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4A2D39F3-3042-4103-8542-191F42FC8F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SII" sheetId="1" r:id="rId1"/>
    <sheet name="ASJT" sheetId="2" r:id="rId2"/>
    <sheet name="ASMI" sheetId="3" r:id="rId3"/>
    <sheet name="ASRI" sheetId="4" r:id="rId4"/>
    <sheet name="ASRM" sheetId="5" r:id="rId5"/>
    <sheet name="ASSA" sheetId="6" r:id="rId6"/>
    <sheet name="ATIC" sheetId="7" r:id="rId7"/>
    <sheet name="AUTO" sheetId="8" r:id="rId8"/>
    <sheet name="BABP" sheetId="9" r:id="rId9"/>
    <sheet name="BACA" sheetId="10" r:id="rId10"/>
    <sheet name="BAJA" sheetId="11" r:id="rId11"/>
    <sheet name="BALI" sheetId="12" r:id="rId12"/>
    <sheet name="BAPA" sheetId="13" r:id="rId13"/>
    <sheet name="BATA" sheetId="14" r:id="rId14"/>
    <sheet name="BAYU" sheetId="15" r:id="rId15"/>
    <sheet name="BBCA" sheetId="16" r:id="rId16"/>
    <sheet name="BBHI" sheetId="17" r:id="rId17"/>
    <sheet name="BBKP" sheetId="18" r:id="rId18"/>
    <sheet name="BBLD" sheetId="19" r:id="rId19"/>
    <sheet name="BBMD" sheetId="20" r:id="rId20"/>
    <sheet name="BBNI" sheetId="21" r:id="rId21"/>
    <sheet name="BBRI" sheetId="22" r:id="rId22"/>
    <sheet name="BBRM" sheetId="23" r:id="rId23"/>
    <sheet name="BBTN" sheetId="24" r:id="rId24"/>
    <sheet name="BBYB" sheetId="25" r:id="rId25"/>
    <sheet name="BCAP" sheetId="26" r:id="rId26"/>
    <sheet name="BCIC" sheetId="27" r:id="rId27"/>
    <sheet name="BCIP" sheetId="28" r:id="rId28"/>
    <sheet name="BDMN" sheetId="29" r:id="rId29"/>
    <sheet name="BEKS" sheetId="30" r:id="rId30"/>
    <sheet name="BEST" sheetId="31" r:id="rId31"/>
    <sheet name="BFIN" sheetId="32" r:id="rId32"/>
    <sheet name="BGTG" sheetId="33" r:id="rId33"/>
    <sheet name="BHIT" sheetId="34" r:id="rId34"/>
    <sheet name="BIKA" sheetId="35" r:id="rId35"/>
    <sheet name="BIMA" sheetId="36" r:id="rId36"/>
    <sheet name="BINA" sheetId="37" r:id="rId37"/>
    <sheet name="BIPI" sheetId="38" r:id="rId38"/>
    <sheet name="BIPP" sheetId="39" r:id="rId39"/>
    <sheet name="BIRD" sheetId="40" r:id="rId40"/>
    <sheet name="BISI" sheetId="41" r:id="rId41"/>
    <sheet name="BJBR" sheetId="42" r:id="rId42"/>
    <sheet name="BJTM" sheetId="43" r:id="rId43"/>
    <sheet name="BKDP" sheetId="44" r:id="rId44"/>
    <sheet name="BKSL" sheetId="45" r:id="rId45"/>
    <sheet name="BKSW" sheetId="46" r:id="rId46"/>
    <sheet name="BLTA" sheetId="47" r:id="rId47"/>
    <sheet name="BLTZ" sheetId="48" r:id="rId48"/>
    <sheet name="BMAS" sheetId="49" r:id="rId49"/>
    <sheet name="BMRI" sheetId="50" r:id="rId50"/>
    <sheet name="BMSR" sheetId="51" r:id="rId51"/>
    <sheet name="BMTR" sheetId="52" r:id="rId52"/>
    <sheet name="BNBA" sheetId="53" r:id="rId53"/>
    <sheet name="BNBR" sheetId="54" r:id="rId54"/>
    <sheet name="BNGA" sheetId="55" r:id="rId55"/>
    <sheet name="BNII" sheetId="56" r:id="rId56"/>
    <sheet name="BNLI" sheetId="57" r:id="rId57"/>
    <sheet name="BOLT" sheetId="58" r:id="rId58"/>
    <sheet name="BPFI" sheetId="59" r:id="rId59"/>
    <sheet name="BPII" sheetId="60" r:id="rId60"/>
    <sheet name="BRAM" sheetId="61" r:id="rId61"/>
    <sheet name="BRMS" sheetId="62" r:id="rId62"/>
    <sheet name="BRNA" sheetId="63" r:id="rId63"/>
    <sheet name="BRPT" sheetId="64" r:id="rId64"/>
    <sheet name="BSDE" sheetId="65" r:id="rId65"/>
    <sheet name="BSIM" sheetId="66" r:id="rId66"/>
    <sheet name="BUKK" sheetId="67" r:id="rId67"/>
    <sheet name="BULL" sheetId="68" r:id="rId68"/>
    <sheet name="BUMI" sheetId="69" r:id="rId69"/>
    <sheet name="BUVA" sheetId="70" r:id="rId70"/>
    <sheet name="BVIC" sheetId="71" r:id="rId71"/>
    <sheet name="BWPT" sheetId="72" r:id="rId72"/>
    <sheet name="BYAN" sheetId="73" r:id="rId73"/>
    <sheet name="CANI" sheetId="74" r:id="rId74"/>
    <sheet name="CASS" sheetId="75" r:id="rId75"/>
    <sheet name="CEKA" sheetId="76" r:id="rId76"/>
    <sheet name="CENT" sheetId="77" r:id="rId77"/>
    <sheet name="CFIN" sheetId="78" r:id="rId78"/>
    <sheet name="CINT" sheetId="79" r:id="rId79"/>
    <sheet name="CITA" sheetId="80" r:id="rId80"/>
    <sheet name="CLPI" sheetId="81" r:id="rId81"/>
    <sheet name="CMNP" sheetId="82" r:id="rId82"/>
    <sheet name="CMPP" sheetId="83" r:id="rId83"/>
    <sheet name="CNKO" sheetId="84" r:id="rId84"/>
    <sheet name="COWL" sheetId="85" r:id="rId85"/>
    <sheet name="CPIN" sheetId="86" r:id="rId86"/>
    <sheet name="CPRO" sheetId="87" r:id="rId87"/>
    <sheet name="CSAP" sheetId="88" r:id="rId88"/>
    <sheet name="CTBN" sheetId="89" r:id="rId89"/>
    <sheet name="CTRA" sheetId="90" r:id="rId90"/>
    <sheet name="CTTH" sheetId="91" r:id="rId91"/>
    <sheet name="DART" sheetId="92" r:id="rId92"/>
    <sheet name="DEFI" sheetId="93" r:id="rId93"/>
    <sheet name="DEWA" sheetId="94" r:id="rId94"/>
    <sheet name="DGIK" sheetId="95" r:id="rId95"/>
    <sheet name="DILD" sheetId="96" r:id="rId96"/>
    <sheet name="DKFT" sheetId="97" r:id="rId97"/>
    <sheet name="DLTA" sheetId="98" r:id="rId98"/>
    <sheet name="DMAS" sheetId="99" r:id="rId99"/>
    <sheet name="DNAR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7" i="100" l="1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E37" i="100"/>
  <c r="D37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E36" i="100"/>
  <c r="D36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E35" i="100"/>
  <c r="D35" i="100"/>
  <c r="H35" i="100" s="1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E34" i="100"/>
  <c r="D34" i="100"/>
  <c r="H34" i="100" s="1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E33" i="100"/>
  <c r="D33" i="100"/>
  <c r="H33" i="100" s="1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E32" i="100"/>
  <c r="D32" i="100"/>
  <c r="H32" i="100" s="1"/>
  <c r="U25" i="100"/>
  <c r="T25" i="100"/>
  <c r="S25" i="100"/>
  <c r="R25" i="100"/>
  <c r="Q25" i="100"/>
  <c r="P25" i="100"/>
  <c r="O25" i="100"/>
  <c r="N25" i="100"/>
  <c r="M25" i="100"/>
  <c r="L25" i="100"/>
  <c r="L29" i="100" s="1"/>
  <c r="K25" i="100"/>
  <c r="K29" i="100" s="1"/>
  <c r="J25" i="100"/>
  <c r="I25" i="100"/>
  <c r="E25" i="100"/>
  <c r="D25" i="100"/>
  <c r="H25" i="100" s="1"/>
  <c r="H29" i="100" s="1"/>
  <c r="U21" i="100"/>
  <c r="T21" i="100"/>
  <c r="S21" i="100"/>
  <c r="R21" i="100"/>
  <c r="Q21" i="100"/>
  <c r="P21" i="100"/>
  <c r="O21" i="100"/>
  <c r="N21" i="100"/>
  <c r="M21" i="100"/>
  <c r="L21" i="100"/>
  <c r="K21" i="100"/>
  <c r="J21" i="100"/>
  <c r="I21" i="100"/>
  <c r="E21" i="100"/>
  <c r="D21" i="100"/>
  <c r="H21" i="100" s="1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E16" i="100"/>
  <c r="D16" i="100"/>
  <c r="H16" i="100" s="1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E15" i="100"/>
  <c r="D15" i="100"/>
  <c r="H15" i="100" s="1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E14" i="100"/>
  <c r="D14" i="100"/>
  <c r="H14" i="100" s="1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E13" i="100"/>
  <c r="D13" i="100"/>
  <c r="H13" i="100" s="1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E12" i="100"/>
  <c r="D12" i="100"/>
  <c r="H12" i="100" s="1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E11" i="100"/>
  <c r="D11" i="100"/>
  <c r="H11" i="100" s="1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E9" i="100"/>
  <c r="D9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E8" i="100"/>
  <c r="D8" i="100"/>
  <c r="H8" i="100" s="1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E7" i="100"/>
  <c r="D7" i="100"/>
  <c r="H7" i="100" s="1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E6" i="100"/>
  <c r="D6" i="100"/>
  <c r="H6" i="100" s="1"/>
  <c r="U5" i="100"/>
  <c r="U23" i="100" s="1"/>
  <c r="T5" i="100"/>
  <c r="T23" i="100" s="1"/>
  <c r="S5" i="100"/>
  <c r="S23" i="100" s="1"/>
  <c r="R5" i="100"/>
  <c r="R23" i="100" s="1"/>
  <c r="Q5" i="100"/>
  <c r="Q23" i="100" s="1"/>
  <c r="P5" i="100"/>
  <c r="P23" i="100" s="1"/>
  <c r="O5" i="100"/>
  <c r="O23" i="100" s="1"/>
  <c r="N5" i="100"/>
  <c r="N23" i="100" s="1"/>
  <c r="M5" i="100"/>
  <c r="M23" i="100" s="1"/>
  <c r="L5" i="100"/>
  <c r="L23" i="100" s="1"/>
  <c r="K5" i="100"/>
  <c r="K23" i="100" s="1"/>
  <c r="J5" i="100"/>
  <c r="J23" i="100" s="1"/>
  <c r="I5" i="100"/>
  <c r="I23" i="100" s="1"/>
  <c r="E5" i="100"/>
  <c r="E23" i="100" s="1"/>
  <c r="D5" i="100"/>
  <c r="U4" i="100"/>
  <c r="U27" i="100" s="1"/>
  <c r="T4" i="100"/>
  <c r="T27" i="100" s="1"/>
  <c r="S4" i="100"/>
  <c r="S27" i="100" s="1"/>
  <c r="R4" i="100"/>
  <c r="R27" i="100" s="1"/>
  <c r="Q4" i="100"/>
  <c r="Q27" i="100" s="1"/>
  <c r="P4" i="100"/>
  <c r="P27" i="100" s="1"/>
  <c r="O4" i="100"/>
  <c r="O27" i="100" s="1"/>
  <c r="N4" i="100"/>
  <c r="N27" i="100" s="1"/>
  <c r="M4" i="100"/>
  <c r="M27" i="100" s="1"/>
  <c r="L4" i="100"/>
  <c r="L27" i="100" s="1"/>
  <c r="K4" i="100"/>
  <c r="K27" i="100" s="1"/>
  <c r="K30" i="100" s="1"/>
  <c r="J4" i="100"/>
  <c r="J27" i="100" s="1"/>
  <c r="I4" i="100"/>
  <c r="I27" i="100" s="1"/>
  <c r="E4" i="100"/>
  <c r="E27" i="100" s="1"/>
  <c r="D4" i="100"/>
  <c r="H3" i="100"/>
  <c r="U2" i="100"/>
  <c r="U20" i="100" s="1"/>
  <c r="T2" i="100"/>
  <c r="T20" i="100" s="1"/>
  <c r="S2" i="100"/>
  <c r="S20" i="100" s="1"/>
  <c r="R2" i="100"/>
  <c r="R20" i="100" s="1"/>
  <c r="Q2" i="100"/>
  <c r="Q20" i="100" s="1"/>
  <c r="P2" i="100"/>
  <c r="P20" i="100" s="1"/>
  <c r="O2" i="100"/>
  <c r="O20" i="100" s="1"/>
  <c r="N2" i="100"/>
  <c r="N20" i="100" s="1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E37" i="99"/>
  <c r="D37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E36" i="99"/>
  <c r="D36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E35" i="99"/>
  <c r="D35" i="99"/>
  <c r="H35" i="99" s="1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E34" i="99"/>
  <c r="D34" i="99"/>
  <c r="H34" i="99" s="1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E33" i="99"/>
  <c r="D33" i="99"/>
  <c r="H33" i="99" s="1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E32" i="99"/>
  <c r="D32" i="99"/>
  <c r="H32" i="99" s="1"/>
  <c r="V25" i="99"/>
  <c r="U25" i="99"/>
  <c r="T25" i="99"/>
  <c r="S25" i="99"/>
  <c r="R25" i="99"/>
  <c r="Q25" i="99"/>
  <c r="P25" i="99"/>
  <c r="O25" i="99"/>
  <c r="N25" i="99"/>
  <c r="M25" i="99"/>
  <c r="L25" i="99"/>
  <c r="L29" i="99" s="1"/>
  <c r="K25" i="99"/>
  <c r="K29" i="99" s="1"/>
  <c r="J25" i="99"/>
  <c r="I25" i="99"/>
  <c r="E25" i="99"/>
  <c r="D25" i="99"/>
  <c r="H25" i="99" s="1"/>
  <c r="H29" i="99" s="1"/>
  <c r="V21" i="99"/>
  <c r="U21" i="99"/>
  <c r="T21" i="99"/>
  <c r="S21" i="99"/>
  <c r="R21" i="99"/>
  <c r="Q21" i="99"/>
  <c r="P21" i="99"/>
  <c r="O21" i="99"/>
  <c r="N21" i="99"/>
  <c r="M21" i="99"/>
  <c r="L21" i="99"/>
  <c r="K21" i="99"/>
  <c r="J21" i="99"/>
  <c r="I21" i="99"/>
  <c r="E21" i="99"/>
  <c r="D21" i="99"/>
  <c r="H21" i="99" s="1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E16" i="99"/>
  <c r="D16" i="99"/>
  <c r="H16" i="99" s="1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E15" i="99"/>
  <c r="D15" i="99"/>
  <c r="H15" i="99" s="1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E14" i="99"/>
  <c r="D14" i="99"/>
  <c r="H14" i="99" s="1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E13" i="99"/>
  <c r="D13" i="99"/>
  <c r="H13" i="99" s="1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E12" i="99"/>
  <c r="D12" i="99"/>
  <c r="H12" i="99" s="1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E11" i="99"/>
  <c r="D11" i="99"/>
  <c r="H11" i="99" s="1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E9" i="99"/>
  <c r="D9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E8" i="99"/>
  <c r="D8" i="99"/>
  <c r="H8" i="99" s="1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E7" i="99"/>
  <c r="D7" i="99"/>
  <c r="H7" i="99" s="1"/>
  <c r="V6" i="99"/>
  <c r="U6" i="99"/>
  <c r="T6" i="99"/>
  <c r="S6" i="99"/>
  <c r="R6" i="99"/>
  <c r="Q6" i="99"/>
  <c r="P6" i="99"/>
  <c r="O6" i="99"/>
  <c r="N6" i="99"/>
  <c r="M6" i="99"/>
  <c r="L6" i="99"/>
  <c r="K6" i="99"/>
  <c r="J6" i="99"/>
  <c r="I6" i="99"/>
  <c r="E6" i="99"/>
  <c r="D6" i="99"/>
  <c r="H6" i="99" s="1"/>
  <c r="V5" i="99"/>
  <c r="V23" i="99" s="1"/>
  <c r="U5" i="99"/>
  <c r="U23" i="99" s="1"/>
  <c r="T5" i="99"/>
  <c r="T23" i="99" s="1"/>
  <c r="S5" i="99"/>
  <c r="S23" i="99" s="1"/>
  <c r="R5" i="99"/>
  <c r="R23" i="99" s="1"/>
  <c r="Q5" i="99"/>
  <c r="Q23" i="99" s="1"/>
  <c r="P5" i="99"/>
  <c r="P23" i="99" s="1"/>
  <c r="O5" i="99"/>
  <c r="O23" i="99" s="1"/>
  <c r="N5" i="99"/>
  <c r="N23" i="99" s="1"/>
  <c r="M5" i="99"/>
  <c r="M23" i="99" s="1"/>
  <c r="L5" i="99"/>
  <c r="L23" i="99" s="1"/>
  <c r="K5" i="99"/>
  <c r="K23" i="99" s="1"/>
  <c r="J5" i="99"/>
  <c r="J23" i="99" s="1"/>
  <c r="I5" i="99"/>
  <c r="I23" i="99" s="1"/>
  <c r="E5" i="99"/>
  <c r="E23" i="99" s="1"/>
  <c r="D5" i="99"/>
  <c r="V4" i="99"/>
  <c r="V27" i="99" s="1"/>
  <c r="U4" i="99"/>
  <c r="U27" i="99" s="1"/>
  <c r="T4" i="99"/>
  <c r="T27" i="99" s="1"/>
  <c r="S4" i="99"/>
  <c r="S27" i="99" s="1"/>
  <c r="R4" i="99"/>
  <c r="R27" i="99" s="1"/>
  <c r="Q4" i="99"/>
  <c r="Q27" i="99" s="1"/>
  <c r="P4" i="99"/>
  <c r="P27" i="99" s="1"/>
  <c r="O4" i="99"/>
  <c r="O27" i="99" s="1"/>
  <c r="N4" i="99"/>
  <c r="N27" i="99" s="1"/>
  <c r="M4" i="99"/>
  <c r="M27" i="99" s="1"/>
  <c r="L4" i="99"/>
  <c r="L27" i="99" s="1"/>
  <c r="L30" i="99" s="1"/>
  <c r="K4" i="99"/>
  <c r="K27" i="99" s="1"/>
  <c r="K30" i="99" s="1"/>
  <c r="J4" i="99"/>
  <c r="J27" i="99" s="1"/>
  <c r="I4" i="99"/>
  <c r="I27" i="99" s="1"/>
  <c r="E4" i="99"/>
  <c r="E27" i="99" s="1"/>
  <c r="D4" i="99"/>
  <c r="H3" i="99"/>
  <c r="V2" i="99"/>
  <c r="V20" i="99" s="1"/>
  <c r="U2" i="99"/>
  <c r="U20" i="99" s="1"/>
  <c r="T2" i="99"/>
  <c r="T20" i="99" s="1"/>
  <c r="S2" i="99"/>
  <c r="S20" i="99" s="1"/>
  <c r="R2" i="99"/>
  <c r="R20" i="99" s="1"/>
  <c r="Q2" i="99"/>
  <c r="Q20" i="99" s="1"/>
  <c r="P2" i="99"/>
  <c r="P20" i="99" s="1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Z37" i="98"/>
  <c r="Y37" i="98"/>
  <c r="X37" i="98"/>
  <c r="W37" i="98"/>
  <c r="V37" i="98"/>
  <c r="U37" i="98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E37" i="98"/>
  <c r="D37" i="98"/>
  <c r="Z36" i="98"/>
  <c r="Y36" i="98"/>
  <c r="X36" i="98"/>
  <c r="W36" i="98"/>
  <c r="V36" i="98"/>
  <c r="U36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E36" i="98"/>
  <c r="D36" i="98"/>
  <c r="Z35" i="98"/>
  <c r="Y35" i="98"/>
  <c r="X35" i="98"/>
  <c r="W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E35" i="98"/>
  <c r="D35" i="98"/>
  <c r="H35" i="98" s="1"/>
  <c r="Z34" i="98"/>
  <c r="Y34" i="98"/>
  <c r="X34" i="98"/>
  <c r="W34" i="98"/>
  <c r="V34" i="98"/>
  <c r="U34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E34" i="98"/>
  <c r="D34" i="98"/>
  <c r="H34" i="98" s="1"/>
  <c r="Z33" i="98"/>
  <c r="Y33" i="98"/>
  <c r="X33" i="98"/>
  <c r="W33" i="98"/>
  <c r="V33" i="98"/>
  <c r="U33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E33" i="98"/>
  <c r="D33" i="98"/>
  <c r="H33" i="98" s="1"/>
  <c r="Z32" i="98"/>
  <c r="Y32" i="98"/>
  <c r="X32" i="98"/>
  <c r="W32" i="98"/>
  <c r="V32" i="98"/>
  <c r="U32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E32" i="98"/>
  <c r="D32" i="98"/>
  <c r="H32" i="98" s="1"/>
  <c r="Z25" i="98"/>
  <c r="Y25" i="98"/>
  <c r="X25" i="98"/>
  <c r="W25" i="98"/>
  <c r="V25" i="98"/>
  <c r="U25" i="98"/>
  <c r="T25" i="98"/>
  <c r="S25" i="98"/>
  <c r="R25" i="98"/>
  <c r="Q25" i="98"/>
  <c r="P25" i="98"/>
  <c r="O25" i="98"/>
  <c r="N25" i="98"/>
  <c r="M25" i="98"/>
  <c r="L25" i="98"/>
  <c r="L29" i="98" s="1"/>
  <c r="K25" i="98"/>
  <c r="K29" i="98" s="1"/>
  <c r="J25" i="98"/>
  <c r="I25" i="98"/>
  <c r="E25" i="98"/>
  <c r="D25" i="98"/>
  <c r="H25" i="98" s="1"/>
  <c r="H29" i="98" s="1"/>
  <c r="Z21" i="98"/>
  <c r="Y21" i="98"/>
  <c r="X21" i="98"/>
  <c r="W21" i="98"/>
  <c r="V21" i="98"/>
  <c r="U21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E21" i="98"/>
  <c r="D21" i="98"/>
  <c r="H21" i="98" s="1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E16" i="98"/>
  <c r="D16" i="98"/>
  <c r="H16" i="98" s="1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E15" i="98"/>
  <c r="D15" i="98"/>
  <c r="H15" i="98" s="1"/>
  <c r="Z14" i="98"/>
  <c r="Y14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E14" i="98"/>
  <c r="D14" i="98"/>
  <c r="H14" i="98" s="1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E13" i="98"/>
  <c r="D13" i="98"/>
  <c r="H13" i="98" s="1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E12" i="98"/>
  <c r="D12" i="98"/>
  <c r="H12" i="98" s="1"/>
  <c r="Z11" i="98"/>
  <c r="Y11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E11" i="98"/>
  <c r="D11" i="98"/>
  <c r="H11" i="98" s="1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E9" i="98"/>
  <c r="D9" i="98"/>
  <c r="Z8" i="98"/>
  <c r="Y8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E8" i="98"/>
  <c r="D8" i="98"/>
  <c r="H8" i="98" s="1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E7" i="98"/>
  <c r="D7" i="98"/>
  <c r="H7" i="98" s="1"/>
  <c r="Z6" i="98"/>
  <c r="Y6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E6" i="98"/>
  <c r="D6" i="98"/>
  <c r="H6" i="98" s="1"/>
  <c r="Z5" i="98"/>
  <c r="Z23" i="98" s="1"/>
  <c r="Y5" i="98"/>
  <c r="Y23" i="98" s="1"/>
  <c r="X5" i="98"/>
  <c r="X23" i="98" s="1"/>
  <c r="W5" i="98"/>
  <c r="W23" i="98" s="1"/>
  <c r="V5" i="98"/>
  <c r="V23" i="98" s="1"/>
  <c r="U5" i="98"/>
  <c r="U23" i="98" s="1"/>
  <c r="T5" i="98"/>
  <c r="T23" i="98" s="1"/>
  <c r="S5" i="98"/>
  <c r="S23" i="98" s="1"/>
  <c r="R5" i="98"/>
  <c r="R23" i="98" s="1"/>
  <c r="Q5" i="98"/>
  <c r="Q23" i="98" s="1"/>
  <c r="P5" i="98"/>
  <c r="P23" i="98" s="1"/>
  <c r="O5" i="98"/>
  <c r="O23" i="98" s="1"/>
  <c r="N5" i="98"/>
  <c r="N23" i="98" s="1"/>
  <c r="M5" i="98"/>
  <c r="M23" i="98" s="1"/>
  <c r="L5" i="98"/>
  <c r="L23" i="98" s="1"/>
  <c r="K5" i="98"/>
  <c r="K23" i="98" s="1"/>
  <c r="J5" i="98"/>
  <c r="J23" i="98" s="1"/>
  <c r="I5" i="98"/>
  <c r="I23" i="98" s="1"/>
  <c r="E5" i="98"/>
  <c r="E23" i="98" s="1"/>
  <c r="D5" i="98"/>
  <c r="Z4" i="98"/>
  <c r="Z27" i="98" s="1"/>
  <c r="Y4" i="98"/>
  <c r="Y27" i="98" s="1"/>
  <c r="X4" i="98"/>
  <c r="X27" i="98" s="1"/>
  <c r="W4" i="98"/>
  <c r="W27" i="98" s="1"/>
  <c r="V4" i="98"/>
  <c r="V27" i="98" s="1"/>
  <c r="U4" i="98"/>
  <c r="U27" i="98" s="1"/>
  <c r="T4" i="98"/>
  <c r="T27" i="98" s="1"/>
  <c r="S4" i="98"/>
  <c r="S27" i="98" s="1"/>
  <c r="R4" i="98"/>
  <c r="R27" i="98" s="1"/>
  <c r="Q4" i="98"/>
  <c r="Q27" i="98" s="1"/>
  <c r="P4" i="98"/>
  <c r="P27" i="98" s="1"/>
  <c r="O4" i="98"/>
  <c r="O27" i="98" s="1"/>
  <c r="N4" i="98"/>
  <c r="N27" i="98" s="1"/>
  <c r="M4" i="98"/>
  <c r="M27" i="98" s="1"/>
  <c r="L4" i="98"/>
  <c r="L27" i="98" s="1"/>
  <c r="L30" i="98" s="1"/>
  <c r="K4" i="98"/>
  <c r="K27" i="98" s="1"/>
  <c r="K30" i="98" s="1"/>
  <c r="J4" i="98"/>
  <c r="J27" i="98" s="1"/>
  <c r="I4" i="98"/>
  <c r="I27" i="98" s="1"/>
  <c r="E4" i="98"/>
  <c r="E27" i="98" s="1"/>
  <c r="D4" i="98"/>
  <c r="H3" i="98"/>
  <c r="Z2" i="98"/>
  <c r="Z20" i="98" s="1"/>
  <c r="Y2" i="98"/>
  <c r="Y20" i="98" s="1"/>
  <c r="X2" i="98"/>
  <c r="X20" i="98" s="1"/>
  <c r="W2" i="98"/>
  <c r="W20" i="98" s="1"/>
  <c r="V2" i="98"/>
  <c r="V20" i="98" s="1"/>
  <c r="U2" i="98"/>
  <c r="U20" i="98" s="1"/>
  <c r="T2" i="98"/>
  <c r="T20" i="98" s="1"/>
  <c r="S2" i="98"/>
  <c r="S20" i="98" s="1"/>
  <c r="R2" i="98"/>
  <c r="R20" i="98" s="1"/>
  <c r="Q2" i="98"/>
  <c r="Q20" i="98" s="1"/>
  <c r="P2" i="98"/>
  <c r="P20" i="98" s="1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E20" i="98" s="1"/>
  <c r="D2" i="98"/>
  <c r="Z37" i="97"/>
  <c r="Y37" i="97"/>
  <c r="X37" i="97"/>
  <c r="W37" i="97"/>
  <c r="V37" i="97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E37" i="97"/>
  <c r="D37" i="97"/>
  <c r="Z36" i="97"/>
  <c r="Y36" i="97"/>
  <c r="X36" i="97"/>
  <c r="W36" i="97"/>
  <c r="V36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E36" i="97"/>
  <c r="D36" i="97"/>
  <c r="Z35" i="97"/>
  <c r="Y35" i="97"/>
  <c r="X35" i="97"/>
  <c r="W35" i="97"/>
  <c r="V35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E35" i="97"/>
  <c r="D35" i="97"/>
  <c r="H35" i="97" s="1"/>
  <c r="Z34" i="97"/>
  <c r="Y34" i="97"/>
  <c r="X34" i="97"/>
  <c r="W34" i="97"/>
  <c r="V34" i="97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E34" i="97"/>
  <c r="D34" i="97"/>
  <c r="H34" i="97" s="1"/>
  <c r="Z33" i="97"/>
  <c r="Y33" i="97"/>
  <c r="X33" i="97"/>
  <c r="W33" i="97"/>
  <c r="V33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E33" i="97"/>
  <c r="D33" i="97"/>
  <c r="H33" i="97" s="1"/>
  <c r="Z32" i="97"/>
  <c r="Y32" i="97"/>
  <c r="X32" i="97"/>
  <c r="W32" i="97"/>
  <c r="V32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E32" i="97"/>
  <c r="D32" i="97"/>
  <c r="H32" i="97" s="1"/>
  <c r="Z25" i="97"/>
  <c r="Y25" i="97"/>
  <c r="X25" i="97"/>
  <c r="W25" i="97"/>
  <c r="V25" i="97"/>
  <c r="U25" i="97"/>
  <c r="T25" i="97"/>
  <c r="S25" i="97"/>
  <c r="R25" i="97"/>
  <c r="Q25" i="97"/>
  <c r="P25" i="97"/>
  <c r="O25" i="97"/>
  <c r="N25" i="97"/>
  <c r="M25" i="97"/>
  <c r="L25" i="97"/>
  <c r="L29" i="97" s="1"/>
  <c r="K25" i="97"/>
  <c r="K29" i="97" s="1"/>
  <c r="J25" i="97"/>
  <c r="I25" i="97"/>
  <c r="E25" i="97"/>
  <c r="D25" i="97"/>
  <c r="H25" i="97" s="1"/>
  <c r="H29" i="97" s="1"/>
  <c r="Z21" i="97"/>
  <c r="Y21" i="97"/>
  <c r="X21" i="97"/>
  <c r="W21" i="97"/>
  <c r="V21" i="97"/>
  <c r="U21" i="97"/>
  <c r="T21" i="97"/>
  <c r="S21" i="97"/>
  <c r="R21" i="97"/>
  <c r="Q21" i="97"/>
  <c r="P21" i="97"/>
  <c r="O21" i="97"/>
  <c r="N21" i="97"/>
  <c r="M21" i="97"/>
  <c r="L21" i="97"/>
  <c r="K21" i="97"/>
  <c r="J21" i="97"/>
  <c r="I21" i="97"/>
  <c r="E21" i="97"/>
  <c r="D21" i="97"/>
  <c r="H21" i="97" s="1"/>
  <c r="Z16" i="97"/>
  <c r="Y16" i="97"/>
  <c r="X16" i="97"/>
  <c r="W16" i="97"/>
  <c r="V16" i="97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E16" i="97"/>
  <c r="D16" i="97"/>
  <c r="H16" i="97" s="1"/>
  <c r="Z15" i="97"/>
  <c r="Y15" i="97"/>
  <c r="X15" i="97"/>
  <c r="W15" i="97"/>
  <c r="V15" i="97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E15" i="97"/>
  <c r="D15" i="97"/>
  <c r="H15" i="97" s="1"/>
  <c r="Z14" i="97"/>
  <c r="Y14" i="97"/>
  <c r="X14" i="97"/>
  <c r="W14" i="97"/>
  <c r="V14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E14" i="97"/>
  <c r="D14" i="97"/>
  <c r="H14" i="97" s="1"/>
  <c r="Z13" i="97"/>
  <c r="Y13" i="97"/>
  <c r="X13" i="97"/>
  <c r="W13" i="97"/>
  <c r="V13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E13" i="97"/>
  <c r="D13" i="97"/>
  <c r="H13" i="97" s="1"/>
  <c r="Z12" i="97"/>
  <c r="Y12" i="97"/>
  <c r="X12" i="97"/>
  <c r="W12" i="97"/>
  <c r="V12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E12" i="97"/>
  <c r="D12" i="97"/>
  <c r="H12" i="97" s="1"/>
  <c r="Z11" i="97"/>
  <c r="Y11" i="97"/>
  <c r="X11" i="97"/>
  <c r="W11" i="97"/>
  <c r="V11" i="97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E11" i="97"/>
  <c r="D11" i="97"/>
  <c r="H11" i="97" s="1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E9" i="97"/>
  <c r="D9" i="97"/>
  <c r="Z8" i="97"/>
  <c r="Y8" i="97"/>
  <c r="X8" i="97"/>
  <c r="W8" i="97"/>
  <c r="V8" i="97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E8" i="97"/>
  <c r="D8" i="97"/>
  <c r="H8" i="97" s="1"/>
  <c r="Z7" i="97"/>
  <c r="Y7" i="97"/>
  <c r="X7" i="97"/>
  <c r="W7" i="97"/>
  <c r="V7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E7" i="97"/>
  <c r="D7" i="97"/>
  <c r="H7" i="97" s="1"/>
  <c r="Z6" i="97"/>
  <c r="Y6" i="97"/>
  <c r="X6" i="97"/>
  <c r="W6" i="97"/>
  <c r="V6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E6" i="97"/>
  <c r="D6" i="97"/>
  <c r="H6" i="97" s="1"/>
  <c r="Z5" i="97"/>
  <c r="Z23" i="97" s="1"/>
  <c r="Y5" i="97"/>
  <c r="Y23" i="97" s="1"/>
  <c r="X5" i="97"/>
  <c r="X23" i="97" s="1"/>
  <c r="W5" i="97"/>
  <c r="W23" i="97" s="1"/>
  <c r="V5" i="97"/>
  <c r="V23" i="97" s="1"/>
  <c r="U5" i="97"/>
  <c r="U23" i="97" s="1"/>
  <c r="T5" i="97"/>
  <c r="T23" i="97" s="1"/>
  <c r="S5" i="97"/>
  <c r="S23" i="97" s="1"/>
  <c r="R5" i="97"/>
  <c r="R23" i="97" s="1"/>
  <c r="Q5" i="97"/>
  <c r="Q23" i="97" s="1"/>
  <c r="P5" i="97"/>
  <c r="P23" i="97" s="1"/>
  <c r="O5" i="97"/>
  <c r="O23" i="97" s="1"/>
  <c r="N5" i="97"/>
  <c r="N23" i="97" s="1"/>
  <c r="M5" i="97"/>
  <c r="M23" i="97" s="1"/>
  <c r="L5" i="97"/>
  <c r="L23" i="97" s="1"/>
  <c r="K5" i="97"/>
  <c r="K23" i="97" s="1"/>
  <c r="J5" i="97"/>
  <c r="J23" i="97" s="1"/>
  <c r="I5" i="97"/>
  <c r="I23" i="97" s="1"/>
  <c r="E5" i="97"/>
  <c r="E23" i="97" s="1"/>
  <c r="D5" i="97"/>
  <c r="Z4" i="97"/>
  <c r="Z27" i="97" s="1"/>
  <c r="Y4" i="97"/>
  <c r="Y27" i="97" s="1"/>
  <c r="X4" i="97"/>
  <c r="X27" i="97" s="1"/>
  <c r="W4" i="97"/>
  <c r="W27" i="97" s="1"/>
  <c r="V4" i="97"/>
  <c r="V27" i="97" s="1"/>
  <c r="U4" i="97"/>
  <c r="U27" i="97" s="1"/>
  <c r="T4" i="97"/>
  <c r="T27" i="97" s="1"/>
  <c r="S4" i="97"/>
  <c r="S27" i="97" s="1"/>
  <c r="R4" i="97"/>
  <c r="R27" i="97" s="1"/>
  <c r="Q4" i="97"/>
  <c r="Q27" i="97" s="1"/>
  <c r="P4" i="97"/>
  <c r="P27" i="97" s="1"/>
  <c r="O4" i="97"/>
  <c r="O27" i="97" s="1"/>
  <c r="N4" i="97"/>
  <c r="N27" i="97" s="1"/>
  <c r="M4" i="97"/>
  <c r="M27" i="97" s="1"/>
  <c r="L4" i="97"/>
  <c r="L27" i="97" s="1"/>
  <c r="L30" i="97" s="1"/>
  <c r="K4" i="97"/>
  <c r="K27" i="97" s="1"/>
  <c r="K30" i="97" s="1"/>
  <c r="J4" i="97"/>
  <c r="J27" i="97" s="1"/>
  <c r="I4" i="97"/>
  <c r="I27" i="97" s="1"/>
  <c r="E4" i="97"/>
  <c r="E27" i="97" s="1"/>
  <c r="D4" i="97"/>
  <c r="H3" i="97"/>
  <c r="Z2" i="97"/>
  <c r="Z20" i="97" s="1"/>
  <c r="Y2" i="97"/>
  <c r="Y20" i="97" s="1"/>
  <c r="X2" i="97"/>
  <c r="X20" i="97" s="1"/>
  <c r="W2" i="97"/>
  <c r="W20" i="97" s="1"/>
  <c r="V2" i="97"/>
  <c r="V20" i="97" s="1"/>
  <c r="U2" i="97"/>
  <c r="U20" i="97" s="1"/>
  <c r="T2" i="97"/>
  <c r="T20" i="97" s="1"/>
  <c r="S2" i="97"/>
  <c r="S20" i="97" s="1"/>
  <c r="R2" i="97"/>
  <c r="R20" i="97" s="1"/>
  <c r="Q2" i="97"/>
  <c r="Q20" i="97" s="1"/>
  <c r="P2" i="97"/>
  <c r="P20" i="97" s="1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AA37" i="96"/>
  <c r="Z37" i="96"/>
  <c r="Y37" i="96"/>
  <c r="X37" i="96"/>
  <c r="W37" i="96"/>
  <c r="V37" i="96"/>
  <c r="U37" i="96"/>
  <c r="T37" i="96"/>
  <c r="S37" i="96"/>
  <c r="R37" i="96"/>
  <c r="Q37" i="96"/>
  <c r="P37" i="96"/>
  <c r="O37" i="96"/>
  <c r="N37" i="96"/>
  <c r="M37" i="96"/>
  <c r="L37" i="96"/>
  <c r="K37" i="96"/>
  <c r="J37" i="96"/>
  <c r="I37" i="96"/>
  <c r="H37" i="96"/>
  <c r="E37" i="96"/>
  <c r="D37" i="96"/>
  <c r="AA36" i="96"/>
  <c r="Z36" i="96"/>
  <c r="Y36" i="96"/>
  <c r="X36" i="96"/>
  <c r="W36" i="96"/>
  <c r="V36" i="96"/>
  <c r="U36" i="96"/>
  <c r="T36" i="96"/>
  <c r="S36" i="96"/>
  <c r="R36" i="96"/>
  <c r="Q36" i="96"/>
  <c r="P36" i="96"/>
  <c r="O36" i="96"/>
  <c r="N36" i="96"/>
  <c r="M36" i="96"/>
  <c r="L36" i="96"/>
  <c r="K36" i="96"/>
  <c r="J36" i="96"/>
  <c r="I36" i="96"/>
  <c r="H36" i="96"/>
  <c r="E36" i="96"/>
  <c r="D36" i="96"/>
  <c r="AA35" i="96"/>
  <c r="Z35" i="96"/>
  <c r="Y35" i="96"/>
  <c r="X35" i="96"/>
  <c r="W35" i="96"/>
  <c r="V35" i="96"/>
  <c r="U35" i="96"/>
  <c r="T35" i="96"/>
  <c r="S35" i="96"/>
  <c r="R35" i="96"/>
  <c r="Q35" i="96"/>
  <c r="P35" i="96"/>
  <c r="O35" i="96"/>
  <c r="N35" i="96"/>
  <c r="M35" i="96"/>
  <c r="L35" i="96"/>
  <c r="K35" i="96"/>
  <c r="J35" i="96"/>
  <c r="I35" i="96"/>
  <c r="E35" i="96"/>
  <c r="D35" i="96"/>
  <c r="H35" i="96" s="1"/>
  <c r="AA34" i="96"/>
  <c r="Z34" i="96"/>
  <c r="Y34" i="96"/>
  <c r="X34" i="96"/>
  <c r="W34" i="96"/>
  <c r="V34" i="96"/>
  <c r="U34" i="96"/>
  <c r="T34" i="96"/>
  <c r="S34" i="96"/>
  <c r="R34" i="96"/>
  <c r="Q34" i="96"/>
  <c r="P34" i="96"/>
  <c r="O34" i="96"/>
  <c r="N34" i="96"/>
  <c r="M34" i="96"/>
  <c r="L34" i="96"/>
  <c r="K34" i="96"/>
  <c r="J34" i="96"/>
  <c r="I34" i="96"/>
  <c r="E34" i="96"/>
  <c r="D34" i="96"/>
  <c r="H34" i="96" s="1"/>
  <c r="AA33" i="96"/>
  <c r="Z33" i="96"/>
  <c r="Y33" i="96"/>
  <c r="X33" i="96"/>
  <c r="W33" i="96"/>
  <c r="V33" i="96"/>
  <c r="U33" i="96"/>
  <c r="T33" i="96"/>
  <c r="S33" i="96"/>
  <c r="R33" i="96"/>
  <c r="Q33" i="96"/>
  <c r="P33" i="96"/>
  <c r="O33" i="96"/>
  <c r="N33" i="96"/>
  <c r="M33" i="96"/>
  <c r="L33" i="96"/>
  <c r="K33" i="96"/>
  <c r="J33" i="96"/>
  <c r="I33" i="96"/>
  <c r="E33" i="96"/>
  <c r="D33" i="96"/>
  <c r="H33" i="96" s="1"/>
  <c r="AA32" i="96"/>
  <c r="Z32" i="96"/>
  <c r="Y32" i="96"/>
  <c r="X32" i="96"/>
  <c r="W32" i="96"/>
  <c r="V32" i="96"/>
  <c r="U32" i="96"/>
  <c r="T32" i="96"/>
  <c r="S32" i="96"/>
  <c r="R32" i="96"/>
  <c r="Q32" i="96"/>
  <c r="P32" i="96"/>
  <c r="O32" i="96"/>
  <c r="N32" i="96"/>
  <c r="M32" i="96"/>
  <c r="L32" i="96"/>
  <c r="K32" i="96"/>
  <c r="J32" i="96"/>
  <c r="I32" i="96"/>
  <c r="E32" i="96"/>
  <c r="D32" i="96"/>
  <c r="H32" i="96" s="1"/>
  <c r="AA25" i="96"/>
  <c r="Z25" i="96"/>
  <c r="Y25" i="96"/>
  <c r="X25" i="96"/>
  <c r="W25" i="96"/>
  <c r="V25" i="96"/>
  <c r="U25" i="96"/>
  <c r="T25" i="96"/>
  <c r="S25" i="96"/>
  <c r="R25" i="96"/>
  <c r="Q25" i="96"/>
  <c r="P25" i="96"/>
  <c r="O25" i="96"/>
  <c r="N25" i="96"/>
  <c r="M25" i="96"/>
  <c r="L25" i="96"/>
  <c r="L29" i="96" s="1"/>
  <c r="K25" i="96"/>
  <c r="K29" i="96" s="1"/>
  <c r="J25" i="96"/>
  <c r="I25" i="96"/>
  <c r="E25" i="96"/>
  <c r="D25" i="96"/>
  <c r="H25" i="96" s="1"/>
  <c r="H29" i="96" s="1"/>
  <c r="AA21" i="96"/>
  <c r="Z21" i="96"/>
  <c r="Y21" i="96"/>
  <c r="X21" i="96"/>
  <c r="W21" i="96"/>
  <c r="V21" i="96"/>
  <c r="U21" i="96"/>
  <c r="T21" i="96"/>
  <c r="S21" i="96"/>
  <c r="R21" i="96"/>
  <c r="Q21" i="96"/>
  <c r="P21" i="96"/>
  <c r="O21" i="96"/>
  <c r="N21" i="96"/>
  <c r="M21" i="96"/>
  <c r="L21" i="96"/>
  <c r="K21" i="96"/>
  <c r="J21" i="96"/>
  <c r="I21" i="96"/>
  <c r="E21" i="96"/>
  <c r="D21" i="96"/>
  <c r="H21" i="96" s="1"/>
  <c r="AA16" i="96"/>
  <c r="Z16" i="96"/>
  <c r="Y16" i="96"/>
  <c r="X16" i="96"/>
  <c r="W16" i="96"/>
  <c r="V16" i="96"/>
  <c r="U16" i="96"/>
  <c r="T16" i="96"/>
  <c r="S16" i="96"/>
  <c r="R16" i="96"/>
  <c r="Q16" i="96"/>
  <c r="P16" i="96"/>
  <c r="O16" i="96"/>
  <c r="N16" i="96"/>
  <c r="M16" i="96"/>
  <c r="L16" i="96"/>
  <c r="K16" i="96"/>
  <c r="J16" i="96"/>
  <c r="I16" i="96"/>
  <c r="E16" i="96"/>
  <c r="D16" i="96"/>
  <c r="H16" i="96" s="1"/>
  <c r="AA15" i="96"/>
  <c r="Z15" i="96"/>
  <c r="Y15" i="96"/>
  <c r="X15" i="96"/>
  <c r="W15" i="96"/>
  <c r="V15" i="96"/>
  <c r="U15" i="96"/>
  <c r="T15" i="96"/>
  <c r="S15" i="96"/>
  <c r="R15" i="96"/>
  <c r="Q15" i="96"/>
  <c r="P15" i="96"/>
  <c r="O15" i="96"/>
  <c r="N15" i="96"/>
  <c r="M15" i="96"/>
  <c r="L15" i="96"/>
  <c r="K15" i="96"/>
  <c r="J15" i="96"/>
  <c r="I15" i="96"/>
  <c r="E15" i="96"/>
  <c r="D15" i="96"/>
  <c r="H15" i="96" s="1"/>
  <c r="AA14" i="96"/>
  <c r="Z14" i="96"/>
  <c r="Y14" i="96"/>
  <c r="X14" i="96"/>
  <c r="W14" i="96"/>
  <c r="V14" i="96"/>
  <c r="U14" i="96"/>
  <c r="T14" i="96"/>
  <c r="S14" i="96"/>
  <c r="R14" i="96"/>
  <c r="Q14" i="96"/>
  <c r="P14" i="96"/>
  <c r="O14" i="96"/>
  <c r="N14" i="96"/>
  <c r="M14" i="96"/>
  <c r="L14" i="96"/>
  <c r="K14" i="96"/>
  <c r="J14" i="96"/>
  <c r="I14" i="96"/>
  <c r="E14" i="96"/>
  <c r="D14" i="96"/>
  <c r="H14" i="96" s="1"/>
  <c r="AA13" i="96"/>
  <c r="Z13" i="96"/>
  <c r="Y13" i="96"/>
  <c r="X13" i="96"/>
  <c r="W13" i="96"/>
  <c r="V13" i="96"/>
  <c r="U13" i="96"/>
  <c r="T13" i="96"/>
  <c r="S13" i="96"/>
  <c r="R13" i="96"/>
  <c r="Q13" i="96"/>
  <c r="P13" i="96"/>
  <c r="O13" i="96"/>
  <c r="N13" i="96"/>
  <c r="M13" i="96"/>
  <c r="L13" i="96"/>
  <c r="K13" i="96"/>
  <c r="J13" i="96"/>
  <c r="I13" i="96"/>
  <c r="E13" i="96"/>
  <c r="D13" i="96"/>
  <c r="H13" i="96" s="1"/>
  <c r="AA12" i="96"/>
  <c r="Z12" i="96"/>
  <c r="Y12" i="96"/>
  <c r="X12" i="96"/>
  <c r="W12" i="96"/>
  <c r="V12" i="96"/>
  <c r="U12" i="96"/>
  <c r="T12" i="96"/>
  <c r="S12" i="96"/>
  <c r="R12" i="96"/>
  <c r="Q12" i="96"/>
  <c r="P12" i="96"/>
  <c r="O12" i="96"/>
  <c r="N12" i="96"/>
  <c r="M12" i="96"/>
  <c r="L12" i="96"/>
  <c r="K12" i="96"/>
  <c r="J12" i="96"/>
  <c r="I12" i="96"/>
  <c r="E12" i="96"/>
  <c r="D12" i="96"/>
  <c r="H12" i="96" s="1"/>
  <c r="AA11" i="96"/>
  <c r="Z11" i="96"/>
  <c r="Y11" i="96"/>
  <c r="X11" i="96"/>
  <c r="W11" i="96"/>
  <c r="V11" i="96"/>
  <c r="U11" i="96"/>
  <c r="T11" i="96"/>
  <c r="S11" i="96"/>
  <c r="R11" i="96"/>
  <c r="Q11" i="96"/>
  <c r="P11" i="96"/>
  <c r="O11" i="96"/>
  <c r="N11" i="96"/>
  <c r="M11" i="96"/>
  <c r="L11" i="96"/>
  <c r="K11" i="96"/>
  <c r="J11" i="96"/>
  <c r="I11" i="96"/>
  <c r="E11" i="96"/>
  <c r="D11" i="96"/>
  <c r="H11" i="96" s="1"/>
  <c r="AA9" i="96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E9" i="96"/>
  <c r="D9" i="96"/>
  <c r="AA8" i="96"/>
  <c r="Z8" i="96"/>
  <c r="Y8" i="96"/>
  <c r="X8" i="96"/>
  <c r="W8" i="96"/>
  <c r="V8" i="96"/>
  <c r="U8" i="96"/>
  <c r="T8" i="96"/>
  <c r="S8" i="96"/>
  <c r="R8" i="96"/>
  <c r="Q8" i="96"/>
  <c r="P8" i="96"/>
  <c r="O8" i="96"/>
  <c r="N8" i="96"/>
  <c r="M8" i="96"/>
  <c r="L8" i="96"/>
  <c r="K8" i="96"/>
  <c r="J8" i="96"/>
  <c r="I8" i="96"/>
  <c r="E8" i="96"/>
  <c r="D8" i="96"/>
  <c r="H8" i="96" s="1"/>
  <c r="AA7" i="96"/>
  <c r="Z7" i="96"/>
  <c r="Y7" i="96"/>
  <c r="X7" i="96"/>
  <c r="W7" i="96"/>
  <c r="V7" i="96"/>
  <c r="U7" i="96"/>
  <c r="T7" i="96"/>
  <c r="S7" i="96"/>
  <c r="R7" i="96"/>
  <c r="Q7" i="96"/>
  <c r="P7" i="96"/>
  <c r="O7" i="96"/>
  <c r="N7" i="96"/>
  <c r="M7" i="96"/>
  <c r="L7" i="96"/>
  <c r="K7" i="96"/>
  <c r="J7" i="96"/>
  <c r="I7" i="96"/>
  <c r="E7" i="96"/>
  <c r="D7" i="96"/>
  <c r="H7" i="96" s="1"/>
  <c r="AA6" i="96"/>
  <c r="Z6" i="96"/>
  <c r="Y6" i="96"/>
  <c r="X6" i="96"/>
  <c r="W6" i="96"/>
  <c r="V6" i="96"/>
  <c r="U6" i="96"/>
  <c r="T6" i="96"/>
  <c r="S6" i="96"/>
  <c r="R6" i="96"/>
  <c r="Q6" i="96"/>
  <c r="P6" i="96"/>
  <c r="O6" i="96"/>
  <c r="N6" i="96"/>
  <c r="M6" i="96"/>
  <c r="L6" i="96"/>
  <c r="K6" i="96"/>
  <c r="J6" i="96"/>
  <c r="I6" i="96"/>
  <c r="E6" i="96"/>
  <c r="D6" i="96"/>
  <c r="H6" i="96" s="1"/>
  <c r="AA5" i="96"/>
  <c r="AA23" i="96" s="1"/>
  <c r="Z5" i="96"/>
  <c r="Z23" i="96" s="1"/>
  <c r="Y5" i="96"/>
  <c r="Y23" i="96" s="1"/>
  <c r="X5" i="96"/>
  <c r="X23" i="96" s="1"/>
  <c r="W5" i="96"/>
  <c r="W23" i="96" s="1"/>
  <c r="V5" i="96"/>
  <c r="V23" i="96" s="1"/>
  <c r="U5" i="96"/>
  <c r="U23" i="96" s="1"/>
  <c r="T5" i="96"/>
  <c r="T23" i="96" s="1"/>
  <c r="S5" i="96"/>
  <c r="S23" i="96" s="1"/>
  <c r="R5" i="96"/>
  <c r="R23" i="96" s="1"/>
  <c r="Q5" i="96"/>
  <c r="Q23" i="96" s="1"/>
  <c r="P5" i="96"/>
  <c r="P23" i="96" s="1"/>
  <c r="O5" i="96"/>
  <c r="O23" i="96" s="1"/>
  <c r="N5" i="96"/>
  <c r="N23" i="96" s="1"/>
  <c r="M5" i="96"/>
  <c r="M23" i="96" s="1"/>
  <c r="L5" i="96"/>
  <c r="L23" i="96" s="1"/>
  <c r="K5" i="96"/>
  <c r="K23" i="96" s="1"/>
  <c r="J5" i="96"/>
  <c r="J23" i="96" s="1"/>
  <c r="I5" i="96"/>
  <c r="I23" i="96" s="1"/>
  <c r="E5" i="96"/>
  <c r="E23" i="96" s="1"/>
  <c r="D5" i="96"/>
  <c r="AA4" i="96"/>
  <c r="AA27" i="96" s="1"/>
  <c r="Z4" i="96"/>
  <c r="Z27" i="96" s="1"/>
  <c r="Y4" i="96"/>
  <c r="Y27" i="96" s="1"/>
  <c r="X4" i="96"/>
  <c r="X27" i="96" s="1"/>
  <c r="W4" i="96"/>
  <c r="W27" i="96" s="1"/>
  <c r="V4" i="96"/>
  <c r="V27" i="96" s="1"/>
  <c r="U4" i="96"/>
  <c r="U27" i="96" s="1"/>
  <c r="T4" i="96"/>
  <c r="T27" i="96" s="1"/>
  <c r="S4" i="96"/>
  <c r="S27" i="96" s="1"/>
  <c r="R4" i="96"/>
  <c r="R27" i="96" s="1"/>
  <c r="Q4" i="96"/>
  <c r="Q27" i="96" s="1"/>
  <c r="P4" i="96"/>
  <c r="P27" i="96" s="1"/>
  <c r="O4" i="96"/>
  <c r="O27" i="96" s="1"/>
  <c r="N4" i="96"/>
  <c r="N27" i="96" s="1"/>
  <c r="M4" i="96"/>
  <c r="M27" i="96" s="1"/>
  <c r="L4" i="96"/>
  <c r="L27" i="96" s="1"/>
  <c r="L30" i="96" s="1"/>
  <c r="K4" i="96"/>
  <c r="K27" i="96" s="1"/>
  <c r="K30" i="96" s="1"/>
  <c r="J4" i="96"/>
  <c r="J27" i="96" s="1"/>
  <c r="I4" i="96"/>
  <c r="I27" i="96" s="1"/>
  <c r="E4" i="96"/>
  <c r="E27" i="96" s="1"/>
  <c r="D4" i="96"/>
  <c r="H3" i="96"/>
  <c r="AA2" i="96"/>
  <c r="AA20" i="96" s="1"/>
  <c r="Z2" i="96"/>
  <c r="Z20" i="96" s="1"/>
  <c r="Y2" i="96"/>
  <c r="Y20" i="96" s="1"/>
  <c r="X2" i="96"/>
  <c r="X20" i="96" s="1"/>
  <c r="W2" i="96"/>
  <c r="W20" i="96" s="1"/>
  <c r="V2" i="96"/>
  <c r="V20" i="96" s="1"/>
  <c r="U2" i="96"/>
  <c r="U20" i="96" s="1"/>
  <c r="T2" i="96"/>
  <c r="T20" i="96" s="1"/>
  <c r="S2" i="96"/>
  <c r="S20" i="96" s="1"/>
  <c r="R2" i="96"/>
  <c r="R20" i="96" s="1"/>
  <c r="Q2" i="96"/>
  <c r="Q20" i="96" s="1"/>
  <c r="P2" i="96"/>
  <c r="P20" i="96" s="1"/>
  <c r="O2" i="96"/>
  <c r="O20" i="96" s="1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Z37" i="95"/>
  <c r="Y37" i="95"/>
  <c r="X37" i="95"/>
  <c r="W37" i="95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E37" i="95"/>
  <c r="D37" i="95"/>
  <c r="Z36" i="95"/>
  <c r="Y36" i="95"/>
  <c r="X36" i="95"/>
  <c r="W36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E36" i="95"/>
  <c r="D36" i="95"/>
  <c r="Z35" i="95"/>
  <c r="Y35" i="95"/>
  <c r="X35" i="95"/>
  <c r="W35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E35" i="95"/>
  <c r="D35" i="95"/>
  <c r="H35" i="95" s="1"/>
  <c r="Z34" i="95"/>
  <c r="Y34" i="95"/>
  <c r="X34" i="95"/>
  <c r="W34" i="95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E34" i="95"/>
  <c r="D34" i="95"/>
  <c r="H34" i="95" s="1"/>
  <c r="Z33" i="95"/>
  <c r="Y33" i="95"/>
  <c r="X33" i="95"/>
  <c r="W33" i="95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E33" i="95"/>
  <c r="D33" i="95"/>
  <c r="H33" i="95" s="1"/>
  <c r="Z32" i="95"/>
  <c r="Y32" i="95"/>
  <c r="X32" i="95"/>
  <c r="W32" i="95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E32" i="95"/>
  <c r="D32" i="95"/>
  <c r="H32" i="95" s="1"/>
  <c r="Z25" i="95"/>
  <c r="Y25" i="95"/>
  <c r="X25" i="95"/>
  <c r="W25" i="95"/>
  <c r="V25" i="95"/>
  <c r="U25" i="95"/>
  <c r="T25" i="95"/>
  <c r="S25" i="95"/>
  <c r="R25" i="95"/>
  <c r="Q25" i="95"/>
  <c r="P25" i="95"/>
  <c r="O25" i="95"/>
  <c r="N25" i="95"/>
  <c r="M25" i="95"/>
  <c r="L25" i="95"/>
  <c r="L29" i="95" s="1"/>
  <c r="K25" i="95"/>
  <c r="K29" i="95" s="1"/>
  <c r="J25" i="95"/>
  <c r="I25" i="95"/>
  <c r="E25" i="95"/>
  <c r="D25" i="95"/>
  <c r="H25" i="95" s="1"/>
  <c r="H29" i="95" s="1"/>
  <c r="Z21" i="95"/>
  <c r="Y21" i="95"/>
  <c r="X21" i="95"/>
  <c r="W21" i="95"/>
  <c r="V21" i="95"/>
  <c r="U21" i="95"/>
  <c r="T21" i="95"/>
  <c r="S21" i="95"/>
  <c r="R21" i="95"/>
  <c r="Q21" i="95"/>
  <c r="P21" i="95"/>
  <c r="O21" i="95"/>
  <c r="N21" i="95"/>
  <c r="M21" i="95"/>
  <c r="L21" i="95"/>
  <c r="K21" i="95"/>
  <c r="J21" i="95"/>
  <c r="I21" i="95"/>
  <c r="E21" i="95"/>
  <c r="D21" i="95"/>
  <c r="H21" i="95" s="1"/>
  <c r="Z16" i="95"/>
  <c r="Y16" i="95"/>
  <c r="X16" i="95"/>
  <c r="W16" i="95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E16" i="95"/>
  <c r="D16" i="95"/>
  <c r="H16" i="95" s="1"/>
  <c r="Z15" i="95"/>
  <c r="Y15" i="95"/>
  <c r="X15" i="95"/>
  <c r="W15" i="95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E15" i="95"/>
  <c r="D15" i="95"/>
  <c r="H15" i="95" s="1"/>
  <c r="Z14" i="95"/>
  <c r="Y14" i="95"/>
  <c r="X14" i="95"/>
  <c r="W14" i="95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E14" i="95"/>
  <c r="D14" i="95"/>
  <c r="H14" i="95" s="1"/>
  <c r="Z13" i="95"/>
  <c r="Y13" i="95"/>
  <c r="X13" i="95"/>
  <c r="W13" i="95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E13" i="95"/>
  <c r="D13" i="95"/>
  <c r="H13" i="95" s="1"/>
  <c r="Z12" i="95"/>
  <c r="Y12" i="95"/>
  <c r="X12" i="95"/>
  <c r="W12" i="95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E12" i="95"/>
  <c r="D12" i="95"/>
  <c r="H12" i="95" s="1"/>
  <c r="Z11" i="95"/>
  <c r="Y11" i="95"/>
  <c r="X11" i="95"/>
  <c r="W11" i="95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E11" i="95"/>
  <c r="D11" i="95"/>
  <c r="H11" i="95" s="1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E9" i="95"/>
  <c r="D9" i="95"/>
  <c r="Z8" i="95"/>
  <c r="Y8" i="95"/>
  <c r="X8" i="95"/>
  <c r="W8" i="95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E8" i="95"/>
  <c r="D8" i="95"/>
  <c r="H8" i="95" s="1"/>
  <c r="Z7" i="95"/>
  <c r="Y7" i="95"/>
  <c r="X7" i="95"/>
  <c r="W7" i="95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E7" i="95"/>
  <c r="D7" i="95"/>
  <c r="H7" i="95" s="1"/>
  <c r="Z6" i="95"/>
  <c r="Y6" i="95"/>
  <c r="X6" i="95"/>
  <c r="W6" i="95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E6" i="95"/>
  <c r="D6" i="95"/>
  <c r="H6" i="95" s="1"/>
  <c r="Z5" i="95"/>
  <c r="Z23" i="95" s="1"/>
  <c r="Y5" i="95"/>
  <c r="Y23" i="95" s="1"/>
  <c r="X5" i="95"/>
  <c r="X23" i="95" s="1"/>
  <c r="W5" i="95"/>
  <c r="W23" i="95" s="1"/>
  <c r="V5" i="95"/>
  <c r="V23" i="95" s="1"/>
  <c r="U5" i="95"/>
  <c r="U23" i="95" s="1"/>
  <c r="T5" i="95"/>
  <c r="T23" i="95" s="1"/>
  <c r="S5" i="95"/>
  <c r="S23" i="95" s="1"/>
  <c r="R5" i="95"/>
  <c r="R23" i="95" s="1"/>
  <c r="Q5" i="95"/>
  <c r="Q23" i="95" s="1"/>
  <c r="P5" i="95"/>
  <c r="P23" i="95" s="1"/>
  <c r="O5" i="95"/>
  <c r="O23" i="95" s="1"/>
  <c r="N5" i="95"/>
  <c r="N23" i="95" s="1"/>
  <c r="M5" i="95"/>
  <c r="M23" i="95" s="1"/>
  <c r="L5" i="95"/>
  <c r="L23" i="95" s="1"/>
  <c r="K5" i="95"/>
  <c r="K23" i="95" s="1"/>
  <c r="J5" i="95"/>
  <c r="J23" i="95" s="1"/>
  <c r="I5" i="95"/>
  <c r="I23" i="95" s="1"/>
  <c r="E5" i="95"/>
  <c r="E23" i="95" s="1"/>
  <c r="D5" i="95"/>
  <c r="Z4" i="95"/>
  <c r="Z27" i="95" s="1"/>
  <c r="Y4" i="95"/>
  <c r="Y27" i="95" s="1"/>
  <c r="X4" i="95"/>
  <c r="X27" i="95" s="1"/>
  <c r="W4" i="95"/>
  <c r="W27" i="95" s="1"/>
  <c r="V4" i="95"/>
  <c r="V27" i="95" s="1"/>
  <c r="U4" i="95"/>
  <c r="U27" i="95" s="1"/>
  <c r="T4" i="95"/>
  <c r="T27" i="95" s="1"/>
  <c r="S4" i="95"/>
  <c r="S27" i="95" s="1"/>
  <c r="R4" i="95"/>
  <c r="R27" i="95" s="1"/>
  <c r="Q4" i="95"/>
  <c r="Q27" i="95" s="1"/>
  <c r="P4" i="95"/>
  <c r="P27" i="95" s="1"/>
  <c r="O4" i="95"/>
  <c r="O27" i="95" s="1"/>
  <c r="N4" i="95"/>
  <c r="N27" i="95" s="1"/>
  <c r="M4" i="95"/>
  <c r="M27" i="95" s="1"/>
  <c r="L4" i="95"/>
  <c r="L27" i="95" s="1"/>
  <c r="L30" i="95" s="1"/>
  <c r="K4" i="95"/>
  <c r="K27" i="95" s="1"/>
  <c r="K30" i="95" s="1"/>
  <c r="J4" i="95"/>
  <c r="J27" i="95" s="1"/>
  <c r="I4" i="95"/>
  <c r="I27" i="95" s="1"/>
  <c r="E4" i="95"/>
  <c r="E27" i="95" s="1"/>
  <c r="D4" i="95"/>
  <c r="H3" i="95"/>
  <c r="Z2" i="95"/>
  <c r="Z20" i="95" s="1"/>
  <c r="Y2" i="95"/>
  <c r="Y20" i="95" s="1"/>
  <c r="X2" i="95"/>
  <c r="X20" i="95" s="1"/>
  <c r="W2" i="95"/>
  <c r="W20" i="95" s="1"/>
  <c r="V2" i="95"/>
  <c r="V20" i="95" s="1"/>
  <c r="U2" i="95"/>
  <c r="U20" i="95" s="1"/>
  <c r="T2" i="95"/>
  <c r="T20" i="95" s="1"/>
  <c r="S2" i="95"/>
  <c r="S20" i="95" s="1"/>
  <c r="R2" i="95"/>
  <c r="R20" i="95" s="1"/>
  <c r="Q2" i="95"/>
  <c r="Q20" i="95" s="1"/>
  <c r="P2" i="95"/>
  <c r="P20" i="95" s="1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E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E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E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E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E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E32" i="94"/>
  <c r="D32" i="94"/>
  <c r="H32" i="94" s="1"/>
  <c r="Z25" i="94"/>
  <c r="Y25" i="94"/>
  <c r="X25" i="94"/>
  <c r="W25" i="94"/>
  <c r="V25" i="94"/>
  <c r="U25" i="94"/>
  <c r="T25" i="94"/>
  <c r="S25" i="94"/>
  <c r="R25" i="94"/>
  <c r="Q25" i="94"/>
  <c r="P25" i="94"/>
  <c r="O25" i="94"/>
  <c r="N25" i="94"/>
  <c r="M25" i="94"/>
  <c r="L25" i="94"/>
  <c r="L29" i="94" s="1"/>
  <c r="K25" i="94"/>
  <c r="K29" i="94" s="1"/>
  <c r="J25" i="94"/>
  <c r="I25" i="94"/>
  <c r="E25" i="94"/>
  <c r="D25" i="94"/>
  <c r="H25" i="94" s="1"/>
  <c r="H29" i="94" s="1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E21" i="94"/>
  <c r="D21" i="94"/>
  <c r="H21" i="94" s="1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E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E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E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E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E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E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E9" i="94"/>
  <c r="D9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E8" i="94"/>
  <c r="D8" i="94"/>
  <c r="H8" i="94" s="1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E7" i="94"/>
  <c r="D7" i="94"/>
  <c r="H7" i="94" s="1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E6" i="94"/>
  <c r="D6" i="94"/>
  <c r="H6" i="94" s="1"/>
  <c r="Z5" i="94"/>
  <c r="Z23" i="94" s="1"/>
  <c r="Y5" i="94"/>
  <c r="Y23" i="94" s="1"/>
  <c r="X5" i="94"/>
  <c r="X23" i="94" s="1"/>
  <c r="W5" i="94"/>
  <c r="W23" i="94" s="1"/>
  <c r="V5" i="94"/>
  <c r="V23" i="94" s="1"/>
  <c r="U5" i="94"/>
  <c r="U23" i="94" s="1"/>
  <c r="T5" i="94"/>
  <c r="T23" i="94" s="1"/>
  <c r="S5" i="94"/>
  <c r="S23" i="94" s="1"/>
  <c r="R5" i="94"/>
  <c r="R23" i="94" s="1"/>
  <c r="Q5" i="94"/>
  <c r="Q23" i="94" s="1"/>
  <c r="P5" i="94"/>
  <c r="P23" i="94" s="1"/>
  <c r="O5" i="94"/>
  <c r="O23" i="94" s="1"/>
  <c r="N5" i="94"/>
  <c r="N23" i="94" s="1"/>
  <c r="M5" i="94"/>
  <c r="M23" i="94" s="1"/>
  <c r="L5" i="94"/>
  <c r="L23" i="94" s="1"/>
  <c r="K5" i="94"/>
  <c r="K23" i="94" s="1"/>
  <c r="J5" i="94"/>
  <c r="J23" i="94" s="1"/>
  <c r="I5" i="94"/>
  <c r="I23" i="94" s="1"/>
  <c r="E5" i="94"/>
  <c r="E23" i="94" s="1"/>
  <c r="D5" i="94"/>
  <c r="Z4" i="94"/>
  <c r="Z27" i="94" s="1"/>
  <c r="Y4" i="94"/>
  <c r="Y27" i="94" s="1"/>
  <c r="X4" i="94"/>
  <c r="X27" i="94" s="1"/>
  <c r="W4" i="94"/>
  <c r="W27" i="94" s="1"/>
  <c r="V4" i="94"/>
  <c r="V27" i="94" s="1"/>
  <c r="U4" i="94"/>
  <c r="U27" i="94" s="1"/>
  <c r="T4" i="94"/>
  <c r="T27" i="94" s="1"/>
  <c r="S4" i="94"/>
  <c r="S27" i="94" s="1"/>
  <c r="R4" i="94"/>
  <c r="R27" i="94" s="1"/>
  <c r="Q4" i="94"/>
  <c r="Q27" i="94" s="1"/>
  <c r="P4" i="94"/>
  <c r="P27" i="94" s="1"/>
  <c r="O4" i="94"/>
  <c r="O27" i="94" s="1"/>
  <c r="N4" i="94"/>
  <c r="N27" i="94" s="1"/>
  <c r="M4" i="94"/>
  <c r="M27" i="94" s="1"/>
  <c r="L4" i="94"/>
  <c r="L27" i="94" s="1"/>
  <c r="L30" i="94" s="1"/>
  <c r="K4" i="94"/>
  <c r="K27" i="94" s="1"/>
  <c r="K30" i="94" s="1"/>
  <c r="J4" i="94"/>
  <c r="J27" i="94" s="1"/>
  <c r="I4" i="94"/>
  <c r="I27" i="94" s="1"/>
  <c r="E4" i="94"/>
  <c r="E27" i="94" s="1"/>
  <c r="D4" i="94"/>
  <c r="H3" i="94"/>
  <c r="Z2" i="94"/>
  <c r="Z20" i="94" s="1"/>
  <c r="Y2" i="94"/>
  <c r="Y20" i="94" s="1"/>
  <c r="X2" i="94"/>
  <c r="X20" i="94" s="1"/>
  <c r="W2" i="94"/>
  <c r="W20" i="94" s="1"/>
  <c r="V2" i="94"/>
  <c r="V20" i="94" s="1"/>
  <c r="U2" i="94"/>
  <c r="U20" i="94" s="1"/>
  <c r="T2" i="94"/>
  <c r="T20" i="94" s="1"/>
  <c r="S2" i="94"/>
  <c r="S20" i="94" s="1"/>
  <c r="R2" i="94"/>
  <c r="R20" i="94" s="1"/>
  <c r="Q2" i="94"/>
  <c r="Q20" i="94" s="1"/>
  <c r="P2" i="94"/>
  <c r="P20" i="94" s="1"/>
  <c r="O2" i="94"/>
  <c r="O20" i="94" s="1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R37" i="93"/>
  <c r="Q37" i="93"/>
  <c r="P37" i="93"/>
  <c r="O37" i="93"/>
  <c r="N37" i="93"/>
  <c r="M37" i="93"/>
  <c r="L37" i="93"/>
  <c r="K37" i="93"/>
  <c r="J37" i="93"/>
  <c r="I37" i="93"/>
  <c r="H37" i="93"/>
  <c r="E37" i="93"/>
  <c r="D37" i="93"/>
  <c r="R36" i="93"/>
  <c r="Q36" i="93"/>
  <c r="P36" i="93"/>
  <c r="O36" i="93"/>
  <c r="N36" i="93"/>
  <c r="M36" i="93"/>
  <c r="L36" i="93"/>
  <c r="K36" i="93"/>
  <c r="J36" i="93"/>
  <c r="I36" i="93"/>
  <c r="H36" i="93"/>
  <c r="E36" i="93"/>
  <c r="D36" i="93"/>
  <c r="R35" i="93"/>
  <c r="Q35" i="93"/>
  <c r="P35" i="93"/>
  <c r="O35" i="93"/>
  <c r="N35" i="93"/>
  <c r="M35" i="93"/>
  <c r="L35" i="93"/>
  <c r="K35" i="93"/>
  <c r="J35" i="93"/>
  <c r="I35" i="93"/>
  <c r="E35" i="93"/>
  <c r="D35" i="93"/>
  <c r="H35" i="93" s="1"/>
  <c r="R34" i="93"/>
  <c r="Q34" i="93"/>
  <c r="P34" i="93"/>
  <c r="O34" i="93"/>
  <c r="N34" i="93"/>
  <c r="M34" i="93"/>
  <c r="L34" i="93"/>
  <c r="K34" i="93"/>
  <c r="J34" i="93"/>
  <c r="I34" i="93"/>
  <c r="E34" i="93"/>
  <c r="D34" i="93"/>
  <c r="H34" i="93" s="1"/>
  <c r="R33" i="93"/>
  <c r="Q33" i="93"/>
  <c r="P33" i="93"/>
  <c r="O33" i="93"/>
  <c r="N33" i="93"/>
  <c r="M33" i="93"/>
  <c r="L33" i="93"/>
  <c r="K33" i="93"/>
  <c r="J33" i="93"/>
  <c r="I33" i="93"/>
  <c r="E33" i="93"/>
  <c r="D33" i="93"/>
  <c r="H33" i="93" s="1"/>
  <c r="R32" i="93"/>
  <c r="Q32" i="93"/>
  <c r="P32" i="93"/>
  <c r="O32" i="93"/>
  <c r="N32" i="93"/>
  <c r="M32" i="93"/>
  <c r="L32" i="93"/>
  <c r="K32" i="93"/>
  <c r="J32" i="93"/>
  <c r="I32" i="93"/>
  <c r="E32" i="93"/>
  <c r="D32" i="93"/>
  <c r="H32" i="93" s="1"/>
  <c r="R25" i="93"/>
  <c r="Q25" i="93"/>
  <c r="P25" i="93"/>
  <c r="O25" i="93"/>
  <c r="N25" i="93"/>
  <c r="M25" i="93"/>
  <c r="L25" i="93"/>
  <c r="L29" i="93" s="1"/>
  <c r="K25" i="93"/>
  <c r="K29" i="93" s="1"/>
  <c r="J25" i="93"/>
  <c r="I25" i="93"/>
  <c r="E25" i="93"/>
  <c r="D25" i="93"/>
  <c r="H25" i="93" s="1"/>
  <c r="H29" i="93" s="1"/>
  <c r="R21" i="93"/>
  <c r="Q21" i="93"/>
  <c r="P21" i="93"/>
  <c r="O21" i="93"/>
  <c r="N21" i="93"/>
  <c r="M21" i="93"/>
  <c r="L21" i="93"/>
  <c r="K21" i="93"/>
  <c r="J21" i="93"/>
  <c r="I21" i="93"/>
  <c r="E21" i="93"/>
  <c r="D21" i="93"/>
  <c r="H21" i="93" s="1"/>
  <c r="R16" i="93"/>
  <c r="Q16" i="93"/>
  <c r="P16" i="93"/>
  <c r="O16" i="93"/>
  <c r="N16" i="93"/>
  <c r="M16" i="93"/>
  <c r="L16" i="93"/>
  <c r="K16" i="93"/>
  <c r="J16" i="93"/>
  <c r="I16" i="93"/>
  <c r="E16" i="93"/>
  <c r="D16" i="93"/>
  <c r="H16" i="93" s="1"/>
  <c r="R15" i="93"/>
  <c r="Q15" i="93"/>
  <c r="P15" i="93"/>
  <c r="O15" i="93"/>
  <c r="N15" i="93"/>
  <c r="M15" i="93"/>
  <c r="L15" i="93"/>
  <c r="K15" i="93"/>
  <c r="J15" i="93"/>
  <c r="I15" i="93"/>
  <c r="E15" i="93"/>
  <c r="D15" i="93"/>
  <c r="H15" i="93" s="1"/>
  <c r="R14" i="93"/>
  <c r="Q14" i="93"/>
  <c r="P14" i="93"/>
  <c r="O14" i="93"/>
  <c r="N14" i="93"/>
  <c r="M14" i="93"/>
  <c r="L14" i="93"/>
  <c r="K14" i="93"/>
  <c r="J14" i="93"/>
  <c r="I14" i="93"/>
  <c r="E14" i="93"/>
  <c r="D14" i="93"/>
  <c r="H14" i="93" s="1"/>
  <c r="R13" i="93"/>
  <c r="Q13" i="93"/>
  <c r="P13" i="93"/>
  <c r="O13" i="93"/>
  <c r="N13" i="93"/>
  <c r="M13" i="93"/>
  <c r="L13" i="93"/>
  <c r="K13" i="93"/>
  <c r="J13" i="93"/>
  <c r="I13" i="93"/>
  <c r="E13" i="93"/>
  <c r="D13" i="93"/>
  <c r="H13" i="93" s="1"/>
  <c r="R12" i="93"/>
  <c r="Q12" i="93"/>
  <c r="P12" i="93"/>
  <c r="O12" i="93"/>
  <c r="N12" i="93"/>
  <c r="M12" i="93"/>
  <c r="L12" i="93"/>
  <c r="K12" i="93"/>
  <c r="J12" i="93"/>
  <c r="I12" i="93"/>
  <c r="E12" i="93"/>
  <c r="D12" i="93"/>
  <c r="H12" i="93" s="1"/>
  <c r="R11" i="93"/>
  <c r="Q11" i="93"/>
  <c r="P11" i="93"/>
  <c r="O11" i="93"/>
  <c r="N11" i="93"/>
  <c r="M11" i="93"/>
  <c r="L11" i="93"/>
  <c r="K11" i="93"/>
  <c r="J11" i="93"/>
  <c r="I11" i="93"/>
  <c r="E11" i="93"/>
  <c r="D11" i="93"/>
  <c r="H11" i="93" s="1"/>
  <c r="R9" i="93"/>
  <c r="Q9" i="93"/>
  <c r="P9" i="93"/>
  <c r="O9" i="93"/>
  <c r="N9" i="93"/>
  <c r="M9" i="93"/>
  <c r="L9" i="93"/>
  <c r="K9" i="93"/>
  <c r="J9" i="93"/>
  <c r="I9" i="93"/>
  <c r="E9" i="93"/>
  <c r="D9" i="93"/>
  <c r="R8" i="93"/>
  <c r="Q8" i="93"/>
  <c r="P8" i="93"/>
  <c r="O8" i="93"/>
  <c r="N8" i="93"/>
  <c r="M8" i="93"/>
  <c r="L8" i="93"/>
  <c r="K8" i="93"/>
  <c r="J8" i="93"/>
  <c r="I8" i="93"/>
  <c r="E8" i="93"/>
  <c r="D8" i="93"/>
  <c r="H8" i="93" s="1"/>
  <c r="R7" i="93"/>
  <c r="Q7" i="93"/>
  <c r="P7" i="93"/>
  <c r="O7" i="93"/>
  <c r="N7" i="93"/>
  <c r="M7" i="93"/>
  <c r="L7" i="93"/>
  <c r="K7" i="93"/>
  <c r="J7" i="93"/>
  <c r="I7" i="93"/>
  <c r="E7" i="93"/>
  <c r="D7" i="93"/>
  <c r="H7" i="93" s="1"/>
  <c r="R6" i="93"/>
  <c r="Q6" i="93"/>
  <c r="P6" i="93"/>
  <c r="O6" i="93"/>
  <c r="N6" i="93"/>
  <c r="M6" i="93"/>
  <c r="L6" i="93"/>
  <c r="K6" i="93"/>
  <c r="J6" i="93"/>
  <c r="I6" i="93"/>
  <c r="E6" i="93"/>
  <c r="D6" i="93"/>
  <c r="H6" i="93" s="1"/>
  <c r="R5" i="93"/>
  <c r="R23" i="93" s="1"/>
  <c r="Q5" i="93"/>
  <c r="Q23" i="93" s="1"/>
  <c r="P5" i="93"/>
  <c r="P23" i="93" s="1"/>
  <c r="O5" i="93"/>
  <c r="O23" i="93" s="1"/>
  <c r="N5" i="93"/>
  <c r="N23" i="93" s="1"/>
  <c r="M5" i="93"/>
  <c r="M23" i="93" s="1"/>
  <c r="L5" i="93"/>
  <c r="L23" i="93" s="1"/>
  <c r="K5" i="93"/>
  <c r="K23" i="93" s="1"/>
  <c r="J5" i="93"/>
  <c r="J23" i="93" s="1"/>
  <c r="I5" i="93"/>
  <c r="I23" i="93" s="1"/>
  <c r="E5" i="93"/>
  <c r="E23" i="93" s="1"/>
  <c r="D5" i="93"/>
  <c r="R4" i="93"/>
  <c r="R27" i="93" s="1"/>
  <c r="Q4" i="93"/>
  <c r="Q27" i="93" s="1"/>
  <c r="P4" i="93"/>
  <c r="P27" i="93" s="1"/>
  <c r="O4" i="93"/>
  <c r="O27" i="93" s="1"/>
  <c r="N4" i="93"/>
  <c r="N27" i="93" s="1"/>
  <c r="M4" i="93"/>
  <c r="M27" i="93" s="1"/>
  <c r="L4" i="93"/>
  <c r="L27" i="93" s="1"/>
  <c r="L30" i="93" s="1"/>
  <c r="K4" i="93"/>
  <c r="K27" i="93" s="1"/>
  <c r="K30" i="93" s="1"/>
  <c r="J4" i="93"/>
  <c r="J27" i="93" s="1"/>
  <c r="I4" i="93"/>
  <c r="I27" i="93" s="1"/>
  <c r="E4" i="93"/>
  <c r="E27" i="93" s="1"/>
  <c r="D4" i="93"/>
  <c r="H3" i="93"/>
  <c r="R2" i="93"/>
  <c r="R20" i="93" s="1"/>
  <c r="Q2" i="93"/>
  <c r="Q20" i="93" s="1"/>
  <c r="P2" i="93"/>
  <c r="P20" i="93" s="1"/>
  <c r="O2" i="93"/>
  <c r="O20" i="93" s="1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E37" i="92"/>
  <c r="D37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E36" i="92"/>
  <c r="D36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E35" i="92"/>
  <c r="D35" i="92"/>
  <c r="H35" i="92" s="1"/>
  <c r="Z34" i="92"/>
  <c r="Y34" i="92"/>
  <c r="X34" i="92"/>
  <c r="W34" i="92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E34" i="92"/>
  <c r="D34" i="92"/>
  <c r="H34" i="92" s="1"/>
  <c r="Z33" i="92"/>
  <c r="Y33" i="92"/>
  <c r="X33" i="92"/>
  <c r="W33" i="92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E33" i="92"/>
  <c r="D33" i="92"/>
  <c r="H33" i="92" s="1"/>
  <c r="Z32" i="92"/>
  <c r="Y32" i="92"/>
  <c r="X32" i="92"/>
  <c r="W32" i="92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E32" i="92"/>
  <c r="D32" i="92"/>
  <c r="H32" i="92" s="1"/>
  <c r="Z25" i="92"/>
  <c r="Y25" i="92"/>
  <c r="X25" i="92"/>
  <c r="W25" i="92"/>
  <c r="V25" i="92"/>
  <c r="U25" i="92"/>
  <c r="T25" i="92"/>
  <c r="S25" i="92"/>
  <c r="R25" i="92"/>
  <c r="Q25" i="92"/>
  <c r="P25" i="92"/>
  <c r="O25" i="92"/>
  <c r="N25" i="92"/>
  <c r="M25" i="92"/>
  <c r="L25" i="92"/>
  <c r="L29" i="92" s="1"/>
  <c r="K25" i="92"/>
  <c r="K29" i="92" s="1"/>
  <c r="J25" i="92"/>
  <c r="I25" i="92"/>
  <c r="E25" i="92"/>
  <c r="D25" i="92"/>
  <c r="H25" i="92" s="1"/>
  <c r="H29" i="92" s="1"/>
  <c r="Z21" i="92"/>
  <c r="Y21" i="92"/>
  <c r="X21" i="92"/>
  <c r="W21" i="92"/>
  <c r="V21" i="92"/>
  <c r="U21" i="92"/>
  <c r="T21" i="92"/>
  <c r="S21" i="92"/>
  <c r="R21" i="92"/>
  <c r="Q21" i="92"/>
  <c r="P21" i="92"/>
  <c r="O21" i="92"/>
  <c r="N21" i="92"/>
  <c r="M21" i="92"/>
  <c r="L21" i="92"/>
  <c r="K21" i="92"/>
  <c r="J21" i="92"/>
  <c r="I21" i="92"/>
  <c r="E21" i="92"/>
  <c r="D21" i="92"/>
  <c r="H21" i="92" s="1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E16" i="92"/>
  <c r="D16" i="92"/>
  <c r="H16" i="92" s="1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E15" i="92"/>
  <c r="D15" i="92"/>
  <c r="H15" i="92" s="1"/>
  <c r="Z14" i="92"/>
  <c r="Y14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E14" i="92"/>
  <c r="D14" i="92"/>
  <c r="H14" i="92" s="1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E13" i="92"/>
  <c r="D13" i="92"/>
  <c r="H13" i="92" s="1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E12" i="92"/>
  <c r="D12" i="92"/>
  <c r="H12" i="92" s="1"/>
  <c r="Z11" i="92"/>
  <c r="Y11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E11" i="92"/>
  <c r="D11" i="92"/>
  <c r="H11" i="92" s="1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E9" i="92"/>
  <c r="D9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E8" i="92"/>
  <c r="D8" i="92"/>
  <c r="H8" i="92" s="1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E7" i="92"/>
  <c r="D7" i="92"/>
  <c r="H7" i="92" s="1"/>
  <c r="Z6" i="92"/>
  <c r="Y6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E6" i="92"/>
  <c r="D6" i="92"/>
  <c r="H6" i="92" s="1"/>
  <c r="Z5" i="92"/>
  <c r="Z23" i="92" s="1"/>
  <c r="Y5" i="92"/>
  <c r="Y23" i="92" s="1"/>
  <c r="X5" i="92"/>
  <c r="X23" i="92" s="1"/>
  <c r="W5" i="92"/>
  <c r="W23" i="92" s="1"/>
  <c r="V5" i="92"/>
  <c r="V23" i="92" s="1"/>
  <c r="U5" i="92"/>
  <c r="U23" i="92" s="1"/>
  <c r="T5" i="92"/>
  <c r="T23" i="92" s="1"/>
  <c r="S5" i="92"/>
  <c r="S23" i="92" s="1"/>
  <c r="R5" i="92"/>
  <c r="R23" i="92" s="1"/>
  <c r="Q5" i="92"/>
  <c r="Q23" i="92" s="1"/>
  <c r="P5" i="92"/>
  <c r="P23" i="92" s="1"/>
  <c r="O5" i="92"/>
  <c r="O23" i="92" s="1"/>
  <c r="N5" i="92"/>
  <c r="N23" i="92" s="1"/>
  <c r="M5" i="92"/>
  <c r="M23" i="92" s="1"/>
  <c r="L5" i="92"/>
  <c r="L23" i="92" s="1"/>
  <c r="K5" i="92"/>
  <c r="K23" i="92" s="1"/>
  <c r="J5" i="92"/>
  <c r="J23" i="92" s="1"/>
  <c r="I5" i="92"/>
  <c r="I23" i="92" s="1"/>
  <c r="E5" i="92"/>
  <c r="E23" i="92" s="1"/>
  <c r="D5" i="92"/>
  <c r="Z4" i="92"/>
  <c r="Z27" i="92" s="1"/>
  <c r="Y4" i="92"/>
  <c r="Y27" i="92" s="1"/>
  <c r="X4" i="92"/>
  <c r="X27" i="92" s="1"/>
  <c r="W4" i="92"/>
  <c r="W27" i="92" s="1"/>
  <c r="V4" i="92"/>
  <c r="V27" i="92" s="1"/>
  <c r="U4" i="92"/>
  <c r="U27" i="92" s="1"/>
  <c r="T4" i="92"/>
  <c r="T27" i="92" s="1"/>
  <c r="S4" i="92"/>
  <c r="S27" i="92" s="1"/>
  <c r="R4" i="92"/>
  <c r="R27" i="92" s="1"/>
  <c r="Q4" i="92"/>
  <c r="Q27" i="92" s="1"/>
  <c r="P4" i="92"/>
  <c r="P27" i="92" s="1"/>
  <c r="O4" i="92"/>
  <c r="O27" i="92" s="1"/>
  <c r="N4" i="92"/>
  <c r="N27" i="92" s="1"/>
  <c r="M4" i="92"/>
  <c r="M27" i="92" s="1"/>
  <c r="L4" i="92"/>
  <c r="L27" i="92" s="1"/>
  <c r="L30" i="92" s="1"/>
  <c r="K4" i="92"/>
  <c r="K27" i="92" s="1"/>
  <c r="K30" i="92" s="1"/>
  <c r="J4" i="92"/>
  <c r="J27" i="92" s="1"/>
  <c r="I4" i="92"/>
  <c r="I27" i="92" s="1"/>
  <c r="E4" i="92"/>
  <c r="E27" i="92" s="1"/>
  <c r="D4" i="92"/>
  <c r="H3" i="92"/>
  <c r="Z2" i="92"/>
  <c r="Z20" i="92" s="1"/>
  <c r="Y2" i="92"/>
  <c r="Y20" i="92" s="1"/>
  <c r="X2" i="92"/>
  <c r="X20" i="92" s="1"/>
  <c r="W2" i="92"/>
  <c r="W20" i="92" s="1"/>
  <c r="V2" i="92"/>
  <c r="V20" i="92" s="1"/>
  <c r="U2" i="92"/>
  <c r="U20" i="92" s="1"/>
  <c r="T2" i="92"/>
  <c r="T20" i="92" s="1"/>
  <c r="S2" i="92"/>
  <c r="S20" i="92" s="1"/>
  <c r="R2" i="92"/>
  <c r="R20" i="92" s="1"/>
  <c r="Q2" i="92"/>
  <c r="Q20" i="92" s="1"/>
  <c r="P2" i="92"/>
  <c r="P20" i="92" s="1"/>
  <c r="O2" i="92"/>
  <c r="O20" i="92" s="1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E37" i="91"/>
  <c r="D37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E36" i="91"/>
  <c r="D36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E35" i="91"/>
  <c r="D35" i="91"/>
  <c r="H35" i="91" s="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E34" i="91"/>
  <c r="D34" i="91"/>
  <c r="H34" i="91" s="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E33" i="91"/>
  <c r="D33" i="91"/>
  <c r="H33" i="91" s="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E32" i="91"/>
  <c r="D32" i="91"/>
  <c r="H32" i="91" s="1"/>
  <c r="W25" i="91"/>
  <c r="V25" i="91"/>
  <c r="U25" i="91"/>
  <c r="T25" i="91"/>
  <c r="S25" i="91"/>
  <c r="R25" i="91"/>
  <c r="Q25" i="91"/>
  <c r="P25" i="91"/>
  <c r="O25" i="91"/>
  <c r="N25" i="91"/>
  <c r="M25" i="91"/>
  <c r="L25" i="91"/>
  <c r="L29" i="91" s="1"/>
  <c r="K25" i="91"/>
  <c r="K29" i="91" s="1"/>
  <c r="J25" i="91"/>
  <c r="I25" i="91"/>
  <c r="E25" i="91"/>
  <c r="D25" i="91"/>
  <c r="H25" i="91" s="1"/>
  <c r="H29" i="91" s="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E21" i="91"/>
  <c r="D21" i="91"/>
  <c r="H21" i="91" s="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E16" i="91"/>
  <c r="D16" i="91"/>
  <c r="H16" i="91" s="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E15" i="91"/>
  <c r="D15" i="91"/>
  <c r="H15" i="91" s="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E14" i="91"/>
  <c r="D14" i="91"/>
  <c r="H14" i="91" s="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E13" i="91"/>
  <c r="D13" i="91"/>
  <c r="H13" i="91" s="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E12" i="91"/>
  <c r="D12" i="91"/>
  <c r="H12" i="91" s="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E11" i="91"/>
  <c r="D11" i="91"/>
  <c r="H11" i="91" s="1"/>
  <c r="W9" i="91"/>
  <c r="W10" i="91" s="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E9" i="91"/>
  <c r="D9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E8" i="91"/>
  <c r="D8" i="91"/>
  <c r="H8" i="91" s="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E7" i="91"/>
  <c r="D7" i="91"/>
  <c r="H7" i="91" s="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E6" i="91"/>
  <c r="D6" i="91"/>
  <c r="H6" i="91" s="1"/>
  <c r="W5" i="91"/>
  <c r="W23" i="91" s="1"/>
  <c r="V5" i="91"/>
  <c r="V23" i="91" s="1"/>
  <c r="U5" i="91"/>
  <c r="U23" i="91" s="1"/>
  <c r="T5" i="91"/>
  <c r="T23" i="91" s="1"/>
  <c r="S5" i="91"/>
  <c r="S23" i="91" s="1"/>
  <c r="R5" i="91"/>
  <c r="R23" i="91" s="1"/>
  <c r="Q5" i="91"/>
  <c r="Q23" i="91" s="1"/>
  <c r="P5" i="91"/>
  <c r="P23" i="91" s="1"/>
  <c r="O5" i="91"/>
  <c r="O23" i="91" s="1"/>
  <c r="N5" i="91"/>
  <c r="N23" i="91" s="1"/>
  <c r="M5" i="91"/>
  <c r="M23" i="91" s="1"/>
  <c r="L5" i="91"/>
  <c r="L23" i="91" s="1"/>
  <c r="K5" i="91"/>
  <c r="K23" i="91" s="1"/>
  <c r="J5" i="91"/>
  <c r="J23" i="91" s="1"/>
  <c r="I5" i="91"/>
  <c r="I23" i="91" s="1"/>
  <c r="E5" i="91"/>
  <c r="E23" i="91" s="1"/>
  <c r="D5" i="91"/>
  <c r="W4" i="91"/>
  <c r="W27" i="91" s="1"/>
  <c r="V4" i="91"/>
  <c r="V27" i="91" s="1"/>
  <c r="U4" i="91"/>
  <c r="U27" i="91" s="1"/>
  <c r="T4" i="91"/>
  <c r="T27" i="91" s="1"/>
  <c r="S4" i="91"/>
  <c r="S27" i="91" s="1"/>
  <c r="R4" i="91"/>
  <c r="R27" i="91" s="1"/>
  <c r="Q4" i="91"/>
  <c r="Q27" i="91" s="1"/>
  <c r="P4" i="91"/>
  <c r="P27" i="91" s="1"/>
  <c r="O4" i="91"/>
  <c r="O27" i="91" s="1"/>
  <c r="N4" i="91"/>
  <c r="N27" i="91" s="1"/>
  <c r="M4" i="91"/>
  <c r="M27" i="91" s="1"/>
  <c r="L4" i="91"/>
  <c r="L27" i="91" s="1"/>
  <c r="L30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W2" i="91"/>
  <c r="W20" i="91" s="1"/>
  <c r="V2" i="91"/>
  <c r="V20" i="91" s="1"/>
  <c r="U2" i="91"/>
  <c r="U20" i="91" s="1"/>
  <c r="T2" i="91"/>
  <c r="T20" i="91" s="1"/>
  <c r="S2" i="91"/>
  <c r="S20" i="91" s="1"/>
  <c r="R2" i="91"/>
  <c r="R20" i="91" s="1"/>
  <c r="Q2" i="91"/>
  <c r="Q20" i="91" s="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E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E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E35" i="90"/>
  <c r="D35" i="90"/>
  <c r="H35" i="90" s="1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E34" i="90"/>
  <c r="D34" i="90"/>
  <c r="H34" i="90" s="1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E33" i="90"/>
  <c r="D33" i="90"/>
  <c r="H33" i="90" s="1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E32" i="90"/>
  <c r="D32" i="90"/>
  <c r="H32" i="90" s="1"/>
  <c r="Z25" i="90"/>
  <c r="Y25" i="90"/>
  <c r="X25" i="90"/>
  <c r="W25" i="90"/>
  <c r="V25" i="90"/>
  <c r="U25" i="90"/>
  <c r="T25" i="90"/>
  <c r="S25" i="90"/>
  <c r="R25" i="90"/>
  <c r="Q25" i="90"/>
  <c r="P25" i="90"/>
  <c r="O25" i="90"/>
  <c r="N25" i="90"/>
  <c r="M25" i="90"/>
  <c r="L25" i="90"/>
  <c r="L29" i="90" s="1"/>
  <c r="K25" i="90"/>
  <c r="K29" i="90" s="1"/>
  <c r="J25" i="90"/>
  <c r="I25" i="90"/>
  <c r="E25" i="90"/>
  <c r="D25" i="90"/>
  <c r="H25" i="90" s="1"/>
  <c r="H29" i="90" s="1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E21" i="90"/>
  <c r="D21" i="90"/>
  <c r="H21" i="90" s="1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E16" i="90"/>
  <c r="D16" i="90"/>
  <c r="H16" i="90" s="1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E15" i="90"/>
  <c r="D15" i="90"/>
  <c r="H15" i="90" s="1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E14" i="90"/>
  <c r="D14" i="90"/>
  <c r="H14" i="90" s="1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E13" i="90"/>
  <c r="D13" i="90"/>
  <c r="H13" i="90" s="1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E12" i="90"/>
  <c r="D12" i="90"/>
  <c r="H12" i="90" s="1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E11" i="90"/>
  <c r="D11" i="90"/>
  <c r="H11" i="90" s="1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E9" i="90"/>
  <c r="D9" i="90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E8" i="90"/>
  <c r="D8" i="90"/>
  <c r="H8" i="90" s="1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E7" i="90"/>
  <c r="D7" i="90"/>
  <c r="H7" i="90" s="1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E6" i="90"/>
  <c r="D6" i="90"/>
  <c r="H6" i="90" s="1"/>
  <c r="Z5" i="90"/>
  <c r="Z23" i="90" s="1"/>
  <c r="Y5" i="90"/>
  <c r="Y23" i="90" s="1"/>
  <c r="X5" i="90"/>
  <c r="X23" i="90" s="1"/>
  <c r="W5" i="90"/>
  <c r="W23" i="90" s="1"/>
  <c r="V5" i="90"/>
  <c r="V23" i="90" s="1"/>
  <c r="U5" i="90"/>
  <c r="U23" i="90" s="1"/>
  <c r="T5" i="90"/>
  <c r="T23" i="90" s="1"/>
  <c r="S5" i="90"/>
  <c r="S23" i="90" s="1"/>
  <c r="R5" i="90"/>
  <c r="R23" i="90" s="1"/>
  <c r="Q5" i="90"/>
  <c r="Q23" i="90" s="1"/>
  <c r="P5" i="90"/>
  <c r="P23" i="90" s="1"/>
  <c r="O5" i="90"/>
  <c r="O23" i="90" s="1"/>
  <c r="N5" i="90"/>
  <c r="N23" i="90" s="1"/>
  <c r="M5" i="90"/>
  <c r="M23" i="90" s="1"/>
  <c r="L5" i="90"/>
  <c r="L23" i="90" s="1"/>
  <c r="K5" i="90"/>
  <c r="K23" i="90" s="1"/>
  <c r="J5" i="90"/>
  <c r="J23" i="90" s="1"/>
  <c r="I5" i="90"/>
  <c r="I23" i="90" s="1"/>
  <c r="E5" i="90"/>
  <c r="E23" i="90" s="1"/>
  <c r="D5" i="90"/>
  <c r="Z4" i="90"/>
  <c r="Z27" i="90" s="1"/>
  <c r="Y4" i="90"/>
  <c r="Y27" i="90" s="1"/>
  <c r="X4" i="90"/>
  <c r="X27" i="90" s="1"/>
  <c r="W4" i="90"/>
  <c r="W27" i="90" s="1"/>
  <c r="V4" i="90"/>
  <c r="V27" i="90" s="1"/>
  <c r="U4" i="90"/>
  <c r="U27" i="90" s="1"/>
  <c r="T4" i="90"/>
  <c r="T27" i="90" s="1"/>
  <c r="S4" i="90"/>
  <c r="S27" i="90" s="1"/>
  <c r="R4" i="90"/>
  <c r="R27" i="90" s="1"/>
  <c r="Q4" i="90"/>
  <c r="Q27" i="90" s="1"/>
  <c r="P4" i="90"/>
  <c r="P27" i="90" s="1"/>
  <c r="O4" i="90"/>
  <c r="O27" i="90" s="1"/>
  <c r="N4" i="90"/>
  <c r="N27" i="90" s="1"/>
  <c r="M4" i="90"/>
  <c r="M27" i="90" s="1"/>
  <c r="L4" i="90"/>
  <c r="L27" i="90" s="1"/>
  <c r="L30" i="90" s="1"/>
  <c r="K4" i="90"/>
  <c r="K27" i="90" s="1"/>
  <c r="K30" i="90" s="1"/>
  <c r="J4" i="90"/>
  <c r="J27" i="90" s="1"/>
  <c r="I4" i="90"/>
  <c r="I27" i="90" s="1"/>
  <c r="E4" i="90"/>
  <c r="E27" i="90" s="1"/>
  <c r="D4" i="90"/>
  <c r="H3" i="90"/>
  <c r="Z2" i="90"/>
  <c r="Z20" i="90" s="1"/>
  <c r="Y2" i="90"/>
  <c r="Y20" i="90" s="1"/>
  <c r="X2" i="90"/>
  <c r="X20" i="90" s="1"/>
  <c r="W2" i="90"/>
  <c r="W20" i="90" s="1"/>
  <c r="V2" i="90"/>
  <c r="V20" i="90" s="1"/>
  <c r="U2" i="90"/>
  <c r="U20" i="90" s="1"/>
  <c r="T2" i="90"/>
  <c r="T20" i="90" s="1"/>
  <c r="S2" i="90"/>
  <c r="S20" i="90" s="1"/>
  <c r="R2" i="90"/>
  <c r="R20" i="90" s="1"/>
  <c r="Q2" i="90"/>
  <c r="Q20" i="90" s="1"/>
  <c r="P2" i="90"/>
  <c r="P20" i="90" s="1"/>
  <c r="O2" i="90"/>
  <c r="O20" i="90" s="1"/>
  <c r="N2" i="90"/>
  <c r="N20" i="90" s="1"/>
  <c r="M2" i="90"/>
  <c r="M20" i="90" s="1"/>
  <c r="L2" i="90"/>
  <c r="L20" i="90" s="1"/>
  <c r="K2" i="90"/>
  <c r="K20" i="90" s="1"/>
  <c r="J2" i="90"/>
  <c r="J20" i="90" s="1"/>
  <c r="I2" i="90"/>
  <c r="I20" i="90" s="1"/>
  <c r="E2" i="90"/>
  <c r="E20" i="90" s="1"/>
  <c r="D2" i="90"/>
  <c r="R37" i="89"/>
  <c r="Q37" i="89"/>
  <c r="P37" i="89"/>
  <c r="O37" i="89"/>
  <c r="N37" i="89"/>
  <c r="M37" i="89"/>
  <c r="L37" i="89"/>
  <c r="K37" i="89"/>
  <c r="J37" i="89"/>
  <c r="I37" i="89"/>
  <c r="H37" i="89"/>
  <c r="E37" i="89"/>
  <c r="D37" i="89"/>
  <c r="R36" i="89"/>
  <c r="Q36" i="89"/>
  <c r="P36" i="89"/>
  <c r="O36" i="89"/>
  <c r="N36" i="89"/>
  <c r="M36" i="89"/>
  <c r="L36" i="89"/>
  <c r="K36" i="89"/>
  <c r="J36" i="89"/>
  <c r="I36" i="89"/>
  <c r="H36" i="89"/>
  <c r="E36" i="89"/>
  <c r="D36" i="89"/>
  <c r="R35" i="89"/>
  <c r="Q35" i="89"/>
  <c r="P35" i="89"/>
  <c r="O35" i="89"/>
  <c r="N35" i="89"/>
  <c r="M35" i="89"/>
  <c r="L35" i="89"/>
  <c r="K35" i="89"/>
  <c r="J35" i="89"/>
  <c r="I35" i="89"/>
  <c r="E35" i="89"/>
  <c r="D35" i="89"/>
  <c r="H35" i="89" s="1"/>
  <c r="R34" i="89"/>
  <c r="Q34" i="89"/>
  <c r="P34" i="89"/>
  <c r="O34" i="89"/>
  <c r="N34" i="89"/>
  <c r="M34" i="89"/>
  <c r="L34" i="89"/>
  <c r="K34" i="89"/>
  <c r="J34" i="89"/>
  <c r="I34" i="89"/>
  <c r="E34" i="89"/>
  <c r="D34" i="89"/>
  <c r="H34" i="89" s="1"/>
  <c r="R33" i="89"/>
  <c r="Q33" i="89"/>
  <c r="P33" i="89"/>
  <c r="O33" i="89"/>
  <c r="N33" i="89"/>
  <c r="M33" i="89"/>
  <c r="L33" i="89"/>
  <c r="K33" i="89"/>
  <c r="J33" i="89"/>
  <c r="I33" i="89"/>
  <c r="E33" i="89"/>
  <c r="D33" i="89"/>
  <c r="H33" i="89" s="1"/>
  <c r="R32" i="89"/>
  <c r="Q32" i="89"/>
  <c r="P32" i="89"/>
  <c r="O32" i="89"/>
  <c r="N32" i="89"/>
  <c r="M32" i="89"/>
  <c r="L32" i="89"/>
  <c r="K32" i="89"/>
  <c r="J32" i="89"/>
  <c r="I32" i="89"/>
  <c r="E32" i="89"/>
  <c r="D32" i="89"/>
  <c r="H32" i="89" s="1"/>
  <c r="R25" i="89"/>
  <c r="Q25" i="89"/>
  <c r="P25" i="89"/>
  <c r="O25" i="89"/>
  <c r="N25" i="89"/>
  <c r="M25" i="89"/>
  <c r="L25" i="89"/>
  <c r="L29" i="89" s="1"/>
  <c r="K25" i="89"/>
  <c r="K29" i="89" s="1"/>
  <c r="J25" i="89"/>
  <c r="I25" i="89"/>
  <c r="E25" i="89"/>
  <c r="D25" i="89"/>
  <c r="H25" i="89" s="1"/>
  <c r="H29" i="89" s="1"/>
  <c r="R21" i="89"/>
  <c r="Q21" i="89"/>
  <c r="P21" i="89"/>
  <c r="O21" i="89"/>
  <c r="N21" i="89"/>
  <c r="M21" i="89"/>
  <c r="L21" i="89"/>
  <c r="K21" i="89"/>
  <c r="J21" i="89"/>
  <c r="I21" i="89"/>
  <c r="E21" i="89"/>
  <c r="D21" i="89"/>
  <c r="H21" i="89" s="1"/>
  <c r="R16" i="89"/>
  <c r="Q16" i="89"/>
  <c r="P16" i="89"/>
  <c r="O16" i="89"/>
  <c r="N16" i="89"/>
  <c r="M16" i="89"/>
  <c r="L16" i="89"/>
  <c r="K16" i="89"/>
  <c r="J16" i="89"/>
  <c r="I16" i="89"/>
  <c r="E16" i="89"/>
  <c r="D16" i="89"/>
  <c r="H16" i="89" s="1"/>
  <c r="R15" i="89"/>
  <c r="Q15" i="89"/>
  <c r="P15" i="89"/>
  <c r="O15" i="89"/>
  <c r="N15" i="89"/>
  <c r="M15" i="89"/>
  <c r="L15" i="89"/>
  <c r="K15" i="89"/>
  <c r="J15" i="89"/>
  <c r="I15" i="89"/>
  <c r="E15" i="89"/>
  <c r="D15" i="89"/>
  <c r="H15" i="89" s="1"/>
  <c r="R14" i="89"/>
  <c r="Q14" i="89"/>
  <c r="P14" i="89"/>
  <c r="O14" i="89"/>
  <c r="N14" i="89"/>
  <c r="M14" i="89"/>
  <c r="L14" i="89"/>
  <c r="K14" i="89"/>
  <c r="J14" i="89"/>
  <c r="I14" i="89"/>
  <c r="E14" i="89"/>
  <c r="D14" i="89"/>
  <c r="H14" i="89" s="1"/>
  <c r="R13" i="89"/>
  <c r="Q13" i="89"/>
  <c r="P13" i="89"/>
  <c r="O13" i="89"/>
  <c r="N13" i="89"/>
  <c r="M13" i="89"/>
  <c r="L13" i="89"/>
  <c r="K13" i="89"/>
  <c r="J13" i="89"/>
  <c r="I13" i="89"/>
  <c r="E13" i="89"/>
  <c r="D13" i="89"/>
  <c r="H13" i="89" s="1"/>
  <c r="R12" i="89"/>
  <c r="Q12" i="89"/>
  <c r="P12" i="89"/>
  <c r="O12" i="89"/>
  <c r="N12" i="89"/>
  <c r="M12" i="89"/>
  <c r="L12" i="89"/>
  <c r="K12" i="89"/>
  <c r="J12" i="89"/>
  <c r="I12" i="89"/>
  <c r="E12" i="89"/>
  <c r="D12" i="89"/>
  <c r="H12" i="89" s="1"/>
  <c r="R11" i="89"/>
  <c r="Q11" i="89"/>
  <c r="P11" i="89"/>
  <c r="O11" i="89"/>
  <c r="N11" i="89"/>
  <c r="M11" i="89"/>
  <c r="L11" i="89"/>
  <c r="K11" i="89"/>
  <c r="J11" i="89"/>
  <c r="I11" i="89"/>
  <c r="E11" i="89"/>
  <c r="D11" i="89"/>
  <c r="H11" i="89" s="1"/>
  <c r="R9" i="89"/>
  <c r="Q9" i="89"/>
  <c r="P9" i="89"/>
  <c r="O9" i="89"/>
  <c r="N9" i="89"/>
  <c r="M9" i="89"/>
  <c r="L9" i="89"/>
  <c r="K9" i="89"/>
  <c r="J9" i="89"/>
  <c r="I9" i="89"/>
  <c r="E9" i="89"/>
  <c r="D9" i="89"/>
  <c r="R8" i="89"/>
  <c r="Q8" i="89"/>
  <c r="P8" i="89"/>
  <c r="O8" i="89"/>
  <c r="N8" i="89"/>
  <c r="M8" i="89"/>
  <c r="L8" i="89"/>
  <c r="K8" i="89"/>
  <c r="J8" i="89"/>
  <c r="I8" i="89"/>
  <c r="E8" i="89"/>
  <c r="D8" i="89"/>
  <c r="H8" i="89" s="1"/>
  <c r="R7" i="89"/>
  <c r="Q7" i="89"/>
  <c r="P7" i="89"/>
  <c r="O7" i="89"/>
  <c r="N7" i="89"/>
  <c r="M7" i="89"/>
  <c r="L7" i="89"/>
  <c r="K7" i="89"/>
  <c r="J7" i="89"/>
  <c r="I7" i="89"/>
  <c r="E7" i="89"/>
  <c r="D7" i="89"/>
  <c r="H7" i="89" s="1"/>
  <c r="R6" i="89"/>
  <c r="Q6" i="89"/>
  <c r="P6" i="89"/>
  <c r="O6" i="89"/>
  <c r="N6" i="89"/>
  <c r="M6" i="89"/>
  <c r="L6" i="89"/>
  <c r="K6" i="89"/>
  <c r="J6" i="89"/>
  <c r="I6" i="89"/>
  <c r="E6" i="89"/>
  <c r="D6" i="89"/>
  <c r="H6" i="89" s="1"/>
  <c r="R5" i="89"/>
  <c r="R23" i="89" s="1"/>
  <c r="Q5" i="89"/>
  <c r="Q23" i="89" s="1"/>
  <c r="P5" i="89"/>
  <c r="P23" i="89" s="1"/>
  <c r="O5" i="89"/>
  <c r="O23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E5" i="89"/>
  <c r="E23" i="89" s="1"/>
  <c r="D5" i="89"/>
  <c r="R4" i="89"/>
  <c r="R27" i="89" s="1"/>
  <c r="Q4" i="89"/>
  <c r="Q27" i="89" s="1"/>
  <c r="P4" i="89"/>
  <c r="P27" i="89" s="1"/>
  <c r="O4" i="89"/>
  <c r="O27" i="89" s="1"/>
  <c r="N4" i="89"/>
  <c r="N27" i="89" s="1"/>
  <c r="M4" i="89"/>
  <c r="M27" i="89" s="1"/>
  <c r="L4" i="89"/>
  <c r="L27" i="89" s="1"/>
  <c r="L30" i="89" s="1"/>
  <c r="K4" i="89"/>
  <c r="K27" i="89" s="1"/>
  <c r="K30" i="89" s="1"/>
  <c r="J4" i="89"/>
  <c r="J27" i="89" s="1"/>
  <c r="I4" i="89"/>
  <c r="I27" i="89" s="1"/>
  <c r="E4" i="89"/>
  <c r="E27" i="89" s="1"/>
  <c r="D4" i="89"/>
  <c r="H3" i="89"/>
  <c r="R2" i="89"/>
  <c r="R20" i="89" s="1"/>
  <c r="Q2" i="89"/>
  <c r="Q20" i="89" s="1"/>
  <c r="P2" i="89"/>
  <c r="P20" i="89" s="1"/>
  <c r="O2" i="89"/>
  <c r="O20" i="89" s="1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Z37" i="88"/>
  <c r="Y37" i="88"/>
  <c r="X37" i="88"/>
  <c r="W37" i="88"/>
  <c r="V37" i="88"/>
  <c r="U37" i="88"/>
  <c r="T37" i="88"/>
  <c r="S37" i="88"/>
  <c r="R37" i="88"/>
  <c r="Q37" i="88"/>
  <c r="P37" i="88"/>
  <c r="O37" i="88"/>
  <c r="N37" i="88"/>
  <c r="M37" i="88"/>
  <c r="L37" i="88"/>
  <c r="K37" i="88"/>
  <c r="J37" i="88"/>
  <c r="I37" i="88"/>
  <c r="H37" i="88"/>
  <c r="E37" i="88"/>
  <c r="D37" i="88"/>
  <c r="Z36" i="88"/>
  <c r="Y36" i="88"/>
  <c r="X36" i="88"/>
  <c r="W36" i="88"/>
  <c r="V36" i="88"/>
  <c r="U36" i="88"/>
  <c r="T36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E36" i="88"/>
  <c r="D36" i="88"/>
  <c r="Z35" i="88"/>
  <c r="Y35" i="88"/>
  <c r="X35" i="88"/>
  <c r="W35" i="88"/>
  <c r="V35" i="88"/>
  <c r="U35" i="88"/>
  <c r="T35" i="88"/>
  <c r="S35" i="88"/>
  <c r="R35" i="88"/>
  <c r="Q35" i="88"/>
  <c r="P35" i="88"/>
  <c r="O35" i="88"/>
  <c r="N35" i="88"/>
  <c r="M35" i="88"/>
  <c r="L35" i="88"/>
  <c r="K35" i="88"/>
  <c r="J35" i="88"/>
  <c r="I35" i="88"/>
  <c r="E35" i="88"/>
  <c r="D35" i="88"/>
  <c r="H35" i="88" s="1"/>
  <c r="Z34" i="88"/>
  <c r="Y34" i="88"/>
  <c r="X34" i="88"/>
  <c r="W34" i="88"/>
  <c r="V34" i="88"/>
  <c r="U34" i="88"/>
  <c r="T34" i="88"/>
  <c r="S34" i="88"/>
  <c r="R34" i="88"/>
  <c r="Q34" i="88"/>
  <c r="P34" i="88"/>
  <c r="O34" i="88"/>
  <c r="N34" i="88"/>
  <c r="M34" i="88"/>
  <c r="L34" i="88"/>
  <c r="K34" i="88"/>
  <c r="J34" i="88"/>
  <c r="I34" i="88"/>
  <c r="E34" i="88"/>
  <c r="D34" i="88"/>
  <c r="H34" i="88" s="1"/>
  <c r="Z33" i="88"/>
  <c r="Y33" i="88"/>
  <c r="X33" i="88"/>
  <c r="W33" i="88"/>
  <c r="V33" i="88"/>
  <c r="U33" i="88"/>
  <c r="T33" i="88"/>
  <c r="S33" i="88"/>
  <c r="R33" i="88"/>
  <c r="Q33" i="88"/>
  <c r="P33" i="88"/>
  <c r="O33" i="88"/>
  <c r="N33" i="88"/>
  <c r="M33" i="88"/>
  <c r="L33" i="88"/>
  <c r="K33" i="88"/>
  <c r="J33" i="88"/>
  <c r="I33" i="88"/>
  <c r="E33" i="88"/>
  <c r="D33" i="88"/>
  <c r="H33" i="88" s="1"/>
  <c r="Z32" i="88"/>
  <c r="Y32" i="88"/>
  <c r="X32" i="88"/>
  <c r="W32" i="88"/>
  <c r="V32" i="88"/>
  <c r="U32" i="88"/>
  <c r="T32" i="88"/>
  <c r="S32" i="88"/>
  <c r="R32" i="88"/>
  <c r="Q32" i="88"/>
  <c r="P32" i="88"/>
  <c r="O32" i="88"/>
  <c r="N32" i="88"/>
  <c r="M32" i="88"/>
  <c r="L32" i="88"/>
  <c r="K32" i="88"/>
  <c r="J32" i="88"/>
  <c r="I32" i="88"/>
  <c r="E32" i="88"/>
  <c r="D32" i="88"/>
  <c r="H32" i="88" s="1"/>
  <c r="Z25" i="88"/>
  <c r="Y25" i="88"/>
  <c r="X25" i="88"/>
  <c r="W25" i="88"/>
  <c r="V25" i="88"/>
  <c r="U25" i="88"/>
  <c r="T25" i="88"/>
  <c r="S25" i="88"/>
  <c r="R25" i="88"/>
  <c r="Q25" i="88"/>
  <c r="P25" i="88"/>
  <c r="O25" i="88"/>
  <c r="N25" i="88"/>
  <c r="M25" i="88"/>
  <c r="L25" i="88"/>
  <c r="L29" i="88" s="1"/>
  <c r="K25" i="88"/>
  <c r="K29" i="88" s="1"/>
  <c r="J25" i="88"/>
  <c r="I25" i="88"/>
  <c r="E25" i="88"/>
  <c r="D25" i="88"/>
  <c r="H25" i="88" s="1"/>
  <c r="H29" i="88" s="1"/>
  <c r="Z21" i="88"/>
  <c r="Y21" i="88"/>
  <c r="X21" i="88"/>
  <c r="W21" i="88"/>
  <c r="V21" i="88"/>
  <c r="U21" i="88"/>
  <c r="T21" i="88"/>
  <c r="S21" i="88"/>
  <c r="R21" i="88"/>
  <c r="Q21" i="88"/>
  <c r="P21" i="88"/>
  <c r="O21" i="88"/>
  <c r="N21" i="88"/>
  <c r="M21" i="88"/>
  <c r="L21" i="88"/>
  <c r="K21" i="88"/>
  <c r="J21" i="88"/>
  <c r="I21" i="88"/>
  <c r="E21" i="88"/>
  <c r="D21" i="88"/>
  <c r="H21" i="88" s="1"/>
  <c r="Z16" i="88"/>
  <c r="Y16" i="88"/>
  <c r="X16" i="88"/>
  <c r="W16" i="88"/>
  <c r="V16" i="88"/>
  <c r="U16" i="88"/>
  <c r="T16" i="88"/>
  <c r="S16" i="88"/>
  <c r="R16" i="88"/>
  <c r="Q16" i="88"/>
  <c r="P16" i="88"/>
  <c r="O16" i="88"/>
  <c r="N16" i="88"/>
  <c r="M16" i="88"/>
  <c r="L16" i="88"/>
  <c r="K16" i="88"/>
  <c r="J16" i="88"/>
  <c r="I16" i="88"/>
  <c r="E16" i="88"/>
  <c r="D16" i="88"/>
  <c r="H16" i="88" s="1"/>
  <c r="Z15" i="88"/>
  <c r="Y15" i="88"/>
  <c r="X15" i="88"/>
  <c r="W15" i="88"/>
  <c r="V15" i="88"/>
  <c r="U15" i="88"/>
  <c r="T15" i="88"/>
  <c r="S15" i="88"/>
  <c r="R15" i="88"/>
  <c r="Q15" i="88"/>
  <c r="P15" i="88"/>
  <c r="O15" i="88"/>
  <c r="N15" i="88"/>
  <c r="M15" i="88"/>
  <c r="L15" i="88"/>
  <c r="K15" i="88"/>
  <c r="J15" i="88"/>
  <c r="I15" i="88"/>
  <c r="E15" i="88"/>
  <c r="D15" i="88"/>
  <c r="H15" i="88" s="1"/>
  <c r="Z14" i="88"/>
  <c r="Y14" i="88"/>
  <c r="X14" i="88"/>
  <c r="W14" i="88"/>
  <c r="V14" i="88"/>
  <c r="U14" i="88"/>
  <c r="T14" i="88"/>
  <c r="S14" i="88"/>
  <c r="R14" i="88"/>
  <c r="Q14" i="88"/>
  <c r="P14" i="88"/>
  <c r="O14" i="88"/>
  <c r="N14" i="88"/>
  <c r="M14" i="88"/>
  <c r="L14" i="88"/>
  <c r="K14" i="88"/>
  <c r="J14" i="88"/>
  <c r="I14" i="88"/>
  <c r="E14" i="88"/>
  <c r="D14" i="88"/>
  <c r="H14" i="88" s="1"/>
  <c r="Z13" i="88"/>
  <c r="Y13" i="88"/>
  <c r="X13" i="88"/>
  <c r="W13" i="88"/>
  <c r="V13" i="88"/>
  <c r="U13" i="88"/>
  <c r="T13" i="88"/>
  <c r="S13" i="88"/>
  <c r="R13" i="88"/>
  <c r="Q13" i="88"/>
  <c r="P13" i="88"/>
  <c r="O13" i="88"/>
  <c r="N13" i="88"/>
  <c r="M13" i="88"/>
  <c r="L13" i="88"/>
  <c r="K13" i="88"/>
  <c r="J13" i="88"/>
  <c r="I13" i="88"/>
  <c r="E13" i="88"/>
  <c r="D13" i="88"/>
  <c r="H13" i="88" s="1"/>
  <c r="Z12" i="88"/>
  <c r="Y12" i="88"/>
  <c r="X12" i="88"/>
  <c r="W12" i="88"/>
  <c r="V12" i="88"/>
  <c r="U12" i="88"/>
  <c r="T12" i="88"/>
  <c r="S12" i="88"/>
  <c r="R12" i="88"/>
  <c r="Q12" i="88"/>
  <c r="P12" i="88"/>
  <c r="O12" i="88"/>
  <c r="N12" i="88"/>
  <c r="M12" i="88"/>
  <c r="L12" i="88"/>
  <c r="K12" i="88"/>
  <c r="J12" i="88"/>
  <c r="I12" i="88"/>
  <c r="E12" i="88"/>
  <c r="D12" i="88"/>
  <c r="H12" i="88" s="1"/>
  <c r="Z11" i="88"/>
  <c r="Y11" i="88"/>
  <c r="X11" i="88"/>
  <c r="W11" i="88"/>
  <c r="V11" i="88"/>
  <c r="U11" i="88"/>
  <c r="T11" i="88"/>
  <c r="S11" i="88"/>
  <c r="R11" i="88"/>
  <c r="Q11" i="88"/>
  <c r="P11" i="88"/>
  <c r="O11" i="88"/>
  <c r="N11" i="88"/>
  <c r="M11" i="88"/>
  <c r="L11" i="88"/>
  <c r="K11" i="88"/>
  <c r="J11" i="88"/>
  <c r="I11" i="88"/>
  <c r="E11" i="88"/>
  <c r="D11" i="88"/>
  <c r="H11" i="88" s="1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E9" i="88"/>
  <c r="D9" i="88"/>
  <c r="Z8" i="88"/>
  <c r="Y8" i="88"/>
  <c r="X8" i="88"/>
  <c r="W8" i="88"/>
  <c r="V8" i="88"/>
  <c r="U8" i="88"/>
  <c r="T8" i="88"/>
  <c r="S8" i="88"/>
  <c r="R8" i="88"/>
  <c r="Q8" i="88"/>
  <c r="P8" i="88"/>
  <c r="O8" i="88"/>
  <c r="N8" i="88"/>
  <c r="M8" i="88"/>
  <c r="L8" i="88"/>
  <c r="K8" i="88"/>
  <c r="J8" i="88"/>
  <c r="I8" i="88"/>
  <c r="E8" i="88"/>
  <c r="D8" i="88"/>
  <c r="H8" i="88" s="1"/>
  <c r="Z7" i="88"/>
  <c r="Y7" i="88"/>
  <c r="X7" i="88"/>
  <c r="W7" i="88"/>
  <c r="V7" i="88"/>
  <c r="U7" i="88"/>
  <c r="T7" i="88"/>
  <c r="S7" i="88"/>
  <c r="R7" i="88"/>
  <c r="Q7" i="88"/>
  <c r="P7" i="88"/>
  <c r="O7" i="88"/>
  <c r="N7" i="88"/>
  <c r="M7" i="88"/>
  <c r="L7" i="88"/>
  <c r="K7" i="88"/>
  <c r="J7" i="88"/>
  <c r="I7" i="88"/>
  <c r="E7" i="88"/>
  <c r="D7" i="88"/>
  <c r="H7" i="88" s="1"/>
  <c r="Z6" i="88"/>
  <c r="Y6" i="88"/>
  <c r="X6" i="88"/>
  <c r="W6" i="88"/>
  <c r="V6" i="88"/>
  <c r="U6" i="88"/>
  <c r="T6" i="88"/>
  <c r="S6" i="88"/>
  <c r="R6" i="88"/>
  <c r="Q6" i="88"/>
  <c r="P6" i="88"/>
  <c r="O6" i="88"/>
  <c r="N6" i="88"/>
  <c r="M6" i="88"/>
  <c r="L6" i="88"/>
  <c r="K6" i="88"/>
  <c r="J6" i="88"/>
  <c r="I6" i="88"/>
  <c r="E6" i="88"/>
  <c r="D6" i="88"/>
  <c r="H6" i="88" s="1"/>
  <c r="Z5" i="88"/>
  <c r="Z23" i="88" s="1"/>
  <c r="Y5" i="88"/>
  <c r="Y23" i="88" s="1"/>
  <c r="X5" i="88"/>
  <c r="X23" i="88" s="1"/>
  <c r="W5" i="88"/>
  <c r="W23" i="88" s="1"/>
  <c r="V5" i="88"/>
  <c r="V23" i="88" s="1"/>
  <c r="U5" i="88"/>
  <c r="U23" i="88" s="1"/>
  <c r="T5" i="88"/>
  <c r="T23" i="88" s="1"/>
  <c r="S5" i="88"/>
  <c r="S23" i="88" s="1"/>
  <c r="R5" i="88"/>
  <c r="R23" i="88" s="1"/>
  <c r="Q5" i="88"/>
  <c r="Q23" i="88" s="1"/>
  <c r="P5" i="88"/>
  <c r="P23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E24" i="88" s="1"/>
  <c r="I5" i="88"/>
  <c r="I23" i="88" s="1"/>
  <c r="E5" i="88"/>
  <c r="E23" i="88" s="1"/>
  <c r="D5" i="88"/>
  <c r="Z4" i="88"/>
  <c r="Z27" i="88" s="1"/>
  <c r="Y4" i="88"/>
  <c r="Y27" i="88" s="1"/>
  <c r="X4" i="88"/>
  <c r="X27" i="88" s="1"/>
  <c r="W4" i="88"/>
  <c r="W27" i="88" s="1"/>
  <c r="V4" i="88"/>
  <c r="V27" i="88" s="1"/>
  <c r="U4" i="88"/>
  <c r="U27" i="88" s="1"/>
  <c r="T4" i="88"/>
  <c r="T27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L4" i="88"/>
  <c r="L27" i="88" s="1"/>
  <c r="L30" i="88" s="1"/>
  <c r="K4" i="88"/>
  <c r="K27" i="88" s="1"/>
  <c r="K30" i="88" s="1"/>
  <c r="J4" i="88"/>
  <c r="J27" i="88" s="1"/>
  <c r="I4" i="88"/>
  <c r="I27" i="88" s="1"/>
  <c r="E4" i="88"/>
  <c r="E27" i="88" s="1"/>
  <c r="D4" i="88"/>
  <c r="H3" i="88"/>
  <c r="Z2" i="88"/>
  <c r="Z20" i="88" s="1"/>
  <c r="Y2" i="88"/>
  <c r="Y20" i="88" s="1"/>
  <c r="X2" i="88"/>
  <c r="X20" i="88" s="1"/>
  <c r="W2" i="88"/>
  <c r="W20" i="88" s="1"/>
  <c r="V2" i="88"/>
  <c r="V20" i="88" s="1"/>
  <c r="U2" i="88"/>
  <c r="U20" i="88" s="1"/>
  <c r="T2" i="88"/>
  <c r="T20" i="88" s="1"/>
  <c r="S2" i="88"/>
  <c r="S20" i="88" s="1"/>
  <c r="R2" i="88"/>
  <c r="R20" i="88" s="1"/>
  <c r="Q2" i="88"/>
  <c r="Q20" i="88" s="1"/>
  <c r="P2" i="88"/>
  <c r="P20" i="88" s="1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Z37" i="87"/>
  <c r="Y37" i="87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E37" i="87"/>
  <c r="D37" i="87"/>
  <c r="Z36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E36" i="87"/>
  <c r="D36" i="87"/>
  <c r="Z35" i="87"/>
  <c r="Y35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E35" i="87"/>
  <c r="D35" i="87"/>
  <c r="H35" i="87" s="1"/>
  <c r="Z34" i="87"/>
  <c r="Y34" i="87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E34" i="87"/>
  <c r="D34" i="87"/>
  <c r="H34" i="87" s="1"/>
  <c r="Z33" i="87"/>
  <c r="Y33" i="87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E33" i="87"/>
  <c r="D33" i="87"/>
  <c r="H33" i="87" s="1"/>
  <c r="Z32" i="87"/>
  <c r="Y32" i="87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E32" i="87"/>
  <c r="D32" i="87"/>
  <c r="H32" i="87" s="1"/>
  <c r="Z25" i="87"/>
  <c r="Y25" i="87"/>
  <c r="X25" i="87"/>
  <c r="W25" i="87"/>
  <c r="V25" i="87"/>
  <c r="U25" i="87"/>
  <c r="T25" i="87"/>
  <c r="S25" i="87"/>
  <c r="R25" i="87"/>
  <c r="Q25" i="87"/>
  <c r="P25" i="87"/>
  <c r="O25" i="87"/>
  <c r="N25" i="87"/>
  <c r="M25" i="87"/>
  <c r="L25" i="87"/>
  <c r="L29" i="87" s="1"/>
  <c r="K25" i="87"/>
  <c r="K29" i="87" s="1"/>
  <c r="J25" i="87"/>
  <c r="I25" i="87"/>
  <c r="E25" i="87"/>
  <c r="D25" i="87"/>
  <c r="H25" i="87" s="1"/>
  <c r="H29" i="87" s="1"/>
  <c r="Z21" i="87"/>
  <c r="Y21" i="87"/>
  <c r="X21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E21" i="87"/>
  <c r="D21" i="87"/>
  <c r="H21" i="87" s="1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E16" i="87"/>
  <c r="D16" i="87"/>
  <c r="H16" i="87" s="1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E15" i="87"/>
  <c r="D15" i="87"/>
  <c r="H15" i="87" s="1"/>
  <c r="Z14" i="87"/>
  <c r="Y14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E14" i="87"/>
  <c r="D14" i="87"/>
  <c r="H14" i="87" s="1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E13" i="87"/>
  <c r="D13" i="87"/>
  <c r="H13" i="87" s="1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E12" i="87"/>
  <c r="D12" i="87"/>
  <c r="H12" i="87" s="1"/>
  <c r="Z11" i="87"/>
  <c r="Y11" i="87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E11" i="87"/>
  <c r="D11" i="87"/>
  <c r="H11" i="87" s="1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E9" i="87"/>
  <c r="D9" i="87"/>
  <c r="Z8" i="87"/>
  <c r="Y8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E8" i="87"/>
  <c r="D8" i="87"/>
  <c r="H8" i="87" s="1"/>
  <c r="Z7" i="87"/>
  <c r="Y7" i="87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E7" i="87"/>
  <c r="D7" i="87"/>
  <c r="H7" i="87" s="1"/>
  <c r="Z6" i="87"/>
  <c r="Y6" i="87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E6" i="87"/>
  <c r="D6" i="87"/>
  <c r="H6" i="87" s="1"/>
  <c r="Z5" i="87"/>
  <c r="Z23" i="87" s="1"/>
  <c r="Y5" i="87"/>
  <c r="Y23" i="87" s="1"/>
  <c r="X5" i="87"/>
  <c r="X23" i="87" s="1"/>
  <c r="W5" i="87"/>
  <c r="W23" i="87" s="1"/>
  <c r="V5" i="87"/>
  <c r="V23" i="87" s="1"/>
  <c r="U5" i="87"/>
  <c r="U23" i="87" s="1"/>
  <c r="T5" i="87"/>
  <c r="T23" i="87" s="1"/>
  <c r="S5" i="87"/>
  <c r="S23" i="87" s="1"/>
  <c r="R5" i="87"/>
  <c r="R23" i="87" s="1"/>
  <c r="Q5" i="87"/>
  <c r="Q23" i="87" s="1"/>
  <c r="P5" i="87"/>
  <c r="P23" i="87" s="1"/>
  <c r="O5" i="87"/>
  <c r="O23" i="87" s="1"/>
  <c r="N5" i="87"/>
  <c r="N23" i="87" s="1"/>
  <c r="M5" i="87"/>
  <c r="M23" i="87" s="1"/>
  <c r="L5" i="87"/>
  <c r="L23" i="87" s="1"/>
  <c r="K5" i="87"/>
  <c r="K23" i="87" s="1"/>
  <c r="J5" i="87"/>
  <c r="J23" i="87" s="1"/>
  <c r="I5" i="87"/>
  <c r="I23" i="87" s="1"/>
  <c r="E5" i="87"/>
  <c r="E23" i="87" s="1"/>
  <c r="D5" i="87"/>
  <c r="Z4" i="87"/>
  <c r="Z27" i="87" s="1"/>
  <c r="Y4" i="87"/>
  <c r="Y27" i="87" s="1"/>
  <c r="X4" i="87"/>
  <c r="X27" i="87" s="1"/>
  <c r="W4" i="87"/>
  <c r="W27" i="87" s="1"/>
  <c r="V4" i="87"/>
  <c r="V27" i="87" s="1"/>
  <c r="U4" i="87"/>
  <c r="U27" i="87" s="1"/>
  <c r="T4" i="87"/>
  <c r="T27" i="87" s="1"/>
  <c r="S4" i="87"/>
  <c r="S27" i="87" s="1"/>
  <c r="R4" i="87"/>
  <c r="R27" i="87" s="1"/>
  <c r="Q4" i="87"/>
  <c r="Q27" i="87" s="1"/>
  <c r="P4" i="87"/>
  <c r="P27" i="87" s="1"/>
  <c r="O4" i="87"/>
  <c r="O27" i="87" s="1"/>
  <c r="N4" i="87"/>
  <c r="N27" i="87" s="1"/>
  <c r="M4" i="87"/>
  <c r="M27" i="87" s="1"/>
  <c r="L4" i="87"/>
  <c r="L27" i="87" s="1"/>
  <c r="L30" i="87" s="1"/>
  <c r="K4" i="87"/>
  <c r="K27" i="87" s="1"/>
  <c r="K30" i="87" s="1"/>
  <c r="J4" i="87"/>
  <c r="J27" i="87" s="1"/>
  <c r="I4" i="87"/>
  <c r="I27" i="87" s="1"/>
  <c r="E4" i="87"/>
  <c r="E27" i="87" s="1"/>
  <c r="D4" i="87"/>
  <c r="H3" i="87"/>
  <c r="Z2" i="87"/>
  <c r="Z20" i="87" s="1"/>
  <c r="Y2" i="87"/>
  <c r="Y20" i="87" s="1"/>
  <c r="X2" i="87"/>
  <c r="X20" i="87" s="1"/>
  <c r="W2" i="87"/>
  <c r="W20" i="87" s="1"/>
  <c r="V2" i="87"/>
  <c r="V20" i="87" s="1"/>
  <c r="U2" i="87"/>
  <c r="U20" i="87" s="1"/>
  <c r="T2" i="87"/>
  <c r="T20" i="87" s="1"/>
  <c r="S2" i="87"/>
  <c r="S20" i="87" s="1"/>
  <c r="R2" i="87"/>
  <c r="R20" i="87" s="1"/>
  <c r="Q2" i="87"/>
  <c r="Q20" i="87" s="1"/>
  <c r="P2" i="87"/>
  <c r="P20" i="87" s="1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E20" i="87" s="1"/>
  <c r="D2" i="87"/>
  <c r="Z37" i="86"/>
  <c r="Y37" i="86"/>
  <c r="X37" i="86"/>
  <c r="W37" i="86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E37" i="86"/>
  <c r="D37" i="86"/>
  <c r="Z36" i="86"/>
  <c r="Y36" i="86"/>
  <c r="X36" i="86"/>
  <c r="W36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E36" i="86"/>
  <c r="D36" i="86"/>
  <c r="Z35" i="86"/>
  <c r="Y35" i="86"/>
  <c r="X35" i="86"/>
  <c r="W35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E35" i="86"/>
  <c r="D35" i="86"/>
  <c r="H35" i="86" s="1"/>
  <c r="Z34" i="86"/>
  <c r="Y34" i="86"/>
  <c r="X34" i="86"/>
  <c r="W34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E34" i="86"/>
  <c r="D34" i="86"/>
  <c r="H34" i="86" s="1"/>
  <c r="Z33" i="86"/>
  <c r="Y33" i="86"/>
  <c r="X33" i="86"/>
  <c r="W33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E33" i="86"/>
  <c r="D33" i="86"/>
  <c r="H33" i="86" s="1"/>
  <c r="Z32" i="86"/>
  <c r="Y32" i="86"/>
  <c r="X32" i="86"/>
  <c r="W32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E32" i="86"/>
  <c r="D32" i="86"/>
  <c r="H32" i="86" s="1"/>
  <c r="Z25" i="86"/>
  <c r="Y25" i="86"/>
  <c r="X25" i="86"/>
  <c r="W25" i="86"/>
  <c r="V25" i="86"/>
  <c r="U25" i="86"/>
  <c r="T25" i="86"/>
  <c r="S25" i="86"/>
  <c r="R25" i="86"/>
  <c r="Q25" i="86"/>
  <c r="P25" i="86"/>
  <c r="O25" i="86"/>
  <c r="N25" i="86"/>
  <c r="M25" i="86"/>
  <c r="L25" i="86"/>
  <c r="L29" i="86" s="1"/>
  <c r="K25" i="86"/>
  <c r="K29" i="86" s="1"/>
  <c r="J25" i="86"/>
  <c r="I25" i="86"/>
  <c r="E25" i="86"/>
  <c r="D25" i="86"/>
  <c r="H25" i="86" s="1"/>
  <c r="H29" i="86" s="1"/>
  <c r="Z21" i="86"/>
  <c r="Y21" i="86"/>
  <c r="X21" i="86"/>
  <c r="W21" i="86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E21" i="86"/>
  <c r="D21" i="86"/>
  <c r="H21" i="86" s="1"/>
  <c r="Z16" i="86"/>
  <c r="Y16" i="86"/>
  <c r="X16" i="86"/>
  <c r="W16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E16" i="86"/>
  <c r="D16" i="86"/>
  <c r="H16" i="86" s="1"/>
  <c r="Z15" i="86"/>
  <c r="Y15" i="86"/>
  <c r="X15" i="86"/>
  <c r="W15" i="86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E15" i="86"/>
  <c r="D15" i="86"/>
  <c r="H15" i="86" s="1"/>
  <c r="Z14" i="86"/>
  <c r="Y14" i="86"/>
  <c r="X14" i="86"/>
  <c r="W14" i="86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E14" i="86"/>
  <c r="D14" i="86"/>
  <c r="H14" i="86" s="1"/>
  <c r="Z13" i="86"/>
  <c r="Y13" i="86"/>
  <c r="X13" i="86"/>
  <c r="W13" i="86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E13" i="86"/>
  <c r="D13" i="86"/>
  <c r="H13" i="86" s="1"/>
  <c r="Z12" i="86"/>
  <c r="Y12" i="86"/>
  <c r="X12" i="86"/>
  <c r="W12" i="86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E12" i="86"/>
  <c r="D12" i="86"/>
  <c r="H12" i="86" s="1"/>
  <c r="Z11" i="86"/>
  <c r="Y11" i="86"/>
  <c r="X11" i="86"/>
  <c r="W11" i="86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E11" i="86"/>
  <c r="D11" i="86"/>
  <c r="H11" i="86" s="1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E9" i="86"/>
  <c r="D9" i="86"/>
  <c r="Z8" i="86"/>
  <c r="Y8" i="86"/>
  <c r="X8" i="86"/>
  <c r="W8" i="86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E8" i="86"/>
  <c r="D8" i="86"/>
  <c r="H8" i="86" s="1"/>
  <c r="Z7" i="86"/>
  <c r="Y7" i="86"/>
  <c r="X7" i="86"/>
  <c r="W7" i="86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E7" i="86"/>
  <c r="D7" i="86"/>
  <c r="H7" i="86" s="1"/>
  <c r="Z6" i="86"/>
  <c r="Y6" i="86"/>
  <c r="X6" i="86"/>
  <c r="W6" i="86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E6" i="86"/>
  <c r="D6" i="86"/>
  <c r="H6" i="86" s="1"/>
  <c r="Z5" i="86"/>
  <c r="Z23" i="86" s="1"/>
  <c r="Y5" i="86"/>
  <c r="Y23" i="86" s="1"/>
  <c r="X5" i="86"/>
  <c r="X23" i="86" s="1"/>
  <c r="W5" i="86"/>
  <c r="W23" i="86" s="1"/>
  <c r="V5" i="86"/>
  <c r="V23" i="86" s="1"/>
  <c r="U5" i="86"/>
  <c r="U23" i="86" s="1"/>
  <c r="T5" i="86"/>
  <c r="T23" i="86" s="1"/>
  <c r="S5" i="86"/>
  <c r="S23" i="86" s="1"/>
  <c r="R5" i="86"/>
  <c r="R23" i="86" s="1"/>
  <c r="Q5" i="86"/>
  <c r="Q23" i="86" s="1"/>
  <c r="P5" i="86"/>
  <c r="P23" i="86" s="1"/>
  <c r="O5" i="86"/>
  <c r="O23" i="86" s="1"/>
  <c r="N5" i="86"/>
  <c r="N23" i="86" s="1"/>
  <c r="M5" i="86"/>
  <c r="M23" i="86" s="1"/>
  <c r="L5" i="86"/>
  <c r="L23" i="86" s="1"/>
  <c r="K5" i="86"/>
  <c r="K23" i="86" s="1"/>
  <c r="J5" i="86"/>
  <c r="J23" i="86" s="1"/>
  <c r="I5" i="86"/>
  <c r="I23" i="86" s="1"/>
  <c r="E5" i="86"/>
  <c r="E23" i="86" s="1"/>
  <c r="D5" i="86"/>
  <c r="Z4" i="86"/>
  <c r="Z27" i="86" s="1"/>
  <c r="Y4" i="86"/>
  <c r="Y27" i="86" s="1"/>
  <c r="X4" i="86"/>
  <c r="X27" i="86" s="1"/>
  <c r="W4" i="86"/>
  <c r="W27" i="86" s="1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O4" i="86"/>
  <c r="O27" i="86" s="1"/>
  <c r="N4" i="86"/>
  <c r="N27" i="86" s="1"/>
  <c r="M4" i="86"/>
  <c r="M27" i="86" s="1"/>
  <c r="L4" i="86"/>
  <c r="L27" i="86" s="1"/>
  <c r="L30" i="86" s="1"/>
  <c r="K4" i="86"/>
  <c r="K27" i="86" s="1"/>
  <c r="K30" i="86" s="1"/>
  <c r="J4" i="86"/>
  <c r="J27" i="86" s="1"/>
  <c r="I4" i="86"/>
  <c r="I27" i="86" s="1"/>
  <c r="E4" i="86"/>
  <c r="E27" i="86" s="1"/>
  <c r="D4" i="86"/>
  <c r="H3" i="86"/>
  <c r="Z2" i="86"/>
  <c r="Z20" i="86" s="1"/>
  <c r="Y2" i="86"/>
  <c r="Y20" i="86" s="1"/>
  <c r="X2" i="86"/>
  <c r="X20" i="86" s="1"/>
  <c r="W2" i="86"/>
  <c r="W20" i="86" s="1"/>
  <c r="V2" i="86"/>
  <c r="V20" i="86" s="1"/>
  <c r="U2" i="86"/>
  <c r="U20" i="86" s="1"/>
  <c r="T2" i="86"/>
  <c r="T20" i="86" s="1"/>
  <c r="S2" i="86"/>
  <c r="S20" i="86" s="1"/>
  <c r="R2" i="86"/>
  <c r="R20" i="86" s="1"/>
  <c r="Q2" i="86"/>
  <c r="Q20" i="86" s="1"/>
  <c r="P2" i="86"/>
  <c r="P20" i="86" s="1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E20" i="86" s="1"/>
  <c r="D2" i="86"/>
  <c r="S37" i="85"/>
  <c r="R37" i="85"/>
  <c r="Q37" i="85"/>
  <c r="P37" i="85"/>
  <c r="O37" i="85"/>
  <c r="N37" i="85"/>
  <c r="M37" i="85"/>
  <c r="L37" i="85"/>
  <c r="K37" i="85"/>
  <c r="J37" i="85"/>
  <c r="I37" i="85"/>
  <c r="H37" i="85"/>
  <c r="E37" i="85"/>
  <c r="D37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E36" i="85"/>
  <c r="D36" i="85"/>
  <c r="S35" i="85"/>
  <c r="R35" i="85"/>
  <c r="Q35" i="85"/>
  <c r="P35" i="85"/>
  <c r="O35" i="85"/>
  <c r="N35" i="85"/>
  <c r="M35" i="85"/>
  <c r="L35" i="85"/>
  <c r="K35" i="85"/>
  <c r="J35" i="85"/>
  <c r="I35" i="85"/>
  <c r="E35" i="85"/>
  <c r="D35" i="85"/>
  <c r="H35" i="85" s="1"/>
  <c r="S34" i="85"/>
  <c r="R34" i="85"/>
  <c r="Q34" i="85"/>
  <c r="P34" i="85"/>
  <c r="O34" i="85"/>
  <c r="N34" i="85"/>
  <c r="M34" i="85"/>
  <c r="L34" i="85"/>
  <c r="K34" i="85"/>
  <c r="J34" i="85"/>
  <c r="I34" i="85"/>
  <c r="E34" i="85"/>
  <c r="D34" i="85"/>
  <c r="H34" i="85" s="1"/>
  <c r="S33" i="85"/>
  <c r="R33" i="85"/>
  <c r="Q33" i="85"/>
  <c r="P33" i="85"/>
  <c r="O33" i="85"/>
  <c r="N33" i="85"/>
  <c r="M33" i="85"/>
  <c r="L33" i="85"/>
  <c r="K33" i="85"/>
  <c r="J33" i="85"/>
  <c r="I33" i="85"/>
  <c r="E33" i="85"/>
  <c r="D33" i="85"/>
  <c r="H33" i="85" s="1"/>
  <c r="S32" i="85"/>
  <c r="R32" i="85"/>
  <c r="Q32" i="85"/>
  <c r="P32" i="85"/>
  <c r="O32" i="85"/>
  <c r="N32" i="85"/>
  <c r="M32" i="85"/>
  <c r="L32" i="85"/>
  <c r="K32" i="85"/>
  <c r="J32" i="85"/>
  <c r="I32" i="85"/>
  <c r="E32" i="85"/>
  <c r="D32" i="85"/>
  <c r="H32" i="85" s="1"/>
  <c r="S25" i="85"/>
  <c r="R25" i="85"/>
  <c r="Q25" i="85"/>
  <c r="P25" i="85"/>
  <c r="O25" i="85"/>
  <c r="N25" i="85"/>
  <c r="M25" i="85"/>
  <c r="L25" i="85"/>
  <c r="L29" i="85" s="1"/>
  <c r="K25" i="85"/>
  <c r="K29" i="85" s="1"/>
  <c r="J25" i="85"/>
  <c r="I25" i="85"/>
  <c r="E25" i="85"/>
  <c r="D25" i="85"/>
  <c r="H25" i="85" s="1"/>
  <c r="H29" i="85" s="1"/>
  <c r="S21" i="85"/>
  <c r="R21" i="85"/>
  <c r="Q21" i="85"/>
  <c r="P21" i="85"/>
  <c r="O21" i="85"/>
  <c r="N21" i="85"/>
  <c r="M21" i="85"/>
  <c r="L21" i="85"/>
  <c r="K21" i="85"/>
  <c r="J21" i="85"/>
  <c r="I21" i="85"/>
  <c r="E21" i="85"/>
  <c r="D21" i="85"/>
  <c r="H21" i="85" s="1"/>
  <c r="S16" i="85"/>
  <c r="R16" i="85"/>
  <c r="Q16" i="85"/>
  <c r="P16" i="85"/>
  <c r="O16" i="85"/>
  <c r="N16" i="85"/>
  <c r="M16" i="85"/>
  <c r="L16" i="85"/>
  <c r="K16" i="85"/>
  <c r="J16" i="85"/>
  <c r="I16" i="85"/>
  <c r="E16" i="85"/>
  <c r="D16" i="85"/>
  <c r="H16" i="85" s="1"/>
  <c r="S15" i="85"/>
  <c r="R15" i="85"/>
  <c r="Q15" i="85"/>
  <c r="P15" i="85"/>
  <c r="O15" i="85"/>
  <c r="N15" i="85"/>
  <c r="M15" i="85"/>
  <c r="L15" i="85"/>
  <c r="K15" i="85"/>
  <c r="J15" i="85"/>
  <c r="I15" i="85"/>
  <c r="E15" i="85"/>
  <c r="D15" i="85"/>
  <c r="H15" i="85" s="1"/>
  <c r="S14" i="85"/>
  <c r="R14" i="85"/>
  <c r="Q14" i="85"/>
  <c r="P14" i="85"/>
  <c r="O14" i="85"/>
  <c r="N14" i="85"/>
  <c r="M14" i="85"/>
  <c r="L14" i="85"/>
  <c r="K14" i="85"/>
  <c r="J14" i="85"/>
  <c r="I14" i="85"/>
  <c r="E14" i="85"/>
  <c r="D14" i="85"/>
  <c r="H14" i="85" s="1"/>
  <c r="S13" i="85"/>
  <c r="R13" i="85"/>
  <c r="Q13" i="85"/>
  <c r="P13" i="85"/>
  <c r="O13" i="85"/>
  <c r="N13" i="85"/>
  <c r="M13" i="85"/>
  <c r="L13" i="85"/>
  <c r="K13" i="85"/>
  <c r="J13" i="85"/>
  <c r="I13" i="85"/>
  <c r="E13" i="85"/>
  <c r="D13" i="85"/>
  <c r="H13" i="85" s="1"/>
  <c r="S12" i="85"/>
  <c r="R12" i="85"/>
  <c r="Q12" i="85"/>
  <c r="P12" i="85"/>
  <c r="O12" i="85"/>
  <c r="N12" i="85"/>
  <c r="M12" i="85"/>
  <c r="L12" i="85"/>
  <c r="K12" i="85"/>
  <c r="J12" i="85"/>
  <c r="I12" i="85"/>
  <c r="E12" i="85"/>
  <c r="D12" i="85"/>
  <c r="H12" i="85" s="1"/>
  <c r="S11" i="85"/>
  <c r="R11" i="85"/>
  <c r="Q11" i="85"/>
  <c r="P11" i="85"/>
  <c r="O11" i="85"/>
  <c r="N11" i="85"/>
  <c r="M11" i="85"/>
  <c r="L11" i="85"/>
  <c r="K11" i="85"/>
  <c r="J11" i="85"/>
  <c r="I11" i="85"/>
  <c r="E11" i="85"/>
  <c r="D11" i="85"/>
  <c r="H11" i="85" s="1"/>
  <c r="S9" i="85"/>
  <c r="R9" i="85"/>
  <c r="Q9" i="85"/>
  <c r="P9" i="85"/>
  <c r="O9" i="85"/>
  <c r="N9" i="85"/>
  <c r="M9" i="85"/>
  <c r="L9" i="85"/>
  <c r="K9" i="85"/>
  <c r="J9" i="85"/>
  <c r="I9" i="85"/>
  <c r="E9" i="85"/>
  <c r="D9" i="85"/>
  <c r="S8" i="85"/>
  <c r="R8" i="85"/>
  <c r="Q8" i="85"/>
  <c r="P8" i="85"/>
  <c r="O8" i="85"/>
  <c r="N8" i="85"/>
  <c r="M8" i="85"/>
  <c r="L8" i="85"/>
  <c r="K8" i="85"/>
  <c r="J8" i="85"/>
  <c r="I8" i="85"/>
  <c r="E8" i="85"/>
  <c r="D8" i="85"/>
  <c r="H8" i="85" s="1"/>
  <c r="S7" i="85"/>
  <c r="R7" i="85"/>
  <c r="Q7" i="85"/>
  <c r="P7" i="85"/>
  <c r="O7" i="85"/>
  <c r="N7" i="85"/>
  <c r="M7" i="85"/>
  <c r="L7" i="85"/>
  <c r="K7" i="85"/>
  <c r="J7" i="85"/>
  <c r="I7" i="85"/>
  <c r="E7" i="85"/>
  <c r="D7" i="85"/>
  <c r="H7" i="85" s="1"/>
  <c r="S6" i="85"/>
  <c r="R6" i="85"/>
  <c r="Q6" i="85"/>
  <c r="P6" i="85"/>
  <c r="O6" i="85"/>
  <c r="N6" i="85"/>
  <c r="M6" i="85"/>
  <c r="L6" i="85"/>
  <c r="K6" i="85"/>
  <c r="J6" i="85"/>
  <c r="I6" i="85"/>
  <c r="E6" i="85"/>
  <c r="D6" i="85"/>
  <c r="H6" i="85" s="1"/>
  <c r="S5" i="85"/>
  <c r="S23" i="85" s="1"/>
  <c r="R5" i="85"/>
  <c r="R23" i="85" s="1"/>
  <c r="Q5" i="85"/>
  <c r="Q23" i="85" s="1"/>
  <c r="P5" i="85"/>
  <c r="P23" i="85" s="1"/>
  <c r="O5" i="85"/>
  <c r="O23" i="85" s="1"/>
  <c r="N5" i="85"/>
  <c r="N23" i="85" s="1"/>
  <c r="M5" i="85"/>
  <c r="M23" i="85" s="1"/>
  <c r="L5" i="85"/>
  <c r="L23" i="85" s="1"/>
  <c r="K5" i="85"/>
  <c r="K23" i="85" s="1"/>
  <c r="J5" i="85"/>
  <c r="J23" i="85" s="1"/>
  <c r="E24" i="85" s="1"/>
  <c r="I5" i="85"/>
  <c r="I23" i="85" s="1"/>
  <c r="E5" i="85"/>
  <c r="E23" i="85" s="1"/>
  <c r="D5" i="85"/>
  <c r="S4" i="85"/>
  <c r="S27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L30" i="85" s="1"/>
  <c r="K4" i="85"/>
  <c r="K27" i="85" s="1"/>
  <c r="K30" i="85" s="1"/>
  <c r="J4" i="85"/>
  <c r="J27" i="85" s="1"/>
  <c r="I4" i="85"/>
  <c r="I27" i="85" s="1"/>
  <c r="E4" i="85"/>
  <c r="E27" i="85" s="1"/>
  <c r="D4" i="85"/>
  <c r="H3" i="85"/>
  <c r="S2" i="85"/>
  <c r="S20" i="85" s="1"/>
  <c r="R2" i="85"/>
  <c r="R20" i="85" s="1"/>
  <c r="Q2" i="85"/>
  <c r="Q20" i="85" s="1"/>
  <c r="P2" i="85"/>
  <c r="P20" i="85" s="1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E20" i="85" s="1"/>
  <c r="D2" i="85"/>
  <c r="Z37" i="84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E37" i="84"/>
  <c r="D37" i="84"/>
  <c r="Z36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E36" i="84"/>
  <c r="D36" i="84"/>
  <c r="Z35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E35" i="84"/>
  <c r="D35" i="84"/>
  <c r="H35" i="84" s="1"/>
  <c r="Z34" i="84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E34" i="84"/>
  <c r="D34" i="84"/>
  <c r="H34" i="84" s="1"/>
  <c r="Z33" i="84"/>
  <c r="Y33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E33" i="84"/>
  <c r="D33" i="84"/>
  <c r="H33" i="84" s="1"/>
  <c r="Z32" i="84"/>
  <c r="Y32" i="84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E32" i="84"/>
  <c r="D32" i="84"/>
  <c r="H32" i="84" s="1"/>
  <c r="Z25" i="84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L29" i="84" s="1"/>
  <c r="K25" i="84"/>
  <c r="K29" i="84" s="1"/>
  <c r="J25" i="84"/>
  <c r="I25" i="84"/>
  <c r="E25" i="84"/>
  <c r="D25" i="84"/>
  <c r="H25" i="84" s="1"/>
  <c r="H29" i="84" s="1"/>
  <c r="Z21" i="84"/>
  <c r="Y21" i="84"/>
  <c r="X21" i="84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E21" i="84"/>
  <c r="D21" i="84"/>
  <c r="H21" i="84" s="1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E16" i="84"/>
  <c r="D16" i="84"/>
  <c r="H16" i="84" s="1"/>
  <c r="Z15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E15" i="84"/>
  <c r="D15" i="84"/>
  <c r="H15" i="84" s="1"/>
  <c r="Z14" i="84"/>
  <c r="Y14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E14" i="84"/>
  <c r="D14" i="84"/>
  <c r="H14" i="84" s="1"/>
  <c r="Z13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E13" i="84"/>
  <c r="D13" i="84"/>
  <c r="H13" i="84" s="1"/>
  <c r="Z12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E12" i="84"/>
  <c r="D12" i="84"/>
  <c r="H12" i="84" s="1"/>
  <c r="Z11" i="84"/>
  <c r="Y11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E11" i="84"/>
  <c r="D11" i="84"/>
  <c r="H11" i="84" s="1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E9" i="84"/>
  <c r="D9" i="84"/>
  <c r="Z8" i="84"/>
  <c r="Y8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E8" i="84"/>
  <c r="D8" i="84"/>
  <c r="H8" i="84" s="1"/>
  <c r="Z7" i="84"/>
  <c r="Y7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E7" i="84"/>
  <c r="D7" i="84"/>
  <c r="H7" i="84" s="1"/>
  <c r="Z6" i="84"/>
  <c r="Y6" i="84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E6" i="84"/>
  <c r="D6" i="84"/>
  <c r="H6" i="84" s="1"/>
  <c r="Z5" i="84"/>
  <c r="Z23" i="84" s="1"/>
  <c r="Y5" i="84"/>
  <c r="Y23" i="84" s="1"/>
  <c r="X5" i="84"/>
  <c r="X23" i="84" s="1"/>
  <c r="W5" i="84"/>
  <c r="W23" i="84" s="1"/>
  <c r="V5" i="84"/>
  <c r="V23" i="84" s="1"/>
  <c r="U5" i="84"/>
  <c r="U23" i="84" s="1"/>
  <c r="T5" i="84"/>
  <c r="T23" i="84" s="1"/>
  <c r="S5" i="84"/>
  <c r="S23" i="84" s="1"/>
  <c r="R5" i="84"/>
  <c r="R23" i="84" s="1"/>
  <c r="Q5" i="84"/>
  <c r="Q23" i="84" s="1"/>
  <c r="P5" i="84"/>
  <c r="P23" i="84" s="1"/>
  <c r="O5" i="84"/>
  <c r="O23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E5" i="84"/>
  <c r="E23" i="84" s="1"/>
  <c r="D5" i="84"/>
  <c r="Z4" i="84"/>
  <c r="Z27" i="84" s="1"/>
  <c r="Y4" i="84"/>
  <c r="Y27" i="84" s="1"/>
  <c r="X4" i="84"/>
  <c r="X27" i="84" s="1"/>
  <c r="W4" i="84"/>
  <c r="W27" i="84" s="1"/>
  <c r="V4" i="84"/>
  <c r="V27" i="84" s="1"/>
  <c r="U4" i="84"/>
  <c r="U27" i="84" s="1"/>
  <c r="T4" i="84"/>
  <c r="T27" i="84" s="1"/>
  <c r="S4" i="84"/>
  <c r="S27" i="84" s="1"/>
  <c r="R4" i="84"/>
  <c r="R27" i="84" s="1"/>
  <c r="Q4" i="84"/>
  <c r="Q27" i="84" s="1"/>
  <c r="P4" i="84"/>
  <c r="P27" i="84" s="1"/>
  <c r="O4" i="84"/>
  <c r="O27" i="84" s="1"/>
  <c r="N4" i="84"/>
  <c r="N27" i="84" s="1"/>
  <c r="M4" i="84"/>
  <c r="M27" i="84" s="1"/>
  <c r="L4" i="84"/>
  <c r="L27" i="84" s="1"/>
  <c r="L30" i="84" s="1"/>
  <c r="K4" i="84"/>
  <c r="K27" i="84" s="1"/>
  <c r="K30" i="84" s="1"/>
  <c r="J4" i="84"/>
  <c r="J27" i="84" s="1"/>
  <c r="I4" i="84"/>
  <c r="I27" i="84" s="1"/>
  <c r="E4" i="84"/>
  <c r="E27" i="84" s="1"/>
  <c r="D4" i="84"/>
  <c r="H3" i="84"/>
  <c r="Z2" i="84"/>
  <c r="Z20" i="84" s="1"/>
  <c r="Y2" i="84"/>
  <c r="Y20" i="84" s="1"/>
  <c r="X2" i="84"/>
  <c r="X20" i="84" s="1"/>
  <c r="W2" i="84"/>
  <c r="W20" i="84" s="1"/>
  <c r="V2" i="84"/>
  <c r="V20" i="84" s="1"/>
  <c r="U2" i="84"/>
  <c r="U20" i="84" s="1"/>
  <c r="T2" i="84"/>
  <c r="T20" i="84" s="1"/>
  <c r="S2" i="84"/>
  <c r="S20" i="84" s="1"/>
  <c r="R2" i="84"/>
  <c r="R20" i="84" s="1"/>
  <c r="Q2" i="84"/>
  <c r="Q20" i="84" s="1"/>
  <c r="P2" i="84"/>
  <c r="P20" i="84" s="1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E20" i="84" s="1"/>
  <c r="D2" i="84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E37" i="83"/>
  <c r="D37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E36" i="83"/>
  <c r="D36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E35" i="83"/>
  <c r="D35" i="83"/>
  <c r="H35" i="83" s="1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E34" i="83"/>
  <c r="D34" i="83"/>
  <c r="H34" i="83" s="1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E33" i="83"/>
  <c r="D33" i="83"/>
  <c r="H33" i="83" s="1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E32" i="83"/>
  <c r="D32" i="83"/>
  <c r="H32" i="83" s="1"/>
  <c r="W25" i="83"/>
  <c r="V25" i="83"/>
  <c r="U25" i="83"/>
  <c r="T25" i="83"/>
  <c r="S25" i="83"/>
  <c r="R25" i="83"/>
  <c r="Q25" i="83"/>
  <c r="P25" i="83"/>
  <c r="O25" i="83"/>
  <c r="N25" i="83"/>
  <c r="M25" i="83"/>
  <c r="L25" i="83"/>
  <c r="L29" i="83" s="1"/>
  <c r="K25" i="83"/>
  <c r="K29" i="83" s="1"/>
  <c r="J25" i="83"/>
  <c r="I25" i="83"/>
  <c r="E25" i="83"/>
  <c r="D25" i="83"/>
  <c r="H25" i="83" s="1"/>
  <c r="H29" i="83" s="1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E21" i="83"/>
  <c r="D21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E16" i="83"/>
  <c r="D16" i="83"/>
  <c r="H16" i="83" s="1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E15" i="83"/>
  <c r="D15" i="83"/>
  <c r="H15" i="83" s="1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E14" i="83"/>
  <c r="D14" i="83"/>
  <c r="H14" i="83" s="1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E13" i="83"/>
  <c r="D13" i="83"/>
  <c r="H13" i="83" s="1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E12" i="83"/>
  <c r="D12" i="83"/>
  <c r="H12" i="83" s="1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E11" i="83"/>
  <c r="D11" i="83"/>
  <c r="H11" i="83" s="1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E9" i="83"/>
  <c r="D9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E8" i="83"/>
  <c r="D8" i="83"/>
  <c r="H8" i="83" s="1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E7" i="83"/>
  <c r="D7" i="83"/>
  <c r="H7" i="83" s="1"/>
  <c r="W6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E6" i="83"/>
  <c r="D6" i="83"/>
  <c r="H6" i="83" s="1"/>
  <c r="W5" i="83"/>
  <c r="W23" i="83" s="1"/>
  <c r="V5" i="83"/>
  <c r="V23" i="83" s="1"/>
  <c r="U5" i="83"/>
  <c r="U23" i="83" s="1"/>
  <c r="T5" i="83"/>
  <c r="T23" i="83" s="1"/>
  <c r="S5" i="83"/>
  <c r="S23" i="83" s="1"/>
  <c r="R5" i="83"/>
  <c r="R23" i="83" s="1"/>
  <c r="Q5" i="83"/>
  <c r="Q23" i="83" s="1"/>
  <c r="P5" i="83"/>
  <c r="P23" i="83" s="1"/>
  <c r="O5" i="83"/>
  <c r="O23" i="83" s="1"/>
  <c r="N5" i="83"/>
  <c r="N23" i="83" s="1"/>
  <c r="M5" i="83"/>
  <c r="M23" i="83" s="1"/>
  <c r="L5" i="83"/>
  <c r="L23" i="83" s="1"/>
  <c r="K5" i="83"/>
  <c r="K23" i="83" s="1"/>
  <c r="J5" i="83"/>
  <c r="J23" i="83" s="1"/>
  <c r="E24" i="83" s="1"/>
  <c r="I5" i="83"/>
  <c r="I23" i="83" s="1"/>
  <c r="E5" i="83"/>
  <c r="E23" i="83" s="1"/>
  <c r="D5" i="83"/>
  <c r="W4" i="83"/>
  <c r="W27" i="83" s="1"/>
  <c r="V4" i="83"/>
  <c r="V27" i="83" s="1"/>
  <c r="U4" i="83"/>
  <c r="U27" i="83" s="1"/>
  <c r="T4" i="83"/>
  <c r="T27" i="83" s="1"/>
  <c r="S4" i="83"/>
  <c r="S27" i="83" s="1"/>
  <c r="R4" i="83"/>
  <c r="R27" i="83" s="1"/>
  <c r="Q4" i="83"/>
  <c r="Q27" i="83" s="1"/>
  <c r="P4" i="83"/>
  <c r="P27" i="83" s="1"/>
  <c r="O4" i="83"/>
  <c r="O27" i="83" s="1"/>
  <c r="N4" i="83"/>
  <c r="N27" i="83" s="1"/>
  <c r="M4" i="83"/>
  <c r="M27" i="83" s="1"/>
  <c r="L4" i="83"/>
  <c r="L27" i="83" s="1"/>
  <c r="L30" i="83" s="1"/>
  <c r="K4" i="83"/>
  <c r="K27" i="83" s="1"/>
  <c r="K30" i="83" s="1"/>
  <c r="J4" i="83"/>
  <c r="J27" i="83" s="1"/>
  <c r="I4" i="83"/>
  <c r="I27" i="83" s="1"/>
  <c r="E4" i="83"/>
  <c r="E27" i="83" s="1"/>
  <c r="D4" i="83"/>
  <c r="H3" i="83"/>
  <c r="W2" i="83"/>
  <c r="W20" i="83" s="1"/>
  <c r="V2" i="83"/>
  <c r="V20" i="83" s="1"/>
  <c r="U2" i="83"/>
  <c r="U20" i="83" s="1"/>
  <c r="T2" i="83"/>
  <c r="T20" i="83" s="1"/>
  <c r="S2" i="83"/>
  <c r="S20" i="83" s="1"/>
  <c r="R2" i="83"/>
  <c r="R20" i="83" s="1"/>
  <c r="Q2" i="83"/>
  <c r="Q20" i="83" s="1"/>
  <c r="P2" i="83"/>
  <c r="P20" i="83" s="1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E37" i="82"/>
  <c r="D37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E36" i="82"/>
  <c r="D36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E35" i="82"/>
  <c r="D35" i="82"/>
  <c r="H35" i="82" s="1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E34" i="82"/>
  <c r="D34" i="82"/>
  <c r="H34" i="82" s="1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E33" i="82"/>
  <c r="D33" i="82"/>
  <c r="H33" i="82" s="1"/>
  <c r="Z32" i="82"/>
  <c r="Y32" i="82"/>
  <c r="X32" i="82"/>
  <c r="W32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E32" i="82"/>
  <c r="D32" i="82"/>
  <c r="H32" i="82" s="1"/>
  <c r="Z25" i="82"/>
  <c r="Y25" i="82"/>
  <c r="X25" i="82"/>
  <c r="W25" i="82"/>
  <c r="V25" i="82"/>
  <c r="U25" i="82"/>
  <c r="T25" i="82"/>
  <c r="S25" i="82"/>
  <c r="R25" i="82"/>
  <c r="Q25" i="82"/>
  <c r="P25" i="82"/>
  <c r="O25" i="82"/>
  <c r="N25" i="82"/>
  <c r="M25" i="82"/>
  <c r="L25" i="82"/>
  <c r="L29" i="82" s="1"/>
  <c r="K25" i="82"/>
  <c r="K29" i="82" s="1"/>
  <c r="J25" i="82"/>
  <c r="I25" i="82"/>
  <c r="E25" i="82"/>
  <c r="D25" i="82"/>
  <c r="H25" i="82" s="1"/>
  <c r="H29" i="82" s="1"/>
  <c r="Z21" i="82"/>
  <c r="Y21" i="82"/>
  <c r="X21" i="82"/>
  <c r="W21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E21" i="82"/>
  <c r="D21" i="82"/>
  <c r="H21" i="82" s="1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E16" i="82"/>
  <c r="D16" i="82"/>
  <c r="H16" i="82" s="1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E15" i="82"/>
  <c r="D15" i="82"/>
  <c r="H15" i="82" s="1"/>
  <c r="Z14" i="82"/>
  <c r="Y14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E14" i="82"/>
  <c r="D14" i="82"/>
  <c r="H14" i="82" s="1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E13" i="82"/>
  <c r="D13" i="82"/>
  <c r="H13" i="82" s="1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E12" i="82"/>
  <c r="D12" i="82"/>
  <c r="H12" i="82" s="1"/>
  <c r="Z11" i="82"/>
  <c r="Y11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E11" i="82"/>
  <c r="D11" i="82"/>
  <c r="H11" i="82" s="1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E9" i="82"/>
  <c r="D9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E8" i="82"/>
  <c r="D8" i="82"/>
  <c r="H8" i="82" s="1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E7" i="82"/>
  <c r="D7" i="82"/>
  <c r="H7" i="82" s="1"/>
  <c r="Z6" i="82"/>
  <c r="Y6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E6" i="82"/>
  <c r="D6" i="82"/>
  <c r="H6" i="82" s="1"/>
  <c r="Z5" i="82"/>
  <c r="Z23" i="82" s="1"/>
  <c r="Y5" i="82"/>
  <c r="Y23" i="82" s="1"/>
  <c r="X5" i="82"/>
  <c r="X23" i="82" s="1"/>
  <c r="W5" i="82"/>
  <c r="W23" i="82" s="1"/>
  <c r="V5" i="82"/>
  <c r="V23" i="82" s="1"/>
  <c r="U5" i="82"/>
  <c r="U23" i="82" s="1"/>
  <c r="T5" i="82"/>
  <c r="T23" i="82" s="1"/>
  <c r="S5" i="82"/>
  <c r="S23" i="82" s="1"/>
  <c r="R5" i="82"/>
  <c r="R23" i="82" s="1"/>
  <c r="Q5" i="82"/>
  <c r="Q23" i="82" s="1"/>
  <c r="P5" i="82"/>
  <c r="P23" i="82" s="1"/>
  <c r="O5" i="82"/>
  <c r="O23" i="82" s="1"/>
  <c r="N5" i="82"/>
  <c r="N23" i="82" s="1"/>
  <c r="M5" i="82"/>
  <c r="M23" i="82" s="1"/>
  <c r="L5" i="82"/>
  <c r="L23" i="82" s="1"/>
  <c r="K5" i="82"/>
  <c r="K23" i="82" s="1"/>
  <c r="J5" i="82"/>
  <c r="J23" i="82" s="1"/>
  <c r="I5" i="82"/>
  <c r="I23" i="82" s="1"/>
  <c r="E5" i="82"/>
  <c r="E23" i="82" s="1"/>
  <c r="D5" i="82"/>
  <c r="Z4" i="82"/>
  <c r="Z27" i="82" s="1"/>
  <c r="Y4" i="82"/>
  <c r="Y27" i="82" s="1"/>
  <c r="X4" i="82"/>
  <c r="X27" i="82" s="1"/>
  <c r="W4" i="82"/>
  <c r="W27" i="82" s="1"/>
  <c r="V4" i="82"/>
  <c r="V27" i="82" s="1"/>
  <c r="U4" i="82"/>
  <c r="U27" i="82" s="1"/>
  <c r="T4" i="82"/>
  <c r="T27" i="82" s="1"/>
  <c r="S4" i="82"/>
  <c r="S27" i="82" s="1"/>
  <c r="R4" i="82"/>
  <c r="R27" i="82" s="1"/>
  <c r="Q4" i="82"/>
  <c r="Q27" i="82" s="1"/>
  <c r="P4" i="82"/>
  <c r="P27" i="82" s="1"/>
  <c r="O4" i="82"/>
  <c r="O27" i="82" s="1"/>
  <c r="N4" i="82"/>
  <c r="N27" i="82" s="1"/>
  <c r="M4" i="82"/>
  <c r="M27" i="82" s="1"/>
  <c r="L4" i="82"/>
  <c r="L27" i="82" s="1"/>
  <c r="L30" i="82" s="1"/>
  <c r="K4" i="82"/>
  <c r="K27" i="82" s="1"/>
  <c r="K30" i="82" s="1"/>
  <c r="J4" i="82"/>
  <c r="J27" i="82" s="1"/>
  <c r="I4" i="82"/>
  <c r="I27" i="82" s="1"/>
  <c r="E4" i="82"/>
  <c r="E27" i="82" s="1"/>
  <c r="D4" i="82"/>
  <c r="H3" i="82"/>
  <c r="Z2" i="82"/>
  <c r="Z20" i="82" s="1"/>
  <c r="Y2" i="82"/>
  <c r="Y20" i="82" s="1"/>
  <c r="X2" i="82"/>
  <c r="X20" i="82" s="1"/>
  <c r="W2" i="82"/>
  <c r="W20" i="82" s="1"/>
  <c r="V2" i="82"/>
  <c r="V20" i="82" s="1"/>
  <c r="U2" i="82"/>
  <c r="U20" i="82" s="1"/>
  <c r="T2" i="82"/>
  <c r="T20" i="82" s="1"/>
  <c r="S2" i="82"/>
  <c r="S20" i="82" s="1"/>
  <c r="R2" i="82"/>
  <c r="R20" i="82" s="1"/>
  <c r="Q2" i="82"/>
  <c r="Q20" i="82" s="1"/>
  <c r="P2" i="82"/>
  <c r="P20" i="82" s="1"/>
  <c r="O2" i="82"/>
  <c r="O20" i="82" s="1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E20" i="82" s="1"/>
  <c r="D2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E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E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E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E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E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E32" i="81"/>
  <c r="D32" i="81"/>
  <c r="H32" i="81" s="1"/>
  <c r="Z25" i="81"/>
  <c r="Y25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L29" i="81" s="1"/>
  <c r="K25" i="81"/>
  <c r="K29" i="81" s="1"/>
  <c r="J25" i="81"/>
  <c r="I25" i="81"/>
  <c r="E25" i="81"/>
  <c r="D25" i="81"/>
  <c r="H25" i="81" s="1"/>
  <c r="H29" i="81" s="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E21" i="81"/>
  <c r="D21" i="81"/>
  <c r="H21" i="81" s="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E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E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E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E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E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E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E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E8" i="81"/>
  <c r="D8" i="81"/>
  <c r="H8" i="81" s="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E7" i="81"/>
  <c r="D7" i="81"/>
  <c r="H7" i="81" s="1"/>
  <c r="Z6" i="81"/>
  <c r="Y6" i="81"/>
  <c r="X6" i="81"/>
  <c r="W6" i="8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E6" i="81"/>
  <c r="D6" i="81"/>
  <c r="H6" i="81" s="1"/>
  <c r="Z5" i="81"/>
  <c r="Z23" i="81" s="1"/>
  <c r="Y5" i="81"/>
  <c r="Y23" i="81" s="1"/>
  <c r="X5" i="81"/>
  <c r="X23" i="81" s="1"/>
  <c r="W5" i="81"/>
  <c r="W23" i="81" s="1"/>
  <c r="V5" i="81"/>
  <c r="V23" i="81" s="1"/>
  <c r="U5" i="81"/>
  <c r="U23" i="81" s="1"/>
  <c r="T5" i="81"/>
  <c r="T23" i="81" s="1"/>
  <c r="S5" i="81"/>
  <c r="S23" i="81" s="1"/>
  <c r="R5" i="81"/>
  <c r="R23" i="81" s="1"/>
  <c r="Q5" i="81"/>
  <c r="Q23" i="81" s="1"/>
  <c r="P5" i="81"/>
  <c r="P23" i="81" s="1"/>
  <c r="O5" i="81"/>
  <c r="O23" i="81" s="1"/>
  <c r="N5" i="81"/>
  <c r="N23" i="81" s="1"/>
  <c r="M5" i="81"/>
  <c r="M23" i="81" s="1"/>
  <c r="L5" i="81"/>
  <c r="L23" i="81" s="1"/>
  <c r="K5" i="81"/>
  <c r="K23" i="81" s="1"/>
  <c r="J5" i="81"/>
  <c r="J23" i="81" s="1"/>
  <c r="I5" i="81"/>
  <c r="I23" i="81" s="1"/>
  <c r="E5" i="81"/>
  <c r="E23" i="81" s="1"/>
  <c r="D5" i="81"/>
  <c r="Z4" i="81"/>
  <c r="Z27" i="81" s="1"/>
  <c r="Y4" i="81"/>
  <c r="Y27" i="81" s="1"/>
  <c r="X4" i="81"/>
  <c r="X27" i="81" s="1"/>
  <c r="W4" i="81"/>
  <c r="W27" i="81" s="1"/>
  <c r="V4" i="81"/>
  <c r="V27" i="81" s="1"/>
  <c r="U4" i="81"/>
  <c r="U27" i="81" s="1"/>
  <c r="T4" i="81"/>
  <c r="T27" i="81" s="1"/>
  <c r="S4" i="81"/>
  <c r="S27" i="81" s="1"/>
  <c r="R4" i="81"/>
  <c r="R27" i="81" s="1"/>
  <c r="Q4" i="81"/>
  <c r="Q27" i="81" s="1"/>
  <c r="P4" i="81"/>
  <c r="P27" i="81" s="1"/>
  <c r="O4" i="81"/>
  <c r="O27" i="81" s="1"/>
  <c r="N4" i="81"/>
  <c r="N27" i="81" s="1"/>
  <c r="M4" i="81"/>
  <c r="M27" i="81" s="1"/>
  <c r="L4" i="81"/>
  <c r="L27" i="81" s="1"/>
  <c r="L30" i="81" s="1"/>
  <c r="K4" i="81"/>
  <c r="K27" i="81" s="1"/>
  <c r="K30" i="81" s="1"/>
  <c r="J4" i="81"/>
  <c r="J27" i="81" s="1"/>
  <c r="I4" i="81"/>
  <c r="I27" i="81" s="1"/>
  <c r="E4" i="81"/>
  <c r="E27" i="81" s="1"/>
  <c r="D4" i="81"/>
  <c r="H3" i="81"/>
  <c r="Z2" i="81"/>
  <c r="Z20" i="81" s="1"/>
  <c r="Y2" i="81"/>
  <c r="Y20" i="81" s="1"/>
  <c r="X2" i="81"/>
  <c r="X20" i="81" s="1"/>
  <c r="W2" i="81"/>
  <c r="W20" i="81" s="1"/>
  <c r="V2" i="81"/>
  <c r="V20" i="81" s="1"/>
  <c r="U2" i="81"/>
  <c r="U20" i="81" s="1"/>
  <c r="T2" i="81"/>
  <c r="T20" i="81" s="1"/>
  <c r="S2" i="81"/>
  <c r="S20" i="81" s="1"/>
  <c r="R2" i="81"/>
  <c r="R20" i="81" s="1"/>
  <c r="Q2" i="81"/>
  <c r="Q20" i="81" s="1"/>
  <c r="P2" i="81"/>
  <c r="P20" i="81" s="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E20" i="81" s="1"/>
  <c r="D2" i="81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E37" i="80"/>
  <c r="D37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E36" i="80"/>
  <c r="D36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E35" i="80"/>
  <c r="D35" i="80"/>
  <c r="H35" i="80" s="1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E34" i="80"/>
  <c r="D34" i="80"/>
  <c r="H34" i="80" s="1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E33" i="80"/>
  <c r="D33" i="80"/>
  <c r="H33" i="80" s="1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E32" i="80"/>
  <c r="D32" i="80"/>
  <c r="H32" i="80" s="1"/>
  <c r="U25" i="80"/>
  <c r="T25" i="80"/>
  <c r="S25" i="80"/>
  <c r="R25" i="80"/>
  <c r="Q25" i="80"/>
  <c r="P25" i="80"/>
  <c r="O25" i="80"/>
  <c r="N25" i="80"/>
  <c r="M25" i="80"/>
  <c r="L25" i="80"/>
  <c r="L29" i="80" s="1"/>
  <c r="K25" i="80"/>
  <c r="K29" i="80" s="1"/>
  <c r="J25" i="80"/>
  <c r="I25" i="80"/>
  <c r="E25" i="80"/>
  <c r="D25" i="80"/>
  <c r="H25" i="80" s="1"/>
  <c r="H29" i="80" s="1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E21" i="80"/>
  <c r="D21" i="80"/>
  <c r="H21" i="80" s="1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E16" i="80"/>
  <c r="D16" i="80"/>
  <c r="H16" i="80" s="1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E15" i="80"/>
  <c r="D15" i="80"/>
  <c r="H15" i="80" s="1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E14" i="80"/>
  <c r="D14" i="80"/>
  <c r="H14" i="80" s="1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E13" i="80"/>
  <c r="D13" i="80"/>
  <c r="H13" i="80" s="1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E12" i="80"/>
  <c r="D12" i="80"/>
  <c r="H12" i="80" s="1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E11" i="80"/>
  <c r="D11" i="80"/>
  <c r="H11" i="80" s="1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E9" i="80"/>
  <c r="D9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E8" i="80"/>
  <c r="D8" i="80"/>
  <c r="H8" i="80" s="1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E7" i="80"/>
  <c r="D7" i="80"/>
  <c r="H7" i="80" s="1"/>
  <c r="U6" i="80"/>
  <c r="T6" i="80"/>
  <c r="S6" i="80"/>
  <c r="R6" i="80"/>
  <c r="Q6" i="80"/>
  <c r="P6" i="80"/>
  <c r="O6" i="80"/>
  <c r="N6" i="80"/>
  <c r="M6" i="80"/>
  <c r="L6" i="80"/>
  <c r="K6" i="80"/>
  <c r="J6" i="80"/>
  <c r="I6" i="80"/>
  <c r="E6" i="80"/>
  <c r="D6" i="80"/>
  <c r="H6" i="80" s="1"/>
  <c r="U5" i="80"/>
  <c r="U23" i="80" s="1"/>
  <c r="T5" i="80"/>
  <c r="T23" i="80" s="1"/>
  <c r="S5" i="80"/>
  <c r="S23" i="80" s="1"/>
  <c r="R5" i="80"/>
  <c r="R23" i="80" s="1"/>
  <c r="Q5" i="80"/>
  <c r="Q23" i="80" s="1"/>
  <c r="P5" i="80"/>
  <c r="P23" i="80" s="1"/>
  <c r="O5" i="80"/>
  <c r="O23" i="80" s="1"/>
  <c r="N5" i="80"/>
  <c r="N23" i="80" s="1"/>
  <c r="M5" i="80"/>
  <c r="M23" i="80" s="1"/>
  <c r="L5" i="80"/>
  <c r="L23" i="80" s="1"/>
  <c r="K5" i="80"/>
  <c r="K23" i="80" s="1"/>
  <c r="J5" i="80"/>
  <c r="J23" i="80" s="1"/>
  <c r="I5" i="80"/>
  <c r="I23" i="80" s="1"/>
  <c r="E5" i="80"/>
  <c r="E23" i="80" s="1"/>
  <c r="D5" i="80"/>
  <c r="U4" i="80"/>
  <c r="U27" i="80" s="1"/>
  <c r="T4" i="80"/>
  <c r="T27" i="80" s="1"/>
  <c r="S4" i="80"/>
  <c r="S27" i="80" s="1"/>
  <c r="R4" i="80"/>
  <c r="R27" i="80" s="1"/>
  <c r="Q4" i="80"/>
  <c r="Q27" i="80" s="1"/>
  <c r="P4" i="80"/>
  <c r="P27" i="80" s="1"/>
  <c r="O4" i="80"/>
  <c r="O27" i="80" s="1"/>
  <c r="N4" i="80"/>
  <c r="N27" i="80" s="1"/>
  <c r="M4" i="80"/>
  <c r="M27" i="80" s="1"/>
  <c r="L4" i="80"/>
  <c r="L27" i="80" s="1"/>
  <c r="L30" i="80" s="1"/>
  <c r="K4" i="80"/>
  <c r="K27" i="80" s="1"/>
  <c r="K30" i="80" s="1"/>
  <c r="J4" i="80"/>
  <c r="J27" i="80" s="1"/>
  <c r="I4" i="80"/>
  <c r="I27" i="80" s="1"/>
  <c r="E4" i="80"/>
  <c r="E27" i="80" s="1"/>
  <c r="D4" i="80"/>
  <c r="H3" i="80"/>
  <c r="U2" i="80"/>
  <c r="U20" i="80" s="1"/>
  <c r="T2" i="80"/>
  <c r="T20" i="80" s="1"/>
  <c r="S2" i="80"/>
  <c r="S20" i="80" s="1"/>
  <c r="R2" i="80"/>
  <c r="R20" i="80" s="1"/>
  <c r="Q2" i="80"/>
  <c r="Q20" i="80" s="1"/>
  <c r="P2" i="80"/>
  <c r="P20" i="80" s="1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E20" i="80" s="1"/>
  <c r="D2" i="80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E37" i="79"/>
  <c r="D37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E36" i="79"/>
  <c r="D36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E35" i="79"/>
  <c r="D35" i="79"/>
  <c r="H35" i="79" s="1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E34" i="79"/>
  <c r="D34" i="79"/>
  <c r="H34" i="79" s="1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E33" i="79"/>
  <c r="D33" i="79"/>
  <c r="H33" i="79" s="1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E32" i="79"/>
  <c r="D32" i="79"/>
  <c r="H32" i="79" s="1"/>
  <c r="U25" i="79"/>
  <c r="T25" i="79"/>
  <c r="S25" i="79"/>
  <c r="R25" i="79"/>
  <c r="Q25" i="79"/>
  <c r="P25" i="79"/>
  <c r="O25" i="79"/>
  <c r="N25" i="79"/>
  <c r="M25" i="79"/>
  <c r="L25" i="79"/>
  <c r="L29" i="79" s="1"/>
  <c r="K25" i="79"/>
  <c r="K29" i="79" s="1"/>
  <c r="J25" i="79"/>
  <c r="I25" i="79"/>
  <c r="E25" i="79"/>
  <c r="D25" i="79"/>
  <c r="H25" i="79" s="1"/>
  <c r="H29" i="79" s="1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E21" i="79"/>
  <c r="D21" i="79"/>
  <c r="H21" i="79" s="1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E16" i="79"/>
  <c r="D16" i="79"/>
  <c r="H16" i="79" s="1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E15" i="79"/>
  <c r="D15" i="79"/>
  <c r="H15" i="79" s="1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E14" i="79"/>
  <c r="D14" i="79"/>
  <c r="H14" i="79" s="1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E13" i="79"/>
  <c r="D13" i="79"/>
  <c r="H13" i="79" s="1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E12" i="79"/>
  <c r="D12" i="79"/>
  <c r="H12" i="79" s="1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E11" i="79"/>
  <c r="D11" i="79"/>
  <c r="H11" i="79" s="1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E9" i="79"/>
  <c r="D9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E8" i="79"/>
  <c r="D8" i="79"/>
  <c r="H8" i="79" s="1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E7" i="79"/>
  <c r="D7" i="79"/>
  <c r="H7" i="79" s="1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E6" i="79"/>
  <c r="D6" i="79"/>
  <c r="H6" i="79" s="1"/>
  <c r="U5" i="79"/>
  <c r="U23" i="79" s="1"/>
  <c r="T5" i="79"/>
  <c r="T23" i="79" s="1"/>
  <c r="S5" i="79"/>
  <c r="S23" i="79" s="1"/>
  <c r="R5" i="79"/>
  <c r="R23" i="79" s="1"/>
  <c r="Q5" i="79"/>
  <c r="Q23" i="79" s="1"/>
  <c r="P5" i="79"/>
  <c r="P23" i="79" s="1"/>
  <c r="O5" i="79"/>
  <c r="O23" i="79" s="1"/>
  <c r="N5" i="79"/>
  <c r="N23" i="79" s="1"/>
  <c r="M5" i="79"/>
  <c r="M23" i="79" s="1"/>
  <c r="L5" i="79"/>
  <c r="L23" i="79" s="1"/>
  <c r="K5" i="79"/>
  <c r="K23" i="79" s="1"/>
  <c r="J5" i="79"/>
  <c r="J23" i="79" s="1"/>
  <c r="I5" i="79"/>
  <c r="I23" i="79" s="1"/>
  <c r="E5" i="79"/>
  <c r="E23" i="79" s="1"/>
  <c r="D5" i="79"/>
  <c r="U4" i="79"/>
  <c r="U27" i="79" s="1"/>
  <c r="T4" i="79"/>
  <c r="T27" i="79" s="1"/>
  <c r="S4" i="79"/>
  <c r="S27" i="79" s="1"/>
  <c r="R4" i="79"/>
  <c r="R27" i="79" s="1"/>
  <c r="Q4" i="79"/>
  <c r="Q27" i="79" s="1"/>
  <c r="P4" i="79"/>
  <c r="P27" i="79" s="1"/>
  <c r="O4" i="79"/>
  <c r="O27" i="79" s="1"/>
  <c r="N4" i="79"/>
  <c r="N27" i="79" s="1"/>
  <c r="M4" i="79"/>
  <c r="M27" i="79" s="1"/>
  <c r="L4" i="79"/>
  <c r="L27" i="79" s="1"/>
  <c r="L30" i="79" s="1"/>
  <c r="K4" i="79"/>
  <c r="K27" i="79" s="1"/>
  <c r="K30" i="79" s="1"/>
  <c r="J4" i="79"/>
  <c r="J27" i="79" s="1"/>
  <c r="I4" i="79"/>
  <c r="I27" i="79" s="1"/>
  <c r="E4" i="79"/>
  <c r="E27" i="79" s="1"/>
  <c r="D4" i="79"/>
  <c r="H3" i="79"/>
  <c r="U2" i="79"/>
  <c r="U20" i="79" s="1"/>
  <c r="T2" i="79"/>
  <c r="T20" i="79" s="1"/>
  <c r="S2" i="79"/>
  <c r="S20" i="79" s="1"/>
  <c r="R2" i="79"/>
  <c r="R20" i="79" s="1"/>
  <c r="Q2" i="79"/>
  <c r="Q20" i="79" s="1"/>
  <c r="P2" i="79"/>
  <c r="P20" i="79" s="1"/>
  <c r="O2" i="79"/>
  <c r="O20" i="79" s="1"/>
  <c r="N2" i="79"/>
  <c r="N20" i="79" s="1"/>
  <c r="M2" i="79"/>
  <c r="M20" i="79" s="1"/>
  <c r="L2" i="79"/>
  <c r="L20" i="79" s="1"/>
  <c r="K2" i="79"/>
  <c r="K20" i="79" s="1"/>
  <c r="J2" i="79"/>
  <c r="J20" i="79" s="1"/>
  <c r="I2" i="79"/>
  <c r="I20" i="79" s="1"/>
  <c r="E2" i="79"/>
  <c r="E20" i="79" s="1"/>
  <c r="D2" i="79"/>
  <c r="Z37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E37" i="78"/>
  <c r="D37" i="78"/>
  <c r="Z36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E36" i="78"/>
  <c r="D36" i="78"/>
  <c r="Z35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E35" i="78"/>
  <c r="D35" i="78"/>
  <c r="H35" i="78" s="1"/>
  <c r="Z34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E34" i="78"/>
  <c r="D34" i="78"/>
  <c r="H34" i="78" s="1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E33" i="78"/>
  <c r="D33" i="78"/>
  <c r="H33" i="78" s="1"/>
  <c r="Z32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E32" i="78"/>
  <c r="D32" i="78"/>
  <c r="H32" i="78" s="1"/>
  <c r="Z25" i="78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L29" i="78" s="1"/>
  <c r="K25" i="78"/>
  <c r="K29" i="78" s="1"/>
  <c r="J25" i="78"/>
  <c r="I25" i="78"/>
  <c r="E25" i="78"/>
  <c r="D25" i="78"/>
  <c r="H25" i="78" s="1"/>
  <c r="H29" i="78" s="1"/>
  <c r="Z21" i="78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E21" i="78"/>
  <c r="D21" i="78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E16" i="78"/>
  <c r="D16" i="78"/>
  <c r="H16" i="78" s="1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E15" i="78"/>
  <c r="D15" i="78"/>
  <c r="H15" i="78" s="1"/>
  <c r="Z14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E14" i="78"/>
  <c r="D14" i="78"/>
  <c r="H14" i="78" s="1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E13" i="78"/>
  <c r="D13" i="78"/>
  <c r="H13" i="78" s="1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E12" i="78"/>
  <c r="D12" i="78"/>
  <c r="H12" i="78" s="1"/>
  <c r="Z11" i="78"/>
  <c r="Y11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E11" i="78"/>
  <c r="D11" i="78"/>
  <c r="H11" i="78" s="1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E9" i="78"/>
  <c r="D9" i="78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E8" i="78"/>
  <c r="D8" i="78"/>
  <c r="H8" i="78" s="1"/>
  <c r="Z7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E7" i="78"/>
  <c r="D7" i="78"/>
  <c r="H7" i="78" s="1"/>
  <c r="Z6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E6" i="78"/>
  <c r="D6" i="78"/>
  <c r="H6" i="78" s="1"/>
  <c r="Z5" i="78"/>
  <c r="Z23" i="78" s="1"/>
  <c r="Y5" i="78"/>
  <c r="Y23" i="78" s="1"/>
  <c r="X5" i="78"/>
  <c r="X23" i="78" s="1"/>
  <c r="W5" i="78"/>
  <c r="W23" i="78" s="1"/>
  <c r="V5" i="78"/>
  <c r="V23" i="78" s="1"/>
  <c r="U5" i="78"/>
  <c r="U23" i="78" s="1"/>
  <c r="T5" i="78"/>
  <c r="T23" i="78" s="1"/>
  <c r="S5" i="78"/>
  <c r="S23" i="78" s="1"/>
  <c r="R5" i="78"/>
  <c r="R23" i="78" s="1"/>
  <c r="Q5" i="78"/>
  <c r="Q23" i="78" s="1"/>
  <c r="P5" i="78"/>
  <c r="P23" i="78" s="1"/>
  <c r="O5" i="78"/>
  <c r="O23" i="78" s="1"/>
  <c r="N5" i="78"/>
  <c r="N23" i="78" s="1"/>
  <c r="M5" i="78"/>
  <c r="M23" i="78" s="1"/>
  <c r="L5" i="78"/>
  <c r="L23" i="78" s="1"/>
  <c r="K5" i="78"/>
  <c r="K23" i="78" s="1"/>
  <c r="J5" i="78"/>
  <c r="J23" i="78" s="1"/>
  <c r="I5" i="78"/>
  <c r="I23" i="78" s="1"/>
  <c r="E5" i="78"/>
  <c r="E23" i="78" s="1"/>
  <c r="D5" i="78"/>
  <c r="Z4" i="78"/>
  <c r="Z27" i="78" s="1"/>
  <c r="Y4" i="78"/>
  <c r="Y27" i="78" s="1"/>
  <c r="X4" i="78"/>
  <c r="X27" i="78" s="1"/>
  <c r="W4" i="78"/>
  <c r="W27" i="78" s="1"/>
  <c r="V4" i="78"/>
  <c r="V27" i="78" s="1"/>
  <c r="U4" i="78"/>
  <c r="U27" i="78" s="1"/>
  <c r="T4" i="78"/>
  <c r="T27" i="78" s="1"/>
  <c r="S4" i="78"/>
  <c r="S27" i="78" s="1"/>
  <c r="R4" i="78"/>
  <c r="R27" i="78" s="1"/>
  <c r="Q4" i="78"/>
  <c r="Q27" i="78" s="1"/>
  <c r="P4" i="78"/>
  <c r="P27" i="78" s="1"/>
  <c r="O4" i="78"/>
  <c r="O27" i="78" s="1"/>
  <c r="N4" i="78"/>
  <c r="N27" i="78" s="1"/>
  <c r="M4" i="78"/>
  <c r="M27" i="78" s="1"/>
  <c r="L4" i="78"/>
  <c r="L27" i="78" s="1"/>
  <c r="L30" i="78" s="1"/>
  <c r="K4" i="78"/>
  <c r="K27" i="78" s="1"/>
  <c r="K30" i="78" s="1"/>
  <c r="J4" i="78"/>
  <c r="J27" i="78" s="1"/>
  <c r="I4" i="78"/>
  <c r="I27" i="78" s="1"/>
  <c r="E4" i="78"/>
  <c r="E27" i="78" s="1"/>
  <c r="D4" i="78"/>
  <c r="H3" i="78"/>
  <c r="Z2" i="78"/>
  <c r="Z20" i="78" s="1"/>
  <c r="Y2" i="78"/>
  <c r="Y20" i="78" s="1"/>
  <c r="X2" i="78"/>
  <c r="X20" i="78" s="1"/>
  <c r="W2" i="78"/>
  <c r="W20" i="78" s="1"/>
  <c r="V2" i="78"/>
  <c r="V20" i="78" s="1"/>
  <c r="U2" i="78"/>
  <c r="U20" i="78" s="1"/>
  <c r="T2" i="78"/>
  <c r="T20" i="78" s="1"/>
  <c r="S2" i="78"/>
  <c r="S20" i="78" s="1"/>
  <c r="R2" i="78"/>
  <c r="R20" i="78" s="1"/>
  <c r="Q2" i="78"/>
  <c r="Q20" i="78" s="1"/>
  <c r="P2" i="78"/>
  <c r="P20" i="78" s="1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D2" i="78"/>
  <c r="H2" i="78" s="1"/>
  <c r="Z37" i="77"/>
  <c r="Y37" i="77"/>
  <c r="X37" i="77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E37" i="77"/>
  <c r="D37" i="77"/>
  <c r="Z36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E36" i="77"/>
  <c r="D36" i="77"/>
  <c r="Z35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E35" i="77"/>
  <c r="D35" i="77"/>
  <c r="H35" i="77" s="1"/>
  <c r="Z34" i="77"/>
  <c r="Y34" i="77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E34" i="77"/>
  <c r="D34" i="77"/>
  <c r="H34" i="77" s="1"/>
  <c r="Z33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E33" i="77"/>
  <c r="D33" i="77"/>
  <c r="H33" i="77" s="1"/>
  <c r="Z32" i="77"/>
  <c r="Y32" i="77"/>
  <c r="X32" i="77"/>
  <c r="W32" i="77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E32" i="77"/>
  <c r="D32" i="77"/>
  <c r="H32" i="77" s="1"/>
  <c r="Z25" i="77"/>
  <c r="Y25" i="77"/>
  <c r="X25" i="77"/>
  <c r="W25" i="77"/>
  <c r="V25" i="77"/>
  <c r="U25" i="77"/>
  <c r="T25" i="77"/>
  <c r="S25" i="77"/>
  <c r="R25" i="77"/>
  <c r="Q25" i="77"/>
  <c r="P25" i="77"/>
  <c r="O25" i="77"/>
  <c r="N25" i="77"/>
  <c r="M25" i="77"/>
  <c r="L25" i="77"/>
  <c r="L29" i="77" s="1"/>
  <c r="K25" i="77"/>
  <c r="K29" i="77" s="1"/>
  <c r="J25" i="77"/>
  <c r="I25" i="77"/>
  <c r="E25" i="77"/>
  <c r="D25" i="77"/>
  <c r="H25" i="77" s="1"/>
  <c r="H29" i="77" s="1"/>
  <c r="Z21" i="77"/>
  <c r="Y21" i="77"/>
  <c r="X21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E21" i="77"/>
  <c r="D21" i="77"/>
  <c r="Z16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E16" i="77"/>
  <c r="D16" i="77"/>
  <c r="H16" i="77" s="1"/>
  <c r="Z15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E15" i="77"/>
  <c r="D15" i="77"/>
  <c r="H15" i="77" s="1"/>
  <c r="Z14" i="77"/>
  <c r="Y14" i="77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E14" i="77"/>
  <c r="D14" i="77"/>
  <c r="H14" i="77" s="1"/>
  <c r="Z13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E13" i="77"/>
  <c r="D13" i="77"/>
  <c r="H13" i="77" s="1"/>
  <c r="Z12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E12" i="77"/>
  <c r="D12" i="77"/>
  <c r="H12" i="77" s="1"/>
  <c r="Z11" i="77"/>
  <c r="Y11" i="77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E11" i="77"/>
  <c r="D11" i="77"/>
  <c r="H11" i="77" s="1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E9" i="77"/>
  <c r="D9" i="77"/>
  <c r="Z8" i="77"/>
  <c r="Y8" i="77"/>
  <c r="X8" i="77"/>
  <c r="W8" i="77"/>
  <c r="V8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E8" i="77"/>
  <c r="D8" i="77"/>
  <c r="H8" i="77" s="1"/>
  <c r="Z7" i="77"/>
  <c r="Y7" i="77"/>
  <c r="X7" i="77"/>
  <c r="W7" i="77"/>
  <c r="V7" i="77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E7" i="77"/>
  <c r="D7" i="77"/>
  <c r="H7" i="77" s="1"/>
  <c r="Z6" i="77"/>
  <c r="Y6" i="77"/>
  <c r="X6" i="77"/>
  <c r="W6" i="77"/>
  <c r="V6" i="77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E6" i="77"/>
  <c r="D6" i="77"/>
  <c r="H6" i="77" s="1"/>
  <c r="Z5" i="77"/>
  <c r="Z23" i="77" s="1"/>
  <c r="Y5" i="77"/>
  <c r="Y23" i="77" s="1"/>
  <c r="X5" i="77"/>
  <c r="X23" i="77" s="1"/>
  <c r="W5" i="77"/>
  <c r="W23" i="77" s="1"/>
  <c r="V5" i="77"/>
  <c r="V23" i="77" s="1"/>
  <c r="U5" i="77"/>
  <c r="U23" i="77" s="1"/>
  <c r="T5" i="77"/>
  <c r="T23" i="77" s="1"/>
  <c r="S5" i="77"/>
  <c r="S23" i="77" s="1"/>
  <c r="R5" i="77"/>
  <c r="R23" i="77" s="1"/>
  <c r="Q5" i="77"/>
  <c r="Q23" i="77" s="1"/>
  <c r="P5" i="77"/>
  <c r="P23" i="77" s="1"/>
  <c r="O5" i="77"/>
  <c r="O23" i="77" s="1"/>
  <c r="N5" i="77"/>
  <c r="N23" i="77" s="1"/>
  <c r="M5" i="77"/>
  <c r="M23" i="77" s="1"/>
  <c r="L5" i="77"/>
  <c r="L23" i="77" s="1"/>
  <c r="K5" i="77"/>
  <c r="K23" i="77" s="1"/>
  <c r="J5" i="77"/>
  <c r="J23" i="77" s="1"/>
  <c r="I5" i="77"/>
  <c r="I23" i="77" s="1"/>
  <c r="E5" i="77"/>
  <c r="E23" i="77" s="1"/>
  <c r="D5" i="77"/>
  <c r="Z4" i="77"/>
  <c r="Z27" i="77" s="1"/>
  <c r="Y4" i="77"/>
  <c r="Y27" i="77" s="1"/>
  <c r="X4" i="77"/>
  <c r="X27" i="77" s="1"/>
  <c r="W4" i="77"/>
  <c r="W27" i="77" s="1"/>
  <c r="V4" i="77"/>
  <c r="V27" i="77" s="1"/>
  <c r="U4" i="77"/>
  <c r="U27" i="77" s="1"/>
  <c r="T4" i="77"/>
  <c r="T27" i="77" s="1"/>
  <c r="S4" i="77"/>
  <c r="S27" i="77" s="1"/>
  <c r="R4" i="77"/>
  <c r="R27" i="77" s="1"/>
  <c r="Q4" i="77"/>
  <c r="Q27" i="77" s="1"/>
  <c r="P4" i="77"/>
  <c r="P27" i="77" s="1"/>
  <c r="O4" i="77"/>
  <c r="O27" i="77" s="1"/>
  <c r="N4" i="77"/>
  <c r="N27" i="77" s="1"/>
  <c r="M4" i="77"/>
  <c r="M27" i="77" s="1"/>
  <c r="L4" i="77"/>
  <c r="L27" i="77" s="1"/>
  <c r="L30" i="77" s="1"/>
  <c r="K4" i="77"/>
  <c r="K27" i="77" s="1"/>
  <c r="K30" i="77" s="1"/>
  <c r="J4" i="77"/>
  <c r="J27" i="77" s="1"/>
  <c r="I4" i="77"/>
  <c r="I27" i="77" s="1"/>
  <c r="E4" i="77"/>
  <c r="E27" i="77" s="1"/>
  <c r="D4" i="77"/>
  <c r="H3" i="77"/>
  <c r="Z2" i="77"/>
  <c r="Z20" i="77" s="1"/>
  <c r="Y2" i="77"/>
  <c r="Y20" i="77" s="1"/>
  <c r="X2" i="77"/>
  <c r="X20" i="77" s="1"/>
  <c r="W2" i="77"/>
  <c r="W20" i="77" s="1"/>
  <c r="V2" i="77"/>
  <c r="V20" i="77" s="1"/>
  <c r="U2" i="77"/>
  <c r="U20" i="77" s="1"/>
  <c r="T2" i="77"/>
  <c r="T20" i="77" s="1"/>
  <c r="S2" i="77"/>
  <c r="S20" i="77" s="1"/>
  <c r="R2" i="77"/>
  <c r="R20" i="77" s="1"/>
  <c r="Q2" i="77"/>
  <c r="Q20" i="77" s="1"/>
  <c r="P2" i="77"/>
  <c r="P20" i="77" s="1"/>
  <c r="O2" i="77"/>
  <c r="O20" i="77" s="1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D2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E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E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E35" i="76"/>
  <c r="D35" i="76"/>
  <c r="H35" i="76" s="1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E34" i="76"/>
  <c r="D34" i="76"/>
  <c r="H34" i="76" s="1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E33" i="76"/>
  <c r="D33" i="76"/>
  <c r="H33" i="76" s="1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E32" i="76"/>
  <c r="D32" i="76"/>
  <c r="H32" i="76" s="1"/>
  <c r="Z25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L29" i="76" s="1"/>
  <c r="K25" i="76"/>
  <c r="K29" i="76" s="1"/>
  <c r="J25" i="76"/>
  <c r="I25" i="76"/>
  <c r="E25" i="76"/>
  <c r="D25" i="76"/>
  <c r="H25" i="76" s="1"/>
  <c r="H29" i="76" s="1"/>
  <c r="Z21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E21" i="76"/>
  <c r="D21" i="76"/>
  <c r="H21" i="76" s="1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E16" i="76"/>
  <c r="D16" i="76"/>
  <c r="H16" i="76" s="1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E15" i="76"/>
  <c r="D15" i="76"/>
  <c r="H15" i="76" s="1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E14" i="76"/>
  <c r="D14" i="76"/>
  <c r="H14" i="76" s="1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E13" i="76"/>
  <c r="D13" i="76"/>
  <c r="H13" i="76" s="1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E12" i="76"/>
  <c r="D12" i="76"/>
  <c r="H12" i="76" s="1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E11" i="76"/>
  <c r="D11" i="76"/>
  <c r="H11" i="76" s="1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E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E8" i="76"/>
  <c r="D8" i="76"/>
  <c r="H8" i="76" s="1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E7" i="76"/>
  <c r="D7" i="76"/>
  <c r="H7" i="76" s="1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E6" i="76"/>
  <c r="D6" i="76"/>
  <c r="H6" i="76" s="1"/>
  <c r="Z5" i="76"/>
  <c r="Z23" i="76" s="1"/>
  <c r="Y5" i="76"/>
  <c r="Y23" i="76" s="1"/>
  <c r="X5" i="76"/>
  <c r="X23" i="76" s="1"/>
  <c r="W5" i="76"/>
  <c r="W23" i="76" s="1"/>
  <c r="V5" i="76"/>
  <c r="V23" i="76" s="1"/>
  <c r="U5" i="76"/>
  <c r="U23" i="76" s="1"/>
  <c r="T5" i="76"/>
  <c r="T23" i="76" s="1"/>
  <c r="S5" i="76"/>
  <c r="S23" i="76" s="1"/>
  <c r="R5" i="76"/>
  <c r="R23" i="76" s="1"/>
  <c r="Q5" i="76"/>
  <c r="Q23" i="76" s="1"/>
  <c r="P5" i="76"/>
  <c r="P23" i="76" s="1"/>
  <c r="O5" i="76"/>
  <c r="O23" i="76" s="1"/>
  <c r="N5" i="76"/>
  <c r="N23" i="76" s="1"/>
  <c r="M5" i="76"/>
  <c r="M23" i="76" s="1"/>
  <c r="L5" i="76"/>
  <c r="L23" i="76" s="1"/>
  <c r="K5" i="76"/>
  <c r="K23" i="76" s="1"/>
  <c r="J5" i="76"/>
  <c r="J23" i="76" s="1"/>
  <c r="I5" i="76"/>
  <c r="I23" i="76" s="1"/>
  <c r="E5" i="76"/>
  <c r="E23" i="76" s="1"/>
  <c r="D5" i="76"/>
  <c r="Z4" i="76"/>
  <c r="Z27" i="76" s="1"/>
  <c r="Y4" i="76"/>
  <c r="Y27" i="76" s="1"/>
  <c r="X4" i="76"/>
  <c r="X27" i="76" s="1"/>
  <c r="W4" i="76"/>
  <c r="W27" i="76" s="1"/>
  <c r="V4" i="76"/>
  <c r="V27" i="76" s="1"/>
  <c r="U4" i="76"/>
  <c r="U27" i="76" s="1"/>
  <c r="T4" i="76"/>
  <c r="T27" i="76" s="1"/>
  <c r="S4" i="76"/>
  <c r="S27" i="76" s="1"/>
  <c r="R4" i="76"/>
  <c r="R27" i="76" s="1"/>
  <c r="Q4" i="76"/>
  <c r="Q27" i="76" s="1"/>
  <c r="P4" i="76"/>
  <c r="P27" i="76" s="1"/>
  <c r="O4" i="76"/>
  <c r="O27" i="76" s="1"/>
  <c r="N4" i="76"/>
  <c r="N27" i="76" s="1"/>
  <c r="M4" i="76"/>
  <c r="M27" i="76" s="1"/>
  <c r="L4" i="76"/>
  <c r="L27" i="76" s="1"/>
  <c r="L30" i="76" s="1"/>
  <c r="K4" i="76"/>
  <c r="K27" i="76" s="1"/>
  <c r="K30" i="76" s="1"/>
  <c r="J4" i="76"/>
  <c r="J27" i="76" s="1"/>
  <c r="I4" i="76"/>
  <c r="I27" i="76" s="1"/>
  <c r="E4" i="76"/>
  <c r="E27" i="76" s="1"/>
  <c r="D4" i="76"/>
  <c r="H3" i="76"/>
  <c r="Z2" i="76"/>
  <c r="Z20" i="76" s="1"/>
  <c r="Y2" i="76"/>
  <c r="Y20" i="76" s="1"/>
  <c r="X2" i="76"/>
  <c r="X20" i="76" s="1"/>
  <c r="W2" i="76"/>
  <c r="W20" i="76" s="1"/>
  <c r="V2" i="76"/>
  <c r="V20" i="76" s="1"/>
  <c r="U2" i="76"/>
  <c r="U20" i="76" s="1"/>
  <c r="T2" i="76"/>
  <c r="T20" i="76" s="1"/>
  <c r="S2" i="76"/>
  <c r="S20" i="76" s="1"/>
  <c r="R2" i="76"/>
  <c r="R20" i="76" s="1"/>
  <c r="Q2" i="76"/>
  <c r="Q20" i="76" s="1"/>
  <c r="P2" i="76"/>
  <c r="P20" i="76" s="1"/>
  <c r="O2" i="76"/>
  <c r="O20" i="76" s="1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E20" i="76" s="1"/>
  <c r="D2" i="76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E37" i="75"/>
  <c r="D37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E36" i="75"/>
  <c r="D36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E35" i="75"/>
  <c r="D35" i="75"/>
  <c r="H35" i="75" s="1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E34" i="75"/>
  <c r="D34" i="75"/>
  <c r="H34" i="75" s="1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E33" i="75"/>
  <c r="D33" i="75"/>
  <c r="H33" i="75" s="1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E32" i="75"/>
  <c r="D32" i="75"/>
  <c r="H32" i="75" s="1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L29" i="75" s="1"/>
  <c r="K25" i="75"/>
  <c r="K29" i="75" s="1"/>
  <c r="J25" i="75"/>
  <c r="I25" i="75"/>
  <c r="E25" i="75"/>
  <c r="D25" i="75"/>
  <c r="H25" i="75" s="1"/>
  <c r="H29" i="75" s="1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E21" i="75"/>
  <c r="D21" i="75"/>
  <c r="H21" i="75" s="1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E16" i="75"/>
  <c r="D16" i="75"/>
  <c r="H16" i="75" s="1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E15" i="75"/>
  <c r="D15" i="75"/>
  <c r="H15" i="75" s="1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E14" i="75"/>
  <c r="D14" i="75"/>
  <c r="H14" i="75" s="1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E13" i="75"/>
  <c r="D13" i="75"/>
  <c r="H13" i="75" s="1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E12" i="75"/>
  <c r="D12" i="75"/>
  <c r="H12" i="75" s="1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E11" i="75"/>
  <c r="D11" i="75"/>
  <c r="H11" i="75" s="1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E9" i="75"/>
  <c r="D9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E8" i="75"/>
  <c r="D8" i="75"/>
  <c r="H8" i="75" s="1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E7" i="75"/>
  <c r="D7" i="75"/>
  <c r="H7" i="75" s="1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E6" i="75"/>
  <c r="D6" i="75"/>
  <c r="H6" i="75" s="1"/>
  <c r="X5" i="75"/>
  <c r="X23" i="75" s="1"/>
  <c r="W5" i="75"/>
  <c r="W23" i="75" s="1"/>
  <c r="V5" i="75"/>
  <c r="V23" i="75" s="1"/>
  <c r="U5" i="75"/>
  <c r="U23" i="75" s="1"/>
  <c r="T5" i="75"/>
  <c r="T23" i="75" s="1"/>
  <c r="S5" i="75"/>
  <c r="S23" i="75" s="1"/>
  <c r="R5" i="75"/>
  <c r="R23" i="75" s="1"/>
  <c r="Q5" i="75"/>
  <c r="Q23" i="75" s="1"/>
  <c r="P5" i="75"/>
  <c r="P23" i="75" s="1"/>
  <c r="O5" i="75"/>
  <c r="O23" i="75" s="1"/>
  <c r="N5" i="75"/>
  <c r="N23" i="75" s="1"/>
  <c r="M5" i="75"/>
  <c r="M23" i="75" s="1"/>
  <c r="L5" i="75"/>
  <c r="L23" i="75" s="1"/>
  <c r="K5" i="75"/>
  <c r="K23" i="75" s="1"/>
  <c r="J5" i="75"/>
  <c r="J23" i="75" s="1"/>
  <c r="I5" i="75"/>
  <c r="I23" i="75" s="1"/>
  <c r="E5" i="75"/>
  <c r="E23" i="75" s="1"/>
  <c r="D5" i="75"/>
  <c r="X4" i="75"/>
  <c r="X27" i="75" s="1"/>
  <c r="W4" i="75"/>
  <c r="W27" i="75" s="1"/>
  <c r="V4" i="75"/>
  <c r="V27" i="75" s="1"/>
  <c r="U4" i="75"/>
  <c r="U27" i="75" s="1"/>
  <c r="T4" i="75"/>
  <c r="T27" i="75" s="1"/>
  <c r="S4" i="75"/>
  <c r="S27" i="75" s="1"/>
  <c r="R4" i="75"/>
  <c r="R27" i="75" s="1"/>
  <c r="Q4" i="75"/>
  <c r="Q27" i="75" s="1"/>
  <c r="P4" i="75"/>
  <c r="P27" i="75" s="1"/>
  <c r="O4" i="75"/>
  <c r="O27" i="75" s="1"/>
  <c r="N4" i="75"/>
  <c r="N27" i="75" s="1"/>
  <c r="M4" i="75"/>
  <c r="M27" i="75" s="1"/>
  <c r="L4" i="75"/>
  <c r="L27" i="75" s="1"/>
  <c r="L30" i="75" s="1"/>
  <c r="K4" i="75"/>
  <c r="K27" i="75" s="1"/>
  <c r="K30" i="75" s="1"/>
  <c r="J4" i="75"/>
  <c r="J27" i="75" s="1"/>
  <c r="I4" i="75"/>
  <c r="I27" i="75" s="1"/>
  <c r="E4" i="75"/>
  <c r="E27" i="75" s="1"/>
  <c r="D4" i="75"/>
  <c r="H3" i="75"/>
  <c r="X2" i="75"/>
  <c r="X20" i="75" s="1"/>
  <c r="W2" i="75"/>
  <c r="W20" i="75" s="1"/>
  <c r="V2" i="75"/>
  <c r="V20" i="75" s="1"/>
  <c r="U2" i="75"/>
  <c r="U20" i="75" s="1"/>
  <c r="T2" i="75"/>
  <c r="T20" i="75" s="1"/>
  <c r="S2" i="75"/>
  <c r="S20" i="75" s="1"/>
  <c r="R2" i="75"/>
  <c r="R20" i="75" s="1"/>
  <c r="Q2" i="75"/>
  <c r="Q20" i="75" s="1"/>
  <c r="P2" i="75"/>
  <c r="P20" i="75" s="1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E20" i="75" s="1"/>
  <c r="D2" i="75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E37" i="74"/>
  <c r="D37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E36" i="74"/>
  <c r="D36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E35" i="74"/>
  <c r="D35" i="74"/>
  <c r="H35" i="74" s="1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E34" i="74"/>
  <c r="D34" i="74"/>
  <c r="H34" i="74" s="1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E33" i="74"/>
  <c r="D33" i="74"/>
  <c r="H33" i="74" s="1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E32" i="74"/>
  <c r="D32" i="74"/>
  <c r="H32" i="74" s="1"/>
  <c r="U25" i="74"/>
  <c r="T25" i="74"/>
  <c r="S25" i="74"/>
  <c r="R25" i="74"/>
  <c r="Q25" i="74"/>
  <c r="P25" i="74"/>
  <c r="O25" i="74"/>
  <c r="N25" i="74"/>
  <c r="M25" i="74"/>
  <c r="L25" i="74"/>
  <c r="L29" i="74" s="1"/>
  <c r="K25" i="74"/>
  <c r="K29" i="74" s="1"/>
  <c r="J25" i="74"/>
  <c r="I25" i="74"/>
  <c r="E25" i="74"/>
  <c r="D25" i="74"/>
  <c r="H25" i="74" s="1"/>
  <c r="H29" i="74" s="1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E21" i="74"/>
  <c r="D21" i="74"/>
  <c r="H21" i="74" s="1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E16" i="74"/>
  <c r="D16" i="74"/>
  <c r="H16" i="74" s="1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E15" i="74"/>
  <c r="D15" i="74"/>
  <c r="H15" i="74" s="1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E14" i="74"/>
  <c r="D14" i="74"/>
  <c r="H14" i="74" s="1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E13" i="74"/>
  <c r="D13" i="74"/>
  <c r="H13" i="74" s="1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E12" i="74"/>
  <c r="D12" i="74"/>
  <c r="H12" i="74" s="1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E11" i="74"/>
  <c r="D11" i="74"/>
  <c r="H11" i="74" s="1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E9" i="74"/>
  <c r="D9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E8" i="74"/>
  <c r="D8" i="74"/>
  <c r="H8" i="74" s="1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E7" i="74"/>
  <c r="D7" i="74"/>
  <c r="H7" i="74" s="1"/>
  <c r="U6" i="74"/>
  <c r="T6" i="74"/>
  <c r="S6" i="74"/>
  <c r="R6" i="74"/>
  <c r="Q6" i="74"/>
  <c r="P6" i="74"/>
  <c r="O6" i="74"/>
  <c r="N6" i="74"/>
  <c r="M6" i="74"/>
  <c r="L6" i="74"/>
  <c r="K6" i="74"/>
  <c r="J6" i="74"/>
  <c r="I6" i="74"/>
  <c r="E6" i="74"/>
  <c r="D6" i="74"/>
  <c r="H6" i="74" s="1"/>
  <c r="U5" i="74"/>
  <c r="U23" i="74" s="1"/>
  <c r="T5" i="74"/>
  <c r="T23" i="74" s="1"/>
  <c r="S5" i="74"/>
  <c r="S23" i="74" s="1"/>
  <c r="R5" i="74"/>
  <c r="R23" i="74" s="1"/>
  <c r="Q5" i="74"/>
  <c r="Q23" i="74" s="1"/>
  <c r="P5" i="74"/>
  <c r="P23" i="74" s="1"/>
  <c r="O5" i="74"/>
  <c r="O23" i="74" s="1"/>
  <c r="N5" i="74"/>
  <c r="N23" i="74" s="1"/>
  <c r="M5" i="74"/>
  <c r="M23" i="74" s="1"/>
  <c r="L5" i="74"/>
  <c r="L23" i="74" s="1"/>
  <c r="K5" i="74"/>
  <c r="K23" i="74" s="1"/>
  <c r="J5" i="74"/>
  <c r="J23" i="74" s="1"/>
  <c r="I5" i="74"/>
  <c r="I23" i="74" s="1"/>
  <c r="E5" i="74"/>
  <c r="E23" i="74" s="1"/>
  <c r="D5" i="74"/>
  <c r="U4" i="74"/>
  <c r="U27" i="74" s="1"/>
  <c r="T4" i="74"/>
  <c r="T27" i="74" s="1"/>
  <c r="S4" i="74"/>
  <c r="S27" i="74" s="1"/>
  <c r="R4" i="74"/>
  <c r="R27" i="74" s="1"/>
  <c r="Q4" i="74"/>
  <c r="Q27" i="74" s="1"/>
  <c r="P4" i="74"/>
  <c r="P27" i="74" s="1"/>
  <c r="O4" i="74"/>
  <c r="O27" i="74" s="1"/>
  <c r="N4" i="74"/>
  <c r="N27" i="74" s="1"/>
  <c r="M4" i="74"/>
  <c r="M27" i="74" s="1"/>
  <c r="L4" i="74"/>
  <c r="L27" i="74" s="1"/>
  <c r="L30" i="74" s="1"/>
  <c r="K4" i="74"/>
  <c r="K27" i="74" s="1"/>
  <c r="K30" i="74" s="1"/>
  <c r="J4" i="74"/>
  <c r="J27" i="74" s="1"/>
  <c r="I4" i="74"/>
  <c r="I27" i="74" s="1"/>
  <c r="E4" i="74"/>
  <c r="E27" i="74" s="1"/>
  <c r="D4" i="74"/>
  <c r="H3" i="74"/>
  <c r="U2" i="74"/>
  <c r="U20" i="74" s="1"/>
  <c r="T2" i="74"/>
  <c r="T20" i="74" s="1"/>
  <c r="S2" i="74"/>
  <c r="S20" i="74" s="1"/>
  <c r="R2" i="74"/>
  <c r="R20" i="74" s="1"/>
  <c r="Q2" i="74"/>
  <c r="Q20" i="74" s="1"/>
  <c r="P2" i="74"/>
  <c r="P20" i="74" s="1"/>
  <c r="O2" i="74"/>
  <c r="O20" i="74" s="1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E20" i="74" s="1"/>
  <c r="D2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E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E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E35" i="73"/>
  <c r="D35" i="73"/>
  <c r="H35" i="73" s="1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E34" i="73"/>
  <c r="D34" i="73"/>
  <c r="H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E33" i="73"/>
  <c r="D33" i="73"/>
  <c r="H33" i="73" s="1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E32" i="73"/>
  <c r="D32" i="73"/>
  <c r="H32" i="73" s="1"/>
  <c r="Z25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L29" i="73" s="1"/>
  <c r="K25" i="73"/>
  <c r="K29" i="73" s="1"/>
  <c r="J25" i="73"/>
  <c r="I25" i="73"/>
  <c r="E25" i="73"/>
  <c r="D25" i="73"/>
  <c r="H25" i="73" s="1"/>
  <c r="H29" i="73" s="1"/>
  <c r="Z21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E21" i="73"/>
  <c r="D21" i="73"/>
  <c r="H21" i="73" s="1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E16" i="73"/>
  <c r="D16" i="73"/>
  <c r="H16" i="73" s="1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E15" i="73"/>
  <c r="D15" i="73"/>
  <c r="H15" i="73" s="1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E14" i="73"/>
  <c r="D14" i="73"/>
  <c r="H14" i="73" s="1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E13" i="73"/>
  <c r="D13" i="73"/>
  <c r="H13" i="73" s="1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E12" i="73"/>
  <c r="D12" i="73"/>
  <c r="H12" i="73" s="1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E11" i="73"/>
  <c r="D11" i="73"/>
  <c r="H11" i="73" s="1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E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E8" i="73"/>
  <c r="D8" i="73"/>
  <c r="H8" i="73" s="1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E7" i="73"/>
  <c r="D7" i="73"/>
  <c r="H7" i="73" s="1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E6" i="73"/>
  <c r="D6" i="73"/>
  <c r="H6" i="73" s="1"/>
  <c r="Z5" i="73"/>
  <c r="Z23" i="73" s="1"/>
  <c r="Y5" i="73"/>
  <c r="Y23" i="73" s="1"/>
  <c r="X5" i="73"/>
  <c r="X23" i="73" s="1"/>
  <c r="W5" i="73"/>
  <c r="W23" i="73" s="1"/>
  <c r="V5" i="73"/>
  <c r="V23" i="73" s="1"/>
  <c r="U5" i="73"/>
  <c r="U23" i="73" s="1"/>
  <c r="T5" i="73"/>
  <c r="T23" i="73" s="1"/>
  <c r="S5" i="73"/>
  <c r="S23" i="73" s="1"/>
  <c r="R5" i="73"/>
  <c r="R23" i="73" s="1"/>
  <c r="Q5" i="73"/>
  <c r="Q23" i="73" s="1"/>
  <c r="P5" i="73"/>
  <c r="P23" i="73" s="1"/>
  <c r="O5" i="73"/>
  <c r="O23" i="73" s="1"/>
  <c r="N5" i="73"/>
  <c r="N23" i="73" s="1"/>
  <c r="M5" i="73"/>
  <c r="M23" i="73" s="1"/>
  <c r="L5" i="73"/>
  <c r="L23" i="73" s="1"/>
  <c r="K5" i="73"/>
  <c r="K23" i="73" s="1"/>
  <c r="J5" i="73"/>
  <c r="J23" i="73" s="1"/>
  <c r="E24" i="73" s="1"/>
  <c r="I5" i="73"/>
  <c r="I23" i="73" s="1"/>
  <c r="E5" i="73"/>
  <c r="E23" i="73" s="1"/>
  <c r="D5" i="73"/>
  <c r="Z4" i="73"/>
  <c r="Z27" i="73" s="1"/>
  <c r="Y4" i="73"/>
  <c r="Y27" i="73" s="1"/>
  <c r="X4" i="73"/>
  <c r="X27" i="73" s="1"/>
  <c r="W4" i="73"/>
  <c r="W27" i="73" s="1"/>
  <c r="V4" i="73"/>
  <c r="V27" i="73" s="1"/>
  <c r="U4" i="73"/>
  <c r="U27" i="73" s="1"/>
  <c r="T4" i="73"/>
  <c r="T27" i="73" s="1"/>
  <c r="S4" i="73"/>
  <c r="S27" i="73" s="1"/>
  <c r="R4" i="73"/>
  <c r="R27" i="73" s="1"/>
  <c r="Q4" i="73"/>
  <c r="Q27" i="73" s="1"/>
  <c r="P4" i="73"/>
  <c r="P27" i="73" s="1"/>
  <c r="O4" i="73"/>
  <c r="O27" i="73" s="1"/>
  <c r="N4" i="73"/>
  <c r="N27" i="73" s="1"/>
  <c r="M4" i="73"/>
  <c r="M27" i="73" s="1"/>
  <c r="L4" i="73"/>
  <c r="L27" i="73" s="1"/>
  <c r="L30" i="73" s="1"/>
  <c r="K4" i="73"/>
  <c r="K27" i="73" s="1"/>
  <c r="K30" i="73" s="1"/>
  <c r="J4" i="73"/>
  <c r="J27" i="73" s="1"/>
  <c r="I4" i="73"/>
  <c r="I27" i="73" s="1"/>
  <c r="E4" i="73"/>
  <c r="E27" i="73" s="1"/>
  <c r="D4" i="73"/>
  <c r="H3" i="73"/>
  <c r="Z2" i="73"/>
  <c r="Z20" i="73" s="1"/>
  <c r="Y2" i="73"/>
  <c r="Y20" i="73" s="1"/>
  <c r="X2" i="73"/>
  <c r="X20" i="73" s="1"/>
  <c r="W2" i="73"/>
  <c r="W20" i="73" s="1"/>
  <c r="V2" i="73"/>
  <c r="V20" i="73" s="1"/>
  <c r="U2" i="73"/>
  <c r="U20" i="73" s="1"/>
  <c r="T2" i="73"/>
  <c r="T20" i="73" s="1"/>
  <c r="S2" i="73"/>
  <c r="S20" i="73" s="1"/>
  <c r="R2" i="73"/>
  <c r="R20" i="73" s="1"/>
  <c r="Q2" i="73"/>
  <c r="Q20" i="73" s="1"/>
  <c r="P2" i="73"/>
  <c r="P20" i="73" s="1"/>
  <c r="O2" i="73"/>
  <c r="O20" i="73" s="1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E20" i="73" s="1"/>
  <c r="D2" i="73"/>
  <c r="Z37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E37" i="72"/>
  <c r="D37" i="72"/>
  <c r="Z36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E36" i="72"/>
  <c r="D36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E35" i="72"/>
  <c r="D35" i="72"/>
  <c r="H35" i="72" s="1"/>
  <c r="Z34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E34" i="72"/>
  <c r="D34" i="72"/>
  <c r="H34" i="72" s="1"/>
  <c r="Z33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E33" i="72"/>
  <c r="D33" i="72"/>
  <c r="H33" i="72" s="1"/>
  <c r="Z32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E32" i="72"/>
  <c r="D32" i="72"/>
  <c r="H32" i="72" s="1"/>
  <c r="Z25" i="72"/>
  <c r="Y25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L29" i="72" s="1"/>
  <c r="K25" i="72"/>
  <c r="K29" i="72" s="1"/>
  <c r="J25" i="72"/>
  <c r="I25" i="72"/>
  <c r="E25" i="72"/>
  <c r="D25" i="72"/>
  <c r="H25" i="72" s="1"/>
  <c r="H29" i="72" s="1"/>
  <c r="Z21" i="72"/>
  <c r="Y21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E21" i="72"/>
  <c r="D21" i="72"/>
  <c r="Z16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E16" i="72"/>
  <c r="D16" i="72"/>
  <c r="H16" i="72" s="1"/>
  <c r="Z15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E15" i="72"/>
  <c r="D15" i="72"/>
  <c r="H15" i="72" s="1"/>
  <c r="Z14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E14" i="72"/>
  <c r="D14" i="72"/>
  <c r="H14" i="72" s="1"/>
  <c r="Z13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E13" i="72"/>
  <c r="D13" i="72"/>
  <c r="H13" i="72" s="1"/>
  <c r="Z12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E12" i="72"/>
  <c r="D12" i="72"/>
  <c r="H12" i="72" s="1"/>
  <c r="Z11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E11" i="72"/>
  <c r="D11" i="72"/>
  <c r="H11" i="72" s="1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E9" i="72"/>
  <c r="D9" i="72"/>
  <c r="Z8" i="72"/>
  <c r="Y8" i="72"/>
  <c r="X8" i="72"/>
  <c r="W8" i="72"/>
  <c r="V8" i="72"/>
  <c r="U8" i="72"/>
  <c r="T8" i="72"/>
  <c r="S8" i="72"/>
  <c r="R8" i="72"/>
  <c r="Q8" i="72"/>
  <c r="P8" i="72"/>
  <c r="O8" i="72"/>
  <c r="N8" i="72"/>
  <c r="M8" i="72"/>
  <c r="L8" i="72"/>
  <c r="K8" i="72"/>
  <c r="J8" i="72"/>
  <c r="I8" i="72"/>
  <c r="E8" i="72"/>
  <c r="D8" i="72"/>
  <c r="H8" i="72" s="1"/>
  <c r="Z7" i="72"/>
  <c r="Y7" i="72"/>
  <c r="X7" i="72"/>
  <c r="W7" i="72"/>
  <c r="V7" i="72"/>
  <c r="U7" i="72"/>
  <c r="T7" i="72"/>
  <c r="S7" i="72"/>
  <c r="R7" i="72"/>
  <c r="Q7" i="72"/>
  <c r="P7" i="72"/>
  <c r="O7" i="72"/>
  <c r="N7" i="72"/>
  <c r="M7" i="72"/>
  <c r="L7" i="72"/>
  <c r="K7" i="72"/>
  <c r="J7" i="72"/>
  <c r="I7" i="72"/>
  <c r="E7" i="72"/>
  <c r="D7" i="72"/>
  <c r="H7" i="72" s="1"/>
  <c r="Z6" i="72"/>
  <c r="Y6" i="72"/>
  <c r="X6" i="72"/>
  <c r="W6" i="72"/>
  <c r="V6" i="72"/>
  <c r="U6" i="72"/>
  <c r="T6" i="72"/>
  <c r="S6" i="72"/>
  <c r="R6" i="72"/>
  <c r="Q6" i="72"/>
  <c r="P6" i="72"/>
  <c r="O6" i="72"/>
  <c r="N6" i="72"/>
  <c r="M6" i="72"/>
  <c r="L6" i="72"/>
  <c r="K6" i="72"/>
  <c r="J6" i="72"/>
  <c r="I6" i="72"/>
  <c r="E6" i="72"/>
  <c r="D6" i="72"/>
  <c r="H6" i="72" s="1"/>
  <c r="Z5" i="72"/>
  <c r="Z23" i="72" s="1"/>
  <c r="Y5" i="72"/>
  <c r="Y23" i="72" s="1"/>
  <c r="X5" i="72"/>
  <c r="X23" i="72" s="1"/>
  <c r="W5" i="72"/>
  <c r="W23" i="72" s="1"/>
  <c r="V5" i="72"/>
  <c r="V23" i="72" s="1"/>
  <c r="U5" i="72"/>
  <c r="U23" i="72" s="1"/>
  <c r="T5" i="72"/>
  <c r="T23" i="72" s="1"/>
  <c r="S5" i="72"/>
  <c r="S23" i="72" s="1"/>
  <c r="R5" i="72"/>
  <c r="R23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E5" i="72"/>
  <c r="E23" i="72" s="1"/>
  <c r="D5" i="72"/>
  <c r="Z4" i="72"/>
  <c r="Z27" i="72" s="1"/>
  <c r="Y4" i="72"/>
  <c r="Y27" i="72" s="1"/>
  <c r="X4" i="72"/>
  <c r="X27" i="72" s="1"/>
  <c r="W4" i="72"/>
  <c r="W27" i="72" s="1"/>
  <c r="V4" i="72"/>
  <c r="V27" i="72" s="1"/>
  <c r="U4" i="72"/>
  <c r="U27" i="72" s="1"/>
  <c r="T4" i="72"/>
  <c r="T27" i="72" s="1"/>
  <c r="S4" i="72"/>
  <c r="S27" i="72" s="1"/>
  <c r="R4" i="72"/>
  <c r="R27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L30" i="72" s="1"/>
  <c r="K4" i="72"/>
  <c r="K27" i="72" s="1"/>
  <c r="K30" i="72" s="1"/>
  <c r="J4" i="72"/>
  <c r="J27" i="72" s="1"/>
  <c r="I4" i="72"/>
  <c r="I27" i="72" s="1"/>
  <c r="E4" i="72"/>
  <c r="E27" i="72" s="1"/>
  <c r="D4" i="72"/>
  <c r="H3" i="72"/>
  <c r="Z2" i="72"/>
  <c r="Z20" i="72" s="1"/>
  <c r="Y2" i="72"/>
  <c r="Y20" i="72" s="1"/>
  <c r="X2" i="72"/>
  <c r="X20" i="72" s="1"/>
  <c r="W2" i="72"/>
  <c r="W20" i="72" s="1"/>
  <c r="V2" i="72"/>
  <c r="V20" i="72" s="1"/>
  <c r="U2" i="72"/>
  <c r="U20" i="72" s="1"/>
  <c r="T2" i="72"/>
  <c r="T20" i="72" s="1"/>
  <c r="S2" i="72"/>
  <c r="S20" i="72" s="1"/>
  <c r="R2" i="72"/>
  <c r="R20" i="72" s="1"/>
  <c r="Q2" i="72"/>
  <c r="Q20" i="72" s="1"/>
  <c r="P2" i="72"/>
  <c r="P20" i="72" s="1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D2" i="72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E37" i="71"/>
  <c r="D37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E36" i="71"/>
  <c r="D36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E35" i="71"/>
  <c r="D35" i="71"/>
  <c r="H35" i="71" s="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E34" i="71"/>
  <c r="D34" i="71"/>
  <c r="H34" i="71" s="1"/>
  <c r="Z33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E33" i="71"/>
  <c r="D33" i="71"/>
  <c r="H33" i="71" s="1"/>
  <c r="Z32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E32" i="71"/>
  <c r="D32" i="71"/>
  <c r="H32" i="71" s="1"/>
  <c r="Z25" i="71"/>
  <c r="Y25" i="71"/>
  <c r="X25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L29" i="71" s="1"/>
  <c r="K25" i="71"/>
  <c r="K29" i="71" s="1"/>
  <c r="J25" i="71"/>
  <c r="I25" i="71"/>
  <c r="E25" i="71"/>
  <c r="D25" i="71"/>
  <c r="H25" i="71" s="1"/>
  <c r="H29" i="71" s="1"/>
  <c r="Z21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E21" i="71"/>
  <c r="D21" i="7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E16" i="71"/>
  <c r="D16" i="71"/>
  <c r="H16" i="71" s="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E15" i="71"/>
  <c r="D15" i="71"/>
  <c r="H15" i="71" s="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E14" i="71"/>
  <c r="D14" i="71"/>
  <c r="H14" i="71" s="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E13" i="71"/>
  <c r="D13" i="71"/>
  <c r="H13" i="71" s="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E12" i="71"/>
  <c r="D12" i="71"/>
  <c r="H12" i="71" s="1"/>
  <c r="Z11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E11" i="71"/>
  <c r="D11" i="71"/>
  <c r="H11" i="71" s="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E9" i="71"/>
  <c r="D9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E8" i="71"/>
  <c r="D8" i="71"/>
  <c r="H8" i="71" s="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E7" i="71"/>
  <c r="D7" i="71"/>
  <c r="H7" i="71" s="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E6" i="71"/>
  <c r="D6" i="71"/>
  <c r="H6" i="71" s="1"/>
  <c r="Z5" i="71"/>
  <c r="Z23" i="71" s="1"/>
  <c r="Y5" i="71"/>
  <c r="Y23" i="71" s="1"/>
  <c r="X5" i="71"/>
  <c r="X23" i="71" s="1"/>
  <c r="W5" i="71"/>
  <c r="W23" i="71" s="1"/>
  <c r="V5" i="71"/>
  <c r="V23" i="71" s="1"/>
  <c r="U5" i="71"/>
  <c r="U23" i="71" s="1"/>
  <c r="T5" i="71"/>
  <c r="T23" i="71" s="1"/>
  <c r="S5" i="71"/>
  <c r="S23" i="71" s="1"/>
  <c r="R5" i="71"/>
  <c r="R23" i="71" s="1"/>
  <c r="Q5" i="71"/>
  <c r="Q23" i="71" s="1"/>
  <c r="P5" i="71"/>
  <c r="P23" i="71" s="1"/>
  <c r="O5" i="71"/>
  <c r="O23" i="71" s="1"/>
  <c r="N5" i="71"/>
  <c r="N23" i="71" s="1"/>
  <c r="M5" i="71"/>
  <c r="M23" i="71" s="1"/>
  <c r="L5" i="71"/>
  <c r="L23" i="71" s="1"/>
  <c r="K5" i="71"/>
  <c r="K23" i="71" s="1"/>
  <c r="J5" i="71"/>
  <c r="J23" i="71" s="1"/>
  <c r="E24" i="71" s="1"/>
  <c r="I5" i="71"/>
  <c r="I23" i="71" s="1"/>
  <c r="E5" i="71"/>
  <c r="E23" i="71" s="1"/>
  <c r="D5" i="71"/>
  <c r="Z4" i="71"/>
  <c r="Z27" i="71" s="1"/>
  <c r="Y4" i="71"/>
  <c r="Y27" i="71" s="1"/>
  <c r="X4" i="71"/>
  <c r="X27" i="71" s="1"/>
  <c r="W4" i="71"/>
  <c r="W27" i="71" s="1"/>
  <c r="V4" i="71"/>
  <c r="V27" i="71" s="1"/>
  <c r="U4" i="71"/>
  <c r="U27" i="71" s="1"/>
  <c r="T4" i="71"/>
  <c r="T27" i="71" s="1"/>
  <c r="S4" i="71"/>
  <c r="S27" i="71" s="1"/>
  <c r="R4" i="71"/>
  <c r="R27" i="71" s="1"/>
  <c r="Q4" i="71"/>
  <c r="Q27" i="71" s="1"/>
  <c r="P4" i="71"/>
  <c r="P27" i="71" s="1"/>
  <c r="O4" i="71"/>
  <c r="O27" i="71" s="1"/>
  <c r="N4" i="71"/>
  <c r="N27" i="71" s="1"/>
  <c r="M4" i="71"/>
  <c r="M27" i="71" s="1"/>
  <c r="L4" i="71"/>
  <c r="L27" i="71" s="1"/>
  <c r="L30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Z2" i="71"/>
  <c r="Z20" i="71" s="1"/>
  <c r="Y2" i="71"/>
  <c r="Y20" i="71" s="1"/>
  <c r="X2" i="71"/>
  <c r="X20" i="71" s="1"/>
  <c r="W2" i="71"/>
  <c r="W20" i="71" s="1"/>
  <c r="V2" i="71"/>
  <c r="V20" i="71" s="1"/>
  <c r="U2" i="71"/>
  <c r="U20" i="71" s="1"/>
  <c r="T2" i="71"/>
  <c r="T20" i="71" s="1"/>
  <c r="S2" i="71"/>
  <c r="S20" i="71" s="1"/>
  <c r="R2" i="71"/>
  <c r="R20" i="71" s="1"/>
  <c r="Q2" i="71"/>
  <c r="Q20" i="71" s="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D2" i="71"/>
  <c r="H2" i="71" s="1"/>
  <c r="Y37" i="70"/>
  <c r="X37" i="70"/>
  <c r="W37" i="70"/>
  <c r="V37" i="70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E37" i="70"/>
  <c r="D37" i="70"/>
  <c r="Y36" i="70"/>
  <c r="X36" i="70"/>
  <c r="W36" i="70"/>
  <c r="V36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E36" i="70"/>
  <c r="D36" i="70"/>
  <c r="Y35" i="70"/>
  <c r="X35" i="70"/>
  <c r="W35" i="70"/>
  <c r="V35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E35" i="70"/>
  <c r="D35" i="70"/>
  <c r="H35" i="70" s="1"/>
  <c r="Y34" i="70"/>
  <c r="X34" i="70"/>
  <c r="W34" i="70"/>
  <c r="V34" i="70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E34" i="70"/>
  <c r="D34" i="70"/>
  <c r="H34" i="70" s="1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E33" i="70"/>
  <c r="D33" i="70"/>
  <c r="H33" i="70" s="1"/>
  <c r="Y32" i="70"/>
  <c r="X32" i="70"/>
  <c r="W32" i="70"/>
  <c r="V32" i="70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E32" i="70"/>
  <c r="D32" i="70"/>
  <c r="H32" i="70" s="1"/>
  <c r="Y25" i="70"/>
  <c r="X25" i="70"/>
  <c r="W25" i="70"/>
  <c r="V25" i="70"/>
  <c r="U25" i="70"/>
  <c r="T25" i="70"/>
  <c r="S25" i="70"/>
  <c r="R25" i="70"/>
  <c r="Q25" i="70"/>
  <c r="P25" i="70"/>
  <c r="O25" i="70"/>
  <c r="N25" i="70"/>
  <c r="M25" i="70"/>
  <c r="L25" i="70"/>
  <c r="L29" i="70" s="1"/>
  <c r="K25" i="70"/>
  <c r="K29" i="70" s="1"/>
  <c r="J25" i="70"/>
  <c r="I25" i="70"/>
  <c r="E25" i="70"/>
  <c r="D25" i="70"/>
  <c r="H25" i="70" s="1"/>
  <c r="H29" i="70" s="1"/>
  <c r="Y21" i="70"/>
  <c r="X21" i="70"/>
  <c r="W21" i="70"/>
  <c r="V21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E21" i="70"/>
  <c r="D21" i="70"/>
  <c r="Y16" i="70"/>
  <c r="X16" i="70"/>
  <c r="W16" i="70"/>
  <c r="V16" i="70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E16" i="70"/>
  <c r="D16" i="70"/>
  <c r="H16" i="70" s="1"/>
  <c r="Y15" i="70"/>
  <c r="X15" i="70"/>
  <c r="W15" i="70"/>
  <c r="V15" i="70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E15" i="70"/>
  <c r="D15" i="70"/>
  <c r="H15" i="70" s="1"/>
  <c r="Y14" i="70"/>
  <c r="X14" i="70"/>
  <c r="W14" i="70"/>
  <c r="V14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E14" i="70"/>
  <c r="D14" i="70"/>
  <c r="H14" i="70" s="1"/>
  <c r="Y13" i="70"/>
  <c r="X13" i="70"/>
  <c r="W13" i="70"/>
  <c r="V13" i="70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E13" i="70"/>
  <c r="D13" i="70"/>
  <c r="H13" i="70" s="1"/>
  <c r="Y12" i="70"/>
  <c r="X12" i="70"/>
  <c r="W12" i="70"/>
  <c r="V12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E12" i="70"/>
  <c r="D12" i="70"/>
  <c r="H12" i="70" s="1"/>
  <c r="Y11" i="70"/>
  <c r="X11" i="70"/>
  <c r="W11" i="70"/>
  <c r="V11" i="70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E11" i="70"/>
  <c r="D11" i="70"/>
  <c r="H11" i="70" s="1"/>
  <c r="Y9" i="70"/>
  <c r="X9" i="70"/>
  <c r="W9" i="70"/>
  <c r="V9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E9" i="70"/>
  <c r="D9" i="70"/>
  <c r="Y8" i="70"/>
  <c r="X8" i="70"/>
  <c r="W8" i="70"/>
  <c r="V8" i="70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E8" i="70"/>
  <c r="D8" i="70"/>
  <c r="H8" i="70" s="1"/>
  <c r="Y7" i="70"/>
  <c r="X7" i="70"/>
  <c r="W7" i="70"/>
  <c r="V7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E7" i="70"/>
  <c r="D7" i="70"/>
  <c r="H7" i="70" s="1"/>
  <c r="Y6" i="70"/>
  <c r="X6" i="70"/>
  <c r="W6" i="70"/>
  <c r="V6" i="70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E6" i="70"/>
  <c r="D6" i="70"/>
  <c r="H6" i="70" s="1"/>
  <c r="Y5" i="70"/>
  <c r="Y23" i="70" s="1"/>
  <c r="X5" i="70"/>
  <c r="X23" i="70" s="1"/>
  <c r="W5" i="70"/>
  <c r="W23" i="70" s="1"/>
  <c r="V5" i="70"/>
  <c r="V23" i="70" s="1"/>
  <c r="U5" i="70"/>
  <c r="U23" i="70" s="1"/>
  <c r="T5" i="70"/>
  <c r="T23" i="70" s="1"/>
  <c r="S5" i="70"/>
  <c r="S23" i="70" s="1"/>
  <c r="R5" i="70"/>
  <c r="R23" i="70" s="1"/>
  <c r="Q5" i="70"/>
  <c r="Q23" i="70" s="1"/>
  <c r="P5" i="70"/>
  <c r="P23" i="70" s="1"/>
  <c r="O5" i="70"/>
  <c r="O23" i="70" s="1"/>
  <c r="N5" i="70"/>
  <c r="N23" i="70" s="1"/>
  <c r="M5" i="70"/>
  <c r="M23" i="70" s="1"/>
  <c r="L5" i="70"/>
  <c r="L23" i="70" s="1"/>
  <c r="K5" i="70"/>
  <c r="K23" i="70" s="1"/>
  <c r="J5" i="70"/>
  <c r="J23" i="70" s="1"/>
  <c r="E24" i="70" s="1"/>
  <c r="I5" i="70"/>
  <c r="I23" i="70" s="1"/>
  <c r="E5" i="70"/>
  <c r="E23" i="70" s="1"/>
  <c r="D5" i="70"/>
  <c r="Y4" i="70"/>
  <c r="Y27" i="70" s="1"/>
  <c r="X4" i="70"/>
  <c r="X27" i="70" s="1"/>
  <c r="W4" i="70"/>
  <c r="W27" i="70" s="1"/>
  <c r="V4" i="70"/>
  <c r="V27" i="70" s="1"/>
  <c r="U4" i="70"/>
  <c r="U27" i="70" s="1"/>
  <c r="T4" i="70"/>
  <c r="T27" i="70" s="1"/>
  <c r="S4" i="70"/>
  <c r="S27" i="70" s="1"/>
  <c r="R4" i="70"/>
  <c r="R27" i="70" s="1"/>
  <c r="Q4" i="70"/>
  <c r="Q27" i="70" s="1"/>
  <c r="P4" i="70"/>
  <c r="P27" i="70" s="1"/>
  <c r="O4" i="70"/>
  <c r="O27" i="70" s="1"/>
  <c r="N4" i="70"/>
  <c r="N27" i="70" s="1"/>
  <c r="M4" i="70"/>
  <c r="M27" i="70" s="1"/>
  <c r="L4" i="70"/>
  <c r="L27" i="70" s="1"/>
  <c r="L30" i="70" s="1"/>
  <c r="K4" i="70"/>
  <c r="K27" i="70" s="1"/>
  <c r="K30" i="70" s="1"/>
  <c r="J4" i="70"/>
  <c r="J27" i="70" s="1"/>
  <c r="I4" i="70"/>
  <c r="I27" i="70" s="1"/>
  <c r="E4" i="70"/>
  <c r="E27" i="70" s="1"/>
  <c r="D4" i="70"/>
  <c r="H3" i="70"/>
  <c r="Y2" i="70"/>
  <c r="Y20" i="70" s="1"/>
  <c r="X2" i="70"/>
  <c r="X20" i="70" s="1"/>
  <c r="W2" i="70"/>
  <c r="W20" i="70" s="1"/>
  <c r="V2" i="70"/>
  <c r="V20" i="70" s="1"/>
  <c r="U2" i="70"/>
  <c r="U20" i="70" s="1"/>
  <c r="T2" i="70"/>
  <c r="T20" i="70" s="1"/>
  <c r="S2" i="70"/>
  <c r="S20" i="70" s="1"/>
  <c r="R2" i="70"/>
  <c r="R20" i="70" s="1"/>
  <c r="Q2" i="70"/>
  <c r="Q20" i="70" s="1"/>
  <c r="P2" i="70"/>
  <c r="P20" i="70" s="1"/>
  <c r="O2" i="70"/>
  <c r="O20" i="70" s="1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H2" i="70" s="1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E37" i="69"/>
  <c r="D37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E36" i="69"/>
  <c r="D36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E35" i="69"/>
  <c r="D35" i="69"/>
  <c r="H35" i="69" s="1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E34" i="69"/>
  <c r="D34" i="69"/>
  <c r="H34" i="69" s="1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E33" i="69"/>
  <c r="D33" i="69"/>
  <c r="H33" i="69" s="1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E32" i="69"/>
  <c r="D32" i="69"/>
  <c r="H32" i="69" s="1"/>
  <c r="Z25" i="69"/>
  <c r="Y25" i="69"/>
  <c r="X25" i="69"/>
  <c r="W25" i="69"/>
  <c r="V25" i="69"/>
  <c r="U25" i="69"/>
  <c r="T25" i="69"/>
  <c r="S25" i="69"/>
  <c r="R25" i="69"/>
  <c r="Q25" i="69"/>
  <c r="P25" i="69"/>
  <c r="O25" i="69"/>
  <c r="N25" i="69"/>
  <c r="M25" i="69"/>
  <c r="L25" i="69"/>
  <c r="L29" i="69" s="1"/>
  <c r="K25" i="69"/>
  <c r="K29" i="69" s="1"/>
  <c r="J25" i="69"/>
  <c r="I25" i="69"/>
  <c r="E25" i="69"/>
  <c r="D25" i="69"/>
  <c r="H25" i="69" s="1"/>
  <c r="H29" i="69" s="1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E21" i="69"/>
  <c r="D21" i="69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E16" i="69"/>
  <c r="D16" i="69"/>
  <c r="H16" i="69" s="1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E15" i="69"/>
  <c r="D15" i="69"/>
  <c r="H15" i="69" s="1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E14" i="69"/>
  <c r="D14" i="69"/>
  <c r="H14" i="69" s="1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E13" i="69"/>
  <c r="D13" i="69"/>
  <c r="H13" i="69" s="1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E12" i="69"/>
  <c r="D12" i="69"/>
  <c r="H12" i="69" s="1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E11" i="69"/>
  <c r="D11" i="69"/>
  <c r="H11" i="69" s="1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E9" i="69"/>
  <c r="D9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E8" i="69"/>
  <c r="D8" i="69"/>
  <c r="H8" i="69" s="1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E7" i="69"/>
  <c r="D7" i="69"/>
  <c r="H7" i="69" s="1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E6" i="69"/>
  <c r="D6" i="69"/>
  <c r="H6" i="69" s="1"/>
  <c r="Z5" i="69"/>
  <c r="Z23" i="69" s="1"/>
  <c r="Y5" i="69"/>
  <c r="Y23" i="69" s="1"/>
  <c r="X5" i="69"/>
  <c r="X23" i="69" s="1"/>
  <c r="W5" i="69"/>
  <c r="W23" i="69" s="1"/>
  <c r="V5" i="69"/>
  <c r="V23" i="69" s="1"/>
  <c r="U5" i="69"/>
  <c r="U23" i="69" s="1"/>
  <c r="T5" i="69"/>
  <c r="T23" i="69" s="1"/>
  <c r="S5" i="69"/>
  <c r="S23" i="69" s="1"/>
  <c r="R5" i="69"/>
  <c r="R23" i="69" s="1"/>
  <c r="Q5" i="69"/>
  <c r="Q23" i="69" s="1"/>
  <c r="P5" i="69"/>
  <c r="P23" i="69" s="1"/>
  <c r="O5" i="69"/>
  <c r="O23" i="69" s="1"/>
  <c r="N5" i="69"/>
  <c r="N23" i="69" s="1"/>
  <c r="M5" i="69"/>
  <c r="M23" i="69" s="1"/>
  <c r="L5" i="69"/>
  <c r="L23" i="69" s="1"/>
  <c r="K5" i="69"/>
  <c r="K23" i="69" s="1"/>
  <c r="J5" i="69"/>
  <c r="J23" i="69" s="1"/>
  <c r="E24" i="69" s="1"/>
  <c r="I5" i="69"/>
  <c r="I23" i="69" s="1"/>
  <c r="E5" i="69"/>
  <c r="E23" i="69" s="1"/>
  <c r="D5" i="69"/>
  <c r="Z4" i="69"/>
  <c r="Z27" i="69" s="1"/>
  <c r="Y4" i="69"/>
  <c r="Y27" i="69" s="1"/>
  <c r="X4" i="69"/>
  <c r="X27" i="69" s="1"/>
  <c r="W4" i="69"/>
  <c r="W27" i="69" s="1"/>
  <c r="V4" i="69"/>
  <c r="V27" i="69" s="1"/>
  <c r="U4" i="69"/>
  <c r="U27" i="69" s="1"/>
  <c r="T4" i="69"/>
  <c r="T27" i="69" s="1"/>
  <c r="S4" i="69"/>
  <c r="S27" i="69" s="1"/>
  <c r="R4" i="69"/>
  <c r="R27" i="69" s="1"/>
  <c r="Q4" i="69"/>
  <c r="Q27" i="69" s="1"/>
  <c r="P4" i="69"/>
  <c r="P27" i="69" s="1"/>
  <c r="O4" i="69"/>
  <c r="O27" i="69" s="1"/>
  <c r="N4" i="69"/>
  <c r="N27" i="69" s="1"/>
  <c r="M4" i="69"/>
  <c r="M27" i="69" s="1"/>
  <c r="L4" i="69"/>
  <c r="L27" i="69" s="1"/>
  <c r="L30" i="69" s="1"/>
  <c r="K4" i="69"/>
  <c r="K27" i="69" s="1"/>
  <c r="K30" i="69" s="1"/>
  <c r="J4" i="69"/>
  <c r="J27" i="69" s="1"/>
  <c r="I4" i="69"/>
  <c r="I27" i="69" s="1"/>
  <c r="E4" i="69"/>
  <c r="E27" i="69" s="1"/>
  <c r="D4" i="69"/>
  <c r="H3" i="69"/>
  <c r="Z2" i="69"/>
  <c r="Z20" i="69" s="1"/>
  <c r="Y2" i="69"/>
  <c r="Y20" i="69" s="1"/>
  <c r="X2" i="69"/>
  <c r="X20" i="69" s="1"/>
  <c r="W2" i="69"/>
  <c r="W20" i="69" s="1"/>
  <c r="V2" i="69"/>
  <c r="V20" i="69" s="1"/>
  <c r="U2" i="69"/>
  <c r="U20" i="69" s="1"/>
  <c r="T2" i="69"/>
  <c r="T20" i="69" s="1"/>
  <c r="S2" i="69"/>
  <c r="S20" i="69" s="1"/>
  <c r="R2" i="69"/>
  <c r="R20" i="69" s="1"/>
  <c r="Q2" i="69"/>
  <c r="Q20" i="69" s="1"/>
  <c r="P2" i="69"/>
  <c r="P20" i="69" s="1"/>
  <c r="O2" i="69"/>
  <c r="O20" i="69" s="1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D2" i="69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E37" i="68"/>
  <c r="D37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E36" i="68"/>
  <c r="D36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E35" i="68"/>
  <c r="D35" i="68"/>
  <c r="H35" i="68" s="1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E34" i="68"/>
  <c r="D34" i="68"/>
  <c r="H34" i="68" s="1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E33" i="68"/>
  <c r="D33" i="68"/>
  <c r="H33" i="68" s="1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E32" i="68"/>
  <c r="D32" i="68"/>
  <c r="H32" i="68" s="1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L29" i="68" s="1"/>
  <c r="K25" i="68"/>
  <c r="K29" i="68" s="1"/>
  <c r="J25" i="68"/>
  <c r="I25" i="68"/>
  <c r="E25" i="68"/>
  <c r="D25" i="68"/>
  <c r="H25" i="68" s="1"/>
  <c r="H29" i="68" s="1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E21" i="68"/>
  <c r="D21" i="68"/>
  <c r="H21" i="68" s="1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E16" i="68"/>
  <c r="D16" i="68"/>
  <c r="H16" i="68" s="1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E15" i="68"/>
  <c r="D15" i="68"/>
  <c r="H15" i="68" s="1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E14" i="68"/>
  <c r="D14" i="68"/>
  <c r="H14" i="68" s="1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E13" i="68"/>
  <c r="D13" i="68"/>
  <c r="H13" i="68" s="1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E12" i="68"/>
  <c r="D12" i="68"/>
  <c r="H12" i="68" s="1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E11" i="68"/>
  <c r="D11" i="68"/>
  <c r="H11" i="68" s="1"/>
  <c r="X9" i="68"/>
  <c r="W9" i="68"/>
  <c r="V9" i="68"/>
  <c r="V10" i="68" s="1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E9" i="68"/>
  <c r="D9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E8" i="68"/>
  <c r="D8" i="68"/>
  <c r="H8" i="68" s="1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E7" i="68"/>
  <c r="D7" i="68"/>
  <c r="H7" i="68" s="1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E6" i="68"/>
  <c r="D6" i="68"/>
  <c r="H6" i="68" s="1"/>
  <c r="X5" i="68"/>
  <c r="X23" i="68" s="1"/>
  <c r="W5" i="68"/>
  <c r="W23" i="68" s="1"/>
  <c r="V5" i="68"/>
  <c r="V23" i="68" s="1"/>
  <c r="U5" i="68"/>
  <c r="U23" i="68" s="1"/>
  <c r="T5" i="68"/>
  <c r="T23" i="68" s="1"/>
  <c r="S5" i="68"/>
  <c r="S23" i="68" s="1"/>
  <c r="R5" i="68"/>
  <c r="R23" i="68" s="1"/>
  <c r="Q5" i="68"/>
  <c r="Q23" i="68" s="1"/>
  <c r="P5" i="68"/>
  <c r="P23" i="68" s="1"/>
  <c r="O5" i="68"/>
  <c r="O23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E5" i="68"/>
  <c r="E23" i="68" s="1"/>
  <c r="D5" i="68"/>
  <c r="X4" i="68"/>
  <c r="X27" i="68" s="1"/>
  <c r="W4" i="68"/>
  <c r="W27" i="68" s="1"/>
  <c r="V4" i="68"/>
  <c r="V27" i="68" s="1"/>
  <c r="U4" i="68"/>
  <c r="U27" i="68" s="1"/>
  <c r="T4" i="68"/>
  <c r="T27" i="68" s="1"/>
  <c r="S4" i="68"/>
  <c r="S27" i="68" s="1"/>
  <c r="R4" i="68"/>
  <c r="R27" i="68" s="1"/>
  <c r="Q4" i="68"/>
  <c r="Q27" i="68" s="1"/>
  <c r="P4" i="68"/>
  <c r="P27" i="68" s="1"/>
  <c r="O4" i="68"/>
  <c r="O27" i="68" s="1"/>
  <c r="N4" i="68"/>
  <c r="N27" i="68" s="1"/>
  <c r="M4" i="68"/>
  <c r="M27" i="68" s="1"/>
  <c r="L4" i="68"/>
  <c r="L27" i="68" s="1"/>
  <c r="L30" i="68" s="1"/>
  <c r="K4" i="68"/>
  <c r="K27" i="68" s="1"/>
  <c r="K30" i="68" s="1"/>
  <c r="J4" i="68"/>
  <c r="J27" i="68" s="1"/>
  <c r="I4" i="68"/>
  <c r="I27" i="68" s="1"/>
  <c r="E4" i="68"/>
  <c r="E27" i="68" s="1"/>
  <c r="D4" i="68"/>
  <c r="H3" i="68"/>
  <c r="X2" i="68"/>
  <c r="X20" i="68" s="1"/>
  <c r="W2" i="68"/>
  <c r="W20" i="68" s="1"/>
  <c r="V2" i="68"/>
  <c r="V20" i="68" s="1"/>
  <c r="U2" i="68"/>
  <c r="U20" i="68" s="1"/>
  <c r="T2" i="68"/>
  <c r="T20" i="68" s="1"/>
  <c r="S2" i="68"/>
  <c r="S20" i="68" s="1"/>
  <c r="R2" i="68"/>
  <c r="R20" i="68" s="1"/>
  <c r="Q2" i="68"/>
  <c r="Q20" i="68" s="1"/>
  <c r="P2" i="68"/>
  <c r="P20" i="68" s="1"/>
  <c r="O2" i="68"/>
  <c r="O20" i="68" s="1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E37" i="67"/>
  <c r="D37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E36" i="67"/>
  <c r="D36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E35" i="67"/>
  <c r="D35" i="67"/>
  <c r="H35" i="67" s="1"/>
  <c r="T34" i="67"/>
  <c r="S34" i="67"/>
  <c r="R34" i="67"/>
  <c r="Q34" i="67"/>
  <c r="P34" i="67"/>
  <c r="O34" i="67"/>
  <c r="N34" i="67"/>
  <c r="M34" i="67"/>
  <c r="L34" i="67"/>
  <c r="K34" i="67"/>
  <c r="J34" i="67"/>
  <c r="I34" i="67"/>
  <c r="E34" i="67"/>
  <c r="D34" i="67"/>
  <c r="H34" i="67" s="1"/>
  <c r="T33" i="67"/>
  <c r="S33" i="67"/>
  <c r="R33" i="67"/>
  <c r="Q33" i="67"/>
  <c r="P33" i="67"/>
  <c r="O33" i="67"/>
  <c r="N33" i="67"/>
  <c r="M33" i="67"/>
  <c r="L33" i="67"/>
  <c r="K33" i="67"/>
  <c r="J33" i="67"/>
  <c r="I33" i="67"/>
  <c r="E33" i="67"/>
  <c r="D33" i="67"/>
  <c r="H33" i="67" s="1"/>
  <c r="T32" i="67"/>
  <c r="S32" i="67"/>
  <c r="R32" i="67"/>
  <c r="Q32" i="67"/>
  <c r="P32" i="67"/>
  <c r="O32" i="67"/>
  <c r="N32" i="67"/>
  <c r="M32" i="67"/>
  <c r="L32" i="67"/>
  <c r="K32" i="67"/>
  <c r="J32" i="67"/>
  <c r="I32" i="67"/>
  <c r="E32" i="67"/>
  <c r="D32" i="67"/>
  <c r="H32" i="67" s="1"/>
  <c r="T25" i="67"/>
  <c r="S25" i="67"/>
  <c r="R25" i="67"/>
  <c r="Q25" i="67"/>
  <c r="P25" i="67"/>
  <c r="O25" i="67"/>
  <c r="N25" i="67"/>
  <c r="M25" i="67"/>
  <c r="L25" i="67"/>
  <c r="L29" i="67" s="1"/>
  <c r="K25" i="67"/>
  <c r="K29" i="67" s="1"/>
  <c r="J25" i="67"/>
  <c r="I25" i="67"/>
  <c r="E25" i="67"/>
  <c r="D25" i="67"/>
  <c r="H25" i="67" s="1"/>
  <c r="H29" i="67" s="1"/>
  <c r="T21" i="67"/>
  <c r="S21" i="67"/>
  <c r="R21" i="67"/>
  <c r="Q21" i="67"/>
  <c r="P21" i="67"/>
  <c r="O21" i="67"/>
  <c r="N21" i="67"/>
  <c r="M21" i="67"/>
  <c r="L21" i="67"/>
  <c r="K21" i="67"/>
  <c r="J21" i="67"/>
  <c r="I21" i="67"/>
  <c r="E21" i="67"/>
  <c r="D21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E16" i="67"/>
  <c r="D16" i="67"/>
  <c r="H16" i="67" s="1"/>
  <c r="T15" i="67"/>
  <c r="S15" i="67"/>
  <c r="R15" i="67"/>
  <c r="Q15" i="67"/>
  <c r="P15" i="67"/>
  <c r="O15" i="67"/>
  <c r="N15" i="67"/>
  <c r="M15" i="67"/>
  <c r="L15" i="67"/>
  <c r="K15" i="67"/>
  <c r="J15" i="67"/>
  <c r="I15" i="67"/>
  <c r="E15" i="67"/>
  <c r="D15" i="67"/>
  <c r="H15" i="67" s="1"/>
  <c r="T14" i="67"/>
  <c r="S14" i="67"/>
  <c r="R14" i="67"/>
  <c r="Q14" i="67"/>
  <c r="P14" i="67"/>
  <c r="O14" i="67"/>
  <c r="N14" i="67"/>
  <c r="M14" i="67"/>
  <c r="L14" i="67"/>
  <c r="K14" i="67"/>
  <c r="J14" i="67"/>
  <c r="I14" i="67"/>
  <c r="E14" i="67"/>
  <c r="D14" i="67"/>
  <c r="H14" i="67" s="1"/>
  <c r="T13" i="67"/>
  <c r="S13" i="67"/>
  <c r="R13" i="67"/>
  <c r="Q13" i="67"/>
  <c r="P13" i="67"/>
  <c r="O13" i="67"/>
  <c r="N13" i="67"/>
  <c r="M13" i="67"/>
  <c r="L13" i="67"/>
  <c r="K13" i="67"/>
  <c r="J13" i="67"/>
  <c r="I13" i="67"/>
  <c r="E13" i="67"/>
  <c r="D13" i="67"/>
  <c r="H13" i="67" s="1"/>
  <c r="T12" i="67"/>
  <c r="S12" i="67"/>
  <c r="R12" i="67"/>
  <c r="Q12" i="67"/>
  <c r="P12" i="67"/>
  <c r="O12" i="67"/>
  <c r="N12" i="67"/>
  <c r="M12" i="67"/>
  <c r="L12" i="67"/>
  <c r="K12" i="67"/>
  <c r="J12" i="67"/>
  <c r="I12" i="67"/>
  <c r="E12" i="67"/>
  <c r="D12" i="67"/>
  <c r="H12" i="67" s="1"/>
  <c r="T11" i="67"/>
  <c r="S11" i="67"/>
  <c r="R11" i="67"/>
  <c r="Q11" i="67"/>
  <c r="P11" i="67"/>
  <c r="O11" i="67"/>
  <c r="N11" i="67"/>
  <c r="M11" i="67"/>
  <c r="L11" i="67"/>
  <c r="K11" i="67"/>
  <c r="J11" i="67"/>
  <c r="I11" i="67"/>
  <c r="E11" i="67"/>
  <c r="D11" i="67"/>
  <c r="H11" i="67" s="1"/>
  <c r="T9" i="67"/>
  <c r="S9" i="67"/>
  <c r="R9" i="67"/>
  <c r="Q9" i="67"/>
  <c r="P9" i="67"/>
  <c r="O9" i="67"/>
  <c r="N9" i="67"/>
  <c r="M9" i="67"/>
  <c r="L9" i="67"/>
  <c r="K9" i="67"/>
  <c r="J9" i="67"/>
  <c r="I9" i="67"/>
  <c r="E9" i="67"/>
  <c r="D9" i="67"/>
  <c r="T8" i="67"/>
  <c r="S8" i="67"/>
  <c r="R8" i="67"/>
  <c r="Q8" i="67"/>
  <c r="P8" i="67"/>
  <c r="O8" i="67"/>
  <c r="N8" i="67"/>
  <c r="M8" i="67"/>
  <c r="L8" i="67"/>
  <c r="K8" i="67"/>
  <c r="J8" i="67"/>
  <c r="I8" i="67"/>
  <c r="E8" i="67"/>
  <c r="D8" i="67"/>
  <c r="H8" i="67" s="1"/>
  <c r="T7" i="67"/>
  <c r="S7" i="67"/>
  <c r="R7" i="67"/>
  <c r="Q7" i="67"/>
  <c r="P7" i="67"/>
  <c r="O7" i="67"/>
  <c r="N7" i="67"/>
  <c r="M7" i="67"/>
  <c r="L7" i="67"/>
  <c r="K7" i="67"/>
  <c r="J7" i="67"/>
  <c r="I7" i="67"/>
  <c r="E7" i="67"/>
  <c r="D7" i="67"/>
  <c r="H7" i="67" s="1"/>
  <c r="T6" i="67"/>
  <c r="S6" i="67"/>
  <c r="R6" i="67"/>
  <c r="Q6" i="67"/>
  <c r="P6" i="67"/>
  <c r="O6" i="67"/>
  <c r="N6" i="67"/>
  <c r="M6" i="67"/>
  <c r="L6" i="67"/>
  <c r="K6" i="67"/>
  <c r="J6" i="67"/>
  <c r="I6" i="67"/>
  <c r="E6" i="67"/>
  <c r="D6" i="67"/>
  <c r="H6" i="67" s="1"/>
  <c r="T5" i="67"/>
  <c r="T23" i="67" s="1"/>
  <c r="S5" i="67"/>
  <c r="S23" i="67" s="1"/>
  <c r="R5" i="67"/>
  <c r="R23" i="67" s="1"/>
  <c r="Q5" i="67"/>
  <c r="Q23" i="67" s="1"/>
  <c r="P5" i="67"/>
  <c r="P23" i="67" s="1"/>
  <c r="O5" i="67"/>
  <c r="O23" i="67" s="1"/>
  <c r="N5" i="67"/>
  <c r="N23" i="67" s="1"/>
  <c r="M5" i="67"/>
  <c r="M23" i="67" s="1"/>
  <c r="L5" i="67"/>
  <c r="L23" i="67" s="1"/>
  <c r="K5" i="67"/>
  <c r="K23" i="67" s="1"/>
  <c r="J5" i="67"/>
  <c r="J23" i="67" s="1"/>
  <c r="E24" i="67" s="1"/>
  <c r="I5" i="67"/>
  <c r="I23" i="67" s="1"/>
  <c r="E5" i="67"/>
  <c r="E23" i="67" s="1"/>
  <c r="D5" i="67"/>
  <c r="T4" i="67"/>
  <c r="T27" i="67" s="1"/>
  <c r="S4" i="67"/>
  <c r="S27" i="67" s="1"/>
  <c r="R4" i="67"/>
  <c r="R27" i="67" s="1"/>
  <c r="Q4" i="67"/>
  <c r="Q27" i="67" s="1"/>
  <c r="P4" i="67"/>
  <c r="P27" i="67" s="1"/>
  <c r="O4" i="67"/>
  <c r="O27" i="67" s="1"/>
  <c r="N4" i="67"/>
  <c r="N27" i="67" s="1"/>
  <c r="M4" i="67"/>
  <c r="M27" i="67" s="1"/>
  <c r="L4" i="67"/>
  <c r="L27" i="67" s="1"/>
  <c r="L30" i="67" s="1"/>
  <c r="K4" i="67"/>
  <c r="K27" i="67" s="1"/>
  <c r="K30" i="67" s="1"/>
  <c r="J4" i="67"/>
  <c r="J27" i="67" s="1"/>
  <c r="I4" i="67"/>
  <c r="I27" i="67" s="1"/>
  <c r="E4" i="67"/>
  <c r="E27" i="67" s="1"/>
  <c r="D4" i="67"/>
  <c r="H3" i="67"/>
  <c r="T2" i="67"/>
  <c r="T20" i="67" s="1"/>
  <c r="S2" i="67"/>
  <c r="S20" i="67" s="1"/>
  <c r="R2" i="67"/>
  <c r="R20" i="67" s="1"/>
  <c r="Q2" i="67"/>
  <c r="Q20" i="67" s="1"/>
  <c r="P2" i="67"/>
  <c r="P20" i="67" s="1"/>
  <c r="O2" i="67"/>
  <c r="O20" i="67" s="1"/>
  <c r="N2" i="67"/>
  <c r="N20" i="67" s="1"/>
  <c r="M2" i="67"/>
  <c r="M20" i="67" s="1"/>
  <c r="L2" i="67"/>
  <c r="L20" i="67" s="1"/>
  <c r="K2" i="67"/>
  <c r="K20" i="67" s="1"/>
  <c r="J2" i="67"/>
  <c r="J20" i="67" s="1"/>
  <c r="I2" i="67"/>
  <c r="I20" i="67" s="1"/>
  <c r="E2" i="67"/>
  <c r="D2" i="67"/>
  <c r="H2" i="67" s="1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E37" i="66"/>
  <c r="D37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E36" i="66"/>
  <c r="D36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E35" i="66"/>
  <c r="D35" i="66"/>
  <c r="H35" i="66" s="1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E34" i="66"/>
  <c r="D34" i="66"/>
  <c r="H34" i="66" s="1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E33" i="66"/>
  <c r="D33" i="66"/>
  <c r="H33" i="66" s="1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E32" i="66"/>
  <c r="D32" i="66"/>
  <c r="H32" i="66" s="1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L29" i="66" s="1"/>
  <c r="K25" i="66"/>
  <c r="K29" i="66" s="1"/>
  <c r="J25" i="66"/>
  <c r="I25" i="66"/>
  <c r="E25" i="66"/>
  <c r="D25" i="66"/>
  <c r="H25" i="66" s="1"/>
  <c r="H29" i="66" s="1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E21" i="66"/>
  <c r="D21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E16" i="66"/>
  <c r="D16" i="66"/>
  <c r="H16" i="66" s="1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E15" i="66"/>
  <c r="D15" i="66"/>
  <c r="H15" i="66" s="1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E14" i="66"/>
  <c r="D14" i="66"/>
  <c r="H14" i="66" s="1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E13" i="66"/>
  <c r="D13" i="66"/>
  <c r="H13" i="66" s="1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E12" i="66"/>
  <c r="D12" i="66"/>
  <c r="H12" i="66" s="1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E11" i="66"/>
  <c r="D11" i="66"/>
  <c r="H11" i="66" s="1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E9" i="66"/>
  <c r="D9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E8" i="66"/>
  <c r="D8" i="66"/>
  <c r="H8" i="66" s="1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E7" i="66"/>
  <c r="D7" i="66"/>
  <c r="H7" i="66" s="1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E6" i="66"/>
  <c r="D6" i="66"/>
  <c r="H6" i="66" s="1"/>
  <c r="Y5" i="66"/>
  <c r="Y23" i="66" s="1"/>
  <c r="X5" i="66"/>
  <c r="X23" i="66" s="1"/>
  <c r="W5" i="66"/>
  <c r="W23" i="66" s="1"/>
  <c r="V5" i="66"/>
  <c r="V23" i="66" s="1"/>
  <c r="U5" i="66"/>
  <c r="U23" i="66" s="1"/>
  <c r="T5" i="66"/>
  <c r="T23" i="66" s="1"/>
  <c r="S5" i="66"/>
  <c r="S23" i="66" s="1"/>
  <c r="R5" i="66"/>
  <c r="R23" i="66" s="1"/>
  <c r="Q5" i="66"/>
  <c r="Q23" i="66" s="1"/>
  <c r="P5" i="66"/>
  <c r="P23" i="66" s="1"/>
  <c r="O5" i="66"/>
  <c r="O23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E5" i="66"/>
  <c r="E23" i="66" s="1"/>
  <c r="D5" i="66"/>
  <c r="Y4" i="66"/>
  <c r="Y27" i="66" s="1"/>
  <c r="X4" i="66"/>
  <c r="X27" i="66" s="1"/>
  <c r="W4" i="66"/>
  <c r="W27" i="66" s="1"/>
  <c r="V4" i="66"/>
  <c r="V27" i="66" s="1"/>
  <c r="U4" i="66"/>
  <c r="U27" i="66" s="1"/>
  <c r="T4" i="66"/>
  <c r="T27" i="66" s="1"/>
  <c r="S4" i="66"/>
  <c r="S27" i="66" s="1"/>
  <c r="R4" i="66"/>
  <c r="R27" i="66" s="1"/>
  <c r="Q4" i="66"/>
  <c r="Q27" i="66" s="1"/>
  <c r="P4" i="66"/>
  <c r="P27" i="66" s="1"/>
  <c r="O4" i="66"/>
  <c r="O27" i="66" s="1"/>
  <c r="N4" i="66"/>
  <c r="N27" i="66" s="1"/>
  <c r="M4" i="66"/>
  <c r="M27" i="66" s="1"/>
  <c r="L4" i="66"/>
  <c r="L27" i="66" s="1"/>
  <c r="L30" i="66" s="1"/>
  <c r="K4" i="66"/>
  <c r="K27" i="66" s="1"/>
  <c r="K30" i="66" s="1"/>
  <c r="J4" i="66"/>
  <c r="J27" i="66" s="1"/>
  <c r="I4" i="66"/>
  <c r="I27" i="66" s="1"/>
  <c r="E4" i="66"/>
  <c r="E27" i="66" s="1"/>
  <c r="D4" i="66"/>
  <c r="H3" i="66"/>
  <c r="Y2" i="66"/>
  <c r="Y20" i="66" s="1"/>
  <c r="X2" i="66"/>
  <c r="X20" i="66" s="1"/>
  <c r="W2" i="66"/>
  <c r="W20" i="66" s="1"/>
  <c r="V2" i="66"/>
  <c r="V20" i="66" s="1"/>
  <c r="U2" i="66"/>
  <c r="U20" i="66" s="1"/>
  <c r="T2" i="66"/>
  <c r="T20" i="66" s="1"/>
  <c r="S2" i="66"/>
  <c r="S20" i="66" s="1"/>
  <c r="R2" i="66"/>
  <c r="R20" i="66" s="1"/>
  <c r="Q2" i="66"/>
  <c r="Q20" i="66" s="1"/>
  <c r="P2" i="66"/>
  <c r="P20" i="66" s="1"/>
  <c r="O2" i="66"/>
  <c r="O20" i="66" s="1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D2" i="66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E37" i="65"/>
  <c r="D37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E36" i="65"/>
  <c r="D36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E35" i="65"/>
  <c r="D35" i="65"/>
  <c r="H35" i="65" s="1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E34" i="65"/>
  <c r="D34" i="65"/>
  <c r="H34" i="65" s="1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E33" i="65"/>
  <c r="D33" i="65"/>
  <c r="H33" i="65" s="1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E32" i="65"/>
  <c r="D32" i="65"/>
  <c r="H32" i="65" s="1"/>
  <c r="Z25" i="65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L29" i="65" s="1"/>
  <c r="K25" i="65"/>
  <c r="K29" i="65" s="1"/>
  <c r="J25" i="65"/>
  <c r="I25" i="65"/>
  <c r="E25" i="65"/>
  <c r="D25" i="65"/>
  <c r="H25" i="65" s="1"/>
  <c r="H29" i="65" s="1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E21" i="65"/>
  <c r="D21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E16" i="65"/>
  <c r="D16" i="65"/>
  <c r="H16" i="65" s="1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E15" i="65"/>
  <c r="D15" i="65"/>
  <c r="H15" i="65" s="1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E14" i="65"/>
  <c r="D14" i="65"/>
  <c r="H14" i="65" s="1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E13" i="65"/>
  <c r="D13" i="65"/>
  <c r="H13" i="65" s="1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E12" i="65"/>
  <c r="D12" i="65"/>
  <c r="H12" i="65" s="1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E11" i="65"/>
  <c r="D11" i="65"/>
  <c r="H11" i="65" s="1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E9" i="65"/>
  <c r="D9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E8" i="65"/>
  <c r="D8" i="65"/>
  <c r="H8" i="65" s="1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E7" i="65"/>
  <c r="D7" i="65"/>
  <c r="H7" i="65" s="1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E6" i="65"/>
  <c r="D6" i="65"/>
  <c r="H6" i="65" s="1"/>
  <c r="Z5" i="65"/>
  <c r="Z23" i="65" s="1"/>
  <c r="Y5" i="65"/>
  <c r="Y23" i="65" s="1"/>
  <c r="X5" i="65"/>
  <c r="X23" i="65" s="1"/>
  <c r="W5" i="65"/>
  <c r="W23" i="65" s="1"/>
  <c r="V5" i="65"/>
  <c r="V23" i="65" s="1"/>
  <c r="U5" i="65"/>
  <c r="U23" i="65" s="1"/>
  <c r="T5" i="65"/>
  <c r="T23" i="65" s="1"/>
  <c r="S5" i="65"/>
  <c r="S23" i="65" s="1"/>
  <c r="R5" i="65"/>
  <c r="R23" i="65" s="1"/>
  <c r="Q5" i="65"/>
  <c r="Q23" i="65" s="1"/>
  <c r="P5" i="65"/>
  <c r="P23" i="65" s="1"/>
  <c r="O5" i="65"/>
  <c r="O23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E5" i="65"/>
  <c r="E23" i="65" s="1"/>
  <c r="D5" i="65"/>
  <c r="Z4" i="65"/>
  <c r="Z27" i="65" s="1"/>
  <c r="Y4" i="65"/>
  <c r="Y27" i="65" s="1"/>
  <c r="X4" i="65"/>
  <c r="X27" i="65" s="1"/>
  <c r="W4" i="65"/>
  <c r="W27" i="65" s="1"/>
  <c r="V4" i="65"/>
  <c r="V27" i="65" s="1"/>
  <c r="U4" i="65"/>
  <c r="U27" i="65" s="1"/>
  <c r="T4" i="65"/>
  <c r="T27" i="65" s="1"/>
  <c r="S4" i="65"/>
  <c r="S27" i="65" s="1"/>
  <c r="R4" i="65"/>
  <c r="R27" i="65" s="1"/>
  <c r="Q4" i="65"/>
  <c r="Q27" i="65" s="1"/>
  <c r="P4" i="65"/>
  <c r="P27" i="65" s="1"/>
  <c r="O4" i="65"/>
  <c r="O27" i="65" s="1"/>
  <c r="N4" i="65"/>
  <c r="N27" i="65" s="1"/>
  <c r="M4" i="65"/>
  <c r="M27" i="65" s="1"/>
  <c r="L4" i="65"/>
  <c r="L27" i="65" s="1"/>
  <c r="L30" i="65" s="1"/>
  <c r="K4" i="65"/>
  <c r="K27" i="65" s="1"/>
  <c r="K30" i="65" s="1"/>
  <c r="J4" i="65"/>
  <c r="J27" i="65" s="1"/>
  <c r="I4" i="65"/>
  <c r="I27" i="65" s="1"/>
  <c r="E4" i="65"/>
  <c r="E27" i="65" s="1"/>
  <c r="D4" i="65"/>
  <c r="H3" i="65"/>
  <c r="Z2" i="65"/>
  <c r="Z20" i="65" s="1"/>
  <c r="Y2" i="65"/>
  <c r="Y20" i="65" s="1"/>
  <c r="X2" i="65"/>
  <c r="X20" i="65" s="1"/>
  <c r="W2" i="65"/>
  <c r="W20" i="65" s="1"/>
  <c r="V2" i="65"/>
  <c r="V20" i="65" s="1"/>
  <c r="U2" i="65"/>
  <c r="U20" i="65" s="1"/>
  <c r="T2" i="65"/>
  <c r="T20" i="65" s="1"/>
  <c r="S2" i="65"/>
  <c r="S20" i="65" s="1"/>
  <c r="R2" i="65"/>
  <c r="R20" i="65" s="1"/>
  <c r="Q2" i="65"/>
  <c r="Q20" i="65" s="1"/>
  <c r="P2" i="65"/>
  <c r="P20" i="65" s="1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D2" i="65"/>
  <c r="H2" i="65" s="1"/>
  <c r="Z37" i="64"/>
  <c r="Y37" i="64"/>
  <c r="X37" i="64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E37" i="64"/>
  <c r="D37" i="64"/>
  <c r="Z36" i="64"/>
  <c r="Y36" i="64"/>
  <c r="X36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E36" i="64"/>
  <c r="D36" i="64"/>
  <c r="Z35" i="64"/>
  <c r="Y35" i="64"/>
  <c r="X35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E35" i="64"/>
  <c r="D35" i="64"/>
  <c r="H35" i="64" s="1"/>
  <c r="Z34" i="64"/>
  <c r="Y34" i="64"/>
  <c r="X34" i="64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E34" i="64"/>
  <c r="D34" i="64"/>
  <c r="H34" i="64" s="1"/>
  <c r="Z33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E33" i="64"/>
  <c r="D33" i="64"/>
  <c r="H33" i="64" s="1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E32" i="64"/>
  <c r="D32" i="64"/>
  <c r="H32" i="64" s="1"/>
  <c r="Z25" i="64"/>
  <c r="Y25" i="64"/>
  <c r="X25" i="64"/>
  <c r="W25" i="64"/>
  <c r="V25" i="64"/>
  <c r="U25" i="64"/>
  <c r="T25" i="64"/>
  <c r="S25" i="64"/>
  <c r="R25" i="64"/>
  <c r="Q25" i="64"/>
  <c r="P25" i="64"/>
  <c r="O25" i="64"/>
  <c r="N25" i="64"/>
  <c r="M25" i="64"/>
  <c r="L25" i="64"/>
  <c r="L29" i="64" s="1"/>
  <c r="K25" i="64"/>
  <c r="K29" i="64" s="1"/>
  <c r="J25" i="64"/>
  <c r="I25" i="64"/>
  <c r="E25" i="64"/>
  <c r="D25" i="64"/>
  <c r="H25" i="64" s="1"/>
  <c r="H29" i="64" s="1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E21" i="64"/>
  <c r="D21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E16" i="64"/>
  <c r="D16" i="64"/>
  <c r="H16" i="64" s="1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E15" i="64"/>
  <c r="D15" i="64"/>
  <c r="H15" i="64" s="1"/>
  <c r="Z14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E14" i="64"/>
  <c r="D14" i="64"/>
  <c r="H14" i="64" s="1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E13" i="64"/>
  <c r="D13" i="64"/>
  <c r="H13" i="64" s="1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E12" i="64"/>
  <c r="D12" i="64"/>
  <c r="H12" i="64" s="1"/>
  <c r="Z11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E11" i="64"/>
  <c r="D11" i="64"/>
  <c r="H11" i="64" s="1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E9" i="64"/>
  <c r="D9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E8" i="64"/>
  <c r="D8" i="64"/>
  <c r="H8" i="64" s="1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E7" i="64"/>
  <c r="D7" i="64"/>
  <c r="H7" i="64" s="1"/>
  <c r="Z6" i="64"/>
  <c r="Y6" i="64"/>
  <c r="X6" i="64"/>
  <c r="W6" i="64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E6" i="64"/>
  <c r="D6" i="64"/>
  <c r="H6" i="64" s="1"/>
  <c r="Z5" i="64"/>
  <c r="Z23" i="64" s="1"/>
  <c r="Y5" i="64"/>
  <c r="Y23" i="64" s="1"/>
  <c r="X5" i="64"/>
  <c r="X23" i="64" s="1"/>
  <c r="W5" i="64"/>
  <c r="W23" i="64" s="1"/>
  <c r="V5" i="64"/>
  <c r="V23" i="64" s="1"/>
  <c r="U5" i="64"/>
  <c r="U23" i="64" s="1"/>
  <c r="T5" i="64"/>
  <c r="T23" i="64" s="1"/>
  <c r="S5" i="64"/>
  <c r="S23" i="64" s="1"/>
  <c r="R5" i="64"/>
  <c r="R23" i="64" s="1"/>
  <c r="Q5" i="64"/>
  <c r="Q23" i="64" s="1"/>
  <c r="P5" i="64"/>
  <c r="P23" i="64" s="1"/>
  <c r="O5" i="64"/>
  <c r="O23" i="64" s="1"/>
  <c r="N5" i="64"/>
  <c r="N23" i="64" s="1"/>
  <c r="M5" i="64"/>
  <c r="M23" i="64" s="1"/>
  <c r="L5" i="64"/>
  <c r="L23" i="64" s="1"/>
  <c r="K5" i="64"/>
  <c r="K23" i="64" s="1"/>
  <c r="J5" i="64"/>
  <c r="J23" i="64" s="1"/>
  <c r="I5" i="64"/>
  <c r="I23" i="64" s="1"/>
  <c r="E5" i="64"/>
  <c r="E23" i="64" s="1"/>
  <c r="D5" i="64"/>
  <c r="Z4" i="64"/>
  <c r="Z27" i="64" s="1"/>
  <c r="Y4" i="64"/>
  <c r="Y27" i="64" s="1"/>
  <c r="X4" i="64"/>
  <c r="X27" i="64" s="1"/>
  <c r="W4" i="64"/>
  <c r="W27" i="64" s="1"/>
  <c r="V4" i="64"/>
  <c r="V27" i="64" s="1"/>
  <c r="U4" i="64"/>
  <c r="U27" i="64" s="1"/>
  <c r="T4" i="64"/>
  <c r="T27" i="64" s="1"/>
  <c r="S4" i="64"/>
  <c r="S27" i="64" s="1"/>
  <c r="R4" i="64"/>
  <c r="R27" i="64" s="1"/>
  <c r="Q4" i="64"/>
  <c r="Q27" i="64" s="1"/>
  <c r="P4" i="64"/>
  <c r="P27" i="64" s="1"/>
  <c r="O4" i="64"/>
  <c r="O27" i="64" s="1"/>
  <c r="N4" i="64"/>
  <c r="N27" i="64" s="1"/>
  <c r="M4" i="64"/>
  <c r="M27" i="64" s="1"/>
  <c r="L4" i="64"/>
  <c r="L27" i="64" s="1"/>
  <c r="L30" i="64" s="1"/>
  <c r="K4" i="64"/>
  <c r="K27" i="64" s="1"/>
  <c r="K30" i="64" s="1"/>
  <c r="J4" i="64"/>
  <c r="J27" i="64" s="1"/>
  <c r="I4" i="64"/>
  <c r="I27" i="64" s="1"/>
  <c r="E4" i="64"/>
  <c r="E27" i="64" s="1"/>
  <c r="D4" i="64"/>
  <c r="H3" i="64"/>
  <c r="Z2" i="64"/>
  <c r="Z20" i="64" s="1"/>
  <c r="Y2" i="64"/>
  <c r="Y20" i="64" s="1"/>
  <c r="X2" i="64"/>
  <c r="X20" i="64" s="1"/>
  <c r="W2" i="64"/>
  <c r="W20" i="64" s="1"/>
  <c r="V2" i="64"/>
  <c r="V20" i="64" s="1"/>
  <c r="U2" i="64"/>
  <c r="U20" i="64" s="1"/>
  <c r="T2" i="64"/>
  <c r="T20" i="64" s="1"/>
  <c r="S2" i="64"/>
  <c r="S20" i="64" s="1"/>
  <c r="R2" i="64"/>
  <c r="R20" i="64" s="1"/>
  <c r="Q2" i="64"/>
  <c r="Q20" i="64" s="1"/>
  <c r="P2" i="64"/>
  <c r="P20" i="64" s="1"/>
  <c r="O2" i="64"/>
  <c r="O20" i="64" s="1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D2" i="64"/>
  <c r="Z37" i="63"/>
  <c r="Y37" i="63"/>
  <c r="X37" i="63"/>
  <c r="W37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E37" i="63"/>
  <c r="D37" i="63"/>
  <c r="Z36" i="63"/>
  <c r="Y36" i="63"/>
  <c r="X36" i="63"/>
  <c r="W36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E36" i="63"/>
  <c r="D36" i="63"/>
  <c r="Z35" i="63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E35" i="63"/>
  <c r="D35" i="63"/>
  <c r="H35" i="63" s="1"/>
  <c r="Z34" i="63"/>
  <c r="Y34" i="63"/>
  <c r="X34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E34" i="63"/>
  <c r="D34" i="63"/>
  <c r="H34" i="63" s="1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E33" i="63"/>
  <c r="D33" i="63"/>
  <c r="H33" i="63" s="1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E32" i="63"/>
  <c r="D32" i="63"/>
  <c r="H32" i="63" s="1"/>
  <c r="Z25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L29" i="63" s="1"/>
  <c r="K25" i="63"/>
  <c r="K29" i="63" s="1"/>
  <c r="J25" i="63"/>
  <c r="I25" i="63"/>
  <c r="E25" i="63"/>
  <c r="D25" i="63"/>
  <c r="H25" i="63" s="1"/>
  <c r="H29" i="63" s="1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E21" i="63"/>
  <c r="D21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E16" i="63"/>
  <c r="D16" i="63"/>
  <c r="H16" i="63" s="1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E15" i="63"/>
  <c r="D15" i="63"/>
  <c r="H15" i="63" s="1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E14" i="63"/>
  <c r="D14" i="63"/>
  <c r="H14" i="63" s="1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E13" i="63"/>
  <c r="D13" i="63"/>
  <c r="H13" i="63" s="1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E12" i="63"/>
  <c r="D12" i="63"/>
  <c r="H12" i="63" s="1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E11" i="63"/>
  <c r="D11" i="63"/>
  <c r="H11" i="63" s="1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E9" i="63"/>
  <c r="D9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E8" i="63"/>
  <c r="D8" i="63"/>
  <c r="H8" i="63" s="1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E7" i="63"/>
  <c r="D7" i="63"/>
  <c r="H7" i="63" s="1"/>
  <c r="Z6" i="63"/>
  <c r="Y6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E6" i="63"/>
  <c r="D6" i="63"/>
  <c r="H6" i="63" s="1"/>
  <c r="Z5" i="63"/>
  <c r="Z23" i="63" s="1"/>
  <c r="Y5" i="63"/>
  <c r="Y23" i="63" s="1"/>
  <c r="X5" i="63"/>
  <c r="X23" i="63" s="1"/>
  <c r="W5" i="63"/>
  <c r="W23" i="63" s="1"/>
  <c r="V5" i="63"/>
  <c r="V23" i="63" s="1"/>
  <c r="U5" i="63"/>
  <c r="U23" i="63" s="1"/>
  <c r="T5" i="63"/>
  <c r="T23" i="63" s="1"/>
  <c r="S5" i="63"/>
  <c r="S23" i="63" s="1"/>
  <c r="R5" i="63"/>
  <c r="R23" i="63" s="1"/>
  <c r="Q5" i="63"/>
  <c r="Q23" i="63" s="1"/>
  <c r="P5" i="63"/>
  <c r="P23" i="63" s="1"/>
  <c r="O5" i="63"/>
  <c r="O23" i="63" s="1"/>
  <c r="N5" i="63"/>
  <c r="N23" i="63" s="1"/>
  <c r="M5" i="63"/>
  <c r="M23" i="63" s="1"/>
  <c r="L5" i="63"/>
  <c r="L23" i="63" s="1"/>
  <c r="K5" i="63"/>
  <c r="K23" i="63" s="1"/>
  <c r="J5" i="63"/>
  <c r="J23" i="63" s="1"/>
  <c r="E24" i="63" s="1"/>
  <c r="I5" i="63"/>
  <c r="I23" i="63" s="1"/>
  <c r="E5" i="63"/>
  <c r="E23" i="63" s="1"/>
  <c r="D5" i="63"/>
  <c r="Z4" i="63"/>
  <c r="Z27" i="63" s="1"/>
  <c r="Y4" i="63"/>
  <c r="Y27" i="63" s="1"/>
  <c r="X4" i="63"/>
  <c r="X27" i="63" s="1"/>
  <c r="W4" i="63"/>
  <c r="W27" i="63" s="1"/>
  <c r="V4" i="63"/>
  <c r="V27" i="63" s="1"/>
  <c r="U4" i="63"/>
  <c r="U27" i="63" s="1"/>
  <c r="T4" i="63"/>
  <c r="T27" i="63" s="1"/>
  <c r="S4" i="63"/>
  <c r="S27" i="63" s="1"/>
  <c r="R4" i="63"/>
  <c r="R27" i="63" s="1"/>
  <c r="Q4" i="63"/>
  <c r="Q27" i="63" s="1"/>
  <c r="P4" i="63"/>
  <c r="P27" i="63" s="1"/>
  <c r="O4" i="63"/>
  <c r="O27" i="63" s="1"/>
  <c r="N4" i="63"/>
  <c r="N27" i="63" s="1"/>
  <c r="M4" i="63"/>
  <c r="M27" i="63" s="1"/>
  <c r="L4" i="63"/>
  <c r="L27" i="63" s="1"/>
  <c r="L30" i="63" s="1"/>
  <c r="K4" i="63"/>
  <c r="K27" i="63" s="1"/>
  <c r="K30" i="63" s="1"/>
  <c r="J4" i="63"/>
  <c r="J27" i="63" s="1"/>
  <c r="I4" i="63"/>
  <c r="I27" i="63" s="1"/>
  <c r="E4" i="63"/>
  <c r="E27" i="63" s="1"/>
  <c r="D4" i="63"/>
  <c r="H3" i="63"/>
  <c r="Z2" i="63"/>
  <c r="Z20" i="63" s="1"/>
  <c r="Y2" i="63"/>
  <c r="Y20" i="63" s="1"/>
  <c r="X2" i="63"/>
  <c r="X20" i="63" s="1"/>
  <c r="W2" i="63"/>
  <c r="W20" i="63" s="1"/>
  <c r="V2" i="63"/>
  <c r="V20" i="63" s="1"/>
  <c r="U2" i="63"/>
  <c r="U20" i="63" s="1"/>
  <c r="T2" i="63"/>
  <c r="T20" i="63" s="1"/>
  <c r="S2" i="63"/>
  <c r="S20" i="63" s="1"/>
  <c r="R2" i="63"/>
  <c r="R20" i="63" s="1"/>
  <c r="Q2" i="63"/>
  <c r="Q20" i="63" s="1"/>
  <c r="P2" i="63"/>
  <c r="P20" i="63" s="1"/>
  <c r="O2" i="63"/>
  <c r="O20" i="63" s="1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D2" i="63"/>
  <c r="H2" i="63" s="1"/>
  <c r="X37" i="62"/>
  <c r="W37" i="62"/>
  <c r="V37" i="62"/>
  <c r="U37" i="62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E37" i="62"/>
  <c r="D37" i="62"/>
  <c r="X36" i="62"/>
  <c r="W36" i="62"/>
  <c r="V36" i="62"/>
  <c r="U36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E36" i="62"/>
  <c r="D36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E35" i="62"/>
  <c r="D35" i="62"/>
  <c r="H35" i="62" s="1"/>
  <c r="X34" i="62"/>
  <c r="W34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E34" i="62"/>
  <c r="D34" i="62"/>
  <c r="H34" i="62" s="1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E33" i="62"/>
  <c r="D33" i="62"/>
  <c r="H33" i="62" s="1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E32" i="62"/>
  <c r="D32" i="62"/>
  <c r="H32" i="62" s="1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L29" i="62" s="1"/>
  <c r="K25" i="62"/>
  <c r="K29" i="62" s="1"/>
  <c r="J25" i="62"/>
  <c r="I25" i="62"/>
  <c r="E25" i="62"/>
  <c r="D25" i="62"/>
  <c r="H25" i="62" s="1"/>
  <c r="H29" i="62" s="1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E21" i="62"/>
  <c r="D21" i="62"/>
  <c r="H21" i="62" s="1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E16" i="62"/>
  <c r="D16" i="62"/>
  <c r="H16" i="62" s="1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E15" i="62"/>
  <c r="D15" i="62"/>
  <c r="H15" i="62" s="1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E14" i="62"/>
  <c r="D14" i="62"/>
  <c r="H14" i="62" s="1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E13" i="62"/>
  <c r="D13" i="62"/>
  <c r="H13" i="62" s="1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E12" i="62"/>
  <c r="D12" i="62"/>
  <c r="H12" i="62" s="1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E11" i="62"/>
  <c r="D11" i="62"/>
  <c r="H11" i="62" s="1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E9" i="62"/>
  <c r="D9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E8" i="62"/>
  <c r="D8" i="62"/>
  <c r="H8" i="62" s="1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E7" i="62"/>
  <c r="D7" i="62"/>
  <c r="H7" i="62" s="1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E6" i="62"/>
  <c r="D6" i="62"/>
  <c r="H6" i="62" s="1"/>
  <c r="X5" i="62"/>
  <c r="X23" i="62" s="1"/>
  <c r="W5" i="62"/>
  <c r="W23" i="62" s="1"/>
  <c r="V5" i="62"/>
  <c r="V23" i="62" s="1"/>
  <c r="U5" i="62"/>
  <c r="U23" i="62" s="1"/>
  <c r="T5" i="62"/>
  <c r="T23" i="62" s="1"/>
  <c r="S5" i="62"/>
  <c r="S23" i="62" s="1"/>
  <c r="R5" i="62"/>
  <c r="R23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E5" i="62"/>
  <c r="E23" i="62" s="1"/>
  <c r="D5" i="62"/>
  <c r="X4" i="62"/>
  <c r="X27" i="62" s="1"/>
  <c r="W4" i="62"/>
  <c r="W27" i="62" s="1"/>
  <c r="V4" i="62"/>
  <c r="V27" i="62" s="1"/>
  <c r="U4" i="62"/>
  <c r="U27" i="62" s="1"/>
  <c r="T4" i="62"/>
  <c r="T27" i="62" s="1"/>
  <c r="S4" i="62"/>
  <c r="S27" i="62" s="1"/>
  <c r="R4" i="62"/>
  <c r="R27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L30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X2" i="62"/>
  <c r="X20" i="62" s="1"/>
  <c r="W2" i="62"/>
  <c r="W20" i="62" s="1"/>
  <c r="V2" i="62"/>
  <c r="V20" i="62" s="1"/>
  <c r="U2" i="62"/>
  <c r="U20" i="62" s="1"/>
  <c r="T2" i="62"/>
  <c r="T20" i="62" s="1"/>
  <c r="S2" i="62"/>
  <c r="S20" i="62" s="1"/>
  <c r="R2" i="62"/>
  <c r="R20" i="62" s="1"/>
  <c r="Q2" i="62"/>
  <c r="Q20" i="62" s="1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E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E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E35" i="61"/>
  <c r="D35" i="61"/>
  <c r="H35" i="61" s="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E34" i="61"/>
  <c r="D34" i="61"/>
  <c r="H34" i="61" s="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E33" i="61"/>
  <c r="D33" i="61"/>
  <c r="H33" i="61" s="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E32" i="61"/>
  <c r="D32" i="61"/>
  <c r="H32" i="61" s="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L29" i="61" s="1"/>
  <c r="K25" i="61"/>
  <c r="K29" i="61" s="1"/>
  <c r="J25" i="61"/>
  <c r="I25" i="61"/>
  <c r="E25" i="61"/>
  <c r="D25" i="61"/>
  <c r="H25" i="61" s="1"/>
  <c r="H29" i="61" s="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E21" i="61"/>
  <c r="D21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E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E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E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E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E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E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E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E8" i="61"/>
  <c r="D8" i="61"/>
  <c r="H8" i="61" s="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E7" i="61"/>
  <c r="D7" i="61"/>
  <c r="H7" i="61" s="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E6" i="61"/>
  <c r="D6" i="61"/>
  <c r="H6" i="61" s="1"/>
  <c r="Z5" i="61"/>
  <c r="Z23" i="61" s="1"/>
  <c r="Y5" i="61"/>
  <c r="Y23" i="61" s="1"/>
  <c r="X5" i="61"/>
  <c r="X23" i="61" s="1"/>
  <c r="W5" i="61"/>
  <c r="W23" i="61" s="1"/>
  <c r="V5" i="61"/>
  <c r="V23" i="61" s="1"/>
  <c r="U5" i="61"/>
  <c r="U23" i="61" s="1"/>
  <c r="T5" i="61"/>
  <c r="T23" i="61" s="1"/>
  <c r="S5" i="61"/>
  <c r="S23" i="61" s="1"/>
  <c r="R5" i="61"/>
  <c r="R23" i="61" s="1"/>
  <c r="Q5" i="61"/>
  <c r="Q23" i="61" s="1"/>
  <c r="P5" i="61"/>
  <c r="P23" i="61" s="1"/>
  <c r="O5" i="61"/>
  <c r="O23" i="61" s="1"/>
  <c r="N5" i="61"/>
  <c r="N23" i="61" s="1"/>
  <c r="M5" i="61"/>
  <c r="M23" i="61" s="1"/>
  <c r="L5" i="61"/>
  <c r="L23" i="61" s="1"/>
  <c r="K5" i="61"/>
  <c r="K23" i="61" s="1"/>
  <c r="J5" i="61"/>
  <c r="J23" i="61" s="1"/>
  <c r="I5" i="61"/>
  <c r="I23" i="61" s="1"/>
  <c r="E5" i="61"/>
  <c r="E23" i="61" s="1"/>
  <c r="D5" i="61"/>
  <c r="Z4" i="61"/>
  <c r="Z27" i="61" s="1"/>
  <c r="Y4" i="61"/>
  <c r="Y27" i="61" s="1"/>
  <c r="X4" i="61"/>
  <c r="X27" i="61" s="1"/>
  <c r="W4" i="61"/>
  <c r="W27" i="61" s="1"/>
  <c r="V4" i="61"/>
  <c r="V27" i="61" s="1"/>
  <c r="U4" i="61"/>
  <c r="U27" i="61" s="1"/>
  <c r="T4" i="61"/>
  <c r="T27" i="61" s="1"/>
  <c r="S4" i="61"/>
  <c r="S27" i="61" s="1"/>
  <c r="R4" i="61"/>
  <c r="R27" i="61" s="1"/>
  <c r="Q4" i="61"/>
  <c r="Q27" i="61" s="1"/>
  <c r="P4" i="61"/>
  <c r="P27" i="61" s="1"/>
  <c r="O4" i="61"/>
  <c r="O27" i="61" s="1"/>
  <c r="N4" i="61"/>
  <c r="N27" i="61" s="1"/>
  <c r="M4" i="61"/>
  <c r="M27" i="61" s="1"/>
  <c r="L4" i="61"/>
  <c r="L27" i="61" s="1"/>
  <c r="L30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Z2" i="61"/>
  <c r="Z20" i="61" s="1"/>
  <c r="Y2" i="61"/>
  <c r="Y20" i="61" s="1"/>
  <c r="X2" i="61"/>
  <c r="X20" i="61" s="1"/>
  <c r="W2" i="61"/>
  <c r="W20" i="61" s="1"/>
  <c r="V2" i="61"/>
  <c r="V20" i="61" s="1"/>
  <c r="U2" i="61"/>
  <c r="U20" i="61" s="1"/>
  <c r="T2" i="61"/>
  <c r="T20" i="61" s="1"/>
  <c r="S2" i="61"/>
  <c r="R2" i="61"/>
  <c r="R20" i="61" s="1"/>
  <c r="Q2" i="61"/>
  <c r="Q20" i="61" s="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D2" i="61"/>
  <c r="H2" i="61" s="1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E37" i="60"/>
  <c r="D37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E36" i="60"/>
  <c r="D36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E35" i="60"/>
  <c r="D35" i="60"/>
  <c r="H35" i="60" s="1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E34" i="60"/>
  <c r="D34" i="60"/>
  <c r="H34" i="60" s="1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E33" i="60"/>
  <c r="D33" i="60"/>
  <c r="H33" i="60" s="1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E32" i="60"/>
  <c r="D32" i="60"/>
  <c r="H32" i="60" s="1"/>
  <c r="U25" i="60"/>
  <c r="T25" i="60"/>
  <c r="S25" i="60"/>
  <c r="R25" i="60"/>
  <c r="Q25" i="60"/>
  <c r="P25" i="60"/>
  <c r="O25" i="60"/>
  <c r="N25" i="60"/>
  <c r="M25" i="60"/>
  <c r="L25" i="60"/>
  <c r="L29" i="60" s="1"/>
  <c r="K25" i="60"/>
  <c r="K29" i="60" s="1"/>
  <c r="J25" i="60"/>
  <c r="I25" i="60"/>
  <c r="E25" i="60"/>
  <c r="D25" i="60"/>
  <c r="H25" i="60" s="1"/>
  <c r="H29" i="60" s="1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E21" i="60"/>
  <c r="D21" i="60"/>
  <c r="H21" i="60" s="1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E16" i="60"/>
  <c r="D16" i="60"/>
  <c r="H16" i="60" s="1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E15" i="60"/>
  <c r="D15" i="60"/>
  <c r="H15" i="60" s="1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E14" i="60"/>
  <c r="D14" i="60"/>
  <c r="H14" i="60" s="1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E13" i="60"/>
  <c r="D13" i="60"/>
  <c r="H13" i="60" s="1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E12" i="60"/>
  <c r="D12" i="60"/>
  <c r="H12" i="60" s="1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E11" i="60"/>
  <c r="D11" i="60"/>
  <c r="H11" i="60" s="1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E9" i="60"/>
  <c r="D9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E8" i="60"/>
  <c r="D8" i="60"/>
  <c r="H8" i="60" s="1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E7" i="60"/>
  <c r="D7" i="60"/>
  <c r="H7" i="60" s="1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E6" i="60"/>
  <c r="D6" i="60"/>
  <c r="H6" i="60" s="1"/>
  <c r="U5" i="60"/>
  <c r="U23" i="60" s="1"/>
  <c r="T5" i="60"/>
  <c r="T23" i="60" s="1"/>
  <c r="S5" i="60"/>
  <c r="S23" i="60" s="1"/>
  <c r="R5" i="60"/>
  <c r="R23" i="60" s="1"/>
  <c r="Q5" i="60"/>
  <c r="Q23" i="60" s="1"/>
  <c r="P5" i="60"/>
  <c r="P23" i="60" s="1"/>
  <c r="O5" i="60"/>
  <c r="O23" i="60" s="1"/>
  <c r="N5" i="60"/>
  <c r="N23" i="60" s="1"/>
  <c r="M5" i="60"/>
  <c r="M23" i="60" s="1"/>
  <c r="L5" i="60"/>
  <c r="L23" i="60" s="1"/>
  <c r="K5" i="60"/>
  <c r="K23" i="60" s="1"/>
  <c r="J5" i="60"/>
  <c r="J23" i="60" s="1"/>
  <c r="I5" i="60"/>
  <c r="I23" i="60" s="1"/>
  <c r="E5" i="60"/>
  <c r="E23" i="60" s="1"/>
  <c r="D5" i="60"/>
  <c r="U4" i="60"/>
  <c r="U27" i="60" s="1"/>
  <c r="T4" i="60"/>
  <c r="T27" i="60" s="1"/>
  <c r="S4" i="60"/>
  <c r="S27" i="60" s="1"/>
  <c r="R4" i="60"/>
  <c r="R27" i="60" s="1"/>
  <c r="Q4" i="60"/>
  <c r="Q27" i="60" s="1"/>
  <c r="P4" i="60"/>
  <c r="P27" i="60" s="1"/>
  <c r="O4" i="60"/>
  <c r="O27" i="60" s="1"/>
  <c r="N4" i="60"/>
  <c r="N27" i="60" s="1"/>
  <c r="M4" i="60"/>
  <c r="M27" i="60" s="1"/>
  <c r="L4" i="60"/>
  <c r="L27" i="60" s="1"/>
  <c r="L30" i="60" s="1"/>
  <c r="K4" i="60"/>
  <c r="K27" i="60" s="1"/>
  <c r="K30" i="60" s="1"/>
  <c r="J4" i="60"/>
  <c r="J27" i="60" s="1"/>
  <c r="I4" i="60"/>
  <c r="I27" i="60" s="1"/>
  <c r="E4" i="60"/>
  <c r="E27" i="60" s="1"/>
  <c r="D4" i="60"/>
  <c r="H3" i="60"/>
  <c r="U2" i="60"/>
  <c r="U20" i="60" s="1"/>
  <c r="T2" i="60"/>
  <c r="T20" i="60" s="1"/>
  <c r="S2" i="60"/>
  <c r="S20" i="60" s="1"/>
  <c r="R2" i="60"/>
  <c r="R20" i="60" s="1"/>
  <c r="Q2" i="60"/>
  <c r="Q20" i="60" s="1"/>
  <c r="P2" i="60"/>
  <c r="P20" i="60" s="1"/>
  <c r="O2" i="60"/>
  <c r="O20" i="60" s="1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E20" i="60" s="1"/>
  <c r="D2" i="60"/>
  <c r="R37" i="59"/>
  <c r="Q37" i="59"/>
  <c r="P37" i="59"/>
  <c r="O37" i="59"/>
  <c r="N37" i="59"/>
  <c r="M37" i="59"/>
  <c r="L37" i="59"/>
  <c r="K37" i="59"/>
  <c r="J37" i="59"/>
  <c r="I37" i="59"/>
  <c r="H37" i="59"/>
  <c r="E37" i="59"/>
  <c r="D37" i="59"/>
  <c r="R36" i="59"/>
  <c r="Q36" i="59"/>
  <c r="P36" i="59"/>
  <c r="O36" i="59"/>
  <c r="N36" i="59"/>
  <c r="M36" i="59"/>
  <c r="L36" i="59"/>
  <c r="K36" i="59"/>
  <c r="J36" i="59"/>
  <c r="I36" i="59"/>
  <c r="H36" i="59"/>
  <c r="E36" i="59"/>
  <c r="D36" i="59"/>
  <c r="R35" i="59"/>
  <c r="Q35" i="59"/>
  <c r="P35" i="59"/>
  <c r="O35" i="59"/>
  <c r="N35" i="59"/>
  <c r="M35" i="59"/>
  <c r="L35" i="59"/>
  <c r="K35" i="59"/>
  <c r="J35" i="59"/>
  <c r="I35" i="59"/>
  <c r="E35" i="59"/>
  <c r="D35" i="59"/>
  <c r="H35" i="59" s="1"/>
  <c r="R34" i="59"/>
  <c r="Q34" i="59"/>
  <c r="P34" i="59"/>
  <c r="O34" i="59"/>
  <c r="N34" i="59"/>
  <c r="M34" i="59"/>
  <c r="L34" i="59"/>
  <c r="K34" i="59"/>
  <c r="J34" i="59"/>
  <c r="I34" i="59"/>
  <c r="E34" i="59"/>
  <c r="D34" i="59"/>
  <c r="H34" i="59" s="1"/>
  <c r="R33" i="59"/>
  <c r="Q33" i="59"/>
  <c r="P33" i="59"/>
  <c r="O33" i="59"/>
  <c r="N33" i="59"/>
  <c r="M33" i="59"/>
  <c r="L33" i="59"/>
  <c r="K33" i="59"/>
  <c r="J33" i="59"/>
  <c r="I33" i="59"/>
  <c r="E33" i="59"/>
  <c r="D33" i="59"/>
  <c r="H33" i="59" s="1"/>
  <c r="R32" i="59"/>
  <c r="Q32" i="59"/>
  <c r="P32" i="59"/>
  <c r="O32" i="59"/>
  <c r="N32" i="59"/>
  <c r="M32" i="59"/>
  <c r="L32" i="59"/>
  <c r="K32" i="59"/>
  <c r="J32" i="59"/>
  <c r="I32" i="59"/>
  <c r="E32" i="59"/>
  <c r="D32" i="59"/>
  <c r="H32" i="59" s="1"/>
  <c r="R25" i="59"/>
  <c r="Q25" i="59"/>
  <c r="P25" i="59"/>
  <c r="O25" i="59"/>
  <c r="N25" i="59"/>
  <c r="M25" i="59"/>
  <c r="L25" i="59"/>
  <c r="L29" i="59" s="1"/>
  <c r="K25" i="59"/>
  <c r="K29" i="59" s="1"/>
  <c r="J25" i="59"/>
  <c r="I25" i="59"/>
  <c r="E25" i="59"/>
  <c r="D25" i="59"/>
  <c r="H25" i="59" s="1"/>
  <c r="H29" i="59" s="1"/>
  <c r="R21" i="59"/>
  <c r="Q21" i="59"/>
  <c r="P21" i="59"/>
  <c r="O21" i="59"/>
  <c r="N21" i="59"/>
  <c r="M21" i="59"/>
  <c r="L21" i="59"/>
  <c r="K21" i="59"/>
  <c r="J21" i="59"/>
  <c r="I21" i="59"/>
  <c r="E21" i="59"/>
  <c r="D21" i="59"/>
  <c r="H21" i="59" s="1"/>
  <c r="R16" i="59"/>
  <c r="Q16" i="59"/>
  <c r="P16" i="59"/>
  <c r="O16" i="59"/>
  <c r="N16" i="59"/>
  <c r="M16" i="59"/>
  <c r="L16" i="59"/>
  <c r="K16" i="59"/>
  <c r="J16" i="59"/>
  <c r="I16" i="59"/>
  <c r="E16" i="59"/>
  <c r="D16" i="59"/>
  <c r="H16" i="59" s="1"/>
  <c r="R15" i="59"/>
  <c r="Q15" i="59"/>
  <c r="P15" i="59"/>
  <c r="O15" i="59"/>
  <c r="N15" i="59"/>
  <c r="M15" i="59"/>
  <c r="L15" i="59"/>
  <c r="K15" i="59"/>
  <c r="J15" i="59"/>
  <c r="I15" i="59"/>
  <c r="E15" i="59"/>
  <c r="D15" i="59"/>
  <c r="H15" i="59" s="1"/>
  <c r="R14" i="59"/>
  <c r="Q14" i="59"/>
  <c r="P14" i="59"/>
  <c r="O14" i="59"/>
  <c r="N14" i="59"/>
  <c r="M14" i="59"/>
  <c r="L14" i="59"/>
  <c r="K14" i="59"/>
  <c r="J14" i="59"/>
  <c r="I14" i="59"/>
  <c r="E14" i="59"/>
  <c r="D14" i="59"/>
  <c r="H14" i="59" s="1"/>
  <c r="R13" i="59"/>
  <c r="Q13" i="59"/>
  <c r="P13" i="59"/>
  <c r="O13" i="59"/>
  <c r="N13" i="59"/>
  <c r="M13" i="59"/>
  <c r="L13" i="59"/>
  <c r="K13" i="59"/>
  <c r="J13" i="59"/>
  <c r="I13" i="59"/>
  <c r="E13" i="59"/>
  <c r="D13" i="59"/>
  <c r="H13" i="59" s="1"/>
  <c r="R12" i="59"/>
  <c r="Q12" i="59"/>
  <c r="P12" i="59"/>
  <c r="O12" i="59"/>
  <c r="N12" i="59"/>
  <c r="M12" i="59"/>
  <c r="L12" i="59"/>
  <c r="K12" i="59"/>
  <c r="J12" i="59"/>
  <c r="I12" i="59"/>
  <c r="E12" i="59"/>
  <c r="D12" i="59"/>
  <c r="H12" i="59" s="1"/>
  <c r="R11" i="59"/>
  <c r="Q11" i="59"/>
  <c r="P11" i="59"/>
  <c r="O11" i="59"/>
  <c r="N11" i="59"/>
  <c r="M11" i="59"/>
  <c r="L11" i="59"/>
  <c r="K11" i="59"/>
  <c r="J11" i="59"/>
  <c r="I11" i="59"/>
  <c r="E11" i="59"/>
  <c r="D11" i="59"/>
  <c r="H11" i="59" s="1"/>
  <c r="R9" i="59"/>
  <c r="Q9" i="59"/>
  <c r="P9" i="59"/>
  <c r="O9" i="59"/>
  <c r="N9" i="59"/>
  <c r="M9" i="59"/>
  <c r="L9" i="59"/>
  <c r="K9" i="59"/>
  <c r="J9" i="59"/>
  <c r="I9" i="59"/>
  <c r="E9" i="59"/>
  <c r="D9" i="59"/>
  <c r="R8" i="59"/>
  <c r="Q8" i="59"/>
  <c r="P8" i="59"/>
  <c r="O8" i="59"/>
  <c r="N8" i="59"/>
  <c r="M8" i="59"/>
  <c r="L8" i="59"/>
  <c r="K8" i="59"/>
  <c r="J8" i="59"/>
  <c r="I8" i="59"/>
  <c r="E8" i="59"/>
  <c r="D8" i="59"/>
  <c r="H8" i="59" s="1"/>
  <c r="R7" i="59"/>
  <c r="Q7" i="59"/>
  <c r="P7" i="59"/>
  <c r="O7" i="59"/>
  <c r="N7" i="59"/>
  <c r="M7" i="59"/>
  <c r="L7" i="59"/>
  <c r="K7" i="59"/>
  <c r="J7" i="59"/>
  <c r="I7" i="59"/>
  <c r="E7" i="59"/>
  <c r="D7" i="59"/>
  <c r="H7" i="59" s="1"/>
  <c r="R6" i="59"/>
  <c r="Q6" i="59"/>
  <c r="P6" i="59"/>
  <c r="O6" i="59"/>
  <c r="N6" i="59"/>
  <c r="M6" i="59"/>
  <c r="L6" i="59"/>
  <c r="K6" i="59"/>
  <c r="J6" i="59"/>
  <c r="I6" i="59"/>
  <c r="E6" i="59"/>
  <c r="D6" i="59"/>
  <c r="H6" i="59" s="1"/>
  <c r="R5" i="59"/>
  <c r="R23" i="59" s="1"/>
  <c r="Q5" i="59"/>
  <c r="Q23" i="59" s="1"/>
  <c r="P5" i="59"/>
  <c r="P23" i="59" s="1"/>
  <c r="O5" i="59"/>
  <c r="O23" i="59" s="1"/>
  <c r="N5" i="59"/>
  <c r="N23" i="59" s="1"/>
  <c r="M5" i="59"/>
  <c r="M23" i="59" s="1"/>
  <c r="L5" i="59"/>
  <c r="L23" i="59" s="1"/>
  <c r="K5" i="59"/>
  <c r="K23" i="59" s="1"/>
  <c r="J5" i="59"/>
  <c r="J23" i="59" s="1"/>
  <c r="I5" i="59"/>
  <c r="I23" i="59" s="1"/>
  <c r="E5" i="59"/>
  <c r="E23" i="59" s="1"/>
  <c r="D5" i="59"/>
  <c r="R4" i="59"/>
  <c r="R27" i="59" s="1"/>
  <c r="Q4" i="59"/>
  <c r="Q27" i="59" s="1"/>
  <c r="P4" i="59"/>
  <c r="P27" i="59" s="1"/>
  <c r="O4" i="59"/>
  <c r="O27" i="59" s="1"/>
  <c r="N4" i="59"/>
  <c r="N27" i="59" s="1"/>
  <c r="M4" i="59"/>
  <c r="M27" i="59" s="1"/>
  <c r="L4" i="59"/>
  <c r="L27" i="59" s="1"/>
  <c r="L30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R2" i="59"/>
  <c r="R20" i="59" s="1"/>
  <c r="Q2" i="59"/>
  <c r="Q20" i="59" s="1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E20" i="59" s="1"/>
  <c r="D2" i="59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E37" i="58"/>
  <c r="D37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E36" i="58"/>
  <c r="D36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E35" i="58"/>
  <c r="D35" i="58"/>
  <c r="H35" i="58" s="1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E34" i="58"/>
  <c r="D34" i="58"/>
  <c r="H34" i="58" s="1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E33" i="58"/>
  <c r="D33" i="58"/>
  <c r="H33" i="58" s="1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E32" i="58"/>
  <c r="D32" i="58"/>
  <c r="H32" i="58" s="1"/>
  <c r="V25" i="58"/>
  <c r="U25" i="58"/>
  <c r="T25" i="58"/>
  <c r="S25" i="58"/>
  <c r="R25" i="58"/>
  <c r="Q25" i="58"/>
  <c r="P25" i="58"/>
  <c r="O25" i="58"/>
  <c r="N25" i="58"/>
  <c r="M25" i="58"/>
  <c r="L25" i="58"/>
  <c r="L29" i="58" s="1"/>
  <c r="K25" i="58"/>
  <c r="K29" i="58" s="1"/>
  <c r="J25" i="58"/>
  <c r="I25" i="58"/>
  <c r="E25" i="58"/>
  <c r="D25" i="58"/>
  <c r="H25" i="58" s="1"/>
  <c r="H29" i="58" s="1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E21" i="58"/>
  <c r="D21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E16" i="58"/>
  <c r="D16" i="58"/>
  <c r="H16" i="58" s="1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E15" i="58"/>
  <c r="D15" i="58"/>
  <c r="H15" i="58" s="1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E14" i="58"/>
  <c r="D14" i="58"/>
  <c r="H14" i="58" s="1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E13" i="58"/>
  <c r="D13" i="58"/>
  <c r="H13" i="58" s="1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E12" i="58"/>
  <c r="D12" i="58"/>
  <c r="H12" i="58" s="1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E11" i="58"/>
  <c r="D11" i="58"/>
  <c r="H11" i="58" s="1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E9" i="58"/>
  <c r="D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E8" i="58"/>
  <c r="D8" i="58"/>
  <c r="H8" i="58" s="1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E7" i="58"/>
  <c r="D7" i="58"/>
  <c r="H7" i="58" s="1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E6" i="58"/>
  <c r="D6" i="58"/>
  <c r="H6" i="58" s="1"/>
  <c r="V5" i="58"/>
  <c r="V23" i="58" s="1"/>
  <c r="U5" i="58"/>
  <c r="U23" i="58" s="1"/>
  <c r="T5" i="58"/>
  <c r="T23" i="58" s="1"/>
  <c r="S5" i="58"/>
  <c r="S23" i="58" s="1"/>
  <c r="R5" i="58"/>
  <c r="R23" i="58" s="1"/>
  <c r="Q5" i="58"/>
  <c r="Q23" i="58" s="1"/>
  <c r="P5" i="58"/>
  <c r="P23" i="58" s="1"/>
  <c r="O5" i="58"/>
  <c r="O23" i="58" s="1"/>
  <c r="N5" i="58"/>
  <c r="N23" i="58" s="1"/>
  <c r="M5" i="58"/>
  <c r="M23" i="58" s="1"/>
  <c r="L5" i="58"/>
  <c r="L23" i="58" s="1"/>
  <c r="K5" i="58"/>
  <c r="K23" i="58" s="1"/>
  <c r="J5" i="58"/>
  <c r="J23" i="58" s="1"/>
  <c r="I5" i="58"/>
  <c r="I23" i="58" s="1"/>
  <c r="E5" i="58"/>
  <c r="E23" i="58" s="1"/>
  <c r="D5" i="58"/>
  <c r="V4" i="58"/>
  <c r="V27" i="58" s="1"/>
  <c r="U4" i="58"/>
  <c r="U27" i="58" s="1"/>
  <c r="T4" i="58"/>
  <c r="T27" i="58" s="1"/>
  <c r="S4" i="58"/>
  <c r="S27" i="58" s="1"/>
  <c r="R4" i="58"/>
  <c r="R27" i="58" s="1"/>
  <c r="Q4" i="58"/>
  <c r="Q27" i="58" s="1"/>
  <c r="P4" i="58"/>
  <c r="P27" i="58" s="1"/>
  <c r="O4" i="58"/>
  <c r="O27" i="58" s="1"/>
  <c r="N4" i="58"/>
  <c r="N27" i="58" s="1"/>
  <c r="M4" i="58"/>
  <c r="M27" i="58" s="1"/>
  <c r="L4" i="58"/>
  <c r="L27" i="58" s="1"/>
  <c r="L30" i="58" s="1"/>
  <c r="K4" i="58"/>
  <c r="K27" i="58" s="1"/>
  <c r="K30" i="58" s="1"/>
  <c r="J4" i="58"/>
  <c r="J27" i="58" s="1"/>
  <c r="I4" i="58"/>
  <c r="I27" i="58" s="1"/>
  <c r="E4" i="58"/>
  <c r="E27" i="58" s="1"/>
  <c r="D4" i="58"/>
  <c r="H3" i="58"/>
  <c r="V2" i="58"/>
  <c r="V20" i="58" s="1"/>
  <c r="U2" i="58"/>
  <c r="U20" i="58" s="1"/>
  <c r="T2" i="58"/>
  <c r="T20" i="58" s="1"/>
  <c r="S2" i="58"/>
  <c r="S20" i="58" s="1"/>
  <c r="R2" i="58"/>
  <c r="R20" i="58" s="1"/>
  <c r="Q2" i="58"/>
  <c r="Q20" i="58" s="1"/>
  <c r="P2" i="58"/>
  <c r="P20" i="58" s="1"/>
  <c r="O2" i="58"/>
  <c r="O20" i="58" s="1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E20" i="58" s="1"/>
  <c r="D2" i="58"/>
  <c r="Z37" i="57"/>
  <c r="Y37" i="57"/>
  <c r="X37" i="57"/>
  <c r="W37" i="57"/>
  <c r="V37" i="57"/>
  <c r="U37" i="57"/>
  <c r="T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E37" i="57"/>
  <c r="D37" i="57"/>
  <c r="Z36" i="57"/>
  <c r="Y36" i="57"/>
  <c r="X36" i="57"/>
  <c r="W36" i="57"/>
  <c r="V36" i="57"/>
  <c r="U36" i="57"/>
  <c r="T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E36" i="57"/>
  <c r="D36" i="57"/>
  <c r="Z35" i="57"/>
  <c r="Y35" i="57"/>
  <c r="X35" i="57"/>
  <c r="W35" i="57"/>
  <c r="V35" i="57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E35" i="57"/>
  <c r="D35" i="57"/>
  <c r="H35" i="57" s="1"/>
  <c r="Z34" i="57"/>
  <c r="Y34" i="57"/>
  <c r="X34" i="57"/>
  <c r="W34" i="57"/>
  <c r="V34" i="57"/>
  <c r="U34" i="57"/>
  <c r="T34" i="57"/>
  <c r="S34" i="57"/>
  <c r="R34" i="57"/>
  <c r="Q34" i="57"/>
  <c r="P34" i="57"/>
  <c r="O34" i="57"/>
  <c r="N34" i="57"/>
  <c r="M34" i="57"/>
  <c r="L34" i="57"/>
  <c r="K34" i="57"/>
  <c r="J34" i="57"/>
  <c r="I34" i="57"/>
  <c r="E34" i="57"/>
  <c r="D34" i="57"/>
  <c r="H34" i="57" s="1"/>
  <c r="Z33" i="57"/>
  <c r="Y33" i="57"/>
  <c r="X33" i="57"/>
  <c r="W33" i="57"/>
  <c r="V33" i="57"/>
  <c r="U33" i="57"/>
  <c r="T33" i="57"/>
  <c r="S33" i="57"/>
  <c r="R33" i="57"/>
  <c r="Q33" i="57"/>
  <c r="P33" i="57"/>
  <c r="O33" i="57"/>
  <c r="N33" i="57"/>
  <c r="M33" i="57"/>
  <c r="L33" i="57"/>
  <c r="K33" i="57"/>
  <c r="J33" i="57"/>
  <c r="I33" i="57"/>
  <c r="E33" i="57"/>
  <c r="D33" i="57"/>
  <c r="H33" i="57" s="1"/>
  <c r="Z32" i="57"/>
  <c r="Y32" i="57"/>
  <c r="X32" i="57"/>
  <c r="W32" i="57"/>
  <c r="V32" i="57"/>
  <c r="U32" i="57"/>
  <c r="T32" i="57"/>
  <c r="S32" i="57"/>
  <c r="R32" i="57"/>
  <c r="Q32" i="57"/>
  <c r="P32" i="57"/>
  <c r="O32" i="57"/>
  <c r="N32" i="57"/>
  <c r="M32" i="57"/>
  <c r="L32" i="57"/>
  <c r="K32" i="57"/>
  <c r="J32" i="57"/>
  <c r="I32" i="57"/>
  <c r="E32" i="57"/>
  <c r="D32" i="57"/>
  <c r="H32" i="57" s="1"/>
  <c r="Z25" i="57"/>
  <c r="Y25" i="57"/>
  <c r="X25" i="57"/>
  <c r="W25" i="57"/>
  <c r="V25" i="57"/>
  <c r="U25" i="57"/>
  <c r="T25" i="57"/>
  <c r="S25" i="57"/>
  <c r="R25" i="57"/>
  <c r="Q25" i="57"/>
  <c r="P25" i="57"/>
  <c r="O25" i="57"/>
  <c r="N25" i="57"/>
  <c r="M25" i="57"/>
  <c r="L25" i="57"/>
  <c r="L29" i="57" s="1"/>
  <c r="K25" i="57"/>
  <c r="K29" i="57" s="1"/>
  <c r="J25" i="57"/>
  <c r="I25" i="57"/>
  <c r="E25" i="57"/>
  <c r="D25" i="57"/>
  <c r="H25" i="57" s="1"/>
  <c r="H29" i="57" s="1"/>
  <c r="Z21" i="57"/>
  <c r="Y21" i="57"/>
  <c r="X21" i="57"/>
  <c r="W21" i="57"/>
  <c r="V21" i="57"/>
  <c r="U21" i="57"/>
  <c r="T21" i="57"/>
  <c r="S21" i="57"/>
  <c r="R21" i="57"/>
  <c r="Q21" i="57"/>
  <c r="P21" i="57"/>
  <c r="O21" i="57"/>
  <c r="N21" i="57"/>
  <c r="M21" i="57"/>
  <c r="L21" i="57"/>
  <c r="K21" i="57"/>
  <c r="J21" i="57"/>
  <c r="I21" i="57"/>
  <c r="E21" i="57"/>
  <c r="D21" i="57"/>
  <c r="Z16" i="57"/>
  <c r="Y16" i="57"/>
  <c r="X16" i="57"/>
  <c r="W16" i="57"/>
  <c r="V16" i="57"/>
  <c r="U16" i="57"/>
  <c r="T16" i="57"/>
  <c r="S16" i="57"/>
  <c r="R16" i="57"/>
  <c r="Q16" i="57"/>
  <c r="P16" i="57"/>
  <c r="O16" i="57"/>
  <c r="N16" i="57"/>
  <c r="M16" i="57"/>
  <c r="L16" i="57"/>
  <c r="K16" i="57"/>
  <c r="J16" i="57"/>
  <c r="I16" i="57"/>
  <c r="E16" i="57"/>
  <c r="D16" i="57"/>
  <c r="H16" i="57" s="1"/>
  <c r="Z15" i="57"/>
  <c r="Y15" i="57"/>
  <c r="X15" i="57"/>
  <c r="W15" i="57"/>
  <c r="V15" i="57"/>
  <c r="U15" i="57"/>
  <c r="T15" i="57"/>
  <c r="S15" i="57"/>
  <c r="R15" i="57"/>
  <c r="Q15" i="57"/>
  <c r="P15" i="57"/>
  <c r="O15" i="57"/>
  <c r="N15" i="57"/>
  <c r="M15" i="57"/>
  <c r="L15" i="57"/>
  <c r="K15" i="57"/>
  <c r="J15" i="57"/>
  <c r="I15" i="57"/>
  <c r="E15" i="57"/>
  <c r="D15" i="57"/>
  <c r="H15" i="57" s="1"/>
  <c r="Z14" i="57"/>
  <c r="Y14" i="57"/>
  <c r="X14" i="57"/>
  <c r="W14" i="57"/>
  <c r="V14" i="57"/>
  <c r="U14" i="57"/>
  <c r="T14" i="57"/>
  <c r="S14" i="57"/>
  <c r="R14" i="57"/>
  <c r="Q14" i="57"/>
  <c r="P14" i="57"/>
  <c r="O14" i="57"/>
  <c r="N14" i="57"/>
  <c r="M14" i="57"/>
  <c r="L14" i="57"/>
  <c r="K14" i="57"/>
  <c r="J14" i="57"/>
  <c r="I14" i="57"/>
  <c r="E14" i="57"/>
  <c r="D14" i="57"/>
  <c r="H14" i="57" s="1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E13" i="57"/>
  <c r="D13" i="57"/>
  <c r="H13" i="57" s="1"/>
  <c r="Z12" i="57"/>
  <c r="Y12" i="57"/>
  <c r="X12" i="57"/>
  <c r="W12" i="57"/>
  <c r="V12" i="57"/>
  <c r="U12" i="57"/>
  <c r="T12" i="57"/>
  <c r="S12" i="57"/>
  <c r="R12" i="57"/>
  <c r="Q12" i="57"/>
  <c r="P12" i="57"/>
  <c r="O12" i="57"/>
  <c r="N12" i="57"/>
  <c r="M12" i="57"/>
  <c r="L12" i="57"/>
  <c r="K12" i="57"/>
  <c r="J12" i="57"/>
  <c r="I12" i="57"/>
  <c r="E12" i="57"/>
  <c r="D12" i="57"/>
  <c r="H12" i="57" s="1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E11" i="57"/>
  <c r="D11" i="57"/>
  <c r="H11" i="57" s="1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E9" i="57"/>
  <c r="D9" i="57"/>
  <c r="Z8" i="57"/>
  <c r="Y8" i="57"/>
  <c r="X8" i="57"/>
  <c r="W8" i="57"/>
  <c r="V8" i="57"/>
  <c r="U8" i="57"/>
  <c r="T8" i="57"/>
  <c r="S8" i="57"/>
  <c r="R8" i="57"/>
  <c r="Q8" i="57"/>
  <c r="P8" i="57"/>
  <c r="O8" i="57"/>
  <c r="N8" i="57"/>
  <c r="M8" i="57"/>
  <c r="L8" i="57"/>
  <c r="K8" i="57"/>
  <c r="J8" i="57"/>
  <c r="I8" i="57"/>
  <c r="E8" i="57"/>
  <c r="D8" i="57"/>
  <c r="H8" i="57" s="1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E7" i="57"/>
  <c r="D7" i="57"/>
  <c r="H7" i="57" s="1"/>
  <c r="Z6" i="57"/>
  <c r="Y6" i="57"/>
  <c r="X6" i="57"/>
  <c r="W6" i="57"/>
  <c r="V6" i="57"/>
  <c r="U6" i="57"/>
  <c r="T6" i="57"/>
  <c r="S6" i="57"/>
  <c r="R6" i="57"/>
  <c r="Q6" i="57"/>
  <c r="P6" i="57"/>
  <c r="O6" i="57"/>
  <c r="N6" i="57"/>
  <c r="M6" i="57"/>
  <c r="L6" i="57"/>
  <c r="K6" i="57"/>
  <c r="J6" i="57"/>
  <c r="I6" i="57"/>
  <c r="E6" i="57"/>
  <c r="D6" i="57"/>
  <c r="H6" i="57" s="1"/>
  <c r="Z5" i="57"/>
  <c r="Z23" i="57" s="1"/>
  <c r="Y5" i="57"/>
  <c r="Y23" i="57" s="1"/>
  <c r="X5" i="57"/>
  <c r="X23" i="57" s="1"/>
  <c r="W5" i="57"/>
  <c r="W23" i="57" s="1"/>
  <c r="V5" i="57"/>
  <c r="V23" i="57" s="1"/>
  <c r="U5" i="57"/>
  <c r="U23" i="57" s="1"/>
  <c r="T5" i="57"/>
  <c r="T23" i="57" s="1"/>
  <c r="S5" i="57"/>
  <c r="S23" i="57" s="1"/>
  <c r="R5" i="57"/>
  <c r="R23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E24" i="57" s="1"/>
  <c r="I5" i="57"/>
  <c r="I23" i="57" s="1"/>
  <c r="E5" i="57"/>
  <c r="E23" i="57" s="1"/>
  <c r="D5" i="57"/>
  <c r="Z4" i="57"/>
  <c r="Z27" i="57" s="1"/>
  <c r="Y4" i="57"/>
  <c r="Y27" i="57" s="1"/>
  <c r="X4" i="57"/>
  <c r="X27" i="57" s="1"/>
  <c r="W4" i="57"/>
  <c r="W27" i="57" s="1"/>
  <c r="V4" i="57"/>
  <c r="V27" i="57" s="1"/>
  <c r="U4" i="57"/>
  <c r="U27" i="57" s="1"/>
  <c r="T4" i="57"/>
  <c r="T27" i="57" s="1"/>
  <c r="S4" i="57"/>
  <c r="S27" i="57" s="1"/>
  <c r="R4" i="57"/>
  <c r="R27" i="57" s="1"/>
  <c r="Q4" i="57"/>
  <c r="Q27" i="57" s="1"/>
  <c r="P4" i="57"/>
  <c r="P27" i="57" s="1"/>
  <c r="O4" i="57"/>
  <c r="O27" i="57" s="1"/>
  <c r="N4" i="57"/>
  <c r="N27" i="57" s="1"/>
  <c r="M4" i="57"/>
  <c r="M27" i="57" s="1"/>
  <c r="L4" i="57"/>
  <c r="L27" i="57" s="1"/>
  <c r="L30" i="57" s="1"/>
  <c r="K4" i="57"/>
  <c r="K27" i="57" s="1"/>
  <c r="K30" i="57" s="1"/>
  <c r="J4" i="57"/>
  <c r="J27" i="57" s="1"/>
  <c r="I4" i="57"/>
  <c r="I27" i="57" s="1"/>
  <c r="E4" i="57"/>
  <c r="E27" i="57" s="1"/>
  <c r="D4" i="57"/>
  <c r="H3" i="57"/>
  <c r="Z2" i="57"/>
  <c r="Z20" i="57" s="1"/>
  <c r="Y2" i="57"/>
  <c r="Y20" i="57" s="1"/>
  <c r="X2" i="57"/>
  <c r="X20" i="57" s="1"/>
  <c r="W2" i="57"/>
  <c r="W20" i="57" s="1"/>
  <c r="V2" i="57"/>
  <c r="V20" i="57" s="1"/>
  <c r="U2" i="57"/>
  <c r="U20" i="57" s="1"/>
  <c r="T2" i="57"/>
  <c r="T20" i="57" s="1"/>
  <c r="S2" i="57"/>
  <c r="S20" i="57" s="1"/>
  <c r="R2" i="57"/>
  <c r="R20" i="57" s="1"/>
  <c r="Q2" i="57"/>
  <c r="Q20" i="57" s="1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D2" i="57"/>
  <c r="H2" i="57" s="1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E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E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E35" i="56"/>
  <c r="D35" i="56"/>
  <c r="H35" i="56" s="1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E34" i="56"/>
  <c r="D34" i="56"/>
  <c r="H34" i="56" s="1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E33" i="56"/>
  <c r="D33" i="56"/>
  <c r="H33" i="56" s="1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E32" i="56"/>
  <c r="D32" i="56"/>
  <c r="H32" i="56" s="1"/>
  <c r="Z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L29" i="56" s="1"/>
  <c r="K25" i="56"/>
  <c r="K29" i="56" s="1"/>
  <c r="J25" i="56"/>
  <c r="I25" i="56"/>
  <c r="E25" i="56"/>
  <c r="D25" i="56"/>
  <c r="H25" i="56" s="1"/>
  <c r="H29" i="56" s="1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E21" i="56"/>
  <c r="D21" i="56"/>
  <c r="H21" i="56" s="1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E16" i="56"/>
  <c r="D16" i="56"/>
  <c r="H16" i="56" s="1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E15" i="56"/>
  <c r="D15" i="56"/>
  <c r="H15" i="56" s="1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E14" i="56"/>
  <c r="D14" i="56"/>
  <c r="H14" i="56" s="1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E13" i="56"/>
  <c r="D13" i="56"/>
  <c r="H13" i="56" s="1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E12" i="56"/>
  <c r="D12" i="56"/>
  <c r="H12" i="56" s="1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E11" i="56"/>
  <c r="D11" i="56"/>
  <c r="H11" i="56" s="1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E9" i="56"/>
  <c r="D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E8" i="56"/>
  <c r="D8" i="56"/>
  <c r="H8" i="56" s="1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E7" i="56"/>
  <c r="D7" i="56"/>
  <c r="H7" i="56" s="1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E6" i="56"/>
  <c r="D6" i="56"/>
  <c r="H6" i="56" s="1"/>
  <c r="Z5" i="56"/>
  <c r="Z23" i="56" s="1"/>
  <c r="Y5" i="56"/>
  <c r="Y23" i="56" s="1"/>
  <c r="X5" i="56"/>
  <c r="X23" i="56" s="1"/>
  <c r="W5" i="56"/>
  <c r="W23" i="56" s="1"/>
  <c r="V5" i="56"/>
  <c r="V23" i="56" s="1"/>
  <c r="U5" i="56"/>
  <c r="U23" i="56" s="1"/>
  <c r="T5" i="56"/>
  <c r="T23" i="56" s="1"/>
  <c r="S5" i="56"/>
  <c r="S23" i="56" s="1"/>
  <c r="R5" i="56"/>
  <c r="R23" i="56" s="1"/>
  <c r="Q5" i="56"/>
  <c r="Q23" i="56" s="1"/>
  <c r="P5" i="56"/>
  <c r="P23" i="56" s="1"/>
  <c r="O5" i="56"/>
  <c r="O23" i="56" s="1"/>
  <c r="N5" i="56"/>
  <c r="N23" i="56" s="1"/>
  <c r="M5" i="56"/>
  <c r="M23" i="56" s="1"/>
  <c r="L5" i="56"/>
  <c r="L23" i="56" s="1"/>
  <c r="K5" i="56"/>
  <c r="K23" i="56" s="1"/>
  <c r="J5" i="56"/>
  <c r="J23" i="56" s="1"/>
  <c r="I5" i="56"/>
  <c r="I23" i="56" s="1"/>
  <c r="E5" i="56"/>
  <c r="E23" i="56" s="1"/>
  <c r="D5" i="56"/>
  <c r="Z4" i="56"/>
  <c r="Z27" i="56" s="1"/>
  <c r="Y4" i="56"/>
  <c r="Y27" i="56" s="1"/>
  <c r="X4" i="56"/>
  <c r="X27" i="56" s="1"/>
  <c r="W4" i="56"/>
  <c r="W27" i="56" s="1"/>
  <c r="V4" i="56"/>
  <c r="V27" i="56" s="1"/>
  <c r="U4" i="56"/>
  <c r="U27" i="56" s="1"/>
  <c r="T4" i="56"/>
  <c r="T27" i="56" s="1"/>
  <c r="S4" i="56"/>
  <c r="S27" i="56" s="1"/>
  <c r="R4" i="56"/>
  <c r="R27" i="56" s="1"/>
  <c r="Q4" i="56"/>
  <c r="Q27" i="56" s="1"/>
  <c r="P4" i="56"/>
  <c r="P27" i="56" s="1"/>
  <c r="O4" i="56"/>
  <c r="O27" i="56" s="1"/>
  <c r="N4" i="56"/>
  <c r="N27" i="56" s="1"/>
  <c r="M4" i="56"/>
  <c r="M27" i="56" s="1"/>
  <c r="L4" i="56"/>
  <c r="L27" i="56" s="1"/>
  <c r="L30" i="56" s="1"/>
  <c r="K4" i="56"/>
  <c r="K27" i="56" s="1"/>
  <c r="K30" i="56" s="1"/>
  <c r="J4" i="56"/>
  <c r="J27" i="56" s="1"/>
  <c r="I4" i="56"/>
  <c r="I27" i="56" s="1"/>
  <c r="E4" i="56"/>
  <c r="E27" i="56" s="1"/>
  <c r="D4" i="56"/>
  <c r="H3" i="56"/>
  <c r="Z2" i="56"/>
  <c r="Z20" i="56" s="1"/>
  <c r="Y2" i="56"/>
  <c r="Y20" i="56" s="1"/>
  <c r="X2" i="56"/>
  <c r="X20" i="56" s="1"/>
  <c r="W2" i="56"/>
  <c r="W20" i="56" s="1"/>
  <c r="V2" i="56"/>
  <c r="V20" i="56" s="1"/>
  <c r="U2" i="56"/>
  <c r="U20" i="56" s="1"/>
  <c r="T2" i="56"/>
  <c r="T20" i="56" s="1"/>
  <c r="S2" i="56"/>
  <c r="S20" i="56" s="1"/>
  <c r="R2" i="56"/>
  <c r="R20" i="56" s="1"/>
  <c r="Q2" i="56"/>
  <c r="Q20" i="56" s="1"/>
  <c r="P2" i="56"/>
  <c r="P20" i="56" s="1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AA37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E37" i="55"/>
  <c r="D37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E36" i="55"/>
  <c r="D36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E35" i="55"/>
  <c r="D35" i="55"/>
  <c r="H35" i="55" s="1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E34" i="55"/>
  <c r="D34" i="55"/>
  <c r="H34" i="55" s="1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E33" i="55"/>
  <c r="D33" i="55"/>
  <c r="H33" i="55" s="1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E32" i="55"/>
  <c r="D32" i="55"/>
  <c r="H32" i="55" s="1"/>
  <c r="AA25" i="55"/>
  <c r="Z25" i="55"/>
  <c r="Y25" i="55"/>
  <c r="X25" i="55"/>
  <c r="W25" i="55"/>
  <c r="V25" i="55"/>
  <c r="U25" i="55"/>
  <c r="T25" i="55"/>
  <c r="S25" i="55"/>
  <c r="R25" i="55"/>
  <c r="Q25" i="55"/>
  <c r="P25" i="55"/>
  <c r="O25" i="55"/>
  <c r="N25" i="55"/>
  <c r="M25" i="55"/>
  <c r="L25" i="55"/>
  <c r="L29" i="55" s="1"/>
  <c r="K25" i="55"/>
  <c r="K29" i="55" s="1"/>
  <c r="J25" i="55"/>
  <c r="I25" i="55"/>
  <c r="E25" i="55"/>
  <c r="D25" i="55"/>
  <c r="H25" i="55" s="1"/>
  <c r="H29" i="55" s="1"/>
  <c r="AA21" i="55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E21" i="55"/>
  <c r="D21" i="55"/>
  <c r="H21" i="55" s="1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E16" i="55"/>
  <c r="D16" i="55"/>
  <c r="H16" i="55" s="1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E15" i="55"/>
  <c r="D15" i="55"/>
  <c r="H15" i="55" s="1"/>
  <c r="AA14" i="55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E14" i="55"/>
  <c r="D14" i="55"/>
  <c r="H14" i="55" s="1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E13" i="55"/>
  <c r="D13" i="55"/>
  <c r="H13" i="55" s="1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E12" i="55"/>
  <c r="D12" i="55"/>
  <c r="H12" i="55" s="1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E11" i="55"/>
  <c r="D11" i="55"/>
  <c r="H11" i="55" s="1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E9" i="55"/>
  <c r="D9" i="55"/>
  <c r="AA8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E8" i="55"/>
  <c r="D8" i="55"/>
  <c r="H8" i="55" s="1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E7" i="55"/>
  <c r="D7" i="55"/>
  <c r="H7" i="55" s="1"/>
  <c r="AA6" i="55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E6" i="55"/>
  <c r="D6" i="55"/>
  <c r="H6" i="55" s="1"/>
  <c r="AA5" i="55"/>
  <c r="AA23" i="55" s="1"/>
  <c r="Z5" i="55"/>
  <c r="Z23" i="55" s="1"/>
  <c r="Y5" i="55"/>
  <c r="Y23" i="55" s="1"/>
  <c r="X5" i="55"/>
  <c r="X23" i="55" s="1"/>
  <c r="W5" i="55"/>
  <c r="W23" i="55" s="1"/>
  <c r="V5" i="55"/>
  <c r="V23" i="55" s="1"/>
  <c r="U5" i="55"/>
  <c r="U23" i="55" s="1"/>
  <c r="T5" i="55"/>
  <c r="T23" i="55" s="1"/>
  <c r="S5" i="55"/>
  <c r="S23" i="55" s="1"/>
  <c r="R5" i="55"/>
  <c r="R23" i="55" s="1"/>
  <c r="Q5" i="55"/>
  <c r="Q23" i="55" s="1"/>
  <c r="P5" i="55"/>
  <c r="P23" i="55" s="1"/>
  <c r="O5" i="55"/>
  <c r="O23" i="55" s="1"/>
  <c r="N5" i="55"/>
  <c r="N23" i="55" s="1"/>
  <c r="M5" i="55"/>
  <c r="M23" i="55" s="1"/>
  <c r="L5" i="55"/>
  <c r="L23" i="55" s="1"/>
  <c r="K5" i="55"/>
  <c r="K23" i="55" s="1"/>
  <c r="J5" i="55"/>
  <c r="J23" i="55" s="1"/>
  <c r="I5" i="55"/>
  <c r="I23" i="55" s="1"/>
  <c r="E5" i="55"/>
  <c r="E23" i="55" s="1"/>
  <c r="D5" i="55"/>
  <c r="AA4" i="55"/>
  <c r="AA27" i="55" s="1"/>
  <c r="Z4" i="55"/>
  <c r="Z27" i="55" s="1"/>
  <c r="Y4" i="55"/>
  <c r="Y27" i="55" s="1"/>
  <c r="X4" i="55"/>
  <c r="X27" i="55" s="1"/>
  <c r="W4" i="55"/>
  <c r="W27" i="55" s="1"/>
  <c r="V4" i="55"/>
  <c r="V27" i="55" s="1"/>
  <c r="U4" i="55"/>
  <c r="U27" i="55" s="1"/>
  <c r="T4" i="55"/>
  <c r="T27" i="55" s="1"/>
  <c r="S4" i="55"/>
  <c r="S27" i="55" s="1"/>
  <c r="R4" i="55"/>
  <c r="R27" i="55" s="1"/>
  <c r="Q4" i="55"/>
  <c r="Q27" i="55" s="1"/>
  <c r="P4" i="55"/>
  <c r="P27" i="55" s="1"/>
  <c r="O4" i="55"/>
  <c r="O27" i="55" s="1"/>
  <c r="N4" i="55"/>
  <c r="N27" i="55" s="1"/>
  <c r="M4" i="55"/>
  <c r="M27" i="55" s="1"/>
  <c r="L4" i="55"/>
  <c r="L27" i="55" s="1"/>
  <c r="L30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AA2" i="55"/>
  <c r="AA20" i="55" s="1"/>
  <c r="Z2" i="55"/>
  <c r="Z20" i="55" s="1"/>
  <c r="Y2" i="55"/>
  <c r="Y20" i="55" s="1"/>
  <c r="X2" i="55"/>
  <c r="X20" i="55" s="1"/>
  <c r="W2" i="55"/>
  <c r="W20" i="55" s="1"/>
  <c r="V2" i="55"/>
  <c r="V20" i="55" s="1"/>
  <c r="U2" i="55"/>
  <c r="U20" i="55" s="1"/>
  <c r="T2" i="55"/>
  <c r="T20" i="55" s="1"/>
  <c r="S2" i="55"/>
  <c r="S20" i="55" s="1"/>
  <c r="R2" i="55"/>
  <c r="R20" i="55" s="1"/>
  <c r="Q2" i="55"/>
  <c r="Q20" i="55" s="1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Z37" i="54"/>
  <c r="Y37" i="54"/>
  <c r="X37" i="54"/>
  <c r="W37" i="54"/>
  <c r="V37" i="54"/>
  <c r="U37" i="54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E37" i="54"/>
  <c r="D37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E36" i="54"/>
  <c r="D36" i="54"/>
  <c r="Z35" i="54"/>
  <c r="Y35" i="54"/>
  <c r="X35" i="54"/>
  <c r="W35" i="54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E35" i="54"/>
  <c r="D35" i="54"/>
  <c r="H35" i="54" s="1"/>
  <c r="Z34" i="54"/>
  <c r="Y34" i="54"/>
  <c r="X34" i="54"/>
  <c r="W34" i="54"/>
  <c r="V34" i="54"/>
  <c r="U34" i="54"/>
  <c r="T34" i="54"/>
  <c r="S34" i="54"/>
  <c r="R34" i="54"/>
  <c r="Q34" i="54"/>
  <c r="P34" i="54"/>
  <c r="O34" i="54"/>
  <c r="N34" i="54"/>
  <c r="M34" i="54"/>
  <c r="L34" i="54"/>
  <c r="K34" i="54"/>
  <c r="J34" i="54"/>
  <c r="I34" i="54"/>
  <c r="E34" i="54"/>
  <c r="D34" i="54"/>
  <c r="H34" i="54" s="1"/>
  <c r="Z33" i="54"/>
  <c r="Y33" i="54"/>
  <c r="X33" i="54"/>
  <c r="W33" i="54"/>
  <c r="V33" i="54"/>
  <c r="U33" i="54"/>
  <c r="T33" i="54"/>
  <c r="S33" i="54"/>
  <c r="R33" i="54"/>
  <c r="Q33" i="54"/>
  <c r="P33" i="54"/>
  <c r="O33" i="54"/>
  <c r="N33" i="54"/>
  <c r="M33" i="54"/>
  <c r="L33" i="54"/>
  <c r="K33" i="54"/>
  <c r="J33" i="54"/>
  <c r="I33" i="54"/>
  <c r="E33" i="54"/>
  <c r="D33" i="54"/>
  <c r="H33" i="54" s="1"/>
  <c r="Z32" i="54"/>
  <c r="Y32" i="54"/>
  <c r="X32" i="54"/>
  <c r="W32" i="54"/>
  <c r="V32" i="54"/>
  <c r="U32" i="54"/>
  <c r="T32" i="54"/>
  <c r="S32" i="54"/>
  <c r="R32" i="54"/>
  <c r="Q32" i="54"/>
  <c r="P32" i="54"/>
  <c r="O32" i="54"/>
  <c r="N32" i="54"/>
  <c r="M32" i="54"/>
  <c r="L32" i="54"/>
  <c r="K32" i="54"/>
  <c r="J32" i="54"/>
  <c r="I32" i="54"/>
  <c r="E32" i="54"/>
  <c r="D32" i="54"/>
  <c r="H32" i="54" s="1"/>
  <c r="Z25" i="54"/>
  <c r="Y25" i="54"/>
  <c r="X25" i="54"/>
  <c r="W25" i="54"/>
  <c r="V25" i="54"/>
  <c r="U25" i="54"/>
  <c r="T25" i="54"/>
  <c r="S25" i="54"/>
  <c r="R25" i="54"/>
  <c r="Q25" i="54"/>
  <c r="P25" i="54"/>
  <c r="O25" i="54"/>
  <c r="N25" i="54"/>
  <c r="M25" i="54"/>
  <c r="L25" i="54"/>
  <c r="L29" i="54" s="1"/>
  <c r="K25" i="54"/>
  <c r="K29" i="54" s="1"/>
  <c r="J25" i="54"/>
  <c r="I25" i="54"/>
  <c r="E25" i="54"/>
  <c r="D25" i="54"/>
  <c r="H25" i="54" s="1"/>
  <c r="H29" i="54" s="1"/>
  <c r="Z21" i="54"/>
  <c r="Y21" i="54"/>
  <c r="X21" i="54"/>
  <c r="W21" i="54"/>
  <c r="V21" i="54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E21" i="54"/>
  <c r="D21" i="54"/>
  <c r="H21" i="54" s="1"/>
  <c r="Z16" i="54"/>
  <c r="Y16" i="54"/>
  <c r="X16" i="54"/>
  <c r="W16" i="54"/>
  <c r="V16" i="54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E16" i="54"/>
  <c r="D16" i="54"/>
  <c r="H16" i="54" s="1"/>
  <c r="Z15" i="54"/>
  <c r="Y15" i="54"/>
  <c r="X15" i="54"/>
  <c r="W15" i="54"/>
  <c r="V15" i="54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E15" i="54"/>
  <c r="D15" i="54"/>
  <c r="H15" i="54" s="1"/>
  <c r="Z14" i="54"/>
  <c r="Y14" i="54"/>
  <c r="X14" i="54"/>
  <c r="W14" i="54"/>
  <c r="V14" i="54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E14" i="54"/>
  <c r="D14" i="54"/>
  <c r="H14" i="54" s="1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E13" i="54"/>
  <c r="D13" i="54"/>
  <c r="H13" i="54" s="1"/>
  <c r="Z12" i="54"/>
  <c r="Y12" i="54"/>
  <c r="X12" i="54"/>
  <c r="W12" i="54"/>
  <c r="V12" i="54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E12" i="54"/>
  <c r="D12" i="54"/>
  <c r="H12" i="54" s="1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E11" i="54"/>
  <c r="D11" i="54"/>
  <c r="H11" i="54" s="1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E9" i="54"/>
  <c r="D9" i="54"/>
  <c r="Z8" i="54"/>
  <c r="Y8" i="54"/>
  <c r="X8" i="54"/>
  <c r="W8" i="54"/>
  <c r="V8" i="54"/>
  <c r="U8" i="54"/>
  <c r="T8" i="54"/>
  <c r="S8" i="54"/>
  <c r="R8" i="54"/>
  <c r="Q8" i="54"/>
  <c r="P8" i="54"/>
  <c r="O8" i="54"/>
  <c r="N8" i="54"/>
  <c r="M8" i="54"/>
  <c r="L8" i="54"/>
  <c r="K8" i="54"/>
  <c r="J8" i="54"/>
  <c r="I8" i="54"/>
  <c r="E8" i="54"/>
  <c r="D8" i="54"/>
  <c r="H8" i="54" s="1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E7" i="54"/>
  <c r="D7" i="54"/>
  <c r="H7" i="54" s="1"/>
  <c r="Z6" i="54"/>
  <c r="Y6" i="54"/>
  <c r="X6" i="54"/>
  <c r="W6" i="54"/>
  <c r="V6" i="54"/>
  <c r="U6" i="54"/>
  <c r="T6" i="54"/>
  <c r="S6" i="54"/>
  <c r="R6" i="54"/>
  <c r="Q6" i="54"/>
  <c r="P6" i="54"/>
  <c r="O6" i="54"/>
  <c r="N6" i="54"/>
  <c r="M6" i="54"/>
  <c r="L6" i="54"/>
  <c r="K6" i="54"/>
  <c r="J6" i="54"/>
  <c r="I6" i="54"/>
  <c r="E6" i="54"/>
  <c r="D6" i="54"/>
  <c r="H6" i="54" s="1"/>
  <c r="Z5" i="54"/>
  <c r="Z23" i="54" s="1"/>
  <c r="Y5" i="54"/>
  <c r="Y23" i="54" s="1"/>
  <c r="X5" i="54"/>
  <c r="X23" i="54" s="1"/>
  <c r="W5" i="54"/>
  <c r="W23" i="54" s="1"/>
  <c r="V5" i="54"/>
  <c r="V23" i="54" s="1"/>
  <c r="U5" i="54"/>
  <c r="U23" i="54" s="1"/>
  <c r="T5" i="54"/>
  <c r="T23" i="54" s="1"/>
  <c r="S5" i="54"/>
  <c r="S23" i="54" s="1"/>
  <c r="R5" i="54"/>
  <c r="R23" i="54" s="1"/>
  <c r="Q5" i="54"/>
  <c r="Q23" i="54" s="1"/>
  <c r="P5" i="54"/>
  <c r="P23" i="54" s="1"/>
  <c r="O5" i="54"/>
  <c r="O23" i="54" s="1"/>
  <c r="N5" i="54"/>
  <c r="N23" i="54" s="1"/>
  <c r="M5" i="54"/>
  <c r="M23" i="54" s="1"/>
  <c r="L5" i="54"/>
  <c r="L23" i="54" s="1"/>
  <c r="K5" i="54"/>
  <c r="K23" i="54" s="1"/>
  <c r="J5" i="54"/>
  <c r="J23" i="54" s="1"/>
  <c r="I5" i="54"/>
  <c r="I23" i="54" s="1"/>
  <c r="E5" i="54"/>
  <c r="E23" i="54" s="1"/>
  <c r="D5" i="54"/>
  <c r="Z4" i="54"/>
  <c r="Z27" i="54" s="1"/>
  <c r="Y4" i="54"/>
  <c r="Y27" i="54" s="1"/>
  <c r="X4" i="54"/>
  <c r="X27" i="54" s="1"/>
  <c r="W4" i="54"/>
  <c r="W27" i="54" s="1"/>
  <c r="V4" i="54"/>
  <c r="V27" i="54" s="1"/>
  <c r="U4" i="54"/>
  <c r="U27" i="54" s="1"/>
  <c r="T4" i="54"/>
  <c r="T27" i="54" s="1"/>
  <c r="S4" i="54"/>
  <c r="S27" i="54" s="1"/>
  <c r="R4" i="54"/>
  <c r="R27" i="54" s="1"/>
  <c r="Q4" i="54"/>
  <c r="Q27" i="54" s="1"/>
  <c r="P4" i="54"/>
  <c r="P27" i="54" s="1"/>
  <c r="O4" i="54"/>
  <c r="O27" i="54" s="1"/>
  <c r="N4" i="54"/>
  <c r="N27" i="54" s="1"/>
  <c r="M4" i="54"/>
  <c r="M27" i="54" s="1"/>
  <c r="L4" i="54"/>
  <c r="L27" i="54" s="1"/>
  <c r="L30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Z2" i="54"/>
  <c r="Z20" i="54" s="1"/>
  <c r="Y2" i="54"/>
  <c r="Y20" i="54" s="1"/>
  <c r="X2" i="54"/>
  <c r="X20" i="54" s="1"/>
  <c r="W2" i="54"/>
  <c r="W20" i="54" s="1"/>
  <c r="V2" i="54"/>
  <c r="V20" i="54" s="1"/>
  <c r="U2" i="54"/>
  <c r="U20" i="54" s="1"/>
  <c r="T2" i="54"/>
  <c r="T20" i="54" s="1"/>
  <c r="S2" i="54"/>
  <c r="S20" i="54" s="1"/>
  <c r="R2" i="54"/>
  <c r="R20" i="54" s="1"/>
  <c r="Q2" i="54"/>
  <c r="Q20" i="54" s="1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E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E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E35" i="53"/>
  <c r="D35" i="53"/>
  <c r="H35" i="53" s="1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E34" i="53"/>
  <c r="D34" i="53"/>
  <c r="H34" i="53" s="1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E33" i="53"/>
  <c r="D33" i="53"/>
  <c r="H33" i="53" s="1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E32" i="53"/>
  <c r="D32" i="53"/>
  <c r="H32" i="53" s="1"/>
  <c r="Z25" i="53"/>
  <c r="Y25" i="53"/>
  <c r="X25" i="53"/>
  <c r="W25" i="53"/>
  <c r="V25" i="53"/>
  <c r="U25" i="53"/>
  <c r="T25" i="53"/>
  <c r="S25" i="53"/>
  <c r="R25" i="53"/>
  <c r="Q25" i="53"/>
  <c r="P25" i="53"/>
  <c r="O25" i="53"/>
  <c r="N25" i="53"/>
  <c r="M25" i="53"/>
  <c r="L25" i="53"/>
  <c r="L29" i="53" s="1"/>
  <c r="K25" i="53"/>
  <c r="K29" i="53" s="1"/>
  <c r="J25" i="53"/>
  <c r="I25" i="53"/>
  <c r="E25" i="53"/>
  <c r="D25" i="53"/>
  <c r="H25" i="53" s="1"/>
  <c r="H29" i="53" s="1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E21" i="53"/>
  <c r="D21" i="53"/>
  <c r="H21" i="53" s="1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E16" i="53"/>
  <c r="D16" i="53"/>
  <c r="H16" i="53" s="1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E15" i="53"/>
  <c r="D15" i="53"/>
  <c r="H15" i="53" s="1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E14" i="53"/>
  <c r="D14" i="53"/>
  <c r="H14" i="53" s="1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E13" i="53"/>
  <c r="D13" i="53"/>
  <c r="H13" i="53" s="1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E12" i="53"/>
  <c r="D12" i="53"/>
  <c r="H12" i="53" s="1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E11" i="53"/>
  <c r="D11" i="53"/>
  <c r="H11" i="53" s="1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E9" i="53"/>
  <c r="D9" i="53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E8" i="53"/>
  <c r="D8" i="53"/>
  <c r="H8" i="53" s="1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E7" i="53"/>
  <c r="D7" i="53"/>
  <c r="H7" i="53" s="1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E6" i="53"/>
  <c r="D6" i="53"/>
  <c r="H6" i="53" s="1"/>
  <c r="Z5" i="53"/>
  <c r="Z23" i="53" s="1"/>
  <c r="Y5" i="53"/>
  <c r="Y23" i="53" s="1"/>
  <c r="X5" i="53"/>
  <c r="X23" i="53" s="1"/>
  <c r="W5" i="53"/>
  <c r="W23" i="53" s="1"/>
  <c r="V5" i="53"/>
  <c r="V23" i="53" s="1"/>
  <c r="U5" i="53"/>
  <c r="U23" i="53" s="1"/>
  <c r="T5" i="53"/>
  <c r="T23" i="53" s="1"/>
  <c r="S5" i="53"/>
  <c r="S23" i="53" s="1"/>
  <c r="R5" i="53"/>
  <c r="R23" i="53" s="1"/>
  <c r="Q5" i="53"/>
  <c r="Q23" i="53" s="1"/>
  <c r="P5" i="53"/>
  <c r="P23" i="53" s="1"/>
  <c r="O5" i="53"/>
  <c r="O23" i="53" s="1"/>
  <c r="N5" i="53"/>
  <c r="N23" i="53" s="1"/>
  <c r="M5" i="53"/>
  <c r="M23" i="53" s="1"/>
  <c r="L5" i="53"/>
  <c r="L23" i="53" s="1"/>
  <c r="K5" i="53"/>
  <c r="K23" i="53" s="1"/>
  <c r="J5" i="53"/>
  <c r="J23" i="53" s="1"/>
  <c r="I5" i="53"/>
  <c r="I23" i="53" s="1"/>
  <c r="E5" i="53"/>
  <c r="E23" i="53" s="1"/>
  <c r="D5" i="53"/>
  <c r="Z4" i="53"/>
  <c r="Z27" i="53" s="1"/>
  <c r="Y4" i="53"/>
  <c r="Y27" i="53" s="1"/>
  <c r="X4" i="53"/>
  <c r="X27" i="53" s="1"/>
  <c r="W4" i="53"/>
  <c r="W27" i="53" s="1"/>
  <c r="V4" i="53"/>
  <c r="V27" i="53" s="1"/>
  <c r="U4" i="53"/>
  <c r="U27" i="53" s="1"/>
  <c r="T4" i="53"/>
  <c r="T27" i="53" s="1"/>
  <c r="S4" i="53"/>
  <c r="S27" i="53" s="1"/>
  <c r="R4" i="53"/>
  <c r="R27" i="53" s="1"/>
  <c r="Q4" i="53"/>
  <c r="Q27" i="53" s="1"/>
  <c r="P4" i="53"/>
  <c r="P27" i="53" s="1"/>
  <c r="O4" i="53"/>
  <c r="O27" i="53" s="1"/>
  <c r="N4" i="53"/>
  <c r="N27" i="53" s="1"/>
  <c r="M4" i="53"/>
  <c r="M27" i="53" s="1"/>
  <c r="L4" i="53"/>
  <c r="L27" i="53" s="1"/>
  <c r="L30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Z2" i="53"/>
  <c r="Z20" i="53" s="1"/>
  <c r="Y2" i="53"/>
  <c r="Y20" i="53" s="1"/>
  <c r="X2" i="53"/>
  <c r="X20" i="53" s="1"/>
  <c r="W2" i="53"/>
  <c r="W20" i="53" s="1"/>
  <c r="V2" i="53"/>
  <c r="V20" i="53" s="1"/>
  <c r="U2" i="53"/>
  <c r="U20" i="53" s="1"/>
  <c r="T2" i="53"/>
  <c r="T20" i="53" s="1"/>
  <c r="S2" i="53"/>
  <c r="S20" i="53" s="1"/>
  <c r="R2" i="53"/>
  <c r="R20" i="53" s="1"/>
  <c r="Q2" i="53"/>
  <c r="Q20" i="53" s="1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E20" i="53" s="1"/>
  <c r="D2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E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E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E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E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E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E32" i="52"/>
  <c r="D32" i="52"/>
  <c r="H32" i="52" s="1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L29" i="52" s="1"/>
  <c r="K25" i="52"/>
  <c r="K29" i="52" s="1"/>
  <c r="J25" i="52"/>
  <c r="I25" i="52"/>
  <c r="E25" i="52"/>
  <c r="D25" i="52"/>
  <c r="H25" i="52" s="1"/>
  <c r="H29" i="52" s="1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E21" i="52"/>
  <c r="D21" i="52"/>
  <c r="H21" i="52" s="1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E16" i="52"/>
  <c r="D16" i="52"/>
  <c r="H16" i="52" s="1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E15" i="52"/>
  <c r="D15" i="52"/>
  <c r="H15" i="52" s="1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E14" i="52"/>
  <c r="D14" i="52"/>
  <c r="H14" i="52" s="1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E13" i="52"/>
  <c r="D13" i="52"/>
  <c r="H13" i="52" s="1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E12" i="52"/>
  <c r="D12" i="52"/>
  <c r="H12" i="52" s="1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E11" i="52"/>
  <c r="D11" i="52"/>
  <c r="H11" i="52" s="1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E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E8" i="52"/>
  <c r="D8" i="52"/>
  <c r="H8" i="52" s="1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E7" i="52"/>
  <c r="D7" i="52"/>
  <c r="H7" i="52" s="1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E6" i="52"/>
  <c r="D6" i="52"/>
  <c r="H6" i="52" s="1"/>
  <c r="Z5" i="52"/>
  <c r="Z23" i="52" s="1"/>
  <c r="Y5" i="52"/>
  <c r="Y23" i="52" s="1"/>
  <c r="X5" i="52"/>
  <c r="X23" i="52" s="1"/>
  <c r="W5" i="52"/>
  <c r="W23" i="52" s="1"/>
  <c r="V5" i="52"/>
  <c r="V23" i="52" s="1"/>
  <c r="U5" i="52"/>
  <c r="U23" i="52" s="1"/>
  <c r="T5" i="52"/>
  <c r="T23" i="52" s="1"/>
  <c r="S5" i="52"/>
  <c r="S23" i="52" s="1"/>
  <c r="R5" i="52"/>
  <c r="R23" i="52" s="1"/>
  <c r="Q5" i="52"/>
  <c r="Q23" i="52" s="1"/>
  <c r="P5" i="52"/>
  <c r="P23" i="52" s="1"/>
  <c r="O5" i="52"/>
  <c r="O23" i="52" s="1"/>
  <c r="N5" i="52"/>
  <c r="N23" i="52" s="1"/>
  <c r="M5" i="52"/>
  <c r="M23" i="52" s="1"/>
  <c r="L5" i="52"/>
  <c r="L23" i="52" s="1"/>
  <c r="K5" i="52"/>
  <c r="K23" i="52" s="1"/>
  <c r="J5" i="52"/>
  <c r="J23" i="52" s="1"/>
  <c r="I5" i="52"/>
  <c r="I23" i="52" s="1"/>
  <c r="E5" i="52"/>
  <c r="E23" i="52" s="1"/>
  <c r="D5" i="52"/>
  <c r="Z4" i="52"/>
  <c r="Z27" i="52" s="1"/>
  <c r="Y4" i="52"/>
  <c r="Y27" i="52" s="1"/>
  <c r="X4" i="52"/>
  <c r="X27" i="52" s="1"/>
  <c r="W4" i="52"/>
  <c r="W27" i="52" s="1"/>
  <c r="V4" i="52"/>
  <c r="V27" i="52" s="1"/>
  <c r="U4" i="52"/>
  <c r="U27" i="52" s="1"/>
  <c r="T4" i="52"/>
  <c r="T27" i="52" s="1"/>
  <c r="S4" i="52"/>
  <c r="S27" i="52" s="1"/>
  <c r="R4" i="52"/>
  <c r="R27" i="52" s="1"/>
  <c r="Q4" i="52"/>
  <c r="Q27" i="52" s="1"/>
  <c r="P4" i="52"/>
  <c r="P27" i="52" s="1"/>
  <c r="O4" i="52"/>
  <c r="O27" i="52" s="1"/>
  <c r="N4" i="52"/>
  <c r="N27" i="52" s="1"/>
  <c r="M4" i="52"/>
  <c r="M27" i="52" s="1"/>
  <c r="L4" i="52"/>
  <c r="L27" i="52" s="1"/>
  <c r="L30" i="52" s="1"/>
  <c r="K4" i="52"/>
  <c r="K27" i="52" s="1"/>
  <c r="K30" i="52" s="1"/>
  <c r="J4" i="52"/>
  <c r="J27" i="52" s="1"/>
  <c r="I4" i="52"/>
  <c r="I27" i="52" s="1"/>
  <c r="E4" i="52"/>
  <c r="E27" i="52" s="1"/>
  <c r="D4" i="52"/>
  <c r="H3" i="52"/>
  <c r="Z2" i="52"/>
  <c r="Z20" i="52" s="1"/>
  <c r="Y2" i="52"/>
  <c r="Y20" i="52" s="1"/>
  <c r="X2" i="52"/>
  <c r="X20" i="52" s="1"/>
  <c r="W2" i="52"/>
  <c r="W20" i="52" s="1"/>
  <c r="V2" i="52"/>
  <c r="V20" i="52" s="1"/>
  <c r="U2" i="52"/>
  <c r="U20" i="52" s="1"/>
  <c r="T2" i="52"/>
  <c r="T20" i="52" s="1"/>
  <c r="S2" i="52"/>
  <c r="S20" i="52" s="1"/>
  <c r="R2" i="52"/>
  <c r="R20" i="52" s="1"/>
  <c r="Q2" i="52"/>
  <c r="Q20" i="52" s="1"/>
  <c r="P2" i="52"/>
  <c r="P20" i="52" s="1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E20" i="52" s="1"/>
  <c r="D2" i="52"/>
  <c r="S37" i="51"/>
  <c r="R37" i="51"/>
  <c r="Q37" i="51"/>
  <c r="P37" i="51"/>
  <c r="O37" i="51"/>
  <c r="N37" i="51"/>
  <c r="M37" i="51"/>
  <c r="L37" i="51"/>
  <c r="K37" i="51"/>
  <c r="J37" i="51"/>
  <c r="I37" i="51"/>
  <c r="H37" i="51"/>
  <c r="E37" i="51"/>
  <c r="D37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E36" i="51"/>
  <c r="D36" i="51"/>
  <c r="S35" i="51"/>
  <c r="R35" i="51"/>
  <c r="Q35" i="51"/>
  <c r="P35" i="51"/>
  <c r="O35" i="51"/>
  <c r="N35" i="51"/>
  <c r="M35" i="51"/>
  <c r="L35" i="51"/>
  <c r="K35" i="51"/>
  <c r="J35" i="51"/>
  <c r="I35" i="51"/>
  <c r="E35" i="51"/>
  <c r="D35" i="51"/>
  <c r="H35" i="51" s="1"/>
  <c r="S34" i="51"/>
  <c r="R34" i="51"/>
  <c r="Q34" i="51"/>
  <c r="P34" i="51"/>
  <c r="O34" i="51"/>
  <c r="N34" i="51"/>
  <c r="M34" i="51"/>
  <c r="L34" i="51"/>
  <c r="K34" i="51"/>
  <c r="J34" i="51"/>
  <c r="I34" i="51"/>
  <c r="E34" i="51"/>
  <c r="D34" i="51"/>
  <c r="H34" i="51" s="1"/>
  <c r="S33" i="51"/>
  <c r="R33" i="51"/>
  <c r="Q33" i="51"/>
  <c r="P33" i="51"/>
  <c r="O33" i="51"/>
  <c r="N33" i="51"/>
  <c r="M33" i="51"/>
  <c r="L33" i="51"/>
  <c r="K33" i="51"/>
  <c r="J33" i="51"/>
  <c r="I33" i="51"/>
  <c r="E33" i="51"/>
  <c r="D33" i="51"/>
  <c r="H33" i="51" s="1"/>
  <c r="S32" i="51"/>
  <c r="R32" i="51"/>
  <c r="Q32" i="51"/>
  <c r="P32" i="51"/>
  <c r="O32" i="51"/>
  <c r="N32" i="51"/>
  <c r="M32" i="51"/>
  <c r="L32" i="51"/>
  <c r="K32" i="51"/>
  <c r="J32" i="51"/>
  <c r="I32" i="51"/>
  <c r="E32" i="51"/>
  <c r="D32" i="51"/>
  <c r="H32" i="51" s="1"/>
  <c r="S25" i="51"/>
  <c r="R25" i="51"/>
  <c r="Q25" i="51"/>
  <c r="P25" i="51"/>
  <c r="O25" i="51"/>
  <c r="N25" i="51"/>
  <c r="M25" i="51"/>
  <c r="L25" i="51"/>
  <c r="L29" i="51" s="1"/>
  <c r="K25" i="51"/>
  <c r="K29" i="51" s="1"/>
  <c r="J25" i="51"/>
  <c r="I25" i="51"/>
  <c r="E25" i="51"/>
  <c r="D25" i="51"/>
  <c r="H25" i="51" s="1"/>
  <c r="H29" i="51" s="1"/>
  <c r="S21" i="51"/>
  <c r="R21" i="51"/>
  <c r="Q21" i="51"/>
  <c r="P21" i="51"/>
  <c r="O21" i="51"/>
  <c r="N21" i="51"/>
  <c r="M21" i="51"/>
  <c r="L21" i="51"/>
  <c r="K21" i="51"/>
  <c r="J21" i="51"/>
  <c r="I21" i="51"/>
  <c r="E21" i="51"/>
  <c r="D21" i="51"/>
  <c r="H21" i="51" s="1"/>
  <c r="S16" i="51"/>
  <c r="R16" i="51"/>
  <c r="Q16" i="51"/>
  <c r="P16" i="51"/>
  <c r="O16" i="51"/>
  <c r="N16" i="51"/>
  <c r="M16" i="51"/>
  <c r="L16" i="51"/>
  <c r="K16" i="51"/>
  <c r="J16" i="51"/>
  <c r="I16" i="51"/>
  <c r="E16" i="51"/>
  <c r="D16" i="51"/>
  <c r="H16" i="51" s="1"/>
  <c r="S15" i="51"/>
  <c r="R15" i="51"/>
  <c r="Q15" i="51"/>
  <c r="P15" i="51"/>
  <c r="O15" i="51"/>
  <c r="N15" i="51"/>
  <c r="M15" i="51"/>
  <c r="L15" i="51"/>
  <c r="K15" i="51"/>
  <c r="J15" i="51"/>
  <c r="I15" i="51"/>
  <c r="E15" i="51"/>
  <c r="D15" i="51"/>
  <c r="H15" i="51" s="1"/>
  <c r="S14" i="51"/>
  <c r="R14" i="51"/>
  <c r="Q14" i="51"/>
  <c r="P14" i="51"/>
  <c r="O14" i="51"/>
  <c r="N14" i="51"/>
  <c r="M14" i="51"/>
  <c r="L14" i="51"/>
  <c r="K14" i="51"/>
  <c r="J14" i="51"/>
  <c r="I14" i="51"/>
  <c r="E14" i="51"/>
  <c r="D14" i="51"/>
  <c r="H14" i="51" s="1"/>
  <c r="S13" i="51"/>
  <c r="R13" i="51"/>
  <c r="Q13" i="51"/>
  <c r="P13" i="51"/>
  <c r="O13" i="51"/>
  <c r="N13" i="51"/>
  <c r="M13" i="51"/>
  <c r="L13" i="51"/>
  <c r="K13" i="51"/>
  <c r="J13" i="51"/>
  <c r="I13" i="51"/>
  <c r="E13" i="51"/>
  <c r="D13" i="51"/>
  <c r="H13" i="51" s="1"/>
  <c r="S12" i="51"/>
  <c r="R12" i="51"/>
  <c r="Q12" i="51"/>
  <c r="P12" i="51"/>
  <c r="O12" i="51"/>
  <c r="N12" i="51"/>
  <c r="M12" i="51"/>
  <c r="L12" i="51"/>
  <c r="K12" i="51"/>
  <c r="J12" i="51"/>
  <c r="I12" i="51"/>
  <c r="E12" i="51"/>
  <c r="D12" i="51"/>
  <c r="H12" i="51" s="1"/>
  <c r="S11" i="51"/>
  <c r="R11" i="51"/>
  <c r="Q11" i="51"/>
  <c r="P11" i="51"/>
  <c r="O11" i="51"/>
  <c r="N11" i="51"/>
  <c r="M11" i="51"/>
  <c r="L11" i="51"/>
  <c r="K11" i="51"/>
  <c r="J11" i="51"/>
  <c r="I11" i="51"/>
  <c r="E11" i="51"/>
  <c r="D11" i="51"/>
  <c r="H11" i="51" s="1"/>
  <c r="S9" i="51"/>
  <c r="R9" i="51"/>
  <c r="Q9" i="51"/>
  <c r="P9" i="51"/>
  <c r="O9" i="51"/>
  <c r="N9" i="51"/>
  <c r="M9" i="51"/>
  <c r="L9" i="51"/>
  <c r="K9" i="51"/>
  <c r="J9" i="51"/>
  <c r="I9" i="51"/>
  <c r="E9" i="51"/>
  <c r="D9" i="51"/>
  <c r="S8" i="51"/>
  <c r="R8" i="51"/>
  <c r="Q8" i="51"/>
  <c r="P8" i="51"/>
  <c r="O8" i="51"/>
  <c r="N8" i="51"/>
  <c r="M8" i="51"/>
  <c r="L8" i="51"/>
  <c r="K8" i="51"/>
  <c r="J8" i="51"/>
  <c r="I8" i="51"/>
  <c r="E8" i="51"/>
  <c r="D8" i="51"/>
  <c r="H8" i="51" s="1"/>
  <c r="S7" i="51"/>
  <c r="R7" i="51"/>
  <c r="Q7" i="51"/>
  <c r="P7" i="51"/>
  <c r="O7" i="51"/>
  <c r="N7" i="51"/>
  <c r="M7" i="51"/>
  <c r="L7" i="51"/>
  <c r="K7" i="51"/>
  <c r="J7" i="51"/>
  <c r="I7" i="51"/>
  <c r="E7" i="51"/>
  <c r="D7" i="51"/>
  <c r="H7" i="51" s="1"/>
  <c r="S6" i="51"/>
  <c r="R6" i="51"/>
  <c r="Q6" i="51"/>
  <c r="P6" i="51"/>
  <c r="O6" i="51"/>
  <c r="N6" i="51"/>
  <c r="M6" i="51"/>
  <c r="L6" i="51"/>
  <c r="K6" i="51"/>
  <c r="J6" i="51"/>
  <c r="I6" i="51"/>
  <c r="E6" i="51"/>
  <c r="D6" i="51"/>
  <c r="H6" i="51" s="1"/>
  <c r="S5" i="51"/>
  <c r="S23" i="51" s="1"/>
  <c r="R5" i="51"/>
  <c r="R23" i="51" s="1"/>
  <c r="Q5" i="51"/>
  <c r="Q23" i="51" s="1"/>
  <c r="P5" i="51"/>
  <c r="P23" i="51" s="1"/>
  <c r="O5" i="51"/>
  <c r="O23" i="51" s="1"/>
  <c r="N5" i="51"/>
  <c r="N23" i="51" s="1"/>
  <c r="M5" i="51"/>
  <c r="M23" i="51" s="1"/>
  <c r="L5" i="51"/>
  <c r="L23" i="51" s="1"/>
  <c r="K5" i="51"/>
  <c r="K23" i="51" s="1"/>
  <c r="J5" i="51"/>
  <c r="J23" i="51" s="1"/>
  <c r="I5" i="51"/>
  <c r="I23" i="51" s="1"/>
  <c r="E5" i="51"/>
  <c r="E23" i="51" s="1"/>
  <c r="D5" i="51"/>
  <c r="S4" i="51"/>
  <c r="S27" i="51" s="1"/>
  <c r="R4" i="51"/>
  <c r="R27" i="51" s="1"/>
  <c r="Q4" i="51"/>
  <c r="Q27" i="51" s="1"/>
  <c r="P4" i="51"/>
  <c r="P27" i="51" s="1"/>
  <c r="O4" i="51"/>
  <c r="O27" i="51" s="1"/>
  <c r="N4" i="51"/>
  <c r="N27" i="51" s="1"/>
  <c r="M4" i="51"/>
  <c r="M27" i="51" s="1"/>
  <c r="L4" i="51"/>
  <c r="L27" i="51" s="1"/>
  <c r="L30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S2" i="51"/>
  <c r="S20" i="51" s="1"/>
  <c r="R2" i="51"/>
  <c r="R20" i="51" s="1"/>
  <c r="Q2" i="51"/>
  <c r="Q20" i="51" s="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E20" i="51" s="1"/>
  <c r="D2" i="51"/>
  <c r="AA37" i="50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E37" i="50"/>
  <c r="D37" i="50"/>
  <c r="AA36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E36" i="50"/>
  <c r="D36" i="50"/>
  <c r="AA35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E35" i="50"/>
  <c r="D35" i="50"/>
  <c r="H35" i="50" s="1"/>
  <c r="AA34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E34" i="50"/>
  <c r="D34" i="50"/>
  <c r="H34" i="50" s="1"/>
  <c r="AA33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E33" i="50"/>
  <c r="D33" i="50"/>
  <c r="H33" i="50" s="1"/>
  <c r="AA32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E32" i="50"/>
  <c r="D32" i="50"/>
  <c r="H32" i="50" s="1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L29" i="50" s="1"/>
  <c r="K25" i="50"/>
  <c r="K29" i="50" s="1"/>
  <c r="J25" i="50"/>
  <c r="I25" i="50"/>
  <c r="E25" i="50"/>
  <c r="D25" i="50"/>
  <c r="H25" i="50" s="1"/>
  <c r="H29" i="50" s="1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E21" i="50"/>
  <c r="D21" i="50"/>
  <c r="H21" i="50" s="1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E16" i="50"/>
  <c r="D16" i="50"/>
  <c r="H16" i="50" s="1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E15" i="50"/>
  <c r="D15" i="50"/>
  <c r="H15" i="50" s="1"/>
  <c r="AA14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E14" i="50"/>
  <c r="D14" i="50"/>
  <c r="H14" i="50" s="1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E13" i="50"/>
  <c r="D13" i="50"/>
  <c r="H13" i="50" s="1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E12" i="50"/>
  <c r="D12" i="50"/>
  <c r="H12" i="50" s="1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E11" i="50"/>
  <c r="D11" i="50"/>
  <c r="H11" i="50" s="1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E9" i="50"/>
  <c r="D9" i="50"/>
  <c r="AA8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E8" i="50"/>
  <c r="D8" i="50"/>
  <c r="H8" i="50" s="1"/>
  <c r="AA7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E7" i="50"/>
  <c r="D7" i="50"/>
  <c r="H7" i="50" s="1"/>
  <c r="AA6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E6" i="50"/>
  <c r="D6" i="50"/>
  <c r="H6" i="50" s="1"/>
  <c r="AA5" i="50"/>
  <c r="AA23" i="50" s="1"/>
  <c r="Z5" i="50"/>
  <c r="Z23" i="50" s="1"/>
  <c r="Y5" i="50"/>
  <c r="Y23" i="50" s="1"/>
  <c r="X5" i="50"/>
  <c r="X23" i="50" s="1"/>
  <c r="W5" i="50"/>
  <c r="W23" i="50" s="1"/>
  <c r="V5" i="50"/>
  <c r="V23" i="50" s="1"/>
  <c r="U5" i="50"/>
  <c r="U23" i="50" s="1"/>
  <c r="T5" i="50"/>
  <c r="T23" i="50" s="1"/>
  <c r="S5" i="50"/>
  <c r="S23" i="50" s="1"/>
  <c r="R5" i="50"/>
  <c r="R23" i="50" s="1"/>
  <c r="Q5" i="50"/>
  <c r="Q23" i="50" s="1"/>
  <c r="P5" i="50"/>
  <c r="P23" i="50" s="1"/>
  <c r="O5" i="50"/>
  <c r="O23" i="50" s="1"/>
  <c r="N5" i="50"/>
  <c r="N23" i="50" s="1"/>
  <c r="M5" i="50"/>
  <c r="M23" i="50" s="1"/>
  <c r="L5" i="50"/>
  <c r="L23" i="50" s="1"/>
  <c r="K5" i="50"/>
  <c r="K23" i="50" s="1"/>
  <c r="J5" i="50"/>
  <c r="J23" i="50" s="1"/>
  <c r="I5" i="50"/>
  <c r="I23" i="50" s="1"/>
  <c r="E5" i="50"/>
  <c r="E23" i="50" s="1"/>
  <c r="D5" i="50"/>
  <c r="AA4" i="50"/>
  <c r="AA27" i="50" s="1"/>
  <c r="Z4" i="50"/>
  <c r="Z27" i="50" s="1"/>
  <c r="Y4" i="50"/>
  <c r="Y27" i="50" s="1"/>
  <c r="X4" i="50"/>
  <c r="X27" i="50" s="1"/>
  <c r="W4" i="50"/>
  <c r="W27" i="50" s="1"/>
  <c r="V4" i="50"/>
  <c r="V27" i="50" s="1"/>
  <c r="U4" i="50"/>
  <c r="U27" i="50" s="1"/>
  <c r="T4" i="50"/>
  <c r="T27" i="50" s="1"/>
  <c r="S4" i="50"/>
  <c r="S27" i="50" s="1"/>
  <c r="R4" i="50"/>
  <c r="R27" i="50" s="1"/>
  <c r="Q4" i="50"/>
  <c r="Q27" i="50" s="1"/>
  <c r="P4" i="50"/>
  <c r="P27" i="50" s="1"/>
  <c r="O4" i="50"/>
  <c r="O27" i="50" s="1"/>
  <c r="N4" i="50"/>
  <c r="N27" i="50" s="1"/>
  <c r="M4" i="50"/>
  <c r="M27" i="50" s="1"/>
  <c r="L4" i="50"/>
  <c r="L27" i="50" s="1"/>
  <c r="L30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AA2" i="50"/>
  <c r="AA20" i="50" s="1"/>
  <c r="Z2" i="50"/>
  <c r="Z20" i="50" s="1"/>
  <c r="Y2" i="50"/>
  <c r="Y20" i="50" s="1"/>
  <c r="X2" i="50"/>
  <c r="X20" i="50" s="1"/>
  <c r="W2" i="50"/>
  <c r="W20" i="50" s="1"/>
  <c r="V2" i="50"/>
  <c r="V20" i="50" s="1"/>
  <c r="U2" i="50"/>
  <c r="U20" i="50" s="1"/>
  <c r="T2" i="50"/>
  <c r="T20" i="50" s="1"/>
  <c r="S2" i="50"/>
  <c r="S20" i="50" s="1"/>
  <c r="R2" i="50"/>
  <c r="R20" i="50" s="1"/>
  <c r="Q2" i="50"/>
  <c r="Q20" i="50" s="1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E20" i="50" s="1"/>
  <c r="D2" i="50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E37" i="49"/>
  <c r="D37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E35" i="49"/>
  <c r="D35" i="49"/>
  <c r="H35" i="49" s="1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E34" i="49"/>
  <c r="D34" i="49"/>
  <c r="H34" i="49" s="1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E33" i="49"/>
  <c r="D33" i="49"/>
  <c r="H33" i="49" s="1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E32" i="49"/>
  <c r="D32" i="49"/>
  <c r="H32" i="49" s="1"/>
  <c r="V25" i="49"/>
  <c r="U25" i="49"/>
  <c r="T25" i="49"/>
  <c r="S25" i="49"/>
  <c r="R25" i="49"/>
  <c r="Q25" i="49"/>
  <c r="P25" i="49"/>
  <c r="O25" i="49"/>
  <c r="N25" i="49"/>
  <c r="M25" i="49"/>
  <c r="L25" i="49"/>
  <c r="L29" i="49" s="1"/>
  <c r="K25" i="49"/>
  <c r="K29" i="49" s="1"/>
  <c r="J25" i="49"/>
  <c r="I25" i="49"/>
  <c r="E25" i="49"/>
  <c r="D25" i="49"/>
  <c r="H25" i="49" s="1"/>
  <c r="H29" i="49" s="1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E21" i="49"/>
  <c r="D21" i="49"/>
  <c r="H21" i="49" s="1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E16" i="49"/>
  <c r="D16" i="49"/>
  <c r="H16" i="49" s="1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E15" i="49"/>
  <c r="D15" i="49"/>
  <c r="H15" i="49" s="1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E14" i="49"/>
  <c r="D14" i="49"/>
  <c r="H14" i="49" s="1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E13" i="49"/>
  <c r="D13" i="49"/>
  <c r="H13" i="49" s="1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E12" i="49"/>
  <c r="D12" i="49"/>
  <c r="H12" i="49" s="1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E11" i="49"/>
  <c r="D11" i="49"/>
  <c r="H11" i="49" s="1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E9" i="49"/>
  <c r="D9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E8" i="49"/>
  <c r="D8" i="49"/>
  <c r="H8" i="49" s="1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E7" i="49"/>
  <c r="D7" i="49"/>
  <c r="H7" i="49" s="1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E6" i="49"/>
  <c r="D6" i="49"/>
  <c r="H6" i="49" s="1"/>
  <c r="V5" i="49"/>
  <c r="V23" i="49" s="1"/>
  <c r="U5" i="49"/>
  <c r="U23" i="49" s="1"/>
  <c r="T5" i="49"/>
  <c r="T23" i="49" s="1"/>
  <c r="S5" i="49"/>
  <c r="S23" i="49" s="1"/>
  <c r="R5" i="49"/>
  <c r="R23" i="49" s="1"/>
  <c r="Q5" i="49"/>
  <c r="Q23" i="49" s="1"/>
  <c r="P5" i="49"/>
  <c r="P23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I5" i="49"/>
  <c r="I23" i="49" s="1"/>
  <c r="E5" i="49"/>
  <c r="E23" i="49" s="1"/>
  <c r="D5" i="49"/>
  <c r="V4" i="49"/>
  <c r="V27" i="49" s="1"/>
  <c r="U4" i="49"/>
  <c r="U27" i="49" s="1"/>
  <c r="T4" i="49"/>
  <c r="T27" i="49" s="1"/>
  <c r="S4" i="49"/>
  <c r="S27" i="49" s="1"/>
  <c r="R4" i="49"/>
  <c r="R27" i="49" s="1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V2" i="49"/>
  <c r="V20" i="49" s="1"/>
  <c r="U2" i="49"/>
  <c r="U20" i="49" s="1"/>
  <c r="T2" i="49"/>
  <c r="T20" i="49" s="1"/>
  <c r="S2" i="49"/>
  <c r="S20" i="49" s="1"/>
  <c r="R2" i="49"/>
  <c r="R20" i="49" s="1"/>
  <c r="Q2" i="49"/>
  <c r="Q20" i="49" s="1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E37" i="48"/>
  <c r="D37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E36" i="48"/>
  <c r="D36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E35" i="48"/>
  <c r="D35" i="48"/>
  <c r="H35" i="48" s="1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E34" i="48"/>
  <c r="D34" i="48"/>
  <c r="H34" i="48" s="1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E33" i="48"/>
  <c r="D33" i="48"/>
  <c r="H33" i="48" s="1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E32" i="48"/>
  <c r="D32" i="48"/>
  <c r="H32" i="48" s="1"/>
  <c r="U25" i="48"/>
  <c r="T25" i="48"/>
  <c r="S25" i="48"/>
  <c r="R25" i="48"/>
  <c r="Q25" i="48"/>
  <c r="P25" i="48"/>
  <c r="O25" i="48"/>
  <c r="N25" i="48"/>
  <c r="M25" i="48"/>
  <c r="L25" i="48"/>
  <c r="L29" i="48" s="1"/>
  <c r="K25" i="48"/>
  <c r="K29" i="48" s="1"/>
  <c r="J25" i="48"/>
  <c r="I25" i="48"/>
  <c r="E25" i="48"/>
  <c r="D25" i="48"/>
  <c r="H25" i="48" s="1"/>
  <c r="H29" i="48" s="1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E21" i="48"/>
  <c r="D21" i="48"/>
  <c r="H21" i="48" s="1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E16" i="48"/>
  <c r="D16" i="48"/>
  <c r="H16" i="48" s="1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E15" i="48"/>
  <c r="D15" i="48"/>
  <c r="H15" i="48" s="1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E14" i="48"/>
  <c r="D14" i="48"/>
  <c r="H14" i="48" s="1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E13" i="48"/>
  <c r="D13" i="48"/>
  <c r="H13" i="48" s="1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E12" i="48"/>
  <c r="D12" i="48"/>
  <c r="H12" i="48" s="1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E11" i="48"/>
  <c r="D11" i="48"/>
  <c r="H11" i="48" s="1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E9" i="48"/>
  <c r="D9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E8" i="48"/>
  <c r="D8" i="48"/>
  <c r="H8" i="48" s="1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E7" i="48"/>
  <c r="D7" i="48"/>
  <c r="H7" i="48" s="1"/>
  <c r="U6" i="48"/>
  <c r="T6" i="48"/>
  <c r="S6" i="48"/>
  <c r="R6" i="48"/>
  <c r="Q6" i="48"/>
  <c r="P6" i="48"/>
  <c r="O6" i="48"/>
  <c r="N6" i="48"/>
  <c r="M6" i="48"/>
  <c r="L6" i="48"/>
  <c r="K6" i="48"/>
  <c r="J6" i="48"/>
  <c r="I6" i="48"/>
  <c r="E6" i="48"/>
  <c r="D6" i="48"/>
  <c r="H6" i="48" s="1"/>
  <c r="U5" i="48"/>
  <c r="U23" i="48" s="1"/>
  <c r="T5" i="48"/>
  <c r="T23" i="48" s="1"/>
  <c r="S5" i="48"/>
  <c r="S23" i="48" s="1"/>
  <c r="R5" i="48"/>
  <c r="R23" i="48" s="1"/>
  <c r="Q5" i="48"/>
  <c r="Q23" i="48" s="1"/>
  <c r="P5" i="48"/>
  <c r="P23" i="48" s="1"/>
  <c r="O5" i="48"/>
  <c r="O23" i="48" s="1"/>
  <c r="N5" i="48"/>
  <c r="N23" i="48" s="1"/>
  <c r="M5" i="48"/>
  <c r="M23" i="48" s="1"/>
  <c r="L5" i="48"/>
  <c r="L23" i="48" s="1"/>
  <c r="K5" i="48"/>
  <c r="K23" i="48" s="1"/>
  <c r="J5" i="48"/>
  <c r="J23" i="48" s="1"/>
  <c r="I5" i="48"/>
  <c r="I23" i="48" s="1"/>
  <c r="E5" i="48"/>
  <c r="E23" i="48" s="1"/>
  <c r="D5" i="48"/>
  <c r="U4" i="48"/>
  <c r="U27" i="48" s="1"/>
  <c r="T4" i="48"/>
  <c r="T27" i="48" s="1"/>
  <c r="S4" i="48"/>
  <c r="S27" i="48" s="1"/>
  <c r="R4" i="48"/>
  <c r="R27" i="48" s="1"/>
  <c r="Q4" i="48"/>
  <c r="Q27" i="48" s="1"/>
  <c r="P4" i="48"/>
  <c r="P27" i="48" s="1"/>
  <c r="O4" i="48"/>
  <c r="O27" i="48" s="1"/>
  <c r="N4" i="48"/>
  <c r="N27" i="48" s="1"/>
  <c r="M4" i="48"/>
  <c r="M27" i="48" s="1"/>
  <c r="L4" i="48"/>
  <c r="L27" i="48" s="1"/>
  <c r="L30" i="48" s="1"/>
  <c r="K4" i="48"/>
  <c r="K27" i="48" s="1"/>
  <c r="K30" i="48" s="1"/>
  <c r="J4" i="48"/>
  <c r="J27" i="48" s="1"/>
  <c r="I4" i="48"/>
  <c r="I27" i="48" s="1"/>
  <c r="E4" i="48"/>
  <c r="E27" i="48" s="1"/>
  <c r="D4" i="48"/>
  <c r="H3" i="48"/>
  <c r="U2" i="48"/>
  <c r="U20" i="48" s="1"/>
  <c r="T2" i="48"/>
  <c r="T20" i="48" s="1"/>
  <c r="S2" i="48"/>
  <c r="S20" i="48" s="1"/>
  <c r="R2" i="48"/>
  <c r="R20" i="48" s="1"/>
  <c r="Q2" i="48"/>
  <c r="Q20" i="48" s="1"/>
  <c r="P2" i="48"/>
  <c r="P20" i="48" s="1"/>
  <c r="O2" i="48"/>
  <c r="O20" i="48" s="1"/>
  <c r="N2" i="48"/>
  <c r="N20" i="48" s="1"/>
  <c r="M2" i="48"/>
  <c r="M20" i="48" s="1"/>
  <c r="L2" i="48"/>
  <c r="L20" i="48" s="1"/>
  <c r="K2" i="48"/>
  <c r="K20" i="48" s="1"/>
  <c r="J2" i="48"/>
  <c r="J20" i="48" s="1"/>
  <c r="I2" i="48"/>
  <c r="I20" i="48" s="1"/>
  <c r="E2" i="48"/>
  <c r="E20" i="48" s="1"/>
  <c r="D2" i="48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E37" i="47"/>
  <c r="D37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E36" i="47"/>
  <c r="D36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E35" i="47"/>
  <c r="D35" i="47"/>
  <c r="H35" i="47" s="1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E34" i="47"/>
  <c r="D34" i="47"/>
  <c r="H34" i="47" s="1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E33" i="47"/>
  <c r="D33" i="47"/>
  <c r="H33" i="47" s="1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E32" i="47"/>
  <c r="D32" i="47"/>
  <c r="H32" i="47" s="1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L29" i="47" s="1"/>
  <c r="K25" i="47"/>
  <c r="K29" i="47" s="1"/>
  <c r="J25" i="47"/>
  <c r="I25" i="47"/>
  <c r="E25" i="47"/>
  <c r="D25" i="47"/>
  <c r="H25" i="47" s="1"/>
  <c r="H29" i="47" s="1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E21" i="47"/>
  <c r="D21" i="47"/>
  <c r="H21" i="47" s="1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E16" i="47"/>
  <c r="D16" i="47"/>
  <c r="H16" i="47" s="1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E15" i="47"/>
  <c r="D15" i="47"/>
  <c r="H15" i="47" s="1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E14" i="47"/>
  <c r="D14" i="47"/>
  <c r="H14" i="47" s="1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E13" i="47"/>
  <c r="D13" i="47"/>
  <c r="H13" i="47" s="1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E12" i="47"/>
  <c r="D12" i="47"/>
  <c r="H12" i="47" s="1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E11" i="47"/>
  <c r="D11" i="47"/>
  <c r="H11" i="47" s="1"/>
  <c r="X9" i="47"/>
  <c r="X10" i="47" s="1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E9" i="47"/>
  <c r="D9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E8" i="47"/>
  <c r="D8" i="47"/>
  <c r="H8" i="47" s="1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E7" i="47"/>
  <c r="D7" i="47"/>
  <c r="H7" i="47" s="1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E6" i="47"/>
  <c r="D6" i="47"/>
  <c r="H6" i="47" s="1"/>
  <c r="X5" i="47"/>
  <c r="X23" i="47" s="1"/>
  <c r="W5" i="47"/>
  <c r="W23" i="47" s="1"/>
  <c r="V5" i="47"/>
  <c r="V23" i="47" s="1"/>
  <c r="U5" i="47"/>
  <c r="U23" i="47" s="1"/>
  <c r="T5" i="47"/>
  <c r="T23" i="47" s="1"/>
  <c r="S5" i="47"/>
  <c r="S23" i="47" s="1"/>
  <c r="R5" i="47"/>
  <c r="R23" i="47" s="1"/>
  <c r="Q5" i="47"/>
  <c r="Q23" i="47" s="1"/>
  <c r="P5" i="47"/>
  <c r="P23" i="47" s="1"/>
  <c r="O5" i="47"/>
  <c r="O23" i="47" s="1"/>
  <c r="N5" i="47"/>
  <c r="N23" i="47" s="1"/>
  <c r="M5" i="47"/>
  <c r="M23" i="47" s="1"/>
  <c r="L5" i="47"/>
  <c r="L23" i="47" s="1"/>
  <c r="K5" i="47"/>
  <c r="K23" i="47" s="1"/>
  <c r="J5" i="47"/>
  <c r="J23" i="47" s="1"/>
  <c r="I5" i="47"/>
  <c r="I23" i="47" s="1"/>
  <c r="E5" i="47"/>
  <c r="E23" i="47" s="1"/>
  <c r="D5" i="47"/>
  <c r="X4" i="47"/>
  <c r="X27" i="47" s="1"/>
  <c r="W4" i="47"/>
  <c r="W27" i="47" s="1"/>
  <c r="V4" i="47"/>
  <c r="V27" i="47" s="1"/>
  <c r="U4" i="47"/>
  <c r="U27" i="47" s="1"/>
  <c r="T4" i="47"/>
  <c r="T27" i="47" s="1"/>
  <c r="S4" i="47"/>
  <c r="S27" i="47" s="1"/>
  <c r="R4" i="47"/>
  <c r="R27" i="47" s="1"/>
  <c r="Q4" i="47"/>
  <c r="Q27" i="47" s="1"/>
  <c r="P4" i="47"/>
  <c r="P27" i="47" s="1"/>
  <c r="O4" i="47"/>
  <c r="O27" i="47" s="1"/>
  <c r="N4" i="47"/>
  <c r="N27" i="47" s="1"/>
  <c r="M4" i="47"/>
  <c r="M27" i="47" s="1"/>
  <c r="L4" i="47"/>
  <c r="L27" i="47" s="1"/>
  <c r="L30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X2" i="47"/>
  <c r="X20" i="47" s="1"/>
  <c r="W2" i="47"/>
  <c r="W20" i="47" s="1"/>
  <c r="V2" i="47"/>
  <c r="V20" i="47" s="1"/>
  <c r="U2" i="47"/>
  <c r="U20" i="47" s="1"/>
  <c r="T2" i="47"/>
  <c r="T20" i="47" s="1"/>
  <c r="S2" i="47"/>
  <c r="S20" i="47" s="1"/>
  <c r="R2" i="47"/>
  <c r="R20" i="47" s="1"/>
  <c r="Q2" i="47"/>
  <c r="Q20" i="47" s="1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Z37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E37" i="46"/>
  <c r="D37" i="46"/>
  <c r="Z36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E36" i="46"/>
  <c r="D36" i="46"/>
  <c r="Z35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E35" i="46"/>
  <c r="D35" i="46"/>
  <c r="H35" i="46" s="1"/>
  <c r="Z34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E34" i="46"/>
  <c r="D34" i="46"/>
  <c r="H34" i="46" s="1"/>
  <c r="Z33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E33" i="46"/>
  <c r="D33" i="46"/>
  <c r="H33" i="46" s="1"/>
  <c r="Z32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E32" i="46"/>
  <c r="D32" i="46"/>
  <c r="H32" i="46" s="1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L29" i="46" s="1"/>
  <c r="K25" i="46"/>
  <c r="K29" i="46" s="1"/>
  <c r="J25" i="46"/>
  <c r="I25" i="46"/>
  <c r="E25" i="46"/>
  <c r="D25" i="46"/>
  <c r="H25" i="46" s="1"/>
  <c r="H29" i="46" s="1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E21" i="46"/>
  <c r="D21" i="46"/>
  <c r="H21" i="46" s="1"/>
  <c r="Z16" i="46"/>
  <c r="Y16" i="46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E16" i="46"/>
  <c r="D16" i="46"/>
  <c r="H16" i="46" s="1"/>
  <c r="Z15" i="46"/>
  <c r="Y15" i="46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E15" i="46"/>
  <c r="D15" i="46"/>
  <c r="H15" i="46" s="1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E14" i="46"/>
  <c r="D14" i="46"/>
  <c r="H14" i="46" s="1"/>
  <c r="Z13" i="46"/>
  <c r="Y13" i="46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E13" i="46"/>
  <c r="D13" i="46"/>
  <c r="H13" i="46" s="1"/>
  <c r="Z12" i="46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E12" i="46"/>
  <c r="D12" i="46"/>
  <c r="H12" i="46" s="1"/>
  <c r="Z11" i="46"/>
  <c r="Y11" i="46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E11" i="46"/>
  <c r="D11" i="46"/>
  <c r="H11" i="46" s="1"/>
  <c r="Z9" i="46"/>
  <c r="Y9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E9" i="46"/>
  <c r="D9" i="46"/>
  <c r="Z8" i="46"/>
  <c r="Y8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E8" i="46"/>
  <c r="D8" i="46"/>
  <c r="H8" i="46" s="1"/>
  <c r="Z7" i="46"/>
  <c r="Y7" i="46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E7" i="46"/>
  <c r="D7" i="46"/>
  <c r="H7" i="46" s="1"/>
  <c r="Z6" i="46"/>
  <c r="Y6" i="46"/>
  <c r="X6" i="46"/>
  <c r="W6" i="46"/>
  <c r="V6" i="46"/>
  <c r="U6" i="46"/>
  <c r="T6" i="46"/>
  <c r="S6" i="46"/>
  <c r="R6" i="46"/>
  <c r="Q6" i="46"/>
  <c r="P6" i="46"/>
  <c r="O6" i="46"/>
  <c r="N6" i="46"/>
  <c r="M6" i="46"/>
  <c r="L6" i="46"/>
  <c r="K6" i="46"/>
  <c r="J6" i="46"/>
  <c r="I6" i="46"/>
  <c r="E6" i="46"/>
  <c r="D6" i="46"/>
  <c r="H6" i="46" s="1"/>
  <c r="Z5" i="46"/>
  <c r="Z23" i="46" s="1"/>
  <c r="Y5" i="46"/>
  <c r="Y23" i="46" s="1"/>
  <c r="X5" i="46"/>
  <c r="X23" i="46" s="1"/>
  <c r="W5" i="46"/>
  <c r="W23" i="46" s="1"/>
  <c r="V5" i="46"/>
  <c r="V23" i="46" s="1"/>
  <c r="U5" i="46"/>
  <c r="U23" i="46" s="1"/>
  <c r="T5" i="46"/>
  <c r="T23" i="46" s="1"/>
  <c r="S5" i="46"/>
  <c r="S23" i="46" s="1"/>
  <c r="R5" i="46"/>
  <c r="R23" i="46" s="1"/>
  <c r="Q5" i="46"/>
  <c r="Q23" i="46" s="1"/>
  <c r="P5" i="46"/>
  <c r="P23" i="46" s="1"/>
  <c r="O5" i="46"/>
  <c r="O23" i="46" s="1"/>
  <c r="N5" i="46"/>
  <c r="N23" i="46" s="1"/>
  <c r="M5" i="46"/>
  <c r="M23" i="46" s="1"/>
  <c r="L5" i="46"/>
  <c r="L23" i="46" s="1"/>
  <c r="K5" i="46"/>
  <c r="K23" i="46" s="1"/>
  <c r="J5" i="46"/>
  <c r="J23" i="46" s="1"/>
  <c r="I5" i="46"/>
  <c r="I23" i="46" s="1"/>
  <c r="E5" i="46"/>
  <c r="E23" i="46" s="1"/>
  <c r="D5" i="46"/>
  <c r="Z4" i="46"/>
  <c r="Z27" i="46" s="1"/>
  <c r="Y4" i="46"/>
  <c r="Y27" i="46" s="1"/>
  <c r="X4" i="46"/>
  <c r="X27" i="46" s="1"/>
  <c r="W4" i="46"/>
  <c r="W27" i="46" s="1"/>
  <c r="V4" i="46"/>
  <c r="V27" i="46" s="1"/>
  <c r="U4" i="46"/>
  <c r="U27" i="46" s="1"/>
  <c r="T4" i="46"/>
  <c r="T27" i="46" s="1"/>
  <c r="S4" i="46"/>
  <c r="S27" i="46" s="1"/>
  <c r="R4" i="46"/>
  <c r="R27" i="46" s="1"/>
  <c r="Q4" i="46"/>
  <c r="Q27" i="46" s="1"/>
  <c r="P4" i="46"/>
  <c r="P27" i="46" s="1"/>
  <c r="O4" i="46"/>
  <c r="O27" i="46" s="1"/>
  <c r="N4" i="46"/>
  <c r="N27" i="46" s="1"/>
  <c r="M4" i="46"/>
  <c r="M27" i="46" s="1"/>
  <c r="L4" i="46"/>
  <c r="L27" i="46" s="1"/>
  <c r="L30" i="46" s="1"/>
  <c r="K4" i="46"/>
  <c r="K27" i="46" s="1"/>
  <c r="K30" i="46" s="1"/>
  <c r="J4" i="46"/>
  <c r="J27" i="46" s="1"/>
  <c r="I4" i="46"/>
  <c r="I27" i="46" s="1"/>
  <c r="E4" i="46"/>
  <c r="E27" i="46" s="1"/>
  <c r="D4" i="46"/>
  <c r="H3" i="46"/>
  <c r="Z2" i="46"/>
  <c r="Z20" i="46" s="1"/>
  <c r="Y2" i="46"/>
  <c r="Y20" i="46" s="1"/>
  <c r="X2" i="46"/>
  <c r="X20" i="46" s="1"/>
  <c r="W2" i="46"/>
  <c r="W20" i="46" s="1"/>
  <c r="V2" i="46"/>
  <c r="V20" i="46" s="1"/>
  <c r="U2" i="46"/>
  <c r="U20" i="46" s="1"/>
  <c r="T2" i="46"/>
  <c r="T20" i="46" s="1"/>
  <c r="S2" i="46"/>
  <c r="S20" i="46" s="1"/>
  <c r="R2" i="46"/>
  <c r="R20" i="46" s="1"/>
  <c r="Q2" i="46"/>
  <c r="Q20" i="46" s="1"/>
  <c r="P2" i="46"/>
  <c r="P20" i="46" s="1"/>
  <c r="O2" i="46"/>
  <c r="O20" i="46" s="1"/>
  <c r="N2" i="46"/>
  <c r="N20" i="46" s="1"/>
  <c r="M2" i="46"/>
  <c r="M20" i="46" s="1"/>
  <c r="L2" i="46"/>
  <c r="L20" i="46" s="1"/>
  <c r="K2" i="46"/>
  <c r="K20" i="46" s="1"/>
  <c r="J2" i="46"/>
  <c r="J20" i="46" s="1"/>
  <c r="I2" i="46"/>
  <c r="I20" i="46" s="1"/>
  <c r="E2" i="46"/>
  <c r="E20" i="46" s="1"/>
  <c r="D2" i="46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E37" i="45"/>
  <c r="D37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E36" i="45"/>
  <c r="D36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E35" i="45"/>
  <c r="D35" i="45"/>
  <c r="H35" i="45" s="1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E34" i="45"/>
  <c r="D34" i="45"/>
  <c r="H34" i="45" s="1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E33" i="45"/>
  <c r="D33" i="45"/>
  <c r="H33" i="45" s="1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E32" i="45"/>
  <c r="D32" i="45"/>
  <c r="H32" i="45" s="1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L29" i="45" s="1"/>
  <c r="K25" i="45"/>
  <c r="K29" i="45" s="1"/>
  <c r="J25" i="45"/>
  <c r="I25" i="45"/>
  <c r="E25" i="45"/>
  <c r="D25" i="45"/>
  <c r="H25" i="45" s="1"/>
  <c r="H29" i="45" s="1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E21" i="45"/>
  <c r="D21" i="45"/>
  <c r="H21" i="45" s="1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E16" i="45"/>
  <c r="D16" i="45"/>
  <c r="H16" i="45" s="1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E15" i="45"/>
  <c r="D15" i="45"/>
  <c r="H15" i="45" s="1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E14" i="45"/>
  <c r="D14" i="45"/>
  <c r="H14" i="45" s="1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E13" i="45"/>
  <c r="D13" i="45"/>
  <c r="H13" i="45" s="1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E12" i="45"/>
  <c r="D12" i="45"/>
  <c r="H12" i="45" s="1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E11" i="45"/>
  <c r="D11" i="45"/>
  <c r="H11" i="45" s="1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E9" i="45"/>
  <c r="D9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E8" i="45"/>
  <c r="D8" i="45"/>
  <c r="H8" i="45" s="1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E7" i="45"/>
  <c r="D7" i="45"/>
  <c r="H7" i="45" s="1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E6" i="45"/>
  <c r="D6" i="45"/>
  <c r="H6" i="45" s="1"/>
  <c r="Z5" i="45"/>
  <c r="Z23" i="45" s="1"/>
  <c r="Y5" i="45"/>
  <c r="Y23" i="45" s="1"/>
  <c r="X5" i="45"/>
  <c r="X23" i="45" s="1"/>
  <c r="W5" i="45"/>
  <c r="W23" i="45" s="1"/>
  <c r="V5" i="45"/>
  <c r="V23" i="45" s="1"/>
  <c r="U5" i="45"/>
  <c r="U23" i="45" s="1"/>
  <c r="T5" i="45"/>
  <c r="T23" i="45" s="1"/>
  <c r="S5" i="45"/>
  <c r="S23" i="45" s="1"/>
  <c r="R5" i="45"/>
  <c r="R23" i="45" s="1"/>
  <c r="Q5" i="45"/>
  <c r="Q23" i="45" s="1"/>
  <c r="P5" i="45"/>
  <c r="P23" i="45" s="1"/>
  <c r="O5" i="45"/>
  <c r="O23" i="45" s="1"/>
  <c r="N5" i="45"/>
  <c r="N23" i="45" s="1"/>
  <c r="M5" i="45"/>
  <c r="M23" i="45" s="1"/>
  <c r="L5" i="45"/>
  <c r="L23" i="45" s="1"/>
  <c r="K5" i="45"/>
  <c r="K23" i="45" s="1"/>
  <c r="J5" i="45"/>
  <c r="J23" i="45" s="1"/>
  <c r="I5" i="45"/>
  <c r="I23" i="45" s="1"/>
  <c r="E5" i="45"/>
  <c r="E23" i="45" s="1"/>
  <c r="D5" i="45"/>
  <c r="Z4" i="45"/>
  <c r="Z27" i="45" s="1"/>
  <c r="Y4" i="45"/>
  <c r="Y27" i="45" s="1"/>
  <c r="X4" i="45"/>
  <c r="X27" i="45" s="1"/>
  <c r="W4" i="45"/>
  <c r="W27" i="45" s="1"/>
  <c r="V4" i="45"/>
  <c r="V27" i="45" s="1"/>
  <c r="U4" i="45"/>
  <c r="U27" i="45" s="1"/>
  <c r="T4" i="45"/>
  <c r="T27" i="45" s="1"/>
  <c r="S4" i="45"/>
  <c r="S27" i="45" s="1"/>
  <c r="R4" i="45"/>
  <c r="R27" i="45" s="1"/>
  <c r="Q4" i="45"/>
  <c r="Q27" i="45" s="1"/>
  <c r="P4" i="45"/>
  <c r="P27" i="45" s="1"/>
  <c r="O4" i="45"/>
  <c r="O27" i="45" s="1"/>
  <c r="N4" i="45"/>
  <c r="N27" i="45" s="1"/>
  <c r="M4" i="45"/>
  <c r="M27" i="45" s="1"/>
  <c r="L4" i="45"/>
  <c r="L27" i="45" s="1"/>
  <c r="L30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Z2" i="45"/>
  <c r="Z20" i="45" s="1"/>
  <c r="Y2" i="45"/>
  <c r="Y20" i="45" s="1"/>
  <c r="X2" i="45"/>
  <c r="X20" i="45" s="1"/>
  <c r="W2" i="45"/>
  <c r="W20" i="45" s="1"/>
  <c r="V2" i="45"/>
  <c r="V20" i="45" s="1"/>
  <c r="U2" i="45"/>
  <c r="U20" i="45" s="1"/>
  <c r="T2" i="45"/>
  <c r="T20" i="45" s="1"/>
  <c r="S2" i="45"/>
  <c r="S20" i="45" s="1"/>
  <c r="R2" i="45"/>
  <c r="R20" i="45" s="1"/>
  <c r="Q2" i="45"/>
  <c r="Q20" i="45" s="1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Z37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E37" i="44"/>
  <c r="D37" i="44"/>
  <c r="Z36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E36" i="44"/>
  <c r="D36" i="44"/>
  <c r="Z35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E35" i="44"/>
  <c r="D35" i="44"/>
  <c r="H35" i="44" s="1"/>
  <c r="Z34" i="44"/>
  <c r="Y34" i="44"/>
  <c r="X34" i="44"/>
  <c r="W34" i="44"/>
  <c r="V34" i="44"/>
  <c r="U34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E34" i="44"/>
  <c r="D34" i="44"/>
  <c r="H34" i="44" s="1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E33" i="44"/>
  <c r="D33" i="44"/>
  <c r="H33" i="44" s="1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E32" i="44"/>
  <c r="D32" i="44"/>
  <c r="H32" i="44" s="1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L29" i="44" s="1"/>
  <c r="K25" i="44"/>
  <c r="K29" i="44" s="1"/>
  <c r="J25" i="44"/>
  <c r="I25" i="44"/>
  <c r="E25" i="44"/>
  <c r="D25" i="44"/>
  <c r="H25" i="44" s="1"/>
  <c r="H29" i="44" s="1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E21" i="44"/>
  <c r="D21" i="44"/>
  <c r="H21" i="44" s="1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E16" i="44"/>
  <c r="D16" i="44"/>
  <c r="H16" i="44" s="1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E15" i="44"/>
  <c r="D15" i="44"/>
  <c r="H15" i="44" s="1"/>
  <c r="Z14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E14" i="44"/>
  <c r="D14" i="44"/>
  <c r="H14" i="44" s="1"/>
  <c r="Z13" i="44"/>
  <c r="Y13" i="44"/>
  <c r="X13" i="44"/>
  <c r="W13" i="44"/>
  <c r="V13" i="44"/>
  <c r="U13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E13" i="44"/>
  <c r="D13" i="44"/>
  <c r="H13" i="44" s="1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E12" i="44"/>
  <c r="D12" i="44"/>
  <c r="H12" i="44" s="1"/>
  <c r="Z11" i="44"/>
  <c r="Y11" i="44"/>
  <c r="X11" i="44"/>
  <c r="W11" i="44"/>
  <c r="V11" i="44"/>
  <c r="U11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E11" i="44"/>
  <c r="D11" i="44"/>
  <c r="H11" i="44" s="1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E9" i="44"/>
  <c r="D9" i="44"/>
  <c r="Z8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E8" i="44"/>
  <c r="D8" i="44"/>
  <c r="H8" i="44" s="1"/>
  <c r="Z7" i="44"/>
  <c r="Y7" i="44"/>
  <c r="X7" i="44"/>
  <c r="W7" i="44"/>
  <c r="V7" i="44"/>
  <c r="U7" i="44"/>
  <c r="T7" i="44"/>
  <c r="S7" i="44"/>
  <c r="R7" i="44"/>
  <c r="Q7" i="44"/>
  <c r="P7" i="44"/>
  <c r="O7" i="44"/>
  <c r="N7" i="44"/>
  <c r="M7" i="44"/>
  <c r="L7" i="44"/>
  <c r="K7" i="44"/>
  <c r="J7" i="44"/>
  <c r="I7" i="44"/>
  <c r="E7" i="44"/>
  <c r="D7" i="44"/>
  <c r="H7" i="44" s="1"/>
  <c r="Z6" i="44"/>
  <c r="Y6" i="44"/>
  <c r="X6" i="44"/>
  <c r="W6" i="44"/>
  <c r="V6" i="44"/>
  <c r="U6" i="44"/>
  <c r="T6" i="44"/>
  <c r="S6" i="44"/>
  <c r="R6" i="44"/>
  <c r="Q6" i="44"/>
  <c r="P6" i="44"/>
  <c r="O6" i="44"/>
  <c r="N6" i="44"/>
  <c r="M6" i="44"/>
  <c r="L6" i="44"/>
  <c r="K6" i="44"/>
  <c r="J6" i="44"/>
  <c r="I6" i="44"/>
  <c r="E6" i="44"/>
  <c r="D6" i="44"/>
  <c r="H6" i="44" s="1"/>
  <c r="Z5" i="44"/>
  <c r="Z23" i="44" s="1"/>
  <c r="Y5" i="44"/>
  <c r="Y23" i="44" s="1"/>
  <c r="X5" i="44"/>
  <c r="X23" i="44" s="1"/>
  <c r="W5" i="44"/>
  <c r="W23" i="44" s="1"/>
  <c r="V5" i="44"/>
  <c r="V23" i="44" s="1"/>
  <c r="U5" i="44"/>
  <c r="U23" i="44" s="1"/>
  <c r="T5" i="44"/>
  <c r="T23" i="44" s="1"/>
  <c r="S5" i="44"/>
  <c r="S23" i="44" s="1"/>
  <c r="R5" i="44"/>
  <c r="R23" i="44" s="1"/>
  <c r="Q5" i="44"/>
  <c r="Q23" i="44" s="1"/>
  <c r="P5" i="44"/>
  <c r="P23" i="44" s="1"/>
  <c r="O5" i="44"/>
  <c r="O23" i="44" s="1"/>
  <c r="N5" i="44"/>
  <c r="N23" i="44" s="1"/>
  <c r="M5" i="44"/>
  <c r="M23" i="44" s="1"/>
  <c r="L5" i="44"/>
  <c r="L23" i="44" s="1"/>
  <c r="K5" i="44"/>
  <c r="K23" i="44" s="1"/>
  <c r="J5" i="44"/>
  <c r="J23" i="44" s="1"/>
  <c r="I5" i="44"/>
  <c r="I23" i="44" s="1"/>
  <c r="E5" i="44"/>
  <c r="E23" i="44" s="1"/>
  <c r="D5" i="44"/>
  <c r="Z4" i="44"/>
  <c r="Z27" i="44" s="1"/>
  <c r="Y4" i="44"/>
  <c r="Y27" i="44" s="1"/>
  <c r="X4" i="44"/>
  <c r="X27" i="44" s="1"/>
  <c r="W4" i="44"/>
  <c r="W27" i="44" s="1"/>
  <c r="V4" i="44"/>
  <c r="V27" i="44" s="1"/>
  <c r="U4" i="44"/>
  <c r="U27" i="44" s="1"/>
  <c r="T4" i="44"/>
  <c r="T27" i="44" s="1"/>
  <c r="S4" i="44"/>
  <c r="S27" i="44" s="1"/>
  <c r="R4" i="44"/>
  <c r="R27" i="44" s="1"/>
  <c r="Q4" i="44"/>
  <c r="Q27" i="44" s="1"/>
  <c r="P4" i="44"/>
  <c r="P27" i="44" s="1"/>
  <c r="O4" i="44"/>
  <c r="O27" i="44" s="1"/>
  <c r="N4" i="44"/>
  <c r="N27" i="44" s="1"/>
  <c r="M4" i="44"/>
  <c r="M27" i="44" s="1"/>
  <c r="L4" i="44"/>
  <c r="L27" i="44" s="1"/>
  <c r="L30" i="44" s="1"/>
  <c r="K4" i="44"/>
  <c r="K27" i="44" s="1"/>
  <c r="K30" i="44" s="1"/>
  <c r="J4" i="44"/>
  <c r="J27" i="44" s="1"/>
  <c r="I4" i="44"/>
  <c r="I27" i="44" s="1"/>
  <c r="E4" i="44"/>
  <c r="E27" i="44" s="1"/>
  <c r="D4" i="44"/>
  <c r="H3" i="44"/>
  <c r="Z2" i="44"/>
  <c r="Z20" i="44" s="1"/>
  <c r="Y2" i="44"/>
  <c r="Y20" i="44" s="1"/>
  <c r="X2" i="44"/>
  <c r="X20" i="44" s="1"/>
  <c r="W2" i="44"/>
  <c r="W20" i="44" s="1"/>
  <c r="V2" i="44"/>
  <c r="V20" i="44" s="1"/>
  <c r="U2" i="44"/>
  <c r="U20" i="44" s="1"/>
  <c r="T2" i="44"/>
  <c r="T20" i="44" s="1"/>
  <c r="S2" i="44"/>
  <c r="S20" i="44" s="1"/>
  <c r="R2" i="44"/>
  <c r="R20" i="44" s="1"/>
  <c r="Q2" i="44"/>
  <c r="Q20" i="44" s="1"/>
  <c r="P2" i="44"/>
  <c r="P20" i="44" s="1"/>
  <c r="O2" i="44"/>
  <c r="O20" i="44" s="1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E20" i="44" s="1"/>
  <c r="D2" i="44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E37" i="43"/>
  <c r="D37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E35" i="43"/>
  <c r="D35" i="43"/>
  <c r="H35" i="43" s="1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E34" i="43"/>
  <c r="D34" i="43"/>
  <c r="H34" i="43" s="1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E33" i="43"/>
  <c r="D33" i="43"/>
  <c r="H33" i="43" s="1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E32" i="43"/>
  <c r="D32" i="43"/>
  <c r="H32" i="43" s="1"/>
  <c r="W25" i="43"/>
  <c r="V25" i="43"/>
  <c r="U25" i="43"/>
  <c r="T25" i="43"/>
  <c r="S25" i="43"/>
  <c r="R25" i="43"/>
  <c r="Q25" i="43"/>
  <c r="P25" i="43"/>
  <c r="O25" i="43"/>
  <c r="N25" i="43"/>
  <c r="M25" i="43"/>
  <c r="L25" i="43"/>
  <c r="L29" i="43" s="1"/>
  <c r="K25" i="43"/>
  <c r="K29" i="43" s="1"/>
  <c r="J25" i="43"/>
  <c r="I25" i="43"/>
  <c r="E25" i="43"/>
  <c r="D25" i="43"/>
  <c r="H25" i="43" s="1"/>
  <c r="H29" i="43" s="1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E21" i="43"/>
  <c r="D21" i="43"/>
  <c r="H21" i="43" s="1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E16" i="43"/>
  <c r="D16" i="43"/>
  <c r="H16" i="43" s="1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E15" i="43"/>
  <c r="D15" i="43"/>
  <c r="H15" i="43" s="1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E14" i="43"/>
  <c r="D14" i="43"/>
  <c r="H14" i="43" s="1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E13" i="43"/>
  <c r="D13" i="43"/>
  <c r="H13" i="43" s="1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E12" i="43"/>
  <c r="D12" i="43"/>
  <c r="H12" i="43" s="1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E11" i="43"/>
  <c r="D11" i="43"/>
  <c r="H11" i="43" s="1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E9" i="43"/>
  <c r="D9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E8" i="43"/>
  <c r="D8" i="43"/>
  <c r="H8" i="43" s="1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E7" i="43"/>
  <c r="D7" i="43"/>
  <c r="H7" i="43" s="1"/>
  <c r="W6" i="43"/>
  <c r="V6" i="43"/>
  <c r="U6" i="43"/>
  <c r="T6" i="43"/>
  <c r="S6" i="43"/>
  <c r="R6" i="43"/>
  <c r="Q6" i="43"/>
  <c r="P6" i="43"/>
  <c r="O6" i="43"/>
  <c r="N6" i="43"/>
  <c r="M6" i="43"/>
  <c r="L6" i="43"/>
  <c r="K6" i="43"/>
  <c r="J6" i="43"/>
  <c r="I6" i="43"/>
  <c r="E6" i="43"/>
  <c r="D6" i="43"/>
  <c r="H6" i="43" s="1"/>
  <c r="W5" i="43"/>
  <c r="W23" i="43" s="1"/>
  <c r="V5" i="43"/>
  <c r="V23" i="43" s="1"/>
  <c r="U5" i="43"/>
  <c r="U23" i="43" s="1"/>
  <c r="T5" i="43"/>
  <c r="T23" i="43" s="1"/>
  <c r="S5" i="43"/>
  <c r="S23" i="43" s="1"/>
  <c r="R5" i="43"/>
  <c r="R23" i="43" s="1"/>
  <c r="Q5" i="43"/>
  <c r="Q23" i="43" s="1"/>
  <c r="P5" i="43"/>
  <c r="P23" i="43" s="1"/>
  <c r="O5" i="43"/>
  <c r="O23" i="43" s="1"/>
  <c r="N5" i="43"/>
  <c r="N23" i="43" s="1"/>
  <c r="M5" i="43"/>
  <c r="M23" i="43" s="1"/>
  <c r="L5" i="43"/>
  <c r="L23" i="43" s="1"/>
  <c r="K5" i="43"/>
  <c r="K23" i="43" s="1"/>
  <c r="J5" i="43"/>
  <c r="J23" i="43" s="1"/>
  <c r="I5" i="43"/>
  <c r="I23" i="43" s="1"/>
  <c r="E5" i="43"/>
  <c r="E23" i="43" s="1"/>
  <c r="D5" i="43"/>
  <c r="W4" i="43"/>
  <c r="W27" i="43" s="1"/>
  <c r="V4" i="43"/>
  <c r="V27" i="43" s="1"/>
  <c r="U4" i="43"/>
  <c r="U27" i="43" s="1"/>
  <c r="T4" i="43"/>
  <c r="T27" i="43" s="1"/>
  <c r="S4" i="43"/>
  <c r="S27" i="43" s="1"/>
  <c r="R4" i="43"/>
  <c r="R27" i="43" s="1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L30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W2" i="43"/>
  <c r="W20" i="43" s="1"/>
  <c r="V2" i="43"/>
  <c r="V20" i="43" s="1"/>
  <c r="U2" i="43"/>
  <c r="U20" i="43" s="1"/>
  <c r="T2" i="43"/>
  <c r="T20" i="43" s="1"/>
  <c r="S2" i="43"/>
  <c r="S20" i="43" s="1"/>
  <c r="R2" i="43"/>
  <c r="R20" i="43" s="1"/>
  <c r="Q2" i="43"/>
  <c r="Q20" i="43" s="1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E37" i="42"/>
  <c r="D37" i="42"/>
  <c r="Y36" i="42"/>
  <c r="X36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E36" i="42"/>
  <c r="D36" i="42"/>
  <c r="Y35" i="42"/>
  <c r="X35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E35" i="42"/>
  <c r="D35" i="42"/>
  <c r="H35" i="42" s="1"/>
  <c r="Y34" i="42"/>
  <c r="X34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E34" i="42"/>
  <c r="D34" i="42"/>
  <c r="H34" i="42" s="1"/>
  <c r="Y33" i="42"/>
  <c r="X33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E33" i="42"/>
  <c r="D33" i="42"/>
  <c r="H33" i="42" s="1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E32" i="42"/>
  <c r="D32" i="42"/>
  <c r="H32" i="42" s="1"/>
  <c r="Y25" i="42"/>
  <c r="X25" i="42"/>
  <c r="W25" i="42"/>
  <c r="V25" i="42"/>
  <c r="U25" i="42"/>
  <c r="T25" i="42"/>
  <c r="S25" i="42"/>
  <c r="R25" i="42"/>
  <c r="Q25" i="42"/>
  <c r="P25" i="42"/>
  <c r="O25" i="42"/>
  <c r="N25" i="42"/>
  <c r="M25" i="42"/>
  <c r="L25" i="42"/>
  <c r="L29" i="42" s="1"/>
  <c r="K25" i="42"/>
  <c r="K29" i="42" s="1"/>
  <c r="J25" i="42"/>
  <c r="I25" i="42"/>
  <c r="E25" i="42"/>
  <c r="D25" i="42"/>
  <c r="H25" i="42" s="1"/>
  <c r="H29" i="42" s="1"/>
  <c r="Y21" i="42"/>
  <c r="X21" i="42"/>
  <c r="W21" i="42"/>
  <c r="V21" i="42"/>
  <c r="U21" i="42"/>
  <c r="T21" i="42"/>
  <c r="S21" i="42"/>
  <c r="R21" i="42"/>
  <c r="Q21" i="42"/>
  <c r="P21" i="42"/>
  <c r="O21" i="42"/>
  <c r="N21" i="42"/>
  <c r="M21" i="42"/>
  <c r="L21" i="42"/>
  <c r="K21" i="42"/>
  <c r="J21" i="42"/>
  <c r="I21" i="42"/>
  <c r="E21" i="42"/>
  <c r="D21" i="42"/>
  <c r="H21" i="42" s="1"/>
  <c r="Y16" i="42"/>
  <c r="X16" i="42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E16" i="42"/>
  <c r="D16" i="42"/>
  <c r="H16" i="42" s="1"/>
  <c r="Y15" i="42"/>
  <c r="X15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E15" i="42"/>
  <c r="D15" i="42"/>
  <c r="H15" i="42" s="1"/>
  <c r="Y14" i="42"/>
  <c r="X14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E14" i="42"/>
  <c r="D14" i="42"/>
  <c r="H14" i="42" s="1"/>
  <c r="Y13" i="42"/>
  <c r="X13" i="42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E13" i="42"/>
  <c r="D13" i="42"/>
  <c r="H13" i="42" s="1"/>
  <c r="Y12" i="42"/>
  <c r="X12" i="42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E12" i="42"/>
  <c r="D12" i="42"/>
  <c r="H12" i="42" s="1"/>
  <c r="Y11" i="42"/>
  <c r="X11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E11" i="42"/>
  <c r="D11" i="42"/>
  <c r="H11" i="42" s="1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E9" i="42"/>
  <c r="D9" i="42"/>
  <c r="Y8" i="42"/>
  <c r="X8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E8" i="42"/>
  <c r="D8" i="42"/>
  <c r="H8" i="42" s="1"/>
  <c r="Y7" i="42"/>
  <c r="X7" i="42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E7" i="42"/>
  <c r="D7" i="42"/>
  <c r="H7" i="42" s="1"/>
  <c r="Y6" i="42"/>
  <c r="X6" i="42"/>
  <c r="W6" i="42"/>
  <c r="V6" i="42"/>
  <c r="U6" i="42"/>
  <c r="T6" i="42"/>
  <c r="S6" i="42"/>
  <c r="R6" i="42"/>
  <c r="Q6" i="42"/>
  <c r="P6" i="42"/>
  <c r="O6" i="42"/>
  <c r="N6" i="42"/>
  <c r="M6" i="42"/>
  <c r="L6" i="42"/>
  <c r="K6" i="42"/>
  <c r="J6" i="42"/>
  <c r="I6" i="42"/>
  <c r="E6" i="42"/>
  <c r="D6" i="42"/>
  <c r="H6" i="42" s="1"/>
  <c r="Y5" i="42"/>
  <c r="Y23" i="42" s="1"/>
  <c r="X5" i="42"/>
  <c r="X23" i="42" s="1"/>
  <c r="W5" i="42"/>
  <c r="W23" i="42" s="1"/>
  <c r="V5" i="42"/>
  <c r="V23" i="42" s="1"/>
  <c r="U5" i="42"/>
  <c r="U23" i="42" s="1"/>
  <c r="T5" i="42"/>
  <c r="T23" i="42" s="1"/>
  <c r="S5" i="42"/>
  <c r="S23" i="42" s="1"/>
  <c r="R5" i="42"/>
  <c r="R23" i="42" s="1"/>
  <c r="Q5" i="42"/>
  <c r="Q23" i="42" s="1"/>
  <c r="P5" i="42"/>
  <c r="P23" i="42" s="1"/>
  <c r="O5" i="42"/>
  <c r="O23" i="42" s="1"/>
  <c r="N5" i="42"/>
  <c r="N23" i="42" s="1"/>
  <c r="M5" i="42"/>
  <c r="M23" i="42" s="1"/>
  <c r="L5" i="42"/>
  <c r="L23" i="42" s="1"/>
  <c r="K5" i="42"/>
  <c r="K23" i="42" s="1"/>
  <c r="J5" i="42"/>
  <c r="J23" i="42" s="1"/>
  <c r="I5" i="42"/>
  <c r="I23" i="42" s="1"/>
  <c r="E5" i="42"/>
  <c r="E23" i="42" s="1"/>
  <c r="D5" i="42"/>
  <c r="Y4" i="42"/>
  <c r="Y27" i="42" s="1"/>
  <c r="X4" i="42"/>
  <c r="X27" i="42" s="1"/>
  <c r="W4" i="42"/>
  <c r="W27" i="42" s="1"/>
  <c r="V4" i="42"/>
  <c r="V27" i="42" s="1"/>
  <c r="U4" i="42"/>
  <c r="U27" i="42" s="1"/>
  <c r="T4" i="42"/>
  <c r="T27" i="42" s="1"/>
  <c r="S4" i="42"/>
  <c r="S27" i="42" s="1"/>
  <c r="R4" i="42"/>
  <c r="R27" i="42" s="1"/>
  <c r="Q4" i="42"/>
  <c r="Q27" i="42" s="1"/>
  <c r="P4" i="42"/>
  <c r="P27" i="42" s="1"/>
  <c r="O4" i="42"/>
  <c r="O27" i="42" s="1"/>
  <c r="N4" i="42"/>
  <c r="N27" i="42" s="1"/>
  <c r="M4" i="42"/>
  <c r="M27" i="42" s="1"/>
  <c r="L4" i="42"/>
  <c r="L27" i="42" s="1"/>
  <c r="L30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Y2" i="42"/>
  <c r="Y20" i="42" s="1"/>
  <c r="X2" i="42"/>
  <c r="X20" i="42" s="1"/>
  <c r="W2" i="42"/>
  <c r="W20" i="42" s="1"/>
  <c r="V2" i="42"/>
  <c r="V20" i="42" s="1"/>
  <c r="U2" i="42"/>
  <c r="U20" i="42" s="1"/>
  <c r="T2" i="42"/>
  <c r="T20" i="42" s="1"/>
  <c r="S2" i="42"/>
  <c r="S20" i="42" s="1"/>
  <c r="R2" i="42"/>
  <c r="R20" i="42" s="1"/>
  <c r="Q2" i="42"/>
  <c r="Q20" i="42" s="1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E20" i="42" s="1"/>
  <c r="D2" i="42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E37" i="41"/>
  <c r="D37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E36" i="41"/>
  <c r="D36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E35" i="41"/>
  <c r="D35" i="41"/>
  <c r="H35" i="41" s="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E34" i="41"/>
  <c r="D34" i="41"/>
  <c r="H34" i="41" s="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E33" i="41"/>
  <c r="D33" i="41"/>
  <c r="H33" i="41" s="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E32" i="41"/>
  <c r="D32" i="41"/>
  <c r="H32" i="41" s="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L29" i="41" s="1"/>
  <c r="K25" i="41"/>
  <c r="K29" i="41" s="1"/>
  <c r="J25" i="41"/>
  <c r="I25" i="41"/>
  <c r="E25" i="41"/>
  <c r="D25" i="41"/>
  <c r="H25" i="41" s="1"/>
  <c r="H29" i="41" s="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E21" i="41"/>
  <c r="D21" i="41"/>
  <c r="H21" i="41" s="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E16" i="41"/>
  <c r="D16" i="41"/>
  <c r="H16" i="41" s="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E15" i="41"/>
  <c r="D15" i="41"/>
  <c r="H15" i="41" s="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E14" i="41"/>
  <c r="D14" i="41"/>
  <c r="H14" i="41" s="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E13" i="41"/>
  <c r="D13" i="41"/>
  <c r="H13" i="41" s="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E12" i="41"/>
  <c r="D12" i="41"/>
  <c r="H12" i="41" s="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E11" i="41"/>
  <c r="D11" i="41"/>
  <c r="H11" i="41" s="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E9" i="41"/>
  <c r="D9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E8" i="41"/>
  <c r="D8" i="41"/>
  <c r="H8" i="41" s="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E7" i="41"/>
  <c r="D7" i="41"/>
  <c r="H7" i="41" s="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E6" i="41"/>
  <c r="D6" i="41"/>
  <c r="H6" i="41" s="1"/>
  <c r="Z5" i="41"/>
  <c r="Z23" i="41" s="1"/>
  <c r="Y5" i="41"/>
  <c r="Y23" i="41" s="1"/>
  <c r="X5" i="41"/>
  <c r="X23" i="41" s="1"/>
  <c r="W5" i="41"/>
  <c r="W23" i="41" s="1"/>
  <c r="V5" i="41"/>
  <c r="V23" i="41" s="1"/>
  <c r="U5" i="41"/>
  <c r="U23" i="41" s="1"/>
  <c r="T5" i="41"/>
  <c r="T23" i="41" s="1"/>
  <c r="S5" i="41"/>
  <c r="S23" i="41" s="1"/>
  <c r="R5" i="41"/>
  <c r="R23" i="41" s="1"/>
  <c r="Q5" i="41"/>
  <c r="Q23" i="41" s="1"/>
  <c r="P5" i="41"/>
  <c r="P23" i="41" s="1"/>
  <c r="O5" i="41"/>
  <c r="O23" i="41" s="1"/>
  <c r="N5" i="41"/>
  <c r="N23" i="41" s="1"/>
  <c r="M5" i="41"/>
  <c r="M23" i="41" s="1"/>
  <c r="L5" i="41"/>
  <c r="L23" i="41" s="1"/>
  <c r="K5" i="41"/>
  <c r="K23" i="41" s="1"/>
  <c r="J5" i="41"/>
  <c r="J23" i="41" s="1"/>
  <c r="I5" i="41"/>
  <c r="I23" i="41" s="1"/>
  <c r="E5" i="41"/>
  <c r="E23" i="41" s="1"/>
  <c r="D5" i="41"/>
  <c r="Z4" i="41"/>
  <c r="Z27" i="41" s="1"/>
  <c r="Y4" i="41"/>
  <c r="Y27" i="41" s="1"/>
  <c r="X4" i="41"/>
  <c r="X27" i="41" s="1"/>
  <c r="W4" i="41"/>
  <c r="W27" i="41" s="1"/>
  <c r="V4" i="41"/>
  <c r="V27" i="41" s="1"/>
  <c r="U4" i="41"/>
  <c r="U27" i="41" s="1"/>
  <c r="T4" i="41"/>
  <c r="T27" i="41" s="1"/>
  <c r="S4" i="41"/>
  <c r="S27" i="41" s="1"/>
  <c r="R4" i="41"/>
  <c r="R27" i="41" s="1"/>
  <c r="Q4" i="41"/>
  <c r="Q27" i="41" s="1"/>
  <c r="P4" i="41"/>
  <c r="P27" i="41" s="1"/>
  <c r="O4" i="41"/>
  <c r="O27" i="41" s="1"/>
  <c r="N4" i="41"/>
  <c r="N27" i="41" s="1"/>
  <c r="M4" i="41"/>
  <c r="M27" i="41" s="1"/>
  <c r="L4" i="41"/>
  <c r="L27" i="41" s="1"/>
  <c r="L30" i="41" s="1"/>
  <c r="K4" i="41"/>
  <c r="K27" i="41" s="1"/>
  <c r="K30" i="41" s="1"/>
  <c r="J4" i="41"/>
  <c r="J27" i="41" s="1"/>
  <c r="I4" i="41"/>
  <c r="I27" i="41" s="1"/>
  <c r="E4" i="41"/>
  <c r="E27" i="41" s="1"/>
  <c r="D4" i="41"/>
  <c r="H3" i="41"/>
  <c r="Z2" i="41"/>
  <c r="Z20" i="41" s="1"/>
  <c r="Y2" i="41"/>
  <c r="Y20" i="41" s="1"/>
  <c r="X2" i="41"/>
  <c r="X20" i="41" s="1"/>
  <c r="W2" i="41"/>
  <c r="W20" i="41" s="1"/>
  <c r="V2" i="41"/>
  <c r="V20" i="41" s="1"/>
  <c r="U2" i="41"/>
  <c r="U20" i="41" s="1"/>
  <c r="T2" i="41"/>
  <c r="T20" i="41" s="1"/>
  <c r="S2" i="41"/>
  <c r="S20" i="41" s="1"/>
  <c r="R2" i="41"/>
  <c r="R20" i="41" s="1"/>
  <c r="Q2" i="41"/>
  <c r="Q20" i="41" s="1"/>
  <c r="P2" i="41"/>
  <c r="P20" i="41" s="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E20" i="41" s="1"/>
  <c r="D2" i="41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E37" i="40"/>
  <c r="D37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E36" i="40"/>
  <c r="D36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E35" i="40"/>
  <c r="D35" i="40"/>
  <c r="H35" i="40" s="1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E34" i="40"/>
  <c r="D34" i="40"/>
  <c r="H34" i="40" s="1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E33" i="40"/>
  <c r="D33" i="40"/>
  <c r="H33" i="40" s="1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E32" i="40"/>
  <c r="D32" i="40"/>
  <c r="H32" i="40" s="1"/>
  <c r="U25" i="40"/>
  <c r="T25" i="40"/>
  <c r="S25" i="40"/>
  <c r="R25" i="40"/>
  <c r="Q25" i="40"/>
  <c r="P25" i="40"/>
  <c r="O25" i="40"/>
  <c r="N25" i="40"/>
  <c r="M25" i="40"/>
  <c r="L25" i="40"/>
  <c r="L29" i="40" s="1"/>
  <c r="K25" i="40"/>
  <c r="K29" i="40" s="1"/>
  <c r="J25" i="40"/>
  <c r="I25" i="40"/>
  <c r="E25" i="40"/>
  <c r="D25" i="40"/>
  <c r="H25" i="40" s="1"/>
  <c r="H29" i="40" s="1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E21" i="40"/>
  <c r="D21" i="40"/>
  <c r="H21" i="40" s="1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E16" i="40"/>
  <c r="D16" i="40"/>
  <c r="H16" i="40" s="1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E15" i="40"/>
  <c r="D15" i="40"/>
  <c r="H15" i="40" s="1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E14" i="40"/>
  <c r="D14" i="40"/>
  <c r="H14" i="40" s="1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E13" i="40"/>
  <c r="D13" i="40"/>
  <c r="H13" i="40" s="1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E12" i="40"/>
  <c r="D12" i="40"/>
  <c r="H12" i="40" s="1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E11" i="40"/>
  <c r="D11" i="40"/>
  <c r="H11" i="40" s="1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E9" i="40"/>
  <c r="D9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E8" i="40"/>
  <c r="D8" i="40"/>
  <c r="H8" i="40" s="1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E7" i="40"/>
  <c r="D7" i="40"/>
  <c r="H7" i="40" s="1"/>
  <c r="U6" i="40"/>
  <c r="T6" i="40"/>
  <c r="S6" i="40"/>
  <c r="R6" i="40"/>
  <c r="Q6" i="40"/>
  <c r="P6" i="40"/>
  <c r="O6" i="40"/>
  <c r="N6" i="40"/>
  <c r="M6" i="40"/>
  <c r="L6" i="40"/>
  <c r="K6" i="40"/>
  <c r="J6" i="40"/>
  <c r="I6" i="40"/>
  <c r="E6" i="40"/>
  <c r="D6" i="40"/>
  <c r="H6" i="40" s="1"/>
  <c r="U5" i="40"/>
  <c r="U23" i="40" s="1"/>
  <c r="T5" i="40"/>
  <c r="T23" i="40" s="1"/>
  <c r="S5" i="40"/>
  <c r="S23" i="40" s="1"/>
  <c r="R5" i="40"/>
  <c r="R23" i="40" s="1"/>
  <c r="Q5" i="40"/>
  <c r="Q23" i="40" s="1"/>
  <c r="P5" i="40"/>
  <c r="P23" i="40" s="1"/>
  <c r="O5" i="40"/>
  <c r="O23" i="40" s="1"/>
  <c r="N5" i="40"/>
  <c r="N23" i="40" s="1"/>
  <c r="M5" i="40"/>
  <c r="M23" i="40" s="1"/>
  <c r="L5" i="40"/>
  <c r="L23" i="40" s="1"/>
  <c r="K5" i="40"/>
  <c r="K23" i="40" s="1"/>
  <c r="J5" i="40"/>
  <c r="J23" i="40" s="1"/>
  <c r="I5" i="40"/>
  <c r="I23" i="40" s="1"/>
  <c r="E5" i="40"/>
  <c r="E23" i="40" s="1"/>
  <c r="D5" i="40"/>
  <c r="U4" i="40"/>
  <c r="U27" i="40" s="1"/>
  <c r="T4" i="40"/>
  <c r="T27" i="40" s="1"/>
  <c r="S4" i="40"/>
  <c r="S27" i="40" s="1"/>
  <c r="R4" i="40"/>
  <c r="R27" i="40" s="1"/>
  <c r="Q4" i="40"/>
  <c r="Q27" i="40" s="1"/>
  <c r="P4" i="40"/>
  <c r="P27" i="40" s="1"/>
  <c r="O4" i="40"/>
  <c r="O27" i="40" s="1"/>
  <c r="N4" i="40"/>
  <c r="N27" i="40" s="1"/>
  <c r="M4" i="40"/>
  <c r="M27" i="40" s="1"/>
  <c r="L4" i="40"/>
  <c r="L27" i="40" s="1"/>
  <c r="L30" i="40" s="1"/>
  <c r="K4" i="40"/>
  <c r="K27" i="40" s="1"/>
  <c r="K30" i="40" s="1"/>
  <c r="J4" i="40"/>
  <c r="J27" i="40" s="1"/>
  <c r="I4" i="40"/>
  <c r="I27" i="40" s="1"/>
  <c r="E4" i="40"/>
  <c r="E27" i="40" s="1"/>
  <c r="D4" i="40"/>
  <c r="H3" i="40"/>
  <c r="U2" i="40"/>
  <c r="U20" i="40" s="1"/>
  <c r="T2" i="40"/>
  <c r="T20" i="40" s="1"/>
  <c r="S2" i="40"/>
  <c r="S20" i="40" s="1"/>
  <c r="R2" i="40"/>
  <c r="R20" i="40" s="1"/>
  <c r="Q2" i="40"/>
  <c r="Q20" i="40" s="1"/>
  <c r="P2" i="40"/>
  <c r="P20" i="40" s="1"/>
  <c r="O2" i="40"/>
  <c r="O20" i="40" s="1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E37" i="39"/>
  <c r="D37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E36" i="39"/>
  <c r="D36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E35" i="39"/>
  <c r="D35" i="39"/>
  <c r="H35" i="39" s="1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E34" i="39"/>
  <c r="D34" i="39"/>
  <c r="H34" i="39" s="1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E33" i="39"/>
  <c r="D33" i="39"/>
  <c r="H33" i="39" s="1"/>
  <c r="Z32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E32" i="39"/>
  <c r="D32" i="39"/>
  <c r="H32" i="39" s="1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L29" i="39" s="1"/>
  <c r="K25" i="39"/>
  <c r="K29" i="39" s="1"/>
  <c r="J25" i="39"/>
  <c r="I25" i="39"/>
  <c r="E25" i="39"/>
  <c r="D25" i="39"/>
  <c r="H25" i="39" s="1"/>
  <c r="H29" i="39" s="1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E21" i="39"/>
  <c r="D21" i="39"/>
  <c r="H21" i="39" s="1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E16" i="39"/>
  <c r="D16" i="39"/>
  <c r="H16" i="39" s="1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E15" i="39"/>
  <c r="D15" i="39"/>
  <c r="H15" i="39" s="1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E14" i="39"/>
  <c r="D14" i="39"/>
  <c r="H14" i="39" s="1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E13" i="39"/>
  <c r="D13" i="39"/>
  <c r="H13" i="39" s="1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E12" i="39"/>
  <c r="D12" i="39"/>
  <c r="H12" i="39" s="1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E11" i="39"/>
  <c r="D11" i="39"/>
  <c r="H11" i="39" s="1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E9" i="39"/>
  <c r="D9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E8" i="39"/>
  <c r="D8" i="39"/>
  <c r="H8" i="39" s="1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E7" i="39"/>
  <c r="D7" i="39"/>
  <c r="H7" i="39" s="1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E6" i="39"/>
  <c r="D6" i="39"/>
  <c r="H6" i="39" s="1"/>
  <c r="Z5" i="39"/>
  <c r="Z23" i="39" s="1"/>
  <c r="Y5" i="39"/>
  <c r="Y23" i="39" s="1"/>
  <c r="X5" i="39"/>
  <c r="X23" i="39" s="1"/>
  <c r="W5" i="39"/>
  <c r="W23" i="39" s="1"/>
  <c r="V5" i="39"/>
  <c r="V23" i="39" s="1"/>
  <c r="U5" i="39"/>
  <c r="U23" i="39" s="1"/>
  <c r="T5" i="39"/>
  <c r="T23" i="39" s="1"/>
  <c r="S5" i="39"/>
  <c r="S23" i="39" s="1"/>
  <c r="R5" i="39"/>
  <c r="R23" i="39" s="1"/>
  <c r="Q5" i="39"/>
  <c r="Q23" i="39" s="1"/>
  <c r="P5" i="39"/>
  <c r="P23" i="39" s="1"/>
  <c r="O5" i="39"/>
  <c r="O23" i="39" s="1"/>
  <c r="N5" i="39"/>
  <c r="N23" i="39" s="1"/>
  <c r="M5" i="39"/>
  <c r="M23" i="39" s="1"/>
  <c r="L5" i="39"/>
  <c r="L23" i="39" s="1"/>
  <c r="K5" i="39"/>
  <c r="K23" i="39" s="1"/>
  <c r="J5" i="39"/>
  <c r="J23" i="39" s="1"/>
  <c r="I5" i="39"/>
  <c r="I23" i="39" s="1"/>
  <c r="E5" i="39"/>
  <c r="E23" i="39" s="1"/>
  <c r="D5" i="39"/>
  <c r="Z4" i="39"/>
  <c r="Z27" i="39" s="1"/>
  <c r="Y4" i="39"/>
  <c r="Y27" i="39" s="1"/>
  <c r="X4" i="39"/>
  <c r="X27" i="39" s="1"/>
  <c r="W4" i="39"/>
  <c r="W27" i="39" s="1"/>
  <c r="V4" i="39"/>
  <c r="V27" i="39" s="1"/>
  <c r="U4" i="39"/>
  <c r="U27" i="39" s="1"/>
  <c r="T4" i="39"/>
  <c r="T27" i="39" s="1"/>
  <c r="S4" i="39"/>
  <c r="S27" i="39" s="1"/>
  <c r="R4" i="39"/>
  <c r="R27" i="39" s="1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L30" i="39" s="1"/>
  <c r="K4" i="39"/>
  <c r="K27" i="39" s="1"/>
  <c r="K30" i="39" s="1"/>
  <c r="J4" i="39"/>
  <c r="J27" i="39" s="1"/>
  <c r="I4" i="39"/>
  <c r="I27" i="39" s="1"/>
  <c r="E4" i="39"/>
  <c r="E27" i="39" s="1"/>
  <c r="D4" i="39"/>
  <c r="H3" i="39"/>
  <c r="Z2" i="39"/>
  <c r="Z20" i="39" s="1"/>
  <c r="Y2" i="39"/>
  <c r="Y20" i="39" s="1"/>
  <c r="X2" i="39"/>
  <c r="X20" i="39" s="1"/>
  <c r="W2" i="39"/>
  <c r="W20" i="39" s="1"/>
  <c r="V2" i="39"/>
  <c r="V20" i="39" s="1"/>
  <c r="U2" i="39"/>
  <c r="U20" i="39" s="1"/>
  <c r="T2" i="39"/>
  <c r="T20" i="39" s="1"/>
  <c r="S2" i="39"/>
  <c r="S20" i="39" s="1"/>
  <c r="R2" i="39"/>
  <c r="R20" i="39" s="1"/>
  <c r="Q2" i="39"/>
  <c r="Q20" i="39" s="1"/>
  <c r="P2" i="39"/>
  <c r="P20" i="39" s="1"/>
  <c r="O2" i="39"/>
  <c r="O20" i="39" s="1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E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E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E35" i="38"/>
  <c r="D35" i="38"/>
  <c r="H35" i="38" s="1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E34" i="38"/>
  <c r="D34" i="38"/>
  <c r="H34" i="38" s="1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E33" i="38"/>
  <c r="D33" i="38"/>
  <c r="H33" i="38" s="1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E32" i="38"/>
  <c r="D32" i="38"/>
  <c r="H32" i="38" s="1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L29" i="38" s="1"/>
  <c r="K25" i="38"/>
  <c r="K29" i="38" s="1"/>
  <c r="J25" i="38"/>
  <c r="I25" i="38"/>
  <c r="E25" i="38"/>
  <c r="D25" i="38"/>
  <c r="H25" i="38" s="1"/>
  <c r="H29" i="38" s="1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E21" i="38"/>
  <c r="D21" i="38"/>
  <c r="H21" i="38" s="1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E16" i="38"/>
  <c r="D16" i="38"/>
  <c r="H16" i="38" s="1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E15" i="38"/>
  <c r="D15" i="38"/>
  <c r="H15" i="38" s="1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E14" i="38"/>
  <c r="D14" i="38"/>
  <c r="H14" i="38" s="1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E13" i="38"/>
  <c r="D13" i="38"/>
  <c r="H13" i="38" s="1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E12" i="38"/>
  <c r="D12" i="38"/>
  <c r="H12" i="38" s="1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E11" i="38"/>
  <c r="D11" i="38"/>
  <c r="H11" i="38" s="1"/>
  <c r="Z9" i="38"/>
  <c r="Z10" i="38" s="1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E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E8" i="38"/>
  <c r="D8" i="38"/>
  <c r="H8" i="38" s="1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E7" i="38"/>
  <c r="D7" i="38"/>
  <c r="H7" i="38" s="1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E6" i="38"/>
  <c r="D6" i="38"/>
  <c r="H6" i="38" s="1"/>
  <c r="Z5" i="38"/>
  <c r="Z23" i="38" s="1"/>
  <c r="Y5" i="38"/>
  <c r="Y23" i="38" s="1"/>
  <c r="X5" i="38"/>
  <c r="X23" i="38" s="1"/>
  <c r="W5" i="38"/>
  <c r="W23" i="38" s="1"/>
  <c r="V5" i="38"/>
  <c r="V23" i="38" s="1"/>
  <c r="U5" i="38"/>
  <c r="U23" i="38" s="1"/>
  <c r="T5" i="38"/>
  <c r="T23" i="38" s="1"/>
  <c r="S5" i="38"/>
  <c r="S23" i="38" s="1"/>
  <c r="R5" i="38"/>
  <c r="R23" i="38" s="1"/>
  <c r="Q5" i="38"/>
  <c r="Q23" i="38" s="1"/>
  <c r="P5" i="38"/>
  <c r="P23" i="38" s="1"/>
  <c r="O5" i="38"/>
  <c r="O23" i="38" s="1"/>
  <c r="N5" i="38"/>
  <c r="N23" i="38" s="1"/>
  <c r="M5" i="38"/>
  <c r="M23" i="38" s="1"/>
  <c r="L5" i="38"/>
  <c r="L23" i="38" s="1"/>
  <c r="K5" i="38"/>
  <c r="K23" i="38" s="1"/>
  <c r="J5" i="38"/>
  <c r="J23" i="38" s="1"/>
  <c r="I5" i="38"/>
  <c r="I23" i="38" s="1"/>
  <c r="E5" i="38"/>
  <c r="E23" i="38" s="1"/>
  <c r="D5" i="38"/>
  <c r="Z4" i="38"/>
  <c r="Z27" i="38" s="1"/>
  <c r="Y4" i="38"/>
  <c r="Y27" i="38" s="1"/>
  <c r="X4" i="38"/>
  <c r="X27" i="38" s="1"/>
  <c r="W4" i="38"/>
  <c r="W27" i="38" s="1"/>
  <c r="V4" i="38"/>
  <c r="V27" i="38" s="1"/>
  <c r="U4" i="38"/>
  <c r="U27" i="38" s="1"/>
  <c r="T4" i="38"/>
  <c r="T27" i="38" s="1"/>
  <c r="S4" i="38"/>
  <c r="S27" i="38" s="1"/>
  <c r="R4" i="38"/>
  <c r="R27" i="38" s="1"/>
  <c r="Q4" i="38"/>
  <c r="Q27" i="38" s="1"/>
  <c r="P4" i="38"/>
  <c r="P27" i="38" s="1"/>
  <c r="O4" i="38"/>
  <c r="O27" i="38" s="1"/>
  <c r="N4" i="38"/>
  <c r="N27" i="38" s="1"/>
  <c r="M4" i="38"/>
  <c r="M27" i="38" s="1"/>
  <c r="L4" i="38"/>
  <c r="L27" i="38" s="1"/>
  <c r="L30" i="38" s="1"/>
  <c r="K4" i="38"/>
  <c r="K27" i="38" s="1"/>
  <c r="K30" i="38" s="1"/>
  <c r="J4" i="38"/>
  <c r="J27" i="38" s="1"/>
  <c r="I4" i="38"/>
  <c r="I27" i="38" s="1"/>
  <c r="E4" i="38"/>
  <c r="E27" i="38" s="1"/>
  <c r="D4" i="38"/>
  <c r="H3" i="38"/>
  <c r="Z2" i="38"/>
  <c r="Z20" i="38" s="1"/>
  <c r="Y2" i="38"/>
  <c r="Y20" i="38" s="1"/>
  <c r="X2" i="38"/>
  <c r="X20" i="38" s="1"/>
  <c r="W2" i="38"/>
  <c r="W20" i="38" s="1"/>
  <c r="V2" i="38"/>
  <c r="V20" i="38" s="1"/>
  <c r="U2" i="38"/>
  <c r="U20" i="38" s="1"/>
  <c r="T2" i="38"/>
  <c r="T20" i="38" s="1"/>
  <c r="S2" i="38"/>
  <c r="S20" i="38" s="1"/>
  <c r="R2" i="38"/>
  <c r="R20" i="38" s="1"/>
  <c r="Q2" i="38"/>
  <c r="Q20" i="38" s="1"/>
  <c r="P2" i="38"/>
  <c r="P20" i="38" s="1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E37" i="37"/>
  <c r="D37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E36" i="37"/>
  <c r="D36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E35" i="37"/>
  <c r="D35" i="37"/>
  <c r="H35" i="37" s="1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E34" i="37"/>
  <c r="D34" i="37"/>
  <c r="H34" i="37" s="1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E33" i="37"/>
  <c r="D33" i="37"/>
  <c r="H33" i="37" s="1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E32" i="37"/>
  <c r="D32" i="37"/>
  <c r="H32" i="37" s="1"/>
  <c r="V25" i="37"/>
  <c r="U25" i="37"/>
  <c r="T25" i="37"/>
  <c r="S25" i="37"/>
  <c r="R25" i="37"/>
  <c r="Q25" i="37"/>
  <c r="P25" i="37"/>
  <c r="O25" i="37"/>
  <c r="N25" i="37"/>
  <c r="M25" i="37"/>
  <c r="L25" i="37"/>
  <c r="L29" i="37" s="1"/>
  <c r="K25" i="37"/>
  <c r="K29" i="37" s="1"/>
  <c r="J25" i="37"/>
  <c r="I25" i="37"/>
  <c r="E25" i="37"/>
  <c r="D25" i="37"/>
  <c r="H25" i="37" s="1"/>
  <c r="H29" i="37" s="1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E21" i="37"/>
  <c r="D21" i="37"/>
  <c r="H21" i="37" s="1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E16" i="37"/>
  <c r="D16" i="37"/>
  <c r="H16" i="37" s="1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E15" i="37"/>
  <c r="D15" i="37"/>
  <c r="H15" i="37" s="1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E14" i="37"/>
  <c r="D14" i="37"/>
  <c r="H14" i="37" s="1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E13" i="37"/>
  <c r="D13" i="37"/>
  <c r="H13" i="37" s="1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E12" i="37"/>
  <c r="D12" i="37"/>
  <c r="H12" i="37" s="1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E11" i="37"/>
  <c r="D11" i="37"/>
  <c r="H11" i="37" s="1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E9" i="37"/>
  <c r="D9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E8" i="37"/>
  <c r="D8" i="37"/>
  <c r="H8" i="37" s="1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E7" i="37"/>
  <c r="D7" i="37"/>
  <c r="H7" i="37" s="1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E6" i="37"/>
  <c r="D6" i="37"/>
  <c r="H6" i="37" s="1"/>
  <c r="V5" i="37"/>
  <c r="V23" i="37" s="1"/>
  <c r="U5" i="37"/>
  <c r="U23" i="37" s="1"/>
  <c r="T5" i="37"/>
  <c r="T23" i="37" s="1"/>
  <c r="S5" i="37"/>
  <c r="S23" i="37" s="1"/>
  <c r="R5" i="37"/>
  <c r="R23" i="37" s="1"/>
  <c r="Q5" i="37"/>
  <c r="Q23" i="37" s="1"/>
  <c r="P5" i="37"/>
  <c r="P23" i="37" s="1"/>
  <c r="O5" i="37"/>
  <c r="O23" i="37" s="1"/>
  <c r="N5" i="37"/>
  <c r="N23" i="37" s="1"/>
  <c r="M5" i="37"/>
  <c r="M23" i="37" s="1"/>
  <c r="L5" i="37"/>
  <c r="L23" i="37" s="1"/>
  <c r="K5" i="37"/>
  <c r="K23" i="37" s="1"/>
  <c r="J5" i="37"/>
  <c r="J23" i="37" s="1"/>
  <c r="I5" i="37"/>
  <c r="I23" i="37" s="1"/>
  <c r="E5" i="37"/>
  <c r="E23" i="37" s="1"/>
  <c r="D5" i="37"/>
  <c r="V4" i="37"/>
  <c r="V27" i="37" s="1"/>
  <c r="U4" i="37"/>
  <c r="U27" i="37" s="1"/>
  <c r="T4" i="37"/>
  <c r="T27" i="37" s="1"/>
  <c r="S4" i="37"/>
  <c r="S27" i="37" s="1"/>
  <c r="R4" i="37"/>
  <c r="R27" i="37" s="1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L30" i="37" s="1"/>
  <c r="K4" i="37"/>
  <c r="K27" i="37" s="1"/>
  <c r="K30" i="37" s="1"/>
  <c r="J4" i="37"/>
  <c r="J27" i="37" s="1"/>
  <c r="I4" i="37"/>
  <c r="I27" i="37" s="1"/>
  <c r="E4" i="37"/>
  <c r="E27" i="37" s="1"/>
  <c r="D4" i="37"/>
  <c r="H3" i="37"/>
  <c r="V2" i="37"/>
  <c r="V20" i="37" s="1"/>
  <c r="U2" i="37"/>
  <c r="U20" i="37" s="1"/>
  <c r="T2" i="37"/>
  <c r="T20" i="37" s="1"/>
  <c r="S2" i="37"/>
  <c r="S20" i="37" s="1"/>
  <c r="R2" i="37"/>
  <c r="R20" i="37" s="1"/>
  <c r="Q2" i="37"/>
  <c r="Q20" i="37" s="1"/>
  <c r="P2" i="37"/>
  <c r="P20" i="37" s="1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E37" i="36"/>
  <c r="D37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E36" i="36"/>
  <c r="D36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E35" i="36"/>
  <c r="D35" i="36"/>
  <c r="H35" i="36" s="1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E34" i="36"/>
  <c r="D34" i="36"/>
  <c r="H34" i="36" s="1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E33" i="36"/>
  <c r="D33" i="36"/>
  <c r="H33" i="36" s="1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E32" i="36"/>
  <c r="D32" i="36"/>
  <c r="H32" i="36" s="1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L29" i="36" s="1"/>
  <c r="K25" i="36"/>
  <c r="K29" i="36" s="1"/>
  <c r="J25" i="36"/>
  <c r="I25" i="36"/>
  <c r="E25" i="36"/>
  <c r="D25" i="36"/>
  <c r="H25" i="36" s="1"/>
  <c r="H29" i="36" s="1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E21" i="36"/>
  <c r="D21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E16" i="36"/>
  <c r="D16" i="36"/>
  <c r="H16" i="36" s="1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E15" i="36"/>
  <c r="D15" i="36"/>
  <c r="H15" i="36" s="1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E14" i="36"/>
  <c r="D14" i="36"/>
  <c r="H14" i="36" s="1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E13" i="36"/>
  <c r="D13" i="36"/>
  <c r="H13" i="36" s="1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E12" i="36"/>
  <c r="D12" i="36"/>
  <c r="H12" i="36" s="1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E11" i="36"/>
  <c r="D11" i="36"/>
  <c r="H11" i="36" s="1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E9" i="36"/>
  <c r="D9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E8" i="36"/>
  <c r="D8" i="36"/>
  <c r="H8" i="36" s="1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E7" i="36"/>
  <c r="D7" i="36"/>
  <c r="H7" i="36" s="1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E6" i="36"/>
  <c r="D6" i="36"/>
  <c r="H6" i="36" s="1"/>
  <c r="Z5" i="36"/>
  <c r="Z23" i="36" s="1"/>
  <c r="Y5" i="36"/>
  <c r="Y23" i="36" s="1"/>
  <c r="X5" i="36"/>
  <c r="X23" i="36" s="1"/>
  <c r="W5" i="36"/>
  <c r="W23" i="36" s="1"/>
  <c r="V5" i="36"/>
  <c r="V23" i="36" s="1"/>
  <c r="U5" i="36"/>
  <c r="U23" i="36" s="1"/>
  <c r="T5" i="36"/>
  <c r="T23" i="36" s="1"/>
  <c r="S5" i="36"/>
  <c r="S23" i="36" s="1"/>
  <c r="R5" i="36"/>
  <c r="R23" i="36" s="1"/>
  <c r="Q5" i="36"/>
  <c r="Q23" i="36" s="1"/>
  <c r="P5" i="36"/>
  <c r="P23" i="36" s="1"/>
  <c r="O5" i="36"/>
  <c r="O23" i="36" s="1"/>
  <c r="N5" i="36"/>
  <c r="N23" i="36" s="1"/>
  <c r="M5" i="36"/>
  <c r="M23" i="36" s="1"/>
  <c r="L5" i="36"/>
  <c r="L23" i="36" s="1"/>
  <c r="K5" i="36"/>
  <c r="K23" i="36" s="1"/>
  <c r="J5" i="36"/>
  <c r="J23" i="36" s="1"/>
  <c r="I5" i="36"/>
  <c r="I23" i="36" s="1"/>
  <c r="E5" i="36"/>
  <c r="E23" i="36" s="1"/>
  <c r="D5" i="36"/>
  <c r="Z4" i="36"/>
  <c r="Z27" i="36" s="1"/>
  <c r="Y4" i="36"/>
  <c r="Y27" i="36" s="1"/>
  <c r="X4" i="36"/>
  <c r="X27" i="36" s="1"/>
  <c r="W4" i="36"/>
  <c r="W27" i="36" s="1"/>
  <c r="V4" i="36"/>
  <c r="V27" i="36" s="1"/>
  <c r="U4" i="36"/>
  <c r="U27" i="36" s="1"/>
  <c r="T4" i="36"/>
  <c r="T27" i="36" s="1"/>
  <c r="S4" i="36"/>
  <c r="S27" i="36" s="1"/>
  <c r="R4" i="36"/>
  <c r="R27" i="36" s="1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L30" i="36" s="1"/>
  <c r="K4" i="36"/>
  <c r="K27" i="36" s="1"/>
  <c r="K30" i="36" s="1"/>
  <c r="J4" i="36"/>
  <c r="J27" i="36" s="1"/>
  <c r="I4" i="36"/>
  <c r="I27" i="36" s="1"/>
  <c r="E4" i="36"/>
  <c r="E27" i="36" s="1"/>
  <c r="D4" i="36"/>
  <c r="H3" i="36"/>
  <c r="Z2" i="36"/>
  <c r="Z20" i="36" s="1"/>
  <c r="Y2" i="36"/>
  <c r="Y20" i="36" s="1"/>
  <c r="X2" i="36"/>
  <c r="X20" i="36" s="1"/>
  <c r="W2" i="36"/>
  <c r="W20" i="36" s="1"/>
  <c r="V2" i="36"/>
  <c r="V20" i="36" s="1"/>
  <c r="U2" i="36"/>
  <c r="U20" i="36" s="1"/>
  <c r="T2" i="36"/>
  <c r="T20" i="36" s="1"/>
  <c r="S2" i="36"/>
  <c r="S20" i="36" s="1"/>
  <c r="R2" i="36"/>
  <c r="R20" i="36" s="1"/>
  <c r="Q2" i="36"/>
  <c r="Q20" i="36" s="1"/>
  <c r="P2" i="36"/>
  <c r="P20" i="36" s="1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H2" i="36" s="1"/>
  <c r="R37" i="35"/>
  <c r="Q37" i="35"/>
  <c r="P37" i="35"/>
  <c r="O37" i="35"/>
  <c r="N37" i="35"/>
  <c r="M37" i="35"/>
  <c r="L37" i="35"/>
  <c r="K37" i="35"/>
  <c r="J37" i="35"/>
  <c r="I37" i="35"/>
  <c r="H37" i="35"/>
  <c r="E37" i="35"/>
  <c r="D37" i="35"/>
  <c r="R36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R35" i="35"/>
  <c r="Q35" i="35"/>
  <c r="P35" i="35"/>
  <c r="O35" i="35"/>
  <c r="N35" i="35"/>
  <c r="M35" i="35"/>
  <c r="L35" i="35"/>
  <c r="K35" i="35"/>
  <c r="J35" i="35"/>
  <c r="I35" i="35"/>
  <c r="E35" i="35"/>
  <c r="D35" i="35"/>
  <c r="H35" i="35" s="1"/>
  <c r="R34" i="35"/>
  <c r="Q34" i="35"/>
  <c r="P34" i="35"/>
  <c r="O34" i="35"/>
  <c r="N34" i="35"/>
  <c r="M34" i="35"/>
  <c r="L34" i="35"/>
  <c r="K34" i="35"/>
  <c r="J34" i="35"/>
  <c r="I34" i="35"/>
  <c r="E34" i="35"/>
  <c r="D34" i="35"/>
  <c r="H34" i="35" s="1"/>
  <c r="R33" i="35"/>
  <c r="Q33" i="35"/>
  <c r="P33" i="35"/>
  <c r="O33" i="35"/>
  <c r="N33" i="35"/>
  <c r="M33" i="35"/>
  <c r="L33" i="35"/>
  <c r="K33" i="35"/>
  <c r="J33" i="35"/>
  <c r="I33" i="35"/>
  <c r="E33" i="35"/>
  <c r="D33" i="35"/>
  <c r="H33" i="35" s="1"/>
  <c r="R32" i="35"/>
  <c r="Q32" i="35"/>
  <c r="P32" i="35"/>
  <c r="O32" i="35"/>
  <c r="N32" i="35"/>
  <c r="M32" i="35"/>
  <c r="L32" i="35"/>
  <c r="K32" i="35"/>
  <c r="J32" i="35"/>
  <c r="I32" i="35"/>
  <c r="E32" i="35"/>
  <c r="D32" i="35"/>
  <c r="H32" i="35" s="1"/>
  <c r="R25" i="35"/>
  <c r="Q25" i="35"/>
  <c r="P25" i="35"/>
  <c r="O25" i="35"/>
  <c r="N25" i="35"/>
  <c r="M25" i="35"/>
  <c r="L25" i="35"/>
  <c r="L29" i="35" s="1"/>
  <c r="K25" i="35"/>
  <c r="K29" i="35" s="1"/>
  <c r="J25" i="35"/>
  <c r="I25" i="35"/>
  <c r="E25" i="35"/>
  <c r="D25" i="35"/>
  <c r="H25" i="35" s="1"/>
  <c r="H29" i="35" s="1"/>
  <c r="R21" i="35"/>
  <c r="Q21" i="35"/>
  <c r="P21" i="35"/>
  <c r="O21" i="35"/>
  <c r="N21" i="35"/>
  <c r="M21" i="35"/>
  <c r="L21" i="35"/>
  <c r="K21" i="35"/>
  <c r="J21" i="35"/>
  <c r="I21" i="35"/>
  <c r="E21" i="35"/>
  <c r="D21" i="35"/>
  <c r="H21" i="35" s="1"/>
  <c r="R16" i="35"/>
  <c r="Q16" i="35"/>
  <c r="P16" i="35"/>
  <c r="O16" i="35"/>
  <c r="N16" i="35"/>
  <c r="M16" i="35"/>
  <c r="L16" i="35"/>
  <c r="K16" i="35"/>
  <c r="J16" i="35"/>
  <c r="I16" i="35"/>
  <c r="E16" i="35"/>
  <c r="D16" i="35"/>
  <c r="H16" i="35" s="1"/>
  <c r="R15" i="35"/>
  <c r="Q15" i="35"/>
  <c r="P15" i="35"/>
  <c r="O15" i="35"/>
  <c r="N15" i="35"/>
  <c r="M15" i="35"/>
  <c r="L15" i="35"/>
  <c r="K15" i="35"/>
  <c r="J15" i="35"/>
  <c r="I15" i="35"/>
  <c r="E15" i="35"/>
  <c r="D15" i="35"/>
  <c r="H15" i="35" s="1"/>
  <c r="R14" i="35"/>
  <c r="Q14" i="35"/>
  <c r="P14" i="35"/>
  <c r="O14" i="35"/>
  <c r="N14" i="35"/>
  <c r="M14" i="35"/>
  <c r="L14" i="35"/>
  <c r="K14" i="35"/>
  <c r="J14" i="35"/>
  <c r="I14" i="35"/>
  <c r="E14" i="35"/>
  <c r="D14" i="35"/>
  <c r="H14" i="35" s="1"/>
  <c r="R13" i="35"/>
  <c r="Q13" i="35"/>
  <c r="P13" i="35"/>
  <c r="O13" i="35"/>
  <c r="N13" i="35"/>
  <c r="M13" i="35"/>
  <c r="L13" i="35"/>
  <c r="K13" i="35"/>
  <c r="J13" i="35"/>
  <c r="I13" i="35"/>
  <c r="E13" i="35"/>
  <c r="D13" i="35"/>
  <c r="H13" i="35" s="1"/>
  <c r="R12" i="35"/>
  <c r="Q12" i="35"/>
  <c r="P12" i="35"/>
  <c r="O12" i="35"/>
  <c r="N12" i="35"/>
  <c r="M12" i="35"/>
  <c r="L12" i="35"/>
  <c r="K12" i="35"/>
  <c r="J12" i="35"/>
  <c r="I12" i="35"/>
  <c r="E12" i="35"/>
  <c r="D12" i="35"/>
  <c r="H12" i="35" s="1"/>
  <c r="R11" i="35"/>
  <c r="Q11" i="35"/>
  <c r="P11" i="35"/>
  <c r="O11" i="35"/>
  <c r="N11" i="35"/>
  <c r="M11" i="35"/>
  <c r="L11" i="35"/>
  <c r="K11" i="35"/>
  <c r="J11" i="35"/>
  <c r="I11" i="35"/>
  <c r="E11" i="35"/>
  <c r="D11" i="35"/>
  <c r="H11" i="35" s="1"/>
  <c r="R9" i="35"/>
  <c r="Q9" i="35"/>
  <c r="P9" i="35"/>
  <c r="O9" i="35"/>
  <c r="N9" i="35"/>
  <c r="M9" i="35"/>
  <c r="L9" i="35"/>
  <c r="K9" i="35"/>
  <c r="J9" i="35"/>
  <c r="I9" i="35"/>
  <c r="E9" i="35"/>
  <c r="D9" i="35"/>
  <c r="R8" i="35"/>
  <c r="Q8" i="35"/>
  <c r="P8" i="35"/>
  <c r="O8" i="35"/>
  <c r="N8" i="35"/>
  <c r="M8" i="35"/>
  <c r="L8" i="35"/>
  <c r="K8" i="35"/>
  <c r="J8" i="35"/>
  <c r="I8" i="35"/>
  <c r="E8" i="35"/>
  <c r="D8" i="35"/>
  <c r="H8" i="35" s="1"/>
  <c r="R7" i="35"/>
  <c r="Q7" i="35"/>
  <c r="P7" i="35"/>
  <c r="O7" i="35"/>
  <c r="N7" i="35"/>
  <c r="M7" i="35"/>
  <c r="L7" i="35"/>
  <c r="K7" i="35"/>
  <c r="J7" i="35"/>
  <c r="I7" i="35"/>
  <c r="E7" i="35"/>
  <c r="D7" i="35"/>
  <c r="H7" i="35" s="1"/>
  <c r="R6" i="35"/>
  <c r="Q6" i="35"/>
  <c r="P6" i="35"/>
  <c r="O6" i="35"/>
  <c r="N6" i="35"/>
  <c r="M6" i="35"/>
  <c r="L6" i="35"/>
  <c r="K6" i="35"/>
  <c r="J6" i="35"/>
  <c r="I6" i="35"/>
  <c r="E6" i="35"/>
  <c r="D6" i="35"/>
  <c r="H6" i="35" s="1"/>
  <c r="R5" i="35"/>
  <c r="R23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E5" i="35"/>
  <c r="E23" i="35" s="1"/>
  <c r="D5" i="35"/>
  <c r="R4" i="35"/>
  <c r="R27" i="35" s="1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K30" i="35" s="1"/>
  <c r="J4" i="35"/>
  <c r="J27" i="35" s="1"/>
  <c r="I4" i="35"/>
  <c r="I27" i="35" s="1"/>
  <c r="E4" i="35"/>
  <c r="E27" i="35" s="1"/>
  <c r="D4" i="35"/>
  <c r="H3" i="35"/>
  <c r="R2" i="35"/>
  <c r="R20" i="35" s="1"/>
  <c r="Q2" i="35"/>
  <c r="Q20" i="35" s="1"/>
  <c r="P2" i="35"/>
  <c r="P20" i="35" s="1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Z37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E37" i="34"/>
  <c r="D37" i="34"/>
  <c r="Z36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E36" i="34"/>
  <c r="D36" i="34"/>
  <c r="Z35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E35" i="34"/>
  <c r="D35" i="34"/>
  <c r="H35" i="34" s="1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E34" i="34"/>
  <c r="D34" i="34"/>
  <c r="H34" i="34" s="1"/>
  <c r="Z33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E33" i="34"/>
  <c r="D33" i="34"/>
  <c r="H33" i="34" s="1"/>
  <c r="Z32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E32" i="34"/>
  <c r="D32" i="34"/>
  <c r="H32" i="34" s="1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L29" i="34" s="1"/>
  <c r="K25" i="34"/>
  <c r="K29" i="34" s="1"/>
  <c r="J25" i="34"/>
  <c r="I25" i="34"/>
  <c r="E25" i="34"/>
  <c r="D25" i="34"/>
  <c r="H25" i="34" s="1"/>
  <c r="H29" i="34" s="1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E21" i="34"/>
  <c r="D21" i="34"/>
  <c r="H21" i="34" s="1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E16" i="34"/>
  <c r="D16" i="34"/>
  <c r="H16" i="34" s="1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E15" i="34"/>
  <c r="D15" i="34"/>
  <c r="H15" i="34" s="1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E14" i="34"/>
  <c r="D14" i="34"/>
  <c r="H14" i="34" s="1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E13" i="34"/>
  <c r="D13" i="34"/>
  <c r="H13" i="34" s="1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E12" i="34"/>
  <c r="D12" i="34"/>
  <c r="H12" i="34" s="1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E11" i="34"/>
  <c r="D11" i="34"/>
  <c r="H11" i="34" s="1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E9" i="34"/>
  <c r="D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E8" i="34"/>
  <c r="D8" i="34"/>
  <c r="H8" i="34" s="1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E7" i="34"/>
  <c r="D7" i="34"/>
  <c r="H7" i="34" s="1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E6" i="34"/>
  <c r="D6" i="34"/>
  <c r="H6" i="34" s="1"/>
  <c r="Z5" i="34"/>
  <c r="Z23" i="34" s="1"/>
  <c r="Y5" i="34"/>
  <c r="Y23" i="34" s="1"/>
  <c r="X5" i="34"/>
  <c r="X23" i="34" s="1"/>
  <c r="W5" i="34"/>
  <c r="W23" i="34" s="1"/>
  <c r="V5" i="34"/>
  <c r="V23" i="34" s="1"/>
  <c r="U5" i="34"/>
  <c r="U23" i="34" s="1"/>
  <c r="T5" i="34"/>
  <c r="T23" i="34" s="1"/>
  <c r="S5" i="34"/>
  <c r="S23" i="34" s="1"/>
  <c r="R5" i="34"/>
  <c r="R23" i="34" s="1"/>
  <c r="Q5" i="34"/>
  <c r="Q23" i="34" s="1"/>
  <c r="P5" i="34"/>
  <c r="P23" i="34" s="1"/>
  <c r="O5" i="34"/>
  <c r="O23" i="34" s="1"/>
  <c r="N5" i="34"/>
  <c r="N23" i="34" s="1"/>
  <c r="M5" i="34"/>
  <c r="M23" i="34" s="1"/>
  <c r="L5" i="34"/>
  <c r="L23" i="34" s="1"/>
  <c r="K5" i="34"/>
  <c r="K23" i="34" s="1"/>
  <c r="J5" i="34"/>
  <c r="J23" i="34" s="1"/>
  <c r="I5" i="34"/>
  <c r="I23" i="34" s="1"/>
  <c r="E5" i="34"/>
  <c r="E23" i="34" s="1"/>
  <c r="D5" i="34"/>
  <c r="Z4" i="34"/>
  <c r="Z27" i="34" s="1"/>
  <c r="Y4" i="34"/>
  <c r="Y27" i="34" s="1"/>
  <c r="X4" i="34"/>
  <c r="X27" i="34" s="1"/>
  <c r="W4" i="34"/>
  <c r="W27" i="34" s="1"/>
  <c r="V4" i="34"/>
  <c r="V27" i="34" s="1"/>
  <c r="U4" i="34"/>
  <c r="U27" i="34" s="1"/>
  <c r="T4" i="34"/>
  <c r="T27" i="34" s="1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L30" i="34" s="1"/>
  <c r="K4" i="34"/>
  <c r="K27" i="34" s="1"/>
  <c r="K30" i="34" s="1"/>
  <c r="J4" i="34"/>
  <c r="J27" i="34" s="1"/>
  <c r="I4" i="34"/>
  <c r="I27" i="34" s="1"/>
  <c r="E4" i="34"/>
  <c r="E27" i="34" s="1"/>
  <c r="D4" i="34"/>
  <c r="H3" i="34"/>
  <c r="Z2" i="34"/>
  <c r="Z20" i="34" s="1"/>
  <c r="Y2" i="34"/>
  <c r="Y20" i="34" s="1"/>
  <c r="X2" i="34"/>
  <c r="X20" i="34" s="1"/>
  <c r="W2" i="34"/>
  <c r="W20" i="34" s="1"/>
  <c r="V2" i="34"/>
  <c r="V20" i="34" s="1"/>
  <c r="U2" i="34"/>
  <c r="U20" i="34" s="1"/>
  <c r="T2" i="34"/>
  <c r="T20" i="34" s="1"/>
  <c r="S2" i="34"/>
  <c r="S20" i="34" s="1"/>
  <c r="R2" i="34"/>
  <c r="R20" i="34" s="1"/>
  <c r="Q2" i="34"/>
  <c r="Q20" i="34" s="1"/>
  <c r="P2" i="34"/>
  <c r="P20" i="34" s="1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E20" i="34" s="1"/>
  <c r="D2" i="34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E37" i="33"/>
  <c r="D37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E36" i="33"/>
  <c r="D36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E35" i="33"/>
  <c r="D35" i="33"/>
  <c r="H35" i="33" s="1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E34" i="33"/>
  <c r="D34" i="33"/>
  <c r="H34" i="33" s="1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E33" i="33"/>
  <c r="D33" i="33"/>
  <c r="H33" i="33" s="1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E32" i="33"/>
  <c r="D32" i="33"/>
  <c r="H32" i="33" s="1"/>
  <c r="U25" i="33"/>
  <c r="T25" i="33"/>
  <c r="S25" i="33"/>
  <c r="R25" i="33"/>
  <c r="Q25" i="33"/>
  <c r="P25" i="33"/>
  <c r="O25" i="33"/>
  <c r="N25" i="33"/>
  <c r="M25" i="33"/>
  <c r="L25" i="33"/>
  <c r="L29" i="33" s="1"/>
  <c r="K25" i="33"/>
  <c r="K29" i="33" s="1"/>
  <c r="J25" i="33"/>
  <c r="I25" i="33"/>
  <c r="E25" i="33"/>
  <c r="D25" i="33"/>
  <c r="H25" i="33" s="1"/>
  <c r="H29" i="33" s="1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E21" i="33"/>
  <c r="D21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E16" i="33"/>
  <c r="D16" i="33"/>
  <c r="H16" i="33" s="1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E15" i="33"/>
  <c r="D15" i="33"/>
  <c r="H15" i="33" s="1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E14" i="33"/>
  <c r="D14" i="33"/>
  <c r="H14" i="33" s="1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E13" i="33"/>
  <c r="D13" i="33"/>
  <c r="H13" i="33" s="1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E12" i="33"/>
  <c r="D12" i="33"/>
  <c r="H12" i="33" s="1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E11" i="33"/>
  <c r="D11" i="33"/>
  <c r="H11" i="33" s="1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E9" i="33"/>
  <c r="D9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E8" i="33"/>
  <c r="D8" i="33"/>
  <c r="H8" i="33" s="1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E7" i="33"/>
  <c r="D7" i="33"/>
  <c r="H7" i="33" s="1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E6" i="33"/>
  <c r="D6" i="33"/>
  <c r="H6" i="33" s="1"/>
  <c r="U5" i="33"/>
  <c r="U23" i="33" s="1"/>
  <c r="T5" i="33"/>
  <c r="T23" i="33" s="1"/>
  <c r="S5" i="33"/>
  <c r="S23" i="33" s="1"/>
  <c r="R5" i="33"/>
  <c r="R23" i="33" s="1"/>
  <c r="Q5" i="33"/>
  <c r="Q23" i="33" s="1"/>
  <c r="P5" i="33"/>
  <c r="P23" i="33" s="1"/>
  <c r="O5" i="33"/>
  <c r="O23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E5" i="33"/>
  <c r="E23" i="33" s="1"/>
  <c r="D5" i="33"/>
  <c r="U4" i="33"/>
  <c r="U27" i="33" s="1"/>
  <c r="T4" i="33"/>
  <c r="T27" i="33" s="1"/>
  <c r="S4" i="33"/>
  <c r="S27" i="33" s="1"/>
  <c r="R4" i="33"/>
  <c r="R27" i="33" s="1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L30" i="33" s="1"/>
  <c r="K4" i="33"/>
  <c r="K27" i="33" s="1"/>
  <c r="K30" i="33" s="1"/>
  <c r="J4" i="33"/>
  <c r="J27" i="33" s="1"/>
  <c r="I4" i="33"/>
  <c r="I27" i="33" s="1"/>
  <c r="E4" i="33"/>
  <c r="E27" i="33" s="1"/>
  <c r="D4" i="33"/>
  <c r="H3" i="33"/>
  <c r="U2" i="33"/>
  <c r="U20" i="33" s="1"/>
  <c r="T2" i="33"/>
  <c r="T20" i="33" s="1"/>
  <c r="S2" i="33"/>
  <c r="S20" i="33" s="1"/>
  <c r="R2" i="33"/>
  <c r="R20" i="33" s="1"/>
  <c r="Q2" i="33"/>
  <c r="Q20" i="33" s="1"/>
  <c r="P2" i="33"/>
  <c r="P20" i="33" s="1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E2" i="33"/>
  <c r="D2" i="33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E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E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E35" i="32"/>
  <c r="D35" i="32"/>
  <c r="H35" i="32" s="1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E34" i="32"/>
  <c r="D34" i="32"/>
  <c r="H34" i="32" s="1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E33" i="32"/>
  <c r="D33" i="32"/>
  <c r="H33" i="32" s="1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E32" i="32"/>
  <c r="D32" i="32"/>
  <c r="H32" i="32" s="1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L29" i="32" s="1"/>
  <c r="K25" i="32"/>
  <c r="K29" i="32" s="1"/>
  <c r="J25" i="32"/>
  <c r="I25" i="32"/>
  <c r="E25" i="32"/>
  <c r="D25" i="32"/>
  <c r="H25" i="32" s="1"/>
  <c r="H29" i="32" s="1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E21" i="32"/>
  <c r="D21" i="32"/>
  <c r="H21" i="32" s="1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E16" i="32"/>
  <c r="D16" i="32"/>
  <c r="H16" i="32" s="1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E15" i="32"/>
  <c r="D15" i="32"/>
  <c r="H15" i="32" s="1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E14" i="32"/>
  <c r="D14" i="32"/>
  <c r="H14" i="32" s="1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E13" i="32"/>
  <c r="D13" i="32"/>
  <c r="H13" i="32" s="1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E12" i="32"/>
  <c r="D12" i="32"/>
  <c r="H12" i="32" s="1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E11" i="32"/>
  <c r="D11" i="32"/>
  <c r="H11" i="32" s="1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E9" i="32"/>
  <c r="D9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E8" i="32"/>
  <c r="D8" i="32"/>
  <c r="H8" i="32" s="1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E7" i="32"/>
  <c r="D7" i="32"/>
  <c r="H7" i="32" s="1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E6" i="32"/>
  <c r="D6" i="32"/>
  <c r="H6" i="32" s="1"/>
  <c r="Z5" i="32"/>
  <c r="Z23" i="32" s="1"/>
  <c r="Y5" i="32"/>
  <c r="Y23" i="32" s="1"/>
  <c r="X5" i="32"/>
  <c r="X23" i="32" s="1"/>
  <c r="W5" i="32"/>
  <c r="W23" i="32" s="1"/>
  <c r="V5" i="32"/>
  <c r="V23" i="32" s="1"/>
  <c r="U5" i="32"/>
  <c r="U23" i="32" s="1"/>
  <c r="T5" i="32"/>
  <c r="T23" i="32" s="1"/>
  <c r="S5" i="32"/>
  <c r="S23" i="32" s="1"/>
  <c r="R5" i="32"/>
  <c r="R23" i="32" s="1"/>
  <c r="Q5" i="32"/>
  <c r="Q23" i="32" s="1"/>
  <c r="P5" i="32"/>
  <c r="P23" i="32" s="1"/>
  <c r="O5" i="32"/>
  <c r="O23" i="32" s="1"/>
  <c r="N5" i="32"/>
  <c r="N23" i="32" s="1"/>
  <c r="M5" i="32"/>
  <c r="M23" i="32" s="1"/>
  <c r="L5" i="32"/>
  <c r="L23" i="32" s="1"/>
  <c r="K5" i="32"/>
  <c r="K23" i="32" s="1"/>
  <c r="J5" i="32"/>
  <c r="J23" i="32" s="1"/>
  <c r="I5" i="32"/>
  <c r="I23" i="32" s="1"/>
  <c r="E5" i="32"/>
  <c r="E23" i="32" s="1"/>
  <c r="D5" i="32"/>
  <c r="Z4" i="32"/>
  <c r="Z27" i="32" s="1"/>
  <c r="Y4" i="32"/>
  <c r="Y27" i="32" s="1"/>
  <c r="X4" i="32"/>
  <c r="X27" i="32" s="1"/>
  <c r="W4" i="32"/>
  <c r="W27" i="32" s="1"/>
  <c r="V4" i="32"/>
  <c r="V27" i="32" s="1"/>
  <c r="U4" i="32"/>
  <c r="U27" i="32" s="1"/>
  <c r="T4" i="32"/>
  <c r="T27" i="32" s="1"/>
  <c r="S4" i="32"/>
  <c r="S27" i="32" s="1"/>
  <c r="R4" i="32"/>
  <c r="R27" i="32" s="1"/>
  <c r="Q4" i="32"/>
  <c r="Q27" i="32" s="1"/>
  <c r="P4" i="32"/>
  <c r="P27" i="32" s="1"/>
  <c r="O4" i="32"/>
  <c r="O27" i="32" s="1"/>
  <c r="N4" i="32"/>
  <c r="N27" i="32" s="1"/>
  <c r="M4" i="32"/>
  <c r="M27" i="32" s="1"/>
  <c r="L4" i="32"/>
  <c r="L27" i="32" s="1"/>
  <c r="L30" i="32" s="1"/>
  <c r="K4" i="32"/>
  <c r="K27" i="32" s="1"/>
  <c r="K30" i="32" s="1"/>
  <c r="J4" i="32"/>
  <c r="J27" i="32" s="1"/>
  <c r="I4" i="32"/>
  <c r="I27" i="32" s="1"/>
  <c r="E4" i="32"/>
  <c r="E27" i="32" s="1"/>
  <c r="D4" i="32"/>
  <c r="H3" i="32"/>
  <c r="Z2" i="32"/>
  <c r="Z20" i="32" s="1"/>
  <c r="Y2" i="32"/>
  <c r="Y20" i="32" s="1"/>
  <c r="X2" i="32"/>
  <c r="X20" i="32" s="1"/>
  <c r="W2" i="32"/>
  <c r="W20" i="32" s="1"/>
  <c r="V2" i="32"/>
  <c r="V20" i="32" s="1"/>
  <c r="U2" i="32"/>
  <c r="U20" i="32" s="1"/>
  <c r="T2" i="32"/>
  <c r="T20" i="32" s="1"/>
  <c r="S2" i="32"/>
  <c r="S20" i="32" s="1"/>
  <c r="R2" i="32"/>
  <c r="R20" i="32" s="1"/>
  <c r="Q2" i="32"/>
  <c r="Q20" i="32" s="1"/>
  <c r="P2" i="32"/>
  <c r="P20" i="32" s="1"/>
  <c r="O2" i="32"/>
  <c r="O20" i="32" s="1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E37" i="31"/>
  <c r="D37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E36" i="31"/>
  <c r="D36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E35" i="31"/>
  <c r="D35" i="31"/>
  <c r="H35" i="31" s="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E34" i="31"/>
  <c r="D34" i="31"/>
  <c r="H34" i="31" s="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E33" i="31"/>
  <c r="D33" i="31"/>
  <c r="H33" i="31" s="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E32" i="31"/>
  <c r="D32" i="31"/>
  <c r="H32" i="31" s="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L29" i="31" s="1"/>
  <c r="K25" i="31"/>
  <c r="K29" i="31" s="1"/>
  <c r="J25" i="31"/>
  <c r="I25" i="31"/>
  <c r="E25" i="31"/>
  <c r="D25" i="31"/>
  <c r="H25" i="31" s="1"/>
  <c r="H29" i="31" s="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E21" i="31"/>
  <c r="D21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E16" i="31"/>
  <c r="D16" i="31"/>
  <c r="H16" i="31" s="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E15" i="31"/>
  <c r="D15" i="31"/>
  <c r="H15" i="31" s="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E14" i="31"/>
  <c r="D14" i="31"/>
  <c r="H14" i="31" s="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E13" i="31"/>
  <c r="D13" i="31"/>
  <c r="H13" i="31" s="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E12" i="31"/>
  <c r="D12" i="31"/>
  <c r="H12" i="31" s="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E11" i="31"/>
  <c r="D11" i="31"/>
  <c r="H11" i="31" s="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E9" i="31"/>
  <c r="D9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E8" i="31"/>
  <c r="D8" i="31"/>
  <c r="H8" i="31" s="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E7" i="31"/>
  <c r="D7" i="31"/>
  <c r="H7" i="31" s="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E6" i="31"/>
  <c r="D6" i="31"/>
  <c r="H6" i="31" s="1"/>
  <c r="X5" i="31"/>
  <c r="X23" i="31" s="1"/>
  <c r="W5" i="31"/>
  <c r="W23" i="31" s="1"/>
  <c r="V5" i="31"/>
  <c r="V23" i="31" s="1"/>
  <c r="U5" i="31"/>
  <c r="U23" i="31" s="1"/>
  <c r="T5" i="31"/>
  <c r="T23" i="31" s="1"/>
  <c r="S5" i="31"/>
  <c r="S23" i="31" s="1"/>
  <c r="R5" i="31"/>
  <c r="R23" i="31" s="1"/>
  <c r="Q5" i="31"/>
  <c r="Q23" i="31" s="1"/>
  <c r="P5" i="31"/>
  <c r="P23" i="31" s="1"/>
  <c r="O5" i="31"/>
  <c r="O23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E5" i="31"/>
  <c r="E23" i="31" s="1"/>
  <c r="D5" i="31"/>
  <c r="X4" i="31"/>
  <c r="X27" i="31" s="1"/>
  <c r="W4" i="31"/>
  <c r="W27" i="31" s="1"/>
  <c r="V4" i="31"/>
  <c r="V27" i="31" s="1"/>
  <c r="U4" i="31"/>
  <c r="U27" i="31" s="1"/>
  <c r="T4" i="31"/>
  <c r="T27" i="31" s="1"/>
  <c r="S4" i="31"/>
  <c r="S27" i="31" s="1"/>
  <c r="R4" i="31"/>
  <c r="R27" i="31" s="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K30" i="31" s="1"/>
  <c r="J4" i="31"/>
  <c r="J27" i="31" s="1"/>
  <c r="I4" i="31"/>
  <c r="I27" i="31" s="1"/>
  <c r="E4" i="31"/>
  <c r="E27" i="31" s="1"/>
  <c r="D4" i="31"/>
  <c r="H3" i="31"/>
  <c r="X2" i="31"/>
  <c r="X20" i="31" s="1"/>
  <c r="W2" i="31"/>
  <c r="W20" i="31" s="1"/>
  <c r="V2" i="31"/>
  <c r="V20" i="31" s="1"/>
  <c r="U2" i="31"/>
  <c r="U20" i="31" s="1"/>
  <c r="T2" i="31"/>
  <c r="T20" i="31" s="1"/>
  <c r="S2" i="31"/>
  <c r="S20" i="31" s="1"/>
  <c r="R2" i="31"/>
  <c r="R20" i="31" s="1"/>
  <c r="Q2" i="31"/>
  <c r="Q20" i="31" s="1"/>
  <c r="P2" i="31"/>
  <c r="P20" i="31" s="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D2" i="31"/>
  <c r="H2" i="31" s="1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E37" i="30"/>
  <c r="D37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E36" i="30"/>
  <c r="D36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E35" i="30"/>
  <c r="D35" i="30"/>
  <c r="H35" i="30" s="1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E34" i="30"/>
  <c r="D34" i="30"/>
  <c r="H34" i="30" s="1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E33" i="30"/>
  <c r="D33" i="30"/>
  <c r="H33" i="30" s="1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E32" i="30"/>
  <c r="D32" i="30"/>
  <c r="H32" i="30" s="1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L29" i="30" s="1"/>
  <c r="K25" i="30"/>
  <c r="K29" i="30" s="1"/>
  <c r="J25" i="30"/>
  <c r="I25" i="30"/>
  <c r="E25" i="30"/>
  <c r="D25" i="30"/>
  <c r="H25" i="30" s="1"/>
  <c r="H29" i="30" s="1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E21" i="30"/>
  <c r="D21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E16" i="30"/>
  <c r="D16" i="30"/>
  <c r="H16" i="30" s="1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E15" i="30"/>
  <c r="D15" i="30"/>
  <c r="H15" i="30" s="1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E14" i="30"/>
  <c r="D14" i="30"/>
  <c r="H14" i="30" s="1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E13" i="30"/>
  <c r="D13" i="30"/>
  <c r="H13" i="30" s="1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E12" i="30"/>
  <c r="D12" i="30"/>
  <c r="H12" i="30" s="1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E11" i="30"/>
  <c r="D11" i="30"/>
  <c r="H11" i="30" s="1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E9" i="30"/>
  <c r="D9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E8" i="30"/>
  <c r="D8" i="30"/>
  <c r="H8" i="30" s="1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E7" i="30"/>
  <c r="D7" i="30"/>
  <c r="H7" i="30" s="1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E6" i="30"/>
  <c r="D6" i="30"/>
  <c r="H6" i="30" s="1"/>
  <c r="Z5" i="30"/>
  <c r="Z23" i="30" s="1"/>
  <c r="Y5" i="30"/>
  <c r="Y23" i="30" s="1"/>
  <c r="X5" i="30"/>
  <c r="X23" i="30" s="1"/>
  <c r="W5" i="30"/>
  <c r="W23" i="30" s="1"/>
  <c r="V5" i="30"/>
  <c r="V23" i="30" s="1"/>
  <c r="U5" i="30"/>
  <c r="U23" i="30" s="1"/>
  <c r="T5" i="30"/>
  <c r="T23" i="30" s="1"/>
  <c r="S5" i="30"/>
  <c r="S23" i="30" s="1"/>
  <c r="R5" i="30"/>
  <c r="R23" i="30" s="1"/>
  <c r="Q5" i="30"/>
  <c r="Q23" i="30" s="1"/>
  <c r="P5" i="30"/>
  <c r="P23" i="30" s="1"/>
  <c r="O5" i="30"/>
  <c r="O23" i="30" s="1"/>
  <c r="N5" i="30"/>
  <c r="N23" i="30" s="1"/>
  <c r="M5" i="30"/>
  <c r="M23" i="30" s="1"/>
  <c r="L5" i="30"/>
  <c r="L23" i="30" s="1"/>
  <c r="K5" i="30"/>
  <c r="K23" i="30" s="1"/>
  <c r="J5" i="30"/>
  <c r="J23" i="30" s="1"/>
  <c r="I5" i="30"/>
  <c r="I23" i="30" s="1"/>
  <c r="E5" i="30"/>
  <c r="E23" i="30" s="1"/>
  <c r="D5" i="30"/>
  <c r="Z4" i="30"/>
  <c r="Z27" i="30" s="1"/>
  <c r="Y4" i="30"/>
  <c r="Y27" i="30" s="1"/>
  <c r="X4" i="30"/>
  <c r="X27" i="30" s="1"/>
  <c r="W4" i="30"/>
  <c r="W27" i="30" s="1"/>
  <c r="V4" i="30"/>
  <c r="V27" i="30" s="1"/>
  <c r="U4" i="30"/>
  <c r="U27" i="30" s="1"/>
  <c r="T4" i="30"/>
  <c r="T27" i="30" s="1"/>
  <c r="S4" i="30"/>
  <c r="S27" i="30" s="1"/>
  <c r="R4" i="30"/>
  <c r="R27" i="30" s="1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L30" i="30" s="1"/>
  <c r="K4" i="30"/>
  <c r="K27" i="30" s="1"/>
  <c r="K30" i="30" s="1"/>
  <c r="J4" i="30"/>
  <c r="J27" i="30" s="1"/>
  <c r="I4" i="30"/>
  <c r="I27" i="30" s="1"/>
  <c r="E4" i="30"/>
  <c r="E27" i="30" s="1"/>
  <c r="D4" i="30"/>
  <c r="H3" i="30"/>
  <c r="Z2" i="30"/>
  <c r="Z20" i="30" s="1"/>
  <c r="Y2" i="30"/>
  <c r="Y20" i="30" s="1"/>
  <c r="X2" i="30"/>
  <c r="X20" i="30" s="1"/>
  <c r="W2" i="30"/>
  <c r="W20" i="30" s="1"/>
  <c r="V2" i="30"/>
  <c r="V20" i="30" s="1"/>
  <c r="U2" i="30"/>
  <c r="U20" i="30" s="1"/>
  <c r="T2" i="30"/>
  <c r="T20" i="30" s="1"/>
  <c r="S2" i="30"/>
  <c r="S20" i="30" s="1"/>
  <c r="R2" i="30"/>
  <c r="R20" i="30" s="1"/>
  <c r="Q2" i="30"/>
  <c r="Q20" i="30" s="1"/>
  <c r="P2" i="30"/>
  <c r="P20" i="30" s="1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I20" i="30" s="1"/>
  <c r="E2" i="30"/>
  <c r="E20" i="30" s="1"/>
  <c r="D2" i="30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E37" i="29"/>
  <c r="D37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E36" i="29"/>
  <c r="D36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E35" i="29"/>
  <c r="D35" i="29"/>
  <c r="H35" i="29" s="1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E34" i="29"/>
  <c r="D34" i="29"/>
  <c r="H34" i="29" s="1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E33" i="29"/>
  <c r="D33" i="29"/>
  <c r="H33" i="29" s="1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E32" i="29"/>
  <c r="D32" i="29"/>
  <c r="H32" i="29" s="1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L29" i="29" s="1"/>
  <c r="K25" i="29"/>
  <c r="K29" i="29" s="1"/>
  <c r="J25" i="29"/>
  <c r="I25" i="29"/>
  <c r="E25" i="29"/>
  <c r="D25" i="29"/>
  <c r="H25" i="29" s="1"/>
  <c r="H29" i="29" s="1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E21" i="29"/>
  <c r="D21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E16" i="29"/>
  <c r="D16" i="29"/>
  <c r="H16" i="29" s="1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E15" i="29"/>
  <c r="D15" i="29"/>
  <c r="H15" i="29" s="1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E14" i="29"/>
  <c r="D14" i="29"/>
  <c r="H14" i="29" s="1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E13" i="29"/>
  <c r="D13" i="29"/>
  <c r="H13" i="29" s="1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E12" i="29"/>
  <c r="D12" i="29"/>
  <c r="H12" i="29" s="1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E11" i="29"/>
  <c r="D11" i="29"/>
  <c r="H11" i="29" s="1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E9" i="29"/>
  <c r="D9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E8" i="29"/>
  <c r="D8" i="29"/>
  <c r="H8" i="29" s="1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E7" i="29"/>
  <c r="D7" i="29"/>
  <c r="H7" i="29" s="1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E6" i="29"/>
  <c r="D6" i="29"/>
  <c r="H6" i="29" s="1"/>
  <c r="AA5" i="29"/>
  <c r="AA23" i="29" s="1"/>
  <c r="Z5" i="29"/>
  <c r="Z23" i="29" s="1"/>
  <c r="Y5" i="29"/>
  <c r="Y23" i="29" s="1"/>
  <c r="X5" i="29"/>
  <c r="X23" i="29" s="1"/>
  <c r="W5" i="29"/>
  <c r="W23" i="29" s="1"/>
  <c r="V5" i="29"/>
  <c r="V23" i="29" s="1"/>
  <c r="U5" i="29"/>
  <c r="U23" i="29" s="1"/>
  <c r="T5" i="29"/>
  <c r="T23" i="29" s="1"/>
  <c r="S5" i="29"/>
  <c r="S23" i="29" s="1"/>
  <c r="R5" i="29"/>
  <c r="R23" i="29" s="1"/>
  <c r="Q5" i="29"/>
  <c r="Q23" i="29" s="1"/>
  <c r="P5" i="29"/>
  <c r="P23" i="29" s="1"/>
  <c r="O5" i="29"/>
  <c r="O23" i="29" s="1"/>
  <c r="N5" i="29"/>
  <c r="N23" i="29" s="1"/>
  <c r="M5" i="29"/>
  <c r="M23" i="29" s="1"/>
  <c r="L5" i="29"/>
  <c r="L23" i="29" s="1"/>
  <c r="K5" i="29"/>
  <c r="K23" i="29" s="1"/>
  <c r="J5" i="29"/>
  <c r="J23" i="29" s="1"/>
  <c r="I5" i="29"/>
  <c r="I23" i="29" s="1"/>
  <c r="E5" i="29"/>
  <c r="E23" i="29" s="1"/>
  <c r="D5" i="29"/>
  <c r="AA4" i="29"/>
  <c r="AA27" i="29" s="1"/>
  <c r="Z4" i="29"/>
  <c r="Z27" i="29" s="1"/>
  <c r="Y4" i="29"/>
  <c r="Y27" i="29" s="1"/>
  <c r="X4" i="29"/>
  <c r="X27" i="29" s="1"/>
  <c r="W4" i="29"/>
  <c r="W27" i="29" s="1"/>
  <c r="V4" i="29"/>
  <c r="V27" i="29" s="1"/>
  <c r="U4" i="29"/>
  <c r="U27" i="29" s="1"/>
  <c r="T4" i="29"/>
  <c r="T27" i="29" s="1"/>
  <c r="S4" i="29"/>
  <c r="S27" i="29" s="1"/>
  <c r="R4" i="29"/>
  <c r="R27" i="29" s="1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L30" i="29" s="1"/>
  <c r="K4" i="29"/>
  <c r="K27" i="29" s="1"/>
  <c r="K30" i="29" s="1"/>
  <c r="J4" i="29"/>
  <c r="J27" i="29" s="1"/>
  <c r="I4" i="29"/>
  <c r="I27" i="29" s="1"/>
  <c r="E4" i="29"/>
  <c r="E27" i="29" s="1"/>
  <c r="D4" i="29"/>
  <c r="H3" i="29"/>
  <c r="AA2" i="29"/>
  <c r="AA20" i="29" s="1"/>
  <c r="Z2" i="29"/>
  <c r="Z20" i="29" s="1"/>
  <c r="Y2" i="29"/>
  <c r="Y20" i="29" s="1"/>
  <c r="X2" i="29"/>
  <c r="X20" i="29" s="1"/>
  <c r="W2" i="29"/>
  <c r="W20" i="29" s="1"/>
  <c r="V2" i="29"/>
  <c r="V20" i="29" s="1"/>
  <c r="U2" i="29"/>
  <c r="U20" i="29" s="1"/>
  <c r="T2" i="29"/>
  <c r="T20" i="29" s="1"/>
  <c r="S2" i="29"/>
  <c r="S20" i="29" s="1"/>
  <c r="R2" i="29"/>
  <c r="R20" i="29" s="1"/>
  <c r="Q2" i="29"/>
  <c r="Q20" i="29" s="1"/>
  <c r="P2" i="29"/>
  <c r="P20" i="29" s="1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D2" i="29"/>
  <c r="H2" i="29" s="1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E37" i="28"/>
  <c r="D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E36" i="28"/>
  <c r="D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E35" i="28"/>
  <c r="D35" i="28"/>
  <c r="H35" i="28" s="1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E34" i="28"/>
  <c r="D34" i="28"/>
  <c r="H34" i="28" s="1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E33" i="28"/>
  <c r="D33" i="28"/>
  <c r="H33" i="28" s="1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E32" i="28"/>
  <c r="D32" i="28"/>
  <c r="H32" i="28" s="1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L29" i="28" s="1"/>
  <c r="K25" i="28"/>
  <c r="K29" i="28" s="1"/>
  <c r="J25" i="28"/>
  <c r="I25" i="28"/>
  <c r="E25" i="28"/>
  <c r="D25" i="28"/>
  <c r="H25" i="28" s="1"/>
  <c r="H29" i="28" s="1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E21" i="28"/>
  <c r="D21" i="28"/>
  <c r="H21" i="28" s="1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E16" i="28"/>
  <c r="D16" i="28"/>
  <c r="H16" i="28" s="1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E15" i="28"/>
  <c r="D15" i="28"/>
  <c r="H15" i="28" s="1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E14" i="28"/>
  <c r="D14" i="28"/>
  <c r="H14" i="28" s="1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E13" i="28"/>
  <c r="D13" i="28"/>
  <c r="H13" i="28" s="1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E12" i="28"/>
  <c r="D12" i="28"/>
  <c r="H12" i="28" s="1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E11" i="28"/>
  <c r="D11" i="28"/>
  <c r="H11" i="28" s="1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E9" i="28"/>
  <c r="D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E8" i="28"/>
  <c r="D8" i="28"/>
  <c r="H8" i="28" s="1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E7" i="28"/>
  <c r="D7" i="28"/>
  <c r="H7" i="28" s="1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E6" i="28"/>
  <c r="D6" i="28"/>
  <c r="H6" i="28" s="1"/>
  <c r="Z5" i="28"/>
  <c r="Z23" i="28" s="1"/>
  <c r="Y5" i="28"/>
  <c r="Y23" i="28" s="1"/>
  <c r="X5" i="28"/>
  <c r="X23" i="28" s="1"/>
  <c r="W5" i="28"/>
  <c r="W23" i="28" s="1"/>
  <c r="V5" i="28"/>
  <c r="V23" i="28" s="1"/>
  <c r="U5" i="28"/>
  <c r="U23" i="28" s="1"/>
  <c r="T5" i="28"/>
  <c r="T23" i="28" s="1"/>
  <c r="S5" i="28"/>
  <c r="S23" i="28" s="1"/>
  <c r="R5" i="28"/>
  <c r="R23" i="28" s="1"/>
  <c r="Q5" i="28"/>
  <c r="Q23" i="28" s="1"/>
  <c r="P5" i="28"/>
  <c r="P23" i="28" s="1"/>
  <c r="O5" i="28"/>
  <c r="O23" i="28" s="1"/>
  <c r="N5" i="28"/>
  <c r="N23" i="28" s="1"/>
  <c r="M5" i="28"/>
  <c r="M23" i="28" s="1"/>
  <c r="L5" i="28"/>
  <c r="L23" i="28" s="1"/>
  <c r="K5" i="28"/>
  <c r="K23" i="28" s="1"/>
  <c r="J5" i="28"/>
  <c r="J23" i="28" s="1"/>
  <c r="I5" i="28"/>
  <c r="I23" i="28" s="1"/>
  <c r="E5" i="28"/>
  <c r="E23" i="28" s="1"/>
  <c r="D5" i="28"/>
  <c r="Z4" i="28"/>
  <c r="Z27" i="28" s="1"/>
  <c r="Y4" i="28"/>
  <c r="Y27" i="28" s="1"/>
  <c r="X4" i="28"/>
  <c r="X27" i="28" s="1"/>
  <c r="W4" i="28"/>
  <c r="W27" i="28" s="1"/>
  <c r="V4" i="28"/>
  <c r="V27" i="28" s="1"/>
  <c r="U4" i="28"/>
  <c r="U27" i="28" s="1"/>
  <c r="T4" i="28"/>
  <c r="T27" i="28" s="1"/>
  <c r="S4" i="28"/>
  <c r="S27" i="28" s="1"/>
  <c r="R4" i="28"/>
  <c r="R27" i="28" s="1"/>
  <c r="Q4" i="28"/>
  <c r="Q27" i="28" s="1"/>
  <c r="P4" i="28"/>
  <c r="P27" i="28" s="1"/>
  <c r="O4" i="28"/>
  <c r="O27" i="28" s="1"/>
  <c r="N4" i="28"/>
  <c r="N27" i="28" s="1"/>
  <c r="M4" i="28"/>
  <c r="M27" i="28" s="1"/>
  <c r="L4" i="28"/>
  <c r="L27" i="28" s="1"/>
  <c r="L30" i="28" s="1"/>
  <c r="K4" i="28"/>
  <c r="K27" i="28" s="1"/>
  <c r="K30" i="28" s="1"/>
  <c r="J4" i="28"/>
  <c r="J27" i="28" s="1"/>
  <c r="I4" i="28"/>
  <c r="I27" i="28" s="1"/>
  <c r="E4" i="28"/>
  <c r="E27" i="28" s="1"/>
  <c r="D4" i="28"/>
  <c r="H3" i="28"/>
  <c r="Z2" i="28"/>
  <c r="Z20" i="28" s="1"/>
  <c r="Y2" i="28"/>
  <c r="Y20" i="28" s="1"/>
  <c r="X2" i="28"/>
  <c r="X20" i="28" s="1"/>
  <c r="W2" i="28"/>
  <c r="W20" i="28" s="1"/>
  <c r="V2" i="28"/>
  <c r="V20" i="28" s="1"/>
  <c r="U2" i="28"/>
  <c r="U20" i="28" s="1"/>
  <c r="T2" i="28"/>
  <c r="T20" i="28" s="1"/>
  <c r="S2" i="28"/>
  <c r="S20" i="28" s="1"/>
  <c r="R2" i="28"/>
  <c r="R20" i="28" s="1"/>
  <c r="Q2" i="28"/>
  <c r="Q20" i="28" s="1"/>
  <c r="P2" i="28"/>
  <c r="P20" i="28" s="1"/>
  <c r="O2" i="28"/>
  <c r="O20" i="28" s="1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E37" i="27"/>
  <c r="D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E36" i="27"/>
  <c r="D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E35" i="27"/>
  <c r="D35" i="27"/>
  <c r="H35" i="27" s="1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E34" i="27"/>
  <c r="D34" i="27"/>
  <c r="H34" i="27" s="1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E33" i="27"/>
  <c r="D33" i="27"/>
  <c r="H33" i="27" s="1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E32" i="27"/>
  <c r="D32" i="27"/>
  <c r="H32" i="27" s="1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L29" i="27" s="1"/>
  <c r="K25" i="27"/>
  <c r="K29" i="27" s="1"/>
  <c r="J25" i="27"/>
  <c r="I25" i="27"/>
  <c r="E25" i="27"/>
  <c r="D25" i="27"/>
  <c r="H25" i="27" s="1"/>
  <c r="H29" i="27" s="1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E21" i="27"/>
  <c r="D21" i="27"/>
  <c r="H21" i="27" s="1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E16" i="27"/>
  <c r="D16" i="27"/>
  <c r="H16" i="27" s="1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E15" i="27"/>
  <c r="D15" i="27"/>
  <c r="H15" i="27" s="1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E14" i="27"/>
  <c r="D14" i="27"/>
  <c r="H14" i="27" s="1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E13" i="27"/>
  <c r="D13" i="27"/>
  <c r="H13" i="27" s="1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E12" i="27"/>
  <c r="D12" i="27"/>
  <c r="H12" i="27" s="1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E11" i="27"/>
  <c r="D11" i="27"/>
  <c r="H11" i="27" s="1"/>
  <c r="Z9" i="27"/>
  <c r="Y9" i="27"/>
  <c r="Y10" i="27" s="1"/>
  <c r="X9" i="27"/>
  <c r="X10" i="27" s="1"/>
  <c r="W9" i="27"/>
  <c r="W10" i="27" s="1"/>
  <c r="V9" i="27"/>
  <c r="V10" i="27" s="1"/>
  <c r="U9" i="27"/>
  <c r="U10" i="27" s="1"/>
  <c r="T9" i="27"/>
  <c r="T10" i="27" s="1"/>
  <c r="S9" i="27"/>
  <c r="S10" i="27" s="1"/>
  <c r="R9" i="27"/>
  <c r="R10" i="27" s="1"/>
  <c r="Q9" i="27"/>
  <c r="Q10" i="27" s="1"/>
  <c r="P9" i="27"/>
  <c r="O9" i="27"/>
  <c r="N9" i="27"/>
  <c r="M9" i="27"/>
  <c r="L9" i="27"/>
  <c r="K9" i="27"/>
  <c r="J9" i="27"/>
  <c r="I9" i="27"/>
  <c r="E9" i="27"/>
  <c r="D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E8" i="27"/>
  <c r="D8" i="27"/>
  <c r="H8" i="27" s="1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E7" i="27"/>
  <c r="D7" i="27"/>
  <c r="H7" i="27" s="1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E6" i="27"/>
  <c r="D6" i="27"/>
  <c r="H6" i="27" s="1"/>
  <c r="Z5" i="27"/>
  <c r="Z23" i="27" s="1"/>
  <c r="Y5" i="27"/>
  <c r="Y23" i="27" s="1"/>
  <c r="X5" i="27"/>
  <c r="X23" i="27" s="1"/>
  <c r="W5" i="27"/>
  <c r="W23" i="27" s="1"/>
  <c r="V5" i="27"/>
  <c r="V23" i="27" s="1"/>
  <c r="U5" i="27"/>
  <c r="U23" i="27" s="1"/>
  <c r="T5" i="27"/>
  <c r="T23" i="27" s="1"/>
  <c r="S5" i="27"/>
  <c r="S23" i="27" s="1"/>
  <c r="R5" i="27"/>
  <c r="R23" i="27" s="1"/>
  <c r="Q5" i="27"/>
  <c r="Q23" i="27" s="1"/>
  <c r="P5" i="27"/>
  <c r="P23" i="27" s="1"/>
  <c r="O5" i="27"/>
  <c r="O23" i="27" s="1"/>
  <c r="N5" i="27"/>
  <c r="N23" i="27" s="1"/>
  <c r="M5" i="27"/>
  <c r="M23" i="27" s="1"/>
  <c r="L5" i="27"/>
  <c r="L23" i="27" s="1"/>
  <c r="K5" i="27"/>
  <c r="K23" i="27" s="1"/>
  <c r="J5" i="27"/>
  <c r="J23" i="27" s="1"/>
  <c r="I5" i="27"/>
  <c r="I23" i="27" s="1"/>
  <c r="E5" i="27"/>
  <c r="E23" i="27" s="1"/>
  <c r="D5" i="27"/>
  <c r="Z4" i="27"/>
  <c r="Z27" i="27" s="1"/>
  <c r="Y4" i="27"/>
  <c r="Y27" i="27" s="1"/>
  <c r="X4" i="27"/>
  <c r="X27" i="27" s="1"/>
  <c r="W4" i="27"/>
  <c r="W27" i="27" s="1"/>
  <c r="V4" i="27"/>
  <c r="V27" i="27" s="1"/>
  <c r="U4" i="27"/>
  <c r="U27" i="27" s="1"/>
  <c r="T4" i="27"/>
  <c r="T27" i="27" s="1"/>
  <c r="S4" i="27"/>
  <c r="S27" i="27" s="1"/>
  <c r="R4" i="27"/>
  <c r="R27" i="27" s="1"/>
  <c r="Q4" i="27"/>
  <c r="Q27" i="27" s="1"/>
  <c r="P4" i="27"/>
  <c r="P27" i="27" s="1"/>
  <c r="O4" i="27"/>
  <c r="O27" i="27" s="1"/>
  <c r="N4" i="27"/>
  <c r="N27" i="27" s="1"/>
  <c r="M4" i="27"/>
  <c r="M27" i="27" s="1"/>
  <c r="L4" i="27"/>
  <c r="L27" i="27" s="1"/>
  <c r="L30" i="27" s="1"/>
  <c r="K4" i="27"/>
  <c r="K27" i="27" s="1"/>
  <c r="K30" i="27" s="1"/>
  <c r="J4" i="27"/>
  <c r="J27" i="27" s="1"/>
  <c r="I4" i="27"/>
  <c r="I27" i="27" s="1"/>
  <c r="E4" i="27"/>
  <c r="E27" i="27" s="1"/>
  <c r="D4" i="27"/>
  <c r="H3" i="27"/>
  <c r="Z2" i="27"/>
  <c r="Z20" i="27" s="1"/>
  <c r="Y2" i="27"/>
  <c r="Y20" i="27" s="1"/>
  <c r="X2" i="27"/>
  <c r="X20" i="27" s="1"/>
  <c r="W2" i="27"/>
  <c r="W20" i="27" s="1"/>
  <c r="V2" i="27"/>
  <c r="V20" i="27" s="1"/>
  <c r="U2" i="27"/>
  <c r="U20" i="27" s="1"/>
  <c r="T2" i="27"/>
  <c r="T20" i="27" s="1"/>
  <c r="S2" i="27"/>
  <c r="S20" i="27" s="1"/>
  <c r="R2" i="27"/>
  <c r="R20" i="27" s="1"/>
  <c r="Q2" i="27"/>
  <c r="Q20" i="27" s="1"/>
  <c r="P2" i="27"/>
  <c r="P20" i="27" s="1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I20" i="27" s="1"/>
  <c r="E2" i="27"/>
  <c r="E20" i="27" s="1"/>
  <c r="D2" i="27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E37" i="26"/>
  <c r="D37" i="26"/>
  <c r="Z36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E36" i="26"/>
  <c r="D36" i="26"/>
  <c r="Z35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E35" i="26"/>
  <c r="D35" i="26"/>
  <c r="H35" i="26" s="1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E34" i="26"/>
  <c r="D34" i="26"/>
  <c r="H34" i="26" s="1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E33" i="26"/>
  <c r="D33" i="26"/>
  <c r="H33" i="26" s="1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E32" i="26"/>
  <c r="D32" i="26"/>
  <c r="H32" i="26" s="1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L29" i="26" s="1"/>
  <c r="K25" i="26"/>
  <c r="K29" i="26" s="1"/>
  <c r="J25" i="26"/>
  <c r="I25" i="26"/>
  <c r="E25" i="26"/>
  <c r="D25" i="26"/>
  <c r="H25" i="26" s="1"/>
  <c r="H29" i="26" s="1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E21" i="26"/>
  <c r="D21" i="26"/>
  <c r="H21" i="26" s="1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E16" i="26"/>
  <c r="D16" i="26"/>
  <c r="H16" i="26" s="1"/>
  <c r="Z15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E15" i="26"/>
  <c r="D15" i="26"/>
  <c r="H15" i="26" s="1"/>
  <c r="Z14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E14" i="26"/>
  <c r="D14" i="26"/>
  <c r="H14" i="26" s="1"/>
  <c r="Z13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E13" i="26"/>
  <c r="D13" i="26"/>
  <c r="H13" i="26" s="1"/>
  <c r="Z12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E12" i="26"/>
  <c r="D12" i="26"/>
  <c r="H12" i="26" s="1"/>
  <c r="Z11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E11" i="26"/>
  <c r="D11" i="26"/>
  <c r="H11" i="26" s="1"/>
  <c r="Z9" i="26"/>
  <c r="Y9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E9" i="26"/>
  <c r="D9" i="26"/>
  <c r="Z8" i="26"/>
  <c r="Y8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E8" i="26"/>
  <c r="D8" i="26"/>
  <c r="H8" i="26" s="1"/>
  <c r="Z7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E7" i="26"/>
  <c r="D7" i="26"/>
  <c r="H7" i="26" s="1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E6" i="26"/>
  <c r="D6" i="26"/>
  <c r="H6" i="26" s="1"/>
  <c r="Z5" i="26"/>
  <c r="Z23" i="26" s="1"/>
  <c r="Y5" i="26"/>
  <c r="Y23" i="26" s="1"/>
  <c r="X5" i="26"/>
  <c r="X23" i="26" s="1"/>
  <c r="W5" i="26"/>
  <c r="W23" i="26" s="1"/>
  <c r="V5" i="26"/>
  <c r="V23" i="26" s="1"/>
  <c r="U5" i="26"/>
  <c r="U23" i="26" s="1"/>
  <c r="T5" i="26"/>
  <c r="T23" i="26" s="1"/>
  <c r="S5" i="26"/>
  <c r="S23" i="26" s="1"/>
  <c r="R5" i="26"/>
  <c r="R23" i="26" s="1"/>
  <c r="Q5" i="26"/>
  <c r="Q23" i="26" s="1"/>
  <c r="P5" i="26"/>
  <c r="P23" i="26" s="1"/>
  <c r="O5" i="26"/>
  <c r="O23" i="26" s="1"/>
  <c r="N5" i="26"/>
  <c r="N23" i="26" s="1"/>
  <c r="M5" i="26"/>
  <c r="M23" i="26" s="1"/>
  <c r="L5" i="26"/>
  <c r="L23" i="26" s="1"/>
  <c r="K5" i="26"/>
  <c r="K23" i="26" s="1"/>
  <c r="J5" i="26"/>
  <c r="J23" i="26" s="1"/>
  <c r="I5" i="26"/>
  <c r="I23" i="26" s="1"/>
  <c r="E5" i="26"/>
  <c r="E23" i="26" s="1"/>
  <c r="D5" i="26"/>
  <c r="Z4" i="26"/>
  <c r="Z27" i="26" s="1"/>
  <c r="Y4" i="26"/>
  <c r="Y27" i="26" s="1"/>
  <c r="X4" i="26"/>
  <c r="X27" i="26" s="1"/>
  <c r="W4" i="26"/>
  <c r="W27" i="26" s="1"/>
  <c r="V4" i="26"/>
  <c r="V27" i="26" s="1"/>
  <c r="U4" i="26"/>
  <c r="U27" i="26" s="1"/>
  <c r="T4" i="26"/>
  <c r="T27" i="26" s="1"/>
  <c r="S4" i="26"/>
  <c r="S27" i="26" s="1"/>
  <c r="R4" i="26"/>
  <c r="R27" i="26" s="1"/>
  <c r="Q4" i="26"/>
  <c r="Q27" i="26" s="1"/>
  <c r="P4" i="26"/>
  <c r="P27" i="26" s="1"/>
  <c r="O4" i="26"/>
  <c r="O27" i="26" s="1"/>
  <c r="N4" i="26"/>
  <c r="N27" i="26" s="1"/>
  <c r="M4" i="26"/>
  <c r="M27" i="26" s="1"/>
  <c r="L4" i="26"/>
  <c r="L27" i="26" s="1"/>
  <c r="L30" i="26" s="1"/>
  <c r="K4" i="26"/>
  <c r="K27" i="26" s="1"/>
  <c r="K30" i="26" s="1"/>
  <c r="J4" i="26"/>
  <c r="J27" i="26" s="1"/>
  <c r="I4" i="26"/>
  <c r="I27" i="26" s="1"/>
  <c r="E4" i="26"/>
  <c r="E27" i="26" s="1"/>
  <c r="D4" i="26"/>
  <c r="H3" i="26"/>
  <c r="Z2" i="26"/>
  <c r="Z20" i="26" s="1"/>
  <c r="Y2" i="26"/>
  <c r="Y20" i="26" s="1"/>
  <c r="X2" i="26"/>
  <c r="X20" i="26" s="1"/>
  <c r="W2" i="26"/>
  <c r="W20" i="26" s="1"/>
  <c r="V2" i="26"/>
  <c r="V20" i="26" s="1"/>
  <c r="U2" i="26"/>
  <c r="U20" i="26" s="1"/>
  <c r="T2" i="26"/>
  <c r="T20" i="26" s="1"/>
  <c r="S2" i="26"/>
  <c r="S20" i="26" s="1"/>
  <c r="R2" i="26"/>
  <c r="R20" i="26" s="1"/>
  <c r="Q2" i="26"/>
  <c r="Q20" i="26" s="1"/>
  <c r="P2" i="26"/>
  <c r="P20" i="26" s="1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E37" i="25"/>
  <c r="D37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E36" i="25"/>
  <c r="D36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E35" i="25"/>
  <c r="D35" i="25"/>
  <c r="H35" i="25" s="1"/>
  <c r="T34" i="25"/>
  <c r="S34" i="25"/>
  <c r="R34" i="25"/>
  <c r="Q34" i="25"/>
  <c r="P34" i="25"/>
  <c r="O34" i="25"/>
  <c r="N34" i="25"/>
  <c r="M34" i="25"/>
  <c r="L34" i="25"/>
  <c r="K34" i="25"/>
  <c r="J34" i="25"/>
  <c r="I34" i="25"/>
  <c r="E34" i="25"/>
  <c r="D34" i="25"/>
  <c r="H34" i="25" s="1"/>
  <c r="T33" i="25"/>
  <c r="S33" i="25"/>
  <c r="R33" i="25"/>
  <c r="Q33" i="25"/>
  <c r="P33" i="25"/>
  <c r="O33" i="25"/>
  <c r="N33" i="25"/>
  <c r="M33" i="25"/>
  <c r="L33" i="25"/>
  <c r="K33" i="25"/>
  <c r="J33" i="25"/>
  <c r="I33" i="25"/>
  <c r="E33" i="25"/>
  <c r="D33" i="25"/>
  <c r="H33" i="25" s="1"/>
  <c r="T32" i="25"/>
  <c r="S32" i="25"/>
  <c r="R32" i="25"/>
  <c r="Q32" i="25"/>
  <c r="P32" i="25"/>
  <c r="O32" i="25"/>
  <c r="N32" i="25"/>
  <c r="M32" i="25"/>
  <c r="L32" i="25"/>
  <c r="K32" i="25"/>
  <c r="J32" i="25"/>
  <c r="I32" i="25"/>
  <c r="E32" i="25"/>
  <c r="D32" i="25"/>
  <c r="H32" i="25" s="1"/>
  <c r="T25" i="25"/>
  <c r="S25" i="25"/>
  <c r="R25" i="25"/>
  <c r="Q25" i="25"/>
  <c r="P25" i="25"/>
  <c r="O25" i="25"/>
  <c r="N25" i="25"/>
  <c r="M25" i="25"/>
  <c r="L25" i="25"/>
  <c r="L29" i="25" s="1"/>
  <c r="K25" i="25"/>
  <c r="K29" i="25" s="1"/>
  <c r="J25" i="25"/>
  <c r="I25" i="25"/>
  <c r="E25" i="25"/>
  <c r="D25" i="25"/>
  <c r="H25" i="25" s="1"/>
  <c r="H29" i="25" s="1"/>
  <c r="T21" i="25"/>
  <c r="S21" i="25"/>
  <c r="R21" i="25"/>
  <c r="Q21" i="25"/>
  <c r="P21" i="25"/>
  <c r="O21" i="25"/>
  <c r="N21" i="25"/>
  <c r="M21" i="25"/>
  <c r="L21" i="25"/>
  <c r="K21" i="25"/>
  <c r="J21" i="25"/>
  <c r="I21" i="25"/>
  <c r="E21" i="25"/>
  <c r="D21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E16" i="25"/>
  <c r="D16" i="25"/>
  <c r="H16" i="25" s="1"/>
  <c r="T15" i="25"/>
  <c r="S15" i="25"/>
  <c r="R15" i="25"/>
  <c r="Q15" i="25"/>
  <c r="P15" i="25"/>
  <c r="O15" i="25"/>
  <c r="N15" i="25"/>
  <c r="M15" i="25"/>
  <c r="L15" i="25"/>
  <c r="K15" i="25"/>
  <c r="J15" i="25"/>
  <c r="I15" i="25"/>
  <c r="E15" i="25"/>
  <c r="D15" i="25"/>
  <c r="H15" i="25" s="1"/>
  <c r="T14" i="25"/>
  <c r="S14" i="25"/>
  <c r="R14" i="25"/>
  <c r="Q14" i="25"/>
  <c r="P14" i="25"/>
  <c r="O14" i="25"/>
  <c r="N14" i="25"/>
  <c r="M14" i="25"/>
  <c r="L14" i="25"/>
  <c r="K14" i="25"/>
  <c r="J14" i="25"/>
  <c r="I14" i="25"/>
  <c r="E14" i="25"/>
  <c r="D14" i="25"/>
  <c r="H14" i="25" s="1"/>
  <c r="T13" i="25"/>
  <c r="S13" i="25"/>
  <c r="R13" i="25"/>
  <c r="Q13" i="25"/>
  <c r="P13" i="25"/>
  <c r="O13" i="25"/>
  <c r="N13" i="25"/>
  <c r="M13" i="25"/>
  <c r="L13" i="25"/>
  <c r="K13" i="25"/>
  <c r="J13" i="25"/>
  <c r="I13" i="25"/>
  <c r="E13" i="25"/>
  <c r="D13" i="25"/>
  <c r="H13" i="25" s="1"/>
  <c r="T12" i="25"/>
  <c r="S12" i="25"/>
  <c r="R12" i="25"/>
  <c r="Q12" i="25"/>
  <c r="P12" i="25"/>
  <c r="O12" i="25"/>
  <c r="N12" i="25"/>
  <c r="M12" i="25"/>
  <c r="L12" i="25"/>
  <c r="K12" i="25"/>
  <c r="J12" i="25"/>
  <c r="I12" i="25"/>
  <c r="E12" i="25"/>
  <c r="D12" i="25"/>
  <c r="H12" i="25" s="1"/>
  <c r="T11" i="25"/>
  <c r="S11" i="25"/>
  <c r="R11" i="25"/>
  <c r="Q11" i="25"/>
  <c r="P11" i="25"/>
  <c r="O11" i="25"/>
  <c r="N11" i="25"/>
  <c r="M11" i="25"/>
  <c r="L11" i="25"/>
  <c r="K11" i="25"/>
  <c r="J11" i="25"/>
  <c r="I11" i="25"/>
  <c r="E11" i="25"/>
  <c r="D11" i="25"/>
  <c r="H11" i="25" s="1"/>
  <c r="T9" i="25"/>
  <c r="S9" i="25"/>
  <c r="R9" i="25"/>
  <c r="Q9" i="25"/>
  <c r="P9" i="25"/>
  <c r="O9" i="25"/>
  <c r="N9" i="25"/>
  <c r="M9" i="25"/>
  <c r="L9" i="25"/>
  <c r="K9" i="25"/>
  <c r="J9" i="25"/>
  <c r="I9" i="25"/>
  <c r="E9" i="25"/>
  <c r="D9" i="25"/>
  <c r="T8" i="25"/>
  <c r="S8" i="25"/>
  <c r="R8" i="25"/>
  <c r="Q8" i="25"/>
  <c r="P8" i="25"/>
  <c r="O8" i="25"/>
  <c r="N8" i="25"/>
  <c r="M8" i="25"/>
  <c r="L8" i="25"/>
  <c r="K8" i="25"/>
  <c r="J8" i="25"/>
  <c r="I8" i="25"/>
  <c r="E8" i="25"/>
  <c r="D8" i="25"/>
  <c r="H8" i="25" s="1"/>
  <c r="T7" i="25"/>
  <c r="S7" i="25"/>
  <c r="R7" i="25"/>
  <c r="Q7" i="25"/>
  <c r="P7" i="25"/>
  <c r="O7" i="25"/>
  <c r="N7" i="25"/>
  <c r="M7" i="25"/>
  <c r="L7" i="25"/>
  <c r="K7" i="25"/>
  <c r="J7" i="25"/>
  <c r="I7" i="25"/>
  <c r="E7" i="25"/>
  <c r="D7" i="25"/>
  <c r="H7" i="25" s="1"/>
  <c r="T6" i="25"/>
  <c r="S6" i="25"/>
  <c r="R6" i="25"/>
  <c r="Q6" i="25"/>
  <c r="P6" i="25"/>
  <c r="O6" i="25"/>
  <c r="N6" i="25"/>
  <c r="M6" i="25"/>
  <c r="L6" i="25"/>
  <c r="K6" i="25"/>
  <c r="J6" i="25"/>
  <c r="I6" i="25"/>
  <c r="E6" i="25"/>
  <c r="D6" i="25"/>
  <c r="H6" i="25" s="1"/>
  <c r="T5" i="25"/>
  <c r="T23" i="25" s="1"/>
  <c r="S5" i="25"/>
  <c r="S23" i="25" s="1"/>
  <c r="R5" i="25"/>
  <c r="R23" i="25" s="1"/>
  <c r="Q5" i="25"/>
  <c r="Q23" i="25" s="1"/>
  <c r="P5" i="25"/>
  <c r="P23" i="25" s="1"/>
  <c r="O5" i="25"/>
  <c r="O23" i="25" s="1"/>
  <c r="N5" i="25"/>
  <c r="N23" i="25" s="1"/>
  <c r="M5" i="25"/>
  <c r="M23" i="25" s="1"/>
  <c r="L5" i="25"/>
  <c r="L23" i="25" s="1"/>
  <c r="K5" i="25"/>
  <c r="K23" i="25" s="1"/>
  <c r="J5" i="25"/>
  <c r="J23" i="25" s="1"/>
  <c r="E24" i="25" s="1"/>
  <c r="I5" i="25"/>
  <c r="I23" i="25" s="1"/>
  <c r="E5" i="25"/>
  <c r="E23" i="25" s="1"/>
  <c r="D5" i="25"/>
  <c r="T4" i="25"/>
  <c r="T27" i="25" s="1"/>
  <c r="S4" i="25"/>
  <c r="S27" i="25" s="1"/>
  <c r="R4" i="25"/>
  <c r="R27" i="25" s="1"/>
  <c r="Q4" i="25"/>
  <c r="Q27" i="25" s="1"/>
  <c r="P4" i="25"/>
  <c r="P27" i="25" s="1"/>
  <c r="O4" i="25"/>
  <c r="O27" i="25" s="1"/>
  <c r="N4" i="25"/>
  <c r="N27" i="25" s="1"/>
  <c r="M4" i="25"/>
  <c r="M27" i="25" s="1"/>
  <c r="L4" i="25"/>
  <c r="L27" i="25" s="1"/>
  <c r="L30" i="25" s="1"/>
  <c r="K4" i="25"/>
  <c r="K27" i="25" s="1"/>
  <c r="K30" i="25" s="1"/>
  <c r="J4" i="25"/>
  <c r="J27" i="25" s="1"/>
  <c r="I4" i="25"/>
  <c r="I27" i="25" s="1"/>
  <c r="E4" i="25"/>
  <c r="E27" i="25" s="1"/>
  <c r="D4" i="25"/>
  <c r="H3" i="25"/>
  <c r="T2" i="25"/>
  <c r="T20" i="25" s="1"/>
  <c r="S2" i="25"/>
  <c r="S20" i="25" s="1"/>
  <c r="R2" i="25"/>
  <c r="R20" i="25" s="1"/>
  <c r="Q2" i="25"/>
  <c r="Q20" i="25" s="1"/>
  <c r="P2" i="25"/>
  <c r="P20" i="25" s="1"/>
  <c r="O2" i="25"/>
  <c r="O20" i="25" s="1"/>
  <c r="N2" i="25"/>
  <c r="N20" i="25" s="1"/>
  <c r="M2" i="25"/>
  <c r="M20" i="25" s="1"/>
  <c r="L2" i="25"/>
  <c r="L20" i="25" s="1"/>
  <c r="K2" i="25"/>
  <c r="K20" i="25" s="1"/>
  <c r="J2" i="25"/>
  <c r="J20" i="25" s="1"/>
  <c r="I2" i="25"/>
  <c r="I20" i="25" s="1"/>
  <c r="E2" i="25"/>
  <c r="D2" i="25"/>
  <c r="H2" i="25" s="1"/>
  <c r="Z37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E37" i="24"/>
  <c r="D37" i="24"/>
  <c r="Z36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E36" i="24"/>
  <c r="D36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E35" i="24"/>
  <c r="D35" i="24"/>
  <c r="H35" i="24" s="1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E34" i="24"/>
  <c r="D34" i="24"/>
  <c r="H34" i="24" s="1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E33" i="24"/>
  <c r="D33" i="24"/>
  <c r="H33" i="24" s="1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E32" i="24"/>
  <c r="D32" i="24"/>
  <c r="H32" i="24" s="1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L29" i="24" s="1"/>
  <c r="K25" i="24"/>
  <c r="K29" i="24" s="1"/>
  <c r="J25" i="24"/>
  <c r="I25" i="24"/>
  <c r="E25" i="24"/>
  <c r="D25" i="24"/>
  <c r="H25" i="24" s="1"/>
  <c r="H29" i="24" s="1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E21" i="24"/>
  <c r="D21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E16" i="24"/>
  <c r="D16" i="24"/>
  <c r="H16" i="24" s="1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E15" i="24"/>
  <c r="D15" i="24"/>
  <c r="H15" i="24" s="1"/>
  <c r="Z14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E14" i="24"/>
  <c r="D14" i="24"/>
  <c r="H14" i="24" s="1"/>
  <c r="Z13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E13" i="24"/>
  <c r="D13" i="24"/>
  <c r="H13" i="24" s="1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E12" i="24"/>
  <c r="D12" i="24"/>
  <c r="H12" i="24" s="1"/>
  <c r="Z11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E11" i="24"/>
  <c r="D11" i="24"/>
  <c r="H11" i="24" s="1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E9" i="24"/>
  <c r="D9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E8" i="24"/>
  <c r="D8" i="24"/>
  <c r="H8" i="24" s="1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E7" i="24"/>
  <c r="D7" i="24"/>
  <c r="H7" i="24" s="1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E6" i="24"/>
  <c r="D6" i="24"/>
  <c r="H6" i="24" s="1"/>
  <c r="Z5" i="24"/>
  <c r="Z23" i="24" s="1"/>
  <c r="Y5" i="24"/>
  <c r="Y23" i="24" s="1"/>
  <c r="X5" i="24"/>
  <c r="X23" i="24" s="1"/>
  <c r="W5" i="24"/>
  <c r="W23" i="24" s="1"/>
  <c r="V5" i="24"/>
  <c r="V23" i="24" s="1"/>
  <c r="U5" i="24"/>
  <c r="U23" i="24" s="1"/>
  <c r="T5" i="24"/>
  <c r="T23" i="24" s="1"/>
  <c r="S5" i="24"/>
  <c r="S23" i="24" s="1"/>
  <c r="R5" i="24"/>
  <c r="R23" i="24" s="1"/>
  <c r="Q5" i="24"/>
  <c r="Q23" i="24" s="1"/>
  <c r="P5" i="24"/>
  <c r="P23" i="24" s="1"/>
  <c r="O5" i="24"/>
  <c r="O23" i="24" s="1"/>
  <c r="N5" i="24"/>
  <c r="N23" i="24" s="1"/>
  <c r="M5" i="24"/>
  <c r="M23" i="24" s="1"/>
  <c r="L5" i="24"/>
  <c r="L23" i="24" s="1"/>
  <c r="K5" i="24"/>
  <c r="K23" i="24" s="1"/>
  <c r="J5" i="24"/>
  <c r="J23" i="24" s="1"/>
  <c r="I5" i="24"/>
  <c r="I23" i="24" s="1"/>
  <c r="E5" i="24"/>
  <c r="E23" i="24" s="1"/>
  <c r="D5" i="24"/>
  <c r="Z4" i="24"/>
  <c r="Z27" i="24" s="1"/>
  <c r="Y4" i="24"/>
  <c r="Y27" i="24" s="1"/>
  <c r="X4" i="24"/>
  <c r="X27" i="24" s="1"/>
  <c r="W4" i="24"/>
  <c r="W27" i="24" s="1"/>
  <c r="V4" i="24"/>
  <c r="V27" i="24" s="1"/>
  <c r="U4" i="24"/>
  <c r="U27" i="24" s="1"/>
  <c r="T4" i="24"/>
  <c r="T27" i="24" s="1"/>
  <c r="S4" i="24"/>
  <c r="S27" i="24" s="1"/>
  <c r="R4" i="24"/>
  <c r="R27" i="24" s="1"/>
  <c r="Q4" i="24"/>
  <c r="Q27" i="24" s="1"/>
  <c r="P4" i="24"/>
  <c r="P27" i="24" s="1"/>
  <c r="O4" i="24"/>
  <c r="O27" i="24" s="1"/>
  <c r="N4" i="24"/>
  <c r="N27" i="24" s="1"/>
  <c r="M4" i="24"/>
  <c r="M27" i="24" s="1"/>
  <c r="L4" i="24"/>
  <c r="L27" i="24" s="1"/>
  <c r="L30" i="24" s="1"/>
  <c r="K4" i="24"/>
  <c r="K27" i="24" s="1"/>
  <c r="K30" i="24" s="1"/>
  <c r="J4" i="24"/>
  <c r="J27" i="24" s="1"/>
  <c r="I4" i="24"/>
  <c r="I27" i="24" s="1"/>
  <c r="E4" i="24"/>
  <c r="E27" i="24" s="1"/>
  <c r="D4" i="24"/>
  <c r="H3" i="24"/>
  <c r="Z2" i="24"/>
  <c r="Z20" i="24" s="1"/>
  <c r="Y2" i="24"/>
  <c r="Y20" i="24" s="1"/>
  <c r="X2" i="24"/>
  <c r="X20" i="24" s="1"/>
  <c r="W2" i="24"/>
  <c r="W20" i="24" s="1"/>
  <c r="V2" i="24"/>
  <c r="V20" i="24" s="1"/>
  <c r="U2" i="24"/>
  <c r="U20" i="24" s="1"/>
  <c r="T2" i="24"/>
  <c r="T20" i="24" s="1"/>
  <c r="S2" i="24"/>
  <c r="S20" i="24" s="1"/>
  <c r="R2" i="24"/>
  <c r="R20" i="24" s="1"/>
  <c r="Q2" i="24"/>
  <c r="Q20" i="24" s="1"/>
  <c r="P2" i="24"/>
  <c r="P20" i="24" s="1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H2" i="24" s="1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E37" i="23"/>
  <c r="D37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E36" i="23"/>
  <c r="D36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E35" i="23"/>
  <c r="D35" i="23"/>
  <c r="H35" i="23" s="1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E34" i="23"/>
  <c r="D34" i="23"/>
  <c r="H34" i="23" s="1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E33" i="23"/>
  <c r="D33" i="23"/>
  <c r="H33" i="23" s="1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E32" i="23"/>
  <c r="D32" i="23"/>
  <c r="H32" i="23" s="1"/>
  <c r="W25" i="23"/>
  <c r="V25" i="23"/>
  <c r="U25" i="23"/>
  <c r="T25" i="23"/>
  <c r="S25" i="23"/>
  <c r="R25" i="23"/>
  <c r="Q25" i="23"/>
  <c r="P25" i="23"/>
  <c r="O25" i="23"/>
  <c r="N25" i="23"/>
  <c r="M25" i="23"/>
  <c r="L25" i="23"/>
  <c r="L29" i="23" s="1"/>
  <c r="K25" i="23"/>
  <c r="K29" i="23" s="1"/>
  <c r="J25" i="23"/>
  <c r="I25" i="23"/>
  <c r="E25" i="23"/>
  <c r="D25" i="23"/>
  <c r="H25" i="23" s="1"/>
  <c r="H29" i="23" s="1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E21" i="23"/>
  <c r="D21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E16" i="23"/>
  <c r="D16" i="23"/>
  <c r="H16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E15" i="23"/>
  <c r="D15" i="23"/>
  <c r="H15" i="23" s="1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E14" i="23"/>
  <c r="D14" i="23"/>
  <c r="H14" i="23" s="1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E13" i="23"/>
  <c r="D13" i="23"/>
  <c r="H13" i="23" s="1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E12" i="23"/>
  <c r="D12" i="23"/>
  <c r="H12" i="23" s="1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E11" i="23"/>
  <c r="D11" i="23"/>
  <c r="H11" i="23" s="1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E9" i="23"/>
  <c r="D9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E8" i="23"/>
  <c r="D8" i="23"/>
  <c r="H8" i="23" s="1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E7" i="23"/>
  <c r="D7" i="23"/>
  <c r="H7" i="23" s="1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E6" i="23"/>
  <c r="D6" i="23"/>
  <c r="H6" i="23" s="1"/>
  <c r="W5" i="23"/>
  <c r="W23" i="23" s="1"/>
  <c r="V5" i="23"/>
  <c r="V23" i="23" s="1"/>
  <c r="U5" i="23"/>
  <c r="U23" i="23" s="1"/>
  <c r="T5" i="23"/>
  <c r="T23" i="23" s="1"/>
  <c r="S5" i="23"/>
  <c r="S23" i="23" s="1"/>
  <c r="R5" i="23"/>
  <c r="R23" i="23" s="1"/>
  <c r="Q5" i="23"/>
  <c r="Q23" i="23" s="1"/>
  <c r="P5" i="23"/>
  <c r="P23" i="23" s="1"/>
  <c r="O5" i="23"/>
  <c r="O23" i="23" s="1"/>
  <c r="N5" i="23"/>
  <c r="N23" i="23" s="1"/>
  <c r="M5" i="23"/>
  <c r="M23" i="23" s="1"/>
  <c r="L5" i="23"/>
  <c r="L23" i="23" s="1"/>
  <c r="K5" i="23"/>
  <c r="K23" i="23" s="1"/>
  <c r="J5" i="23"/>
  <c r="J23" i="23" s="1"/>
  <c r="I5" i="23"/>
  <c r="I23" i="23" s="1"/>
  <c r="E5" i="23"/>
  <c r="E23" i="23" s="1"/>
  <c r="D5" i="23"/>
  <c r="W4" i="23"/>
  <c r="W27" i="23" s="1"/>
  <c r="V4" i="23"/>
  <c r="V27" i="23" s="1"/>
  <c r="U4" i="23"/>
  <c r="U27" i="23" s="1"/>
  <c r="T4" i="23"/>
  <c r="T27" i="23" s="1"/>
  <c r="S4" i="23"/>
  <c r="S27" i="23" s="1"/>
  <c r="R4" i="23"/>
  <c r="R27" i="23" s="1"/>
  <c r="Q4" i="23"/>
  <c r="Q27" i="23" s="1"/>
  <c r="P4" i="23"/>
  <c r="P27" i="23" s="1"/>
  <c r="O4" i="23"/>
  <c r="O27" i="23" s="1"/>
  <c r="N4" i="23"/>
  <c r="N27" i="23" s="1"/>
  <c r="M4" i="23"/>
  <c r="M27" i="23" s="1"/>
  <c r="L4" i="23"/>
  <c r="L27" i="23" s="1"/>
  <c r="L30" i="23" s="1"/>
  <c r="K4" i="23"/>
  <c r="K27" i="23" s="1"/>
  <c r="K30" i="23" s="1"/>
  <c r="J4" i="23"/>
  <c r="J27" i="23" s="1"/>
  <c r="I4" i="23"/>
  <c r="I27" i="23" s="1"/>
  <c r="E4" i="23"/>
  <c r="E27" i="23" s="1"/>
  <c r="D4" i="23"/>
  <c r="H3" i="23"/>
  <c r="W2" i="23"/>
  <c r="W20" i="23" s="1"/>
  <c r="V2" i="23"/>
  <c r="V20" i="23" s="1"/>
  <c r="U2" i="23"/>
  <c r="U20" i="23" s="1"/>
  <c r="T2" i="23"/>
  <c r="T20" i="23" s="1"/>
  <c r="S2" i="23"/>
  <c r="S20" i="23" s="1"/>
  <c r="R2" i="23"/>
  <c r="R20" i="23" s="1"/>
  <c r="Q2" i="23"/>
  <c r="Q20" i="23" s="1"/>
  <c r="P2" i="23"/>
  <c r="P20" i="23" s="1"/>
  <c r="O2" i="23"/>
  <c r="O20" i="23" s="1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Z37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E37" i="22"/>
  <c r="D37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E36" i="22"/>
  <c r="D36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E35" i="22"/>
  <c r="D35" i="22"/>
  <c r="H35" i="22" s="1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E34" i="22"/>
  <c r="D34" i="22"/>
  <c r="H34" i="22" s="1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E33" i="22"/>
  <c r="D33" i="22"/>
  <c r="H33" i="22" s="1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E32" i="22"/>
  <c r="D32" i="22"/>
  <c r="H32" i="22" s="1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L29" i="22" s="1"/>
  <c r="K25" i="22"/>
  <c r="K29" i="22" s="1"/>
  <c r="J25" i="22"/>
  <c r="I25" i="22"/>
  <c r="E25" i="22"/>
  <c r="D25" i="22"/>
  <c r="H25" i="22" s="1"/>
  <c r="H29" i="22" s="1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E21" i="22"/>
  <c r="D21" i="22"/>
  <c r="H21" i="22" s="1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E16" i="22"/>
  <c r="D16" i="22"/>
  <c r="H16" i="22" s="1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E15" i="22"/>
  <c r="D15" i="22"/>
  <c r="H15" i="22" s="1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E14" i="22"/>
  <c r="D14" i="22"/>
  <c r="H14" i="22" s="1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E13" i="22"/>
  <c r="D13" i="22"/>
  <c r="H13" i="22" s="1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E12" i="22"/>
  <c r="D12" i="22"/>
  <c r="H12" i="22" s="1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E11" i="22"/>
  <c r="D11" i="22"/>
  <c r="H11" i="22" s="1"/>
  <c r="Z9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E9" i="22"/>
  <c r="D9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E8" i="22"/>
  <c r="D8" i="22"/>
  <c r="H8" i="22" s="1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E7" i="22"/>
  <c r="D7" i="22"/>
  <c r="H7" i="22" s="1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E6" i="22"/>
  <c r="D6" i="22"/>
  <c r="H6" i="22" s="1"/>
  <c r="Z5" i="22"/>
  <c r="Z23" i="22" s="1"/>
  <c r="Y5" i="22"/>
  <c r="Y23" i="22" s="1"/>
  <c r="X5" i="22"/>
  <c r="X23" i="22" s="1"/>
  <c r="W5" i="22"/>
  <c r="W23" i="22" s="1"/>
  <c r="V5" i="22"/>
  <c r="V23" i="22" s="1"/>
  <c r="U5" i="22"/>
  <c r="U23" i="22" s="1"/>
  <c r="T5" i="22"/>
  <c r="T23" i="22" s="1"/>
  <c r="S5" i="22"/>
  <c r="S23" i="22" s="1"/>
  <c r="R5" i="22"/>
  <c r="R23" i="22" s="1"/>
  <c r="Q5" i="22"/>
  <c r="Q23" i="22" s="1"/>
  <c r="P5" i="22"/>
  <c r="P23" i="22" s="1"/>
  <c r="O5" i="22"/>
  <c r="O23" i="22" s="1"/>
  <c r="N5" i="22"/>
  <c r="N23" i="22" s="1"/>
  <c r="M5" i="22"/>
  <c r="M23" i="22" s="1"/>
  <c r="L5" i="22"/>
  <c r="L23" i="22" s="1"/>
  <c r="K5" i="22"/>
  <c r="K23" i="22" s="1"/>
  <c r="J5" i="22"/>
  <c r="J23" i="22" s="1"/>
  <c r="I5" i="22"/>
  <c r="I23" i="22" s="1"/>
  <c r="E5" i="22"/>
  <c r="E23" i="22" s="1"/>
  <c r="D5" i="22"/>
  <c r="Z4" i="22"/>
  <c r="Z27" i="22" s="1"/>
  <c r="Y4" i="22"/>
  <c r="Y27" i="22" s="1"/>
  <c r="X4" i="22"/>
  <c r="X27" i="22" s="1"/>
  <c r="W4" i="22"/>
  <c r="W27" i="22" s="1"/>
  <c r="V4" i="22"/>
  <c r="V27" i="22" s="1"/>
  <c r="U4" i="22"/>
  <c r="U27" i="22" s="1"/>
  <c r="T4" i="22"/>
  <c r="T27" i="22" s="1"/>
  <c r="S4" i="22"/>
  <c r="S27" i="22" s="1"/>
  <c r="R4" i="22"/>
  <c r="R27" i="22" s="1"/>
  <c r="Q4" i="22"/>
  <c r="Q27" i="22" s="1"/>
  <c r="P4" i="22"/>
  <c r="P27" i="22" s="1"/>
  <c r="O4" i="22"/>
  <c r="O27" i="22" s="1"/>
  <c r="N4" i="22"/>
  <c r="N27" i="22" s="1"/>
  <c r="M4" i="22"/>
  <c r="M27" i="22" s="1"/>
  <c r="L4" i="22"/>
  <c r="L27" i="22" s="1"/>
  <c r="L30" i="22" s="1"/>
  <c r="K4" i="22"/>
  <c r="K27" i="22" s="1"/>
  <c r="K30" i="22" s="1"/>
  <c r="J4" i="22"/>
  <c r="J27" i="22" s="1"/>
  <c r="I4" i="22"/>
  <c r="I27" i="22" s="1"/>
  <c r="E4" i="22"/>
  <c r="E27" i="22" s="1"/>
  <c r="D4" i="22"/>
  <c r="H3" i="22"/>
  <c r="Z2" i="22"/>
  <c r="Z20" i="22" s="1"/>
  <c r="Y2" i="22"/>
  <c r="Y20" i="22" s="1"/>
  <c r="X2" i="22"/>
  <c r="X20" i="22" s="1"/>
  <c r="W2" i="22"/>
  <c r="W20" i="22" s="1"/>
  <c r="V2" i="22"/>
  <c r="V20" i="22" s="1"/>
  <c r="U2" i="22"/>
  <c r="U20" i="22" s="1"/>
  <c r="T2" i="22"/>
  <c r="T20" i="22" s="1"/>
  <c r="S2" i="22"/>
  <c r="S20" i="22" s="1"/>
  <c r="R2" i="22"/>
  <c r="R20" i="22" s="1"/>
  <c r="Q2" i="22"/>
  <c r="Q20" i="22" s="1"/>
  <c r="P2" i="22"/>
  <c r="P20" i="22" s="1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E37" i="21"/>
  <c r="D37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E36" i="21"/>
  <c r="D36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E35" i="21"/>
  <c r="D35" i="21"/>
  <c r="H35" i="21" s="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E34" i="21"/>
  <c r="D34" i="21"/>
  <c r="H34" i="21" s="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E33" i="21"/>
  <c r="D33" i="21"/>
  <c r="H33" i="21" s="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E32" i="21"/>
  <c r="D32" i="21"/>
  <c r="H32" i="21" s="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L29" i="21" s="1"/>
  <c r="K25" i="21"/>
  <c r="K29" i="21" s="1"/>
  <c r="J25" i="21"/>
  <c r="I25" i="21"/>
  <c r="E25" i="21"/>
  <c r="D25" i="21"/>
  <c r="H25" i="21" s="1"/>
  <c r="H29" i="21" s="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E21" i="21"/>
  <c r="D21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E16" i="21"/>
  <c r="D16" i="21"/>
  <c r="H16" i="21" s="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E15" i="21"/>
  <c r="D15" i="21"/>
  <c r="H15" i="21" s="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E14" i="21"/>
  <c r="D14" i="21"/>
  <c r="H14" i="21" s="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E13" i="21"/>
  <c r="D13" i="21"/>
  <c r="H13" i="21" s="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E12" i="21"/>
  <c r="D12" i="21"/>
  <c r="H12" i="21" s="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E11" i="21"/>
  <c r="D11" i="21"/>
  <c r="H11" i="21" s="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E9" i="21"/>
  <c r="D9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E8" i="21"/>
  <c r="D8" i="21"/>
  <c r="H8" i="21" s="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E7" i="21"/>
  <c r="D7" i="21"/>
  <c r="H7" i="21" s="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E6" i="21"/>
  <c r="D6" i="21"/>
  <c r="H6" i="21" s="1"/>
  <c r="AA5" i="21"/>
  <c r="AA23" i="21" s="1"/>
  <c r="Z5" i="21"/>
  <c r="Z23" i="21" s="1"/>
  <c r="Y5" i="21"/>
  <c r="Y23" i="21" s="1"/>
  <c r="X5" i="21"/>
  <c r="X23" i="21" s="1"/>
  <c r="W5" i="21"/>
  <c r="W23" i="21" s="1"/>
  <c r="V5" i="21"/>
  <c r="V23" i="21" s="1"/>
  <c r="U5" i="21"/>
  <c r="U23" i="21" s="1"/>
  <c r="T5" i="21"/>
  <c r="T23" i="21" s="1"/>
  <c r="S5" i="21"/>
  <c r="S23" i="21" s="1"/>
  <c r="R5" i="21"/>
  <c r="R23" i="21" s="1"/>
  <c r="Q5" i="21"/>
  <c r="Q23" i="21" s="1"/>
  <c r="P5" i="21"/>
  <c r="P23" i="21" s="1"/>
  <c r="O5" i="21"/>
  <c r="O23" i="21" s="1"/>
  <c r="N5" i="21"/>
  <c r="N23" i="21" s="1"/>
  <c r="M5" i="21"/>
  <c r="M23" i="21" s="1"/>
  <c r="L5" i="21"/>
  <c r="L23" i="21" s="1"/>
  <c r="K5" i="21"/>
  <c r="K23" i="21" s="1"/>
  <c r="J5" i="21"/>
  <c r="J23" i="21" s="1"/>
  <c r="I5" i="21"/>
  <c r="I23" i="21" s="1"/>
  <c r="E5" i="21"/>
  <c r="E23" i="21" s="1"/>
  <c r="D5" i="21"/>
  <c r="AA4" i="21"/>
  <c r="AA27" i="21" s="1"/>
  <c r="Z4" i="21"/>
  <c r="Z27" i="21" s="1"/>
  <c r="Y4" i="21"/>
  <c r="Y27" i="21" s="1"/>
  <c r="X4" i="21"/>
  <c r="X27" i="21" s="1"/>
  <c r="W4" i="21"/>
  <c r="W27" i="21" s="1"/>
  <c r="V4" i="21"/>
  <c r="V27" i="21" s="1"/>
  <c r="U4" i="21"/>
  <c r="U27" i="21" s="1"/>
  <c r="T4" i="21"/>
  <c r="T27" i="21" s="1"/>
  <c r="S4" i="21"/>
  <c r="S27" i="21" s="1"/>
  <c r="R4" i="21"/>
  <c r="R27" i="21" s="1"/>
  <c r="Q4" i="21"/>
  <c r="Q27" i="21" s="1"/>
  <c r="P4" i="21"/>
  <c r="P27" i="21" s="1"/>
  <c r="O4" i="21"/>
  <c r="O27" i="21" s="1"/>
  <c r="N4" i="21"/>
  <c r="N27" i="21" s="1"/>
  <c r="M4" i="21"/>
  <c r="M27" i="21" s="1"/>
  <c r="L4" i="21"/>
  <c r="L27" i="21" s="1"/>
  <c r="L30" i="21" s="1"/>
  <c r="K4" i="21"/>
  <c r="K27" i="21" s="1"/>
  <c r="K30" i="21" s="1"/>
  <c r="J4" i="21"/>
  <c r="J27" i="21" s="1"/>
  <c r="I4" i="21"/>
  <c r="I27" i="21" s="1"/>
  <c r="E4" i="21"/>
  <c r="E27" i="21" s="1"/>
  <c r="D4" i="21"/>
  <c r="H3" i="21"/>
  <c r="AA2" i="21"/>
  <c r="AA20" i="21" s="1"/>
  <c r="Z2" i="21"/>
  <c r="Z20" i="21" s="1"/>
  <c r="Y2" i="21"/>
  <c r="Y20" i="21" s="1"/>
  <c r="X2" i="21"/>
  <c r="X20" i="21" s="1"/>
  <c r="W2" i="21"/>
  <c r="W20" i="21" s="1"/>
  <c r="V2" i="21"/>
  <c r="V20" i="21" s="1"/>
  <c r="U2" i="21"/>
  <c r="U20" i="21" s="1"/>
  <c r="T2" i="21"/>
  <c r="T20" i="21" s="1"/>
  <c r="S2" i="21"/>
  <c r="S20" i="21" s="1"/>
  <c r="R2" i="21"/>
  <c r="R20" i="21" s="1"/>
  <c r="Q2" i="21"/>
  <c r="Q20" i="21" s="1"/>
  <c r="P2" i="21"/>
  <c r="P20" i="21" s="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D2" i="21"/>
  <c r="R37" i="20"/>
  <c r="Q37" i="20"/>
  <c r="P37" i="20"/>
  <c r="O37" i="20"/>
  <c r="N37" i="20"/>
  <c r="M37" i="20"/>
  <c r="L37" i="20"/>
  <c r="K37" i="20"/>
  <c r="J37" i="20"/>
  <c r="I37" i="20"/>
  <c r="H37" i="20"/>
  <c r="E37" i="20"/>
  <c r="D37" i="20"/>
  <c r="R36" i="20"/>
  <c r="Q36" i="20"/>
  <c r="P36" i="20"/>
  <c r="O36" i="20"/>
  <c r="N36" i="20"/>
  <c r="M36" i="20"/>
  <c r="L36" i="20"/>
  <c r="K36" i="20"/>
  <c r="J36" i="20"/>
  <c r="I36" i="20"/>
  <c r="H36" i="20"/>
  <c r="E36" i="20"/>
  <c r="D36" i="20"/>
  <c r="R35" i="20"/>
  <c r="Q35" i="20"/>
  <c r="P35" i="20"/>
  <c r="O35" i="20"/>
  <c r="N35" i="20"/>
  <c r="M35" i="20"/>
  <c r="L35" i="20"/>
  <c r="K35" i="20"/>
  <c r="J35" i="20"/>
  <c r="I35" i="20"/>
  <c r="E35" i="20"/>
  <c r="D35" i="20"/>
  <c r="H35" i="20" s="1"/>
  <c r="R34" i="20"/>
  <c r="Q34" i="20"/>
  <c r="P34" i="20"/>
  <c r="O34" i="20"/>
  <c r="N34" i="20"/>
  <c r="M34" i="20"/>
  <c r="L34" i="20"/>
  <c r="K34" i="20"/>
  <c r="J34" i="20"/>
  <c r="I34" i="20"/>
  <c r="E34" i="20"/>
  <c r="D34" i="20"/>
  <c r="H34" i="20" s="1"/>
  <c r="R33" i="20"/>
  <c r="Q33" i="20"/>
  <c r="P33" i="20"/>
  <c r="O33" i="20"/>
  <c r="N33" i="20"/>
  <c r="M33" i="20"/>
  <c r="L33" i="20"/>
  <c r="K33" i="20"/>
  <c r="J33" i="20"/>
  <c r="I33" i="20"/>
  <c r="E33" i="20"/>
  <c r="D33" i="20"/>
  <c r="H33" i="20" s="1"/>
  <c r="R32" i="20"/>
  <c r="Q32" i="20"/>
  <c r="P32" i="20"/>
  <c r="O32" i="20"/>
  <c r="N32" i="20"/>
  <c r="M32" i="20"/>
  <c r="L32" i="20"/>
  <c r="K32" i="20"/>
  <c r="J32" i="20"/>
  <c r="I32" i="20"/>
  <c r="E32" i="20"/>
  <c r="D32" i="20"/>
  <c r="H32" i="20" s="1"/>
  <c r="R25" i="20"/>
  <c r="Q25" i="20"/>
  <c r="P25" i="20"/>
  <c r="O25" i="20"/>
  <c r="N25" i="20"/>
  <c r="M25" i="20"/>
  <c r="L25" i="20"/>
  <c r="L29" i="20" s="1"/>
  <c r="K25" i="20"/>
  <c r="K29" i="20" s="1"/>
  <c r="J25" i="20"/>
  <c r="I25" i="20"/>
  <c r="E25" i="20"/>
  <c r="D25" i="20"/>
  <c r="H25" i="20" s="1"/>
  <c r="H29" i="20" s="1"/>
  <c r="R21" i="20"/>
  <c r="Q21" i="20"/>
  <c r="P21" i="20"/>
  <c r="O21" i="20"/>
  <c r="N21" i="20"/>
  <c r="M21" i="20"/>
  <c r="L21" i="20"/>
  <c r="K21" i="20"/>
  <c r="J21" i="20"/>
  <c r="I21" i="20"/>
  <c r="E21" i="20"/>
  <c r="D21" i="20"/>
  <c r="H21" i="20" s="1"/>
  <c r="R16" i="20"/>
  <c r="Q16" i="20"/>
  <c r="P16" i="20"/>
  <c r="O16" i="20"/>
  <c r="N16" i="20"/>
  <c r="M16" i="20"/>
  <c r="L16" i="20"/>
  <c r="K16" i="20"/>
  <c r="J16" i="20"/>
  <c r="I16" i="20"/>
  <c r="E16" i="20"/>
  <c r="D16" i="20"/>
  <c r="H16" i="20" s="1"/>
  <c r="R15" i="20"/>
  <c r="Q15" i="20"/>
  <c r="P15" i="20"/>
  <c r="O15" i="20"/>
  <c r="N15" i="20"/>
  <c r="M15" i="20"/>
  <c r="L15" i="20"/>
  <c r="K15" i="20"/>
  <c r="J15" i="20"/>
  <c r="I15" i="20"/>
  <c r="E15" i="20"/>
  <c r="D15" i="20"/>
  <c r="H15" i="20" s="1"/>
  <c r="R14" i="20"/>
  <c r="Q14" i="20"/>
  <c r="P14" i="20"/>
  <c r="O14" i="20"/>
  <c r="N14" i="20"/>
  <c r="M14" i="20"/>
  <c r="L14" i="20"/>
  <c r="K14" i="20"/>
  <c r="J14" i="20"/>
  <c r="I14" i="20"/>
  <c r="E14" i="20"/>
  <c r="D14" i="20"/>
  <c r="H14" i="20" s="1"/>
  <c r="R13" i="20"/>
  <c r="Q13" i="20"/>
  <c r="P13" i="20"/>
  <c r="O13" i="20"/>
  <c r="N13" i="20"/>
  <c r="M13" i="20"/>
  <c r="L13" i="20"/>
  <c r="K13" i="20"/>
  <c r="J13" i="20"/>
  <c r="I13" i="20"/>
  <c r="E13" i="20"/>
  <c r="D13" i="20"/>
  <c r="H13" i="20" s="1"/>
  <c r="R12" i="20"/>
  <c r="Q12" i="20"/>
  <c r="P12" i="20"/>
  <c r="O12" i="20"/>
  <c r="N12" i="20"/>
  <c r="M12" i="20"/>
  <c r="L12" i="20"/>
  <c r="K12" i="20"/>
  <c r="J12" i="20"/>
  <c r="I12" i="20"/>
  <c r="E12" i="20"/>
  <c r="D12" i="20"/>
  <c r="H12" i="20" s="1"/>
  <c r="R11" i="20"/>
  <c r="Q11" i="20"/>
  <c r="P11" i="20"/>
  <c r="O11" i="20"/>
  <c r="N11" i="20"/>
  <c r="M11" i="20"/>
  <c r="L11" i="20"/>
  <c r="K11" i="20"/>
  <c r="J11" i="20"/>
  <c r="I11" i="20"/>
  <c r="E11" i="20"/>
  <c r="D11" i="20"/>
  <c r="H11" i="20" s="1"/>
  <c r="R9" i="20"/>
  <c r="Q9" i="20"/>
  <c r="P9" i="20"/>
  <c r="O9" i="20"/>
  <c r="N9" i="20"/>
  <c r="M9" i="20"/>
  <c r="L9" i="20"/>
  <c r="K9" i="20"/>
  <c r="J9" i="20"/>
  <c r="I9" i="20"/>
  <c r="E9" i="20"/>
  <c r="D9" i="20"/>
  <c r="R8" i="20"/>
  <c r="Q8" i="20"/>
  <c r="P8" i="20"/>
  <c r="O8" i="20"/>
  <c r="N8" i="20"/>
  <c r="M8" i="20"/>
  <c r="L8" i="20"/>
  <c r="K8" i="20"/>
  <c r="J8" i="20"/>
  <c r="I8" i="20"/>
  <c r="E8" i="20"/>
  <c r="D8" i="20"/>
  <c r="H8" i="20" s="1"/>
  <c r="R7" i="20"/>
  <c r="Q7" i="20"/>
  <c r="P7" i="20"/>
  <c r="O7" i="20"/>
  <c r="N7" i="20"/>
  <c r="M7" i="20"/>
  <c r="L7" i="20"/>
  <c r="K7" i="20"/>
  <c r="J7" i="20"/>
  <c r="I7" i="20"/>
  <c r="E7" i="20"/>
  <c r="D7" i="20"/>
  <c r="H7" i="20" s="1"/>
  <c r="R6" i="20"/>
  <c r="Q6" i="20"/>
  <c r="P6" i="20"/>
  <c r="O6" i="20"/>
  <c r="N6" i="20"/>
  <c r="M6" i="20"/>
  <c r="L6" i="20"/>
  <c r="K6" i="20"/>
  <c r="J6" i="20"/>
  <c r="I6" i="20"/>
  <c r="E6" i="20"/>
  <c r="D6" i="20"/>
  <c r="H6" i="20" s="1"/>
  <c r="R5" i="20"/>
  <c r="R23" i="20" s="1"/>
  <c r="Q5" i="20"/>
  <c r="Q23" i="20" s="1"/>
  <c r="P5" i="20"/>
  <c r="P23" i="20" s="1"/>
  <c r="O5" i="20"/>
  <c r="O23" i="20" s="1"/>
  <c r="N5" i="20"/>
  <c r="N23" i="20" s="1"/>
  <c r="M5" i="20"/>
  <c r="M23" i="20" s="1"/>
  <c r="L5" i="20"/>
  <c r="L23" i="20" s="1"/>
  <c r="K5" i="20"/>
  <c r="K23" i="20" s="1"/>
  <c r="J5" i="20"/>
  <c r="J23" i="20" s="1"/>
  <c r="I5" i="20"/>
  <c r="I23" i="20" s="1"/>
  <c r="E5" i="20"/>
  <c r="E23" i="20" s="1"/>
  <c r="D5" i="20"/>
  <c r="R4" i="20"/>
  <c r="R27" i="20" s="1"/>
  <c r="Q4" i="20"/>
  <c r="Q27" i="20" s="1"/>
  <c r="P4" i="20"/>
  <c r="P27" i="20" s="1"/>
  <c r="O4" i="20"/>
  <c r="O27" i="20" s="1"/>
  <c r="N4" i="20"/>
  <c r="N27" i="20" s="1"/>
  <c r="M4" i="20"/>
  <c r="M27" i="20" s="1"/>
  <c r="L4" i="20"/>
  <c r="L27" i="20" s="1"/>
  <c r="L30" i="20" s="1"/>
  <c r="K4" i="20"/>
  <c r="K27" i="20" s="1"/>
  <c r="K30" i="20" s="1"/>
  <c r="J4" i="20"/>
  <c r="J27" i="20" s="1"/>
  <c r="I4" i="20"/>
  <c r="I27" i="20" s="1"/>
  <c r="E4" i="20"/>
  <c r="E27" i="20" s="1"/>
  <c r="D4" i="20"/>
  <c r="H3" i="20"/>
  <c r="R2" i="20"/>
  <c r="R20" i="20" s="1"/>
  <c r="Q2" i="20"/>
  <c r="Q20" i="20" s="1"/>
  <c r="P2" i="20"/>
  <c r="P20" i="20" s="1"/>
  <c r="O2" i="20"/>
  <c r="O20" i="20" s="1"/>
  <c r="N2" i="20"/>
  <c r="N20" i="20" s="1"/>
  <c r="M2" i="20"/>
  <c r="M20" i="20" s="1"/>
  <c r="L2" i="20"/>
  <c r="L20" i="20" s="1"/>
  <c r="K2" i="20"/>
  <c r="K20" i="20" s="1"/>
  <c r="J2" i="20"/>
  <c r="J20" i="20" s="1"/>
  <c r="I2" i="20"/>
  <c r="I20" i="20" s="1"/>
  <c r="E2" i="20"/>
  <c r="E20" i="20" s="1"/>
  <c r="D2" i="20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E37" i="19"/>
  <c r="D37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E36" i="19"/>
  <c r="D36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E35" i="19"/>
  <c r="D35" i="19"/>
  <c r="H35" i="19" s="1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E34" i="19"/>
  <c r="D34" i="19"/>
  <c r="H34" i="19" s="1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E33" i="19"/>
  <c r="D33" i="19"/>
  <c r="H33" i="19" s="1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E32" i="19"/>
  <c r="D32" i="19"/>
  <c r="H32" i="19" s="1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L29" i="19" s="1"/>
  <c r="K25" i="19"/>
  <c r="K29" i="19" s="1"/>
  <c r="J25" i="19"/>
  <c r="I25" i="19"/>
  <c r="E25" i="19"/>
  <c r="D25" i="19"/>
  <c r="H25" i="19" s="1"/>
  <c r="H29" i="19" s="1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E21" i="19"/>
  <c r="D21" i="19"/>
  <c r="H21" i="19" s="1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E16" i="19"/>
  <c r="D16" i="19"/>
  <c r="H16" i="19" s="1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E15" i="19"/>
  <c r="D15" i="19"/>
  <c r="H15" i="19" s="1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E14" i="19"/>
  <c r="D14" i="19"/>
  <c r="H14" i="19" s="1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E13" i="19"/>
  <c r="D13" i="19"/>
  <c r="H13" i="19" s="1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E12" i="19"/>
  <c r="D12" i="19"/>
  <c r="H12" i="19" s="1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E11" i="19"/>
  <c r="D11" i="19"/>
  <c r="H11" i="19" s="1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E9" i="19"/>
  <c r="D9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E8" i="19"/>
  <c r="D8" i="19"/>
  <c r="H8" i="19" s="1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E7" i="19"/>
  <c r="D7" i="19"/>
  <c r="H7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E6" i="19"/>
  <c r="D6" i="19"/>
  <c r="H6" i="19" s="1"/>
  <c r="Z5" i="19"/>
  <c r="Z23" i="19" s="1"/>
  <c r="Y5" i="19"/>
  <c r="Y23" i="19" s="1"/>
  <c r="X5" i="19"/>
  <c r="X23" i="19" s="1"/>
  <c r="W5" i="19"/>
  <c r="W23" i="19" s="1"/>
  <c r="V5" i="19"/>
  <c r="V23" i="19" s="1"/>
  <c r="U5" i="19"/>
  <c r="U23" i="19" s="1"/>
  <c r="T5" i="19"/>
  <c r="T23" i="19" s="1"/>
  <c r="S5" i="19"/>
  <c r="S23" i="19" s="1"/>
  <c r="R5" i="19"/>
  <c r="R23" i="19" s="1"/>
  <c r="Q5" i="19"/>
  <c r="Q23" i="19" s="1"/>
  <c r="P5" i="19"/>
  <c r="P23" i="19" s="1"/>
  <c r="O5" i="19"/>
  <c r="O23" i="19" s="1"/>
  <c r="N5" i="19"/>
  <c r="N23" i="19" s="1"/>
  <c r="M5" i="19"/>
  <c r="M23" i="19" s="1"/>
  <c r="L5" i="19"/>
  <c r="L23" i="19" s="1"/>
  <c r="K5" i="19"/>
  <c r="K23" i="19" s="1"/>
  <c r="J5" i="19"/>
  <c r="J23" i="19" s="1"/>
  <c r="I5" i="19"/>
  <c r="I23" i="19" s="1"/>
  <c r="E5" i="19"/>
  <c r="E23" i="19" s="1"/>
  <c r="D5" i="19"/>
  <c r="Z4" i="19"/>
  <c r="Z27" i="19" s="1"/>
  <c r="Y4" i="19"/>
  <c r="Y27" i="19" s="1"/>
  <c r="X4" i="19"/>
  <c r="X27" i="19" s="1"/>
  <c r="W4" i="19"/>
  <c r="W27" i="19" s="1"/>
  <c r="V4" i="19"/>
  <c r="V27" i="19" s="1"/>
  <c r="U4" i="19"/>
  <c r="U27" i="19" s="1"/>
  <c r="T4" i="19"/>
  <c r="T27" i="19" s="1"/>
  <c r="S4" i="19"/>
  <c r="S27" i="19" s="1"/>
  <c r="R4" i="19"/>
  <c r="R27" i="19" s="1"/>
  <c r="Q4" i="19"/>
  <c r="Q27" i="19" s="1"/>
  <c r="P4" i="19"/>
  <c r="P27" i="19" s="1"/>
  <c r="O4" i="19"/>
  <c r="O27" i="19" s="1"/>
  <c r="N4" i="19"/>
  <c r="N27" i="19" s="1"/>
  <c r="M4" i="19"/>
  <c r="M27" i="19" s="1"/>
  <c r="L4" i="19"/>
  <c r="L27" i="19" s="1"/>
  <c r="L30" i="19" s="1"/>
  <c r="K4" i="19"/>
  <c r="K27" i="19" s="1"/>
  <c r="K30" i="19" s="1"/>
  <c r="J4" i="19"/>
  <c r="J27" i="19" s="1"/>
  <c r="I4" i="19"/>
  <c r="I27" i="19" s="1"/>
  <c r="E4" i="19"/>
  <c r="E27" i="19" s="1"/>
  <c r="D4" i="19"/>
  <c r="H3" i="19"/>
  <c r="Z2" i="19"/>
  <c r="Z20" i="19" s="1"/>
  <c r="Y2" i="19"/>
  <c r="Y20" i="19" s="1"/>
  <c r="X2" i="19"/>
  <c r="X20" i="19" s="1"/>
  <c r="W2" i="19"/>
  <c r="W20" i="19" s="1"/>
  <c r="V2" i="19"/>
  <c r="V20" i="19" s="1"/>
  <c r="U2" i="19"/>
  <c r="U20" i="19" s="1"/>
  <c r="T2" i="19"/>
  <c r="T20" i="19" s="1"/>
  <c r="S2" i="19"/>
  <c r="S20" i="19" s="1"/>
  <c r="R2" i="19"/>
  <c r="R20" i="19" s="1"/>
  <c r="Q2" i="19"/>
  <c r="Q20" i="19" s="1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I20" i="19" s="1"/>
  <c r="E2" i="19"/>
  <c r="E20" i="19" s="1"/>
  <c r="D2" i="19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E37" i="18"/>
  <c r="D37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E36" i="18"/>
  <c r="D36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E35" i="18"/>
  <c r="D35" i="18"/>
  <c r="H35" i="18" s="1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E34" i="18"/>
  <c r="D34" i="18"/>
  <c r="H34" i="18" s="1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E33" i="18"/>
  <c r="D33" i="18"/>
  <c r="H33" i="18" s="1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E32" i="18"/>
  <c r="D32" i="18"/>
  <c r="H32" i="18" s="1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L29" i="18" s="1"/>
  <c r="K25" i="18"/>
  <c r="K29" i="18" s="1"/>
  <c r="J25" i="18"/>
  <c r="I25" i="18"/>
  <c r="E25" i="18"/>
  <c r="D25" i="18"/>
  <c r="H25" i="18" s="1"/>
  <c r="H29" i="18" s="1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E21" i="18"/>
  <c r="D21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E16" i="18"/>
  <c r="D16" i="18"/>
  <c r="H16" i="18" s="1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E15" i="18"/>
  <c r="D15" i="18"/>
  <c r="H15" i="18" s="1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E14" i="18"/>
  <c r="D14" i="18"/>
  <c r="H14" i="18" s="1"/>
  <c r="AB13" i="18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E13" i="18"/>
  <c r="D13" i="18"/>
  <c r="H13" i="18" s="1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E12" i="18"/>
  <c r="D12" i="18"/>
  <c r="H12" i="18" s="1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E11" i="18"/>
  <c r="D11" i="18"/>
  <c r="H11" i="18" s="1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E9" i="18"/>
  <c r="D9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E8" i="18"/>
  <c r="D8" i="18"/>
  <c r="H8" i="18" s="1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E7" i="18"/>
  <c r="D7" i="18"/>
  <c r="H7" i="18" s="1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E6" i="18"/>
  <c r="D6" i="18"/>
  <c r="H6" i="18" s="1"/>
  <c r="AB5" i="18"/>
  <c r="AB23" i="18" s="1"/>
  <c r="AA5" i="18"/>
  <c r="AA23" i="18" s="1"/>
  <c r="Z5" i="18"/>
  <c r="Z23" i="18" s="1"/>
  <c r="Y5" i="18"/>
  <c r="Y23" i="18" s="1"/>
  <c r="X5" i="18"/>
  <c r="X23" i="18" s="1"/>
  <c r="W5" i="18"/>
  <c r="W23" i="18" s="1"/>
  <c r="V5" i="18"/>
  <c r="V23" i="18" s="1"/>
  <c r="U5" i="18"/>
  <c r="U23" i="18" s="1"/>
  <c r="T5" i="18"/>
  <c r="T23" i="18" s="1"/>
  <c r="S5" i="18"/>
  <c r="S23" i="18" s="1"/>
  <c r="R5" i="18"/>
  <c r="R23" i="18" s="1"/>
  <c r="Q5" i="18"/>
  <c r="Q23" i="18" s="1"/>
  <c r="P5" i="18"/>
  <c r="P23" i="18" s="1"/>
  <c r="O5" i="18"/>
  <c r="O23" i="18" s="1"/>
  <c r="N5" i="18"/>
  <c r="N23" i="18" s="1"/>
  <c r="M5" i="18"/>
  <c r="M23" i="18" s="1"/>
  <c r="L5" i="18"/>
  <c r="L23" i="18" s="1"/>
  <c r="K5" i="18"/>
  <c r="K23" i="18" s="1"/>
  <c r="J5" i="18"/>
  <c r="J23" i="18" s="1"/>
  <c r="I5" i="18"/>
  <c r="I23" i="18" s="1"/>
  <c r="E5" i="18"/>
  <c r="E23" i="18" s="1"/>
  <c r="D5" i="18"/>
  <c r="AB4" i="18"/>
  <c r="AB27" i="18" s="1"/>
  <c r="AA4" i="18"/>
  <c r="AA27" i="18" s="1"/>
  <c r="Z4" i="18"/>
  <c r="Z27" i="18" s="1"/>
  <c r="Y4" i="18"/>
  <c r="Y27" i="18" s="1"/>
  <c r="X4" i="18"/>
  <c r="X27" i="18" s="1"/>
  <c r="W4" i="18"/>
  <c r="W27" i="18" s="1"/>
  <c r="V4" i="18"/>
  <c r="V27" i="18" s="1"/>
  <c r="U4" i="18"/>
  <c r="U27" i="18" s="1"/>
  <c r="T4" i="18"/>
  <c r="T27" i="18" s="1"/>
  <c r="S4" i="18"/>
  <c r="S27" i="18" s="1"/>
  <c r="R4" i="18"/>
  <c r="R27" i="18" s="1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L30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AB2" i="18"/>
  <c r="AB20" i="18" s="1"/>
  <c r="AA2" i="18"/>
  <c r="AA20" i="18" s="1"/>
  <c r="Z2" i="18"/>
  <c r="Z20" i="18" s="1"/>
  <c r="Y2" i="18"/>
  <c r="Y20" i="18" s="1"/>
  <c r="X2" i="18"/>
  <c r="X20" i="18" s="1"/>
  <c r="W2" i="18"/>
  <c r="W20" i="18" s="1"/>
  <c r="V2" i="18"/>
  <c r="V20" i="18" s="1"/>
  <c r="U2" i="18"/>
  <c r="U20" i="18" s="1"/>
  <c r="T2" i="18"/>
  <c r="T20" i="18" s="1"/>
  <c r="S2" i="18"/>
  <c r="S20" i="18" s="1"/>
  <c r="R2" i="18"/>
  <c r="R20" i="18" s="1"/>
  <c r="Q2" i="18"/>
  <c r="Q20" i="18" s="1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D2" i="18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E37" i="17"/>
  <c r="D37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E35" i="17"/>
  <c r="D35" i="17"/>
  <c r="H35" i="17" s="1"/>
  <c r="T34" i="17"/>
  <c r="S34" i="17"/>
  <c r="R34" i="17"/>
  <c r="Q34" i="17"/>
  <c r="P34" i="17"/>
  <c r="O34" i="17"/>
  <c r="N34" i="17"/>
  <c r="M34" i="17"/>
  <c r="L34" i="17"/>
  <c r="K34" i="17"/>
  <c r="J34" i="17"/>
  <c r="I34" i="17"/>
  <c r="E34" i="17"/>
  <c r="D34" i="17"/>
  <c r="H34" i="17" s="1"/>
  <c r="T33" i="17"/>
  <c r="S33" i="17"/>
  <c r="R33" i="17"/>
  <c r="Q33" i="17"/>
  <c r="P33" i="17"/>
  <c r="O33" i="17"/>
  <c r="N33" i="17"/>
  <c r="M33" i="17"/>
  <c r="L33" i="17"/>
  <c r="K33" i="17"/>
  <c r="J33" i="17"/>
  <c r="I33" i="17"/>
  <c r="E33" i="17"/>
  <c r="D33" i="17"/>
  <c r="H33" i="17" s="1"/>
  <c r="T32" i="17"/>
  <c r="S32" i="17"/>
  <c r="R32" i="17"/>
  <c r="Q32" i="17"/>
  <c r="P32" i="17"/>
  <c r="O32" i="17"/>
  <c r="N32" i="17"/>
  <c r="M32" i="17"/>
  <c r="L32" i="17"/>
  <c r="K32" i="17"/>
  <c r="J32" i="17"/>
  <c r="I32" i="17"/>
  <c r="E32" i="17"/>
  <c r="D32" i="17"/>
  <c r="H32" i="17" s="1"/>
  <c r="T25" i="17"/>
  <c r="S25" i="17"/>
  <c r="R25" i="17"/>
  <c r="Q25" i="17"/>
  <c r="P25" i="17"/>
  <c r="O25" i="17"/>
  <c r="N25" i="17"/>
  <c r="M25" i="17"/>
  <c r="L25" i="17"/>
  <c r="L29" i="17" s="1"/>
  <c r="K25" i="17"/>
  <c r="K29" i="17" s="1"/>
  <c r="J25" i="17"/>
  <c r="I25" i="17"/>
  <c r="E25" i="17"/>
  <c r="D25" i="17"/>
  <c r="H25" i="17" s="1"/>
  <c r="H29" i="17" s="1"/>
  <c r="T21" i="17"/>
  <c r="S21" i="17"/>
  <c r="R21" i="17"/>
  <c r="Q21" i="17"/>
  <c r="P21" i="17"/>
  <c r="O21" i="17"/>
  <c r="N21" i="17"/>
  <c r="M21" i="17"/>
  <c r="L21" i="17"/>
  <c r="K21" i="17"/>
  <c r="J21" i="17"/>
  <c r="I21" i="17"/>
  <c r="E21" i="17"/>
  <c r="D21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E16" i="17"/>
  <c r="D16" i="17"/>
  <c r="H16" i="17" s="1"/>
  <c r="T15" i="17"/>
  <c r="S15" i="17"/>
  <c r="R15" i="17"/>
  <c r="Q15" i="17"/>
  <c r="P15" i="17"/>
  <c r="O15" i="17"/>
  <c r="N15" i="17"/>
  <c r="M15" i="17"/>
  <c r="L15" i="17"/>
  <c r="K15" i="17"/>
  <c r="J15" i="17"/>
  <c r="I15" i="17"/>
  <c r="E15" i="17"/>
  <c r="D15" i="17"/>
  <c r="H15" i="17" s="1"/>
  <c r="T14" i="17"/>
  <c r="S14" i="17"/>
  <c r="R14" i="17"/>
  <c r="Q14" i="17"/>
  <c r="P14" i="17"/>
  <c r="O14" i="17"/>
  <c r="N14" i="17"/>
  <c r="M14" i="17"/>
  <c r="L14" i="17"/>
  <c r="K14" i="17"/>
  <c r="J14" i="17"/>
  <c r="I14" i="17"/>
  <c r="E14" i="17"/>
  <c r="D14" i="17"/>
  <c r="H14" i="17" s="1"/>
  <c r="T13" i="17"/>
  <c r="S13" i="17"/>
  <c r="R13" i="17"/>
  <c r="Q13" i="17"/>
  <c r="P13" i="17"/>
  <c r="O13" i="17"/>
  <c r="N13" i="17"/>
  <c r="M13" i="17"/>
  <c r="L13" i="17"/>
  <c r="K13" i="17"/>
  <c r="J13" i="17"/>
  <c r="I13" i="17"/>
  <c r="E13" i="17"/>
  <c r="D13" i="17"/>
  <c r="H13" i="17" s="1"/>
  <c r="T12" i="17"/>
  <c r="S12" i="17"/>
  <c r="R12" i="17"/>
  <c r="Q12" i="17"/>
  <c r="P12" i="17"/>
  <c r="O12" i="17"/>
  <c r="N12" i="17"/>
  <c r="M12" i="17"/>
  <c r="L12" i="17"/>
  <c r="K12" i="17"/>
  <c r="J12" i="17"/>
  <c r="I12" i="17"/>
  <c r="E12" i="17"/>
  <c r="D12" i="17"/>
  <c r="H12" i="17" s="1"/>
  <c r="T11" i="17"/>
  <c r="S11" i="17"/>
  <c r="R11" i="17"/>
  <c r="Q11" i="17"/>
  <c r="P11" i="17"/>
  <c r="O11" i="17"/>
  <c r="N11" i="17"/>
  <c r="M11" i="17"/>
  <c r="L11" i="17"/>
  <c r="K11" i="17"/>
  <c r="J11" i="17"/>
  <c r="I11" i="17"/>
  <c r="E11" i="17"/>
  <c r="D11" i="17"/>
  <c r="H11" i="17" s="1"/>
  <c r="T9" i="17"/>
  <c r="S9" i="17"/>
  <c r="R9" i="17"/>
  <c r="Q9" i="17"/>
  <c r="P9" i="17"/>
  <c r="O9" i="17"/>
  <c r="N9" i="17"/>
  <c r="M9" i="17"/>
  <c r="L9" i="17"/>
  <c r="K9" i="17"/>
  <c r="J9" i="17"/>
  <c r="I9" i="17"/>
  <c r="E9" i="17"/>
  <c r="D9" i="17"/>
  <c r="T8" i="17"/>
  <c r="S8" i="17"/>
  <c r="R8" i="17"/>
  <c r="Q8" i="17"/>
  <c r="P8" i="17"/>
  <c r="O8" i="17"/>
  <c r="N8" i="17"/>
  <c r="M8" i="17"/>
  <c r="L8" i="17"/>
  <c r="K8" i="17"/>
  <c r="J8" i="17"/>
  <c r="I8" i="17"/>
  <c r="E8" i="17"/>
  <c r="D8" i="17"/>
  <c r="H8" i="17" s="1"/>
  <c r="T7" i="17"/>
  <c r="S7" i="17"/>
  <c r="R7" i="17"/>
  <c r="Q7" i="17"/>
  <c r="P7" i="17"/>
  <c r="O7" i="17"/>
  <c r="N7" i="17"/>
  <c r="M7" i="17"/>
  <c r="L7" i="17"/>
  <c r="K7" i="17"/>
  <c r="J7" i="17"/>
  <c r="I7" i="17"/>
  <c r="E7" i="17"/>
  <c r="D7" i="17"/>
  <c r="H7" i="17" s="1"/>
  <c r="T6" i="17"/>
  <c r="S6" i="17"/>
  <c r="R6" i="17"/>
  <c r="Q6" i="17"/>
  <c r="P6" i="17"/>
  <c r="O6" i="17"/>
  <c r="N6" i="17"/>
  <c r="M6" i="17"/>
  <c r="L6" i="17"/>
  <c r="K6" i="17"/>
  <c r="J6" i="17"/>
  <c r="I6" i="17"/>
  <c r="E6" i="17"/>
  <c r="D6" i="17"/>
  <c r="H6" i="17" s="1"/>
  <c r="T5" i="17"/>
  <c r="T23" i="17" s="1"/>
  <c r="S5" i="17"/>
  <c r="S23" i="17" s="1"/>
  <c r="R5" i="17"/>
  <c r="R23" i="17" s="1"/>
  <c r="Q5" i="17"/>
  <c r="Q23" i="17" s="1"/>
  <c r="P5" i="17"/>
  <c r="P23" i="17" s="1"/>
  <c r="O5" i="17"/>
  <c r="O23" i="17" s="1"/>
  <c r="N5" i="17"/>
  <c r="N23" i="17" s="1"/>
  <c r="M5" i="17"/>
  <c r="M23" i="17" s="1"/>
  <c r="L5" i="17"/>
  <c r="L23" i="17" s="1"/>
  <c r="K5" i="17"/>
  <c r="K23" i="17" s="1"/>
  <c r="J5" i="17"/>
  <c r="J23" i="17" s="1"/>
  <c r="I5" i="17"/>
  <c r="I23" i="17" s="1"/>
  <c r="E5" i="17"/>
  <c r="E23" i="17" s="1"/>
  <c r="D5" i="17"/>
  <c r="T4" i="17"/>
  <c r="T27" i="17" s="1"/>
  <c r="S4" i="17"/>
  <c r="S27" i="17" s="1"/>
  <c r="R4" i="17"/>
  <c r="R27" i="17" s="1"/>
  <c r="Q4" i="17"/>
  <c r="Q27" i="17" s="1"/>
  <c r="P4" i="17"/>
  <c r="P27" i="17" s="1"/>
  <c r="O4" i="17"/>
  <c r="O27" i="17" s="1"/>
  <c r="N4" i="17"/>
  <c r="N27" i="17" s="1"/>
  <c r="M4" i="17"/>
  <c r="M27" i="17" s="1"/>
  <c r="L4" i="17"/>
  <c r="L27" i="17" s="1"/>
  <c r="L30" i="17" s="1"/>
  <c r="K4" i="17"/>
  <c r="K27" i="17" s="1"/>
  <c r="K30" i="17" s="1"/>
  <c r="J4" i="17"/>
  <c r="J27" i="17" s="1"/>
  <c r="I4" i="17"/>
  <c r="I27" i="17" s="1"/>
  <c r="E4" i="17"/>
  <c r="E27" i="17" s="1"/>
  <c r="D4" i="17"/>
  <c r="H3" i="17"/>
  <c r="T2" i="17"/>
  <c r="T20" i="17" s="1"/>
  <c r="S2" i="17"/>
  <c r="S20" i="17" s="1"/>
  <c r="R2" i="17"/>
  <c r="R20" i="17" s="1"/>
  <c r="Q2" i="17"/>
  <c r="Q20" i="17" s="1"/>
  <c r="P2" i="17"/>
  <c r="P20" i="17" s="1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I20" i="17" s="1"/>
  <c r="E2" i="17"/>
  <c r="D2" i="17"/>
  <c r="H2" i="17" s="1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E37" i="16"/>
  <c r="D37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E36" i="16"/>
  <c r="D36" i="16"/>
  <c r="Z35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E35" i="16"/>
  <c r="D35" i="16"/>
  <c r="H35" i="16" s="1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E34" i="16"/>
  <c r="D34" i="16"/>
  <c r="H34" i="16" s="1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E33" i="16"/>
  <c r="D33" i="16"/>
  <c r="H33" i="16" s="1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E32" i="16"/>
  <c r="D32" i="16"/>
  <c r="H32" i="16" s="1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L29" i="16" s="1"/>
  <c r="K25" i="16"/>
  <c r="K29" i="16" s="1"/>
  <c r="J25" i="16"/>
  <c r="I25" i="16"/>
  <c r="E25" i="16"/>
  <c r="D25" i="16"/>
  <c r="H25" i="16" s="1"/>
  <c r="H29" i="16" s="1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E21" i="16"/>
  <c r="D21" i="16"/>
  <c r="H21" i="16" s="1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E16" i="16"/>
  <c r="D16" i="16"/>
  <c r="H16" i="16" s="1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E15" i="16"/>
  <c r="D15" i="16"/>
  <c r="H15" i="16" s="1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E14" i="16"/>
  <c r="D14" i="16"/>
  <c r="H14" i="16" s="1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E13" i="16"/>
  <c r="D13" i="16"/>
  <c r="H13" i="16" s="1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E12" i="16"/>
  <c r="D12" i="16"/>
  <c r="H12" i="16" s="1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E11" i="16"/>
  <c r="D11" i="16"/>
  <c r="H11" i="16" s="1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E9" i="16"/>
  <c r="D9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E8" i="16"/>
  <c r="D8" i="16"/>
  <c r="H8" i="16" s="1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E7" i="16"/>
  <c r="D7" i="16"/>
  <c r="H7" i="16" s="1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E6" i="16"/>
  <c r="D6" i="16"/>
  <c r="H6" i="16" s="1"/>
  <c r="Z5" i="16"/>
  <c r="Z23" i="16" s="1"/>
  <c r="Y5" i="16"/>
  <c r="Y23" i="16" s="1"/>
  <c r="X5" i="16"/>
  <c r="X23" i="16" s="1"/>
  <c r="W5" i="16"/>
  <c r="W23" i="16" s="1"/>
  <c r="V5" i="16"/>
  <c r="V23" i="16" s="1"/>
  <c r="U5" i="16"/>
  <c r="U23" i="16" s="1"/>
  <c r="T5" i="16"/>
  <c r="T23" i="16" s="1"/>
  <c r="S5" i="16"/>
  <c r="S23" i="16" s="1"/>
  <c r="R5" i="16"/>
  <c r="R23" i="16" s="1"/>
  <c r="Q5" i="16"/>
  <c r="Q23" i="16" s="1"/>
  <c r="P5" i="16"/>
  <c r="P23" i="16" s="1"/>
  <c r="O5" i="16"/>
  <c r="O23" i="16" s="1"/>
  <c r="N5" i="16"/>
  <c r="N23" i="16" s="1"/>
  <c r="M5" i="16"/>
  <c r="M23" i="16" s="1"/>
  <c r="L5" i="16"/>
  <c r="L23" i="16" s="1"/>
  <c r="K5" i="16"/>
  <c r="K23" i="16" s="1"/>
  <c r="J5" i="16"/>
  <c r="J23" i="16" s="1"/>
  <c r="I5" i="16"/>
  <c r="I23" i="16" s="1"/>
  <c r="E5" i="16"/>
  <c r="E23" i="16" s="1"/>
  <c r="D5" i="16"/>
  <c r="Z4" i="16"/>
  <c r="Z27" i="16" s="1"/>
  <c r="Y4" i="16"/>
  <c r="Y27" i="16" s="1"/>
  <c r="X4" i="16"/>
  <c r="X27" i="16" s="1"/>
  <c r="W4" i="16"/>
  <c r="W27" i="16" s="1"/>
  <c r="V4" i="16"/>
  <c r="V27" i="16" s="1"/>
  <c r="U4" i="16"/>
  <c r="U27" i="16" s="1"/>
  <c r="T4" i="16"/>
  <c r="T27" i="16" s="1"/>
  <c r="S4" i="16"/>
  <c r="S27" i="16" s="1"/>
  <c r="R4" i="16"/>
  <c r="R27" i="16" s="1"/>
  <c r="Q4" i="16"/>
  <c r="Q27" i="16" s="1"/>
  <c r="P4" i="16"/>
  <c r="P27" i="16" s="1"/>
  <c r="O4" i="16"/>
  <c r="O27" i="16" s="1"/>
  <c r="N4" i="16"/>
  <c r="N27" i="16" s="1"/>
  <c r="M4" i="16"/>
  <c r="M27" i="16" s="1"/>
  <c r="L4" i="16"/>
  <c r="L27" i="16" s="1"/>
  <c r="L30" i="16" s="1"/>
  <c r="K4" i="16"/>
  <c r="K27" i="16" s="1"/>
  <c r="K30" i="16" s="1"/>
  <c r="J4" i="16"/>
  <c r="J27" i="16" s="1"/>
  <c r="I4" i="16"/>
  <c r="I27" i="16" s="1"/>
  <c r="E4" i="16"/>
  <c r="E27" i="16" s="1"/>
  <c r="D4" i="16"/>
  <c r="H3" i="16"/>
  <c r="Z2" i="16"/>
  <c r="Z20" i="16" s="1"/>
  <c r="Y2" i="16"/>
  <c r="Y20" i="16" s="1"/>
  <c r="X2" i="16"/>
  <c r="X20" i="16" s="1"/>
  <c r="W2" i="16"/>
  <c r="W20" i="16" s="1"/>
  <c r="V2" i="16"/>
  <c r="V20" i="16" s="1"/>
  <c r="U2" i="16"/>
  <c r="U20" i="16" s="1"/>
  <c r="T2" i="16"/>
  <c r="T20" i="16" s="1"/>
  <c r="S2" i="16"/>
  <c r="S20" i="16" s="1"/>
  <c r="R2" i="16"/>
  <c r="R20" i="16" s="1"/>
  <c r="Q2" i="16"/>
  <c r="Q20" i="16" s="1"/>
  <c r="P2" i="16"/>
  <c r="P20" i="16" s="1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I20" i="16" s="1"/>
  <c r="E2" i="16"/>
  <c r="E20" i="16" s="1"/>
  <c r="D2" i="16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E37" i="15"/>
  <c r="D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E36" i="15"/>
  <c r="D36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E35" i="15"/>
  <c r="D35" i="15"/>
  <c r="H35" i="15" s="1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E34" i="15"/>
  <c r="D34" i="15"/>
  <c r="H34" i="15" s="1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E33" i="15"/>
  <c r="D33" i="15"/>
  <c r="H33" i="15" s="1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E32" i="15"/>
  <c r="D32" i="15"/>
  <c r="H32" i="15" s="1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L29" i="15" s="1"/>
  <c r="K25" i="15"/>
  <c r="K29" i="15" s="1"/>
  <c r="J25" i="15"/>
  <c r="I25" i="15"/>
  <c r="E25" i="15"/>
  <c r="D25" i="15"/>
  <c r="H25" i="15" s="1"/>
  <c r="H29" i="15" s="1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E21" i="15"/>
  <c r="D21" i="15"/>
  <c r="H21" i="15" s="1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E16" i="15"/>
  <c r="D16" i="15"/>
  <c r="H16" i="15" s="1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E15" i="15"/>
  <c r="D15" i="15"/>
  <c r="H15" i="15" s="1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E14" i="15"/>
  <c r="D14" i="15"/>
  <c r="H14" i="15" s="1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E13" i="15"/>
  <c r="D13" i="15"/>
  <c r="H13" i="15" s="1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E12" i="15"/>
  <c r="D12" i="15"/>
  <c r="H12" i="15" s="1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E11" i="15"/>
  <c r="D11" i="15"/>
  <c r="H11" i="15" s="1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E9" i="15"/>
  <c r="D9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E8" i="15"/>
  <c r="D8" i="15"/>
  <c r="H8" i="15" s="1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E7" i="15"/>
  <c r="D7" i="15"/>
  <c r="H7" i="15" s="1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E6" i="15"/>
  <c r="D6" i="15"/>
  <c r="H6" i="15" s="1"/>
  <c r="Z5" i="15"/>
  <c r="Z23" i="15" s="1"/>
  <c r="Y5" i="15"/>
  <c r="Y23" i="15" s="1"/>
  <c r="X5" i="15"/>
  <c r="X23" i="15" s="1"/>
  <c r="W5" i="15"/>
  <c r="W23" i="15" s="1"/>
  <c r="V5" i="15"/>
  <c r="V23" i="15" s="1"/>
  <c r="U5" i="15"/>
  <c r="U23" i="15" s="1"/>
  <c r="T5" i="15"/>
  <c r="T23" i="15" s="1"/>
  <c r="S5" i="15"/>
  <c r="S23" i="15" s="1"/>
  <c r="R5" i="15"/>
  <c r="R23" i="15" s="1"/>
  <c r="Q5" i="15"/>
  <c r="Q23" i="15" s="1"/>
  <c r="P5" i="15"/>
  <c r="P23" i="15" s="1"/>
  <c r="O5" i="15"/>
  <c r="O23" i="15" s="1"/>
  <c r="N5" i="15"/>
  <c r="N23" i="15" s="1"/>
  <c r="M5" i="15"/>
  <c r="M23" i="15" s="1"/>
  <c r="L5" i="15"/>
  <c r="L23" i="15" s="1"/>
  <c r="K5" i="15"/>
  <c r="K23" i="15" s="1"/>
  <c r="J5" i="15"/>
  <c r="J23" i="15" s="1"/>
  <c r="I5" i="15"/>
  <c r="I23" i="15" s="1"/>
  <c r="E5" i="15"/>
  <c r="E23" i="15" s="1"/>
  <c r="D5" i="15"/>
  <c r="Z4" i="15"/>
  <c r="Z27" i="15" s="1"/>
  <c r="Y4" i="15"/>
  <c r="Y27" i="15" s="1"/>
  <c r="X4" i="15"/>
  <c r="X27" i="15" s="1"/>
  <c r="W4" i="15"/>
  <c r="W27" i="15" s="1"/>
  <c r="V4" i="15"/>
  <c r="V27" i="15" s="1"/>
  <c r="U4" i="15"/>
  <c r="U27" i="15" s="1"/>
  <c r="T4" i="15"/>
  <c r="T27" i="15" s="1"/>
  <c r="S4" i="15"/>
  <c r="S27" i="15" s="1"/>
  <c r="R4" i="15"/>
  <c r="R27" i="15" s="1"/>
  <c r="Q4" i="15"/>
  <c r="Q27" i="15" s="1"/>
  <c r="P4" i="15"/>
  <c r="P27" i="15" s="1"/>
  <c r="O4" i="15"/>
  <c r="O27" i="15" s="1"/>
  <c r="N4" i="15"/>
  <c r="N27" i="15" s="1"/>
  <c r="M4" i="15"/>
  <c r="M27" i="15" s="1"/>
  <c r="L4" i="15"/>
  <c r="L27" i="15" s="1"/>
  <c r="L30" i="15" s="1"/>
  <c r="K4" i="15"/>
  <c r="K27" i="15" s="1"/>
  <c r="J4" i="15"/>
  <c r="J27" i="15" s="1"/>
  <c r="I4" i="15"/>
  <c r="I27" i="15" s="1"/>
  <c r="E4" i="15"/>
  <c r="E27" i="15" s="1"/>
  <c r="D4" i="15"/>
  <c r="H3" i="15"/>
  <c r="Z2" i="15"/>
  <c r="Z20" i="15" s="1"/>
  <c r="Y2" i="15"/>
  <c r="Y20" i="15" s="1"/>
  <c r="X2" i="15"/>
  <c r="X20" i="15" s="1"/>
  <c r="W2" i="15"/>
  <c r="W20" i="15" s="1"/>
  <c r="V2" i="15"/>
  <c r="V20" i="15" s="1"/>
  <c r="U2" i="15"/>
  <c r="U20" i="15" s="1"/>
  <c r="T2" i="15"/>
  <c r="T20" i="15" s="1"/>
  <c r="S2" i="15"/>
  <c r="S20" i="15" s="1"/>
  <c r="R2" i="15"/>
  <c r="R20" i="15" s="1"/>
  <c r="Q2" i="15"/>
  <c r="Q20" i="15" s="1"/>
  <c r="P2" i="15"/>
  <c r="P20" i="15" s="1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I20" i="15" s="1"/>
  <c r="E2" i="15"/>
  <c r="E20" i="15" s="1"/>
  <c r="D2" i="15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E37" i="14"/>
  <c r="D37" i="14"/>
  <c r="Z36" i="14"/>
  <c r="Y36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E36" i="14"/>
  <c r="D36" i="14"/>
  <c r="Z35" i="14"/>
  <c r="Y35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E35" i="14"/>
  <c r="D35" i="14"/>
  <c r="H35" i="14" s="1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E34" i="14"/>
  <c r="D34" i="14"/>
  <c r="H34" i="14" s="1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E33" i="14"/>
  <c r="D33" i="14"/>
  <c r="H33" i="14" s="1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E32" i="14"/>
  <c r="D32" i="14"/>
  <c r="H32" i="14" s="1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L29" i="14" s="1"/>
  <c r="K25" i="14"/>
  <c r="K29" i="14" s="1"/>
  <c r="J25" i="14"/>
  <c r="I25" i="14"/>
  <c r="E25" i="14"/>
  <c r="D25" i="14"/>
  <c r="H25" i="14" s="1"/>
  <c r="H29" i="14" s="1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E21" i="14"/>
  <c r="D21" i="14"/>
  <c r="H21" i="14" s="1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E16" i="14"/>
  <c r="D16" i="14"/>
  <c r="H16" i="14" s="1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E15" i="14"/>
  <c r="D15" i="14"/>
  <c r="H15" i="14" s="1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E14" i="14"/>
  <c r="D14" i="14"/>
  <c r="H14" i="14" s="1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E13" i="14"/>
  <c r="D13" i="14"/>
  <c r="H13" i="14" s="1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E12" i="14"/>
  <c r="D12" i="14"/>
  <c r="H12" i="14" s="1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E11" i="14"/>
  <c r="D11" i="14"/>
  <c r="H11" i="14" s="1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E9" i="14"/>
  <c r="D9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E8" i="14"/>
  <c r="D8" i="14"/>
  <c r="H8" i="14" s="1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E7" i="14"/>
  <c r="D7" i="14"/>
  <c r="H7" i="14" s="1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E6" i="14"/>
  <c r="D6" i="14"/>
  <c r="H6" i="14" s="1"/>
  <c r="Z5" i="14"/>
  <c r="Z23" i="14" s="1"/>
  <c r="Y5" i="14"/>
  <c r="Y23" i="14" s="1"/>
  <c r="X5" i="14"/>
  <c r="X23" i="14" s="1"/>
  <c r="W5" i="14"/>
  <c r="W23" i="14" s="1"/>
  <c r="V5" i="14"/>
  <c r="V23" i="14" s="1"/>
  <c r="U5" i="14"/>
  <c r="U23" i="14" s="1"/>
  <c r="T5" i="14"/>
  <c r="T23" i="14" s="1"/>
  <c r="S5" i="14"/>
  <c r="S23" i="14" s="1"/>
  <c r="R5" i="14"/>
  <c r="R23" i="14" s="1"/>
  <c r="Q5" i="14"/>
  <c r="Q23" i="14" s="1"/>
  <c r="P5" i="14"/>
  <c r="P23" i="14" s="1"/>
  <c r="O5" i="14"/>
  <c r="O23" i="14" s="1"/>
  <c r="N5" i="14"/>
  <c r="N23" i="14" s="1"/>
  <c r="M5" i="14"/>
  <c r="M23" i="14" s="1"/>
  <c r="L5" i="14"/>
  <c r="L23" i="14" s="1"/>
  <c r="K5" i="14"/>
  <c r="K23" i="14" s="1"/>
  <c r="J5" i="14"/>
  <c r="J23" i="14" s="1"/>
  <c r="I5" i="14"/>
  <c r="I23" i="14" s="1"/>
  <c r="E5" i="14"/>
  <c r="E23" i="14" s="1"/>
  <c r="D5" i="14"/>
  <c r="Z4" i="14"/>
  <c r="Z27" i="14" s="1"/>
  <c r="Y4" i="14"/>
  <c r="Y27" i="14" s="1"/>
  <c r="X4" i="14"/>
  <c r="X27" i="14" s="1"/>
  <c r="W4" i="14"/>
  <c r="W27" i="14" s="1"/>
  <c r="V4" i="14"/>
  <c r="V27" i="14" s="1"/>
  <c r="U4" i="14"/>
  <c r="U27" i="14" s="1"/>
  <c r="T4" i="14"/>
  <c r="T27" i="14" s="1"/>
  <c r="S4" i="14"/>
  <c r="S27" i="14" s="1"/>
  <c r="R4" i="14"/>
  <c r="R27" i="14" s="1"/>
  <c r="Q4" i="14"/>
  <c r="Q27" i="14" s="1"/>
  <c r="P4" i="14"/>
  <c r="P27" i="14" s="1"/>
  <c r="O4" i="14"/>
  <c r="O27" i="14" s="1"/>
  <c r="N4" i="14"/>
  <c r="N27" i="14" s="1"/>
  <c r="M4" i="14"/>
  <c r="M27" i="14" s="1"/>
  <c r="L4" i="14"/>
  <c r="L27" i="14" s="1"/>
  <c r="L30" i="14" s="1"/>
  <c r="K4" i="14"/>
  <c r="K27" i="14" s="1"/>
  <c r="K30" i="14" s="1"/>
  <c r="J4" i="14"/>
  <c r="J27" i="14" s="1"/>
  <c r="I4" i="14"/>
  <c r="I27" i="14" s="1"/>
  <c r="E4" i="14"/>
  <c r="E27" i="14" s="1"/>
  <c r="D4" i="14"/>
  <c r="H3" i="14"/>
  <c r="Z2" i="14"/>
  <c r="Z20" i="14" s="1"/>
  <c r="Y2" i="14"/>
  <c r="Y20" i="14" s="1"/>
  <c r="X2" i="14"/>
  <c r="X20" i="14" s="1"/>
  <c r="W2" i="14"/>
  <c r="W20" i="14" s="1"/>
  <c r="V2" i="14"/>
  <c r="V20" i="14" s="1"/>
  <c r="U2" i="14"/>
  <c r="U20" i="14" s="1"/>
  <c r="T2" i="14"/>
  <c r="T20" i="14" s="1"/>
  <c r="S2" i="14"/>
  <c r="S20" i="14" s="1"/>
  <c r="R2" i="14"/>
  <c r="R20" i="14" s="1"/>
  <c r="Q2" i="14"/>
  <c r="Q20" i="14" s="1"/>
  <c r="P2" i="14"/>
  <c r="P20" i="14" s="1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E37" i="13"/>
  <c r="D37" i="13"/>
  <c r="Z36" i="13"/>
  <c r="Y36" i="13"/>
  <c r="X36" i="13"/>
  <c r="W36" i="13"/>
  <c r="V36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E36" i="13"/>
  <c r="D36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E35" i="13"/>
  <c r="D35" i="13"/>
  <c r="H35" i="13" s="1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E34" i="13"/>
  <c r="D34" i="13"/>
  <c r="H34" i="13" s="1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E33" i="13"/>
  <c r="D33" i="13"/>
  <c r="H33" i="13" s="1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E32" i="13"/>
  <c r="D32" i="13"/>
  <c r="H32" i="13" s="1"/>
  <c r="N29" i="13"/>
  <c r="M29" i="13"/>
  <c r="L29" i="13"/>
  <c r="K29" i="13"/>
  <c r="J29" i="13"/>
  <c r="I29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L30" i="13" s="1"/>
  <c r="K27" i="13"/>
  <c r="K30" i="13" s="1"/>
  <c r="J27" i="13"/>
  <c r="I27" i="13"/>
  <c r="E27" i="13"/>
  <c r="D27" i="13"/>
  <c r="J26" i="13"/>
  <c r="I26" i="13"/>
  <c r="E26" i="13"/>
  <c r="D26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E25" i="13"/>
  <c r="D25" i="13"/>
  <c r="H25" i="13" s="1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E21" i="13"/>
  <c r="D21" i="13"/>
  <c r="H21" i="13" s="1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E16" i="13"/>
  <c r="D16" i="13"/>
  <c r="H16" i="13" s="1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E15" i="13"/>
  <c r="D15" i="13"/>
  <c r="H15" i="13" s="1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E14" i="13"/>
  <c r="D14" i="13"/>
  <c r="H14" i="13" s="1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E13" i="13"/>
  <c r="D13" i="13"/>
  <c r="H13" i="13" s="1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E12" i="13"/>
  <c r="D12" i="13"/>
  <c r="H12" i="13" s="1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E11" i="13"/>
  <c r="D11" i="13"/>
  <c r="H11" i="13" s="1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E9" i="13"/>
  <c r="D9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E8" i="13"/>
  <c r="D8" i="13"/>
  <c r="H8" i="13" s="1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E7" i="13"/>
  <c r="D7" i="13"/>
  <c r="H7" i="13" s="1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E6" i="13"/>
  <c r="D6" i="13"/>
  <c r="H6" i="13" s="1"/>
  <c r="Z5" i="13"/>
  <c r="Z23" i="13" s="1"/>
  <c r="Y5" i="13"/>
  <c r="Y23" i="13" s="1"/>
  <c r="X5" i="13"/>
  <c r="X23" i="13" s="1"/>
  <c r="W5" i="13"/>
  <c r="W23" i="13" s="1"/>
  <c r="V5" i="13"/>
  <c r="V23" i="13" s="1"/>
  <c r="U5" i="13"/>
  <c r="U23" i="13" s="1"/>
  <c r="T5" i="13"/>
  <c r="T23" i="13" s="1"/>
  <c r="S5" i="13"/>
  <c r="S23" i="13" s="1"/>
  <c r="R5" i="13"/>
  <c r="R23" i="13" s="1"/>
  <c r="Q5" i="13"/>
  <c r="Q23" i="13" s="1"/>
  <c r="P5" i="13"/>
  <c r="P23" i="13" s="1"/>
  <c r="O5" i="13"/>
  <c r="O23" i="13" s="1"/>
  <c r="N5" i="13"/>
  <c r="N23" i="13" s="1"/>
  <c r="M5" i="13"/>
  <c r="M23" i="13" s="1"/>
  <c r="L5" i="13"/>
  <c r="L23" i="13" s="1"/>
  <c r="K5" i="13"/>
  <c r="K23" i="13" s="1"/>
  <c r="J5" i="13"/>
  <c r="J23" i="13" s="1"/>
  <c r="I5" i="13"/>
  <c r="I23" i="13" s="1"/>
  <c r="E5" i="13"/>
  <c r="E23" i="13" s="1"/>
  <c r="D5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E4" i="13"/>
  <c r="D4" i="13"/>
  <c r="H4" i="13" s="1"/>
  <c r="H27" i="13" s="1"/>
  <c r="H30" i="13" s="1"/>
  <c r="H3" i="13"/>
  <c r="Z2" i="13"/>
  <c r="Z20" i="13" s="1"/>
  <c r="Y2" i="13"/>
  <c r="Y20" i="13" s="1"/>
  <c r="X2" i="13"/>
  <c r="X20" i="13" s="1"/>
  <c r="W2" i="13"/>
  <c r="W20" i="13" s="1"/>
  <c r="V2" i="13"/>
  <c r="V20" i="13" s="1"/>
  <c r="U2" i="13"/>
  <c r="U20" i="13" s="1"/>
  <c r="T2" i="13"/>
  <c r="T20" i="13" s="1"/>
  <c r="S2" i="13"/>
  <c r="S20" i="13" s="1"/>
  <c r="R2" i="13"/>
  <c r="R20" i="13" s="1"/>
  <c r="Q2" i="13"/>
  <c r="Q20" i="13" s="1"/>
  <c r="P2" i="13"/>
  <c r="P20" i="13" s="1"/>
  <c r="O2" i="13"/>
  <c r="O20" i="13" s="1"/>
  <c r="N2" i="13"/>
  <c r="N20" i="13" s="1"/>
  <c r="M2" i="13"/>
  <c r="M20" i="13" s="1"/>
  <c r="L2" i="13"/>
  <c r="L20" i="13" s="1"/>
  <c r="K2" i="13"/>
  <c r="K20" i="13" s="1"/>
  <c r="J2" i="13"/>
  <c r="J20" i="13" s="1"/>
  <c r="I2" i="13"/>
  <c r="I20" i="13" s="1"/>
  <c r="E2" i="13"/>
  <c r="E20" i="13" s="1"/>
  <c r="D2" i="13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E37" i="12"/>
  <c r="D37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E36" i="12"/>
  <c r="D36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E35" i="12"/>
  <c r="D35" i="12"/>
  <c r="H35" i="12" s="1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E34" i="12"/>
  <c r="D34" i="12"/>
  <c r="H34" i="12" s="1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E33" i="12"/>
  <c r="D33" i="12"/>
  <c r="H33" i="12" s="1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E32" i="12"/>
  <c r="D32" i="12"/>
  <c r="H32" i="12" s="1"/>
  <c r="V25" i="12"/>
  <c r="U25" i="12"/>
  <c r="T25" i="12"/>
  <c r="S25" i="12"/>
  <c r="R25" i="12"/>
  <c r="Q25" i="12"/>
  <c r="P25" i="12"/>
  <c r="O25" i="12"/>
  <c r="N25" i="12"/>
  <c r="M25" i="12"/>
  <c r="L25" i="12"/>
  <c r="L29" i="12" s="1"/>
  <c r="K25" i="12"/>
  <c r="K29" i="12" s="1"/>
  <c r="J25" i="12"/>
  <c r="I25" i="12"/>
  <c r="E25" i="12"/>
  <c r="D25" i="12"/>
  <c r="H25" i="12" s="1"/>
  <c r="H29" i="12" s="1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E21" i="12"/>
  <c r="D21" i="12"/>
  <c r="H21" i="12" s="1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E16" i="12"/>
  <c r="D16" i="12"/>
  <c r="H16" i="12" s="1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E15" i="12"/>
  <c r="D15" i="12"/>
  <c r="H15" i="12" s="1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E14" i="12"/>
  <c r="D14" i="12"/>
  <c r="H14" i="12" s="1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E13" i="12"/>
  <c r="D13" i="12"/>
  <c r="H13" i="12" s="1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E12" i="12"/>
  <c r="D12" i="12"/>
  <c r="H12" i="12" s="1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E11" i="12"/>
  <c r="D11" i="12"/>
  <c r="H11" i="12" s="1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E9" i="12"/>
  <c r="D9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E8" i="12"/>
  <c r="D8" i="12"/>
  <c r="H8" i="12" s="1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E7" i="12"/>
  <c r="D7" i="12"/>
  <c r="H7" i="12" s="1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E6" i="12"/>
  <c r="D6" i="12"/>
  <c r="H6" i="12" s="1"/>
  <c r="V5" i="12"/>
  <c r="V23" i="12" s="1"/>
  <c r="U5" i="12"/>
  <c r="U23" i="12" s="1"/>
  <c r="T5" i="12"/>
  <c r="T23" i="12" s="1"/>
  <c r="S5" i="12"/>
  <c r="S23" i="12" s="1"/>
  <c r="R5" i="12"/>
  <c r="R23" i="12" s="1"/>
  <c r="Q5" i="12"/>
  <c r="Q23" i="12" s="1"/>
  <c r="P5" i="12"/>
  <c r="P23" i="12" s="1"/>
  <c r="O5" i="12"/>
  <c r="O23" i="12" s="1"/>
  <c r="N5" i="12"/>
  <c r="N23" i="12" s="1"/>
  <c r="M5" i="12"/>
  <c r="M23" i="12" s="1"/>
  <c r="L5" i="12"/>
  <c r="L23" i="12" s="1"/>
  <c r="K5" i="12"/>
  <c r="K23" i="12" s="1"/>
  <c r="J5" i="12"/>
  <c r="J23" i="12" s="1"/>
  <c r="I5" i="12"/>
  <c r="I23" i="12" s="1"/>
  <c r="E5" i="12"/>
  <c r="E23" i="12" s="1"/>
  <c r="D5" i="12"/>
  <c r="V4" i="12"/>
  <c r="V27" i="12" s="1"/>
  <c r="U4" i="12"/>
  <c r="U27" i="12" s="1"/>
  <c r="T4" i="12"/>
  <c r="T27" i="12" s="1"/>
  <c r="S4" i="12"/>
  <c r="S27" i="12" s="1"/>
  <c r="R4" i="12"/>
  <c r="R27" i="12" s="1"/>
  <c r="Q4" i="12"/>
  <c r="Q27" i="12" s="1"/>
  <c r="P4" i="12"/>
  <c r="P27" i="12" s="1"/>
  <c r="O4" i="12"/>
  <c r="O27" i="12" s="1"/>
  <c r="N4" i="12"/>
  <c r="N27" i="12" s="1"/>
  <c r="M4" i="12"/>
  <c r="M27" i="12" s="1"/>
  <c r="L4" i="12"/>
  <c r="L27" i="12" s="1"/>
  <c r="L30" i="12" s="1"/>
  <c r="K4" i="12"/>
  <c r="K27" i="12" s="1"/>
  <c r="K30" i="12" s="1"/>
  <c r="J4" i="12"/>
  <c r="J27" i="12" s="1"/>
  <c r="I4" i="12"/>
  <c r="I27" i="12" s="1"/>
  <c r="E4" i="12"/>
  <c r="E27" i="12" s="1"/>
  <c r="D4" i="12"/>
  <c r="H3" i="12"/>
  <c r="V2" i="12"/>
  <c r="V20" i="12" s="1"/>
  <c r="U2" i="12"/>
  <c r="U20" i="12" s="1"/>
  <c r="T2" i="12"/>
  <c r="T20" i="12" s="1"/>
  <c r="S2" i="12"/>
  <c r="S20" i="12" s="1"/>
  <c r="R2" i="12"/>
  <c r="R20" i="12" s="1"/>
  <c r="Q2" i="12"/>
  <c r="Q20" i="12" s="1"/>
  <c r="P2" i="12"/>
  <c r="P20" i="12" s="1"/>
  <c r="O2" i="12"/>
  <c r="O20" i="12" s="1"/>
  <c r="N2" i="12"/>
  <c r="N20" i="12" s="1"/>
  <c r="M2" i="12"/>
  <c r="M20" i="12" s="1"/>
  <c r="L2" i="12"/>
  <c r="L20" i="12" s="1"/>
  <c r="K2" i="12"/>
  <c r="K20" i="12" s="1"/>
  <c r="J2" i="12"/>
  <c r="J20" i="12" s="1"/>
  <c r="I2" i="12"/>
  <c r="I20" i="12" s="1"/>
  <c r="E2" i="12"/>
  <c r="E20" i="12" s="1"/>
  <c r="D2" i="12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E37" i="11"/>
  <c r="D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E36" i="11"/>
  <c r="D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E35" i="11"/>
  <c r="D35" i="11"/>
  <c r="H35" i="11" s="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E34" i="11"/>
  <c r="D34" i="11"/>
  <c r="H34" i="11" s="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E33" i="11"/>
  <c r="D33" i="11"/>
  <c r="H33" i="11" s="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E32" i="11"/>
  <c r="D32" i="11"/>
  <c r="H32" i="11" s="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L29" i="11" s="1"/>
  <c r="K25" i="11"/>
  <c r="K29" i="11" s="1"/>
  <c r="J25" i="11"/>
  <c r="I25" i="11"/>
  <c r="E25" i="11"/>
  <c r="D25" i="11"/>
  <c r="H25" i="11" s="1"/>
  <c r="H29" i="11" s="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E21" i="11"/>
  <c r="D21" i="11"/>
  <c r="H21" i="11" s="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E16" i="11"/>
  <c r="D16" i="11"/>
  <c r="H16" i="11" s="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E15" i="11"/>
  <c r="D15" i="11"/>
  <c r="H15" i="11" s="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E14" i="11"/>
  <c r="D14" i="11"/>
  <c r="H14" i="11" s="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E13" i="11"/>
  <c r="D13" i="11"/>
  <c r="H13" i="11" s="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E12" i="11"/>
  <c r="D12" i="11"/>
  <c r="H12" i="11" s="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E11" i="11"/>
  <c r="D11" i="11"/>
  <c r="H11" i="11" s="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E9" i="11"/>
  <c r="D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E8" i="11"/>
  <c r="D8" i="11"/>
  <c r="H8" i="11" s="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E7" i="11"/>
  <c r="D7" i="11"/>
  <c r="H7" i="11" s="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E6" i="11"/>
  <c r="D6" i="11"/>
  <c r="H6" i="11" s="1"/>
  <c r="X5" i="11"/>
  <c r="X23" i="11" s="1"/>
  <c r="W5" i="11"/>
  <c r="W23" i="11" s="1"/>
  <c r="V5" i="11"/>
  <c r="V23" i="11" s="1"/>
  <c r="U5" i="11"/>
  <c r="U23" i="11" s="1"/>
  <c r="T5" i="11"/>
  <c r="T23" i="11" s="1"/>
  <c r="S5" i="11"/>
  <c r="S23" i="11" s="1"/>
  <c r="R5" i="11"/>
  <c r="R23" i="11" s="1"/>
  <c r="Q5" i="11"/>
  <c r="Q23" i="11" s="1"/>
  <c r="P5" i="11"/>
  <c r="P23" i="11" s="1"/>
  <c r="O5" i="11"/>
  <c r="O23" i="11" s="1"/>
  <c r="N5" i="11"/>
  <c r="N23" i="11" s="1"/>
  <c r="M5" i="11"/>
  <c r="M23" i="11" s="1"/>
  <c r="L5" i="11"/>
  <c r="L23" i="11" s="1"/>
  <c r="K5" i="11"/>
  <c r="K23" i="11" s="1"/>
  <c r="J5" i="11"/>
  <c r="J23" i="11" s="1"/>
  <c r="I5" i="11"/>
  <c r="I23" i="11" s="1"/>
  <c r="E5" i="11"/>
  <c r="E23" i="11" s="1"/>
  <c r="D5" i="11"/>
  <c r="X4" i="11"/>
  <c r="X27" i="11" s="1"/>
  <c r="W4" i="11"/>
  <c r="W27" i="11" s="1"/>
  <c r="V4" i="11"/>
  <c r="V27" i="11" s="1"/>
  <c r="U4" i="11"/>
  <c r="U27" i="11" s="1"/>
  <c r="T4" i="11"/>
  <c r="T27" i="11" s="1"/>
  <c r="S4" i="11"/>
  <c r="S27" i="11" s="1"/>
  <c r="R4" i="11"/>
  <c r="R27" i="11" s="1"/>
  <c r="Q4" i="11"/>
  <c r="Q27" i="11" s="1"/>
  <c r="P4" i="11"/>
  <c r="P27" i="11" s="1"/>
  <c r="O4" i="11"/>
  <c r="O27" i="11" s="1"/>
  <c r="N4" i="11"/>
  <c r="N27" i="11" s="1"/>
  <c r="M4" i="11"/>
  <c r="M27" i="11" s="1"/>
  <c r="L4" i="11"/>
  <c r="L27" i="11" s="1"/>
  <c r="L30" i="11" s="1"/>
  <c r="K4" i="11"/>
  <c r="K27" i="11" s="1"/>
  <c r="K30" i="11" s="1"/>
  <c r="J4" i="11"/>
  <c r="J27" i="11" s="1"/>
  <c r="I4" i="11"/>
  <c r="I27" i="11" s="1"/>
  <c r="E4" i="11"/>
  <c r="E27" i="11" s="1"/>
  <c r="D4" i="11"/>
  <c r="H3" i="11"/>
  <c r="X2" i="11"/>
  <c r="X20" i="11" s="1"/>
  <c r="W2" i="11"/>
  <c r="W20" i="11" s="1"/>
  <c r="V2" i="11"/>
  <c r="V20" i="11" s="1"/>
  <c r="U2" i="11"/>
  <c r="U20" i="11" s="1"/>
  <c r="T2" i="11"/>
  <c r="T20" i="11" s="1"/>
  <c r="S2" i="11"/>
  <c r="S20" i="11" s="1"/>
  <c r="R2" i="11"/>
  <c r="R20" i="11" s="1"/>
  <c r="Q2" i="11"/>
  <c r="Q20" i="11" s="1"/>
  <c r="P2" i="11"/>
  <c r="P20" i="11" s="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I20" i="11" s="1"/>
  <c r="E2" i="11"/>
  <c r="E20" i="11" s="1"/>
  <c r="D2" i="11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E37" i="10"/>
  <c r="D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E35" i="10"/>
  <c r="D35" i="10"/>
  <c r="H35" i="10" s="1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E34" i="10"/>
  <c r="D34" i="10"/>
  <c r="H34" i="10" s="1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E33" i="10"/>
  <c r="D33" i="10"/>
  <c r="H33" i="10" s="1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E32" i="10"/>
  <c r="D32" i="10"/>
  <c r="H32" i="10" s="1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L29" i="10" s="1"/>
  <c r="K25" i="10"/>
  <c r="K29" i="10" s="1"/>
  <c r="J25" i="10"/>
  <c r="I25" i="10"/>
  <c r="E25" i="10"/>
  <c r="D25" i="10"/>
  <c r="H25" i="10" s="1"/>
  <c r="H29" i="10" s="1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E21" i="10"/>
  <c r="D21" i="10"/>
  <c r="H21" i="10" s="1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E16" i="10"/>
  <c r="D16" i="10"/>
  <c r="H16" i="10" s="1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E15" i="10"/>
  <c r="D15" i="10"/>
  <c r="H15" i="10" s="1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E14" i="10"/>
  <c r="D14" i="10"/>
  <c r="H14" i="10" s="1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E13" i="10"/>
  <c r="D13" i="10"/>
  <c r="H13" i="10" s="1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E12" i="10"/>
  <c r="D12" i="10"/>
  <c r="H12" i="10" s="1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E11" i="10"/>
  <c r="D11" i="10"/>
  <c r="H11" i="10" s="1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E9" i="10"/>
  <c r="D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E8" i="10"/>
  <c r="D8" i="10"/>
  <c r="H8" i="10" s="1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E7" i="10"/>
  <c r="D7" i="10"/>
  <c r="H7" i="10" s="1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E6" i="10"/>
  <c r="D6" i="10"/>
  <c r="H6" i="10" s="1"/>
  <c r="Z5" i="10"/>
  <c r="Z23" i="10" s="1"/>
  <c r="Y5" i="10"/>
  <c r="Y23" i="10" s="1"/>
  <c r="X5" i="10"/>
  <c r="X23" i="10" s="1"/>
  <c r="W5" i="10"/>
  <c r="W23" i="10" s="1"/>
  <c r="V5" i="10"/>
  <c r="V23" i="10" s="1"/>
  <c r="U5" i="10"/>
  <c r="U23" i="10" s="1"/>
  <c r="T5" i="10"/>
  <c r="T23" i="10" s="1"/>
  <c r="S5" i="10"/>
  <c r="S23" i="10" s="1"/>
  <c r="R5" i="10"/>
  <c r="R23" i="10" s="1"/>
  <c r="Q5" i="10"/>
  <c r="Q23" i="10" s="1"/>
  <c r="P5" i="10"/>
  <c r="P23" i="10" s="1"/>
  <c r="O5" i="10"/>
  <c r="O23" i="10" s="1"/>
  <c r="N5" i="10"/>
  <c r="N23" i="10" s="1"/>
  <c r="M5" i="10"/>
  <c r="M23" i="10" s="1"/>
  <c r="L5" i="10"/>
  <c r="L23" i="10" s="1"/>
  <c r="K5" i="10"/>
  <c r="K23" i="10" s="1"/>
  <c r="J5" i="10"/>
  <c r="J23" i="10" s="1"/>
  <c r="I5" i="10"/>
  <c r="I23" i="10" s="1"/>
  <c r="E5" i="10"/>
  <c r="E23" i="10" s="1"/>
  <c r="D5" i="10"/>
  <c r="Z4" i="10"/>
  <c r="Z27" i="10" s="1"/>
  <c r="Y4" i="10"/>
  <c r="Y27" i="10" s="1"/>
  <c r="X4" i="10"/>
  <c r="X27" i="10" s="1"/>
  <c r="W4" i="10"/>
  <c r="W27" i="10" s="1"/>
  <c r="V4" i="10"/>
  <c r="V27" i="10" s="1"/>
  <c r="U4" i="10"/>
  <c r="U27" i="10" s="1"/>
  <c r="T4" i="10"/>
  <c r="T27" i="10" s="1"/>
  <c r="S4" i="10"/>
  <c r="S27" i="10" s="1"/>
  <c r="R4" i="10"/>
  <c r="R27" i="10" s="1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L30" i="10" s="1"/>
  <c r="K4" i="10"/>
  <c r="K27" i="10" s="1"/>
  <c r="K30" i="10" s="1"/>
  <c r="J4" i="10"/>
  <c r="J27" i="10" s="1"/>
  <c r="I4" i="10"/>
  <c r="I27" i="10" s="1"/>
  <c r="E4" i="10"/>
  <c r="E27" i="10" s="1"/>
  <c r="D4" i="10"/>
  <c r="H3" i="10"/>
  <c r="Z2" i="10"/>
  <c r="Z20" i="10" s="1"/>
  <c r="Y2" i="10"/>
  <c r="Y20" i="10" s="1"/>
  <c r="X2" i="10"/>
  <c r="X20" i="10" s="1"/>
  <c r="W2" i="10"/>
  <c r="W20" i="10" s="1"/>
  <c r="V2" i="10"/>
  <c r="V20" i="10" s="1"/>
  <c r="U2" i="10"/>
  <c r="U20" i="10" s="1"/>
  <c r="T2" i="10"/>
  <c r="T20" i="10" s="1"/>
  <c r="S2" i="10"/>
  <c r="S20" i="10" s="1"/>
  <c r="R2" i="10"/>
  <c r="R20" i="10" s="1"/>
  <c r="Q2" i="10"/>
  <c r="Q20" i="10" s="1"/>
  <c r="P2" i="10"/>
  <c r="P20" i="10" s="1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I20" i="10" s="1"/>
  <c r="E2" i="10"/>
  <c r="E20" i="10" s="1"/>
  <c r="D2" i="10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E37" i="9"/>
  <c r="D37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E36" i="9"/>
  <c r="D36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E35" i="9"/>
  <c r="D35" i="9"/>
  <c r="H35" i="9" s="1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E34" i="9"/>
  <c r="D34" i="9"/>
  <c r="H34" i="9" s="1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E33" i="9"/>
  <c r="D33" i="9"/>
  <c r="H33" i="9" s="1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E32" i="9"/>
  <c r="D32" i="9"/>
  <c r="H32" i="9" s="1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L29" i="9" s="1"/>
  <c r="K25" i="9"/>
  <c r="K29" i="9" s="1"/>
  <c r="J25" i="9"/>
  <c r="I25" i="9"/>
  <c r="E25" i="9"/>
  <c r="D25" i="9"/>
  <c r="H25" i="9" s="1"/>
  <c r="H29" i="9" s="1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E21" i="9"/>
  <c r="D21" i="9"/>
  <c r="H21" i="9" s="1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E16" i="9"/>
  <c r="D16" i="9"/>
  <c r="H16" i="9" s="1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E15" i="9"/>
  <c r="D15" i="9"/>
  <c r="H15" i="9" s="1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E14" i="9"/>
  <c r="D14" i="9"/>
  <c r="H14" i="9" s="1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E13" i="9"/>
  <c r="D13" i="9"/>
  <c r="H13" i="9" s="1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E12" i="9"/>
  <c r="D12" i="9"/>
  <c r="H12" i="9" s="1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E11" i="9"/>
  <c r="D11" i="9"/>
  <c r="H11" i="9" s="1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E9" i="9"/>
  <c r="D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E8" i="9"/>
  <c r="D8" i="9"/>
  <c r="H8" i="9" s="1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E7" i="9"/>
  <c r="D7" i="9"/>
  <c r="H7" i="9" s="1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E6" i="9"/>
  <c r="D6" i="9"/>
  <c r="H6" i="9" s="1"/>
  <c r="X5" i="9"/>
  <c r="X23" i="9" s="1"/>
  <c r="W5" i="9"/>
  <c r="W23" i="9" s="1"/>
  <c r="V5" i="9"/>
  <c r="V23" i="9" s="1"/>
  <c r="U5" i="9"/>
  <c r="U23" i="9" s="1"/>
  <c r="T5" i="9"/>
  <c r="T23" i="9" s="1"/>
  <c r="S5" i="9"/>
  <c r="S23" i="9" s="1"/>
  <c r="R5" i="9"/>
  <c r="R23" i="9" s="1"/>
  <c r="Q5" i="9"/>
  <c r="Q23" i="9" s="1"/>
  <c r="P5" i="9"/>
  <c r="P23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I5" i="9"/>
  <c r="I23" i="9" s="1"/>
  <c r="E5" i="9"/>
  <c r="E23" i="9" s="1"/>
  <c r="D5" i="9"/>
  <c r="X4" i="9"/>
  <c r="X27" i="9" s="1"/>
  <c r="W4" i="9"/>
  <c r="W27" i="9" s="1"/>
  <c r="V4" i="9"/>
  <c r="V27" i="9" s="1"/>
  <c r="U4" i="9"/>
  <c r="U27" i="9" s="1"/>
  <c r="T4" i="9"/>
  <c r="T27" i="9" s="1"/>
  <c r="S4" i="9"/>
  <c r="S27" i="9" s="1"/>
  <c r="R4" i="9"/>
  <c r="R27" i="9" s="1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K30" i="9" s="1"/>
  <c r="J4" i="9"/>
  <c r="J27" i="9" s="1"/>
  <c r="I4" i="9"/>
  <c r="I27" i="9" s="1"/>
  <c r="E4" i="9"/>
  <c r="E27" i="9" s="1"/>
  <c r="D4" i="9"/>
  <c r="H3" i="9"/>
  <c r="X2" i="9"/>
  <c r="X20" i="9" s="1"/>
  <c r="W2" i="9"/>
  <c r="W20" i="9" s="1"/>
  <c r="V2" i="9"/>
  <c r="V20" i="9" s="1"/>
  <c r="U2" i="9"/>
  <c r="U20" i="9" s="1"/>
  <c r="T2" i="9"/>
  <c r="T20" i="9" s="1"/>
  <c r="S2" i="9"/>
  <c r="S20" i="9" s="1"/>
  <c r="R2" i="9"/>
  <c r="R20" i="9" s="1"/>
  <c r="Q2" i="9"/>
  <c r="Q20" i="9" s="1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I20" i="9" s="1"/>
  <c r="E2" i="9"/>
  <c r="E20" i="9" s="1"/>
  <c r="D2" i="9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E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E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E35" i="8"/>
  <c r="D35" i="8"/>
  <c r="H35" i="8" s="1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E34" i="8"/>
  <c r="D34" i="8"/>
  <c r="H34" i="8" s="1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E33" i="8"/>
  <c r="D33" i="8"/>
  <c r="H33" i="8" s="1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E32" i="8"/>
  <c r="D32" i="8"/>
  <c r="H32" i="8" s="1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L29" i="8" s="1"/>
  <c r="K25" i="8"/>
  <c r="K29" i="8" s="1"/>
  <c r="J25" i="8"/>
  <c r="I25" i="8"/>
  <c r="E25" i="8"/>
  <c r="D25" i="8"/>
  <c r="H25" i="8" s="1"/>
  <c r="H29" i="8" s="1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E21" i="8"/>
  <c r="D21" i="8"/>
  <c r="H21" i="8" s="1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E16" i="8"/>
  <c r="D16" i="8"/>
  <c r="H16" i="8" s="1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E15" i="8"/>
  <c r="D15" i="8"/>
  <c r="H15" i="8" s="1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E14" i="8"/>
  <c r="D14" i="8"/>
  <c r="H14" i="8" s="1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E13" i="8"/>
  <c r="D13" i="8"/>
  <c r="H13" i="8" s="1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E12" i="8"/>
  <c r="D12" i="8"/>
  <c r="H12" i="8" s="1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E11" i="8"/>
  <c r="D11" i="8"/>
  <c r="H11" i="8" s="1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E9" i="8"/>
  <c r="D9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E8" i="8"/>
  <c r="D8" i="8"/>
  <c r="H8" i="8" s="1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E7" i="8"/>
  <c r="D7" i="8"/>
  <c r="H7" i="8" s="1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E6" i="8"/>
  <c r="D6" i="8"/>
  <c r="H6" i="8" s="1"/>
  <c r="Z5" i="8"/>
  <c r="Z23" i="8" s="1"/>
  <c r="Y5" i="8"/>
  <c r="Y23" i="8" s="1"/>
  <c r="X5" i="8"/>
  <c r="X23" i="8" s="1"/>
  <c r="W5" i="8"/>
  <c r="W23" i="8" s="1"/>
  <c r="V5" i="8"/>
  <c r="V23" i="8" s="1"/>
  <c r="U5" i="8"/>
  <c r="U23" i="8" s="1"/>
  <c r="T5" i="8"/>
  <c r="T23" i="8" s="1"/>
  <c r="S5" i="8"/>
  <c r="S23" i="8" s="1"/>
  <c r="R5" i="8"/>
  <c r="R23" i="8" s="1"/>
  <c r="Q5" i="8"/>
  <c r="Q23" i="8" s="1"/>
  <c r="P5" i="8"/>
  <c r="P23" i="8" s="1"/>
  <c r="O5" i="8"/>
  <c r="O23" i="8" s="1"/>
  <c r="N5" i="8"/>
  <c r="N23" i="8" s="1"/>
  <c r="M5" i="8"/>
  <c r="M23" i="8" s="1"/>
  <c r="L5" i="8"/>
  <c r="L23" i="8" s="1"/>
  <c r="K5" i="8"/>
  <c r="K23" i="8" s="1"/>
  <c r="J5" i="8"/>
  <c r="J23" i="8" s="1"/>
  <c r="E24" i="8" s="1"/>
  <c r="I5" i="8"/>
  <c r="I23" i="8" s="1"/>
  <c r="E5" i="8"/>
  <c r="E23" i="8" s="1"/>
  <c r="D5" i="8"/>
  <c r="Z4" i="8"/>
  <c r="Z27" i="8" s="1"/>
  <c r="Y4" i="8"/>
  <c r="Y27" i="8" s="1"/>
  <c r="X4" i="8"/>
  <c r="X27" i="8" s="1"/>
  <c r="W4" i="8"/>
  <c r="W27" i="8" s="1"/>
  <c r="V4" i="8"/>
  <c r="V27" i="8" s="1"/>
  <c r="U4" i="8"/>
  <c r="U27" i="8" s="1"/>
  <c r="T4" i="8"/>
  <c r="T27" i="8" s="1"/>
  <c r="S4" i="8"/>
  <c r="S27" i="8" s="1"/>
  <c r="R4" i="8"/>
  <c r="R27" i="8" s="1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L30" i="8" s="1"/>
  <c r="K4" i="8"/>
  <c r="K27" i="8" s="1"/>
  <c r="K30" i="8" s="1"/>
  <c r="J4" i="8"/>
  <c r="J27" i="8" s="1"/>
  <c r="I4" i="8"/>
  <c r="I27" i="8" s="1"/>
  <c r="E4" i="8"/>
  <c r="E27" i="8" s="1"/>
  <c r="D4" i="8"/>
  <c r="H3" i="8"/>
  <c r="Z2" i="8"/>
  <c r="Z20" i="8" s="1"/>
  <c r="Y2" i="8"/>
  <c r="Y20" i="8" s="1"/>
  <c r="X2" i="8"/>
  <c r="X20" i="8" s="1"/>
  <c r="W2" i="8"/>
  <c r="W20" i="8" s="1"/>
  <c r="V2" i="8"/>
  <c r="V20" i="8" s="1"/>
  <c r="U2" i="8"/>
  <c r="U20" i="8" s="1"/>
  <c r="T2" i="8"/>
  <c r="T20" i="8" s="1"/>
  <c r="S2" i="8"/>
  <c r="S20" i="8" s="1"/>
  <c r="R2" i="8"/>
  <c r="R20" i="8" s="1"/>
  <c r="Q2" i="8"/>
  <c r="Q20" i="8" s="1"/>
  <c r="P2" i="8"/>
  <c r="P20" i="8" s="1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I20" i="8" s="1"/>
  <c r="E2" i="8"/>
  <c r="E20" i="8" s="1"/>
  <c r="D2" i="8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E37" i="7"/>
  <c r="D37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E36" i="7"/>
  <c r="D36" i="7"/>
  <c r="T35" i="7"/>
  <c r="S35" i="7"/>
  <c r="R35" i="7"/>
  <c r="Q35" i="7"/>
  <c r="P35" i="7"/>
  <c r="O35" i="7"/>
  <c r="N35" i="7"/>
  <c r="M35" i="7"/>
  <c r="L35" i="7"/>
  <c r="K35" i="7"/>
  <c r="J35" i="7"/>
  <c r="I35" i="7"/>
  <c r="E35" i="7"/>
  <c r="D35" i="7"/>
  <c r="H35" i="7" s="1"/>
  <c r="T34" i="7"/>
  <c r="S34" i="7"/>
  <c r="R34" i="7"/>
  <c r="Q34" i="7"/>
  <c r="P34" i="7"/>
  <c r="O34" i="7"/>
  <c r="N34" i="7"/>
  <c r="M34" i="7"/>
  <c r="L34" i="7"/>
  <c r="K34" i="7"/>
  <c r="J34" i="7"/>
  <c r="I34" i="7"/>
  <c r="E34" i="7"/>
  <c r="D34" i="7"/>
  <c r="H34" i="7" s="1"/>
  <c r="T33" i="7"/>
  <c r="S33" i="7"/>
  <c r="R33" i="7"/>
  <c r="Q33" i="7"/>
  <c r="P33" i="7"/>
  <c r="O33" i="7"/>
  <c r="N33" i="7"/>
  <c r="M33" i="7"/>
  <c r="L33" i="7"/>
  <c r="K33" i="7"/>
  <c r="J33" i="7"/>
  <c r="I33" i="7"/>
  <c r="E33" i="7"/>
  <c r="D33" i="7"/>
  <c r="H33" i="7" s="1"/>
  <c r="T32" i="7"/>
  <c r="S32" i="7"/>
  <c r="R32" i="7"/>
  <c r="Q32" i="7"/>
  <c r="P32" i="7"/>
  <c r="O32" i="7"/>
  <c r="N32" i="7"/>
  <c r="M32" i="7"/>
  <c r="L32" i="7"/>
  <c r="K32" i="7"/>
  <c r="J32" i="7"/>
  <c r="I32" i="7"/>
  <c r="E32" i="7"/>
  <c r="D32" i="7"/>
  <c r="H32" i="7" s="1"/>
  <c r="T25" i="7"/>
  <c r="S25" i="7"/>
  <c r="R25" i="7"/>
  <c r="Q25" i="7"/>
  <c r="P25" i="7"/>
  <c r="O25" i="7"/>
  <c r="N25" i="7"/>
  <c r="M25" i="7"/>
  <c r="L25" i="7"/>
  <c r="L29" i="7" s="1"/>
  <c r="K25" i="7"/>
  <c r="K29" i="7" s="1"/>
  <c r="J25" i="7"/>
  <c r="I25" i="7"/>
  <c r="E25" i="7"/>
  <c r="D25" i="7"/>
  <c r="H25" i="7" s="1"/>
  <c r="H29" i="7" s="1"/>
  <c r="T21" i="7"/>
  <c r="S21" i="7"/>
  <c r="R21" i="7"/>
  <c r="Q21" i="7"/>
  <c r="P21" i="7"/>
  <c r="O21" i="7"/>
  <c r="N21" i="7"/>
  <c r="M21" i="7"/>
  <c r="L21" i="7"/>
  <c r="K21" i="7"/>
  <c r="J21" i="7"/>
  <c r="I21" i="7"/>
  <c r="E21" i="7"/>
  <c r="D21" i="7"/>
  <c r="H21" i="7" s="1"/>
  <c r="T16" i="7"/>
  <c r="S16" i="7"/>
  <c r="R16" i="7"/>
  <c r="Q16" i="7"/>
  <c r="P16" i="7"/>
  <c r="O16" i="7"/>
  <c r="N16" i="7"/>
  <c r="M16" i="7"/>
  <c r="L16" i="7"/>
  <c r="K16" i="7"/>
  <c r="J16" i="7"/>
  <c r="I16" i="7"/>
  <c r="E16" i="7"/>
  <c r="D16" i="7"/>
  <c r="H16" i="7" s="1"/>
  <c r="T15" i="7"/>
  <c r="S15" i="7"/>
  <c r="R15" i="7"/>
  <c r="Q15" i="7"/>
  <c r="P15" i="7"/>
  <c r="O15" i="7"/>
  <c r="N15" i="7"/>
  <c r="M15" i="7"/>
  <c r="L15" i="7"/>
  <c r="K15" i="7"/>
  <c r="J15" i="7"/>
  <c r="I15" i="7"/>
  <c r="E15" i="7"/>
  <c r="D15" i="7"/>
  <c r="H15" i="7" s="1"/>
  <c r="T14" i="7"/>
  <c r="S14" i="7"/>
  <c r="R14" i="7"/>
  <c r="Q14" i="7"/>
  <c r="P14" i="7"/>
  <c r="O14" i="7"/>
  <c r="N14" i="7"/>
  <c r="M14" i="7"/>
  <c r="L14" i="7"/>
  <c r="K14" i="7"/>
  <c r="J14" i="7"/>
  <c r="I14" i="7"/>
  <c r="E14" i="7"/>
  <c r="D14" i="7"/>
  <c r="H14" i="7" s="1"/>
  <c r="T13" i="7"/>
  <c r="S13" i="7"/>
  <c r="R13" i="7"/>
  <c r="Q13" i="7"/>
  <c r="P13" i="7"/>
  <c r="O13" i="7"/>
  <c r="N13" i="7"/>
  <c r="M13" i="7"/>
  <c r="L13" i="7"/>
  <c r="K13" i="7"/>
  <c r="J13" i="7"/>
  <c r="I13" i="7"/>
  <c r="E13" i="7"/>
  <c r="D13" i="7"/>
  <c r="H13" i="7" s="1"/>
  <c r="T12" i="7"/>
  <c r="S12" i="7"/>
  <c r="R12" i="7"/>
  <c r="Q12" i="7"/>
  <c r="P12" i="7"/>
  <c r="O12" i="7"/>
  <c r="N12" i="7"/>
  <c r="M12" i="7"/>
  <c r="L12" i="7"/>
  <c r="K12" i="7"/>
  <c r="J12" i="7"/>
  <c r="I12" i="7"/>
  <c r="E12" i="7"/>
  <c r="D12" i="7"/>
  <c r="H12" i="7" s="1"/>
  <c r="T11" i="7"/>
  <c r="S11" i="7"/>
  <c r="R11" i="7"/>
  <c r="Q11" i="7"/>
  <c r="P11" i="7"/>
  <c r="O11" i="7"/>
  <c r="N11" i="7"/>
  <c r="M11" i="7"/>
  <c r="L11" i="7"/>
  <c r="K11" i="7"/>
  <c r="J11" i="7"/>
  <c r="I11" i="7"/>
  <c r="E11" i="7"/>
  <c r="D11" i="7"/>
  <c r="H11" i="7" s="1"/>
  <c r="T9" i="7"/>
  <c r="S9" i="7"/>
  <c r="R9" i="7"/>
  <c r="Q9" i="7"/>
  <c r="P9" i="7"/>
  <c r="O9" i="7"/>
  <c r="N9" i="7"/>
  <c r="M9" i="7"/>
  <c r="L9" i="7"/>
  <c r="K9" i="7"/>
  <c r="J9" i="7"/>
  <c r="I9" i="7"/>
  <c r="E9" i="7"/>
  <c r="D9" i="7"/>
  <c r="T8" i="7"/>
  <c r="S8" i="7"/>
  <c r="R8" i="7"/>
  <c r="Q8" i="7"/>
  <c r="P8" i="7"/>
  <c r="O8" i="7"/>
  <c r="N8" i="7"/>
  <c r="M8" i="7"/>
  <c r="L8" i="7"/>
  <c r="K8" i="7"/>
  <c r="J8" i="7"/>
  <c r="I8" i="7"/>
  <c r="E8" i="7"/>
  <c r="D8" i="7"/>
  <c r="H8" i="7" s="1"/>
  <c r="T7" i="7"/>
  <c r="S7" i="7"/>
  <c r="R7" i="7"/>
  <c r="Q7" i="7"/>
  <c r="P7" i="7"/>
  <c r="O7" i="7"/>
  <c r="N7" i="7"/>
  <c r="M7" i="7"/>
  <c r="L7" i="7"/>
  <c r="K7" i="7"/>
  <c r="J7" i="7"/>
  <c r="I7" i="7"/>
  <c r="E7" i="7"/>
  <c r="D7" i="7"/>
  <c r="H7" i="7" s="1"/>
  <c r="T6" i="7"/>
  <c r="S6" i="7"/>
  <c r="R6" i="7"/>
  <c r="Q6" i="7"/>
  <c r="P6" i="7"/>
  <c r="O6" i="7"/>
  <c r="N6" i="7"/>
  <c r="M6" i="7"/>
  <c r="L6" i="7"/>
  <c r="K6" i="7"/>
  <c r="J6" i="7"/>
  <c r="I6" i="7"/>
  <c r="E6" i="7"/>
  <c r="D6" i="7"/>
  <c r="H6" i="7" s="1"/>
  <c r="T5" i="7"/>
  <c r="T23" i="7" s="1"/>
  <c r="S5" i="7"/>
  <c r="S23" i="7" s="1"/>
  <c r="R5" i="7"/>
  <c r="R23" i="7" s="1"/>
  <c r="Q5" i="7"/>
  <c r="Q23" i="7" s="1"/>
  <c r="P5" i="7"/>
  <c r="P23" i="7" s="1"/>
  <c r="O5" i="7"/>
  <c r="O23" i="7" s="1"/>
  <c r="N5" i="7"/>
  <c r="N23" i="7" s="1"/>
  <c r="M5" i="7"/>
  <c r="M23" i="7" s="1"/>
  <c r="L5" i="7"/>
  <c r="L23" i="7" s="1"/>
  <c r="K5" i="7"/>
  <c r="K23" i="7" s="1"/>
  <c r="J5" i="7"/>
  <c r="J23" i="7" s="1"/>
  <c r="I5" i="7"/>
  <c r="I23" i="7" s="1"/>
  <c r="E5" i="7"/>
  <c r="E23" i="7" s="1"/>
  <c r="D5" i="7"/>
  <c r="T4" i="7"/>
  <c r="T27" i="7" s="1"/>
  <c r="S4" i="7"/>
  <c r="S27" i="7" s="1"/>
  <c r="R4" i="7"/>
  <c r="R27" i="7" s="1"/>
  <c r="Q4" i="7"/>
  <c r="Q27" i="7" s="1"/>
  <c r="P4" i="7"/>
  <c r="P27" i="7" s="1"/>
  <c r="O4" i="7"/>
  <c r="O27" i="7" s="1"/>
  <c r="N4" i="7"/>
  <c r="N27" i="7" s="1"/>
  <c r="M4" i="7"/>
  <c r="M27" i="7" s="1"/>
  <c r="L4" i="7"/>
  <c r="L27" i="7" s="1"/>
  <c r="L30" i="7" s="1"/>
  <c r="K4" i="7"/>
  <c r="K27" i="7" s="1"/>
  <c r="K30" i="7" s="1"/>
  <c r="J4" i="7"/>
  <c r="J27" i="7" s="1"/>
  <c r="I4" i="7"/>
  <c r="I27" i="7" s="1"/>
  <c r="E4" i="7"/>
  <c r="E27" i="7" s="1"/>
  <c r="D4" i="7"/>
  <c r="H3" i="7"/>
  <c r="T2" i="7"/>
  <c r="T20" i="7" s="1"/>
  <c r="S2" i="7"/>
  <c r="S20" i="7" s="1"/>
  <c r="R2" i="7"/>
  <c r="R20" i="7" s="1"/>
  <c r="Q2" i="7"/>
  <c r="Q20" i="7" s="1"/>
  <c r="P2" i="7"/>
  <c r="P20" i="7" s="1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I20" i="7" s="1"/>
  <c r="E2" i="7"/>
  <c r="E20" i="7" s="1"/>
  <c r="D2" i="7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E37" i="6"/>
  <c r="D37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E36" i="6"/>
  <c r="D36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E35" i="6"/>
  <c r="D35" i="6"/>
  <c r="H35" i="6" s="1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E34" i="6"/>
  <c r="D34" i="6"/>
  <c r="H34" i="6" s="1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E33" i="6"/>
  <c r="D33" i="6"/>
  <c r="H33" i="6" s="1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E32" i="6"/>
  <c r="D32" i="6"/>
  <c r="H32" i="6" s="1"/>
  <c r="W25" i="6"/>
  <c r="V25" i="6"/>
  <c r="U25" i="6"/>
  <c r="T25" i="6"/>
  <c r="S25" i="6"/>
  <c r="R25" i="6"/>
  <c r="Q25" i="6"/>
  <c r="P25" i="6"/>
  <c r="O25" i="6"/>
  <c r="N25" i="6"/>
  <c r="M25" i="6"/>
  <c r="L25" i="6"/>
  <c r="L29" i="6" s="1"/>
  <c r="K25" i="6"/>
  <c r="K29" i="6" s="1"/>
  <c r="J25" i="6"/>
  <c r="I25" i="6"/>
  <c r="E25" i="6"/>
  <c r="D25" i="6"/>
  <c r="H25" i="6" s="1"/>
  <c r="H29" i="6" s="1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E21" i="6"/>
  <c r="D21" i="6"/>
  <c r="H21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E16" i="6"/>
  <c r="D16" i="6"/>
  <c r="H16" i="6" s="1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E15" i="6"/>
  <c r="D15" i="6"/>
  <c r="H15" i="6" s="1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E14" i="6"/>
  <c r="D14" i="6"/>
  <c r="H14" i="6" s="1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E13" i="6"/>
  <c r="D13" i="6"/>
  <c r="H13" i="6" s="1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E12" i="6"/>
  <c r="D12" i="6"/>
  <c r="H12" i="6" s="1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E11" i="6"/>
  <c r="D11" i="6"/>
  <c r="H11" i="6" s="1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E9" i="6"/>
  <c r="D9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E8" i="6"/>
  <c r="D8" i="6"/>
  <c r="H8" i="6" s="1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E7" i="6"/>
  <c r="D7" i="6"/>
  <c r="H7" i="6" s="1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E6" i="6"/>
  <c r="D6" i="6"/>
  <c r="H6" i="6" s="1"/>
  <c r="W5" i="6"/>
  <c r="W23" i="6" s="1"/>
  <c r="V5" i="6"/>
  <c r="V23" i="6" s="1"/>
  <c r="U5" i="6"/>
  <c r="U23" i="6" s="1"/>
  <c r="T5" i="6"/>
  <c r="T23" i="6" s="1"/>
  <c r="S5" i="6"/>
  <c r="S23" i="6" s="1"/>
  <c r="R5" i="6"/>
  <c r="R23" i="6" s="1"/>
  <c r="Q5" i="6"/>
  <c r="Q23" i="6" s="1"/>
  <c r="P5" i="6"/>
  <c r="P23" i="6" s="1"/>
  <c r="O5" i="6"/>
  <c r="O23" i="6" s="1"/>
  <c r="N5" i="6"/>
  <c r="N23" i="6" s="1"/>
  <c r="M5" i="6"/>
  <c r="M23" i="6" s="1"/>
  <c r="L5" i="6"/>
  <c r="L23" i="6" s="1"/>
  <c r="K5" i="6"/>
  <c r="K23" i="6" s="1"/>
  <c r="J5" i="6"/>
  <c r="J23" i="6" s="1"/>
  <c r="I5" i="6"/>
  <c r="I23" i="6" s="1"/>
  <c r="E5" i="6"/>
  <c r="E23" i="6" s="1"/>
  <c r="D5" i="6"/>
  <c r="W4" i="6"/>
  <c r="W27" i="6" s="1"/>
  <c r="V4" i="6"/>
  <c r="V27" i="6" s="1"/>
  <c r="U4" i="6"/>
  <c r="U27" i="6" s="1"/>
  <c r="T4" i="6"/>
  <c r="T27" i="6" s="1"/>
  <c r="S4" i="6"/>
  <c r="S27" i="6" s="1"/>
  <c r="R4" i="6"/>
  <c r="R27" i="6" s="1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K30" i="6" s="1"/>
  <c r="J4" i="6"/>
  <c r="J27" i="6" s="1"/>
  <c r="I4" i="6"/>
  <c r="I27" i="6" s="1"/>
  <c r="E4" i="6"/>
  <c r="E27" i="6" s="1"/>
  <c r="D4" i="6"/>
  <c r="H3" i="6"/>
  <c r="W2" i="6"/>
  <c r="W20" i="6" s="1"/>
  <c r="V2" i="6"/>
  <c r="V20" i="6" s="1"/>
  <c r="U2" i="6"/>
  <c r="U20" i="6" s="1"/>
  <c r="T2" i="6"/>
  <c r="T20" i="6" s="1"/>
  <c r="S2" i="6"/>
  <c r="S20" i="6" s="1"/>
  <c r="R2" i="6"/>
  <c r="R20" i="6" s="1"/>
  <c r="Q2" i="6"/>
  <c r="Q20" i="6" s="1"/>
  <c r="P2" i="6"/>
  <c r="P20" i="6" s="1"/>
  <c r="O2" i="6"/>
  <c r="O20" i="6" s="1"/>
  <c r="N2" i="6"/>
  <c r="N20" i="6" s="1"/>
  <c r="M2" i="6"/>
  <c r="M20" i="6" s="1"/>
  <c r="L2" i="6"/>
  <c r="L20" i="6" s="1"/>
  <c r="K2" i="6"/>
  <c r="K20" i="6" s="1"/>
  <c r="J2" i="6"/>
  <c r="J20" i="6" s="1"/>
  <c r="I2" i="6"/>
  <c r="I20" i="6" s="1"/>
  <c r="E2" i="6"/>
  <c r="E20" i="6" s="1"/>
  <c r="D2" i="6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E37" i="5"/>
  <c r="D37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E36" i="5"/>
  <c r="D36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E35" i="5"/>
  <c r="D35" i="5"/>
  <c r="H35" i="5" s="1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E34" i="5"/>
  <c r="D34" i="5"/>
  <c r="H34" i="5" s="1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E33" i="5"/>
  <c r="D33" i="5"/>
  <c r="H33" i="5" s="1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E32" i="5"/>
  <c r="D32" i="5"/>
  <c r="H32" i="5" s="1"/>
  <c r="W25" i="5"/>
  <c r="V25" i="5"/>
  <c r="U25" i="5"/>
  <c r="T25" i="5"/>
  <c r="S25" i="5"/>
  <c r="R25" i="5"/>
  <c r="Q25" i="5"/>
  <c r="P25" i="5"/>
  <c r="O25" i="5"/>
  <c r="N25" i="5"/>
  <c r="M25" i="5"/>
  <c r="L25" i="5"/>
  <c r="L29" i="5" s="1"/>
  <c r="K25" i="5"/>
  <c r="K29" i="5" s="1"/>
  <c r="J25" i="5"/>
  <c r="I25" i="5"/>
  <c r="E25" i="5"/>
  <c r="D25" i="5"/>
  <c r="H25" i="5" s="1"/>
  <c r="H29" i="5" s="1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E21" i="5"/>
  <c r="D21" i="5"/>
  <c r="H21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E16" i="5"/>
  <c r="D16" i="5"/>
  <c r="H16" i="5" s="1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E15" i="5"/>
  <c r="D15" i="5"/>
  <c r="H15" i="5" s="1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E14" i="5"/>
  <c r="D14" i="5"/>
  <c r="H14" i="5" s="1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E13" i="5"/>
  <c r="D13" i="5"/>
  <c r="H13" i="5" s="1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E12" i="5"/>
  <c r="D12" i="5"/>
  <c r="H12" i="5" s="1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E11" i="5"/>
  <c r="D11" i="5"/>
  <c r="H11" i="5" s="1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E9" i="5"/>
  <c r="D9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E8" i="5"/>
  <c r="D8" i="5"/>
  <c r="H8" i="5" s="1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E7" i="5"/>
  <c r="D7" i="5"/>
  <c r="H7" i="5" s="1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E6" i="5"/>
  <c r="D6" i="5"/>
  <c r="H6" i="5" s="1"/>
  <c r="W5" i="5"/>
  <c r="W23" i="5" s="1"/>
  <c r="V5" i="5"/>
  <c r="V23" i="5" s="1"/>
  <c r="U5" i="5"/>
  <c r="U23" i="5" s="1"/>
  <c r="T5" i="5"/>
  <c r="T23" i="5" s="1"/>
  <c r="S5" i="5"/>
  <c r="S23" i="5" s="1"/>
  <c r="R5" i="5"/>
  <c r="R23" i="5" s="1"/>
  <c r="Q5" i="5"/>
  <c r="Q23" i="5" s="1"/>
  <c r="P5" i="5"/>
  <c r="P23" i="5" s="1"/>
  <c r="O5" i="5"/>
  <c r="O23" i="5" s="1"/>
  <c r="N5" i="5"/>
  <c r="N23" i="5" s="1"/>
  <c r="M5" i="5"/>
  <c r="M23" i="5" s="1"/>
  <c r="L5" i="5"/>
  <c r="L23" i="5" s="1"/>
  <c r="K5" i="5"/>
  <c r="K23" i="5" s="1"/>
  <c r="J5" i="5"/>
  <c r="J23" i="5" s="1"/>
  <c r="I5" i="5"/>
  <c r="I23" i="5" s="1"/>
  <c r="E5" i="5"/>
  <c r="E23" i="5" s="1"/>
  <c r="D5" i="5"/>
  <c r="W4" i="5"/>
  <c r="W27" i="5" s="1"/>
  <c r="V4" i="5"/>
  <c r="V27" i="5" s="1"/>
  <c r="U4" i="5"/>
  <c r="U27" i="5" s="1"/>
  <c r="T4" i="5"/>
  <c r="T27" i="5" s="1"/>
  <c r="S4" i="5"/>
  <c r="S27" i="5" s="1"/>
  <c r="R4" i="5"/>
  <c r="R27" i="5" s="1"/>
  <c r="Q4" i="5"/>
  <c r="Q27" i="5" s="1"/>
  <c r="P4" i="5"/>
  <c r="P27" i="5" s="1"/>
  <c r="O4" i="5"/>
  <c r="O27" i="5" s="1"/>
  <c r="N4" i="5"/>
  <c r="N27" i="5" s="1"/>
  <c r="M4" i="5"/>
  <c r="M27" i="5" s="1"/>
  <c r="L4" i="5"/>
  <c r="L27" i="5" s="1"/>
  <c r="L30" i="5" s="1"/>
  <c r="K4" i="5"/>
  <c r="K27" i="5" s="1"/>
  <c r="K30" i="5" s="1"/>
  <c r="J4" i="5"/>
  <c r="J27" i="5" s="1"/>
  <c r="I4" i="5"/>
  <c r="I27" i="5" s="1"/>
  <c r="E4" i="5"/>
  <c r="E27" i="5" s="1"/>
  <c r="D4" i="5"/>
  <c r="H3" i="5"/>
  <c r="W2" i="5"/>
  <c r="W20" i="5" s="1"/>
  <c r="V2" i="5"/>
  <c r="V20" i="5" s="1"/>
  <c r="U2" i="5"/>
  <c r="U20" i="5" s="1"/>
  <c r="T2" i="5"/>
  <c r="T20" i="5" s="1"/>
  <c r="S2" i="5"/>
  <c r="S20" i="5" s="1"/>
  <c r="R2" i="5"/>
  <c r="R20" i="5" s="1"/>
  <c r="Q2" i="5"/>
  <c r="Q20" i="5" s="1"/>
  <c r="P2" i="5"/>
  <c r="P20" i="5" s="1"/>
  <c r="O2" i="5"/>
  <c r="O20" i="5" s="1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E37" i="4"/>
  <c r="D37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E36" i="4"/>
  <c r="D36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E35" i="4"/>
  <c r="D35" i="4"/>
  <c r="H35" i="4" s="1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E34" i="4"/>
  <c r="D34" i="4"/>
  <c r="H34" i="4" s="1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E33" i="4"/>
  <c r="D33" i="4"/>
  <c r="H33" i="4" s="1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E32" i="4"/>
  <c r="D32" i="4"/>
  <c r="H32" i="4" s="1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L29" i="4" s="1"/>
  <c r="K25" i="4"/>
  <c r="K29" i="4" s="1"/>
  <c r="J25" i="4"/>
  <c r="I25" i="4"/>
  <c r="E25" i="4"/>
  <c r="D25" i="4"/>
  <c r="H25" i="4" s="1"/>
  <c r="H29" i="4" s="1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E21" i="4"/>
  <c r="D21" i="4"/>
  <c r="H21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E16" i="4"/>
  <c r="D16" i="4"/>
  <c r="H16" i="4" s="1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E15" i="4"/>
  <c r="D15" i="4"/>
  <c r="H15" i="4" s="1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E14" i="4"/>
  <c r="D14" i="4"/>
  <c r="H14" i="4" s="1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E13" i="4"/>
  <c r="D13" i="4"/>
  <c r="H13" i="4" s="1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E12" i="4"/>
  <c r="D12" i="4"/>
  <c r="H12" i="4" s="1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E11" i="4"/>
  <c r="D11" i="4"/>
  <c r="H11" i="4" s="1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E9" i="4"/>
  <c r="D9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E8" i="4"/>
  <c r="D8" i="4"/>
  <c r="H8" i="4" s="1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E7" i="4"/>
  <c r="D7" i="4"/>
  <c r="H7" i="4" s="1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E6" i="4"/>
  <c r="D6" i="4"/>
  <c r="H6" i="4" s="1"/>
  <c r="Z5" i="4"/>
  <c r="Z23" i="4" s="1"/>
  <c r="Y5" i="4"/>
  <c r="Y23" i="4" s="1"/>
  <c r="X5" i="4"/>
  <c r="X23" i="4" s="1"/>
  <c r="W5" i="4"/>
  <c r="W23" i="4" s="1"/>
  <c r="V5" i="4"/>
  <c r="V23" i="4" s="1"/>
  <c r="U5" i="4"/>
  <c r="U23" i="4" s="1"/>
  <c r="T5" i="4"/>
  <c r="T23" i="4" s="1"/>
  <c r="S5" i="4"/>
  <c r="S23" i="4" s="1"/>
  <c r="R5" i="4"/>
  <c r="R23" i="4" s="1"/>
  <c r="Q5" i="4"/>
  <c r="Q23" i="4" s="1"/>
  <c r="P5" i="4"/>
  <c r="P23" i="4" s="1"/>
  <c r="O5" i="4"/>
  <c r="O23" i="4" s="1"/>
  <c r="N5" i="4"/>
  <c r="N23" i="4" s="1"/>
  <c r="M5" i="4"/>
  <c r="M23" i="4" s="1"/>
  <c r="L5" i="4"/>
  <c r="L23" i="4" s="1"/>
  <c r="K5" i="4"/>
  <c r="K23" i="4" s="1"/>
  <c r="J5" i="4"/>
  <c r="J23" i="4" s="1"/>
  <c r="I5" i="4"/>
  <c r="I23" i="4" s="1"/>
  <c r="E5" i="4"/>
  <c r="E23" i="4" s="1"/>
  <c r="D5" i="4"/>
  <c r="Z4" i="4"/>
  <c r="Z27" i="4" s="1"/>
  <c r="Y4" i="4"/>
  <c r="Y27" i="4" s="1"/>
  <c r="X4" i="4"/>
  <c r="X27" i="4" s="1"/>
  <c r="W4" i="4"/>
  <c r="W27" i="4" s="1"/>
  <c r="V4" i="4"/>
  <c r="V27" i="4" s="1"/>
  <c r="U4" i="4"/>
  <c r="U27" i="4" s="1"/>
  <c r="T4" i="4"/>
  <c r="T27" i="4" s="1"/>
  <c r="S4" i="4"/>
  <c r="S27" i="4" s="1"/>
  <c r="R4" i="4"/>
  <c r="R27" i="4" s="1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L30" i="4" s="1"/>
  <c r="K4" i="4"/>
  <c r="K27" i="4" s="1"/>
  <c r="K30" i="4" s="1"/>
  <c r="J4" i="4"/>
  <c r="J27" i="4" s="1"/>
  <c r="I4" i="4"/>
  <c r="I27" i="4" s="1"/>
  <c r="E4" i="4"/>
  <c r="E27" i="4" s="1"/>
  <c r="D4" i="4"/>
  <c r="H3" i="4"/>
  <c r="Z2" i="4"/>
  <c r="Z20" i="4" s="1"/>
  <c r="Y2" i="4"/>
  <c r="Y20" i="4" s="1"/>
  <c r="X2" i="4"/>
  <c r="X20" i="4" s="1"/>
  <c r="W2" i="4"/>
  <c r="W20" i="4" s="1"/>
  <c r="V2" i="4"/>
  <c r="V20" i="4" s="1"/>
  <c r="U2" i="4"/>
  <c r="U20" i="4" s="1"/>
  <c r="T2" i="4"/>
  <c r="T20" i="4" s="1"/>
  <c r="S2" i="4"/>
  <c r="S20" i="4" s="1"/>
  <c r="R2" i="4"/>
  <c r="R20" i="4" s="1"/>
  <c r="Q2" i="4"/>
  <c r="Q20" i="4" s="1"/>
  <c r="P2" i="4"/>
  <c r="P20" i="4" s="1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E37" i="3"/>
  <c r="D37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E36" i="3"/>
  <c r="D36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E35" i="3"/>
  <c r="D35" i="3"/>
  <c r="H35" i="3" s="1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E34" i="3"/>
  <c r="D34" i="3"/>
  <c r="H34" i="3" s="1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E33" i="3"/>
  <c r="D33" i="3"/>
  <c r="H33" i="3" s="1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E32" i="3"/>
  <c r="D32" i="3"/>
  <c r="H32" i="3" s="1"/>
  <c r="V25" i="3"/>
  <c r="U25" i="3"/>
  <c r="T25" i="3"/>
  <c r="S25" i="3"/>
  <c r="R25" i="3"/>
  <c r="Q25" i="3"/>
  <c r="P25" i="3"/>
  <c r="O25" i="3"/>
  <c r="N25" i="3"/>
  <c r="M25" i="3"/>
  <c r="L25" i="3"/>
  <c r="L29" i="3" s="1"/>
  <c r="K25" i="3"/>
  <c r="K29" i="3" s="1"/>
  <c r="J25" i="3"/>
  <c r="I25" i="3"/>
  <c r="E25" i="3"/>
  <c r="D25" i="3"/>
  <c r="H25" i="3" s="1"/>
  <c r="H29" i="3" s="1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E21" i="3"/>
  <c r="D21" i="3"/>
  <c r="H21" i="3" s="1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16" i="3"/>
  <c r="D16" i="3"/>
  <c r="H16" i="3" s="1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15" i="3"/>
  <c r="D15" i="3"/>
  <c r="H15" i="3" s="1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14" i="3"/>
  <c r="D14" i="3"/>
  <c r="H14" i="3" s="1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13" i="3"/>
  <c r="D13" i="3"/>
  <c r="H13" i="3" s="1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12" i="3"/>
  <c r="D12" i="3"/>
  <c r="H12" i="3" s="1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E11" i="3"/>
  <c r="D11" i="3"/>
  <c r="H11" i="3" s="1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E9" i="3"/>
  <c r="D9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E8" i="3"/>
  <c r="D8" i="3"/>
  <c r="H8" i="3" s="1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E7" i="3"/>
  <c r="D7" i="3"/>
  <c r="H7" i="3" s="1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E6" i="3"/>
  <c r="D6" i="3"/>
  <c r="H6" i="3" s="1"/>
  <c r="V5" i="3"/>
  <c r="V23" i="3" s="1"/>
  <c r="U5" i="3"/>
  <c r="U23" i="3" s="1"/>
  <c r="T5" i="3"/>
  <c r="T23" i="3" s="1"/>
  <c r="S5" i="3"/>
  <c r="S23" i="3" s="1"/>
  <c r="R5" i="3"/>
  <c r="R23" i="3" s="1"/>
  <c r="Q5" i="3"/>
  <c r="Q23" i="3" s="1"/>
  <c r="P5" i="3"/>
  <c r="P23" i="3" s="1"/>
  <c r="O5" i="3"/>
  <c r="O23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E5" i="3"/>
  <c r="E23" i="3" s="1"/>
  <c r="D5" i="3"/>
  <c r="V4" i="3"/>
  <c r="V27" i="3" s="1"/>
  <c r="U4" i="3"/>
  <c r="U27" i="3" s="1"/>
  <c r="T4" i="3"/>
  <c r="T27" i="3" s="1"/>
  <c r="S4" i="3"/>
  <c r="S27" i="3" s="1"/>
  <c r="R4" i="3"/>
  <c r="R27" i="3" s="1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L30" i="3" s="1"/>
  <c r="K4" i="3"/>
  <c r="K27" i="3" s="1"/>
  <c r="K30" i="3" s="1"/>
  <c r="J4" i="3"/>
  <c r="J27" i="3" s="1"/>
  <c r="I4" i="3"/>
  <c r="I27" i="3" s="1"/>
  <c r="E4" i="3"/>
  <c r="E27" i="3" s="1"/>
  <c r="D4" i="3"/>
  <c r="H3" i="3"/>
  <c r="V2" i="3"/>
  <c r="V20" i="3" s="1"/>
  <c r="U2" i="3"/>
  <c r="U20" i="3" s="1"/>
  <c r="T2" i="3"/>
  <c r="T20" i="3" s="1"/>
  <c r="S2" i="3"/>
  <c r="S20" i="3" s="1"/>
  <c r="R2" i="3"/>
  <c r="R20" i="3" s="1"/>
  <c r="Q2" i="3"/>
  <c r="Q20" i="3" s="1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E20" i="3" s="1"/>
  <c r="D2" i="3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E37" i="2"/>
  <c r="D37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E36" i="2"/>
  <c r="D36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E35" i="2"/>
  <c r="D35" i="2"/>
  <c r="H35" i="2" s="1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E34" i="2"/>
  <c r="D34" i="2"/>
  <c r="H34" i="2" s="1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E33" i="2"/>
  <c r="D33" i="2"/>
  <c r="H33" i="2" s="1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E32" i="2"/>
  <c r="D32" i="2"/>
  <c r="H32" i="2" s="1"/>
  <c r="W25" i="2"/>
  <c r="V25" i="2"/>
  <c r="U25" i="2"/>
  <c r="T25" i="2"/>
  <c r="S25" i="2"/>
  <c r="R25" i="2"/>
  <c r="Q25" i="2"/>
  <c r="P25" i="2"/>
  <c r="O25" i="2"/>
  <c r="N25" i="2"/>
  <c r="M25" i="2"/>
  <c r="L25" i="2"/>
  <c r="L29" i="2" s="1"/>
  <c r="K25" i="2"/>
  <c r="K29" i="2" s="1"/>
  <c r="J25" i="2"/>
  <c r="I25" i="2"/>
  <c r="E25" i="2"/>
  <c r="D25" i="2"/>
  <c r="H25" i="2" s="1"/>
  <c r="H29" i="2" s="1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E21" i="2"/>
  <c r="D21" i="2"/>
  <c r="H21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E16" i="2"/>
  <c r="D16" i="2"/>
  <c r="H16" i="2" s="1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E15" i="2"/>
  <c r="D15" i="2"/>
  <c r="H15" i="2" s="1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E14" i="2"/>
  <c r="D14" i="2"/>
  <c r="H14" i="2" s="1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E13" i="2"/>
  <c r="D13" i="2"/>
  <c r="H13" i="2" s="1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E12" i="2"/>
  <c r="D12" i="2"/>
  <c r="H12" i="2" s="1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E11" i="2"/>
  <c r="D11" i="2"/>
  <c r="H11" i="2" s="1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E9" i="2"/>
  <c r="D9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E8" i="2"/>
  <c r="D8" i="2"/>
  <c r="H8" i="2" s="1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E7" i="2"/>
  <c r="D7" i="2"/>
  <c r="H7" i="2" s="1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E6" i="2"/>
  <c r="D6" i="2"/>
  <c r="H6" i="2" s="1"/>
  <c r="W5" i="2"/>
  <c r="W23" i="2" s="1"/>
  <c r="V5" i="2"/>
  <c r="V23" i="2" s="1"/>
  <c r="U5" i="2"/>
  <c r="U23" i="2" s="1"/>
  <c r="T5" i="2"/>
  <c r="T23" i="2" s="1"/>
  <c r="S5" i="2"/>
  <c r="S23" i="2" s="1"/>
  <c r="R5" i="2"/>
  <c r="R23" i="2" s="1"/>
  <c r="Q5" i="2"/>
  <c r="Q23" i="2" s="1"/>
  <c r="P5" i="2"/>
  <c r="P23" i="2" s="1"/>
  <c r="O5" i="2"/>
  <c r="O23" i="2" s="1"/>
  <c r="N5" i="2"/>
  <c r="N23" i="2" s="1"/>
  <c r="M5" i="2"/>
  <c r="M23" i="2" s="1"/>
  <c r="L5" i="2"/>
  <c r="L23" i="2" s="1"/>
  <c r="K5" i="2"/>
  <c r="K23" i="2" s="1"/>
  <c r="J5" i="2"/>
  <c r="J23" i="2" s="1"/>
  <c r="I5" i="2"/>
  <c r="I23" i="2" s="1"/>
  <c r="E5" i="2"/>
  <c r="E23" i="2" s="1"/>
  <c r="D5" i="2"/>
  <c r="W4" i="2"/>
  <c r="W27" i="2" s="1"/>
  <c r="V4" i="2"/>
  <c r="V27" i="2" s="1"/>
  <c r="U4" i="2"/>
  <c r="U27" i="2" s="1"/>
  <c r="T4" i="2"/>
  <c r="T27" i="2" s="1"/>
  <c r="S4" i="2"/>
  <c r="S27" i="2" s="1"/>
  <c r="R4" i="2"/>
  <c r="R27" i="2" s="1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L30" i="2" s="1"/>
  <c r="K4" i="2"/>
  <c r="K27" i="2" s="1"/>
  <c r="K30" i="2" s="1"/>
  <c r="J4" i="2"/>
  <c r="J27" i="2" s="1"/>
  <c r="I4" i="2"/>
  <c r="I27" i="2" s="1"/>
  <c r="E4" i="2"/>
  <c r="E27" i="2" s="1"/>
  <c r="D4" i="2"/>
  <c r="H3" i="2"/>
  <c r="W2" i="2"/>
  <c r="W20" i="2" s="1"/>
  <c r="V2" i="2"/>
  <c r="V20" i="2" s="1"/>
  <c r="U2" i="2"/>
  <c r="U20" i="2" s="1"/>
  <c r="T2" i="2"/>
  <c r="T20" i="2" s="1"/>
  <c r="S2" i="2"/>
  <c r="S20" i="2" s="1"/>
  <c r="R2" i="2"/>
  <c r="R20" i="2" s="1"/>
  <c r="Q2" i="2"/>
  <c r="Q20" i="2" s="1"/>
  <c r="P2" i="2"/>
  <c r="P20" i="2" s="1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I20" i="2" s="1"/>
  <c r="E2" i="2"/>
  <c r="E20" i="2" s="1"/>
  <c r="D2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E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E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E35" i="1"/>
  <c r="D35" i="1"/>
  <c r="H35" i="1" s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E34" i="1"/>
  <c r="D34" i="1"/>
  <c r="H34" i="1" s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E33" i="1"/>
  <c r="D33" i="1"/>
  <c r="H33" i="1" s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E32" i="1"/>
  <c r="D32" i="1"/>
  <c r="H32" i="1" s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L29" i="1" s="1"/>
  <c r="K25" i="1"/>
  <c r="K29" i="1" s="1"/>
  <c r="J25" i="1"/>
  <c r="I25" i="1"/>
  <c r="E25" i="1"/>
  <c r="D25" i="1"/>
  <c r="H25" i="1" s="1"/>
  <c r="H29" i="1" s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E21" i="1"/>
  <c r="D21" i="1"/>
  <c r="H21" i="1" s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E16" i="1"/>
  <c r="D16" i="1"/>
  <c r="H16" i="1" s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E15" i="1"/>
  <c r="D15" i="1"/>
  <c r="H15" i="1" s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E14" i="1"/>
  <c r="D14" i="1"/>
  <c r="H14" i="1" s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E13" i="1"/>
  <c r="D13" i="1"/>
  <c r="H13" i="1" s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E12" i="1"/>
  <c r="D12" i="1"/>
  <c r="H12" i="1" s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E11" i="1"/>
  <c r="D11" i="1"/>
  <c r="H11" i="1" s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E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E8" i="1"/>
  <c r="D8" i="1"/>
  <c r="H8" i="1" s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E7" i="1"/>
  <c r="D7" i="1"/>
  <c r="H7" i="1" s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E6" i="1"/>
  <c r="D6" i="1"/>
  <c r="H6" i="1" s="1"/>
  <c r="Z5" i="1"/>
  <c r="Z23" i="1" s="1"/>
  <c r="Y5" i="1"/>
  <c r="Y23" i="1" s="1"/>
  <c r="X5" i="1"/>
  <c r="X23" i="1" s="1"/>
  <c r="W5" i="1"/>
  <c r="W23" i="1" s="1"/>
  <c r="V5" i="1"/>
  <c r="V23" i="1" s="1"/>
  <c r="U5" i="1"/>
  <c r="U23" i="1" s="1"/>
  <c r="T5" i="1"/>
  <c r="T23" i="1" s="1"/>
  <c r="S5" i="1"/>
  <c r="S23" i="1" s="1"/>
  <c r="R5" i="1"/>
  <c r="R23" i="1" s="1"/>
  <c r="Q5" i="1"/>
  <c r="Q23" i="1" s="1"/>
  <c r="P5" i="1"/>
  <c r="P23" i="1" s="1"/>
  <c r="O5" i="1"/>
  <c r="O23" i="1" s="1"/>
  <c r="N5" i="1"/>
  <c r="N23" i="1" s="1"/>
  <c r="M5" i="1"/>
  <c r="M23" i="1" s="1"/>
  <c r="L5" i="1"/>
  <c r="L23" i="1" s="1"/>
  <c r="K5" i="1"/>
  <c r="K23" i="1" s="1"/>
  <c r="J5" i="1"/>
  <c r="J23" i="1" s="1"/>
  <c r="I5" i="1"/>
  <c r="I23" i="1" s="1"/>
  <c r="E5" i="1"/>
  <c r="E23" i="1" s="1"/>
  <c r="D5" i="1"/>
  <c r="Z4" i="1"/>
  <c r="Z27" i="1" s="1"/>
  <c r="Y4" i="1"/>
  <c r="Y27" i="1" s="1"/>
  <c r="X4" i="1"/>
  <c r="X27" i="1" s="1"/>
  <c r="W4" i="1"/>
  <c r="W27" i="1" s="1"/>
  <c r="V4" i="1"/>
  <c r="V27" i="1" s="1"/>
  <c r="U4" i="1"/>
  <c r="U27" i="1" s="1"/>
  <c r="T4" i="1"/>
  <c r="T27" i="1" s="1"/>
  <c r="S4" i="1"/>
  <c r="S27" i="1" s="1"/>
  <c r="R4" i="1"/>
  <c r="R27" i="1" s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L30" i="1" s="1"/>
  <c r="K4" i="1"/>
  <c r="K27" i="1" s="1"/>
  <c r="K30" i="1" s="1"/>
  <c r="J4" i="1"/>
  <c r="J27" i="1" s="1"/>
  <c r="I4" i="1"/>
  <c r="I27" i="1" s="1"/>
  <c r="E4" i="1"/>
  <c r="E27" i="1" s="1"/>
  <c r="D4" i="1"/>
  <c r="H3" i="1"/>
  <c r="Z2" i="1"/>
  <c r="Z20" i="1" s="1"/>
  <c r="Y2" i="1"/>
  <c r="Y20" i="1" s="1"/>
  <c r="X2" i="1"/>
  <c r="X20" i="1" s="1"/>
  <c r="W2" i="1"/>
  <c r="W20" i="1" s="1"/>
  <c r="V2" i="1"/>
  <c r="V20" i="1" s="1"/>
  <c r="U2" i="1"/>
  <c r="U20" i="1" s="1"/>
  <c r="T2" i="1"/>
  <c r="T20" i="1" s="1"/>
  <c r="S2" i="1"/>
  <c r="S20" i="1" s="1"/>
  <c r="R2" i="1"/>
  <c r="R20" i="1" s="1"/>
  <c r="Q2" i="1"/>
  <c r="Q20" i="1" s="1"/>
  <c r="P2" i="1"/>
  <c r="P20" i="1" s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I20" i="1" s="1"/>
  <c r="E2" i="1"/>
  <c r="E20" i="1" s="1"/>
  <c r="D2" i="1"/>
  <c r="M10" i="17" l="1"/>
  <c r="E10" i="16"/>
  <c r="T10" i="15"/>
  <c r="R10" i="14"/>
  <c r="T10" i="17"/>
  <c r="K10" i="16"/>
  <c r="P10" i="15"/>
  <c r="L10" i="15"/>
  <c r="O10" i="14"/>
  <c r="J10" i="14"/>
  <c r="J10" i="32"/>
  <c r="X10" i="31"/>
  <c r="U10" i="31"/>
  <c r="Q10" i="31"/>
  <c r="N10" i="31"/>
  <c r="J10" i="31"/>
  <c r="R10" i="30"/>
  <c r="M10" i="30"/>
  <c r="I10" i="30"/>
  <c r="Z10" i="29"/>
  <c r="W10" i="29"/>
  <c r="T10" i="29"/>
  <c r="O10" i="29"/>
  <c r="K10" i="29"/>
  <c r="X10" i="28"/>
  <c r="S10" i="28"/>
  <c r="O10" i="28"/>
  <c r="K10" i="28"/>
  <c r="E10" i="28"/>
  <c r="Z10" i="27"/>
  <c r="M10" i="27"/>
  <c r="I10" i="27"/>
  <c r="X10" i="26"/>
  <c r="U10" i="26"/>
  <c r="Q10" i="26"/>
  <c r="M10" i="26"/>
  <c r="I10" i="26"/>
  <c r="R10" i="25"/>
  <c r="O10" i="25"/>
  <c r="L10" i="25"/>
  <c r="J10" i="25"/>
  <c r="Y10" i="24"/>
  <c r="V10" i="24"/>
  <c r="T10" i="24"/>
  <c r="Q10" i="24"/>
  <c r="M10" i="24"/>
  <c r="I10" i="24"/>
  <c r="M10" i="23"/>
  <c r="I10" i="23"/>
  <c r="Z10" i="22"/>
  <c r="V10" i="22"/>
  <c r="R10" i="22"/>
  <c r="O10" i="22"/>
  <c r="J10" i="22"/>
  <c r="W10" i="21"/>
  <c r="S10" i="21"/>
  <c r="P10" i="21"/>
  <c r="L10" i="21"/>
  <c r="I10" i="21"/>
  <c r="R10" i="20"/>
  <c r="O10" i="20"/>
  <c r="K10" i="20"/>
  <c r="V10" i="19"/>
  <c r="Q10" i="19"/>
  <c r="M10" i="19"/>
  <c r="I10" i="19"/>
  <c r="E20" i="18"/>
  <c r="AB10" i="18"/>
  <c r="Y10" i="18"/>
  <c r="W10" i="18"/>
  <c r="S10" i="18"/>
  <c r="O10" i="18"/>
  <c r="K10" i="18"/>
  <c r="E10" i="18"/>
  <c r="H2" i="18"/>
  <c r="Q10" i="17"/>
  <c r="J10" i="17"/>
  <c r="T10" i="16"/>
  <c r="O10" i="16"/>
  <c r="Z10" i="15"/>
  <c r="W10" i="14"/>
  <c r="S10" i="38"/>
  <c r="O10" i="38"/>
  <c r="K10" i="38"/>
  <c r="E10" i="38"/>
  <c r="V10" i="37"/>
  <c r="S10" i="37"/>
  <c r="P10" i="37"/>
  <c r="L10" i="37"/>
  <c r="Y10" i="34"/>
  <c r="U10" i="34"/>
  <c r="Q10" i="59"/>
  <c r="N10" i="59"/>
  <c r="M10" i="59"/>
  <c r="J10" i="59"/>
  <c r="E10" i="59"/>
  <c r="V10" i="58"/>
  <c r="T10" i="58"/>
  <c r="Q10" i="58"/>
  <c r="O10" i="58"/>
  <c r="M10" i="58"/>
  <c r="P10" i="34"/>
  <c r="L10" i="34"/>
  <c r="E20" i="33"/>
  <c r="T10" i="33"/>
  <c r="P10" i="33"/>
  <c r="K10" i="33"/>
  <c r="E10" i="33"/>
  <c r="H2" i="33"/>
  <c r="Y10" i="32"/>
  <c r="U10" i="32"/>
  <c r="R10" i="32"/>
  <c r="N10" i="32"/>
  <c r="J10" i="58"/>
  <c r="E10" i="58"/>
  <c r="H2" i="58"/>
  <c r="Z10" i="57"/>
  <c r="V10" i="57"/>
  <c r="T10" i="57"/>
  <c r="R10" i="57"/>
  <c r="O10" i="57"/>
  <c r="L10" i="57"/>
  <c r="I10" i="57"/>
  <c r="R10" i="61"/>
  <c r="P10" i="61"/>
  <c r="L10" i="61"/>
  <c r="I10" i="61"/>
  <c r="U10" i="60"/>
  <c r="Q10" i="60"/>
  <c r="P10" i="60"/>
  <c r="M10" i="60"/>
  <c r="J10" i="60"/>
  <c r="U10" i="68"/>
  <c r="R10" i="68"/>
  <c r="P10" i="68"/>
  <c r="M10" i="68"/>
  <c r="J10" i="68"/>
  <c r="E10" i="68"/>
  <c r="S10" i="67"/>
  <c r="P10" i="67"/>
  <c r="O10" i="67"/>
  <c r="L10" i="67"/>
  <c r="I10" i="67"/>
  <c r="E20" i="66"/>
  <c r="Y10" i="66"/>
  <c r="W10" i="66"/>
  <c r="T10" i="66"/>
  <c r="Q10" i="66"/>
  <c r="N10" i="66"/>
  <c r="M10" i="66"/>
  <c r="J10" i="66"/>
  <c r="E10" i="66"/>
  <c r="H2" i="66"/>
  <c r="Y10" i="65"/>
  <c r="W10" i="65"/>
  <c r="T10" i="65"/>
  <c r="Q10" i="65"/>
  <c r="O10" i="65"/>
  <c r="L10" i="65"/>
  <c r="I10" i="65"/>
  <c r="Z10" i="64"/>
  <c r="X10" i="64"/>
  <c r="U10" i="64"/>
  <c r="R10" i="64"/>
  <c r="O10" i="64"/>
  <c r="N10" i="64"/>
  <c r="K10" i="64"/>
  <c r="Y10" i="63"/>
  <c r="V10" i="63"/>
  <c r="S10" i="63"/>
  <c r="P10" i="63"/>
  <c r="M10" i="63"/>
  <c r="J10" i="63"/>
  <c r="I10" i="63"/>
  <c r="T10" i="62"/>
  <c r="Q10" i="62"/>
  <c r="N10" i="62"/>
  <c r="K10" i="62"/>
  <c r="Y10" i="61"/>
  <c r="W10" i="61"/>
  <c r="T10" i="61"/>
  <c r="E20" i="72"/>
  <c r="M10" i="72"/>
  <c r="K10" i="72"/>
  <c r="I10" i="72"/>
  <c r="E10" i="72"/>
  <c r="H2" i="72"/>
  <c r="Z10" i="71"/>
  <c r="X10" i="71"/>
  <c r="W10" i="71"/>
  <c r="U10" i="71"/>
  <c r="T10" i="71"/>
  <c r="Q10" i="71"/>
  <c r="N10" i="71"/>
  <c r="K10" i="71"/>
  <c r="I10" i="71"/>
  <c r="Y10" i="70"/>
  <c r="W10" i="70"/>
  <c r="T10" i="70"/>
  <c r="R10" i="70"/>
  <c r="P10" i="70"/>
  <c r="M10" i="70"/>
  <c r="I10" i="70"/>
  <c r="Z10" i="69"/>
  <c r="X10" i="69"/>
  <c r="W10" i="69"/>
  <c r="U10" i="69"/>
  <c r="R10" i="69"/>
  <c r="Q10" i="69"/>
  <c r="N10" i="69"/>
  <c r="K10" i="69"/>
  <c r="X10" i="68"/>
  <c r="P10" i="73"/>
  <c r="M10" i="73"/>
  <c r="K10" i="73"/>
  <c r="Y10" i="72"/>
  <c r="X10" i="72"/>
  <c r="V10" i="72"/>
  <c r="T10" i="72"/>
  <c r="R10" i="72"/>
  <c r="P10" i="72"/>
  <c r="N10" i="72"/>
  <c r="V10" i="75"/>
  <c r="S10" i="75"/>
  <c r="Q10" i="75"/>
  <c r="N10" i="75"/>
  <c r="K10" i="75"/>
  <c r="Q10" i="74"/>
  <c r="L10" i="74"/>
  <c r="I10" i="74"/>
  <c r="X10" i="73"/>
  <c r="S10" i="73"/>
  <c r="Z10" i="81"/>
  <c r="X10" i="81"/>
  <c r="V10" i="81"/>
  <c r="S10" i="81"/>
  <c r="P10" i="81"/>
  <c r="N10" i="81"/>
  <c r="L10" i="78"/>
  <c r="O10" i="83"/>
  <c r="M10" i="83"/>
  <c r="K10" i="83"/>
  <c r="I10" i="83"/>
  <c r="E10" i="83"/>
  <c r="H2" i="83"/>
  <c r="Y10" i="82"/>
  <c r="V10" i="82"/>
  <c r="T10" i="82"/>
  <c r="Q10" i="82"/>
  <c r="O10" i="82"/>
  <c r="M10" i="82"/>
  <c r="K10" i="82"/>
  <c r="I10" i="82"/>
  <c r="E10" i="82"/>
  <c r="L10" i="81"/>
  <c r="I10" i="81"/>
  <c r="U10" i="80"/>
  <c r="S10" i="80"/>
  <c r="P10" i="80"/>
  <c r="M10" i="80"/>
  <c r="J10" i="80"/>
  <c r="T10" i="79"/>
  <c r="Q10" i="79"/>
  <c r="N10" i="79"/>
  <c r="K10" i="79"/>
  <c r="I10" i="79"/>
  <c r="E10" i="79"/>
  <c r="Z10" i="78"/>
  <c r="X10" i="78"/>
  <c r="U10" i="78"/>
  <c r="R10" i="78"/>
  <c r="O10" i="78"/>
  <c r="I10" i="78"/>
  <c r="Y10" i="76"/>
  <c r="U10" i="76"/>
  <c r="R10" i="76"/>
  <c r="O10" i="76"/>
  <c r="L10" i="76"/>
  <c r="I10" i="76"/>
  <c r="E10" i="76"/>
  <c r="X10" i="75"/>
  <c r="P10" i="85"/>
  <c r="O10" i="85"/>
  <c r="M10" i="85"/>
  <c r="K10" i="85"/>
  <c r="J10" i="85"/>
  <c r="Z10" i="84"/>
  <c r="X10" i="84"/>
  <c r="W10" i="84"/>
  <c r="U10" i="84"/>
  <c r="T10" i="84"/>
  <c r="R10" i="84"/>
  <c r="P10" i="84"/>
  <c r="N10" i="84"/>
  <c r="L10" i="84"/>
  <c r="J10" i="84"/>
  <c r="W10" i="83"/>
  <c r="U10" i="83"/>
  <c r="T10" i="83"/>
  <c r="Q10" i="83"/>
  <c r="W10" i="86"/>
  <c r="U10" i="86"/>
  <c r="S10" i="86"/>
  <c r="Q10" i="86"/>
  <c r="O10" i="86"/>
  <c r="L10" i="86"/>
  <c r="J10" i="86"/>
  <c r="S10" i="85"/>
  <c r="R10" i="85"/>
  <c r="I10" i="88"/>
  <c r="E10" i="88"/>
  <c r="W10" i="87"/>
  <c r="T10" i="87"/>
  <c r="R10" i="87"/>
  <c r="P10" i="87"/>
  <c r="M10" i="87"/>
  <c r="K10" i="87"/>
  <c r="I10" i="87"/>
  <c r="E10" i="87"/>
  <c r="Z10" i="88"/>
  <c r="X10" i="88"/>
  <c r="V10" i="88"/>
  <c r="U10" i="88"/>
  <c r="S10" i="88"/>
  <c r="Q10" i="88"/>
  <c r="P10" i="88"/>
  <c r="N10" i="88"/>
  <c r="L10" i="88"/>
  <c r="J10" i="88"/>
  <c r="L10" i="91"/>
  <c r="K10" i="91"/>
  <c r="J10" i="91"/>
  <c r="I10" i="91"/>
  <c r="T10" i="90"/>
  <c r="Q10" i="90"/>
  <c r="O10" i="90"/>
  <c r="N10" i="90"/>
  <c r="L10" i="90"/>
  <c r="Q10" i="95"/>
  <c r="O10" i="95"/>
  <c r="M10" i="95"/>
  <c r="K10" i="95"/>
  <c r="I10" i="95"/>
  <c r="E10" i="95"/>
  <c r="Z10" i="94"/>
  <c r="Y10" i="94"/>
  <c r="U10" i="91"/>
  <c r="T10" i="91"/>
  <c r="S10" i="91"/>
  <c r="R10" i="91"/>
  <c r="Q10" i="91"/>
  <c r="P10" i="91"/>
  <c r="O10" i="91"/>
  <c r="N10" i="91"/>
  <c r="M10" i="91"/>
  <c r="J10" i="90"/>
  <c r="R10" i="89"/>
  <c r="Q10" i="89"/>
  <c r="P10" i="89"/>
  <c r="N10" i="89"/>
  <c r="M10" i="89"/>
  <c r="K10" i="89"/>
  <c r="I10" i="89"/>
  <c r="U10" i="95"/>
  <c r="S10" i="95"/>
  <c r="W10" i="94"/>
  <c r="U10" i="94"/>
  <c r="S10" i="94"/>
  <c r="Q10" i="94"/>
  <c r="O10" i="94"/>
  <c r="M10" i="94"/>
  <c r="K10" i="94"/>
  <c r="J10" i="94"/>
  <c r="V10" i="91"/>
  <c r="O10" i="97"/>
  <c r="K10" i="97"/>
  <c r="AA10" i="96"/>
  <c r="W10" i="96"/>
  <c r="T10" i="96"/>
  <c r="P10" i="96"/>
  <c r="L10" i="96"/>
  <c r="Y10" i="95"/>
  <c r="M10" i="97"/>
  <c r="I10" i="97"/>
  <c r="E10" i="97"/>
  <c r="Z10" i="96"/>
  <c r="Y10" i="96"/>
  <c r="V10" i="96"/>
  <c r="R10" i="96"/>
  <c r="N10" i="96"/>
  <c r="J10" i="96"/>
  <c r="Z10" i="95"/>
  <c r="W10" i="95"/>
  <c r="V10" i="97"/>
  <c r="R10" i="97"/>
  <c r="Z10" i="14"/>
  <c r="Y10" i="14"/>
  <c r="V10" i="14"/>
  <c r="U10" i="14"/>
  <c r="Q10" i="14"/>
  <c r="M10" i="14"/>
  <c r="I10" i="14"/>
  <c r="V10" i="16"/>
  <c r="R10" i="16"/>
  <c r="N10" i="16"/>
  <c r="J10" i="16"/>
  <c r="Y10" i="15"/>
  <c r="V10" i="15"/>
  <c r="S10" i="15"/>
  <c r="O10" i="15"/>
  <c r="K10" i="15"/>
  <c r="V10" i="18"/>
  <c r="R10" i="18"/>
  <c r="J10" i="18"/>
  <c r="R10" i="17"/>
  <c r="N10" i="17"/>
  <c r="E10" i="17"/>
  <c r="Z10" i="18"/>
  <c r="N10" i="18"/>
  <c r="E20" i="17"/>
  <c r="K10" i="17"/>
  <c r="X10" i="16"/>
  <c r="N10" i="27"/>
  <c r="J10" i="27"/>
  <c r="Z10" i="26"/>
  <c r="W10" i="26"/>
  <c r="S10" i="26"/>
  <c r="P10" i="26"/>
  <c r="L10" i="26"/>
  <c r="S10" i="25"/>
  <c r="P10" i="25"/>
  <c r="M10" i="25"/>
  <c r="I10" i="25"/>
  <c r="S10" i="24"/>
  <c r="N10" i="24"/>
  <c r="J10" i="24"/>
  <c r="V10" i="23"/>
  <c r="S10" i="23"/>
  <c r="P10" i="23"/>
  <c r="P10" i="20"/>
  <c r="M10" i="20"/>
  <c r="X10" i="19"/>
  <c r="O10" i="19"/>
  <c r="E10" i="19"/>
  <c r="N10" i="29"/>
  <c r="J10" i="29"/>
  <c r="U10" i="28"/>
  <c r="Q10" i="28"/>
  <c r="M10" i="28"/>
  <c r="I10" i="28"/>
  <c r="L10" i="23"/>
  <c r="T10" i="22"/>
  <c r="N10" i="22"/>
  <c r="K10" i="22"/>
  <c r="E10" i="22"/>
  <c r="E20" i="21"/>
  <c r="Y10" i="21"/>
  <c r="U10" i="21"/>
  <c r="R10" i="21"/>
  <c r="O10" i="21"/>
  <c r="N10" i="21"/>
  <c r="K10" i="21"/>
  <c r="E10" i="21"/>
  <c r="H2" i="21"/>
  <c r="I10" i="20"/>
  <c r="S10" i="19"/>
  <c r="K10" i="19"/>
  <c r="J10" i="36"/>
  <c r="N10" i="35"/>
  <c r="I10" i="35"/>
  <c r="Z10" i="34"/>
  <c r="W10" i="34"/>
  <c r="T10" i="34"/>
  <c r="Q10" i="34"/>
  <c r="M10" i="34"/>
  <c r="I10" i="34"/>
  <c r="U10" i="33"/>
  <c r="R10" i="33"/>
  <c r="N10" i="33"/>
  <c r="J10" i="33"/>
  <c r="V10" i="32"/>
  <c r="P10" i="32"/>
  <c r="L10" i="32"/>
  <c r="I10" i="32"/>
  <c r="E20" i="31"/>
  <c r="S10" i="31"/>
  <c r="O10" i="31"/>
  <c r="K10" i="31"/>
  <c r="E10" i="31"/>
  <c r="W10" i="30"/>
  <c r="S10" i="30"/>
  <c r="O10" i="30"/>
  <c r="K10" i="30"/>
  <c r="E10" i="30"/>
  <c r="H2" i="30"/>
  <c r="Y10" i="29"/>
  <c r="U10" i="29"/>
  <c r="R10" i="29"/>
  <c r="N10" i="38"/>
  <c r="I10" i="38"/>
  <c r="U10" i="37"/>
  <c r="R10" i="37"/>
  <c r="O10" i="37"/>
  <c r="K10" i="37"/>
  <c r="E10" i="37"/>
  <c r="V10" i="36"/>
  <c r="Q10" i="36"/>
  <c r="M10" i="36"/>
  <c r="E20" i="57"/>
  <c r="W10" i="57"/>
  <c r="S10" i="57"/>
  <c r="P10" i="57"/>
  <c r="M10" i="57"/>
  <c r="J10" i="57"/>
  <c r="E10" i="57"/>
  <c r="X10" i="38"/>
  <c r="U10" i="38"/>
  <c r="Q10" i="38"/>
  <c r="E10" i="60"/>
  <c r="R10" i="59"/>
  <c r="O10" i="59"/>
  <c r="L10" i="59"/>
  <c r="I10" i="59"/>
  <c r="R10" i="58"/>
  <c r="K10" i="58"/>
  <c r="N10" i="58"/>
  <c r="Y10" i="57"/>
  <c r="E20" i="67"/>
  <c r="E10" i="67"/>
  <c r="X10" i="66"/>
  <c r="U10" i="66"/>
  <c r="R10" i="66"/>
  <c r="O10" i="66"/>
  <c r="L10" i="66"/>
  <c r="E20" i="65"/>
  <c r="S10" i="65"/>
  <c r="P10" i="65"/>
  <c r="M10" i="65"/>
  <c r="J10" i="65"/>
  <c r="E10" i="65"/>
  <c r="E20" i="64"/>
  <c r="Y10" i="64"/>
  <c r="V10" i="64"/>
  <c r="T10" i="64"/>
  <c r="Q10" i="64"/>
  <c r="M10" i="64"/>
  <c r="J10" i="64"/>
  <c r="E10" i="64"/>
  <c r="H2" i="64"/>
  <c r="Z10" i="63"/>
  <c r="X10" i="63"/>
  <c r="U10" i="63"/>
  <c r="R10" i="63"/>
  <c r="O10" i="63"/>
  <c r="L10" i="63"/>
  <c r="X10" i="62"/>
  <c r="U10" i="62"/>
  <c r="R10" i="62"/>
  <c r="O10" i="62"/>
  <c r="L10" i="62"/>
  <c r="I10" i="62"/>
  <c r="E10" i="62"/>
  <c r="V10" i="61"/>
  <c r="N10" i="61"/>
  <c r="K10" i="61"/>
  <c r="T10" i="60"/>
  <c r="R10" i="60"/>
  <c r="N10" i="60"/>
  <c r="L10" i="60"/>
  <c r="R10" i="73"/>
  <c r="O10" i="73"/>
  <c r="L10" i="73"/>
  <c r="I10" i="73"/>
  <c r="E10" i="73"/>
  <c r="Z10" i="72"/>
  <c r="W10" i="72"/>
  <c r="U10" i="72"/>
  <c r="S10" i="72"/>
  <c r="Q10" i="72"/>
  <c r="O10" i="72"/>
  <c r="L10" i="72"/>
  <c r="J10" i="72"/>
  <c r="R10" i="71"/>
  <c r="O10" i="71"/>
  <c r="L10" i="71"/>
  <c r="U10" i="70"/>
  <c r="Q10" i="70"/>
  <c r="N10" i="70"/>
  <c r="K10" i="70"/>
  <c r="E20" i="69"/>
  <c r="Y10" i="69"/>
  <c r="V10" i="69"/>
  <c r="S10" i="69"/>
  <c r="P10" i="69"/>
  <c r="M10" i="69"/>
  <c r="J10" i="69"/>
  <c r="E10" i="69"/>
  <c r="H2" i="69"/>
  <c r="T10" i="68"/>
  <c r="Q10" i="68"/>
  <c r="N10" i="68"/>
  <c r="Q10" i="67"/>
  <c r="M10" i="67"/>
  <c r="W10" i="68"/>
  <c r="K10" i="68"/>
  <c r="T10" i="67"/>
  <c r="J10" i="67"/>
  <c r="U10" i="73"/>
  <c r="J10" i="75"/>
  <c r="E10" i="75"/>
  <c r="T10" i="74"/>
  <c r="S10" i="74"/>
  <c r="P10" i="74"/>
  <c r="N10" i="74"/>
  <c r="K10" i="74"/>
  <c r="Y10" i="73"/>
  <c r="W10" i="73"/>
  <c r="E20" i="78"/>
  <c r="E10" i="78"/>
  <c r="Z10" i="77"/>
  <c r="X10" i="77"/>
  <c r="T10" i="75"/>
  <c r="P10" i="75"/>
  <c r="M10" i="75"/>
  <c r="Y10" i="81"/>
  <c r="W10" i="81"/>
  <c r="T10" i="81"/>
  <c r="Q10" i="81"/>
  <c r="M10" i="81"/>
  <c r="J10" i="81"/>
  <c r="E10" i="81"/>
  <c r="T10" i="80"/>
  <c r="R10" i="80"/>
  <c r="O10" i="80"/>
  <c r="L10" i="80"/>
  <c r="I10" i="80"/>
  <c r="U10" i="79"/>
  <c r="R10" i="79"/>
  <c r="O10" i="79"/>
  <c r="L10" i="79"/>
  <c r="V10" i="78"/>
  <c r="S10" i="78"/>
  <c r="P10" i="78"/>
  <c r="M10" i="78"/>
  <c r="J10" i="78"/>
  <c r="E20" i="77"/>
  <c r="W10" i="77"/>
  <c r="U10" i="77"/>
  <c r="S10" i="77"/>
  <c r="Q10" i="77"/>
  <c r="O10" i="77"/>
  <c r="M10" i="77"/>
  <c r="K10" i="77"/>
  <c r="I10" i="77"/>
  <c r="E10" i="77"/>
  <c r="H2" i="77"/>
  <c r="Z10" i="76"/>
  <c r="X10" i="76"/>
  <c r="V10" i="76"/>
  <c r="T10" i="76"/>
  <c r="Q10" i="76"/>
  <c r="N10" i="76"/>
  <c r="K10" i="76"/>
  <c r="J10" i="1"/>
  <c r="I10" i="1"/>
  <c r="E10" i="1"/>
  <c r="T10" i="2"/>
  <c r="S10" i="2"/>
  <c r="R10" i="2"/>
  <c r="Q10" i="2"/>
  <c r="P10" i="2"/>
  <c r="O10" i="2"/>
  <c r="N10" i="2"/>
  <c r="M10" i="2"/>
  <c r="L10" i="2"/>
  <c r="K10" i="2"/>
  <c r="J10" i="2"/>
  <c r="I10" i="2"/>
  <c r="E10" i="2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M10" i="3"/>
  <c r="L10" i="3"/>
  <c r="K10" i="3"/>
  <c r="J10" i="3"/>
  <c r="I10" i="3"/>
  <c r="E10" i="3"/>
  <c r="W10" i="2"/>
  <c r="V10" i="2"/>
  <c r="U10" i="2"/>
  <c r="N10" i="3"/>
  <c r="Q10" i="3"/>
  <c r="P10" i="3"/>
  <c r="O10" i="3"/>
  <c r="V10" i="3"/>
  <c r="U10" i="3"/>
  <c r="T10" i="3"/>
  <c r="S10" i="3"/>
  <c r="R10" i="3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E10" i="4"/>
  <c r="S10" i="6"/>
  <c r="O10" i="6"/>
  <c r="K10" i="6"/>
  <c r="I10" i="6"/>
  <c r="W10" i="5"/>
  <c r="U10" i="5"/>
  <c r="S10" i="5"/>
  <c r="Q10" i="5"/>
  <c r="O10" i="5"/>
  <c r="M10" i="5"/>
  <c r="L10" i="5"/>
  <c r="J10" i="5"/>
  <c r="E10" i="5"/>
  <c r="T10" i="6"/>
  <c r="R10" i="6"/>
  <c r="Q10" i="6"/>
  <c r="P10" i="6"/>
  <c r="N10" i="6"/>
  <c r="M10" i="6"/>
  <c r="L10" i="6"/>
  <c r="J10" i="6"/>
  <c r="E10" i="6"/>
  <c r="V10" i="5"/>
  <c r="T10" i="5"/>
  <c r="R10" i="5"/>
  <c r="P10" i="5"/>
  <c r="N10" i="5"/>
  <c r="K10" i="5"/>
  <c r="I10" i="5"/>
  <c r="Q10" i="8"/>
  <c r="V10" i="6"/>
  <c r="I10" i="9"/>
  <c r="E10" i="9"/>
  <c r="Z10" i="8"/>
  <c r="Y10" i="8"/>
  <c r="X10" i="8"/>
  <c r="W10" i="8"/>
  <c r="V10" i="8"/>
  <c r="U10" i="8"/>
  <c r="T10" i="8"/>
  <c r="S10" i="8"/>
  <c r="R10" i="8"/>
  <c r="P10" i="8"/>
  <c r="O10" i="8"/>
  <c r="N10" i="8"/>
  <c r="M10" i="8"/>
  <c r="L10" i="8"/>
  <c r="K10" i="8"/>
  <c r="J10" i="8"/>
  <c r="M10" i="7"/>
  <c r="L10" i="7"/>
  <c r="K10" i="7"/>
  <c r="J10" i="7"/>
  <c r="I10" i="7"/>
  <c r="E10" i="7"/>
  <c r="W10" i="6"/>
  <c r="U10" i="6"/>
  <c r="I10" i="8"/>
  <c r="T10" i="7"/>
  <c r="R10" i="7"/>
  <c r="P10" i="7"/>
  <c r="N10" i="7"/>
  <c r="E10" i="8"/>
  <c r="S10" i="7"/>
  <c r="Q10" i="7"/>
  <c r="O10" i="7"/>
  <c r="W10" i="9"/>
  <c r="K10" i="10"/>
  <c r="J10" i="10"/>
  <c r="I10" i="10"/>
  <c r="E10" i="10"/>
  <c r="X10" i="9"/>
  <c r="V10" i="9"/>
  <c r="U10" i="9"/>
  <c r="T10" i="9"/>
  <c r="P10" i="11"/>
  <c r="O10" i="11"/>
  <c r="N10" i="11"/>
  <c r="M10" i="11"/>
  <c r="L10" i="11"/>
  <c r="U10" i="10"/>
  <c r="T10" i="10"/>
  <c r="S10" i="10"/>
  <c r="R10" i="10"/>
  <c r="Q10" i="10"/>
  <c r="P10" i="10"/>
  <c r="O10" i="10"/>
  <c r="N10" i="10"/>
  <c r="M10" i="10"/>
  <c r="L10" i="10"/>
  <c r="S10" i="9"/>
  <c r="R10" i="9"/>
  <c r="Q10" i="9"/>
  <c r="P10" i="9"/>
  <c r="O10" i="9"/>
  <c r="N10" i="9"/>
  <c r="M10" i="9"/>
  <c r="L10" i="9"/>
  <c r="K10" i="9"/>
  <c r="J10" i="9"/>
  <c r="M10" i="12"/>
  <c r="L10" i="12"/>
  <c r="K10" i="12"/>
  <c r="J10" i="12"/>
  <c r="I10" i="12"/>
  <c r="E10" i="12"/>
  <c r="X10" i="11"/>
  <c r="W10" i="11"/>
  <c r="V10" i="11"/>
  <c r="U10" i="11"/>
  <c r="T10" i="11"/>
  <c r="S10" i="11"/>
  <c r="R10" i="11"/>
  <c r="Q10" i="11"/>
  <c r="K10" i="11"/>
  <c r="J10" i="11"/>
  <c r="I10" i="11"/>
  <c r="E10" i="11"/>
  <c r="Z10" i="10"/>
  <c r="Y10" i="10"/>
  <c r="X10" i="10"/>
  <c r="W10" i="10"/>
  <c r="V10" i="10"/>
  <c r="P10" i="16"/>
  <c r="L10" i="16"/>
  <c r="W10" i="15"/>
  <c r="Q10" i="15"/>
  <c r="M10" i="15"/>
  <c r="I10" i="15"/>
  <c r="E10" i="15"/>
  <c r="X10" i="14"/>
  <c r="S10" i="14"/>
  <c r="P10" i="14"/>
  <c r="L10" i="14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E10" i="13"/>
  <c r="V10" i="12"/>
  <c r="U10" i="12"/>
  <c r="T10" i="12"/>
  <c r="S10" i="12"/>
  <c r="R10" i="12"/>
  <c r="Q10" i="12"/>
  <c r="P10" i="12"/>
  <c r="O10" i="12"/>
  <c r="N10" i="12"/>
  <c r="Y10" i="22"/>
  <c r="W10" i="22"/>
  <c r="P10" i="22"/>
  <c r="L10" i="22"/>
  <c r="AA10" i="21"/>
  <c r="T10" i="21"/>
  <c r="J10" i="21"/>
  <c r="Q10" i="20"/>
  <c r="Y10" i="19"/>
  <c r="J10" i="19"/>
  <c r="P10" i="18"/>
  <c r="W10" i="16"/>
  <c r="E20" i="29"/>
  <c r="AA10" i="29"/>
  <c r="X10" i="29"/>
  <c r="S10" i="29"/>
  <c r="P10" i="29"/>
  <c r="L10" i="29"/>
  <c r="E10" i="29"/>
  <c r="W10" i="28"/>
  <c r="T10" i="28"/>
  <c r="P10" i="28"/>
  <c r="L10" i="28"/>
  <c r="P10" i="27"/>
  <c r="L10" i="27"/>
  <c r="Y10" i="26"/>
  <c r="T10" i="26"/>
  <c r="O10" i="26"/>
  <c r="K10" i="26"/>
  <c r="E10" i="26"/>
  <c r="Z10" i="24"/>
  <c r="W10" i="24"/>
  <c r="U10" i="24"/>
  <c r="P10" i="24"/>
  <c r="L10" i="24"/>
  <c r="U10" i="23"/>
  <c r="Q10" i="23"/>
  <c r="O10" i="23"/>
  <c r="K10" i="23"/>
  <c r="E10" i="23"/>
  <c r="H2" i="23"/>
  <c r="S10" i="22"/>
  <c r="Z10" i="21"/>
  <c r="V10" i="21"/>
  <c r="Q10" i="21"/>
  <c r="M10" i="21"/>
  <c r="N10" i="20"/>
  <c r="E10" i="20"/>
  <c r="U10" i="19"/>
  <c r="N10" i="19"/>
  <c r="T10" i="18"/>
  <c r="Z10" i="16"/>
  <c r="R10" i="19"/>
  <c r="O10" i="17"/>
  <c r="J10" i="20"/>
  <c r="L10" i="18"/>
  <c r="I10" i="17"/>
  <c r="S10" i="16"/>
  <c r="I10" i="37"/>
  <c r="Y10" i="36"/>
  <c r="W10" i="36"/>
  <c r="T10" i="36"/>
  <c r="R10" i="36"/>
  <c r="O10" i="36"/>
  <c r="L10" i="36"/>
  <c r="I10" i="36"/>
  <c r="Q10" i="35"/>
  <c r="O10" i="35"/>
  <c r="M10" i="35"/>
  <c r="K10" i="35"/>
  <c r="E10" i="35"/>
  <c r="X10" i="34"/>
  <c r="V10" i="34"/>
  <c r="R10" i="34"/>
  <c r="O10" i="34"/>
  <c r="K10" i="34"/>
  <c r="E10" i="34"/>
  <c r="S10" i="33"/>
  <c r="O10" i="33"/>
  <c r="L10" i="33"/>
  <c r="Z10" i="32"/>
  <c r="W10" i="32"/>
  <c r="S10" i="32"/>
  <c r="O10" i="32"/>
  <c r="K10" i="32"/>
  <c r="E10" i="32"/>
  <c r="V10" i="31"/>
  <c r="R10" i="31"/>
  <c r="M10" i="31"/>
  <c r="I10" i="31"/>
  <c r="Z10" i="30"/>
  <c r="X10" i="30"/>
  <c r="U10" i="30"/>
  <c r="Q10" i="30"/>
  <c r="N10" i="30"/>
  <c r="J10" i="30"/>
  <c r="X10" i="41"/>
  <c r="W10" i="41"/>
  <c r="V10" i="41"/>
  <c r="U10" i="41"/>
  <c r="T10" i="41"/>
  <c r="S10" i="41"/>
  <c r="R10" i="41"/>
  <c r="Q10" i="41"/>
  <c r="P10" i="41"/>
  <c r="O10" i="41"/>
  <c r="S10" i="40"/>
  <c r="R10" i="40"/>
  <c r="Q10" i="40"/>
  <c r="P10" i="40"/>
  <c r="O10" i="40"/>
  <c r="N10" i="40"/>
  <c r="M10" i="40"/>
  <c r="L10" i="40"/>
  <c r="K10" i="40"/>
  <c r="J10" i="40"/>
  <c r="I10" i="40"/>
  <c r="E10" i="40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E10" i="39"/>
  <c r="W10" i="38"/>
  <c r="T10" i="38"/>
  <c r="P10" i="38"/>
  <c r="L10" i="38"/>
  <c r="T10" i="37"/>
  <c r="Q10" i="37"/>
  <c r="M10" i="37"/>
  <c r="W10" i="42"/>
  <c r="U10" i="42"/>
  <c r="S10" i="42"/>
  <c r="Q10" i="42"/>
  <c r="O10" i="42"/>
  <c r="M10" i="42"/>
  <c r="K10" i="42"/>
  <c r="J10" i="42"/>
  <c r="E10" i="42"/>
  <c r="Y10" i="41"/>
  <c r="N10" i="41"/>
  <c r="K10" i="41"/>
  <c r="J10" i="41"/>
  <c r="I10" i="41"/>
  <c r="U10" i="40"/>
  <c r="X10" i="42"/>
  <c r="V10" i="42"/>
  <c r="T10" i="42"/>
  <c r="R10" i="42"/>
  <c r="P10" i="42"/>
  <c r="N10" i="42"/>
  <c r="L10" i="42"/>
  <c r="I10" i="42"/>
  <c r="Z10" i="41"/>
  <c r="M10" i="41"/>
  <c r="L10" i="41"/>
  <c r="E10" i="41"/>
  <c r="T10" i="40"/>
  <c r="E10" i="44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E10" i="43"/>
  <c r="Y10" i="42"/>
  <c r="U10" i="48"/>
  <c r="E10" i="47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E10" i="46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E10" i="45"/>
  <c r="Z10" i="44"/>
  <c r="Y10" i="44"/>
  <c r="X10" i="44"/>
  <c r="W10" i="44"/>
  <c r="V10" i="44"/>
  <c r="U10" i="44"/>
  <c r="T10" i="44"/>
  <c r="S10" i="44"/>
  <c r="R10" i="44"/>
  <c r="Q10" i="44"/>
  <c r="P10" i="44"/>
  <c r="O10" i="44"/>
  <c r="N10" i="44"/>
  <c r="M10" i="44"/>
  <c r="L10" i="44"/>
  <c r="K10" i="44"/>
  <c r="J10" i="44"/>
  <c r="I10" i="44"/>
  <c r="O10" i="49"/>
  <c r="N10" i="49"/>
  <c r="M10" i="49"/>
  <c r="L10" i="49"/>
  <c r="K10" i="49"/>
  <c r="J10" i="49"/>
  <c r="I10" i="49"/>
  <c r="E10" i="49"/>
  <c r="T10" i="48"/>
  <c r="S10" i="48"/>
  <c r="R10" i="48"/>
  <c r="Q10" i="48"/>
  <c r="P10" i="48"/>
  <c r="O10" i="48"/>
  <c r="N10" i="48"/>
  <c r="M10" i="48"/>
  <c r="L10" i="48"/>
  <c r="K10" i="48"/>
  <c r="J10" i="48"/>
  <c r="I10" i="48"/>
  <c r="E10" i="48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O10" i="54"/>
  <c r="N10" i="54"/>
  <c r="M10" i="54"/>
  <c r="L10" i="54"/>
  <c r="K10" i="54"/>
  <c r="J10" i="54"/>
  <c r="I10" i="54"/>
  <c r="E10" i="54"/>
  <c r="Z10" i="53"/>
  <c r="O10" i="53"/>
  <c r="N10" i="53"/>
  <c r="M10" i="53"/>
  <c r="L10" i="53"/>
  <c r="K10" i="53"/>
  <c r="J10" i="53"/>
  <c r="I10" i="53"/>
  <c r="E10" i="53"/>
  <c r="Z10" i="52"/>
  <c r="Y10" i="52"/>
  <c r="X10" i="52"/>
  <c r="W10" i="52"/>
  <c r="V10" i="52"/>
  <c r="U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E10" i="52"/>
  <c r="S10" i="51"/>
  <c r="R10" i="51"/>
  <c r="Q10" i="51"/>
  <c r="P10" i="51"/>
  <c r="O10" i="51"/>
  <c r="N10" i="51"/>
  <c r="M10" i="51"/>
  <c r="L10" i="51"/>
  <c r="K10" i="51"/>
  <c r="J10" i="51"/>
  <c r="I10" i="51"/>
  <c r="E10" i="51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E10" i="50"/>
  <c r="V10" i="49"/>
  <c r="U10" i="49"/>
  <c r="T10" i="49"/>
  <c r="S10" i="49"/>
  <c r="R10" i="49"/>
  <c r="Q10" i="49"/>
  <c r="P10" i="49"/>
  <c r="Y10" i="54"/>
  <c r="X10" i="54"/>
  <c r="W10" i="54"/>
  <c r="V10" i="54"/>
  <c r="U10" i="54"/>
  <c r="T10" i="54"/>
  <c r="S10" i="54"/>
  <c r="R10" i="54"/>
  <c r="Q10" i="54"/>
  <c r="P10" i="54"/>
  <c r="Y10" i="53"/>
  <c r="X10" i="53"/>
  <c r="W10" i="53"/>
  <c r="V10" i="53"/>
  <c r="U10" i="53"/>
  <c r="T10" i="53"/>
  <c r="S10" i="53"/>
  <c r="R10" i="53"/>
  <c r="Q10" i="53"/>
  <c r="P10" i="53"/>
  <c r="Z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E10" i="56"/>
  <c r="AA10" i="55"/>
  <c r="Z10" i="55"/>
  <c r="Y10" i="55"/>
  <c r="X10" i="55"/>
  <c r="W10" i="55"/>
  <c r="V10" i="55"/>
  <c r="U10" i="55"/>
  <c r="T10" i="55"/>
  <c r="S10" i="55"/>
  <c r="R10" i="55"/>
  <c r="Q10" i="55"/>
  <c r="P10" i="55"/>
  <c r="O10" i="55"/>
  <c r="N10" i="55"/>
  <c r="M10" i="55"/>
  <c r="L10" i="55"/>
  <c r="K10" i="55"/>
  <c r="J10" i="55"/>
  <c r="I10" i="55"/>
  <c r="E10" i="55"/>
  <c r="Z10" i="54"/>
  <c r="S10" i="17"/>
  <c r="P10" i="17"/>
  <c r="L10" i="17"/>
  <c r="Y10" i="16"/>
  <c r="U10" i="16"/>
  <c r="Q10" i="16"/>
  <c r="M10" i="16"/>
  <c r="I10" i="16"/>
  <c r="X10" i="15"/>
  <c r="U10" i="15"/>
  <c r="R10" i="15"/>
  <c r="N10" i="15"/>
  <c r="J10" i="15"/>
  <c r="T10" i="14"/>
  <c r="N10" i="14"/>
  <c r="K10" i="14"/>
  <c r="E10" i="14"/>
  <c r="E10" i="24"/>
  <c r="U10" i="22"/>
  <c r="I10" i="22"/>
  <c r="L10" i="20"/>
  <c r="W10" i="19"/>
  <c r="T10" i="19"/>
  <c r="L10" i="19"/>
  <c r="X10" i="18"/>
  <c r="U10" i="18"/>
  <c r="M10" i="18"/>
  <c r="V10" i="26"/>
  <c r="R10" i="26"/>
  <c r="N10" i="26"/>
  <c r="J10" i="26"/>
  <c r="E20" i="25"/>
  <c r="T10" i="25"/>
  <c r="Q10" i="25"/>
  <c r="N10" i="25"/>
  <c r="K10" i="25"/>
  <c r="E10" i="25"/>
  <c r="X10" i="24"/>
  <c r="R10" i="24"/>
  <c r="O10" i="24"/>
  <c r="K10" i="24"/>
  <c r="W10" i="23"/>
  <c r="T10" i="23"/>
  <c r="R10" i="23"/>
  <c r="N10" i="23"/>
  <c r="J10" i="23"/>
  <c r="X10" i="22"/>
  <c r="Q10" i="22"/>
  <c r="M10" i="22"/>
  <c r="X10" i="21"/>
  <c r="Z10" i="19"/>
  <c r="P10" i="19"/>
  <c r="AA10" i="18"/>
  <c r="Q10" i="18"/>
  <c r="I10" i="18"/>
  <c r="P10" i="59"/>
  <c r="K10" i="59"/>
  <c r="U10" i="58"/>
  <c r="S10" i="58"/>
  <c r="P10" i="58"/>
  <c r="L10" i="58"/>
  <c r="I10" i="58"/>
  <c r="X10" i="57"/>
  <c r="U10" i="57"/>
  <c r="Q10" i="57"/>
  <c r="N10" i="57"/>
  <c r="K10" i="57"/>
  <c r="Y10" i="38"/>
  <c r="V10" i="38"/>
  <c r="R10" i="38"/>
  <c r="M10" i="38"/>
  <c r="J10" i="38"/>
  <c r="N10" i="37"/>
  <c r="J10" i="37"/>
  <c r="Z10" i="36"/>
  <c r="X10" i="36"/>
  <c r="U10" i="36"/>
  <c r="S10" i="36"/>
  <c r="P10" i="36"/>
  <c r="N10" i="36"/>
  <c r="K10" i="36"/>
  <c r="E10" i="36"/>
  <c r="R10" i="35"/>
  <c r="P10" i="35"/>
  <c r="L10" i="35"/>
  <c r="J10" i="35"/>
  <c r="S10" i="34"/>
  <c r="N10" i="34"/>
  <c r="J10" i="34"/>
  <c r="I20" i="33"/>
  <c r="Q10" i="33"/>
  <c r="M10" i="33"/>
  <c r="I10" i="33"/>
  <c r="X10" i="32"/>
  <c r="T10" i="32"/>
  <c r="Q10" i="32"/>
  <c r="M10" i="32"/>
  <c r="W10" i="31"/>
  <c r="T10" i="31"/>
  <c r="P10" i="31"/>
  <c r="L10" i="31"/>
  <c r="Y10" i="30"/>
  <c r="V10" i="30"/>
  <c r="T10" i="30"/>
  <c r="P10" i="30"/>
  <c r="L10" i="30"/>
  <c r="V10" i="29"/>
  <c r="Q10" i="29"/>
  <c r="M10" i="29"/>
  <c r="I10" i="29"/>
  <c r="Z10" i="28"/>
  <c r="Y10" i="28"/>
  <c r="V10" i="28"/>
  <c r="R10" i="28"/>
  <c r="N10" i="28"/>
  <c r="J10" i="28"/>
  <c r="O10" i="27"/>
  <c r="K10" i="27"/>
  <c r="E10" i="27"/>
  <c r="P10" i="64"/>
  <c r="L10" i="64"/>
  <c r="I10" i="64"/>
  <c r="E20" i="63"/>
  <c r="W10" i="63"/>
  <c r="T10" i="63"/>
  <c r="Q10" i="63"/>
  <c r="N10" i="63"/>
  <c r="K10" i="63"/>
  <c r="E10" i="63"/>
  <c r="W10" i="62"/>
  <c r="V10" i="62"/>
  <c r="S10" i="62"/>
  <c r="P10" i="62"/>
  <c r="M10" i="62"/>
  <c r="J10" i="62"/>
  <c r="E20" i="61"/>
  <c r="Z10" i="61"/>
  <c r="X10" i="61"/>
  <c r="U10" i="61"/>
  <c r="Q10" i="61"/>
  <c r="O10" i="61"/>
  <c r="M10" i="61"/>
  <c r="J10" i="61"/>
  <c r="E10" i="61"/>
  <c r="S10" i="60"/>
  <c r="O10" i="60"/>
  <c r="K10" i="60"/>
  <c r="I10" i="60"/>
  <c r="N10" i="77"/>
  <c r="L10" i="77"/>
  <c r="J10" i="77"/>
  <c r="W10" i="76"/>
  <c r="S10" i="76"/>
  <c r="P10" i="76"/>
  <c r="M10" i="76"/>
  <c r="J10" i="76"/>
  <c r="W10" i="75"/>
  <c r="U10" i="75"/>
  <c r="R10" i="75"/>
  <c r="O10" i="75"/>
  <c r="L10" i="75"/>
  <c r="I10" i="75"/>
  <c r="U10" i="74"/>
  <c r="R10" i="74"/>
  <c r="O10" i="74"/>
  <c r="M10" i="74"/>
  <c r="J10" i="74"/>
  <c r="E10" i="74"/>
  <c r="Z10" i="73"/>
  <c r="V10" i="73"/>
  <c r="T10" i="73"/>
  <c r="Q10" i="73"/>
  <c r="N10" i="73"/>
  <c r="J10" i="73"/>
  <c r="E20" i="71"/>
  <c r="Y10" i="71"/>
  <c r="V10" i="71"/>
  <c r="S10" i="71"/>
  <c r="P10" i="71"/>
  <c r="M10" i="71"/>
  <c r="J10" i="71"/>
  <c r="E10" i="71"/>
  <c r="X10" i="70"/>
  <c r="V10" i="70"/>
  <c r="S10" i="70"/>
  <c r="O10" i="70"/>
  <c r="L10" i="70"/>
  <c r="J10" i="70"/>
  <c r="E10" i="70"/>
  <c r="T10" i="69"/>
  <c r="O10" i="69"/>
  <c r="L10" i="69"/>
  <c r="I10" i="69"/>
  <c r="S10" i="68"/>
  <c r="O10" i="68"/>
  <c r="L10" i="68"/>
  <c r="I10" i="68"/>
  <c r="R10" i="67"/>
  <c r="N10" i="67"/>
  <c r="K10" i="67"/>
  <c r="V10" i="66"/>
  <c r="S10" i="66"/>
  <c r="P10" i="66"/>
  <c r="K10" i="66"/>
  <c r="I10" i="66"/>
  <c r="Z10" i="65"/>
  <c r="X10" i="65"/>
  <c r="V10" i="65"/>
  <c r="U10" i="65"/>
  <c r="R10" i="65"/>
  <c r="N10" i="65"/>
  <c r="K10" i="65"/>
  <c r="W10" i="64"/>
  <c r="S10" i="64"/>
  <c r="S10" i="82"/>
  <c r="R10" i="82"/>
  <c r="P10" i="82"/>
  <c r="N10" i="82"/>
  <c r="L10" i="82"/>
  <c r="J10" i="82"/>
  <c r="U10" i="81"/>
  <c r="R10" i="81"/>
  <c r="O10" i="81"/>
  <c r="K10" i="81"/>
  <c r="Q10" i="80"/>
  <c r="N10" i="80"/>
  <c r="K10" i="80"/>
  <c r="E10" i="80"/>
  <c r="S10" i="79"/>
  <c r="P10" i="79"/>
  <c r="M10" i="79"/>
  <c r="J10" i="79"/>
  <c r="Y10" i="78"/>
  <c r="W10" i="78"/>
  <c r="T10" i="78"/>
  <c r="Q10" i="78"/>
  <c r="N10" i="78"/>
  <c r="K10" i="78"/>
  <c r="Y10" i="77"/>
  <c r="V10" i="77"/>
  <c r="T10" i="77"/>
  <c r="R10" i="77"/>
  <c r="P10" i="77"/>
  <c r="I10" i="93"/>
  <c r="E10" i="93"/>
  <c r="Z10" i="92"/>
  <c r="Y10" i="92"/>
  <c r="X10" i="92"/>
  <c r="W10" i="92"/>
  <c r="V10" i="92"/>
  <c r="U10" i="92"/>
  <c r="T10" i="92"/>
  <c r="S10" i="90"/>
  <c r="R10" i="90"/>
  <c r="P10" i="90"/>
  <c r="M10" i="90"/>
  <c r="K10" i="90"/>
  <c r="I10" i="90"/>
  <c r="E10" i="90"/>
  <c r="O10" i="89"/>
  <c r="L10" i="89"/>
  <c r="J10" i="89"/>
  <c r="Y10" i="87"/>
  <c r="X10" i="87"/>
  <c r="V10" i="87"/>
  <c r="U10" i="87"/>
  <c r="S10" i="87"/>
  <c r="Q10" i="87"/>
  <c r="O10" i="87"/>
  <c r="N10" i="87"/>
  <c r="L10" i="87"/>
  <c r="J10" i="87"/>
  <c r="Z10" i="86"/>
  <c r="Y10" i="86"/>
  <c r="X10" i="86"/>
  <c r="V10" i="86"/>
  <c r="T10" i="86"/>
  <c r="R10" i="86"/>
  <c r="P10" i="86"/>
  <c r="N10" i="86"/>
  <c r="M10" i="86"/>
  <c r="K10" i="86"/>
  <c r="I10" i="86"/>
  <c r="E10" i="86"/>
  <c r="Q10" i="85"/>
  <c r="N10" i="85"/>
  <c r="L10" i="85"/>
  <c r="I10" i="85"/>
  <c r="E10" i="85"/>
  <c r="Y10" i="84"/>
  <c r="V10" i="84"/>
  <c r="S10" i="84"/>
  <c r="Q10" i="84"/>
  <c r="O10" i="84"/>
  <c r="M10" i="84"/>
  <c r="K10" i="84"/>
  <c r="I10" i="84"/>
  <c r="E10" i="84"/>
  <c r="V10" i="83"/>
  <c r="S10" i="83"/>
  <c r="R10" i="83"/>
  <c r="P10" i="83"/>
  <c r="N10" i="83"/>
  <c r="L10" i="83"/>
  <c r="J10" i="83"/>
  <c r="Z10" i="82"/>
  <c r="X10" i="82"/>
  <c r="W10" i="82"/>
  <c r="U10" i="82"/>
  <c r="S10" i="92"/>
  <c r="R10" i="92"/>
  <c r="Q10" i="92"/>
  <c r="P10" i="92"/>
  <c r="O10" i="92"/>
  <c r="N10" i="92"/>
  <c r="M10" i="92"/>
  <c r="L10" i="92"/>
  <c r="K10" i="92"/>
  <c r="J10" i="92"/>
  <c r="I10" i="92"/>
  <c r="E10" i="92"/>
  <c r="E10" i="91"/>
  <c r="Z10" i="90"/>
  <c r="Y10" i="90"/>
  <c r="X10" i="90"/>
  <c r="W10" i="90"/>
  <c r="V10" i="90"/>
  <c r="U10" i="90"/>
  <c r="E10" i="89"/>
  <c r="Y10" i="88"/>
  <c r="W10" i="88"/>
  <c r="T10" i="88"/>
  <c r="R10" i="88"/>
  <c r="O10" i="88"/>
  <c r="M10" i="88"/>
  <c r="K10" i="88"/>
  <c r="Z10" i="87"/>
  <c r="U10" i="100"/>
  <c r="T10" i="100"/>
  <c r="S10" i="100"/>
  <c r="R10" i="100"/>
  <c r="Q10" i="100"/>
  <c r="P10" i="100"/>
  <c r="O10" i="100"/>
  <c r="N10" i="100"/>
  <c r="M10" i="100"/>
  <c r="L10" i="100"/>
  <c r="K10" i="100"/>
  <c r="J10" i="100"/>
  <c r="I10" i="100"/>
  <c r="E10" i="100"/>
  <c r="V10" i="99"/>
  <c r="U10" i="99"/>
  <c r="T10" i="99"/>
  <c r="S10" i="99"/>
  <c r="R10" i="99"/>
  <c r="Q10" i="99"/>
  <c r="P10" i="99"/>
  <c r="O10" i="99"/>
  <c r="N10" i="99"/>
  <c r="M10" i="99"/>
  <c r="L10" i="99"/>
  <c r="K10" i="99"/>
  <c r="J10" i="99"/>
  <c r="I10" i="99"/>
  <c r="E10" i="99"/>
  <c r="Z10" i="98"/>
  <c r="Y10" i="98"/>
  <c r="X10" i="98"/>
  <c r="W10" i="98"/>
  <c r="V10" i="98"/>
  <c r="U10" i="98"/>
  <c r="T10" i="98"/>
  <c r="S10" i="98"/>
  <c r="R10" i="98"/>
  <c r="Q10" i="98"/>
  <c r="P10" i="98"/>
  <c r="O10" i="98"/>
  <c r="N10" i="98"/>
  <c r="M10" i="98"/>
  <c r="L10" i="98"/>
  <c r="K10" i="98"/>
  <c r="J10" i="98"/>
  <c r="I10" i="98"/>
  <c r="E10" i="98"/>
  <c r="J10" i="97"/>
  <c r="X10" i="96"/>
  <c r="U10" i="96"/>
  <c r="S10" i="96"/>
  <c r="Q10" i="96"/>
  <c r="O10" i="96"/>
  <c r="M10" i="96"/>
  <c r="K10" i="96"/>
  <c r="I10" i="96"/>
  <c r="E10" i="96"/>
  <c r="X10" i="95"/>
  <c r="V10" i="95"/>
  <c r="T10" i="95"/>
  <c r="R10" i="95"/>
  <c r="P10" i="95"/>
  <c r="N10" i="95"/>
  <c r="L10" i="95"/>
  <c r="E10" i="94"/>
  <c r="R10" i="93"/>
  <c r="Q10" i="93"/>
  <c r="P10" i="93"/>
  <c r="O10" i="93"/>
  <c r="N10" i="93"/>
  <c r="M10" i="93"/>
  <c r="L10" i="93"/>
  <c r="K10" i="93"/>
  <c r="J10" i="93"/>
  <c r="Z10" i="97"/>
  <c r="Y10" i="97"/>
  <c r="X10" i="97"/>
  <c r="W10" i="97"/>
  <c r="U10" i="97"/>
  <c r="T10" i="97"/>
  <c r="S10" i="97"/>
  <c r="Q10" i="97"/>
  <c r="P10" i="97"/>
  <c r="N10" i="97"/>
  <c r="L10" i="97"/>
  <c r="J10" i="95"/>
  <c r="X10" i="94"/>
  <c r="V10" i="94"/>
  <c r="T10" i="94"/>
  <c r="R10" i="94"/>
  <c r="P10" i="94"/>
  <c r="N10" i="94"/>
  <c r="L10" i="94"/>
  <c r="I10" i="94"/>
  <c r="U29" i="100"/>
  <c r="P26" i="100"/>
  <c r="U26" i="100"/>
  <c r="T29" i="100"/>
  <c r="O26" i="100"/>
  <c r="T26" i="100"/>
  <c r="S29" i="100"/>
  <c r="S26" i="100"/>
  <c r="N26" i="100"/>
  <c r="R29" i="100"/>
  <c r="R26" i="100"/>
  <c r="M26" i="100"/>
  <c r="Q29" i="100"/>
  <c r="Q26" i="100"/>
  <c r="L26" i="100"/>
  <c r="P29" i="100"/>
  <c r="K26" i="100"/>
  <c r="O29" i="100"/>
  <c r="J26" i="100"/>
  <c r="N29" i="100"/>
  <c r="I26" i="100"/>
  <c r="M29" i="100"/>
  <c r="H26" i="100"/>
  <c r="J29" i="100"/>
  <c r="E26" i="100"/>
  <c r="I29" i="100"/>
  <c r="D26" i="100"/>
  <c r="D10" i="100"/>
  <c r="H9" i="100"/>
  <c r="P24" i="100"/>
  <c r="U24" i="100"/>
  <c r="O24" i="100"/>
  <c r="T24" i="100"/>
  <c r="N24" i="100"/>
  <c r="S24" i="100"/>
  <c r="M24" i="100"/>
  <c r="R24" i="100"/>
  <c r="L24" i="100"/>
  <c r="Q24" i="100"/>
  <c r="D23" i="100"/>
  <c r="D24" i="100" s="1"/>
  <c r="H5" i="100"/>
  <c r="H23" i="100" s="1"/>
  <c r="H24" i="100" s="1"/>
  <c r="P28" i="100"/>
  <c r="U28" i="100"/>
  <c r="U30" i="100"/>
  <c r="O28" i="100"/>
  <c r="T28" i="100"/>
  <c r="T30" i="100"/>
  <c r="N28" i="100"/>
  <c r="S28" i="100"/>
  <c r="S30" i="100"/>
  <c r="M28" i="100"/>
  <c r="R28" i="100"/>
  <c r="R30" i="100"/>
  <c r="L28" i="100"/>
  <c r="Q28" i="100"/>
  <c r="Q30" i="100"/>
  <c r="K28" i="100"/>
  <c r="P30" i="100"/>
  <c r="J28" i="100"/>
  <c r="O30" i="100"/>
  <c r="I28" i="100"/>
  <c r="N30" i="100"/>
  <c r="M30" i="100"/>
  <c r="E28" i="100"/>
  <c r="J30" i="100"/>
  <c r="I30" i="100"/>
  <c r="D27" i="100"/>
  <c r="D28" i="100" s="1"/>
  <c r="H4" i="100"/>
  <c r="H27" i="100" s="1"/>
  <c r="D20" i="100"/>
  <c r="H2" i="100"/>
  <c r="H20" i="100" s="1"/>
  <c r="V29" i="99"/>
  <c r="V26" i="99"/>
  <c r="Q26" i="99"/>
  <c r="U29" i="99"/>
  <c r="U26" i="99"/>
  <c r="P26" i="99"/>
  <c r="T29" i="99"/>
  <c r="T26" i="99"/>
  <c r="O26" i="99"/>
  <c r="S29" i="99"/>
  <c r="S26" i="99"/>
  <c r="N26" i="99"/>
  <c r="R29" i="99"/>
  <c r="M26" i="99"/>
  <c r="R26" i="99"/>
  <c r="Q29" i="99"/>
  <c r="L26" i="99"/>
  <c r="P29" i="99"/>
  <c r="K26" i="99"/>
  <c r="O29" i="99"/>
  <c r="J26" i="99"/>
  <c r="N29" i="99"/>
  <c r="I26" i="99"/>
  <c r="M29" i="99"/>
  <c r="H26" i="99"/>
  <c r="E26" i="99"/>
  <c r="J29" i="99"/>
  <c r="D26" i="99"/>
  <c r="I29" i="99"/>
  <c r="D10" i="99"/>
  <c r="H9" i="99"/>
  <c r="Q24" i="99"/>
  <c r="V24" i="99"/>
  <c r="P24" i="99"/>
  <c r="U24" i="99"/>
  <c r="O24" i="99"/>
  <c r="T24" i="99"/>
  <c r="N24" i="99"/>
  <c r="S24" i="99"/>
  <c r="M24" i="99"/>
  <c r="R24" i="99"/>
  <c r="H5" i="99"/>
  <c r="H23" i="99" s="1"/>
  <c r="H24" i="99" s="1"/>
  <c r="D23" i="99"/>
  <c r="D24" i="99" s="1"/>
  <c r="Q28" i="99"/>
  <c r="V28" i="99"/>
  <c r="V30" i="99"/>
  <c r="P28" i="99"/>
  <c r="U28" i="99"/>
  <c r="U30" i="99"/>
  <c r="O28" i="99"/>
  <c r="T28" i="99"/>
  <c r="T30" i="99"/>
  <c r="N28" i="99"/>
  <c r="S28" i="99"/>
  <c r="S30" i="99"/>
  <c r="M28" i="99"/>
  <c r="R28" i="99"/>
  <c r="R30" i="99"/>
  <c r="L28" i="99"/>
  <c r="Q30" i="99"/>
  <c r="K28" i="99"/>
  <c r="P30" i="99"/>
  <c r="J28" i="99"/>
  <c r="O30" i="99"/>
  <c r="I28" i="99"/>
  <c r="N30" i="99"/>
  <c r="M30" i="99"/>
  <c r="E28" i="99"/>
  <c r="J30" i="99"/>
  <c r="I30" i="99"/>
  <c r="D27" i="99"/>
  <c r="D28" i="99" s="1"/>
  <c r="H4" i="99"/>
  <c r="H27" i="99" s="1"/>
  <c r="D20" i="99"/>
  <c r="H2" i="99"/>
  <c r="H20" i="99" s="1"/>
  <c r="Z29" i="98"/>
  <c r="Z26" i="98"/>
  <c r="U26" i="98"/>
  <c r="Y29" i="98"/>
  <c r="Y26" i="98"/>
  <c r="T26" i="98"/>
  <c r="X26" i="98"/>
  <c r="X29" i="98"/>
  <c r="S26" i="98"/>
  <c r="W29" i="98"/>
  <c r="W26" i="98"/>
  <c r="R26" i="98"/>
  <c r="V29" i="98"/>
  <c r="V26" i="98"/>
  <c r="Q26" i="98"/>
  <c r="U29" i="98"/>
  <c r="P26" i="98"/>
  <c r="O26" i="98"/>
  <c r="T29" i="98"/>
  <c r="S29" i="98"/>
  <c r="N26" i="98"/>
  <c r="R29" i="98"/>
  <c r="M26" i="98"/>
  <c r="L26" i="98"/>
  <c r="Q29" i="98"/>
  <c r="P29" i="98"/>
  <c r="K26" i="98"/>
  <c r="J26" i="98"/>
  <c r="O29" i="98"/>
  <c r="N29" i="98"/>
  <c r="I26" i="98"/>
  <c r="M29" i="98"/>
  <c r="H26" i="98"/>
  <c r="E26" i="98"/>
  <c r="J29" i="98"/>
  <c r="I29" i="98"/>
  <c r="D26" i="98"/>
  <c r="D10" i="98"/>
  <c r="H9" i="98"/>
  <c r="U24" i="98"/>
  <c r="Z24" i="98"/>
  <c r="T24" i="98"/>
  <c r="Y24" i="98"/>
  <c r="S24" i="98"/>
  <c r="X24" i="98"/>
  <c r="R24" i="98"/>
  <c r="W24" i="98"/>
  <c r="Q24" i="98"/>
  <c r="V24" i="98"/>
  <c r="D23" i="98"/>
  <c r="D24" i="98" s="1"/>
  <c r="H5" i="98"/>
  <c r="H23" i="98" s="1"/>
  <c r="H24" i="98" s="1"/>
  <c r="U28" i="98"/>
  <c r="Z28" i="98"/>
  <c r="Z30" i="98"/>
  <c r="T28" i="98"/>
  <c r="Y28" i="98"/>
  <c r="Y30" i="98"/>
  <c r="S28" i="98"/>
  <c r="X28" i="98"/>
  <c r="X30" i="98"/>
  <c r="R28" i="98"/>
  <c r="W28" i="98"/>
  <c r="W30" i="98"/>
  <c r="Q28" i="98"/>
  <c r="V28" i="98"/>
  <c r="V30" i="98"/>
  <c r="P28" i="98"/>
  <c r="U30" i="98"/>
  <c r="O28" i="98"/>
  <c r="T30" i="98"/>
  <c r="N28" i="98"/>
  <c r="S30" i="98"/>
  <c r="M28" i="98"/>
  <c r="R30" i="98"/>
  <c r="L28" i="98"/>
  <c r="Q30" i="98"/>
  <c r="K28" i="98"/>
  <c r="P30" i="98"/>
  <c r="J28" i="98"/>
  <c r="O30" i="98"/>
  <c r="I28" i="98"/>
  <c r="N30" i="98"/>
  <c r="M30" i="98"/>
  <c r="E28" i="98"/>
  <c r="J30" i="98"/>
  <c r="I30" i="98"/>
  <c r="D27" i="98"/>
  <c r="D28" i="98" s="1"/>
  <c r="H4" i="98"/>
  <c r="H27" i="98" s="1"/>
  <c r="D20" i="98"/>
  <c r="H2" i="98"/>
  <c r="H20" i="98" s="1"/>
  <c r="Z29" i="97"/>
  <c r="U26" i="97"/>
  <c r="Z26" i="97"/>
  <c r="Y29" i="97"/>
  <c r="T26" i="97"/>
  <c r="Y26" i="97"/>
  <c r="X29" i="97"/>
  <c r="S26" i="97"/>
  <c r="X26" i="97"/>
  <c r="W29" i="97"/>
  <c r="R26" i="97"/>
  <c r="W26" i="97"/>
  <c r="Q26" i="97"/>
  <c r="V29" i="97"/>
  <c r="V26" i="97"/>
  <c r="P26" i="97"/>
  <c r="U29" i="97"/>
  <c r="O26" i="97"/>
  <c r="T29" i="97"/>
  <c r="N26" i="97"/>
  <c r="S29" i="97"/>
  <c r="M26" i="97"/>
  <c r="R29" i="97"/>
  <c r="L26" i="97"/>
  <c r="Q29" i="97"/>
  <c r="K26" i="97"/>
  <c r="P29" i="97"/>
  <c r="J26" i="97"/>
  <c r="O29" i="97"/>
  <c r="I26" i="97"/>
  <c r="N29" i="97"/>
  <c r="H26" i="97"/>
  <c r="M29" i="97"/>
  <c r="E26" i="97"/>
  <c r="J29" i="97"/>
  <c r="D26" i="97"/>
  <c r="I29" i="97"/>
  <c r="D10" i="97"/>
  <c r="H9" i="97"/>
  <c r="U24" i="97"/>
  <c r="Z24" i="97"/>
  <c r="T24" i="97"/>
  <c r="Y24" i="97"/>
  <c r="S24" i="97"/>
  <c r="X24" i="97"/>
  <c r="R24" i="97"/>
  <c r="W24" i="97"/>
  <c r="Q24" i="97"/>
  <c r="V24" i="97"/>
  <c r="D23" i="97"/>
  <c r="D24" i="97" s="1"/>
  <c r="H5" i="97"/>
  <c r="H23" i="97" s="1"/>
  <c r="H24" i="97" s="1"/>
  <c r="U28" i="97"/>
  <c r="Z28" i="97"/>
  <c r="Z30" i="97"/>
  <c r="T28" i="97"/>
  <c r="Y28" i="97"/>
  <c r="Y30" i="97"/>
  <c r="S28" i="97"/>
  <c r="X28" i="97"/>
  <c r="X30" i="97"/>
  <c r="R28" i="97"/>
  <c r="W28" i="97"/>
  <c r="W30" i="97"/>
  <c r="Q28" i="97"/>
  <c r="V28" i="97"/>
  <c r="V30" i="97"/>
  <c r="P28" i="97"/>
  <c r="U30" i="97"/>
  <c r="O28" i="97"/>
  <c r="T30" i="97"/>
  <c r="N28" i="97"/>
  <c r="S30" i="97"/>
  <c r="M28" i="97"/>
  <c r="R30" i="97"/>
  <c r="L28" i="97"/>
  <c r="Q30" i="97"/>
  <c r="K28" i="97"/>
  <c r="P30" i="97"/>
  <c r="J28" i="97"/>
  <c r="O30" i="97"/>
  <c r="I28" i="97"/>
  <c r="N30" i="97"/>
  <c r="M30" i="97"/>
  <c r="E28" i="97"/>
  <c r="J30" i="97"/>
  <c r="I30" i="97"/>
  <c r="H4" i="97"/>
  <c r="H27" i="97" s="1"/>
  <c r="D27" i="97"/>
  <c r="D28" i="97" s="1"/>
  <c r="D20" i="97"/>
  <c r="H2" i="97"/>
  <c r="H20" i="97" s="1"/>
  <c r="V26" i="96"/>
  <c r="AA26" i="96"/>
  <c r="AA29" i="96"/>
  <c r="Z29" i="96"/>
  <c r="Z26" i="96"/>
  <c r="U26" i="96"/>
  <c r="Y26" i="96"/>
  <c r="T26" i="96"/>
  <c r="Y29" i="96"/>
  <c r="X26" i="96"/>
  <c r="X29" i="96"/>
  <c r="S26" i="96"/>
  <c r="R26" i="96"/>
  <c r="W29" i="96"/>
  <c r="W26" i="96"/>
  <c r="Q26" i="96"/>
  <c r="V29" i="96"/>
  <c r="P26" i="96"/>
  <c r="U29" i="96"/>
  <c r="O26" i="96"/>
  <c r="T29" i="96"/>
  <c r="N26" i="96"/>
  <c r="S29" i="96"/>
  <c r="R29" i="96"/>
  <c r="M26" i="96"/>
  <c r="Q29" i="96"/>
  <c r="L26" i="96"/>
  <c r="K26" i="96"/>
  <c r="P29" i="96"/>
  <c r="O29" i="96"/>
  <c r="J26" i="96"/>
  <c r="I26" i="96"/>
  <c r="N29" i="96"/>
  <c r="M29" i="96"/>
  <c r="H26" i="96"/>
  <c r="E26" i="96"/>
  <c r="J29" i="96"/>
  <c r="I29" i="96"/>
  <c r="D26" i="96"/>
  <c r="H9" i="96"/>
  <c r="D10" i="96"/>
  <c r="V24" i="96"/>
  <c r="AA24" i="96"/>
  <c r="U24" i="96"/>
  <c r="Z24" i="96"/>
  <c r="T24" i="96"/>
  <c r="Y24" i="96"/>
  <c r="S24" i="96"/>
  <c r="X24" i="96"/>
  <c r="R24" i="96"/>
  <c r="W24" i="96"/>
  <c r="H5" i="96"/>
  <c r="H23" i="96" s="1"/>
  <c r="H24" i="96" s="1"/>
  <c r="D23" i="96"/>
  <c r="D24" i="96" s="1"/>
  <c r="AA30" i="96"/>
  <c r="V28" i="96"/>
  <c r="AA28" i="96"/>
  <c r="U28" i="96"/>
  <c r="Z28" i="96"/>
  <c r="Z30" i="96"/>
  <c r="Y28" i="96"/>
  <c r="Y30" i="96"/>
  <c r="T28" i="96"/>
  <c r="X28" i="96"/>
  <c r="S28" i="96"/>
  <c r="X30" i="96"/>
  <c r="W28" i="96"/>
  <c r="W30" i="96"/>
  <c r="R28" i="96"/>
  <c r="Q28" i="96"/>
  <c r="V30" i="96"/>
  <c r="U30" i="96"/>
  <c r="P28" i="96"/>
  <c r="O28" i="96"/>
  <c r="T30" i="96"/>
  <c r="S30" i="96"/>
  <c r="N28" i="96"/>
  <c r="M28" i="96"/>
  <c r="R30" i="96"/>
  <c r="Q30" i="96"/>
  <c r="L28" i="96"/>
  <c r="K28" i="96"/>
  <c r="P30" i="96"/>
  <c r="O30" i="96"/>
  <c r="J28" i="96"/>
  <c r="I28" i="96"/>
  <c r="N30" i="96"/>
  <c r="M30" i="96"/>
  <c r="E28" i="96"/>
  <c r="J30" i="96"/>
  <c r="I30" i="96"/>
  <c r="H4" i="96"/>
  <c r="H27" i="96" s="1"/>
  <c r="D27" i="96"/>
  <c r="D28" i="96" s="1"/>
  <c r="H2" i="96"/>
  <c r="H20" i="96" s="1"/>
  <c r="D20" i="96"/>
  <c r="U26" i="95"/>
  <c r="Z26" i="95"/>
  <c r="Z29" i="95"/>
  <c r="T26" i="95"/>
  <c r="Y29" i="95"/>
  <c r="Y26" i="95"/>
  <c r="X29" i="95"/>
  <c r="S26" i="95"/>
  <c r="X26" i="95"/>
  <c r="R26" i="95"/>
  <c r="W26" i="95"/>
  <c r="W29" i="95"/>
  <c r="V29" i="95"/>
  <c r="Q26" i="95"/>
  <c r="V26" i="95"/>
  <c r="P26" i="95"/>
  <c r="U29" i="95"/>
  <c r="O26" i="95"/>
  <c r="T29" i="95"/>
  <c r="N26" i="95"/>
  <c r="S29" i="95"/>
  <c r="R29" i="95"/>
  <c r="M26" i="95"/>
  <c r="Q29" i="95"/>
  <c r="L26" i="95"/>
  <c r="P29" i="95"/>
  <c r="K26" i="95"/>
  <c r="J26" i="95"/>
  <c r="O29" i="95"/>
  <c r="N29" i="95"/>
  <c r="I26" i="95"/>
  <c r="H26" i="95"/>
  <c r="M29" i="95"/>
  <c r="J29" i="95"/>
  <c r="E26" i="95"/>
  <c r="D26" i="95"/>
  <c r="I29" i="95"/>
  <c r="D10" i="95"/>
  <c r="H9" i="95"/>
  <c r="U24" i="95"/>
  <c r="Z24" i="95"/>
  <c r="T24" i="95"/>
  <c r="Y24" i="95"/>
  <c r="S24" i="95"/>
  <c r="X24" i="95"/>
  <c r="R24" i="95"/>
  <c r="W24" i="95"/>
  <c r="Q24" i="95"/>
  <c r="V24" i="95"/>
  <c r="H5" i="95"/>
  <c r="H23" i="95" s="1"/>
  <c r="H24" i="95" s="1"/>
  <c r="D23" i="95"/>
  <c r="D24" i="95" s="1"/>
  <c r="U28" i="95"/>
  <c r="Z28" i="95"/>
  <c r="Z30" i="95"/>
  <c r="T28" i="95"/>
  <c r="Y28" i="95"/>
  <c r="Y30" i="95"/>
  <c r="S28" i="95"/>
  <c r="X30" i="95"/>
  <c r="X28" i="95"/>
  <c r="R28" i="95"/>
  <c r="W30" i="95"/>
  <c r="W28" i="95"/>
  <c r="V28" i="95"/>
  <c r="Q28" i="95"/>
  <c r="V30" i="95"/>
  <c r="P28" i="95"/>
  <c r="U30" i="95"/>
  <c r="O28" i="95"/>
  <c r="T30" i="95"/>
  <c r="N28" i="95"/>
  <c r="S30" i="95"/>
  <c r="M28" i="95"/>
  <c r="R30" i="95"/>
  <c r="L28" i="95"/>
  <c r="Q30" i="95"/>
  <c r="K28" i="95"/>
  <c r="P30" i="95"/>
  <c r="J28" i="95"/>
  <c r="O30" i="95"/>
  <c r="I28" i="95"/>
  <c r="N30" i="95"/>
  <c r="M30" i="95"/>
  <c r="J30" i="95"/>
  <c r="E28" i="95"/>
  <c r="I30" i="95"/>
  <c r="D27" i="95"/>
  <c r="D28" i="95" s="1"/>
  <c r="H4" i="95"/>
  <c r="H27" i="95" s="1"/>
  <c r="H2" i="95"/>
  <c r="H20" i="95" s="1"/>
  <c r="D20" i="95"/>
  <c r="U26" i="94"/>
  <c r="Z29" i="94"/>
  <c r="Z26" i="94"/>
  <c r="Y26" i="94"/>
  <c r="Y29" i="94"/>
  <c r="T26" i="94"/>
  <c r="S26" i="94"/>
  <c r="X29" i="94"/>
  <c r="X26" i="94"/>
  <c r="W26" i="94"/>
  <c r="W29" i="94"/>
  <c r="R26" i="94"/>
  <c r="Q26" i="94"/>
  <c r="V29" i="94"/>
  <c r="V26" i="94"/>
  <c r="U29" i="94"/>
  <c r="P26" i="94"/>
  <c r="O26" i="94"/>
  <c r="T29" i="94"/>
  <c r="S29" i="94"/>
  <c r="N26" i="94"/>
  <c r="R29" i="94"/>
  <c r="M26" i="94"/>
  <c r="Q29" i="94"/>
  <c r="L26" i="94"/>
  <c r="K26" i="94"/>
  <c r="P29" i="94"/>
  <c r="O29" i="94"/>
  <c r="J26" i="94"/>
  <c r="I26" i="94"/>
  <c r="N29" i="94"/>
  <c r="M29" i="94"/>
  <c r="H26" i="94"/>
  <c r="J29" i="94"/>
  <c r="E26" i="94"/>
  <c r="I29" i="94"/>
  <c r="D26" i="94"/>
  <c r="H9" i="94"/>
  <c r="D10" i="94"/>
  <c r="Z24" i="94"/>
  <c r="U24" i="94"/>
  <c r="T24" i="94"/>
  <c r="Y24" i="94"/>
  <c r="S24" i="94"/>
  <c r="X24" i="94"/>
  <c r="W24" i="94"/>
  <c r="R24" i="94"/>
  <c r="V24" i="94"/>
  <c r="Q24" i="94"/>
  <c r="D23" i="94"/>
  <c r="D24" i="94" s="1"/>
  <c r="H5" i="94"/>
  <c r="H23" i="94" s="1"/>
  <c r="H24" i="94" s="1"/>
  <c r="U28" i="94"/>
  <c r="Z28" i="94"/>
  <c r="Z30" i="94"/>
  <c r="T28" i="94"/>
  <c r="Y28" i="94"/>
  <c r="Y30" i="94"/>
  <c r="X28" i="94"/>
  <c r="X30" i="94"/>
  <c r="S28" i="94"/>
  <c r="W28" i="94"/>
  <c r="W30" i="94"/>
  <c r="R28" i="94"/>
  <c r="Q28" i="94"/>
  <c r="V28" i="94"/>
  <c r="V30" i="94"/>
  <c r="P28" i="94"/>
  <c r="U30" i="94"/>
  <c r="T30" i="94"/>
  <c r="O28" i="94"/>
  <c r="S30" i="94"/>
  <c r="N28" i="94"/>
  <c r="R30" i="94"/>
  <c r="M28" i="94"/>
  <c r="Q30" i="94"/>
  <c r="L28" i="94"/>
  <c r="P30" i="94"/>
  <c r="K28" i="94"/>
  <c r="O30" i="94"/>
  <c r="J28" i="94"/>
  <c r="N30" i="94"/>
  <c r="I28" i="94"/>
  <c r="M30" i="94"/>
  <c r="E28" i="94"/>
  <c r="J30" i="94"/>
  <c r="I30" i="94"/>
  <c r="D27" i="94"/>
  <c r="D28" i="94" s="1"/>
  <c r="H4" i="94"/>
  <c r="H27" i="94" s="1"/>
  <c r="D20" i="94"/>
  <c r="H2" i="94"/>
  <c r="H20" i="94" s="1"/>
  <c r="R29" i="93"/>
  <c r="R26" i="93"/>
  <c r="M26" i="93"/>
  <c r="L26" i="93"/>
  <c r="Q26" i="93"/>
  <c r="Q29" i="93"/>
  <c r="P29" i="93"/>
  <c r="K26" i="93"/>
  <c r="P26" i="93"/>
  <c r="J26" i="93"/>
  <c r="O26" i="93"/>
  <c r="O29" i="93"/>
  <c r="I26" i="93"/>
  <c r="N26" i="93"/>
  <c r="N29" i="93"/>
  <c r="H26" i="93"/>
  <c r="M29" i="93"/>
  <c r="E26" i="93"/>
  <c r="J29" i="93"/>
  <c r="I29" i="93"/>
  <c r="D26" i="93"/>
  <c r="H9" i="93"/>
  <c r="D10" i="93"/>
  <c r="M24" i="93"/>
  <c r="R24" i="93"/>
  <c r="L24" i="93"/>
  <c r="Q24" i="93"/>
  <c r="K24" i="93"/>
  <c r="P24" i="93"/>
  <c r="J24" i="93"/>
  <c r="O24" i="93"/>
  <c r="I24" i="93"/>
  <c r="N24" i="93"/>
  <c r="D23" i="93"/>
  <c r="D24" i="93" s="1"/>
  <c r="H5" i="93"/>
  <c r="H23" i="93" s="1"/>
  <c r="H24" i="93" s="1"/>
  <c r="M28" i="93"/>
  <c r="R28" i="93"/>
  <c r="R30" i="93"/>
  <c r="L28" i="93"/>
  <c r="Q28" i="93"/>
  <c r="Q30" i="93"/>
  <c r="K28" i="93"/>
  <c r="P28" i="93"/>
  <c r="P30" i="93"/>
  <c r="J28" i="93"/>
  <c r="O28" i="93"/>
  <c r="O30" i="93"/>
  <c r="I28" i="93"/>
  <c r="N28" i="93"/>
  <c r="N30" i="93"/>
  <c r="M30" i="93"/>
  <c r="E28" i="93"/>
  <c r="J30" i="93"/>
  <c r="I30" i="93"/>
  <c r="H4" i="93"/>
  <c r="H27" i="93" s="1"/>
  <c r="D27" i="93"/>
  <c r="D28" i="93" s="1"/>
  <c r="D20" i="93"/>
  <c r="H2" i="93"/>
  <c r="H20" i="93" s="1"/>
  <c r="Z26" i="92"/>
  <c r="Z29" i="92"/>
  <c r="U26" i="92"/>
  <c r="T26" i="92"/>
  <c r="Y29" i="92"/>
  <c r="Y26" i="92"/>
  <c r="S26" i="92"/>
  <c r="X29" i="92"/>
  <c r="X26" i="92"/>
  <c r="R26" i="92"/>
  <c r="W29" i="92"/>
  <c r="W26" i="92"/>
  <c r="Q26" i="92"/>
  <c r="V29" i="92"/>
  <c r="V26" i="92"/>
  <c r="P26" i="92"/>
  <c r="U29" i="92"/>
  <c r="O26" i="92"/>
  <c r="T29" i="92"/>
  <c r="S29" i="92"/>
  <c r="N26" i="92"/>
  <c r="R29" i="92"/>
  <c r="M26" i="92"/>
  <c r="Q29" i="92"/>
  <c r="L26" i="92"/>
  <c r="P29" i="92"/>
  <c r="K26" i="92"/>
  <c r="J26" i="92"/>
  <c r="O29" i="92"/>
  <c r="N29" i="92"/>
  <c r="I26" i="92"/>
  <c r="H26" i="92"/>
  <c r="M29" i="92"/>
  <c r="E26" i="92"/>
  <c r="J29" i="92"/>
  <c r="D26" i="92"/>
  <c r="I29" i="92"/>
  <c r="H9" i="92"/>
  <c r="D10" i="92"/>
  <c r="U24" i="92"/>
  <c r="Z24" i="92"/>
  <c r="T24" i="92"/>
  <c r="Y24" i="92"/>
  <c r="S24" i="92"/>
  <c r="X24" i="92"/>
  <c r="R24" i="92"/>
  <c r="W24" i="92"/>
  <c r="Q24" i="92"/>
  <c r="V24" i="92"/>
  <c r="D23" i="92"/>
  <c r="D24" i="92" s="1"/>
  <c r="H5" i="92"/>
  <c r="H23" i="92" s="1"/>
  <c r="H24" i="92" s="1"/>
  <c r="U28" i="92"/>
  <c r="Z28" i="92"/>
  <c r="Z30" i="92"/>
  <c r="T28" i="92"/>
  <c r="Y28" i="92"/>
  <c r="Y30" i="92"/>
  <c r="S28" i="92"/>
  <c r="X28" i="92"/>
  <c r="X30" i="92"/>
  <c r="R28" i="92"/>
  <c r="W28" i="92"/>
  <c r="W30" i="92"/>
  <c r="Q28" i="92"/>
  <c r="V28" i="92"/>
  <c r="V30" i="92"/>
  <c r="P28" i="92"/>
  <c r="U30" i="92"/>
  <c r="O28" i="92"/>
  <c r="T30" i="92"/>
  <c r="N28" i="92"/>
  <c r="S30" i="92"/>
  <c r="M28" i="92"/>
  <c r="R30" i="92"/>
  <c r="L28" i="92"/>
  <c r="Q30" i="92"/>
  <c r="K28" i="92"/>
  <c r="P30" i="92"/>
  <c r="J28" i="92"/>
  <c r="O30" i="92"/>
  <c r="I28" i="92"/>
  <c r="N30" i="92"/>
  <c r="M30" i="92"/>
  <c r="E28" i="92"/>
  <c r="J30" i="92"/>
  <c r="I30" i="92"/>
  <c r="H4" i="92"/>
  <c r="H27" i="92" s="1"/>
  <c r="D27" i="92"/>
  <c r="D28" i="92" s="1"/>
  <c r="H2" i="92"/>
  <c r="H20" i="92" s="1"/>
  <c r="D20" i="92"/>
  <c r="R26" i="91"/>
  <c r="W29" i="91"/>
  <c r="W26" i="91"/>
  <c r="Q26" i="91"/>
  <c r="V26" i="91"/>
  <c r="V29" i="91"/>
  <c r="P26" i="91"/>
  <c r="U26" i="91"/>
  <c r="U29" i="91"/>
  <c r="O26" i="91"/>
  <c r="T26" i="91"/>
  <c r="T29" i="91"/>
  <c r="N26" i="91"/>
  <c r="S26" i="91"/>
  <c r="S29" i="91"/>
  <c r="R29" i="91"/>
  <c r="M26" i="91"/>
  <c r="Q29" i="91"/>
  <c r="L26" i="91"/>
  <c r="P29" i="91"/>
  <c r="K26" i="91"/>
  <c r="O29" i="91"/>
  <c r="J26" i="91"/>
  <c r="N29" i="91"/>
  <c r="I26" i="91"/>
  <c r="M29" i="91"/>
  <c r="H26" i="91"/>
  <c r="J29" i="91"/>
  <c r="E26" i="91"/>
  <c r="I29" i="91"/>
  <c r="D26" i="91"/>
  <c r="D10" i="91"/>
  <c r="H9" i="91"/>
  <c r="R24" i="91"/>
  <c r="W24" i="91"/>
  <c r="Q24" i="91"/>
  <c r="V24" i="91"/>
  <c r="P24" i="91"/>
  <c r="U24" i="91"/>
  <c r="O24" i="91"/>
  <c r="T24" i="91"/>
  <c r="N24" i="91"/>
  <c r="S24" i="91"/>
  <c r="D23" i="91"/>
  <c r="D24" i="91" s="1"/>
  <c r="H5" i="91"/>
  <c r="H23" i="91" s="1"/>
  <c r="H24" i="91" s="1"/>
  <c r="R28" i="91"/>
  <c r="W28" i="91"/>
  <c r="W30" i="91"/>
  <c r="Q28" i="91"/>
  <c r="V28" i="91"/>
  <c r="V30" i="91"/>
  <c r="P28" i="91"/>
  <c r="U28" i="91"/>
  <c r="U30" i="91"/>
  <c r="O28" i="91"/>
  <c r="T28" i="91"/>
  <c r="T30" i="91"/>
  <c r="N28" i="91"/>
  <c r="S28" i="91"/>
  <c r="S30" i="91"/>
  <c r="M28" i="91"/>
  <c r="R30" i="91"/>
  <c r="L28" i="91"/>
  <c r="Q30" i="91"/>
  <c r="K28" i="91"/>
  <c r="P30" i="91"/>
  <c r="J28" i="91"/>
  <c r="O30" i="91"/>
  <c r="I28" i="91"/>
  <c r="N30" i="91"/>
  <c r="M30" i="91"/>
  <c r="E28" i="91"/>
  <c r="J30" i="91"/>
  <c r="I30" i="91"/>
  <c r="H4" i="91"/>
  <c r="H27" i="91" s="1"/>
  <c r="D27" i="91"/>
  <c r="D28" i="91" s="1"/>
  <c r="D20" i="91"/>
  <c r="H2" i="91"/>
  <c r="H20" i="91" s="1"/>
  <c r="Z26" i="90"/>
  <c r="U26" i="90"/>
  <c r="Z29" i="90"/>
  <c r="T26" i="90"/>
  <c r="Y26" i="90"/>
  <c r="Y29" i="90"/>
  <c r="S26" i="90"/>
  <c r="X26" i="90"/>
  <c r="X29" i="90"/>
  <c r="R26" i="90"/>
  <c r="W26" i="90"/>
  <c r="W29" i="90"/>
  <c r="V26" i="90"/>
  <c r="V29" i="90"/>
  <c r="Q26" i="90"/>
  <c r="P26" i="90"/>
  <c r="U29" i="90"/>
  <c r="T29" i="90"/>
  <c r="O26" i="90"/>
  <c r="N26" i="90"/>
  <c r="S29" i="90"/>
  <c r="R29" i="90"/>
  <c r="M26" i="90"/>
  <c r="L26" i="90"/>
  <c r="Q29" i="90"/>
  <c r="P29" i="90"/>
  <c r="K26" i="90"/>
  <c r="J26" i="90"/>
  <c r="O29" i="90"/>
  <c r="N29" i="90"/>
  <c r="I26" i="90"/>
  <c r="H26" i="90"/>
  <c r="M29" i="90"/>
  <c r="J29" i="90"/>
  <c r="E26" i="90"/>
  <c r="I29" i="90"/>
  <c r="D26" i="90"/>
  <c r="H9" i="90"/>
  <c r="D10" i="90"/>
  <c r="U24" i="90"/>
  <c r="Z24" i="90"/>
  <c r="T24" i="90"/>
  <c r="Y24" i="90"/>
  <c r="S24" i="90"/>
  <c r="X24" i="90"/>
  <c r="R24" i="90"/>
  <c r="W24" i="90"/>
  <c r="V24" i="90"/>
  <c r="Q24" i="90"/>
  <c r="H5" i="90"/>
  <c r="H23" i="90" s="1"/>
  <c r="H24" i="90" s="1"/>
  <c r="D23" i="90"/>
  <c r="D24" i="90" s="1"/>
  <c r="U28" i="90"/>
  <c r="Z28" i="90"/>
  <c r="Z30" i="90"/>
  <c r="T28" i="90"/>
  <c r="Y28" i="90"/>
  <c r="Y30" i="90"/>
  <c r="S28" i="90"/>
  <c r="X28" i="90"/>
  <c r="X30" i="90"/>
  <c r="R28" i="90"/>
  <c r="W30" i="90"/>
  <c r="W28" i="90"/>
  <c r="Q28" i="90"/>
  <c r="V28" i="90"/>
  <c r="V30" i="90"/>
  <c r="P28" i="90"/>
  <c r="U30" i="90"/>
  <c r="O28" i="90"/>
  <c r="T30" i="90"/>
  <c r="N28" i="90"/>
  <c r="S30" i="90"/>
  <c r="M28" i="90"/>
  <c r="R30" i="90"/>
  <c r="L28" i="90"/>
  <c r="Q30" i="90"/>
  <c r="K28" i="90"/>
  <c r="P30" i="90"/>
  <c r="J28" i="90"/>
  <c r="O30" i="90"/>
  <c r="I28" i="90"/>
  <c r="N30" i="90"/>
  <c r="M30" i="90"/>
  <c r="E28" i="90"/>
  <c r="J30" i="90"/>
  <c r="I30" i="90"/>
  <c r="H4" i="90"/>
  <c r="H27" i="90" s="1"/>
  <c r="D27" i="90"/>
  <c r="D28" i="90" s="1"/>
  <c r="H2" i="90"/>
  <c r="H20" i="90" s="1"/>
  <c r="D20" i="90"/>
  <c r="M26" i="89"/>
  <c r="R26" i="89"/>
  <c r="R29" i="89"/>
  <c r="Q29" i="89"/>
  <c r="Q26" i="89"/>
  <c r="L26" i="89"/>
  <c r="K26" i="89"/>
  <c r="P26" i="89"/>
  <c r="P29" i="89"/>
  <c r="O26" i="89"/>
  <c r="O29" i="89"/>
  <c r="J26" i="89"/>
  <c r="I26" i="89"/>
  <c r="N26" i="89"/>
  <c r="N29" i="89"/>
  <c r="M29" i="89"/>
  <c r="H26" i="89"/>
  <c r="E26" i="89"/>
  <c r="J29" i="89"/>
  <c r="D26" i="89"/>
  <c r="I29" i="89"/>
  <c r="H9" i="89"/>
  <c r="D10" i="89"/>
  <c r="R24" i="89"/>
  <c r="M24" i="89"/>
  <c r="Q24" i="89"/>
  <c r="L24" i="89"/>
  <c r="K24" i="89"/>
  <c r="P24" i="89"/>
  <c r="J24" i="89"/>
  <c r="O24" i="89"/>
  <c r="I24" i="89"/>
  <c r="N24" i="89"/>
  <c r="D23" i="89"/>
  <c r="D24" i="89" s="1"/>
  <c r="H5" i="89"/>
  <c r="H23" i="89" s="1"/>
  <c r="H24" i="89" s="1"/>
  <c r="M28" i="89"/>
  <c r="R28" i="89"/>
  <c r="R30" i="89"/>
  <c r="L28" i="89"/>
  <c r="Q28" i="89"/>
  <c r="Q30" i="89"/>
  <c r="P30" i="89"/>
  <c r="K28" i="89"/>
  <c r="P28" i="89"/>
  <c r="J28" i="89"/>
  <c r="O30" i="89"/>
  <c r="O28" i="89"/>
  <c r="I28" i="89"/>
  <c r="N28" i="89"/>
  <c r="N30" i="89"/>
  <c r="M30" i="89"/>
  <c r="E28" i="89"/>
  <c r="J30" i="89"/>
  <c r="I30" i="89"/>
  <c r="D27" i="89"/>
  <c r="D28" i="89" s="1"/>
  <c r="H4" i="89"/>
  <c r="H27" i="89" s="1"/>
  <c r="D20" i="89"/>
  <c r="H2" i="89"/>
  <c r="H20" i="89" s="1"/>
  <c r="U26" i="88"/>
  <c r="Z26" i="88"/>
  <c r="Z29" i="88"/>
  <c r="Y29" i="88"/>
  <c r="Y26" i="88"/>
  <c r="T26" i="88"/>
  <c r="S26" i="88"/>
  <c r="X29" i="88"/>
  <c r="X26" i="88"/>
  <c r="W29" i="88"/>
  <c r="R26" i="88"/>
  <c r="W26" i="88"/>
  <c r="V26" i="88"/>
  <c r="V29" i="88"/>
  <c r="Q26" i="88"/>
  <c r="P26" i="88"/>
  <c r="U29" i="88"/>
  <c r="T29" i="88"/>
  <c r="O26" i="88"/>
  <c r="N26" i="88"/>
  <c r="S29" i="88"/>
  <c r="R29" i="88"/>
  <c r="M26" i="88"/>
  <c r="L26" i="88"/>
  <c r="Q29" i="88"/>
  <c r="P29" i="88"/>
  <c r="K26" i="88"/>
  <c r="J26" i="88"/>
  <c r="O29" i="88"/>
  <c r="N29" i="88"/>
  <c r="I26" i="88"/>
  <c r="M29" i="88"/>
  <c r="H26" i="88"/>
  <c r="E26" i="88"/>
  <c r="J29" i="88"/>
  <c r="I29" i="88"/>
  <c r="D26" i="88"/>
  <c r="H9" i="88"/>
  <c r="D10" i="88"/>
  <c r="U24" i="88"/>
  <c r="Z24" i="88"/>
  <c r="T24" i="88"/>
  <c r="Y24" i="88"/>
  <c r="S24" i="88"/>
  <c r="X24" i="88"/>
  <c r="R24" i="88"/>
  <c r="W24" i="88"/>
  <c r="Q24" i="88"/>
  <c r="V24" i="88"/>
  <c r="H5" i="88"/>
  <c r="H23" i="88" s="1"/>
  <c r="H24" i="88" s="1"/>
  <c r="D23" i="88"/>
  <c r="D24" i="88" s="1"/>
  <c r="Z28" i="88"/>
  <c r="Z30" i="88"/>
  <c r="U28" i="88"/>
  <c r="Y28" i="88"/>
  <c r="T28" i="88"/>
  <c r="Y30" i="88"/>
  <c r="X28" i="88"/>
  <c r="X30" i="88"/>
  <c r="S28" i="88"/>
  <c r="W28" i="88"/>
  <c r="R28" i="88"/>
  <c r="W30" i="88"/>
  <c r="V28" i="88"/>
  <c r="V30" i="88"/>
  <c r="Q28" i="88"/>
  <c r="P28" i="88"/>
  <c r="U30" i="88"/>
  <c r="T30" i="88"/>
  <c r="O28" i="88"/>
  <c r="N28" i="88"/>
  <c r="S30" i="88"/>
  <c r="M28" i="88"/>
  <c r="R30" i="88"/>
  <c r="L28" i="88"/>
  <c r="Q30" i="88"/>
  <c r="K28" i="88"/>
  <c r="P30" i="88"/>
  <c r="J28" i="88"/>
  <c r="O30" i="88"/>
  <c r="I28" i="88"/>
  <c r="N30" i="88"/>
  <c r="M30" i="88"/>
  <c r="E28" i="88"/>
  <c r="J30" i="88"/>
  <c r="I30" i="88"/>
  <c r="H4" i="88"/>
  <c r="H27" i="88" s="1"/>
  <c r="D27" i="88"/>
  <c r="D28" i="88" s="1"/>
  <c r="H2" i="88"/>
  <c r="H20" i="88" s="1"/>
  <c r="D20" i="88"/>
  <c r="Z26" i="87"/>
  <c r="Z29" i="87"/>
  <c r="U26" i="87"/>
  <c r="Y26" i="87"/>
  <c r="T26" i="87"/>
  <c r="Y29" i="87"/>
  <c r="X26" i="87"/>
  <c r="X29" i="87"/>
  <c r="S26" i="87"/>
  <c r="W26" i="87"/>
  <c r="R26" i="87"/>
  <c r="W29" i="87"/>
  <c r="V29" i="87"/>
  <c r="V26" i="87"/>
  <c r="Q26" i="87"/>
  <c r="U29" i="87"/>
  <c r="P26" i="87"/>
  <c r="T29" i="87"/>
  <c r="O26" i="87"/>
  <c r="S29" i="87"/>
  <c r="N26" i="87"/>
  <c r="R29" i="87"/>
  <c r="M26" i="87"/>
  <c r="L26" i="87"/>
  <c r="Q29" i="87"/>
  <c r="P29" i="87"/>
  <c r="K26" i="87"/>
  <c r="J26" i="87"/>
  <c r="O29" i="87"/>
  <c r="N29" i="87"/>
  <c r="I26" i="87"/>
  <c r="H26" i="87"/>
  <c r="M29" i="87"/>
  <c r="J29" i="87"/>
  <c r="E26" i="87"/>
  <c r="D26" i="87"/>
  <c r="I29" i="87"/>
  <c r="H9" i="87"/>
  <c r="D10" i="87"/>
  <c r="U24" i="87"/>
  <c r="Z24" i="87"/>
  <c r="T24" i="87"/>
  <c r="Y24" i="87"/>
  <c r="S24" i="87"/>
  <c r="X24" i="87"/>
  <c r="R24" i="87"/>
  <c r="W24" i="87"/>
  <c r="Q24" i="87"/>
  <c r="V24" i="87"/>
  <c r="D23" i="87"/>
  <c r="D24" i="87" s="1"/>
  <c r="H5" i="87"/>
  <c r="H23" i="87" s="1"/>
  <c r="H24" i="87" s="1"/>
  <c r="Z28" i="87"/>
  <c r="U28" i="87"/>
  <c r="Z30" i="87"/>
  <c r="T28" i="87"/>
  <c r="Y28" i="87"/>
  <c r="Y30" i="87"/>
  <c r="S28" i="87"/>
  <c r="X28" i="87"/>
  <c r="X30" i="87"/>
  <c r="R28" i="87"/>
  <c r="W28" i="87"/>
  <c r="W30" i="87"/>
  <c r="Q28" i="87"/>
  <c r="V28" i="87"/>
  <c r="V30" i="87"/>
  <c r="P28" i="87"/>
  <c r="U30" i="87"/>
  <c r="T30" i="87"/>
  <c r="O28" i="87"/>
  <c r="S30" i="87"/>
  <c r="N28" i="87"/>
  <c r="R30" i="87"/>
  <c r="M28" i="87"/>
  <c r="L28" i="87"/>
  <c r="Q30" i="87"/>
  <c r="P30" i="87"/>
  <c r="K28" i="87"/>
  <c r="J28" i="87"/>
  <c r="O30" i="87"/>
  <c r="N30" i="87"/>
  <c r="I28" i="87"/>
  <c r="M30" i="87"/>
  <c r="J30" i="87"/>
  <c r="E28" i="87"/>
  <c r="I30" i="87"/>
  <c r="D27" i="87"/>
  <c r="D28" i="87" s="1"/>
  <c r="H4" i="87"/>
  <c r="H27" i="87" s="1"/>
  <c r="H2" i="87"/>
  <c r="H20" i="87" s="1"/>
  <c r="D20" i="87"/>
  <c r="U26" i="86"/>
  <c r="Z29" i="86"/>
  <c r="Z26" i="86"/>
  <c r="T26" i="86"/>
  <c r="Y26" i="86"/>
  <c r="Y29" i="86"/>
  <c r="X26" i="86"/>
  <c r="X29" i="86"/>
  <c r="S26" i="86"/>
  <c r="W26" i="86"/>
  <c r="W29" i="86"/>
  <c r="R26" i="86"/>
  <c r="V26" i="86"/>
  <c r="Q26" i="86"/>
  <c r="V29" i="86"/>
  <c r="U29" i="86"/>
  <c r="P26" i="86"/>
  <c r="O26" i="86"/>
  <c r="T29" i="86"/>
  <c r="S29" i="86"/>
  <c r="N26" i="86"/>
  <c r="R29" i="86"/>
  <c r="M26" i="86"/>
  <c r="L26" i="86"/>
  <c r="Q29" i="86"/>
  <c r="P29" i="86"/>
  <c r="K26" i="86"/>
  <c r="O29" i="86"/>
  <c r="J26" i="86"/>
  <c r="N29" i="86"/>
  <c r="I26" i="86"/>
  <c r="M29" i="86"/>
  <c r="H26" i="86"/>
  <c r="E26" i="86"/>
  <c r="J29" i="86"/>
  <c r="I29" i="86"/>
  <c r="D26" i="86"/>
  <c r="H9" i="86"/>
  <c r="D10" i="86"/>
  <c r="U24" i="86"/>
  <c r="Z24" i="86"/>
  <c r="T24" i="86"/>
  <c r="Y24" i="86"/>
  <c r="S24" i="86"/>
  <c r="X24" i="86"/>
  <c r="R24" i="86"/>
  <c r="W24" i="86"/>
  <c r="Q24" i="86"/>
  <c r="V24" i="86"/>
  <c r="D23" i="86"/>
  <c r="D24" i="86" s="1"/>
  <c r="H5" i="86"/>
  <c r="H23" i="86" s="1"/>
  <c r="H24" i="86" s="1"/>
  <c r="U28" i="86"/>
  <c r="Z30" i="86"/>
  <c r="Z28" i="86"/>
  <c r="T28" i="86"/>
  <c r="Y28" i="86"/>
  <c r="Y30" i="86"/>
  <c r="S28" i="86"/>
  <c r="X30" i="86"/>
  <c r="X28" i="86"/>
  <c r="R28" i="86"/>
  <c r="W28" i="86"/>
  <c r="W30" i="86"/>
  <c r="V28" i="86"/>
  <c r="Q28" i="86"/>
  <c r="V30" i="86"/>
  <c r="U30" i="86"/>
  <c r="P28" i="86"/>
  <c r="O28" i="86"/>
  <c r="T30" i="86"/>
  <c r="N28" i="86"/>
  <c r="S30" i="86"/>
  <c r="R30" i="86"/>
  <c r="M28" i="86"/>
  <c r="L28" i="86"/>
  <c r="Q30" i="86"/>
  <c r="P30" i="86"/>
  <c r="K28" i="86"/>
  <c r="J28" i="86"/>
  <c r="O30" i="86"/>
  <c r="N30" i="86"/>
  <c r="I28" i="86"/>
  <c r="M30" i="86"/>
  <c r="E28" i="86"/>
  <c r="J30" i="86"/>
  <c r="I30" i="86"/>
  <c r="D27" i="86"/>
  <c r="D28" i="86" s="1"/>
  <c r="H4" i="86"/>
  <c r="H27" i="86" s="1"/>
  <c r="H2" i="86"/>
  <c r="H20" i="86" s="1"/>
  <c r="D20" i="86"/>
  <c r="S29" i="85"/>
  <c r="S26" i="85"/>
  <c r="N26" i="85"/>
  <c r="R29" i="85"/>
  <c r="M26" i="85"/>
  <c r="R26" i="85"/>
  <c r="Q26" i="85"/>
  <c r="Q29" i="85"/>
  <c r="L26" i="85"/>
  <c r="P29" i="85"/>
  <c r="K26" i="85"/>
  <c r="P26" i="85"/>
  <c r="J26" i="85"/>
  <c r="O26" i="85"/>
  <c r="O29" i="85"/>
  <c r="N29" i="85"/>
  <c r="I26" i="85"/>
  <c r="H26" i="85"/>
  <c r="M29" i="85"/>
  <c r="E26" i="85"/>
  <c r="J29" i="85"/>
  <c r="I29" i="85"/>
  <c r="D26" i="85"/>
  <c r="D10" i="85"/>
  <c r="H9" i="85"/>
  <c r="N24" i="85"/>
  <c r="S24" i="85"/>
  <c r="M24" i="85"/>
  <c r="R24" i="85"/>
  <c r="L24" i="85"/>
  <c r="Q24" i="85"/>
  <c r="K24" i="85"/>
  <c r="P24" i="85"/>
  <c r="J24" i="85"/>
  <c r="O24" i="85"/>
  <c r="D23" i="85"/>
  <c r="D24" i="85" s="1"/>
  <c r="H5" i="85"/>
  <c r="H23" i="85" s="1"/>
  <c r="H24" i="85" s="1"/>
  <c r="S28" i="85"/>
  <c r="S30" i="85"/>
  <c r="N28" i="85"/>
  <c r="M28" i="85"/>
  <c r="R28" i="85"/>
  <c r="R30" i="85"/>
  <c r="L28" i="85"/>
  <c r="Q28" i="85"/>
  <c r="Q30" i="85"/>
  <c r="P28" i="85"/>
  <c r="K28" i="85"/>
  <c r="P30" i="85"/>
  <c r="J28" i="85"/>
  <c r="O30" i="85"/>
  <c r="O28" i="85"/>
  <c r="N30" i="85"/>
  <c r="I28" i="85"/>
  <c r="M30" i="85"/>
  <c r="E28" i="85"/>
  <c r="J30" i="85"/>
  <c r="I30" i="85"/>
  <c r="D27" i="85"/>
  <c r="D28" i="85" s="1"/>
  <c r="H4" i="85"/>
  <c r="H27" i="85" s="1"/>
  <c r="D20" i="85"/>
  <c r="H2" i="85"/>
  <c r="H20" i="85" s="1"/>
  <c r="Z29" i="84"/>
  <c r="U26" i="84"/>
  <c r="Z26" i="84"/>
  <c r="Y29" i="84"/>
  <c r="Y26" i="84"/>
  <c r="T26" i="84"/>
  <c r="X29" i="84"/>
  <c r="X26" i="84"/>
  <c r="S26" i="84"/>
  <c r="W29" i="84"/>
  <c r="R26" i="84"/>
  <c r="W26" i="84"/>
  <c r="V29" i="84"/>
  <c r="Q26" i="84"/>
  <c r="V26" i="84"/>
  <c r="P26" i="84"/>
  <c r="U29" i="84"/>
  <c r="T29" i="84"/>
  <c r="O26" i="84"/>
  <c r="N26" i="84"/>
  <c r="S29" i="84"/>
  <c r="M26" i="84"/>
  <c r="R29" i="84"/>
  <c r="Q29" i="84"/>
  <c r="L26" i="84"/>
  <c r="K26" i="84"/>
  <c r="P29" i="84"/>
  <c r="O29" i="84"/>
  <c r="J26" i="84"/>
  <c r="I26" i="84"/>
  <c r="N29" i="84"/>
  <c r="M29" i="84"/>
  <c r="H26" i="84"/>
  <c r="E26" i="84"/>
  <c r="J29" i="84"/>
  <c r="I29" i="84"/>
  <c r="D26" i="84"/>
  <c r="D10" i="84"/>
  <c r="H9" i="84"/>
  <c r="Z24" i="84"/>
  <c r="U24" i="84"/>
  <c r="T24" i="84"/>
  <c r="Y24" i="84"/>
  <c r="S24" i="84"/>
  <c r="X24" i="84"/>
  <c r="R24" i="84"/>
  <c r="W24" i="84"/>
  <c r="Q24" i="84"/>
  <c r="V24" i="84"/>
  <c r="H5" i="84"/>
  <c r="H23" i="84" s="1"/>
  <c r="H24" i="84" s="1"/>
  <c r="D23" i="84"/>
  <c r="D24" i="84" s="1"/>
  <c r="U28" i="84"/>
  <c r="Z28" i="84"/>
  <c r="Z30" i="84"/>
  <c r="T28" i="84"/>
  <c r="Y28" i="84"/>
  <c r="Y30" i="84"/>
  <c r="S28" i="84"/>
  <c r="X28" i="84"/>
  <c r="X30" i="84"/>
  <c r="R28" i="84"/>
  <c r="W30" i="84"/>
  <c r="W28" i="84"/>
  <c r="Q28" i="84"/>
  <c r="V28" i="84"/>
  <c r="V30" i="84"/>
  <c r="U30" i="84"/>
  <c r="P28" i="84"/>
  <c r="O28" i="84"/>
  <c r="T30" i="84"/>
  <c r="S30" i="84"/>
  <c r="N28" i="84"/>
  <c r="R30" i="84"/>
  <c r="M28" i="84"/>
  <c r="L28" i="84"/>
  <c r="Q30" i="84"/>
  <c r="K28" i="84"/>
  <c r="P30" i="84"/>
  <c r="J28" i="84"/>
  <c r="O30" i="84"/>
  <c r="I28" i="84"/>
  <c r="N30" i="84"/>
  <c r="M30" i="84"/>
  <c r="E28" i="84"/>
  <c r="J30" i="84"/>
  <c r="I30" i="84"/>
  <c r="H4" i="84"/>
  <c r="H27" i="84" s="1"/>
  <c r="D27" i="84"/>
  <c r="D28" i="84" s="1"/>
  <c r="D20" i="84"/>
  <c r="H2" i="84"/>
  <c r="H20" i="84" s="1"/>
  <c r="R26" i="83"/>
  <c r="W26" i="83"/>
  <c r="W29" i="83"/>
  <c r="Q26" i="83"/>
  <c r="V26" i="83"/>
  <c r="V29" i="83"/>
  <c r="U26" i="83"/>
  <c r="U29" i="83"/>
  <c r="P26" i="83"/>
  <c r="T29" i="83"/>
  <c r="O26" i="83"/>
  <c r="T26" i="83"/>
  <c r="N26" i="83"/>
  <c r="S26" i="83"/>
  <c r="S29" i="83"/>
  <c r="R29" i="83"/>
  <c r="M26" i="83"/>
  <c r="Q29" i="83"/>
  <c r="L26" i="83"/>
  <c r="K26" i="83"/>
  <c r="P29" i="83"/>
  <c r="O29" i="83"/>
  <c r="J26" i="83"/>
  <c r="N29" i="83"/>
  <c r="I26" i="83"/>
  <c r="H26" i="83"/>
  <c r="M29" i="83"/>
  <c r="E26" i="83"/>
  <c r="J29" i="83"/>
  <c r="I29" i="83"/>
  <c r="D26" i="83"/>
  <c r="H21" i="83"/>
  <c r="H20" i="83" s="1"/>
  <c r="D20" i="83"/>
  <c r="D10" i="83"/>
  <c r="H9" i="83"/>
  <c r="R24" i="83"/>
  <c r="W24" i="83"/>
  <c r="Q24" i="83"/>
  <c r="V24" i="83"/>
  <c r="P24" i="83"/>
  <c r="U24" i="83"/>
  <c r="O24" i="83"/>
  <c r="T24" i="83"/>
  <c r="N24" i="83"/>
  <c r="S24" i="83"/>
  <c r="H5" i="83"/>
  <c r="H23" i="83" s="1"/>
  <c r="H24" i="83" s="1"/>
  <c r="D23" i="83"/>
  <c r="D24" i="83" s="1"/>
  <c r="R28" i="83"/>
  <c r="W28" i="83"/>
  <c r="W30" i="83"/>
  <c r="Q28" i="83"/>
  <c r="V30" i="83"/>
  <c r="V28" i="83"/>
  <c r="P28" i="83"/>
  <c r="U28" i="83"/>
  <c r="U30" i="83"/>
  <c r="O28" i="83"/>
  <c r="T30" i="83"/>
  <c r="T28" i="83"/>
  <c r="N28" i="83"/>
  <c r="S28" i="83"/>
  <c r="S30" i="83"/>
  <c r="M28" i="83"/>
  <c r="R30" i="83"/>
  <c r="L28" i="83"/>
  <c r="Q30" i="83"/>
  <c r="P30" i="83"/>
  <c r="K28" i="83"/>
  <c r="J28" i="83"/>
  <c r="O30" i="83"/>
  <c r="N30" i="83"/>
  <c r="I28" i="83"/>
  <c r="M30" i="83"/>
  <c r="J30" i="83"/>
  <c r="E28" i="83"/>
  <c r="I30" i="83"/>
  <c r="H4" i="83"/>
  <c r="H27" i="83" s="1"/>
  <c r="D27" i="83"/>
  <c r="D28" i="83" s="1"/>
  <c r="Z29" i="82"/>
  <c r="U26" i="82"/>
  <c r="Z26" i="82"/>
  <c r="T26" i="82"/>
  <c r="Y26" i="82"/>
  <c r="Y29" i="82"/>
  <c r="X29" i="82"/>
  <c r="S26" i="82"/>
  <c r="X26" i="82"/>
  <c r="W26" i="82"/>
  <c r="W29" i="82"/>
  <c r="R26" i="82"/>
  <c r="V26" i="82"/>
  <c r="V29" i="82"/>
  <c r="Q26" i="82"/>
  <c r="P26" i="82"/>
  <c r="U29" i="82"/>
  <c r="T29" i="82"/>
  <c r="O26" i="82"/>
  <c r="N26" i="82"/>
  <c r="S29" i="82"/>
  <c r="R29" i="82"/>
  <c r="M26" i="82"/>
  <c r="L26" i="82"/>
  <c r="Q29" i="82"/>
  <c r="K26" i="82"/>
  <c r="P29" i="82"/>
  <c r="O29" i="82"/>
  <c r="J26" i="82"/>
  <c r="I26" i="82"/>
  <c r="N29" i="82"/>
  <c r="M29" i="82"/>
  <c r="H26" i="82"/>
  <c r="J29" i="82"/>
  <c r="E26" i="82"/>
  <c r="D26" i="82"/>
  <c r="I29" i="82"/>
  <c r="D10" i="82"/>
  <c r="H9" i="82"/>
  <c r="U24" i="82"/>
  <c r="Z24" i="82"/>
  <c r="T24" i="82"/>
  <c r="Y24" i="82"/>
  <c r="S24" i="82"/>
  <c r="X24" i="82"/>
  <c r="W24" i="82"/>
  <c r="R24" i="82"/>
  <c r="Q24" i="82"/>
  <c r="V24" i="82"/>
  <c r="H5" i="82"/>
  <c r="H23" i="82" s="1"/>
  <c r="H24" i="82" s="1"/>
  <c r="D23" i="82"/>
  <c r="D24" i="82" s="1"/>
  <c r="U28" i="82"/>
  <c r="Z28" i="82"/>
  <c r="Z30" i="82"/>
  <c r="T28" i="82"/>
  <c r="Y28" i="82"/>
  <c r="Y30" i="82"/>
  <c r="S28" i="82"/>
  <c r="X28" i="82"/>
  <c r="X30" i="82"/>
  <c r="R28" i="82"/>
  <c r="W30" i="82"/>
  <c r="W28" i="82"/>
  <c r="Q28" i="82"/>
  <c r="V28" i="82"/>
  <c r="V30" i="82"/>
  <c r="P28" i="82"/>
  <c r="U30" i="82"/>
  <c r="O28" i="82"/>
  <c r="T30" i="82"/>
  <c r="N28" i="82"/>
  <c r="S30" i="82"/>
  <c r="M28" i="82"/>
  <c r="R30" i="82"/>
  <c r="L28" i="82"/>
  <c r="Q30" i="82"/>
  <c r="K28" i="82"/>
  <c r="P30" i="82"/>
  <c r="J28" i="82"/>
  <c r="O30" i="82"/>
  <c r="I28" i="82"/>
  <c r="N30" i="82"/>
  <c r="M30" i="82"/>
  <c r="E28" i="82"/>
  <c r="J30" i="82"/>
  <c r="I30" i="82"/>
  <c r="D27" i="82"/>
  <c r="D28" i="82" s="1"/>
  <c r="H4" i="82"/>
  <c r="H27" i="82" s="1"/>
  <c r="D20" i="82"/>
  <c r="H2" i="82"/>
  <c r="H20" i="82" s="1"/>
  <c r="Z29" i="81"/>
  <c r="U26" i="81"/>
  <c r="Z26" i="81"/>
  <c r="Y26" i="81"/>
  <c r="Y29" i="81"/>
  <c r="T26" i="81"/>
  <c r="S26" i="81"/>
  <c r="X26" i="81"/>
  <c r="X29" i="81"/>
  <c r="W26" i="81"/>
  <c r="W29" i="81"/>
  <c r="R26" i="81"/>
  <c r="V26" i="81"/>
  <c r="Q26" i="81"/>
  <c r="V29" i="81"/>
  <c r="P26" i="81"/>
  <c r="U29" i="81"/>
  <c r="O26" i="81"/>
  <c r="T29" i="81"/>
  <c r="S29" i="81"/>
  <c r="N26" i="81"/>
  <c r="M26" i="81"/>
  <c r="R29" i="81"/>
  <c r="L26" i="81"/>
  <c r="Q29" i="81"/>
  <c r="K26" i="81"/>
  <c r="P29" i="81"/>
  <c r="J26" i="81"/>
  <c r="O29" i="81"/>
  <c r="I26" i="81"/>
  <c r="N29" i="81"/>
  <c r="M29" i="81"/>
  <c r="H26" i="81"/>
  <c r="J29" i="81"/>
  <c r="E26" i="81"/>
  <c r="I29" i="81"/>
  <c r="D26" i="81"/>
  <c r="D10" i="81"/>
  <c r="H9" i="81"/>
  <c r="U24" i="81"/>
  <c r="Z24" i="81"/>
  <c r="T24" i="81"/>
  <c r="Y24" i="81"/>
  <c r="S24" i="81"/>
  <c r="X24" i="81"/>
  <c r="R24" i="81"/>
  <c r="W24" i="81"/>
  <c r="Q24" i="81"/>
  <c r="V24" i="81"/>
  <c r="H5" i="81"/>
  <c r="H23" i="81" s="1"/>
  <c r="H24" i="81" s="1"/>
  <c r="D23" i="81"/>
  <c r="D24" i="81" s="1"/>
  <c r="U28" i="81"/>
  <c r="Z28" i="81"/>
  <c r="Z30" i="81"/>
  <c r="T28" i="81"/>
  <c r="Y28" i="81"/>
  <c r="Y30" i="81"/>
  <c r="S28" i="81"/>
  <c r="X30" i="81"/>
  <c r="X28" i="81"/>
  <c r="W28" i="81"/>
  <c r="R28" i="81"/>
  <c r="W30" i="81"/>
  <c r="V28" i="81"/>
  <c r="Q28" i="81"/>
  <c r="V30" i="81"/>
  <c r="P28" i="81"/>
  <c r="U30" i="81"/>
  <c r="O28" i="81"/>
  <c r="T30" i="81"/>
  <c r="N28" i="81"/>
  <c r="S30" i="81"/>
  <c r="M28" i="81"/>
  <c r="R30" i="81"/>
  <c r="Q30" i="81"/>
  <c r="L28" i="81"/>
  <c r="K28" i="81"/>
  <c r="P30" i="81"/>
  <c r="J28" i="81"/>
  <c r="O30" i="81"/>
  <c r="I28" i="81"/>
  <c r="N30" i="81"/>
  <c r="M30" i="81"/>
  <c r="J30" i="81"/>
  <c r="E28" i="81"/>
  <c r="I30" i="81"/>
  <c r="D27" i="81"/>
  <c r="D28" i="81" s="1"/>
  <c r="H4" i="81"/>
  <c r="H27" i="81" s="1"/>
  <c r="H2" i="81"/>
  <c r="H20" i="81" s="1"/>
  <c r="D20" i="81"/>
  <c r="P26" i="80"/>
  <c r="U29" i="80"/>
  <c r="U26" i="80"/>
  <c r="O26" i="80"/>
  <c r="T26" i="80"/>
  <c r="T29" i="80"/>
  <c r="S26" i="80"/>
  <c r="S29" i="80"/>
  <c r="N26" i="80"/>
  <c r="M26" i="80"/>
  <c r="R26" i="80"/>
  <c r="R29" i="80"/>
  <c r="Q26" i="80"/>
  <c r="L26" i="80"/>
  <c r="Q29" i="80"/>
  <c r="P29" i="80"/>
  <c r="K26" i="80"/>
  <c r="O29" i="80"/>
  <c r="J26" i="80"/>
  <c r="N29" i="80"/>
  <c r="I26" i="80"/>
  <c r="M29" i="80"/>
  <c r="H26" i="80"/>
  <c r="J29" i="80"/>
  <c r="E26" i="80"/>
  <c r="I29" i="80"/>
  <c r="D26" i="80"/>
  <c r="H9" i="80"/>
  <c r="D10" i="80"/>
  <c r="P24" i="80"/>
  <c r="U24" i="80"/>
  <c r="O24" i="80"/>
  <c r="T24" i="80"/>
  <c r="S24" i="80"/>
  <c r="N24" i="80"/>
  <c r="M24" i="80"/>
  <c r="R24" i="80"/>
  <c r="L24" i="80"/>
  <c r="Q24" i="80"/>
  <c r="D23" i="80"/>
  <c r="D24" i="80" s="1"/>
  <c r="H5" i="80"/>
  <c r="H23" i="80" s="1"/>
  <c r="H24" i="80" s="1"/>
  <c r="U28" i="80"/>
  <c r="U30" i="80"/>
  <c r="P28" i="80"/>
  <c r="O28" i="80"/>
  <c r="T28" i="80"/>
  <c r="T30" i="80"/>
  <c r="N28" i="80"/>
  <c r="S30" i="80"/>
  <c r="S28" i="80"/>
  <c r="R28" i="80"/>
  <c r="R30" i="80"/>
  <c r="M28" i="80"/>
  <c r="L28" i="80"/>
  <c r="Q28" i="80"/>
  <c r="Q30" i="80"/>
  <c r="K28" i="80"/>
  <c r="P30" i="80"/>
  <c r="J28" i="80"/>
  <c r="O30" i="80"/>
  <c r="I28" i="80"/>
  <c r="N30" i="80"/>
  <c r="M30" i="80"/>
  <c r="E28" i="80"/>
  <c r="J30" i="80"/>
  <c r="I30" i="80"/>
  <c r="H4" i="80"/>
  <c r="H27" i="80" s="1"/>
  <c r="D27" i="80"/>
  <c r="D28" i="80" s="1"/>
  <c r="D20" i="80"/>
  <c r="H2" i="80"/>
  <c r="H20" i="80" s="1"/>
  <c r="U26" i="79"/>
  <c r="U29" i="79"/>
  <c r="P26" i="79"/>
  <c r="T29" i="79"/>
  <c r="T26" i="79"/>
  <c r="O26" i="79"/>
  <c r="S26" i="79"/>
  <c r="S29" i="79"/>
  <c r="N26" i="79"/>
  <c r="R29" i="79"/>
  <c r="M26" i="79"/>
  <c r="R26" i="79"/>
  <c r="Q26" i="79"/>
  <c r="L26" i="79"/>
  <c r="Q29" i="79"/>
  <c r="K26" i="79"/>
  <c r="P29" i="79"/>
  <c r="J26" i="79"/>
  <c r="O29" i="79"/>
  <c r="N29" i="79"/>
  <c r="I26" i="79"/>
  <c r="M29" i="79"/>
  <c r="H26" i="79"/>
  <c r="E26" i="79"/>
  <c r="J29" i="79"/>
  <c r="I29" i="79"/>
  <c r="D26" i="79"/>
  <c r="D10" i="79"/>
  <c r="H9" i="79"/>
  <c r="P24" i="79"/>
  <c r="U24" i="79"/>
  <c r="O24" i="79"/>
  <c r="T24" i="79"/>
  <c r="N24" i="79"/>
  <c r="S24" i="79"/>
  <c r="R24" i="79"/>
  <c r="M24" i="79"/>
  <c r="L24" i="79"/>
  <c r="Q24" i="79"/>
  <c r="H5" i="79"/>
  <c r="H23" i="79" s="1"/>
  <c r="H24" i="79" s="1"/>
  <c r="D23" i="79"/>
  <c r="D24" i="79" s="1"/>
  <c r="U28" i="79"/>
  <c r="P28" i="79"/>
  <c r="U30" i="79"/>
  <c r="T30" i="79"/>
  <c r="O28" i="79"/>
  <c r="T28" i="79"/>
  <c r="S28" i="79"/>
  <c r="S30" i="79"/>
  <c r="N28" i="79"/>
  <c r="R30" i="79"/>
  <c r="R28" i="79"/>
  <c r="M28" i="79"/>
  <c r="L28" i="79"/>
  <c r="Q30" i="79"/>
  <c r="Q28" i="79"/>
  <c r="K28" i="79"/>
  <c r="P30" i="79"/>
  <c r="J28" i="79"/>
  <c r="O30" i="79"/>
  <c r="I28" i="79"/>
  <c r="N30" i="79"/>
  <c r="M30" i="79"/>
  <c r="E28" i="79"/>
  <c r="J30" i="79"/>
  <c r="I30" i="79"/>
  <c r="H4" i="79"/>
  <c r="H27" i="79" s="1"/>
  <c r="D27" i="79"/>
  <c r="D28" i="79" s="1"/>
  <c r="H2" i="79"/>
  <c r="H20" i="79" s="1"/>
  <c r="D20" i="79"/>
  <c r="Z29" i="78"/>
  <c r="U26" i="78"/>
  <c r="Z26" i="78"/>
  <c r="Y26" i="78"/>
  <c r="Y29" i="78"/>
  <c r="T26" i="78"/>
  <c r="X26" i="78"/>
  <c r="S26" i="78"/>
  <c r="X29" i="78"/>
  <c r="W29" i="78"/>
  <c r="R26" i="78"/>
  <c r="W26" i="78"/>
  <c r="V29" i="78"/>
  <c r="V26" i="78"/>
  <c r="Q26" i="78"/>
  <c r="P26" i="78"/>
  <c r="U29" i="78"/>
  <c r="T29" i="78"/>
  <c r="O26" i="78"/>
  <c r="N26" i="78"/>
  <c r="S29" i="78"/>
  <c r="M26" i="78"/>
  <c r="R29" i="78"/>
  <c r="Q29" i="78"/>
  <c r="L26" i="78"/>
  <c r="P29" i="78"/>
  <c r="K26" i="78"/>
  <c r="O29" i="78"/>
  <c r="J26" i="78"/>
  <c r="I26" i="78"/>
  <c r="N29" i="78"/>
  <c r="H26" i="78"/>
  <c r="M29" i="78"/>
  <c r="J29" i="78"/>
  <c r="E26" i="78"/>
  <c r="I29" i="78"/>
  <c r="D26" i="78"/>
  <c r="D20" i="78"/>
  <c r="H21" i="78"/>
  <c r="H20" i="78" s="1"/>
  <c r="D10" i="78"/>
  <c r="H9" i="78"/>
  <c r="U24" i="78"/>
  <c r="Z24" i="78"/>
  <c r="T24" i="78"/>
  <c r="Y24" i="78"/>
  <c r="S24" i="78"/>
  <c r="X24" i="78"/>
  <c r="R24" i="78"/>
  <c r="W24" i="78"/>
  <c r="Q24" i="78"/>
  <c r="V24" i="78"/>
  <c r="H5" i="78"/>
  <c r="H23" i="78" s="1"/>
  <c r="H24" i="78" s="1"/>
  <c r="D23" i="78"/>
  <c r="D24" i="78" s="1"/>
  <c r="U28" i="78"/>
  <c r="Z30" i="78"/>
  <c r="Z28" i="78"/>
  <c r="T28" i="78"/>
  <c r="Y30" i="78"/>
  <c r="Y28" i="78"/>
  <c r="S28" i="78"/>
  <c r="X30" i="78"/>
  <c r="X28" i="78"/>
  <c r="R28" i="78"/>
  <c r="W28" i="78"/>
  <c r="W30" i="78"/>
  <c r="Q28" i="78"/>
  <c r="V28" i="78"/>
  <c r="V30" i="78"/>
  <c r="P28" i="78"/>
  <c r="U30" i="78"/>
  <c r="T30" i="78"/>
  <c r="O28" i="78"/>
  <c r="S30" i="78"/>
  <c r="N28" i="78"/>
  <c r="M28" i="78"/>
  <c r="R30" i="78"/>
  <c r="L28" i="78"/>
  <c r="Q30" i="78"/>
  <c r="K28" i="78"/>
  <c r="P30" i="78"/>
  <c r="O30" i="78"/>
  <c r="J28" i="78"/>
  <c r="N30" i="78"/>
  <c r="I28" i="78"/>
  <c r="M30" i="78"/>
  <c r="J30" i="78"/>
  <c r="E28" i="78"/>
  <c r="I30" i="78"/>
  <c r="D27" i="78"/>
  <c r="D28" i="78" s="1"/>
  <c r="H4" i="78"/>
  <c r="H27" i="78" s="1"/>
  <c r="U26" i="77"/>
  <c r="Z26" i="77"/>
  <c r="Z29" i="77"/>
  <c r="Y26" i="77"/>
  <c r="T26" i="77"/>
  <c r="Y29" i="77"/>
  <c r="X26" i="77"/>
  <c r="S26" i="77"/>
  <c r="X29" i="77"/>
  <c r="W26" i="77"/>
  <c r="R26" i="77"/>
  <c r="W29" i="77"/>
  <c r="Q26" i="77"/>
  <c r="V29" i="77"/>
  <c r="V26" i="77"/>
  <c r="U29" i="77"/>
  <c r="P26" i="77"/>
  <c r="T29" i="77"/>
  <c r="O26" i="77"/>
  <c r="S29" i="77"/>
  <c r="N26" i="77"/>
  <c r="R29" i="77"/>
  <c r="M26" i="77"/>
  <c r="L26" i="77"/>
  <c r="Q29" i="77"/>
  <c r="K26" i="77"/>
  <c r="P29" i="77"/>
  <c r="J26" i="77"/>
  <c r="O29" i="77"/>
  <c r="I26" i="77"/>
  <c r="N29" i="77"/>
  <c r="M29" i="77"/>
  <c r="H26" i="77"/>
  <c r="J29" i="77"/>
  <c r="E26" i="77"/>
  <c r="I29" i="77"/>
  <c r="D26" i="77"/>
  <c r="H21" i="77"/>
  <c r="H20" i="77" s="1"/>
  <c r="D20" i="77"/>
  <c r="D10" i="77"/>
  <c r="H9" i="77"/>
  <c r="U24" i="77"/>
  <c r="Z24" i="77"/>
  <c r="T24" i="77"/>
  <c r="Y24" i="77"/>
  <c r="S24" i="77"/>
  <c r="X24" i="77"/>
  <c r="R24" i="77"/>
  <c r="W24" i="77"/>
  <c r="Q24" i="77"/>
  <c r="V24" i="77"/>
  <c r="D23" i="77"/>
  <c r="D24" i="77" s="1"/>
  <c r="H5" i="77"/>
  <c r="H23" i="77" s="1"/>
  <c r="H24" i="77" s="1"/>
  <c r="U28" i="77"/>
  <c r="Z28" i="77"/>
  <c r="Z30" i="77"/>
  <c r="T28" i="77"/>
  <c r="Y30" i="77"/>
  <c r="Y28" i="77"/>
  <c r="X28" i="77"/>
  <c r="X30" i="77"/>
  <c r="S28" i="77"/>
  <c r="W28" i="77"/>
  <c r="R28" i="77"/>
  <c r="W30" i="77"/>
  <c r="V28" i="77"/>
  <c r="V30" i="77"/>
  <c r="Q28" i="77"/>
  <c r="P28" i="77"/>
  <c r="U30" i="77"/>
  <c r="T30" i="77"/>
  <c r="O28" i="77"/>
  <c r="N28" i="77"/>
  <c r="S30" i="77"/>
  <c r="M28" i="77"/>
  <c r="R30" i="77"/>
  <c r="L28" i="77"/>
  <c r="Q30" i="77"/>
  <c r="K28" i="77"/>
  <c r="P30" i="77"/>
  <c r="J28" i="77"/>
  <c r="O30" i="77"/>
  <c r="I28" i="77"/>
  <c r="N30" i="77"/>
  <c r="M30" i="77"/>
  <c r="E28" i="77"/>
  <c r="J30" i="77"/>
  <c r="I30" i="77"/>
  <c r="D27" i="77"/>
  <c r="D28" i="77" s="1"/>
  <c r="H4" i="77"/>
  <c r="H27" i="77" s="1"/>
  <c r="Z29" i="76"/>
  <c r="U26" i="76"/>
  <c r="Z26" i="76"/>
  <c r="Y29" i="76"/>
  <c r="T26" i="76"/>
  <c r="Y26" i="76"/>
  <c r="X29" i="76"/>
  <c r="X26" i="76"/>
  <c r="S26" i="76"/>
  <c r="W29" i="76"/>
  <c r="W26" i="76"/>
  <c r="R26" i="76"/>
  <c r="V26" i="76"/>
  <c r="Q26" i="76"/>
  <c r="V29" i="76"/>
  <c r="U29" i="76"/>
  <c r="P26" i="76"/>
  <c r="O26" i="76"/>
  <c r="T29" i="76"/>
  <c r="S29" i="76"/>
  <c r="N26" i="76"/>
  <c r="M26" i="76"/>
  <c r="R29" i="76"/>
  <c r="Q29" i="76"/>
  <c r="L26" i="76"/>
  <c r="K26" i="76"/>
  <c r="P29" i="76"/>
  <c r="O29" i="76"/>
  <c r="J26" i="76"/>
  <c r="I26" i="76"/>
  <c r="N29" i="76"/>
  <c r="M29" i="76"/>
  <c r="H26" i="76"/>
  <c r="E26" i="76"/>
  <c r="J29" i="76"/>
  <c r="D26" i="76"/>
  <c r="I29" i="76"/>
  <c r="H9" i="76"/>
  <c r="D10" i="76"/>
  <c r="U24" i="76"/>
  <c r="Z24" i="76"/>
  <c r="T24" i="76"/>
  <c r="Y24" i="76"/>
  <c r="S24" i="76"/>
  <c r="X24" i="76"/>
  <c r="R24" i="76"/>
  <c r="W24" i="76"/>
  <c r="Q24" i="76"/>
  <c r="V24" i="76"/>
  <c r="D23" i="76"/>
  <c r="D24" i="76" s="1"/>
  <c r="H5" i="76"/>
  <c r="H23" i="76" s="1"/>
  <c r="H24" i="76" s="1"/>
  <c r="U28" i="76"/>
  <c r="Z30" i="76"/>
  <c r="Z28" i="76"/>
  <c r="T28" i="76"/>
  <c r="Y28" i="76"/>
  <c r="Y30" i="76"/>
  <c r="S28" i="76"/>
  <c r="X30" i="76"/>
  <c r="X28" i="76"/>
  <c r="R28" i="76"/>
  <c r="W28" i="76"/>
  <c r="W30" i="76"/>
  <c r="Q28" i="76"/>
  <c r="V30" i="76"/>
  <c r="V28" i="76"/>
  <c r="P28" i="76"/>
  <c r="U30" i="76"/>
  <c r="O28" i="76"/>
  <c r="T30" i="76"/>
  <c r="N28" i="76"/>
  <c r="S30" i="76"/>
  <c r="M28" i="76"/>
  <c r="R30" i="76"/>
  <c r="L28" i="76"/>
  <c r="Q30" i="76"/>
  <c r="K28" i="76"/>
  <c r="P30" i="76"/>
  <c r="J28" i="76"/>
  <c r="O30" i="76"/>
  <c r="I28" i="76"/>
  <c r="N30" i="76"/>
  <c r="M30" i="76"/>
  <c r="E28" i="76"/>
  <c r="J30" i="76"/>
  <c r="I30" i="76"/>
  <c r="D27" i="76"/>
  <c r="D28" i="76" s="1"/>
  <c r="H4" i="76"/>
  <c r="H27" i="76" s="1"/>
  <c r="H2" i="76"/>
  <c r="H20" i="76" s="1"/>
  <c r="D20" i="76"/>
  <c r="X26" i="75"/>
  <c r="X29" i="75"/>
  <c r="S26" i="75"/>
  <c r="W29" i="75"/>
  <c r="R26" i="75"/>
  <c r="W26" i="75"/>
  <c r="V26" i="75"/>
  <c r="V29" i="75"/>
  <c r="Q26" i="75"/>
  <c r="U26" i="75"/>
  <c r="U29" i="75"/>
  <c r="P26" i="75"/>
  <c r="T29" i="75"/>
  <c r="O26" i="75"/>
  <c r="T26" i="75"/>
  <c r="S29" i="75"/>
  <c r="N26" i="75"/>
  <c r="M26" i="75"/>
  <c r="R29" i="75"/>
  <c r="Q29" i="75"/>
  <c r="L26" i="75"/>
  <c r="P29" i="75"/>
  <c r="K26" i="75"/>
  <c r="O29" i="75"/>
  <c r="J26" i="75"/>
  <c r="N29" i="75"/>
  <c r="I26" i="75"/>
  <c r="H26" i="75"/>
  <c r="M29" i="75"/>
  <c r="J29" i="75"/>
  <c r="E26" i="75"/>
  <c r="D26" i="75"/>
  <c r="I29" i="75"/>
  <c r="H9" i="75"/>
  <c r="D10" i="75"/>
  <c r="S24" i="75"/>
  <c r="X24" i="75"/>
  <c r="R24" i="75"/>
  <c r="W24" i="75"/>
  <c r="Q24" i="75"/>
  <c r="V24" i="75"/>
  <c r="P24" i="75"/>
  <c r="U24" i="75"/>
  <c r="O24" i="75"/>
  <c r="T24" i="75"/>
  <c r="H5" i="75"/>
  <c r="H23" i="75" s="1"/>
  <c r="H24" i="75" s="1"/>
  <c r="D23" i="75"/>
  <c r="D24" i="75" s="1"/>
  <c r="X30" i="75"/>
  <c r="S28" i="75"/>
  <c r="X28" i="75"/>
  <c r="R28" i="75"/>
  <c r="W28" i="75"/>
  <c r="W30" i="75"/>
  <c r="V28" i="75"/>
  <c r="Q28" i="75"/>
  <c r="V30" i="75"/>
  <c r="U30" i="75"/>
  <c r="P28" i="75"/>
  <c r="U28" i="75"/>
  <c r="O28" i="75"/>
  <c r="T28" i="75"/>
  <c r="T30" i="75"/>
  <c r="N28" i="75"/>
  <c r="S30" i="75"/>
  <c r="R30" i="75"/>
  <c r="M28" i="75"/>
  <c r="L28" i="75"/>
  <c r="Q30" i="75"/>
  <c r="K28" i="75"/>
  <c r="P30" i="75"/>
  <c r="O30" i="75"/>
  <c r="J28" i="75"/>
  <c r="I28" i="75"/>
  <c r="N30" i="75"/>
  <c r="M30" i="75"/>
  <c r="J30" i="75"/>
  <c r="E28" i="75"/>
  <c r="I30" i="75"/>
  <c r="H4" i="75"/>
  <c r="H27" i="75" s="1"/>
  <c r="D27" i="75"/>
  <c r="D28" i="75" s="1"/>
  <c r="D20" i="75"/>
  <c r="H2" i="75"/>
  <c r="H20" i="75" s="1"/>
  <c r="P26" i="74"/>
  <c r="U29" i="74"/>
  <c r="U26" i="74"/>
  <c r="T26" i="74"/>
  <c r="O26" i="74"/>
  <c r="T29" i="74"/>
  <c r="S29" i="74"/>
  <c r="S26" i="74"/>
  <c r="N26" i="74"/>
  <c r="M26" i="74"/>
  <c r="R26" i="74"/>
  <c r="R29" i="74"/>
  <c r="Q29" i="74"/>
  <c r="L26" i="74"/>
  <c r="Q26" i="74"/>
  <c r="P29" i="74"/>
  <c r="K26" i="74"/>
  <c r="J26" i="74"/>
  <c r="O29" i="74"/>
  <c r="N29" i="74"/>
  <c r="I26" i="74"/>
  <c r="M29" i="74"/>
  <c r="H26" i="74"/>
  <c r="J29" i="74"/>
  <c r="E26" i="74"/>
  <c r="I29" i="74"/>
  <c r="D26" i="74"/>
  <c r="D10" i="74"/>
  <c r="H9" i="74"/>
  <c r="P24" i="74"/>
  <c r="U24" i="74"/>
  <c r="O24" i="74"/>
  <c r="T24" i="74"/>
  <c r="N24" i="74"/>
  <c r="S24" i="74"/>
  <c r="M24" i="74"/>
  <c r="R24" i="74"/>
  <c r="L24" i="74"/>
  <c r="Q24" i="74"/>
  <c r="D23" i="74"/>
  <c r="D24" i="74" s="1"/>
  <c r="H5" i="74"/>
  <c r="H23" i="74" s="1"/>
  <c r="H24" i="74" s="1"/>
  <c r="P28" i="74"/>
  <c r="U30" i="74"/>
  <c r="U28" i="74"/>
  <c r="O28" i="74"/>
  <c r="T28" i="74"/>
  <c r="T30" i="74"/>
  <c r="S30" i="74"/>
  <c r="N28" i="74"/>
  <c r="S28" i="74"/>
  <c r="M28" i="74"/>
  <c r="R30" i="74"/>
  <c r="R28" i="74"/>
  <c r="L28" i="74"/>
  <c r="Q28" i="74"/>
  <c r="Q30" i="74"/>
  <c r="K28" i="74"/>
  <c r="P30" i="74"/>
  <c r="J28" i="74"/>
  <c r="O30" i="74"/>
  <c r="N30" i="74"/>
  <c r="I28" i="74"/>
  <c r="M30" i="74"/>
  <c r="E28" i="74"/>
  <c r="J30" i="74"/>
  <c r="I30" i="74"/>
  <c r="H4" i="74"/>
  <c r="H27" i="74" s="1"/>
  <c r="D27" i="74"/>
  <c r="D28" i="74" s="1"/>
  <c r="D20" i="74"/>
  <c r="H2" i="74"/>
  <c r="H20" i="74" s="1"/>
  <c r="U26" i="73"/>
  <c r="Z26" i="73"/>
  <c r="Z29" i="73"/>
  <c r="T26" i="73"/>
  <c r="Y26" i="73"/>
  <c r="Y29" i="73"/>
  <c r="X26" i="73"/>
  <c r="S26" i="73"/>
  <c r="X29" i="73"/>
  <c r="W26" i="73"/>
  <c r="R26" i="73"/>
  <c r="W29" i="73"/>
  <c r="Q26" i="73"/>
  <c r="V26" i="73"/>
  <c r="V29" i="73"/>
  <c r="U29" i="73"/>
  <c r="P26" i="73"/>
  <c r="O26" i="73"/>
  <c r="T29" i="73"/>
  <c r="S29" i="73"/>
  <c r="N26" i="73"/>
  <c r="R29" i="73"/>
  <c r="M26" i="73"/>
  <c r="L26" i="73"/>
  <c r="Q29" i="73"/>
  <c r="K26" i="73"/>
  <c r="P29" i="73"/>
  <c r="O29" i="73"/>
  <c r="J26" i="73"/>
  <c r="N29" i="73"/>
  <c r="I26" i="73"/>
  <c r="M29" i="73"/>
  <c r="H26" i="73"/>
  <c r="E26" i="73"/>
  <c r="J29" i="73"/>
  <c r="I29" i="73"/>
  <c r="D26" i="73"/>
  <c r="H9" i="73"/>
  <c r="D10" i="73"/>
  <c r="U24" i="73"/>
  <c r="Z24" i="73"/>
  <c r="T24" i="73"/>
  <c r="Y24" i="73"/>
  <c r="S24" i="73"/>
  <c r="X24" i="73"/>
  <c r="R24" i="73"/>
  <c r="W24" i="73"/>
  <c r="Q24" i="73"/>
  <c r="V24" i="73"/>
  <c r="H5" i="73"/>
  <c r="H23" i="73" s="1"/>
  <c r="H24" i="73" s="1"/>
  <c r="D23" i="73"/>
  <c r="D24" i="73" s="1"/>
  <c r="Z28" i="73"/>
  <c r="Z30" i="73"/>
  <c r="U28" i="73"/>
  <c r="T28" i="73"/>
  <c r="Y30" i="73"/>
  <c r="Y28" i="73"/>
  <c r="X28" i="73"/>
  <c r="S28" i="73"/>
  <c r="X30" i="73"/>
  <c r="W28" i="73"/>
  <c r="W30" i="73"/>
  <c r="R28" i="73"/>
  <c r="V28" i="73"/>
  <c r="Q28" i="73"/>
  <c r="V30" i="73"/>
  <c r="P28" i="73"/>
  <c r="U30" i="73"/>
  <c r="T30" i="73"/>
  <c r="O28" i="73"/>
  <c r="N28" i="73"/>
  <c r="S30" i="73"/>
  <c r="M28" i="73"/>
  <c r="R30" i="73"/>
  <c r="L28" i="73"/>
  <c r="Q30" i="73"/>
  <c r="K28" i="73"/>
  <c r="P30" i="73"/>
  <c r="J28" i="73"/>
  <c r="O30" i="73"/>
  <c r="I28" i="73"/>
  <c r="N30" i="73"/>
  <c r="M30" i="73"/>
  <c r="J30" i="73"/>
  <c r="E28" i="73"/>
  <c r="I30" i="73"/>
  <c r="H4" i="73"/>
  <c r="H27" i="73" s="1"/>
  <c r="D27" i="73"/>
  <c r="D28" i="73" s="1"/>
  <c r="H2" i="73"/>
  <c r="H20" i="73" s="1"/>
  <c r="D20" i="73"/>
  <c r="U26" i="72"/>
  <c r="Z26" i="72"/>
  <c r="Z29" i="72"/>
  <c r="Y26" i="72"/>
  <c r="Y29" i="72"/>
  <c r="T26" i="72"/>
  <c r="X26" i="72"/>
  <c r="S26" i="72"/>
  <c r="X29" i="72"/>
  <c r="R26" i="72"/>
  <c r="W26" i="72"/>
  <c r="W29" i="72"/>
  <c r="Q26" i="72"/>
  <c r="V26" i="72"/>
  <c r="V29" i="72"/>
  <c r="P26" i="72"/>
  <c r="U29" i="72"/>
  <c r="O26" i="72"/>
  <c r="T29" i="72"/>
  <c r="N26" i="72"/>
  <c r="S29" i="72"/>
  <c r="R29" i="72"/>
  <c r="M26" i="72"/>
  <c r="L26" i="72"/>
  <c r="Q29" i="72"/>
  <c r="K26" i="72"/>
  <c r="P29" i="72"/>
  <c r="J26" i="72"/>
  <c r="O29" i="72"/>
  <c r="N29" i="72"/>
  <c r="I26" i="72"/>
  <c r="M29" i="72"/>
  <c r="H26" i="72"/>
  <c r="J29" i="72"/>
  <c r="E26" i="72"/>
  <c r="I29" i="72"/>
  <c r="D26" i="72"/>
  <c r="D20" i="72"/>
  <c r="H21" i="72"/>
  <c r="H20" i="72" s="1"/>
  <c r="H9" i="72"/>
  <c r="D10" i="72"/>
  <c r="U24" i="72"/>
  <c r="Z24" i="72"/>
  <c r="T24" i="72"/>
  <c r="Y24" i="72"/>
  <c r="S24" i="72"/>
  <c r="X24" i="72"/>
  <c r="R24" i="72"/>
  <c r="W24" i="72"/>
  <c r="Q24" i="72"/>
  <c r="V24" i="72"/>
  <c r="D23" i="72"/>
  <c r="D24" i="72" s="1"/>
  <c r="H5" i="72"/>
  <c r="H23" i="72" s="1"/>
  <c r="H24" i="72" s="1"/>
  <c r="U28" i="72"/>
  <c r="Z28" i="72"/>
  <c r="Z30" i="72"/>
  <c r="T28" i="72"/>
  <c r="Y28" i="72"/>
  <c r="Y30" i="72"/>
  <c r="X30" i="72"/>
  <c r="X28" i="72"/>
  <c r="S28" i="72"/>
  <c r="R28" i="72"/>
  <c r="W28" i="72"/>
  <c r="W30" i="72"/>
  <c r="Q28" i="72"/>
  <c r="V30" i="72"/>
  <c r="V28" i="72"/>
  <c r="P28" i="72"/>
  <c r="U30" i="72"/>
  <c r="O28" i="72"/>
  <c r="T30" i="72"/>
  <c r="N28" i="72"/>
  <c r="S30" i="72"/>
  <c r="M28" i="72"/>
  <c r="R30" i="72"/>
  <c r="L28" i="72"/>
  <c r="Q30" i="72"/>
  <c r="K28" i="72"/>
  <c r="P30" i="72"/>
  <c r="J28" i="72"/>
  <c r="O30" i="72"/>
  <c r="N30" i="72"/>
  <c r="I28" i="72"/>
  <c r="M30" i="72"/>
  <c r="E28" i="72"/>
  <c r="J30" i="72"/>
  <c r="I30" i="72"/>
  <c r="H4" i="72"/>
  <c r="H27" i="72" s="1"/>
  <c r="D27" i="72"/>
  <c r="D28" i="72" s="1"/>
  <c r="Z29" i="71"/>
  <c r="Z26" i="71"/>
  <c r="U26" i="71"/>
  <c r="Y26" i="71"/>
  <c r="Y29" i="71"/>
  <c r="T26" i="71"/>
  <c r="S26" i="71"/>
  <c r="X29" i="71"/>
  <c r="X26" i="71"/>
  <c r="W29" i="71"/>
  <c r="R26" i="71"/>
  <c r="W26" i="71"/>
  <c r="V26" i="71"/>
  <c r="Q26" i="71"/>
  <c r="V29" i="71"/>
  <c r="U29" i="71"/>
  <c r="P26" i="71"/>
  <c r="T29" i="71"/>
  <c r="O26" i="71"/>
  <c r="S29" i="71"/>
  <c r="N26" i="71"/>
  <c r="M26" i="71"/>
  <c r="R29" i="71"/>
  <c r="Q29" i="71"/>
  <c r="L26" i="71"/>
  <c r="P29" i="71"/>
  <c r="K26" i="71"/>
  <c r="J26" i="71"/>
  <c r="O29" i="71"/>
  <c r="N29" i="71"/>
  <c r="I26" i="71"/>
  <c r="H26" i="71"/>
  <c r="M29" i="71"/>
  <c r="J29" i="71"/>
  <c r="E26" i="71"/>
  <c r="D26" i="71"/>
  <c r="I29" i="71"/>
  <c r="H21" i="71"/>
  <c r="H20" i="71" s="1"/>
  <c r="D20" i="71"/>
  <c r="H9" i="71"/>
  <c r="D10" i="71"/>
  <c r="U24" i="71"/>
  <c r="Z24" i="71"/>
  <c r="T24" i="71"/>
  <c r="Y24" i="71"/>
  <c r="S24" i="71"/>
  <c r="X24" i="71"/>
  <c r="R24" i="71"/>
  <c r="W24" i="71"/>
  <c r="Q24" i="71"/>
  <c r="V24" i="71"/>
  <c r="D23" i="71"/>
  <c r="D24" i="71" s="1"/>
  <c r="H5" i="71"/>
  <c r="H23" i="71" s="1"/>
  <c r="H24" i="71" s="1"/>
  <c r="Z30" i="71"/>
  <c r="Z28" i="71"/>
  <c r="U28" i="71"/>
  <c r="T28" i="71"/>
  <c r="Y28" i="71"/>
  <c r="Y30" i="71"/>
  <c r="X28" i="71"/>
  <c r="X30" i="71"/>
  <c r="S28" i="71"/>
  <c r="R28" i="71"/>
  <c r="W30" i="71"/>
  <c r="W28" i="71"/>
  <c r="Q28" i="71"/>
  <c r="V28" i="71"/>
  <c r="V30" i="71"/>
  <c r="U30" i="71"/>
  <c r="P28" i="71"/>
  <c r="O28" i="71"/>
  <c r="T30" i="71"/>
  <c r="N28" i="71"/>
  <c r="S30" i="71"/>
  <c r="R30" i="71"/>
  <c r="M28" i="71"/>
  <c r="L28" i="71"/>
  <c r="Q30" i="71"/>
  <c r="K28" i="71"/>
  <c r="P30" i="71"/>
  <c r="O30" i="71"/>
  <c r="J28" i="71"/>
  <c r="I28" i="71"/>
  <c r="N30" i="71"/>
  <c r="M30" i="71"/>
  <c r="E28" i="71"/>
  <c r="J30" i="71"/>
  <c r="I30" i="71"/>
  <c r="D27" i="71"/>
  <c r="D28" i="71" s="1"/>
  <c r="H4" i="71"/>
  <c r="H27" i="71" s="1"/>
  <c r="Y26" i="70"/>
  <c r="Y29" i="70"/>
  <c r="T26" i="70"/>
  <c r="X29" i="70"/>
  <c r="X26" i="70"/>
  <c r="S26" i="70"/>
  <c r="W29" i="70"/>
  <c r="W26" i="70"/>
  <c r="R26" i="70"/>
  <c r="V26" i="70"/>
  <c r="V29" i="70"/>
  <c r="Q26" i="70"/>
  <c r="U29" i="70"/>
  <c r="U26" i="70"/>
  <c r="P26" i="70"/>
  <c r="T29" i="70"/>
  <c r="O26" i="70"/>
  <c r="N26" i="70"/>
  <c r="S29" i="70"/>
  <c r="M26" i="70"/>
  <c r="R29" i="70"/>
  <c r="Q29" i="70"/>
  <c r="L26" i="70"/>
  <c r="K26" i="70"/>
  <c r="P29" i="70"/>
  <c r="J26" i="70"/>
  <c r="O29" i="70"/>
  <c r="I26" i="70"/>
  <c r="N29" i="70"/>
  <c r="H26" i="70"/>
  <c r="M29" i="70"/>
  <c r="E26" i="70"/>
  <c r="J29" i="70"/>
  <c r="D26" i="70"/>
  <c r="I29" i="70"/>
  <c r="H21" i="70"/>
  <c r="H20" i="70" s="1"/>
  <c r="D20" i="70"/>
  <c r="D10" i="70"/>
  <c r="H9" i="70"/>
  <c r="T24" i="70"/>
  <c r="Y24" i="70"/>
  <c r="S24" i="70"/>
  <c r="X24" i="70"/>
  <c r="R24" i="70"/>
  <c r="W24" i="70"/>
  <c r="Q24" i="70"/>
  <c r="V24" i="70"/>
  <c r="P24" i="70"/>
  <c r="U24" i="70"/>
  <c r="D23" i="70"/>
  <c r="D24" i="70" s="1"/>
  <c r="H5" i="70"/>
  <c r="H23" i="70" s="1"/>
  <c r="H24" i="70" s="1"/>
  <c r="T28" i="70"/>
  <c r="Y30" i="70"/>
  <c r="Y28" i="70"/>
  <c r="X30" i="70"/>
  <c r="S28" i="70"/>
  <c r="X28" i="70"/>
  <c r="R28" i="70"/>
  <c r="W28" i="70"/>
  <c r="W30" i="70"/>
  <c r="V30" i="70"/>
  <c r="V28" i="70"/>
  <c r="Q28" i="70"/>
  <c r="P28" i="70"/>
  <c r="U28" i="70"/>
  <c r="U30" i="70"/>
  <c r="O28" i="70"/>
  <c r="T30" i="70"/>
  <c r="S30" i="70"/>
  <c r="N28" i="70"/>
  <c r="M28" i="70"/>
  <c r="R30" i="70"/>
  <c r="L28" i="70"/>
  <c r="Q30" i="70"/>
  <c r="P30" i="70"/>
  <c r="K28" i="70"/>
  <c r="O30" i="70"/>
  <c r="J28" i="70"/>
  <c r="I28" i="70"/>
  <c r="N30" i="70"/>
  <c r="M30" i="70"/>
  <c r="J30" i="70"/>
  <c r="E28" i="70"/>
  <c r="I30" i="70"/>
  <c r="H4" i="70"/>
  <c r="H27" i="70" s="1"/>
  <c r="D27" i="70"/>
  <c r="D28" i="70" s="1"/>
  <c r="Z29" i="69"/>
  <c r="Z26" i="69"/>
  <c r="U26" i="69"/>
  <c r="Y26" i="69"/>
  <c r="T26" i="69"/>
  <c r="Y29" i="69"/>
  <c r="S26" i="69"/>
  <c r="X29" i="69"/>
  <c r="X26" i="69"/>
  <c r="W26" i="69"/>
  <c r="R26" i="69"/>
  <c r="W29" i="69"/>
  <c r="V29" i="69"/>
  <c r="Q26" i="69"/>
  <c r="V26" i="69"/>
  <c r="P26" i="69"/>
  <c r="U29" i="69"/>
  <c r="T29" i="69"/>
  <c r="O26" i="69"/>
  <c r="S29" i="69"/>
  <c r="N26" i="69"/>
  <c r="M26" i="69"/>
  <c r="R29" i="69"/>
  <c r="Q29" i="69"/>
  <c r="L26" i="69"/>
  <c r="P29" i="69"/>
  <c r="K26" i="69"/>
  <c r="J26" i="69"/>
  <c r="O29" i="69"/>
  <c r="N29" i="69"/>
  <c r="I26" i="69"/>
  <c r="M29" i="69"/>
  <c r="H26" i="69"/>
  <c r="J29" i="69"/>
  <c r="E26" i="69"/>
  <c r="I29" i="69"/>
  <c r="D26" i="69"/>
  <c r="H21" i="69"/>
  <c r="H20" i="69" s="1"/>
  <c r="D20" i="69"/>
  <c r="H9" i="69"/>
  <c r="D10" i="69"/>
  <c r="U24" i="69"/>
  <c r="Z24" i="69"/>
  <c r="T24" i="69"/>
  <c r="Y24" i="69"/>
  <c r="S24" i="69"/>
  <c r="X24" i="69"/>
  <c r="R24" i="69"/>
  <c r="W24" i="69"/>
  <c r="Q24" i="69"/>
  <c r="V24" i="69"/>
  <c r="D23" i="69"/>
  <c r="D24" i="69" s="1"/>
  <c r="H5" i="69"/>
  <c r="H23" i="69" s="1"/>
  <c r="H24" i="69" s="1"/>
  <c r="U28" i="69"/>
  <c r="Z28" i="69"/>
  <c r="Z30" i="69"/>
  <c r="T28" i="69"/>
  <c r="Y28" i="69"/>
  <c r="Y30" i="69"/>
  <c r="S28" i="69"/>
  <c r="X30" i="69"/>
  <c r="X28" i="69"/>
  <c r="R28" i="69"/>
  <c r="W28" i="69"/>
  <c r="W30" i="69"/>
  <c r="Q28" i="69"/>
  <c r="V28" i="69"/>
  <c r="V30" i="69"/>
  <c r="P28" i="69"/>
  <c r="U30" i="69"/>
  <c r="O28" i="69"/>
  <c r="T30" i="69"/>
  <c r="S30" i="69"/>
  <c r="N28" i="69"/>
  <c r="M28" i="69"/>
  <c r="R30" i="69"/>
  <c r="L28" i="69"/>
  <c r="Q30" i="69"/>
  <c r="P30" i="69"/>
  <c r="K28" i="69"/>
  <c r="J28" i="69"/>
  <c r="O30" i="69"/>
  <c r="I28" i="69"/>
  <c r="N30" i="69"/>
  <c r="M30" i="69"/>
  <c r="E28" i="69"/>
  <c r="J30" i="69"/>
  <c r="I30" i="69"/>
  <c r="H4" i="69"/>
  <c r="H27" i="69" s="1"/>
  <c r="D27" i="69"/>
  <c r="D28" i="69" s="1"/>
  <c r="X29" i="68"/>
  <c r="X26" i="68"/>
  <c r="S26" i="68"/>
  <c r="R26" i="68"/>
  <c r="W26" i="68"/>
  <c r="W29" i="68"/>
  <c r="Q26" i="68"/>
  <c r="V29" i="68"/>
  <c r="V26" i="68"/>
  <c r="U26" i="68"/>
  <c r="P26" i="68"/>
  <c r="U29" i="68"/>
  <c r="O26" i="68"/>
  <c r="T26" i="68"/>
  <c r="T29" i="68"/>
  <c r="N26" i="68"/>
  <c r="S29" i="68"/>
  <c r="M26" i="68"/>
  <c r="R29" i="68"/>
  <c r="L26" i="68"/>
  <c r="Q29" i="68"/>
  <c r="P29" i="68"/>
  <c r="K26" i="68"/>
  <c r="O29" i="68"/>
  <c r="J26" i="68"/>
  <c r="N29" i="68"/>
  <c r="I26" i="68"/>
  <c r="M29" i="68"/>
  <c r="H26" i="68"/>
  <c r="J29" i="68"/>
  <c r="E26" i="68"/>
  <c r="I29" i="68"/>
  <c r="D26" i="68"/>
  <c r="H9" i="68"/>
  <c r="D10" i="68"/>
  <c r="S24" i="68"/>
  <c r="X24" i="68"/>
  <c r="R24" i="68"/>
  <c r="W24" i="68"/>
  <c r="Q24" i="68"/>
  <c r="V24" i="68"/>
  <c r="P24" i="68"/>
  <c r="U24" i="68"/>
  <c r="O24" i="68"/>
  <c r="T24" i="68"/>
  <c r="D23" i="68"/>
  <c r="D24" i="68" s="1"/>
  <c r="H5" i="68"/>
  <c r="H23" i="68" s="1"/>
  <c r="H24" i="68" s="1"/>
  <c r="S28" i="68"/>
  <c r="X28" i="68"/>
  <c r="X30" i="68"/>
  <c r="W28" i="68"/>
  <c r="R28" i="68"/>
  <c r="W30" i="68"/>
  <c r="V30" i="68"/>
  <c r="Q28" i="68"/>
  <c r="V28" i="68"/>
  <c r="P28" i="68"/>
  <c r="U28" i="68"/>
  <c r="U30" i="68"/>
  <c r="T28" i="68"/>
  <c r="O28" i="68"/>
  <c r="T30" i="68"/>
  <c r="N28" i="68"/>
  <c r="S30" i="68"/>
  <c r="M28" i="68"/>
  <c r="R30" i="68"/>
  <c r="L28" i="68"/>
  <c r="Q30" i="68"/>
  <c r="K28" i="68"/>
  <c r="P30" i="68"/>
  <c r="J28" i="68"/>
  <c r="O30" i="68"/>
  <c r="I28" i="68"/>
  <c r="N30" i="68"/>
  <c r="M30" i="68"/>
  <c r="J30" i="68"/>
  <c r="E28" i="68"/>
  <c r="I30" i="68"/>
  <c r="D27" i="68"/>
  <c r="D28" i="68" s="1"/>
  <c r="H4" i="68"/>
  <c r="H27" i="68" s="1"/>
  <c r="D20" i="68"/>
  <c r="H2" i="68"/>
  <c r="H20" i="68" s="1"/>
  <c r="T26" i="67"/>
  <c r="O26" i="67"/>
  <c r="T29" i="67"/>
  <c r="N26" i="67"/>
  <c r="S26" i="67"/>
  <c r="S29" i="67"/>
  <c r="R29" i="67"/>
  <c r="M26" i="67"/>
  <c r="R26" i="67"/>
  <c r="Q29" i="67"/>
  <c r="Q26" i="67"/>
  <c r="L26" i="67"/>
  <c r="P26" i="67"/>
  <c r="K26" i="67"/>
  <c r="P29" i="67"/>
  <c r="O29" i="67"/>
  <c r="J26" i="67"/>
  <c r="I26" i="67"/>
  <c r="N29" i="67"/>
  <c r="M29" i="67"/>
  <c r="H26" i="67"/>
  <c r="J29" i="67"/>
  <c r="E26" i="67"/>
  <c r="D26" i="67"/>
  <c r="I29" i="67"/>
  <c r="D20" i="67"/>
  <c r="H21" i="67"/>
  <c r="H20" i="67" s="1"/>
  <c r="D10" i="67"/>
  <c r="H9" i="67"/>
  <c r="O24" i="67"/>
  <c r="T24" i="67"/>
  <c r="N24" i="67"/>
  <c r="S24" i="67"/>
  <c r="M24" i="67"/>
  <c r="R24" i="67"/>
  <c r="L24" i="67"/>
  <c r="Q24" i="67"/>
  <c r="K24" i="67"/>
  <c r="P24" i="67"/>
  <c r="D23" i="67"/>
  <c r="D24" i="67" s="1"/>
  <c r="H5" i="67"/>
  <c r="H23" i="67" s="1"/>
  <c r="H24" i="67" s="1"/>
  <c r="O28" i="67"/>
  <c r="T28" i="67"/>
  <c r="T30" i="67"/>
  <c r="S28" i="67"/>
  <c r="N28" i="67"/>
  <c r="S30" i="67"/>
  <c r="R30" i="67"/>
  <c r="M28" i="67"/>
  <c r="R28" i="67"/>
  <c r="L28" i="67"/>
  <c r="Q28" i="67"/>
  <c r="Q30" i="67"/>
  <c r="P28" i="67"/>
  <c r="K28" i="67"/>
  <c r="P30" i="67"/>
  <c r="O30" i="67"/>
  <c r="J28" i="67"/>
  <c r="N30" i="67"/>
  <c r="I28" i="67"/>
  <c r="M30" i="67"/>
  <c r="E28" i="67"/>
  <c r="J30" i="67"/>
  <c r="I30" i="67"/>
  <c r="D27" i="67"/>
  <c r="D28" i="67" s="1"/>
  <c r="H4" i="67"/>
  <c r="H27" i="67" s="1"/>
  <c r="Y26" i="66"/>
  <c r="T26" i="66"/>
  <c r="Y29" i="66"/>
  <c r="S26" i="66"/>
  <c r="X26" i="66"/>
  <c r="X29" i="66"/>
  <c r="R26" i="66"/>
  <c r="W26" i="66"/>
  <c r="W29" i="66"/>
  <c r="V26" i="66"/>
  <c r="V29" i="66"/>
  <c r="Q26" i="66"/>
  <c r="U26" i="66"/>
  <c r="P26" i="66"/>
  <c r="U29" i="66"/>
  <c r="T29" i="66"/>
  <c r="O26" i="66"/>
  <c r="N26" i="66"/>
  <c r="S29" i="66"/>
  <c r="M26" i="66"/>
  <c r="R29" i="66"/>
  <c r="L26" i="66"/>
  <c r="Q29" i="66"/>
  <c r="K26" i="66"/>
  <c r="P29" i="66"/>
  <c r="J26" i="66"/>
  <c r="O29" i="66"/>
  <c r="I26" i="66"/>
  <c r="N29" i="66"/>
  <c r="H26" i="66"/>
  <c r="M29" i="66"/>
  <c r="E26" i="66"/>
  <c r="J29" i="66"/>
  <c r="I29" i="66"/>
  <c r="D26" i="66"/>
  <c r="H21" i="66"/>
  <c r="H20" i="66" s="1"/>
  <c r="D20" i="66"/>
  <c r="H9" i="66"/>
  <c r="D10" i="66"/>
  <c r="T24" i="66"/>
  <c r="Y24" i="66"/>
  <c r="S24" i="66"/>
  <c r="X24" i="66"/>
  <c r="R24" i="66"/>
  <c r="W24" i="66"/>
  <c r="Q24" i="66"/>
  <c r="V24" i="66"/>
  <c r="U24" i="66"/>
  <c r="P24" i="66"/>
  <c r="H5" i="66"/>
  <c r="H23" i="66" s="1"/>
  <c r="H24" i="66" s="1"/>
  <c r="D23" i="66"/>
  <c r="D24" i="66" s="1"/>
  <c r="T28" i="66"/>
  <c r="Y28" i="66"/>
  <c r="Y30" i="66"/>
  <c r="S28" i="66"/>
  <c r="X30" i="66"/>
  <c r="X28" i="66"/>
  <c r="W30" i="66"/>
  <c r="W28" i="66"/>
  <c r="R28" i="66"/>
  <c r="Q28" i="66"/>
  <c r="V28" i="66"/>
  <c r="V30" i="66"/>
  <c r="U30" i="66"/>
  <c r="P28" i="66"/>
  <c r="U28" i="66"/>
  <c r="O28" i="66"/>
  <c r="T30" i="66"/>
  <c r="N28" i="66"/>
  <c r="S30" i="66"/>
  <c r="R30" i="66"/>
  <c r="M28" i="66"/>
  <c r="L28" i="66"/>
  <c r="Q30" i="66"/>
  <c r="K28" i="66"/>
  <c r="P30" i="66"/>
  <c r="J28" i="66"/>
  <c r="O30" i="66"/>
  <c r="I28" i="66"/>
  <c r="N30" i="66"/>
  <c r="M30" i="66"/>
  <c r="E28" i="66"/>
  <c r="J30" i="66"/>
  <c r="I30" i="66"/>
  <c r="H4" i="66"/>
  <c r="H27" i="66" s="1"/>
  <c r="D27" i="66"/>
  <c r="D28" i="66" s="1"/>
  <c r="Z29" i="65"/>
  <c r="Z26" i="65"/>
  <c r="U26" i="65"/>
  <c r="Y26" i="65"/>
  <c r="Y29" i="65"/>
  <c r="T26" i="65"/>
  <c r="S26" i="65"/>
  <c r="X29" i="65"/>
  <c r="X26" i="65"/>
  <c r="W26" i="65"/>
  <c r="W29" i="65"/>
  <c r="R26" i="65"/>
  <c r="Q26" i="65"/>
  <c r="V26" i="65"/>
  <c r="V29" i="65"/>
  <c r="U29" i="65"/>
  <c r="P26" i="65"/>
  <c r="T29" i="65"/>
  <c r="O26" i="65"/>
  <c r="S29" i="65"/>
  <c r="N26" i="65"/>
  <c r="M26" i="65"/>
  <c r="R29" i="65"/>
  <c r="L26" i="65"/>
  <c r="Q29" i="65"/>
  <c r="P29" i="65"/>
  <c r="K26" i="65"/>
  <c r="J26" i="65"/>
  <c r="O29" i="65"/>
  <c r="I26" i="65"/>
  <c r="N29" i="65"/>
  <c r="H26" i="65"/>
  <c r="M29" i="65"/>
  <c r="E26" i="65"/>
  <c r="J29" i="65"/>
  <c r="D26" i="65"/>
  <c r="I29" i="65"/>
  <c r="D20" i="65"/>
  <c r="H21" i="65"/>
  <c r="H20" i="65" s="1"/>
  <c r="H9" i="65"/>
  <c r="D10" i="65"/>
  <c r="U24" i="65"/>
  <c r="Z24" i="65"/>
  <c r="T24" i="65"/>
  <c r="Y24" i="65"/>
  <c r="S24" i="65"/>
  <c r="X24" i="65"/>
  <c r="R24" i="65"/>
  <c r="W24" i="65"/>
  <c r="Q24" i="65"/>
  <c r="V24" i="65"/>
  <c r="D23" i="65"/>
  <c r="D24" i="65" s="1"/>
  <c r="H5" i="65"/>
  <c r="H23" i="65" s="1"/>
  <c r="H24" i="65" s="1"/>
  <c r="Z28" i="65"/>
  <c r="U28" i="65"/>
  <c r="Z30" i="65"/>
  <c r="Y28" i="65"/>
  <c r="T28" i="65"/>
  <c r="Y30" i="65"/>
  <c r="X28" i="65"/>
  <c r="X30" i="65"/>
  <c r="S28" i="65"/>
  <c r="R28" i="65"/>
  <c r="W28" i="65"/>
  <c r="W30" i="65"/>
  <c r="Q28" i="65"/>
  <c r="V28" i="65"/>
  <c r="V30" i="65"/>
  <c r="U30" i="65"/>
  <c r="P28" i="65"/>
  <c r="O28" i="65"/>
  <c r="T30" i="65"/>
  <c r="N28" i="65"/>
  <c r="S30" i="65"/>
  <c r="R30" i="65"/>
  <c r="M28" i="65"/>
  <c r="L28" i="65"/>
  <c r="Q30" i="65"/>
  <c r="K28" i="65"/>
  <c r="P30" i="65"/>
  <c r="O30" i="65"/>
  <c r="J28" i="65"/>
  <c r="I28" i="65"/>
  <c r="N30" i="65"/>
  <c r="M30" i="65"/>
  <c r="E28" i="65"/>
  <c r="J30" i="65"/>
  <c r="I30" i="65"/>
  <c r="H4" i="65"/>
  <c r="H27" i="65" s="1"/>
  <c r="D27" i="65"/>
  <c r="D28" i="65" s="1"/>
  <c r="U26" i="64"/>
  <c r="Z29" i="64"/>
  <c r="Z26" i="64"/>
  <c r="Y26" i="64"/>
  <c r="T26" i="64"/>
  <c r="Y29" i="64"/>
  <c r="X26" i="64"/>
  <c r="X29" i="64"/>
  <c r="S26" i="64"/>
  <c r="R26" i="64"/>
  <c r="W29" i="64"/>
  <c r="W26" i="64"/>
  <c r="V26" i="64"/>
  <c r="V29" i="64"/>
  <c r="Q26" i="64"/>
  <c r="U29" i="64"/>
  <c r="P26" i="64"/>
  <c r="T29" i="64"/>
  <c r="O26" i="64"/>
  <c r="N26" i="64"/>
  <c r="S29" i="64"/>
  <c r="R29" i="64"/>
  <c r="M26" i="64"/>
  <c r="Q29" i="64"/>
  <c r="L26" i="64"/>
  <c r="P29" i="64"/>
  <c r="K26" i="64"/>
  <c r="O29" i="64"/>
  <c r="J26" i="64"/>
  <c r="N29" i="64"/>
  <c r="I26" i="64"/>
  <c r="M29" i="64"/>
  <c r="H26" i="64"/>
  <c r="E26" i="64"/>
  <c r="J29" i="64"/>
  <c r="I29" i="64"/>
  <c r="D26" i="64"/>
  <c r="D20" i="64"/>
  <c r="H21" i="64"/>
  <c r="H20" i="64" s="1"/>
  <c r="H9" i="64"/>
  <c r="D10" i="64"/>
  <c r="U24" i="64"/>
  <c r="Z24" i="64"/>
  <c r="T24" i="64"/>
  <c r="Y24" i="64"/>
  <c r="S24" i="64"/>
  <c r="X24" i="64"/>
  <c r="R24" i="64"/>
  <c r="W24" i="64"/>
  <c r="Q24" i="64"/>
  <c r="V24" i="64"/>
  <c r="D23" i="64"/>
  <c r="D24" i="64" s="1"/>
  <c r="H5" i="64"/>
  <c r="H23" i="64" s="1"/>
  <c r="H24" i="64" s="1"/>
  <c r="U28" i="64"/>
  <c r="Z28" i="64"/>
  <c r="Z30" i="64"/>
  <c r="Y28" i="64"/>
  <c r="Y30" i="64"/>
  <c r="T28" i="64"/>
  <c r="X28" i="64"/>
  <c r="X30" i="64"/>
  <c r="S28" i="64"/>
  <c r="W28" i="64"/>
  <c r="R28" i="64"/>
  <c r="W30" i="64"/>
  <c r="V28" i="64"/>
  <c r="V30" i="64"/>
  <c r="Q28" i="64"/>
  <c r="P28" i="64"/>
  <c r="U30" i="64"/>
  <c r="O28" i="64"/>
  <c r="T30" i="64"/>
  <c r="N28" i="64"/>
  <c r="S30" i="64"/>
  <c r="R30" i="64"/>
  <c r="M28" i="64"/>
  <c r="L28" i="64"/>
  <c r="Q30" i="64"/>
  <c r="K28" i="64"/>
  <c r="P30" i="64"/>
  <c r="O30" i="64"/>
  <c r="J28" i="64"/>
  <c r="I28" i="64"/>
  <c r="N30" i="64"/>
  <c r="M30" i="64"/>
  <c r="E28" i="64"/>
  <c r="J30" i="64"/>
  <c r="I30" i="64"/>
  <c r="D27" i="64"/>
  <c r="D28" i="64" s="1"/>
  <c r="H4" i="64"/>
  <c r="H27" i="64" s="1"/>
  <c r="Z26" i="63"/>
  <c r="Z29" i="63"/>
  <c r="U26" i="63"/>
  <c r="Y29" i="63"/>
  <c r="T26" i="63"/>
  <c r="Y26" i="63"/>
  <c r="S26" i="63"/>
  <c r="X29" i="63"/>
  <c r="X26" i="63"/>
  <c r="R26" i="63"/>
  <c r="W29" i="63"/>
  <c r="W26" i="63"/>
  <c r="V26" i="63"/>
  <c r="Q26" i="63"/>
  <c r="V29" i="63"/>
  <c r="P26" i="63"/>
  <c r="U29" i="63"/>
  <c r="O26" i="63"/>
  <c r="T29" i="63"/>
  <c r="N26" i="63"/>
  <c r="S29" i="63"/>
  <c r="R29" i="63"/>
  <c r="M26" i="63"/>
  <c r="L26" i="63"/>
  <c r="Q29" i="63"/>
  <c r="P29" i="63"/>
  <c r="K26" i="63"/>
  <c r="O29" i="63"/>
  <c r="J26" i="63"/>
  <c r="I26" i="63"/>
  <c r="N29" i="63"/>
  <c r="H26" i="63"/>
  <c r="M29" i="63"/>
  <c r="J29" i="63"/>
  <c r="E26" i="63"/>
  <c r="D26" i="63"/>
  <c r="I29" i="63"/>
  <c r="D20" i="63"/>
  <c r="H21" i="63"/>
  <c r="H20" i="63" s="1"/>
  <c r="H9" i="63"/>
  <c r="D10" i="63"/>
  <c r="U24" i="63"/>
  <c r="Z24" i="63"/>
  <c r="T24" i="63"/>
  <c r="Y24" i="63"/>
  <c r="S24" i="63"/>
  <c r="X24" i="63"/>
  <c r="R24" i="63"/>
  <c r="W24" i="63"/>
  <c r="Q24" i="63"/>
  <c r="V24" i="63"/>
  <c r="D23" i="63"/>
  <c r="D24" i="63" s="1"/>
  <c r="H5" i="63"/>
  <c r="H23" i="63" s="1"/>
  <c r="H24" i="63" s="1"/>
  <c r="Z28" i="63"/>
  <c r="Z30" i="63"/>
  <c r="U28" i="63"/>
  <c r="Y28" i="63"/>
  <c r="T28" i="63"/>
  <c r="Y30" i="63"/>
  <c r="X28" i="63"/>
  <c r="S28" i="63"/>
  <c r="X30" i="63"/>
  <c r="W28" i="63"/>
  <c r="W30" i="63"/>
  <c r="R28" i="63"/>
  <c r="V28" i="63"/>
  <c r="Q28" i="63"/>
  <c r="V30" i="63"/>
  <c r="U30" i="63"/>
  <c r="P28" i="63"/>
  <c r="O28" i="63"/>
  <c r="T30" i="63"/>
  <c r="S30" i="63"/>
  <c r="N28" i="63"/>
  <c r="M28" i="63"/>
  <c r="R30" i="63"/>
  <c r="Q30" i="63"/>
  <c r="L28" i="63"/>
  <c r="K28" i="63"/>
  <c r="P30" i="63"/>
  <c r="O30" i="63"/>
  <c r="J28" i="63"/>
  <c r="I28" i="63"/>
  <c r="N30" i="63"/>
  <c r="M30" i="63"/>
  <c r="E28" i="63"/>
  <c r="J30" i="63"/>
  <c r="I30" i="63"/>
  <c r="H4" i="63"/>
  <c r="H27" i="63" s="1"/>
  <c r="D27" i="63"/>
  <c r="D28" i="63" s="1"/>
  <c r="X29" i="62"/>
  <c r="S26" i="62"/>
  <c r="X26" i="62"/>
  <c r="R26" i="62"/>
  <c r="W29" i="62"/>
  <c r="W26" i="62"/>
  <c r="V26" i="62"/>
  <c r="Q26" i="62"/>
  <c r="V29" i="62"/>
  <c r="U29" i="62"/>
  <c r="U26" i="62"/>
  <c r="P26" i="62"/>
  <c r="T29" i="62"/>
  <c r="O26" i="62"/>
  <c r="T26" i="62"/>
  <c r="S29" i="62"/>
  <c r="N26" i="62"/>
  <c r="R29" i="62"/>
  <c r="M26" i="62"/>
  <c r="L26" i="62"/>
  <c r="Q29" i="62"/>
  <c r="P29" i="62"/>
  <c r="K26" i="62"/>
  <c r="O29" i="62"/>
  <c r="J26" i="62"/>
  <c r="N29" i="62"/>
  <c r="I26" i="62"/>
  <c r="H26" i="62"/>
  <c r="M29" i="62"/>
  <c r="E26" i="62"/>
  <c r="J29" i="62"/>
  <c r="I29" i="62"/>
  <c r="D26" i="62"/>
  <c r="H9" i="62"/>
  <c r="D10" i="62"/>
  <c r="S24" i="62"/>
  <c r="X24" i="62"/>
  <c r="R24" i="62"/>
  <c r="W24" i="62"/>
  <c r="Q24" i="62"/>
  <c r="V24" i="62"/>
  <c r="P24" i="62"/>
  <c r="U24" i="62"/>
  <c r="O24" i="62"/>
  <c r="T24" i="62"/>
  <c r="H5" i="62"/>
  <c r="H23" i="62" s="1"/>
  <c r="H24" i="62" s="1"/>
  <c r="D23" i="62"/>
  <c r="D24" i="62" s="1"/>
  <c r="X28" i="62"/>
  <c r="S28" i="62"/>
  <c r="X30" i="62"/>
  <c r="W28" i="62"/>
  <c r="R28" i="62"/>
  <c r="W30" i="62"/>
  <c r="V28" i="62"/>
  <c r="V30" i="62"/>
  <c r="Q28" i="62"/>
  <c r="U28" i="62"/>
  <c r="P28" i="62"/>
  <c r="U30" i="62"/>
  <c r="T28" i="62"/>
  <c r="T30" i="62"/>
  <c r="O28" i="62"/>
  <c r="S30" i="62"/>
  <c r="N28" i="62"/>
  <c r="M28" i="62"/>
  <c r="R30" i="62"/>
  <c r="L28" i="62"/>
  <c r="Q30" i="62"/>
  <c r="K28" i="62"/>
  <c r="P30" i="62"/>
  <c r="J28" i="62"/>
  <c r="O30" i="62"/>
  <c r="I28" i="62"/>
  <c r="N30" i="62"/>
  <c r="M30" i="62"/>
  <c r="E28" i="62"/>
  <c r="J30" i="62"/>
  <c r="I30" i="62"/>
  <c r="H4" i="62"/>
  <c r="H27" i="62" s="1"/>
  <c r="D27" i="62"/>
  <c r="D28" i="62" s="1"/>
  <c r="D20" i="62"/>
  <c r="H2" i="62"/>
  <c r="H20" i="62" s="1"/>
  <c r="Z26" i="61"/>
  <c r="Z29" i="61"/>
  <c r="U26" i="61"/>
  <c r="Y29" i="61"/>
  <c r="Y26" i="61"/>
  <c r="T26" i="61"/>
  <c r="S26" i="61"/>
  <c r="X26" i="61"/>
  <c r="X29" i="61"/>
  <c r="W29" i="61"/>
  <c r="W26" i="61"/>
  <c r="R26" i="61"/>
  <c r="V26" i="61"/>
  <c r="V29" i="61"/>
  <c r="Q26" i="61"/>
  <c r="P26" i="61"/>
  <c r="U29" i="61"/>
  <c r="T29" i="61"/>
  <c r="O26" i="61"/>
  <c r="S29" i="61"/>
  <c r="N26" i="61"/>
  <c r="R29" i="61"/>
  <c r="M26" i="61"/>
  <c r="Q29" i="61"/>
  <c r="L26" i="61"/>
  <c r="K26" i="61"/>
  <c r="P29" i="61"/>
  <c r="J26" i="61"/>
  <c r="O29" i="61"/>
  <c r="N29" i="61"/>
  <c r="I26" i="61"/>
  <c r="M29" i="61"/>
  <c r="H26" i="61"/>
  <c r="J29" i="61"/>
  <c r="E26" i="61"/>
  <c r="I29" i="61"/>
  <c r="D26" i="61"/>
  <c r="H21" i="61"/>
  <c r="H20" i="61" s="1"/>
  <c r="D20" i="61"/>
  <c r="D10" i="61"/>
  <c r="H9" i="61"/>
  <c r="U24" i="61"/>
  <c r="Z24" i="61"/>
  <c r="T24" i="61"/>
  <c r="Y24" i="61"/>
  <c r="S24" i="61"/>
  <c r="X24" i="61"/>
  <c r="R24" i="61"/>
  <c r="W24" i="61"/>
  <c r="Q24" i="61"/>
  <c r="V24" i="61"/>
  <c r="H5" i="61"/>
  <c r="H23" i="61" s="1"/>
  <c r="H24" i="61" s="1"/>
  <c r="D23" i="61"/>
  <c r="D24" i="61" s="1"/>
  <c r="U28" i="61"/>
  <c r="Z28" i="61"/>
  <c r="Z30" i="61"/>
  <c r="T28" i="61"/>
  <c r="Y30" i="61"/>
  <c r="Y28" i="61"/>
  <c r="X30" i="61"/>
  <c r="S28" i="61"/>
  <c r="X28" i="61"/>
  <c r="R28" i="61"/>
  <c r="W28" i="61"/>
  <c r="W30" i="61"/>
  <c r="Q28" i="61"/>
  <c r="V30" i="61"/>
  <c r="V28" i="61"/>
  <c r="U30" i="61"/>
  <c r="P28" i="61"/>
  <c r="O28" i="61"/>
  <c r="T30" i="61"/>
  <c r="N28" i="61"/>
  <c r="S30" i="61"/>
  <c r="R30" i="61"/>
  <c r="M28" i="61"/>
  <c r="L28" i="61"/>
  <c r="Q30" i="61"/>
  <c r="K28" i="61"/>
  <c r="P30" i="61"/>
  <c r="O30" i="61"/>
  <c r="J28" i="61"/>
  <c r="I28" i="61"/>
  <c r="N30" i="61"/>
  <c r="M30" i="61"/>
  <c r="E28" i="61"/>
  <c r="J30" i="61"/>
  <c r="I30" i="61"/>
  <c r="D27" i="61"/>
  <c r="D28" i="61" s="1"/>
  <c r="H4" i="61"/>
  <c r="H27" i="61" s="1"/>
  <c r="S10" i="61"/>
  <c r="S20" i="61"/>
  <c r="U29" i="60"/>
  <c r="P26" i="60"/>
  <c r="U26" i="60"/>
  <c r="T26" i="60"/>
  <c r="O26" i="60"/>
  <c r="T29" i="60"/>
  <c r="S26" i="60"/>
  <c r="S29" i="60"/>
  <c r="N26" i="60"/>
  <c r="M26" i="60"/>
  <c r="R26" i="60"/>
  <c r="R29" i="60"/>
  <c r="Q26" i="60"/>
  <c r="Q29" i="60"/>
  <c r="L26" i="60"/>
  <c r="K26" i="60"/>
  <c r="P29" i="60"/>
  <c r="J26" i="60"/>
  <c r="O29" i="60"/>
  <c r="I26" i="60"/>
  <c r="N29" i="60"/>
  <c r="H26" i="60"/>
  <c r="M29" i="60"/>
  <c r="J29" i="60"/>
  <c r="E26" i="60"/>
  <c r="D26" i="60"/>
  <c r="I29" i="60"/>
  <c r="H9" i="60"/>
  <c r="D10" i="60"/>
  <c r="P24" i="60"/>
  <c r="U24" i="60"/>
  <c r="O24" i="60"/>
  <c r="T24" i="60"/>
  <c r="N24" i="60"/>
  <c r="S24" i="60"/>
  <c r="M24" i="60"/>
  <c r="R24" i="60"/>
  <c r="L24" i="60"/>
  <c r="Q24" i="60"/>
  <c r="D23" i="60"/>
  <c r="D24" i="60" s="1"/>
  <c r="H5" i="60"/>
  <c r="H23" i="60" s="1"/>
  <c r="H24" i="60" s="1"/>
  <c r="P28" i="60"/>
  <c r="U28" i="60"/>
  <c r="U30" i="60"/>
  <c r="O28" i="60"/>
  <c r="T28" i="60"/>
  <c r="T30" i="60"/>
  <c r="N28" i="60"/>
  <c r="S28" i="60"/>
  <c r="S30" i="60"/>
  <c r="M28" i="60"/>
  <c r="R30" i="60"/>
  <c r="R28" i="60"/>
  <c r="L28" i="60"/>
  <c r="Q30" i="60"/>
  <c r="Q28" i="60"/>
  <c r="K28" i="60"/>
  <c r="P30" i="60"/>
  <c r="J28" i="60"/>
  <c r="O30" i="60"/>
  <c r="I28" i="60"/>
  <c r="N30" i="60"/>
  <c r="M30" i="60"/>
  <c r="E28" i="60"/>
  <c r="J30" i="60"/>
  <c r="I30" i="60"/>
  <c r="D27" i="60"/>
  <c r="D28" i="60" s="1"/>
  <c r="H4" i="60"/>
  <c r="H27" i="60" s="1"/>
  <c r="D20" i="60"/>
  <c r="H2" i="60"/>
  <c r="H20" i="60" s="1"/>
  <c r="R29" i="59"/>
  <c r="M26" i="59"/>
  <c r="R26" i="59"/>
  <c r="Q26" i="59"/>
  <c r="L26" i="59"/>
  <c r="Q29" i="59"/>
  <c r="P29" i="59"/>
  <c r="P26" i="59"/>
  <c r="K26" i="59"/>
  <c r="J26" i="59"/>
  <c r="O26" i="59"/>
  <c r="O29" i="59"/>
  <c r="N26" i="59"/>
  <c r="N29" i="59"/>
  <c r="I26" i="59"/>
  <c r="M29" i="59"/>
  <c r="H26" i="59"/>
  <c r="E26" i="59"/>
  <c r="J29" i="59"/>
  <c r="I29" i="59"/>
  <c r="D26" i="59"/>
  <c r="H9" i="59"/>
  <c r="D10" i="59"/>
  <c r="M24" i="59"/>
  <c r="R24" i="59"/>
  <c r="L24" i="59"/>
  <c r="Q24" i="59"/>
  <c r="K24" i="59"/>
  <c r="P24" i="59"/>
  <c r="O24" i="59"/>
  <c r="J24" i="59"/>
  <c r="I24" i="59"/>
  <c r="N24" i="59"/>
  <c r="D23" i="59"/>
  <c r="D24" i="59" s="1"/>
  <c r="H5" i="59"/>
  <c r="H23" i="59" s="1"/>
  <c r="H24" i="59" s="1"/>
  <c r="R30" i="59"/>
  <c r="M28" i="59"/>
  <c r="R28" i="59"/>
  <c r="Q28" i="59"/>
  <c r="L28" i="59"/>
  <c r="Q30" i="59"/>
  <c r="K28" i="59"/>
  <c r="P28" i="59"/>
  <c r="P30" i="59"/>
  <c r="O30" i="59"/>
  <c r="J28" i="59"/>
  <c r="O28" i="59"/>
  <c r="N30" i="59"/>
  <c r="I28" i="59"/>
  <c r="N28" i="59"/>
  <c r="M30" i="59"/>
  <c r="J30" i="59"/>
  <c r="E28" i="59"/>
  <c r="I30" i="59"/>
  <c r="D27" i="59"/>
  <c r="D28" i="59" s="1"/>
  <c r="H4" i="59"/>
  <c r="H27" i="59" s="1"/>
  <c r="H2" i="59"/>
  <c r="H20" i="59" s="1"/>
  <c r="D20" i="59"/>
  <c r="Q26" i="58"/>
  <c r="V29" i="58"/>
  <c r="V26" i="58"/>
  <c r="U26" i="58"/>
  <c r="U29" i="58"/>
  <c r="P26" i="58"/>
  <c r="O26" i="58"/>
  <c r="T29" i="58"/>
  <c r="T26" i="58"/>
  <c r="S26" i="58"/>
  <c r="S29" i="58"/>
  <c r="N26" i="58"/>
  <c r="M26" i="58"/>
  <c r="R29" i="58"/>
  <c r="R26" i="58"/>
  <c r="L26" i="58"/>
  <c r="Q29" i="58"/>
  <c r="P29" i="58"/>
  <c r="K26" i="58"/>
  <c r="J26" i="58"/>
  <c r="O29" i="58"/>
  <c r="I26" i="58"/>
  <c r="N29" i="58"/>
  <c r="M29" i="58"/>
  <c r="H26" i="58"/>
  <c r="J29" i="58"/>
  <c r="E26" i="58"/>
  <c r="D26" i="58"/>
  <c r="I29" i="58"/>
  <c r="H21" i="58"/>
  <c r="D20" i="58"/>
  <c r="D10" i="58"/>
  <c r="H9" i="58"/>
  <c r="Q24" i="58"/>
  <c r="V24" i="58"/>
  <c r="P24" i="58"/>
  <c r="U24" i="58"/>
  <c r="O24" i="58"/>
  <c r="T24" i="58"/>
  <c r="N24" i="58"/>
  <c r="S24" i="58"/>
  <c r="M24" i="58"/>
  <c r="R24" i="58"/>
  <c r="H5" i="58"/>
  <c r="H23" i="58" s="1"/>
  <c r="H24" i="58" s="1"/>
  <c r="D23" i="58"/>
  <c r="D24" i="58" s="1"/>
  <c r="Q28" i="58"/>
  <c r="V28" i="58"/>
  <c r="V30" i="58"/>
  <c r="P28" i="58"/>
  <c r="U30" i="58"/>
  <c r="U28" i="58"/>
  <c r="O28" i="58"/>
  <c r="T28" i="58"/>
  <c r="T30" i="58"/>
  <c r="N28" i="58"/>
  <c r="S28" i="58"/>
  <c r="S30" i="58"/>
  <c r="R30" i="58"/>
  <c r="M28" i="58"/>
  <c r="R28" i="58"/>
  <c r="L28" i="58"/>
  <c r="Q30" i="58"/>
  <c r="K28" i="58"/>
  <c r="P30" i="58"/>
  <c r="J28" i="58"/>
  <c r="O30" i="58"/>
  <c r="I28" i="58"/>
  <c r="N30" i="58"/>
  <c r="M30" i="58"/>
  <c r="E28" i="58"/>
  <c r="J30" i="58"/>
  <c r="I30" i="58"/>
  <c r="D27" i="58"/>
  <c r="D28" i="58" s="1"/>
  <c r="H4" i="58"/>
  <c r="H27" i="58" s="1"/>
  <c r="Z26" i="57"/>
  <c r="U26" i="57"/>
  <c r="Z29" i="57"/>
  <c r="T26" i="57"/>
  <c r="Y26" i="57"/>
  <c r="Y29" i="57"/>
  <c r="S26" i="57"/>
  <c r="X26" i="57"/>
  <c r="X29" i="57"/>
  <c r="R26" i="57"/>
  <c r="W26" i="57"/>
  <c r="W29" i="57"/>
  <c r="V29" i="57"/>
  <c r="V26" i="57"/>
  <c r="Q26" i="57"/>
  <c r="P26" i="57"/>
  <c r="U29" i="57"/>
  <c r="O26" i="57"/>
  <c r="T29" i="57"/>
  <c r="N26" i="57"/>
  <c r="S29" i="57"/>
  <c r="R29" i="57"/>
  <c r="M26" i="57"/>
  <c r="Q29" i="57"/>
  <c r="L26" i="57"/>
  <c r="P29" i="57"/>
  <c r="K26" i="57"/>
  <c r="J26" i="57"/>
  <c r="O29" i="57"/>
  <c r="N29" i="57"/>
  <c r="I26" i="57"/>
  <c r="H26" i="57"/>
  <c r="M29" i="57"/>
  <c r="J29" i="57"/>
  <c r="E26" i="57"/>
  <c r="D26" i="57"/>
  <c r="I29" i="57"/>
  <c r="H21" i="57"/>
  <c r="H20" i="57" s="1"/>
  <c r="D20" i="57"/>
  <c r="H9" i="57"/>
  <c r="D10" i="57"/>
  <c r="U24" i="57"/>
  <c r="Z24" i="57"/>
  <c r="T24" i="57"/>
  <c r="Y24" i="57"/>
  <c r="S24" i="57"/>
  <c r="X24" i="57"/>
  <c r="R24" i="57"/>
  <c r="W24" i="57"/>
  <c r="Q24" i="57"/>
  <c r="V24" i="57"/>
  <c r="H5" i="57"/>
  <c r="H23" i="57" s="1"/>
  <c r="H24" i="57" s="1"/>
  <c r="D23" i="57"/>
  <c r="D24" i="57" s="1"/>
  <c r="U28" i="57"/>
  <c r="Z30" i="57"/>
  <c r="Z28" i="57"/>
  <c r="T28" i="57"/>
  <c r="Y30" i="57"/>
  <c r="Y28" i="57"/>
  <c r="S28" i="57"/>
  <c r="X28" i="57"/>
  <c r="X30" i="57"/>
  <c r="R28" i="57"/>
  <c r="W30" i="57"/>
  <c r="W28" i="57"/>
  <c r="Q28" i="57"/>
  <c r="V30" i="57"/>
  <c r="V28" i="57"/>
  <c r="P28" i="57"/>
  <c r="U30" i="57"/>
  <c r="T30" i="57"/>
  <c r="O28" i="57"/>
  <c r="N28" i="57"/>
  <c r="S30" i="57"/>
  <c r="M28" i="57"/>
  <c r="R30" i="57"/>
  <c r="Q30" i="57"/>
  <c r="L28" i="57"/>
  <c r="K28" i="57"/>
  <c r="P30" i="57"/>
  <c r="J28" i="57"/>
  <c r="O30" i="57"/>
  <c r="N30" i="57"/>
  <c r="I28" i="57"/>
  <c r="M30" i="57"/>
  <c r="E28" i="57"/>
  <c r="J30" i="57"/>
  <c r="I30" i="57"/>
  <c r="H4" i="57"/>
  <c r="H27" i="57" s="1"/>
  <c r="D27" i="57"/>
  <c r="D28" i="57" s="1"/>
  <c r="U26" i="56"/>
  <c r="Z29" i="56"/>
  <c r="Z26" i="56"/>
  <c r="Y29" i="56"/>
  <c r="T26" i="56"/>
  <c r="Y26" i="56"/>
  <c r="X26" i="56"/>
  <c r="S26" i="56"/>
  <c r="X29" i="56"/>
  <c r="W26" i="56"/>
  <c r="W29" i="56"/>
  <c r="R26" i="56"/>
  <c r="V29" i="56"/>
  <c r="Q26" i="56"/>
  <c r="V26" i="56"/>
  <c r="U29" i="56"/>
  <c r="P26" i="56"/>
  <c r="T29" i="56"/>
  <c r="O26" i="56"/>
  <c r="S29" i="56"/>
  <c r="N26" i="56"/>
  <c r="R29" i="56"/>
  <c r="M26" i="56"/>
  <c r="Q29" i="56"/>
  <c r="L26" i="56"/>
  <c r="K26" i="56"/>
  <c r="P29" i="56"/>
  <c r="O29" i="56"/>
  <c r="J26" i="56"/>
  <c r="I26" i="56"/>
  <c r="N29" i="56"/>
  <c r="H26" i="56"/>
  <c r="M29" i="56"/>
  <c r="J29" i="56"/>
  <c r="E26" i="56"/>
  <c r="I29" i="56"/>
  <c r="D26" i="56"/>
  <c r="H9" i="56"/>
  <c r="D10" i="56"/>
  <c r="U24" i="56"/>
  <c r="Z24" i="56"/>
  <c r="T24" i="56"/>
  <c r="Y24" i="56"/>
  <c r="S24" i="56"/>
  <c r="X24" i="56"/>
  <c r="R24" i="56"/>
  <c r="W24" i="56"/>
  <c r="Q24" i="56"/>
  <c r="V24" i="56"/>
  <c r="D23" i="56"/>
  <c r="D24" i="56" s="1"/>
  <c r="H5" i="56"/>
  <c r="H23" i="56" s="1"/>
  <c r="H24" i="56" s="1"/>
  <c r="U28" i="56"/>
  <c r="Z28" i="56"/>
  <c r="Z30" i="56"/>
  <c r="T28" i="56"/>
  <c r="Y28" i="56"/>
  <c r="Y30" i="56"/>
  <c r="S28" i="56"/>
  <c r="X28" i="56"/>
  <c r="X30" i="56"/>
  <c r="R28" i="56"/>
  <c r="W28" i="56"/>
  <c r="W30" i="56"/>
  <c r="Q28" i="56"/>
  <c r="V28" i="56"/>
  <c r="V30" i="56"/>
  <c r="P28" i="56"/>
  <c r="U30" i="56"/>
  <c r="O28" i="56"/>
  <c r="T30" i="56"/>
  <c r="N28" i="56"/>
  <c r="S30" i="56"/>
  <c r="M28" i="56"/>
  <c r="R30" i="56"/>
  <c r="L28" i="56"/>
  <c r="Q30" i="56"/>
  <c r="K28" i="56"/>
  <c r="P30" i="56"/>
  <c r="J28" i="56"/>
  <c r="O30" i="56"/>
  <c r="I28" i="56"/>
  <c r="N30" i="56"/>
  <c r="M30" i="56"/>
  <c r="E28" i="56"/>
  <c r="J30" i="56"/>
  <c r="I30" i="56"/>
  <c r="D27" i="56"/>
  <c r="D28" i="56" s="1"/>
  <c r="H4" i="56"/>
  <c r="H27" i="56" s="1"/>
  <c r="D20" i="56"/>
  <c r="H2" i="56"/>
  <c r="H20" i="56" s="1"/>
  <c r="AA29" i="55"/>
  <c r="AA26" i="55"/>
  <c r="V26" i="55"/>
  <c r="Z29" i="55"/>
  <c r="Z26" i="55"/>
  <c r="U26" i="55"/>
  <c r="Y29" i="55"/>
  <c r="Y26" i="55"/>
  <c r="T26" i="55"/>
  <c r="S26" i="55"/>
  <c r="X29" i="55"/>
  <c r="X26" i="55"/>
  <c r="W29" i="55"/>
  <c r="R26" i="55"/>
  <c r="W26" i="55"/>
  <c r="V29" i="55"/>
  <c r="Q26" i="55"/>
  <c r="P26" i="55"/>
  <c r="U29" i="55"/>
  <c r="T29" i="55"/>
  <c r="O26" i="55"/>
  <c r="S29" i="55"/>
  <c r="N26" i="55"/>
  <c r="M26" i="55"/>
  <c r="R29" i="55"/>
  <c r="Q29" i="55"/>
  <c r="L26" i="55"/>
  <c r="P29" i="55"/>
  <c r="K26" i="55"/>
  <c r="J26" i="55"/>
  <c r="O29" i="55"/>
  <c r="I26" i="55"/>
  <c r="N29" i="55"/>
  <c r="H26" i="55"/>
  <c r="M29" i="55"/>
  <c r="E26" i="55"/>
  <c r="J29" i="55"/>
  <c r="D26" i="55"/>
  <c r="I29" i="55"/>
  <c r="H9" i="55"/>
  <c r="D10" i="55"/>
  <c r="V24" i="55"/>
  <c r="AA24" i="55"/>
  <c r="U24" i="55"/>
  <c r="Z24" i="55"/>
  <c r="T24" i="55"/>
  <c r="Y24" i="55"/>
  <c r="S24" i="55"/>
  <c r="X24" i="55"/>
  <c r="R24" i="55"/>
  <c r="W24" i="55"/>
  <c r="H5" i="55"/>
  <c r="H23" i="55" s="1"/>
  <c r="H24" i="55" s="1"/>
  <c r="D23" i="55"/>
  <c r="D24" i="55" s="1"/>
  <c r="V28" i="55"/>
  <c r="AA28" i="55"/>
  <c r="AA30" i="55"/>
  <c r="U28" i="55"/>
  <c r="Z28" i="55"/>
  <c r="Z30" i="55"/>
  <c r="T28" i="55"/>
  <c r="Y28" i="55"/>
  <c r="Y30" i="55"/>
  <c r="S28" i="55"/>
  <c r="X28" i="55"/>
  <c r="X30" i="55"/>
  <c r="R28" i="55"/>
  <c r="W28" i="55"/>
  <c r="W30" i="55"/>
  <c r="Q28" i="55"/>
  <c r="V30" i="55"/>
  <c r="P28" i="55"/>
  <c r="U30" i="55"/>
  <c r="O28" i="55"/>
  <c r="T30" i="55"/>
  <c r="N28" i="55"/>
  <c r="S30" i="55"/>
  <c r="M28" i="55"/>
  <c r="R30" i="55"/>
  <c r="L28" i="55"/>
  <c r="Q30" i="55"/>
  <c r="K28" i="55"/>
  <c r="P30" i="55"/>
  <c r="J28" i="55"/>
  <c r="O30" i="55"/>
  <c r="I28" i="55"/>
  <c r="N30" i="55"/>
  <c r="M30" i="55"/>
  <c r="E28" i="55"/>
  <c r="J30" i="55"/>
  <c r="I30" i="55"/>
  <c r="D27" i="55"/>
  <c r="D28" i="55" s="1"/>
  <c r="H4" i="55"/>
  <c r="H27" i="55" s="1"/>
  <c r="H2" i="55"/>
  <c r="H20" i="55" s="1"/>
  <c r="D20" i="55"/>
  <c r="Z29" i="54"/>
  <c r="U26" i="54"/>
  <c r="Z26" i="54"/>
  <c r="Y29" i="54"/>
  <c r="T26" i="54"/>
  <c r="Y26" i="54"/>
  <c r="X29" i="54"/>
  <c r="S26" i="54"/>
  <c r="X26" i="54"/>
  <c r="R26" i="54"/>
  <c r="W29" i="54"/>
  <c r="W26" i="54"/>
  <c r="V29" i="54"/>
  <c r="V26" i="54"/>
  <c r="Q26" i="54"/>
  <c r="P26" i="54"/>
  <c r="U29" i="54"/>
  <c r="T29" i="54"/>
  <c r="O26" i="54"/>
  <c r="S29" i="54"/>
  <c r="N26" i="54"/>
  <c r="R29" i="54"/>
  <c r="M26" i="54"/>
  <c r="Q29" i="54"/>
  <c r="L26" i="54"/>
  <c r="P29" i="54"/>
  <c r="K26" i="54"/>
  <c r="O29" i="54"/>
  <c r="J26" i="54"/>
  <c r="N29" i="54"/>
  <c r="I26" i="54"/>
  <c r="H26" i="54"/>
  <c r="M29" i="54"/>
  <c r="E26" i="54"/>
  <c r="J29" i="54"/>
  <c r="I29" i="54"/>
  <c r="D26" i="54"/>
  <c r="D10" i="54"/>
  <c r="H9" i="54"/>
  <c r="U24" i="54"/>
  <c r="Z24" i="54"/>
  <c r="T24" i="54"/>
  <c r="Y24" i="54"/>
  <c r="S24" i="54"/>
  <c r="X24" i="54"/>
  <c r="R24" i="54"/>
  <c r="W24" i="54"/>
  <c r="Q24" i="54"/>
  <c r="V24" i="54"/>
  <c r="D23" i="54"/>
  <c r="D24" i="54" s="1"/>
  <c r="H5" i="54"/>
  <c r="H23" i="54" s="1"/>
  <c r="H24" i="54" s="1"/>
  <c r="U28" i="54"/>
  <c r="Z28" i="54"/>
  <c r="Z30" i="54"/>
  <c r="T28" i="54"/>
  <c r="Y28" i="54"/>
  <c r="Y30" i="54"/>
  <c r="S28" i="54"/>
  <c r="X28" i="54"/>
  <c r="X30" i="54"/>
  <c r="R28" i="54"/>
  <c r="W28" i="54"/>
  <c r="W30" i="54"/>
  <c r="Q28" i="54"/>
  <c r="V28" i="54"/>
  <c r="V30" i="54"/>
  <c r="P28" i="54"/>
  <c r="U30" i="54"/>
  <c r="O28" i="54"/>
  <c r="T30" i="54"/>
  <c r="N28" i="54"/>
  <c r="S30" i="54"/>
  <c r="M28" i="54"/>
  <c r="R30" i="54"/>
  <c r="L28" i="54"/>
  <c r="Q30" i="54"/>
  <c r="K28" i="54"/>
  <c r="P30" i="54"/>
  <c r="J28" i="54"/>
  <c r="O30" i="54"/>
  <c r="I28" i="54"/>
  <c r="N30" i="54"/>
  <c r="M30" i="54"/>
  <c r="E28" i="54"/>
  <c r="J30" i="54"/>
  <c r="I30" i="54"/>
  <c r="H4" i="54"/>
  <c r="H27" i="54" s="1"/>
  <c r="D27" i="54"/>
  <c r="D28" i="54" s="1"/>
  <c r="D20" i="54"/>
  <c r="H2" i="54"/>
  <c r="H20" i="54" s="1"/>
  <c r="U26" i="53"/>
  <c r="Z26" i="53"/>
  <c r="Z29" i="53"/>
  <c r="Y29" i="53"/>
  <c r="T26" i="53"/>
  <c r="Y26" i="53"/>
  <c r="X29" i="53"/>
  <c r="S26" i="53"/>
  <c r="X26" i="53"/>
  <c r="W26" i="53"/>
  <c r="W29" i="53"/>
  <c r="R26" i="53"/>
  <c r="V26" i="53"/>
  <c r="Q26" i="53"/>
  <c r="V29" i="53"/>
  <c r="U29" i="53"/>
  <c r="P26" i="53"/>
  <c r="T29" i="53"/>
  <c r="O26" i="53"/>
  <c r="S29" i="53"/>
  <c r="N26" i="53"/>
  <c r="M26" i="53"/>
  <c r="R29" i="53"/>
  <c r="Q29" i="53"/>
  <c r="L26" i="53"/>
  <c r="K26" i="53"/>
  <c r="P29" i="53"/>
  <c r="O29" i="53"/>
  <c r="J26" i="53"/>
  <c r="N29" i="53"/>
  <c r="I26" i="53"/>
  <c r="M29" i="53"/>
  <c r="H26" i="53"/>
  <c r="J29" i="53"/>
  <c r="E26" i="53"/>
  <c r="I29" i="53"/>
  <c r="D26" i="53"/>
  <c r="H9" i="53"/>
  <c r="D10" i="53"/>
  <c r="U24" i="53"/>
  <c r="Z24" i="53"/>
  <c r="T24" i="53"/>
  <c r="Y24" i="53"/>
  <c r="S24" i="53"/>
  <c r="X24" i="53"/>
  <c r="R24" i="53"/>
  <c r="W24" i="53"/>
  <c r="Q24" i="53"/>
  <c r="V24" i="53"/>
  <c r="D23" i="53"/>
  <c r="D24" i="53" s="1"/>
  <c r="H5" i="53"/>
  <c r="H23" i="53" s="1"/>
  <c r="H24" i="53" s="1"/>
  <c r="U28" i="53"/>
  <c r="Z28" i="53"/>
  <c r="Z30" i="53"/>
  <c r="T28" i="53"/>
  <c r="Y28" i="53"/>
  <c r="Y30" i="53"/>
  <c r="S28" i="53"/>
  <c r="X28" i="53"/>
  <c r="X30" i="53"/>
  <c r="R28" i="53"/>
  <c r="W28" i="53"/>
  <c r="W30" i="53"/>
  <c r="Q28" i="53"/>
  <c r="V28" i="53"/>
  <c r="V30" i="53"/>
  <c r="P28" i="53"/>
  <c r="U30" i="53"/>
  <c r="O28" i="53"/>
  <c r="T30" i="53"/>
  <c r="N28" i="53"/>
  <c r="S30" i="53"/>
  <c r="M28" i="53"/>
  <c r="R30" i="53"/>
  <c r="L28" i="53"/>
  <c r="Q30" i="53"/>
  <c r="K28" i="53"/>
  <c r="P30" i="53"/>
  <c r="J28" i="53"/>
  <c r="O30" i="53"/>
  <c r="I28" i="53"/>
  <c r="N30" i="53"/>
  <c r="M30" i="53"/>
  <c r="E28" i="53"/>
  <c r="J30" i="53"/>
  <c r="I30" i="53"/>
  <c r="H4" i="53"/>
  <c r="H27" i="53" s="1"/>
  <c r="D27" i="53"/>
  <c r="D28" i="53" s="1"/>
  <c r="H2" i="53"/>
  <c r="H20" i="53" s="1"/>
  <c r="D20" i="53"/>
  <c r="U26" i="52"/>
  <c r="Z29" i="52"/>
  <c r="Z26" i="52"/>
  <c r="T26" i="52"/>
  <c r="Y29" i="52"/>
  <c r="Y26" i="52"/>
  <c r="X29" i="52"/>
  <c r="X26" i="52"/>
  <c r="S26" i="52"/>
  <c r="R26" i="52"/>
  <c r="W29" i="52"/>
  <c r="W26" i="52"/>
  <c r="Q26" i="52"/>
  <c r="V29" i="52"/>
  <c r="V26" i="52"/>
  <c r="P26" i="52"/>
  <c r="U29" i="52"/>
  <c r="O26" i="52"/>
  <c r="T29" i="52"/>
  <c r="S29" i="52"/>
  <c r="N26" i="52"/>
  <c r="M26" i="52"/>
  <c r="R29" i="52"/>
  <c r="L26" i="52"/>
  <c r="Q29" i="52"/>
  <c r="P29" i="52"/>
  <c r="K26" i="52"/>
  <c r="O29" i="52"/>
  <c r="J26" i="52"/>
  <c r="N29" i="52"/>
  <c r="I26" i="52"/>
  <c r="H26" i="52"/>
  <c r="M29" i="52"/>
  <c r="E26" i="52"/>
  <c r="J29" i="52"/>
  <c r="D26" i="52"/>
  <c r="I29" i="52"/>
  <c r="D10" i="52"/>
  <c r="H9" i="52"/>
  <c r="U24" i="52"/>
  <c r="Z24" i="52"/>
  <c r="T24" i="52"/>
  <c r="Y24" i="52"/>
  <c r="S24" i="52"/>
  <c r="X24" i="52"/>
  <c r="R24" i="52"/>
  <c r="W24" i="52"/>
  <c r="Q24" i="52"/>
  <c r="V24" i="52"/>
  <c r="H5" i="52"/>
  <c r="H23" i="52" s="1"/>
  <c r="H24" i="52" s="1"/>
  <c r="D23" i="52"/>
  <c r="D24" i="52" s="1"/>
  <c r="U28" i="52"/>
  <c r="Z28" i="52"/>
  <c r="Z30" i="52"/>
  <c r="T28" i="52"/>
  <c r="Y28" i="52"/>
  <c r="Y30" i="52"/>
  <c r="S28" i="52"/>
  <c r="X28" i="52"/>
  <c r="X30" i="52"/>
  <c r="R28" i="52"/>
  <c r="W28" i="52"/>
  <c r="W30" i="52"/>
  <c r="Q28" i="52"/>
  <c r="V28" i="52"/>
  <c r="V30" i="52"/>
  <c r="P28" i="52"/>
  <c r="U30" i="52"/>
  <c r="O28" i="52"/>
  <c r="T30" i="52"/>
  <c r="N28" i="52"/>
  <c r="S30" i="52"/>
  <c r="M28" i="52"/>
  <c r="R30" i="52"/>
  <c r="L28" i="52"/>
  <c r="Q30" i="52"/>
  <c r="K28" i="52"/>
  <c r="P30" i="52"/>
  <c r="J28" i="52"/>
  <c r="O30" i="52"/>
  <c r="I28" i="52"/>
  <c r="N30" i="52"/>
  <c r="M30" i="52"/>
  <c r="E28" i="52"/>
  <c r="J30" i="52"/>
  <c r="I30" i="52"/>
  <c r="H4" i="52"/>
  <c r="H27" i="52" s="1"/>
  <c r="D27" i="52"/>
  <c r="D28" i="52" s="1"/>
  <c r="D20" i="52"/>
  <c r="H2" i="52"/>
  <c r="H20" i="52" s="1"/>
  <c r="S29" i="51"/>
  <c r="S26" i="51"/>
  <c r="N26" i="51"/>
  <c r="R29" i="51"/>
  <c r="R26" i="51"/>
  <c r="M26" i="51"/>
  <c r="Q29" i="51"/>
  <c r="Q26" i="51"/>
  <c r="L26" i="51"/>
  <c r="K26" i="51"/>
  <c r="P29" i="51"/>
  <c r="P26" i="51"/>
  <c r="J26" i="51"/>
  <c r="O29" i="51"/>
  <c r="O26" i="51"/>
  <c r="N29" i="51"/>
  <c r="I26" i="51"/>
  <c r="M29" i="51"/>
  <c r="H26" i="51"/>
  <c r="J29" i="51"/>
  <c r="E26" i="51"/>
  <c r="D26" i="51"/>
  <c r="I29" i="51"/>
  <c r="D10" i="51"/>
  <c r="H9" i="51"/>
  <c r="N24" i="51"/>
  <c r="S24" i="51"/>
  <c r="M24" i="51"/>
  <c r="R24" i="51"/>
  <c r="L24" i="51"/>
  <c r="Q24" i="51"/>
  <c r="K24" i="51"/>
  <c r="P24" i="51"/>
  <c r="J24" i="51"/>
  <c r="O24" i="51"/>
  <c r="H5" i="51"/>
  <c r="H23" i="51" s="1"/>
  <c r="H24" i="51" s="1"/>
  <c r="D23" i="51"/>
  <c r="D24" i="51" s="1"/>
  <c r="N28" i="51"/>
  <c r="S28" i="51"/>
  <c r="S30" i="51"/>
  <c r="M28" i="51"/>
  <c r="R28" i="51"/>
  <c r="R30" i="51"/>
  <c r="L28" i="51"/>
  <c r="Q28" i="51"/>
  <c r="Q30" i="51"/>
  <c r="K28" i="51"/>
  <c r="P28" i="51"/>
  <c r="P30" i="51"/>
  <c r="J28" i="51"/>
  <c r="O28" i="51"/>
  <c r="O30" i="51"/>
  <c r="I28" i="51"/>
  <c r="N30" i="51"/>
  <c r="M30" i="51"/>
  <c r="E28" i="51"/>
  <c r="J30" i="51"/>
  <c r="I30" i="51"/>
  <c r="H4" i="51"/>
  <c r="H27" i="51" s="1"/>
  <c r="D27" i="51"/>
  <c r="D28" i="51" s="1"/>
  <c r="D20" i="51"/>
  <c r="H2" i="51"/>
  <c r="H20" i="51" s="1"/>
  <c r="AA29" i="50"/>
  <c r="AA26" i="50"/>
  <c r="V26" i="50"/>
  <c r="Z29" i="50"/>
  <c r="Z26" i="50"/>
  <c r="U26" i="50"/>
  <c r="Y29" i="50"/>
  <c r="T26" i="50"/>
  <c r="Y26" i="50"/>
  <c r="X29" i="50"/>
  <c r="X26" i="50"/>
  <c r="S26" i="50"/>
  <c r="R26" i="50"/>
  <c r="W29" i="50"/>
  <c r="W26" i="50"/>
  <c r="Q26" i="50"/>
  <c r="V29" i="50"/>
  <c r="U29" i="50"/>
  <c r="P26" i="50"/>
  <c r="T29" i="50"/>
  <c r="O26" i="50"/>
  <c r="S29" i="50"/>
  <c r="N26" i="50"/>
  <c r="R29" i="50"/>
  <c r="M26" i="50"/>
  <c r="L26" i="50"/>
  <c r="Q29" i="50"/>
  <c r="P29" i="50"/>
  <c r="K26" i="50"/>
  <c r="O29" i="50"/>
  <c r="J26" i="50"/>
  <c r="N29" i="50"/>
  <c r="I26" i="50"/>
  <c r="M29" i="50"/>
  <c r="H26" i="50"/>
  <c r="J29" i="50"/>
  <c r="E26" i="50"/>
  <c r="I29" i="50"/>
  <c r="D26" i="50"/>
  <c r="D10" i="50"/>
  <c r="H9" i="50"/>
  <c r="V24" i="50"/>
  <c r="AA24" i="50"/>
  <c r="U24" i="50"/>
  <c r="Z24" i="50"/>
  <c r="T24" i="50"/>
  <c r="Y24" i="50"/>
  <c r="S24" i="50"/>
  <c r="X24" i="50"/>
  <c r="R24" i="50"/>
  <c r="W24" i="50"/>
  <c r="H5" i="50"/>
  <c r="H23" i="50" s="1"/>
  <c r="H24" i="50" s="1"/>
  <c r="D23" i="50"/>
  <c r="D24" i="50" s="1"/>
  <c r="V28" i="50"/>
  <c r="AA28" i="50"/>
  <c r="AA30" i="50"/>
  <c r="U28" i="50"/>
  <c r="Z28" i="50"/>
  <c r="Z30" i="50"/>
  <c r="T28" i="50"/>
  <c r="Y28" i="50"/>
  <c r="Y30" i="50"/>
  <c r="S28" i="50"/>
  <c r="X28" i="50"/>
  <c r="X30" i="50"/>
  <c r="R28" i="50"/>
  <c r="W28" i="50"/>
  <c r="W30" i="50"/>
  <c r="Q28" i="50"/>
  <c r="V30" i="50"/>
  <c r="P28" i="50"/>
  <c r="U30" i="50"/>
  <c r="O28" i="50"/>
  <c r="T30" i="50"/>
  <c r="N28" i="50"/>
  <c r="S30" i="50"/>
  <c r="M28" i="50"/>
  <c r="R30" i="50"/>
  <c r="L28" i="50"/>
  <c r="Q30" i="50"/>
  <c r="K28" i="50"/>
  <c r="P30" i="50"/>
  <c r="J28" i="50"/>
  <c r="O30" i="50"/>
  <c r="I28" i="50"/>
  <c r="N30" i="50"/>
  <c r="M30" i="50"/>
  <c r="E28" i="50"/>
  <c r="J30" i="50"/>
  <c r="I30" i="50"/>
  <c r="H4" i="50"/>
  <c r="H27" i="50" s="1"/>
  <c r="D27" i="50"/>
  <c r="D28" i="50" s="1"/>
  <c r="H2" i="50"/>
  <c r="H20" i="50" s="1"/>
  <c r="D20" i="50"/>
  <c r="V29" i="49"/>
  <c r="V26" i="49"/>
  <c r="Q26" i="49"/>
  <c r="P26" i="49"/>
  <c r="U26" i="49"/>
  <c r="U29" i="49"/>
  <c r="T29" i="49"/>
  <c r="T26" i="49"/>
  <c r="O26" i="49"/>
  <c r="N26" i="49"/>
  <c r="S26" i="49"/>
  <c r="S29" i="49"/>
  <c r="R26" i="49"/>
  <c r="R29" i="49"/>
  <c r="M26" i="49"/>
  <c r="Q29" i="49"/>
  <c r="L26" i="49"/>
  <c r="K26" i="49"/>
  <c r="P29" i="49"/>
  <c r="O29" i="49"/>
  <c r="J26" i="49"/>
  <c r="N29" i="49"/>
  <c r="I26" i="49"/>
  <c r="M29" i="49"/>
  <c r="H26" i="49"/>
  <c r="E26" i="49"/>
  <c r="J29" i="49"/>
  <c r="D26" i="49"/>
  <c r="I29" i="49"/>
  <c r="D10" i="49"/>
  <c r="H9" i="49"/>
  <c r="Q24" i="49"/>
  <c r="V24" i="49"/>
  <c r="P24" i="49"/>
  <c r="U24" i="49"/>
  <c r="O24" i="49"/>
  <c r="T24" i="49"/>
  <c r="N24" i="49"/>
  <c r="S24" i="49"/>
  <c r="M24" i="49"/>
  <c r="R24" i="49"/>
  <c r="D23" i="49"/>
  <c r="D24" i="49" s="1"/>
  <c r="H5" i="49"/>
  <c r="H23" i="49" s="1"/>
  <c r="H24" i="49" s="1"/>
  <c r="Q28" i="49"/>
  <c r="V28" i="49"/>
  <c r="V30" i="49"/>
  <c r="P28" i="49"/>
  <c r="U28" i="49"/>
  <c r="U30" i="49"/>
  <c r="O28" i="49"/>
  <c r="T28" i="49"/>
  <c r="T30" i="49"/>
  <c r="N28" i="49"/>
  <c r="S28" i="49"/>
  <c r="S30" i="49"/>
  <c r="M28" i="49"/>
  <c r="R28" i="49"/>
  <c r="R30" i="49"/>
  <c r="L28" i="49"/>
  <c r="Q30" i="49"/>
  <c r="K28" i="49"/>
  <c r="P30" i="49"/>
  <c r="J28" i="49"/>
  <c r="O30" i="49"/>
  <c r="I28" i="49"/>
  <c r="N30" i="49"/>
  <c r="M30" i="49"/>
  <c r="E28" i="49"/>
  <c r="J30" i="49"/>
  <c r="I30" i="49"/>
  <c r="D27" i="49"/>
  <c r="D28" i="49" s="1"/>
  <c r="H4" i="49"/>
  <c r="H27" i="49" s="1"/>
  <c r="D20" i="49"/>
  <c r="H2" i="49"/>
  <c r="H20" i="49" s="1"/>
  <c r="U26" i="48"/>
  <c r="U29" i="48"/>
  <c r="P26" i="48"/>
  <c r="T26" i="48"/>
  <c r="T29" i="48"/>
  <c r="O26" i="48"/>
  <c r="S29" i="48"/>
  <c r="N26" i="48"/>
  <c r="S26" i="48"/>
  <c r="R29" i="48"/>
  <c r="M26" i="48"/>
  <c r="R26" i="48"/>
  <c r="Q29" i="48"/>
  <c r="L26" i="48"/>
  <c r="Q26" i="48"/>
  <c r="P29" i="48"/>
  <c r="K26" i="48"/>
  <c r="O29" i="48"/>
  <c r="J26" i="48"/>
  <c r="N29" i="48"/>
  <c r="I26" i="48"/>
  <c r="M29" i="48"/>
  <c r="H26" i="48"/>
  <c r="J29" i="48"/>
  <c r="E26" i="48"/>
  <c r="I29" i="48"/>
  <c r="D26" i="48"/>
  <c r="D10" i="48"/>
  <c r="H9" i="48"/>
  <c r="P24" i="48"/>
  <c r="U24" i="48"/>
  <c r="O24" i="48"/>
  <c r="T24" i="48"/>
  <c r="N24" i="48"/>
  <c r="S24" i="48"/>
  <c r="M24" i="48"/>
  <c r="R24" i="48"/>
  <c r="L24" i="48"/>
  <c r="Q24" i="48"/>
  <c r="D23" i="48"/>
  <c r="D24" i="48" s="1"/>
  <c r="H5" i="48"/>
  <c r="H23" i="48" s="1"/>
  <c r="H24" i="48" s="1"/>
  <c r="P28" i="48"/>
  <c r="U28" i="48"/>
  <c r="U30" i="48"/>
  <c r="O28" i="48"/>
  <c r="T28" i="48"/>
  <c r="T30" i="48"/>
  <c r="N28" i="48"/>
  <c r="S28" i="48"/>
  <c r="S30" i="48"/>
  <c r="M28" i="48"/>
  <c r="R28" i="48"/>
  <c r="R30" i="48"/>
  <c r="L28" i="48"/>
  <c r="Q28" i="48"/>
  <c r="Q30" i="48"/>
  <c r="K28" i="48"/>
  <c r="P30" i="48"/>
  <c r="J28" i="48"/>
  <c r="O30" i="48"/>
  <c r="I28" i="48"/>
  <c r="N30" i="48"/>
  <c r="M30" i="48"/>
  <c r="E28" i="48"/>
  <c r="J30" i="48"/>
  <c r="I30" i="48"/>
  <c r="H4" i="48"/>
  <c r="H27" i="48" s="1"/>
  <c r="D27" i="48"/>
  <c r="D28" i="48" s="1"/>
  <c r="D20" i="48"/>
  <c r="H2" i="48"/>
  <c r="H20" i="48" s="1"/>
  <c r="X26" i="47"/>
  <c r="X29" i="47"/>
  <c r="S26" i="47"/>
  <c r="R26" i="47"/>
  <c r="W29" i="47"/>
  <c r="W26" i="47"/>
  <c r="V26" i="47"/>
  <c r="V29" i="47"/>
  <c r="Q26" i="47"/>
  <c r="U26" i="47"/>
  <c r="U29" i="47"/>
  <c r="P26" i="47"/>
  <c r="O26" i="47"/>
  <c r="T29" i="47"/>
  <c r="T26" i="47"/>
  <c r="N26" i="47"/>
  <c r="S29" i="47"/>
  <c r="M26" i="47"/>
  <c r="R29" i="47"/>
  <c r="L26" i="47"/>
  <c r="Q29" i="47"/>
  <c r="K26" i="47"/>
  <c r="P29" i="47"/>
  <c r="O29" i="47"/>
  <c r="J26" i="47"/>
  <c r="N29" i="47"/>
  <c r="I26" i="47"/>
  <c r="M29" i="47"/>
  <c r="H26" i="47"/>
  <c r="J29" i="47"/>
  <c r="E26" i="47"/>
  <c r="I29" i="47"/>
  <c r="D26" i="47"/>
  <c r="D10" i="47"/>
  <c r="H9" i="47"/>
  <c r="S24" i="47"/>
  <c r="X24" i="47"/>
  <c r="R24" i="47"/>
  <c r="W24" i="47"/>
  <c r="Q24" i="47"/>
  <c r="V24" i="47"/>
  <c r="P24" i="47"/>
  <c r="U24" i="47"/>
  <c r="O24" i="47"/>
  <c r="T24" i="47"/>
  <c r="H5" i="47"/>
  <c r="H23" i="47" s="1"/>
  <c r="H24" i="47" s="1"/>
  <c r="D23" i="47"/>
  <c r="D24" i="47" s="1"/>
  <c r="S28" i="47"/>
  <c r="X28" i="47"/>
  <c r="X30" i="47"/>
  <c r="R28" i="47"/>
  <c r="W28" i="47"/>
  <c r="W30" i="47"/>
  <c r="Q28" i="47"/>
  <c r="V28" i="47"/>
  <c r="V30" i="47"/>
  <c r="P28" i="47"/>
  <c r="U28" i="47"/>
  <c r="U30" i="47"/>
  <c r="O28" i="47"/>
  <c r="T28" i="47"/>
  <c r="T30" i="47"/>
  <c r="N28" i="47"/>
  <c r="S30" i="47"/>
  <c r="M28" i="47"/>
  <c r="R30" i="47"/>
  <c r="L28" i="47"/>
  <c r="Q30" i="47"/>
  <c r="K28" i="47"/>
  <c r="P30" i="47"/>
  <c r="J28" i="47"/>
  <c r="O30" i="47"/>
  <c r="I28" i="47"/>
  <c r="N30" i="47"/>
  <c r="M30" i="47"/>
  <c r="E28" i="47"/>
  <c r="J30" i="47"/>
  <c r="I30" i="47"/>
  <c r="D27" i="47"/>
  <c r="D28" i="47" s="1"/>
  <c r="H4" i="47"/>
  <c r="H27" i="47" s="1"/>
  <c r="H2" i="47"/>
  <c r="H20" i="47" s="1"/>
  <c r="D20" i="47"/>
  <c r="U26" i="46"/>
  <c r="Z29" i="46"/>
  <c r="Z26" i="46"/>
  <c r="T26" i="46"/>
  <c r="Y29" i="46"/>
  <c r="Y26" i="46"/>
  <c r="X29" i="46"/>
  <c r="S26" i="46"/>
  <c r="X26" i="46"/>
  <c r="R26" i="46"/>
  <c r="W29" i="46"/>
  <c r="W26" i="46"/>
  <c r="V26" i="46"/>
  <c r="Q26" i="46"/>
  <c r="V29" i="46"/>
  <c r="U29" i="46"/>
  <c r="P26" i="46"/>
  <c r="T29" i="46"/>
  <c r="O26" i="46"/>
  <c r="S29" i="46"/>
  <c r="N26" i="46"/>
  <c r="R29" i="46"/>
  <c r="M26" i="46"/>
  <c r="Q29" i="46"/>
  <c r="L26" i="46"/>
  <c r="P29" i="46"/>
  <c r="K26" i="46"/>
  <c r="O29" i="46"/>
  <c r="J26" i="46"/>
  <c r="N29" i="46"/>
  <c r="I26" i="46"/>
  <c r="M29" i="46"/>
  <c r="H26" i="46"/>
  <c r="J29" i="46"/>
  <c r="E26" i="46"/>
  <c r="I29" i="46"/>
  <c r="D26" i="46"/>
  <c r="H9" i="46"/>
  <c r="D10" i="46"/>
  <c r="U24" i="46"/>
  <c r="Z24" i="46"/>
  <c r="T24" i="46"/>
  <c r="Y24" i="46"/>
  <c r="S24" i="46"/>
  <c r="X24" i="46"/>
  <c r="R24" i="46"/>
  <c r="W24" i="46"/>
  <c r="Q24" i="46"/>
  <c r="V24" i="46"/>
  <c r="H5" i="46"/>
  <c r="H23" i="46" s="1"/>
  <c r="H24" i="46" s="1"/>
  <c r="D23" i="46"/>
  <c r="D24" i="46" s="1"/>
  <c r="U28" i="46"/>
  <c r="Z28" i="46"/>
  <c r="Z30" i="46"/>
  <c r="T28" i="46"/>
  <c r="Y28" i="46"/>
  <c r="Y30" i="46"/>
  <c r="S28" i="46"/>
  <c r="X28" i="46"/>
  <c r="X30" i="46"/>
  <c r="R28" i="46"/>
  <c r="W28" i="46"/>
  <c r="W30" i="46"/>
  <c r="Q28" i="46"/>
  <c r="V28" i="46"/>
  <c r="V30" i="46"/>
  <c r="P28" i="46"/>
  <c r="U30" i="46"/>
  <c r="O28" i="46"/>
  <c r="T30" i="46"/>
  <c r="N28" i="46"/>
  <c r="S30" i="46"/>
  <c r="M28" i="46"/>
  <c r="R30" i="46"/>
  <c r="L28" i="46"/>
  <c r="Q30" i="46"/>
  <c r="K28" i="46"/>
  <c r="P30" i="46"/>
  <c r="J28" i="46"/>
  <c r="O30" i="46"/>
  <c r="I28" i="46"/>
  <c r="N30" i="46"/>
  <c r="M30" i="46"/>
  <c r="E28" i="46"/>
  <c r="J30" i="46"/>
  <c r="I30" i="46"/>
  <c r="D27" i="46"/>
  <c r="D28" i="46" s="1"/>
  <c r="H4" i="46"/>
  <c r="H27" i="46" s="1"/>
  <c r="D20" i="46"/>
  <c r="H2" i="46"/>
  <c r="H20" i="46" s="1"/>
  <c r="Z26" i="45"/>
  <c r="U26" i="45"/>
  <c r="Z29" i="45"/>
  <c r="Y26" i="45"/>
  <c r="T26" i="45"/>
  <c r="Y29" i="45"/>
  <c r="X26" i="45"/>
  <c r="S26" i="45"/>
  <c r="X29" i="45"/>
  <c r="W29" i="45"/>
  <c r="R26" i="45"/>
  <c r="W26" i="45"/>
  <c r="Q26" i="45"/>
  <c r="V26" i="45"/>
  <c r="V29" i="45"/>
  <c r="P26" i="45"/>
  <c r="U29" i="45"/>
  <c r="T29" i="45"/>
  <c r="O26" i="45"/>
  <c r="S29" i="45"/>
  <c r="N26" i="45"/>
  <c r="R29" i="45"/>
  <c r="M26" i="45"/>
  <c r="L26" i="45"/>
  <c r="Q29" i="45"/>
  <c r="P29" i="45"/>
  <c r="K26" i="45"/>
  <c r="O29" i="45"/>
  <c r="J26" i="45"/>
  <c r="N29" i="45"/>
  <c r="I26" i="45"/>
  <c r="M29" i="45"/>
  <c r="H26" i="45"/>
  <c r="J29" i="45"/>
  <c r="E26" i="45"/>
  <c r="I29" i="45"/>
  <c r="D26" i="45"/>
  <c r="D10" i="45"/>
  <c r="H9" i="45"/>
  <c r="U24" i="45"/>
  <c r="Z24" i="45"/>
  <c r="T24" i="45"/>
  <c r="Y24" i="45"/>
  <c r="S24" i="45"/>
  <c r="X24" i="45"/>
  <c r="R24" i="45"/>
  <c r="W24" i="45"/>
  <c r="Q24" i="45"/>
  <c r="V24" i="45"/>
  <c r="D23" i="45"/>
  <c r="D24" i="45" s="1"/>
  <c r="H5" i="45"/>
  <c r="H23" i="45" s="1"/>
  <c r="H24" i="45" s="1"/>
  <c r="U28" i="45"/>
  <c r="Z28" i="45"/>
  <c r="Z30" i="45"/>
  <c r="T28" i="45"/>
  <c r="Y28" i="45"/>
  <c r="Y30" i="45"/>
  <c r="S28" i="45"/>
  <c r="X28" i="45"/>
  <c r="X30" i="45"/>
  <c r="R28" i="45"/>
  <c r="W28" i="45"/>
  <c r="W30" i="45"/>
  <c r="Q28" i="45"/>
  <c r="V28" i="45"/>
  <c r="V30" i="45"/>
  <c r="P28" i="45"/>
  <c r="U30" i="45"/>
  <c r="O28" i="45"/>
  <c r="T30" i="45"/>
  <c r="N28" i="45"/>
  <c r="S30" i="45"/>
  <c r="M28" i="45"/>
  <c r="R30" i="45"/>
  <c r="L28" i="45"/>
  <c r="Q30" i="45"/>
  <c r="K28" i="45"/>
  <c r="P30" i="45"/>
  <c r="J28" i="45"/>
  <c r="O30" i="45"/>
  <c r="I28" i="45"/>
  <c r="N30" i="45"/>
  <c r="M30" i="45"/>
  <c r="E28" i="45"/>
  <c r="J30" i="45"/>
  <c r="I30" i="45"/>
  <c r="H4" i="45"/>
  <c r="H27" i="45" s="1"/>
  <c r="D27" i="45"/>
  <c r="D28" i="45" s="1"/>
  <c r="H2" i="45"/>
  <c r="H20" i="45" s="1"/>
  <c r="D20" i="45"/>
  <c r="Z26" i="44"/>
  <c r="Z29" i="44"/>
  <c r="U26" i="44"/>
  <c r="Y29" i="44"/>
  <c r="T26" i="44"/>
  <c r="Y26" i="44"/>
  <c r="X29" i="44"/>
  <c r="S26" i="44"/>
  <c r="X26" i="44"/>
  <c r="W29" i="44"/>
  <c r="W26" i="44"/>
  <c r="R26" i="44"/>
  <c r="V29" i="44"/>
  <c r="Q26" i="44"/>
  <c r="V26" i="44"/>
  <c r="U29" i="44"/>
  <c r="P26" i="44"/>
  <c r="T29" i="44"/>
  <c r="O26" i="44"/>
  <c r="S29" i="44"/>
  <c r="N26" i="44"/>
  <c r="M26" i="44"/>
  <c r="R29" i="44"/>
  <c r="L26" i="44"/>
  <c r="Q29" i="44"/>
  <c r="K26" i="44"/>
  <c r="P29" i="44"/>
  <c r="J26" i="44"/>
  <c r="O29" i="44"/>
  <c r="I26" i="44"/>
  <c r="N29" i="44"/>
  <c r="H26" i="44"/>
  <c r="M29" i="44"/>
  <c r="E26" i="44"/>
  <c r="J29" i="44"/>
  <c r="D26" i="44"/>
  <c r="I29" i="44"/>
  <c r="H9" i="44"/>
  <c r="D10" i="44"/>
  <c r="U24" i="44"/>
  <c r="Z24" i="44"/>
  <c r="T24" i="44"/>
  <c r="Y24" i="44"/>
  <c r="S24" i="44"/>
  <c r="X24" i="44"/>
  <c r="R24" i="44"/>
  <c r="W24" i="44"/>
  <c r="Q24" i="44"/>
  <c r="V24" i="44"/>
  <c r="H5" i="44"/>
  <c r="H23" i="44" s="1"/>
  <c r="H24" i="44" s="1"/>
  <c r="D23" i="44"/>
  <c r="D24" i="44" s="1"/>
  <c r="U28" i="44"/>
  <c r="Z28" i="44"/>
  <c r="Z30" i="44"/>
  <c r="T28" i="44"/>
  <c r="Y28" i="44"/>
  <c r="Y30" i="44"/>
  <c r="S28" i="44"/>
  <c r="X28" i="44"/>
  <c r="X30" i="44"/>
  <c r="R28" i="44"/>
  <c r="W28" i="44"/>
  <c r="W30" i="44"/>
  <c r="Q28" i="44"/>
  <c r="V28" i="44"/>
  <c r="V30" i="44"/>
  <c r="P28" i="44"/>
  <c r="U30" i="44"/>
  <c r="O28" i="44"/>
  <c r="T30" i="44"/>
  <c r="N28" i="44"/>
  <c r="S30" i="44"/>
  <c r="M28" i="44"/>
  <c r="R30" i="44"/>
  <c r="L28" i="44"/>
  <c r="Q30" i="44"/>
  <c r="K28" i="44"/>
  <c r="P30" i="44"/>
  <c r="J28" i="44"/>
  <c r="O30" i="44"/>
  <c r="I28" i="44"/>
  <c r="N30" i="44"/>
  <c r="M30" i="44"/>
  <c r="E28" i="44"/>
  <c r="J30" i="44"/>
  <c r="I30" i="44"/>
  <c r="H4" i="44"/>
  <c r="H27" i="44" s="1"/>
  <c r="D27" i="44"/>
  <c r="D28" i="44" s="1"/>
  <c r="D20" i="44"/>
  <c r="H2" i="44"/>
  <c r="H20" i="44" s="1"/>
  <c r="W29" i="43"/>
  <c r="R26" i="43"/>
  <c r="W26" i="43"/>
  <c r="V29" i="43"/>
  <c r="V26" i="43"/>
  <c r="Q26" i="43"/>
  <c r="P26" i="43"/>
  <c r="U26" i="43"/>
  <c r="U29" i="43"/>
  <c r="T29" i="43"/>
  <c r="O26" i="43"/>
  <c r="T26" i="43"/>
  <c r="S29" i="43"/>
  <c r="N26" i="43"/>
  <c r="S26" i="43"/>
  <c r="R29" i="43"/>
  <c r="M26" i="43"/>
  <c r="Q29" i="43"/>
  <c r="L26" i="43"/>
  <c r="K26" i="43"/>
  <c r="P29" i="43"/>
  <c r="J26" i="43"/>
  <c r="O29" i="43"/>
  <c r="I26" i="43"/>
  <c r="N29" i="43"/>
  <c r="H26" i="43"/>
  <c r="M29" i="43"/>
  <c r="E26" i="43"/>
  <c r="J29" i="43"/>
  <c r="D26" i="43"/>
  <c r="I29" i="43"/>
  <c r="H9" i="43"/>
  <c r="D10" i="43"/>
  <c r="R24" i="43"/>
  <c r="W24" i="43"/>
  <c r="Q24" i="43"/>
  <c r="V24" i="43"/>
  <c r="P24" i="43"/>
  <c r="U24" i="43"/>
  <c r="O24" i="43"/>
  <c r="T24" i="43"/>
  <c r="N24" i="43"/>
  <c r="S24" i="43"/>
  <c r="D23" i="43"/>
  <c r="D24" i="43" s="1"/>
  <c r="H5" i="43"/>
  <c r="H23" i="43" s="1"/>
  <c r="H24" i="43" s="1"/>
  <c r="R28" i="43"/>
  <c r="W28" i="43"/>
  <c r="W30" i="43"/>
  <c r="Q28" i="43"/>
  <c r="V28" i="43"/>
  <c r="V30" i="43"/>
  <c r="P28" i="43"/>
  <c r="U28" i="43"/>
  <c r="U30" i="43"/>
  <c r="O28" i="43"/>
  <c r="T28" i="43"/>
  <c r="T30" i="43"/>
  <c r="N28" i="43"/>
  <c r="S28" i="43"/>
  <c r="S30" i="43"/>
  <c r="M28" i="43"/>
  <c r="R30" i="43"/>
  <c r="L28" i="43"/>
  <c r="Q30" i="43"/>
  <c r="K28" i="43"/>
  <c r="P30" i="43"/>
  <c r="J28" i="43"/>
  <c r="O30" i="43"/>
  <c r="I28" i="43"/>
  <c r="N30" i="43"/>
  <c r="M30" i="43"/>
  <c r="E28" i="43"/>
  <c r="J30" i="43"/>
  <c r="I30" i="43"/>
  <c r="H4" i="43"/>
  <c r="H27" i="43" s="1"/>
  <c r="D27" i="43"/>
  <c r="D28" i="43" s="1"/>
  <c r="H2" i="43"/>
  <c r="H20" i="43" s="1"/>
  <c r="D20" i="43"/>
  <c r="T26" i="42"/>
  <c r="Y29" i="42"/>
  <c r="Y26" i="42"/>
  <c r="X29" i="42"/>
  <c r="S26" i="42"/>
  <c r="X26" i="42"/>
  <c r="W29" i="42"/>
  <c r="W26" i="42"/>
  <c r="R26" i="42"/>
  <c r="V29" i="42"/>
  <c r="Q26" i="42"/>
  <c r="V26" i="42"/>
  <c r="U29" i="42"/>
  <c r="P26" i="42"/>
  <c r="U26" i="42"/>
  <c r="T29" i="42"/>
  <c r="O26" i="42"/>
  <c r="S29" i="42"/>
  <c r="N26" i="42"/>
  <c r="M26" i="42"/>
  <c r="R29" i="42"/>
  <c r="Q29" i="42"/>
  <c r="L26" i="42"/>
  <c r="P29" i="42"/>
  <c r="K26" i="42"/>
  <c r="J26" i="42"/>
  <c r="O29" i="42"/>
  <c r="I26" i="42"/>
  <c r="N29" i="42"/>
  <c r="H26" i="42"/>
  <c r="M29" i="42"/>
  <c r="E26" i="42"/>
  <c r="J29" i="42"/>
  <c r="D26" i="42"/>
  <c r="I29" i="42"/>
  <c r="D10" i="42"/>
  <c r="H9" i="42"/>
  <c r="T24" i="42"/>
  <c r="Y24" i="42"/>
  <c r="S24" i="42"/>
  <c r="X24" i="42"/>
  <c r="R24" i="42"/>
  <c r="W24" i="42"/>
  <c r="Q24" i="42"/>
  <c r="V24" i="42"/>
  <c r="P24" i="42"/>
  <c r="U24" i="42"/>
  <c r="D23" i="42"/>
  <c r="D24" i="42" s="1"/>
  <c r="H5" i="42"/>
  <c r="H23" i="42" s="1"/>
  <c r="H24" i="42" s="1"/>
  <c r="T28" i="42"/>
  <c r="Y28" i="42"/>
  <c r="Y30" i="42"/>
  <c r="S28" i="42"/>
  <c r="X28" i="42"/>
  <c r="X30" i="42"/>
  <c r="R28" i="42"/>
  <c r="W28" i="42"/>
  <c r="W30" i="42"/>
  <c r="Q28" i="42"/>
  <c r="V28" i="42"/>
  <c r="V30" i="42"/>
  <c r="P28" i="42"/>
  <c r="U28" i="42"/>
  <c r="U30" i="42"/>
  <c r="O28" i="42"/>
  <c r="T30" i="42"/>
  <c r="N28" i="42"/>
  <c r="S30" i="42"/>
  <c r="M28" i="42"/>
  <c r="R30" i="42"/>
  <c r="L28" i="42"/>
  <c r="Q30" i="42"/>
  <c r="K28" i="42"/>
  <c r="P30" i="42"/>
  <c r="J28" i="42"/>
  <c r="O30" i="42"/>
  <c r="I28" i="42"/>
  <c r="N30" i="42"/>
  <c r="M30" i="42"/>
  <c r="E28" i="42"/>
  <c r="J30" i="42"/>
  <c r="I30" i="42"/>
  <c r="D27" i="42"/>
  <c r="D28" i="42" s="1"/>
  <c r="H4" i="42"/>
  <c r="H27" i="42" s="1"/>
  <c r="D20" i="42"/>
  <c r="H2" i="42"/>
  <c r="H20" i="42" s="1"/>
  <c r="U26" i="41"/>
  <c r="Z29" i="41"/>
  <c r="Z26" i="41"/>
  <c r="T26" i="41"/>
  <c r="Y26" i="41"/>
  <c r="Y29" i="41"/>
  <c r="S26" i="41"/>
  <c r="X26" i="41"/>
  <c r="X29" i="41"/>
  <c r="W26" i="41"/>
  <c r="R26" i="41"/>
  <c r="W29" i="41"/>
  <c r="Q26" i="41"/>
  <c r="V26" i="41"/>
  <c r="V29" i="41"/>
  <c r="P26" i="41"/>
  <c r="U29" i="41"/>
  <c r="O26" i="41"/>
  <c r="T29" i="41"/>
  <c r="N26" i="41"/>
  <c r="S29" i="41"/>
  <c r="M26" i="41"/>
  <c r="R29" i="41"/>
  <c r="L26" i="41"/>
  <c r="Q29" i="41"/>
  <c r="P29" i="41"/>
  <c r="K26" i="41"/>
  <c r="O29" i="41"/>
  <c r="J26" i="41"/>
  <c r="N29" i="41"/>
  <c r="I26" i="41"/>
  <c r="M29" i="41"/>
  <c r="H26" i="41"/>
  <c r="E26" i="41"/>
  <c r="J29" i="41"/>
  <c r="I29" i="41"/>
  <c r="D26" i="41"/>
  <c r="H9" i="41"/>
  <c r="D10" i="41"/>
  <c r="U24" i="41"/>
  <c r="Z24" i="41"/>
  <c r="T24" i="41"/>
  <c r="Y24" i="41"/>
  <c r="S24" i="41"/>
  <c r="X24" i="41"/>
  <c r="R24" i="41"/>
  <c r="W24" i="41"/>
  <c r="Q24" i="41"/>
  <c r="V24" i="41"/>
  <c r="H5" i="41"/>
  <c r="H23" i="41" s="1"/>
  <c r="H24" i="41" s="1"/>
  <c r="D23" i="41"/>
  <c r="D24" i="41" s="1"/>
  <c r="U28" i="41"/>
  <c r="Z28" i="41"/>
  <c r="Z30" i="41"/>
  <c r="T28" i="41"/>
  <c r="Y28" i="41"/>
  <c r="Y30" i="41"/>
  <c r="S28" i="41"/>
  <c r="X28" i="41"/>
  <c r="X30" i="41"/>
  <c r="R28" i="41"/>
  <c r="W28" i="41"/>
  <c r="W30" i="41"/>
  <c r="Q28" i="41"/>
  <c r="V28" i="41"/>
  <c r="V30" i="41"/>
  <c r="P28" i="41"/>
  <c r="U30" i="41"/>
  <c r="O28" i="41"/>
  <c r="T30" i="41"/>
  <c r="N28" i="41"/>
  <c r="S30" i="41"/>
  <c r="M28" i="41"/>
  <c r="R30" i="41"/>
  <c r="L28" i="41"/>
  <c r="Q30" i="41"/>
  <c r="K28" i="41"/>
  <c r="P30" i="41"/>
  <c r="J28" i="41"/>
  <c r="O30" i="41"/>
  <c r="I28" i="41"/>
  <c r="N30" i="41"/>
  <c r="M30" i="41"/>
  <c r="E28" i="41"/>
  <c r="J30" i="41"/>
  <c r="I30" i="41"/>
  <c r="D27" i="41"/>
  <c r="D28" i="41" s="1"/>
  <c r="H4" i="41"/>
  <c r="H27" i="41" s="1"/>
  <c r="D20" i="41"/>
  <c r="H2" i="41"/>
  <c r="H20" i="41" s="1"/>
  <c r="U29" i="40"/>
  <c r="P26" i="40"/>
  <c r="U26" i="40"/>
  <c r="T29" i="40"/>
  <c r="O26" i="40"/>
  <c r="T26" i="40"/>
  <c r="S29" i="40"/>
  <c r="N26" i="40"/>
  <c r="S26" i="40"/>
  <c r="M26" i="40"/>
  <c r="R29" i="40"/>
  <c r="R26" i="40"/>
  <c r="Q26" i="40"/>
  <c r="L26" i="40"/>
  <c r="Q29" i="40"/>
  <c r="P29" i="40"/>
  <c r="K26" i="40"/>
  <c r="O29" i="40"/>
  <c r="J26" i="40"/>
  <c r="N29" i="40"/>
  <c r="I26" i="40"/>
  <c r="M29" i="40"/>
  <c r="H26" i="40"/>
  <c r="E26" i="40"/>
  <c r="J29" i="40"/>
  <c r="I29" i="40"/>
  <c r="D26" i="40"/>
  <c r="D10" i="40"/>
  <c r="H9" i="40"/>
  <c r="P24" i="40"/>
  <c r="U24" i="40"/>
  <c r="O24" i="40"/>
  <c r="T24" i="40"/>
  <c r="N24" i="40"/>
  <c r="S24" i="40"/>
  <c r="M24" i="40"/>
  <c r="R24" i="40"/>
  <c r="L24" i="40"/>
  <c r="Q24" i="40"/>
  <c r="D23" i="40"/>
  <c r="D24" i="40" s="1"/>
  <c r="H5" i="40"/>
  <c r="H23" i="40" s="1"/>
  <c r="H24" i="40" s="1"/>
  <c r="P28" i="40"/>
  <c r="U28" i="40"/>
  <c r="U30" i="40"/>
  <c r="O28" i="40"/>
  <c r="T28" i="40"/>
  <c r="T30" i="40"/>
  <c r="N28" i="40"/>
  <c r="S28" i="40"/>
  <c r="S30" i="40"/>
  <c r="M28" i="40"/>
  <c r="R28" i="40"/>
  <c r="R30" i="40"/>
  <c r="L28" i="40"/>
  <c r="Q28" i="40"/>
  <c r="Q30" i="40"/>
  <c r="K28" i="40"/>
  <c r="P30" i="40"/>
  <c r="J28" i="40"/>
  <c r="O30" i="40"/>
  <c r="I28" i="40"/>
  <c r="N30" i="40"/>
  <c r="M30" i="40"/>
  <c r="E28" i="40"/>
  <c r="J30" i="40"/>
  <c r="I30" i="40"/>
  <c r="H4" i="40"/>
  <c r="H27" i="40" s="1"/>
  <c r="D27" i="40"/>
  <c r="D28" i="40" s="1"/>
  <c r="H2" i="40"/>
  <c r="H20" i="40" s="1"/>
  <c r="D20" i="40"/>
  <c r="Z29" i="39"/>
  <c r="U26" i="39"/>
  <c r="Z26" i="39"/>
  <c r="Y29" i="39"/>
  <c r="T26" i="39"/>
  <c r="Y26" i="39"/>
  <c r="X29" i="39"/>
  <c r="S26" i="39"/>
  <c r="X26" i="39"/>
  <c r="R26" i="39"/>
  <c r="W29" i="39"/>
  <c r="W26" i="39"/>
  <c r="Q26" i="39"/>
  <c r="V26" i="39"/>
  <c r="V29" i="39"/>
  <c r="P26" i="39"/>
  <c r="U29" i="39"/>
  <c r="O26" i="39"/>
  <c r="T29" i="39"/>
  <c r="N26" i="39"/>
  <c r="S29" i="39"/>
  <c r="M26" i="39"/>
  <c r="R29" i="39"/>
  <c r="L26" i="39"/>
  <c r="Q29" i="39"/>
  <c r="P29" i="39"/>
  <c r="K26" i="39"/>
  <c r="J26" i="39"/>
  <c r="O29" i="39"/>
  <c r="I26" i="39"/>
  <c r="N29" i="39"/>
  <c r="H26" i="39"/>
  <c r="M29" i="39"/>
  <c r="E26" i="39"/>
  <c r="J29" i="39"/>
  <c r="D26" i="39"/>
  <c r="I29" i="39"/>
  <c r="D10" i="39"/>
  <c r="H9" i="39"/>
  <c r="U24" i="39"/>
  <c r="Z24" i="39"/>
  <c r="T24" i="39"/>
  <c r="Y24" i="39"/>
  <c r="S24" i="39"/>
  <c r="X24" i="39"/>
  <c r="R24" i="39"/>
  <c r="W24" i="39"/>
  <c r="Q24" i="39"/>
  <c r="V24" i="39"/>
  <c r="D23" i="39"/>
  <c r="D24" i="39" s="1"/>
  <c r="H5" i="39"/>
  <c r="H23" i="39" s="1"/>
  <c r="H24" i="39" s="1"/>
  <c r="U28" i="39"/>
  <c r="Z28" i="39"/>
  <c r="Z30" i="39"/>
  <c r="T28" i="39"/>
  <c r="Y28" i="39"/>
  <c r="Y30" i="39"/>
  <c r="S28" i="39"/>
  <c r="X28" i="39"/>
  <c r="X30" i="39"/>
  <c r="R28" i="39"/>
  <c r="W28" i="39"/>
  <c r="W30" i="39"/>
  <c r="Q28" i="39"/>
  <c r="V28" i="39"/>
  <c r="V30" i="39"/>
  <c r="P28" i="39"/>
  <c r="U30" i="39"/>
  <c r="O28" i="39"/>
  <c r="T30" i="39"/>
  <c r="N28" i="39"/>
  <c r="S30" i="39"/>
  <c r="M28" i="39"/>
  <c r="R30" i="39"/>
  <c r="L28" i="39"/>
  <c r="Q30" i="39"/>
  <c r="K28" i="39"/>
  <c r="P30" i="39"/>
  <c r="J28" i="39"/>
  <c r="O30" i="39"/>
  <c r="I28" i="39"/>
  <c r="N30" i="39"/>
  <c r="M30" i="39"/>
  <c r="E28" i="39"/>
  <c r="J30" i="39"/>
  <c r="I30" i="39"/>
  <c r="H4" i="39"/>
  <c r="H27" i="39" s="1"/>
  <c r="D27" i="39"/>
  <c r="D28" i="39" s="1"/>
  <c r="D20" i="39"/>
  <c r="H2" i="39"/>
  <c r="H20" i="39" s="1"/>
  <c r="Z29" i="38"/>
  <c r="Z26" i="38"/>
  <c r="U26" i="38"/>
  <c r="Y29" i="38"/>
  <c r="Y26" i="38"/>
  <c r="T26" i="38"/>
  <c r="X29" i="38"/>
  <c r="X26" i="38"/>
  <c r="S26" i="38"/>
  <c r="W29" i="38"/>
  <c r="W26" i="38"/>
  <c r="R26" i="38"/>
  <c r="V26" i="38"/>
  <c r="V29" i="38"/>
  <c r="Q26" i="38"/>
  <c r="P26" i="38"/>
  <c r="U29" i="38"/>
  <c r="O26" i="38"/>
  <c r="T29" i="38"/>
  <c r="N26" i="38"/>
  <c r="S29" i="38"/>
  <c r="M26" i="38"/>
  <c r="R29" i="38"/>
  <c r="L26" i="38"/>
  <c r="Q29" i="38"/>
  <c r="K26" i="38"/>
  <c r="P29" i="38"/>
  <c r="J26" i="38"/>
  <c r="O29" i="38"/>
  <c r="N29" i="38"/>
  <c r="I26" i="38"/>
  <c r="M29" i="38"/>
  <c r="H26" i="38"/>
  <c r="E26" i="38"/>
  <c r="J29" i="38"/>
  <c r="D26" i="38"/>
  <c r="I29" i="38"/>
  <c r="H9" i="38"/>
  <c r="D10" i="38"/>
  <c r="U24" i="38"/>
  <c r="Z24" i="38"/>
  <c r="T24" i="38"/>
  <c r="Y24" i="38"/>
  <c r="S24" i="38"/>
  <c r="X24" i="38"/>
  <c r="R24" i="38"/>
  <c r="W24" i="38"/>
  <c r="Q24" i="38"/>
  <c r="V24" i="38"/>
  <c r="H5" i="38"/>
  <c r="H23" i="38" s="1"/>
  <c r="H24" i="38" s="1"/>
  <c r="D23" i="38"/>
  <c r="D24" i="38" s="1"/>
  <c r="U28" i="38"/>
  <c r="Z28" i="38"/>
  <c r="Z30" i="38"/>
  <c r="T28" i="38"/>
  <c r="Y28" i="38"/>
  <c r="Y30" i="38"/>
  <c r="S28" i="38"/>
  <c r="X28" i="38"/>
  <c r="X30" i="38"/>
  <c r="R28" i="38"/>
  <c r="W28" i="38"/>
  <c r="W30" i="38"/>
  <c r="Q28" i="38"/>
  <c r="V28" i="38"/>
  <c r="V30" i="38"/>
  <c r="P28" i="38"/>
  <c r="U30" i="38"/>
  <c r="O28" i="38"/>
  <c r="T30" i="38"/>
  <c r="N28" i="38"/>
  <c r="S30" i="38"/>
  <c r="M28" i="38"/>
  <c r="R30" i="38"/>
  <c r="L28" i="38"/>
  <c r="Q30" i="38"/>
  <c r="K28" i="38"/>
  <c r="P30" i="38"/>
  <c r="J28" i="38"/>
  <c r="O30" i="38"/>
  <c r="I28" i="38"/>
  <c r="N30" i="38"/>
  <c r="M30" i="38"/>
  <c r="E28" i="38"/>
  <c r="J30" i="38"/>
  <c r="I30" i="38"/>
  <c r="H4" i="38"/>
  <c r="H27" i="38" s="1"/>
  <c r="D27" i="38"/>
  <c r="D28" i="38" s="1"/>
  <c r="H2" i="38"/>
  <c r="H20" i="38" s="1"/>
  <c r="D20" i="38"/>
  <c r="Q26" i="37"/>
  <c r="V26" i="37"/>
  <c r="V29" i="37"/>
  <c r="U26" i="37"/>
  <c r="P26" i="37"/>
  <c r="U29" i="37"/>
  <c r="T29" i="37"/>
  <c r="T26" i="37"/>
  <c r="O26" i="37"/>
  <c r="N26" i="37"/>
  <c r="S29" i="37"/>
  <c r="S26" i="37"/>
  <c r="R29" i="37"/>
  <c r="R26" i="37"/>
  <c r="M26" i="37"/>
  <c r="L26" i="37"/>
  <c r="Q29" i="37"/>
  <c r="P29" i="37"/>
  <c r="K26" i="37"/>
  <c r="J26" i="37"/>
  <c r="O29" i="37"/>
  <c r="N29" i="37"/>
  <c r="I26" i="37"/>
  <c r="M29" i="37"/>
  <c r="H26" i="37"/>
  <c r="J29" i="37"/>
  <c r="E26" i="37"/>
  <c r="I29" i="37"/>
  <c r="D26" i="37"/>
  <c r="H9" i="37"/>
  <c r="D10" i="37"/>
  <c r="Q24" i="37"/>
  <c r="V24" i="37"/>
  <c r="P24" i="37"/>
  <c r="U24" i="37"/>
  <c r="O24" i="37"/>
  <c r="T24" i="37"/>
  <c r="N24" i="37"/>
  <c r="S24" i="37"/>
  <c r="M24" i="37"/>
  <c r="R24" i="37"/>
  <c r="H5" i="37"/>
  <c r="H23" i="37" s="1"/>
  <c r="H24" i="37" s="1"/>
  <c r="D23" i="37"/>
  <c r="D24" i="37" s="1"/>
  <c r="V28" i="37"/>
  <c r="Q28" i="37"/>
  <c r="V30" i="37"/>
  <c r="U30" i="37"/>
  <c r="U28" i="37"/>
  <c r="P28" i="37"/>
  <c r="T28" i="37"/>
  <c r="T30" i="37"/>
  <c r="O28" i="37"/>
  <c r="S28" i="37"/>
  <c r="N28" i="37"/>
  <c r="S30" i="37"/>
  <c r="M28" i="37"/>
  <c r="R30" i="37"/>
  <c r="R28" i="37"/>
  <c r="Q30" i="37"/>
  <c r="L28" i="37"/>
  <c r="P30" i="37"/>
  <c r="K28" i="37"/>
  <c r="J28" i="37"/>
  <c r="O30" i="37"/>
  <c r="I28" i="37"/>
  <c r="N30" i="37"/>
  <c r="M30" i="37"/>
  <c r="J30" i="37"/>
  <c r="E28" i="37"/>
  <c r="I30" i="37"/>
  <c r="D27" i="37"/>
  <c r="D28" i="37" s="1"/>
  <c r="H4" i="37"/>
  <c r="H27" i="37" s="1"/>
  <c r="D20" i="37"/>
  <c r="H2" i="37"/>
  <c r="H20" i="37" s="1"/>
  <c r="U26" i="36"/>
  <c r="Z29" i="36"/>
  <c r="Z26" i="36"/>
  <c r="T26" i="36"/>
  <c r="Y26" i="36"/>
  <c r="Y29" i="36"/>
  <c r="X26" i="36"/>
  <c r="S26" i="36"/>
  <c r="X29" i="36"/>
  <c r="R26" i="36"/>
  <c r="W26" i="36"/>
  <c r="W29" i="36"/>
  <c r="Q26" i="36"/>
  <c r="V29" i="36"/>
  <c r="V26" i="36"/>
  <c r="P26" i="36"/>
  <c r="U29" i="36"/>
  <c r="O26" i="36"/>
  <c r="T29" i="36"/>
  <c r="N26" i="36"/>
  <c r="S29" i="36"/>
  <c r="M26" i="36"/>
  <c r="R29" i="36"/>
  <c r="L26" i="36"/>
  <c r="Q29" i="36"/>
  <c r="K26" i="36"/>
  <c r="P29" i="36"/>
  <c r="O29" i="36"/>
  <c r="J26" i="36"/>
  <c r="I26" i="36"/>
  <c r="N29" i="36"/>
  <c r="H26" i="36"/>
  <c r="M29" i="36"/>
  <c r="J29" i="36"/>
  <c r="E26" i="36"/>
  <c r="I29" i="36"/>
  <c r="D26" i="36"/>
  <c r="D20" i="36"/>
  <c r="H21" i="36"/>
  <c r="H20" i="36" s="1"/>
  <c r="D10" i="36"/>
  <c r="H9" i="36"/>
  <c r="U24" i="36"/>
  <c r="Z24" i="36"/>
  <c r="T24" i="36"/>
  <c r="Y24" i="36"/>
  <c r="S24" i="36"/>
  <c r="X24" i="36"/>
  <c r="R24" i="36"/>
  <c r="W24" i="36"/>
  <c r="Q24" i="36"/>
  <c r="V24" i="36"/>
  <c r="H5" i="36"/>
  <c r="H23" i="36" s="1"/>
  <c r="H24" i="36" s="1"/>
  <c r="D23" i="36"/>
  <c r="D24" i="36" s="1"/>
  <c r="U28" i="36"/>
  <c r="Z28" i="36"/>
  <c r="Z30" i="36"/>
  <c r="Y28" i="36"/>
  <c r="T28" i="36"/>
  <c r="Y30" i="36"/>
  <c r="X30" i="36"/>
  <c r="S28" i="36"/>
  <c r="X28" i="36"/>
  <c r="W28" i="36"/>
  <c r="W30" i="36"/>
  <c r="R28" i="36"/>
  <c r="V28" i="36"/>
  <c r="Q28" i="36"/>
  <c r="V30" i="36"/>
  <c r="P28" i="36"/>
  <c r="U30" i="36"/>
  <c r="T30" i="36"/>
  <c r="O28" i="36"/>
  <c r="N28" i="36"/>
  <c r="S30" i="36"/>
  <c r="M28" i="36"/>
  <c r="R30" i="36"/>
  <c r="L28" i="36"/>
  <c r="Q30" i="36"/>
  <c r="P30" i="36"/>
  <c r="K28" i="36"/>
  <c r="J28" i="36"/>
  <c r="O30" i="36"/>
  <c r="I28" i="36"/>
  <c r="N30" i="36"/>
  <c r="M30" i="36"/>
  <c r="E28" i="36"/>
  <c r="J30" i="36"/>
  <c r="I30" i="36"/>
  <c r="D27" i="36"/>
  <c r="D28" i="36" s="1"/>
  <c r="H4" i="36"/>
  <c r="H27" i="36" s="1"/>
  <c r="M26" i="35"/>
  <c r="R26" i="35"/>
  <c r="R29" i="35"/>
  <c r="Q26" i="35"/>
  <c r="L26" i="35"/>
  <c r="Q29" i="35"/>
  <c r="P29" i="35"/>
  <c r="P26" i="35"/>
  <c r="K26" i="35"/>
  <c r="J26" i="35"/>
  <c r="O26" i="35"/>
  <c r="O29" i="35"/>
  <c r="I26" i="35"/>
  <c r="N26" i="35"/>
  <c r="N29" i="35"/>
  <c r="M29" i="35"/>
  <c r="H26" i="35"/>
  <c r="J29" i="35"/>
  <c r="E26" i="35"/>
  <c r="D26" i="35"/>
  <c r="I29" i="35"/>
  <c r="H9" i="35"/>
  <c r="D10" i="35"/>
  <c r="M24" i="35"/>
  <c r="R24" i="35"/>
  <c r="L24" i="35"/>
  <c r="Q24" i="35"/>
  <c r="K24" i="35"/>
  <c r="P24" i="35"/>
  <c r="J24" i="35"/>
  <c r="O24" i="35"/>
  <c r="I24" i="35"/>
  <c r="N24" i="35"/>
  <c r="D23" i="35"/>
  <c r="D24" i="35" s="1"/>
  <c r="H5" i="35"/>
  <c r="H23" i="35" s="1"/>
  <c r="H24" i="35" s="1"/>
  <c r="R28" i="35"/>
  <c r="M28" i="35"/>
  <c r="R30" i="35"/>
  <c r="L28" i="35"/>
  <c r="Q28" i="35"/>
  <c r="Q30" i="35"/>
  <c r="P28" i="35"/>
  <c r="P30" i="35"/>
  <c r="K28" i="35"/>
  <c r="O28" i="35"/>
  <c r="J28" i="35"/>
  <c r="O30" i="35"/>
  <c r="I28" i="35"/>
  <c r="N28" i="35"/>
  <c r="N30" i="35"/>
  <c r="M30" i="35"/>
  <c r="E28" i="35"/>
  <c r="J30" i="35"/>
  <c r="I30" i="35"/>
  <c r="H4" i="35"/>
  <c r="H27" i="35" s="1"/>
  <c r="D27" i="35"/>
  <c r="D28" i="35" s="1"/>
  <c r="D20" i="35"/>
  <c r="H2" i="35"/>
  <c r="H20" i="35" s="1"/>
  <c r="Z26" i="34"/>
  <c r="Z29" i="34"/>
  <c r="U26" i="34"/>
  <c r="Y26" i="34"/>
  <c r="T26" i="34"/>
  <c r="Y29" i="34"/>
  <c r="X26" i="34"/>
  <c r="S26" i="34"/>
  <c r="X29" i="34"/>
  <c r="W26" i="34"/>
  <c r="R26" i="34"/>
  <c r="W29" i="34"/>
  <c r="V26" i="34"/>
  <c r="Q26" i="34"/>
  <c r="V29" i="34"/>
  <c r="P26" i="34"/>
  <c r="U29" i="34"/>
  <c r="O26" i="34"/>
  <c r="T29" i="34"/>
  <c r="S29" i="34"/>
  <c r="N26" i="34"/>
  <c r="M26" i="34"/>
  <c r="R29" i="34"/>
  <c r="Q29" i="34"/>
  <c r="L26" i="34"/>
  <c r="P29" i="34"/>
  <c r="K26" i="34"/>
  <c r="O29" i="34"/>
  <c r="J26" i="34"/>
  <c r="I26" i="34"/>
  <c r="N29" i="34"/>
  <c r="H26" i="34"/>
  <c r="M29" i="34"/>
  <c r="E26" i="34"/>
  <c r="J29" i="34"/>
  <c r="D26" i="34"/>
  <c r="I29" i="34"/>
  <c r="H9" i="34"/>
  <c r="D10" i="34"/>
  <c r="U24" i="34"/>
  <c r="Z24" i="34"/>
  <c r="T24" i="34"/>
  <c r="Y24" i="34"/>
  <c r="X24" i="34"/>
  <c r="S24" i="34"/>
  <c r="R24" i="34"/>
  <c r="W24" i="34"/>
  <c r="V24" i="34"/>
  <c r="Q24" i="34"/>
  <c r="H5" i="34"/>
  <c r="H23" i="34" s="1"/>
  <c r="H24" i="34" s="1"/>
  <c r="D23" i="34"/>
  <c r="D24" i="34" s="1"/>
  <c r="U28" i="34"/>
  <c r="Z28" i="34"/>
  <c r="Z30" i="34"/>
  <c r="T28" i="34"/>
  <c r="Y30" i="34"/>
  <c r="Y28" i="34"/>
  <c r="X30" i="34"/>
  <c r="S28" i="34"/>
  <c r="X28" i="34"/>
  <c r="R28" i="34"/>
  <c r="W28" i="34"/>
  <c r="W30" i="34"/>
  <c r="Q28" i="34"/>
  <c r="V30" i="34"/>
  <c r="V28" i="34"/>
  <c r="P28" i="34"/>
  <c r="U30" i="34"/>
  <c r="O28" i="34"/>
  <c r="T30" i="34"/>
  <c r="N28" i="34"/>
  <c r="S30" i="34"/>
  <c r="M28" i="34"/>
  <c r="R30" i="34"/>
  <c r="Q30" i="34"/>
  <c r="L28" i="34"/>
  <c r="K28" i="34"/>
  <c r="P30" i="34"/>
  <c r="J28" i="34"/>
  <c r="O30" i="34"/>
  <c r="N30" i="34"/>
  <c r="I28" i="34"/>
  <c r="M30" i="34"/>
  <c r="J30" i="34"/>
  <c r="E28" i="34"/>
  <c r="I30" i="34"/>
  <c r="H4" i="34"/>
  <c r="H27" i="34" s="1"/>
  <c r="D27" i="34"/>
  <c r="D28" i="34" s="1"/>
  <c r="H2" i="34"/>
  <c r="H20" i="34" s="1"/>
  <c r="D20" i="34"/>
  <c r="U26" i="33"/>
  <c r="P26" i="33"/>
  <c r="U29" i="33"/>
  <c r="T29" i="33"/>
  <c r="O26" i="33"/>
  <c r="T26" i="33"/>
  <c r="S29" i="33"/>
  <c r="S26" i="33"/>
  <c r="N26" i="33"/>
  <c r="R29" i="33"/>
  <c r="M26" i="33"/>
  <c r="R26" i="33"/>
  <c r="Q29" i="33"/>
  <c r="L26" i="33"/>
  <c r="Q26" i="33"/>
  <c r="K26" i="33"/>
  <c r="P29" i="33"/>
  <c r="J26" i="33"/>
  <c r="O29" i="33"/>
  <c r="N29" i="33"/>
  <c r="I26" i="33"/>
  <c r="M29" i="33"/>
  <c r="H26" i="33"/>
  <c r="J29" i="33"/>
  <c r="E26" i="33"/>
  <c r="I29" i="33"/>
  <c r="D26" i="33"/>
  <c r="D20" i="33"/>
  <c r="H21" i="33"/>
  <c r="H9" i="33"/>
  <c r="D10" i="33"/>
  <c r="P24" i="33"/>
  <c r="U24" i="33"/>
  <c r="O24" i="33"/>
  <c r="T24" i="33"/>
  <c r="N24" i="33"/>
  <c r="S24" i="33"/>
  <c r="M24" i="33"/>
  <c r="R24" i="33"/>
  <c r="L24" i="33"/>
  <c r="Q24" i="33"/>
  <c r="D23" i="33"/>
  <c r="D24" i="33" s="1"/>
  <c r="H5" i="33"/>
  <c r="H23" i="33" s="1"/>
  <c r="H24" i="33" s="1"/>
  <c r="P28" i="33"/>
  <c r="U28" i="33"/>
  <c r="U30" i="33"/>
  <c r="T28" i="33"/>
  <c r="T30" i="33"/>
  <c r="O28" i="33"/>
  <c r="N28" i="33"/>
  <c r="S30" i="33"/>
  <c r="S28" i="33"/>
  <c r="R30" i="33"/>
  <c r="R28" i="33"/>
  <c r="M28" i="33"/>
  <c r="Q30" i="33"/>
  <c r="L28" i="33"/>
  <c r="Q28" i="33"/>
  <c r="P30" i="33"/>
  <c r="K28" i="33"/>
  <c r="J28" i="33"/>
  <c r="O30" i="33"/>
  <c r="N30" i="33"/>
  <c r="I28" i="33"/>
  <c r="M30" i="33"/>
  <c r="J30" i="33"/>
  <c r="E28" i="33"/>
  <c r="I30" i="33"/>
  <c r="D27" i="33"/>
  <c r="D28" i="33" s="1"/>
  <c r="H4" i="33"/>
  <c r="H27" i="33" s="1"/>
  <c r="U26" i="32"/>
  <c r="Z29" i="32"/>
  <c r="Z26" i="32"/>
  <c r="T26" i="32"/>
  <c r="Y29" i="32"/>
  <c r="Y26" i="32"/>
  <c r="X26" i="32"/>
  <c r="X29" i="32"/>
  <c r="S26" i="32"/>
  <c r="R26" i="32"/>
  <c r="W26" i="32"/>
  <c r="W29" i="32"/>
  <c r="V29" i="32"/>
  <c r="Q26" i="32"/>
  <c r="V26" i="32"/>
  <c r="U29" i="32"/>
  <c r="P26" i="32"/>
  <c r="O26" i="32"/>
  <c r="T29" i="32"/>
  <c r="N26" i="32"/>
  <c r="S29" i="32"/>
  <c r="R29" i="32"/>
  <c r="M26" i="32"/>
  <c r="Q29" i="32"/>
  <c r="L26" i="32"/>
  <c r="K26" i="32"/>
  <c r="P29" i="32"/>
  <c r="J26" i="32"/>
  <c r="O29" i="32"/>
  <c r="N29" i="32"/>
  <c r="I26" i="32"/>
  <c r="H26" i="32"/>
  <c r="M29" i="32"/>
  <c r="J29" i="32"/>
  <c r="E26" i="32"/>
  <c r="I29" i="32"/>
  <c r="D26" i="32"/>
  <c r="H9" i="32"/>
  <c r="D10" i="32"/>
  <c r="U24" i="32"/>
  <c r="Z24" i="32"/>
  <c r="T24" i="32"/>
  <c r="Y24" i="32"/>
  <c r="S24" i="32"/>
  <c r="X24" i="32"/>
  <c r="R24" i="32"/>
  <c r="W24" i="32"/>
  <c r="Q24" i="32"/>
  <c r="V24" i="32"/>
  <c r="H5" i="32"/>
  <c r="H23" i="32" s="1"/>
  <c r="H24" i="32" s="1"/>
  <c r="D23" i="32"/>
  <c r="D24" i="32" s="1"/>
  <c r="Z30" i="32"/>
  <c r="U28" i="32"/>
  <c r="Z28" i="32"/>
  <c r="Y28" i="32"/>
  <c r="T28" i="32"/>
  <c r="Y30" i="32"/>
  <c r="S28" i="32"/>
  <c r="X28" i="32"/>
  <c r="X30" i="32"/>
  <c r="W28" i="32"/>
  <c r="R28" i="32"/>
  <c r="W30" i="32"/>
  <c r="V30" i="32"/>
  <c r="Q28" i="32"/>
  <c r="V28" i="32"/>
  <c r="P28" i="32"/>
  <c r="U30" i="32"/>
  <c r="O28" i="32"/>
  <c r="T30" i="32"/>
  <c r="N28" i="32"/>
  <c r="S30" i="32"/>
  <c r="R30" i="32"/>
  <c r="M28" i="32"/>
  <c r="L28" i="32"/>
  <c r="Q30" i="32"/>
  <c r="K28" i="32"/>
  <c r="P30" i="32"/>
  <c r="J28" i="32"/>
  <c r="O30" i="32"/>
  <c r="N30" i="32"/>
  <c r="I28" i="32"/>
  <c r="M30" i="32"/>
  <c r="E28" i="32"/>
  <c r="J30" i="32"/>
  <c r="I30" i="32"/>
  <c r="H4" i="32"/>
  <c r="H27" i="32" s="1"/>
  <c r="D27" i="32"/>
  <c r="D28" i="32" s="1"/>
  <c r="D20" i="32"/>
  <c r="H2" i="32"/>
  <c r="H20" i="32" s="1"/>
  <c r="S26" i="31"/>
  <c r="X26" i="31"/>
  <c r="X29" i="31"/>
  <c r="R26" i="31"/>
  <c r="W26" i="31"/>
  <c r="W29" i="31"/>
  <c r="Q26" i="31"/>
  <c r="V29" i="31"/>
  <c r="V26" i="31"/>
  <c r="U26" i="31"/>
  <c r="P26" i="31"/>
  <c r="U29" i="31"/>
  <c r="T29" i="31"/>
  <c r="T26" i="31"/>
  <c r="O26" i="31"/>
  <c r="N26" i="31"/>
  <c r="S29" i="31"/>
  <c r="M26" i="31"/>
  <c r="R29" i="31"/>
  <c r="L26" i="31"/>
  <c r="Q29" i="31"/>
  <c r="K26" i="31"/>
  <c r="P29" i="31"/>
  <c r="J26" i="31"/>
  <c r="O29" i="31"/>
  <c r="N29" i="31"/>
  <c r="I26" i="31"/>
  <c r="H26" i="31"/>
  <c r="M29" i="31"/>
  <c r="E26" i="31"/>
  <c r="J29" i="31"/>
  <c r="I29" i="31"/>
  <c r="D26" i="31"/>
  <c r="D20" i="31"/>
  <c r="H21" i="31"/>
  <c r="H20" i="31" s="1"/>
  <c r="H9" i="31"/>
  <c r="D10" i="31"/>
  <c r="S24" i="31"/>
  <c r="X24" i="31"/>
  <c r="R24" i="31"/>
  <c r="W24" i="31"/>
  <c r="Q24" i="31"/>
  <c r="V24" i="31"/>
  <c r="P24" i="31"/>
  <c r="U24" i="31"/>
  <c r="O24" i="31"/>
  <c r="T24" i="31"/>
  <c r="D23" i="31"/>
  <c r="D24" i="31" s="1"/>
  <c r="H5" i="31"/>
  <c r="H23" i="31" s="1"/>
  <c r="H24" i="31" s="1"/>
  <c r="S28" i="31"/>
  <c r="X28" i="31"/>
  <c r="X30" i="31"/>
  <c r="W30" i="31"/>
  <c r="R28" i="31"/>
  <c r="W28" i="31"/>
  <c r="V28" i="31"/>
  <c r="V30" i="31"/>
  <c r="Q28" i="31"/>
  <c r="U28" i="31"/>
  <c r="P28" i="31"/>
  <c r="U30" i="31"/>
  <c r="T28" i="31"/>
  <c r="T30" i="31"/>
  <c r="O28" i="31"/>
  <c r="N28" i="31"/>
  <c r="S30" i="31"/>
  <c r="R30" i="31"/>
  <c r="M28" i="31"/>
  <c r="L28" i="31"/>
  <c r="Q30" i="31"/>
  <c r="P30" i="31"/>
  <c r="K28" i="31"/>
  <c r="O30" i="31"/>
  <c r="J28" i="31"/>
  <c r="N30" i="31"/>
  <c r="I28" i="31"/>
  <c r="M30" i="31"/>
  <c r="J30" i="31"/>
  <c r="E28" i="31"/>
  <c r="I30" i="31"/>
  <c r="D27" i="31"/>
  <c r="D28" i="31" s="1"/>
  <c r="H4" i="31"/>
  <c r="H27" i="31" s="1"/>
  <c r="U26" i="30"/>
  <c r="Z26" i="30"/>
  <c r="Z29" i="30"/>
  <c r="T26" i="30"/>
  <c r="Y29" i="30"/>
  <c r="Y26" i="30"/>
  <c r="X29" i="30"/>
  <c r="S26" i="30"/>
  <c r="X26" i="30"/>
  <c r="R26" i="30"/>
  <c r="W29" i="30"/>
  <c r="W26" i="30"/>
  <c r="V29" i="30"/>
  <c r="Q26" i="30"/>
  <c r="V26" i="30"/>
  <c r="P26" i="30"/>
  <c r="U29" i="30"/>
  <c r="T29" i="30"/>
  <c r="O26" i="30"/>
  <c r="N26" i="30"/>
  <c r="S29" i="30"/>
  <c r="R29" i="30"/>
  <c r="M26" i="30"/>
  <c r="L26" i="30"/>
  <c r="Q29" i="30"/>
  <c r="K26" i="30"/>
  <c r="P29" i="30"/>
  <c r="J26" i="30"/>
  <c r="O29" i="30"/>
  <c r="I26" i="30"/>
  <c r="N29" i="30"/>
  <c r="M29" i="30"/>
  <c r="H26" i="30"/>
  <c r="E26" i="30"/>
  <c r="J29" i="30"/>
  <c r="D26" i="30"/>
  <c r="I29" i="30"/>
  <c r="H21" i="30"/>
  <c r="D20" i="30"/>
  <c r="D10" i="30"/>
  <c r="H9" i="30"/>
  <c r="U24" i="30"/>
  <c r="Z24" i="30"/>
  <c r="T24" i="30"/>
  <c r="Y24" i="30"/>
  <c r="S24" i="30"/>
  <c r="X24" i="30"/>
  <c r="W24" i="30"/>
  <c r="R24" i="30"/>
  <c r="V24" i="30"/>
  <c r="Q24" i="30"/>
  <c r="H5" i="30"/>
  <c r="H23" i="30" s="1"/>
  <c r="H24" i="30" s="1"/>
  <c r="D23" i="30"/>
  <c r="D24" i="30" s="1"/>
  <c r="Z28" i="30"/>
  <c r="U28" i="30"/>
  <c r="Z30" i="30"/>
  <c r="Y28" i="30"/>
  <c r="T28" i="30"/>
  <c r="Y30" i="30"/>
  <c r="X28" i="30"/>
  <c r="S28" i="30"/>
  <c r="X30" i="30"/>
  <c r="W28" i="30"/>
  <c r="R28" i="30"/>
  <c r="W30" i="30"/>
  <c r="V28" i="30"/>
  <c r="Q28" i="30"/>
  <c r="V30" i="30"/>
  <c r="P28" i="30"/>
  <c r="U30" i="30"/>
  <c r="O28" i="30"/>
  <c r="T30" i="30"/>
  <c r="S30" i="30"/>
  <c r="N28" i="30"/>
  <c r="M28" i="30"/>
  <c r="R30" i="30"/>
  <c r="L28" i="30"/>
  <c r="Q30" i="30"/>
  <c r="K28" i="30"/>
  <c r="P30" i="30"/>
  <c r="J28" i="30"/>
  <c r="O30" i="30"/>
  <c r="I28" i="30"/>
  <c r="N30" i="30"/>
  <c r="M30" i="30"/>
  <c r="E28" i="30"/>
  <c r="J30" i="30"/>
  <c r="I30" i="30"/>
  <c r="D27" i="30"/>
  <c r="D28" i="30" s="1"/>
  <c r="H4" i="30"/>
  <c r="H27" i="30" s="1"/>
  <c r="AA29" i="29"/>
  <c r="V26" i="29"/>
  <c r="AA26" i="29"/>
  <c r="U26" i="29"/>
  <c r="Z26" i="29"/>
  <c r="Z29" i="29"/>
  <c r="T26" i="29"/>
  <c r="Y26" i="29"/>
  <c r="Y29" i="29"/>
  <c r="X29" i="29"/>
  <c r="X26" i="29"/>
  <c r="S26" i="29"/>
  <c r="W29" i="29"/>
  <c r="W26" i="29"/>
  <c r="R26" i="29"/>
  <c r="Q26" i="29"/>
  <c r="V29" i="29"/>
  <c r="U29" i="29"/>
  <c r="P26" i="29"/>
  <c r="T29" i="29"/>
  <c r="O26" i="29"/>
  <c r="S29" i="29"/>
  <c r="N26" i="29"/>
  <c r="R29" i="29"/>
  <c r="M26" i="29"/>
  <c r="Q29" i="29"/>
  <c r="L26" i="29"/>
  <c r="P29" i="29"/>
  <c r="K26" i="29"/>
  <c r="J26" i="29"/>
  <c r="O29" i="29"/>
  <c r="N29" i="29"/>
  <c r="I26" i="29"/>
  <c r="H26" i="29"/>
  <c r="M29" i="29"/>
  <c r="E26" i="29"/>
  <c r="J29" i="29"/>
  <c r="I29" i="29"/>
  <c r="D26" i="29"/>
  <c r="H21" i="29"/>
  <c r="H20" i="29" s="1"/>
  <c r="D20" i="29"/>
  <c r="D10" i="29"/>
  <c r="H9" i="29"/>
  <c r="V24" i="29"/>
  <c r="AA24" i="29"/>
  <c r="U24" i="29"/>
  <c r="Z24" i="29"/>
  <c r="Y24" i="29"/>
  <c r="T24" i="29"/>
  <c r="S24" i="29"/>
  <c r="X24" i="29"/>
  <c r="R24" i="29"/>
  <c r="W24" i="29"/>
  <c r="D23" i="29"/>
  <c r="D24" i="29" s="1"/>
  <c r="H5" i="29"/>
  <c r="H23" i="29" s="1"/>
  <c r="H24" i="29" s="1"/>
  <c r="V28" i="29"/>
  <c r="AA28" i="29"/>
  <c r="AA30" i="29"/>
  <c r="Z30" i="29"/>
  <c r="Z28" i="29"/>
  <c r="U28" i="29"/>
  <c r="Y28" i="29"/>
  <c r="Y30" i="29"/>
  <c r="T28" i="29"/>
  <c r="S28" i="29"/>
  <c r="X28" i="29"/>
  <c r="X30" i="29"/>
  <c r="W30" i="29"/>
  <c r="R28" i="29"/>
  <c r="W28" i="29"/>
  <c r="V30" i="29"/>
  <c r="Q28" i="29"/>
  <c r="U30" i="29"/>
  <c r="P28" i="29"/>
  <c r="O28" i="29"/>
  <c r="T30" i="29"/>
  <c r="S30" i="29"/>
  <c r="N28" i="29"/>
  <c r="R30" i="29"/>
  <c r="M28" i="29"/>
  <c r="Q30" i="29"/>
  <c r="L28" i="29"/>
  <c r="K28" i="29"/>
  <c r="P30" i="29"/>
  <c r="O30" i="29"/>
  <c r="J28" i="29"/>
  <c r="I28" i="29"/>
  <c r="N30" i="29"/>
  <c r="M30" i="29"/>
  <c r="J30" i="29"/>
  <c r="E28" i="29"/>
  <c r="I30" i="29"/>
  <c r="D27" i="29"/>
  <c r="D28" i="29" s="1"/>
  <c r="H4" i="29"/>
  <c r="H27" i="29" s="1"/>
  <c r="U26" i="28"/>
  <c r="Z29" i="28"/>
  <c r="Z26" i="28"/>
  <c r="T26" i="28"/>
  <c r="Y26" i="28"/>
  <c r="Y29" i="28"/>
  <c r="S26" i="28"/>
  <c r="X26" i="28"/>
  <c r="X29" i="28"/>
  <c r="W29" i="28"/>
  <c r="R26" i="28"/>
  <c r="W26" i="28"/>
  <c r="V26" i="28"/>
  <c r="Q26" i="28"/>
  <c r="V29" i="28"/>
  <c r="P26" i="28"/>
  <c r="U29" i="28"/>
  <c r="O26" i="28"/>
  <c r="T29" i="28"/>
  <c r="S29" i="28"/>
  <c r="N26" i="28"/>
  <c r="M26" i="28"/>
  <c r="R29" i="28"/>
  <c r="Q29" i="28"/>
  <c r="L26" i="28"/>
  <c r="P29" i="28"/>
  <c r="K26" i="28"/>
  <c r="O29" i="28"/>
  <c r="J26" i="28"/>
  <c r="N29" i="28"/>
  <c r="I26" i="28"/>
  <c r="M29" i="28"/>
  <c r="H26" i="28"/>
  <c r="E26" i="28"/>
  <c r="J29" i="28"/>
  <c r="D26" i="28"/>
  <c r="I29" i="28"/>
  <c r="H9" i="28"/>
  <c r="D10" i="28"/>
  <c r="U24" i="28"/>
  <c r="Z24" i="28"/>
  <c r="Y24" i="28"/>
  <c r="T24" i="28"/>
  <c r="S24" i="28"/>
  <c r="X24" i="28"/>
  <c r="R24" i="28"/>
  <c r="W24" i="28"/>
  <c r="Q24" i="28"/>
  <c r="V24" i="28"/>
  <c r="H5" i="28"/>
  <c r="H23" i="28" s="1"/>
  <c r="H24" i="28" s="1"/>
  <c r="D23" i="28"/>
  <c r="D24" i="28" s="1"/>
  <c r="U28" i="28"/>
  <c r="Z28" i="28"/>
  <c r="Z30" i="28"/>
  <c r="T28" i="28"/>
  <c r="Y28" i="28"/>
  <c r="Y30" i="28"/>
  <c r="S28" i="28"/>
  <c r="X30" i="28"/>
  <c r="X28" i="28"/>
  <c r="W30" i="28"/>
  <c r="R28" i="28"/>
  <c r="W28" i="28"/>
  <c r="V28" i="28"/>
  <c r="V30" i="28"/>
  <c r="Q28" i="28"/>
  <c r="U30" i="28"/>
  <c r="P28" i="28"/>
  <c r="O28" i="28"/>
  <c r="T30" i="28"/>
  <c r="N28" i="28"/>
  <c r="S30" i="28"/>
  <c r="R30" i="28"/>
  <c r="M28" i="28"/>
  <c r="L28" i="28"/>
  <c r="Q30" i="28"/>
  <c r="K28" i="28"/>
  <c r="P30" i="28"/>
  <c r="O30" i="28"/>
  <c r="J28" i="28"/>
  <c r="I28" i="28"/>
  <c r="N30" i="28"/>
  <c r="M30" i="28"/>
  <c r="E28" i="28"/>
  <c r="J30" i="28"/>
  <c r="I30" i="28"/>
  <c r="H4" i="28"/>
  <c r="H27" i="28" s="1"/>
  <c r="D27" i="28"/>
  <c r="D28" i="28" s="1"/>
  <c r="H2" i="28"/>
  <c r="H20" i="28" s="1"/>
  <c r="D20" i="28"/>
  <c r="Z29" i="27"/>
  <c r="Z26" i="27"/>
  <c r="U26" i="27"/>
  <c r="Y26" i="27"/>
  <c r="Y29" i="27"/>
  <c r="T26" i="27"/>
  <c r="S26" i="27"/>
  <c r="X26" i="27"/>
  <c r="X29" i="27"/>
  <c r="R26" i="27"/>
  <c r="W26" i="27"/>
  <c r="W29" i="27"/>
  <c r="Q26" i="27"/>
  <c r="V26" i="27"/>
  <c r="V29" i="27"/>
  <c r="P26" i="27"/>
  <c r="U29" i="27"/>
  <c r="T29" i="27"/>
  <c r="O26" i="27"/>
  <c r="N26" i="27"/>
  <c r="S29" i="27"/>
  <c r="M26" i="27"/>
  <c r="R29" i="27"/>
  <c r="Q29" i="27"/>
  <c r="L26" i="27"/>
  <c r="K26" i="27"/>
  <c r="P29" i="27"/>
  <c r="J26" i="27"/>
  <c r="O29" i="27"/>
  <c r="I26" i="27"/>
  <c r="N29" i="27"/>
  <c r="M29" i="27"/>
  <c r="H26" i="27"/>
  <c r="J29" i="27"/>
  <c r="E26" i="27"/>
  <c r="I29" i="27"/>
  <c r="D26" i="27"/>
  <c r="H9" i="27"/>
  <c r="D10" i="27"/>
  <c r="U24" i="27"/>
  <c r="Z24" i="27"/>
  <c r="T24" i="27"/>
  <c r="Y24" i="27"/>
  <c r="S24" i="27"/>
  <c r="X24" i="27"/>
  <c r="R24" i="27"/>
  <c r="W24" i="27"/>
  <c r="Q24" i="27"/>
  <c r="V24" i="27"/>
  <c r="D23" i="27"/>
  <c r="D24" i="27" s="1"/>
  <c r="H5" i="27"/>
  <c r="H23" i="27" s="1"/>
  <c r="H24" i="27" s="1"/>
  <c r="Z28" i="27"/>
  <c r="U28" i="27"/>
  <c r="Z30" i="27"/>
  <c r="Y28" i="27"/>
  <c r="Y30" i="27"/>
  <c r="T28" i="27"/>
  <c r="X30" i="27"/>
  <c r="X28" i="27"/>
  <c r="S28" i="27"/>
  <c r="W28" i="27"/>
  <c r="R28" i="27"/>
  <c r="W30" i="27"/>
  <c r="Q28" i="27"/>
  <c r="V28" i="27"/>
  <c r="V30" i="27"/>
  <c r="U30" i="27"/>
  <c r="P28" i="27"/>
  <c r="T30" i="27"/>
  <c r="O28" i="27"/>
  <c r="N28" i="27"/>
  <c r="S30" i="27"/>
  <c r="R30" i="27"/>
  <c r="M28" i="27"/>
  <c r="Q30" i="27"/>
  <c r="L28" i="27"/>
  <c r="K28" i="27"/>
  <c r="P30" i="27"/>
  <c r="O30" i="27"/>
  <c r="J28" i="27"/>
  <c r="N30" i="27"/>
  <c r="I28" i="27"/>
  <c r="M30" i="27"/>
  <c r="E28" i="27"/>
  <c r="J30" i="27"/>
  <c r="I30" i="27"/>
  <c r="D27" i="27"/>
  <c r="D28" i="27" s="1"/>
  <c r="H4" i="27"/>
  <c r="H27" i="27" s="1"/>
  <c r="H2" i="27"/>
  <c r="H20" i="27" s="1"/>
  <c r="D20" i="27"/>
  <c r="U26" i="26"/>
  <c r="Z29" i="26"/>
  <c r="Z26" i="26"/>
  <c r="Y26" i="26"/>
  <c r="T26" i="26"/>
  <c r="Y29" i="26"/>
  <c r="X29" i="26"/>
  <c r="S26" i="26"/>
  <c r="X26" i="26"/>
  <c r="R26" i="26"/>
  <c r="W26" i="26"/>
  <c r="W29" i="26"/>
  <c r="Q26" i="26"/>
  <c r="V29" i="26"/>
  <c r="V26" i="26"/>
  <c r="U29" i="26"/>
  <c r="P26" i="26"/>
  <c r="O26" i="26"/>
  <c r="T29" i="26"/>
  <c r="N26" i="26"/>
  <c r="S29" i="26"/>
  <c r="M26" i="26"/>
  <c r="R29" i="26"/>
  <c r="L26" i="26"/>
  <c r="Q29" i="26"/>
  <c r="K26" i="26"/>
  <c r="P29" i="26"/>
  <c r="J26" i="26"/>
  <c r="O29" i="26"/>
  <c r="N29" i="26"/>
  <c r="I26" i="26"/>
  <c r="M29" i="26"/>
  <c r="H26" i="26"/>
  <c r="J29" i="26"/>
  <c r="E26" i="26"/>
  <c r="D26" i="26"/>
  <c r="I29" i="26"/>
  <c r="D10" i="26"/>
  <c r="H9" i="26"/>
  <c r="U24" i="26"/>
  <c r="Z24" i="26"/>
  <c r="T24" i="26"/>
  <c r="Y24" i="26"/>
  <c r="S24" i="26"/>
  <c r="X24" i="26"/>
  <c r="R24" i="26"/>
  <c r="W24" i="26"/>
  <c r="Q24" i="26"/>
  <c r="V24" i="26"/>
  <c r="H5" i="26"/>
  <c r="H23" i="26" s="1"/>
  <c r="H24" i="26" s="1"/>
  <c r="D23" i="26"/>
  <c r="D24" i="26" s="1"/>
  <c r="U28" i="26"/>
  <c r="Z28" i="26"/>
  <c r="Z30" i="26"/>
  <c r="T28" i="26"/>
  <c r="Y28" i="26"/>
  <c r="Y30" i="26"/>
  <c r="X28" i="26"/>
  <c r="X30" i="26"/>
  <c r="S28" i="26"/>
  <c r="R28" i="26"/>
  <c r="W30" i="26"/>
  <c r="W28" i="26"/>
  <c r="Q28" i="26"/>
  <c r="V28" i="26"/>
  <c r="V30" i="26"/>
  <c r="U30" i="26"/>
  <c r="P28" i="26"/>
  <c r="T30" i="26"/>
  <c r="O28" i="26"/>
  <c r="N28" i="26"/>
  <c r="S30" i="26"/>
  <c r="M28" i="26"/>
  <c r="R30" i="26"/>
  <c r="Q30" i="26"/>
  <c r="L28" i="26"/>
  <c r="K28" i="26"/>
  <c r="P30" i="26"/>
  <c r="J28" i="26"/>
  <c r="O30" i="26"/>
  <c r="I28" i="26"/>
  <c r="N30" i="26"/>
  <c r="M30" i="26"/>
  <c r="J30" i="26"/>
  <c r="E28" i="26"/>
  <c r="I30" i="26"/>
  <c r="D27" i="26"/>
  <c r="D28" i="26" s="1"/>
  <c r="H4" i="26"/>
  <c r="H27" i="26" s="1"/>
  <c r="H2" i="26"/>
  <c r="H20" i="26" s="1"/>
  <c r="D20" i="26"/>
  <c r="T26" i="25"/>
  <c r="O26" i="25"/>
  <c r="T29" i="25"/>
  <c r="N26" i="25"/>
  <c r="S26" i="25"/>
  <c r="S29" i="25"/>
  <c r="R26" i="25"/>
  <c r="M26" i="25"/>
  <c r="R29" i="25"/>
  <c r="L26" i="25"/>
  <c r="Q26" i="25"/>
  <c r="Q29" i="25"/>
  <c r="P26" i="25"/>
  <c r="K26" i="25"/>
  <c r="P29" i="25"/>
  <c r="J26" i="25"/>
  <c r="O29" i="25"/>
  <c r="I26" i="25"/>
  <c r="N29" i="25"/>
  <c r="M29" i="25"/>
  <c r="H26" i="25"/>
  <c r="E26" i="25"/>
  <c r="J29" i="25"/>
  <c r="I29" i="25"/>
  <c r="D26" i="25"/>
  <c r="H21" i="25"/>
  <c r="H20" i="25" s="1"/>
  <c r="D20" i="25"/>
  <c r="H9" i="25"/>
  <c r="D10" i="25"/>
  <c r="O24" i="25"/>
  <c r="T24" i="25"/>
  <c r="N24" i="25"/>
  <c r="S24" i="25"/>
  <c r="M24" i="25"/>
  <c r="R24" i="25"/>
  <c r="L24" i="25"/>
  <c r="Q24" i="25"/>
  <c r="P24" i="25"/>
  <c r="K24" i="25"/>
  <c r="H5" i="25"/>
  <c r="H23" i="25" s="1"/>
  <c r="H24" i="25" s="1"/>
  <c r="D23" i="25"/>
  <c r="D24" i="25" s="1"/>
  <c r="T28" i="25"/>
  <c r="O28" i="25"/>
  <c r="T30" i="25"/>
  <c r="S28" i="25"/>
  <c r="N28" i="25"/>
  <c r="S30" i="25"/>
  <c r="M28" i="25"/>
  <c r="R28" i="25"/>
  <c r="R30" i="25"/>
  <c r="Q28" i="25"/>
  <c r="Q30" i="25"/>
  <c r="L28" i="25"/>
  <c r="P28" i="25"/>
  <c r="P30" i="25"/>
  <c r="K28" i="25"/>
  <c r="O30" i="25"/>
  <c r="J28" i="25"/>
  <c r="N30" i="25"/>
  <c r="I28" i="25"/>
  <c r="M30" i="25"/>
  <c r="J30" i="25"/>
  <c r="E28" i="25"/>
  <c r="I30" i="25"/>
  <c r="D27" i="25"/>
  <c r="D28" i="25" s="1"/>
  <c r="H4" i="25"/>
  <c r="H27" i="25" s="1"/>
  <c r="Z29" i="24"/>
  <c r="U26" i="24"/>
  <c r="Z26" i="24"/>
  <c r="T26" i="24"/>
  <c r="Y26" i="24"/>
  <c r="Y29" i="24"/>
  <c r="X29" i="24"/>
  <c r="S26" i="24"/>
  <c r="X26" i="24"/>
  <c r="W26" i="24"/>
  <c r="R26" i="24"/>
  <c r="W29" i="24"/>
  <c r="V26" i="24"/>
  <c r="Q26" i="24"/>
  <c r="V29" i="24"/>
  <c r="P26" i="24"/>
  <c r="U29" i="24"/>
  <c r="O26" i="24"/>
  <c r="T29" i="24"/>
  <c r="N26" i="24"/>
  <c r="S29" i="24"/>
  <c r="R29" i="24"/>
  <c r="M26" i="24"/>
  <c r="L26" i="24"/>
  <c r="Q29" i="24"/>
  <c r="K26" i="24"/>
  <c r="P29" i="24"/>
  <c r="O29" i="24"/>
  <c r="J26" i="24"/>
  <c r="I26" i="24"/>
  <c r="N29" i="24"/>
  <c r="M29" i="24"/>
  <c r="H26" i="24"/>
  <c r="J29" i="24"/>
  <c r="E26" i="24"/>
  <c r="D26" i="24"/>
  <c r="I29" i="24"/>
  <c r="H21" i="24"/>
  <c r="H20" i="24" s="1"/>
  <c r="D20" i="24"/>
  <c r="D10" i="24"/>
  <c r="H9" i="24"/>
  <c r="U24" i="24"/>
  <c r="Z24" i="24"/>
  <c r="T24" i="24"/>
  <c r="Y24" i="24"/>
  <c r="X24" i="24"/>
  <c r="S24" i="24"/>
  <c r="W24" i="24"/>
  <c r="R24" i="24"/>
  <c r="V24" i="24"/>
  <c r="Q24" i="24"/>
  <c r="H5" i="24"/>
  <c r="H23" i="24" s="1"/>
  <c r="H24" i="24" s="1"/>
  <c r="D23" i="24"/>
  <c r="D24" i="24" s="1"/>
  <c r="Z30" i="24"/>
  <c r="U28" i="24"/>
  <c r="Z28" i="24"/>
  <c r="T28" i="24"/>
  <c r="Y28" i="24"/>
  <c r="Y30" i="24"/>
  <c r="X28" i="24"/>
  <c r="X30" i="24"/>
  <c r="S28" i="24"/>
  <c r="R28" i="24"/>
  <c r="W28" i="24"/>
  <c r="W30" i="24"/>
  <c r="V28" i="24"/>
  <c r="V30" i="24"/>
  <c r="Q28" i="24"/>
  <c r="P28" i="24"/>
  <c r="U30" i="24"/>
  <c r="T30" i="24"/>
  <c r="O28" i="24"/>
  <c r="N28" i="24"/>
  <c r="S30" i="24"/>
  <c r="M28" i="24"/>
  <c r="R30" i="24"/>
  <c r="L28" i="24"/>
  <c r="Q30" i="24"/>
  <c r="P30" i="24"/>
  <c r="K28" i="24"/>
  <c r="J28" i="24"/>
  <c r="O30" i="24"/>
  <c r="I28" i="24"/>
  <c r="N30" i="24"/>
  <c r="M30" i="24"/>
  <c r="J30" i="24"/>
  <c r="E28" i="24"/>
  <c r="I30" i="24"/>
  <c r="D27" i="24"/>
  <c r="D28" i="24" s="1"/>
  <c r="H4" i="24"/>
  <c r="H27" i="24" s="1"/>
  <c r="R26" i="23"/>
  <c r="W26" i="23"/>
  <c r="W29" i="23"/>
  <c r="V29" i="23"/>
  <c r="V26" i="23"/>
  <c r="Q26" i="23"/>
  <c r="U26" i="23"/>
  <c r="P26" i="23"/>
  <c r="U29" i="23"/>
  <c r="T29" i="23"/>
  <c r="O26" i="23"/>
  <c r="T26" i="23"/>
  <c r="S26" i="23"/>
  <c r="S29" i="23"/>
  <c r="N26" i="23"/>
  <c r="M26" i="23"/>
  <c r="R29" i="23"/>
  <c r="L26" i="23"/>
  <c r="Q29" i="23"/>
  <c r="P29" i="23"/>
  <c r="K26" i="23"/>
  <c r="J26" i="23"/>
  <c r="O29" i="23"/>
  <c r="N29" i="23"/>
  <c r="I26" i="23"/>
  <c r="H26" i="23"/>
  <c r="M29" i="23"/>
  <c r="J29" i="23"/>
  <c r="E26" i="23"/>
  <c r="D26" i="23"/>
  <c r="I29" i="23"/>
  <c r="D20" i="23"/>
  <c r="H21" i="23"/>
  <c r="H9" i="23"/>
  <c r="D10" i="23"/>
  <c r="R24" i="23"/>
  <c r="W24" i="23"/>
  <c r="Q24" i="23"/>
  <c r="V24" i="23"/>
  <c r="P24" i="23"/>
  <c r="U24" i="23"/>
  <c r="T24" i="23"/>
  <c r="O24" i="23"/>
  <c r="N24" i="23"/>
  <c r="S24" i="23"/>
  <c r="D23" i="23"/>
  <c r="D24" i="23" s="1"/>
  <c r="H5" i="23"/>
  <c r="H23" i="23" s="1"/>
  <c r="H24" i="23" s="1"/>
  <c r="R28" i="23"/>
  <c r="W28" i="23"/>
  <c r="W30" i="23"/>
  <c r="V28" i="23"/>
  <c r="V30" i="23"/>
  <c r="Q28" i="23"/>
  <c r="U28" i="23"/>
  <c r="P28" i="23"/>
  <c r="U30" i="23"/>
  <c r="T28" i="23"/>
  <c r="T30" i="23"/>
  <c r="O28" i="23"/>
  <c r="S28" i="23"/>
  <c r="S30" i="23"/>
  <c r="N28" i="23"/>
  <c r="M28" i="23"/>
  <c r="R30" i="23"/>
  <c r="L28" i="23"/>
  <c r="Q30" i="23"/>
  <c r="K28" i="23"/>
  <c r="P30" i="23"/>
  <c r="J28" i="23"/>
  <c r="O30" i="23"/>
  <c r="I28" i="23"/>
  <c r="N30" i="23"/>
  <c r="M30" i="23"/>
  <c r="J30" i="23"/>
  <c r="E28" i="23"/>
  <c r="I30" i="23"/>
  <c r="D27" i="23"/>
  <c r="D28" i="23" s="1"/>
  <c r="H4" i="23"/>
  <c r="H27" i="23" s="1"/>
  <c r="Z29" i="22"/>
  <c r="U26" i="22"/>
  <c r="Z26" i="22"/>
  <c r="Y26" i="22"/>
  <c r="T26" i="22"/>
  <c r="Y29" i="22"/>
  <c r="X26" i="22"/>
  <c r="X29" i="22"/>
  <c r="S26" i="22"/>
  <c r="R26" i="22"/>
  <c r="W26" i="22"/>
  <c r="W29" i="22"/>
  <c r="V26" i="22"/>
  <c r="V29" i="22"/>
  <c r="Q26" i="22"/>
  <c r="P26" i="22"/>
  <c r="U29" i="22"/>
  <c r="T29" i="22"/>
  <c r="O26" i="22"/>
  <c r="S29" i="22"/>
  <c r="N26" i="22"/>
  <c r="R29" i="22"/>
  <c r="M26" i="22"/>
  <c r="Q29" i="22"/>
  <c r="L26" i="22"/>
  <c r="K26" i="22"/>
  <c r="P29" i="22"/>
  <c r="J26" i="22"/>
  <c r="O29" i="22"/>
  <c r="I26" i="22"/>
  <c r="N29" i="22"/>
  <c r="H26" i="22"/>
  <c r="M29" i="22"/>
  <c r="J29" i="22"/>
  <c r="E26" i="22"/>
  <c r="D26" i="22"/>
  <c r="I29" i="22"/>
  <c r="D10" i="22"/>
  <c r="H9" i="22"/>
  <c r="Z24" i="22"/>
  <c r="U24" i="22"/>
  <c r="T24" i="22"/>
  <c r="Y24" i="22"/>
  <c r="S24" i="22"/>
  <c r="X24" i="22"/>
  <c r="R24" i="22"/>
  <c r="W24" i="22"/>
  <c r="Q24" i="22"/>
  <c r="V24" i="22"/>
  <c r="D23" i="22"/>
  <c r="D24" i="22" s="1"/>
  <c r="H5" i="22"/>
  <c r="H23" i="22" s="1"/>
  <c r="H24" i="22" s="1"/>
  <c r="Z28" i="22"/>
  <c r="U28" i="22"/>
  <c r="Z30" i="22"/>
  <c r="Y30" i="22"/>
  <c r="Y28" i="22"/>
  <c r="T28" i="22"/>
  <c r="S28" i="22"/>
  <c r="X28" i="22"/>
  <c r="X30" i="22"/>
  <c r="W28" i="22"/>
  <c r="W30" i="22"/>
  <c r="R28" i="22"/>
  <c r="V30" i="22"/>
  <c r="V28" i="22"/>
  <c r="Q28" i="22"/>
  <c r="P28" i="22"/>
  <c r="U30" i="22"/>
  <c r="T30" i="22"/>
  <c r="O28" i="22"/>
  <c r="N28" i="22"/>
  <c r="S30" i="22"/>
  <c r="R30" i="22"/>
  <c r="M28" i="22"/>
  <c r="Q30" i="22"/>
  <c r="L28" i="22"/>
  <c r="K28" i="22"/>
  <c r="P30" i="22"/>
  <c r="O30" i="22"/>
  <c r="J28" i="22"/>
  <c r="I28" i="22"/>
  <c r="N30" i="22"/>
  <c r="M30" i="22"/>
  <c r="E28" i="22"/>
  <c r="J30" i="22"/>
  <c r="I30" i="22"/>
  <c r="D27" i="22"/>
  <c r="D28" i="22" s="1"/>
  <c r="H4" i="22"/>
  <c r="H27" i="22" s="1"/>
  <c r="H2" i="22"/>
  <c r="H20" i="22" s="1"/>
  <c r="D20" i="22"/>
  <c r="AA26" i="21"/>
  <c r="AA29" i="21"/>
  <c r="V26" i="21"/>
  <c r="U26" i="21"/>
  <c r="Z29" i="21"/>
  <c r="Z26" i="21"/>
  <c r="Y26" i="21"/>
  <c r="Y29" i="21"/>
  <c r="T26" i="21"/>
  <c r="X26" i="21"/>
  <c r="X29" i="21"/>
  <c r="S26" i="21"/>
  <c r="R26" i="21"/>
  <c r="W29" i="21"/>
  <c r="W26" i="21"/>
  <c r="Q26" i="21"/>
  <c r="V29" i="21"/>
  <c r="U29" i="21"/>
  <c r="P26" i="21"/>
  <c r="O26" i="21"/>
  <c r="T29" i="21"/>
  <c r="S29" i="21"/>
  <c r="N26" i="21"/>
  <c r="R29" i="21"/>
  <c r="M26" i="21"/>
  <c r="Q29" i="21"/>
  <c r="L26" i="21"/>
  <c r="K26" i="21"/>
  <c r="P29" i="21"/>
  <c r="J26" i="21"/>
  <c r="O29" i="21"/>
  <c r="N29" i="21"/>
  <c r="I26" i="21"/>
  <c r="H26" i="21"/>
  <c r="M29" i="21"/>
  <c r="J29" i="21"/>
  <c r="E26" i="21"/>
  <c r="I29" i="21"/>
  <c r="D26" i="21"/>
  <c r="D20" i="21"/>
  <c r="H21" i="21"/>
  <c r="H9" i="21"/>
  <c r="D10" i="21"/>
  <c r="V24" i="21"/>
  <c r="AA24" i="21"/>
  <c r="U24" i="21"/>
  <c r="Z24" i="21"/>
  <c r="T24" i="21"/>
  <c r="Y24" i="21"/>
  <c r="S24" i="21"/>
  <c r="X24" i="21"/>
  <c r="W24" i="21"/>
  <c r="R24" i="21"/>
  <c r="D23" i="21"/>
  <c r="D24" i="21" s="1"/>
  <c r="H5" i="21"/>
  <c r="H23" i="21" s="1"/>
  <c r="H24" i="21" s="1"/>
  <c r="AA28" i="21"/>
  <c r="AA30" i="21"/>
  <c r="V28" i="21"/>
  <c r="U28" i="21"/>
  <c r="Z28" i="21"/>
  <c r="Z30" i="21"/>
  <c r="T28" i="21"/>
  <c r="Y28" i="21"/>
  <c r="Y30" i="21"/>
  <c r="S28" i="21"/>
  <c r="X28" i="21"/>
  <c r="X30" i="21"/>
  <c r="W28" i="21"/>
  <c r="W30" i="21"/>
  <c r="R28" i="21"/>
  <c r="Q28" i="21"/>
  <c r="V30" i="21"/>
  <c r="U30" i="21"/>
  <c r="P28" i="21"/>
  <c r="O28" i="21"/>
  <c r="T30" i="21"/>
  <c r="S30" i="21"/>
  <c r="N28" i="21"/>
  <c r="M28" i="21"/>
  <c r="R30" i="21"/>
  <c r="Q30" i="21"/>
  <c r="L28" i="21"/>
  <c r="P30" i="21"/>
  <c r="K28" i="21"/>
  <c r="J28" i="21"/>
  <c r="O30" i="21"/>
  <c r="I28" i="21"/>
  <c r="N30" i="21"/>
  <c r="M30" i="21"/>
  <c r="E28" i="21"/>
  <c r="J30" i="21"/>
  <c r="I30" i="21"/>
  <c r="H4" i="21"/>
  <c r="H27" i="21" s="1"/>
  <c r="D27" i="21"/>
  <c r="D28" i="21" s="1"/>
  <c r="R29" i="20"/>
  <c r="R26" i="20"/>
  <c r="M26" i="20"/>
  <c r="L26" i="20"/>
  <c r="Q29" i="20"/>
  <c r="Q26" i="20"/>
  <c r="P29" i="20"/>
  <c r="P26" i="20"/>
  <c r="K26" i="20"/>
  <c r="J26" i="20"/>
  <c r="O29" i="20"/>
  <c r="O26" i="20"/>
  <c r="N29" i="20"/>
  <c r="N26" i="20"/>
  <c r="I26" i="20"/>
  <c r="H26" i="20"/>
  <c r="M29" i="20"/>
  <c r="J29" i="20"/>
  <c r="E26" i="20"/>
  <c r="I29" i="20"/>
  <c r="D26" i="20"/>
  <c r="D10" i="20"/>
  <c r="H9" i="20"/>
  <c r="R24" i="20"/>
  <c r="M24" i="20"/>
  <c r="Q24" i="20"/>
  <c r="L24" i="20"/>
  <c r="P24" i="20"/>
  <c r="K24" i="20"/>
  <c r="O24" i="20"/>
  <c r="J24" i="20"/>
  <c r="I24" i="20"/>
  <c r="N24" i="20"/>
  <c r="D23" i="20"/>
  <c r="D24" i="20" s="1"/>
  <c r="H5" i="20"/>
  <c r="H23" i="20" s="1"/>
  <c r="H24" i="20" s="1"/>
  <c r="M28" i="20"/>
  <c r="R28" i="20"/>
  <c r="R30" i="20"/>
  <c r="L28" i="20"/>
  <c r="Q30" i="20"/>
  <c r="Q28" i="20"/>
  <c r="K28" i="20"/>
  <c r="P28" i="20"/>
  <c r="P30" i="20"/>
  <c r="J28" i="20"/>
  <c r="O28" i="20"/>
  <c r="O30" i="20"/>
  <c r="N30" i="20"/>
  <c r="I28" i="20"/>
  <c r="N28" i="20"/>
  <c r="M30" i="20"/>
  <c r="E28" i="20"/>
  <c r="J30" i="20"/>
  <c r="I30" i="20"/>
  <c r="D27" i="20"/>
  <c r="D28" i="20" s="1"/>
  <c r="H4" i="20"/>
  <c r="H27" i="20" s="1"/>
  <c r="H2" i="20"/>
  <c r="H20" i="20" s="1"/>
  <c r="D20" i="20"/>
  <c r="U26" i="19"/>
  <c r="Z26" i="19"/>
  <c r="Z29" i="19"/>
  <c r="Y26" i="19"/>
  <c r="T26" i="19"/>
  <c r="Y29" i="19"/>
  <c r="X26" i="19"/>
  <c r="S26" i="19"/>
  <c r="X29" i="19"/>
  <c r="R26" i="19"/>
  <c r="W29" i="19"/>
  <c r="W26" i="19"/>
  <c r="Q26" i="19"/>
  <c r="V26" i="19"/>
  <c r="V29" i="19"/>
  <c r="P26" i="19"/>
  <c r="U29" i="19"/>
  <c r="O26" i="19"/>
  <c r="T29" i="19"/>
  <c r="S29" i="19"/>
  <c r="N26" i="19"/>
  <c r="R29" i="19"/>
  <c r="M26" i="19"/>
  <c r="L26" i="19"/>
  <c r="Q29" i="19"/>
  <c r="K26" i="19"/>
  <c r="P29" i="19"/>
  <c r="O29" i="19"/>
  <c r="J26" i="19"/>
  <c r="I26" i="19"/>
  <c r="N29" i="19"/>
  <c r="M29" i="19"/>
  <c r="H26" i="19"/>
  <c r="J29" i="19"/>
  <c r="E26" i="19"/>
  <c r="D26" i="19"/>
  <c r="I29" i="19"/>
  <c r="D10" i="19"/>
  <c r="H9" i="19"/>
  <c r="U24" i="19"/>
  <c r="Z24" i="19"/>
  <c r="T24" i="19"/>
  <c r="Y24" i="19"/>
  <c r="S24" i="19"/>
  <c r="X24" i="19"/>
  <c r="R24" i="19"/>
  <c r="W24" i="19"/>
  <c r="Q24" i="19"/>
  <c r="V24" i="19"/>
  <c r="D23" i="19"/>
  <c r="D24" i="19" s="1"/>
  <c r="H5" i="19"/>
  <c r="H23" i="19" s="1"/>
  <c r="H24" i="19" s="1"/>
  <c r="Z28" i="19"/>
  <c r="Z30" i="19"/>
  <c r="U28" i="19"/>
  <c r="T28" i="19"/>
  <c r="Y30" i="19"/>
  <c r="Y28" i="19"/>
  <c r="S28" i="19"/>
  <c r="X30" i="19"/>
  <c r="X28" i="19"/>
  <c r="W30" i="19"/>
  <c r="R28" i="19"/>
  <c r="W28" i="19"/>
  <c r="Q28" i="19"/>
  <c r="V30" i="19"/>
  <c r="V28" i="19"/>
  <c r="P28" i="19"/>
  <c r="U30" i="19"/>
  <c r="O28" i="19"/>
  <c r="T30" i="19"/>
  <c r="N28" i="19"/>
  <c r="S30" i="19"/>
  <c r="M28" i="19"/>
  <c r="R30" i="19"/>
  <c r="L28" i="19"/>
  <c r="Q30" i="19"/>
  <c r="P30" i="19"/>
  <c r="K28" i="19"/>
  <c r="O30" i="19"/>
  <c r="J28" i="19"/>
  <c r="I28" i="19"/>
  <c r="N30" i="19"/>
  <c r="M30" i="19"/>
  <c r="J30" i="19"/>
  <c r="E28" i="19"/>
  <c r="I30" i="19"/>
  <c r="H4" i="19"/>
  <c r="H27" i="19" s="1"/>
  <c r="D27" i="19"/>
  <c r="D28" i="19" s="1"/>
  <c r="D20" i="19"/>
  <c r="H2" i="19"/>
  <c r="H20" i="19" s="1"/>
  <c r="AB29" i="18"/>
  <c r="W26" i="18"/>
  <c r="AB26" i="18"/>
  <c r="V26" i="18"/>
  <c r="AA26" i="18"/>
  <c r="AA29" i="18"/>
  <c r="Z26" i="18"/>
  <c r="Z29" i="18"/>
  <c r="U26" i="18"/>
  <c r="T26" i="18"/>
  <c r="Y26" i="18"/>
  <c r="Y29" i="18"/>
  <c r="X26" i="18"/>
  <c r="X29" i="18"/>
  <c r="S26" i="18"/>
  <c r="R26" i="18"/>
  <c r="W29" i="18"/>
  <c r="Q26" i="18"/>
  <c r="V29" i="18"/>
  <c r="P26" i="18"/>
  <c r="U29" i="18"/>
  <c r="O26" i="18"/>
  <c r="T29" i="18"/>
  <c r="S29" i="18"/>
  <c r="N26" i="18"/>
  <c r="M26" i="18"/>
  <c r="R29" i="18"/>
  <c r="Q29" i="18"/>
  <c r="L26" i="18"/>
  <c r="P29" i="18"/>
  <c r="K26" i="18"/>
  <c r="J26" i="18"/>
  <c r="O29" i="18"/>
  <c r="N29" i="18"/>
  <c r="I26" i="18"/>
  <c r="M29" i="18"/>
  <c r="H26" i="18"/>
  <c r="J29" i="18"/>
  <c r="E26" i="18"/>
  <c r="D26" i="18"/>
  <c r="I29" i="18"/>
  <c r="D20" i="18"/>
  <c r="H21" i="18"/>
  <c r="H9" i="18"/>
  <c r="D10" i="18"/>
  <c r="W24" i="18"/>
  <c r="AB24" i="18"/>
  <c r="AA24" i="18"/>
  <c r="V24" i="18"/>
  <c r="Z24" i="18"/>
  <c r="U24" i="18"/>
  <c r="Y24" i="18"/>
  <c r="T24" i="18"/>
  <c r="X24" i="18"/>
  <c r="S24" i="18"/>
  <c r="H5" i="18"/>
  <c r="H23" i="18" s="1"/>
  <c r="H24" i="18" s="1"/>
  <c r="D23" i="18"/>
  <c r="D24" i="18" s="1"/>
  <c r="W28" i="18"/>
  <c r="AB28" i="18"/>
  <c r="AB30" i="18"/>
  <c r="V28" i="18"/>
  <c r="AA28" i="18"/>
  <c r="AA30" i="18"/>
  <c r="Z28" i="18"/>
  <c r="Z30" i="18"/>
  <c r="U28" i="18"/>
  <c r="T28" i="18"/>
  <c r="Y28" i="18"/>
  <c r="Y30" i="18"/>
  <c r="S28" i="18"/>
  <c r="X28" i="18"/>
  <c r="X30" i="18"/>
  <c r="R28" i="18"/>
  <c r="W30" i="18"/>
  <c r="Q28" i="18"/>
  <c r="V30" i="18"/>
  <c r="P28" i="18"/>
  <c r="U30" i="18"/>
  <c r="O28" i="18"/>
  <c r="T30" i="18"/>
  <c r="S30" i="18"/>
  <c r="N28" i="18"/>
  <c r="M28" i="18"/>
  <c r="R30" i="18"/>
  <c r="L28" i="18"/>
  <c r="Q30" i="18"/>
  <c r="P30" i="18"/>
  <c r="K28" i="18"/>
  <c r="O30" i="18"/>
  <c r="J28" i="18"/>
  <c r="I28" i="18"/>
  <c r="N30" i="18"/>
  <c r="M30" i="18"/>
  <c r="E28" i="18"/>
  <c r="J30" i="18"/>
  <c r="I30" i="18"/>
  <c r="D27" i="18"/>
  <c r="D28" i="18" s="1"/>
  <c r="H4" i="18"/>
  <c r="H27" i="18" s="1"/>
  <c r="T29" i="17"/>
  <c r="T26" i="17"/>
  <c r="O26" i="17"/>
  <c r="S29" i="17"/>
  <c r="N26" i="17"/>
  <c r="S26" i="17"/>
  <c r="R26" i="17"/>
  <c r="R29" i="17"/>
  <c r="M26" i="17"/>
  <c r="Q29" i="17"/>
  <c r="L26" i="17"/>
  <c r="Q26" i="17"/>
  <c r="K26" i="17"/>
  <c r="P26" i="17"/>
  <c r="P29" i="17"/>
  <c r="O29" i="17"/>
  <c r="J26" i="17"/>
  <c r="I26" i="17"/>
  <c r="N29" i="17"/>
  <c r="H26" i="17"/>
  <c r="M29" i="17"/>
  <c r="J29" i="17"/>
  <c r="E26" i="17"/>
  <c r="I29" i="17"/>
  <c r="D26" i="17"/>
  <c r="D20" i="17"/>
  <c r="H21" i="17"/>
  <c r="H20" i="17" s="1"/>
  <c r="H9" i="17"/>
  <c r="D10" i="17"/>
  <c r="O24" i="17"/>
  <c r="T24" i="17"/>
  <c r="N24" i="17"/>
  <c r="S24" i="17"/>
  <c r="M24" i="17"/>
  <c r="R24" i="17"/>
  <c r="L24" i="17"/>
  <c r="Q24" i="17"/>
  <c r="K24" i="17"/>
  <c r="P24" i="17"/>
  <c r="D23" i="17"/>
  <c r="D24" i="17" s="1"/>
  <c r="H5" i="17"/>
  <c r="H23" i="17" s="1"/>
  <c r="H24" i="17" s="1"/>
  <c r="O28" i="17"/>
  <c r="T30" i="17"/>
  <c r="T28" i="17"/>
  <c r="N28" i="17"/>
  <c r="S30" i="17"/>
  <c r="S28" i="17"/>
  <c r="M28" i="17"/>
  <c r="R30" i="17"/>
  <c r="R28" i="17"/>
  <c r="L28" i="17"/>
  <c r="Q30" i="17"/>
  <c r="Q28" i="17"/>
  <c r="K28" i="17"/>
  <c r="P30" i="17"/>
  <c r="P28" i="17"/>
  <c r="J28" i="17"/>
  <c r="O30" i="17"/>
  <c r="I28" i="17"/>
  <c r="N30" i="17"/>
  <c r="M30" i="17"/>
  <c r="E28" i="17"/>
  <c r="J30" i="17"/>
  <c r="I30" i="17"/>
  <c r="H4" i="17"/>
  <c r="H27" i="17" s="1"/>
  <c r="D27" i="17"/>
  <c r="D28" i="17" s="1"/>
  <c r="Z29" i="16"/>
  <c r="Z26" i="16"/>
  <c r="U26" i="16"/>
  <c r="T26" i="16"/>
  <c r="Y26" i="16"/>
  <c r="Y29" i="16"/>
  <c r="X26" i="16"/>
  <c r="X29" i="16"/>
  <c r="S26" i="16"/>
  <c r="W26" i="16"/>
  <c r="R26" i="16"/>
  <c r="W29" i="16"/>
  <c r="Q26" i="16"/>
  <c r="V29" i="16"/>
  <c r="V26" i="16"/>
  <c r="P26" i="16"/>
  <c r="U29" i="16"/>
  <c r="O26" i="16"/>
  <c r="T29" i="16"/>
  <c r="N26" i="16"/>
  <c r="S29" i="16"/>
  <c r="M26" i="16"/>
  <c r="R29" i="16"/>
  <c r="L26" i="16"/>
  <c r="Q29" i="16"/>
  <c r="K26" i="16"/>
  <c r="P29" i="16"/>
  <c r="O29" i="16"/>
  <c r="J26" i="16"/>
  <c r="N29" i="16"/>
  <c r="I26" i="16"/>
  <c r="M29" i="16"/>
  <c r="H26" i="16"/>
  <c r="E26" i="16"/>
  <c r="J29" i="16"/>
  <c r="I29" i="16"/>
  <c r="D26" i="16"/>
  <c r="H9" i="16"/>
  <c r="D10" i="16"/>
  <c r="U24" i="16"/>
  <c r="Z24" i="16"/>
  <c r="T24" i="16"/>
  <c r="Y24" i="16"/>
  <c r="S24" i="16"/>
  <c r="X24" i="16"/>
  <c r="R24" i="16"/>
  <c r="W24" i="16"/>
  <c r="Q24" i="16"/>
  <c r="V24" i="16"/>
  <c r="H5" i="16"/>
  <c r="H23" i="16" s="1"/>
  <c r="H24" i="16" s="1"/>
  <c r="D23" i="16"/>
  <c r="D24" i="16" s="1"/>
  <c r="Z28" i="16"/>
  <c r="Z30" i="16"/>
  <c r="U28" i="16"/>
  <c r="Y30" i="16"/>
  <c r="T28" i="16"/>
  <c r="Y28" i="16"/>
  <c r="S28" i="16"/>
  <c r="X28" i="16"/>
  <c r="X30" i="16"/>
  <c r="R28" i="16"/>
  <c r="W30" i="16"/>
  <c r="W28" i="16"/>
  <c r="Q28" i="16"/>
  <c r="V28" i="16"/>
  <c r="V30" i="16"/>
  <c r="U30" i="16"/>
  <c r="P28" i="16"/>
  <c r="O28" i="16"/>
  <c r="T30" i="16"/>
  <c r="S30" i="16"/>
  <c r="N28" i="16"/>
  <c r="M28" i="16"/>
  <c r="R30" i="16"/>
  <c r="Q30" i="16"/>
  <c r="L28" i="16"/>
  <c r="K28" i="16"/>
  <c r="P30" i="16"/>
  <c r="O30" i="16"/>
  <c r="J28" i="16"/>
  <c r="I28" i="16"/>
  <c r="N30" i="16"/>
  <c r="M30" i="16"/>
  <c r="J30" i="16"/>
  <c r="E28" i="16"/>
  <c r="I30" i="16"/>
  <c r="D27" i="16"/>
  <c r="D28" i="16" s="1"/>
  <c r="H4" i="16"/>
  <c r="H27" i="16" s="1"/>
  <c r="H2" i="16"/>
  <c r="H20" i="16" s="1"/>
  <c r="D20" i="16"/>
  <c r="Z26" i="15"/>
  <c r="U26" i="15"/>
  <c r="Z29" i="15"/>
  <c r="Y26" i="15"/>
  <c r="T26" i="15"/>
  <c r="Y29" i="15"/>
  <c r="X26" i="15"/>
  <c r="S26" i="15"/>
  <c r="X29" i="15"/>
  <c r="R26" i="15"/>
  <c r="W26" i="15"/>
  <c r="W29" i="15"/>
  <c r="V26" i="15"/>
  <c r="Q26" i="15"/>
  <c r="V29" i="15"/>
  <c r="P26" i="15"/>
  <c r="U29" i="15"/>
  <c r="T29" i="15"/>
  <c r="O26" i="15"/>
  <c r="N26" i="15"/>
  <c r="S29" i="15"/>
  <c r="R29" i="15"/>
  <c r="M26" i="15"/>
  <c r="L26" i="15"/>
  <c r="Q29" i="15"/>
  <c r="P29" i="15"/>
  <c r="K26" i="15"/>
  <c r="J26" i="15"/>
  <c r="O29" i="15"/>
  <c r="I26" i="15"/>
  <c r="N29" i="15"/>
  <c r="M29" i="15"/>
  <c r="H26" i="15"/>
  <c r="J29" i="15"/>
  <c r="E26" i="15"/>
  <c r="I29" i="15"/>
  <c r="D26" i="15"/>
  <c r="H9" i="15"/>
  <c r="D10" i="15"/>
  <c r="U24" i="15"/>
  <c r="Z24" i="15"/>
  <c r="T24" i="15"/>
  <c r="Y24" i="15"/>
  <c r="S24" i="15"/>
  <c r="X24" i="15"/>
  <c r="R24" i="15"/>
  <c r="W24" i="15"/>
  <c r="V24" i="15"/>
  <c r="Q24" i="15"/>
  <c r="D23" i="15"/>
  <c r="D24" i="15" s="1"/>
  <c r="H5" i="15"/>
  <c r="H23" i="15" s="1"/>
  <c r="H24" i="15" s="1"/>
  <c r="U28" i="15"/>
  <c r="Z28" i="15"/>
  <c r="Z30" i="15"/>
  <c r="T28" i="15"/>
  <c r="Y28" i="15"/>
  <c r="Y30" i="15"/>
  <c r="S28" i="15"/>
  <c r="X28" i="15"/>
  <c r="X30" i="15"/>
  <c r="W28" i="15"/>
  <c r="R28" i="15"/>
  <c r="W30" i="15"/>
  <c r="Q28" i="15"/>
  <c r="V28" i="15"/>
  <c r="V30" i="15"/>
  <c r="P28" i="15"/>
  <c r="U30" i="15"/>
  <c r="O28" i="15"/>
  <c r="T30" i="15"/>
  <c r="N28" i="15"/>
  <c r="S30" i="15"/>
  <c r="M28" i="15"/>
  <c r="R30" i="15"/>
  <c r="L28" i="15"/>
  <c r="Q30" i="15"/>
  <c r="K28" i="15"/>
  <c r="P30" i="15"/>
  <c r="J28" i="15"/>
  <c r="O30" i="15"/>
  <c r="I28" i="15"/>
  <c r="N30" i="15"/>
  <c r="M30" i="15"/>
  <c r="E28" i="15"/>
  <c r="J30" i="15"/>
  <c r="I30" i="15"/>
  <c r="D27" i="15"/>
  <c r="D28" i="15" s="1"/>
  <c r="H4" i="15"/>
  <c r="H27" i="15" s="1"/>
  <c r="D20" i="15"/>
  <c r="H2" i="15"/>
  <c r="H20" i="15" s="1"/>
  <c r="U26" i="14"/>
  <c r="Z26" i="14"/>
  <c r="Z29" i="14"/>
  <c r="T26" i="14"/>
  <c r="Y29" i="14"/>
  <c r="Y26" i="14"/>
  <c r="S26" i="14"/>
  <c r="X29" i="14"/>
  <c r="X26" i="14"/>
  <c r="R26" i="14"/>
  <c r="W26" i="14"/>
  <c r="W29" i="14"/>
  <c r="V29" i="14"/>
  <c r="Q26" i="14"/>
  <c r="V26" i="14"/>
  <c r="P26" i="14"/>
  <c r="U29" i="14"/>
  <c r="O26" i="14"/>
  <c r="T29" i="14"/>
  <c r="N26" i="14"/>
  <c r="S29" i="14"/>
  <c r="M26" i="14"/>
  <c r="R29" i="14"/>
  <c r="L26" i="14"/>
  <c r="Q29" i="14"/>
  <c r="P29" i="14"/>
  <c r="K26" i="14"/>
  <c r="O29" i="14"/>
  <c r="J26" i="14"/>
  <c r="I26" i="14"/>
  <c r="N29" i="14"/>
  <c r="H26" i="14"/>
  <c r="M29" i="14"/>
  <c r="E26" i="14"/>
  <c r="J29" i="14"/>
  <c r="D26" i="14"/>
  <c r="I29" i="14"/>
  <c r="H9" i="14"/>
  <c r="D10" i="14"/>
  <c r="U24" i="14"/>
  <c r="Z24" i="14"/>
  <c r="T24" i="14"/>
  <c r="Y24" i="14"/>
  <c r="S24" i="14"/>
  <c r="X24" i="14"/>
  <c r="R24" i="14"/>
  <c r="W24" i="14"/>
  <c r="Q24" i="14"/>
  <c r="V24" i="14"/>
  <c r="H5" i="14"/>
  <c r="H23" i="14" s="1"/>
  <c r="H24" i="14" s="1"/>
  <c r="D23" i="14"/>
  <c r="D24" i="14" s="1"/>
  <c r="Z28" i="14"/>
  <c r="Z30" i="14"/>
  <c r="U28" i="14"/>
  <c r="Y30" i="14"/>
  <c r="T28" i="14"/>
  <c r="Y28" i="14"/>
  <c r="S28" i="14"/>
  <c r="X28" i="14"/>
  <c r="X30" i="14"/>
  <c r="R28" i="14"/>
  <c r="W28" i="14"/>
  <c r="W30" i="14"/>
  <c r="Q28" i="14"/>
  <c r="V28" i="14"/>
  <c r="V30" i="14"/>
  <c r="U30" i="14"/>
  <c r="P28" i="14"/>
  <c r="O28" i="14"/>
  <c r="T30" i="14"/>
  <c r="N28" i="14"/>
  <c r="S30" i="14"/>
  <c r="M28" i="14"/>
  <c r="R30" i="14"/>
  <c r="L28" i="14"/>
  <c r="Q30" i="14"/>
  <c r="K28" i="14"/>
  <c r="P30" i="14"/>
  <c r="J28" i="14"/>
  <c r="O30" i="14"/>
  <c r="I28" i="14"/>
  <c r="N30" i="14"/>
  <c r="M30" i="14"/>
  <c r="E28" i="14"/>
  <c r="J30" i="14"/>
  <c r="I30" i="14"/>
  <c r="H4" i="14"/>
  <c r="H27" i="14" s="1"/>
  <c r="D27" i="14"/>
  <c r="D28" i="14" s="1"/>
  <c r="D20" i="14"/>
  <c r="H2" i="14"/>
  <c r="H20" i="14" s="1"/>
  <c r="Z28" i="13"/>
  <c r="Z30" i="13"/>
  <c r="U28" i="13"/>
  <c r="T28" i="13"/>
  <c r="Y30" i="13"/>
  <c r="Y28" i="13"/>
  <c r="S28" i="13"/>
  <c r="X30" i="13"/>
  <c r="X28" i="13"/>
  <c r="W28" i="13"/>
  <c r="W30" i="13"/>
  <c r="R28" i="13"/>
  <c r="Q28" i="13"/>
  <c r="V30" i="13"/>
  <c r="V28" i="13"/>
  <c r="U30" i="13"/>
  <c r="P28" i="13"/>
  <c r="O28" i="13"/>
  <c r="T30" i="13"/>
  <c r="S30" i="13"/>
  <c r="N28" i="13"/>
  <c r="M28" i="13"/>
  <c r="R30" i="13"/>
  <c r="Q30" i="13"/>
  <c r="L28" i="13"/>
  <c r="K28" i="13"/>
  <c r="P30" i="13"/>
  <c r="O30" i="13"/>
  <c r="J28" i="13"/>
  <c r="I28" i="13"/>
  <c r="N30" i="13"/>
  <c r="M30" i="13"/>
  <c r="H28" i="13"/>
  <c r="J30" i="13"/>
  <c r="E28" i="13"/>
  <c r="I30" i="13"/>
  <c r="D28" i="13"/>
  <c r="Z29" i="13"/>
  <c r="Z26" i="13"/>
  <c r="U26" i="13"/>
  <c r="T26" i="13"/>
  <c r="Y26" i="13"/>
  <c r="Y29" i="13"/>
  <c r="S26" i="13"/>
  <c r="X29" i="13"/>
  <c r="X26" i="13"/>
  <c r="W26" i="13"/>
  <c r="R26" i="13"/>
  <c r="W29" i="13"/>
  <c r="Q26" i="13"/>
  <c r="V29" i="13"/>
  <c r="V26" i="13"/>
  <c r="U29" i="13"/>
  <c r="P26" i="13"/>
  <c r="O26" i="13"/>
  <c r="T29" i="13"/>
  <c r="S29" i="13"/>
  <c r="N26" i="13"/>
  <c r="R29" i="13"/>
  <c r="M26" i="13"/>
  <c r="L26" i="13"/>
  <c r="Q29" i="13"/>
  <c r="K26" i="13"/>
  <c r="P29" i="13"/>
  <c r="O29" i="13"/>
  <c r="H26" i="13"/>
  <c r="H29" i="13"/>
  <c r="D10" i="13"/>
  <c r="H9" i="13"/>
  <c r="U24" i="13"/>
  <c r="Z24" i="13"/>
  <c r="T24" i="13"/>
  <c r="Y24" i="13"/>
  <c r="S24" i="13"/>
  <c r="X24" i="13"/>
  <c r="R24" i="13"/>
  <c r="W24" i="13"/>
  <c r="Q24" i="13"/>
  <c r="V24" i="13"/>
  <c r="H5" i="13"/>
  <c r="H23" i="13" s="1"/>
  <c r="H24" i="13" s="1"/>
  <c r="D23" i="13"/>
  <c r="D24" i="13" s="1"/>
  <c r="D20" i="13"/>
  <c r="H2" i="13"/>
  <c r="H20" i="13" s="1"/>
  <c r="V26" i="12"/>
  <c r="Q26" i="12"/>
  <c r="V29" i="12"/>
  <c r="P26" i="12"/>
  <c r="U26" i="12"/>
  <c r="U29" i="12"/>
  <c r="T26" i="12"/>
  <c r="T29" i="12"/>
  <c r="O26" i="12"/>
  <c r="S26" i="12"/>
  <c r="N26" i="12"/>
  <c r="S29" i="12"/>
  <c r="R29" i="12"/>
  <c r="R26" i="12"/>
  <c r="M26" i="12"/>
  <c r="L26" i="12"/>
  <c r="Q29" i="12"/>
  <c r="P29" i="12"/>
  <c r="K26" i="12"/>
  <c r="O29" i="12"/>
  <c r="J26" i="12"/>
  <c r="N29" i="12"/>
  <c r="I26" i="12"/>
  <c r="M29" i="12"/>
  <c r="H26" i="12"/>
  <c r="J29" i="12"/>
  <c r="E26" i="12"/>
  <c r="D26" i="12"/>
  <c r="I29" i="12"/>
  <c r="H9" i="12"/>
  <c r="D10" i="12"/>
  <c r="Q24" i="12"/>
  <c r="V24" i="12"/>
  <c r="P24" i="12"/>
  <c r="U24" i="12"/>
  <c r="O24" i="12"/>
  <c r="T24" i="12"/>
  <c r="N24" i="12"/>
  <c r="S24" i="12"/>
  <c r="M24" i="12"/>
  <c r="R24" i="12"/>
  <c r="H5" i="12"/>
  <c r="H23" i="12" s="1"/>
  <c r="H24" i="12" s="1"/>
  <c r="D23" i="12"/>
  <c r="D24" i="12" s="1"/>
  <c r="Q28" i="12"/>
  <c r="V28" i="12"/>
  <c r="V30" i="12"/>
  <c r="P28" i="12"/>
  <c r="U28" i="12"/>
  <c r="U30" i="12"/>
  <c r="O28" i="12"/>
  <c r="T28" i="12"/>
  <c r="T30" i="12"/>
  <c r="N28" i="12"/>
  <c r="S28" i="12"/>
  <c r="S30" i="12"/>
  <c r="M28" i="12"/>
  <c r="R28" i="12"/>
  <c r="R30" i="12"/>
  <c r="L28" i="12"/>
  <c r="Q30" i="12"/>
  <c r="K28" i="12"/>
  <c r="P30" i="12"/>
  <c r="J28" i="12"/>
  <c r="O30" i="12"/>
  <c r="I28" i="12"/>
  <c r="N30" i="12"/>
  <c r="M30" i="12"/>
  <c r="E28" i="12"/>
  <c r="J30" i="12"/>
  <c r="I30" i="12"/>
  <c r="H4" i="12"/>
  <c r="H27" i="12" s="1"/>
  <c r="D27" i="12"/>
  <c r="D28" i="12" s="1"/>
  <c r="H2" i="12"/>
  <c r="H20" i="12" s="1"/>
  <c r="D20" i="12"/>
  <c r="X29" i="11"/>
  <c r="S26" i="11"/>
  <c r="X26" i="11"/>
  <c r="W29" i="11"/>
  <c r="R26" i="11"/>
  <c r="W26" i="11"/>
  <c r="V29" i="11"/>
  <c r="V26" i="11"/>
  <c r="Q26" i="11"/>
  <c r="P26" i="11"/>
  <c r="U29" i="11"/>
  <c r="U26" i="11"/>
  <c r="T29" i="11"/>
  <c r="T26" i="11"/>
  <c r="O26" i="11"/>
  <c r="S29" i="11"/>
  <c r="N26" i="11"/>
  <c r="R29" i="11"/>
  <c r="M26" i="11"/>
  <c r="Q29" i="11"/>
  <c r="L26" i="11"/>
  <c r="P29" i="11"/>
  <c r="K26" i="11"/>
  <c r="O29" i="11"/>
  <c r="J26" i="11"/>
  <c r="N29" i="11"/>
  <c r="I26" i="11"/>
  <c r="M29" i="11"/>
  <c r="H26" i="11"/>
  <c r="E26" i="11"/>
  <c r="J29" i="11"/>
  <c r="I29" i="11"/>
  <c r="D26" i="11"/>
  <c r="H9" i="11"/>
  <c r="D10" i="11"/>
  <c r="S24" i="11"/>
  <c r="X24" i="11"/>
  <c r="R24" i="11"/>
  <c r="W24" i="11"/>
  <c r="Q24" i="11"/>
  <c r="V24" i="11"/>
  <c r="P24" i="11"/>
  <c r="U24" i="11"/>
  <c r="O24" i="11"/>
  <c r="T24" i="11"/>
  <c r="H5" i="11"/>
  <c r="H23" i="11" s="1"/>
  <c r="H24" i="11" s="1"/>
  <c r="D23" i="11"/>
  <c r="D24" i="11" s="1"/>
  <c r="S28" i="11"/>
  <c r="X28" i="11"/>
  <c r="X30" i="11"/>
  <c r="R28" i="11"/>
  <c r="W28" i="11"/>
  <c r="W30" i="11"/>
  <c r="Q28" i="11"/>
  <c r="V28" i="11"/>
  <c r="V30" i="11"/>
  <c r="P28" i="11"/>
  <c r="U28" i="11"/>
  <c r="U30" i="11"/>
  <c r="O28" i="11"/>
  <c r="T28" i="11"/>
  <c r="T30" i="11"/>
  <c r="N28" i="11"/>
  <c r="S30" i="11"/>
  <c r="M28" i="11"/>
  <c r="R30" i="11"/>
  <c r="L28" i="11"/>
  <c r="Q30" i="11"/>
  <c r="K28" i="11"/>
  <c r="P30" i="11"/>
  <c r="J28" i="11"/>
  <c r="O30" i="11"/>
  <c r="I28" i="11"/>
  <c r="N30" i="11"/>
  <c r="M30" i="11"/>
  <c r="E28" i="11"/>
  <c r="J30" i="11"/>
  <c r="I30" i="11"/>
  <c r="H4" i="11"/>
  <c r="H27" i="11" s="1"/>
  <c r="D27" i="11"/>
  <c r="D28" i="11" s="1"/>
  <c r="H2" i="11"/>
  <c r="H20" i="11" s="1"/>
  <c r="D20" i="11"/>
  <c r="Z26" i="10"/>
  <c r="Z29" i="10"/>
  <c r="U26" i="10"/>
  <c r="Y29" i="10"/>
  <c r="T26" i="10"/>
  <c r="Y26" i="10"/>
  <c r="X29" i="10"/>
  <c r="X26" i="10"/>
  <c r="S26" i="10"/>
  <c r="W26" i="10"/>
  <c r="R26" i="10"/>
  <c r="W29" i="10"/>
  <c r="V29" i="10"/>
  <c r="V26" i="10"/>
  <c r="Q26" i="10"/>
  <c r="U29" i="10"/>
  <c r="P26" i="10"/>
  <c r="T29" i="10"/>
  <c r="O26" i="10"/>
  <c r="N26" i="10"/>
  <c r="S29" i="10"/>
  <c r="R29" i="10"/>
  <c r="M26" i="10"/>
  <c r="Q29" i="10"/>
  <c r="L26" i="10"/>
  <c r="P29" i="10"/>
  <c r="K26" i="10"/>
  <c r="O29" i="10"/>
  <c r="J26" i="10"/>
  <c r="I26" i="10"/>
  <c r="N29" i="10"/>
  <c r="H26" i="10"/>
  <c r="M29" i="10"/>
  <c r="E26" i="10"/>
  <c r="J29" i="10"/>
  <c r="D26" i="10"/>
  <c r="I29" i="10"/>
  <c r="H9" i="10"/>
  <c r="D10" i="10"/>
  <c r="U24" i="10"/>
  <c r="Z24" i="10"/>
  <c r="T24" i="10"/>
  <c r="Y24" i="10"/>
  <c r="S24" i="10"/>
  <c r="X24" i="10"/>
  <c r="R24" i="10"/>
  <c r="W24" i="10"/>
  <c r="Q24" i="10"/>
  <c r="V24" i="10"/>
  <c r="D23" i="10"/>
  <c r="D24" i="10" s="1"/>
  <c r="H5" i="10"/>
  <c r="H23" i="10" s="1"/>
  <c r="H24" i="10" s="1"/>
  <c r="U28" i="10"/>
  <c r="Z28" i="10"/>
  <c r="Z30" i="10"/>
  <c r="T28" i="10"/>
  <c r="Y28" i="10"/>
  <c r="Y30" i="10"/>
  <c r="S28" i="10"/>
  <c r="X28" i="10"/>
  <c r="X30" i="10"/>
  <c r="R28" i="10"/>
  <c r="W28" i="10"/>
  <c r="W30" i="10"/>
  <c r="Q28" i="10"/>
  <c r="V28" i="10"/>
  <c r="V30" i="10"/>
  <c r="P28" i="10"/>
  <c r="U30" i="10"/>
  <c r="O28" i="10"/>
  <c r="T30" i="10"/>
  <c r="N28" i="10"/>
  <c r="S30" i="10"/>
  <c r="M28" i="10"/>
  <c r="R30" i="10"/>
  <c r="L28" i="10"/>
  <c r="Q30" i="10"/>
  <c r="K28" i="10"/>
  <c r="P30" i="10"/>
  <c r="J28" i="10"/>
  <c r="O30" i="10"/>
  <c r="I28" i="10"/>
  <c r="N30" i="10"/>
  <c r="M30" i="10"/>
  <c r="E28" i="10"/>
  <c r="J30" i="10"/>
  <c r="I30" i="10"/>
  <c r="H4" i="10"/>
  <c r="H27" i="10" s="1"/>
  <c r="D27" i="10"/>
  <c r="D28" i="10" s="1"/>
  <c r="H2" i="10"/>
  <c r="H20" i="10" s="1"/>
  <c r="D20" i="10"/>
  <c r="X29" i="9"/>
  <c r="S26" i="9"/>
  <c r="X26" i="9"/>
  <c r="W29" i="9"/>
  <c r="R26" i="9"/>
  <c r="W26" i="9"/>
  <c r="V29" i="9"/>
  <c r="V26" i="9"/>
  <c r="Q26" i="9"/>
  <c r="U29" i="9"/>
  <c r="U26" i="9"/>
  <c r="P26" i="9"/>
  <c r="T29" i="9"/>
  <c r="T26" i="9"/>
  <c r="O26" i="9"/>
  <c r="S29" i="9"/>
  <c r="N26" i="9"/>
  <c r="R29" i="9"/>
  <c r="M26" i="9"/>
  <c r="L26" i="9"/>
  <c r="Q29" i="9"/>
  <c r="K26" i="9"/>
  <c r="P29" i="9"/>
  <c r="J26" i="9"/>
  <c r="O29" i="9"/>
  <c r="I26" i="9"/>
  <c r="N29" i="9"/>
  <c r="H26" i="9"/>
  <c r="M29" i="9"/>
  <c r="J29" i="9"/>
  <c r="E26" i="9"/>
  <c r="I29" i="9"/>
  <c r="D26" i="9"/>
  <c r="D10" i="9"/>
  <c r="H9" i="9"/>
  <c r="S24" i="9"/>
  <c r="X24" i="9"/>
  <c r="R24" i="9"/>
  <c r="W24" i="9"/>
  <c r="Q24" i="9"/>
  <c r="V24" i="9"/>
  <c r="P24" i="9"/>
  <c r="U24" i="9"/>
  <c r="O24" i="9"/>
  <c r="T24" i="9"/>
  <c r="D23" i="9"/>
  <c r="D24" i="9" s="1"/>
  <c r="H5" i="9"/>
  <c r="H23" i="9" s="1"/>
  <c r="H24" i="9" s="1"/>
  <c r="S28" i="9"/>
  <c r="X28" i="9"/>
  <c r="X30" i="9"/>
  <c r="R28" i="9"/>
  <c r="W28" i="9"/>
  <c r="W30" i="9"/>
  <c r="Q28" i="9"/>
  <c r="V28" i="9"/>
  <c r="V30" i="9"/>
  <c r="P28" i="9"/>
  <c r="U28" i="9"/>
  <c r="U30" i="9"/>
  <c r="O28" i="9"/>
  <c r="T28" i="9"/>
  <c r="T30" i="9"/>
  <c r="N28" i="9"/>
  <c r="S30" i="9"/>
  <c r="M28" i="9"/>
  <c r="R30" i="9"/>
  <c r="L28" i="9"/>
  <c r="Q30" i="9"/>
  <c r="K28" i="9"/>
  <c r="P30" i="9"/>
  <c r="J28" i="9"/>
  <c r="O30" i="9"/>
  <c r="I28" i="9"/>
  <c r="N30" i="9"/>
  <c r="M30" i="9"/>
  <c r="E28" i="9"/>
  <c r="J30" i="9"/>
  <c r="I30" i="9"/>
  <c r="D27" i="9"/>
  <c r="D28" i="9" s="1"/>
  <c r="H4" i="9"/>
  <c r="H27" i="9" s="1"/>
  <c r="D20" i="9"/>
  <c r="H2" i="9"/>
  <c r="H20" i="9" s="1"/>
  <c r="Z29" i="8"/>
  <c r="Z26" i="8"/>
  <c r="U26" i="8"/>
  <c r="Y29" i="8"/>
  <c r="Y26" i="8"/>
  <c r="T26" i="8"/>
  <c r="X26" i="8"/>
  <c r="X29" i="8"/>
  <c r="S26" i="8"/>
  <c r="W26" i="8"/>
  <c r="R26" i="8"/>
  <c r="W29" i="8"/>
  <c r="Q26" i="8"/>
  <c r="V26" i="8"/>
  <c r="V29" i="8"/>
  <c r="P26" i="8"/>
  <c r="U29" i="8"/>
  <c r="O26" i="8"/>
  <c r="T29" i="8"/>
  <c r="S29" i="8"/>
  <c r="N26" i="8"/>
  <c r="R29" i="8"/>
  <c r="M26" i="8"/>
  <c r="L26" i="8"/>
  <c r="Q29" i="8"/>
  <c r="P29" i="8"/>
  <c r="K26" i="8"/>
  <c r="O29" i="8"/>
  <c r="J26" i="8"/>
  <c r="N29" i="8"/>
  <c r="I26" i="8"/>
  <c r="M29" i="8"/>
  <c r="H26" i="8"/>
  <c r="J29" i="8"/>
  <c r="E26" i="8"/>
  <c r="I29" i="8"/>
  <c r="D26" i="8"/>
  <c r="H9" i="8"/>
  <c r="D10" i="8"/>
  <c r="U24" i="8"/>
  <c r="Z24" i="8"/>
  <c r="T24" i="8"/>
  <c r="Y24" i="8"/>
  <c r="S24" i="8"/>
  <c r="X24" i="8"/>
  <c r="R24" i="8"/>
  <c r="W24" i="8"/>
  <c r="Q24" i="8"/>
  <c r="V24" i="8"/>
  <c r="H5" i="8"/>
  <c r="H23" i="8" s="1"/>
  <c r="H24" i="8" s="1"/>
  <c r="D23" i="8"/>
  <c r="D24" i="8" s="1"/>
  <c r="U28" i="8"/>
  <c r="Z28" i="8"/>
  <c r="Z30" i="8"/>
  <c r="T28" i="8"/>
  <c r="Y28" i="8"/>
  <c r="Y30" i="8"/>
  <c r="S28" i="8"/>
  <c r="X28" i="8"/>
  <c r="X30" i="8"/>
  <c r="R28" i="8"/>
  <c r="W28" i="8"/>
  <c r="W30" i="8"/>
  <c r="Q28" i="8"/>
  <c r="V28" i="8"/>
  <c r="V30" i="8"/>
  <c r="P28" i="8"/>
  <c r="U30" i="8"/>
  <c r="O28" i="8"/>
  <c r="T30" i="8"/>
  <c r="N28" i="8"/>
  <c r="S30" i="8"/>
  <c r="M28" i="8"/>
  <c r="R30" i="8"/>
  <c r="L28" i="8"/>
  <c r="Q30" i="8"/>
  <c r="K28" i="8"/>
  <c r="P30" i="8"/>
  <c r="J28" i="8"/>
  <c r="O30" i="8"/>
  <c r="I28" i="8"/>
  <c r="N30" i="8"/>
  <c r="M30" i="8"/>
  <c r="E28" i="8"/>
  <c r="J30" i="8"/>
  <c r="I30" i="8"/>
  <c r="D27" i="8"/>
  <c r="D28" i="8" s="1"/>
  <c r="H4" i="8"/>
  <c r="H27" i="8" s="1"/>
  <c r="H2" i="8"/>
  <c r="H20" i="8" s="1"/>
  <c r="D20" i="8"/>
  <c r="T29" i="7"/>
  <c r="T26" i="7"/>
  <c r="O26" i="7"/>
  <c r="S29" i="7"/>
  <c r="S26" i="7"/>
  <c r="N26" i="7"/>
  <c r="M26" i="7"/>
  <c r="R26" i="7"/>
  <c r="R29" i="7"/>
  <c r="Q26" i="7"/>
  <c r="Q29" i="7"/>
  <c r="L26" i="7"/>
  <c r="P26" i="7"/>
  <c r="K26" i="7"/>
  <c r="P29" i="7"/>
  <c r="J26" i="7"/>
  <c r="O29" i="7"/>
  <c r="N29" i="7"/>
  <c r="I26" i="7"/>
  <c r="H26" i="7"/>
  <c r="M29" i="7"/>
  <c r="J29" i="7"/>
  <c r="E26" i="7"/>
  <c r="I29" i="7"/>
  <c r="D26" i="7"/>
  <c r="D10" i="7"/>
  <c r="H9" i="7"/>
  <c r="O24" i="7"/>
  <c r="T24" i="7"/>
  <c r="N24" i="7"/>
  <c r="S24" i="7"/>
  <c r="M24" i="7"/>
  <c r="R24" i="7"/>
  <c r="L24" i="7"/>
  <c r="Q24" i="7"/>
  <c r="K24" i="7"/>
  <c r="P24" i="7"/>
  <c r="H5" i="7"/>
  <c r="H23" i="7" s="1"/>
  <c r="H24" i="7" s="1"/>
  <c r="D23" i="7"/>
  <c r="D24" i="7" s="1"/>
  <c r="O28" i="7"/>
  <c r="T28" i="7"/>
  <c r="T30" i="7"/>
  <c r="N28" i="7"/>
  <c r="S28" i="7"/>
  <c r="S30" i="7"/>
  <c r="M28" i="7"/>
  <c r="R28" i="7"/>
  <c r="R30" i="7"/>
  <c r="L28" i="7"/>
  <c r="Q28" i="7"/>
  <c r="Q30" i="7"/>
  <c r="K28" i="7"/>
  <c r="P28" i="7"/>
  <c r="P30" i="7"/>
  <c r="J28" i="7"/>
  <c r="O30" i="7"/>
  <c r="I28" i="7"/>
  <c r="N30" i="7"/>
  <c r="M30" i="7"/>
  <c r="E28" i="7"/>
  <c r="J30" i="7"/>
  <c r="I30" i="7"/>
  <c r="H4" i="7"/>
  <c r="H27" i="7" s="1"/>
  <c r="D27" i="7"/>
  <c r="D28" i="7" s="1"/>
  <c r="D20" i="7"/>
  <c r="H2" i="7"/>
  <c r="H20" i="7" s="1"/>
  <c r="W26" i="6"/>
  <c r="W29" i="6"/>
  <c r="R26" i="6"/>
  <c r="V26" i="6"/>
  <c r="V29" i="6"/>
  <c r="Q26" i="6"/>
  <c r="U26" i="6"/>
  <c r="U29" i="6"/>
  <c r="P26" i="6"/>
  <c r="T26" i="6"/>
  <c r="T29" i="6"/>
  <c r="O26" i="6"/>
  <c r="S29" i="6"/>
  <c r="N26" i="6"/>
  <c r="S26" i="6"/>
  <c r="M26" i="6"/>
  <c r="R29" i="6"/>
  <c r="Q29" i="6"/>
  <c r="L26" i="6"/>
  <c r="P29" i="6"/>
  <c r="K26" i="6"/>
  <c r="O29" i="6"/>
  <c r="J26" i="6"/>
  <c r="N29" i="6"/>
  <c r="I26" i="6"/>
  <c r="M29" i="6"/>
  <c r="H26" i="6"/>
  <c r="J29" i="6"/>
  <c r="E26" i="6"/>
  <c r="I29" i="6"/>
  <c r="D26" i="6"/>
  <c r="H9" i="6"/>
  <c r="D10" i="6"/>
  <c r="R24" i="6"/>
  <c r="W24" i="6"/>
  <c r="Q24" i="6"/>
  <c r="V24" i="6"/>
  <c r="P24" i="6"/>
  <c r="U24" i="6"/>
  <c r="O24" i="6"/>
  <c r="T24" i="6"/>
  <c r="N24" i="6"/>
  <c r="S24" i="6"/>
  <c r="H5" i="6"/>
  <c r="H23" i="6" s="1"/>
  <c r="H24" i="6" s="1"/>
  <c r="D23" i="6"/>
  <c r="D24" i="6" s="1"/>
  <c r="R28" i="6"/>
  <c r="W28" i="6"/>
  <c r="W30" i="6"/>
  <c r="Q28" i="6"/>
  <c r="V28" i="6"/>
  <c r="V30" i="6"/>
  <c r="P28" i="6"/>
  <c r="U28" i="6"/>
  <c r="U30" i="6"/>
  <c r="O28" i="6"/>
  <c r="T28" i="6"/>
  <c r="T30" i="6"/>
  <c r="N28" i="6"/>
  <c r="S28" i="6"/>
  <c r="S30" i="6"/>
  <c r="M28" i="6"/>
  <c r="R30" i="6"/>
  <c r="L28" i="6"/>
  <c r="Q30" i="6"/>
  <c r="K28" i="6"/>
  <c r="P30" i="6"/>
  <c r="J28" i="6"/>
  <c r="O30" i="6"/>
  <c r="I28" i="6"/>
  <c r="N30" i="6"/>
  <c r="M30" i="6"/>
  <c r="E28" i="6"/>
  <c r="J30" i="6"/>
  <c r="I30" i="6"/>
  <c r="H4" i="6"/>
  <c r="H27" i="6" s="1"/>
  <c r="D27" i="6"/>
  <c r="D28" i="6" s="1"/>
  <c r="H2" i="6"/>
  <c r="H20" i="6" s="1"/>
  <c r="D20" i="6"/>
  <c r="W26" i="5"/>
  <c r="W29" i="5"/>
  <c r="R26" i="5"/>
  <c r="V26" i="5"/>
  <c r="V29" i="5"/>
  <c r="Q26" i="5"/>
  <c r="U29" i="5"/>
  <c r="P26" i="5"/>
  <c r="U26" i="5"/>
  <c r="T29" i="5"/>
  <c r="O26" i="5"/>
  <c r="T26" i="5"/>
  <c r="S26" i="5"/>
  <c r="S29" i="5"/>
  <c r="N26" i="5"/>
  <c r="R29" i="5"/>
  <c r="M26" i="5"/>
  <c r="L26" i="5"/>
  <c r="Q29" i="5"/>
  <c r="K26" i="5"/>
  <c r="P29" i="5"/>
  <c r="J26" i="5"/>
  <c r="O29" i="5"/>
  <c r="I26" i="5"/>
  <c r="N29" i="5"/>
  <c r="H26" i="5"/>
  <c r="M29" i="5"/>
  <c r="E26" i="5"/>
  <c r="J29" i="5"/>
  <c r="D26" i="5"/>
  <c r="I29" i="5"/>
  <c r="H9" i="5"/>
  <c r="D10" i="5"/>
  <c r="R24" i="5"/>
  <c r="W24" i="5"/>
  <c r="Q24" i="5"/>
  <c r="V24" i="5"/>
  <c r="P24" i="5"/>
  <c r="U24" i="5"/>
  <c r="O24" i="5"/>
  <c r="T24" i="5"/>
  <c r="N24" i="5"/>
  <c r="S24" i="5"/>
  <c r="D23" i="5"/>
  <c r="D24" i="5" s="1"/>
  <c r="H5" i="5"/>
  <c r="H23" i="5" s="1"/>
  <c r="H24" i="5" s="1"/>
  <c r="R28" i="5"/>
  <c r="W28" i="5"/>
  <c r="W30" i="5"/>
  <c r="Q28" i="5"/>
  <c r="V28" i="5"/>
  <c r="V30" i="5"/>
  <c r="P28" i="5"/>
  <c r="U28" i="5"/>
  <c r="U30" i="5"/>
  <c r="O28" i="5"/>
  <c r="T28" i="5"/>
  <c r="T30" i="5"/>
  <c r="N28" i="5"/>
  <c r="S28" i="5"/>
  <c r="S30" i="5"/>
  <c r="M28" i="5"/>
  <c r="R30" i="5"/>
  <c r="L28" i="5"/>
  <c r="Q30" i="5"/>
  <c r="K28" i="5"/>
  <c r="P30" i="5"/>
  <c r="J28" i="5"/>
  <c r="O30" i="5"/>
  <c r="I28" i="5"/>
  <c r="N30" i="5"/>
  <c r="M30" i="5"/>
  <c r="E28" i="5"/>
  <c r="J30" i="5"/>
  <c r="I30" i="5"/>
  <c r="H4" i="5"/>
  <c r="H27" i="5" s="1"/>
  <c r="D27" i="5"/>
  <c r="D28" i="5" s="1"/>
  <c r="D20" i="5"/>
  <c r="H2" i="5"/>
  <c r="H20" i="5" s="1"/>
  <c r="Z26" i="4"/>
  <c r="U26" i="4"/>
  <c r="Z29" i="4"/>
  <c r="Y26" i="4"/>
  <c r="Y29" i="4"/>
  <c r="T26" i="4"/>
  <c r="X26" i="4"/>
  <c r="X29" i="4"/>
  <c r="S26" i="4"/>
  <c r="W26" i="4"/>
  <c r="R26" i="4"/>
  <c r="W29" i="4"/>
  <c r="V29" i="4"/>
  <c r="V26" i="4"/>
  <c r="Q26" i="4"/>
  <c r="U29" i="4"/>
  <c r="P26" i="4"/>
  <c r="T29" i="4"/>
  <c r="O26" i="4"/>
  <c r="S29" i="4"/>
  <c r="N26" i="4"/>
  <c r="M26" i="4"/>
  <c r="R29" i="4"/>
  <c r="Q29" i="4"/>
  <c r="L26" i="4"/>
  <c r="K26" i="4"/>
  <c r="P29" i="4"/>
  <c r="J26" i="4"/>
  <c r="O29" i="4"/>
  <c r="N29" i="4"/>
  <c r="I26" i="4"/>
  <c r="M29" i="4"/>
  <c r="H26" i="4"/>
  <c r="E26" i="4"/>
  <c r="J29" i="4"/>
  <c r="D26" i="4"/>
  <c r="I29" i="4"/>
  <c r="D10" i="4"/>
  <c r="H9" i="4"/>
  <c r="U24" i="4"/>
  <c r="Z24" i="4"/>
  <c r="T24" i="4"/>
  <c r="Y24" i="4"/>
  <c r="S24" i="4"/>
  <c r="X24" i="4"/>
  <c r="R24" i="4"/>
  <c r="W24" i="4"/>
  <c r="Q24" i="4"/>
  <c r="V24" i="4"/>
  <c r="D23" i="4"/>
  <c r="D24" i="4" s="1"/>
  <c r="H5" i="4"/>
  <c r="H23" i="4" s="1"/>
  <c r="H24" i="4" s="1"/>
  <c r="U28" i="4"/>
  <c r="Z28" i="4"/>
  <c r="Z30" i="4"/>
  <c r="T28" i="4"/>
  <c r="Y28" i="4"/>
  <c r="Y30" i="4"/>
  <c r="S28" i="4"/>
  <c r="X28" i="4"/>
  <c r="X30" i="4"/>
  <c r="R28" i="4"/>
  <c r="W28" i="4"/>
  <c r="W30" i="4"/>
  <c r="Q28" i="4"/>
  <c r="V28" i="4"/>
  <c r="V30" i="4"/>
  <c r="P28" i="4"/>
  <c r="U30" i="4"/>
  <c r="O28" i="4"/>
  <c r="T30" i="4"/>
  <c r="N28" i="4"/>
  <c r="S30" i="4"/>
  <c r="M28" i="4"/>
  <c r="R30" i="4"/>
  <c r="L28" i="4"/>
  <c r="Q30" i="4"/>
  <c r="K28" i="4"/>
  <c r="P30" i="4"/>
  <c r="J28" i="4"/>
  <c r="O30" i="4"/>
  <c r="I28" i="4"/>
  <c r="N30" i="4"/>
  <c r="M30" i="4"/>
  <c r="E28" i="4"/>
  <c r="J30" i="4"/>
  <c r="I30" i="4"/>
  <c r="D27" i="4"/>
  <c r="D28" i="4" s="1"/>
  <c r="H4" i="4"/>
  <c r="H27" i="4" s="1"/>
  <c r="D20" i="4"/>
  <c r="H2" i="4"/>
  <c r="H20" i="4" s="1"/>
  <c r="V26" i="3"/>
  <c r="Q26" i="3"/>
  <c r="V29" i="3"/>
  <c r="U29" i="3"/>
  <c r="P26" i="3"/>
  <c r="U26" i="3"/>
  <c r="O26" i="3"/>
  <c r="T26" i="3"/>
  <c r="T29" i="3"/>
  <c r="S26" i="3"/>
  <c r="N26" i="3"/>
  <c r="S29" i="3"/>
  <c r="R26" i="3"/>
  <c r="M26" i="3"/>
  <c r="R29" i="3"/>
  <c r="L26" i="3"/>
  <c r="Q29" i="3"/>
  <c r="K26" i="3"/>
  <c r="P29" i="3"/>
  <c r="J26" i="3"/>
  <c r="O29" i="3"/>
  <c r="I26" i="3"/>
  <c r="N29" i="3"/>
  <c r="H26" i="3"/>
  <c r="M29" i="3"/>
  <c r="E26" i="3"/>
  <c r="J29" i="3"/>
  <c r="D26" i="3"/>
  <c r="I29" i="3"/>
  <c r="D10" i="3"/>
  <c r="H9" i="3"/>
  <c r="Q24" i="3"/>
  <c r="V24" i="3"/>
  <c r="P24" i="3"/>
  <c r="U24" i="3"/>
  <c r="O24" i="3"/>
  <c r="T24" i="3"/>
  <c r="N24" i="3"/>
  <c r="S24" i="3"/>
  <c r="M24" i="3"/>
  <c r="R24" i="3"/>
  <c r="D23" i="3"/>
  <c r="D24" i="3" s="1"/>
  <c r="H5" i="3"/>
  <c r="H23" i="3" s="1"/>
  <c r="H24" i="3" s="1"/>
  <c r="Q28" i="3"/>
  <c r="V28" i="3"/>
  <c r="V30" i="3"/>
  <c r="P28" i="3"/>
  <c r="U28" i="3"/>
  <c r="U30" i="3"/>
  <c r="O28" i="3"/>
  <c r="T28" i="3"/>
  <c r="T30" i="3"/>
  <c r="N28" i="3"/>
  <c r="S28" i="3"/>
  <c r="S30" i="3"/>
  <c r="M28" i="3"/>
  <c r="R28" i="3"/>
  <c r="R30" i="3"/>
  <c r="L28" i="3"/>
  <c r="Q30" i="3"/>
  <c r="K28" i="3"/>
  <c r="P30" i="3"/>
  <c r="J28" i="3"/>
  <c r="O30" i="3"/>
  <c r="I28" i="3"/>
  <c r="N30" i="3"/>
  <c r="M30" i="3"/>
  <c r="E28" i="3"/>
  <c r="J30" i="3"/>
  <c r="I30" i="3"/>
  <c r="H4" i="3"/>
  <c r="H27" i="3" s="1"/>
  <c r="D27" i="3"/>
  <c r="D28" i="3" s="1"/>
  <c r="H2" i="3"/>
  <c r="H20" i="3" s="1"/>
  <c r="D20" i="3"/>
  <c r="W29" i="2"/>
  <c r="R26" i="2"/>
  <c r="W26" i="2"/>
  <c r="V29" i="2"/>
  <c r="Q26" i="2"/>
  <c r="V26" i="2"/>
  <c r="U29" i="2"/>
  <c r="P26" i="2"/>
  <c r="U26" i="2"/>
  <c r="O26" i="2"/>
  <c r="T26" i="2"/>
  <c r="T29" i="2"/>
  <c r="S29" i="2"/>
  <c r="S26" i="2"/>
  <c r="N26" i="2"/>
  <c r="M26" i="2"/>
  <c r="R29" i="2"/>
  <c r="Q29" i="2"/>
  <c r="L26" i="2"/>
  <c r="K26" i="2"/>
  <c r="P29" i="2"/>
  <c r="J26" i="2"/>
  <c r="O29" i="2"/>
  <c r="I26" i="2"/>
  <c r="N29" i="2"/>
  <c r="H26" i="2"/>
  <c r="M29" i="2"/>
  <c r="E26" i="2"/>
  <c r="J29" i="2"/>
  <c r="D26" i="2"/>
  <c r="I29" i="2"/>
  <c r="H9" i="2"/>
  <c r="D10" i="2"/>
  <c r="R24" i="2"/>
  <c r="W24" i="2"/>
  <c r="Q24" i="2"/>
  <c r="V24" i="2"/>
  <c r="P24" i="2"/>
  <c r="U24" i="2"/>
  <c r="O24" i="2"/>
  <c r="T24" i="2"/>
  <c r="N24" i="2"/>
  <c r="S24" i="2"/>
  <c r="D23" i="2"/>
  <c r="D24" i="2" s="1"/>
  <c r="H5" i="2"/>
  <c r="H23" i="2" s="1"/>
  <c r="H24" i="2" s="1"/>
  <c r="R28" i="2"/>
  <c r="W28" i="2"/>
  <c r="W30" i="2"/>
  <c r="Q28" i="2"/>
  <c r="V28" i="2"/>
  <c r="V30" i="2"/>
  <c r="P28" i="2"/>
  <c r="U28" i="2"/>
  <c r="U30" i="2"/>
  <c r="O28" i="2"/>
  <c r="T28" i="2"/>
  <c r="T30" i="2"/>
  <c r="N28" i="2"/>
  <c r="S28" i="2"/>
  <c r="S30" i="2"/>
  <c r="M28" i="2"/>
  <c r="R30" i="2"/>
  <c r="L28" i="2"/>
  <c r="Q30" i="2"/>
  <c r="K28" i="2"/>
  <c r="P30" i="2"/>
  <c r="J28" i="2"/>
  <c r="O30" i="2"/>
  <c r="I28" i="2"/>
  <c r="N30" i="2"/>
  <c r="M30" i="2"/>
  <c r="E28" i="2"/>
  <c r="J30" i="2"/>
  <c r="I30" i="2"/>
  <c r="D27" i="2"/>
  <c r="D28" i="2" s="1"/>
  <c r="H4" i="2"/>
  <c r="H27" i="2" s="1"/>
  <c r="D20" i="2"/>
  <c r="H2" i="2"/>
  <c r="H20" i="2" s="1"/>
  <c r="Z29" i="1"/>
  <c r="Z26" i="1"/>
  <c r="U26" i="1"/>
  <c r="Y29" i="1"/>
  <c r="Y26" i="1"/>
  <c r="T26" i="1"/>
  <c r="X29" i="1"/>
  <c r="X26" i="1"/>
  <c r="S26" i="1"/>
  <c r="R26" i="1"/>
  <c r="W29" i="1"/>
  <c r="W26" i="1"/>
  <c r="V29" i="1"/>
  <c r="V26" i="1"/>
  <c r="Q26" i="1"/>
  <c r="U29" i="1"/>
  <c r="P26" i="1"/>
  <c r="T29" i="1"/>
  <c r="O26" i="1"/>
  <c r="S29" i="1"/>
  <c r="N26" i="1"/>
  <c r="R29" i="1"/>
  <c r="M26" i="1"/>
  <c r="Q29" i="1"/>
  <c r="L26" i="1"/>
  <c r="P29" i="1"/>
  <c r="K26" i="1"/>
  <c r="O29" i="1"/>
  <c r="J26" i="1"/>
  <c r="N29" i="1"/>
  <c r="I26" i="1"/>
  <c r="H26" i="1"/>
  <c r="M29" i="1"/>
  <c r="J29" i="1"/>
  <c r="E26" i="1"/>
  <c r="I29" i="1"/>
  <c r="D26" i="1"/>
  <c r="H9" i="1"/>
  <c r="D10" i="1"/>
  <c r="U24" i="1"/>
  <c r="Z24" i="1"/>
  <c r="T24" i="1"/>
  <c r="Y24" i="1"/>
  <c r="S24" i="1"/>
  <c r="X24" i="1"/>
  <c r="R24" i="1"/>
  <c r="W24" i="1"/>
  <c r="Q24" i="1"/>
  <c r="V24" i="1"/>
  <c r="H5" i="1"/>
  <c r="H23" i="1" s="1"/>
  <c r="H24" i="1" s="1"/>
  <c r="D23" i="1"/>
  <c r="D24" i="1" s="1"/>
  <c r="U28" i="1"/>
  <c r="Z28" i="1"/>
  <c r="Z30" i="1"/>
  <c r="T28" i="1"/>
  <c r="Y28" i="1"/>
  <c r="Y30" i="1"/>
  <c r="S28" i="1"/>
  <c r="X28" i="1"/>
  <c r="X30" i="1"/>
  <c r="R28" i="1"/>
  <c r="W28" i="1"/>
  <c r="W30" i="1"/>
  <c r="Q28" i="1"/>
  <c r="V28" i="1"/>
  <c r="V30" i="1"/>
  <c r="P28" i="1"/>
  <c r="U30" i="1"/>
  <c r="O28" i="1"/>
  <c r="T30" i="1"/>
  <c r="N28" i="1"/>
  <c r="S30" i="1"/>
  <c r="M28" i="1"/>
  <c r="R30" i="1"/>
  <c r="L28" i="1"/>
  <c r="Q30" i="1"/>
  <c r="K28" i="1"/>
  <c r="P30" i="1"/>
  <c r="J28" i="1"/>
  <c r="O30" i="1"/>
  <c r="I28" i="1"/>
  <c r="N30" i="1"/>
  <c r="M30" i="1"/>
  <c r="E28" i="1"/>
  <c r="J30" i="1"/>
  <c r="I30" i="1"/>
  <c r="D27" i="1"/>
  <c r="D28" i="1" s="1"/>
  <c r="H4" i="1"/>
  <c r="H27" i="1" s="1"/>
  <c r="H2" i="1"/>
  <c r="H20" i="1" s="1"/>
  <c r="D20" i="1"/>
  <c r="K24" i="100"/>
  <c r="J24" i="100"/>
  <c r="I24" i="100"/>
  <c r="E24" i="100"/>
  <c r="L30" i="100"/>
  <c r="K24" i="99"/>
  <c r="J24" i="99"/>
  <c r="O24" i="98"/>
  <c r="M24" i="98"/>
  <c r="K24" i="98"/>
  <c r="J24" i="98"/>
  <c r="O24" i="97"/>
  <c r="M24" i="97"/>
  <c r="J24" i="97"/>
  <c r="I24" i="97"/>
  <c r="E24" i="97"/>
  <c r="Q24" i="96"/>
  <c r="O24" i="96"/>
  <c r="M24" i="96"/>
  <c r="K24" i="96"/>
  <c r="I24" i="96"/>
  <c r="E24" i="96"/>
  <c r="O24" i="95"/>
  <c r="L24" i="95"/>
  <c r="K24" i="95"/>
  <c r="I24" i="95"/>
  <c r="P24" i="94"/>
  <c r="N24" i="94"/>
  <c r="L24" i="94"/>
  <c r="I24" i="94"/>
  <c r="E24" i="94"/>
  <c r="P24" i="92"/>
  <c r="N24" i="92"/>
  <c r="M24" i="92"/>
  <c r="K24" i="92"/>
  <c r="I24" i="92"/>
  <c r="E24" i="92"/>
  <c r="M24" i="91"/>
  <c r="J24" i="91"/>
  <c r="O24" i="90"/>
  <c r="M24" i="90"/>
  <c r="K24" i="90"/>
  <c r="I24" i="90"/>
  <c r="P24" i="88"/>
  <c r="K24" i="88"/>
  <c r="I24" i="88"/>
  <c r="N24" i="87"/>
  <c r="K24" i="87"/>
  <c r="O24" i="86"/>
  <c r="L24" i="86"/>
  <c r="I24" i="85"/>
  <c r="O24" i="84"/>
  <c r="L24" i="84"/>
  <c r="E24" i="84"/>
  <c r="K24" i="83"/>
  <c r="L24" i="82"/>
  <c r="O24" i="81"/>
  <c r="K24" i="81"/>
  <c r="I24" i="80"/>
  <c r="I24" i="79"/>
  <c r="O24" i="78"/>
  <c r="K24" i="78"/>
  <c r="E24" i="78"/>
  <c r="P24" i="77"/>
  <c r="K24" i="77"/>
  <c r="E24" i="77"/>
  <c r="O24" i="76"/>
  <c r="L24" i="76"/>
  <c r="I24" i="76"/>
  <c r="N24" i="75"/>
  <c r="J24" i="75"/>
  <c r="E24" i="75"/>
  <c r="J24" i="74"/>
  <c r="P24" i="73"/>
  <c r="K24" i="73"/>
  <c r="P24" i="72"/>
  <c r="L24" i="72"/>
  <c r="N24" i="71"/>
  <c r="K24" i="71"/>
  <c r="O24" i="70"/>
  <c r="L24" i="70"/>
  <c r="I24" i="70"/>
  <c r="P24" i="69"/>
  <c r="K24" i="69"/>
  <c r="L24" i="68"/>
  <c r="I24" i="67"/>
  <c r="N24" i="66"/>
  <c r="M24" i="66"/>
  <c r="J24" i="66"/>
  <c r="P24" i="65"/>
  <c r="M24" i="65"/>
  <c r="J24" i="65"/>
  <c r="O24" i="64"/>
  <c r="J24" i="64"/>
  <c r="P24" i="63"/>
  <c r="M24" i="63"/>
  <c r="J24" i="63"/>
  <c r="L24" i="62"/>
  <c r="I24" i="62"/>
  <c r="P24" i="61"/>
  <c r="M24" i="61"/>
  <c r="J24" i="61"/>
  <c r="J24" i="60"/>
  <c r="E24" i="60"/>
  <c r="J24" i="58"/>
  <c r="N24" i="57"/>
  <c r="K24" i="57"/>
  <c r="P24" i="56"/>
  <c r="M24" i="56"/>
  <c r="J24" i="56"/>
  <c r="O24" i="55"/>
  <c r="L24" i="55"/>
  <c r="I24" i="55"/>
  <c r="N24" i="54"/>
  <c r="M24" i="54"/>
  <c r="I24" i="54"/>
  <c r="K24" i="33"/>
  <c r="M24" i="32"/>
  <c r="K24" i="32"/>
  <c r="M24" i="31"/>
  <c r="J24" i="31"/>
  <c r="E24" i="31"/>
  <c r="O24" i="30"/>
  <c r="K24" i="30"/>
  <c r="P24" i="29"/>
  <c r="M24" i="29"/>
  <c r="J24" i="29"/>
  <c r="E24" i="29"/>
  <c r="O24" i="28"/>
  <c r="L24" i="28"/>
  <c r="N24" i="26"/>
  <c r="J24" i="26"/>
  <c r="I24" i="25"/>
  <c r="P24" i="24"/>
  <c r="I24" i="24"/>
  <c r="E24" i="24"/>
  <c r="K24" i="23"/>
  <c r="P24" i="22"/>
  <c r="K24" i="22"/>
  <c r="P24" i="21"/>
  <c r="K24" i="21"/>
  <c r="E24" i="21"/>
  <c r="M24" i="19"/>
  <c r="J24" i="19"/>
  <c r="E24" i="19"/>
  <c r="R24" i="18"/>
  <c r="N24" i="18"/>
  <c r="J24" i="18"/>
  <c r="J24" i="17"/>
  <c r="O24" i="13"/>
  <c r="I24" i="13"/>
  <c r="E24" i="13"/>
  <c r="L24" i="12"/>
  <c r="K24" i="11"/>
  <c r="E24" i="11"/>
  <c r="N24" i="10"/>
  <c r="L24" i="10"/>
  <c r="L24" i="9"/>
  <c r="I24" i="9"/>
  <c r="O24" i="8"/>
  <c r="I24" i="8"/>
  <c r="P24" i="53"/>
  <c r="O24" i="53"/>
  <c r="N24" i="53"/>
  <c r="M24" i="53"/>
  <c r="L24" i="53"/>
  <c r="K24" i="53"/>
  <c r="J24" i="53"/>
  <c r="I24" i="53"/>
  <c r="E24" i="53"/>
  <c r="P24" i="52"/>
  <c r="O24" i="52"/>
  <c r="N24" i="52"/>
  <c r="M24" i="52"/>
  <c r="L24" i="52"/>
  <c r="K24" i="52"/>
  <c r="J24" i="52"/>
  <c r="I24" i="52"/>
  <c r="E24" i="52"/>
  <c r="I24" i="51"/>
  <c r="E24" i="51"/>
  <c r="Q24" i="50"/>
  <c r="P24" i="50"/>
  <c r="O24" i="50"/>
  <c r="N24" i="50"/>
  <c r="M24" i="50"/>
  <c r="L24" i="50"/>
  <c r="K24" i="50"/>
  <c r="J24" i="50"/>
  <c r="I24" i="50"/>
  <c r="E24" i="50"/>
  <c r="L24" i="49"/>
  <c r="K24" i="49"/>
  <c r="J24" i="49"/>
  <c r="I24" i="49"/>
  <c r="E24" i="49"/>
  <c r="K24" i="48"/>
  <c r="J24" i="48"/>
  <c r="I24" i="48"/>
  <c r="E24" i="48"/>
  <c r="N24" i="47"/>
  <c r="M24" i="47"/>
  <c r="L24" i="47"/>
  <c r="K24" i="47"/>
  <c r="J24" i="47"/>
  <c r="I24" i="47"/>
  <c r="E24" i="47"/>
  <c r="P24" i="46"/>
  <c r="O24" i="46"/>
  <c r="N24" i="46"/>
  <c r="M24" i="46"/>
  <c r="L24" i="46"/>
  <c r="K24" i="46"/>
  <c r="J24" i="46"/>
  <c r="I24" i="46"/>
  <c r="E24" i="46"/>
  <c r="P24" i="45"/>
  <c r="O24" i="45"/>
  <c r="N24" i="45"/>
  <c r="M24" i="45"/>
  <c r="L24" i="45"/>
  <c r="K24" i="45"/>
  <c r="J24" i="45"/>
  <c r="I24" i="45"/>
  <c r="E24" i="45"/>
  <c r="P24" i="44"/>
  <c r="O24" i="44"/>
  <c r="N24" i="44"/>
  <c r="M24" i="44"/>
  <c r="L24" i="44"/>
  <c r="K24" i="44"/>
  <c r="J24" i="44"/>
  <c r="I24" i="44"/>
  <c r="E24" i="44"/>
  <c r="M24" i="43"/>
  <c r="L24" i="43"/>
  <c r="K24" i="43"/>
  <c r="J24" i="43"/>
  <c r="I24" i="43"/>
  <c r="E24" i="43"/>
  <c r="O24" i="42"/>
  <c r="N24" i="42"/>
  <c r="M24" i="42"/>
  <c r="L24" i="42"/>
  <c r="K24" i="42"/>
  <c r="J24" i="42"/>
  <c r="I24" i="42"/>
  <c r="E24" i="42"/>
  <c r="P24" i="41"/>
  <c r="O24" i="41"/>
  <c r="N24" i="41"/>
  <c r="M24" i="41"/>
  <c r="L24" i="41"/>
  <c r="K24" i="41"/>
  <c r="J24" i="41"/>
  <c r="I24" i="41"/>
  <c r="E24" i="41"/>
  <c r="K24" i="40"/>
  <c r="J24" i="40"/>
  <c r="I24" i="40"/>
  <c r="E24" i="40"/>
  <c r="P24" i="39"/>
  <c r="O24" i="39"/>
  <c r="N24" i="39"/>
  <c r="M24" i="39"/>
  <c r="L24" i="39"/>
  <c r="K24" i="39"/>
  <c r="J24" i="39"/>
  <c r="I24" i="39"/>
  <c r="E24" i="39"/>
  <c r="P24" i="38"/>
  <c r="O24" i="38"/>
  <c r="N24" i="38"/>
  <c r="M24" i="38"/>
  <c r="L24" i="38"/>
  <c r="K24" i="38"/>
  <c r="J24" i="38"/>
  <c r="I24" i="38"/>
  <c r="E24" i="38"/>
  <c r="L24" i="37"/>
  <c r="K24" i="37"/>
  <c r="J24" i="37"/>
  <c r="I24" i="37"/>
  <c r="E24" i="37"/>
  <c r="P24" i="36"/>
  <c r="O24" i="36"/>
  <c r="N24" i="36"/>
  <c r="M24" i="36"/>
  <c r="L24" i="36"/>
  <c r="K24" i="36"/>
  <c r="J24" i="36"/>
  <c r="I24" i="36"/>
  <c r="E24" i="36"/>
  <c r="E24" i="35"/>
  <c r="P24" i="34"/>
  <c r="O24" i="34"/>
  <c r="N24" i="34"/>
  <c r="M24" i="34"/>
  <c r="L24" i="34"/>
  <c r="K24" i="34"/>
  <c r="J24" i="34"/>
  <c r="I24" i="34"/>
  <c r="E24" i="34"/>
  <c r="J24" i="33"/>
  <c r="E24" i="33"/>
  <c r="P24" i="32"/>
  <c r="L24" i="32"/>
  <c r="N24" i="31"/>
  <c r="I24" i="31"/>
  <c r="N24" i="30"/>
  <c r="J24" i="30"/>
  <c r="E24" i="30"/>
  <c r="O24" i="29"/>
  <c r="K24" i="29"/>
  <c r="N24" i="28"/>
  <c r="K24" i="28"/>
  <c r="N24" i="27"/>
  <c r="K24" i="27"/>
  <c r="E24" i="27"/>
  <c r="M24" i="26"/>
  <c r="I24" i="26"/>
  <c r="O24" i="24"/>
  <c r="J24" i="24"/>
  <c r="J24" i="23"/>
  <c r="E24" i="23"/>
  <c r="M24" i="22"/>
  <c r="L24" i="22"/>
  <c r="O24" i="21"/>
  <c r="J24" i="21"/>
  <c r="O24" i="19"/>
  <c r="I24" i="19"/>
  <c r="P24" i="18"/>
  <c r="K24" i="18"/>
  <c r="I24" i="17"/>
  <c r="P24" i="16"/>
  <c r="K24" i="16"/>
  <c r="I24" i="16"/>
  <c r="P24" i="15"/>
  <c r="K24" i="15"/>
  <c r="K30" i="15"/>
  <c r="O24" i="14"/>
  <c r="K24" i="14"/>
  <c r="I24" i="14"/>
  <c r="M24" i="13"/>
  <c r="J24" i="13"/>
  <c r="K24" i="12"/>
  <c r="N24" i="11"/>
  <c r="J24" i="11"/>
  <c r="P24" i="10"/>
  <c r="K24" i="10"/>
  <c r="N24" i="8"/>
  <c r="K24" i="8"/>
  <c r="E24" i="7"/>
  <c r="M24" i="6"/>
  <c r="L24" i="6"/>
  <c r="K24" i="6"/>
  <c r="J24" i="6"/>
  <c r="I24" i="6"/>
  <c r="E24" i="6"/>
  <c r="M24" i="5"/>
  <c r="L24" i="5"/>
  <c r="K24" i="5"/>
  <c r="J24" i="5"/>
  <c r="I24" i="5"/>
  <c r="E24" i="5"/>
  <c r="P24" i="4"/>
  <c r="O24" i="4"/>
  <c r="N24" i="4"/>
  <c r="M24" i="4"/>
  <c r="L24" i="4"/>
  <c r="K24" i="4"/>
  <c r="J24" i="4"/>
  <c r="I24" i="4"/>
  <c r="E24" i="4"/>
  <c r="L24" i="3"/>
  <c r="K24" i="3"/>
  <c r="J24" i="3"/>
  <c r="I24" i="3"/>
  <c r="E24" i="3"/>
  <c r="M24" i="2"/>
  <c r="L24" i="2"/>
  <c r="K24" i="2"/>
  <c r="J24" i="2"/>
  <c r="I24" i="2"/>
  <c r="E24" i="2"/>
  <c r="P24" i="1"/>
  <c r="O24" i="1"/>
  <c r="N24" i="1"/>
  <c r="M24" i="1"/>
  <c r="L24" i="1"/>
  <c r="K24" i="1"/>
  <c r="J24" i="1"/>
  <c r="I24" i="1"/>
  <c r="E24" i="1"/>
  <c r="N24" i="88"/>
  <c r="M24" i="88"/>
  <c r="J24" i="88"/>
  <c r="O24" i="87"/>
  <c r="M24" i="87"/>
  <c r="J24" i="87"/>
  <c r="P24" i="86"/>
  <c r="M24" i="86"/>
  <c r="J24" i="86"/>
  <c r="P24" i="84"/>
  <c r="M24" i="84"/>
  <c r="I24" i="84"/>
  <c r="M24" i="83"/>
  <c r="I24" i="83"/>
  <c r="O24" i="82"/>
  <c r="M24" i="82"/>
  <c r="J24" i="82"/>
  <c r="E24" i="82"/>
  <c r="P24" i="81"/>
  <c r="L24" i="81"/>
  <c r="I24" i="81"/>
  <c r="E24" i="81"/>
  <c r="K24" i="80"/>
  <c r="E24" i="80"/>
  <c r="J24" i="79"/>
  <c r="P24" i="78"/>
  <c r="L24" i="78"/>
  <c r="I24" i="78"/>
  <c r="O24" i="77"/>
  <c r="M24" i="77"/>
  <c r="J24" i="77"/>
  <c r="N24" i="76"/>
  <c r="K24" i="76"/>
  <c r="L24" i="75"/>
  <c r="I24" i="75"/>
  <c r="I24" i="74"/>
  <c r="E24" i="74"/>
  <c r="O24" i="73"/>
  <c r="L24" i="73"/>
  <c r="J24" i="73"/>
  <c r="O24" i="72"/>
  <c r="K24" i="72"/>
  <c r="O24" i="71"/>
  <c r="L24" i="71"/>
  <c r="J24" i="71"/>
  <c r="M24" i="70"/>
  <c r="J24" i="70"/>
  <c r="O24" i="69"/>
  <c r="M24" i="69"/>
  <c r="J24" i="69"/>
  <c r="N24" i="68"/>
  <c r="K24" i="68"/>
  <c r="I24" i="68"/>
  <c r="E24" i="68"/>
  <c r="J24" i="67"/>
  <c r="O24" i="66"/>
  <c r="L24" i="66"/>
  <c r="K24" i="66"/>
  <c r="I24" i="66"/>
  <c r="E24" i="66"/>
  <c r="N24" i="65"/>
  <c r="K24" i="65"/>
  <c r="E24" i="65"/>
  <c r="P24" i="64"/>
  <c r="M24" i="64"/>
  <c r="L24" i="64"/>
  <c r="I24" i="64"/>
  <c r="E24" i="64"/>
  <c r="O24" i="63"/>
  <c r="L24" i="63"/>
  <c r="I24" i="63"/>
  <c r="N24" i="62"/>
  <c r="J24" i="62"/>
  <c r="O24" i="61"/>
  <c r="L24" i="61"/>
  <c r="I24" i="61"/>
  <c r="K24" i="60"/>
  <c r="L24" i="58"/>
  <c r="I24" i="58"/>
  <c r="P24" i="57"/>
  <c r="L24" i="57"/>
  <c r="J24" i="57"/>
  <c r="O24" i="56"/>
  <c r="L24" i="56"/>
  <c r="P24" i="55"/>
  <c r="N24" i="55"/>
  <c r="K24" i="55"/>
  <c r="P24" i="54"/>
  <c r="L24" i="54"/>
  <c r="J24" i="54"/>
  <c r="E24" i="54"/>
  <c r="N24" i="32"/>
  <c r="I24" i="32"/>
  <c r="E24" i="32"/>
  <c r="L24" i="31"/>
  <c r="P24" i="30"/>
  <c r="L24" i="30"/>
  <c r="N24" i="29"/>
  <c r="I24" i="29"/>
  <c r="P24" i="28"/>
  <c r="J24" i="28"/>
  <c r="O24" i="27"/>
  <c r="M24" i="27"/>
  <c r="J24" i="27"/>
  <c r="O24" i="26"/>
  <c r="L24" i="26"/>
  <c r="M24" i="24"/>
  <c r="K24" i="24"/>
  <c r="M24" i="23"/>
  <c r="I24" i="23"/>
  <c r="O24" i="22"/>
  <c r="J24" i="22"/>
  <c r="Q24" i="21"/>
  <c r="M24" i="21"/>
  <c r="I24" i="21"/>
  <c r="E24" i="20"/>
  <c r="N24" i="19"/>
  <c r="L24" i="19"/>
  <c r="Q24" i="18"/>
  <c r="M24" i="18"/>
  <c r="I24" i="18"/>
  <c r="O24" i="16"/>
  <c r="L24" i="16"/>
  <c r="E24" i="16"/>
  <c r="N24" i="15"/>
  <c r="L24" i="15"/>
  <c r="I24" i="15"/>
  <c r="E24" i="15"/>
  <c r="P24" i="14"/>
  <c r="M24" i="14"/>
  <c r="J24" i="14"/>
  <c r="E24" i="14"/>
  <c r="P24" i="13"/>
  <c r="L24" i="13"/>
  <c r="J24" i="12"/>
  <c r="E24" i="12"/>
  <c r="M24" i="11"/>
  <c r="O24" i="10"/>
  <c r="I24" i="10"/>
  <c r="E24" i="10"/>
  <c r="M24" i="9"/>
  <c r="K24" i="9"/>
  <c r="P24" i="8"/>
  <c r="J24" i="8"/>
  <c r="I24" i="7"/>
  <c r="L24" i="99"/>
  <c r="I24" i="99"/>
  <c r="E24" i="99"/>
  <c r="P24" i="98"/>
  <c r="N24" i="98"/>
  <c r="L24" i="98"/>
  <c r="I24" i="98"/>
  <c r="E24" i="98"/>
  <c r="P24" i="97"/>
  <c r="N24" i="97"/>
  <c r="L24" i="97"/>
  <c r="K24" i="97"/>
  <c r="P24" i="96"/>
  <c r="N24" i="96"/>
  <c r="L24" i="96"/>
  <c r="J24" i="96"/>
  <c r="P24" i="95"/>
  <c r="N24" i="95"/>
  <c r="M24" i="95"/>
  <c r="J24" i="95"/>
  <c r="E24" i="95"/>
  <c r="O24" i="94"/>
  <c r="M24" i="94"/>
  <c r="K24" i="94"/>
  <c r="J24" i="94"/>
  <c r="E24" i="93"/>
  <c r="O24" i="92"/>
  <c r="L24" i="92"/>
  <c r="J24" i="92"/>
  <c r="L24" i="91"/>
  <c r="K24" i="91"/>
  <c r="I24" i="91"/>
  <c r="E24" i="91"/>
  <c r="P24" i="90"/>
  <c r="N24" i="90"/>
  <c r="L24" i="90"/>
  <c r="J24" i="90"/>
  <c r="E24" i="90"/>
  <c r="E24" i="89"/>
  <c r="O24" i="88"/>
  <c r="L24" i="88"/>
  <c r="P24" i="87"/>
  <c r="L24" i="87"/>
  <c r="I24" i="87"/>
  <c r="E24" i="87"/>
  <c r="N24" i="86"/>
  <c r="K24" i="86"/>
  <c r="I24" i="86"/>
  <c r="E24" i="86"/>
  <c r="N24" i="84"/>
  <c r="K24" i="84"/>
  <c r="J24" i="84"/>
  <c r="L24" i="83"/>
  <c r="J24" i="83"/>
  <c r="P24" i="82"/>
  <c r="N24" i="82"/>
  <c r="K24" i="82"/>
  <c r="I24" i="82"/>
  <c r="N24" i="81"/>
  <c r="M24" i="81"/>
  <c r="J24" i="81"/>
  <c r="J24" i="80"/>
  <c r="K24" i="79"/>
  <c r="E24" i="79"/>
  <c r="N24" i="78"/>
  <c r="M24" i="78"/>
  <c r="J24" i="78"/>
  <c r="N24" i="77"/>
  <c r="L24" i="77"/>
  <c r="I24" i="77"/>
  <c r="P24" i="76"/>
  <c r="M24" i="76"/>
  <c r="J24" i="76"/>
  <c r="E24" i="76"/>
  <c r="M24" i="75"/>
  <c r="K24" i="75"/>
  <c r="K24" i="74"/>
  <c r="N24" i="73"/>
  <c r="M24" i="73"/>
  <c r="I24" i="73"/>
  <c r="N24" i="72"/>
  <c r="M24" i="72"/>
  <c r="J24" i="72"/>
  <c r="I24" i="72"/>
  <c r="E24" i="72"/>
  <c r="P24" i="71"/>
  <c r="M24" i="71"/>
  <c r="I24" i="71"/>
  <c r="N24" i="70"/>
  <c r="K24" i="70"/>
  <c r="N24" i="69"/>
  <c r="L24" i="69"/>
  <c r="I24" i="69"/>
  <c r="M24" i="68"/>
  <c r="J24" i="68"/>
  <c r="O24" i="65"/>
  <c r="L24" i="65"/>
  <c r="I24" i="65"/>
  <c r="N24" i="64"/>
  <c r="K24" i="64"/>
  <c r="N24" i="63"/>
  <c r="K24" i="63"/>
  <c r="M24" i="62"/>
  <c r="K24" i="62"/>
  <c r="E24" i="62"/>
  <c r="N24" i="61"/>
  <c r="K24" i="61"/>
  <c r="E24" i="61"/>
  <c r="I24" i="60"/>
  <c r="E24" i="59"/>
  <c r="K24" i="58"/>
  <c r="E24" i="58"/>
  <c r="O24" i="57"/>
  <c r="M24" i="57"/>
  <c r="I24" i="57"/>
  <c r="N24" i="56"/>
  <c r="K24" i="56"/>
  <c r="I24" i="56"/>
  <c r="E24" i="56"/>
  <c r="Q24" i="55"/>
  <c r="M24" i="55"/>
  <c r="J24" i="55"/>
  <c r="E24" i="55"/>
  <c r="O24" i="54"/>
  <c r="K24" i="54"/>
  <c r="I24" i="33"/>
  <c r="O24" i="32"/>
  <c r="J24" i="32"/>
  <c r="K24" i="31"/>
  <c r="M24" i="30"/>
  <c r="I24" i="30"/>
  <c r="Q24" i="29"/>
  <c r="L24" i="29"/>
  <c r="M24" i="28"/>
  <c r="I24" i="28"/>
  <c r="E24" i="28"/>
  <c r="P24" i="27"/>
  <c r="L24" i="27"/>
  <c r="I24" i="27"/>
  <c r="P24" i="26"/>
  <c r="K24" i="26"/>
  <c r="E24" i="26"/>
  <c r="J24" i="25"/>
  <c r="N24" i="24"/>
  <c r="L24" i="24"/>
  <c r="L24" i="23"/>
  <c r="N24" i="22"/>
  <c r="I24" i="22"/>
  <c r="E24" i="22"/>
  <c r="N24" i="21"/>
  <c r="L24" i="21"/>
  <c r="P24" i="19"/>
  <c r="K24" i="19"/>
  <c r="O24" i="18"/>
  <c r="L24" i="18"/>
  <c r="E24" i="18"/>
  <c r="E24" i="17"/>
  <c r="N24" i="16"/>
  <c r="M24" i="16"/>
  <c r="J24" i="16"/>
  <c r="O24" i="15"/>
  <c r="M24" i="15"/>
  <c r="J24" i="15"/>
  <c r="N24" i="14"/>
  <c r="L24" i="14"/>
  <c r="N24" i="13"/>
  <c r="K24" i="13"/>
  <c r="I24" i="12"/>
  <c r="L24" i="11"/>
  <c r="I24" i="11"/>
  <c r="M24" i="10"/>
  <c r="J24" i="10"/>
  <c r="N24" i="9"/>
  <c r="J24" i="9"/>
  <c r="E24" i="9"/>
  <c r="M24" i="8"/>
  <c r="L24" i="8"/>
  <c r="J24" i="7"/>
  <c r="H20" i="18" l="1"/>
  <c r="H20" i="33"/>
  <c r="H20" i="58"/>
  <c r="H20" i="21"/>
  <c r="H20" i="30"/>
  <c r="H20" i="23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9"/>
  <c r="H28" i="79"/>
  <c r="H30" i="78"/>
  <c r="H28" i="78"/>
  <c r="H30" i="77"/>
  <c r="H28" i="77"/>
  <c r="H30" i="76"/>
  <c r="H28" i="76"/>
  <c r="H30" i="75"/>
  <c r="H28" i="75"/>
  <c r="H30" i="74"/>
  <c r="H28" i="74"/>
  <c r="H30" i="73"/>
  <c r="H28" i="73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4"/>
  <c r="H28" i="64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8"/>
  <c r="H28" i="48"/>
  <c r="H30" i="47"/>
  <c r="H28" i="47"/>
  <c r="H30" i="46"/>
  <c r="H28" i="46"/>
  <c r="H30" i="45"/>
  <c r="H28" i="45"/>
  <c r="H30" i="44"/>
  <c r="H28" i="44"/>
  <c r="H30" i="43"/>
  <c r="H28" i="43"/>
  <c r="H30" i="42"/>
  <c r="H28" i="42"/>
  <c r="H30" i="41"/>
  <c r="H28" i="41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5"/>
  <c r="H28" i="25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8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</futureMetadata>
  <valueMetadata count="88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</valueMetadata>
</metadata>
</file>

<file path=xl/sharedStrings.xml><?xml version="1.0" encoding="utf-8"?>
<sst xmlns="http://schemas.openxmlformats.org/spreadsheetml/2006/main" count="29442" uniqueCount="3362">
  <si>
    <t>ASII</t>
  </si>
  <si>
    <t>Q1</t>
  </si>
  <si>
    <t>Q2</t>
  </si>
  <si>
    <t>tahun Berjalan</t>
  </si>
  <si>
    <t>XIDX:ASII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</si>
  <si>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</si>
  <si>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</si>
  <si>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</si>
  <si>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</si>
  <si>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</si>
  <si>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</si>
  <si>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</si>
  <si>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</si>
  <si>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</si>
  <si>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</si>
  <si>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</si>
  <si>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</si>
  <si>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</si>
  <si>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</si>
  <si>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</si>
  <si>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</si>
  <si>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</si>
  <si>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</si>
  <si>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</si>
  <si>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</si>
  <si>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</si>
  <si>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</si>
  <si>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</si>
  <si>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</si>
  <si>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</si>
  <si>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</si>
  <si>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</si>
  <si>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</si>
  <si>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</si>
  <si>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</si>
  <si>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</si>
  <si>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</si>
  <si>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</si>
  <si>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</si>
  <si>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</si>
  <si>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</si>
  <si>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</si>
  <si>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</si>
  <si>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</si>
  <si>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</si>
  <si>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</si>
  <si>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</si>
  <si>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</si>
  <si>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</si>
  <si>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</si>
  <si>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</si>
  <si>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</si>
  <si>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</si>
  <si>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</si>
  <si>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</si>
  <si>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</si>
  <si>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</si>
  <si>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</si>
  <si>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</si>
  <si>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</si>
  <si>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</si>
  <si>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</si>
  <si>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</si>
  <si>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</si>
  <si>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</si>
  <si>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</si>
  <si>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</si>
  <si>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</si>
  <si>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</si>
  <si>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</si>
  <si>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</si>
  <si>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</si>
  <si>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</si>
  <si>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</si>
  <si>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</si>
  <si>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</si>
  <si>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</si>
  <si>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</si>
  <si>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</si>
  <si>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</si>
  <si>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</si>
  <si>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</si>
  <si>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</si>
  <si>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</si>
  <si>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</si>
  <si>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</si>
  <si>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</si>
  <si>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</si>
  <si>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</si>
  <si>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</si>
  <si>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Laba Usaha</t>
  </si>
  <si>
    <t>Penghasilan/Beban Lain-Lain</t>
  </si>
  <si>
    <t>Pendapatan Keuangan</t>
  </si>
  <si>
    <t>Laba (Rugi) Selisih Kurs</t>
  </si>
  <si>
    <t>Bagian Atas Hasil Bersih ...</t>
  </si>
  <si>
    <t>Bagian Atas Hasil Bersih...</t>
  </si>
  <si>
    <t>Total Bagian Atas Hasil...</t>
  </si>
  <si>
    <t>Others</t>
  </si>
  <si>
    <t>Total Penghasilan/Beban Lain-...</t>
  </si>
  <si>
    <t>Laba Bersih Dari Operasi Yang D...</t>
  </si>
  <si>
    <t>Hak Minoritas</t>
  </si>
  <si>
    <t>Laba Bersih Tahun Berjalan</t>
  </si>
  <si>
    <t>Pendapatan Komprehensif Lain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</si>
  <si>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</si>
  <si>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</si>
  <si>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</si>
  <si>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</si>
  <si>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</si>
  <si>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</si>
  <si>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</si>
  <si>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</si>
  <si>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Investasi Jangka Pendek</t>
  </si>
  <si>
    <t>Piutang Usaha</t>
  </si>
  <si>
    <t>Pihak Berelasi</t>
  </si>
  <si>
    <t>Pihak Ketiga</t>
  </si>
  <si>
    <t>Total Piutang Usaha</t>
  </si>
  <si>
    <t>Piutang Pembiayaan</t>
  </si>
  <si>
    <t>Piutang Lain-Lain</t>
  </si>
  <si>
    <t>Total Piutang Lain-Lai...</t>
  </si>
  <si>
    <t>Persediaan</t>
  </si>
  <si>
    <t>Total Aset Lancar</t>
  </si>
  <si>
    <t>Aset Tidak Lancar</t>
  </si>
  <si>
    <t>Investasi Pada Entitas A...</t>
  </si>
  <si>
    <t>Investasi Pada Entita...</t>
  </si>
  <si>
    <t>Total Investasi Pada E...</t>
  </si>
  <si>
    <t>Aset Pajak Tangguhan</t>
  </si>
  <si>
    <t>Properti Investasi</t>
  </si>
  <si>
    <t>Tanaman Perkebunan</t>
  </si>
  <si>
    <t>Aset Tetap</t>
  </si>
  <si>
    <t>Tanah Untuk Dikembangkan</t>
  </si>
  <si>
    <t>Properti Pertambangan</t>
  </si>
  <si>
    <t>Goodwill</t>
  </si>
  <si>
    <t>Aset Tak Berwujud</t>
  </si>
  <si>
    <t>Total Aset Tidak Lancar</t>
  </si>
  <si>
    <t>Total Aset</t>
  </si>
  <si>
    <t>Liabilitas Dan Ekuitas</t>
  </si>
  <si>
    <t>Liabilitas</t>
  </si>
  <si>
    <t>Liabilitas Jangka Pendek</t>
  </si>
  <si>
    <t>Pinjaman Jangka Pende...</t>
  </si>
  <si>
    <t>Utang Usaha</t>
  </si>
  <si>
    <t>Total Utang Usaha</t>
  </si>
  <si>
    <t>Utang Lain-Lain</t>
  </si>
  <si>
    <t>Total Utang Lain-La...</t>
  </si>
  <si>
    <t>Utang Pajak</t>
  </si>
  <si>
    <t>Beban Akrual</t>
  </si>
  <si>
    <t>Bagian Lancar Atas Li...</t>
  </si>
  <si>
    <t>Utang Bank Jangka...</t>
  </si>
  <si>
    <t>Surat Berharga Ya...</t>
  </si>
  <si>
    <t>Obligasi Konversi</t>
  </si>
  <si>
    <t>Utang Obligasi</t>
  </si>
  <si>
    <t>Surat Berharga Ja...</t>
  </si>
  <si>
    <t>Utang Sewa Pembia...</t>
  </si>
  <si>
    <t>Total Bagian Lancar...</t>
  </si>
  <si>
    <t>Total Liabilitas Jangk...</t>
  </si>
  <si>
    <t>Liabilitas Jangka Panjan...</t>
  </si>
  <si>
    <t>Liabilitas Pajak Tang...</t>
  </si>
  <si>
    <t>Liabilitas Jangka Pan...</t>
  </si>
  <si>
    <t>Total Liabilitas Ja...</t>
  </si>
  <si>
    <t>Adjustment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</si>
  <si>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</si>
  <si>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</si>
  <si>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</si>
  <si>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</si>
  <si>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</si>
  <si>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</si>
  <si>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</si>
  <si>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</si>
  <si>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</si>
  <si>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</si>
  <si>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</si>
  <si>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</si>
  <si>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</si>
  <si>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</si>
  <si>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Pembayaran Kepada Pemasok</t>
  </si>
  <si>
    <t>Pembayaran Kepada Karyawa...</t>
  </si>
  <si>
    <t>Penerimaan Dari Aktivitas...</t>
  </si>
  <si>
    <t>Pembayaran Untuk Aktivita...</t>
  </si>
  <si>
    <t>Pembayaran Beban Usaha La...</t>
  </si>
  <si>
    <t>Penghasilan Bunga Yang Di...</t>
  </si>
  <si>
    <t>Pembayaran Pajak Penghasi...</t>
  </si>
  <si>
    <t>Pengembalian Pajak</t>
  </si>
  <si>
    <t>(Pembayaran)/Pengembalian...</t>
  </si>
  <si>
    <t>Pengembalian Pajak Lainny...</t>
  </si>
  <si>
    <t>Penurunan Saldo Sehubunga...</t>
  </si>
  <si>
    <t>Total Arus Kas Dari Aktivitas...</t>
  </si>
  <si>
    <t>Arus Kas Dari Aktivitas Investa...</t>
  </si>
  <si>
    <t>Penjualan Dan Capital Rep...</t>
  </si>
  <si>
    <t>Dividen Kas Yang Diterima</t>
  </si>
  <si>
    <t>Penjualan Aset Tetap</t>
  </si>
  <si>
    <t>Perolehan Aset Tetap</t>
  </si>
  <si>
    <t>Penambahan Investasi Lain...</t>
  </si>
  <si>
    <t>Pembelian Entitas Anak, S...</t>
  </si>
  <si>
    <t>Penjualan Entitas Anak, S...</t>
  </si>
  <si>
    <t>Penambahan Tanaman Perkeb...</t>
  </si>
  <si>
    <t>Penjualan Tanaman Perkebu...</t>
  </si>
  <si>
    <t>Penambahan Hak Konsesi</t>
  </si>
  <si>
    <t>Penambahan Investasi Pada...</t>
  </si>
  <si>
    <t>Penambahan Properti Perta...</t>
  </si>
  <si>
    <t>Uang Muka Perolehan Inves...</t>
  </si>
  <si>
    <t>Penambahan Properti Inves...</t>
  </si>
  <si>
    <t>Penambahan Aset Tidak Ber...</t>
  </si>
  <si>
    <t>Penjualan Aset Tidak Berw...</t>
  </si>
  <si>
    <t>Penambahan / Penurunan As...</t>
  </si>
  <si>
    <t>Penambahan Piutang Lain-L...</t>
  </si>
  <si>
    <t>Penurunan Piutang Lain-La...</t>
  </si>
  <si>
    <t>Penjualan Properti Invest...</t>
  </si>
  <si>
    <t>Pelepasan Entitas Asosias...</t>
  </si>
  <si>
    <t>Pembelian Aset Kerjasama ...</t>
  </si>
  <si>
    <t>Penjualan Investasi Pada ...</t>
  </si>
  <si>
    <t>Penjualan (Penambahan) In...</t>
  </si>
  <si>
    <t>Penjualan Ventura Bersama</t>
  </si>
  <si>
    <t>Penambahan Kas Yang Dibat...</t>
  </si>
  <si>
    <t>Penurunan Kas Yang Dibata...</t>
  </si>
  <si>
    <t>Uang Muka Pembelian Entit...</t>
  </si>
  <si>
    <t>Pembelian Dari Pemegang S...</t>
  </si>
  <si>
    <t>Arus Kas Dari Aktivitas Pendana...</t>
  </si>
  <si>
    <t>Penerimaan Pinjaman Jangk...</t>
  </si>
  <si>
    <t>Penerimaan Utang Jangka P...</t>
  </si>
  <si>
    <t>Penurunan Kepemilikan Di ...</t>
  </si>
  <si>
    <t>Pembayaran Kembali Pinjam...</t>
  </si>
  <si>
    <t>Pembayaran Kembali Utang ...</t>
  </si>
  <si>
    <t>Dividen Kas Yang Dibayark...</t>
  </si>
  <si>
    <t>Penambahan Kepemilikan Di...</t>
  </si>
  <si>
    <t>Penjualan Kepemilikan Di ...</t>
  </si>
  <si>
    <t>Pembayaran Bunga</t>
  </si>
  <si>
    <t>Penerbitan Saham Kepada K...</t>
  </si>
  <si>
    <t>Perubahan Kepentingan Pen...</t>
  </si>
  <si>
    <t>Pembayaran Uang Muka</t>
  </si>
  <si>
    <t>Pembayaran Biaya Keuangan</t>
  </si>
  <si>
    <t>Pembelian Saham Treasuri ...</t>
  </si>
  <si>
    <t>Pembelian Saham Treasuri</t>
  </si>
  <si>
    <t>Investasi Oleh Hak Nonpen...</t>
  </si>
  <si>
    <t>Pembayaran Kewajiban Anja...</t>
  </si>
  <si>
    <t>Penurunan Kas Dan Deposit...</t>
  </si>
  <si>
    <t>(Penambahan)/Penurunan Pi...</t>
  </si>
  <si>
    <t>Pembelian Kembali Saham O...</t>
  </si>
  <si>
    <t>Uang Muka Setoran Saham O...</t>
  </si>
  <si>
    <t>Transaksi Lainnya Dengan ...</t>
  </si>
  <si>
    <t>Akuisisi Kepentingan Nonp...</t>
  </si>
  <si>
    <t>Kenaikan (Penurunan) Bersih Kas...</t>
  </si>
  <si>
    <t>Kas Dan Setara Kas Awal Periode</t>
  </si>
  <si>
    <t>Dampak Neto Perubahan Nilai Tuk...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</si>
  <si>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</si>
  <si>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</si>
  <si>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</si>
  <si>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</si>
  <si>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</si>
  <si>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</si>
  <si>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</si>
  <si>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</si>
  <si>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</si>
  <si>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</si>
  <si>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</si>
  <si>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</si>
  <si>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</si>
  <si>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</si>
  <si>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</si>
  <si>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</si>
  <si>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</si>
  <si>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</si>
  <si>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</si>
  <si>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</si>
  <si>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</si>
  <si>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</si>
  <si>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</si>
  <si>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</si>
  <si>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</si>
  <si>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</si>
  <si>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</si>
  <si>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</si>
  <si>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</si>
  <si>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</si>
  <si>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</si>
  <si>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</si>
  <si>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ASJT</t>
  </si>
  <si>
    <t>XIDX:ASJT</t>
  </si>
  <si>
    <t>Premi Bruto</t>
  </si>
  <si>
    <t>Premi Reasuransi</t>
  </si>
  <si>
    <t>Penurunan (Kenaikan) Prem...</t>
  </si>
  <si>
    <t>Pendapatan Underwriting</t>
  </si>
  <si>
    <t>Hasil Investasi</t>
  </si>
  <si>
    <t>Klaim Bruto</t>
  </si>
  <si>
    <t>Klaim Reasuransi</t>
  </si>
  <si>
    <t>Beban Komisi</t>
  </si>
  <si>
    <t>Beban Usaha</t>
  </si>
  <si>
    <t>Pajak Kini</t>
  </si>
  <si>
    <t>Pajak Tangguhan</t>
  </si>
  <si>
    <t>Total Beban Pajak Penghasilan</t>
  </si>
  <si>
    <t>Total Pendapatan Komprehensif...</t>
  </si>
  <si>
    <t>Kepentingan Non-Pegendali</t>
  </si>
  <si>
    <t>Deposito Berjangka</t>
  </si>
  <si>
    <t>Efek Tersedia Untuk Diju...</t>
  </si>
  <si>
    <t>Total Efek Tersedia Un...</t>
  </si>
  <si>
    <t>Surat Berharga Jangka Me...</t>
  </si>
  <si>
    <t>Total Investasi Jangka ...</t>
  </si>
  <si>
    <t>Piutang Premi</t>
  </si>
  <si>
    <t>Piutang Reasuransi</t>
  </si>
  <si>
    <t>Aset Reasuransi</t>
  </si>
  <si>
    <t>Total Aset Reasuransi</t>
  </si>
  <si>
    <t>Utang Klaim</t>
  </si>
  <si>
    <t>Liabilitas Kontrak Asura...</t>
  </si>
  <si>
    <t>Total Liabilitas Kontr...</t>
  </si>
  <si>
    <t>Utang Reasuransi</t>
  </si>
  <si>
    <t>Laba Bersih (Rugi)</t>
  </si>
  <si>
    <t>Penambahan (Pengurangan) ...</t>
  </si>
  <si>
    <t>Amortisasi Marjin Jasa Ko...</t>
  </si>
  <si>
    <t>Depresiasi, Amortisasi &amp; ...</t>
  </si>
  <si>
    <t>Aset (Kewajiban) Pajak Ta...</t>
  </si>
  <si>
    <t>Pendapatan (Beban) Non Ka...</t>
  </si>
  <si>
    <t>Penerimaan Premi</t>
  </si>
  <si>
    <t>Penerimaan Reasuransi</t>
  </si>
  <si>
    <t>Penerimaan Lain-Lain</t>
  </si>
  <si>
    <t>Pembayaran Premi Reasuran...</t>
  </si>
  <si>
    <t>Pembayaran Klaim</t>
  </si>
  <si>
    <t>Pembayaran Komisi</t>
  </si>
  <si>
    <t>Pembayaran Beban Usaha</t>
  </si>
  <si>
    <t>Pembayaran Tantiem</t>
  </si>
  <si>
    <t>Penerimaan Dari Pengembal...</t>
  </si>
  <si>
    <t>Pembayaran Pajak</t>
  </si>
  <si>
    <t>Pembayaran Beban Lain-Lai...</t>
  </si>
  <si>
    <t>Pelepasan (Perolehan) Ase...</t>
  </si>
  <si>
    <t>Pelepasan (Perolehan) Dar...</t>
  </si>
  <si>
    <t>Pencairan Deposlto</t>
  </si>
  <si>
    <t>Penerimaan Hasil Investas...</t>
  </si>
  <si>
    <t>Hasil Penjualan Saham</t>
  </si>
  <si>
    <t>Hasil Penjualan Aset Teta...</t>
  </si>
  <si>
    <t>Penjualan Saham</t>
  </si>
  <si>
    <t>Penjualan Reksa Dana</t>
  </si>
  <si>
    <t>Penjualan Investasi Lain</t>
  </si>
  <si>
    <t>Pembelian Perangkat Lunak</t>
  </si>
  <si>
    <t>Penjualan Obligasi</t>
  </si>
  <si>
    <t>Penempatan Deposito</t>
  </si>
  <si>
    <t>Pembelian Obligasi</t>
  </si>
  <si>
    <t>Pembelian Reksa Dana</t>
  </si>
  <si>
    <t>Pembelian Aset Lain</t>
  </si>
  <si>
    <t>Pembelian Saham</t>
  </si>
  <si>
    <t>Pembayaran Dividen</t>
  </si>
  <si>
    <t>Pembayaran Liabilitas Sew...</t>
  </si>
  <si>
    <t>Biaya Emisi Saham</t>
  </si>
  <si>
    <t>ASMI</t>
  </si>
  <si>
    <t>XIDX:ASMI</t>
  </si>
  <si>
    <t>Pendapatan Komisi</t>
  </si>
  <si>
    <t>Total Klaim Bruto</t>
  </si>
  <si>
    <t>Beban Underwriting</t>
  </si>
  <si>
    <t>Total Piutang Premi</t>
  </si>
  <si>
    <t>Total Piutang Reasurans...</t>
  </si>
  <si>
    <t>Total Piutang Lain-Lain</t>
  </si>
  <si>
    <t>Total Deposito Berj...</t>
  </si>
  <si>
    <t>Total Deposito Berjang...</t>
  </si>
  <si>
    <t>Total Utang Klaim</t>
  </si>
  <si>
    <t>Total Utang Reasuransi</t>
  </si>
  <si>
    <t>Utang Sewa Pembiayaan</t>
  </si>
  <si>
    <t>Total Beban Akrual</t>
  </si>
  <si>
    <t>Total Utang Lain-Lain</t>
  </si>
  <si>
    <t>Keuntungan (Kerugian) Yan...</t>
  </si>
  <si>
    <t>Penerimaan Lainnya</t>
  </si>
  <si>
    <t>Pembayaran Lainnya</t>
  </si>
  <si>
    <t>Penerimaan Klaim Reasuran...</t>
  </si>
  <si>
    <t>Penerimaan Jasa Giro</t>
  </si>
  <si>
    <t>Pemberian Pinjaman Direks...</t>
  </si>
  <si>
    <t>Penerimaan Pembayaran Pin...</t>
  </si>
  <si>
    <t>Pembayaran Asuransi</t>
  </si>
  <si>
    <t>Pembayaran Barang Cetakan</t>
  </si>
  <si>
    <t>Pembayaran Di Muka Lainny...</t>
  </si>
  <si>
    <t>Pembayaran Piutang Lainny...</t>
  </si>
  <si>
    <t>Penerimaan Piutang Lainny...</t>
  </si>
  <si>
    <t>Pembayaran Beban Operasio...</t>
  </si>
  <si>
    <t>Hasil Investasi Lainnya</t>
  </si>
  <si>
    <t>Uang Muka Untuk Perolehan...</t>
  </si>
  <si>
    <t>Hasil Penjualan Properti ...</t>
  </si>
  <si>
    <t>Pencairan Deposito</t>
  </si>
  <si>
    <t>Pencairan Reksadana</t>
  </si>
  <si>
    <t>Pencairan Obligasi</t>
  </si>
  <si>
    <t>Pembelian Aset Tak Berwuj...</t>
  </si>
  <si>
    <t>Hasil Penjualan Penyertaa...</t>
  </si>
  <si>
    <t>Pembelian Reksadana</t>
  </si>
  <si>
    <t>Pelepasan Aset Tak Berwuj...</t>
  </si>
  <si>
    <t>Pembelian Efek Ekuitas</t>
  </si>
  <si>
    <t>Pembelian Efek Ekuitas-Bi...</t>
  </si>
  <si>
    <t>Penerimaan Investasi Lain...</t>
  </si>
  <si>
    <t>Penyertaan Langsung</t>
  </si>
  <si>
    <t>Penerbitan Saham</t>
  </si>
  <si>
    <t>Penerimaan Pelaksanaan Wa...</t>
  </si>
  <si>
    <t>Bunga Utang Sewa Pembiaya...</t>
  </si>
  <si>
    <t>Agio Saham</t>
  </si>
  <si>
    <t>ASRI</t>
  </si>
  <si>
    <t>XIDX:ASRI</t>
  </si>
  <si>
    <t>Laba (Rugi) Atas Penjuala...</t>
  </si>
  <si>
    <t>Final</t>
  </si>
  <si>
    <t>Total Pajak Kini</t>
  </si>
  <si>
    <t>Piutang Pihak Berelasi</t>
  </si>
  <si>
    <t>Utang Bank Jangka Pen...</t>
  </si>
  <si>
    <t>Utang Pihak Berelasi</t>
  </si>
  <si>
    <t>Utang Bank Jangka Pan...</t>
  </si>
  <si>
    <t>Utang Jangka Panjang ...</t>
  </si>
  <si>
    <t>Penerimaan Kas Dari Pelan...</t>
  </si>
  <si>
    <t>Pembayaran Kas Untuk:</t>
  </si>
  <si>
    <t>Direksi Dan Karyawan</t>
  </si>
  <si>
    <t>Kontraktor Dan Pemasok</t>
  </si>
  <si>
    <t>Total Pembayaran Kas Un...</t>
  </si>
  <si>
    <t>Penerimaan Bunga</t>
  </si>
  <si>
    <t>(Pembayaran)/Penerimaan D...</t>
  </si>
  <si>
    <t>Penempatan Dana Cadangan ...</t>
  </si>
  <si>
    <t>Penempatan Pada Portfolio...</t>
  </si>
  <si>
    <t>Penambahan Tanah Untuk Di...</t>
  </si>
  <si>
    <t>Penambahan Kas Dan Setara...</t>
  </si>
  <si>
    <t>Kenaikan/Penurunan Jamina...</t>
  </si>
  <si>
    <t>Penambahan Aset Keuangan ...</t>
  </si>
  <si>
    <t>(Kenaikan)/Penurunan Aset...</t>
  </si>
  <si>
    <t>Pembayaran Uang Muka Pemb...</t>
  </si>
  <si>
    <t>Uang Muka Investasi</t>
  </si>
  <si>
    <t>(Kenaikan)/Penurunan Depo...</t>
  </si>
  <si>
    <t>Kenaikan/(Penurunan) Utan...</t>
  </si>
  <si>
    <t>Penarikan Utang Bank</t>
  </si>
  <si>
    <t>Penerimaan Utang Bank</t>
  </si>
  <si>
    <t>Peningkatan Modal Disetor</t>
  </si>
  <si>
    <t>Penerbitan Obligasi - Ber...</t>
  </si>
  <si>
    <t>(Kenaikan)/Penurunan Piu...</t>
  </si>
  <si>
    <t>Aset Pengampunan Pajak</t>
  </si>
  <si>
    <t>Penerimaan Manfaat Lindun...</t>
  </si>
  <si>
    <t>Penurunan Manfaat Lindung...</t>
  </si>
  <si>
    <t>Penempatan Liabilitas Lai...</t>
  </si>
  <si>
    <t>Penambahan Uang Muka Seto...</t>
  </si>
  <si>
    <t>Penyelesaian (Penempatan)...</t>
  </si>
  <si>
    <t>Pembelian Kembali Obligas...</t>
  </si>
  <si>
    <t>Beban Pembelian Kembali O...</t>
  </si>
  <si>
    <t>Penerimaan (Pengeluaran) ...</t>
  </si>
  <si>
    <t>Kas Dan Setara Pada Awal Period...</t>
  </si>
  <si>
    <t>Kas Dan Setara Kas Dari Entitas...</t>
  </si>
  <si>
    <t>Kas Dan Bank Pada Akhir Periode</t>
  </si>
  <si>
    <t>ASRM</t>
  </si>
  <si>
    <t>XIDX:ASRM</t>
  </si>
  <si>
    <t>Efek Tersedia Untuk Dijua...</t>
  </si>
  <si>
    <t>Investasi Pada Entitas As...</t>
  </si>
  <si>
    <t>Utang Bank</t>
  </si>
  <si>
    <t>Penerimaan:</t>
  </si>
  <si>
    <t>Premi</t>
  </si>
  <si>
    <t>Lain-Lain</t>
  </si>
  <si>
    <t>Total Penerimaan:</t>
  </si>
  <si>
    <t>Pembayaran:</t>
  </si>
  <si>
    <t>Klaim</t>
  </si>
  <si>
    <t>Pembayaran Bunga Dan Beb...</t>
  </si>
  <si>
    <t>Komisi Broker Dan Reduks...</t>
  </si>
  <si>
    <t>Beban Usaha Dan Lain-Lai...</t>
  </si>
  <si>
    <t>Total Pembayaran:</t>
  </si>
  <si>
    <t>Pencairan Deposito Berjan...</t>
  </si>
  <si>
    <t>Pencairan Obligasi Dimili...</t>
  </si>
  <si>
    <t>Penempatan Mtn</t>
  </si>
  <si>
    <t>Hasil Penjualan Surat Ber...</t>
  </si>
  <si>
    <t>Penerimaan Penjualan Inve...</t>
  </si>
  <si>
    <t>Penempatan Deposito Berja...</t>
  </si>
  <si>
    <t>Penempatan Investasi</t>
  </si>
  <si>
    <t>Penempatan Sukuk Diukur P...</t>
  </si>
  <si>
    <t>Penempatan Efek Utang Ter...</t>
  </si>
  <si>
    <t>Arus Kas Masuk Dari Pelep...</t>
  </si>
  <si>
    <t>Arus Kas Keluar Bersih Da...</t>
  </si>
  <si>
    <t>Perolehan Hak Atas Tanah</t>
  </si>
  <si>
    <t>Penempatan Obligasi</t>
  </si>
  <si>
    <t>Pembayaran Pajak Atas Div...</t>
  </si>
  <si>
    <t>Pembayaran Atas Penambaha...</t>
  </si>
  <si>
    <t>Pembayaran Atas Perolehan...</t>
  </si>
  <si>
    <t>Penerimaan Atas Penjualan...</t>
  </si>
  <si>
    <t>Pembayaran Utang Leasing</t>
  </si>
  <si>
    <t>Pembayaran Utang Bank</t>
  </si>
  <si>
    <t>Total Dampak Neto Perubahan N...</t>
  </si>
  <si>
    <t>ASSA</t>
  </si>
  <si>
    <t>XIDX:ASSA</t>
  </si>
  <si>
    <t>Utang Pembiayaan</t>
  </si>
  <si>
    <t>Pembayaran Kas Kepada Pem...</t>
  </si>
  <si>
    <t>Pembayaran Kas Kepada Kar...</t>
  </si>
  <si>
    <t>Hasil Penjualan Kendaraan...</t>
  </si>
  <si>
    <t>Pembelian Aset Tetap - Ke...</t>
  </si>
  <si>
    <t>Pembelian Persediaan Kend...</t>
  </si>
  <si>
    <t>Penerimaan Dari:</t>
  </si>
  <si>
    <t>Penghasilan Bunga</t>
  </si>
  <si>
    <t>Kupon Obligasi</t>
  </si>
  <si>
    <t>Total Penerimaan Dari:</t>
  </si>
  <si>
    <t>Pembayaran Imbalan Karyaw...</t>
  </si>
  <si>
    <t>Investasi Saham</t>
  </si>
  <si>
    <t>Penerimaan Kas Aksi Korpo...</t>
  </si>
  <si>
    <t>Penerimaan Kas Tambahan S...</t>
  </si>
  <si>
    <t>Tambahan Modal Pada Entit...</t>
  </si>
  <si>
    <t>Penerimaan Dividen</t>
  </si>
  <si>
    <t>Pembayaran Pembelian Saha...</t>
  </si>
  <si>
    <t>Akuisisi Entitas Anak, Se...</t>
  </si>
  <si>
    <t>Penerimaan Dari Investasi...</t>
  </si>
  <si>
    <t>Penempatan Aset Keuangan ...</t>
  </si>
  <si>
    <t>Pembayaran Investasi</t>
  </si>
  <si>
    <t>Kas Entitas Anak Yang Did...</t>
  </si>
  <si>
    <t>Investasi</t>
  </si>
  <si>
    <t>Penerbitan Saham Baru</t>
  </si>
  <si>
    <t>Penambahan Pinjaman Jangk...</t>
  </si>
  <si>
    <t>Penambahan Pinjaman Pembi...</t>
  </si>
  <si>
    <t>Pembayaran Pinjaman Pembi...</t>
  </si>
  <si>
    <t>Penerimaan Utang Promes</t>
  </si>
  <si>
    <t>Pembayaran Pinjaman Jangk...</t>
  </si>
  <si>
    <t>Pembayaran Utang Promes</t>
  </si>
  <si>
    <t>Pembayaran Beban Keuangan</t>
  </si>
  <si>
    <t>Penerimaan Dari Penerbita...</t>
  </si>
  <si>
    <t>Penbayaran Obligasi Yang ...</t>
  </si>
  <si>
    <t>Pembelian Saham Kepenting...</t>
  </si>
  <si>
    <t>Penambahan Setoran Modal</t>
  </si>
  <si>
    <t>Penerimaan Dari Penjualan...</t>
  </si>
  <si>
    <t>Penerimaan Uang Muka Seto...</t>
  </si>
  <si>
    <t>Penerimaan Setoran Modal ...</t>
  </si>
  <si>
    <t>Penurunan Bersih Kas Dan Setara...</t>
  </si>
  <si>
    <t>ATIC</t>
  </si>
  <si>
    <t>XIDX:ATIC</t>
  </si>
  <si>
    <t>Beban Operasional Lainnya</t>
  </si>
  <si>
    <t>Keuntungan Atas Penjualan...</t>
  </si>
  <si>
    <t>Proforma Laba Bersih Dari Trans...</t>
  </si>
  <si>
    <t>Operasi Yang Dihentikan</t>
  </si>
  <si>
    <t>Investasi Jangka Panjang</t>
  </si>
  <si>
    <t>Utang Pembiayaan ...</t>
  </si>
  <si>
    <t>Utang Lain Jangka...</t>
  </si>
  <si>
    <t>Kepada Pemasok</t>
  </si>
  <si>
    <t>Kepada Karyawan</t>
  </si>
  <si>
    <t>Total Pembayaran Kas Ke...</t>
  </si>
  <si>
    <t>Penerimaan Dari (Pembayar...</t>
  </si>
  <si>
    <t>Pendapatan Bunga</t>
  </si>
  <si>
    <t>Beban Bunga</t>
  </si>
  <si>
    <t>Pajak Penghasilan</t>
  </si>
  <si>
    <t>Kegiatan Usaha Lainnya</t>
  </si>
  <si>
    <t>Total Penerimaan Dari (...</t>
  </si>
  <si>
    <t>Penerimaan Penjualan Aset...</t>
  </si>
  <si>
    <t>Penerimaan Dari (Penambah...</t>
  </si>
  <si>
    <t>Uang Muka Diterima Dari P...</t>
  </si>
  <si>
    <t>Perolehan Aset Hak Guna</t>
  </si>
  <si>
    <t>Penerimaan Bersih Dari Pe...</t>
  </si>
  <si>
    <t>Penempatan Investasi Pada...</t>
  </si>
  <si>
    <t>Akuisisi Entitas Anak Set...</t>
  </si>
  <si>
    <t>Pencairan (Penempatan) De...</t>
  </si>
  <si>
    <t>Penempatan Deposito Berj...</t>
  </si>
  <si>
    <t>Pencairan Deposito Berja...</t>
  </si>
  <si>
    <t>Total Pencairan (Penemp...</t>
  </si>
  <si>
    <t>Penjualan Investasi</t>
  </si>
  <si>
    <t>Pembelian Saham Entitas A...</t>
  </si>
  <si>
    <t>Pembayaran Kepada Kepenti...</t>
  </si>
  <si>
    <t>Penambahan Piutang Pihak ...</t>
  </si>
  <si>
    <t>Akuisisi Entitas Anak</t>
  </si>
  <si>
    <t>Penurunan Piutang Pihak B...</t>
  </si>
  <si>
    <t>Penambahan Utang Anjak Pi...</t>
  </si>
  <si>
    <t>Pembayaran Utang Anjak Pi...</t>
  </si>
  <si>
    <t>Penerimaan Piutang Lain-L...</t>
  </si>
  <si>
    <t>Penerimaan Dari Transaksi...</t>
  </si>
  <si>
    <t>Pembayaran Provisi</t>
  </si>
  <si>
    <t>Penerimaan (Pembayaran) U...</t>
  </si>
  <si>
    <t>Penerimaan</t>
  </si>
  <si>
    <t>Pembayaran</t>
  </si>
  <si>
    <t>Total Penerimaan (Pemba...</t>
  </si>
  <si>
    <t>Penerimaan Pinjaman Lain-...</t>
  </si>
  <si>
    <t>Pendirian Entitas Anak</t>
  </si>
  <si>
    <t>Pembayaran Utang Lain-Lai...</t>
  </si>
  <si>
    <t>Penerimaan Utang Lain-Lai...</t>
  </si>
  <si>
    <t>Akuisisi Kepemilikan Saha...</t>
  </si>
  <si>
    <t>Penerimaan Modal Disetor ...</t>
  </si>
  <si>
    <t>Setoran Modal Atas Pendir...</t>
  </si>
  <si>
    <t>Setoran Modal Dari Penawa...</t>
  </si>
  <si>
    <t>Penerimaan (Pembayaran) P...</t>
  </si>
  <si>
    <t>Penarikan (Penempatan) Ba...</t>
  </si>
  <si>
    <t>Penerimaan Penjualan Kepe...</t>
  </si>
  <si>
    <t>Penambahan (Pembayaran) U...</t>
  </si>
  <si>
    <t>Pembayaran Dividen Kepada...</t>
  </si>
  <si>
    <t>Pembayaran Utang Pembiaya...</t>
  </si>
  <si>
    <t>Penambahan Utang Pembiaya...</t>
  </si>
  <si>
    <t>Pembayaran Utang Sewa Pem...</t>
  </si>
  <si>
    <t>Penurunan Investasi Pada ...</t>
  </si>
  <si>
    <t>Agio Saham Dari Penawaran...</t>
  </si>
  <si>
    <t>Agio Saham Yang Berasal D...</t>
  </si>
  <si>
    <t>Penambahan Modal Dengan H...</t>
  </si>
  <si>
    <t>Beban Emisi Saham</t>
  </si>
  <si>
    <t>Penambahan Modal Disetor</t>
  </si>
  <si>
    <t>Penerimaan Dari Program O...</t>
  </si>
  <si>
    <t>Pengampunan Pajak</t>
  </si>
  <si>
    <t>Pembayaran Beban Emisi At...</t>
  </si>
  <si>
    <t>Pembayaran Untuk Beban Bu...</t>
  </si>
  <si>
    <t>Penerbitan Obligasi Konve...</t>
  </si>
  <si>
    <t>Beban Emisi Penerbitan Ob...</t>
  </si>
  <si>
    <t>Pembayaran Transaksi Deng...</t>
  </si>
  <si>
    <t>Kenaikan Neto Kas Dan Setara Ka...</t>
  </si>
  <si>
    <t>Kas Dan Setara Kas Entitas Anak...</t>
  </si>
  <si>
    <t>AUTO</t>
  </si>
  <si>
    <t>XIDX:AUTO</t>
  </si>
  <si>
    <t>Pos Luar Biasa</t>
  </si>
  <si>
    <t>Surat Berharga Jangka...</t>
  </si>
  <si>
    <t>Total Utang Pajak</t>
  </si>
  <si>
    <t>Liabilitas Derivatif</t>
  </si>
  <si>
    <t>Pinjaman Jangka Panja...</t>
  </si>
  <si>
    <t>Penerimaan Dari Pelanggan...</t>
  </si>
  <si>
    <t>Pembayaran Kepada Pemasok...</t>
  </si>
  <si>
    <t>Pembayaran Bunga Dan Beba...</t>
  </si>
  <si>
    <t>Penerimaan Dividen Kas</t>
  </si>
  <si>
    <t>Penerimaan Dari Aset Yang...</t>
  </si>
  <si>
    <t>Penerimaan Dari Pembayara...</t>
  </si>
  <si>
    <t>Hasil Penjualan Investasi...</t>
  </si>
  <si>
    <t>Piutang Yang Diterima Dar...</t>
  </si>
  <si>
    <t>Pinjaman Jangka Pendek -P...</t>
  </si>
  <si>
    <t>Penerimaan Bunga Dari Wes...</t>
  </si>
  <si>
    <t>Penerimaan/Penurunan/Kena...</t>
  </si>
  <si>
    <t>Perolehan Investasi Jangk...</t>
  </si>
  <si>
    <t>Wesel Tagih Yang Diberika...</t>
  </si>
  <si>
    <t>Akuisisi Entitas Asosiasi</t>
  </si>
  <si>
    <t>Pembayaran Piutang Lain-L...</t>
  </si>
  <si>
    <t>Imbalan Kas Bersih Untuk ...</t>
  </si>
  <si>
    <t>Penerimaan Dari Penawaran...</t>
  </si>
  <si>
    <t>Kenaikan Modal Ditempatka...</t>
  </si>
  <si>
    <t>(Pembayaran)/Penerimaan U...</t>
  </si>
  <si>
    <t>Pembayaran Biaya Emisi Ef...</t>
  </si>
  <si>
    <t>Kepada Non Pengendali</t>
  </si>
  <si>
    <t>Kepada Pemilik Entitas I...</t>
  </si>
  <si>
    <t>Total Pembayaran Divide...</t>
  </si>
  <si>
    <t>Akuisisi Kepentingan Pada...</t>
  </si>
  <si>
    <t>BABP</t>
  </si>
  <si>
    <t>XIDX:BABP</t>
  </si>
  <si>
    <t>Provisi Dan Komisi Kredit</t>
  </si>
  <si>
    <t>Beban Provisi Dan Komisi</t>
  </si>
  <si>
    <t>Total Beban Pokok Penjualan...</t>
  </si>
  <si>
    <t>Pendapatan Operasional La...</t>
  </si>
  <si>
    <t>Keuntungan Penjualan Efe...</t>
  </si>
  <si>
    <t>Provisi Dan Komisi Lainn...</t>
  </si>
  <si>
    <t>Keuntungan Transaksi Mat...</t>
  </si>
  <si>
    <t>Keuntungan Dari Perubaha...</t>
  </si>
  <si>
    <t>Total Pendapatan Operas...</t>
  </si>
  <si>
    <t>Beban Penyisihan Kerugia...</t>
  </si>
  <si>
    <t>Pemulihan Cadangan Ke...</t>
  </si>
  <si>
    <t>Pemulihan Kerugian At...</t>
  </si>
  <si>
    <t>Total Beban Penyisihan...</t>
  </si>
  <si>
    <t>Kerugian Transaksi Mata ...</t>
  </si>
  <si>
    <t>Beban Umum Dan Administr...</t>
  </si>
  <si>
    <t>Beban Tenaga Kerja</t>
  </si>
  <si>
    <t>Total Beban Operasional...</t>
  </si>
  <si>
    <t>Giro Pada Bank Indonesia</t>
  </si>
  <si>
    <t>Penempatan Pada Bank Indo...</t>
  </si>
  <si>
    <t>Pinjaman Yang Diberikan</t>
  </si>
  <si>
    <t>Total Pinjaman Yang Di...</t>
  </si>
  <si>
    <t>Total Pinjaman Yang Dib...</t>
  </si>
  <si>
    <t>Liabilitas Segera</t>
  </si>
  <si>
    <t>Simpanan Nasabah</t>
  </si>
  <si>
    <t>Total Simpanan Nasabah</t>
  </si>
  <si>
    <t>Simpanan Dari Bank Lain</t>
  </si>
  <si>
    <t>Liabilitas Akseptasi</t>
  </si>
  <si>
    <t>Pinjaman Yang Diterima</t>
  </si>
  <si>
    <t>Penerimaan Bunga, Provisi...</t>
  </si>
  <si>
    <t>Penerimaan Pendapatan Ope...</t>
  </si>
  <si>
    <t>Pembayaran Gaji Dan Tunja...</t>
  </si>
  <si>
    <t>Penerimaan Pendapatan No...</t>
  </si>
  <si>
    <t>Pembayaran Beban Non-Ope...</t>
  </si>
  <si>
    <t>Penurunan (Kenaikan) Dala...</t>
  </si>
  <si>
    <t>Penempatan Pada Bank Ind...</t>
  </si>
  <si>
    <t>Efek-Efek Yang Diperdaga...</t>
  </si>
  <si>
    <t>Efek-Efek Yang Dibeli De...</t>
  </si>
  <si>
    <t>Kredit Yang Diberikan</t>
  </si>
  <si>
    <t>Agunan Yang Diambil Alih</t>
  </si>
  <si>
    <t>Tagihan Derivatif</t>
  </si>
  <si>
    <t>Tagihan Akseptasi</t>
  </si>
  <si>
    <t>Aset Iain-Iain</t>
  </si>
  <si>
    <t>Total Penurunan (Kenaik...</t>
  </si>
  <si>
    <t>Kenaikan (Penurunan) Dala...</t>
  </si>
  <si>
    <t>Simpanan</t>
  </si>
  <si>
    <t>Surat Berharga Yang Diju...</t>
  </si>
  <si>
    <t>Liabilitas Deposito</t>
  </si>
  <si>
    <t>Liabilitas Iain-Iain</t>
  </si>
  <si>
    <t>Total Kenaikan (Penurun...</t>
  </si>
  <si>
    <t>Penjualan (Pembelian) Dar...</t>
  </si>
  <si>
    <t>Penjualan Investasi Keua...</t>
  </si>
  <si>
    <t>Pembelian Investasi Keua...</t>
  </si>
  <si>
    <t>Total Penjualan (Pembel...</t>
  </si>
  <si>
    <t>Hasil Penjualan Aset Tida...</t>
  </si>
  <si>
    <t>Penjualan Efek-Efek Yang ...</t>
  </si>
  <si>
    <t>Perolehan Aset Tak Berwuj...</t>
  </si>
  <si>
    <t>Penerimaan Efek Dimiliki ...</t>
  </si>
  <si>
    <t>Penambahan Modal Saham</t>
  </si>
  <si>
    <t>Uang Muka Setoran Modal</t>
  </si>
  <si>
    <t>Penerbitan Obligasi Wajib...</t>
  </si>
  <si>
    <t>Pelaksanaan Put &amp; Waran I...</t>
  </si>
  <si>
    <t>Pembayaran Biaya Emisi Ob...</t>
  </si>
  <si>
    <t>Penerimaan Pinjaman Yang ...</t>
  </si>
  <si>
    <t>Pembayaran Pinjaman Yan...</t>
  </si>
  <si>
    <t>Penambahan Dana Cadangan ...</t>
  </si>
  <si>
    <t>BACA</t>
  </si>
  <si>
    <t>XIDX:BACA</t>
  </si>
  <si>
    <t>Kerugian Dari Penjualan ...</t>
  </si>
  <si>
    <t>Pemulihan Estimasi Kerug...</t>
  </si>
  <si>
    <t>Pendapatan Non-Operasiona...</t>
  </si>
  <si>
    <t>Beban Non-Operasional</t>
  </si>
  <si>
    <t>Total Pihak Ketiga</t>
  </si>
  <si>
    <t>Total Aset Tetap</t>
  </si>
  <si>
    <t>Total Aset Tak Berwujud</t>
  </si>
  <si>
    <t>Total Simpanan Dari Ba...</t>
  </si>
  <si>
    <t>Liabilitas Pajak Tangguh...</t>
  </si>
  <si>
    <t>Obligasi Subordinasi</t>
  </si>
  <si>
    <t>Total Modal Saham</t>
  </si>
  <si>
    <t>Penerimaan Provisi Dan Ko...</t>
  </si>
  <si>
    <t>Pembayaran Bunga Dan Pemb...</t>
  </si>
  <si>
    <t>Pembayaran Beban Umum Dan...</t>
  </si>
  <si>
    <t>Pembayaran Beban Tenaga K...</t>
  </si>
  <si>
    <t>Penerimaan (Pembayaran) O...</t>
  </si>
  <si>
    <t>Penerimaan Operasional L...</t>
  </si>
  <si>
    <t>Pembayaran Operasional L...</t>
  </si>
  <si>
    <t>Penerimaan (Pembayaran) N...</t>
  </si>
  <si>
    <t>Penerimaan Dari Pendapat...</t>
  </si>
  <si>
    <t>Pembayaran Untuk Beban N...</t>
  </si>
  <si>
    <t>Keuntungan (Kerugian) Sel...</t>
  </si>
  <si>
    <t>Cadangan Umum</t>
  </si>
  <si>
    <t>Pembayaran Beban Pajak Pe...</t>
  </si>
  <si>
    <t>Kenaikan (Penurunan) Aset...</t>
  </si>
  <si>
    <t>Efek-Efek</t>
  </si>
  <si>
    <t>Aset Lain-Lain</t>
  </si>
  <si>
    <t>Penurunan (Kenaikan) Liab...</t>
  </si>
  <si>
    <t>Simpanan Dari Nasabah</t>
  </si>
  <si>
    <t>Kewajiban Tangguhan</t>
  </si>
  <si>
    <t>Estimasi Komitmen Dan To...</t>
  </si>
  <si>
    <t>Efek-Efek Yang Dijual De...</t>
  </si>
  <si>
    <t>Beban Yang Masih Harus D...</t>
  </si>
  <si>
    <t>Kewajiban Lain-Lain</t>
  </si>
  <si>
    <t>Total Beban Yang Masih...</t>
  </si>
  <si>
    <t>Hasil Revaluasi Aset Teta...</t>
  </si>
  <si>
    <t>Hasil Penjualan Aset Tet...</t>
  </si>
  <si>
    <t>Total Perolehan Aset Te...</t>
  </si>
  <si>
    <t>Obligasi Subordinasi Yang...</t>
  </si>
  <si>
    <t>Biaya Emisi Obligasi Subo...</t>
  </si>
  <si>
    <t>Pelaksanaan Waran Saham</t>
  </si>
  <si>
    <t>Efek Yang Dijual Dengan J...</t>
  </si>
  <si>
    <t>Setoran Modal</t>
  </si>
  <si>
    <t>Biaya Emisi</t>
  </si>
  <si>
    <t>BAJA</t>
  </si>
  <si>
    <t>XIDX:BAJA</t>
  </si>
  <si>
    <t>Utang Pihak Berel...</t>
  </si>
  <si>
    <t>Penerimaan Pajak</t>
  </si>
  <si>
    <t>Pembayaran Liabilitas Imb...</t>
  </si>
  <si>
    <t>Pencairan (Penempatan) Da...</t>
  </si>
  <si>
    <t>Pengembalian (Pembayaran)...</t>
  </si>
  <si>
    <t>Pembayaran Utang Bank Jan...</t>
  </si>
  <si>
    <t>BALI</t>
  </si>
  <si>
    <t>XIDX:BALI</t>
  </si>
  <si>
    <t>Liabilitas Keuangan L...</t>
  </si>
  <si>
    <t>Sukuk Ijarah</t>
  </si>
  <si>
    <t>Kewajiban Lembaga Keu...</t>
  </si>
  <si>
    <t>Medium Term Notes</t>
  </si>
  <si>
    <t>Kewajiban Lembaga...</t>
  </si>
  <si>
    <t>Penerimaan Dari Pajak</t>
  </si>
  <si>
    <t>Pembayaran Sewa Lahan Dib...</t>
  </si>
  <si>
    <t>Penerimaan Kas Dari Perol...</t>
  </si>
  <si>
    <t>Akuisisi Saham Dari Pihak...</t>
  </si>
  <si>
    <t>Perolehan Properti Invest...</t>
  </si>
  <si>
    <t>Pencairan Dana Yang Dibat...</t>
  </si>
  <si>
    <t>Penempatan Dana Yang Diba...</t>
  </si>
  <si>
    <t>Uang Muka Penambahan Moda...</t>
  </si>
  <si>
    <t>Pembayaran Dimuka Untuk I...</t>
  </si>
  <si>
    <t>Pembayaran Angsuran Sewa ...</t>
  </si>
  <si>
    <t>Utang Jangka Panjang</t>
  </si>
  <si>
    <t>Total Utang Jangka Panj...</t>
  </si>
  <si>
    <t>Penerimaan Utang Bank Ja...</t>
  </si>
  <si>
    <t>Pembayaran Utang Bank Ja...</t>
  </si>
  <si>
    <t>Total Utang Bank</t>
  </si>
  <si>
    <t>Pembayaran Utang Lembaga ...</t>
  </si>
  <si>
    <t>Penerimaan Dari Utang Lem...</t>
  </si>
  <si>
    <t>Pembayaran Angsuran Pembi...</t>
  </si>
  <si>
    <t>Pembayaran Medium Term No...</t>
  </si>
  <si>
    <t>Biaya Emisi Saham Penawar...</t>
  </si>
  <si>
    <t>Biaya Emisi Penerbitan Ob...</t>
  </si>
  <si>
    <t>Biaya Penjaminan Penerbit...</t>
  </si>
  <si>
    <t>Pembayaran Pinjaman Pihak...</t>
  </si>
  <si>
    <t>Biaya Emisi Surat Utang B...</t>
  </si>
  <si>
    <t>Pembayaran Utang Sukuk Ij...</t>
  </si>
  <si>
    <t>Biaya Penerbitan Sukuk Ij...</t>
  </si>
  <si>
    <t>Penerimaan Dari Pelaksaan...</t>
  </si>
  <si>
    <t>BAPA</t>
  </si>
  <si>
    <t>XIDX:BAPA</t>
  </si>
  <si>
    <t>Total Pendapatan Keuang...</t>
  </si>
  <si>
    <t>Total Beban Keuangan</t>
  </si>
  <si>
    <t>Aset Real Estat</t>
  </si>
  <si>
    <t>Utang Kontraktor</t>
  </si>
  <si>
    <t>Utang Dari Pihak Bere...</t>
  </si>
  <si>
    <t>Penerimaan Kas Lain-Lain</t>
  </si>
  <si>
    <t>Pembayaran Kepada:</t>
  </si>
  <si>
    <t>Pemasok Dan Pihak Ketiga</t>
  </si>
  <si>
    <t>Karyawan</t>
  </si>
  <si>
    <t>Kontraktor</t>
  </si>
  <si>
    <t>Total Pembayaran Kepada...</t>
  </si>
  <si>
    <t>Pembayaran Bunga - Bersih</t>
  </si>
  <si>
    <t>Penerimaan Dari Restitusi...</t>
  </si>
  <si>
    <t>Penerimaan Penghasilan Bu...</t>
  </si>
  <si>
    <t>Kenaikan (Penurunan) Dana...</t>
  </si>
  <si>
    <t>Penerimaan Lainnya - Bers...</t>
  </si>
  <si>
    <t>Deposito</t>
  </si>
  <si>
    <t>Penerimaan Dari Pihak Ber...</t>
  </si>
  <si>
    <t>Lain - Lain</t>
  </si>
  <si>
    <t>Penambahan Modal Saham Da...</t>
  </si>
  <si>
    <t>Pembayaran Pembiayaan Kon...</t>
  </si>
  <si>
    <t>Penerimaan Pembiayaan Kon...</t>
  </si>
  <si>
    <t>Kenaikan Utang Sewa Pembi...</t>
  </si>
  <si>
    <t>Penerimaan Pinjaman Pihak...</t>
  </si>
  <si>
    <t>Kenaikan Piutang Non-Usah...</t>
  </si>
  <si>
    <t>Pembayaran (Penerimaan) U...</t>
  </si>
  <si>
    <t>Pembayaran Dari Pihak Pih...</t>
  </si>
  <si>
    <t>Kenaikan Dana Dalam Pembatasan</t>
  </si>
  <si>
    <t>BATA</t>
  </si>
  <si>
    <t>XIDX:BATA</t>
  </si>
  <si>
    <t>Pembayaran Kas Beban Oper...</t>
  </si>
  <si>
    <t>Pembayaran Imbalan Jasa T...</t>
  </si>
  <si>
    <t>Pembayaran Imbalan Lisens...</t>
  </si>
  <si>
    <t>Penerimaan Dari Klaim Asu...</t>
  </si>
  <si>
    <t>Penerimaan Dari Tagihan P...</t>
  </si>
  <si>
    <t>Pembayaran Sewa Jangka Pe...</t>
  </si>
  <si>
    <t>Pembayaran Sewa Variable</t>
  </si>
  <si>
    <t>Pembayaran Sewa</t>
  </si>
  <si>
    <t>Penjualan Aset Tidak Lanc...</t>
  </si>
  <si>
    <t>Pembayaran Jaminan</t>
  </si>
  <si>
    <t>Pembatalan Pembayaran Div...</t>
  </si>
  <si>
    <t>Dampak Perubahan Selisih ...</t>
  </si>
  <si>
    <t>Total Kas Dan Setara Kas Awal...</t>
  </si>
  <si>
    <t>BAYU</t>
  </si>
  <si>
    <t>XIDX:BAYU</t>
  </si>
  <si>
    <t>Utang Dari Pihak Keti...</t>
  </si>
  <si>
    <t>Pemasok, Karyawan Dan Pih...</t>
  </si>
  <si>
    <t>Total Pemasok, Karyawan...</t>
  </si>
  <si>
    <t>Penerimaan Restitusi Paja...</t>
  </si>
  <si>
    <t>Penerimaan (Pembayaran) L...</t>
  </si>
  <si>
    <t>Pencairan Investasi Jangk...</t>
  </si>
  <si>
    <t>Pencairan Uang Muka Jamin...</t>
  </si>
  <si>
    <t>Pembayaran Uang Muka Reno...</t>
  </si>
  <si>
    <t>Penyertaan Saham</t>
  </si>
  <si>
    <t>Penempatan Investasi Jang...</t>
  </si>
  <si>
    <t>Pencairan Uang Muka</t>
  </si>
  <si>
    <t>Pembayaran Uang Muka Aset...</t>
  </si>
  <si>
    <t>Penerimaan Atas Pendapata...</t>
  </si>
  <si>
    <t>Pembayaran Akuisisi Entit...</t>
  </si>
  <si>
    <t>Pembelian Investasi Efek ...</t>
  </si>
  <si>
    <t>Pendirian Entitas Anak Ba...</t>
  </si>
  <si>
    <t>Pembayaran Atas Investasi...</t>
  </si>
  <si>
    <t>Penerimaan Dari Non Penge...</t>
  </si>
  <si>
    <t>Penerimaan Dari Pihak Be...</t>
  </si>
  <si>
    <t>Pembayaran Kepada Pihak ...</t>
  </si>
  <si>
    <t>BBCA</t>
  </si>
  <si>
    <t>XIDX:BBCA</t>
  </si>
  <si>
    <t>Keuntungan (Rugi) Atas T...</t>
  </si>
  <si>
    <t>Kenaikan Nilai Wajar Ase...</t>
  </si>
  <si>
    <t>Keuntungan Dari Penjuala...</t>
  </si>
  <si>
    <t>Penurunan Nilai Wajar As...</t>
  </si>
  <si>
    <t>Total Penempatan Pada B...</t>
  </si>
  <si>
    <t>Obligasi Pemerintah</t>
  </si>
  <si>
    <t>Piutang Pembiayaan Konsum...</t>
  </si>
  <si>
    <t>Liabilitas Bank Lain</t>
  </si>
  <si>
    <t>Surat Berharga Yang Dite...</t>
  </si>
  <si>
    <t>Dana Syirkah Temporer</t>
  </si>
  <si>
    <t>Penerimaan Pendapatan Bun...</t>
  </si>
  <si>
    <t>Pembayaran Beban Bunga, P...</t>
  </si>
  <si>
    <t>Pembayaran Imbalan Pasca-...</t>
  </si>
  <si>
    <t>(Beban) Pendapatan Dari T...</t>
  </si>
  <si>
    <t>Pembayaran Tantiem Dewan ...</t>
  </si>
  <si>
    <t>Kenaikan/Penurunan Lainny...</t>
  </si>
  <si>
    <t>Surat-Surat Berharga Unt...</t>
  </si>
  <si>
    <t>Obligasi Pemerintah Untu...</t>
  </si>
  <si>
    <t>Aset Keuangan Untuk Dipe...</t>
  </si>
  <si>
    <t>Wesel Tagih</t>
  </si>
  <si>
    <t>Piutang Pembiayaan Konsu...</t>
  </si>
  <si>
    <t>Investasi Sewa Pembiayaa...</t>
  </si>
  <si>
    <t>Pembiayaan Syariah</t>
  </si>
  <si>
    <t>Dana Simpanan Syariah</t>
  </si>
  <si>
    <t>Simpanan Dari Bank-Bank ...</t>
  </si>
  <si>
    <t>Utang Akseptasi</t>
  </si>
  <si>
    <t>Surat-Surat Berharga Yan...</t>
  </si>
  <si>
    <t>Dana Investasi Revenue S...</t>
  </si>
  <si>
    <t>Liabilitas Lain-Lain</t>
  </si>
  <si>
    <t>Total Kenaikan/Penuruna...</t>
  </si>
  <si>
    <t>Pembelian Efek-Efek Untuk...</t>
  </si>
  <si>
    <t>Penerimaan Dari Efek-Efek...</t>
  </si>
  <si>
    <t>Penjualan Efek-Efek Untuk...</t>
  </si>
  <si>
    <t>Penerimaan Dividen Kas Da...</t>
  </si>
  <si>
    <t>Penempatan Sertifikat Dep...</t>
  </si>
  <si>
    <t>Penerimaan Dari Sertifika...</t>
  </si>
  <si>
    <t>Perolehan Aset Sewa Guna</t>
  </si>
  <si>
    <t>Pembelian Penyertaan Dala...</t>
  </si>
  <si>
    <t>Pembelian Obligasi Pemeri...</t>
  </si>
  <si>
    <t>Penerimaan Dari Obligasi ...</t>
  </si>
  <si>
    <t>Pembelian Surat-Surat Ber...</t>
  </si>
  <si>
    <t>Penerimaan Dari Surat-Sur...</t>
  </si>
  <si>
    <t>Kenaikan Efek-Efek Utang ...</t>
  </si>
  <si>
    <t>Penurunan (Kenaikan) Pinj...</t>
  </si>
  <si>
    <t>Penerimaan Dari Penambaha...</t>
  </si>
  <si>
    <t>Efek-Efek Yang Dijual Den...</t>
  </si>
  <si>
    <t>Penerimaan Efek-Efek Yang...</t>
  </si>
  <si>
    <t>Tambahan Setoran Modal Ke...</t>
  </si>
  <si>
    <t>Pembayaran Dividen Kas</t>
  </si>
  <si>
    <t>Hasil Penjualan Saham Tre...</t>
  </si>
  <si>
    <t>Pembayaran Tantieme Dewan...</t>
  </si>
  <si>
    <t>Pembelian Kembali Saham B...</t>
  </si>
  <si>
    <t>BBHI</t>
  </si>
  <si>
    <t>XIDX:BBHI</t>
  </si>
  <si>
    <t>Jasa Administrasi</t>
  </si>
  <si>
    <t>Portofolio Efek</t>
  </si>
  <si>
    <t>Bunga Hasil Investasi Pro...</t>
  </si>
  <si>
    <t>Bunga Dan Beban Yang Diba...</t>
  </si>
  <si>
    <t>Penerimaan Kembali Aset Y...</t>
  </si>
  <si>
    <t>Penerimaan Kembali Atas K...</t>
  </si>
  <si>
    <t>Laba Selisih Kurs - Bersi...</t>
  </si>
  <si>
    <t>Beban Administrasi Dan Um...</t>
  </si>
  <si>
    <t>Pembayaran Pajak Atas Sp2...</t>
  </si>
  <si>
    <t>Pendapatan (Beban) Non Op...</t>
  </si>
  <si>
    <t>Penurunan (Kenaikan) Aset...</t>
  </si>
  <si>
    <t>Biaya Dibayar Dimuka</t>
  </si>
  <si>
    <t>Uang Muka</t>
  </si>
  <si>
    <t>Pajak Dibayar Dimuka</t>
  </si>
  <si>
    <t>Kenaikan (Penurunan) Liab...</t>
  </si>
  <si>
    <t>Giro</t>
  </si>
  <si>
    <t>Tabungan</t>
  </si>
  <si>
    <t>Kewajiban Surat Berharga...</t>
  </si>
  <si>
    <t>Liabiiitas Iain-Iain</t>
  </si>
  <si>
    <t>Pembelian Efek-Efek Yang ...</t>
  </si>
  <si>
    <t>Saham Yang Dibeli Kembali</t>
  </si>
  <si>
    <t>Pembagian Laba Untuk Divi...</t>
  </si>
  <si>
    <t>Akuisisi Saham Treasuri</t>
  </si>
  <si>
    <t>Modal Ditempatkan Dan Dis...</t>
  </si>
  <si>
    <t>Biaya Atas Penebitan Saha...</t>
  </si>
  <si>
    <t>Penerimaan Penerbitan Sah...</t>
  </si>
  <si>
    <t>BBKP</t>
  </si>
  <si>
    <t>XIDX:BBKP</t>
  </si>
  <si>
    <t>12M 2007</t>
  </si>
  <si>
    <t>12M 2006</t>
  </si>
  <si>
    <t>Pendapatan Syariah</t>
  </si>
  <si>
    <t>Beban Syariah</t>
  </si>
  <si>
    <t>Pemulihan Cadangan Kerug...</t>
  </si>
  <si>
    <t>Beban Operasional Lainny...</t>
  </si>
  <si>
    <t>Laba Pra Akuisisi</t>
  </si>
  <si>
    <t>Penerimaan Pendapatan Sy...</t>
  </si>
  <si>
    <t>Total Penerimaan Bunga,...</t>
  </si>
  <si>
    <t>Pembayaran Bunga, Beban D...</t>
  </si>
  <si>
    <t>Pembayaran Beban Syariah</t>
  </si>
  <si>
    <t>Total Pembayaran Bunga,...</t>
  </si>
  <si>
    <t>Keuntungan (Kerugian) Tra...</t>
  </si>
  <si>
    <t>Penerimaan Kembali Kredit...</t>
  </si>
  <si>
    <t>Pendapatan (Beban) Non-Op...</t>
  </si>
  <si>
    <t>Beban Bukan Operasional</t>
  </si>
  <si>
    <t>Kerugian Atas Transaksi V...</t>
  </si>
  <si>
    <t>Surat-Surat Berharga Dip...</t>
  </si>
  <si>
    <t>Surat-Surat Berharga - K...</t>
  </si>
  <si>
    <t>Kredit Yang Diberikan Da...</t>
  </si>
  <si>
    <t>Simpanan Nasabah :</t>
  </si>
  <si>
    <t>Total Simpanan Nasabah...</t>
  </si>
  <si>
    <t>Liabilitas Segera Dan La...</t>
  </si>
  <si>
    <t>Total Liabilitas Seger...</t>
  </si>
  <si>
    <t>Penjualan (Pembelian) Sur...</t>
  </si>
  <si>
    <t>Penerimaan (Pembayaran) S...</t>
  </si>
  <si>
    <t>Pembayaran Atas Surat-Sur...</t>
  </si>
  <si>
    <t>Kas Bersih Diperoleh Mela...</t>
  </si>
  <si>
    <t>Perolehan Perangkat Lunak</t>
  </si>
  <si>
    <t>Penurunan (Kenaikan) Peny...</t>
  </si>
  <si>
    <t>Uang Muka Atas Operasi Ya...</t>
  </si>
  <si>
    <t>Kenaikan (Penurunan) Dari...</t>
  </si>
  <si>
    <t>Penerimaan Atas Jatuh Tem...</t>
  </si>
  <si>
    <t>Pembayaran Atas Jatuh Tem...</t>
  </si>
  <si>
    <t>Kenaikan (Penurunan) Efek...</t>
  </si>
  <si>
    <t>Pembayaran Atas Surat Ber...</t>
  </si>
  <si>
    <t>Penerimaan Dari Pinjaman ...</t>
  </si>
  <si>
    <t>Pembayaran Pinjaman Yang ...</t>
  </si>
  <si>
    <t>Penerimaan Pinjaman Subor...</t>
  </si>
  <si>
    <t>Pembagian Deviden Kas</t>
  </si>
  <si>
    <t>Eksekusi Opsi Kepemilikan...</t>
  </si>
  <si>
    <t>Penerimaan Modal Dari Pen...</t>
  </si>
  <si>
    <t>Penerimaan Agio Saham Dar...</t>
  </si>
  <si>
    <t>Penerimaan Atas Penerbita...</t>
  </si>
  <si>
    <t>Penerimaan Dana Setoran M...</t>
  </si>
  <si>
    <t>Biaya Penerbitan Surat Be...</t>
  </si>
  <si>
    <t>Pembayaran Surat Berharga...</t>
  </si>
  <si>
    <t>Penerimaan Dari Surat Beh...</t>
  </si>
  <si>
    <t>Penerimaan Dari Kik-Eba</t>
  </si>
  <si>
    <t>Pembelian Kembali Surat-S...</t>
  </si>
  <si>
    <t>BBLD</t>
  </si>
  <si>
    <t>XIDX:BBLD</t>
  </si>
  <si>
    <t>Pendapatan Sewa Pembiayaa...</t>
  </si>
  <si>
    <t>Pendapatan Pembiayaan Kon...</t>
  </si>
  <si>
    <t>Pendapatan Anjak Piutang</t>
  </si>
  <si>
    <t>Pendapatan Sewa Operasi</t>
  </si>
  <si>
    <t>Beban Pemasaran</t>
  </si>
  <si>
    <t>Total Piutang Pembiayaa...</t>
  </si>
  <si>
    <t>Kewajiban Lembaga Keuang...</t>
  </si>
  <si>
    <t>Penerimaan Dari Konsumen</t>
  </si>
  <si>
    <t>Pembayaran Untuk Beban Us...</t>
  </si>
  <si>
    <t>Anjak Piutang</t>
  </si>
  <si>
    <t>Pembayaran Bunga Dan Biay...</t>
  </si>
  <si>
    <t>Pembelian Aset Tidak Berw...</t>
  </si>
  <si>
    <t>Uang Muka Lain-Lain</t>
  </si>
  <si>
    <t>Hasil Pelepasan Aset Teta...</t>
  </si>
  <si>
    <t>Uang Muka Pembelian Gedun...</t>
  </si>
  <si>
    <t>Penerimaan Pelepasan Aset...</t>
  </si>
  <si>
    <t>Penerimaan Dari Konversi ...</t>
  </si>
  <si>
    <t>Pembayaran Biaya Emisi Da...</t>
  </si>
  <si>
    <t>Pembayaran Pokok Efek Hut...</t>
  </si>
  <si>
    <t>BBMD</t>
  </si>
  <si>
    <t>XIDX:BBMD</t>
  </si>
  <si>
    <t>Penerimaan Kembali Aset ...</t>
  </si>
  <si>
    <t>Pembayaran Beban Bunga</t>
  </si>
  <si>
    <t>Penghapusan Kredit</t>
  </si>
  <si>
    <t>Hasil Penjualan Agunan Di...</t>
  </si>
  <si>
    <t>Pembayaran Beban Imbalan ...</t>
  </si>
  <si>
    <t>Pembayaran Beban Pajak</t>
  </si>
  <si>
    <t>Penematan Pada Bank Lain</t>
  </si>
  <si>
    <t>Surat-Surat Berharga Ter...</t>
  </si>
  <si>
    <t>Kredit Yang Dlberikan</t>
  </si>
  <si>
    <t>Agunan Diambil Alih</t>
  </si>
  <si>
    <t>Kenaikan (Penurunan) Kewa...</t>
  </si>
  <si>
    <t>Tagihan Atas Surat Berhar...</t>
  </si>
  <si>
    <t>Pembelian Aset Hak Guna</t>
  </si>
  <si>
    <t>Penempatan Deposit</t>
  </si>
  <si>
    <t>Penurunan (Kenaikan) Efek...</t>
  </si>
  <si>
    <t>Penjualan (Pembelian) Sah...</t>
  </si>
  <si>
    <t>Pembagian Dividen</t>
  </si>
  <si>
    <t>BBNI</t>
  </si>
  <si>
    <t>XIDX:BBNI</t>
  </si>
  <si>
    <t>Pendapatan Bunga Dan Syar...</t>
  </si>
  <si>
    <t>Pendapatan Premi</t>
  </si>
  <si>
    <t>Beban Bunga Dan Syariah</t>
  </si>
  <si>
    <t>Beban Klaim</t>
  </si>
  <si>
    <t>Total Portofolio Efek</t>
  </si>
  <si>
    <t>Total Liabilitas Deriv...</t>
  </si>
  <si>
    <t>Total Liabilitas Aksep...</t>
  </si>
  <si>
    <t>Efek-Efek Yang Diterbitk...</t>
  </si>
  <si>
    <t>Total Dana Syirkah Tem...</t>
  </si>
  <si>
    <t>Total Telah Ditentu...</t>
  </si>
  <si>
    <t>Bunga, Provisi Dan Komisi...</t>
  </si>
  <si>
    <t>Pendapatan Asuransi</t>
  </si>
  <si>
    <t>Beban Asuransi</t>
  </si>
  <si>
    <t>Keuntungan Bersih Selisih...</t>
  </si>
  <si>
    <t>Pendapatan Bukan Operasio...</t>
  </si>
  <si>
    <t>Pendapatan Hasil Investas...</t>
  </si>
  <si>
    <t>Pembayaran Pajak Final At...</t>
  </si>
  <si>
    <t>Perubahan Dalam Aset Dan ...</t>
  </si>
  <si>
    <t>Penurunan (Kenaikan) Ase...</t>
  </si>
  <si>
    <t>Penempatan Pada Bank ...</t>
  </si>
  <si>
    <t>Efek-Efek/Surat Berha...</t>
  </si>
  <si>
    <t>Penjualan (Pembelian)...</t>
  </si>
  <si>
    <t>Wesel Ekspor Dan Tagi...</t>
  </si>
  <si>
    <t>Pinjaman Yang Diberik...</t>
  </si>
  <si>
    <t>Beban Dibayar Dimuka</t>
  </si>
  <si>
    <t>Penempatan Term Depos...</t>
  </si>
  <si>
    <t>Total Penurunan (Kenai...</t>
  </si>
  <si>
    <t>Kenaikan (Penurunan) Lia...</t>
  </si>
  <si>
    <t>Simpanan Dari Bank La...</t>
  </si>
  <si>
    <t>Surat Berharga Yang D...</t>
  </si>
  <si>
    <t>Beban Yang Masih Haru...</t>
  </si>
  <si>
    <t>Kewajiban Atas Penemp...</t>
  </si>
  <si>
    <t>Imbalan Kerja</t>
  </si>
  <si>
    <t>Kenaikan Efek-Efek Ya...</t>
  </si>
  <si>
    <t>Total Kenaikan (Penuru...</t>
  </si>
  <si>
    <t>Kenaikan Dana Syirkah Te...</t>
  </si>
  <si>
    <t>Total Perubahan Dalam A...</t>
  </si>
  <si>
    <t>Kenaikan (Penurunan) Sura...</t>
  </si>
  <si>
    <t>Penjualan (Pembelian) Obl...</t>
  </si>
  <si>
    <t>Penjualan</t>
  </si>
  <si>
    <t>Pembelian</t>
  </si>
  <si>
    <t>Pembelian Efek-Efek Yang...</t>
  </si>
  <si>
    <t>Penambahan Saham Entitas ...</t>
  </si>
  <si>
    <t>Kas Yang Diperoleh Dari E...</t>
  </si>
  <si>
    <t>Penyertan Pada Entitas An...</t>
  </si>
  <si>
    <t>Penyertaan Modal Investas...</t>
  </si>
  <si>
    <t>Pembayaran Efek-Efek Yang...</t>
  </si>
  <si>
    <t>Kenaikan (Penurunan) Atas...</t>
  </si>
  <si>
    <t>Penerimaan Efek-Efek Subo...</t>
  </si>
  <si>
    <t>Pembayaran Efek-Efek Subo...</t>
  </si>
  <si>
    <t>Transaksi Dengan Nci</t>
  </si>
  <si>
    <t>Uang Muka Diterima Dari S...</t>
  </si>
  <si>
    <t>Pembayaran Beban Corporat...</t>
  </si>
  <si>
    <t>Penerimaan Sisa Nilai Aku...</t>
  </si>
  <si>
    <t>Surat Berharga Yang Dibel...</t>
  </si>
  <si>
    <t>Pembayaran Dividen, Progr...</t>
  </si>
  <si>
    <t>Penambahan Agio Saham</t>
  </si>
  <si>
    <t>Pelunasan Utang Subordina...</t>
  </si>
  <si>
    <t>Biaya Emisi Penerbitan Sa...</t>
  </si>
  <si>
    <t>Transaksi Dengan Entitas ...</t>
  </si>
  <si>
    <t>Dampak Kehilangan Pengendalian</t>
  </si>
  <si>
    <t>BBRI</t>
  </si>
  <si>
    <t>XIDX:BBRI</t>
  </si>
  <si>
    <t>Beban Premi Program Penj...</t>
  </si>
  <si>
    <t>Total Penempatan Pada ...</t>
  </si>
  <si>
    <t>Total Pihak Berelas...</t>
  </si>
  <si>
    <t>Total Obligasi Pemerint...</t>
  </si>
  <si>
    <t>Piutang Sewa Pembiayaan</t>
  </si>
  <si>
    <t>Total Piutang Sewa Pem...</t>
  </si>
  <si>
    <t>Penerimaan Bunga, Hasil I...</t>
  </si>
  <si>
    <t>Penerimaan Bunga Dan Inv...</t>
  </si>
  <si>
    <t>Pendapatan Penjualan Ema...</t>
  </si>
  <si>
    <t>Pendapatan Jasa Asuransi</t>
  </si>
  <si>
    <t>Pembayaran Bunga, Beban S...</t>
  </si>
  <si>
    <t>Beban Harga Pokok Penjua...</t>
  </si>
  <si>
    <t>Beban Jasa Asuransi</t>
  </si>
  <si>
    <t>Pendapatan Non Operasiona...</t>
  </si>
  <si>
    <t>(Kenaikan) Penurunan Ase...</t>
  </si>
  <si>
    <t>Efek-Efek Dan Obligas...</t>
  </si>
  <si>
    <t>Efek Yg Dibeli Dengan...</t>
  </si>
  <si>
    <t>Tagihan Wesel Ekspor</t>
  </si>
  <si>
    <t>(Kenaikan)/Penurunan ...</t>
  </si>
  <si>
    <t>Pinjaman Syariah</t>
  </si>
  <si>
    <t>Piutang Sewa Pembiaya...</t>
  </si>
  <si>
    <t>Uang Muka Pajak Tahun...</t>
  </si>
  <si>
    <t>Total (Kenaikan) Penur...</t>
  </si>
  <si>
    <t>Simpanan:</t>
  </si>
  <si>
    <t>Giro Wadiah</t>
  </si>
  <si>
    <t>Giro Mudharabah</t>
  </si>
  <si>
    <t>Tabungan Wadiah</t>
  </si>
  <si>
    <t>Tabungan Mudharab...</t>
  </si>
  <si>
    <t>Deposito Berjangk...</t>
  </si>
  <si>
    <t>Total Simpanan:</t>
  </si>
  <si>
    <t>Efek-Efek Yang Dijual...</t>
  </si>
  <si>
    <t>Penurunan (Penambahan) Ef...</t>
  </si>
  <si>
    <t>Penambahan Penyertaan Sah...</t>
  </si>
  <si>
    <t>(Kenaikan) Efek-Efek Dan ...</t>
  </si>
  <si>
    <t>Kenaikan Efek-Efek Yang D...</t>
  </si>
  <si>
    <t>Dividen</t>
  </si>
  <si>
    <t>Pkbl</t>
  </si>
  <si>
    <t>Total Pembagian Laba Un...</t>
  </si>
  <si>
    <t>Kenaikan (Penurunan) Tamb...</t>
  </si>
  <si>
    <t>Kenaikan (Penurunan) Moda...</t>
  </si>
  <si>
    <t>Penerimaan (Pembayaran) A...</t>
  </si>
  <si>
    <t>Keuntungan Yang Belum Dir...</t>
  </si>
  <si>
    <t>Penambahan Kas Dari Akuisisi Br...</t>
  </si>
  <si>
    <t>Key Stats</t>
  </si>
  <si>
    <t>Current PE Ratio (Annualised)</t>
  </si>
  <si>
    <t>Current PE Ratio (TTM)</t>
  </si>
  <si>
    <t>Forward PE Ratio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</si>
  <si>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</si>
  <si>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</si>
  <si>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</si>
  <si>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</si>
  <si>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</si>
  <si>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</si>
  <si>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</si>
  <si>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</si>
  <si>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</si>
  <si>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</si>
  <si>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PEG (Forward)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</si>
  <si>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</si>
  <si>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</si>
  <si>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</si>
  <si>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</si>
  <si>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</si>
  <si>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</si>
  <si>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NPL - Gross</t>
  </si>
  <si>
    <t>NPL - Coverage</t>
  </si>
  <si>
    <t>Capital Adequacy Ratio</t>
  </si>
  <si>
    <t>Loan to Deposit Ratio</t>
  </si>
  <si>
    <t>Debt to Equity Ratio (Quarter)</t>
  </si>
  <si>
    <t>LT Debt/Equity (Quarter)</t>
  </si>
  <si>
    <t>Total Liabilities/Equity (Quarter)</t>
  </si>
  <si>
    <t>Total Debt/Total Assets (Quarter)</t>
  </si>
  <si>
    <t>Financial Leverage (Quarter)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</si>
  <si>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</si>
  <si>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</si>
  <si>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</si>
  <si>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</si>
  <si>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</si>
  <si>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CASA Ratio</t>
  </si>
  <si>
    <t>Cost of Credit</t>
  </si>
  <si>
    <t>Asset Turnover (TTM)</t>
  </si>
  <si>
    <t>Enterprise Value</t>
  </si>
  <si>
    <t>Current Share Outstanding</t>
  </si>
  <si>
    <t>Free Float</t>
  </si>
  <si>
    <t>Net Interest Margin (NIM)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</si>
  <si>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</si>
  <si>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</si>
  <si>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</si>
  <si>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</si>
  <si>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</si>
  <si>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</si>
  <si>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</si>
  <si>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</si>
  <si>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</si>
  <si>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</si>
  <si>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</si>
  <si>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21 Apr 26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</si>
  <si>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</si>
  <si>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</si>
  <si>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</si>
  <si>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</si>
  <si>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</si>
  <si>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</si>
  <si>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</si>
  <si>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</si>
  <si>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</si>
  <si>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</si>
  <si>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</si>
  <si>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</si>
  <si>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</si>
  <si>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</si>
  <si>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</si>
  <si>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</si>
  <si>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</si>
  <si>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</si>
  <si>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</si>
  <si>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</si>
  <si>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</si>
  <si>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BBRM</t>
  </si>
  <si>
    <t>XIDX:BBRM</t>
  </si>
  <si>
    <t>Utang Lembaga Keu...</t>
  </si>
  <si>
    <t>Utang Jangka Panj...</t>
  </si>
  <si>
    <t>Liabilitas Deriva...</t>
  </si>
  <si>
    <t>Pembayaran Bunga Pinjaman</t>
  </si>
  <si>
    <t>Pembayaran Bunga Obligasi</t>
  </si>
  <si>
    <t>Penerimaan Klaim Asuransi</t>
  </si>
  <si>
    <t>Penerimaan Pendapalan Bun...</t>
  </si>
  <si>
    <t>Penerbitan Saham Baru Mel...</t>
  </si>
  <si>
    <t>Uang Muka Perolehan Kapal</t>
  </si>
  <si>
    <t>Pengembalian Uang Muka Pe...</t>
  </si>
  <si>
    <t>Uang Muka Pembelian Aset ...</t>
  </si>
  <si>
    <t>Penerimaan Pinjaman Bank</t>
  </si>
  <si>
    <t>Pembayaran Pinjaman Bank</t>
  </si>
  <si>
    <t>Pembayaran Kepada Pihak B...</t>
  </si>
  <si>
    <t>Penjualan Saham Yang Dipe...</t>
  </si>
  <si>
    <t>Setoran Modal (Put I)</t>
  </si>
  <si>
    <t>Biaya Emisi Sehubungan Pu...</t>
  </si>
  <si>
    <t>Penambahan Investasi Saha...</t>
  </si>
  <si>
    <t>Penempatan Deposito Yang ...</t>
  </si>
  <si>
    <t>Penerimaan Utang Obligasi</t>
  </si>
  <si>
    <t>Pembayaran Utang Obiigasi</t>
  </si>
  <si>
    <t>Pembelian Saham Kembali</t>
  </si>
  <si>
    <t>BBTN</t>
  </si>
  <si>
    <t>XIDX:BBTN</t>
  </si>
  <si>
    <t>Bonus</t>
  </si>
  <si>
    <t>Keuntungan Penjualan Obl...</t>
  </si>
  <si>
    <t>Total Pihak Berelasi</t>
  </si>
  <si>
    <t>Total Obligasi Subordi...</t>
  </si>
  <si>
    <t>Total Simpanan Nasa...</t>
  </si>
  <si>
    <t>Total Simpanan Dari...</t>
  </si>
  <si>
    <t>Penerimaan Bunga Dan Bagi...</t>
  </si>
  <si>
    <t>Penerimaan Kredit Yang Te...</t>
  </si>
  <si>
    <t>Pembayaran Bunga Dan Bonu...</t>
  </si>
  <si>
    <t>Penerimaan Atas Surat Ket...</t>
  </si>
  <si>
    <t>Pembayaran Atas Surat Ket...</t>
  </si>
  <si>
    <t>Pendapatan (Beban) Bukan ...</t>
  </si>
  <si>
    <t>Penurunan/(Kenaikan) Ase...</t>
  </si>
  <si>
    <t>Efek-Efek Yang Diukur...</t>
  </si>
  <si>
    <t>Obligasi Pemerintah U...</t>
  </si>
  <si>
    <t>Tagihan Derivatif/Swa...</t>
  </si>
  <si>
    <t>Piutang Pembiayaan Sy...</t>
  </si>
  <si>
    <t>Aset Lain-Lain Dan Be...</t>
  </si>
  <si>
    <t>Total Penurunan/(Kenai...</t>
  </si>
  <si>
    <t>Kenaikan/(Penurunan) Lia...</t>
  </si>
  <si>
    <t>Tabungan Wadiah D...</t>
  </si>
  <si>
    <t>Kewajiban Swap Suku B...</t>
  </si>
  <si>
    <t>Pembayaran Sewa Jangk...</t>
  </si>
  <si>
    <t>Pembayaran Sewa Aset ...</t>
  </si>
  <si>
    <t>Pembayaran Sewa Varia...</t>
  </si>
  <si>
    <t>Total Kenaikan/(Penuru...</t>
  </si>
  <si>
    <t>Jatuh Tempo Efek-Efek Yan...</t>
  </si>
  <si>
    <t>Jatuh Tempo Obligasi Peme...</t>
  </si>
  <si>
    <t>Penjualan (Pembelian) Efe...</t>
  </si>
  <si>
    <t>Kenaikan (Penurunan) Obli...</t>
  </si>
  <si>
    <t>Penerimaan Obligasi Pemer...</t>
  </si>
  <si>
    <t>Penerimaan Saat Jatuh Tem...</t>
  </si>
  <si>
    <t>Penerimaan (Pelunasan) Pi...</t>
  </si>
  <si>
    <t>Pembayaran Dari Pinjaman ...</t>
  </si>
  <si>
    <t>Pembayaran Biaya Emisi Su...</t>
  </si>
  <si>
    <t>Penerimaan (Pembayaran) D...</t>
  </si>
  <si>
    <t>Penjualan (Pembelian) Kem...</t>
  </si>
  <si>
    <t>Hasil Penerbitan Saham</t>
  </si>
  <si>
    <t>Eksekusi Opsi Saham Karya...</t>
  </si>
  <si>
    <t>Pembayaran Dividen Dan Pr...</t>
  </si>
  <si>
    <t>Pembayaran Bagian Pokok L...</t>
  </si>
  <si>
    <t>Pembayaran Bagian Bunga L...</t>
  </si>
  <si>
    <t>Penerimaan Pinjaman Yang...</t>
  </si>
  <si>
    <t>Pembayaran Pinjaman Yang...</t>
  </si>
  <si>
    <t>Penjualan Saham Dalam Ran...</t>
  </si>
  <si>
    <t>Modal Disetor</t>
  </si>
  <si>
    <t>Pembagian Laba</t>
  </si>
  <si>
    <t>BBYB</t>
  </si>
  <si>
    <t>XIDX:BBYB</t>
  </si>
  <si>
    <t>Pembayaran Bunga, Provisi...</t>
  </si>
  <si>
    <t>Penerimaan Dari Pendapata...</t>
  </si>
  <si>
    <t>Pembayaran Beban Pemasara...</t>
  </si>
  <si>
    <t>Pembayaran Untuk Beban Op...</t>
  </si>
  <si>
    <t>Penurunan (Kenaikan) Akt...</t>
  </si>
  <si>
    <t>Efek-Efek Dan Tagihan...</t>
  </si>
  <si>
    <t>Efek-Efek Yang Dibeli...</t>
  </si>
  <si>
    <t>Pembayaran Pajak Revaluas...</t>
  </si>
  <si>
    <t>Hasil Penjualan Aset</t>
  </si>
  <si>
    <t>Efek-Efek Yang Telah Jatu...</t>
  </si>
  <si>
    <t>Hasil Penjualan Efek-Efek</t>
  </si>
  <si>
    <t>Pembelian Efek-Efek Diuku...</t>
  </si>
  <si>
    <t>(Kenaikan)/Penurunan Efek...</t>
  </si>
  <si>
    <t>Peningkatan Investasi</t>
  </si>
  <si>
    <t>Bank Indonesia</t>
  </si>
  <si>
    <t>Dana Setoran Modal</t>
  </si>
  <si>
    <t>BCAP</t>
  </si>
  <si>
    <t>XIDX:BCAP</t>
  </si>
  <si>
    <t>Komisi Dari Transaksi Per...</t>
  </si>
  <si>
    <t>Jasa Kegiatan Manager Inv...</t>
  </si>
  <si>
    <t>Kenaikan Manfaat Polis Ma...</t>
  </si>
  <si>
    <t>Beban Penyusutan</t>
  </si>
  <si>
    <t>Total Beban Umum Dan A...</t>
  </si>
  <si>
    <t>Piutang Nasabah</t>
  </si>
  <si>
    <t>Total Piutang Nasabah</t>
  </si>
  <si>
    <t>Total Piutang Pembiaya...</t>
  </si>
  <si>
    <t>Piutang Premi Dan Reasura...</t>
  </si>
  <si>
    <t>Piutang Premi Dan Reasur...</t>
  </si>
  <si>
    <t>Total Piutang Premi Da...</t>
  </si>
  <si>
    <t>Total Piutang Premi Dan...</t>
  </si>
  <si>
    <t>Utang Pada Lembaga Kliri...</t>
  </si>
  <si>
    <t>Utang Nasabah</t>
  </si>
  <si>
    <t>Wesel Bayar</t>
  </si>
  <si>
    <t>Penjualan Portofolio Efek</t>
  </si>
  <si>
    <t>Penerimaan Komisi Peranta...</t>
  </si>
  <si>
    <t>Penerimaan Bunga Dan Jasa...</t>
  </si>
  <si>
    <t>Bunga, Hadiah, Provisi Da...</t>
  </si>
  <si>
    <t>Penerimaan Dari Manajer I...</t>
  </si>
  <si>
    <t>Penerimaan Dari Jasa Pena...</t>
  </si>
  <si>
    <t>Penerimaan (Pembayaran) K...</t>
  </si>
  <si>
    <t>Pembayaran Kepada Pihak K...</t>
  </si>
  <si>
    <t>Perolehan Portofolio Efek</t>
  </si>
  <si>
    <t>Penjualan Aset Keuangan</t>
  </si>
  <si>
    <t>Penerimaan Dari Jasa Penj...</t>
  </si>
  <si>
    <t>Perolehan Aset Keuangan</t>
  </si>
  <si>
    <t>Kredit</t>
  </si>
  <si>
    <t>Kas Dan Setara Kas Dari A...</t>
  </si>
  <si>
    <t>Penempatan Aset Al-Ijarah</t>
  </si>
  <si>
    <t>Penerimaan Deviden</t>
  </si>
  <si>
    <t>Penerimaan Dari Akuisisi ...</t>
  </si>
  <si>
    <t>Kenaikan Bersih Investasi...</t>
  </si>
  <si>
    <t>Penerimaan Pinjaman</t>
  </si>
  <si>
    <t>Pengembalian Setoran Moda...</t>
  </si>
  <si>
    <t>Pembayaran Deviden</t>
  </si>
  <si>
    <t>Pembayaran Pinjaman Pada ...</t>
  </si>
  <si>
    <t>Penerimaan Pelunasan Pinj...</t>
  </si>
  <si>
    <t>Penerimaan Liabilitas Jan...</t>
  </si>
  <si>
    <t>Penerbitan Obligasi</t>
  </si>
  <si>
    <t>Penerbitan Medium Term No...</t>
  </si>
  <si>
    <t>Pelunasan Utang Obligasi</t>
  </si>
  <si>
    <t>Eliminasi Karena Konsolidasi</t>
  </si>
  <si>
    <t>BCIC</t>
  </si>
  <si>
    <t>XIDX:BCIC</t>
  </si>
  <si>
    <t>Total Provisi Dan Komi...</t>
  </si>
  <si>
    <t>Penerimaan Dari Bunga Ser...</t>
  </si>
  <si>
    <t>Pembayaran Bunga Dan Prov...</t>
  </si>
  <si>
    <t>Pembayaran Beban Umum, Ad...</t>
  </si>
  <si>
    <t>Pembayaran Untuk Beban No...</t>
  </si>
  <si>
    <t>Pendapatan (Beban) Operas...</t>
  </si>
  <si>
    <t>Penerimaan Dukungan Opera...</t>
  </si>
  <si>
    <t>Penerimaan Dari Klaim Paj...</t>
  </si>
  <si>
    <t>Penurunan (Kenaikan) Akti...</t>
  </si>
  <si>
    <t>Penempatan Pada Bank Lai...</t>
  </si>
  <si>
    <t>Surat-Surat Berharga</t>
  </si>
  <si>
    <t>Tagihan Akseptasi - Neto</t>
  </si>
  <si>
    <t>Tagihan Lainnya - Transa...</t>
  </si>
  <si>
    <t>Biaya Dibayar Dimuka Dan...</t>
  </si>
  <si>
    <t>Simpanan Dan Simpanan Da...</t>
  </si>
  <si>
    <t>Liabilitas Segera Lainny...</t>
  </si>
  <si>
    <t>Liabilitas Atas Efek-Efe...</t>
  </si>
  <si>
    <t>Hasil Penjualan Dari Efek...</t>
  </si>
  <si>
    <t>Perolehan Surat Berharga ...</t>
  </si>
  <si>
    <t>Perolehan Aset Takberwuju...</t>
  </si>
  <si>
    <t>Penerimaan Penawaran Umum...</t>
  </si>
  <si>
    <t>Pembayaran Biaya Emisi Sa...</t>
  </si>
  <si>
    <t>Penyertaan Modal Sementar...</t>
  </si>
  <si>
    <t>BCIP</t>
  </si>
  <si>
    <t>XIDX:BCIP</t>
  </si>
  <si>
    <t>Utang Cicilan</t>
  </si>
  <si>
    <t>Penjualan Tanah</t>
  </si>
  <si>
    <t>Pendapatan Pemeliharaan L...</t>
  </si>
  <si>
    <t>Pendapatan Lain-Lain</t>
  </si>
  <si>
    <t>Pembayaran Untuk :</t>
  </si>
  <si>
    <t>Perolehan Tanah, Pemasok...</t>
  </si>
  <si>
    <t>Beban Gaji Dan Tunjangan...</t>
  </si>
  <si>
    <t>Beban Usaha Diluar Beban...</t>
  </si>
  <si>
    <t>Total Pembayaran Untuk ...</t>
  </si>
  <si>
    <t>Pendapatan Bunga Bank (J...</t>
  </si>
  <si>
    <t>Beban Lain-Lain</t>
  </si>
  <si>
    <t>Beban Pajak</t>
  </si>
  <si>
    <t>Penambahan Uang Tunai Ata...</t>
  </si>
  <si>
    <t>Bank Yang Dibatasi Penggu...</t>
  </si>
  <si>
    <t>Uang Muka Tanah Entitas A...</t>
  </si>
  <si>
    <t>Penambahan Hak Penguasan ...</t>
  </si>
  <si>
    <t>Penambahan Uang Muka Pemb...</t>
  </si>
  <si>
    <t>Pembayaran Uang Jaminan</t>
  </si>
  <si>
    <t>Penambahan Aset Tidak Lan...</t>
  </si>
  <si>
    <t>Penambahan Utang Bank</t>
  </si>
  <si>
    <t>Pembayaran / (Pembayaran)...</t>
  </si>
  <si>
    <t>Penerimaan / (Pencairan) ...</t>
  </si>
  <si>
    <t>Pembayaran Utang / Pinjam...</t>
  </si>
  <si>
    <t>Penambahan Utang Cicilan</t>
  </si>
  <si>
    <t>Pembayaran Utang Cicilan ...</t>
  </si>
  <si>
    <t>Pembayaran Utang Cicilan</t>
  </si>
  <si>
    <t>Penambahan / (Pembayaran)...</t>
  </si>
  <si>
    <t>Penerimaan Pelaksanaan Pe...</t>
  </si>
  <si>
    <t>Penambahan Setoran Modal ...</t>
  </si>
  <si>
    <t>Penggunaan Dana Agio Saha...</t>
  </si>
  <si>
    <t>Penerimaan Hak Minoritas ...</t>
  </si>
  <si>
    <t>Penambahan Dana Agio Saha...</t>
  </si>
  <si>
    <t>Kepentingan Non Pengendal...</t>
  </si>
  <si>
    <t>Kas Dan Setara Kas Awal T...</t>
  </si>
  <si>
    <t>BDMN</t>
  </si>
  <si>
    <t>XIDX:BDMN</t>
  </si>
  <si>
    <t>Premi Yang Belum Merupak...</t>
  </si>
  <si>
    <t>Sukuk Mudharabah</t>
  </si>
  <si>
    <t>Total Sukuk Mudharabah</t>
  </si>
  <si>
    <t>Pembayaran Transaksi Pemb...</t>
  </si>
  <si>
    <t>Pembayaran Bunga Asuransi</t>
  </si>
  <si>
    <t>Pembayaran Bunga Dari Efe...</t>
  </si>
  <si>
    <t>Penerimaan Dalam Rangka P...</t>
  </si>
  <si>
    <t>Pengeluaran Dalam Rangka ...</t>
  </si>
  <si>
    <t>Penerimaan Dari Kegiatan ...</t>
  </si>
  <si>
    <t>Kerugian Transaksi Mata U...</t>
  </si>
  <si>
    <t>Penerimaan Kas Dan Se...</t>
  </si>
  <si>
    <t>Efek Yang Dibeli Deng...</t>
  </si>
  <si>
    <t>Investasi Dalam Saham</t>
  </si>
  <si>
    <t>Investasi Sewa Pembia...</t>
  </si>
  <si>
    <t>Beban Dibayar Dimuka ...</t>
  </si>
  <si>
    <t>Kewajiban Segera</t>
  </si>
  <si>
    <t>Deposit Berjangka</t>
  </si>
  <si>
    <t>Pembayaran Pajak Peng...</t>
  </si>
  <si>
    <t>Hasil Penjualan Efek-Efek...</t>
  </si>
  <si>
    <t>Investasi Pada Deposito B...</t>
  </si>
  <si>
    <t>Penerimaan Bunga Bank Dan...</t>
  </si>
  <si>
    <t>Pembelian Efek-Efek Dan O...</t>
  </si>
  <si>
    <t>Tambahan Penyertaan Atas ...</t>
  </si>
  <si>
    <t>Pembelian Investasi Pada ...</t>
  </si>
  <si>
    <t>Investasi Lain-Lain</t>
  </si>
  <si>
    <t>Likuidasi Entitas Anak</t>
  </si>
  <si>
    <t>Pembelian Investasi Dalam...</t>
  </si>
  <si>
    <t>(Penurunan)/Kenaikan Efek...</t>
  </si>
  <si>
    <t>Kenaikan</t>
  </si>
  <si>
    <t>Penurunan</t>
  </si>
  <si>
    <t>Total (Penurunan)/Kenai...</t>
  </si>
  <si>
    <t>Pembayaran Pokok Obligasi</t>
  </si>
  <si>
    <t>Pembayaran Beban Emisi Ob...</t>
  </si>
  <si>
    <t>Hasil Dari Penawaran Umum...</t>
  </si>
  <si>
    <t>Penerimaan Dan Penerbitan...</t>
  </si>
  <si>
    <t>Divestasi Entitas Anak</t>
  </si>
  <si>
    <t>Pembayaran Dividen Tunai</t>
  </si>
  <si>
    <t>Pembayaran Pinjaman Subor...</t>
  </si>
  <si>
    <t>Penerimaan Pinjaman Dalam...</t>
  </si>
  <si>
    <t>Pembayaran Pinjaman Dalam...</t>
  </si>
  <si>
    <t>(Penurunan)/Kenaikan Pinj...</t>
  </si>
  <si>
    <t>Kenaikan Pokok Liabilitas...</t>
  </si>
  <si>
    <t>Opsi Kepemilikan Saham Ol...</t>
  </si>
  <si>
    <t>Saham Treasuri</t>
  </si>
  <si>
    <t>Penurunan Kas Dan Setara ...</t>
  </si>
  <si>
    <t>Pembayaran Ke Negara/Peme...</t>
  </si>
  <si>
    <t>Penurunan Kas Dan Setara Kas Da...</t>
  </si>
  <si>
    <t>Efek Merging Entity</t>
  </si>
  <si>
    <t>BEKS</t>
  </si>
  <si>
    <t>XIDX:BEKS</t>
  </si>
  <si>
    <t>Beban Kerugian Atas Aset...</t>
  </si>
  <si>
    <t>Penghasilan Operasional L...</t>
  </si>
  <si>
    <t>(Kenaikan) Penurunan Aset...</t>
  </si>
  <si>
    <t>Pendapatan Bunga Yang Ma...</t>
  </si>
  <si>
    <t>Agunan Yang Diambil Alih...</t>
  </si>
  <si>
    <t>Total Agunan Yang Diam...</t>
  </si>
  <si>
    <t>Total (Kenaikan) Penuru...</t>
  </si>
  <si>
    <t>Total Simpanan Dari Na...</t>
  </si>
  <si>
    <t>Simpanan :</t>
  </si>
  <si>
    <t>Sertifikat Deposito</t>
  </si>
  <si>
    <t>Total Simpanan :</t>
  </si>
  <si>
    <t>Penghasilan Diterima Dim...</t>
  </si>
  <si>
    <t>Penerimaan Kemblai Negoti...</t>
  </si>
  <si>
    <t>Penambahan Aset Dalam Pen...</t>
  </si>
  <si>
    <t>Penjualan Obligasi Pemeri...</t>
  </si>
  <si>
    <t>Pengembalian Uang Muka Nc...</t>
  </si>
  <si>
    <t>Penjualan Agunan Yang Dia...</t>
  </si>
  <si>
    <t>Perolehan Aset Sewa Guna ...</t>
  </si>
  <si>
    <t>Adjusment</t>
  </si>
  <si>
    <t>Kenaikan (Penurunan) Simp...</t>
  </si>
  <si>
    <t>Hutang Pemegang Saham</t>
  </si>
  <si>
    <t>Penerbitan Saham Baru - B...</t>
  </si>
  <si>
    <t>Pinjaman Dari Afliasi Dan...</t>
  </si>
  <si>
    <t>BEST</t>
  </si>
  <si>
    <t>XIDX:BEST</t>
  </si>
  <si>
    <t>Investasi Pada Entitas P...</t>
  </si>
  <si>
    <t>Penerimaan Dari Deposit P...</t>
  </si>
  <si>
    <t>Pembayaran Kas Kepada :</t>
  </si>
  <si>
    <t>Kontraktor,Pemasok Dan O...</t>
  </si>
  <si>
    <t>Penerimaan Klaim Restetus...</t>
  </si>
  <si>
    <t>Penerimaan/(Pembayaran) B...</t>
  </si>
  <si>
    <t>(Penambahan) / Penjualan ...</t>
  </si>
  <si>
    <t>Pelepasan Investasi Atas ...</t>
  </si>
  <si>
    <t>Klaim Asuransi Atas Aset ...</t>
  </si>
  <si>
    <t>Penambahan Deposit Garans...</t>
  </si>
  <si>
    <t>Hasil Penjualan Invetasi</t>
  </si>
  <si>
    <t>Penerimaan Dana Dari Pena...</t>
  </si>
  <si>
    <t>Penerimaan Bersih Dari Se...</t>
  </si>
  <si>
    <t>Penerimaan Dari Utang Pih...</t>
  </si>
  <si>
    <t>Pembayaran Utang Pihak Be...</t>
  </si>
  <si>
    <t>Kepentingan Nonpengendal...</t>
  </si>
  <si>
    <t>Setoran Modal Dari Kepent...</t>
  </si>
  <si>
    <t>Hasil Dari Pelaksanaan Wa...</t>
  </si>
  <si>
    <t>BFIN</t>
  </si>
  <si>
    <t>XIDX:BFIN</t>
  </si>
  <si>
    <t>Pembentukan Cadangan Keru...</t>
  </si>
  <si>
    <t>Total Pembentukan Cadan...</t>
  </si>
  <si>
    <t>Kerugian Penurunan Nilai ...</t>
  </si>
  <si>
    <t>Total Piutang Sewa Pemb...</t>
  </si>
  <si>
    <t>Pembiayaan Konsumen</t>
  </si>
  <si>
    <t>Sewa Pembiayaan</t>
  </si>
  <si>
    <t>Total Penerimaan Dari T...</t>
  </si>
  <si>
    <t>Pembiayaan Bersama</t>
  </si>
  <si>
    <t>Piutang Opsi Saham Karyaw...</t>
  </si>
  <si>
    <t>Penerimaan Bersih Dari Ak...</t>
  </si>
  <si>
    <t>Administrasi</t>
  </si>
  <si>
    <t>Asuransi</t>
  </si>
  <si>
    <t>Denda</t>
  </si>
  <si>
    <t>Total Penerimaan Bersih...</t>
  </si>
  <si>
    <t>Pembayaran Pembiayaan Ber...</t>
  </si>
  <si>
    <t>Pembayaran Atas Beban Keu...</t>
  </si>
  <si>
    <t>Pinjaman Rupiah</t>
  </si>
  <si>
    <t>Obligasi</t>
  </si>
  <si>
    <t>Pinjaman - Swap</t>
  </si>
  <si>
    <t>Pinjaman Usd</t>
  </si>
  <si>
    <t>Medium Term Note</t>
  </si>
  <si>
    <t>Pinjaman Jpy</t>
  </si>
  <si>
    <t>Total Beban Bunga</t>
  </si>
  <si>
    <t>Biaya Administrasi Bank</t>
  </si>
  <si>
    <t>Total Pembayaran Atas B...</t>
  </si>
  <si>
    <t>Pembayaran Untuk Transaks...</t>
  </si>
  <si>
    <t>Pembayaran Lain-Lain</t>
  </si>
  <si>
    <t>Penempatan Pada Deposito ...</t>
  </si>
  <si>
    <t>Penambahan Aset Tak Berwu...</t>
  </si>
  <si>
    <t>Penambahan Aset Hak Guna</t>
  </si>
  <si>
    <t>Perolehan Aset Ijarah Mun...</t>
  </si>
  <si>
    <t>Standard Chartered Ba...</t>
  </si>
  <si>
    <t>Pt Bank Pan Indonesia...</t>
  </si>
  <si>
    <t>Pt Bank Hana</t>
  </si>
  <si>
    <t>Pt Bank Dki</t>
  </si>
  <si>
    <t>Pt Bank Pembangunan D...</t>
  </si>
  <si>
    <t>Pt Bank Permata Tbk</t>
  </si>
  <si>
    <t>Pt Bank Commonwealth</t>
  </si>
  <si>
    <t>Pt Bpd Jawa Barat &amp; B...</t>
  </si>
  <si>
    <t>Pt Bank Negara Indone...</t>
  </si>
  <si>
    <t>Pt Bank Danamon Indon...</t>
  </si>
  <si>
    <t>Pt Bank Victoria Inte...</t>
  </si>
  <si>
    <t>Pt Bank Internasional...</t>
  </si>
  <si>
    <t>Lim Asia Special Situ...</t>
  </si>
  <si>
    <t>Pt Ifs Capital Indone...</t>
  </si>
  <si>
    <t>Pt Bca Finance</t>
  </si>
  <si>
    <t>Pt Bank Sinarmas Tbk</t>
  </si>
  <si>
    <t>Pt Anz Panin Bank</t>
  </si>
  <si>
    <t>Pt Bank Central Asia ...</t>
  </si>
  <si>
    <t>Pt Bank Cimb Niaga Tb...</t>
  </si>
  <si>
    <t>Pt Bank Maybank Indoc...</t>
  </si>
  <si>
    <t>Pt Bank Tabungan Pens...</t>
  </si>
  <si>
    <t>Pt Bank Mandiri (Pers...</t>
  </si>
  <si>
    <t>Total Pembiayaan Bersa...</t>
  </si>
  <si>
    <t>Penerusan Pinjaman (Chan...</t>
  </si>
  <si>
    <t>Pt Bank Rakyat Indone...</t>
  </si>
  <si>
    <t>Pt Bank Mutiara Tbk</t>
  </si>
  <si>
    <t>Pt Bank Mandiri Syari...</t>
  </si>
  <si>
    <t>Pt Bank Icb Bumiputer...</t>
  </si>
  <si>
    <t>Pt Bank Ina Perdana</t>
  </si>
  <si>
    <t>Total Penerusan Pinjam...</t>
  </si>
  <si>
    <t>Efek Utang Yang Diterbit...</t>
  </si>
  <si>
    <t>Total Efek Utang Yang ...</t>
  </si>
  <si>
    <t>Penerimaan Setoran Modal...</t>
  </si>
  <si>
    <t>Utang Obligasi - Bersih</t>
  </si>
  <si>
    <t>Medium Term Notes - Bers...</t>
  </si>
  <si>
    <t>Opsi Saham Yang Diekseku...</t>
  </si>
  <si>
    <t>Piutang Opsi Saham Karya...</t>
  </si>
  <si>
    <t>Pembayaran Atas:</t>
  </si>
  <si>
    <t>Pt Bank Bpd Jawa Bara...</t>
  </si>
  <si>
    <t>The Royal Bank Of Sco...</t>
  </si>
  <si>
    <t>Merril Lynch Credit P...</t>
  </si>
  <si>
    <t>Pengalihan Piutang</t>
  </si>
  <si>
    <t>Total Pengalihan Piuta...</t>
  </si>
  <si>
    <t>Total Pembayaran Atas:</t>
  </si>
  <si>
    <t>Angsuran Atas Penjualan, ...</t>
  </si>
  <si>
    <t>Bunga</t>
  </si>
  <si>
    <t>Pelunasan Pokok Obligasi</t>
  </si>
  <si>
    <t>Hasil Pelaksanaan Opsi Sa...</t>
  </si>
  <si>
    <t>Program Kepemilikan Saham...</t>
  </si>
  <si>
    <t>Dividen Kas</t>
  </si>
  <si>
    <t>Pembelian Kembali Saham</t>
  </si>
  <si>
    <t>Biaya Emisi Obligasi</t>
  </si>
  <si>
    <t>Deposito Dan Kas Yang Dib...</t>
  </si>
  <si>
    <t>BGTG</t>
  </si>
  <si>
    <t>XIDX:BGTG</t>
  </si>
  <si>
    <t>Beban Premi Program Penja...</t>
  </si>
  <si>
    <t>Keuntungan Dari Transaksi...</t>
  </si>
  <si>
    <t>Hasil Penjualan Agunan Ya...</t>
  </si>
  <si>
    <t>Pembayaran Bunga Liabilit...</t>
  </si>
  <si>
    <t>Penerimaan Pendapatan Non...</t>
  </si>
  <si>
    <t>Pembayaran Beban Non Oper...</t>
  </si>
  <si>
    <t>Penerimaan Pegembalian Pa...</t>
  </si>
  <si>
    <t>Giro Pada Bank Lain</t>
  </si>
  <si>
    <t>Pembelian Efek-Efek Y...</t>
  </si>
  <si>
    <t>Jatuh Tempo (Penempatan) ...</t>
  </si>
  <si>
    <t>Penempatan Dana Program A...</t>
  </si>
  <si>
    <t>Hasil Investasi Dana Prog...</t>
  </si>
  <si>
    <t>BHIT</t>
  </si>
  <si>
    <t>XIDX:BHIT</t>
  </si>
  <si>
    <t>Piutang Pada Lembaga Kli...</t>
  </si>
  <si>
    <t>Utang Pada Lembaga Kl...</t>
  </si>
  <si>
    <t>Total Utang Nasabah</t>
  </si>
  <si>
    <t>Liabilitas Manfaat Po...</t>
  </si>
  <si>
    <t>Utang Lain Jangka Pan...</t>
  </si>
  <si>
    <t>Media Dan Penyiaran</t>
  </si>
  <si>
    <t>Media Berbasis Pelanggan</t>
  </si>
  <si>
    <t>Pembiayaan, Efek Dan Asur...</t>
  </si>
  <si>
    <t>Transportasi</t>
  </si>
  <si>
    <t>Media Pendukung Dan Infra...</t>
  </si>
  <si>
    <t>Pembayaran Untuk Pemasok ...</t>
  </si>
  <si>
    <t>Pemasok</t>
  </si>
  <si>
    <t>Simpanan-Dan Simpanan Ba...</t>
  </si>
  <si>
    <t>Penerimaan Resistusi Paja...</t>
  </si>
  <si>
    <t>Pembayaran Royalti Ke Pem...</t>
  </si>
  <si>
    <t>Pencarian Investasi Jangk...</t>
  </si>
  <si>
    <t>Penerimaan Dividen Dan Bu...</t>
  </si>
  <si>
    <t>Penerimaan Deviden Dari E...</t>
  </si>
  <si>
    <t>Penerimaan Uang Jaminan B...</t>
  </si>
  <si>
    <t>Pelepasan Investasi Lain</t>
  </si>
  <si>
    <t>Penerimaan Dari Akusisi E...</t>
  </si>
  <si>
    <t>Pengurangan (Penambahan) ...</t>
  </si>
  <si>
    <t>Penerimaan Pelunasan Wese...</t>
  </si>
  <si>
    <t>Pelunasan Wesel Bayar</t>
  </si>
  <si>
    <t>Penambahan Investasi Pad...</t>
  </si>
  <si>
    <t>Pengurangan Investasi Pa...</t>
  </si>
  <si>
    <t>Total Pengurangan (Pena...</t>
  </si>
  <si>
    <t>Pelepasan / (Penambahan) ...</t>
  </si>
  <si>
    <t>Penjualan Sebagian Saham ...</t>
  </si>
  <si>
    <t>Penurunan (Penambahan) As...</t>
  </si>
  <si>
    <t>Penambahan Aset Ijarah</t>
  </si>
  <si>
    <t>Penambahan Aset Konten</t>
  </si>
  <si>
    <t>Kenaikan Aset Lain Dan Ua...</t>
  </si>
  <si>
    <t>Penjualan Aset Ijarah</t>
  </si>
  <si>
    <t>Pencairan (Penempatan) As...</t>
  </si>
  <si>
    <t>Pelepasan Investasi Pada ...</t>
  </si>
  <si>
    <t>Penambahan Bank Dibatasi ...</t>
  </si>
  <si>
    <t>Pelunasan Piutang Pihak H...</t>
  </si>
  <si>
    <t>Penjualan Investasi Saham</t>
  </si>
  <si>
    <t>Kas Dan Setara Kas Dari P...</t>
  </si>
  <si>
    <t>Kas Dan Setara Kas Yang D...</t>
  </si>
  <si>
    <t>Penerimaan Utang Bank, Li...</t>
  </si>
  <si>
    <t>Penerimaan (Pelunasan) Ut...</t>
  </si>
  <si>
    <t>Penerimaan Dari Hasi Pena...</t>
  </si>
  <si>
    <t>Perusahaan Dan Entitas A...</t>
  </si>
  <si>
    <t>Total Penerimaan Setora...</t>
  </si>
  <si>
    <t>Entitas Anak</t>
  </si>
  <si>
    <t>Perusahaan</t>
  </si>
  <si>
    <t>Total Penerimaan Uang M...</t>
  </si>
  <si>
    <t>Penjualan Saham Diperoleh...</t>
  </si>
  <si>
    <t>Total Penjualan Saham D...</t>
  </si>
  <si>
    <t>Total Pembelian Kembali...</t>
  </si>
  <si>
    <t>Entitas Anak Kepada Non-...</t>
  </si>
  <si>
    <t>Penerimaan Jaminan</t>
  </si>
  <si>
    <t>Pembayaran Biaya Peroleha...</t>
  </si>
  <si>
    <t>Pelunasan Obligasi</t>
  </si>
  <si>
    <t>Pembayaran Emisi Saham</t>
  </si>
  <si>
    <t>Penerimaan Utang Bank Dan...</t>
  </si>
  <si>
    <t>Penurunan Kas Dan Setara Kas Ak...</t>
  </si>
  <si>
    <t>BIKA</t>
  </si>
  <si>
    <t>XIDX:BIKA</t>
  </si>
  <si>
    <t>Q3 2024</t>
  </si>
  <si>
    <t>Q2 2024</t>
  </si>
  <si>
    <t>Q1 2024</t>
  </si>
  <si>
    <t>Q4 2023</t>
  </si>
  <si>
    <t>Pembayaran Untuk:</t>
  </si>
  <si>
    <t>Pemasok, Karyawan Dan</t>
  </si>
  <si>
    <t>Bunga Dan Beban Keuangan...</t>
  </si>
  <si>
    <t>Total Pembayaran Untuk:</t>
  </si>
  <si>
    <t>Peningkatan Investasi Pad...</t>
  </si>
  <si>
    <t>Aset Diperolehan Dari Pen...</t>
  </si>
  <si>
    <t>Pembayaran Atas Pinjaman...</t>
  </si>
  <si>
    <t>Penerimaan Dari Pinjaman...</t>
  </si>
  <si>
    <t>Penerimaan Pinjaman Dari ...</t>
  </si>
  <si>
    <t>Tambahan Modal Disetor Da...</t>
  </si>
  <si>
    <t>BIMA</t>
  </si>
  <si>
    <t>XIDX:BIMA</t>
  </si>
  <si>
    <t>Total Utang Bank Ja...</t>
  </si>
  <si>
    <t>Penerimaan Uang Muka Dari...</t>
  </si>
  <si>
    <t>Baban Usaha Dan Lain-Lain</t>
  </si>
  <si>
    <t>Pembayaran Bunga &amp; Adm Ba...</t>
  </si>
  <si>
    <t>Pembayaran Pajak Ppn Impo...</t>
  </si>
  <si>
    <t>Ppn</t>
  </si>
  <si>
    <t>Pph</t>
  </si>
  <si>
    <t>Total Pembayaran Pajak ...</t>
  </si>
  <si>
    <t>Penerimaan Peralihan Aset...</t>
  </si>
  <si>
    <t>Pembayaran Aset Lain-Lain</t>
  </si>
  <si>
    <t>Penerimaan/(Pembayaran) H...</t>
  </si>
  <si>
    <t>Kmk Aflopend</t>
  </si>
  <si>
    <t>Kmk Revolving</t>
  </si>
  <si>
    <t>Pengeluaran Uang Muka Un...</t>
  </si>
  <si>
    <t>Pokok</t>
  </si>
  <si>
    <t>Total Penerimaan/(Pemba...</t>
  </si>
  <si>
    <t>Penerimaan/(Pembayaran) K...</t>
  </si>
  <si>
    <t>Orchard Corporation</t>
  </si>
  <si>
    <t>Uang Muka Penjualan Sepa...</t>
  </si>
  <si>
    <t>Pihak Ketiga Lainnya</t>
  </si>
  <si>
    <t>Penerimaan/(Pembayaran) P...</t>
  </si>
  <si>
    <t>Penerimaan Pinjaman Pt. P...</t>
  </si>
  <si>
    <t>Pembayaran Hutang Biaya P...</t>
  </si>
  <si>
    <t>Penerimaan Hutang Multi G...</t>
  </si>
  <si>
    <t>Penerimaan Hutang Lain-La...</t>
  </si>
  <si>
    <t>Pengeluaran Untuk Pinjama...</t>
  </si>
  <si>
    <t>BINA</t>
  </si>
  <si>
    <t>XIDX:BINA</t>
  </si>
  <si>
    <t>Total Laba (Rugi) Seli...</t>
  </si>
  <si>
    <t>Penerimaan Pendapatan (Pe...</t>
  </si>
  <si>
    <t>Perubahan Aset Dan Liabil...</t>
  </si>
  <si>
    <t>Efek-Efek Yang Diperd...</t>
  </si>
  <si>
    <t>Total Efek-Efek</t>
  </si>
  <si>
    <t>Tagihan Transaksi Perdag...</t>
  </si>
  <si>
    <t>Tagihan Anjak Piutang</t>
  </si>
  <si>
    <t>Biaya Dibayar Di Muka</t>
  </si>
  <si>
    <t>Aktiva Pajak Tangguhan</t>
  </si>
  <si>
    <t>Simpanan Pada Bank Lain</t>
  </si>
  <si>
    <t>Liabilitas Repo</t>
  </si>
  <si>
    <t>Liabilitas Imbalan Pasca...</t>
  </si>
  <si>
    <t>Total Perubahan Aset Da...</t>
  </si>
  <si>
    <t>Perolehan Efek-Efek</t>
  </si>
  <si>
    <t>Biaya Emisi Dari Penawara...</t>
  </si>
  <si>
    <t>Agio</t>
  </si>
  <si>
    <t>BIPI</t>
  </si>
  <si>
    <t>XIDX:BIPI</t>
  </si>
  <si>
    <t>Laba Dari Ventura Bersama</t>
  </si>
  <si>
    <t>Aset Minyak Dan Gas Bumi</t>
  </si>
  <si>
    <t>Aset Eksplorasi Dan Eval...</t>
  </si>
  <si>
    <t>Utang Surat Promes</t>
  </si>
  <si>
    <t>Utang Konversi</t>
  </si>
  <si>
    <t>Penerimaan Kas Aktivitas ...</t>
  </si>
  <si>
    <t>Pembayaran Kas Kepada Ka...</t>
  </si>
  <si>
    <t>Pembayaran Kas Kepada Pe...</t>
  </si>
  <si>
    <t>Pajak Penghasilan Badan</t>
  </si>
  <si>
    <t>Pembayaran Aktivitas Oper...</t>
  </si>
  <si>
    <t>Penambahan Aset Minyak Da...</t>
  </si>
  <si>
    <t>Penempatan Uang Muka Inve...</t>
  </si>
  <si>
    <t>Pengembalian Uang Muka In...</t>
  </si>
  <si>
    <t>Penempatan Pada Teknologi...</t>
  </si>
  <si>
    <t>Pencairan Pada Teknologi ...</t>
  </si>
  <si>
    <t>Investasi Jangka Pendek :</t>
  </si>
  <si>
    <t>Pencairan</t>
  </si>
  <si>
    <t>Penempatan</t>
  </si>
  <si>
    <t>Penempatan Investasi Ters...</t>
  </si>
  <si>
    <t>Penambahan Aset Eksploras...</t>
  </si>
  <si>
    <t>Pembayaran Uang Muka Akui...</t>
  </si>
  <si>
    <t>Uang Muka Akuisisi Tanah</t>
  </si>
  <si>
    <t>Pencairan Aset Keuangan L...</t>
  </si>
  <si>
    <t>Perolehan Entitas Anak</t>
  </si>
  <si>
    <t>Penerimaan Uang Muka Dive...</t>
  </si>
  <si>
    <t>Penyertaan Saham Pada Ent...</t>
  </si>
  <si>
    <t>Pencairan (Penempatan) Re...</t>
  </si>
  <si>
    <t>Pembayaran Uang Muka Lain...</t>
  </si>
  <si>
    <t>Hasil Penjualan Blok Lema...</t>
  </si>
  <si>
    <t>Perolehan Saham Afiliasi ...</t>
  </si>
  <si>
    <t>Klaim Dari Kontraktor</t>
  </si>
  <si>
    <t>Pembayaran Piutang Jangka...</t>
  </si>
  <si>
    <t>Penerimaan Piutang Jangka...</t>
  </si>
  <si>
    <t>Penerimaan Penjualan Piut...</t>
  </si>
  <si>
    <t>Pemberian Piutang Kepada ...</t>
  </si>
  <si>
    <t>Arus Kas Masuk Neto Atas ...</t>
  </si>
  <si>
    <t>Arus Kas Keluar Bersih At...</t>
  </si>
  <si>
    <t>Arus Kas Masuk Bersih Ata...</t>
  </si>
  <si>
    <t>Perubahan Utang Pada Enti...</t>
  </si>
  <si>
    <t>(Pembayaran) Penerimaan ...</t>
  </si>
  <si>
    <t>Peningkatan Modal Saham D...</t>
  </si>
  <si>
    <t>Penerimaan Kas Dari Utang...</t>
  </si>
  <si>
    <t>Penerimaan Penerbitan Ins...</t>
  </si>
  <si>
    <t>Kenaikan Utang Pihak Bere...</t>
  </si>
  <si>
    <t>Penambahan Piutang Jangka...</t>
  </si>
  <si>
    <t>Pengeluaran</t>
  </si>
  <si>
    <t>Kenaikan (Penurunan) Utan...</t>
  </si>
  <si>
    <t>Pembayaran Utang Konversi</t>
  </si>
  <si>
    <t>Pembayaran Utang Kepada V...</t>
  </si>
  <si>
    <t>Kenaikan Piutang Pihak Hu...</t>
  </si>
  <si>
    <t>Kas Dan Setara Kas Atas Akuisis...</t>
  </si>
  <si>
    <t>Kas Dan Setara Kas Atas Pelepas...</t>
  </si>
  <si>
    <t>Konsolidasi Entitas Anak</t>
  </si>
  <si>
    <t>Dekonsolidasi Entitas Anak</t>
  </si>
  <si>
    <t>BIPP</t>
  </si>
  <si>
    <t>XIDX:BIPP</t>
  </si>
  <si>
    <t>Penyesuaian Proforma</t>
  </si>
  <si>
    <t>Piutang Pada Lembaga ...</t>
  </si>
  <si>
    <t>Utang Pembiayaan Kons...</t>
  </si>
  <si>
    <t>Utang Dari Pihak ...</t>
  </si>
  <si>
    <t>Pembayaran Kas Untuk :</t>
  </si>
  <si>
    <t>P E M A S O K</t>
  </si>
  <si>
    <t>Beban-Beban</t>
  </si>
  <si>
    <t>Pendapatan (Beban) Lain-L...</t>
  </si>
  <si>
    <t>Penerimaan Hasil Restitus...</t>
  </si>
  <si>
    <t>Penerimaan (Pembayaran ) ...</t>
  </si>
  <si>
    <t>Peningkatan Dana Yang Dib...</t>
  </si>
  <si>
    <t>Pembayaran Pajak Final</t>
  </si>
  <si>
    <t>Peningkatan Tanah Untuk P...</t>
  </si>
  <si>
    <t>Perolehan Aset Tetap Yang...</t>
  </si>
  <si>
    <t>Penerbitan Saham Entitas ...</t>
  </si>
  <si>
    <t>Pembelian Surat Berharga</t>
  </si>
  <si>
    <t>Penambahan Investasi Dala...</t>
  </si>
  <si>
    <t>Beban Ditangguhkan</t>
  </si>
  <si>
    <t>Pembelian Obligas</t>
  </si>
  <si>
    <t>Penerimaan Bunga Obligasi</t>
  </si>
  <si>
    <t>Penerimaan (Peningkatan) ...</t>
  </si>
  <si>
    <t>Penjualan Aset Keuangan T...</t>
  </si>
  <si>
    <t>Pembelian Aset Keuangan T...</t>
  </si>
  <si>
    <t>Pengalihan Tanah Kepada P...</t>
  </si>
  <si>
    <t>Penurunan (Peningkatan) U...</t>
  </si>
  <si>
    <t>Penambahan Bangunan Dan P...</t>
  </si>
  <si>
    <t>Penjualan Investasi Dalam...</t>
  </si>
  <si>
    <t>Penyertaan Investasi Dala...</t>
  </si>
  <si>
    <t>Uang Muka Pembelian Aset</t>
  </si>
  <si>
    <t>Akuisisi Untuk Pengembang...</t>
  </si>
  <si>
    <t>Pinjaman Bank</t>
  </si>
  <si>
    <t>Pembayaran Utang Bank Dan...</t>
  </si>
  <si>
    <t>Pembayaran Utang Lain - L...</t>
  </si>
  <si>
    <t>Peningkatan Modal Saham</t>
  </si>
  <si>
    <t>Penigkatan Utang Pembiaya...</t>
  </si>
  <si>
    <t>Pembayaran Provisi Bank</t>
  </si>
  <si>
    <t>Pembayaran Utang Obligasi...</t>
  </si>
  <si>
    <t>Penurunan (Peningkatan) P...</t>
  </si>
  <si>
    <t>Pembayaran Utang Usaha At...</t>
  </si>
  <si>
    <t>Pembayaran Beban Akrual A...</t>
  </si>
  <si>
    <t>Penambahan Tambahan Modal...</t>
  </si>
  <si>
    <t>Peningkatan Piutang Pada ...</t>
  </si>
  <si>
    <t>Penurunan Piutang Pada Pi...</t>
  </si>
  <si>
    <t>Penerimaan Utang Pihak Be...</t>
  </si>
  <si>
    <t>Penerimaan Utang Lembaga ...</t>
  </si>
  <si>
    <t>Kas Dan Setara Kas, Awal</t>
  </si>
  <si>
    <t>Efek Perubahan Nilai Kurs...</t>
  </si>
  <si>
    <t>Kas Dan Setara Kas, Awal ...</t>
  </si>
  <si>
    <t>BIRD</t>
  </si>
  <si>
    <t>XIDX:BIRD</t>
  </si>
  <si>
    <t>Pinjaman Jangka P...</t>
  </si>
  <si>
    <t>Penerimaan Kas Dari Penge...</t>
  </si>
  <si>
    <t>Akuisisi Bisnis Oleh Enti...</t>
  </si>
  <si>
    <t>Investasi Pada Obligasi P...</t>
  </si>
  <si>
    <t>Setoran Modal Saham Dan P...</t>
  </si>
  <si>
    <t>Penerimaan Penyetoran Mod...</t>
  </si>
  <si>
    <t>Penerimaan Dari Utang Jan...</t>
  </si>
  <si>
    <t>Pembayaran Utang Jangka P...</t>
  </si>
  <si>
    <t>Pembayaran Dividen Kas Ke...</t>
  </si>
  <si>
    <t>Pembayaran Dividen Entita...</t>
  </si>
  <si>
    <t>BISI</t>
  </si>
  <si>
    <t>XIDX:BISI</t>
  </si>
  <si>
    <t>Beban Penelitian Dan Peng...</t>
  </si>
  <si>
    <t>Pembayaran Kas Untuk Beba...</t>
  </si>
  <si>
    <t>Biaya Keuangan</t>
  </si>
  <si>
    <t>Tagihan Pajak Penghasilan</t>
  </si>
  <si>
    <t>Klaim Asuransi</t>
  </si>
  <si>
    <t>Kegiatan Operasional Lain...</t>
  </si>
  <si>
    <t>Selisih Nilai Transaksi K...</t>
  </si>
  <si>
    <t>Pembayaran Untuk Akuisisi...</t>
  </si>
  <si>
    <t>Hasil Penjualan Saham Ana...</t>
  </si>
  <si>
    <t>Utang Bank Jangka Pendek</t>
  </si>
  <si>
    <t>Utang Bank - Bersih</t>
  </si>
  <si>
    <t>Piutang Pihak Hubungan I...</t>
  </si>
  <si>
    <t>Utang Pihak Hubungan Ist...</t>
  </si>
  <si>
    <t>Penerbitan Modal Saham A...</t>
  </si>
  <si>
    <t>Utang Bank Jangka Panjan...</t>
  </si>
  <si>
    <t>Dividen Tunai</t>
  </si>
  <si>
    <t>Dividen Tunai Kepada Pem...</t>
  </si>
  <si>
    <t>BJBR</t>
  </si>
  <si>
    <t>XIDX:BJBR</t>
  </si>
  <si>
    <t>Total Tambahan Modal D...</t>
  </si>
  <si>
    <t>Penerimaan Bunga Dan Syar...</t>
  </si>
  <si>
    <t>Penerimaan Pendapatan Sya...</t>
  </si>
  <si>
    <t>Pembayaran Bagi Hasil Sya...</t>
  </si>
  <si>
    <t>Penerimaan Provisi, Komis...</t>
  </si>
  <si>
    <t>Pembayaran Beban Karyawan</t>
  </si>
  <si>
    <t>Penerimaan Kredit Yang Di...</t>
  </si>
  <si>
    <t>Pembelian Kredit Yang Dib...</t>
  </si>
  <si>
    <t>Penjualan Kredit Yang Dib...</t>
  </si>
  <si>
    <t>Pembayaran Beban Lainnya</t>
  </si>
  <si>
    <t>Penerimaan Non Operasiona...</t>
  </si>
  <si>
    <t>Surat Berharga</t>
  </si>
  <si>
    <t>Efek - Efek Yang Dibeli ...</t>
  </si>
  <si>
    <t>Wesel Ekspor Dan Tagihan...</t>
  </si>
  <si>
    <t>Tagihan Akseptasi Dan De...</t>
  </si>
  <si>
    <t>Total Tagihan Akseptas...</t>
  </si>
  <si>
    <t>Liabilitas Akseptasi Dan...</t>
  </si>
  <si>
    <t>Pembayaran Pajak Penghas...</t>
  </si>
  <si>
    <t>Pembayaran Pajak Final A...</t>
  </si>
  <si>
    <t>Penempatan Pada Surat Ber...</t>
  </si>
  <si>
    <t>Penerimaan Pelepasan Enti...</t>
  </si>
  <si>
    <t>Transaksi Dengan Non-Peng...</t>
  </si>
  <si>
    <t>Penerimaan (Pelunasan) Da...</t>
  </si>
  <si>
    <t>Hasil Penerbitan Efek Uta...</t>
  </si>
  <si>
    <t>Pelunasan Pinjaman Yang D...</t>
  </si>
  <si>
    <t>Penambahan Modal Entitas ...</t>
  </si>
  <si>
    <t>Pelunasan Efek Utang Yang...</t>
  </si>
  <si>
    <t>Pembayaran Obligasi Subor...</t>
  </si>
  <si>
    <t>Setoran Modal Entitas Ana...</t>
  </si>
  <si>
    <t>Setoran Modal Dari Penerb...</t>
  </si>
  <si>
    <t>Hasil Pelunasan Efek Utan...</t>
  </si>
  <si>
    <t>Penerimaan Obligasi Subor...</t>
  </si>
  <si>
    <t>BJTM</t>
  </si>
  <si>
    <t>XIDX:BJTM</t>
  </si>
  <si>
    <t>Keuntungan Penjualan Efek...</t>
  </si>
  <si>
    <t>Penurunan Nilai Wajar Ase...</t>
  </si>
  <si>
    <t>Penerimaan Kembali Dari K...</t>
  </si>
  <si>
    <t>Pembayaran Untuk Biaya No...</t>
  </si>
  <si>
    <t>Pembayaran Beban Tenaga ...</t>
  </si>
  <si>
    <t>Tagihan Spot Dan Derivat...</t>
  </si>
  <si>
    <t>Penyertaan</t>
  </si>
  <si>
    <t>Tagihan Reverse Repo</t>
  </si>
  <si>
    <t>Aset Lain-Lain Dan Tagih...</t>
  </si>
  <si>
    <t>Aset Hak Guna</t>
  </si>
  <si>
    <t>Piutang Dan Pembiayaan S...</t>
  </si>
  <si>
    <t>Liabilitas Spot Dan Deri...</t>
  </si>
  <si>
    <t>Liabilitas Efek-Efek Yan...</t>
  </si>
  <si>
    <t>Kenaikan Nilai Surat Berh...</t>
  </si>
  <si>
    <t>Pembelian Surat Berharga ...</t>
  </si>
  <si>
    <t>(Kenaikan)/Penurunan Nila...</t>
  </si>
  <si>
    <t>Kas Yang Diperoleh Dari A...</t>
  </si>
  <si>
    <t>Pembelian Aset Takberwuju...</t>
  </si>
  <si>
    <t>Penyertaan Pada Entitas A...</t>
  </si>
  <si>
    <t>Efek-Efek Yang Diperdagan...</t>
  </si>
  <si>
    <t>Revaluasi Aset Tetap</t>
  </si>
  <si>
    <t>Penambahan Pinjaman</t>
  </si>
  <si>
    <t>Pembayaran Pinjaman</t>
  </si>
  <si>
    <t>Surat Berharga Yang Diter...</t>
  </si>
  <si>
    <t>Pembentukan Dana Sinoman</t>
  </si>
  <si>
    <t>BKDP</t>
  </si>
  <si>
    <t>XIDX:BKDP</t>
  </si>
  <si>
    <t>Penerimaan Bunga Deposito...</t>
  </si>
  <si>
    <t>Uang Muka Lainnya</t>
  </si>
  <si>
    <t>Penerimaan Dari Restitusi</t>
  </si>
  <si>
    <t>Penerimaan Dan Pengeluara...</t>
  </si>
  <si>
    <t>Pembayaran Uang Muka Proy...</t>
  </si>
  <si>
    <t>Pencairan Aset Tidak Lanc...</t>
  </si>
  <si>
    <t>Perolehan Bangunan Dalam ...</t>
  </si>
  <si>
    <t>Rugi Yang Terealisasi Ata...</t>
  </si>
  <si>
    <t>Penambahan Aset Lain-Lain</t>
  </si>
  <si>
    <t>Penerimaan Utang Bank Jan...</t>
  </si>
  <si>
    <t>Perolehan Saham Diperoleh...</t>
  </si>
  <si>
    <t>Setoran Modal Oleh Pemega...</t>
  </si>
  <si>
    <t>Beban Perolehan Saham Tre...</t>
  </si>
  <si>
    <t>Agio Saham Waran</t>
  </si>
  <si>
    <t>Pembayaran Provisi Dan Ad...</t>
  </si>
  <si>
    <t>BKSL</t>
  </si>
  <si>
    <t>XIDX:BKSL</t>
  </si>
  <si>
    <t>Total Pinjaman Jang...</t>
  </si>
  <si>
    <t>Utang Murabahah</t>
  </si>
  <si>
    <t>Pengeluaran Kas Untuk Per...</t>
  </si>
  <si>
    <t>Pengeluaran Kas Untuk Kar...</t>
  </si>
  <si>
    <t>Beban Usaha Di Luar Gaji ...</t>
  </si>
  <si>
    <t>Gaji Dan Tunjangan Karyaw...</t>
  </si>
  <si>
    <t>Pembayaran Pajak Dan Dend...</t>
  </si>
  <si>
    <t>Uang Muka Penyertaan Saha...</t>
  </si>
  <si>
    <t>Penjualan Penyertaan Saha...</t>
  </si>
  <si>
    <t>Investasi Tersedia Untuk ...</t>
  </si>
  <si>
    <t>Pembayaran Untuk Peroleha...</t>
  </si>
  <si>
    <t>Perolehan Obligasi</t>
  </si>
  <si>
    <t>Penambahan Investasi Asos...</t>
  </si>
  <si>
    <t>Hasil Dari Penjualan Inve...</t>
  </si>
  <si>
    <t>Penerimaan Bunga Investas...</t>
  </si>
  <si>
    <t>Penerimaan Dari Pencairan...</t>
  </si>
  <si>
    <t>Penerimaan Pinjaman Bank ...</t>
  </si>
  <si>
    <t>Pembayaran Pinjaman Bank ...</t>
  </si>
  <si>
    <t>Penerimaan Dari Pelepasan...</t>
  </si>
  <si>
    <t>Penerimaan Pinjaman Lainn...</t>
  </si>
  <si>
    <t>Pembayaran Pinjaman Lainn...</t>
  </si>
  <si>
    <t>Penerimaan Dana Non Hmetd</t>
  </si>
  <si>
    <t>Penerimaan Dana Waran Ser...</t>
  </si>
  <si>
    <t>Setoran Untuk Pemesanan S...</t>
  </si>
  <si>
    <t>Biaya Emisi Saham Put</t>
  </si>
  <si>
    <t>Penerimaan Dana Put</t>
  </si>
  <si>
    <t>Penerimaan (Pembayaran) E...</t>
  </si>
  <si>
    <t>Pembayaran Pinjaman Sewa ...</t>
  </si>
  <si>
    <t>BKSW</t>
  </si>
  <si>
    <t>XIDX:BKSW</t>
  </si>
  <si>
    <t>Pembayaran Provisi Dan Ko...</t>
  </si>
  <si>
    <t>Pembayaran Pesangon</t>
  </si>
  <si>
    <t>Penerimaan Kas Dari Penju...</t>
  </si>
  <si>
    <t>Pembayaran Surat Ketetapa...</t>
  </si>
  <si>
    <t>Penerimaan Pendapatan Buk...</t>
  </si>
  <si>
    <t>Pembayaran Beban Bukan Op...</t>
  </si>
  <si>
    <t>Pendapatan Trading - Bers...</t>
  </si>
  <si>
    <t>Pengeluaran Lainnya</t>
  </si>
  <si>
    <t>Penyisihan Penghapusan Ak...</t>
  </si>
  <si>
    <t>Keuntungan(Kerugian) Penj...</t>
  </si>
  <si>
    <t>Penerimaan ( Pembayaran )...</t>
  </si>
  <si>
    <t>Laba Sebelum Perubahan Da...</t>
  </si>
  <si>
    <t>Efek Diperdagangkan Dan P...</t>
  </si>
  <si>
    <t>Efek Diperdagangkan Dan ...</t>
  </si>
  <si>
    <t>Tagihan Atas Efek-Efek Y...</t>
  </si>
  <si>
    <t>Total Efek Diperdagangk...</t>
  </si>
  <si>
    <t>Kewajiban Lainnya</t>
  </si>
  <si>
    <t>Labilitas Keuangan Untuk...</t>
  </si>
  <si>
    <t>Beban Masih Harus Dibaya...</t>
  </si>
  <si>
    <t>Hasil Penjualan/Pencairan...</t>
  </si>
  <si>
    <t>Penerimaan Atas Efek-Efek...</t>
  </si>
  <si>
    <t>Penempatan Pada Efek-Efek...</t>
  </si>
  <si>
    <t>Penerimaan Bunga Dari Efe...</t>
  </si>
  <si>
    <t>Penjualan/Pencairan Efek-...</t>
  </si>
  <si>
    <t>Pembayaran Pinjaman Diter...</t>
  </si>
  <si>
    <t>Penerimaan Dari Surat Ber...</t>
  </si>
  <si>
    <t>Penerimaan Bunga Pinjaman...</t>
  </si>
  <si>
    <t>Penurunan Pinjaman Subord...</t>
  </si>
  <si>
    <t>Penerimaan Dana Obligasi</t>
  </si>
  <si>
    <t>Pembayaran Dana Obligasi</t>
  </si>
  <si>
    <t>Biaya Obligasi Yang Diter...</t>
  </si>
  <si>
    <t>Penambahan( Penurunan ) L...</t>
  </si>
  <si>
    <t>BLTA</t>
  </si>
  <si>
    <t>XIDX:BLTA</t>
  </si>
  <si>
    <t>Pembayaran Bagi Hasil</t>
  </si>
  <si>
    <t>Penerimaan Bunga - Net Pe...</t>
  </si>
  <si>
    <t>Kas Dibatasi Penggunaanny...</t>
  </si>
  <si>
    <t>Penerimaan Dari Uang Muka...</t>
  </si>
  <si>
    <t>Penurunan (Kenaikan) Uang...</t>
  </si>
  <si>
    <t>Perolehan Investasi Asosi...</t>
  </si>
  <si>
    <t>Pembayaran Dividen Kepent...</t>
  </si>
  <si>
    <t>Uang Muka Untuk Investasi</t>
  </si>
  <si>
    <t>Perolehan Dividen</t>
  </si>
  <si>
    <t>Pelepasan Entitas Anak</t>
  </si>
  <si>
    <t>Pembayaran Uang Muka Inve...</t>
  </si>
  <si>
    <t>Pembayaran Liabilitas Jan...</t>
  </si>
  <si>
    <t>BLTZ</t>
  </si>
  <si>
    <t>XIDX:BLTZ</t>
  </si>
  <si>
    <t>Penerimaan Dari Penghasil...</t>
  </si>
  <si>
    <t>Pengembalian Pajak Pengha...</t>
  </si>
  <si>
    <t>Penambahan Uang Jaminan</t>
  </si>
  <si>
    <t>Penambahan Uang Muka Sewa</t>
  </si>
  <si>
    <t>Pembayaran Pokok Liabilit...</t>
  </si>
  <si>
    <t>Pembayaran Dari Kontrak S...</t>
  </si>
  <si>
    <t>Kerugian Selisih Kurs Ter...</t>
  </si>
  <si>
    <t>BMAS</t>
  </si>
  <si>
    <t>XIDX:BMAS</t>
  </si>
  <si>
    <t>Provisi Dan Komisi Lainny...</t>
  </si>
  <si>
    <t>Pemulihan Cadangan Kerugi...</t>
  </si>
  <si>
    <t>Total Beban Umum Dan Ad...</t>
  </si>
  <si>
    <t>Pendapatan Non-Operasional</t>
  </si>
  <si>
    <t>Pembelian Efek-Efek</t>
  </si>
  <si>
    <t>Surat Surat Berharga</t>
  </si>
  <si>
    <t>Hutang Pajak</t>
  </si>
  <si>
    <t>Penerimaan (Pembelian) Su...</t>
  </si>
  <si>
    <t>Penjualan Efek-Efek</t>
  </si>
  <si>
    <t>Kenaikan Pada Liabilitas ...</t>
  </si>
  <si>
    <t>BMRI</t>
  </si>
  <si>
    <t>XIDX:BMRI</t>
  </si>
  <si>
    <t>Efek-Efek Yang Diterb...</t>
  </si>
  <si>
    <t>Total Efek-Efek Yan...</t>
  </si>
  <si>
    <t>Total Efek-Efek Yang D...</t>
  </si>
  <si>
    <t>Total Obligasi Subo...</t>
  </si>
  <si>
    <t>Total Pihak Ber...</t>
  </si>
  <si>
    <t>Total Pihak Ket...</t>
  </si>
  <si>
    <t>Penerimaan Pendapatan Pro...</t>
  </si>
  <si>
    <t>Pembayaran Beban Bunga Da...</t>
  </si>
  <si>
    <t>Pembayaran Beban Pendanaa...</t>
  </si>
  <si>
    <t>Pembayaran Beban Klaim As...</t>
  </si>
  <si>
    <t>Laba/(Rugi) Selisih Kurs ...</t>
  </si>
  <si>
    <t>Pendapatan Dari Kelompok ...</t>
  </si>
  <si>
    <t>Beban Gaji Dan Tunjangan</t>
  </si>
  <si>
    <t>Penurunan/(Kenaikan) Atas...</t>
  </si>
  <si>
    <t>Efek-Efek - Untuk Diukur...</t>
  </si>
  <si>
    <t>Piutang/ Pembiayaan Syar...</t>
  </si>
  <si>
    <t>Investasi Bersih Dalam S...</t>
  </si>
  <si>
    <t>Aset Dikuasai Untuk Diju...</t>
  </si>
  <si>
    <t>Total Penurunan/(Kenaik...</t>
  </si>
  <si>
    <t>Penerimaan Atas Aset Keua...</t>
  </si>
  <si>
    <t>Kenaikan/(Penurunan) Atas...</t>
  </si>
  <si>
    <t>Bank Konvensional Dan Sy...</t>
  </si>
  <si>
    <t>Total Bank Konvensiona...</t>
  </si>
  <si>
    <t>Inter-Bank Call Money</t>
  </si>
  <si>
    <t>Liabilitas Kepada Pemega...</t>
  </si>
  <si>
    <t>Liabilitas Dikuasai Untu...</t>
  </si>
  <si>
    <t>Estimasi Kerugian Atas K...</t>
  </si>
  <si>
    <t>Bank Syariah - Dana Syir...</t>
  </si>
  <si>
    <t>Investasi Terikat Gir...</t>
  </si>
  <si>
    <t>Investasi Terikat Tab...</t>
  </si>
  <si>
    <t>Investasi Tidak Terik...</t>
  </si>
  <si>
    <t>Total Bank Syariah - D...</t>
  </si>
  <si>
    <t>Total Kenaikan/(Penurun...</t>
  </si>
  <si>
    <t>Penurunan/(Kenaikan) Efek...</t>
  </si>
  <si>
    <t>Penurunan Obligasi Pemeri...</t>
  </si>
  <si>
    <t>Penurunan (Kenaikan) Inve...</t>
  </si>
  <si>
    <t>Pembelian Pt Mandiri Axa ...</t>
  </si>
  <si>
    <t>Pembelian Pt Mandiri Tuna...</t>
  </si>
  <si>
    <t>Setoran Modal Pt Bank Sya...</t>
  </si>
  <si>
    <t>Pembelian Pt Axa Mandiri ...</t>
  </si>
  <si>
    <t>Setoran Modal Mandiri Int...</t>
  </si>
  <si>
    <t>Penyertaan Pada Entitas L...</t>
  </si>
  <si>
    <t>Kenaikan Hak Nonpengendal...</t>
  </si>
  <si>
    <t>Penerimaan Dari Pengaliha...</t>
  </si>
  <si>
    <t>Divestasi Penyertaan Enti...</t>
  </si>
  <si>
    <t>Penjualan Saham Pt Bumi ...</t>
  </si>
  <si>
    <t>Penjualan Saham Pt Usaha...</t>
  </si>
  <si>
    <t>Total Penjualan Saham</t>
  </si>
  <si>
    <t>Penurunan/(Kenaikan) Inve...</t>
  </si>
  <si>
    <t>Pembayaran Atas Efek-Efek...</t>
  </si>
  <si>
    <t>(Penurunan)/Kenaikan Atas...</t>
  </si>
  <si>
    <t>Penerbitan Obligasi Subor...</t>
  </si>
  <si>
    <t>Penambahan Modal Dari Pen...</t>
  </si>
  <si>
    <t>Penyesuaian Agio Saham</t>
  </si>
  <si>
    <t>Selisih Perubahan Ekuitas...</t>
  </si>
  <si>
    <t>Capital Contribution</t>
  </si>
  <si>
    <t>Eksekusi Hak Opsi Saham</t>
  </si>
  <si>
    <t>Penyesuaian Saldo Awal Be...</t>
  </si>
  <si>
    <t>Penerimaan Dari Kepenting...</t>
  </si>
  <si>
    <t>Pembayaran Dividen, Dana ...</t>
  </si>
  <si>
    <t>Pembayaran Saham Treasuri</t>
  </si>
  <si>
    <t>Penambahan Kepemilikan Pa...</t>
  </si>
  <si>
    <t>Kenaikan (Penurunan) Hak ...</t>
  </si>
  <si>
    <t>Kas Dan Setara Kas Awal Periode...</t>
  </si>
  <si>
    <t>Reklasifikasi Kas Dan Setara Ka...</t>
  </si>
  <si>
    <t>Dampak Kehilangan Pengendalian ...</t>
  </si>
  <si>
    <t>BMSR</t>
  </si>
  <si>
    <t>XIDX:BMSR</t>
  </si>
  <si>
    <t>Pemasok Dan Beban Operas...</t>
  </si>
  <si>
    <t>Pembayaran Untuk Pajak Pe...</t>
  </si>
  <si>
    <t>Aset Lainnya</t>
  </si>
  <si>
    <t>Kenaikan Uang Jaminan</t>
  </si>
  <si>
    <t>Dampak Pelepasan Investas...</t>
  </si>
  <si>
    <t>Penghasilan Bunga Atas In...</t>
  </si>
  <si>
    <t>Pinjaman Bank Jangka Pend...</t>
  </si>
  <si>
    <t>Total Pinjaman Bank Jan...</t>
  </si>
  <si>
    <t>BMTR</t>
  </si>
  <si>
    <t>XIDX:BMTR</t>
  </si>
  <si>
    <t>Total Kas Dan Setara K...</t>
  </si>
  <si>
    <t>Utang Sukuk</t>
  </si>
  <si>
    <t>Hasil Restitusi Paja Peng...</t>
  </si>
  <si>
    <t>Pencairan Bank Dibatasi P...</t>
  </si>
  <si>
    <t>Penurunan Aset Lainnya Da...</t>
  </si>
  <si>
    <t>Pencairan (Penempatan) In...</t>
  </si>
  <si>
    <t>Pembayaran Pajak Pertamba...</t>
  </si>
  <si>
    <t>Pengurangan Aset Keuangan...</t>
  </si>
  <si>
    <t>Penambahan Aset Lainnya D...</t>
  </si>
  <si>
    <t>Pelepasan Investasi Pihak...</t>
  </si>
  <si>
    <t>Penambahan Investasi Lain</t>
  </si>
  <si>
    <t>Kas Bersih Yang Diperoleh...</t>
  </si>
  <si>
    <t>Pelepasan Investasi</t>
  </si>
  <si>
    <t>Pembayaran Piutang Dari P...</t>
  </si>
  <si>
    <t>Penambahan Piutang Dari P...</t>
  </si>
  <si>
    <t>Pembelian Tambahan/Arus K...</t>
  </si>
  <si>
    <t>Penyertaan Saham Pada Ana...</t>
  </si>
  <si>
    <t>Pelunasan Wesel Tagih</t>
  </si>
  <si>
    <t>Penurunan Aset Takberwuju...</t>
  </si>
  <si>
    <t>Penambahan Biaya Peroleha...</t>
  </si>
  <si>
    <t>Setoral Modal Dari Pelaks...</t>
  </si>
  <si>
    <t>Setoran Modal Non-Pengend...</t>
  </si>
  <si>
    <t>Setoran Modal Pemegang Sa...</t>
  </si>
  <si>
    <t>Penurunan Utang Lain-Lain...</t>
  </si>
  <si>
    <t>Saham Diperoleh Kembali E...</t>
  </si>
  <si>
    <t>Pembelian Saham Diperoleh...</t>
  </si>
  <si>
    <t>Pembayaran Hutang Sewa</t>
  </si>
  <si>
    <t>Pembayaran Utang Kepada P...</t>
  </si>
  <si>
    <t>Pembayaran Utang Lainnya</t>
  </si>
  <si>
    <t>Pembayaran Emisi Saham En...</t>
  </si>
  <si>
    <t>Pembayaran Hutang Pihak B...</t>
  </si>
  <si>
    <t>Penerimaan Utang Kepada P...</t>
  </si>
  <si>
    <t>Penerbitan Wesel Bayar</t>
  </si>
  <si>
    <t>Penerimaan Dari Hasil Pen...</t>
  </si>
  <si>
    <t>Penerimaan Utang Sukuk</t>
  </si>
  <si>
    <t>Pelunasan Utang Sukuk Ija...</t>
  </si>
  <si>
    <t>Penerimaan Setoran Modal</t>
  </si>
  <si>
    <t>Pembayaran Dividen Perusa...</t>
  </si>
  <si>
    <t>Pembayaran Uang Pembelian...</t>
  </si>
  <si>
    <t>BNBA</t>
  </si>
  <si>
    <t>XIDX:BNBA</t>
  </si>
  <si>
    <t>Premi Penjaminan Pemerint...</t>
  </si>
  <si>
    <t>Premi Penjaminan Pemerin...</t>
  </si>
  <si>
    <t>Total Pendapatan Non-Op...</t>
  </si>
  <si>
    <t>Total Beban Non-Operasi...</t>
  </si>
  <si>
    <t>Penerimaan Operasional La...</t>
  </si>
  <si>
    <t>Pembayaran Beban Non-Oper...</t>
  </si>
  <si>
    <t>Liabilitas Lainnya</t>
  </si>
  <si>
    <t>Penempatan Efek-Efek Yang...</t>
  </si>
  <si>
    <t>Pencairan Efek-Efek Yang ...</t>
  </si>
  <si>
    <t>Penambahan Tagihan Atas S...</t>
  </si>
  <si>
    <t>Pembayaran Atas Aset Hak ...</t>
  </si>
  <si>
    <t>Pembayaran Deviden Tunai</t>
  </si>
  <si>
    <t>Dampak Neto Perubahan Nil...</t>
  </si>
  <si>
    <t>BNBR</t>
  </si>
  <si>
    <t>XIDX:BNBR</t>
  </si>
  <si>
    <t>Beban Karyawan</t>
  </si>
  <si>
    <t>Total Investasi Jangka...</t>
  </si>
  <si>
    <t>Utang Transaksi S...</t>
  </si>
  <si>
    <t>Senior Notes</t>
  </si>
  <si>
    <t>Pembayaran Kas Untuk Pema...</t>
  </si>
  <si>
    <t>Pembayaran Kas Untuk Kary...</t>
  </si>
  <si>
    <t>Restitusi Pajak</t>
  </si>
  <si>
    <t>Operasi Lainnya</t>
  </si>
  <si>
    <t>Pajak</t>
  </si>
  <si>
    <t>Beban Bagi Hasil Musyara...</t>
  </si>
  <si>
    <t>Beban Murabahah</t>
  </si>
  <si>
    <t>Beban Keuangan Syariah</t>
  </si>
  <si>
    <t>Pendapatan Deviden</t>
  </si>
  <si>
    <t>Jaminan Lelang Proyek</t>
  </si>
  <si>
    <t>Uang Muka Pembelian Aset...</t>
  </si>
  <si>
    <t>Investasi Efek</t>
  </si>
  <si>
    <t>Penjualan Waran</t>
  </si>
  <si>
    <t>Pihak Berelasi - Bersih</t>
  </si>
  <si>
    <t>Dana Dalam Pembatasan</t>
  </si>
  <si>
    <t>Biaya Pengembangan Proye...</t>
  </si>
  <si>
    <t>Akuisisi Anak Perusahaan</t>
  </si>
  <si>
    <t>Tambahan Modal Disetor E...</t>
  </si>
  <si>
    <t>Perolehan Atas Penjualan...</t>
  </si>
  <si>
    <t>Uang Muka Jangka Panjang</t>
  </si>
  <si>
    <t>Penambahan Aset Tetap</t>
  </si>
  <si>
    <t>Uang Muka Pembelian Tana...</t>
  </si>
  <si>
    <t>Perolehan Investasi Pada...</t>
  </si>
  <si>
    <t>Perolehan Hak Pengusahaa...</t>
  </si>
  <si>
    <t>Transaksi Dengan Pihak B...</t>
  </si>
  <si>
    <t>Penambahan Aset Tak Berw...</t>
  </si>
  <si>
    <t>Penurunan (Kenaikan) Net...</t>
  </si>
  <si>
    <t>Uang Muka Untuk Peroleha...</t>
  </si>
  <si>
    <t>Kas Neto Entitas Anak Ya...</t>
  </si>
  <si>
    <t>Perolehan Entitas Anak, ...</t>
  </si>
  <si>
    <t>Penambahan Tanaman Perke...</t>
  </si>
  <si>
    <t>Piutang Plasma</t>
  </si>
  <si>
    <t>Uang Muka Akuisisi</t>
  </si>
  <si>
    <t>Investasi Pada Efek</t>
  </si>
  <si>
    <t>Biaya Bunga Dan Uang Muk...</t>
  </si>
  <si>
    <t>Lancar</t>
  </si>
  <si>
    <t>Tidak Lancar</t>
  </si>
  <si>
    <t>Penerimaan Dari :</t>
  </si>
  <si>
    <t>Utang Jangka Pendek</t>
  </si>
  <si>
    <t>Utang Lain-Lain Jangka P...</t>
  </si>
  <si>
    <t>Kas Di Bank Yang Dibatas...</t>
  </si>
  <si>
    <t>Penerbitan Wesel Senior</t>
  </si>
  <si>
    <t>Eksekusi Waran</t>
  </si>
  <si>
    <t>Penerbitan Waran</t>
  </si>
  <si>
    <t>Sewa</t>
  </si>
  <si>
    <t>Emisi Saham</t>
  </si>
  <si>
    <t>Penerbitan Saham Melalui...</t>
  </si>
  <si>
    <t>Penerbitan Saham Kepada ...</t>
  </si>
  <si>
    <t>Penerimaan Untuk Aset La...</t>
  </si>
  <si>
    <t>Penerbitan Saham Baru Me...</t>
  </si>
  <si>
    <t>Penurunan Neto Utang Pih...</t>
  </si>
  <si>
    <t>Pembiayaan Musyarakah</t>
  </si>
  <si>
    <t>Total Penerimaan Dari :</t>
  </si>
  <si>
    <t>Pembiayaan Murabahah</t>
  </si>
  <si>
    <t>Biaya Penerbitan Saham</t>
  </si>
  <si>
    <t>Saham Beredar Yang Diper...</t>
  </si>
  <si>
    <t>Kas Dan Setara Kas Anak Perusah...</t>
  </si>
  <si>
    <t>BNGA</t>
  </si>
  <si>
    <t>XIDX:BNGA</t>
  </si>
  <si>
    <t>Pendapatan Bunga, Provisi...</t>
  </si>
  <si>
    <t>Pembagian Tantiem</t>
  </si>
  <si>
    <t>Pembayaran Beban Penggabu...</t>
  </si>
  <si>
    <t>(Beban)/Penghasilan Bukan...</t>
  </si>
  <si>
    <t>(Kenaikan)/ Penurunan As...</t>
  </si>
  <si>
    <t>Piutang Pembiayaan Ko...</t>
  </si>
  <si>
    <t>Total (Kenaikan)/ Penu...</t>
  </si>
  <si>
    <t>Liabilitas Segera, Be...</t>
  </si>
  <si>
    <t>Pajak Penghasilan Yang D...</t>
  </si>
  <si>
    <t>Selisih Kurs Karena Penj...</t>
  </si>
  <si>
    <t>Perolehan Aset Tidak Berw...</t>
  </si>
  <si>
    <t>Penjualan Efek-Efek Dan O...</t>
  </si>
  <si>
    <t>Penerimaan Dividen Atas P...</t>
  </si>
  <si>
    <t>Penambahan Penyertaan</t>
  </si>
  <si>
    <t>Penambahan Modal Saham Ba...</t>
  </si>
  <si>
    <t>Pembayaran Pokok Dan Bung...</t>
  </si>
  <si>
    <t>Perolehan Pinjaman Subord...</t>
  </si>
  <si>
    <t>Pembagian Dividen Tunai</t>
  </si>
  <si>
    <t>Waran Yang Dieksekusi</t>
  </si>
  <si>
    <t>Penerimaan (Pemindahan) D...</t>
  </si>
  <si>
    <t>BNII</t>
  </si>
  <si>
    <t>XIDX:BNII</t>
  </si>
  <si>
    <t>Total Surat Berharga Y...</t>
  </si>
  <si>
    <t>Bunga Yang Diperoleh</t>
  </si>
  <si>
    <t>Provisi Dan Komisi Yang D...</t>
  </si>
  <si>
    <t>Bunga Yang Dibayar</t>
  </si>
  <si>
    <t>Laba/(Rugi) Transaksi Mat...</t>
  </si>
  <si>
    <t>Tenaga Kerja Dan Tunjanga...</t>
  </si>
  <si>
    <t>Beban Operasional Lainnya...</t>
  </si>
  <si>
    <t>Tagihan Atas Wesel Ekspo...</t>
  </si>
  <si>
    <t>Beban Dibayar Dimuka Dan...</t>
  </si>
  <si>
    <t>Total (Kenaikan)/Penuru...</t>
  </si>
  <si>
    <t>Kenaikan/(Penurunan) Liab...</t>
  </si>
  <si>
    <t>Simpanan Dari Nasabah Da...</t>
  </si>
  <si>
    <t>Kas Bersih Yang Dibayar U...</t>
  </si>
  <si>
    <t>Pembayaran Untuk Pembelia...</t>
  </si>
  <si>
    <t>Penambahan Nilai Aset Hak...</t>
  </si>
  <si>
    <t>Kenaikan/(Penurunan) Kepe...</t>
  </si>
  <si>
    <t>(Pembelian)/Penjualan Efe...</t>
  </si>
  <si>
    <t>Penjualan/(Pembelian) Efe...</t>
  </si>
  <si>
    <t>Pembagian Dividen Tunai K...</t>
  </si>
  <si>
    <t>Pembelian Kembali Efek-Ef...</t>
  </si>
  <si>
    <t>Pembayaran Atas Pinjaman ...</t>
  </si>
  <si>
    <t>Pelunasan Surat Berharga ...</t>
  </si>
  <si>
    <t>Penambahan Dari Pinjaman ...</t>
  </si>
  <si>
    <t>Penjualan Kembali Efek Ya...</t>
  </si>
  <si>
    <t>BNLI</t>
  </si>
  <si>
    <t>XIDX:BNLI</t>
  </si>
  <si>
    <t>Total Pendapatan Bunga ...</t>
  </si>
  <si>
    <t>Total Beban Bunga Dan S...</t>
  </si>
  <si>
    <t>Pemulihan Kerugian Atas ...</t>
  </si>
  <si>
    <t>Total Investasi Pada En...</t>
  </si>
  <si>
    <t>Pendapatan Provisi Dan Ko...</t>
  </si>
  <si>
    <t>Penempatan Dana Pada Dplk...</t>
  </si>
  <si>
    <t>Pendapatan (Beban) Lainny...</t>
  </si>
  <si>
    <t>Keuntungan (Kerugian) Ata...</t>
  </si>
  <si>
    <t>Kepentingan Non-Pengendal...</t>
  </si>
  <si>
    <t>Obligasi Pemerintah - Di...</t>
  </si>
  <si>
    <t>Tagihan Akseptasi - Bers...</t>
  </si>
  <si>
    <t>Tagihan Premi</t>
  </si>
  <si>
    <t>Liabilitas Keuangan U...</t>
  </si>
  <si>
    <t>Beban Masih Harus Dib...</t>
  </si>
  <si>
    <t>Provisi</t>
  </si>
  <si>
    <t>Total Beban Masih Haru...</t>
  </si>
  <si>
    <t>Penerimaan Kembali Pajak ...</t>
  </si>
  <si>
    <t>(Kenaikan) Penurunan Efek...</t>
  </si>
  <si>
    <t>Pembelian Efek-Efek Untu...</t>
  </si>
  <si>
    <t>Penjualan Efek-Efek Untu...</t>
  </si>
  <si>
    <t>Penambahan Penyertaan Pad...</t>
  </si>
  <si>
    <t>Penerimaan Dari Divestasi...</t>
  </si>
  <si>
    <t>Hasil Penjualan Entitas A...</t>
  </si>
  <si>
    <t>Penyertaan Saham Pada Kli...</t>
  </si>
  <si>
    <t>Kenaikan (Penurunan) Kepe...</t>
  </si>
  <si>
    <t>Perolehan Aset Tetap Dan ...</t>
  </si>
  <si>
    <t>Penambahan Aset Tidak Be...</t>
  </si>
  <si>
    <t>Kas Bersih Dari Integrasi...</t>
  </si>
  <si>
    <t>Pengembalian Kelebihan Ha...</t>
  </si>
  <si>
    <t>Penjualan Saham Visa Dan ...</t>
  </si>
  <si>
    <t>Kenaikan (Penurunan) Pinj...</t>
  </si>
  <si>
    <t>Kenaikan (Penurunan) Pene...</t>
  </si>
  <si>
    <t>Pembayaran Bunga Utang Su...</t>
  </si>
  <si>
    <t>Kas Yang Diterima Dari Ut...</t>
  </si>
  <si>
    <t>Kas Yang Digunakan Untuk ...</t>
  </si>
  <si>
    <t>Pembayaran Bunga Utang Ba...</t>
  </si>
  <si>
    <t>Hasil Emisi Bersih Dari P...</t>
  </si>
  <si>
    <t>Beban Emisi Penawaran Umu...</t>
  </si>
  <si>
    <t>Modal Dibayar Dimuka</t>
  </si>
  <si>
    <t>Beban Emisi Utang Subordi...</t>
  </si>
  <si>
    <t>Pembayaran Utang Subordin...</t>
  </si>
  <si>
    <t>Hasil Emisi Dari Penerbit...</t>
  </si>
  <si>
    <t>Pembayaran Bunga Pinjaman...</t>
  </si>
  <si>
    <t>Kenaikan Pada Utang Efek ...</t>
  </si>
  <si>
    <t>Pembayaran Pinjaman Entit...</t>
  </si>
  <si>
    <t>Penambahan Pinjaman Entit...</t>
  </si>
  <si>
    <t>Pembayaran Pinjaman Pener...</t>
  </si>
  <si>
    <t>BOLT</t>
  </si>
  <si>
    <t>XIDX:BOLT</t>
  </si>
  <si>
    <t>Utang Pembelian A...</t>
  </si>
  <si>
    <t>Penerimaan Tagihan Pajak ...</t>
  </si>
  <si>
    <t>Pembayaran Kas Kepada:</t>
  </si>
  <si>
    <t>Perolehan Aset Hak-Guna</t>
  </si>
  <si>
    <t>Investasi Lainnya</t>
  </si>
  <si>
    <t>Hasil Dari Investasi Lain...</t>
  </si>
  <si>
    <t>Penerimaan Deposito Yang ...</t>
  </si>
  <si>
    <t>Perolehan Utang Bank Jang...</t>
  </si>
  <si>
    <t>Pembayaran Dividen Kas Ol...</t>
  </si>
  <si>
    <t>Pembayaran Utang Sewa</t>
  </si>
  <si>
    <t>Penambahan Deposito Yang ...</t>
  </si>
  <si>
    <t>Pembayaran Pokok Atas Lia...</t>
  </si>
  <si>
    <t>Penerimaan Utang Pembiaya...</t>
  </si>
  <si>
    <t>Utang Lain-Lain Pihak Ber...</t>
  </si>
  <si>
    <t>Pembayaran Utang Pembelia...</t>
  </si>
  <si>
    <t>Penerimaan Utang Pembelia...</t>
  </si>
  <si>
    <t>Tambahan Modal Disetor Pe...</t>
  </si>
  <si>
    <t>BPFI</t>
  </si>
  <si>
    <t>XIDX:BPFI</t>
  </si>
  <si>
    <t>Q3 2026</t>
  </si>
  <si>
    <t>Utang Dari Pihak Ketiga</t>
  </si>
  <si>
    <t>Pembayaran Beban Penyeles...</t>
  </si>
  <si>
    <t>Pembayaran Utang Pajak</t>
  </si>
  <si>
    <t>Penambahan Investasi Jang...</t>
  </si>
  <si>
    <t>Penerimaan Dari Dividen</t>
  </si>
  <si>
    <t>Perolehan Akuisisi Aset D...</t>
  </si>
  <si>
    <t>Perolehan Aset Lain-Lain</t>
  </si>
  <si>
    <t>Perolehan Akuisisi Bisnis</t>
  </si>
  <si>
    <t>Investasi Pada Portofolio...</t>
  </si>
  <si>
    <t>Penerimaan Dari Utang Ban...</t>
  </si>
  <si>
    <t>Penerimaan Dari Efek Utan...</t>
  </si>
  <si>
    <t>Penerimaan Modal Melalui ...</t>
  </si>
  <si>
    <t>Pembayaran Surat Pinjaman</t>
  </si>
  <si>
    <t>Pembayaran Efek Utang Yan...</t>
  </si>
  <si>
    <t>Pembayaran Beban Emisi Ef...</t>
  </si>
  <si>
    <t>Pembayaran Beban Emisi Pe...</t>
  </si>
  <si>
    <t>BPII</t>
  </si>
  <si>
    <t>XIDX:BPII</t>
  </si>
  <si>
    <t>Keuntungan Atas Perdagang...</t>
  </si>
  <si>
    <t>Jasa Penjaminan Emisi Dan...</t>
  </si>
  <si>
    <t>Deposito Pada Lembaga Kli...</t>
  </si>
  <si>
    <t>Piutang Pada Lembaga Klir...</t>
  </si>
  <si>
    <t>Premi Yang Belum Meru...</t>
  </si>
  <si>
    <t>Estimasi Liabilitas K...</t>
  </si>
  <si>
    <t>Penerimaan Jasa Manajer I...</t>
  </si>
  <si>
    <t>Penerimaan Jasa Penasihat...</t>
  </si>
  <si>
    <t>Penerimaan Pelanggan</t>
  </si>
  <si>
    <t>Penerimaan Komisi</t>
  </si>
  <si>
    <t>Pembayaran Kepada Pemaso...</t>
  </si>
  <si>
    <t>Pembayaran Kepada Karyaw...</t>
  </si>
  <si>
    <t>Pencairan (Penempatan Pad...</t>
  </si>
  <si>
    <t>Penerimaan Aset Keuangan ...</t>
  </si>
  <si>
    <t>Perolehan Aset Dimiliki U...</t>
  </si>
  <si>
    <t>Perolehan Investasi Pada ...</t>
  </si>
  <si>
    <t>(Pembayaran Atas) Penerim...</t>
  </si>
  <si>
    <t>Penerimaan Liabilitas Sew...</t>
  </si>
  <si>
    <t>Penerimaan Tambahan Modal...</t>
  </si>
  <si>
    <t>Penurunan Modal</t>
  </si>
  <si>
    <t>Pembayaran Beban Emisi Sa...</t>
  </si>
  <si>
    <t>Penerimaan Dari Jual Dan ...</t>
  </si>
  <si>
    <t>Penerimaan Melalui Penamb...</t>
  </si>
  <si>
    <t>Pembayaran Kepada Pemegan...</t>
  </si>
  <si>
    <t>Pembayaran Atas Saham Ent...</t>
  </si>
  <si>
    <t>Pembayaran Dividen Kas En...</t>
  </si>
  <si>
    <t>Pembayaran Transaksi Saha...</t>
  </si>
  <si>
    <t>Penerimaan Dividen Dari E...</t>
  </si>
  <si>
    <t>Pembayaran Atas Utang Sew...</t>
  </si>
  <si>
    <t>Pengaruh Selisih Kurs Atas Mata...</t>
  </si>
  <si>
    <t>Cerukan</t>
  </si>
  <si>
    <t>BRAM</t>
  </si>
  <si>
    <t>XIDX:BRAM</t>
  </si>
  <si>
    <t>Total Aset Tak Berwuju...</t>
  </si>
  <si>
    <t>Pembayaran Ketetapan Paja...</t>
  </si>
  <si>
    <t>Aktivitas Operasi Lainnya</t>
  </si>
  <si>
    <t>Pinjaman Kepada Pihak Ber...</t>
  </si>
  <si>
    <t>Penerimaan Dividen Dari P...</t>
  </si>
  <si>
    <t>Penerimaan Hasil Penjuala...</t>
  </si>
  <si>
    <t>Penurunan (Kenaikan) Reke...</t>
  </si>
  <si>
    <t>Akuisisi Atas Kepemilikan...</t>
  </si>
  <si>
    <t>Hasil Dari (Pelunasan) Pi...</t>
  </si>
  <si>
    <t>Penerimaan Dari Hutang Ba...</t>
  </si>
  <si>
    <t>Pembayaran Dividen Ke Pem...</t>
  </si>
  <si>
    <t>Pembayaran Dividen Dari A...</t>
  </si>
  <si>
    <t>Pembayaran Hutang Obligas...</t>
  </si>
  <si>
    <t>Pembayaran Hutang Bank</t>
  </si>
  <si>
    <t>Pembayaran Hutang Lain-La...</t>
  </si>
  <si>
    <t>BRMS</t>
  </si>
  <si>
    <t>XIDX:BRMS</t>
  </si>
  <si>
    <t>Keuntungan (Rugi) Atas Tr...</t>
  </si>
  <si>
    <t>Biaya Eksplorasi Dan Pen...</t>
  </si>
  <si>
    <t>Penerimaan Pengembalian D...</t>
  </si>
  <si>
    <t>Pembayaran Kepada Negara</t>
  </si>
  <si>
    <t>Penempatan Bersih Kas Di ...</t>
  </si>
  <si>
    <t>Penerimaan Dari Penebusan...</t>
  </si>
  <si>
    <t>Penambahan Biaya Eksplora...</t>
  </si>
  <si>
    <t>Uang Muka Pembangunan Pab...</t>
  </si>
  <si>
    <t>Pengembalian Deposit Atas...</t>
  </si>
  <si>
    <t>Pembayaran Uang Muka Kepa...</t>
  </si>
  <si>
    <t>Penerimaan Dari Piutang B...</t>
  </si>
  <si>
    <t>Kenaikan Piutang Pihak Be...</t>
  </si>
  <si>
    <t>Kenaikan Aset Tidak Lanca...</t>
  </si>
  <si>
    <t>Pinjaman Neto Yang Diberi...</t>
  </si>
  <si>
    <t>Pembayaran Proyek Pengemb...</t>
  </si>
  <si>
    <t>Pengembalian Uang Muka Pr...</t>
  </si>
  <si>
    <t>Pembayaran Bersih Atas Pe...</t>
  </si>
  <si>
    <t>Penarikan (Penempatan) Ne...</t>
  </si>
  <si>
    <t>Penurunan (Kenaikan) Piut...</t>
  </si>
  <si>
    <t>Pencairan Kas Yang Dibata...</t>
  </si>
  <si>
    <t>Penerimaan Neto Pinjaman</t>
  </si>
  <si>
    <t>Kenaikan Utang Lain-Lain</t>
  </si>
  <si>
    <t>BRNA</t>
  </si>
  <si>
    <t>XIDX:BRNA</t>
  </si>
  <si>
    <t>Utang Pembelian Aset ...</t>
  </si>
  <si>
    <t>Utang Pemegang Saham</t>
  </si>
  <si>
    <t>Penerimaan Bunga Dan Peng...</t>
  </si>
  <si>
    <t>Penerimaan Kas Dari Pihak...</t>
  </si>
  <si>
    <t>Penerimaan Dividen Efek</t>
  </si>
  <si>
    <t>Hasil Jual Investasi Seme...</t>
  </si>
  <si>
    <t>Penempatan Pada Investasi...</t>
  </si>
  <si>
    <t>Pembelian Efek</t>
  </si>
  <si>
    <t>Penjualan Efek</t>
  </si>
  <si>
    <t>Pembayaran Utang Peroleha...</t>
  </si>
  <si>
    <t>Peneriman Uang Muka Penju...</t>
  </si>
  <si>
    <t>Penerimaan Uang Muka Penj...</t>
  </si>
  <si>
    <t>Pembayaran Pinjaman Kepad...</t>
  </si>
  <si>
    <t>Pembayaran Utang Obligasi</t>
  </si>
  <si>
    <t>Penerimaan Utang Jangka M...</t>
  </si>
  <si>
    <t>Pembayaran Utang Jangka M...</t>
  </si>
  <si>
    <t>Penerimaan Utang Dari Pem...</t>
  </si>
  <si>
    <t>Pembayaran Biaya Penerbit...</t>
  </si>
  <si>
    <t>Pembayaran Manfaat Pensiu...</t>
  </si>
  <si>
    <t>Penambahan Kas Melalui Akuisisi...</t>
  </si>
  <si>
    <t>BRPT</t>
  </si>
  <si>
    <t>XIDX:BRPT</t>
  </si>
  <si>
    <t>Pembayaran Atas Tagihan P...</t>
  </si>
  <si>
    <t>Pembayaran Surat Keputusa...</t>
  </si>
  <si>
    <t>Arus Kas Masuk Dari Aktiv...</t>
  </si>
  <si>
    <t>Lain-Lain -Bersih</t>
  </si>
  <si>
    <t>Penarikan Dari Rekening Y...</t>
  </si>
  <si>
    <t>Penempatan Pada Rekening ...</t>
  </si>
  <si>
    <t>Penempatan Pada Aset Tida...</t>
  </si>
  <si>
    <t>Penarikan Pada Deposito B...</t>
  </si>
  <si>
    <t>Akuisisi Aset</t>
  </si>
  <si>
    <t>Akusisi Entitas Anak</t>
  </si>
  <si>
    <t>Akusisi Entitas Asosiasi</t>
  </si>
  <si>
    <t>Penambahan Beban Yang Dit...</t>
  </si>
  <si>
    <t>Pencairan (Penambahan) De...</t>
  </si>
  <si>
    <t>Pencairan (Penempatan) Pa...</t>
  </si>
  <si>
    <t>Deposit Atas Akuisisi Ent...</t>
  </si>
  <si>
    <t>Arus Kas Bersih Pada Saat...</t>
  </si>
  <si>
    <t>Arus Kas Keluar Neto Dari...</t>
  </si>
  <si>
    <t>Arus Kas Bersih Dari Akti...</t>
  </si>
  <si>
    <t>Penerimaan Dividen Tunai</t>
  </si>
  <si>
    <t>Perolehan Aset Keuangan L...</t>
  </si>
  <si>
    <t>Hasil Penjualan Aset Keua...</t>
  </si>
  <si>
    <t>Pengembalian Aset Keuanga...</t>
  </si>
  <si>
    <t>Pembayaran Tax Security D...</t>
  </si>
  <si>
    <t>Uang Muka Pembelian Bangu...</t>
  </si>
  <si>
    <t>Penambahan Hutan Tanaman ...</t>
  </si>
  <si>
    <t>Penambahan Biaya Pengemba...</t>
  </si>
  <si>
    <t>Penanaman Tanaman Industr...</t>
  </si>
  <si>
    <t>Penjualan Barang Investas...</t>
  </si>
  <si>
    <t>Investasi Diperusahaan As...</t>
  </si>
  <si>
    <t>Perolehan Investasi Saham</t>
  </si>
  <si>
    <t>Hasil Penjualan Saham Ent...</t>
  </si>
  <si>
    <t>Pembelian Tambahan Saham ...</t>
  </si>
  <si>
    <t>Beban Ditangguhkan Atas T...</t>
  </si>
  <si>
    <t>Peningkatan Piutang Lain-...</t>
  </si>
  <si>
    <t>Pemberian Pinjaman Kepada...</t>
  </si>
  <si>
    <t>Pembayaran Biaya Transaks...</t>
  </si>
  <si>
    <t>Pembayaran Untuk Kepemili...</t>
  </si>
  <si>
    <t>Bagi Hasil Operasi</t>
  </si>
  <si>
    <t>Penambahan Suku Cadang Da...</t>
  </si>
  <si>
    <t>Pembayaran Beban Bunga Ya...</t>
  </si>
  <si>
    <t>Biaya Transaksi Untuk Aku...</t>
  </si>
  <si>
    <t>Uang Muka Penambahan Inve...</t>
  </si>
  <si>
    <t>Pembayaran Saham Diperole...</t>
  </si>
  <si>
    <t>Penerimaan Utang Obligasi...</t>
  </si>
  <si>
    <t>Biaya Transaksi Atas Akui...</t>
  </si>
  <si>
    <t>Pembayaran Liabilitas Keu...</t>
  </si>
  <si>
    <t>Penerimaan Pinjaman Berja...</t>
  </si>
  <si>
    <t>Pembayaran Dividen Tunai ...</t>
  </si>
  <si>
    <t>Kontribusi Modal Dari Kep...</t>
  </si>
  <si>
    <t>Penerimaan Atas Penambaha...</t>
  </si>
  <si>
    <t>Pembayaran Sewa Pembiayaa...</t>
  </si>
  <si>
    <t>Penerimaan Dari Surat Hut...</t>
  </si>
  <si>
    <t>Hasil Emisi Dari Penawara...</t>
  </si>
  <si>
    <t>Biaya Emisi Penawaran Umu...</t>
  </si>
  <si>
    <t>Pelunasan Dipercepat Seni...</t>
  </si>
  <si>
    <t>Pembayaran/Penerimaan Uta...</t>
  </si>
  <si>
    <t>Kewajiban Lembaga Keuanga...</t>
  </si>
  <si>
    <t>Pembayaran Pajak Atas Pem...</t>
  </si>
  <si>
    <t>Denda Untuk Pembatalan Tr...</t>
  </si>
  <si>
    <t>Penerimaan Dari Ipo Entit...</t>
  </si>
  <si>
    <t>Kas Dan Setara Kas Kelompok Lep...</t>
  </si>
  <si>
    <t>BSDE</t>
  </si>
  <si>
    <t>XIDX:BSDE</t>
  </si>
  <si>
    <t>Proforma Laba Bersih Dari...</t>
  </si>
  <si>
    <t>Penerimaan Kas Dari :</t>
  </si>
  <si>
    <t>Pelanggan</t>
  </si>
  <si>
    <t>Total Penerimaan Kas Da...</t>
  </si>
  <si>
    <t>Kontaktor</t>
  </si>
  <si>
    <t>Beban Umum</t>
  </si>
  <si>
    <t>Gaji</t>
  </si>
  <si>
    <t>Penurunan (Kenaikan) Bank...</t>
  </si>
  <si>
    <t>Penerimaan Bagi Hasil</t>
  </si>
  <si>
    <t>Hasil Penjualan Investasi</t>
  </si>
  <si>
    <t>Investasi Pada Surat Berh...</t>
  </si>
  <si>
    <t>Uang Muka Pembayaran Tana...</t>
  </si>
  <si>
    <t>Arus Kas Masuk Bersih Pad...</t>
  </si>
  <si>
    <t>Arus Kas Keluar Bersih Pa...</t>
  </si>
  <si>
    <t>Penyaluran Dana Mudharaba...</t>
  </si>
  <si>
    <t>Penambahan Aset Tetap Dal...</t>
  </si>
  <si>
    <t>Penarikan (Penempatan) In...</t>
  </si>
  <si>
    <t>Uang Muka Pembelian Saham</t>
  </si>
  <si>
    <t>Penerimaan (Pembayaran) I...</t>
  </si>
  <si>
    <t>Pembayaran Investasi Bers...</t>
  </si>
  <si>
    <t>Pembayaran Dari Pihak Yan...</t>
  </si>
  <si>
    <t>Penarikan Investasi Pada ...</t>
  </si>
  <si>
    <t>Pendapatan Investasi Waka...</t>
  </si>
  <si>
    <t>Pembayaran Akuisisi Saham</t>
  </si>
  <si>
    <t>Penempatan Hak Guna Aset</t>
  </si>
  <si>
    <t>Pembayaran Liabilitas Ata...</t>
  </si>
  <si>
    <t>Uang Muka Properti Invest...</t>
  </si>
  <si>
    <t>Penurunan Aset Bangun Kel...</t>
  </si>
  <si>
    <t>Penerimaan Atas Uang Muka...</t>
  </si>
  <si>
    <t>Penurunan Piutang Pada Pe...</t>
  </si>
  <si>
    <t>Pembayaran Untuk Hak Kons...</t>
  </si>
  <si>
    <t>Akuisisi Saham Anak Perus...</t>
  </si>
  <si>
    <t>Penerimaan Atas Peningkat...</t>
  </si>
  <si>
    <t>Kelebihan Penerimaan Seto...</t>
  </si>
  <si>
    <t>Uang Muka Dividen Oleh E...</t>
  </si>
  <si>
    <t>Dividen Oleh Entitas Ana...</t>
  </si>
  <si>
    <t>Utang Obligasi Konversi</t>
  </si>
  <si>
    <t>Utang Pihak Berelasi Non...</t>
  </si>
  <si>
    <t>Liabilitas Sewa Pembiaya...</t>
  </si>
  <si>
    <t>Cicilan Imbalan Ijarah</t>
  </si>
  <si>
    <t>Bunga Sewa Pembiayaan</t>
  </si>
  <si>
    <t>Penerimaan Surat Sanggup ...</t>
  </si>
  <si>
    <t>Pembayaran Surat Sanggup ...</t>
  </si>
  <si>
    <t>Hasil Penerbitan Penawara...</t>
  </si>
  <si>
    <t>Uang Muka Pembayaran Divi...</t>
  </si>
  <si>
    <t>Arus Kas Keluar Pada Tang...</t>
  </si>
  <si>
    <t>Hasil Penerbitan Obligasi...</t>
  </si>
  <si>
    <t>Hasil Penerbitan Obligasi</t>
  </si>
  <si>
    <t>Surat Sanggup Jangka Mene...</t>
  </si>
  <si>
    <t>Pinjaman Ke Pihak Berelas...</t>
  </si>
  <si>
    <t>Pembayaran Atas Pengembal...</t>
  </si>
  <si>
    <t>Penerimaan Pinjaman Oleh ...</t>
  </si>
  <si>
    <t>Pinjaman Oleh Entitas Ana...</t>
  </si>
  <si>
    <t>Pembayaran Atas Penurunan...</t>
  </si>
  <si>
    <t>Penerimaan Uang Muka Atas...</t>
  </si>
  <si>
    <t>Uang Muka Penurunan Modal...</t>
  </si>
  <si>
    <t>Selisih Kurs</t>
  </si>
  <si>
    <t>Efek Penyesuaian Proforma Atas ...</t>
  </si>
  <si>
    <t>BSIM</t>
  </si>
  <si>
    <t>XIDX:BSIM</t>
  </si>
  <si>
    <t>Total Pemulihan Estima...</t>
  </si>
  <si>
    <t>Pendapatan Bunga Dan Bagi...</t>
  </si>
  <si>
    <t>Pendapatan Bagi Hasil</t>
  </si>
  <si>
    <t>Beban Bunga Dan Bagi Hasi...</t>
  </si>
  <si>
    <t>Beban Bagi Hasil</t>
  </si>
  <si>
    <t>Total Beban Bunga Dan B...</t>
  </si>
  <si>
    <t>Keuntungan Selisih Kurs M...</t>
  </si>
  <si>
    <t>Pembayaran Pajak Atas Rev...</t>
  </si>
  <si>
    <t>Efek Yang Dibeli Dengan ...</t>
  </si>
  <si>
    <t>Penyertaan Modal Sementa...</t>
  </si>
  <si>
    <t>Obyek Ijarah</t>
  </si>
  <si>
    <t>Efek Yang Dijual Dengan ...</t>
  </si>
  <si>
    <t>Penerimaan Tagihan Aksep...</t>
  </si>
  <si>
    <t>Penghapusan Aset Tetap</t>
  </si>
  <si>
    <t>Penggantian Asuransi Atas...</t>
  </si>
  <si>
    <t>Hasil Konversi Waran</t>
  </si>
  <si>
    <t>Hasil Konversi Waran Seri...</t>
  </si>
  <si>
    <t>Hasil Penawaran Umum Terb...</t>
  </si>
  <si>
    <t>Hasil Penambahan Modal Pe...</t>
  </si>
  <si>
    <t>Penerimaan Dari Penyertaa...</t>
  </si>
  <si>
    <t>Penerimaan Pinjaman Diter...</t>
  </si>
  <si>
    <t>Perolehan Dari Eksekusi W...</t>
  </si>
  <si>
    <t>BUKK</t>
  </si>
  <si>
    <t>XIDX:BUKK</t>
  </si>
  <si>
    <t>Piutang Retensi</t>
  </si>
  <si>
    <t>Penerimaan Pengembalian (...</t>
  </si>
  <si>
    <t>Akuisisi Investasi Kepada...</t>
  </si>
  <si>
    <t>Pengurangan (Kenaikan) As...</t>
  </si>
  <si>
    <t>Penyertaan Investasi Kepa...</t>
  </si>
  <si>
    <t>Pengurangan (Penempatan) ...</t>
  </si>
  <si>
    <t>Uang Penyertaan Pada Anak...</t>
  </si>
  <si>
    <t>Penerimaan Kepada Pihak Y...</t>
  </si>
  <si>
    <t>Pembayaran Kepada Pihak Y...</t>
  </si>
  <si>
    <t>Penyertaan Saham Entitas ...</t>
  </si>
  <si>
    <t>Uang Muka Dan Pinjaman Di...</t>
  </si>
  <si>
    <t>Penerimaan Pelepasan Sura...</t>
  </si>
  <si>
    <t>Penerimaan Kas Dari Pinja...</t>
  </si>
  <si>
    <t>Penerimaan Sewa Pembiayaa...</t>
  </si>
  <si>
    <t>Pembayaran (Penerimaan) K...</t>
  </si>
  <si>
    <t>Pembayaran Pinjaman Lain-...</t>
  </si>
  <si>
    <t>Rekening Bank Dibatasi Pengguna...</t>
  </si>
  <si>
    <t>BULL</t>
  </si>
  <si>
    <t>XIDX:BULL</t>
  </si>
  <si>
    <t>Total Piutang Pihak Be...</t>
  </si>
  <si>
    <t>Total Utang Pihak B...</t>
  </si>
  <si>
    <t>Pembayaran Pada Karyawan ...</t>
  </si>
  <si>
    <t>Penarikan Investasi</t>
  </si>
  <si>
    <t>Penempatan Kas Dibatasi P...</t>
  </si>
  <si>
    <t>Penggunaan Kas Dibatasi P...</t>
  </si>
  <si>
    <t>Uang Jaminan</t>
  </si>
  <si>
    <t>Kas Entitas Anak Yang Dia...</t>
  </si>
  <si>
    <t>Pengembalian Uang Muka Ak...</t>
  </si>
  <si>
    <t>Pelepasan Saham Entitas A...</t>
  </si>
  <si>
    <t>Penempatan Piutang</t>
  </si>
  <si>
    <t>Penerimaan Piutang Penjua...</t>
  </si>
  <si>
    <t>Penerimaan Piutang Dalam ...</t>
  </si>
  <si>
    <t>Uang Muka Perolehan Aset ...</t>
  </si>
  <si>
    <t>Penerimaan Dari Pelaksana...</t>
  </si>
  <si>
    <t>Perubahan Piutang Kepada ...</t>
  </si>
  <si>
    <t>Biaya Penawaran Umum Perd...</t>
  </si>
  <si>
    <t>BUMI</t>
  </si>
  <si>
    <t>XIDX:BUMI</t>
  </si>
  <si>
    <t>Beban Eksplorasi</t>
  </si>
  <si>
    <t>Biaya Pengupasan Tanah Y...</t>
  </si>
  <si>
    <t>Pinjaman Dari Pemerin...</t>
  </si>
  <si>
    <t>Peneriman Dari Penghasila...</t>
  </si>
  <si>
    <t>Pembayaran Kepada Pemerin...</t>
  </si>
  <si>
    <t>Penambahan Biaya Pengupas...</t>
  </si>
  <si>
    <t>Aset Tidak Lancar Lainnya</t>
  </si>
  <si>
    <t>Aset Lancar Lainnya</t>
  </si>
  <si>
    <t>Aset Keuangan Lancar Lain...</t>
  </si>
  <si>
    <t>Penempatan (Penarikan) De...</t>
  </si>
  <si>
    <t>Pembayaran Biaya Eksplora...</t>
  </si>
  <si>
    <t>Pembayaran Biaya Proyek U...</t>
  </si>
  <si>
    <t>Pembayaran Biaya Properti...</t>
  </si>
  <si>
    <t>Pembayaran Jaminan Restor...</t>
  </si>
  <si>
    <t>Pembayaran Biaya Proyek P...</t>
  </si>
  <si>
    <t>Penarikan Deposito Berjan...</t>
  </si>
  <si>
    <t>Mutasi Properti Pertamban...</t>
  </si>
  <si>
    <t>Penarikan Atas Investasi ...</t>
  </si>
  <si>
    <t>Penempatan Wesel Tagih</t>
  </si>
  <si>
    <t>Pengembalian Dari Biaya P...</t>
  </si>
  <si>
    <t>Penerimaan Dari Penyelesa...</t>
  </si>
  <si>
    <t>Penerimaan Dari Utang Lai...</t>
  </si>
  <si>
    <t>Penerimaan Dari Piutang L...</t>
  </si>
  <si>
    <t>Kenaikan Dari Piutang Lai...</t>
  </si>
  <si>
    <t>Pinjaman Yang Diberikan K...</t>
  </si>
  <si>
    <t>Pinjaman Modal Kerja</t>
  </si>
  <si>
    <t>Uang Muka Pembelian Ruang...</t>
  </si>
  <si>
    <t>Uang Muka Proyek Pengemba...</t>
  </si>
  <si>
    <t>Uang Muka Pembayaran Obli...</t>
  </si>
  <si>
    <t>Perolehan Aset Derivatif</t>
  </si>
  <si>
    <t>Penerimaan Dari Pinjaman</t>
  </si>
  <si>
    <t>Pembayaran Atas Pinjaman</t>
  </si>
  <si>
    <t>Penarikan (Penempatan) Ka...</t>
  </si>
  <si>
    <t>Biayan Emisi Saham</t>
  </si>
  <si>
    <t>Kenaikan (Penurunan) Piut...</t>
  </si>
  <si>
    <t>Pembayaran Obligasi Konve...</t>
  </si>
  <si>
    <t>Pembayaran Sehubungan Den...</t>
  </si>
  <si>
    <t>Kas Dan Bank Pengaruh Cash And ...</t>
  </si>
  <si>
    <t>BUVA</t>
  </si>
  <si>
    <t>XIDX:BUVA</t>
  </si>
  <si>
    <t>Aset Dalam Pelaksanaan</t>
  </si>
  <si>
    <t>Penerimaan Kas Dari Tamu ...</t>
  </si>
  <si>
    <t>(Pembayaran) Penerimaan D...</t>
  </si>
  <si>
    <t>Kenaikan Piutang Iain-Lai...</t>
  </si>
  <si>
    <t>Penurunan Uang Muka Pembe...</t>
  </si>
  <si>
    <t>(Kenaikan) Penurunan Uang...</t>
  </si>
  <si>
    <t>(Penurunan) Uang Muka Pem...</t>
  </si>
  <si>
    <t>Perolehan Proyek Dalam Pe...</t>
  </si>
  <si>
    <t>Penerimaan Dari Entitas A...</t>
  </si>
  <si>
    <t>(Penempatan) Pencairan In...</t>
  </si>
  <si>
    <t>Pencairan (Penambahan) In...</t>
  </si>
  <si>
    <t>Perolehan Aset Real Estat</t>
  </si>
  <si>
    <t>Penurunan Aset Real Estat</t>
  </si>
  <si>
    <t>Penambahan Nilai Investas...</t>
  </si>
  <si>
    <t>Pembelian Peralatan</t>
  </si>
  <si>
    <t>Kenaikan Atas Uang Jamina...</t>
  </si>
  <si>
    <t>Kenaikan Asset Tidak Lanc...</t>
  </si>
  <si>
    <t>Selisih Transaksi Entitas...</t>
  </si>
  <si>
    <t>Pembelian Tanah</t>
  </si>
  <si>
    <t>Uang Muka Saham</t>
  </si>
  <si>
    <t>Hasil Penjualan Aset Dala...</t>
  </si>
  <si>
    <t>Penerimaan Piutang Beli E...</t>
  </si>
  <si>
    <t>Kepentingan Minoritas</t>
  </si>
  <si>
    <t>Kas Keluar Atas Entitas A...</t>
  </si>
  <si>
    <t>Penambahan Utang Jangka P...</t>
  </si>
  <si>
    <t>Hasil Pinjaman Bank</t>
  </si>
  <si>
    <t>(Kenaikan) Penurunan Piut...</t>
  </si>
  <si>
    <t>Kenaikan Piutang Pemegang...</t>
  </si>
  <si>
    <t>Penurunan (Kenaikan) Utan...</t>
  </si>
  <si>
    <t>Kenaikan Piutang Lain-Lai...</t>
  </si>
  <si>
    <t>Pembayaran Aset Tidak Lan...</t>
  </si>
  <si>
    <t>Penerimaan Dari Modal Dis...</t>
  </si>
  <si>
    <t>Tambahan Modal Disetor - ...</t>
  </si>
  <si>
    <t>Penurunan Modal Di Anak P...</t>
  </si>
  <si>
    <t>(Penurunan) Kenaikan Kepe...</t>
  </si>
  <si>
    <t>Selisih Transaksi Restukt...</t>
  </si>
  <si>
    <t>Uang Muka Pemesanan Saham</t>
  </si>
  <si>
    <t>Kenaikan Pinjaman Jangka ...</t>
  </si>
  <si>
    <t>Pembayaran Emisi Efek Eku...</t>
  </si>
  <si>
    <t>BVIC</t>
  </si>
  <si>
    <t>XIDX:BVIC</t>
  </si>
  <si>
    <t>Total Goodwill</t>
  </si>
  <si>
    <t>Penerimaan Dari Bunga Dan...</t>
  </si>
  <si>
    <t>Pendapatan Bunga Yang Di...</t>
  </si>
  <si>
    <t>Provisi Dan Komisi Kredi...</t>
  </si>
  <si>
    <t>Total Penerimaan Dari B...</t>
  </si>
  <si>
    <t>Beban Bunga Yang Dibayar</t>
  </si>
  <si>
    <t>Pendapatan Administrasi J...</t>
  </si>
  <si>
    <t>Keuntungan (Kerugian) Pe...</t>
  </si>
  <si>
    <t>Efek-Efek Berharga Yang ...</t>
  </si>
  <si>
    <t>Aset Yang Diambil Alih</t>
  </si>
  <si>
    <t>Pelunasan Surat Berharga...</t>
  </si>
  <si>
    <t>Estimasi Kerugian Komitm...</t>
  </si>
  <si>
    <t>Keuntungan (Kerugian) Be...</t>
  </si>
  <si>
    <t>Beban Akrual Dan Liabili...</t>
  </si>
  <si>
    <t>Total Beban Akrual Dan...</t>
  </si>
  <si>
    <t>Pelunasan (Pembelian) Sur...</t>
  </si>
  <si>
    <t>Surplus Revaluasi Aset Te...</t>
  </si>
  <si>
    <t>Penerbitan Surat Berharg...</t>
  </si>
  <si>
    <t>Jatuh Tempo Efek-Efek</t>
  </si>
  <si>
    <t>Pelaksanaan Waran</t>
  </si>
  <si>
    <t>Penambahan Hak Minoritas...</t>
  </si>
  <si>
    <t>Penerbitan Saham Tanpa H...</t>
  </si>
  <si>
    <t>Penawaran Umum Terbatas ...</t>
  </si>
  <si>
    <t>Total Tambahan Modal Di...</t>
  </si>
  <si>
    <t>Pembayaran Emisi Efek</t>
  </si>
  <si>
    <t>Pelunasan Jatuh Tempo Obl...</t>
  </si>
  <si>
    <t>Amortisasi Emisi Obligasi</t>
  </si>
  <si>
    <t>Penambahan Cadangan Umum</t>
  </si>
  <si>
    <t>Selisih Transaksi Perubah...</t>
  </si>
  <si>
    <t>Pelunasan Pinjaman Subord...</t>
  </si>
  <si>
    <t>BWPT</t>
  </si>
  <si>
    <t>XIDX:BWPT</t>
  </si>
  <si>
    <t>Tanaman Telah Menghas...</t>
  </si>
  <si>
    <t>Tanaman Belum Menghas...</t>
  </si>
  <si>
    <t>Total Tanaman Perkebun...</t>
  </si>
  <si>
    <t>Pembibitan</t>
  </si>
  <si>
    <t>Utang Pembelian K...</t>
  </si>
  <si>
    <t>Total Utang Lain Ja...</t>
  </si>
  <si>
    <t>Pembayaran Imbalan Kerja ...</t>
  </si>
  <si>
    <t>Pembayaran Bunga Yang Dik...</t>
  </si>
  <si>
    <t>Penerimaan Dari Petani Pl...</t>
  </si>
  <si>
    <t>Penambahan Perkebunan Pla...</t>
  </si>
  <si>
    <t>Uang Muka Penambahan Plas...</t>
  </si>
  <si>
    <t>Uang Muka Pembelian Mesin</t>
  </si>
  <si>
    <t>Pembayaran Atas Transaksi...</t>
  </si>
  <si>
    <t>Saldo Kas Pihak Yang Diak...</t>
  </si>
  <si>
    <t>Pembayaran Atas Biaya Pen...</t>
  </si>
  <si>
    <t>Pengeluaran Kepada Petani...</t>
  </si>
  <si>
    <t>Penempatan Kas Yang Dibat...</t>
  </si>
  <si>
    <t>Penempatan Investasi Sura...</t>
  </si>
  <si>
    <t>Pembayaran Atas Akuisisi ...</t>
  </si>
  <si>
    <t>Divestasi Anak Perusahaan</t>
  </si>
  <si>
    <t>Perolehan Dari Penawaran ...</t>
  </si>
  <si>
    <t>Pihak Yang Mempunyai Hubu...</t>
  </si>
  <si>
    <t>Perolehan Dari Penerbitan...</t>
  </si>
  <si>
    <t>Perolehan Pinjaman Bank</t>
  </si>
  <si>
    <t>Jangka Panjang</t>
  </si>
  <si>
    <t>Jangka Pendek</t>
  </si>
  <si>
    <t>Total Perolehan Pinjama...</t>
  </si>
  <si>
    <t>Total Pembayaran Pinjam...</t>
  </si>
  <si>
    <t>Pembayaran Utang Dari Lem...</t>
  </si>
  <si>
    <t>Penerimaan Sukuk Mudharab...</t>
  </si>
  <si>
    <t>Pembayaran Liabilitas Lai...</t>
  </si>
  <si>
    <t>Perolehan Hutang Pembelia...</t>
  </si>
  <si>
    <t>Perolehan Dari Modal Dise...</t>
  </si>
  <si>
    <t>Pengurangan Uang Muka Set...</t>
  </si>
  <si>
    <t>Hasil Transaksi Jual Dan ...</t>
  </si>
  <si>
    <t>Penerimaan Utang Pemegang...</t>
  </si>
  <si>
    <t>Pembayaran Utang Pemegang...</t>
  </si>
  <si>
    <t>Perolehan Dari Employee S...</t>
  </si>
  <si>
    <t>BYAN</t>
  </si>
  <si>
    <t>XIDX:BYAN</t>
  </si>
  <si>
    <t>Pembayaran Kepada Direktu...</t>
  </si>
  <si>
    <t>Pembayaran Royalti/ Iuran...</t>
  </si>
  <si>
    <t>Penerimaan Pengembalian P...</t>
  </si>
  <si>
    <t>Penerimaan Kewajiban Lind...</t>
  </si>
  <si>
    <t>Pembayaran Lain-Lain, Ber...</t>
  </si>
  <si>
    <t>Akusisi Entitas Anak, Dik...</t>
  </si>
  <si>
    <t>Uang Muka Akuisisi Anak P...</t>
  </si>
  <si>
    <t>Penerimaan Deposit Terkai...</t>
  </si>
  <si>
    <t>Penempatan Investasi Obli...</t>
  </si>
  <si>
    <t>Perubahan Dalam Kas Dan S...</t>
  </si>
  <si>
    <t>Perolehan Kas Dari :</t>
  </si>
  <si>
    <t>Pinjaman</t>
  </si>
  <si>
    <t>Pinjaman Jangka Panjang</t>
  </si>
  <si>
    <t>Penerbitan Modal Saham</t>
  </si>
  <si>
    <t>Pinjaman Jangka Pendek</t>
  </si>
  <si>
    <t>Total Perolehan Kas Dar...</t>
  </si>
  <si>
    <t>Penerimaan Yang Berhubung...</t>
  </si>
  <si>
    <t>Penerbitan Senior Notes</t>
  </si>
  <si>
    <t>Pembayaran Kembali Atas S...</t>
  </si>
  <si>
    <t>Premi Atas Pembayaran Kem...</t>
  </si>
  <si>
    <t>Pembayaran Kembali Atas:</t>
  </si>
  <si>
    <t>Capped Loss Link Swap</t>
  </si>
  <si>
    <t>Pinjaman Pihak Ketiga</t>
  </si>
  <si>
    <t>Total Pembayaran Kembal...</t>
  </si>
  <si>
    <t>Kepentingan Non-Pengenda...</t>
  </si>
  <si>
    <t>Pembayaran Beban Yang Ber...</t>
  </si>
  <si>
    <t>Pelepasan Kas Atas Klasifikasi ...</t>
  </si>
  <si>
    <t>CANI</t>
  </si>
  <si>
    <t>XIDX:CANI</t>
  </si>
  <si>
    <t>Q2 2025</t>
  </si>
  <si>
    <t>Q1 2025</t>
  </si>
  <si>
    <t>Q4 2024</t>
  </si>
  <si>
    <t>Total Belum Ditentu...</t>
  </si>
  <si>
    <t>Pembayaran Pengedokan Kap...</t>
  </si>
  <si>
    <t>Penambahan Dana Yang Diba...</t>
  </si>
  <si>
    <t>Penerimaan Dana Yang Diba...</t>
  </si>
  <si>
    <t>Penerimaan Atas Penawaran...</t>
  </si>
  <si>
    <t>Pinjaman Bank Jangka Panj...</t>
  </si>
  <si>
    <t>Utang Kepada Pemegang Sah...</t>
  </si>
  <si>
    <t>Total Utang Kepada Peme...</t>
  </si>
  <si>
    <t>Utang Lain-Lain Kepada Pi...</t>
  </si>
  <si>
    <t>Total Utang Lain-Lain K...</t>
  </si>
  <si>
    <t>Utang Nonusaha Kepada Pih...</t>
  </si>
  <si>
    <t>Total Utang Nonusaha Ke...</t>
  </si>
  <si>
    <t>CASS</t>
  </si>
  <si>
    <t>XIDX:CASS</t>
  </si>
  <si>
    <t>Penerimaan Imbalan Bunga</t>
  </si>
  <si>
    <t>Penerimaan Pembayaran Kem...</t>
  </si>
  <si>
    <t>Perolehan Konsesi</t>
  </si>
  <si>
    <t>Penerimaan Pinjaman Kepad...</t>
  </si>
  <si>
    <t>Kas Dan Setara Kas Entita...</t>
  </si>
  <si>
    <t>Pembayaran Pinjaman Kenda...</t>
  </si>
  <si>
    <t>Pembayaran Advance</t>
  </si>
  <si>
    <t>Investasi Mandatory Conve...</t>
  </si>
  <si>
    <t>Penanaman Modal Saham Ent...</t>
  </si>
  <si>
    <t>Akuisisi Unit Bisnis</t>
  </si>
  <si>
    <t>Pemberian Pinjaman Dan We...</t>
  </si>
  <si>
    <t>Pembayaran Diterima Dari ...</t>
  </si>
  <si>
    <t>Penerimaan Pengalihan Pin...</t>
  </si>
  <si>
    <t>Uang Muka Dividen Diterim...</t>
  </si>
  <si>
    <t>Uang Muka Dividen Dibayar</t>
  </si>
  <si>
    <t>Setoran Modal Dari Pihak ...</t>
  </si>
  <si>
    <t>Pembayaran Utank Bank Jan...</t>
  </si>
  <si>
    <t>Penerimaan Pinjaman Semen...</t>
  </si>
  <si>
    <t>Pembayaran Pinjaman Semen...</t>
  </si>
  <si>
    <t>Penerbitan Saham Baru Ole...</t>
  </si>
  <si>
    <t>Uang Muka Setoran Modal D...</t>
  </si>
  <si>
    <t>Kas Dan Setara Kas Kas Entitas ...</t>
  </si>
  <si>
    <t>CEKA</t>
  </si>
  <si>
    <t>XIDX:CEKA</t>
  </si>
  <si>
    <t>Total Pajak Tangguhan</t>
  </si>
  <si>
    <t>Penerimaan Jasa Maklon</t>
  </si>
  <si>
    <t>Penalti Pajak</t>
  </si>
  <si>
    <t>Pembayaran Dari Pajak Pen...</t>
  </si>
  <si>
    <t>Pendapatan Bunga Yang Dit...</t>
  </si>
  <si>
    <t>Pembayaran Pajak Dan Pene...</t>
  </si>
  <si>
    <t>Hasil Penjualan Anak Peru...</t>
  </si>
  <si>
    <t>Penerimaan Tunai Dari Pin...</t>
  </si>
  <si>
    <t>Pinjaman Kepada Pihak Rel...</t>
  </si>
  <si>
    <t>Penerimaan Pengembalian A...</t>
  </si>
  <si>
    <t>Penerimaan (Pembayaran) H...</t>
  </si>
  <si>
    <t>Penerimaan/(Pembayaran) ...</t>
  </si>
  <si>
    <t>Penerimaan Pinjaman Dar...</t>
  </si>
  <si>
    <t>Pembayaran Pinjaman Ke ...</t>
  </si>
  <si>
    <t>Penerimaan Atas Pinjaman ...</t>
  </si>
  <si>
    <t>Penerimaan Uang Jaminan</t>
  </si>
  <si>
    <t>CENT</t>
  </si>
  <si>
    <t>XIDX:CENT</t>
  </si>
  <si>
    <t>Utang Bunga Dan Denda</t>
  </si>
  <si>
    <t>Penambahan Kas Dari Pelan...</t>
  </si>
  <si>
    <t>Keuntungan (Kerugian) Inv...</t>
  </si>
  <si>
    <t>Penerimaan Pengembalian R...</t>
  </si>
  <si>
    <t>Penerimaan Pajak Penghasi...</t>
  </si>
  <si>
    <t>Penerimaan Pajak Lainnya</t>
  </si>
  <si>
    <t>Pambayaran Pajak Penghasi...</t>
  </si>
  <si>
    <t>Hasil Pelepasan Entitas A...</t>
  </si>
  <si>
    <t>Pembayaran Atas Akuisisi</t>
  </si>
  <si>
    <t>Penurunan Investasi Jangk...</t>
  </si>
  <si>
    <t>Pembayaran Sewa Guna Usah...</t>
  </si>
  <si>
    <t>Pembayaran Sewa Jangka Pa...</t>
  </si>
  <si>
    <t>Penerimaan Atas Divestasi...</t>
  </si>
  <si>
    <t>Hasil Pelepasan Operasi Y...</t>
  </si>
  <si>
    <t>Penarikan Aset Keuangan L...</t>
  </si>
  <si>
    <t>Pembelian Fasilitas Pinja...</t>
  </si>
  <si>
    <t>Penyertaan Investasi Pada...</t>
  </si>
  <si>
    <t>Pembayaran Perjanjian Top...</t>
  </si>
  <si>
    <t>Penerimaan Pinjaman Pemeg...</t>
  </si>
  <si>
    <t>Penerimaan Dari Pemegang ...</t>
  </si>
  <si>
    <t>Pembayaran Setoran Modal ...</t>
  </si>
  <si>
    <t>Penerimaan Dari Utang Obl...</t>
  </si>
  <si>
    <t>Pembayaran Utang Pihak Ke...</t>
  </si>
  <si>
    <t>Pembayaran Biaya Pelaksan...</t>
  </si>
  <si>
    <t>Penambahan Modal Disetor ...</t>
  </si>
  <si>
    <t>Penerimaan Bersih Atas Pe...</t>
  </si>
  <si>
    <t>Kenaikan (Pembayaran) Piu...</t>
  </si>
  <si>
    <t>Penurunan Investasi Dalam...</t>
  </si>
  <si>
    <t>Penambahan Utang Afiliasi</t>
  </si>
  <si>
    <t>Penyelesaian Transaksi De...</t>
  </si>
  <si>
    <t>Saldo Cerukan</t>
  </si>
  <si>
    <t>CFIN</t>
  </si>
  <si>
    <t>XIDX:CFIN</t>
  </si>
  <si>
    <t>Total Pendapatan Sewa O...</t>
  </si>
  <si>
    <t>Keuntungan Transaksi Mata...</t>
  </si>
  <si>
    <t>Beban Penyisihan Kerugian...</t>
  </si>
  <si>
    <t>Total Kas Dan Setara Ka...</t>
  </si>
  <si>
    <t>Total Utang Obligasi</t>
  </si>
  <si>
    <t>Penerimaan Kas Dari:</t>
  </si>
  <si>
    <t>Jual Dan Sewa-Balik</t>
  </si>
  <si>
    <t>Sewa Operasi</t>
  </si>
  <si>
    <t>Penerimaan Kembali Uang J...</t>
  </si>
  <si>
    <t>Pembayaran Kas Sehubungan...</t>
  </si>
  <si>
    <t>Sewa Pembiayaan Dan Pemb...</t>
  </si>
  <si>
    <t>Penerusan Pinjaman Dan Pe...</t>
  </si>
  <si>
    <t>Pembayaran Sewa Dibayar D...</t>
  </si>
  <si>
    <t>Perolehan Aset Untuk Dise...</t>
  </si>
  <si>
    <t>Hasil Penjualan Aset Sewa...</t>
  </si>
  <si>
    <t>CINT</t>
  </si>
  <si>
    <t>XIDX:CINT</t>
  </si>
  <si>
    <t>Kas Diperoleh Dari Pelang...</t>
  </si>
  <si>
    <t>Penerimaan Atas Pajak Dib...</t>
  </si>
  <si>
    <t>Kas Dibayar Kepada Pemaso...</t>
  </si>
  <si>
    <t>Penerimaan Klaim Asuransi...</t>
  </si>
  <si>
    <t>Kas Dibayar Untuk Beban U...</t>
  </si>
  <si>
    <t>Kas Dibayar Untuk Beban ...</t>
  </si>
  <si>
    <t>Total Kas Dibayar Untuk...</t>
  </si>
  <si>
    <t>Kas Untuk Beban Keuangan</t>
  </si>
  <si>
    <t>Penerimaan Keuangan</t>
  </si>
  <si>
    <t>Investasi Entitas Asosisa...</t>
  </si>
  <si>
    <t>Kas Di Bank Yang Dibatasi...</t>
  </si>
  <si>
    <t>Akuisisi Dari Kepentingan...</t>
  </si>
  <si>
    <t>Penerimaan Dividen Tunai ...</t>
  </si>
  <si>
    <t>Pendirian Anak Perusahaan</t>
  </si>
  <si>
    <t>Pembentukan Perusahaan As...</t>
  </si>
  <si>
    <t>Penerimaan Atas Utang Sew...</t>
  </si>
  <si>
    <t>Pembayaran Atas Utang Ban...</t>
  </si>
  <si>
    <t>Penerimaan Atas Utang Ban...</t>
  </si>
  <si>
    <t>Penambahan Modal Saham Pa...</t>
  </si>
  <si>
    <t>Setoran Modal Kepentingan...</t>
  </si>
  <si>
    <t>Pembayaran Porsi Pokok Li...</t>
  </si>
  <si>
    <t>Penambahan Liabilitas Sew...</t>
  </si>
  <si>
    <t>Pembayaran Deviden Kepada</t>
  </si>
  <si>
    <t>Pengendali</t>
  </si>
  <si>
    <t>Total Pembayaran Devide...</t>
  </si>
  <si>
    <t>Pembayaran Deviden Entita...</t>
  </si>
  <si>
    <t>Penerimaan Dana Hasil Pen...</t>
  </si>
  <si>
    <t>Penggunaan Dana Hasil Pen...</t>
  </si>
  <si>
    <t>Biaya Penawaran Umum Sah...</t>
  </si>
  <si>
    <t>Realisasi Penggunaan Dan...</t>
  </si>
  <si>
    <t>Total Penggunaan Dana H...</t>
  </si>
  <si>
    <t>Kas Dan Setara Kas, Dan C...</t>
  </si>
  <si>
    <t>CITA</t>
  </si>
  <si>
    <t>XIDX:CITA</t>
  </si>
  <si>
    <t>Penempatan Jaminan Reklam...</t>
  </si>
  <si>
    <t>Uang Muka Penyertaan</t>
  </si>
  <si>
    <t>Uang Muka Investasi Pada ...</t>
  </si>
  <si>
    <t>Penambahan Uang Muka Peny...</t>
  </si>
  <si>
    <t>Penambahan Entitas Anak</t>
  </si>
  <si>
    <t>Pelepasan Investasi Entit...</t>
  </si>
  <si>
    <t>Pembelian Kepentingan Non...</t>
  </si>
  <si>
    <t>Pembayaran Atas Sewa Pemb...</t>
  </si>
  <si>
    <t>Penurunan Utang Pembelian...</t>
  </si>
  <si>
    <t>CLPI</t>
  </si>
  <si>
    <t>XIDX:CLPI</t>
  </si>
  <si>
    <t>Penerimaan/(Pembayaran) D...</t>
  </si>
  <si>
    <t>Penerimaan (Pembayaran) ...</t>
  </si>
  <si>
    <t>Penerimaan Atas Pencairan...</t>
  </si>
  <si>
    <t>Perolehan Atas Penjualan ...</t>
  </si>
  <si>
    <t>Perolehan Saham Treasuri</t>
  </si>
  <si>
    <t>Penjualan Saham Treasuri</t>
  </si>
  <si>
    <t>Pembayaran Atas Utang Pem...</t>
  </si>
  <si>
    <t>Pembayaran Atas Utang Jan...</t>
  </si>
  <si>
    <t>Pemberian Pinjaman Karyaw...</t>
  </si>
  <si>
    <t>CMNP</t>
  </si>
  <si>
    <t>XIDX:CMNP</t>
  </si>
  <si>
    <t>Tagihan Bruto Kepada Pem...</t>
  </si>
  <si>
    <t>Hak Pengusahaan Jalan To...</t>
  </si>
  <si>
    <t>Tagihan Bruto Kepada ...</t>
  </si>
  <si>
    <t>Penerimaan Kas Dari Penda...</t>
  </si>
  <si>
    <t>(Penempatan) Pencairan Re...</t>
  </si>
  <si>
    <t>Pembayaran Kepada Kontrak...</t>
  </si>
  <si>
    <t>Pembayaran Biaya Pendanaa...</t>
  </si>
  <si>
    <t>Penerimaan (Penambahan) P...</t>
  </si>
  <si>
    <t>Penerimaan Klaim</t>
  </si>
  <si>
    <t>Penerimaan Tagihan Pajak</t>
  </si>
  <si>
    <t>Penerimaan Investasi Jang...</t>
  </si>
  <si>
    <t>Dana Yang Dibatasi Penggu...</t>
  </si>
  <si>
    <t>Penambahan Saham Pada Ent...</t>
  </si>
  <si>
    <t>Penambahan Dana Talangan</t>
  </si>
  <si>
    <t>Penerimaan Dari Piutang T...</t>
  </si>
  <si>
    <t>Penambahan Hak Pengusahaa...</t>
  </si>
  <si>
    <t>Pembayaran Uang Muka Untu...</t>
  </si>
  <si>
    <t>Penjualan Saham Perusahaa...</t>
  </si>
  <si>
    <t>Penambahan Beban Ditanggu...</t>
  </si>
  <si>
    <t>Penambahan (Penurunan) Hu...</t>
  </si>
  <si>
    <t>Pembayaran Uang Ganti Ker...</t>
  </si>
  <si>
    <t>Pengembalian Uang Ganti K...</t>
  </si>
  <si>
    <t>Biaya Pinjaman Yang Dibay...</t>
  </si>
  <si>
    <t>Penambahan (Penurunan) Pi...</t>
  </si>
  <si>
    <t>Pengembalian Pembayaran T...</t>
  </si>
  <si>
    <t>Pencairan Investasi</t>
  </si>
  <si>
    <t>Penempatan Investasi Asur...</t>
  </si>
  <si>
    <t>Peningkatan Utang Pihak B...</t>
  </si>
  <si>
    <t>Biaya Restrukturisasi Uta...</t>
  </si>
  <si>
    <t>Pembayaran Obligasi</t>
  </si>
  <si>
    <t>Hutang Peralatan Tol</t>
  </si>
  <si>
    <t>Penyelesaian Pembelian As...</t>
  </si>
  <si>
    <t>Liabilitas Jangka Panjang...</t>
  </si>
  <si>
    <t>Perolehan Utang Pemegang ...</t>
  </si>
  <si>
    <t>Pembayaran Utang Ke Pemeg...</t>
  </si>
  <si>
    <t>Penerimaan Dari Tambahan ...</t>
  </si>
  <si>
    <t>Pelepasan Saham Induk Pad...</t>
  </si>
  <si>
    <t>Penerimaan Kepentingan No...</t>
  </si>
  <si>
    <t>CMPP</t>
  </si>
  <si>
    <t>XIDX:CMPP</t>
  </si>
  <si>
    <t>Dana Perawatan Pesawat D...</t>
  </si>
  <si>
    <t>Utang Pemegang Sa...</t>
  </si>
  <si>
    <t>Pembayaran Untuk Pemasok</t>
  </si>
  <si>
    <t>Pembayaran Gaji, Kesejaht...</t>
  </si>
  <si>
    <t>Penghasilan Bunga Dan Lai...</t>
  </si>
  <si>
    <t>Investasi Anak Perusahaan</t>
  </si>
  <si>
    <t>Penjualan Anak Perusahaan</t>
  </si>
  <si>
    <t>Penerimaan Dari Perusahaa...</t>
  </si>
  <si>
    <t>Pembayaran Dana Pemelihar...</t>
  </si>
  <si>
    <t>Pembayaran Pembelian Gedu...</t>
  </si>
  <si>
    <t>Penerimaan Kas Dari Sekur...</t>
  </si>
  <si>
    <t>Pembayaran Utang Sewa Gun...</t>
  </si>
  <si>
    <t>Perolehan Saldo Awal Kas Entita...</t>
  </si>
  <si>
    <t>CNKO</t>
  </si>
  <si>
    <t>XIDX:CNKO</t>
  </si>
  <si>
    <t>Total Liabilitas Ke...</t>
  </si>
  <si>
    <t>...</t>
  </si>
  <si>
    <t>Total Utang Lai...</t>
  </si>
  <si>
    <t>Taksiran Tagihan Pajak Pe...</t>
  </si>
  <si>
    <t>Penerimaan Kembali (Resti...</t>
  </si>
  <si>
    <t>Perolehan Jaminan</t>
  </si>
  <si>
    <t>Pengembalian Jaminan</t>
  </si>
  <si>
    <t>Penjualan Reksadana</t>
  </si>
  <si>
    <t>Penerbitan Deposito Berja...</t>
  </si>
  <si>
    <t>Penerimaan Atas Pelepasan...</t>
  </si>
  <si>
    <t>Liabilitas Keuangan Lainn...</t>
  </si>
  <si>
    <t>Pembayaran Utang Pihak B...</t>
  </si>
  <si>
    <t>Penerimaan Utang Pihak B...</t>
  </si>
  <si>
    <t>Total Pembayaran/Peneri...</t>
  </si>
  <si>
    <t>Penerimaan Dari Pihak Ket...</t>
  </si>
  <si>
    <t>Penerimaan Modal Saham Me...</t>
  </si>
  <si>
    <t>Penerimaan Piutang Setora...</t>
  </si>
  <si>
    <t>Perolehan Liabilitas Keua...</t>
  </si>
  <si>
    <t>Penerbitan Saham Dari Pen...</t>
  </si>
  <si>
    <t>Dampak Atas Penerapan Psa...</t>
  </si>
  <si>
    <t>Pembayaran Untuk Aksi Kor...</t>
  </si>
  <si>
    <t>Pengklasifikasian Kembali Saldo...</t>
  </si>
  <si>
    <t>Kas Entitas Anak Yang Didekonso...</t>
  </si>
  <si>
    <t>COWL</t>
  </si>
  <si>
    <t>XIDX:COWL</t>
  </si>
  <si>
    <t>Q3 2019</t>
  </si>
  <si>
    <t>Q2 2019</t>
  </si>
  <si>
    <t>Q1 2019</t>
  </si>
  <si>
    <t>Q4 2018</t>
  </si>
  <si>
    <t>Perolehan Tanah Pemasok ...</t>
  </si>
  <si>
    <t>Pendapatan Denda Pembata...</t>
  </si>
  <si>
    <t>Pembayaran Kegiatan Oper...</t>
  </si>
  <si>
    <t>Pendapatan (Beban) Lain-...</t>
  </si>
  <si>
    <t>Deposito Berjangka Yang D...</t>
  </si>
  <si>
    <t>Investasi Pada Ventura Be...</t>
  </si>
  <si>
    <t>Penurunan Investasi Saham</t>
  </si>
  <si>
    <t>Setoran Bagian Partisipas...</t>
  </si>
  <si>
    <t>Hasil Penjualan Aset Lain...</t>
  </si>
  <si>
    <t>Penerimaan (Setoran) Bagi...</t>
  </si>
  <si>
    <t>Divestasi Saham Anak Peru...</t>
  </si>
  <si>
    <t>Penurunan (Kenaikan) Dana...</t>
  </si>
  <si>
    <t>Total Penerimaan Liabil...</t>
  </si>
  <si>
    <t>Utang Lembaga Keuangan</t>
  </si>
  <si>
    <t>Utang Pembelian Aset Tet...</t>
  </si>
  <si>
    <t>Total Pembayaran Liabil...</t>
  </si>
  <si>
    <t>Instrumen Keuangan Deriva...</t>
  </si>
  <si>
    <t>Premi Lindung Nilai Dimuk...</t>
  </si>
  <si>
    <t>Penambahan Investasi Tana...</t>
  </si>
  <si>
    <t>Aset Pengampunan Pajak - ...</t>
  </si>
  <si>
    <t>Dampak Perubahan Selisih Kurs T...</t>
  </si>
  <si>
    <t>CPIN</t>
  </si>
  <si>
    <t>XIDX:CPIN</t>
  </si>
  <si>
    <t>Ayam Pembibit Turunan</t>
  </si>
  <si>
    <t>Pembayaran Untuk Beban U...</t>
  </si>
  <si>
    <t>Pembayaran Tunai Kepada ...</t>
  </si>
  <si>
    <t>Tagihan Pajak</t>
  </si>
  <si>
    <t>Kegiatan Operasional Lain</t>
  </si>
  <si>
    <t>Kombinasi Bisnis Entitas ...</t>
  </si>
  <si>
    <t>Penarikan Deposito Yang D...</t>
  </si>
  <si>
    <t>Perolehan Aset Keuangan T...</t>
  </si>
  <si>
    <t>Penambahan Piutang Petern...</t>
  </si>
  <si>
    <t>Pelunasan Piutang Peternk</t>
  </si>
  <si>
    <t>Penghasilan Dividen</t>
  </si>
  <si>
    <t>Penerimaan Atas Pengurang...</t>
  </si>
  <si>
    <t>Akuisisi Entitas Anak - D...</t>
  </si>
  <si>
    <t>Utang Instrumen Derivati...</t>
  </si>
  <si>
    <t>Perolehan Investasi Saha...</t>
  </si>
  <si>
    <t>Modal Saham Yang Diperol...</t>
  </si>
  <si>
    <t>Utang Hubungan Istimewa</t>
  </si>
  <si>
    <t>Penurunan Utang Obligasi</t>
  </si>
  <si>
    <t>Liabilitas Sewa</t>
  </si>
  <si>
    <t>CPRO</t>
  </si>
  <si>
    <t>XIDX:CPRO</t>
  </si>
  <si>
    <t>Pembayaran Kepada Pemsok ...</t>
  </si>
  <si>
    <t>Penerimaaan Dari (Pembaya...</t>
  </si>
  <si>
    <t>Kegiatan Operasional Lai...</t>
  </si>
  <si>
    <t>Total Penerimaaan Dari ...</t>
  </si>
  <si>
    <t>Uang Muka Setoran Saham</t>
  </si>
  <si>
    <t>Perolehan Saham Asosiasi</t>
  </si>
  <si>
    <t>Perolehan Tambahan Saham ...</t>
  </si>
  <si>
    <t>Utang Bank - Jangka Pend...</t>
  </si>
  <si>
    <t>Utang Bank - Jangka Panj...</t>
  </si>
  <si>
    <t>Utang Jangka Panjang Lai...</t>
  </si>
  <si>
    <t>Konversi Waran</t>
  </si>
  <si>
    <t>Pembayaran Cosent Fee</t>
  </si>
  <si>
    <t>Tambahan Modal Bersih</t>
  </si>
  <si>
    <t>CSAP</t>
  </si>
  <si>
    <t>XIDX:CSAP</t>
  </si>
  <si>
    <t>Pengembalian Tagihan Paja...</t>
  </si>
  <si>
    <t>Pengeluaran Kas Kepada:</t>
  </si>
  <si>
    <t>Pemasok Dan Untuk Beban ...</t>
  </si>
  <si>
    <t>Beban Operasional</t>
  </si>
  <si>
    <t>Total Pengeluaran Kas K...</t>
  </si>
  <si>
    <t>Penurunan (Peningkatan) I...</t>
  </si>
  <si>
    <t>Pembayaran Untuk Aset Tid...</t>
  </si>
  <si>
    <t>Perolehan Dari Piutang Ke...</t>
  </si>
  <si>
    <t>Tagihan Atas Penjualan (P...</t>
  </si>
  <si>
    <t>Penerimaan Dari Investasi</t>
  </si>
  <si>
    <t>Pengembalian Modal Dari P...</t>
  </si>
  <si>
    <t>Penerimaan Penjualan Sura...</t>
  </si>
  <si>
    <t>Penambahan Utang Dari Pih...</t>
  </si>
  <si>
    <t>Perolehan (Pembayaran) Da...</t>
  </si>
  <si>
    <t>Penambahan Modal Disetor...</t>
  </si>
  <si>
    <t>Penambahan Modal Dengan ...</t>
  </si>
  <si>
    <t>Penerimaan Kas Melalui P...</t>
  </si>
  <si>
    <t>Setoran Modal Kepentinga...</t>
  </si>
  <si>
    <t>Total Perolehan (Pembay...</t>
  </si>
  <si>
    <t>Pinjaman Lainnya</t>
  </si>
  <si>
    <t>Kepada Pihak Minoritas O...</t>
  </si>
  <si>
    <t>Oleh Perusahaan</t>
  </si>
  <si>
    <t>Oleh Kepentingan Non Pen...</t>
  </si>
  <si>
    <t>Penurunan Utang Hubungan ...</t>
  </si>
  <si>
    <t>Perolehan (Pembayaran) Ut...</t>
  </si>
  <si>
    <t>Peningkatan (Penurunan) U...</t>
  </si>
  <si>
    <t>Peningkatan Kepemilikan P...</t>
  </si>
  <si>
    <t>Penambahan Dari Penerbita...</t>
  </si>
  <si>
    <t>Pengembalian Modal Kepada...</t>
  </si>
  <si>
    <t>Pembayaran Biaya Emisi Se...</t>
  </si>
  <si>
    <t>CTBN</t>
  </si>
  <si>
    <t>XIDX:CTBN</t>
  </si>
  <si>
    <t>Liabilitas Keuang...</t>
  </si>
  <si>
    <t>Penerimaan Dari Lain-Lain</t>
  </si>
  <si>
    <t>Pembayaran Untuk Pajak</t>
  </si>
  <si>
    <t>Penerimaan Dari Klaim Res...</t>
  </si>
  <si>
    <t>Pembayaran Untuk Beban La...</t>
  </si>
  <si>
    <t>Penambahan Modal Kerja Sa...</t>
  </si>
  <si>
    <t>Pembayaran Cicilan Hutang...</t>
  </si>
  <si>
    <t>Pembayaran Bunga Utang</t>
  </si>
  <si>
    <t>CTRA</t>
  </si>
  <si>
    <t>XIDX:CTRA</t>
  </si>
  <si>
    <t>Beban Pokok Penjualan</t>
  </si>
  <si>
    <t>Kontraktor, Pemasok Dan ...</t>
  </si>
  <si>
    <t>Gaji Dan Tunjangan Karya...</t>
  </si>
  <si>
    <t>Pajak Penghasilan Dan Pa...</t>
  </si>
  <si>
    <t>Beban Operational Lainny...</t>
  </si>
  <si>
    <t>Pihak-Pihak Berelasi</t>
  </si>
  <si>
    <t>Pencairan / (Kenaikan) Da...</t>
  </si>
  <si>
    <t>Pencairan Investasi Efek ...</t>
  </si>
  <si>
    <t>Penempatan Investasi Efek...</t>
  </si>
  <si>
    <t>Kenaikan/Penurunan Piutan...</t>
  </si>
  <si>
    <t>Kenaikan/Penurunan Hutang...</t>
  </si>
  <si>
    <t>Pencairan/Penempatan Dan...</t>
  </si>
  <si>
    <t>Penurunan/Kenaikan Invest...</t>
  </si>
  <si>
    <t>Hasil Pelepasan Investasi...</t>
  </si>
  <si>
    <t>Uang Muka Pembelian Tanah</t>
  </si>
  <si>
    <t>Akuisisi Enitas Anak</t>
  </si>
  <si>
    <t>Kenaikan Dana Rekening Es...</t>
  </si>
  <si>
    <t>Kenaikan Uang Muka Pembel...</t>
  </si>
  <si>
    <t>Penempatan Investasi Dala...</t>
  </si>
  <si>
    <t>Pencairan Investasi Dalam...</t>
  </si>
  <si>
    <t>Akuisisi Entitas Sepengen...</t>
  </si>
  <si>
    <t>Perolehan Anak Perusahaan...</t>
  </si>
  <si>
    <t>Penurunan/Kenaikan Aset ...</t>
  </si>
  <si>
    <t>Penerimaan Hutang Bank</t>
  </si>
  <si>
    <t>Pembayaran Wesel Bayar</t>
  </si>
  <si>
    <t>Penerimaan Dari Wesel Bay...</t>
  </si>
  <si>
    <t>Penerimaan Dari Obligasi</t>
  </si>
  <si>
    <t>Pembayaran Dividen Oleh P...</t>
  </si>
  <si>
    <t>Pembelian Kembali Modal S...</t>
  </si>
  <si>
    <t>Pembayaran Dividen Oleh E...</t>
  </si>
  <si>
    <t>Setoran Modal Pada Entita...</t>
  </si>
  <si>
    <t>Penurunan Modal Pada Enti...</t>
  </si>
  <si>
    <t>Penjualan Kembali Saham O...</t>
  </si>
  <si>
    <t>Kenaikan Dana Yang Dibata...</t>
  </si>
  <si>
    <t>Proforma Capital</t>
  </si>
  <si>
    <t>Hasil Pelaksanaan Waran</t>
  </si>
  <si>
    <t>Proforma Kas Dan Setara Kas Dip...</t>
  </si>
  <si>
    <t>CTTH</t>
  </si>
  <si>
    <t>XIDX:CTTH</t>
  </si>
  <si>
    <t>Pemasok Dan Karyawan</t>
  </si>
  <si>
    <t>Lainnya</t>
  </si>
  <si>
    <t>Pembayaran Untuk Operasi ...</t>
  </si>
  <si>
    <t>Pembayaran Uang Tebusan P...</t>
  </si>
  <si>
    <t>Pengeluaran Untuk Investa...</t>
  </si>
  <si>
    <t>Penerimaan Utang Dari Pih...</t>
  </si>
  <si>
    <t>DART</t>
  </si>
  <si>
    <t>XIDX:DART</t>
  </si>
  <si>
    <t>Pembayaran Kas Untuk Asu...</t>
  </si>
  <si>
    <t>Beban Usaha Lainnya</t>
  </si>
  <si>
    <t>Uang Muka Sewa</t>
  </si>
  <si>
    <t>Perolehan Persediaan Uni...</t>
  </si>
  <si>
    <t>Pengeluaran Kas Untuk:</t>
  </si>
  <si>
    <t>Bunga Dan Beban Pembiaya...</t>
  </si>
  <si>
    <t>Denda Keterlambatan</t>
  </si>
  <si>
    <t>Total Pengeluaran Kas U...</t>
  </si>
  <si>
    <t>Hasil Penjualan Efek Ters...</t>
  </si>
  <si>
    <t>Pembayaran Kas Ke Kontrak...</t>
  </si>
  <si>
    <t>Penempatan Dana Yang Dib...</t>
  </si>
  <si>
    <t>Bunga Dan Beban Pembiayaa...</t>
  </si>
  <si>
    <t>DEFI</t>
  </si>
  <si>
    <t>XIDX:DEFI</t>
  </si>
  <si>
    <t>Penerimaan Dari Pembiayaa...</t>
  </si>
  <si>
    <t>Penerimaan Dari Anjak Piu...</t>
  </si>
  <si>
    <t>Pembayaran Untuk Pembiaya...</t>
  </si>
  <si>
    <t>Pembayaran Untuk Anjak Pi...</t>
  </si>
  <si>
    <t>Pembayaran Untuk Beban Um...</t>
  </si>
  <si>
    <t>Pengembalian Uang Jaminan</t>
  </si>
  <si>
    <t>Penjualan Surat Berharga</t>
  </si>
  <si>
    <t>Pengeluaran Untuk Peroleh...</t>
  </si>
  <si>
    <t>Penerimaan Dari Peneribit...</t>
  </si>
  <si>
    <t>Pembayaran Untuk Kegiatan...</t>
  </si>
  <si>
    <t>Penerimaan Uang Muka Moda...</t>
  </si>
  <si>
    <t>Penerimaan Piutang Pemega...</t>
  </si>
  <si>
    <t>Pembayaran Beban Penerbit...</t>
  </si>
  <si>
    <t>DEWA</t>
  </si>
  <si>
    <t>XIDX:DEWA</t>
  </si>
  <si>
    <t>Laba (Rugi) Atas Perubaha...</t>
  </si>
  <si>
    <t>Arus Kas Masuk Bersih Dar...</t>
  </si>
  <si>
    <t>Kenaikan (Penurunan) Reke...</t>
  </si>
  <si>
    <t>Kenaikan (Penurunan) Kas ...</t>
  </si>
  <si>
    <t>Investasi Pada Perusahaan...</t>
  </si>
  <si>
    <t>Biaya Pengembangan Tanggu...</t>
  </si>
  <si>
    <t>Investasi Pada Entitas An...</t>
  </si>
  <si>
    <t>Pembayaran Utang Aset Hak...</t>
  </si>
  <si>
    <t>Penerimaan Utang Sewa Pem...</t>
  </si>
  <si>
    <t>Pembayaran Dari Transaksi...</t>
  </si>
  <si>
    <t>Penerimaan Utang Lain</t>
  </si>
  <si>
    <t>Pembayaran Utang Lain</t>
  </si>
  <si>
    <t>Penambahan Modal Dari Pel...</t>
  </si>
  <si>
    <t>Perolehan Wesel Bayar</t>
  </si>
  <si>
    <t>Pembayaran Biasa Emisi Ef...</t>
  </si>
  <si>
    <t>DGIK</t>
  </si>
  <si>
    <t>XIDX:DGIK</t>
  </si>
  <si>
    <t>Pendapatan Bersih Ventura Bersa...</t>
  </si>
  <si>
    <t>Laba Kotor Setelah Ventura Bers...</t>
  </si>
  <si>
    <t>Pembayaran Kepada :</t>
  </si>
  <si>
    <t>Pemasok Dan Lainnya</t>
  </si>
  <si>
    <t>Komisaris, Direksi Dan K...</t>
  </si>
  <si>
    <t>Penerimaan Pendapatan Jas...</t>
  </si>
  <si>
    <t>Pembayaran Bunga Utang Se...</t>
  </si>
  <si>
    <t>Pembayaran Ke Kas Negara</t>
  </si>
  <si>
    <t>Penurunan (Peningkatan) D...</t>
  </si>
  <si>
    <t>Peningkatan Efek Tersedia...</t>
  </si>
  <si>
    <t>Penjualan Aset Tetap Pemi...</t>
  </si>
  <si>
    <t>Penerimaan Jasa Managemen...</t>
  </si>
  <si>
    <t>Pencairan Investasi Jang...</t>
  </si>
  <si>
    <t>Penerimaan Dividen Dari I...</t>
  </si>
  <si>
    <t>Penerimaan Kembali Aset T...</t>
  </si>
  <si>
    <t>Pengembalian Investasi Da...</t>
  </si>
  <si>
    <t>Partisipasi Investasi Dal...</t>
  </si>
  <si>
    <t>Penerimaan Management Fee...</t>
  </si>
  <si>
    <t>Pembayaran Investasi Dala...</t>
  </si>
  <si>
    <t>Perolehan Utang Bank Dan ...</t>
  </si>
  <si>
    <t>Perolehan Utang Sewa Pemb...</t>
  </si>
  <si>
    <t>Pembayaran Bunga Dari Akt...</t>
  </si>
  <si>
    <t>Pembayaran Utang Sewa Pe...</t>
  </si>
  <si>
    <t>Pembayaran Bunga Pembiaya...</t>
  </si>
  <si>
    <t>Penerimaan Transaksi Jual...</t>
  </si>
  <si>
    <t>Setoran Dari Kepentingan ...</t>
  </si>
  <si>
    <t>Kas Dan Setara Kas Yang Diperol...</t>
  </si>
  <si>
    <t>Pengaruh Divestasi</t>
  </si>
  <si>
    <t>DILD</t>
  </si>
  <si>
    <t>XIDX:DILD</t>
  </si>
  <si>
    <t>Pembayaran Kepada Lain-L...</t>
  </si>
  <si>
    <t>Penambahan (Penempatan) I...</t>
  </si>
  <si>
    <t>Pembayaran Untuk Peningka...</t>
  </si>
  <si>
    <t>Pembayaran Untuk Investas...</t>
  </si>
  <si>
    <t>Penambahan Aset Bangun Ke...</t>
  </si>
  <si>
    <t>Penjualan Investasi Jangk...</t>
  </si>
  <si>
    <t>Penambahan Investasi Keua...</t>
  </si>
  <si>
    <t>Penerimaan Dari Badan Ker...</t>
  </si>
  <si>
    <t>Penambahan Uang Muka Inve...</t>
  </si>
  <si>
    <t>Penjualan Investasi Oblig...</t>
  </si>
  <si>
    <t>Pembayaran Peningkatan In...</t>
  </si>
  <si>
    <t>Pencairan Investasi Semen...</t>
  </si>
  <si>
    <t>Penerimaan Utang Lain-La...</t>
  </si>
  <si>
    <t>Pembayaran Utang Lain-La...</t>
  </si>
  <si>
    <t>Penurunan Modal Di Entita...</t>
  </si>
  <si>
    <t>Pembagian Dividen Oleh Pe...</t>
  </si>
  <si>
    <t>Pembagian Dividen Oleh En...</t>
  </si>
  <si>
    <t>Penerimaan Wesel Bayar</t>
  </si>
  <si>
    <t>DKFT</t>
  </si>
  <si>
    <t>XIDX:DKFT</t>
  </si>
  <si>
    <t>Utang Lembaga Keuanga...</t>
  </si>
  <si>
    <t>Penerimaan Anjak Piutang</t>
  </si>
  <si>
    <t>Penerimaan Penjualan Kend...</t>
  </si>
  <si>
    <t>Pembayaran Iuran Dana Has...</t>
  </si>
  <si>
    <t>Pajak Penghasilan Dan Paj...</t>
  </si>
  <si>
    <t>Uang Muka Penjualan Saham</t>
  </si>
  <si>
    <t>Penjualan Aset Lainnya</t>
  </si>
  <si>
    <t>Penjualan Investasi Reksa...</t>
  </si>
  <si>
    <t>Investasi Pada Medium Ter...</t>
  </si>
  <si>
    <t>Pembayaran Biaya Reklamas...</t>
  </si>
  <si>
    <t>Pembayaran Investasi Saha...</t>
  </si>
  <si>
    <t>Peningkatan Aset Tidak La...</t>
  </si>
  <si>
    <t>Peningkatan/(Penurunan) A...</t>
  </si>
  <si>
    <t>Penempatan Pada Reksadana</t>
  </si>
  <si>
    <t>Pembayaran Uang Muka Sehu...</t>
  </si>
  <si>
    <t>Penempatan Pada Aset Keua...</t>
  </si>
  <si>
    <t>Pembayaran Hutang Sewa Gu...</t>
  </si>
  <si>
    <t>Penerimaan Utang Dari Lem...</t>
  </si>
  <si>
    <t>Total Penerimaan Utang ...</t>
  </si>
  <si>
    <t>Total Pembayaran Utang ...</t>
  </si>
  <si>
    <t>Penerimaan/Pembayaran Pin...</t>
  </si>
  <si>
    <t>Total Penerimaan/Pembay...</t>
  </si>
  <si>
    <t>Penerimaan Hutang Pembiay...</t>
  </si>
  <si>
    <t>Penerimaan Hutang Afilias...</t>
  </si>
  <si>
    <t>Uang Muka Pembelian Saham...</t>
  </si>
  <si>
    <t>Penjualan Saham Pada Enti...</t>
  </si>
  <si>
    <t>Perolehan Saham Pada Enti...</t>
  </si>
  <si>
    <t>DLTA</t>
  </si>
  <si>
    <t>XIDX:DLTA</t>
  </si>
  <si>
    <t>Pembayaran Kas Karyawan</t>
  </si>
  <si>
    <t>Penerimaan Bunga Pengemba...</t>
  </si>
  <si>
    <t>Penerimaan Pengembalian C...</t>
  </si>
  <si>
    <t>Pengeluaran Kas Untuk Paj...</t>
  </si>
  <si>
    <t>Hasil Penurunan Nilai Inv...</t>
  </si>
  <si>
    <t>Rekening Bank Yang Dibata...</t>
  </si>
  <si>
    <t>DMAS</t>
  </si>
  <si>
    <t>XIDX:DMAS</t>
  </si>
  <si>
    <t>Pembayaran Utang Atas Pro...</t>
  </si>
  <si>
    <t>Pembayaran Utang Atas Per...</t>
  </si>
  <si>
    <t>Arus Kas Untuk Akuisisi E...</t>
  </si>
  <si>
    <t>Pembayaran Untuk Liabilit...</t>
  </si>
  <si>
    <t>DNAR</t>
  </si>
  <si>
    <t>XIDX:DNAR</t>
  </si>
  <si>
    <t>Penerimaan Bunga Dan Komi...</t>
  </si>
  <si>
    <t>Agunan Yang Diambil A...</t>
  </si>
  <si>
    <t>(Penurunan) / Kenaikan L...</t>
  </si>
  <si>
    <t>Total (Penurunan) / Ke...</t>
  </si>
  <si>
    <t>Pembayaran Tebusan Aset P...</t>
  </si>
  <si>
    <t>Investasi Dalam Surat Ber...</t>
  </si>
  <si>
    <t>Pinjaman Dari Bank Lain</t>
  </si>
  <si>
    <t>Pengembalian Dana Setoran...</t>
  </si>
  <si>
    <t>Selisih Penilaian Kembali...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</si>
</sst>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86">
  <a r="1">
    <v t="i">0</v>
  </a>
  <a r="1">
    <v>7375</v>
  </a>
  <a r="1">
    <v>-99999901</v>
  </a>
  <a r="1">
    <v>12325</v>
  </a>
  <a r="1">
    <v>5800</v>
  </a>
  <a r="1">
    <v>4510</v>
  </a>
  <a r="1">
    <v>5200</v>
  </a>
  <a r="1">
    <v>6000</v>
  </a>
  <a r="1">
    <v>5000</v>
  </a>
  <a r="1">
    <v>6675</v>
  </a>
  <a r="1">
    <v>8275</v>
  </a>
  <a r="1">
    <v>4600</v>
  </a>
  <a r="1">
    <v>4420</v>
  </a>
  <a r="1">
    <v>194</v>
  </a>
  <a r="1">
    <v>240</v>
  </a>
  <a r="1">
    <v>280</v>
  </a>
  <a r="1">
    <v>276</v>
  </a>
  <a r="1">
    <v>236</v>
  </a>
  <a r="1">
    <v>173</v>
  </a>
  <a r="1">
    <v>292</v>
  </a>
  <a r="1">
    <v>170</v>
  </a>
  <a r="1">
    <v>121</v>
  </a>
  <a r="1">
    <v>113</v>
  </a>
  <a r="1">
    <v>186</v>
  </a>
  <a r="1">
    <v>106</v>
  </a>
  <a r="1">
    <v>128</v>
  </a>
  <a r="1">
    <v>215</v>
  </a>
  <a r="1">
    <v>230</v>
  </a>
  <a r="1">
    <v>171</v>
  </a>
  <a r="1">
    <v>159</v>
  </a>
  <a r="1">
    <v>296</v>
  </a>
  <a r="1">
    <v>246</v>
  </a>
  <a r="1">
    <v>191</v>
  </a>
  <a r="1">
    <v>163</v>
  </a>
  <a r="1">
    <v>149</v>
  </a>
  <a r="1">
    <v>129</v>
  </a>
  <a r="1">
    <v>135</v>
  </a>
  <a r="1">
    <v>132</v>
  </a>
  <a r="1">
    <v>71</v>
  </a>
  <a r="1">
    <v>50</v>
  </a>
  <a r="1">
    <v>53</v>
  </a>
  <a r="1">
    <v>670</v>
  </a>
  <a r="1">
    <v>284</v>
  </a>
  <a r="1">
    <v>45.238100000000003</v>
  </a>
  <a r="1">
    <v>122.1429</v>
  </a>
  <a r="1">
    <v>78</v>
  </a>
  <a r="1">
    <v>60</v>
  </a>
  <a r="1">
    <v>111</v>
  </a>
  <a r="1">
    <v>456</v>
  </a>
  <a r="1">
    <v>63</v>
  </a>
  <a r="1">
    <v>360</v>
  </a>
  <a r="1">
    <v>64</v>
  </a>
  <a r="1">
    <v>37</v>
  </a>
  <a r="1">
    <v>154</v>
  </a>
  <a r="1">
    <v>123</v>
  </a>
  <a r="1">
    <v>315</v>
  </a>
  <a r="1">
    <v>155</v>
  </a>
  <a r="1">
    <v>51</v>
  </a>
  <a r="1">
    <v>22</v>
  </a>
  <a r="1">
    <v>2400</v>
  </a>
  <a r="1">
    <v>7600</v>
  </a>
  <a r="1">
    <v>7800</v>
  </a>
  <a r="1">
    <v>4590</v>
  </a>
  <a r="1">
    <v>5500</v>
  </a>
  <a r="1">
    <v>6800</v>
  </a>
  <a r="1">
    <v>4400</v>
  </a>
  <a r="1">
    <v>3740</v>
  </a>
  <a r="1">
    <v>3830</v>
  </a>
  <a r="1">
    <v>3530</v>
  </a>
  <a r="1">
    <v>2150</v>
  </a>
  <a r="1">
    <v>2020</v>
  </a>
  <a r="1">
    <v>1905</v>
  </a>
  <a r="1">
    <v>1925</v>
  </a>
  <a r="1">
    <v>530</v>
  </a>
  <a r="1">
    <v>250</v>
  </a>
  <a r="1">
    <v>116</v>
  </a>
  <a r="1">
    <v>346</v>
  </a>
  <a r="1">
    <v>765</v>
  </a>
  <a r="1">
    <v>199</v>
  </a>
  <a r="1">
    <v>67</v>
  </a>
  <a r="1">
    <v>52</v>
  </a>
  <a r="1">
    <v>1100</v>
  </a>
  <a r="1">
    <v>474</v>
  </a>
  <a r="1">
    <v>66</v>
  </a>
  <a r="1">
    <v>83</v>
  </a>
  <a r="1">
    <v>570</v>
  </a>
  <a r="1">
    <v>950</v>
  </a>
  <a r="1">
    <v>770</v>
  </a>
  <a r="1">
    <v>985</v>
  </a>
  <a r="1">
    <v>1340</v>
  </a>
  <a r="1">
    <v>795</v>
  </a>
  <a r="1">
    <v>860</v>
  </a>
  <a r="1">
    <v>1025</v>
  </a>
  <a r="1">
    <v>1060</v>
  </a>
  <a r="1">
    <v>1390</v>
  </a>
  <a r="1">
    <v>345</v>
  </a>
  <a r="1">
    <v>1460</v>
  </a>
  <a r="1">
    <v>645</v>
  </a>
  <a r="1">
    <v>640</v>
  </a>
  <a r="1">
    <v>755</v>
  </a>
  <a r="1">
    <v>935</v>
  </a>
  <a r="1">
    <v>1500</v>
  </a>
  <a r="1">
    <v>1570</v>
  </a>
  <a r="1">
    <v>312</v>
  </a>
  <a r="1">
    <v>380</v>
  </a>
  <a r="1">
    <v>394</v>
  </a>
  <a r="1">
    <v>306</v>
  </a>
  <a r="1">
    <v>178</v>
  </a>
  <a r="1">
    <v>103</v>
  </a>
  <a r="1">
    <v>210</v>
  </a>
  <a r="1">
    <v>415</v>
  </a>
  <a r="1">
    <v>334</v>
  </a>
  <a r="1">
    <v>142</v>
  </a>
  <a r="1">
    <v>122</v>
  </a>
  <a r="1">
    <v>112</v>
  </a>
  <a r="1">
    <v>725</v>
  </a>
  <a r="1">
    <v>620</v>
  </a>
  <a r="1">
    <v>90.452399999999997</v>
  </a>
  <a r="1">
    <v>238.42070000000001</v>
  </a>
  <a r="1">
    <v>344.1123</v>
  </a>
  <a r="1">
    <v>530.91610000000003</v>
  </a>
  <a r="1">
    <v>786.54240000000004</v>
  </a>
  <a r="1">
    <v>737.38350000000003</v>
  </a>
  <a r="1">
    <v>1451.0428999999999</v>
  </a>
  <a r="1">
    <v>1335</v>
  </a>
  <a r="1">
    <v>1010</v>
  </a>
  <a r="1">
    <v>970</v>
  </a>
  <a r="1">
    <v>1170</v>
  </a>
  <a r="1">
    <v>830</v>
  </a>
  <a r="1">
    <v>555</v>
  </a>
  <a r="1">
    <v>1228.9725000000001</v>
  </a>
  <a r="1">
    <v>1185</v>
  </a>
  <a r="1">
    <v>1040</v>
  </a>
  <a r="1">
    <v>940</v>
  </a>
  <a r="1">
    <v>980</v>
  </a>
  <a r="1">
    <v>685</v>
  </a>
  <a r="1">
    <v>425</v>
  </a>
  <a r="1">
    <v>489</v>
  </a>
  <a r="1">
    <v>350</v>
  </a>
  <a r="1">
    <v>260</v>
  </a>
  <a r="1">
    <v>156</v>
  </a>
  <a r="1">
    <v>198</v>
  </a>
  <a r="1">
    <v>137</v>
  </a>
  <a r="1">
    <v>109</v>
  </a>
  <a r="1">
    <v>258.94740000000002</v>
  </a>
  <a r="1">
    <v>255</v>
  </a>
  <a r="1">
    <v>335</v>
  </a>
  <a r="1">
    <v>650</v>
  </a>
  <a r="1">
    <v>500</v>
  </a>
  <a r="1">
    <v>308</v>
  </a>
  <a r="1">
    <v>220</v>
  </a>
  <a r="1">
    <v>162</v>
  </a>
  <a r="1">
    <v>124</v>
  </a>
  <a r="1">
    <v>196</v>
  </a>
  <a r="1">
    <v>87</v>
  </a>
  <a r="1">
    <v>193</v>
  </a>
  <a r="1">
    <v>205</v>
  </a>
  <a r="1">
    <v>158</v>
  </a>
  <a r="1">
    <v>102</v>
  </a>
  <a r="1">
    <v>86</v>
  </a>
  <a r="1">
    <v>105</v>
  </a>
  <a r="1">
    <v>615.27290000000005</v>
  </a>
  <a r="1">
    <v>890.18200000000002</v>
  </a>
  <a r="1">
    <v>1099.6366</v>
  </a>
  <a r="1">
    <v>2192.7278000000001</v>
  </a>
  <a r="1">
    <v>1992.2732000000001</v>
  </a>
  <a r="1">
    <v>1464.5458000000001</v>
  </a>
  <a r="1">
    <v>1280</v>
  </a>
  <a r="1">
    <v>1540</v>
  </a>
  <a r="1">
    <v>2190</v>
  </a>
  <a r="1">
    <v>1430</v>
  </a>
  <a r="1">
    <v>1450</v>
  </a>
  <a r="1">
    <v>562.90920000000006</v>
  </a>
  <a r="1">
    <v>1937.4549999999999</v>
  </a>
  <a r="1">
    <v>1855</v>
  </a>
  <a r="1">
    <v>2000</v>
  </a>
  <a r="1">
    <v>1665</v>
  </a>
  <a r="1">
    <v>1765</v>
  </a>
  <a r="1">
    <v>1315</v>
  </a>
  <a r="1">
    <v>146</v>
  </a>
  <a r="1">
    <v>144</v>
  </a>
  <a r="1">
    <v>179</v>
  </a>
  <a r="1">
    <v>55</v>
  </a>
  <a r="1">
    <v>80</v>
  </a>
  <a r="1">
    <v>125</v>
  </a>
  <a r="1">
    <v>89</v>
  </a>
  <a r="1">
    <v>150</v>
  </a>
  <a r="1">
    <v>85</v>
  </a>
  <a r="1">
    <v>58</v>
  </a>
  <a r="1">
    <v>197</v>
  </a>
  <a r="1">
    <v>96</v>
  </a>
  <a r="1">
    <v>182</v>
  </a>
  <a r="1">
    <v>118</v>
  </a>
  <a r="1">
    <v>2120</v>
  </a>
  <a r="1">
    <v>1945</v>
  </a>
  <a r="1">
    <v>1930</v>
  </a>
  <a r="1">
    <v>1900</v>
  </a>
  <a r="1">
    <v>1380</v>
  </a>
  <a r="1">
    <v>2050</v>
  </a>
  <a r="1">
    <v>2800</v>
  </a>
  <a r="1">
    <v>1050</v>
  </a>
  <a r="1">
    <v>3640</v>
  </a>
  <a r="1">
    <v>4110</v>
  </a>
  <a r="1">
    <v>3660</v>
  </a>
  <a r="1">
    <v>760</v>
  </a>
  <a r="1">
    <v>1350</v>
  </a>
  <a r="1">
    <v>2285</v>
  </a>
  <a r="1">
    <v>4940</v>
  </a>
  <a r="1">
    <v>2330</v>
  </a>
  <a r="1">
    <v>4170</v>
  </a>
  <a r="1">
    <v>5725</v>
  </a>
  <a r="1">
    <v>2730</v>
  </a>
  <a r="1">
    <v>457.5</v>
  </a>
  <a r="1">
    <v>2335</v>
  </a>
  <a r="1">
    <v>4080</v>
  </a>
  <a r="1">
    <v>3360</v>
  </a>
  <a r="1">
    <v>780</v>
  </a>
  <a r="1">
    <v>675</v>
  </a>
  <a r="1">
    <v>1820</v>
  </a>
  <a r="1">
    <v>1975</v>
  </a>
  <a r="1">
    <v>1685</v>
  </a>
  <a r="1">
    <v>1000</v>
  </a>
  <a r="1">
    <v>298</v>
  </a>
  <a r="1">
    <v>73</v>
  </a>
  <a r="1">
    <v>1937.5</v>
  </a>
  <a r="1">
    <v>322.31970000000001</v>
  </a>
  <a r="1">
    <v>1850</v>
  </a>
  <a r="1">
    <v>3050</v>
  </a>
  <a r="1">
    <v>4950</v>
  </a>
  <a r="1">
    <v>3375</v>
  </a>
  <a r="1">
    <v>4350</v>
  </a>
  <a r="1">
    <v>3850</v>
  </a>
  <a r="1">
    <v>947.99900000000002</v>
  </a>
  <a r="1">
    <v>2762.5</v>
  </a>
  <a r="1">
    <v>3925</v>
  </a>
  <a r="1">
    <v>3087.5</v>
  </a>
  <a r="1">
    <v>5375</v>
  </a>
  <a r="1">
    <v>3160</v>
  </a>
  <a r="1">
    <v>2495</v>
  </a>
  <a r="1">
    <v>4612.5</v>
  </a>
  <a r="1">
    <v>4370</v>
  </a>
  <a r="1">
    <v>200</v>
  </a>
  <a r="1">
    <v>710</v>
  </a>
  <a r="1">
    <v>445</v>
  </a>
  <a r="1">
    <v>680</v>
  </a>
  <a r="1">
    <v>242</v>
  </a>
  <a r="1">
    <v>224</v>
  </a>
  <a r="1">
    <v>172</v>
  </a>
  <a r="1">
    <v>168</v>
  </a>
  <a r="1">
    <v>190</v>
  </a>
  <a r="1">
    <v>117</v>
  </a>
  <a r="1">
    <v>134</v>
  </a>
  <a r="1">
    <v>108</v>
  </a>
  <a r="1">
    <v>56</v>
  </a>
  <a r="1">
    <v>99</v>
  </a>
  <a r="1">
    <v>119</v>
  </a>
  <a r="1">
    <v>70</v>
  </a>
  <a r="1">
    <v>12</v>
  </a>
  <a r="1">
    <v>26</v>
  </a>
  <a r="1">
    <v>1195</v>
  </a>
  <a r="1">
    <v>745</v>
  </a>
  <a r="1">
    <v>1020</v>
  </a>
  <a r="1">
    <v>805</v>
  </a>
  <a r="1">
    <v>735</v>
  </a>
  <a r="1">
    <v>885</v>
  </a>
  <a r="1">
    <v>840</v>
  </a>
  <a r="1">
    <v>825</v>
  </a>
  <a r="1">
    <v>1300</v>
  </a>
  <a r="1">
    <v>5325</v>
  </a>
  <a r="1">
    <v>3220</v>
  </a>
  <a r="1">
    <v>1435</v>
  </a>
  <a r="1">
    <v>5900</v>
  </a>
  <a r="1">
    <v>6075</v>
  </a>
  <a r="1">
    <v>91.912300000000002</v>
  </a>
  <a r="1">
    <v>227.31010000000001</v>
  </a>
  <a r="1">
    <v>568.27509999999995</v>
  </a>
  <a r="1">
    <v>522.62699999999995</v>
  </a>
  <a r="1">
    <v>447.96600000000001</v>
  </a>
  <a r="1">
    <v>487.78519999999997</v>
  </a>
  <a r="1">
    <v>605</v>
  </a>
  <a r="1">
    <v>278</v>
  </a>
  <a r="1">
    <v>167.02350000000001</v>
  </a>
  <a r="1">
    <v>105.7486</v>
  </a>
  <a r="1">
    <v>177.8948</v>
  </a>
  <a r="1">
    <v>393.34519999999998</v>
  </a>
  <a r="1">
    <v>451.9479</v>
  </a>
  <a r="1">
    <v>542.53660000000002</v>
  </a>
  <a r="1">
    <v>384.25529999999998</v>
  </a>
  <a r="1">
    <v>811.31619999999998</v>
  </a>
  <a r="1">
    <v>486</v>
  </a>
  <a r="1">
    <v>316</v>
  </a>
  <a r="1">
    <v>270</v>
  </a>
  <a r="1">
    <v>5650</v>
  </a>
  <a r="1">
    <v>6950</v>
  </a>
  <a r="1">
    <v>2350</v>
  </a>
  <a r="1">
    <v>2470</v>
  </a>
  <a r="1">
    <v>5534.8424999999997</v>
  </a>
  <a r="1">
    <v>3200</v>
  </a>
  <a r="1">
    <v>3750</v>
  </a>
  <a r="1">
    <v>4442.4394000000002</v>
  </a>
  <a r="1">
    <v>3775</v>
  </a>
  <a r="1">
    <v>3710</v>
  </a>
  <a r="1">
    <v>3140</v>
  </a>
  <a r="1">
    <v>2540</v>
  </a>
  <a r="1">
    <v>2530</v>
  </a>
  <a r="1">
    <v>2275.0529999999999</v>
  </a>
  <a r="1">
    <v>4100</v>
  </a>
  <a r="1">
    <v>4525</v>
  </a>
  <a r="1">
    <v>3950</v>
  </a>
  <a r="1">
    <v>2780</v>
  </a>
  <a r="1">
    <v>54</v>
  </a>
  <a r="1">
    <v>95</v>
  </a>
  <a r="1">
    <v>931.08399999999995</v>
  </a>
  <a r="1">
    <v>1105.6623</v>
  </a>
  <a r="1">
    <v>138</v>
  </a>
  <a r="1">
    <v>183</v>
  </a>
  <a r="1">
    <v>157</v>
  </a>
  <a r="1">
    <v>65</v>
  </a>
  <a r="1">
    <v>59</v>
  </a>
  <a r="1">
    <v>432.28899999999999</v>
  </a>
  <a r="1">
    <v>1072.4093</v>
  </a>
  <a r="1">
    <v>1147.2284999999999</v>
  </a>
  <a r="1">
    <v>400</v>
  </a>
  <a r="1">
    <v>274</v>
  </a>
  <a r="1">
    <v>164</v>
  </a>
  <a r="1">
    <v>74</v>
  </a>
  <a r="1">
    <v>143</v>
  </a>
  <a r="1">
    <v>455</v>
  </a>
  <a r="1">
    <v>1840</v>
  </a>
  <a r="1">
    <v>3650</v>
  </a>
  <a r="1">
    <v>3780</v>
  </a>
  <a r="1">
    <v>3090</v>
  </a>
  <a r="1">
    <v>7225</v>
  </a>
  <a r="1">
    <v>6525</v>
  </a>
  <a r="1">
    <v>5950</v>
  </a>
  <a r="1">
    <v>5025</v>
  </a>
  <a r="1">
    <v>3400</v>
  </a>
  <a r="1">
    <v>2600</v>
  </a>
  <a r="1">
    <v>3000</v>
  </a>
  <a r="1">
    <v>6500</v>
  </a>
  <a r="1">
    <v>4760</v>
  </a>
  <a r="1">
    <v>4010</v>
  </a>
  <a r="1">
    <v>470</v>
  </a>
  <a r="1">
    <v>600</v>
  </a>
  <a r="1">
    <v>418</v>
  </a>
  <a r="1">
    <v>235</v>
  </a>
  <a r="1">
    <v>625</v>
  </a>
  <a r="1">
    <v>1085</v>
  </a>
  <a r="1">
    <v>880</v>
  </a>
  <a r="1">
    <v>106.123</v>
  </a>
  <a r="1">
    <v>208</v>
  </a>
  <a r="1">
    <v>192</v>
  </a>
  <a r="1">
    <v>122.9837</v>
  </a>
  <a r="1">
    <v>69</v>
  </a>
  <a r="1">
    <v>244</v>
  </a>
  <a r="1">
    <v>76</v>
  </a>
  <a r="1">
    <v>82</v>
  </a>
  <a r="1">
    <v>77</v>
  </a>
  <a r="1">
    <v>104</v>
  </a>
  <a r="1">
    <v>2980</v>
  </a>
  <a r="1">
    <v>2110</v>
  </a>
  <a r="1">
    <v>2940</v>
  </a>
  <a r="1">
    <v>1750</v>
  </a>
  <a r="1">
    <v>3870</v>
  </a>
  <a r="1">
    <v>4470</v>
  </a>
  <a r="1">
    <v>4230</v>
  </a>
  <a r="1">
    <v>1534.0531000000001</v>
  </a>
  <a r="1">
    <v>1105.4529</v>
  </a>
  <a r="1">
    <v>3020</v>
  </a>
  <a r="1">
    <v>920</v>
  </a>
  <a r="1">
    <v>1165.5374999999999</v>
  </a>
  <a r="1">
    <v>829.08969999999999</v>
  </a>
  <a r="1">
    <v>1535</v>
  </a>
  <a r="1">
    <v>945</v>
  </a>
  <a r="1">
    <v>2300</v>
  </a>
  <a r="1">
    <v>407.11610000000002</v>
  </a>
  <a r="1">
    <v>1155.4982</v>
  </a>
  <a r="1">
    <v>1320.4021</v>
  </a>
  <a r="1">
    <v>536.36810000000003</v>
  </a>
  <a r="1">
    <v>1265</v>
  </a>
  <a r="1">
    <v>1015</v>
  </a>
  <a r="1">
    <v>5150</v>
  </a>
  <a r="1">
    <v>2660</v>
  </a>
  <a r="1">
    <v>124.3095</v>
  </a>
  <a r="1">
    <v>191.24529999999999</v>
  </a>
  <a r="1">
    <v>56.608600000000003</v>
  </a>
  <a r="1">
    <v>44.368899999999996</v>
  </a>
  <a r="1">
    <v>623.74879999999996</v>
  </a>
  <a r="1">
    <v>233.3193</v>
  </a>
  <a r="1">
    <v>198.89519999999999</v>
  </a>
  <a r="1">
    <v>42.073999999999998</v>
  </a>
  <a r="1">
    <v>46.663899999999998</v>
  </a>
  <a r="1">
    <v>168.29589999999999</v>
  </a>
  <a r="1">
    <v>210.3699</v>
  </a>
  <a r="1">
    <v>218.0197</v>
  </a>
  <a r="1">
    <v>157.58619999999999</v>
  </a>
  <a r="1">
    <v>1229.8025</v>
  </a>
  <a r="1">
    <v>880.32629999999995</v>
  </a>
  <a r="1">
    <v>1490</v>
  </a>
  <a r="1">
    <v>424</v>
  </a>
  <a r="1">
    <v>1290</v>
  </a>
  <a r="1">
    <v>995</v>
  </a>
  <a r="1">
    <v>7075</v>
  </a>
  <a r="1">
    <v>700</v>
  </a>
  <a r="1">
    <v>338</v>
  </a>
  <a r="1">
    <v>252</v>
  </a>
  <a r="1">
    <v>302</v>
  </a>
  <a r="1">
    <v>234</v>
  </a>
  <a r="1">
    <v>362</v>
  </a>
  <a r="1">
    <v>165</v>
  </a>
  <a r="1">
    <v>75</v>
  </a>
  <a r="1">
    <v>68</v>
  </a>
  <a r="1">
    <v>92</v>
  </a>
  <a r="1">
    <v>245</v>
  </a>
  <a r="1">
    <v>850</v>
  </a>
  <a r="1">
    <v>57</v>
  </a>
  <a r="1">
    <v>221.67500000000001</v>
  </a>
  <a r="1">
    <v>430</v>
  </a>
  <a r="1">
    <v>439</v>
  </a>
  <a r="1">
    <v>490</v>
  </a>
  <a r="1">
    <v>405</v>
  </a>
  <a r="1">
    <v>275</v>
  </a>
  <a r="1">
    <v>314</v>
  </a>
  <a r="1">
    <v>320</v>
  </a>
  <a r="1">
    <v>172.41390000000001</v>
  </a>
  <a r="1">
    <v>650.24649999999997</v>
  </a>
  <a r="1">
    <v>290</v>
  </a>
  <a r="1">
    <v>300</v>
  </a>
  <a r="1">
    <v>324</v>
  </a>
  <a r="1">
    <v>330</v>
  </a>
  <a r="1">
    <v>9425</v>
  </a>
  <a r="1">
    <v>7100</v>
  </a>
  <a r="1">
    <v>3460</v>
  </a>
  <a r="1">
    <v>2870</v>
  </a>
  <a r="1">
    <v>2490</v>
  </a>
  <a r="1">
    <v>1410</v>
  </a>
  <a r="1">
    <v>1790</v>
  </a>
  <a r="1">
    <v>1610</v>
  </a>
  <a r="1">
    <v>1700</v>
  </a>
  <a r="1">
    <v>1485</v>
  </a>
  <a r="1">
    <v>1655</v>
  </a>
  <a r="1">
    <v>120.43980000000001</v>
  </a>
  <a r="1">
    <v>158.46289999999999</v>
  </a>
  <a r="1">
    <v>45</v>
  </a>
  <a r="1">
    <v>100</v>
  </a>
  <a r="1">
    <v>16.921299999999999</v>
  </a>
  <a r="1">
    <v>10.849500000000001</v>
  </a>
  <a r="1">
    <v>191.11099999999999</v>
  </a>
  <a r="1">
    <v>99.537000000000006</v>
  </a>
  <a r="1">
    <v>232</v>
  </a>
  <a r="1">
    <v>153</v>
  </a>
  <a r="1">
    <v>1375</v>
  </a>
  <a r="1">
    <v>1880</v>
  </a>
  <a r="1">
    <v>2080</v>
  </a>
  <a r="1">
    <v>750</v>
  </a>
  <a r="1">
    <v>1785</v>
  </a>
  <a r="1">
    <v>1845</v>
  </a>
  <a r="1">
    <v>2250</v>
  </a>
  <a r="1">
    <v>580</v>
  </a>
  <a r="1">
    <v>1670</v>
  </a>
  <a r="1">
    <v>1980</v>
  </a>
  <a r="1">
    <v>2410</v>
  </a>
  <a r="1">
    <v>2060</v>
  </a>
  <a r="1">
    <v>229.9949</v>
  </a>
  <a r="1">
    <v>140.3956</v>
  </a>
  <a r="1">
    <v>240.714</v>
  </a>
  <a r="1">
    <v>151</v>
  </a>
  <a r="1">
    <v>79</v>
  </a>
  <a r="1">
    <v>189.07550000000001</v>
  </a>
  <a r="1">
    <v>222.8569</v>
  </a>
  <a r="1">
    <v>62</v>
  </a>
  <a r="1">
    <v>820</v>
  </a>
  <a r="1">
    <v>416</v>
  </a>
  <a r="1">
    <v>2560</v>
  </a>
  <a r="1">
    <v>1805</v>
  </a>
  <a r="1">
    <v>1250</v>
  </a>
  <a r="1">
    <v>468</v>
  </a>
  <a r="1">
    <v>1870</v>
  </a>
  <a r="1">
    <v>730</v>
  </a>
  <a r="1">
    <v>1130</v>
  </a>
  <a r="1">
    <v>900</v>
  </a>
  <a r="1">
    <v>264</v>
  </a>
  <a r="1">
    <v>265</v>
  </a>
  <a r="1">
    <v>268</v>
  </a>
  <a r="1">
    <v>81</v>
  </a>
  <a r="1">
    <v>1740</v>
  </a>
  <a r="1">
    <v>49</v>
  </a>
  <a r="1">
    <v>54.559100000000001</v>
  </a>
  <a r="1">
    <v>420</v>
  </a>
  <a r="1">
    <v>661.32209999999998</v>
  </a>
  <a r="1">
    <v>141.3381</v>
  </a>
  <a r="1">
    <v>102.50490000000001</v>
  </a>
  <a r="1">
    <v>238</v>
  </a>
  <a r="1">
    <v>120</v>
  </a>
  <a r="1">
    <v>456.75</v>
  </a>
  <a r="1">
    <v>112.5</v>
  </a>
  <a r="1">
    <v>362.82990000000001</v>
  </a>
  <a r="1">
    <v>101</v>
  </a>
  <a r="1">
    <v>114.75</v>
  </a>
  <a r="1">
    <v>72</v>
  </a>
  <a r="1">
    <v>147</v>
  </a>
  <a r="1">
    <v>139</v>
  </a>
  <a r="1">
    <v>110</v>
  </a>
  <a r="1">
    <v>152</v>
  </a>
  <a r="1">
    <v>90</v>
  </a>
  <a r="1">
    <v>94</v>
  </a>
  <a r="1">
    <v>845</v>
  </a>
  <a r="1">
    <v>665</v>
  </a>
  <a r="1">
    <v>1547.5</v>
  </a>
  <a r="1">
    <v>20250</v>
  </a>
  <a r="1">
    <v>11925</v>
  </a>
  <a r="1">
    <v>565</v>
  </a>
  <a r="1">
    <v>1800</v>
  </a>
  <a r="1">
    <v>1590</v>
  </a>
  <a r="1">
    <v>21000</v>
  </a>
  <a r="1">
    <v>15700</v>
  </a>
  <a r="1">
    <v>11425</v>
  </a>
  <a r="1">
    <v>787.5</v>
  </a>
  <a r="1">
    <v>1987.5</v>
  </a>
  <a r="1">
    <v>2700</v>
  </a>
  <a r="1">
    <v>19900</v>
  </a>
  <a r="1">
    <v>133</v>
  </a>
  <a r="1">
    <v>254</v>
  </a>
  <a r="1">
    <v>294</v>
  </a>
  <a r="1">
    <v>216</v>
  </a>
  <a r="1">
    <v>93</v>
  </a>
  <a r="1">
    <v>180</v>
  </a>
  <a r="1">
    <v>117.9727</v>
  </a>
  <a r="1">
    <v>204</v>
  </a>
  <a r="1">
    <v>107</v>
  </a>
  <a r="1">
    <v>84</v>
  </a>
  <a r="1">
    <v>80.672499999999999</v>
  </a>
  <a r="1">
    <v>138.79140000000001</v>
  </a>
  <a r="1">
    <v>114</v>
  </a>
  <a r="1">
    <v>115</v>
  </a>
  <a r="1">
    <v>1105</v>
  </a>
  <a r="1">
    <v>1550</v>
  </a>
  <a r="1">
    <v>1215</v>
  </a>
  <a r="1">
    <v>1400</v>
  </a>
  <a r="1">
    <v>1200</v>
  </a>
  <a r="1">
    <v>1920</v>
  </a>
  <a r="1">
    <v>1545</v>
  </a>
  <a r="1">
    <v>161</v>
  </a>
  <a r="1">
    <v>366</v>
  </a>
  <a r="1">
    <v>226</v>
  </a>
  <a r="1">
    <v>2500</v>
  </a>
  <a r="1">
    <v>590</v>
  </a>
  <a r="1">
    <v>910</v>
  </a>
  <a r="1">
    <v>3025</v>
  </a>
  <a r="1">
    <v>2175</v>
  </a>
  <a r="1">
    <v>690</v>
  </a>
  <a r="1">
    <v>4190</v>
  </a>
  <a r="1">
    <v>4390</v>
  </a>
  <a r="1">
    <v>184.90430000000001</v>
  </a>
  <a r="1">
    <v>3810</v>
  </a>
  <a r="1">
    <v>4490</v>
  </a>
  <a r="1">
    <v>189.1429</v>
  </a>
  <a r="1">
    <v>4090</v>
  </a>
  <a r="1">
    <v>214.489</v>
  </a>
  <a r="1">
    <v>3990</v>
  </a>
  <a r="1">
    <v>224.23480000000001</v>
  </a>
  <a r="1">
    <v>392.66</v>
  </a>
  <a r="1">
    <v>890</v>
  </a>
  <a r="1">
    <v>398.56319999999999</v>
  </a>
  <a r="1">
    <v>239.18379999999999</v>
  </a>
  <a r="1">
    <v>870</v>
  </a>
  <a r="1">
    <v>585</v>
  </a>
  <a r="1">
    <v>265.7088</v>
  </a>
  <a r="1">
    <v>337.84710000000001</v>
  </a>
  <a r="1">
    <v>505</v>
  </a>
  <a r="1">
    <v>875</v>
  </a>
  <a r="1">
    <v>88.178100000000001</v>
  </a>
  <a r="1">
    <v>1110</v>
  </a>
  <a r="1">
    <v>1755</v>
  </a>
  <a r="1">
    <v>1225</v>
  </a>
  <a r="1">
    <v>1080</v>
  </a>
  <a r="1">
    <v>1255</v>
  </a>
  <a r="1">
    <v>545</v>
  </a>
  <a r="1">
    <v>816.80809999999997</v>
  </a>
  <a r="1">
    <v>905</v>
  </a>
  <a r="1">
    <v>76.554699999999997</v>
  </a>
  <a r="1">
    <v>12.924799999999999</v>
  </a>
  <a r="1">
    <v>475.23559999999998</v>
  </a>
  <a r="1">
    <v>753.79200000000003</v>
  </a>
  <a r="1">
    <v>3270</v>
  </a>
  <a r="1">
    <v>1330</v>
  </a>
  <a r="1">
    <v>132.23079999999999</v>
  </a>
  <a r="1">
    <v>41.757100000000001</v>
  </a>
  <a r="1">
    <v>30.1248</v>
  </a>
  <a r="1">
    <v>449.38600000000002</v>
  </a>
  <a r="1">
    <v>850.05529999999999</v>
  </a>
  <a r="1">
    <v>1285</v>
  </a>
  <a r="1">
    <v>59.652999999999999</v>
  </a>
  <a r="1">
    <v>116.32340000000001</v>
  </a>
  <a r="1">
    <v>40.762900000000002</v>
  </a>
  <a r="1">
    <v>145.65270000000001</v>
  </a>
  <a r="1">
    <v>1501.2672</v>
  </a>
  <a r="1">
    <v>1093.6384</v>
  </a>
  <a r="1">
    <v>1327.8720000000001</v>
  </a>
  <a r="1">
    <v>352.43959999999998</v>
  </a>
  <a r="1">
    <v>701.89239999999995</v>
  </a>
  <a r="1">
    <v>1240</v>
  </a>
  <a r="1">
    <v>318.58940000000001</v>
  </a>
  <a r="1">
    <v>452.99439999999998</v>
  </a>
  <a r="1">
    <v>1030</v>
  </a>
  <a r="1">
    <v>1070</v>
  </a>
  <a r="1">
    <v>121.4622</v>
  </a>
  <a r="1">
    <v>696.9144</v>
  </a>
  <a r="1">
    <v>726.78219999999999</v>
  </a>
  <a r="1">
    <v>1190</v>
  </a>
  <a r="1">
    <v>705</v>
  </a>
  <a r="1">
    <v>510</v>
  </a>
  <a r="1">
    <v>436</v>
  </a>
  <a r="1">
    <v>412</v>
  </a>
  <a r="1">
    <v>245.005</v>
  </a>
  <a r="1">
    <v>960.00480000000005</v>
  </a>
  <a r="1">
    <v>318</v>
  </a>
  <a r="1">
    <v>228</v>
  </a>
  <a r="1">
    <v>310</v>
  </a>
  <a r="1">
    <v>174</v>
  </a>
  <a r="1">
    <v>34</v>
  </a>
  <a r="1">
    <v>32</v>
  </a>
  <a r="1">
    <v>540</v>
  </a>
  <a r="1">
    <v>49.75</v>
  </a>
  <a r="1">
    <v>295</v>
  </a>
  <a r="1">
    <v>289</v>
  </a>
  <a r="1">
    <v>39</v>
  </a>
  <a r="1">
    <v>340</v>
  </a>
  <a r="1">
    <v>195</v>
  </a>
  <a r="1">
    <v>202</v>
  </a>
  <a r="1">
    <v>364</v>
  </a>
  <a r="1">
    <v>740</v>
  </a>
  <a r="1">
    <v>635</v>
  </a>
  <a r="1">
    <v>3320</v>
  </a>
  <a r="1">
    <v>775</v>
  </a>
  <a r="1">
    <v>790</v>
  </a>
  <a r="1">
    <v>1125</v>
  </a>
  <a r="1">
    <v>186.25</v>
  </a>
  <a r="1">
    <v>251</v>
  </a>
  <a r="1">
    <v>1175</v>
  </a>
  <a r="1">
    <v>49.5</v>
  </a>
  <a r="1">
    <v>285</v>
  </a>
  <a r="1">
    <v>560</v>
  </a>
  <a r="1">
    <v>1205</v>
  </a>
  <a r="1">
    <v>202.5</v>
  </a>
  <a r="1">
    <v>1055</v>
  </a>
  <a r="1">
    <v>343.79250000000002</v>
  </a>
  <a r="1">
    <v>229.19499999999999</v>
  </a>
  <a r="1">
    <v>394.66239999999999</v>
  </a>
  <a r="1">
    <v>240.65479999999999</v>
  </a>
  <a r="1">
    <v>98</v>
  </a>
  <a r="1">
    <v>30</v>
  </a>
  <a r="1">
    <v>29</v>
  </a>
  <a r="1">
    <v>311.84750000000003</v>
  </a>
  <a r="1">
    <v>151.8417</v>
  </a>
  <a r="1">
    <v>20</v>
  </a>
  <a r="1">
    <v>187</v>
  </a>
  <a r="1">
    <v>131</v>
  </a>
  <a r="1">
    <v>206</v>
  </a>
  <a r="1">
    <v>2630</v>
  </a>
  <a r="1">
    <v>480</v>
  </a>
  <a r="1">
    <v>282</v>
  </a>
  <a r="1">
    <v>398.18189999999998</v>
  </a>
  <a r="1">
    <v>218</v>
  </a>
  <a r="1">
    <v>1571.6660999999999</v>
  </a>
  <a r="1">
    <v>1159.5829000000001</v>
  </a>
  <a r="1">
    <v>1295</v>
  </a>
  <a r="1">
    <v>1725</v>
  </a>
  <a r="1">
    <v>1140</v>
  </a>
  <a r="1">
    <v>804.99969999999996</v>
  </a>
  <a r="1">
    <v>3570</v>
  </a>
  <a r="1">
    <v>1730</v>
  </a>
  <a r="1">
    <v>445.02600000000001</v>
  </a>
  <a r="1">
    <v>1875</v>
  </a>
  <a r="1">
    <v>610</v>
  </a>
  <a r="1">
    <v>248.691</v>
  </a>
  <a r="1">
    <v>835</v>
  </a>
  <a r="1">
    <v>368</v>
  </a>
  <a r="1">
    <v>357.76600000000002</v>
  </a>
  <a r="1">
    <v>660</v>
  </a>
  <a r="1">
    <v>535</v>
  </a>
  <a r="1">
    <v>370</v>
  </a>
  <a r="1">
    <v>685.10379999999998</v>
  </a>
  <a r="1">
    <v>678.51049999999998</v>
  </a>
  <a r="1">
    <v>645.67930000000001</v>
  </a>
  <a r="1">
    <v>266.61959999999999</v>
  </a>
  <a r="1">
    <v>61</v>
  </a>
  <a r="1">
    <v>820.77880000000005</v>
  </a>
  <a r="1">
    <v>268.59460000000001</v>
  </a>
  <a r="1">
    <v>100.723</v>
  </a>
  <a r="1">
    <v>210.80119999999999</v>
  </a>
  <a r="1">
    <v>700.39790000000005</v>
  </a>
  <a r="1">
    <v>567.80100000000004</v>
  </a>
  <a r="1">
    <v>395.25220000000002</v>
  </a>
  <a r="1">
    <v>634.73559999999998</v>
  </a>
  <a r="1">
    <v>766.06020000000001</v>
  </a>
  <a r="1">
    <v>221.19550000000001</v>
  </a>
  <a r="1">
    <v>4380</v>
  </a>
  <a r="1">
    <v>7300</v>
  </a>
  <a r="1">
    <v>8075</v>
  </a>
  <a r="1">
    <v>1600</v>
  </a>
  <a r="1">
    <v>8550</v>
  </a>
  <a r="1">
    <v>3100</v>
  </a>
  <a r="1">
    <v>6770</v>
  </a>
  <a r="1">
    <v>9675</v>
  </a>
  <a r="1">
    <v>6450</v>
  </a>
  <a r="1">
    <v>2625</v>
  </a>
  <a r="1">
    <v>6685</v>
  </a>
  <a r="1">
    <v>9400</v>
  </a>
  <a r="1">
    <v>5550</v>
  </a>
  <a r="1">
    <v>1115</v>
  </a>
  <a r="1">
    <v>1370</v>
  </a>
  <a r="1">
    <v>1180</v>
  </a>
  <a r="1">
    <v>1935</v>
  </a>
  <a r="1">
    <v>141</v>
  </a>
  <a r="1">
    <v>676</v>
  </a>
  <a r="1">
    <v>520</v>
  </a>
  <a r="1">
    <v>492</v>
  </a>
  <a r="1">
    <v>347.81790000000001</v>
  </a>
  <a r="1">
    <v>314.9162</v>
  </a>
  <a r="1">
    <v>756.27840000000003</v>
  </a>
  <a r="1">
    <v>407.22680000000003</v>
  </a>
  <a r="1">
    <v>392.68299999999999</v>
  </a>
  <a r="1">
    <v>304.86619999999999</v>
  </a>
  <a r="1">
    <v>206.8818</v>
  </a>
  <a r="1">
    <v>170.08070000000001</v>
  </a>
  <a r="1">
    <v>338.17219999999998</v>
  </a>
  <a r="1">
    <v>262.58069999999998</v>
  </a>
  <a r="1">
    <v>332</v>
  </a>
  <a r="1">
    <v>486.23450000000003</v>
  </a>
  <a r="1">
    <v>697.42729999999995</v>
  </a>
  <a r="1">
    <v>1910</v>
  </a>
  <a r="1">
    <v>1220</v>
  </a>
  <a r="1">
    <v>595</v>
  </a>
  <a r="1">
    <v>915</v>
  </a>
  <a r="1">
    <v>965</v>
  </a>
  <a r="1">
    <v>1695</v>
  </a>
  <a r="1">
    <v>1555</v>
  </a>
  <a r="1">
    <v>425.53</v>
  </a>
  <a r="1">
    <v>740.42219999999998</v>
  </a>
  <a r="1">
    <v>553.18899999999996</v>
  </a>
  <a r="1">
    <v>434.04059999999998</v>
  </a>
  <a r="1">
    <v>42.552999999999997</v>
  </a>
  <a r="1">
    <v>66.3827</v>
  </a>
  <a r="1">
    <v>29.787099999999999</v>
  </a>
  <a r="1">
    <v>108.08459999999999</v>
  </a>
  <a r="1">
    <v>71.489000000000004</v>
  </a>
  <a r="1">
    <v>93.616600000000005</v>
  </a>
  <a r="1">
    <v>322</v>
  </a>
  <a r="1">
    <v>378</v>
  </a>
  <a r="1">
    <v>3240</v>
  </a>
  <a r="1">
    <v>925</v>
  </a>
  <a r="1">
    <v>695</v>
  </a>
  <a r="1">
    <v>720</v>
  </a>
  <a r="1">
    <v>630</v>
  </a>
  <a r="1">
    <v>990</v>
  </a>
  <a r="1">
    <v>1425</v>
  </a>
  <a r="1">
    <v>615</v>
  </a>
  <a r="1">
    <v>348</v>
  </a>
  <a r="1">
    <v>127</v>
  </a>
  <a r="1">
    <v>140</v>
  </a>
  <a r="1">
    <v>262</v>
  </a>
  <a r="1">
    <v>336</v>
  </a>
  <a r="1">
    <v>497.79969999999997</v>
  </a>
  <a r="1">
    <v>1130.8042</v>
  </a>
  <a r="1">
    <v>1597.8755000000001</v>
  </a>
  <a r="1">
    <v>1687.5</v>
  </a>
  <a r="1">
    <v>2025</v>
  </a>
  <a r="1">
    <v>1962.5</v>
  </a>
  <a r="1">
    <v>2693.75</v>
  </a>
  <a r="1">
    <v>2312.5</v>
  </a>
  <a r="1">
    <v>2893.75</v>
  </a>
  <a r="1">
    <v>4000</v>
  </a>
  <a r="1">
    <v>3687.5</v>
  </a>
  <a r="1">
    <v>3837.5</v>
  </a>
  <a r="1">
    <v>3162.5</v>
  </a>
  <a r="1">
    <v>3512.5</v>
  </a>
  <a r="1">
    <v>4962.5</v>
  </a>
  <a r="1">
    <v>6050</v>
  </a>
  <a r="1">
    <v>5700</v>
  </a>
  <a r="1">
    <v>5100</v>
  </a>
  <a r="1">
    <v>4700</v>
  </a>
  <a r="1">
    <v>392</v>
  </a>
  <a r="1">
    <v>1090</v>
  </a>
  <a r="1">
    <v>478</v>
  </a>
  <a r="1">
    <v>4300</v>
  </a>
  <a r="1">
    <v>5050</v>
  </a>
  <a r="1">
    <v>2990</v>
  </a>
  <a r="1">
    <v>3370</v>
  </a>
  <a r="1">
    <v>3190</v>
  </a>
  <a r="1">
    <v>189</v>
  </a>
  <a r="1">
    <v>21</v>
  </a>
  <a r="1">
    <v>42</v>
  </a>
  <a r="1">
    <v>31</v>
  </a>
  <a r="1">
    <v>47</v>
  </a>
  <a r="1">
    <v>206.3485</v>
  </a>
  <a r="1">
    <v>352.5754</v>
  </a>
  <a r="1">
    <v>318.37920000000003</v>
  </a>
  <a r="1">
    <v>327.90899999999999</v>
  </a>
  <a r="1">
    <v>231.9357</v>
  </a>
  <a r="1">
    <v>244.6438</v>
  </a>
  <a r="1">
    <v>70.428899999999999</v>
  </a>
  <a r="1">
    <v>101.375</v>
  </a>
  <a r="1">
    <v>116.31440000000001</v>
  </a>
  <a r="1">
    <v>282.78280000000001</v>
  </a>
  <a r="1">
    <v>201.68279999999999</v>
  </a>
  <a r="1">
    <v>167.53550000000001</v>
  </a>
  <a r="1">
    <v>110.9789</v>
  </a>
  <a r="1">
    <v>61.892099999999999</v>
  </a>
  <a r="1">
    <v>98.173699999999997</v>
  </a>
  <a r="1">
    <v>130</v>
  </a>
  <a r="1">
    <v>88</v>
  </a>
  <a r="1">
    <v>43</v>
  </a>
  <a r="1">
    <v>375</v>
  </a>
  <a r="1">
    <v>460</v>
  </a>
  <a r="1">
    <v>437</v>
  </a>
  <a r="1">
    <v>3390</v>
  </a>
  <a r="1">
    <v>1345</v>
  </a>
  <a r="1">
    <v>1150</v>
  </a>
  <a r="1">
    <v>1360</v>
  </a>
  <a r="1">
    <v>1795</v>
  </a>
  <a r="1">
    <v>1675</v>
  </a>
  <a r="1">
    <v>27</v>
  </a>
  <a r="1">
    <v>148</v>
  </a>
  <a r="1">
    <v>286</v>
  </a>
  <a r="1">
    <v>1530</v>
  </a>
  <a r="1">
    <v>1560</v>
  </a>
  <a r="1">
    <v>800</v>
  </a>
  <a r="1">
    <v>1745</v>
  </a>
  <a r="1">
    <v>1780</v>
  </a>
  <a r="1">
    <v>297</v>
  </a>
  <a r="1">
    <v>160</v>
  </a>
  <a r="1">
    <v>145</v>
  </a>
  <a r="1">
    <v>91.891499999999994</v>
  </a>
  <a r="1">
    <v>144.60669999999999</v>
  </a>
  <a r="1">
    <v>108.455</v>
  </a>
  <a r="1">
    <v>84.292100000000005</v>
  </a>
  <a r="1">
    <v>91.954999999999998</v>
  </a>
  <a r="1">
    <v>376</v>
  </a>
  <a r="1">
    <v>266</v>
  </a>
  <a r="1">
    <v>168.04990000000001</v>
  </a>
  <a r="1">
    <v>209.12880000000001</v>
  </a>
  <a r="1">
    <v>165.56030000000001</v>
  </a>
  <a r="1">
    <v>115.5325</v>
  </a>
  <a r="1">
    <v>85.774100000000004</v>
  </a>
  <a r="1">
    <v>78.115700000000004</v>
  </a>
  <a r="1">
    <v>58.586799999999997</v>
  </a>
  <a r="1">
    <v>673.07659999999998</v>
  </a>
  <a r="1">
    <v>1105.7687000000001</v>
  </a>
  <a r="1">
    <v>2682.6909999999998</v>
  </a>
  <a r="1">
    <v>3269.2292000000002</v>
  </a>
  <a r="1">
    <v>3557.6905999999999</v>
  </a>
  <a r="1">
    <v>4200</v>
  </a>
  <a r="1">
    <v>1470</v>
  </a>
  <a r="1">
    <v>1155</v>
  </a>
  <a r="1">
    <v>2360</v>
  </a>
  <a r="1">
    <v>2690</v>
  </a>
  <a r="1">
    <v>715</v>
  </a>
  <a r="1">
    <v>575</v>
  </a>
  <a r="1">
    <v>374</v>
  </a>
  <a r="1">
    <v>116.80889999999999</v>
  </a>
  <a r="1">
    <v>175.82380000000001</v>
  </a>
  <a r="1">
    <v>421.24459999999999</v>
  </a>
  <a r="1">
    <v>368.1311</v>
  </a>
  <a r="1">
    <v>399.99959999999999</v>
  </a>
  <a r="1">
    <v>403.57100000000003</v>
  </a>
  <a r="1">
    <v>321.90440000000001</v>
  </a>
  <a r="1">
    <v>343</v>
  </a>
  <a r="1">
    <v>352</v>
  </a>
  <a r="1">
    <v>356</v>
  </a>
  <a r="1">
    <v>136</v>
  </a>
  <a r="1">
    <v>241</v>
  </a>
  <a r="1">
    <v>496</v>
  </a>
  <a r="1">
    <v>11</v>
  </a>
  <a r="1">
    <v>3395</v>
  </a>
  <a r="1">
    <v>5455</v>
  </a>
  <a r="1">
    <v>7400</v>
  </a>
  <a r="1">
    <v>7425</v>
  </a>
  <a r="1">
    <v>8300</v>
  </a>
  <a r="1">
    <v>8225</v>
  </a>
  <a r="1">
    <v>6925</v>
  </a>
  <a r="1">
    <v>6025</v>
  </a>
  <a r="1">
    <v>4900</v>
  </a>
  <a r="1">
    <v>6700</v>
  </a>
  <a r="1">
    <v>4520</v>
  </a>
  <a r="1">
    <v>6350</v>
  </a>
</arrayData>
</file>

<file path=xl/richData/rdrichvalue.xml><?xml version="1.0" encoding="utf-8"?>
<rvData xmlns="http://schemas.microsoft.com/office/spreadsheetml/2017/richdata" count="2507">
  <rv s="0">
    <fb>6350</fb>
    <v>0</v>
  </rv>
  <rv s="0">
    <fb>4520</fb>
    <v>0</v>
  </rv>
  <rv s="0">
    <fb>6700</fb>
    <v>0</v>
  </rv>
  <rv s="0">
    <fb>4900</fb>
    <v>0</v>
  </rv>
  <rv s="0">
    <fb>5650</fb>
    <v>0</v>
  </rv>
  <rv s="0">
    <fb>5700</fb>
    <v>0</v>
  </rv>
  <rv s="0">
    <fb>6025</fb>
    <v>0</v>
  </rv>
  <rv s="0">
    <fb>6925</fb>
    <v>0</v>
  </rv>
  <rv s="0">
    <fb>8225</fb>
    <v>0</v>
  </rv>
  <rv s="0">
    <fb>8300</fb>
    <v>0</v>
  </rv>
  <rv s="0">
    <fb>8275</fb>
    <v>0</v>
  </rv>
  <rv s="0">
    <fb>6000</fb>
    <v>0</v>
  </rv>
  <rv s="0">
    <fb>7425</fb>
    <v>0</v>
  </rv>
  <rv s="0">
    <fb>6800</fb>
    <v>0</v>
  </rv>
  <rv s="0">
    <fb>7600</fb>
    <v>0</v>
  </rv>
  <rv s="0">
    <fb>7400</fb>
    <v>0</v>
  </rv>
  <rv s="0">
    <fb>5455</fb>
    <v>0</v>
  </rv>
  <rv s="0">
    <fb>3395</fb>
    <v>0</v>
  </rv>
  <rv s="0">
    <fb>1055</fb>
    <v>0</v>
  </rv>
  <rv s="0">
    <fb>191</fb>
    <v>0</v>
  </rv>
  <rv s="0">
    <fb>152</fb>
    <v>0</v>
  </rv>
  <rv s="0">
    <fb>190</fb>
    <v>0</v>
  </rv>
  <rv s="0">
    <fb>110</fb>
    <v>0</v>
  </rv>
  <rv s="0">
    <fb>125</fb>
    <v>0</v>
  </rv>
  <rv s="0">
    <fb>123</fb>
    <v>0</v>
  </rv>
  <rv s="0">
    <fb>139</fb>
    <v>0</v>
  </rv>
  <rv s="0">
    <fb>200</fb>
    <v>0</v>
  </rv>
  <rv s="0">
    <fb>119</fb>
    <v>0</v>
  </rv>
  <rv s="0">
    <fb>360</fb>
    <v>0</v>
  </rv>
  <rv s="0">
    <fb>600</fb>
    <v>0</v>
  </rv>
  <rv s="0">
    <fb>186</fb>
    <v>0</v>
  </rv>
  <rv s="0">
    <fb>147</fb>
    <v>0</v>
  </rv>
  <rv s="0">
    <fb>20</fb>
    <v>0</v>
  </rv>
  <rv s="0">
    <fb>30</fb>
    <v>0</v>
  </rv>
  <rv s="0">
    <fb>11</fb>
    <v>0</v>
  </rv>
  <rv s="0">
    <fb>50</fb>
    <v>0</v>
  </rv>
  <rv s="0">
    <fb>105</fb>
    <v>0</v>
  </rv>
  <rv s="0">
    <fb>260</fb>
    <v>0</v>
  </rv>
  <rv s="0">
    <fb>990</fb>
    <v>0</v>
  </rv>
  <rv s="0">
    <fb>1285</fb>
    <v>0</v>
  </rv>
  <rv s="0">
    <fb>700</fb>
    <v>0</v>
  </rv>
  <rv s="0">
    <fb>890</fb>
    <v>0</v>
  </rv>
  <rv s="0">
    <fb>496</fb>
    <v>0</v>
  </rv>
  <rv s="0">
    <fb>241</fb>
    <v>0</v>
  </rv>
  <rv s="0">
    <fb>108</fb>
    <v>0</v>
  </rv>
  <rv s="0">
    <fb>136</fb>
    <v>0</v>
  </rv>
  <rv s="0">
    <fb>107</fb>
    <v>0</v>
  </rv>
  <rv s="0">
    <fb>163</fb>
    <v>0</v>
  </rv>
  <rv s="0">
    <fb>134</fb>
    <v>0</v>
  </rv>
  <rv s="0">
    <fb>164</fb>
    <v>0</v>
  </rv>
  <rv s="0">
    <fb>160</fb>
    <v>0</v>
  </rv>
  <rv s="0">
    <fb>162</fb>
    <v>0</v>
  </rv>
  <rv s="0">
    <fb>242</fb>
    <v>0</v>
  </rv>
  <rv s="0">
    <fb>238</fb>
    <v>0</v>
  </rv>
  <rv s="0">
    <fb>312</fb>
    <v>0</v>
  </rv>
  <rv s="0">
    <fb>356</fb>
    <v>0</v>
  </rv>
  <rv s="0">
    <fb>352</fb>
    <v>0</v>
  </rv>
  <rv s="0">
    <fb>343</fb>
    <v>0</v>
  </rv>
  <rv s="0">
    <fb>560</fb>
    <v>0</v>
  </rv>
  <rv s="0">
    <fb>430</fb>
    <v>0</v>
  </rv>
  <rv s="0">
    <fb>460</fb>
    <v>0</v>
  </rv>
  <rv s="0">
    <fb>295</fb>
    <v>0</v>
  </rv>
  <rv s="0">
    <fb>106</fb>
    <v>0</v>
  </rv>
  <rv s="0">
    <fb>286</fb>
    <v>0</v>
  </rv>
  <rv s="0">
    <fb>244</fb>
    <v>0</v>
  </rv>
  <rv s="0">
    <fb>318</fb>
    <v>0</v>
  </rv>
  <rv s="0">
    <fb>321.90440000000001</fb>
    <v>0</v>
  </rv>
  <rv s="0">
    <fb>403.57100000000003</fb>
    <v>0</v>
  </rv>
  <rv s="0">
    <fb>399.99959999999999</fb>
    <v>0</v>
  </rv>
  <rv s="0">
    <fb>368.1311</fb>
    <v>0</v>
  </rv>
  <rv s="0">
    <fb>421.24459999999999</fb>
    <v>0</v>
  </rv>
  <rv s="0">
    <fb>175.82380000000001</fb>
    <v>0</v>
  </rv>
  <rv s="0">
    <fb>116.80889999999999</fb>
    <v>0</v>
  </rv>
  <rv s="0">
    <fb>825</fb>
    <v>0</v>
  </rv>
  <rv s="0">
    <fb>580</fb>
    <v>0</v>
  </rv>
  <rv s="0">
    <fb>1125</fb>
    <v>0</v>
  </rv>
  <rv s="0">
    <fb>690</fb>
    <v>0</v>
  </rv>
  <rv s="0">
    <fb>790</fb>
    <v>0</v>
  </rv>
  <rv s="0">
    <fb>775</fb>
    <v>0</v>
  </rv>
  <rv s="0">
    <fb>3320</fb>
    <v>0</v>
  </rv>
  <rv s="0">
    <fb>635</fb>
    <v>0</v>
  </rv>
  <rv s="0">
    <fb>740</fb>
    <v>0</v>
  </rv>
  <rv s="0">
    <fb>364</fb>
    <v>0</v>
  </rv>
  <rv s="0">
    <fb>202</fb>
    <v>0</v>
  </rv>
  <rv s="0">
    <fb>195</fb>
    <v>0</v>
  </rv>
  <rv s="0">
    <fb>100</fb>
    <v>0</v>
  </rv>
  <rv s="0">
    <fb>155</fb>
    <v>0</v>
  </rv>
  <rv s="0">
    <fb>280</fb>
    <v>0</v>
  </rv>
  <rv s="0">
    <fb>425</fb>
    <v>0</v>
  </rv>
  <rv s="0">
    <fb>505</fb>
    <v>0</v>
  </rv>
  <rv s="0">
    <fb>470</fb>
    <v>0</v>
  </rv>
  <rv s="0">
    <fb>645</fb>
    <v>0</v>
  </rv>
  <rv s="0">
    <fb>374</fb>
    <v>0</v>
  </rv>
  <rv s="0">
    <fb>500</fb>
    <v>0</v>
  </rv>
  <rv s="0">
    <fb>392</fb>
    <v>0</v>
  </rv>
  <rv s="0">
    <fb>800</fb>
    <v>0</v>
  </rv>
  <rv s="0">
    <fb>575</fb>
    <v>0</v>
  </rv>
  <rv s="0">
    <fb>640</fb>
    <v>0</v>
  </rv>
  <rv s="0">
    <fb>900</fb>
    <v>0</v>
  </rv>
  <rv s="0">
    <fb>725</fb>
    <v>0</v>
  </rv>
  <rv s="0">
    <fb>715</fb>
    <v>0</v>
  </rv>
  <rv s="0">
    <fb>2600</fb>
    <v>0</v>
  </rv>
  <rv s="0">
    <fb>2350</fb>
    <v>0</v>
  </rv>
  <rv s="0">
    <fb>2690</fb>
    <v>0</v>
  </rv>
  <rv s="0">
    <fb>2300</fb>
    <v>0</v>
  </rv>
  <rv s="0">
    <fb>2360</fb>
    <v>0</v>
  </rv>
  <rv s="0">
    <fb>1460</fb>
    <v>0</v>
  </rv>
  <rv s="0">
    <fb>1155</fb>
    <v>0</v>
  </rv>
  <rv s="0">
    <fb>1115</fb>
    <v>0</v>
  </rv>
  <rv s="0">
    <fb>1240</fb>
    <v>0</v>
  </rv>
  <rv s="0">
    <fb>1470</fb>
    <v>0</v>
  </rv>
  <rv s="0">
    <fb>2060</fb>
    <v>0</v>
  </rv>
  <rv s="0">
    <fb>2050</fb>
    <v>0</v>
  </rv>
  <rv s="0">
    <fb>1600</fb>
    <v>0</v>
  </rv>
  <rv s="0">
    <fb>4200</fb>
    <v>0</v>
  </rv>
  <rv s="0">
    <fb>3650</fb>
    <v>0</v>
  </rv>
  <rv s="0">
    <fb>3557.6905999999999</fb>
    <v>0</v>
  </rv>
  <rv s="0">
    <fb>3269.2292000000002</fb>
    <v>0</v>
  </rv>
  <rv s="0">
    <fb>2682.6909999999998</fb>
    <v>0</v>
  </rv>
  <rv s="0">
    <fb>1105.7687000000001</fb>
    <v>0</v>
  </rv>
  <rv s="0">
    <fb>673.07659999999998</fb>
    <v>0</v>
  </rv>
  <rv s="0">
    <fb>51</fb>
    <v>0</v>
  </rv>
  <rv s="0">
    <fb>55</fb>
    <v>0</v>
  </rv>
  <rv s="0">
    <fb>54</fb>
    <v>0</v>
  </rv>
  <rv s="0">
    <fb>60</fb>
    <v>0</v>
  </rv>
  <rv s="0">
    <fb>101</fb>
    <v>0</v>
  </rv>
  <rv s="0">
    <fb>58.586799999999997</fb>
    <v>0</v>
  </rv>
  <rv s="0">
    <fb>78.115700000000004</fb>
    <v>0</v>
  </rv>
  <rv s="0">
    <fb>85.774100000000004</fb>
    <v>0</v>
  </rv>
  <rv s="0">
    <fb>115.5325</fb>
    <v>0</v>
  </rv>
  <rv s="0">
    <fb>165.56030000000001</fb>
    <v>0</v>
  </rv>
  <rv s="0">
    <fb>209.12880000000001</fb>
    <v>0</v>
  </rv>
  <rv s="0">
    <fb>168.04990000000001</fb>
    <v>0</v>
  </rv>
  <rv s="0">
    <fb>132</fb>
    <v>0</v>
  </rv>
  <rv s="0">
    <fb>99</fb>
    <v>0</v>
  </rv>
  <rv s="0">
    <fb>234</fb>
    <v>0</v>
  </rv>
  <rv s="0">
    <fb>131</fb>
    <v>0</v>
  </rv>
  <rv s="0">
    <fb>266</fb>
    <v>0</v>
  </rv>
  <rv s="0">
    <fb>376</fb>
    <v>0</v>
  </rv>
  <rv s="0">
    <fb>300</fb>
    <v>0</v>
  </rv>
  <rv s="0">
    <fb>216</fb>
    <v>0</v>
  </rv>
  <rv s="0">
    <fb>206</fb>
    <v>0</v>
  </rv>
  <rv s="0">
    <fb>205</fb>
    <v>0</v>
  </rv>
  <rv s="0">
    <fb>91.954999999999998</fb>
    <v>0</v>
  </rv>
  <rv s="0">
    <fb>84.292100000000005</fb>
    <v>0</v>
  </rv>
  <rv s="0">
    <fb>108.455</fb>
    <v>0</v>
  </rv>
  <rv s="0">
    <fb>144.60669999999999</fb>
    <v>0</v>
  </rv>
  <rv s="0">
    <fb>91.891499999999994</fb>
    <v>0</v>
  </rv>
  <rv s="0">
    <fb>145</fb>
    <v>0</v>
  </rv>
  <rv s="0">
    <fb>156</fb>
    <v>0</v>
  </rv>
  <rv s="0">
    <fb>93</fb>
    <v>0</v>
  </rv>
  <rv s="0">
    <fb>124</fb>
    <v>0</v>
  </rv>
  <rv s="0">
    <fb>334</fb>
    <v>0</v>
  </rv>
  <rv s="0">
    <fb>116</fb>
    <v>0</v>
  </rv>
  <rv s="0">
    <fb>62</fb>
    <v>0</v>
  </rv>
  <rv s="0">
    <fb>113</fb>
    <v>0</v>
  </rv>
  <rv s="0">
    <fb>330</fb>
    <v>0</v>
  </rv>
  <rv s="0">
    <fb>84</fb>
    <v>0</v>
  </rv>
  <rv s="0">
    <fb>297</fb>
    <v>0</v>
  </rv>
  <rv s="0">
    <fb>1110</fb>
    <v>0</v>
  </rv>
  <rv s="0">
    <fb>510</fb>
    <v>0</v>
  </rv>
  <rv s="0">
    <fb>270</fb>
    <v>0</v>
  </rv>
  <rv s="0">
    <fb>1280</fb>
    <v>0</v>
  </rv>
  <rv s="0">
    <fb>1200</fb>
    <v>0</v>
  </rv>
  <rv s="0">
    <fb>1780</fb>
    <v>0</v>
  </rv>
  <rv s="0">
    <fb>1745</fb>
    <v>0</v>
  </rv>
  <rv s="0">
    <fb>845</fb>
    <v>0</v>
  </rv>
  <rv s="0">
    <fb>875</fb>
    <v>0</v>
  </rv>
  <rv s="0">
    <fb>1090</fb>
    <v>0</v>
  </rv>
  <rv s="0">
    <fb>1560</fb>
    <v>0</v>
  </rv>
  <rv s="0">
    <fb>1530</fb>
    <v>0</v>
  </rv>
  <rv s="0">
    <fb>1050</fb>
    <v>0</v>
  </rv>
  <rv s="0">
    <fb>76</fb>
    <v>0</v>
  </rv>
  <rv s="0">
    <fb>56</fb>
    <v>0</v>
  </rv>
  <rv s="0">
    <fb>67</fb>
    <v>0</v>
  </rv>
  <rv s="0">
    <fb>95</fb>
    <v>0</v>
  </rv>
  <rv s="0">
    <fb>68</fb>
    <v>0</v>
  </rv>
  <rv s="0">
    <fb>71</fb>
    <v>0</v>
  </rv>
  <rv s="0">
    <fb>109</fb>
    <v>0</v>
  </rv>
  <rv s="0">
    <fb>88</fb>
    <v>0</v>
  </rv>
  <rv s="0">
    <fb>66</fb>
    <v>0</v>
  </rv>
  <rv s="0">
    <fb>148</fb>
    <v>0</v>
  </rv>
  <rv s="0">
    <fb>59</fb>
    <v>0</v>
  </rv>
  <rv s="0">
    <fb>70</fb>
    <v>0</v>
  </rv>
  <rv s="0">
    <fb>141</fb>
    <v>0</v>
  </rv>
  <rv s="0">
    <fb>520</fb>
    <v>0</v>
  </rv>
  <rv s="0">
    <fb>492</fb>
    <v>0</v>
  </rv>
  <rv s="0">
    <fb>660</fb>
    <v>0</v>
  </rv>
  <rv s="0">
    <fb>570</fb>
    <v>0</v>
  </rv>
  <rv s="0">
    <fb>1105</fb>
    <v>0</v>
  </rv>
  <rv s="0">
    <fb>1060</fb>
    <v>0</v>
  </rv>
  <rv s="0">
    <fb>676</fb>
    <v>0</v>
  </rv>
  <rv s="0">
    <fb>1400</fb>
    <v>0</v>
  </rv>
  <rv s="0">
    <fb>1370</fb>
    <v>0</v>
  </rv>
  <rv s="0">
    <fb>1380</fb>
    <v>0</v>
  </rv>
  <rv s="0">
    <fb>1485</fb>
    <v>0</v>
  </rv>
  <rv s="0">
    <fb>995</fb>
    <v>0</v>
  </rv>
  <rv s="0">
    <fb>1130</fb>
    <v>0</v>
  </rv>
  <rv s="0">
    <fb>1180</fb>
    <v>0</v>
  </rv>
  <rv s="0">
    <fb>1935</fb>
    <v>0</v>
  </rv>
  <rv s="0">
    <fb>1250</fb>
    <v>0</v>
  </rv>
  <rv s="0">
    <fb>350</fb>
    <v>0</v>
  </rv>
  <rv s="0">
    <fb>255</fb>
    <v>0</v>
  </rv>
  <rv s="0">
    <fb>150</fb>
    <v>0</v>
  </rv>
  <rv s="0">
    <fb>6450</fb>
    <v>0</v>
  </rv>
  <rv s="0">
    <fb>5550</fb>
    <v>0</v>
  </rv>
  <rv s="0">
    <fb>8075</fb>
    <v>0</v>
  </rv>
  <rv s="0">
    <fb>9675</fb>
    <v>0</v>
  </rv>
  <rv s="0">
    <fb>9400</fb>
    <v>0</v>
  </rv>
  <rv s="0">
    <fb>8550</fb>
    <v>0</v>
  </rv>
  <rv s="0">
    <fb>7300</fb>
    <v>0</v>
  </rv>
  <rv s="0">
    <fb>6770</fb>
    <v>0</v>
  </rv>
  <rv s="0">
    <fb>6685</fb>
    <v>0</v>
  </rv>
  <rv s="0">
    <fb>5200</fb>
    <v>0</v>
  </rv>
  <rv s="0">
    <fb>4380</fb>
    <v>0</v>
  </rv>
  <rv s="0">
    <fb>3100</fb>
    <v>0</v>
  </rv>
  <rv s="0">
    <fb>2660</fb>
    <v>0</v>
  </rv>
  <rv s="0">
    <fb>2625</fb>
    <v>0</v>
  </rv>
  <rv s="0">
    <fb>1920</fb>
    <v>0</v>
  </rv>
  <rv s="0">
    <fb>1820</fb>
    <v>0</v>
  </rv>
  <rv s="0">
    <fb>945</fb>
    <v>0</v>
  </rv>
  <rv s="0">
    <fb>650</fb>
    <v>0</v>
  </rv>
  <rv s="0">
    <fb>1350</fb>
    <v>0</v>
  </rv>
  <rv s="0">
    <fb>1490</fb>
    <v>0</v>
  </rv>
  <rv s="0">
    <fb>1290</fb>
    <v>0</v>
  </rv>
  <rv s="0">
    <fb>1765</fb>
    <v>0</v>
  </rv>
  <rv s="0">
    <fb>7075</fb>
    <v>0</v>
  </rv>
  <rv s="0">
    <fb>424</fb>
    <v>0</v>
  </rv>
  <rv s="0">
    <fb>171</fb>
    <v>0</v>
  </rv>
  <rv s="0">
    <fb>61</fb>
    <v>0</v>
  </rv>
  <rv s="0">
    <fb>77</fb>
    <v>0</v>
  </rv>
  <rv s="0">
    <fb>80</fb>
    <v>0</v>
  </rv>
  <rv s="0">
    <fb>100.723</fb>
    <v>0</v>
  </rv>
  <rv s="0">
    <fb>266.61959999999999</fb>
    <v>0</v>
  </rv>
  <rv s="0">
    <fb>567.80100000000004</fb>
    <v>0</v>
  </rv>
  <rv s="0">
    <fb>221.19550000000001</fb>
    <v>0</v>
  </rv>
  <rv s="0">
    <fb>268.59460000000001</fb>
    <v>0</v>
  </rv>
  <rv s="0">
    <fb>645.67930000000001</fb>
    <v>0</v>
  </rv>
  <rv s="0">
    <fb>700.39790000000005</fb>
    <v>0</v>
  </rv>
  <rv s="0">
    <fb>766.06020000000001</fb>
    <v>0</v>
  </rv>
  <rv s="0">
    <fb>820.77880000000005</fb>
    <v>0</v>
  </rv>
  <rv s="0">
    <fb>678.51049999999998</fb>
    <v>0</v>
  </rv>
  <rv s="0">
    <fb>634.73559999999998</fb>
    <v>0</v>
  </rv>
  <rv s="0">
    <fb>685.10379999999998</fb>
    <v>0</v>
  </rv>
  <rv s="0">
    <fb>395.25220000000002</fb>
    <v>0</v>
  </rv>
  <rv s="0">
    <fb>210.80119999999999</fb>
    <v>0</v>
  </rv>
  <rv s="0">
    <fb>780</fb>
    <v>0</v>
  </rv>
  <rv s="0">
    <fb>535</fb>
    <v>0</v>
  </rv>
  <rv s="0">
    <fb>970</fb>
    <v>0</v>
  </rv>
  <rv s="0">
    <fb>610</fb>
    <v>0</v>
  </rv>
  <rv s="0">
    <fb>370</fb>
    <v>0</v>
  </rv>
  <rv s="0">
    <fb>368</fb>
    <v>0</v>
  </rv>
  <rv s="0">
    <fb>835</fb>
    <v>0</v>
  </rv>
  <rv s="0">
    <fb>1875</fb>
    <v>0</v>
  </rv>
  <rv s="0">
    <fb>445.02600000000001</fb>
    <v>0</v>
  </rv>
  <rv s="0">
    <fb>357.76600000000002</fb>
    <v>0</v>
  </rv>
  <rv s="0">
    <fb>248.691</fb>
    <v>0</v>
  </rv>
  <rv s="0">
    <fb>1945</fb>
    <v>0</v>
  </rv>
  <rv s="0">
    <fb>1900</fb>
    <v>0</v>
  </rv>
  <rv s="0">
    <fb>1930</fb>
    <v>0</v>
  </rv>
  <rv s="0">
    <fb>2000</fb>
    <v>0</v>
  </rv>
  <rv s="0">
    <fb>2120</fb>
    <v>0</v>
  </rv>
  <rv s="0">
    <fb>1500</fb>
    <v>0</v>
  </rv>
  <rv s="0">
    <fb>2800</fb>
    <v>0</v>
  </rv>
  <rv s="0">
    <fb>3850</fb>
    <v>0</v>
  </rv>
  <rv s="0">
    <fb>3160</fb>
    <v>0</v>
  </rv>
  <rv s="0">
    <fb>4370</fb>
    <v>0</v>
  </rv>
  <rv s="0">
    <fb>4350</fb>
    <v>0</v>
  </rv>
  <rv s="0">
    <fb>5375</fb>
    <v>0</v>
  </rv>
  <rv s="0">
    <fb>4612.5</fb>
    <v>0</v>
  </rv>
  <rv s="0">
    <fb>3375</fb>
    <v>0</v>
  </rv>
  <rv s="0">
    <fb>3087.5</fb>
    <v>0</v>
  </rv>
  <rv s="0">
    <fb>3925</fb>
    <v>0</v>
  </rv>
  <rv s="0">
    <fb>4400</fb>
    <v>0</v>
  </rv>
  <rv s="0">
    <fb>4950</fb>
    <v>0</v>
  </rv>
  <rv s="0">
    <fb>2762.5</fb>
    <v>0</v>
  </rv>
  <rv s="0">
    <fb>2495</fb>
    <v>0</v>
  </rv>
  <rv s="0">
    <fb>3050</fb>
    <v>0</v>
  </rv>
  <rv s="0">
    <fb>1975</fb>
    <v>0</v>
  </rv>
  <rv s="0">
    <fb>1850</fb>
    <v>0</v>
  </rv>
  <rv s="0">
    <fb>1937.5</fb>
    <v>0</v>
  </rv>
  <rv s="0">
    <fb>947.99900000000002</fb>
    <v>0</v>
  </rv>
  <rv s="0">
    <fb>322.31970000000001</fb>
    <v>0</v>
  </rv>
  <rv s="0">
    <fb>3360</fb>
    <v>0</v>
  </rv>
  <rv s="0">
    <fb>2730</fb>
    <v>0</v>
  </rv>
  <rv s="0">
    <fb>3660</fb>
    <v>0</v>
  </rv>
  <rv s="0">
    <fb>4080</fb>
    <v>0</v>
  </rv>
  <rv s="0">
    <fb>5725</fb>
    <v>0</v>
  </rv>
  <rv s="0">
    <fb>4940</fb>
    <v>0</v>
  </rv>
  <rv s="0">
    <fb>4110</fb>
    <v>0</v>
  </rv>
  <rv s="0">
    <fb>4170</fb>
    <v>0</v>
  </rv>
  <rv s="0">
    <fb>3640</fb>
    <v>0</v>
  </rv>
  <rv s="0">
    <fb>2335</fb>
    <v>0</v>
  </rv>
  <rv s="0">
    <fb>2285</fb>
    <v>0</v>
  </rv>
  <rv s="0">
    <fb>2330</fb>
    <v>0</v>
  </rv>
  <rv s="0">
    <fb>1450</fb>
    <v>0</v>
  </rv>
  <rv s="0">
    <fb>1390</fb>
    <v>0</v>
  </rv>
  <rv s="0">
    <fb>760</fb>
    <v>0</v>
  </rv>
  <rv s="0">
    <fb>457.5</fb>
    <v>0</v>
  </rv>
  <rv s="0">
    <fb>143</fb>
    <v>0</v>
  </rv>
  <rv s="0">
    <fb>79</fb>
    <v>0</v>
  </rv>
  <rv s="0">
    <fb>65</fb>
    <v>0</v>
  </rv>
  <rv s="0">
    <fb>72</fb>
    <v>0</v>
  </rv>
  <rv s="0">
    <fb>112.5</fb>
    <v>0</v>
  </rv>
  <rv s="0">
    <fb>114.75</fb>
    <v>0</v>
  </rv>
  <rv s="0">
    <fb>456.75</fb>
    <v>0</v>
  </rv>
  <rv s="0">
    <fb>362.82990000000001</fb>
    <v>0</v>
  </rv>
  <rv s="0">
    <fb>1265</fb>
    <v>0</v>
  </rv>
  <rv s="0">
    <fb>1100</fb>
    <v>0</v>
  </rv>
  <rv s="0">
    <fb>1175</fb>
    <v>0</v>
  </rv>
  <rv s="0">
    <fb>1140</fb>
    <v>0</v>
  </rv>
  <rv s="0">
    <fb>1730</fb>
    <v>0</v>
  </rv>
  <rv s="0">
    <fb>1725</fb>
    <v>0</v>
  </rv>
  <rv s="0">
    <fb>2540</fb>
    <v>0</v>
  </rv>
  <rv s="0">
    <fb>3570</fb>
    <v>0</v>
  </rv>
  <rv s="0">
    <fb>1740</fb>
    <v>0</v>
  </rv>
  <rv s="0">
    <fb>1295</fb>
    <v>0</v>
  </rv>
  <rv s="0">
    <fb>1205</fb>
    <v>0</v>
  </rv>
  <rv s="0">
    <fb>870</fb>
    <v>0</v>
  </rv>
  <rv s="0">
    <fb>1159.5829000000001</fb>
    <v>0</v>
  </rv>
  <rv s="0">
    <fb>1571.6660999999999</fb>
    <v>0</v>
  </rv>
  <rv s="0">
    <fb>804.99969999999996</fb>
    <v>0</v>
  </rv>
  <rv s="0">
    <fb>282</fb>
    <v>0</v>
  </rv>
  <rv s="0">
    <fb>480</fb>
    <v>0</v>
  </rv>
  <rv s="0">
    <fb>218</fb>
    <v>0</v>
  </rv>
  <rv s="0">
    <fb>436</fb>
    <v>0</v>
  </rv>
  <rv s="0">
    <fb>2630</fb>
    <v>0</v>
  </rv>
  <rv s="0">
    <fb>298</fb>
    <v>0</v>
  </rv>
  <rv s="0">
    <fb>284</fb>
    <v>0</v>
  </rv>
  <rv s="0">
    <fb>400</fb>
    <v>0</v>
  </rv>
  <rv s="0">
    <fb>398.18189999999998</fb>
    <v>0</v>
  </rv>
  <rv s="0">
    <fb>52</fb>
    <v>0</v>
  </rv>
  <rv s="0">
    <fb>135</fb>
    <v>0</v>
  </rv>
  <rv s="0">
    <fb>151</fb>
    <v>0</v>
  </rv>
  <rv s="0">
    <fb>222.8569</fb>
    <v>0</v>
  </rv>
  <rv s="0">
    <fb>240.714</fb>
    <v>0</v>
  </rv>
  <rv s="0">
    <fb>140.3956</fb>
    <v>0</v>
  </rv>
  <rv s="0">
    <fb>189.07550000000001</fb>
    <v>0</v>
  </rv>
  <rv s="0">
    <fb>229.9949</fb>
    <v>0</v>
  </rv>
  <rv s="0">
    <fb>111</fb>
    <v>0</v>
  </rv>
  <rv s="0">
    <fb>157</fb>
    <v>0</v>
  </rv>
  <rv s="0">
    <fb>187</fb>
    <v>0</v>
  </rv>
  <rv s="0">
    <fb>120</fb>
    <v>0</v>
  </rv>
  <rv s="0">
    <fb>174</fb>
    <v>0</v>
  </rv>
  <rv s="0">
    <fb>57</fb>
    <v>0</v>
  </rv>
  <rv s="0">
    <fb>83</fb>
    <v>0</v>
  </rv>
  <rv s="0">
    <fb>92</fb>
    <v>0</v>
  </rv>
  <rv s="0">
    <fb>75</fb>
    <v>0</v>
  </rv>
  <rv s="0">
    <fb>64</fb>
    <v>0</v>
  </rv>
  <rv s="0">
    <fb>89</fb>
    <v>0</v>
  </rv>
  <rv s="0">
    <fb>850</fb>
    <v>0</v>
  </rv>
  <rv s="0">
    <fb>770</fb>
    <v>0</v>
  </rv>
  <rv s="0">
    <fb>455</fb>
    <v>0</v>
  </rv>
  <rv s="0">
    <fb>250</fb>
    <v>0</v>
  </rv>
  <rv s="0">
    <fb>245</fb>
    <v>0</v>
  </rv>
  <rv s="0">
    <fb>230</fb>
    <v>0</v>
  </rv>
  <rv s="0">
    <fb>2530</fb>
    <v>0</v>
  </rv>
  <rv s="0">
    <fb>3750</fb>
    <v>0</v>
  </rv>
  <rv s="0">
    <fb>2470</fb>
    <v>0</v>
  </rv>
  <rv s="0">
    <fb>2780</fb>
    <v>0</v>
  </rv>
  <rv s="0">
    <fb>3140</fb>
    <v>0</v>
  </rv>
  <rv s="0">
    <fb>3950</fb>
    <v>0</v>
  </rv>
  <rv s="0">
    <fb>6950</fb>
    <v>0</v>
  </rv>
  <rv s="0">
    <fb>3710</fb>
    <v>0</v>
  </rv>
  <rv s="0">
    <fb>3200</fb>
    <v>0</v>
  </rv>
  <rv s="0">
    <fb>4525</fb>
    <v>0</v>
  </rv>
  <rv s="0">
    <fb>3775</fb>
    <v>0</v>
  </rv>
  <rv s="0">
    <fb>4100</fb>
    <v>0</v>
  </rv>
  <rv s="0">
    <fb>5534.8424999999997</fb>
    <v>0</v>
  </rv>
  <rv s="0">
    <fb>4442.4394000000002</fb>
    <v>0</v>
  </rv>
  <rv s="0">
    <fb>2275.0529999999999</fb>
    <v>0</v>
  </rv>
  <rv s="0">
    <fb>29</fb>
    <v>0</v>
  </rv>
  <rv s="0">
    <fb>98</fb>
    <v>0</v>
  </rv>
  <rv s="0">
    <fb>151.8417</fb>
    <v>0</v>
  </rv>
  <rv s="0">
    <fb>229.19499999999999</fb>
    <v>0</v>
  </rv>
  <rv s="0">
    <fb>240.65479999999999</fb>
    <v>0</v>
  </rv>
  <rv s="0">
    <fb>343.79250000000002</fb>
    <v>0</v>
  </rv>
  <rv s="0">
    <fb>311.84750000000003</fb>
    <v>0</v>
  </rv>
  <rv s="0">
    <fb>394.66239999999999</fb>
    <v>0</v>
  </rv>
  <rv s="0">
    <fb>103</fb>
    <v>0</v>
  </rv>
  <rv s="0">
    <fb>137</fb>
    <v>0</v>
  </rv>
  <rv s="0">
    <fb>133</fb>
    <v>0</v>
  </rv>
  <rv s="0">
    <fb>112</fb>
    <v>0</v>
  </rv>
  <rv s="0">
    <fb>180</fb>
    <v>0</v>
  </rv>
  <rv s="0">
    <fb>208</fb>
    <v>0</v>
  </rv>
  <rv s="0">
    <fb>254</fb>
    <v>0</v>
  </rv>
  <rv s="0">
    <fb>294</fb>
    <v>0</v>
  </rv>
  <rv s="0">
    <fb>730</fb>
    <v>0</v>
  </rv>
  <rv s="0">
    <fb>445</fb>
    <v>0</v>
  </rv>
  <rv s="0">
    <fb>680</fb>
    <v>0</v>
  </rv>
  <rv s="0">
    <fb>735</fb>
    <v>0</v>
  </rv>
  <rv s="0">
    <fb>665</fb>
    <v>0</v>
  </rv>
  <rv s="0">
    <fb>251</fb>
    <v>0</v>
  </rv>
  <rv s="0">
    <fb>202.5</fb>
    <v>0</v>
  </rv>
  <rv s="0">
    <fb>285</fb>
    <v>0</v>
  </rv>
  <rv s="0">
    <fb>186.25</fb>
    <v>0</v>
  </rv>
  <rv s="0">
    <fb>49.5</fb>
    <v>0</v>
  </rv>
  <rv s="0">
    <fb>104</fb>
    <v>0</v>
  </rv>
  <rv s="0">
    <fb>87</fb>
    <v>0</v>
  </rv>
  <rv s="0">
    <fb>74</fb>
    <v>0</v>
  </rv>
  <rv s="0">
    <fb>82</fb>
    <v>0</v>
  </rv>
  <rv s="0">
    <fb>78</fb>
    <v>0</v>
  </rv>
  <rv s="0">
    <fb>32</fb>
    <v>0</v>
  </rv>
  <rv s="0">
    <fb>26</fb>
    <v>0</v>
  </rv>
  <rv s="0">
    <fb>39</fb>
    <v>0</v>
  </rv>
  <rv s="0">
    <fb>34</fb>
    <v>0</v>
  </rv>
  <rv s="0">
    <fb>58</fb>
    <v>0</v>
  </rv>
  <rv s="0">
    <fb>90</fb>
    <v>0</v>
  </rv>
  <rv s="0">
    <fb>289</fb>
    <v>0</v>
  </rv>
  <rv s="0">
    <fb>340</fb>
    <v>0</v>
  </rv>
  <rv s="0">
    <fb>540</fb>
    <v>0</v>
  </rv>
  <rv s="0">
    <fb>49.75</fb>
    <v>0</v>
  </rv>
  <rv s="0">
    <fb>196</fb>
    <v>0</v>
  </rv>
  <rv s="0">
    <fb>310</fb>
    <v>0</v>
  </rv>
  <rv s="0">
    <fb>1905</fb>
    <v>0</v>
  </rv>
  <rv s="0">
    <fb>117</fb>
    <v>0</v>
  </rv>
  <rv s="0">
    <fb>246</fb>
    <v>0</v>
  </rv>
  <rv s="0">
    <fb>69</fb>
    <v>0</v>
  </rv>
  <rv s="0">
    <fb>4390</fb>
    <v>0</v>
  </rv>
  <rv s="0">
    <fb>4490</fb>
    <v>0</v>
  </rv>
  <rv s="0">
    <fb>4190</fb>
    <v>0</v>
  </rv>
  <rv s="0">
    <fb>4090</fb>
    <v>0</v>
  </rv>
  <rv s="0">
    <fb>3990</fb>
    <v>0</v>
  </rv>
  <rv s="0">
    <fb>3810</fb>
    <v>0</v>
  </rv>
  <rv s="0">
    <fb>860</fb>
    <v>0</v>
  </rv>
  <rv s="0">
    <fb>670</fb>
    <v>0</v>
  </rv>
  <rv s="0">
    <fb>189.1429</fb>
    <v>0</v>
  </rv>
  <rv s="0">
    <fb>214.489</fb>
    <v>0</v>
  </rv>
  <rv s="0">
    <fb>184.90430000000001</fb>
    <v>0</v>
  </rv>
  <rv s="0">
    <fb>193</fb>
    <v>0</v>
  </rv>
  <rv s="0">
    <fb>86</fb>
    <v>0</v>
  </rv>
  <rv s="0">
    <fb>158</fb>
    <v>0</v>
  </rv>
  <rv s="0">
    <fb>121</fb>
    <v>0</v>
  </rv>
  <rv s="0">
    <fb>102</fb>
    <v>0</v>
  </rv>
  <rv s="0">
    <fb>53</fb>
    <v>0</v>
  </rv>
  <rv s="0">
    <fb>27</fb>
    <v>0</v>
  </rv>
  <rv s="0">
    <fb>73</fb>
    <v>0</v>
  </rv>
  <rv s="0">
    <fb>1655</fb>
    <v>0</v>
  </rv>
  <rv s="0">
    <fb>1700</fb>
    <v>0</v>
  </rv>
  <rv s="0">
    <fb>1610</fb>
    <v>0</v>
  </rv>
  <rv s="0">
    <fb>1790</fb>
    <v>0</v>
  </rv>
  <rv s="0">
    <fb>1410</fb>
    <v>0</v>
  </rv>
  <rv s="0">
    <fb>1300</fb>
    <v>0</v>
  </rv>
  <rv s="0">
    <fb>2490</fb>
    <v>0</v>
  </rv>
  <rv s="0">
    <fb>2870</fb>
    <v>0</v>
  </rv>
  <rv s="0">
    <fb>3460</fb>
    <v>0</v>
  </rv>
  <rv s="0">
    <fb>3000</fb>
    <v>0</v>
  </rv>
  <rv s="0">
    <fb>7100</fb>
    <v>0</v>
  </rv>
  <rv s="0">
    <fb>9425</fb>
    <v>0</v>
  </rv>
  <rv s="0">
    <fb>840</fb>
    <v>0</v>
  </rv>
  <rv s="0">
    <fb>1030</fb>
    <v>0</v>
  </rv>
  <rv s="0">
    <fb>1675</fb>
    <v>0</v>
  </rv>
  <rv s="0">
    <fb>1795</fb>
    <v>0</v>
  </rv>
  <rv s="0">
    <fb>910</fb>
    <v>0</v>
  </rv>
  <rv s="0">
    <fb>1870</fb>
    <v>0</v>
  </rv>
  <rv s="0">
    <fb>1360</fb>
    <v>0</v>
  </rv>
  <rv s="0">
    <fb>820</fb>
    <v>0</v>
  </rv>
  <rv s="0">
    <fb>805</fb>
    <v>0</v>
  </rv>
  <rv s="0">
    <fb>1150</fb>
    <v>0</v>
  </rv>
  <rv s="0">
    <fb>1345</fb>
    <v>0</v>
  </rv>
  <rv s="0">
    <fb>1335</fb>
    <v>0</v>
  </rv>
  <rv s="0">
    <fb>1550</fb>
    <v>0</v>
  </rv>
  <rv s="0">
    <fb>1185</fb>
    <v>0</v>
  </rv>
  <rv s="0">
    <fb>2400</fb>
    <v>0</v>
  </rv>
  <rv s="0">
    <fb>3390</fb>
    <v>0</v>
  </rv>
  <rv s="0">
    <fb>755</fb>
    <v>0</v>
  </rv>
  <rv s="0">
    <fb>625</fb>
    <v>0</v>
  </rv>
  <rv s="0">
    <fb>710</fb>
    <v>0</v>
  </rv>
  <rv s="0">
    <fb>750</fb>
    <v>0</v>
  </rv>
  <rv s="0">
    <fb>685</fb>
    <v>0</v>
  </rv>
  <rv s="0">
    <fb>437</fb>
    <v>0</v>
  </rv>
  <rv s="0">
    <fb>375</fb>
    <v>0</v>
  </rv>
  <rv s="0">
    <fb>380</fb>
    <v>0</v>
  </rv>
  <rv s="0">
    <fb>43</fb>
    <v>0</v>
  </rv>
  <rv s="0">
    <fb>115</fb>
    <v>0</v>
  </rv>
  <rv s="0">
    <fb>85</fb>
    <v>0</v>
  </rv>
  <rv s="0">
    <fb>130</fb>
    <v>0</v>
  </rv>
  <rv s="0">
    <fb>98.173699999999997</fb>
    <v>0</v>
  </rv>
  <rv s="0">
    <fb>61.892099999999999</fb>
    <v>0</v>
  </rv>
  <rv s="0">
    <fb>110.9789</fb>
    <v>0</v>
  </rv>
  <rv s="0">
    <fb>167.53550000000001</fb>
    <v>0</v>
  </rv>
  <rv s="0">
    <fb>201.68279999999999</fb>
    <v>0</v>
  </rv>
  <rv s="0">
    <fb>282.78280000000001</fb>
    <v>0</v>
  </rv>
  <rv s="0">
    <fb>116.31440000000001</fb>
    <v>0</v>
  </rv>
  <rv s="0">
    <fb>101.375</fb>
    <v>0</v>
  </rv>
  <rv s="0">
    <fb>70.428899999999999</fb>
    <v>0</v>
  </rv>
  <rv s="0">
    <fb>81</fb>
    <v>0</v>
  </rv>
  <rv s="0">
    <fb>192</fb>
    <v>0</v>
  </rv>
  <rv s="0">
    <fb>182</fb>
    <v>0</v>
  </rv>
  <rv s="0">
    <fb>244.6438</fb>
    <v>0</v>
  </rv>
  <rv s="0">
    <fb>231.9357</fb>
    <v>0</v>
  </rv>
  <rv s="0">
    <fb>327.90899999999999</fb>
    <v>0</v>
  </rv>
  <rv s="0">
    <fb>318.37920000000003</fb>
    <v>0</v>
  </rv>
  <rv s="0">
    <fb>352.5754</fb>
    <v>0</v>
  </rv>
  <rv s="0">
    <fb>206.3485</fb>
    <v>0</v>
  </rv>
  <rv s="0">
    <fb>47</fb>
    <v>0</v>
  </rv>
  <rv s="0">
    <fb>31</fb>
    <v>0</v>
  </rv>
  <rv s="0">
    <fb>42</fb>
    <v>0</v>
  </rv>
  <rv s="0">
    <fb>21</fb>
    <v>0</v>
  </rv>
  <rv s="0">
    <fb>189</fb>
    <v>0</v>
  </rv>
  <rv s="0">
    <fb>2110</fb>
    <v>0</v>
  </rv>
  <rv s="0">
    <fb>3190</fb>
    <v>0</v>
  </rv>
  <rv s="0">
    <fb>3370</fb>
    <v>0</v>
  </rv>
  <rv s="0">
    <fb>2990</fb>
    <v>0</v>
  </rv>
  <rv s="0">
    <fb>4700</fb>
    <v>0</v>
  </rv>
  <rv s="0">
    <fb>5050</fb>
    <v>0</v>
  </rv>
  <rv s="0">
    <fb>4300</fb>
    <v>0</v>
  </rv>
  <rv s="0">
    <fb>478</fb>
    <v>0</v>
  </rv>
  <rv s="0">
    <fb>585</fb>
    <v>0</v>
  </rv>
  <rv s="0">
    <fb>420</fb>
    <v>0</v>
  </rv>
  <rv s="0">
    <fb>338</fb>
    <v>0</v>
  </rv>
  <rv s="0">
    <fb>5100</fb>
    <v>0</v>
  </rv>
  <rv s="0">
    <fb>6050</fb>
    <v>0</v>
  </rv>
  <rv s="0">
    <fb>4962.5</fb>
    <v>0</v>
  </rv>
  <rv s="0">
    <fb>3512.5</fb>
    <v>0</v>
  </rv>
  <rv s="0">
    <fb>3162.5</fb>
    <v>0</v>
  </rv>
  <rv s="0">
    <fb>3837.5</fb>
    <v>0</v>
  </rv>
  <rv s="0">
    <fb>3687.5</fb>
    <v>0</v>
  </rv>
  <rv s="0">
    <fb>4000</fb>
    <v>0</v>
  </rv>
  <rv s="0">
    <fb>2893.75</fb>
    <v>0</v>
  </rv>
  <rv s="0">
    <fb>2312.5</fb>
    <v>0</v>
  </rv>
  <rv s="0">
    <fb>2693.75</fb>
    <v>0</v>
  </rv>
  <rv s="0">
    <fb>1962.5</fb>
    <v>0</v>
  </rv>
  <rv s="0">
    <fb>2025</fb>
    <v>0</v>
  </rv>
  <rv s="0">
    <fb>1687.5</fb>
    <v>0</v>
  </rv>
  <rv s="0">
    <fb>1597.8755000000001</fb>
    <v>0</v>
  </rv>
  <rv s="0">
    <fb>1130.8042</fb>
    <v>0</v>
  </rv>
  <rv s="0">
    <fb>497.79969999999997</fb>
    <v>0</v>
  </rv>
  <rv s="0">
    <fb>306</fb>
    <v>0</v>
  </rv>
  <rv s="0">
    <fb>336</fb>
    <v>0</v>
  </rv>
  <rv s="0">
    <fb>262</fb>
    <v>0</v>
  </rv>
  <rv s="0">
    <fb>170</fb>
    <v>0</v>
  </rv>
  <rv s="0">
    <fb>140</fb>
    <v>0</v>
  </rv>
  <rv s="0">
    <fb>127</fb>
    <v>0</v>
  </rv>
  <rv s="0">
    <fb>183</fb>
    <v>0</v>
  </rv>
  <rv s="0">
    <fb>268</fb>
    <v>0</v>
  </rv>
  <rv s="0">
    <fb>278</fb>
    <v>0</v>
  </rv>
  <rv s="0">
    <fb>290</fb>
    <v>0</v>
  </rv>
  <rv s="0">
    <fb>348</fb>
    <v>0</v>
  </rv>
  <rv s="0">
    <fb>590</fb>
    <v>0</v>
  </rv>
  <rv s="0">
    <fb>615</fb>
    <v>0</v>
  </rv>
  <rv s="0">
    <fb>1425</fb>
    <v>0</v>
  </rv>
  <rv s="0">
    <fb>210</fb>
    <v>0</v>
  </rv>
  <rv s="0">
    <fb>630</fb>
    <v>0</v>
  </rv>
  <rv s="0">
    <fb>720</fb>
    <v>0</v>
  </rv>
  <rv s="0">
    <fb>695</fb>
    <v>0</v>
  </rv>
  <rv s="0">
    <fb>745</fb>
    <v>0</v>
  </rv>
  <rv s="0">
    <fb>925</fb>
    <v>0</v>
  </rv>
  <rv s="0">
    <fb>3240</fb>
    <v>0</v>
  </rv>
  <rv s="0">
    <fb>378</fb>
    <v>0</v>
  </rv>
  <rv s="0">
    <fb>322</fb>
    <v>0</v>
  </rv>
  <rv s="0">
    <fb>165</fb>
    <v>0</v>
  </rv>
  <rv s="0">
    <fb>128</fb>
    <v>0</v>
  </rv>
  <rv s="0">
    <fb>93.616600000000005</fb>
    <v>0</v>
  </rv>
  <rv s="0">
    <fb>71.489000000000004</fb>
    <v>0</v>
  </rv>
  <rv s="0">
    <fb>108.08459999999999</fb>
    <v>0</v>
  </rv>
  <rv s="0">
    <fb>29.787099999999999</fb>
    <v>0</v>
  </rv>
  <rv s="0">
    <fb>42.552999999999997</fb>
    <v>0</v>
  </rv>
  <rv s="0">
    <fb>66.3827</fb>
    <v>0</v>
  </rv>
  <rv s="0">
    <fb>425.53</fb>
    <v>0</v>
  </rv>
  <rv s="0">
    <fb>434.04059999999998</fb>
    <v>0</v>
  </rv>
  <rv s="0">
    <fb>553.18899999999996</fb>
    <v>0</v>
  </rv>
  <rv s="0">
    <fb>740.42219999999998</fb>
    <v>0</v>
  </rv>
  <rv s="0">
    <fb>1555</fb>
    <v>0</v>
  </rv>
  <rv s="0">
    <fb>1695</fb>
    <v>0</v>
  </rv>
  <rv s="0">
    <fb>965</fb>
    <v>0</v>
  </rv>
  <rv s="0">
    <fb>915</fb>
    <v>0</v>
  </rv>
  <rv s="0">
    <fb>595</fb>
    <v>0</v>
  </rv>
  <rv s="0">
    <fb>920</fb>
    <v>0</v>
  </rv>
  <rv s="0">
    <fb>1220</fb>
    <v>0</v>
  </rv>
  <rv s="0">
    <fb>1910</fb>
    <v>0</v>
  </rv>
  <rv s="0">
    <fb>697.42729999999995</fb>
    <v>0</v>
  </rv>
  <rv s="0">
    <fb>486.23450000000003</fb>
    <v>0</v>
  </rv>
  <rv s="0">
    <fb>204</fb>
    <v>0</v>
  </rv>
  <rv s="0">
    <fb>228</fb>
    <v>0</v>
  </rv>
  <rv s="0">
    <fb>332</fb>
    <v>0</v>
  </rv>
  <rv s="0">
    <fb>346</fb>
    <v>0</v>
  </rv>
  <rv s="0">
    <fb>262.58069999999998</fb>
    <v>0</v>
  </rv>
  <rv s="0">
    <fb>338.17219999999998</fb>
    <v>0</v>
  </rv>
  <rv s="0">
    <fb>170.08070000000001</fb>
    <v>0</v>
  </rv>
  <rv s="0">
    <fb>206.8818</fb>
    <v>0</v>
  </rv>
  <rv s="0">
    <fb>304.86619999999999</fb>
    <v>0</v>
  </rv>
  <rv s="0">
    <fb>392.68299999999999</fb>
    <v>0</v>
  </rv>
  <rv s="0">
    <fb>407.22680000000003</fb>
    <v>0</v>
  </rv>
  <rv s="0">
    <fb>756.27840000000003</fb>
    <v>0</v>
  </rv>
  <rv s="0">
    <fb>314.9162</fb>
    <v>0</v>
  </rv>
  <rv s="0">
    <fb>347.81790000000001</fb>
    <v>0</v>
  </rv>
  <rv s="0">
    <fb>5150</fb>
    <v>0</v>
  </rv>
  <rv s="0">
    <fb>1015</fb>
    <v>0</v>
  </rv>
  <rv s="0">
    <fb>1535</fb>
    <v>0</v>
  </rv>
  <rv s="0">
    <fb>3020</fb>
    <v>0</v>
  </rv>
  <rv s="0">
    <fb>536.36810000000003</fb>
    <v>0</v>
  </rv>
  <rv s="0">
    <fb>829.08969999999999</fb>
    <v>0</v>
  </rv>
  <rv s="0">
    <fb>1320.4021</fb>
    <v>0</v>
  </rv>
  <rv s="0">
    <fb>1105.4529</fb>
    <v>0</v>
  </rv>
  <rv s="0">
    <fb>1155.4982</fb>
    <v>0</v>
  </rv>
  <rv s="0">
    <fb>1165.5374999999999</fb>
    <v>0</v>
  </rv>
  <rv s="0">
    <fb>1534.0531000000001</fb>
    <v>0</v>
  </rv>
  <rv s="0">
    <fb>407.11610000000002</fb>
    <v>0</v>
  </rv>
  <rv s="0">
    <fb>885</fb>
    <v>0</v>
  </rv>
  <rv s="0">
    <fb>1020</fb>
    <v>0</v>
  </rv>
  <rv s="0">
    <fb>985</fb>
    <v>0</v>
  </rv>
  <rv s="0">
    <fb>1195</fb>
    <v>0</v>
  </rv>
  <rv s="0">
    <fb>320</fb>
    <v>0</v>
  </rv>
  <rv s="0">
    <fb>412</fb>
    <v>0</v>
  </rv>
  <rv s="0">
    <fb>960.00480000000005</fb>
    <v>0</v>
  </rv>
  <rv s="0">
    <fb>245.005</fb>
    <v>0</v>
  </rv>
  <rv s="0">
    <fb>490</fb>
    <v>0</v>
  </rv>
  <rv s="0">
    <fb>4420</fb>
    <v>0</v>
  </rv>
  <rv s="0">
    <fb>4510</fb>
    <v>0</v>
  </rv>
  <rv s="0">
    <fb>4600</fb>
    <v>0</v>
  </rv>
  <rv s="0">
    <fb>5800</fb>
    <v>0</v>
  </rv>
  <rv s="0">
    <fb>12325</fb>
    <v>0</v>
  </rv>
  <rv s="0">
    <fb>7375</fb>
    <v>0</v>
  </rv>
  <rv s="0">
    <fb>6675</fb>
    <v>0</v>
  </rv>
  <rv s="0">
    <fb>5000</fb>
    <v>0</v>
  </rv>
  <rv s="0">
    <fb>765</fb>
    <v>0</v>
  </rv>
  <rv s="0">
    <fb>474</fb>
    <v>0</v>
  </rv>
  <rv s="0">
    <fb>159</fb>
    <v>0</v>
  </rv>
  <rv s="0">
    <fb>315</fb>
    <v>0</v>
  </rv>
  <rv s="0">
    <fb>199</fb>
    <v>0</v>
  </rv>
  <rv s="0">
    <fb>530</fb>
    <v>0</v>
  </rv>
  <rv s="0">
    <fb>705</fb>
    <v>0</v>
  </rv>
  <rv s="0">
    <fb>980</fb>
    <v>0</v>
  </rv>
  <rv s="0">
    <fb>1070</fb>
    <v>0</v>
  </rv>
  <rv s="0">
    <fb>1190</fb>
    <v>0</v>
  </rv>
  <rv s="0">
    <fb>726.78219999999999</fb>
    <v>0</v>
  </rv>
  <rv s="0">
    <fb>701.89239999999995</fb>
    <v>0</v>
  </rv>
  <rv s="0">
    <fb>452.99439999999998</fb>
    <v>0</v>
  </rv>
  <rv s="0">
    <fb>696.9144</fb>
    <v>0</v>
  </rv>
  <rv s="0">
    <fb>352.43959999999998</fb>
    <v>0</v>
  </rv>
  <rv s="0">
    <fb>318.58940000000001</fb>
    <v>0</v>
  </rv>
  <rv s="0">
    <fb>121.4622</fb>
    <v>0</v>
  </rv>
  <rv s="0">
    <fb>1330</fb>
    <v>0</v>
  </rv>
  <rv s="0">
    <fb>3270</fb>
    <v>0</v>
  </rv>
  <rv s="0">
    <fb>1327.8720000000001</fb>
    <v>0</v>
  </rv>
  <rv s="0">
    <fb>753.79200000000003</fb>
    <v>0</v>
  </rv>
  <rv s="0">
    <fb>850.05529999999999</fb>
    <v>0</v>
  </rv>
  <rv s="0">
    <fb>1093.6384</fb>
    <v>0</v>
  </rv>
  <rv s="0">
    <fb>1501.2672</fb>
    <v>0</v>
  </rv>
  <rv s="0">
    <fb>475.23559999999998</fb>
    <v>0</v>
  </rv>
  <rv s="0">
    <fb>449.38600000000002</fb>
    <v>0</v>
  </rv>
  <rv s="0">
    <fb>145.65270000000001</fb>
    <v>0</v>
  </rv>
  <rv s="0">
    <fb>12.924799999999999</fb>
    <v>0</v>
  </rv>
  <rv s="0">
    <fb>30.1248</fb>
    <v>0</v>
  </rv>
  <rv s="0">
    <fb>40.762900000000002</fb>
    <v>0</v>
  </rv>
  <rv s="0">
    <fb>41.757100000000001</fb>
    <v>0</v>
  </rv>
  <rv s="0">
    <fb>76.554699999999997</fb>
    <v>0</v>
  </rv>
  <rv s="0">
    <fb>116.32340000000001</fb>
    <v>0</v>
  </rv>
  <rv s="0">
    <fb>132.23079999999999</fb>
    <v>0</v>
  </rv>
  <rv s="0">
    <fb>59.652999999999999</fb>
    <v>0</v>
  </rv>
  <rv s="0">
    <fb>545</fb>
    <v>0</v>
  </rv>
  <rv s="0">
    <fb>905</fb>
    <v>0</v>
  </rv>
  <rv s="0">
    <fb>1080</fb>
    <v>0</v>
  </rv>
  <rv s="0">
    <fb>1010</fb>
    <v>0</v>
  </rv>
  <rv s="0">
    <fb>1225</fb>
    <v>0</v>
  </rv>
  <rv s="0">
    <fb>1255</fb>
    <v>0</v>
  </rv>
  <rv s="0">
    <fb>1755</fb>
    <v>0</v>
  </rv>
  <rv s="0">
    <fb>1800</fb>
    <v>0</v>
  </rv>
  <rv s="0">
    <fb>1805</fb>
    <v>0</v>
  </rv>
  <rv s="0">
    <fb>816.80809999999997</fb>
    <v>0</v>
  </rv>
  <rv s="0">
    <fb>88.178100000000001</fb>
    <v>0</v>
  </rv>
  <rv s="0">
    <fb>880</fb>
    <v>0</v>
  </rv>
  <rv s="0">
    <fb>392.66</fb>
    <v>0</v>
  </rv>
  <rv s="0">
    <fb>337.84710000000001</fb>
    <v>0</v>
  </rv>
  <rv s="0">
    <fb>239.18379999999999</fb>
    <v>0</v>
  </rv>
  <rv s="0">
    <fb>224.23480000000001</fb>
    <v>0</v>
  </rv>
  <rv s="0">
    <fb>265.7088</fb>
    <v>0</v>
  </rv>
  <rv s="0">
    <fb>398.56319999999999</fb>
    <v>0</v>
  </rv>
  <rv s="0">
    <fb>1545</fb>
    <v>0</v>
  </rv>
  <rv s="0">
    <fb>1000</fb>
    <v>0</v>
  </rv>
  <rv s="0">
    <fb>1215</fb>
    <v>0</v>
  </rv>
  <rv s="0">
    <fb>308</fb>
    <v>0</v>
  </rv>
  <rv s="0">
    <fb>154</fb>
    <v>0</v>
  </rv>
  <rv s="0">
    <fb>178</fb>
    <v>0</v>
  </rv>
  <rv s="0">
    <fb>141.3381</fb>
    <v>0</v>
  </rv>
  <rv s="0">
    <fb>102.50490000000001</fb>
    <v>0</v>
  </rv>
  <rv s="0">
    <fb>54.559100000000001</fb>
    <v>0</v>
  </rv>
  <rv s="0">
    <fb>661.32209999999998</fb>
    <v>0</v>
  </rv>
  <rv s="0">
    <fb>226</fb>
    <v>0</v>
  </rv>
  <rv s="0">
    <fb>366</fb>
    <v>0</v>
  </rv>
  <rv s="0">
    <fb>118</fb>
    <v>0</v>
  </rv>
  <rv s="0">
    <fb>161</fb>
    <v>0</v>
  </rv>
  <rv s="0">
    <fb>2175</fb>
    <v>0</v>
  </rv>
  <rv s="0">
    <fb>3025</fb>
    <v>0</v>
  </rv>
  <rv s="0">
    <fb>2500</fb>
    <v>0</v>
  </rv>
  <rv s="0">
    <fb>880.32629999999995</fb>
    <v>0</v>
  </rv>
  <rv s="0">
    <fb>623.74879999999996</fb>
    <v>0</v>
  </rv>
  <rv s="0">
    <fb>1229.8025</fb>
    <v>0</v>
  </rv>
  <rv s="0">
    <fb>44.368899999999996</fb>
    <v>0</v>
  </rv>
  <rv s="0">
    <fb>46.663899999999998</fb>
    <v>0</v>
  </rv>
  <rv s="0">
    <fb>42.073999999999998</fb>
    <v>0</v>
  </rv>
  <rv s="0">
    <fb>56.608600000000003</fb>
    <v>0</v>
  </rv>
  <rv s="0">
    <fb>157.58619999999999</fb>
    <v>0</v>
  </rv>
  <rv s="0">
    <fb>198.89519999999999</fb>
    <v>0</v>
  </rv>
  <rv s="0">
    <fb>218.0197</fb>
    <v>0</v>
  </rv>
  <rv s="0">
    <fb>210.3699</fb>
    <v>0</v>
  </rv>
  <rv s="0">
    <fb>233.3193</fb>
    <v>0</v>
  </rv>
  <rv s="0">
    <fb>191.24529999999999</fb>
    <v>0</v>
  </rv>
  <rv s="0">
    <fb>168.29589999999999</fb>
    <v>0</v>
  </rv>
  <rv s="0">
    <fb>124.3095</fb>
    <v>0</v>
  </rv>
  <rv s="0">
    <fb>114</fb>
    <v>0</v>
  </rv>
  <rv s="0">
    <fb>236</fb>
    <v>0</v>
  </rv>
  <rv s="0">
    <fb>129</fb>
    <v>0</v>
  </rv>
  <rv s="0">
    <fb>138.79140000000001</fb>
    <v>0</v>
  </rv>
  <rv s="0">
    <fb>117.9727</fb>
    <v>0</v>
  </rv>
  <rv s="0">
    <fb>80.672499999999999</fb>
    <v>0</v>
  </rv>
  <rv s="0">
    <fb>144</fb>
    <v>0</v>
  </rv>
  <rv s="0">
    <fb>274</fb>
    <v>0</v>
  </rv>
  <rv s="0">
    <fb>138</fb>
    <v>0</v>
  </rv>
  <rv s="0">
    <fb>1105.6623</fb>
    <v>0</v>
  </rv>
  <rv s="0">
    <fb>1147.2284999999999</fb>
    <v>0</v>
  </rv>
  <rv s="0">
    <fb>931.08399999999995</fb>
    <v>0</v>
  </rv>
  <rv s="0">
    <fb>1072.4093</fb>
    <v>0</v>
  </rv>
  <rv s="0">
    <fb>432.28899999999999</fb>
    <v>0</v>
  </rv>
  <rv s="0">
    <fb>11925</fb>
    <v>0</v>
  </rv>
  <rv s="0">
    <fb>11425</fb>
    <v>0</v>
  </rv>
  <rv s="0">
    <fb>15700</fb>
    <v>0</v>
  </rv>
  <rv s="0">
    <fb>20250</fb>
    <v>0</v>
  </rv>
  <rv s="0">
    <fb>19900</fb>
    <v>0</v>
  </rv>
  <rv s="0">
    <fb>21000</fb>
    <v>0</v>
  </rv>
  <rv s="0">
    <fb>2700</fb>
    <v>0</v>
  </rv>
  <rv s="0">
    <fb>1547.5</fb>
    <v>0</v>
  </rv>
  <rv s="0">
    <fb>1590</fb>
    <v>0</v>
  </rv>
  <rv s="0">
    <fb>1987.5</fb>
    <v>0</v>
  </rv>
  <rv s="0">
    <fb>787.5</fb>
    <v>0</v>
  </rv>
  <rv s="0">
    <fb>565</fb>
    <v>0</v>
  </rv>
  <rv s="0">
    <fb>94</fb>
    <v>0</v>
  </rv>
  <rv s="0">
    <fb>49</fb>
    <v>0</v>
  </rv>
  <rv s="0">
    <fb>264</fb>
    <v>0</v>
  </rv>
  <rv s="0">
    <fb>265</fb>
    <v>0</v>
  </rv>
  <rv s="0">
    <fb>2560</fb>
    <v>0</v>
  </rv>
  <rv s="0">
    <fb>416</fb>
    <v>0</v>
  </rv>
  <rv s="0">
    <fb>468</fb>
    <v>0</v>
  </rv>
  <rv s="0">
    <fb>620</fb>
    <v>0</v>
  </rv>
  <rv s="0">
    <fb>405</fb>
    <v>0</v>
  </rv>
  <rv s="0">
    <fb>2250</fb>
    <v>0</v>
  </rv>
  <rv s="0">
    <fb>2410</fb>
    <v>0</v>
  </rv>
  <rv s="0">
    <fb>2080</fb>
    <v>0</v>
  </rv>
  <rv s="0">
    <fb>1845</fb>
    <v>0</v>
  </rv>
  <rv s="0">
    <fb>1980</fb>
    <v>0</v>
  </rv>
  <rv s="0">
    <fb>1880</fb>
    <v>0</v>
  </rv>
  <rv s="0">
    <fb>1785</fb>
    <v>0</v>
  </rv>
  <rv s="0">
    <fb>1670</fb>
    <v>0</v>
  </rv>
  <rv s="0">
    <fb>1375</fb>
    <v>0</v>
  </rv>
  <rv s="0">
    <fb>675</fb>
    <v>0</v>
  </rv>
  <rv s="0">
    <fb>153</fb>
    <v>0</v>
  </rv>
  <rv s="0">
    <fb>45</fb>
    <v>0</v>
  </rv>
  <rv s="0">
    <fb>232</fb>
    <v>0</v>
  </rv>
  <rv s="0">
    <fb>142</fb>
    <v>0</v>
  </rv>
  <rv s="0">
    <fb>99.537000000000006</fb>
    <v>0</v>
  </rv>
  <rv s="0">
    <fb>158.46289999999999</fb>
    <v>0</v>
  </rv>
  <rv s="0">
    <fb>191.11099999999999</fb>
    <v>0</v>
  </rv>
  <rv s="0">
    <fb>120.43980000000001</fb>
    <v>0</v>
  </rv>
  <rv s="0">
    <fb>10.849500000000001</fb>
    <v>0</v>
  </rv>
  <rv s="0">
    <fb>16.921299999999999</fb>
    <v>0</v>
  </rv>
  <rv s="0">
    <fb>324</fb>
    <v>0</v>
  </rv>
  <rv s="0">
    <fb>314</fb>
    <v>0</v>
  </rv>
  <rv s="0">
    <fb>240</fb>
    <v>0</v>
  </rv>
  <rv s="0">
    <fb>275</fb>
    <v>0</v>
  </rv>
  <rv s="0">
    <fb>439</fb>
    <v>0</v>
  </rv>
  <rv s="0">
    <fb>650.24649999999997</fb>
    <v>0</v>
  </rv>
  <rv s="0">
    <fb>221.67500000000001</fb>
    <v>0</v>
  </rv>
  <rv s="0">
    <fb>172.41390000000001</fb>
    <v>0</v>
  </rv>
  <rv s="0">
    <fb>194</fb>
    <v>0</v>
  </rv>
  <rv s="0">
    <fb>252</fb>
    <v>0</v>
  </rv>
  <rv s="0">
    <fb>302</fb>
    <v>0</v>
  </rv>
  <rv s="0">
    <fb>316</fb>
    <v>0</v>
  </rv>
  <rv s="0">
    <fb>362</fb>
    <v>0</v>
  </rv>
  <rv s="0">
    <fb>4230</fb>
    <v>0</v>
  </rv>
  <rv s="0">
    <fb>2940</fb>
    <v>0</v>
  </rv>
  <rv s="0">
    <fb>4470</fb>
    <v>0</v>
  </rv>
  <rv s="0">
    <fb>3870</fb>
    <v>0</v>
  </rv>
  <rv s="0">
    <fb>3220</fb>
    <v>0</v>
  </rv>
  <rv s="0">
    <fb>2980</fb>
    <v>0</v>
  </rv>
  <rv s="0">
    <fb>1750</fb>
    <v>0</v>
  </rv>
  <rv s="0">
    <fb>1840</fb>
    <v>0</v>
  </rv>
  <rv s="0">
    <fb>1570</fb>
    <v>0</v>
  </rv>
  <rv s="0">
    <fb>935</fb>
    <v>0</v>
  </rv>
  <rv s="0">
    <fb>1025</fb>
    <v>0</v>
  </rv>
  <rv s="0">
    <fb>950</fb>
    <v>0</v>
  </rv>
  <rv s="0">
    <fb>795</fb>
    <v>0</v>
  </rv>
  <rv s="0">
    <fb>1340</fb>
    <v>0</v>
  </rv>
  <rv s="0">
    <fb>345</fb>
    <v>0</v>
  </rv>
  <rv s="0">
    <fb>1315</fb>
    <v>0</v>
  </rv>
  <rv s="0">
    <fb>1430</fb>
    <v>0</v>
  </rv>
  <rv s="0">
    <fb>1665</fb>
    <v>0</v>
  </rv>
  <rv s="0">
    <fb>2190</fb>
    <v>0</v>
  </rv>
  <rv s="0">
    <fb>1540</fb>
    <v>0</v>
  </rv>
  <rv s="0">
    <fb>1855</fb>
    <v>0</v>
  </rv>
  <rv s="0">
    <fb>1464.5458000000001</fb>
    <v>0</v>
  </rv>
  <rv s="0">
    <fb>1992.2732000000001</fb>
    <v>0</v>
  </rv>
  <rv s="0">
    <fb>1937.4549999999999</fb>
    <v>0</v>
  </rv>
  <rv s="0">
    <fb>2192.7278000000001</fb>
    <v>0</v>
  </rv>
  <rv s="0">
    <fb>1099.6366</fb>
    <v>0</v>
  </rv>
  <rv s="0">
    <fb>890.18200000000002</fb>
    <v>0</v>
  </rv>
  <rv s="0">
    <fb>562.90920000000006</fb>
    <v>0</v>
  </rv>
  <rv s="0">
    <fb>615.27290000000005</fb>
    <v>0</v>
  </rv>
  <rv s="0">
    <fb>106.123</fb>
    <v>0</v>
  </rv>
  <rv s="0">
    <fb>122.9837</fb>
    <v>0</v>
  </rv>
  <rv s="0">
    <fb>37</fb>
    <v>0</v>
  </rv>
  <rv s="0">
    <fb>22</fb>
    <v>0</v>
  </rv>
  <rv s="0">
    <fb>63</fb>
    <v>0</v>
  </rv>
  <rv s="0">
    <fb>418</fb>
    <v>0</v>
  </rv>
  <rv s="0">
    <fb>1085</fb>
    <v>0</v>
  </rv>
  <rv s="0">
    <fb>235</fb>
    <v>0</v>
  </rv>
  <rv s="0">
    <fb>122</fb>
    <v>0</v>
  </rv>
  <rv s="0">
    <fb>4010</fb>
    <v>0</v>
  </rv>
  <rv s="0">
    <fb>3400</fb>
    <v>0</v>
  </rv>
  <rv s="0">
    <fb>4760</fb>
    <v>0</v>
  </rv>
  <rv s="0">
    <fb>5025</fb>
    <v>0</v>
  </rv>
  <rv s="0">
    <fb>5950</fb>
    <v>0</v>
  </rv>
  <rv s="0">
    <fb>6525</fb>
    <v>0</v>
  </rv>
  <rv s="0">
    <fb>6500</fb>
    <v>0</v>
  </rv>
  <rv s="0">
    <fb>7225</fb>
    <v>0</v>
  </rv>
  <rv s="0">
    <fb>3090</fb>
    <v>0</v>
  </rv>
  <rv s="0">
    <fb>3780</fb>
    <v>0</v>
  </rv>
  <rv s="0">
    <fb>2150</fb>
    <v>0</v>
  </rv>
  <rv s="0">
    <fb>486</fb>
    <v>0</v>
  </rv>
  <rv s="0">
    <fb>605</fb>
    <v>0</v>
  </rv>
  <rv s="0">
    <fb>811.31619999999998</fb>
    <v>0</v>
  </rv>
  <rv s="0">
    <fb>487.78519999999997</fb>
    <v>0</v>
  </rv>
  <rv s="0">
    <fb>384.25529999999998</fb>
    <v>0</v>
  </rv>
  <rv s="0">
    <fb>447.96600000000001</fb>
    <v>0</v>
  </rv>
  <rv s="0">
    <fb>542.53660000000002</fb>
    <v>0</v>
  </rv>
  <rv s="0">
    <fb>451.9479</fb>
    <v>0</v>
  </rv>
  <rv s="0">
    <fb>522.62699999999995</fb>
    <v>0</v>
  </rv>
  <rv s="0">
    <fb>393.34519999999998</fb>
    <v>0</v>
  </rv>
  <rv s="0">
    <fb>568.27509999999995</fb>
    <v>0</v>
  </rv>
  <rv s="0">
    <fb>177.8948</fb>
    <v>0</v>
  </rv>
  <rv s="0">
    <fb>227.31010000000001</fb>
    <v>0</v>
  </rv>
  <rv s="0">
    <fb>105.7486</fb>
    <v>0</v>
  </rv>
  <rv s="0">
    <fb>91.912300000000002</fb>
    <v>0</v>
  </rv>
  <rv s="0">
    <fb>167.02350000000001</fb>
    <v>0</v>
  </rv>
  <rv s="0">
    <fb>6075</fb>
    <v>0</v>
  </rv>
  <rv s="0">
    <fb>5325</fb>
    <v>0</v>
  </rv>
  <rv s="0">
    <fb>5900</fb>
    <v>0</v>
  </rv>
  <rv s="0">
    <fb>1435</fb>
    <v>0</v>
  </rv>
  <rv s="0">
    <fb>555</fb>
    <v>0</v>
  </rv>
  <rv s="0">
    <fb>830</fb>
    <v>0</v>
  </rv>
  <rv s="0">
    <fb>1170</fb>
    <v>0</v>
  </rv>
  <rv s="0">
    <fb>940</fb>
    <v>0</v>
  </rv>
  <rv s="0">
    <fb>1040</fb>
    <v>0</v>
  </rv>
  <rv s="0">
    <fb>1451.0428999999999</fb>
    <v>0</v>
  </rv>
  <rv s="0">
    <fb>1228.9725000000001</fb>
    <v>0</v>
  </rv>
  <rv s="0">
    <fb>737.38350000000003</fb>
    <v>0</v>
  </rv>
  <rv s="0">
    <fb>786.54240000000004</fb>
    <v>0</v>
  </rv>
  <rv s="0">
    <fb>530.91610000000003</fb>
    <v>0</v>
  </rv>
  <rv s="0">
    <fb>344.1123</fb>
    <v>0</v>
  </rv>
  <rv s="0">
    <fb>238.42070000000001</fb>
    <v>0</v>
  </rv>
  <rv s="0">
    <fb>90.452399999999997</fb>
    <v>0</v>
  </rv>
  <rv s="0">
    <fb>12</fb>
    <v>0</v>
  </rv>
  <rv s="0">
    <fb>168</fb>
    <v>0</v>
  </rv>
  <rv s="0">
    <fb>172</fb>
    <v>0</v>
  </rv>
  <rv s="0">
    <fb>224</fb>
    <v>0</v>
  </rv>
  <rv s="0">
    <fb>1685</fb>
    <v>0</v>
  </rv>
  <rv s="0">
    <fb>456</fb>
    <v>0</v>
  </rv>
  <rv s="0">
    <fb>122.1429</fb>
    <v>0</v>
  </rv>
  <rv s="0">
    <fb>45.238100000000003</fb>
    <v>0</v>
  </rv>
  <rv s="0">
    <fb>96</fb>
    <v>0</v>
  </rv>
  <rv s="0">
    <fb>197</fb>
    <v>0</v>
  </rv>
  <rv s="0">
    <fb>179</fb>
    <v>0</v>
  </rv>
  <rv s="0">
    <fb>146</fb>
    <v>0</v>
  </rv>
  <rv s="0">
    <fb>198</fb>
    <v>0</v>
  </rv>
  <rv s="0">
    <fb>220</fb>
    <v>0</v>
  </rv>
  <rv s="0">
    <fb>489</fb>
    <v>0</v>
  </rv>
  <rv s="0">
    <fb>335</fb>
    <v>0</v>
  </rv>
  <rv s="0">
    <fb>258.94740000000002</fb>
    <v>0</v>
  </rv>
  <rv s="0">
    <fb>394</fb>
    <v>0</v>
  </rv>
  <rv s="0">
    <fb>415</fb>
    <v>0</v>
  </rv>
  <rv s="0">
    <fb>1925</fb>
    <v>0</v>
  </rv>
  <rv s="0">
    <fb>2020</fb>
    <v>0</v>
  </rv>
  <rv s="0">
    <fb>3530</fb>
    <v>0</v>
  </rv>
  <rv s="0">
    <fb>3830</fb>
    <v>0</v>
  </rv>
  <rv s="0">
    <fb>3740</fb>
    <v>0</v>
  </rv>
  <rv s="0">
    <fb>5500</fb>
    <v>0</v>
  </rv>
  <rv s="0">
    <fb>4590</fb>
    <v>0</v>
  </rv>
  <rv s="0">
    <fb>7800</fb>
    <v>0</v>
  </rv>
  <rv s="0">
    <fb>149</fb>
    <v>0</v>
  </rv>
  <rv s="0">
    <fb>296</fb>
    <v>0</v>
  </rv>
  <rv s="0">
    <fb>215</fb>
    <v>0</v>
  </rv>
  <rv s="0">
    <fb>292</fb>
    <v>0</v>
  </rv>
  <rv s="0">
    <fb>173</fb>
    <v>0</v>
  </rv>
  <rv s="0">
    <fb>276</fb>
    <v>0</v>
  </rv>
  <rv s="1">
    <v>1</v>
    <v>XIDX:BRAM</v>
    <v>Daily</v>
    <v>43098</v>
    <v>43098</v>
    <v>0</v>
    <v>1</v>
    <v>636501024000000000,639284105163515814,0</v>
    <v>0</v>
    <v>bkfpvh</v>
    <v>XIDX:BRAM</v>
    <v>1</v>
  </rv>
  <rv s="1">
    <v>1</v>
    <v>XIDX:BRAM</v>
    <v>Daily</v>
    <v>43829</v>
    <v>43829</v>
    <v>0</v>
    <v>1</v>
    <v>637132608000000000,639284105163991538,0</v>
    <v>0</v>
    <v>bkfpvh</v>
    <v>XIDX:BRAM</v>
    <v>2</v>
  </rv>
  <rv s="1">
    <v>1</v>
    <v>XIDX:BRAM</v>
    <v>Daily</v>
    <v>44560</v>
    <v>44560</v>
    <v>0</v>
    <v>1</v>
    <v>637764192000000000,639284105164465835,0</v>
    <v>0</v>
    <v>bkfpvh</v>
    <v>XIDX:BRAM</v>
    <v>3</v>
  </rv>
  <rv s="1">
    <v>1</v>
    <v>XIDX:BRAM</v>
    <v>Daily</v>
    <v>45656</v>
    <v>45656</v>
    <v>0</v>
    <v>1</v>
    <v>638711136000000000,639284105164931523,0</v>
    <v>0</v>
    <v>bkfpvh</v>
    <v>XIDX:BRAM</v>
    <v>4</v>
  </rv>
  <rv s="1">
    <v>1</v>
    <v>XIDX:BRAM</v>
    <v>Daily</v>
    <v>46203</v>
    <v>46203</v>
    <v>0</v>
    <v>1</v>
    <v>639183744000000000,639284105165415830,0</v>
    <v>0</v>
    <v>bkfpvh</v>
    <v>XIDX:BRAM</v>
    <v>5</v>
  </rv>
  <rv s="1">
    <v>1</v>
    <v>XIDX:BRAM</v>
    <v>Daily</v>
    <v>44195</v>
    <v>44195</v>
    <v>0</v>
    <v>1</v>
    <v>637448832000000000,639284105242201071,0</v>
    <v>0</v>
    <v>bkfpvh</v>
    <v>XIDX:BRAM</v>
    <v>6</v>
  </rv>
  <rv s="1">
    <v>1</v>
    <v>XIDX:BRAM</v>
    <v>Daily</v>
    <v>45289</v>
    <v>45289</v>
    <v>0</v>
    <v>1</v>
    <v>638394048000000000,639284105242682775,0</v>
    <v>0</v>
    <v>bkfpvh</v>
    <v>XIDX:BRAM</v>
    <v>7</v>
  </rv>
  <rv s="1">
    <v>1</v>
    <v>XIDX:BRAM</v>
    <v>Daily</v>
    <v>42003</v>
    <v>42003</v>
    <v>0</v>
    <v>1</v>
    <v>635554944000000000,639284105277856487,0</v>
    <v>0</v>
    <v>bkfpvh</v>
    <v>XIDX:BRAM</v>
    <v>8</v>
  </rv>
  <rv s="1">
    <v>1</v>
    <v>XIDX:BRAM</v>
    <v>Daily</v>
    <v>42734</v>
    <v>42734</v>
    <v>0</v>
    <v>1</v>
    <v>636186528000000000,639284105277292157,0</v>
    <v>0</v>
    <v>bkfpvh</v>
    <v>XIDX:BRAM</v>
    <v>9</v>
  </rv>
  <rv s="1">
    <v>1</v>
    <v>XIDX:BRAM</v>
    <v>Daily</v>
    <v>44925</v>
    <v>44925</v>
    <v>0</v>
    <v>1</v>
    <v>638079552000000000,639284105278230884,0</v>
    <v>0</v>
    <v>bkfpvh</v>
    <v>XIDX:BRAM</v>
    <v>10</v>
  </rv>
  <rv s="1">
    <v>1</v>
    <v>XIDX:BRAM</v>
    <v>Daily</v>
    <v>46021</v>
    <v>46021</v>
    <v>0</v>
    <v>1</v>
    <v>639026496000000000,639284105278700887,0</v>
    <v>0</v>
    <v>bkfpvh</v>
    <v>XIDX:BRAM</v>
    <v>11</v>
  </rv>
  <rv s="1">
    <v>1</v>
    <v>XIDX:BRAM</v>
    <v>Daily</v>
    <v>46111</v>
    <v>46111</v>
    <v>0</v>
    <v>1</v>
    <v>639104256000000000,639284105279176490,0</v>
    <v>0</v>
    <v>bkfpvh</v>
    <v>XIDX:BRAM</v>
    <v>12</v>
  </rv>
  <rv s="1">
    <v>1</v>
    <v>XIDX:DNAR</v>
    <v>Daily</v>
    <v>42003</v>
    <v>42003</v>
    <v>0</v>
    <v>1</v>
    <v>635554944000000000,639284105138394565,0</v>
    <v>0</v>
    <v>bkgnar</v>
    <v>XIDX:DNAR</v>
    <v>13</v>
  </rv>
  <rv s="1">
    <v>1</v>
    <v>XIDX:DNAR</v>
    <v>Daily</v>
    <v>42734</v>
    <v>42734</v>
    <v>0</v>
    <v>1</v>
    <v>636186528000000000,639284105139345669,0</v>
    <v>0</v>
    <v>bkgnar</v>
    <v>XIDX:DNAR</v>
    <v>14</v>
  </rv>
  <rv s="1">
    <v>1</v>
    <v>XIDX:DNAR</v>
    <v>Daily</v>
    <v>43098</v>
    <v>43098</v>
    <v>0</v>
    <v>1</v>
    <v>636501024000000000,639284105139821654,0</v>
    <v>0</v>
    <v>bkgnar</v>
    <v>XIDX:DNAR</v>
    <v>15</v>
  </rv>
  <rv s="1">
    <v>1</v>
    <v>XIDX:DNAR</v>
    <v>Daily</v>
    <v>43462</v>
    <v>43462</v>
    <v>0</v>
    <v>1</v>
    <v>636815520000000000,639284105140295675,0</v>
    <v>0</v>
    <v>bkgnar</v>
    <v>XIDX:DNAR</v>
    <v>16</v>
  </rv>
  <rv s="1">
    <v>1</v>
    <v>XIDX:DNAR</v>
    <v>Daily</v>
    <v>43829</v>
    <v>43829</v>
    <v>0</v>
    <v>1</v>
    <v>637132608000000000,639284105140761652,0</v>
    <v>0</v>
    <v>bkgnar</v>
    <v>XIDX:DNAR</v>
    <v>17</v>
  </rv>
  <rv s="1">
    <v>1</v>
    <v>XIDX:DNAR</v>
    <v>Daily</v>
    <v>44195</v>
    <v>44195</v>
    <v>0</v>
    <v>1</v>
    <v>637448832000000000,639284105141241646,0</v>
    <v>0</v>
    <v>bkgnar</v>
    <v>XIDX:DNAR</v>
    <v>18</v>
  </rv>
  <rv s="1">
    <v>1</v>
    <v>XIDX:DNAR</v>
    <v>Daily</v>
    <v>44560</v>
    <v>44560</v>
    <v>0</v>
    <v>1</v>
    <v>637764192000000000,639284105141714503,0</v>
    <v>0</v>
    <v>bkgnar</v>
    <v>XIDX:DNAR</v>
    <v>19</v>
  </rv>
  <rv s="1">
    <v>1</v>
    <v>XIDX:DNAR</v>
    <v>Daily</v>
    <v>44925</v>
    <v>44925</v>
    <v>0</v>
    <v>1</v>
    <v>638079552000000000,639284105142191641,0</v>
    <v>0</v>
    <v>bkgnar</v>
    <v>XIDX:DNAR</v>
    <v>20</v>
  </rv>
  <rv s="1">
    <v>1</v>
    <v>XIDX:DNAR</v>
    <v>Daily</v>
    <v>45289</v>
    <v>45289</v>
    <v>0</v>
    <v>1</v>
    <v>638394048000000000,639284105138021672,0</v>
    <v>0</v>
    <v>bkgnar</v>
    <v>XIDX:DNAR</v>
    <v>21</v>
  </rv>
  <rv s="1">
    <v>1</v>
    <v>XIDX:DNAR</v>
    <v>Daily</v>
    <v>45656</v>
    <v>45656</v>
    <v>0</v>
    <v>1</v>
    <v>638711136000000000,639284105138505677,0</v>
    <v>0</v>
    <v>bkgnar</v>
    <v>XIDX:DNAR</v>
    <v>22</v>
  </rv>
  <rv s="1">
    <v>1</v>
    <v>XIDX:DNAR</v>
    <v>Daily</v>
    <v>46021</v>
    <v>46021</v>
    <v>0</v>
    <v>1</v>
    <v>639026496000000000,639284105138965667,0</v>
    <v>0</v>
    <v>bkgnar</v>
    <v>XIDX:DNAR</v>
    <v>23</v>
  </rv>
  <rv s="1">
    <v>1</v>
    <v>XIDX:DNAR</v>
    <v>Daily</v>
    <v>46203</v>
    <v>46203</v>
    <v>0</v>
    <v>1</v>
    <v>639183744000000000,639284105139445671,0</v>
    <v>0</v>
    <v>bkgnar</v>
    <v>XIDX:DNAR</v>
    <v>24</v>
  </rv>
  <rv s="1">
    <v>1</v>
    <v>XIDX:DNAR</v>
    <v>Daily</v>
    <v>46111</v>
    <v>46111</v>
    <v>0</v>
    <v>1</v>
    <v>639104256000000000,639284105139911657,0</v>
    <v>0</v>
    <v>bkgnar</v>
    <v>XIDX:DNAR</v>
    <v>25</v>
  </rv>
  <rv s="1">
    <v>1</v>
    <v>XIDX:DMAS</v>
    <v>Daily</v>
    <v>42368</v>
    <v>42368</v>
    <v>0</v>
    <v>1</v>
    <v>635870304000000000,639284105141790883,0</v>
    <v>0</v>
    <v>bkgn7w</v>
    <v>XIDX:DMAS</v>
    <v>26</v>
  </rv>
  <rv s="1">
    <v>1</v>
    <v>XIDX:DMAS</v>
    <v>Daily</v>
    <v>42734</v>
    <v>42734</v>
    <v>0</v>
    <v>1</v>
    <v>636186528000000000,639284105142260875,0</v>
    <v>0</v>
    <v>bkgn7w</v>
    <v>XIDX:DMAS</v>
    <v>27</v>
  </rv>
  <rv s="1">
    <v>1</v>
    <v>XIDX:DMAS</v>
    <v>Daily</v>
    <v>43098</v>
    <v>43098</v>
    <v>0</v>
    <v>1</v>
    <v>636501024000000000,639284105138120899,0</v>
    <v>0</v>
    <v>bkgn7w</v>
    <v>XIDX:DMAS</v>
    <v>28</v>
  </rv>
  <rv s="1">
    <v>1</v>
    <v>XIDX:DMAS</v>
    <v>Daily</v>
    <v>43462</v>
    <v>43462</v>
    <v>0</v>
    <v>1</v>
    <v>636815520000000000,639284105138600896,0</v>
    <v>0</v>
    <v>bkgn7w</v>
    <v>XIDX:DMAS</v>
    <v>29</v>
  </rv>
  <rv s="1">
    <v>1</v>
    <v>XIDX:DMAS</v>
    <v>Daily</v>
    <v>43829</v>
    <v>43829</v>
    <v>0</v>
    <v>1</v>
    <v>637132608000000000,639284105139070898,0</v>
    <v>0</v>
    <v>bkgn7w</v>
    <v>XIDX:DMAS</v>
    <v>30</v>
  </rv>
  <rv s="1">
    <v>1</v>
    <v>XIDX:DMAS</v>
    <v>Daily</v>
    <v>44195</v>
    <v>44195</v>
    <v>0</v>
    <v>1</v>
    <v>637448832000000000,639284105139554544,0</v>
    <v>0</v>
    <v>bkgn7w</v>
    <v>XIDX:DMAS</v>
    <v>31</v>
  </rv>
  <rv s="1">
    <v>1</v>
    <v>XIDX:DMAS</v>
    <v>Daily</v>
    <v>44560</v>
    <v>44560</v>
    <v>0</v>
    <v>1</v>
    <v>637764192000000000,639284105140030896,0</v>
    <v>0</v>
    <v>bkgn7w</v>
    <v>XIDX:DMAS</v>
    <v>32</v>
  </rv>
  <rv s="1">
    <v>1</v>
    <v>XIDX:DMAS</v>
    <v>Daily</v>
    <v>44925</v>
    <v>44925</v>
    <v>0</v>
    <v>1</v>
    <v>638079552000000000,639284105140510885,0</v>
    <v>0</v>
    <v>bkgn7w</v>
    <v>XIDX:DMAS</v>
    <v>29</v>
  </rv>
  <rv s="1">
    <v>1</v>
    <v>XIDX:DMAS</v>
    <v>Daily</v>
    <v>45289</v>
    <v>45289</v>
    <v>0</v>
    <v>1</v>
    <v>638394048000000000,639284105140980878,0</v>
    <v>0</v>
    <v>bkgn7w</v>
    <v>XIDX:DMAS</v>
    <v>33</v>
  </rv>
  <rv s="1">
    <v>1</v>
    <v>XIDX:DMAS</v>
    <v>Daily</v>
    <v>45656</v>
    <v>45656</v>
    <v>0</v>
    <v>1</v>
    <v>638711136000000000,639284105141460881,0</v>
    <v>0</v>
    <v>bkgn7w</v>
    <v>XIDX:DMAS</v>
    <v>34</v>
  </rv>
  <rv s="1">
    <v>1</v>
    <v>XIDX:DMAS</v>
    <v>Daily</v>
    <v>46021</v>
    <v>46021</v>
    <v>0</v>
    <v>1</v>
    <v>639026496000000000,639284105141940893,0</v>
    <v>0</v>
    <v>bkgn7w</v>
    <v>XIDX:DMAS</v>
    <v>35</v>
  </rv>
  <rv s="1">
    <v>1</v>
    <v>XIDX:DMAS</v>
    <v>Daily</v>
    <v>46203</v>
    <v>46203</v>
    <v>0</v>
    <v>1</v>
    <v>639183744000000000,639284105142420874,0</v>
    <v>0</v>
    <v>bkgn7w</v>
    <v>XIDX:DMAS</v>
    <v>36</v>
  </rv>
  <rv s="1">
    <v>1</v>
    <v>XIDX:DMAS</v>
    <v>Daily</v>
    <v>46111</v>
    <v>46111</v>
    <v>0</v>
    <v>1</v>
    <v>639104256000000000,639284105138010909,0</v>
    <v>0</v>
    <v>bkgn7w</v>
    <v>XIDX:DMAS</v>
    <v>37</v>
  </rv>
  <rv s="1">
    <v>1</v>
    <v>XIDX:DEWA</v>
    <v>Daily</v>
    <v>40542</v>
    <v>40542</v>
    <v>0</v>
    <v>1</v>
    <v>634292640000000000,639284105139215947,0</v>
    <v>0</v>
    <v>bn93qh</v>
    <v>XIDX:DEWA</v>
    <v>38</v>
  </rv>
  <rv s="1">
    <v>1</v>
    <v>XIDX:DEWA</v>
    <v>Daily</v>
    <v>41271</v>
    <v>41271</v>
    <v>0</v>
    <v>1</v>
    <v>634922496000000000,639284105139688546,0</v>
    <v>0</v>
    <v>bn93qh</v>
    <v>XIDX:DEWA</v>
    <v>39</v>
  </rv>
  <rv s="1">
    <v>1</v>
    <v>XIDX:DEWA</v>
    <v>Daily</v>
    <v>42734</v>
    <v>42734</v>
    <v>0</v>
    <v>1</v>
    <v>636186528000000000,639284105140635928,0</v>
    <v>0</v>
    <v>bn93qh</v>
    <v>XIDX:DEWA</v>
    <v>39</v>
  </rv>
  <rv s="1">
    <v>1</v>
    <v>XIDX:DEWA</v>
    <v>Daily</v>
    <v>43462</v>
    <v>43462</v>
    <v>0</v>
    <v>1</v>
    <v>636815520000000000,639284105141115921,0</v>
    <v>0</v>
    <v>bn93qh</v>
    <v>XIDX:DEWA</v>
    <v>39</v>
  </rv>
  <rv s="1">
    <v>1</v>
    <v>XIDX:DEWA</v>
    <v>Daily</v>
    <v>44195</v>
    <v>44195</v>
    <v>0</v>
    <v>1</v>
    <v>637448832000000000,639284105141598521,0</v>
    <v>0</v>
    <v>bn93qh</v>
    <v>XIDX:DEWA</v>
    <v>39</v>
  </rv>
  <rv s="1">
    <v>1</v>
    <v>XIDX:DEWA</v>
    <v>Daily</v>
    <v>44925</v>
    <v>44925</v>
    <v>0</v>
    <v>1</v>
    <v>638079552000000000,639284105142078516,0</v>
    <v>0</v>
    <v>bn93qh</v>
    <v>XIDX:DEWA</v>
    <v>40</v>
  </rv>
  <rv s="1">
    <v>1</v>
    <v>XIDX:DEWA</v>
    <v>Daily</v>
    <v>46021</v>
    <v>46021</v>
    <v>0</v>
    <v>1</v>
    <v>639026496000000000,639284105142555912,0</v>
    <v>0</v>
    <v>bn93qh</v>
    <v>XIDX:DEWA</v>
    <v>41</v>
  </rv>
  <rv s="1">
    <v>1</v>
    <v>XIDX:DEWA</v>
    <v>Daily</v>
    <v>46203</v>
    <v>46203</v>
    <v>0</v>
    <v>1</v>
    <v>639183744000000000,639284105138198564,0</v>
    <v>0</v>
    <v>bn93qh</v>
    <v>XIDX:DEWA</v>
    <v>42</v>
  </rv>
  <rv s="1">
    <v>1</v>
    <v>XIDX:DEWA</v>
    <v>Daily</v>
    <v>39812</v>
    <v>39812</v>
    <v>0</v>
    <v>1</v>
    <v>633661920000000000,639284105260567317,0</v>
    <v>0</v>
    <v>bn93qh</v>
    <v>XIDX:DEWA</v>
    <v>43</v>
  </rv>
  <rv s="1">
    <v>1</v>
    <v>XIDX:DEWA</v>
    <v>Daily</v>
    <v>40176</v>
    <v>40176</v>
    <v>0</v>
    <v>1</v>
    <v>633976416000000000,639284105261034525,0</v>
    <v>0</v>
    <v>bn93qh</v>
    <v>XIDX:DEWA</v>
    <v>44</v>
  </rv>
  <rv s="1">
    <v>1</v>
    <v>XIDX:DEWA</v>
    <v>Daily</v>
    <v>40907</v>
    <v>40907</v>
    <v>0</v>
    <v>1</v>
    <v>634608000000000000,639284105256784572,0</v>
    <v>0</v>
    <v>bn93qh</v>
    <v>XIDX:DEWA</v>
    <v>45</v>
  </rv>
  <rv s="1">
    <v>1</v>
    <v>XIDX:DEWA</v>
    <v>Daily</v>
    <v>43098</v>
    <v>43098</v>
    <v>0</v>
    <v>1</v>
    <v>636501024000000000,639284105258204553,0</v>
    <v>0</v>
    <v>bn93qh</v>
    <v>XIDX:DEWA</v>
    <v>39</v>
  </rv>
  <rv s="1">
    <v>1</v>
    <v>XIDX:DEWA</v>
    <v>Daily</v>
    <v>43829</v>
    <v>43829</v>
    <v>0</v>
    <v>1</v>
    <v>637132608000000000,639284105258677377,0</v>
    <v>0</v>
    <v>bn93qh</v>
    <v>XIDX:DEWA</v>
    <v>39</v>
  </rv>
  <rv s="1">
    <v>1</v>
    <v>XIDX:DEWA</v>
    <v>Daily</v>
    <v>44560</v>
    <v>44560</v>
    <v>0</v>
    <v>1</v>
    <v>637764192000000000,639284105259164546,0</v>
    <v>0</v>
    <v>bn93qh</v>
    <v>XIDX:DEWA</v>
    <v>39</v>
  </rv>
  <rv s="1">
    <v>1</v>
    <v>XIDX:DEWA</v>
    <v>Daily</v>
    <v>45289</v>
    <v>45289</v>
    <v>0</v>
    <v>1</v>
    <v>638394048000000000,639284105259634530,0</v>
    <v>0</v>
    <v>bn93qh</v>
    <v>XIDX:DEWA</v>
    <v>46</v>
  </rv>
  <rv s="1">
    <v>1</v>
    <v>XIDX:DEWA</v>
    <v>Daily</v>
    <v>45656</v>
    <v>45656</v>
    <v>0</v>
    <v>1</v>
    <v>638711136000000000,639284105260107363,0</v>
    <v>0</v>
    <v>bn93qh</v>
    <v>XIDX:DEWA</v>
    <v>47</v>
  </rv>
  <rv s="1">
    <v>1</v>
    <v>XIDX:DEWA</v>
    <v>Daily</v>
    <v>46111</v>
    <v>46111</v>
    <v>0</v>
    <v>1</v>
    <v>639104256000000000,639284105260594535,0</v>
    <v>0</v>
    <v>bn93qh</v>
    <v>XIDX:DEWA</v>
    <v>48</v>
  </rv>
  <rv s="1">
    <v>1</v>
    <v>XIDX:CNKO</v>
    <v>Daily</v>
    <v>40176</v>
    <v>40176</v>
    <v>0</v>
    <v>1</v>
    <v>633976416000000000,639284105151040670,0</v>
    <v>0</v>
    <v>bkgkzr</v>
    <v>XIDX:CNKO</v>
    <v>49</v>
  </rv>
  <rv s="1">
    <v>1</v>
    <v>XIDX:CNKO</v>
    <v>Daily</v>
    <v>41271</v>
    <v>41271</v>
    <v>0</v>
    <v>1</v>
    <v>634922496000000000,639284105151516083,0</v>
    <v>0</v>
    <v>bkgkzr</v>
    <v>XIDX:CNKO</v>
    <v>50</v>
  </rv>
  <rv s="1">
    <v>1</v>
    <v>XIDX:CNKO</v>
    <v>Daily</v>
    <v>42368</v>
    <v>42368</v>
    <v>0</v>
    <v>1</v>
    <v>635870304000000000,639284105147136057,0</v>
    <v>0</v>
    <v>bkgkzr</v>
    <v>XIDX:CNKO</v>
    <v>39</v>
  </rv>
  <rv s="1">
    <v>1</v>
    <v>XIDX:CNKO</v>
    <v>Daily</v>
    <v>43098</v>
    <v>43098</v>
    <v>0</v>
    <v>1</v>
    <v>636501024000000000,639284105147620693,0</v>
    <v>0</v>
    <v>bkgkzr</v>
    <v>XIDX:CNKO</v>
    <v>39</v>
  </rv>
  <rv s="1">
    <v>1</v>
    <v>XIDX:CNKO</v>
    <v>Daily</v>
    <v>43829</v>
    <v>43829</v>
    <v>0</v>
    <v>1</v>
    <v>637132608000000000,639284105148095427,0</v>
    <v>0</v>
    <v>bkgkzr</v>
    <v>XIDX:CNKO</v>
    <v>39</v>
  </rv>
  <rv s="1">
    <v>1</v>
    <v>XIDX:CNKO</v>
    <v>Daily</v>
    <v>44560</v>
    <v>44560</v>
    <v>0</v>
    <v>1</v>
    <v>637764192000000000,639284105148576056,0</v>
    <v>0</v>
    <v>bkgkzr</v>
    <v>XIDX:CNKO</v>
    <v>39</v>
  </rv>
  <rv s="1">
    <v>1</v>
    <v>XIDX:CNKO</v>
    <v>Daily</v>
    <v>45289</v>
    <v>45289</v>
    <v>0</v>
    <v>1</v>
    <v>638394048000000000,639284105149046056,0</v>
    <v>0</v>
    <v>bkgkzr</v>
    <v>XIDX:CNKO</v>
    <v>2</v>
  </rv>
  <rv s="1">
    <v>1</v>
    <v>XIDX:CNKO</v>
    <v>Daily</v>
    <v>46021</v>
    <v>46021</v>
    <v>0</v>
    <v>1</v>
    <v>639026496000000000,639284105149526078,0</v>
    <v>0</v>
    <v>bkgkzr</v>
    <v>XIDX:CNKO</v>
    <v>51</v>
  </rv>
  <rv s="1">
    <v>1</v>
    <v>XIDX:CNKO</v>
    <v>Daily</v>
    <v>46203</v>
    <v>46203</v>
    <v>0</v>
    <v>1</v>
    <v>639183744000000000,639284105150006066,0</v>
    <v>0</v>
    <v>bkgkzr</v>
    <v>XIDX:CNKO</v>
    <v>52</v>
  </rv>
  <rv s="1">
    <v>1</v>
    <v>XIDX:CNKO</v>
    <v>Daily</v>
    <v>46111</v>
    <v>46111</v>
    <v>0</v>
    <v>1</v>
    <v>639104256000000000,639284105150466072,0</v>
    <v>0</v>
    <v>bkgkzr</v>
    <v>XIDX:CNKO</v>
    <v>46</v>
  </rv>
  <rv s="1">
    <v>1</v>
    <v>XIDX:CNKO</v>
    <v>Daily</v>
    <v>39812</v>
    <v>39812</v>
    <v>0</v>
    <v>1</v>
    <v>633661920000000000,639284105266646495,0</v>
    <v>0</v>
    <v>bkgkzr</v>
    <v>XIDX:CNKO</v>
    <v>39</v>
  </rv>
  <rv s="1">
    <v>1</v>
    <v>XIDX:CNKO</v>
    <v>Daily</v>
    <v>40542</v>
    <v>40542</v>
    <v>0</v>
    <v>1</v>
    <v>634292640000000000,639284105267159735,0</v>
    <v>0</v>
    <v>bkgkzr</v>
    <v>XIDX:CNKO</v>
    <v>53</v>
  </rv>
  <rv s="1">
    <v>1</v>
    <v>XIDX:CNKO</v>
    <v>Daily</v>
    <v>40907</v>
    <v>40907</v>
    <v>0</v>
    <v>1</v>
    <v>634608000000000000,639284105267629730,0</v>
    <v>0</v>
    <v>bkgkzr</v>
    <v>XIDX:CNKO</v>
    <v>54</v>
  </rv>
  <rv s="1">
    <v>1</v>
    <v>XIDX:CNKO</v>
    <v>Daily</v>
    <v>41638</v>
    <v>41638</v>
    <v>0</v>
    <v>1</v>
    <v>635239584000000000,639284105268119730,0</v>
    <v>0</v>
    <v>bkgkzr</v>
    <v>XIDX:CNKO</v>
    <v>55</v>
  </rv>
  <rv s="1">
    <v>1</v>
    <v>XIDX:CNKO</v>
    <v>Daily</v>
    <v>42003</v>
    <v>42003</v>
    <v>0</v>
    <v>1</v>
    <v>635554944000000000,639284105263795991,0</v>
    <v>0</v>
    <v>bkgkzr</v>
    <v>XIDX:CNKO</v>
    <v>56</v>
  </rv>
  <rv s="1">
    <v>1</v>
    <v>XIDX:CNKO</v>
    <v>Daily</v>
    <v>42734</v>
    <v>42734</v>
    <v>0</v>
    <v>1</v>
    <v>636186528000000000,639284105264279755,0</v>
    <v>0</v>
    <v>bkgkzr</v>
    <v>XIDX:CNKO</v>
    <v>57</v>
  </rv>
  <rv s="1">
    <v>1</v>
    <v>XIDX:CNKO</v>
    <v>Daily</v>
    <v>43462</v>
    <v>43462</v>
    <v>0</v>
    <v>1</v>
    <v>636815520000000000,639284105264749752,0</v>
    <v>0</v>
    <v>bkgkzr</v>
    <v>XIDX:CNKO</v>
    <v>39</v>
  </rv>
  <rv s="1">
    <v>1</v>
    <v>XIDX:CNKO</v>
    <v>Daily</v>
    <v>44195</v>
    <v>44195</v>
    <v>0</v>
    <v>1</v>
    <v>637448832000000000,639284105265216486,0</v>
    <v>0</v>
    <v>bkgkzr</v>
    <v>XIDX:CNKO</v>
    <v>2</v>
  </rv>
  <rv s="1">
    <v>1</v>
    <v>XIDX:CNKO</v>
    <v>Daily</v>
    <v>44925</v>
    <v>44925</v>
    <v>0</v>
    <v>1</v>
    <v>638079552000000000,639284105265689746,0</v>
    <v>0</v>
    <v>bkgkzr</v>
    <v>XIDX:CNKO</v>
    <v>39</v>
  </rv>
  <rv s="1">
    <v>1</v>
    <v>XIDX:CNKO</v>
    <v>Daily</v>
    <v>45656</v>
    <v>45656</v>
    <v>0</v>
    <v>1</v>
    <v>638711136000000000,639284105266156489,0</v>
    <v>0</v>
    <v>bkgkzr</v>
    <v>XIDX:CNKO</v>
    <v>58</v>
  </rv>
  <rv s="1">
    <v>1</v>
    <v>XIDX:DLTA</v>
    <v>Daily</v>
    <v>40542</v>
    <v>40542</v>
    <v>0</v>
    <v>1</v>
    <v>634292640000000000,639284105139421673,0</v>
    <v>0</v>
    <v>bkgn52</v>
    <v>XIDX:DLTA</v>
    <v>59</v>
  </rv>
  <rv s="1">
    <v>1</v>
    <v>XIDX:DLTA</v>
    <v>Daily</v>
    <v>41638</v>
    <v>41638</v>
    <v>0</v>
    <v>1</v>
    <v>635239584000000000,639284105140851652,0</v>
    <v>0</v>
    <v>bkgn52</v>
    <v>XIDX:DLTA</v>
    <v>60</v>
  </rv>
  <rv s="1">
    <v>1</v>
    <v>XIDX:DLTA</v>
    <v>Daily</v>
    <v>42003</v>
    <v>42003</v>
    <v>0</v>
    <v>1</v>
    <v>635554944000000000,639284105141321666,0</v>
    <v>0</v>
    <v>bkgn52</v>
    <v>XIDX:DLTA</v>
    <v>61</v>
  </rv>
  <rv s="1">
    <v>1</v>
    <v>XIDX:DLTA</v>
    <v>Daily</v>
    <v>42368</v>
    <v>42368</v>
    <v>0</v>
    <v>1</v>
    <v>635870304000000000,639284105141795679,0</v>
    <v>0</v>
    <v>bkgn52</v>
    <v>XIDX:DLTA</v>
    <v>6</v>
  </rv>
  <rv s="1">
    <v>1</v>
    <v>XIDX:DLTA</v>
    <v>Daily</v>
    <v>42734</v>
    <v>42734</v>
    <v>0</v>
    <v>1</v>
    <v>636186528000000000,639284105142275675,0</v>
    <v>0</v>
    <v>bkgn52</v>
    <v>XIDX:DLTA</v>
    <v>8</v>
  </rv>
  <rv s="1">
    <v>1</v>
    <v>XIDX:DLTA</v>
    <v>Daily</v>
    <v>43098</v>
    <v>43098</v>
    <v>0</v>
    <v>1</v>
    <v>636501024000000000,639284105138131673,0</v>
    <v>0</v>
    <v>bkgn52</v>
    <v>XIDX:DLTA</v>
    <v>62</v>
  </rv>
  <rv s="1">
    <v>1</v>
    <v>XIDX:DLTA</v>
    <v>Daily</v>
    <v>43462</v>
    <v>43462</v>
    <v>0</v>
    <v>1</v>
    <v>636815520000000000,639284105138605676,0</v>
    <v>0</v>
    <v>bkgn52</v>
    <v>XIDX:DLTA</v>
    <v>63</v>
  </rv>
  <rv s="1">
    <v>1</v>
    <v>XIDX:DLTA</v>
    <v>Daily</v>
    <v>43829</v>
    <v>43829</v>
    <v>0</v>
    <v>1</v>
    <v>637132608000000000,639284105139085670,0</v>
    <v>0</v>
    <v>bkgn52</v>
    <v>XIDX:DLTA</v>
    <v>64</v>
  </rv>
  <rv s="1">
    <v>1</v>
    <v>XIDX:DLTA</v>
    <v>Daily</v>
    <v>44195</v>
    <v>44195</v>
    <v>0</v>
    <v>1</v>
    <v>637448832000000000,639284105139551664,0</v>
    <v>0</v>
    <v>bkgn52</v>
    <v>XIDX:DLTA</v>
    <v>65</v>
  </rv>
  <rv s="1">
    <v>1</v>
    <v>XIDX:DLTA</v>
    <v>Daily</v>
    <v>44560</v>
    <v>44560</v>
    <v>0</v>
    <v>1</v>
    <v>637764192000000000,639284105140035672,0</v>
    <v>0</v>
    <v>bkgn52</v>
    <v>XIDX:DLTA</v>
    <v>66</v>
  </rv>
  <rv s="1">
    <v>1</v>
    <v>XIDX:DLTA</v>
    <v>Daily</v>
    <v>44925</v>
    <v>44925</v>
    <v>0</v>
    <v>1</v>
    <v>638079552000000000,639284105140501639,0</v>
    <v>0</v>
    <v>bkgn52</v>
    <v>XIDX:DLTA</v>
    <v>67</v>
  </rv>
  <rv s="1">
    <v>1</v>
    <v>XIDX:DLTA</v>
    <v>Daily</v>
    <v>45289</v>
    <v>45289</v>
    <v>0</v>
    <v>1</v>
    <v>638394048000000000,639284105140975671,0</v>
    <v>0</v>
    <v>bkgn52</v>
    <v>XIDX:DLTA</v>
    <v>68</v>
  </rv>
  <rv s="1">
    <v>1</v>
    <v>XIDX:DLTA</v>
    <v>Daily</v>
    <v>45656</v>
    <v>45656</v>
    <v>0</v>
    <v>1</v>
    <v>638711136000000000,639284105141445675,0</v>
    <v>0</v>
    <v>bkgn52</v>
    <v>XIDX:DLTA</v>
    <v>69</v>
  </rv>
  <rv s="1">
    <v>1</v>
    <v>XIDX:DLTA</v>
    <v>Daily</v>
    <v>46021</v>
    <v>46021</v>
    <v>0</v>
    <v>1</v>
    <v>639026496000000000,639284105141911662,0</v>
    <v>0</v>
    <v>bkgn52</v>
    <v>XIDX:DLTA</v>
    <v>70</v>
  </rv>
  <rv s="1">
    <v>1</v>
    <v>XIDX:DLTA</v>
    <v>Daily</v>
    <v>46203</v>
    <v>46203</v>
    <v>0</v>
    <v>1</v>
    <v>639183744000000000,639284105142395674,0</v>
    <v>0</v>
    <v>bkgn52</v>
    <v>XIDX:DLTA</v>
    <v>71</v>
  </rv>
  <rv s="1">
    <v>1</v>
    <v>XIDX:DLTA</v>
    <v>Daily</v>
    <v>46111</v>
    <v>46111</v>
    <v>0</v>
    <v>1</v>
    <v>639104256000000000,639284105138351670,0</v>
    <v>0</v>
    <v>bkgn52</v>
    <v>XIDX:DLTA</v>
    <v>72</v>
  </rv>
  <rv s="1">
    <v>1</v>
    <v>XIDX:BRMS</v>
    <v>Daily</v>
    <v>40907</v>
    <v>40907</v>
    <v>0</v>
    <v>1</v>
    <v>634608000000000000,639284105163307783,0</v>
    <v>0</v>
    <v>bn924c</v>
    <v>XIDX:BRMS</v>
    <v>73</v>
  </rv>
  <rv s="1">
    <v>1</v>
    <v>XIDX:BRMS</v>
    <v>Daily</v>
    <v>41271</v>
    <v>41271</v>
    <v>0</v>
    <v>1</v>
    <v>634922496000000000,639284105163787792,0</v>
    <v>0</v>
    <v>bn924c</v>
    <v>XIDX:BRMS</v>
    <v>74</v>
  </rv>
  <rv s="1">
    <v>1</v>
    <v>XIDX:BRMS</v>
    <v>Daily</v>
    <v>42368</v>
    <v>42368</v>
    <v>0</v>
    <v>1</v>
    <v>635870304000000000,639284105164267778,0</v>
    <v>0</v>
    <v>bn924c</v>
    <v>XIDX:BRMS</v>
    <v>39</v>
  </rv>
  <rv s="1">
    <v>1</v>
    <v>XIDX:BRMS</v>
    <v>Daily</v>
    <v>43462</v>
    <v>43462</v>
    <v>0</v>
    <v>1</v>
    <v>636815520000000000,639284105164747771,0</v>
    <v>0</v>
    <v>bn924c</v>
    <v>XIDX:BRMS</v>
    <v>39</v>
  </rv>
  <rv s="1">
    <v>1</v>
    <v>XIDX:BRMS</v>
    <v>Daily</v>
    <v>44560</v>
    <v>44560</v>
    <v>0</v>
    <v>1</v>
    <v>637764192000000000,639284105165223599,0</v>
    <v>0</v>
    <v>bn924c</v>
    <v>XIDX:BRMS</v>
    <v>75</v>
  </rv>
  <rv s="1">
    <v>1</v>
    <v>XIDX:BRMS</v>
    <v>Daily</v>
    <v>45656</v>
    <v>45656</v>
    <v>0</v>
    <v>1</v>
    <v>638711136000000000,639284105165707787,0</v>
    <v>0</v>
    <v>bn924c</v>
    <v>XIDX:BRMS</v>
    <v>76</v>
  </rv>
  <rv s="1">
    <v>1</v>
    <v>XIDX:BRMS</v>
    <v>Daily</v>
    <v>46111</v>
    <v>46111</v>
    <v>0</v>
    <v>1</v>
    <v>639104256000000000,639284105166183616,0</v>
    <v>0</v>
    <v>bn924c</v>
    <v>XIDX:BRMS</v>
    <v>77</v>
  </rv>
  <rv s="1">
    <v>1</v>
    <v>XIDX:BRMS</v>
    <v>Daily</v>
    <v>40542</v>
    <v>40542</v>
    <v>0</v>
    <v>1</v>
    <v>634292640000000000,639284105242637693,0</v>
    <v>0</v>
    <v>bn924c</v>
    <v>XIDX:BRMS</v>
    <v>41</v>
  </rv>
  <rv s="1">
    <v>1</v>
    <v>XIDX:BRMS</v>
    <v>Daily</v>
    <v>41638</v>
    <v>41638</v>
    <v>0</v>
    <v>1</v>
    <v>635239584000000000,639284105243115203,0</v>
    <v>0</v>
    <v>bn924c</v>
    <v>XIDX:BRMS</v>
    <v>78</v>
  </rv>
  <rv s="1">
    <v>1</v>
    <v>XIDX:BRMS</v>
    <v>Daily</v>
    <v>42734</v>
    <v>42734</v>
    <v>0</v>
    <v>1</v>
    <v>636186528000000000,639284105243595219,0</v>
    <v>0</v>
    <v>bn924c</v>
    <v>XIDX:BRMS</v>
    <v>79</v>
  </rv>
  <rv s="1">
    <v>1</v>
    <v>XIDX:BRMS</v>
    <v>Daily</v>
    <v>43829</v>
    <v>43829</v>
    <v>0</v>
    <v>1</v>
    <v>637132608000000000,639284105244075237,0</v>
    <v>0</v>
    <v>bn924c</v>
    <v>XIDX:BRMS</v>
    <v>80</v>
  </rv>
  <rv s="1">
    <v>1</v>
    <v>XIDX:BRMS</v>
    <v>Daily</v>
    <v>44925</v>
    <v>44925</v>
    <v>0</v>
    <v>1</v>
    <v>638079552000000000,639284105244545245,0</v>
    <v>0</v>
    <v>bn924c</v>
    <v>XIDX:BRMS</v>
    <v>29</v>
  </rv>
  <rv s="1">
    <v>1</v>
    <v>XIDX:BRMS</v>
    <v>Daily</v>
    <v>46021</v>
    <v>46021</v>
    <v>0</v>
    <v>1</v>
    <v>639026496000000000,639284105240305128,0</v>
    <v>0</v>
    <v>bn924c</v>
    <v>XIDX:BRMS</v>
    <v>81</v>
  </rv>
  <rv s="1">
    <v>1</v>
    <v>XIDX:BRMS</v>
    <v>Daily</v>
    <v>46203</v>
    <v>46203</v>
    <v>0</v>
    <v>1</v>
    <v>639183744000000000,639284105240785160,0</v>
    <v>0</v>
    <v>bn924c</v>
    <v>XIDX:BRMS</v>
    <v>82</v>
  </rv>
  <rv s="1">
    <v>1</v>
    <v>XIDX:BRMS</v>
    <v>Daily</v>
    <v>42003</v>
    <v>42003</v>
    <v>0</v>
    <v>1</v>
    <v>635554944000000000,639284105275015840,0</v>
    <v>0</v>
    <v>bn924c</v>
    <v>XIDX:BRMS</v>
    <v>55</v>
  </rv>
  <rv s="1">
    <v>1</v>
    <v>XIDX:BRMS</v>
    <v>Daily</v>
    <v>43098</v>
    <v>43098</v>
    <v>0</v>
    <v>1</v>
    <v>636501024000000000,639284105275495849,0</v>
    <v>0</v>
    <v>bn924c</v>
    <v>XIDX:BRMS</v>
    <v>83</v>
  </rv>
  <rv s="1">
    <v>1</v>
    <v>XIDX:BRMS</v>
    <v>Daily</v>
    <v>44195</v>
    <v>44195</v>
    <v>0</v>
    <v>1</v>
    <v>637448832000000000,639284105275965849,0</v>
    <v>0</v>
    <v>bn924c</v>
    <v>XIDX:BRMS</v>
    <v>84</v>
  </rv>
  <rv s="1">
    <v>1</v>
    <v>XIDX:BRMS</v>
    <v>Daily</v>
    <v>45289</v>
    <v>45289</v>
    <v>0</v>
    <v>1</v>
    <v>638394048000000000,639284105276437674,0</v>
    <v>0</v>
    <v>bn924c</v>
    <v>XIDX:BRMS</v>
    <v>20</v>
  </rv>
  <rv s="1">
    <v>1</v>
    <v>XIDX:CLPI</v>
    <v>Daily</v>
    <v>41638</v>
    <v>41638</v>
    <v>0</v>
    <v>1</v>
    <v>635239584000000000,639284105158470836,0</v>
    <v>0</v>
    <v>bkfnr7</v>
    <v>XIDX:CLPI</v>
    <v>85</v>
  </rv>
  <rv s="1">
    <v>1</v>
    <v>XIDX:CLPI</v>
    <v>Daily</v>
    <v>42734</v>
    <v>42734</v>
    <v>0</v>
    <v>1</v>
    <v>636186528000000000,639284105158950837,0</v>
    <v>0</v>
    <v>bkfnr7</v>
    <v>XIDX:CLPI</v>
    <v>86</v>
  </rv>
  <rv s="1">
    <v>1</v>
    <v>XIDX:CLPI</v>
    <v>Daily</v>
    <v>43829</v>
    <v>43829</v>
    <v>0</v>
    <v>1</v>
    <v>637132608000000000,639284105159430829,0</v>
    <v>0</v>
    <v>bkfnr7</v>
    <v>XIDX:CLPI</v>
    <v>87</v>
  </rv>
  <rv s="1">
    <v>1</v>
    <v>XIDX:CLPI</v>
    <v>Daily</v>
    <v>45289</v>
    <v>45289</v>
    <v>0</v>
    <v>1</v>
    <v>638394048000000000,639284105155100855,0</v>
    <v>0</v>
    <v>bkfnr7</v>
    <v>XIDX:CLPI</v>
    <v>88</v>
  </rv>
  <rv s="1">
    <v>1</v>
    <v>XIDX:CLPI</v>
    <v>Daily</v>
    <v>40907</v>
    <v>40907</v>
    <v>0</v>
    <v>1</v>
    <v>634608000000000000,639284105233930480,0</v>
    <v>0</v>
    <v>bkfnr7</v>
    <v>XIDX:CLPI</v>
    <v>89</v>
  </rv>
  <rv s="1">
    <v>1</v>
    <v>XIDX:CLPI</v>
    <v>Daily</v>
    <v>42003</v>
    <v>42003</v>
    <v>0</v>
    <v>1</v>
    <v>635554944000000000,639284105234400500,0</v>
    <v>0</v>
    <v>bkfnr7</v>
    <v>XIDX:CLPI</v>
    <v>90</v>
  </rv>
  <rv s="1">
    <v>1</v>
    <v>XIDX:CLPI</v>
    <v>Daily</v>
    <v>43098</v>
    <v>43098</v>
    <v>0</v>
    <v>1</v>
    <v>636501024000000000,639284105234881098,0</v>
    <v>0</v>
    <v>bkfnr7</v>
    <v>XIDX:CLPI</v>
    <v>91</v>
  </rv>
  <rv s="1">
    <v>1</v>
    <v>XIDX:CLPI</v>
    <v>Daily</v>
    <v>44560</v>
    <v>44560</v>
    <v>0</v>
    <v>1</v>
    <v>637764192000000000,639284105235360471,0</v>
    <v>0</v>
    <v>bkfnr7</v>
    <v>XIDX:CLPI</v>
    <v>92</v>
  </rv>
  <rv s="1">
    <v>1</v>
    <v>XIDX:CLPI</v>
    <v>Daily</v>
    <v>45656</v>
    <v>45656</v>
    <v>0</v>
    <v>1</v>
    <v>638711136000000000,639284105235842884,0</v>
    <v>0</v>
    <v>bkfnr7</v>
    <v>XIDX:CLPI</v>
    <v>93</v>
  </rv>
  <rv s="1">
    <v>1</v>
    <v>XIDX:CLPI</v>
    <v>Daily</v>
    <v>46203</v>
    <v>46203</v>
    <v>0</v>
    <v>1</v>
    <v>639183744000000000,639284105231680517,0</v>
    <v>0</v>
    <v>bkfnr7</v>
    <v>XIDX:CLPI</v>
    <v>94</v>
  </rv>
  <rv s="1">
    <v>1</v>
    <v>XIDX:CLPI</v>
    <v>Daily</v>
    <v>40542</v>
    <v>40542</v>
    <v>0</v>
    <v>1</v>
    <v>634292640000000000,639284105267500289,0</v>
    <v>0</v>
    <v>bkfnr7</v>
    <v>XIDX:CLPI</v>
    <v>95</v>
  </rv>
  <rv s="1">
    <v>1</v>
    <v>XIDX:CLPI</v>
    <v>Daily</v>
    <v>41271</v>
    <v>41271</v>
    <v>0</v>
    <v>1</v>
    <v>634922496000000000,639284105267980291,0</v>
    <v>0</v>
    <v>bkfnr7</v>
    <v>XIDX:CLPI</v>
    <v>96</v>
  </rv>
  <rv s="1">
    <v>1</v>
    <v>XIDX:CLPI</v>
    <v>Daily</v>
    <v>42368</v>
    <v>42368</v>
    <v>0</v>
    <v>1</v>
    <v>635870304000000000,639284105268450294,0</v>
    <v>0</v>
    <v>bkfnr7</v>
    <v>XIDX:CLPI</v>
    <v>97</v>
  </rv>
  <rv s="1">
    <v>1</v>
    <v>XIDX:CLPI</v>
    <v>Daily</v>
    <v>43462</v>
    <v>43462</v>
    <v>0</v>
    <v>1</v>
    <v>636815520000000000,639284105268930287,0</v>
    <v>0</v>
    <v>bkfnr7</v>
    <v>XIDX:CLPI</v>
    <v>98</v>
  </rv>
  <rv s="1">
    <v>1</v>
    <v>XIDX:CLPI</v>
    <v>Daily</v>
    <v>44195</v>
    <v>44195</v>
    <v>0</v>
    <v>1</v>
    <v>637448832000000000,639284105269402305,0</v>
    <v>0</v>
    <v>bkfnr7</v>
    <v>XIDX:CLPI</v>
    <v>99</v>
  </rv>
  <rv s="1">
    <v>1</v>
    <v>XIDX:CLPI</v>
    <v>Daily</v>
    <v>44925</v>
    <v>44925</v>
    <v>0</v>
    <v>1</v>
    <v>638079552000000000,639284105265052379,0</v>
    <v>0</v>
    <v>bkfnr7</v>
    <v>XIDX:CLPI</v>
    <v>100</v>
  </rv>
  <rv s="1">
    <v>1</v>
    <v>XIDX:CLPI</v>
    <v>Daily</v>
    <v>46021</v>
    <v>46021</v>
    <v>0</v>
    <v>1</v>
    <v>639026496000000000,639284105265530291,0</v>
    <v>0</v>
    <v>bkfnr7</v>
    <v>XIDX:CLPI</v>
    <v>101</v>
  </rv>
  <rv s="1">
    <v>1</v>
    <v>XIDX:CLPI</v>
    <v>Daily</v>
    <v>46111</v>
    <v>46111</v>
    <v>0</v>
    <v>1</v>
    <v>639104256000000000,639284105266000935,0</v>
    <v>0</v>
    <v>bkfnr7</v>
    <v>XIDX:CLPI</v>
    <v>102</v>
  </rv>
  <rv s="1">
    <v>1</v>
    <v>XIDX:DKFT</v>
    <v>Daily</v>
    <v>40907</v>
    <v>40907</v>
    <v>0</v>
    <v>1</v>
    <v>634608000000000000,639284105140245266,0</v>
    <v>0</v>
    <v>bkgmbh</v>
    <v>XIDX:DKFT</v>
    <v>103</v>
  </rv>
  <rv s="1">
    <v>1</v>
    <v>XIDX:DKFT</v>
    <v>Daily</v>
    <v>41638</v>
    <v>41638</v>
    <v>0</v>
    <v>1</v>
    <v>635239584000000000,639284105140723736,0</v>
    <v>0</v>
    <v>bkgmbh</v>
    <v>XIDX:DKFT</v>
    <v>104</v>
  </rv>
  <rv s="1">
    <v>1</v>
    <v>XIDX:DKFT</v>
    <v>Daily</v>
    <v>43098</v>
    <v>43098</v>
    <v>0</v>
    <v>1</v>
    <v>636501024000000000,639284105142153728,0</v>
    <v>0</v>
    <v>bkgmbh</v>
    <v>XIDX:DKFT</v>
    <v>105</v>
  </rv>
  <rv s="1">
    <v>1</v>
    <v>XIDX:DKFT</v>
    <v>Daily</v>
    <v>43462</v>
    <v>43462</v>
    <v>0</v>
    <v>1</v>
    <v>636815520000000000,639284105142633761,0</v>
    <v>0</v>
    <v>bkgmbh</v>
    <v>XIDX:DKFT</v>
    <v>106</v>
  </rv>
  <rv s="1">
    <v>1</v>
    <v>XIDX:DKFT</v>
    <v>Daily</v>
    <v>44195</v>
    <v>44195</v>
    <v>0</v>
    <v>1</v>
    <v>637448832000000000,639284105138183750,0</v>
    <v>0</v>
    <v>bkgmbh</v>
    <v>XIDX:DKFT</v>
    <v>107</v>
  </rv>
  <rv s="1">
    <v>1</v>
    <v>XIDX:DKFT</v>
    <v>Daily</v>
    <v>44925</v>
    <v>44925</v>
    <v>0</v>
    <v>1</v>
    <v>638079552000000000,639284105138663741,0</v>
    <v>0</v>
    <v>bkgmbh</v>
    <v>XIDX:DKFT</v>
    <v>108</v>
  </rv>
  <rv s="1">
    <v>1</v>
    <v>XIDX:DKFT</v>
    <v>Daily</v>
    <v>45656</v>
    <v>45656</v>
    <v>0</v>
    <v>1</v>
    <v>638711136000000000,639284105139133741,0</v>
    <v>0</v>
    <v>bkgmbh</v>
    <v>XIDX:DKFT</v>
    <v>109</v>
  </rv>
  <rv s="1">
    <v>1</v>
    <v>XIDX:DKFT</v>
    <v>Daily</v>
    <v>46111</v>
    <v>46111</v>
    <v>0</v>
    <v>1</v>
    <v>639104256000000000,639284105139613744,0</v>
    <v>0</v>
    <v>bkgmbh</v>
    <v>XIDX:DKFT</v>
    <v>41</v>
  </rv>
  <rv s="1">
    <v>1</v>
    <v>XIDX:DKFT</v>
    <v>Daily</v>
    <v>41271</v>
    <v>41271</v>
    <v>0</v>
    <v>1</v>
    <v>634922496000000000,639284105259243297,0</v>
    <v>0</v>
    <v>bkgmbh</v>
    <v>XIDX:DKFT</v>
    <v>110</v>
  </rv>
  <rv s="1">
    <v>1</v>
    <v>XIDX:DKFT</v>
    <v>Daily</v>
    <v>42734</v>
    <v>42734</v>
    <v>0</v>
    <v>1</v>
    <v>636186528000000000,639284105259714691,0</v>
    <v>0</v>
    <v>bkgmbh</v>
    <v>XIDX:DKFT</v>
    <v>111</v>
  </rv>
  <rv s="1">
    <v>1</v>
    <v>XIDX:DKFT</v>
    <v>Daily</v>
    <v>43829</v>
    <v>43829</v>
    <v>0</v>
    <v>1</v>
    <v>637132608000000000,639284105255493292,0</v>
    <v>0</v>
    <v>bkgmbh</v>
    <v>XIDX:DKFT</v>
    <v>112</v>
  </rv>
  <rv s="1">
    <v>1</v>
    <v>XIDX:DKFT</v>
    <v>Daily</v>
    <v>44560</v>
    <v>44560</v>
    <v>0</v>
    <v>1</v>
    <v>637764192000000000,639284105255984726,0</v>
    <v>0</v>
    <v>bkgmbh</v>
    <v>XIDX:DKFT</v>
    <v>113</v>
  </rv>
  <rv s="1">
    <v>1</v>
    <v>XIDX:DKFT</v>
    <v>Daily</v>
    <v>45289</v>
    <v>45289</v>
    <v>0</v>
    <v>1</v>
    <v>638394048000000000,639284105256463296,0</v>
    <v>0</v>
    <v>bkgmbh</v>
    <v>XIDX:DKFT</v>
    <v>114</v>
  </rv>
  <rv s="1">
    <v>1</v>
    <v>XIDX:DKFT</v>
    <v>Daily</v>
    <v>46021</v>
    <v>46021</v>
    <v>0</v>
    <v>1</v>
    <v>639026496000000000,639284105256943300,0</v>
    <v>0</v>
    <v>bkgmbh</v>
    <v>XIDX:DKFT</v>
    <v>115</v>
  </rv>
  <rv s="1">
    <v>1</v>
    <v>XIDX:DKFT</v>
    <v>Daily</v>
    <v>46203</v>
    <v>46203</v>
    <v>0</v>
    <v>1</v>
    <v>639183744000000000,639284105257423288,0</v>
    <v>0</v>
    <v>bkgmbh</v>
    <v>XIDX:DKFT</v>
    <v>116</v>
  </rv>
  <rv s="1">
    <v>1</v>
    <v>XIDX:CTRA</v>
    <v>Daily</v>
    <v>39812</v>
    <v>39812</v>
    <v>0</v>
    <v>1</v>
    <v>633661920000000000,639284105148640868,0</v>
    <v>0</v>
    <v>bn942w</v>
    <v>XIDX:CTRA</v>
    <v>117</v>
  </rv>
  <rv s="1">
    <v>1</v>
    <v>XIDX:CTRA</v>
    <v>Daily</v>
    <v>40176</v>
    <v>40176</v>
    <v>0</v>
    <v>1</v>
    <v>633976416000000000,639284105149110863,0</v>
    <v>0</v>
    <v>bn942w</v>
    <v>XIDX:CTRA</v>
    <v>118</v>
  </rv>
  <rv s="1">
    <v>1</v>
    <v>XIDX:CTRA</v>
    <v>Daily</v>
    <v>40542</v>
    <v>40542</v>
    <v>0</v>
    <v>1</v>
    <v>634292640000000000,639284105149590867,0</v>
    <v>0</v>
    <v>bn942w</v>
    <v>XIDX:CTRA</v>
    <v>119</v>
  </rv>
  <rv s="1">
    <v>1</v>
    <v>XIDX:CTRA</v>
    <v>Daily</v>
    <v>40907</v>
    <v>40907</v>
    <v>0</v>
    <v>1</v>
    <v>634608000000000000,639284105150060874,0</v>
    <v>0</v>
    <v>bn942w</v>
    <v>XIDX:CTRA</v>
    <v>120</v>
  </rv>
  <rv s="1">
    <v>1</v>
    <v>XIDX:CTRA</v>
    <v>Daily</v>
    <v>41271</v>
    <v>41271</v>
    <v>0</v>
    <v>1</v>
    <v>634922496000000000,639284105150540880,0</v>
    <v>0</v>
    <v>bn942w</v>
    <v>XIDX:CTRA</v>
    <v>121</v>
  </rv>
  <rv s="1">
    <v>1</v>
    <v>XIDX:CTRA</v>
    <v>Daily</v>
    <v>41638</v>
    <v>41638</v>
    <v>0</v>
    <v>1</v>
    <v>635239584000000000,639284105151010865,0</v>
    <v>0</v>
    <v>bn942w</v>
    <v>XIDX:CTRA</v>
    <v>122</v>
  </rv>
  <rv s="1">
    <v>1</v>
    <v>XIDX:CTRA</v>
    <v>Daily</v>
    <v>42368</v>
    <v>42368</v>
    <v>0</v>
    <v>1</v>
    <v>635870304000000000,639284105146970870,0</v>
    <v>0</v>
    <v>bn942w</v>
    <v>XIDX:CTRA</v>
    <v>123</v>
  </rv>
  <rv s="1">
    <v>1</v>
    <v>XIDX:CTRA</v>
    <v>Daily</v>
    <v>42734</v>
    <v>42734</v>
    <v>0</v>
    <v>1</v>
    <v>636186528000000000,639284105147450864,0</v>
    <v>0</v>
    <v>bn942w</v>
    <v>XIDX:CTRA</v>
    <v>124</v>
  </rv>
  <rv s="1">
    <v>1</v>
    <v>XIDX:CTRA</v>
    <v>Daily</v>
    <v>43462</v>
    <v>43462</v>
    <v>0</v>
    <v>1</v>
    <v>636815520000000000,639284105147980866,0</v>
    <v>0</v>
    <v>bn942w</v>
    <v>XIDX:CTRA</v>
    <v>125</v>
  </rv>
  <rv s="1">
    <v>1</v>
    <v>XIDX:CTRA</v>
    <v>Daily</v>
    <v>44560</v>
    <v>44560</v>
    <v>0</v>
    <v>1</v>
    <v>637764192000000000,639284105148460877,0</v>
    <v>0</v>
    <v>bn942w</v>
    <v>XIDX:CTRA</v>
    <v>126</v>
  </rv>
  <rv s="1">
    <v>1</v>
    <v>XIDX:CTRA</v>
    <v>Daily</v>
    <v>45289</v>
    <v>45289</v>
    <v>0</v>
    <v>1</v>
    <v>638394048000000000,639284105148930869,0</v>
    <v>0</v>
    <v>bn942w</v>
    <v>XIDX:CTRA</v>
    <v>127</v>
  </rv>
  <rv s="1">
    <v>1</v>
    <v>XIDX:CTRA</v>
    <v>Daily</v>
    <v>46021</v>
    <v>46021</v>
    <v>0</v>
    <v>1</v>
    <v>639026496000000000,639284105149410870,0</v>
    <v>0</v>
    <v>bn942w</v>
    <v>XIDX:CTRA</v>
    <v>128</v>
  </rv>
  <rv s="1">
    <v>1</v>
    <v>XIDX:CTRA</v>
    <v>Daily</v>
    <v>46203</v>
    <v>46203</v>
    <v>0</v>
    <v>1</v>
    <v>639183744000000000,639284105150090868,0</v>
    <v>0</v>
    <v>bn942w</v>
    <v>XIDX:CTRA</v>
    <v>129</v>
  </rv>
  <rv s="1">
    <v>1</v>
    <v>XIDX:CTRA</v>
    <v>Daily</v>
    <v>42003</v>
    <v>42003</v>
    <v>0</v>
    <v>1</v>
    <v>635554944000000000,639284105259560943,0</v>
    <v>0</v>
    <v>bn942w</v>
    <v>XIDX:CTRA</v>
    <v>130</v>
  </rv>
  <rv s="1">
    <v>1</v>
    <v>XIDX:CTRA</v>
    <v>Daily</v>
    <v>43098</v>
    <v>43098</v>
    <v>0</v>
    <v>1</v>
    <v>636501024000000000,639284105260030312,0</v>
    <v>0</v>
    <v>bn942w</v>
    <v>XIDX:CTRA</v>
    <v>131</v>
  </rv>
  <rv s="1">
    <v>1</v>
    <v>XIDX:CTRA</v>
    <v>Daily</v>
    <v>43829</v>
    <v>43829</v>
    <v>0</v>
    <v>1</v>
    <v>637132608000000000,639284105260510311,0</v>
    <v>0</v>
    <v>bn942w</v>
    <v>XIDX:CTRA</v>
    <v>132</v>
  </rv>
  <rv s="1">
    <v>1</v>
    <v>XIDX:CTRA</v>
    <v>Daily</v>
    <v>44195</v>
    <v>44195</v>
    <v>0</v>
    <v>1</v>
    <v>637448832000000000,639284105260990975,0</v>
    <v>0</v>
    <v>bn942w</v>
    <v>XIDX:CTRA</v>
    <v>88</v>
  </rv>
  <rv s="1">
    <v>1</v>
    <v>XIDX:CTRA</v>
    <v>Daily</v>
    <v>44925</v>
    <v>44925</v>
    <v>0</v>
    <v>1</v>
    <v>638079552000000000,639284105261460939,0</v>
    <v>0</v>
    <v>bn942w</v>
    <v>XIDX:CTRA</v>
    <v>133</v>
  </rv>
  <rv s="1">
    <v>1</v>
    <v>XIDX:CTRA</v>
    <v>Daily</v>
    <v>45656</v>
    <v>45656</v>
    <v>0</v>
    <v>1</v>
    <v>638711136000000000,639284105257040331,0</v>
    <v>0</v>
    <v>bn942w</v>
    <v>XIDX:CTRA</v>
    <v>134</v>
  </rv>
  <rv s="1">
    <v>1</v>
    <v>XIDX:CTRA</v>
    <v>Daily</v>
    <v>46111</v>
    <v>46111</v>
    <v>0</v>
    <v>1</v>
    <v>639104256000000000,639284105257520331,0</v>
    <v>0</v>
    <v>bn942w</v>
    <v>XIDX:CTRA</v>
    <v>135</v>
  </rv>
  <rv s="1">
    <v>1</v>
    <v>XIDX:DILD</v>
    <v>Daily</v>
    <v>40542</v>
    <v>40542</v>
    <v>0</v>
    <v>1</v>
    <v>634292640000000000,639284105140095267,0</v>
    <v>0</v>
    <v>bn93tc</v>
    <v>XIDX:DILD</v>
    <v>136</v>
  </rv>
  <rv s="1">
    <v>1</v>
    <v>XIDX:DILD</v>
    <v>Daily</v>
    <v>41638</v>
    <v>41638</v>
    <v>0</v>
    <v>1</v>
    <v>635239584000000000,639284105140573736,0</v>
    <v>0</v>
    <v>bn93tc</v>
    <v>XIDX:DILD</v>
    <v>55</v>
  </rv>
  <rv s="1">
    <v>1</v>
    <v>XIDX:DILD</v>
    <v>Daily</v>
    <v>42368</v>
    <v>42368</v>
    <v>0</v>
    <v>1</v>
    <v>635870304000000000,639284105141045263,0</v>
    <v>0</v>
    <v>bn93tc</v>
    <v>XIDX:DILD</v>
    <v>137</v>
  </rv>
  <rv s="1">
    <v>1</v>
    <v>XIDX:DILD</v>
    <v>Daily</v>
    <v>43098</v>
    <v>43098</v>
    <v>0</v>
    <v>1</v>
    <v>636501024000000000,639284105141523738,0</v>
    <v>0</v>
    <v>bn93tc</v>
    <v>XIDX:DILD</v>
    <v>138</v>
  </rv>
  <rv s="1">
    <v>1</v>
    <v>XIDX:DILD</v>
    <v>Daily</v>
    <v>43829</v>
    <v>43829</v>
    <v>0</v>
    <v>1</v>
    <v>637132608000000000,639284105142003728,0</v>
    <v>0</v>
    <v>bn93tc</v>
    <v>XIDX:DILD</v>
    <v>139</v>
  </rv>
  <rv s="1">
    <v>1</v>
    <v>XIDX:DILD</v>
    <v>Daily</v>
    <v>44560</v>
    <v>44560</v>
    <v>0</v>
    <v>1</v>
    <v>637764192000000000,639284105142483723,0</v>
    <v>0</v>
    <v>bn93tc</v>
    <v>XIDX:DILD</v>
    <v>140</v>
  </rv>
  <rv s="1">
    <v>1</v>
    <v>XIDX:DILD</v>
    <v>Daily</v>
    <v>45289</v>
    <v>45289</v>
    <v>0</v>
    <v>1</v>
    <v>638394048000000000,639284105138175279,0</v>
    <v>0</v>
    <v>bn93tc</v>
    <v>XIDX:DILD</v>
    <v>141</v>
  </rv>
  <rv s="1">
    <v>1</v>
    <v>XIDX:DILD</v>
    <v>Daily</v>
    <v>46021</v>
    <v>46021</v>
    <v>0</v>
    <v>1</v>
    <v>639026496000000000,639284105138653740,0</v>
    <v>0</v>
    <v>bn93tc</v>
    <v>XIDX:DILD</v>
    <v>142</v>
  </rv>
  <rv s="1">
    <v>1</v>
    <v>XIDX:DILD</v>
    <v>Daily</v>
    <v>46203</v>
    <v>46203</v>
    <v>0</v>
    <v>1</v>
    <v>639183744000000000,639284105139133741,0</v>
    <v>0</v>
    <v>bn93tc</v>
    <v>XIDX:DILD</v>
    <v>143</v>
  </rv>
  <rv s="1">
    <v>1</v>
    <v>XIDX:DILD</v>
    <v>Daily</v>
    <v>40176</v>
    <v>40176</v>
    <v>0</v>
    <v>1</v>
    <v>633976416000000000,639284105258848165,0</v>
    <v>0</v>
    <v>bn93tc</v>
    <v>XIDX:DILD</v>
    <v>144</v>
  </rv>
  <rv s="1">
    <v>1</v>
    <v>XIDX:DILD</v>
    <v>Daily</v>
    <v>40907</v>
    <v>40907</v>
    <v>0</v>
    <v>1</v>
    <v>634608000000000000,639284105259323292,0</v>
    <v>0</v>
    <v>bn93tc</v>
    <v>XIDX:DILD</v>
    <v>145</v>
  </rv>
  <rv s="1">
    <v>1</v>
    <v>XIDX:DILD</v>
    <v>Daily</v>
    <v>41271</v>
    <v>41271</v>
    <v>0</v>
    <v>1</v>
    <v>634922496000000000,639284105259803313,0</v>
    <v>0</v>
    <v>bn93tc</v>
    <v>XIDX:DILD</v>
    <v>146</v>
  </rv>
  <rv s="1">
    <v>1</v>
    <v>XIDX:DILD</v>
    <v>Daily</v>
    <v>42003</v>
    <v>42003</v>
    <v>0</v>
    <v>1</v>
    <v>635554944000000000,639284105255493292,0</v>
    <v>0</v>
    <v>bn93tc</v>
    <v>XIDX:DILD</v>
    <v>147</v>
  </rv>
  <rv s="1">
    <v>1</v>
    <v>XIDX:DILD</v>
    <v>Daily</v>
    <v>42734</v>
    <v>42734</v>
    <v>0</v>
    <v>1</v>
    <v>636186528000000000,639284105255973295,0</v>
    <v>0</v>
    <v>bn93tc</v>
    <v>XIDX:DILD</v>
    <v>148</v>
  </rv>
  <rv s="1">
    <v>1</v>
    <v>XIDX:DILD</v>
    <v>Daily</v>
    <v>43462</v>
    <v>43462</v>
    <v>0</v>
    <v>1</v>
    <v>636815520000000000,639284105256443302,0</v>
    <v>0</v>
    <v>bn93tc</v>
    <v>XIDX:DILD</v>
    <v>149</v>
  </rv>
  <rv s="1">
    <v>1</v>
    <v>XIDX:DILD</v>
    <v>Daily</v>
    <v>44195</v>
    <v>44195</v>
    <v>0</v>
    <v>1</v>
    <v>637448832000000000,639284105256913290,0</v>
    <v>0</v>
    <v>bn93tc</v>
    <v>XIDX:DILD</v>
    <v>150</v>
  </rv>
  <rv s="1">
    <v>1</v>
    <v>XIDX:DILD</v>
    <v>Daily</v>
    <v>44925</v>
    <v>44925</v>
    <v>0</v>
    <v>1</v>
    <v>638079552000000000,639284105257393285,0</v>
    <v>0</v>
    <v>bn93tc</v>
    <v>XIDX:DILD</v>
    <v>28</v>
  </rv>
  <rv s="1">
    <v>1</v>
    <v>XIDX:DILD</v>
    <v>Daily</v>
    <v>45656</v>
    <v>45656</v>
    <v>0</v>
    <v>1</v>
    <v>638711136000000000,639284105257868188,0</v>
    <v>0</v>
    <v>bn93tc</v>
    <v>XIDX:DILD</v>
    <v>151</v>
  </rv>
  <rv s="1">
    <v>1</v>
    <v>XIDX:DILD</v>
    <v>Daily</v>
    <v>46111</v>
    <v>46111</v>
    <v>0</v>
    <v>1</v>
    <v>639104256000000000,639284105258353292,0</v>
    <v>0</v>
    <v>bn93tc</v>
    <v>XIDX:DILD</v>
    <v>152</v>
  </rv>
  <rv s="1">
    <v>1</v>
    <v>XIDX:BIPI</v>
    <v>Daily</v>
    <v>41271</v>
    <v>41271</v>
    <v>0</v>
    <v>1</v>
    <v>634922496000000000,639284105166118481,0</v>
    <v>0</v>
    <v>bn92ww</v>
    <v>XIDX:BIPI</v>
    <v>153</v>
  </rv>
  <rv s="1">
    <v>1</v>
    <v>XIDX:BIPI</v>
    <v>Daily</v>
    <v>42734</v>
    <v>42734</v>
    <v>0</v>
    <v>1</v>
    <v>636186528000000000,639284105166588499,0</v>
    <v>0</v>
    <v>bn92ww</v>
    <v>XIDX:BIPI</v>
    <v>38</v>
  </rv>
  <rv s="1">
    <v>1</v>
    <v>XIDX:BIPI</v>
    <v>Daily</v>
    <v>44560</v>
    <v>44560</v>
    <v>0</v>
    <v>1</v>
    <v>637764192000000000,639284105167061979,0</v>
    <v>0</v>
    <v>bn92ww</v>
    <v>XIDX:BIPI</v>
    <v>39</v>
  </rv>
  <rv s="1">
    <v>1</v>
    <v>XIDX:BIPI</v>
    <v>Daily</v>
    <v>45656</v>
    <v>45656</v>
    <v>0</v>
    <v>1</v>
    <v>638711136000000000,639284105167534960,0</v>
    <v>0</v>
    <v>bn92ww</v>
    <v>XIDX:BIPI</v>
    <v>154</v>
  </rv>
  <rv s="1">
    <v>1</v>
    <v>XIDX:BIPI</v>
    <v>Daily</v>
    <v>46111</v>
    <v>46111</v>
    <v>0</v>
    <v>1</v>
    <v>639104256000000000,639284105168011981,0</v>
    <v>0</v>
    <v>bn92ww</v>
    <v>XIDX:BIPI</v>
    <v>155</v>
  </rv>
  <rv s="1">
    <v>1</v>
    <v>XIDX:BIPI</v>
    <v>Daily</v>
    <v>40907</v>
    <v>40907</v>
    <v>0</v>
    <v>1</v>
    <v>634608000000000000,639284105200138842,0</v>
    <v>0</v>
    <v>bn92ww</v>
    <v>XIDX:BIPI</v>
    <v>156</v>
  </rv>
  <rv s="1">
    <v>1</v>
    <v>XIDX:BIPI</v>
    <v>Daily</v>
    <v>42003</v>
    <v>42003</v>
    <v>0</v>
    <v>1</v>
    <v>635554944000000000,639284105200612144,0</v>
    <v>0</v>
    <v>bn92ww</v>
    <v>XIDX:BIPI</v>
    <v>21</v>
  </rv>
  <rv s="1">
    <v>1</v>
    <v>XIDX:BIPI</v>
    <v>Daily</v>
    <v>43462</v>
    <v>43462</v>
    <v>0</v>
    <v>1</v>
    <v>636815520000000000,639284105201082128,0</v>
    <v>0</v>
    <v>bn92ww</v>
    <v>XIDX:BIPI</v>
    <v>39</v>
  </rv>
  <rv s="1">
    <v>1</v>
    <v>XIDX:BIPI</v>
    <v>Daily</v>
    <v>44925</v>
    <v>44925</v>
    <v>0</v>
    <v>1</v>
    <v>638079552000000000,639284105201562127,0</v>
    <v>0</v>
    <v>bn92ww</v>
    <v>XIDX:BIPI</v>
    <v>157</v>
  </rv>
  <rv s="1">
    <v>1</v>
    <v>XIDX:BIPI</v>
    <v>Daily</v>
    <v>40542</v>
    <v>40542</v>
    <v>0</v>
    <v>1</v>
    <v>634292640000000000,639284105248012368,0</v>
    <v>0</v>
    <v>bn92ww</v>
    <v>XIDX:BIPI</v>
    <v>158</v>
  </rv>
  <rv s="1">
    <v>1</v>
    <v>XIDX:BIPI</v>
    <v>Daily</v>
    <v>41638</v>
    <v>41638</v>
    <v>0</v>
    <v>1</v>
    <v>635239584000000000,639284105248485766,0</v>
    <v>0</v>
    <v>bn92ww</v>
    <v>XIDX:BIPI</v>
    <v>47</v>
  </rv>
  <rv s="1">
    <v>1</v>
    <v>XIDX:BIPI</v>
    <v>Daily</v>
    <v>43098</v>
    <v>43098</v>
    <v>0</v>
    <v>1</v>
    <v>636501024000000000,639284105248959260,0</v>
    <v>0</v>
    <v>bn92ww</v>
    <v>XIDX:BIPI</v>
    <v>38</v>
  </rv>
  <rv s="1">
    <v>1</v>
    <v>XIDX:BIPI</v>
    <v>Daily</v>
    <v>44195</v>
    <v>44195</v>
    <v>0</v>
    <v>1</v>
    <v>637448832000000000,639284105246245756,0</v>
    <v>0</v>
    <v>bn92ww</v>
    <v>XIDX:BIPI</v>
    <v>39</v>
  </rv>
  <rv s="1">
    <v>1</v>
    <v>XIDX:BIPI</v>
    <v>Daily</v>
    <v>46021</v>
    <v>46021</v>
    <v>0</v>
    <v>1</v>
    <v>639026496000000000,639284105246722358,0</v>
    <v>0</v>
    <v>bn92ww</v>
    <v>XIDX:BIPI</v>
    <v>159</v>
  </rv>
  <rv s="1">
    <v>1</v>
    <v>XIDX:BIPI</v>
    <v>Daily</v>
    <v>42368</v>
    <v>42368</v>
    <v>0</v>
    <v>1</v>
    <v>635870304000000000,639284105280502513,0</v>
    <v>0</v>
    <v>bn92ww</v>
    <v>XIDX:BIPI</v>
    <v>39</v>
  </rv>
  <rv s="1">
    <v>1</v>
    <v>XIDX:BIPI</v>
    <v>Daily</v>
    <v>43829</v>
    <v>43829</v>
    <v>0</v>
    <v>1</v>
    <v>637132608000000000,639284105280976109,0</v>
    <v>0</v>
    <v>bn92ww</v>
    <v>XIDX:BIPI</v>
    <v>39</v>
  </rv>
  <rv s="1">
    <v>1</v>
    <v>XIDX:BIPI</v>
    <v>Daily</v>
    <v>45289</v>
    <v>45289</v>
    <v>0</v>
    <v>1</v>
    <v>638394048000000000,639284105281456122,0</v>
    <v>0</v>
    <v>bn92ww</v>
    <v>XIDX:BIPI</v>
    <v>160</v>
  </rv>
  <rv s="1">
    <v>1</v>
    <v>XIDX:BIPI</v>
    <v>Daily</v>
    <v>46203</v>
    <v>46203</v>
    <v>0</v>
    <v>1</v>
    <v>639183744000000000,639284105281932518,0</v>
    <v>0</v>
    <v>bn92ww</v>
    <v>XIDX:BIPI</v>
    <v>114</v>
  </rv>
  <rv s="1">
    <v>1</v>
    <v>XIDX:CMNP</v>
    <v>Daily</v>
    <v>39812</v>
    <v>39812</v>
    <v>0</v>
    <v>1</v>
    <v>633661920000000000,639284105150335867,0</v>
    <v>0</v>
    <v>bn93kr</v>
    <v>XIDX:CMNP</v>
    <v>161</v>
  </rv>
  <rv s="1">
    <v>1</v>
    <v>XIDX:CMNP</v>
    <v>Daily</v>
    <v>40542</v>
    <v>40542</v>
    <v>0</v>
    <v>1</v>
    <v>634292640000000000,639284105150815875,0</v>
    <v>0</v>
    <v>bn93kr</v>
    <v>XIDX:CMNP</v>
    <v>162</v>
  </rv>
  <rv s="1">
    <v>1</v>
    <v>XIDX:CMNP</v>
    <v>Daily</v>
    <v>40907</v>
    <v>40907</v>
    <v>0</v>
    <v>1</v>
    <v>634608000000000000,639284105151295873,0</v>
    <v>0</v>
    <v>bn93kr</v>
    <v>XIDX:CMNP</v>
    <v>163</v>
  </rv>
  <rv s="1">
    <v>1</v>
    <v>XIDX:CMNP</v>
    <v>Daily</v>
    <v>41638</v>
    <v>41638</v>
    <v>0</v>
    <v>1</v>
    <v>635239584000000000,639284105151773247,0</v>
    <v>0</v>
    <v>bn93kr</v>
    <v>XIDX:CMNP</v>
    <v>164</v>
  </rv>
  <rv s="1">
    <v>1</v>
    <v>XIDX:CMNP</v>
    <v>Daily</v>
    <v>42368</v>
    <v>42368</v>
    <v>0</v>
    <v>1</v>
    <v>635870304000000000,639284105155133243,0</v>
    <v>0</v>
    <v>bn93kr</v>
    <v>XIDX:CMNP</v>
    <v>165</v>
  </rv>
  <rv s="1">
    <v>1</v>
    <v>XIDX:CMNP</v>
    <v>Daily</v>
    <v>42734</v>
    <v>42734</v>
    <v>0</v>
    <v>1</v>
    <v>636186528000000000,639284105155603241,0</v>
    <v>0</v>
    <v>bn93kr</v>
    <v>XIDX:CMNP</v>
    <v>166</v>
  </rv>
  <rv s="1">
    <v>1</v>
    <v>XIDX:CMNP</v>
    <v>Daily</v>
    <v>43462</v>
    <v>43462</v>
    <v>0</v>
    <v>1</v>
    <v>636815520000000000,639284105156086086,0</v>
    <v>0</v>
    <v>bn93kr</v>
    <v>XIDX:CMNP</v>
    <v>167</v>
  </rv>
  <rv s="1">
    <v>1</v>
    <v>XIDX:CMNP</v>
    <v>Daily</v>
    <v>44195</v>
    <v>44195</v>
    <v>0</v>
    <v>1</v>
    <v>637448832000000000,639284105156563241,0</v>
    <v>0</v>
    <v>bn93kr</v>
    <v>XIDX:CMNP</v>
    <v>168</v>
  </rv>
  <rv s="1">
    <v>1</v>
    <v>XIDX:CMNP</v>
    <v>Daily</v>
    <v>44925</v>
    <v>44925</v>
    <v>0</v>
    <v>1</v>
    <v>638079552000000000,639284105157053239,0</v>
    <v>0</v>
    <v>bn93kr</v>
    <v>XIDX:CMNP</v>
    <v>169</v>
  </rv>
  <rv s="1">
    <v>1</v>
    <v>XIDX:CMNP</v>
    <v>Daily</v>
    <v>45656</v>
    <v>45656</v>
    <v>0</v>
    <v>1</v>
    <v>638711136000000000,639284105157525761,0</v>
    <v>0</v>
    <v>bn93kr</v>
    <v>XIDX:CMNP</v>
    <v>170</v>
  </rv>
  <rv s="1">
    <v>1</v>
    <v>XIDX:CMNP</v>
    <v>Daily</v>
    <v>46111</v>
    <v>46111</v>
    <v>0</v>
    <v>1</v>
    <v>639104256000000000,639284105158005763,0</v>
    <v>0</v>
    <v>bn93kr</v>
    <v>XIDX:CMNP</v>
    <v>171</v>
  </rv>
  <rv s="1">
    <v>1</v>
    <v>XIDX:CMNP</v>
    <v>Daily</v>
    <v>40176</v>
    <v>40176</v>
    <v>0</v>
    <v>1</v>
    <v>633976416000000000,639284105267342962,0</v>
    <v>0</v>
    <v>bn93kr</v>
    <v>XIDX:CMNP</v>
    <v>172</v>
  </rv>
  <rv s="1">
    <v>1</v>
    <v>XIDX:CMNP</v>
    <v>Daily</v>
    <v>41271</v>
    <v>41271</v>
    <v>0</v>
    <v>1</v>
    <v>634922496000000000,639284105267876216,0</v>
    <v>0</v>
    <v>bn93kr</v>
    <v>XIDX:CMNP</v>
    <v>163</v>
  </rv>
  <rv s="1">
    <v>1</v>
    <v>XIDX:CMNP</v>
    <v>Daily</v>
    <v>42003</v>
    <v>42003</v>
    <v>0</v>
    <v>1</v>
    <v>635554944000000000,639284105268346205,0</v>
    <v>0</v>
    <v>bn93kr</v>
    <v>XIDX:CMNP</v>
    <v>173</v>
  </rv>
  <rv s="1">
    <v>1</v>
    <v>XIDX:CMNP</v>
    <v>Daily</v>
    <v>43098</v>
    <v>43098</v>
    <v>0</v>
    <v>1</v>
    <v>636501024000000000,639284105268826205,0</v>
    <v>0</v>
    <v>bn93kr</v>
    <v>XIDX:CMNP</v>
    <v>168</v>
  </rv>
  <rv s="1">
    <v>1</v>
    <v>XIDX:CMNP</v>
    <v>Daily</v>
    <v>43829</v>
    <v>43829</v>
    <v>0</v>
    <v>1</v>
    <v>637132608000000000,639284105269292952,0</v>
    <v>0</v>
    <v>bn93kr</v>
    <v>XIDX:CMNP</v>
    <v>174</v>
  </rv>
  <rv s="1">
    <v>1</v>
    <v>XIDX:CMNP</v>
    <v>Daily</v>
    <v>44560</v>
    <v>44560</v>
    <v>0</v>
    <v>1</v>
    <v>637764192000000000,639284105264976222,0</v>
    <v>0</v>
    <v>bn93kr</v>
    <v>XIDX:CMNP</v>
    <v>175</v>
  </rv>
  <rv s="1">
    <v>1</v>
    <v>XIDX:CMNP</v>
    <v>Daily</v>
    <v>45289</v>
    <v>45289</v>
    <v>0</v>
    <v>1</v>
    <v>638394048000000000,639284105265462974,0</v>
    <v>0</v>
    <v>bn93kr</v>
    <v>XIDX:CMNP</v>
    <v>176</v>
  </rv>
  <rv s="1">
    <v>1</v>
    <v>XIDX:CMNP</v>
    <v>Daily</v>
    <v>46021</v>
    <v>46021</v>
    <v>0</v>
    <v>1</v>
    <v>639026496000000000,639284105265942967,0</v>
    <v>0</v>
    <v>bn93kr</v>
    <v>XIDX:CMNP</v>
    <v>177</v>
  </rv>
  <rv s="1">
    <v>1</v>
    <v>XIDX:CMNP</v>
    <v>Daily</v>
    <v>46203</v>
    <v>46203</v>
    <v>0</v>
    <v>1</v>
    <v>639183744000000000,639284105266416197,0</v>
    <v>0</v>
    <v>bn93kr</v>
    <v>XIDX:CMNP</v>
    <v>178</v>
  </rv>
  <rv s="1">
    <v>1</v>
    <v>XIDX:DGIK</v>
    <v>Daily</v>
    <v>40542</v>
    <v>40542</v>
    <v>0</v>
    <v>1</v>
    <v>634292640000000000,639284105139605948,0</v>
    <v>0</v>
    <v>bkgm5r</v>
    <v>XIDX:DGIK</v>
    <v>179</v>
  </rv>
  <rv s="1">
    <v>1</v>
    <v>XIDX:DGIK</v>
    <v>Daily</v>
    <v>41271</v>
    <v>41271</v>
    <v>0</v>
    <v>1</v>
    <v>634922496000000000,639284105140075950,0</v>
    <v>0</v>
    <v>bkgm5r</v>
    <v>XIDX:DGIK</v>
    <v>180</v>
  </rv>
  <rv s="1">
    <v>1</v>
    <v>XIDX:DGIK</v>
    <v>Daily</v>
    <v>42003</v>
    <v>42003</v>
    <v>0</v>
    <v>1</v>
    <v>635554944000000000,639284105140545938,0</v>
    <v>0</v>
    <v>bkgm5r</v>
    <v>XIDX:DGIK</v>
    <v>181</v>
  </rv>
  <rv s="1">
    <v>1</v>
    <v>XIDX:DGIK</v>
    <v>Daily</v>
    <v>42734</v>
    <v>42734</v>
    <v>0</v>
    <v>1</v>
    <v>636186528000000000,639284105141015923,0</v>
    <v>0</v>
    <v>bkgm5r</v>
    <v>XIDX:DGIK</v>
    <v>182</v>
  </rv>
  <rv s="1">
    <v>1</v>
    <v>XIDX:DGIK</v>
    <v>Daily</v>
    <v>43462</v>
    <v>43462</v>
    <v>0</v>
    <v>1</v>
    <v>636815520000000000,639284105141488497,0</v>
    <v>0</v>
    <v>bkgm5r</v>
    <v>XIDX:DGIK</v>
    <v>39</v>
  </rv>
  <rv s="1">
    <v>1</v>
    <v>XIDX:DGIK</v>
    <v>Daily</v>
    <v>44195</v>
    <v>44195</v>
    <v>0</v>
    <v>1</v>
    <v>637448832000000000,639284105141978514,0</v>
    <v>0</v>
    <v>bkgm5r</v>
    <v>XIDX:DGIK</v>
    <v>39</v>
  </rv>
  <rv s="1">
    <v>1</v>
    <v>XIDX:DGIK</v>
    <v>Daily</v>
    <v>44925</v>
    <v>44925</v>
    <v>0</v>
    <v>1</v>
    <v>638079552000000000,639284105142455905,0</v>
    <v>0</v>
    <v>bkgm5r</v>
    <v>XIDX:DGIK</v>
    <v>37</v>
  </rv>
  <rv s="1">
    <v>1</v>
    <v>XIDX:DGIK</v>
    <v>Daily</v>
    <v>45656</v>
    <v>45656</v>
    <v>0</v>
    <v>1</v>
    <v>638711136000000000,639284105138255961,0</v>
    <v>0</v>
    <v>bkgm5r</v>
    <v>XIDX:DGIK</v>
    <v>183</v>
  </rv>
  <rv s="1">
    <v>1</v>
    <v>XIDX:DGIK</v>
    <v>Daily</v>
    <v>46111</v>
    <v>46111</v>
    <v>0</v>
    <v>1</v>
    <v>639104256000000000,639284105138735954,0</v>
    <v>0</v>
    <v>bkgm5r</v>
    <v>XIDX:DGIK</v>
    <v>184</v>
  </rv>
  <rv s="1">
    <v>1</v>
    <v>XIDX:DGIK</v>
    <v>Daily</v>
    <v>39812</v>
    <v>39812</v>
    <v>0</v>
    <v>1</v>
    <v>633661920000000000,639284105258827347,0</v>
    <v>0</v>
    <v>bkgm5r</v>
    <v>XIDX:DGIK</v>
    <v>39</v>
  </rv>
  <rv s="1">
    <v>1</v>
    <v>XIDX:DGIK</v>
    <v>Daily</v>
    <v>40176</v>
    <v>40176</v>
    <v>0</v>
    <v>1</v>
    <v>633976416000000000,639284105259307374,0</v>
    <v>0</v>
    <v>bkgm5r</v>
    <v>XIDX:DGIK</v>
    <v>185</v>
  </rv>
  <rv s="1">
    <v>1</v>
    <v>XIDX:DGIK</v>
    <v>Daily</v>
    <v>40907</v>
    <v>40907</v>
    <v>0</v>
    <v>1</v>
    <v>634608000000000000,639284105259787365,0</v>
    <v>0</v>
    <v>bkgm5r</v>
    <v>XIDX:DGIK</v>
    <v>185</v>
  </rv>
  <rv s="1">
    <v>1</v>
    <v>XIDX:DGIK</v>
    <v>Daily</v>
    <v>41638</v>
    <v>41638</v>
    <v>0</v>
    <v>1</v>
    <v>635239584000000000,639284105256724569,0</v>
    <v>0</v>
    <v>bkgm5r</v>
    <v>XIDX:DGIK</v>
    <v>186</v>
  </rv>
  <rv s="1">
    <v>1</v>
    <v>XIDX:DGIK</v>
    <v>Daily</v>
    <v>42368</v>
    <v>42368</v>
    <v>0</v>
    <v>1</v>
    <v>635870304000000000,639284105257207361,0</v>
    <v>0</v>
    <v>bkgm5r</v>
    <v>XIDX:DGIK</v>
    <v>187</v>
  </rv>
  <rv s="1">
    <v>1</v>
    <v>XIDX:DGIK</v>
    <v>Daily</v>
    <v>43098</v>
    <v>43098</v>
    <v>0</v>
    <v>1</v>
    <v>636501024000000000,639284105257694559,0</v>
    <v>0</v>
    <v>bkgm5r</v>
    <v>XIDX:DGIK</v>
    <v>188</v>
  </rv>
  <rv s="1">
    <v>1</v>
    <v>XIDX:DGIK</v>
    <v>Daily</v>
    <v>43829</v>
    <v>43829</v>
    <v>0</v>
    <v>1</v>
    <v>637132608000000000,639284105258167349,0</v>
    <v>0</v>
    <v>bkgm5r</v>
    <v>XIDX:DGIK</v>
    <v>39</v>
  </rv>
  <rv s="1">
    <v>1</v>
    <v>XIDX:DGIK</v>
    <v>Daily</v>
    <v>44560</v>
    <v>44560</v>
    <v>0</v>
    <v>1</v>
    <v>637764192000000000,639284105258644553,0</v>
    <v>0</v>
    <v>bkgm5r</v>
    <v>XIDX:DGIK</v>
    <v>189</v>
  </rv>
  <rv s="1">
    <v>1</v>
    <v>XIDX:DGIK</v>
    <v>Daily</v>
    <v>45289</v>
    <v>45289</v>
    <v>0</v>
    <v>1</v>
    <v>638394048000000000,639284105259117376,0</v>
    <v>0</v>
    <v>bkgm5r</v>
    <v>XIDX:DGIK</v>
    <v>190</v>
  </rv>
  <rv s="1">
    <v>1</v>
    <v>XIDX:DGIK</v>
    <v>Daily</v>
    <v>46021</v>
    <v>46021</v>
    <v>0</v>
    <v>1</v>
    <v>639026496000000000,639284105259597369,0</v>
    <v>0</v>
    <v>bkgm5r</v>
    <v>XIDX:DGIK</v>
    <v>191</v>
  </rv>
  <rv s="1">
    <v>1</v>
    <v>XIDX:DGIK</v>
    <v>Daily</v>
    <v>46203</v>
    <v>46203</v>
    <v>0</v>
    <v>1</v>
    <v>639183744000000000,639284105260077375,0</v>
    <v>0</v>
    <v>bkgm5r</v>
    <v>XIDX:DGIK</v>
    <v>192</v>
  </rv>
  <rv s="1">
    <v>1</v>
    <v>XIDX:BBMD</v>
    <v>Daily</v>
    <v>44925</v>
    <v>44925</v>
    <v>0</v>
    <v>1</v>
    <v>638079552000000000,639284105175265902,0</v>
    <v>0</v>
    <v>bkfmgh</v>
    <v>XIDX:BBMD</v>
    <v>193</v>
  </rv>
  <rv s="1">
    <v>1</v>
    <v>XIDX:BBMD</v>
    <v>Daily</v>
    <v>46111</v>
    <v>46111</v>
    <v>0</v>
    <v>1</v>
    <v>639104256000000000,639284105175735877,0</v>
    <v>0</v>
    <v>bkfmgh</v>
    <v>XIDX:BBMD</v>
    <v>194</v>
  </rv>
  <rv s="1">
    <v>1</v>
    <v>XIDX:BBMD</v>
    <v>Daily</v>
    <v>44195</v>
    <v>44195</v>
    <v>0</v>
    <v>1</v>
    <v>637448832000000000,639284105208516091,0</v>
    <v>0</v>
    <v>bkfmgh</v>
    <v>XIDX:BBMD</v>
    <v>101</v>
  </rv>
  <rv s="1">
    <v>1</v>
    <v>XIDX:BBMD</v>
    <v>Daily</v>
    <v>45656</v>
    <v>45656</v>
    <v>0</v>
    <v>1</v>
    <v>638711136000000000,639284105208986114,0</v>
    <v>0</v>
    <v>bkfmgh</v>
    <v>XIDX:BBMD</v>
    <v>195</v>
  </rv>
  <rv s="1">
    <v>1</v>
    <v>XIDX:BBMD</v>
    <v>Daily</v>
    <v>46203</v>
    <v>46203</v>
    <v>0</v>
    <v>1</v>
    <v>639183744000000000,639284105209461279,0</v>
    <v>0</v>
    <v>bkfmgh</v>
    <v>XIDX:BBMD</v>
    <v>196</v>
  </rv>
  <rv s="1">
    <v>1</v>
    <v>XIDX:BBMD</v>
    <v>Daily</v>
    <v>43462</v>
    <v>43462</v>
    <v>0</v>
    <v>1</v>
    <v>636815520000000000,639284105249486302,0</v>
    <v>0</v>
    <v>bkfmgh</v>
    <v>XIDX:BBMD</v>
    <v>197</v>
  </rv>
  <rv s="1">
    <v>1</v>
    <v>XIDX:BBMD</v>
    <v>Daily</v>
    <v>44560</v>
    <v>44560</v>
    <v>0</v>
    <v>1</v>
    <v>637764192000000000,639284105249956315,0</v>
    <v>0</v>
    <v>bkfmgh</v>
    <v>XIDX:BBMD</v>
    <v>175</v>
  </rv>
  <rv s="1">
    <v>1</v>
    <v>XIDX:BBMD</v>
    <v>Daily</v>
    <v>46021</v>
    <v>46021</v>
    <v>0</v>
    <v>1</v>
    <v>639026496000000000,639284105250426315,0</v>
    <v>0</v>
    <v>bkfmgh</v>
    <v>XIDX:BBMD</v>
    <v>198</v>
  </rv>
  <rv s="1">
    <v>1</v>
    <v>XIDX:BBMD</v>
    <v>Daily</v>
    <v>43829</v>
    <v>43829</v>
    <v>0</v>
    <v>1</v>
    <v>637132608000000000,639284105288476549,0</v>
    <v>0</v>
    <v>bkfmgh</v>
    <v>XIDX:BBMD</v>
    <v>199</v>
  </rv>
  <rv s="1">
    <v>1</v>
    <v>XIDX:BBMD</v>
    <v>Daily</v>
    <v>45289</v>
    <v>45289</v>
    <v>0</v>
    <v>1</v>
    <v>638394048000000000,639284105288950815,0</v>
    <v>0</v>
    <v>bkfmgh</v>
    <v>XIDX:BBMD</v>
    <v>175</v>
  </rv>
  <rv s="1">
    <v>1</v>
    <v>XIDX:BBRI</v>
    <v>Daily</v>
    <v>40542</v>
    <v>40542</v>
    <v>0</v>
    <v>1</v>
    <v>634292640000000000,639284105172383597,0</v>
    <v>0</v>
    <v>bn91p2</v>
    <v>XIDX:BBRI</v>
    <v>200</v>
  </rv>
  <rv s="1">
    <v>1</v>
    <v>XIDX:BBRI</v>
    <v>Daily</v>
    <v>41638</v>
    <v>41638</v>
    <v>0</v>
    <v>1</v>
    <v>635239584000000000,639284105172853595,0</v>
    <v>0</v>
    <v>bn91p2</v>
    <v>XIDX:BBRI</v>
    <v>171</v>
  </rv>
  <rv s="1">
    <v>1</v>
    <v>XIDX:BBRI</v>
    <v>Daily</v>
    <v>43098</v>
    <v>43098</v>
    <v>0</v>
    <v>1</v>
    <v>636501024000000000,639284105173359640,0</v>
    <v>0</v>
    <v>bn91p2</v>
    <v>XIDX:BBRI</v>
    <v>201</v>
  </rv>
  <rv s="1">
    <v>1</v>
    <v>XIDX:BBRI</v>
    <v>Daily</v>
    <v>44560</v>
    <v>44560</v>
    <v>0</v>
    <v>1</v>
    <v>637764192000000000,639284105173823593,0</v>
    <v>0</v>
    <v>bn91p2</v>
    <v>XIDX:BBRI</v>
    <v>202</v>
  </rv>
  <rv s="1">
    <v>1</v>
    <v>XIDX:BBRI</v>
    <v>Daily</v>
    <v>46021</v>
    <v>46021</v>
    <v>0</v>
    <v>1</v>
    <v>639026496000000000,639284105174303587,0</v>
    <v>0</v>
    <v>bn91p2</v>
    <v>XIDX:BBRI</v>
    <v>203</v>
  </rv>
  <rv s="1">
    <v>1</v>
    <v>XIDX:BBRI</v>
    <v>Daily</v>
    <v>40176</v>
    <v>40176</v>
    <v>0</v>
    <v>1</v>
    <v>633976416000000000,639284105210983476,0</v>
    <v>0</v>
    <v>bn91p2</v>
    <v>XIDX:BBRI</v>
    <v>204</v>
  </rv>
  <rv s="1">
    <v>1</v>
    <v>XIDX:BBRI</v>
    <v>Daily</v>
    <v>40907</v>
    <v>40907</v>
    <v>0</v>
    <v>1</v>
    <v>634608000000000000,639284105207084946,0</v>
    <v>0</v>
    <v>bn91p2</v>
    <v>XIDX:BBRI</v>
    <v>205</v>
  </rv>
  <rv s="1">
    <v>1</v>
    <v>XIDX:BBRI</v>
    <v>Daily</v>
    <v>42368</v>
    <v>42368</v>
    <v>0</v>
    <v>1</v>
    <v>635870304000000000,639284105207569024,0</v>
    <v>0</v>
    <v>bn91p2</v>
    <v>XIDX:BBRI</v>
    <v>206</v>
  </rv>
  <rv s="1">
    <v>1</v>
    <v>XIDX:BBRI</v>
    <v>Daily</v>
    <v>43462</v>
    <v>43462</v>
    <v>0</v>
    <v>1</v>
    <v>636815520000000000,639284105208049014,0</v>
    <v>0</v>
    <v>bn91p2</v>
    <v>XIDX:BBRI</v>
    <v>203</v>
  </rv>
  <rv s="1">
    <v>1</v>
    <v>XIDX:BBRI</v>
    <v>Daily</v>
    <v>44925</v>
    <v>44925</v>
    <v>0</v>
    <v>1</v>
    <v>638079552000000000,639284105208523481,0</v>
    <v>0</v>
    <v>bn91p2</v>
    <v>XIDX:BBRI</v>
    <v>207</v>
  </rv>
  <rv s="1">
    <v>1</v>
    <v>XIDX:BBRI</v>
    <v>Daily</v>
    <v>42003</v>
    <v>42003</v>
    <v>0</v>
    <v>1</v>
    <v>635554944000000000,639284105249004762,0</v>
    <v>0</v>
    <v>bn91p2</v>
    <v>XIDX:BBRI</v>
    <v>208</v>
  </rv>
  <rv s="1">
    <v>1</v>
    <v>XIDX:BBRI</v>
    <v>Daily</v>
    <v>44195</v>
    <v>44195</v>
    <v>0</v>
    <v>1</v>
    <v>637448832000000000,639284105249483299,0</v>
    <v>0</v>
    <v>bn91p2</v>
    <v>XIDX:BBRI</v>
    <v>209</v>
  </rv>
  <rv s="1">
    <v>1</v>
    <v>XIDX:BBRI</v>
    <v>Daily</v>
    <v>45289</v>
    <v>45289</v>
    <v>0</v>
    <v>1</v>
    <v>638394048000000000,639284105249953298,0</v>
    <v>0</v>
    <v>bn91p2</v>
    <v>XIDX:BBRI</v>
    <v>210</v>
  </rv>
  <rv s="1">
    <v>1</v>
    <v>XIDX:BBRI</v>
    <v>Daily</v>
    <v>46203</v>
    <v>46203</v>
    <v>0</v>
    <v>1</v>
    <v>639183744000000000,639284105250434746,0</v>
    <v>0</v>
    <v>bn91p2</v>
    <v>XIDX:BBRI</v>
    <v>211</v>
  </rv>
  <rv s="1">
    <v>1</v>
    <v>XIDX:BBRI</v>
    <v>Daily</v>
    <v>39812</v>
    <v>39812</v>
    <v>0</v>
    <v>1</v>
    <v>633661920000000000,639284105284414598,0</v>
    <v>0</v>
    <v>bn91p2</v>
    <v>XIDX:BBRI</v>
    <v>212</v>
  </rv>
  <rv s="1">
    <v>1</v>
    <v>XIDX:BBRI</v>
    <v>Daily</v>
    <v>41271</v>
    <v>41271</v>
    <v>0</v>
    <v>1</v>
    <v>634922496000000000,639284105284903208,0</v>
    <v>0</v>
    <v>bn91p2</v>
    <v>XIDX:BBRI</v>
    <v>94</v>
  </rv>
  <rv s="1">
    <v>1</v>
    <v>XIDX:BBRI</v>
    <v>Daily</v>
    <v>42734</v>
    <v>42734</v>
    <v>0</v>
    <v>1</v>
    <v>636186528000000000,639284105285373212,0</v>
    <v>0</v>
    <v>bn91p2</v>
    <v>XIDX:BBRI</v>
    <v>213</v>
  </rv>
  <rv s="1">
    <v>1</v>
    <v>XIDX:BBRI</v>
    <v>Daily</v>
    <v>43829</v>
    <v>43829</v>
    <v>0</v>
    <v>1</v>
    <v>637132608000000000,639284105285853192,0</v>
    <v>0</v>
    <v>bn91p2</v>
    <v>XIDX:BBRI</v>
    <v>65</v>
  </rv>
  <rv s="1">
    <v>1</v>
    <v>XIDX:BBRI</v>
    <v>Daily</v>
    <v>45656</v>
    <v>45656</v>
    <v>0</v>
    <v>1</v>
    <v>638711136000000000,639284105286324588,0</v>
    <v>0</v>
    <v>bn91p2</v>
    <v>XIDX:BBRI</v>
    <v>214</v>
  </rv>
  <rv s="1">
    <v>1</v>
    <v>XIDX:BBRI</v>
    <v>Daily</v>
    <v>46111</v>
    <v>46111</v>
    <v>0</v>
    <v>1</v>
    <v>639104256000000000,639284105286813183,0</v>
    <v>0</v>
    <v>bn91p2</v>
    <v>XIDX:BBRI</v>
    <v>215</v>
  </rv>
  <rv s="1">
    <v>1</v>
    <v>XIDX:DEFI</v>
    <v>Daily</v>
    <v>42734</v>
    <v>42734</v>
    <v>0</v>
    <v>1</v>
    <v>636186528000000000,639284105138693090,0</v>
    <v>0</v>
    <v>bkglw7</v>
    <v>XIDX:DEFI</v>
    <v>216</v>
  </rv>
  <rv s="1">
    <v>1</v>
    <v>XIDX:DEFI</v>
    <v>Daily</v>
    <v>43098</v>
    <v>43098</v>
    <v>0</v>
    <v>1</v>
    <v>636501024000000000,639284105139163097,0</v>
    <v>0</v>
    <v>bkglw7</v>
    <v>XIDX:DEFI</v>
    <v>217</v>
  </rv>
  <rv s="1">
    <v>1</v>
    <v>XIDX:DEFI</v>
    <v>Daily</v>
    <v>43462</v>
    <v>43462</v>
    <v>0</v>
    <v>1</v>
    <v>636815520000000000,639284105139643119,0</v>
    <v>0</v>
    <v>bkglw7</v>
    <v>XIDX:DEFI</v>
    <v>218</v>
  </rv>
  <rv s="1">
    <v>1</v>
    <v>XIDX:DEFI</v>
    <v>Daily</v>
    <v>43829</v>
    <v>43829</v>
    <v>0</v>
    <v>1</v>
    <v>637132608000000000,639284105140113118,0</v>
    <v>0</v>
    <v>bkglw7</v>
    <v>XIDX:DEFI</v>
    <v>219</v>
  </rv>
  <rv s="1">
    <v>1</v>
    <v>XIDX:DEFI</v>
    <v>Daily</v>
    <v>44195</v>
    <v>44195</v>
    <v>0</v>
    <v>1</v>
    <v>637448832000000000,639284105140593128,0</v>
    <v>0</v>
    <v>bkglw7</v>
    <v>XIDX:DEFI</v>
    <v>220</v>
  </rv>
  <rv s="1">
    <v>1</v>
    <v>XIDX:DEFI</v>
    <v>Daily</v>
    <v>44560</v>
    <v>44560</v>
    <v>0</v>
    <v>1</v>
    <v>637764192000000000,639284105141077797,0</v>
    <v>0</v>
    <v>bkglw7</v>
    <v>XIDX:DEFI</v>
    <v>221</v>
  </rv>
  <rv s="1">
    <v>1</v>
    <v>XIDX:DEFI</v>
    <v>Daily</v>
    <v>44925</v>
    <v>44925</v>
    <v>0</v>
    <v>1</v>
    <v>638079552000000000,639284105141553149,0</v>
    <v>0</v>
    <v>bkglw7</v>
    <v>XIDX:DEFI</v>
    <v>2</v>
  </rv>
  <rv s="1">
    <v>1</v>
    <v>XIDX:DEFI</v>
    <v>Daily</v>
    <v>45289</v>
    <v>45289</v>
    <v>0</v>
    <v>1</v>
    <v>638394048000000000,639284105142037818,0</v>
    <v>0</v>
    <v>bkglw7</v>
    <v>XIDX:DEFI</v>
    <v>2</v>
  </rv>
  <rv s="1">
    <v>1</v>
    <v>XIDX:DEFI</v>
    <v>Daily</v>
    <v>45656</v>
    <v>45656</v>
    <v>0</v>
    <v>1</v>
    <v>638711136000000000,639284105142507815,0</v>
    <v>0</v>
    <v>bkglw7</v>
    <v>XIDX:DEFI</v>
    <v>2</v>
  </rv>
  <rv s="1">
    <v>1</v>
    <v>XIDX:DEFI</v>
    <v>Daily</v>
    <v>46021</v>
    <v>46021</v>
    <v>0</v>
    <v>1</v>
    <v>639026496000000000,639284105146683245,0</v>
    <v>0</v>
    <v>bkglw7</v>
    <v>XIDX:DEFI</v>
    <v>222</v>
  </rv>
  <rv s="1">
    <v>1</v>
    <v>XIDX:DEFI</v>
    <v>Daily</v>
    <v>46203</v>
    <v>46203</v>
    <v>0</v>
    <v>1</v>
    <v>639183744000000000,639284105147203251,0</v>
    <v>0</v>
    <v>bkglw7</v>
    <v>XIDX:DEFI</v>
    <v>108</v>
  </rv>
  <rv s="1">
    <v>1</v>
    <v>XIDX:DEFI</v>
    <v>Daily</v>
    <v>46111</v>
    <v>46111</v>
    <v>0</v>
    <v>1</v>
    <v>639104256000000000,639284105147673262,0</v>
    <v>0</v>
    <v>bkglw7</v>
    <v>XIDX:DEFI</v>
    <v>223</v>
  </rv>
  <rv s="1">
    <v>1</v>
    <v>XIDX:BBNI</v>
    <v>Daily</v>
    <v>40542</v>
    <v>40542</v>
    <v>0</v>
    <v>1</v>
    <v>634292640000000000,639284105174785558,0</v>
    <v>0</v>
    <v>bn91m7</v>
    <v>XIDX:BBNI</v>
    <v>224</v>
  </rv>
  <rv s="1">
    <v>1</v>
    <v>XIDX:BBNI</v>
    <v>Daily</v>
    <v>39812</v>
    <v>39812</v>
    <v>0</v>
    <v>1</v>
    <v>633661920000000000,639284105209477827,0</v>
    <v>0</v>
    <v>bn91m7</v>
    <v>XIDX:BBNI</v>
    <v>225</v>
  </rv>
  <rv s="1">
    <v>1</v>
    <v>XIDX:BBNI</v>
    <v>Daily</v>
    <v>41271</v>
    <v>41271</v>
    <v>0</v>
    <v>1</v>
    <v>634922496000000000,639284105209955100,0</v>
    <v>0</v>
    <v>bn91m7</v>
    <v>XIDX:BBNI</v>
    <v>226</v>
  </rv>
  <rv s="1">
    <v>1</v>
    <v>XIDX:BBNI</v>
    <v>Daily</v>
    <v>42003</v>
    <v>42003</v>
    <v>0</v>
    <v>1</v>
    <v>635554944000000000,639284105210425102,0</v>
    <v>0</v>
    <v>bn91m7</v>
    <v>XIDX:BBNI</v>
    <v>227</v>
  </rv>
  <rv s="1">
    <v>1</v>
    <v>XIDX:BBNI</v>
    <v>Daily</v>
    <v>43098</v>
    <v>43098</v>
    <v>0</v>
    <v>1</v>
    <v>636501024000000000,639284105210907807,0</v>
    <v>0</v>
    <v>bn91m7</v>
    <v>XIDX:BBNI</v>
    <v>228</v>
  </rv>
  <rv s="1">
    <v>1</v>
    <v>XIDX:BBNI</v>
    <v>Daily</v>
    <v>44560</v>
    <v>44560</v>
    <v>0</v>
    <v>1</v>
    <v>637764192000000000,639284105211397821,0</v>
    <v>0</v>
    <v>bn91m7</v>
    <v>XIDX:BBNI</v>
    <v>229</v>
  </rv>
  <rv s="1">
    <v>1</v>
    <v>XIDX:BBNI</v>
    <v>Daily</v>
    <v>45656</v>
    <v>45656</v>
    <v>0</v>
    <v>1</v>
    <v>638711136000000000,639284105207095129,0</v>
    <v>0</v>
    <v>bn91m7</v>
    <v>XIDX:BBNI</v>
    <v>230</v>
  </rv>
  <rv s="1">
    <v>1</v>
    <v>XIDX:BBNI</v>
    <v>Daily</v>
    <v>46111</v>
    <v>46111</v>
    <v>0</v>
    <v>1</v>
    <v>639104256000000000,639284105207565132,0</v>
    <v>0</v>
    <v>bn91m7</v>
    <v>XIDX:BBNI</v>
    <v>231</v>
  </rv>
  <rv s="1">
    <v>1</v>
    <v>XIDX:BBNI</v>
    <v>Daily</v>
    <v>40176</v>
    <v>40176</v>
    <v>0</v>
    <v>1</v>
    <v>633976416000000000,639284105250904643,0</v>
    <v>0</v>
    <v>bn91m7</v>
    <v>XIDX:BBNI</v>
    <v>232</v>
  </rv>
  <rv s="1">
    <v>1</v>
    <v>XIDX:BBNI</v>
    <v>Daily</v>
    <v>41638</v>
    <v>41638</v>
    <v>0</v>
    <v>1</v>
    <v>635239584000000000,639284105251387404,0</v>
    <v>0</v>
    <v>bn91m7</v>
    <v>XIDX:BBNI</v>
    <v>219</v>
  </rv>
  <rv s="1">
    <v>1</v>
    <v>XIDX:BBNI</v>
    <v>Daily</v>
    <v>42734</v>
    <v>42734</v>
    <v>0</v>
    <v>1</v>
    <v>636186528000000000,639284105251864638,0</v>
    <v>0</v>
    <v>bn91m7</v>
    <v>XIDX:BBNI</v>
    <v>233</v>
  </rv>
  <rv s="1">
    <v>1</v>
    <v>XIDX:BBNI</v>
    <v>Daily</v>
    <v>43829</v>
    <v>43829</v>
    <v>0</v>
    <v>1</v>
    <v>637132608000000000,639284105252324629,0</v>
    <v>0</v>
    <v>bn91m7</v>
    <v>XIDX:BBNI</v>
    <v>234</v>
  </rv>
  <rv s="1">
    <v>1</v>
    <v>XIDX:BBNI</v>
    <v>Daily</v>
    <v>44195</v>
    <v>44195</v>
    <v>0</v>
    <v>1</v>
    <v>637448832000000000,639284105252807398,0</v>
    <v>0</v>
    <v>bn91m7</v>
    <v>XIDX:BBNI</v>
    <v>235</v>
  </rv>
  <rv s="1">
    <v>1</v>
    <v>XIDX:BBNI</v>
    <v>Daily</v>
    <v>45289</v>
    <v>45289</v>
    <v>0</v>
    <v>1</v>
    <v>638394048000000000,639284105248524683,0</v>
    <v>0</v>
    <v>bn91m7</v>
    <v>XIDX:BBNI</v>
    <v>236</v>
  </rv>
  <rv s="1">
    <v>1</v>
    <v>XIDX:BBNI</v>
    <v>Daily</v>
    <v>46203</v>
    <v>46203</v>
    <v>0</v>
    <v>1</v>
    <v>639183744000000000,639284105249007422,0</v>
    <v>0</v>
    <v>bn91m7</v>
    <v>XIDX:BBNI</v>
    <v>237</v>
  </rv>
  <rv s="1">
    <v>1</v>
    <v>XIDX:BBNI</v>
    <v>Daily</v>
    <v>40907</v>
    <v>40907</v>
    <v>0</v>
    <v>1</v>
    <v>634608000000000000,639284105285624203,0</v>
    <v>0</v>
    <v>bn91m7</v>
    <v>XIDX:BBNI</v>
    <v>196</v>
  </rv>
  <rv s="1">
    <v>1</v>
    <v>XIDX:BBNI</v>
    <v>Daily</v>
    <v>42368</v>
    <v>42368</v>
    <v>0</v>
    <v>1</v>
    <v>635870304000000000,639284105286094194,0</v>
    <v>0</v>
    <v>bn91m7</v>
    <v>XIDX:BBNI</v>
    <v>238</v>
  </rv>
  <rv s="1">
    <v>1</v>
    <v>XIDX:BBNI</v>
    <v>Daily</v>
    <v>43462</v>
    <v>43462</v>
    <v>0</v>
    <v>1</v>
    <v>636815520000000000,639284105286574200,0</v>
    <v>0</v>
    <v>bn91m7</v>
    <v>XIDX:BBNI</v>
    <v>65</v>
  </rv>
  <rv s="1">
    <v>1</v>
    <v>XIDX:BBNI</v>
    <v>Daily</v>
    <v>44925</v>
    <v>44925</v>
    <v>0</v>
    <v>1</v>
    <v>638079552000000000,639284105287044185,0</v>
    <v>0</v>
    <v>bn91m7</v>
    <v>XIDX:BBNI</v>
    <v>239</v>
  </rv>
  <rv s="1">
    <v>1</v>
    <v>XIDX:BBNI</v>
    <v>Daily</v>
    <v>46021</v>
    <v>46021</v>
    <v>0</v>
    <v>1</v>
    <v>639026496000000000,639284105287517053,0</v>
    <v>0</v>
    <v>bn91m7</v>
    <v>XIDX:BBNI</v>
    <v>240</v>
  </rv>
  <rv s="1">
    <v>1</v>
    <v>XIDX:DART</v>
    <v>Daily</v>
    <v>39812</v>
    <v>39812</v>
    <v>0</v>
    <v>1</v>
    <v>633661920000000000,639284105148140687,0</v>
    <v>0</v>
    <v>bkglqh</v>
    <v>XIDX:DART</v>
    <v>74</v>
  </rv>
  <rv s="1">
    <v>1</v>
    <v>XIDX:DART</v>
    <v>Daily</v>
    <v>40176</v>
    <v>40176</v>
    <v>0</v>
    <v>1</v>
    <v>633976416000000000,639284105148610679,0</v>
    <v>0</v>
    <v>bkglqh</v>
    <v>XIDX:DART</v>
    <v>241</v>
  </rv>
  <rv s="1">
    <v>1</v>
    <v>XIDX:DART</v>
    <v>Daily</v>
    <v>40542</v>
    <v>40542</v>
    <v>0</v>
    <v>1</v>
    <v>634292640000000000,639284105149090680,0</v>
    <v>0</v>
    <v>bkglqh</v>
    <v>XIDX:DART</v>
    <v>23</v>
  </rv>
  <rv s="1">
    <v>1</v>
    <v>XIDX:DART</v>
    <v>Daily</v>
    <v>41271</v>
    <v>41271</v>
    <v>0</v>
    <v>1</v>
    <v>634922496000000000,639284105150026067,0</v>
    <v>0</v>
    <v>bkglqh</v>
    <v>XIDX:DART</v>
    <v>242</v>
  </rv>
  <rv s="1">
    <v>1</v>
    <v>XIDX:DART</v>
    <v>Daily</v>
    <v>41638</v>
    <v>41638</v>
    <v>0</v>
    <v>1</v>
    <v>635239584000000000,639284105150505417,0</v>
    <v>0</v>
    <v>bkglqh</v>
    <v>XIDX:DART</v>
    <v>243</v>
  </rv>
  <rv s="1">
    <v>1</v>
    <v>XIDX:DART</v>
    <v>Daily</v>
    <v>42003</v>
    <v>42003</v>
    <v>0</v>
    <v>1</v>
    <v>635554944000000000,639284105150986157,0</v>
    <v>0</v>
    <v>bkglqh</v>
    <v>XIDX:DART</v>
    <v>244</v>
  </rv>
  <rv s="1">
    <v>1</v>
    <v>XIDX:DART</v>
    <v>Daily</v>
    <v>42734</v>
    <v>42734</v>
    <v>0</v>
    <v>1</v>
    <v>636186528000000000,639284105147206054,0</v>
    <v>0</v>
    <v>bkglqh</v>
    <v>XIDX:DART</v>
    <v>50</v>
  </rv>
  <rv s="1">
    <v>1</v>
    <v>XIDX:DART</v>
    <v>Daily</v>
    <v>43098</v>
    <v>43098</v>
    <v>0</v>
    <v>1</v>
    <v>636501024000000000,639284105147695417,0</v>
    <v>0</v>
    <v>bkglqh</v>
    <v>XIDX:DART</v>
    <v>106</v>
  </rv>
  <rv s="1">
    <v>1</v>
    <v>XIDX:DART</v>
    <v>Daily</v>
    <v>43462</v>
    <v>43462</v>
    <v>0</v>
    <v>1</v>
    <v>636815520000000000,639284105148170685,0</v>
    <v>0</v>
    <v>bkglqh</v>
    <v>XIDX:DART</v>
    <v>245</v>
  </rv>
  <rv s="1">
    <v>1</v>
    <v>XIDX:DART</v>
    <v>Daily</v>
    <v>43829</v>
    <v>43829</v>
    <v>0</v>
    <v>1</v>
    <v>637132608000000000,639284105148636061,0</v>
    <v>0</v>
    <v>bkglqh</v>
    <v>XIDX:DART</v>
    <v>2</v>
  </rv>
  <rv s="1">
    <v>1</v>
    <v>XIDX:DART</v>
    <v>Daily</v>
    <v>44195</v>
    <v>44195</v>
    <v>0</v>
    <v>1</v>
    <v>637448832000000000,639284105149115420,0</v>
    <v>0</v>
    <v>bkglqh</v>
    <v>XIDX:DART</v>
    <v>246</v>
  </rv>
  <rv s="1">
    <v>1</v>
    <v>XIDX:DART</v>
    <v>Daily</v>
    <v>44560</v>
    <v>44560</v>
    <v>0</v>
    <v>1</v>
    <v>637764192000000000,639284105149590691,0</v>
    <v>0</v>
    <v>bkglqh</v>
    <v>XIDX:DART</v>
    <v>103</v>
  </rv>
  <rv s="1">
    <v>1</v>
    <v>XIDX:DART</v>
    <v>Daily</v>
    <v>44925</v>
    <v>44925</v>
    <v>0</v>
    <v>1</v>
    <v>638079552000000000,639284105150066080,0</v>
    <v>0</v>
    <v>bkglqh</v>
    <v>XIDX:DART</v>
    <v>247</v>
  </rv>
  <rv s="1">
    <v>1</v>
    <v>XIDX:DART</v>
    <v>Daily</v>
    <v>45289</v>
    <v>45289</v>
    <v>0</v>
    <v>1</v>
    <v>638394048000000000,639284105150546070,0</v>
    <v>0</v>
    <v>bkglqh</v>
    <v>XIDX:DART</v>
    <v>25</v>
  </rv>
  <rv s="1">
    <v>1</v>
    <v>XIDX:DART</v>
    <v>Daily</v>
    <v>45656</v>
    <v>45656</v>
    <v>0</v>
    <v>1</v>
    <v>638711136000000000,639284105151016080,0</v>
    <v>0</v>
    <v>bkglqh</v>
    <v>XIDX:DART</v>
    <v>248</v>
  </rv>
  <rv s="1">
    <v>1</v>
    <v>XIDX:DART</v>
    <v>Daily</v>
    <v>46021</v>
    <v>46021</v>
    <v>0</v>
    <v>1</v>
    <v>639026496000000000,639284105146730698,0</v>
    <v>0</v>
    <v>bkglqh</v>
    <v>XIDX:DART</v>
    <v>249</v>
  </rv>
  <rv s="1">
    <v>1</v>
    <v>XIDX:DART</v>
    <v>Daily</v>
    <v>46203</v>
    <v>46203</v>
    <v>0</v>
    <v>1</v>
    <v>639183744000000000,639284105147210689,0</v>
    <v>0</v>
    <v>bkglqh</v>
    <v>XIDX:DART</v>
    <v>250</v>
  </rv>
  <rv s="1">
    <v>1</v>
    <v>XIDX:DART</v>
    <v>Daily</v>
    <v>46111</v>
    <v>46111</v>
    <v>0</v>
    <v>1</v>
    <v>639104256000000000,639284105147686056,0</v>
    <v>0</v>
    <v>bkglqh</v>
    <v>XIDX:DART</v>
    <v>251</v>
  </rv>
  <rv s="1">
    <v>1</v>
    <v>XIDX:CTTH</v>
    <v>Daily</v>
    <v>46203</v>
    <v>46203</v>
    <v>0</v>
    <v>1</v>
    <v>639183744000000000,639284105148158414,0</v>
    <v>0</v>
    <v>bkglnm</v>
    <v>XIDX:CTTH</v>
    <v>252</v>
  </rv>
  <rv s="1">
    <v>1</v>
    <v>XIDX:CTTH</v>
    <v>Daily</v>
    <v>40907</v>
    <v>40907</v>
    <v>0</v>
    <v>1</v>
    <v>634608000000000000,639284105261117869,0</v>
    <v>0</v>
    <v>bkglnm</v>
    <v>XIDX:CTTH</v>
    <v>38</v>
  </rv>
  <rv s="1">
    <v>1</v>
    <v>XIDX:CTTH</v>
    <v>Daily</v>
    <v>41271</v>
    <v>41271</v>
    <v>0</v>
    <v>1</v>
    <v>634922496000000000,639284105256753480,0</v>
    <v>0</v>
    <v>bkglnm</v>
    <v>XIDX:CTTH</v>
    <v>188</v>
  </rv>
  <rv s="1">
    <v>1</v>
    <v>XIDX:CTTH</v>
    <v>Daily</v>
    <v>41638</v>
    <v>41638</v>
    <v>0</v>
    <v>1</v>
    <v>635239584000000000,639284105257237906,0</v>
    <v>0</v>
    <v>bkglnm</v>
    <v>XIDX:CTTH</v>
    <v>51</v>
  </rv>
  <rv s="1">
    <v>1</v>
    <v>XIDX:CTTH</v>
    <v>Daily</v>
    <v>42003</v>
    <v>42003</v>
    <v>0</v>
    <v>1</v>
    <v>635554944000000000,639284105257707925,0</v>
    <v>0</v>
    <v>bkglnm</v>
    <v>XIDX:CTTH</v>
    <v>79</v>
  </rv>
  <rv s="1">
    <v>1</v>
    <v>XIDX:CTTH</v>
    <v>Daily</v>
    <v>42368</v>
    <v>42368</v>
    <v>0</v>
    <v>1</v>
    <v>635870304000000000,639284105258177904,0</v>
    <v>0</v>
    <v>bkglnm</v>
    <v>XIDX:CTTH</v>
    <v>253</v>
  </rv>
  <rv s="1">
    <v>1</v>
    <v>XIDX:CTTH</v>
    <v>Daily</v>
    <v>42734</v>
    <v>42734</v>
    <v>0</v>
    <v>1</v>
    <v>636186528000000000,639284105258669219,0</v>
    <v>0</v>
    <v>bkglnm</v>
    <v>XIDX:CTTH</v>
    <v>183</v>
  </rv>
  <rv s="1">
    <v>1</v>
    <v>XIDX:CTTH</v>
    <v>Daily</v>
    <v>43098</v>
    <v>43098</v>
    <v>0</v>
    <v>1</v>
    <v>636501024000000000,639284105259139217,0</v>
    <v>0</v>
    <v>bkglnm</v>
    <v>XIDX:CTTH</v>
    <v>254</v>
  </rv>
  <rv s="1">
    <v>1</v>
    <v>XIDX:CTTH</v>
    <v>Daily</v>
    <v>43462</v>
    <v>43462</v>
    <v>0</v>
    <v>1</v>
    <v>636815520000000000,639284105259617883,0</v>
    <v>0</v>
    <v>bkglnm</v>
    <v>XIDX:CTTH</v>
    <v>255</v>
  </rv>
  <rv s="1">
    <v>1</v>
    <v>XIDX:CTTH</v>
    <v>Daily</v>
    <v>43829</v>
    <v>43829</v>
    <v>0</v>
    <v>1</v>
    <v>637132608000000000,639284105260103455,0</v>
    <v>0</v>
    <v>bkglnm</v>
    <v>XIDX:CTTH</v>
    <v>256</v>
  </rv>
  <rv s="1">
    <v>1</v>
    <v>XIDX:CTTH</v>
    <v>Daily</v>
    <v>44195</v>
    <v>44195</v>
    <v>0</v>
    <v>1</v>
    <v>637448832000000000,639284105260573449,0</v>
    <v>0</v>
    <v>bkglnm</v>
    <v>XIDX:CTTH</v>
    <v>182</v>
  </rv>
  <rv s="1">
    <v>1</v>
    <v>XIDX:CTTH</v>
    <v>Daily</v>
    <v>44560</v>
    <v>44560</v>
    <v>0</v>
    <v>1</v>
    <v>637764192000000000,639284105261053433,0</v>
    <v>0</v>
    <v>bkglnm</v>
    <v>XIDX:CTTH</v>
    <v>39</v>
  </rv>
  <rv s="1">
    <v>1</v>
    <v>XIDX:CTTH</v>
    <v>Daily</v>
    <v>44925</v>
    <v>44925</v>
    <v>0</v>
    <v>1</v>
    <v>638079552000000000,639284105257153475,0</v>
    <v>0</v>
    <v>bkglnm</v>
    <v>XIDX:CTTH</v>
    <v>39</v>
  </rv>
  <rv s="1">
    <v>1</v>
    <v>XIDX:CTTH</v>
    <v>Daily</v>
    <v>45289</v>
    <v>45289</v>
    <v>0</v>
    <v>1</v>
    <v>638394048000000000,639284105257633470,0</v>
    <v>0</v>
    <v>bkglnm</v>
    <v>XIDX:CTTH</v>
    <v>257</v>
  </rv>
  <rv s="1">
    <v>1</v>
    <v>XIDX:CTTH</v>
    <v>Daily</v>
    <v>45656</v>
    <v>45656</v>
    <v>0</v>
    <v>1</v>
    <v>638711136000000000,639284105258117916,0</v>
    <v>0</v>
    <v>bkglnm</v>
    <v>XIDX:CTTH</v>
    <v>258</v>
  </rv>
  <rv s="1">
    <v>1</v>
    <v>XIDX:CTTH</v>
    <v>Daily</v>
    <v>46021</v>
    <v>46021</v>
    <v>0</v>
    <v>1</v>
    <v>639026496000000000,639284105258587907,0</v>
    <v>0</v>
    <v>bkglnm</v>
    <v>XIDX:CTTH</v>
    <v>251</v>
  </rv>
  <rv s="1">
    <v>1</v>
    <v>XIDX:CTTH</v>
    <v>Daily</v>
    <v>46111</v>
    <v>46111</v>
    <v>0</v>
    <v>1</v>
    <v>639104256000000000,639284105259073454,0</v>
    <v>0</v>
    <v>bkglnm</v>
    <v>XIDX:CTTH</v>
    <v>38</v>
  </rv>
  <rv s="1">
    <v>1</v>
    <v>XIDX:BOLT</v>
    <v>Daily</v>
    <v>42368</v>
    <v>42368</v>
    <v>0</v>
    <v>1</v>
    <v>635870304000000000,639284105165805131,0</v>
    <v>0</v>
    <v>bkfpk2</v>
    <v>XIDX:BOLT</v>
    <v>259</v>
  </rv>
  <rv s="1">
    <v>1</v>
    <v>XIDX:BOLT</v>
    <v>Daily</v>
    <v>43462</v>
    <v>43462</v>
    <v>0</v>
    <v>1</v>
    <v>636815520000000000,639284105166289760,0</v>
    <v>0</v>
    <v>bkfpk2</v>
    <v>XIDX:BOLT</v>
    <v>126</v>
  </rv>
  <rv s="1">
    <v>1</v>
    <v>XIDX:BOLT</v>
    <v>Daily</v>
    <v>44925</v>
    <v>44925</v>
    <v>0</v>
    <v>1</v>
    <v>638079552000000000,639284105166773646,0</v>
    <v>0</v>
    <v>bkfpk2</v>
    <v>XIDX:BOLT</v>
    <v>260</v>
  </rv>
  <rv s="1">
    <v>1</v>
    <v>XIDX:BOLT</v>
    <v>Daily</v>
    <v>46021</v>
    <v>46021</v>
    <v>0</v>
    <v>1</v>
    <v>639026496000000000,639284105167249734,0</v>
    <v>0</v>
    <v>bkfpk2</v>
    <v>XIDX:BOLT</v>
    <v>261</v>
  </rv>
  <rv s="1">
    <v>1</v>
    <v>XIDX:BOLT</v>
    <v>Daily</v>
    <v>42734</v>
    <v>42734</v>
    <v>0</v>
    <v>1</v>
    <v>636186528000000000,639284105242663343,0</v>
    <v>0</v>
    <v>bkfpk2</v>
    <v>XIDX:BOLT</v>
    <v>262</v>
  </rv>
  <rv s="1">
    <v>1</v>
    <v>XIDX:BOLT</v>
    <v>Daily</v>
    <v>44195</v>
    <v>44195</v>
    <v>0</v>
    <v>1</v>
    <v>637448832000000000,639284105243148429,0</v>
    <v>0</v>
    <v>bkfpk2</v>
    <v>XIDX:BOLT</v>
    <v>2</v>
  </rv>
  <rv s="1">
    <v>1</v>
    <v>XIDX:BOLT</v>
    <v>Daily</v>
    <v>45289</v>
    <v>45289</v>
    <v>0</v>
    <v>1</v>
    <v>638394048000000000,639284105243634763,0</v>
    <v>0</v>
    <v>bkfpk2</v>
    <v>XIDX:BOLT</v>
    <v>263</v>
  </rv>
  <rv s="1">
    <v>1</v>
    <v>XIDX:BOLT</v>
    <v>Daily</v>
    <v>46111</v>
    <v>46111</v>
    <v>0</v>
    <v>1</v>
    <v>639104256000000000,639284105244104770,0</v>
    <v>0</v>
    <v>bkfpk2</v>
    <v>XIDX:BOLT</v>
    <v>264</v>
  </rv>
  <rv s="1">
    <v>1</v>
    <v>XIDX:BOLT</v>
    <v>Daily</v>
    <v>43098</v>
    <v>43098</v>
    <v>0</v>
    <v>1</v>
    <v>636501024000000000,639284105283213214,0</v>
    <v>0</v>
    <v>bkfpk2</v>
    <v>XIDX:BOLT</v>
    <v>88</v>
  </rv>
  <rv s="1">
    <v>1</v>
    <v>XIDX:BOLT</v>
    <v>Daily</v>
    <v>43829</v>
    <v>43829</v>
    <v>0</v>
    <v>1</v>
    <v>637132608000000000,639284105283693203,0</v>
    <v>0</v>
    <v>bkfpk2</v>
    <v>XIDX:BOLT</v>
    <v>265</v>
  </rv>
  <rv s="1">
    <v>1</v>
    <v>XIDX:BOLT</v>
    <v>Daily</v>
    <v>44560</v>
    <v>44560</v>
    <v>0</v>
    <v>1</v>
    <v>637764192000000000,639284105284164596,0</v>
    <v>0</v>
    <v>bkfpk2</v>
    <v>XIDX:BOLT</v>
    <v>266</v>
  </rv>
  <rv s="1">
    <v>1</v>
    <v>XIDX:BOLT</v>
    <v>Daily</v>
    <v>45656</v>
    <v>45656</v>
    <v>0</v>
    <v>1</v>
    <v>638711136000000000,639284105280003246,0</v>
    <v>0</v>
    <v>bkfpk2</v>
    <v>XIDX:BOLT</v>
    <v>267</v>
  </rv>
  <rv s="1">
    <v>1</v>
    <v>XIDX:BOLT</v>
    <v>Daily</v>
    <v>46203</v>
    <v>46203</v>
    <v>0</v>
    <v>1</v>
    <v>639183744000000000,639284105280487835,0</v>
    <v>0</v>
    <v>bkfpk2</v>
    <v>XIDX:BOLT</v>
    <v>204</v>
  </rv>
  <rv s="1">
    <v>1</v>
    <v>XIDX:CTBN</v>
    <v>Daily</v>
    <v>43829</v>
    <v>43829</v>
    <v>0</v>
    <v>1</v>
    <v>637132608000000000,639284105150565800,0</v>
    <v>0</v>
    <v>bkglhw</v>
    <v>XIDX:CTBN</v>
    <v>2</v>
  </rv>
  <rv s="1">
    <v>1</v>
    <v>XIDX:CTBN</v>
    <v>Daily</v>
    <v>44925</v>
    <v>44925</v>
    <v>0</v>
    <v>1</v>
    <v>638079552000000000,639284105151048428,0</v>
    <v>0</v>
    <v>bkglhw</v>
    <v>XIDX:CTBN</v>
    <v>2</v>
  </rv>
  <rv s="1">
    <v>1</v>
    <v>XIDX:CTBN</v>
    <v>Daily</v>
    <v>45656</v>
    <v>45656</v>
    <v>0</v>
    <v>1</v>
    <v>638711136000000000,639284105151528382,0</v>
    <v>0</v>
    <v>bkglhw</v>
    <v>XIDX:CTBN</v>
    <v>199</v>
  </rv>
  <rv s="1">
    <v>1</v>
    <v>XIDX:CTBN</v>
    <v>Daily</v>
    <v>46203</v>
    <v>46203</v>
    <v>0</v>
    <v>1</v>
    <v>639183744000000000,639284105146868448,0</v>
    <v>0</v>
    <v>bkglhw</v>
    <v>XIDX:CTBN</v>
    <v>268</v>
  </rv>
  <rv s="1">
    <v>1</v>
    <v>XIDX:CTBN</v>
    <v>Daily</v>
    <v>44195</v>
    <v>44195</v>
    <v>0</v>
    <v>1</v>
    <v>637448832000000000,639284105259414545,0</v>
    <v>0</v>
    <v>bkglhw</v>
    <v>XIDX:CTBN</v>
    <v>269</v>
  </rv>
  <rv s="1">
    <v>1</v>
    <v>XIDX:CTBN</v>
    <v>Daily</v>
    <v>44560</v>
    <v>44560</v>
    <v>0</v>
    <v>1</v>
    <v>637764192000000000,639284105259884530,0</v>
    <v>0</v>
    <v>bkglhw</v>
    <v>XIDX:CTBN</v>
    <v>59</v>
  </rv>
  <rv s="1">
    <v>1</v>
    <v>XIDX:CTBN</v>
    <v>Daily</v>
    <v>45289</v>
    <v>45289</v>
    <v>0</v>
    <v>1</v>
    <v>638394048000000000,639284105260364532,0</v>
    <v>0</v>
    <v>bkglhw</v>
    <v>XIDX:CTBN</v>
    <v>270</v>
  </rv>
  <rv s="1">
    <v>1</v>
    <v>XIDX:CTBN</v>
    <v>Daily</v>
    <v>46021</v>
    <v>46021</v>
    <v>0</v>
    <v>1</v>
    <v>639026496000000000,639284105260844517,0</v>
    <v>0</v>
    <v>bkglhw</v>
    <v>XIDX:CTBN</v>
    <v>271</v>
  </rv>
  <rv s="1">
    <v>1</v>
    <v>XIDX:CTBN</v>
    <v>Daily</v>
    <v>46111</v>
    <v>46111</v>
    <v>0</v>
    <v>1</v>
    <v>639104256000000000,639284105261317347,0</v>
    <v>0</v>
    <v>bkglhw</v>
    <v>XIDX:CTBN</v>
    <v>272</v>
  </rv>
  <rv s="1">
    <v>1</v>
    <v>XIDX:CSAP</v>
    <v>Daily</v>
    <v>40176</v>
    <v>40176</v>
    <v>0</v>
    <v>1</v>
    <v>633976416000000000,639284105147348567,0</v>
    <v>0</v>
    <v>bn93z2</v>
    <v>XIDX:CSAP</v>
    <v>273</v>
  </rv>
  <rv s="1">
    <v>1</v>
    <v>XIDX:CSAP</v>
    <v>Daily</v>
    <v>40907</v>
    <v>40907</v>
    <v>0</v>
    <v>1</v>
    <v>634608000000000000,639284105147828578,0</v>
    <v>0</v>
    <v>bn93z2</v>
    <v>XIDX:CSAP</v>
    <v>274</v>
  </rv>
  <rv s="1">
    <v>1</v>
    <v>XIDX:CSAP</v>
    <v>Daily</v>
    <v>42003</v>
    <v>42003</v>
    <v>0</v>
    <v>1</v>
    <v>635554944000000000,639284105148309040,0</v>
    <v>0</v>
    <v>bn93z2</v>
    <v>XIDX:CSAP</v>
    <v>275</v>
  </rv>
  <rv s="1">
    <v>1</v>
    <v>XIDX:CSAP</v>
    <v>Daily</v>
    <v>42734</v>
    <v>42734</v>
    <v>0</v>
    <v>1</v>
    <v>636186528000000000,639284105148788583,0</v>
    <v>0</v>
    <v>bn93z2</v>
    <v>XIDX:CSAP</v>
    <v>276</v>
  </rv>
  <rv s="1">
    <v>1</v>
    <v>XIDX:CSAP</v>
    <v>Daily</v>
    <v>43829</v>
    <v>43829</v>
    <v>0</v>
    <v>1</v>
    <v>637132608000000000,639284105149269039,0</v>
    <v>0</v>
    <v>bn93z2</v>
    <v>XIDX:CSAP</v>
    <v>277</v>
  </rv>
  <rv s="1">
    <v>1</v>
    <v>XIDX:CSAP</v>
    <v>Daily</v>
    <v>44560</v>
    <v>44560</v>
    <v>0</v>
    <v>1</v>
    <v>637764192000000000,639284105149766823,0</v>
    <v>0</v>
    <v>bn93z2</v>
    <v>XIDX:CSAP</v>
    <v>278</v>
  </rv>
  <rv s="1">
    <v>1</v>
    <v>XIDX:CSAP</v>
    <v>Daily</v>
    <v>45289</v>
    <v>45289</v>
    <v>0</v>
    <v>1</v>
    <v>638394048000000000,639284105150246825,0</v>
    <v>0</v>
    <v>bn93z2</v>
    <v>XIDX:CSAP</v>
    <v>279</v>
  </rv>
  <rv s="1">
    <v>1</v>
    <v>XIDX:CSAP</v>
    <v>Daily</v>
    <v>46111</v>
    <v>46111</v>
    <v>0</v>
    <v>1</v>
    <v>639104256000000000,639284105150718591,0</v>
    <v>0</v>
    <v>bn93z2</v>
    <v>XIDX:CSAP</v>
    <v>280</v>
  </rv>
  <rv s="1">
    <v>1</v>
    <v>XIDX:CSAP</v>
    <v>Daily</v>
    <v>39812</v>
    <v>39812</v>
    <v>0</v>
    <v>1</v>
    <v>633661920000000000,639284105261158005,0</v>
    <v>0</v>
    <v>bn93z2</v>
    <v>XIDX:CSAP</v>
    <v>281</v>
  </rv>
  <rv s="1">
    <v>1</v>
    <v>XIDX:CSAP</v>
    <v>Daily</v>
    <v>40542</v>
    <v>40542</v>
    <v>0</v>
    <v>1</v>
    <v>634292640000000000,639284105261638431,0</v>
    <v>0</v>
    <v>bn93z2</v>
    <v>XIDX:CSAP</v>
    <v>282</v>
  </rv>
  <rv s="1">
    <v>1</v>
    <v>XIDX:CSAP</v>
    <v>Daily</v>
    <v>41271</v>
    <v>41271</v>
    <v>0</v>
    <v>1</v>
    <v>634922496000000000,639284105262108465,0</v>
    <v>0</v>
    <v>bn93z2</v>
    <v>XIDX:CSAP</v>
    <v>274</v>
  </rv>
  <rv s="1">
    <v>1</v>
    <v>XIDX:CSAP</v>
    <v>Daily</v>
    <v>41638</v>
    <v>41638</v>
    <v>0</v>
    <v>1</v>
    <v>635239584000000000,639284105262589434,0</v>
    <v>0</v>
    <v>bn93z2</v>
    <v>XIDX:CSAP</v>
    <v>283</v>
  </rv>
  <rv s="1">
    <v>1</v>
    <v>XIDX:CSAP</v>
    <v>Daily</v>
    <v>42368</v>
    <v>42368</v>
    <v>0</v>
    <v>1</v>
    <v>635870304000000000,639284105263057999,0</v>
    <v>0</v>
    <v>bn93z2</v>
    <v>XIDX:CSAP</v>
    <v>284</v>
  </rv>
  <rv s="1">
    <v>1</v>
    <v>XIDX:CSAP</v>
    <v>Daily</v>
    <v>43098</v>
    <v>43098</v>
    <v>0</v>
    <v>1</v>
    <v>636501024000000000,639284105263537989,0</v>
    <v>0</v>
    <v>bn93z2</v>
    <v>XIDX:CSAP</v>
    <v>285</v>
  </rv>
  <rv s="1">
    <v>1</v>
    <v>XIDX:CSAP</v>
    <v>Daily</v>
    <v>43462</v>
    <v>43462</v>
    <v>0</v>
    <v>1</v>
    <v>636815520000000000,639284105264008006,0</v>
    <v>0</v>
    <v>bn93z2</v>
    <v>XIDX:CSAP</v>
    <v>286</v>
  </rv>
  <rv s="1">
    <v>1</v>
    <v>XIDX:CSAP</v>
    <v>Daily</v>
    <v>44195</v>
    <v>44195</v>
    <v>0</v>
    <v>1</v>
    <v>637448832000000000,639284105264477985,0</v>
    <v>0</v>
    <v>bn93z2</v>
    <v>XIDX:CSAP</v>
    <v>287</v>
  </rv>
  <rv s="1">
    <v>1</v>
    <v>XIDX:CSAP</v>
    <v>Daily</v>
    <v>44925</v>
    <v>44925</v>
    <v>0</v>
    <v>1</v>
    <v>638079552000000000,639284105264948494,0</v>
    <v>0</v>
    <v>bn93z2</v>
    <v>XIDX:CSAP</v>
    <v>288</v>
  </rv>
  <rv s="1">
    <v>1</v>
    <v>XIDX:CSAP</v>
    <v>Daily</v>
    <v>45656</v>
    <v>45656</v>
    <v>0</v>
    <v>1</v>
    <v>638711136000000000,639284105265417967,0</v>
    <v>0</v>
    <v>bn93z2</v>
    <v>XIDX:CSAP</v>
    <v>289</v>
  </rv>
  <rv s="1">
    <v>1</v>
    <v>XIDX:CSAP</v>
    <v>Daily</v>
    <v>46021</v>
    <v>46021</v>
    <v>0</v>
    <v>1</v>
    <v>639026496000000000,639284105262767991,0</v>
    <v>0</v>
    <v>bn93z2</v>
    <v>XIDX:CSAP</v>
    <v>290</v>
  </rv>
  <rv s="1">
    <v>1</v>
    <v>XIDX:CSAP</v>
    <v>Daily</v>
    <v>46203</v>
    <v>46203</v>
    <v>0</v>
    <v>1</v>
    <v>639183744000000000,639284105263248442,0</v>
    <v>0</v>
    <v>bn93z2</v>
    <v>XIDX:CSAP</v>
    <v>291</v>
  </rv>
  <rv s="1">
    <v>1</v>
    <v>XIDX:BDMN</v>
    <v>Daily</v>
    <v>41271</v>
    <v>41271</v>
    <v>0</v>
    <v>1</v>
    <v>634922496000000000,639284105166654111,0</v>
    <v>0</v>
    <v>bn91rw</v>
    <v>XIDX:BDMN</v>
    <v>292</v>
  </rv>
  <rv s="1">
    <v>1</v>
    <v>XIDX:BDMN</v>
    <v>Daily</v>
    <v>43098</v>
    <v>43098</v>
    <v>0</v>
    <v>1</v>
    <v>636501024000000000,639284105167138308,0</v>
    <v>0</v>
    <v>bn91rw</v>
    <v>XIDX:BDMN</v>
    <v>293</v>
  </rv>
  <rv s="1">
    <v>1</v>
    <v>XIDX:BDMN</v>
    <v>Daily</v>
    <v>44560</v>
    <v>44560</v>
    <v>0</v>
    <v>1</v>
    <v>637764192000000000,639284105167618316,0</v>
    <v>0</v>
    <v>bn91rw</v>
    <v>XIDX:BDMN</v>
    <v>294</v>
  </rv>
  <rv s="1">
    <v>1</v>
    <v>XIDX:BDMN</v>
    <v>Daily</v>
    <v>46021</v>
    <v>46021</v>
    <v>0</v>
    <v>1</v>
    <v>639026496000000000,639284105168098313,0</v>
    <v>0</v>
    <v>bn91rw</v>
    <v>XIDX:BDMN</v>
    <v>295</v>
  </rv>
  <rv s="1">
    <v>1</v>
    <v>XIDX:BDMN</v>
    <v>Daily</v>
    <v>40542</v>
    <v>40542</v>
    <v>0</v>
    <v>1</v>
    <v>634292640000000000,639284105207228163,0</v>
    <v>0</v>
    <v>bn91rw</v>
    <v>XIDX:BDMN</v>
    <v>296</v>
  </rv>
  <rv s="1">
    <v>1</v>
    <v>XIDX:BDMN</v>
    <v>Daily</v>
    <v>42368</v>
    <v>42368</v>
    <v>0</v>
    <v>1</v>
    <v>635870304000000000,639284105207708179,0</v>
    <v>0</v>
    <v>bn91rw</v>
    <v>XIDX:BDMN</v>
    <v>297</v>
  </rv>
  <rv s="1">
    <v>1</v>
    <v>XIDX:BDMN</v>
    <v>Daily</v>
    <v>43462</v>
    <v>43462</v>
    <v>0</v>
    <v>1</v>
    <v>636815520000000000,639284105208188160,0</v>
    <v>0</v>
    <v>bn91rw</v>
    <v>XIDX:BDMN</v>
    <v>60</v>
  </rv>
  <rv s="1">
    <v>1</v>
    <v>XIDX:BDMN</v>
    <v>Daily</v>
    <v>44925</v>
    <v>44925</v>
    <v>0</v>
    <v>1</v>
    <v>638079552000000000,639284105208668156,0</v>
    <v>0</v>
    <v>bn91rw</v>
    <v>XIDX:BDMN</v>
    <v>211</v>
  </rv>
  <rv s="1">
    <v>1</v>
    <v>XIDX:BDMN</v>
    <v>Daily</v>
    <v>46203</v>
    <v>46203</v>
    <v>0</v>
    <v>1</v>
    <v>639183744000000000,639284105209143843,0</v>
    <v>0</v>
    <v>bn91rw</v>
    <v>XIDX:BDMN</v>
    <v>298</v>
  </rv>
  <rv s="1">
    <v>1</v>
    <v>XIDX:BDMN</v>
    <v>Daily</v>
    <v>40176</v>
    <v>40176</v>
    <v>0</v>
    <v>1</v>
    <v>633976416000000000,639284105250687952,0</v>
    <v>0</v>
    <v>bn91rw</v>
    <v>XIDX:BDMN</v>
    <v>299</v>
  </rv>
  <rv s="1">
    <v>1</v>
    <v>XIDX:BDMN</v>
    <v>Daily</v>
    <v>41638</v>
    <v>41638</v>
    <v>0</v>
    <v>1</v>
    <v>635239584000000000,639284105251167946,0</v>
    <v>0</v>
    <v>bn91rw</v>
    <v>XIDX:BDMN</v>
    <v>300</v>
  </rv>
  <rv s="1">
    <v>1</v>
    <v>XIDX:BDMN</v>
    <v>Daily</v>
    <v>42734</v>
    <v>42734</v>
    <v>0</v>
    <v>1</v>
    <v>636186528000000000,639284105251637944,0</v>
    <v>0</v>
    <v>bn91rw</v>
    <v>XIDX:BDMN</v>
    <v>301</v>
  </rv>
  <rv s="1">
    <v>1</v>
    <v>XIDX:BDMN</v>
    <v>Daily</v>
    <v>44195</v>
    <v>44195</v>
    <v>0</v>
    <v>1</v>
    <v>637448832000000000,639284105248493588,0</v>
    <v>0</v>
    <v>bn91rw</v>
    <v>XIDX:BDMN</v>
    <v>302</v>
  </rv>
  <rv s="1">
    <v>1</v>
    <v>XIDX:BDMN</v>
    <v>Daily</v>
    <v>45656</v>
    <v>45656</v>
    <v>0</v>
    <v>1</v>
    <v>638711136000000000,639284105248963577,0</v>
    <v>0</v>
    <v>bn91rw</v>
    <v>XIDX:BDMN</v>
    <v>303</v>
  </rv>
  <rv s="1">
    <v>1</v>
    <v>XIDX:BDMN</v>
    <v>Daily</v>
    <v>46111</v>
    <v>46111</v>
    <v>0</v>
    <v>1</v>
    <v>639104256000000000,639284105249437991,0</v>
    <v>0</v>
    <v>bn91rw</v>
    <v>XIDX:BDMN</v>
    <v>304</v>
  </rv>
  <rv s="1">
    <v>1</v>
    <v>XIDX:BDMN</v>
    <v>Daily</v>
    <v>39812</v>
    <v>39812</v>
    <v>0</v>
    <v>1</v>
    <v>633661920000000000,639284105282823303,0</v>
    <v>0</v>
    <v>bn91rw</v>
    <v>XIDX:BDMN</v>
    <v>305</v>
  </rv>
  <rv s="1">
    <v>1</v>
    <v>XIDX:BDMN</v>
    <v>Daily</v>
    <v>40907</v>
    <v>40907</v>
    <v>0</v>
    <v>1</v>
    <v>634608000000000000,639284105283299067,0</v>
    <v>0</v>
    <v>bn91rw</v>
    <v>XIDX:BDMN</v>
    <v>306</v>
  </rv>
  <rv s="1">
    <v>1</v>
    <v>XIDX:BDMN</v>
    <v>Daily</v>
    <v>42003</v>
    <v>42003</v>
    <v>0</v>
    <v>1</v>
    <v>635554944000000000,639284105283777804,0</v>
    <v>0</v>
    <v>bn91rw</v>
    <v>XIDX:BDMN</v>
    <v>307</v>
  </rv>
  <rv s="1">
    <v>1</v>
    <v>XIDX:BDMN</v>
    <v>Daily</v>
    <v>43829</v>
    <v>43829</v>
    <v>0</v>
    <v>1</v>
    <v>637132608000000000,639284105284259053,0</v>
    <v>0</v>
    <v>bn91rw</v>
    <v>XIDX:BDMN</v>
    <v>308</v>
  </rv>
  <rv s="1">
    <v>1</v>
    <v>XIDX:BDMN</v>
    <v>Daily</v>
    <v>45289</v>
    <v>45289</v>
    <v>0</v>
    <v>1</v>
    <v>638394048000000000,639284105284727799,0</v>
    <v>0</v>
    <v>bn91rw</v>
    <v>XIDX:BDMN</v>
    <v>309</v>
  </rv>
  <rv s="1">
    <v>1</v>
    <v>XIDX:CPRO</v>
    <v>Daily</v>
    <v>39812</v>
    <v>39812</v>
    <v>0</v>
    <v>1</v>
    <v>633661920000000000,639284105151197796,0</v>
    <v>0</v>
    <v>bkgl9c</v>
    <v>XIDX:CPRO</v>
    <v>253</v>
  </rv>
  <rv s="1">
    <v>1</v>
    <v>XIDX:CPRO</v>
    <v>Daily</v>
    <v>40176</v>
    <v>40176</v>
    <v>0</v>
    <v>1</v>
    <v>633976416000000000,639284105146913244,0</v>
    <v>0</v>
    <v>bkgl9c</v>
    <v>XIDX:CPRO</v>
    <v>46</v>
  </rv>
  <rv s="1">
    <v>1</v>
    <v>XIDX:CPRO</v>
    <v>Daily</v>
    <v>41638</v>
    <v>41638</v>
    <v>0</v>
    <v>1</v>
    <v>635239584000000000,639284105148343279,0</v>
    <v>0</v>
    <v>bkgl9c</v>
    <v>XIDX:CPRO</v>
    <v>39</v>
  </rv>
  <rv s="1">
    <v>1</v>
    <v>XIDX:CPRO</v>
    <v>Daily</v>
    <v>42368</v>
    <v>42368</v>
    <v>0</v>
    <v>1</v>
    <v>635870304000000000,639284105148813286,0</v>
    <v>0</v>
    <v>bkgl9c</v>
    <v>XIDX:CPRO</v>
    <v>39</v>
  </rv>
  <rv s="1">
    <v>1</v>
    <v>XIDX:CPRO</v>
    <v>Daily</v>
    <v>43098</v>
    <v>43098</v>
    <v>0</v>
    <v>1</v>
    <v>636501024000000000,639284105149303292,0</v>
    <v>0</v>
    <v>bkgl9c</v>
    <v>XIDX:CPRO</v>
    <v>39</v>
  </rv>
  <rv s="1">
    <v>1</v>
    <v>XIDX:CPRO</v>
    <v>Daily</v>
    <v>43829</v>
    <v>43829</v>
    <v>0</v>
    <v>1</v>
    <v>637132608000000000,639284105149773306,0</v>
    <v>0</v>
    <v>bkgl9c</v>
    <v>XIDX:CPRO</v>
    <v>39</v>
  </rv>
  <rv s="1">
    <v>1</v>
    <v>XIDX:CPRO</v>
    <v>Daily</v>
    <v>44195</v>
    <v>44195</v>
    <v>0</v>
    <v>1</v>
    <v>637448832000000000,639284105150253323,0</v>
    <v>0</v>
    <v>bkgl9c</v>
    <v>XIDX:CPRO</v>
    <v>39</v>
  </rv>
  <rv s="1">
    <v>1</v>
    <v>XIDX:CPRO</v>
    <v>Daily</v>
    <v>44925</v>
    <v>44925</v>
    <v>0</v>
    <v>1</v>
    <v>638079552000000000,639284105150733335,0</v>
    <v>0</v>
    <v>bkgl9c</v>
    <v>XIDX:CPRO</v>
    <v>40</v>
  </rv>
  <rv s="1">
    <v>1</v>
    <v>XIDX:CPRO</v>
    <v>Daily</v>
    <v>45656</v>
    <v>45656</v>
    <v>0</v>
    <v>1</v>
    <v>638711136000000000,639284105151203329,0</v>
    <v>0</v>
    <v>bkgl9c</v>
    <v>XIDX:CPRO</v>
    <v>39</v>
  </rv>
  <rv s="1">
    <v>1</v>
    <v>XIDX:CPRO</v>
    <v>Daily</v>
    <v>46111</v>
    <v>46111</v>
    <v>0</v>
    <v>1</v>
    <v>639104256000000000,639284105147175100,0</v>
    <v>0</v>
    <v>bkgl9c</v>
    <v>XIDX:CPRO</v>
    <v>310</v>
  </rv>
  <rv s="1">
    <v>1</v>
    <v>XIDX:CPRO</v>
    <v>Daily</v>
    <v>42003</v>
    <v>42003</v>
    <v>0</v>
    <v>1</v>
    <v>635554944000000000,639284105264185626,0</v>
    <v>0</v>
    <v>bkgl9c</v>
    <v>XIDX:CPRO</v>
    <v>108</v>
  </rv>
  <rv s="1">
    <v>1</v>
    <v>XIDX:CPRO</v>
    <v>Daily</v>
    <v>42734</v>
    <v>42734</v>
    <v>0</v>
    <v>1</v>
    <v>636186528000000000,639284105264657671,0</v>
    <v>0</v>
    <v>bkgl9c</v>
    <v>XIDX:CPRO</v>
    <v>39</v>
  </rv>
  <rv s="1">
    <v>1</v>
    <v>XIDX:CPRO</v>
    <v>Daily</v>
    <v>43462</v>
    <v>43462</v>
    <v>0</v>
    <v>1</v>
    <v>636815520000000000,639284105265135643,0</v>
    <v>0</v>
    <v>bkgl9c</v>
    <v>XIDX:CPRO</v>
    <v>39</v>
  </rv>
  <rv s="1">
    <v>1</v>
    <v>XIDX:CPRO</v>
    <v>Daily</v>
    <v>44560</v>
    <v>44560</v>
    <v>0</v>
    <v>1</v>
    <v>637764192000000000,639284105265605650,0</v>
    <v>0</v>
    <v>bkgl9c</v>
    <v>XIDX:CPRO</v>
    <v>311</v>
  </rv>
  <rv s="1">
    <v>1</v>
    <v>XIDX:CPRO</v>
    <v>Daily</v>
    <v>45289</v>
    <v>45289</v>
    <v>0</v>
    <v>1</v>
    <v>638394048000000000,639284105266087665,0</v>
    <v>0</v>
    <v>bkgl9c</v>
    <v>XIDX:CPRO</v>
    <v>57</v>
  </rv>
  <rv s="1">
    <v>1</v>
    <v>XIDX:CPRO</v>
    <v>Daily</v>
    <v>46021</v>
    <v>46021</v>
    <v>0</v>
    <v>1</v>
    <v>639026496000000000,639284105266565678,0</v>
    <v>0</v>
    <v>bkgl9c</v>
    <v>XIDX:CPRO</v>
    <v>49</v>
  </rv>
  <rv s="1">
    <v>1</v>
    <v>XIDX:CPRO</v>
    <v>Daily</v>
    <v>46203</v>
    <v>46203</v>
    <v>0</v>
    <v>1</v>
    <v>639183744000000000,639284105267035681,0</v>
    <v>0</v>
    <v>bkgl9c</v>
    <v>XIDX:CPRO</v>
    <v>39</v>
  </rv>
  <rv s="1">
    <v>1</v>
    <v>XIDX:BWPT</v>
    <v>Daily</v>
    <v>40907</v>
    <v>40907</v>
    <v>0</v>
    <v>1</v>
    <v>634608000000000000,639284105241377995,0</v>
    <v>0</v>
    <v>bn92im</v>
    <v>XIDX:BWPT</v>
    <v>312</v>
  </rv>
  <rv s="1">
    <v>1</v>
    <v>XIDX:BWPT</v>
    <v>Daily</v>
    <v>41638</v>
    <v>41638</v>
    <v>0</v>
    <v>1</v>
    <v>635239584000000000,639284105241847998,0</v>
    <v>0</v>
    <v>bn92im</v>
    <v>XIDX:BWPT</v>
    <v>313</v>
  </rv>
  <rv s="1">
    <v>1</v>
    <v>XIDX:BWPT</v>
    <v>Daily</v>
    <v>42368</v>
    <v>42368</v>
    <v>0</v>
    <v>1</v>
    <v>635870304000000000,639284105242333631,0</v>
    <v>0</v>
    <v>bn92im</v>
    <v>XIDX:BWPT</v>
    <v>314</v>
  </rv>
  <rv s="1">
    <v>1</v>
    <v>XIDX:BWPT</v>
    <v>Daily</v>
    <v>43098</v>
    <v>43098</v>
    <v>0</v>
    <v>1</v>
    <v>636501024000000000,639284105238398012,0</v>
    <v>0</v>
    <v>bn92im</v>
    <v>XIDX:BWPT</v>
    <v>315</v>
  </rv>
  <rv s="1">
    <v>1</v>
    <v>XIDX:BWPT</v>
    <v>Daily</v>
    <v>43829</v>
    <v>43829</v>
    <v>0</v>
    <v>1</v>
    <v>637132608000000000,639284105238873653,0</v>
    <v>0</v>
    <v>bn92im</v>
    <v>XIDX:BWPT</v>
    <v>316</v>
  </rv>
  <rv s="1">
    <v>1</v>
    <v>XIDX:BWPT</v>
    <v>Daily</v>
    <v>44925</v>
    <v>44925</v>
    <v>0</v>
    <v>1</v>
    <v>638079552000000000,639284105239347996,0</v>
    <v>0</v>
    <v>bn92im</v>
    <v>XIDX:BWPT</v>
    <v>317</v>
  </rv>
  <rv s="1">
    <v>1</v>
    <v>XIDX:BWPT</v>
    <v>Daily</v>
    <v>45656</v>
    <v>45656</v>
    <v>0</v>
    <v>1</v>
    <v>638711136000000000,639284105239827991,0</v>
    <v>0</v>
    <v>bn92im</v>
    <v>XIDX:BWPT</v>
    <v>318</v>
  </rv>
  <rv s="1">
    <v>1</v>
    <v>XIDX:BWPT</v>
    <v>Daily</v>
    <v>46111</v>
    <v>46111</v>
    <v>0</v>
    <v>1</v>
    <v>639104256000000000,639284105240298010,0</v>
    <v>0</v>
    <v>bn92im</v>
    <v>XIDX:BWPT</v>
    <v>54</v>
  </rv>
  <rv s="1">
    <v>1</v>
    <v>XIDX:BWPT</v>
    <v>Daily</v>
    <v>40176</v>
    <v>40176</v>
    <v>0</v>
    <v>1</v>
    <v>633976416000000000,639284105272633371,0</v>
    <v>0</v>
    <v>bn92im</v>
    <v>XIDX:BWPT</v>
    <v>319</v>
  </rv>
  <rv s="1">
    <v>1</v>
    <v>XIDX:BWPT</v>
    <v>Daily</v>
    <v>40542</v>
    <v>40542</v>
    <v>0</v>
    <v>1</v>
    <v>634292640000000000,639284105273117804,0</v>
    <v>0</v>
    <v>bn92im</v>
    <v>XIDX:BWPT</v>
    <v>320</v>
  </rv>
  <rv s="1">
    <v>1</v>
    <v>XIDX:BWPT</v>
    <v>Daily</v>
    <v>41271</v>
    <v>41271</v>
    <v>0</v>
    <v>1</v>
    <v>634922496000000000,639284105273587787,0</v>
    <v>0</v>
    <v>bn92im</v>
    <v>XIDX:BWPT</v>
    <v>321</v>
  </rv>
  <rv s="1">
    <v>1</v>
    <v>XIDX:BWPT</v>
    <v>Daily</v>
    <v>42003</v>
    <v>42003</v>
    <v>0</v>
    <v>1</v>
    <v>635554944000000000,639284105274057807,0</v>
    <v>0</v>
    <v>bn92im</v>
    <v>XIDX:BWPT</v>
    <v>322</v>
  </rv>
  <rv s="1">
    <v>1</v>
    <v>XIDX:BWPT</v>
    <v>Daily</v>
    <v>42734</v>
    <v>42734</v>
    <v>0</v>
    <v>1</v>
    <v>636186528000000000,639284105274527809,0</v>
    <v>0</v>
    <v>bn92im</v>
    <v>XIDX:BWPT</v>
    <v>323</v>
  </rv>
  <rv s="1">
    <v>1</v>
    <v>XIDX:BWPT</v>
    <v>Daily</v>
    <v>43462</v>
    <v>43462</v>
    <v>0</v>
    <v>1</v>
    <v>636815520000000000,639284105275007802,0</v>
    <v>0</v>
    <v>bn92im</v>
    <v>XIDX:BWPT</v>
    <v>324</v>
  </rv>
  <rv s="1">
    <v>1</v>
    <v>XIDX:BWPT</v>
    <v>Daily</v>
    <v>44195</v>
    <v>44195</v>
    <v>0</v>
    <v>1</v>
    <v>637448832000000000,639284105275473353,0</v>
    <v>0</v>
    <v>bn92im</v>
    <v>XIDX:BWPT</v>
    <v>180</v>
  </rv>
  <rv s="1">
    <v>1</v>
    <v>XIDX:BWPT</v>
    <v>Daily</v>
    <v>44560</v>
    <v>44560</v>
    <v>0</v>
    <v>1</v>
    <v>637764192000000000,639284105271647814,0</v>
    <v>0</v>
    <v>bn92im</v>
    <v>XIDX:BWPT</v>
    <v>325</v>
  </rv>
  <rv s="1">
    <v>1</v>
    <v>XIDX:BWPT</v>
    <v>Daily</v>
    <v>45289</v>
    <v>45289</v>
    <v>0</v>
    <v>1</v>
    <v>638394048000000000,639284105272123371,0</v>
    <v>0</v>
    <v>bn92im</v>
    <v>XIDX:BWPT</v>
    <v>310</v>
  </rv>
  <rv s="1">
    <v>1</v>
    <v>XIDX:BWPT</v>
    <v>Daily</v>
    <v>46021</v>
    <v>46021</v>
    <v>0</v>
    <v>1</v>
    <v>639026496000000000,639284105272607807,0</v>
    <v>0</v>
    <v>bn92im</v>
    <v>XIDX:BWPT</v>
    <v>326</v>
  </rv>
  <rv s="1">
    <v>1</v>
    <v>XIDX:BWPT</v>
    <v>Daily</v>
    <v>46203</v>
    <v>46203</v>
    <v>0</v>
    <v>1</v>
    <v>639183744000000000,639284105273087804,0</v>
    <v>0</v>
    <v>bn92im</v>
    <v>XIDX:BWPT</v>
    <v>223</v>
  </rv>
  <rv s="1">
    <v>1</v>
    <v>XIDX:CPIN</v>
    <v>Daily</v>
    <v>39812</v>
    <v>39812</v>
    <v>0</v>
    <v>1</v>
    <v>633661920000000000,639284105147654742,0</v>
    <v>0</v>
    <v>bn93nm</v>
    <v>XIDX:CPIN</v>
    <v>154</v>
  </rv>
  <rv s="1">
    <v>1</v>
    <v>XIDX:CPIN</v>
    <v>Daily</v>
    <v>40176</v>
    <v>40176</v>
    <v>0</v>
    <v>1</v>
    <v>633976416000000000,639284105148128310,0</v>
    <v>0</v>
    <v>bn93nm</v>
    <v>XIDX:CPIN</v>
    <v>327</v>
  </rv>
  <rv s="1">
    <v>1</v>
    <v>XIDX:CPIN</v>
    <v>Daily</v>
    <v>40542</v>
    <v>40542</v>
    <v>0</v>
    <v>1</v>
    <v>634292640000000000,639284105148611855,0</v>
    <v>0</v>
    <v>bn93nm</v>
    <v>XIDX:CPIN</v>
    <v>328</v>
  </rv>
  <rv s="1">
    <v>1</v>
    <v>XIDX:CPIN</v>
    <v>Daily</v>
    <v>41271</v>
    <v>41271</v>
    <v>0</v>
    <v>1</v>
    <v>634922496000000000,639284105149081858,0</v>
    <v>0</v>
    <v>bn93nm</v>
    <v>XIDX:CPIN</v>
    <v>329</v>
  </rv>
  <rv s="1">
    <v>1</v>
    <v>XIDX:CPIN</v>
    <v>Daily</v>
    <v>42003</v>
    <v>42003</v>
    <v>0</v>
    <v>1</v>
    <v>635554944000000000,639284105149554755,0</v>
    <v>0</v>
    <v>bn93nm</v>
    <v>XIDX:CPIN</v>
    <v>330</v>
  </rv>
  <rv s="1">
    <v>1</v>
    <v>XIDX:CPIN</v>
    <v>Daily</v>
    <v>42734</v>
    <v>42734</v>
    <v>0</v>
    <v>1</v>
    <v>636186528000000000,639284105150031877,0</v>
    <v>0</v>
    <v>bn93nm</v>
    <v>XIDX:CPIN</v>
    <v>331</v>
  </rv>
  <rv s="1">
    <v>1</v>
    <v>XIDX:CPIN</v>
    <v>Daily</v>
    <v>43462</v>
    <v>43462</v>
    <v>0</v>
    <v>1</v>
    <v>636815520000000000,639284105150511888,0</v>
    <v>0</v>
    <v>bn93nm</v>
    <v>XIDX:CPIN</v>
    <v>332</v>
  </rv>
  <rv s="1">
    <v>1</v>
    <v>XIDX:CPIN</v>
    <v>Daily</v>
    <v>44195</v>
    <v>44195</v>
    <v>0</v>
    <v>1</v>
    <v>637448832000000000,639284105150984758,0</v>
    <v>0</v>
    <v>bn93nm</v>
    <v>XIDX:CPIN</v>
    <v>333</v>
  </rv>
  <rv s="1">
    <v>1</v>
    <v>XIDX:CPIN</v>
    <v>Daily</v>
    <v>44560</v>
    <v>44560</v>
    <v>0</v>
    <v>1</v>
    <v>637764192000000000,639284105151648341,0</v>
    <v>0</v>
    <v>bn93nm</v>
    <v>XIDX:CPIN</v>
    <v>334</v>
  </rv>
  <rv s="1">
    <v>1</v>
    <v>XIDX:CPIN</v>
    <v>Daily</v>
    <v>45289</v>
    <v>45289</v>
    <v>0</v>
    <v>1</v>
    <v>638394048000000000,639284105146968309,0</v>
    <v>0</v>
    <v>bn93nm</v>
    <v>XIDX:CPIN</v>
    <v>335</v>
  </rv>
  <rv s="1">
    <v>1</v>
    <v>XIDX:CPIN</v>
    <v>Daily</v>
    <v>46021</v>
    <v>46021</v>
    <v>0</v>
    <v>1</v>
    <v>639026496000000000,639284105147444744,0</v>
    <v>0</v>
    <v>bn93nm</v>
    <v>XIDX:CPIN</v>
    <v>5</v>
  </rv>
  <rv s="1">
    <v>1</v>
    <v>XIDX:CPIN</v>
    <v>Daily</v>
    <v>46203</v>
    <v>46203</v>
    <v>0</v>
    <v>1</v>
    <v>639183744000000000,639284105147931848,0</v>
    <v>0</v>
    <v>bn93nm</v>
    <v>XIDX:CPIN</v>
    <v>336</v>
  </rv>
  <rv s="1">
    <v>1</v>
    <v>XIDX:CPIN</v>
    <v>Daily</v>
    <v>40907</v>
    <v>40907</v>
    <v>0</v>
    <v>1</v>
    <v>634608000000000000,639284105263545943,0</v>
    <v>0</v>
    <v>bn93nm</v>
    <v>XIDX:CPIN</v>
    <v>69</v>
  </rv>
  <rv s="1">
    <v>1</v>
    <v>XIDX:CPIN</v>
    <v>Daily</v>
    <v>41638</v>
    <v>41638</v>
    <v>0</v>
    <v>1</v>
    <v>635239584000000000,639284105264025936,0</v>
    <v>0</v>
    <v>bn93nm</v>
    <v>XIDX:CPIN</v>
    <v>229</v>
  </rv>
  <rv s="1">
    <v>1</v>
    <v>XIDX:CPIN</v>
    <v>Daily</v>
    <v>42368</v>
    <v>42368</v>
    <v>0</v>
    <v>1</v>
    <v>635870304000000000,639284105264502469,0</v>
    <v>0</v>
    <v>bn93nm</v>
    <v>XIDX:CPIN</v>
    <v>337</v>
  </rv>
  <rv s="1">
    <v>1</v>
    <v>XIDX:CPIN</v>
    <v>Daily</v>
    <v>43098</v>
    <v>43098</v>
    <v>0</v>
    <v>1</v>
    <v>636501024000000000,639284105264979376,0</v>
    <v>0</v>
    <v>bn93nm</v>
    <v>XIDX:CPIN</v>
    <v>338</v>
  </rv>
  <rv s="1">
    <v>1</v>
    <v>XIDX:CPIN</v>
    <v>Daily</v>
    <v>43829</v>
    <v>43829</v>
    <v>0</v>
    <v>1</v>
    <v>637132608000000000,639284105265459381,0</v>
    <v>0</v>
    <v>bn93nm</v>
    <v>XIDX:CPIN</v>
    <v>339</v>
  </rv>
  <rv s="1">
    <v>1</v>
    <v>XIDX:CPIN</v>
    <v>Daily</v>
    <v>44925</v>
    <v>44925</v>
    <v>0</v>
    <v>1</v>
    <v>638079552000000000,639284105265929385,0</v>
    <v>0</v>
    <v>bn93nm</v>
    <v>XIDX:CPIN</v>
    <v>292</v>
  </rv>
  <rv s="1">
    <v>1</v>
    <v>XIDX:CPIN</v>
    <v>Daily</v>
    <v>45656</v>
    <v>45656</v>
    <v>0</v>
    <v>1</v>
    <v>638711136000000000,639284105266409401,0</v>
    <v>0</v>
    <v>bn93nm</v>
    <v>XIDX:CPIN</v>
    <v>340</v>
  </rv>
  <rv s="1">
    <v>1</v>
    <v>XIDX:CPIN</v>
    <v>Daily</v>
    <v>46111</v>
    <v>46111</v>
    <v>0</v>
    <v>1</v>
    <v>639104256000000000,639284105266889395,0</v>
    <v>0</v>
    <v>bn93nm</v>
    <v>XIDX:CPIN</v>
    <v>341</v>
  </rv>
  <rv s="1">
    <v>1</v>
    <v>XIDX:COWL</v>
    <v>Daily</v>
    <v>40542</v>
    <v>40542</v>
    <v>0</v>
    <v>1</v>
    <v>634292640000000000,639284105148419059,0</v>
    <v>0</v>
    <v>bkgl3m</v>
    <v>XIDX:COWL</v>
    <v>113</v>
  </rv>
  <rv s="1">
    <v>1</v>
    <v>XIDX:COWL</v>
    <v>Daily</v>
    <v>41638</v>
    <v>41638</v>
    <v>0</v>
    <v>1</v>
    <v>635239584000000000,639284105148908585,0</v>
    <v>0</v>
    <v>bkgl3m</v>
    <v>XIDX:COWL</v>
    <v>342</v>
  </rv>
  <rv s="1">
    <v>1</v>
    <v>XIDX:COWL</v>
    <v>Daily</v>
    <v>42368</v>
    <v>42368</v>
    <v>0</v>
    <v>1</v>
    <v>635870304000000000,639284105149379038,0</v>
    <v>0</v>
    <v>bkgl3m</v>
    <v>XIDX:COWL</v>
    <v>343</v>
  </rv>
  <rv s="1">
    <v>1</v>
    <v>XIDX:COWL</v>
    <v>Daily</v>
    <v>43462</v>
    <v>43462</v>
    <v>0</v>
    <v>1</v>
    <v>636815520000000000,639284105150088593,0</v>
    <v>0</v>
    <v>bkgl3m</v>
    <v>XIDX:COWL</v>
    <v>344</v>
  </rv>
  <rv s="1">
    <v>1</v>
    <v>XIDX:COWL</v>
    <v>Daily</v>
    <v>46203</v>
    <v>46203</v>
    <v>0</v>
    <v>1</v>
    <v>639183744000000000,639284105150566841,0</v>
    <v>0</v>
    <v>bkgl3m</v>
    <v>XIDX:COWL</v>
    <v>2</v>
  </rv>
  <rv s="1">
    <v>1</v>
    <v>XIDX:COWL</v>
    <v>Daily</v>
    <v>40176</v>
    <v>40176</v>
    <v>0</v>
    <v>1</v>
    <v>633976416000000000,639284105267839468,0</v>
    <v>0</v>
    <v>bkgl3m</v>
    <v>XIDX:COWL</v>
    <v>138</v>
  </rv>
  <rv s="1">
    <v>1</v>
    <v>XIDX:COWL</v>
    <v>Daily</v>
    <v>40907</v>
    <v>40907</v>
    <v>0</v>
    <v>1</v>
    <v>634608000000000000,639284105263777986,0</v>
    <v>0</v>
    <v>bkgl3m</v>
    <v>XIDX:COWL</v>
    <v>345</v>
  </rv>
  <rv s="1">
    <v>1</v>
    <v>XIDX:COWL</v>
    <v>Daily</v>
    <v>41271</v>
    <v>41271</v>
    <v>0</v>
    <v>1</v>
    <v>634922496000000000,639284105264259437,0</v>
    <v>0</v>
    <v>bkgl3m</v>
    <v>XIDX:COWL</v>
    <v>326</v>
  </rv>
  <rv s="1">
    <v>1</v>
    <v>XIDX:COWL</v>
    <v>Daily</v>
    <v>42003</v>
    <v>42003</v>
    <v>0</v>
    <v>1</v>
    <v>635554944000000000,639284105264728007,0</v>
    <v>0</v>
    <v>bkgl3m</v>
    <v>XIDX:COWL</v>
    <v>346</v>
  </rv>
  <rv s="1">
    <v>1</v>
    <v>XIDX:COWL</v>
    <v>Daily</v>
    <v>42734</v>
    <v>42734</v>
    <v>0</v>
    <v>1</v>
    <v>636186528000000000,639284105265209440,0</v>
    <v>0</v>
    <v>bkgl3m</v>
    <v>XIDX:COWL</v>
    <v>347</v>
  </rv>
  <rv s="1">
    <v>1</v>
    <v>XIDX:COWL</v>
    <v>Daily</v>
    <v>43098</v>
    <v>43098</v>
    <v>0</v>
    <v>1</v>
    <v>636501024000000000,639284105265689459,0</v>
    <v>0</v>
    <v>bkgl3m</v>
    <v>XIDX:COWL</v>
    <v>348</v>
  </rv>
  <rv s="1">
    <v>1</v>
    <v>XIDX:COWL</v>
    <v>Daily</v>
    <v>46111</v>
    <v>46111</v>
    <v>0</v>
    <v>1</v>
    <v>639104256000000000,639284105266179456,0</v>
    <v>0</v>
    <v>bkgl3m</v>
    <v>XIDX:COWL</v>
    <v>2</v>
  </rv>
  <rv s="1">
    <v>1</v>
    <v>XIDX:CMPP</v>
    <v>Daily</v>
    <v>42368</v>
    <v>42368</v>
    <v>0</v>
    <v>1</v>
    <v>635870304000000000,639284105151463675,0</v>
    <v>0</v>
    <v>bkgku2</v>
    <v>XIDX:CMPP</v>
    <v>349</v>
  </rv>
  <rv s="1">
    <v>1</v>
    <v>XIDX:CMPP</v>
    <v>Daily</v>
    <v>43462</v>
    <v>43462</v>
    <v>0</v>
    <v>1</v>
    <v>636815520000000000,639284105147503693,0</v>
    <v>0</v>
    <v>bkgku2</v>
    <v>XIDX:CMPP</v>
    <v>350</v>
  </rv>
  <rv s="1">
    <v>1</v>
    <v>XIDX:CMPP</v>
    <v>Daily</v>
    <v>44195</v>
    <v>44195</v>
    <v>0</v>
    <v>1</v>
    <v>637448832000000000,639284105147995218,0</v>
    <v>0</v>
    <v>bkgku2</v>
    <v>XIDX:CMPP</v>
    <v>2</v>
  </rv>
  <rv s="1">
    <v>1</v>
    <v>XIDX:CMPP</v>
    <v>Daily</v>
    <v>44925</v>
    <v>44925</v>
    <v>0</v>
    <v>1</v>
    <v>638079552000000000,639284105148473686,0</v>
    <v>0</v>
    <v>bkgku2</v>
    <v>XIDX:CMPP</v>
    <v>351</v>
  </rv>
  <rv s="1">
    <v>1</v>
    <v>XIDX:CMPP</v>
    <v>Daily</v>
    <v>45656</v>
    <v>45656</v>
    <v>0</v>
    <v>1</v>
    <v>638711136000000000,639284105148960077,0</v>
    <v>0</v>
    <v>bkgku2</v>
    <v>XIDX:CMPP</v>
    <v>159</v>
  </rv>
  <rv s="1">
    <v>1</v>
    <v>XIDX:CMPP</v>
    <v>Daily</v>
    <v>46111</v>
    <v>46111</v>
    <v>0</v>
    <v>1</v>
    <v>639104256000000000,639284105149850069,0</v>
    <v>0</v>
    <v>bkgku2</v>
    <v>XIDX:CMPP</v>
    <v>154</v>
  </rv>
  <rv s="1">
    <v>1</v>
    <v>XIDX:CMPP</v>
    <v>Daily</v>
    <v>42003</v>
    <v>42003</v>
    <v>0</v>
    <v>1</v>
    <v>635554944000000000,639284105267603240,0</v>
    <v>0</v>
    <v>bkgku2</v>
    <v>XIDX:CMPP</v>
    <v>352</v>
  </rv>
  <rv s="1">
    <v>1</v>
    <v>XIDX:CMPP</v>
    <v>Daily</v>
    <v>43098</v>
    <v>43098</v>
    <v>0</v>
    <v>1</v>
    <v>636501024000000000,639284105268083239,0</v>
    <v>0</v>
    <v>bkgku2</v>
    <v>XIDX:CMPP</v>
    <v>14</v>
  </rv>
  <rv s="1">
    <v>1</v>
    <v>XIDX:CMPP</v>
    <v>Daily</v>
    <v>43829</v>
    <v>43829</v>
    <v>0</v>
    <v>1</v>
    <v>637132608000000000,639284105264933269,0</v>
    <v>0</v>
    <v>bkgku2</v>
    <v>XIDX:CMPP</v>
    <v>2</v>
  </rv>
  <rv s="1">
    <v>1</v>
    <v>XIDX:CMPP</v>
    <v>Daily</v>
    <v>44560</v>
    <v>44560</v>
    <v>0</v>
    <v>1</v>
    <v>637764192000000000,639284105265413277,0</v>
    <v>0</v>
    <v>bkgku2</v>
    <v>XIDX:CMPP</v>
    <v>2</v>
  </rv>
  <rv s="1">
    <v>1</v>
    <v>XIDX:CMPP</v>
    <v>Daily</v>
    <v>45289</v>
    <v>45289</v>
    <v>0</v>
    <v>1</v>
    <v>638394048000000000,639284105265893259,0</v>
    <v>0</v>
    <v>bkgku2</v>
    <v>XIDX:CMPP</v>
    <v>184</v>
  </rv>
  <rv s="1">
    <v>1</v>
    <v>XIDX:CMPP</v>
    <v>Daily</v>
    <v>46021</v>
    <v>46021</v>
    <v>0</v>
    <v>1</v>
    <v>639026496000000000,639284105266374648,0</v>
    <v>0</v>
    <v>bkgku2</v>
    <v>XIDX:CMPP</v>
    <v>185</v>
  </rv>
  <rv s="1">
    <v>1</v>
    <v>XIDX:CMPP</v>
    <v>Daily</v>
    <v>46203</v>
    <v>46203</v>
    <v>0</v>
    <v>1</v>
    <v>639183744000000000,639284105266868012,0</v>
    <v>0</v>
    <v>bkgku2</v>
    <v>XIDX:CMPP</v>
    <v>353</v>
  </rv>
  <rv s="1">
    <v>1</v>
    <v>XIDX:BGTG</v>
    <v>Daily</v>
    <v>43098</v>
    <v>43098</v>
    <v>0</v>
    <v>1</v>
    <v>636501024000000000,639284105168473626,0</v>
    <v>0</v>
    <v>bkfhbh</v>
    <v>XIDX:BGTG</v>
    <v>84</v>
  </rv>
  <rv s="1">
    <v>1</v>
    <v>XIDX:BGTG</v>
    <v>Daily</v>
    <v>44560</v>
    <v>44560</v>
    <v>0</v>
    <v>1</v>
    <v>637764192000000000,639284105164215118,0</v>
    <v>0</v>
    <v>bkfhbh</v>
    <v>XIDX:BGTG</v>
    <v>354</v>
  </rv>
  <rv s="1">
    <v>1</v>
    <v>XIDX:BGTG</v>
    <v>Daily</v>
    <v>46021</v>
    <v>46021</v>
    <v>0</v>
    <v>1</v>
    <v>639026496000000000,639284105164685107,0</v>
    <v>0</v>
    <v>bkfhbh</v>
    <v>XIDX:BGTG</v>
    <v>255</v>
  </rv>
  <rv s="1">
    <v>1</v>
    <v>XIDX:BGTG</v>
    <v>Daily</v>
    <v>43829</v>
    <v>43829</v>
    <v>0</v>
    <v>1</v>
    <v>637132608000000000,639284105205834988,0</v>
    <v>0</v>
    <v>bkfhbh</v>
    <v>XIDX:BGTG</v>
    <v>83</v>
  </rv>
  <rv s="1">
    <v>1</v>
    <v>XIDX:BGTG</v>
    <v>Daily</v>
    <v>44925</v>
    <v>44925</v>
    <v>0</v>
    <v>1</v>
    <v>638079552000000000,639284105206333493,0</v>
    <v>0</v>
    <v>bkfhbh</v>
    <v>XIDX:BGTG</v>
    <v>154</v>
  </rv>
  <rv s="1">
    <v>1</v>
    <v>XIDX:BGTG</v>
    <v>Daily</v>
    <v>42734</v>
    <v>42734</v>
    <v>0</v>
    <v>1</v>
    <v>636186528000000000,639284105247253315,0</v>
    <v>0</v>
    <v>bkfhbh</v>
    <v>XIDX:BGTG</v>
    <v>45</v>
  </rv>
  <rv s="1">
    <v>1</v>
    <v>XIDX:BGTG</v>
    <v>Daily</v>
    <v>44195</v>
    <v>44195</v>
    <v>0</v>
    <v>1</v>
    <v>637448832000000000,639284105247733319,0</v>
    <v>0</v>
    <v>bkfhbh</v>
    <v>XIDX:BGTG</v>
    <v>325</v>
  </rv>
  <rv s="1">
    <v>1</v>
    <v>XIDX:BGTG</v>
    <v>Daily</v>
    <v>45656</v>
    <v>45656</v>
    <v>0</v>
    <v>1</v>
    <v>638711136000000000,639284105248218360,0</v>
    <v>0</v>
    <v>bkfhbh</v>
    <v>XIDX:BGTG</v>
    <v>355</v>
  </rv>
  <rv s="1">
    <v>1</v>
    <v>XIDX:BGTG</v>
    <v>Daily</v>
    <v>46111</v>
    <v>46111</v>
    <v>0</v>
    <v>1</v>
    <v>639104256000000000,639284105248693307,0</v>
    <v>0</v>
    <v>bkfhbh</v>
    <v>XIDX:BGTG</v>
    <v>22</v>
  </rv>
  <rv s="1">
    <v>1</v>
    <v>XIDX:BGTG</v>
    <v>Daily</v>
    <v>43462</v>
    <v>43462</v>
    <v>0</v>
    <v>1</v>
    <v>636815520000000000,639284105281763220,0</v>
    <v>0</v>
    <v>bkfhbh</v>
    <v>XIDX:BGTG</v>
    <v>356</v>
  </rv>
  <rv s="1">
    <v>1</v>
    <v>XIDX:BGTG</v>
    <v>Daily</v>
    <v>45289</v>
    <v>45289</v>
    <v>0</v>
    <v>1</v>
    <v>638394048000000000,639284105282237781,0</v>
    <v>0</v>
    <v>bkfhbh</v>
    <v>XIDX:BGTG</v>
    <v>357</v>
  </rv>
  <rv s="1">
    <v>1</v>
    <v>XIDX:BGTG</v>
    <v>Daily</v>
    <v>46203</v>
    <v>46203</v>
    <v>0</v>
    <v>1</v>
    <v>639183744000000000,639284105282713217,0</v>
    <v>0</v>
    <v>bkfhbh</v>
    <v>XIDX:BGTG</v>
    <v>358</v>
  </rv>
  <rv s="1">
    <v>1</v>
    <v>XIDX:CITA</v>
    <v>Daily</v>
    <v>43098</v>
    <v>43098</v>
    <v>0</v>
    <v>1</v>
    <v>636501024000000000,639284105155583678,0</v>
    <v>0</v>
    <v>bkfnim</v>
    <v>XIDX:CITA</v>
    <v>242</v>
  </rv>
  <rv s="1">
    <v>1</v>
    <v>XIDX:CITA</v>
    <v>Daily</v>
    <v>44195</v>
    <v>44195</v>
    <v>0</v>
    <v>1</v>
    <v>637448832000000000,639284105156065160,0</v>
    <v>0</v>
    <v>bkfnim</v>
    <v>XIDX:CITA</v>
    <v>359</v>
  </rv>
  <rv s="1">
    <v>1</v>
    <v>XIDX:CITA</v>
    <v>Daily</v>
    <v>45289</v>
    <v>45289</v>
    <v>0</v>
    <v>1</v>
    <v>638394048000000000,639284105156543673,0</v>
    <v>0</v>
    <v>bkfnim</v>
    <v>XIDX:CITA</v>
    <v>360</v>
  </rv>
  <rv s="1">
    <v>1</v>
    <v>XIDX:CITA</v>
    <v>Daily</v>
    <v>46203</v>
    <v>46203</v>
    <v>0</v>
    <v>1</v>
    <v>639183744000000000,639284105157025157,0</v>
    <v>0</v>
    <v>bkfnim</v>
    <v>XIDX:CITA</v>
    <v>361</v>
  </rv>
  <rv s="1">
    <v>1</v>
    <v>XIDX:CITA</v>
    <v>Daily</v>
    <v>43829</v>
    <v>43829</v>
    <v>0</v>
    <v>1</v>
    <v>637132608000000000,639284105233193353,0</v>
    <v>0</v>
    <v>bkfnim</v>
    <v>XIDX:CITA</v>
    <v>362</v>
  </rv>
  <rv s="1">
    <v>1</v>
    <v>XIDX:CITA</v>
    <v>Daily</v>
    <v>44925</v>
    <v>44925</v>
    <v>0</v>
    <v>1</v>
    <v>638079552000000000,639284105233673363,0</v>
    <v>0</v>
    <v>bkfnim</v>
    <v>XIDX:CITA</v>
    <v>363</v>
  </rv>
  <rv s="1">
    <v>1</v>
    <v>XIDX:CITA</v>
    <v>Daily</v>
    <v>46021</v>
    <v>46021</v>
    <v>0</v>
    <v>1</v>
    <v>639026496000000000,639284105234143365,0</v>
    <v>0</v>
    <v>bkfnim</v>
    <v>XIDX:CITA</v>
    <v>364</v>
  </rv>
  <rv s="1">
    <v>1</v>
    <v>XIDX:CITA</v>
    <v>Daily</v>
    <v>46111</v>
    <v>46111</v>
    <v>0</v>
    <v>1</v>
    <v>639104256000000000,639284105234613361,0</v>
    <v>0</v>
    <v>bkfnim</v>
    <v>XIDX:CITA</v>
    <v>365</v>
  </rv>
  <rv s="1">
    <v>1</v>
    <v>XIDX:CITA</v>
    <v>Daily</v>
    <v>43462</v>
    <v>43462</v>
    <v>0</v>
    <v>1</v>
    <v>636815520000000000,639284105267503237,0</v>
    <v>0</v>
    <v>bkfnim</v>
    <v>XIDX:CITA</v>
    <v>328</v>
  </rv>
  <rv s="1">
    <v>1</v>
    <v>XIDX:CITA</v>
    <v>Daily</v>
    <v>44560</v>
    <v>44560</v>
    <v>0</v>
    <v>1</v>
    <v>637764192000000000,639284105267973231,0</v>
    <v>0</v>
    <v>bkfnim</v>
    <v>XIDX:CITA</v>
    <v>269</v>
  </rv>
  <rv s="1">
    <v>1</v>
    <v>XIDX:CITA</v>
    <v>Daily</v>
    <v>45656</v>
    <v>45656</v>
    <v>0</v>
    <v>1</v>
    <v>638711136000000000,639284105268454642,0</v>
    <v>0</v>
    <v>bkfnim</v>
    <v>XIDX:CITA</v>
    <v>203</v>
  </rv>
  <rv s="1">
    <v>1</v>
    <v>XIDX:BNLI</v>
    <v>Daily</v>
    <v>40542</v>
    <v>40542</v>
    <v>0</v>
    <v>1</v>
    <v>634292640000000000,639284105167737752,0</v>
    <v>0</v>
    <v>bn93hw</v>
    <v>XIDX:BNLI</v>
    <v>366</v>
  </rv>
  <rv s="1">
    <v>1</v>
    <v>XIDX:BNLI</v>
    <v>Daily</v>
    <v>41638</v>
    <v>41638</v>
    <v>0</v>
    <v>1</v>
    <v>635239584000000000,639284105168223656,0</v>
    <v>0</v>
    <v>bn93hw</v>
    <v>XIDX:BNLI</v>
    <v>367</v>
  </rv>
  <rv s="1">
    <v>1</v>
    <v>XIDX:BNLI</v>
    <v>Daily</v>
    <v>43098</v>
    <v>43098</v>
    <v>0</v>
    <v>1</v>
    <v>636501024000000000,639284105164173573,0</v>
    <v>0</v>
    <v>bn93hw</v>
    <v>XIDX:BNLI</v>
    <v>346</v>
  </rv>
  <rv s="1">
    <v>1</v>
    <v>XIDX:BNLI</v>
    <v>Daily</v>
    <v>44195</v>
    <v>44195</v>
    <v>0</v>
    <v>1</v>
    <v>637448832000000000,639284105164653584,0</v>
    <v>0</v>
    <v>bn93hw</v>
    <v>XIDX:BNLI</v>
    <v>368</v>
  </rv>
  <rv s="1">
    <v>1</v>
    <v>XIDX:BNLI</v>
    <v>Daily</v>
    <v>45289</v>
    <v>45289</v>
    <v>0</v>
    <v>1</v>
    <v>638394048000000000,639284105165123594,0</v>
    <v>0</v>
    <v>bn93hw</v>
    <v>XIDX:BNLI</v>
    <v>369</v>
  </rv>
  <rv s="1">
    <v>1</v>
    <v>XIDX:BNLI</v>
    <v>Daily</v>
    <v>40907</v>
    <v>40907</v>
    <v>0</v>
    <v>1</v>
    <v>634608000000000000,639284105244657669,0</v>
    <v>0</v>
    <v>bn93hw</v>
    <v>XIDX:BNLI</v>
    <v>370</v>
  </rv>
  <rv s="1">
    <v>1</v>
    <v>XIDX:BNLI</v>
    <v>Daily</v>
    <v>42368</v>
    <v>42368</v>
    <v>0</v>
    <v>1</v>
    <v>635870304000000000,639284105245154601,0</v>
    <v>0</v>
    <v>bn93hw</v>
    <v>XIDX:BNLI</v>
    <v>371</v>
  </rv>
  <rv s="1">
    <v>1</v>
    <v>XIDX:BNLI</v>
    <v>Daily</v>
    <v>43462</v>
    <v>43462</v>
    <v>0</v>
    <v>1</v>
    <v>636815520000000000,639284105245625272,0</v>
    <v>0</v>
    <v>bn93hw</v>
    <v>XIDX:BNLI</v>
    <v>346</v>
  </rv>
  <rv s="1">
    <v>1</v>
    <v>XIDX:BNLI</v>
    <v>Daily</v>
    <v>44560</v>
    <v>44560</v>
    <v>0</v>
    <v>1</v>
    <v>637764192000000000,639284105246095285,0</v>
    <v>0</v>
    <v>bn93hw</v>
    <v>XIDX:BNLI</v>
    <v>372</v>
  </rv>
  <rv s="1">
    <v>1</v>
    <v>XIDX:BNLI</v>
    <v>Daily</v>
    <v>45656</v>
    <v>45656</v>
    <v>0</v>
    <v>1</v>
    <v>638711136000000000,639284105246577679,0</v>
    <v>0</v>
    <v>bn93hw</v>
    <v>XIDX:BNLI</v>
    <v>373</v>
  </rv>
  <rv s="1">
    <v>1</v>
    <v>XIDX:BNLI</v>
    <v>Daily</v>
    <v>46203</v>
    <v>46203</v>
    <v>0</v>
    <v>1</v>
    <v>639183744000000000,639284105247065300,0</v>
    <v>0</v>
    <v>bn93hw</v>
    <v>XIDX:BNLI</v>
    <v>374</v>
  </rv>
  <rv s="1">
    <v>1</v>
    <v>XIDX:BNLI</v>
    <v>Daily</v>
    <v>39812</v>
    <v>39812</v>
    <v>0</v>
    <v>1</v>
    <v>633661920000000000,639284105280965966,0</v>
    <v>0</v>
    <v>bn93hw</v>
    <v>XIDX:BNLI</v>
    <v>375</v>
  </rv>
  <rv s="1">
    <v>1</v>
    <v>XIDX:BNLI</v>
    <v>Daily</v>
    <v>41271</v>
    <v>41271</v>
    <v>0</v>
    <v>1</v>
    <v>634922496000000000,639284105281457671,0</v>
    <v>0</v>
    <v>bn93hw</v>
    <v>XIDX:BNLI</v>
    <v>376</v>
  </rv>
  <rv s="1">
    <v>1</v>
    <v>XIDX:BNLI</v>
    <v>Daily</v>
    <v>42003</v>
    <v>42003</v>
    <v>0</v>
    <v>1</v>
    <v>635554944000000000,639284105281937693,0</v>
    <v>0</v>
    <v>bn93hw</v>
    <v>XIDX:BNLI</v>
    <v>377</v>
  </rv>
  <rv s="1">
    <v>1</v>
    <v>XIDX:BNLI</v>
    <v>Daily</v>
    <v>42734</v>
    <v>42734</v>
    <v>0</v>
    <v>1</v>
    <v>636186528000000000,639284105282415983,0</v>
    <v>0</v>
    <v>bn93hw</v>
    <v>XIDX:BNLI</v>
    <v>378</v>
  </rv>
  <rv s="1">
    <v>1</v>
    <v>XIDX:BNLI</v>
    <v>Daily</v>
    <v>43829</v>
    <v>43829</v>
    <v>0</v>
    <v>1</v>
    <v>637132608000000000,639284105282885991,0</v>
    <v>0</v>
    <v>bn93hw</v>
    <v>XIDX:BNLI</v>
    <v>379</v>
  </rv>
  <rv s="1">
    <v>1</v>
    <v>XIDX:BNLI</v>
    <v>Daily</v>
    <v>44925</v>
    <v>44925</v>
    <v>0</v>
    <v>1</v>
    <v>638079552000000000,639284105283367676,0</v>
    <v>0</v>
    <v>bn93hw</v>
    <v>XIDX:BNLI</v>
    <v>380</v>
  </rv>
  <rv s="1">
    <v>1</v>
    <v>XIDX:BNLI</v>
    <v>Daily</v>
    <v>46021</v>
    <v>46021</v>
    <v>0</v>
    <v>1</v>
    <v>639026496000000000,639284105283837666,0</v>
    <v>0</v>
    <v>bn93hw</v>
    <v>XIDX:BNLI</v>
    <v>381</v>
  </rv>
  <rv s="1">
    <v>1</v>
    <v>XIDX:BNLI</v>
    <v>Daily</v>
    <v>46111</v>
    <v>46111</v>
    <v>0</v>
    <v>1</v>
    <v>639104256000000000,639284105284306011,0</v>
    <v>0</v>
    <v>bn93hw</v>
    <v>XIDX:BNLI</v>
    <v>382</v>
  </rv>
  <rv s="1">
    <v>1</v>
    <v>XIDX:BUVA</v>
    <v>Daily</v>
    <v>40542</v>
    <v>40542</v>
    <v>0</v>
    <v>1</v>
    <v>634292640000000000,639284105158521919,0</v>
    <v>0</v>
    <v>bkfnzr</v>
    <v>XIDX:BUVA</v>
    <v>383</v>
  </rv>
  <rv s="1">
    <v>1</v>
    <v>XIDX:BUVA</v>
    <v>Daily</v>
    <v>41271</v>
    <v>41271</v>
    <v>0</v>
    <v>1</v>
    <v>634922496000000000,639284105159014852,0</v>
    <v>0</v>
    <v>bkfnzr</v>
    <v>XIDX:BUVA</v>
    <v>384</v>
  </rv>
  <rv s="1">
    <v>1</v>
    <v>XIDX:BUVA</v>
    <v>Daily</v>
    <v>43829</v>
    <v>43829</v>
    <v>0</v>
    <v>1</v>
    <v>637132608000000000,639284105159968450,0</v>
    <v>0</v>
    <v>bkfnzr</v>
    <v>XIDX:BUVA</v>
    <v>385</v>
  </rv>
  <rv s="1">
    <v>1</v>
    <v>XIDX:BUVA</v>
    <v>Daily</v>
    <v>44925</v>
    <v>44925</v>
    <v>0</v>
    <v>1</v>
    <v>638079552000000000,639284105155831902,0</v>
    <v>0</v>
    <v>bkfnzr</v>
    <v>XIDX:BUVA</v>
    <v>2</v>
  </rv>
  <rv s="1">
    <v>1</v>
    <v>XIDX:BUVA</v>
    <v>Daily</v>
    <v>45656</v>
    <v>45656</v>
    <v>0</v>
    <v>1</v>
    <v>638711136000000000,639284105156308391,0</v>
    <v>0</v>
    <v>bkfnzr</v>
    <v>XIDX:BUVA</v>
    <v>386</v>
  </rv>
  <rv s="1">
    <v>1</v>
    <v>XIDX:BUVA</v>
    <v>Daily</v>
    <v>46203</v>
    <v>46203</v>
    <v>0</v>
    <v>1</v>
    <v>639183744000000000,639284105156781920,0</v>
    <v>0</v>
    <v>bkfnzr</v>
    <v>XIDX:BUVA</v>
    <v>387</v>
  </rv>
  <rv s="1">
    <v>1</v>
    <v>XIDX:BUVA</v>
    <v>Daily</v>
    <v>41638</v>
    <v>41638</v>
    <v>0</v>
    <v>1</v>
    <v>635239584000000000,639284105242675729,0</v>
    <v>0</v>
    <v>bkfnzr</v>
    <v>XIDX:BUVA</v>
    <v>388</v>
  </rv>
  <rv s="1">
    <v>1</v>
    <v>XIDX:BUVA</v>
    <v>Daily</v>
    <v>43098</v>
    <v>43098</v>
    <v>0</v>
    <v>1</v>
    <v>636501024000000000,639284105238439170,0</v>
    <v>0</v>
    <v>bkfnzr</v>
    <v>XIDX:BUVA</v>
    <v>389</v>
  </rv>
  <rv s="1">
    <v>1</v>
    <v>XIDX:BUVA</v>
    <v>Daily</v>
    <v>44195</v>
    <v>44195</v>
    <v>0</v>
    <v>1</v>
    <v>637448832000000000,639284105238922317,0</v>
    <v>0</v>
    <v>bkfnzr</v>
    <v>XIDX:BUVA</v>
    <v>390</v>
  </rv>
  <rv s="1">
    <v>1</v>
    <v>XIDX:BUVA</v>
    <v>Daily</v>
    <v>45289</v>
    <v>45289</v>
    <v>0</v>
    <v>1</v>
    <v>638394048000000000,639284105239405686,0</v>
    <v>0</v>
    <v>bkfnzr</v>
    <v>XIDX:BUVA</v>
    <v>391</v>
  </rv>
  <rv s="1">
    <v>1</v>
    <v>XIDX:BUVA</v>
    <v>Daily</v>
    <v>40907</v>
    <v>40907</v>
    <v>0</v>
    <v>1</v>
    <v>634608000000000000,639284105273992490,0</v>
    <v>0</v>
    <v>bkfnzr</v>
    <v>XIDX:BUVA</v>
    <v>392</v>
  </rv>
  <rv s="1">
    <v>1</v>
    <v>XIDX:BUVA</v>
    <v>Daily</v>
    <v>42003</v>
    <v>42003</v>
    <v>0</v>
    <v>1</v>
    <v>635554944000000000,639284105274469469,0</v>
    <v>0</v>
    <v>bkfnzr</v>
    <v>XIDX:BUVA</v>
    <v>393</v>
  </rv>
  <rv s="1">
    <v>1</v>
    <v>XIDX:BUVA</v>
    <v>Daily</v>
    <v>42734</v>
    <v>42734</v>
    <v>0</v>
    <v>1</v>
    <v>636186528000000000,639284105274942493,0</v>
    <v>0</v>
    <v>bkfnzr</v>
    <v>XIDX:BUVA</v>
    <v>394</v>
  </rv>
  <rv s="1">
    <v>1</v>
    <v>XIDX:BUVA</v>
    <v>Daily</v>
    <v>43462</v>
    <v>43462</v>
    <v>0</v>
    <v>1</v>
    <v>636815520000000000,639284105275429477,0</v>
    <v>0</v>
    <v>bkfnzr</v>
    <v>XIDX:BUVA</v>
    <v>395</v>
  </rv>
  <rv s="1">
    <v>1</v>
    <v>XIDX:BUVA</v>
    <v>Daily</v>
    <v>44560</v>
    <v>44560</v>
    <v>0</v>
    <v>1</v>
    <v>637764192000000000,639284105275906074,0</v>
    <v>0</v>
    <v>bkfnzr</v>
    <v>XIDX:BUVA</v>
    <v>2</v>
  </rv>
  <rv s="1">
    <v>1</v>
    <v>XIDX:BUVA</v>
    <v>Daily</v>
    <v>46021</v>
    <v>46021</v>
    <v>0</v>
    <v>1</v>
    <v>639026496000000000,639284105276382490,0</v>
    <v>0</v>
    <v>bkfnzr</v>
    <v>XIDX:BUVA</v>
    <v>396</v>
  </rv>
  <rv s="1">
    <v>1</v>
    <v>XIDX:BUVA</v>
    <v>Daily</v>
    <v>46111</v>
    <v>46111</v>
    <v>0</v>
    <v>1</v>
    <v>639104256000000000,639284105272002487,0</v>
    <v>0</v>
    <v>bkfnzr</v>
    <v>XIDX:BUVA</v>
    <v>397</v>
  </rv>
  <rv s="1">
    <v>1</v>
    <v>XIDX:BBHI</v>
    <v>Daily</v>
    <v>43462</v>
    <v>43462</v>
    <v>0</v>
    <v>1</v>
    <v>636815520000000000,639284105173466152,0</v>
    <v>0</v>
    <v>bkfm7w</v>
    <v>XIDX:BBHI</v>
    <v>28</v>
  </rv>
  <rv s="1">
    <v>1</v>
    <v>XIDX:BBHI</v>
    <v>Daily</v>
    <v>44925</v>
    <v>44925</v>
    <v>0</v>
    <v>1</v>
    <v>638079552000000000,639284105173946155,0</v>
    <v>0</v>
    <v>bkfm7w</v>
    <v>XIDX:BBHI</v>
    <v>177</v>
  </rv>
  <rv s="1">
    <v>1</v>
    <v>XIDX:BBHI</v>
    <v>Daily</v>
    <v>43829</v>
    <v>43829</v>
    <v>0</v>
    <v>1</v>
    <v>637132608000000000,639284105209455707,0</v>
    <v>0</v>
    <v>bkfm7w</v>
    <v>XIDX:BBHI</v>
    <v>184</v>
  </rv>
  <rv s="1">
    <v>1</v>
    <v>XIDX:BBHI</v>
    <v>Daily</v>
    <v>46021</v>
    <v>46021</v>
    <v>0</v>
    <v>1</v>
    <v>639026496000000000,639284105209930268,0</v>
    <v>0</v>
    <v>bkfm7w</v>
    <v>XIDX:BBHI</v>
    <v>398</v>
  </rv>
  <rv s="1">
    <v>1</v>
    <v>XIDX:BBHI</v>
    <v>Daily</v>
    <v>42734</v>
    <v>42734</v>
    <v>0</v>
    <v>1</v>
    <v>636186528000000000,639284105255189881,0</v>
    <v>0</v>
    <v>bkfm7w</v>
    <v>XIDX:BBHI</v>
    <v>83</v>
  </rv>
  <rv s="1">
    <v>1</v>
    <v>XIDX:BBHI</v>
    <v>Daily</v>
    <v>44195</v>
    <v>44195</v>
    <v>0</v>
    <v>1</v>
    <v>637448832000000000,639284105255676422,0</v>
    <v>0</v>
    <v>bkfm7w</v>
    <v>XIDX:BBHI</v>
    <v>399</v>
  </rv>
  <rv s="1">
    <v>1</v>
    <v>XIDX:BBHI</v>
    <v>Daily</v>
    <v>45289</v>
    <v>45289</v>
    <v>0</v>
    <v>1</v>
    <v>638394048000000000,639284105256149862,0</v>
    <v>0</v>
    <v>bkfm7w</v>
    <v>XIDX:BBHI</v>
    <v>400</v>
  </rv>
  <rv s="1">
    <v>1</v>
    <v>XIDX:BBHI</v>
    <v>Daily</v>
    <v>46203</v>
    <v>46203</v>
    <v>0</v>
    <v>1</v>
    <v>639183744000000000,639284105256625953,0</v>
    <v>0</v>
    <v>bkfm7w</v>
    <v>XIDX:BBHI</v>
    <v>401</v>
  </rv>
  <rv s="1">
    <v>1</v>
    <v>XIDX:BBHI</v>
    <v>Daily</v>
    <v>43098</v>
    <v>43098</v>
    <v>0</v>
    <v>1</v>
    <v>636501024000000000,639284105288626085,0</v>
    <v>0</v>
    <v>bkfm7w</v>
    <v>XIDX:BBHI</v>
    <v>22</v>
  </rv>
  <rv s="1">
    <v>1</v>
    <v>XIDX:BBHI</v>
    <v>Daily</v>
    <v>44560</v>
    <v>44560</v>
    <v>0</v>
    <v>1</v>
    <v>637764192000000000,639284105289116567,0</v>
    <v>0</v>
    <v>bkfm7w</v>
    <v>XIDX:BBHI</v>
    <v>402</v>
  </rv>
  <rv s="1">
    <v>1</v>
    <v>XIDX:BBHI</v>
    <v>Daily</v>
    <v>45656</v>
    <v>45656</v>
    <v>0</v>
    <v>1</v>
    <v>638711136000000000,639284105289589596,0</v>
    <v>0</v>
    <v>bkfm7w</v>
    <v>XIDX:BBHI</v>
    <v>403</v>
  </rv>
  <rv s="1">
    <v>1</v>
    <v>XIDX:BBHI</v>
    <v>Daily</v>
    <v>46111</v>
    <v>46111</v>
    <v>0</v>
    <v>1</v>
    <v>639104256000000000,639284105290086090,0</v>
    <v>0</v>
    <v>bkfm7w</v>
    <v>XIDX:BBHI</v>
    <v>205</v>
  </rv>
  <rv s="1">
    <v>1</v>
    <v>XIDX:CINT</v>
    <v>Daily</v>
    <v>42368</v>
    <v>42368</v>
    <v>0</v>
    <v>1</v>
    <v>635870304000000000,639284105157505722,0</v>
    <v>0</v>
    <v>bkfnfr</v>
    <v>XIDX:CINT</v>
    <v>404</v>
  </rv>
  <rv s="1">
    <v>1</v>
    <v>XIDX:CINT</v>
    <v>Daily</v>
    <v>43462</v>
    <v>43462</v>
    <v>0</v>
    <v>1</v>
    <v>636815520000000000,639284105157985708,0</v>
    <v>0</v>
    <v>bkfnfr</v>
    <v>XIDX:CINT</v>
    <v>42</v>
  </rv>
  <rv s="1">
    <v>1</v>
    <v>XIDX:CINT</v>
    <v>Daily</v>
    <v>44560</v>
    <v>44560</v>
    <v>0</v>
    <v>1</v>
    <v>637764192000000000,639284105158458368,0</v>
    <v>0</v>
    <v>bkfnfr</v>
    <v>XIDX:CINT</v>
    <v>405</v>
  </rv>
  <rv s="1">
    <v>1</v>
    <v>XIDX:CINT</v>
    <v>Daily</v>
    <v>45656</v>
    <v>45656</v>
    <v>0</v>
    <v>1</v>
    <v>638711136000000000,639284105158938342,0</v>
    <v>0</v>
    <v>bkfnfr</v>
    <v>XIDX:CINT</v>
    <v>23</v>
  </rv>
  <rv s="1">
    <v>1</v>
    <v>XIDX:CINT</v>
    <v>Daily</v>
    <v>42734</v>
    <v>42734</v>
    <v>0</v>
    <v>1</v>
    <v>636186528000000000,639284105235554838,0</v>
    <v>0</v>
    <v>bkfnfr</v>
    <v>XIDX:CINT</v>
    <v>290</v>
  </rv>
  <rv s="1">
    <v>1</v>
    <v>XIDX:CINT</v>
    <v>Daily</v>
    <v>43829</v>
    <v>43829</v>
    <v>0</v>
    <v>1</v>
    <v>637132608000000000,639284105236034839,0</v>
    <v>0</v>
    <v>bkfnfr</v>
    <v>XIDX:CINT</v>
    <v>406</v>
  </rv>
  <rv s="1">
    <v>1</v>
    <v>XIDX:CINT</v>
    <v>Daily</v>
    <v>44925</v>
    <v>44925</v>
    <v>0</v>
    <v>1</v>
    <v>638079552000000000,639284105231584861,0</v>
    <v>0</v>
    <v>bkfnfr</v>
    <v>XIDX:CINT</v>
    <v>407</v>
  </rv>
  <rv s="1">
    <v>1</v>
    <v>XIDX:CINT</v>
    <v>Daily</v>
    <v>46111</v>
    <v>46111</v>
    <v>0</v>
    <v>1</v>
    <v>639104256000000000,639284105232054867,0</v>
    <v>0</v>
    <v>bkfnfr</v>
    <v>XIDX:CINT</v>
    <v>13</v>
  </rv>
  <rv s="1">
    <v>1</v>
    <v>XIDX:CINT</v>
    <v>Daily</v>
    <v>42003</v>
    <v>42003</v>
    <v>0</v>
    <v>1</v>
    <v>635554944000000000,639284105268937204,0</v>
    <v>0</v>
    <v>bkfnfr</v>
    <v>XIDX:CINT</v>
    <v>408</v>
  </rv>
  <rv s="1">
    <v>1</v>
    <v>XIDX:CINT</v>
    <v>Daily</v>
    <v>43098</v>
    <v>43098</v>
    <v>0</v>
    <v>1</v>
    <v>636501024000000000,639284105269404413,0</v>
    <v>0</v>
    <v>bkfnfr</v>
    <v>XIDX:CINT</v>
    <v>111</v>
  </rv>
  <rv s="1">
    <v>1</v>
    <v>XIDX:CINT</v>
    <v>Daily</v>
    <v>44195</v>
    <v>44195</v>
    <v>0</v>
    <v>1</v>
    <v>637448832000000000,639284105265177303,0</v>
    <v>0</v>
    <v>bkfnfr</v>
    <v>XIDX:CINT</v>
    <v>14</v>
  </rv>
  <rv s="1">
    <v>1</v>
    <v>XIDX:CINT</v>
    <v>Daily</v>
    <v>45289</v>
    <v>45289</v>
    <v>0</v>
    <v>1</v>
    <v>638394048000000000,639284105265664453,0</v>
    <v>0</v>
    <v>bkfnfr</v>
    <v>XIDX:CINT</v>
    <v>409</v>
  </rv>
  <rv s="1">
    <v>1</v>
    <v>XIDX:CINT</v>
    <v>Daily</v>
    <v>46021</v>
    <v>46021</v>
    <v>0</v>
    <v>1</v>
    <v>639026496000000000,639284105266144441,0</v>
    <v>0</v>
    <v>bkfnfr</v>
    <v>XIDX:CINT</v>
    <v>354</v>
  </rv>
  <rv s="1">
    <v>1</v>
    <v>XIDX:CINT</v>
    <v>Daily</v>
    <v>46203</v>
    <v>46203</v>
    <v>0</v>
    <v>1</v>
    <v>639183744000000000,639284105266627281,0</v>
    <v>0</v>
    <v>bkfnfr</v>
    <v>XIDX:CINT</v>
    <v>151</v>
  </rv>
  <rv s="1">
    <v>1</v>
    <v>XIDX:BCIP</v>
    <v>Daily</v>
    <v>40176</v>
    <v>40176</v>
    <v>0</v>
    <v>1</v>
    <v>633976416000000000,639284105164331528,0</v>
    <v>0</v>
    <v>bkfn4c</v>
    <v>XIDX:BCIP</v>
    <v>27</v>
  </rv>
  <rv s="1">
    <v>1</v>
    <v>XIDX:BCIP</v>
    <v>Daily</v>
    <v>41271</v>
    <v>41271</v>
    <v>0</v>
    <v>1</v>
    <v>634922496000000000,639284105164840794,0</v>
    <v>0</v>
    <v>bkfn4c</v>
    <v>XIDX:BCIP</v>
    <v>74</v>
  </rv>
  <rv s="1">
    <v>1</v>
    <v>XIDX:BCIP</v>
    <v>Daily</v>
    <v>42734</v>
    <v>42734</v>
    <v>0</v>
    <v>1</v>
    <v>636186528000000000,639284105165320786,0</v>
    <v>0</v>
    <v>bkfn4c</v>
    <v>XIDX:BCIP</v>
    <v>24</v>
  </rv>
  <rv s="1">
    <v>1</v>
    <v>XIDX:BCIP</v>
    <v>Daily</v>
    <v>44195</v>
    <v>44195</v>
    <v>0</v>
    <v>1</v>
    <v>637448832000000000,639284105165800781,0</v>
    <v>0</v>
    <v>bkfn4c</v>
    <v>XIDX:BCIP</v>
    <v>410</v>
  </rv>
  <rv s="1">
    <v>1</v>
    <v>XIDX:BCIP</v>
    <v>Daily</v>
    <v>45656</v>
    <v>45656</v>
    <v>0</v>
    <v>1</v>
    <v>638711136000000000,639284105166280787,0</v>
    <v>0</v>
    <v>bkfn4c</v>
    <v>XIDX:BCIP</v>
    <v>318</v>
  </rv>
  <rv s="1">
    <v>1</v>
    <v>XIDX:BCIP</v>
    <v>Daily</v>
    <v>46111</v>
    <v>46111</v>
    <v>0</v>
    <v>1</v>
    <v>639104256000000000,639284105166751524,0</v>
    <v>0</v>
    <v>bkfn4c</v>
    <v>XIDX:BCIP</v>
    <v>411</v>
  </rv>
  <rv s="1">
    <v>1</v>
    <v>XIDX:BCIP</v>
    <v>Daily</v>
    <v>42003</v>
    <v>42003</v>
    <v>0</v>
    <v>1</v>
    <v>635554944000000000,639284105210101277,0</v>
    <v>0</v>
    <v>bkfn4c</v>
    <v>XIDX:BCIP</v>
    <v>87</v>
  </rv>
  <rv s="1">
    <v>1</v>
    <v>XIDX:BCIP</v>
    <v>Daily</v>
    <v>43462</v>
    <v>43462</v>
    <v>0</v>
    <v>1</v>
    <v>636815520000000000,639284105210581256,0</v>
    <v>0</v>
    <v>bkfn4c</v>
    <v>XIDX:BCIP</v>
    <v>185</v>
  </rv>
  <rv s="1">
    <v>1</v>
    <v>XIDX:BCIP</v>
    <v>Daily</v>
    <v>44925</v>
    <v>44925</v>
    <v>0</v>
    <v>1</v>
    <v>638079552000000000,639284105211060561,0</v>
    <v>0</v>
    <v>bkfn4c</v>
    <v>XIDX:BCIP</v>
    <v>411</v>
  </rv>
  <rv s="1">
    <v>1</v>
    <v>XIDX:BCIP</v>
    <v>Daily</v>
    <v>41638</v>
    <v>41638</v>
    <v>0</v>
    <v>1</v>
    <v>635239584000000000,639284105249910375,0</v>
    <v>0</v>
    <v>bkfn4c</v>
    <v>XIDX:BCIP</v>
    <v>327</v>
  </rv>
  <rv s="1">
    <v>1</v>
    <v>XIDX:BCIP</v>
    <v>Daily</v>
    <v>43098</v>
    <v>43098</v>
    <v>0</v>
    <v>1</v>
    <v>636501024000000000,639284105250400361,0</v>
    <v>0</v>
    <v>bkfn4c</v>
    <v>XIDX:BCIP</v>
    <v>184</v>
  </rv>
  <rv s="1">
    <v>1</v>
    <v>XIDX:BCIP</v>
    <v>Daily</v>
    <v>44560</v>
    <v>44560</v>
    <v>0</v>
    <v>1</v>
    <v>637764192000000000,639284105250880374,0</v>
    <v>0</v>
    <v>bkfn4c</v>
    <v>XIDX:BCIP</v>
    <v>412</v>
  </rv>
  <rv s="1">
    <v>1</v>
    <v>XIDX:BCIP</v>
    <v>Daily</v>
    <v>46021</v>
    <v>46021</v>
    <v>0</v>
    <v>1</v>
    <v>639026496000000000,639284105251351012,0</v>
    <v>0</v>
    <v>bkfn4c</v>
    <v>XIDX:BCIP</v>
    <v>84</v>
  </rv>
  <rv s="1">
    <v>1</v>
    <v>XIDX:BCIP</v>
    <v>Daily</v>
    <v>40542</v>
    <v>40542</v>
    <v>0</v>
    <v>1</v>
    <v>634292640000000000,639284105285211998,0</v>
    <v>0</v>
    <v>bkfn4c</v>
    <v>XIDX:BCIP</v>
    <v>413</v>
  </rv>
  <rv s="1">
    <v>1</v>
    <v>XIDX:BCIP</v>
    <v>Daily</v>
    <v>42368</v>
    <v>42368</v>
    <v>0</v>
    <v>1</v>
    <v>635870304000000000,639284105285700215,0</v>
    <v>0</v>
    <v>bkfn4c</v>
    <v>XIDX:BCIP</v>
    <v>414</v>
  </rv>
  <rv s="1">
    <v>1</v>
    <v>XIDX:BCIP</v>
    <v>Daily</v>
    <v>43829</v>
    <v>43829</v>
    <v>0</v>
    <v>1</v>
    <v>637132608000000000,639284105286180207,0</v>
    <v>0</v>
    <v>bkfn4c</v>
    <v>XIDX:BCIP</v>
    <v>51</v>
  </rv>
  <rv s="1">
    <v>1</v>
    <v>XIDX:BCIP</v>
    <v>Daily</v>
    <v>45289</v>
    <v>45289</v>
    <v>0</v>
    <v>1</v>
    <v>638394048000000000,639284105286650847,0</v>
    <v>0</v>
    <v>bkfn4c</v>
    <v>XIDX:BCIP</v>
    <v>46</v>
  </rv>
  <rv s="1">
    <v>1</v>
    <v>XIDX:BCIP</v>
    <v>Daily</v>
    <v>46203</v>
    <v>46203</v>
    <v>0</v>
    <v>1</v>
    <v>639183744000000000,639284105282500231,0</v>
    <v>0</v>
    <v>bkfn4c</v>
    <v>XIDX:BCIP</v>
    <v>415</v>
  </rv>
  <rv s="1">
    <v>1</v>
    <v>XIDX:CFIN</v>
    <v>Daily</v>
    <v>40176</v>
    <v>40176</v>
    <v>0</v>
    <v>1</v>
    <v>633976416000000000,639284105159426958,0</v>
    <v>0</v>
    <v>bkfkw7</v>
    <v>XIDX:CFIN</v>
    <v>416</v>
  </rv>
  <rv s="1">
    <v>1</v>
    <v>XIDX:CFIN</v>
    <v>Daily</v>
    <v>40907</v>
    <v>40907</v>
    <v>0</v>
    <v>1</v>
    <v>634608000000000000,639284105155196905,0</v>
    <v>0</v>
    <v>bkfkw7</v>
    <v>XIDX:CFIN</v>
    <v>417</v>
  </rv>
  <rv s="1">
    <v>1</v>
    <v>XIDX:CFIN</v>
    <v>Daily</v>
    <v>42003</v>
    <v>42003</v>
    <v>0</v>
    <v>1</v>
    <v>635554944000000000,639284105155676951,0</v>
    <v>0</v>
    <v>bkfkw7</v>
    <v>XIDX:CFIN</v>
    <v>418</v>
  </rv>
  <rv s="1">
    <v>1</v>
    <v>XIDX:CFIN</v>
    <v>Daily</v>
    <v>43098</v>
    <v>43098</v>
    <v>0</v>
    <v>1</v>
    <v>636501024000000000,639284105156158622,0</v>
    <v>0</v>
    <v>bkfkw7</v>
    <v>XIDX:CFIN</v>
    <v>15</v>
  </rv>
  <rv s="1">
    <v>1</v>
    <v>XIDX:CFIN</v>
    <v>Daily</v>
    <v>44195</v>
    <v>44195</v>
    <v>0</v>
    <v>1</v>
    <v>637448832000000000,639284105156628629,0</v>
    <v>0</v>
    <v>bkfkw7</v>
    <v>XIDX:CFIN</v>
    <v>407</v>
  </rv>
  <rv s="1">
    <v>1</v>
    <v>XIDX:CFIN</v>
    <v>Daily</v>
    <v>45289</v>
    <v>45289</v>
    <v>0</v>
    <v>1</v>
    <v>638394048000000000,639284105157108638,0</v>
    <v>0</v>
    <v>bkfkw7</v>
    <v>XIDX:CFIN</v>
    <v>419</v>
  </rv>
  <rv s="1">
    <v>1</v>
    <v>XIDX:CFIN</v>
    <v>Daily</v>
    <v>41271</v>
    <v>41271</v>
    <v>0</v>
    <v>1</v>
    <v>634922496000000000,639284105232528009,0</v>
    <v>0</v>
    <v>bkfkw7</v>
    <v>XIDX:CFIN</v>
    <v>420</v>
  </rv>
  <rv s="1">
    <v>1</v>
    <v>XIDX:CFIN</v>
    <v>Daily</v>
    <v>42368</v>
    <v>42368</v>
    <v>0</v>
    <v>1</v>
    <v>635870304000000000,639284105233189180,0</v>
    <v>0</v>
    <v>bkfkw7</v>
    <v>XIDX:CFIN</v>
    <v>421</v>
  </rv>
  <rv s="1">
    <v>1</v>
    <v>XIDX:CFIN</v>
    <v>Daily</v>
    <v>43462</v>
    <v>43462</v>
    <v>0</v>
    <v>1</v>
    <v>636815520000000000,639284105233668243,0</v>
    <v>0</v>
    <v>bkfkw7</v>
    <v>XIDX:CFIN</v>
    <v>422</v>
  </rv>
  <rv s="1">
    <v>1</v>
    <v>XIDX:CFIN</v>
    <v>Daily</v>
    <v>44560</v>
    <v>44560</v>
    <v>0</v>
    <v>1</v>
    <v>637764192000000000,639284105234139184,0</v>
    <v>0</v>
    <v>bkfkw7</v>
    <v>XIDX:CFIN</v>
    <v>74</v>
  </rv>
  <rv s="1">
    <v>1</v>
    <v>XIDX:CFIN</v>
    <v>Daily</v>
    <v>45656</v>
    <v>45656</v>
    <v>0</v>
    <v>1</v>
    <v>638711136000000000,639284105234619176,0</v>
    <v>0</v>
    <v>bkfkw7</v>
    <v>XIDX:CFIN</v>
    <v>149</v>
  </rv>
  <rv s="1">
    <v>1</v>
    <v>XIDX:CFIN</v>
    <v>Daily</v>
    <v>46203</v>
    <v>46203</v>
    <v>0</v>
    <v>1</v>
    <v>639183744000000000,639284105235089196,0</v>
    <v>0</v>
    <v>bkfkw7</v>
    <v>XIDX:CFIN</v>
    <v>423</v>
  </rv>
  <rv s="1">
    <v>1</v>
    <v>XIDX:CFIN</v>
    <v>Daily</v>
    <v>39812</v>
    <v>39812</v>
    <v>0</v>
    <v>1</v>
    <v>633661920000000000,639284105267109467,0</v>
    <v>0</v>
    <v>bkfkw7</v>
    <v>XIDX:CFIN</v>
    <v>424</v>
  </rv>
  <rv s="1">
    <v>1</v>
    <v>XIDX:CFIN</v>
    <v>Daily</v>
    <v>40542</v>
    <v>40542</v>
    <v>0</v>
    <v>1</v>
    <v>634292640000000000,639284105267588527,0</v>
    <v>0</v>
    <v>bkfkw7</v>
    <v>XIDX:CFIN</v>
    <v>425</v>
  </rv>
  <rv s="1">
    <v>1</v>
    <v>XIDX:CFIN</v>
    <v>Daily</v>
    <v>41638</v>
    <v>41638</v>
    <v>0</v>
    <v>1</v>
    <v>635239584000000000,639284105268067959,0</v>
    <v>0</v>
    <v>bkfkw7</v>
    <v>XIDX:CFIN</v>
    <v>322</v>
  </rv>
  <rv s="1">
    <v>1</v>
    <v>XIDX:CFIN</v>
    <v>Daily</v>
    <v>42734</v>
    <v>42734</v>
    <v>0</v>
    <v>1</v>
    <v>636186528000000000,639284105268549495,0</v>
    <v>0</v>
    <v>bkfkw7</v>
    <v>XIDX:CFIN</v>
    <v>14</v>
  </rv>
  <rv s="1">
    <v>1</v>
    <v>XIDX:CFIN</v>
    <v>Daily</v>
    <v>43829</v>
    <v>43829</v>
    <v>0</v>
    <v>1</v>
    <v>637132608000000000,639284105269017943,0</v>
    <v>0</v>
    <v>bkfkw7</v>
    <v>XIDX:CFIN</v>
    <v>426</v>
  </rv>
  <rv s="1">
    <v>1</v>
    <v>XIDX:CFIN</v>
    <v>Daily</v>
    <v>44925</v>
    <v>44925</v>
    <v>0</v>
    <v>1</v>
    <v>638079552000000000,639284105269499470,0</v>
    <v>0</v>
    <v>bkfkw7</v>
    <v>XIDX:CFIN</v>
    <v>427</v>
  </rv>
  <rv s="1">
    <v>1</v>
    <v>XIDX:CFIN</v>
    <v>Daily</v>
    <v>46021</v>
    <v>46021</v>
    <v>0</v>
    <v>1</v>
    <v>639026496000000000,639284105265278013,0</v>
    <v>0</v>
    <v>bkfkw7</v>
    <v>XIDX:CFIN</v>
    <v>428</v>
  </rv>
  <rv s="1">
    <v>1</v>
    <v>XIDX:CFIN</v>
    <v>Daily</v>
    <v>46111</v>
    <v>46111</v>
    <v>0</v>
    <v>1</v>
    <v>639104256000000000,639284105265747980,0</v>
    <v>0</v>
    <v>bkfkw7</v>
    <v>XIDX:CFIN</v>
    <v>429</v>
  </rv>
  <rv s="1">
    <v>1</v>
    <v>XIDX:BIRD</v>
    <v>Daily</v>
    <v>42003</v>
    <v>42003</v>
    <v>0</v>
    <v>1</v>
    <v>635554944000000000,639284105202485280,0</v>
    <v>0</v>
    <v>bkflbh</v>
    <v>XIDX:BIRD</v>
    <v>430</v>
  </rv>
  <rv s="1">
    <v>1</v>
    <v>XIDX:BIRD</v>
    <v>Daily</v>
    <v>42368</v>
    <v>42368</v>
    <v>0</v>
    <v>1</v>
    <v>635870304000000000,639284105198345256,0</v>
    <v>0</v>
    <v>bkflbh</v>
    <v>XIDX:BIRD</v>
    <v>431</v>
  </rv>
  <rv s="1">
    <v>1</v>
    <v>XIDX:BIRD</v>
    <v>Daily</v>
    <v>42734</v>
    <v>42734</v>
    <v>0</v>
    <v>1</v>
    <v>636186528000000000,639284105198822141,0</v>
    <v>0</v>
    <v>bkflbh</v>
    <v>XIDX:BIRD</v>
    <v>338</v>
  </rv>
  <rv s="1">
    <v>1</v>
    <v>XIDX:BIRD</v>
    <v>Daily</v>
    <v>43098</v>
    <v>43098</v>
    <v>0</v>
    <v>1</v>
    <v>636501024000000000,639284105199298821,0</v>
    <v>0</v>
    <v>bkflbh</v>
    <v>XIDX:BIRD</v>
    <v>432</v>
  </rv>
  <rv s="1">
    <v>1</v>
    <v>XIDX:BIRD</v>
    <v>Daily</v>
    <v>43462</v>
    <v>43462</v>
    <v>0</v>
    <v>1</v>
    <v>636815520000000000,639284105199775262,0</v>
    <v>0</v>
    <v>bkflbh</v>
    <v>XIDX:BIRD</v>
    <v>433</v>
  </rv>
  <rv s="1">
    <v>1</v>
    <v>XIDX:BIRD</v>
    <v>Daily</v>
    <v>43829</v>
    <v>43829</v>
    <v>0</v>
    <v>1</v>
    <v>637132608000000000,639284105200245264,0</v>
    <v>0</v>
    <v>bkflbh</v>
    <v>XIDX:BIRD</v>
    <v>434</v>
  </rv>
  <rv s="1">
    <v>1</v>
    <v>XIDX:BIRD</v>
    <v>Daily</v>
    <v>44195</v>
    <v>44195</v>
    <v>0</v>
    <v>1</v>
    <v>637448832000000000,639284105200715273,0</v>
    <v>0</v>
    <v>bkflbh</v>
    <v>XIDX:BIRD</v>
    <v>267</v>
  </rv>
  <rv s="1">
    <v>1</v>
    <v>XIDX:BIRD</v>
    <v>Daily</v>
    <v>44560</v>
    <v>44560</v>
    <v>0</v>
    <v>1</v>
    <v>637764192000000000,639284105201198844,0</v>
    <v>0</v>
    <v>bkflbh</v>
    <v>XIDX:BIRD</v>
    <v>197</v>
  </rv>
  <rv s="1">
    <v>1</v>
    <v>XIDX:BIRD</v>
    <v>Daily</v>
    <v>44925</v>
    <v>44925</v>
    <v>0</v>
    <v>1</v>
    <v>638079552000000000,639284105201665277,0</v>
    <v>0</v>
    <v>bkflbh</v>
    <v>XIDX:BIRD</v>
    <v>435</v>
  </rv>
  <rv s="1">
    <v>1</v>
    <v>XIDX:BIRD</v>
    <v>Daily</v>
    <v>45289</v>
    <v>45289</v>
    <v>0</v>
    <v>1</v>
    <v>638394048000000000,639284105202148846,0</v>
    <v>0</v>
    <v>bkflbh</v>
    <v>XIDX:BIRD</v>
    <v>436</v>
  </rv>
  <rv s="1">
    <v>1</v>
    <v>XIDX:BIRD</v>
    <v>Daily</v>
    <v>45656</v>
    <v>45656</v>
    <v>0</v>
    <v>1</v>
    <v>638711136000000000,639284105202625280,0</v>
    <v>0</v>
    <v>bkflbh</v>
    <v>XIDX:BIRD</v>
    <v>437</v>
  </rv>
  <rv s="1">
    <v>1</v>
    <v>XIDX:BIRD</v>
    <v>Daily</v>
    <v>46021</v>
    <v>46021</v>
    <v>0</v>
    <v>1</v>
    <v>639026496000000000,639284105198778816,0</v>
    <v>0</v>
    <v>bkflbh</v>
    <v>XIDX:BIRD</v>
    <v>438</v>
  </rv>
  <rv s="1">
    <v>1</v>
    <v>XIDX:BIRD</v>
    <v>Daily</v>
    <v>46203</v>
    <v>46203</v>
    <v>0</v>
    <v>1</v>
    <v>639183744000000000,639284105199255258,0</v>
    <v>0</v>
    <v>bkflbh</v>
    <v>XIDX:BIRD</v>
    <v>439</v>
  </rv>
  <rv s="1">
    <v>1</v>
    <v>XIDX:BIRD</v>
    <v>Daily</v>
    <v>46111</v>
    <v>46111</v>
    <v>0</v>
    <v>1</v>
    <v>639104256000000000,639284105199822122,0</v>
    <v>0</v>
    <v>bkflbh</v>
    <v>XIDX:BIRD</v>
    <v>440</v>
  </rv>
  <rv s="1">
    <v>1</v>
    <v>XIDX:CENT</v>
    <v>Daily</v>
    <v>41271</v>
    <v>41271</v>
    <v>0</v>
    <v>1</v>
    <v>634922496000000000,639284105158048356,0</v>
    <v>0</v>
    <v>bkfktc</v>
    <v>XIDX:CENT</v>
    <v>441</v>
  </rv>
  <rv s="1">
    <v>1</v>
    <v>XIDX:CENT</v>
    <v>Daily</v>
    <v>42003</v>
    <v>42003</v>
    <v>0</v>
    <v>1</v>
    <v>635554944000000000,639284105158539943,0</v>
    <v>0</v>
    <v>bkfktc</v>
    <v>XIDX:CENT</v>
    <v>442</v>
  </rv>
  <rv s="1">
    <v>1</v>
    <v>XIDX:CENT</v>
    <v>Daily</v>
    <v>42734</v>
    <v>42734</v>
    <v>0</v>
    <v>1</v>
    <v>636186528000000000,639284105159018354,0</v>
    <v>0</v>
    <v>bkfktc</v>
    <v>XIDX:CENT</v>
    <v>255</v>
  </rv>
  <rv s="1">
    <v>1</v>
    <v>XIDX:CENT</v>
    <v>Daily</v>
    <v>43462</v>
    <v>43462</v>
    <v>0</v>
    <v>1</v>
    <v>636815520000000000,639284105159498324,0</v>
    <v>0</v>
    <v>bkfktc</v>
    <v>XIDX:CENT</v>
    <v>159</v>
  </rv>
  <rv s="1">
    <v>1</v>
    <v>XIDX:CENT</v>
    <v>Daily</v>
    <v>44195</v>
    <v>44195</v>
    <v>0</v>
    <v>1</v>
    <v>637448832000000000,639284105155544240,0</v>
    <v>0</v>
    <v>bkfktc</v>
    <v>XIDX:CENT</v>
    <v>112</v>
  </rv>
  <rv s="1">
    <v>1</v>
    <v>XIDX:CENT</v>
    <v>Daily</v>
    <v>44925</v>
    <v>44925</v>
    <v>0</v>
    <v>1</v>
    <v>638079552000000000,639284105156028363,0</v>
    <v>0</v>
    <v>bkfktc</v>
    <v>XIDX:CENT</v>
    <v>114</v>
  </rv>
  <rv s="1">
    <v>1</v>
    <v>XIDX:CENT</v>
    <v>Daily</v>
    <v>45656</v>
    <v>45656</v>
    <v>0</v>
    <v>1</v>
    <v>638711136000000000,639284105156518358,0</v>
    <v>0</v>
    <v>bkfktc</v>
    <v>XIDX:CENT</v>
    <v>443</v>
  </rv>
  <rv s="1">
    <v>1</v>
    <v>XIDX:CENT</v>
    <v>Daily</v>
    <v>46111</v>
    <v>46111</v>
    <v>0</v>
    <v>1</v>
    <v>639104256000000000,639284105156988379,0</v>
    <v>0</v>
    <v>bkfktc</v>
    <v>XIDX:CENT</v>
    <v>444</v>
  </rv>
  <rv s="1">
    <v>1</v>
    <v>XIDX:CENT</v>
    <v>Daily</v>
    <v>40542</v>
    <v>40542</v>
    <v>0</v>
    <v>1</v>
    <v>634292640000000000,639284105236037999,0</v>
    <v>0</v>
    <v>bkfktc</v>
    <v>XIDX:CENT</v>
    <v>445</v>
  </rv>
  <rv s="1">
    <v>1</v>
    <v>XIDX:CENT</v>
    <v>Daily</v>
    <v>40907</v>
    <v>40907</v>
    <v>0</v>
    <v>1</v>
    <v>634608000000000000,639284105232003696,0</v>
    <v>0</v>
    <v>bkfktc</v>
    <v>XIDX:CENT</v>
    <v>446</v>
  </rv>
  <rv s="1">
    <v>1</v>
    <v>XIDX:CENT</v>
    <v>Daily</v>
    <v>41638</v>
    <v>41638</v>
    <v>0</v>
    <v>1</v>
    <v>635239584000000000,639284105232493692,0</v>
    <v>0</v>
    <v>bkfktc</v>
    <v>XIDX:CENT</v>
    <v>447</v>
  </rv>
  <rv s="1">
    <v>1</v>
    <v>XIDX:CENT</v>
    <v>Daily</v>
    <v>42368</v>
    <v>42368</v>
    <v>0</v>
    <v>1</v>
    <v>635870304000000000,639284105232973686,0</v>
    <v>0</v>
    <v>bkfktc</v>
    <v>XIDX:CENT</v>
    <v>448</v>
  </rv>
  <rv s="1">
    <v>1</v>
    <v>XIDX:CENT</v>
    <v>Daily</v>
    <v>43098</v>
    <v>43098</v>
    <v>0</v>
    <v>1</v>
    <v>636501024000000000,639284105233457995,0</v>
    <v>0</v>
    <v>bkfktc</v>
    <v>XIDX:CENT</v>
    <v>183</v>
  </rv>
  <rv s="1">
    <v>1</v>
    <v>XIDX:CENT</v>
    <v>Daily</v>
    <v>43829</v>
    <v>43829</v>
    <v>0</v>
    <v>1</v>
    <v>637132608000000000,639284105233943680,0</v>
    <v>0</v>
    <v>bkfktc</v>
    <v>XIDX:CENT</v>
    <v>223</v>
  </rv>
  <rv s="1">
    <v>1</v>
    <v>XIDX:CENT</v>
    <v>Daily</v>
    <v>44560</v>
    <v>44560</v>
    <v>0</v>
    <v>1</v>
    <v>637764192000000000,639284105234417993,0</v>
    <v>0</v>
    <v>bkfktc</v>
    <v>XIDX:CENT</v>
    <v>449</v>
  </rv>
  <rv s="1">
    <v>1</v>
    <v>XIDX:CENT</v>
    <v>Daily</v>
    <v>45289</v>
    <v>45289</v>
    <v>0</v>
    <v>1</v>
    <v>638394048000000000,639284105234887995,0</v>
    <v>0</v>
    <v>bkfktc</v>
    <v>XIDX:CENT</v>
    <v>182</v>
  </rv>
  <rv s="1">
    <v>1</v>
    <v>XIDX:CENT</v>
    <v>Daily</v>
    <v>46021</v>
    <v>46021</v>
    <v>0</v>
    <v>1</v>
    <v>639026496000000000,639284105235363803,0</v>
    <v>0</v>
    <v>bkfktc</v>
    <v>XIDX:CENT</v>
    <v>450</v>
  </rv>
  <rv s="1">
    <v>1</v>
    <v>XIDX:CENT</v>
    <v>Daily</v>
    <v>46203</v>
    <v>46203</v>
    <v>0</v>
    <v>1</v>
    <v>639183744000000000,639284105235837991,0</v>
    <v>0</v>
    <v>bkfktc</v>
    <v>XIDX:CENT</v>
    <v>38</v>
  </rv>
  <rv s="1">
    <v>1</v>
    <v>XIDX:CEKA</v>
    <v>Daily</v>
    <v>42368</v>
    <v>42368</v>
    <v>0</v>
    <v>1</v>
    <v>635870304000000000,639284105157953679,0</v>
    <v>0</v>
    <v>bkfkqh</v>
    <v>XIDX:CEKA</v>
    <v>217</v>
  </rv>
  <rv s="1">
    <v>1</v>
    <v>XIDX:CEKA</v>
    <v>Daily</v>
    <v>43462</v>
    <v>43462</v>
    <v>0</v>
    <v>1</v>
    <v>636815520000000000,639284105158429900,0</v>
    <v>0</v>
    <v>bkfkqh</v>
    <v>XIDX:CEKA</v>
    <v>451</v>
  </rv>
  <rv s="1">
    <v>1</v>
    <v>XIDX:CEKA</v>
    <v>Daily</v>
    <v>44560</v>
    <v>44560</v>
    <v>0</v>
    <v>1</v>
    <v>637764192000000000,639284105158915149,0</v>
    <v>0</v>
    <v>bkfkqh</v>
    <v>XIDX:CEKA</v>
    <v>452</v>
  </rv>
  <rv s="1">
    <v>1</v>
    <v>XIDX:CEKA</v>
    <v>Daily</v>
    <v>45656</v>
    <v>45656</v>
    <v>0</v>
    <v>1</v>
    <v>638711136000000000,639284105159393692,0</v>
    <v>0</v>
    <v>bkfkqh</v>
    <v>XIDX:CEKA</v>
    <v>453</v>
  </rv>
  <rv s="1">
    <v>1</v>
    <v>XIDX:CEKA</v>
    <v>Daily</v>
    <v>41271</v>
    <v>41271</v>
    <v>0</v>
    <v>1</v>
    <v>634922496000000000,639284105232504808,0</v>
    <v>0</v>
    <v>bkfkqh</v>
    <v>XIDX:CEKA</v>
    <v>147</v>
  </rv>
  <rv s="1">
    <v>1</v>
    <v>XIDX:CEKA</v>
    <v>Daily</v>
    <v>42003</v>
    <v>42003</v>
    <v>0</v>
    <v>1</v>
    <v>635554944000000000,639284105232978597,0</v>
    <v>0</v>
    <v>bkfkqh</v>
    <v>XIDX:CEKA</v>
    <v>454</v>
  </rv>
  <rv s="1">
    <v>1</v>
    <v>XIDX:CEKA</v>
    <v>Daily</v>
    <v>43098</v>
    <v>43098</v>
    <v>0</v>
    <v>1</v>
    <v>636501024000000000,639284105233458587,0</v>
    <v>0</v>
    <v>bkfkqh</v>
    <v>XIDX:CEKA</v>
    <v>400</v>
  </rv>
  <rv s="1">
    <v>1</v>
    <v>XIDX:CEKA</v>
    <v>Daily</v>
    <v>44195</v>
    <v>44195</v>
    <v>0</v>
    <v>1</v>
    <v>637448832000000000,639284105233933352,0</v>
    <v>0</v>
    <v>bkfkqh</v>
    <v>XIDX:CEKA</v>
    <v>455</v>
  </rv>
  <rv s="1">
    <v>1</v>
    <v>XIDX:CEKA</v>
    <v>Daily</v>
    <v>45289</v>
    <v>45289</v>
    <v>0</v>
    <v>1</v>
    <v>638394048000000000,639284105234404792,0</v>
    <v>0</v>
    <v>bkfkqh</v>
    <v>XIDX:CEKA</v>
    <v>456</v>
  </rv>
  <rv s="1">
    <v>1</v>
    <v>XIDX:CEKA</v>
    <v>Daily</v>
    <v>46111</v>
    <v>46111</v>
    <v>0</v>
    <v>1</v>
    <v>639104256000000000,639284105234888561,0</v>
    <v>0</v>
    <v>bkfkqh</v>
    <v>XIDX:CEKA</v>
    <v>457</v>
  </rv>
  <rv s="1">
    <v>1</v>
    <v>XIDX:CEKA</v>
    <v>Daily</v>
    <v>41638</v>
    <v>41638</v>
    <v>0</v>
    <v>1</v>
    <v>635239584000000000,639284105266703255,0</v>
    <v>0</v>
    <v>bkfkqh</v>
    <v>XIDX:CEKA</v>
    <v>458</v>
  </rv>
  <rv s="1">
    <v>1</v>
    <v>XIDX:CEKA</v>
    <v>Daily</v>
    <v>42734</v>
    <v>42734</v>
    <v>0</v>
    <v>1</v>
    <v>636186528000000000,639284105267173256,0</v>
    <v>0</v>
    <v>bkfkqh</v>
    <v>XIDX:CEKA</v>
    <v>205</v>
  </rv>
  <rv s="1">
    <v>1</v>
    <v>XIDX:CEKA</v>
    <v>Daily</v>
    <v>43829</v>
    <v>43829</v>
    <v>0</v>
    <v>1</v>
    <v>637132608000000000,639284105267643245,0</v>
    <v>0</v>
    <v>bkfkqh</v>
    <v>XIDX:CEKA</v>
    <v>459</v>
  </rv>
  <rv s="1">
    <v>1</v>
    <v>XIDX:CEKA</v>
    <v>Daily</v>
    <v>44925</v>
    <v>44925</v>
    <v>0</v>
    <v>1</v>
    <v>638079552000000000,639284105268113256,0</v>
    <v>0</v>
    <v>bkfkqh</v>
    <v>XIDX:CEKA</v>
    <v>460</v>
  </rv>
  <rv s="1">
    <v>1</v>
    <v>XIDX:CEKA</v>
    <v>Daily</v>
    <v>46021</v>
    <v>46021</v>
    <v>0</v>
    <v>1</v>
    <v>639026496000000000,639284105268583244,0</v>
    <v>0</v>
    <v>bkfkqh</v>
    <v>XIDX:CEKA</v>
    <v>461</v>
  </rv>
  <rv s="1">
    <v>1</v>
    <v>XIDX:CEKA</v>
    <v>Daily</v>
    <v>46203</v>
    <v>46203</v>
    <v>0</v>
    <v>1</v>
    <v>639183744000000000,639284105269053238,0</v>
    <v>0</v>
    <v>bkfkqh</v>
    <v>XIDX:CEKA</v>
    <v>462</v>
  </rv>
  <rv s="1">
    <v>1</v>
    <v>XIDX:BCAP</v>
    <v>Daily</v>
    <v>41271</v>
    <v>41271</v>
    <v>0</v>
    <v>1</v>
    <v>634922496000000000,639284105171927104,0</v>
    <v>0</v>
    <v>bkfn1h</v>
    <v>XIDX:BCAP</v>
    <v>463</v>
  </rv>
  <rv s="1">
    <v>1</v>
    <v>XIDX:BCAP</v>
    <v>Daily</v>
    <v>44195</v>
    <v>44195</v>
    <v>0</v>
    <v>1</v>
    <v>637448832000000000,639284105172878799,0</v>
    <v>0</v>
    <v>bkfn1h</v>
    <v>XIDX:BCAP</v>
    <v>36</v>
  </rv>
  <rv s="1">
    <v>1</v>
    <v>XIDX:BCAP</v>
    <v>Daily</v>
    <v>45656</v>
    <v>45656</v>
    <v>0</v>
    <v>1</v>
    <v>638711136000000000,639284105173358830,0</v>
    <v>0</v>
    <v>bkfn1h</v>
    <v>XIDX:BCAP</v>
    <v>182</v>
  </rv>
  <rv s="1">
    <v>1</v>
    <v>XIDX:BCAP</v>
    <v>Daily</v>
    <v>46111</v>
    <v>46111</v>
    <v>0</v>
    <v>1</v>
    <v>639104256000000000,639284105173838814,0</v>
    <v>0</v>
    <v>bkfn1h</v>
    <v>XIDX:BCAP</v>
    <v>80</v>
  </rv>
  <rv s="1">
    <v>1</v>
    <v>XIDX:BCAP</v>
    <v>Daily</v>
    <v>42003</v>
    <v>42003</v>
    <v>0</v>
    <v>1</v>
    <v>635554944000000000,639284105209077663,0</v>
    <v>0</v>
    <v>bkfn1h</v>
    <v>XIDX:BCAP</v>
    <v>464</v>
  </rv>
  <rv s="1">
    <v>1</v>
    <v>XIDX:BCAP</v>
    <v>Daily</v>
    <v>43829</v>
    <v>43829</v>
    <v>0</v>
    <v>1</v>
    <v>637132608000000000,639284105209558462,0</v>
    <v>0</v>
    <v>bkfn1h</v>
    <v>XIDX:BCAP</v>
    <v>186</v>
  </rv>
  <rv s="1">
    <v>1</v>
    <v>XIDX:BCAP</v>
    <v>Daily</v>
    <v>45289</v>
    <v>45289</v>
    <v>0</v>
    <v>1</v>
    <v>638394048000000000,639284105210039034,0</v>
    <v>0</v>
    <v>bkfn1h</v>
    <v>XIDX:BCAP</v>
    <v>39</v>
  </rv>
  <rv s="1">
    <v>1</v>
    <v>XIDX:BCAP</v>
    <v>Daily</v>
    <v>46203</v>
    <v>46203</v>
    <v>0</v>
    <v>1</v>
    <v>639183744000000000,639284105210519038,0</v>
    <v>0</v>
    <v>bkfn1h</v>
    <v>XIDX:BCAP</v>
    <v>39</v>
  </rv>
  <rv s="1">
    <v>1</v>
    <v>XIDX:BCAP</v>
    <v>Daily</v>
    <v>42368</v>
    <v>42368</v>
    <v>0</v>
    <v>1</v>
    <v>635870304000000000,639284105250968110,0</v>
    <v>0</v>
    <v>bkfn1h</v>
    <v>XIDX:BCAP</v>
    <v>465</v>
  </rv>
  <rv s="1">
    <v>1</v>
    <v>XIDX:BCAP</v>
    <v>Daily</v>
    <v>43462</v>
    <v>43462</v>
    <v>0</v>
    <v>1</v>
    <v>636815520000000000,639284105251449329,0</v>
    <v>0</v>
    <v>bkfn1h</v>
    <v>XIDX:BCAP</v>
    <v>466</v>
  </rv>
  <rv s="1">
    <v>1</v>
    <v>XIDX:BCAP</v>
    <v>Daily</v>
    <v>44925</v>
    <v>44925</v>
    <v>0</v>
    <v>1</v>
    <v>638079552000000000,639284105251918123,0</v>
    <v>0</v>
    <v>bkfn1h</v>
    <v>XIDX:BCAP</v>
    <v>467</v>
  </rv>
  <rv s="1">
    <v>1</v>
    <v>XIDX:BCAP</v>
    <v>Daily</v>
    <v>41638</v>
    <v>41638</v>
    <v>0</v>
    <v>1</v>
    <v>635239584000000000,639284105286279587,0</v>
    <v>0</v>
    <v>bkfn1h</v>
    <v>XIDX:BCAP</v>
    <v>468</v>
  </rv>
  <rv s="1">
    <v>1</v>
    <v>XIDX:BCAP</v>
    <v>Daily</v>
    <v>43098</v>
    <v>43098</v>
    <v>0</v>
    <v>1</v>
    <v>636501024000000000,639284105286757771,0</v>
    <v>0</v>
    <v>bkfn1h</v>
    <v>XIDX:BCAP</v>
    <v>469</v>
  </rv>
  <rv s="1">
    <v>1</v>
    <v>XIDX:BCAP</v>
    <v>Daily</v>
    <v>44560</v>
    <v>44560</v>
    <v>0</v>
    <v>1</v>
    <v>637764192000000000,639284105282549584,0</v>
    <v>0</v>
    <v>bkfn1h</v>
    <v>XIDX:BCAP</v>
    <v>470</v>
  </rv>
  <rv s="1">
    <v>1</v>
    <v>XIDX:BCAP</v>
    <v>Daily</v>
    <v>46021</v>
    <v>46021</v>
    <v>0</v>
    <v>1</v>
    <v>639026496000000000,639284105283027830,0</v>
    <v>0</v>
    <v>bkfn1h</v>
    <v>XIDX:BCAP</v>
    <v>253</v>
  </rv>
  <rv s="1">
    <v>1</v>
    <v>XIDX:CASS</v>
    <v>Daily</v>
    <v>40907</v>
    <v>40907</v>
    <v>0</v>
    <v>1</v>
    <v>634608000000000000,639284105159863240,0</v>
    <v>0</v>
    <v>bkfonm</v>
    <v>XIDX:CASS</v>
    <v>420</v>
  </rv>
  <rv s="1">
    <v>1</v>
    <v>XIDX:CASS</v>
    <v>Daily</v>
    <v>41638</v>
    <v>41638</v>
    <v>0</v>
    <v>1</v>
    <v>635239584000000000,639284105155623241,0</v>
    <v>0</v>
    <v>bkfonm</v>
    <v>XIDX:CASS</v>
    <v>471</v>
  </rv>
  <rv s="1">
    <v>1</v>
    <v>XIDX:CASS</v>
    <v>Daily</v>
    <v>42734</v>
    <v>42734</v>
    <v>0</v>
    <v>1</v>
    <v>636186528000000000,639284105156106079,0</v>
    <v>0</v>
    <v>bkfonm</v>
    <v>XIDX:CASS</v>
    <v>373</v>
  </rv>
  <rv s="1">
    <v>1</v>
    <v>XIDX:CASS</v>
    <v>Daily</v>
    <v>43829</v>
    <v>43829</v>
    <v>0</v>
    <v>1</v>
    <v>637132608000000000,639284105156583241,0</v>
    <v>0</v>
    <v>bkfonm</v>
    <v>XIDX:CASS</v>
    <v>116</v>
  </rv>
  <rv s="1">
    <v>1</v>
    <v>XIDX:CASS</v>
    <v>Daily</v>
    <v>44925</v>
    <v>44925</v>
    <v>0</v>
    <v>1</v>
    <v>638079552000000000,639284105157056053,0</v>
    <v>0</v>
    <v>bkfonm</v>
    <v>XIDX:CASS</v>
    <v>472</v>
  </rv>
  <rv s="1">
    <v>1</v>
    <v>XIDX:CASS</v>
    <v>Daily</v>
    <v>46021</v>
    <v>46021</v>
    <v>0</v>
    <v>1</v>
    <v>639026496000000000,639284105157533239,0</v>
    <v>0</v>
    <v>bkfonm</v>
    <v>XIDX:CASS</v>
    <v>473</v>
  </rv>
  <rv s="1">
    <v>1</v>
    <v>XIDX:CASS</v>
    <v>Daily</v>
    <v>46111</v>
    <v>46111</v>
    <v>0</v>
    <v>1</v>
    <v>639104256000000000,639284105158003238,0</v>
    <v>0</v>
    <v>bkfonm</v>
    <v>XIDX:CASS</v>
    <v>474</v>
  </rv>
  <rv s="1">
    <v>1</v>
    <v>XIDX:CASS</v>
    <v>Daily</v>
    <v>42003</v>
    <v>42003</v>
    <v>0</v>
    <v>1</v>
    <v>635554944000000000,639284105235363052,0</v>
    <v>0</v>
    <v>bkfonm</v>
    <v>XIDX:CASS</v>
    <v>475</v>
  </rv>
  <rv s="1">
    <v>1</v>
    <v>XIDX:CASS</v>
    <v>Daily</v>
    <v>44560</v>
    <v>44560</v>
    <v>0</v>
    <v>1</v>
    <v>637764192000000000,639284105236314420,0</v>
    <v>0</v>
    <v>bkfonm</v>
    <v>XIDX:CASS</v>
    <v>476</v>
  </rv>
  <rv s="1">
    <v>1</v>
    <v>XIDX:CASS</v>
    <v>Daily</v>
    <v>45656</v>
    <v>45656</v>
    <v>0</v>
    <v>1</v>
    <v>638711136000000000,639284105236153052,0</v>
    <v>0</v>
    <v>bkfonm</v>
    <v>XIDX:CASS</v>
    <v>196</v>
  </rv>
  <rv s="1">
    <v>1</v>
    <v>XIDX:CASS</v>
    <v>Daily</v>
    <v>46203</v>
    <v>46203</v>
    <v>0</v>
    <v>1</v>
    <v>639183744000000000,639284105236634457,0</v>
    <v>0</v>
    <v>bkfonm</v>
    <v>XIDX:CASS</v>
    <v>477</v>
  </rv>
  <rv s="1">
    <v>1</v>
    <v>XIDX:CASS</v>
    <v>Daily</v>
    <v>41271</v>
    <v>41271</v>
    <v>0</v>
    <v>1</v>
    <v>634922496000000000,639284105269213859,0</v>
    <v>0</v>
    <v>bkfonm</v>
    <v>XIDX:CASS</v>
    <v>478</v>
  </rv>
  <rv s="1">
    <v>1</v>
    <v>XIDX:CASS</v>
    <v>Daily</v>
    <v>42368</v>
    <v>42368</v>
    <v>0</v>
    <v>1</v>
    <v>635870304000000000,639284105269682946,0</v>
    <v>0</v>
    <v>bkfonm</v>
    <v>XIDX:CASS</v>
    <v>479</v>
  </rv>
  <rv s="1">
    <v>1</v>
    <v>XIDX:CASS</v>
    <v>Daily</v>
    <v>43098</v>
    <v>43098</v>
    <v>0</v>
    <v>1</v>
    <v>636501024000000000,639284105270152938,0</v>
    <v>0</v>
    <v>bkfonm</v>
    <v>XIDX:CASS</v>
    <v>480</v>
  </rv>
  <rv s="1">
    <v>1</v>
    <v>XIDX:CASS</v>
    <v>Daily</v>
    <v>44195</v>
    <v>44195</v>
    <v>0</v>
    <v>1</v>
    <v>637448832000000000,639284105270623834,0</v>
    <v>0</v>
    <v>bkfonm</v>
    <v>XIDX:CASS</v>
    <v>291</v>
  </rv>
  <rv s="1">
    <v>1</v>
    <v>XIDX:CASS</v>
    <v>Daily</v>
    <v>45289</v>
    <v>45289</v>
    <v>0</v>
    <v>1</v>
    <v>638394048000000000,639284105271103824,0</v>
    <v>0</v>
    <v>bkfonm</v>
    <v>XIDX:CASS</v>
    <v>480</v>
  </rv>
  <rv s="1">
    <v>1</v>
    <v>XIDX:CANI</v>
    <v>Daily</v>
    <v>43462</v>
    <v>43462</v>
    <v>0</v>
    <v>1</v>
    <v>636815520000000000,639284105159416958,0</v>
    <v>0</v>
    <v>bkfof2</v>
    <v>XIDX:CANI</v>
    <v>481</v>
  </rv>
  <rv s="1">
    <v>1</v>
    <v>XIDX:CANI</v>
    <v>Daily</v>
    <v>44195</v>
    <v>44195</v>
    <v>0</v>
    <v>1</v>
    <v>637448832000000000,639284105159888648,0</v>
    <v>0</v>
    <v>bkfof2</v>
    <v>XIDX:CANI</v>
    <v>114</v>
  </rv>
  <rv s="1">
    <v>1</v>
    <v>XIDX:CANI</v>
    <v>Daily</v>
    <v>45289</v>
    <v>45289</v>
    <v>0</v>
    <v>1</v>
    <v>638394048000000000,639284105155606888,0</v>
    <v>0</v>
    <v>bkfof2</v>
    <v>XIDX:CANI</v>
    <v>2</v>
  </rv>
  <rv s="1">
    <v>1</v>
    <v>XIDX:CANI</v>
    <v>Daily</v>
    <v>46203</v>
    <v>46203</v>
    <v>0</v>
    <v>1</v>
    <v>639183744000000000,639284105156088626,0</v>
    <v>0</v>
    <v>bkfof2</v>
    <v>XIDX:CANI</v>
    <v>36</v>
  </rv>
  <rv s="1">
    <v>1</v>
    <v>XIDX:CANI</v>
    <v>Daily</v>
    <v>42003</v>
    <v>42003</v>
    <v>0</v>
    <v>1</v>
    <v>635554944000000000,639284105237579208,0</v>
    <v>0</v>
    <v>bkfof2</v>
    <v>XIDX:CANI</v>
    <v>482</v>
  </rv>
  <rv s="1">
    <v>1</v>
    <v>XIDX:CANI</v>
    <v>Daily</v>
    <v>43098</v>
    <v>43098</v>
    <v>0</v>
    <v>1</v>
    <v>636501024000000000,639284105238059214,0</v>
    <v>0</v>
    <v>bkfof2</v>
    <v>XIDX:CANI</v>
    <v>483</v>
  </rv>
  <rv s="1">
    <v>1</v>
    <v>XIDX:CANI</v>
    <v>Daily</v>
    <v>43829</v>
    <v>43829</v>
    <v>0</v>
    <v>1</v>
    <v>637132608000000000,639284105238538103,0</v>
    <v>0</v>
    <v>bkfof2</v>
    <v>XIDX:CANI</v>
    <v>151</v>
  </rv>
  <rv s="1">
    <v>1</v>
    <v>XIDX:CANI</v>
    <v>Daily</v>
    <v>44925</v>
    <v>44925</v>
    <v>0</v>
    <v>1</v>
    <v>638079552000000000,639284105239019206,0</v>
    <v>0</v>
    <v>bkfof2</v>
    <v>XIDX:CANI</v>
    <v>484</v>
  </rv>
  <rv s="1">
    <v>1</v>
    <v>XIDX:CANI</v>
    <v>Daily</v>
    <v>46111</v>
    <v>46111</v>
    <v>0</v>
    <v>1</v>
    <v>639104256000000000,639284105239489244,0</v>
    <v>0</v>
    <v>bkfof2</v>
    <v>XIDX:CANI</v>
    <v>409</v>
  </rv>
  <rv s="1">
    <v>1</v>
    <v>XIDX:CANI</v>
    <v>Daily</v>
    <v>42734</v>
    <v>42734</v>
    <v>0</v>
    <v>1</v>
    <v>636186528000000000,639284105271579491,0</v>
    <v>0</v>
    <v>bkfof2</v>
    <v>XIDX:CANI</v>
    <v>485</v>
  </rv>
  <rv s="1">
    <v>1</v>
    <v>XIDX:CANI</v>
    <v>Daily</v>
    <v>44560</v>
    <v>44560</v>
    <v>0</v>
    <v>1</v>
    <v>637764192000000000,639284105272058584,0</v>
    <v>0</v>
    <v>bkfof2</v>
    <v>XIDX:CANI</v>
    <v>186</v>
  </rv>
  <rv s="1">
    <v>1</v>
    <v>XIDX:CANI</v>
    <v>Daily</v>
    <v>45656</v>
    <v>45656</v>
    <v>0</v>
    <v>1</v>
    <v>638711136000000000,639284105272529498,0</v>
    <v>0</v>
    <v>bkfof2</v>
    <v>XIDX:CANI</v>
    <v>486</v>
  </rv>
  <rv s="1">
    <v>1</v>
    <v>XIDX:BULL</v>
    <v>Daily</v>
    <v>42368</v>
    <v>42368</v>
    <v>0</v>
    <v>1</v>
    <v>635870304000000000,639284105160153502,0</v>
    <v>0</v>
    <v>bkfnu2</v>
    <v>XIDX:BULL</v>
    <v>487</v>
  </rv>
  <rv s="1">
    <v>1</v>
    <v>XIDX:BULL</v>
    <v>Daily</v>
    <v>43829</v>
    <v>43829</v>
    <v>0</v>
    <v>1</v>
    <v>637132608000000000,639284105155845057,0</v>
    <v>0</v>
    <v>bkfnu2</v>
    <v>XIDX:BULL</v>
    <v>151</v>
  </rv>
  <rv s="1">
    <v>1</v>
    <v>XIDX:BULL</v>
    <v>Daily</v>
    <v>44925</v>
    <v>44925</v>
    <v>0</v>
    <v>1</v>
    <v>638079552000000000,639284105156337801,0</v>
    <v>0</v>
    <v>bkfnu2</v>
    <v>XIDX:BULL</v>
    <v>107</v>
  </rv>
  <rv s="1">
    <v>1</v>
    <v>XIDX:BULL</v>
    <v>Daily</v>
    <v>46021</v>
    <v>46021</v>
    <v>0</v>
    <v>1</v>
    <v>639026496000000000,639284105156807806,0</v>
    <v>0</v>
    <v>bkfnu2</v>
    <v>XIDX:BULL</v>
    <v>488</v>
  </rv>
  <rv s="1">
    <v>1</v>
    <v>XIDX:BULL</v>
    <v>Daily</v>
    <v>40907</v>
    <v>40907</v>
    <v>0</v>
    <v>1</v>
    <v>634608000000000000,639284105238424640,0</v>
    <v>0</v>
    <v>bkfnu2</v>
    <v>XIDX:BULL</v>
    <v>489</v>
  </rv>
  <rv s="1">
    <v>1</v>
    <v>XIDX:BULL</v>
    <v>Daily</v>
    <v>43098</v>
    <v>43098</v>
    <v>0</v>
    <v>1</v>
    <v>636501024000000000,639284105239377674,0</v>
    <v>0</v>
    <v>bkfnu2</v>
    <v>XIDX:BULL</v>
    <v>490</v>
  </rv>
  <rv s="1">
    <v>1</v>
    <v>XIDX:BULL</v>
    <v>Daily</v>
    <v>44195</v>
    <v>44195</v>
    <v>0</v>
    <v>1</v>
    <v>637448832000000000,639284105239855167,0</v>
    <v>0</v>
    <v>bkfnu2</v>
    <v>XIDX:BULL</v>
    <v>138</v>
  </rv>
  <rv s="1">
    <v>1</v>
    <v>XIDX:BULL</v>
    <v>Daily</v>
    <v>45289</v>
    <v>45289</v>
    <v>0</v>
    <v>1</v>
    <v>638394048000000000,639284105240335141,0</v>
    <v>0</v>
    <v>bkfnu2</v>
    <v>XIDX:BULL</v>
    <v>53</v>
  </rv>
  <rv s="1">
    <v>1</v>
    <v>XIDX:BULL</v>
    <v>Daily</v>
    <v>46111</v>
    <v>46111</v>
    <v>0</v>
    <v>1</v>
    <v>639104256000000000,639284105240807669,0</v>
    <v>0</v>
    <v>bkfnu2</v>
    <v>XIDX:BULL</v>
    <v>111</v>
  </rv>
  <rv s="1">
    <v>1</v>
    <v>XIDX:BULL</v>
    <v>Daily</v>
    <v>42734</v>
    <v>42734</v>
    <v>0</v>
    <v>1</v>
    <v>636186528000000000,639284105274037671,0</v>
    <v>0</v>
    <v>bkfnu2</v>
    <v>XIDX:BULL</v>
    <v>491</v>
  </rv>
  <rv s="1">
    <v>1</v>
    <v>XIDX:BULL</v>
    <v>Daily</v>
    <v>43462</v>
    <v>43462</v>
    <v>0</v>
    <v>1</v>
    <v>636815520000000000,639284105274515826,0</v>
    <v>0</v>
    <v>bkfnu2</v>
    <v>XIDX:BULL</v>
    <v>250</v>
  </rv>
  <rv s="1">
    <v>1</v>
    <v>XIDX:BULL</v>
    <v>Daily</v>
    <v>44560</v>
    <v>44560</v>
    <v>0</v>
    <v>1</v>
    <v>637764192000000000,639284105274987671,0</v>
    <v>0</v>
    <v>bkfnu2</v>
    <v>XIDX:BULL</v>
    <v>492</v>
  </rv>
  <rv s="1">
    <v>1</v>
    <v>XIDX:BULL</v>
    <v>Daily</v>
    <v>45656</v>
    <v>45656</v>
    <v>0</v>
    <v>1</v>
    <v>638711136000000000,639284105275455845,0</v>
    <v>0</v>
    <v>bkfnu2</v>
    <v>XIDX:BULL</v>
    <v>493</v>
  </rv>
  <rv s="1">
    <v>1</v>
    <v>XIDX:BULL</v>
    <v>Daily</v>
    <v>46203</v>
    <v>46203</v>
    <v>0</v>
    <v>1</v>
    <v>639183744000000000,639284105275935837,0</v>
    <v>0</v>
    <v>bkfnu2</v>
    <v>XIDX:BULL</v>
    <v>149</v>
  </rv>
  <rv s="1">
    <v>1</v>
    <v>XIDX:BBRM</v>
    <v>Daily</v>
    <v>42003</v>
    <v>42003</v>
    <v>0</v>
    <v>1</v>
    <v>635554944000000000,639284105174745083,0</v>
    <v>0</v>
    <v>bkfmrw</v>
    <v>XIDX:BBRM</v>
    <v>494</v>
  </rv>
  <rv s="1">
    <v>1</v>
    <v>XIDX:BBRM</v>
    <v>Daily</v>
    <v>42734</v>
    <v>42734</v>
    <v>0</v>
    <v>1</v>
    <v>636186528000000000,639284105175225084,0</v>
    <v>0</v>
    <v>bkfmrw</v>
    <v>XIDX:BBRM</v>
    <v>495</v>
  </rv>
  <rv s="1">
    <v>1</v>
    <v>XIDX:BBRM</v>
    <v>Daily</v>
    <v>44195</v>
    <v>44195</v>
    <v>0</v>
    <v>1</v>
    <v>637448832000000000,639284105175699632,0</v>
    <v>0</v>
    <v>bkfmrw</v>
    <v>XIDX:BBRM</v>
    <v>2</v>
  </rv>
  <rv s="1">
    <v>1</v>
    <v>XIDX:BBRM</v>
    <v>Daily</v>
    <v>45656</v>
    <v>45656</v>
    <v>0</v>
    <v>1</v>
    <v>638711136000000000,639284105176173567,0</v>
    <v>0</v>
    <v>bkfmrw</v>
    <v>XIDX:BBRM</v>
    <v>467</v>
  </rv>
  <rv s="1">
    <v>1</v>
    <v>XIDX:BBRM</v>
    <v>Daily</v>
    <v>46111</v>
    <v>46111</v>
    <v>0</v>
    <v>1</v>
    <v>639104256000000000,639284105171903602,0</v>
    <v>0</v>
    <v>bkfmrw</v>
    <v>XIDX:BBRM</v>
    <v>326</v>
  </rv>
  <rv s="1">
    <v>1</v>
    <v>XIDX:BBRM</v>
    <v>Daily</v>
    <v>41638</v>
    <v>41638</v>
    <v>0</v>
    <v>1</v>
    <v>635239584000000000,639284105208603480,0</v>
    <v>0</v>
    <v>bkfmrw</v>
    <v>XIDX:BBRM</v>
    <v>496</v>
  </rv>
  <rv s="1">
    <v>1</v>
    <v>XIDX:BBRM</v>
    <v>Daily</v>
    <v>43829</v>
    <v>43829</v>
    <v>0</v>
    <v>1</v>
    <v>637132608000000000,639284105209563485,0</v>
    <v>0</v>
    <v>bkfmrw</v>
    <v>XIDX:BBRM</v>
    <v>495</v>
  </rv>
  <rv s="1">
    <v>1</v>
    <v>XIDX:BBRM</v>
    <v>Daily</v>
    <v>45289</v>
    <v>45289</v>
    <v>0</v>
    <v>1</v>
    <v>638394048000000000,639284105210034944,0</v>
    <v>0</v>
    <v>bkfmrw</v>
    <v>XIDX:BBRM</v>
    <v>317</v>
  </rv>
  <rv s="1">
    <v>1</v>
    <v>XIDX:BBRM</v>
    <v>Daily</v>
    <v>46203</v>
    <v>46203</v>
    <v>0</v>
    <v>1</v>
    <v>639183744000000000,639284105210513485,0</v>
    <v>0</v>
    <v>bkfmrw</v>
    <v>XIDX:BBRM</v>
    <v>497</v>
  </rv>
  <rv s="1">
    <v>1</v>
    <v>XIDX:BBRM</v>
    <v>Daily</v>
    <v>42368</v>
    <v>42368</v>
    <v>0</v>
    <v>1</v>
    <v>635870304000000000,639284105252433299,0</v>
    <v>0</v>
    <v>bkfmrw</v>
    <v>XIDX:BBRM</v>
    <v>498</v>
  </rv>
  <rv s="1">
    <v>1</v>
    <v>XIDX:BBRM</v>
    <v>Daily</v>
    <v>43462</v>
    <v>43462</v>
    <v>0</v>
    <v>1</v>
    <v>636815520000000000,639284105252913302,0</v>
    <v>0</v>
    <v>bkfmrw</v>
    <v>XIDX:BBRM</v>
    <v>495</v>
  </rv>
  <rv s="1">
    <v>1</v>
    <v>XIDX:BBRM</v>
    <v>Daily</v>
    <v>44925</v>
    <v>44925</v>
    <v>0</v>
    <v>1</v>
    <v>638079552000000000,639284105248523304,0</v>
    <v>0</v>
    <v>bkfmrw</v>
    <v>XIDX:BBRM</v>
    <v>499</v>
  </rv>
  <rv s="1">
    <v>1</v>
    <v>XIDX:BBRM</v>
    <v>Daily</v>
    <v>44560</v>
    <v>44560</v>
    <v>0</v>
    <v>1</v>
    <v>637764192000000000,639284105283453210,0</v>
    <v>0</v>
    <v>bkfmrw</v>
    <v>XIDX:BBRM</v>
    <v>39</v>
  </rv>
  <rv s="1">
    <v>1</v>
    <v>XIDX:BBRM</v>
    <v>Daily</v>
    <v>46021</v>
    <v>46021</v>
    <v>0</v>
    <v>1</v>
    <v>639026496000000000,639284105283933200,0</v>
    <v>0</v>
    <v>bkfmrw</v>
    <v>XIDX:BBRM</v>
    <v>2</v>
  </rv>
  <rv s="1">
    <v>1</v>
    <v>XIDX:ASJT</v>
    <v>Daily</v>
    <v>42003</v>
    <v>42003</v>
    <v>0</v>
    <v>1</v>
    <v>635554944000000000,639284105230206219,0</v>
    <v>0</v>
    <v>bkfgc7</v>
    <v>XIDX:ASJT</v>
    <v>500</v>
  </rv>
  <rv s="1">
    <v>1</v>
    <v>XIDX:ASJT</v>
    <v>Daily</v>
    <v>42734</v>
    <v>42734</v>
    <v>0</v>
    <v>1</v>
    <v>636186528000000000,639284105231154528,0</v>
    <v>0</v>
    <v>bkfgc7</v>
    <v>XIDX:ASJT</v>
    <v>23</v>
  </rv>
  <rv s="1">
    <v>1</v>
    <v>XIDX:ASJT</v>
    <v>Daily</v>
    <v>43098</v>
    <v>43098</v>
    <v>0</v>
    <v>1</v>
    <v>636501024000000000,639284105231624517,0</v>
    <v>0</v>
    <v>bkfgc7</v>
    <v>XIDX:ASJT</v>
    <v>343</v>
  </rv>
  <rv s="1">
    <v>1</v>
    <v>XIDX:ASJT</v>
    <v>Daily</v>
    <v>43462</v>
    <v>43462</v>
    <v>0</v>
    <v>1</v>
    <v>636815520000000000,639284105232103064,0</v>
    <v>0</v>
    <v>bkfgc7</v>
    <v>XIDX:ASJT</v>
    <v>50</v>
  </rv>
  <rv s="1">
    <v>1</v>
    <v>XIDX:ASJT</v>
    <v>Daily</v>
    <v>43829</v>
    <v>43829</v>
    <v>0</v>
    <v>1</v>
    <v>637132608000000000,639284105232583053,0</v>
    <v>0</v>
    <v>bkfgc7</v>
    <v>XIDX:ASJT</v>
    <v>255</v>
  </rv>
  <rv s="1">
    <v>1</v>
    <v>XIDX:ASJT</v>
    <v>Daily</v>
    <v>44195</v>
    <v>44195</v>
    <v>0</v>
    <v>1</v>
    <v>637448832000000000,639284105233043049,0</v>
    <v>0</v>
    <v>bkfgc7</v>
    <v>XIDX:ASJT</v>
    <v>241</v>
  </rv>
  <rv s="1">
    <v>1</v>
    <v>XIDX:ASJT</v>
    <v>Daily</v>
    <v>44560</v>
    <v>44560</v>
    <v>0</v>
    <v>1</v>
    <v>637764192000000000,639284105233523048,0</v>
    <v>0</v>
    <v>bkfgc7</v>
    <v>XIDX:ASJT</v>
    <v>501</v>
  </rv>
  <rv s="1">
    <v>1</v>
    <v>XIDX:ASJT</v>
    <v>Daily</v>
    <v>44925</v>
    <v>44925</v>
    <v>0</v>
    <v>1</v>
    <v>638079552000000000,639284105233993050,0</v>
    <v>0</v>
    <v>bkfgc7</v>
    <v>XIDX:ASJT</v>
    <v>54</v>
  </rv>
  <rv s="1">
    <v>1</v>
    <v>XIDX:ASJT</v>
    <v>Daily</v>
    <v>45289</v>
    <v>45289</v>
    <v>0</v>
    <v>1</v>
    <v>638394048000000000,639284105234464456,0</v>
    <v>0</v>
    <v>bkfgc7</v>
    <v>XIDX:ASJT</v>
    <v>184</v>
  </rv>
  <rv s="1">
    <v>1</v>
    <v>XIDX:ASJT</v>
    <v>Daily</v>
    <v>45656</v>
    <v>45656</v>
    <v>0</v>
    <v>1</v>
    <v>638711136000000000,639284105230206219,0</v>
    <v>0</v>
    <v>bkfgc7</v>
    <v>XIDX:ASJT</v>
    <v>502</v>
  </rv>
  <rv s="1">
    <v>1</v>
    <v>XIDX:ASJT</v>
    <v>Daily</v>
    <v>46021</v>
    <v>46021</v>
    <v>0</v>
    <v>1</v>
    <v>639026496000000000,639284105230683102,0</v>
    <v>0</v>
    <v>bkfgc7</v>
    <v>XIDX:ASJT</v>
    <v>249</v>
  </rv>
  <rv s="1">
    <v>1</v>
    <v>XIDX:ASJT</v>
    <v>Daily</v>
    <v>46203</v>
    <v>46203</v>
    <v>0</v>
    <v>1</v>
    <v>639183744000000000,639284105231153068,0</v>
    <v>0</v>
    <v>bkfgc7</v>
    <v>XIDX:ASJT</v>
    <v>503</v>
  </rv>
  <rv s="1">
    <v>1</v>
    <v>XIDX:ASJT</v>
    <v>Daily</v>
    <v>46111</v>
    <v>46111</v>
    <v>0</v>
    <v>1</v>
    <v>639104256000000000,639284105231623060,0</v>
    <v>0</v>
    <v>bkfgc7</v>
    <v>XIDX:ASJT</v>
    <v>32</v>
  </rv>
  <rv s="1">
    <v>1</v>
    <v>XIDX:BIMA</v>
    <v>Daily</v>
    <v>43462</v>
    <v>43462</v>
    <v>0</v>
    <v>1</v>
    <v>636815520000000000,639284105167080781,0</v>
    <v>0</v>
    <v>bkfkz2</v>
    <v>XIDX:BIMA</v>
    <v>253</v>
  </rv>
  <rv s="1">
    <v>1</v>
    <v>XIDX:BIMA</v>
    <v>Daily</v>
    <v>44195</v>
    <v>44195</v>
    <v>0</v>
    <v>1</v>
    <v>637448832000000000,639284105167560832,0</v>
    <v>0</v>
    <v>bkfkz2</v>
    <v>XIDX:BIMA</v>
    <v>39</v>
  </rv>
  <rv s="1">
    <v>1</v>
    <v>XIDX:BIMA</v>
    <v>Daily</v>
    <v>45289</v>
    <v>45289</v>
    <v>0</v>
    <v>1</v>
    <v>638394048000000000,639284105168030771,0</v>
    <v>0</v>
    <v>bkfkz2</v>
    <v>XIDX:BIMA</v>
    <v>504</v>
  </rv>
  <rv s="1">
    <v>1</v>
    <v>XIDX:BIMA</v>
    <v>Daily</v>
    <v>46203</v>
    <v>46203</v>
    <v>0</v>
    <v>1</v>
    <v>639183744000000000,639284105168510771,0</v>
    <v>0</v>
    <v>bkfkz2</v>
    <v>XIDX:BIMA</v>
    <v>2</v>
  </rv>
  <rv s="1">
    <v>1</v>
    <v>XIDX:BIMA</v>
    <v>Daily</v>
    <v>43829</v>
    <v>43829</v>
    <v>0</v>
    <v>1</v>
    <v>637132608000000000,639284105207510583,0</v>
    <v>0</v>
    <v>bkfkz2</v>
    <v>XIDX:BIMA</v>
    <v>39</v>
  </rv>
  <rv s="1">
    <v>1</v>
    <v>XIDX:BIMA</v>
    <v>Daily</v>
    <v>44925</v>
    <v>44925</v>
    <v>0</v>
    <v>1</v>
    <v>638079552000000000,639284105207990583,0</v>
    <v>0</v>
    <v>bkfkz2</v>
    <v>XIDX:BIMA</v>
    <v>250</v>
  </rv>
  <rv s="1">
    <v>1</v>
    <v>XIDX:BIMA</v>
    <v>Daily</v>
    <v>46021</v>
    <v>46021</v>
    <v>0</v>
    <v>1</v>
    <v>639026496000000000,639284105208473345,0</v>
    <v>0</v>
    <v>bkfkz2</v>
    <v>XIDX:BIMA</v>
    <v>2</v>
  </rv>
  <rv s="1">
    <v>1</v>
    <v>XIDX:BIMA</v>
    <v>Daily</v>
    <v>46111</v>
    <v>46111</v>
    <v>0</v>
    <v>1</v>
    <v>639104256000000000,639284105208950576,0</v>
    <v>0</v>
    <v>bkfkz2</v>
    <v>XIDX:BIMA</v>
    <v>2</v>
  </rv>
  <rv s="1">
    <v>1</v>
    <v>XIDX:BIMA</v>
    <v>Daily</v>
    <v>43098</v>
    <v>43098</v>
    <v>0</v>
    <v>1</v>
    <v>636501024000000000,639284105250040377,0</v>
    <v>0</v>
    <v>bkfkz2</v>
    <v>XIDX:BIMA</v>
    <v>353</v>
  </rv>
  <rv s="1">
    <v>1</v>
    <v>XIDX:BIMA</v>
    <v>Daily</v>
    <v>44560</v>
    <v>44560</v>
    <v>0</v>
    <v>1</v>
    <v>637764192000000000,639284105250500371,0</v>
    <v>0</v>
    <v>bkfkz2</v>
    <v>XIDX:BIMA</v>
    <v>31</v>
  </rv>
  <rv s="1">
    <v>1</v>
    <v>XIDX:BIMA</v>
    <v>Daily</v>
    <v>45656</v>
    <v>45656</v>
    <v>0</v>
    <v>1</v>
    <v>638711136000000000,639284105247270394,0</v>
    <v>0</v>
    <v>bkfkz2</v>
    <v>XIDX:BIMA</v>
    <v>154</v>
  </rv>
  <rv s="1">
    <v>1</v>
    <v>XIDX:BYAN</v>
    <v>Daily</v>
    <v>39812</v>
    <v>39812</v>
    <v>0</v>
    <v>1</v>
    <v>633661920000000000,639284105156566110,0</v>
    <v>0</v>
    <v>bn92lh</v>
    <v>XIDX:BYAN</v>
    <v>505</v>
  </rv>
  <rv s="1">
    <v>1</v>
    <v>XIDX:BYAN</v>
    <v>Daily</v>
    <v>41271</v>
    <v>41271</v>
    <v>0</v>
    <v>1</v>
    <v>634922496000000000,639284105157056109,0</v>
    <v>0</v>
    <v>bn92lh</v>
    <v>XIDX:BYAN</v>
    <v>506</v>
  </rv>
  <rv s="1">
    <v>1</v>
    <v>XIDX:BYAN</v>
    <v>Daily</v>
    <v>42003</v>
    <v>42003</v>
    <v>0</v>
    <v>1</v>
    <v>635554944000000000,639284105157545438,0</v>
    <v>0</v>
    <v>bn92lh</v>
    <v>XIDX:BYAN</v>
    <v>507</v>
  </rv>
  <rv s="1">
    <v>1</v>
    <v>XIDX:BYAN</v>
    <v>Daily</v>
    <v>43098</v>
    <v>43098</v>
    <v>0</v>
    <v>1</v>
    <v>636501024000000000,639284105158026117,0</v>
    <v>0</v>
    <v>bn92lh</v>
    <v>XIDX:BYAN</v>
    <v>93</v>
  </rv>
  <rv s="1">
    <v>1</v>
    <v>XIDX:BYAN</v>
    <v>Daily</v>
    <v>44195</v>
    <v>44195</v>
    <v>0</v>
    <v>1</v>
    <v>637448832000000000,639284105158506102,0</v>
    <v>0</v>
    <v>bn92lh</v>
    <v>XIDX:BYAN</v>
    <v>508</v>
  </rv>
  <rv s="1">
    <v>1</v>
    <v>XIDX:BYAN</v>
    <v>Daily</v>
    <v>45656</v>
    <v>45656</v>
    <v>0</v>
    <v>1</v>
    <v>638711136000000000,639284105158990617,0</v>
    <v>0</v>
    <v>bn92lh</v>
    <v>XIDX:BYAN</v>
    <v>509</v>
  </rv>
  <rv s="1">
    <v>1</v>
    <v>XIDX:BYAN</v>
    <v>Daily</v>
    <v>46111</v>
    <v>46111</v>
    <v>0</v>
    <v>1</v>
    <v>639104256000000000,639284105159465468,0</v>
    <v>0</v>
    <v>bn92lh</v>
    <v>XIDX:BYAN</v>
    <v>510</v>
  </rv>
  <rv s="1">
    <v>1</v>
    <v>XIDX:BYAN</v>
    <v>Daily</v>
    <v>40176</v>
    <v>40176</v>
    <v>0</v>
    <v>1</v>
    <v>633976416000000000,639284105239969971,0</v>
    <v>0</v>
    <v>bn92lh</v>
    <v>XIDX:BYAN</v>
    <v>511</v>
  </rv>
  <rv s="1">
    <v>1</v>
    <v>XIDX:BYAN</v>
    <v>Daily</v>
    <v>40907</v>
    <v>40907</v>
    <v>0</v>
    <v>1</v>
    <v>634608000000000000,639284105240455867,0</v>
    <v>0</v>
    <v>bn92lh</v>
    <v>XIDX:BYAN</v>
    <v>512</v>
  </rv>
  <rv s="1">
    <v>1</v>
    <v>XIDX:BYAN</v>
    <v>Daily</v>
    <v>41638</v>
    <v>41638</v>
    <v>0</v>
    <v>1</v>
    <v>635239584000000000,639284105238045851,0</v>
    <v>0</v>
    <v>bn92lh</v>
    <v>XIDX:BYAN</v>
    <v>414</v>
  </rv>
  <rv s="1">
    <v>1</v>
    <v>XIDX:BYAN</v>
    <v>Daily</v>
    <v>43829</v>
    <v>43829</v>
    <v>0</v>
    <v>1</v>
    <v>637132608000000000,639284105239006374,0</v>
    <v>0</v>
    <v>bn92lh</v>
    <v>XIDX:BYAN</v>
    <v>513</v>
  </rv>
  <rv s="1">
    <v>1</v>
    <v>XIDX:BYAN</v>
    <v>Daily</v>
    <v>44925</v>
    <v>44925</v>
    <v>0</v>
    <v>1</v>
    <v>638079552000000000,639284105239486381,0</v>
    <v>0</v>
    <v>bn92lh</v>
    <v>XIDX:BYAN</v>
    <v>514</v>
  </rv>
  <rv s="1">
    <v>1</v>
    <v>XIDX:BYAN</v>
    <v>Daily</v>
    <v>46021</v>
    <v>46021</v>
    <v>0</v>
    <v>1</v>
    <v>639026496000000000,639284105239955877,0</v>
    <v>0</v>
    <v>bn92lh</v>
    <v>XIDX:BYAN</v>
    <v>515</v>
  </rv>
  <rv s="1">
    <v>1</v>
    <v>XIDX:BYAN</v>
    <v>Daily</v>
    <v>46203</v>
    <v>46203</v>
    <v>0</v>
    <v>1</v>
    <v>639183744000000000,639284105240429971,0</v>
    <v>0</v>
    <v>bn92lh</v>
    <v>XIDX:BYAN</v>
    <v>516</v>
  </rv>
  <rv s="1">
    <v>1</v>
    <v>XIDX:BYAN</v>
    <v>Daily</v>
    <v>40542</v>
    <v>40542</v>
    <v>0</v>
    <v>1</v>
    <v>634292640000000000,639284105273006527,0</v>
    <v>0</v>
    <v>bn92lh</v>
    <v>XIDX:BYAN</v>
    <v>512</v>
  </rv>
  <rv s="1">
    <v>1</v>
    <v>XIDX:BYAN</v>
    <v>Daily</v>
    <v>42368</v>
    <v>42368</v>
    <v>0</v>
    <v>1</v>
    <v>635870304000000000,639284105273479694,0</v>
    <v>0</v>
    <v>bn92lh</v>
    <v>XIDX:BYAN</v>
    <v>517</v>
  </rv>
  <rv s="1">
    <v>1</v>
    <v>XIDX:BYAN</v>
    <v>Daily</v>
    <v>43462</v>
    <v>43462</v>
    <v>0</v>
    <v>1</v>
    <v>636815520000000000,639284105271156036,0</v>
    <v>0</v>
    <v>bn92lh</v>
    <v>XIDX:BYAN</v>
    <v>518</v>
  </rv>
  <rv s="1">
    <v>1</v>
    <v>XIDX:BYAN</v>
    <v>Daily</v>
    <v>44560</v>
    <v>44560</v>
    <v>0</v>
    <v>1</v>
    <v>637764192000000000,639284105271636043,0</v>
    <v>0</v>
    <v>bn92lh</v>
    <v>XIDX:BYAN</v>
    <v>519</v>
  </rv>
  <rv s="1">
    <v>1</v>
    <v>XIDX:BYAN</v>
    <v>Daily</v>
    <v>45289</v>
    <v>45289</v>
    <v>0</v>
    <v>1</v>
    <v>638394048000000000,639284105272126503,0</v>
    <v>0</v>
    <v>bn92lh</v>
    <v>XIDX:BYAN</v>
    <v>520</v>
  </rv>
  <rv s="1">
    <v>1</v>
    <v>XIDX:BEST</v>
    <v>Daily</v>
    <v>42003</v>
    <v>42003</v>
    <v>0</v>
    <v>1</v>
    <v>635554944000000000,639284105167615643,0</v>
    <v>0</v>
    <v>bkfh5r</v>
    <v>XIDX:BEST</v>
    <v>478</v>
  </rv>
  <rv s="1">
    <v>1</v>
    <v>XIDX:BEST</v>
    <v>Daily</v>
    <v>43462</v>
    <v>43462</v>
    <v>0</v>
    <v>1</v>
    <v>636815520000000000,639284105168085647,0</v>
    <v>0</v>
    <v>bkfh5r</v>
    <v>XIDX:BEST</v>
    <v>350</v>
  </rv>
  <rv s="1">
    <v>1</v>
    <v>XIDX:BEST</v>
    <v>Daily</v>
    <v>44925</v>
    <v>44925</v>
    <v>0</v>
    <v>1</v>
    <v>638079552000000000,639284105168558217,0</v>
    <v>0</v>
    <v>bkfh5r</v>
    <v>XIDX:BEST</v>
    <v>521</v>
  </rv>
  <rv s="1">
    <v>1</v>
    <v>XIDX:BEST</v>
    <v>Daily</v>
    <v>41271</v>
    <v>41271</v>
    <v>0</v>
    <v>1</v>
    <v>634922496000000000,639284105209785102,0</v>
    <v>0</v>
    <v>bkfh5r</v>
    <v>XIDX:BEST</v>
    <v>244</v>
  </rv>
  <rv s="1">
    <v>1</v>
    <v>XIDX:BEST</v>
    <v>Daily</v>
    <v>42734</v>
    <v>42734</v>
    <v>0</v>
    <v>1</v>
    <v>636186528000000000,639284105205215163,0</v>
    <v>0</v>
    <v>bkfh5r</v>
    <v>XIDX:BEST</v>
    <v>522</v>
  </rv>
  <rv s="1">
    <v>1</v>
    <v>XIDX:BEST</v>
    <v>Daily</v>
    <v>44560</v>
    <v>44560</v>
    <v>0</v>
    <v>1</v>
    <v>637764192000000000,639284105205695158,0</v>
    <v>0</v>
    <v>bkfh5r</v>
    <v>XIDX:BEST</v>
    <v>114</v>
  </rv>
  <rv s="1">
    <v>1</v>
    <v>XIDX:BEST</v>
    <v>Daily</v>
    <v>46021</v>
    <v>46021</v>
    <v>0</v>
    <v>1</v>
    <v>639026496000000000,639284105206177884,0</v>
    <v>0</v>
    <v>bkfh5r</v>
    <v>XIDX:BEST</v>
    <v>47</v>
  </rv>
  <rv s="1">
    <v>1</v>
    <v>XIDX:BEST</v>
    <v>Daily</v>
    <v>42368</v>
    <v>42368</v>
    <v>0</v>
    <v>1</v>
    <v>635870304000000000,639284105251074642,0</v>
    <v>0</v>
    <v>bkfh5r</v>
    <v>XIDX:BEST</v>
    <v>523</v>
  </rv>
  <rv s="1">
    <v>1</v>
    <v>XIDX:BEST</v>
    <v>Daily</v>
    <v>43829</v>
    <v>43829</v>
    <v>0</v>
    <v>1</v>
    <v>637132608000000000,639284105251554638,0</v>
    <v>0</v>
    <v>bkfh5r</v>
    <v>XIDX:BEST</v>
    <v>524</v>
  </rv>
  <rv s="1">
    <v>1</v>
    <v>XIDX:BEST</v>
    <v>Daily</v>
    <v>45289</v>
    <v>45289</v>
    <v>0</v>
    <v>1</v>
    <v>638394048000000000,639284105247294695,0</v>
    <v>0</v>
    <v>bkfh5r</v>
    <v>XIDX:BEST</v>
    <v>142</v>
  </rv>
  <rv s="1">
    <v>1</v>
    <v>XIDX:BEST</v>
    <v>Daily</v>
    <v>46203</v>
    <v>46203</v>
    <v>0</v>
    <v>1</v>
    <v>639183744000000000,639284105247767431,0</v>
    <v>0</v>
    <v>bkfh5r</v>
    <v>XIDX:BEST</v>
    <v>525</v>
  </rv>
  <rv s="1">
    <v>1</v>
    <v>XIDX:BEST</v>
    <v>Daily</v>
    <v>41638</v>
    <v>41638</v>
    <v>0</v>
    <v>1</v>
    <v>635239584000000000,639284105283877068,0</v>
    <v>0</v>
    <v>bkfh5r</v>
    <v>XIDX:BEST</v>
    <v>243</v>
  </rv>
  <rv s="1">
    <v>1</v>
    <v>XIDX:BEST</v>
    <v>Daily</v>
    <v>43098</v>
    <v>43098</v>
    <v>0</v>
    <v>1</v>
    <v>636501024000000000,639284105284344209,0</v>
    <v>0</v>
    <v>bkfh5r</v>
    <v>XIDX:BEST</v>
    <v>74</v>
  </rv>
  <rv s="1">
    <v>1</v>
    <v>XIDX:BEST</v>
    <v>Daily</v>
    <v>44195</v>
    <v>44195</v>
    <v>0</v>
    <v>1</v>
    <v>637448832000000000,639284105284817069,0</v>
    <v>0</v>
    <v>bkfh5r</v>
    <v>XIDX:BEST</v>
    <v>526</v>
  </rv>
  <rv s="1">
    <v>1</v>
    <v>XIDX:BEST</v>
    <v>Daily</v>
    <v>45656</v>
    <v>45656</v>
    <v>0</v>
    <v>1</v>
    <v>638711136000000000,639284105285304229,0</v>
    <v>0</v>
    <v>bkfh5r</v>
    <v>XIDX:BEST</v>
    <v>497</v>
  </rv>
  <rv s="1">
    <v>1</v>
    <v>XIDX:BEST</v>
    <v>Daily</v>
    <v>46111</v>
    <v>46111</v>
    <v>0</v>
    <v>1</v>
    <v>639104256000000000,639284105285774209,0</v>
    <v>0</v>
    <v>bkfh5r</v>
    <v>XIDX:BEST</v>
    <v>108</v>
  </rv>
  <rv s="1">
    <v>1</v>
    <v>XIDX:BVIC</v>
    <v>Daily</v>
    <v>40176</v>
    <v>40176</v>
    <v>0</v>
    <v>1</v>
    <v>633976416000000000,639284105159945712,0</v>
    <v>0</v>
    <v>bkfo3m</v>
    <v>XIDX:BVIC</v>
    <v>527</v>
  </rv>
  <rv s="1">
    <v>1</v>
    <v>XIDX:BVIC</v>
    <v>Daily</v>
    <v>41271</v>
    <v>41271</v>
    <v>0</v>
    <v>1</v>
    <v>634922496000000000,639284105155645739,0</v>
    <v>0</v>
    <v>bkfo3m</v>
    <v>XIDX:BVIC</v>
    <v>250</v>
  </rv>
  <rv s="1">
    <v>1</v>
    <v>XIDX:BVIC</v>
    <v>Daily</v>
    <v>42368</v>
    <v>42368</v>
    <v>0</v>
    <v>1</v>
    <v>635870304000000000,639284105156115740,0</v>
    <v>0</v>
    <v>bkfo3m</v>
    <v>XIDX:BVIC</v>
    <v>160</v>
  </rv>
  <rv s="1">
    <v>1</v>
    <v>XIDX:BVIC</v>
    <v>Daily</v>
    <v>43462</v>
    <v>43462</v>
    <v>0</v>
    <v>1</v>
    <v>636815520000000000,639284105156595730,0</v>
    <v>0</v>
    <v>bkfo3m</v>
    <v>XIDX:BVIC</v>
    <v>249</v>
  </rv>
  <rv s="1">
    <v>1</v>
    <v>XIDX:BVIC</v>
    <v>Daily</v>
    <v>44560</v>
    <v>44560</v>
    <v>0</v>
    <v>1</v>
    <v>637764192000000000,639284105157075736,0</v>
    <v>0</v>
    <v>bkfo3m</v>
    <v>XIDX:BVIC</v>
    <v>528</v>
  </rv>
  <rv s="1">
    <v>1</v>
    <v>XIDX:BVIC</v>
    <v>Daily</v>
    <v>45656</v>
    <v>45656</v>
    <v>0</v>
    <v>1</v>
    <v>638711136000000000,639284105157555726,0</v>
    <v>0</v>
    <v>bkfo3m</v>
    <v>XIDX:BVIC</v>
    <v>185</v>
  </rv>
  <rv s="1">
    <v>1</v>
    <v>XIDX:BVIC</v>
    <v>Daily</v>
    <v>46203</v>
    <v>46203</v>
    <v>0</v>
    <v>1</v>
    <v>639183744000000000,639284105158035726,0</v>
    <v>0</v>
    <v>bkfo3m</v>
    <v>XIDX:BVIC</v>
    <v>357</v>
  </rv>
  <rv s="1">
    <v>1</v>
    <v>XIDX:BVIC</v>
    <v>Daily</v>
    <v>42734</v>
    <v>42734</v>
    <v>0</v>
    <v>1</v>
    <v>636186528000000000,639284105240774762,0</v>
    <v>0</v>
    <v>bkfo3m</v>
    <v>XIDX:BVIC</v>
    <v>529</v>
  </rv>
  <rv s="1">
    <v>1</v>
    <v>XIDX:BVIC</v>
    <v>Daily</v>
    <v>43829</v>
    <v>43829</v>
    <v>0</v>
    <v>1</v>
    <v>637132608000000000,639284105241254767,0</v>
    <v>0</v>
    <v>bkfo3m</v>
    <v>XIDX:BVIC</v>
    <v>530</v>
  </rv>
  <rv s="1">
    <v>1</v>
    <v>XIDX:BVIC</v>
    <v>Daily</v>
    <v>44925</v>
    <v>44925</v>
    <v>0</v>
    <v>1</v>
    <v>638079552000000000,639284105241724784,0</v>
    <v>0</v>
    <v>bkfo3m</v>
    <v>XIDX:BVIC</v>
    <v>529</v>
  </rv>
  <rv s="1">
    <v>1</v>
    <v>XIDX:BVIC</v>
    <v>Daily</v>
    <v>46111</v>
    <v>46111</v>
    <v>0</v>
    <v>1</v>
    <v>639104256000000000,639284105242194756,0</v>
    <v>0</v>
    <v>bkfo3m</v>
    <v>XIDX:BVIC</v>
    <v>358</v>
  </rv>
  <rv s="1">
    <v>1</v>
    <v>XIDX:BVIC</v>
    <v>Daily</v>
    <v>39812</v>
    <v>39812</v>
    <v>0</v>
    <v>1</v>
    <v>633661920000000000,639284105273567227,0</v>
    <v>0</v>
    <v>bkfo3m</v>
    <v>XIDX:BVIC</v>
    <v>531</v>
  </rv>
  <rv s="1">
    <v>1</v>
    <v>XIDX:BVIC</v>
    <v>Daily</v>
    <v>40542</v>
    <v>40542</v>
    <v>0</v>
    <v>1</v>
    <v>634292640000000000,639284105274044352,0</v>
    <v>0</v>
    <v>bkfo3m</v>
    <v>XIDX:BVIC</v>
    <v>532</v>
  </rv>
  <rv s="1">
    <v>1</v>
    <v>XIDX:BVIC</v>
    <v>Daily</v>
    <v>40907</v>
    <v>40907</v>
    <v>0</v>
    <v>1</v>
    <v>634608000000000000,639284105274527147,0</v>
    <v>0</v>
    <v>bkfo3m</v>
    <v>XIDX:BVIC</v>
    <v>35</v>
  </rv>
  <rv s="1">
    <v>1</v>
    <v>XIDX:BVIC</v>
    <v>Daily</v>
    <v>41638</v>
    <v>41638</v>
    <v>0</v>
    <v>1</v>
    <v>635239584000000000,639284105274994336,0</v>
    <v>0</v>
    <v>bkfo3m</v>
    <v>XIDX:BVIC</v>
    <v>184</v>
  </rv>
  <rv s="1">
    <v>1</v>
    <v>XIDX:BVIC</v>
    <v>Daily</v>
    <v>42003</v>
    <v>42003</v>
    <v>0</v>
    <v>1</v>
    <v>635554944000000000,639284105275464349,0</v>
    <v>0</v>
    <v>bkfo3m</v>
    <v>XIDX:BVIC</v>
    <v>493</v>
  </rv>
  <rv s="1">
    <v>1</v>
    <v>XIDX:BVIC</v>
    <v>Daily</v>
    <v>43098</v>
    <v>43098</v>
    <v>0</v>
    <v>1</v>
    <v>636501024000000000,639284105275947111,0</v>
    <v>0</v>
    <v>bkfo3m</v>
    <v>XIDX:BVIC</v>
    <v>17</v>
  </rv>
  <rv s="1">
    <v>1</v>
    <v>XIDX:BVIC</v>
    <v>Daily</v>
    <v>44195</v>
    <v>44195</v>
    <v>0</v>
    <v>1</v>
    <v>637448832000000000,639284105272084374,0</v>
    <v>0</v>
    <v>bkfo3m</v>
    <v>XIDX:BVIC</v>
    <v>533</v>
  </rv>
  <rv s="1">
    <v>1</v>
    <v>XIDX:BVIC</v>
    <v>Daily</v>
    <v>45289</v>
    <v>45289</v>
    <v>0</v>
    <v>1</v>
    <v>638394048000000000,639284105272564376,0</v>
    <v>0</v>
    <v>bkfo3m</v>
    <v>XIDX:BVIC</v>
    <v>254</v>
  </rv>
  <rv s="1">
    <v>1</v>
    <v>XIDX:BVIC</v>
    <v>Daily</v>
    <v>46021</v>
    <v>46021</v>
    <v>0</v>
    <v>1</v>
    <v>639026496000000000,639284105273034362,0</v>
    <v>0</v>
    <v>bkfo3m</v>
    <v>XIDX:BVIC</v>
    <v>534</v>
  </rv>
  <rv s="1">
    <v>1</v>
    <v>XIDX:BUKK</v>
    <v>Daily</v>
    <v>42734</v>
    <v>42734</v>
    <v>0</v>
    <v>1</v>
    <v>636186528000000000,639284105157283677,0</v>
    <v>0</v>
    <v>bkfqxm</v>
    <v>XIDX:BUKK</v>
    <v>454</v>
  </rv>
  <rv s="1">
    <v>1</v>
    <v>XIDX:BUKK</v>
    <v>Daily</v>
    <v>44195</v>
    <v>44195</v>
    <v>0</v>
    <v>1</v>
    <v>637448832000000000,639284105157763674,0</v>
    <v>0</v>
    <v>bkfqxm</v>
    <v>XIDX:BUKK</v>
    <v>535</v>
  </rv>
  <rv s="1">
    <v>1</v>
    <v>XIDX:BUKK</v>
    <v>Daily</v>
    <v>45289</v>
    <v>45289</v>
    <v>0</v>
    <v>1</v>
    <v>638394048000000000,639284105158233678,0</v>
    <v>0</v>
    <v>bkfqxm</v>
    <v>XIDX:BUKK</v>
    <v>81</v>
  </rv>
  <rv s="1">
    <v>1</v>
    <v>XIDX:BUKK</v>
    <v>Daily</v>
    <v>43098</v>
    <v>43098</v>
    <v>0</v>
    <v>1</v>
    <v>636501024000000000,639284105241743345,0</v>
    <v>0</v>
    <v>bkfqxm</v>
    <v>XIDX:BUKK</v>
    <v>536</v>
  </rv>
  <rv s="1">
    <v>1</v>
    <v>XIDX:BUKK</v>
    <v>Daily</v>
    <v>44560</v>
    <v>44560</v>
    <v>0</v>
    <v>1</v>
    <v>637764192000000000,639284105242213343,0</v>
    <v>0</v>
    <v>bkfqxm</v>
    <v>XIDX:BUKK</v>
    <v>537</v>
  </rv>
  <rv s="1">
    <v>1</v>
    <v>XIDX:BUKK</v>
    <v>Daily</v>
    <v>45656</v>
    <v>45656</v>
    <v>0</v>
    <v>1</v>
    <v>638711136000000000,639284105242688429,0</v>
    <v>0</v>
    <v>bkfqxm</v>
    <v>XIDX:BUKK</v>
    <v>264</v>
  </rv>
  <rv s="1">
    <v>1</v>
    <v>XIDX:BUKK</v>
    <v>Daily</v>
    <v>46203</v>
    <v>46203</v>
    <v>0</v>
    <v>1</v>
    <v>639183744000000000,639284105240333351,0</v>
    <v>0</v>
    <v>bkfqxm</v>
    <v>XIDX:BUKK</v>
    <v>221</v>
  </rv>
  <rv s="1">
    <v>1</v>
    <v>XIDX:BUKK</v>
    <v>Daily</v>
    <v>42368</v>
    <v>42368</v>
    <v>0</v>
    <v>1</v>
    <v>635870304000000000,639284105276407873,0</v>
    <v>0</v>
    <v>bkfqxm</v>
    <v>XIDX:BUKK</v>
    <v>403</v>
  </rv>
  <rv s="1">
    <v>1</v>
    <v>XIDX:BUKK</v>
    <v>Daily</v>
    <v>43462</v>
    <v>43462</v>
    <v>0</v>
    <v>1</v>
    <v>636815520000000000,639284105276893236,0</v>
    <v>0</v>
    <v>bkfqxm</v>
    <v>XIDX:BUKK</v>
    <v>196</v>
  </rv>
  <rv s="1">
    <v>1</v>
    <v>XIDX:BUKK</v>
    <v>Daily</v>
    <v>43829</v>
    <v>43829</v>
    <v>0</v>
    <v>1</v>
    <v>637132608000000000,639284105277363249,0</v>
    <v>0</v>
    <v>bkfqxm</v>
    <v>XIDX:BUKK</v>
    <v>538</v>
  </rv>
  <rv s="1">
    <v>1</v>
    <v>XIDX:BUKK</v>
    <v>Daily</v>
    <v>44925</v>
    <v>44925</v>
    <v>0</v>
    <v>1</v>
    <v>638079552000000000,639284105277843219,0</v>
    <v>0</v>
    <v>bkfqxm</v>
    <v>XIDX:BUKK</v>
    <v>539</v>
  </rv>
  <rv s="1">
    <v>1</v>
    <v>XIDX:BUKK</v>
    <v>Daily</v>
    <v>46021</v>
    <v>46021</v>
    <v>0</v>
    <v>1</v>
    <v>639026496000000000,639284105273553230,0</v>
    <v>0</v>
    <v>bkfqxm</v>
    <v>XIDX:BUKK</v>
    <v>540</v>
  </rv>
  <rv s="1">
    <v>1</v>
    <v>XIDX:BUKK</v>
    <v>Daily</v>
    <v>46111</v>
    <v>46111</v>
    <v>0</v>
    <v>1</v>
    <v>639104256000000000,639284105274023230,0</v>
    <v>0</v>
    <v>bkfqxm</v>
    <v>XIDX:BUKK</v>
    <v>541</v>
  </rv>
  <rv s="1">
    <v>1</v>
    <v>XIDX:BUMI</v>
    <v>Daily</v>
    <v>42003</v>
    <v>42003</v>
    <v>0</v>
    <v>1</v>
    <v>635554944000000000,639284105157263674,0</v>
    <v>0</v>
    <v>bn92fr</v>
    <v>XIDX:BUMI</v>
    <v>183</v>
  </rv>
  <rv s="1">
    <v>1</v>
    <v>XIDX:BUMI</v>
    <v>Daily</v>
    <v>43829</v>
    <v>43829</v>
    <v>0</v>
    <v>1</v>
    <v>637132608000000000,639284105157749917,0</v>
    <v>0</v>
    <v>bn92fr</v>
    <v>XIDX:BUMI</v>
    <v>83</v>
  </rv>
  <rv s="1">
    <v>1</v>
    <v>XIDX:BUMI</v>
    <v>Daily</v>
    <v>44925</v>
    <v>44925</v>
    <v>0</v>
    <v>1</v>
    <v>638079552000000000,639284105158233678,0</v>
    <v>0</v>
    <v>bn92fr</v>
    <v>XIDX:BUMI</v>
    <v>542</v>
  </rv>
  <rv s="1">
    <v>1</v>
    <v>XIDX:BUMI</v>
    <v>Daily</v>
    <v>46021</v>
    <v>46021</v>
    <v>0</v>
    <v>1</v>
    <v>639026496000000000,639284105158713679,0</v>
    <v>0</v>
    <v>bn92fr</v>
    <v>XIDX:BUMI</v>
    <v>543</v>
  </rv>
  <rv s="1">
    <v>1</v>
    <v>XIDX:BUMI</v>
    <v>Daily</v>
    <v>46111</v>
    <v>46111</v>
    <v>0</v>
    <v>1</v>
    <v>639104256000000000,639284105159185149,0</v>
    <v>0</v>
    <v>bn92fr</v>
    <v>XIDX:BUMI</v>
    <v>544</v>
  </rv>
  <rv s="1">
    <v>1</v>
    <v>XIDX:BUMI</v>
    <v>Daily</v>
    <v>40176</v>
    <v>40176</v>
    <v>0</v>
    <v>1</v>
    <v>633976416000000000,639284105239984763,0</v>
    <v>0</v>
    <v>bn92fr</v>
    <v>XIDX:BUMI</v>
    <v>545</v>
  </rv>
  <rv s="1">
    <v>1</v>
    <v>XIDX:BUMI</v>
    <v>Daily</v>
    <v>41271</v>
    <v>41271</v>
    <v>0</v>
    <v>1</v>
    <v>634922496000000000,639284105240463352,0</v>
    <v>0</v>
    <v>bn92fr</v>
    <v>XIDX:BUMI</v>
    <v>546</v>
  </rv>
  <rv s="1">
    <v>1</v>
    <v>XIDX:BUMI</v>
    <v>Daily</v>
    <v>42368</v>
    <v>42368</v>
    <v>0</v>
    <v>1</v>
    <v>635870304000000000,639284105240933361,0</v>
    <v>0</v>
    <v>bn92fr</v>
    <v>XIDX:BUMI</v>
    <v>39</v>
  </rv>
  <rv s="1">
    <v>1</v>
    <v>XIDX:BUMI</v>
    <v>Daily</v>
    <v>43462</v>
    <v>43462</v>
    <v>0</v>
    <v>1</v>
    <v>636815520000000000,639284105241413345,0</v>
    <v>0</v>
    <v>bn92fr</v>
    <v>XIDX:BUMI</v>
    <v>108</v>
  </rv>
  <rv s="1">
    <v>1</v>
    <v>XIDX:BUMI</v>
    <v>Daily</v>
    <v>44560</v>
    <v>44560</v>
    <v>0</v>
    <v>1</v>
    <v>637764192000000000,639284105241883344,0</v>
    <v>0</v>
    <v>bn92fr</v>
    <v>XIDX:BUMI</v>
    <v>79</v>
  </rv>
  <rv s="1">
    <v>1</v>
    <v>XIDX:BUMI</v>
    <v>Daily</v>
    <v>45656</v>
    <v>45656</v>
    <v>0</v>
    <v>1</v>
    <v>638711136000000000,639284105242363344,0</v>
    <v>0</v>
    <v>bn92fr</v>
    <v>XIDX:BUMI</v>
    <v>192</v>
  </rv>
  <rv s="1">
    <v>1</v>
    <v>XIDX:BUMI</v>
    <v>Daily</v>
    <v>46203</v>
    <v>46203</v>
    <v>0</v>
    <v>1</v>
    <v>639183744000000000,639284105242844772,0</v>
    <v>0</v>
    <v>bn92fr</v>
    <v>XIDX:BUMI</v>
    <v>37</v>
  </rv>
  <rv s="1">
    <v>1</v>
    <v>XIDX:BUMI</v>
    <v>Daily</v>
    <v>39812</v>
    <v>39812</v>
    <v>0</v>
    <v>1</v>
    <v>633661920000000000,639284105272473227,0</v>
    <v>0</v>
    <v>bn92fr</v>
    <v>XIDX:BUMI</v>
    <v>547</v>
  </rv>
  <rv s="1">
    <v>1</v>
    <v>XIDX:BUMI</v>
    <v>Daily</v>
    <v>40542</v>
    <v>40542</v>
    <v>0</v>
    <v>1</v>
    <v>634292640000000000,639284105272944643,0</v>
    <v>0</v>
    <v>bn92fr</v>
    <v>XIDX:BUMI</v>
    <v>548</v>
  </rv>
  <rv s="1">
    <v>1</v>
    <v>XIDX:BUMI</v>
    <v>Daily</v>
    <v>40907</v>
    <v>40907</v>
    <v>0</v>
    <v>1</v>
    <v>634608000000000000,639284105273423230,0</v>
    <v>0</v>
    <v>bn92fr</v>
    <v>XIDX:BUMI</v>
    <v>549</v>
  </rv>
  <rv s="1">
    <v>1</v>
    <v>XIDX:BUMI</v>
    <v>Daily</v>
    <v>41638</v>
    <v>41638</v>
    <v>0</v>
    <v>1</v>
    <v>635239584000000000,639284105273904686,0</v>
    <v>0</v>
    <v>bn92fr</v>
    <v>XIDX:BUMI</v>
    <v>427</v>
  </rv>
  <rv s="1">
    <v>1</v>
    <v>XIDX:BUMI</v>
    <v>Daily</v>
    <v>42734</v>
    <v>42734</v>
    <v>0</v>
    <v>1</v>
    <v>636186528000000000,639284105274397898,0</v>
    <v>0</v>
    <v>bn92fr</v>
    <v>XIDX:BUMI</v>
    <v>280</v>
  </rv>
  <rv s="1">
    <v>1</v>
    <v>XIDX:BUMI</v>
    <v>Daily</v>
    <v>43098</v>
    <v>43098</v>
    <v>0</v>
    <v>1</v>
    <v>636501024000000000,639284105274873214,0</v>
    <v>0</v>
    <v>bn92fr</v>
    <v>XIDX:BUMI</v>
    <v>291</v>
  </rv>
  <rv s="1">
    <v>1</v>
    <v>XIDX:BUMI</v>
    <v>Daily</v>
    <v>44195</v>
    <v>44195</v>
    <v>0</v>
    <v>1</v>
    <v>637448832000000000,639284105275353232,0</v>
    <v>0</v>
    <v>bn92fr</v>
    <v>XIDX:BUMI</v>
    <v>499</v>
  </rv>
  <rv s="1">
    <v>1</v>
    <v>XIDX:BUMI</v>
    <v>Daily</v>
    <v>45289</v>
    <v>45289</v>
    <v>0</v>
    <v>1</v>
    <v>638394048000000000,639284105275827885,0</v>
    <v>0</v>
    <v>bn92fr</v>
    <v>XIDX:BUMI</v>
    <v>187</v>
  </rv>
  <rv s="1">
    <v>1</v>
    <v>XIDX:BINA</v>
    <v>Daily</v>
    <v>44195</v>
    <v>44195</v>
    <v>0</v>
    <v>1</v>
    <v>637448832000000000,639284105168495603,0</v>
    <v>0</v>
    <v>bn92u2</v>
    <v>XIDX:BINA</v>
    <v>550</v>
  </rv>
  <rv s="1">
    <v>1</v>
    <v>XIDX:BINA</v>
    <v>Daily</v>
    <v>45656</v>
    <v>45656</v>
    <v>0</v>
    <v>1</v>
    <v>638711136000000000,639284105164236078,0</v>
    <v>0</v>
    <v>bn92u2</v>
    <v>XIDX:BINA</v>
    <v>551</v>
  </rv>
  <rv s="1">
    <v>1</v>
    <v>XIDX:BINA</v>
    <v>Daily</v>
    <v>46111</v>
    <v>46111</v>
    <v>0</v>
    <v>1</v>
    <v>639104256000000000,639284105164713240,0</v>
    <v>0</v>
    <v>bn92u2</v>
    <v>XIDX:BINA</v>
    <v>552</v>
  </rv>
  <rv s="1">
    <v>1</v>
    <v>XIDX:BINA</v>
    <v>Daily</v>
    <v>42003</v>
    <v>42003</v>
    <v>0</v>
    <v>1</v>
    <v>635554944000000000,639284105202033122,0</v>
    <v>0</v>
    <v>bn92u2</v>
    <v>XIDX:BINA</v>
    <v>553</v>
  </rv>
  <rv s="1">
    <v>1</v>
    <v>XIDX:BINA</v>
    <v>Daily</v>
    <v>43098</v>
    <v>43098</v>
    <v>0</v>
    <v>1</v>
    <v>636501024000000000,639284105202516151,0</v>
    <v>0</v>
    <v>bn92u2</v>
    <v>XIDX:BINA</v>
    <v>401</v>
  </rv>
  <rv s="1">
    <v>1</v>
    <v>XIDX:BINA</v>
    <v>Daily</v>
    <v>44560</v>
    <v>44560</v>
    <v>0</v>
    <v>1</v>
    <v>637764192000000000,639284105202995006,0</v>
    <v>0</v>
    <v>bn92u2</v>
    <v>XIDX:BINA</v>
    <v>554</v>
  </rv>
  <rv s="1">
    <v>1</v>
    <v>XIDX:BINA</v>
    <v>Daily</v>
    <v>46021</v>
    <v>46021</v>
    <v>0</v>
    <v>1</v>
    <v>639026496000000000,639284105205144960,0</v>
    <v>0</v>
    <v>bn92u2</v>
    <v>XIDX:BINA</v>
    <v>555</v>
  </rv>
  <rv s="1">
    <v>1</v>
    <v>XIDX:BINA</v>
    <v>Daily</v>
    <v>42734</v>
    <v>42734</v>
    <v>0</v>
    <v>1</v>
    <v>636186528000000000,639284105247676180,0</v>
    <v>0</v>
    <v>bn92u2</v>
    <v>XIDX:BINA</v>
    <v>556</v>
  </rv>
  <rv s="1">
    <v>1</v>
    <v>XIDX:BINA</v>
    <v>Daily</v>
    <v>43829</v>
    <v>43829</v>
    <v>0</v>
    <v>1</v>
    <v>637132608000000000,639284105248154239,0</v>
    <v>0</v>
    <v>bn92u2</v>
    <v>XIDX:BINA</v>
    <v>91</v>
  </rv>
  <rv s="1">
    <v>1</v>
    <v>XIDX:BINA</v>
    <v>Daily</v>
    <v>45289</v>
    <v>45289</v>
    <v>0</v>
    <v>1</v>
    <v>638394048000000000,639284105248624225,0</v>
    <v>0</v>
    <v>bn92u2</v>
    <v>XIDX:BINA</v>
    <v>557</v>
  </rv>
  <rv s="1">
    <v>1</v>
    <v>XIDX:BINA</v>
    <v>Daily</v>
    <v>46203</v>
    <v>46203</v>
    <v>0</v>
    <v>1</v>
    <v>639183744000000000,639284105249094220,0</v>
    <v>0</v>
    <v>bn92u2</v>
    <v>XIDX:BINA</v>
    <v>65</v>
  </rv>
  <rv s="1">
    <v>1</v>
    <v>XIDX:BINA</v>
    <v>Daily</v>
    <v>42368</v>
    <v>42368</v>
    <v>0</v>
    <v>1</v>
    <v>635870304000000000,639284105282876235,0</v>
    <v>0</v>
    <v>bn92u2</v>
    <v>XIDX:BINA</v>
    <v>558</v>
  </rv>
  <rv s="1">
    <v>1</v>
    <v>XIDX:BINA</v>
    <v>Daily</v>
    <v>43462</v>
    <v>43462</v>
    <v>0</v>
    <v>1</v>
    <v>636815520000000000,639284105283353661,0</v>
    <v>0</v>
    <v>bn92u2</v>
    <v>XIDX:BINA</v>
    <v>41</v>
  </rv>
  <rv s="1">
    <v>1</v>
    <v>XIDX:BINA</v>
    <v>Daily</v>
    <v>44925</v>
    <v>44925</v>
    <v>0</v>
    <v>1</v>
    <v>638079552000000000,639284105283833648,0</v>
    <v>0</v>
    <v>bn92u2</v>
    <v>XIDX:BINA</v>
    <v>559</v>
  </rv>
  <rv s="1">
    <v>1</v>
    <v>XIDX:BSIM</v>
    <v>Daily</v>
    <v>41271</v>
    <v>41271</v>
    <v>0</v>
    <v>1</v>
    <v>634922496000000000,639284105158714846,0</v>
    <v>0</v>
    <v>bn92a2</v>
    <v>XIDX:BSIM</v>
    <v>560</v>
  </rv>
  <rv s="1">
    <v>1</v>
    <v>XIDX:BSIM</v>
    <v>Daily</v>
    <v>42368</v>
    <v>42368</v>
    <v>0</v>
    <v>1</v>
    <v>635870304000000000,639284105159204861,0</v>
    <v>0</v>
    <v>bn92a2</v>
    <v>XIDX:BSIM</v>
    <v>561</v>
  </rv>
  <rv s="1">
    <v>1</v>
    <v>XIDX:BSIM</v>
    <v>Daily</v>
    <v>45289</v>
    <v>45289</v>
    <v>0</v>
    <v>1</v>
    <v>638394048000000000,639284105160161926,0</v>
    <v>0</v>
    <v>bn92a2</v>
    <v>XIDX:BSIM</v>
    <v>562</v>
  </rv>
  <rv s="1">
    <v>1</v>
    <v>XIDX:BSIM</v>
    <v>Daily</v>
    <v>46021</v>
    <v>46021</v>
    <v>0</v>
    <v>1</v>
    <v>639026496000000000,639284105155811898,0</v>
    <v>0</v>
    <v>bn92a2</v>
    <v>XIDX:BSIM</v>
    <v>91</v>
  </rv>
  <rv s="1">
    <v>1</v>
    <v>XIDX:BSIM</v>
    <v>Daily</v>
    <v>40542</v>
    <v>40542</v>
    <v>0</v>
    <v>1</v>
    <v>634292640000000000,639284105240805688,0</v>
    <v>0</v>
    <v>bn92a2</v>
    <v>XIDX:BSIM</v>
    <v>563</v>
  </rv>
  <rv s="1">
    <v>1</v>
    <v>XIDX:BSIM</v>
    <v>Daily</v>
    <v>41638</v>
    <v>41638</v>
    <v>0</v>
    <v>1</v>
    <v>635239584000000000,639284105241289154,0</v>
    <v>0</v>
    <v>bn92a2</v>
    <v>XIDX:BSIM</v>
    <v>564</v>
  </rv>
  <rv s="1">
    <v>1</v>
    <v>XIDX:BSIM</v>
    <v>Daily</v>
    <v>42734</v>
    <v>42734</v>
    <v>0</v>
    <v>1</v>
    <v>636186528000000000,639284105241769161,0</v>
    <v>0</v>
    <v>bn92a2</v>
    <v>XIDX:BSIM</v>
    <v>565</v>
  </rv>
  <rv s="1">
    <v>1</v>
    <v>XIDX:BSIM</v>
    <v>Daily</v>
    <v>43829</v>
    <v>43829</v>
    <v>0</v>
    <v>1</v>
    <v>637132608000000000,639284105242239189,0</v>
    <v>0</v>
    <v>bn92a2</v>
    <v>XIDX:BSIM</v>
    <v>566</v>
  </rv>
  <rv s="1">
    <v>1</v>
    <v>XIDX:BSIM</v>
    <v>Daily</v>
    <v>44925</v>
    <v>44925</v>
    <v>0</v>
    <v>1</v>
    <v>638079552000000000,639284105242705736,0</v>
    <v>0</v>
    <v>bn92a2</v>
    <v>XIDX:BSIM</v>
    <v>506</v>
  </rv>
  <rv s="1">
    <v>1</v>
    <v>XIDX:BSIM</v>
    <v>Daily</v>
    <v>46111</v>
    <v>46111</v>
    <v>0</v>
    <v>1</v>
    <v>639104256000000000,639284105243185738,0</v>
    <v>0</v>
    <v>bn92a2</v>
    <v>XIDX:BSIM</v>
    <v>480</v>
  </rv>
  <rv s="1">
    <v>1</v>
    <v>XIDX:BSIM</v>
    <v>Daily</v>
    <v>40907</v>
    <v>40907</v>
    <v>0</v>
    <v>1</v>
    <v>634608000000000000,639284105274962492,0</v>
    <v>0</v>
    <v>bn92a2</v>
    <v>XIDX:BSIM</v>
    <v>567</v>
  </rv>
  <rv s="1">
    <v>1</v>
    <v>XIDX:BSIM</v>
    <v>Daily</v>
    <v>42003</v>
    <v>42003</v>
    <v>0</v>
    <v>1</v>
    <v>635554944000000000,639284105275436073,0</v>
    <v>0</v>
    <v>bn92a2</v>
    <v>XIDX:BSIM</v>
    <v>568</v>
  </rv>
  <rv s="1">
    <v>1</v>
    <v>XIDX:BSIM</v>
    <v>Daily</v>
    <v>43098</v>
    <v>43098</v>
    <v>0</v>
    <v>1</v>
    <v>636501024000000000,639284105275909524,0</v>
    <v>0</v>
    <v>bn92a2</v>
    <v>XIDX:BSIM</v>
    <v>348</v>
  </rv>
  <rv s="1">
    <v>1</v>
    <v>XIDX:BSIM</v>
    <v>Daily</v>
    <v>44195</v>
    <v>44195</v>
    <v>0</v>
    <v>1</v>
    <v>637448832000000000,639284105276382490,0</v>
    <v>0</v>
    <v>bn92a2</v>
    <v>XIDX:BSIM</v>
    <v>569</v>
  </rv>
  <rv s="1">
    <v>1</v>
    <v>XIDX:BSIM</v>
    <v>Daily</v>
    <v>44560</v>
    <v>44560</v>
    <v>0</v>
    <v>1</v>
    <v>637764192000000000,639284105276866080,0</v>
    <v>0</v>
    <v>bn92a2</v>
    <v>XIDX:BSIM</v>
    <v>570</v>
  </rv>
  <rv s="1">
    <v>1</v>
    <v>XIDX:BSIM</v>
    <v>Daily</v>
    <v>45656</v>
    <v>45656</v>
    <v>0</v>
    <v>1</v>
    <v>638711136000000000,639284105277342510,0</v>
    <v>0</v>
    <v>bn92a2</v>
    <v>XIDX:BSIM</v>
    <v>471</v>
  </rv>
  <rv s="1">
    <v>1</v>
    <v>XIDX:BSIM</v>
    <v>Daily</v>
    <v>46203</v>
    <v>46203</v>
    <v>0</v>
    <v>1</v>
    <v>639183744000000000,639284105277819496,0</v>
    <v>0</v>
    <v>bn92a2</v>
    <v>XIDX:BSIM</v>
    <v>403</v>
  </rv>
  <rv s="1">
    <v>1</v>
    <v>XIDX:BSDE</v>
    <v>Daily</v>
    <v>39812</v>
    <v>39812</v>
    <v>0</v>
    <v>1</v>
    <v>633661920000000000,639284105156289949,0</v>
    <v>0</v>
    <v>bkfq7w</v>
    <v>XIDX:BSDE</v>
    <v>571</v>
  </rv>
  <rv s="1">
    <v>1</v>
    <v>XIDX:BSDE</v>
    <v>Daily</v>
    <v>40542</v>
    <v>40542</v>
    <v>0</v>
    <v>1</v>
    <v>634292640000000000,639284105156795160,0</v>
    <v>0</v>
    <v>bkfq7w</v>
    <v>XIDX:BSDE</v>
    <v>480</v>
  </rv>
  <rv s="1">
    <v>1</v>
    <v>XIDX:BSDE</v>
    <v>Daily</v>
    <v>41271</v>
    <v>41271</v>
    <v>0</v>
    <v>1</v>
    <v>634922496000000000,639284105157303678,0</v>
    <v>0</v>
    <v>bkfq7w</v>
    <v>XIDX:BSDE</v>
    <v>572</v>
  </rv>
  <rv s="1">
    <v>1</v>
    <v>XIDX:BSDE</v>
    <v>Daily</v>
    <v>41638</v>
    <v>41638</v>
    <v>0</v>
    <v>1</v>
    <v>635239584000000000,639284105157779913,0</v>
    <v>0</v>
    <v>bkfq7w</v>
    <v>XIDX:BSDE</v>
    <v>400</v>
  </rv>
  <rv s="1">
    <v>1</v>
    <v>XIDX:BSDE</v>
    <v>Daily</v>
    <v>42734</v>
    <v>42734</v>
    <v>0</v>
    <v>1</v>
    <v>636186528000000000,639284105158253677,0</v>
    <v>0</v>
    <v>bkfq7w</v>
    <v>XIDX:BSDE</v>
    <v>573</v>
  </rv>
  <rv s="1">
    <v>1</v>
    <v>XIDX:BSDE</v>
    <v>Daily</v>
    <v>44195</v>
    <v>44195</v>
    <v>0</v>
    <v>1</v>
    <v>637448832000000000,639284105158733675,0</v>
    <v>0</v>
    <v>bkfq7w</v>
    <v>XIDX:BSDE</v>
    <v>574</v>
  </rv>
  <rv s="1">
    <v>1</v>
    <v>XIDX:BSDE</v>
    <v>Daily</v>
    <v>45289</v>
    <v>45289</v>
    <v>0</v>
    <v>1</v>
    <v>638394048000000000,639284105159203683,0</v>
    <v>0</v>
    <v>bkfq7w</v>
    <v>XIDX:BSDE</v>
    <v>575</v>
  </rv>
  <rv s="1">
    <v>1</v>
    <v>XIDX:BSDE</v>
    <v>Daily</v>
    <v>42368</v>
    <v>42368</v>
    <v>0</v>
    <v>1</v>
    <v>635870304000000000,639284105243653339,0</v>
    <v>0</v>
    <v>bkfq7w</v>
    <v>XIDX:BSDE</v>
    <v>512</v>
  </rv>
  <rv s="1">
    <v>1</v>
    <v>XIDX:BSDE</v>
    <v>Daily</v>
    <v>43462</v>
    <v>43462</v>
    <v>0</v>
    <v>1</v>
    <v>636815520000000000,639284105244124761,0</v>
    <v>0</v>
    <v>bkfq7w</v>
    <v>XIDX:BSDE</v>
    <v>576</v>
  </rv>
  <rv s="1">
    <v>1</v>
    <v>XIDX:BSDE</v>
    <v>Daily</v>
    <v>44560</v>
    <v>44560</v>
    <v>0</v>
    <v>1</v>
    <v>637764192000000000,639284105244603333,0</v>
    <v>0</v>
    <v>bkfq7w</v>
    <v>XIDX:BSDE</v>
    <v>125</v>
  </rv>
  <rv s="1">
    <v>1</v>
    <v>XIDX:BSDE</v>
    <v>Daily</v>
    <v>45656</v>
    <v>45656</v>
    <v>0</v>
    <v>1</v>
    <v>638711136000000000,639284105240348463,0</v>
    <v>0</v>
    <v>bkfq7w</v>
    <v>XIDX:BSDE</v>
    <v>373</v>
  </rv>
  <rv s="1">
    <v>1</v>
    <v>XIDX:BSDE</v>
    <v>Daily</v>
    <v>46203</v>
    <v>46203</v>
    <v>0</v>
    <v>1</v>
    <v>639183744000000000,639284105240828460,0</v>
    <v>0</v>
    <v>bkfq7w</v>
    <v>XIDX:BSDE</v>
    <v>577</v>
  </rv>
  <rv s="1">
    <v>1</v>
    <v>XIDX:BSDE</v>
    <v>Daily</v>
    <v>40176</v>
    <v>40176</v>
    <v>0</v>
    <v>1</v>
    <v>633976416000000000,639284105273587906,0</v>
    <v>0</v>
    <v>bkfq7w</v>
    <v>XIDX:BSDE</v>
    <v>578</v>
  </rv>
  <rv s="1">
    <v>1</v>
    <v>XIDX:BSDE</v>
    <v>Daily</v>
    <v>40907</v>
    <v>40907</v>
    <v>0</v>
    <v>1</v>
    <v>634608000000000000,639284105274077918,0</v>
    <v>0</v>
    <v>bkfq7w</v>
    <v>XIDX:BSDE</v>
    <v>134</v>
  </rv>
  <rv s="1">
    <v>1</v>
    <v>XIDX:BSDE</v>
    <v>Daily</v>
    <v>42003</v>
    <v>42003</v>
    <v>0</v>
    <v>1</v>
    <v>635554944000000000,639284105274553226,0</v>
    <v>0</v>
    <v>bkfq7w</v>
    <v>XIDX:BSDE</v>
    <v>474</v>
  </rv>
  <rv s="1">
    <v>1</v>
    <v>XIDX:BSDE</v>
    <v>Daily</v>
    <v>43098</v>
    <v>43098</v>
    <v>0</v>
    <v>1</v>
    <v>636501024000000000,639284105275027893,0</v>
    <v>0</v>
    <v>bkfq7w</v>
    <v>XIDX:BSDE</v>
    <v>438</v>
  </rv>
  <rv s="1">
    <v>1</v>
    <v>XIDX:BSDE</v>
    <v>Daily</v>
    <v>43829</v>
    <v>43829</v>
    <v>0</v>
    <v>1</v>
    <v>637132608000000000,639284105275503233,0</v>
    <v>0</v>
    <v>bkfq7w</v>
    <v>XIDX:BSDE</v>
    <v>576</v>
  </rv>
  <rv s="1">
    <v>1</v>
    <v>XIDX:BSDE</v>
    <v>Daily</v>
    <v>44925</v>
    <v>44925</v>
    <v>0</v>
    <v>1</v>
    <v>638079552000000000,639284105275973231,0</v>
    <v>0</v>
    <v>bkfq7w</v>
    <v>XIDX:BSDE</v>
    <v>369</v>
  </rv>
  <rv s="1">
    <v>1</v>
    <v>XIDX:BSDE</v>
    <v>Daily</v>
    <v>46021</v>
    <v>46021</v>
    <v>0</v>
    <v>1</v>
    <v>639026496000000000,639284105276473230,0</v>
    <v>0</v>
    <v>bkfq7w</v>
    <v>XIDX:BSDE</v>
    <v>579</v>
  </rv>
  <rv s="1">
    <v>1</v>
    <v>XIDX:BSDE</v>
    <v>Daily</v>
    <v>46111</v>
    <v>46111</v>
    <v>0</v>
    <v>1</v>
    <v>639104256000000000,639284105276953234,0</v>
    <v>0</v>
    <v>bkfq7w</v>
    <v>XIDX:BSDE</v>
    <v>478</v>
  </rv>
  <rv s="1">
    <v>1</v>
    <v>XIDX:BRPT</v>
    <v>Daily</v>
    <v>40907</v>
    <v>40907</v>
    <v>0</v>
    <v>1</v>
    <v>634608000000000000,639284105159685711,0</v>
    <v>0</v>
    <v>bn9277</v>
    <v>XIDX:BRPT</v>
    <v>580</v>
  </rv>
  <rv s="1">
    <v>1</v>
    <v>XIDX:BRPT</v>
    <v>Daily</v>
    <v>42368</v>
    <v>42368</v>
    <v>0</v>
    <v>1</v>
    <v>635870304000000000,639284105160165709,0</v>
    <v>0</v>
    <v>bn9277</v>
    <v>XIDX:BRPT</v>
    <v>581</v>
  </rv>
  <rv s="1">
    <v>1</v>
    <v>XIDX:BRPT</v>
    <v>Daily</v>
    <v>43462</v>
    <v>43462</v>
    <v>0</v>
    <v>1</v>
    <v>636815520000000000,639284105163415682,0</v>
    <v>0</v>
    <v>bn9277</v>
    <v>XIDX:BRPT</v>
    <v>582</v>
  </rv>
  <rv s="1">
    <v>1</v>
    <v>XIDX:BRPT</v>
    <v>Daily</v>
    <v>44925</v>
    <v>44925</v>
    <v>0</v>
    <v>1</v>
    <v>638079552000000000,639284105163888281,0</v>
    <v>0</v>
    <v>bn9277</v>
    <v>XIDX:BRPT</v>
    <v>583</v>
  </rv>
  <rv s="1">
    <v>1</v>
    <v>XIDX:BRPT</v>
    <v>Daily</v>
    <v>46021</v>
    <v>46021</v>
    <v>0</v>
    <v>1</v>
    <v>639026496000000000,639284105164365678,0</v>
    <v>0</v>
    <v>bn9277</v>
    <v>XIDX:BRPT</v>
    <v>584</v>
  </rv>
  <rv s="1">
    <v>1</v>
    <v>XIDX:BRPT</v>
    <v>Daily</v>
    <v>46111</v>
    <v>46111</v>
    <v>0</v>
    <v>1</v>
    <v>639104256000000000,639284105164848268,0</v>
    <v>0</v>
    <v>bn9277</v>
    <v>XIDX:BRPT</v>
    <v>585</v>
  </rv>
  <rv s="1">
    <v>1</v>
    <v>XIDX:BRPT</v>
    <v>Daily</v>
    <v>40176</v>
    <v>40176</v>
    <v>0</v>
    <v>1</v>
    <v>633976416000000000,639284105241314770,0</v>
    <v>0</v>
    <v>bn9277</v>
    <v>XIDX:BRPT</v>
    <v>586</v>
  </rv>
  <rv s="1">
    <v>1</v>
    <v>XIDX:BRPT</v>
    <v>Daily</v>
    <v>41271</v>
    <v>41271</v>
    <v>0</v>
    <v>1</v>
    <v>634922496000000000,639284105241804765,0</v>
    <v>0</v>
    <v>bn9277</v>
    <v>XIDX:BRPT</v>
    <v>587</v>
  </rv>
  <rv s="1">
    <v>1</v>
    <v>XIDX:BRPT</v>
    <v>Daily</v>
    <v>42003</v>
    <v>42003</v>
    <v>0</v>
    <v>1</v>
    <v>635554944000000000,639284105242274784,0</v>
    <v>0</v>
    <v>bn9277</v>
    <v>XIDX:BRPT</v>
    <v>588</v>
  </rv>
  <rv s="1">
    <v>1</v>
    <v>XIDX:BRPT</v>
    <v>Daily</v>
    <v>43098</v>
    <v>43098</v>
    <v>0</v>
    <v>1</v>
    <v>636501024000000000,639284105242754754,0</v>
    <v>0</v>
    <v>bn9277</v>
    <v>XIDX:BRPT</v>
    <v>589</v>
  </rv>
  <rv s="1">
    <v>1</v>
    <v>XIDX:BRPT</v>
    <v>Daily</v>
    <v>44560</v>
    <v>44560</v>
    <v>0</v>
    <v>1</v>
    <v>637764192000000000,639284105243234748,0</v>
    <v>0</v>
    <v>bn9277</v>
    <v>XIDX:BRPT</v>
    <v>590</v>
  </rv>
  <rv s="1">
    <v>1</v>
    <v>XIDX:BRPT</v>
    <v>Daily</v>
    <v>45656</v>
    <v>45656</v>
    <v>0</v>
    <v>1</v>
    <v>638711136000000000,639284105243714735,0</v>
    <v>0</v>
    <v>bn9277</v>
    <v>XIDX:BRPT</v>
    <v>369</v>
  </rv>
  <rv s="1">
    <v>1</v>
    <v>XIDX:BRPT</v>
    <v>Daily</v>
    <v>46203</v>
    <v>46203</v>
    <v>0</v>
    <v>1</v>
    <v>639183744000000000,639284105244187465,0</v>
    <v>0</v>
    <v>bn9277</v>
    <v>XIDX:BRPT</v>
    <v>591</v>
  </rv>
  <rv s="1">
    <v>1</v>
    <v>XIDX:BRPT</v>
    <v>Daily</v>
    <v>39812</v>
    <v>39812</v>
    <v>0</v>
    <v>1</v>
    <v>633661920000000000,639284105277424310,0</v>
    <v>0</v>
    <v>bn9277</v>
    <v>XIDX:BRPT</v>
    <v>592</v>
  </rv>
  <rv s="1">
    <v>1</v>
    <v>XIDX:BRPT</v>
    <v>Daily</v>
    <v>40542</v>
    <v>40542</v>
    <v>0</v>
    <v>1</v>
    <v>634292640000000000,639284105277894298,0</v>
    <v>0</v>
    <v>bn9277</v>
    <v>XIDX:BRPT</v>
    <v>593</v>
  </rv>
  <rv s="1">
    <v>1</v>
    <v>XIDX:BRPT</v>
    <v>Daily</v>
    <v>41638</v>
    <v>41638</v>
    <v>0</v>
    <v>1</v>
    <v>635239584000000000,639284105273614356,0</v>
    <v>0</v>
    <v>bn9277</v>
    <v>XIDX:BRPT</v>
    <v>594</v>
  </rv>
  <rv s="1">
    <v>1</v>
    <v>XIDX:BRPT</v>
    <v>Daily</v>
    <v>42734</v>
    <v>42734</v>
    <v>0</v>
    <v>1</v>
    <v>636186528000000000,639284105274084350,0</v>
    <v>0</v>
    <v>bn9277</v>
    <v>XIDX:BRPT</v>
    <v>595</v>
  </rv>
  <rv s="1">
    <v>1</v>
    <v>XIDX:BRPT</v>
    <v>Daily</v>
    <v>43829</v>
    <v>43829</v>
    <v>0</v>
    <v>1</v>
    <v>637132608000000000,639284105274567150,0</v>
    <v>0</v>
    <v>bn9277</v>
    <v>XIDX:BRPT</v>
    <v>596</v>
  </rv>
  <rv s="1">
    <v>1</v>
    <v>XIDX:BRPT</v>
    <v>Daily</v>
    <v>44195</v>
    <v>44195</v>
    <v>0</v>
    <v>1</v>
    <v>637448832000000000,639284105275044336,0</v>
    <v>0</v>
    <v>bn9277</v>
    <v>XIDX:BRPT</v>
    <v>597</v>
  </rv>
  <rv s="1">
    <v>1</v>
    <v>XIDX:BRPT</v>
    <v>Daily</v>
    <v>45289</v>
    <v>45289</v>
    <v>0</v>
    <v>1</v>
    <v>638394048000000000,639284105275514343,0</v>
    <v>0</v>
    <v>bn9277</v>
    <v>XIDX:BRPT</v>
    <v>598</v>
  </rv>
  <rv s="1">
    <v>1</v>
    <v>XIDX:BRNA</v>
    <v>Daily</v>
    <v>40907</v>
    <v>40907</v>
    <v>0</v>
    <v>1</v>
    <v>634608000000000000,639284105165328265,0</v>
    <v>0</v>
    <v>bkfq27</v>
    <v>XIDX:BRNA</v>
    <v>599</v>
  </rv>
  <rv s="1">
    <v>1</v>
    <v>XIDX:BRNA</v>
    <v>Daily</v>
    <v>42003</v>
    <v>42003</v>
    <v>0</v>
    <v>1</v>
    <v>635554944000000000,639284105165825665,0</v>
    <v>0</v>
    <v>bkfq27</v>
    <v>XIDX:BRNA</v>
    <v>600</v>
  </rv>
  <rv s="1">
    <v>1</v>
    <v>XIDX:BRNA</v>
    <v>Daily</v>
    <v>43098</v>
    <v>43098</v>
    <v>0</v>
    <v>1</v>
    <v>636501024000000000,639284105166295669,0</v>
    <v>0</v>
    <v>bkfq27</v>
    <v>XIDX:BRNA</v>
    <v>601</v>
  </rv>
  <rv s="1">
    <v>1</v>
    <v>XIDX:BRNA</v>
    <v>Daily</v>
    <v>44195</v>
    <v>44195</v>
    <v>0</v>
    <v>1</v>
    <v>637448832000000000,639284105166778266,0</v>
    <v>0</v>
    <v>bkfq27</v>
    <v>XIDX:BRNA</v>
    <v>539</v>
  </rv>
  <rv s="1">
    <v>1</v>
    <v>XIDX:BRNA</v>
    <v>Daily</v>
    <v>45289</v>
    <v>45289</v>
    <v>0</v>
    <v>1</v>
    <v>638394048000000000,639284105167255656,0</v>
    <v>0</v>
    <v>bkfq27</v>
    <v>XIDX:BRNA</v>
    <v>134</v>
  </rv>
  <rv s="1">
    <v>1</v>
    <v>XIDX:BRNA</v>
    <v>Daily</v>
    <v>46203</v>
    <v>46203</v>
    <v>0</v>
    <v>1</v>
    <v>639183744000000000,639284105167738229,0</v>
    <v>0</v>
    <v>bkfq27</v>
    <v>XIDX:BRNA</v>
    <v>343</v>
  </rv>
  <rv s="1">
    <v>1</v>
    <v>XIDX:BRNA</v>
    <v>Daily</v>
    <v>40542</v>
    <v>40542</v>
    <v>0</v>
    <v>1</v>
    <v>634292640000000000,639284105240247513,0</v>
    <v>0</v>
    <v>bkfq27</v>
    <v>XIDX:BRNA</v>
    <v>602</v>
  </rv>
  <rv s="1">
    <v>1</v>
    <v>XIDX:BRNA</v>
    <v>Daily</v>
    <v>41638</v>
    <v>41638</v>
    <v>0</v>
    <v>1</v>
    <v>635239584000000000,639284105240727512,0</v>
    <v>0</v>
    <v>bkfq27</v>
    <v>XIDX:BRNA</v>
    <v>603</v>
  </rv>
  <rv s="1">
    <v>1</v>
    <v>XIDX:BRNA</v>
    <v>Daily</v>
    <v>42734</v>
    <v>42734</v>
    <v>0</v>
    <v>1</v>
    <v>636186528000000000,639284105241214765,0</v>
    <v>0</v>
    <v>bkfq27</v>
    <v>XIDX:BRNA</v>
    <v>81</v>
  </rv>
  <rv s="1">
    <v>1</v>
    <v>XIDX:BRNA</v>
    <v>Daily</v>
    <v>43829</v>
    <v>43829</v>
    <v>0</v>
    <v>1</v>
    <v>637132608000000000,639284105241687496,0</v>
    <v>0</v>
    <v>bkfq27</v>
    <v>XIDX:BRNA</v>
    <v>604</v>
  </rv>
  <rv s="1">
    <v>1</v>
    <v>XIDX:BRNA</v>
    <v>Daily</v>
    <v>44925</v>
    <v>44925</v>
    <v>0</v>
    <v>1</v>
    <v>638079552000000000,639284105242164759,0</v>
    <v>0</v>
    <v>bkfq27</v>
    <v>XIDX:BRNA</v>
    <v>605</v>
  </rv>
  <rv s="1">
    <v>1</v>
    <v>XIDX:BRNA</v>
    <v>Daily</v>
    <v>40176</v>
    <v>40176</v>
    <v>0</v>
    <v>1</v>
    <v>633976416000000000,639284105275984325,0</v>
    <v>0</v>
    <v>bkfq27</v>
    <v>XIDX:BRNA</v>
    <v>606</v>
  </rv>
  <rv s="1">
    <v>1</v>
    <v>XIDX:BRNA</v>
    <v>Daily</v>
    <v>41271</v>
    <v>41271</v>
    <v>0</v>
    <v>1</v>
    <v>634922496000000000,639284105276464320,0</v>
    <v>0</v>
    <v>bkfq27</v>
    <v>XIDX:BRNA</v>
    <v>607</v>
  </rv>
  <rv s="1">
    <v>1</v>
    <v>XIDX:BRNA</v>
    <v>Daily</v>
    <v>42368</v>
    <v>42368</v>
    <v>0</v>
    <v>1</v>
    <v>635870304000000000,639284105276934297,0</v>
    <v>0</v>
    <v>bkfq27</v>
    <v>XIDX:BRNA</v>
    <v>608</v>
  </rv>
  <rv s="1">
    <v>1</v>
    <v>XIDX:BRNA</v>
    <v>Daily</v>
    <v>43462</v>
    <v>43462</v>
    <v>0</v>
    <v>1</v>
    <v>636815520000000000,639284105277407109,0</v>
    <v>0</v>
    <v>bkfq27</v>
    <v>XIDX:BRNA</v>
    <v>539</v>
  </rv>
  <rv s="1">
    <v>1</v>
    <v>XIDX:BRNA</v>
    <v>Daily</v>
    <v>44560</v>
    <v>44560</v>
    <v>0</v>
    <v>1</v>
    <v>637764192000000000,639284105277887104,0</v>
    <v>0</v>
    <v>bkfq27</v>
    <v>XIDX:BRNA</v>
    <v>609</v>
  </rv>
  <rv s="1">
    <v>1</v>
    <v>XIDX:BRNA</v>
    <v>Daily</v>
    <v>45656</v>
    <v>45656</v>
    <v>0</v>
    <v>1</v>
    <v>638711136000000000,639284105273577218,0</v>
    <v>0</v>
    <v>bkfq27</v>
    <v>XIDX:BRNA</v>
    <v>403</v>
  </rv>
  <rv s="1">
    <v>1</v>
    <v>XIDX:BRNA</v>
    <v>Daily</v>
    <v>46021</v>
    <v>46021</v>
    <v>0</v>
    <v>1</v>
    <v>639026496000000000,639284105274067146,0</v>
    <v>0</v>
    <v>bkfq27</v>
    <v>XIDX:BRNA</v>
    <v>610</v>
  </rv>
  <rv s="1">
    <v>1</v>
    <v>XIDX:BRNA</v>
    <v>Daily</v>
    <v>46111</v>
    <v>46111</v>
    <v>0</v>
    <v>1</v>
    <v>639104256000000000,639284105274544351,0</v>
    <v>0</v>
    <v>bkfq27</v>
    <v>XIDX:BRNA</v>
    <v>343</v>
  </rv>
  <rv s="1">
    <v>1</v>
    <v>XIDX:BPII</v>
    <v>Daily</v>
    <v>43829</v>
    <v>43829</v>
    <v>0</v>
    <v>1</v>
    <v>637132608000000000,639284105166358889,0</v>
    <v>0</v>
    <v>bkfpsm</v>
    <v>XIDX:BPII</v>
    <v>2</v>
  </rv>
  <rv s="1">
    <v>1</v>
    <v>XIDX:BPII</v>
    <v>Daily</v>
    <v>45289</v>
    <v>45289</v>
    <v>0</v>
    <v>1</v>
    <v>638394048000000000,639284105166828859,0</v>
    <v>0</v>
    <v>bkfpsm</v>
    <v>XIDX:BPII</v>
    <v>2</v>
  </rv>
  <rv s="1">
    <v>1</v>
    <v>XIDX:BPII</v>
    <v>Daily</v>
    <v>46021</v>
    <v>46021</v>
    <v>0</v>
    <v>1</v>
    <v>639026496000000000,639284105167317084,0</v>
    <v>0</v>
    <v>bkfpsm</v>
    <v>XIDX:BPII</v>
    <v>611</v>
  </rv>
  <rv s="1">
    <v>1</v>
    <v>XIDX:BPII</v>
    <v>Daily</v>
    <v>46111</v>
    <v>46111</v>
    <v>0</v>
    <v>1</v>
    <v>639104256000000000,639284105167788858,0</v>
    <v>0</v>
    <v>bkfpsm</v>
    <v>XIDX:BPII</v>
    <v>419</v>
  </rv>
  <rv s="1">
    <v>1</v>
    <v>XIDX:BPII</v>
    <v>Daily</v>
    <v>42003</v>
    <v>42003</v>
    <v>0</v>
    <v>1</v>
    <v>635554944000000000,639284105243158154,0</v>
    <v>0</v>
    <v>bkfpsm</v>
    <v>XIDX:BPII</v>
    <v>317</v>
  </rv>
  <rv s="1">
    <v>1</v>
    <v>XIDX:BPII</v>
    <v>Daily</v>
    <v>44195</v>
    <v>44195</v>
    <v>0</v>
    <v>1</v>
    <v>637448832000000000,639284105244108174,0</v>
    <v>0</v>
    <v>bkfpsm</v>
    <v>XIDX:BPII</v>
    <v>2</v>
  </rv>
  <rv s="1">
    <v>1</v>
    <v>XIDX:BPII</v>
    <v>Daily</v>
    <v>44925</v>
    <v>44925</v>
    <v>0</v>
    <v>1</v>
    <v>638079552000000000,639284105244588170,0</v>
    <v>0</v>
    <v>bkfpsm</v>
    <v>XIDX:BPII</v>
    <v>2</v>
  </rv>
  <rv s="1">
    <v>1</v>
    <v>XIDX:BPII</v>
    <v>Daily</v>
    <v>46203</v>
    <v>46203</v>
    <v>0</v>
    <v>1</v>
    <v>639183744000000000,639284105240298190,0</v>
    <v>0</v>
    <v>bkfpsm</v>
    <v>XIDX:BPII</v>
    <v>612</v>
  </rv>
  <rv s="1">
    <v>1</v>
    <v>XIDX:BPII</v>
    <v>Daily</v>
    <v>44560</v>
    <v>44560</v>
    <v>0</v>
    <v>1</v>
    <v>637764192000000000,639284105281058703,0</v>
    <v>0</v>
    <v>bkfpsm</v>
    <v>XIDX:BPII</v>
    <v>429</v>
  </rv>
  <rv s="1">
    <v>1</v>
    <v>XIDX:BPII</v>
    <v>Daily</v>
    <v>45656</v>
    <v>45656</v>
    <v>0</v>
    <v>1</v>
    <v>638711136000000000,639284105281537809,0</v>
    <v>0</v>
    <v>bkfpsm</v>
    <v>XIDX:BPII</v>
    <v>2</v>
  </rv>
  <rv s="1">
    <v>1</v>
    <v>XIDX:BPFI</v>
    <v>Daily</v>
    <v>45289</v>
    <v>45289</v>
    <v>0</v>
    <v>1</v>
    <v>638394048000000000,639284105164300912,0</v>
    <v>0</v>
    <v>bkfppr</v>
    <v>XIDX:BPFI</v>
    <v>613</v>
  </rv>
  <rv s="1">
    <v>1</v>
    <v>XIDX:BPFI</v>
    <v>Daily</v>
    <v>46111</v>
    <v>46111</v>
    <v>0</v>
    <v>1</v>
    <v>639104256000000000,639284105164855477,0</v>
    <v>0</v>
    <v>bkfppr</v>
    <v>XIDX:BPFI</v>
    <v>280</v>
  </rv>
  <rv s="1">
    <v>1</v>
    <v>XIDX:BPFI</v>
    <v>Daily</v>
    <v>43829</v>
    <v>43829</v>
    <v>0</v>
    <v>1</v>
    <v>637132608000000000,639284105241249960,0</v>
    <v>0</v>
    <v>bkfppr</v>
    <v>XIDX:BPFI</v>
    <v>2</v>
  </rv>
  <rv s="1">
    <v>1</v>
    <v>XIDX:BPFI</v>
    <v>Daily</v>
    <v>44925</v>
    <v>44925</v>
    <v>0</v>
    <v>1</v>
    <v>638079552000000000,639284105241709959,0</v>
    <v>0</v>
    <v>bkfppr</v>
    <v>XIDX:BPFI</v>
    <v>507</v>
  </rv>
  <rv s="1">
    <v>1</v>
    <v>XIDX:BPFI</v>
    <v>Daily</v>
    <v>46021</v>
    <v>46021</v>
    <v>0</v>
    <v>1</v>
    <v>639026496000000000,639284105242189957,0</v>
    <v>0</v>
    <v>bkfppr</v>
    <v>XIDX:BPFI</v>
    <v>423</v>
  </rv>
  <rv s="1">
    <v>1</v>
    <v>XIDX:BPFI</v>
    <v>Daily</v>
    <v>43098</v>
    <v>43098</v>
    <v>0</v>
    <v>1</v>
    <v>636501024000000000,639284105279886512,0</v>
    <v>0</v>
    <v>bkfppr</v>
    <v>XIDX:BPFI</v>
    <v>614</v>
  </rv>
  <rv s="1">
    <v>1</v>
    <v>XIDX:BPFI</v>
    <v>Daily</v>
    <v>44195</v>
    <v>44195</v>
    <v>0</v>
    <v>1</v>
    <v>637448832000000000,639284105280369650,0</v>
    <v>0</v>
    <v>bkfppr</v>
    <v>XIDX:BPFI</v>
    <v>2</v>
  </rv>
  <rv s="1">
    <v>1</v>
    <v>XIDX:BPFI</v>
    <v>Daily</v>
    <v>44560</v>
    <v>44560</v>
    <v>0</v>
    <v>1</v>
    <v>637764192000000000,639284105280846523,0</v>
    <v>0</v>
    <v>bkfppr</v>
    <v>XIDX:BPFI</v>
    <v>615</v>
  </rv>
  <rv s="1">
    <v>1</v>
    <v>XIDX:BPFI</v>
    <v>Daily</v>
    <v>45656</v>
    <v>45656</v>
    <v>0</v>
    <v>1</v>
    <v>638711136000000000,639284105281329648,0</v>
    <v>0</v>
    <v>bkfppr</v>
    <v>XIDX:BPFI</v>
    <v>616</v>
  </rv>
  <rv s="1">
    <v>1</v>
    <v>XIDX:BPFI</v>
    <v>Daily</v>
    <v>46203</v>
    <v>46203</v>
    <v>0</v>
    <v>1</v>
    <v>639183744000000000,639284105281796058,0</v>
    <v>0</v>
    <v>bkfppr</v>
    <v>XIDX:BPFI</v>
    <v>617</v>
  </rv>
  <rv s="1">
    <v>1</v>
    <v>XIDX:BIKA</v>
    <v>Daily</v>
    <v>42734</v>
    <v>42734</v>
    <v>0</v>
    <v>1</v>
    <v>636186528000000000,639284105164658861,0</v>
    <v>0</v>
    <v>bkfhh7</v>
    <v>XIDX:BIKA</v>
    <v>342</v>
  </rv>
  <rv s="1">
    <v>1</v>
    <v>XIDX:BIKA</v>
    <v>Daily</v>
    <v>44195</v>
    <v>44195</v>
    <v>0</v>
    <v>1</v>
    <v>637448832000000000,639284105165138673,0</v>
    <v>0</v>
    <v>bkfhh7</v>
    <v>XIDX:BIKA</v>
    <v>23</v>
  </rv>
  <rv s="1">
    <v>1</v>
    <v>XIDX:BIKA</v>
    <v>Daily</v>
    <v>44925</v>
    <v>44925</v>
    <v>0</v>
    <v>1</v>
    <v>638079552000000000,639284105165598873,0</v>
    <v>0</v>
    <v>bkfhh7</v>
    <v>XIDX:BIKA</v>
    <v>497</v>
  </rv>
  <rv s="1">
    <v>1</v>
    <v>XIDX:BIKA</v>
    <v>Daily</v>
    <v>46111</v>
    <v>46111</v>
    <v>0</v>
    <v>1</v>
    <v>639104256000000000,639284105166078853,0</v>
    <v>0</v>
    <v>bkfhh7</v>
    <v>XIDX:BIKA</v>
    <v>2</v>
  </rv>
  <rv s="1">
    <v>1</v>
    <v>XIDX:BIKA</v>
    <v>Daily</v>
    <v>42368</v>
    <v>42368</v>
    <v>0</v>
    <v>1</v>
    <v>635870304000000000,639284105209429026,0</v>
    <v>0</v>
    <v>bkfhh7</v>
    <v>XIDX:BIKA</v>
    <v>71</v>
  </rv>
  <rv s="1">
    <v>1</v>
    <v>XIDX:BIKA</v>
    <v>Daily</v>
    <v>43098</v>
    <v>43098</v>
    <v>0</v>
    <v>1</v>
    <v>636501024000000000,639284105205098503,0</v>
    <v>0</v>
    <v>bkfhh7</v>
    <v>XIDX:BIKA</v>
    <v>618</v>
  </rv>
  <rv s="1">
    <v>1</v>
    <v>XIDX:BIKA</v>
    <v>Daily</v>
    <v>43829</v>
    <v>43829</v>
    <v>0</v>
    <v>1</v>
    <v>637132608000000000,639284105205577608,0</v>
    <v>0</v>
    <v>bkfhh7</v>
    <v>XIDX:BIKA</v>
    <v>153</v>
  </rv>
  <rv s="1">
    <v>1</v>
    <v>XIDX:BIKA</v>
    <v>Daily</v>
    <v>44560</v>
    <v>44560</v>
    <v>0</v>
    <v>1</v>
    <v>637764192000000000,639284105206059009,0</v>
    <v>0</v>
    <v>bkfhh7</v>
    <v>XIDX:BIKA</v>
    <v>74</v>
  </rv>
  <rv s="1">
    <v>1</v>
    <v>XIDX:BIKA</v>
    <v>Daily</v>
    <v>46203</v>
    <v>46203</v>
    <v>0</v>
    <v>1</v>
    <v>639183744000000000,639284105206529030,0</v>
    <v>0</v>
    <v>bkfhh7</v>
    <v>XIDX:BIKA</v>
    <v>2</v>
  </rv>
  <rv s="1">
    <v>1</v>
    <v>XIDX:BIKA</v>
    <v>Daily</v>
    <v>43462</v>
    <v>43462</v>
    <v>0</v>
    <v>1</v>
    <v>636815520000000000,639284105247748174,0</v>
    <v>0</v>
    <v>bkfhh7</v>
    <v>XIDX:BIKA</v>
    <v>139</v>
  </rv>
  <rv s="1">
    <v>1</v>
    <v>XIDX:BIKA</v>
    <v>Daily</v>
    <v>45289</v>
    <v>45289</v>
    <v>0</v>
    <v>1</v>
    <v>638394048000000000,639284105248218152,0</v>
    <v>0</v>
    <v>bkfhh7</v>
    <v>XIDX:BIKA</v>
    <v>57</v>
  </rv>
  <rv s="1">
    <v>1</v>
    <v>XIDX:BHIT</v>
    <v>Daily</v>
    <v>42368</v>
    <v>42368</v>
    <v>0</v>
    <v>1</v>
    <v>635870304000000000,639284105166558303,0</v>
    <v>0</v>
    <v>bkfhec</v>
    <v>XIDX:BHIT</v>
    <v>619</v>
  </rv>
  <rv s="1">
    <v>1</v>
    <v>XIDX:BHIT</v>
    <v>Daily</v>
    <v>44195</v>
    <v>44195</v>
    <v>0</v>
    <v>1</v>
    <v>637448832000000000,639284105167038332,0</v>
    <v>0</v>
    <v>bkfhec</v>
    <v>XIDX:BHIT</v>
    <v>83</v>
  </rv>
  <rv s="1">
    <v>1</v>
    <v>XIDX:BHIT</v>
    <v>Daily</v>
    <v>45656</v>
    <v>45656</v>
    <v>0</v>
    <v>1</v>
    <v>638711136000000000,639284105167514104,0</v>
    <v>0</v>
    <v>bkfhec</v>
    <v>XIDX:BHIT</v>
    <v>620</v>
  </rv>
  <rv s="1">
    <v>1</v>
    <v>XIDX:BHIT</v>
    <v>Daily</v>
    <v>46111</v>
    <v>46111</v>
    <v>0</v>
    <v>1</v>
    <v>639104256000000000,639284105167998332,0</v>
    <v>0</v>
    <v>bkfhec</v>
    <v>XIDX:BHIT</v>
    <v>621</v>
  </rv>
  <rv s="1">
    <v>1</v>
    <v>XIDX:BHIT</v>
    <v>Daily</v>
    <v>40542</v>
    <v>40542</v>
    <v>0</v>
    <v>1</v>
    <v>634292640000000000,639284105207013861,0</v>
    <v>0</v>
    <v>bkfhec</v>
    <v>XIDX:BHIT</v>
    <v>33</v>
  </rv>
  <rv s="1">
    <v>1</v>
    <v>XIDX:BHIT</v>
    <v>Daily</v>
    <v>41271</v>
    <v>41271</v>
    <v>0</v>
    <v>1</v>
    <v>634922496000000000,639284105207493857,0</v>
    <v>0</v>
    <v>bkfhec</v>
    <v>XIDX:BHIT</v>
    <v>622</v>
  </rv>
  <rv s="1">
    <v>1</v>
    <v>XIDX:BHIT</v>
    <v>Daily</v>
    <v>42734</v>
    <v>42734</v>
    <v>0</v>
    <v>1</v>
    <v>636186528000000000,639284105207968158,0</v>
    <v>0</v>
    <v>bkfhec</v>
    <v>XIDX:BHIT</v>
    <v>36</v>
  </rv>
  <rv s="1">
    <v>1</v>
    <v>XIDX:BHIT</v>
    <v>Daily</v>
    <v>43829</v>
    <v>43829</v>
    <v>0</v>
    <v>1</v>
    <v>637132608000000000,639284105208449610,0</v>
    <v>0</v>
    <v>bkfhec</v>
    <v>XIDX:BHIT</v>
    <v>51</v>
  </rv>
  <rv s="1">
    <v>1</v>
    <v>XIDX:BHIT</v>
    <v>Daily</v>
    <v>45289</v>
    <v>45289</v>
    <v>0</v>
    <v>1</v>
    <v>638394048000000000,639284105208918152,0</v>
    <v>0</v>
    <v>bkfhec</v>
    <v>XIDX:BHIT</v>
    <v>39</v>
  </rv>
  <rv s="1">
    <v>1</v>
    <v>XIDX:BHIT</v>
    <v>Daily</v>
    <v>46203</v>
    <v>46203</v>
    <v>0</v>
    <v>1</v>
    <v>639183744000000000,639284105209388163,0</v>
    <v>0</v>
    <v>bkfhec</v>
    <v>XIDX:BHIT</v>
    <v>258</v>
  </rv>
  <rv s="1">
    <v>1</v>
    <v>XIDX:BHIT</v>
    <v>Daily</v>
    <v>39812</v>
    <v>39812</v>
    <v>0</v>
    <v>1</v>
    <v>633661920000000000,639284105248707976,0</v>
    <v>0</v>
    <v>bkfhec</v>
    <v>XIDX:BHIT</v>
    <v>623</v>
  </rv>
  <rv s="1">
    <v>1</v>
    <v>XIDX:BHIT</v>
    <v>Daily</v>
    <v>40907</v>
    <v>40907</v>
    <v>0</v>
    <v>1</v>
    <v>634608000000000000,639284105249189277,0</v>
    <v>0</v>
    <v>bkfhec</v>
    <v>XIDX:BHIT</v>
    <v>624</v>
  </rv>
  <rv s="1">
    <v>1</v>
    <v>XIDX:BHIT</v>
    <v>Daily</v>
    <v>42003</v>
    <v>42003</v>
    <v>0</v>
    <v>1</v>
    <v>635554944000000000,639284105249667969,0</v>
    <v>0</v>
    <v>bkfhec</v>
    <v>XIDX:BHIT</v>
    <v>625</v>
  </rv>
  <rv s="1">
    <v>1</v>
    <v>XIDX:BHIT</v>
    <v>Daily</v>
    <v>43098</v>
    <v>43098</v>
    <v>0</v>
    <v>1</v>
    <v>636501024000000000,639284105250157956,0</v>
    <v>0</v>
    <v>bkfhec</v>
    <v>XIDX:BHIT</v>
    <v>504</v>
  </rv>
  <rv s="1">
    <v>1</v>
    <v>XIDX:BHIT</v>
    <v>Daily</v>
    <v>44560</v>
    <v>44560</v>
    <v>0</v>
    <v>1</v>
    <v>637764192000000000,639284105250633560,0</v>
    <v>0</v>
    <v>bkfhec</v>
    <v>XIDX:BHIT</v>
    <v>253</v>
  </rv>
  <rv s="1">
    <v>1</v>
    <v>XIDX:BHIT</v>
    <v>Daily</v>
    <v>46021</v>
    <v>46021</v>
    <v>0</v>
    <v>1</v>
    <v>639026496000000000,639284105251113556,0</v>
    <v>0</v>
    <v>bkfhec</v>
    <v>XIDX:BHIT</v>
    <v>626</v>
  </rv>
  <rv s="1">
    <v>1</v>
    <v>XIDX:BHIT</v>
    <v>Daily</v>
    <v>40176</v>
    <v>40176</v>
    <v>0</v>
    <v>1</v>
    <v>633976416000000000,639284105284319064,0</v>
    <v>0</v>
    <v>bkfhec</v>
    <v>XIDX:BHIT</v>
    <v>623</v>
  </rv>
  <rv s="1">
    <v>1</v>
    <v>XIDX:BHIT</v>
    <v>Daily</v>
    <v>41638</v>
    <v>41638</v>
    <v>0</v>
    <v>1</v>
    <v>635239584000000000,639284105284803297,0</v>
    <v>0</v>
    <v>bkfhec</v>
    <v>XIDX:BHIT</v>
    <v>627</v>
  </rv>
  <rv s="1">
    <v>1</v>
    <v>XIDX:BHIT</v>
    <v>Daily</v>
    <v>43462</v>
    <v>43462</v>
    <v>0</v>
    <v>1</v>
    <v>636815520000000000,639284105280327817,0</v>
    <v>0</v>
    <v>bkfhec</v>
    <v>XIDX:BHIT</v>
    <v>188</v>
  </rv>
  <rv s="1">
    <v>1</v>
    <v>XIDX:BHIT</v>
    <v>Daily</v>
    <v>44925</v>
    <v>44925</v>
    <v>0</v>
    <v>1</v>
    <v>638079552000000000,639284105280803318,0</v>
    <v>0</v>
    <v>bkfhec</v>
    <v>XIDX:BHIT</v>
    <v>415</v>
  </rv>
  <rv s="1">
    <v>1</v>
    <v>XIDX:ASSA</v>
    <v>Daily</v>
    <v>41271</v>
    <v>41271</v>
    <v>0</v>
    <v>1</v>
    <v>634922496000000000,639284105225478044,0</v>
    <v>0</v>
    <v>bkfgnm</v>
    <v>XIDX:ASSA</v>
    <v>136</v>
  </rv>
  <rv s="1">
    <v>1</v>
    <v>XIDX:ASSA</v>
    <v>Daily</v>
    <v>41638</v>
    <v>41638</v>
    <v>0</v>
    <v>1</v>
    <v>635239584000000000,639284105225959459,0</v>
    <v>0</v>
    <v>bkfgnm</v>
    <v>XIDX:ASSA</v>
    <v>15</v>
  </rv>
  <rv s="1">
    <v>1</v>
    <v>XIDX:ASSA</v>
    <v>Daily</v>
    <v>42003</v>
    <v>42003</v>
    <v>0</v>
    <v>1</v>
    <v>635554944000000000,639284105223388059,0</v>
    <v>0</v>
    <v>bkfgnm</v>
    <v>XIDX:ASSA</v>
    <v>56</v>
  </rv>
  <rv s="1">
    <v>1</v>
    <v>XIDX:ASSA</v>
    <v>Daily</v>
    <v>42368</v>
    <v>42368</v>
    <v>0</v>
    <v>1</v>
    <v>635870304000000000,639284105223873750,0</v>
    <v>0</v>
    <v>bkfgnm</v>
    <v>XIDX:ASSA</v>
    <v>444</v>
  </rv>
  <rv s="1">
    <v>1</v>
    <v>XIDX:ASSA</v>
    <v>Daily</v>
    <v>42734</v>
    <v>42734</v>
    <v>0</v>
    <v>1</v>
    <v>636186528000000000,639284105224348050,0</v>
    <v>0</v>
    <v>bkfgnm</v>
    <v>XIDX:ASSA</v>
    <v>628</v>
  </rv>
  <rv s="1">
    <v>1</v>
    <v>XIDX:ASSA</v>
    <v>Daily</v>
    <v>43098</v>
    <v>43098</v>
    <v>0</v>
    <v>1</v>
    <v>636501024000000000,639284105224828050,0</v>
    <v>0</v>
    <v>bkfgnm</v>
    <v>XIDX:ASSA</v>
    <v>629</v>
  </rv>
  <rv s="1">
    <v>1</v>
    <v>XIDX:ASSA</v>
    <v>Daily</v>
    <v>43462</v>
    <v>43462</v>
    <v>0</v>
    <v>1</v>
    <v>636815520000000000,639284105225303736,0</v>
    <v>0</v>
    <v>bkfgnm</v>
    <v>XIDX:ASSA</v>
    <v>630</v>
  </rv>
  <rv s="1">
    <v>1</v>
    <v>XIDX:ASSA</v>
    <v>Daily</v>
    <v>43829</v>
    <v>43829</v>
    <v>0</v>
    <v>1</v>
    <v>637132608000000000,639284105225778042,0</v>
    <v>0</v>
    <v>bkfgnm</v>
    <v>XIDX:ASSA</v>
    <v>631</v>
  </rv>
  <rv s="1">
    <v>1</v>
    <v>XIDX:ASSA</v>
    <v>Daily</v>
    <v>44195</v>
    <v>44195</v>
    <v>0</v>
    <v>1</v>
    <v>637448832000000000,639284105226249422,0</v>
    <v>0</v>
    <v>bkfgnm</v>
    <v>XIDX:ASSA</v>
    <v>632</v>
  </rv>
  <rv s="1">
    <v>1</v>
    <v>XIDX:ASSA</v>
    <v>Daily</v>
    <v>44560</v>
    <v>44560</v>
    <v>0</v>
    <v>1</v>
    <v>637764192000000000,639284105226723728,0</v>
    <v>0</v>
    <v>bkfgnm</v>
    <v>XIDX:ASSA</v>
    <v>633</v>
  </rv>
  <rv s="1">
    <v>1</v>
    <v>XIDX:ASSA</v>
    <v>Daily</v>
    <v>44925</v>
    <v>44925</v>
    <v>0</v>
    <v>1</v>
    <v>638079552000000000,639284105227208044,0</v>
    <v>0</v>
    <v>bkfgnm</v>
    <v>XIDX:ASSA</v>
    <v>634</v>
  </rv>
  <rv s="1">
    <v>1</v>
    <v>XIDX:ASSA</v>
    <v>Daily</v>
    <v>45289</v>
    <v>45289</v>
    <v>0</v>
    <v>1</v>
    <v>638394048000000000,639284105227678036,0</v>
    <v>0</v>
    <v>bkfgnm</v>
    <v>XIDX:ASSA</v>
    <v>635</v>
  </rv>
  <rv s="1">
    <v>1</v>
    <v>XIDX:ASSA</v>
    <v>Daily</v>
    <v>45656</v>
    <v>45656</v>
    <v>0</v>
    <v>1</v>
    <v>638711136000000000,639284105223318069,0</v>
    <v>0</v>
    <v>bkfgnm</v>
    <v>XIDX:ASSA</v>
    <v>550</v>
  </rv>
  <rv s="1">
    <v>1</v>
    <v>XIDX:ASSA</v>
    <v>Daily</v>
    <v>46021</v>
    <v>46021</v>
    <v>0</v>
    <v>1</v>
    <v>639026496000000000,639284105223778060,0</v>
    <v>0</v>
    <v>bkfgnm</v>
    <v>XIDX:ASSA</v>
    <v>636</v>
  </rv>
  <rv s="1">
    <v>1</v>
    <v>XIDX:ASSA</v>
    <v>Daily</v>
    <v>46203</v>
    <v>46203</v>
    <v>0</v>
    <v>1</v>
    <v>639183744000000000,639284105224253745,0</v>
    <v>0</v>
    <v>bkfgnm</v>
    <v>XIDX:ASSA</v>
    <v>458</v>
  </rv>
  <rv s="1">
    <v>1</v>
    <v>XIDX:ASSA</v>
    <v>Daily</v>
    <v>46111</v>
    <v>46111</v>
    <v>0</v>
    <v>1</v>
    <v>639104256000000000,639284105224738052,0</v>
    <v>0</v>
    <v>bkfgnm</v>
    <v>XIDX:ASSA</v>
    <v>266</v>
  </rv>
  <rv s="1">
    <v>1</v>
    <v>XIDX:BFIN</v>
    <v>Daily</v>
    <v>40542</v>
    <v>40542</v>
    <v>0</v>
    <v>1</v>
    <v>634292640000000000,639284105165173658,0</v>
    <v>0</v>
    <v>bkfh8m</v>
    <v>XIDX:BFIN</v>
    <v>637</v>
  </rv>
  <rv s="1">
    <v>1</v>
    <v>XIDX:BFIN</v>
    <v>Daily</v>
    <v>42003</v>
    <v>42003</v>
    <v>0</v>
    <v>1</v>
    <v>635554944000000000,639284105165653643,0</v>
    <v>0</v>
    <v>bkfh8m</v>
    <v>XIDX:BFIN</v>
    <v>638</v>
  </rv>
  <rv s="1">
    <v>1</v>
    <v>XIDX:BFIN</v>
    <v>Daily</v>
    <v>43098</v>
    <v>43098</v>
    <v>0</v>
    <v>1</v>
    <v>636501024000000000,639284105166133642,0</v>
    <v>0</v>
    <v>bkfh8m</v>
    <v>XIDX:BFIN</v>
    <v>244</v>
  </rv>
  <rv s="1">
    <v>1</v>
    <v>XIDX:BFIN</v>
    <v>Daily</v>
    <v>44560</v>
    <v>44560</v>
    <v>0</v>
    <v>1</v>
    <v>637764192000000000,639284105166605095,0</v>
    <v>0</v>
    <v>bkfh8m</v>
    <v>XIDX:BFIN</v>
    <v>639</v>
  </rv>
  <rv s="1">
    <v>1</v>
    <v>XIDX:BFIN</v>
    <v>Daily</v>
    <v>39812</v>
    <v>39812</v>
    <v>0</v>
    <v>1</v>
    <v>633661920000000000,639284105206803491,0</v>
    <v>0</v>
    <v>bkfh8m</v>
    <v>XIDX:BFIN</v>
    <v>640</v>
  </rv>
  <rv s="1">
    <v>1</v>
    <v>XIDX:BFIN</v>
    <v>Daily</v>
    <v>40907</v>
    <v>40907</v>
    <v>0</v>
    <v>1</v>
    <v>634608000000000000,639284105207283490,0</v>
    <v>0</v>
    <v>bkfh8m</v>
    <v>XIDX:BFIN</v>
    <v>641</v>
  </rv>
  <rv s="1">
    <v>1</v>
    <v>XIDX:BFIN</v>
    <v>Daily</v>
    <v>43829</v>
    <v>43829</v>
    <v>0</v>
    <v>1</v>
    <v>637132608000000000,639284105208233494,0</v>
    <v>0</v>
    <v>bkfh8m</v>
    <v>XIDX:BFIN</v>
    <v>642</v>
  </rv>
  <rv s="1">
    <v>1</v>
    <v>XIDX:BFIN</v>
    <v>Daily</v>
    <v>45289</v>
    <v>45289</v>
    <v>0</v>
    <v>1</v>
    <v>638394048000000000,639284105208708997,0</v>
    <v>0</v>
    <v>bkfh8m</v>
    <v>XIDX:BFIN</v>
    <v>643</v>
  </rv>
  <rv s="1">
    <v>1</v>
    <v>XIDX:BFIN</v>
    <v>Daily</v>
    <v>46203</v>
    <v>46203</v>
    <v>0</v>
    <v>1</v>
    <v>639183744000000000,639284105209188992,0</v>
    <v>0</v>
    <v>bkfh8m</v>
    <v>XIDX:BFIN</v>
    <v>263</v>
  </rv>
  <rv s="1">
    <v>1</v>
    <v>XIDX:BFIN</v>
    <v>Daily</v>
    <v>41271</v>
    <v>41271</v>
    <v>0</v>
    <v>1</v>
    <v>634922496000000000,639284105249164765,0</v>
    <v>0</v>
    <v>bkfh8m</v>
    <v>XIDX:BFIN</v>
    <v>644</v>
  </rv>
  <rv s="1">
    <v>1</v>
    <v>XIDX:BFIN</v>
    <v>Daily</v>
    <v>43462</v>
    <v>43462</v>
    <v>0</v>
    <v>1</v>
    <v>636815520000000000,639284105249643300,0</v>
    <v>0</v>
    <v>bkfh8m</v>
    <v>XIDX:BFIN</v>
    <v>507</v>
  </rv>
  <rv s="1">
    <v>1</v>
    <v>XIDX:BFIN</v>
    <v>Daily</v>
    <v>44925</v>
    <v>44925</v>
    <v>0</v>
    <v>1</v>
    <v>638079552000000000,639284105250128332,0</v>
    <v>0</v>
    <v>bkfh8m</v>
    <v>XIDX:BFIN</v>
    <v>645</v>
  </rv>
  <rv s="1">
    <v>1</v>
    <v>XIDX:BFIN</v>
    <v>Daily</v>
    <v>46021</v>
    <v>46021</v>
    <v>0</v>
    <v>1</v>
    <v>639026496000000000,639284105250603304,0</v>
    <v>0</v>
    <v>bkfh8m</v>
    <v>XIDX:BFIN</v>
    <v>403</v>
  </rv>
  <rv s="1">
    <v>1</v>
    <v>XIDX:BFIN</v>
    <v>Daily</v>
    <v>41638</v>
    <v>41638</v>
    <v>0</v>
    <v>1</v>
    <v>635239584000000000,639284105283663207,0</v>
    <v>0</v>
    <v>bkfh8m</v>
    <v>XIDX:BFIN</v>
    <v>74</v>
  </rv>
  <rv s="1">
    <v>1</v>
    <v>XIDX:BFIN</v>
    <v>Daily</v>
    <v>42734</v>
    <v>42734</v>
    <v>0</v>
    <v>1</v>
    <v>636186528000000000,639284105284137746,0</v>
    <v>0</v>
    <v>bkfh8m</v>
    <v>XIDX:BFIN</v>
    <v>138</v>
  </rv>
  <rv s="1">
    <v>1</v>
    <v>XIDX:BFIN</v>
    <v>Daily</v>
    <v>44195</v>
    <v>44195</v>
    <v>0</v>
    <v>1</v>
    <v>637448832000000000,639284105284613202,0</v>
    <v>0</v>
    <v>bkfh8m</v>
    <v>XIDX:BFIN</v>
    <v>642</v>
  </rv>
  <rv s="1">
    <v>1</v>
    <v>XIDX:BFIN</v>
    <v>Daily</v>
    <v>45656</v>
    <v>45656</v>
    <v>0</v>
    <v>1</v>
    <v>638711136000000000,639284105282463216,0</v>
    <v>0</v>
    <v>bkfh8m</v>
    <v>XIDX:BFIN</v>
    <v>373</v>
  </rv>
  <rv s="1">
    <v>1</v>
    <v>XIDX:BFIN</v>
    <v>Daily</v>
    <v>46111</v>
    <v>46111</v>
    <v>0</v>
    <v>1</v>
    <v>639104256000000000,639284105282923211,0</v>
    <v>0</v>
    <v>bkfh8m</v>
    <v>XIDX:BFIN</v>
    <v>403</v>
  </rv>
  <rv s="1">
    <v>1</v>
    <v>XIDX:BEKS</v>
    <v>Daily</v>
    <v>41271</v>
    <v>41271</v>
    <v>0</v>
    <v>1</v>
    <v>634922496000000000,639284105164733244,0</v>
    <v>0</v>
    <v>bkfna2</v>
    <v>XIDX:BEKS</v>
    <v>646</v>
  </rv>
  <rv s="1">
    <v>1</v>
    <v>XIDX:BEKS</v>
    <v>Daily</v>
    <v>42003</v>
    <v>42003</v>
    <v>0</v>
    <v>1</v>
    <v>635554944000000000,639284105165206082,0</v>
    <v>0</v>
    <v>bkfna2</v>
    <v>XIDX:BEKS</v>
    <v>647</v>
  </rv>
  <rv s="1">
    <v>1</v>
    <v>XIDX:BEKS</v>
    <v>Daily</v>
    <v>43462</v>
    <v>43462</v>
    <v>0</v>
    <v>1</v>
    <v>636815520000000000,639284105165685657,0</v>
    <v>0</v>
    <v>bkfna2</v>
    <v>XIDX:BEKS</v>
    <v>148</v>
  </rv>
  <rv s="1">
    <v>1</v>
    <v>XIDX:BEKS</v>
    <v>Daily</v>
    <v>44925</v>
    <v>44925</v>
    <v>0</v>
    <v>1</v>
    <v>638079552000000000,639284105166163262,0</v>
    <v>0</v>
    <v>bkfna2</v>
    <v>XIDX:BEKS</v>
    <v>39</v>
  </rv>
  <rv s="1">
    <v>1</v>
    <v>XIDX:BEKS</v>
    <v>Daily</v>
    <v>40542</v>
    <v>40542</v>
    <v>0</v>
    <v>1</v>
    <v>634292640000000000,639284105207233142,0</v>
    <v>0</v>
    <v>bkfna2</v>
    <v>XIDX:BEKS</v>
    <v>648</v>
  </rv>
  <rv s="1">
    <v>1</v>
    <v>XIDX:BEKS</v>
    <v>Daily</v>
    <v>41638</v>
    <v>41638</v>
    <v>0</v>
    <v>1</v>
    <v>635239584000000000,639284105207703117,0</v>
    <v>0</v>
    <v>bkfna2</v>
    <v>XIDX:BEKS</v>
    <v>649</v>
  </rv>
  <rv s="1">
    <v>1</v>
    <v>XIDX:BEKS</v>
    <v>Daily</v>
    <v>43098</v>
    <v>43098</v>
    <v>0</v>
    <v>1</v>
    <v>636501024000000000,639284105208186131,0</v>
    <v>0</v>
    <v>bkfna2</v>
    <v>XIDX:BEKS</v>
    <v>148</v>
  </rv>
  <rv s="1">
    <v>1</v>
    <v>XIDX:BEKS</v>
    <v>Daily</v>
    <v>44195</v>
    <v>44195</v>
    <v>0</v>
    <v>1</v>
    <v>637448832000000000,639284105208656105,0</v>
    <v>0</v>
    <v>bkfna2</v>
    <v>XIDX:BEKS</v>
    <v>650</v>
  </rv>
  <rv s="1">
    <v>1</v>
    <v>XIDX:BEKS</v>
    <v>Daily</v>
    <v>45656</v>
    <v>45656</v>
    <v>0</v>
    <v>1</v>
    <v>638711136000000000,639284105209134881,0</v>
    <v>0</v>
    <v>bkfna2</v>
    <v>XIDX:BEKS</v>
    <v>651</v>
  </rv>
  <rv s="1">
    <v>1</v>
    <v>XIDX:BEKS</v>
    <v>Daily</v>
    <v>46111</v>
    <v>46111</v>
    <v>0</v>
    <v>1</v>
    <v>639104256000000000,639284105209614878,0</v>
    <v>0</v>
    <v>bkfna2</v>
    <v>XIDX:BEKS</v>
    <v>652</v>
  </rv>
  <rv s="1">
    <v>1</v>
    <v>XIDX:BEKS</v>
    <v>Daily</v>
    <v>40907</v>
    <v>40907</v>
    <v>0</v>
    <v>1</v>
    <v>634608000000000000,639284105248256220,0</v>
    <v>0</v>
    <v>bkfna2</v>
    <v>XIDX:BEKS</v>
    <v>653</v>
  </rv>
  <rv s="1">
    <v>1</v>
    <v>XIDX:BEKS</v>
    <v>Daily</v>
    <v>42368</v>
    <v>42368</v>
    <v>0</v>
    <v>1</v>
    <v>635870304000000000,639284105248724214,0</v>
    <v>0</v>
    <v>bkfna2</v>
    <v>XIDX:BEKS</v>
    <v>654</v>
  </rv>
  <rv s="1">
    <v>1</v>
    <v>XIDX:BEKS</v>
    <v>Daily</v>
    <v>43829</v>
    <v>43829</v>
    <v>0</v>
    <v>1</v>
    <v>637132608000000000,639284105249196176,0</v>
    <v>0</v>
    <v>bkfna2</v>
    <v>XIDX:BEKS</v>
    <v>148</v>
  </rv>
  <rv s="1">
    <v>1</v>
    <v>XIDX:BEKS</v>
    <v>Daily</v>
    <v>45289</v>
    <v>45289</v>
    <v>0</v>
    <v>1</v>
    <v>638394048000000000,639284105249743009,0</v>
    <v>0</v>
    <v>bkfna2</v>
    <v>XIDX:BEKS</v>
    <v>39</v>
  </rv>
  <rv s="1">
    <v>1</v>
    <v>XIDX:BEKS</v>
    <v>Daily</v>
    <v>46203</v>
    <v>46203</v>
    <v>0</v>
    <v>1</v>
    <v>639183744000000000,639284105250216217,0</v>
    <v>0</v>
    <v>bkfna2</v>
    <v>XIDX:BEKS</v>
    <v>655</v>
  </rv>
  <rv s="1">
    <v>1</v>
    <v>XIDX:BEKS</v>
    <v>Daily</v>
    <v>42734</v>
    <v>42734</v>
    <v>0</v>
    <v>1</v>
    <v>636186528000000000,639284105286252918,0</v>
    <v>0</v>
    <v>bkfna2</v>
    <v>XIDX:BEKS</v>
    <v>85</v>
  </rv>
  <rv s="1">
    <v>1</v>
    <v>XIDX:BEKS</v>
    <v>Daily</v>
    <v>44560</v>
    <v>44560</v>
    <v>0</v>
    <v>1</v>
    <v>637764192000000000,639284105286726246,0</v>
    <v>0</v>
    <v>bkfna2</v>
    <v>XIDX:BEKS</v>
    <v>310</v>
  </rv>
  <rv s="1">
    <v>1</v>
    <v>XIDX:BEKS</v>
    <v>Daily</v>
    <v>46021</v>
    <v>46021</v>
    <v>0</v>
    <v>1</v>
    <v>639026496000000000,639284105282342921,0</v>
    <v>0</v>
    <v>bkfna2</v>
    <v>XIDX:BEKS</v>
    <v>651</v>
  </rv>
  <rv s="1">
    <v>1</v>
    <v>XIDX:BCIC</v>
    <v>Daily</v>
    <v>43829</v>
    <v>43829</v>
    <v>0</v>
    <v>1</v>
    <v>637132608000000000,639284105167727064,0</v>
    <v>0</v>
    <v>bgt4rw</v>
    <v>XIDX:BCIC</v>
    <v>2</v>
  </rv>
  <rv s="1">
    <v>1</v>
    <v>XIDX:BCIC</v>
    <v>Daily</v>
    <v>45289</v>
    <v>45289</v>
    <v>0</v>
    <v>1</v>
    <v>638394048000000000,639284105168418857,0</v>
    <v>0</v>
    <v>bgt4rw</v>
    <v>XIDX:BCIC</v>
    <v>493</v>
  </rv>
  <rv s="1">
    <v>1</v>
    <v>XIDX:BCIC</v>
    <v>Daily</v>
    <v>46203</v>
    <v>46203</v>
    <v>0</v>
    <v>1</v>
    <v>639183744000000000,639284105168888856,0</v>
    <v>0</v>
    <v>bgt4rw</v>
    <v>XIDX:BCIC</v>
    <v>47</v>
  </rv>
  <rv s="1">
    <v>1</v>
    <v>XIDX:BCIC</v>
    <v>Daily</v>
    <v>44925</v>
    <v>44925</v>
    <v>0</v>
    <v>1</v>
    <v>638079552000000000,639284105208129022,0</v>
    <v>0</v>
    <v>bgt4rw</v>
    <v>XIDX:BCIC</v>
    <v>619</v>
  </rv>
  <rv s="1">
    <v>1</v>
    <v>XIDX:BCIC</v>
    <v>Daily</v>
    <v>44195</v>
    <v>44195</v>
    <v>0</v>
    <v>1</v>
    <v>637448832000000000,639284105248579279,0</v>
    <v>0</v>
    <v>bgt4rw</v>
    <v>XIDX:BCIC</v>
    <v>2</v>
  </rv>
  <rv s="1">
    <v>1</v>
    <v>XIDX:BCIC</v>
    <v>Daily</v>
    <v>45656</v>
    <v>45656</v>
    <v>0</v>
    <v>1</v>
    <v>638711136000000000,639284105249058167,0</v>
    <v>0</v>
    <v>bgt4rw</v>
    <v>XIDX:BCIC</v>
    <v>656</v>
  </rv>
  <rv s="1">
    <v>1</v>
    <v>XIDX:BCIC</v>
    <v>Daily</v>
    <v>46111</v>
    <v>46111</v>
    <v>0</v>
    <v>1</v>
    <v>639104256000000000,639284105249538141,0</v>
    <v>0</v>
    <v>bgt4rw</v>
    <v>XIDX:BCIC</v>
    <v>657</v>
  </rv>
  <rv s="1">
    <v>1</v>
    <v>XIDX:BCIC</v>
    <v>Daily</v>
    <v>44560</v>
    <v>44560</v>
    <v>0</v>
    <v>1</v>
    <v>637764192000000000,639284105284858755,0</v>
    <v>0</v>
    <v>bgt4rw</v>
    <v>XIDX:BCIC</v>
    <v>658</v>
  </rv>
  <rv s="1">
    <v>1</v>
    <v>XIDX:BCIC</v>
    <v>Daily</v>
    <v>46021</v>
    <v>46021</v>
    <v>0</v>
    <v>1</v>
    <v>639026496000000000,639284105285338772,0</v>
    <v>0</v>
    <v>bgt4rw</v>
    <v>XIDX:BCIC</v>
    <v>316</v>
  </rv>
  <rv s="1">
    <v>1</v>
    <v>XIDX:BBYB</v>
    <v>Daily</v>
    <v>43098</v>
    <v>43098</v>
    <v>0</v>
    <v>1</v>
    <v>636501024000000000,639284105174790459,0</v>
    <v>0</v>
    <v>bkfmxm</v>
    <v>XIDX:BBYB</v>
    <v>322</v>
  </rv>
  <rv s="1">
    <v>1</v>
    <v>XIDX:BBYB</v>
    <v>Daily</v>
    <v>44195</v>
    <v>44195</v>
    <v>0</v>
    <v>1</v>
    <v>637448832000000000,639284105175266166,0</v>
    <v>0</v>
    <v>bkfmxm</v>
    <v>XIDX:BBYB</v>
    <v>222</v>
  </rv>
  <rv s="1">
    <v>1</v>
    <v>XIDX:BBYB</v>
    <v>Daily</v>
    <v>45289</v>
    <v>45289</v>
    <v>0</v>
    <v>1</v>
    <v>638394048000000000,639284105175740446,0</v>
    <v>0</v>
    <v>bkfmxm</v>
    <v>XIDX:BBYB</v>
    <v>612</v>
  </rv>
  <rv s="1">
    <v>1</v>
    <v>XIDX:BBYB</v>
    <v>Daily</v>
    <v>46203</v>
    <v>46203</v>
    <v>0</v>
    <v>1</v>
    <v>639183744000000000,639284105176210449,0</v>
    <v>0</v>
    <v>bkfmxm</v>
    <v>XIDX:BBYB</v>
    <v>658</v>
  </rv>
  <rv s="1">
    <v>1</v>
    <v>XIDX:BBYB</v>
    <v>Daily</v>
    <v>43462</v>
    <v>43462</v>
    <v>0</v>
    <v>1</v>
    <v>636815520000000000,639284105253165928,0</v>
    <v>0</v>
    <v>bkfmxm</v>
    <v>XIDX:BBYB</v>
    <v>42</v>
  </rv>
  <rv s="1">
    <v>1</v>
    <v>XIDX:BBYB</v>
    <v>Daily</v>
    <v>44560</v>
    <v>44560</v>
    <v>0</v>
    <v>1</v>
    <v>637764192000000000,639284105248606380,0</v>
    <v>0</v>
    <v>bkfmxm</v>
    <v>XIDX:BBYB</v>
    <v>659</v>
  </rv>
  <rv s="1">
    <v>1</v>
    <v>XIDX:BBYB</v>
    <v>Daily</v>
    <v>46021</v>
    <v>46021</v>
    <v>0</v>
    <v>1</v>
    <v>639026496000000000,639284105249086379,0</v>
    <v>0</v>
    <v>bkfmxm</v>
    <v>XIDX:BBYB</v>
    <v>660</v>
  </rv>
  <rv s="1">
    <v>1</v>
    <v>XIDX:BBYB</v>
    <v>Daily</v>
    <v>46111</v>
    <v>46111</v>
    <v>0</v>
    <v>1</v>
    <v>639104256000000000,639284105249559924,0</v>
    <v>0</v>
    <v>bkfmxm</v>
    <v>XIDX:BBYB</v>
    <v>661</v>
  </rv>
  <rv s="1">
    <v>1</v>
    <v>XIDX:BBYB</v>
    <v>Daily</v>
    <v>42734</v>
    <v>42734</v>
    <v>0</v>
    <v>1</v>
    <v>636186528000000000,639284105283499631,0</v>
    <v>0</v>
    <v>bkfmxm</v>
    <v>XIDX:BBYB</v>
    <v>662</v>
  </rv>
  <rv s="1">
    <v>1</v>
    <v>XIDX:BBYB</v>
    <v>Daily</v>
    <v>43829</v>
    <v>43829</v>
    <v>0</v>
    <v>1</v>
    <v>637132608000000000,639284105283976062,0</v>
    <v>0</v>
    <v>bkfmxm</v>
    <v>XIDX:BBYB</v>
    <v>42</v>
  </rv>
  <rv s="1">
    <v>1</v>
    <v>XIDX:BBYB</v>
    <v>Daily</v>
    <v>44925</v>
    <v>44925</v>
    <v>0</v>
    <v>1</v>
    <v>638079552000000000,639284105284456545,0</v>
    <v>0</v>
    <v>bkfmxm</v>
    <v>XIDX:BBYB</v>
    <v>97</v>
  </rv>
  <rv s="1">
    <v>1</v>
    <v>XIDX:BBYB</v>
    <v>Daily</v>
    <v>45656</v>
    <v>45656</v>
    <v>0</v>
    <v>1</v>
    <v>638711136000000000,639284105284929621,0</v>
    <v>0</v>
    <v>bkfmxm</v>
    <v>XIDX:BBYB</v>
    <v>663</v>
  </rv>
  <rv s="1">
    <v>1</v>
    <v>XIDX:BBTN</v>
    <v>Daily</v>
    <v>40542</v>
    <v>40542</v>
    <v>0</v>
    <v>1</v>
    <v>634292640000000000,639284105171888316,0</v>
    <v>0</v>
    <v>bkfmur</v>
    <v>XIDX:BBTN</v>
    <v>664</v>
  </rv>
  <rv s="1">
    <v>1</v>
    <v>XIDX:BBTN</v>
    <v>Daily</v>
    <v>42734</v>
    <v>42734</v>
    <v>0</v>
    <v>1</v>
    <v>636186528000000000,639284105172368318,0</v>
    <v>0</v>
    <v>bkfmur</v>
    <v>XIDX:BBTN</v>
    <v>485</v>
  </rv>
  <rv s="1">
    <v>1</v>
    <v>XIDX:BBTN</v>
    <v>Daily</v>
    <v>43829</v>
    <v>43829</v>
    <v>0</v>
    <v>1</v>
    <v>637132608000000000,639284105172838318,0</v>
    <v>0</v>
    <v>bkfmur</v>
    <v>XIDX:BBTN</v>
    <v>193</v>
  </rv>
  <rv s="1">
    <v>1</v>
    <v>XIDX:BBTN</v>
    <v>Daily</v>
    <v>45289</v>
    <v>45289</v>
    <v>0</v>
    <v>1</v>
    <v>638394048000000000,639284105173308318,0</v>
    <v>0</v>
    <v>bkfmur</v>
    <v>XIDX:BBTN</v>
    <v>475</v>
  </rv>
  <rv s="1">
    <v>1</v>
    <v>XIDX:BBTN</v>
    <v>Daily</v>
    <v>46203</v>
    <v>46203</v>
    <v>0</v>
    <v>1</v>
    <v>639183744000000000,639284105173778317,0</v>
    <v>0</v>
    <v>bkfmur</v>
    <v>XIDX:BBTN</v>
    <v>81</v>
  </rv>
  <rv s="1">
    <v>1</v>
    <v>XIDX:BBTN</v>
    <v>Daily</v>
    <v>40907</v>
    <v>40907</v>
    <v>0</v>
    <v>1</v>
    <v>634608000000000000,639284105206688172,0</v>
    <v>0</v>
    <v>bkfmur</v>
    <v>XIDX:BBTN</v>
    <v>665</v>
  </rv>
  <rv s="1">
    <v>1</v>
    <v>XIDX:BBTN</v>
    <v>Daily</v>
    <v>41638</v>
    <v>41638</v>
    <v>0</v>
    <v>1</v>
    <v>635239584000000000,639284105207168162,0</v>
    <v>0</v>
    <v>bkfmur</v>
    <v>XIDX:BBTN</v>
    <v>565</v>
  </rv>
  <rv s="1">
    <v>1</v>
    <v>XIDX:BBTN</v>
    <v>Daily</v>
    <v>43462</v>
    <v>43462</v>
    <v>0</v>
    <v>1</v>
    <v>636815520000000000,639284105207638158,0</v>
    <v>0</v>
    <v>bkfmur</v>
    <v>XIDX:BBTN</v>
    <v>303</v>
  </rv>
  <rv s="1">
    <v>1</v>
    <v>XIDX:BBTN</v>
    <v>Daily</v>
    <v>44925</v>
    <v>44925</v>
    <v>0</v>
    <v>1</v>
    <v>638079552000000000,639284105208118155,0</v>
    <v>0</v>
    <v>bkfmur</v>
    <v>XIDX:BBTN</v>
    <v>205</v>
  </rv>
  <rv s="1">
    <v>1</v>
    <v>XIDX:BBTN</v>
    <v>Daily</v>
    <v>42368</v>
    <v>42368</v>
    <v>0</v>
    <v>1</v>
    <v>635870304000000000,639284105250037949,0</v>
    <v>0</v>
    <v>bkfmur</v>
    <v>XIDX:BBTN</v>
    <v>666</v>
  </rv>
  <rv s="1">
    <v>1</v>
    <v>XIDX:BBTN</v>
    <v>Daily</v>
    <v>44195</v>
    <v>44195</v>
    <v>0</v>
    <v>1</v>
    <v>637448832000000000,639284105250517949,0</v>
    <v>0</v>
    <v>bkfmur</v>
    <v>XIDX:BBTN</v>
    <v>667</v>
  </rv>
  <rv s="1">
    <v>1</v>
    <v>XIDX:BBTN</v>
    <v>Daily</v>
    <v>45656</v>
    <v>45656</v>
    <v>0</v>
    <v>1</v>
    <v>638711136000000000,639284105250997946,0</v>
    <v>0</v>
    <v>bkfmur</v>
    <v>XIDX:BBTN</v>
    <v>668</v>
  </rv>
  <rv s="1">
    <v>1</v>
    <v>XIDX:BBTN</v>
    <v>Daily</v>
    <v>46111</v>
    <v>46111</v>
    <v>0</v>
    <v>1</v>
    <v>639104256000000000,639284105251473549,0</v>
    <v>0</v>
    <v>bkfmur</v>
    <v>XIDX:BBTN</v>
    <v>379</v>
  </rv>
  <rv s="1">
    <v>1</v>
    <v>XIDX:BBTN</v>
    <v>Daily</v>
    <v>40176</v>
    <v>40176</v>
    <v>0</v>
    <v>1</v>
    <v>633976416000000000,639284105285403274,0</v>
    <v>0</v>
    <v>bkfmur</v>
    <v>XIDX:BBTN</v>
    <v>669</v>
  </rv>
  <rv s="1">
    <v>1</v>
    <v>XIDX:BBTN</v>
    <v>Daily</v>
    <v>41271</v>
    <v>41271</v>
    <v>0</v>
    <v>1</v>
    <v>634922496000000000,639284105285887793,0</v>
    <v>0</v>
    <v>bkfmur</v>
    <v>XIDX:BBTN</v>
    <v>171</v>
  </rv>
  <rv s="1">
    <v>1</v>
    <v>XIDX:BBTN</v>
    <v>Daily</v>
    <v>42003</v>
    <v>42003</v>
    <v>0</v>
    <v>1</v>
    <v>635554944000000000,639284105286369036,0</v>
    <v>0</v>
    <v>bkfmur</v>
    <v>XIDX:BBTN</v>
    <v>643</v>
  </rv>
  <rv s="1">
    <v>1</v>
    <v>XIDX:BBTN</v>
    <v>Daily</v>
    <v>43098</v>
    <v>43098</v>
    <v>0</v>
    <v>1</v>
    <v>636501024000000000,639284105286847779,0</v>
    <v>0</v>
    <v>bkfmur</v>
    <v>XIDX:BBTN</v>
    <v>670</v>
  </rv>
  <rv s="1">
    <v>1</v>
    <v>XIDX:BBTN</v>
    <v>Daily</v>
    <v>44560</v>
    <v>44560</v>
    <v>0</v>
    <v>1</v>
    <v>637764192000000000,639284105282497789,0</v>
    <v>0</v>
    <v>bkfmur</v>
    <v>XIDX:BBTN</v>
    <v>671</v>
  </rv>
  <rv s="1">
    <v>1</v>
    <v>XIDX:BBTN</v>
    <v>Daily</v>
    <v>46021</v>
    <v>46021</v>
    <v>0</v>
    <v>1</v>
    <v>639026496000000000,639284105282979059,0</v>
    <v>0</v>
    <v>bkfmur</v>
    <v>XIDX:BBTN</v>
    <v>639</v>
  </rv>
  <rv s="1">
    <v>1</v>
    <v>XIDX:BBLD</v>
    <v>Daily</v>
    <v>40907</v>
    <v>40907</v>
    <v>0</v>
    <v>1</v>
    <v>634608000000000000,639284105172068760,0</v>
    <v>0</v>
    <v>bkfmdm</v>
    <v>XIDX:BBLD</v>
    <v>672</v>
  </rv>
  <rv s="1">
    <v>1</v>
    <v>XIDX:BBLD</v>
    <v>Daily</v>
    <v>42003</v>
    <v>42003</v>
    <v>0</v>
    <v>1</v>
    <v>635554944000000000,639284105172538771,0</v>
    <v>0</v>
    <v>bkfmdm</v>
    <v>XIDX:BBLD</v>
    <v>673</v>
  </rv>
  <rv s="1">
    <v>1</v>
    <v>XIDX:BBLD</v>
    <v>Daily</v>
    <v>44925</v>
    <v>44925</v>
    <v>0</v>
    <v>1</v>
    <v>638079552000000000,639284105173488820,0</v>
    <v>0</v>
    <v>bkfmdm</v>
    <v>XIDX:BBLD</v>
    <v>674</v>
  </rv>
  <rv s="1">
    <v>1</v>
    <v>XIDX:BBLD</v>
    <v>Daily</v>
    <v>40176</v>
    <v>40176</v>
    <v>0</v>
    <v>1</v>
    <v>633976416000000000,639284105209939031,0</v>
    <v>0</v>
    <v>bkfmdm</v>
    <v>XIDX:BBLD</v>
    <v>675</v>
  </rv>
  <rv s="1">
    <v>1</v>
    <v>XIDX:BBLD</v>
    <v>Daily</v>
    <v>42734</v>
    <v>42734</v>
    <v>0</v>
    <v>1</v>
    <v>636186528000000000,639284105210888449,0</v>
    <v>0</v>
    <v>bkfmdm</v>
    <v>XIDX:BBLD</v>
    <v>676</v>
  </rv>
  <rv s="1">
    <v>1</v>
    <v>XIDX:BBLD</v>
    <v>Daily</v>
    <v>44195</v>
    <v>44195</v>
    <v>0</v>
    <v>1</v>
    <v>637448832000000000,639284105211358451,0</v>
    <v>0</v>
    <v>bkfmdm</v>
    <v>XIDX:BBLD</v>
    <v>677</v>
  </rv>
  <rv s="1">
    <v>1</v>
    <v>XIDX:BBLD</v>
    <v>Daily</v>
    <v>45656</v>
    <v>45656</v>
    <v>0</v>
    <v>1</v>
    <v>638711136000000000,639284105207078487,0</v>
    <v>0</v>
    <v>bkfmdm</v>
    <v>XIDX:BBLD</v>
    <v>147</v>
  </rv>
  <rv s="1">
    <v>1</v>
    <v>XIDX:BBLD</v>
    <v>Daily</v>
    <v>46111</v>
    <v>46111</v>
    <v>0</v>
    <v>1</v>
    <v>639104256000000000,639284105207559015,0</v>
    <v>0</v>
    <v>bkfmdm</v>
    <v>XIDX:BBLD</v>
    <v>216</v>
  </rv>
  <rv s="1">
    <v>1</v>
    <v>XIDX:BBLD</v>
    <v>Daily</v>
    <v>40542</v>
    <v>40542</v>
    <v>0</v>
    <v>1</v>
    <v>634292640000000000,639284105250898149,0</v>
    <v>0</v>
    <v>bkfmdm</v>
    <v>XIDX:BBLD</v>
    <v>678</v>
  </rv>
  <rv s="1">
    <v>1</v>
    <v>XIDX:BBLD</v>
    <v>Daily</v>
    <v>42368</v>
    <v>42368</v>
    <v>0</v>
    <v>1</v>
    <v>635870304000000000,639284105251369331,0</v>
    <v>0</v>
    <v>bkfmdm</v>
    <v>XIDX:BBLD</v>
    <v>475</v>
  </rv>
  <rv s="1">
    <v>1</v>
    <v>XIDX:BBLD</v>
    <v>Daily</v>
    <v>43829</v>
    <v>43829</v>
    <v>0</v>
    <v>1</v>
    <v>637132608000000000,639284105251848293,0</v>
    <v>0</v>
    <v>bkfmdm</v>
    <v>XIDX:BBLD</v>
    <v>2</v>
  </rv>
  <rv s="1">
    <v>1</v>
    <v>XIDX:BBLD</v>
    <v>Daily</v>
    <v>45289</v>
    <v>45289</v>
    <v>0</v>
    <v>1</v>
    <v>638394048000000000,639284105252318095,0</v>
    <v>0</v>
    <v>bkfmdm</v>
    <v>XIDX:BBLD</v>
    <v>679</v>
  </rv>
  <rv s="1">
    <v>1</v>
    <v>XIDX:BBLD</v>
    <v>Daily</v>
    <v>46203</v>
    <v>46203</v>
    <v>0</v>
    <v>1</v>
    <v>639183744000000000,639284105252788276,0</v>
    <v>0</v>
    <v>bkfmdm</v>
    <v>XIDX:BBLD</v>
    <v>680</v>
  </rv>
  <rv s="1">
    <v>1</v>
    <v>XIDX:BBLD</v>
    <v>Daily</v>
    <v>44560</v>
    <v>44560</v>
    <v>0</v>
    <v>1</v>
    <v>637764192000000000,639284105288469605,0</v>
    <v>0</v>
    <v>bkfmdm</v>
    <v>XIDX:BBLD</v>
    <v>681</v>
  </rv>
  <rv s="1">
    <v>1</v>
    <v>XIDX:BBLD</v>
    <v>Daily</v>
    <v>46021</v>
    <v>46021</v>
    <v>0</v>
    <v>1</v>
    <v>639026496000000000,639284105288937754,0</v>
    <v>0</v>
    <v>bkfmdm</v>
    <v>XIDX:BBLD</v>
    <v>126</v>
  </rv>
  <rv s="1">
    <v>1</v>
    <v>XIDX:BBKP</v>
    <v>Daily</v>
    <v>40542</v>
    <v>40542</v>
    <v>0</v>
    <v>1</v>
    <v>634292640000000000,639284105174446158,0</v>
    <v>0</v>
    <v>bkfmar</v>
    <v>XIDX:BBKP</v>
    <v>682</v>
  </rv>
  <rv s="1">
    <v>1</v>
    <v>XIDX:BBKP</v>
    <v>Daily</v>
    <v>41638</v>
    <v>41638</v>
    <v>0</v>
    <v>1</v>
    <v>635239584000000000,639284105174916161,0</v>
    <v>0</v>
    <v>bkfmar</v>
    <v>XIDX:BBKP</v>
    <v>683</v>
  </rv>
  <rv s="1">
    <v>1</v>
    <v>XIDX:BBKP</v>
    <v>Daily</v>
    <v>43098</v>
    <v>43098</v>
    <v>0</v>
    <v>1</v>
    <v>636501024000000000,639284105175406181,0</v>
    <v>0</v>
    <v>bkfmar</v>
    <v>XIDX:BBKP</v>
    <v>684</v>
  </rv>
  <rv s="1">
    <v>1</v>
    <v>XIDX:BBKP</v>
    <v>Daily</v>
    <v>44560</v>
    <v>44560</v>
    <v>0</v>
    <v>1</v>
    <v>637764192000000000,639284105175885565,0</v>
    <v>0</v>
    <v>bkfmar</v>
    <v>XIDX:BBKP</v>
    <v>685</v>
  </rv>
  <rv s="1">
    <v>1</v>
    <v>XIDX:BBKP</v>
    <v>Daily</v>
    <v>46021</v>
    <v>46021</v>
    <v>0</v>
    <v>1</v>
    <v>639026496000000000,639284105176365556,0</v>
    <v>0</v>
    <v>bkfmar</v>
    <v>XIDX:BBKP</v>
    <v>357</v>
  </rv>
  <rv s="1">
    <v>1</v>
    <v>XIDX:BBKP</v>
    <v>Daily</v>
    <v>46111</v>
    <v>46111</v>
    <v>0</v>
    <v>1</v>
    <v>639104256000000000,639284105172490482,0</v>
    <v>0</v>
    <v>bkfmar</v>
    <v>XIDX:BBKP</v>
    <v>686</v>
  </rv>
  <rv s="1">
    <v>1</v>
    <v>XIDX:BBKP</v>
    <v>Daily</v>
    <v>42003</v>
    <v>42003</v>
    <v>0</v>
    <v>1</v>
    <v>635554944000000000,639284105208035691,0</v>
    <v>0</v>
    <v>bkfmar</v>
    <v>XIDX:BBKP</v>
    <v>687</v>
  </rv>
  <rv s="1">
    <v>1</v>
    <v>XIDX:BBKP</v>
    <v>Daily</v>
    <v>43462</v>
    <v>43462</v>
    <v>0</v>
    <v>1</v>
    <v>636815520000000000,639284105208496250,0</v>
    <v>0</v>
    <v>bkfmar</v>
    <v>XIDX:BBKP</v>
    <v>688</v>
  </rv>
  <rv s="1">
    <v>1</v>
    <v>XIDX:BBKP</v>
    <v>Daily</v>
    <v>44925</v>
    <v>44925</v>
    <v>0</v>
    <v>1</v>
    <v>638079552000000000,639284105208976250,0</v>
    <v>0</v>
    <v>bkfmar</v>
    <v>XIDX:BBKP</v>
    <v>689</v>
  </rv>
  <rv s="1">
    <v>1</v>
    <v>XIDX:BBKP</v>
    <v>Daily</v>
    <v>39812</v>
    <v>39812</v>
    <v>0</v>
    <v>1</v>
    <v>633661920000000000,639284105252825919,0</v>
    <v>0</v>
    <v>bkfmar</v>
    <v>XIDX:BBKP</v>
    <v>690</v>
  </rv>
  <rv s="1">
    <v>1</v>
    <v>XIDX:BBKP</v>
    <v>Daily</v>
    <v>41271</v>
    <v>41271</v>
    <v>0</v>
    <v>1</v>
    <v>634922496000000000,639284105253295919,0</v>
    <v>0</v>
    <v>bkfmar</v>
    <v>XIDX:BBKP</v>
    <v>683</v>
  </rv>
  <rv s="1">
    <v>1</v>
    <v>XIDX:BBKP</v>
    <v>Daily</v>
    <v>42734</v>
    <v>42734</v>
    <v>0</v>
    <v>1</v>
    <v>636186528000000000,639284105253779883,0</v>
    <v>0</v>
    <v>bkfmar</v>
    <v>XIDX:BBKP</v>
    <v>691</v>
  </rv>
  <rv s="1">
    <v>1</v>
    <v>XIDX:BBKP</v>
    <v>Daily</v>
    <v>44195</v>
    <v>44195</v>
    <v>0</v>
    <v>1</v>
    <v>637448832000000000,639284105254249874,0</v>
    <v>0</v>
    <v>bkfmar</v>
    <v>XIDX:BBKP</v>
    <v>692</v>
  </rv>
  <rv s="1">
    <v>1</v>
    <v>XIDX:BBKP</v>
    <v>Daily</v>
    <v>45656</v>
    <v>45656</v>
    <v>0</v>
    <v>1</v>
    <v>638711136000000000,639284105254726423,0</v>
    <v>0</v>
    <v>bkfmar</v>
    <v>XIDX:BBKP</v>
    <v>310</v>
  </rv>
  <rv s="1">
    <v>1</v>
    <v>XIDX:BBKP</v>
    <v>Daily</v>
    <v>40176</v>
    <v>40176</v>
    <v>0</v>
    <v>1</v>
    <v>633976416000000000,639284105289886570,0</v>
    <v>0</v>
    <v>bkfmar</v>
    <v>XIDX:BBKP</v>
    <v>693</v>
  </rv>
  <rv s="1">
    <v>1</v>
    <v>XIDX:BBKP</v>
    <v>Daily</v>
    <v>40907</v>
    <v>40907</v>
    <v>0</v>
    <v>1</v>
    <v>634608000000000000,639284105290366090,0</v>
    <v>0</v>
    <v>bkfmar</v>
    <v>XIDX:BBKP</v>
    <v>694</v>
  </rv>
  <rv s="1">
    <v>1</v>
    <v>XIDX:BBKP</v>
    <v>Daily</v>
    <v>42368</v>
    <v>42368</v>
    <v>0</v>
    <v>1</v>
    <v>635870304000000000,639284105290839585,0</v>
    <v>0</v>
    <v>bkfmar</v>
    <v>XIDX:BBKP</v>
    <v>695</v>
  </rv>
  <rv s="1">
    <v>1</v>
    <v>XIDX:BBKP</v>
    <v>Daily</v>
    <v>43829</v>
    <v>43829</v>
    <v>0</v>
    <v>1</v>
    <v>637132608000000000,639284105291309580,0</v>
    <v>0</v>
    <v>bkfmar</v>
    <v>XIDX:BBKP</v>
    <v>696</v>
  </rv>
  <rv s="1">
    <v>1</v>
    <v>XIDX:BBKP</v>
    <v>Daily</v>
    <v>45289</v>
    <v>45289</v>
    <v>0</v>
    <v>1</v>
    <v>638394048000000000,639284105291779575,0</v>
    <v>0</v>
    <v>bkfmar</v>
    <v>XIDX:BBKP</v>
    <v>183</v>
  </rv>
  <rv s="1">
    <v>1</v>
    <v>XIDX:BBKP</v>
    <v>Daily</v>
    <v>46203</v>
    <v>46203</v>
    <v>0</v>
    <v>1</v>
    <v>639183744000000000,639284105292249583,0</v>
    <v>0</v>
    <v>bkfmar</v>
    <v>XIDX:BBKP</v>
    <v>39</v>
  </rv>
  <rv s="1">
    <v>1</v>
    <v>XIDX:BBCA</v>
    <v>Daily</v>
    <v>40176</v>
    <v>40176</v>
    <v>0</v>
    <v>1</v>
    <v>633976416000000000,639284105174425492,0</v>
    <v>0</v>
    <v>bn91jc</v>
    <v>XIDX:BBCA</v>
    <v>373</v>
  </rv>
  <rv s="1">
    <v>1</v>
    <v>XIDX:BBCA</v>
    <v>Daily</v>
    <v>41638</v>
    <v>41638</v>
    <v>0</v>
    <v>1</v>
    <v>635239584000000000,639284105174903233,0</v>
    <v>0</v>
    <v>bn91jc</v>
    <v>XIDX:BBCA</v>
    <v>540</v>
  </rv>
  <rv s="1">
    <v>1</v>
    <v>XIDX:BBCA</v>
    <v>Daily</v>
    <v>43098</v>
    <v>43098</v>
    <v>0</v>
    <v>1</v>
    <v>636501024000000000,639284105175385467,0</v>
    <v>0</v>
    <v>bn91jc</v>
    <v>XIDX:BBCA</v>
    <v>697</v>
  </rv>
  <rv s="1">
    <v>1</v>
    <v>XIDX:BBCA</v>
    <v>Daily</v>
    <v>44560</v>
    <v>44560</v>
    <v>0</v>
    <v>1</v>
    <v>637764192000000000,639284105175853222,0</v>
    <v>0</v>
    <v>bn91jc</v>
    <v>XIDX:BBCA</v>
    <v>698</v>
  </rv>
  <rv s="1">
    <v>1</v>
    <v>XIDX:BBCA</v>
    <v>Daily</v>
    <v>46021</v>
    <v>46021</v>
    <v>0</v>
    <v>1</v>
    <v>639026496000000000,639284105176323225,0</v>
    <v>0</v>
    <v>bn91jc</v>
    <v>XIDX:BBCA</v>
    <v>699</v>
  </rv>
  <rv s="1">
    <v>1</v>
    <v>XIDX:BBCA</v>
    <v>Daily</v>
    <v>39812</v>
    <v>39812</v>
    <v>0</v>
    <v>1</v>
    <v>633661920000000000,639284105210403115,0</v>
    <v>0</v>
    <v>bn91jc</v>
    <v>XIDX:BBCA</v>
    <v>147</v>
  </rv>
  <rv s="1">
    <v>1</v>
    <v>XIDX:BBCA</v>
    <v>Daily</v>
    <v>40907</v>
    <v>40907</v>
    <v>0</v>
    <v>1</v>
    <v>634608000000000000,639284105210884853,0</v>
    <v>0</v>
    <v>bn91jc</v>
    <v>XIDX:BBCA</v>
    <v>700</v>
  </rv>
  <rv s="1">
    <v>1</v>
    <v>XIDX:BBCA</v>
    <v>Daily</v>
    <v>42368</v>
    <v>42368</v>
    <v>0</v>
    <v>1</v>
    <v>635870304000000000,639284105211353117,0</v>
    <v>0</v>
    <v>bn91jc</v>
    <v>XIDX:BBCA</v>
    <v>382</v>
  </rv>
  <rv s="1">
    <v>1</v>
    <v>XIDX:BBCA</v>
    <v>Daily</v>
    <v>43462</v>
    <v>43462</v>
    <v>0</v>
    <v>1</v>
    <v>636815520000000000,639284105213443114,0</v>
    <v>0</v>
    <v>bn91jc</v>
    <v>XIDX:BBCA</v>
    <v>6</v>
  </rv>
  <rv s="1">
    <v>1</v>
    <v>XIDX:BBCA</v>
    <v>Daily</v>
    <v>44925</v>
    <v>44925</v>
    <v>0</v>
    <v>1</v>
    <v>638079552000000000,639284105213916136,0</v>
    <v>0</v>
    <v>bn91jc</v>
    <v>XIDX:BBCA</v>
    <v>701</v>
  </rv>
  <rv s="1">
    <v>1</v>
    <v>XIDX:BBCA</v>
    <v>Daily</v>
    <v>40542</v>
    <v>40542</v>
    <v>0</v>
    <v>1</v>
    <v>634292640000000000,639284105257104097,0</v>
    <v>0</v>
    <v>bn91jc</v>
    <v>XIDX:BBCA</v>
    <v>167</v>
  </rv>
  <rv s="1">
    <v>1</v>
    <v>XIDX:BBCA</v>
    <v>Daily</v>
    <v>41271</v>
    <v>41271</v>
    <v>0</v>
    <v>1</v>
    <v>634922496000000000,639284105254532992,0</v>
    <v>0</v>
    <v>bn91jc</v>
    <v>XIDX:BBCA</v>
    <v>218</v>
  </rv>
  <rv s="1">
    <v>1</v>
    <v>XIDX:BBCA</v>
    <v>Daily</v>
    <v>42734</v>
    <v>42734</v>
    <v>0</v>
    <v>1</v>
    <v>636186528000000000,639284105255006205,0</v>
    <v>0</v>
    <v>bn91jc</v>
    <v>XIDX:BBCA</v>
    <v>702</v>
  </rv>
  <rv s="1">
    <v>1</v>
    <v>XIDX:BBCA</v>
    <v>Daily</v>
    <v>44195</v>
    <v>44195</v>
    <v>0</v>
    <v>1</v>
    <v>637448832000000000,639284105255484123,0</v>
    <v>0</v>
    <v>bn91jc</v>
    <v>XIDX:BBCA</v>
    <v>703</v>
  </rv>
  <rv s="1">
    <v>1</v>
    <v>XIDX:BBCA</v>
    <v>Daily</v>
    <v>45656</v>
    <v>45656</v>
    <v>0</v>
    <v>1</v>
    <v>638711136000000000,639284105255956207,0</v>
    <v>0</v>
    <v>bn91jc</v>
    <v>XIDX:BBCA</v>
    <v>704</v>
  </rv>
  <rv s="1">
    <v>1</v>
    <v>XIDX:BBCA</v>
    <v>Daily</v>
    <v>46111</v>
    <v>46111</v>
    <v>0</v>
    <v>1</v>
    <v>639104256000000000,639284105256424085,0</v>
    <v>0</v>
    <v>bn91jc</v>
    <v>XIDX:BBCA</v>
    <v>705</v>
  </rv>
  <rv s="1">
    <v>1</v>
    <v>XIDX:BBCA</v>
    <v>Daily</v>
    <v>42003</v>
    <v>42003</v>
    <v>0</v>
    <v>1</v>
    <v>635554944000000000,639284105290566278,0</v>
    <v>0</v>
    <v>bn91jc</v>
    <v>XIDX:BBCA</v>
    <v>706</v>
  </rv>
  <rv s="1">
    <v>1</v>
    <v>XIDX:BBCA</v>
    <v>Daily</v>
    <v>43829</v>
    <v>43829</v>
    <v>0</v>
    <v>1</v>
    <v>637132608000000000,639284105291106266,0</v>
    <v>0</v>
    <v>bn91jc</v>
    <v>XIDX:BBCA</v>
    <v>707</v>
  </rv>
  <rv s="1">
    <v>1</v>
    <v>XIDX:BBCA</v>
    <v>Daily</v>
    <v>45289</v>
    <v>45289</v>
    <v>0</v>
    <v>1</v>
    <v>638394048000000000,639284105291573492,0</v>
    <v>0</v>
    <v>bn91jc</v>
    <v>XIDX:BBCA</v>
    <v>708</v>
  </rv>
  <rv s="1">
    <v>1</v>
    <v>XIDX:BBCA</v>
    <v>Daily</v>
    <v>46203</v>
    <v>46203</v>
    <v>0</v>
    <v>1</v>
    <v>639183744000000000,639284105292043485,0</v>
    <v>0</v>
    <v>bn91jc</v>
    <v>XIDX:BBCA</v>
    <v>709</v>
  </rv>
  <rv s="1">
    <v>1</v>
    <v>XIDX:BAYU</v>
    <v>Daily</v>
    <v>40542</v>
    <v>40542</v>
    <v>0</v>
    <v>1</v>
    <v>634292640000000000,639284105176808293,0</v>
    <v>0</v>
    <v>bkfm27</v>
    <v>XIDX:BAYU</v>
    <v>291</v>
  </rv>
  <rv s="1">
    <v>1</v>
    <v>XIDX:BAYU</v>
    <v>Daily</v>
    <v>42734</v>
    <v>42734</v>
    <v>0</v>
    <v>1</v>
    <v>636186528000000000,639284105172928310,0</v>
    <v>0</v>
    <v>bkfm27</v>
    <v>XIDX:BAYU</v>
    <v>480</v>
  </rv>
  <rv s="1">
    <v>1</v>
    <v>XIDX:BAYU</v>
    <v>Daily</v>
    <v>44195</v>
    <v>44195</v>
    <v>0</v>
    <v>1</v>
    <v>637448832000000000,639284105173409829,0</v>
    <v>0</v>
    <v>bkfm27</v>
    <v>XIDX:BAYU</v>
    <v>710</v>
  </rv>
  <rv s="1">
    <v>1</v>
    <v>XIDX:BAYU</v>
    <v>Daily</v>
    <v>45656</v>
    <v>45656</v>
    <v>0</v>
    <v>1</v>
    <v>638711136000000000,639284105173894068,0</v>
    <v>0</v>
    <v>bkfm27</v>
    <v>XIDX:BAYU</v>
    <v>197</v>
  </rv>
  <rv s="1">
    <v>1</v>
    <v>XIDX:BAYU</v>
    <v>Daily</v>
    <v>40907</v>
    <v>40907</v>
    <v>0</v>
    <v>1</v>
    <v>634608000000000000,639284105214393805,0</v>
    <v>0</v>
    <v>bkfm27</v>
    <v>XIDX:BAYU</v>
    <v>145</v>
  </rv>
  <rv s="1">
    <v>1</v>
    <v>XIDX:BAYU</v>
    <v>Daily</v>
    <v>43098</v>
    <v>43098</v>
    <v>0</v>
    <v>1</v>
    <v>636501024000000000,639284105214868117,0</v>
    <v>0</v>
    <v>bkfm27</v>
    <v>XIDX:BAYU</v>
    <v>538</v>
  </rv>
  <rv s="1">
    <v>1</v>
    <v>XIDX:BAYU</v>
    <v>Daily</v>
    <v>44560</v>
    <v>44560</v>
    <v>0</v>
    <v>1</v>
    <v>637764192000000000,639284105215338113,0</v>
    <v>0</v>
    <v>bkfm27</v>
    <v>XIDX:BAYU</v>
    <v>479</v>
  </rv>
  <rv s="1">
    <v>1</v>
    <v>XIDX:BAYU</v>
    <v>Daily</v>
    <v>46021</v>
    <v>46021</v>
    <v>0</v>
    <v>1</v>
    <v>639026496000000000,639284105215818108,0</v>
    <v>0</v>
    <v>bkfm27</v>
    <v>XIDX:BAYU</v>
    <v>711</v>
  </rv>
  <rv s="1">
    <v>1</v>
    <v>XIDX:BAYU</v>
    <v>Daily</v>
    <v>46203</v>
    <v>46203</v>
    <v>0</v>
    <v>1</v>
    <v>639183744000000000,639284105216288108,0</v>
    <v>0</v>
    <v>bkfm27</v>
    <v>XIDX:BAYU</v>
    <v>636</v>
  </rv>
  <rv s="1">
    <v>1</v>
    <v>XIDX:BAYU</v>
    <v>Daily</v>
    <v>40176</v>
    <v>40176</v>
    <v>0</v>
    <v>1</v>
    <v>633976416000000000,639284105256897918,0</v>
    <v>0</v>
    <v>bkfm27</v>
    <v>XIDX:BAYU</v>
    <v>186</v>
  </rv>
  <rv s="1">
    <v>1</v>
    <v>XIDX:BAYU</v>
    <v>Daily</v>
    <v>41271</v>
    <v>41271</v>
    <v>0</v>
    <v>1</v>
    <v>634922496000000000,639284105257367909,0</v>
    <v>0</v>
    <v>bkfm27</v>
    <v>XIDX:BAYU</v>
    <v>138</v>
  </rv>
  <rv s="1">
    <v>1</v>
    <v>XIDX:BAYU</v>
    <v>Daily</v>
    <v>42368</v>
    <v>42368</v>
    <v>0</v>
    <v>1</v>
    <v>635870304000000000,639284105257847906,0</v>
    <v>0</v>
    <v>bkfm27</v>
    <v>XIDX:BAYU</v>
    <v>475</v>
  </rv>
  <rv s="1">
    <v>1</v>
    <v>XIDX:BAYU</v>
    <v>Daily</v>
    <v>43829</v>
    <v>43829</v>
    <v>0</v>
    <v>1</v>
    <v>637132608000000000,639284105258317899,0</v>
    <v>0</v>
    <v>bkfm27</v>
    <v>XIDX:BAYU</v>
    <v>712</v>
  </rv>
  <rv s="1">
    <v>1</v>
    <v>XIDX:BAYU</v>
    <v>Daily</v>
    <v>45289</v>
    <v>45289</v>
    <v>0</v>
    <v>1</v>
    <v>638394048000000000,639284105258787897,0</v>
    <v>0</v>
    <v>bkfm27</v>
    <v>XIDX:BAYU</v>
    <v>439</v>
  </rv>
  <rv s="1">
    <v>1</v>
    <v>XIDX:BAYU</v>
    <v>Daily</v>
    <v>46111</v>
    <v>46111</v>
    <v>0</v>
    <v>1</v>
    <v>639104256000000000,639284105255437936,0</v>
    <v>0</v>
    <v>bkfm27</v>
    <v>XIDX:BAYU</v>
    <v>538</v>
  </rv>
  <rv s="1">
    <v>1</v>
    <v>XIDX:BAYU</v>
    <v>Daily</v>
    <v>39812</v>
    <v>39812</v>
    <v>0</v>
    <v>1</v>
    <v>633661920000000000,639284105292519002,0</v>
    <v>0</v>
    <v>bkfm27</v>
    <v>XIDX:BAYU</v>
    <v>79</v>
  </rv>
  <rv s="1">
    <v>1</v>
    <v>XIDX:BAYU</v>
    <v>Daily</v>
    <v>42003</v>
    <v>42003</v>
    <v>0</v>
    <v>1</v>
    <v>635554944000000000,639284105292997740,0</v>
    <v>0</v>
    <v>bkfm27</v>
    <v>XIDX:BAYU</v>
    <v>401</v>
  </rv>
  <rv s="1">
    <v>1</v>
    <v>XIDX:BAYU</v>
    <v>Daily</v>
    <v>43462</v>
    <v>43462</v>
    <v>0</v>
    <v>1</v>
    <v>636815520000000000,639284105288629022,0</v>
    <v>0</v>
    <v>bkfm27</v>
    <v>XIDX:BAYU</v>
    <v>713</v>
  </rv>
  <rv s="1">
    <v>1</v>
    <v>XIDX:BAYU</v>
    <v>Daily</v>
    <v>44925</v>
    <v>44925</v>
    <v>0</v>
    <v>1</v>
    <v>638079552000000000,639284105289099021,0</v>
    <v>0</v>
    <v>bkfm27</v>
    <v>XIDX:BAYU</v>
    <v>401</v>
  </rv>
  <rv s="1">
    <v>1</v>
    <v>XIDX:BATA</v>
    <v>Daily</v>
    <v>42003</v>
    <v>42003</v>
    <v>0</v>
    <v>1</v>
    <v>635554944000000000,639284105174375043,0</v>
    <v>0</v>
    <v>bkflyc</v>
    <v>XIDX:BATA</v>
    <v>535</v>
  </rv>
  <rv s="1">
    <v>1</v>
    <v>XIDX:BATA</v>
    <v>Daily</v>
    <v>44195</v>
    <v>44195</v>
    <v>0</v>
    <v>1</v>
    <v>637448832000000000,639284105174861979,0</v>
    <v>0</v>
    <v>bkflyc</v>
    <v>XIDX:BATA</v>
    <v>632</v>
  </rv>
  <rv s="1">
    <v>1</v>
    <v>XIDX:BATA</v>
    <v>Daily</v>
    <v>45289</v>
    <v>45289</v>
    <v>0</v>
    <v>1</v>
    <v>638394048000000000,639284105175341979,0</v>
    <v>0</v>
    <v>bkflyc</v>
    <v>XIDX:BATA</v>
    <v>714</v>
  </rv>
  <rv s="1">
    <v>1</v>
    <v>XIDX:BATA</v>
    <v>Daily</v>
    <v>46203</v>
    <v>46203</v>
    <v>0</v>
    <v>1</v>
    <v>639183744000000000,639284105175815035,0</v>
    <v>0</v>
    <v>bkflyc</v>
    <v>XIDX:BATA</v>
    <v>318</v>
  </rv>
  <rv s="1">
    <v>1</v>
    <v>XIDX:BATA</v>
    <v>Daily</v>
    <v>40542</v>
    <v>40542</v>
    <v>0</v>
    <v>1</v>
    <v>634292640000000000,639284105216775454,0</v>
    <v>0</v>
    <v>bkflyc</v>
    <v>XIDX:BATA</v>
    <v>715</v>
  </rv>
  <rv s="1">
    <v>1</v>
    <v>XIDX:BATA</v>
    <v>Daily</v>
    <v>42368</v>
    <v>42368</v>
    <v>0</v>
    <v>1</v>
    <v>635870304000000000,639284105217245480,0</v>
    <v>0</v>
    <v>bkflyc</v>
    <v>XIDX:BATA</v>
    <v>480</v>
  </rv>
  <rv s="1">
    <v>1</v>
    <v>XIDX:BATA</v>
    <v>Daily</v>
    <v>43462</v>
    <v>43462</v>
    <v>0</v>
    <v>1</v>
    <v>636815520000000000,639284105217728945,0</v>
    <v>0</v>
    <v>bkflyc</v>
    <v>XIDX:BATA</v>
    <v>343</v>
  </rv>
  <rv s="1">
    <v>1</v>
    <v>XIDX:BATA</v>
    <v>Daily</v>
    <v>44925</v>
    <v>44925</v>
    <v>0</v>
    <v>1</v>
    <v>638079552000000000,639284105213455411,0</v>
    <v>0</v>
    <v>bkflyc</v>
    <v>XIDX:BATA</v>
    <v>716</v>
  </rv>
  <rv s="1">
    <v>1</v>
    <v>XIDX:BATA</v>
    <v>Daily</v>
    <v>41638</v>
    <v>41638</v>
    <v>0</v>
    <v>1</v>
    <v>635239584000000000,639284105257332424,0</v>
    <v>0</v>
    <v>bkflyc</v>
    <v>XIDX:BATA</v>
    <v>93</v>
  </rv>
  <rv s="1">
    <v>1</v>
    <v>XIDX:BATA</v>
    <v>Daily</v>
    <v>43098</v>
    <v>43098</v>
    <v>0</v>
    <v>1</v>
    <v>636501024000000000,639284105257805858,0</v>
    <v>0</v>
    <v>bkflyc</v>
    <v>XIDX:BATA</v>
    <v>85</v>
  </rv>
  <rv s="1">
    <v>1</v>
    <v>XIDX:BATA</v>
    <v>Daily</v>
    <v>44560</v>
    <v>44560</v>
    <v>0</v>
    <v>1</v>
    <v>637764192000000000,639284105258285868,0</v>
    <v>0</v>
    <v>bkflyc</v>
    <v>XIDX:BATA</v>
    <v>717</v>
  </rv>
  <rv s="1">
    <v>1</v>
    <v>XIDX:BATA</v>
    <v>Daily</v>
    <v>46021</v>
    <v>46021</v>
    <v>0</v>
    <v>1</v>
    <v>639026496000000000,639284105258759349,0</v>
    <v>0</v>
    <v>bkflyc</v>
    <v>XIDX:BATA</v>
    <v>256</v>
  </rv>
  <rv s="1">
    <v>1</v>
    <v>XIDX:BATA</v>
    <v>Daily</v>
    <v>43829</v>
    <v>43829</v>
    <v>0</v>
    <v>1</v>
    <v>637132608000000000,639284105290512593,0</v>
    <v>0</v>
    <v>bkflyc</v>
    <v>XIDX:BATA</v>
    <v>679</v>
  </rv>
  <rv s="1">
    <v>1</v>
    <v>XIDX:BATA</v>
    <v>Daily</v>
    <v>45656</v>
    <v>45656</v>
    <v>0</v>
    <v>1</v>
    <v>638711136000000000,639284105290979628,0</v>
    <v>0</v>
    <v>bkflyc</v>
    <v>XIDX:BATA</v>
    <v>39</v>
  </rv>
  <rv s="1">
    <v>1</v>
    <v>XIDX:BATA</v>
    <v>Daily</v>
    <v>46111</v>
    <v>46111</v>
    <v>0</v>
    <v>1</v>
    <v>639104256000000000,639284105291446229,0</v>
    <v>0</v>
    <v>bkflyc</v>
    <v>XIDX:BATA</v>
    <v>253</v>
  </rv>
  <rv s="1">
    <v>1</v>
    <v>XIDX:BNII</v>
    <v>Daily</v>
    <v>39812</v>
    <v>39812</v>
    <v>0</v>
    <v>1</v>
    <v>633661920000000000,639284105176290721,0</v>
    <v>0</v>
    <v>bn93f2</v>
    <v>XIDX:BNII</v>
    <v>718</v>
  </rv>
  <rv s="1">
    <v>1</v>
    <v>XIDX:BNII</v>
    <v>Daily</v>
    <v>40176</v>
    <v>40176</v>
    <v>0</v>
    <v>1</v>
    <v>633976416000000000,639284105176760718,0</v>
    <v>0</v>
    <v>bn93f2</v>
    <v>XIDX:BNII</v>
    <v>719</v>
  </rv>
  <rv s="1">
    <v>1</v>
    <v>XIDX:BNII</v>
    <v>Daily</v>
    <v>40542</v>
    <v>40542</v>
    <v>0</v>
    <v>1</v>
    <v>634292640000000000,639284105172630744,0</v>
    <v>0</v>
    <v>bn93f2</v>
    <v>XIDX:BNII</v>
    <v>720</v>
  </rv>
  <rv s="1">
    <v>1</v>
    <v>XIDX:BNII</v>
    <v>Daily</v>
    <v>40907</v>
    <v>40907</v>
    <v>0</v>
    <v>1</v>
    <v>634608000000000000,639284105173111548,0</v>
    <v>0</v>
    <v>bn93f2</v>
    <v>XIDX:BNII</v>
    <v>721</v>
  </rv>
  <rv s="1">
    <v>1</v>
    <v>XIDX:BNII</v>
    <v>Daily</v>
    <v>41271</v>
    <v>41271</v>
    <v>0</v>
    <v>1</v>
    <v>634922496000000000,639284105173580737,0</v>
    <v>0</v>
    <v>bn93f2</v>
    <v>XIDX:BNII</v>
    <v>722</v>
  </rv>
  <rv s="1">
    <v>1</v>
    <v>XIDX:BNII</v>
    <v>Daily</v>
    <v>41638</v>
    <v>41638</v>
    <v>0</v>
    <v>1</v>
    <v>635239584000000000,639284105174061508,0</v>
    <v>0</v>
    <v>bn93f2</v>
    <v>XIDX:BNII</v>
    <v>723</v>
  </rv>
  <rv s="1">
    <v>1</v>
    <v>XIDX:BNII</v>
    <v>Daily</v>
    <v>42003</v>
    <v>42003</v>
    <v>0</v>
    <v>1</v>
    <v>635554944000000000,639284105174541514,0</v>
    <v>0</v>
    <v>bn93f2</v>
    <v>XIDX:BNII</v>
    <v>724</v>
  </rv>
  <rv s="1">
    <v>1</v>
    <v>XIDX:BNII</v>
    <v>Daily</v>
    <v>42368</v>
    <v>42368</v>
    <v>0</v>
    <v>1</v>
    <v>635870304000000000,639284105175011491,0</v>
    <v>0</v>
    <v>bn93f2</v>
    <v>XIDX:BNII</v>
    <v>725</v>
  </rv>
  <rv s="1">
    <v>1</v>
    <v>XIDX:BNII</v>
    <v>Daily</v>
    <v>42734</v>
    <v>42734</v>
    <v>0</v>
    <v>1</v>
    <v>636186528000000000,639284105175490724,0</v>
    <v>0</v>
    <v>bn93f2</v>
    <v>XIDX:BNII</v>
    <v>726</v>
  </rv>
  <rv s="1">
    <v>1</v>
    <v>XIDX:BNII</v>
    <v>Daily</v>
    <v>43098</v>
    <v>43098</v>
    <v>0</v>
    <v>1</v>
    <v>636501024000000000,639284105175971480,0</v>
    <v>0</v>
    <v>bn93f2</v>
    <v>XIDX:BNII</v>
    <v>727</v>
  </rv>
  <rv s="1">
    <v>1</v>
    <v>XIDX:BNII</v>
    <v>Daily</v>
    <v>43462</v>
    <v>43462</v>
    <v>0</v>
    <v>1</v>
    <v>636815520000000000,639284105176450719,0</v>
    <v>0</v>
    <v>bn93f2</v>
    <v>XIDX:BNII</v>
    <v>658</v>
  </rv>
  <rv s="1">
    <v>1</v>
    <v>XIDX:BNII</v>
    <v>Daily</v>
    <v>43829</v>
    <v>43829</v>
    <v>0</v>
    <v>1</v>
    <v>637132608000000000,639284105176931475,0</v>
    <v>0</v>
    <v>bn93f2</v>
    <v>XIDX:BNII</v>
    <v>658</v>
  </rv>
  <rv s="1">
    <v>1</v>
    <v>XIDX:BNII</v>
    <v>Daily</v>
    <v>44195</v>
    <v>44195</v>
    <v>0</v>
    <v>1</v>
    <v>637448832000000000,639284105172681503,0</v>
    <v>0</v>
    <v>bn93f2</v>
    <v>XIDX:BNII</v>
    <v>76</v>
  </rv>
  <rv s="1">
    <v>1</v>
    <v>XIDX:BNII</v>
    <v>Daily</v>
    <v>44560</v>
    <v>44560</v>
    <v>0</v>
    <v>1</v>
    <v>637764192000000000,639284105173151514,0</v>
    <v>0</v>
    <v>bn93f2</v>
    <v>XIDX:BNII</v>
    <v>728</v>
  </rv>
  <rv s="1">
    <v>1</v>
    <v>XIDX:BNII</v>
    <v>Daily</v>
    <v>44925</v>
    <v>44925</v>
    <v>0</v>
    <v>1</v>
    <v>638079552000000000,639284105173630737,0</v>
    <v>0</v>
    <v>bn93f2</v>
    <v>XIDX:BNII</v>
    <v>617</v>
  </rv>
  <rv s="1">
    <v>1</v>
    <v>XIDX:BNII</v>
    <v>Daily</v>
    <v>45289</v>
    <v>45289</v>
    <v>0</v>
    <v>1</v>
    <v>638394048000000000,639284105174100737,0</v>
    <v>0</v>
    <v>bn93f2</v>
    <v>XIDX:BNII</v>
    <v>245</v>
  </rv>
  <rv s="1">
    <v>1</v>
    <v>XIDX:BNII</v>
    <v>Daily</v>
    <v>45656</v>
    <v>45656</v>
    <v>0</v>
    <v>1</v>
    <v>638711136000000000,639284105174570740,0</v>
    <v>0</v>
    <v>bn93f2</v>
    <v>XIDX:BNII</v>
    <v>350</v>
  </rv>
  <rv s="1">
    <v>1</v>
    <v>XIDX:BNII</v>
    <v>Daily</v>
    <v>46021</v>
    <v>46021</v>
    <v>0</v>
    <v>1</v>
    <v>639026496000000000,639284105175040728,0</v>
    <v>0</v>
    <v>bn93f2</v>
    <v>XIDX:BNII</v>
    <v>658</v>
  </rv>
  <rv s="1">
    <v>1</v>
    <v>XIDX:BNII</v>
    <v>Daily</v>
    <v>46203</v>
    <v>46203</v>
    <v>0</v>
    <v>1</v>
    <v>639183744000000000,639284105175510727,0</v>
    <v>0</v>
    <v>bn93f2</v>
    <v>XIDX:BNII</v>
    <v>315</v>
  </rv>
  <rv s="1">
    <v>1</v>
    <v>XIDX:BNII</v>
    <v>Daily</v>
    <v>46111</v>
    <v>46111</v>
    <v>0</v>
    <v>1</v>
    <v>639104256000000000,639284105175980719,0</v>
    <v>0</v>
    <v>bn93f2</v>
    <v>XIDX:BNII</v>
    <v>528</v>
  </rv>
  <rv s="1">
    <v>1</v>
    <v>XIDX:BNGA</v>
    <v>Daily</v>
    <v>39812</v>
    <v>39812</v>
    <v>0</v>
    <v>1</v>
    <v>633661920000000000,639284105176947734,0</v>
    <v>0</v>
    <v>bkfp8m</v>
    <v>XIDX:BNGA</v>
    <v>729</v>
  </rv>
  <rv s="1">
    <v>1</v>
    <v>XIDX:BNGA</v>
    <v>Daily</v>
    <v>40176</v>
    <v>40176</v>
    <v>0</v>
    <v>1</v>
    <v>633976416000000000,639284105172553739,0</v>
    <v>0</v>
    <v>bkfp8m</v>
    <v>XIDX:BNGA</v>
    <v>730</v>
  </rv>
  <rv s="1">
    <v>1</v>
    <v>XIDX:BNGA</v>
    <v>Daily</v>
    <v>40542</v>
    <v>40542</v>
    <v>0</v>
    <v>1</v>
    <v>634292640000000000,639284105173027747,0</v>
    <v>0</v>
    <v>bkfp8m</v>
    <v>XIDX:BNGA</v>
    <v>731</v>
  </rv>
  <rv s="1">
    <v>1</v>
    <v>XIDX:BNGA</v>
    <v>Daily</v>
    <v>40907</v>
    <v>40907</v>
    <v>0</v>
    <v>1</v>
    <v>634608000000000000,639284105173507741,0</v>
    <v>0</v>
    <v>bkfp8m</v>
    <v>XIDX:BNGA</v>
    <v>732</v>
  </rv>
  <rv s="1">
    <v>1</v>
    <v>XIDX:BNGA</v>
    <v>Daily</v>
    <v>41271</v>
    <v>41271</v>
    <v>0</v>
    <v>1</v>
    <v>634922496000000000,639284105173983770,0</v>
    <v>0</v>
    <v>bkfp8m</v>
    <v>XIDX:BNGA</v>
    <v>81</v>
  </rv>
  <rv s="1">
    <v>1</v>
    <v>XIDX:BNGA</v>
    <v>Daily</v>
    <v>41638</v>
    <v>41638</v>
    <v>0</v>
    <v>1</v>
    <v>635239584000000000,639284105174463777,0</v>
    <v>0</v>
    <v>bkfp8m</v>
    <v>XIDX:BNGA</v>
    <v>369</v>
  </rv>
  <rv s="1">
    <v>1</v>
    <v>XIDX:BNGA</v>
    <v>Daily</v>
    <v>42003</v>
    <v>42003</v>
    <v>0</v>
    <v>1</v>
    <v>635554944000000000,639284105174937740,0</v>
    <v>0</v>
    <v>bkfp8m</v>
    <v>XIDX:BNGA</v>
    <v>676</v>
  </rv>
  <rv s="1">
    <v>1</v>
    <v>XIDX:BNGA</v>
    <v>Daily</v>
    <v>42368</v>
    <v>42368</v>
    <v>0</v>
    <v>1</v>
    <v>635870304000000000,639284105175413798,0</v>
    <v>0</v>
    <v>bkfp8m</v>
    <v>XIDX:BNGA</v>
    <v>733</v>
  </rv>
  <rv s="1">
    <v>1</v>
    <v>XIDX:BNGA</v>
    <v>Daily</v>
    <v>42734</v>
    <v>42734</v>
    <v>0</v>
    <v>1</v>
    <v>636186528000000000,639284105175883811,0</v>
    <v>0</v>
    <v>bkfp8m</v>
    <v>XIDX:BNGA</v>
    <v>506</v>
  </rv>
  <rv s="1">
    <v>1</v>
    <v>XIDX:BNGA</v>
    <v>Daily</v>
    <v>43098</v>
    <v>43098</v>
    <v>0</v>
    <v>1</v>
    <v>636501024000000000,639284105176357736,0</v>
    <v>0</v>
    <v>bkfp8m</v>
    <v>XIDX:BNGA</v>
    <v>205</v>
  </rv>
  <rv s="1">
    <v>1</v>
    <v>XIDX:BNGA</v>
    <v>Daily</v>
    <v>43462</v>
    <v>43462</v>
    <v>0</v>
    <v>1</v>
    <v>636815520000000000,639284105176833830,0</v>
    <v>0</v>
    <v>bkfp8m</v>
    <v>XIDX:BNGA</v>
    <v>734</v>
  </rv>
  <rv s="1">
    <v>1</v>
    <v>XIDX:BNGA</v>
    <v>Daily</v>
    <v>43829</v>
    <v>43829</v>
    <v>0</v>
    <v>1</v>
    <v>637132608000000000,639284105172777753,0</v>
    <v>0</v>
    <v>bkfp8m</v>
    <v>XIDX:BNGA</v>
    <v>735</v>
  </rv>
  <rv s="1">
    <v>1</v>
    <v>XIDX:BNGA</v>
    <v>Daily</v>
    <v>44195</v>
    <v>44195</v>
    <v>0</v>
    <v>1</v>
    <v>637448832000000000,639284105173253763,0</v>
    <v>0</v>
    <v>bkfp8m</v>
    <v>XIDX:BNGA</v>
    <v>401</v>
  </rv>
  <rv s="1">
    <v>1</v>
    <v>XIDX:BNGA</v>
    <v>Daily</v>
    <v>44560</v>
    <v>44560</v>
    <v>0</v>
    <v>1</v>
    <v>637764192000000000,639284105173734993,0</v>
    <v>0</v>
    <v>bkfp8m</v>
    <v>XIDX:BNGA</v>
    <v>735</v>
  </rv>
  <rv s="1">
    <v>1</v>
    <v>XIDX:BNGA</v>
    <v>Daily</v>
    <v>44925</v>
    <v>44925</v>
    <v>0</v>
    <v>1</v>
    <v>638079552000000000,639284105174227727,0</v>
    <v>0</v>
    <v>bkfp8m</v>
    <v>XIDX:BNGA</v>
    <v>131</v>
  </rv>
  <rv s="1">
    <v>1</v>
    <v>XIDX:BNGA</v>
    <v>Daily</v>
    <v>45289</v>
    <v>45289</v>
    <v>0</v>
    <v>1</v>
    <v>638394048000000000,639284105174697739,0</v>
    <v>0</v>
    <v>bkfp8m</v>
    <v>XIDX:BNGA</v>
    <v>736</v>
  </rv>
  <rv s="1">
    <v>1</v>
    <v>XIDX:BNGA</v>
    <v>Daily</v>
    <v>45656</v>
    <v>45656</v>
    <v>0</v>
    <v>1</v>
    <v>638711136000000000,639284105175163786,0</v>
    <v>0</v>
    <v>bkfp8m</v>
    <v>XIDX:BNGA</v>
    <v>671</v>
  </rv>
  <rv s="1">
    <v>1</v>
    <v>XIDX:BNGA</v>
    <v>Daily</v>
    <v>46021</v>
    <v>46021</v>
    <v>0</v>
    <v>1</v>
    <v>639026496000000000,639284105175643795,0</v>
    <v>0</v>
    <v>bkfp8m</v>
    <v>XIDX:BNGA</v>
    <v>436</v>
  </rv>
  <rv s="1">
    <v>1</v>
    <v>XIDX:BNGA</v>
    <v>Daily</v>
    <v>46203</v>
    <v>46203</v>
    <v>0</v>
    <v>1</v>
    <v>639183744000000000,639284105176113810,0</v>
    <v>0</v>
    <v>bkfp8m</v>
    <v>XIDX:BNGA</v>
    <v>737</v>
  </rv>
  <rv s="1">
    <v>1</v>
    <v>XIDX:BNGA</v>
    <v>Daily</v>
    <v>46111</v>
    <v>46111</v>
    <v>0</v>
    <v>1</v>
    <v>639104256000000000,639284105176593819,0</v>
    <v>0</v>
    <v>bkfp8m</v>
    <v>XIDX:BNGA</v>
    <v>177</v>
  </rv>
  <rv s="1">
    <v>1</v>
    <v>XIDX:BNBR</v>
    <v>Daily</v>
    <v>39812</v>
    <v>39812</v>
    <v>0</v>
    <v>1</v>
    <v>633661920000000000,639284105177077177,0</v>
    <v>0</v>
    <v>bn93c7</v>
    <v>XIDX:BNBR</v>
    <v>738</v>
  </rv>
  <rv s="1">
    <v>1</v>
    <v>XIDX:BNBR</v>
    <v>Daily</v>
    <v>40176</v>
    <v>40176</v>
    <v>0</v>
    <v>1</v>
    <v>633976416000000000,639284105180298848,0</v>
    <v>0</v>
    <v>bn93c7</v>
    <v>XIDX:BNBR</v>
    <v>739</v>
  </rv>
  <rv s="1">
    <v>1</v>
    <v>XIDX:BNBR</v>
    <v>Daily</v>
    <v>40542</v>
    <v>40542</v>
    <v>0</v>
    <v>1</v>
    <v>634292640000000000,639284105180778756,0</v>
    <v>0</v>
    <v>bn93c7</v>
    <v>XIDX:BNBR</v>
    <v>740</v>
  </rv>
  <rv s="1">
    <v>1</v>
    <v>XIDX:BNBR</v>
    <v>Daily</v>
    <v>40907</v>
    <v>40907</v>
    <v>0</v>
    <v>1</v>
    <v>634608000000000000,639284105181258853,0</v>
    <v>0</v>
    <v>bn93c7</v>
    <v>XIDX:BNBR</v>
    <v>741</v>
  </rv>
  <rv s="1">
    <v>1</v>
    <v>XIDX:BNBR</v>
    <v>Daily</v>
    <v>41271</v>
    <v>41271</v>
    <v>0</v>
    <v>1</v>
    <v>634922496000000000,639284105181737241,0</v>
    <v>0</v>
    <v>bn93c7</v>
    <v>XIDX:BNBR</v>
    <v>738</v>
  </rv>
  <rv s="1">
    <v>1</v>
    <v>XIDX:BNBR</v>
    <v>Daily</v>
    <v>42003</v>
    <v>42003</v>
    <v>0</v>
    <v>1</v>
    <v>635554944000000000,639284105182678870,0</v>
    <v>0</v>
    <v>bn93c7</v>
    <v>XIDX:BNBR</v>
    <v>738</v>
  </rv>
  <rv s="1">
    <v>1</v>
    <v>XIDX:BNBR</v>
    <v>Daily</v>
    <v>42368</v>
    <v>42368</v>
    <v>0</v>
    <v>1</v>
    <v>635870304000000000,639284105183208734,0</v>
    <v>0</v>
    <v>bn93c7</v>
    <v>XIDX:BNBR</v>
    <v>738</v>
  </rv>
  <rv s="1">
    <v>1</v>
    <v>XIDX:BNBR</v>
    <v>Daily</v>
    <v>43098</v>
    <v>43098</v>
    <v>0</v>
    <v>1</v>
    <v>636501024000000000,639284105184158876,0</v>
    <v>0</v>
    <v>bn93c7</v>
    <v>XIDX:BNBR</v>
    <v>738</v>
  </rv>
  <rv s="1">
    <v>1</v>
    <v>XIDX:BNBR</v>
    <v>Daily</v>
    <v>43462</v>
    <v>43462</v>
    <v>0</v>
    <v>1</v>
    <v>636815520000000000,639284105184628873,0</v>
    <v>0</v>
    <v>bn93c7</v>
    <v>XIDX:BNBR</v>
    <v>742</v>
  </rv>
  <rv s="1">
    <v>1</v>
    <v>XIDX:BNBR</v>
    <v>Daily</v>
    <v>43829</v>
    <v>43829</v>
    <v>0</v>
    <v>1</v>
    <v>637132608000000000,639284105180297240,0</v>
    <v>0</v>
    <v>bn93c7</v>
    <v>XIDX:BNBR</v>
    <v>742</v>
  </rv>
  <rv s="1">
    <v>1</v>
    <v>XIDX:BNBR</v>
    <v>Daily</v>
    <v>44195</v>
    <v>44195</v>
    <v>0</v>
    <v>1</v>
    <v>637448832000000000,639284105180777248,0</v>
    <v>0</v>
    <v>bn93c7</v>
    <v>XIDX:BNBR</v>
    <v>742</v>
  </rv>
  <rv s="1">
    <v>1</v>
    <v>XIDX:BNBR</v>
    <v>Daily</v>
    <v>44560</v>
    <v>44560</v>
    <v>0</v>
    <v>1</v>
    <v>637764192000000000,639284105181257254,0</v>
    <v>0</v>
    <v>bn93c7</v>
    <v>XIDX:BNBR</v>
    <v>742</v>
  </rv>
  <rv s="1">
    <v>1</v>
    <v>XIDX:BNBR</v>
    <v>Daily</v>
    <v>44925</v>
    <v>44925</v>
    <v>0</v>
    <v>1</v>
    <v>638079552000000000,639284105181738859,0</v>
    <v>0</v>
    <v>bn93c7</v>
    <v>XIDX:BNBR</v>
    <v>743</v>
  </rv>
  <rv s="1">
    <v>1</v>
    <v>XIDX:BNBR</v>
    <v>Daily</v>
    <v>45289</v>
    <v>45289</v>
    <v>0</v>
    <v>1</v>
    <v>638394048000000000,639284105182218854,0</v>
    <v>0</v>
    <v>bn93c7</v>
    <v>XIDX:BNBR</v>
    <v>742</v>
  </rv>
  <rv s="1">
    <v>1</v>
    <v>XIDX:BNBR</v>
    <v>Daily</v>
    <v>45656</v>
    <v>45656</v>
    <v>0</v>
    <v>1</v>
    <v>638711136000000000,639284105182697281,0</v>
    <v>0</v>
    <v>bn93c7</v>
    <v>XIDX:BNBR</v>
    <v>744</v>
  </rv>
  <rv s="1">
    <v>1</v>
    <v>XIDX:BNBR</v>
    <v>Daily</v>
    <v>46021</v>
    <v>46021</v>
    <v>0</v>
    <v>1</v>
    <v>639026496000000000,639284105183168736,0</v>
    <v>0</v>
    <v>bn93c7</v>
    <v>XIDX:BNBR</v>
    <v>745</v>
  </rv>
  <rv s="1">
    <v>1</v>
    <v>XIDX:BNBR</v>
    <v>Daily</v>
    <v>46203</v>
    <v>46203</v>
    <v>0</v>
    <v>1</v>
    <v>639183744000000000,639284105183648866,0</v>
    <v>0</v>
    <v>bn93c7</v>
    <v>XIDX:BNBR</v>
    <v>746</v>
  </rv>
  <rv s="1">
    <v>1</v>
    <v>XIDX:BNBR</v>
    <v>Daily</v>
    <v>46111</v>
    <v>46111</v>
    <v>0</v>
    <v>1</v>
    <v>639104256000000000,639284105184117312,0</v>
    <v>0</v>
    <v>bn93c7</v>
    <v>XIDX:BNBR</v>
    <v>747</v>
  </rv>
  <rv s="1">
    <v>1</v>
    <v>XIDX:BNBA</v>
    <v>Daily</v>
    <v>40176</v>
    <v>40176</v>
    <v>0</v>
    <v>1</v>
    <v>633976416000000000,639284105180308750,0</v>
    <v>0</v>
    <v>bkfp2w</v>
    <v>XIDX:BNBA</v>
    <v>25</v>
  </rv>
  <rv s="1">
    <v>1</v>
    <v>XIDX:BNBA</v>
    <v>Daily</v>
    <v>40542</v>
    <v>40542</v>
    <v>0</v>
    <v>1</v>
    <v>634292640000000000,639284105180798850,0</v>
    <v>0</v>
    <v>bkfp2w</v>
    <v>XIDX:BNBA</v>
    <v>324</v>
  </rv>
  <rv s="1">
    <v>1</v>
    <v>XIDX:BNBA</v>
    <v>Daily</v>
    <v>41271</v>
    <v>41271</v>
    <v>0</v>
    <v>1</v>
    <v>634922496000000000,639284105181747247,0</v>
    <v>0</v>
    <v>bkfp2w</v>
    <v>XIDX:BNBA</v>
    <v>409</v>
  </rv>
  <rv s="1">
    <v>1</v>
    <v>XIDX:BNBA</v>
    <v>Daily</v>
    <v>42003</v>
    <v>42003</v>
    <v>0</v>
    <v>1</v>
    <v>635554944000000000,639284105182758719,0</v>
    <v>0</v>
    <v>bkfp2w</v>
    <v>XIDX:BNBA</v>
    <v>157</v>
  </rv>
  <rv s="1">
    <v>1</v>
    <v>XIDX:BNBA</v>
    <v>Daily</v>
    <v>42368</v>
    <v>42368</v>
    <v>0</v>
    <v>1</v>
    <v>635870304000000000,639284105183238740,0</v>
    <v>0</v>
    <v>bkfp2w</v>
    <v>XIDX:BNBA</v>
    <v>249</v>
  </rv>
  <rv s="1">
    <v>1</v>
    <v>XIDX:BNBA</v>
    <v>Daily</v>
    <v>43098</v>
    <v>43098</v>
    <v>0</v>
    <v>1</v>
    <v>636501024000000000,639284105184177327,0</v>
    <v>0</v>
    <v>bkfp2w</v>
    <v>XIDX:BNBA</v>
    <v>483</v>
  </rv>
  <rv s="1">
    <v>1</v>
    <v>XIDX:BNBA</v>
    <v>Daily</v>
    <v>43462</v>
    <v>43462</v>
    <v>0</v>
    <v>1</v>
    <v>636815520000000000,639284105184648710,0</v>
    <v>0</v>
    <v>bkfp2w</v>
    <v>XIDX:BNBA</v>
    <v>280</v>
  </rv>
  <rv s="1">
    <v>1</v>
    <v>XIDX:BNBA</v>
    <v>Daily</v>
    <v>43829</v>
    <v>43829</v>
    <v>0</v>
    <v>1</v>
    <v>637132608000000000,639284105180218877,0</v>
    <v>0</v>
    <v>bkfp2w</v>
    <v>XIDX:BNBA</v>
    <v>748</v>
  </rv>
  <rv s="1">
    <v>1</v>
    <v>XIDX:BNBA</v>
    <v>Daily</v>
    <v>44195</v>
    <v>44195</v>
    <v>0</v>
    <v>1</v>
    <v>637448832000000000,639284105180697241,0</v>
    <v>0</v>
    <v>bkfp2w</v>
    <v>XIDX:BNBA</v>
    <v>749</v>
  </rv>
  <rv s="1">
    <v>1</v>
    <v>XIDX:BNBA</v>
    <v>Daily</v>
    <v>44560</v>
    <v>44560</v>
    <v>0</v>
    <v>1</v>
    <v>637764192000000000,639284105181178758,0</v>
    <v>0</v>
    <v>bkfp2w</v>
    <v>XIDX:BNBA</v>
    <v>750</v>
  </rv>
  <rv s="1">
    <v>1</v>
    <v>XIDX:BNBA</v>
    <v>Daily</v>
    <v>44925</v>
    <v>44925</v>
    <v>0</v>
    <v>1</v>
    <v>638079552000000000,639284105181648745,0</v>
    <v>0</v>
    <v>bkfp2w</v>
    <v>XIDX:BNBA</v>
    <v>751</v>
  </rv>
  <rv s="1">
    <v>1</v>
    <v>XIDX:BNBA</v>
    <v>Daily</v>
    <v>45289</v>
    <v>45289</v>
    <v>0</v>
    <v>1</v>
    <v>638394048000000000,639284105182118856,0</v>
    <v>0</v>
    <v>bkfp2w</v>
    <v>XIDX:BNBA</v>
    <v>260</v>
  </rv>
  <rv s="1">
    <v>1</v>
    <v>XIDX:BNBA</v>
    <v>Daily</v>
    <v>45656</v>
    <v>45656</v>
    <v>0</v>
    <v>1</v>
    <v>638711136000000000,639284105182588738,0</v>
    <v>0</v>
    <v>bkfp2w</v>
    <v>XIDX:BNBA</v>
    <v>343</v>
  </rv>
  <rv s="1">
    <v>1</v>
    <v>XIDX:BNBA</v>
    <v>Daily</v>
    <v>46021</v>
    <v>46021</v>
    <v>0</v>
    <v>1</v>
    <v>639026496000000000,639284105183068867,0</v>
    <v>0</v>
    <v>bkfp2w</v>
    <v>XIDX:BNBA</v>
    <v>752</v>
  </rv>
  <rv s="1">
    <v>1</v>
    <v>XIDX:BNBA</v>
    <v>Daily</v>
    <v>46203</v>
    <v>46203</v>
    <v>0</v>
    <v>1</v>
    <v>639183744000000000,639284105183538731,0</v>
    <v>0</v>
    <v>bkfp2w</v>
    <v>XIDX:BNBA</v>
    <v>753</v>
  </rv>
  <rv s="1">
    <v>1</v>
    <v>XIDX:BNBA</v>
    <v>Daily</v>
    <v>46111</v>
    <v>46111</v>
    <v>0</v>
    <v>1</v>
    <v>639104256000000000,639284105184018726,0</v>
    <v>0</v>
    <v>bkfp2w</v>
    <v>XIDX:BNBA</v>
    <v>754</v>
  </rv>
  <rv s="1">
    <v>1</v>
    <v>XIDX:BMTR</v>
    <v>Daily</v>
    <v>39812</v>
    <v>39812</v>
    <v>0</v>
    <v>1</v>
    <v>633661920000000000,639284105184650387,0</v>
    <v>0</v>
    <v>bkfoz2</v>
    <v>XIDX:BMTR</v>
    <v>526</v>
  </rv>
  <rv s="1">
    <v>1</v>
    <v>XIDX:BMTR</v>
    <v>Daily</v>
    <v>40176</v>
    <v>40176</v>
    <v>0</v>
    <v>1</v>
    <v>633976416000000000,639284105180990414,0</v>
    <v>0</v>
    <v>bkfoz2</v>
    <v>XIDX:BMTR</v>
    <v>109</v>
  </rv>
  <rv s="1">
    <v>1</v>
    <v>XIDX:BMTR</v>
    <v>Daily</v>
    <v>40542</v>
    <v>40542</v>
    <v>0</v>
    <v>1</v>
    <v>634292640000000000,639284105181456184,0</v>
    <v>0</v>
    <v>bkfoz2</v>
    <v>XIDX:BMTR</v>
    <v>147</v>
  </rv>
  <rv s="1">
    <v>1</v>
    <v>XIDX:BMTR</v>
    <v>Daily</v>
    <v>40907</v>
    <v>40907</v>
    <v>0</v>
    <v>1</v>
    <v>634608000000000000,639284105181930407,0</v>
    <v>0</v>
    <v>bkfoz2</v>
    <v>XIDX:BMTR</v>
    <v>755</v>
  </rv>
  <rv s="1">
    <v>1</v>
    <v>XIDX:BMTR</v>
    <v>Daily</v>
    <v>41271</v>
    <v>41271</v>
    <v>0</v>
    <v>1</v>
    <v>634922496000000000,639284105182396183,0</v>
    <v>0</v>
    <v>bkfoz2</v>
    <v>XIDX:BMTR</v>
    <v>59</v>
  </rv>
  <rv s="1">
    <v>1</v>
    <v>XIDX:BMTR</v>
    <v>Daily</v>
    <v>41638</v>
    <v>41638</v>
    <v>0</v>
    <v>1</v>
    <v>635239584000000000,639284105182870402,0</v>
    <v>0</v>
    <v>bkfoz2</v>
    <v>XIDX:BMTR</v>
    <v>196</v>
  </rv>
  <rv s="1">
    <v>1</v>
    <v>XIDX:BMTR</v>
    <v>Daily</v>
    <v>42003</v>
    <v>42003</v>
    <v>0</v>
    <v>1</v>
    <v>635554944000000000,639284105183355605,0</v>
    <v>0</v>
    <v>bkfoz2</v>
    <v>XIDX:BMTR</v>
    <v>756</v>
  </rv>
  <rv s="1">
    <v>1</v>
    <v>XIDX:BMTR</v>
    <v>Daily</v>
    <v>42368</v>
    <v>42368</v>
    <v>0</v>
    <v>1</v>
    <v>635870304000000000,639284105183826183,0</v>
    <v>0</v>
    <v>bkfoz2</v>
    <v>XIDX:BMTR</v>
    <v>81</v>
  </rv>
  <rv s="1">
    <v>1</v>
    <v>XIDX:BMTR</v>
    <v>Daily</v>
    <v>42734</v>
    <v>42734</v>
    <v>0</v>
    <v>1</v>
    <v>636186528000000000,639284105184305620,0</v>
    <v>0</v>
    <v>bkfoz2</v>
    <v>XIDX:BMTR</v>
    <v>757</v>
  </rv>
  <rv s="1">
    <v>1</v>
    <v>XIDX:BMTR</v>
    <v>Daily</v>
    <v>43098</v>
    <v>43098</v>
    <v>0</v>
    <v>1</v>
    <v>636501024000000000,639284105184776181,0</v>
    <v>0</v>
    <v>bkfoz2</v>
    <v>XIDX:BMTR</v>
    <v>546</v>
  </rv>
  <rv s="1">
    <v>1</v>
    <v>XIDX:BMTR</v>
    <v>Daily</v>
    <v>43462</v>
    <v>43462</v>
    <v>0</v>
    <v>1</v>
    <v>636815520000000000,639284105185255629,0</v>
    <v>0</v>
    <v>bkfoz2</v>
    <v>XIDX:BMTR</v>
    <v>245</v>
  </rv>
  <rv s="1">
    <v>1</v>
    <v>XIDX:BMTR</v>
    <v>Daily</v>
    <v>43829</v>
    <v>43829</v>
    <v>0</v>
    <v>1</v>
    <v>637132608000000000,639284105180946221,0</v>
    <v>0</v>
    <v>bkfoz2</v>
    <v>XIDX:BMTR</v>
    <v>758</v>
  </rv>
  <rv s="1">
    <v>1</v>
    <v>XIDX:BMTR</v>
    <v>Daily</v>
    <v>44195</v>
    <v>44195</v>
    <v>0</v>
    <v>1</v>
    <v>637448832000000000,639284105181420410,0</v>
    <v>0</v>
    <v>bkfoz2</v>
    <v>XIDX:BMTR</v>
    <v>426</v>
  </rv>
  <rv s="1">
    <v>1</v>
    <v>XIDX:BMTR</v>
    <v>Daily</v>
    <v>44560</v>
    <v>44560</v>
    <v>0</v>
    <v>1</v>
    <v>637764192000000000,639284105181896182,0</v>
    <v>0</v>
    <v>bkfoz2</v>
    <v>XIDX:BMTR</v>
    <v>139</v>
  </rv>
  <rv s="1">
    <v>1</v>
    <v>XIDX:BMTR</v>
    <v>Daily</v>
    <v>44925</v>
    <v>44925</v>
    <v>0</v>
    <v>1</v>
    <v>638079552000000000,639284105182376182,0</v>
    <v>0</v>
    <v>bkfoz2</v>
    <v>XIDX:BMTR</v>
    <v>280</v>
  </rv>
  <rv s="1">
    <v>1</v>
    <v>XIDX:BMTR</v>
    <v>Daily</v>
    <v>45289</v>
    <v>45289</v>
    <v>0</v>
    <v>1</v>
    <v>638394048000000000,639284105182846178,0</v>
    <v>0</v>
    <v>bkfoz2</v>
    <v>XIDX:BMTR</v>
    <v>483</v>
  </rv>
  <rv s="1">
    <v>1</v>
    <v>XIDX:BMTR</v>
    <v>Daily</v>
    <v>45656</v>
    <v>45656</v>
    <v>0</v>
    <v>1</v>
    <v>638711136000000000,639284105183326182,0</v>
    <v>0</v>
    <v>bkfoz2</v>
    <v>XIDX:BMTR</v>
    <v>315</v>
  </rv>
  <rv s="1">
    <v>1</v>
    <v>XIDX:BMTR</v>
    <v>Daily</v>
    <v>46021</v>
    <v>46021</v>
    <v>0</v>
    <v>1</v>
    <v>639026496000000000,639284105183805610,0</v>
    <v>0</v>
    <v>bkfoz2</v>
    <v>XIDX:BMTR</v>
    <v>501</v>
  </rv>
  <rv s="1">
    <v>1</v>
    <v>XIDX:BMTR</v>
    <v>Daily</v>
    <v>46203</v>
    <v>46203</v>
    <v>0</v>
    <v>1</v>
    <v>639183744000000000,639284105184296184,0</v>
    <v>0</v>
    <v>bkfoz2</v>
    <v>XIDX:BMTR</v>
    <v>47</v>
  </rv>
  <rv s="1">
    <v>1</v>
    <v>XIDX:BMTR</v>
    <v>Daily</v>
    <v>46111</v>
    <v>46111</v>
    <v>0</v>
    <v>1</v>
    <v>639104256000000000,639284105184755595,0</v>
    <v>0</v>
    <v>bkfoz2</v>
    <v>XIDX:BMTR</v>
    <v>759</v>
  </rv>
  <rv s="1">
    <v>1</v>
    <v>XIDX:BMSR</v>
    <v>Daily</v>
    <v>43098</v>
    <v>43098</v>
    <v>0</v>
    <v>1</v>
    <v>636501024000000000,639284105181668265,0</v>
    <v>0</v>
    <v>bkfow7</v>
    <v>XIDX:BMSR</v>
    <v>760</v>
  </rv>
  <rv s="1">
    <v>1</v>
    <v>XIDX:BMSR</v>
    <v>Daily</v>
    <v>43462</v>
    <v>43462</v>
    <v>0</v>
    <v>1</v>
    <v>636815520000000000,639284105182138246,0</v>
    <v>0</v>
    <v>bkfow7</v>
    <v>XIDX:BMSR</v>
    <v>20</v>
  </rv>
  <rv s="1">
    <v>1</v>
    <v>XIDX:BMSR</v>
    <v>Daily</v>
    <v>43829</v>
    <v>43829</v>
    <v>0</v>
    <v>1</v>
    <v>637132608000000000,639284105182618261,0</v>
    <v>0</v>
    <v>bkfow7</v>
    <v>XIDX:BMSR</v>
    <v>160</v>
  </rv>
  <rv s="1">
    <v>1</v>
    <v>XIDX:BMSR</v>
    <v>Daily</v>
    <v>44195</v>
    <v>44195</v>
    <v>0</v>
    <v>1</v>
    <v>637448832000000000,639284105183088258,0</v>
    <v>0</v>
    <v>bkfow7</v>
    <v>XIDX:BMSR</v>
    <v>183</v>
  </rv>
  <rv s="1">
    <v>1</v>
    <v>XIDX:BMSR</v>
    <v>Daily</v>
    <v>44560</v>
    <v>44560</v>
    <v>0</v>
    <v>1</v>
    <v>637764192000000000,639284105183568237,0</v>
    <v>0</v>
    <v>bkfow7</v>
    <v>XIDX:BMSR</v>
    <v>761</v>
  </rv>
  <rv s="1">
    <v>1</v>
    <v>XIDX:BMSR</v>
    <v>Daily</v>
    <v>44925</v>
    <v>44925</v>
    <v>0</v>
    <v>1</v>
    <v>638079552000000000,639284105184043998,0</v>
    <v>0</v>
    <v>bkfow7</v>
    <v>XIDX:BMSR</v>
    <v>87</v>
  </rv>
  <rv s="1">
    <v>1</v>
    <v>XIDX:BMSR</v>
    <v>Daily</v>
    <v>45289</v>
    <v>45289</v>
    <v>0</v>
    <v>1</v>
    <v>638394048000000000,639284105184528232,0</v>
    <v>0</v>
    <v>bkfow7</v>
    <v>XIDX:BMSR</v>
    <v>762</v>
  </rv>
  <rv s="1">
    <v>1</v>
    <v>XIDX:BMSR</v>
    <v>Daily</v>
    <v>45656</v>
    <v>45656</v>
    <v>0</v>
    <v>1</v>
    <v>638711136000000000,639284105185004006,0</v>
    <v>0</v>
    <v>bkfow7</v>
    <v>XIDX:BMSR</v>
    <v>616</v>
  </rv>
  <rv s="1">
    <v>1</v>
    <v>XIDX:BMSR</v>
    <v>Daily</v>
    <v>46021</v>
    <v>46021</v>
    <v>0</v>
    <v>1</v>
    <v>639026496000000000,639284105185478273,0</v>
    <v>0</v>
    <v>bkfow7</v>
    <v>XIDX:BMSR</v>
    <v>103</v>
  </rv>
  <rv s="1">
    <v>1</v>
    <v>XIDX:BMSR</v>
    <v>Daily</v>
    <v>46203</v>
    <v>46203</v>
    <v>0</v>
    <v>1</v>
    <v>639183744000000000,639284105181218261,0</v>
    <v>0</v>
    <v>bkfow7</v>
    <v>XIDX:BMSR</v>
    <v>661</v>
  </rv>
  <rv s="1">
    <v>1</v>
    <v>XIDX:BMSR</v>
    <v>Daily</v>
    <v>46111</v>
    <v>46111</v>
    <v>0</v>
    <v>1</v>
    <v>639104256000000000,639284105181698258,0</v>
    <v>0</v>
    <v>bkfow7</v>
    <v>XIDX:BMSR</v>
    <v>106</v>
  </rv>
  <rv s="1">
    <v>1</v>
    <v>XIDX:BMRI</v>
    <v>Daily</v>
    <v>39812</v>
    <v>39812</v>
    <v>0</v>
    <v>1</v>
    <v>633661920000000000,639284105182655601,0</v>
    <v>0</v>
    <v>bn939c</v>
    <v>XIDX:BMRI</v>
    <v>763</v>
  </rv>
  <rv s="1">
    <v>1</v>
    <v>XIDX:BMRI</v>
    <v>Daily</v>
    <v>40176</v>
    <v>40176</v>
    <v>0</v>
    <v>1</v>
    <v>633976416000000000,639284105183130400,0</v>
    <v>0</v>
    <v>bn939c</v>
    <v>XIDX:BMRI</v>
    <v>764</v>
  </rv>
  <rv s="1">
    <v>1</v>
    <v>XIDX:BMRI</v>
    <v>Daily</v>
    <v>40542</v>
    <v>40542</v>
    <v>0</v>
    <v>1</v>
    <v>634292640000000000,639284105183606177,0</v>
    <v>0</v>
    <v>bn939c</v>
    <v>XIDX:BMRI</v>
    <v>765</v>
  </rv>
  <rv s="1">
    <v>1</v>
    <v>XIDX:BMRI</v>
    <v>Daily</v>
    <v>40907</v>
    <v>40907</v>
    <v>0</v>
    <v>1</v>
    <v>634608000000000000,639284105184085612,0</v>
    <v>0</v>
    <v>bn939c</v>
    <v>XIDX:BMRI</v>
    <v>766</v>
  </rv>
  <rv s="1">
    <v>1</v>
    <v>XIDX:BMRI</v>
    <v>Daily</v>
    <v>41271</v>
    <v>41271</v>
    <v>0</v>
    <v>1</v>
    <v>634922496000000000,639284105184566185,0</v>
    <v>0</v>
    <v>bn939c</v>
    <v>XIDX:BMRI</v>
    <v>767</v>
  </rv>
  <rv s="1">
    <v>1</v>
    <v>XIDX:BMRI</v>
    <v>Daily</v>
    <v>41638</v>
    <v>41638</v>
    <v>0</v>
    <v>1</v>
    <v>635239584000000000,639284105185040388,0</v>
    <v>0</v>
    <v>bn939c</v>
    <v>XIDX:BMRI</v>
    <v>768</v>
  </rv>
  <rv s="1">
    <v>1</v>
    <v>XIDX:BMRI</v>
    <v>Daily</v>
    <v>42003</v>
    <v>42003</v>
    <v>0</v>
    <v>1</v>
    <v>635554944000000000,639284105185516221,0</v>
    <v>0</v>
    <v>bn939c</v>
    <v>XIDX:BMRI</v>
    <v>769</v>
  </rv>
  <rv s="1">
    <v>1</v>
    <v>XIDX:BMRI</v>
    <v>Daily</v>
    <v>42368</v>
    <v>42368</v>
    <v>0</v>
    <v>1</v>
    <v>635870304000000000,639284105181245574,0</v>
    <v>0</v>
    <v>bn939c</v>
    <v>XIDX:BMRI</v>
    <v>770</v>
  </rv>
  <rv s="1">
    <v>1</v>
    <v>XIDX:BMRI</v>
    <v>Daily</v>
    <v>42734</v>
    <v>42734</v>
    <v>0</v>
    <v>1</v>
    <v>636186528000000000,639284105181726182,0</v>
    <v>0</v>
    <v>bn939c</v>
    <v>XIDX:BMRI</v>
    <v>771</v>
  </rv>
  <rv s="1">
    <v>1</v>
    <v>XIDX:BMRI</v>
    <v>Daily</v>
    <v>43098</v>
    <v>43098</v>
    <v>0</v>
    <v>1</v>
    <v>636501024000000000,639284105182196192,0</v>
    <v>0</v>
    <v>bn939c</v>
    <v>XIDX:BMRI</v>
    <v>772</v>
  </rv>
  <rv s="1">
    <v>1</v>
    <v>XIDX:BMRI</v>
    <v>Daily</v>
    <v>43462</v>
    <v>43462</v>
    <v>0</v>
    <v>1</v>
    <v>636815520000000000,639284105182670412,0</v>
    <v>0</v>
    <v>bn939c</v>
    <v>XIDX:BMRI</v>
    <v>773</v>
  </rv>
  <rv s="1">
    <v>1</v>
    <v>XIDX:BMRI</v>
    <v>Daily</v>
    <v>43829</v>
    <v>43829</v>
    <v>0</v>
    <v>1</v>
    <v>637132608000000000,639284105183146185,0</v>
    <v>0</v>
    <v>bn939c</v>
    <v>XIDX:BMRI</v>
    <v>774</v>
  </rv>
  <rv s="1">
    <v>1</v>
    <v>XIDX:BMRI</v>
    <v>Daily</v>
    <v>44195</v>
    <v>44195</v>
    <v>0</v>
    <v>1</v>
    <v>637448832000000000,639284105183630396,0</v>
    <v>0</v>
    <v>bn939c</v>
    <v>XIDX:BMRI</v>
    <v>775</v>
  </rv>
  <rv s="1">
    <v>1</v>
    <v>XIDX:BMRI</v>
    <v>Daily</v>
    <v>44560</v>
    <v>44560</v>
    <v>0</v>
    <v>1</v>
    <v>637764192000000000,639284105184100391,0</v>
    <v>0</v>
    <v>bn939c</v>
    <v>XIDX:BMRI</v>
    <v>776</v>
  </rv>
  <rv s="1">
    <v>1</v>
    <v>XIDX:BMRI</v>
    <v>Daily</v>
    <v>44925</v>
    <v>44925</v>
    <v>0</v>
    <v>1</v>
    <v>638079552000000000,639284105184570395,0</v>
    <v>0</v>
    <v>bn939c</v>
    <v>XIDX:BMRI</v>
    <v>777</v>
  </rv>
  <rv s="1">
    <v>1</v>
    <v>XIDX:BMRI</v>
    <v>Daily</v>
    <v>45289</v>
    <v>45289</v>
    <v>0</v>
    <v>1</v>
    <v>638394048000000000,639284105185046186,0</v>
    <v>0</v>
    <v>bn939c</v>
    <v>XIDX:BMRI</v>
    <v>778</v>
  </rv>
  <rv s="1">
    <v>1</v>
    <v>XIDX:BMRI</v>
    <v>Daily</v>
    <v>45656</v>
    <v>45656</v>
    <v>0</v>
    <v>1</v>
    <v>638711136000000000,639284105185530384,0</v>
    <v>0</v>
    <v>bn939c</v>
    <v>XIDX:BMRI</v>
    <v>779</v>
  </rv>
  <rv s="1">
    <v>1</v>
    <v>XIDX:BMRI</v>
    <v>Daily</v>
    <v>46021</v>
    <v>46021</v>
    <v>0</v>
    <v>1</v>
    <v>639026496000000000,639284105181286184,0</v>
    <v>0</v>
    <v>bn939c</v>
    <v>XIDX:BMRI</v>
    <v>780</v>
  </rv>
  <rv s="1">
    <v>1</v>
    <v>XIDX:BMRI</v>
    <v>Daily</v>
    <v>46203</v>
    <v>46203</v>
    <v>0</v>
    <v>1</v>
    <v>639183744000000000,639284105181765582,0</v>
    <v>0</v>
    <v>bn939c</v>
    <v>XIDX:BMRI</v>
    <v>231</v>
  </rv>
  <rv s="1">
    <v>1</v>
    <v>XIDX:BMRI</v>
    <v>Daily</v>
    <v>46111</v>
    <v>46111</v>
    <v>0</v>
    <v>1</v>
    <v>639104256000000000,639284105182240406,0</v>
    <v>0</v>
    <v>bn939c</v>
    <v>XIDX:BMRI</v>
    <v>781</v>
  </rv>
  <rv s="1">
    <v>1</v>
    <v>XIDX:BMAS</v>
    <v>Daily</v>
    <v>42003</v>
    <v>42003</v>
    <v>0</v>
    <v>1</v>
    <v>635554944000000000,639284105183652013,0</v>
    <v>0</v>
    <v>bkfoqh</v>
    <v>XIDX:BMAS</v>
    <v>404</v>
  </rv>
  <rv s="1">
    <v>1</v>
    <v>XIDX:BMAS</v>
    <v>Daily</v>
    <v>42368</v>
    <v>42368</v>
    <v>0</v>
    <v>1</v>
    <v>635870304000000000,639284105184122050,0</v>
    <v>0</v>
    <v>bkfoqh</v>
    <v>XIDX:BMAS</v>
    <v>322</v>
  </rv>
  <rv s="1">
    <v>1</v>
    <v>XIDX:BMAS</v>
    <v>Daily</v>
    <v>42734</v>
    <v>42734</v>
    <v>0</v>
    <v>1</v>
    <v>636186528000000000,639284105184592021,0</v>
    <v>0</v>
    <v>bkfoqh</v>
    <v>XIDX:BMAS</v>
    <v>488</v>
  </rv>
  <rv s="1">
    <v>1</v>
    <v>XIDX:BMAS</v>
    <v>Daily</v>
    <v>43098</v>
    <v>43098</v>
    <v>0</v>
    <v>1</v>
    <v>636501024000000000,639284105185075119,0</v>
    <v>0</v>
    <v>bkfoqh</v>
    <v>XIDX:BMAS</v>
    <v>782</v>
  </rv>
  <rv s="1">
    <v>1</v>
    <v>XIDX:BMAS</v>
    <v>Daily</v>
    <v>43462</v>
    <v>43462</v>
    <v>0</v>
    <v>1</v>
    <v>636815520000000000,639284105185538694,0</v>
    <v>0</v>
    <v>bkfoqh</v>
    <v>XIDX:BMAS</v>
    <v>677</v>
  </rv>
  <rv s="1">
    <v>1</v>
    <v>XIDX:BMAS</v>
    <v>Daily</v>
    <v>43829</v>
    <v>43829</v>
    <v>0</v>
    <v>1</v>
    <v>637132608000000000,639284105188552066,0</v>
    <v>0</v>
    <v>bkfoqh</v>
    <v>XIDX:BMAS</v>
    <v>2</v>
  </rv>
  <rv s="1">
    <v>1</v>
    <v>XIDX:BMAS</v>
    <v>Daily</v>
    <v>44195</v>
    <v>44195</v>
    <v>0</v>
    <v>1</v>
    <v>637448832000000000,639284105189022052,0</v>
    <v>0</v>
    <v>bkfoqh</v>
    <v>XIDX:BMAS</v>
    <v>417</v>
  </rv>
  <rv s="1">
    <v>1</v>
    <v>XIDX:BMAS</v>
    <v>Daily</v>
    <v>44560</v>
    <v>44560</v>
    <v>0</v>
    <v>1</v>
    <v>637764192000000000,639284105189502052,0</v>
    <v>0</v>
    <v>bkfoqh</v>
    <v>XIDX:BMAS</v>
    <v>671</v>
  </rv>
  <rv s="1">
    <v>1</v>
    <v>XIDX:BMAS</v>
    <v>Daily</v>
    <v>44925</v>
    <v>44925</v>
    <v>0</v>
    <v>1</v>
    <v>638079552000000000,639284105189982057,0</v>
    <v>0</v>
    <v>bkfoqh</v>
    <v>XIDX:BMAS</v>
    <v>783</v>
  </rv>
  <rv s="1">
    <v>1</v>
    <v>XIDX:BMAS</v>
    <v>Daily</v>
    <v>45289</v>
    <v>45289</v>
    <v>0</v>
    <v>1</v>
    <v>638394048000000000,639284105190455185,0</v>
    <v>0</v>
    <v>bkfoqh</v>
    <v>XIDX:BMAS</v>
    <v>458</v>
  </rv>
  <rv s="1">
    <v>1</v>
    <v>XIDX:BMAS</v>
    <v>Daily</v>
    <v>45656</v>
    <v>45656</v>
    <v>0</v>
    <v>1</v>
    <v>638711136000000000,639284105190932067,0</v>
    <v>0</v>
    <v>bkfoqh</v>
    <v>XIDX:BMAS</v>
    <v>566</v>
  </rv>
  <rv s="1">
    <v>1</v>
    <v>XIDX:BMAS</v>
    <v>Daily</v>
    <v>46021</v>
    <v>46021</v>
    <v>0</v>
    <v>1</v>
    <v>639026496000000000,639284105191408718,0</v>
    <v>0</v>
    <v>bkfoqh</v>
    <v>XIDX:BMAS</v>
    <v>147</v>
  </rv>
  <rv s="1">
    <v>1</v>
    <v>XIDX:BMAS</v>
    <v>Daily</v>
    <v>46203</v>
    <v>46203</v>
    <v>0</v>
    <v>1</v>
    <v>639183744000000000,639284105191885209,0</v>
    <v>0</v>
    <v>bkfoqh</v>
    <v>XIDX:BMAS</v>
    <v>784</v>
  </rv>
  <rv s="1">
    <v>1</v>
    <v>XIDX:BMAS</v>
    <v>Daily</v>
    <v>46111</v>
    <v>46111</v>
    <v>0</v>
    <v>1</v>
    <v>639104256000000000,639284105192358742,0</v>
    <v>0</v>
    <v>bkfoqh</v>
    <v>XIDX:BMAS</v>
    <v>148</v>
  </rv>
  <rv s="1">
    <v>1</v>
    <v>XIDX:BLTZ</v>
    <v>Daily</v>
    <v>42003</v>
    <v>42003</v>
    <v>0</v>
    <v>1</v>
    <v>635554944000000000,639284105188576136,0</v>
    <v>0</v>
    <v>bkflvh</v>
    <v>XIDX:BLTZ</v>
    <v>171</v>
  </rv>
  <rv s="1">
    <v>1</v>
    <v>XIDX:BLTZ</v>
    <v>Daily</v>
    <v>42734</v>
    <v>42734</v>
    <v>0</v>
    <v>1</v>
    <v>636186528000000000,639284105189525242,0</v>
    <v>0</v>
    <v>bkflvh</v>
    <v>XIDX:BLTZ</v>
    <v>785</v>
  </rv>
  <rv s="1">
    <v>1</v>
    <v>XIDX:BLTZ</v>
    <v>Daily</v>
    <v>43098</v>
    <v>43098</v>
    <v>0</v>
    <v>1</v>
    <v>636501024000000000,639284105190006153,0</v>
    <v>0</v>
    <v>bkflvh</v>
    <v>XIDX:BLTZ</v>
    <v>786</v>
  </rv>
  <rv s="1">
    <v>1</v>
    <v>XIDX:BLTZ</v>
    <v>Daily</v>
    <v>43462</v>
    <v>43462</v>
    <v>0</v>
    <v>1</v>
    <v>636815520000000000,639284105190476146,0</v>
    <v>0</v>
    <v>bkflvh</v>
    <v>XIDX:BLTZ</v>
    <v>781</v>
  </rv>
  <rv s="1">
    <v>1</v>
    <v>XIDX:BLTZ</v>
    <v>Daily</v>
    <v>43829</v>
    <v>43829</v>
    <v>0</v>
    <v>1</v>
    <v>637132608000000000,639284105190963177,0</v>
    <v>0</v>
    <v>bkflvh</v>
    <v>XIDX:BLTZ</v>
    <v>2</v>
  </rv>
  <rv s="1">
    <v>1</v>
    <v>XIDX:BLTZ</v>
    <v>Daily</v>
    <v>44195</v>
    <v>44195</v>
    <v>0</v>
    <v>1</v>
    <v>637448832000000000,639284105191436124,0</v>
    <v>0</v>
    <v>bkflvh</v>
    <v>XIDX:BLTZ</v>
    <v>787</v>
  </rv>
  <rv s="1">
    <v>1</v>
    <v>XIDX:BLTZ</v>
    <v>Daily</v>
    <v>44560</v>
    <v>44560</v>
    <v>0</v>
    <v>1</v>
    <v>637764192000000000,639284105191915223,0</v>
    <v>0</v>
    <v>bkflvh</v>
    <v>XIDX:BLTZ</v>
    <v>788</v>
  </rv>
  <rv s="1">
    <v>1</v>
    <v>XIDX:BLTZ</v>
    <v>Daily</v>
    <v>44925</v>
    <v>44925</v>
    <v>0</v>
    <v>1</v>
    <v>638079552000000000,639284105192386140,0</v>
    <v>0</v>
    <v>bkflvh</v>
    <v>XIDX:BLTZ</v>
    <v>789</v>
  </rv>
  <rv s="1">
    <v>1</v>
    <v>XIDX:BLTZ</v>
    <v>Daily</v>
    <v>45289</v>
    <v>45289</v>
    <v>0</v>
    <v>1</v>
    <v>638394048000000000,639284105192863180,0</v>
    <v>0</v>
    <v>bkflvh</v>
    <v>XIDX:BLTZ</v>
    <v>360</v>
  </rv>
  <rv s="1">
    <v>1</v>
    <v>XIDX:BLTZ</v>
    <v>Daily</v>
    <v>45656</v>
    <v>45656</v>
    <v>0</v>
    <v>1</v>
    <v>638711136000000000,639284105188766145,0</v>
    <v>0</v>
    <v>bkflvh</v>
    <v>XIDX:BLTZ</v>
    <v>2</v>
  </rv>
  <rv s="1">
    <v>1</v>
    <v>XIDX:BLTZ</v>
    <v>Daily</v>
    <v>46021</v>
    <v>46021</v>
    <v>0</v>
    <v>1</v>
    <v>639026496000000000,639284105189243175,0</v>
    <v>0</v>
    <v>bkflvh</v>
    <v>XIDX:BLTZ</v>
    <v>2</v>
  </rv>
  <rv s="1">
    <v>1</v>
    <v>XIDX:BLTZ</v>
    <v>Daily</v>
    <v>46203</v>
    <v>46203</v>
    <v>0</v>
    <v>1</v>
    <v>639183744000000000,639284105189713179,0</v>
    <v>0</v>
    <v>bkflvh</v>
    <v>XIDX:BLTZ</v>
    <v>2</v>
  </rv>
  <rv s="1">
    <v>1</v>
    <v>XIDX:BLTZ</v>
    <v>Daily</v>
    <v>46111</v>
    <v>46111</v>
    <v>0</v>
    <v>1</v>
    <v>639104256000000000,639284105190186154,0</v>
    <v>0</v>
    <v>bkflvh</v>
    <v>XIDX:BLTZ</v>
    <v>2</v>
  </rv>
  <rv s="1">
    <v>1</v>
    <v>XIDX:BLTA</v>
    <v>Daily</v>
    <v>40542</v>
    <v>40542</v>
    <v>0</v>
    <v>1</v>
    <v>634292640000000000,639284105190679351,0</v>
    <v>0</v>
    <v>bgt5u2</v>
    <v>XIDX:BLTA</v>
    <v>429</v>
  </rv>
  <rv s="1">
    <v>1</v>
    <v>XIDX:BLTA</v>
    <v>Daily</v>
    <v>40907</v>
    <v>40907</v>
    <v>0</v>
    <v>1</v>
    <v>634608000000000000,639284105191149340,0</v>
    <v>0</v>
    <v>bgt5u2</v>
    <v>XIDX:BLTA</v>
    <v>790</v>
  </rv>
  <rv s="1">
    <v>1</v>
    <v>XIDX:BLTA</v>
    <v>Daily</v>
    <v>43829</v>
    <v>43829</v>
    <v>0</v>
    <v>1</v>
    <v>637132608000000000,639284105190203545,0</v>
    <v>0</v>
    <v>bgt5u2</v>
    <v>XIDX:BLTA</v>
    <v>39</v>
  </rv>
  <rv s="1">
    <v>1</v>
    <v>XIDX:BLTA</v>
    <v>Daily</v>
    <v>44195</v>
    <v>44195</v>
    <v>0</v>
    <v>1</v>
    <v>637448832000000000,639284105190673540,0</v>
    <v>0</v>
    <v>bgt5u2</v>
    <v>XIDX:BLTA</v>
    <v>39</v>
  </rv>
  <rv s="1">
    <v>1</v>
    <v>XIDX:BLTA</v>
    <v>Daily</v>
    <v>44560</v>
    <v>44560</v>
    <v>0</v>
    <v>1</v>
    <v>637764192000000000,639284105191153541,0</v>
    <v>0</v>
    <v>bgt5u2</v>
    <v>XIDX:BLTA</v>
    <v>39</v>
  </rv>
  <rv s="1">
    <v>1</v>
    <v>XIDX:BLTA</v>
    <v>Daily</v>
    <v>44925</v>
    <v>44925</v>
    <v>0</v>
    <v>1</v>
    <v>638079552000000000,639284105191623538,0</v>
    <v>0</v>
    <v>bgt5u2</v>
    <v>XIDX:BLTA</v>
    <v>39</v>
  </rv>
  <rv s="1">
    <v>1</v>
    <v>XIDX:BLTA</v>
    <v>Daily</v>
    <v>45289</v>
    <v>45289</v>
    <v>0</v>
    <v>1</v>
    <v>638394048000000000,639284105192093536,0</v>
    <v>0</v>
    <v>bgt5u2</v>
    <v>XIDX:BLTA</v>
    <v>39</v>
  </rv>
  <rv s="1">
    <v>1</v>
    <v>XIDX:BLTA</v>
    <v>Daily</v>
    <v>45656</v>
    <v>45656</v>
    <v>0</v>
    <v>1</v>
    <v>638711136000000000,639284105192563541,0</v>
    <v>0</v>
    <v>bgt5u2</v>
    <v>XIDX:BLTA</v>
    <v>791</v>
  </rv>
  <rv s="1">
    <v>1</v>
    <v>XIDX:BLTA</v>
    <v>Daily</v>
    <v>46021</v>
    <v>46021</v>
    <v>0</v>
    <v>1</v>
    <v>639026496000000000,639284105193039311,0</v>
    <v>0</v>
    <v>bgt5u2</v>
    <v>XIDX:BLTA</v>
    <v>792</v>
  </rv>
  <rv s="1">
    <v>1</v>
    <v>XIDX:BLTA</v>
    <v>Daily</v>
    <v>46203</v>
    <v>46203</v>
    <v>0</v>
    <v>1</v>
    <v>639183744000000000,639284105189463565,0</v>
    <v>0</v>
    <v>bgt5u2</v>
    <v>XIDX:BLTA</v>
    <v>793</v>
  </rv>
  <rv s="1">
    <v>1</v>
    <v>XIDX:BLTA</v>
    <v>Daily</v>
    <v>46111</v>
    <v>46111</v>
    <v>0</v>
    <v>1</v>
    <v>639104256000000000,639284105189933559,0</v>
    <v>0</v>
    <v>bgt5u2</v>
    <v>XIDX:BLTA</v>
    <v>794</v>
  </rv>
  <rv s="1">
    <v>1</v>
    <v>XIDX:BKSW</v>
    <v>Daily</v>
    <v>40542</v>
    <v>40542</v>
    <v>0</v>
    <v>1</v>
    <v>634292640000000000,639284105191387737,0</v>
    <v>0</v>
    <v>bkflsm</v>
    <v>XIDX:BKSW</v>
    <v>795</v>
  </rv>
  <rv s="1">
    <v>1</v>
    <v>XIDX:BKSW</v>
    <v>Daily</v>
    <v>41271</v>
    <v>41271</v>
    <v>0</v>
    <v>1</v>
    <v>634922496000000000,639284105192324163,0</v>
    <v>0</v>
    <v>bkflsm</v>
    <v>XIDX:BKSW</v>
    <v>796</v>
  </rv>
  <rv s="1">
    <v>1</v>
    <v>XIDX:BKSW</v>
    <v>Daily</v>
    <v>41638</v>
    <v>41638</v>
    <v>0</v>
    <v>1</v>
    <v>635239584000000000,639284105192804175,0</v>
    <v>0</v>
    <v>bkflsm</v>
    <v>XIDX:BKSW</v>
    <v>797</v>
  </rv>
  <rv s="1">
    <v>1</v>
    <v>XIDX:BKSW</v>
    <v>Daily</v>
    <v>42003</v>
    <v>42003</v>
    <v>0</v>
    <v>1</v>
    <v>635554944000000000,639284105193284175,0</v>
    <v>0</v>
    <v>bkflsm</v>
    <v>XIDX:BKSW</v>
    <v>798</v>
  </rv>
  <rv s="1">
    <v>1</v>
    <v>XIDX:BKSW</v>
    <v>Daily</v>
    <v>42368</v>
    <v>42368</v>
    <v>0</v>
    <v>1</v>
    <v>635870304000000000,639284105193754203,0</v>
    <v>0</v>
    <v>bkflsm</v>
    <v>XIDX:BKSW</v>
    <v>799</v>
  </rv>
  <rv s="1">
    <v>1</v>
    <v>XIDX:BKSW</v>
    <v>Daily</v>
    <v>43098</v>
    <v>43098</v>
    <v>0</v>
    <v>1</v>
    <v>636501024000000000,639284105190164111,0</v>
    <v>0</v>
    <v>bkflsm</v>
    <v>XIDX:BKSW</v>
    <v>800</v>
  </rv>
  <rv s="1">
    <v>1</v>
    <v>XIDX:BKSW</v>
    <v>Daily</v>
    <v>43462</v>
    <v>43462</v>
    <v>0</v>
    <v>1</v>
    <v>636815520000000000,639284105190634118,0</v>
    <v>0</v>
    <v>bkflsm</v>
    <v>XIDX:BKSW</v>
    <v>191</v>
  </rv>
  <rv s="1">
    <v>1</v>
    <v>XIDX:BKSW</v>
    <v>Daily</v>
    <v>43829</v>
    <v>43829</v>
    <v>0</v>
    <v>1</v>
    <v>637132608000000000,639284105191114131,0</v>
    <v>0</v>
    <v>bkflsm</v>
    <v>XIDX:BKSW</v>
    <v>526</v>
  </rv>
  <rv s="1">
    <v>1</v>
    <v>XIDX:BKSW</v>
    <v>Daily</v>
    <v>44195</v>
    <v>44195</v>
    <v>0</v>
    <v>1</v>
    <v>637448832000000000,639284105191574147,0</v>
    <v>0</v>
    <v>bkflsm</v>
    <v>XIDX:BKSW</v>
    <v>24</v>
  </rv>
  <rv s="1">
    <v>1</v>
    <v>XIDX:BKSW</v>
    <v>Daily</v>
    <v>44560</v>
    <v>44560</v>
    <v>0</v>
    <v>1</v>
    <v>637764192000000000,639284105192054154,0</v>
    <v>0</v>
    <v>bkflsm</v>
    <v>XIDX:BKSW</v>
    <v>351</v>
  </rv>
  <rv s="1">
    <v>1</v>
    <v>XIDX:BKSW</v>
    <v>Daily</v>
    <v>44925</v>
    <v>44925</v>
    <v>0</v>
    <v>1</v>
    <v>638079552000000000,639284105192524165,0</v>
    <v>0</v>
    <v>bkflsm</v>
    <v>XIDX:BKSW</v>
    <v>158</v>
  </rv>
  <rv s="1">
    <v>1</v>
    <v>XIDX:BKSW</v>
    <v>Daily</v>
    <v>45289</v>
    <v>45289</v>
    <v>0</v>
    <v>1</v>
    <v>638394048000000000,639284105192994182,0</v>
    <v>0</v>
    <v>bkflsm</v>
    <v>XIDX:BKSW</v>
    <v>484</v>
  </rv>
  <rv s="1">
    <v>1</v>
    <v>XIDX:BKSW</v>
    <v>Daily</v>
    <v>45656</v>
    <v>45656</v>
    <v>0</v>
    <v>1</v>
    <v>638711136000000000,639284105193464192,0</v>
    <v>0</v>
    <v>bkflsm</v>
    <v>XIDX:BKSW</v>
    <v>38</v>
  </rv>
  <rv s="1">
    <v>1</v>
    <v>XIDX:BKSW</v>
    <v>Daily</v>
    <v>46021</v>
    <v>46021</v>
    <v>0</v>
    <v>1</v>
    <v>639026496000000000,639284105193937800,0</v>
    <v>0</v>
    <v>bkflsm</v>
    <v>XIDX:BKSW</v>
    <v>51</v>
  </rv>
  <rv s="1">
    <v>1</v>
    <v>XIDX:BKSW</v>
    <v>Daily</v>
    <v>46203</v>
    <v>46203</v>
    <v>0</v>
    <v>1</v>
    <v>639183744000000000,639284105189707732,0</v>
    <v>0</v>
    <v>bkflsm</v>
    <v>XIDX:BKSW</v>
    <v>57</v>
  </rv>
  <rv s="1">
    <v>1</v>
    <v>XIDX:BKSW</v>
    <v>Daily</v>
    <v>46111</v>
    <v>46111</v>
    <v>0</v>
    <v>1</v>
    <v>639104256000000000,639284105190187742,0</v>
    <v>0</v>
    <v>bkflsm</v>
    <v>XIDX:BKSW</v>
    <v>188</v>
  </rv>
  <rv s="1">
    <v>1</v>
    <v>XIDX:BKSL</v>
    <v>Daily</v>
    <v>39812</v>
    <v>39812</v>
    <v>0</v>
    <v>1</v>
    <v>633661920000000000,639284105190661399,0</v>
    <v>0</v>
    <v>bkflpr</v>
    <v>XIDX:BKSL</v>
    <v>801</v>
  </rv>
  <rv s="1">
    <v>1</v>
    <v>XIDX:BKSL</v>
    <v>Daily</v>
    <v>40176</v>
    <v>40176</v>
    <v>0</v>
    <v>1</v>
    <v>633976416000000000,639284105191131401,0</v>
    <v>0</v>
    <v>bkflpr</v>
    <v>XIDX:BKSL</v>
    <v>802</v>
  </rv>
  <rv s="1">
    <v>1</v>
    <v>XIDX:BKSL</v>
    <v>Daily</v>
    <v>40542</v>
    <v>40542</v>
    <v>0</v>
    <v>1</v>
    <v>634292640000000000,639284105191601852,0</v>
    <v>0</v>
    <v>bkflpr</v>
    <v>XIDX:BKSL</v>
    <v>803</v>
  </rv>
  <rv s="1">
    <v>1</v>
    <v>XIDX:BKSL</v>
    <v>Daily</v>
    <v>40907</v>
    <v>40907</v>
    <v>0</v>
    <v>1</v>
    <v>634608000000000000,639284105192076003,0</v>
    <v>0</v>
    <v>bkflpr</v>
    <v>XIDX:BKSL</v>
    <v>804</v>
  </rv>
  <rv s="1">
    <v>1</v>
    <v>XIDX:BKSL</v>
    <v>Daily</v>
    <v>41271</v>
    <v>41271</v>
    <v>0</v>
    <v>1</v>
    <v>634922496000000000,639284105192546005,0</v>
    <v>0</v>
    <v>bkflpr</v>
    <v>XIDX:BKSL</v>
    <v>805</v>
  </rv>
  <rv s="1">
    <v>1</v>
    <v>XIDX:BKSL</v>
    <v>Daily</v>
    <v>41638</v>
    <v>41638</v>
    <v>0</v>
    <v>1</v>
    <v>635239584000000000,639284105193016003,0</v>
    <v>0</v>
    <v>bkflpr</v>
    <v>XIDX:BKSL</v>
    <v>806</v>
  </rv>
  <rv s="1">
    <v>1</v>
    <v>XIDX:BKSL</v>
    <v>Daily</v>
    <v>42003</v>
    <v>42003</v>
    <v>0</v>
    <v>1</v>
    <v>635554944000000000,639284105193486005,0</v>
    <v>0</v>
    <v>bkflpr</v>
    <v>XIDX:BKSL</v>
    <v>807</v>
  </rv>
  <rv s="1">
    <v>1</v>
    <v>XIDX:BKSL</v>
    <v>Daily</v>
    <v>42368</v>
    <v>42368</v>
    <v>0</v>
    <v>1</v>
    <v>635870304000000000,639284105193956007,0</v>
    <v>0</v>
    <v>bkflpr</v>
    <v>XIDX:BKSL</v>
    <v>808</v>
  </rv>
  <rv s="1">
    <v>1</v>
    <v>XIDX:BKSL</v>
    <v>Daily</v>
    <v>42734</v>
    <v>42734</v>
    <v>0</v>
    <v>1</v>
    <v>636186528000000000,639284105189801414,0</v>
    <v>0</v>
    <v>bkflpr</v>
    <v>XIDX:BKSL</v>
    <v>809</v>
  </rv>
  <rv s="1">
    <v>1</v>
    <v>XIDX:BKSL</v>
    <v>Daily</v>
    <v>43098</v>
    <v>43098</v>
    <v>0</v>
    <v>1</v>
    <v>636501024000000000,639284105190275987,0</v>
    <v>0</v>
    <v>bkflpr</v>
    <v>XIDX:BKSL</v>
    <v>810</v>
  </rv>
  <rv s="1">
    <v>1</v>
    <v>XIDX:BKSL</v>
    <v>Daily</v>
    <v>43462</v>
    <v>43462</v>
    <v>0</v>
    <v>1</v>
    <v>636815520000000000,639284105190751399,0</v>
    <v>0</v>
    <v>bkflpr</v>
    <v>XIDX:BKSL</v>
    <v>143</v>
  </rv>
  <rv s="1">
    <v>1</v>
    <v>XIDX:BKSL</v>
    <v>Daily</v>
    <v>43829</v>
    <v>43829</v>
    <v>0</v>
    <v>1</v>
    <v>637132608000000000,639284105191225993,0</v>
    <v>0</v>
    <v>bkflpr</v>
    <v>XIDX:BKSL</v>
    <v>187</v>
  </rv>
  <rv s="1">
    <v>1</v>
    <v>XIDX:BKSL</v>
    <v>Daily</v>
    <v>44195</v>
    <v>44195</v>
    <v>0</v>
    <v>1</v>
    <v>637448832000000000,639284105191691394,0</v>
    <v>0</v>
    <v>bkflpr</v>
    <v>XIDX:BKSL</v>
    <v>39</v>
  </rv>
  <rv s="1">
    <v>1</v>
    <v>XIDX:BKSL</v>
    <v>Daily</v>
    <v>44560</v>
    <v>44560</v>
    <v>0</v>
    <v>1</v>
    <v>637764192000000000,639284105192165982,0</v>
    <v>0</v>
    <v>bkflpr</v>
    <v>XIDX:BKSL</v>
    <v>318</v>
  </rv>
  <rv s="1">
    <v>1</v>
    <v>XIDX:BKSL</v>
    <v>Daily</v>
    <v>44925</v>
    <v>44925</v>
    <v>0</v>
    <v>1</v>
    <v>638079552000000000,639284105192646007,0</v>
    <v>0</v>
    <v>bkflpr</v>
    <v>XIDX:BKSL</v>
    <v>39</v>
  </rv>
  <rv s="1">
    <v>1</v>
    <v>XIDX:BKSL</v>
    <v>Daily</v>
    <v>45289</v>
    <v>45289</v>
    <v>0</v>
    <v>1</v>
    <v>638394048000000000,639284105193123620,0</v>
    <v>0</v>
    <v>bkflpr</v>
    <v>XIDX:BKSL</v>
    <v>39</v>
  </rv>
  <rv s="1">
    <v>1</v>
    <v>XIDX:BKSL</v>
    <v>Daily</v>
    <v>45656</v>
    <v>45656</v>
    <v>0</v>
    <v>1</v>
    <v>638711136000000000,639284105193596017,0</v>
    <v>0</v>
    <v>bkflpr</v>
    <v>XIDX:BKSL</v>
    <v>38</v>
  </rv>
  <rv s="1">
    <v>1</v>
    <v>XIDX:BKSL</v>
    <v>Daily</v>
    <v>46021</v>
    <v>46021</v>
    <v>0</v>
    <v>1</v>
    <v>639026496000000000,639284105194076012,0</v>
    <v>0</v>
    <v>bkflpr</v>
    <v>XIDX:BKSL</v>
    <v>501</v>
  </rv>
  <rv s="1">
    <v>1</v>
    <v>XIDX:BKSL</v>
    <v>Daily</v>
    <v>46203</v>
    <v>46203</v>
    <v>0</v>
    <v>1</v>
    <v>639183744000000000,639284105189673665,0</v>
    <v>0</v>
    <v>bkflpr</v>
    <v>XIDX:BKSL</v>
    <v>415</v>
  </rv>
  <rv s="1">
    <v>1</v>
    <v>XIDX:BKSL</v>
    <v>Daily</v>
    <v>46111</v>
    <v>46111</v>
    <v>0</v>
    <v>1</v>
    <v>639104256000000000,639284105190153662,0</v>
    <v>0</v>
    <v>bkflpr</v>
    <v>XIDX:BKSL</v>
    <v>108</v>
  </rv>
  <rv s="1">
    <v>1</v>
    <v>XIDX:BKDP</v>
    <v>Daily</v>
    <v>39812</v>
    <v>39812</v>
    <v>0</v>
    <v>1</v>
    <v>633661920000000000,639284105190638917,0</v>
    <v>0</v>
    <v>bkflmw</v>
    <v>XIDX:BKDP</v>
    <v>39</v>
  </rv>
  <rv s="1">
    <v>1</v>
    <v>XIDX:BKDP</v>
    <v>Daily</v>
    <v>40176</v>
    <v>40176</v>
    <v>0</v>
    <v>1</v>
    <v>633976416000000000,639284105191118643,0</v>
    <v>0</v>
    <v>bkflmw</v>
    <v>XIDX:BKDP</v>
    <v>714</v>
  </rv>
  <rv s="1">
    <v>1</v>
    <v>XIDX:BKDP</v>
    <v>Daily</v>
    <v>40542</v>
    <v>40542</v>
    <v>0</v>
    <v>1</v>
    <v>634292640000000000,639284105191597435,0</v>
    <v>0</v>
    <v>bkflmw</v>
    <v>XIDX:BKDP</v>
    <v>75</v>
  </rv>
  <rv s="1">
    <v>1</v>
    <v>XIDX:BKDP</v>
    <v>Daily</v>
    <v>40907</v>
    <v>40907</v>
    <v>0</v>
    <v>1</v>
    <v>634608000000000000,639284105192068637,0</v>
    <v>0</v>
    <v>bkflmw</v>
    <v>XIDX:BKDP</v>
    <v>534</v>
  </rv>
  <rv s="1">
    <v>1</v>
    <v>XIDX:BKDP</v>
    <v>Daily</v>
    <v>41271</v>
    <v>41271</v>
    <v>0</v>
    <v>1</v>
    <v>634922496000000000,639284105192548640,0</v>
    <v>0</v>
    <v>bkflmw</v>
    <v>XIDX:BKDP</v>
    <v>811</v>
  </rv>
  <rv s="1">
    <v>1</v>
    <v>XIDX:BKDP</v>
    <v>Daily</v>
    <v>42003</v>
    <v>42003</v>
    <v>0</v>
    <v>1</v>
    <v>635554944000000000,639284105193487465,0</v>
    <v>0</v>
    <v>bkflmw</v>
    <v>XIDX:BKDP</v>
    <v>650</v>
  </rv>
  <rv s="1">
    <v>1</v>
    <v>XIDX:BKDP</v>
    <v>Daily</v>
    <v>43098</v>
    <v>43098</v>
    <v>0</v>
    <v>1</v>
    <v>636501024000000000,639284105190298652,0</v>
    <v>0</v>
    <v>bkflmw</v>
    <v>XIDX:BKDP</v>
    <v>410</v>
  </rv>
  <rv s="1">
    <v>1</v>
    <v>XIDX:BKDP</v>
    <v>Daily</v>
    <v>43462</v>
    <v>43462</v>
    <v>0</v>
    <v>1</v>
    <v>636815520000000000,639284105190768906,0</v>
    <v>0</v>
    <v>bkflmw</v>
    <v>XIDX:BKDP</v>
    <v>686</v>
  </rv>
  <rv s="1">
    <v>1</v>
    <v>XIDX:BKDP</v>
    <v>Daily</v>
    <v>43829</v>
    <v>43829</v>
    <v>0</v>
    <v>1</v>
    <v>637132608000000000,639284105191248917,0</v>
    <v>0</v>
    <v>bkflmw</v>
    <v>XIDX:BKDP</v>
    <v>686</v>
  </rv>
  <rv s="1">
    <v>1</v>
    <v>XIDX:BKDP</v>
    <v>Daily</v>
    <v>44195</v>
    <v>44195</v>
    <v>0</v>
    <v>1</v>
    <v>637448832000000000,639284105191718929,0</v>
    <v>0</v>
    <v>bkflmw</v>
    <v>XIDX:BKDP</v>
    <v>57</v>
  </rv>
  <rv s="1">
    <v>1</v>
    <v>XIDX:BKDP</v>
    <v>Daily</v>
    <v>44560</v>
    <v>44560</v>
    <v>0</v>
    <v>1</v>
    <v>637764192000000000,639284105192197427,0</v>
    <v>0</v>
    <v>bkflmw</v>
    <v>XIDX:BKDP</v>
    <v>811</v>
  </rv>
  <rv s="1">
    <v>1</v>
    <v>XIDX:BKDP</v>
    <v>Daily</v>
    <v>44925</v>
    <v>44925</v>
    <v>0</v>
    <v>1</v>
    <v>638079552000000000,639284105192678675,0</v>
    <v>0</v>
    <v>bkflmw</v>
    <v>XIDX:BKDP</v>
    <v>154</v>
  </rv>
  <rv s="1">
    <v>1</v>
    <v>XIDX:BKDP</v>
    <v>Daily</v>
    <v>45289</v>
    <v>45289</v>
    <v>0</v>
    <v>1</v>
    <v>638394048000000000,639284105193148928,0</v>
    <v>0</v>
    <v>bkflmw</v>
    <v>XIDX:BKDP</v>
    <v>57</v>
  </rv>
  <rv s="1">
    <v>1</v>
    <v>XIDX:BKDP</v>
    <v>Daily</v>
    <v>45656</v>
    <v>45656</v>
    <v>0</v>
    <v>1</v>
    <v>638711136000000000,639284105193618937,0</v>
    <v>0</v>
    <v>bkflmw</v>
    <v>XIDX:BKDP</v>
    <v>57</v>
  </rv>
  <rv s="1">
    <v>1</v>
    <v>XIDX:BKDP</v>
    <v>Daily</v>
    <v>46021</v>
    <v>46021</v>
    <v>0</v>
    <v>1</v>
    <v>639026496000000000,639284105194098625,0</v>
    <v>0</v>
    <v>bkflmw</v>
    <v>XIDX:BKDP</v>
    <v>812</v>
  </rv>
  <rv s="1">
    <v>1</v>
    <v>XIDX:BKDP</v>
    <v>Daily</v>
    <v>46203</v>
    <v>46203</v>
    <v>0</v>
    <v>1</v>
    <v>639183744000000000,639284105196848606,0</v>
    <v>0</v>
    <v>bkflmw</v>
    <v>XIDX:BKDP</v>
    <v>22</v>
  </rv>
  <rv s="1">
    <v>1</v>
    <v>XIDX:BKDP</v>
    <v>Daily</v>
    <v>46111</v>
    <v>46111</v>
    <v>0</v>
    <v>1</v>
    <v>639104256000000000,639284105197318937,0</v>
    <v>0</v>
    <v>bkflmw</v>
    <v>XIDX:BKDP</v>
    <v>40</v>
  </rv>
  <rv s="1">
    <v>1</v>
    <v>XIDX:BJTM</v>
    <v>Daily</v>
    <v>41271</v>
    <v>41271</v>
    <v>0</v>
    <v>1</v>
    <v>634922496000000000,639284105198258188,0</v>
    <v>0</v>
    <v>bn936h</v>
    <v>XIDX:BJTM</v>
    <v>104</v>
  </rv>
  <rv s="1">
    <v>1</v>
    <v>XIDX:BJTM</v>
    <v>Daily</v>
    <v>41638</v>
    <v>41638</v>
    <v>0</v>
    <v>1</v>
    <v>635239584000000000,639284105198728195,0</v>
    <v>0</v>
    <v>bn936h</v>
    <v>XIDX:BJTM</v>
    <v>813</v>
  </rv>
  <rv s="1">
    <v>1</v>
    <v>XIDX:BJTM</v>
    <v>Daily</v>
    <v>42003</v>
    <v>42003</v>
    <v>0</v>
    <v>1</v>
    <v>635554944000000000,639284105199208189,0</v>
    <v>0</v>
    <v>bn936h</v>
    <v>XIDX:BJTM</v>
    <v>814</v>
  </rv>
  <rv s="1">
    <v>1</v>
    <v>XIDX:BJTM</v>
    <v>Daily</v>
    <v>42368</v>
    <v>42368</v>
    <v>0</v>
    <v>1</v>
    <v>635870304000000000,639284105199683884,0</v>
    <v>0</v>
    <v>bn936h</v>
    <v>XIDX:BJTM</v>
    <v>815</v>
  </rv>
  <rv s="1">
    <v>1</v>
    <v>XIDX:BJTM</v>
    <v>Daily</v>
    <v>42734</v>
    <v>42734</v>
    <v>0</v>
    <v>1</v>
    <v>636186528000000000,639284105200179656,0</v>
    <v>0</v>
    <v>bn936h</v>
    <v>XIDX:BJTM</v>
    <v>85</v>
  </rv>
  <rv s="1">
    <v>1</v>
    <v>XIDX:BJTM</v>
    <v>Daily</v>
    <v>43098</v>
    <v>43098</v>
    <v>0</v>
    <v>1</v>
    <v>636501024000000000,639284105200659679,0</v>
    <v>0</v>
    <v>bn936h</v>
    <v>XIDX:BJTM</v>
    <v>242</v>
  </rv>
  <rv s="1">
    <v>1</v>
    <v>XIDX:BJTM</v>
    <v>Daily</v>
    <v>43462</v>
    <v>43462</v>
    <v>0</v>
    <v>1</v>
    <v>636815520000000000,639284105201138170,0</v>
    <v>0</v>
    <v>bn936h</v>
    <v>XIDX:BJTM</v>
    <v>550</v>
  </rv>
  <rv s="1">
    <v>1</v>
    <v>XIDX:BJTM</v>
    <v>Daily</v>
    <v>43829</v>
    <v>43829</v>
    <v>0</v>
    <v>1</v>
    <v>637132608000000000,639284105196888187,0</v>
    <v>0</v>
    <v>bn936h</v>
    <v>XIDX:BJTM</v>
    <v>135</v>
  </rv>
  <rv s="1">
    <v>1</v>
    <v>XIDX:BJTM</v>
    <v>Daily</v>
    <v>44195</v>
    <v>44195</v>
    <v>0</v>
    <v>1</v>
    <v>637448832000000000,639284105197358205,0</v>
    <v>0</v>
    <v>bn936h</v>
    <v>XIDX:BJTM</v>
    <v>244</v>
  </rv>
  <rv s="1">
    <v>1</v>
    <v>XIDX:BJTM</v>
    <v>Daily</v>
    <v>44560</v>
    <v>44560</v>
    <v>0</v>
    <v>1</v>
    <v>637764192000000000,639284105197828188,0</v>
    <v>0</v>
    <v>bn936h</v>
    <v>XIDX:BJTM</v>
    <v>454</v>
  </rv>
  <rv s="1">
    <v>1</v>
    <v>XIDX:BJTM</v>
    <v>Daily</v>
    <v>44925</v>
    <v>44925</v>
    <v>0</v>
    <v>1</v>
    <v>638079552000000000,639284105198308188,0</v>
    <v>0</v>
    <v>bn936h</v>
    <v>XIDX:BJTM</v>
    <v>242</v>
  </rv>
  <rv s="1">
    <v>1</v>
    <v>XIDX:BJTM</v>
    <v>Daily</v>
    <v>45289</v>
    <v>45289</v>
    <v>0</v>
    <v>1</v>
    <v>638394048000000000,639284105198783910,0</v>
    <v>0</v>
    <v>bn936h</v>
    <v>XIDX:BJTM</v>
    <v>346</v>
  </rv>
  <rv s="1">
    <v>1</v>
    <v>XIDX:BJTM</v>
    <v>Daily</v>
    <v>45656</v>
    <v>45656</v>
    <v>0</v>
    <v>1</v>
    <v>638711136000000000,639284105199273908,0</v>
    <v>0</v>
    <v>bn936h</v>
    <v>XIDX:BJTM</v>
    <v>622</v>
  </rv>
  <rv s="1">
    <v>1</v>
    <v>XIDX:BJTM</v>
    <v>Daily</v>
    <v>46021</v>
    <v>46021</v>
    <v>0</v>
    <v>1</v>
    <v>639026496000000000,639284105199758207,0</v>
    <v>0</v>
    <v>bn936h</v>
    <v>XIDX:BJTM</v>
    <v>622</v>
  </rv>
  <rv s="1">
    <v>1</v>
    <v>XIDX:BJTM</v>
    <v>Daily</v>
    <v>46203</v>
    <v>46203</v>
    <v>0</v>
    <v>1</v>
    <v>639183744000000000,639284105200228181,0</v>
    <v>0</v>
    <v>bn936h</v>
    <v>XIDX:BJTM</v>
    <v>569</v>
  </rv>
  <rv s="1">
    <v>1</v>
    <v>XIDX:BJTM</v>
    <v>Daily</v>
    <v>46111</v>
    <v>46111</v>
    <v>0</v>
    <v>1</v>
    <v>639104256000000000,639284105200703892,0</v>
    <v>0</v>
    <v>bn936h</v>
    <v>XIDX:BJTM</v>
    <v>642</v>
  </rv>
  <rv s="1">
    <v>1</v>
    <v>XIDX:BJBR</v>
    <v>Daily</v>
    <v>40542</v>
    <v>40542</v>
    <v>0</v>
    <v>1</v>
    <v>634292640000000000,639284105196938170,0</v>
    <v>0</v>
    <v>bkflh7</v>
    <v>XIDX:BJBR</v>
    <v>171</v>
  </rv>
  <rv s="1">
    <v>1</v>
    <v>XIDX:BJBR</v>
    <v>Daily</v>
    <v>40907</v>
    <v>40907</v>
    <v>0</v>
    <v>1</v>
    <v>634608000000000000,639284105197413919,0</v>
    <v>0</v>
    <v>bkflh7</v>
    <v>XIDX:BJBR</v>
    <v>547</v>
  </rv>
  <rv s="1">
    <v>1</v>
    <v>XIDX:BJBR</v>
    <v>Daily</v>
    <v>41271</v>
    <v>41271</v>
    <v>0</v>
    <v>1</v>
    <v>634922496000000000,639284105197883918,0</v>
    <v>0</v>
    <v>bkflh7</v>
    <v>XIDX:BJBR</v>
    <v>93</v>
  </rv>
  <rv s="1">
    <v>1</v>
    <v>XIDX:BJBR</v>
    <v>Daily</v>
    <v>41638</v>
    <v>41638</v>
    <v>0</v>
    <v>1</v>
    <v>635239584000000000,639284105198369676,0</v>
    <v>0</v>
    <v>bkflh7</v>
    <v>XIDX:BJBR</v>
    <v>562</v>
  </rv>
  <rv s="1">
    <v>1</v>
    <v>XIDX:BJBR</v>
    <v>Daily</v>
    <v>42003</v>
    <v>42003</v>
    <v>0</v>
    <v>1</v>
    <v>635554944000000000,639284105198848183,0</v>
    <v>0</v>
    <v>bkflh7</v>
    <v>XIDX:BJBR</v>
    <v>478</v>
  </rv>
  <rv s="1">
    <v>1</v>
    <v>XIDX:BJBR</v>
    <v>Daily</v>
    <v>42368</v>
    <v>42368</v>
    <v>0</v>
    <v>1</v>
    <v>635870304000000000,639284105199319666,0</v>
    <v>0</v>
    <v>bkflh7</v>
    <v>XIDX:BJBR</v>
    <v>99</v>
  </rv>
  <rv s="1">
    <v>1</v>
    <v>XIDX:BJBR</v>
    <v>Daily</v>
    <v>42734</v>
    <v>42734</v>
    <v>0</v>
    <v>1</v>
    <v>636186528000000000,639284105199918181,0</v>
    <v>0</v>
    <v>bkflh7</v>
    <v>XIDX:BJBR</v>
    <v>816</v>
  </rv>
  <rv s="1">
    <v>1</v>
    <v>XIDX:BJBR</v>
    <v>Daily</v>
    <v>43098</v>
    <v>43098</v>
    <v>0</v>
    <v>1</v>
    <v>636501024000000000,639284105200388183,0</v>
    <v>0</v>
    <v>bkflh7</v>
    <v>XIDX:BJBR</v>
    <v>59</v>
  </rv>
  <rv s="1">
    <v>1</v>
    <v>XIDX:BJBR</v>
    <v>Daily</v>
    <v>43462</v>
    <v>43462</v>
    <v>0</v>
    <v>1</v>
    <v>636815520000000000,639284105200858188,0</v>
    <v>0</v>
    <v>bkflh7</v>
    <v>XIDX:BJBR</v>
    <v>198</v>
  </rv>
  <rv s="1">
    <v>1</v>
    <v>XIDX:BJBR</v>
    <v>Daily</v>
    <v>43829</v>
    <v>43829</v>
    <v>0</v>
    <v>1</v>
    <v>637132608000000000,639284105201338188,0</v>
    <v>0</v>
    <v>bkflh7</v>
    <v>XIDX:BJBR</v>
    <v>131</v>
  </rv>
  <rv s="1">
    <v>1</v>
    <v>XIDX:BJBR</v>
    <v>Daily</v>
    <v>44195</v>
    <v>44195</v>
    <v>0</v>
    <v>1</v>
    <v>637448832000000000,639284105196988184,0</v>
    <v>0</v>
    <v>bkflh7</v>
    <v>XIDX:BJBR</v>
    <v>536</v>
  </rv>
  <rv s="1">
    <v>1</v>
    <v>XIDX:BJBR</v>
    <v>Daily</v>
    <v>44560</v>
    <v>44560</v>
    <v>0</v>
    <v>1</v>
    <v>637764192000000000,639284105197458190,0</v>
    <v>0</v>
    <v>bkflh7</v>
    <v>XIDX:BJBR</v>
    <v>124</v>
  </rv>
  <rv s="1">
    <v>1</v>
    <v>XIDX:BJBR</v>
    <v>Daily</v>
    <v>44925</v>
    <v>44925</v>
    <v>0</v>
    <v>1</v>
    <v>638079552000000000,639284105197933915,0</v>
    <v>0</v>
    <v>bkflh7</v>
    <v>XIDX:BJBR</v>
    <v>817</v>
  </rv>
  <rv s="1">
    <v>1</v>
    <v>XIDX:BJBR</v>
    <v>Daily</v>
    <v>45289</v>
    <v>45289</v>
    <v>0</v>
    <v>1</v>
    <v>638394048000000000,639284105198409676,0</v>
    <v>0</v>
    <v>bkflh7</v>
    <v>XIDX:BJBR</v>
    <v>818</v>
  </rv>
  <rv s="1">
    <v>1</v>
    <v>XIDX:BJBR</v>
    <v>Daily</v>
    <v>45656</v>
    <v>45656</v>
    <v>0</v>
    <v>1</v>
    <v>638711136000000000,639284105198893917,0</v>
    <v>0</v>
    <v>bkflh7</v>
    <v>XIDX:BJBR</v>
    <v>547</v>
  </rv>
  <rv s="1">
    <v>1</v>
    <v>XIDX:BJBR</v>
    <v>Daily</v>
    <v>46021</v>
    <v>46021</v>
    <v>0</v>
    <v>1</v>
    <v>639026496000000000,639284105199368188,0</v>
    <v>0</v>
    <v>bkflh7</v>
    <v>XIDX:BJBR</v>
    <v>262</v>
  </rv>
  <rv s="1">
    <v>1</v>
    <v>XIDX:BJBR</v>
    <v>Daily</v>
    <v>46203</v>
    <v>46203</v>
    <v>0</v>
    <v>1</v>
    <v>639183744000000000,639284105199838181,0</v>
    <v>0</v>
    <v>bkflh7</v>
    <v>XIDX:BJBR</v>
    <v>471</v>
  </rv>
  <rv s="1">
    <v>1</v>
    <v>XIDX:BJBR</v>
    <v>Daily</v>
    <v>46111</v>
    <v>46111</v>
    <v>0</v>
    <v>1</v>
    <v>639104256000000000,639284105200319666,0</v>
    <v>0</v>
    <v>bkflh7</v>
    <v>XIDX:BJBR</v>
    <v>471</v>
  </rv>
  <rv s="1">
    <v>1</v>
    <v>XIDX:BISI</v>
    <v>Daily</v>
    <v>39812</v>
    <v>39812</v>
    <v>0</v>
    <v>1</v>
    <v>633661920000000000,639284105200785222,0</v>
    <v>0</v>
    <v>bn92zr</v>
    <v>XIDX:BISI</v>
    <v>218</v>
  </rv>
  <rv s="1">
    <v>1</v>
    <v>XIDX:BISI</v>
    <v>Daily</v>
    <v>40176</v>
    <v>40176</v>
    <v>0</v>
    <v>1</v>
    <v>633976416000000000,639284105201267918,0</v>
    <v>0</v>
    <v>bn92zr</v>
    <v>XIDX:BISI</v>
    <v>819</v>
  </rv>
  <rv s="1">
    <v>1</v>
    <v>XIDX:BISI</v>
    <v>Daily</v>
    <v>40542</v>
    <v>40542</v>
    <v>0</v>
    <v>1</v>
    <v>634292640000000000,639284105197995258,0</v>
    <v>0</v>
    <v>bn92zr</v>
    <v>XIDX:BISI</v>
    <v>477</v>
  </rv>
  <rv s="1">
    <v>1</v>
    <v>XIDX:BISI</v>
    <v>Daily</v>
    <v>40907</v>
    <v>40907</v>
    <v>0</v>
    <v>1</v>
    <v>634608000000000000,639284105198477933,0</v>
    <v>0</v>
    <v>bn92zr</v>
    <v>XIDX:BISI</v>
    <v>547</v>
  </rv>
  <rv s="1">
    <v>1</v>
    <v>XIDX:BISI</v>
    <v>Daily</v>
    <v>41271</v>
    <v>41271</v>
    <v>0</v>
    <v>1</v>
    <v>634922496000000000,639284105198947950,0</v>
    <v>0</v>
    <v>bn92zr</v>
    <v>XIDX:BISI</v>
    <v>635</v>
  </rv>
  <rv s="1">
    <v>1</v>
    <v>XIDX:BISI</v>
    <v>Daily</v>
    <v>41638</v>
    <v>41638</v>
    <v>0</v>
    <v>1</v>
    <v>635239584000000000,639284105199415240,0</v>
    <v>0</v>
    <v>bn92zr</v>
    <v>XIDX:BISI</v>
    <v>642</v>
  </rv>
  <rv s="1">
    <v>1</v>
    <v>XIDX:BISI</v>
    <v>Daily</v>
    <v>42003</v>
    <v>42003</v>
    <v>0</v>
    <v>1</v>
    <v>635554944000000000,639284105199905250,0</v>
    <v>0</v>
    <v>bn92zr</v>
    <v>XIDX:BISI</v>
    <v>635</v>
  </rv>
  <rv s="1">
    <v>1</v>
    <v>XIDX:BISI</v>
    <v>Daily</v>
    <v>42368</v>
    <v>42368</v>
    <v>0</v>
    <v>1</v>
    <v>635870304000000000,639284105200375226,0</v>
    <v>0</v>
    <v>bn92zr</v>
    <v>XIDX:BISI</v>
    <v>205</v>
  </rv>
  <rv s="1">
    <v>1</v>
    <v>XIDX:BISI</v>
    <v>Daily</v>
    <v>42734</v>
    <v>42734</v>
    <v>0</v>
    <v>1</v>
    <v>636186528000000000,639284105200835226,0</v>
    <v>0</v>
    <v>bn92zr</v>
    <v>XIDX:BISI</v>
    <v>196</v>
  </rv>
  <rv s="1">
    <v>1</v>
    <v>XIDX:BISI</v>
    <v>Daily</v>
    <v>43098</v>
    <v>43098</v>
    <v>0</v>
    <v>1</v>
    <v>636501024000000000,639284105201315220,0</v>
    <v>0</v>
    <v>bn92zr</v>
    <v>XIDX:BISI</v>
    <v>820</v>
  </rv>
  <rv s="1">
    <v>1</v>
    <v>XIDX:BISI</v>
    <v>Daily</v>
    <v>43462</v>
    <v>43462</v>
    <v>0</v>
    <v>1</v>
    <v>636815520000000000,639284105201797929,0</v>
    <v>0</v>
    <v>bn92zr</v>
    <v>XIDX:BISI</v>
    <v>821</v>
  </rv>
  <rv s="1">
    <v>1</v>
    <v>XIDX:BISI</v>
    <v>Daily</v>
    <v>43829</v>
    <v>43829</v>
    <v>0</v>
    <v>1</v>
    <v>637132608000000000,639284105202277911,0</v>
    <v>0</v>
    <v>bn92zr</v>
    <v>XIDX:BISI</v>
    <v>200</v>
  </rv>
  <rv s="1">
    <v>1</v>
    <v>XIDX:BISI</v>
    <v>Daily</v>
    <v>44195</v>
    <v>44195</v>
    <v>0</v>
    <v>1</v>
    <v>637448832000000000,639284105198127929,0</v>
    <v>0</v>
    <v>bn92zr</v>
    <v>XIDX:BISI</v>
    <v>604</v>
  </rv>
  <rv s="1">
    <v>1</v>
    <v>XIDX:BISI</v>
    <v>Daily</v>
    <v>44560</v>
    <v>44560</v>
    <v>0</v>
    <v>1</v>
    <v>637764192000000000,639284105198605253,0</v>
    <v>0</v>
    <v>bn92zr</v>
    <v>XIDX:BISI</v>
    <v>401</v>
  </rv>
  <rv s="1">
    <v>1</v>
    <v>XIDX:BISI</v>
    <v>Daily</v>
    <v>44925</v>
    <v>44925</v>
    <v>0</v>
    <v>1</v>
    <v>638079552000000000,639284105199085253,0</v>
    <v>0</v>
    <v>bn92zr</v>
    <v>XIDX:BISI</v>
    <v>700</v>
  </rv>
  <rv s="1">
    <v>1</v>
    <v>XIDX:BISI</v>
    <v>Daily</v>
    <v>45289</v>
    <v>45289</v>
    <v>0</v>
    <v>1</v>
    <v>638394048000000000,639284105199637927,0</v>
    <v>0</v>
    <v>bn92zr</v>
    <v>XIDX:BISI</v>
    <v>700</v>
  </rv>
  <rv s="1">
    <v>1</v>
    <v>XIDX:BISI</v>
    <v>Daily</v>
    <v>45656</v>
    <v>45656</v>
    <v>0</v>
    <v>1</v>
    <v>638711136000000000,639284105200117928,0</v>
    <v>0</v>
    <v>bn92zr</v>
    <v>XIDX:BISI</v>
    <v>539</v>
  </rv>
  <rv s="1">
    <v>1</v>
    <v>XIDX:BISI</v>
    <v>Daily</v>
    <v>46021</v>
    <v>46021</v>
    <v>0</v>
    <v>1</v>
    <v>639026496000000000,639284105200595233,0</v>
    <v>0</v>
    <v>bn92zr</v>
    <v>XIDX:BISI</v>
    <v>570</v>
  </rv>
  <rv s="1">
    <v>1</v>
    <v>XIDX:BISI</v>
    <v>Daily</v>
    <v>46203</v>
    <v>46203</v>
    <v>0</v>
    <v>1</v>
    <v>639183744000000000,639284105201067916,0</v>
    <v>0</v>
    <v>bn92zr</v>
    <v>XIDX:BISI</v>
    <v>147</v>
  </rv>
  <rv s="1">
    <v>1</v>
    <v>XIDX:BISI</v>
    <v>Daily</v>
    <v>46111</v>
    <v>46111</v>
    <v>0</v>
    <v>1</v>
    <v>639104256000000000,639284105201545212,0</v>
    <v>0</v>
    <v>bn92zr</v>
    <v>XIDX:BISI</v>
    <v>265</v>
  </rv>
  <rv s="1">
    <v>1</v>
    <v>XIDX:BIPP</v>
    <v>Daily</v>
    <v>40907</v>
    <v>40907</v>
    <v>0</v>
    <v>1</v>
    <v>634608000000000000,639284105201725280,0</v>
    <v>0</v>
    <v>bkfl8m</v>
    <v>XIDX:BIPP</v>
    <v>39</v>
  </rv>
  <rv s="1">
    <v>1</v>
    <v>XIDX:BIPP</v>
    <v>Daily</v>
    <v>41271</v>
    <v>41271</v>
    <v>0</v>
    <v>1</v>
    <v>634922496000000000,639284105202195285,0</v>
    <v>0</v>
    <v>bkfl8m</v>
    <v>XIDX:BIPP</v>
    <v>497</v>
  </rv>
  <rv s="1">
    <v>1</v>
    <v>XIDX:BIPP</v>
    <v>Daily</v>
    <v>41638</v>
    <v>41638</v>
    <v>0</v>
    <v>1</v>
    <v>635239584000000000,639284105202672140,0</v>
    <v>0</v>
    <v>bkfl8m</v>
    <v>XIDX:BIPP</v>
    <v>504</v>
  </rv>
  <rv s="1">
    <v>1</v>
    <v>XIDX:BIPP</v>
    <v>Daily</v>
    <v>42003</v>
    <v>42003</v>
    <v>0</v>
    <v>1</v>
    <v>635554944000000000,639284105203145301,0</v>
    <v>0</v>
    <v>bkfl8m</v>
    <v>XIDX:BIPP</v>
    <v>311</v>
  </rv>
  <rv s="1">
    <v>1</v>
    <v>XIDX:BIPP</v>
    <v>Daily</v>
    <v>42368</v>
    <v>42368</v>
    <v>0</v>
    <v>1</v>
    <v>635870304000000000,639284105198698817,0</v>
    <v>0</v>
    <v>bkfl8m</v>
    <v>XIDX:BIPP</v>
    <v>811</v>
  </rv>
  <rv s="1">
    <v>1</v>
    <v>XIDX:BIPP</v>
    <v>Daily</v>
    <v>42734</v>
    <v>42734</v>
    <v>0</v>
    <v>1</v>
    <v>636186528000000000,639284105199182111,0</v>
    <v>0</v>
    <v>bkfl8m</v>
    <v>XIDX:BIPP</v>
    <v>504</v>
  </rv>
  <rv s="1">
    <v>1</v>
    <v>XIDX:BIPP</v>
    <v>Daily</v>
    <v>43098</v>
    <v>43098</v>
    <v>0</v>
    <v>1</v>
    <v>636501024000000000,639284105199665266,0</v>
    <v>0</v>
    <v>bkfl8m</v>
    <v>XIDX:BIPP</v>
    <v>223</v>
  </rv>
  <rv s="1">
    <v>1</v>
    <v>XIDX:BIPP</v>
    <v>Daily</v>
    <v>43462</v>
    <v>43462</v>
    <v>0</v>
    <v>1</v>
    <v>636815520000000000,639284105200142146,0</v>
    <v>0</v>
    <v>bkfl8m</v>
    <v>XIDX:BIPP</v>
    <v>811</v>
  </rv>
  <rv s="1">
    <v>1</v>
    <v>XIDX:BIPP</v>
    <v>Daily</v>
    <v>43829</v>
    <v>43829</v>
    <v>0</v>
    <v>1</v>
    <v>637132608000000000,639284105200615273,0</v>
    <v>0</v>
    <v>bkfl8m</v>
    <v>XIDX:BIPP</v>
    <v>39</v>
  </rv>
  <rv s="1">
    <v>1</v>
    <v>XIDX:BIPP</v>
    <v>Daily</v>
    <v>44195</v>
    <v>44195</v>
    <v>0</v>
    <v>1</v>
    <v>637448832000000000,639284105201088849,0</v>
    <v>0</v>
    <v>bkfl8m</v>
    <v>XIDX:BIPP</v>
    <v>39</v>
  </rv>
  <rv s="1">
    <v>1</v>
    <v>XIDX:BIPP</v>
    <v>Daily</v>
    <v>44560</v>
    <v>44560</v>
    <v>0</v>
    <v>1</v>
    <v>637764192000000000,639284105201565276,0</v>
    <v>0</v>
    <v>bkfl8m</v>
    <v>XIDX:BIPP</v>
    <v>182</v>
  </rv>
  <rv s="1">
    <v>1</v>
    <v>XIDX:BIPP</v>
    <v>Daily</v>
    <v>44925</v>
    <v>44925</v>
    <v>0</v>
    <v>1</v>
    <v>638079552000000000,639284105202038849,0</v>
    <v>0</v>
    <v>bkfl8m</v>
    <v>XIDX:BIPP</v>
    <v>57</v>
  </rv>
  <rv s="1">
    <v>1</v>
    <v>XIDX:BIPP</v>
    <v>Daily</v>
    <v>45289</v>
    <v>45289</v>
    <v>0</v>
    <v>1</v>
    <v>638394048000000000,639284105202518849,0</v>
    <v>0</v>
    <v>bkfl8m</v>
    <v>XIDX:BIPP</v>
    <v>39</v>
  </rv>
  <rv s="1">
    <v>1</v>
    <v>XIDX:BIPP</v>
    <v>Daily</v>
    <v>45656</v>
    <v>45656</v>
    <v>0</v>
    <v>1</v>
    <v>638711136000000000,639284105202992145,0</v>
    <v>0</v>
    <v>bkfl8m</v>
    <v>XIDX:BIPP</v>
    <v>822</v>
  </rv>
  <rv s="1">
    <v>1</v>
    <v>XIDX:BIPP</v>
    <v>Daily</v>
    <v>46021</v>
    <v>46021</v>
    <v>0</v>
    <v>1</v>
    <v>639026496000000000,639284105198718820,0</v>
    <v>0</v>
    <v>bkfl8m</v>
    <v>XIDX:BIPP</v>
    <v>51</v>
  </rv>
  <rv s="1">
    <v>1</v>
    <v>XIDX:BIPP</v>
    <v>Daily</v>
    <v>46203</v>
    <v>46203</v>
    <v>0</v>
    <v>1</v>
    <v>639183744000000000,639284105199188829,0</v>
    <v>0</v>
    <v>bkfl8m</v>
    <v>XIDX:BIPP</v>
    <v>40</v>
  </rv>
  <rv s="1">
    <v>1</v>
    <v>XIDX:BIPP</v>
    <v>Daily</v>
    <v>46111</v>
    <v>46111</v>
    <v>0</v>
    <v>1</v>
    <v>639104256000000000,639284105199662120,0</v>
    <v>0</v>
    <v>bkfl8m</v>
    <v>XIDX:BIPP</v>
    <v>415</v>
  </rv>
  <rv s="1">
    <v>1</v>
    <v>XIDX:BAPA</v>
    <v>Daily</v>
    <v>40907</v>
    <v>40907</v>
    <v>0</v>
    <v>1</v>
    <v>634608000000000000,639284105215355440,0</v>
    <v>0</v>
    <v>bkfh2w</v>
    <v>XIDX:BAPA</v>
    <v>823</v>
  </rv>
  <rv s="1">
    <v>1</v>
    <v>XIDX:BAPA</v>
    <v>Daily</v>
    <v>41271</v>
    <v>41271</v>
    <v>0</v>
    <v>1</v>
    <v>634922496000000000,639284105215832220,0</v>
    <v>0</v>
    <v>bkfh2w</v>
    <v>XIDX:BAPA</v>
    <v>501</v>
  </rv>
  <rv s="1">
    <v>1</v>
    <v>XIDX:BAPA</v>
    <v>Daily</v>
    <v>41638</v>
    <v>41638</v>
    <v>0</v>
    <v>1</v>
    <v>635239584000000000,639284105216305454,0</v>
    <v>0</v>
    <v>bkfh2w</v>
    <v>XIDX:BAPA</v>
    <v>83</v>
  </rv>
  <rv s="1">
    <v>1</v>
    <v>XIDX:BAPA</v>
    <v>Daily</v>
    <v>42003</v>
    <v>42003</v>
    <v>0</v>
    <v>1</v>
    <v>635554944000000000,639284105216775454,0</v>
    <v>0</v>
    <v>bkfh2w</v>
    <v>XIDX:BAPA</v>
    <v>39</v>
  </rv>
  <rv s="1">
    <v>1</v>
    <v>XIDX:BAPA</v>
    <v>Daily</v>
    <v>42368</v>
    <v>42368</v>
    <v>0</v>
    <v>1</v>
    <v>635870304000000000,639284105217252233,0</v>
    <v>0</v>
    <v>bkfh2w</v>
    <v>XIDX:BAPA</v>
    <v>39</v>
  </rv>
  <rv s="1">
    <v>1</v>
    <v>XIDX:BAPA</v>
    <v>Daily</v>
    <v>42734</v>
    <v>42734</v>
    <v>0</v>
    <v>1</v>
    <v>636186528000000000,639284105217735479,0</v>
    <v>0</v>
    <v>bkfh2w</v>
    <v>XIDX:BAPA</v>
    <v>39</v>
  </rv>
  <rv s="1">
    <v>1</v>
    <v>XIDX:BAPA</v>
    <v>Daily</v>
    <v>43098</v>
    <v>43098</v>
    <v>0</v>
    <v>1</v>
    <v>636501024000000000,639284105213392206,0</v>
    <v>0</v>
    <v>bkfh2w</v>
    <v>XIDX:BAPA</v>
    <v>811</v>
  </rv>
  <rv s="1">
    <v>1</v>
    <v>XIDX:BAPA</v>
    <v>Daily</v>
    <v>43462</v>
    <v>43462</v>
    <v>0</v>
    <v>1</v>
    <v>636815520000000000,639284105213862211,0</v>
    <v>0</v>
    <v>bkfh2w</v>
    <v>XIDX:BAPA</v>
    <v>143</v>
  </rv>
  <rv s="1">
    <v>1</v>
    <v>XIDX:BAPA</v>
    <v>Daily</v>
    <v>43829</v>
    <v>43829</v>
    <v>0</v>
    <v>1</v>
    <v>637132608000000000,639284105214348906,0</v>
    <v>0</v>
    <v>bkfh2w</v>
    <v>XIDX:BAPA</v>
    <v>38</v>
  </rv>
  <rv s="1">
    <v>1</v>
    <v>XIDX:BAPA</v>
    <v>Daily</v>
    <v>44195</v>
    <v>44195</v>
    <v>0</v>
    <v>1</v>
    <v>637448832000000000,639284105214818928,0</v>
    <v>0</v>
    <v>bkfh2w</v>
    <v>XIDX:BAPA</v>
    <v>39</v>
  </rv>
  <rv s="1">
    <v>1</v>
    <v>XIDX:BAPA</v>
    <v>Daily</v>
    <v>44560</v>
    <v>44560</v>
    <v>0</v>
    <v>1</v>
    <v>637764192000000000,639284105215302225,0</v>
    <v>0</v>
    <v>bkfh2w</v>
    <v>XIDX:BAPA</v>
    <v>411</v>
  </rv>
  <rv s="1">
    <v>1</v>
    <v>XIDX:BAPA</v>
    <v>Daily</v>
    <v>44925</v>
    <v>44925</v>
    <v>0</v>
    <v>1</v>
    <v>638079552000000000,639284105215775456,0</v>
    <v>0</v>
    <v>bkfh2w</v>
    <v>XIDX:BAPA</v>
    <v>311</v>
  </rv>
  <rv s="1">
    <v>1</v>
    <v>XIDX:BAPA</v>
    <v>Daily</v>
    <v>45289</v>
    <v>45289</v>
    <v>0</v>
    <v>1</v>
    <v>638394048000000000,639284105216242223,0</v>
    <v>0</v>
    <v>bkfh2w</v>
    <v>XIDX:BAPA</v>
    <v>79</v>
  </rv>
  <rv s="1">
    <v>1</v>
    <v>XIDX:BAPA</v>
    <v>Daily</v>
    <v>45656</v>
    <v>45656</v>
    <v>0</v>
    <v>1</v>
    <v>638711136000000000,639284105216892227,0</v>
    <v>0</v>
    <v>bkfh2w</v>
    <v>XIDX:BAPA</v>
    <v>253</v>
  </rv>
  <rv s="1">
    <v>1</v>
    <v>XIDX:BAPA</v>
    <v>Daily</v>
    <v>46021</v>
    <v>46021</v>
    <v>0</v>
    <v>1</v>
    <v>639026496000000000,639284105217362231,0</v>
    <v>0</v>
    <v>bkfh2w</v>
    <v>XIDX:BAPA</v>
    <v>525</v>
  </rv>
  <rv s="1">
    <v>1</v>
    <v>XIDX:BAPA</v>
    <v>Daily</v>
    <v>46203</v>
    <v>46203</v>
    <v>0</v>
    <v>1</v>
    <v>639183744000000000,639284105217838953,0</v>
    <v>0</v>
    <v>bkfh2w</v>
    <v>XIDX:BAPA</v>
    <v>824</v>
  </rv>
  <rv s="1">
    <v>1</v>
    <v>XIDX:BAPA</v>
    <v>Daily</v>
    <v>46111</v>
    <v>46111</v>
    <v>0</v>
    <v>1</v>
    <v>639104256000000000,639284105213592210,0</v>
    <v>0</v>
    <v>bkfh2w</v>
    <v>XIDX:BAPA</v>
    <v>355</v>
  </rv>
  <rv s="1">
    <v>1</v>
    <v>XIDX:BALI</v>
    <v>Daily</v>
    <v>42368</v>
    <v>42368</v>
    <v>0</v>
    <v>1</v>
    <v>635870304000000000,639284105215473150,0</v>
    <v>0</v>
    <v>bkfgz2</v>
    <v>XIDX:BALI</v>
    <v>562</v>
  </rv>
  <rv s="1">
    <v>1</v>
    <v>XIDX:BALI</v>
    <v>Daily</v>
    <v>42734</v>
    <v>42734</v>
    <v>0</v>
    <v>1</v>
    <v>636186528000000000,639284105215953113,0</v>
    <v>0</v>
    <v>bkfgz2</v>
    <v>XIDX:BALI</v>
    <v>200</v>
  </rv>
  <rv s="1">
    <v>1</v>
    <v>XIDX:BALI</v>
    <v>Daily</v>
    <v>43098</v>
    <v>43098</v>
    <v>0</v>
    <v>1</v>
    <v>636501024000000000,639284105216413124,0</v>
    <v>0</v>
    <v>bkfgz2</v>
    <v>XIDX:BALI</v>
    <v>825</v>
  </rv>
  <rv s="1">
    <v>1</v>
    <v>XIDX:BALI</v>
    <v>Daily</v>
    <v>43462</v>
    <v>43462</v>
    <v>0</v>
    <v>1</v>
    <v>636815520000000000,639284105216893132,0</v>
    <v>0</v>
    <v>bkfgz2</v>
    <v>XIDX:BALI</v>
    <v>826</v>
  </rv>
  <rv s="1">
    <v>1</v>
    <v>XIDX:BALI</v>
    <v>Daily</v>
    <v>43829</v>
    <v>43829</v>
    <v>0</v>
    <v>1</v>
    <v>637132608000000000,639284105217366148,0</v>
    <v>0</v>
    <v>bkfgz2</v>
    <v>XIDX:BALI</v>
    <v>783</v>
  </rv>
  <rv s="1">
    <v>1</v>
    <v>XIDX:BALI</v>
    <v>Daily</v>
    <v>44195</v>
    <v>44195</v>
    <v>0</v>
    <v>1</v>
    <v>637448832000000000,639284105217843112,0</v>
    <v>0</v>
    <v>bkfgz2</v>
    <v>XIDX:BALI</v>
    <v>827</v>
  </rv>
  <rv s="1">
    <v>1</v>
    <v>XIDX:BALI</v>
    <v>Daily</v>
    <v>44560</v>
    <v>44560</v>
    <v>0</v>
    <v>1</v>
    <v>637764192000000000,639284105215044780,0</v>
    <v>0</v>
    <v>bkfgz2</v>
    <v>XIDX:BALI</v>
    <v>570</v>
  </rv>
  <rv s="1">
    <v>1</v>
    <v>XIDX:BALI</v>
    <v>Daily</v>
    <v>44925</v>
    <v>44925</v>
    <v>0</v>
    <v>1</v>
    <v>638079552000000000,639284105215523113,0</v>
    <v>0</v>
    <v>bkfgz2</v>
    <v>XIDX:BALI</v>
    <v>506</v>
  </rv>
  <rv s="1">
    <v>1</v>
    <v>XIDX:BALI</v>
    <v>Daily</v>
    <v>45289</v>
    <v>45289</v>
    <v>0</v>
    <v>1</v>
    <v>638394048000000000,639284105216156149,0</v>
    <v>0</v>
    <v>bkfgz2</v>
    <v>XIDX:BALI</v>
    <v>266</v>
  </rv>
  <rv s="1">
    <v>1</v>
    <v>XIDX:BALI</v>
    <v>Daily</v>
    <v>45656</v>
    <v>45656</v>
    <v>0</v>
    <v>1</v>
    <v>638711136000000000,639284105216633134,0</v>
    <v>0</v>
    <v>bkfgz2</v>
    <v>XIDX:BALI</v>
    <v>828</v>
  </rv>
  <rv s="1">
    <v>1</v>
    <v>XIDX:BALI</v>
    <v>Daily</v>
    <v>46021</v>
    <v>46021</v>
    <v>0</v>
    <v>1</v>
    <v>639026496000000000,639284105217103112,0</v>
    <v>0</v>
    <v>bkfgz2</v>
    <v>XIDX:BALI</v>
    <v>829</v>
  </rv>
  <rv s="1">
    <v>1</v>
    <v>XIDX:BALI</v>
    <v>Daily</v>
    <v>46203</v>
    <v>46203</v>
    <v>0</v>
    <v>1</v>
    <v>639183744000000000,639284105217573113,0</v>
    <v>0</v>
    <v>bkfgz2</v>
    <v>XIDX:BALI</v>
    <v>539</v>
  </rv>
  <rv s="1">
    <v>1</v>
    <v>XIDX:BALI</v>
    <v>Daily</v>
    <v>46111</v>
    <v>46111</v>
    <v>0</v>
    <v>1</v>
    <v>639104256000000000,639284105218043151,0</v>
    <v>0</v>
    <v>bkfgz2</v>
    <v>XIDX:BALI</v>
    <v>167</v>
  </rv>
  <rv s="1">
    <v>1</v>
    <v>XIDX:BAJA</v>
    <v>Daily</v>
    <v>40907</v>
    <v>40907</v>
    <v>0</v>
    <v>1</v>
    <v>634608000000000000,639284105218994707,0</v>
    <v>0</v>
    <v>bkfgw7</v>
    <v>XIDX:BAJA</v>
    <v>291</v>
  </rv>
  <rv s="1">
    <v>1</v>
    <v>XIDX:BAJA</v>
    <v>Daily</v>
    <v>41271</v>
    <v>41271</v>
    <v>0</v>
    <v>1</v>
    <v>634922496000000000,639284105219474700,0</v>
    <v>0</v>
    <v>bkfgw7</v>
    <v>XIDX:BAJA</v>
    <v>611</v>
  </rv>
  <rv s="1">
    <v>1</v>
    <v>XIDX:BAJA</v>
    <v>Daily</v>
    <v>41638</v>
    <v>41638</v>
    <v>0</v>
    <v>1</v>
    <v>635239584000000000,639284105214984627,0</v>
    <v>0</v>
    <v>bkfgw7</v>
    <v>XIDX:BAJA</v>
    <v>572</v>
  </rv>
  <rv s="1">
    <v>1</v>
    <v>XIDX:BAJA</v>
    <v>Daily</v>
    <v>42003</v>
    <v>42003</v>
    <v>0</v>
    <v>1</v>
    <v>635554944000000000,639284105215464632,0</v>
    <v>0</v>
    <v>bkfgw7</v>
    <v>XIDX:BAJA</v>
    <v>830</v>
  </rv>
  <rv s="1">
    <v>1</v>
    <v>XIDX:BAJA</v>
    <v>Daily</v>
    <v>42368</v>
    <v>42368</v>
    <v>0</v>
    <v>1</v>
    <v>635870304000000000,639284105215937737,0</v>
    <v>0</v>
    <v>bkfgw7</v>
    <v>XIDX:BAJA</v>
    <v>530</v>
  </rv>
  <rv s="1">
    <v>1</v>
    <v>XIDX:BAJA</v>
    <v>Daily</v>
    <v>42734</v>
    <v>42734</v>
    <v>0</v>
    <v>1</v>
    <v>636186528000000000,639284105216414706,0</v>
    <v>0</v>
    <v>bkfgw7</v>
    <v>XIDX:BAJA</v>
    <v>429</v>
  </rv>
  <rv s="1">
    <v>1</v>
    <v>XIDX:BAJA</v>
    <v>Daily</v>
    <v>43098</v>
    <v>43098</v>
    <v>0</v>
    <v>1</v>
    <v>636501024000000000,639284105216897741,0</v>
    <v>0</v>
    <v>bkfgw7</v>
    <v>XIDX:BAJA</v>
    <v>831</v>
  </rv>
  <rv s="1">
    <v>1</v>
    <v>XIDX:BAJA</v>
    <v>Daily</v>
    <v>43462</v>
    <v>43462</v>
    <v>0</v>
    <v>1</v>
    <v>636815520000000000,639284105217377734,0</v>
    <v>0</v>
    <v>bkfgw7</v>
    <v>XIDX:BAJA</v>
    <v>22</v>
  </rv>
  <rv s="1">
    <v>1</v>
    <v>XIDX:BAJA</v>
    <v>Daily</v>
    <v>43829</v>
    <v>43829</v>
    <v>0</v>
    <v>1</v>
    <v>637132608000000000,639284105217854722,0</v>
    <v>0</v>
    <v>bkfgw7</v>
    <v>XIDX:BAJA</v>
    <v>470</v>
  </rv>
  <rv s="1">
    <v>1</v>
    <v>XIDX:BAJA</v>
    <v>Daily</v>
    <v>44195</v>
    <v>44195</v>
    <v>0</v>
    <v>1</v>
    <v>637448832000000000,639284105218334688,0</v>
    <v>0</v>
    <v>bkfgw7</v>
    <v>XIDX:BAJA</v>
    <v>75</v>
  </rv>
  <rv s="1">
    <v>1</v>
    <v>XIDX:BAJA</v>
    <v>Daily</v>
    <v>44560</v>
    <v>44560</v>
    <v>0</v>
    <v>1</v>
    <v>637764192000000000,639284105218814694,0</v>
    <v>0</v>
    <v>bkfgw7</v>
    <v>XIDX:BAJA</v>
    <v>111</v>
  </rv>
  <rv s="1">
    <v>1</v>
    <v>XIDX:BAJA</v>
    <v>Daily</v>
    <v>44925</v>
    <v>44925</v>
    <v>0</v>
    <v>1</v>
    <v>638079552000000000,639284105219287734,0</v>
    <v>0</v>
    <v>bkfgw7</v>
    <v>XIDX:BAJA</v>
    <v>152</v>
  </rv>
  <rv s="1">
    <v>1</v>
    <v>XIDX:BAJA</v>
    <v>Daily</v>
    <v>45289</v>
    <v>45289</v>
    <v>0</v>
    <v>1</v>
    <v>638394048000000000,639284105215037737,0</v>
    <v>0</v>
    <v>bkfgw7</v>
    <v>XIDX:BAJA</v>
    <v>54</v>
  </rv>
  <rv s="1">
    <v>1</v>
    <v>XIDX:BAJA</v>
    <v>Daily</v>
    <v>45656</v>
    <v>45656</v>
    <v>0</v>
    <v>1</v>
    <v>638711136000000000,639284105215514610,0</v>
    <v>0</v>
    <v>bkfgw7</v>
    <v>XIDX:BAJA</v>
    <v>525</v>
  </rv>
  <rv s="1">
    <v>1</v>
    <v>XIDX:BAJA</v>
    <v>Daily</v>
    <v>46021</v>
    <v>46021</v>
    <v>0</v>
    <v>1</v>
    <v>639026496000000000,639284105215994725,0</v>
    <v>0</v>
    <v>bkfgw7</v>
    <v>XIDX:BAJA</v>
    <v>33</v>
  </rv>
  <rv s="1">
    <v>1</v>
    <v>XIDX:BAJA</v>
    <v>Daily</v>
    <v>46203</v>
    <v>46203</v>
    <v>0</v>
    <v>1</v>
    <v>639183744000000000,639284105216484659,0</v>
    <v>0</v>
    <v>bkfgw7</v>
    <v>XIDX:BAJA</v>
    <v>140</v>
  </rv>
  <rv s="1">
    <v>1</v>
    <v>XIDX:BAJA</v>
    <v>Daily</v>
    <v>46111</v>
    <v>46111</v>
    <v>0</v>
    <v>1</v>
    <v>639104256000000000,639284105216957748,0</v>
    <v>0</v>
    <v>bkfgw7</v>
    <v>XIDX:BAJA</v>
    <v>832</v>
  </rv>
  <rv s="1">
    <v>1</v>
    <v>XIDX:BACA</v>
    <v>Daily</v>
    <v>39812</v>
    <v>39812</v>
    <v>0</v>
    <v>1</v>
    <v>633661920000000000,639284105217438442,0</v>
    <v>0</v>
    <v>bkfgtc</v>
    <v>XIDX:BACA</v>
    <v>833</v>
  </rv>
  <rv s="1">
    <v>1</v>
    <v>XIDX:BACA</v>
    <v>Daily</v>
    <v>40907</v>
    <v>40907</v>
    <v>0</v>
    <v>1</v>
    <v>634608000000000000,639284105218869102,0</v>
    <v>0</v>
    <v>bkfgtc</v>
    <v>XIDX:BACA</v>
    <v>834</v>
  </rv>
  <rv s="1">
    <v>1</v>
    <v>XIDX:BACA</v>
    <v>Daily</v>
    <v>41271</v>
    <v>41271</v>
    <v>0</v>
    <v>1</v>
    <v>634922496000000000,639284105219339092,0</v>
    <v>0</v>
    <v>bkfgtc</v>
    <v>XIDX:BACA</v>
    <v>835</v>
  </rv>
  <rv s="1">
    <v>1</v>
    <v>XIDX:BACA</v>
    <v>Daily</v>
    <v>41638</v>
    <v>41638</v>
    <v>0</v>
    <v>1</v>
    <v>635239584000000000,639284105215487754,0</v>
    <v>0</v>
    <v>bkfgtc</v>
    <v>XIDX:BACA</v>
    <v>836</v>
  </rv>
  <rv s="1">
    <v>1</v>
    <v>XIDX:BACA</v>
    <v>Daily</v>
    <v>42003</v>
    <v>42003</v>
    <v>0</v>
    <v>1</v>
    <v>635554944000000000,639284105215967767,0</v>
    <v>0</v>
    <v>bkfgtc</v>
    <v>XIDX:BACA</v>
    <v>837</v>
  </rv>
  <rv s="1">
    <v>1</v>
    <v>XIDX:BACA</v>
    <v>Daily</v>
    <v>42368</v>
    <v>42368</v>
    <v>0</v>
    <v>1</v>
    <v>635870304000000000,639284105216439075,0</v>
    <v>0</v>
    <v>bkfgtc</v>
    <v>XIDX:BACA</v>
    <v>156</v>
  </rv>
  <rv s="1">
    <v>1</v>
    <v>XIDX:BACA</v>
    <v>Daily</v>
    <v>42734</v>
    <v>42734</v>
    <v>0</v>
    <v>1</v>
    <v>636186528000000000,639284105216919083,0</v>
    <v>0</v>
    <v>bkfgtc</v>
    <v>XIDX:BACA</v>
    <v>658</v>
  </rv>
  <rv s="1">
    <v>1</v>
    <v>XIDX:BACA</v>
    <v>Daily</v>
    <v>43098</v>
    <v>43098</v>
    <v>0</v>
    <v>1</v>
    <v>636501024000000000,639284105217389086,0</v>
    <v>0</v>
    <v>bkfgtc</v>
    <v>XIDX:BACA</v>
    <v>524</v>
  </rv>
  <rv s="1">
    <v>1</v>
    <v>XIDX:BACA</v>
    <v>Daily</v>
    <v>43462</v>
    <v>43462</v>
    <v>0</v>
    <v>1</v>
    <v>636815520000000000,639284105217869086,0</v>
    <v>0</v>
    <v>bkfgtc</v>
    <v>XIDX:BACA</v>
    <v>427</v>
  </rv>
  <rv s="1">
    <v>1</v>
    <v>XIDX:BACA</v>
    <v>Daily</v>
    <v>43829</v>
    <v>43829</v>
    <v>0</v>
    <v>1</v>
    <v>637132608000000000,639284105218339092,0</v>
    <v>0</v>
    <v>bkfgtc</v>
    <v>XIDX:BACA</v>
    <v>427</v>
  </rv>
  <rv s="1">
    <v>1</v>
    <v>XIDX:BACA</v>
    <v>Daily</v>
    <v>44195</v>
    <v>44195</v>
    <v>0</v>
    <v>1</v>
    <v>637448832000000000,639284105218818398,0</v>
    <v>0</v>
    <v>bkfgtc</v>
    <v>XIDX:BACA</v>
    <v>838</v>
  </rv>
  <rv s="1">
    <v>1</v>
    <v>XIDX:BACA</v>
    <v>Daily</v>
    <v>44560</v>
    <v>44560</v>
    <v>0</v>
    <v>1</v>
    <v>637764192000000000,639284105219289099,0</v>
    <v>0</v>
    <v>bkfgtc</v>
    <v>XIDX:BACA</v>
    <v>839</v>
  </rv>
  <rv s="1">
    <v>1</v>
    <v>XIDX:BACA</v>
    <v>Daily</v>
    <v>44925</v>
    <v>44925</v>
    <v>0</v>
    <v>1</v>
    <v>638079552000000000,639284105219768386,0</v>
    <v>0</v>
    <v>bkfgtc</v>
    <v>XIDX:BACA</v>
    <v>657</v>
  </rv>
  <rv s="1">
    <v>1</v>
    <v>XIDX:BACA</v>
    <v>Daily</v>
    <v>45289</v>
    <v>45289</v>
    <v>0</v>
    <v>1</v>
    <v>638394048000000000,639284105218529097,0</v>
    <v>0</v>
    <v>bkfgtc</v>
    <v>XIDX:BACA</v>
    <v>37</v>
  </rv>
  <rv s="1">
    <v>1</v>
    <v>XIDX:BACA</v>
    <v>Daily</v>
    <v>45656</v>
    <v>45656</v>
    <v>0</v>
    <v>1</v>
    <v>638711136000000000,639284105218998407,0</v>
    <v>0</v>
    <v>bkfgtc</v>
    <v>XIDX:BACA</v>
    <v>657</v>
  </rv>
  <rv s="1">
    <v>1</v>
    <v>XIDX:BACA</v>
    <v>Daily</v>
    <v>46021</v>
    <v>46021</v>
    <v>0</v>
    <v>1</v>
    <v>639026496000000000,639284105219467795,0</v>
    <v>0</v>
    <v>bkfgtc</v>
    <v>XIDX:BACA</v>
    <v>407</v>
  </rv>
  <rv s="1">
    <v>1</v>
    <v>XIDX:BACA</v>
    <v>Daily</v>
    <v>46203</v>
    <v>46203</v>
    <v>0</v>
    <v>1</v>
    <v>639183744000000000,639284105219948384,0</v>
    <v>0</v>
    <v>bkfgtc</v>
    <v>XIDX:BACA</v>
    <v>254</v>
  </rv>
  <rv s="1">
    <v>1</v>
    <v>XIDX:BACA</v>
    <v>Daily</v>
    <v>46111</v>
    <v>46111</v>
    <v>0</v>
    <v>1</v>
    <v>639104256000000000,639284105220419100,0</v>
    <v>0</v>
    <v>bkfgtc</v>
    <v>XIDX:BACA</v>
    <v>37</v>
  </rv>
  <rv s="1">
    <v>1</v>
    <v>XIDX:BABP</v>
    <v>Daily</v>
    <v>40542</v>
    <v>40542</v>
    <v>0</v>
    <v>1</v>
    <v>634292640000000000,639284105220890119,0</v>
    <v>0</v>
    <v>bkfgqh</v>
    <v>XIDX:BABP</v>
    <v>840</v>
  </rv>
  <rv s="1">
    <v>1</v>
    <v>XIDX:BABP</v>
    <v>Daily</v>
    <v>41271</v>
    <v>41271</v>
    <v>0</v>
    <v>1</v>
    <v>634922496000000000,639284105221846317,0</v>
    <v>0</v>
    <v>bkfgqh</v>
    <v>XIDX:BABP</v>
    <v>841</v>
  </rv>
  <rv s="1">
    <v>1</v>
    <v>XIDX:BABP</v>
    <v>Daily</v>
    <v>41638</v>
    <v>41638</v>
    <v>0</v>
    <v>1</v>
    <v>635239584000000000,639284105222320100,0</v>
    <v>0</v>
    <v>bkfgqh</v>
    <v>XIDX:BABP</v>
    <v>842</v>
  </rv>
  <rv s="1">
    <v>1</v>
    <v>XIDX:BABP</v>
    <v>Daily</v>
    <v>42003</v>
    <v>42003</v>
    <v>0</v>
    <v>1</v>
    <v>635554944000000000,639284105222786338,0</v>
    <v>0</v>
    <v>bkfgqh</v>
    <v>XIDX:BABP</v>
    <v>843</v>
  </rv>
  <rv s="1">
    <v>1</v>
    <v>XIDX:BABP</v>
    <v>Daily</v>
    <v>42368</v>
    <v>42368</v>
    <v>0</v>
    <v>1</v>
    <v>635870304000000000,639284105215310187,0</v>
    <v>0</v>
    <v>bkfgqh</v>
    <v>XIDX:BABP</v>
    <v>844</v>
  </rv>
  <rv s="1">
    <v>1</v>
    <v>XIDX:BABP</v>
    <v>Daily</v>
    <v>42734</v>
    <v>42734</v>
    <v>0</v>
    <v>1</v>
    <v>636186528000000000,639284105215780183,0</v>
    <v>0</v>
    <v>bkfgqh</v>
    <v>XIDX:BABP</v>
    <v>845</v>
  </rv>
  <rv s="1">
    <v>1</v>
    <v>XIDX:BABP</v>
    <v>Daily</v>
    <v>43098</v>
    <v>43098</v>
    <v>0</v>
    <v>1</v>
    <v>636501024000000000,639284105216256304,0</v>
    <v>0</v>
    <v>bkfgqh</v>
    <v>XIDX:BABP</v>
    <v>846</v>
  </rv>
  <rv s="1">
    <v>1</v>
    <v>XIDX:BABP</v>
    <v>Daily</v>
    <v>43462</v>
    <v>43462</v>
    <v>0</v>
    <v>1</v>
    <v>636815520000000000,639284105216890171,0</v>
    <v>0</v>
    <v>bkfgqh</v>
    <v>XIDX:BABP</v>
    <v>39</v>
  </rv>
  <rv s="1">
    <v>1</v>
    <v>XIDX:BABP</v>
    <v>Daily</v>
    <v>43829</v>
    <v>43829</v>
    <v>0</v>
    <v>1</v>
    <v>637132608000000000,639284105217365756,0</v>
    <v>0</v>
    <v>bkfgqh</v>
    <v>XIDX:BABP</v>
    <v>39</v>
  </rv>
  <rv s="1">
    <v>1</v>
    <v>XIDX:BABP</v>
    <v>Daily</v>
    <v>44195</v>
    <v>44195</v>
    <v>0</v>
    <v>1</v>
    <v>637448832000000000,639284105217840156,0</v>
    <v>0</v>
    <v>bkfgqh</v>
    <v>XIDX:BABP</v>
    <v>39</v>
  </rv>
  <rv s="1">
    <v>1</v>
    <v>XIDX:BABP</v>
    <v>Daily</v>
    <v>44560</v>
    <v>44560</v>
    <v>0</v>
    <v>1</v>
    <v>637764192000000000,639284105218310152,0</v>
    <v>0</v>
    <v>bkfgqh</v>
    <v>XIDX:BABP</v>
    <v>23</v>
  </rv>
  <rv s="1">
    <v>1</v>
    <v>XIDX:BABP</v>
    <v>Daily</v>
    <v>44925</v>
    <v>44925</v>
    <v>0</v>
    <v>1</v>
    <v>638079552000000000,639284105218785766,0</v>
    <v>0</v>
    <v>bkfgqh</v>
    <v>XIDX:BABP</v>
    <v>497</v>
  </rv>
  <rv s="1">
    <v>1</v>
    <v>XIDX:BABP</v>
    <v>Daily</v>
    <v>45289</v>
    <v>45289</v>
    <v>0</v>
    <v>1</v>
    <v>638394048000000000,639284105219266311,0</v>
    <v>0</v>
    <v>bkfgqh</v>
    <v>XIDX:BABP</v>
    <v>46</v>
  </rv>
  <rv s="1">
    <v>1</v>
    <v>XIDX:BABP</v>
    <v>Daily</v>
    <v>45656</v>
    <v>45656</v>
    <v>0</v>
    <v>1</v>
    <v>638711136000000000,639284105219750130,0</v>
    <v>0</v>
    <v>bkfgqh</v>
    <v>XIDX:BABP</v>
    <v>310</v>
  </rv>
  <rv s="1">
    <v>1</v>
    <v>XIDX:BABP</v>
    <v>Daily</v>
    <v>46021</v>
    <v>46021</v>
    <v>0</v>
    <v>1</v>
    <v>639026496000000000,639284105221686314,0</v>
    <v>0</v>
    <v>bkfgqh</v>
    <v>XIDX:BABP</v>
    <v>182</v>
  </rv>
  <rv s="1">
    <v>1</v>
    <v>XIDX:BABP</v>
    <v>Daily</v>
    <v>46203</v>
    <v>46203</v>
    <v>0</v>
    <v>1</v>
    <v>639183744000000000,639284105222160103,0</v>
    <v>0</v>
    <v>bkfgqh</v>
    <v>XIDX:BABP</v>
    <v>39</v>
  </rv>
  <rv s="1">
    <v>1</v>
    <v>XIDX:BABP</v>
    <v>Daily</v>
    <v>46111</v>
    <v>46111</v>
    <v>0</v>
    <v>1</v>
    <v>639104256000000000,639284105222636311,0</v>
    <v>0</v>
    <v>bkfgqh</v>
    <v>XIDX:BABP</v>
    <v>57</v>
  </rv>
  <rv s="1">
    <v>1</v>
    <v>XIDX:AUTO</v>
    <v>Daily</v>
    <v>39812</v>
    <v>39812</v>
    <v>0</v>
    <v>1</v>
    <v>633661920000000000,639284105223113387,0</v>
    <v>0</v>
    <v>bkffu2</v>
    <v>XIDX:AUTO</v>
    <v>847</v>
  </rv>
  <rv s="1">
    <v>1</v>
    <v>XIDX:AUTO</v>
    <v>Daily</v>
    <v>40176</v>
    <v>40176</v>
    <v>0</v>
    <v>1</v>
    <v>633976416000000000,639284105223598781,0</v>
    <v>0</v>
    <v>bkffu2</v>
    <v>XIDX:AUTO</v>
    <v>848</v>
  </rv>
  <rv s="1">
    <v>1</v>
    <v>XIDX:AUTO</v>
    <v>Daily</v>
    <v>40542</v>
    <v>40542</v>
    <v>0</v>
    <v>1</v>
    <v>634292640000000000,639284105224073399,0</v>
    <v>0</v>
    <v>bkffu2</v>
    <v>XIDX:AUTO</v>
    <v>849</v>
  </rv>
  <rv s="1">
    <v>1</v>
    <v>XIDX:AUTO</v>
    <v>Daily</v>
    <v>40907</v>
    <v>40907</v>
    <v>0</v>
    <v>1</v>
    <v>634608000000000000,639284105224548808,0</v>
    <v>0</v>
    <v>bkffu2</v>
    <v>XIDX:AUTO</v>
    <v>850</v>
  </rv>
  <rv s="1">
    <v>1</v>
    <v>XIDX:AUTO</v>
    <v>Daily</v>
    <v>41271</v>
    <v>41271</v>
    <v>0</v>
    <v>1</v>
    <v>634922496000000000,639284105225033391,0</v>
    <v>0</v>
    <v>bkffu2</v>
    <v>XIDX:AUTO</v>
    <v>851</v>
  </rv>
  <rv s="1">
    <v>1</v>
    <v>XIDX:AUTO</v>
    <v>Daily</v>
    <v>41638</v>
    <v>41638</v>
    <v>0</v>
    <v>1</v>
    <v>635239584000000000,639284105225504857,0</v>
    <v>0</v>
    <v>bkffu2</v>
    <v>XIDX:AUTO</v>
    <v>329</v>
  </rv>
  <rv s="1">
    <v>1</v>
    <v>XIDX:AUTO</v>
    <v>Daily</v>
    <v>42003</v>
    <v>42003</v>
    <v>0</v>
    <v>1</v>
    <v>635554944000000000,639284105225983388,0</v>
    <v>0</v>
    <v>bkffu2</v>
    <v>XIDX:AUTO</v>
    <v>852</v>
  </rv>
  <rv s="1">
    <v>1</v>
    <v>XIDX:AUTO</v>
    <v>Daily</v>
    <v>42368</v>
    <v>42368</v>
    <v>0</v>
    <v>1</v>
    <v>635870304000000000,639284105221833411,0</v>
    <v>0</v>
    <v>bkffu2</v>
    <v>XIDX:AUTO</v>
    <v>700</v>
  </rv>
  <rv s="1">
    <v>1</v>
    <v>XIDX:AUTO</v>
    <v>Daily</v>
    <v>42734</v>
    <v>42734</v>
    <v>0</v>
    <v>1</v>
    <v>636186528000000000,639284105222303403,0</v>
    <v>0</v>
    <v>bkffu2</v>
    <v>XIDX:AUTO</v>
    <v>198</v>
  </rv>
  <rv s="1">
    <v>1</v>
    <v>XIDX:AUTO</v>
    <v>Daily</v>
    <v>43098</v>
    <v>43098</v>
    <v>0</v>
    <v>1</v>
    <v>636501024000000000,639284105222788802,0</v>
    <v>0</v>
    <v>bkffu2</v>
    <v>XIDX:AUTO</v>
    <v>462</v>
  </rv>
  <rv s="1">
    <v>1</v>
    <v>XIDX:AUTO</v>
    <v>Daily</v>
    <v>43462</v>
    <v>43462</v>
    <v>0</v>
    <v>1</v>
    <v>636815520000000000,639284105223274860,0</v>
    <v>0</v>
    <v>bkffu2</v>
    <v>XIDX:AUTO</v>
    <v>853</v>
  </rv>
  <rv s="1">
    <v>1</v>
    <v>XIDX:AUTO</v>
    <v>Daily</v>
    <v>43829</v>
    <v>43829</v>
    <v>0</v>
    <v>1</v>
    <v>637132608000000000,639284105223753398,0</v>
    <v>0</v>
    <v>bkffu2</v>
    <v>XIDX:AUTO</v>
    <v>601</v>
  </rv>
  <rv s="1">
    <v>1</v>
    <v>XIDX:AUTO</v>
    <v>Daily</v>
    <v>44195</v>
    <v>44195</v>
    <v>0</v>
    <v>1</v>
    <v>637448832000000000,639284105224223388,0</v>
    <v>0</v>
    <v>bkffu2</v>
    <v>XIDX:AUTO</v>
    <v>710</v>
  </rv>
  <rv s="1">
    <v>1</v>
    <v>XIDX:AUTO</v>
    <v>Daily</v>
    <v>44560</v>
    <v>44560</v>
    <v>0</v>
    <v>1</v>
    <v>637764192000000000,639284105224704855,0</v>
    <v>0</v>
    <v>bkffu2</v>
    <v>XIDX:AUTO</v>
    <v>854</v>
  </rv>
  <rv s="1">
    <v>1</v>
    <v>XIDX:AUTO</v>
    <v>Daily</v>
    <v>44925</v>
    <v>44925</v>
    <v>0</v>
    <v>1</v>
    <v>638079552000000000,639284105225263396,0</v>
    <v>0</v>
    <v>bkffu2</v>
    <v>XIDX:AUTO</v>
    <v>96</v>
  </rv>
  <rv s="1">
    <v>1</v>
    <v>XIDX:AUTO</v>
    <v>Daily</v>
    <v>45289</v>
    <v>45289</v>
    <v>0</v>
    <v>1</v>
    <v>638394048000000000,639284105225733385,0</v>
    <v>0</v>
    <v>bkffu2</v>
    <v>XIDX:AUTO</v>
    <v>855</v>
  </rv>
  <rv s="1">
    <v>1</v>
    <v>XIDX:AUTO</v>
    <v>Daily</v>
    <v>45656</v>
    <v>45656</v>
    <v>0</v>
    <v>1</v>
    <v>638711136000000000,639284105226193377,0</v>
    <v>0</v>
    <v>bkffu2</v>
    <v>XIDX:AUTO</v>
    <v>374</v>
  </rv>
  <rv s="1">
    <v>1</v>
    <v>XIDX:AUTO</v>
    <v>Daily</v>
    <v>46021</v>
    <v>46021</v>
    <v>0</v>
    <v>1</v>
    <v>639026496000000000,639284105221843409,0</v>
    <v>0</v>
    <v>bkffu2</v>
    <v>XIDX:AUTO</v>
    <v>856</v>
  </rv>
  <rv s="1">
    <v>1</v>
    <v>XIDX:AUTO</v>
    <v>Daily</v>
    <v>46203</v>
    <v>46203</v>
    <v>0</v>
    <v>1</v>
    <v>639183744000000000,639284105222313405,0</v>
    <v>0</v>
    <v>bkffu2</v>
    <v>XIDX:AUTO</v>
    <v>294</v>
  </rv>
  <rv s="1">
    <v>1</v>
    <v>XIDX:AUTO</v>
    <v>Daily</v>
    <v>46111</v>
    <v>46111</v>
    <v>0</v>
    <v>1</v>
    <v>639104256000000000,639284105222793419,0</v>
    <v>0</v>
    <v>bkffu2</v>
    <v>XIDX:AUTO</v>
    <v>337</v>
  </rv>
  <rv s="1">
    <v>1</v>
    <v>XIDX:ATIC</v>
    <v>Daily</v>
    <v>42368</v>
    <v>42368</v>
    <v>0</v>
    <v>1</v>
    <v>635870304000000000,639284105223734929,0</v>
    <v>0</v>
    <v>bkffr7</v>
    <v>XIDX:ATIC</v>
    <v>857</v>
  </rv>
  <rv s="1">
    <v>1</v>
    <v>XIDX:ATIC</v>
    <v>Daily</v>
    <v>42734</v>
    <v>42734</v>
    <v>0</v>
    <v>1</v>
    <v>636186528000000000,639284105224217703,0</v>
    <v>0</v>
    <v>bkffr7</v>
    <v>XIDX:ATIC</v>
    <v>115</v>
  </rv>
  <rv s="1">
    <v>1</v>
    <v>XIDX:ATIC</v>
    <v>Daily</v>
    <v>43098</v>
    <v>43098</v>
    <v>0</v>
    <v>1</v>
    <v>636501024000000000,639284105224687703,0</v>
    <v>0</v>
    <v>bkffr7</v>
    <v>XIDX:ATIC</v>
    <v>562</v>
  </rv>
  <rv s="1">
    <v>1</v>
    <v>XIDX:ATIC</v>
    <v>Daily</v>
    <v>43462</v>
    <v>43462</v>
    <v>0</v>
    <v>1</v>
    <v>636815520000000000,639284105225167704,0</v>
    <v>0</v>
    <v>bkffr7</v>
    <v>XIDX:ATIC</v>
    <v>480</v>
  </rv>
  <rv s="1">
    <v>1</v>
    <v>XIDX:ATIC</v>
    <v>Daily</v>
    <v>43829</v>
    <v>43829</v>
    <v>0</v>
    <v>1</v>
    <v>637132608000000000,639284105225647703,0</v>
    <v>0</v>
    <v>bkffr7</v>
    <v>XIDX:ATIC</v>
    <v>98</v>
  </rv>
  <rv s="1">
    <v>1</v>
    <v>XIDX:ATIC</v>
    <v>Daily</v>
    <v>44195</v>
    <v>44195</v>
    <v>0</v>
    <v>1</v>
    <v>637448832000000000,639284105226124898,0</v>
    <v>0</v>
    <v>bkffr7</v>
    <v>XIDX:ATIC</v>
    <v>858</v>
  </rv>
  <rv s="1">
    <v>1</v>
    <v>XIDX:ATIC</v>
    <v>Daily</v>
    <v>44560</v>
    <v>44560</v>
    <v>0</v>
    <v>1</v>
    <v>637764192000000000,639284105221684969,0</v>
    <v>0</v>
    <v>bkffr7</v>
    <v>XIDX:ATIC</v>
    <v>827</v>
  </rv>
  <rv s="1">
    <v>1</v>
    <v>XIDX:ATIC</v>
    <v>Daily</v>
    <v>44925</v>
    <v>44925</v>
    <v>0</v>
    <v>1</v>
    <v>638079552000000000,639284105222164955,0</v>
    <v>0</v>
    <v>bkffr7</v>
    <v>XIDX:ATIC</v>
    <v>782</v>
  </rv>
  <rv s="1">
    <v>1</v>
    <v>XIDX:ATIC</v>
    <v>Daily</v>
    <v>45289</v>
    <v>45289</v>
    <v>0</v>
    <v>1</v>
    <v>638394048000000000,639284105222634952,0</v>
    <v>0</v>
    <v>bkffr7</v>
    <v>XIDX:ATIC</v>
    <v>148</v>
  </rv>
  <rv s="1">
    <v>1</v>
    <v>XIDX:ATIC</v>
    <v>Daily</v>
    <v>45656</v>
    <v>45656</v>
    <v>0</v>
    <v>1</v>
    <v>638711136000000000,639284105223104941,0</v>
    <v>0</v>
    <v>bkffr7</v>
    <v>XIDX:ATIC</v>
    <v>859</v>
  </rv>
  <rv s="1">
    <v>1</v>
    <v>XIDX:ATIC</v>
    <v>Daily</v>
    <v>46021</v>
    <v>46021</v>
    <v>0</v>
    <v>1</v>
    <v>639026496000000000,639284105223574940,0</v>
    <v>0</v>
    <v>bkffr7</v>
    <v>XIDX:ATIC</v>
    <v>97</v>
  </rv>
  <rv s="1">
    <v>1</v>
    <v>XIDX:ATIC</v>
    <v>Daily</v>
    <v>46203</v>
    <v>46203</v>
    <v>0</v>
    <v>1</v>
    <v>639183744000000000,639284105224057700,0</v>
    <v>0</v>
    <v>bkffr7</v>
    <v>XIDX:ATIC</v>
    <v>342</v>
  </rv>
  <rv s="1">
    <v>1</v>
    <v>XIDX:ATIC</v>
    <v>Daily</v>
    <v>46111</v>
    <v>46111</v>
    <v>0</v>
    <v>1</v>
    <v>639104256000000000,639284105224537742,0</v>
    <v>0</v>
    <v>bkffr7</v>
    <v>XIDX:ATIC</v>
    <v>569</v>
  </rv>
  <rv s="1">
    <v>1</v>
    <v>XIDX:ASRM</v>
    <v>Daily</v>
    <v>40907</v>
    <v>40907</v>
    <v>0</v>
    <v>1</v>
    <v>634608000000000000,639284105225218754,0</v>
    <v>0</v>
    <v>bkfgkr</v>
    <v>XIDX:ASRM</v>
    <v>860</v>
  </rv>
  <rv s="1">
    <v>1</v>
    <v>XIDX:ASRM</v>
    <v>Daily</v>
    <v>41638</v>
    <v>41638</v>
    <v>0</v>
    <v>1</v>
    <v>635239584000000000,639284105226164844,0</v>
    <v>0</v>
    <v>bkfgkr</v>
    <v>XIDX:ASRM</v>
    <v>861</v>
  </rv>
  <rv s="1">
    <v>1</v>
    <v>XIDX:ASRM</v>
    <v>Daily</v>
    <v>42368</v>
    <v>42368</v>
    <v>0</v>
    <v>1</v>
    <v>635870304000000000,639284105227128723,0</v>
    <v>0</v>
    <v>bkfgkr</v>
    <v>XIDX:ASRM</v>
    <v>862</v>
  </rv>
  <rv s="1">
    <v>1</v>
    <v>XIDX:ASRM</v>
    <v>Daily</v>
    <v>43829</v>
    <v>43829</v>
    <v>0</v>
    <v>1</v>
    <v>637132608000000000,639284105224384857,0</v>
    <v>0</v>
    <v>bkfgkr</v>
    <v>XIDX:ASRM</v>
    <v>863</v>
  </rv>
  <rv s="1">
    <v>1</v>
    <v>XIDX:ASRM</v>
    <v>Daily</v>
    <v>44195</v>
    <v>44195</v>
    <v>0</v>
    <v>1</v>
    <v>637448832000000000,639284105224854856,0</v>
    <v>0</v>
    <v>bkfgkr</v>
    <v>XIDX:ASRM</v>
    <v>864</v>
  </rv>
  <rv s="1">
    <v>1</v>
    <v>XIDX:ASRM</v>
    <v>Daily</v>
    <v>44560</v>
    <v>44560</v>
    <v>0</v>
    <v>1</v>
    <v>637764192000000000,639284105225343392,0</v>
    <v>0</v>
    <v>bkfgkr</v>
    <v>XIDX:ASRM</v>
    <v>865</v>
  </rv>
  <rv s="1">
    <v>1</v>
    <v>XIDX:ASRM</v>
    <v>Daily</v>
    <v>44925</v>
    <v>44925</v>
    <v>0</v>
    <v>1</v>
    <v>638079552000000000,639284105225823388,0</v>
    <v>0</v>
    <v>bkfgkr</v>
    <v>XIDX:ASRM</v>
    <v>2</v>
  </rv>
  <rv s="1">
    <v>1</v>
    <v>XIDX:ASRM</v>
    <v>Daily</v>
    <v>45289</v>
    <v>45289</v>
    <v>0</v>
    <v>1</v>
    <v>638394048000000000,639284105226303385,0</v>
    <v>0</v>
    <v>bkfgkr</v>
    <v>XIDX:ASRM</v>
    <v>2</v>
  </rv>
  <rv s="1">
    <v>1</v>
    <v>XIDX:ASRM</v>
    <v>Daily</v>
    <v>45656</v>
    <v>45656</v>
    <v>0</v>
    <v>1</v>
    <v>638711136000000000,639284105226773384,0</v>
    <v>0</v>
    <v>bkfgkr</v>
    <v>XIDX:ASRM</v>
    <v>866</v>
  </rv>
  <rv s="1">
    <v>1</v>
    <v>XIDX:ASRM</v>
    <v>Daily</v>
    <v>46021</v>
    <v>46021</v>
    <v>0</v>
    <v>1</v>
    <v>639026496000000000,639284105227258714,0</v>
    <v>0</v>
    <v>bkfgkr</v>
    <v>XIDX:ASRM</v>
    <v>616</v>
  </rv>
  <rv s="1">
    <v>1</v>
    <v>XIDX:ASRM</v>
    <v>Daily</v>
    <v>46203</v>
    <v>46203</v>
    <v>0</v>
    <v>1</v>
    <v>639183744000000000,639284105227733379,0</v>
    <v>0</v>
    <v>bkfgkr</v>
    <v>XIDX:ASRM</v>
    <v>354</v>
  </rv>
  <rv s="1">
    <v>1</v>
    <v>XIDX:ASRM</v>
    <v>Daily</v>
    <v>46111</v>
    <v>46111</v>
    <v>0</v>
    <v>1</v>
    <v>639104256000000000,639284105223763400,0</v>
    <v>0</v>
    <v>bkfgkr</v>
    <v>XIDX:ASRM</v>
    <v>824</v>
  </rv>
  <rv s="1">
    <v>1</v>
    <v>XIDX:ASRI</v>
    <v>Daily</v>
    <v>39812</v>
    <v>39812</v>
    <v>0</v>
    <v>1</v>
    <v>633661920000000000,639284105224234931,0</v>
    <v>0</v>
    <v>bkfghw</v>
    <v>XIDX:ASRI</v>
    <v>39</v>
  </rv>
  <rv s="1">
    <v>1</v>
    <v>XIDX:ASRI</v>
    <v>Daily</v>
    <v>40176</v>
    <v>40176</v>
    <v>0</v>
    <v>1</v>
    <v>633976416000000000,639284105224714912,0</v>
    <v>0</v>
    <v>bkfghw</v>
    <v>XIDX:ASRI</v>
    <v>24</v>
  </rv>
  <rv s="1">
    <v>1</v>
    <v>XIDX:ASRI</v>
    <v>Daily</v>
    <v>40542</v>
    <v>40542</v>
    <v>0</v>
    <v>1</v>
    <v>634292640000000000,639284105225184914,0</v>
    <v>0</v>
    <v>bkfghw</v>
    <v>XIDX:ASRI</v>
    <v>624</v>
  </rv>
  <rv s="1">
    <v>1</v>
    <v>XIDX:ASRI</v>
    <v>Daily</v>
    <v>40907</v>
    <v>40907</v>
    <v>0</v>
    <v>1</v>
    <v>634608000000000000,639284105225664905,0</v>
    <v>0</v>
    <v>bkfghw</v>
    <v>XIDX:ASRI</v>
    <v>814</v>
  </rv>
  <rv s="1">
    <v>1</v>
    <v>XIDX:ASRI</v>
    <v>Daily</v>
    <v>41271</v>
    <v>41271</v>
    <v>0</v>
    <v>1</v>
    <v>634922496000000000,639284105226147668,0</v>
    <v>0</v>
    <v>bkfghw</v>
    <v>XIDX:ASRI</v>
    <v>343</v>
  </rv>
  <rv s="1">
    <v>1</v>
    <v>XIDX:ASRI</v>
    <v>Daily</v>
    <v>41638</v>
    <v>41638</v>
    <v>0</v>
    <v>1</v>
    <v>635239584000000000,639284105226624894,0</v>
    <v>0</v>
    <v>bkfghw</v>
    <v>XIDX:ASRI</v>
    <v>417</v>
  </rv>
  <rv s="1">
    <v>1</v>
    <v>XIDX:ASRI</v>
    <v>Daily</v>
    <v>42003</v>
    <v>42003</v>
    <v>0</v>
    <v>1</v>
    <v>635554944000000000,639284105227094891,0</v>
    <v>0</v>
    <v>bkfghw</v>
    <v>XIDX:ASRI</v>
    <v>642</v>
  </rv>
  <rv s="1">
    <v>1</v>
    <v>XIDX:ASRI</v>
    <v>Daily</v>
    <v>42368</v>
    <v>42368</v>
    <v>0</v>
    <v>1</v>
    <v>635870304000000000,639284105227574922,0</v>
    <v>0</v>
    <v>bkfghw</v>
    <v>XIDX:ASRI</v>
    <v>867</v>
  </rv>
  <rv s="1">
    <v>1</v>
    <v>XIDX:ASRI</v>
    <v>Daily</v>
    <v>42734</v>
    <v>42734</v>
    <v>0</v>
    <v>1</v>
    <v>636186528000000000,639284105228047673,0</v>
    <v>0</v>
    <v>bkfghw</v>
    <v>XIDX:ASRI</v>
    <v>868</v>
  </rv>
  <rv s="1">
    <v>1</v>
    <v>XIDX:ASRI</v>
    <v>Daily</v>
    <v>43098</v>
    <v>43098</v>
    <v>0</v>
    <v>1</v>
    <v>636501024000000000,639284105223734929,0</v>
    <v>0</v>
    <v>bkfghw</v>
    <v>XIDX:ASRI</v>
    <v>869</v>
  </rv>
  <rv s="1">
    <v>1</v>
    <v>XIDX:ASRI</v>
    <v>Daily</v>
    <v>43462</v>
    <v>43462</v>
    <v>0</v>
    <v>1</v>
    <v>636815520000000000,639284105224204932,0</v>
    <v>0</v>
    <v>bkfghw</v>
    <v>XIDX:ASRI</v>
    <v>103</v>
  </rv>
  <rv s="1">
    <v>1</v>
    <v>XIDX:ASRI</v>
    <v>Daily</v>
    <v>43829</v>
    <v>43829</v>
    <v>0</v>
    <v>1</v>
    <v>637132608000000000,639284105224687703,0</v>
    <v>0</v>
    <v>bkfghw</v>
    <v>XIDX:ASRI</v>
    <v>492</v>
  </rv>
  <rv s="1">
    <v>1</v>
    <v>XIDX:ASRI</v>
    <v>Daily</v>
    <v>44195</v>
    <v>44195</v>
    <v>0</v>
    <v>1</v>
    <v>637448832000000000,639284105225174923,0</v>
    <v>0</v>
    <v>bkfghw</v>
    <v>XIDX:ASRI</v>
    <v>245</v>
  </rv>
  <rv s="1">
    <v>1</v>
    <v>XIDX:ASRI</v>
    <v>Daily</v>
    <v>44560</v>
    <v>44560</v>
    <v>0</v>
    <v>1</v>
    <v>637764192000000000,639284105225644905,0</v>
    <v>0</v>
    <v>bkfghw</v>
    <v>XIDX:ASRI</v>
    <v>151</v>
  </rv>
  <rv s="1">
    <v>1</v>
    <v>XIDX:ASRI</v>
    <v>Daily</v>
    <v>44925</v>
    <v>44925</v>
    <v>0</v>
    <v>1</v>
    <v>638079552000000000,639284105226124898,0</v>
    <v>0</v>
    <v>bkfghw</v>
    <v>XIDX:ASRI</v>
    <v>831</v>
  </rv>
  <rv s="1">
    <v>1</v>
    <v>XIDX:ASRI</v>
    <v>Daily</v>
    <v>45289</v>
    <v>45289</v>
    <v>0</v>
    <v>1</v>
    <v>638394048000000000,639284105226594894,0</v>
    <v>0</v>
    <v>bkfghw</v>
    <v>XIDX:ASRI</v>
    <v>324</v>
  </rv>
  <rv s="1">
    <v>1</v>
    <v>XIDX:ASRI</v>
    <v>Daily</v>
    <v>45656</v>
    <v>45656</v>
    <v>0</v>
    <v>1</v>
    <v>638711136000000000,639284105227074891,0</v>
    <v>0</v>
    <v>bkfghw</v>
    <v>XIDX:ASRI</v>
    <v>251</v>
  </rv>
  <rv s="1">
    <v>1</v>
    <v>XIDX:ASRI</v>
    <v>Daily</v>
    <v>46021</v>
    <v>46021</v>
    <v>0</v>
    <v>1</v>
    <v>639026496000000000,639284105227547680,0</v>
    <v>0</v>
    <v>bkfghw</v>
    <v>XIDX:ASRI</v>
    <v>33</v>
  </rv>
  <rv s="1">
    <v>1</v>
    <v>XIDX:ASRI</v>
    <v>Daily</v>
    <v>46203</v>
    <v>46203</v>
    <v>0</v>
    <v>1</v>
    <v>639183744000000000,639284105228024884,0</v>
    <v>0</v>
    <v>bkfghw</v>
    <v>XIDX:ASRI</v>
    <v>529</v>
  </rv>
  <rv s="1">
    <v>1</v>
    <v>XIDX:ASRI</v>
    <v>Daily</v>
    <v>46111</v>
    <v>46111</v>
    <v>0</v>
    <v>1</v>
    <v>639104256000000000,639284105227907960,0</v>
    <v>0</v>
    <v>bkfghw</v>
    <v>XIDX:ASRI</v>
    <v>870</v>
  </rv>
  <rv s="1">
    <v>1</v>
    <v>XIDX:ASMI</v>
    <v>Daily</v>
    <v>42003</v>
    <v>42003</v>
    <v>0</v>
    <v>1</v>
    <v>635554944000000000,639284105229339078,0</v>
    <v>0</v>
    <v>bkfgf2</v>
    <v>XIDX:ASMI</v>
    <v>252</v>
  </rv>
  <rv s="1">
    <v>1</v>
    <v>XIDX:ASMI</v>
    <v>Daily</v>
    <v>42368</v>
    <v>42368</v>
    <v>0</v>
    <v>1</v>
    <v>635870304000000000,639284105229809089,0</v>
    <v>0</v>
    <v>bkfgf2</v>
    <v>XIDX:ASMI</v>
    <v>871</v>
  </rv>
  <rv s="1">
    <v>1</v>
    <v>XIDX:ASMI</v>
    <v>Daily</v>
    <v>42734</v>
    <v>42734</v>
    <v>0</v>
    <v>1</v>
    <v>636186528000000000,639284105230279089,0</v>
    <v>0</v>
    <v>bkfgf2</v>
    <v>XIDX:ASMI</v>
    <v>872</v>
  </rv>
  <rv s="1">
    <v>1</v>
    <v>XIDX:ASMI</v>
    <v>Daily</v>
    <v>43098</v>
    <v>43098</v>
    <v>0</v>
    <v>1</v>
    <v>636501024000000000,639284105230752254,0</v>
    <v>0</v>
    <v>bkfgf2</v>
    <v>XIDX:ASMI</v>
    <v>562</v>
  </rv>
  <rv s="1">
    <v>1</v>
    <v>XIDX:ASMI</v>
    <v>Daily</v>
    <v>43462</v>
    <v>43462</v>
    <v>0</v>
    <v>1</v>
    <v>636815520000000000,639284105231239106,0</v>
    <v>0</v>
    <v>bkfgf2</v>
    <v>XIDX:ASMI</v>
    <v>403</v>
  </rv>
  <rv s="1">
    <v>1</v>
    <v>XIDX:ASMI</v>
    <v>Daily</v>
    <v>43829</v>
    <v>43829</v>
    <v>0</v>
    <v>1</v>
    <v>637132608000000000,639284105231712259,0</v>
    <v>0</v>
    <v>bkfgf2</v>
    <v>XIDX:ASMI</v>
    <v>591</v>
  </rv>
  <rv s="1">
    <v>1</v>
    <v>XIDX:ASMI</v>
    <v>Daily</v>
    <v>44195</v>
    <v>44195</v>
    <v>0</v>
    <v>1</v>
    <v>637448832000000000,639284105232189105,0</v>
    <v>0</v>
    <v>bkfgf2</v>
    <v>XIDX:ASMI</v>
    <v>755</v>
  </rv>
  <rv s="1">
    <v>1</v>
    <v>XIDX:ASMI</v>
    <v>Daily</v>
    <v>44560</v>
    <v>44560</v>
    <v>0</v>
    <v>1</v>
    <v>637764192000000000,639284105230002249,0</v>
    <v>0</v>
    <v>bkfgf2</v>
    <v>XIDX:ASMI</v>
    <v>139</v>
  </rv>
  <rv s="1">
    <v>1</v>
    <v>XIDX:ASMI</v>
    <v>Daily</v>
    <v>44925</v>
    <v>44925</v>
    <v>0</v>
    <v>1</v>
    <v>638079552000000000,639284105230472270,0</v>
    <v>0</v>
    <v>bkfgf2</v>
    <v>XIDX:ASMI</v>
    <v>160</v>
  </rv>
  <rv s="1">
    <v>1</v>
    <v>XIDX:ASMI</v>
    <v>Daily</v>
    <v>45289</v>
    <v>45289</v>
    <v>0</v>
    <v>1</v>
    <v>638394048000000000,639284105230945595,0</v>
    <v>0</v>
    <v>bkfgf2</v>
    <v>XIDX:ASMI</v>
    <v>39</v>
  </rv>
  <rv s="1">
    <v>1</v>
    <v>XIDX:ASMI</v>
    <v>Daily</v>
    <v>45656</v>
    <v>45656</v>
    <v>0</v>
    <v>1</v>
    <v>638711136000000000,639284105231419104,0</v>
    <v>0</v>
    <v>bkfgf2</v>
    <v>XIDX:ASMI</v>
    <v>873</v>
  </rv>
  <rv s="1">
    <v>1</v>
    <v>XIDX:ASMI</v>
    <v>Daily</v>
    <v>46021</v>
    <v>46021</v>
    <v>0</v>
    <v>1</v>
    <v>639026496000000000,639284105231892264,0</v>
    <v>0</v>
    <v>bkfgf2</v>
    <v>XIDX:ASMI</v>
    <v>651</v>
  </rv>
  <rv s="1">
    <v>1</v>
    <v>XIDX:ASMI</v>
    <v>Daily</v>
    <v>46203</v>
    <v>46203</v>
    <v>0</v>
    <v>1</v>
    <v>639183744000000000,639284105232365602,0</v>
    <v>0</v>
    <v>bkfgf2</v>
    <v>XIDX:ASMI</v>
    <v>2</v>
  </rv>
  <rv s="1">
    <v>1</v>
    <v>XIDX:ASMI</v>
    <v>Daily</v>
    <v>46111</v>
    <v>46111</v>
    <v>0</v>
    <v>1</v>
    <v>639104256000000000,639284105232832267,0</v>
    <v>0</v>
    <v>bkfgf2</v>
    <v>XIDX:ASMI</v>
    <v>655</v>
  </rv>
  <rv s="1">
    <v>1</v>
    <v>XIDX:ASII</v>
    <v>Daily</v>
    <v>39812</v>
    <v>39812</v>
    <v>0</v>
    <v>1</v>
    <v>633661920000000000,639284105232097739,0</v>
    <v>0</v>
    <v>bn91gh</v>
    <v>XIDX:ASII</v>
    <v>645</v>
  </rv>
  <rv s="1">
    <v>1</v>
    <v>XIDX:ASII</v>
    <v>Daily</v>
    <v>40176</v>
    <v>40176</v>
    <v>0</v>
    <v>1</v>
    <v>633976416000000000,639284105232564959,0</v>
    <v>0</v>
    <v>bn91gh</v>
    <v>XIDX:ASII</v>
    <v>874</v>
  </rv>
  <rv s="1">
    <v>1</v>
    <v>XIDX:ASII</v>
    <v>Daily</v>
    <v>40542</v>
    <v>40542</v>
    <v>0</v>
    <v>1</v>
    <v>634292640000000000,639284105233044962,0</v>
    <v>0</v>
    <v>bn91gh</v>
    <v>XIDX:ASII</v>
    <v>875</v>
  </rv>
  <rv s="1">
    <v>1</v>
    <v>XIDX:ASII</v>
    <v>Daily</v>
    <v>40907</v>
    <v>40907</v>
    <v>0</v>
    <v>1</v>
    <v>634608000000000000,639284105233524972,0</v>
    <v>0</v>
    <v>bn91gh</v>
    <v>XIDX:ASII</v>
    <v>876</v>
  </rv>
  <rv s="1">
    <v>1</v>
    <v>XIDX:ASII</v>
    <v>Daily</v>
    <v>41271</v>
    <v>41271</v>
    <v>0</v>
    <v>1</v>
    <v>634922496000000000,639284105233994986,0</v>
    <v>0</v>
    <v>bn91gh</v>
    <v>XIDX:ASII</v>
    <v>60</v>
  </rv>
  <rv s="1">
    <v>1</v>
    <v>XIDX:ASII</v>
    <v>Daily</v>
    <v>41638</v>
    <v>41638</v>
    <v>0</v>
    <v>1</v>
    <v>635239584000000000,639284105234475005,0</v>
    <v>0</v>
    <v>bn91gh</v>
    <v>XIDX:ASII</v>
    <v>64</v>
  </rv>
  <rv s="1">
    <v>1</v>
    <v>XIDX:ASII</v>
    <v>Daily</v>
    <v>42003</v>
    <v>42003</v>
    <v>0</v>
    <v>1</v>
    <v>635554944000000000,639284105230157734,0</v>
    <v>0</v>
    <v>bn91gh</v>
    <v>XIDX:ASII</v>
    <v>877</v>
  </rv>
  <rv s="1">
    <v>1</v>
    <v>XIDX:ASII</v>
    <v>Daily</v>
    <v>42368</v>
    <v>42368</v>
    <v>0</v>
    <v>1</v>
    <v>635870304000000000,639284105230634920,0</v>
    <v>0</v>
    <v>bn91gh</v>
    <v>XIDX:ASII</v>
    <v>7</v>
  </rv>
  <rv s="1">
    <v>1</v>
    <v>XIDX:ASII</v>
    <v>Daily</v>
    <v>42734</v>
    <v>42734</v>
    <v>0</v>
    <v>1</v>
    <v>636186528000000000,639284105231114926,0</v>
    <v>0</v>
    <v>bn91gh</v>
    <v>XIDX:ASII</v>
    <v>10</v>
  </rv>
  <rv s="1">
    <v>1</v>
    <v>XIDX:ASII</v>
    <v>Daily</v>
    <v>43098</v>
    <v>43098</v>
    <v>0</v>
    <v>1</v>
    <v>636501024000000000,639284105231654691,0</v>
    <v>0</v>
    <v>bn91gh</v>
    <v>XIDX:ASII</v>
    <v>878</v>
  </rv>
  <rv s="1">
    <v>1</v>
    <v>XIDX:ASII</v>
    <v>Daily</v>
    <v>43462</v>
    <v>43462</v>
    <v>0</v>
    <v>1</v>
    <v>636815520000000000,639284105232144950,0</v>
    <v>0</v>
    <v>bn91gh</v>
    <v>XIDX:ASII</v>
    <v>879</v>
  </rv>
  <rv s="1">
    <v>1</v>
    <v>XIDX:ASII</v>
    <v>Daily</v>
    <v>43829</v>
    <v>43829</v>
    <v>0</v>
    <v>1</v>
    <v>637132608000000000,639284105232634968,0</v>
    <v>0</v>
    <v>bn91gh</v>
    <v>XIDX:ASII</v>
    <v>880</v>
  </rv>
  <rv s="1">
    <v>1</v>
    <v>XIDX:ASII</v>
    <v>Daily</v>
    <v>44195</v>
    <v>44195</v>
    <v>0</v>
    <v>1</v>
    <v>637448832000000000,639284105233114968,0</v>
    <v>0</v>
    <v>bn91gh</v>
    <v>XIDX:ASII</v>
    <v>881</v>
  </rv>
  <rv s="1">
    <v>1</v>
    <v>XIDX:ASII</v>
    <v>Daily</v>
    <v>44560</v>
    <v>44560</v>
    <v>0</v>
    <v>1</v>
    <v>637764192000000000,639284105233587711,0</v>
    <v>0</v>
    <v>bn91gh</v>
    <v>XIDX:ASII</v>
    <v>779</v>
  </rv>
  <rv s="1">
    <v>1</v>
    <v>XIDX:ASII</v>
    <v>Daily</v>
    <v>44925</v>
    <v>44925</v>
    <v>0</v>
    <v>1</v>
    <v>638079552000000000,639284105234067708,0</v>
    <v>0</v>
    <v>bn91gh</v>
    <v>XIDX:ASII</v>
    <v>779</v>
  </rv>
  <rv s="1">
    <v>1</v>
    <v>XIDX:ASII</v>
    <v>Daily</v>
    <v>45289</v>
    <v>45289</v>
    <v>0</v>
    <v>1</v>
    <v>638394048000000000,639284105234537706,0</v>
    <v>0</v>
    <v>bn91gh</v>
    <v>XIDX:ASII</v>
    <v>292</v>
  </rv>
  <rv s="1">
    <v>1</v>
    <v>XIDX:ASII</v>
    <v>Daily</v>
    <v>45656</v>
    <v>45656</v>
    <v>0</v>
    <v>1</v>
    <v>638711136000000000,639284105231547732,0</v>
    <v>0</v>
    <v>bn91gh</v>
    <v>XIDX:ASII</v>
    <v>882</v>
  </rv>
  <rv s="1">
    <v>1</v>
    <v>XIDX:ASII</v>
    <v>Daily</v>
    <v>46021</v>
    <v>46021</v>
    <v>0</v>
    <v>1</v>
    <v>639026496000000000,639284105232024947,0</v>
    <v>0</v>
    <v>bn91gh</v>
    <v>XIDX:ASII</v>
    <v>883</v>
  </rv>
  <rv s="1">
    <v>1</v>
    <v>XIDX:ASII</v>
    <v>Daily</v>
    <v>46203</v>
    <v>46203</v>
    <v>0</v>
    <v>1</v>
    <v>639183744000000000,639284105232494684,0</v>
    <v>0</v>
    <v>bn91gh</v>
    <v>XIDX:ASII</v>
    <v>884</v>
  </rv>
  <rv s="1">
    <v>1</v>
    <v>XIDX:ASII</v>
    <v>Daily</v>
    <v>46111</v>
    <v>46111</v>
    <v>0</v>
    <v>1</v>
    <v>639104256000000000,639284105232974948,0</v>
    <v>0</v>
    <v>bn91gh</v>
    <v>XIDX:ASII</v>
    <v>885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2"/>
  <sheetViews>
    <sheetView tabSelected="1" workbookViewId="0">
      <selection activeCell="C9" sqref="C9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4</v>
      </c>
      <c r="D2" s="2" vm="1">
        <f ca="1">IFERROR(_xlfn.STOCKHISTORY("XIDX:" &amp; $C$1, D3, , 0, 0, 1), "Libur")</f>
        <v>6350</v>
      </c>
      <c r="E2" s="2" vm="2">
        <f ca="1">IFERROR(_xlfn.STOCKHISTORY("XIDX:" &amp; $C$1, E3, , 0, 0, 1), "Libur")</f>
        <v>4520</v>
      </c>
      <c r="H2" s="2" vm="2">
        <f ca="1">IFERROR(INDEX(D2:G2,COUNT(D2:G2)),"")</f>
        <v>4520</v>
      </c>
      <c r="I2" s="2" vm="3">
        <f t="shared" ref="I2:Z2" ca="1" si="0">IFERROR(_xlfn.STOCKHISTORY("XIDX:" &amp; $C$1, I1, , 0, 0, 1), "Libur")</f>
        <v>6700</v>
      </c>
      <c r="J2" s="2" vm="4">
        <f t="shared" ca="1" si="0"/>
        <v>4900</v>
      </c>
      <c r="K2" s="2" vm="5">
        <f t="shared" ca="1" si="0"/>
        <v>5650</v>
      </c>
      <c r="L2" s="2" vm="6">
        <f t="shared" ca="1" si="0"/>
        <v>5700</v>
      </c>
      <c r="M2" s="2" vm="6">
        <f t="shared" ca="1" si="0"/>
        <v>5700</v>
      </c>
      <c r="N2" s="2" vm="7">
        <f t="shared" ca="1" si="0"/>
        <v>6025</v>
      </c>
      <c r="O2" s="2" vm="8">
        <f t="shared" ca="1" si="0"/>
        <v>6925</v>
      </c>
      <c r="P2" s="2" vm="9">
        <f t="shared" ca="1" si="0"/>
        <v>8225</v>
      </c>
      <c r="Q2" s="2" vm="10">
        <f t="shared" ca="1" si="0"/>
        <v>8300</v>
      </c>
      <c r="R2" s="2" vm="11">
        <f t="shared" ca="1" si="0"/>
        <v>8275</v>
      </c>
      <c r="S2" s="2" vm="12">
        <f t="shared" ca="1" si="0"/>
        <v>6000</v>
      </c>
      <c r="T2" s="2" vm="13">
        <f t="shared" ca="1" si="0"/>
        <v>7425</v>
      </c>
      <c r="U2" s="2" vm="14">
        <f t="shared" ca="1" si="0"/>
        <v>6800</v>
      </c>
      <c r="V2" s="2" vm="15">
        <f t="shared" ca="1" si="0"/>
        <v>7600</v>
      </c>
      <c r="W2" s="2" vm="16">
        <f t="shared" ca="1" si="0"/>
        <v>7400</v>
      </c>
      <c r="X2" s="2" vm="17">
        <f t="shared" ca="1" si="0"/>
        <v>5455</v>
      </c>
      <c r="Y2" s="2" vm="18">
        <f t="shared" ca="1" si="0"/>
        <v>3395</v>
      </c>
      <c r="Z2" s="2" vm="19">
        <f t="shared" ca="1" si="0"/>
        <v>1055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79245000000000</v>
      </c>
      <c r="E4" s="2">
        <f>IFERROR(INDEX(E51:E500,MATCH($C$4,$C$51:$C$500,0)),"")</f>
        <v>78668000000000</v>
      </c>
      <c r="H4" s="2">
        <f>IFERROR(SUM(D4:G4)*(4/MAX(1,COUNT(D4:G4))),"")</f>
        <v>315826000000000</v>
      </c>
      <c r="I4" s="2">
        <f t="shared" ref="I4:Z4" si="1">IFERROR(INDEX(I51:I500,MATCH($C$4,$C$51:$C$500,0)),"")</f>
        <v>323392000000000</v>
      </c>
      <c r="J4" s="2">
        <f t="shared" si="1"/>
        <v>328480000000000</v>
      </c>
      <c r="K4" s="2">
        <f t="shared" si="1"/>
        <v>316565000000000</v>
      </c>
      <c r="L4" s="2">
        <f t="shared" si="1"/>
        <v>301379000000000</v>
      </c>
      <c r="M4" s="2">
        <f t="shared" si="1"/>
        <v>233485000000000</v>
      </c>
      <c r="N4" s="2">
        <f t="shared" si="1"/>
        <v>175046000000000</v>
      </c>
      <c r="O4" s="2">
        <f t="shared" si="1"/>
        <v>237166000000000</v>
      </c>
      <c r="P4" s="2">
        <f t="shared" si="1"/>
        <v>239205000000000</v>
      </c>
      <c r="Q4" s="2">
        <f t="shared" si="1"/>
        <v>206057000000000</v>
      </c>
      <c r="R4" s="2">
        <f t="shared" si="1"/>
        <v>181084000000000</v>
      </c>
      <c r="S4" s="2">
        <f t="shared" si="1"/>
        <v>184196000000000</v>
      </c>
      <c r="T4" s="2">
        <f t="shared" si="1"/>
        <v>201701000000000</v>
      </c>
      <c r="U4" s="2">
        <f t="shared" si="1"/>
        <v>193880000000000</v>
      </c>
      <c r="V4" s="2">
        <f t="shared" si="1"/>
        <v>188053000000000</v>
      </c>
      <c r="W4" s="2">
        <f t="shared" si="1"/>
        <v>162564000000000</v>
      </c>
      <c r="X4" s="2">
        <f t="shared" si="1"/>
        <v>129991000000000</v>
      </c>
      <c r="Y4" s="2">
        <f t="shared" si="1"/>
        <v>98526000000000</v>
      </c>
      <c r="Z4" s="2">
        <f t="shared" si="1"/>
        <v>97064000000000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9721000000000</v>
      </c>
      <c r="E5" s="2">
        <f>IFERROR(INDEX(E51:E500,MATCH($C$5,$C$51:$C$500,0)),"")</f>
        <v>4921000000000</v>
      </c>
      <c r="H5" s="2">
        <f>IFERROR(SUM(D5:G5)*(4/MAX(1,COUNT(D5:G5))),"")</f>
        <v>29284000000000</v>
      </c>
      <c r="I5" s="2">
        <f t="shared" ref="I5:Z5" si="2">IFERROR(INDEX(I51:I500,MATCH($C$5,$C$51:$C$500,0)),"")</f>
        <v>32463000000000</v>
      </c>
      <c r="J5" s="2">
        <f t="shared" si="2"/>
        <v>35408000000000</v>
      </c>
      <c r="K5" s="2">
        <f t="shared" si="2"/>
        <v>33418000000000</v>
      </c>
      <c r="L5" s="2">
        <f t="shared" si="2"/>
        <v>32191000000000</v>
      </c>
      <c r="M5" s="2">
        <f t="shared" si="2"/>
        <v>21755000000000</v>
      </c>
      <c r="N5" s="2">
        <f t="shared" si="2"/>
        <v>15222000000000</v>
      </c>
      <c r="O5" s="2">
        <f t="shared" si="2"/>
        <v>19464000000000</v>
      </c>
      <c r="P5" s="2">
        <f t="shared" si="2"/>
        <v>22612000000000</v>
      </c>
      <c r="Q5" s="2">
        <f t="shared" si="2"/>
        <v>18490000000000</v>
      </c>
      <c r="R5" s="2">
        <f t="shared" si="2"/>
        <v>16626000000000</v>
      </c>
      <c r="S5" s="2">
        <f t="shared" si="2"/>
        <v>15276000000000</v>
      </c>
      <c r="T5" s="2">
        <f t="shared" si="2"/>
        <v>18867000000000</v>
      </c>
      <c r="U5" s="2">
        <f t="shared" si="2"/>
        <v>20137000000000</v>
      </c>
      <c r="V5" s="2">
        <f t="shared" si="2"/>
        <v>19053000000000</v>
      </c>
      <c r="W5" s="2">
        <f t="shared" si="2"/>
        <v>18058000000000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289844000000000</v>
      </c>
      <c r="E6" s="2">
        <f>IFERROR(INDEX(E51:E500,MATCH($C$6,$C$51:$C$500,0)),"")</f>
        <v>293123000000000</v>
      </c>
      <c r="H6" s="2">
        <f>IFERROR(INDEX(D6:G6,COUNT(D6:G6)),"")</f>
        <v>293123000000000</v>
      </c>
      <c r="I6" s="2">
        <f t="shared" ref="I6:Z6" si="3">IFERROR(INDEX(I51:I500,MATCH($C$6,$C$51:$C$500,0)),"")</f>
        <v>290812000000000</v>
      </c>
      <c r="J6" s="2">
        <f t="shared" si="3"/>
        <v>272004000000000</v>
      </c>
      <c r="K6" s="2">
        <f t="shared" si="3"/>
        <v>250424000000000</v>
      </c>
      <c r="L6" s="2">
        <f t="shared" si="3"/>
        <v>243720000000000</v>
      </c>
      <c r="M6" s="2">
        <f t="shared" si="3"/>
        <v>215615000000000</v>
      </c>
      <c r="N6" s="2">
        <f t="shared" si="3"/>
        <v>195454000000000</v>
      </c>
      <c r="O6" s="2">
        <f t="shared" si="3"/>
        <v>186763000000000</v>
      </c>
      <c r="P6" s="2">
        <f t="shared" si="3"/>
        <v>174363000000000</v>
      </c>
      <c r="Q6" s="2">
        <f t="shared" si="3"/>
        <v>156505000000000</v>
      </c>
      <c r="R6" s="2">
        <f t="shared" si="3"/>
        <v>139906000000000</v>
      </c>
      <c r="S6" s="2">
        <f t="shared" si="3"/>
        <v>126533000000000</v>
      </c>
      <c r="T6" s="2">
        <f t="shared" si="3"/>
        <v>120324000000000</v>
      </c>
      <c r="U6" s="2">
        <f t="shared" si="3"/>
        <v>106188000000000</v>
      </c>
      <c r="V6" s="2">
        <f t="shared" si="3"/>
        <v>89814000000000</v>
      </c>
      <c r="W6" s="2">
        <f t="shared" si="3"/>
        <v>75838000000000</v>
      </c>
      <c r="X6" s="2">
        <f t="shared" si="3"/>
        <v>58689000000000</v>
      </c>
      <c r="Y6" s="2">
        <f t="shared" si="3"/>
        <v>48932000000000</v>
      </c>
      <c r="Z6" s="2">
        <f t="shared" si="3"/>
        <v>40577000000000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40.479999999999997</v>
      </c>
      <c r="E7" s="3">
        <f>IFERROR(INDEX(E51:E500,MATCH($C$7,$C$51:$C$500,0))/1000000000,"")</f>
        <v>40.479999999999997</v>
      </c>
      <c r="H7" s="3">
        <f>IFERROR(INDEX(D7:G7,COUNT(D7:G7)),"")</f>
        <v>40.479999999999997</v>
      </c>
      <c r="I7" s="3">
        <f t="shared" ref="I7:Z7" si="4">IFERROR(INDEX(I51:I500,MATCH($C$7,$C$51:$C$500,0))/1000000000,"")</f>
        <v>40.479999999999997</v>
      </c>
      <c r="J7" s="3">
        <f t="shared" si="4"/>
        <v>40.479999999999997</v>
      </c>
      <c r="K7" s="3">
        <f t="shared" si="4"/>
        <v>40.479999999999997</v>
      </c>
      <c r="L7" s="3">
        <f t="shared" si="4"/>
        <v>40.479999999999997</v>
      </c>
      <c r="M7" s="3">
        <f t="shared" si="4"/>
        <v>40.479999999999997</v>
      </c>
      <c r="N7" s="3">
        <f t="shared" si="4"/>
        <v>40.479999999999997</v>
      </c>
      <c r="O7" s="3">
        <f t="shared" si="4"/>
        <v>40.479999999999997</v>
      </c>
      <c r="P7" s="3">
        <f t="shared" si="4"/>
        <v>40.479999999999997</v>
      </c>
      <c r="Q7" s="3">
        <f t="shared" si="4"/>
        <v>40.479999999999997</v>
      </c>
      <c r="R7" s="3">
        <f t="shared" si="4"/>
        <v>40.479999999999997</v>
      </c>
      <c r="S7" s="3">
        <f t="shared" si="4"/>
        <v>40.479999999999997</v>
      </c>
      <c r="T7" s="3">
        <f t="shared" si="4"/>
        <v>40.479999999999997</v>
      </c>
      <c r="U7" s="3">
        <f t="shared" si="4"/>
        <v>40.479999999999997</v>
      </c>
      <c r="V7" s="3">
        <f t="shared" si="4"/>
        <v>40.479999999999997</v>
      </c>
      <c r="W7" s="3">
        <f t="shared" si="4"/>
        <v>4.05</v>
      </c>
      <c r="X7" s="3">
        <f t="shared" si="4"/>
        <v>4.05</v>
      </c>
      <c r="Y7" s="3">
        <f t="shared" si="4"/>
        <v>4.05</v>
      </c>
      <c r="Z7" s="3">
        <f t="shared" si="4"/>
        <v>4.05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7691000000000</v>
      </c>
      <c r="E8" s="2">
        <f>IFERROR(INDEX(E51:E500,MATCH("Free cash flow (Quarter)",$C$51:$C$500,0)),"")</f>
        <v>3710000000000</v>
      </c>
      <c r="H8" s="2">
        <f>IFERROR(INDEX(D8:G8,COUNT(D8:G8)),"")</f>
        <v>3710000000000</v>
      </c>
      <c r="I8" s="2">
        <f t="shared" ref="I8:Z8" si="5">IFERROR(INDEX(I51:I500,MATCH($C$8,$C$51:$C$500,0)),"")</f>
        <v>27217000000000</v>
      </c>
      <c r="J8" s="2">
        <f t="shared" si="5"/>
        <v>27489000000000</v>
      </c>
      <c r="K8" s="2">
        <f t="shared" si="5"/>
        <v>11644000000000</v>
      </c>
      <c r="L8" s="2">
        <f t="shared" si="5"/>
        <v>25475000000000</v>
      </c>
      <c r="M8" s="2">
        <f t="shared" si="5"/>
        <v>32525000000000</v>
      </c>
      <c r="N8" s="2">
        <f t="shared" si="5"/>
        <v>32356000000000</v>
      </c>
      <c r="O8" s="2">
        <f t="shared" si="5"/>
        <v>6102000000000</v>
      </c>
      <c r="P8" s="2">
        <f t="shared" si="5"/>
        <v>12162000000000</v>
      </c>
      <c r="Q8" s="2">
        <f t="shared" si="5"/>
        <v>10487000000000</v>
      </c>
      <c r="R8" s="2">
        <f t="shared" si="5"/>
        <v>10505000000000</v>
      </c>
      <c r="S8" s="2">
        <f t="shared" si="5"/>
        <v>17783000000000</v>
      </c>
      <c r="T8" s="2">
        <f t="shared" si="5"/>
        <v>3604000000000</v>
      </c>
      <c r="U8" s="2">
        <f t="shared" si="5"/>
        <v>10719000000000</v>
      </c>
      <c r="V8" s="2">
        <f t="shared" si="5"/>
        <v>-2193000000000</v>
      </c>
      <c r="W8" s="2">
        <f t="shared" si="5"/>
        <v>-442000000000</v>
      </c>
      <c r="X8" s="2">
        <f t="shared" si="5"/>
        <v>-3253000000000</v>
      </c>
      <c r="Y8" s="2">
        <f t="shared" si="5"/>
        <v>6052000000000</v>
      </c>
      <c r="Z8" s="2">
        <f t="shared" si="5"/>
        <v>4524000000000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189.98</v>
      </c>
      <c r="E9" s="3">
        <f>IFERROR(INDEX(E51:E500,MATCH("Free cash flow per share (Quarter)",$C$51:$C$500,0)),"")</f>
        <v>91.64</v>
      </c>
      <c r="H9" s="3">
        <f>IFERROR(INDEX(D9:G9,COUNT(D9:G9)),"")</f>
        <v>91.64</v>
      </c>
      <c r="I9" s="3">
        <f t="shared" ref="I9:Z9" si="6">IFERROR(INDEX(I51:I500,MATCH($C$9,$C$51:$C$500,0)),"")</f>
        <v>672.3</v>
      </c>
      <c r="J9" s="3">
        <f t="shared" si="6"/>
        <v>679.02</v>
      </c>
      <c r="K9" s="3">
        <f t="shared" si="6"/>
        <v>287.62</v>
      </c>
      <c r="L9" s="3">
        <f t="shared" si="6"/>
        <v>629.27</v>
      </c>
      <c r="M9" s="3">
        <f t="shared" si="6"/>
        <v>803.41</v>
      </c>
      <c r="N9" s="3">
        <f t="shared" si="6"/>
        <v>799.24</v>
      </c>
      <c r="O9" s="3">
        <f t="shared" si="6"/>
        <v>150.72999999999999</v>
      </c>
      <c r="P9" s="3">
        <f t="shared" si="6"/>
        <v>300.42</v>
      </c>
      <c r="Q9" s="3">
        <f t="shared" si="6"/>
        <v>259.04000000000002</v>
      </c>
      <c r="R9" s="3">
        <f t="shared" si="6"/>
        <v>259.49</v>
      </c>
      <c r="S9" s="3">
        <f t="shared" si="6"/>
        <v>439.26</v>
      </c>
      <c r="T9" s="3">
        <f t="shared" si="6"/>
        <v>89.02</v>
      </c>
      <c r="U9" s="3">
        <f t="shared" si="6"/>
        <v>264.77</v>
      </c>
      <c r="V9" s="3">
        <f t="shared" si="6"/>
        <v>-54.17</v>
      </c>
      <c r="W9" s="3">
        <f t="shared" si="6"/>
        <v>-109.18</v>
      </c>
      <c r="X9" s="3">
        <f t="shared" si="6"/>
        <v>-803.54</v>
      </c>
      <c r="Y9" s="3">
        <f t="shared" si="6"/>
        <v>1494.93</v>
      </c>
      <c r="Z9" s="3">
        <f t="shared" si="6"/>
        <v>1117.49</v>
      </c>
    </row>
    <row r="10" spans="1:26" ht="15.5" x14ac:dyDescent="0.35">
      <c r="C10" t="s">
        <v>18</v>
      </c>
      <c r="D10" s="3">
        <f ca="1">IFERROR(IF(D9=0,"",D2/D9),"")</f>
        <v>33.424571007474469</v>
      </c>
      <c r="E10" s="3">
        <f ca="1">IFERROR(IF(E9=0,"",E2/E9),"")</f>
        <v>49.323439546049762</v>
      </c>
      <c r="I10" s="3">
        <f t="shared" ref="I10:Z10" ca="1" si="7">IFERROR(IF(I9=0,"",I2/I9),"")</f>
        <v>9.9657890822549469</v>
      </c>
      <c r="J10" s="3">
        <f t="shared" ca="1" si="7"/>
        <v>7.2162822891814677</v>
      </c>
      <c r="K10" s="3">
        <f t="shared" ca="1" si="7"/>
        <v>19.643974688825534</v>
      </c>
      <c r="L10" s="3">
        <f t="shared" ca="1" si="7"/>
        <v>9.0581149586028253</v>
      </c>
      <c r="M10" s="3">
        <f t="shared" ca="1" si="7"/>
        <v>7.0947585915037159</v>
      </c>
      <c r="N10" s="3">
        <f t="shared" ca="1" si="7"/>
        <v>7.5384114909163706</v>
      </c>
      <c r="O10" s="3">
        <f t="shared" ca="1" si="7"/>
        <v>45.943077025144298</v>
      </c>
      <c r="P10" s="3">
        <f t="shared" ca="1" si="7"/>
        <v>27.378336994873841</v>
      </c>
      <c r="Q10" s="3">
        <f t="shared" ca="1" si="7"/>
        <v>32.041383570104998</v>
      </c>
      <c r="R10" s="3">
        <f t="shared" ca="1" si="7"/>
        <v>31.88947550965355</v>
      </c>
      <c r="S10" s="3">
        <f t="shared" ca="1" si="7"/>
        <v>13.659336156262805</v>
      </c>
      <c r="T10" s="3">
        <f t="shared" ca="1" si="7"/>
        <v>83.408222871264883</v>
      </c>
      <c r="U10" s="3">
        <f t="shared" ca="1" si="7"/>
        <v>25.682667975979154</v>
      </c>
      <c r="V10" s="3">
        <f t="shared" ca="1" si="7"/>
        <v>-140.29905851947572</v>
      </c>
      <c r="W10" s="3">
        <f t="shared" ca="1" si="7"/>
        <v>-67.777981315259197</v>
      </c>
      <c r="X10" s="3">
        <f t="shared" ca="1" si="7"/>
        <v>-6.7887099584339303</v>
      </c>
      <c r="Y10" s="3">
        <f t="shared" ca="1" si="7"/>
        <v>2.2710093449191602</v>
      </c>
      <c r="Z10" s="3">
        <f t="shared" ca="1" si="7"/>
        <v>0.94408003651039385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46150000000000</v>
      </c>
      <c r="E11" s="2">
        <f>IFERROR(INDEX(E51:E500,MATCH($C$11,$C$51:$C$500,0)),"")</f>
        <v>49046000000000</v>
      </c>
      <c r="H11" s="2">
        <f>IFERROR(INDEX(D11:G11,COUNT(D11:G11)),"")</f>
        <v>49046000000000</v>
      </c>
      <c r="I11" s="2">
        <f t="shared" ref="I11:Z11" si="8">IFERROR(INDEX(I51:I500,MATCH($C$11,$C$51:$C$500,0)),"")</f>
        <v>52621000000000</v>
      </c>
      <c r="J11" s="2">
        <f t="shared" si="8"/>
        <v>48439000000000</v>
      </c>
      <c r="K11" s="2">
        <f t="shared" si="8"/>
        <v>41136000000000</v>
      </c>
      <c r="L11" s="2">
        <f t="shared" si="8"/>
        <v>61295000000000</v>
      </c>
      <c r="M11" s="2">
        <f t="shared" si="8"/>
        <v>63947000000000</v>
      </c>
      <c r="N11" s="2">
        <f t="shared" si="8"/>
        <v>47553000000000</v>
      </c>
      <c r="O11" s="2">
        <f t="shared" si="8"/>
        <v>24330000000000</v>
      </c>
      <c r="P11" s="2">
        <f t="shared" si="8"/>
        <v>25193000000000</v>
      </c>
      <c r="Q11" s="2">
        <f t="shared" si="8"/>
        <v>31574000000000</v>
      </c>
      <c r="R11" s="2">
        <f t="shared" si="8"/>
        <v>29357000000000</v>
      </c>
      <c r="S11" s="2">
        <f t="shared" si="8"/>
        <v>27102000000000</v>
      </c>
      <c r="T11" s="2">
        <f t="shared" si="8"/>
        <v>20902000000000</v>
      </c>
      <c r="U11" s="2">
        <f t="shared" si="8"/>
        <v>18557000000000</v>
      </c>
      <c r="V11" s="2">
        <f t="shared" si="8"/>
        <v>11055000000000</v>
      </c>
      <c r="W11" s="2">
        <f t="shared" si="8"/>
        <v>13111000000000</v>
      </c>
      <c r="X11" s="2">
        <f t="shared" si="8"/>
        <v>7005000000000</v>
      </c>
      <c r="Y11" s="2">
        <f t="shared" si="8"/>
        <v>8732000000000</v>
      </c>
      <c r="Z11" s="2">
        <f t="shared" si="8"/>
        <v>8785000000000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73048000000000</v>
      </c>
      <c r="E12" s="2">
        <f>IFERROR(INDEX(E51:E500,MATCH("Net Debt (Quarter)",$C$51:$C$500,0)),"")</f>
        <v>67789000000000</v>
      </c>
      <c r="H12" s="2">
        <f>IFERROR(INDEX(D12:G12,COUNT(D12:G12)),"")</f>
        <v>67789000000000</v>
      </c>
      <c r="I12" s="2">
        <f t="shared" ref="I12:Z12" si="9">IFERROR(INDEX(I51:I500,MATCH($C$12,$C$51:$C$500,0)),"")</f>
        <v>57680000000000</v>
      </c>
      <c r="J12" s="2">
        <f t="shared" si="9"/>
        <v>52234000000000</v>
      </c>
      <c r="K12" s="2">
        <f t="shared" si="9"/>
        <v>52174000000000</v>
      </c>
      <c r="L12" s="2">
        <f t="shared" si="9"/>
        <v>9426000000000</v>
      </c>
      <c r="M12" s="2">
        <f t="shared" si="9"/>
        <v>8539000000000</v>
      </c>
      <c r="N12" s="2">
        <f t="shared" si="9"/>
        <v>31928000000000</v>
      </c>
      <c r="O12" s="2">
        <f t="shared" si="9"/>
        <v>67971000000000</v>
      </c>
      <c r="P12" s="2">
        <f t="shared" si="9"/>
        <v>60721000000000</v>
      </c>
      <c r="Q12" s="2">
        <f t="shared" si="9"/>
        <v>43404000000000</v>
      </c>
      <c r="R12" s="2">
        <f t="shared" si="9"/>
        <v>41553000000000</v>
      </c>
      <c r="S12" s="2">
        <f t="shared" si="9"/>
        <v>43547000000000</v>
      </c>
      <c r="T12" s="2">
        <f t="shared" si="9"/>
        <v>49170000000000</v>
      </c>
      <c r="U12" s="2">
        <f t="shared" si="9"/>
        <v>45966000000000</v>
      </c>
      <c r="V12" s="2">
        <f t="shared" si="9"/>
        <v>45702000000000</v>
      </c>
      <c r="W12" s="2">
        <f t="shared" si="9"/>
        <v>31879000000000</v>
      </c>
      <c r="X12" s="2">
        <f t="shared" si="9"/>
        <v>24733000000000</v>
      </c>
      <c r="Y12" s="2">
        <f t="shared" si="9"/>
        <v>13189000000000</v>
      </c>
      <c r="Z12" s="2">
        <f t="shared" si="9"/>
        <v>14748000000000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119198000000000</v>
      </c>
      <c r="E13" s="2">
        <f>IFERROR(INDEX(E51:E500,MATCH("Total Debt (Quarter)",$C$51:$C$500,0)),"")</f>
        <v>116835000000000</v>
      </c>
      <c r="H13" s="2">
        <f>IFERROR(INDEX(D13:G13,COUNT(D13:G13)),"")</f>
        <v>116835000000000</v>
      </c>
      <c r="I13" s="2">
        <f t="shared" ref="I13:Z13" si="10">IFERROR(INDEX(I51:I500,MATCH($C$13,$C$51:$C$500,0)),"")</f>
        <v>110301000000000</v>
      </c>
      <c r="J13" s="2">
        <f t="shared" si="10"/>
        <v>100673000000000</v>
      </c>
      <c r="K13" s="2">
        <f t="shared" si="10"/>
        <v>93310000000000</v>
      </c>
      <c r="L13" s="2">
        <f t="shared" si="10"/>
        <v>70721000000000</v>
      </c>
      <c r="M13" s="2">
        <f t="shared" si="10"/>
        <v>72486000000000</v>
      </c>
      <c r="N13" s="2">
        <f t="shared" si="10"/>
        <v>79481000000000</v>
      </c>
      <c r="O13" s="2">
        <f t="shared" si="10"/>
        <v>92301000000000</v>
      </c>
      <c r="P13" s="2">
        <f t="shared" si="10"/>
        <v>85914000000000</v>
      </c>
      <c r="Q13" s="2">
        <f t="shared" si="10"/>
        <v>74978000000000</v>
      </c>
      <c r="R13" s="2">
        <f t="shared" si="10"/>
        <v>70910000000000</v>
      </c>
      <c r="S13" s="2">
        <f t="shared" si="10"/>
        <v>70649000000000</v>
      </c>
      <c r="T13" s="2">
        <f t="shared" si="10"/>
        <v>70072000000000</v>
      </c>
      <c r="U13" s="2">
        <f t="shared" si="10"/>
        <v>64523000000000</v>
      </c>
      <c r="V13" s="2">
        <f t="shared" si="10"/>
        <v>56757000000000</v>
      </c>
      <c r="W13" s="2">
        <f t="shared" si="10"/>
        <v>44990000000000</v>
      </c>
      <c r="X13" s="2">
        <f t="shared" si="10"/>
        <v>31738000000000</v>
      </c>
      <c r="Y13" s="2">
        <f t="shared" si="10"/>
        <v>21921000000000</v>
      </c>
      <c r="Z13" s="2">
        <f t="shared" si="10"/>
        <v>23533000000000</v>
      </c>
    </row>
    <row r="14" spans="1:26" ht="15.5" x14ac:dyDescent="0.35">
      <c r="C14" t="s">
        <v>27</v>
      </c>
      <c r="D14" s="2">
        <f>IFERROR(INDEX(D51:D500,MATCH($C$14,$C$51:$C$500,0)),"")</f>
        <v>-933000000000</v>
      </c>
      <c r="E14" s="2">
        <f>IFERROR(INDEX(E51:E500,MATCH($C$14,$C$51:$C$500,0)),"")</f>
        <v>-923000000000</v>
      </c>
      <c r="H14" s="2">
        <f>IFERROR(SUM(D14:G14)*(4/MAX(1,COUNT(D14:G14))),"")</f>
        <v>-3712000000000</v>
      </c>
      <c r="I14" s="2">
        <f t="shared" ref="I14:Z14" si="11">IFERROR(INDEX(I51:I500,MATCH($C$14,$C$51:$C$500,0)),"")</f>
        <v>-3734000000000</v>
      </c>
      <c r="J14" s="2">
        <f t="shared" si="11"/>
        <v>-3808000000000</v>
      </c>
      <c r="K14" s="2">
        <f t="shared" si="11"/>
        <v>-3112000000000</v>
      </c>
      <c r="L14" s="2">
        <f t="shared" si="11"/>
        <v>-2107000000000</v>
      </c>
      <c r="M14" s="2">
        <f t="shared" si="11"/>
        <v>-2288000000000</v>
      </c>
      <c r="N14" s="2">
        <f t="shared" si="11"/>
        <v>-3408000000000</v>
      </c>
      <c r="O14" s="2">
        <f t="shared" si="11"/>
        <v>-4382000000000</v>
      </c>
      <c r="P14" s="2">
        <f t="shared" si="11"/>
        <v>-3105000000000</v>
      </c>
      <c r="Q14" s="2">
        <f t="shared" si="11"/>
        <v>-2042000000000</v>
      </c>
      <c r="R14" s="2">
        <f t="shared" si="11"/>
        <v>-1745000000000</v>
      </c>
      <c r="S14" s="2">
        <f t="shared" si="11"/>
        <v>-1370000000000</v>
      </c>
      <c r="T14" s="2">
        <f t="shared" si="11"/>
        <v>-1375000000000</v>
      </c>
      <c r="U14" s="2">
        <f t="shared" si="11"/>
        <v>-1109000000000</v>
      </c>
      <c r="V14" s="2">
        <f t="shared" si="11"/>
        <v>-1021000000000</v>
      </c>
      <c r="W14" s="2">
        <f t="shared" si="11"/>
        <v>-710000000000</v>
      </c>
      <c r="X14" s="2">
        <f t="shared" si="11"/>
        <v>-484000000000</v>
      </c>
      <c r="Y14" s="2">
        <f t="shared" si="11"/>
        <v>-485000000000</v>
      </c>
      <c r="Z14" s="2">
        <f t="shared" si="11"/>
        <v>-513000000000</v>
      </c>
    </row>
    <row r="15" spans="1:26" ht="15.5" x14ac:dyDescent="0.35">
      <c r="C15" t="s">
        <v>28</v>
      </c>
      <c r="D15" s="2">
        <f>IFERROR(INDEX(D51:D500,MATCH($C$15,$C$51:$C$500,0)),"")</f>
        <v>-1743000000000</v>
      </c>
      <c r="E15" s="2">
        <f>IFERROR(INDEX(E51:E500,MATCH($C$15,$C$51:$C$500,0)),"")</f>
        <v>-1646000000000</v>
      </c>
      <c r="H15" s="2">
        <f>IFERROR(SUM(D15:G15)*(4/MAX(1,COUNT(D15:G15))),"")</f>
        <v>-6778000000000</v>
      </c>
      <c r="I15" s="2">
        <f t="shared" ref="I15:Z15" si="12">IFERROR(INDEX(I51:I500,MATCH($C$15,$C$51:$C$500,0)),"")</f>
        <v>-9083000000000</v>
      </c>
      <c r="J15" s="2">
        <f t="shared" si="12"/>
        <v>-9728000000000</v>
      </c>
      <c r="K15" s="2">
        <f t="shared" si="12"/>
        <v>-10228000000000</v>
      </c>
      <c r="L15" s="2">
        <f t="shared" si="12"/>
        <v>-9970000000000</v>
      </c>
      <c r="M15" s="2">
        <f t="shared" si="12"/>
        <v>-6764000000000</v>
      </c>
      <c r="N15" s="2">
        <f t="shared" si="12"/>
        <v>-3170000000000</v>
      </c>
      <c r="O15" s="2">
        <f t="shared" si="12"/>
        <v>-7433000000000</v>
      </c>
      <c r="P15" s="2">
        <f t="shared" si="12"/>
        <v>-7623000000000</v>
      </c>
      <c r="Q15" s="2">
        <f t="shared" si="12"/>
        <v>-6016000000000</v>
      </c>
      <c r="R15" s="2">
        <f t="shared" si="12"/>
        <v>-3951000000000</v>
      </c>
      <c r="S15" s="2">
        <f t="shared" si="12"/>
        <v>-4017000000000</v>
      </c>
      <c r="T15" s="2">
        <f t="shared" si="12"/>
        <v>-5227000000000</v>
      </c>
      <c r="U15" s="2">
        <f t="shared" si="12"/>
        <v>-5226000000000</v>
      </c>
      <c r="V15" s="2">
        <f t="shared" si="12"/>
        <v>-5156000000000</v>
      </c>
      <c r="W15" s="2">
        <f t="shared" si="12"/>
        <v>-4695000000000</v>
      </c>
      <c r="X15" s="2">
        <f t="shared" si="12"/>
        <v>-4027000000000</v>
      </c>
      <c r="Y15" s="2">
        <f t="shared" si="12"/>
        <v>-3958000000000</v>
      </c>
      <c r="Z15" s="2">
        <f t="shared" si="12"/>
        <v>-4065000000000</v>
      </c>
    </row>
    <row r="16" spans="1:26" ht="15.5" x14ac:dyDescent="0.35">
      <c r="C16" t="s">
        <v>29</v>
      </c>
      <c r="D16" s="2">
        <f>IFERROR(INDEX(D51:D500,MATCH($C$16,$C$51:$C$500,0)),"")</f>
        <v>8664000000000</v>
      </c>
      <c r="E16" s="2">
        <f>IFERROR(INDEX(E51:E500,MATCH($C$16,$C$51:$C$500,0)),"")</f>
        <v>8069000000000</v>
      </c>
      <c r="H16" s="2">
        <f>IFERROR(SUM(D16:G16)*(4/MAX(1,COUNT(D16:G16))),"")</f>
        <v>33466000000000</v>
      </c>
      <c r="I16" s="2">
        <f t="shared" ref="I16:Z16" si="13">IFERROR(INDEX(I51:I500,MATCH($C$16,$C$51:$C$500,0)),"")</f>
        <v>49288000000000</v>
      </c>
      <c r="J16" s="2">
        <f t="shared" si="13"/>
        <v>53001000000000</v>
      </c>
      <c r="K16" s="2">
        <f t="shared" si="13"/>
        <v>54729000000000</v>
      </c>
      <c r="L16" s="2">
        <f t="shared" si="13"/>
        <v>50390000000000</v>
      </c>
      <c r="M16" s="2">
        <f t="shared" si="13"/>
        <v>32350000000000</v>
      </c>
      <c r="N16" s="2">
        <f t="shared" si="13"/>
        <v>21741000000000</v>
      </c>
      <c r="O16" s="2">
        <f t="shared" si="13"/>
        <v>34054000000000</v>
      </c>
      <c r="P16" s="2">
        <f t="shared" si="13"/>
        <v>34995000000000</v>
      </c>
      <c r="Q16" s="2">
        <f t="shared" si="13"/>
        <v>29137000000000</v>
      </c>
      <c r="R16" s="2">
        <f t="shared" si="13"/>
        <v>22253000000000</v>
      </c>
      <c r="S16" s="2">
        <f t="shared" si="13"/>
        <v>19630000000000</v>
      </c>
      <c r="T16" s="2">
        <f t="shared" si="13"/>
        <v>27352000000000</v>
      </c>
      <c r="U16" s="2">
        <f t="shared" si="13"/>
        <v>27523000000000</v>
      </c>
      <c r="V16" s="2">
        <f t="shared" si="13"/>
        <v>27898000000000</v>
      </c>
      <c r="W16" s="2">
        <f t="shared" si="13"/>
        <v>25772000000000</v>
      </c>
      <c r="X16" s="2">
        <f t="shared" si="13"/>
        <v>21031000000000</v>
      </c>
      <c r="Y16" s="2">
        <f t="shared" si="13"/>
        <v>16402000000000</v>
      </c>
      <c r="Z16" s="2">
        <f t="shared" si="13"/>
        <v>15363000000000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257048000000000</v>
      </c>
      <c r="E20" s="2">
        <f ca="1">IFERROR(E21*E2,"")</f>
        <v>182969600000000</v>
      </c>
      <c r="H20" s="2">
        <f t="shared" ref="H20:Z20" ca="1" si="14">IFERROR(H21*H2,"")</f>
        <v>182969600000000</v>
      </c>
      <c r="I20" s="2">
        <f t="shared" ca="1" si="14"/>
        <v>271216000000000</v>
      </c>
      <c r="J20" s="2">
        <f t="shared" ca="1" si="14"/>
        <v>198352000000000</v>
      </c>
      <c r="K20" s="2">
        <f t="shared" ca="1" si="14"/>
        <v>228712000000000</v>
      </c>
      <c r="L20" s="2">
        <f t="shared" ca="1" si="14"/>
        <v>230736000000000</v>
      </c>
      <c r="M20" s="2">
        <f t="shared" ca="1" si="14"/>
        <v>230736000000000</v>
      </c>
      <c r="N20" s="2">
        <f t="shared" ca="1" si="14"/>
        <v>243892000000000</v>
      </c>
      <c r="O20" s="2">
        <f t="shared" ca="1" si="14"/>
        <v>280324000000000</v>
      </c>
      <c r="P20" s="2">
        <f t="shared" ca="1" si="14"/>
        <v>332948000000000</v>
      </c>
      <c r="Q20" s="2">
        <f t="shared" ca="1" si="14"/>
        <v>335984000000000</v>
      </c>
      <c r="R20" s="2">
        <f t="shared" ca="1" si="14"/>
        <v>334972000000000</v>
      </c>
      <c r="S20" s="2">
        <f t="shared" ca="1" si="14"/>
        <v>242880000000000</v>
      </c>
      <c r="T20" s="2">
        <f t="shared" ca="1" si="14"/>
        <v>300564000000000</v>
      </c>
      <c r="U20" s="2">
        <f t="shared" ca="1" si="14"/>
        <v>275264000000000</v>
      </c>
      <c r="V20" s="2">
        <f t="shared" ca="1" si="14"/>
        <v>307648000000000</v>
      </c>
      <c r="W20" s="2">
        <f t="shared" ca="1" si="14"/>
        <v>29970000000000</v>
      </c>
      <c r="X20" s="2">
        <f t="shared" ca="1" si="14"/>
        <v>22092750000000</v>
      </c>
      <c r="Y20" s="2">
        <f t="shared" ca="1" si="14"/>
        <v>13749750000000</v>
      </c>
      <c r="Z20" s="2">
        <f t="shared" ca="1" si="14"/>
        <v>4272750000000</v>
      </c>
    </row>
    <row r="21" spans="1:26" ht="15.5" x14ac:dyDescent="0.35">
      <c r="C21" t="s">
        <v>12</v>
      </c>
      <c r="D21" s="2">
        <f>IFERROR(INDEX(D51:D500,MATCH($C$7,$C$51:$C$500,0)),"")</f>
        <v>40480000000</v>
      </c>
      <c r="E21" s="2">
        <f>IFERROR(INDEX(E51:E500,MATCH($C$7,$C$51:$C$500,0)),"")</f>
        <v>40480000000</v>
      </c>
      <c r="H21" s="2">
        <f>IFERROR(INDEX(D21:G21,COUNT(D21:G21)),"")</f>
        <v>40480000000</v>
      </c>
      <c r="I21" s="2">
        <f t="shared" ref="I21:Z21" si="15">IFERROR(INDEX(I51:I500,MATCH($C$7,$C$51:$C$500,0)),"")</f>
        <v>40480000000</v>
      </c>
      <c r="J21" s="2">
        <f t="shared" si="15"/>
        <v>40480000000</v>
      </c>
      <c r="K21" s="2">
        <f t="shared" si="15"/>
        <v>40480000000</v>
      </c>
      <c r="L21" s="2">
        <f t="shared" si="15"/>
        <v>40480000000</v>
      </c>
      <c r="M21" s="2">
        <f t="shared" si="15"/>
        <v>40480000000</v>
      </c>
      <c r="N21" s="2">
        <f t="shared" si="15"/>
        <v>40480000000</v>
      </c>
      <c r="O21" s="2">
        <f t="shared" si="15"/>
        <v>40480000000</v>
      </c>
      <c r="P21" s="2">
        <f t="shared" si="15"/>
        <v>40480000000</v>
      </c>
      <c r="Q21" s="2">
        <f t="shared" si="15"/>
        <v>40480000000</v>
      </c>
      <c r="R21" s="2">
        <f t="shared" si="15"/>
        <v>40480000000</v>
      </c>
      <c r="S21" s="2">
        <f t="shared" si="15"/>
        <v>40480000000</v>
      </c>
      <c r="T21" s="2">
        <f t="shared" si="15"/>
        <v>40480000000</v>
      </c>
      <c r="U21" s="2">
        <f t="shared" si="15"/>
        <v>40480000000</v>
      </c>
      <c r="V21" s="2">
        <f t="shared" si="15"/>
        <v>40480000000</v>
      </c>
      <c r="W21" s="2">
        <f t="shared" si="15"/>
        <v>4050000000</v>
      </c>
      <c r="X21" s="2">
        <f t="shared" si="15"/>
        <v>4050000000</v>
      </c>
      <c r="Y21" s="2">
        <f t="shared" si="15"/>
        <v>4050000000</v>
      </c>
      <c r="Z21" s="2">
        <f t="shared" si="15"/>
        <v>4050000000</v>
      </c>
    </row>
    <row r="23" spans="1:26" ht="15.5" x14ac:dyDescent="0.35">
      <c r="B23" t="s">
        <v>54</v>
      </c>
      <c r="C23" t="s">
        <v>55</v>
      </c>
      <c r="D23" s="3">
        <f>IFERROR(D5/D6*100,"")</f>
        <v>3.3538731179531061</v>
      </c>
      <c r="E23" s="3">
        <f>IFERROR(E5/E6*100,"")</f>
        <v>1.6788174247670773</v>
      </c>
      <c r="H23" s="3">
        <f t="shared" ref="H23:Z23" si="16">IFERROR(H5/H6*100,"")</f>
        <v>9.990345349904306</v>
      </c>
      <c r="I23" s="3">
        <f t="shared" si="16"/>
        <v>11.162881861821383</v>
      </c>
      <c r="J23" s="3">
        <f t="shared" si="16"/>
        <v>13.017455625652563</v>
      </c>
      <c r="K23" s="3">
        <f t="shared" si="16"/>
        <v>13.344567613327795</v>
      </c>
      <c r="L23" s="3">
        <f t="shared" si="16"/>
        <v>13.208189725914984</v>
      </c>
      <c r="M23" s="3">
        <f t="shared" si="16"/>
        <v>10.089743292442547</v>
      </c>
      <c r="N23" s="3">
        <f t="shared" si="16"/>
        <v>7.7880217340141416</v>
      </c>
      <c r="O23" s="3">
        <f t="shared" si="16"/>
        <v>10.421764482258263</v>
      </c>
      <c r="P23" s="3">
        <f t="shared" si="16"/>
        <v>12.968347642561781</v>
      </c>
      <c r="Q23" s="3">
        <f t="shared" si="16"/>
        <v>11.814319031340851</v>
      </c>
      <c r="R23" s="3">
        <f t="shared" si="16"/>
        <v>11.883693336954812</v>
      </c>
      <c r="S23" s="3">
        <f t="shared" si="16"/>
        <v>12.07273991764994</v>
      </c>
      <c r="T23" s="3">
        <f t="shared" si="16"/>
        <v>15.680163558392341</v>
      </c>
      <c r="U23" s="3">
        <f t="shared" si="16"/>
        <v>18.963536369457941</v>
      </c>
      <c r="V23" s="3">
        <f t="shared" si="16"/>
        <v>21.213841940009353</v>
      </c>
      <c r="W23" s="3">
        <f t="shared" si="16"/>
        <v>23.811281943089217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-0.21376194579987795</v>
      </c>
      <c r="E24" s="4">
        <f>IFERROR(_xlfn.RRI(5,J23,E23),"")</f>
        <v>-0.33611100062816779</v>
      </c>
      <c r="H24" s="4">
        <f t="shared" ref="H24:Z24" si="17">IFERROR(_xlfn.RRI(5,M23,H23),"")</f>
        <v>-1.9780871296886104E-3</v>
      </c>
      <c r="I24" s="4">
        <f t="shared" si="17"/>
        <v>7.4656908064965721E-2</v>
      </c>
      <c r="J24" s="4">
        <f t="shared" si="17"/>
        <v>4.5482987698656441E-2</v>
      </c>
      <c r="K24" s="4">
        <f t="shared" si="17"/>
        <v>5.7359458774586258E-3</v>
      </c>
      <c r="L24" s="4">
        <f t="shared" si="17"/>
        <v>2.2555575054935995E-2</v>
      </c>
      <c r="M24" s="4">
        <f t="shared" si="17"/>
        <v>-3.2199736214748143E-2</v>
      </c>
      <c r="N24" s="4">
        <f t="shared" si="17"/>
        <v>-8.393927852528249E-2</v>
      </c>
      <c r="O24" s="4">
        <f t="shared" si="17"/>
        <v>-7.8451634435031448E-2</v>
      </c>
      <c r="P24" s="4">
        <f t="shared" si="17"/>
        <v>-7.3184980693888235E-2</v>
      </c>
      <c r="Q24" s="4">
        <f t="shared" si="17"/>
        <v>-0.11047558429517701</v>
      </c>
      <c r="R24" s="4">
        <f t="shared" si="17"/>
        <v>-0.12977063957216894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809.44</v>
      </c>
      <c r="J25" s="3">
        <f t="shared" si="18"/>
        <v>837.4</v>
      </c>
      <c r="K25" s="3">
        <f t="shared" si="18"/>
        <v>835.87</v>
      </c>
      <c r="L25" s="3">
        <f t="shared" si="18"/>
        <v>714.96</v>
      </c>
      <c r="M25" s="3">
        <f t="shared" si="18"/>
        <v>498.87</v>
      </c>
      <c r="N25" s="3">
        <f t="shared" si="18"/>
        <v>399.27</v>
      </c>
      <c r="O25" s="3">
        <f t="shared" si="18"/>
        <v>536.19000000000005</v>
      </c>
      <c r="P25" s="3">
        <f t="shared" si="18"/>
        <v>535.35</v>
      </c>
      <c r="Q25" s="3">
        <f t="shared" si="18"/>
        <v>465.55</v>
      </c>
      <c r="R25" s="3">
        <f t="shared" si="18"/>
        <v>374.37</v>
      </c>
      <c r="S25" s="3">
        <f t="shared" si="18"/>
        <v>357.28</v>
      </c>
      <c r="T25" s="3">
        <f t="shared" si="18"/>
        <v>473.8</v>
      </c>
      <c r="U25" s="3">
        <f t="shared" si="18"/>
        <v>479.63</v>
      </c>
      <c r="V25" s="3">
        <f t="shared" si="18"/>
        <v>479.73</v>
      </c>
      <c r="W25" s="3">
        <f t="shared" si="18"/>
        <v>4393.1400000000003</v>
      </c>
      <c r="X25" s="3">
        <f t="shared" si="18"/>
        <v>4200.22</v>
      </c>
      <c r="Y25" s="3">
        <f t="shared" si="18"/>
        <v>3073.84</v>
      </c>
      <c r="Z25" s="3">
        <f t="shared" si="18"/>
        <v>2790.76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0.15181729793712906</v>
      </c>
      <c r="J26" s="4">
        <f t="shared" si="19"/>
        <v>9.3258466414456453E-2</v>
      </c>
      <c r="K26" s="4">
        <f t="shared" si="19"/>
        <v>9.3201417802051045E-2</v>
      </c>
      <c r="L26" s="4">
        <f t="shared" si="19"/>
        <v>8.9589934904197754E-2</v>
      </c>
      <c r="M26" s="4">
        <f t="shared" si="19"/>
        <v>5.9100735702508844E-2</v>
      </c>
      <c r="N26" s="4">
        <f t="shared" si="19"/>
        <v>2.2472402484066789E-2</v>
      </c>
      <c r="O26" s="4">
        <f t="shared" si="19"/>
        <v>2.5049246527736768E-2</v>
      </c>
      <c r="P26" s="4">
        <f t="shared" si="19"/>
        <v>2.2224518480723043E-2</v>
      </c>
      <c r="Q26" s="4">
        <f t="shared" si="19"/>
        <v>-5.9828198889415596E-3</v>
      </c>
      <c r="R26" s="4">
        <f t="shared" si="19"/>
        <v>-0.38890996864096017</v>
      </c>
      <c r="S26" s="4">
        <f t="shared" si="19"/>
        <v>-0.38913205908423387</v>
      </c>
      <c r="T26" s="4">
        <f t="shared" si="19"/>
        <v>-0.31200899572396257</v>
      </c>
      <c r="U26" s="4">
        <f t="shared" si="19"/>
        <v>-0.29686815123157972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1957.6333992094862</v>
      </c>
      <c r="E27" s="3">
        <f>IFERROR(E4/E21,"")</f>
        <v>1943.3794466403162</v>
      </c>
      <c r="H27" s="3">
        <f t="shared" ref="H27:Z27" si="20">IFERROR(H4/H21,"")</f>
        <v>7802.025691699605</v>
      </c>
      <c r="I27" s="3">
        <f t="shared" si="20"/>
        <v>7988.932806324111</v>
      </c>
      <c r="J27" s="3">
        <f t="shared" si="20"/>
        <v>8114.624505928854</v>
      </c>
      <c r="K27" s="3">
        <f t="shared" si="20"/>
        <v>7820.28162055336</v>
      </c>
      <c r="L27" s="3">
        <f t="shared" si="20"/>
        <v>7445.133399209486</v>
      </c>
      <c r="M27" s="3">
        <f t="shared" si="20"/>
        <v>5767.910079051383</v>
      </c>
      <c r="N27" s="3">
        <f t="shared" si="20"/>
        <v>4324.258893280632</v>
      </c>
      <c r="O27" s="3">
        <f t="shared" si="20"/>
        <v>5858.843873517787</v>
      </c>
      <c r="P27" s="3">
        <f t="shared" si="20"/>
        <v>5909.21442687747</v>
      </c>
      <c r="Q27" s="3">
        <f t="shared" si="20"/>
        <v>5090.340909090909</v>
      </c>
      <c r="R27" s="3">
        <f t="shared" si="20"/>
        <v>4473.418972332016</v>
      </c>
      <c r="S27" s="3">
        <f t="shared" si="20"/>
        <v>4550.296442687747</v>
      </c>
      <c r="T27" s="3">
        <f t="shared" si="20"/>
        <v>4982.732213438735</v>
      </c>
      <c r="U27" s="3">
        <f t="shared" si="20"/>
        <v>4789.525691699605</v>
      </c>
      <c r="V27" s="3">
        <f t="shared" si="20"/>
        <v>4645.578063241107</v>
      </c>
      <c r="W27" s="3">
        <f t="shared" si="20"/>
        <v>40139.259259259263</v>
      </c>
      <c r="X27" s="3">
        <f t="shared" si="20"/>
        <v>32096.543209876545</v>
      </c>
      <c r="Y27" s="3">
        <f t="shared" si="20"/>
        <v>24327.407407407409</v>
      </c>
      <c r="Z27" s="3">
        <f t="shared" si="20"/>
        <v>23966.419753086418</v>
      </c>
    </row>
    <row r="28" spans="1:26" ht="15.5" x14ac:dyDescent="0.35">
      <c r="C28" t="s">
        <v>61</v>
      </c>
      <c r="D28" s="4">
        <f>IFERROR(_xlfn.RRI(5,I27,D27),"")</f>
        <v>-0.24517110010913279</v>
      </c>
      <c r="E28" s="4">
        <f>IFERROR(_xlfn.RRI(5,J27,E27),"")</f>
        <v>-0.24862310650108066</v>
      </c>
      <c r="H28" s="4">
        <f t="shared" ref="H28:Z28" si="21">IFERROR(_xlfn.RRI(5,M27,H27),"")</f>
        <v>6.2277001408409749E-2</v>
      </c>
      <c r="I28" s="4">
        <f t="shared" si="21"/>
        <v>0.13061675264234074</v>
      </c>
      <c r="J28" s="4">
        <f t="shared" si="21"/>
        <v>6.7311774665115731E-2</v>
      </c>
      <c r="K28" s="4">
        <f t="shared" si="21"/>
        <v>5.7641610250734887E-2</v>
      </c>
      <c r="L28" s="4">
        <f t="shared" si="21"/>
        <v>7.9009138734881024E-2</v>
      </c>
      <c r="M28" s="4">
        <f t="shared" si="21"/>
        <v>5.2145449397207111E-2</v>
      </c>
      <c r="N28" s="4">
        <f t="shared" si="21"/>
        <v>-1.0138576888963913E-2</v>
      </c>
      <c r="O28" s="4">
        <f t="shared" si="21"/>
        <v>3.2925206153186837E-2</v>
      </c>
      <c r="P28" s="4">
        <f t="shared" si="21"/>
        <v>4.2911480966700388E-2</v>
      </c>
      <c r="Q28" s="4">
        <f t="shared" si="21"/>
        <v>1.845400723414925E-2</v>
      </c>
      <c r="R28" s="4">
        <f t="shared" si="21"/>
        <v>-0.35521630849974672</v>
      </c>
      <c r="S28" s="4">
        <f t="shared" si="21"/>
        <v>-0.32342447081464198</v>
      </c>
      <c r="T28" s="4">
        <f t="shared" si="21"/>
        <v>-0.27176031166727022</v>
      </c>
      <c r="U28" s="4">
        <f t="shared" si="21"/>
        <v>-0.27533402724303158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-3.3389061380463249E-2</v>
      </c>
      <c r="J29" s="4">
        <f t="shared" si="22"/>
        <v>1.8304281766303046E-3</v>
      </c>
      <c r="K29" s="4">
        <f t="shared" si="22"/>
        <v>0.16911435604789074</v>
      </c>
      <c r="L29" s="4">
        <f t="shared" si="22"/>
        <v>0.4331589392025979</v>
      </c>
      <c r="M29" s="4">
        <f t="shared" si="22"/>
        <v>0.24945525584191156</v>
      </c>
      <c r="N29" s="4">
        <f t="shared" si="22"/>
        <v>-0.25535724276842175</v>
      </c>
      <c r="O29" s="4">
        <f t="shared" si="22"/>
        <v>1.5690669655366242E-3</v>
      </c>
      <c r="P29" s="4">
        <f t="shared" si="22"/>
        <v>0.1499301900977339</v>
      </c>
      <c r="Q29" s="4">
        <f t="shared" si="22"/>
        <v>0.24355584047867085</v>
      </c>
      <c r="R29" s="4">
        <f t="shared" si="22"/>
        <v>4.7833631885356116E-2</v>
      </c>
      <c r="S29" s="4">
        <f t="shared" si="22"/>
        <v>-0.24592655128746313</v>
      </c>
      <c r="T29" s="4">
        <f t="shared" si="22"/>
        <v>-1.2155202968955203E-2</v>
      </c>
      <c r="U29" s="4">
        <f t="shared" si="22"/>
        <v>-2.0845058678844921E-4</v>
      </c>
      <c r="V29" s="4">
        <f t="shared" si="22"/>
        <v>-0.890800202133326</v>
      </c>
      <c r="W29" s="4">
        <f t="shared" si="22"/>
        <v>4.593092742761095E-2</v>
      </c>
      <c r="X29" s="4">
        <f t="shared" si="22"/>
        <v>0.36644067355490201</v>
      </c>
      <c r="Y29" s="4">
        <f t="shared" si="22"/>
        <v>0.10143473462426002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-2.3395754997031473E-2</v>
      </c>
      <c r="I30" s="4">
        <f t="shared" si="23"/>
        <v>-1.5489527520701403E-2</v>
      </c>
      <c r="J30" s="4">
        <f t="shared" si="23"/>
        <v>3.7638399696744734E-2</v>
      </c>
      <c r="K30" s="4">
        <f t="shared" si="23"/>
        <v>5.0388381406800138E-2</v>
      </c>
      <c r="L30" s="4">
        <f t="shared" si="23"/>
        <v>0.29078527528535031</v>
      </c>
      <c r="M30" s="4">
        <f t="shared" si="23"/>
        <v>0.33384938816082632</v>
      </c>
      <c r="N30" s="4">
        <f t="shared" si="23"/>
        <v>-0.26192624575192069</v>
      </c>
      <c r="O30" s="4">
        <f t="shared" si="23"/>
        <v>-8.5240693129323003E-3</v>
      </c>
      <c r="P30" s="4">
        <f t="shared" si="23"/>
        <v>0.16086810930955994</v>
      </c>
      <c r="Q30" s="4">
        <f t="shared" si="23"/>
        <v>0.13790837401426956</v>
      </c>
      <c r="R30" s="4">
        <f t="shared" si="23"/>
        <v>-1.6895046580816041E-2</v>
      </c>
      <c r="S30" s="4">
        <f t="shared" si="23"/>
        <v>-8.678687760596128E-2</v>
      </c>
      <c r="T30" s="4">
        <f t="shared" si="23"/>
        <v>4.0339385186713345E-2</v>
      </c>
      <c r="U30" s="4">
        <f t="shared" si="23"/>
        <v>3.0985945451548227E-2</v>
      </c>
      <c r="V30" s="4">
        <f t="shared" si="23"/>
        <v>-0.88426348295977908</v>
      </c>
      <c r="W30" s="4">
        <f t="shared" si="23"/>
        <v>0.25057888623058522</v>
      </c>
      <c r="X30" s="4">
        <f t="shared" si="23"/>
        <v>0.31935732699997971</v>
      </c>
      <c r="Y30" s="4">
        <f t="shared" si="23"/>
        <v>1.5062226984257918E-2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5683</v>
      </c>
      <c r="E32" s="3">
        <f>IFERROR(INDEX(E51:E500,MATCH($A$32,$C$51:$C$500,0)),"")</f>
        <v>5749.62</v>
      </c>
      <c r="H32" s="3">
        <f>IFERROR(INDEX(D32:G32,COUNT(D32:G32)),"")</f>
        <v>5749.62</v>
      </c>
      <c r="I32" s="3">
        <f t="shared" ref="I32:Z32" si="24">IFERROR(INDEX(I51:I500,MATCH($C$32,$C$51:$C$500,0)),"")</f>
        <v>5654.3</v>
      </c>
      <c r="J32" s="3">
        <f t="shared" si="24"/>
        <v>5278.09</v>
      </c>
      <c r="K32" s="3">
        <f t="shared" si="24"/>
        <v>4906.68</v>
      </c>
      <c r="L32" s="3">
        <f t="shared" si="24"/>
        <v>4746.17</v>
      </c>
      <c r="M32" s="3">
        <f t="shared" si="24"/>
        <v>4249.95</v>
      </c>
      <c r="N32" s="3">
        <f t="shared" si="24"/>
        <v>3845.07</v>
      </c>
      <c r="O32" s="3">
        <f t="shared" si="24"/>
        <v>3652.03</v>
      </c>
      <c r="P32" s="3">
        <f t="shared" si="24"/>
        <v>3382.78</v>
      </c>
      <c r="Q32" s="3">
        <f t="shared" si="24"/>
        <v>3057.54</v>
      </c>
      <c r="R32" s="3">
        <f t="shared" si="24"/>
        <v>2765.35</v>
      </c>
      <c r="S32" s="3">
        <f t="shared" si="24"/>
        <v>2520.6</v>
      </c>
      <c r="T32" s="3">
        <f t="shared" si="24"/>
        <v>2361.7199999999998</v>
      </c>
      <c r="U32" s="3">
        <f t="shared" si="24"/>
        <v>2073.39</v>
      </c>
      <c r="V32" s="3">
        <f t="shared" si="24"/>
        <v>1758.76</v>
      </c>
      <c r="W32" s="3">
        <f t="shared" si="24"/>
        <v>14931.74</v>
      </c>
      <c r="X32" s="3">
        <f t="shared" si="24"/>
        <v>12180.25</v>
      </c>
      <c r="Y32" s="3">
        <f t="shared" si="24"/>
        <v>9854.3700000000008</v>
      </c>
      <c r="Z32" s="3">
        <f t="shared" si="24"/>
        <v>8171.22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</v>
      </c>
      <c r="E33" s="3">
        <f>IFERROR(INDEX(E51:E500,MATCH($A$33,$C$51:$C$500,0)),"")</f>
        <v>1.0900000000000001</v>
      </c>
      <c r="H33" s="3">
        <f>IFERROR(INDEX(D33:G33,COUNT(D33:G33)),"")</f>
        <v>1.0900000000000001</v>
      </c>
      <c r="I33" s="3">
        <f t="shared" ref="I33:Z33" si="25">IFERROR(INDEX(I51:I500,MATCH($C$33,$C$51:$C$500,0)),"")</f>
        <v>1.18</v>
      </c>
      <c r="J33" s="3">
        <f t="shared" si="25"/>
        <v>0.93</v>
      </c>
      <c r="K33" s="3">
        <f t="shared" si="25"/>
        <v>1.1499999999999999</v>
      </c>
      <c r="L33" s="3">
        <f t="shared" si="25"/>
        <v>1.2</v>
      </c>
      <c r="M33" s="3">
        <f t="shared" si="25"/>
        <v>1.34</v>
      </c>
      <c r="N33" s="3">
        <f t="shared" si="25"/>
        <v>1.57</v>
      </c>
      <c r="O33" s="3">
        <f t="shared" si="25"/>
        <v>1.9</v>
      </c>
      <c r="P33" s="3">
        <f t="shared" si="25"/>
        <v>2.4300000000000002</v>
      </c>
      <c r="Q33" s="3">
        <f t="shared" si="25"/>
        <v>2.71</v>
      </c>
      <c r="R33" s="3">
        <f t="shared" si="25"/>
        <v>2.99</v>
      </c>
      <c r="S33" s="3">
        <f t="shared" si="25"/>
        <v>2.38</v>
      </c>
      <c r="T33" s="3">
        <f t="shared" si="25"/>
        <v>3.14</v>
      </c>
      <c r="U33" s="3">
        <f t="shared" si="25"/>
        <v>3.28</v>
      </c>
      <c r="V33" s="3">
        <f t="shared" si="25"/>
        <v>4.32</v>
      </c>
      <c r="W33" s="3">
        <f t="shared" si="25"/>
        <v>4.96</v>
      </c>
      <c r="X33" s="3">
        <f t="shared" si="25"/>
        <v>4.4800000000000004</v>
      </c>
      <c r="Y33" s="3">
        <f t="shared" si="25"/>
        <v>3.52</v>
      </c>
      <c r="Z33" s="3">
        <f t="shared" si="25"/>
        <v>1.29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27.38</v>
      </c>
      <c r="E34" s="3">
        <f>IFERROR(INDEX(E51:E500,MATCH($A$34,$C$51:$C$500,0)),"")</f>
        <v>43.25</v>
      </c>
      <c r="H34" s="3">
        <f>IFERROR(INDEX(D34:G34,COUNT(D34:G34)),"")</f>
        <v>43.25</v>
      </c>
      <c r="I34" s="3">
        <f t="shared" ref="I34:Z34" si="26">IFERROR(INDEX(I51:I500,MATCH($C$34,$C$51:$C$500,0)),"")</f>
        <v>8.2799999999999994</v>
      </c>
      <c r="J34" s="3">
        <f t="shared" si="26"/>
        <v>5.85</v>
      </c>
      <c r="K34" s="3">
        <f t="shared" si="26"/>
        <v>6.76</v>
      </c>
      <c r="L34" s="3">
        <f t="shared" si="26"/>
        <v>7.97</v>
      </c>
      <c r="M34" s="3">
        <f t="shared" si="26"/>
        <v>11.43</v>
      </c>
      <c r="N34" s="3">
        <f t="shared" si="26"/>
        <v>15.09</v>
      </c>
      <c r="O34" s="3">
        <f t="shared" si="26"/>
        <v>12.92</v>
      </c>
      <c r="P34" s="3">
        <f t="shared" si="26"/>
        <v>15.36</v>
      </c>
      <c r="Q34" s="3">
        <f t="shared" si="26"/>
        <v>17.829999999999998</v>
      </c>
      <c r="R34" s="3">
        <f t="shared" si="26"/>
        <v>22.1</v>
      </c>
      <c r="S34" s="3">
        <f t="shared" si="26"/>
        <v>16.79</v>
      </c>
      <c r="T34" s="3">
        <f t="shared" si="26"/>
        <v>15.67</v>
      </c>
      <c r="U34" s="3">
        <f t="shared" si="26"/>
        <v>14.18</v>
      </c>
      <c r="V34" s="3">
        <f t="shared" si="26"/>
        <v>15.84</v>
      </c>
      <c r="W34" s="3">
        <f t="shared" si="26"/>
        <v>16.84</v>
      </c>
      <c r="X34" s="3">
        <f t="shared" si="26"/>
        <v>12.99</v>
      </c>
      <c r="Y34" s="3">
        <f t="shared" si="26"/>
        <v>11.29</v>
      </c>
      <c r="Z34" s="3">
        <f t="shared" si="26"/>
        <v>3.78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2.31</v>
      </c>
      <c r="E35" s="3">
        <f>IFERROR(INDEX(E51:E500,MATCH($A$35,$C$51:$C$500,0)),"")</f>
        <v>3.22</v>
      </c>
      <c r="H35" s="3">
        <f>IFERROR(INDEX(D35:G35,COUNT(D35:G35)),"")</f>
        <v>3.22</v>
      </c>
      <c r="I35" s="3">
        <f t="shared" ref="I35:Z35" si="27">IFERROR(INDEX(I51:I500,MATCH($C$35,$C$51:$C$500,0)),"")</f>
        <v>0.84</v>
      </c>
      <c r="J35" s="3">
        <f t="shared" si="27"/>
        <v>0.6</v>
      </c>
      <c r="K35" s="3">
        <f t="shared" si="27"/>
        <v>0.72</v>
      </c>
      <c r="L35" s="3">
        <f t="shared" si="27"/>
        <v>0.77</v>
      </c>
      <c r="M35" s="3">
        <f t="shared" si="27"/>
        <v>0.99</v>
      </c>
      <c r="N35" s="3">
        <f t="shared" si="27"/>
        <v>1.39</v>
      </c>
      <c r="O35" s="3">
        <f t="shared" si="27"/>
        <v>1.18</v>
      </c>
      <c r="P35" s="3">
        <f t="shared" si="27"/>
        <v>1.39</v>
      </c>
      <c r="Q35" s="3">
        <f t="shared" si="27"/>
        <v>1.63</v>
      </c>
      <c r="R35" s="3">
        <f t="shared" si="27"/>
        <v>1.85</v>
      </c>
      <c r="S35" s="3">
        <f t="shared" si="27"/>
        <v>1.32</v>
      </c>
      <c r="T35" s="3">
        <f t="shared" si="27"/>
        <v>1.49</v>
      </c>
      <c r="U35" s="3">
        <f t="shared" si="27"/>
        <v>1.42</v>
      </c>
      <c r="V35" s="3">
        <f t="shared" si="27"/>
        <v>1.64</v>
      </c>
      <c r="W35" s="3">
        <f t="shared" si="27"/>
        <v>1.84</v>
      </c>
      <c r="X35" s="3">
        <f t="shared" si="27"/>
        <v>1.7</v>
      </c>
      <c r="Y35" s="3">
        <f t="shared" si="27"/>
        <v>1.43</v>
      </c>
      <c r="Z35" s="3">
        <f t="shared" si="27"/>
        <v>0.44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79245000000000</v>
      </c>
      <c r="E51" s="5">
        <v>78668000000000</v>
      </c>
      <c r="F51" s="5">
        <v>79784000000000</v>
      </c>
      <c r="G51" s="5">
        <v>80751000000000</v>
      </c>
      <c r="I51" s="5">
        <v>323392000000000</v>
      </c>
      <c r="J51" s="5">
        <v>328480000000000</v>
      </c>
      <c r="K51" s="5">
        <v>316565000000000</v>
      </c>
      <c r="L51" s="5">
        <v>301379000000000</v>
      </c>
      <c r="M51" s="5">
        <v>233485000000000</v>
      </c>
      <c r="N51" s="5">
        <v>175046000000000</v>
      </c>
      <c r="O51" s="5">
        <v>237166000000000</v>
      </c>
      <c r="P51" s="5">
        <v>239205000000000</v>
      </c>
      <c r="Q51" s="5">
        <v>206057000000000</v>
      </c>
      <c r="R51" s="5">
        <v>181084000000000</v>
      </c>
      <c r="S51" s="5">
        <v>184196000000000</v>
      </c>
      <c r="T51" s="5">
        <v>201701000000000</v>
      </c>
      <c r="U51" s="5">
        <v>193880000000000</v>
      </c>
      <c r="V51" s="5">
        <v>188053000000000</v>
      </c>
      <c r="W51" s="5">
        <v>162564000000000</v>
      </c>
      <c r="X51" s="5">
        <v>129991000000000</v>
      </c>
      <c r="Y51" s="5">
        <v>98526000000000</v>
      </c>
      <c r="Z51" s="5">
        <v>97064000000000</v>
      </c>
    </row>
    <row r="52" spans="2:26" ht="15.5" x14ac:dyDescent="0.35">
      <c r="C52" t="s">
        <v>85</v>
      </c>
      <c r="D52" s="5">
        <v>-62287000000000</v>
      </c>
      <c r="E52" s="5">
        <v>-63174000000000</v>
      </c>
      <c r="F52" s="5">
        <v>-60587000000000</v>
      </c>
      <c r="G52" s="5">
        <v>-63337000000000</v>
      </c>
      <c r="I52" s="5">
        <v>-251948000000000</v>
      </c>
      <c r="J52" s="5">
        <v>-255421000000000</v>
      </c>
      <c r="K52" s="5">
        <v>-243255000000000</v>
      </c>
      <c r="L52" s="5">
        <v>-231291000000000</v>
      </c>
      <c r="M52" s="5">
        <v>-182452000000000</v>
      </c>
      <c r="N52" s="5">
        <v>-136488000000000</v>
      </c>
      <c r="O52" s="5">
        <v>-186927000000000</v>
      </c>
      <c r="P52" s="5">
        <v>-188436000000000</v>
      </c>
      <c r="Q52" s="5">
        <v>-163689000000000</v>
      </c>
      <c r="R52" s="5">
        <v>-144652000000000</v>
      </c>
      <c r="S52" s="5">
        <v>-147486000000000</v>
      </c>
      <c r="T52" s="5">
        <v>-162892000000000</v>
      </c>
      <c r="U52" s="5">
        <v>-158569000000000</v>
      </c>
      <c r="V52" s="5">
        <v>-151853000000000</v>
      </c>
      <c r="W52" s="5">
        <v>-130530000000000</v>
      </c>
      <c r="X52" s="5">
        <v>-103117000000000</v>
      </c>
      <c r="Y52" s="5">
        <v>-75755000000000</v>
      </c>
      <c r="Z52" s="5">
        <v>-75334000000000</v>
      </c>
    </row>
    <row r="53" spans="2:26" ht="15.5" x14ac:dyDescent="0.35">
      <c r="C53" t="s">
        <v>86</v>
      </c>
      <c r="D53" s="5">
        <v>16958000000000</v>
      </c>
      <c r="E53" s="5">
        <v>15494000000000</v>
      </c>
      <c r="F53" s="5">
        <v>19197000000000</v>
      </c>
      <c r="G53" s="5">
        <v>17414000000000</v>
      </c>
      <c r="I53" s="5">
        <v>71444000000000</v>
      </c>
      <c r="J53" s="5">
        <v>73059000000000</v>
      </c>
      <c r="K53" s="5">
        <v>73310000000000</v>
      </c>
      <c r="L53" s="5">
        <v>70088000000000</v>
      </c>
      <c r="M53" s="5">
        <v>51033000000000</v>
      </c>
      <c r="N53" s="5">
        <v>38558000000000</v>
      </c>
      <c r="O53" s="5">
        <v>50239000000000</v>
      </c>
      <c r="P53" s="5">
        <v>50769000000000</v>
      </c>
      <c r="Q53" s="5">
        <v>42368000000000</v>
      </c>
      <c r="R53" s="5">
        <v>36432000000000</v>
      </c>
      <c r="S53" s="5">
        <v>36710000000000</v>
      </c>
      <c r="T53" s="5">
        <v>38809000000000</v>
      </c>
      <c r="U53" s="5">
        <v>35311000000000</v>
      </c>
      <c r="V53" s="5">
        <v>36200000000000</v>
      </c>
      <c r="W53" s="5">
        <v>32034000000000</v>
      </c>
      <c r="X53" s="5">
        <v>26874000000000</v>
      </c>
      <c r="Y53" s="5">
        <v>22771000000000</v>
      </c>
      <c r="Z53" s="5">
        <v>21730000000000</v>
      </c>
    </row>
    <row r="54" spans="2:26" ht="15.5" x14ac:dyDescent="0.35">
      <c r="C54" t="s">
        <v>87</v>
      </c>
      <c r="D54" s="5">
        <v>-8851000000000</v>
      </c>
      <c r="E54" s="5">
        <v>-9184000000000</v>
      </c>
      <c r="F54" s="5">
        <v>-8922000000000</v>
      </c>
      <c r="G54" s="5">
        <v>-8191000000000</v>
      </c>
      <c r="I54" s="5">
        <v>-32779000000000</v>
      </c>
      <c r="J54" s="5">
        <v>-30659000000000</v>
      </c>
      <c r="K54" s="5">
        <v>-29042000000000</v>
      </c>
      <c r="L54" s="5">
        <v>-27887000000000</v>
      </c>
      <c r="M54" s="5">
        <v>-25500000000000</v>
      </c>
      <c r="N54" s="5">
        <v>-25688000000000</v>
      </c>
      <c r="O54" s="5">
        <v>-24055000000000</v>
      </c>
      <c r="P54" s="5">
        <v>-23901000000000</v>
      </c>
      <c r="Q54" s="5">
        <v>-22042000000000</v>
      </c>
      <c r="R54" s="5">
        <v>-18898000000000</v>
      </c>
      <c r="S54" s="5">
        <v>-19498000000000</v>
      </c>
      <c r="T54" s="5">
        <v>-18646000000000</v>
      </c>
      <c r="U54" s="5">
        <v>-16708000000000</v>
      </c>
      <c r="V54" s="5">
        <v>-16330000000000</v>
      </c>
      <c r="W54" s="5">
        <v>-14202000000000</v>
      </c>
      <c r="X54" s="5">
        <v>-12149000000000</v>
      </c>
      <c r="Y54" s="5">
        <v>-10015000000000</v>
      </c>
      <c r="Z54" s="5">
        <v>-9854000000000</v>
      </c>
    </row>
    <row r="55" spans="2:26" ht="15.5" x14ac:dyDescent="0.35">
      <c r="C55" t="s">
        <v>88</v>
      </c>
      <c r="D55" s="5">
        <v>-3450000000000</v>
      </c>
      <c r="E55" s="5">
        <v>-3167000000000</v>
      </c>
      <c r="F55" s="5">
        <v>-3243000000000</v>
      </c>
      <c r="G55" s="5">
        <v>-2922000000000</v>
      </c>
      <c r="I55" s="5">
        <v>-11744000000000</v>
      </c>
      <c r="J55" s="5">
        <v>-11065000000000</v>
      </c>
      <c r="K55" s="5">
        <v>-11453000000000</v>
      </c>
      <c r="L55" s="5">
        <v>-11522000000000</v>
      </c>
      <c r="M55" s="5">
        <v>-10757000000000</v>
      </c>
      <c r="N55" s="5">
        <v>-11755000000000</v>
      </c>
      <c r="O55" s="5">
        <v>-9961000000000</v>
      </c>
      <c r="P55" s="5">
        <v>-10090000000000</v>
      </c>
      <c r="Q55" s="5">
        <v>-10222000000000</v>
      </c>
      <c r="R55" s="5">
        <v>-7855000000000</v>
      </c>
      <c r="S55" s="5">
        <v>-9117000000000</v>
      </c>
      <c r="T55" s="5">
        <v>-8734000000000</v>
      </c>
      <c r="U55" s="5">
        <v>-8163000000000</v>
      </c>
      <c r="V55" s="5">
        <v>-7886000000000</v>
      </c>
      <c r="W55" s="5">
        <v>-6603000000000</v>
      </c>
      <c r="X55" s="5">
        <v>-6230000000000</v>
      </c>
      <c r="Y55" s="5">
        <v>-4800000000000</v>
      </c>
      <c r="Z55" s="5">
        <v>-4886000000000</v>
      </c>
    </row>
    <row r="56" spans="2:26" ht="15.5" x14ac:dyDescent="0.35">
      <c r="C56" t="s">
        <v>89</v>
      </c>
      <c r="D56" s="5">
        <v>-5401000000000</v>
      </c>
      <c r="E56" s="5">
        <v>-6017000000000</v>
      </c>
      <c r="F56" s="5">
        <v>-5679000000000</v>
      </c>
      <c r="G56" s="5">
        <v>-5269000000000</v>
      </c>
      <c r="I56" s="5">
        <v>-21035000000000</v>
      </c>
      <c r="J56" s="5">
        <v>-19594000000000</v>
      </c>
      <c r="K56" s="5">
        <v>-17589000000000</v>
      </c>
      <c r="L56" s="5">
        <v>-16365000000000</v>
      </c>
      <c r="M56" s="5">
        <v>-14743000000000</v>
      </c>
      <c r="N56" s="5">
        <v>-13933000000000</v>
      </c>
      <c r="O56" s="5">
        <v>-14094000000000</v>
      </c>
      <c r="P56" s="5">
        <v>-13811000000000</v>
      </c>
      <c r="Q56" s="5">
        <v>-11820000000000</v>
      </c>
      <c r="R56" s="5">
        <v>-11043000000000</v>
      </c>
      <c r="S56" s="5">
        <v>-10381000000000</v>
      </c>
      <c r="T56" s="5">
        <v>-9912000000000</v>
      </c>
      <c r="U56" s="5">
        <v>-8545000000000</v>
      </c>
      <c r="V56" s="5">
        <v>-8444000000000</v>
      </c>
      <c r="W56" s="5">
        <v>-7599000000000</v>
      </c>
      <c r="X56" s="5">
        <v>-5919000000000</v>
      </c>
      <c r="Y56" s="5">
        <v>-5215000000000</v>
      </c>
      <c r="Z56" s="5">
        <v>-4968000000000</v>
      </c>
    </row>
    <row r="57" spans="2:26" ht="15.5" x14ac:dyDescent="0.35">
      <c r="C57" t="s">
        <v>90</v>
      </c>
      <c r="D57" s="5">
        <v>8107000000000</v>
      </c>
      <c r="E57" s="5">
        <v>6310000000000</v>
      </c>
      <c r="F57" s="5">
        <v>10275000000000</v>
      </c>
      <c r="G57" s="5">
        <v>9223000000000</v>
      </c>
      <c r="I57" s="5">
        <v>38665000000000</v>
      </c>
      <c r="J57" s="5">
        <v>42400000000000</v>
      </c>
      <c r="K57" s="5">
        <v>44268000000000</v>
      </c>
      <c r="L57" s="5">
        <v>42201000000000</v>
      </c>
      <c r="M57" s="5">
        <v>25533000000000</v>
      </c>
      <c r="N57" s="5">
        <v>12870000000000</v>
      </c>
      <c r="O57" s="5">
        <v>26184000000000</v>
      </c>
      <c r="P57" s="5">
        <v>26868000000000</v>
      </c>
      <c r="Q57" s="5">
        <v>20326000000000</v>
      </c>
      <c r="R57" s="5">
        <v>17534000000000</v>
      </c>
      <c r="S57" s="5">
        <v>17212000000000</v>
      </c>
      <c r="T57" s="5">
        <v>20163000000000</v>
      </c>
      <c r="U57" s="5">
        <v>18603000000000</v>
      </c>
      <c r="V57" s="5">
        <v>19870000000000</v>
      </c>
      <c r="W57" s="5">
        <v>17832000000000</v>
      </c>
      <c r="X57" s="5">
        <v>14725000000000</v>
      </c>
      <c r="Y57" s="5">
        <v>12756000000000</v>
      </c>
      <c r="Z57" s="5">
        <v>11876000000000</v>
      </c>
    </row>
    <row r="58" spans="2:26" ht="15.5" x14ac:dyDescent="0.35">
      <c r="C58" t="s">
        <v>91</v>
      </c>
      <c r="D58" s="5">
        <v>557000000000</v>
      </c>
      <c r="E58" s="5">
        <v>1759000000000</v>
      </c>
      <c r="F58" s="5">
        <v>2191000000000</v>
      </c>
      <c r="G58" s="5">
        <v>3592000000000</v>
      </c>
      <c r="I58" s="5">
        <v>10623000000000</v>
      </c>
      <c r="J58" s="5">
        <v>10601000000000</v>
      </c>
      <c r="K58" s="5">
        <v>10461000000000</v>
      </c>
      <c r="L58" s="5">
        <v>8189000000000</v>
      </c>
      <c r="M58" s="5">
        <v>6817000000000</v>
      </c>
      <c r="N58" s="5">
        <v>8871000000000</v>
      </c>
      <c r="O58" s="5">
        <v>7870000000000</v>
      </c>
      <c r="P58" s="5">
        <v>8127000000000</v>
      </c>
      <c r="Q58" s="5">
        <v>8811000000000</v>
      </c>
      <c r="R58" s="5">
        <v>4719000000000</v>
      </c>
      <c r="S58" s="5">
        <v>2418000000000</v>
      </c>
      <c r="T58" s="5">
        <v>7189000000000</v>
      </c>
      <c r="U58" s="5">
        <v>8920000000000</v>
      </c>
      <c r="V58" s="5">
        <v>8028000000000</v>
      </c>
      <c r="W58" s="5">
        <v>7940000000000</v>
      </c>
      <c r="X58" s="5">
        <v>6306000000000</v>
      </c>
      <c r="Y58" s="5">
        <v>3646000000000</v>
      </c>
      <c r="Z58" s="5">
        <v>3487000000000</v>
      </c>
    </row>
    <row r="59" spans="2:26" ht="15.5" x14ac:dyDescent="0.35">
      <c r="C59" t="s">
        <v>92</v>
      </c>
      <c r="D59" s="5">
        <v>827000000000</v>
      </c>
      <c r="E59" s="5">
        <v>828000000000</v>
      </c>
      <c r="F59" s="5">
        <v>881000000000</v>
      </c>
      <c r="G59" s="5">
        <v>983000000000</v>
      </c>
      <c r="I59" s="5">
        <v>3655000000000</v>
      </c>
      <c r="J59" s="5">
        <v>3289000000000</v>
      </c>
      <c r="K59" s="5">
        <v>3053000000000</v>
      </c>
      <c r="L59" s="5">
        <v>2535000000000</v>
      </c>
      <c r="M59" s="5">
        <v>2553000000000</v>
      </c>
      <c r="N59" s="5">
        <v>2342000000000</v>
      </c>
      <c r="O59" s="5">
        <v>1953000000000</v>
      </c>
      <c r="P59" s="5">
        <v>1859000000000</v>
      </c>
      <c r="Q59" s="5">
        <v>1982000000000</v>
      </c>
      <c r="R59" s="5">
        <v>1699000000000</v>
      </c>
      <c r="S59" s="5">
        <v>1515000000000</v>
      </c>
      <c r="T59" s="5">
        <v>1526000000000</v>
      </c>
      <c r="U59" s="5">
        <v>943000000000</v>
      </c>
      <c r="V59" s="5">
        <v>691000000000</v>
      </c>
      <c r="W59" s="5">
        <v>696000000000</v>
      </c>
      <c r="X59" s="5">
        <v>502000000000</v>
      </c>
      <c r="Y59" s="5">
        <v>563000000000</v>
      </c>
      <c r="Z59" s="5">
        <v>655000000000</v>
      </c>
    </row>
    <row r="60" spans="2:26" ht="15.5" x14ac:dyDescent="0.35">
      <c r="C60" t="s">
        <v>27</v>
      </c>
      <c r="D60" s="5">
        <v>-933000000000</v>
      </c>
      <c r="E60" s="5">
        <v>-923000000000</v>
      </c>
      <c r="F60" s="5">
        <v>-916000000000</v>
      </c>
      <c r="G60" s="5">
        <v>-940000000000</v>
      </c>
      <c r="I60" s="5">
        <v>-3734000000000</v>
      </c>
      <c r="J60" s="5">
        <v>-3808000000000</v>
      </c>
      <c r="K60" s="5">
        <v>-3112000000000</v>
      </c>
      <c r="L60" s="5">
        <v>-2107000000000</v>
      </c>
      <c r="M60" s="5">
        <v>-2288000000000</v>
      </c>
      <c r="N60" s="5">
        <v>-3408000000000</v>
      </c>
      <c r="O60" s="5">
        <v>-4382000000000</v>
      </c>
      <c r="P60" s="5">
        <v>-3105000000000</v>
      </c>
      <c r="Q60" s="5">
        <v>-2042000000000</v>
      </c>
      <c r="R60" s="5">
        <v>-1745000000000</v>
      </c>
      <c r="S60" s="5">
        <v>-1370000000000</v>
      </c>
      <c r="T60" s="5">
        <v>-1375000000000</v>
      </c>
      <c r="U60" s="5">
        <v>-1109000000000</v>
      </c>
      <c r="V60" s="5">
        <v>-1021000000000</v>
      </c>
      <c r="W60" s="5">
        <v>-710000000000</v>
      </c>
      <c r="X60" s="5">
        <v>-484000000000</v>
      </c>
      <c r="Y60" s="5">
        <v>-485000000000</v>
      </c>
      <c r="Z60" s="5">
        <v>-513000000000</v>
      </c>
    </row>
    <row r="61" spans="2:26" ht="15.5" x14ac:dyDescent="0.35">
      <c r="C61" t="s">
        <v>93</v>
      </c>
      <c r="D61" s="5">
        <v>-66000000000</v>
      </c>
      <c r="E61" s="5">
        <v>-29000000000</v>
      </c>
      <c r="F61" s="5">
        <v>60000000000</v>
      </c>
      <c r="G61" s="5">
        <v>-324000000000</v>
      </c>
      <c r="I61" s="5">
        <v>-70000000000</v>
      </c>
      <c r="J61" s="5">
        <v>-532000000000</v>
      </c>
      <c r="K61" s="5">
        <v>-408000000000</v>
      </c>
      <c r="L61" s="5">
        <v>188000000000</v>
      </c>
      <c r="M61" s="5">
        <v>57000000000</v>
      </c>
      <c r="N61" s="5">
        <v>-99000000000</v>
      </c>
      <c r="O61" s="5">
        <v>-57000000000</v>
      </c>
      <c r="P61" s="5">
        <v>-87000000000</v>
      </c>
      <c r="Q61" s="5">
        <v>-9000000000</v>
      </c>
      <c r="R61" s="5">
        <v>-155000000000</v>
      </c>
      <c r="S61" s="5">
        <v>-291000000000</v>
      </c>
      <c r="T61" s="5">
        <v>-126000000000</v>
      </c>
      <c r="U61" s="5">
        <v>-751000000000</v>
      </c>
      <c r="V61" s="5">
        <v>-215000000000</v>
      </c>
      <c r="W61" s="5">
        <v>118000000000</v>
      </c>
      <c r="X61" s="5">
        <v>-26000000000</v>
      </c>
      <c r="Y61" s="5">
        <v>88000000000</v>
      </c>
      <c r="Z61" s="5">
        <v>-246000000000</v>
      </c>
    </row>
    <row r="62" spans="2:26" ht="15.5" x14ac:dyDescent="0.35">
      <c r="C62" t="s">
        <v>94</v>
      </c>
      <c r="F62" s="5">
        <v>2849000000000</v>
      </c>
      <c r="I62" s="5">
        <v>9618000000000</v>
      </c>
      <c r="J62" s="5">
        <v>10291000000000</v>
      </c>
      <c r="K62" s="5">
        <v>9499000000000</v>
      </c>
      <c r="W62" s="5">
        <v>5760000000000</v>
      </c>
      <c r="X62" s="5">
        <v>4896000000000</v>
      </c>
      <c r="Y62" s="5">
        <v>2567000000000</v>
      </c>
      <c r="Z62" s="5">
        <v>2404000000000</v>
      </c>
    </row>
    <row r="63" spans="2:26" ht="15.5" x14ac:dyDescent="0.35">
      <c r="C63" t="s">
        <v>95</v>
      </c>
      <c r="L63" s="5">
        <v>6194000000000</v>
      </c>
      <c r="M63" s="5">
        <v>5151000000000</v>
      </c>
      <c r="N63" s="5">
        <v>2469000000000</v>
      </c>
      <c r="O63" s="5">
        <v>5605000000000</v>
      </c>
      <c r="P63" s="5">
        <v>1913000000000</v>
      </c>
      <c r="Q63" s="5">
        <v>1254000000000</v>
      </c>
      <c r="R63" s="5">
        <v>1235000000000</v>
      </c>
      <c r="S63" s="5">
        <v>3311000000000</v>
      </c>
      <c r="T63" s="5">
        <v>5020000000000</v>
      </c>
      <c r="U63" s="5">
        <v>4994000000000</v>
      </c>
      <c r="V63" s="5">
        <v>4564000000000</v>
      </c>
    </row>
    <row r="64" spans="2:26" ht="15.5" x14ac:dyDescent="0.35">
      <c r="C64" t="s">
        <v>96</v>
      </c>
      <c r="D64" s="5">
        <v>3225000000000</v>
      </c>
      <c r="E64" s="5">
        <v>1902000000000</v>
      </c>
      <c r="F64" s="5">
        <v>2849000000000</v>
      </c>
      <c r="G64" s="5">
        <v>2980000000000</v>
      </c>
      <c r="I64" s="5">
        <v>9618000000000</v>
      </c>
      <c r="J64" s="5">
        <v>10291000000000</v>
      </c>
      <c r="K64" s="5">
        <v>9499000000000</v>
      </c>
      <c r="L64" s="5">
        <v>8231000000000</v>
      </c>
      <c r="M64" s="5">
        <v>6464000000000</v>
      </c>
      <c r="N64" s="5">
        <v>3083000000000</v>
      </c>
      <c r="O64" s="5">
        <v>7087000000000</v>
      </c>
      <c r="P64" s="5">
        <v>7036000000000</v>
      </c>
      <c r="Q64" s="5">
        <v>6694000000000</v>
      </c>
      <c r="R64" s="5">
        <v>3349000000000</v>
      </c>
      <c r="S64" s="5">
        <v>4467000000000</v>
      </c>
      <c r="T64" s="5">
        <v>6239000000000</v>
      </c>
      <c r="U64" s="5">
        <v>6297000000000</v>
      </c>
      <c r="V64" s="5">
        <v>5676000000000</v>
      </c>
      <c r="W64" s="5">
        <v>5760000000000</v>
      </c>
      <c r="X64" s="5">
        <v>4896000000000</v>
      </c>
      <c r="Y64" s="5">
        <v>2567000000000</v>
      </c>
      <c r="Z64" s="5">
        <v>2404000000000</v>
      </c>
    </row>
    <row r="65" spans="2:26" ht="15.5" x14ac:dyDescent="0.35">
      <c r="C65" t="s">
        <v>97</v>
      </c>
      <c r="D65" s="5">
        <v>2401000000000</v>
      </c>
      <c r="E65" s="5">
        <v>112000000000</v>
      </c>
      <c r="F65" s="5">
        <v>1353000000000</v>
      </c>
      <c r="G65" s="5">
        <v>1772000000000</v>
      </c>
      <c r="I65" s="5">
        <v>7202000000000</v>
      </c>
      <c r="J65" s="5">
        <v>10443000000000</v>
      </c>
      <c r="K65" s="5">
        <v>10254000000000</v>
      </c>
      <c r="L65" s="5">
        <v>13754000000000</v>
      </c>
      <c r="M65" s="5">
        <v>6026000000000</v>
      </c>
      <c r="N65" s="5">
        <v>2269000000000</v>
      </c>
      <c r="O65" s="5">
        <v>3815000000000</v>
      </c>
      <c r="P65" s="5">
        <v>6227000000000</v>
      </c>
      <c r="Q65" s="5">
        <v>4102000000000</v>
      </c>
      <c r="R65" s="5">
        <v>3178000000000</v>
      </c>
      <c r="S65" s="5">
        <v>1178000000000</v>
      </c>
      <c r="T65" s="5">
        <v>3284000000000</v>
      </c>
      <c r="U65" s="5">
        <v>3571000000000</v>
      </c>
      <c r="V65" s="5">
        <v>3407000000000</v>
      </c>
      <c r="W65" s="5">
        <v>3290000000000</v>
      </c>
    </row>
    <row r="66" spans="2:26" ht="15.5" x14ac:dyDescent="0.35">
      <c r="C66" t="s">
        <v>98</v>
      </c>
      <c r="D66" s="5">
        <v>557000000000</v>
      </c>
      <c r="E66" s="5">
        <v>1759000000000</v>
      </c>
      <c r="F66" s="5">
        <v>2191000000000</v>
      </c>
      <c r="G66" s="5">
        <v>3592000000000</v>
      </c>
      <c r="I66" s="5">
        <v>10623000000000</v>
      </c>
      <c r="J66" s="5">
        <v>10601000000000</v>
      </c>
      <c r="K66" s="5">
        <v>10461000000000</v>
      </c>
      <c r="L66" s="5">
        <v>8189000000000</v>
      </c>
      <c r="M66" s="5">
        <v>6817000000000</v>
      </c>
      <c r="N66" s="5">
        <v>8871000000000</v>
      </c>
      <c r="O66" s="5">
        <v>7870000000000</v>
      </c>
      <c r="P66" s="5">
        <v>8127000000000</v>
      </c>
      <c r="Q66" s="5">
        <v>8811000000000</v>
      </c>
      <c r="R66" s="5">
        <v>4719000000000</v>
      </c>
      <c r="S66" s="5">
        <v>2418000000000</v>
      </c>
      <c r="T66" s="5">
        <v>7189000000000</v>
      </c>
      <c r="U66" s="5">
        <v>8920000000000</v>
      </c>
      <c r="V66" s="5">
        <v>8028000000000</v>
      </c>
      <c r="W66" s="5">
        <v>7940000000000</v>
      </c>
      <c r="X66" s="5">
        <v>6306000000000</v>
      </c>
      <c r="Y66" s="5">
        <v>3646000000000</v>
      </c>
      <c r="Z66" s="5">
        <v>3487000000000</v>
      </c>
    </row>
    <row r="67" spans="2:26" ht="15.5" x14ac:dyDescent="0.35">
      <c r="C67" t="s">
        <v>29</v>
      </c>
      <c r="D67" s="5">
        <v>8664000000000</v>
      </c>
      <c r="E67" s="5">
        <v>8069000000000</v>
      </c>
      <c r="F67" s="5">
        <v>12466000000000</v>
      </c>
      <c r="G67" s="5">
        <v>12815000000000</v>
      </c>
      <c r="I67" s="5">
        <v>49288000000000</v>
      </c>
      <c r="J67" s="5">
        <v>53001000000000</v>
      </c>
      <c r="K67" s="5">
        <v>54729000000000</v>
      </c>
      <c r="L67" s="5">
        <v>50390000000000</v>
      </c>
      <c r="M67" s="5">
        <v>32350000000000</v>
      </c>
      <c r="N67" s="5">
        <v>21741000000000</v>
      </c>
      <c r="O67" s="5">
        <v>34054000000000</v>
      </c>
      <c r="P67" s="5">
        <v>34995000000000</v>
      </c>
      <c r="Q67" s="5">
        <v>29137000000000</v>
      </c>
      <c r="R67" s="5">
        <v>22253000000000</v>
      </c>
      <c r="S67" s="5">
        <v>19630000000000</v>
      </c>
      <c r="T67" s="5">
        <v>27352000000000</v>
      </c>
      <c r="U67" s="5">
        <v>27523000000000</v>
      </c>
      <c r="V67" s="5">
        <v>27898000000000</v>
      </c>
      <c r="W67" s="5">
        <v>25772000000000</v>
      </c>
      <c r="X67" s="5">
        <v>21031000000000</v>
      </c>
      <c r="Y67" s="5">
        <v>16402000000000</v>
      </c>
      <c r="Z67" s="5">
        <v>15363000000000</v>
      </c>
    </row>
    <row r="68" spans="2:26" ht="15.5" x14ac:dyDescent="0.35">
      <c r="C68" t="s">
        <v>28</v>
      </c>
      <c r="D68" s="5">
        <v>-1743000000000</v>
      </c>
      <c r="E68" s="5">
        <v>-1646000000000</v>
      </c>
      <c r="F68" s="5">
        <v>-2373000000000</v>
      </c>
      <c r="G68" s="5">
        <v>-2184000000000</v>
      </c>
      <c r="I68" s="5">
        <v>-9083000000000</v>
      </c>
      <c r="J68" s="5">
        <v>-9728000000000</v>
      </c>
      <c r="K68" s="5">
        <v>-10228000000000</v>
      </c>
      <c r="L68" s="5">
        <v>-9970000000000</v>
      </c>
      <c r="M68" s="5">
        <v>-6764000000000</v>
      </c>
      <c r="N68" s="5">
        <v>-3170000000000</v>
      </c>
      <c r="O68" s="5">
        <v>-7433000000000</v>
      </c>
      <c r="P68" s="5">
        <v>-7623000000000</v>
      </c>
      <c r="Q68" s="5">
        <v>-6016000000000</v>
      </c>
      <c r="R68" s="5">
        <v>-3951000000000</v>
      </c>
      <c r="S68" s="5">
        <v>-4017000000000</v>
      </c>
      <c r="T68" s="5">
        <v>-5227000000000</v>
      </c>
      <c r="U68" s="5">
        <v>-5226000000000</v>
      </c>
      <c r="V68" s="5">
        <v>-5156000000000</v>
      </c>
      <c r="W68" s="5">
        <v>-4695000000000</v>
      </c>
      <c r="X68" s="5">
        <v>-4027000000000</v>
      </c>
      <c r="Y68" s="5">
        <v>-3958000000000</v>
      </c>
      <c r="Z68" s="5">
        <v>-4065000000000</v>
      </c>
    </row>
    <row r="69" spans="2:26" ht="15.5" x14ac:dyDescent="0.35">
      <c r="C69" t="s">
        <v>99</v>
      </c>
      <c r="D69" s="5">
        <v>6921000000000</v>
      </c>
      <c r="E69" s="5">
        <v>6423000000000</v>
      </c>
      <c r="F69" s="5">
        <v>10093000000000</v>
      </c>
      <c r="G69" s="5">
        <v>10631000000000</v>
      </c>
      <c r="I69" s="5">
        <v>40205000000000</v>
      </c>
      <c r="J69" s="5">
        <v>43273000000000</v>
      </c>
      <c r="K69" s="5">
        <v>44501000000000</v>
      </c>
      <c r="L69" s="5">
        <v>40420000000000</v>
      </c>
      <c r="M69" s="5">
        <v>25586000000000</v>
      </c>
      <c r="N69" s="5">
        <v>18571000000000</v>
      </c>
      <c r="O69" s="5">
        <v>26621000000000</v>
      </c>
      <c r="P69" s="5">
        <v>27372000000000</v>
      </c>
      <c r="Q69" s="5">
        <v>23121000000000</v>
      </c>
      <c r="R69" s="5">
        <v>18302000000000</v>
      </c>
      <c r="S69" s="5">
        <v>15613000000000</v>
      </c>
      <c r="T69" s="5">
        <v>22125000000000</v>
      </c>
      <c r="U69" s="5">
        <v>22297000000000</v>
      </c>
      <c r="V69" s="5">
        <v>22742000000000</v>
      </c>
      <c r="W69" s="5">
        <v>21077000000000</v>
      </c>
      <c r="X69" s="5">
        <v>17004000000000</v>
      </c>
      <c r="Y69" s="5">
        <v>12444000000000</v>
      </c>
      <c r="Z69" s="5">
        <v>11298000000000</v>
      </c>
    </row>
    <row r="70" spans="2:26" ht="15.5" x14ac:dyDescent="0.35">
      <c r="C70" t="s">
        <v>100</v>
      </c>
      <c r="X70" s="5">
        <v>-2638000000000</v>
      </c>
      <c r="Y70" s="5">
        <v>-2404000000000</v>
      </c>
      <c r="Z70" s="5">
        <v>-2107000000000</v>
      </c>
    </row>
    <row r="71" spans="2:26" ht="15.5" x14ac:dyDescent="0.35">
      <c r="C71" t="s">
        <v>101</v>
      </c>
      <c r="D71" s="5">
        <v>6921000000000</v>
      </c>
      <c r="E71" s="5">
        <v>6423000000000</v>
      </c>
      <c r="F71" s="5">
        <v>10093000000000</v>
      </c>
      <c r="G71" s="5">
        <v>10631000000000</v>
      </c>
      <c r="I71" s="5">
        <v>40205000000000</v>
      </c>
      <c r="J71" s="5">
        <v>43273000000000</v>
      </c>
      <c r="K71" s="5">
        <v>44501000000000</v>
      </c>
      <c r="L71" s="5">
        <v>40420000000000</v>
      </c>
      <c r="M71" s="5">
        <v>25586000000000</v>
      </c>
      <c r="N71" s="5">
        <v>18571000000000</v>
      </c>
      <c r="O71" s="5">
        <v>26621000000000</v>
      </c>
      <c r="P71" s="5">
        <v>27372000000000</v>
      </c>
      <c r="Q71" s="5">
        <v>23121000000000</v>
      </c>
      <c r="R71" s="5">
        <v>18302000000000</v>
      </c>
      <c r="S71" s="5">
        <v>15613000000000</v>
      </c>
      <c r="T71" s="5">
        <v>22125000000000</v>
      </c>
      <c r="U71" s="5">
        <v>22297000000000</v>
      </c>
      <c r="V71" s="5">
        <v>22742000000000</v>
      </c>
      <c r="W71" s="5">
        <v>21077000000000</v>
      </c>
      <c r="X71" s="5">
        <v>14366000000000</v>
      </c>
      <c r="Y71" s="5">
        <v>10040000000000</v>
      </c>
      <c r="Z71" s="5">
        <v>9191000000000</v>
      </c>
    </row>
    <row r="72" spans="2:26" ht="15.5" x14ac:dyDescent="0.35">
      <c r="C72" t="s">
        <v>102</v>
      </c>
      <c r="D72" s="5">
        <v>5201000000000</v>
      </c>
      <c r="E72" s="5">
        <v>-1390000000000</v>
      </c>
      <c r="F72" s="5">
        <v>-1210000000000</v>
      </c>
      <c r="G72" s="5">
        <v>216000000000</v>
      </c>
      <c r="I72" s="5">
        <v>-540000000000</v>
      </c>
      <c r="J72" s="5">
        <v>2578000000000</v>
      </c>
      <c r="K72" s="5">
        <v>-829000000000</v>
      </c>
      <c r="L72" s="5">
        <v>5525000000000</v>
      </c>
      <c r="M72" s="5">
        <v>2195000000000</v>
      </c>
      <c r="N72" s="5">
        <v>-1080000000000</v>
      </c>
      <c r="O72" s="5">
        <v>-3342000000000</v>
      </c>
      <c r="P72" s="5">
        <v>1467000000000</v>
      </c>
      <c r="Q72" s="5">
        <v>-529000000000</v>
      </c>
      <c r="R72" s="5">
        <v>1502000000000</v>
      </c>
      <c r="S72" s="5">
        <v>841000000000</v>
      </c>
      <c r="T72" s="5">
        <v>23000000000</v>
      </c>
      <c r="U72" s="5">
        <v>1411000000000</v>
      </c>
      <c r="V72" s="5">
        <v>-282000000000</v>
      </c>
      <c r="W72" s="5">
        <v>271000000000</v>
      </c>
    </row>
    <row r="73" spans="2:26" ht="15.5" x14ac:dyDescent="0.35">
      <c r="C73" t="s">
        <v>103</v>
      </c>
      <c r="D73" s="5">
        <v>12122000000000</v>
      </c>
      <c r="E73" s="5">
        <v>5033000000000</v>
      </c>
      <c r="F73" s="5">
        <v>8883000000000</v>
      </c>
      <c r="G73" s="5">
        <v>10847000000000</v>
      </c>
      <c r="I73" s="5">
        <v>39665000000000</v>
      </c>
      <c r="J73" s="5">
        <v>45851000000000</v>
      </c>
      <c r="K73" s="5">
        <v>43672000000000</v>
      </c>
      <c r="L73" s="5">
        <v>45945000000000</v>
      </c>
      <c r="M73" s="5">
        <v>27781000000000</v>
      </c>
      <c r="N73" s="5">
        <v>17491000000000</v>
      </c>
      <c r="O73" s="5">
        <v>23279000000000</v>
      </c>
      <c r="P73" s="5">
        <v>28839000000000</v>
      </c>
      <c r="Q73" s="5">
        <v>22592000000000</v>
      </c>
      <c r="R73" s="5">
        <v>19804000000000</v>
      </c>
      <c r="S73" s="5">
        <v>16454000000000</v>
      </c>
      <c r="T73" s="5">
        <v>22148000000000</v>
      </c>
      <c r="U73" s="5">
        <v>23708000000000</v>
      </c>
      <c r="V73" s="5">
        <v>22460000000000</v>
      </c>
      <c r="W73" s="5">
        <v>21348000000000</v>
      </c>
    </row>
    <row r="74" spans="2:26" ht="15.5" x14ac:dyDescent="0.35">
      <c r="C74" t="s">
        <v>104</v>
      </c>
      <c r="D74" s="5">
        <v>6921000000000</v>
      </c>
      <c r="E74" s="5">
        <v>6423000000000</v>
      </c>
      <c r="F74" s="5">
        <v>10093000000000</v>
      </c>
      <c r="G74" s="5">
        <v>10631000000000</v>
      </c>
      <c r="I74" s="5">
        <v>40205000000000</v>
      </c>
      <c r="J74" s="5">
        <v>43273000000000</v>
      </c>
      <c r="K74" s="5">
        <v>44501000000000</v>
      </c>
      <c r="L74" s="5">
        <v>40420000000000</v>
      </c>
      <c r="M74" s="5">
        <v>25586000000000</v>
      </c>
      <c r="N74" s="5">
        <v>18571000000000</v>
      </c>
      <c r="O74" s="5">
        <v>26621000000000</v>
      </c>
      <c r="P74" s="5">
        <v>27372000000000</v>
      </c>
      <c r="Q74" s="5">
        <v>23121000000000</v>
      </c>
      <c r="R74" s="5">
        <v>18302000000000</v>
      </c>
      <c r="S74" s="5">
        <v>15613000000000</v>
      </c>
      <c r="T74" s="5">
        <v>22125000000000</v>
      </c>
      <c r="U74" s="5">
        <v>22297000000000</v>
      </c>
      <c r="V74" s="5">
        <v>22742000000000</v>
      </c>
      <c r="W74" s="5">
        <v>21077000000000</v>
      </c>
      <c r="X74" s="5">
        <v>14366000000000</v>
      </c>
      <c r="Y74" s="5">
        <v>10040000000000</v>
      </c>
      <c r="Z74" s="5">
        <v>9191000000000</v>
      </c>
    </row>
    <row r="75" spans="2:26" ht="15.5" x14ac:dyDescent="0.35">
      <c r="C75" t="s">
        <v>8</v>
      </c>
      <c r="D75" s="5">
        <v>9721000000000</v>
      </c>
      <c r="E75" s="5">
        <v>4921000000000</v>
      </c>
      <c r="F75" s="5">
        <v>7530000000000</v>
      </c>
      <c r="G75" s="5">
        <v>9075000000000</v>
      </c>
      <c r="I75" s="5">
        <v>32463000000000</v>
      </c>
      <c r="J75" s="5">
        <v>35408000000000</v>
      </c>
      <c r="K75" s="5">
        <v>33418000000000</v>
      </c>
      <c r="L75" s="5">
        <v>32191000000000</v>
      </c>
      <c r="M75" s="5">
        <v>21755000000000</v>
      </c>
      <c r="N75" s="5">
        <v>15222000000000</v>
      </c>
      <c r="O75" s="5">
        <v>19464000000000</v>
      </c>
      <c r="P75" s="5">
        <v>22612000000000</v>
      </c>
      <c r="Q75" s="5">
        <v>18490000000000</v>
      </c>
      <c r="R75" s="5">
        <v>16626000000000</v>
      </c>
      <c r="S75" s="5">
        <v>15276000000000</v>
      </c>
      <c r="T75" s="5">
        <v>18867000000000</v>
      </c>
      <c r="U75" s="5">
        <v>20137000000000</v>
      </c>
      <c r="V75" s="5">
        <v>19053000000000</v>
      </c>
      <c r="W75" s="5">
        <v>18058000000000</v>
      </c>
    </row>
    <row r="76" spans="2:26" ht="15.5" x14ac:dyDescent="0.35">
      <c r="C76" t="s">
        <v>105</v>
      </c>
      <c r="D76" s="5">
        <v>6921000000000</v>
      </c>
      <c r="E76" s="5">
        <v>6423000000000</v>
      </c>
      <c r="F76" s="5">
        <v>10093000000000</v>
      </c>
      <c r="G76" s="5">
        <v>10631000000000</v>
      </c>
      <c r="I76" s="5">
        <v>40205000000000</v>
      </c>
      <c r="J76" s="5">
        <v>43273000000000</v>
      </c>
      <c r="K76" s="5">
        <v>44501000000000</v>
      </c>
      <c r="L76" s="5">
        <v>40420000000000</v>
      </c>
      <c r="M76" s="5">
        <v>25586000000000</v>
      </c>
      <c r="N76" s="5">
        <v>18571000000000</v>
      </c>
      <c r="O76" s="5">
        <v>26621000000000</v>
      </c>
      <c r="P76" s="5">
        <v>27372000000000</v>
      </c>
      <c r="Q76" s="5">
        <v>23121000000000</v>
      </c>
      <c r="R76" s="5">
        <v>18302000000000</v>
      </c>
      <c r="S76" s="5">
        <v>15613000000000</v>
      </c>
      <c r="T76" s="5">
        <v>22125000000000</v>
      </c>
      <c r="U76" s="5">
        <v>22297000000000</v>
      </c>
      <c r="V76" s="5">
        <v>22742000000000</v>
      </c>
      <c r="W76" s="5">
        <v>21077000000000</v>
      </c>
      <c r="X76" s="5">
        <v>14366000000000</v>
      </c>
      <c r="Y76" s="5">
        <v>10040000000000</v>
      </c>
      <c r="Z76" s="5">
        <v>9191000000000</v>
      </c>
    </row>
    <row r="77" spans="2:26" ht="15.5" x14ac:dyDescent="0.35">
      <c r="C77" t="s">
        <v>106</v>
      </c>
      <c r="D77" s="5">
        <v>12122000000000</v>
      </c>
      <c r="E77" s="5">
        <v>5033000000000</v>
      </c>
      <c r="F77" s="5">
        <v>8883000000000</v>
      </c>
      <c r="G77" s="5">
        <v>10847000000000</v>
      </c>
      <c r="I77" s="5">
        <v>39665000000000</v>
      </c>
      <c r="J77" s="5">
        <v>45851000000000</v>
      </c>
      <c r="K77" s="5">
        <v>43672000000000</v>
      </c>
      <c r="L77" s="5">
        <v>45945000000000</v>
      </c>
      <c r="M77" s="5">
        <v>27781000000000</v>
      </c>
      <c r="N77" s="5">
        <v>17491000000000</v>
      </c>
      <c r="O77" s="5">
        <v>23279000000000</v>
      </c>
      <c r="P77" s="5">
        <v>28839000000000</v>
      </c>
      <c r="Q77" s="5">
        <v>22592000000000</v>
      </c>
      <c r="R77" s="5">
        <v>19804000000000</v>
      </c>
      <c r="S77" s="5">
        <v>16454000000000</v>
      </c>
      <c r="T77" s="5">
        <v>22151000000000</v>
      </c>
      <c r="U77" s="5">
        <v>23708000000000</v>
      </c>
      <c r="V77" s="5">
        <v>22460000000000</v>
      </c>
      <c r="W77" s="5">
        <v>21348000000000</v>
      </c>
    </row>
    <row r="78" spans="2:26" ht="15.5" x14ac:dyDescent="0.35">
      <c r="C78" t="s">
        <v>107</v>
      </c>
      <c r="D78" s="5">
        <v>12122000000000</v>
      </c>
      <c r="E78" s="5">
        <v>5033000000000</v>
      </c>
      <c r="F78" s="5">
        <v>8883000000000</v>
      </c>
      <c r="G78" s="5">
        <v>10847000000000</v>
      </c>
      <c r="I78" s="5">
        <v>39665000000000</v>
      </c>
      <c r="J78" s="5">
        <v>45851000000000</v>
      </c>
      <c r="K78" s="5">
        <v>43672000000000</v>
      </c>
      <c r="L78" s="5">
        <v>45945000000000</v>
      </c>
      <c r="M78" s="5">
        <v>27781000000000</v>
      </c>
      <c r="N78" s="5">
        <v>17491000000000</v>
      </c>
      <c r="O78" s="5">
        <v>23279000000000</v>
      </c>
      <c r="P78" s="5">
        <v>28839000000000</v>
      </c>
      <c r="Q78" s="5">
        <v>22592000000000</v>
      </c>
      <c r="R78" s="5">
        <v>19804000000000</v>
      </c>
      <c r="S78" s="5">
        <v>16454000000000</v>
      </c>
      <c r="T78" s="5">
        <v>22151000000000</v>
      </c>
      <c r="U78" s="5">
        <v>23708000000000</v>
      </c>
      <c r="V78" s="5">
        <v>22460000000000</v>
      </c>
      <c r="W78" s="5">
        <v>21348000000000</v>
      </c>
    </row>
    <row r="80" spans="2:26" ht="15.5" x14ac:dyDescent="0.35">
      <c r="B80" t="s">
        <v>108</v>
      </c>
      <c r="C80" t="s">
        <v>109</v>
      </c>
    </row>
    <row r="81" spans="3:26" ht="15.5" x14ac:dyDescent="0.35">
      <c r="C81" t="s">
        <v>110</v>
      </c>
    </row>
    <row r="82" spans="3:26" ht="15.5" x14ac:dyDescent="0.35">
      <c r="C82" t="s">
        <v>20</v>
      </c>
      <c r="D82" s="5">
        <v>46150000000000</v>
      </c>
      <c r="E82" s="5">
        <v>49046000000000</v>
      </c>
      <c r="F82" s="5">
        <v>52621000000000</v>
      </c>
      <c r="G82" s="5">
        <v>54693000000000</v>
      </c>
      <c r="I82" s="5">
        <v>52621000000000</v>
      </c>
      <c r="J82" s="5">
        <v>48439000000000</v>
      </c>
      <c r="K82" s="5">
        <v>41136000000000</v>
      </c>
      <c r="L82" s="5">
        <v>61295000000000</v>
      </c>
      <c r="M82" s="5">
        <v>63947000000000</v>
      </c>
      <c r="N82" s="5">
        <v>47553000000000</v>
      </c>
      <c r="O82" s="5">
        <v>24330000000000</v>
      </c>
      <c r="P82" s="5">
        <v>25193000000000</v>
      </c>
      <c r="Q82" s="5">
        <v>31574000000000</v>
      </c>
      <c r="R82" s="5">
        <v>29357000000000</v>
      </c>
      <c r="S82" s="5">
        <v>27102000000000</v>
      </c>
      <c r="T82" s="5">
        <v>20902000000000</v>
      </c>
      <c r="U82" s="5">
        <v>18557000000000</v>
      </c>
      <c r="V82" s="5">
        <v>11055000000000</v>
      </c>
      <c r="W82" s="5">
        <v>13111000000000</v>
      </c>
      <c r="X82" s="5">
        <v>7005000000000</v>
      </c>
      <c r="Y82" s="5">
        <v>8732000000000</v>
      </c>
      <c r="Z82" s="5">
        <v>8785000000000</v>
      </c>
    </row>
    <row r="83" spans="3:26" ht="15.5" x14ac:dyDescent="0.35">
      <c r="C83" t="s">
        <v>111</v>
      </c>
    </row>
    <row r="84" spans="3:26" ht="15.5" x14ac:dyDescent="0.35">
      <c r="C84" t="s">
        <v>112</v>
      </c>
      <c r="D84" s="5">
        <v>135000000000</v>
      </c>
      <c r="E84" s="5">
        <v>96000000000</v>
      </c>
      <c r="F84" s="5">
        <v>78000000000</v>
      </c>
      <c r="G84" s="5">
        <v>50000000000</v>
      </c>
      <c r="I84" s="5">
        <v>78000000000</v>
      </c>
      <c r="J84" s="5">
        <v>18000000000</v>
      </c>
      <c r="K84" s="5">
        <v>29000000000</v>
      </c>
      <c r="M84" s="5">
        <v>56000000000</v>
      </c>
      <c r="N84" s="5">
        <v>113000000000</v>
      </c>
      <c r="O84" s="5">
        <v>179000000000</v>
      </c>
      <c r="P84" s="5">
        <v>6000000000</v>
      </c>
      <c r="Q84" s="5">
        <v>69000000000</v>
      </c>
      <c r="R84" s="5">
        <v>480000000000</v>
      </c>
    </row>
    <row r="85" spans="3:26" ht="15.5" x14ac:dyDescent="0.35">
      <c r="C85" t="s">
        <v>113</v>
      </c>
      <c r="D85" s="5">
        <v>58000000000</v>
      </c>
      <c r="E85" s="5">
        <v>55000000000</v>
      </c>
      <c r="F85" s="5">
        <v>54000000000</v>
      </c>
      <c r="G85" s="5">
        <v>54000000000</v>
      </c>
      <c r="I85" s="5">
        <v>54000000000</v>
      </c>
      <c r="J85" s="5">
        <v>52000000000</v>
      </c>
      <c r="K85" s="5">
        <v>49000000000</v>
      </c>
      <c r="Y85" s="5">
        <v>25000000000</v>
      </c>
      <c r="Z85" s="5">
        <v>26000000000</v>
      </c>
    </row>
    <row r="86" spans="3:26" ht="15.5" x14ac:dyDescent="0.35">
      <c r="C86" t="s">
        <v>114</v>
      </c>
      <c r="D86" s="5">
        <v>5738000000000</v>
      </c>
      <c r="E86" s="5">
        <v>8895000000000</v>
      </c>
      <c r="F86" s="5">
        <v>6647000000000</v>
      </c>
      <c r="G86" s="5">
        <v>4340000000000</v>
      </c>
      <c r="I86" s="5">
        <v>6647000000000</v>
      </c>
      <c r="J86" s="5">
        <v>2136000000000</v>
      </c>
      <c r="K86" s="5">
        <v>176000000000</v>
      </c>
      <c r="L86" s="5">
        <v>460000000000</v>
      </c>
      <c r="M86" s="5">
        <v>779000000000</v>
      </c>
      <c r="N86" s="5">
        <v>1666000000000</v>
      </c>
      <c r="O86" s="5">
        <v>1333000000000</v>
      </c>
      <c r="P86" s="5">
        <v>400000000000</v>
      </c>
      <c r="Q86" s="5">
        <v>292000000000</v>
      </c>
      <c r="R86" s="5">
        <v>232000000000</v>
      </c>
      <c r="S86" s="5">
        <v>574000000000</v>
      </c>
      <c r="T86" s="5">
        <v>947000000000</v>
      </c>
      <c r="U86" s="5">
        <v>822000000000</v>
      </c>
      <c r="V86" s="5">
        <v>682000000000</v>
      </c>
      <c r="W86" s="5">
        <v>121000000000</v>
      </c>
      <c r="X86" s="5">
        <v>135000000000</v>
      </c>
      <c r="Y86" s="5">
        <v>684000000000</v>
      </c>
      <c r="Z86" s="5">
        <v>1026000000000</v>
      </c>
    </row>
    <row r="87" spans="3:26" ht="15.5" x14ac:dyDescent="0.35">
      <c r="C87" t="s">
        <v>115</v>
      </c>
      <c r="D87" s="5">
        <v>135000000000</v>
      </c>
      <c r="E87" s="5">
        <v>96000000000</v>
      </c>
      <c r="F87" s="5">
        <v>78000000000</v>
      </c>
      <c r="G87" s="5">
        <v>50000000000</v>
      </c>
      <c r="I87" s="5">
        <v>78000000000</v>
      </c>
      <c r="J87" s="5">
        <v>18000000000</v>
      </c>
      <c r="K87" s="5">
        <v>29000000000</v>
      </c>
      <c r="M87" s="5">
        <v>56000000000</v>
      </c>
      <c r="N87" s="5">
        <v>113000000000</v>
      </c>
      <c r="O87" s="5">
        <v>179000000000</v>
      </c>
      <c r="P87" s="5">
        <v>6000000000</v>
      </c>
      <c r="Q87" s="5">
        <v>69000000000</v>
      </c>
      <c r="R87" s="5">
        <v>480000000000</v>
      </c>
    </row>
    <row r="88" spans="3:26" ht="15.5" x14ac:dyDescent="0.35">
      <c r="C88" t="s">
        <v>116</v>
      </c>
      <c r="D88" s="5">
        <v>47183000000000</v>
      </c>
      <c r="E88" s="5">
        <v>47389000000000</v>
      </c>
      <c r="F88" s="5">
        <v>45746000000000</v>
      </c>
      <c r="G88" s="5">
        <v>46791000000000</v>
      </c>
      <c r="I88" s="5">
        <v>45746000000000</v>
      </c>
      <c r="J88" s="5">
        <v>43829000000000</v>
      </c>
      <c r="K88" s="5">
        <v>39930000000000</v>
      </c>
      <c r="L88" s="5">
        <v>35239000000000</v>
      </c>
      <c r="M88" s="5">
        <v>31242000000000</v>
      </c>
      <c r="N88" s="5">
        <v>30167000000000</v>
      </c>
      <c r="O88" s="5">
        <v>32475000000000</v>
      </c>
      <c r="P88" s="5">
        <v>32065000000000</v>
      </c>
      <c r="Q88" s="5">
        <v>31370000000000</v>
      </c>
      <c r="R88" s="5">
        <v>31423000000000</v>
      </c>
      <c r="S88" s="5">
        <v>28377000000000</v>
      </c>
      <c r="T88" s="5">
        <v>30408000000000</v>
      </c>
      <c r="U88" s="5">
        <v>25863000000000</v>
      </c>
      <c r="V88" s="5">
        <v>20474000000000</v>
      </c>
      <c r="W88" s="5">
        <v>18711000000000</v>
      </c>
      <c r="X88" s="5">
        <v>14001000000000</v>
      </c>
      <c r="Y88" s="5">
        <v>10103000000000</v>
      </c>
      <c r="Z88" s="5">
        <v>8601000000000</v>
      </c>
    </row>
    <row r="89" spans="3:26" ht="15.5" x14ac:dyDescent="0.35">
      <c r="C89" t="s">
        <v>117</v>
      </c>
      <c r="D89" s="5">
        <v>2487000000000</v>
      </c>
      <c r="E89" s="5">
        <v>3232000000000</v>
      </c>
      <c r="F89" s="5">
        <v>3103000000000</v>
      </c>
      <c r="G89" s="5">
        <v>3214000000000</v>
      </c>
      <c r="I89" s="5">
        <v>3103000000000</v>
      </c>
      <c r="J89" s="5">
        <v>3412000000000</v>
      </c>
      <c r="K89" s="5">
        <v>3157000000000</v>
      </c>
      <c r="L89" s="5">
        <v>4433000000000</v>
      </c>
      <c r="M89" s="5">
        <v>2816000000000</v>
      </c>
      <c r="N89" s="5">
        <v>2959000000000</v>
      </c>
      <c r="O89" s="5">
        <v>2883000000000</v>
      </c>
      <c r="P89" s="5">
        <v>4190000000000</v>
      </c>
      <c r="Q89" s="5">
        <v>1787000000000</v>
      </c>
      <c r="R89" s="5">
        <v>1462000000000</v>
      </c>
      <c r="S89" s="5">
        <v>4865000000000</v>
      </c>
      <c r="T89" s="5">
        <v>2543000000000</v>
      </c>
      <c r="U89" s="5">
        <v>3389000000000</v>
      </c>
      <c r="V89" s="5">
        <v>1713000000000</v>
      </c>
      <c r="W89" s="5">
        <v>1536000000000</v>
      </c>
      <c r="X89" s="5">
        <v>949000000000</v>
      </c>
      <c r="Y89" s="5">
        <v>1054000000000</v>
      </c>
      <c r="Z89" s="5">
        <v>1090000000000</v>
      </c>
    </row>
    <row r="90" spans="3:26" ht="15.5" x14ac:dyDescent="0.35">
      <c r="C90" t="s">
        <v>118</v>
      </c>
      <c r="D90" s="5">
        <v>2487000000000</v>
      </c>
      <c r="E90" s="5">
        <v>3232000000000</v>
      </c>
      <c r="F90" s="5">
        <v>3103000000000</v>
      </c>
      <c r="G90" s="5">
        <v>3214000000000</v>
      </c>
      <c r="I90" s="5">
        <v>3103000000000</v>
      </c>
      <c r="J90" s="5">
        <v>3412000000000</v>
      </c>
      <c r="K90" s="5">
        <v>3157000000000</v>
      </c>
      <c r="L90" s="5">
        <v>4433000000000</v>
      </c>
      <c r="M90" s="5">
        <v>2816000000000</v>
      </c>
      <c r="N90" s="5">
        <v>2959000000000</v>
      </c>
      <c r="O90" s="5">
        <v>2883000000000</v>
      </c>
      <c r="P90" s="5">
        <v>4190000000000</v>
      </c>
      <c r="Q90" s="5">
        <v>1787000000000</v>
      </c>
      <c r="R90" s="5">
        <v>1462000000000</v>
      </c>
      <c r="S90" s="5">
        <v>4865000000000</v>
      </c>
      <c r="T90" s="5">
        <v>2543000000000</v>
      </c>
      <c r="U90" s="5">
        <v>3389000000000</v>
      </c>
      <c r="V90" s="5">
        <v>1713000000000</v>
      </c>
      <c r="W90" s="5">
        <v>1536000000000</v>
      </c>
      <c r="X90" s="5">
        <v>949000000000</v>
      </c>
      <c r="Y90" s="5">
        <v>1054000000000</v>
      </c>
      <c r="Z90" s="5">
        <v>1090000000000</v>
      </c>
    </row>
    <row r="91" spans="3:26" ht="15.5" x14ac:dyDescent="0.35">
      <c r="C91" t="s">
        <v>119</v>
      </c>
      <c r="D91" s="5">
        <v>6297000000000</v>
      </c>
      <c r="E91" s="5">
        <v>6292000000000</v>
      </c>
      <c r="F91" s="5">
        <v>6291000000000</v>
      </c>
      <c r="G91" s="5">
        <v>6351000000000</v>
      </c>
      <c r="I91" s="5">
        <v>6291000000000</v>
      </c>
      <c r="J91" s="5">
        <v>6228000000000</v>
      </c>
      <c r="K91" s="5">
        <v>6399000000000</v>
      </c>
    </row>
    <row r="92" spans="3:26" ht="15.5" x14ac:dyDescent="0.35">
      <c r="C92" t="s">
        <v>97</v>
      </c>
      <c r="D92" s="5">
        <v>7149000000000</v>
      </c>
      <c r="E92" s="5">
        <v>4869000000000</v>
      </c>
      <c r="F92" s="5">
        <v>6806000000000</v>
      </c>
      <c r="G92" s="5">
        <v>9330000000000</v>
      </c>
      <c r="I92" s="5">
        <v>6806000000000</v>
      </c>
      <c r="J92" s="5">
        <v>7886000000000</v>
      </c>
      <c r="K92" s="5">
        <v>6480000000000</v>
      </c>
      <c r="L92" s="5">
        <v>7456000000000</v>
      </c>
      <c r="M92" s="5">
        <v>5090000000000</v>
      </c>
      <c r="N92" s="5">
        <v>3431000000000</v>
      </c>
      <c r="O92" s="5">
        <v>4197000000000</v>
      </c>
      <c r="P92" s="5">
        <v>6052000000000</v>
      </c>
      <c r="Q92" s="5">
        <v>7054000000000</v>
      </c>
      <c r="R92" s="5">
        <v>7146000000000</v>
      </c>
      <c r="S92" s="5">
        <v>5891000000000</v>
      </c>
      <c r="T92" s="5">
        <v>4989000000000</v>
      </c>
      <c r="U92" s="5">
        <v>3699000000000</v>
      </c>
      <c r="V92" s="5">
        <v>1782000000000</v>
      </c>
      <c r="W92" s="5">
        <v>1691000000000</v>
      </c>
      <c r="X92" s="5">
        <v>1449000000000</v>
      </c>
      <c r="Y92" s="5">
        <v>1178000000000</v>
      </c>
      <c r="Z92" s="5">
        <v>923000000000</v>
      </c>
    </row>
    <row r="93" spans="3:26" ht="15.5" x14ac:dyDescent="0.35">
      <c r="C93" t="s">
        <v>120</v>
      </c>
      <c r="D93" s="5">
        <v>185300000000000</v>
      </c>
      <c r="E93" s="5">
        <v>188493000000000</v>
      </c>
      <c r="F93" s="5">
        <v>188555000000000</v>
      </c>
      <c r="G93" s="5">
        <v>194290000000000</v>
      </c>
      <c r="I93" s="5">
        <v>188555000000000</v>
      </c>
      <c r="J93" s="5">
        <v>176261000000000</v>
      </c>
      <c r="K93" s="5">
        <v>166186000000000</v>
      </c>
      <c r="L93" s="5">
        <v>179818000000000</v>
      </c>
      <c r="M93" s="5">
        <v>160262000000000</v>
      </c>
      <c r="N93" s="5">
        <v>132308000000000</v>
      </c>
      <c r="O93" s="5">
        <v>129058000000000</v>
      </c>
      <c r="P93" s="5">
        <v>133609000000000</v>
      </c>
      <c r="Q93" s="5">
        <v>121528000000000</v>
      </c>
      <c r="R93" s="5">
        <v>110403000000000</v>
      </c>
      <c r="S93" s="5">
        <v>105161000000000</v>
      </c>
      <c r="T93" s="5">
        <v>97241000000000</v>
      </c>
      <c r="U93" s="5">
        <v>88352000000000</v>
      </c>
      <c r="V93" s="5">
        <v>75799000000000</v>
      </c>
      <c r="W93" s="5">
        <v>65978000000000</v>
      </c>
      <c r="X93" s="5">
        <v>46843000000000</v>
      </c>
      <c r="Y93" s="5">
        <v>36595000000000</v>
      </c>
      <c r="Z93" s="5">
        <v>35531000000000</v>
      </c>
    </row>
    <row r="94" spans="3:26" ht="15.5" x14ac:dyDescent="0.35">
      <c r="C94" t="s">
        <v>121</v>
      </c>
    </row>
    <row r="95" spans="3:26" ht="15.5" x14ac:dyDescent="0.35">
      <c r="C95" t="s">
        <v>122</v>
      </c>
      <c r="D95" s="5">
        <v>71856000000000</v>
      </c>
      <c r="E95" s="5">
        <v>70551000000000</v>
      </c>
      <c r="F95" s="5">
        <v>73441000000000</v>
      </c>
      <c r="G95" s="5">
        <v>71711000000000</v>
      </c>
      <c r="I95" s="5">
        <v>73441000000000</v>
      </c>
      <c r="J95" s="5">
        <v>66130000000000</v>
      </c>
      <c r="K95" s="5">
        <v>61348000000000</v>
      </c>
      <c r="L95" s="5">
        <v>46725000000000</v>
      </c>
      <c r="M95" s="5">
        <v>37794000000000</v>
      </c>
      <c r="N95" s="5">
        <v>33483000000000</v>
      </c>
      <c r="O95" s="5">
        <v>45683000000000</v>
      </c>
      <c r="P95" s="5">
        <v>40358000000000</v>
      </c>
      <c r="Q95" s="5">
        <v>39260000000000</v>
      </c>
      <c r="R95" s="5">
        <v>33987000000000</v>
      </c>
      <c r="S95" s="5">
        <v>29640000000000</v>
      </c>
      <c r="T95" s="5">
        <v>27250000000000</v>
      </c>
      <c r="U95" s="5">
        <v>23870000000000</v>
      </c>
      <c r="V95" s="5">
        <v>19801000000000</v>
      </c>
      <c r="W95" s="5">
        <v>16997000000000</v>
      </c>
      <c r="X95" s="5">
        <v>15053000000000</v>
      </c>
      <c r="Y95" s="5">
        <v>11484000000000</v>
      </c>
      <c r="Z95" s="5">
        <v>10636000000000</v>
      </c>
    </row>
    <row r="96" spans="3:26" ht="15.5" x14ac:dyDescent="0.35">
      <c r="C96" t="s">
        <v>123</v>
      </c>
      <c r="L96" s="5">
        <v>33653000000000</v>
      </c>
      <c r="M96" s="5">
        <v>27552000000000</v>
      </c>
      <c r="N96" s="5">
        <v>24004000000000</v>
      </c>
      <c r="O96" s="5">
        <v>36286000000000</v>
      </c>
      <c r="P96" s="5">
        <v>28194000000000</v>
      </c>
      <c r="Q96" s="5">
        <v>27929000000000</v>
      </c>
      <c r="R96" s="5">
        <v>26988000000000</v>
      </c>
      <c r="S96" s="5">
        <v>23201000000000</v>
      </c>
      <c r="T96" s="5">
        <v>21997000000000</v>
      </c>
      <c r="U96" s="5">
        <v>18951000000000</v>
      </c>
      <c r="V96" s="5">
        <v>15875000000000</v>
      </c>
    </row>
    <row r="97" spans="3:26" ht="15.5" x14ac:dyDescent="0.35">
      <c r="C97" t="s">
        <v>124</v>
      </c>
      <c r="D97" s="5">
        <v>71856000000000</v>
      </c>
      <c r="E97" s="5">
        <v>70551000000000</v>
      </c>
      <c r="F97" s="5">
        <v>73441000000000</v>
      </c>
      <c r="G97" s="5">
        <v>71711000000000</v>
      </c>
      <c r="I97" s="5">
        <v>73441000000000</v>
      </c>
      <c r="J97" s="5">
        <v>66130000000000</v>
      </c>
      <c r="K97" s="5">
        <v>61348000000000</v>
      </c>
      <c r="L97" s="5">
        <v>46725000000000</v>
      </c>
      <c r="M97" s="5">
        <v>37794000000000</v>
      </c>
      <c r="N97" s="5">
        <v>33483000000000</v>
      </c>
      <c r="O97" s="5">
        <v>45683000000000</v>
      </c>
      <c r="P97" s="5">
        <v>40358000000000</v>
      </c>
      <c r="Q97" s="5">
        <v>39260000000000</v>
      </c>
      <c r="R97" s="5">
        <v>33987000000000</v>
      </c>
      <c r="S97" s="5">
        <v>29640000000000</v>
      </c>
      <c r="T97" s="5">
        <v>27250000000000</v>
      </c>
      <c r="U97" s="5">
        <v>23870000000000</v>
      </c>
      <c r="V97" s="5">
        <v>19801000000000</v>
      </c>
      <c r="W97" s="5">
        <v>16997000000000</v>
      </c>
      <c r="X97" s="5">
        <v>15053000000000</v>
      </c>
      <c r="Y97" s="5">
        <v>11484000000000</v>
      </c>
      <c r="Z97" s="5">
        <v>10636000000000</v>
      </c>
    </row>
    <row r="98" spans="3:26" ht="15.5" x14ac:dyDescent="0.35">
      <c r="C98" t="s">
        <v>125</v>
      </c>
      <c r="D98" s="5">
        <v>8505000000000</v>
      </c>
      <c r="E98" s="5">
        <v>8778000000000</v>
      </c>
      <c r="F98" s="5">
        <v>7779000000000</v>
      </c>
      <c r="G98" s="5">
        <v>7768000000000</v>
      </c>
      <c r="I98" s="5">
        <v>7779000000000</v>
      </c>
      <c r="J98" s="5">
        <v>6644000000000</v>
      </c>
      <c r="K98" s="5">
        <v>6367000000000</v>
      </c>
      <c r="L98" s="5">
        <v>5968000000000</v>
      </c>
      <c r="M98" s="5">
        <v>5233000000000</v>
      </c>
      <c r="N98" s="5">
        <v>4799000000000</v>
      </c>
      <c r="O98" s="5">
        <v>4806000000000</v>
      </c>
      <c r="P98" s="5">
        <v>4209000000000</v>
      </c>
      <c r="Q98" s="5">
        <v>4200000000000</v>
      </c>
      <c r="R98" s="5">
        <v>3980000000000</v>
      </c>
      <c r="S98" s="5">
        <v>3043000000000</v>
      </c>
      <c r="T98" s="5">
        <v>2891000000000</v>
      </c>
      <c r="U98" s="5">
        <v>2488000000000</v>
      </c>
      <c r="V98" s="5">
        <v>1957000000000</v>
      </c>
      <c r="W98" s="5">
        <v>1408000000000</v>
      </c>
      <c r="X98" s="5">
        <v>1083000000000</v>
      </c>
      <c r="Y98" s="5">
        <v>814000000000</v>
      </c>
      <c r="Z98" s="5">
        <v>804000000000</v>
      </c>
    </row>
    <row r="99" spans="3:26" ht="15.5" x14ac:dyDescent="0.35">
      <c r="C99" t="s">
        <v>126</v>
      </c>
      <c r="D99" s="5">
        <v>14738000000000</v>
      </c>
      <c r="E99" s="5">
        <v>14721000000000</v>
      </c>
      <c r="F99" s="5">
        <v>14680000000000</v>
      </c>
      <c r="G99" s="5">
        <v>14469000000000</v>
      </c>
      <c r="I99" s="5">
        <v>14680000000000</v>
      </c>
      <c r="J99" s="5">
        <v>7420000000000</v>
      </c>
      <c r="K99" s="5">
        <v>7137000000000</v>
      </c>
      <c r="L99" s="5">
        <v>7172000000000</v>
      </c>
      <c r="M99" s="5">
        <v>7550000000000</v>
      </c>
      <c r="N99" s="5">
        <v>7507000000000</v>
      </c>
      <c r="O99" s="5">
        <v>7552000000000</v>
      </c>
      <c r="P99" s="5">
        <v>8504000000000</v>
      </c>
      <c r="Q99" s="5">
        <v>8381000000000</v>
      </c>
      <c r="R99" s="5">
        <v>6183000000000</v>
      </c>
      <c r="S99" s="5">
        <v>3493000000000</v>
      </c>
      <c r="T99" s="5">
        <v>2534000000000</v>
      </c>
      <c r="U99" s="5">
        <v>1372000000000</v>
      </c>
      <c r="V99" s="5">
        <v>653000000000</v>
      </c>
      <c r="W99" s="5">
        <v>538000000000</v>
      </c>
      <c r="X99" s="5">
        <v>225000000000</v>
      </c>
      <c r="Y99" s="5">
        <v>217000000000</v>
      </c>
      <c r="Z99" s="5">
        <v>190000000000</v>
      </c>
    </row>
    <row r="100" spans="3:26" ht="15.5" x14ac:dyDescent="0.35">
      <c r="C100" t="s">
        <v>127</v>
      </c>
      <c r="D100" s="5">
        <v>7384000000000</v>
      </c>
      <c r="E100" s="5">
        <v>7365000000000</v>
      </c>
      <c r="F100" s="5">
        <v>7385000000000</v>
      </c>
      <c r="G100" s="5">
        <v>7349000000000</v>
      </c>
      <c r="I100" s="5">
        <v>7385000000000</v>
      </c>
      <c r="J100" s="5">
        <v>7465000000000</v>
      </c>
      <c r="K100" s="5">
        <v>7410000000000</v>
      </c>
      <c r="L100" s="5">
        <v>7310000000000</v>
      </c>
      <c r="M100" s="5">
        <v>7114000000000</v>
      </c>
      <c r="N100" s="5">
        <v>7006000000000</v>
      </c>
      <c r="O100" s="5">
        <v>6991000000000</v>
      </c>
      <c r="P100" s="5">
        <v>7049000000000</v>
      </c>
      <c r="Q100" s="5">
        <v>6747000000000</v>
      </c>
      <c r="R100" s="5">
        <v>6675000000000</v>
      </c>
      <c r="S100" s="5">
        <v>6686000000000</v>
      </c>
      <c r="T100" s="5">
        <v>6007000000000</v>
      </c>
      <c r="U100" s="5">
        <v>4973000000000</v>
      </c>
      <c r="V100" s="5">
        <v>4473000000000</v>
      </c>
      <c r="W100" s="5">
        <v>3796000000000</v>
      </c>
      <c r="X100" s="5">
        <v>3184000000000</v>
      </c>
      <c r="Y100" s="5">
        <v>2614000000000</v>
      </c>
      <c r="Z100" s="5">
        <v>1937000000000</v>
      </c>
    </row>
    <row r="101" spans="3:26" ht="15.5" x14ac:dyDescent="0.35">
      <c r="C101" t="s">
        <v>128</v>
      </c>
      <c r="D101" s="5">
        <v>83628000000000</v>
      </c>
      <c r="E101" s="5">
        <v>84388000000000</v>
      </c>
      <c r="F101" s="5">
        <v>83766000000000</v>
      </c>
      <c r="G101" s="5">
        <v>80897000000000</v>
      </c>
      <c r="I101" s="5">
        <v>83766000000000</v>
      </c>
      <c r="J101" s="5">
        <v>78734000000000</v>
      </c>
      <c r="K101" s="5">
        <v>72887000000000</v>
      </c>
      <c r="L101" s="5">
        <v>59536000000000</v>
      </c>
      <c r="M101" s="5">
        <v>55349000000000</v>
      </c>
      <c r="N101" s="5">
        <v>59230000000000</v>
      </c>
      <c r="O101" s="5">
        <v>62337000000000</v>
      </c>
      <c r="P101" s="5">
        <v>57733000000000</v>
      </c>
      <c r="Q101" s="5">
        <v>48402000000000</v>
      </c>
      <c r="R101" s="5">
        <v>43237000000000</v>
      </c>
      <c r="S101" s="5">
        <v>41702000000000</v>
      </c>
      <c r="T101" s="5">
        <v>41250000000000</v>
      </c>
      <c r="U101" s="5">
        <v>37862000000000</v>
      </c>
      <c r="V101" s="5">
        <v>34326000000000</v>
      </c>
      <c r="W101" s="5">
        <v>28804000000000</v>
      </c>
      <c r="X101" s="5">
        <v>24363000000000</v>
      </c>
      <c r="Y101" s="5">
        <v>21941000000000</v>
      </c>
      <c r="Z101" s="5">
        <v>18742000000000</v>
      </c>
    </row>
    <row r="102" spans="3:26" ht="15.5" x14ac:dyDescent="0.35">
      <c r="C102" t="s">
        <v>129</v>
      </c>
      <c r="L102" s="5">
        <v>4303000000000</v>
      </c>
      <c r="M102" s="5">
        <v>3529000000000</v>
      </c>
      <c r="N102" s="5">
        <v>3705000000000</v>
      </c>
      <c r="O102" s="5">
        <v>3887000000000</v>
      </c>
      <c r="P102" s="5">
        <v>4117000000000</v>
      </c>
      <c r="Q102" s="5">
        <v>3144000000000</v>
      </c>
    </row>
    <row r="103" spans="3:26" ht="15.5" x14ac:dyDescent="0.35">
      <c r="C103" t="s">
        <v>130</v>
      </c>
      <c r="D103" s="5">
        <v>15060000000000</v>
      </c>
      <c r="E103" s="5">
        <v>21846000000000</v>
      </c>
      <c r="F103" s="5">
        <v>14809000000000</v>
      </c>
      <c r="G103" s="5">
        <v>15005000000000</v>
      </c>
      <c r="I103" s="5">
        <v>14809000000000</v>
      </c>
      <c r="J103" s="5">
        <v>15712000000000</v>
      </c>
      <c r="K103" s="5">
        <v>16547000000000</v>
      </c>
      <c r="L103" s="5">
        <v>11905000000000</v>
      </c>
      <c r="M103" s="5">
        <v>11925000000000</v>
      </c>
      <c r="N103" s="5">
        <v>12960000000000</v>
      </c>
      <c r="O103" s="5">
        <v>13831000000000</v>
      </c>
      <c r="P103" s="5">
        <v>15889000000000</v>
      </c>
      <c r="Q103" s="5">
        <v>5877000000000</v>
      </c>
      <c r="R103" s="5">
        <v>4613000000000</v>
      </c>
      <c r="S103" s="5">
        <v>4859000000000</v>
      </c>
      <c r="T103" s="5">
        <v>9149000000000</v>
      </c>
      <c r="U103" s="5">
        <v>12027000000000</v>
      </c>
      <c r="V103" s="5">
        <v>10623000000000</v>
      </c>
      <c r="W103" s="5">
        <v>5726000000000</v>
      </c>
    </row>
    <row r="104" spans="3:26" ht="15.5" x14ac:dyDescent="0.35">
      <c r="C104" t="s">
        <v>131</v>
      </c>
      <c r="D104" s="5">
        <v>6632000000000</v>
      </c>
      <c r="E104" s="5">
        <v>6504000000000</v>
      </c>
      <c r="F104" s="5">
        <v>6427000000000</v>
      </c>
      <c r="G104" s="5">
        <v>6414000000000</v>
      </c>
      <c r="I104" s="5">
        <v>6427000000000</v>
      </c>
      <c r="J104" s="5">
        <v>6340000000000</v>
      </c>
      <c r="K104" s="5">
        <v>6359000000000</v>
      </c>
      <c r="L104" s="5">
        <v>5016000000000</v>
      </c>
      <c r="M104" s="5">
        <v>4767000000000</v>
      </c>
      <c r="N104" s="5">
        <v>4844000000000</v>
      </c>
      <c r="O104" s="5">
        <v>4338000000000</v>
      </c>
      <c r="P104" s="5">
        <v>4411000000000</v>
      </c>
      <c r="Q104" s="5">
        <v>1956000000000</v>
      </c>
      <c r="R104" s="5">
        <v>1974000000000</v>
      </c>
      <c r="S104" s="5">
        <v>1974000000000</v>
      </c>
      <c r="T104" s="5">
        <v>1534000000000</v>
      </c>
      <c r="U104" s="5">
        <v>1534000000000</v>
      </c>
      <c r="V104" s="5">
        <v>1392000000000</v>
      </c>
      <c r="W104" s="5">
        <v>1392000000000</v>
      </c>
      <c r="X104" s="5">
        <v>1339000000000</v>
      </c>
      <c r="Y104" s="5">
        <v>721000000000</v>
      </c>
      <c r="Z104" s="5">
        <v>830000000000</v>
      </c>
    </row>
    <row r="105" spans="3:26" ht="15.5" x14ac:dyDescent="0.35">
      <c r="C105" t="s">
        <v>132</v>
      </c>
      <c r="D105" s="5">
        <v>2248000000000</v>
      </c>
      <c r="E105" s="5">
        <v>2312000000000</v>
      </c>
      <c r="F105" s="5">
        <v>2374000000000</v>
      </c>
      <c r="G105" s="5">
        <v>2461000000000</v>
      </c>
      <c r="I105" s="5">
        <v>2374000000000</v>
      </c>
      <c r="J105" s="5">
        <v>2435000000000</v>
      </c>
      <c r="K105" s="5">
        <v>2667000000000</v>
      </c>
      <c r="L105" s="5">
        <v>1811000000000</v>
      </c>
      <c r="M105" s="5">
        <v>1771000000000</v>
      </c>
      <c r="N105" s="5">
        <v>1774000000000</v>
      </c>
      <c r="O105" s="5">
        <v>1528000000000</v>
      </c>
      <c r="P105" s="5">
        <v>9186000000000</v>
      </c>
      <c r="Q105" s="5">
        <v>2569000000000</v>
      </c>
      <c r="R105" s="5">
        <v>2072000000000</v>
      </c>
      <c r="S105" s="5">
        <v>2039000000000</v>
      </c>
      <c r="T105" s="5">
        <v>1968000000000</v>
      </c>
      <c r="U105" s="5">
        <v>1615000000000</v>
      </c>
      <c r="V105" s="5">
        <v>1124000000000</v>
      </c>
      <c r="W105" s="5">
        <v>590000000000</v>
      </c>
      <c r="X105" s="5">
        <v>415000000000</v>
      </c>
    </row>
    <row r="106" spans="3:26" ht="15.5" x14ac:dyDescent="0.35">
      <c r="C106" t="s">
        <v>133</v>
      </c>
      <c r="D106" s="5">
        <v>329217000000000</v>
      </c>
      <c r="E106" s="5">
        <v>329311000000000</v>
      </c>
      <c r="F106" s="5">
        <v>318811000000000</v>
      </c>
      <c r="G106" s="5">
        <v>311152000000000</v>
      </c>
      <c r="I106" s="5">
        <v>318811000000000</v>
      </c>
      <c r="J106" s="5">
        <v>295188000000000</v>
      </c>
      <c r="K106" s="5">
        <v>279219000000000</v>
      </c>
      <c r="L106" s="5">
        <v>233479000000000</v>
      </c>
      <c r="M106" s="5">
        <v>207049000000000</v>
      </c>
      <c r="N106" s="5">
        <v>205895000000000</v>
      </c>
      <c r="O106" s="5">
        <v>222900000000000</v>
      </c>
      <c r="P106" s="5">
        <v>211102000000000</v>
      </c>
      <c r="Q106" s="5">
        <v>174302000000000</v>
      </c>
      <c r="R106" s="5">
        <v>151452000000000</v>
      </c>
      <c r="S106" s="5">
        <v>140274000000000</v>
      </c>
      <c r="T106" s="5">
        <v>138788000000000</v>
      </c>
      <c r="U106" s="5">
        <v>125642000000000</v>
      </c>
      <c r="V106" s="5">
        <v>106475000000000</v>
      </c>
      <c r="W106" s="5">
        <v>87543000000000</v>
      </c>
      <c r="X106" s="5">
        <v>66014000000000</v>
      </c>
      <c r="Y106" s="5">
        <v>52343000000000</v>
      </c>
      <c r="Z106" s="5">
        <v>45209000000000</v>
      </c>
    </row>
    <row r="107" spans="3:26" ht="15.5" x14ac:dyDescent="0.35">
      <c r="C107" t="s">
        <v>134</v>
      </c>
      <c r="D107" s="5">
        <v>514517000000000</v>
      </c>
      <c r="E107" s="5">
        <v>517804000000000</v>
      </c>
      <c r="F107" s="5">
        <v>507366000000000</v>
      </c>
      <c r="G107" s="5">
        <v>505442000000000</v>
      </c>
      <c r="I107" s="5">
        <v>507366000000000</v>
      </c>
      <c r="J107" s="5">
        <v>471449000000000</v>
      </c>
      <c r="K107" s="5">
        <v>445405000000000</v>
      </c>
      <c r="L107" s="5">
        <v>413297000000000</v>
      </c>
      <c r="M107" s="5">
        <v>367311000000000</v>
      </c>
      <c r="N107" s="5">
        <v>338203000000000</v>
      </c>
      <c r="O107" s="5">
        <v>351958000000000</v>
      </c>
      <c r="P107" s="5">
        <v>344711000000000</v>
      </c>
      <c r="Q107" s="5">
        <v>295830000000000</v>
      </c>
      <c r="R107" s="5">
        <v>261855000000000</v>
      </c>
      <c r="S107" s="5">
        <v>245435000000000</v>
      </c>
      <c r="T107" s="5">
        <v>236029000000000</v>
      </c>
      <c r="U107" s="5">
        <v>213994000000000</v>
      </c>
      <c r="V107" s="5">
        <v>182274000000000</v>
      </c>
      <c r="W107" s="5">
        <v>153521000000000</v>
      </c>
      <c r="X107" s="5">
        <v>112857000000000</v>
      </c>
      <c r="Y107" s="5">
        <v>88938000000000</v>
      </c>
      <c r="Z107" s="5">
        <v>80740000000000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</row>
    <row r="110" spans="3:26" ht="15.5" x14ac:dyDescent="0.35">
      <c r="C110" t="s">
        <v>137</v>
      </c>
      <c r="D110" s="5">
        <v>156151000000000</v>
      </c>
      <c r="E110" s="5">
        <v>155225000000000</v>
      </c>
      <c r="F110" s="5">
        <v>152078000000000</v>
      </c>
      <c r="G110" s="5">
        <v>150939000000000</v>
      </c>
      <c r="I110" s="5">
        <v>152078000000000</v>
      </c>
      <c r="J110" s="5">
        <v>130497000000000</v>
      </c>
      <c r="K110" s="5">
        <v>125022000000000</v>
      </c>
      <c r="L110" s="5">
        <v>119198000000000</v>
      </c>
      <c r="M110" s="5">
        <v>103778000000000</v>
      </c>
      <c r="N110" s="5">
        <v>85736000000000</v>
      </c>
      <c r="O110" s="5">
        <v>99962000000000</v>
      </c>
      <c r="P110" s="5">
        <v>116467000000000</v>
      </c>
      <c r="Q110" s="5">
        <v>98722000000000</v>
      </c>
      <c r="R110" s="5">
        <v>89079000000000</v>
      </c>
      <c r="S110" s="5">
        <v>76242000000000</v>
      </c>
      <c r="T110" s="5">
        <v>73523000000000</v>
      </c>
      <c r="U110" s="5">
        <v>71139000000000</v>
      </c>
      <c r="V110" s="5">
        <v>54178000000000</v>
      </c>
      <c r="W110" s="5">
        <v>48371000000000</v>
      </c>
      <c r="X110" s="5">
        <v>37124000000000</v>
      </c>
      <c r="Y110" s="5">
        <v>26735000000000</v>
      </c>
      <c r="Z110" s="5">
        <v>26883000000000</v>
      </c>
    </row>
    <row r="111" spans="3:26" ht="15.5" x14ac:dyDescent="0.35">
      <c r="C111" t="s">
        <v>138</v>
      </c>
      <c r="D111" s="5">
        <v>26392000000000</v>
      </c>
      <c r="E111" s="5">
        <v>23647000000000</v>
      </c>
      <c r="F111" s="5">
        <v>21001000000000</v>
      </c>
      <c r="G111" s="5">
        <v>17477000000000</v>
      </c>
      <c r="I111" s="5">
        <v>21001000000000</v>
      </c>
      <c r="J111" s="5">
        <v>11824000000000</v>
      </c>
      <c r="K111" s="5">
        <v>6613000000000</v>
      </c>
      <c r="L111" s="5">
        <v>5643000000000</v>
      </c>
      <c r="M111" s="5">
        <v>3812000000000</v>
      </c>
      <c r="N111" s="5">
        <v>6500000000000</v>
      </c>
      <c r="O111" s="5">
        <v>15427000000000</v>
      </c>
      <c r="P111" s="5">
        <v>19588000000000</v>
      </c>
      <c r="Q111" s="5">
        <v>16321000000000</v>
      </c>
      <c r="R111" s="5">
        <v>18764000000000</v>
      </c>
      <c r="S111" s="5">
        <v>11975000000000</v>
      </c>
      <c r="T111" s="5">
        <v>10586000000000</v>
      </c>
      <c r="U111" s="5">
        <v>12854000000000</v>
      </c>
      <c r="V111" s="5">
        <v>7202000000000</v>
      </c>
      <c r="W111" s="5">
        <v>4681000000000</v>
      </c>
      <c r="X111" s="5">
        <v>4689000000000</v>
      </c>
      <c r="Y111" s="5">
        <v>2430000000000</v>
      </c>
      <c r="Z111" s="5">
        <v>5185000000000</v>
      </c>
    </row>
    <row r="112" spans="3:26" ht="15.5" x14ac:dyDescent="0.35">
      <c r="C112" t="s">
        <v>139</v>
      </c>
    </row>
    <row r="113" spans="3:26" ht="15.5" x14ac:dyDescent="0.35">
      <c r="C113" t="s">
        <v>140</v>
      </c>
      <c r="D113" s="5">
        <v>36145000000000</v>
      </c>
      <c r="E113" s="5">
        <v>35140000000000</v>
      </c>
      <c r="F113" s="5">
        <v>39238000000000</v>
      </c>
      <c r="G113" s="5">
        <v>39056000000000</v>
      </c>
      <c r="I113" s="5">
        <v>39238000000000</v>
      </c>
      <c r="J113" s="5">
        <v>39066000000000</v>
      </c>
      <c r="K113" s="5">
        <v>40529000000000</v>
      </c>
      <c r="L113" s="5">
        <v>37644000000000</v>
      </c>
      <c r="M113" s="5">
        <v>25149000000000</v>
      </c>
      <c r="N113" s="5">
        <v>16529000000000</v>
      </c>
      <c r="O113" s="5">
        <v>30087000000000</v>
      </c>
      <c r="P113" s="5">
        <v>42263000000000</v>
      </c>
      <c r="Q113" s="5">
        <v>29468000000000</v>
      </c>
      <c r="R113" s="5">
        <v>22489000000000</v>
      </c>
      <c r="S113" s="5">
        <v>20557000000000</v>
      </c>
      <c r="T113" s="5">
        <v>18839000000000</v>
      </c>
      <c r="U113" s="5">
        <v>17275000000000</v>
      </c>
      <c r="V113" s="5">
        <v>12685000000000</v>
      </c>
      <c r="W113" s="5">
        <v>15542000000000</v>
      </c>
      <c r="X113" s="5">
        <v>9275000000000</v>
      </c>
      <c r="Y113" s="5">
        <v>7278000000000</v>
      </c>
      <c r="Z113" s="5">
        <v>6815000000000</v>
      </c>
    </row>
    <row r="114" spans="3:26" ht="15.5" x14ac:dyDescent="0.35">
      <c r="C114" t="s">
        <v>141</v>
      </c>
    </row>
    <row r="115" spans="3:26" ht="15.5" x14ac:dyDescent="0.35">
      <c r="C115" t="s">
        <v>142</v>
      </c>
      <c r="D115" s="5">
        <v>5796000000000</v>
      </c>
      <c r="E115" s="5">
        <v>8950000000000</v>
      </c>
      <c r="F115" s="5">
        <v>6701000000000</v>
      </c>
      <c r="G115" s="5">
        <v>4394000000000</v>
      </c>
      <c r="I115" s="5">
        <v>6701000000000</v>
      </c>
      <c r="J115" s="5">
        <v>2188000000000</v>
      </c>
      <c r="K115" s="5">
        <v>225000000000</v>
      </c>
      <c r="L115" s="5">
        <v>460000000000</v>
      </c>
      <c r="M115" s="5">
        <v>779000000000</v>
      </c>
      <c r="N115" s="5">
        <v>1666000000000</v>
      </c>
      <c r="O115" s="5">
        <v>1333000000000</v>
      </c>
      <c r="P115" s="5">
        <v>400000000000</v>
      </c>
      <c r="Q115" s="5">
        <v>292000000000</v>
      </c>
      <c r="R115" s="5">
        <v>232000000000</v>
      </c>
      <c r="S115" s="5">
        <v>574000000000</v>
      </c>
      <c r="T115" s="5">
        <v>947000000000</v>
      </c>
      <c r="U115" s="5">
        <v>822000000000</v>
      </c>
      <c r="V115" s="5">
        <v>682000000000</v>
      </c>
      <c r="W115" s="5">
        <v>121000000000</v>
      </c>
      <c r="X115" s="5">
        <v>135000000000</v>
      </c>
      <c r="Y115" s="5">
        <v>709000000000</v>
      </c>
      <c r="Z115" s="5">
        <v>1052000000000</v>
      </c>
    </row>
    <row r="116" spans="3:26" ht="15.5" x14ac:dyDescent="0.35">
      <c r="C116" t="s">
        <v>143</v>
      </c>
      <c r="D116" s="5">
        <v>2752000000000</v>
      </c>
      <c r="E116" s="5">
        <v>3727000000000</v>
      </c>
      <c r="F116" s="5">
        <v>3557000000000</v>
      </c>
      <c r="G116" s="5">
        <v>3240000000000</v>
      </c>
      <c r="I116" s="5">
        <v>3557000000000</v>
      </c>
      <c r="J116" s="5">
        <v>3446000000000</v>
      </c>
      <c r="K116" s="5">
        <v>5211000000000</v>
      </c>
      <c r="L116" s="5">
        <v>5934000000000</v>
      </c>
      <c r="M116" s="5">
        <v>4516000000000</v>
      </c>
      <c r="N116" s="5">
        <v>2153000000000</v>
      </c>
      <c r="O116" s="5">
        <v>2473000000000</v>
      </c>
      <c r="P116" s="5">
        <v>4426000000000</v>
      </c>
      <c r="Q116" s="5">
        <v>2462000000000</v>
      </c>
      <c r="R116" s="5">
        <v>1851000000000</v>
      </c>
      <c r="S116" s="5">
        <v>2142000000000</v>
      </c>
      <c r="T116" s="5">
        <v>2132000000000</v>
      </c>
      <c r="U116" s="5">
        <v>1600000000000</v>
      </c>
      <c r="V116" s="5">
        <v>1886000000000</v>
      </c>
      <c r="W116" s="5">
        <v>1596000000000</v>
      </c>
      <c r="X116" s="5">
        <v>1281000000000</v>
      </c>
      <c r="Y116" s="5">
        <v>1403000000000</v>
      </c>
      <c r="Z116" s="5">
        <v>1799000000000</v>
      </c>
    </row>
    <row r="117" spans="3:26" ht="15.5" x14ac:dyDescent="0.35">
      <c r="C117" t="s">
        <v>144</v>
      </c>
      <c r="D117" s="5">
        <v>18780000000000</v>
      </c>
      <c r="E117" s="5">
        <v>16915000000000</v>
      </c>
      <c r="F117" s="5">
        <v>16096000000000</v>
      </c>
      <c r="G117" s="5">
        <v>22355000000000</v>
      </c>
      <c r="I117" s="5">
        <v>16096000000000</v>
      </c>
      <c r="J117" s="5">
        <v>15697000000000</v>
      </c>
      <c r="K117" s="5">
        <v>15739000000000</v>
      </c>
      <c r="L117" s="5">
        <v>18249000000000</v>
      </c>
      <c r="M117" s="5">
        <v>13002000000000</v>
      </c>
      <c r="N117" s="5">
        <v>10266000000000</v>
      </c>
      <c r="O117" s="5">
        <v>10884000000000</v>
      </c>
      <c r="P117" s="5">
        <v>10492000000000</v>
      </c>
      <c r="Q117" s="5">
        <v>8337000000000</v>
      </c>
      <c r="R117" s="5">
        <v>6174000000000</v>
      </c>
      <c r="S117" s="5">
        <v>5621000000000</v>
      </c>
      <c r="T117" s="5">
        <v>5450000000000</v>
      </c>
      <c r="U117" s="5">
        <v>6013000000000</v>
      </c>
      <c r="V117" s="5">
        <v>5067000000000</v>
      </c>
      <c r="W117" s="5">
        <v>4291000000000</v>
      </c>
      <c r="X117" s="5">
        <v>3905000000000</v>
      </c>
      <c r="Y117" s="5">
        <v>3072000000000</v>
      </c>
      <c r="Z117" s="5">
        <v>2393000000000</v>
      </c>
    </row>
    <row r="118" spans="3:26" ht="15.5" x14ac:dyDescent="0.35">
      <c r="C118" t="s">
        <v>145</v>
      </c>
    </row>
    <row r="119" spans="3:26" ht="15.5" x14ac:dyDescent="0.35">
      <c r="C119" t="s">
        <v>146</v>
      </c>
      <c r="D119" s="5">
        <v>32218000000000</v>
      </c>
      <c r="E119" s="5">
        <v>26981000000000</v>
      </c>
      <c r="F119" s="5">
        <v>28441000000000</v>
      </c>
      <c r="G119" s="5">
        <v>32070000000000</v>
      </c>
      <c r="I119" s="5">
        <v>28441000000000</v>
      </c>
      <c r="J119" s="5">
        <v>38484000000000</v>
      </c>
      <c r="K119" s="5">
        <v>42885000000000</v>
      </c>
      <c r="L119" s="5">
        <v>25778000000000</v>
      </c>
      <c r="M119" s="5">
        <v>25572000000000</v>
      </c>
      <c r="N119" s="5">
        <v>33482000000000</v>
      </c>
      <c r="O119" s="5">
        <v>36743000000000</v>
      </c>
      <c r="P119" s="5">
        <v>26272000000000</v>
      </c>
      <c r="Q119" s="5">
        <v>18589000000000</v>
      </c>
      <c r="R119" s="5">
        <v>10195000000000</v>
      </c>
      <c r="S119" s="5">
        <v>18315000000000</v>
      </c>
      <c r="T119" s="5">
        <v>19587000000000</v>
      </c>
      <c r="U119" s="5">
        <v>12885000000000</v>
      </c>
      <c r="V119" s="5">
        <v>14219000000000</v>
      </c>
      <c r="W119" s="5">
        <v>16895000000000</v>
      </c>
      <c r="X119" s="5">
        <v>10151000000000</v>
      </c>
      <c r="Y119" s="5">
        <v>6285000000000</v>
      </c>
      <c r="Z119" s="5">
        <v>8129000000000</v>
      </c>
    </row>
    <row r="120" spans="3:26" ht="15.5" x14ac:dyDescent="0.35">
      <c r="C120" t="s">
        <v>147</v>
      </c>
      <c r="D120" s="5">
        <v>11404000000000</v>
      </c>
      <c r="E120" s="5">
        <v>13617000000000</v>
      </c>
      <c r="F120" s="5">
        <v>11410000000000</v>
      </c>
      <c r="G120" s="5">
        <v>10682000000000</v>
      </c>
      <c r="I120" s="5">
        <v>11410000000000</v>
      </c>
      <c r="J120" s="5">
        <v>11708000000000</v>
      </c>
      <c r="K120" s="5">
        <v>10418000000000</v>
      </c>
      <c r="L120" s="5">
        <v>9308000000000</v>
      </c>
      <c r="M120" s="5">
        <v>7673000000000</v>
      </c>
      <c r="N120" s="5">
        <v>8101000000000</v>
      </c>
      <c r="O120" s="5">
        <v>13374000000000</v>
      </c>
      <c r="P120" s="5">
        <v>13777000000000</v>
      </c>
      <c r="Q120" s="5">
        <v>12791000000000</v>
      </c>
      <c r="R120" s="5">
        <v>14836000000000</v>
      </c>
      <c r="S120" s="5">
        <v>15239000000000</v>
      </c>
      <c r="T120" s="5">
        <v>12465000000000</v>
      </c>
      <c r="U120" s="5">
        <v>13261000000000</v>
      </c>
      <c r="V120" s="5">
        <v>14820000000000</v>
      </c>
      <c r="W120" s="5">
        <v>6515000000000</v>
      </c>
      <c r="X120" s="5">
        <v>3365000000000</v>
      </c>
      <c r="Y120" s="5">
        <v>4018000000000</v>
      </c>
      <c r="Z120" s="5">
        <v>2317000000000</v>
      </c>
    </row>
    <row r="121" spans="3:26" ht="15.5" x14ac:dyDescent="0.35">
      <c r="C121" t="s">
        <v>148</v>
      </c>
    </row>
    <row r="122" spans="3:26" ht="15.5" x14ac:dyDescent="0.35">
      <c r="C122" t="s">
        <v>149</v>
      </c>
    </row>
    <row r="123" spans="3:26" ht="15.5" x14ac:dyDescent="0.35">
      <c r="C123" t="s">
        <v>150</v>
      </c>
    </row>
    <row r="124" spans="3:26" ht="15.5" x14ac:dyDescent="0.35">
      <c r="C124" t="s">
        <v>151</v>
      </c>
      <c r="D124" s="5">
        <v>1050000000000</v>
      </c>
      <c r="E124" s="5">
        <v>1069000000000</v>
      </c>
      <c r="F124" s="5">
        <v>1125000000000</v>
      </c>
      <c r="G124" s="5">
        <v>919000000000</v>
      </c>
      <c r="I124" s="5">
        <v>1125000000000</v>
      </c>
      <c r="J124" s="5">
        <v>900000000000</v>
      </c>
      <c r="K124" s="5">
        <v>946000000000</v>
      </c>
      <c r="L124" s="5">
        <v>966000000000</v>
      </c>
      <c r="M124" s="5">
        <v>574000000000</v>
      </c>
      <c r="N124" s="5">
        <v>762000000000</v>
      </c>
      <c r="O124" s="5">
        <v>432000000000</v>
      </c>
      <c r="P124" s="5">
        <v>336000000000</v>
      </c>
      <c r="Q124" s="5">
        <v>14000000000</v>
      </c>
      <c r="R124" s="5">
        <v>59000000000</v>
      </c>
      <c r="S124" s="5">
        <v>893000000000</v>
      </c>
      <c r="T124" s="5">
        <v>599000000000</v>
      </c>
      <c r="U124" s="5">
        <v>974000000000</v>
      </c>
      <c r="V124" s="5">
        <v>925000000000</v>
      </c>
      <c r="W124" s="5">
        <v>540000000000</v>
      </c>
      <c r="X124" s="5">
        <v>419000000000</v>
      </c>
      <c r="Y124" s="5">
        <v>364000000000</v>
      </c>
      <c r="Z124" s="5">
        <v>108000000000</v>
      </c>
    </row>
    <row r="125" spans="3:26" ht="15.5" x14ac:dyDescent="0.35">
      <c r="C125" t="s">
        <v>152</v>
      </c>
      <c r="D125" s="5">
        <v>48134000000000</v>
      </c>
      <c r="E125" s="5">
        <v>51521000000000</v>
      </c>
      <c r="F125" s="5">
        <v>48324000000000</v>
      </c>
      <c r="G125" s="5">
        <v>44749000000000</v>
      </c>
      <c r="I125" s="5">
        <v>48324000000000</v>
      </c>
      <c r="J125" s="5">
        <v>37757000000000</v>
      </c>
      <c r="K125" s="5">
        <v>32448000000000</v>
      </c>
      <c r="L125" s="5">
        <v>29026000000000</v>
      </c>
      <c r="M125" s="5">
        <v>34855000000000</v>
      </c>
      <c r="N125" s="5">
        <v>30636000000000</v>
      </c>
      <c r="O125" s="5">
        <v>26325000000000</v>
      </c>
      <c r="P125" s="5">
        <v>25941000000000</v>
      </c>
      <c r="Q125" s="5">
        <v>27263000000000</v>
      </c>
      <c r="R125" s="5">
        <v>27056000000000</v>
      </c>
      <c r="S125" s="5">
        <v>24227000000000</v>
      </c>
      <c r="T125" s="5">
        <v>26835000000000</v>
      </c>
      <c r="U125" s="5">
        <v>24549000000000</v>
      </c>
      <c r="V125" s="5">
        <v>19591000000000</v>
      </c>
      <c r="W125" s="5">
        <v>16359000000000</v>
      </c>
      <c r="X125" s="5">
        <v>13114000000000</v>
      </c>
      <c r="Y125" s="5">
        <v>8824000000000</v>
      </c>
      <c r="Z125" s="5">
        <v>7794000000000</v>
      </c>
    </row>
    <row r="126" spans="3:26" ht="15.5" x14ac:dyDescent="0.35">
      <c r="C126" t="s">
        <v>153</v>
      </c>
      <c r="D126" s="5">
        <v>68522000000000</v>
      </c>
      <c r="E126" s="5">
        <v>69456000000000</v>
      </c>
      <c r="F126" s="5">
        <v>64476000000000</v>
      </c>
      <c r="G126" s="5">
        <v>64872000000000</v>
      </c>
      <c r="I126" s="5">
        <v>64476000000000</v>
      </c>
      <c r="J126" s="5">
        <v>68948000000000</v>
      </c>
      <c r="K126" s="5">
        <v>69959000000000</v>
      </c>
      <c r="L126" s="5">
        <v>50379000000000</v>
      </c>
      <c r="M126" s="5">
        <v>47918000000000</v>
      </c>
      <c r="N126" s="5">
        <v>57013000000000</v>
      </c>
      <c r="O126" s="5">
        <v>65233000000000</v>
      </c>
      <c r="P126" s="5">
        <v>53881000000000</v>
      </c>
      <c r="Q126" s="5">
        <v>40603000000000</v>
      </c>
      <c r="R126" s="5">
        <v>32870000000000</v>
      </c>
      <c r="S126" s="5">
        <v>42660000000000</v>
      </c>
      <c r="T126" s="5">
        <v>42182000000000</v>
      </c>
      <c r="U126" s="5">
        <v>36667000000000</v>
      </c>
      <c r="V126" s="5">
        <v>38282000000000</v>
      </c>
      <c r="W126" s="5">
        <v>29312000000000</v>
      </c>
      <c r="X126" s="5">
        <v>17044000000000</v>
      </c>
      <c r="Y126" s="5">
        <v>13271000000000</v>
      </c>
      <c r="Z126" s="5">
        <v>13280000000000</v>
      </c>
    </row>
    <row r="127" spans="3:26" ht="15.5" x14ac:dyDescent="0.35">
      <c r="C127" t="s">
        <v>154</v>
      </c>
      <c r="D127" s="5">
        <v>68522000000000</v>
      </c>
      <c r="E127" s="5">
        <v>69456000000000</v>
      </c>
      <c r="F127" s="5">
        <v>64476000000000</v>
      </c>
      <c r="G127" s="5">
        <v>64872000000000</v>
      </c>
      <c r="I127" s="5">
        <v>64476000000000</v>
      </c>
      <c r="J127" s="5">
        <v>68948000000000</v>
      </c>
      <c r="K127" s="5">
        <v>69959000000000</v>
      </c>
      <c r="L127" s="5">
        <v>50379000000000</v>
      </c>
      <c r="M127" s="5">
        <v>47918000000000</v>
      </c>
      <c r="N127" s="5">
        <v>57013000000000</v>
      </c>
      <c r="O127" s="5">
        <v>65233000000000</v>
      </c>
      <c r="P127" s="5">
        <v>53881000000000</v>
      </c>
      <c r="Q127" s="5">
        <v>40603000000000</v>
      </c>
      <c r="R127" s="5">
        <v>32870000000000</v>
      </c>
      <c r="S127" s="5">
        <v>42660000000000</v>
      </c>
      <c r="T127" s="5">
        <v>42182000000000</v>
      </c>
      <c r="U127" s="5">
        <v>36667000000000</v>
      </c>
      <c r="V127" s="5">
        <v>38282000000000</v>
      </c>
      <c r="W127" s="5">
        <v>29312000000000</v>
      </c>
      <c r="X127" s="5">
        <v>17044000000000</v>
      </c>
      <c r="Y127" s="5">
        <v>13271000000000</v>
      </c>
      <c r="Z127" s="5">
        <v>13280000000000</v>
      </c>
    </row>
    <row r="128" spans="3:26" ht="15.5" x14ac:dyDescent="0.35">
      <c r="C128" t="s">
        <v>155</v>
      </c>
      <c r="D128" s="5">
        <v>5108000000000</v>
      </c>
      <c r="E128" s="5">
        <v>6583000000000</v>
      </c>
      <c r="F128" s="5">
        <v>5150000000000</v>
      </c>
      <c r="G128" s="5">
        <v>5131000000000</v>
      </c>
      <c r="I128" s="5">
        <v>5150000000000</v>
      </c>
      <c r="J128" s="5">
        <v>5420000000000</v>
      </c>
      <c r="K128" s="5">
        <v>5360000000000</v>
      </c>
      <c r="L128" s="5">
        <v>4265000000000</v>
      </c>
      <c r="M128" s="5">
        <v>4102000000000</v>
      </c>
      <c r="N128" s="5">
        <v>3972000000000</v>
      </c>
      <c r="O128" s="5">
        <v>4818000000000</v>
      </c>
      <c r="P128" s="5">
        <v>5231000000000</v>
      </c>
      <c r="Q128" s="5">
        <v>2003000000000</v>
      </c>
      <c r="R128" s="5">
        <v>1641000000000</v>
      </c>
      <c r="S128" s="5">
        <v>1796000000000</v>
      </c>
      <c r="T128" s="5">
        <v>2645000000000</v>
      </c>
      <c r="U128" s="5">
        <v>3268000000000</v>
      </c>
      <c r="V128" s="5">
        <v>2868000000000</v>
      </c>
      <c r="W128" s="5">
        <v>1835000000000</v>
      </c>
      <c r="X128" s="5">
        <v>1014000000000</v>
      </c>
      <c r="Y128" s="5">
        <v>933000000000</v>
      </c>
      <c r="Z128" s="5">
        <v>846000000000</v>
      </c>
    </row>
    <row r="129" spans="3:26" ht="15.5" x14ac:dyDescent="0.35">
      <c r="C129" t="s">
        <v>156</v>
      </c>
    </row>
    <row r="130" spans="3:26" ht="15.5" x14ac:dyDescent="0.35">
      <c r="C130" t="s">
        <v>157</v>
      </c>
      <c r="D130" s="5">
        <v>44672000000000</v>
      </c>
      <c r="E130" s="5">
        <v>41667000000000</v>
      </c>
      <c r="F130" s="5">
        <v>40976000000000</v>
      </c>
      <c r="G130" s="5">
        <v>43671000000000</v>
      </c>
      <c r="I130" s="5">
        <v>40976000000000</v>
      </c>
      <c r="J130" s="5">
        <v>51092000000000</v>
      </c>
      <c r="K130" s="5">
        <v>54249000000000</v>
      </c>
      <c r="L130" s="5">
        <v>36052000000000</v>
      </c>
      <c r="M130" s="5">
        <v>33819000000000</v>
      </c>
      <c r="N130" s="5">
        <v>42345000000000</v>
      </c>
      <c r="O130" s="5">
        <v>50549000000000</v>
      </c>
      <c r="P130" s="5">
        <v>40385000000000</v>
      </c>
      <c r="Q130" s="5">
        <v>31394000000000</v>
      </c>
      <c r="R130" s="5">
        <v>25090000000000</v>
      </c>
      <c r="S130" s="5">
        <v>34447000000000</v>
      </c>
      <c r="T130" s="5">
        <v>32651000000000</v>
      </c>
      <c r="U130" s="5">
        <v>27120000000000</v>
      </c>
      <c r="V130" s="5">
        <v>29964000000000</v>
      </c>
      <c r="W130" s="5">
        <v>23950000000000</v>
      </c>
      <c r="X130" s="5">
        <v>13935000000000</v>
      </c>
      <c r="Y130" s="5">
        <v>10667000000000</v>
      </c>
      <c r="Z130" s="5">
        <v>10554000000000</v>
      </c>
    </row>
    <row r="131" spans="3:26" ht="15.5" x14ac:dyDescent="0.35">
      <c r="C131" t="s">
        <v>158</v>
      </c>
    </row>
    <row r="132" spans="3:26" ht="15.5" x14ac:dyDescent="0.35">
      <c r="C132" t="s">
        <v>159</v>
      </c>
      <c r="D132" s="5">
        <v>224673000000000</v>
      </c>
      <c r="E132" s="5">
        <v>224681000000000</v>
      </c>
      <c r="F132" s="5">
        <v>216554000000000</v>
      </c>
      <c r="G132" s="5">
        <v>215811000000000</v>
      </c>
      <c r="I132" s="5">
        <v>216554000000000</v>
      </c>
      <c r="J132" s="5">
        <v>199445000000000</v>
      </c>
      <c r="K132" s="5">
        <v>194981000000000</v>
      </c>
      <c r="L132" s="5">
        <v>169577000000000</v>
      </c>
      <c r="M132" s="5">
        <v>151696000000000</v>
      </c>
      <c r="N132" s="5">
        <v>142749000000000</v>
      </c>
      <c r="O132" s="5">
        <v>165195000000000</v>
      </c>
      <c r="P132" s="5">
        <v>170348000000000</v>
      </c>
      <c r="Q132" s="5">
        <v>139325000000000</v>
      </c>
      <c r="R132" s="5">
        <v>121949000000000</v>
      </c>
      <c r="S132" s="5">
        <v>118902000000000</v>
      </c>
      <c r="T132" s="5">
        <v>115705000000000</v>
      </c>
      <c r="U132" s="5">
        <v>107806000000000</v>
      </c>
      <c r="V132" s="5">
        <v>92460000000000</v>
      </c>
      <c r="W132" s="5">
        <v>77683000000000</v>
      </c>
      <c r="X132" s="5">
        <v>54168000000000</v>
      </c>
      <c r="Y132" s="5">
        <v>40006000000000</v>
      </c>
      <c r="Z132" s="5">
        <v>40163000000000</v>
      </c>
    </row>
    <row r="133" spans="3:26" ht="15.5" x14ac:dyDescent="0.35">
      <c r="C133" t="s">
        <v>160</v>
      </c>
    </row>
    <row r="134" spans="3:26" ht="15.5" x14ac:dyDescent="0.35">
      <c r="C134" t="s">
        <v>161</v>
      </c>
      <c r="D134" s="5">
        <v>2024000000000</v>
      </c>
      <c r="E134" s="5">
        <v>2024000000000</v>
      </c>
      <c r="F134" s="5">
        <v>2024000000000</v>
      </c>
      <c r="G134" s="5">
        <v>2024000000000</v>
      </c>
      <c r="I134" s="5">
        <v>2024000000000</v>
      </c>
      <c r="J134" s="5">
        <v>2024000000000</v>
      </c>
      <c r="K134" s="5">
        <v>2024000000000</v>
      </c>
      <c r="L134" s="5">
        <v>2024000000000</v>
      </c>
      <c r="M134" s="5">
        <v>2024000000000</v>
      </c>
      <c r="N134" s="5">
        <v>2024000000000</v>
      </c>
      <c r="O134" s="5">
        <v>2024000000000</v>
      </c>
      <c r="P134" s="5">
        <v>2024000000000</v>
      </c>
      <c r="Q134" s="5">
        <v>2024000000000</v>
      </c>
      <c r="R134" s="5">
        <v>2024000000000</v>
      </c>
      <c r="S134" s="5">
        <v>2024000000000</v>
      </c>
      <c r="T134" s="5">
        <v>2024000000000</v>
      </c>
      <c r="U134" s="5">
        <v>2024000000000</v>
      </c>
      <c r="V134" s="5">
        <v>2024000000000</v>
      </c>
      <c r="W134" s="5">
        <v>2024000000000</v>
      </c>
      <c r="X134" s="5">
        <v>2024000000000</v>
      </c>
      <c r="Y134" s="5">
        <v>2024000000000</v>
      </c>
      <c r="Z134" s="5">
        <v>2024000000000</v>
      </c>
    </row>
    <row r="135" spans="3:26" ht="15.5" x14ac:dyDescent="0.35">
      <c r="C135" t="s">
        <v>162</v>
      </c>
      <c r="D135" s="5">
        <v>1139000000000</v>
      </c>
      <c r="E135" s="5">
        <v>1139000000000</v>
      </c>
      <c r="F135" s="5">
        <v>1139000000000</v>
      </c>
      <c r="G135" s="5">
        <v>1139000000000</v>
      </c>
      <c r="I135" s="5">
        <v>1139000000000</v>
      </c>
      <c r="J135" s="5">
        <v>1139000000000</v>
      </c>
      <c r="K135" s="5">
        <v>1139000000000</v>
      </c>
      <c r="L135" s="5">
        <v>1139000000000</v>
      </c>
      <c r="M135" s="5">
        <v>1139000000000</v>
      </c>
      <c r="N135" s="5">
        <v>1139000000000</v>
      </c>
      <c r="O135" s="5">
        <v>1139000000000</v>
      </c>
      <c r="P135" s="5">
        <v>1139000000000</v>
      </c>
      <c r="Q135" s="5">
        <v>1139000000000</v>
      </c>
      <c r="R135" s="5">
        <v>1139000000000</v>
      </c>
      <c r="S135" s="5">
        <v>1139000000000</v>
      </c>
      <c r="T135" s="5">
        <v>1139000000000</v>
      </c>
      <c r="U135" s="5">
        <v>1139000000000</v>
      </c>
      <c r="V135" s="5">
        <v>1106000000000</v>
      </c>
      <c r="W135" s="5">
        <v>1106000000000</v>
      </c>
      <c r="X135" s="5">
        <v>1106000000000</v>
      </c>
      <c r="Y135" s="5">
        <v>1106000000000</v>
      </c>
      <c r="Z135" s="5">
        <v>1106000000000</v>
      </c>
    </row>
    <row r="136" spans="3:26" ht="15.5" x14ac:dyDescent="0.35">
      <c r="C136" t="s">
        <v>163</v>
      </c>
      <c r="D136" s="5">
        <v>219756000000000</v>
      </c>
      <c r="E136" s="5">
        <v>224733000000000</v>
      </c>
      <c r="F136" s="5">
        <v>218937000000000</v>
      </c>
      <c r="G136" s="5">
        <v>214598000000000</v>
      </c>
      <c r="I136" s="5">
        <v>218937000000000</v>
      </c>
      <c r="J136" s="5">
        <v>202627000000000</v>
      </c>
      <c r="K136" s="5">
        <v>188997000000000</v>
      </c>
      <c r="L136" s="5">
        <v>181523000000000</v>
      </c>
      <c r="M136" s="5">
        <v>163800000000000</v>
      </c>
      <c r="N136" s="5">
        <v>149068000000000</v>
      </c>
      <c r="O136" s="5">
        <v>140487000000000</v>
      </c>
      <c r="P136" s="5">
        <v>127732000000000</v>
      </c>
      <c r="Q136" s="5">
        <v>113563000000000</v>
      </c>
      <c r="R136" s="5">
        <v>101642000000000</v>
      </c>
      <c r="S136" s="5">
        <v>92989000000000</v>
      </c>
      <c r="T136" s="5">
        <v>87459000000000</v>
      </c>
      <c r="U136" s="5">
        <v>77076000000000</v>
      </c>
      <c r="V136" s="5">
        <v>66289000000000</v>
      </c>
      <c r="W136" s="5">
        <v>55628000000000</v>
      </c>
      <c r="X136" s="5">
        <v>44731000000000</v>
      </c>
      <c r="Y136" s="5">
        <v>35586000000000</v>
      </c>
      <c r="Z136" s="5">
        <v>29027000000000</v>
      </c>
    </row>
    <row r="137" spans="3:26" ht="15.5" x14ac:dyDescent="0.35">
      <c r="C137" t="s">
        <v>164</v>
      </c>
      <c r="D137" s="5">
        <v>425000000000</v>
      </c>
      <c r="E137" s="5">
        <v>425000000000</v>
      </c>
      <c r="F137" s="5">
        <v>425000000000</v>
      </c>
      <c r="G137" s="5">
        <v>425000000000</v>
      </c>
      <c r="I137" s="5">
        <v>425000000000</v>
      </c>
      <c r="J137" s="5">
        <v>425000000000</v>
      </c>
      <c r="K137" s="5">
        <v>425000000000</v>
      </c>
      <c r="L137" s="5">
        <v>425000000000</v>
      </c>
      <c r="M137" s="5">
        <v>425000000000</v>
      </c>
      <c r="N137" s="5">
        <v>425000000000</v>
      </c>
      <c r="O137" s="5">
        <v>425000000000</v>
      </c>
      <c r="P137" s="5">
        <v>425000000000</v>
      </c>
      <c r="Q137" s="5">
        <v>425000000000</v>
      </c>
      <c r="R137" s="5">
        <v>425000000000</v>
      </c>
      <c r="S137" s="5">
        <v>425000000000</v>
      </c>
      <c r="T137" s="5">
        <v>425000000000</v>
      </c>
      <c r="U137" s="5">
        <v>425000000000</v>
      </c>
      <c r="V137" s="5">
        <v>425000000000</v>
      </c>
      <c r="W137" s="5">
        <v>425000000000</v>
      </c>
      <c r="X137" s="5">
        <v>425000000000</v>
      </c>
      <c r="Y137" s="5">
        <v>425000000000</v>
      </c>
      <c r="Z137" s="5">
        <v>425000000000</v>
      </c>
    </row>
    <row r="138" spans="3:26" ht="15.5" x14ac:dyDescent="0.35">
      <c r="C138" t="s">
        <v>165</v>
      </c>
      <c r="D138" s="5">
        <v>219331000000000</v>
      </c>
      <c r="E138" s="5">
        <v>224308000000000</v>
      </c>
      <c r="F138" s="5">
        <v>218512000000000</v>
      </c>
      <c r="G138" s="5">
        <v>214173000000000</v>
      </c>
      <c r="I138" s="5">
        <v>218512000000000</v>
      </c>
      <c r="J138" s="5">
        <v>202202000000000</v>
      </c>
      <c r="K138" s="5">
        <v>188572000000000</v>
      </c>
      <c r="L138" s="5">
        <v>181098000000000</v>
      </c>
      <c r="M138" s="5">
        <v>163375000000000</v>
      </c>
      <c r="N138" s="5">
        <v>148643000000000</v>
      </c>
      <c r="O138" s="5">
        <v>140062000000000</v>
      </c>
      <c r="P138" s="5">
        <v>127307000000000</v>
      </c>
      <c r="Q138" s="5">
        <v>113138000000000</v>
      </c>
      <c r="R138" s="5">
        <v>101217000000000</v>
      </c>
      <c r="S138" s="5">
        <v>92564000000000</v>
      </c>
      <c r="T138" s="5">
        <v>87034000000000</v>
      </c>
      <c r="U138" s="5">
        <v>76651000000000</v>
      </c>
      <c r="V138" s="5">
        <v>65864000000000</v>
      </c>
      <c r="W138" s="5">
        <v>55203000000000</v>
      </c>
      <c r="X138" s="5">
        <v>44306000000000</v>
      </c>
      <c r="Y138" s="5">
        <v>35161000000000</v>
      </c>
      <c r="Z138" s="5">
        <v>28602000000000</v>
      </c>
    </row>
    <row r="139" spans="3:26" ht="15.5" x14ac:dyDescent="0.35">
      <c r="C139" t="s">
        <v>166</v>
      </c>
      <c r="D139" s="5">
        <v>219756000000000</v>
      </c>
      <c r="E139" s="5">
        <v>224733000000000</v>
      </c>
      <c r="F139" s="5">
        <v>218937000000000</v>
      </c>
      <c r="G139" s="5">
        <v>214598000000000</v>
      </c>
      <c r="I139" s="5">
        <v>218937000000000</v>
      </c>
      <c r="J139" s="5">
        <v>202627000000000</v>
      </c>
      <c r="K139" s="5">
        <v>188997000000000</v>
      </c>
      <c r="L139" s="5">
        <v>181523000000000</v>
      </c>
      <c r="M139" s="5">
        <v>163800000000000</v>
      </c>
      <c r="N139" s="5">
        <v>149068000000000</v>
      </c>
      <c r="O139" s="5">
        <v>140487000000000</v>
      </c>
      <c r="P139" s="5">
        <v>127732000000000</v>
      </c>
      <c r="Q139" s="5">
        <v>113563000000000</v>
      </c>
      <c r="R139" s="5">
        <v>101642000000000</v>
      </c>
      <c r="S139" s="5">
        <v>92989000000000</v>
      </c>
      <c r="T139" s="5">
        <v>87459000000000</v>
      </c>
      <c r="U139" s="5">
        <v>77076000000000</v>
      </c>
      <c r="V139" s="5">
        <v>66289000000000</v>
      </c>
      <c r="W139" s="5">
        <v>55628000000000</v>
      </c>
      <c r="X139" s="5">
        <v>44731000000000</v>
      </c>
      <c r="Y139" s="5">
        <v>35586000000000</v>
      </c>
      <c r="Z139" s="5">
        <v>29027000000000</v>
      </c>
    </row>
    <row r="140" spans="3:26" ht="15.5" x14ac:dyDescent="0.35">
      <c r="C140" t="s">
        <v>167</v>
      </c>
      <c r="D140" s="5">
        <v>59776000000000</v>
      </c>
      <c r="E140" s="5">
        <v>60358000000000</v>
      </c>
      <c r="F140" s="5">
        <v>61906000000000</v>
      </c>
      <c r="G140" s="5">
        <v>62540000000000</v>
      </c>
      <c r="I140" s="5">
        <v>61906000000000</v>
      </c>
      <c r="J140" s="5">
        <v>58328000000000</v>
      </c>
      <c r="K140" s="5">
        <v>51784000000000</v>
      </c>
      <c r="L140" s="5">
        <v>51578000000000</v>
      </c>
      <c r="M140" s="5">
        <v>43562000000000</v>
      </c>
      <c r="N140" s="5">
        <v>39792000000000</v>
      </c>
      <c r="O140" s="5">
        <v>38916000000000</v>
      </c>
      <c r="P140" s="5">
        <v>37416000000000</v>
      </c>
      <c r="Q140" s="5">
        <v>32725000000000</v>
      </c>
      <c r="R140" s="5">
        <v>27955000000000</v>
      </c>
      <c r="S140" s="5">
        <v>24490000000000</v>
      </c>
      <c r="T140" s="5">
        <v>24713000000000</v>
      </c>
      <c r="U140" s="5">
        <v>22250000000000</v>
      </c>
      <c r="V140" s="5">
        <v>18613000000000</v>
      </c>
      <c r="W140" s="5">
        <v>15389000000000</v>
      </c>
      <c r="X140" s="5">
        <v>9379000000000</v>
      </c>
      <c r="Y140" s="5">
        <v>9038000000000</v>
      </c>
      <c r="Z140" s="5">
        <v>7497000000000</v>
      </c>
    </row>
    <row r="141" spans="3:26" ht="15.5" x14ac:dyDescent="0.35">
      <c r="C141" t="s">
        <v>10</v>
      </c>
      <c r="D141" s="5">
        <v>289844000000000</v>
      </c>
      <c r="E141" s="5">
        <v>293123000000000</v>
      </c>
      <c r="F141" s="5">
        <v>290812000000000</v>
      </c>
      <c r="G141" s="5">
        <v>289631000000000</v>
      </c>
      <c r="I141" s="5">
        <v>290812000000000</v>
      </c>
      <c r="J141" s="5">
        <v>272004000000000</v>
      </c>
      <c r="K141" s="5">
        <v>250424000000000</v>
      </c>
      <c r="L141" s="5">
        <v>243720000000000</v>
      </c>
      <c r="M141" s="5">
        <v>215615000000000</v>
      </c>
      <c r="N141" s="5">
        <v>195454000000000</v>
      </c>
      <c r="O141" s="5">
        <v>186763000000000</v>
      </c>
      <c r="P141" s="5">
        <v>174363000000000</v>
      </c>
      <c r="Q141" s="5">
        <v>156505000000000</v>
      </c>
      <c r="R141" s="5">
        <v>139906000000000</v>
      </c>
      <c r="S141" s="5">
        <v>126533000000000</v>
      </c>
      <c r="T141" s="5">
        <v>120324000000000</v>
      </c>
      <c r="U141" s="5">
        <v>106188000000000</v>
      </c>
      <c r="V141" s="5">
        <v>89814000000000</v>
      </c>
      <c r="W141" s="5">
        <v>75838000000000</v>
      </c>
      <c r="X141" s="5">
        <v>58689000000000</v>
      </c>
      <c r="Y141" s="5">
        <v>48932000000000</v>
      </c>
      <c r="Z141" s="5">
        <v>40577000000000</v>
      </c>
    </row>
    <row r="142" spans="3:26" ht="15.5" x14ac:dyDescent="0.35">
      <c r="C142" t="s">
        <v>168</v>
      </c>
      <c r="D142" s="5">
        <v>514517000000000</v>
      </c>
      <c r="E142" s="5">
        <v>517804000000000</v>
      </c>
      <c r="F142" s="5">
        <v>507366000000000</v>
      </c>
      <c r="G142" s="5">
        <v>505442000000000</v>
      </c>
      <c r="I142" s="5">
        <v>507366000000000</v>
      </c>
      <c r="J142" s="5">
        <v>471449000000000</v>
      </c>
      <c r="K142" s="5">
        <v>445405000000000</v>
      </c>
      <c r="L142" s="5">
        <v>413297000000000</v>
      </c>
      <c r="M142" s="5">
        <v>367311000000000</v>
      </c>
      <c r="N142" s="5">
        <v>338203000000000</v>
      </c>
      <c r="O142" s="5">
        <v>351958000000000</v>
      </c>
      <c r="P142" s="5">
        <v>344711000000000</v>
      </c>
      <c r="Q142" s="5">
        <v>295830000000000</v>
      </c>
      <c r="R142" s="5">
        <v>261855000000000</v>
      </c>
      <c r="S142" s="5">
        <v>245435000000000</v>
      </c>
      <c r="T142" s="5">
        <v>236029000000000</v>
      </c>
      <c r="U142" s="5">
        <v>213994000000000</v>
      </c>
      <c r="V142" s="5">
        <v>182274000000000</v>
      </c>
      <c r="W142" s="5">
        <v>153521000000000</v>
      </c>
      <c r="X142" s="5">
        <v>112857000000000</v>
      </c>
      <c r="Y142" s="5">
        <v>88938000000000</v>
      </c>
      <c r="Z142" s="5">
        <v>80740000000000</v>
      </c>
    </row>
    <row r="143" spans="3:26" ht="15.5" x14ac:dyDescent="0.35">
      <c r="C143" t="s">
        <v>169</v>
      </c>
      <c r="D143" s="5">
        <v>40483553140</v>
      </c>
      <c r="E143" s="5">
        <v>40483553140</v>
      </c>
      <c r="F143" s="5">
        <v>40483553140</v>
      </c>
      <c r="G143" s="5">
        <v>40483553140</v>
      </c>
      <c r="I143" s="5">
        <v>40483553140</v>
      </c>
      <c r="J143" s="5">
        <v>40483553140</v>
      </c>
      <c r="K143" s="5">
        <v>40483553140</v>
      </c>
      <c r="L143" s="5">
        <v>40483553140</v>
      </c>
      <c r="M143" s="5">
        <v>40483553140</v>
      </c>
      <c r="N143" s="5">
        <v>40483553140</v>
      </c>
      <c r="O143" s="5">
        <v>40483553140</v>
      </c>
      <c r="P143" s="5">
        <v>40483553140</v>
      </c>
      <c r="Q143" s="5">
        <v>40483553140</v>
      </c>
      <c r="R143" s="5">
        <v>40483553140</v>
      </c>
      <c r="S143" s="5">
        <v>40483553140</v>
      </c>
      <c r="T143" s="5">
        <v>40483553140</v>
      </c>
      <c r="U143" s="5">
        <v>40483553140</v>
      </c>
      <c r="V143" s="5">
        <v>40483553140</v>
      </c>
      <c r="W143" s="5">
        <v>4048355314</v>
      </c>
      <c r="X143" s="5">
        <v>4048355314</v>
      </c>
      <c r="Y143" s="5">
        <v>4048355314</v>
      </c>
      <c r="Z143" s="5">
        <v>4048355314</v>
      </c>
    </row>
    <row r="145" spans="2:26" ht="15.5" x14ac:dyDescent="0.35">
      <c r="B145" t="s">
        <v>170</v>
      </c>
      <c r="C145" t="s">
        <v>171</v>
      </c>
      <c r="D145" s="5">
        <v>9980000000000</v>
      </c>
      <c r="E145" s="5">
        <v>6274000000000</v>
      </c>
      <c r="F145" s="5">
        <v>9623000000000</v>
      </c>
      <c r="G145" s="5">
        <v>11929000000000</v>
      </c>
      <c r="I145" s="5">
        <v>44694000000000</v>
      </c>
      <c r="J145" s="5">
        <v>45029000000000</v>
      </c>
      <c r="K145" s="5">
        <v>33746000000000</v>
      </c>
      <c r="L145" s="5">
        <v>37342000000000</v>
      </c>
      <c r="M145" s="5">
        <v>38252000000000</v>
      </c>
      <c r="N145" s="5">
        <v>37683000000000</v>
      </c>
      <c r="O145" s="5">
        <v>19175000000000</v>
      </c>
      <c r="P145" s="5">
        <v>27692000000000</v>
      </c>
      <c r="Q145" s="5">
        <v>23285000000000</v>
      </c>
      <c r="R145" s="5">
        <v>19407000000000</v>
      </c>
      <c r="S145" s="5">
        <v>26290000000000</v>
      </c>
      <c r="T145" s="5">
        <v>14963000000000</v>
      </c>
      <c r="U145" s="5">
        <v>21250000000000</v>
      </c>
      <c r="V145" s="5">
        <v>8932000000000</v>
      </c>
      <c r="W145" s="5">
        <v>9330000000000</v>
      </c>
      <c r="X145" s="5">
        <v>2907000000000</v>
      </c>
      <c r="Y145" s="5">
        <v>11335000000000</v>
      </c>
      <c r="Z145" s="5">
        <v>9953000000000</v>
      </c>
    </row>
    <row r="146" spans="2:26" ht="15.5" x14ac:dyDescent="0.35">
      <c r="C146" t="s">
        <v>172</v>
      </c>
      <c r="D146" s="5">
        <v>112886000000000</v>
      </c>
      <c r="E146" s="5">
        <v>78519000000000</v>
      </c>
      <c r="F146" s="5">
        <v>135056000000000</v>
      </c>
      <c r="G146" s="5">
        <v>64701000000000</v>
      </c>
      <c r="I146" s="5">
        <v>391747000000000</v>
      </c>
      <c r="J146" s="5">
        <v>398366000000000</v>
      </c>
      <c r="K146" s="5">
        <v>372104000000000</v>
      </c>
      <c r="L146" s="5">
        <v>324692000000000</v>
      </c>
      <c r="M146" s="5">
        <v>270117000000000</v>
      </c>
      <c r="N146" s="5">
        <v>163274000000000</v>
      </c>
      <c r="O146" s="5">
        <v>265437000000000</v>
      </c>
      <c r="P146" s="5">
        <v>266919000000000</v>
      </c>
      <c r="Q146" s="5">
        <v>233597000000000</v>
      </c>
      <c r="R146" s="5">
        <v>210472000000000</v>
      </c>
      <c r="S146" s="5">
        <v>223681000000000</v>
      </c>
      <c r="T146" s="5">
        <v>232576000000000</v>
      </c>
      <c r="U146" s="5">
        <v>217430000000000</v>
      </c>
      <c r="V146" s="5">
        <v>201353000000000</v>
      </c>
      <c r="W146" s="5">
        <v>166584000000000</v>
      </c>
      <c r="X146" s="5">
        <v>135669000000000</v>
      </c>
      <c r="Y146" s="5">
        <v>103904000000000</v>
      </c>
      <c r="Z146" s="5">
        <v>102627000000000</v>
      </c>
    </row>
    <row r="147" spans="2:26" ht="15.5" x14ac:dyDescent="0.35">
      <c r="C147" t="s">
        <v>173</v>
      </c>
      <c r="D147" s="5">
        <v>-92733000000000</v>
      </c>
      <c r="E147" s="5">
        <v>-59261000000000</v>
      </c>
      <c r="F147" s="5">
        <v>-112639000000000</v>
      </c>
      <c r="G147" s="5">
        <v>-44143000000000</v>
      </c>
      <c r="I147" s="5">
        <v>-304763000000000</v>
      </c>
      <c r="J147" s="5">
        <v>-308885000000000</v>
      </c>
      <c r="K147" s="5">
        <v>-293243000000000</v>
      </c>
      <c r="L147" s="5">
        <v>-247827000000000</v>
      </c>
      <c r="M147" s="5">
        <v>-201724000000000</v>
      </c>
      <c r="N147" s="5">
        <v>-98431000000000</v>
      </c>
      <c r="O147" s="5">
        <v>-209706000000000</v>
      </c>
      <c r="P147" s="5">
        <v>-206085000000000</v>
      </c>
      <c r="Q147" s="5">
        <v>-182759000000000</v>
      </c>
      <c r="R147" s="5">
        <v>-164519000000000</v>
      </c>
      <c r="S147" s="5">
        <v>-168324000000000</v>
      </c>
      <c r="T147" s="5">
        <v>-189598000000000</v>
      </c>
      <c r="U147" s="5">
        <v>-170186000000000</v>
      </c>
      <c r="V147" s="5">
        <v>-170132000000000</v>
      </c>
      <c r="W147" s="5">
        <v>-138323000000000</v>
      </c>
      <c r="X147" s="5">
        <v>-116169000000000</v>
      </c>
      <c r="Y147" s="5">
        <v>-79546000000000</v>
      </c>
      <c r="Z147" s="5">
        <v>-81155000000000</v>
      </c>
    </row>
    <row r="148" spans="2:26" ht="15.5" x14ac:dyDescent="0.35">
      <c r="C148" t="s">
        <v>174</v>
      </c>
      <c r="D148" s="5">
        <v>-5757000000000</v>
      </c>
      <c r="E148" s="5">
        <v>-6829000000000</v>
      </c>
      <c r="F148" s="5">
        <v>-8981000000000</v>
      </c>
      <c r="G148" s="5">
        <v>-5069000000000</v>
      </c>
      <c r="I148" s="5">
        <v>-26287000000000</v>
      </c>
      <c r="J148" s="5">
        <v>-26344000000000</v>
      </c>
      <c r="K148" s="5">
        <v>-24733000000000</v>
      </c>
      <c r="L148" s="5">
        <v>-21444000000000</v>
      </c>
      <c r="M148" s="5">
        <v>-19518000000000</v>
      </c>
      <c r="N148" s="5">
        <v>-18047000000000</v>
      </c>
      <c r="O148" s="5">
        <v>-19920000000000</v>
      </c>
      <c r="P148" s="5">
        <v>-19313000000000</v>
      </c>
      <c r="Q148" s="5">
        <v>-17015000000000</v>
      </c>
      <c r="R148" s="5">
        <v>-15282000000000</v>
      </c>
      <c r="S148" s="5">
        <v>-15079000000000</v>
      </c>
      <c r="T148" s="5">
        <v>-13849000000000</v>
      </c>
      <c r="U148" s="5">
        <v>-12541000000000</v>
      </c>
      <c r="V148" s="5">
        <v>-10402000000000</v>
      </c>
      <c r="W148" s="5">
        <v>-8636000000000</v>
      </c>
      <c r="X148" s="5">
        <v>-7112000000000</v>
      </c>
      <c r="Y148" s="5">
        <v>-5655000000000</v>
      </c>
      <c r="Z148" s="5">
        <v>-4945000000000</v>
      </c>
    </row>
    <row r="149" spans="2:26" ht="15.5" x14ac:dyDescent="0.35">
      <c r="C149" t="s">
        <v>175</v>
      </c>
      <c r="D149" s="5">
        <v>816000000000</v>
      </c>
      <c r="E149" s="5">
        <v>811000000000</v>
      </c>
      <c r="F149" s="5">
        <v>787000000000</v>
      </c>
      <c r="G149" s="5">
        <v>720000000000</v>
      </c>
      <c r="I149" s="5">
        <v>3234000000000</v>
      </c>
      <c r="J149" s="5">
        <v>3121000000000</v>
      </c>
      <c r="K149" s="5">
        <v>2022000000000</v>
      </c>
      <c r="L149" s="5">
        <v>1280000000000</v>
      </c>
      <c r="M149" s="5">
        <v>1810000000000</v>
      </c>
      <c r="N149" s="5">
        <v>1819000000000</v>
      </c>
      <c r="O149" s="5">
        <v>1816000000000</v>
      </c>
      <c r="P149" s="5">
        <v>1202000000000</v>
      </c>
      <c r="Q149" s="5">
        <v>1313000000000</v>
      </c>
      <c r="R149" s="5">
        <v>523000000000</v>
      </c>
      <c r="S149" s="5">
        <v>1101000000000</v>
      </c>
      <c r="T149" s="5">
        <v>835000000000</v>
      </c>
      <c r="U149" s="5">
        <v>1099000000000</v>
      </c>
      <c r="V149" s="5">
        <v>905000000000</v>
      </c>
      <c r="W149" s="5">
        <v>570000000000</v>
      </c>
      <c r="X149" s="5">
        <v>161000000000</v>
      </c>
      <c r="Y149" s="5">
        <v>434000000000</v>
      </c>
      <c r="Z149" s="5">
        <v>556000000000</v>
      </c>
    </row>
    <row r="150" spans="2:26" ht="15.5" x14ac:dyDescent="0.35">
      <c r="C150" t="s">
        <v>176</v>
      </c>
      <c r="D150" s="5">
        <v>-3356000000000</v>
      </c>
      <c r="E150" s="5">
        <v>-5784000000000</v>
      </c>
      <c r="F150" s="5">
        <v>-2623000000000</v>
      </c>
      <c r="G150" s="5">
        <v>-3213000000000</v>
      </c>
      <c r="I150" s="5">
        <v>-13483000000000</v>
      </c>
      <c r="J150" s="5">
        <v>-13392000000000</v>
      </c>
      <c r="K150" s="5">
        <v>-14025000000000</v>
      </c>
      <c r="L150" s="5">
        <v>-12199000000000</v>
      </c>
      <c r="M150" s="5">
        <v>-10662000000000</v>
      </c>
      <c r="N150" s="5">
        <v>-9949000000000</v>
      </c>
      <c r="O150" s="5">
        <v>-10821000000000</v>
      </c>
      <c r="P150" s="5">
        <v>-9604000000000</v>
      </c>
      <c r="Q150" s="5">
        <v>-8160000000000</v>
      </c>
      <c r="R150" s="5">
        <v>-8460000000000</v>
      </c>
      <c r="S150" s="5">
        <v>-9871000000000</v>
      </c>
      <c r="T150" s="5">
        <v>-10684000000000</v>
      </c>
      <c r="U150" s="5">
        <v>-9112000000000</v>
      </c>
      <c r="V150" s="5">
        <v>-7779000000000</v>
      </c>
      <c r="W150" s="5">
        <v>-7386000000000</v>
      </c>
    </row>
    <row r="151" spans="2:26" ht="15.5" x14ac:dyDescent="0.35">
      <c r="C151" t="s">
        <v>177</v>
      </c>
      <c r="X151" s="5">
        <v>-5377000000000</v>
      </c>
      <c r="Y151" s="5">
        <v>-3954000000000</v>
      </c>
      <c r="Z151" s="5">
        <v>-4461000000000</v>
      </c>
    </row>
    <row r="152" spans="2:26" ht="15.5" x14ac:dyDescent="0.35">
      <c r="C152" t="s">
        <v>178</v>
      </c>
      <c r="D152" s="5">
        <v>667000000000</v>
      </c>
      <c r="E152" s="5">
        <v>739000000000</v>
      </c>
      <c r="F152" s="5">
        <v>729000000000</v>
      </c>
      <c r="G152" s="5">
        <v>893000000000</v>
      </c>
      <c r="I152" s="5">
        <v>3182000000000</v>
      </c>
      <c r="J152" s="5">
        <v>2906000000000</v>
      </c>
      <c r="K152" s="5">
        <v>2684000000000</v>
      </c>
      <c r="L152" s="5">
        <v>2162000000000</v>
      </c>
      <c r="M152" s="5">
        <v>2302000000000</v>
      </c>
      <c r="N152" s="5">
        <v>1900000000000</v>
      </c>
      <c r="O152" s="5">
        <v>1637000000000</v>
      </c>
      <c r="P152" s="5">
        <v>1617000000000</v>
      </c>
      <c r="Q152" s="5">
        <v>1699000000000</v>
      </c>
      <c r="R152" s="5">
        <v>1379000000000</v>
      </c>
      <c r="S152" s="5">
        <v>1280000000000</v>
      </c>
      <c r="T152" s="5">
        <v>1271000000000</v>
      </c>
      <c r="U152" s="5">
        <v>942000000000</v>
      </c>
      <c r="V152" s="5">
        <v>675000000000</v>
      </c>
      <c r="W152" s="5">
        <v>696000000000</v>
      </c>
      <c r="X152" s="5">
        <v>561000000000</v>
      </c>
      <c r="Y152" s="5">
        <v>525000000000</v>
      </c>
      <c r="Z152" s="5">
        <v>541000000000</v>
      </c>
    </row>
    <row r="153" spans="2:26" ht="15.5" x14ac:dyDescent="0.35">
      <c r="C153" t="s">
        <v>179</v>
      </c>
      <c r="D153" s="5">
        <v>-3741000000000</v>
      </c>
      <c r="E153" s="5">
        <v>-2406000000000</v>
      </c>
      <c r="F153" s="5">
        <v>-2752000000000</v>
      </c>
      <c r="G153" s="5">
        <v>-2607000000000</v>
      </c>
      <c r="I153" s="5">
        <v>-11820000000000</v>
      </c>
      <c r="J153" s="5">
        <v>-12933000000000</v>
      </c>
      <c r="K153" s="5">
        <v>-13461000000000</v>
      </c>
      <c r="L153" s="5">
        <v>-10513000000000</v>
      </c>
      <c r="M153" s="5">
        <v>-5538000000000</v>
      </c>
      <c r="N153" s="5">
        <v>-6052000000000</v>
      </c>
      <c r="O153" s="5">
        <v>-10943000000000</v>
      </c>
      <c r="P153" s="5">
        <v>-8010000000000</v>
      </c>
      <c r="Q153" s="5">
        <v>-6369000000000</v>
      </c>
      <c r="R153" s="5">
        <v>-4706000000000</v>
      </c>
      <c r="S153" s="5">
        <v>-6498000000000</v>
      </c>
      <c r="T153" s="5">
        <v>-5588000000000</v>
      </c>
      <c r="U153" s="5">
        <v>-6382000000000</v>
      </c>
      <c r="V153" s="5">
        <v>-5688000000000</v>
      </c>
      <c r="W153" s="5">
        <v>-4175000000000</v>
      </c>
      <c r="X153" s="5">
        <v>-4826000000000</v>
      </c>
      <c r="Y153" s="5">
        <v>-4373000000000</v>
      </c>
      <c r="Z153" s="5">
        <v>-3224000000000</v>
      </c>
    </row>
    <row r="154" spans="2:26" ht="15.5" x14ac:dyDescent="0.35">
      <c r="C154" t="s">
        <v>180</v>
      </c>
      <c r="D154" s="5">
        <v>148000000000</v>
      </c>
      <c r="E154" s="5">
        <v>447000000000</v>
      </c>
      <c r="F154" s="5">
        <v>12000000000</v>
      </c>
      <c r="G154" s="5">
        <v>257000000000</v>
      </c>
      <c r="I154" s="5">
        <v>1001000000000</v>
      </c>
      <c r="J154" s="5">
        <v>947000000000</v>
      </c>
      <c r="K154" s="5">
        <v>468000000000</v>
      </c>
      <c r="L154" s="5">
        <v>1113000000000</v>
      </c>
      <c r="M154" s="5">
        <v>616000000000</v>
      </c>
      <c r="N154" s="5">
        <v>3169000000000</v>
      </c>
      <c r="O154" s="5">
        <v>1675000000000</v>
      </c>
      <c r="P154" s="5">
        <v>966000000000</v>
      </c>
      <c r="Q154" s="5">
        <v>979000000000</v>
      </c>
    </row>
    <row r="155" spans="2:26" ht="15.5" x14ac:dyDescent="0.35">
      <c r="C155" t="s">
        <v>181</v>
      </c>
      <c r="D155" s="5">
        <v>-158000000000</v>
      </c>
      <c r="E155" s="5">
        <v>-156000000000</v>
      </c>
      <c r="F155" s="5">
        <v>-145000000000</v>
      </c>
      <c r="G155" s="5">
        <v>-443000000000</v>
      </c>
      <c r="I155" s="5">
        <v>-928000000000</v>
      </c>
      <c r="J155" s="5">
        <v>-789000000000</v>
      </c>
      <c r="K155" s="5">
        <v>-798000000000</v>
      </c>
      <c r="L155" s="5">
        <v>-950000000000</v>
      </c>
      <c r="M155" s="5">
        <v>849000000000</v>
      </c>
    </row>
    <row r="156" spans="2:26" ht="15.5" x14ac:dyDescent="0.35">
      <c r="C156" t="s">
        <v>182</v>
      </c>
      <c r="D156" s="5">
        <v>1208000000000</v>
      </c>
      <c r="E156" s="5">
        <v>194000000000</v>
      </c>
      <c r="F156" s="5">
        <v>179000000000</v>
      </c>
      <c r="G156" s="5">
        <v>833000000000</v>
      </c>
      <c r="I156" s="5">
        <v>2811000000000</v>
      </c>
      <c r="J156" s="5">
        <v>2032000000000</v>
      </c>
      <c r="K156" s="5">
        <v>2728000000000</v>
      </c>
      <c r="L156" s="5">
        <v>1028000000000</v>
      </c>
    </row>
    <row r="157" spans="2:26" ht="15.5" x14ac:dyDescent="0.35">
      <c r="C157" t="s">
        <v>183</v>
      </c>
      <c r="Z157" s="5">
        <v>14000000000</v>
      </c>
    </row>
    <row r="158" spans="2:26" ht="15.5" x14ac:dyDescent="0.35">
      <c r="C158" t="s">
        <v>184</v>
      </c>
      <c r="D158" s="5">
        <v>-15577000000000</v>
      </c>
      <c r="E158" s="5">
        <v>2633000000000</v>
      </c>
      <c r="F158" s="5">
        <v>-5803000000000</v>
      </c>
      <c r="G158" s="5">
        <v>-1796000000000</v>
      </c>
      <c r="I158" s="5">
        <v>-19721000000000</v>
      </c>
      <c r="J158" s="5">
        <v>-24966000000000</v>
      </c>
      <c r="K158" s="5">
        <v>-17379000000000</v>
      </c>
      <c r="L158" s="5">
        <v>-25528000000000</v>
      </c>
      <c r="M158" s="5">
        <v>-18200000000000</v>
      </c>
      <c r="N158" s="5">
        <v>-27955000000000</v>
      </c>
      <c r="O158" s="5">
        <v>-5414000000000</v>
      </c>
      <c r="P158" s="5">
        <v>-4873000000000</v>
      </c>
      <c r="Q158" s="5">
        <v>-6184000000000</v>
      </c>
      <c r="R158" s="5">
        <v>-5888000000000</v>
      </c>
      <c r="S158" s="5">
        <v>-13407000000000</v>
      </c>
      <c r="T158" s="5">
        <v>-4045000000000</v>
      </c>
      <c r="U158" s="5">
        <v>-6665000000000</v>
      </c>
      <c r="V158" s="5">
        <v>-1927000000000</v>
      </c>
      <c r="W158" s="5">
        <v>5382000000000</v>
      </c>
      <c r="X158" s="5">
        <v>2334000000000</v>
      </c>
      <c r="Y158" s="5">
        <v>-5994000000000</v>
      </c>
      <c r="Z158" s="5">
        <v>-1239000000000</v>
      </c>
    </row>
    <row r="159" spans="2:26" ht="15.5" x14ac:dyDescent="0.35">
      <c r="C159" t="s">
        <v>185</v>
      </c>
      <c r="D159" s="5">
        <v>2385000000000</v>
      </c>
      <c r="E159" s="5">
        <v>-12560000000000</v>
      </c>
      <c r="F159" s="5">
        <v>-6012000000000</v>
      </c>
      <c r="G159" s="5">
        <v>-8890000000000</v>
      </c>
      <c r="I159" s="5">
        <v>-21257000000000</v>
      </c>
      <c r="J159" s="5">
        <v>-13045000000000</v>
      </c>
      <c r="K159" s="5">
        <v>-35989000000000</v>
      </c>
      <c r="L159" s="5">
        <v>-15967000000000</v>
      </c>
      <c r="M159" s="5">
        <v>-3905000000000</v>
      </c>
      <c r="N159" s="5">
        <v>13133000000000</v>
      </c>
      <c r="O159" s="5">
        <v>-14186000000000</v>
      </c>
      <c r="P159" s="5">
        <v>-29731000000000</v>
      </c>
      <c r="Q159" s="5">
        <v>-14941000000000</v>
      </c>
      <c r="R159" s="5">
        <v>-10798000000000</v>
      </c>
      <c r="S159" s="5">
        <v>-7541000000000</v>
      </c>
      <c r="T159" s="5">
        <v>-9564000000000</v>
      </c>
      <c r="U159" s="5">
        <v>-8306000000000</v>
      </c>
      <c r="V159" s="5">
        <v>-9437000000000</v>
      </c>
      <c r="W159" s="5">
        <v>-8677000000000</v>
      </c>
      <c r="X159" s="5">
        <v>-6894000000000</v>
      </c>
      <c r="Y159" s="5">
        <v>-4771000000000</v>
      </c>
      <c r="Z159" s="5">
        <v>-6562000000000</v>
      </c>
    </row>
    <row r="160" spans="2:26" ht="15.5" x14ac:dyDescent="0.35">
      <c r="C160" t="s">
        <v>186</v>
      </c>
      <c r="D160" s="5">
        <v>802000000000</v>
      </c>
      <c r="E160" s="5">
        <v>301000000000</v>
      </c>
      <c r="F160" s="5">
        <v>771000000000</v>
      </c>
      <c r="G160" s="5">
        <v>1306000000000</v>
      </c>
      <c r="I160" s="5">
        <v>2832000000000</v>
      </c>
      <c r="J160" s="5">
        <v>2720000000000</v>
      </c>
      <c r="K160" s="5">
        <v>2385000000000</v>
      </c>
      <c r="L160" s="5">
        <v>3382000000000</v>
      </c>
      <c r="M160" s="5">
        <v>3521000000000</v>
      </c>
      <c r="N160" s="5">
        <v>6514000000000</v>
      </c>
      <c r="O160" s="5">
        <v>3906000000000</v>
      </c>
      <c r="P160" s="5">
        <v>3538000000000</v>
      </c>
      <c r="Q160" s="5">
        <v>4761000000000</v>
      </c>
      <c r="R160" s="5">
        <v>1710000000000</v>
      </c>
      <c r="S160" s="5">
        <v>1444000000000</v>
      </c>
      <c r="T160" s="5">
        <v>1221000000000</v>
      </c>
      <c r="U160" s="5">
        <v>1242000000000</v>
      </c>
      <c r="V160" s="5">
        <v>1956000000000</v>
      </c>
      <c r="W160" s="5">
        <v>1129000000000</v>
      </c>
      <c r="X160" s="5">
        <v>1022000000000</v>
      </c>
      <c r="Y160" s="5">
        <v>628000000000</v>
      </c>
      <c r="Z160" s="5">
        <v>888000000000</v>
      </c>
    </row>
    <row r="161" spans="3:26" ht="15.5" x14ac:dyDescent="0.35">
      <c r="C161" t="s">
        <v>187</v>
      </c>
      <c r="D161" s="5">
        <v>5592000000000</v>
      </c>
      <c r="E161" s="5">
        <v>4000000000</v>
      </c>
      <c r="F161" s="5">
        <v>3132000000000</v>
      </c>
      <c r="G161" s="5">
        <v>1525000000000</v>
      </c>
      <c r="I161" s="5">
        <v>10015000000000</v>
      </c>
      <c r="J161" s="5">
        <v>9850000000000</v>
      </c>
      <c r="K161" s="5">
        <v>7145000000000</v>
      </c>
      <c r="L161" s="5">
        <v>6295000000000</v>
      </c>
      <c r="M161" s="5">
        <v>4575000000000</v>
      </c>
      <c r="N161" s="5">
        <v>3727000000000</v>
      </c>
      <c r="O161" s="5">
        <v>5705000000000</v>
      </c>
      <c r="P161" s="5">
        <v>7021000000000</v>
      </c>
      <c r="Q161" s="5">
        <v>7033000000000</v>
      </c>
      <c r="R161" s="5">
        <v>3820000000000</v>
      </c>
      <c r="S161" s="5">
        <v>3554000000000</v>
      </c>
      <c r="T161" s="5">
        <v>4062000000000</v>
      </c>
      <c r="U161" s="5">
        <v>3336000000000</v>
      </c>
      <c r="V161" s="5">
        <v>4064000000000</v>
      </c>
      <c r="W161" s="5">
        <v>4240000000000</v>
      </c>
      <c r="X161" s="5">
        <v>2675000000000</v>
      </c>
      <c r="Y161" s="5">
        <v>1778000000000</v>
      </c>
      <c r="Z161" s="5">
        <v>1651000000000</v>
      </c>
    </row>
    <row r="162" spans="3:26" ht="15.5" x14ac:dyDescent="0.35">
      <c r="C162" t="s">
        <v>188</v>
      </c>
      <c r="D162" s="5">
        <v>145000000000</v>
      </c>
      <c r="E162" s="5">
        <v>83000000000</v>
      </c>
      <c r="F162" s="5">
        <v>120000000000</v>
      </c>
      <c r="G162" s="5">
        <v>104000000000</v>
      </c>
      <c r="I162" s="5">
        <v>556000000000</v>
      </c>
      <c r="J162" s="5">
        <v>510000000000</v>
      </c>
      <c r="K162" s="5">
        <v>256000000000</v>
      </c>
      <c r="L162" s="5">
        <v>439000000000</v>
      </c>
      <c r="M162" s="5">
        <v>410000000000</v>
      </c>
      <c r="N162" s="5">
        <v>421000000000</v>
      </c>
      <c r="O162" s="5">
        <v>382000000000</v>
      </c>
      <c r="P162" s="5">
        <v>376000000000</v>
      </c>
      <c r="Q162" s="5">
        <v>211000000000</v>
      </c>
      <c r="R162" s="5">
        <v>325000000000</v>
      </c>
      <c r="S162" s="5">
        <v>208000000000</v>
      </c>
      <c r="T162" s="5">
        <v>398000000000</v>
      </c>
      <c r="U162" s="5">
        <v>299000000000</v>
      </c>
      <c r="V162" s="5">
        <v>323000000000</v>
      </c>
      <c r="W162" s="5">
        <v>107000000000</v>
      </c>
      <c r="X162" s="5">
        <v>116000000000</v>
      </c>
      <c r="Y162" s="5">
        <v>171000000000</v>
      </c>
      <c r="Z162" s="5">
        <v>560000000000</v>
      </c>
    </row>
    <row r="163" spans="3:26" ht="15.5" x14ac:dyDescent="0.35">
      <c r="C163" t="s">
        <v>189</v>
      </c>
      <c r="D163" s="5">
        <v>-2032000000000</v>
      </c>
      <c r="E163" s="5">
        <v>-2401000000000</v>
      </c>
      <c r="F163" s="5">
        <v>-5018000000000</v>
      </c>
      <c r="G163" s="5">
        <v>-3552000000000</v>
      </c>
      <c r="I163" s="5">
        <v>-16487000000000</v>
      </c>
      <c r="J163" s="5">
        <v>-15697000000000</v>
      </c>
      <c r="K163" s="5">
        <v>-21163000000000</v>
      </c>
      <c r="L163" s="5">
        <v>-10928000000000</v>
      </c>
      <c r="M163" s="5">
        <v>-4897000000000</v>
      </c>
      <c r="N163" s="5">
        <v>-4502000000000</v>
      </c>
      <c r="O163" s="5">
        <v>-11864000000000</v>
      </c>
      <c r="P163" s="5">
        <v>-13378000000000</v>
      </c>
      <c r="Q163" s="5">
        <v>-9799000000000</v>
      </c>
      <c r="R163" s="5">
        <v>-6767000000000</v>
      </c>
      <c r="S163" s="5">
        <v>-6439000000000</v>
      </c>
      <c r="T163" s="5">
        <v>-8487000000000</v>
      </c>
      <c r="U163" s="5">
        <v>-8292000000000</v>
      </c>
      <c r="V163" s="5">
        <v>-9543000000000</v>
      </c>
      <c r="W163" s="5">
        <v>-8698000000000</v>
      </c>
      <c r="X163" s="5">
        <v>-5368000000000</v>
      </c>
      <c r="Y163" s="5">
        <v>-4540000000000</v>
      </c>
      <c r="Z163" s="5">
        <v>-4795000000000</v>
      </c>
    </row>
    <row r="164" spans="3:26" ht="15.5" x14ac:dyDescent="0.35">
      <c r="C164" t="s">
        <v>190</v>
      </c>
      <c r="D164" s="5">
        <v>-1309000000000</v>
      </c>
      <c r="E164" s="5">
        <v>-1591000000000</v>
      </c>
      <c r="F164" s="5">
        <v>-3825000000000</v>
      </c>
      <c r="G164" s="5">
        <v>-2116000000000</v>
      </c>
      <c r="I164" s="5">
        <v>-8505000000000</v>
      </c>
      <c r="J164" s="5">
        <v>-4644000000000</v>
      </c>
      <c r="K164" s="5">
        <v>-4384000000000</v>
      </c>
      <c r="L164" s="5">
        <v>-7177000000000</v>
      </c>
      <c r="M164" s="5">
        <v>-5379000000000</v>
      </c>
      <c r="N164" s="5">
        <v>-7079000000000</v>
      </c>
      <c r="O164" s="5">
        <v>-5668000000000</v>
      </c>
      <c r="P164" s="5">
        <v>-6235000000000</v>
      </c>
      <c r="Q164" s="5">
        <v>-6148000000000</v>
      </c>
      <c r="R164" s="5">
        <v>-2902000000000</v>
      </c>
      <c r="S164" s="5">
        <v>-1625000000000</v>
      </c>
      <c r="T164" s="5">
        <v>-2242000000000</v>
      </c>
      <c r="U164" s="5">
        <v>-1107000000000</v>
      </c>
      <c r="V164" s="5">
        <v>-2341000000000</v>
      </c>
      <c r="W164" s="5">
        <v>-1680000000000</v>
      </c>
      <c r="X164" s="5">
        <v>-1530000000000</v>
      </c>
      <c r="Y164" s="5">
        <v>-1158000000000</v>
      </c>
      <c r="Z164" s="5">
        <v>-1592000000000</v>
      </c>
    </row>
    <row r="165" spans="3:26" ht="15.5" x14ac:dyDescent="0.35">
      <c r="C165" t="s">
        <v>191</v>
      </c>
      <c r="D165" s="5">
        <v>-356000000000</v>
      </c>
      <c r="E165" s="5">
        <v>-8731000000000</v>
      </c>
      <c r="G165" s="5">
        <v>-2976000000000</v>
      </c>
      <c r="I165" s="5">
        <v>-4728000000000</v>
      </c>
      <c r="J165" s="5">
        <v>-169000000000</v>
      </c>
      <c r="K165" s="5">
        <v>-6451000000000</v>
      </c>
      <c r="N165" s="5">
        <v>-758000000000</v>
      </c>
      <c r="P165" s="5">
        <v>-17343000000000</v>
      </c>
      <c r="Q165" s="5">
        <v>-1096000000000</v>
      </c>
      <c r="R165" s="5">
        <v>-182000000000</v>
      </c>
      <c r="S165" s="5">
        <v>-815000000000</v>
      </c>
      <c r="T165" s="5">
        <v>-314000000000</v>
      </c>
      <c r="U165" s="5">
        <v>-780000000000</v>
      </c>
      <c r="V165" s="5">
        <v>-856000000000</v>
      </c>
      <c r="W165" s="5">
        <v>-1788000000000</v>
      </c>
      <c r="X165" s="5">
        <v>25000000000</v>
      </c>
      <c r="Z165" s="5">
        <v>-1826000000000</v>
      </c>
    </row>
    <row r="166" spans="3:26" ht="15.5" x14ac:dyDescent="0.35">
      <c r="C166" t="s">
        <v>192</v>
      </c>
      <c r="D166" s="5">
        <v>9000000000</v>
      </c>
      <c r="I166" s="5">
        <v>561000000000</v>
      </c>
      <c r="O166" s="5">
        <v>11000000000</v>
      </c>
      <c r="P166" s="5">
        <v>11000000000</v>
      </c>
      <c r="Q166" s="5">
        <v>-1000000000</v>
      </c>
      <c r="S166" s="5">
        <v>10000000000</v>
      </c>
      <c r="T166" s="5">
        <v>8000000000</v>
      </c>
      <c r="U166" s="5">
        <v>97000000000</v>
      </c>
      <c r="V166" s="5">
        <v>21000000000</v>
      </c>
      <c r="W166" s="5">
        <v>15000000000</v>
      </c>
      <c r="X166" s="5">
        <v>176000000000</v>
      </c>
      <c r="Y166" s="5">
        <v>-18000000000</v>
      </c>
      <c r="Z166" s="5">
        <v>-393000000000</v>
      </c>
    </row>
    <row r="167" spans="3:26" ht="15.5" x14ac:dyDescent="0.35">
      <c r="C167" t="s">
        <v>193</v>
      </c>
      <c r="D167" s="5">
        <v>-141000000000</v>
      </c>
      <c r="E167" s="5">
        <v>-102000000000</v>
      </c>
      <c r="F167" s="5">
        <v>-175000000000</v>
      </c>
      <c r="G167" s="5">
        <v>-135000000000</v>
      </c>
      <c r="I167" s="5">
        <v>-483000000000</v>
      </c>
      <c r="J167" s="5">
        <v>-529000000000</v>
      </c>
      <c r="K167" s="5">
        <v>-521000000000</v>
      </c>
      <c r="L167" s="5">
        <v>-588000000000</v>
      </c>
      <c r="M167" s="5">
        <v>-466000000000</v>
      </c>
      <c r="N167" s="5">
        <v>-509000000000</v>
      </c>
      <c r="O167" s="5">
        <v>-618000000000</v>
      </c>
      <c r="P167" s="5">
        <v>-638000000000</v>
      </c>
      <c r="Q167" s="5">
        <v>-624000000000</v>
      </c>
      <c r="R167" s="5">
        <v>-751000000000</v>
      </c>
      <c r="S167" s="5">
        <v>-974000000000</v>
      </c>
      <c r="T167" s="5">
        <v>-971000000000</v>
      </c>
      <c r="U167" s="5">
        <v>-684000000000</v>
      </c>
      <c r="V167" s="5">
        <v>-824000000000</v>
      </c>
      <c r="W167" s="5">
        <v>-801000000000</v>
      </c>
      <c r="X167" s="5">
        <v>-792000000000</v>
      </c>
      <c r="Y167" s="5">
        <v>-756000000000</v>
      </c>
      <c r="Z167" s="5">
        <v>-688000000000</v>
      </c>
    </row>
    <row r="168" spans="3:26" ht="15.5" x14ac:dyDescent="0.35">
      <c r="C168" t="s">
        <v>194</v>
      </c>
      <c r="Z168" s="5">
        <v>135000000000</v>
      </c>
    </row>
    <row r="169" spans="3:26" ht="15.5" x14ac:dyDescent="0.35">
      <c r="C169" t="s">
        <v>195</v>
      </c>
      <c r="P169" s="5">
        <v>-1123000000000</v>
      </c>
      <c r="Q169" s="5">
        <v>-207000000000</v>
      </c>
      <c r="R169" s="5">
        <v>-202000000000</v>
      </c>
      <c r="S169" s="5">
        <v>-391000000000</v>
      </c>
      <c r="T169" s="5">
        <v>-911000000000</v>
      </c>
      <c r="U169" s="5">
        <v>-665000000000</v>
      </c>
      <c r="V169" s="5">
        <v>-522000000000</v>
      </c>
    </row>
    <row r="170" spans="3:26" ht="15.5" x14ac:dyDescent="0.35">
      <c r="C170" t="s">
        <v>196</v>
      </c>
      <c r="W170" s="5">
        <v>-304000000000</v>
      </c>
      <c r="X170" s="5">
        <v>-1173000000000</v>
      </c>
    </row>
    <row r="171" spans="3:26" ht="15.5" x14ac:dyDescent="0.35">
      <c r="C171" t="s">
        <v>197</v>
      </c>
      <c r="U171" s="5">
        <v>-54000000000</v>
      </c>
      <c r="W171" s="5">
        <v>-191000000000</v>
      </c>
    </row>
    <row r="172" spans="3:26" ht="15.5" x14ac:dyDescent="0.35">
      <c r="C172" t="s">
        <v>198</v>
      </c>
      <c r="K172" s="5">
        <v>-804000000000</v>
      </c>
    </row>
    <row r="173" spans="3:26" ht="15.5" x14ac:dyDescent="0.35">
      <c r="C173" t="s">
        <v>199</v>
      </c>
      <c r="D173" s="5">
        <v>-44000000000</v>
      </c>
      <c r="F173" s="5">
        <v>-19000000000</v>
      </c>
      <c r="G173" s="5">
        <v>-6000000000</v>
      </c>
      <c r="I173" s="5">
        <v>-37000000000</v>
      </c>
      <c r="J173" s="5">
        <v>-32000000000</v>
      </c>
      <c r="K173" s="5">
        <v>-4000000000</v>
      </c>
      <c r="L173" s="5">
        <v>-12000000000</v>
      </c>
      <c r="M173" s="5">
        <v>-20000000000</v>
      </c>
      <c r="N173" s="5">
        <v>-92000000000</v>
      </c>
      <c r="O173" s="5">
        <v>-257000000000</v>
      </c>
      <c r="P173" s="5">
        <v>-391000000000</v>
      </c>
      <c r="Q173" s="5">
        <v>-2168000000000</v>
      </c>
      <c r="R173" s="5">
        <v>-1188000000000</v>
      </c>
      <c r="S173" s="5">
        <v>-309000000000</v>
      </c>
      <c r="T173" s="5">
        <v>-800000000000</v>
      </c>
      <c r="U173" s="5">
        <v>-613000000000</v>
      </c>
      <c r="V173" s="5">
        <v>-10000000000</v>
      </c>
      <c r="Y173" s="5">
        <v>13000000000</v>
      </c>
      <c r="Z173" s="5">
        <v>54000000000</v>
      </c>
    </row>
    <row r="174" spans="3:26" ht="15.5" x14ac:dyDescent="0.35">
      <c r="C174" t="s">
        <v>200</v>
      </c>
      <c r="D174" s="5">
        <v>-72000000000</v>
      </c>
      <c r="E174" s="5">
        <v>-61000000000</v>
      </c>
      <c r="F174" s="5">
        <v>-125000000000</v>
      </c>
      <c r="G174" s="5">
        <v>-95000000000</v>
      </c>
      <c r="I174" s="5">
        <v>-470000000000</v>
      </c>
      <c r="J174" s="5">
        <v>-1282000000000</v>
      </c>
      <c r="K174" s="5">
        <v>-414000000000</v>
      </c>
      <c r="L174" s="5">
        <v>-339000000000</v>
      </c>
      <c r="M174" s="5">
        <v>-344000000000</v>
      </c>
      <c r="N174" s="5">
        <v>-224000000000</v>
      </c>
      <c r="O174" s="5">
        <v>-334000000000</v>
      </c>
      <c r="R174" s="5">
        <v>6000000000</v>
      </c>
      <c r="S174" s="5">
        <v>-394000000000</v>
      </c>
      <c r="T174" s="5">
        <v>-190000000000</v>
      </c>
      <c r="U174" s="5">
        <v>-223000000000</v>
      </c>
      <c r="V174" s="5">
        <v>-226000000000</v>
      </c>
      <c r="W174" s="5">
        <v>-82000000000</v>
      </c>
    </row>
    <row r="175" spans="3:26" ht="15.5" x14ac:dyDescent="0.35">
      <c r="C175" t="s">
        <v>201</v>
      </c>
      <c r="J175" s="5">
        <v>1000000000</v>
      </c>
      <c r="K175" s="5">
        <v>1000000000</v>
      </c>
      <c r="L175" s="5">
        <v>32000000000</v>
      </c>
      <c r="N175" s="5">
        <v>8000000000</v>
      </c>
    </row>
    <row r="176" spans="3:26" ht="15.5" x14ac:dyDescent="0.35">
      <c r="C176" t="s">
        <v>202</v>
      </c>
      <c r="D176" s="5">
        <v>-207000000000</v>
      </c>
      <c r="E176" s="5">
        <v>-114000000000</v>
      </c>
      <c r="F176" s="5">
        <v>-384000000000</v>
      </c>
      <c r="G176" s="5">
        <v>-380000000000</v>
      </c>
      <c r="I176" s="5">
        <v>-987000000000</v>
      </c>
      <c r="J176" s="5">
        <v>-824000000000</v>
      </c>
      <c r="K176" s="5">
        <v>-783000000000</v>
      </c>
      <c r="L176" s="5">
        <v>-1960000000000</v>
      </c>
      <c r="M176" s="5">
        <v>-812000000000</v>
      </c>
      <c r="N176" s="5">
        <v>-770000000000</v>
      </c>
      <c r="O176" s="5">
        <v>-1293000000000</v>
      </c>
      <c r="P176" s="5">
        <v>-58000000000</v>
      </c>
      <c r="Q176" s="5">
        <v>-95000000000</v>
      </c>
      <c r="R176" s="5">
        <v>-335000000000</v>
      </c>
      <c r="S176" s="5">
        <v>-300000000000</v>
      </c>
      <c r="T176" s="5">
        <v>-96000000000</v>
      </c>
      <c r="U176" s="5">
        <v>-77000000000</v>
      </c>
      <c r="V176" s="5">
        <v>-130000000000</v>
      </c>
      <c r="W176" s="5">
        <v>-193000000000</v>
      </c>
      <c r="X176" s="5">
        <v>-214000000000</v>
      </c>
      <c r="Y176" s="5">
        <v>-105000000000</v>
      </c>
      <c r="Z176" s="5">
        <v>-156000000000</v>
      </c>
    </row>
    <row r="177" spans="3:26" ht="15.5" x14ac:dyDescent="0.35">
      <c r="C177" t="s">
        <v>203</v>
      </c>
      <c r="D177" s="5">
        <v>-8000000000</v>
      </c>
      <c r="E177" s="5">
        <v>-130000000000</v>
      </c>
      <c r="F177" s="5">
        <v>-1471000000000</v>
      </c>
      <c r="G177" s="5">
        <v>1350000000000</v>
      </c>
      <c r="I177" s="5">
        <v>-312000000000</v>
      </c>
      <c r="J177" s="5">
        <v>-757000000000</v>
      </c>
      <c r="K177" s="5">
        <v>-764000000000</v>
      </c>
      <c r="L177" s="5">
        <v>-3218000000000</v>
      </c>
      <c r="M177" s="5">
        <v>-3518000000000</v>
      </c>
      <c r="N177" s="5">
        <v>-646000000000</v>
      </c>
      <c r="O177" s="5">
        <v>-1000000000000</v>
      </c>
      <c r="P177" s="5">
        <v>-481000000000</v>
      </c>
      <c r="Q177" s="5">
        <v>-555000000000</v>
      </c>
      <c r="R177" s="5">
        <v>544000000000</v>
      </c>
      <c r="S177" s="5">
        <v>-260000000000</v>
      </c>
      <c r="T177" s="5">
        <v>-151000000000</v>
      </c>
      <c r="U177" s="5">
        <v>-23000000000</v>
      </c>
      <c r="V177" s="5">
        <v>-35000000000</v>
      </c>
      <c r="W177" s="5">
        <v>-15000000000</v>
      </c>
      <c r="X177" s="5">
        <v>95000000000</v>
      </c>
      <c r="Y177" s="5">
        <v>-622000000000</v>
      </c>
      <c r="Z177" s="5">
        <v>1000000000</v>
      </c>
    </row>
    <row r="178" spans="3:26" ht="15.5" x14ac:dyDescent="0.35">
      <c r="C178" t="s">
        <v>204</v>
      </c>
      <c r="D178" s="5">
        <v>44000000000</v>
      </c>
      <c r="E178" s="5">
        <v>214000000000</v>
      </c>
      <c r="F178" s="5">
        <v>1505000000000</v>
      </c>
      <c r="G178" s="5">
        <v>-970000000000</v>
      </c>
      <c r="I178" s="5">
        <v>1213000000000</v>
      </c>
      <c r="J178" s="5">
        <v>376000000000</v>
      </c>
      <c r="K178" s="5">
        <v>920000000000</v>
      </c>
      <c r="L178" s="5">
        <v>3219000000000</v>
      </c>
      <c r="M178" s="5">
        <v>3723000000000</v>
      </c>
      <c r="N178" s="5">
        <v>321000000000</v>
      </c>
      <c r="O178" s="5">
        <v>224000000000</v>
      </c>
      <c r="P178" s="5">
        <v>118000000000</v>
      </c>
      <c r="Q178" s="5">
        <v>55000000000</v>
      </c>
    </row>
    <row r="179" spans="3:26" ht="15.5" x14ac:dyDescent="0.35">
      <c r="C179" t="s">
        <v>205</v>
      </c>
      <c r="D179" s="5">
        <v>32000000000</v>
      </c>
      <c r="E179" s="5">
        <v>-32000000000</v>
      </c>
      <c r="J179" s="5">
        <v>1000000000</v>
      </c>
      <c r="O179" s="5">
        <v>2000000000</v>
      </c>
      <c r="P179" s="5">
        <v>2000000000</v>
      </c>
      <c r="Q179" s="5">
        <v>564000000000</v>
      </c>
      <c r="R179" s="5">
        <v>13000000000</v>
      </c>
      <c r="S179" s="5">
        <v>15000000000</v>
      </c>
      <c r="U179" s="5">
        <v>11000000000</v>
      </c>
      <c r="W179" s="5">
        <v>36000000000</v>
      </c>
    </row>
    <row r="180" spans="3:26" ht="15.5" x14ac:dyDescent="0.35">
      <c r="C180" t="s">
        <v>206</v>
      </c>
      <c r="J180" s="5">
        <v>4000000000</v>
      </c>
      <c r="N180" s="5">
        <v>38000000000</v>
      </c>
      <c r="R180" s="5">
        <v>47000000000</v>
      </c>
      <c r="W180" s="5">
        <v>10000000000</v>
      </c>
    </row>
    <row r="181" spans="3:26" ht="15.5" x14ac:dyDescent="0.35">
      <c r="C181" t="s">
        <v>207</v>
      </c>
      <c r="W181" s="5">
        <v>-462000000000</v>
      </c>
      <c r="X181" s="5">
        <v>-180000000000</v>
      </c>
    </row>
    <row r="182" spans="3:26" ht="15.5" x14ac:dyDescent="0.35">
      <c r="C182" t="s">
        <v>208</v>
      </c>
      <c r="S182" s="5">
        <v>32000000000</v>
      </c>
      <c r="T182" s="5">
        <v>69000000000</v>
      </c>
    </row>
    <row r="183" spans="3:26" ht="15.5" x14ac:dyDescent="0.35">
      <c r="C183" t="s">
        <v>209</v>
      </c>
      <c r="D183" s="5">
        <v>-70000000000</v>
      </c>
      <c r="F183" s="5">
        <v>4149000000000</v>
      </c>
      <c r="G183" s="5">
        <v>-2945000000000</v>
      </c>
      <c r="K183" s="5">
        <v>-146000000000</v>
      </c>
      <c r="L183" s="5">
        <v>-5164000000000</v>
      </c>
      <c r="M183" s="5">
        <v>-697000000000</v>
      </c>
      <c r="N183" s="5">
        <v>-42000000000</v>
      </c>
      <c r="O183" s="5">
        <v>-2400000000000</v>
      </c>
      <c r="Q183" s="5">
        <v>474000000000</v>
      </c>
    </row>
    <row r="184" spans="3:26" ht="15.5" x14ac:dyDescent="0.35">
      <c r="C184" t="s">
        <v>210</v>
      </c>
      <c r="N184" s="5">
        <v>16793000000000</v>
      </c>
      <c r="O184" s="5">
        <v>45000000000</v>
      </c>
    </row>
    <row r="185" spans="3:26" ht="15.5" x14ac:dyDescent="0.35">
      <c r="C185" t="s">
        <v>211</v>
      </c>
      <c r="J185" s="5">
        <v>-247000000000</v>
      </c>
      <c r="Q185" s="5">
        <v>-2679000000000</v>
      </c>
    </row>
    <row r="186" spans="3:26" ht="15.5" x14ac:dyDescent="0.35">
      <c r="C186" t="s">
        <v>212</v>
      </c>
      <c r="I186" s="5">
        <v>247000000000</v>
      </c>
      <c r="L186" s="5">
        <v>317000000000</v>
      </c>
      <c r="M186" s="5">
        <v>272000000000</v>
      </c>
      <c r="N186" s="5">
        <v>285000000000</v>
      </c>
      <c r="O186" s="5">
        <v>832000000000</v>
      </c>
      <c r="P186" s="5">
        <v>966000000000</v>
      </c>
      <c r="Q186" s="5">
        <v>153000000000</v>
      </c>
    </row>
    <row r="187" spans="3:26" ht="15.5" x14ac:dyDescent="0.35">
      <c r="C187" t="s">
        <v>213</v>
      </c>
    </row>
    <row r="188" spans="3:26" ht="15.5" x14ac:dyDescent="0.35">
      <c r="C188" t="s">
        <v>214</v>
      </c>
      <c r="X188" s="5">
        <v>-1746000000000</v>
      </c>
      <c r="Y188" s="5">
        <v>-162000000000</v>
      </c>
      <c r="Z188" s="5">
        <v>-401000000000</v>
      </c>
    </row>
    <row r="189" spans="3:26" ht="15.5" x14ac:dyDescent="0.35">
      <c r="C189" t="s">
        <v>215</v>
      </c>
      <c r="D189" s="5">
        <v>-15577000000000</v>
      </c>
      <c r="E189" s="5">
        <v>2633000000000</v>
      </c>
      <c r="F189" s="5">
        <v>-5803000000000</v>
      </c>
      <c r="G189" s="5">
        <v>-1796000000000</v>
      </c>
      <c r="I189" s="5">
        <v>-19721000000000</v>
      </c>
      <c r="J189" s="5">
        <v>-24966000000000</v>
      </c>
      <c r="K189" s="5">
        <v>-17379000000000</v>
      </c>
      <c r="L189" s="5">
        <v>-25528000000000</v>
      </c>
      <c r="M189" s="5">
        <v>-18200000000000</v>
      </c>
      <c r="N189" s="5">
        <v>-27955000000000</v>
      </c>
      <c r="O189" s="5">
        <v>-5414000000000</v>
      </c>
      <c r="P189" s="5">
        <v>-4873000000000</v>
      </c>
      <c r="Q189" s="5">
        <v>-6184000000000</v>
      </c>
      <c r="R189" s="5">
        <v>-5888000000000</v>
      </c>
      <c r="S189" s="5">
        <v>-13407000000000</v>
      </c>
      <c r="T189" s="5">
        <v>-4045000000000</v>
      </c>
      <c r="U189" s="5">
        <v>-6665000000000</v>
      </c>
      <c r="V189" s="5">
        <v>-1927000000000</v>
      </c>
      <c r="W189" s="5">
        <v>5382000000000</v>
      </c>
      <c r="X189" s="5">
        <v>2334000000000</v>
      </c>
      <c r="Y189" s="5">
        <v>-5994000000000</v>
      </c>
      <c r="Z189" s="5">
        <v>-1239000000000</v>
      </c>
    </row>
    <row r="190" spans="3:26" ht="15.5" x14ac:dyDescent="0.35">
      <c r="C190" t="s">
        <v>216</v>
      </c>
      <c r="D190" s="5">
        <v>97322000000000</v>
      </c>
      <c r="E190" s="5">
        <v>78534000000000</v>
      </c>
      <c r="F190" s="5">
        <v>71590000000000</v>
      </c>
      <c r="G190" s="5">
        <v>79618000000000</v>
      </c>
      <c r="I190" s="5">
        <v>295038000000000</v>
      </c>
      <c r="J190" s="5">
        <v>169947000000000</v>
      </c>
      <c r="K190" s="5">
        <v>80338000000000</v>
      </c>
      <c r="L190" s="5">
        <v>44885000000000</v>
      </c>
      <c r="M190" s="5">
        <v>60633000000000</v>
      </c>
      <c r="N190" s="5">
        <v>86747000000000</v>
      </c>
      <c r="O190" s="5">
        <v>141347000000000</v>
      </c>
      <c r="P190" s="5">
        <v>147927000000000</v>
      </c>
      <c r="Q190" s="5">
        <v>162776000000000</v>
      </c>
      <c r="R190" s="5">
        <v>118779000000000</v>
      </c>
      <c r="S190" s="5">
        <v>47314000000000</v>
      </c>
      <c r="T190" s="5">
        <v>43598000000000</v>
      </c>
      <c r="U190" s="5">
        <v>32644000000000</v>
      </c>
      <c r="V190" s="5">
        <v>13324000000000</v>
      </c>
      <c r="W190" s="5">
        <v>16050000000000</v>
      </c>
      <c r="X190" s="5">
        <v>9957000000000</v>
      </c>
      <c r="Y190" s="5">
        <v>4295000000000</v>
      </c>
      <c r="Z190" s="5">
        <v>11081000000000</v>
      </c>
    </row>
    <row r="191" spans="3:26" ht="15.5" x14ac:dyDescent="0.35">
      <c r="C191" t="s">
        <v>217</v>
      </c>
      <c r="D191" s="5">
        <v>14203000000000</v>
      </c>
      <c r="E191" s="5">
        <v>17912000000000</v>
      </c>
      <c r="F191" s="5">
        <v>-87238000000000</v>
      </c>
      <c r="G191" s="5">
        <v>9723000000000</v>
      </c>
      <c r="I191" s="5">
        <v>-53010000000000</v>
      </c>
      <c r="J191" s="5">
        <v>44487000000000</v>
      </c>
      <c r="K191" s="5">
        <v>58857000000000</v>
      </c>
      <c r="L191" s="5">
        <v>35144000000000</v>
      </c>
      <c r="M191" s="5">
        <v>31424000000000</v>
      </c>
      <c r="N191" s="5">
        <v>23393000000000</v>
      </c>
      <c r="O191" s="5">
        <v>40417000000000</v>
      </c>
      <c r="P191" s="5">
        <v>35862000000000</v>
      </c>
      <c r="Q191" s="5">
        <v>38763000000000</v>
      </c>
      <c r="R191" s="5">
        <v>23011000000000</v>
      </c>
      <c r="S191" s="5">
        <v>26261000000000</v>
      </c>
      <c r="T191" s="5">
        <v>33883000000000</v>
      </c>
      <c r="U191" s="5">
        <v>22584000000000</v>
      </c>
      <c r="V191" s="5">
        <v>27030000000000</v>
      </c>
      <c r="W191" s="5">
        <v>28339000000000</v>
      </c>
      <c r="X191" s="5">
        <v>19408000000000</v>
      </c>
      <c r="Y191" s="5">
        <v>11298000000000</v>
      </c>
      <c r="Z191" s="5">
        <v>12379000000000</v>
      </c>
    </row>
    <row r="192" spans="3:26" ht="15.5" x14ac:dyDescent="0.35">
      <c r="C192" t="s">
        <v>218</v>
      </c>
      <c r="T192" s="5">
        <v>2194000000000</v>
      </c>
      <c r="U192" s="5">
        <v>2754000000000</v>
      </c>
    </row>
    <row r="193" spans="3:26" ht="15.5" x14ac:dyDescent="0.35">
      <c r="C193" t="s">
        <v>219</v>
      </c>
      <c r="D193" s="5">
        <v>-94683000000000</v>
      </c>
      <c r="E193" s="5">
        <v>-75987000000000</v>
      </c>
      <c r="F193" s="5">
        <v>-68107000000000</v>
      </c>
      <c r="G193" s="5">
        <v>-76088000000000</v>
      </c>
      <c r="I193" s="5">
        <v>-286316000000000</v>
      </c>
      <c r="J193" s="5">
        <v>-165684000000000</v>
      </c>
      <c r="K193" s="5">
        <v>-78715000000000</v>
      </c>
      <c r="L193" s="5">
        <v>-43126000000000</v>
      </c>
      <c r="M193" s="5">
        <v>-63370000000000</v>
      </c>
      <c r="N193" s="5">
        <v>-95316000000000</v>
      </c>
      <c r="O193" s="5">
        <v>-145236000000000</v>
      </c>
      <c r="P193" s="5">
        <v>-144920000000000</v>
      </c>
      <c r="Q193" s="5">
        <v>-165334000000000</v>
      </c>
      <c r="R193" s="5">
        <v>-111666000000000</v>
      </c>
      <c r="S193" s="5">
        <v>-45744000000000</v>
      </c>
      <c r="T193" s="5">
        <v>-45287000000000</v>
      </c>
      <c r="U193" s="5">
        <v>-27871000000000</v>
      </c>
      <c r="V193" s="5">
        <v>-11050000000000</v>
      </c>
      <c r="W193" s="5">
        <v>-16112000000000</v>
      </c>
      <c r="X193" s="5">
        <v>-7654000000000</v>
      </c>
      <c r="Y193" s="5">
        <v>-6863000000000</v>
      </c>
      <c r="Z193" s="5">
        <v>-8522000000000</v>
      </c>
    </row>
    <row r="194" spans="3:26" ht="15.5" x14ac:dyDescent="0.35">
      <c r="C194" t="s">
        <v>220</v>
      </c>
      <c r="D194" s="5">
        <v>-16024000000000</v>
      </c>
      <c r="E194" s="5">
        <v>-14430000000000</v>
      </c>
      <c r="F194" s="5">
        <v>87287000000000</v>
      </c>
      <c r="G194" s="5">
        <v>-14109000000000</v>
      </c>
      <c r="I194" s="5">
        <v>50115000000000</v>
      </c>
      <c r="J194" s="5">
        <v>-44894000000000</v>
      </c>
      <c r="K194" s="5">
        <v>-38310000000000</v>
      </c>
      <c r="L194" s="5">
        <v>-43089000000000</v>
      </c>
      <c r="M194" s="5">
        <v>-37247000000000</v>
      </c>
      <c r="N194" s="5">
        <v>-30716000000000</v>
      </c>
      <c r="O194" s="5">
        <v>-27931000000000</v>
      </c>
      <c r="P194" s="5">
        <v>-29969000000000</v>
      </c>
      <c r="Q194" s="5">
        <v>-32645000000000</v>
      </c>
      <c r="R194" s="5">
        <v>-27439000000000</v>
      </c>
      <c r="S194" s="5">
        <v>-29951000000000</v>
      </c>
      <c r="T194" s="5">
        <v>-27320000000000</v>
      </c>
      <c r="U194" s="5">
        <v>-25277000000000</v>
      </c>
      <c r="V194" s="5">
        <v>-20141000000000</v>
      </c>
      <c r="W194" s="5">
        <v>-16696000000000</v>
      </c>
      <c r="X194" s="5">
        <v>-12539000000000</v>
      </c>
      <c r="Y194" s="5">
        <v>-10102000000000</v>
      </c>
      <c r="Z194" s="5">
        <v>-13065000000000</v>
      </c>
    </row>
    <row r="195" spans="3:26" ht="15.5" x14ac:dyDescent="0.35">
      <c r="C195" t="s">
        <v>221</v>
      </c>
      <c r="D195" s="5">
        <v>-2226000000000</v>
      </c>
      <c r="E195" s="5">
        <v>-169000000000</v>
      </c>
      <c r="F195" s="5">
        <v>-956000000000</v>
      </c>
      <c r="G195" s="5">
        <v>-132000000000</v>
      </c>
      <c r="I195" s="5">
        <v>-4082000000000</v>
      </c>
      <c r="J195" s="5">
        <v>-4175000000000</v>
      </c>
      <c r="K195" s="5">
        <v>-12410000000000</v>
      </c>
      <c r="L195" s="5">
        <v>-3886000000000</v>
      </c>
      <c r="M195" s="5">
        <v>-1779000000000</v>
      </c>
      <c r="N195" s="5">
        <v>-1974000000000</v>
      </c>
      <c r="O195" s="5">
        <v>-2688000000000</v>
      </c>
      <c r="P195" s="5">
        <v>-2510000000000</v>
      </c>
      <c r="Q195" s="5">
        <v>-1789000000000</v>
      </c>
      <c r="R195" s="5">
        <v>-1343000000000</v>
      </c>
      <c r="S195" s="5">
        <v>-1846000000000</v>
      </c>
      <c r="T195" s="5">
        <v>-1462000000000</v>
      </c>
      <c r="U195" s="5">
        <v>-1358000000000</v>
      </c>
      <c r="V195" s="5">
        <v>-1515000000000</v>
      </c>
    </row>
    <row r="196" spans="3:26" ht="15.5" x14ac:dyDescent="0.35">
      <c r="C196" t="s">
        <v>222</v>
      </c>
      <c r="F196" s="5">
        <v>-1987000000000</v>
      </c>
      <c r="G196" s="5">
        <v>1987000000000</v>
      </c>
    </row>
    <row r="197" spans="3:26" ht="15.5" x14ac:dyDescent="0.35">
      <c r="C197" t="s">
        <v>223</v>
      </c>
      <c r="K197" s="5">
        <v>26000000000</v>
      </c>
      <c r="R197" s="5">
        <v>149000000000</v>
      </c>
    </row>
    <row r="198" spans="3:26" ht="15.5" x14ac:dyDescent="0.35">
      <c r="C198" t="s">
        <v>224</v>
      </c>
      <c r="D198" s="5">
        <v>-869000000000</v>
      </c>
      <c r="E198" s="5">
        <v>-889000000000</v>
      </c>
      <c r="F198" s="5">
        <v>-883000000000</v>
      </c>
      <c r="G198" s="5">
        <v>-902000000000</v>
      </c>
      <c r="I198" s="5">
        <v>-3656000000000</v>
      </c>
      <c r="J198" s="5">
        <v>-3887000000000</v>
      </c>
      <c r="K198" s="5">
        <v>-3197000000000</v>
      </c>
      <c r="L198" s="5">
        <v>-1509000000000</v>
      </c>
      <c r="M198" s="5">
        <v>-2024000000000</v>
      </c>
      <c r="N198" s="5">
        <v>-3215000000000</v>
      </c>
      <c r="O198" s="5">
        <v>-3140000000000</v>
      </c>
      <c r="P198" s="5">
        <v>-1723000000000</v>
      </c>
      <c r="Q198" s="5">
        <v>-2017000000000</v>
      </c>
      <c r="R198" s="5">
        <v>-2042000000000</v>
      </c>
      <c r="S198" s="5">
        <v>-718000000000</v>
      </c>
      <c r="T198" s="5">
        <v>-912000000000</v>
      </c>
      <c r="U198" s="5">
        <v>-1105000000000</v>
      </c>
      <c r="V198" s="5">
        <v>-990000000000</v>
      </c>
      <c r="W198" s="5">
        <v>-662000000000</v>
      </c>
      <c r="X198" s="5">
        <v>-444000000000</v>
      </c>
      <c r="Y198" s="5">
        <v>-497000000000</v>
      </c>
      <c r="Z198" s="5">
        <v>-526000000000</v>
      </c>
    </row>
    <row r="199" spans="3:26" ht="15.5" x14ac:dyDescent="0.35">
      <c r="C199" t="s">
        <v>225</v>
      </c>
      <c r="D199" s="5">
        <v>1000000000</v>
      </c>
      <c r="E199" s="5">
        <v>7000000000</v>
      </c>
      <c r="F199" s="5">
        <v>253000000000</v>
      </c>
      <c r="G199" s="5">
        <v>94000000000</v>
      </c>
      <c r="I199" s="5">
        <v>413000000000</v>
      </c>
      <c r="J199" s="5">
        <v>238000000000</v>
      </c>
      <c r="K199" s="5">
        <v>2380000000000</v>
      </c>
      <c r="L199" s="5">
        <v>690000000000</v>
      </c>
      <c r="M199" s="5">
        <v>524000000000</v>
      </c>
      <c r="N199" s="5">
        <v>571000000000</v>
      </c>
      <c r="O199" s="5">
        <v>403000000000</v>
      </c>
      <c r="P199" s="5">
        <v>949000000000</v>
      </c>
      <c r="Q199" s="5">
        <v>919000000000</v>
      </c>
      <c r="R199" s="5">
        <v>1460000000000</v>
      </c>
      <c r="U199" s="5">
        <v>166000000000</v>
      </c>
      <c r="V199" s="5">
        <v>1000000000</v>
      </c>
      <c r="W199" s="5">
        <v>2668000000000</v>
      </c>
    </row>
    <row r="200" spans="3:26" ht="15.5" x14ac:dyDescent="0.35">
      <c r="C200" t="s">
        <v>226</v>
      </c>
      <c r="D200" s="5">
        <v>-38000000000</v>
      </c>
      <c r="E200" s="5">
        <v>-3000000000</v>
      </c>
      <c r="F200" s="5">
        <v>1676000000000</v>
      </c>
      <c r="G200" s="5">
        <v>-1987000000000</v>
      </c>
      <c r="I200" s="5">
        <v>1676000000000</v>
      </c>
      <c r="U200" s="5">
        <v>-543000000000</v>
      </c>
      <c r="V200" s="5">
        <v>-101000000000</v>
      </c>
      <c r="W200" s="5">
        <v>-14000000000</v>
      </c>
    </row>
    <row r="201" spans="3:26" ht="15.5" x14ac:dyDescent="0.35">
      <c r="C201" t="s">
        <v>227</v>
      </c>
      <c r="V201" s="5">
        <v>-232000000000</v>
      </c>
    </row>
    <row r="202" spans="3:26" ht="15.5" x14ac:dyDescent="0.35">
      <c r="C202" t="s">
        <v>228</v>
      </c>
      <c r="D202" s="5">
        <v>989000000000</v>
      </c>
      <c r="E202" s="5">
        <v>-989000000000</v>
      </c>
    </row>
    <row r="203" spans="3:26" ht="15.5" x14ac:dyDescent="0.35">
      <c r="C203" t="s">
        <v>229</v>
      </c>
      <c r="D203" s="5">
        <v>-2176000000000</v>
      </c>
    </row>
    <row r="204" spans="3:26" ht="15.5" x14ac:dyDescent="0.35">
      <c r="C204" t="s">
        <v>230</v>
      </c>
      <c r="D204" s="5">
        <v>-391000000000</v>
      </c>
      <c r="E204" s="5">
        <v>-1353000000000</v>
      </c>
      <c r="F204" s="5">
        <v>-1762000000000</v>
      </c>
      <c r="I204" s="5">
        <v>-1762000000000</v>
      </c>
    </row>
    <row r="205" spans="3:26" ht="15.5" x14ac:dyDescent="0.35">
      <c r="C205" t="s">
        <v>231</v>
      </c>
      <c r="Y205" s="5">
        <v>100000000000</v>
      </c>
      <c r="Z205" s="5">
        <v>1462000000000</v>
      </c>
    </row>
    <row r="206" spans="3:26" ht="15.5" x14ac:dyDescent="0.35">
      <c r="C206" t="s">
        <v>232</v>
      </c>
      <c r="Y206" s="5">
        <v>-4000000000</v>
      </c>
      <c r="Z206" s="5">
        <v>-20000000000</v>
      </c>
    </row>
    <row r="207" spans="3:26" ht="15.5" x14ac:dyDescent="0.35">
      <c r="C207" t="s">
        <v>233</v>
      </c>
      <c r="Y207" s="5">
        <v>60000000000</v>
      </c>
      <c r="Z207" s="5">
        <v>-55000000000</v>
      </c>
    </row>
    <row r="208" spans="3:26" ht="15.5" x14ac:dyDescent="0.35">
      <c r="C208" t="s">
        <v>234</v>
      </c>
    </row>
    <row r="209" spans="2:26" ht="15.5" x14ac:dyDescent="0.35">
      <c r="C209" t="s">
        <v>235</v>
      </c>
      <c r="F209" s="5">
        <v>-1711000000000</v>
      </c>
      <c r="I209" s="5">
        <v>-1711000000000</v>
      </c>
      <c r="L209" s="5">
        <v>-3191000000000</v>
      </c>
    </row>
    <row r="210" spans="2:26" ht="15.5" x14ac:dyDescent="0.35">
      <c r="C210" t="s">
        <v>236</v>
      </c>
      <c r="S210" s="5">
        <v>22000000000</v>
      </c>
    </row>
    <row r="211" spans="2:26" ht="15.5" x14ac:dyDescent="0.35">
      <c r="C211" t="s">
        <v>237</v>
      </c>
      <c r="Q211" s="5">
        <v>-11000000000</v>
      </c>
    </row>
    <row r="212" spans="2:26" ht="15.5" x14ac:dyDescent="0.35">
      <c r="C212" t="s">
        <v>238</v>
      </c>
      <c r="K212" s="5">
        <v>-51000000000</v>
      </c>
      <c r="L212" s="5">
        <v>-37000000000</v>
      </c>
      <c r="M212" s="5">
        <v>-1021000000000</v>
      </c>
      <c r="O212" s="5">
        <v>-44000000000</v>
      </c>
      <c r="P212" s="5">
        <v>-2802000000000</v>
      </c>
      <c r="Q212" s="5">
        <v>-48000000000</v>
      </c>
      <c r="S212" s="5">
        <v>-6000000000</v>
      </c>
    </row>
    <row r="213" spans="2:26" ht="15.5" x14ac:dyDescent="0.35">
      <c r="C213" t="s">
        <v>239</v>
      </c>
      <c r="D213" s="5">
        <v>-3212000000000</v>
      </c>
      <c r="E213" s="5">
        <v>-3653000000000</v>
      </c>
      <c r="F213" s="5">
        <v>-2192000000000</v>
      </c>
      <c r="G213" s="5">
        <v>1243000000000</v>
      </c>
      <c r="I213" s="5">
        <v>3716000000000</v>
      </c>
      <c r="J213" s="5">
        <v>7018000000000</v>
      </c>
      <c r="K213" s="5">
        <v>-19622000000000</v>
      </c>
      <c r="L213" s="5">
        <v>-4153000000000</v>
      </c>
      <c r="M213" s="5">
        <v>16147000000000</v>
      </c>
      <c r="N213" s="5">
        <v>22861000000000</v>
      </c>
      <c r="O213" s="5">
        <v>-425000000000</v>
      </c>
      <c r="P213" s="5">
        <v>-6912000000000</v>
      </c>
      <c r="Q213" s="5">
        <v>2160000000000</v>
      </c>
      <c r="R213" s="5">
        <v>2721000000000</v>
      </c>
      <c r="S213" s="5">
        <v>5342000000000</v>
      </c>
      <c r="T213" s="5">
        <v>1354000000000</v>
      </c>
      <c r="U213" s="5">
        <v>6279000000000</v>
      </c>
      <c r="V213" s="5">
        <v>-2432000000000</v>
      </c>
      <c r="W213" s="5">
        <v>6035000000000</v>
      </c>
      <c r="X213" s="5">
        <v>-1653000000000</v>
      </c>
      <c r="Y213" s="5">
        <v>570000000000</v>
      </c>
      <c r="Z213" s="5">
        <v>2152000000000</v>
      </c>
    </row>
    <row r="214" spans="2:26" ht="15.5" x14ac:dyDescent="0.35">
      <c r="C214" t="s">
        <v>240</v>
      </c>
      <c r="E214" s="5">
        <v>52621000000000</v>
      </c>
      <c r="I214" s="5">
        <v>48439000000000</v>
      </c>
      <c r="J214" s="5">
        <v>41136000000000</v>
      </c>
      <c r="K214" s="5">
        <v>61295000000000</v>
      </c>
      <c r="L214" s="5">
        <v>63947000000000</v>
      </c>
      <c r="M214" s="5">
        <v>47553000000000</v>
      </c>
      <c r="N214" s="5">
        <v>24324000000000</v>
      </c>
      <c r="O214" s="5">
        <v>24941000000000</v>
      </c>
      <c r="P214" s="5">
        <v>31574000000000</v>
      </c>
      <c r="Q214" s="5">
        <v>29356000000000</v>
      </c>
      <c r="R214" s="5">
        <v>27072000000000</v>
      </c>
      <c r="S214" s="5">
        <v>20728000000000</v>
      </c>
      <c r="T214" s="5">
        <v>18555000000000</v>
      </c>
      <c r="U214" s="5">
        <v>10815000000000</v>
      </c>
      <c r="V214" s="5">
        <v>13163000000000</v>
      </c>
      <c r="W214" s="5">
        <v>7005000000000</v>
      </c>
      <c r="X214" s="5">
        <v>8730000000000</v>
      </c>
      <c r="Y214" s="5">
        <v>8687000000000</v>
      </c>
      <c r="Z214" s="5">
        <v>5979000000000</v>
      </c>
    </row>
    <row r="215" spans="2:26" ht="15.5" x14ac:dyDescent="0.35">
      <c r="C215" t="s">
        <v>241</v>
      </c>
      <c r="D215" s="5">
        <v>316000000000</v>
      </c>
      <c r="E215" s="5">
        <v>78000000000</v>
      </c>
      <c r="F215" s="5">
        <v>120000000000</v>
      </c>
      <c r="G215" s="5">
        <v>342000000000</v>
      </c>
      <c r="I215" s="5">
        <v>466000000000</v>
      </c>
      <c r="J215" s="5">
        <v>285000000000</v>
      </c>
      <c r="K215" s="5">
        <v>-537000000000</v>
      </c>
      <c r="L215" s="5">
        <v>1501000000000</v>
      </c>
      <c r="M215" s="5">
        <v>247000000000</v>
      </c>
      <c r="N215" s="5">
        <v>368000000000</v>
      </c>
      <c r="O215" s="5">
        <v>-192000000000</v>
      </c>
      <c r="P215" s="5">
        <v>279000000000</v>
      </c>
      <c r="Q215" s="5">
        <v>58000000000</v>
      </c>
      <c r="R215" s="5">
        <v>-437000000000</v>
      </c>
      <c r="S215" s="5">
        <v>1002000000000</v>
      </c>
      <c r="T215" s="5">
        <v>819000000000</v>
      </c>
      <c r="U215" s="5">
        <v>1461000000000</v>
      </c>
      <c r="V215" s="5">
        <v>178000000000</v>
      </c>
      <c r="W215" s="5">
        <v>31000000000</v>
      </c>
      <c r="X215" s="5">
        <v>-72000000000</v>
      </c>
      <c r="Y215" s="5">
        <v>-527000000000</v>
      </c>
      <c r="Z215" s="5">
        <v>556000000000</v>
      </c>
    </row>
    <row r="216" spans="2:26" ht="15.5" x14ac:dyDescent="0.35">
      <c r="C216" t="s">
        <v>242</v>
      </c>
      <c r="D216" s="5">
        <v>-2896000000000</v>
      </c>
      <c r="E216" s="5">
        <v>49046000000000</v>
      </c>
      <c r="F216" s="5">
        <v>-2072000000000</v>
      </c>
      <c r="G216" s="5">
        <v>1585000000000</v>
      </c>
      <c r="I216" s="5">
        <v>52621000000000</v>
      </c>
      <c r="J216" s="5">
        <v>48439000000000</v>
      </c>
      <c r="K216" s="5">
        <v>41136000000000</v>
      </c>
      <c r="L216" s="5">
        <v>61295000000000</v>
      </c>
      <c r="M216" s="5">
        <v>63947000000000</v>
      </c>
      <c r="N216" s="5">
        <v>47553000000000</v>
      </c>
      <c r="O216" s="5">
        <v>24324000000000</v>
      </c>
      <c r="P216" s="5">
        <v>24941000000000</v>
      </c>
      <c r="Q216" s="5">
        <v>31574000000000</v>
      </c>
      <c r="R216" s="5">
        <v>29356000000000</v>
      </c>
      <c r="S216" s="5">
        <v>27072000000000</v>
      </c>
      <c r="T216" s="5">
        <v>20728000000000</v>
      </c>
      <c r="U216" s="5">
        <v>18555000000000</v>
      </c>
      <c r="V216" s="5">
        <v>10909000000000</v>
      </c>
      <c r="W216" s="5">
        <v>13071000000000</v>
      </c>
      <c r="X216" s="5">
        <v>7005000000000</v>
      </c>
      <c r="Y216" s="5">
        <v>8730000000000</v>
      </c>
      <c r="Z216" s="5">
        <v>8687000000000</v>
      </c>
    </row>
    <row r="218" spans="2:26" ht="15.5" x14ac:dyDescent="0.35">
      <c r="B218" t="s">
        <v>243</v>
      </c>
      <c r="C218" t="s">
        <v>12</v>
      </c>
      <c r="D218" s="5">
        <v>40480000000</v>
      </c>
      <c r="E218" s="5">
        <v>40480000000</v>
      </c>
      <c r="F218" s="5">
        <v>40480000000</v>
      </c>
      <c r="G218" s="5">
        <v>40480000000</v>
      </c>
      <c r="I218" s="5">
        <v>40480000000</v>
      </c>
      <c r="J218" s="5">
        <v>40480000000</v>
      </c>
      <c r="K218" s="5">
        <v>40480000000</v>
      </c>
      <c r="L218" s="5">
        <v>40480000000</v>
      </c>
      <c r="M218" s="5">
        <v>40480000000</v>
      </c>
      <c r="N218" s="5">
        <v>40480000000</v>
      </c>
      <c r="O218" s="5">
        <v>40480000000</v>
      </c>
      <c r="P218" s="5">
        <v>40480000000</v>
      </c>
      <c r="Q218" s="5">
        <v>40480000000</v>
      </c>
      <c r="R218" s="5">
        <v>40480000000</v>
      </c>
      <c r="S218" s="5">
        <v>40480000000</v>
      </c>
      <c r="T218" s="5">
        <v>40480000000</v>
      </c>
      <c r="U218" s="5">
        <v>40480000000</v>
      </c>
      <c r="V218" s="5">
        <v>40480000000</v>
      </c>
      <c r="W218" s="5">
        <v>4050000000</v>
      </c>
      <c r="X218" s="5">
        <v>4050000000</v>
      </c>
      <c r="Y218" s="5">
        <v>4050000000</v>
      </c>
      <c r="Z218" s="5">
        <v>4050000000</v>
      </c>
    </row>
    <row r="219" spans="2:26" ht="15.5" x14ac:dyDescent="0.35">
      <c r="C219" t="s">
        <v>244</v>
      </c>
      <c r="D219" s="6">
        <v>165.08</v>
      </c>
      <c r="E219" s="6">
        <v>144.5</v>
      </c>
      <c r="F219" s="6">
        <v>204.92</v>
      </c>
      <c r="G219" s="6">
        <v>221.28</v>
      </c>
    </row>
    <row r="220" spans="2:26" ht="15.5" x14ac:dyDescent="0.35">
      <c r="C220" t="s">
        <v>245</v>
      </c>
      <c r="D220" s="6">
        <v>27.38</v>
      </c>
      <c r="E220" s="6">
        <v>43.25</v>
      </c>
      <c r="F220" s="6">
        <v>32.700000000000003</v>
      </c>
      <c r="G220" s="6">
        <v>26.1</v>
      </c>
    </row>
    <row r="221" spans="2:26" ht="15.5" x14ac:dyDescent="0.35">
      <c r="C221" t="s">
        <v>73</v>
      </c>
      <c r="D221" s="6">
        <v>2.31</v>
      </c>
      <c r="E221" s="6">
        <v>3.22</v>
      </c>
      <c r="F221" s="6">
        <v>3.4</v>
      </c>
      <c r="G221" s="6">
        <v>2.9</v>
      </c>
    </row>
    <row r="222" spans="2:26" ht="15.5" x14ac:dyDescent="0.35">
      <c r="C222" t="s">
        <v>246</v>
      </c>
      <c r="D222" s="5">
        <v>18955000000000</v>
      </c>
      <c r="E222" s="5">
        <v>10584000000000</v>
      </c>
      <c r="F222" s="5">
        <v>14502000000000</v>
      </c>
      <c r="G222" s="5">
        <v>13661000000000</v>
      </c>
    </row>
    <row r="223" spans="2:26" ht="15.5" x14ac:dyDescent="0.35">
      <c r="C223" t="s">
        <v>247</v>
      </c>
      <c r="D223" s="6">
        <v>1.3000000000000001E-2</v>
      </c>
      <c r="E223" s="6">
        <v>1.1299999999999999E-2</v>
      </c>
      <c r="F223" s="6">
        <v>1.6399999999999998E-2</v>
      </c>
      <c r="G223" s="6">
        <v>1.77E-2</v>
      </c>
    </row>
    <row r="224" spans="2:26" ht="15.5" x14ac:dyDescent="0.35">
      <c r="C224" t="s">
        <v>248</v>
      </c>
      <c r="D224" s="6">
        <v>2.8999999999999998E-2</v>
      </c>
      <c r="E224" s="6">
        <v>2.5099999999999997E-2</v>
      </c>
      <c r="F224" s="6">
        <v>3.6200000000000003E-2</v>
      </c>
      <c r="G224" s="6">
        <v>3.9399999999999998E-2</v>
      </c>
    </row>
    <row r="225" spans="3:7" ht="15.5" x14ac:dyDescent="0.35">
      <c r="C225" t="s">
        <v>249</v>
      </c>
      <c r="D225" s="6">
        <v>2.2499999999999999E-2</v>
      </c>
      <c r="E225" s="6">
        <v>1.7600000000000001E-2</v>
      </c>
      <c r="F225" s="6">
        <v>2.8999999999999998E-2</v>
      </c>
      <c r="G225" s="6">
        <v>2.6499999999999999E-2</v>
      </c>
    </row>
    <row r="226" spans="3:7" ht="15.5" x14ac:dyDescent="0.35">
      <c r="C226" t="s">
        <v>250</v>
      </c>
      <c r="D226" s="6">
        <v>8.69</v>
      </c>
      <c r="E226" s="6">
        <v>6.84</v>
      </c>
      <c r="F226" s="6">
        <v>11.22</v>
      </c>
      <c r="G226" s="6">
        <v>9.81</v>
      </c>
    </row>
    <row r="227" spans="3:7" ht="15.5" x14ac:dyDescent="0.35">
      <c r="C227" t="s">
        <v>251</v>
      </c>
      <c r="D227" s="5">
        <v>289844000000000</v>
      </c>
      <c r="E227" s="5">
        <v>293123000000000</v>
      </c>
      <c r="F227" s="5">
        <v>290812000000000</v>
      </c>
      <c r="G227" s="5">
        <v>289631000000000</v>
      </c>
    </row>
    <row r="228" spans="3:7" ht="15.5" x14ac:dyDescent="0.35">
      <c r="C228" t="s">
        <v>252</v>
      </c>
      <c r="D228" s="6">
        <v>0.8</v>
      </c>
      <c r="E228" s="6">
        <v>1.0900000000000001</v>
      </c>
      <c r="F228" s="6">
        <v>1.18</v>
      </c>
      <c r="G228" s="6">
        <v>1.03</v>
      </c>
    </row>
    <row r="229" spans="3:7" ht="15.5" x14ac:dyDescent="0.35">
      <c r="C229" t="s">
        <v>253</v>
      </c>
      <c r="D229" s="5">
        <v>5683</v>
      </c>
      <c r="E229" s="6">
        <v>5749.62</v>
      </c>
      <c r="F229" s="6">
        <v>5654.3</v>
      </c>
      <c r="G229" s="6">
        <v>5609.46</v>
      </c>
    </row>
    <row r="230" spans="3:7" ht="15.5" x14ac:dyDescent="0.35">
      <c r="C230" t="s">
        <v>254</v>
      </c>
      <c r="D230" s="6">
        <v>0.83</v>
      </c>
      <c r="E230" s="6">
        <v>1.1299999999999999</v>
      </c>
      <c r="F230" s="6">
        <v>1.23</v>
      </c>
      <c r="G230" s="6">
        <v>1.07</v>
      </c>
    </row>
    <row r="231" spans="3:7" ht="15.5" x14ac:dyDescent="0.35">
      <c r="C231" t="s">
        <v>255</v>
      </c>
      <c r="D231" s="6">
        <v>5463.65</v>
      </c>
      <c r="E231" s="6">
        <v>5531.85</v>
      </c>
      <c r="F231" s="6">
        <v>5436.9</v>
      </c>
      <c r="G231" s="6">
        <v>5390.24</v>
      </c>
    </row>
    <row r="232" spans="3:7" ht="15.5" x14ac:dyDescent="0.35">
      <c r="C232" t="s">
        <v>256</v>
      </c>
      <c r="D232" s="5">
        <v>74526000000000</v>
      </c>
      <c r="E232" s="5">
        <v>75168000000000</v>
      </c>
      <c r="F232" s="5">
        <v>69325000000000</v>
      </c>
      <c r="G232" s="5">
        <v>62226000000000</v>
      </c>
    </row>
    <row r="233" spans="3:7" ht="15.5" x14ac:dyDescent="0.35">
      <c r="C233" t="s">
        <v>257</v>
      </c>
      <c r="D233" s="5">
        <v>44672000000000</v>
      </c>
      <c r="E233" s="5">
        <v>41667000000000</v>
      </c>
      <c r="F233" s="5">
        <v>40976000000000</v>
      </c>
      <c r="G233" s="5">
        <v>43671000000000</v>
      </c>
    </row>
    <row r="234" spans="3:7" ht="15.5" x14ac:dyDescent="0.35">
      <c r="C234" t="s">
        <v>258</v>
      </c>
      <c r="D234" s="5">
        <v>230068000000000</v>
      </c>
      <c r="E234" s="5">
        <v>232765000000000</v>
      </c>
      <c r="F234" s="5">
        <v>228906000000000</v>
      </c>
      <c r="G234" s="5">
        <v>227091000000000</v>
      </c>
    </row>
    <row r="235" spans="3:7" ht="15.5" x14ac:dyDescent="0.35">
      <c r="C235" t="s">
        <v>24</v>
      </c>
      <c r="D235" s="5">
        <v>119198000000000</v>
      </c>
      <c r="E235" s="5">
        <v>116835000000000</v>
      </c>
      <c r="F235" s="5">
        <v>110301000000000</v>
      </c>
      <c r="G235" s="5">
        <v>105897000000000</v>
      </c>
    </row>
    <row r="236" spans="3:7" ht="15.5" x14ac:dyDescent="0.35">
      <c r="C236" t="s">
        <v>21</v>
      </c>
      <c r="D236" s="5">
        <v>73048000000000</v>
      </c>
      <c r="E236" s="5">
        <v>67789000000000</v>
      </c>
      <c r="F236" s="5">
        <v>57680000000000</v>
      </c>
      <c r="G236" s="5">
        <v>51204000000000</v>
      </c>
    </row>
    <row r="237" spans="3:7" ht="15.5" x14ac:dyDescent="0.35">
      <c r="C237" t="s">
        <v>259</v>
      </c>
      <c r="D237" s="5">
        <v>29149000000000</v>
      </c>
      <c r="E237" s="5">
        <v>33268000000000</v>
      </c>
      <c r="F237" s="5">
        <v>36477000000000</v>
      </c>
      <c r="G237" s="5">
        <v>43351000000000</v>
      </c>
    </row>
    <row r="238" spans="3:7" ht="15.5" x14ac:dyDescent="0.35">
      <c r="C238" t="s">
        <v>260</v>
      </c>
      <c r="D238" s="5">
        <v>9980000000000</v>
      </c>
      <c r="E238" s="5">
        <v>6274000000000</v>
      </c>
      <c r="F238" s="5">
        <v>9623000000000</v>
      </c>
      <c r="G238" s="5">
        <v>11929000000000</v>
      </c>
    </row>
    <row r="239" spans="3:7" ht="15.5" x14ac:dyDescent="0.35">
      <c r="C239" t="s">
        <v>261</v>
      </c>
      <c r="D239" s="5">
        <v>-2289000000000</v>
      </c>
      <c r="E239" s="5">
        <v>-2564000000000</v>
      </c>
      <c r="F239" s="5">
        <v>-5337000000000</v>
      </c>
      <c r="G239" s="5">
        <v>-3788000000000</v>
      </c>
    </row>
    <row r="240" spans="3:7" ht="15.5" x14ac:dyDescent="0.35">
      <c r="C240" t="s">
        <v>13</v>
      </c>
      <c r="D240" s="5">
        <v>7691000000000</v>
      </c>
      <c r="E240" s="5">
        <v>3710000000000</v>
      </c>
      <c r="F240" s="5">
        <v>4286000000000</v>
      </c>
      <c r="G240" s="5">
        <v>8141000000000</v>
      </c>
    </row>
    <row r="241" spans="3:26" ht="15.5" x14ac:dyDescent="0.35">
      <c r="C241" t="s">
        <v>16</v>
      </c>
      <c r="D241" s="6">
        <v>189.98</v>
      </c>
      <c r="E241" s="6">
        <v>91.64</v>
      </c>
      <c r="F241" s="6">
        <v>105.87</v>
      </c>
      <c r="G241" s="6">
        <v>201.09</v>
      </c>
    </row>
    <row r="242" spans="3:26" ht="15.5" x14ac:dyDescent="0.35">
      <c r="C242" t="s">
        <v>58</v>
      </c>
      <c r="I242" s="6">
        <v>809.44</v>
      </c>
      <c r="J242" s="6">
        <v>837.4</v>
      </c>
      <c r="K242" s="6">
        <v>835.87</v>
      </c>
      <c r="L242" s="6">
        <v>714.96</v>
      </c>
      <c r="M242" s="6">
        <v>498.87</v>
      </c>
      <c r="N242" s="6">
        <v>399.27</v>
      </c>
      <c r="O242" s="6">
        <v>536.19000000000005</v>
      </c>
      <c r="P242" s="6">
        <v>535.35</v>
      </c>
      <c r="Q242" s="6">
        <v>465.55</v>
      </c>
      <c r="R242" s="6">
        <v>374.37</v>
      </c>
      <c r="S242" s="6">
        <v>357.28</v>
      </c>
      <c r="T242" s="6">
        <v>473.8</v>
      </c>
      <c r="U242" s="6">
        <v>479.63</v>
      </c>
      <c r="V242" s="6">
        <v>479.73</v>
      </c>
      <c r="W242" s="6">
        <v>4393.1400000000003</v>
      </c>
      <c r="X242" s="6">
        <v>4200.22</v>
      </c>
      <c r="Y242" s="6">
        <v>3073.84</v>
      </c>
      <c r="Z242" s="6">
        <v>2790.76</v>
      </c>
    </row>
    <row r="243" spans="3:26" ht="15.5" x14ac:dyDescent="0.35">
      <c r="C243" t="s">
        <v>72</v>
      </c>
      <c r="I243" s="6">
        <v>8.2799999999999994</v>
      </c>
      <c r="J243" s="6">
        <v>5.85</v>
      </c>
      <c r="K243" s="6">
        <v>6.76</v>
      </c>
      <c r="L243" s="6">
        <v>7.97</v>
      </c>
      <c r="M243" s="6">
        <v>11.43</v>
      </c>
      <c r="N243" s="6">
        <v>15.09</v>
      </c>
      <c r="O243" s="6">
        <v>12.92</v>
      </c>
      <c r="P243" s="6">
        <v>15.36</v>
      </c>
      <c r="Q243" s="6">
        <v>17.829999999999998</v>
      </c>
      <c r="R243" s="6">
        <v>22.1</v>
      </c>
      <c r="S243" s="6">
        <v>16.79</v>
      </c>
      <c r="T243" s="6">
        <v>15.67</v>
      </c>
      <c r="U243" s="6">
        <v>14.18</v>
      </c>
      <c r="V243" s="6">
        <v>15.84</v>
      </c>
      <c r="W243" s="6">
        <v>16.84</v>
      </c>
      <c r="X243" s="6">
        <v>12.99</v>
      </c>
      <c r="Y243" s="6">
        <v>11.29</v>
      </c>
      <c r="Z243" s="6">
        <v>3.78</v>
      </c>
    </row>
    <row r="244" spans="3:26" ht="15.5" x14ac:dyDescent="0.35">
      <c r="C244" t="s">
        <v>75</v>
      </c>
      <c r="I244" s="6">
        <v>0.84</v>
      </c>
      <c r="J244" s="6">
        <v>0.6</v>
      </c>
      <c r="K244" s="6">
        <v>0.72</v>
      </c>
      <c r="L244" s="6">
        <v>0.77</v>
      </c>
      <c r="M244" s="6">
        <v>0.99</v>
      </c>
      <c r="N244" s="6">
        <v>1.39</v>
      </c>
      <c r="O244" s="6">
        <v>1.18</v>
      </c>
      <c r="P244" s="6">
        <v>1.39</v>
      </c>
      <c r="Q244" s="6">
        <v>1.63</v>
      </c>
      <c r="R244" s="6">
        <v>1.85</v>
      </c>
      <c r="S244" s="6">
        <v>1.32</v>
      </c>
      <c r="T244" s="6">
        <v>1.49</v>
      </c>
      <c r="U244" s="6">
        <v>1.42</v>
      </c>
      <c r="V244" s="6">
        <v>1.64</v>
      </c>
      <c r="W244" s="6">
        <v>1.84</v>
      </c>
      <c r="X244" s="6">
        <v>1.7</v>
      </c>
      <c r="Y244" s="6">
        <v>1.43</v>
      </c>
      <c r="Z244" s="6">
        <v>0.44</v>
      </c>
    </row>
    <row r="245" spans="3:26" ht="15.5" x14ac:dyDescent="0.35">
      <c r="C245" t="s">
        <v>262</v>
      </c>
      <c r="I245" s="5">
        <v>55460000000000</v>
      </c>
      <c r="J245" s="5">
        <v>57961000000000</v>
      </c>
      <c r="K245" s="5">
        <v>57330000000000</v>
      </c>
      <c r="L245" s="5">
        <v>54795000000000</v>
      </c>
      <c r="M245" s="5">
        <v>37828000000000</v>
      </c>
      <c r="N245" s="5">
        <v>26268000000000</v>
      </c>
      <c r="O245" s="5">
        <v>39636000000000</v>
      </c>
      <c r="P245" s="5">
        <v>36290000000000</v>
      </c>
    </row>
    <row r="246" spans="3:26" ht="15.5" x14ac:dyDescent="0.35">
      <c r="C246" t="s">
        <v>263</v>
      </c>
      <c r="I246" s="6">
        <v>6.4600000000000005E-2</v>
      </c>
      <c r="J246" s="6">
        <v>7.1900000000000006E-2</v>
      </c>
      <c r="K246" s="6">
        <v>7.5999999999999998E-2</v>
      </c>
      <c r="L246" s="6">
        <v>7.0000000000000007E-2</v>
      </c>
      <c r="M246" s="6">
        <v>5.5E-2</v>
      </c>
      <c r="N246" s="6">
        <v>4.7800000000000002E-2</v>
      </c>
      <c r="O246" s="6">
        <v>6.1699999999999998E-2</v>
      </c>
      <c r="P246" s="6">
        <v>6.2899999999999998E-2</v>
      </c>
      <c r="Q246" s="6">
        <v>6.3700000000000007E-2</v>
      </c>
      <c r="R246" s="6">
        <v>5.79E-2</v>
      </c>
      <c r="S246" s="6">
        <v>5.8899999999999994E-2</v>
      </c>
      <c r="T246" s="6">
        <v>8.1300000000000011E-2</v>
      </c>
      <c r="U246" s="6">
        <v>9.0700000000000003E-2</v>
      </c>
      <c r="V246" s="6">
        <v>0.1065</v>
      </c>
      <c r="W246" s="6">
        <v>0.1158</v>
      </c>
      <c r="X246" s="6">
        <v>0.1507</v>
      </c>
      <c r="Y246" s="6">
        <v>0.1399</v>
      </c>
      <c r="Z246" s="6">
        <v>0.1399</v>
      </c>
    </row>
    <row r="247" spans="3:26" ht="15.5" x14ac:dyDescent="0.35">
      <c r="C247" t="s">
        <v>264</v>
      </c>
      <c r="I247" s="6">
        <v>0.14319999999999999</v>
      </c>
      <c r="J247" s="6">
        <v>0.15869999999999998</v>
      </c>
      <c r="K247" s="6">
        <v>0.1704</v>
      </c>
      <c r="L247" s="6">
        <v>0.15060000000000001</v>
      </c>
      <c r="M247" s="6">
        <v>0.1174</v>
      </c>
      <c r="N247" s="6">
        <v>0.1038</v>
      </c>
      <c r="O247" s="6">
        <v>0.14679999999999999</v>
      </c>
      <c r="P247" s="6">
        <v>0.1583</v>
      </c>
      <c r="Q247" s="6">
        <v>0.15229999999999999</v>
      </c>
      <c r="R247" s="6">
        <v>0.13539999999999999</v>
      </c>
      <c r="S247" s="6">
        <v>0.14169999999999999</v>
      </c>
      <c r="T247" s="6">
        <v>0.2006</v>
      </c>
      <c r="U247" s="6">
        <v>0.23129999999999998</v>
      </c>
      <c r="V247" s="6">
        <v>0.27279999999999999</v>
      </c>
      <c r="W247" s="6">
        <v>0.29420000000000002</v>
      </c>
      <c r="X247" s="6">
        <v>0.3448</v>
      </c>
      <c r="Y247" s="6">
        <v>0.31190000000000001</v>
      </c>
      <c r="Z247" s="6">
        <v>0.34149999999999997</v>
      </c>
    </row>
    <row r="248" spans="3:26" ht="15.5" x14ac:dyDescent="0.35">
      <c r="C248" t="s">
        <v>265</v>
      </c>
      <c r="I248" s="6">
        <v>0.11109999999999999</v>
      </c>
      <c r="J248" s="6">
        <v>0.12820000000000001</v>
      </c>
      <c r="K248" s="6">
        <v>0.14410000000000001</v>
      </c>
      <c r="L248" s="6">
        <v>0.15140000000000001</v>
      </c>
      <c r="M248" s="6">
        <v>9.9000000000000005E-2</v>
      </c>
      <c r="N248" s="6">
        <v>5.0999999999999997E-2</v>
      </c>
      <c r="O248" s="6">
        <v>0.109</v>
      </c>
      <c r="P248" s="6">
        <v>0.1263</v>
      </c>
      <c r="Q248" s="6">
        <v>0.1099</v>
      </c>
      <c r="R248" s="6">
        <v>0.10249999999999999</v>
      </c>
      <c r="S248" s="6">
        <v>0.1038</v>
      </c>
      <c r="T248" s="6">
        <v>0.1321</v>
      </c>
      <c r="U248" s="6">
        <v>0.13730000000000001</v>
      </c>
      <c r="V248" s="6">
        <v>0.1704</v>
      </c>
      <c r="W248" s="6">
        <v>0.19719999999999999</v>
      </c>
      <c r="X248" s="6">
        <v>0.21350000000000002</v>
      </c>
      <c r="Y248" s="6">
        <v>0.2198</v>
      </c>
      <c r="Z248" s="6">
        <v>0.441</v>
      </c>
    </row>
    <row r="249" spans="3:26" ht="15.5" x14ac:dyDescent="0.35">
      <c r="C249" t="s">
        <v>266</v>
      </c>
      <c r="I249" s="6">
        <v>10.35</v>
      </c>
      <c r="J249" s="6">
        <v>11.13</v>
      </c>
      <c r="K249" s="6">
        <v>14.22</v>
      </c>
      <c r="L249" s="6">
        <v>20.03</v>
      </c>
      <c r="M249" s="6">
        <v>11.16</v>
      </c>
      <c r="N249" s="6">
        <v>3.78</v>
      </c>
      <c r="O249" s="6">
        <v>5.98</v>
      </c>
      <c r="P249" s="6">
        <v>8.65</v>
      </c>
      <c r="Q249" s="6">
        <v>9.9499999999999993</v>
      </c>
      <c r="R249" s="6">
        <v>10.050000000000001</v>
      </c>
      <c r="S249" s="6">
        <v>12.56</v>
      </c>
      <c r="T249" s="6">
        <v>14.66</v>
      </c>
      <c r="U249" s="6">
        <v>16.77</v>
      </c>
      <c r="V249" s="6">
        <v>19.46</v>
      </c>
      <c r="W249" s="6">
        <v>25.12</v>
      </c>
      <c r="X249" s="6">
        <v>30.42</v>
      </c>
      <c r="Y249" s="6">
        <v>26.3</v>
      </c>
      <c r="Z249" s="6">
        <v>23.15</v>
      </c>
    </row>
    <row r="250" spans="3:26" ht="15.5" x14ac:dyDescent="0.35">
      <c r="C250" t="s">
        <v>69</v>
      </c>
      <c r="I250" s="6">
        <v>1.18</v>
      </c>
      <c r="J250" s="6">
        <v>0.93</v>
      </c>
      <c r="K250" s="6">
        <v>1.1499999999999999</v>
      </c>
      <c r="L250" s="6">
        <v>1.2</v>
      </c>
      <c r="M250" s="6">
        <v>1.34</v>
      </c>
      <c r="N250" s="6">
        <v>1.57</v>
      </c>
      <c r="O250" s="6">
        <v>1.9</v>
      </c>
      <c r="P250" s="6">
        <v>2.4300000000000002</v>
      </c>
      <c r="Q250" s="6">
        <v>2.71</v>
      </c>
      <c r="R250" s="6">
        <v>2.99</v>
      </c>
      <c r="S250" s="6">
        <v>2.38</v>
      </c>
      <c r="T250" s="6">
        <v>3.14</v>
      </c>
      <c r="U250" s="6">
        <v>3.28</v>
      </c>
      <c r="V250" s="6">
        <v>4.32</v>
      </c>
      <c r="W250" s="6">
        <v>4.96</v>
      </c>
      <c r="X250" s="6">
        <v>4.4800000000000004</v>
      </c>
      <c r="Y250" s="6">
        <v>3.52</v>
      </c>
      <c r="Z250" s="6">
        <v>1.29</v>
      </c>
    </row>
    <row r="251" spans="3:26" ht="15.5" x14ac:dyDescent="0.35">
      <c r="C251" t="s">
        <v>66</v>
      </c>
      <c r="I251" s="6">
        <v>5654.3</v>
      </c>
      <c r="J251" s="6">
        <v>5278.09</v>
      </c>
      <c r="K251" s="6">
        <v>4906.68</v>
      </c>
      <c r="L251" s="6">
        <v>4746.17</v>
      </c>
      <c r="M251" s="6">
        <v>4249.95</v>
      </c>
      <c r="N251" s="6">
        <v>3845.07</v>
      </c>
      <c r="O251" s="6">
        <v>3652.03</v>
      </c>
      <c r="P251" s="6">
        <v>3382.78</v>
      </c>
      <c r="Q251" s="6">
        <v>3057.54</v>
      </c>
      <c r="R251" s="6">
        <v>2765.35</v>
      </c>
      <c r="S251" s="6">
        <v>2520.6</v>
      </c>
      <c r="T251" s="6">
        <v>2361.7199999999998</v>
      </c>
      <c r="U251" s="6">
        <v>2073.39</v>
      </c>
      <c r="V251" s="6">
        <v>1758.76</v>
      </c>
      <c r="W251" s="6">
        <v>14931.74</v>
      </c>
      <c r="X251" s="6">
        <v>12180.25</v>
      </c>
      <c r="Y251" s="6">
        <v>9854.3700000000008</v>
      </c>
      <c r="Z251" s="6">
        <v>8171.22</v>
      </c>
    </row>
    <row r="252" spans="3:26" ht="15.5" x14ac:dyDescent="0.35">
      <c r="C252" t="s">
        <v>267</v>
      </c>
      <c r="I252" s="6">
        <v>1.23</v>
      </c>
      <c r="J252" s="6">
        <v>0.97</v>
      </c>
      <c r="K252" s="6">
        <v>1.21</v>
      </c>
      <c r="L252" s="6">
        <v>1.25</v>
      </c>
      <c r="M252" s="6">
        <v>1.39</v>
      </c>
      <c r="N252" s="6">
        <v>1.64</v>
      </c>
      <c r="O252" s="6">
        <v>1.97</v>
      </c>
      <c r="P252" s="6">
        <v>2.7</v>
      </c>
      <c r="Q252" s="6">
        <v>2.82</v>
      </c>
      <c r="R252" s="6">
        <v>3.1</v>
      </c>
      <c r="S252" s="6">
        <v>2.48</v>
      </c>
      <c r="T252" s="6">
        <v>3.26</v>
      </c>
      <c r="U252" s="6">
        <v>3.41</v>
      </c>
      <c r="V252" s="6">
        <v>4.4800000000000004</v>
      </c>
      <c r="W252" s="6">
        <v>5.12</v>
      </c>
      <c r="X252" s="6">
        <v>4.6399999999999997</v>
      </c>
      <c r="Y252" s="6">
        <v>3.59</v>
      </c>
      <c r="Z252" s="6">
        <v>1.32</v>
      </c>
    </row>
    <row r="253" spans="3:26" ht="15.5" x14ac:dyDescent="0.35">
      <c r="C253" t="s">
        <v>268</v>
      </c>
      <c r="I253" s="6">
        <v>5436.9</v>
      </c>
      <c r="J253" s="6">
        <v>5061.34</v>
      </c>
      <c r="K253" s="6">
        <v>4683.7299999999996</v>
      </c>
      <c r="L253" s="6">
        <v>4577.54</v>
      </c>
      <c r="M253" s="6">
        <v>4088.45</v>
      </c>
      <c r="N253" s="6">
        <v>3681.59</v>
      </c>
      <c r="O253" s="6">
        <v>3507.13</v>
      </c>
      <c r="P253" s="6">
        <v>3046.92</v>
      </c>
      <c r="Q253" s="6">
        <v>2945.76</v>
      </c>
      <c r="R253" s="6">
        <v>2665.4</v>
      </c>
      <c r="S253" s="6">
        <v>2421.48</v>
      </c>
      <c r="T253" s="6">
        <v>2275.2199999999998</v>
      </c>
      <c r="U253" s="6">
        <v>1995.6</v>
      </c>
      <c r="V253" s="6">
        <v>1696.61</v>
      </c>
      <c r="W253" s="6">
        <v>14442.16</v>
      </c>
      <c r="X253" s="6">
        <v>11746.99</v>
      </c>
      <c r="Y253" s="6">
        <v>9676.2800000000007</v>
      </c>
      <c r="Z253" s="6">
        <v>7966.2</v>
      </c>
    </row>
    <row r="254" spans="3:26" ht="15.5" x14ac:dyDescent="0.35">
      <c r="C254" t="s">
        <v>269</v>
      </c>
      <c r="I254" s="5">
        <v>69325000000000</v>
      </c>
      <c r="J254" s="5">
        <v>49581000000000</v>
      </c>
      <c r="K254" s="5">
        <v>39061000000000</v>
      </c>
      <c r="L254" s="5">
        <v>34669000000000</v>
      </c>
      <c r="M254" s="5">
        <v>38667000000000</v>
      </c>
      <c r="N254" s="5">
        <v>37136000000000</v>
      </c>
      <c r="O254" s="5">
        <v>41752000000000</v>
      </c>
      <c r="P254" s="5">
        <v>45529000000000</v>
      </c>
      <c r="Q254" s="5">
        <v>43584000000000</v>
      </c>
      <c r="R254" s="5">
        <v>45820000000000</v>
      </c>
      <c r="S254" s="5">
        <v>36202000000000</v>
      </c>
      <c r="T254" s="5">
        <v>37421000000000</v>
      </c>
      <c r="U254" s="5">
        <v>37403000000000</v>
      </c>
      <c r="V254" s="5">
        <v>26793000000000</v>
      </c>
      <c r="W254" s="5">
        <v>21040000000000</v>
      </c>
      <c r="X254" s="5">
        <v>17803000000000</v>
      </c>
      <c r="Y254" s="5">
        <v>11254000000000</v>
      </c>
      <c r="Z254" s="5">
        <v>12979000000000</v>
      </c>
    </row>
    <row r="255" spans="3:26" ht="15.5" x14ac:dyDescent="0.35">
      <c r="C255" t="s">
        <v>270</v>
      </c>
      <c r="I255" s="5">
        <v>40976000000000</v>
      </c>
      <c r="J255" s="5">
        <v>51092000000000</v>
      </c>
      <c r="K255" s="5">
        <v>54249000000000</v>
      </c>
      <c r="L255" s="5">
        <v>36052000000000</v>
      </c>
      <c r="M255" s="5">
        <v>33819000000000</v>
      </c>
      <c r="N255" s="5">
        <v>42345000000000</v>
      </c>
      <c r="O255" s="5">
        <v>50549000000000</v>
      </c>
      <c r="P255" s="5">
        <v>40385000000000</v>
      </c>
      <c r="Q255" s="5">
        <v>31394000000000</v>
      </c>
      <c r="R255" s="5">
        <v>25090000000000</v>
      </c>
      <c r="S255" s="5">
        <v>34447000000000</v>
      </c>
      <c r="T255" s="5">
        <v>32651000000000</v>
      </c>
      <c r="U255" s="5">
        <v>27120000000000</v>
      </c>
      <c r="V255" s="5">
        <v>29964000000000</v>
      </c>
      <c r="W255" s="5">
        <v>23950000000000</v>
      </c>
      <c r="X255" s="5">
        <v>13935000000000</v>
      </c>
      <c r="Y255" s="5">
        <v>10667000000000</v>
      </c>
      <c r="Z255" s="5">
        <v>10554000000000</v>
      </c>
    </row>
    <row r="256" spans="3:26" ht="15.5" x14ac:dyDescent="0.35">
      <c r="C256" t="s">
        <v>26</v>
      </c>
      <c r="I256" s="5">
        <v>110301000000000</v>
      </c>
      <c r="J256" s="5">
        <v>100673000000000</v>
      </c>
      <c r="K256" s="5">
        <v>93310000000000</v>
      </c>
      <c r="L256" s="5">
        <v>70721000000000</v>
      </c>
      <c r="M256" s="5">
        <v>72486000000000</v>
      </c>
      <c r="N256" s="5">
        <v>79481000000000</v>
      </c>
      <c r="O256" s="5">
        <v>92301000000000</v>
      </c>
      <c r="P256" s="5">
        <v>85914000000000</v>
      </c>
      <c r="Q256" s="5">
        <v>74978000000000</v>
      </c>
      <c r="R256" s="5">
        <v>70910000000000</v>
      </c>
      <c r="S256" s="5">
        <v>70649000000000</v>
      </c>
      <c r="T256" s="5">
        <v>70072000000000</v>
      </c>
      <c r="U256" s="5">
        <v>64523000000000</v>
      </c>
      <c r="V256" s="5">
        <v>56757000000000</v>
      </c>
      <c r="W256" s="5">
        <v>44990000000000</v>
      </c>
      <c r="X256" s="5">
        <v>31738000000000</v>
      </c>
      <c r="Y256" s="5">
        <v>21921000000000</v>
      </c>
      <c r="Z256" s="5">
        <v>23533000000000</v>
      </c>
    </row>
    <row r="257" spans="3:26" ht="15.5" x14ac:dyDescent="0.35">
      <c r="C257" t="s">
        <v>23</v>
      </c>
      <c r="I257" s="5">
        <v>57680000000000</v>
      </c>
      <c r="J257" s="5">
        <v>52234000000000</v>
      </c>
      <c r="K257" s="5">
        <v>52174000000000</v>
      </c>
      <c r="L257" s="5">
        <v>9426000000000</v>
      </c>
      <c r="M257" s="5">
        <v>8539000000000</v>
      </c>
      <c r="N257" s="5">
        <v>31928000000000</v>
      </c>
      <c r="O257" s="5">
        <v>67971000000000</v>
      </c>
      <c r="P257" s="5">
        <v>60721000000000</v>
      </c>
      <c r="Q257" s="5">
        <v>43404000000000</v>
      </c>
      <c r="R257" s="5">
        <v>41553000000000</v>
      </c>
      <c r="S257" s="5">
        <v>43547000000000</v>
      </c>
      <c r="T257" s="5">
        <v>49170000000000</v>
      </c>
      <c r="U257" s="5">
        <v>45966000000000</v>
      </c>
      <c r="V257" s="5">
        <v>45702000000000</v>
      </c>
      <c r="W257" s="5">
        <v>31879000000000</v>
      </c>
      <c r="X257" s="5">
        <v>24733000000000</v>
      </c>
      <c r="Y257" s="5">
        <v>13189000000000</v>
      </c>
      <c r="Z257" s="5">
        <v>14748000000000</v>
      </c>
    </row>
    <row r="258" spans="3:26" ht="15.5" x14ac:dyDescent="0.35">
      <c r="C258" t="s">
        <v>271</v>
      </c>
      <c r="I258" s="5">
        <v>36477000000000</v>
      </c>
      <c r="J258" s="5">
        <v>45764000000000</v>
      </c>
      <c r="K258" s="5">
        <v>41164000000000</v>
      </c>
      <c r="L258" s="5">
        <v>60620000000000</v>
      </c>
      <c r="M258" s="5">
        <v>56484000000000</v>
      </c>
      <c r="N258" s="5">
        <v>46572000000000</v>
      </c>
      <c r="O258" s="5">
        <v>29096000000000</v>
      </c>
      <c r="P258" s="5">
        <v>17142000000000</v>
      </c>
      <c r="Q258" s="5">
        <v>22806000000000</v>
      </c>
      <c r="R258" s="5">
        <v>21324000000000</v>
      </c>
      <c r="S258" s="5">
        <v>28919000000000</v>
      </c>
      <c r="T258" s="5">
        <v>23718000000000</v>
      </c>
      <c r="U258" s="5">
        <v>17213000000000</v>
      </c>
      <c r="V258" s="5">
        <v>21621000000000</v>
      </c>
      <c r="W258" s="5">
        <v>17607000000000</v>
      </c>
      <c r="X258" s="5">
        <v>9719000000000</v>
      </c>
      <c r="Y258" s="5">
        <v>9860000000000</v>
      </c>
      <c r="Z258" s="5">
        <v>8648000000000</v>
      </c>
    </row>
    <row r="259" spans="3:26" ht="15.5" x14ac:dyDescent="0.35">
      <c r="C259" t="s">
        <v>272</v>
      </c>
      <c r="I259" s="5">
        <v>44694000000000</v>
      </c>
      <c r="J259" s="5">
        <v>45029000000000</v>
      </c>
      <c r="K259" s="5">
        <v>33746000000000</v>
      </c>
      <c r="L259" s="5">
        <v>37342000000000</v>
      </c>
      <c r="M259" s="5">
        <v>38252000000000</v>
      </c>
      <c r="N259" s="5">
        <v>37683000000000</v>
      </c>
      <c r="O259" s="5">
        <v>19175000000000</v>
      </c>
      <c r="P259" s="5">
        <v>27692000000000</v>
      </c>
      <c r="Q259" s="5">
        <v>23285000000000</v>
      </c>
      <c r="R259" s="5">
        <v>19407000000000</v>
      </c>
      <c r="S259" s="5">
        <v>26290000000000</v>
      </c>
      <c r="T259" s="5">
        <v>14963000000000</v>
      </c>
      <c r="U259" s="5">
        <v>21250000000000</v>
      </c>
      <c r="V259" s="5">
        <v>8932000000000</v>
      </c>
      <c r="W259" s="5">
        <v>9330000000000</v>
      </c>
      <c r="X259" s="5">
        <v>2907000000000</v>
      </c>
      <c r="Y259" s="5">
        <v>11335000000000</v>
      </c>
      <c r="Z259" s="5">
        <v>9953000000000</v>
      </c>
    </row>
    <row r="260" spans="3:26" ht="15.5" x14ac:dyDescent="0.35">
      <c r="C260" t="s">
        <v>273</v>
      </c>
      <c r="I260" s="5">
        <v>-17477000000000</v>
      </c>
      <c r="J260" s="5">
        <v>-17540000000000</v>
      </c>
      <c r="K260" s="5">
        <v>-22102000000000</v>
      </c>
      <c r="L260" s="5">
        <v>-11867000000000</v>
      </c>
      <c r="M260" s="5">
        <v>-5727000000000</v>
      </c>
      <c r="N260" s="5">
        <v>-5327000000000</v>
      </c>
      <c r="O260" s="5">
        <v>-13073000000000</v>
      </c>
      <c r="P260" s="5">
        <v>-15530000000000</v>
      </c>
      <c r="Q260" s="5">
        <v>-12798000000000</v>
      </c>
      <c r="R260" s="5">
        <v>-8902000000000</v>
      </c>
      <c r="S260" s="5">
        <v>-8507000000000</v>
      </c>
      <c r="T260" s="5">
        <v>-11359000000000</v>
      </c>
      <c r="U260" s="5">
        <v>-10531000000000</v>
      </c>
      <c r="V260" s="5">
        <v>-11125000000000</v>
      </c>
      <c r="W260" s="5">
        <v>-9772000000000</v>
      </c>
      <c r="X260" s="5">
        <v>-6160000000000</v>
      </c>
      <c r="Y260" s="5">
        <v>-5283000000000</v>
      </c>
      <c r="Z260" s="5">
        <v>-5429000000000</v>
      </c>
    </row>
    <row r="261" spans="3:26" ht="15.5" x14ac:dyDescent="0.35">
      <c r="C261" t="s">
        <v>15</v>
      </c>
      <c r="I261" s="5">
        <v>27217000000000</v>
      </c>
      <c r="J261" s="5">
        <v>27489000000000</v>
      </c>
      <c r="K261" s="5">
        <v>11644000000000</v>
      </c>
      <c r="L261" s="5">
        <v>25475000000000</v>
      </c>
      <c r="M261" s="5">
        <v>32525000000000</v>
      </c>
      <c r="N261" s="5">
        <v>32356000000000</v>
      </c>
      <c r="O261" s="5">
        <v>6102000000000</v>
      </c>
      <c r="P261" s="5">
        <v>12162000000000</v>
      </c>
      <c r="Q261" s="5">
        <v>10487000000000</v>
      </c>
      <c r="R261" s="5">
        <v>10505000000000</v>
      </c>
      <c r="S261" s="5">
        <v>17783000000000</v>
      </c>
      <c r="T261" s="5">
        <v>3604000000000</v>
      </c>
      <c r="U261" s="5">
        <v>10719000000000</v>
      </c>
      <c r="V261" s="5">
        <v>-2193000000000</v>
      </c>
      <c r="W261" s="5">
        <v>-442000000000</v>
      </c>
      <c r="X261" s="5">
        <v>-3253000000000</v>
      </c>
      <c r="Y261" s="5">
        <v>6052000000000</v>
      </c>
      <c r="Z261" s="5">
        <v>4524000000000</v>
      </c>
    </row>
    <row r="262" spans="3:26" ht="15.5" x14ac:dyDescent="0.35">
      <c r="C262" t="s">
        <v>17</v>
      </c>
      <c r="I262" s="6">
        <v>672.3</v>
      </c>
      <c r="J262" s="6">
        <v>679.02</v>
      </c>
      <c r="K262" s="6">
        <v>287.62</v>
      </c>
      <c r="L262" s="6">
        <v>629.27</v>
      </c>
      <c r="M262" s="6">
        <v>803.41</v>
      </c>
      <c r="N262" s="6">
        <v>799.24</v>
      </c>
      <c r="O262" s="6">
        <v>150.72999999999999</v>
      </c>
      <c r="P262" s="6">
        <v>300.42</v>
      </c>
      <c r="Q262" s="6">
        <v>259.04000000000002</v>
      </c>
      <c r="R262" s="6">
        <v>259.49</v>
      </c>
      <c r="S262" s="6">
        <v>439.26</v>
      </c>
      <c r="T262" s="6">
        <v>89.02</v>
      </c>
      <c r="U262" s="6">
        <v>264.77</v>
      </c>
      <c r="V262" s="6">
        <v>-54.17</v>
      </c>
      <c r="W262" s="6">
        <v>-109.18</v>
      </c>
      <c r="X262" s="6">
        <v>-803.54</v>
      </c>
      <c r="Y262" s="6">
        <v>1494.93</v>
      </c>
      <c r="Z262" s="6">
        <v>1117.49</v>
      </c>
    </row>
  </sheetData>
  <pageMargins left="0.7" right="0.7" top="0.75" bottom="0.75" header="0.3" footer="0.3"/>
  <ignoredErrors>
    <ignoredError sqref="A1:Z2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275</v>
      </c>
      <c r="D2" s="2" vm="20">
        <f ca="1">IFERROR(_xlfn.STOCKHISTORY("XIDX:" &amp; $C$1, D3, , 0, 0, 1), "Libur")</f>
        <v>191</v>
      </c>
      <c r="E2" s="2" vm="21">
        <f ca="1">IFERROR(_xlfn.STOCKHISTORY("XIDX:" &amp; $C$1, E3, , 0, 0, 1), "Libur")</f>
        <v>152</v>
      </c>
      <c r="H2" s="2" vm="21">
        <f ca="1">IFERROR(INDEX(D2:G2,COUNT(D2:G2)),"")</f>
        <v>152</v>
      </c>
      <c r="I2" s="2" vm="22">
        <f t="shared" ref="I2:W2" ca="1" si="0">IFERROR(_xlfn.STOCKHISTORY("XIDX:" &amp; $C$1, I1, , 0, 0, 1), "Libur")</f>
        <v>190</v>
      </c>
      <c r="J2" s="2" vm="23">
        <f t="shared" ca="1" si="0"/>
        <v>110</v>
      </c>
      <c r="K2" s="2" vm="24">
        <f t="shared" ca="1" si="0"/>
        <v>125</v>
      </c>
      <c r="L2" s="2" vm="25">
        <f t="shared" ca="1" si="0"/>
        <v>123</v>
      </c>
      <c r="M2" s="2" vm="26">
        <f t="shared" ca="1" si="0"/>
        <v>139</v>
      </c>
      <c r="N2" s="2" vm="27">
        <f t="shared" ca="1" si="0"/>
        <v>200</v>
      </c>
      <c r="O2" s="2" vm="28">
        <f t="shared" ca="1" si="0"/>
        <v>119</v>
      </c>
      <c r="P2" s="2" vm="29">
        <f t="shared" ca="1" si="0"/>
        <v>360</v>
      </c>
      <c r="Q2" s="2" vm="30">
        <f t="shared" ca="1" si="0"/>
        <v>600</v>
      </c>
      <c r="R2" s="2" vm="31">
        <f t="shared" ca="1" si="0"/>
        <v>186</v>
      </c>
      <c r="S2" s="2" t="str">
        <f t="shared" ca="1" si="0"/>
        <v>Libur</v>
      </c>
      <c r="T2" s="2" vm="32">
        <f t="shared" ca="1" si="0"/>
        <v>147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47875732051</v>
      </c>
      <c r="E4" s="2">
        <f>IFERROR(INDEX(E51:E500,MATCH($C$4,$C$51:$C$500,0)),"")</f>
        <v>92440492739</v>
      </c>
      <c r="H4" s="2">
        <f>IFERROR(SUM(D4:G4)*(4/MAX(1,COUNT(D4:G4))),"")</f>
        <v>280632449580</v>
      </c>
      <c r="I4" s="2">
        <f t="shared" ref="I4:W4" si="1">IFERROR(INDEX(I51:I500,MATCH($C$4,$C$51:$C$500,0)),"")</f>
        <v>186396730954</v>
      </c>
      <c r="J4" s="2">
        <f t="shared" si="1"/>
        <v>160961910508</v>
      </c>
      <c r="K4" s="2">
        <f t="shared" si="1"/>
        <v>125760547279</v>
      </c>
      <c r="L4" s="2">
        <f t="shared" si="1"/>
        <v>99531032143</v>
      </c>
      <c r="M4" s="2">
        <f t="shared" si="1"/>
        <v>119196588398</v>
      </c>
      <c r="N4" s="2">
        <f t="shared" si="1"/>
        <v>113383364806</v>
      </c>
      <c r="O4" s="2">
        <f t="shared" si="1"/>
        <v>161499894461</v>
      </c>
      <c r="P4" s="2">
        <f t="shared" si="1"/>
        <v>192283936009</v>
      </c>
      <c r="Q4" s="2">
        <f t="shared" si="1"/>
        <v>184772622714</v>
      </c>
      <c r="R4" s="2">
        <f t="shared" si="1"/>
        <v>207397974335</v>
      </c>
      <c r="S4" s="2">
        <f t="shared" si="1"/>
        <v>220095529271</v>
      </c>
      <c r="T4" s="2">
        <f t="shared" si="1"/>
        <v>211539725631</v>
      </c>
      <c r="U4" s="2">
        <f t="shared" si="1"/>
        <v>236282931419</v>
      </c>
      <c r="V4" s="2">
        <f t="shared" si="1"/>
        <v>179549164946</v>
      </c>
      <c r="W4" s="2">
        <f t="shared" si="1"/>
        <v>119226750172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-3630288028</v>
      </c>
      <c r="E5" s="2">
        <f>IFERROR(INDEX(E51:E500,MATCH($C$5,$C$51:$C$500,0)),"")</f>
        <v>-12337942353</v>
      </c>
      <c r="H5" s="2">
        <f>IFERROR(SUM(D5:G5)*(4/MAX(1,COUNT(D5:G5))),"")</f>
        <v>-31936460762</v>
      </c>
      <c r="I5" s="2">
        <f t="shared" ref="I5:W5" si="2">IFERROR(INDEX(I51:I500,MATCH($C$5,$C$51:$C$500,0)),"")</f>
        <v>13584542271</v>
      </c>
      <c r="J5" s="2">
        <f t="shared" si="2"/>
        <v>5513784316</v>
      </c>
      <c r="K5" s="2">
        <f t="shared" si="2"/>
        <v>6531796627</v>
      </c>
      <c r="L5" s="2">
        <f t="shared" si="2"/>
        <v>9388184283</v>
      </c>
      <c r="M5" s="2">
        <f t="shared" si="2"/>
        <v>718774542</v>
      </c>
      <c r="N5" s="2">
        <f t="shared" si="2"/>
        <v>171517965</v>
      </c>
      <c r="O5" s="2">
        <f t="shared" si="2"/>
        <v>2872717734</v>
      </c>
      <c r="P5" s="2">
        <f t="shared" si="2"/>
        <v>20084095926</v>
      </c>
      <c r="Q5" s="2">
        <f t="shared" si="2"/>
        <v>35616934582</v>
      </c>
      <c r="R5" s="2">
        <f t="shared" si="2"/>
        <v>23993975027</v>
      </c>
      <c r="S5" s="2">
        <f t="shared" si="2"/>
        <v>19107306852</v>
      </c>
      <c r="T5" s="2">
        <f t="shared" si="2"/>
        <v>67524724884</v>
      </c>
      <c r="U5" s="2">
        <f t="shared" si="2"/>
        <v>3466064593</v>
      </c>
      <c r="V5" s="2">
        <f t="shared" si="2"/>
        <v>11772711855</v>
      </c>
      <c r="W5" s="2">
        <f t="shared" si="2"/>
        <v>11439181359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304161664538</v>
      </c>
      <c r="E6" s="2">
        <f>IFERROR(INDEX(E51:E500,MATCH($C$6,$C$51:$C$500,0)),"")</f>
        <v>309299747073</v>
      </c>
      <c r="H6" s="2">
        <f>IFERROR(INDEX(D6:G6,COUNT(D6:G6)),"")</f>
        <v>309299747073</v>
      </c>
      <c r="I6" s="2">
        <f t="shared" ref="I6:W6" si="3">IFERROR(INDEX(I51:I500,MATCH($C$6,$C$51:$C$500,0)),"")</f>
        <v>321637689427</v>
      </c>
      <c r="J6" s="2">
        <f t="shared" si="3"/>
        <v>318508238474</v>
      </c>
      <c r="K6" s="2">
        <f t="shared" si="3"/>
        <v>324373856747</v>
      </c>
      <c r="L6" s="2">
        <f t="shared" si="3"/>
        <v>317842060120</v>
      </c>
      <c r="M6" s="2">
        <f t="shared" si="3"/>
        <v>308453875837</v>
      </c>
      <c r="N6" s="2">
        <f t="shared" si="3"/>
        <v>209534623295</v>
      </c>
      <c r="O6" s="2">
        <f t="shared" si="3"/>
        <v>209363105330</v>
      </c>
      <c r="P6" s="2">
        <f t="shared" si="3"/>
        <v>219625895725</v>
      </c>
      <c r="Q6" s="2">
        <f t="shared" si="3"/>
        <v>211444436676</v>
      </c>
      <c r="R6" s="2">
        <f t="shared" si="3"/>
        <v>183530410923</v>
      </c>
      <c r="S6" s="2">
        <f t="shared" si="3"/>
        <v>166216485450</v>
      </c>
      <c r="T6" s="2">
        <f t="shared" si="3"/>
        <v>154173648511</v>
      </c>
      <c r="U6" s="2">
        <f t="shared" si="3"/>
        <v>86648923627</v>
      </c>
      <c r="V6" s="2">
        <f t="shared" si="3"/>
        <v>86920859028</v>
      </c>
      <c r="W6" s="2">
        <f t="shared" si="3"/>
        <v>80024420310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1.4</v>
      </c>
      <c r="E7" s="3">
        <f>IFERROR(INDEX(E51:E500,MATCH($C$7,$C$51:$C$500,0))/1000000000,"")</f>
        <v>1.4</v>
      </c>
      <c r="H7" s="3">
        <f>IFERROR(INDEX(D7:G7,COUNT(D7:G7)),"")</f>
        <v>1.4</v>
      </c>
      <c r="I7" s="3">
        <f t="shared" ref="I7:W7" si="4">IFERROR(INDEX(I51:I500,MATCH($C$7,$C$51:$C$500,0))/1000000000,"")</f>
        <v>1.4</v>
      </c>
      <c r="J7" s="3">
        <f t="shared" si="4"/>
        <v>1.4</v>
      </c>
      <c r="K7" s="3">
        <f t="shared" si="4"/>
        <v>1.4</v>
      </c>
      <c r="L7" s="3">
        <f t="shared" si="4"/>
        <v>1.4</v>
      </c>
      <c r="M7" s="3">
        <f t="shared" si="4"/>
        <v>1.4</v>
      </c>
      <c r="N7" s="3">
        <f t="shared" si="4"/>
        <v>0.6</v>
      </c>
      <c r="O7" s="3">
        <f t="shared" si="4"/>
        <v>0.6</v>
      </c>
      <c r="P7" s="3">
        <f t="shared" si="4"/>
        <v>0.6</v>
      </c>
      <c r="Q7" s="3">
        <f t="shared" si="4"/>
        <v>0.6</v>
      </c>
      <c r="R7" s="3">
        <f t="shared" si="4"/>
        <v>0.6</v>
      </c>
      <c r="S7" s="3">
        <f t="shared" si="4"/>
        <v>0.6</v>
      </c>
      <c r="T7" s="3">
        <f t="shared" si="4"/>
        <v>0.3</v>
      </c>
      <c r="U7" s="3">
        <f t="shared" si="4"/>
        <v>0.3</v>
      </c>
      <c r="V7" s="3">
        <f t="shared" si="4"/>
        <v>0.3</v>
      </c>
      <c r="W7" s="3">
        <f t="shared" si="4"/>
        <v>0.3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-51000000000</v>
      </c>
      <c r="H8" s="2">
        <f>IFERROR(INDEX(D8:G8,COUNT(D8:G8)),"")</f>
        <v>-51000000000</v>
      </c>
      <c r="I8" s="2">
        <f t="shared" ref="I8:W8" si="5">IFERROR(INDEX(I51:I500,MATCH($C$8,$C$51:$C$500,0)),"")</f>
        <v>54000000000</v>
      </c>
      <c r="J8" s="2">
        <f t="shared" si="5"/>
        <v>22000000000</v>
      </c>
      <c r="K8" s="2">
        <f t="shared" si="5"/>
        <v>-2000000000</v>
      </c>
      <c r="L8" s="2">
        <f t="shared" si="5"/>
        <v>-4000000000</v>
      </c>
      <c r="M8" s="2">
        <f t="shared" si="5"/>
        <v>-12000000000</v>
      </c>
      <c r="N8" s="2">
        <f t="shared" si="5"/>
        <v>-49000000000</v>
      </c>
      <c r="O8" s="2">
        <f t="shared" si="5"/>
        <v>-23000000000</v>
      </c>
      <c r="P8" s="2">
        <f t="shared" si="5"/>
        <v>-7000000000</v>
      </c>
      <c r="Q8" s="2">
        <f t="shared" si="5"/>
        <v>-20000000000</v>
      </c>
      <c r="R8" s="2">
        <f t="shared" si="5"/>
        <v>29000000000</v>
      </c>
      <c r="S8" s="2">
        <f t="shared" si="5"/>
        <v>0</v>
      </c>
      <c r="T8" s="2">
        <f t="shared" si="5"/>
        <v>39000000000</v>
      </c>
      <c r="U8" s="2">
        <f t="shared" si="5"/>
        <v>17000000000</v>
      </c>
      <c r="V8" s="2">
        <f t="shared" si="5"/>
        <v>-1000000000</v>
      </c>
      <c r="W8" s="2">
        <f t="shared" si="5"/>
        <v>7000000000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15.38</v>
      </c>
      <c r="E9" s="3">
        <f>IFERROR(INDEX(E51:E500,MATCH("Free cash flow per share (Quarter)",$C$51:$C$500,0)),"")</f>
        <v>-36.69</v>
      </c>
      <c r="H9" s="3">
        <f>IFERROR(INDEX(D9:G9,COUNT(D9:G9)),"")</f>
        <v>-36.69</v>
      </c>
      <c r="I9" s="3">
        <f t="shared" ref="I9:W9" si="6">IFERROR(INDEX(I51:I500,MATCH($C$9,$C$51:$C$500,0)),"")</f>
        <v>38.31</v>
      </c>
      <c r="J9" s="3">
        <f t="shared" si="6"/>
        <v>15.87</v>
      </c>
      <c r="K9" s="3">
        <f t="shared" si="6"/>
        <v>-1.36</v>
      </c>
      <c r="L9" s="3">
        <f t="shared" si="6"/>
        <v>-2.68</v>
      </c>
      <c r="M9" s="3">
        <f t="shared" si="6"/>
        <v>-8.7799999999999994</v>
      </c>
      <c r="N9" s="3">
        <f t="shared" si="6"/>
        <v>-82.07</v>
      </c>
      <c r="O9" s="3">
        <f t="shared" si="6"/>
        <v>-37.51</v>
      </c>
      <c r="P9" s="3">
        <f t="shared" si="6"/>
        <v>-11.43</v>
      </c>
      <c r="Q9" s="3">
        <f t="shared" si="6"/>
        <v>-33.520000000000003</v>
      </c>
      <c r="R9" s="3">
        <f t="shared" si="6"/>
        <v>48.78</v>
      </c>
      <c r="S9" s="3">
        <f t="shared" si="6"/>
        <v>0.08</v>
      </c>
      <c r="T9" s="3">
        <f t="shared" si="6"/>
        <v>128.63999999999999</v>
      </c>
      <c r="U9" s="3">
        <f t="shared" si="6"/>
        <v>58.22</v>
      </c>
      <c r="V9" s="3">
        <f t="shared" si="6"/>
        <v>-2.39</v>
      </c>
      <c r="W9" s="3">
        <f t="shared" si="6"/>
        <v>22.51</v>
      </c>
    </row>
    <row r="10" spans="1:23" ht="15.5" x14ac:dyDescent="0.35">
      <c r="C10" t="s">
        <v>18</v>
      </c>
      <c r="D10" s="3">
        <f ca="1">IFERROR(IF(D9=0,"",D2/D9),"")</f>
        <v>12.418725617685306</v>
      </c>
      <c r="E10" s="3">
        <f ca="1">IFERROR(IF(E9=0,"",E2/E9),"")</f>
        <v>-4.1428182065958028</v>
      </c>
      <c r="I10" s="3">
        <f t="shared" ref="I10:W10" ca="1" si="7">IFERROR(IF(I9=0,"",I2/I9),"")</f>
        <v>4.959540589924301</v>
      </c>
      <c r="J10" s="3">
        <f t="shared" ca="1" si="7"/>
        <v>6.9313169502205421</v>
      </c>
      <c r="K10" s="3">
        <f t="shared" ca="1" si="7"/>
        <v>-91.911764705882348</v>
      </c>
      <c r="L10" s="3">
        <f t="shared" ca="1" si="7"/>
        <v>-45.895522388059696</v>
      </c>
      <c r="M10" s="3">
        <f t="shared" ca="1" si="7"/>
        <v>-15.831435079726653</v>
      </c>
      <c r="N10" s="3">
        <f t="shared" ca="1" si="7"/>
        <v>-2.4369440721335449</v>
      </c>
      <c r="O10" s="3">
        <f t="shared" ca="1" si="7"/>
        <v>-3.1724873367102107</v>
      </c>
      <c r="P10" s="3">
        <f t="shared" ca="1" si="7"/>
        <v>-31.496062992125985</v>
      </c>
      <c r="Q10" s="3">
        <f t="shared" ca="1" si="7"/>
        <v>-17.89976133651551</v>
      </c>
      <c r="R10" s="3">
        <f t="shared" ca="1" si="7"/>
        <v>3.8130381303813037</v>
      </c>
      <c r="S10" s="3" t="str">
        <f t="shared" ca="1" si="7"/>
        <v/>
      </c>
      <c r="T10" s="3">
        <f t="shared" ca="1" si="7"/>
        <v>1.142723880597015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12137154216</v>
      </c>
      <c r="E11" s="2">
        <f>IFERROR(INDEX(E51:E500,MATCH($C$11,$C$51:$C$500,0)),"")</f>
        <v>11299460579</v>
      </c>
      <c r="H11" s="2">
        <f>IFERROR(INDEX(D11:G11,COUNT(D11:G11)),"")</f>
        <v>11299460579</v>
      </c>
      <c r="I11" s="2">
        <f t="shared" ref="I11:W11" si="8">IFERROR(INDEX(I51:I500,MATCH($C$11,$C$51:$C$500,0)),"")</f>
        <v>11321965350</v>
      </c>
      <c r="J11" s="2">
        <f t="shared" si="8"/>
        <v>8709898867</v>
      </c>
      <c r="K11" s="2">
        <f t="shared" si="8"/>
        <v>9957768696</v>
      </c>
      <c r="L11" s="2">
        <f t="shared" si="8"/>
        <v>9785303347</v>
      </c>
      <c r="M11" s="2">
        <f t="shared" si="8"/>
        <v>8301695852</v>
      </c>
      <c r="N11" s="2">
        <f t="shared" si="8"/>
        <v>10218012106</v>
      </c>
      <c r="O11" s="2">
        <f t="shared" si="8"/>
        <v>9180911925</v>
      </c>
      <c r="P11" s="2">
        <f t="shared" si="8"/>
        <v>11675712902</v>
      </c>
      <c r="Q11" s="2">
        <f t="shared" si="8"/>
        <v>14519676151</v>
      </c>
      <c r="R11" s="2">
        <f t="shared" si="8"/>
        <v>11600901881</v>
      </c>
      <c r="S11" s="2">
        <f t="shared" si="8"/>
        <v>16669022834</v>
      </c>
      <c r="T11" s="2">
        <f t="shared" si="8"/>
        <v>10848201707</v>
      </c>
      <c r="U11" s="2">
        <f t="shared" si="8"/>
        <v>8465068981</v>
      </c>
      <c r="V11" s="2">
        <f t="shared" si="8"/>
        <v>4805383310</v>
      </c>
      <c r="W11" s="2">
        <f t="shared" si="8"/>
        <v>7361612273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-1974654098</v>
      </c>
      <c r="J15" s="2">
        <f t="shared" si="12"/>
        <v>286932910</v>
      </c>
      <c r="K15" s="2">
        <f t="shared" si="12"/>
        <v>-798176676</v>
      </c>
      <c r="L15" s="2">
        <f t="shared" si="12"/>
        <v>-453951081</v>
      </c>
      <c r="M15" s="2">
        <f t="shared" si="12"/>
        <v>-782874753</v>
      </c>
      <c r="N15" s="2">
        <f t="shared" si="12"/>
        <v>-1360853498</v>
      </c>
      <c r="O15" s="2">
        <f t="shared" si="12"/>
        <v>-1374280552</v>
      </c>
      <c r="P15" s="2">
        <f t="shared" si="12"/>
        <v>-4595443192</v>
      </c>
      <c r="Q15" s="2">
        <f t="shared" si="12"/>
        <v>-3958429953</v>
      </c>
      <c r="R15" s="2">
        <f t="shared" si="12"/>
        <v>-4541729609</v>
      </c>
      <c r="S15" s="2">
        <f t="shared" si="12"/>
        <v>-4272856473</v>
      </c>
      <c r="T15" s="2">
        <f t="shared" si="12"/>
        <v>-402136762</v>
      </c>
      <c r="U15" s="2">
        <f t="shared" si="12"/>
        <v>-220789490</v>
      </c>
      <c r="V15" s="2">
        <f t="shared" si="12"/>
        <v>-3034411355</v>
      </c>
      <c r="W15" s="2">
        <f t="shared" si="12"/>
        <v>-2730271973</v>
      </c>
    </row>
    <row r="16" spans="1:23" ht="15.5" x14ac:dyDescent="0.35">
      <c r="C16" t="s">
        <v>29</v>
      </c>
      <c r="D16" s="2">
        <f>IFERROR(INDEX(D51:D500,MATCH($C$16,$C$51:$C$500,0)),"")</f>
        <v>-1724039957</v>
      </c>
      <c r="E16" s="2">
        <f>IFERROR(INDEX(E51:E500,MATCH($C$16,$C$51:$C$500,0)),"")</f>
        <v>-9050166337</v>
      </c>
      <c r="H16" s="2">
        <f>IFERROR(SUM(D16:G16)*(4/MAX(1,COUNT(D16:G16))),"")</f>
        <v>-21548412588</v>
      </c>
      <c r="I16" s="2">
        <f t="shared" ref="I16:W16" si="13">IFERROR(INDEX(I51:I500,MATCH($C$16,$C$51:$C$500,0)),"")</f>
        <v>8676592014</v>
      </c>
      <c r="J16" s="2">
        <f t="shared" si="13"/>
        <v>7204500740</v>
      </c>
      <c r="K16" s="2">
        <f t="shared" si="13"/>
        <v>4817732603</v>
      </c>
      <c r="L16" s="2">
        <f t="shared" si="13"/>
        <v>1027953940</v>
      </c>
      <c r="M16" s="2">
        <f t="shared" si="13"/>
        <v>1128591969</v>
      </c>
      <c r="N16" s="2">
        <f t="shared" si="13"/>
        <v>-6406405960</v>
      </c>
      <c r="O16" s="2">
        <f t="shared" si="13"/>
        <v>2598031048</v>
      </c>
      <c r="P16" s="2">
        <f t="shared" si="13"/>
        <v>29615770368</v>
      </c>
      <c r="Q16" s="2">
        <f t="shared" si="13"/>
        <v>26630119147</v>
      </c>
      <c r="R16" s="2">
        <f t="shared" si="13"/>
        <v>28242987548</v>
      </c>
      <c r="S16" s="2">
        <f t="shared" si="13"/>
        <v>22086321949</v>
      </c>
      <c r="T16" s="2">
        <f t="shared" si="13"/>
        <v>17944668047</v>
      </c>
      <c r="U16" s="2">
        <f t="shared" si="13"/>
        <v>5874735377</v>
      </c>
      <c r="V16" s="2">
        <f t="shared" si="13"/>
        <v>15496063210</v>
      </c>
      <c r="W16" s="2">
        <f t="shared" si="13"/>
        <v>13703730215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267400000000</v>
      </c>
      <c r="E20" s="2">
        <f ca="1">IFERROR(E21*E2,"")</f>
        <v>212800000000</v>
      </c>
      <c r="H20" s="2">
        <f t="shared" ref="H20:W20" ca="1" si="14">IFERROR(H21*H2,"")</f>
        <v>212800000000</v>
      </c>
      <c r="I20" s="2">
        <f t="shared" ca="1" si="14"/>
        <v>266000000000</v>
      </c>
      <c r="J20" s="2">
        <f t="shared" ca="1" si="14"/>
        <v>154000000000</v>
      </c>
      <c r="K20" s="2">
        <f t="shared" ca="1" si="14"/>
        <v>175000000000</v>
      </c>
      <c r="L20" s="2">
        <f t="shared" ca="1" si="14"/>
        <v>172200000000</v>
      </c>
      <c r="M20" s="2">
        <f t="shared" ca="1" si="14"/>
        <v>194600000000</v>
      </c>
      <c r="N20" s="2">
        <f t="shared" ca="1" si="14"/>
        <v>120000000000</v>
      </c>
      <c r="O20" s="2">
        <f t="shared" ca="1" si="14"/>
        <v>71400000000</v>
      </c>
      <c r="P20" s="2">
        <f t="shared" ca="1" si="14"/>
        <v>216000000000</v>
      </c>
      <c r="Q20" s="2">
        <f t="shared" ca="1" si="14"/>
        <v>360000000000</v>
      </c>
      <c r="R20" s="2">
        <f t="shared" ca="1" si="14"/>
        <v>111600000000</v>
      </c>
      <c r="S20" s="2" t="str">
        <f t="shared" ca="1" si="14"/>
        <v/>
      </c>
      <c r="T20" s="2">
        <f t="shared" ca="1" si="14"/>
        <v>44100000000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1400000000</v>
      </c>
      <c r="E21" s="2">
        <f>IFERROR(INDEX(E51:E500,MATCH($C$7,$C$51:$C$500,0)),"")</f>
        <v>1400000000</v>
      </c>
      <c r="H21" s="2">
        <f>IFERROR(INDEX(D21:G21,COUNT(D21:G21)),"")</f>
        <v>1400000000</v>
      </c>
      <c r="I21" s="2">
        <f t="shared" ref="I21:W21" si="15">IFERROR(INDEX(I51:I500,MATCH($C$7,$C$51:$C$500,0)),"")</f>
        <v>1400000000</v>
      </c>
      <c r="J21" s="2">
        <f t="shared" si="15"/>
        <v>1400000000</v>
      </c>
      <c r="K21" s="2">
        <f t="shared" si="15"/>
        <v>1400000000</v>
      </c>
      <c r="L21" s="2">
        <f t="shared" si="15"/>
        <v>1400000000</v>
      </c>
      <c r="M21" s="2">
        <f t="shared" si="15"/>
        <v>1400000000</v>
      </c>
      <c r="N21" s="2">
        <f t="shared" si="15"/>
        <v>600000000</v>
      </c>
      <c r="O21" s="2">
        <f t="shared" si="15"/>
        <v>600000000</v>
      </c>
      <c r="P21" s="2">
        <f t="shared" si="15"/>
        <v>600000000</v>
      </c>
      <c r="Q21" s="2">
        <f t="shared" si="15"/>
        <v>600000000</v>
      </c>
      <c r="R21" s="2">
        <f t="shared" si="15"/>
        <v>600000000</v>
      </c>
      <c r="S21" s="2">
        <f t="shared" si="15"/>
        <v>600000000</v>
      </c>
      <c r="T21" s="2">
        <f t="shared" si="15"/>
        <v>300000000</v>
      </c>
      <c r="U21" s="2">
        <f t="shared" si="15"/>
        <v>300000000</v>
      </c>
      <c r="V21" s="2">
        <f t="shared" si="15"/>
        <v>300000000</v>
      </c>
      <c r="W21" s="2">
        <f t="shared" si="15"/>
        <v>300000000</v>
      </c>
    </row>
    <row r="23" spans="1:23" ht="15.5" x14ac:dyDescent="0.35">
      <c r="B23" t="s">
        <v>54</v>
      </c>
      <c r="C23" t="s">
        <v>55</v>
      </c>
      <c r="D23" s="3">
        <f>IFERROR(D5/D6*100,"")</f>
        <v>-1.1935389798428906</v>
      </c>
      <c r="E23" s="3">
        <f>IFERROR(E5/E6*100,"")</f>
        <v>-3.988992060212722</v>
      </c>
      <c r="H23" s="3">
        <f t="shared" ref="H23:W23" si="16">IFERROR(H5/H6*100,"")</f>
        <v>-10.325407978578932</v>
      </c>
      <c r="I23" s="3">
        <f t="shared" si="16"/>
        <v>4.2235542405496584</v>
      </c>
      <c r="J23" s="3">
        <f t="shared" si="16"/>
        <v>1.7311276915212646</v>
      </c>
      <c r="K23" s="3">
        <f t="shared" si="16"/>
        <v>2.0136630900234871</v>
      </c>
      <c r="L23" s="3">
        <f t="shared" si="16"/>
        <v>2.9537262247342371</v>
      </c>
      <c r="M23" s="3">
        <f t="shared" si="16"/>
        <v>0.23302496687700264</v>
      </c>
      <c r="N23" s="3">
        <f t="shared" si="16"/>
        <v>8.1856622214899047E-2</v>
      </c>
      <c r="O23" s="3">
        <f t="shared" si="16"/>
        <v>1.3721222416299168</v>
      </c>
      <c r="P23" s="3">
        <f t="shared" si="16"/>
        <v>9.1446848103685756</v>
      </c>
      <c r="Q23" s="3">
        <f t="shared" si="16"/>
        <v>16.844583447979979</v>
      </c>
      <c r="R23" s="3">
        <f t="shared" si="16"/>
        <v>13.073569064838333</v>
      </c>
      <c r="S23" s="3">
        <f t="shared" si="16"/>
        <v>11.49543428274912</v>
      </c>
      <c r="T23" s="3">
        <f t="shared" si="16"/>
        <v>43.797838045703536</v>
      </c>
      <c r="U23" s="3">
        <f t="shared" si="16"/>
        <v>4.00012423457268</v>
      </c>
      <c r="V23" s="3">
        <f t="shared" si="16"/>
        <v>13.544173385593936</v>
      </c>
      <c r="W23" s="3">
        <f t="shared" si="16"/>
        <v>14.294613212675205</v>
      </c>
    </row>
    <row r="24" spans="1:23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W24" si="17">IFERROR(_xlfn.RRI(5,M23,H23),"")</f>
        <v/>
      </c>
      <c r="I24" s="4">
        <f t="shared" si="17"/>
        <v>1.2005176243313307</v>
      </c>
      <c r="J24" s="4">
        <f t="shared" si="17"/>
        <v>4.7580148162096991E-2</v>
      </c>
      <c r="K24" s="4">
        <f t="shared" si="17"/>
        <v>-0.26113751938753893</v>
      </c>
      <c r="L24" s="4">
        <f t="shared" si="17"/>
        <v>-0.29403691440184931</v>
      </c>
      <c r="M24" s="4">
        <f t="shared" si="17"/>
        <v>-0.55310894911677144</v>
      </c>
      <c r="N24" s="4">
        <f t="shared" si="17"/>
        <v>-0.62803190773646578</v>
      </c>
      <c r="O24" s="4">
        <f t="shared" si="17"/>
        <v>-0.49974893007945465</v>
      </c>
      <c r="P24" s="4">
        <f t="shared" si="17"/>
        <v>0.17982896049214547</v>
      </c>
      <c r="Q24" s="4">
        <f t="shared" si="17"/>
        <v>4.4579633950764919E-2</v>
      </c>
      <c r="R24" s="4">
        <f t="shared" si="17"/>
        <v>-1.7699531042423833E-2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4.79</v>
      </c>
      <c r="J25" s="3">
        <f t="shared" si="18"/>
        <v>5.35</v>
      </c>
      <c r="K25" s="3">
        <f t="shared" si="18"/>
        <v>2.87</v>
      </c>
      <c r="L25" s="3">
        <f t="shared" si="18"/>
        <v>0.41</v>
      </c>
      <c r="M25" s="3">
        <f t="shared" si="18"/>
        <v>0.25</v>
      </c>
      <c r="N25" s="3">
        <f t="shared" si="18"/>
        <v>-12.95</v>
      </c>
      <c r="O25" s="3">
        <f t="shared" si="18"/>
        <v>2.04</v>
      </c>
      <c r="P25" s="3">
        <f t="shared" si="18"/>
        <v>41.7</v>
      </c>
      <c r="Q25" s="3">
        <f t="shared" si="18"/>
        <v>37.79</v>
      </c>
      <c r="R25" s="3">
        <f t="shared" si="18"/>
        <v>39.5</v>
      </c>
      <c r="S25" s="3">
        <f t="shared" si="18"/>
        <v>29.69</v>
      </c>
      <c r="T25" s="3">
        <f t="shared" si="18"/>
        <v>58.48</v>
      </c>
      <c r="U25" s="3">
        <f t="shared" si="18"/>
        <v>18.850000000000001</v>
      </c>
      <c r="V25" s="3">
        <f t="shared" si="18"/>
        <v>41.54</v>
      </c>
      <c r="W25" s="3">
        <f t="shared" si="18"/>
        <v>36.58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0.21267583347000341</v>
      </c>
      <c r="K26" s="4">
        <f t="shared" si="19"/>
        <v>-0.41446997705164124</v>
      </c>
      <c r="L26" s="4">
        <f t="shared" si="19"/>
        <v>-0.59534827792272182</v>
      </c>
      <c r="M26" s="4">
        <f t="shared" si="19"/>
        <v>-0.63669733585698673</v>
      </c>
      <c r="N26" s="4" t="str">
        <f t="shared" si="19"/>
        <v/>
      </c>
      <c r="O26" s="4">
        <f t="shared" si="19"/>
        <v>-0.48887801625204441</v>
      </c>
      <c r="P26" s="4">
        <f t="shared" si="19"/>
        <v>0.17210073987095242</v>
      </c>
      <c r="Q26" s="4">
        <f t="shared" si="19"/>
        <v>-1.8744554372963074E-2</v>
      </c>
      <c r="R26" s="4">
        <f t="shared" si="19"/>
        <v>1.5478373888981212E-2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34.196951464999998</v>
      </c>
      <c r="E27" s="3">
        <f>IFERROR(E4/E21,"")</f>
        <v>66.028923384999999</v>
      </c>
      <c r="H27" s="3">
        <f t="shared" ref="H27:W27" si="20">IFERROR(H4/H21,"")</f>
        <v>200.45174969999999</v>
      </c>
      <c r="I27" s="3">
        <f t="shared" si="20"/>
        <v>133.14052211000001</v>
      </c>
      <c r="J27" s="3">
        <f t="shared" si="20"/>
        <v>114.97279322</v>
      </c>
      <c r="K27" s="3">
        <f t="shared" si="20"/>
        <v>89.828962342142859</v>
      </c>
      <c r="L27" s="3">
        <f t="shared" si="20"/>
        <v>71.093594387857138</v>
      </c>
      <c r="M27" s="3">
        <f t="shared" si="20"/>
        <v>85.14042028428571</v>
      </c>
      <c r="N27" s="3">
        <f t="shared" si="20"/>
        <v>188.97227467666667</v>
      </c>
      <c r="O27" s="3">
        <f t="shared" si="20"/>
        <v>269.16649076833335</v>
      </c>
      <c r="P27" s="3">
        <f t="shared" si="20"/>
        <v>320.47322668166669</v>
      </c>
      <c r="Q27" s="3">
        <f t="shared" si="20"/>
        <v>307.95437119000002</v>
      </c>
      <c r="R27" s="3">
        <f t="shared" si="20"/>
        <v>345.66329055833336</v>
      </c>
      <c r="S27" s="3">
        <f t="shared" si="20"/>
        <v>366.82588211833331</v>
      </c>
      <c r="T27" s="3">
        <f t="shared" si="20"/>
        <v>705.13241876999996</v>
      </c>
      <c r="U27" s="3">
        <f t="shared" si="20"/>
        <v>787.6097713966667</v>
      </c>
      <c r="V27" s="3">
        <f t="shared" si="20"/>
        <v>598.49721648666662</v>
      </c>
      <c r="W27" s="3">
        <f t="shared" si="20"/>
        <v>397.42250057333331</v>
      </c>
    </row>
    <row r="28" spans="1:23" ht="15.5" x14ac:dyDescent="0.35">
      <c r="C28" t="s">
        <v>61</v>
      </c>
      <c r="D28" s="4">
        <f>IFERROR(_xlfn.RRI(5,I27,D27),"")</f>
        <v>-0.23803429068436022</v>
      </c>
      <c r="E28" s="4">
        <f>IFERROR(_xlfn.RRI(5,J27,E27),"")</f>
        <v>-0.10499012576945432</v>
      </c>
      <c r="H28" s="4">
        <f t="shared" ref="H28:W28" si="21">IFERROR(_xlfn.RRI(5,M27,H27),"")</f>
        <v>0.18679255260640115</v>
      </c>
      <c r="I28" s="4">
        <f t="shared" si="21"/>
        <v>-6.7642576642676699E-2</v>
      </c>
      <c r="J28" s="4">
        <f t="shared" si="21"/>
        <v>-0.15644225340985052</v>
      </c>
      <c r="K28" s="4">
        <f t="shared" si="21"/>
        <v>-0.22460155455552955</v>
      </c>
      <c r="L28" s="4">
        <f t="shared" si="21"/>
        <v>-0.25412024444391934</v>
      </c>
      <c r="M28" s="4">
        <f t="shared" si="21"/>
        <v>-0.24439207205414093</v>
      </c>
      <c r="N28" s="4">
        <f t="shared" si="21"/>
        <v>-0.12423492047811113</v>
      </c>
      <c r="O28" s="4">
        <f t="shared" si="21"/>
        <v>-0.17519732251078857</v>
      </c>
      <c r="P28" s="4">
        <f t="shared" si="21"/>
        <v>-0.1645968057356082</v>
      </c>
      <c r="Q28" s="4">
        <f t="shared" si="21"/>
        <v>-0.12444214704094725</v>
      </c>
      <c r="R28" s="4">
        <f t="shared" si="21"/>
        <v>-2.7521157083318926E-2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-0.10467289719626162</v>
      </c>
      <c r="J29" s="4">
        <f t="shared" si="22"/>
        <v>0.86411149825783951</v>
      </c>
      <c r="K29" s="4">
        <f t="shared" si="22"/>
        <v>6</v>
      </c>
      <c r="L29" s="4">
        <f t="shared" si="22"/>
        <v>0.6399999999999999</v>
      </c>
      <c r="M29" s="4">
        <f t="shared" si="22"/>
        <v>-1.0193050193050193</v>
      </c>
      <c r="N29" s="4">
        <f t="shared" si="22"/>
        <v>-7.3480392156862733</v>
      </c>
      <c r="O29" s="4">
        <f t="shared" si="22"/>
        <v>-0.95107913669064748</v>
      </c>
      <c r="P29" s="4">
        <f t="shared" si="22"/>
        <v>0.10346652553585614</v>
      </c>
      <c r="Q29" s="4">
        <f t="shared" si="22"/>
        <v>-4.329113924050635E-2</v>
      </c>
      <c r="R29" s="4">
        <f t="shared" si="22"/>
        <v>0.33041428090266078</v>
      </c>
      <c r="S29" s="4">
        <f t="shared" si="22"/>
        <v>-0.49230506155950748</v>
      </c>
      <c r="T29" s="4">
        <f t="shared" si="22"/>
        <v>2.102387267904509</v>
      </c>
      <c r="U29" s="4">
        <f t="shared" si="22"/>
        <v>-0.54622051035146846</v>
      </c>
      <c r="V29" s="4">
        <f t="shared" si="22"/>
        <v>0.13559322033898308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0.50556529690027652</v>
      </c>
      <c r="I30" s="4">
        <f t="shared" si="23"/>
        <v>0.15801763513943795</v>
      </c>
      <c r="J30" s="4">
        <f t="shared" si="23"/>
        <v>0.27990784065932622</v>
      </c>
      <c r="K30" s="4">
        <f t="shared" si="23"/>
        <v>0.26353102717065241</v>
      </c>
      <c r="L30" s="4">
        <f t="shared" si="23"/>
        <v>-0.16498422076759683</v>
      </c>
      <c r="M30" s="4">
        <f t="shared" si="23"/>
        <v>-0.5494554932465</v>
      </c>
      <c r="N30" s="4">
        <f t="shared" si="23"/>
        <v>-0.29793536284086847</v>
      </c>
      <c r="O30" s="4">
        <f t="shared" si="23"/>
        <v>-0.16009679324724835</v>
      </c>
      <c r="P30" s="4">
        <f t="shared" si="23"/>
        <v>4.0651657072738399E-2</v>
      </c>
      <c r="Q30" s="4">
        <f t="shared" si="23"/>
        <v>-0.10909147832106768</v>
      </c>
      <c r="R30" s="4">
        <f t="shared" si="23"/>
        <v>-5.7691107938706389E-2</v>
      </c>
      <c r="S30" s="4">
        <f t="shared" si="23"/>
        <v>-0.47977731224128478</v>
      </c>
      <c r="T30" s="4">
        <f t="shared" si="23"/>
        <v>-0.10471854923842532</v>
      </c>
      <c r="U30" s="4">
        <f t="shared" si="23"/>
        <v>0.31597900491524367</v>
      </c>
      <c r="V30" s="4">
        <f t="shared" si="23"/>
        <v>0.50594698494236501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217.26</v>
      </c>
      <c r="E32" s="3">
        <f>IFERROR(INDEX(E51:E500,MATCH($A$32,$C$51:$C$500,0)),"")</f>
        <v>220.93</v>
      </c>
      <c r="H32" s="3">
        <f>IFERROR(INDEX(D32:G32,COUNT(D32:G32)),"")</f>
        <v>220.93</v>
      </c>
      <c r="I32" s="3">
        <f t="shared" ref="I32:W32" si="24">IFERROR(INDEX(I51:I500,MATCH($C$32,$C$51:$C$500,0)),"")</f>
        <v>229.74</v>
      </c>
      <c r="J32" s="3">
        <f t="shared" si="24"/>
        <v>227.51</v>
      </c>
      <c r="K32" s="3">
        <f t="shared" si="24"/>
        <v>231.7</v>
      </c>
      <c r="L32" s="3">
        <f t="shared" si="24"/>
        <v>227.03</v>
      </c>
      <c r="M32" s="3">
        <f t="shared" si="24"/>
        <v>220.32</v>
      </c>
      <c r="N32" s="3">
        <f t="shared" si="24"/>
        <v>349.22</v>
      </c>
      <c r="O32" s="3">
        <f t="shared" si="24"/>
        <v>348.94</v>
      </c>
      <c r="P32" s="3">
        <f t="shared" si="24"/>
        <v>366.04</v>
      </c>
      <c r="Q32" s="3">
        <f t="shared" si="24"/>
        <v>352.41</v>
      </c>
      <c r="R32" s="3">
        <f t="shared" si="24"/>
        <v>305.88</v>
      </c>
      <c r="S32" s="3">
        <f t="shared" si="24"/>
        <v>277.02999999999997</v>
      </c>
      <c r="T32" s="3">
        <f t="shared" si="24"/>
        <v>513.91</v>
      </c>
      <c r="U32" s="3">
        <f t="shared" si="24"/>
        <v>288.83</v>
      </c>
      <c r="V32" s="3">
        <f t="shared" si="24"/>
        <v>289.74</v>
      </c>
      <c r="W32" s="3">
        <f t="shared" si="24"/>
        <v>266.75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</v>
      </c>
      <c r="E33" s="3">
        <f>IFERROR(INDEX(E51:E500,MATCH($A$33,$C$51:$C$500,0)),"")</f>
        <v>0.86</v>
      </c>
      <c r="H33" s="3">
        <f>IFERROR(INDEX(D33:G33,COUNT(D33:G33)),"")</f>
        <v>0.86</v>
      </c>
      <c r="I33" s="3">
        <f t="shared" ref="I33:W33" si="25">IFERROR(INDEX(I51:I500,MATCH($C$33,$C$51:$C$500,0)),"")</f>
        <v>0.83</v>
      </c>
      <c r="J33" s="3">
        <f t="shared" si="25"/>
        <v>0.48</v>
      </c>
      <c r="K33" s="3">
        <f t="shared" si="25"/>
        <v>0.54</v>
      </c>
      <c r="L33" s="3">
        <f t="shared" si="25"/>
        <v>0.54</v>
      </c>
      <c r="M33" s="3">
        <f t="shared" si="25"/>
        <v>0.63</v>
      </c>
      <c r="N33" s="3">
        <f t="shared" si="25"/>
        <v>0.44</v>
      </c>
      <c r="O33" s="3">
        <f t="shared" si="25"/>
        <v>0.26</v>
      </c>
      <c r="P33" s="3">
        <f t="shared" si="25"/>
        <v>0.75</v>
      </c>
      <c r="Q33" s="3">
        <f t="shared" si="25"/>
        <v>1.3</v>
      </c>
      <c r="R33" s="3">
        <f t="shared" si="25"/>
        <v>0.46</v>
      </c>
      <c r="S33" s="3">
        <f t="shared" si="25"/>
        <v>0.43</v>
      </c>
      <c r="T33" s="3">
        <f t="shared" si="25"/>
        <v>0.44</v>
      </c>
      <c r="U33" s="3">
        <f t="shared" si="25"/>
        <v>1.06</v>
      </c>
      <c r="V33" s="3">
        <f t="shared" si="25"/>
        <v>1.21</v>
      </c>
      <c r="W33" s="3">
        <f t="shared" si="25"/>
        <v>1.21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-123.58</v>
      </c>
      <c r="E34" s="3">
        <f>IFERROR(INDEX(E51:E500,MATCH($A$34,$C$51:$C$500,0)),"")</f>
        <v>-29.57</v>
      </c>
      <c r="H34" s="3">
        <f>IFERROR(INDEX(D34:G34,COUNT(D34:G34)),"")</f>
        <v>-29.57</v>
      </c>
      <c r="I34" s="3">
        <f t="shared" ref="I34:W34" si="26">IFERROR(INDEX(I51:I500,MATCH($C$34,$C$51:$C$500,0)),"")</f>
        <v>39.67</v>
      </c>
      <c r="J34" s="3">
        <f t="shared" si="26"/>
        <v>20.56</v>
      </c>
      <c r="K34" s="3">
        <f t="shared" si="26"/>
        <v>43.55</v>
      </c>
      <c r="L34" s="3">
        <f t="shared" si="26"/>
        <v>300</v>
      </c>
      <c r="M34" s="3">
        <f t="shared" si="26"/>
        <v>556</v>
      </c>
      <c r="N34" s="3">
        <f t="shared" si="26"/>
        <v>-11.81</v>
      </c>
      <c r="O34" s="3">
        <f t="shared" si="26"/>
        <v>44.61</v>
      </c>
      <c r="P34" s="3">
        <f t="shared" si="26"/>
        <v>6.62</v>
      </c>
      <c r="Q34" s="3">
        <f t="shared" si="26"/>
        <v>12.15</v>
      </c>
      <c r="R34" s="3">
        <f t="shared" si="26"/>
        <v>3.59</v>
      </c>
      <c r="S34" s="3">
        <f t="shared" si="26"/>
        <v>4.04</v>
      </c>
      <c r="T34" s="3">
        <f t="shared" si="26"/>
        <v>3.86</v>
      </c>
      <c r="U34" s="3">
        <f t="shared" si="26"/>
        <v>16.23</v>
      </c>
      <c r="V34" s="3">
        <f t="shared" si="26"/>
        <v>8.4700000000000006</v>
      </c>
      <c r="W34" s="3">
        <f t="shared" si="26"/>
        <v>8.8000000000000007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4.4400000000000004</v>
      </c>
      <c r="E35" s="3">
        <f>IFERROR(INDEX(E51:E500,MATCH($A$35,$C$51:$C$500,0)),"")</f>
        <v>2.89</v>
      </c>
      <c r="H35" s="3">
        <f>IFERROR(INDEX(D35:G35,COUNT(D35:G35)),"")</f>
        <v>2.89</v>
      </c>
      <c r="I35" s="3">
        <f t="shared" ref="I35:W35" si="27">IFERROR(INDEX(I51:I500,MATCH($C$35,$C$51:$C$500,0)),"")</f>
        <v>1.43</v>
      </c>
      <c r="J35" s="3">
        <f t="shared" si="27"/>
        <v>0.96</v>
      </c>
      <c r="K35" s="3">
        <f t="shared" si="27"/>
        <v>1.39</v>
      </c>
      <c r="L35" s="3">
        <f t="shared" si="27"/>
        <v>1.73</v>
      </c>
      <c r="M35" s="3">
        <f t="shared" si="27"/>
        <v>1.63</v>
      </c>
      <c r="N35" s="3">
        <f t="shared" si="27"/>
        <v>0.81</v>
      </c>
      <c r="O35" s="3">
        <f t="shared" si="27"/>
        <v>0.34</v>
      </c>
      <c r="P35" s="3">
        <f t="shared" si="27"/>
        <v>0.86</v>
      </c>
      <c r="Q35" s="3">
        <f t="shared" si="27"/>
        <v>1.49</v>
      </c>
      <c r="R35" s="3">
        <f t="shared" si="27"/>
        <v>0.41</v>
      </c>
      <c r="S35" s="3">
        <f t="shared" si="27"/>
        <v>0.33</v>
      </c>
      <c r="T35" s="3">
        <f t="shared" si="27"/>
        <v>0.32</v>
      </c>
      <c r="U35" s="3">
        <f t="shared" si="27"/>
        <v>0.39</v>
      </c>
      <c r="V35" s="3">
        <f t="shared" si="27"/>
        <v>0.59</v>
      </c>
      <c r="W35" s="3">
        <f t="shared" si="27"/>
        <v>0.81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47875732051</v>
      </c>
      <c r="E51" s="5">
        <v>92440492739</v>
      </c>
      <c r="F51" s="5">
        <v>54784722083</v>
      </c>
      <c r="G51" s="5">
        <v>48477262124</v>
      </c>
      <c r="I51" s="5">
        <v>186396730954</v>
      </c>
      <c r="J51" s="5">
        <v>160961910508</v>
      </c>
      <c r="K51" s="5">
        <v>125760547279</v>
      </c>
      <c r="L51" s="5">
        <v>99531032143</v>
      </c>
      <c r="M51" s="5">
        <v>119196588398</v>
      </c>
      <c r="N51" s="5">
        <v>113383364806</v>
      </c>
      <c r="O51" s="5">
        <v>161499894461</v>
      </c>
      <c r="P51" s="5">
        <v>192283936009</v>
      </c>
      <c r="Q51" s="5">
        <v>184772622714</v>
      </c>
      <c r="R51" s="5">
        <v>207397974335</v>
      </c>
      <c r="S51" s="5">
        <v>220095529271</v>
      </c>
      <c r="T51" s="5">
        <v>211539725631</v>
      </c>
      <c r="U51" s="5">
        <v>236282931419</v>
      </c>
      <c r="V51" s="5">
        <v>179549164946</v>
      </c>
      <c r="W51" s="5">
        <v>119226750172</v>
      </c>
    </row>
    <row r="52" spans="2:23" ht="15.5" x14ac:dyDescent="0.35">
      <c r="C52" t="s">
        <v>276</v>
      </c>
      <c r="D52" s="5">
        <v>58623510905</v>
      </c>
      <c r="E52" s="5">
        <v>54002220494</v>
      </c>
      <c r="F52" s="5">
        <v>61912057764</v>
      </c>
      <c r="G52" s="5">
        <v>57418665993</v>
      </c>
      <c r="I52" s="5">
        <v>222538278421</v>
      </c>
      <c r="J52" s="5">
        <v>213160357988</v>
      </c>
      <c r="K52" s="5">
        <v>190645903608</v>
      </c>
      <c r="L52" s="5">
        <v>164688492182</v>
      </c>
      <c r="M52" s="5">
        <v>191662940588</v>
      </c>
      <c r="N52" s="5">
        <v>153682095002</v>
      </c>
      <c r="O52" s="5">
        <v>222059871727</v>
      </c>
      <c r="P52" s="5">
        <v>255849157191</v>
      </c>
      <c r="Q52" s="5">
        <v>272382364576</v>
      </c>
      <c r="R52" s="5">
        <v>259043584163</v>
      </c>
      <c r="S52" s="5">
        <v>261351764307</v>
      </c>
      <c r="T52" s="5">
        <v>250103765016</v>
      </c>
      <c r="U52" s="5">
        <v>288500447065</v>
      </c>
      <c r="V52" s="5">
        <v>239401482253</v>
      </c>
      <c r="W52" s="5">
        <v>171563137067</v>
      </c>
    </row>
    <row r="53" spans="2:23" ht="15.5" x14ac:dyDescent="0.35">
      <c r="C53" t="s">
        <v>277</v>
      </c>
      <c r="K53" s="5">
        <v>-77446994064</v>
      </c>
      <c r="L53" s="5">
        <v>-66748989669</v>
      </c>
      <c r="M53" s="5">
        <v>-81849615549</v>
      </c>
      <c r="N53" s="5">
        <v>-60039527274</v>
      </c>
      <c r="O53" s="5">
        <v>-82681757230</v>
      </c>
      <c r="P53" s="5">
        <v>-76493742916</v>
      </c>
      <c r="Q53" s="5">
        <v>-95419368356</v>
      </c>
      <c r="R53" s="5">
        <v>-70904471529</v>
      </c>
      <c r="S53" s="5">
        <v>-46044777083</v>
      </c>
      <c r="T53" s="5">
        <v>-35394523331</v>
      </c>
      <c r="U53" s="5">
        <v>-43044975662</v>
      </c>
      <c r="V53" s="5">
        <v>-58723453729</v>
      </c>
      <c r="W53" s="5">
        <v>-62736014358</v>
      </c>
    </row>
    <row r="54" spans="2:23" ht="15.5" x14ac:dyDescent="0.35">
      <c r="C54" t="s">
        <v>278</v>
      </c>
      <c r="K54" s="5">
        <v>3994789758</v>
      </c>
      <c r="L54" s="5">
        <v>-5162154958</v>
      </c>
      <c r="M54" s="5">
        <v>5677431654</v>
      </c>
      <c r="N54" s="5">
        <v>13448900622</v>
      </c>
      <c r="O54" s="5">
        <v>13431414538</v>
      </c>
      <c r="P54" s="5">
        <v>3809969787</v>
      </c>
      <c r="Q54" s="5">
        <v>-2677017717</v>
      </c>
      <c r="R54" s="5">
        <v>7851700023</v>
      </c>
      <c r="S54" s="5">
        <v>-4231863115</v>
      </c>
      <c r="T54" s="5">
        <v>-12056710033</v>
      </c>
      <c r="U54" s="5">
        <v>-12316980304</v>
      </c>
      <c r="V54" s="5">
        <v>-5232945949</v>
      </c>
      <c r="W54" s="5">
        <v>5565750722</v>
      </c>
    </row>
    <row r="55" spans="2:23" ht="15.5" x14ac:dyDescent="0.35">
      <c r="C55" t="s">
        <v>279</v>
      </c>
    </row>
    <row r="56" spans="2:23" ht="15.5" x14ac:dyDescent="0.35">
      <c r="C56" t="s">
        <v>280</v>
      </c>
      <c r="D56" s="5">
        <v>2474595978</v>
      </c>
      <c r="E56" s="5">
        <v>2474259329</v>
      </c>
      <c r="F56" s="5">
        <v>11785571267</v>
      </c>
      <c r="G56" s="5">
        <v>-5479102977</v>
      </c>
      <c r="I56" s="5">
        <v>11785571267</v>
      </c>
      <c r="J56" s="5">
        <v>9853615646</v>
      </c>
      <c r="K56" s="5">
        <v>8566847977</v>
      </c>
      <c r="L56" s="5">
        <v>6753684588</v>
      </c>
      <c r="M56" s="5">
        <v>3705831705</v>
      </c>
      <c r="N56" s="5">
        <v>6291896456</v>
      </c>
      <c r="O56" s="5">
        <v>8690365426</v>
      </c>
      <c r="P56" s="5">
        <v>9118551947</v>
      </c>
      <c r="Q56" s="5">
        <v>10486644211</v>
      </c>
      <c r="R56" s="5">
        <v>11407161678</v>
      </c>
      <c r="S56" s="5">
        <v>9020405162</v>
      </c>
      <c r="T56" s="5">
        <v>8887193979</v>
      </c>
      <c r="U56" s="5">
        <v>3144440320</v>
      </c>
      <c r="V56" s="5">
        <v>4104082371</v>
      </c>
      <c r="W56" s="5">
        <v>4833876741</v>
      </c>
    </row>
    <row r="57" spans="2:23" ht="15.5" x14ac:dyDescent="0.35">
      <c r="C57" t="s">
        <v>97</v>
      </c>
      <c r="D57" s="5">
        <v>-1906248071</v>
      </c>
      <c r="E57" s="5">
        <v>-3287776016</v>
      </c>
      <c r="F57" s="5">
        <v>3083638903</v>
      </c>
      <c r="G57" s="5">
        <v>1896536592</v>
      </c>
      <c r="I57" s="5">
        <v>6882604355</v>
      </c>
      <c r="J57" s="5">
        <v>-1977649334</v>
      </c>
      <c r="K57" s="5">
        <v>2512240700</v>
      </c>
      <c r="L57" s="5">
        <v>8814181424</v>
      </c>
      <c r="M57" s="5">
        <v>373057326</v>
      </c>
      <c r="N57" s="5">
        <v>7938777423</v>
      </c>
      <c r="O57" s="5">
        <v>1648967238</v>
      </c>
      <c r="P57" s="5">
        <v>-4936231250</v>
      </c>
      <c r="Q57" s="5">
        <v>12945245388</v>
      </c>
      <c r="R57" s="5">
        <v>292717088</v>
      </c>
      <c r="S57" s="5">
        <v>1293841376</v>
      </c>
      <c r="T57" s="5">
        <v>49982193599</v>
      </c>
      <c r="U57" s="5">
        <v>-2187881294</v>
      </c>
      <c r="V57" s="5">
        <v>-688940000</v>
      </c>
      <c r="W57" s="5">
        <v>465723117</v>
      </c>
    </row>
    <row r="58" spans="2:23" ht="15.5" x14ac:dyDescent="0.35">
      <c r="C58" t="s">
        <v>87</v>
      </c>
      <c r="D58" s="5">
        <v>-33426727134</v>
      </c>
      <c r="E58" s="5">
        <v>-84116450909</v>
      </c>
      <c r="F58" s="5">
        <v>-24584267645</v>
      </c>
      <c r="G58" s="5">
        <v>-24820302282</v>
      </c>
      <c r="I58" s="5">
        <v>-104907860455</v>
      </c>
      <c r="J58" s="5">
        <v>-87815899463</v>
      </c>
      <c r="K58" s="5">
        <v>-121208337140</v>
      </c>
      <c r="L58" s="5">
        <v>-100696658385</v>
      </c>
      <c r="M58" s="5">
        <v>-118696692661</v>
      </c>
      <c r="N58" s="5">
        <v>-120404894885</v>
      </c>
      <c r="O58" s="5">
        <v>-160855970054</v>
      </c>
      <c r="P58" s="5">
        <v>-167358147412</v>
      </c>
      <c r="Q58" s="5">
        <v>-159908202901</v>
      </c>
      <c r="R58" s="5">
        <v>-181057885066</v>
      </c>
      <c r="S58" s="5">
        <v>-204845324732</v>
      </c>
      <c r="T58" s="5">
        <v>-202650759980</v>
      </c>
      <c r="U58" s="5">
        <v>-234861102023</v>
      </c>
      <c r="V58" s="5">
        <v>-166222032947</v>
      </c>
      <c r="W58" s="5">
        <v>-107569498688</v>
      </c>
    </row>
    <row r="59" spans="2:23" ht="15.5" x14ac:dyDescent="0.35">
      <c r="C59" t="s">
        <v>281</v>
      </c>
      <c r="D59" s="5">
        <v>-33426727134</v>
      </c>
      <c r="E59" s="5">
        <v>-84116450909</v>
      </c>
      <c r="F59" s="5">
        <v>-24584267645</v>
      </c>
      <c r="G59" s="5">
        <v>-24820302282</v>
      </c>
      <c r="I59" s="5">
        <v>-104907860455</v>
      </c>
      <c r="J59" s="5">
        <v>-87815899463</v>
      </c>
      <c r="K59" s="5">
        <v>-92436064770</v>
      </c>
      <c r="L59" s="5">
        <v>-73310698436</v>
      </c>
      <c r="M59" s="5">
        <v>-87447326256</v>
      </c>
      <c r="N59" s="5">
        <v>-102880879535</v>
      </c>
      <c r="O59" s="5">
        <v>-120235759209</v>
      </c>
      <c r="P59" s="5">
        <v>-120611604575</v>
      </c>
      <c r="Q59" s="5">
        <v>-111714142163</v>
      </c>
      <c r="R59" s="5">
        <v>-109261340725</v>
      </c>
      <c r="S59" s="5">
        <v>-111103282634</v>
      </c>
      <c r="T59" s="5">
        <v>-84398421954</v>
      </c>
      <c r="U59" s="5">
        <v>-127797307470</v>
      </c>
      <c r="V59" s="5">
        <v>-126902351758</v>
      </c>
      <c r="W59" s="5">
        <v>-64962158726</v>
      </c>
    </row>
    <row r="60" spans="2:23" ht="15.5" x14ac:dyDescent="0.35">
      <c r="C60" t="s">
        <v>282</v>
      </c>
      <c r="K60" s="5">
        <v>47170295512</v>
      </c>
      <c r="L60" s="5">
        <v>29111147311</v>
      </c>
      <c r="M60" s="5">
        <v>47583995431</v>
      </c>
      <c r="N60" s="5">
        <v>53411810905</v>
      </c>
      <c r="O60" s="5">
        <v>48983011398</v>
      </c>
      <c r="P60" s="5">
        <v>51517725846</v>
      </c>
      <c r="Q60" s="5">
        <v>40642178919</v>
      </c>
      <c r="R60" s="5">
        <v>39560671342</v>
      </c>
      <c r="S60" s="5">
        <v>31158766167</v>
      </c>
      <c r="T60" s="5">
        <v>9632867434</v>
      </c>
      <c r="U60" s="5">
        <v>8620302059</v>
      </c>
      <c r="V60" s="5">
        <v>42897554807</v>
      </c>
      <c r="W60" s="5">
        <v>37387531541</v>
      </c>
    </row>
    <row r="61" spans="2:23" ht="15.5" x14ac:dyDescent="0.35">
      <c r="C61" t="s">
        <v>283</v>
      </c>
      <c r="K61" s="5">
        <v>-22051686872</v>
      </c>
      <c r="L61" s="5">
        <v>-18398711967</v>
      </c>
      <c r="M61" s="5">
        <v>-24590983948</v>
      </c>
      <c r="N61" s="5">
        <v>-18691349320</v>
      </c>
      <c r="O61" s="5">
        <v>-23563084653</v>
      </c>
      <c r="P61" s="5">
        <v>-31702270298</v>
      </c>
      <c r="Q61" s="5">
        <v>-30808587332</v>
      </c>
      <c r="R61" s="5">
        <v>-35745036444</v>
      </c>
      <c r="S61" s="5">
        <v>-46349771417</v>
      </c>
      <c r="T61" s="5">
        <v>-47857961982</v>
      </c>
      <c r="U61" s="5">
        <v>-49027316629</v>
      </c>
      <c r="V61" s="5">
        <v>-38653957391</v>
      </c>
      <c r="W61" s="5">
        <v>-25386093422</v>
      </c>
    </row>
    <row r="62" spans="2:23" ht="15.5" x14ac:dyDescent="0.35">
      <c r="C62" t="s">
        <v>284</v>
      </c>
      <c r="D62" s="5">
        <v>-17189459280</v>
      </c>
      <c r="E62" s="5">
        <v>-17085238987</v>
      </c>
      <c r="F62" s="5">
        <v>-20278342921</v>
      </c>
      <c r="G62" s="5">
        <v>-17499890548</v>
      </c>
      <c r="I62" s="5">
        <v>-70440430662</v>
      </c>
      <c r="J62" s="5">
        <v>-63407840587</v>
      </c>
    </row>
    <row r="63" spans="2:23" ht="15.5" x14ac:dyDescent="0.35">
      <c r="C63" t="s">
        <v>158</v>
      </c>
    </row>
    <row r="64" spans="2:23" ht="15.5" x14ac:dyDescent="0.35">
      <c r="C64" t="s">
        <v>90</v>
      </c>
      <c r="D64" s="5">
        <v>14449004917</v>
      </c>
      <c r="E64" s="5">
        <v>8324041830</v>
      </c>
      <c r="F64" s="5">
        <v>30200454438</v>
      </c>
      <c r="G64" s="5">
        <v>23656959842</v>
      </c>
      <c r="I64" s="5">
        <v>81488870499</v>
      </c>
      <c r="J64" s="5">
        <v>73146011045</v>
      </c>
      <c r="K64" s="5">
        <v>4552210139</v>
      </c>
      <c r="L64" s="5">
        <v>-1165626242</v>
      </c>
      <c r="M64" s="5">
        <v>499895737</v>
      </c>
      <c r="N64" s="5">
        <v>-7021530079</v>
      </c>
      <c r="O64" s="5">
        <v>643924407</v>
      </c>
      <c r="P64" s="5">
        <v>24925788597</v>
      </c>
      <c r="Q64" s="5">
        <v>24864419813</v>
      </c>
      <c r="R64" s="5">
        <v>26340089269</v>
      </c>
      <c r="S64" s="5">
        <v>15250204539</v>
      </c>
      <c r="T64" s="5">
        <v>8888965651</v>
      </c>
      <c r="U64" s="5">
        <v>1421829396</v>
      </c>
      <c r="V64" s="5">
        <v>13327131999</v>
      </c>
      <c r="W64" s="5">
        <v>11657251484</v>
      </c>
    </row>
    <row r="65" spans="3:23" ht="15.5" x14ac:dyDescent="0.35">
      <c r="C65" t="s">
        <v>91</v>
      </c>
      <c r="D65" s="5">
        <v>-16173044874</v>
      </c>
      <c r="E65" s="5">
        <v>-17374208167</v>
      </c>
      <c r="F65" s="5">
        <v>-24943810632</v>
      </c>
      <c r="G65" s="5">
        <v>-16488754927</v>
      </c>
      <c r="I65" s="5">
        <v>-72812278485</v>
      </c>
      <c r="J65" s="5">
        <v>-65941510305</v>
      </c>
      <c r="K65" s="5">
        <v>265522464</v>
      </c>
      <c r="L65" s="5">
        <v>2193580182</v>
      </c>
      <c r="M65" s="5">
        <v>628696232</v>
      </c>
      <c r="N65" s="5">
        <v>615124119</v>
      </c>
      <c r="O65" s="5">
        <v>1954106641</v>
      </c>
      <c r="P65" s="5">
        <v>4689981771</v>
      </c>
      <c r="Q65" s="5">
        <v>1765699334</v>
      </c>
      <c r="R65" s="5">
        <v>1902898279</v>
      </c>
      <c r="S65" s="5">
        <v>6836117410</v>
      </c>
      <c r="T65" s="5">
        <v>9055702396</v>
      </c>
      <c r="U65" s="5">
        <v>4452905981</v>
      </c>
      <c r="V65" s="5">
        <v>2168931211</v>
      </c>
      <c r="W65" s="5">
        <v>2046478731</v>
      </c>
    </row>
    <row r="66" spans="3:23" ht="15.5" x14ac:dyDescent="0.35">
      <c r="C66" t="s">
        <v>98</v>
      </c>
      <c r="D66" s="5">
        <v>-16173044874</v>
      </c>
      <c r="E66" s="5">
        <v>-17374208167</v>
      </c>
      <c r="F66" s="5">
        <v>-24943810632</v>
      </c>
      <c r="G66" s="5">
        <v>-16488754927</v>
      </c>
      <c r="I66" s="5">
        <v>-72812278485</v>
      </c>
      <c r="J66" s="5">
        <v>-65941510305</v>
      </c>
      <c r="K66" s="5">
        <v>265522464</v>
      </c>
      <c r="L66" s="5">
        <v>2193580182</v>
      </c>
      <c r="M66" s="5">
        <v>628696232</v>
      </c>
      <c r="N66" s="5">
        <v>615124119</v>
      </c>
      <c r="O66" s="5">
        <v>1954106641</v>
      </c>
      <c r="P66" s="5">
        <v>4689981771</v>
      </c>
      <c r="Q66" s="5">
        <v>1765699334</v>
      </c>
      <c r="R66" s="5">
        <v>1902898279</v>
      </c>
      <c r="S66" s="5">
        <v>6836117410</v>
      </c>
      <c r="T66" s="5">
        <v>9055702396</v>
      </c>
      <c r="U66" s="5">
        <v>4452905981</v>
      </c>
      <c r="V66" s="5">
        <v>2168931211</v>
      </c>
      <c r="W66" s="5">
        <v>2046478731</v>
      </c>
    </row>
    <row r="67" spans="3:23" ht="15.5" x14ac:dyDescent="0.35">
      <c r="C67" t="s">
        <v>29</v>
      </c>
      <c r="D67" s="5">
        <v>-1724039957</v>
      </c>
      <c r="E67" s="5">
        <v>-9050166337</v>
      </c>
      <c r="F67" s="5">
        <v>5256643806</v>
      </c>
      <c r="G67" s="5">
        <v>7168204915</v>
      </c>
      <c r="I67" s="5">
        <v>8676592014</v>
      </c>
      <c r="J67" s="5">
        <v>7204500740</v>
      </c>
      <c r="K67" s="5">
        <v>4817732603</v>
      </c>
      <c r="L67" s="5">
        <v>1027953940</v>
      </c>
      <c r="M67" s="5">
        <v>1128591969</v>
      </c>
      <c r="N67" s="5">
        <v>-6406405960</v>
      </c>
      <c r="O67" s="5">
        <v>2598031048</v>
      </c>
      <c r="P67" s="5">
        <v>29615770368</v>
      </c>
      <c r="Q67" s="5">
        <v>26630119147</v>
      </c>
      <c r="R67" s="5">
        <v>28242987548</v>
      </c>
      <c r="S67" s="5">
        <v>22086321949</v>
      </c>
      <c r="T67" s="5">
        <v>17944668047</v>
      </c>
      <c r="U67" s="5">
        <v>5874735377</v>
      </c>
      <c r="V67" s="5">
        <v>15496063210</v>
      </c>
      <c r="W67" s="5">
        <v>13703730215</v>
      </c>
    </row>
    <row r="68" spans="3:23" ht="15.5" x14ac:dyDescent="0.35">
      <c r="C68" t="s">
        <v>28</v>
      </c>
      <c r="F68" s="5">
        <v>-1215602398</v>
      </c>
      <c r="G68" s="5">
        <v>-500111260</v>
      </c>
      <c r="I68" s="5">
        <v>-1974654098</v>
      </c>
      <c r="J68" s="5">
        <v>286932910</v>
      </c>
      <c r="K68" s="5">
        <v>-798176676</v>
      </c>
      <c r="L68" s="5">
        <v>-453951081</v>
      </c>
      <c r="M68" s="5">
        <v>-782874753</v>
      </c>
      <c r="N68" s="5">
        <v>-1360853498</v>
      </c>
      <c r="O68" s="5">
        <v>-1374280552</v>
      </c>
      <c r="P68" s="5">
        <v>-4595443192</v>
      </c>
      <c r="Q68" s="5">
        <v>-3958429953</v>
      </c>
      <c r="R68" s="5">
        <v>-4541729609</v>
      </c>
      <c r="S68" s="5">
        <v>-4272856473</v>
      </c>
      <c r="T68" s="5">
        <v>-402136762</v>
      </c>
      <c r="U68" s="5">
        <v>-220789490</v>
      </c>
      <c r="V68" s="5">
        <v>-3034411355</v>
      </c>
      <c r="W68" s="5">
        <v>-2730271973</v>
      </c>
    </row>
    <row r="69" spans="3:23" ht="15.5" x14ac:dyDescent="0.35">
      <c r="C69" t="s">
        <v>285</v>
      </c>
      <c r="F69" s="5">
        <v>-2019954420</v>
      </c>
      <c r="G69" s="5">
        <v>-500111260</v>
      </c>
      <c r="I69" s="5">
        <v>-2779006120</v>
      </c>
      <c r="J69" s="5">
        <v>-1022060600</v>
      </c>
      <c r="K69" s="5">
        <v>-383708820</v>
      </c>
      <c r="L69" s="5">
        <v>-299791140</v>
      </c>
      <c r="M69" s="5">
        <v>-285765920</v>
      </c>
      <c r="N69" s="5">
        <v>-106443480</v>
      </c>
      <c r="O69" s="5">
        <v>-1319911500</v>
      </c>
      <c r="P69" s="5">
        <v>-4936609250</v>
      </c>
      <c r="Q69" s="5">
        <v>-4917589000</v>
      </c>
      <c r="R69" s="5">
        <v>-4895356250</v>
      </c>
      <c r="S69" s="5">
        <v>-4910205250</v>
      </c>
      <c r="T69" s="5">
        <v>-2488278750</v>
      </c>
      <c r="U69" s="5">
        <v>-1099162000</v>
      </c>
      <c r="V69" s="5">
        <v>-3472407750</v>
      </c>
      <c r="W69" s="5">
        <v>-2690295000</v>
      </c>
    </row>
    <row r="70" spans="3:23" ht="15.5" x14ac:dyDescent="0.35">
      <c r="C70" t="s">
        <v>286</v>
      </c>
      <c r="F70" s="5">
        <v>804352022</v>
      </c>
      <c r="I70" s="5">
        <v>804352022</v>
      </c>
      <c r="J70" s="5">
        <v>1308993510</v>
      </c>
      <c r="K70" s="5">
        <v>-414467856</v>
      </c>
      <c r="L70" s="5">
        <v>-154159941</v>
      </c>
      <c r="M70" s="5">
        <v>-497108833</v>
      </c>
      <c r="N70" s="5">
        <v>-1254410018</v>
      </c>
      <c r="O70" s="5">
        <v>-54369052</v>
      </c>
      <c r="P70" s="5">
        <v>341166058</v>
      </c>
      <c r="Q70" s="5">
        <v>959159047</v>
      </c>
      <c r="R70" s="5">
        <v>353626641</v>
      </c>
      <c r="S70" s="5">
        <v>637348777</v>
      </c>
      <c r="T70" s="5">
        <v>2086141988</v>
      </c>
      <c r="U70" s="5">
        <v>878372510</v>
      </c>
      <c r="V70" s="5">
        <v>437996395</v>
      </c>
      <c r="W70" s="5">
        <v>-39976973</v>
      </c>
    </row>
    <row r="71" spans="3:23" ht="15.5" x14ac:dyDescent="0.35">
      <c r="C71" t="s">
        <v>287</v>
      </c>
      <c r="F71" s="5">
        <v>-1215602398</v>
      </c>
      <c r="G71" s="5">
        <v>-500111260</v>
      </c>
      <c r="I71" s="5">
        <v>-1974654098</v>
      </c>
      <c r="J71" s="5">
        <v>286932910</v>
      </c>
      <c r="K71" s="5">
        <v>-798176676</v>
      </c>
      <c r="L71" s="5">
        <v>-453951081</v>
      </c>
      <c r="M71" s="5">
        <v>-782874753</v>
      </c>
      <c r="N71" s="5">
        <v>-1360853498</v>
      </c>
      <c r="O71" s="5">
        <v>-1374280552</v>
      </c>
      <c r="P71" s="5">
        <v>-4595443192</v>
      </c>
      <c r="Q71" s="5">
        <v>-3958429953</v>
      </c>
      <c r="R71" s="5">
        <v>-4541729609</v>
      </c>
      <c r="S71" s="5">
        <v>-4272856473</v>
      </c>
      <c r="T71" s="5">
        <v>-402136762</v>
      </c>
      <c r="U71" s="5">
        <v>-220789490</v>
      </c>
      <c r="V71" s="5">
        <v>-3034411355</v>
      </c>
      <c r="W71" s="5">
        <v>-2730271973</v>
      </c>
    </row>
    <row r="72" spans="3:23" ht="15.5" x14ac:dyDescent="0.35">
      <c r="C72" t="s">
        <v>101</v>
      </c>
      <c r="D72" s="5">
        <v>-1724039957</v>
      </c>
      <c r="E72" s="5">
        <v>-9050166337</v>
      </c>
      <c r="F72" s="5">
        <v>4041041408</v>
      </c>
      <c r="G72" s="5">
        <v>6668093655</v>
      </c>
      <c r="I72" s="5">
        <v>6701937916</v>
      </c>
      <c r="J72" s="5">
        <v>7491433650</v>
      </c>
      <c r="K72" s="5">
        <v>4019555927</v>
      </c>
      <c r="L72" s="5">
        <v>574002859</v>
      </c>
      <c r="M72" s="5">
        <v>345717216</v>
      </c>
      <c r="N72" s="5">
        <v>-7767259458</v>
      </c>
      <c r="O72" s="5">
        <v>1223750496</v>
      </c>
      <c r="P72" s="5">
        <v>25020327176</v>
      </c>
      <c r="Q72" s="5">
        <v>22671689194</v>
      </c>
      <c r="R72" s="5">
        <v>23701257939</v>
      </c>
      <c r="S72" s="5">
        <v>17813465476</v>
      </c>
      <c r="T72" s="5">
        <v>17542531285</v>
      </c>
      <c r="U72" s="5">
        <v>5653945887</v>
      </c>
      <c r="V72" s="5">
        <v>12461651855</v>
      </c>
      <c r="W72" s="5">
        <v>10973458242</v>
      </c>
    </row>
    <row r="73" spans="3:23" ht="15.5" x14ac:dyDescent="0.35">
      <c r="C73" t="s">
        <v>102</v>
      </c>
      <c r="D73" s="5">
        <v>-1906248071</v>
      </c>
      <c r="E73" s="5">
        <v>-3287776016</v>
      </c>
      <c r="F73" s="5">
        <v>3083638903</v>
      </c>
      <c r="G73" s="5">
        <v>1896536592</v>
      </c>
      <c r="I73" s="5">
        <v>6882604355</v>
      </c>
      <c r="J73" s="5">
        <v>-1977649334</v>
      </c>
      <c r="K73" s="5">
        <v>2512240700</v>
      </c>
      <c r="L73" s="5">
        <v>8814181424</v>
      </c>
      <c r="M73" s="5">
        <v>373057326</v>
      </c>
      <c r="N73" s="5">
        <v>7938777423</v>
      </c>
      <c r="O73" s="5">
        <v>1648967238</v>
      </c>
      <c r="P73" s="5">
        <v>-4936231250</v>
      </c>
      <c r="Q73" s="5">
        <v>12945245388</v>
      </c>
      <c r="R73" s="5">
        <v>292717088</v>
      </c>
      <c r="S73" s="5">
        <v>1293841376</v>
      </c>
      <c r="T73" s="5">
        <v>49982193599</v>
      </c>
      <c r="U73" s="5">
        <v>-2187881294</v>
      </c>
      <c r="V73" s="5">
        <v>-688940000</v>
      </c>
      <c r="W73" s="5">
        <v>465723117</v>
      </c>
    </row>
    <row r="74" spans="3:23" ht="15.5" x14ac:dyDescent="0.35">
      <c r="C74" t="s">
        <v>288</v>
      </c>
      <c r="D74" s="5">
        <v>-1906248071</v>
      </c>
      <c r="E74" s="5">
        <v>-3287776016</v>
      </c>
      <c r="F74" s="5">
        <v>3083638903</v>
      </c>
      <c r="G74" s="5">
        <v>1896536592</v>
      </c>
      <c r="I74" s="5">
        <v>6882604355</v>
      </c>
      <c r="J74" s="5">
        <v>-1977649334</v>
      </c>
      <c r="K74" s="5">
        <v>2512240700</v>
      </c>
      <c r="L74" s="5">
        <v>8814181424</v>
      </c>
      <c r="M74" s="5">
        <v>373057326</v>
      </c>
      <c r="N74" s="5">
        <v>7938777423</v>
      </c>
      <c r="O74" s="5">
        <v>1648967238</v>
      </c>
      <c r="P74" s="5">
        <v>-4936231250</v>
      </c>
      <c r="Q74" s="5">
        <v>12945245388</v>
      </c>
      <c r="R74" s="5">
        <v>292717088</v>
      </c>
      <c r="S74" s="5">
        <v>1293841376</v>
      </c>
      <c r="T74" s="5">
        <v>49982193599</v>
      </c>
      <c r="U74" s="5">
        <v>-2187881294</v>
      </c>
      <c r="V74" s="5">
        <v>-688940000</v>
      </c>
      <c r="W74" s="5">
        <v>465723117</v>
      </c>
    </row>
    <row r="75" spans="3:23" ht="15.5" x14ac:dyDescent="0.35">
      <c r="C75" t="s">
        <v>103</v>
      </c>
      <c r="D75" s="5">
        <v>-3630288028</v>
      </c>
      <c r="E75" s="5">
        <v>-12337942353</v>
      </c>
      <c r="F75" s="5">
        <v>7124680311</v>
      </c>
      <c r="G75" s="5">
        <v>8564630247</v>
      </c>
      <c r="I75" s="5">
        <v>13584542271</v>
      </c>
      <c r="J75" s="5">
        <v>5513784316</v>
      </c>
      <c r="K75" s="5">
        <v>6531796627</v>
      </c>
      <c r="L75" s="5">
        <v>9388184283</v>
      </c>
      <c r="M75" s="5">
        <v>718774542</v>
      </c>
      <c r="N75" s="5">
        <v>171517965</v>
      </c>
      <c r="O75" s="5">
        <v>2872717734</v>
      </c>
      <c r="P75" s="5">
        <v>20084095926</v>
      </c>
      <c r="Q75" s="5">
        <v>35616934582</v>
      </c>
      <c r="R75" s="5">
        <v>23993975027</v>
      </c>
      <c r="S75" s="5">
        <v>19107306852</v>
      </c>
      <c r="T75" s="5">
        <v>67524724884</v>
      </c>
      <c r="U75" s="5">
        <v>3466064593</v>
      </c>
      <c r="V75" s="5">
        <v>11772711855</v>
      </c>
      <c r="W75" s="5">
        <v>11439181359</v>
      </c>
    </row>
    <row r="76" spans="3:23" ht="15.5" x14ac:dyDescent="0.35">
      <c r="C76" t="s">
        <v>104</v>
      </c>
      <c r="D76" s="5">
        <v>-1724039957</v>
      </c>
      <c r="E76" s="5">
        <v>-9050166337</v>
      </c>
      <c r="F76" s="5">
        <v>4041041408</v>
      </c>
      <c r="G76" s="5">
        <v>6668093655</v>
      </c>
      <c r="I76" s="5">
        <v>6701937916</v>
      </c>
      <c r="J76" s="5">
        <v>7491433650</v>
      </c>
      <c r="K76" s="5">
        <v>4019555927</v>
      </c>
      <c r="L76" s="5">
        <v>574002859</v>
      </c>
      <c r="M76" s="5">
        <v>345717216</v>
      </c>
      <c r="N76" s="5">
        <v>-7767259458</v>
      </c>
      <c r="O76" s="5">
        <v>1223750496</v>
      </c>
      <c r="P76" s="5">
        <v>25020327176</v>
      </c>
      <c r="Q76" s="5">
        <v>22671689194</v>
      </c>
      <c r="R76" s="5">
        <v>23701257939</v>
      </c>
      <c r="S76" s="5">
        <v>17813465476</v>
      </c>
      <c r="T76" s="5">
        <v>17542531285</v>
      </c>
      <c r="U76" s="5">
        <v>5653945887</v>
      </c>
      <c r="V76" s="5">
        <v>12461651855</v>
      </c>
      <c r="W76" s="5">
        <v>10973458242</v>
      </c>
    </row>
    <row r="77" spans="3:23" ht="15.5" x14ac:dyDescent="0.35">
      <c r="C77" t="s">
        <v>8</v>
      </c>
      <c r="D77" s="5">
        <v>-3630288028</v>
      </c>
      <c r="E77" s="5">
        <v>-12337942353</v>
      </c>
      <c r="F77" s="5">
        <v>7124680311</v>
      </c>
      <c r="G77" s="5">
        <v>8564630247</v>
      </c>
      <c r="I77" s="5">
        <v>13584542271</v>
      </c>
      <c r="J77" s="5">
        <v>5513784316</v>
      </c>
      <c r="K77" s="5">
        <v>6531796627</v>
      </c>
      <c r="L77" s="5">
        <v>9388184283</v>
      </c>
      <c r="M77" s="5">
        <v>718774542</v>
      </c>
      <c r="N77" s="5">
        <v>171517965</v>
      </c>
      <c r="O77" s="5">
        <v>2872717734</v>
      </c>
      <c r="P77" s="5">
        <v>20084095926</v>
      </c>
      <c r="Q77" s="5">
        <v>35616934582</v>
      </c>
      <c r="R77" s="5">
        <v>23993975027</v>
      </c>
      <c r="S77" s="5">
        <v>19107306852</v>
      </c>
      <c r="T77" s="5">
        <v>67524724884</v>
      </c>
      <c r="U77" s="5">
        <v>3466064593</v>
      </c>
      <c r="V77" s="5">
        <v>11772711855</v>
      </c>
      <c r="W77" s="5">
        <v>11439181359</v>
      </c>
    </row>
    <row r="78" spans="3:23" ht="15.5" x14ac:dyDescent="0.35">
      <c r="C78" t="s">
        <v>289</v>
      </c>
    </row>
    <row r="79" spans="3:23" ht="15.5" x14ac:dyDescent="0.35">
      <c r="C79" t="s">
        <v>105</v>
      </c>
      <c r="D79" s="5">
        <v>-1724039957</v>
      </c>
      <c r="E79" s="5">
        <v>-9050166337</v>
      </c>
      <c r="F79" s="5">
        <v>4041041408</v>
      </c>
      <c r="G79" s="5">
        <v>6668093655</v>
      </c>
      <c r="I79" s="5">
        <v>6701937916</v>
      </c>
      <c r="J79" s="5">
        <v>7491433650</v>
      </c>
      <c r="K79" s="5">
        <v>4019555927</v>
      </c>
      <c r="L79" s="5">
        <v>574002859</v>
      </c>
      <c r="M79" s="5">
        <v>345717216</v>
      </c>
      <c r="N79" s="5">
        <v>-7767259458</v>
      </c>
      <c r="O79" s="5">
        <v>1223750496</v>
      </c>
      <c r="P79" s="5">
        <v>25020327176</v>
      </c>
      <c r="Q79" s="5">
        <v>22671689194</v>
      </c>
      <c r="R79" s="5">
        <v>23701257939</v>
      </c>
      <c r="S79" s="5">
        <v>17813465476</v>
      </c>
      <c r="T79" s="5">
        <v>17542531285</v>
      </c>
      <c r="U79" s="5">
        <v>5653945887</v>
      </c>
      <c r="V79" s="5">
        <v>12461651855</v>
      </c>
      <c r="W79" s="5">
        <v>10973458242</v>
      </c>
    </row>
    <row r="80" spans="3:23" ht="15.5" x14ac:dyDescent="0.35">
      <c r="C80" t="s">
        <v>106</v>
      </c>
      <c r="D80" s="5">
        <v>-3630288028</v>
      </c>
      <c r="E80" s="5">
        <v>-12337942353</v>
      </c>
      <c r="F80" s="5">
        <v>7124680311</v>
      </c>
      <c r="G80" s="5">
        <v>8564630247</v>
      </c>
      <c r="I80" s="5">
        <v>13584542271</v>
      </c>
      <c r="J80" s="5">
        <v>5513784316</v>
      </c>
      <c r="K80" s="5">
        <v>6531796627</v>
      </c>
      <c r="L80" s="5">
        <v>9388184283</v>
      </c>
      <c r="M80" s="5">
        <v>718774542</v>
      </c>
      <c r="N80" s="5">
        <v>171517965</v>
      </c>
      <c r="O80" s="5">
        <v>2872717734</v>
      </c>
      <c r="P80" s="5">
        <v>20084095926</v>
      </c>
      <c r="Q80" s="5">
        <v>35616934582</v>
      </c>
      <c r="R80" s="5">
        <v>23993975027</v>
      </c>
      <c r="S80" s="5">
        <v>19107306852</v>
      </c>
      <c r="T80" s="5">
        <v>67524724884</v>
      </c>
      <c r="U80" s="5">
        <v>3466064593</v>
      </c>
      <c r="V80" s="5">
        <v>11772711855</v>
      </c>
      <c r="W80" s="5">
        <v>11439181359</v>
      </c>
    </row>
    <row r="81" spans="2:23" ht="15.5" x14ac:dyDescent="0.35">
      <c r="C81" t="s">
        <v>107</v>
      </c>
      <c r="D81" s="5">
        <v>-3630288028</v>
      </c>
      <c r="E81" s="5">
        <v>-12337942353</v>
      </c>
      <c r="F81" s="5">
        <v>7124680311</v>
      </c>
      <c r="G81" s="5">
        <v>8564630247</v>
      </c>
      <c r="I81" s="5">
        <v>13584542271</v>
      </c>
      <c r="J81" s="5">
        <v>5513784316</v>
      </c>
      <c r="K81" s="5">
        <v>6531796627</v>
      </c>
      <c r="L81" s="5">
        <v>9388184283</v>
      </c>
      <c r="M81" s="5">
        <v>718774542</v>
      </c>
      <c r="N81" s="5">
        <v>171517965</v>
      </c>
      <c r="O81" s="5">
        <v>2872717734</v>
      </c>
      <c r="P81" s="5">
        <v>20084095926</v>
      </c>
      <c r="Q81" s="5">
        <v>35616934582</v>
      </c>
      <c r="R81" s="5">
        <v>23993975027</v>
      </c>
      <c r="S81" s="5">
        <v>19107306852</v>
      </c>
      <c r="T81" s="5">
        <v>67524724884</v>
      </c>
      <c r="U81" s="5">
        <v>3466064593</v>
      </c>
      <c r="V81" s="5">
        <v>11772711855</v>
      </c>
      <c r="W81" s="5">
        <v>11439181359</v>
      </c>
    </row>
    <row r="83" spans="2:23" ht="15.5" x14ac:dyDescent="0.35">
      <c r="B83" t="s">
        <v>108</v>
      </c>
      <c r="C83" t="s">
        <v>109</v>
      </c>
    </row>
    <row r="84" spans="2:23" ht="15.5" x14ac:dyDescent="0.35">
      <c r="C84" t="s">
        <v>20</v>
      </c>
      <c r="D84" s="5">
        <v>12137154216</v>
      </c>
      <c r="E84" s="5">
        <v>11299460579</v>
      </c>
      <c r="F84" s="5">
        <v>11321965350</v>
      </c>
      <c r="G84" s="5">
        <v>10209650009</v>
      </c>
      <c r="I84" s="5">
        <v>11321965350</v>
      </c>
      <c r="J84" s="5">
        <v>8709898867</v>
      </c>
      <c r="K84" s="5">
        <v>9957768696</v>
      </c>
      <c r="L84" s="5">
        <v>9785303347</v>
      </c>
      <c r="M84" s="5">
        <v>8301695852</v>
      </c>
      <c r="N84" s="5">
        <v>10218012106</v>
      </c>
      <c r="O84" s="5">
        <v>9180911925</v>
      </c>
      <c r="P84" s="5">
        <v>11675712902</v>
      </c>
      <c r="Q84" s="5">
        <v>14519676151</v>
      </c>
      <c r="R84" s="5">
        <v>11600901881</v>
      </c>
      <c r="S84" s="5">
        <v>16669022834</v>
      </c>
      <c r="T84" s="5">
        <v>10848201707</v>
      </c>
      <c r="U84" s="5">
        <v>8465068981</v>
      </c>
      <c r="V84" s="5">
        <v>4805383310</v>
      </c>
      <c r="W84" s="5">
        <v>7361612273</v>
      </c>
    </row>
    <row r="85" spans="2:23" ht="15.5" x14ac:dyDescent="0.35">
      <c r="C85" t="s">
        <v>111</v>
      </c>
    </row>
    <row r="86" spans="2:23" ht="15.5" x14ac:dyDescent="0.35">
      <c r="C86" t="s">
        <v>290</v>
      </c>
      <c r="D86" s="5">
        <v>121212066729</v>
      </c>
      <c r="E86" s="5">
        <v>103526338117</v>
      </c>
      <c r="F86" s="5">
        <v>155233149830</v>
      </c>
      <c r="G86" s="5">
        <v>145441545523</v>
      </c>
      <c r="I86" s="5">
        <v>155233149830</v>
      </c>
      <c r="J86" s="5">
        <v>110015454841</v>
      </c>
      <c r="K86" s="5">
        <v>92579160000</v>
      </c>
      <c r="L86" s="5">
        <v>104782992000</v>
      </c>
      <c r="M86" s="5">
        <v>122869225125</v>
      </c>
      <c r="N86" s="5">
        <v>53165125250</v>
      </c>
      <c r="O86" s="5">
        <v>70658560550</v>
      </c>
      <c r="P86" s="5">
        <v>84331935000</v>
      </c>
      <c r="Q86" s="5">
        <v>103908836000</v>
      </c>
      <c r="R86" s="5">
        <v>119384140000</v>
      </c>
      <c r="S86" s="5">
        <v>105893480000</v>
      </c>
      <c r="T86" s="5">
        <v>113168340000</v>
      </c>
      <c r="U86" s="5">
        <v>52588320854</v>
      </c>
      <c r="V86" s="5">
        <v>35088340000</v>
      </c>
      <c r="W86" s="5">
        <v>32041603600</v>
      </c>
    </row>
    <row r="87" spans="2:23" ht="15.5" x14ac:dyDescent="0.35">
      <c r="C87" t="s">
        <v>291</v>
      </c>
      <c r="D87" s="5">
        <v>2508208732</v>
      </c>
      <c r="E87" s="5">
        <v>2508208732</v>
      </c>
      <c r="F87" s="5">
        <v>2508208732</v>
      </c>
      <c r="G87" s="5">
        <v>106634537469</v>
      </c>
      <c r="I87" s="5">
        <v>2508208732</v>
      </c>
      <c r="J87" s="5">
        <v>101740164823</v>
      </c>
      <c r="K87" s="5">
        <v>95311413382</v>
      </c>
      <c r="L87" s="5">
        <v>74819728163</v>
      </c>
      <c r="M87" s="5">
        <v>59160180778</v>
      </c>
      <c r="N87" s="5">
        <v>41118839759</v>
      </c>
      <c r="O87" s="5">
        <v>64381079533</v>
      </c>
      <c r="P87" s="5">
        <v>73073108583</v>
      </c>
      <c r="Q87" s="5">
        <v>63469568770</v>
      </c>
      <c r="R87" s="5">
        <v>60434202195</v>
      </c>
      <c r="S87" s="5">
        <v>34085758000</v>
      </c>
      <c r="T87" s="5">
        <v>25400122000</v>
      </c>
      <c r="U87" s="5">
        <v>30976852000</v>
      </c>
      <c r="V87" s="5">
        <v>34146400000</v>
      </c>
      <c r="W87" s="5">
        <v>34780340000</v>
      </c>
    </row>
    <row r="88" spans="2:23" ht="15.5" x14ac:dyDescent="0.35">
      <c r="C88" t="s">
        <v>97</v>
      </c>
      <c r="D88" s="5">
        <v>77356522872</v>
      </c>
      <c r="E88" s="5">
        <v>79262770943</v>
      </c>
      <c r="F88" s="5">
        <v>82550546960</v>
      </c>
      <c r="G88" s="5">
        <v>79413001923</v>
      </c>
      <c r="I88" s="5">
        <v>82550546960</v>
      </c>
      <c r="J88" s="5">
        <v>75667942601</v>
      </c>
      <c r="K88" s="5">
        <v>77684884911</v>
      </c>
      <c r="L88" s="5">
        <v>75172644211</v>
      </c>
      <c r="M88" s="5">
        <v>66358462787</v>
      </c>
      <c r="N88" s="5">
        <v>65985405461</v>
      </c>
      <c r="O88" s="5">
        <v>58046628038</v>
      </c>
      <c r="P88" s="5">
        <v>56397660750</v>
      </c>
      <c r="Q88" s="5">
        <v>61333892050</v>
      </c>
      <c r="R88" s="5">
        <v>48388646662</v>
      </c>
      <c r="S88" s="5">
        <v>48095929574</v>
      </c>
      <c r="T88" s="5">
        <v>48591847443</v>
      </c>
      <c r="U88" s="5">
        <v>-1390346156</v>
      </c>
      <c r="V88" s="5">
        <v>797535138</v>
      </c>
      <c r="W88" s="5">
        <v>1486475138</v>
      </c>
    </row>
    <row r="89" spans="2:23" ht="15.5" x14ac:dyDescent="0.35">
      <c r="C89" t="s">
        <v>292</v>
      </c>
      <c r="D89" s="5">
        <v>2508208732</v>
      </c>
      <c r="E89" s="5">
        <v>2508208732</v>
      </c>
      <c r="F89" s="5">
        <v>2508208732</v>
      </c>
      <c r="G89" s="5">
        <v>106634537469</v>
      </c>
      <c r="I89" s="5">
        <v>2508208732</v>
      </c>
      <c r="J89" s="5">
        <v>101740164823</v>
      </c>
      <c r="K89" s="5">
        <v>95311413382</v>
      </c>
      <c r="L89" s="5">
        <v>74819728163</v>
      </c>
      <c r="M89" s="5">
        <v>59160180778</v>
      </c>
      <c r="N89" s="5">
        <v>41118839759</v>
      </c>
      <c r="O89" s="5">
        <v>64381079533</v>
      </c>
      <c r="P89" s="5">
        <v>73073108583</v>
      </c>
      <c r="Q89" s="5">
        <v>63469568770</v>
      </c>
      <c r="R89" s="5">
        <v>60434202195</v>
      </c>
      <c r="S89" s="5">
        <v>34085758000</v>
      </c>
      <c r="T89" s="5">
        <v>25400122000</v>
      </c>
      <c r="U89" s="5">
        <v>30976852000</v>
      </c>
      <c r="V89" s="5">
        <v>34146400000</v>
      </c>
      <c r="W89" s="5">
        <v>34780340000</v>
      </c>
    </row>
    <row r="90" spans="2:23" ht="15.5" x14ac:dyDescent="0.35">
      <c r="C90" t="s">
        <v>293</v>
      </c>
      <c r="D90" s="5">
        <v>925000000</v>
      </c>
      <c r="E90" s="5">
        <v>925000000</v>
      </c>
      <c r="F90" s="5">
        <v>925000000</v>
      </c>
      <c r="G90" s="5">
        <v>925000000</v>
      </c>
      <c r="I90" s="5">
        <v>925000000</v>
      </c>
      <c r="J90" s="5">
        <v>925000000</v>
      </c>
      <c r="K90" s="5">
        <v>1000000000</v>
      </c>
      <c r="L90" s="5">
        <v>1000000000</v>
      </c>
      <c r="M90" s="5">
        <v>1000000000</v>
      </c>
      <c r="N90" s="5">
        <v>1000000000</v>
      </c>
      <c r="O90" s="5">
        <v>1000000000</v>
      </c>
    </row>
    <row r="91" spans="2:23" ht="15.5" x14ac:dyDescent="0.35">
      <c r="C91" t="s">
        <v>294</v>
      </c>
      <c r="D91" s="5">
        <v>234962341551</v>
      </c>
      <c r="E91" s="5">
        <v>213448923597</v>
      </c>
      <c r="F91" s="5">
        <v>266095786022</v>
      </c>
      <c r="G91" s="5">
        <v>254336572992</v>
      </c>
      <c r="I91" s="5">
        <v>266095786022</v>
      </c>
      <c r="J91" s="5">
        <v>214027643664</v>
      </c>
      <c r="K91" s="5">
        <v>189945813382</v>
      </c>
      <c r="L91" s="5">
        <v>182453320335</v>
      </c>
      <c r="M91" s="5">
        <v>185282040833</v>
      </c>
      <c r="N91" s="5">
        <v>98673273669</v>
      </c>
      <c r="O91" s="5">
        <v>139053450283</v>
      </c>
      <c r="P91" s="5">
        <v>160955833563</v>
      </c>
      <c r="Q91" s="5">
        <v>170613115220</v>
      </c>
      <c r="R91" s="5">
        <v>185530247670</v>
      </c>
      <c r="S91" s="5">
        <v>148156173622</v>
      </c>
      <c r="T91" s="5">
        <v>145506794237</v>
      </c>
      <c r="U91" s="5">
        <v>90672400478</v>
      </c>
      <c r="V91" s="5">
        <v>79414514323</v>
      </c>
      <c r="W91" s="5">
        <v>77468409358</v>
      </c>
    </row>
    <row r="92" spans="2:23" ht="15.5" x14ac:dyDescent="0.35">
      <c r="C92" t="s">
        <v>295</v>
      </c>
      <c r="D92" s="5">
        <v>74962974616</v>
      </c>
      <c r="E92" s="5">
        <v>48246194732</v>
      </c>
      <c r="F92" s="5">
        <v>42406729828</v>
      </c>
      <c r="G92" s="5">
        <v>53905589505</v>
      </c>
      <c r="I92" s="5">
        <v>42406729828</v>
      </c>
      <c r="J92" s="5">
        <v>40613946403</v>
      </c>
      <c r="K92" s="5">
        <v>64716340954</v>
      </c>
      <c r="L92" s="5">
        <v>59264696417</v>
      </c>
      <c r="M92" s="5">
        <v>69037661122</v>
      </c>
      <c r="N92" s="5">
        <v>53491589331</v>
      </c>
      <c r="O92" s="5">
        <v>68212275551</v>
      </c>
      <c r="P92" s="5">
        <v>83935111290</v>
      </c>
      <c r="Q92" s="5">
        <v>76508107097</v>
      </c>
      <c r="R92" s="5">
        <v>63844826473</v>
      </c>
      <c r="S92" s="5">
        <v>61634371612</v>
      </c>
      <c r="T92" s="5">
        <v>49476492785</v>
      </c>
      <c r="U92" s="5">
        <v>39629974789</v>
      </c>
      <c r="V92" s="5">
        <v>29313149386</v>
      </c>
      <c r="W92" s="5">
        <v>29066369079</v>
      </c>
    </row>
    <row r="93" spans="2:23" ht="15.5" x14ac:dyDescent="0.35">
      <c r="C93" t="s">
        <v>296</v>
      </c>
      <c r="K93" s="5">
        <v>39739377483</v>
      </c>
      <c r="L93" s="5">
        <v>35549567682</v>
      </c>
      <c r="M93" s="5">
        <v>51368504280</v>
      </c>
      <c r="N93" s="5">
        <v>43449304553</v>
      </c>
      <c r="O93" s="5">
        <v>24372745095</v>
      </c>
      <c r="P93" s="5">
        <v>13126436678</v>
      </c>
      <c r="Q93" s="5">
        <v>14346522792</v>
      </c>
      <c r="R93" s="5">
        <v>7584359258</v>
      </c>
      <c r="S93" s="5">
        <v>23980235694</v>
      </c>
      <c r="T93" s="5">
        <v>15560947743</v>
      </c>
      <c r="U93" s="5">
        <v>21142033790</v>
      </c>
      <c r="V93" s="5">
        <v>25069944513</v>
      </c>
      <c r="W93" s="5">
        <v>17740427175</v>
      </c>
    </row>
    <row r="94" spans="2:23" ht="15.5" x14ac:dyDescent="0.35">
      <c r="C94" t="s">
        <v>117</v>
      </c>
      <c r="D94" s="5">
        <v>699755188</v>
      </c>
      <c r="E94" s="5">
        <v>699755188</v>
      </c>
      <c r="F94" s="5">
        <v>699755188</v>
      </c>
      <c r="I94" s="5">
        <v>699755188</v>
      </c>
      <c r="K94" s="5">
        <v>9289449824</v>
      </c>
      <c r="L94" s="5">
        <v>11249638637</v>
      </c>
      <c r="M94" s="5">
        <v>11675040333</v>
      </c>
      <c r="N94" s="5">
        <v>9655703536</v>
      </c>
      <c r="O94" s="5">
        <v>7895074576</v>
      </c>
      <c r="P94" s="5">
        <v>11339863183</v>
      </c>
      <c r="Q94" s="5">
        <v>713988216</v>
      </c>
      <c r="R94" s="5">
        <v>713988216</v>
      </c>
      <c r="S94" s="5">
        <v>713988216</v>
      </c>
      <c r="T94" s="5">
        <v>2153639550</v>
      </c>
      <c r="U94" s="5">
        <v>2997986958</v>
      </c>
      <c r="V94" s="5">
        <v>3623588815</v>
      </c>
      <c r="W94" s="5">
        <v>4808850747</v>
      </c>
    </row>
    <row r="95" spans="2:23" ht="15.5" x14ac:dyDescent="0.35">
      <c r="C95" t="s">
        <v>297</v>
      </c>
      <c r="W95" s="5">
        <v>78707283506</v>
      </c>
    </row>
    <row r="96" spans="2:23" ht="15.5" x14ac:dyDescent="0.35">
      <c r="C96" t="s">
        <v>298</v>
      </c>
      <c r="D96" s="5">
        <v>142014517165</v>
      </c>
      <c r="E96" s="5">
        <v>155840531665</v>
      </c>
      <c r="F96" s="5">
        <v>128354955127</v>
      </c>
      <c r="G96" s="5">
        <v>156138182065</v>
      </c>
      <c r="I96" s="5">
        <v>128354955127</v>
      </c>
      <c r="J96" s="5">
        <v>166273839316</v>
      </c>
      <c r="K96" s="5">
        <v>69606341944</v>
      </c>
      <c r="L96" s="5">
        <v>84131397891</v>
      </c>
      <c r="M96" s="5">
        <v>95041795727</v>
      </c>
      <c r="N96" s="5">
        <v>39179219462</v>
      </c>
      <c r="O96" s="5">
        <v>96412806363</v>
      </c>
      <c r="P96" s="5">
        <v>96820872591</v>
      </c>
      <c r="Q96" s="5">
        <v>67811413498</v>
      </c>
      <c r="R96" s="5">
        <v>72203373091</v>
      </c>
      <c r="S96" s="5">
        <v>56832319369</v>
      </c>
      <c r="T96" s="5">
        <v>16466160975</v>
      </c>
      <c r="U96" s="5">
        <v>10780986463</v>
      </c>
      <c r="V96" s="5">
        <v>21971157915</v>
      </c>
      <c r="W96" s="5">
        <v>78707283506</v>
      </c>
    </row>
    <row r="97" spans="3:23" ht="15.5" x14ac:dyDescent="0.35">
      <c r="C97" t="s">
        <v>128</v>
      </c>
      <c r="D97" s="5">
        <v>99602058366</v>
      </c>
      <c r="E97" s="5">
        <v>99117599388</v>
      </c>
      <c r="F97" s="5">
        <v>99718381670</v>
      </c>
      <c r="G97" s="5">
        <v>96902216773</v>
      </c>
      <c r="I97" s="5">
        <v>99718381670</v>
      </c>
      <c r="J97" s="5">
        <v>97820820729</v>
      </c>
      <c r="K97" s="5">
        <v>97942050145</v>
      </c>
      <c r="L97" s="5">
        <v>99397076352</v>
      </c>
      <c r="M97" s="5">
        <v>90101371556</v>
      </c>
      <c r="N97" s="5">
        <v>94477864482</v>
      </c>
      <c r="O97" s="5">
        <v>82235156900</v>
      </c>
      <c r="P97" s="5">
        <v>86766152494</v>
      </c>
      <c r="Q97" s="5">
        <v>75147449627</v>
      </c>
      <c r="R97" s="5">
        <v>66139554822</v>
      </c>
      <c r="S97" s="5">
        <v>66401864758</v>
      </c>
      <c r="T97" s="5">
        <v>61968314059</v>
      </c>
      <c r="U97" s="5">
        <v>14088722967</v>
      </c>
      <c r="V97" s="5">
        <v>14528896527</v>
      </c>
      <c r="W97" s="5">
        <v>15675371184</v>
      </c>
    </row>
    <row r="98" spans="3:23" ht="15.5" x14ac:dyDescent="0.35">
      <c r="C98" t="s">
        <v>125</v>
      </c>
      <c r="D98" s="5">
        <v>4243879923</v>
      </c>
      <c r="E98" s="5">
        <v>4243879923</v>
      </c>
      <c r="F98" s="5">
        <v>4243879923</v>
      </c>
      <c r="G98" s="5">
        <v>6833388742</v>
      </c>
      <c r="I98" s="5">
        <v>4243879923</v>
      </c>
      <c r="J98" s="5">
        <v>6833388742</v>
      </c>
      <c r="K98" s="5">
        <v>5040613425</v>
      </c>
      <c r="L98" s="5">
        <v>5481807186</v>
      </c>
      <c r="M98" s="5">
        <v>5280431097</v>
      </c>
      <c r="N98" s="5">
        <v>5746939267</v>
      </c>
      <c r="O98" s="5">
        <v>6897649722</v>
      </c>
      <c r="P98" s="5">
        <v>6773450869</v>
      </c>
      <c r="Q98" s="5">
        <v>6358668040</v>
      </c>
      <c r="R98" s="5">
        <v>5679458927</v>
      </c>
      <c r="S98" s="5">
        <v>5298089917</v>
      </c>
      <c r="T98" s="5">
        <v>4210674012</v>
      </c>
      <c r="U98" s="5">
        <v>2124532026</v>
      </c>
      <c r="V98" s="5">
        <v>1246159514</v>
      </c>
      <c r="W98" s="5">
        <v>808163119</v>
      </c>
    </row>
    <row r="99" spans="3:23" ht="15.5" x14ac:dyDescent="0.35">
      <c r="C99" t="s">
        <v>134</v>
      </c>
      <c r="D99" s="5">
        <v>577694059501</v>
      </c>
      <c r="E99" s="5">
        <v>543258043788</v>
      </c>
      <c r="F99" s="5">
        <v>559435640393</v>
      </c>
      <c r="G99" s="5">
        <v>581532677444</v>
      </c>
      <c r="I99" s="5">
        <v>559435640393</v>
      </c>
      <c r="J99" s="5">
        <v>542015689188</v>
      </c>
      <c r="K99" s="5">
        <v>498723136080</v>
      </c>
      <c r="L99" s="5">
        <v>499031756093</v>
      </c>
      <c r="M99" s="5">
        <v>527852244647</v>
      </c>
      <c r="N99" s="5">
        <v>365763908254</v>
      </c>
      <c r="O99" s="5">
        <v>447670324779</v>
      </c>
      <c r="P99" s="5">
        <v>478439333039</v>
      </c>
      <c r="Q99" s="5">
        <v>446108163202</v>
      </c>
      <c r="R99" s="5">
        <v>427049477330</v>
      </c>
      <c r="S99" s="5">
        <v>390083140109</v>
      </c>
      <c r="T99" s="5">
        <v>314846253774</v>
      </c>
      <c r="U99" s="5">
        <v>202092221126</v>
      </c>
      <c r="V99" s="5">
        <v>189137638695</v>
      </c>
      <c r="W99" s="5">
        <v>241277314912</v>
      </c>
    </row>
    <row r="100" spans="3:23" ht="15.5" x14ac:dyDescent="0.35">
      <c r="C100" t="s">
        <v>135</v>
      </c>
    </row>
    <row r="101" spans="3:23" ht="15.5" x14ac:dyDescent="0.35">
      <c r="C101" t="s">
        <v>136</v>
      </c>
    </row>
    <row r="102" spans="3:23" ht="15.5" x14ac:dyDescent="0.35">
      <c r="C102" t="s">
        <v>299</v>
      </c>
      <c r="K102" s="5">
        <v>5439164547</v>
      </c>
      <c r="L102" s="5">
        <v>3387923494</v>
      </c>
      <c r="M102" s="5">
        <v>8341020604</v>
      </c>
      <c r="N102" s="5">
        <v>11228088112</v>
      </c>
      <c r="O102" s="5">
        <v>25661728770</v>
      </c>
      <c r="P102" s="5">
        <v>12624442968</v>
      </c>
      <c r="Q102" s="5">
        <v>7649405701</v>
      </c>
      <c r="R102" s="5">
        <v>9028257484</v>
      </c>
      <c r="S102" s="5">
        <v>8780597350</v>
      </c>
      <c r="T102" s="5">
        <v>10577420250</v>
      </c>
      <c r="U102" s="5">
        <v>5184652086</v>
      </c>
      <c r="V102" s="5">
        <v>5975174874</v>
      </c>
      <c r="W102" s="5">
        <v>9024869494</v>
      </c>
    </row>
    <row r="103" spans="3:23" ht="15.5" x14ac:dyDescent="0.35">
      <c r="C103" t="s">
        <v>300</v>
      </c>
      <c r="D103" s="5">
        <v>211271313970</v>
      </c>
      <c r="E103" s="5">
        <v>163301948670</v>
      </c>
      <c r="F103" s="5">
        <v>192288545851</v>
      </c>
      <c r="G103" s="5">
        <v>221759066823</v>
      </c>
      <c r="I103" s="5">
        <v>192288545851</v>
      </c>
      <c r="J103" s="5">
        <v>194690647689</v>
      </c>
      <c r="K103" s="5">
        <v>125225573025</v>
      </c>
      <c r="L103" s="5">
        <v>146560891542</v>
      </c>
      <c r="M103" s="5">
        <v>168000145888</v>
      </c>
      <c r="N103" s="5">
        <v>112450907098</v>
      </c>
      <c r="O103" s="5">
        <v>191828692769</v>
      </c>
      <c r="P103" s="5">
        <v>207606661756</v>
      </c>
      <c r="Q103" s="5">
        <v>184221512403</v>
      </c>
      <c r="R103" s="5">
        <v>192173411374</v>
      </c>
      <c r="S103" s="5">
        <v>172940976019</v>
      </c>
      <c r="T103" s="5">
        <v>117235666689</v>
      </c>
      <c r="U103" s="5">
        <v>80238413062</v>
      </c>
      <c r="V103" s="5">
        <v>68690374311</v>
      </c>
      <c r="W103" s="5">
        <v>132575539375</v>
      </c>
    </row>
    <row r="104" spans="3:23" ht="15.5" x14ac:dyDescent="0.35">
      <c r="C104" t="s">
        <v>301</v>
      </c>
      <c r="D104" s="5">
        <v>211271313970</v>
      </c>
      <c r="E104" s="5">
        <v>163301948670</v>
      </c>
      <c r="F104" s="5">
        <v>192288545851</v>
      </c>
      <c r="G104" s="5">
        <v>221759066823</v>
      </c>
      <c r="I104" s="5">
        <v>192288545851</v>
      </c>
      <c r="J104" s="5">
        <v>194690647689</v>
      </c>
      <c r="K104" s="5">
        <v>125225573025</v>
      </c>
      <c r="L104" s="5">
        <v>146560891542</v>
      </c>
      <c r="M104" s="5">
        <v>168000145888</v>
      </c>
      <c r="N104" s="5">
        <v>112450907098</v>
      </c>
      <c r="O104" s="5">
        <v>191828692769</v>
      </c>
      <c r="P104" s="5">
        <v>207606661756</v>
      </c>
      <c r="Q104" s="5">
        <v>184221512403</v>
      </c>
      <c r="R104" s="5">
        <v>192173411374</v>
      </c>
      <c r="S104" s="5">
        <v>172940976019</v>
      </c>
      <c r="T104" s="5">
        <v>117235666689</v>
      </c>
      <c r="U104" s="5">
        <v>80238413062</v>
      </c>
      <c r="V104" s="5">
        <v>68690374311</v>
      </c>
      <c r="W104" s="5">
        <v>132575539375</v>
      </c>
    </row>
    <row r="105" spans="3:23" ht="15.5" x14ac:dyDescent="0.35">
      <c r="C105" t="s">
        <v>302</v>
      </c>
      <c r="D105" s="5">
        <v>25596855193</v>
      </c>
      <c r="E105" s="5">
        <v>29154703484</v>
      </c>
      <c r="F105" s="5">
        <v>14330489215</v>
      </c>
      <c r="G105" s="5">
        <v>12359821027</v>
      </c>
      <c r="I105" s="5">
        <v>14330489215</v>
      </c>
      <c r="J105" s="5">
        <v>24053247030</v>
      </c>
      <c r="K105" s="5">
        <v>23175130718</v>
      </c>
      <c r="L105" s="5">
        <v>15312505040</v>
      </c>
      <c r="M105" s="5">
        <v>24080932611</v>
      </c>
      <c r="N105" s="5">
        <v>10964575454</v>
      </c>
      <c r="O105" s="5">
        <v>5816748324</v>
      </c>
      <c r="P105" s="5">
        <v>11221131258</v>
      </c>
      <c r="Q105" s="5">
        <v>15163595819</v>
      </c>
      <c r="R105" s="5">
        <v>12047088090</v>
      </c>
      <c r="S105" s="5">
        <v>11554802600</v>
      </c>
      <c r="T105" s="5">
        <v>9224149982</v>
      </c>
      <c r="U105" s="5">
        <v>11720617725</v>
      </c>
      <c r="V105" s="5">
        <v>8659893792</v>
      </c>
      <c r="W105" s="5">
        <v>5440734538</v>
      </c>
    </row>
    <row r="106" spans="3:23" ht="15.5" x14ac:dyDescent="0.35">
      <c r="C106" t="s">
        <v>143</v>
      </c>
      <c r="D106" s="5">
        <v>1057089553</v>
      </c>
      <c r="E106" s="5">
        <v>2637783306</v>
      </c>
      <c r="F106" s="5">
        <v>1705654660</v>
      </c>
      <c r="G106" s="5">
        <v>1299465591</v>
      </c>
      <c r="I106" s="5">
        <v>1705654660</v>
      </c>
      <c r="J106" s="5">
        <v>219287649</v>
      </c>
      <c r="K106" s="5">
        <v>385249492</v>
      </c>
      <c r="L106" s="5">
        <v>255163041</v>
      </c>
      <c r="M106" s="5">
        <v>311118815</v>
      </c>
      <c r="N106" s="5">
        <v>309595042</v>
      </c>
      <c r="O106" s="5">
        <v>357373479</v>
      </c>
      <c r="P106" s="5">
        <v>938457688</v>
      </c>
      <c r="Q106" s="5">
        <v>668490440</v>
      </c>
      <c r="R106" s="5">
        <v>1229851097</v>
      </c>
      <c r="S106" s="5">
        <v>3424585619</v>
      </c>
      <c r="T106" s="5">
        <v>1656822563</v>
      </c>
      <c r="U106" s="5">
        <v>720783064</v>
      </c>
      <c r="V106" s="5">
        <v>1338636976</v>
      </c>
      <c r="W106" s="5">
        <v>266550630</v>
      </c>
    </row>
    <row r="107" spans="3:23" ht="15.5" x14ac:dyDescent="0.35">
      <c r="C107" t="s">
        <v>144</v>
      </c>
      <c r="D107" s="5">
        <v>881066800</v>
      </c>
      <c r="E107" s="5">
        <v>2736720000</v>
      </c>
      <c r="F107" s="5">
        <v>2970105634</v>
      </c>
      <c r="G107" s="5">
        <v>693095984</v>
      </c>
      <c r="I107" s="5">
        <v>2970105634</v>
      </c>
      <c r="J107" s="5">
        <v>1171013349</v>
      </c>
      <c r="K107" s="5">
        <v>2075304418</v>
      </c>
      <c r="L107" s="5">
        <v>321900000</v>
      </c>
      <c r="M107" s="5">
        <v>388300000</v>
      </c>
      <c r="N107" s="5">
        <v>845340754</v>
      </c>
      <c r="O107" s="5">
        <v>399004900</v>
      </c>
      <c r="P107" s="5">
        <v>2786503474</v>
      </c>
      <c r="Q107" s="5">
        <v>2179520879</v>
      </c>
      <c r="R107" s="5">
        <v>1369246070</v>
      </c>
      <c r="S107" s="5">
        <v>1364280431</v>
      </c>
      <c r="T107" s="5">
        <v>1422615627</v>
      </c>
      <c r="U107" s="5">
        <v>1999037600</v>
      </c>
      <c r="V107" s="5">
        <v>2087174323</v>
      </c>
      <c r="W107" s="5">
        <v>1326909157</v>
      </c>
    </row>
    <row r="108" spans="3:23" ht="15.5" x14ac:dyDescent="0.35">
      <c r="C108" t="s">
        <v>141</v>
      </c>
      <c r="D108" s="5">
        <v>30728376459</v>
      </c>
      <c r="E108" s="5">
        <v>32363743104</v>
      </c>
      <c r="F108" s="5">
        <v>22932721330</v>
      </c>
      <c r="G108" s="5">
        <v>18169689607</v>
      </c>
      <c r="I108" s="5">
        <v>22932721330</v>
      </c>
      <c r="J108" s="5">
        <v>560465174</v>
      </c>
      <c r="K108" s="5">
        <v>2748830472</v>
      </c>
      <c r="L108" s="5">
        <v>1163153682</v>
      </c>
      <c r="M108" s="5">
        <v>3324384530</v>
      </c>
      <c r="N108" s="5">
        <v>8520962475</v>
      </c>
      <c r="O108" s="5">
        <v>1559666255</v>
      </c>
      <c r="P108" s="5">
        <v>5755573881</v>
      </c>
      <c r="Q108" s="5">
        <v>6310038845</v>
      </c>
      <c r="R108" s="5">
        <v>9546576718</v>
      </c>
      <c r="S108" s="5">
        <v>6231304760</v>
      </c>
      <c r="T108" s="5">
        <v>4694808206</v>
      </c>
      <c r="U108" s="5">
        <v>2242298144</v>
      </c>
      <c r="V108" s="5">
        <v>5063936058</v>
      </c>
      <c r="W108" s="5">
        <v>3872465187</v>
      </c>
    </row>
    <row r="109" spans="3:23" ht="15.5" x14ac:dyDescent="0.35">
      <c r="C109" t="s">
        <v>159</v>
      </c>
      <c r="D109" s="5">
        <v>273532394963</v>
      </c>
      <c r="E109" s="5">
        <v>233958296715</v>
      </c>
      <c r="F109" s="5">
        <v>237797950967</v>
      </c>
      <c r="G109" s="5">
        <v>256738458307</v>
      </c>
      <c r="I109" s="5">
        <v>237797950967</v>
      </c>
      <c r="J109" s="5">
        <v>223507450714</v>
      </c>
      <c r="K109" s="5">
        <v>174349279333</v>
      </c>
      <c r="L109" s="5">
        <v>181189695973</v>
      </c>
      <c r="M109" s="5">
        <v>219398368810</v>
      </c>
      <c r="N109" s="5">
        <v>156229284959</v>
      </c>
      <c r="O109" s="5">
        <v>238307219448</v>
      </c>
      <c r="P109" s="5">
        <v>258813437264</v>
      </c>
      <c r="Q109" s="5">
        <v>234663726526</v>
      </c>
      <c r="R109" s="5">
        <v>243519066407</v>
      </c>
      <c r="S109" s="5">
        <v>223866654659</v>
      </c>
      <c r="T109" s="5">
        <v>160672605263</v>
      </c>
      <c r="U109" s="5">
        <v>115443297499</v>
      </c>
      <c r="V109" s="5">
        <v>102216779666</v>
      </c>
      <c r="W109" s="5">
        <v>161252894602</v>
      </c>
    </row>
    <row r="110" spans="3:23" ht="15.5" x14ac:dyDescent="0.35">
      <c r="C110" t="s">
        <v>160</v>
      </c>
    </row>
    <row r="111" spans="3:23" ht="15.5" x14ac:dyDescent="0.35">
      <c r="C111" t="s">
        <v>161</v>
      </c>
      <c r="D111" s="5">
        <v>140000000000</v>
      </c>
      <c r="E111" s="5">
        <v>140000000000</v>
      </c>
      <c r="F111" s="5">
        <v>140000000000</v>
      </c>
      <c r="G111" s="5">
        <v>140000000000</v>
      </c>
      <c r="I111" s="5">
        <v>140000000000</v>
      </c>
      <c r="J111" s="5">
        <v>140000000000</v>
      </c>
      <c r="K111" s="5">
        <v>140000000000</v>
      </c>
      <c r="L111" s="5">
        <v>140000000000</v>
      </c>
      <c r="M111" s="5">
        <v>140000000000</v>
      </c>
      <c r="N111" s="5">
        <v>60000000000</v>
      </c>
      <c r="O111" s="5">
        <v>60000000000</v>
      </c>
      <c r="P111" s="5">
        <v>60000000000</v>
      </c>
      <c r="Q111" s="5">
        <v>60000000000</v>
      </c>
      <c r="R111" s="5">
        <v>60000000000</v>
      </c>
      <c r="S111" s="5">
        <v>60000000000</v>
      </c>
      <c r="T111" s="5">
        <v>60000000000</v>
      </c>
      <c r="U111" s="5">
        <v>60000000000</v>
      </c>
      <c r="V111" s="5">
        <v>60000000000</v>
      </c>
      <c r="W111" s="5">
        <v>60000000000</v>
      </c>
    </row>
    <row r="112" spans="3:23" ht="15.5" x14ac:dyDescent="0.35">
      <c r="C112" t="s">
        <v>162</v>
      </c>
      <c r="D112" s="5">
        <v>20971259054</v>
      </c>
      <c r="E112" s="5">
        <v>20971259054</v>
      </c>
      <c r="F112" s="5">
        <v>20971259054</v>
      </c>
      <c r="G112" s="5">
        <v>20971259054</v>
      </c>
      <c r="I112" s="5">
        <v>20971259054</v>
      </c>
      <c r="J112" s="5">
        <v>20971259054</v>
      </c>
      <c r="K112" s="5">
        <v>20971259054</v>
      </c>
      <c r="L112" s="5">
        <v>20971259054</v>
      </c>
      <c r="M112" s="5">
        <v>20971259054</v>
      </c>
      <c r="N112" s="5">
        <v>2770781054</v>
      </c>
      <c r="O112" s="5">
        <v>2770781054</v>
      </c>
      <c r="P112" s="5">
        <v>2770781054</v>
      </c>
      <c r="Q112" s="5">
        <v>2770781054</v>
      </c>
      <c r="R112" s="5">
        <v>2770781054</v>
      </c>
      <c r="S112" s="5">
        <v>2770781054</v>
      </c>
      <c r="T112" s="5">
        <v>2770781054</v>
      </c>
      <c r="U112" s="5">
        <v>2770781054</v>
      </c>
      <c r="V112" s="5">
        <v>2770781054</v>
      </c>
      <c r="W112" s="5">
        <v>2770781054</v>
      </c>
    </row>
    <row r="113" spans="2:23" ht="15.5" x14ac:dyDescent="0.35">
      <c r="C113" t="s">
        <v>163</v>
      </c>
      <c r="D113" s="5">
        <v>65833882612</v>
      </c>
      <c r="E113" s="5">
        <v>69065717076</v>
      </c>
      <c r="F113" s="5">
        <v>78115883413</v>
      </c>
      <c r="G113" s="5">
        <v>84409958160</v>
      </c>
      <c r="I113" s="5">
        <v>78115883413</v>
      </c>
      <c r="J113" s="5">
        <v>81869036819</v>
      </c>
      <c r="K113" s="5">
        <v>85717712782</v>
      </c>
      <c r="L113" s="5">
        <v>81698156855</v>
      </c>
      <c r="M113" s="5">
        <v>81124153996</v>
      </c>
      <c r="N113" s="5">
        <v>80778436780</v>
      </c>
      <c r="O113" s="5">
        <v>88545696238</v>
      </c>
      <c r="P113" s="5">
        <v>100457453921</v>
      </c>
      <c r="Q113" s="5">
        <v>87339763572</v>
      </c>
      <c r="R113" s="5">
        <v>72370983207</v>
      </c>
      <c r="S113" s="5">
        <v>55349774822</v>
      </c>
      <c r="T113" s="5">
        <v>42811020014</v>
      </c>
      <c r="U113" s="5">
        <v>25268488729</v>
      </c>
      <c r="V113" s="5">
        <v>23352542836</v>
      </c>
      <c r="W113" s="5">
        <v>15767164118</v>
      </c>
    </row>
    <row r="114" spans="2:23" ht="15.5" x14ac:dyDescent="0.35">
      <c r="C114" t="s">
        <v>164</v>
      </c>
      <c r="D114" s="5">
        <v>87406423409</v>
      </c>
      <c r="E114" s="5">
        <v>82212279999</v>
      </c>
      <c r="F114" s="5">
        <v>82212279999</v>
      </c>
      <c r="G114" s="5">
        <v>82212279999</v>
      </c>
      <c r="I114" s="5">
        <v>82212279999</v>
      </c>
      <c r="J114" s="5">
        <v>82212279999</v>
      </c>
      <c r="K114" s="5">
        <v>82212279999</v>
      </c>
      <c r="L114" s="5">
        <v>82212279999</v>
      </c>
      <c r="M114" s="5">
        <v>82212279999</v>
      </c>
      <c r="N114" s="5">
        <v>82212279999</v>
      </c>
      <c r="O114" s="5">
        <v>80988529488</v>
      </c>
      <c r="P114" s="5">
        <v>69103710506</v>
      </c>
      <c r="Q114" s="5">
        <v>58334658124</v>
      </c>
      <c r="R114" s="5">
        <v>42336309014</v>
      </c>
      <c r="S114" s="5">
        <v>31202893091</v>
      </c>
      <c r="T114" s="5">
        <v>19361684473</v>
      </c>
      <c r="U114" s="5">
        <v>5906804256</v>
      </c>
      <c r="V114" s="5">
        <v>10887265654</v>
      </c>
      <c r="W114" s="5">
        <v>3571626826</v>
      </c>
    </row>
    <row r="115" spans="2:23" ht="15.5" x14ac:dyDescent="0.35">
      <c r="C115" t="s">
        <v>165</v>
      </c>
      <c r="D115" s="5">
        <v>-21572540797</v>
      </c>
      <c r="E115" s="5">
        <v>-13146562923</v>
      </c>
      <c r="F115" s="5">
        <v>-4096396586</v>
      </c>
      <c r="G115" s="5">
        <v>2197678161</v>
      </c>
      <c r="I115" s="5">
        <v>-4096396586</v>
      </c>
      <c r="J115" s="5">
        <v>-343243180</v>
      </c>
      <c r="K115" s="5">
        <v>3505432783</v>
      </c>
      <c r="L115" s="5">
        <v>-514123144</v>
      </c>
      <c r="M115" s="5">
        <v>-1088126003</v>
      </c>
      <c r="N115" s="5">
        <v>-1433843219</v>
      </c>
      <c r="O115" s="5">
        <v>7557166750</v>
      </c>
      <c r="P115" s="5">
        <v>31353743415</v>
      </c>
      <c r="Q115" s="5">
        <v>29005105448</v>
      </c>
      <c r="R115" s="5">
        <v>30034674193</v>
      </c>
      <c r="S115" s="5">
        <v>24146881731</v>
      </c>
      <c r="T115" s="5">
        <v>23449335541</v>
      </c>
      <c r="U115" s="5">
        <v>19361684473</v>
      </c>
      <c r="V115" s="5">
        <v>12465277182</v>
      </c>
      <c r="W115" s="5">
        <v>12195537292</v>
      </c>
    </row>
    <row r="116" spans="2:23" ht="15.5" x14ac:dyDescent="0.35">
      <c r="C116" t="s">
        <v>166</v>
      </c>
      <c r="D116" s="5">
        <v>65833882612</v>
      </c>
      <c r="E116" s="5">
        <v>69065717076</v>
      </c>
      <c r="F116" s="5">
        <v>78115883413</v>
      </c>
      <c r="G116" s="5">
        <v>84409958160</v>
      </c>
      <c r="I116" s="5">
        <v>78115883413</v>
      </c>
      <c r="J116" s="5">
        <v>81869036819</v>
      </c>
      <c r="K116" s="5">
        <v>85717712782</v>
      </c>
      <c r="L116" s="5">
        <v>81698156855</v>
      </c>
      <c r="M116" s="5">
        <v>81124153996</v>
      </c>
      <c r="N116" s="5">
        <v>80778436780</v>
      </c>
      <c r="O116" s="5">
        <v>88545696238</v>
      </c>
      <c r="P116" s="5">
        <v>100457453921</v>
      </c>
      <c r="Q116" s="5">
        <v>87339763572</v>
      </c>
      <c r="R116" s="5">
        <v>72370983207</v>
      </c>
      <c r="S116" s="5">
        <v>55349774822</v>
      </c>
      <c r="T116" s="5">
        <v>42811020014</v>
      </c>
      <c r="U116" s="5">
        <v>25268488729</v>
      </c>
      <c r="V116" s="5">
        <v>23352542836</v>
      </c>
      <c r="W116" s="5">
        <v>15767164118</v>
      </c>
    </row>
    <row r="117" spans="2:23" ht="15.5" x14ac:dyDescent="0.35">
      <c r="C117" t="s">
        <v>10</v>
      </c>
      <c r="D117" s="5">
        <v>304161664538</v>
      </c>
      <c r="E117" s="5">
        <v>309299747073</v>
      </c>
      <c r="F117" s="5">
        <v>321637689427</v>
      </c>
      <c r="G117" s="5">
        <v>324794219137</v>
      </c>
      <c r="I117" s="5">
        <v>321637689427</v>
      </c>
      <c r="J117" s="5">
        <v>318508238474</v>
      </c>
      <c r="K117" s="5">
        <v>324373856747</v>
      </c>
      <c r="L117" s="5">
        <v>317842060120</v>
      </c>
      <c r="M117" s="5">
        <v>308453875837</v>
      </c>
      <c r="N117" s="5">
        <v>209534623295</v>
      </c>
      <c r="O117" s="5">
        <v>209363105330</v>
      </c>
      <c r="P117" s="5">
        <v>219625895725</v>
      </c>
      <c r="Q117" s="5">
        <v>211444436676</v>
      </c>
      <c r="R117" s="5">
        <v>183530410923</v>
      </c>
      <c r="S117" s="5">
        <v>166216485450</v>
      </c>
      <c r="T117" s="5">
        <v>154173648511</v>
      </c>
      <c r="U117" s="5">
        <v>86648923627</v>
      </c>
      <c r="V117" s="5">
        <v>86920859028</v>
      </c>
      <c r="W117" s="5">
        <v>80024420310</v>
      </c>
    </row>
    <row r="118" spans="2:23" ht="15.5" x14ac:dyDescent="0.35">
      <c r="C118" t="s">
        <v>168</v>
      </c>
      <c r="D118" s="5">
        <v>577694059501</v>
      </c>
      <c r="E118" s="5">
        <v>543258043788</v>
      </c>
      <c r="F118" s="5">
        <v>559435640394</v>
      </c>
      <c r="G118" s="5">
        <v>581532677444</v>
      </c>
      <c r="I118" s="5">
        <v>559435640394</v>
      </c>
      <c r="J118" s="5">
        <v>542015689188</v>
      </c>
      <c r="K118" s="5">
        <v>498723136080</v>
      </c>
      <c r="L118" s="5">
        <v>499031756093</v>
      </c>
      <c r="M118" s="5">
        <v>527852244647</v>
      </c>
      <c r="N118" s="5">
        <v>365763908254</v>
      </c>
      <c r="O118" s="5">
        <v>447670324778</v>
      </c>
      <c r="P118" s="5">
        <v>478439332989</v>
      </c>
      <c r="Q118" s="5">
        <v>446108163202</v>
      </c>
      <c r="R118" s="5">
        <v>427049477330</v>
      </c>
      <c r="S118" s="5">
        <v>390083140109</v>
      </c>
      <c r="T118" s="5">
        <v>314846253774</v>
      </c>
      <c r="U118" s="5">
        <v>202092221126</v>
      </c>
      <c r="V118" s="5">
        <v>189137638694</v>
      </c>
      <c r="W118" s="5">
        <v>241277314912</v>
      </c>
    </row>
    <row r="119" spans="2:23" ht="15.5" x14ac:dyDescent="0.35">
      <c r="C119" t="s">
        <v>169</v>
      </c>
      <c r="D119" s="5">
        <v>1400000000</v>
      </c>
      <c r="E119" s="5">
        <v>1400000000</v>
      </c>
      <c r="F119" s="5">
        <v>1400000000</v>
      </c>
      <c r="G119" s="5">
        <v>1400000000</v>
      </c>
      <c r="I119" s="5">
        <v>1400000000</v>
      </c>
      <c r="J119" s="5">
        <v>1400000000</v>
      </c>
      <c r="K119" s="5">
        <v>1400000000</v>
      </c>
      <c r="L119" s="5">
        <v>1400000000</v>
      </c>
      <c r="M119" s="5">
        <v>1400000000</v>
      </c>
      <c r="N119" s="5">
        <v>600000000</v>
      </c>
      <c r="O119" s="5">
        <v>600000000</v>
      </c>
      <c r="P119" s="5">
        <v>600000000</v>
      </c>
      <c r="Q119" s="5">
        <v>600000000</v>
      </c>
      <c r="R119" s="5">
        <v>600000000</v>
      </c>
      <c r="S119" s="5">
        <v>600000000</v>
      </c>
      <c r="T119" s="5">
        <v>300000000</v>
      </c>
      <c r="U119" s="5">
        <v>300000000</v>
      </c>
      <c r="V119" s="5">
        <v>300000000</v>
      </c>
      <c r="W119" s="5">
        <v>300000000</v>
      </c>
    </row>
    <row r="121" spans="2:23" ht="15.5" x14ac:dyDescent="0.35">
      <c r="B121" t="s">
        <v>170</v>
      </c>
      <c r="C121" t="s">
        <v>171</v>
      </c>
      <c r="D121" s="5">
        <v>22962875739</v>
      </c>
      <c r="E121" s="5">
        <v>-51009558090</v>
      </c>
      <c r="F121" s="5">
        <v>13471587307</v>
      </c>
      <c r="G121" s="5">
        <v>26015766492</v>
      </c>
      <c r="I121" s="5">
        <v>55359093161</v>
      </c>
      <c r="J121" s="5">
        <v>22599671322</v>
      </c>
      <c r="K121" s="5">
        <v>51602204</v>
      </c>
      <c r="L121" s="5">
        <v>-1805198691</v>
      </c>
      <c r="M121" s="5">
        <v>-10716722821</v>
      </c>
      <c r="N121" s="5">
        <v>-46603206911</v>
      </c>
      <c r="O121" s="5">
        <v>-20409428987</v>
      </c>
      <c r="P121" s="5">
        <v>-6856864231</v>
      </c>
      <c r="Q121" s="5">
        <v>-19184706187</v>
      </c>
      <c r="R121" s="5">
        <v>31426678045</v>
      </c>
      <c r="S121" s="5">
        <v>5737323703</v>
      </c>
      <c r="T121" s="5">
        <v>39499859799</v>
      </c>
      <c r="U121" s="5">
        <v>18708787509</v>
      </c>
      <c r="V121" s="5">
        <v>191562022</v>
      </c>
      <c r="W121" s="5">
        <v>9145323934</v>
      </c>
    </row>
    <row r="122" spans="2:23" ht="15.5" x14ac:dyDescent="0.35">
      <c r="C122" t="s">
        <v>303</v>
      </c>
      <c r="D122" s="5">
        <v>-1724039957</v>
      </c>
      <c r="E122" s="5">
        <v>-9050166337</v>
      </c>
      <c r="F122" s="5">
        <v>4041041409</v>
      </c>
      <c r="G122" s="5">
        <v>6668093655</v>
      </c>
      <c r="I122" s="5">
        <v>6701937917</v>
      </c>
      <c r="J122" s="5">
        <v>7491433651</v>
      </c>
    </row>
    <row r="123" spans="2:23" ht="15.5" x14ac:dyDescent="0.35">
      <c r="C123" t="s">
        <v>304</v>
      </c>
      <c r="D123" s="5">
        <v>10268166209</v>
      </c>
      <c r="E123" s="5">
        <v>-12661362269</v>
      </c>
      <c r="F123" s="5">
        <v>29753895126</v>
      </c>
      <c r="G123" s="5">
        <v>409592209</v>
      </c>
      <c r="I123" s="5">
        <v>28196126373</v>
      </c>
      <c r="J123" s="5">
        <v>-41167531505</v>
      </c>
    </row>
    <row r="124" spans="2:23" ht="15.5" x14ac:dyDescent="0.35">
      <c r="C124" t="s">
        <v>305</v>
      </c>
      <c r="D124" s="5">
        <v>-1087939867</v>
      </c>
      <c r="E124" s="5">
        <v>-403984110</v>
      </c>
      <c r="F124" s="5">
        <v>1334585655</v>
      </c>
      <c r="G124" s="5">
        <v>-1147528098</v>
      </c>
      <c r="I124" s="5">
        <v>612103219</v>
      </c>
      <c r="J124" s="5">
        <v>-327602752</v>
      </c>
    </row>
    <row r="125" spans="2:23" ht="15.5" x14ac:dyDescent="0.35">
      <c r="C125" t="s">
        <v>306</v>
      </c>
      <c r="D125" s="5">
        <v>948856343</v>
      </c>
      <c r="E125" s="5">
        <v>964173795</v>
      </c>
      <c r="F125" s="5">
        <v>1686708777</v>
      </c>
      <c r="G125" s="5">
        <v>293947228</v>
      </c>
      <c r="I125" s="5">
        <v>3262506850</v>
      </c>
      <c r="J125" s="5">
        <v>3709392059</v>
      </c>
    </row>
    <row r="126" spans="2:23" ht="15.5" x14ac:dyDescent="0.35">
      <c r="C126" t="s">
        <v>307</v>
      </c>
      <c r="F126" s="5">
        <v>-982608675</v>
      </c>
      <c r="I126" s="5">
        <v>-982608675</v>
      </c>
      <c r="J126" s="5">
        <v>-1466948908</v>
      </c>
    </row>
    <row r="127" spans="2:23" ht="15.5" x14ac:dyDescent="0.35">
      <c r="C127" t="s">
        <v>308</v>
      </c>
      <c r="D127" s="5">
        <v>-7782692272</v>
      </c>
      <c r="E127" s="5">
        <v>4563858806</v>
      </c>
      <c r="F127" s="5">
        <v>-3055788036</v>
      </c>
      <c r="G127" s="5">
        <v>17506582814</v>
      </c>
      <c r="I127" s="5">
        <v>22376015959</v>
      </c>
      <c r="J127" s="5">
        <v>-3654865735</v>
      </c>
    </row>
    <row r="128" spans="2:23" ht="15.5" x14ac:dyDescent="0.35">
      <c r="C128" t="s">
        <v>309</v>
      </c>
      <c r="K128" s="5">
        <v>163638445304</v>
      </c>
      <c r="L128" s="5">
        <v>164054203017</v>
      </c>
      <c r="M128" s="5">
        <v>162004623135</v>
      </c>
      <c r="N128" s="5">
        <v>158092003754</v>
      </c>
      <c r="O128" s="5">
        <v>218915654024</v>
      </c>
      <c r="P128" s="5">
        <v>218274372977</v>
      </c>
      <c r="Q128" s="5">
        <v>206766166618</v>
      </c>
      <c r="R128" s="5">
        <v>189405060101</v>
      </c>
      <c r="S128" s="5">
        <v>208999410439</v>
      </c>
      <c r="T128" s="5">
        <v>215157646760</v>
      </c>
      <c r="U128" s="5">
        <v>259628132720</v>
      </c>
      <c r="V128" s="5">
        <v>225327624406</v>
      </c>
      <c r="W128" s="5">
        <v>149093609827</v>
      </c>
    </row>
    <row r="129" spans="3:23" ht="15.5" x14ac:dyDescent="0.35">
      <c r="C129" t="s">
        <v>310</v>
      </c>
      <c r="K129" s="5">
        <v>46229033945</v>
      </c>
      <c r="L129" s="5">
        <v>30525909797</v>
      </c>
      <c r="M129" s="5">
        <v>32856613323</v>
      </c>
      <c r="N129" s="5">
        <v>40383524758</v>
      </c>
      <c r="O129" s="5">
        <v>22351878043</v>
      </c>
      <c r="P129" s="5">
        <v>40119148239</v>
      </c>
      <c r="Q129" s="5">
        <v>28155072165</v>
      </c>
      <c r="R129" s="5">
        <v>45741335822</v>
      </c>
      <c r="S129" s="5">
        <v>23158823614</v>
      </c>
      <c r="T129" s="5">
        <v>18097928724</v>
      </c>
      <c r="U129" s="5">
        <v>28365703031</v>
      </c>
      <c r="V129" s="5">
        <v>34660549541</v>
      </c>
      <c r="W129" s="5">
        <v>22954523636</v>
      </c>
    </row>
    <row r="130" spans="3:23" ht="15.5" x14ac:dyDescent="0.35">
      <c r="C130" t="s">
        <v>311</v>
      </c>
      <c r="K130" s="5">
        <v>2937055777</v>
      </c>
      <c r="L130" s="5">
        <v>6147531819</v>
      </c>
      <c r="M130" s="5">
        <v>7375158135</v>
      </c>
      <c r="N130" s="5">
        <v>1907447666</v>
      </c>
      <c r="O130" s="5">
        <v>8416888013</v>
      </c>
      <c r="P130" s="5">
        <v>22746496092</v>
      </c>
      <c r="Q130" s="5">
        <v>16718325232</v>
      </c>
      <c r="R130" s="5">
        <v>1381475533</v>
      </c>
      <c r="S130" s="5">
        <v>19178469519</v>
      </c>
      <c r="T130" s="5">
        <v>7579506326</v>
      </c>
      <c r="U130" s="5">
        <v>4789802775</v>
      </c>
      <c r="V130" s="5">
        <v>7090406761</v>
      </c>
      <c r="W130" s="5">
        <v>1876755556</v>
      </c>
    </row>
    <row r="131" spans="3:23" ht="15.5" x14ac:dyDescent="0.35">
      <c r="C131" t="s">
        <v>312</v>
      </c>
      <c r="K131" s="5">
        <v>-59672223237</v>
      </c>
      <c r="L131" s="5">
        <v>-49077645473</v>
      </c>
      <c r="M131" s="5">
        <v>-50584076175</v>
      </c>
      <c r="N131" s="5">
        <v>-51540818616</v>
      </c>
      <c r="O131" s="5">
        <v>-64987426410</v>
      </c>
      <c r="P131" s="5">
        <v>-64607669997</v>
      </c>
      <c r="Q131" s="5">
        <v>-70449661248</v>
      </c>
      <c r="R131" s="5">
        <v>-52302982628</v>
      </c>
      <c r="S131" s="5">
        <v>-37973225458</v>
      </c>
      <c r="T131" s="5">
        <v>-28414948936</v>
      </c>
      <c r="U131" s="5">
        <v>-35521581926</v>
      </c>
      <c r="V131" s="5">
        <v>-45446227347</v>
      </c>
      <c r="W131" s="5">
        <v>-31171051122</v>
      </c>
    </row>
    <row r="132" spans="3:23" ht="15.5" x14ac:dyDescent="0.35">
      <c r="C132" t="s">
        <v>313</v>
      </c>
      <c r="K132" s="5">
        <v>-75560881820</v>
      </c>
      <c r="L132" s="5">
        <v>-75576989553</v>
      </c>
      <c r="M132" s="5">
        <v>-89510890748</v>
      </c>
      <c r="N132" s="5">
        <v>-114170609363</v>
      </c>
      <c r="O132" s="5">
        <v>-95950465439</v>
      </c>
      <c r="P132" s="5">
        <v>-105354012480</v>
      </c>
      <c r="Q132" s="5">
        <v>-95214925573</v>
      </c>
      <c r="R132" s="5">
        <v>-56491066542</v>
      </c>
      <c r="S132" s="5">
        <v>-106398515302</v>
      </c>
      <c r="T132" s="5">
        <v>-78282664913</v>
      </c>
      <c r="U132" s="5">
        <v>-137350177805</v>
      </c>
      <c r="V132" s="5">
        <v>-132409266301</v>
      </c>
      <c r="W132" s="5">
        <v>-53256411875</v>
      </c>
    </row>
    <row r="133" spans="3:23" ht="15.5" x14ac:dyDescent="0.35">
      <c r="C133" t="s">
        <v>314</v>
      </c>
      <c r="K133" s="5">
        <v>-24022516449</v>
      </c>
      <c r="L133" s="5">
        <v>-24536433576</v>
      </c>
      <c r="M133" s="5">
        <v>-30751987139</v>
      </c>
      <c r="N133" s="5">
        <v>-26142450071</v>
      </c>
      <c r="O133" s="5">
        <v>-35704156182</v>
      </c>
      <c r="P133" s="5">
        <v>-37295709270</v>
      </c>
      <c r="Q133" s="5">
        <v>-42930360039</v>
      </c>
      <c r="R133" s="5">
        <v>-35855069351</v>
      </c>
      <c r="S133" s="5">
        <v>-41374004965</v>
      </c>
      <c r="T133" s="5">
        <v>-44002912696</v>
      </c>
      <c r="U133" s="5">
        <v>-46534575643</v>
      </c>
      <c r="V133" s="5">
        <v>-37830405208</v>
      </c>
      <c r="W133" s="5">
        <v>-31799215554</v>
      </c>
    </row>
    <row r="134" spans="3:23" ht="15.5" x14ac:dyDescent="0.35">
      <c r="C134" t="s">
        <v>315</v>
      </c>
      <c r="K134" s="5">
        <v>-51035480146</v>
      </c>
      <c r="L134" s="5">
        <v>-50830576617</v>
      </c>
      <c r="M134" s="5">
        <v>-41075757524</v>
      </c>
      <c r="N134" s="5">
        <v>-51281777032</v>
      </c>
      <c r="O134" s="5">
        <v>-59481546990</v>
      </c>
      <c r="P134" s="5">
        <v>-63295646345</v>
      </c>
      <c r="Q134" s="5">
        <v>-51992816637</v>
      </c>
      <c r="R134" s="5">
        <v>-47639889027</v>
      </c>
      <c r="S134" s="5">
        <v>-51590134027</v>
      </c>
      <c r="T134" s="5">
        <v>-44606873553</v>
      </c>
      <c r="U134" s="5">
        <v>-45409700678</v>
      </c>
      <c r="V134" s="5">
        <v>-41525399031</v>
      </c>
      <c r="W134" s="5">
        <v>-38939658564</v>
      </c>
    </row>
    <row r="135" spans="3:23" ht="15.5" x14ac:dyDescent="0.35">
      <c r="C135" t="s">
        <v>316</v>
      </c>
    </row>
    <row r="136" spans="3:23" ht="15.5" x14ac:dyDescent="0.35">
      <c r="C136" t="s">
        <v>317</v>
      </c>
      <c r="M136" s="5">
        <v>2234615828</v>
      </c>
    </row>
    <row r="137" spans="3:23" ht="15.5" x14ac:dyDescent="0.35">
      <c r="C137" t="s">
        <v>318</v>
      </c>
      <c r="K137" s="5">
        <v>-1366850844</v>
      </c>
      <c r="L137" s="5">
        <v>-303760820</v>
      </c>
      <c r="M137" s="5">
        <v>-1888588278</v>
      </c>
      <c r="N137" s="5">
        <v>-3020070029</v>
      </c>
      <c r="O137" s="5">
        <v>-8282307691</v>
      </c>
      <c r="P137" s="5">
        <v>-8895213144</v>
      </c>
      <c r="Q137" s="5">
        <v>-9765118476</v>
      </c>
      <c r="R137" s="5">
        <v>-8469867988</v>
      </c>
      <c r="S137" s="5">
        <v>-6555892378</v>
      </c>
      <c r="T137" s="5">
        <v>-5340349559</v>
      </c>
      <c r="U137" s="5">
        <v>-5525292376</v>
      </c>
      <c r="V137" s="5">
        <v>-5409445716</v>
      </c>
      <c r="W137" s="5">
        <v>-5410683531</v>
      </c>
    </row>
    <row r="138" spans="3:23" ht="15.5" x14ac:dyDescent="0.35">
      <c r="C138" t="s">
        <v>319</v>
      </c>
      <c r="K138" s="5">
        <v>-1094980326</v>
      </c>
      <c r="L138" s="5">
        <v>-2207437285</v>
      </c>
      <c r="M138" s="5">
        <v>-1376433378</v>
      </c>
      <c r="N138" s="5">
        <v>-830457978</v>
      </c>
      <c r="O138" s="5">
        <v>-5687946355</v>
      </c>
      <c r="P138" s="5">
        <v>-8548630303</v>
      </c>
      <c r="Q138" s="5">
        <v>-471388229</v>
      </c>
      <c r="R138" s="5">
        <v>-4342317875</v>
      </c>
      <c r="S138" s="5">
        <v>-1707607739</v>
      </c>
      <c r="T138" s="5">
        <v>-687472354</v>
      </c>
      <c r="U138" s="5">
        <v>-2795085089</v>
      </c>
      <c r="V138" s="5">
        <v>-3290856573</v>
      </c>
      <c r="W138" s="5">
        <v>-3302048205</v>
      </c>
    </row>
    <row r="139" spans="3:23" ht="15.5" x14ac:dyDescent="0.35">
      <c r="C139" t="s">
        <v>158</v>
      </c>
    </row>
    <row r="140" spans="3:23" ht="15.5" x14ac:dyDescent="0.35">
      <c r="C140" t="s">
        <v>184</v>
      </c>
      <c r="L140" s="5">
        <v>-1646964000</v>
      </c>
      <c r="M140" s="5">
        <v>94085635893</v>
      </c>
      <c r="O140" s="5">
        <v>-12510000000</v>
      </c>
      <c r="P140" s="5">
        <v>-11334000000</v>
      </c>
      <c r="Q140" s="5">
        <v>-7110377381</v>
      </c>
      <c r="R140" s="5">
        <v>-6234000000</v>
      </c>
      <c r="S140" s="5">
        <v>-5262000000</v>
      </c>
      <c r="U140" s="5">
        <v>-3738000000</v>
      </c>
      <c r="V140" s="5">
        <v>-3657000000</v>
      </c>
      <c r="W140" s="5">
        <v>-7200000000</v>
      </c>
    </row>
    <row r="141" spans="3:23" ht="15.5" x14ac:dyDescent="0.35">
      <c r="C141" t="s">
        <v>185</v>
      </c>
      <c r="D141" s="5">
        <v>-22125182102</v>
      </c>
      <c r="E141" s="5">
        <v>50987053319</v>
      </c>
      <c r="F141" s="5">
        <v>-12359271966</v>
      </c>
      <c r="G141" s="5">
        <v>-26447009506</v>
      </c>
      <c r="I141" s="5">
        <v>-52747026678</v>
      </c>
      <c r="J141" s="5">
        <v>-23847541150</v>
      </c>
      <c r="K141" s="5">
        <v>120863145</v>
      </c>
      <c r="L141" s="5">
        <v>4935770186</v>
      </c>
      <c r="M141" s="5">
        <v>-85285229326</v>
      </c>
      <c r="N141" s="5">
        <v>47640307092</v>
      </c>
      <c r="O141" s="5">
        <v>30424628010</v>
      </c>
      <c r="P141" s="5">
        <v>15346900982</v>
      </c>
      <c r="Q141" s="5">
        <v>29213857838</v>
      </c>
      <c r="R141" s="5">
        <v>-30260798998</v>
      </c>
      <c r="S141" s="5">
        <v>5345497423</v>
      </c>
      <c r="T141" s="5">
        <v>-37116727073</v>
      </c>
      <c r="U141" s="5">
        <v>-11311101839</v>
      </c>
      <c r="V141" s="5">
        <v>909209015</v>
      </c>
      <c r="W141" s="5">
        <v>-114049129</v>
      </c>
    </row>
    <row r="142" spans="3:23" ht="15.5" x14ac:dyDescent="0.35">
      <c r="C142" t="s">
        <v>320</v>
      </c>
      <c r="D142" s="5">
        <v>1095018803</v>
      </c>
      <c r="E142" s="5">
        <v>-1009288875</v>
      </c>
      <c r="F142" s="5">
        <v>212946245</v>
      </c>
      <c r="G142" s="5">
        <v>356583781</v>
      </c>
      <c r="I142" s="5">
        <v>844645507</v>
      </c>
      <c r="J142" s="5">
        <v>672492039</v>
      </c>
    </row>
    <row r="143" spans="3:23" ht="15.5" x14ac:dyDescent="0.35">
      <c r="C143" t="s">
        <v>321</v>
      </c>
      <c r="D143" s="5">
        <v>-21786885586</v>
      </c>
      <c r="E143" s="5">
        <v>52359733704</v>
      </c>
      <c r="F143" s="5">
        <v>-11510014801</v>
      </c>
      <c r="G143" s="5">
        <v>-26808370401</v>
      </c>
      <c r="I143" s="5">
        <v>-51872274664</v>
      </c>
      <c r="J143" s="5">
        <v>-24144921758</v>
      </c>
    </row>
    <row r="144" spans="3:23" ht="15.5" x14ac:dyDescent="0.35">
      <c r="C144" t="s">
        <v>322</v>
      </c>
      <c r="K144" s="5">
        <v>473741840054</v>
      </c>
      <c r="L144" s="5">
        <v>393196000000</v>
      </c>
      <c r="M144" s="5">
        <v>429438000000</v>
      </c>
      <c r="N144" s="5">
        <v>372010893516</v>
      </c>
      <c r="O144" s="5">
        <v>405987500000</v>
      </c>
      <c r="P144" s="5">
        <v>541512201000</v>
      </c>
      <c r="Q144" s="5">
        <v>446812471673</v>
      </c>
      <c r="R144" s="5">
        <v>411180967000</v>
      </c>
      <c r="S144" s="5">
        <v>288744956500</v>
      </c>
      <c r="T144" s="5">
        <v>242623135021</v>
      </c>
      <c r="U144" s="5">
        <v>138115592619</v>
      </c>
      <c r="V144" s="5">
        <v>129028293600</v>
      </c>
      <c r="W144" s="5">
        <v>171652128600</v>
      </c>
    </row>
    <row r="145" spans="3:23" ht="15.5" x14ac:dyDescent="0.35">
      <c r="C145" t="s">
        <v>323</v>
      </c>
      <c r="K145" s="5">
        <v>7743977125</v>
      </c>
      <c r="L145" s="5">
        <v>9049484360</v>
      </c>
      <c r="M145" s="5">
        <v>4293567687</v>
      </c>
      <c r="N145" s="5">
        <v>6113237881</v>
      </c>
      <c r="O145" s="5">
        <v>8486828783</v>
      </c>
      <c r="P145" s="5">
        <v>8411354350</v>
      </c>
      <c r="Q145" s="5">
        <v>10493925113</v>
      </c>
      <c r="R145" s="5">
        <v>9281186151</v>
      </c>
      <c r="S145" s="5">
        <v>9404259683</v>
      </c>
      <c r="T145" s="5">
        <v>7512338060</v>
      </c>
      <c r="U145" s="5">
        <v>4537637333</v>
      </c>
      <c r="V145" s="5">
        <v>5460700521</v>
      </c>
      <c r="W145" s="5">
        <v>5512794641</v>
      </c>
    </row>
    <row r="146" spans="3:23" ht="15.5" x14ac:dyDescent="0.35">
      <c r="C146" t="s">
        <v>324</v>
      </c>
      <c r="S146" s="5">
        <v>76772675</v>
      </c>
      <c r="T146" s="5">
        <v>605013668</v>
      </c>
      <c r="U146" s="5">
        <v>315774675</v>
      </c>
      <c r="V146" s="5">
        <v>359445225</v>
      </c>
      <c r="W146" s="5">
        <v>345508254</v>
      </c>
    </row>
    <row r="147" spans="3:23" ht="15.5" x14ac:dyDescent="0.35">
      <c r="C147" t="s">
        <v>325</v>
      </c>
      <c r="K147" s="5">
        <v>8695000</v>
      </c>
      <c r="L147" s="5">
        <v>120770000</v>
      </c>
      <c r="M147" s="5">
        <v>550150000</v>
      </c>
      <c r="O147" s="5">
        <v>600000</v>
      </c>
      <c r="P147" s="5">
        <v>1810712701</v>
      </c>
      <c r="S147" s="5">
        <v>3493700000</v>
      </c>
      <c r="T147" s="5">
        <v>9575670600</v>
      </c>
      <c r="U147" s="5">
        <v>845500000</v>
      </c>
      <c r="V147" s="5">
        <v>55000000</v>
      </c>
      <c r="W147" s="5">
        <v>257287500</v>
      </c>
    </row>
    <row r="148" spans="3:23" ht="15.5" x14ac:dyDescent="0.35">
      <c r="C148" t="s">
        <v>326</v>
      </c>
      <c r="K148" s="5">
        <v>2025143500</v>
      </c>
      <c r="L148" s="5">
        <v>2695930220</v>
      </c>
      <c r="M148" s="5">
        <v>222681500</v>
      </c>
      <c r="O148" s="5">
        <v>5148388740</v>
      </c>
      <c r="P148" s="5">
        <v>5423787059</v>
      </c>
      <c r="Q148" s="5">
        <v>7779756000</v>
      </c>
      <c r="R148" s="5">
        <v>7526092700</v>
      </c>
      <c r="S148" s="5">
        <v>2286112825</v>
      </c>
      <c r="T148" s="5">
        <v>8578699450</v>
      </c>
      <c r="U148" s="5">
        <v>4221055125</v>
      </c>
      <c r="V148" s="5">
        <v>8721335750</v>
      </c>
      <c r="W148" s="5">
        <v>6012554938</v>
      </c>
    </row>
    <row r="149" spans="3:23" ht="15.5" x14ac:dyDescent="0.35">
      <c r="C149" t="s">
        <v>327</v>
      </c>
      <c r="K149" s="5">
        <v>3215527082</v>
      </c>
      <c r="L149" s="5">
        <v>1831863879</v>
      </c>
    </row>
    <row r="150" spans="3:23" ht="15.5" x14ac:dyDescent="0.35">
      <c r="C150" t="s">
        <v>328</v>
      </c>
    </row>
    <row r="151" spans="3:23" ht="15.5" x14ac:dyDescent="0.35">
      <c r="C151" t="s">
        <v>329</v>
      </c>
      <c r="K151" s="5">
        <v>-545035786</v>
      </c>
      <c r="L151" s="5">
        <v>-330000000</v>
      </c>
      <c r="M151" s="5">
        <v>-1210000000</v>
      </c>
    </row>
    <row r="152" spans="3:23" ht="15.5" x14ac:dyDescent="0.35">
      <c r="C152" t="s">
        <v>330</v>
      </c>
      <c r="K152" s="5">
        <v>12269000000</v>
      </c>
      <c r="L152" s="5">
        <v>5982000000</v>
      </c>
      <c r="M152" s="5">
        <v>5000000000</v>
      </c>
      <c r="N152" s="5">
        <v>28778664709</v>
      </c>
      <c r="O152" s="5">
        <v>11000000000</v>
      </c>
      <c r="P152" s="5">
        <v>15450000000</v>
      </c>
      <c r="Q152" s="5">
        <v>35795000000</v>
      </c>
      <c r="R152" s="5">
        <v>8450000000</v>
      </c>
      <c r="S152" s="5">
        <v>20157975000</v>
      </c>
      <c r="T152" s="5">
        <v>43756500000</v>
      </c>
      <c r="U152" s="5">
        <v>7090000000</v>
      </c>
      <c r="V152" s="5">
        <v>14316000000</v>
      </c>
      <c r="W152" s="5">
        <v>9167000000</v>
      </c>
    </row>
    <row r="153" spans="3:23" ht="15.5" x14ac:dyDescent="0.35">
      <c r="C153" t="s">
        <v>331</v>
      </c>
      <c r="K153" s="5">
        <v>-461644654000</v>
      </c>
      <c r="L153" s="5">
        <v>-378471803000</v>
      </c>
      <c r="M153" s="5">
        <v>-499138000000</v>
      </c>
      <c r="N153" s="5">
        <v>-354544914300</v>
      </c>
      <c r="O153" s="5">
        <v>-4425612125</v>
      </c>
      <c r="P153" s="5">
        <v>-521935300000</v>
      </c>
      <c r="Q153" s="5">
        <v>-430409670000</v>
      </c>
      <c r="R153" s="5">
        <v>-424671627000</v>
      </c>
      <c r="S153" s="5">
        <v>-281520096500</v>
      </c>
      <c r="T153" s="5">
        <v>-303203154167</v>
      </c>
      <c r="U153" s="5">
        <v>-155615573473</v>
      </c>
      <c r="V153" s="5">
        <v>-132050030000</v>
      </c>
      <c r="W153" s="5">
        <v>-163924407200</v>
      </c>
    </row>
    <row r="154" spans="3:23" ht="15.5" x14ac:dyDescent="0.35">
      <c r="C154" t="s">
        <v>332</v>
      </c>
      <c r="K154" s="5">
        <v>-30450777000</v>
      </c>
      <c r="L154" s="5">
        <v>-23029514085</v>
      </c>
      <c r="M154" s="5">
        <v>-22873000000</v>
      </c>
      <c r="N154" s="5">
        <v>-2079734000</v>
      </c>
      <c r="O154" s="5">
        <v>-392677528000</v>
      </c>
      <c r="P154" s="5">
        <v>-29705000000</v>
      </c>
      <c r="Q154" s="5">
        <v>-34522500000</v>
      </c>
      <c r="R154" s="5">
        <v>-33820000000</v>
      </c>
      <c r="S154" s="5">
        <v>-27537500000</v>
      </c>
      <c r="T154" s="5">
        <v>-37852500000</v>
      </c>
      <c r="U154" s="5">
        <v>-3950000000</v>
      </c>
      <c r="V154" s="5">
        <v>-16055000000</v>
      </c>
      <c r="W154" s="5">
        <v>-17271000000</v>
      </c>
    </row>
    <row r="155" spans="3:23" ht="15.5" x14ac:dyDescent="0.35">
      <c r="C155" t="s">
        <v>333</v>
      </c>
      <c r="K155" s="5">
        <v>-1790000000</v>
      </c>
      <c r="L155" s="5">
        <v>-3150000000</v>
      </c>
    </row>
    <row r="156" spans="3:23" ht="15.5" x14ac:dyDescent="0.35">
      <c r="C156" t="s">
        <v>334</v>
      </c>
    </row>
    <row r="157" spans="3:23" ht="15.5" x14ac:dyDescent="0.35">
      <c r="C157" t="s">
        <v>335</v>
      </c>
      <c r="K157" s="5">
        <v>-2497432500</v>
      </c>
      <c r="L157" s="5">
        <v>-1009623958</v>
      </c>
      <c r="O157" s="5">
        <v>-1000000000</v>
      </c>
      <c r="P157" s="5">
        <v>-5620854128</v>
      </c>
      <c r="Q157" s="5">
        <v>-5807627275</v>
      </c>
      <c r="R157" s="5">
        <v>-6049856875</v>
      </c>
      <c r="S157" s="5">
        <v>-4068971000</v>
      </c>
      <c r="T157" s="5">
        <v>-7803805875</v>
      </c>
      <c r="U157" s="5">
        <v>-5626988750</v>
      </c>
      <c r="V157" s="5">
        <v>-8019165375</v>
      </c>
      <c r="W157" s="5">
        <v>-9472757188</v>
      </c>
    </row>
    <row r="158" spans="3:23" ht="15.5" x14ac:dyDescent="0.35">
      <c r="C158" t="s">
        <v>189</v>
      </c>
      <c r="D158" s="5">
        <v>-1433315319</v>
      </c>
      <c r="E158" s="5">
        <v>-363391510</v>
      </c>
      <c r="F158" s="5">
        <v>-1062203410</v>
      </c>
      <c r="G158" s="5">
        <v>4777114</v>
      </c>
      <c r="I158" s="5">
        <v>-1719397521</v>
      </c>
      <c r="J158" s="5">
        <v>-375111431</v>
      </c>
      <c r="K158" s="5">
        <v>-1955420330</v>
      </c>
      <c r="L158" s="5">
        <v>-1949337230</v>
      </c>
      <c r="M158" s="5">
        <v>-1568628513</v>
      </c>
      <c r="N158" s="5">
        <v>-2637840714</v>
      </c>
      <c r="O158" s="5">
        <v>-2095549388</v>
      </c>
      <c r="Q158" s="5">
        <v>-927497673</v>
      </c>
      <c r="R158" s="5">
        <v>-2157560974</v>
      </c>
      <c r="S158" s="5">
        <v>-5691711760</v>
      </c>
      <c r="T158" s="5">
        <v>-908623830</v>
      </c>
      <c r="U158" s="5">
        <v>-1244099368</v>
      </c>
      <c r="V158" s="5">
        <v>-907370706</v>
      </c>
      <c r="W158" s="5">
        <v>-2393158674</v>
      </c>
    </row>
    <row r="159" spans="3:23" ht="15.5" x14ac:dyDescent="0.35">
      <c r="C159" t="s">
        <v>215</v>
      </c>
      <c r="L159" s="5">
        <v>-1646964000</v>
      </c>
      <c r="M159" s="5">
        <v>94085635893</v>
      </c>
      <c r="O159" s="5">
        <v>-12510000000</v>
      </c>
      <c r="P159" s="5">
        <v>-11334000000</v>
      </c>
      <c r="Q159" s="5">
        <v>-7110377381</v>
      </c>
      <c r="R159" s="5">
        <v>-6234000000</v>
      </c>
      <c r="S159" s="5">
        <v>-5262000000</v>
      </c>
      <c r="U159" s="5">
        <v>-3738000000</v>
      </c>
      <c r="V159" s="5">
        <v>-3657000000</v>
      </c>
      <c r="W159" s="5">
        <v>-7200000000</v>
      </c>
    </row>
    <row r="160" spans="3:23" ht="15.5" x14ac:dyDescent="0.35">
      <c r="C160" t="s">
        <v>336</v>
      </c>
      <c r="O160" s="5">
        <v>-12510000000</v>
      </c>
      <c r="P160" s="5">
        <v>-11334000000</v>
      </c>
      <c r="Q160" s="5">
        <v>-7110377381</v>
      </c>
      <c r="R160" s="5">
        <v>-6234000000</v>
      </c>
      <c r="S160" s="5">
        <v>-5262000000</v>
      </c>
      <c r="U160" s="5">
        <v>-3738000000</v>
      </c>
      <c r="V160" s="5">
        <v>-3657000000</v>
      </c>
      <c r="W160" s="5">
        <v>-7200000000</v>
      </c>
    </row>
    <row r="161" spans="2:23" ht="15.5" x14ac:dyDescent="0.35">
      <c r="C161" t="s">
        <v>162</v>
      </c>
      <c r="M161" s="5">
        <v>98200478000</v>
      </c>
    </row>
    <row r="162" spans="2:23" ht="15.5" x14ac:dyDescent="0.35">
      <c r="C162" t="s">
        <v>337</v>
      </c>
      <c r="L162" s="5">
        <v>-1646964000</v>
      </c>
      <c r="M162" s="5">
        <v>-4114842107</v>
      </c>
    </row>
    <row r="163" spans="2:23" ht="15.5" x14ac:dyDescent="0.35">
      <c r="C163" t="s">
        <v>338</v>
      </c>
    </row>
    <row r="164" spans="2:23" ht="15.5" x14ac:dyDescent="0.35">
      <c r="C164" t="s">
        <v>239</v>
      </c>
      <c r="D164" s="5">
        <v>837693637</v>
      </c>
      <c r="E164" s="5">
        <v>-22504771</v>
      </c>
      <c r="F164" s="5">
        <v>1112315341</v>
      </c>
      <c r="G164" s="5">
        <v>-431243014</v>
      </c>
      <c r="I164" s="5">
        <v>2612066483</v>
      </c>
      <c r="J164" s="5">
        <v>-1247869828</v>
      </c>
      <c r="K164" s="5">
        <v>172465349</v>
      </c>
      <c r="L164" s="5">
        <v>1483607495</v>
      </c>
      <c r="M164" s="5">
        <v>-1916316254</v>
      </c>
      <c r="N164" s="5">
        <v>1037100181</v>
      </c>
      <c r="O164" s="5">
        <v>-2494800977</v>
      </c>
      <c r="P164" s="5">
        <v>-2843963249</v>
      </c>
      <c r="Q164" s="5">
        <v>2918774270</v>
      </c>
      <c r="R164" s="5">
        <v>-5068120953</v>
      </c>
      <c r="S164" s="5">
        <v>5820821126</v>
      </c>
      <c r="T164" s="5">
        <v>2383132726</v>
      </c>
      <c r="U164" s="5">
        <v>3659685670</v>
      </c>
      <c r="V164" s="5">
        <v>-2556228963</v>
      </c>
      <c r="W164" s="5">
        <v>1831274805</v>
      </c>
    </row>
    <row r="165" spans="2:23" ht="15.5" x14ac:dyDescent="0.35">
      <c r="C165" t="s">
        <v>240</v>
      </c>
      <c r="E165" s="5">
        <v>11321965350</v>
      </c>
      <c r="I165" s="5">
        <v>8709898867</v>
      </c>
      <c r="J165" s="5">
        <v>9957768696</v>
      </c>
      <c r="K165" s="5">
        <v>9785303347</v>
      </c>
      <c r="L165" s="5">
        <v>8301695852</v>
      </c>
      <c r="M165" s="5">
        <v>10218012106</v>
      </c>
      <c r="N165" s="5">
        <v>9180911925</v>
      </c>
      <c r="O165" s="5">
        <v>11675712902</v>
      </c>
      <c r="P165" s="5">
        <v>14519676151</v>
      </c>
      <c r="Q165" s="5">
        <v>11600901881</v>
      </c>
      <c r="R165" s="5">
        <v>16669022834</v>
      </c>
      <c r="S165" s="5">
        <v>10848201707</v>
      </c>
      <c r="T165" s="5">
        <v>8465068981</v>
      </c>
      <c r="U165" s="5">
        <v>4805383309</v>
      </c>
      <c r="V165" s="5">
        <v>7361612273</v>
      </c>
      <c r="W165" s="5">
        <v>5530337468</v>
      </c>
    </row>
    <row r="166" spans="2:23" ht="15.5" x14ac:dyDescent="0.35">
      <c r="C166" t="s">
        <v>242</v>
      </c>
      <c r="D166" s="5">
        <v>837693637</v>
      </c>
      <c r="E166" s="5">
        <v>11299460579</v>
      </c>
      <c r="F166" s="5">
        <v>1112315341</v>
      </c>
      <c r="G166" s="5">
        <v>-431243014</v>
      </c>
      <c r="I166" s="5">
        <v>11321965350</v>
      </c>
      <c r="J166" s="5">
        <v>8709898868</v>
      </c>
      <c r="K166" s="5">
        <v>9957768696</v>
      </c>
      <c r="L166" s="5">
        <v>9785303347</v>
      </c>
      <c r="M166" s="5">
        <v>8301695852</v>
      </c>
      <c r="N166" s="5">
        <v>10218012106</v>
      </c>
      <c r="O166" s="5">
        <v>9180911925</v>
      </c>
      <c r="P166" s="5">
        <v>11675712902</v>
      </c>
      <c r="Q166" s="5">
        <v>14519676151</v>
      </c>
      <c r="R166" s="5">
        <v>11600901881</v>
      </c>
      <c r="S166" s="5">
        <v>16669022833</v>
      </c>
      <c r="T166" s="5">
        <v>10848201707</v>
      </c>
      <c r="U166" s="5">
        <v>8465068979</v>
      </c>
      <c r="V166" s="5">
        <v>4805383310</v>
      </c>
      <c r="W166" s="5">
        <v>7361612273</v>
      </c>
    </row>
    <row r="168" spans="2:23" ht="15.5" x14ac:dyDescent="0.35">
      <c r="B168" t="s">
        <v>243</v>
      </c>
      <c r="C168" t="s">
        <v>12</v>
      </c>
      <c r="D168" s="5">
        <v>1400000000</v>
      </c>
      <c r="E168" s="5">
        <v>1400000000</v>
      </c>
      <c r="F168" s="5">
        <v>1400000000</v>
      </c>
      <c r="G168" s="5">
        <v>1400000000</v>
      </c>
      <c r="I168" s="5">
        <v>1400000000</v>
      </c>
      <c r="J168" s="5">
        <v>1400000000</v>
      </c>
      <c r="K168" s="5">
        <v>1400000000</v>
      </c>
      <c r="L168" s="5">
        <v>1400000000</v>
      </c>
      <c r="M168" s="5">
        <v>1400000000</v>
      </c>
      <c r="N168" s="5">
        <v>600000000</v>
      </c>
      <c r="O168" s="5">
        <v>600000000</v>
      </c>
      <c r="P168" s="5">
        <v>600000000</v>
      </c>
      <c r="Q168" s="5">
        <v>600000000</v>
      </c>
      <c r="R168" s="5">
        <v>600000000</v>
      </c>
      <c r="S168" s="5">
        <v>600000000</v>
      </c>
      <c r="T168" s="5">
        <v>300000000</v>
      </c>
      <c r="U168" s="5">
        <v>300000000</v>
      </c>
      <c r="V168" s="5">
        <v>300000000</v>
      </c>
      <c r="W168" s="5">
        <v>300000000</v>
      </c>
    </row>
    <row r="169" spans="2:23" ht="15.5" x14ac:dyDescent="0.35">
      <c r="C169" t="s">
        <v>244</v>
      </c>
      <c r="D169" s="6">
        <v>-1.23</v>
      </c>
      <c r="E169" s="6">
        <v>-6.46</v>
      </c>
      <c r="F169" s="6">
        <v>2.89</v>
      </c>
      <c r="G169" s="6">
        <v>4.76</v>
      </c>
    </row>
    <row r="170" spans="2:23" ht="15.5" x14ac:dyDescent="0.35">
      <c r="C170" t="s">
        <v>245</v>
      </c>
      <c r="D170" s="6">
        <v>-123.58</v>
      </c>
      <c r="E170" s="6">
        <v>-29.57</v>
      </c>
      <c r="F170" s="6">
        <v>65.739999999999995</v>
      </c>
      <c r="G170" s="6">
        <v>24.37</v>
      </c>
    </row>
    <row r="171" spans="2:23" ht="15.5" x14ac:dyDescent="0.35">
      <c r="C171" t="s">
        <v>73</v>
      </c>
      <c r="D171" s="6">
        <v>4.4400000000000004</v>
      </c>
      <c r="E171" s="6">
        <v>2.89</v>
      </c>
      <c r="F171" s="6">
        <v>4.8600000000000003</v>
      </c>
      <c r="G171" s="6">
        <v>3.35</v>
      </c>
    </row>
    <row r="172" spans="2:23" ht="15.5" x14ac:dyDescent="0.35">
      <c r="C172" t="s">
        <v>246</v>
      </c>
      <c r="D172" s="5">
        <v>15400000000</v>
      </c>
      <c r="E172" s="5">
        <v>9290000000</v>
      </c>
      <c r="F172" s="5">
        <v>31890000000</v>
      </c>
      <c r="G172" s="5">
        <v>23950000000</v>
      </c>
    </row>
    <row r="173" spans="2:23" ht="15.5" x14ac:dyDescent="0.35">
      <c r="C173" t="s">
        <v>247</v>
      </c>
      <c r="D173" s="6">
        <v>-3.0000000000000001E-3</v>
      </c>
      <c r="E173" s="6">
        <v>-1.67E-2</v>
      </c>
      <c r="F173" s="6">
        <v>7.1999999999999998E-3</v>
      </c>
      <c r="G173" s="6">
        <v>1.15E-2</v>
      </c>
    </row>
    <row r="174" spans="2:23" ht="15.5" x14ac:dyDescent="0.35">
      <c r="C174" t="s">
        <v>248</v>
      </c>
      <c r="D174" s="6">
        <v>-5.6999999999999993E-3</v>
      </c>
      <c r="E174" s="6">
        <v>-2.9300000000000003E-2</v>
      </c>
      <c r="F174" s="6">
        <v>1.26E-2</v>
      </c>
      <c r="G174" s="6">
        <v>2.0499999999999997E-2</v>
      </c>
    </row>
    <row r="175" spans="2:23" ht="15.5" x14ac:dyDescent="0.35">
      <c r="C175" t="s">
        <v>249</v>
      </c>
      <c r="D175" s="6">
        <v>2.58E-2</v>
      </c>
      <c r="E175" s="6">
        <v>1.5100000000000001E-2</v>
      </c>
      <c r="F175" s="6">
        <v>5.2900000000000003E-2</v>
      </c>
      <c r="G175" s="6">
        <v>4.0999999999999995E-2</v>
      </c>
    </row>
    <row r="176" spans="2:23" ht="15.5" x14ac:dyDescent="0.35">
      <c r="C176" t="s">
        <v>250</v>
      </c>
    </row>
    <row r="177" spans="3:23" ht="15.5" x14ac:dyDescent="0.35">
      <c r="C177" t="s">
        <v>251</v>
      </c>
      <c r="D177" s="5">
        <v>304000000000</v>
      </c>
      <c r="E177" s="5">
        <v>309000000000</v>
      </c>
      <c r="F177" s="5">
        <v>322000000000</v>
      </c>
      <c r="G177" s="5">
        <v>325000000000</v>
      </c>
    </row>
    <row r="178" spans="3:23" ht="15.5" x14ac:dyDescent="0.35">
      <c r="C178" t="s">
        <v>252</v>
      </c>
      <c r="D178" s="6">
        <v>0.7</v>
      </c>
      <c r="E178" s="6">
        <v>0.86</v>
      </c>
      <c r="F178" s="6">
        <v>0.83</v>
      </c>
      <c r="G178" s="6">
        <v>0.5</v>
      </c>
    </row>
    <row r="179" spans="3:23" ht="15.5" x14ac:dyDescent="0.35">
      <c r="C179" t="s">
        <v>253</v>
      </c>
      <c r="D179" s="6">
        <v>217.26</v>
      </c>
      <c r="E179" s="6">
        <v>220.93</v>
      </c>
      <c r="F179" s="6">
        <v>229.74</v>
      </c>
      <c r="G179" s="5">
        <v>232</v>
      </c>
    </row>
    <row r="180" spans="3:23" ht="15.5" x14ac:dyDescent="0.35">
      <c r="C180" t="s">
        <v>254</v>
      </c>
      <c r="D180" s="6">
        <v>0.7</v>
      </c>
      <c r="E180" s="6">
        <v>0.86</v>
      </c>
      <c r="F180" s="6">
        <v>0.83</v>
      </c>
      <c r="G180" s="6">
        <v>0.5</v>
      </c>
    </row>
    <row r="181" spans="3:23" ht="15.5" x14ac:dyDescent="0.35">
      <c r="C181" t="s">
        <v>255</v>
      </c>
      <c r="D181" s="6">
        <v>217.26</v>
      </c>
      <c r="E181" s="6">
        <v>220.93</v>
      </c>
      <c r="F181" s="6">
        <v>229.74</v>
      </c>
      <c r="G181" s="5">
        <v>232</v>
      </c>
    </row>
    <row r="182" spans="3:23" ht="15.5" x14ac:dyDescent="0.35">
      <c r="C182" t="s">
        <v>256</v>
      </c>
    </row>
    <row r="183" spans="3:23" ht="15.5" x14ac:dyDescent="0.35">
      <c r="C183" t="s">
        <v>257</v>
      </c>
    </row>
    <row r="184" spans="3:23" ht="15.5" x14ac:dyDescent="0.35">
      <c r="C184" t="s">
        <v>258</v>
      </c>
      <c r="D184" s="5">
        <v>304000000000</v>
      </c>
      <c r="E184" s="5">
        <v>309000000000</v>
      </c>
      <c r="F184" s="5">
        <v>322000000000</v>
      </c>
      <c r="G184" s="5">
        <v>325000000000</v>
      </c>
    </row>
    <row r="185" spans="3:23" ht="15.5" x14ac:dyDescent="0.35">
      <c r="C185" t="s">
        <v>24</v>
      </c>
    </row>
    <row r="186" spans="3:23" ht="15.5" x14ac:dyDescent="0.35">
      <c r="C186" t="s">
        <v>21</v>
      </c>
    </row>
    <row r="187" spans="3:23" ht="15.5" x14ac:dyDescent="0.35">
      <c r="C187" t="s">
        <v>259</v>
      </c>
    </row>
    <row r="188" spans="3:23" ht="15.5" x14ac:dyDescent="0.35">
      <c r="C188" t="s">
        <v>260</v>
      </c>
      <c r="D188" s="5">
        <v>23000000000</v>
      </c>
      <c r="E188" s="5">
        <v>-51000000000</v>
      </c>
      <c r="F188" s="5">
        <v>13000000000</v>
      </c>
      <c r="G188" s="5">
        <v>26000000000</v>
      </c>
    </row>
    <row r="189" spans="3:23" ht="15.5" x14ac:dyDescent="0.35">
      <c r="C189" t="s">
        <v>261</v>
      </c>
      <c r="D189" s="5">
        <v>-1000000000</v>
      </c>
      <c r="E189" s="5">
        <v>0</v>
      </c>
      <c r="F189" s="5">
        <v>-1000000000</v>
      </c>
      <c r="G189" s="5">
        <v>0</v>
      </c>
    </row>
    <row r="190" spans="3:23" ht="15.5" x14ac:dyDescent="0.35">
      <c r="C190" t="s">
        <v>13</v>
      </c>
      <c r="D190" s="5">
        <v>22000000000</v>
      </c>
      <c r="E190" s="5">
        <v>-51000000000</v>
      </c>
      <c r="F190" s="5">
        <v>12000000000</v>
      </c>
      <c r="G190" s="5">
        <v>26000000000</v>
      </c>
    </row>
    <row r="191" spans="3:23" ht="15.5" x14ac:dyDescent="0.35">
      <c r="C191" t="s">
        <v>16</v>
      </c>
      <c r="D191" s="6">
        <v>15.38</v>
      </c>
      <c r="E191" s="6">
        <v>-36.69</v>
      </c>
      <c r="F191" s="6">
        <v>8.86</v>
      </c>
      <c r="G191" s="6">
        <v>18.59</v>
      </c>
    </row>
    <row r="192" spans="3:23" ht="15.5" x14ac:dyDescent="0.35">
      <c r="C192" t="s">
        <v>58</v>
      </c>
      <c r="I192" s="6">
        <v>4.79</v>
      </c>
      <c r="J192" s="6">
        <v>5.35</v>
      </c>
      <c r="K192" s="6">
        <v>2.87</v>
      </c>
      <c r="L192" s="6">
        <v>0.41</v>
      </c>
      <c r="M192" s="6">
        <v>0.25</v>
      </c>
      <c r="N192" s="6">
        <v>-12.95</v>
      </c>
      <c r="O192" s="6">
        <v>2.04</v>
      </c>
      <c r="P192" s="6">
        <v>41.7</v>
      </c>
      <c r="Q192" s="6">
        <v>37.79</v>
      </c>
      <c r="R192" s="6">
        <v>39.5</v>
      </c>
      <c r="S192" s="6">
        <v>29.69</v>
      </c>
      <c r="T192" s="6">
        <v>58.48</v>
      </c>
      <c r="U192" s="6">
        <v>18.850000000000001</v>
      </c>
      <c r="V192" s="6">
        <v>41.54</v>
      </c>
      <c r="W192" s="6">
        <v>36.58</v>
      </c>
    </row>
    <row r="193" spans="3:23" ht="15.5" x14ac:dyDescent="0.35">
      <c r="C193" t="s">
        <v>72</v>
      </c>
      <c r="I193" s="6">
        <v>39.67</v>
      </c>
      <c r="J193" s="6">
        <v>20.56</v>
      </c>
      <c r="K193" s="6">
        <v>43.55</v>
      </c>
      <c r="L193" s="5">
        <v>300</v>
      </c>
      <c r="M193" s="5">
        <v>556</v>
      </c>
      <c r="N193" s="6">
        <v>-11.81</v>
      </c>
      <c r="O193" s="6">
        <v>44.61</v>
      </c>
      <c r="P193" s="6">
        <v>6.62</v>
      </c>
      <c r="Q193" s="6">
        <v>12.15</v>
      </c>
      <c r="R193" s="6">
        <v>3.59</v>
      </c>
      <c r="S193" s="6">
        <v>4.04</v>
      </c>
      <c r="T193" s="6">
        <v>3.86</v>
      </c>
      <c r="U193" s="6">
        <v>16.23</v>
      </c>
      <c r="V193" s="6">
        <v>8.4700000000000006</v>
      </c>
      <c r="W193" s="6">
        <v>8.8000000000000007</v>
      </c>
    </row>
    <row r="194" spans="3:23" ht="15.5" x14ac:dyDescent="0.35">
      <c r="C194" t="s">
        <v>75</v>
      </c>
      <c r="I194" s="6">
        <v>1.43</v>
      </c>
      <c r="J194" s="6">
        <v>0.96</v>
      </c>
      <c r="K194" s="6">
        <v>1.39</v>
      </c>
      <c r="L194" s="6">
        <v>1.73</v>
      </c>
      <c r="M194" s="6">
        <v>1.63</v>
      </c>
      <c r="N194" s="6">
        <v>0.81</v>
      </c>
      <c r="O194" s="6">
        <v>0.34</v>
      </c>
      <c r="P194" s="6">
        <v>0.86</v>
      </c>
      <c r="Q194" s="6">
        <v>1.49</v>
      </c>
      <c r="R194" s="6">
        <v>0.41</v>
      </c>
      <c r="S194" s="6">
        <v>0.33</v>
      </c>
      <c r="T194" s="6">
        <v>0.32</v>
      </c>
      <c r="U194" s="6">
        <v>0.39</v>
      </c>
      <c r="V194" s="6">
        <v>0.59</v>
      </c>
      <c r="W194" s="6">
        <v>0.81</v>
      </c>
    </row>
    <row r="195" spans="3:23" ht="15.5" x14ac:dyDescent="0.35">
      <c r="C195" t="s">
        <v>262</v>
      </c>
      <c r="I195" s="5">
        <v>84750000000</v>
      </c>
      <c r="J195" s="5">
        <v>76170000000</v>
      </c>
      <c r="K195" s="5">
        <v>6950000000</v>
      </c>
      <c r="L195" s="5">
        <v>4750000000</v>
      </c>
      <c r="M195" s="5">
        <v>6480000000</v>
      </c>
      <c r="N195" s="5">
        <v>3040000000</v>
      </c>
      <c r="O195" s="5">
        <v>4570000000</v>
      </c>
      <c r="P195" s="5">
        <v>26670000000</v>
      </c>
    </row>
    <row r="196" spans="3:23" ht="15.5" x14ac:dyDescent="0.35">
      <c r="C196" t="s">
        <v>263</v>
      </c>
      <c r="I196" s="6">
        <v>1.2E-2</v>
      </c>
      <c r="J196" s="6">
        <v>1.38E-2</v>
      </c>
      <c r="K196" s="6">
        <v>8.1000000000000013E-3</v>
      </c>
      <c r="L196" s="6">
        <v>1.1999999999999999E-3</v>
      </c>
      <c r="M196" s="6">
        <v>7.000000000000001E-4</v>
      </c>
      <c r="N196" s="6">
        <v>-2.12E-2</v>
      </c>
      <c r="O196" s="6">
        <v>2.7000000000000001E-3</v>
      </c>
      <c r="P196" s="6">
        <v>5.2300000000000006E-2</v>
      </c>
      <c r="Q196" s="6">
        <v>5.0799999999999998E-2</v>
      </c>
      <c r="R196" s="6">
        <v>5.5500000000000001E-2</v>
      </c>
      <c r="S196" s="6">
        <v>4.5700000000000005E-2</v>
      </c>
      <c r="T196" s="6">
        <v>5.57E-2</v>
      </c>
      <c r="U196" s="6">
        <v>2.7999999999999997E-2</v>
      </c>
      <c r="V196" s="6">
        <v>6.59E-2</v>
      </c>
      <c r="W196" s="6">
        <v>4.5499999999999999E-2</v>
      </c>
    </row>
    <row r="197" spans="3:23" ht="15.5" x14ac:dyDescent="0.35">
      <c r="C197" t="s">
        <v>264</v>
      </c>
      <c r="I197" s="6">
        <v>2.0799999999999999E-2</v>
      </c>
      <c r="J197" s="6">
        <v>2.35E-2</v>
      </c>
      <c r="K197" s="6">
        <v>1.24E-2</v>
      </c>
      <c r="L197" s="6">
        <v>1.8E-3</v>
      </c>
      <c r="M197" s="6">
        <v>1.1000000000000001E-3</v>
      </c>
      <c r="N197" s="6">
        <v>-3.7100000000000001E-2</v>
      </c>
      <c r="O197" s="6">
        <v>5.7999999999999996E-3</v>
      </c>
      <c r="P197" s="6">
        <v>0.1139</v>
      </c>
      <c r="Q197" s="6">
        <v>0.1072</v>
      </c>
      <c r="R197" s="6">
        <v>0.12909999999999999</v>
      </c>
      <c r="S197" s="6">
        <v>0.1072</v>
      </c>
      <c r="T197" s="6">
        <v>0.11380000000000001</v>
      </c>
      <c r="U197" s="6">
        <v>6.5299999999999997E-2</v>
      </c>
      <c r="V197" s="6">
        <v>0.1434</v>
      </c>
      <c r="W197" s="6">
        <v>0.1371</v>
      </c>
    </row>
    <row r="198" spans="3:23" ht="15.5" x14ac:dyDescent="0.35">
      <c r="C198" t="s">
        <v>265</v>
      </c>
      <c r="I198" s="6">
        <v>0.14800000000000002</v>
      </c>
      <c r="J198" s="6">
        <v>0.1406</v>
      </c>
      <c r="K198" s="6">
        <v>9.1000000000000004E-3</v>
      </c>
      <c r="L198" s="6">
        <v>-2.3E-3</v>
      </c>
      <c r="M198" s="6">
        <v>1.1000000000000001E-3</v>
      </c>
      <c r="N198" s="6">
        <v>-1.7299999999999999E-2</v>
      </c>
      <c r="O198" s="6">
        <v>1.4000000000000002E-3</v>
      </c>
      <c r="P198" s="6">
        <v>5.3899999999999997E-2</v>
      </c>
      <c r="Q198" s="6">
        <v>5.7000000000000002E-2</v>
      </c>
      <c r="R198" s="6">
        <v>6.4500000000000002E-2</v>
      </c>
      <c r="S198" s="6">
        <v>4.3299999999999998E-2</v>
      </c>
      <c r="T198" s="6">
        <v>3.44E-2</v>
      </c>
      <c r="U198" s="6">
        <v>7.3000000000000001E-3</v>
      </c>
      <c r="V198" s="6">
        <v>6.1900000000000004E-2</v>
      </c>
      <c r="W198" s="6">
        <v>4.5400000000000003E-2</v>
      </c>
    </row>
    <row r="199" spans="3:23" ht="15.5" x14ac:dyDescent="0.35">
      <c r="C199" t="s">
        <v>266</v>
      </c>
    </row>
    <row r="200" spans="3:23" ht="15.5" x14ac:dyDescent="0.35">
      <c r="C200" t="s">
        <v>69</v>
      </c>
      <c r="I200" s="6">
        <v>0.83</v>
      </c>
      <c r="J200" s="6">
        <v>0.48</v>
      </c>
      <c r="K200" s="6">
        <v>0.54</v>
      </c>
      <c r="L200" s="6">
        <v>0.54</v>
      </c>
      <c r="M200" s="6">
        <v>0.63</v>
      </c>
      <c r="N200" s="6">
        <v>0.44</v>
      </c>
      <c r="O200" s="6">
        <v>0.26</v>
      </c>
      <c r="P200" s="6">
        <v>0.75</v>
      </c>
      <c r="Q200" s="6">
        <v>1.3</v>
      </c>
      <c r="R200" s="6">
        <v>0.46</v>
      </c>
      <c r="S200" s="6">
        <v>0.43</v>
      </c>
      <c r="T200" s="6">
        <v>0.44</v>
      </c>
      <c r="U200" s="6">
        <v>1.06</v>
      </c>
      <c r="V200" s="6">
        <v>1.21</v>
      </c>
      <c r="W200" s="6">
        <v>1.21</v>
      </c>
    </row>
    <row r="201" spans="3:23" ht="15.5" x14ac:dyDescent="0.35">
      <c r="C201" t="s">
        <v>66</v>
      </c>
      <c r="I201" s="6">
        <v>229.74</v>
      </c>
      <c r="J201" s="6">
        <v>227.51</v>
      </c>
      <c r="K201" s="6">
        <v>231.7</v>
      </c>
      <c r="L201" s="6">
        <v>227.03</v>
      </c>
      <c r="M201" s="6">
        <v>220.32</v>
      </c>
      <c r="N201" s="6">
        <v>349.22</v>
      </c>
      <c r="O201" s="6">
        <v>348.94</v>
      </c>
      <c r="P201" s="6">
        <v>366.04</v>
      </c>
      <c r="Q201" s="6">
        <v>352.41</v>
      </c>
      <c r="R201" s="6">
        <v>305.88</v>
      </c>
      <c r="S201" s="6">
        <v>277.02999999999997</v>
      </c>
      <c r="T201" s="6">
        <v>513.91</v>
      </c>
      <c r="U201" s="6">
        <v>288.83</v>
      </c>
      <c r="V201" s="6">
        <v>289.74</v>
      </c>
      <c r="W201" s="6">
        <v>266.75</v>
      </c>
    </row>
    <row r="202" spans="3:23" ht="15.5" x14ac:dyDescent="0.35">
      <c r="C202" t="s">
        <v>267</v>
      </c>
      <c r="I202" s="6">
        <v>0.83</v>
      </c>
      <c r="J202" s="6">
        <v>0.48</v>
      </c>
      <c r="K202" s="6">
        <v>0.54</v>
      </c>
      <c r="L202" s="6">
        <v>0.54</v>
      </c>
      <c r="M202" s="6">
        <v>0.63</v>
      </c>
      <c r="N202" s="6">
        <v>0.44</v>
      </c>
      <c r="O202" s="6">
        <v>0.26</v>
      </c>
      <c r="P202" s="6">
        <v>0.75</v>
      </c>
      <c r="Q202" s="6">
        <v>1.3</v>
      </c>
      <c r="R202" s="6">
        <v>0.46</v>
      </c>
      <c r="S202" s="6">
        <v>0.43</v>
      </c>
      <c r="T202" s="6">
        <v>0.44</v>
      </c>
      <c r="U202" s="6">
        <v>1.06</v>
      </c>
      <c r="V202" s="6">
        <v>1.21</v>
      </c>
      <c r="W202" s="6">
        <v>1.21</v>
      </c>
    </row>
    <row r="203" spans="3:23" ht="15.5" x14ac:dyDescent="0.35">
      <c r="C203" t="s">
        <v>268</v>
      </c>
      <c r="I203" s="6">
        <v>229.74</v>
      </c>
      <c r="J203" s="6">
        <v>227.51</v>
      </c>
      <c r="K203" s="6">
        <v>231.7</v>
      </c>
      <c r="L203" s="6">
        <v>227.03</v>
      </c>
      <c r="M203" s="6">
        <v>220.32</v>
      </c>
      <c r="N203" s="6">
        <v>349.22</v>
      </c>
      <c r="O203" s="6">
        <v>348.94</v>
      </c>
      <c r="P203" s="6">
        <v>366.04</v>
      </c>
      <c r="Q203" s="6">
        <v>352.41</v>
      </c>
      <c r="R203" s="6">
        <v>305.88</v>
      </c>
      <c r="S203" s="6">
        <v>277.02999999999997</v>
      </c>
      <c r="T203" s="6">
        <v>513.91</v>
      </c>
      <c r="U203" s="6">
        <v>288.83</v>
      </c>
      <c r="V203" s="6">
        <v>289.74</v>
      </c>
      <c r="W203" s="6">
        <v>266.75</v>
      </c>
    </row>
    <row r="204" spans="3:23" ht="15.5" x14ac:dyDescent="0.35">
      <c r="C204" t="s">
        <v>269</v>
      </c>
    </row>
    <row r="205" spans="3:23" ht="15.5" x14ac:dyDescent="0.35">
      <c r="C205" t="s">
        <v>270</v>
      </c>
    </row>
    <row r="206" spans="3:23" ht="15.5" x14ac:dyDescent="0.35">
      <c r="C206" t="s">
        <v>26</v>
      </c>
    </row>
    <row r="207" spans="3:23" ht="15.5" x14ac:dyDescent="0.35">
      <c r="C207" t="s">
        <v>23</v>
      </c>
    </row>
    <row r="208" spans="3:23" ht="15.5" x14ac:dyDescent="0.35">
      <c r="C208" t="s">
        <v>271</v>
      </c>
    </row>
    <row r="209" spans="3:23" ht="15.5" x14ac:dyDescent="0.35">
      <c r="C209" t="s">
        <v>272</v>
      </c>
      <c r="I209" s="5">
        <v>55000000000</v>
      </c>
      <c r="J209" s="5">
        <v>23000000000</v>
      </c>
      <c r="K209" s="5">
        <v>0</v>
      </c>
      <c r="L209" s="5">
        <v>-2000000000</v>
      </c>
      <c r="M209" s="5">
        <v>-11000000000</v>
      </c>
      <c r="N209" s="5">
        <v>-47000000000</v>
      </c>
      <c r="O209" s="5">
        <v>-20000000000</v>
      </c>
      <c r="P209" s="5">
        <v>-7000000000</v>
      </c>
      <c r="Q209" s="5">
        <v>-19000000000</v>
      </c>
      <c r="R209" s="5">
        <v>31000000000</v>
      </c>
      <c r="S209" s="5">
        <v>6000000000</v>
      </c>
      <c r="T209" s="5">
        <v>39000000000</v>
      </c>
      <c r="U209" s="5">
        <v>19000000000</v>
      </c>
      <c r="V209" s="5">
        <v>0</v>
      </c>
      <c r="W209" s="5">
        <v>9000000000</v>
      </c>
    </row>
    <row r="210" spans="3:23" ht="15.5" x14ac:dyDescent="0.35">
      <c r="C210" t="s">
        <v>273</v>
      </c>
      <c r="I210" s="5">
        <v>-2000000000</v>
      </c>
      <c r="J210" s="5">
        <v>0</v>
      </c>
      <c r="K210" s="5">
        <v>-2000000000</v>
      </c>
      <c r="L210" s="5">
        <v>-2000000000</v>
      </c>
      <c r="M210" s="5">
        <v>-2000000000</v>
      </c>
      <c r="N210" s="5">
        <v>-3000000000</v>
      </c>
      <c r="O210" s="5">
        <v>-2000000000</v>
      </c>
      <c r="Q210" s="5">
        <v>-1000000000</v>
      </c>
      <c r="R210" s="5">
        <v>-2000000000</v>
      </c>
      <c r="S210" s="5">
        <v>-6000000000</v>
      </c>
      <c r="T210" s="5">
        <v>-1000000000</v>
      </c>
      <c r="U210" s="5">
        <v>-1000000000</v>
      </c>
      <c r="V210" s="5">
        <v>-1000000000</v>
      </c>
      <c r="W210" s="5">
        <v>-2000000000</v>
      </c>
    </row>
    <row r="211" spans="3:23" ht="15.5" x14ac:dyDescent="0.35">
      <c r="C211" t="s">
        <v>15</v>
      </c>
      <c r="I211" s="5">
        <v>54000000000</v>
      </c>
      <c r="J211" s="5">
        <v>22000000000</v>
      </c>
      <c r="K211" s="5">
        <v>-2000000000</v>
      </c>
      <c r="L211" s="5">
        <v>-4000000000</v>
      </c>
      <c r="M211" s="5">
        <v>-12000000000</v>
      </c>
      <c r="N211" s="5">
        <v>-49000000000</v>
      </c>
      <c r="O211" s="5">
        <v>-23000000000</v>
      </c>
      <c r="P211" s="5">
        <v>-7000000000</v>
      </c>
      <c r="Q211" s="5">
        <v>-20000000000</v>
      </c>
      <c r="R211" s="5">
        <v>29000000000</v>
      </c>
      <c r="S211" s="5">
        <v>0</v>
      </c>
      <c r="T211" s="5">
        <v>39000000000</v>
      </c>
      <c r="U211" s="5">
        <v>17000000000</v>
      </c>
      <c r="V211" s="5">
        <v>-1000000000</v>
      </c>
      <c r="W211" s="5">
        <v>7000000000</v>
      </c>
    </row>
    <row r="212" spans="3:23" ht="15.5" x14ac:dyDescent="0.35">
      <c r="C212" t="s">
        <v>17</v>
      </c>
      <c r="I212" s="6">
        <v>38.31</v>
      </c>
      <c r="J212" s="6">
        <v>15.87</v>
      </c>
      <c r="K212" s="6">
        <v>-1.36</v>
      </c>
      <c r="L212" s="6">
        <v>-2.68</v>
      </c>
      <c r="M212" s="6">
        <v>-8.7799999999999994</v>
      </c>
      <c r="N212" s="6">
        <v>-82.07</v>
      </c>
      <c r="O212" s="6">
        <v>-37.51</v>
      </c>
      <c r="P212" s="6">
        <v>-11.43</v>
      </c>
      <c r="Q212" s="6">
        <v>-33.520000000000003</v>
      </c>
      <c r="R212" s="6">
        <v>48.78</v>
      </c>
      <c r="S212" s="6">
        <v>0.08</v>
      </c>
      <c r="T212" s="6">
        <v>128.63999999999999</v>
      </c>
      <c r="U212" s="6">
        <v>58.22</v>
      </c>
      <c r="V212" s="6">
        <v>-2.39</v>
      </c>
      <c r="W212" s="6">
        <v>22.51</v>
      </c>
    </row>
  </sheetData>
  <pageMargins left="0.7" right="0.7" top="0.75" bottom="0.75" header="0.3" footer="0.3"/>
  <ignoredErrors>
    <ignoredError sqref="A1:W2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339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340</v>
      </c>
      <c r="D2" s="2" vm="33">
        <f ca="1">IFERROR(_xlfn.STOCKHISTORY("XIDX:" &amp; $C$1, D3, , 0, 0, 1), "Libur")</f>
        <v>20</v>
      </c>
      <c r="E2" s="2" t="str">
        <f ca="1">IFERROR(_xlfn.STOCKHISTORY("XIDX:" &amp; $C$1, E3, , 0, 0, 1), "Libur")</f>
        <v>Libur</v>
      </c>
      <c r="H2" s="2" vm="33">
        <f ca="1">IFERROR(INDEX(D2:G2,COUNT(D2:G2)),"")</f>
        <v>20</v>
      </c>
      <c r="I2" s="2" vm="34">
        <f t="shared" ref="I2:V2" ca="1" si="0">IFERROR(_xlfn.STOCKHISTORY("XIDX:" &amp; $C$1, I1, , 0, 0, 1), "Libur")</f>
        <v>30</v>
      </c>
      <c r="J2" s="2" vm="35">
        <f t="shared" ca="1" si="0"/>
        <v>11</v>
      </c>
      <c r="K2" s="2" vm="36">
        <f t="shared" ca="1" si="0"/>
        <v>50</v>
      </c>
      <c r="L2" s="2" vm="37">
        <f t="shared" ca="1" si="0"/>
        <v>105</v>
      </c>
      <c r="M2" s="2" vm="38">
        <f t="shared" ca="1" si="0"/>
        <v>260</v>
      </c>
      <c r="N2" s="2" vm="39">
        <f t="shared" ca="1" si="0"/>
        <v>990</v>
      </c>
      <c r="O2" s="2" vm="40">
        <f t="shared" ca="1" si="0"/>
        <v>1285</v>
      </c>
      <c r="P2" s="2" vm="41">
        <f t="shared" ca="1" si="0"/>
        <v>700</v>
      </c>
      <c r="Q2" s="2" vm="42">
        <f t="shared" ca="1" si="0"/>
        <v>890</v>
      </c>
      <c r="R2" s="2" vm="43">
        <f t="shared" ca="1" si="0"/>
        <v>496</v>
      </c>
      <c r="S2" s="2" vm="44">
        <f t="shared" ca="1" si="0"/>
        <v>241</v>
      </c>
      <c r="T2" s="2" vm="45">
        <f t="shared" ca="1" si="0"/>
        <v>108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297500829578</v>
      </c>
      <c r="E4" s="2">
        <f>IFERROR(INDEX(E51:E500,MATCH($C$4,$C$51:$C$500,0)),"")</f>
        <v>218201952808</v>
      </c>
      <c r="H4" s="2">
        <f>IFERROR(SUM(D4:G4)*(4/MAX(1,COUNT(D4:G4))),"")</f>
        <v>1031405564772</v>
      </c>
      <c r="I4" s="2">
        <f t="shared" ref="I4:V4" si="1">IFERROR(INDEX(I51:I500,MATCH($C$4,$C$51:$C$500,0)),"")</f>
        <v>1644909505061</v>
      </c>
      <c r="J4" s="2">
        <f t="shared" si="1"/>
        <v>1562399717848</v>
      </c>
      <c r="K4" s="2">
        <f t="shared" si="1"/>
        <v>393531693857</v>
      </c>
      <c r="L4" s="2">
        <f t="shared" si="1"/>
        <v>242175328695</v>
      </c>
      <c r="M4" s="2">
        <f t="shared" si="1"/>
        <v>278837613174</v>
      </c>
      <c r="N4" s="2">
        <f t="shared" si="1"/>
        <v>167954469389</v>
      </c>
      <c r="O4" s="2">
        <f t="shared" si="1"/>
        <v>183009183653</v>
      </c>
      <c r="P4" s="2">
        <f t="shared" si="1"/>
        <v>216378412603</v>
      </c>
      <c r="Q4" s="2">
        <f t="shared" si="1"/>
        <v>204332713213</v>
      </c>
      <c r="R4" s="2">
        <f t="shared" si="1"/>
        <v>196794533770</v>
      </c>
      <c r="S4" s="2">
        <f t="shared" si="1"/>
        <v>205991016244</v>
      </c>
      <c r="T4" s="2">
        <f t="shared" si="1"/>
        <v>249556191630</v>
      </c>
      <c r="U4" s="2">
        <f t="shared" si="1"/>
        <v>172410558261</v>
      </c>
      <c r="V4" s="2">
        <f t="shared" si="1"/>
        <v>149409752449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-35806345775</v>
      </c>
      <c r="E5" s="2">
        <f>IFERROR(INDEX(E51:E500,MATCH($C$5,$C$51:$C$500,0)),"")</f>
        <v>-89733542135</v>
      </c>
      <c r="H5" s="2">
        <f>IFERROR(SUM(D5:G5)*(4/MAX(1,COUNT(D5:G5))),"")</f>
        <v>-251079775820</v>
      </c>
      <c r="I5" s="2">
        <f t="shared" ref="I5:V5" si="2">IFERROR(INDEX(I51:I500,MATCH($C$5,$C$51:$C$500,0)),"")</f>
        <v>52849211700</v>
      </c>
      <c r="J5" s="2">
        <f t="shared" si="2"/>
        <v>-22538360271</v>
      </c>
      <c r="K5" s="2">
        <f t="shared" si="2"/>
        <v>8489675240</v>
      </c>
      <c r="L5" s="2">
        <f t="shared" si="2"/>
        <v>-85927634383</v>
      </c>
      <c r="M5" s="2">
        <f t="shared" si="2"/>
        <v>19429664571</v>
      </c>
      <c r="N5" s="2">
        <f t="shared" si="2"/>
        <v>-86844513059</v>
      </c>
      <c r="O5" s="2">
        <f t="shared" si="2"/>
        <v>10700535196</v>
      </c>
      <c r="P5" s="2">
        <f t="shared" si="2"/>
        <v>63818852366</v>
      </c>
      <c r="Q5" s="2">
        <f t="shared" si="2"/>
        <v>61141112373</v>
      </c>
      <c r="R5" s="2">
        <f t="shared" si="2"/>
        <v>42999931154</v>
      </c>
      <c r="S5" s="2">
        <f t="shared" si="2"/>
        <v>9582360001</v>
      </c>
      <c r="T5" s="2">
        <f t="shared" si="2"/>
        <v>24060490180</v>
      </c>
      <c r="U5" s="2">
        <f t="shared" si="2"/>
        <v>9255775070</v>
      </c>
      <c r="V5" s="2">
        <f t="shared" si="2"/>
        <v>22511740926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258968916410</v>
      </c>
      <c r="E6" s="2">
        <f>IFERROR(INDEX(E51:E500,MATCH($C$6,$C$51:$C$500,0)),"")</f>
        <v>294775262185</v>
      </c>
      <c r="H6" s="2">
        <f>IFERROR(INDEX(D6:G6,COUNT(D6:G6)),"")</f>
        <v>294775262185</v>
      </c>
      <c r="I6" s="2">
        <f t="shared" ref="I6:V6" si="3">IFERROR(INDEX(I51:I500,MATCH($C$6,$C$51:$C$500,0)),"")</f>
        <v>384508804320</v>
      </c>
      <c r="J6" s="2">
        <f t="shared" si="3"/>
        <v>390973640398</v>
      </c>
      <c r="K6" s="2">
        <f t="shared" si="3"/>
        <v>385442024803</v>
      </c>
      <c r="L6" s="2">
        <f t="shared" si="3"/>
        <v>376952349563</v>
      </c>
      <c r="M6" s="2">
        <f t="shared" si="3"/>
        <v>462879983946</v>
      </c>
      <c r="N6" s="2">
        <f t="shared" si="3"/>
        <v>443450319375</v>
      </c>
      <c r="O6" s="2">
        <f t="shared" si="3"/>
        <v>530294832434</v>
      </c>
      <c r="P6" s="2">
        <f t="shared" si="3"/>
        <v>519594297238</v>
      </c>
      <c r="Q6" s="2">
        <f t="shared" si="3"/>
        <v>454968310890</v>
      </c>
      <c r="R6" s="2">
        <f t="shared" si="3"/>
        <v>269632579797</v>
      </c>
      <c r="S6" s="2">
        <f t="shared" si="3"/>
        <v>225241558243</v>
      </c>
      <c r="T6" s="2">
        <f t="shared" si="3"/>
        <v>201890344019</v>
      </c>
      <c r="U6" s="2">
        <f t="shared" si="3"/>
        <v>136425702911</v>
      </c>
      <c r="V6" s="2">
        <f t="shared" si="3"/>
        <v>127169927841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8.9600000000000009</v>
      </c>
      <c r="E7" s="3">
        <f>IFERROR(INDEX(E51:E500,MATCH($C$7,$C$51:$C$500,0))/1000000000,"")</f>
        <v>8.9600000000000009</v>
      </c>
      <c r="H7" s="3">
        <f>IFERROR(INDEX(D7:G7,COUNT(D7:G7)),"")</f>
        <v>8.9600000000000009</v>
      </c>
      <c r="I7" s="3">
        <f t="shared" ref="I7:V7" si="4">IFERROR(INDEX(I51:I500,MATCH($C$7,$C$51:$C$500,0))/1000000000,"")</f>
        <v>8.9600000000000009</v>
      </c>
      <c r="J7" s="3">
        <f t="shared" si="4"/>
        <v>8.9600000000000009</v>
      </c>
      <c r="K7" s="3">
        <f t="shared" si="4"/>
        <v>8.9600000000000009</v>
      </c>
      <c r="L7" s="3">
        <f t="shared" si="4"/>
        <v>8.9600000000000009</v>
      </c>
      <c r="M7" s="3">
        <f t="shared" si="4"/>
        <v>8.9600000000000009</v>
      </c>
      <c r="N7" s="3">
        <f t="shared" si="4"/>
        <v>8.9600000000000009</v>
      </c>
      <c r="O7" s="3">
        <f t="shared" si="4"/>
        <v>8.9600000000000009</v>
      </c>
      <c r="P7" s="3">
        <f t="shared" si="4"/>
        <v>8.9600000000000009</v>
      </c>
      <c r="Q7" s="3">
        <f t="shared" si="4"/>
        <v>8.9600000000000009</v>
      </c>
      <c r="R7" s="3">
        <f t="shared" si="4"/>
        <v>7.23</v>
      </c>
      <c r="S7" s="3">
        <f t="shared" si="4"/>
        <v>1.44</v>
      </c>
      <c r="T7" s="3">
        <f t="shared" si="4"/>
        <v>1.4</v>
      </c>
      <c r="U7" s="3">
        <f t="shared" si="4"/>
        <v>1.25</v>
      </c>
      <c r="V7" s="3">
        <f t="shared" si="4"/>
        <v>1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38000000000</v>
      </c>
      <c r="E8" s="2">
        <f>IFERROR(INDEX(E51:E500,MATCH("Free cash flow (Quarter)",$C$51:$C$500,0)),"")</f>
        <v>17000000000</v>
      </c>
      <c r="H8" s="2">
        <f>IFERROR(INDEX(D8:G8,COUNT(D8:G8)),"")</f>
        <v>17000000000</v>
      </c>
      <c r="I8" s="2">
        <f t="shared" ref="I8:V8" si="5">IFERROR(INDEX(I51:I500,MATCH($C$8,$C$51:$C$500,0)),"")</f>
        <v>-47000000000</v>
      </c>
      <c r="J8" s="2">
        <f t="shared" si="5"/>
        <v>-46000000000</v>
      </c>
      <c r="K8" s="2">
        <f t="shared" si="5"/>
        <v>-64000000000</v>
      </c>
      <c r="L8" s="2">
        <f t="shared" si="5"/>
        <v>95000000000</v>
      </c>
      <c r="M8" s="2">
        <f t="shared" si="5"/>
        <v>3000000000</v>
      </c>
      <c r="N8" s="2">
        <f t="shared" si="5"/>
        <v>-173000000000</v>
      </c>
      <c r="O8" s="2">
        <f t="shared" si="5"/>
        <v>-9000000000</v>
      </c>
      <c r="P8" s="2">
        <f t="shared" si="5"/>
        <v>-15000000000</v>
      </c>
      <c r="Q8" s="2">
        <f t="shared" si="5"/>
        <v>-37000000000</v>
      </c>
      <c r="R8" s="2">
        <f t="shared" si="5"/>
        <v>-40000000000</v>
      </c>
      <c r="S8" s="2">
        <f t="shared" si="5"/>
        <v>3000000000</v>
      </c>
      <c r="T8" s="2">
        <f t="shared" si="5"/>
        <v>-12000000000</v>
      </c>
      <c r="U8" s="2">
        <f t="shared" si="5"/>
        <v>-32000000000</v>
      </c>
      <c r="V8" s="2">
        <f t="shared" si="5"/>
        <v>-9000000000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4.28</v>
      </c>
      <c r="E9" s="3">
        <f>IFERROR(INDEX(E51:E500,MATCH("Free cash flow per share (Quarter)",$C$51:$C$500,0)),"")</f>
        <v>1.92</v>
      </c>
      <c r="H9" s="3">
        <f>IFERROR(INDEX(D9:G9,COUNT(D9:G9)),"")</f>
        <v>1.92</v>
      </c>
      <c r="I9" s="3">
        <f t="shared" ref="I9:V9" si="6">IFERROR(INDEX(I51:I500,MATCH($C$9,$C$51:$C$500,0)),"")</f>
        <v>-5.27</v>
      </c>
      <c r="J9" s="3">
        <f t="shared" si="6"/>
        <v>-5.16</v>
      </c>
      <c r="K9" s="3">
        <f t="shared" si="6"/>
        <v>-7.14</v>
      </c>
      <c r="L9" s="3">
        <f t="shared" si="6"/>
        <v>10.63</v>
      </c>
      <c r="M9" s="3">
        <f t="shared" si="6"/>
        <v>0.34</v>
      </c>
      <c r="N9" s="3">
        <f t="shared" si="6"/>
        <v>-19.309999999999999</v>
      </c>
      <c r="O9" s="3">
        <f t="shared" si="6"/>
        <v>-0.95</v>
      </c>
      <c r="P9" s="3">
        <f t="shared" si="6"/>
        <v>-1.73</v>
      </c>
      <c r="Q9" s="3">
        <f t="shared" si="6"/>
        <v>-4.1500000000000004</v>
      </c>
      <c r="R9" s="3">
        <f t="shared" si="6"/>
        <v>-5.56</v>
      </c>
      <c r="S9" s="3">
        <f t="shared" si="6"/>
        <v>1.85</v>
      </c>
      <c r="T9" s="3">
        <f t="shared" si="6"/>
        <v>-8.73</v>
      </c>
      <c r="U9" s="3">
        <f t="shared" si="6"/>
        <v>-25.74</v>
      </c>
      <c r="V9" s="3">
        <f t="shared" si="6"/>
        <v>-9.4600000000000009</v>
      </c>
    </row>
    <row r="10" spans="1:22" ht="15.5" x14ac:dyDescent="0.35">
      <c r="C10" t="s">
        <v>18</v>
      </c>
      <c r="D10" s="3">
        <f ca="1">IFERROR(IF(D9=0,"",D2/D9),"")</f>
        <v>4.6728971962616823</v>
      </c>
      <c r="E10" s="3" t="str">
        <f ca="1">IFERROR(IF(E9=0,"",E2/E9),"")</f>
        <v/>
      </c>
      <c r="I10" s="3">
        <f t="shared" ref="I10:V10" ca="1" si="7">IFERROR(IF(I9=0,"",I2/I9),"")</f>
        <v>-5.6925996204933593</v>
      </c>
      <c r="J10" s="3">
        <f t="shared" ca="1" si="7"/>
        <v>-2.1317829457364339</v>
      </c>
      <c r="K10" s="3">
        <f t="shared" ca="1" si="7"/>
        <v>-7.0028011204481793</v>
      </c>
      <c r="L10" s="3">
        <f t="shared" ca="1" si="7"/>
        <v>9.877704609595483</v>
      </c>
      <c r="M10" s="3">
        <f t="shared" ca="1" si="7"/>
        <v>764.7058823529411</v>
      </c>
      <c r="N10" s="3">
        <f t="shared" ca="1" si="7"/>
        <v>-51.268772656654583</v>
      </c>
      <c r="O10" s="3">
        <f t="shared" ca="1" si="7"/>
        <v>-1352.6315789473686</v>
      </c>
      <c r="P10" s="3">
        <f t="shared" ca="1" si="7"/>
        <v>-404.62427745664741</v>
      </c>
      <c r="Q10" s="3">
        <f t="shared" ca="1" si="7"/>
        <v>-214.45783132530119</v>
      </c>
      <c r="R10" s="3">
        <f t="shared" ca="1" si="7"/>
        <v>-89.208633093525179</v>
      </c>
      <c r="S10" s="3">
        <f t="shared" ca="1" si="7"/>
        <v>130.27027027027026</v>
      </c>
      <c r="T10" s="3">
        <f t="shared" ca="1" si="7"/>
        <v>-12.371134020618555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99225013189</v>
      </c>
      <c r="E11" s="2">
        <f>IFERROR(INDEX(E51:E500,MATCH($C$11,$C$51:$C$500,0)),"")</f>
        <v>54340353707</v>
      </c>
      <c r="H11" s="2">
        <f>IFERROR(INDEX(D11:G11,COUNT(D11:G11)),"")</f>
        <v>54340353707</v>
      </c>
      <c r="I11" s="2">
        <f t="shared" ref="I11:V11" si="8">IFERROR(INDEX(I51:I500,MATCH($C$11,$C$51:$C$500,0)),"")</f>
        <v>36060584265</v>
      </c>
      <c r="J11" s="2">
        <f t="shared" si="8"/>
        <v>18714740122</v>
      </c>
      <c r="K11" s="2">
        <f t="shared" si="8"/>
        <v>15366595260</v>
      </c>
      <c r="L11" s="2">
        <f t="shared" si="8"/>
        <v>89523370375</v>
      </c>
      <c r="M11" s="2">
        <f t="shared" si="8"/>
        <v>27286512817</v>
      </c>
      <c r="N11" s="2">
        <f t="shared" si="8"/>
        <v>27753266725</v>
      </c>
      <c r="O11" s="2">
        <f t="shared" si="8"/>
        <v>10327839284</v>
      </c>
      <c r="P11" s="2">
        <f t="shared" si="8"/>
        <v>5853410707</v>
      </c>
      <c r="Q11" s="2">
        <f t="shared" si="8"/>
        <v>3063169002</v>
      </c>
      <c r="R11" s="2">
        <f t="shared" si="8"/>
        <v>4959849789</v>
      </c>
      <c r="S11" s="2">
        <f t="shared" si="8"/>
        <v>6000217899</v>
      </c>
      <c r="T11" s="2">
        <f t="shared" si="8"/>
        <v>4936003996</v>
      </c>
      <c r="U11" s="2">
        <f t="shared" si="8"/>
        <v>5781063268</v>
      </c>
      <c r="V11" s="2">
        <f t="shared" si="8"/>
        <v>1979727812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28</v>
      </c>
      <c r="D15" s="2">
        <f>IFERROR(INDEX(D51:D500,MATCH($C$15,$C$51:$C$500,0)),"")</f>
        <v>900041473</v>
      </c>
      <c r="E15" s="2">
        <f>IFERROR(INDEX(E51:E500,MATCH($C$15,$C$51:$C$500,0)),"")</f>
        <v>-708495579</v>
      </c>
      <c r="H15" s="2">
        <f>IFERROR(SUM(D15:G15)*(4/MAX(1,COUNT(D15:G15))),"")</f>
        <v>383091788</v>
      </c>
      <c r="I15" s="2">
        <f t="shared" ref="I15:V15" si="12">IFERROR(INDEX(I51:I500,MATCH($C$15,$C$51:$C$500,0)),"")</f>
        <v>2987909756</v>
      </c>
      <c r="J15" s="2">
        <f t="shared" si="12"/>
        <v>-2659120450</v>
      </c>
      <c r="K15" s="2">
        <f t="shared" si="12"/>
        <v>-4780612055</v>
      </c>
      <c r="L15" s="2">
        <f t="shared" si="12"/>
        <v>508774180</v>
      </c>
      <c r="M15" s="2">
        <f t="shared" si="12"/>
        <v>7242778533</v>
      </c>
      <c r="N15" s="2">
        <f t="shared" si="12"/>
        <v>11456551820</v>
      </c>
      <c r="O15" s="2">
        <f t="shared" si="12"/>
        <v>-1605398721</v>
      </c>
      <c r="P15" s="2">
        <f t="shared" si="12"/>
        <v>-2667763526</v>
      </c>
      <c r="Q15" s="2">
        <f t="shared" si="12"/>
        <v>79890156</v>
      </c>
      <c r="R15" s="2">
        <f t="shared" si="12"/>
        <v>-2662698147</v>
      </c>
      <c r="S15" s="2">
        <f t="shared" si="12"/>
        <v>-280408748</v>
      </c>
      <c r="T15" s="2">
        <f t="shared" si="12"/>
        <v>9380119619</v>
      </c>
      <c r="U15" s="2">
        <f t="shared" si="12"/>
        <v>247336930</v>
      </c>
      <c r="V15" s="2">
        <f t="shared" si="12"/>
        <v>-3191376701</v>
      </c>
    </row>
    <row r="16" spans="1:22" ht="15.5" x14ac:dyDescent="0.35">
      <c r="C16" t="s">
        <v>29</v>
      </c>
      <c r="D16" s="2">
        <f>IFERROR(INDEX(D51:D500,MATCH($C$16,$C$51:$C$500,0)),"")</f>
        <v>-36284064031</v>
      </c>
      <c r="E16" s="2">
        <f>IFERROR(INDEX(E51:E500,MATCH($C$16,$C$51:$C$500,0)),"")</f>
        <v>-88156345700</v>
      </c>
      <c r="H16" s="2">
        <f>IFERROR(SUM(D16:G16)*(4/MAX(1,COUNT(D16:G16))),"")</f>
        <v>-248880819462</v>
      </c>
      <c r="I16" s="2">
        <f t="shared" ref="I16:V16" si="13">IFERROR(INDEX(I51:I500,MATCH($C$16,$C$51:$C$500,0)),"")</f>
        <v>54117779721</v>
      </c>
      <c r="J16" s="2">
        <f t="shared" si="13"/>
        <v>-15894282420</v>
      </c>
      <c r="K16" s="2">
        <f t="shared" si="13"/>
        <v>12349579697</v>
      </c>
      <c r="L16" s="2">
        <f t="shared" si="13"/>
        <v>-86840603201</v>
      </c>
      <c r="M16" s="2">
        <f t="shared" si="13"/>
        <v>12308010250</v>
      </c>
      <c r="N16" s="2">
        <f t="shared" si="13"/>
        <v>-99983145556</v>
      </c>
      <c r="O16" s="2">
        <f t="shared" si="13"/>
        <v>11013910061</v>
      </c>
      <c r="P16" s="2">
        <f t="shared" si="13"/>
        <v>71761034881</v>
      </c>
      <c r="Q16" s="2">
        <f t="shared" si="13"/>
        <v>52663921606</v>
      </c>
      <c r="R16" s="2">
        <f t="shared" si="13"/>
        <v>44418078188</v>
      </c>
      <c r="S16" s="2">
        <f t="shared" si="13"/>
        <v>9451458779</v>
      </c>
      <c r="T16" s="2">
        <f t="shared" si="13"/>
        <v>14764570281</v>
      </c>
      <c r="U16" s="2">
        <f t="shared" si="13"/>
        <v>9008438140</v>
      </c>
      <c r="V16" s="2">
        <f t="shared" si="13"/>
        <v>25703117627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179200000000</v>
      </c>
      <c r="E20" s="2" t="str">
        <f ca="1">IFERROR(E21*E2,"")</f>
        <v/>
      </c>
      <c r="H20" s="2">
        <f t="shared" ref="H20:V20" ca="1" si="14">IFERROR(H21*H2,"")</f>
        <v>179200000000</v>
      </c>
      <c r="I20" s="2">
        <f t="shared" ca="1" si="14"/>
        <v>268800000000</v>
      </c>
      <c r="J20" s="2">
        <f t="shared" ca="1" si="14"/>
        <v>98560000000</v>
      </c>
      <c r="K20" s="2">
        <f t="shared" ca="1" si="14"/>
        <v>448000000000</v>
      </c>
      <c r="L20" s="2">
        <f t="shared" ca="1" si="14"/>
        <v>940800000000</v>
      </c>
      <c r="M20" s="2">
        <f t="shared" ca="1" si="14"/>
        <v>2329600000000</v>
      </c>
      <c r="N20" s="2">
        <f t="shared" ca="1" si="14"/>
        <v>8870400000000</v>
      </c>
      <c r="O20" s="2">
        <f t="shared" ca="1" si="14"/>
        <v>11513600000000</v>
      </c>
      <c r="P20" s="2">
        <f t="shared" ca="1" si="14"/>
        <v>6272000000000</v>
      </c>
      <c r="Q20" s="2">
        <f t="shared" ca="1" si="14"/>
        <v>7974400000000</v>
      </c>
      <c r="R20" s="2">
        <f t="shared" ca="1" si="14"/>
        <v>3586080000000</v>
      </c>
      <c r="S20" s="2">
        <f t="shared" ca="1" si="14"/>
        <v>347040000000</v>
      </c>
      <c r="T20" s="2">
        <f t="shared" ca="1" si="14"/>
        <v>151200000000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8960000000</v>
      </c>
      <c r="E21" s="2">
        <f>IFERROR(INDEX(E51:E500,MATCH($C$7,$C$51:$C$500,0)),"")</f>
        <v>8960000000</v>
      </c>
      <c r="H21" s="2">
        <f>IFERROR(INDEX(D21:G21,COUNT(D21:G21)),"")</f>
        <v>8960000000</v>
      </c>
      <c r="I21" s="2">
        <f t="shared" ref="I21:V21" si="15">IFERROR(INDEX(I51:I500,MATCH($C$7,$C$51:$C$500,0)),"")</f>
        <v>8960000000</v>
      </c>
      <c r="J21" s="2">
        <f t="shared" si="15"/>
        <v>8960000000</v>
      </c>
      <c r="K21" s="2">
        <f t="shared" si="15"/>
        <v>8960000000</v>
      </c>
      <c r="L21" s="2">
        <f t="shared" si="15"/>
        <v>8960000000</v>
      </c>
      <c r="M21" s="2">
        <f t="shared" si="15"/>
        <v>8960000000</v>
      </c>
      <c r="N21" s="2">
        <f t="shared" si="15"/>
        <v>8960000000</v>
      </c>
      <c r="O21" s="2">
        <f t="shared" si="15"/>
        <v>8960000000</v>
      </c>
      <c r="P21" s="2">
        <f t="shared" si="15"/>
        <v>8960000000</v>
      </c>
      <c r="Q21" s="2">
        <f t="shared" si="15"/>
        <v>8960000000</v>
      </c>
      <c r="R21" s="2">
        <f t="shared" si="15"/>
        <v>7230000000</v>
      </c>
      <c r="S21" s="2">
        <f t="shared" si="15"/>
        <v>1440000000</v>
      </c>
      <c r="T21" s="2">
        <f t="shared" si="15"/>
        <v>1400000000</v>
      </c>
      <c r="U21" s="2">
        <f t="shared" si="15"/>
        <v>1250000000</v>
      </c>
      <c r="V21" s="2">
        <f t="shared" si="15"/>
        <v>1000000000</v>
      </c>
    </row>
    <row r="23" spans="1:22" ht="15.5" x14ac:dyDescent="0.35">
      <c r="B23" t="s">
        <v>54</v>
      </c>
      <c r="C23" t="s">
        <v>55</v>
      </c>
      <c r="D23" s="3">
        <f>IFERROR(D5/D6*100,"")</f>
        <v>-13.826503300616718</v>
      </c>
      <c r="E23" s="3">
        <f>IFERROR(E5/E6*100,"")</f>
        <v>-30.441340792933815</v>
      </c>
      <c r="H23" s="3">
        <f t="shared" ref="H23:V23" si="16">IFERROR(H5/H6*100,"")</f>
        <v>-85.176677974565976</v>
      </c>
      <c r="I23" s="3">
        <f t="shared" si="16"/>
        <v>13.744603792223511</v>
      </c>
      <c r="J23" s="3">
        <f t="shared" si="16"/>
        <v>-5.7646751448656728</v>
      </c>
      <c r="K23" s="3">
        <f t="shared" si="16"/>
        <v>2.2025816319170404</v>
      </c>
      <c r="L23" s="3">
        <f t="shared" si="16"/>
        <v>-22.795357153925611</v>
      </c>
      <c r="M23" s="3">
        <f t="shared" si="16"/>
        <v>4.1975598956265694</v>
      </c>
      <c r="N23" s="3">
        <f t="shared" si="16"/>
        <v>-19.583820163079118</v>
      </c>
      <c r="O23" s="3">
        <f t="shared" si="16"/>
        <v>2.017846401950707</v>
      </c>
      <c r="P23" s="3">
        <f t="shared" si="16"/>
        <v>12.282438953860918</v>
      </c>
      <c r="Q23" s="3">
        <f t="shared" si="16"/>
        <v>13.43854306103143</v>
      </c>
      <c r="R23" s="3">
        <f t="shared" si="16"/>
        <v>15.947602172695019</v>
      </c>
      <c r="S23" s="3">
        <f t="shared" si="16"/>
        <v>4.2542593275181266</v>
      </c>
      <c r="T23" s="3">
        <f t="shared" si="16"/>
        <v>11.917603239972514</v>
      </c>
      <c r="U23" s="3">
        <f t="shared" si="16"/>
        <v>6.7844803966582363</v>
      </c>
      <c r="V23" s="3">
        <f t="shared" si="16"/>
        <v>17.702094597510765</v>
      </c>
    </row>
    <row r="24" spans="1:22" ht="15.5" x14ac:dyDescent="0.35">
      <c r="C24" t="s">
        <v>56</v>
      </c>
      <c r="D24" s="4" t="str">
        <f>IFERROR(_xlfn.RRI(5,I23,D23),"")</f>
        <v/>
      </c>
      <c r="E24" s="4">
        <f>IFERROR(_xlfn.RRI(5,J23,E23),"")</f>
        <v>0.39488302024514677</v>
      </c>
      <c r="H24" s="4" t="str">
        <f t="shared" ref="H24:V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-0.29086408744078751</v>
      </c>
      <c r="L24" s="4" t="str">
        <f t="shared" si="17"/>
        <v/>
      </c>
      <c r="M24" s="4">
        <f t="shared" si="17"/>
        <v>-0.23429708273702488</v>
      </c>
      <c r="N24" s="4" t="str">
        <f t="shared" si="17"/>
        <v/>
      </c>
      <c r="O24" s="4">
        <f t="shared" si="17"/>
        <v>-0.29896478174094765</v>
      </c>
      <c r="P24" s="4">
        <f t="shared" si="17"/>
        <v>0.12603944607425221</v>
      </c>
      <c r="Q24" s="4">
        <f t="shared" si="17"/>
        <v>-5.3620103936239949E-2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6.37</v>
      </c>
      <c r="J25" s="3">
        <f t="shared" si="18"/>
        <v>-2.0699999999999998</v>
      </c>
      <c r="K25" s="3">
        <f t="shared" si="18"/>
        <v>0.84</v>
      </c>
      <c r="L25" s="3">
        <f t="shared" si="18"/>
        <v>-9.64</v>
      </c>
      <c r="M25" s="3">
        <f t="shared" si="18"/>
        <v>2.1800000000000002</v>
      </c>
      <c r="N25" s="3">
        <f t="shared" si="18"/>
        <v>-9.8800000000000008</v>
      </c>
      <c r="O25" s="3">
        <f t="shared" si="18"/>
        <v>1.05</v>
      </c>
      <c r="P25" s="3">
        <f t="shared" si="18"/>
        <v>7.71</v>
      </c>
      <c r="Q25" s="3">
        <f t="shared" si="18"/>
        <v>5.89</v>
      </c>
      <c r="R25" s="3">
        <f t="shared" si="18"/>
        <v>5.77</v>
      </c>
      <c r="S25" s="3">
        <f t="shared" si="18"/>
        <v>6.36</v>
      </c>
      <c r="T25" s="3">
        <f t="shared" si="18"/>
        <v>17.190000000000001</v>
      </c>
      <c r="U25" s="3">
        <f t="shared" si="18"/>
        <v>7.4</v>
      </c>
      <c r="V25" s="3">
        <f t="shared" si="18"/>
        <v>22.51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-0.3581330982577231</v>
      </c>
      <c r="L26" s="4" t="str">
        <f t="shared" si="19"/>
        <v/>
      </c>
      <c r="M26" s="4">
        <f t="shared" si="19"/>
        <v>-0.17689330137115322</v>
      </c>
      <c r="N26" s="4" t="str">
        <f t="shared" si="19"/>
        <v/>
      </c>
      <c r="O26" s="4">
        <f t="shared" si="19"/>
        <v>-0.42828092224298508</v>
      </c>
      <c r="P26" s="4">
        <f t="shared" si="19"/>
        <v>8.2414124705425529E-3</v>
      </c>
      <c r="Q26" s="4">
        <f t="shared" si="19"/>
        <v>-0.23519985790479958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33.203217586830355</v>
      </c>
      <c r="E27" s="3">
        <f>IFERROR(E4/E21,"")</f>
        <v>24.352896518750001</v>
      </c>
      <c r="H27" s="3">
        <f t="shared" ref="H27:V27" si="20">IFERROR(H4/H21,"")</f>
        <v>115.11222821116071</v>
      </c>
      <c r="I27" s="3">
        <f t="shared" si="20"/>
        <v>183.58365011841519</v>
      </c>
      <c r="J27" s="3">
        <f t="shared" si="20"/>
        <v>174.37496850982143</v>
      </c>
      <c r="K27" s="3">
        <f t="shared" si="20"/>
        <v>43.920947975111609</v>
      </c>
      <c r="L27" s="3">
        <f t="shared" si="20"/>
        <v>27.028496506138392</v>
      </c>
      <c r="M27" s="3">
        <f t="shared" si="20"/>
        <v>31.120269327455357</v>
      </c>
      <c r="N27" s="3">
        <f t="shared" si="20"/>
        <v>18.744918458593752</v>
      </c>
      <c r="O27" s="3">
        <f t="shared" si="20"/>
        <v>20.425132104129464</v>
      </c>
      <c r="P27" s="3">
        <f t="shared" si="20"/>
        <v>24.149376406584821</v>
      </c>
      <c r="Q27" s="3">
        <f t="shared" si="20"/>
        <v>22.804990313950892</v>
      </c>
      <c r="R27" s="3">
        <f t="shared" si="20"/>
        <v>27.219160964038728</v>
      </c>
      <c r="S27" s="3">
        <f t="shared" si="20"/>
        <v>143.0493168361111</v>
      </c>
      <c r="T27" s="3">
        <f t="shared" si="20"/>
        <v>178.25442259285714</v>
      </c>
      <c r="U27" s="3">
        <f t="shared" si="20"/>
        <v>137.92844660879999</v>
      </c>
      <c r="V27" s="3">
        <f t="shared" si="20"/>
        <v>149.409752449</v>
      </c>
    </row>
    <row r="28" spans="1:22" ht="15.5" x14ac:dyDescent="0.35">
      <c r="C28" t="s">
        <v>61</v>
      </c>
      <c r="D28" s="4">
        <f>IFERROR(_xlfn.RRI(5,I27,D27),"")</f>
        <v>-0.2896551532531374</v>
      </c>
      <c r="E28" s="4">
        <f>IFERROR(_xlfn.RRI(5,J27,E27),"")</f>
        <v>-0.32545132083559336</v>
      </c>
      <c r="H28" s="4">
        <f t="shared" ref="H28:V28" si="21">IFERROR(_xlfn.RRI(5,M27,H27),"")</f>
        <v>0.29901935726468154</v>
      </c>
      <c r="I28" s="4">
        <f t="shared" si="21"/>
        <v>0.57830193509842776</v>
      </c>
      <c r="J28" s="4">
        <f t="shared" si="21"/>
        <v>0.53554961557093717</v>
      </c>
      <c r="K28" s="4">
        <f t="shared" si="21"/>
        <v>0.12707588295091954</v>
      </c>
      <c r="L28" s="4">
        <f t="shared" si="21"/>
        <v>3.4566470651410164E-2</v>
      </c>
      <c r="M28" s="4">
        <f t="shared" si="21"/>
        <v>2.7149650249167712E-2</v>
      </c>
      <c r="N28" s="4">
        <f t="shared" si="21"/>
        <v>-0.33399183498076457</v>
      </c>
      <c r="O28" s="4">
        <f t="shared" si="21"/>
        <v>-0.3516270138654799</v>
      </c>
      <c r="P28" s="4">
        <f t="shared" si="21"/>
        <v>-0.29425076651733517</v>
      </c>
      <c r="Q28" s="4">
        <f t="shared" si="21"/>
        <v>-0.31335827717877351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-4.0772946859903385</v>
      </c>
      <c r="J29" s="4">
        <f t="shared" si="22"/>
        <v>-3.464285714285714</v>
      </c>
      <c r="K29" s="4">
        <f t="shared" si="22"/>
        <v>-1.0871369294605808</v>
      </c>
      <c r="L29" s="4">
        <f t="shared" si="22"/>
        <v>-5.4220183486238529</v>
      </c>
      <c r="M29" s="4">
        <f t="shared" si="22"/>
        <v>-1.2206477732793521</v>
      </c>
      <c r="N29" s="4">
        <f t="shared" si="22"/>
        <v>-10.40952380952381</v>
      </c>
      <c r="O29" s="4">
        <f t="shared" si="22"/>
        <v>-0.86381322957198448</v>
      </c>
      <c r="P29" s="4">
        <f t="shared" si="22"/>
        <v>0.30899830220713081</v>
      </c>
      <c r="Q29" s="4">
        <f t="shared" si="22"/>
        <v>2.0797227036395166E-2</v>
      </c>
      <c r="R29" s="4">
        <f t="shared" si="22"/>
        <v>-9.2767295597484395E-2</v>
      </c>
      <c r="S29" s="4">
        <f t="shared" si="22"/>
        <v>-0.63001745200698089</v>
      </c>
      <c r="T29" s="4">
        <f t="shared" si="22"/>
        <v>1.3229729729729731</v>
      </c>
      <c r="U29" s="4">
        <f t="shared" si="22"/>
        <v>-0.67125721901377167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-0.37297124151899702</v>
      </c>
      <c r="I30" s="4">
        <f t="shared" si="23"/>
        <v>5.2809653170346513E-2</v>
      </c>
      <c r="J30" s="4">
        <f t="shared" si="23"/>
        <v>2.9702004749222022</v>
      </c>
      <c r="K30" s="4">
        <f t="shared" si="23"/>
        <v>0.62498672336941874</v>
      </c>
      <c r="L30" s="4">
        <f t="shared" si="23"/>
        <v>-0.13148256457109336</v>
      </c>
      <c r="M30" s="4">
        <f t="shared" si="23"/>
        <v>0.66019763682610377</v>
      </c>
      <c r="N30" s="4">
        <f t="shared" si="23"/>
        <v>-8.2262069932757684E-2</v>
      </c>
      <c r="O30" s="4">
        <f t="shared" si="23"/>
        <v>-0.15421699673536357</v>
      </c>
      <c r="P30" s="4">
        <f t="shared" si="23"/>
        <v>5.8951399414167015E-2</v>
      </c>
      <c r="Q30" s="4">
        <f t="shared" si="23"/>
        <v>-0.1621714444438507</v>
      </c>
      <c r="R30" s="4">
        <f t="shared" si="23"/>
        <v>-0.80972183883112692</v>
      </c>
      <c r="S30" s="4">
        <f t="shared" si="23"/>
        <v>-0.19749919942887714</v>
      </c>
      <c r="T30" s="4">
        <f t="shared" si="23"/>
        <v>0.29236881133325482</v>
      </c>
      <c r="U30" s="4">
        <f t="shared" si="23"/>
        <v>-7.6844420474621117E-2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28.91</v>
      </c>
      <c r="E32" s="3">
        <f>IFERROR(INDEX(E51:E500,MATCH($A$32,$C$51:$C$500,0)),"")</f>
        <v>32.9</v>
      </c>
      <c r="H32" s="3">
        <f>IFERROR(INDEX(D32:G32,COUNT(D32:G32)),"")</f>
        <v>32.9</v>
      </c>
      <c r="I32" s="3">
        <f t="shared" ref="I32:V32" si="24">IFERROR(INDEX(I51:I500,MATCH($C$32,$C$51:$C$500,0)),"")</f>
        <v>42.92</v>
      </c>
      <c r="J32" s="3">
        <f t="shared" si="24"/>
        <v>43.64</v>
      </c>
      <c r="K32" s="3">
        <f t="shared" si="24"/>
        <v>43.03</v>
      </c>
      <c r="L32" s="3">
        <f t="shared" si="24"/>
        <v>42.08</v>
      </c>
      <c r="M32" s="3">
        <f t="shared" si="24"/>
        <v>51.67</v>
      </c>
      <c r="N32" s="3">
        <f t="shared" si="24"/>
        <v>49.5</v>
      </c>
      <c r="O32" s="3">
        <f t="shared" si="24"/>
        <v>59.2</v>
      </c>
      <c r="P32" s="3">
        <f t="shared" si="24"/>
        <v>58</v>
      </c>
      <c r="Q32" s="3">
        <f t="shared" si="24"/>
        <v>50.79</v>
      </c>
      <c r="R32" s="3">
        <f t="shared" si="24"/>
        <v>37.28</v>
      </c>
      <c r="S32" s="3">
        <f t="shared" si="24"/>
        <v>156.11000000000001</v>
      </c>
      <c r="T32" s="3">
        <f t="shared" si="24"/>
        <v>143.75</v>
      </c>
      <c r="U32" s="3">
        <f t="shared" si="24"/>
        <v>109.14</v>
      </c>
      <c r="V32" s="3">
        <f t="shared" si="24"/>
        <v>127.17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0.48</v>
      </c>
      <c r="E33" s="3">
        <f>IFERROR(INDEX(E51:E500,MATCH($A$33,$C$51:$C$500,0)),"")</f>
        <v>0.61</v>
      </c>
      <c r="H33" s="3">
        <f>IFERROR(INDEX(D33:G33,COUNT(D33:G33)),"")</f>
        <v>0.61</v>
      </c>
      <c r="I33" s="3">
        <f t="shared" ref="I33:V33" si="25">IFERROR(INDEX(I51:I500,MATCH($C$33,$C$51:$C$500,0)),"")</f>
        <v>0.7</v>
      </c>
      <c r="J33" s="3">
        <f t="shared" si="25"/>
        <v>0.25</v>
      </c>
      <c r="K33" s="3">
        <f t="shared" si="25"/>
        <v>1.1599999999999999</v>
      </c>
      <c r="L33" s="3">
        <f t="shared" si="25"/>
        <v>2.5</v>
      </c>
      <c r="M33" s="3">
        <f t="shared" si="25"/>
        <v>5.19</v>
      </c>
      <c r="N33" s="3">
        <f t="shared" si="25"/>
        <v>20</v>
      </c>
      <c r="O33" s="3">
        <f t="shared" si="25"/>
        <v>21.71</v>
      </c>
      <c r="P33" s="3">
        <f t="shared" si="25"/>
        <v>12.07</v>
      </c>
      <c r="Q33" s="3">
        <f t="shared" si="25"/>
        <v>17.52</v>
      </c>
      <c r="R33" s="3">
        <f t="shared" si="25"/>
        <v>13.3</v>
      </c>
      <c r="S33" s="3">
        <f t="shared" si="25"/>
        <v>7.72</v>
      </c>
      <c r="T33" s="3">
        <f t="shared" si="25"/>
        <v>3.76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-3.54</v>
      </c>
      <c r="E34" s="3">
        <f>IFERROR(INDEX(E51:E500,MATCH($A$34,$C$51:$C$500,0)),"")</f>
        <v>-2.02</v>
      </c>
      <c r="H34" s="3">
        <f>IFERROR(INDEX(D34:G34,COUNT(D34:G34)),"")</f>
        <v>-2.02</v>
      </c>
      <c r="I34" s="3">
        <f t="shared" ref="I34:V34" si="26">IFERROR(INDEX(I51:I500,MATCH($C$34,$C$51:$C$500,0)),"")</f>
        <v>4.71</v>
      </c>
      <c r="J34" s="3">
        <f t="shared" si="26"/>
        <v>-5.31</v>
      </c>
      <c r="K34" s="3">
        <f t="shared" si="26"/>
        <v>59.52</v>
      </c>
      <c r="L34" s="3">
        <f t="shared" si="26"/>
        <v>-10.89</v>
      </c>
      <c r="M34" s="3">
        <f t="shared" si="26"/>
        <v>122.94</v>
      </c>
      <c r="N34" s="3">
        <f t="shared" si="26"/>
        <v>-100.2</v>
      </c>
      <c r="O34" s="3">
        <f t="shared" si="26"/>
        <v>1223.81</v>
      </c>
      <c r="P34" s="3">
        <f t="shared" si="26"/>
        <v>90.79</v>
      </c>
      <c r="Q34" s="3">
        <f t="shared" si="26"/>
        <v>151.1</v>
      </c>
      <c r="R34" s="3">
        <f t="shared" si="26"/>
        <v>85.96</v>
      </c>
      <c r="S34" s="3">
        <f t="shared" si="26"/>
        <v>189.47</v>
      </c>
      <c r="T34" s="3">
        <f t="shared" si="26"/>
        <v>31.41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0.42</v>
      </c>
      <c r="E35" s="3">
        <f>IFERROR(INDEX(E51:E500,MATCH($A$35,$C$51:$C$500,0)),"")</f>
        <v>0.82</v>
      </c>
      <c r="H35" s="3">
        <f>IFERROR(INDEX(D35:G35,COUNT(D35:G35)),"")</f>
        <v>0.82</v>
      </c>
      <c r="I35" s="3">
        <f t="shared" ref="I35:V35" si="27">IFERROR(INDEX(I51:I500,MATCH($C$35,$C$51:$C$500,0)),"")</f>
        <v>0.16</v>
      </c>
      <c r="J35" s="3">
        <f t="shared" si="27"/>
        <v>0.06</v>
      </c>
      <c r="K35" s="3">
        <f t="shared" si="27"/>
        <v>1.1399999999999999</v>
      </c>
      <c r="L35" s="3">
        <f t="shared" si="27"/>
        <v>3.88</v>
      </c>
      <c r="M35" s="3">
        <f t="shared" si="27"/>
        <v>8.61</v>
      </c>
      <c r="N35" s="3">
        <f t="shared" si="27"/>
        <v>52.8</v>
      </c>
      <c r="O35" s="3">
        <f t="shared" si="27"/>
        <v>62.9</v>
      </c>
      <c r="P35" s="3">
        <f t="shared" si="27"/>
        <v>28.98</v>
      </c>
      <c r="Q35" s="3">
        <f t="shared" si="27"/>
        <v>39.020000000000003</v>
      </c>
      <c r="R35" s="3">
        <f t="shared" si="27"/>
        <v>18.23</v>
      </c>
      <c r="S35" s="3">
        <f t="shared" si="27"/>
        <v>8.44</v>
      </c>
      <c r="T35" s="3">
        <f t="shared" si="27"/>
        <v>3.04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297500829578</v>
      </c>
      <c r="E51" s="5">
        <v>218201952808</v>
      </c>
      <c r="F51" s="5">
        <v>1393029247743</v>
      </c>
      <c r="G51" s="5">
        <v>-423757993568</v>
      </c>
      <c r="I51" s="5">
        <v>1644909505061</v>
      </c>
      <c r="J51" s="5">
        <v>1562399717848</v>
      </c>
      <c r="K51" s="5">
        <v>393531693857</v>
      </c>
      <c r="L51" s="5">
        <v>242175328695</v>
      </c>
      <c r="M51" s="5">
        <v>278837613174</v>
      </c>
      <c r="N51" s="5">
        <v>167954469389</v>
      </c>
      <c r="O51" s="5">
        <v>183009183653</v>
      </c>
      <c r="P51" s="5">
        <v>216378412603</v>
      </c>
      <c r="Q51" s="5">
        <v>204332713213</v>
      </c>
      <c r="R51" s="5">
        <v>196794533770</v>
      </c>
      <c r="S51" s="5">
        <v>205991016244</v>
      </c>
      <c r="T51" s="5">
        <v>249556191630</v>
      </c>
      <c r="U51" s="5">
        <v>172410558261</v>
      </c>
      <c r="V51" s="5">
        <v>149409752449</v>
      </c>
    </row>
    <row r="52" spans="2:22" ht="15.5" x14ac:dyDescent="0.35">
      <c r="C52" t="s">
        <v>276</v>
      </c>
      <c r="D52" s="5">
        <v>336705926455</v>
      </c>
      <c r="E52" s="5">
        <v>297931454646</v>
      </c>
      <c r="F52" s="5">
        <v>44871539873</v>
      </c>
      <c r="G52" s="5">
        <v>760906368279</v>
      </c>
      <c r="I52" s="5">
        <v>1485993469275</v>
      </c>
      <c r="J52" s="5">
        <v>1557345913543</v>
      </c>
      <c r="K52" s="5">
        <v>1873456052964</v>
      </c>
      <c r="L52" s="5">
        <v>1728542309869</v>
      </c>
      <c r="M52" s="5">
        <v>913692856481</v>
      </c>
      <c r="N52" s="5">
        <v>394767227955</v>
      </c>
      <c r="O52" s="5">
        <v>607872359990</v>
      </c>
      <c r="P52" s="5">
        <v>343359135556</v>
      </c>
      <c r="Q52" s="5">
        <v>319898594611</v>
      </c>
      <c r="R52" s="5">
        <v>297375114591</v>
      </c>
      <c r="S52" s="5">
        <v>300927007129</v>
      </c>
      <c r="T52" s="5">
        <v>307086378334</v>
      </c>
      <c r="U52" s="5">
        <v>301354057443</v>
      </c>
      <c r="V52" s="5">
        <v>219530124065</v>
      </c>
    </row>
    <row r="53" spans="2:22" ht="15.5" x14ac:dyDescent="0.35">
      <c r="C53" t="s">
        <v>277</v>
      </c>
      <c r="F53" s="5">
        <v>1273899104082</v>
      </c>
      <c r="G53" s="5">
        <v>-1273899104082</v>
      </c>
      <c r="K53" s="5">
        <v>-1467329573699</v>
      </c>
      <c r="L53" s="5">
        <v>-1344560527640</v>
      </c>
      <c r="M53" s="5">
        <v>-670443002795</v>
      </c>
      <c r="N53" s="5">
        <v>-211397032510</v>
      </c>
      <c r="O53" s="5">
        <v>-433300540902</v>
      </c>
      <c r="P53" s="5">
        <v>-190838615929</v>
      </c>
      <c r="Q53" s="5">
        <v>-171691292498</v>
      </c>
      <c r="R53" s="5">
        <v>-171981164539</v>
      </c>
      <c r="S53" s="5">
        <v>-115300915186</v>
      </c>
      <c r="T53" s="5">
        <v>-103524431211</v>
      </c>
      <c r="U53" s="5">
        <v>-81810470709</v>
      </c>
      <c r="V53" s="5">
        <v>-36744209745</v>
      </c>
    </row>
    <row r="54" spans="2:22" ht="15.5" x14ac:dyDescent="0.35">
      <c r="C54" t="s">
        <v>278</v>
      </c>
      <c r="F54" s="5">
        <v>-6768152415</v>
      </c>
      <c r="G54" s="5">
        <v>6768152415</v>
      </c>
      <c r="K54" s="5">
        <v>-23845267536</v>
      </c>
      <c r="L54" s="5">
        <v>-45026163285</v>
      </c>
      <c r="M54" s="5">
        <v>-38696233043</v>
      </c>
      <c r="N54" s="5">
        <v>2197504411</v>
      </c>
      <c r="O54" s="5">
        <v>602688796</v>
      </c>
      <c r="P54" s="5">
        <v>-16886749529</v>
      </c>
      <c r="Q54" s="5">
        <v>-23742031254</v>
      </c>
      <c r="R54" s="5">
        <v>22018778746</v>
      </c>
      <c r="S54" s="5">
        <v>-3859475896</v>
      </c>
      <c r="T54" s="5">
        <v>-1582265853</v>
      </c>
      <c r="U54" s="5">
        <v>-17460259287</v>
      </c>
      <c r="V54" s="5">
        <v>-5519547743</v>
      </c>
    </row>
    <row r="55" spans="2:22" ht="15.5" x14ac:dyDescent="0.35">
      <c r="C55" t="s">
        <v>341</v>
      </c>
    </row>
    <row r="56" spans="2:22" ht="15.5" x14ac:dyDescent="0.35">
      <c r="C56" t="s">
        <v>280</v>
      </c>
      <c r="D56" s="5">
        <v>-39205096877</v>
      </c>
      <c r="E56" s="5">
        <v>-79729501838</v>
      </c>
      <c r="F56" s="5">
        <v>81026756203</v>
      </c>
      <c r="G56" s="5">
        <v>82466589820</v>
      </c>
      <c r="I56" s="5">
        <v>158916035786</v>
      </c>
      <c r="J56" s="5">
        <v>5053804305</v>
      </c>
      <c r="K56" s="5">
        <v>11250482128</v>
      </c>
      <c r="L56" s="5">
        <v>-96780290249</v>
      </c>
      <c r="M56" s="5">
        <v>74283992531</v>
      </c>
      <c r="N56" s="5">
        <v>-17613230467</v>
      </c>
      <c r="O56" s="5">
        <v>7834675769</v>
      </c>
      <c r="P56" s="5">
        <v>80744642505</v>
      </c>
      <c r="Q56" s="5">
        <v>79867442354</v>
      </c>
      <c r="R56" s="5">
        <v>49381804972</v>
      </c>
      <c r="S56" s="5">
        <v>24224400197</v>
      </c>
      <c r="T56" s="5">
        <v>47576510360</v>
      </c>
      <c r="U56" s="5">
        <v>11126549063</v>
      </c>
      <c r="V56" s="5">
        <v>13564613302</v>
      </c>
    </row>
    <row r="57" spans="2:22" ht="15.5" x14ac:dyDescent="0.35">
      <c r="C57" t="s">
        <v>97</v>
      </c>
      <c r="D57" s="5">
        <v>-422323217</v>
      </c>
      <c r="E57" s="5">
        <v>-868700856</v>
      </c>
      <c r="F57" s="5">
        <v>-4513349961</v>
      </c>
      <c r="G57" s="5">
        <v>4421961155</v>
      </c>
      <c r="I57" s="5">
        <v>-4256477777</v>
      </c>
      <c r="J57" s="5">
        <v>-3984957401</v>
      </c>
      <c r="K57" s="5">
        <v>920707598</v>
      </c>
      <c r="L57" s="5">
        <v>404194638</v>
      </c>
      <c r="M57" s="5">
        <v>-121124212</v>
      </c>
      <c r="N57" s="5">
        <v>1682080677</v>
      </c>
      <c r="O57" s="5">
        <v>1292023856</v>
      </c>
      <c r="P57" s="5">
        <v>-5274418989</v>
      </c>
      <c r="Q57" s="5">
        <v>8397300611</v>
      </c>
      <c r="R57" s="5">
        <v>1244551113</v>
      </c>
      <c r="S57" s="5">
        <v>411309970</v>
      </c>
      <c r="T57" s="5">
        <v>-84199720</v>
      </c>
    </row>
    <row r="58" spans="2:22" ht="15.5" x14ac:dyDescent="0.35">
      <c r="C58" t="s">
        <v>87</v>
      </c>
      <c r="D58" s="5">
        <v>-335888838489</v>
      </c>
      <c r="E58" s="5">
        <v>-306829857200</v>
      </c>
      <c r="F58" s="5">
        <v>-1339376632499</v>
      </c>
      <c r="G58" s="5">
        <v>419273274569</v>
      </c>
      <c r="I58" s="5">
        <v>-1589664094406</v>
      </c>
      <c r="J58" s="5">
        <v>-1582187132749</v>
      </c>
      <c r="K58" s="5">
        <v>-380020635985</v>
      </c>
      <c r="L58" s="5">
        <v>-333844682928</v>
      </c>
      <c r="M58" s="5">
        <v>-267193038749</v>
      </c>
      <c r="N58" s="5">
        <v>-270945398380</v>
      </c>
      <c r="O58" s="5">
        <v>-174748428177</v>
      </c>
      <c r="P58" s="5">
        <v>-144617377722</v>
      </c>
      <c r="Q58" s="5">
        <v>-150511747844</v>
      </c>
      <c r="R58" s="5">
        <v>-151997562822</v>
      </c>
      <c r="S58" s="5">
        <v>-198816540710</v>
      </c>
      <c r="T58" s="5">
        <v>-235657109421</v>
      </c>
      <c r="U58" s="5">
        <v>-167381880413</v>
      </c>
      <c r="V58" s="5">
        <v>-125397677930</v>
      </c>
    </row>
    <row r="59" spans="2:22" ht="15.5" x14ac:dyDescent="0.35">
      <c r="C59" t="s">
        <v>281</v>
      </c>
    </row>
    <row r="60" spans="2:22" ht="15.5" x14ac:dyDescent="0.35">
      <c r="C60" t="s">
        <v>342</v>
      </c>
      <c r="D60" s="5">
        <v>-51882136190</v>
      </c>
      <c r="E60" s="5">
        <v>-81878771056</v>
      </c>
      <c r="F60" s="5">
        <v>-335966180877</v>
      </c>
      <c r="G60" s="5">
        <v>39389785350</v>
      </c>
      <c r="I60" s="5">
        <v>-452733363166</v>
      </c>
      <c r="J60" s="5">
        <v>-478596789472</v>
      </c>
      <c r="K60" s="5">
        <v>-210629451360</v>
      </c>
      <c r="L60" s="5">
        <v>-179260765689</v>
      </c>
      <c r="M60" s="5">
        <v>-233707412978</v>
      </c>
      <c r="N60" s="5">
        <v>-316835065991</v>
      </c>
      <c r="O60" s="5">
        <v>-161087490220</v>
      </c>
      <c r="P60" s="5">
        <v>-170220528781</v>
      </c>
      <c r="Q60" s="5">
        <v>-157901026136</v>
      </c>
      <c r="R60" s="5">
        <v>-121915784041</v>
      </c>
      <c r="S60" s="5">
        <v>-169900217187</v>
      </c>
      <c r="T60" s="5">
        <v>-177762839351</v>
      </c>
      <c r="U60" s="5">
        <v>-171361277553</v>
      </c>
      <c r="V60" s="5">
        <v>-97955304861</v>
      </c>
    </row>
    <row r="61" spans="2:22" ht="15.5" x14ac:dyDescent="0.35">
      <c r="C61" t="s">
        <v>282</v>
      </c>
      <c r="D61" s="5">
        <v>-269669193058</v>
      </c>
      <c r="E61" s="5">
        <v>-211400538438</v>
      </c>
      <c r="F61" s="5">
        <v>-1067045836841</v>
      </c>
      <c r="G61" s="5">
        <v>529564985152</v>
      </c>
      <c r="I61" s="5">
        <v>-1025904179241</v>
      </c>
      <c r="J61" s="5">
        <v>-1001302221798</v>
      </c>
      <c r="K61" s="5">
        <v>48785670989</v>
      </c>
      <c r="L61" s="5">
        <v>69041115453</v>
      </c>
      <c r="M61" s="5">
        <v>126948271281</v>
      </c>
      <c r="N61" s="5">
        <v>196323591446</v>
      </c>
      <c r="O61" s="5">
        <v>73326309992</v>
      </c>
      <c r="P61" s="5">
        <v>107515912187</v>
      </c>
      <c r="Q61" s="5">
        <v>79736385515</v>
      </c>
      <c r="R61" s="5">
        <v>21798420727</v>
      </c>
      <c r="S61" s="5">
        <v>51472884383</v>
      </c>
      <c r="T61" s="5">
        <v>57144707563</v>
      </c>
      <c r="U61" s="5">
        <v>62612304157</v>
      </c>
      <c r="V61" s="5">
        <v>15978093620</v>
      </c>
    </row>
    <row r="62" spans="2:22" ht="15.5" x14ac:dyDescent="0.35">
      <c r="C62" t="s">
        <v>283</v>
      </c>
      <c r="F62" s="5">
        <v>6650037147</v>
      </c>
      <c r="G62" s="5">
        <v>-6650037147</v>
      </c>
      <c r="K62" s="5">
        <v>-75458267818</v>
      </c>
      <c r="L62" s="5">
        <v>-68079022940</v>
      </c>
      <c r="M62" s="5">
        <v>-34696548181</v>
      </c>
      <c r="N62" s="5">
        <v>-10316735084</v>
      </c>
      <c r="O62" s="5">
        <v>-6564365080</v>
      </c>
      <c r="P62" s="5">
        <v>-5646134244</v>
      </c>
      <c r="Q62" s="5">
        <v>1021670739</v>
      </c>
      <c r="R62" s="5">
        <v>-78859882</v>
      </c>
      <c r="S62" s="5">
        <v>-19252479032</v>
      </c>
      <c r="T62" s="5">
        <v>-22882761322</v>
      </c>
      <c r="U62" s="5">
        <v>-1613688616</v>
      </c>
      <c r="V62" s="5">
        <v>-3134547799</v>
      </c>
    </row>
    <row r="63" spans="2:22" ht="15.5" x14ac:dyDescent="0.35">
      <c r="C63" t="s">
        <v>343</v>
      </c>
      <c r="F63" s="5">
        <v>35600573225</v>
      </c>
      <c r="G63" s="5">
        <v>-35600573225</v>
      </c>
      <c r="K63" s="5">
        <v>-31240411573</v>
      </c>
      <c r="L63" s="5">
        <v>-24142222388</v>
      </c>
      <c r="M63" s="5">
        <v>-12274738714</v>
      </c>
      <c r="N63" s="5">
        <v>-11597067094</v>
      </c>
      <c r="O63" s="5">
        <v>-6379377732</v>
      </c>
      <c r="P63" s="5">
        <v>-521799850</v>
      </c>
      <c r="Q63" s="5">
        <v>-928687127</v>
      </c>
      <c r="R63" s="5">
        <v>-774351248</v>
      </c>
      <c r="S63" s="5">
        <v>-2048981343</v>
      </c>
      <c r="T63" s="5">
        <v>-1684076888</v>
      </c>
      <c r="U63" s="5">
        <v>-1731045360</v>
      </c>
      <c r="V63" s="5">
        <v>-150340500</v>
      </c>
    </row>
    <row r="64" spans="2:22" ht="15.5" x14ac:dyDescent="0.35">
      <c r="C64" t="s">
        <v>284</v>
      </c>
      <c r="D64" s="5">
        <v>-10545038359</v>
      </c>
      <c r="E64" s="5">
        <v>-10342868091</v>
      </c>
      <c r="F64" s="5">
        <v>11402951445</v>
      </c>
      <c r="G64" s="5">
        <v>-90395046048</v>
      </c>
      <c r="I64" s="5">
        <v>-96636024175</v>
      </c>
      <c r="J64" s="5">
        <v>-85370364668</v>
      </c>
      <c r="K64" s="5">
        <v>-130073293895</v>
      </c>
      <c r="L64" s="5">
        <v>-109041572325</v>
      </c>
      <c r="M64" s="5">
        <v>-89734401751</v>
      </c>
      <c r="N64" s="5">
        <v>-91760615438</v>
      </c>
      <c r="O64" s="5">
        <v>-72793612247</v>
      </c>
      <c r="P64" s="5">
        <v>-76025853817</v>
      </c>
      <c r="Q64" s="5">
        <v>-84837432533</v>
      </c>
      <c r="R64" s="5">
        <v>-77394584391</v>
      </c>
      <c r="S64" s="5">
        <v>-65448219613</v>
      </c>
      <c r="T64" s="5">
        <v>-64077422472</v>
      </c>
      <c r="U64" s="5">
        <v>-56893730746</v>
      </c>
      <c r="V64" s="5">
        <v>-43217471526</v>
      </c>
    </row>
    <row r="65" spans="3:22" ht="15.5" x14ac:dyDescent="0.35">
      <c r="C65" t="s">
        <v>90</v>
      </c>
      <c r="D65" s="5">
        <v>-38388008911</v>
      </c>
      <c r="E65" s="5">
        <v>-88627904392</v>
      </c>
      <c r="F65" s="5">
        <v>53652615244</v>
      </c>
      <c r="G65" s="5">
        <v>-4484718999</v>
      </c>
      <c r="I65" s="5">
        <v>55245410655</v>
      </c>
      <c r="J65" s="5">
        <v>-19787414901</v>
      </c>
      <c r="K65" s="5">
        <v>13511057872</v>
      </c>
      <c r="L65" s="5">
        <v>-91669354233</v>
      </c>
      <c r="M65" s="5">
        <v>11644574425</v>
      </c>
      <c r="N65" s="5">
        <v>-102990928991</v>
      </c>
      <c r="O65" s="5">
        <v>8260755476</v>
      </c>
      <c r="P65" s="5">
        <v>71761034881</v>
      </c>
      <c r="Q65" s="5">
        <v>53820965369</v>
      </c>
      <c r="R65" s="5">
        <v>44796970948</v>
      </c>
      <c r="S65" s="5">
        <v>7174475534</v>
      </c>
      <c r="T65" s="5">
        <v>13899082209</v>
      </c>
      <c r="U65" s="5">
        <v>5028677848</v>
      </c>
      <c r="V65" s="5">
        <v>24012074519</v>
      </c>
    </row>
    <row r="66" spans="3:22" ht="15.5" x14ac:dyDescent="0.35">
      <c r="C66" t="s">
        <v>91</v>
      </c>
      <c r="D66" s="5">
        <v>2103944880</v>
      </c>
      <c r="E66" s="5">
        <v>471558692</v>
      </c>
      <c r="F66" s="5">
        <v>-1622470254</v>
      </c>
      <c r="G66" s="5">
        <v>5779057595</v>
      </c>
      <c r="I66" s="5">
        <v>-1127630934</v>
      </c>
      <c r="J66" s="5">
        <v>3893132481</v>
      </c>
      <c r="K66" s="5">
        <v>-1161478175</v>
      </c>
      <c r="L66" s="5">
        <v>4828751032</v>
      </c>
      <c r="M66" s="5">
        <v>663435825</v>
      </c>
      <c r="N66" s="5">
        <v>3007783435</v>
      </c>
      <c r="O66" s="5">
        <v>2753154585</v>
      </c>
      <c r="Q66" s="5">
        <v>-1157043763</v>
      </c>
      <c r="R66" s="5">
        <v>-378892760</v>
      </c>
      <c r="S66" s="5">
        <v>2276983245</v>
      </c>
      <c r="T66" s="5">
        <v>865488072</v>
      </c>
      <c r="U66" s="5">
        <v>3979760292</v>
      </c>
      <c r="V66" s="5">
        <v>1691043108</v>
      </c>
    </row>
    <row r="67" spans="3:22" ht="15.5" x14ac:dyDescent="0.35">
      <c r="C67" t="s">
        <v>29</v>
      </c>
      <c r="D67" s="5">
        <v>-36284064031</v>
      </c>
      <c r="E67" s="5">
        <v>-88156345700</v>
      </c>
      <c r="F67" s="5">
        <v>52030144990</v>
      </c>
      <c r="G67" s="5">
        <v>1294338596</v>
      </c>
      <c r="I67" s="5">
        <v>54117779721</v>
      </c>
      <c r="J67" s="5">
        <v>-15894282420</v>
      </c>
      <c r="K67" s="5">
        <v>12349579697</v>
      </c>
      <c r="L67" s="5">
        <v>-86840603201</v>
      </c>
      <c r="M67" s="5">
        <v>12308010250</v>
      </c>
      <c r="N67" s="5">
        <v>-99983145556</v>
      </c>
      <c r="O67" s="5">
        <v>11013910061</v>
      </c>
      <c r="P67" s="5">
        <v>71761034881</v>
      </c>
      <c r="Q67" s="5">
        <v>52663921606</v>
      </c>
      <c r="R67" s="5">
        <v>44418078188</v>
      </c>
      <c r="S67" s="5">
        <v>9451458779</v>
      </c>
      <c r="T67" s="5">
        <v>14764570281</v>
      </c>
      <c r="U67" s="5">
        <v>9008438140</v>
      </c>
      <c r="V67" s="5">
        <v>25703117627</v>
      </c>
    </row>
    <row r="68" spans="3:22" ht="15.5" x14ac:dyDescent="0.35">
      <c r="C68" t="s">
        <v>28</v>
      </c>
      <c r="D68" s="5">
        <v>900041473</v>
      </c>
      <c r="E68" s="5">
        <v>-708495579</v>
      </c>
      <c r="F68" s="5">
        <v>2987909756</v>
      </c>
      <c r="I68" s="5">
        <v>2987909756</v>
      </c>
      <c r="J68" s="5">
        <v>-2659120450</v>
      </c>
      <c r="K68" s="5">
        <v>-4780612055</v>
      </c>
      <c r="L68" s="5">
        <v>508774180</v>
      </c>
      <c r="M68" s="5">
        <v>7242778533</v>
      </c>
      <c r="N68" s="5">
        <v>11456551820</v>
      </c>
      <c r="O68" s="5">
        <v>-1605398721</v>
      </c>
      <c r="P68" s="5">
        <v>-2667763526</v>
      </c>
      <c r="Q68" s="5">
        <v>79890156</v>
      </c>
      <c r="R68" s="5">
        <v>-2662698147</v>
      </c>
      <c r="S68" s="5">
        <v>-280408748</v>
      </c>
      <c r="T68" s="5">
        <v>9380119619</v>
      </c>
      <c r="U68" s="5">
        <v>247336930</v>
      </c>
      <c r="V68" s="5">
        <v>-3191376701</v>
      </c>
    </row>
    <row r="69" spans="3:22" ht="15.5" x14ac:dyDescent="0.35">
      <c r="C69" t="s">
        <v>285</v>
      </c>
      <c r="D69" s="5">
        <v>708495579</v>
      </c>
      <c r="E69" s="5">
        <v>-708495579</v>
      </c>
      <c r="O69" s="5">
        <v>-899693927</v>
      </c>
    </row>
    <row r="70" spans="3:22" ht="15.5" x14ac:dyDescent="0.35">
      <c r="C70" t="s">
        <v>286</v>
      </c>
      <c r="D70" s="5">
        <v>191545894</v>
      </c>
      <c r="F70" s="5">
        <v>2987909756</v>
      </c>
      <c r="I70" s="5">
        <v>2987909756</v>
      </c>
      <c r="J70" s="5">
        <v>-2659120450</v>
      </c>
      <c r="K70" s="5">
        <v>-4780612055</v>
      </c>
      <c r="L70" s="5">
        <v>508774180</v>
      </c>
      <c r="M70" s="5">
        <v>7242778533</v>
      </c>
      <c r="N70" s="5">
        <v>11456551820</v>
      </c>
      <c r="O70" s="5">
        <v>-705704794</v>
      </c>
      <c r="P70" s="5">
        <v>-2667763526</v>
      </c>
      <c r="Q70" s="5">
        <v>79890156</v>
      </c>
      <c r="R70" s="5">
        <v>-2662698147</v>
      </c>
      <c r="S70" s="5">
        <v>-280408748</v>
      </c>
      <c r="T70" s="5">
        <v>9380119619</v>
      </c>
    </row>
    <row r="71" spans="3:22" ht="15.5" x14ac:dyDescent="0.35">
      <c r="C71" t="s">
        <v>287</v>
      </c>
      <c r="D71" s="5">
        <v>900041473</v>
      </c>
      <c r="E71" s="5">
        <v>-708495579</v>
      </c>
      <c r="F71" s="5">
        <v>2987909756</v>
      </c>
      <c r="I71" s="5">
        <v>2987909756</v>
      </c>
      <c r="J71" s="5">
        <v>-2659120450</v>
      </c>
      <c r="K71" s="5">
        <v>-4780612055</v>
      </c>
      <c r="L71" s="5">
        <v>508774180</v>
      </c>
      <c r="M71" s="5">
        <v>7242778533</v>
      </c>
      <c r="N71" s="5">
        <v>11456551820</v>
      </c>
      <c r="O71" s="5">
        <v>-1605398721</v>
      </c>
      <c r="P71" s="5">
        <v>-2667763526</v>
      </c>
      <c r="Q71" s="5">
        <v>79890156</v>
      </c>
      <c r="R71" s="5">
        <v>-2662698147</v>
      </c>
      <c r="S71" s="5">
        <v>-280408748</v>
      </c>
      <c r="T71" s="5">
        <v>9380119619</v>
      </c>
      <c r="U71" s="5">
        <v>247336930</v>
      </c>
      <c r="V71" s="5">
        <v>-3191376701</v>
      </c>
    </row>
    <row r="72" spans="3:22" ht="15.5" x14ac:dyDescent="0.35">
      <c r="C72" t="s">
        <v>101</v>
      </c>
      <c r="D72" s="5">
        <v>-35384022558</v>
      </c>
      <c r="E72" s="5">
        <v>-88864841279</v>
      </c>
      <c r="F72" s="5">
        <v>55018054746</v>
      </c>
      <c r="G72" s="5">
        <v>1294338596</v>
      </c>
      <c r="I72" s="5">
        <v>57105689477</v>
      </c>
      <c r="J72" s="5">
        <v>-18553402870</v>
      </c>
      <c r="K72" s="5">
        <v>7568967642</v>
      </c>
      <c r="L72" s="5">
        <v>-86331829021</v>
      </c>
      <c r="M72" s="5">
        <v>19550788783</v>
      </c>
      <c r="N72" s="5">
        <v>-88526593736</v>
      </c>
      <c r="O72" s="5">
        <v>9408511340</v>
      </c>
      <c r="P72" s="5">
        <v>69093271355</v>
      </c>
      <c r="Q72" s="5">
        <v>52743811762</v>
      </c>
      <c r="R72" s="5">
        <v>41755380041</v>
      </c>
      <c r="S72" s="5">
        <v>9171050031</v>
      </c>
      <c r="T72" s="5">
        <v>24144689900</v>
      </c>
      <c r="U72" s="5">
        <v>9255775070</v>
      </c>
      <c r="V72" s="5">
        <v>22511740926</v>
      </c>
    </row>
    <row r="73" spans="3:22" ht="15.5" x14ac:dyDescent="0.35">
      <c r="C73" t="s">
        <v>102</v>
      </c>
      <c r="D73" s="5">
        <v>-422323217</v>
      </c>
      <c r="E73" s="5">
        <v>-868700856</v>
      </c>
      <c r="F73" s="5">
        <v>-4513349961</v>
      </c>
      <c r="G73" s="5">
        <v>4421961155</v>
      </c>
      <c r="I73" s="5">
        <v>-4256477777</v>
      </c>
      <c r="J73" s="5">
        <v>-3984957401</v>
      </c>
      <c r="K73" s="5">
        <v>920707598</v>
      </c>
      <c r="L73" s="5">
        <v>404194638</v>
      </c>
      <c r="M73" s="5">
        <v>-121124212</v>
      </c>
      <c r="N73" s="5">
        <v>1682080677</v>
      </c>
      <c r="O73" s="5">
        <v>1292023856</v>
      </c>
      <c r="P73" s="5">
        <v>-5274418989</v>
      </c>
      <c r="Q73" s="5">
        <v>8397300611</v>
      </c>
      <c r="R73" s="5">
        <v>1244551113</v>
      </c>
      <c r="S73" s="5">
        <v>411309970</v>
      </c>
      <c r="T73" s="5">
        <v>-84199720</v>
      </c>
    </row>
    <row r="74" spans="3:22" ht="15.5" x14ac:dyDescent="0.35">
      <c r="C74" t="s">
        <v>288</v>
      </c>
      <c r="D74" s="5">
        <v>-422323217</v>
      </c>
      <c r="E74" s="5">
        <v>-868700856</v>
      </c>
      <c r="F74" s="5">
        <v>-4513349961</v>
      </c>
      <c r="G74" s="5">
        <v>4421961155</v>
      </c>
      <c r="I74" s="5">
        <v>-4256477777</v>
      </c>
      <c r="J74" s="5">
        <v>-3984957401</v>
      </c>
      <c r="K74" s="5">
        <v>920707598</v>
      </c>
      <c r="L74" s="5">
        <v>404194638</v>
      </c>
      <c r="M74" s="5">
        <v>-121124212</v>
      </c>
      <c r="N74" s="5">
        <v>1682080677</v>
      </c>
      <c r="O74" s="5">
        <v>1292023856</v>
      </c>
      <c r="P74" s="5">
        <v>-5274418989</v>
      </c>
      <c r="Q74" s="5">
        <v>8397300611</v>
      </c>
      <c r="R74" s="5">
        <v>1244551113</v>
      </c>
      <c r="S74" s="5">
        <v>411309970</v>
      </c>
      <c r="T74" s="5">
        <v>-84199720</v>
      </c>
    </row>
    <row r="75" spans="3:22" ht="15.5" x14ac:dyDescent="0.35">
      <c r="C75" t="s">
        <v>103</v>
      </c>
      <c r="D75" s="5">
        <v>-35806345775</v>
      </c>
      <c r="E75" s="5">
        <v>-89733542135</v>
      </c>
      <c r="F75" s="5">
        <v>50504704785</v>
      </c>
      <c r="G75" s="5">
        <v>5716299751</v>
      </c>
      <c r="I75" s="5">
        <v>52849211700</v>
      </c>
      <c r="J75" s="5">
        <v>-22538360271</v>
      </c>
      <c r="K75" s="5">
        <v>8489675240</v>
      </c>
      <c r="L75" s="5">
        <v>-85927634383</v>
      </c>
      <c r="M75" s="5">
        <v>19429664571</v>
      </c>
      <c r="N75" s="5">
        <v>-86844513059</v>
      </c>
      <c r="O75" s="5">
        <v>10700535196</v>
      </c>
      <c r="P75" s="5">
        <v>63818852366</v>
      </c>
      <c r="Q75" s="5">
        <v>61141112373</v>
      </c>
      <c r="R75" s="5">
        <v>42999931154</v>
      </c>
      <c r="S75" s="5">
        <v>9582360001</v>
      </c>
      <c r="T75" s="5">
        <v>24060490180</v>
      </c>
      <c r="U75" s="5">
        <v>9255775070</v>
      </c>
      <c r="V75" s="5">
        <v>22511740926</v>
      </c>
    </row>
    <row r="76" spans="3:22" ht="15.5" x14ac:dyDescent="0.35">
      <c r="C76" t="s">
        <v>104</v>
      </c>
      <c r="D76" s="5">
        <v>-35384022558</v>
      </c>
      <c r="E76" s="5">
        <v>-88864841279</v>
      </c>
      <c r="F76" s="5">
        <v>55018054746</v>
      </c>
      <c r="G76" s="5">
        <v>1294338596</v>
      </c>
      <c r="I76" s="5">
        <v>57105689477</v>
      </c>
      <c r="J76" s="5">
        <v>-18553402870</v>
      </c>
      <c r="K76" s="5">
        <v>7568967642</v>
      </c>
      <c r="L76" s="5">
        <v>-86331829021</v>
      </c>
      <c r="M76" s="5">
        <v>19550788783</v>
      </c>
      <c r="N76" s="5">
        <v>-88526593736</v>
      </c>
      <c r="O76" s="5">
        <v>9408511340</v>
      </c>
      <c r="P76" s="5">
        <v>69093271355</v>
      </c>
      <c r="Q76" s="5">
        <v>52743811762</v>
      </c>
      <c r="R76" s="5">
        <v>41755380041</v>
      </c>
      <c r="S76" s="5">
        <v>9171050031</v>
      </c>
      <c r="T76" s="5">
        <v>24144689900</v>
      </c>
      <c r="U76" s="5">
        <v>9255775070</v>
      </c>
      <c r="V76" s="5">
        <v>22511740926</v>
      </c>
    </row>
    <row r="77" spans="3:22" ht="15.5" x14ac:dyDescent="0.35">
      <c r="C77" t="s">
        <v>8</v>
      </c>
      <c r="D77" s="5">
        <v>-35806345775</v>
      </c>
      <c r="E77" s="5">
        <v>-89733542135</v>
      </c>
      <c r="F77" s="5">
        <v>50504704785</v>
      </c>
      <c r="G77" s="5">
        <v>5716299751</v>
      </c>
      <c r="I77" s="5">
        <v>52849211700</v>
      </c>
      <c r="J77" s="5">
        <v>-22538360271</v>
      </c>
      <c r="K77" s="5">
        <v>8489675240</v>
      </c>
      <c r="L77" s="5">
        <v>-85927634383</v>
      </c>
      <c r="M77" s="5">
        <v>19429664571</v>
      </c>
      <c r="N77" s="5">
        <v>-86844513059</v>
      </c>
      <c r="O77" s="5">
        <v>10700535196</v>
      </c>
      <c r="P77" s="5">
        <v>63818852366</v>
      </c>
      <c r="Q77" s="5">
        <v>61141112373</v>
      </c>
      <c r="R77" s="5">
        <v>42999931154</v>
      </c>
      <c r="S77" s="5">
        <v>9582360001</v>
      </c>
      <c r="T77" s="5">
        <v>24060490180</v>
      </c>
      <c r="U77" s="5">
        <v>9255775070</v>
      </c>
      <c r="V77" s="5">
        <v>22511740926</v>
      </c>
    </row>
    <row r="78" spans="3:22" ht="15.5" x14ac:dyDescent="0.35">
      <c r="C78" t="s">
        <v>289</v>
      </c>
    </row>
    <row r="79" spans="3:22" ht="15.5" x14ac:dyDescent="0.35">
      <c r="C79" t="s">
        <v>105</v>
      </c>
      <c r="D79" s="5">
        <v>-35384022558</v>
      </c>
      <c r="E79" s="5">
        <v>-88864841279</v>
      </c>
      <c r="F79" s="5">
        <v>55018054746</v>
      </c>
      <c r="G79" s="5">
        <v>1294338596</v>
      </c>
      <c r="I79" s="5">
        <v>57105689477</v>
      </c>
      <c r="J79" s="5">
        <v>-18553402870</v>
      </c>
      <c r="K79" s="5">
        <v>7568967642</v>
      </c>
      <c r="L79" s="5">
        <v>-86331829021</v>
      </c>
      <c r="M79" s="5">
        <v>19550788783</v>
      </c>
      <c r="N79" s="5">
        <v>-88526593736</v>
      </c>
      <c r="O79" s="5">
        <v>9408511340</v>
      </c>
      <c r="P79" s="5">
        <v>69093271355</v>
      </c>
      <c r="Q79" s="5">
        <v>52743811762</v>
      </c>
      <c r="R79" s="5">
        <v>41755380041</v>
      </c>
      <c r="S79" s="5">
        <v>9171050031</v>
      </c>
      <c r="T79" s="5">
        <v>24144689900</v>
      </c>
      <c r="U79" s="5">
        <v>9255775070</v>
      </c>
      <c r="V79" s="5">
        <v>22511740926</v>
      </c>
    </row>
    <row r="80" spans="3:22" ht="15.5" x14ac:dyDescent="0.35">
      <c r="C80" t="s">
        <v>106</v>
      </c>
      <c r="D80" s="5">
        <v>-35806345775</v>
      </c>
      <c r="E80" s="5">
        <v>-89733542135</v>
      </c>
      <c r="F80" s="5">
        <v>50504704785</v>
      </c>
      <c r="G80" s="5">
        <v>5716299751</v>
      </c>
      <c r="I80" s="5">
        <v>52849211700</v>
      </c>
      <c r="J80" s="5">
        <v>-22538360271</v>
      </c>
      <c r="K80" s="5">
        <v>8489675240</v>
      </c>
      <c r="L80" s="5">
        <v>-85927634383</v>
      </c>
      <c r="M80" s="5">
        <v>19429664571</v>
      </c>
      <c r="N80" s="5">
        <v>-86844513059</v>
      </c>
      <c r="O80" s="5">
        <v>10700535196</v>
      </c>
      <c r="P80" s="5">
        <v>63818852366</v>
      </c>
      <c r="Q80" s="5">
        <v>61141112373</v>
      </c>
      <c r="R80" s="5">
        <v>42999931154</v>
      </c>
      <c r="S80" s="5">
        <v>9582360001</v>
      </c>
      <c r="T80" s="5">
        <v>24060490180</v>
      </c>
      <c r="U80" s="5">
        <v>9255775070</v>
      </c>
      <c r="V80" s="5">
        <v>22511740926</v>
      </c>
    </row>
    <row r="81" spans="2:22" ht="15.5" x14ac:dyDescent="0.35">
      <c r="C81" t="s">
        <v>107</v>
      </c>
      <c r="D81" s="5">
        <v>-35806345775</v>
      </c>
      <c r="E81" s="5">
        <v>-89733542135</v>
      </c>
      <c r="F81" s="5">
        <v>50504704785</v>
      </c>
      <c r="G81" s="5">
        <v>5716299751</v>
      </c>
      <c r="I81" s="5">
        <v>52849211700</v>
      </c>
      <c r="J81" s="5">
        <v>-22538360271</v>
      </c>
      <c r="K81" s="5">
        <v>8489675240</v>
      </c>
      <c r="L81" s="5">
        <v>-85927634383</v>
      </c>
      <c r="M81" s="5">
        <v>19429664571</v>
      </c>
      <c r="N81" s="5">
        <v>-86844513059</v>
      </c>
      <c r="O81" s="5">
        <v>10700535196</v>
      </c>
      <c r="P81" s="5">
        <v>63818852366</v>
      </c>
      <c r="Q81" s="5">
        <v>61141112373</v>
      </c>
      <c r="R81" s="5">
        <v>42999931154</v>
      </c>
      <c r="S81" s="5">
        <v>9582360001</v>
      </c>
      <c r="T81" s="5">
        <v>24060490180</v>
      </c>
      <c r="U81" s="5">
        <v>9255775070</v>
      </c>
      <c r="V81" s="5">
        <v>22511740926</v>
      </c>
    </row>
    <row r="83" spans="2:22" ht="15.5" x14ac:dyDescent="0.35">
      <c r="B83" t="s">
        <v>108</v>
      </c>
      <c r="C83" t="s">
        <v>109</v>
      </c>
    </row>
    <row r="84" spans="2:22" ht="15.5" x14ac:dyDescent="0.35">
      <c r="C84" t="s">
        <v>20</v>
      </c>
      <c r="D84" s="5">
        <v>99225013189</v>
      </c>
      <c r="E84" s="5">
        <v>54340353707</v>
      </c>
      <c r="F84" s="5">
        <v>36060584265</v>
      </c>
      <c r="G84" s="5">
        <v>39949349271</v>
      </c>
      <c r="I84" s="5">
        <v>36060584265</v>
      </c>
      <c r="J84" s="5">
        <v>18714740122</v>
      </c>
      <c r="K84" s="5">
        <v>15366595260</v>
      </c>
      <c r="L84" s="5">
        <v>89523370375</v>
      </c>
      <c r="M84" s="5">
        <v>27286512817</v>
      </c>
      <c r="N84" s="5">
        <v>27753266725</v>
      </c>
      <c r="O84" s="5">
        <v>10327839284</v>
      </c>
      <c r="P84" s="5">
        <v>5853410707</v>
      </c>
      <c r="Q84" s="5">
        <v>3063169002</v>
      </c>
      <c r="R84" s="5">
        <v>4959849789</v>
      </c>
      <c r="S84" s="5">
        <v>6000217899</v>
      </c>
      <c r="T84" s="5">
        <v>4936003996</v>
      </c>
      <c r="U84" s="5">
        <v>5781063268</v>
      </c>
      <c r="V84" s="5">
        <v>1979727812</v>
      </c>
    </row>
    <row r="85" spans="2:22" ht="15.5" x14ac:dyDescent="0.35">
      <c r="C85" t="s">
        <v>295</v>
      </c>
    </row>
    <row r="86" spans="2:22" ht="15.5" x14ac:dyDescent="0.35">
      <c r="C86" t="s">
        <v>113</v>
      </c>
      <c r="R86" s="5">
        <v>4125000000</v>
      </c>
      <c r="U86" s="5">
        <v>177004793</v>
      </c>
      <c r="V86" s="5">
        <v>137560954</v>
      </c>
    </row>
    <row r="87" spans="2:22" ht="15.5" x14ac:dyDescent="0.35">
      <c r="C87" t="s">
        <v>114</v>
      </c>
      <c r="D87" s="5">
        <v>44698068658</v>
      </c>
      <c r="E87" s="5">
        <v>36973184563</v>
      </c>
      <c r="F87" s="5">
        <v>34984761153</v>
      </c>
      <c r="G87" s="5">
        <v>17020239909</v>
      </c>
      <c r="I87" s="5">
        <v>34984761153</v>
      </c>
      <c r="J87" s="5">
        <v>33173002969</v>
      </c>
      <c r="K87" s="5">
        <v>42856200182</v>
      </c>
      <c r="L87" s="5">
        <v>87127542792</v>
      </c>
      <c r="M87" s="5">
        <v>27945351289</v>
      </c>
      <c r="N87" s="5">
        <v>56313264045</v>
      </c>
      <c r="O87" s="5">
        <v>61784924599</v>
      </c>
      <c r="P87" s="5">
        <v>37067363957</v>
      </c>
      <c r="Q87" s="5">
        <v>36619253244</v>
      </c>
      <c r="R87" s="5">
        <v>45026732826</v>
      </c>
      <c r="S87" s="5">
        <v>56253360054</v>
      </c>
      <c r="T87" s="5">
        <v>59824625781</v>
      </c>
      <c r="U87" s="5">
        <v>50904209066</v>
      </c>
      <c r="V87" s="5">
        <v>56300052300</v>
      </c>
    </row>
    <row r="88" spans="2:22" ht="15.5" x14ac:dyDescent="0.35">
      <c r="C88" t="s">
        <v>344</v>
      </c>
      <c r="D88" s="5">
        <v>5572806071</v>
      </c>
      <c r="E88" s="5">
        <v>6003935041</v>
      </c>
      <c r="F88" s="5">
        <v>6736617788</v>
      </c>
      <c r="G88" s="5">
        <v>48829116900</v>
      </c>
      <c r="I88" s="5">
        <v>6736617788</v>
      </c>
      <c r="J88" s="5">
        <v>74203736204</v>
      </c>
      <c r="K88" s="5">
        <v>104835704824</v>
      </c>
      <c r="L88" s="5">
        <v>91051389327</v>
      </c>
      <c r="M88" s="5">
        <v>65234343420</v>
      </c>
      <c r="N88" s="5">
        <v>106138444949</v>
      </c>
      <c r="O88" s="5">
        <v>107409521322</v>
      </c>
      <c r="P88" s="5">
        <v>141399292404</v>
      </c>
      <c r="Q88" s="5">
        <v>113497842283</v>
      </c>
      <c r="R88" s="5">
        <v>80204410756</v>
      </c>
      <c r="S88" s="5">
        <v>85908961985</v>
      </c>
      <c r="T88" s="5">
        <v>85581539373</v>
      </c>
      <c r="U88" s="5">
        <v>58088679857</v>
      </c>
      <c r="V88" s="5">
        <v>25866156393</v>
      </c>
    </row>
    <row r="89" spans="2:22" ht="15.5" x14ac:dyDescent="0.35">
      <c r="C89" t="s">
        <v>296</v>
      </c>
    </row>
    <row r="90" spans="2:22" ht="15.5" x14ac:dyDescent="0.35">
      <c r="C90" t="s">
        <v>345</v>
      </c>
      <c r="G90" s="5">
        <v>79514752982</v>
      </c>
      <c r="J90" s="5">
        <v>82582067084</v>
      </c>
      <c r="K90" s="5">
        <v>112281275614</v>
      </c>
      <c r="L90" s="5">
        <v>155613592947</v>
      </c>
      <c r="M90" s="5">
        <v>132635142107</v>
      </c>
      <c r="N90" s="5">
        <v>148962330950</v>
      </c>
      <c r="O90" s="5">
        <v>60102707851</v>
      </c>
      <c r="P90" s="5">
        <v>26280788985</v>
      </c>
      <c r="Q90" s="5">
        <v>13986354548</v>
      </c>
      <c r="R90" s="5">
        <v>6917702169</v>
      </c>
      <c r="S90" s="5">
        <v>11588628489</v>
      </c>
      <c r="T90" s="5">
        <v>23735590981</v>
      </c>
      <c r="U90" s="5">
        <v>12969027843</v>
      </c>
      <c r="V90" s="5">
        <v>2001729898</v>
      </c>
    </row>
    <row r="91" spans="2:22" ht="15.5" x14ac:dyDescent="0.35">
      <c r="C91" t="s">
        <v>117</v>
      </c>
    </row>
    <row r="92" spans="2:22" ht="15.5" x14ac:dyDescent="0.35">
      <c r="C92" t="s">
        <v>346</v>
      </c>
      <c r="D92" s="5">
        <v>16750902771</v>
      </c>
      <c r="E92" s="5">
        <v>7334789521</v>
      </c>
      <c r="F92" s="5">
        <v>65446565764</v>
      </c>
      <c r="G92" s="5">
        <v>8116428668</v>
      </c>
      <c r="I92" s="5">
        <v>65446565764</v>
      </c>
      <c r="J92" s="5">
        <v>6710556157</v>
      </c>
      <c r="K92" s="5">
        <v>9880569326</v>
      </c>
      <c r="L92" s="5">
        <v>27746314600</v>
      </c>
      <c r="M92" s="5">
        <v>5243671084</v>
      </c>
      <c r="N92" s="5">
        <v>7680263492</v>
      </c>
      <c r="O92" s="5">
        <v>8281893868</v>
      </c>
      <c r="P92" s="5">
        <v>12864574994</v>
      </c>
      <c r="Q92" s="5">
        <v>12174889005</v>
      </c>
      <c r="R92" s="5">
        <v>11382906352</v>
      </c>
      <c r="S92" s="5">
        <v>11331526426</v>
      </c>
      <c r="T92" s="5">
        <v>29728377536</v>
      </c>
      <c r="U92" s="5">
        <v>6651715884</v>
      </c>
      <c r="V92" s="5">
        <v>2257512079</v>
      </c>
    </row>
    <row r="93" spans="2:22" ht="15.5" x14ac:dyDescent="0.35">
      <c r="C93" t="s">
        <v>111</v>
      </c>
    </row>
    <row r="94" spans="2:22" ht="15.5" x14ac:dyDescent="0.35">
      <c r="C94" t="s">
        <v>290</v>
      </c>
    </row>
    <row r="95" spans="2:22" ht="15.5" x14ac:dyDescent="0.35">
      <c r="C95" t="s">
        <v>347</v>
      </c>
      <c r="U95" s="5">
        <v>160332365466</v>
      </c>
      <c r="V95" s="5">
        <v>203184408714</v>
      </c>
    </row>
    <row r="96" spans="2:22" ht="15.5" x14ac:dyDescent="0.35">
      <c r="C96" t="s">
        <v>97</v>
      </c>
      <c r="D96" s="5">
        <v>-12304433561</v>
      </c>
      <c r="E96" s="5">
        <v>-11882110344</v>
      </c>
      <c r="F96" s="5">
        <v>-11013409488</v>
      </c>
      <c r="G96" s="5">
        <v>-230674071</v>
      </c>
      <c r="I96" s="5">
        <v>-11013409488</v>
      </c>
      <c r="J96" s="5">
        <v>-487546255</v>
      </c>
      <c r="K96" s="5">
        <v>-408455388</v>
      </c>
      <c r="L96" s="5">
        <v>-1293406226</v>
      </c>
      <c r="M96" s="5">
        <v>182744356</v>
      </c>
      <c r="N96" s="5">
        <v>294697768</v>
      </c>
      <c r="O96" s="5">
        <v>153193591</v>
      </c>
      <c r="P96" s="5">
        <v>18802985</v>
      </c>
      <c r="Q96" s="5">
        <v>4135303724</v>
      </c>
      <c r="R96" s="5">
        <v>-339697137</v>
      </c>
      <c r="S96" s="5">
        <v>-44370000</v>
      </c>
      <c r="T96" s="5">
        <v>-84199720</v>
      </c>
    </row>
    <row r="97" spans="3:22" ht="15.5" x14ac:dyDescent="0.35">
      <c r="C97" t="s">
        <v>348</v>
      </c>
      <c r="D97" s="5">
        <v>93627710959</v>
      </c>
      <c r="E97" s="5">
        <v>98405400000</v>
      </c>
      <c r="F97" s="5">
        <v>86261000000</v>
      </c>
      <c r="G97" s="5">
        <v>65216000000</v>
      </c>
      <c r="I97" s="5">
        <v>86261000000</v>
      </c>
      <c r="J97" s="5">
        <v>103002330000</v>
      </c>
      <c r="K97" s="5">
        <v>118981177620</v>
      </c>
      <c r="L97" s="5">
        <v>114790056164</v>
      </c>
      <c r="M97" s="5">
        <v>79736000000</v>
      </c>
      <c r="N97" s="5">
        <v>61000000000</v>
      </c>
      <c r="O97" s="5">
        <v>216749320000</v>
      </c>
      <c r="P97" s="5">
        <v>231082763503</v>
      </c>
      <c r="Q97" s="5">
        <v>203559267612</v>
      </c>
      <c r="R97" s="5">
        <v>112352394569</v>
      </c>
      <c r="S97" s="5">
        <v>248623845562</v>
      </c>
      <c r="T97" s="5">
        <v>165200000000</v>
      </c>
      <c r="U97" s="5">
        <v>185332365466</v>
      </c>
      <c r="V97" s="5">
        <v>223184408714</v>
      </c>
    </row>
    <row r="98" spans="3:22" ht="15.5" x14ac:dyDescent="0.35">
      <c r="C98" t="s">
        <v>294</v>
      </c>
      <c r="D98" s="5">
        <v>357175591967</v>
      </c>
      <c r="E98" s="5">
        <v>404258802612</v>
      </c>
      <c r="F98" s="5">
        <v>477654243824</v>
      </c>
      <c r="G98" s="5">
        <v>423596886899</v>
      </c>
      <c r="I98" s="5">
        <v>477654243824</v>
      </c>
      <c r="J98" s="5">
        <v>405294980167</v>
      </c>
      <c r="K98" s="5">
        <v>418284609772</v>
      </c>
      <c r="L98" s="5">
        <v>395057326691</v>
      </c>
      <c r="M98" s="5">
        <v>461141938897</v>
      </c>
      <c r="N98" s="5">
        <v>384429667667</v>
      </c>
      <c r="O98" s="5">
        <v>593869589863</v>
      </c>
      <c r="P98" s="5">
        <v>592283745811</v>
      </c>
      <c r="Q98" s="5">
        <v>533517793928</v>
      </c>
      <c r="R98" s="5">
        <v>359697022510</v>
      </c>
      <c r="S98" s="5">
        <v>344177657695</v>
      </c>
      <c r="T98" s="5">
        <v>284490202531</v>
      </c>
      <c r="U98" s="5">
        <v>227606219242</v>
      </c>
      <c r="V98" s="5">
        <v>255605213167</v>
      </c>
    </row>
    <row r="99" spans="3:22" ht="15.5" x14ac:dyDescent="0.35">
      <c r="C99" t="s">
        <v>297</v>
      </c>
      <c r="D99" s="5">
        <v>372163383985</v>
      </c>
      <c r="E99" s="5">
        <v>437310503255</v>
      </c>
      <c r="F99" s="5">
        <v>583362405558</v>
      </c>
      <c r="G99" s="5">
        <v>692584308458</v>
      </c>
      <c r="I99" s="5">
        <v>583362405558</v>
      </c>
      <c r="J99" s="5">
        <v>346888126955</v>
      </c>
      <c r="K99" s="5">
        <v>185189376583</v>
      </c>
      <c r="L99" s="5">
        <v>215420995574</v>
      </c>
      <c r="M99" s="5">
        <v>188451309212</v>
      </c>
      <c r="N99" s="5">
        <v>237751180761</v>
      </c>
      <c r="O99" s="5">
        <v>130941453733</v>
      </c>
      <c r="P99" s="5">
        <v>133703082559</v>
      </c>
      <c r="Q99" s="5">
        <v>123016373814</v>
      </c>
      <c r="R99" s="5">
        <v>87374493215</v>
      </c>
      <c r="S99" s="5">
        <v>33308969777</v>
      </c>
      <c r="T99" s="5">
        <v>20535279594</v>
      </c>
      <c r="U99" s="5">
        <v>18357163951</v>
      </c>
      <c r="V99" s="5">
        <v>11502614613</v>
      </c>
    </row>
    <row r="100" spans="3:22" ht="15.5" x14ac:dyDescent="0.35">
      <c r="C100" t="s">
        <v>128</v>
      </c>
      <c r="D100" s="5">
        <v>37548676306</v>
      </c>
      <c r="E100" s="5">
        <v>38903732246</v>
      </c>
      <c r="F100" s="5">
        <v>41015437981</v>
      </c>
      <c r="G100" s="5">
        <v>43675169252</v>
      </c>
      <c r="I100" s="5">
        <v>41015437981</v>
      </c>
      <c r="J100" s="5">
        <v>41545707706</v>
      </c>
      <c r="K100" s="5">
        <v>21348440524</v>
      </c>
      <c r="L100" s="5">
        <v>25007592083</v>
      </c>
      <c r="M100" s="5">
        <v>26218877189</v>
      </c>
      <c r="N100" s="5">
        <v>23989286699</v>
      </c>
      <c r="O100" s="5">
        <v>24621076327</v>
      </c>
      <c r="P100" s="5">
        <v>21609167523</v>
      </c>
      <c r="Q100" s="5">
        <v>24028162241</v>
      </c>
      <c r="R100" s="5">
        <v>26849671031</v>
      </c>
      <c r="S100" s="5">
        <v>30613726354</v>
      </c>
      <c r="T100" s="5">
        <v>34256013698</v>
      </c>
      <c r="U100" s="5">
        <v>33809913251</v>
      </c>
      <c r="V100" s="5">
        <v>20200582543</v>
      </c>
    </row>
    <row r="101" spans="3:22" ht="15.5" x14ac:dyDescent="0.35">
      <c r="C101" t="s">
        <v>132</v>
      </c>
      <c r="D101" s="5">
        <v>4104685</v>
      </c>
      <c r="E101" s="5">
        <v>112082155</v>
      </c>
      <c r="F101" s="5">
        <v>220059625</v>
      </c>
      <c r="G101" s="5">
        <v>338120428</v>
      </c>
      <c r="I101" s="5">
        <v>220059625</v>
      </c>
      <c r="J101" s="5">
        <v>576022956</v>
      </c>
      <c r="K101" s="5">
        <v>1012914019</v>
      </c>
      <c r="L101" s="5">
        <v>1341656394</v>
      </c>
      <c r="M101" s="5">
        <v>1757594109</v>
      </c>
      <c r="N101" s="5">
        <v>13890457273</v>
      </c>
      <c r="O101" s="5">
        <v>1219335058</v>
      </c>
      <c r="P101" s="5">
        <v>1284135515</v>
      </c>
    </row>
    <row r="102" spans="3:22" ht="15.5" x14ac:dyDescent="0.35">
      <c r="C102" t="s">
        <v>125</v>
      </c>
      <c r="D102" s="5">
        <v>17584257210</v>
      </c>
      <c r="E102" s="5">
        <v>16684215737</v>
      </c>
      <c r="F102" s="5">
        <v>17392711316</v>
      </c>
      <c r="G102" s="5">
        <v>14575318280</v>
      </c>
      <c r="I102" s="5">
        <v>17392711316</v>
      </c>
      <c r="J102" s="5">
        <v>14575318280</v>
      </c>
      <c r="K102" s="5">
        <v>16586005450</v>
      </c>
      <c r="L102" s="5">
        <v>20850265405</v>
      </c>
      <c r="M102" s="5">
        <v>20871845005</v>
      </c>
      <c r="N102" s="5">
        <v>1078815684</v>
      </c>
      <c r="O102" s="5">
        <v>2314371952</v>
      </c>
      <c r="P102" s="5">
        <v>3405954496</v>
      </c>
      <c r="Q102" s="5">
        <v>5687745272</v>
      </c>
      <c r="R102" s="5">
        <v>6915288366</v>
      </c>
      <c r="S102" s="5">
        <v>10091279263</v>
      </c>
      <c r="T102" s="5">
        <v>10483960761</v>
      </c>
      <c r="U102" s="5">
        <v>1103841142</v>
      </c>
      <c r="V102" s="5">
        <v>100075212</v>
      </c>
    </row>
    <row r="103" spans="3:22" ht="15.5" x14ac:dyDescent="0.35">
      <c r="C103" t="s">
        <v>134</v>
      </c>
      <c r="D103" s="5">
        <v>1039233805460</v>
      </c>
      <c r="E103" s="5">
        <v>1092638375255</v>
      </c>
      <c r="F103" s="5">
        <v>1373022587152</v>
      </c>
      <c r="G103" s="5">
        <v>1439242056402</v>
      </c>
      <c r="I103" s="5">
        <v>1373022587152</v>
      </c>
      <c r="J103" s="5">
        <v>1108514523644</v>
      </c>
      <c r="K103" s="5">
        <v>961063073477</v>
      </c>
      <c r="L103" s="5">
        <v>1063470852516</v>
      </c>
      <c r="M103" s="5">
        <v>981089572950</v>
      </c>
      <c r="N103" s="5">
        <v>990991744064</v>
      </c>
      <c r="O103" s="5">
        <v>975687462693</v>
      </c>
      <c r="P103" s="5">
        <v>969866560976</v>
      </c>
      <c r="Q103" s="5">
        <v>858490283480</v>
      </c>
      <c r="R103" s="5">
        <v>617651155745</v>
      </c>
      <c r="S103" s="5">
        <v>559080454850</v>
      </c>
      <c r="T103" s="5">
        <v>515520125346</v>
      </c>
      <c r="U103" s="5">
        <v>388082503331</v>
      </c>
      <c r="V103" s="5">
        <v>342093655259</v>
      </c>
    </row>
    <row r="104" spans="3:22" ht="15.5" x14ac:dyDescent="0.35">
      <c r="C104" t="s">
        <v>135</v>
      </c>
    </row>
    <row r="105" spans="3:22" ht="15.5" x14ac:dyDescent="0.35">
      <c r="C105" t="s">
        <v>136</v>
      </c>
    </row>
    <row r="106" spans="3:22" ht="15.5" x14ac:dyDescent="0.35">
      <c r="C106" t="s">
        <v>299</v>
      </c>
      <c r="G106" s="5">
        <v>2970024241</v>
      </c>
      <c r="J106" s="5">
        <v>1688222163</v>
      </c>
      <c r="K106" s="5">
        <v>4378284466</v>
      </c>
      <c r="L106" s="5">
        <v>1414838048</v>
      </c>
      <c r="M106" s="5">
        <v>3237593569</v>
      </c>
      <c r="N106" s="5">
        <v>460283470</v>
      </c>
      <c r="O106" s="5">
        <v>1534991608</v>
      </c>
      <c r="P106" s="5">
        <v>1113802274</v>
      </c>
      <c r="Q106" s="5">
        <v>1375191534</v>
      </c>
      <c r="R106" s="5">
        <v>1984485690</v>
      </c>
      <c r="S106" s="5">
        <v>1492639841</v>
      </c>
      <c r="T106" s="5">
        <v>2124448784</v>
      </c>
      <c r="U106" s="5">
        <v>3663854119</v>
      </c>
      <c r="V106" s="5">
        <v>1404942915</v>
      </c>
    </row>
    <row r="107" spans="3:22" ht="15.5" x14ac:dyDescent="0.35">
      <c r="C107" t="s">
        <v>349</v>
      </c>
      <c r="G107" s="5">
        <v>2970024241</v>
      </c>
      <c r="J107" s="5">
        <v>1688222163</v>
      </c>
      <c r="K107" s="5">
        <v>4378284466</v>
      </c>
      <c r="L107" s="5">
        <v>1414838048</v>
      </c>
      <c r="M107" s="5">
        <v>3237593569</v>
      </c>
      <c r="N107" s="5">
        <v>460283470</v>
      </c>
      <c r="O107" s="5">
        <v>1534991608</v>
      </c>
      <c r="P107" s="5">
        <v>1113802274</v>
      </c>
      <c r="Q107" s="5">
        <v>1375191534</v>
      </c>
      <c r="R107" s="5">
        <v>1984485690</v>
      </c>
      <c r="S107" s="5">
        <v>1492639841</v>
      </c>
      <c r="T107" s="5">
        <v>2124448784</v>
      </c>
      <c r="U107" s="5">
        <v>3663854119</v>
      </c>
      <c r="V107" s="5">
        <v>1404942915</v>
      </c>
    </row>
    <row r="108" spans="3:22" ht="15.5" x14ac:dyDescent="0.35">
      <c r="C108" t="s">
        <v>302</v>
      </c>
      <c r="D108" s="5">
        <v>14150621169</v>
      </c>
      <c r="E108" s="5">
        <v>12501206917</v>
      </c>
      <c r="F108" s="5">
        <v>5867963986</v>
      </c>
      <c r="G108" s="5">
        <v>3293862242</v>
      </c>
      <c r="I108" s="5">
        <v>5867963986</v>
      </c>
      <c r="J108" s="5">
        <v>2547740986</v>
      </c>
      <c r="K108" s="5">
        <v>3728303380</v>
      </c>
      <c r="L108" s="5">
        <v>21254698744</v>
      </c>
      <c r="M108" s="5">
        <v>3491647273</v>
      </c>
      <c r="N108" s="5">
        <v>36757191276</v>
      </c>
      <c r="O108" s="5">
        <v>71566715136</v>
      </c>
      <c r="P108" s="5">
        <v>89246619825</v>
      </c>
      <c r="Q108" s="5">
        <v>75196735698</v>
      </c>
      <c r="R108" s="5">
        <v>50600491147</v>
      </c>
      <c r="S108" s="5">
        <v>38644084925</v>
      </c>
      <c r="T108" s="5">
        <v>24123372480</v>
      </c>
      <c r="U108" s="5">
        <v>15674951555</v>
      </c>
      <c r="V108" s="5">
        <v>6395040388</v>
      </c>
    </row>
    <row r="109" spans="3:22" ht="15.5" x14ac:dyDescent="0.35">
      <c r="C109" t="s">
        <v>350</v>
      </c>
      <c r="D109" s="5">
        <v>14150621169</v>
      </c>
      <c r="E109" s="5">
        <v>12501206917</v>
      </c>
      <c r="F109" s="5">
        <v>5867963986</v>
      </c>
      <c r="G109" s="5">
        <v>3293862242</v>
      </c>
      <c r="I109" s="5">
        <v>5867963986</v>
      </c>
      <c r="J109" s="5">
        <v>2547740986</v>
      </c>
      <c r="K109" s="5">
        <v>3728303380</v>
      </c>
      <c r="L109" s="5">
        <v>21254698744</v>
      </c>
      <c r="M109" s="5">
        <v>3491647273</v>
      </c>
      <c r="N109" s="5">
        <v>36757191276</v>
      </c>
      <c r="O109" s="5">
        <v>71566715136</v>
      </c>
      <c r="P109" s="5">
        <v>89246619825</v>
      </c>
      <c r="Q109" s="5">
        <v>75196735698</v>
      </c>
      <c r="R109" s="5">
        <v>50600491147</v>
      </c>
      <c r="S109" s="5">
        <v>38644084925</v>
      </c>
      <c r="T109" s="5">
        <v>24123372480</v>
      </c>
      <c r="U109" s="5">
        <v>15674951555</v>
      </c>
      <c r="V109" s="5">
        <v>6395040388</v>
      </c>
    </row>
    <row r="110" spans="3:22" ht="15.5" x14ac:dyDescent="0.35">
      <c r="C110" t="s">
        <v>351</v>
      </c>
      <c r="N110" s="5">
        <v>3554049394</v>
      </c>
      <c r="O110" s="5">
        <v>3923621257</v>
      </c>
    </row>
    <row r="111" spans="3:22" ht="15.5" x14ac:dyDescent="0.35">
      <c r="C111" t="s">
        <v>143</v>
      </c>
      <c r="D111" s="5">
        <v>503392577</v>
      </c>
      <c r="E111" s="5">
        <v>1203304359</v>
      </c>
      <c r="F111" s="5">
        <v>375317283</v>
      </c>
      <c r="G111" s="5">
        <v>575938205</v>
      </c>
      <c r="I111" s="5">
        <v>375317283</v>
      </c>
      <c r="J111" s="5">
        <v>829938295</v>
      </c>
      <c r="K111" s="5">
        <v>2129258591</v>
      </c>
      <c r="L111" s="5">
        <v>637431523</v>
      </c>
      <c r="M111" s="5">
        <v>633605432</v>
      </c>
      <c r="N111" s="5">
        <v>391760750</v>
      </c>
      <c r="O111" s="5">
        <v>617272865</v>
      </c>
      <c r="P111" s="5">
        <v>545482187</v>
      </c>
      <c r="Q111" s="5">
        <v>723823941</v>
      </c>
      <c r="R111" s="5">
        <v>727360006</v>
      </c>
      <c r="S111" s="5">
        <v>844499323</v>
      </c>
      <c r="T111" s="5">
        <v>1205922851</v>
      </c>
      <c r="U111" s="5">
        <v>678945745</v>
      </c>
      <c r="V111" s="5">
        <v>1614146653</v>
      </c>
    </row>
    <row r="112" spans="3:22" ht="15.5" x14ac:dyDescent="0.35">
      <c r="C112" t="s">
        <v>144</v>
      </c>
      <c r="D112" s="5">
        <v>14327423639</v>
      </c>
      <c r="E112" s="5">
        <v>23937160059</v>
      </c>
      <c r="F112" s="5">
        <v>74286477168</v>
      </c>
      <c r="G112" s="5">
        <v>12936978332</v>
      </c>
      <c r="I112" s="5">
        <v>74286477168</v>
      </c>
      <c r="J112" s="5">
        <v>30731236377</v>
      </c>
      <c r="K112" s="5">
        <v>4682206628</v>
      </c>
      <c r="L112" s="5">
        <v>3799021541</v>
      </c>
      <c r="M112" s="5">
        <v>4987600229</v>
      </c>
      <c r="N112" s="5">
        <v>1230443792</v>
      </c>
      <c r="O112" s="5">
        <v>5147113476</v>
      </c>
      <c r="P112" s="5">
        <v>12089534682</v>
      </c>
      <c r="Q112" s="5">
        <v>7446009759</v>
      </c>
      <c r="R112" s="5">
        <v>8471879627</v>
      </c>
      <c r="S112" s="5">
        <v>3230281275</v>
      </c>
      <c r="T112" s="5">
        <v>2992570060</v>
      </c>
      <c r="U112" s="5">
        <v>2415164658</v>
      </c>
      <c r="V112" s="5">
        <v>2635220294</v>
      </c>
    </row>
    <row r="113" spans="3:22" ht="15.5" x14ac:dyDescent="0.35">
      <c r="C113" t="s">
        <v>352</v>
      </c>
      <c r="D113" s="5">
        <v>14327423639</v>
      </c>
      <c r="E113" s="5">
        <v>23937160059</v>
      </c>
      <c r="F113" s="5">
        <v>74286477168</v>
      </c>
      <c r="G113" s="5">
        <v>12936978332</v>
      </c>
      <c r="I113" s="5">
        <v>74286477168</v>
      </c>
      <c r="J113" s="5">
        <v>30731236377</v>
      </c>
      <c r="K113" s="5">
        <v>4682206628</v>
      </c>
      <c r="L113" s="5">
        <v>3799021541</v>
      </c>
      <c r="M113" s="5">
        <v>4987600229</v>
      </c>
      <c r="N113" s="5">
        <v>1230443792</v>
      </c>
      <c r="O113" s="5">
        <v>5147113476</v>
      </c>
      <c r="P113" s="5">
        <v>12089534682</v>
      </c>
      <c r="Q113" s="5">
        <v>7446009759</v>
      </c>
      <c r="R113" s="5">
        <v>8471879627</v>
      </c>
      <c r="S113" s="5">
        <v>3230281275</v>
      </c>
      <c r="T113" s="5">
        <v>2992570060</v>
      </c>
      <c r="U113" s="5">
        <v>2415164658</v>
      </c>
      <c r="V113" s="5">
        <v>2635220294</v>
      </c>
    </row>
    <row r="114" spans="3:22" ht="15.5" x14ac:dyDescent="0.35">
      <c r="C114" t="s">
        <v>300</v>
      </c>
      <c r="D114" s="5">
        <v>689843379820</v>
      </c>
      <c r="E114" s="5">
        <v>706465558621</v>
      </c>
      <c r="F114" s="5">
        <v>856075240935</v>
      </c>
      <c r="G114" s="5">
        <v>984253465016</v>
      </c>
      <c r="I114" s="5">
        <v>856075240935</v>
      </c>
      <c r="J114" s="5">
        <v>620966988990</v>
      </c>
      <c r="K114" s="5">
        <v>483687401934</v>
      </c>
      <c r="L114" s="5">
        <v>509124959531</v>
      </c>
      <c r="M114" s="5">
        <v>414031827927</v>
      </c>
      <c r="N114" s="5">
        <v>400520204774</v>
      </c>
      <c r="O114" s="5">
        <v>258884647156</v>
      </c>
      <c r="P114" s="5">
        <v>260984662533</v>
      </c>
      <c r="Q114" s="5">
        <v>233483356743</v>
      </c>
      <c r="R114" s="5">
        <v>186034021280</v>
      </c>
      <c r="S114" s="5">
        <v>180536029704</v>
      </c>
      <c r="T114" s="5">
        <v>170172355165</v>
      </c>
      <c r="U114" s="5">
        <v>139965826571</v>
      </c>
      <c r="V114" s="5">
        <v>117248451789</v>
      </c>
    </row>
    <row r="115" spans="3:22" ht="15.5" x14ac:dyDescent="0.35">
      <c r="C115" t="s">
        <v>141</v>
      </c>
      <c r="D115" s="5">
        <v>44698068658</v>
      </c>
      <c r="E115" s="5">
        <v>36973184563</v>
      </c>
      <c r="F115" s="5">
        <v>34984761153</v>
      </c>
      <c r="G115" s="5">
        <v>17020239909</v>
      </c>
      <c r="I115" s="5">
        <v>34984761153</v>
      </c>
      <c r="J115" s="5">
        <v>33173002969</v>
      </c>
      <c r="K115" s="5">
        <v>42856200182</v>
      </c>
      <c r="L115" s="5">
        <v>87127542792</v>
      </c>
      <c r="M115" s="5">
        <v>27945351289</v>
      </c>
      <c r="N115" s="5">
        <v>56313264045</v>
      </c>
      <c r="O115" s="5">
        <v>61784924599</v>
      </c>
      <c r="P115" s="5">
        <v>37067363957</v>
      </c>
      <c r="Q115" s="5">
        <v>36619253244</v>
      </c>
      <c r="R115" s="5">
        <v>49151732826</v>
      </c>
      <c r="S115" s="5">
        <v>56253360054</v>
      </c>
      <c r="T115" s="5">
        <v>59824625781</v>
      </c>
      <c r="U115" s="5">
        <v>51081213859</v>
      </c>
      <c r="V115" s="5">
        <v>56437613254</v>
      </c>
    </row>
    <row r="116" spans="3:22" ht="15.5" x14ac:dyDescent="0.35">
      <c r="C116" t="s">
        <v>353</v>
      </c>
      <c r="D116" s="5">
        <v>44698068658</v>
      </c>
      <c r="E116" s="5">
        <v>36973184563</v>
      </c>
      <c r="F116" s="5">
        <v>34984761153</v>
      </c>
      <c r="G116" s="5">
        <v>17020239909</v>
      </c>
      <c r="I116" s="5">
        <v>34984761153</v>
      </c>
      <c r="J116" s="5">
        <v>33173002969</v>
      </c>
      <c r="K116" s="5">
        <v>42856200182</v>
      </c>
      <c r="L116" s="5">
        <v>87127542792</v>
      </c>
      <c r="M116" s="5">
        <v>27945351289</v>
      </c>
      <c r="N116" s="5">
        <v>56313264045</v>
      </c>
      <c r="O116" s="5">
        <v>61784924599</v>
      </c>
      <c r="P116" s="5">
        <v>37067363957</v>
      </c>
      <c r="Q116" s="5">
        <v>36619253244</v>
      </c>
      <c r="R116" s="5">
        <v>49151732826</v>
      </c>
      <c r="S116" s="5">
        <v>56253360054</v>
      </c>
      <c r="T116" s="5">
        <v>59824625781</v>
      </c>
      <c r="U116" s="5">
        <v>51081213859</v>
      </c>
      <c r="V116" s="5">
        <v>56437613254</v>
      </c>
    </row>
    <row r="117" spans="3:22" ht="15.5" x14ac:dyDescent="0.35">
      <c r="C117" t="s">
        <v>159</v>
      </c>
      <c r="D117" s="5">
        <v>780264889050</v>
      </c>
      <c r="E117" s="5">
        <v>797863113070</v>
      </c>
      <c r="F117" s="5">
        <v>988513782832</v>
      </c>
      <c r="G117" s="5">
        <v>1045923909089</v>
      </c>
      <c r="I117" s="5">
        <v>988513782832</v>
      </c>
      <c r="J117" s="5">
        <v>717540883246</v>
      </c>
      <c r="K117" s="5">
        <v>575621048674</v>
      </c>
      <c r="L117" s="5">
        <v>686518502953</v>
      </c>
      <c r="M117" s="5">
        <v>518209589004</v>
      </c>
      <c r="N117" s="5">
        <v>547541424689</v>
      </c>
      <c r="O117" s="5">
        <v>445392630259</v>
      </c>
      <c r="P117" s="5">
        <v>450272263738</v>
      </c>
      <c r="Q117" s="5">
        <v>403521972590</v>
      </c>
      <c r="R117" s="5">
        <v>348018575948</v>
      </c>
      <c r="S117" s="5">
        <v>333838896607</v>
      </c>
      <c r="T117" s="5">
        <v>313629781327</v>
      </c>
      <c r="U117" s="5">
        <v>251656800421</v>
      </c>
      <c r="V117" s="5">
        <v>214923727417</v>
      </c>
    </row>
    <row r="118" spans="3:22" ht="15.5" x14ac:dyDescent="0.35">
      <c r="C118" t="s">
        <v>160</v>
      </c>
    </row>
    <row r="119" spans="3:22" ht="15.5" x14ac:dyDescent="0.35">
      <c r="C119" t="s">
        <v>161</v>
      </c>
      <c r="D119" s="5">
        <v>179167609200</v>
      </c>
      <c r="E119" s="5">
        <v>179167609200</v>
      </c>
      <c r="F119" s="5">
        <v>179167609200</v>
      </c>
      <c r="G119" s="5">
        <v>179167609200</v>
      </c>
      <c r="I119" s="5">
        <v>179167609200</v>
      </c>
      <c r="J119" s="5">
        <v>179167609200</v>
      </c>
      <c r="K119" s="5">
        <v>179167609200</v>
      </c>
      <c r="L119" s="5">
        <v>179167609200</v>
      </c>
      <c r="M119" s="5">
        <v>179167609200</v>
      </c>
      <c r="N119" s="5">
        <v>179167609200</v>
      </c>
      <c r="O119" s="5">
        <v>179167609200</v>
      </c>
      <c r="P119" s="5">
        <v>179167609200</v>
      </c>
      <c r="Q119" s="5">
        <v>179167609200</v>
      </c>
      <c r="R119" s="5">
        <v>144669104000</v>
      </c>
      <c r="S119" s="5">
        <v>144282690000</v>
      </c>
      <c r="T119" s="5">
        <v>140448380000</v>
      </c>
      <c r="U119" s="5">
        <v>125000000000</v>
      </c>
      <c r="V119" s="5">
        <v>100000000000</v>
      </c>
    </row>
    <row r="120" spans="3:22" ht="15.5" x14ac:dyDescent="0.35">
      <c r="C120" t="s">
        <v>162</v>
      </c>
      <c r="D120" s="5">
        <v>126625766848</v>
      </c>
      <c r="E120" s="5">
        <v>126625766848</v>
      </c>
      <c r="F120" s="5">
        <v>126625766848</v>
      </c>
      <c r="G120" s="5">
        <v>126625766848</v>
      </c>
      <c r="I120" s="5">
        <v>126625766848</v>
      </c>
      <c r="J120" s="5">
        <v>126625766848</v>
      </c>
      <c r="K120" s="5">
        <v>126625766848</v>
      </c>
      <c r="L120" s="5">
        <v>126625766848</v>
      </c>
      <c r="M120" s="5">
        <v>126625766848</v>
      </c>
      <c r="N120" s="5">
        <v>126625766848</v>
      </c>
      <c r="O120" s="5">
        <v>126625766848</v>
      </c>
      <c r="P120" s="5">
        <v>126625766848</v>
      </c>
      <c r="Q120" s="5">
        <v>126625766848</v>
      </c>
      <c r="R120" s="5">
        <v>36929653328</v>
      </c>
      <c r="S120" s="5">
        <v>35924976928</v>
      </c>
      <c r="T120" s="5">
        <v>25955770928</v>
      </c>
    </row>
    <row r="121" spans="3:22" ht="15.5" x14ac:dyDescent="0.35">
      <c r="C121" t="s">
        <v>163</v>
      </c>
      <c r="D121" s="5">
        <v>-34520026077</v>
      </c>
      <c r="E121" s="5">
        <v>863996481</v>
      </c>
      <c r="F121" s="5">
        <v>89728837760</v>
      </c>
      <c r="G121" s="5">
        <v>87755445336</v>
      </c>
      <c r="I121" s="5">
        <v>89728837760</v>
      </c>
      <c r="J121" s="5">
        <v>85667810605</v>
      </c>
      <c r="K121" s="5">
        <v>80057104143</v>
      </c>
      <c r="L121" s="5">
        <v>72452379741</v>
      </c>
      <c r="M121" s="5">
        <v>156903863542</v>
      </c>
      <c r="N121" s="5">
        <v>137362245559</v>
      </c>
      <c r="O121" s="5">
        <v>224348262795</v>
      </c>
      <c r="P121" s="5">
        <v>213782118205</v>
      </c>
      <c r="Q121" s="5">
        <v>145039631118</v>
      </c>
      <c r="R121" s="5">
        <v>88373519606</v>
      </c>
      <c r="S121" s="5">
        <v>45078261315</v>
      </c>
      <c r="T121" s="5">
        <v>35570392811</v>
      </c>
      <c r="U121" s="5">
        <v>11425702911</v>
      </c>
      <c r="V121" s="5">
        <v>27169927841</v>
      </c>
    </row>
    <row r="122" spans="3:22" ht="15.5" x14ac:dyDescent="0.35">
      <c r="C122" t="s">
        <v>164</v>
      </c>
      <c r="D122" s="5">
        <v>500000000</v>
      </c>
      <c r="E122" s="5">
        <v>500000000</v>
      </c>
      <c r="F122" s="5">
        <v>500000000</v>
      </c>
      <c r="G122" s="5">
        <v>500000000</v>
      </c>
      <c r="I122" s="5">
        <v>500000000</v>
      </c>
      <c r="J122" s="5">
        <v>450000000</v>
      </c>
      <c r="K122" s="5">
        <v>400000000</v>
      </c>
      <c r="L122" s="5">
        <v>400000000</v>
      </c>
      <c r="M122" s="5">
        <v>350000000</v>
      </c>
      <c r="N122" s="5">
        <v>350000000</v>
      </c>
      <c r="O122" s="5">
        <v>300000000</v>
      </c>
      <c r="P122" s="5">
        <v>250000000</v>
      </c>
      <c r="Q122" s="5">
        <v>200000000</v>
      </c>
      <c r="R122" s="5">
        <v>150000000</v>
      </c>
      <c r="S122" s="5">
        <v>100000000</v>
      </c>
      <c r="T122" s="5">
        <v>50000000</v>
      </c>
    </row>
    <row r="123" spans="3:22" ht="15.5" x14ac:dyDescent="0.35">
      <c r="C123" t="s">
        <v>165</v>
      </c>
      <c r="D123" s="5">
        <v>-35020026077</v>
      </c>
      <c r="E123" s="5">
        <v>363996481</v>
      </c>
      <c r="F123" s="5">
        <v>89228837760</v>
      </c>
      <c r="G123" s="5">
        <v>87255445336</v>
      </c>
      <c r="I123" s="5">
        <v>89228837760</v>
      </c>
      <c r="J123" s="5">
        <v>85217810605</v>
      </c>
      <c r="K123" s="5">
        <v>79657104143</v>
      </c>
      <c r="L123" s="5">
        <v>72052379741</v>
      </c>
      <c r="M123" s="5">
        <v>156553863542</v>
      </c>
      <c r="N123" s="5">
        <v>137012245559</v>
      </c>
      <c r="O123" s="5">
        <v>224048262795</v>
      </c>
      <c r="P123" s="5">
        <v>213532118205</v>
      </c>
      <c r="Q123" s="5">
        <v>144839631118</v>
      </c>
      <c r="R123" s="5">
        <v>88223519606</v>
      </c>
      <c r="S123" s="5">
        <v>44978261315</v>
      </c>
      <c r="T123" s="5">
        <v>35520392811</v>
      </c>
    </row>
    <row r="124" spans="3:22" ht="15.5" x14ac:dyDescent="0.35">
      <c r="C124" t="s">
        <v>166</v>
      </c>
      <c r="D124" s="5">
        <v>-34520026077</v>
      </c>
      <c r="E124" s="5">
        <v>863996481</v>
      </c>
      <c r="F124" s="5">
        <v>89728837760</v>
      </c>
      <c r="G124" s="5">
        <v>87755445336</v>
      </c>
      <c r="I124" s="5">
        <v>89728837760</v>
      </c>
      <c r="J124" s="5">
        <v>85667810605</v>
      </c>
      <c r="K124" s="5">
        <v>80057104143</v>
      </c>
      <c r="L124" s="5">
        <v>72452379741</v>
      </c>
      <c r="M124" s="5">
        <v>156903863542</v>
      </c>
      <c r="N124" s="5">
        <v>137362245559</v>
      </c>
      <c r="O124" s="5">
        <v>224348262795</v>
      </c>
      <c r="P124" s="5">
        <v>213782118205</v>
      </c>
      <c r="Q124" s="5">
        <v>145039631118</v>
      </c>
      <c r="R124" s="5">
        <v>88373519606</v>
      </c>
      <c r="S124" s="5">
        <v>45078261315</v>
      </c>
      <c r="T124" s="5">
        <v>35570392811</v>
      </c>
      <c r="U124" s="5">
        <v>11425702911</v>
      </c>
      <c r="V124" s="5">
        <v>27169927841</v>
      </c>
    </row>
    <row r="125" spans="3:22" ht="15.5" x14ac:dyDescent="0.35">
      <c r="C125" t="s">
        <v>10</v>
      </c>
      <c r="D125" s="5">
        <v>258968916410</v>
      </c>
      <c r="E125" s="5">
        <v>294775262185</v>
      </c>
      <c r="F125" s="5">
        <v>384508804320</v>
      </c>
      <c r="G125" s="5">
        <v>393318147313</v>
      </c>
      <c r="I125" s="5">
        <v>384508804320</v>
      </c>
      <c r="J125" s="5">
        <v>390973640398</v>
      </c>
      <c r="K125" s="5">
        <v>385442024803</v>
      </c>
      <c r="L125" s="5">
        <v>376952349563</v>
      </c>
      <c r="M125" s="5">
        <v>462879983946</v>
      </c>
      <c r="N125" s="5">
        <v>443450319375</v>
      </c>
      <c r="O125" s="5">
        <v>530294832434</v>
      </c>
      <c r="P125" s="5">
        <v>519594297238</v>
      </c>
      <c r="Q125" s="5">
        <v>454968310890</v>
      </c>
      <c r="R125" s="5">
        <v>269632579797</v>
      </c>
      <c r="S125" s="5">
        <v>225241558243</v>
      </c>
      <c r="T125" s="5">
        <v>201890344019</v>
      </c>
      <c r="U125" s="5">
        <v>136425702911</v>
      </c>
      <c r="V125" s="5">
        <v>127169927841</v>
      </c>
    </row>
    <row r="126" spans="3:22" ht="15.5" x14ac:dyDescent="0.35">
      <c r="C126" t="s">
        <v>168</v>
      </c>
      <c r="D126" s="5">
        <v>1039233805460</v>
      </c>
      <c r="E126" s="5">
        <v>1092638375255</v>
      </c>
      <c r="F126" s="5">
        <v>1373022587152</v>
      </c>
      <c r="G126" s="5">
        <v>1439242056402</v>
      </c>
      <c r="I126" s="5">
        <v>1373022587152</v>
      </c>
      <c r="J126" s="5">
        <v>1108514523644</v>
      </c>
      <c r="K126" s="5">
        <v>961063073477</v>
      </c>
      <c r="L126" s="5">
        <v>1063470852516</v>
      </c>
      <c r="M126" s="5">
        <v>981089572950</v>
      </c>
      <c r="N126" s="5">
        <v>990991744064</v>
      </c>
      <c r="O126" s="5">
        <v>975687462693</v>
      </c>
      <c r="P126" s="5">
        <v>969866560976</v>
      </c>
      <c r="Q126" s="5">
        <v>858490283480</v>
      </c>
      <c r="R126" s="5">
        <v>617651155745</v>
      </c>
      <c r="S126" s="5">
        <v>559080454850</v>
      </c>
      <c r="T126" s="5">
        <v>515520125346</v>
      </c>
      <c r="U126" s="5">
        <v>388082503332</v>
      </c>
      <c r="V126" s="5">
        <v>342093655258</v>
      </c>
    </row>
    <row r="127" spans="3:22" ht="15.5" x14ac:dyDescent="0.35">
      <c r="C127" t="s">
        <v>169</v>
      </c>
      <c r="D127" s="5">
        <v>8958380460</v>
      </c>
      <c r="E127" s="5">
        <v>8958380460</v>
      </c>
      <c r="F127" s="5">
        <v>8958380460</v>
      </c>
      <c r="G127" s="5">
        <v>8958380460</v>
      </c>
      <c r="I127" s="5">
        <v>8958380460</v>
      </c>
      <c r="J127" s="5">
        <v>8958380460</v>
      </c>
      <c r="K127" s="5">
        <v>8958380460</v>
      </c>
      <c r="L127" s="5">
        <v>8958380460</v>
      </c>
      <c r="M127" s="5">
        <v>8958380460</v>
      </c>
      <c r="N127" s="5">
        <v>8958380460</v>
      </c>
      <c r="O127" s="5">
        <v>8958380460</v>
      </c>
      <c r="P127" s="5">
        <v>8958380460</v>
      </c>
      <c r="Q127" s="5">
        <v>8958380460</v>
      </c>
      <c r="R127" s="5">
        <v>7233455200</v>
      </c>
      <c r="S127" s="5">
        <v>1442826900</v>
      </c>
      <c r="T127" s="5">
        <v>1404483800</v>
      </c>
      <c r="U127" s="5">
        <v>1250000000</v>
      </c>
      <c r="V127" s="5">
        <v>1000000000</v>
      </c>
    </row>
    <row r="129" spans="2:22" ht="15.5" x14ac:dyDescent="0.35">
      <c r="B129" t="s">
        <v>170</v>
      </c>
      <c r="C129" t="s">
        <v>171</v>
      </c>
      <c r="D129" s="5">
        <v>38374288531</v>
      </c>
      <c r="E129" s="5">
        <v>17193620546</v>
      </c>
      <c r="F129" s="5">
        <v>-27339996823</v>
      </c>
      <c r="G129" s="5">
        <v>-16924650511</v>
      </c>
      <c r="I129" s="5">
        <v>-41566052672</v>
      </c>
      <c r="J129" s="5">
        <v>-22676388414</v>
      </c>
      <c r="K129" s="5">
        <v>-63445662567</v>
      </c>
      <c r="L129" s="5">
        <v>98211097129</v>
      </c>
      <c r="M129" s="5">
        <v>3891963552</v>
      </c>
      <c r="N129" s="5">
        <v>-172592363443</v>
      </c>
      <c r="O129" s="5">
        <v>-6962732144</v>
      </c>
      <c r="P129" s="5">
        <v>-15189940303</v>
      </c>
      <c r="Q129" s="5">
        <v>-36769521577</v>
      </c>
      <c r="R129" s="5">
        <v>-40077406096</v>
      </c>
      <c r="S129" s="5">
        <v>3811299516</v>
      </c>
      <c r="T129" s="5">
        <v>-9765463729</v>
      </c>
      <c r="U129" s="5">
        <v>-10792763142</v>
      </c>
      <c r="V129" s="5">
        <v>10332073580</v>
      </c>
    </row>
    <row r="130" spans="2:22" ht="15.5" x14ac:dyDescent="0.35">
      <c r="C130" t="s">
        <v>303</v>
      </c>
      <c r="D130" s="5">
        <v>-35384022558</v>
      </c>
      <c r="E130" s="5">
        <v>-88864841279</v>
      </c>
      <c r="F130" s="5">
        <v>57105689477</v>
      </c>
      <c r="G130" s="5">
        <v>-793296135</v>
      </c>
      <c r="I130" s="5">
        <v>57105689477</v>
      </c>
      <c r="J130" s="5">
        <v>-18553402870</v>
      </c>
    </row>
    <row r="131" spans="2:22" ht="15.5" x14ac:dyDescent="0.35">
      <c r="C131" t="s">
        <v>304</v>
      </c>
      <c r="D131" s="5">
        <v>66269869425</v>
      </c>
      <c r="E131" s="5">
        <v>150425944524</v>
      </c>
      <c r="F131" s="5">
        <v>-144218147299</v>
      </c>
      <c r="G131" s="5">
        <v>106558180024</v>
      </c>
      <c r="I131" s="5">
        <v>-144218147299</v>
      </c>
      <c r="J131" s="5">
        <v>-49953818794</v>
      </c>
    </row>
    <row r="132" spans="2:22" ht="15.5" x14ac:dyDescent="0.35">
      <c r="C132" t="s">
        <v>305</v>
      </c>
      <c r="D132" s="5">
        <v>29970080757</v>
      </c>
      <c r="E132" s="5">
        <v>9859296755</v>
      </c>
      <c r="F132" s="5">
        <v>-5939852089</v>
      </c>
      <c r="G132" s="5">
        <v>5383021463</v>
      </c>
      <c r="I132" s="5">
        <v>-5939852089</v>
      </c>
      <c r="J132" s="5">
        <v>8416737166</v>
      </c>
    </row>
    <row r="133" spans="2:22" ht="15.5" x14ac:dyDescent="0.35">
      <c r="C133" t="s">
        <v>306</v>
      </c>
      <c r="D133" s="5">
        <v>1768119569</v>
      </c>
      <c r="E133" s="5">
        <v>1745915267</v>
      </c>
      <c r="F133" s="5">
        <v>5439325590</v>
      </c>
      <c r="G133" s="5">
        <v>-1983437843</v>
      </c>
      <c r="I133" s="5">
        <v>5439325590</v>
      </c>
      <c r="J133" s="5">
        <v>3351090071</v>
      </c>
    </row>
    <row r="134" spans="2:22" ht="15.5" x14ac:dyDescent="0.35">
      <c r="C134" t="s">
        <v>354</v>
      </c>
    </row>
    <row r="135" spans="2:22" ht="15.5" x14ac:dyDescent="0.35">
      <c r="C135" t="s">
        <v>307</v>
      </c>
      <c r="D135" s="5">
        <v>-900041473</v>
      </c>
      <c r="E135" s="5">
        <v>708495579</v>
      </c>
      <c r="F135" s="5">
        <v>-2817393036</v>
      </c>
      <c r="I135" s="5">
        <v>-2817393036</v>
      </c>
      <c r="J135" s="5">
        <v>2010687170</v>
      </c>
    </row>
    <row r="136" spans="2:22" ht="15.5" x14ac:dyDescent="0.35">
      <c r="C136" t="s">
        <v>308</v>
      </c>
      <c r="D136" s="5">
        <v>22509749302</v>
      </c>
      <c r="E136" s="5">
        <v>102055106019</v>
      </c>
      <c r="F136" s="5">
        <v>-110841869858</v>
      </c>
      <c r="G136" s="5">
        <v>3370415431</v>
      </c>
      <c r="I136" s="5">
        <v>-110841869858</v>
      </c>
      <c r="J136" s="5">
        <v>-144500253521</v>
      </c>
    </row>
    <row r="137" spans="2:22" ht="15.5" x14ac:dyDescent="0.35">
      <c r="C137" t="s">
        <v>309</v>
      </c>
      <c r="F137" s="5">
        <v>-901215520960</v>
      </c>
      <c r="G137" s="5">
        <v>901215520960</v>
      </c>
      <c r="K137" s="5">
        <v>1341969275759</v>
      </c>
      <c r="L137" s="5">
        <v>831429580897</v>
      </c>
      <c r="M137" s="5">
        <v>923541063467</v>
      </c>
      <c r="N137" s="5">
        <v>380944111845</v>
      </c>
      <c r="O137" s="5">
        <v>656490049339</v>
      </c>
      <c r="P137" s="5">
        <v>306409030886</v>
      </c>
      <c r="Q137" s="5">
        <v>246486576420</v>
      </c>
      <c r="R137" s="5">
        <v>270403697678</v>
      </c>
      <c r="S137" s="5">
        <v>296043397990</v>
      </c>
      <c r="T137" s="5">
        <v>288642708395</v>
      </c>
      <c r="U137" s="5">
        <v>223552648542</v>
      </c>
      <c r="V137" s="5">
        <v>185255225853</v>
      </c>
    </row>
    <row r="138" spans="2:22" ht="15.5" x14ac:dyDescent="0.35">
      <c r="C138" t="s">
        <v>355</v>
      </c>
      <c r="F138" s="5">
        <v>-10744147837</v>
      </c>
      <c r="G138" s="5">
        <v>10744147837</v>
      </c>
      <c r="K138" s="5">
        <v>31879887492</v>
      </c>
      <c r="L138" s="5">
        <v>20584759648</v>
      </c>
      <c r="M138" s="5">
        <v>12283767364</v>
      </c>
      <c r="N138" s="5">
        <v>32462494664</v>
      </c>
      <c r="O138" s="5">
        <v>12008998444</v>
      </c>
      <c r="P138" s="5">
        <v>9520929862</v>
      </c>
      <c r="Q138" s="5">
        <v>5958920403</v>
      </c>
      <c r="R138" s="5">
        <v>4501515859</v>
      </c>
      <c r="S138" s="5">
        <v>13221870146</v>
      </c>
      <c r="T138" s="5">
        <v>7222708500</v>
      </c>
      <c r="U138" s="5">
        <v>8806357590</v>
      </c>
      <c r="V138" s="5">
        <v>3112791010</v>
      </c>
    </row>
    <row r="139" spans="2:22" ht="15.5" x14ac:dyDescent="0.35">
      <c r="C139" t="s">
        <v>356</v>
      </c>
      <c r="F139" s="5">
        <v>33176463803</v>
      </c>
      <c r="G139" s="5">
        <v>-33176463803</v>
      </c>
      <c r="K139" s="5">
        <v>-112037400890</v>
      </c>
      <c r="L139" s="5">
        <v>-215723887055</v>
      </c>
      <c r="M139" s="5">
        <v>-30246155309</v>
      </c>
      <c r="N139" s="5">
        <v>-45274291323</v>
      </c>
      <c r="O139" s="5">
        <v>-19075861004</v>
      </c>
      <c r="P139" s="5">
        <v>-11679455360</v>
      </c>
      <c r="Q139" s="5">
        <v>-11806343298</v>
      </c>
      <c r="R139" s="5">
        <v>-15695784714</v>
      </c>
      <c r="S139" s="5">
        <v>-19641946548</v>
      </c>
      <c r="T139" s="5">
        <v>-2111087012</v>
      </c>
      <c r="U139" s="5">
        <v>-4387841894</v>
      </c>
      <c r="V139" s="5">
        <v>-1826436886</v>
      </c>
    </row>
    <row r="140" spans="2:22" ht="15.5" x14ac:dyDescent="0.35">
      <c r="C140" t="s">
        <v>357</v>
      </c>
      <c r="F140" s="5">
        <v>-44106656737</v>
      </c>
      <c r="G140" s="5">
        <v>44106656737</v>
      </c>
      <c r="K140" s="5">
        <v>52745143588</v>
      </c>
      <c r="L140" s="5">
        <v>35725250533</v>
      </c>
      <c r="M140" s="5">
        <v>67800004248</v>
      </c>
      <c r="N140" s="5">
        <v>69423789188</v>
      </c>
      <c r="O140" s="5">
        <v>14057580286</v>
      </c>
      <c r="P140" s="5">
        <v>74846461919</v>
      </c>
      <c r="Q140" s="5">
        <v>59926189468</v>
      </c>
      <c r="R140" s="5">
        <v>10382290161</v>
      </c>
      <c r="S140" s="5">
        <v>23400665097</v>
      </c>
      <c r="T140" s="5">
        <v>13675969656</v>
      </c>
      <c r="U140" s="5">
        <v>25356238230</v>
      </c>
      <c r="V140" s="5">
        <v>5633264145</v>
      </c>
    </row>
    <row r="141" spans="2:22" ht="15.5" x14ac:dyDescent="0.35">
      <c r="C141" t="s">
        <v>358</v>
      </c>
      <c r="U141" s="5">
        <v>58384977</v>
      </c>
      <c r="V141" s="5">
        <v>62703937</v>
      </c>
    </row>
    <row r="142" spans="2:22" ht="15.5" x14ac:dyDescent="0.35">
      <c r="C142" t="s">
        <v>359</v>
      </c>
      <c r="U142" s="5">
        <v>-78116700</v>
      </c>
      <c r="V142" s="5">
        <v>-12895800</v>
      </c>
    </row>
    <row r="143" spans="2:22" ht="15.5" x14ac:dyDescent="0.35">
      <c r="C143" t="s">
        <v>360</v>
      </c>
      <c r="U143" s="5">
        <v>46435500</v>
      </c>
      <c r="V143" s="5">
        <v>163071335</v>
      </c>
    </row>
    <row r="144" spans="2:22" ht="15.5" x14ac:dyDescent="0.35">
      <c r="C144" t="s">
        <v>361</v>
      </c>
      <c r="U144" s="5">
        <v>-4275500</v>
      </c>
      <c r="V144" s="5">
        <v>-186893726</v>
      </c>
    </row>
    <row r="145" spans="3:22" ht="15.5" x14ac:dyDescent="0.35">
      <c r="C145" t="s">
        <v>362</v>
      </c>
      <c r="U145" s="5">
        <v>-940533808</v>
      </c>
      <c r="V145" s="5">
        <v>-910161000</v>
      </c>
    </row>
    <row r="146" spans="3:22" ht="15.5" x14ac:dyDescent="0.35">
      <c r="C146" t="s">
        <v>363</v>
      </c>
      <c r="U146" s="5">
        <v>-6422803059</v>
      </c>
      <c r="V146" s="5">
        <v>-465835457</v>
      </c>
    </row>
    <row r="147" spans="3:22" ht="15.5" x14ac:dyDescent="0.35">
      <c r="C147" t="s">
        <v>364</v>
      </c>
      <c r="U147" s="5">
        <v>-4253621050</v>
      </c>
      <c r="V147" s="5">
        <v>-5194279025</v>
      </c>
    </row>
    <row r="148" spans="3:22" ht="15.5" x14ac:dyDescent="0.35">
      <c r="C148" t="s">
        <v>365</v>
      </c>
      <c r="U148" s="5">
        <v>2220123949</v>
      </c>
      <c r="V148" s="5">
        <v>155906976</v>
      </c>
    </row>
    <row r="149" spans="3:22" ht="15.5" x14ac:dyDescent="0.35">
      <c r="C149" t="s">
        <v>314</v>
      </c>
      <c r="F149" s="5">
        <v>32195871343</v>
      </c>
      <c r="G149" s="5">
        <v>-32195871343</v>
      </c>
      <c r="K149" s="5">
        <v>-91160709561</v>
      </c>
      <c r="L149" s="5">
        <v>-96793335982</v>
      </c>
      <c r="M149" s="5">
        <v>-57644622236</v>
      </c>
      <c r="N149" s="5">
        <v>-41452482962</v>
      </c>
      <c r="O149" s="5">
        <v>-50140122915</v>
      </c>
      <c r="P149" s="5">
        <v>-32268442959</v>
      </c>
      <c r="Q149" s="5">
        <v>-25666160474</v>
      </c>
      <c r="R149" s="5">
        <v>-22205293430</v>
      </c>
      <c r="S149" s="5">
        <v>-39533452719</v>
      </c>
      <c r="T149" s="5">
        <v>-33713392321</v>
      </c>
      <c r="U149" s="5">
        <v>-12592551956</v>
      </c>
      <c r="V149" s="5">
        <v>-7526811056</v>
      </c>
    </row>
    <row r="150" spans="3:22" ht="15.5" x14ac:dyDescent="0.35">
      <c r="C150" t="s">
        <v>179</v>
      </c>
      <c r="F150" s="5">
        <v>1403783138</v>
      </c>
      <c r="G150" s="5">
        <v>-1403783138</v>
      </c>
      <c r="K150" s="5">
        <v>-2744599057</v>
      </c>
      <c r="L150" s="5">
        <v>-3596463094</v>
      </c>
      <c r="M150" s="5">
        <v>-1411323986</v>
      </c>
      <c r="N150" s="5">
        <v>-1803668584</v>
      </c>
      <c r="O150" s="5">
        <v>-2099149307</v>
      </c>
      <c r="P150" s="5">
        <v>-1392653569</v>
      </c>
      <c r="Q150" s="5">
        <v>-1056331144</v>
      </c>
      <c r="S150" s="5">
        <v>-1488854078</v>
      </c>
      <c r="T150" s="5">
        <v>-566626545</v>
      </c>
      <c r="U150" s="5">
        <v>-2958789807</v>
      </c>
      <c r="V150" s="5">
        <v>-2302949730</v>
      </c>
    </row>
    <row r="151" spans="3:22" ht="15.5" x14ac:dyDescent="0.35">
      <c r="C151" t="s">
        <v>366</v>
      </c>
      <c r="F151" s="5">
        <v>91914526833</v>
      </c>
      <c r="G151" s="5">
        <v>-91914526833</v>
      </c>
      <c r="K151" s="5">
        <v>-147316510734</v>
      </c>
      <c r="L151" s="5">
        <v>-117571203531</v>
      </c>
      <c r="M151" s="5">
        <v>-80887976429</v>
      </c>
      <c r="N151" s="5">
        <v>-77767424681</v>
      </c>
      <c r="O151" s="5">
        <v>-72954578277</v>
      </c>
      <c r="P151" s="5">
        <v>-72310539481</v>
      </c>
      <c r="Q151" s="5">
        <v>-73415599216</v>
      </c>
      <c r="R151" s="5">
        <v>-60204511807</v>
      </c>
      <c r="S151" s="5">
        <v>-59673405536</v>
      </c>
      <c r="T151" s="5">
        <v>-62102394557</v>
      </c>
      <c r="U151" s="5">
        <v>-44690548449</v>
      </c>
      <c r="V151" s="5">
        <v>-40323716248</v>
      </c>
    </row>
    <row r="152" spans="3:22" ht="15.5" x14ac:dyDescent="0.35">
      <c r="C152" t="s">
        <v>312</v>
      </c>
      <c r="F152" s="5">
        <v>697557164165</v>
      </c>
      <c r="G152" s="5">
        <v>-697557164165</v>
      </c>
      <c r="K152" s="5">
        <v>-934739803221</v>
      </c>
      <c r="L152" s="5">
        <v>-180651771426</v>
      </c>
      <c r="M152" s="5">
        <v>-590391259795</v>
      </c>
      <c r="N152" s="5">
        <v>-168987748660</v>
      </c>
      <c r="O152" s="5">
        <v>-383348201500</v>
      </c>
      <c r="P152" s="5">
        <v>-116273984983</v>
      </c>
      <c r="Q152" s="5">
        <v>-78162299581</v>
      </c>
      <c r="R152" s="5">
        <v>-104203419739</v>
      </c>
      <c r="S152" s="5">
        <v>-37390402648</v>
      </c>
      <c r="T152" s="5">
        <v>-39703967959</v>
      </c>
      <c r="U152" s="5">
        <v>-28393180505</v>
      </c>
      <c r="V152" s="5">
        <v>-25145286656</v>
      </c>
    </row>
    <row r="153" spans="3:22" ht="15.5" x14ac:dyDescent="0.35">
      <c r="C153" t="s">
        <v>313</v>
      </c>
      <c r="F153" s="5">
        <v>114044572101</v>
      </c>
      <c r="G153" s="5">
        <v>-114044572101</v>
      </c>
      <c r="K153" s="5">
        <v>-202040945943</v>
      </c>
      <c r="L153" s="5">
        <v>-175191832861</v>
      </c>
      <c r="M153" s="5">
        <v>-239151533772</v>
      </c>
      <c r="N153" s="5">
        <v>-320137142930</v>
      </c>
      <c r="O153" s="5">
        <v>-161901447210</v>
      </c>
      <c r="P153" s="5">
        <v>-172041286618</v>
      </c>
      <c r="Q153" s="5">
        <v>-159034474155</v>
      </c>
      <c r="R153" s="5">
        <v>-123055900104</v>
      </c>
      <c r="S153" s="5">
        <v>-171126572188</v>
      </c>
      <c r="T153" s="5">
        <v>-181109381886</v>
      </c>
      <c r="U153" s="5">
        <v>-166110689202</v>
      </c>
      <c r="V153" s="5">
        <v>-100155624092</v>
      </c>
    </row>
    <row r="154" spans="3:22" ht="15.5" x14ac:dyDescent="0.35">
      <c r="C154" t="s">
        <v>184</v>
      </c>
      <c r="D154" s="5">
        <v>-40695364</v>
      </c>
      <c r="E154" s="5">
        <v>-25274376</v>
      </c>
      <c r="F154" s="5">
        <v>-25274376</v>
      </c>
      <c r="G154" s="5">
        <v>-40318126</v>
      </c>
      <c r="I154" s="5">
        <v>-229624379</v>
      </c>
      <c r="J154" s="5">
        <v>-733615059</v>
      </c>
      <c r="K154" s="5">
        <v>-2681996660</v>
      </c>
      <c r="L154" s="5">
        <v>-1067346240</v>
      </c>
      <c r="M154" s="5">
        <v>-2624584964</v>
      </c>
      <c r="N154" s="5">
        <v>-1259254000</v>
      </c>
      <c r="O154" s="5">
        <v>-606995001</v>
      </c>
      <c r="Q154" s="5">
        <v>124194618720</v>
      </c>
      <c r="R154" s="5">
        <v>1391090400</v>
      </c>
      <c r="S154" s="5">
        <v>13803516000</v>
      </c>
      <c r="T154" s="5">
        <v>41404150928</v>
      </c>
    </row>
    <row r="155" spans="3:22" ht="15.5" x14ac:dyDescent="0.35">
      <c r="C155" t="s">
        <v>185</v>
      </c>
      <c r="D155" s="5">
        <v>6551066315</v>
      </c>
      <c r="E155" s="5">
        <v>1111423272</v>
      </c>
      <c r="F155" s="5">
        <v>23476506200</v>
      </c>
      <c r="G155" s="5">
        <v>8176100988</v>
      </c>
      <c r="I155" s="5">
        <v>59141521201</v>
      </c>
      <c r="J155" s="5">
        <v>26758148328</v>
      </c>
      <c r="K155" s="5">
        <v>-8029115888</v>
      </c>
      <c r="L155" s="5">
        <v>-34906893331</v>
      </c>
      <c r="M155" s="5">
        <v>-1734132496</v>
      </c>
      <c r="N155" s="5">
        <v>191277044884</v>
      </c>
      <c r="O155" s="5">
        <v>12044155722</v>
      </c>
      <c r="P155" s="5">
        <v>17980182008</v>
      </c>
      <c r="Q155" s="5">
        <v>-89321777930</v>
      </c>
      <c r="R155" s="5">
        <v>37645947586</v>
      </c>
      <c r="S155" s="5">
        <v>-16550601613</v>
      </c>
      <c r="T155" s="5">
        <v>-32483746471</v>
      </c>
      <c r="U155" s="5">
        <v>14594098598</v>
      </c>
      <c r="V155" s="5">
        <v>-15282259374</v>
      </c>
    </row>
    <row r="156" spans="3:22" ht="15.5" x14ac:dyDescent="0.35">
      <c r="C156" t="s">
        <v>367</v>
      </c>
      <c r="D156" s="5">
        <v>4375165017</v>
      </c>
      <c r="E156" s="5">
        <v>1468834461</v>
      </c>
      <c r="F156" s="5">
        <v>4328739271</v>
      </c>
      <c r="G156" s="5">
        <v>2056794503</v>
      </c>
      <c r="I156" s="5">
        <v>10837032621</v>
      </c>
      <c r="J156" s="5">
        <v>4081052450</v>
      </c>
      <c r="K156" s="5">
        <v>6474970897</v>
      </c>
      <c r="L156" s="5">
        <v>6915281076</v>
      </c>
      <c r="M156" s="5">
        <v>5498590220</v>
      </c>
      <c r="N156" s="5">
        <v>15400600905</v>
      </c>
      <c r="O156" s="5">
        <v>19602274694</v>
      </c>
      <c r="P156" s="5">
        <v>19135938197</v>
      </c>
      <c r="Q156" s="5">
        <v>18799340958</v>
      </c>
      <c r="R156" s="5">
        <v>13896031667</v>
      </c>
      <c r="S156" s="5">
        <v>13803172368</v>
      </c>
      <c r="T156" s="5">
        <v>13954754194</v>
      </c>
      <c r="U156" s="5">
        <v>13196715991</v>
      </c>
      <c r="V156" s="5">
        <v>11734986778</v>
      </c>
    </row>
    <row r="157" spans="3:22" ht="15.5" x14ac:dyDescent="0.35">
      <c r="C157" t="s">
        <v>325</v>
      </c>
      <c r="D157" s="5">
        <v>-365030780</v>
      </c>
      <c r="E157" s="5">
        <v>365030780</v>
      </c>
      <c r="F157" s="5">
        <v>-69214396</v>
      </c>
      <c r="G157" s="5">
        <v>-101033495</v>
      </c>
      <c r="M157" s="5">
        <v>544000000</v>
      </c>
      <c r="N157" s="5">
        <v>778000000</v>
      </c>
      <c r="O157" s="5">
        <v>2007800000</v>
      </c>
      <c r="P157" s="5">
        <v>385900000</v>
      </c>
      <c r="Q157" s="5">
        <v>212050000</v>
      </c>
      <c r="R157" s="5">
        <v>75450000</v>
      </c>
      <c r="S157" s="5">
        <v>87031050</v>
      </c>
      <c r="T157" s="5">
        <v>594500000</v>
      </c>
      <c r="U157" s="5">
        <v>512000000</v>
      </c>
      <c r="V157" s="5">
        <v>1219687267</v>
      </c>
    </row>
    <row r="158" spans="3:22" ht="15.5" x14ac:dyDescent="0.35">
      <c r="C158" t="s">
        <v>368</v>
      </c>
      <c r="U158" s="5">
        <v>-3921850000</v>
      </c>
      <c r="V158" s="5">
        <v>-2115000000</v>
      </c>
    </row>
    <row r="159" spans="3:22" ht="15.5" x14ac:dyDescent="0.35">
      <c r="C159" t="s">
        <v>189</v>
      </c>
      <c r="D159" s="5">
        <v>-48032849</v>
      </c>
      <c r="F159" s="5">
        <v>-4474423676</v>
      </c>
      <c r="G159" s="5">
        <v>-1143594370</v>
      </c>
      <c r="I159" s="5">
        <v>-5618018046</v>
      </c>
      <c r="J159" s="5">
        <v>-23557358545</v>
      </c>
      <c r="K159" s="5">
        <v>-521755000</v>
      </c>
      <c r="L159" s="5">
        <v>-2951441943</v>
      </c>
      <c r="M159" s="5">
        <v>-869151411</v>
      </c>
      <c r="N159" s="5">
        <v>-406207035</v>
      </c>
      <c r="O159" s="5">
        <v>-1582951897</v>
      </c>
      <c r="P159" s="5">
        <v>-300300771</v>
      </c>
      <c r="Q159" s="5">
        <v>-376399202</v>
      </c>
      <c r="R159" s="5">
        <v>-156248200</v>
      </c>
      <c r="S159" s="5">
        <v>-1148491999</v>
      </c>
      <c r="T159" s="5">
        <v>-2499715704</v>
      </c>
      <c r="U159" s="5">
        <v>-17464969745</v>
      </c>
      <c r="V159" s="5">
        <v>-17675146484</v>
      </c>
    </row>
    <row r="160" spans="3:22" ht="15.5" x14ac:dyDescent="0.35">
      <c r="C160" t="s">
        <v>369</v>
      </c>
      <c r="V160" s="5">
        <v>850000000</v>
      </c>
    </row>
    <row r="161" spans="3:22" ht="15.5" x14ac:dyDescent="0.35">
      <c r="C161" t="s">
        <v>370</v>
      </c>
      <c r="D161" s="5">
        <v>103163932877</v>
      </c>
      <c r="E161" s="5">
        <v>77500000000</v>
      </c>
      <c r="F161" s="5">
        <v>88166308200</v>
      </c>
      <c r="G161" s="5">
        <v>51186671500</v>
      </c>
      <c r="I161" s="5">
        <v>254481902400</v>
      </c>
      <c r="J161" s="5">
        <v>345392197915</v>
      </c>
      <c r="K161" s="5">
        <v>495498026164</v>
      </c>
      <c r="L161" s="5">
        <v>264096800000</v>
      </c>
      <c r="M161" s="5">
        <v>588632200000</v>
      </c>
      <c r="N161" s="5">
        <v>422862061550</v>
      </c>
      <c r="O161" s="5">
        <v>861960082096</v>
      </c>
      <c r="P161" s="5">
        <v>506683704922</v>
      </c>
      <c r="Q161" s="5">
        <v>883869570764</v>
      </c>
      <c r="R161" s="5">
        <v>629679061586</v>
      </c>
      <c r="S161" s="5">
        <v>978469500000</v>
      </c>
      <c r="T161" s="5">
        <v>423909294619</v>
      </c>
      <c r="U161" s="5">
        <v>551380668330</v>
      </c>
      <c r="V161" s="5">
        <v>397637654202</v>
      </c>
    </row>
    <row r="162" spans="3:22" ht="15.5" x14ac:dyDescent="0.35">
      <c r="C162" t="s">
        <v>324</v>
      </c>
      <c r="E162" s="5">
        <v>60380822100</v>
      </c>
      <c r="F162" s="5">
        <v>6544240824</v>
      </c>
      <c r="G162" s="5">
        <v>2777970100</v>
      </c>
      <c r="I162" s="5">
        <v>90999750924</v>
      </c>
      <c r="J162" s="5">
        <v>109505412366</v>
      </c>
      <c r="K162" s="5">
        <v>61958034000</v>
      </c>
      <c r="L162" s="5">
        <v>199944658500</v>
      </c>
      <c r="M162" s="5">
        <v>26227101900</v>
      </c>
      <c r="N162" s="5">
        <v>54609434374</v>
      </c>
      <c r="O162" s="5">
        <v>88387989716</v>
      </c>
      <c r="P162" s="5">
        <v>187838126621</v>
      </c>
      <c r="Q162" s="5">
        <v>213077431702</v>
      </c>
      <c r="R162" s="5">
        <v>126431607639</v>
      </c>
      <c r="S162" s="5">
        <v>238188988790</v>
      </c>
      <c r="T162" s="5">
        <v>31425404058</v>
      </c>
      <c r="U162" s="5">
        <v>14266616463</v>
      </c>
      <c r="V162" s="5">
        <v>3276516913</v>
      </c>
    </row>
    <row r="163" spans="3:22" ht="15.5" x14ac:dyDescent="0.35">
      <c r="C163" t="s">
        <v>371</v>
      </c>
      <c r="F163" s="5">
        <v>27500000000</v>
      </c>
      <c r="G163" s="5">
        <v>1500000000</v>
      </c>
      <c r="I163" s="5">
        <v>29000000000</v>
      </c>
      <c r="J163" s="5">
        <v>56072125921</v>
      </c>
      <c r="L163" s="5">
        <v>3000000000</v>
      </c>
      <c r="M163" s="5">
        <v>82188506795</v>
      </c>
      <c r="N163" s="5">
        <v>20000000000</v>
      </c>
      <c r="P163" s="5">
        <v>5000000000</v>
      </c>
      <c r="R163" s="5">
        <v>14387354177</v>
      </c>
      <c r="S163" s="5">
        <v>24451924322</v>
      </c>
      <c r="T163" s="5">
        <v>6842596734</v>
      </c>
      <c r="U163" s="5">
        <v>18230929684</v>
      </c>
      <c r="V163" s="5">
        <v>9600913144</v>
      </c>
    </row>
    <row r="164" spans="3:22" ht="15.5" x14ac:dyDescent="0.35">
      <c r="C164" t="s">
        <v>372</v>
      </c>
      <c r="D164" s="5">
        <v>10000000000</v>
      </c>
      <c r="F164" s="5">
        <v>19594610025</v>
      </c>
      <c r="I164" s="5">
        <v>24609096684</v>
      </c>
      <c r="J164" s="5">
        <v>6357960000</v>
      </c>
      <c r="K164" s="5">
        <v>5971887371</v>
      </c>
      <c r="L164" s="5">
        <v>1648845000</v>
      </c>
      <c r="O164" s="5">
        <v>113617140000</v>
      </c>
      <c r="P164" s="5">
        <v>1000000000</v>
      </c>
      <c r="Q164" s="5">
        <v>5000000000</v>
      </c>
      <c r="S164" s="5">
        <v>8000000000</v>
      </c>
      <c r="T164" s="5">
        <v>32201100000</v>
      </c>
      <c r="U164" s="5">
        <v>4000000000</v>
      </c>
      <c r="V164" s="5">
        <v>1000000000</v>
      </c>
    </row>
    <row r="165" spans="3:22" ht="15.5" x14ac:dyDescent="0.35">
      <c r="C165" t="s">
        <v>373</v>
      </c>
    </row>
    <row r="166" spans="3:22" ht="15.5" x14ac:dyDescent="0.35">
      <c r="C166" t="s">
        <v>374</v>
      </c>
      <c r="S166" s="5">
        <v>100000000</v>
      </c>
    </row>
    <row r="167" spans="3:22" ht="15.5" x14ac:dyDescent="0.35">
      <c r="C167" t="s">
        <v>331</v>
      </c>
      <c r="D167" s="5">
        <v>-98384610959</v>
      </c>
      <c r="E167" s="5">
        <v>-89644400000</v>
      </c>
      <c r="F167" s="5">
        <v>-109371000000</v>
      </c>
      <c r="G167" s="5">
        <v>-46753621500</v>
      </c>
      <c r="I167" s="5">
        <v>-227334044000</v>
      </c>
      <c r="J167" s="5">
        <v>-328413350295</v>
      </c>
      <c r="K167" s="5">
        <v>-499637147620</v>
      </c>
      <c r="L167" s="5">
        <v>-299150856164</v>
      </c>
      <c r="M167" s="5">
        <v>-607368200000</v>
      </c>
      <c r="N167" s="5">
        <v>-265167741550</v>
      </c>
      <c r="O167" s="5">
        <v>-847626638593</v>
      </c>
      <c r="P167" s="5">
        <v>-534207200814</v>
      </c>
      <c r="Q167" s="5">
        <v>-979323544767</v>
      </c>
      <c r="R167" s="5">
        <v>-493407610592</v>
      </c>
      <c r="S167" s="5">
        <v>-1061893345561</v>
      </c>
      <c r="T167" s="5">
        <v>-403776941154</v>
      </c>
      <c r="U167" s="5">
        <v>-513528625081</v>
      </c>
      <c r="V167" s="5">
        <v>-402942003850</v>
      </c>
    </row>
    <row r="168" spans="3:22" ht="15.5" x14ac:dyDescent="0.35">
      <c r="C168" t="s">
        <v>335</v>
      </c>
      <c r="G168" s="5">
        <v>-960000000</v>
      </c>
      <c r="I168" s="5">
        <v>-83997500000</v>
      </c>
      <c r="J168" s="5">
        <v>-110035322900</v>
      </c>
      <c r="K168" s="5">
        <v>-39168575700</v>
      </c>
      <c r="L168" s="5">
        <v>-204070531800</v>
      </c>
      <c r="M168" s="5">
        <v>-2560180000</v>
      </c>
      <c r="N168" s="5">
        <v>-56799103360</v>
      </c>
      <c r="O168" s="5">
        <v>-100105540294</v>
      </c>
      <c r="P168" s="5">
        <v>-142555542514</v>
      </c>
      <c r="Q168" s="5">
        <v>-221545771018</v>
      </c>
      <c r="R168" s="5">
        <v>-122946556691</v>
      </c>
      <c r="S168" s="5">
        <v>-211609380583</v>
      </c>
      <c r="T168" s="5">
        <v>-109134739218</v>
      </c>
      <c r="U168" s="5">
        <v>-9404492600</v>
      </c>
      <c r="V168" s="5">
        <v>-4148282344</v>
      </c>
    </row>
    <row r="169" spans="3:22" ht="15.5" x14ac:dyDescent="0.35">
      <c r="C169" t="s">
        <v>375</v>
      </c>
      <c r="M169" s="5">
        <v>-60000000000</v>
      </c>
      <c r="O169" s="5">
        <v>-120100000000</v>
      </c>
      <c r="P169" s="5">
        <v>-18000000000</v>
      </c>
      <c r="R169" s="5">
        <v>-15000000000</v>
      </c>
      <c r="T169" s="5">
        <v>-26000000000</v>
      </c>
      <c r="U169" s="5">
        <v>-20000000000</v>
      </c>
    </row>
    <row r="170" spans="3:22" ht="15.5" x14ac:dyDescent="0.35">
      <c r="C170" t="s">
        <v>376</v>
      </c>
      <c r="D170" s="5">
        <v>107977470</v>
      </c>
      <c r="E170" s="5">
        <v>107977470</v>
      </c>
      <c r="F170" s="5">
        <v>355963331</v>
      </c>
      <c r="G170" s="5">
        <v>-387085750</v>
      </c>
      <c r="I170" s="5">
        <v>355963331</v>
      </c>
      <c r="J170" s="5">
        <v>436891063</v>
      </c>
      <c r="K170" s="5">
        <v>-364746000</v>
      </c>
    </row>
    <row r="171" spans="3:22" ht="15.5" x14ac:dyDescent="0.35">
      <c r="C171" t="s">
        <v>377</v>
      </c>
      <c r="Q171" s="5">
        <v>-3002000000</v>
      </c>
    </row>
    <row r="172" spans="3:22" ht="15.5" x14ac:dyDescent="0.35">
      <c r="C172" t="s">
        <v>378</v>
      </c>
      <c r="P172" s="5">
        <v>-7000443633</v>
      </c>
      <c r="Q172" s="5">
        <v>-6032456367</v>
      </c>
    </row>
    <row r="173" spans="3:22" ht="15.5" x14ac:dyDescent="0.35">
      <c r="C173" t="s">
        <v>379</v>
      </c>
      <c r="D173" s="5">
        <v>-1468834461</v>
      </c>
      <c r="E173" s="5">
        <v>1468834461</v>
      </c>
    </row>
    <row r="174" spans="3:22" ht="15.5" x14ac:dyDescent="0.35">
      <c r="C174" t="s">
        <v>332</v>
      </c>
      <c r="D174" s="5">
        <v>-10829500000</v>
      </c>
      <c r="E174" s="5">
        <v>-50535676000</v>
      </c>
      <c r="F174" s="5">
        <v>-19935750000</v>
      </c>
      <c r="I174" s="5">
        <v>-45029695334</v>
      </c>
      <c r="J174" s="5">
        <v>-37162512097</v>
      </c>
      <c r="K174" s="5">
        <v>-38239810000</v>
      </c>
      <c r="L174" s="5">
        <v>-4339648000</v>
      </c>
      <c r="M174" s="5">
        <v>-34027000000</v>
      </c>
      <c r="O174" s="5">
        <v>-4116000000</v>
      </c>
      <c r="R174" s="5">
        <v>-115313142000</v>
      </c>
      <c r="S174" s="5">
        <v>-5000000000</v>
      </c>
      <c r="U174" s="5">
        <v>-22672894444</v>
      </c>
      <c r="V174" s="5">
        <v>-13721585000</v>
      </c>
    </row>
    <row r="175" spans="3:22" ht="15.5" x14ac:dyDescent="0.35">
      <c r="C175" t="s">
        <v>321</v>
      </c>
      <c r="F175" s="5">
        <v>10837032621</v>
      </c>
      <c r="I175" s="5">
        <v>10837032621</v>
      </c>
      <c r="J175" s="5">
        <v>4081052450</v>
      </c>
    </row>
    <row r="176" spans="3:22" ht="15.5" x14ac:dyDescent="0.35">
      <c r="C176" t="s">
        <v>380</v>
      </c>
    </row>
    <row r="177" spans="2:22" ht="15.5" x14ac:dyDescent="0.35">
      <c r="C177" t="s">
        <v>215</v>
      </c>
      <c r="D177" s="5">
        <v>-40695364</v>
      </c>
      <c r="E177" s="5">
        <v>-25274376</v>
      </c>
      <c r="F177" s="5">
        <v>-25274376</v>
      </c>
      <c r="G177" s="5">
        <v>-40318126</v>
      </c>
      <c r="I177" s="5">
        <v>-229624379</v>
      </c>
      <c r="J177" s="5">
        <v>-733615059</v>
      </c>
      <c r="K177" s="5">
        <v>-2681996660</v>
      </c>
      <c r="L177" s="5">
        <v>-1067346240</v>
      </c>
      <c r="M177" s="5">
        <v>-2624584964</v>
      </c>
      <c r="N177" s="5">
        <v>-1259254000</v>
      </c>
      <c r="O177" s="5">
        <v>-606995001</v>
      </c>
      <c r="Q177" s="5">
        <v>124194618720</v>
      </c>
      <c r="R177" s="5">
        <v>1391090400</v>
      </c>
      <c r="S177" s="5">
        <v>13803516000</v>
      </c>
      <c r="T177" s="5">
        <v>41404150928</v>
      </c>
    </row>
    <row r="178" spans="2:22" ht="15.5" x14ac:dyDescent="0.35">
      <c r="C178" t="s">
        <v>381</v>
      </c>
      <c r="T178" s="5">
        <v>35793982928</v>
      </c>
    </row>
    <row r="179" spans="2:22" ht="15.5" x14ac:dyDescent="0.35">
      <c r="C179" t="s">
        <v>382</v>
      </c>
      <c r="Q179" s="5">
        <v>124194618720</v>
      </c>
      <c r="R179" s="5">
        <v>1391090400</v>
      </c>
      <c r="S179" s="5">
        <v>13803516000</v>
      </c>
      <c r="T179" s="5">
        <v>5610168000</v>
      </c>
    </row>
    <row r="180" spans="2:22" ht="15.5" x14ac:dyDescent="0.35">
      <c r="C180" t="s">
        <v>351</v>
      </c>
      <c r="D180" s="5">
        <v>-40695364</v>
      </c>
      <c r="E180" s="5">
        <v>-25274376</v>
      </c>
      <c r="F180" s="5">
        <v>-25274376</v>
      </c>
      <c r="G180" s="5">
        <v>-40318126</v>
      </c>
      <c r="I180" s="5">
        <v>-229624379</v>
      </c>
      <c r="J180" s="5">
        <v>-733615059</v>
      </c>
      <c r="K180" s="5">
        <v>-2681996660</v>
      </c>
      <c r="L180" s="5">
        <v>-1067346240</v>
      </c>
      <c r="M180" s="5">
        <v>-2624584964</v>
      </c>
      <c r="N180" s="5">
        <v>-973134363</v>
      </c>
      <c r="O180" s="5">
        <v>-468491244</v>
      </c>
    </row>
    <row r="181" spans="2:22" ht="15.5" x14ac:dyDescent="0.35">
      <c r="C181" t="s">
        <v>383</v>
      </c>
      <c r="N181" s="5">
        <v>-286119637</v>
      </c>
      <c r="O181" s="5">
        <v>-138503757</v>
      </c>
    </row>
    <row r="182" spans="2:22" ht="15.5" x14ac:dyDescent="0.35">
      <c r="C182" t="s">
        <v>384</v>
      </c>
    </row>
    <row r="183" spans="2:22" ht="15.5" x14ac:dyDescent="0.35">
      <c r="C183" t="s">
        <v>239</v>
      </c>
      <c r="D183" s="5">
        <v>44884659482</v>
      </c>
      <c r="E183" s="5">
        <v>18279769442</v>
      </c>
      <c r="F183" s="5">
        <v>-3888764999</v>
      </c>
      <c r="G183" s="5">
        <v>-8788867649</v>
      </c>
      <c r="I183" s="5">
        <v>17345844150</v>
      </c>
      <c r="J183" s="5">
        <v>3348144855</v>
      </c>
      <c r="K183" s="5">
        <v>-74156775115</v>
      </c>
      <c r="L183" s="5">
        <v>62236857558</v>
      </c>
      <c r="M183" s="5">
        <v>-466753908</v>
      </c>
      <c r="N183" s="5">
        <v>17425427441</v>
      </c>
      <c r="O183" s="5">
        <v>4474428577</v>
      </c>
      <c r="P183" s="5">
        <v>2790241705</v>
      </c>
      <c r="Q183" s="5">
        <v>-1896680787</v>
      </c>
      <c r="R183" s="5">
        <v>-1040368110</v>
      </c>
      <c r="S183" s="5">
        <v>1064213903</v>
      </c>
      <c r="T183" s="5">
        <v>-845059272</v>
      </c>
      <c r="U183" s="5">
        <v>3801335456</v>
      </c>
      <c r="V183" s="5">
        <v>-4950185794</v>
      </c>
    </row>
    <row r="184" spans="2:22" ht="15.5" x14ac:dyDescent="0.35">
      <c r="C184" t="s">
        <v>240</v>
      </c>
      <c r="E184" s="5">
        <v>36060584265</v>
      </c>
      <c r="F184" s="5">
        <v>-7</v>
      </c>
      <c r="G184" s="5">
        <v>7</v>
      </c>
      <c r="I184" s="5">
        <v>18714740115</v>
      </c>
      <c r="J184" s="5">
        <v>15366595260</v>
      </c>
      <c r="K184" s="5">
        <v>89523370375</v>
      </c>
      <c r="L184" s="5">
        <v>27286512817</v>
      </c>
      <c r="M184" s="5">
        <v>27753266725</v>
      </c>
      <c r="N184" s="5">
        <v>10327839284</v>
      </c>
      <c r="O184" s="5">
        <v>5853410707</v>
      </c>
      <c r="P184" s="5">
        <v>3063169002</v>
      </c>
      <c r="Q184" s="5">
        <v>4959849789</v>
      </c>
      <c r="R184" s="5">
        <v>6000217899</v>
      </c>
      <c r="S184" s="5">
        <v>4936003996</v>
      </c>
      <c r="T184" s="5">
        <v>5781063268</v>
      </c>
      <c r="U184" s="5">
        <v>1979727812</v>
      </c>
      <c r="V184" s="5">
        <v>6929913607</v>
      </c>
    </row>
    <row r="185" spans="2:22" ht="15.5" x14ac:dyDescent="0.35">
      <c r="C185" t="s">
        <v>242</v>
      </c>
      <c r="D185" s="5">
        <v>44884659482</v>
      </c>
      <c r="E185" s="5">
        <v>54340353707</v>
      </c>
      <c r="F185" s="5">
        <v>-3888765006</v>
      </c>
      <c r="G185" s="5">
        <v>-8788867642</v>
      </c>
      <c r="I185" s="5">
        <v>36060584265</v>
      </c>
      <c r="J185" s="5">
        <v>18714740115</v>
      </c>
      <c r="K185" s="5">
        <v>15366595260</v>
      </c>
      <c r="L185" s="5">
        <v>89523370375</v>
      </c>
      <c r="M185" s="5">
        <v>27286512817</v>
      </c>
      <c r="N185" s="5">
        <v>27753266725</v>
      </c>
      <c r="O185" s="5">
        <v>10327839284</v>
      </c>
      <c r="P185" s="5">
        <v>5853410707</v>
      </c>
      <c r="Q185" s="5">
        <v>3063169002</v>
      </c>
      <c r="R185" s="5">
        <v>4959849789</v>
      </c>
      <c r="S185" s="5">
        <v>6000217899</v>
      </c>
      <c r="T185" s="5">
        <v>4936003996</v>
      </c>
      <c r="U185" s="5">
        <v>5781063268</v>
      </c>
      <c r="V185" s="5">
        <v>1979727813</v>
      </c>
    </row>
    <row r="187" spans="2:22" ht="15.5" x14ac:dyDescent="0.35">
      <c r="B187" t="s">
        <v>243</v>
      </c>
      <c r="C187" t="s">
        <v>12</v>
      </c>
      <c r="D187" s="5">
        <v>8960000000</v>
      </c>
      <c r="E187" s="5">
        <v>8960000000</v>
      </c>
      <c r="F187" s="5">
        <v>8960000000</v>
      </c>
      <c r="G187" s="5">
        <v>8960000000</v>
      </c>
      <c r="I187" s="5">
        <v>8960000000</v>
      </c>
      <c r="J187" s="5">
        <v>8960000000</v>
      </c>
      <c r="K187" s="5">
        <v>8960000000</v>
      </c>
      <c r="L187" s="5">
        <v>8960000000</v>
      </c>
      <c r="M187" s="5">
        <v>8960000000</v>
      </c>
      <c r="N187" s="5">
        <v>8960000000</v>
      </c>
      <c r="O187" s="5">
        <v>8960000000</v>
      </c>
      <c r="P187" s="5">
        <v>8960000000</v>
      </c>
      <c r="Q187" s="5">
        <v>8960000000</v>
      </c>
      <c r="R187" s="5">
        <v>7230000000</v>
      </c>
      <c r="S187" s="5">
        <v>1440000000</v>
      </c>
      <c r="T187" s="5">
        <v>1400000000</v>
      </c>
      <c r="U187" s="5">
        <v>1250000000</v>
      </c>
      <c r="V187" s="5">
        <v>1000000000</v>
      </c>
    </row>
    <row r="188" spans="2:22" ht="15.5" x14ac:dyDescent="0.35">
      <c r="C188" t="s">
        <v>244</v>
      </c>
      <c r="D188" s="6">
        <v>-3.95</v>
      </c>
      <c r="E188" s="6">
        <v>-9.92</v>
      </c>
      <c r="F188" s="6">
        <v>6.14</v>
      </c>
      <c r="G188" s="6">
        <v>0.14000000000000001</v>
      </c>
    </row>
    <row r="189" spans="2:22" ht="15.5" x14ac:dyDescent="0.35">
      <c r="C189" t="s">
        <v>245</v>
      </c>
      <c r="D189" s="6">
        <v>-3.54</v>
      </c>
      <c r="E189" s="6">
        <v>-2.02</v>
      </c>
      <c r="F189" s="6">
        <v>4.8899999999999997</v>
      </c>
      <c r="G189" s="6">
        <v>278.57</v>
      </c>
    </row>
    <row r="190" spans="2:22" ht="15.5" x14ac:dyDescent="0.35">
      <c r="C190" t="s">
        <v>73</v>
      </c>
      <c r="D190" s="6">
        <v>0.42</v>
      </c>
      <c r="E190" s="6">
        <v>0.82</v>
      </c>
      <c r="F190" s="6">
        <v>0.19</v>
      </c>
      <c r="G190" s="6">
        <v>-0.82</v>
      </c>
    </row>
    <row r="191" spans="2:22" ht="15.5" x14ac:dyDescent="0.35">
      <c r="C191" t="s">
        <v>246</v>
      </c>
      <c r="D191" s="5">
        <v>-36510000000</v>
      </c>
      <c r="E191" s="5">
        <v>-86400000000</v>
      </c>
      <c r="F191" s="6">
        <v>64870000000.000008</v>
      </c>
      <c r="G191" s="5">
        <v>-210000000</v>
      </c>
    </row>
    <row r="192" spans="2:22" ht="15.5" x14ac:dyDescent="0.35">
      <c r="C192" t="s">
        <v>247</v>
      </c>
      <c r="D192" s="6">
        <v>-3.4000000000000002E-2</v>
      </c>
      <c r="E192" s="6">
        <v>-8.1300000000000011E-2</v>
      </c>
      <c r="F192" s="6">
        <v>4.0099999999999997E-2</v>
      </c>
      <c r="G192" s="6">
        <v>8.9999999999999998E-4</v>
      </c>
    </row>
    <row r="193" spans="3:7" ht="15.5" x14ac:dyDescent="0.35">
      <c r="C193" t="s">
        <v>248</v>
      </c>
      <c r="D193" s="6">
        <v>-0.1366</v>
      </c>
      <c r="E193" s="6">
        <v>-0.30149999999999999</v>
      </c>
      <c r="F193" s="6">
        <v>0.1431</v>
      </c>
      <c r="G193" s="6">
        <v>3.3E-3</v>
      </c>
    </row>
    <row r="194" spans="3:7" ht="15.5" x14ac:dyDescent="0.35">
      <c r="C194" t="s">
        <v>249</v>
      </c>
      <c r="D194" s="6">
        <v>-3.6000000000000004E-2</v>
      </c>
      <c r="E194" s="6">
        <v>-7.1900000000000006E-2</v>
      </c>
      <c r="F194" s="6">
        <v>3.8199999999999998E-2</v>
      </c>
      <c r="G194" s="6">
        <v>-3.4000000000000002E-3</v>
      </c>
    </row>
    <row r="195" spans="3:7" ht="15.5" x14ac:dyDescent="0.35">
      <c r="C195" t="s">
        <v>250</v>
      </c>
    </row>
    <row r="196" spans="3:7" ht="15.5" x14ac:dyDescent="0.35">
      <c r="C196" t="s">
        <v>251</v>
      </c>
      <c r="D196" s="5">
        <v>259000000000</v>
      </c>
      <c r="E196" s="5">
        <v>295000000000</v>
      </c>
      <c r="F196" s="5">
        <v>385000000000</v>
      </c>
      <c r="G196" s="5">
        <v>393000000000</v>
      </c>
    </row>
    <row r="197" spans="3:7" ht="15.5" x14ac:dyDescent="0.35">
      <c r="C197" t="s">
        <v>252</v>
      </c>
      <c r="D197" s="6">
        <v>0.48</v>
      </c>
      <c r="E197" s="6">
        <v>0.61</v>
      </c>
      <c r="F197" s="6">
        <v>0.7</v>
      </c>
      <c r="G197" s="6">
        <v>0.89</v>
      </c>
    </row>
    <row r="198" spans="3:7" ht="15.5" x14ac:dyDescent="0.35">
      <c r="C198" t="s">
        <v>253</v>
      </c>
      <c r="D198" s="6">
        <v>28.91</v>
      </c>
      <c r="E198" s="6">
        <v>32.9</v>
      </c>
      <c r="F198" s="6">
        <v>42.92</v>
      </c>
      <c r="G198" s="6">
        <v>43.91</v>
      </c>
    </row>
    <row r="199" spans="3:7" ht="15.5" x14ac:dyDescent="0.35">
      <c r="C199" t="s">
        <v>254</v>
      </c>
      <c r="D199" s="6">
        <v>0.48</v>
      </c>
      <c r="E199" s="6">
        <v>0.61</v>
      </c>
      <c r="F199" s="6">
        <v>0.7</v>
      </c>
      <c r="G199" s="6">
        <v>0.89</v>
      </c>
    </row>
    <row r="200" spans="3:7" ht="15.5" x14ac:dyDescent="0.35">
      <c r="C200" t="s">
        <v>255</v>
      </c>
      <c r="D200" s="6">
        <v>28.91</v>
      </c>
      <c r="E200" s="6">
        <v>32.89</v>
      </c>
      <c r="F200" s="6">
        <v>42.9</v>
      </c>
      <c r="G200" s="6">
        <v>43.87</v>
      </c>
    </row>
    <row r="201" spans="3:7" ht="15.5" x14ac:dyDescent="0.35">
      <c r="C201" t="s">
        <v>256</v>
      </c>
    </row>
    <row r="202" spans="3:7" ht="15.5" x14ac:dyDescent="0.35">
      <c r="C202" t="s">
        <v>257</v>
      </c>
    </row>
    <row r="203" spans="3:7" ht="15.5" x14ac:dyDescent="0.35">
      <c r="C203" t="s">
        <v>258</v>
      </c>
      <c r="D203" s="5">
        <v>259000000000</v>
      </c>
      <c r="E203" s="5">
        <v>295000000000</v>
      </c>
      <c r="F203" s="5">
        <v>385000000000</v>
      </c>
      <c r="G203" s="5">
        <v>393000000000</v>
      </c>
    </row>
    <row r="204" spans="3:7" ht="15.5" x14ac:dyDescent="0.35">
      <c r="C204" t="s">
        <v>24</v>
      </c>
    </row>
    <row r="205" spans="3:7" ht="15.5" x14ac:dyDescent="0.35">
      <c r="C205" t="s">
        <v>21</v>
      </c>
    </row>
    <row r="206" spans="3:7" ht="15.5" x14ac:dyDescent="0.35">
      <c r="C206" t="s">
        <v>259</v>
      </c>
    </row>
    <row r="207" spans="3:7" ht="15.5" x14ac:dyDescent="0.35">
      <c r="C207" t="s">
        <v>260</v>
      </c>
      <c r="D207" s="5">
        <v>38000000000</v>
      </c>
      <c r="E207" s="5">
        <v>17000000000</v>
      </c>
      <c r="F207" s="5">
        <v>-27000000000</v>
      </c>
      <c r="G207" s="5">
        <v>-17000000000</v>
      </c>
    </row>
    <row r="208" spans="3:7" ht="15.5" x14ac:dyDescent="0.35">
      <c r="C208" t="s">
        <v>261</v>
      </c>
      <c r="D208" s="5">
        <v>0</v>
      </c>
      <c r="F208" s="5">
        <v>-4000000000</v>
      </c>
      <c r="G208" s="5">
        <v>-1000000000</v>
      </c>
    </row>
    <row r="209" spans="3:22" ht="15.5" x14ac:dyDescent="0.35">
      <c r="C209" t="s">
        <v>13</v>
      </c>
      <c r="D209" s="5">
        <v>38000000000</v>
      </c>
      <c r="E209" s="5">
        <v>17000000000</v>
      </c>
      <c r="F209" s="5">
        <v>-32000000000</v>
      </c>
      <c r="G209" s="5">
        <v>-18000000000</v>
      </c>
    </row>
    <row r="210" spans="3:22" ht="15.5" x14ac:dyDescent="0.35">
      <c r="C210" t="s">
        <v>16</v>
      </c>
      <c r="D210" s="6">
        <v>4.28</v>
      </c>
      <c r="E210" s="6">
        <v>1.92</v>
      </c>
      <c r="F210" s="6">
        <v>-3.55</v>
      </c>
      <c r="G210" s="6">
        <v>-2.02</v>
      </c>
    </row>
    <row r="211" spans="3:22" ht="15.5" x14ac:dyDescent="0.35">
      <c r="C211" t="s">
        <v>58</v>
      </c>
      <c r="I211" s="6">
        <v>6.37</v>
      </c>
      <c r="J211" s="6">
        <v>-2.0699999999999998</v>
      </c>
      <c r="K211" s="6">
        <v>0.84</v>
      </c>
      <c r="L211" s="6">
        <v>-9.64</v>
      </c>
      <c r="M211" s="6">
        <v>2.1800000000000002</v>
      </c>
      <c r="N211" s="6">
        <v>-9.8800000000000008</v>
      </c>
      <c r="O211" s="6">
        <v>1.05</v>
      </c>
      <c r="P211" s="6">
        <v>7.71</v>
      </c>
      <c r="Q211" s="6">
        <v>5.89</v>
      </c>
      <c r="R211" s="6">
        <v>5.77</v>
      </c>
      <c r="S211" s="6">
        <v>6.36</v>
      </c>
      <c r="T211" s="6">
        <v>17.190000000000001</v>
      </c>
      <c r="U211" s="6">
        <v>7.4</v>
      </c>
      <c r="V211" s="6">
        <v>22.51</v>
      </c>
    </row>
    <row r="212" spans="3:22" ht="15.5" x14ac:dyDescent="0.35">
      <c r="C212" t="s">
        <v>72</v>
      </c>
      <c r="I212" s="6">
        <v>4.71</v>
      </c>
      <c r="J212" s="6">
        <v>-5.31</v>
      </c>
      <c r="K212" s="6">
        <v>59.52</v>
      </c>
      <c r="L212" s="6">
        <v>-10.89</v>
      </c>
      <c r="M212" s="6">
        <v>122.94</v>
      </c>
      <c r="N212" s="6">
        <v>-100.2</v>
      </c>
      <c r="O212" s="6">
        <v>1223.81</v>
      </c>
      <c r="P212" s="6">
        <v>90.79</v>
      </c>
      <c r="Q212" s="6">
        <v>151.1</v>
      </c>
      <c r="R212" s="6">
        <v>85.96</v>
      </c>
      <c r="S212" s="6">
        <v>189.47</v>
      </c>
      <c r="T212" s="6">
        <v>31.41</v>
      </c>
      <c r="U212" s="5">
        <v>0</v>
      </c>
      <c r="V212" s="5">
        <v>0</v>
      </c>
    </row>
    <row r="213" spans="3:22" ht="15.5" x14ac:dyDescent="0.35">
      <c r="C213" t="s">
        <v>75</v>
      </c>
      <c r="I213" s="6">
        <v>0.16</v>
      </c>
      <c r="J213" s="6">
        <v>0.06</v>
      </c>
      <c r="K213" s="6">
        <v>1.1399999999999999</v>
      </c>
      <c r="L213" s="6">
        <v>3.88</v>
      </c>
      <c r="M213" s="6">
        <v>8.61</v>
      </c>
      <c r="N213" s="6">
        <v>52.8</v>
      </c>
      <c r="O213" s="6">
        <v>62.9</v>
      </c>
      <c r="P213" s="6">
        <v>28.98</v>
      </c>
      <c r="Q213" s="6">
        <v>39.020000000000003</v>
      </c>
      <c r="R213" s="6">
        <v>18.23</v>
      </c>
      <c r="S213" s="6">
        <v>8.44</v>
      </c>
      <c r="T213" s="6">
        <v>3.04</v>
      </c>
      <c r="U213" s="5">
        <v>0</v>
      </c>
      <c r="V213" s="5">
        <v>0</v>
      </c>
    </row>
    <row r="214" spans="3:22" ht="15.5" x14ac:dyDescent="0.35">
      <c r="C214" t="s">
        <v>262</v>
      </c>
      <c r="I214" s="5">
        <v>73220000000</v>
      </c>
      <c r="J214" s="5">
        <v>-15650000000</v>
      </c>
      <c r="K214" s="5">
        <v>18390000000</v>
      </c>
      <c r="L214" s="5">
        <v>-88110000000</v>
      </c>
      <c r="M214" s="5">
        <v>16320000000</v>
      </c>
      <c r="N214" s="5">
        <v>-99240000000</v>
      </c>
      <c r="O214" s="5">
        <v>10930000000</v>
      </c>
      <c r="P214" s="5">
        <v>75620000000</v>
      </c>
    </row>
    <row r="215" spans="3:22" ht="15.5" x14ac:dyDescent="0.35">
      <c r="C215" t="s">
        <v>263</v>
      </c>
      <c r="I215" s="6">
        <v>4.1599999999999998E-2</v>
      </c>
      <c r="J215" s="6">
        <v>-1.67E-2</v>
      </c>
      <c r="K215" s="6">
        <v>7.9000000000000008E-3</v>
      </c>
      <c r="L215" s="6">
        <v>-8.1199999999999994E-2</v>
      </c>
      <c r="M215" s="6">
        <v>1.9900000000000001E-2</v>
      </c>
      <c r="N215" s="6">
        <v>-8.929999999999999E-2</v>
      </c>
      <c r="O215" s="6">
        <v>9.5999999999999992E-3</v>
      </c>
      <c r="P215" s="6">
        <v>7.1199999999999999E-2</v>
      </c>
      <c r="Q215" s="6">
        <v>6.1399999999999996E-2</v>
      </c>
      <c r="R215" s="6">
        <v>6.7599999999999993E-2</v>
      </c>
      <c r="S215" s="6">
        <v>1.6399999999999998E-2</v>
      </c>
      <c r="T215" s="6">
        <v>4.6799999999999994E-2</v>
      </c>
      <c r="U215" s="6">
        <v>2.3900000000000001E-2</v>
      </c>
      <c r="V215" s="6">
        <v>6.5799999999999997E-2</v>
      </c>
    </row>
    <row r="216" spans="3:22" ht="15.5" x14ac:dyDescent="0.35">
      <c r="C216" t="s">
        <v>264</v>
      </c>
      <c r="I216" s="6">
        <v>0.14849999999999999</v>
      </c>
      <c r="J216" s="6">
        <v>-4.7500000000000001E-2</v>
      </c>
      <c r="K216" s="6">
        <v>1.9599999999999999E-2</v>
      </c>
      <c r="L216" s="6">
        <v>-0.22899999999999998</v>
      </c>
      <c r="M216" s="6">
        <v>4.2199999999999994E-2</v>
      </c>
      <c r="N216" s="6">
        <v>-0.1996</v>
      </c>
      <c r="O216" s="6">
        <v>1.77E-2</v>
      </c>
      <c r="P216" s="6">
        <v>0.13300000000000001</v>
      </c>
      <c r="Q216" s="6">
        <v>0.1159</v>
      </c>
      <c r="R216" s="6">
        <v>0.15490000000000001</v>
      </c>
      <c r="S216" s="6">
        <v>4.07E-2</v>
      </c>
      <c r="T216" s="6">
        <v>0.11960000000000001</v>
      </c>
      <c r="U216" s="6">
        <v>6.7799999999999999E-2</v>
      </c>
      <c r="V216" s="6">
        <v>0.17699999999999999</v>
      </c>
    </row>
    <row r="217" spans="3:22" ht="15.5" x14ac:dyDescent="0.35">
      <c r="C217" t="s">
        <v>265</v>
      </c>
      <c r="I217" s="6">
        <v>4.4500000000000005E-2</v>
      </c>
      <c r="J217" s="6">
        <v>-1.9099999999999999E-2</v>
      </c>
      <c r="K217" s="6">
        <v>1.3300000000000001E-2</v>
      </c>
      <c r="L217" s="6">
        <v>-8.9700000000000002E-2</v>
      </c>
      <c r="M217" s="6">
        <v>1.18E-2</v>
      </c>
      <c r="N217" s="6">
        <v>-0.1047</v>
      </c>
      <c r="O217" s="6">
        <v>8.5000000000000006E-3</v>
      </c>
      <c r="P217" s="6">
        <v>7.85E-2</v>
      </c>
      <c r="Q217" s="6">
        <v>7.2900000000000006E-2</v>
      </c>
      <c r="R217" s="6">
        <v>7.6100000000000001E-2</v>
      </c>
      <c r="S217" s="6">
        <v>1.34E-2</v>
      </c>
      <c r="T217" s="6">
        <v>3.0800000000000001E-2</v>
      </c>
      <c r="U217" s="6">
        <v>1.38E-2</v>
      </c>
      <c r="V217" s="6">
        <v>0.1404</v>
      </c>
    </row>
    <row r="218" spans="3:22" ht="15.5" x14ac:dyDescent="0.35">
      <c r="C218" t="s">
        <v>266</v>
      </c>
    </row>
    <row r="219" spans="3:22" ht="15.5" x14ac:dyDescent="0.35">
      <c r="C219" t="s">
        <v>69</v>
      </c>
      <c r="I219" s="6">
        <v>0.7</v>
      </c>
      <c r="J219" s="6">
        <v>0.25</v>
      </c>
      <c r="K219" s="6">
        <v>1.1599999999999999</v>
      </c>
      <c r="L219" s="6">
        <v>2.5</v>
      </c>
      <c r="M219" s="6">
        <v>5.19</v>
      </c>
      <c r="N219" s="5">
        <v>20</v>
      </c>
      <c r="O219" s="6">
        <v>21.71</v>
      </c>
      <c r="P219" s="6">
        <v>12.07</v>
      </c>
      <c r="Q219" s="6">
        <v>17.52</v>
      </c>
      <c r="R219" s="6">
        <v>13.3</v>
      </c>
      <c r="S219" s="6">
        <v>7.72</v>
      </c>
      <c r="T219" s="6">
        <v>3.76</v>
      </c>
      <c r="U219" s="5">
        <v>0</v>
      </c>
      <c r="V219" s="5">
        <v>0</v>
      </c>
    </row>
    <row r="220" spans="3:22" ht="15.5" x14ac:dyDescent="0.35">
      <c r="C220" t="s">
        <v>66</v>
      </c>
      <c r="I220" s="6">
        <v>42.92</v>
      </c>
      <c r="J220" s="6">
        <v>43.64</v>
      </c>
      <c r="K220" s="6">
        <v>43.03</v>
      </c>
      <c r="L220" s="6">
        <v>42.08</v>
      </c>
      <c r="M220" s="6">
        <v>51.67</v>
      </c>
      <c r="N220" s="6">
        <v>49.5</v>
      </c>
      <c r="O220" s="6">
        <v>59.2</v>
      </c>
      <c r="P220" s="5">
        <v>58</v>
      </c>
      <c r="Q220" s="6">
        <v>50.79</v>
      </c>
      <c r="R220" s="6">
        <v>37.28</v>
      </c>
      <c r="S220" s="6">
        <v>156.11000000000001</v>
      </c>
      <c r="T220" s="6">
        <v>143.75</v>
      </c>
      <c r="U220" s="6">
        <v>109.14</v>
      </c>
      <c r="V220" s="6">
        <v>127.17</v>
      </c>
    </row>
    <row r="221" spans="3:22" ht="15.5" x14ac:dyDescent="0.35">
      <c r="C221" t="s">
        <v>267</v>
      </c>
      <c r="I221" s="6">
        <v>0.7</v>
      </c>
      <c r="J221" s="6">
        <v>0.25</v>
      </c>
      <c r="K221" s="6">
        <v>1.17</v>
      </c>
      <c r="L221" s="6">
        <v>2.5</v>
      </c>
      <c r="M221" s="6">
        <v>5.21</v>
      </c>
      <c r="N221" s="6">
        <v>20.65</v>
      </c>
      <c r="O221" s="6">
        <v>21.76</v>
      </c>
      <c r="P221" s="6">
        <v>12.1</v>
      </c>
      <c r="Q221" s="6">
        <v>17.52</v>
      </c>
      <c r="R221" s="6">
        <v>13.3</v>
      </c>
      <c r="S221" s="6">
        <v>7.72</v>
      </c>
      <c r="T221" s="6">
        <v>3.76</v>
      </c>
      <c r="U221" s="5">
        <v>0</v>
      </c>
      <c r="V221" s="5">
        <v>0</v>
      </c>
    </row>
    <row r="222" spans="3:22" ht="15.5" x14ac:dyDescent="0.35">
      <c r="C222" t="s">
        <v>268</v>
      </c>
      <c r="I222" s="6">
        <v>42.9</v>
      </c>
      <c r="J222" s="6">
        <v>43.58</v>
      </c>
      <c r="K222" s="6">
        <v>42.91</v>
      </c>
      <c r="L222" s="6">
        <v>41.93</v>
      </c>
      <c r="M222" s="6">
        <v>51.47</v>
      </c>
      <c r="N222" s="6">
        <v>47.95</v>
      </c>
      <c r="O222" s="6">
        <v>59.06</v>
      </c>
      <c r="P222" s="6">
        <v>57.86</v>
      </c>
      <c r="Q222" s="6">
        <v>50.79</v>
      </c>
      <c r="R222" s="6">
        <v>37.28</v>
      </c>
      <c r="S222" s="6">
        <v>156.11000000000001</v>
      </c>
      <c r="T222" s="6">
        <v>143.75</v>
      </c>
      <c r="U222" s="6">
        <v>109.14</v>
      </c>
      <c r="V222" s="6">
        <v>127.17</v>
      </c>
    </row>
    <row r="223" spans="3:22" ht="15.5" x14ac:dyDescent="0.35">
      <c r="C223" t="s">
        <v>269</v>
      </c>
    </row>
    <row r="224" spans="3:22" ht="15.5" x14ac:dyDescent="0.35">
      <c r="C224" t="s">
        <v>270</v>
      </c>
    </row>
    <row r="225" spans="3:22" ht="15.5" x14ac:dyDescent="0.35">
      <c r="C225" t="s">
        <v>26</v>
      </c>
    </row>
    <row r="226" spans="3:22" ht="15.5" x14ac:dyDescent="0.35">
      <c r="C226" t="s">
        <v>23</v>
      </c>
    </row>
    <row r="227" spans="3:22" ht="15.5" x14ac:dyDescent="0.35">
      <c r="C227" t="s">
        <v>271</v>
      </c>
    </row>
    <row r="228" spans="3:22" ht="15.5" x14ac:dyDescent="0.35">
      <c r="C228" t="s">
        <v>272</v>
      </c>
      <c r="I228" s="5">
        <v>-42000000000</v>
      </c>
      <c r="J228" s="5">
        <v>-23000000000</v>
      </c>
      <c r="K228" s="5">
        <v>-63000000000</v>
      </c>
      <c r="L228" s="5">
        <v>98000000000</v>
      </c>
      <c r="M228" s="5">
        <v>4000000000</v>
      </c>
      <c r="N228" s="5">
        <v>-173000000000</v>
      </c>
      <c r="O228" s="5">
        <v>-7000000000</v>
      </c>
      <c r="P228" s="5">
        <v>-15000000000</v>
      </c>
      <c r="Q228" s="5">
        <v>-37000000000</v>
      </c>
      <c r="R228" s="5">
        <v>-40000000000</v>
      </c>
      <c r="S228" s="5">
        <v>4000000000</v>
      </c>
      <c r="T228" s="5">
        <v>-10000000000</v>
      </c>
      <c r="U228" s="5">
        <v>-11000000000</v>
      </c>
      <c r="V228" s="5">
        <v>10000000000</v>
      </c>
    </row>
    <row r="229" spans="3:22" ht="15.5" x14ac:dyDescent="0.35">
      <c r="C229" t="s">
        <v>273</v>
      </c>
      <c r="I229" s="5">
        <v>-6000000000</v>
      </c>
      <c r="J229" s="5">
        <v>-24000000000</v>
      </c>
      <c r="K229" s="5">
        <v>-1000000000</v>
      </c>
      <c r="L229" s="5">
        <v>-3000000000</v>
      </c>
      <c r="M229" s="5">
        <v>-1000000000</v>
      </c>
      <c r="N229" s="5">
        <v>0</v>
      </c>
      <c r="O229" s="5">
        <v>-2000000000</v>
      </c>
      <c r="P229" s="5">
        <v>0</v>
      </c>
      <c r="Q229" s="5">
        <v>0</v>
      </c>
      <c r="R229" s="5">
        <v>0</v>
      </c>
      <c r="S229" s="5">
        <v>-1000000000</v>
      </c>
      <c r="T229" s="5">
        <v>-2000000000</v>
      </c>
      <c r="U229" s="5">
        <v>-21000000000</v>
      </c>
      <c r="V229" s="5">
        <v>-20000000000</v>
      </c>
    </row>
    <row r="230" spans="3:22" ht="15.5" x14ac:dyDescent="0.35">
      <c r="C230" t="s">
        <v>15</v>
      </c>
      <c r="I230" s="5">
        <v>-47000000000</v>
      </c>
      <c r="J230" s="5">
        <v>-46000000000</v>
      </c>
      <c r="K230" s="5">
        <v>-64000000000</v>
      </c>
      <c r="L230" s="5">
        <v>95000000000</v>
      </c>
      <c r="M230" s="5">
        <v>3000000000</v>
      </c>
      <c r="N230" s="5">
        <v>-173000000000</v>
      </c>
      <c r="O230" s="5">
        <v>-9000000000</v>
      </c>
      <c r="P230" s="5">
        <v>-15000000000</v>
      </c>
      <c r="Q230" s="5">
        <v>-37000000000</v>
      </c>
      <c r="R230" s="5">
        <v>-40000000000</v>
      </c>
      <c r="S230" s="5">
        <v>3000000000</v>
      </c>
      <c r="T230" s="5">
        <v>-12000000000</v>
      </c>
      <c r="U230" s="5">
        <v>-32000000000</v>
      </c>
      <c r="V230" s="5">
        <v>-9000000000</v>
      </c>
    </row>
    <row r="231" spans="3:22" ht="15.5" x14ac:dyDescent="0.35">
      <c r="C231" t="s">
        <v>17</v>
      </c>
      <c r="I231" s="6">
        <v>-5.27</v>
      </c>
      <c r="J231" s="6">
        <v>-5.16</v>
      </c>
      <c r="K231" s="6">
        <v>-7.14</v>
      </c>
      <c r="L231" s="6">
        <v>10.63</v>
      </c>
      <c r="M231" s="6">
        <v>0.34</v>
      </c>
      <c r="N231" s="6">
        <v>-19.309999999999999</v>
      </c>
      <c r="O231" s="6">
        <v>-0.95</v>
      </c>
      <c r="P231" s="6">
        <v>-1.73</v>
      </c>
      <c r="Q231" s="6">
        <v>-4.1500000000000004</v>
      </c>
      <c r="R231" s="6">
        <v>-5.56</v>
      </c>
      <c r="S231" s="6">
        <v>1.85</v>
      </c>
      <c r="T231" s="6">
        <v>-8.73</v>
      </c>
      <c r="U231" s="6">
        <v>-25.74</v>
      </c>
      <c r="V231" s="6">
        <v>-9.4600000000000009</v>
      </c>
    </row>
  </sheetData>
  <pageMargins left="0.7" right="0.7" top="0.75" bottom="0.75" header="0.3" footer="0.3"/>
  <ignoredErrors>
    <ignoredError sqref="A1:V23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386</v>
      </c>
      <c r="D2" s="2" vm="46">
        <f ca="1">IFERROR(_xlfn.STOCKHISTORY("XIDX:" &amp; $C$1, D3, , 0, 0, 1), "Libur")</f>
        <v>136</v>
      </c>
      <c r="E2" s="2" vm="47">
        <f ca="1">IFERROR(_xlfn.STOCKHISTORY("XIDX:" &amp; $C$1, E3, , 0, 0, 1), "Libur")</f>
        <v>107</v>
      </c>
      <c r="H2" s="2" vm="47">
        <f ca="1">IFERROR(INDEX(D2:G2,COUNT(D2:G2)),"")</f>
        <v>107</v>
      </c>
      <c r="I2" s="2" vm="48">
        <f t="shared" ref="I2:Z2" ca="1" si="0">IFERROR(_xlfn.STOCKHISTORY("XIDX:" &amp; $C$1, I1, , 0, 0, 1), "Libur")</f>
        <v>163</v>
      </c>
      <c r="J2" s="2" vm="49">
        <f t="shared" ca="1" si="0"/>
        <v>134</v>
      </c>
      <c r="K2" s="2" vm="50">
        <f t="shared" ca="1" si="0"/>
        <v>164</v>
      </c>
      <c r="L2" s="2" vm="51">
        <f t="shared" ca="1" si="0"/>
        <v>160</v>
      </c>
      <c r="M2" s="2" vm="52">
        <f t="shared" ca="1" si="0"/>
        <v>162</v>
      </c>
      <c r="N2" s="2" vm="53">
        <f t="shared" ca="1" si="0"/>
        <v>242</v>
      </c>
      <c r="O2" s="2" vm="54">
        <f t="shared" ca="1" si="0"/>
        <v>238</v>
      </c>
      <c r="P2" s="2" vm="55">
        <f t="shared" ca="1" si="0"/>
        <v>312</v>
      </c>
      <c r="Q2" s="2" vm="56">
        <f t="shared" ca="1" si="0"/>
        <v>356</v>
      </c>
      <c r="R2" s="2" vm="57">
        <f t="shared" ca="1" si="0"/>
        <v>352</v>
      </c>
      <c r="S2" s="2" vm="58">
        <f t="shared" ca="1" si="0"/>
        <v>343</v>
      </c>
      <c r="T2" s="2" vm="59">
        <f t="shared" ca="1" si="0"/>
        <v>560</v>
      </c>
      <c r="U2" s="2" vm="60">
        <f t="shared" ca="1" si="0"/>
        <v>430</v>
      </c>
      <c r="V2" s="2" vm="30">
        <f t="shared" ca="1" si="0"/>
        <v>600</v>
      </c>
      <c r="W2" s="2" vm="61">
        <f t="shared" ca="1" si="0"/>
        <v>460</v>
      </c>
      <c r="X2" s="2" vm="62">
        <f t="shared" ca="1" si="0"/>
        <v>295</v>
      </c>
      <c r="Y2" s="2" vm="63">
        <f t="shared" ca="1" si="0"/>
        <v>106</v>
      </c>
      <c r="Z2" s="2" vm="36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669100216000</v>
      </c>
      <c r="E4" s="2">
        <f>IFERROR(INDEX(E51:E500,MATCH($C$4,$C$51:$C$500,0)),"")</f>
        <v>650886832000</v>
      </c>
      <c r="H4" s="2">
        <f>IFERROR(SUM(D4:G4)*(4/MAX(1,COUNT(D4:G4))),"")</f>
        <v>2639974096000</v>
      </c>
      <c r="I4" s="2">
        <f t="shared" ref="I4:Z4" si="1">IFERROR(INDEX(I51:I500,MATCH($C$4,$C$51:$C$500,0)),"")</f>
        <v>2933946681000</v>
      </c>
      <c r="J4" s="2">
        <f t="shared" si="1"/>
        <v>3433337156000</v>
      </c>
      <c r="K4" s="2">
        <f t="shared" si="1"/>
        <v>3956015546000</v>
      </c>
      <c r="L4" s="2">
        <f t="shared" si="1"/>
        <v>4493531259000</v>
      </c>
      <c r="M4" s="2">
        <f t="shared" si="1"/>
        <v>2847323717000</v>
      </c>
      <c r="N4" s="2">
        <f t="shared" si="1"/>
        <v>1413251961000</v>
      </c>
      <c r="O4" s="2">
        <f t="shared" si="1"/>
        <v>3475677175000</v>
      </c>
      <c r="P4" s="2">
        <f t="shared" si="1"/>
        <v>3975258160000</v>
      </c>
      <c r="Q4" s="2">
        <f t="shared" si="1"/>
        <v>3917107098000</v>
      </c>
      <c r="R4" s="2">
        <f t="shared" si="1"/>
        <v>2715688780000</v>
      </c>
      <c r="S4" s="2">
        <f t="shared" si="1"/>
        <v>2783700318000</v>
      </c>
      <c r="T4" s="2">
        <f t="shared" si="1"/>
        <v>3630914079000</v>
      </c>
      <c r="U4" s="2">
        <f t="shared" si="1"/>
        <v>3684239761000</v>
      </c>
      <c r="V4" s="2">
        <f t="shared" si="1"/>
        <v>2446413889000</v>
      </c>
      <c r="W4" s="2">
        <f t="shared" si="1"/>
        <v>1381046263518</v>
      </c>
      <c r="X4" s="2">
        <f t="shared" si="1"/>
        <v>765213105542</v>
      </c>
      <c r="Y4" s="2">
        <f t="shared" si="1"/>
        <v>403627361250</v>
      </c>
      <c r="Z4" s="2">
        <f t="shared" si="1"/>
        <v>435324684827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-5632478000</v>
      </c>
      <c r="E5" s="2">
        <f>IFERROR(INDEX(E51:E500,MATCH($C$5,$C$51:$C$500,0)),"")</f>
        <v>18667091000</v>
      </c>
      <c r="H5" s="2">
        <f>IFERROR(SUM(D5:G5)*(4/MAX(1,COUNT(D5:G5))),"")</f>
        <v>26069226000</v>
      </c>
      <c r="I5" s="2">
        <f t="shared" ref="I5:Z5" si="2">IFERROR(INDEX(I51:I500,MATCH($C$5,$C$51:$C$500,0)),"")</f>
        <v>313718901000</v>
      </c>
      <c r="J5" s="2">
        <f t="shared" si="2"/>
        <v>55807057000</v>
      </c>
      <c r="K5" s="2">
        <f t="shared" si="2"/>
        <v>633705130000</v>
      </c>
      <c r="L5" s="2">
        <f t="shared" si="2"/>
        <v>1085759380000</v>
      </c>
      <c r="M5" s="2">
        <f t="shared" si="2"/>
        <v>152605281000</v>
      </c>
      <c r="N5" s="2">
        <f t="shared" si="2"/>
        <v>-1029797847000</v>
      </c>
      <c r="O5" s="2">
        <f t="shared" si="2"/>
        <v>1009588865000</v>
      </c>
      <c r="P5" s="2">
        <f t="shared" si="2"/>
        <v>978088811000</v>
      </c>
      <c r="Q5" s="2">
        <f t="shared" si="2"/>
        <v>1372802958000</v>
      </c>
      <c r="R5" s="2">
        <f t="shared" si="2"/>
        <v>519100092000</v>
      </c>
      <c r="S5" s="2">
        <f t="shared" si="2"/>
        <v>598742905000</v>
      </c>
      <c r="T5" s="2">
        <f t="shared" si="2"/>
        <v>1097417967000</v>
      </c>
      <c r="U5" s="2">
        <f t="shared" si="2"/>
        <v>876785386000</v>
      </c>
      <c r="V5" s="2">
        <f t="shared" si="2"/>
        <v>1192715925000</v>
      </c>
      <c r="W5" s="2">
        <f t="shared" si="2"/>
        <v>601653801295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11639109427000</v>
      </c>
      <c r="E6" s="2">
        <f>IFERROR(INDEX(E51:E500,MATCH($C$6,$C$51:$C$500,0)),"")</f>
        <v>11673630215000</v>
      </c>
      <c r="H6" s="2">
        <f>IFERROR(INDEX(D6:G6,COUNT(D6:G6)),"")</f>
        <v>11673630215000</v>
      </c>
      <c r="I6" s="2">
        <f t="shared" ref="I6:Z6" si="3">IFERROR(INDEX(I51:I500,MATCH($C$6,$C$51:$C$500,0)),"")</f>
        <v>11654847240000</v>
      </c>
      <c r="J6" s="2">
        <f t="shared" si="3"/>
        <v>11335739440000</v>
      </c>
      <c r="K6" s="2">
        <f t="shared" si="3"/>
        <v>11271185762000</v>
      </c>
      <c r="L6" s="2">
        <f t="shared" si="3"/>
        <v>10642624565000</v>
      </c>
      <c r="M6" s="2">
        <f t="shared" si="3"/>
        <v>9536091236000</v>
      </c>
      <c r="N6" s="2">
        <f t="shared" si="3"/>
        <v>9386147910000</v>
      </c>
      <c r="O6" s="2">
        <f t="shared" si="3"/>
        <v>10562219614000</v>
      </c>
      <c r="P6" s="2">
        <f t="shared" si="3"/>
        <v>9551357108000</v>
      </c>
      <c r="Q6" s="2">
        <f t="shared" si="3"/>
        <v>8572691580000</v>
      </c>
      <c r="R6" s="2">
        <f t="shared" si="3"/>
        <v>7187845081000</v>
      </c>
      <c r="S6" s="2">
        <f t="shared" si="3"/>
        <v>6602409662000</v>
      </c>
      <c r="T6" s="2">
        <f t="shared" si="3"/>
        <v>6371193934000</v>
      </c>
      <c r="U6" s="2">
        <f t="shared" si="3"/>
        <v>5331784694000</v>
      </c>
      <c r="V6" s="2">
        <f t="shared" si="3"/>
        <v>4731874734000</v>
      </c>
      <c r="W6" s="2">
        <f t="shared" si="3"/>
        <v>2786871914380</v>
      </c>
      <c r="X6" s="2">
        <f t="shared" si="3"/>
        <v>2216420939445</v>
      </c>
      <c r="Y6" s="2">
        <f t="shared" si="3"/>
        <v>1935127988958</v>
      </c>
      <c r="Z6" s="2">
        <f t="shared" si="3"/>
        <v>1762391027724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19.649999999999999</v>
      </c>
      <c r="E7" s="3">
        <f>IFERROR(INDEX(E51:E500,MATCH($C$7,$C$51:$C$500,0))/1000000000,"")</f>
        <v>19.649999999999999</v>
      </c>
      <c r="H7" s="3">
        <f>IFERROR(INDEX(D7:G7,COUNT(D7:G7)),"")</f>
        <v>19.649999999999999</v>
      </c>
      <c r="I7" s="3">
        <f t="shared" ref="I7:Z7" si="4">IFERROR(INDEX(I51:I500,MATCH($C$7,$C$51:$C$500,0))/1000000000,"")</f>
        <v>19.649999999999999</v>
      </c>
      <c r="J7" s="3">
        <f t="shared" si="4"/>
        <v>19.649999999999999</v>
      </c>
      <c r="K7" s="3">
        <f t="shared" si="4"/>
        <v>19.649999999999999</v>
      </c>
      <c r="L7" s="3">
        <f t="shared" si="4"/>
        <v>19.649999999999999</v>
      </c>
      <c r="M7" s="3">
        <f t="shared" si="4"/>
        <v>19.649999999999999</v>
      </c>
      <c r="N7" s="3">
        <f t="shared" si="4"/>
        <v>19.649999999999999</v>
      </c>
      <c r="O7" s="3">
        <f t="shared" si="4"/>
        <v>19.649999999999999</v>
      </c>
      <c r="P7" s="3">
        <f t="shared" si="4"/>
        <v>19.649999999999999</v>
      </c>
      <c r="Q7" s="3">
        <f t="shared" si="4"/>
        <v>19.649999999999999</v>
      </c>
      <c r="R7" s="3">
        <f t="shared" si="4"/>
        <v>19.649999999999999</v>
      </c>
      <c r="S7" s="3">
        <f t="shared" si="4"/>
        <v>19.649999999999999</v>
      </c>
      <c r="T7" s="3">
        <f t="shared" si="4"/>
        <v>19.649999999999999</v>
      </c>
      <c r="U7" s="3">
        <f t="shared" si="4"/>
        <v>19.649999999999999</v>
      </c>
      <c r="V7" s="3">
        <f t="shared" si="4"/>
        <v>19.649999999999999</v>
      </c>
      <c r="W7" s="3">
        <f t="shared" si="4"/>
        <v>17.86</v>
      </c>
      <c r="X7" s="3">
        <f t="shared" si="4"/>
        <v>17.86</v>
      </c>
      <c r="Y7" s="3">
        <f t="shared" si="4"/>
        <v>17.86</v>
      </c>
      <c r="Z7" s="3">
        <f t="shared" si="4"/>
        <v>17.13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70000000000</v>
      </c>
      <c r="E8" s="2">
        <f>IFERROR(INDEX(E51:E500,MATCH("Free cash flow (Quarter)",$C$51:$C$500,0)),"")</f>
        <v>-192000000000</v>
      </c>
      <c r="H8" s="2">
        <f>IFERROR(INDEX(D8:G8,COUNT(D8:G8)),"")</f>
        <v>-192000000000</v>
      </c>
      <c r="I8" s="2">
        <f t="shared" ref="I8:Z8" si="5">IFERROR(INDEX(I51:I500,MATCH($C$8,$C$51:$C$500,0)),"")</f>
        <v>1036000000000</v>
      </c>
      <c r="J8" s="2">
        <f t="shared" si="5"/>
        <v>723000000000</v>
      </c>
      <c r="K8" s="2">
        <f t="shared" si="5"/>
        <v>655000000000</v>
      </c>
      <c r="L8" s="2">
        <f t="shared" si="5"/>
        <v>2135000000000</v>
      </c>
      <c r="M8" s="2">
        <f t="shared" si="5"/>
        <v>1456000000000</v>
      </c>
      <c r="N8" s="2">
        <f t="shared" si="5"/>
        <v>185000000000</v>
      </c>
      <c r="O8" s="2">
        <f t="shared" si="5"/>
        <v>1172000000000</v>
      </c>
      <c r="P8" s="2">
        <f t="shared" si="5"/>
        <v>641000000000</v>
      </c>
      <c r="Q8" s="2">
        <f t="shared" si="5"/>
        <v>367000000000</v>
      </c>
      <c r="R8" s="2">
        <f t="shared" si="5"/>
        <v>1093000000000</v>
      </c>
      <c r="S8" s="2">
        <f t="shared" si="5"/>
        <v>-7000000000</v>
      </c>
      <c r="T8" s="2">
        <f t="shared" si="5"/>
        <v>-888000000000</v>
      </c>
      <c r="U8" s="2">
        <f t="shared" si="5"/>
        <v>-1224000000000</v>
      </c>
      <c r="V8" s="2">
        <f t="shared" si="5"/>
        <v>-555000000000</v>
      </c>
      <c r="W8" s="2">
        <f t="shared" si="5"/>
        <v>419000000000</v>
      </c>
      <c r="X8" s="2">
        <f t="shared" si="5"/>
        <v>625000000000</v>
      </c>
      <c r="Y8" s="2">
        <f t="shared" si="5"/>
        <v>105000000000</v>
      </c>
      <c r="Z8" s="2">
        <f t="shared" si="5"/>
        <v>-43000000000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3.56</v>
      </c>
      <c r="E9" s="3">
        <f>IFERROR(INDEX(E51:E500,MATCH("Free cash flow per share (Quarter)",$C$51:$C$500,0)),"")</f>
        <v>-9.7899999999999991</v>
      </c>
      <c r="H9" s="3">
        <f>IFERROR(INDEX(D9:G9,COUNT(D9:G9)),"")</f>
        <v>-9.7899999999999991</v>
      </c>
      <c r="I9" s="3">
        <f t="shared" ref="I9:Z9" si="6">IFERROR(INDEX(I51:I500,MATCH($C$9,$C$51:$C$500,0)),"")</f>
        <v>52.73</v>
      </c>
      <c r="J9" s="3">
        <f t="shared" si="6"/>
        <v>36.82</v>
      </c>
      <c r="K9" s="3">
        <f t="shared" si="6"/>
        <v>33.31</v>
      </c>
      <c r="L9" s="3">
        <f t="shared" si="6"/>
        <v>108.66</v>
      </c>
      <c r="M9" s="3">
        <f t="shared" si="6"/>
        <v>74.099999999999994</v>
      </c>
      <c r="N9" s="3">
        <f t="shared" si="6"/>
        <v>9.43</v>
      </c>
      <c r="O9" s="3">
        <f t="shared" si="6"/>
        <v>59.66</v>
      </c>
      <c r="P9" s="3">
        <f t="shared" si="6"/>
        <v>32.64</v>
      </c>
      <c r="Q9" s="3">
        <f t="shared" si="6"/>
        <v>18.7</v>
      </c>
      <c r="R9" s="3">
        <f t="shared" si="6"/>
        <v>55.61</v>
      </c>
      <c r="S9" s="3">
        <f t="shared" si="6"/>
        <v>-0.36</v>
      </c>
      <c r="T9" s="3">
        <f t="shared" si="6"/>
        <v>-45.21</v>
      </c>
      <c r="U9" s="3">
        <f t="shared" si="6"/>
        <v>-62.28</v>
      </c>
      <c r="V9" s="3">
        <f t="shared" si="6"/>
        <v>-28.24</v>
      </c>
      <c r="W9" s="3">
        <f t="shared" si="6"/>
        <v>23.43</v>
      </c>
      <c r="X9" s="3">
        <f t="shared" si="6"/>
        <v>34.99</v>
      </c>
      <c r="Y9" s="3">
        <f t="shared" si="6"/>
        <v>5.9</v>
      </c>
      <c r="Z9" s="3">
        <f t="shared" si="6"/>
        <v>-2.4900000000000002</v>
      </c>
    </row>
    <row r="10" spans="1:26" ht="15.5" x14ac:dyDescent="0.35">
      <c r="C10" t="s">
        <v>18</v>
      </c>
      <c r="D10" s="3">
        <f ca="1">IFERROR(IF(D9=0,"",D2/D9),"")</f>
        <v>38.202247191011239</v>
      </c>
      <c r="E10" s="3">
        <f ca="1">IFERROR(IF(E9=0,"",E2/E9),"")</f>
        <v>-10.929519918283964</v>
      </c>
      <c r="I10" s="3">
        <f t="shared" ref="I10:Z10" ca="1" si="7">IFERROR(IF(I9=0,"",I2/I9),"")</f>
        <v>3.091219419685189</v>
      </c>
      <c r="J10" s="3">
        <f t="shared" ca="1" si="7"/>
        <v>3.6393264530146658</v>
      </c>
      <c r="K10" s="3">
        <f t="shared" ca="1" si="7"/>
        <v>4.923446412488742</v>
      </c>
      <c r="L10" s="3">
        <f t="shared" ca="1" si="7"/>
        <v>1.4724829744156083</v>
      </c>
      <c r="M10" s="3">
        <f t="shared" ca="1" si="7"/>
        <v>2.1862348178137654</v>
      </c>
      <c r="N10" s="3">
        <f t="shared" ca="1" si="7"/>
        <v>25.662778366914104</v>
      </c>
      <c r="O10" s="3">
        <f t="shared" ca="1" si="7"/>
        <v>3.989272544418371</v>
      </c>
      <c r="P10" s="3">
        <f t="shared" ca="1" si="7"/>
        <v>9.5588235294117645</v>
      </c>
      <c r="Q10" s="3">
        <f t="shared" ca="1" si="7"/>
        <v>19.037433155080215</v>
      </c>
      <c r="R10" s="3">
        <f t="shared" ca="1" si="7"/>
        <v>6.3297967991368456</v>
      </c>
      <c r="S10" s="3">
        <f t="shared" ca="1" si="7"/>
        <v>-952.77777777777783</v>
      </c>
      <c r="T10" s="3">
        <f t="shared" ca="1" si="7"/>
        <v>-12.386640123866401</v>
      </c>
      <c r="U10" s="3">
        <f t="shared" ca="1" si="7"/>
        <v>-6.9043031470777132</v>
      </c>
      <c r="V10" s="3">
        <f t="shared" ca="1" si="7"/>
        <v>-21.246458923512748</v>
      </c>
      <c r="W10" s="3">
        <f t="shared" ca="1" si="7"/>
        <v>19.632949210414001</v>
      </c>
      <c r="X10" s="3">
        <f t="shared" ca="1" si="7"/>
        <v>8.4309802800800231</v>
      </c>
      <c r="Y10" s="3">
        <f t="shared" ca="1" si="7"/>
        <v>17.966101694915253</v>
      </c>
      <c r="Z10" s="3">
        <f t="shared" ca="1" si="7"/>
        <v>-20.08032128514056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880138005000</v>
      </c>
      <c r="E11" s="2">
        <f>IFERROR(INDEX(E51:E500,MATCH($C$11,$C$51:$C$500,0)),"")</f>
        <v>803941600000</v>
      </c>
      <c r="H11" s="2">
        <f>IFERROR(INDEX(D11:G11,COUNT(D11:G11)),"")</f>
        <v>803941600000</v>
      </c>
      <c r="I11" s="2">
        <f t="shared" ref="I11:Z11" si="8">IFERROR(INDEX(I51:I500,MATCH($C$11,$C$51:$C$500,0)),"")</f>
        <v>1180529205000</v>
      </c>
      <c r="J11" s="2">
        <f t="shared" si="8"/>
        <v>656950627000</v>
      </c>
      <c r="K11" s="2">
        <f t="shared" si="8"/>
        <v>1176095510000</v>
      </c>
      <c r="L11" s="2">
        <f t="shared" si="8"/>
        <v>1438123892000</v>
      </c>
      <c r="M11" s="2">
        <f t="shared" si="8"/>
        <v>991033286000</v>
      </c>
      <c r="N11" s="2">
        <f t="shared" si="8"/>
        <v>624675918000</v>
      </c>
      <c r="O11" s="2">
        <f t="shared" si="8"/>
        <v>1208672506000</v>
      </c>
      <c r="P11" s="2">
        <f t="shared" si="8"/>
        <v>459009210000</v>
      </c>
      <c r="Q11" s="2">
        <f t="shared" si="8"/>
        <v>718086444000</v>
      </c>
      <c r="R11" s="2">
        <f t="shared" si="8"/>
        <v>1189458923000</v>
      </c>
      <c r="S11" s="2">
        <f t="shared" si="8"/>
        <v>638388319000</v>
      </c>
      <c r="T11" s="2">
        <f t="shared" si="8"/>
        <v>880753891000</v>
      </c>
      <c r="U11" s="2">
        <f t="shared" si="8"/>
        <v>890181387000</v>
      </c>
      <c r="V11" s="2">
        <f t="shared" si="8"/>
        <v>1641315519000</v>
      </c>
      <c r="W11" s="2">
        <f t="shared" si="8"/>
        <v>844906352691</v>
      </c>
      <c r="X11" s="2">
        <f t="shared" si="8"/>
        <v>732356776190</v>
      </c>
      <c r="Y11" s="2">
        <f t="shared" si="8"/>
        <v>430593199256</v>
      </c>
      <c r="Z11" s="2">
        <f t="shared" si="8"/>
        <v>315988925242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5534000000000</v>
      </c>
      <c r="E12" s="2">
        <f>IFERROR(INDEX(E51:E500,MATCH("Net Debt (Quarter)",$C$51:$C$500,0)),"")</f>
        <v>5556000000000</v>
      </c>
      <c r="H12" s="2">
        <f>IFERROR(INDEX(D12:G12,COUNT(D12:G12)),"")</f>
        <v>5556000000000</v>
      </c>
      <c r="I12" s="2">
        <f t="shared" ref="I12:Z12" si="9">IFERROR(INDEX(I51:I500,MATCH($C$12,$C$51:$C$500,0)),"")</f>
        <v>5307000000000</v>
      </c>
      <c r="J12" s="2">
        <f t="shared" si="9"/>
        <v>5969000000000</v>
      </c>
      <c r="K12" s="2">
        <f t="shared" si="9"/>
        <v>5634000000000</v>
      </c>
      <c r="L12" s="2">
        <f t="shared" si="9"/>
        <v>5392000000000</v>
      </c>
      <c r="M12" s="2">
        <f t="shared" si="9"/>
        <v>7096000000000</v>
      </c>
      <c r="N12" s="2">
        <f t="shared" si="9"/>
        <v>7456000000000</v>
      </c>
      <c r="O12" s="2">
        <f t="shared" si="9"/>
        <v>6900000000000</v>
      </c>
      <c r="P12" s="2">
        <f t="shared" si="9"/>
        <v>7700000000000</v>
      </c>
      <c r="Q12" s="2">
        <f t="shared" si="9"/>
        <v>7345000000000</v>
      </c>
      <c r="R12" s="2">
        <f t="shared" si="9"/>
        <v>6447000000000</v>
      </c>
      <c r="S12" s="2">
        <f t="shared" si="9"/>
        <v>6807000000000</v>
      </c>
      <c r="T12" s="2">
        <f t="shared" si="9"/>
        <v>5725000000000</v>
      </c>
      <c r="U12" s="2">
        <f t="shared" si="9"/>
        <v>3696000000000</v>
      </c>
      <c r="V12" s="2">
        <f t="shared" si="9"/>
        <v>765000000000</v>
      </c>
      <c r="W12" s="2">
        <f t="shared" si="9"/>
        <v>-291000000000</v>
      </c>
      <c r="X12" s="2">
        <f t="shared" si="9"/>
        <v>-63000000000</v>
      </c>
      <c r="Y12" s="2">
        <f t="shared" si="9"/>
        <v>373000000000</v>
      </c>
      <c r="Z12" s="2">
        <f t="shared" si="9"/>
        <v>408000000000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6415000000000</v>
      </c>
      <c r="E13" s="2">
        <f>IFERROR(INDEX(E51:E500,MATCH("Total Debt (Quarter)",$C$51:$C$500,0)),"")</f>
        <v>6360000000000</v>
      </c>
      <c r="H13" s="2">
        <f>IFERROR(INDEX(D13:G13,COUNT(D13:G13)),"")</f>
        <v>6360000000000</v>
      </c>
      <c r="I13" s="2">
        <f t="shared" ref="I13:Z13" si="10">IFERROR(INDEX(I51:I500,MATCH($C$13,$C$51:$C$500,0)),"")</f>
        <v>6487000000000</v>
      </c>
      <c r="J13" s="2">
        <f t="shared" si="10"/>
        <v>6626000000000</v>
      </c>
      <c r="K13" s="2">
        <f t="shared" si="10"/>
        <v>6810000000000</v>
      </c>
      <c r="L13" s="2">
        <f t="shared" si="10"/>
        <v>6831000000000</v>
      </c>
      <c r="M13" s="2">
        <f t="shared" si="10"/>
        <v>8087000000000</v>
      </c>
      <c r="N13" s="2">
        <f t="shared" si="10"/>
        <v>8081000000000</v>
      </c>
      <c r="O13" s="2">
        <f t="shared" si="10"/>
        <v>8108000000000</v>
      </c>
      <c r="P13" s="2">
        <f t="shared" si="10"/>
        <v>8159000000000</v>
      </c>
      <c r="Q13" s="2">
        <f t="shared" si="10"/>
        <v>8063000000000</v>
      </c>
      <c r="R13" s="2">
        <f t="shared" si="10"/>
        <v>7637000000000</v>
      </c>
      <c r="S13" s="2">
        <f t="shared" si="10"/>
        <v>7445000000000</v>
      </c>
      <c r="T13" s="2">
        <f t="shared" si="10"/>
        <v>6606000000000</v>
      </c>
      <c r="U13" s="2">
        <f t="shared" si="10"/>
        <v>4587000000000</v>
      </c>
      <c r="V13" s="2">
        <f t="shared" si="10"/>
        <v>2406000000000</v>
      </c>
      <c r="W13" s="2">
        <f t="shared" si="10"/>
        <v>554000000000</v>
      </c>
      <c r="X13" s="2">
        <f t="shared" si="10"/>
        <v>669000000000</v>
      </c>
      <c r="Y13" s="2">
        <f t="shared" si="10"/>
        <v>804000000000</v>
      </c>
      <c r="Z13" s="2">
        <f t="shared" si="10"/>
        <v>724000000000</v>
      </c>
    </row>
    <row r="14" spans="1:26" ht="15.5" x14ac:dyDescent="0.35">
      <c r="C14" t="s">
        <v>27</v>
      </c>
      <c r="D14" s="2">
        <f>IFERROR(INDEX(D51:D500,MATCH($C$14,$C$51:$C$500,0)),"")</f>
        <v>-165213552000</v>
      </c>
      <c r="E14" s="2">
        <f>IFERROR(INDEX(E51:E500,MATCH($C$14,$C$51:$C$500,0)),"")</f>
        <v>-135796674000</v>
      </c>
      <c r="H14" s="2">
        <f>IFERROR(SUM(D14:G14)*(4/MAX(1,COUNT(D14:G14))),"")</f>
        <v>-602020452000</v>
      </c>
      <c r="I14" s="2">
        <f t="shared" ref="I14:Z14" si="11">IFERROR(INDEX(I51:I500,MATCH($C$14,$C$51:$C$500,0)),"")</f>
        <v>-665201883000</v>
      </c>
      <c r="J14" s="2">
        <f t="shared" si="11"/>
        <v>-815977744000</v>
      </c>
      <c r="K14" s="2">
        <f t="shared" si="11"/>
        <v>-960793221000</v>
      </c>
      <c r="L14" s="2">
        <f t="shared" si="11"/>
        <v>-871302561000</v>
      </c>
      <c r="M14" s="2">
        <f t="shared" si="11"/>
        <v>-817917145000</v>
      </c>
      <c r="N14" s="2">
        <f t="shared" si="11"/>
        <v>-742801578000</v>
      </c>
      <c r="O14" s="2">
        <f t="shared" si="11"/>
        <v>-595400737000</v>
      </c>
      <c r="P14" s="2">
        <f t="shared" si="11"/>
        <v>-442404865000</v>
      </c>
      <c r="Q14" s="2">
        <f t="shared" si="11"/>
        <v>-411526204000</v>
      </c>
      <c r="R14" s="2">
        <f t="shared" si="11"/>
        <v>-225606812000</v>
      </c>
      <c r="S14" s="2">
        <f t="shared" si="11"/>
        <v>-158904136000</v>
      </c>
      <c r="T14" s="2">
        <f t="shared" si="11"/>
        <v>-195037673000</v>
      </c>
      <c r="U14" s="2">
        <f t="shared" si="11"/>
        <v>-119687257000</v>
      </c>
      <c r="V14" s="2">
        <f t="shared" si="11"/>
        <v>-138867189000</v>
      </c>
      <c r="W14" s="2">
        <f t="shared" si="11"/>
        <v>-62443270221</v>
      </c>
      <c r="X14" s="2">
        <f t="shared" si="11"/>
        <v>-32295093461</v>
      </c>
      <c r="Y14" s="2">
        <f t="shared" si="11"/>
        <v>-26228525041</v>
      </c>
      <c r="Z14" s="2">
        <f t="shared" si="11"/>
        <v>-17927047217</v>
      </c>
    </row>
    <row r="15" spans="1:26" ht="15.5" x14ac:dyDescent="0.35">
      <c r="C15" t="s">
        <v>28</v>
      </c>
      <c r="D15" s="2">
        <f>IFERROR(INDEX(D51:D500,MATCH($C$15,$C$51:$C$500,0)),"")</f>
        <v>-1780565000</v>
      </c>
      <c r="E15" s="2">
        <f>IFERROR(INDEX(E51:E500,MATCH($C$15,$C$51:$C$500,0)),"")</f>
        <v>-2545015000</v>
      </c>
      <c r="H15" s="2">
        <f>IFERROR(SUM(D15:G15)*(4/MAX(1,COUNT(D15:G15))),"")</f>
        <v>-8651160000</v>
      </c>
      <c r="I15" s="2">
        <f t="shared" ref="I15:Z15" si="12">IFERROR(INDEX(I51:I500,MATCH($C$15,$C$51:$C$500,0)),"")</f>
        <v>-17906218000</v>
      </c>
      <c r="J15" s="2">
        <f t="shared" si="12"/>
        <v>-14660833000</v>
      </c>
      <c r="K15" s="2">
        <f t="shared" si="12"/>
        <v>-30305003000</v>
      </c>
      <c r="L15" s="2">
        <f t="shared" si="12"/>
        <v>-7778174000</v>
      </c>
      <c r="M15" s="2">
        <f t="shared" si="12"/>
        <v>-15550696000</v>
      </c>
      <c r="N15" s="2">
        <f t="shared" si="12"/>
        <v>-76588495000</v>
      </c>
      <c r="O15" s="2">
        <f t="shared" si="12"/>
        <v>-98382124000</v>
      </c>
      <c r="P15" s="2">
        <f t="shared" si="12"/>
        <v>-64686328000</v>
      </c>
      <c r="Q15" s="2">
        <f t="shared" si="12"/>
        <v>-59475254000</v>
      </c>
      <c r="R15" s="2">
        <f t="shared" si="12"/>
        <v>-81110130000</v>
      </c>
      <c r="S15" s="2">
        <f t="shared" si="12"/>
        <v>-74669541000</v>
      </c>
      <c r="T15" s="2">
        <f t="shared" si="12"/>
        <v>-208811531000</v>
      </c>
      <c r="U15" s="2">
        <f t="shared" si="12"/>
        <v>-192199233000</v>
      </c>
      <c r="V15" s="2">
        <f t="shared" si="12"/>
        <v>-128103048000</v>
      </c>
      <c r="W15" s="2">
        <f t="shared" si="12"/>
        <v>-68406592318</v>
      </c>
      <c r="X15" s="2">
        <f t="shared" si="12"/>
        <v>-39286694058</v>
      </c>
      <c r="Y15" s="2">
        <f t="shared" si="12"/>
        <v>-23633577821</v>
      </c>
      <c r="Z15" s="2">
        <f t="shared" si="12"/>
        <v>-20591322094</v>
      </c>
    </row>
    <row r="16" spans="1:26" ht="15.5" x14ac:dyDescent="0.35">
      <c r="C16" t="s">
        <v>29</v>
      </c>
      <c r="D16" s="2">
        <f>IFERROR(INDEX(D51:D500,MATCH($C$16,$C$51:$C$500,0)),"")</f>
        <v>-3412101000</v>
      </c>
      <c r="E16" s="2">
        <f>IFERROR(INDEX(E51:E500,MATCH($C$16,$C$51:$C$500,0)),"")</f>
        <v>21181993000</v>
      </c>
      <c r="H16" s="2">
        <f>IFERROR(SUM(D16:G16)*(4/MAX(1,COUNT(D16:G16))),"")</f>
        <v>35539784000</v>
      </c>
      <c r="I16" s="2">
        <f t="shared" ref="I16:Z16" si="13">IFERROR(INDEX(I51:I500,MATCH($C$16,$C$51:$C$500,0)),"")</f>
        <v>336430032000</v>
      </c>
      <c r="J16" s="2">
        <f t="shared" si="13"/>
        <v>79797390000</v>
      </c>
      <c r="K16" s="2">
        <f t="shared" si="13"/>
        <v>667944857000</v>
      </c>
      <c r="L16" s="2">
        <f t="shared" si="13"/>
        <v>1106143111000</v>
      </c>
      <c r="M16" s="2">
        <f t="shared" si="13"/>
        <v>158479487000</v>
      </c>
      <c r="N16" s="2">
        <f t="shared" si="13"/>
        <v>-960029370000</v>
      </c>
      <c r="O16" s="2">
        <f t="shared" si="13"/>
        <v>1111329436000</v>
      </c>
      <c r="P16" s="2">
        <f t="shared" si="13"/>
        <v>1035272928000</v>
      </c>
      <c r="Q16" s="2">
        <f t="shared" si="13"/>
        <v>1444664431000</v>
      </c>
      <c r="R16" s="2">
        <f t="shared" si="13"/>
        <v>591353409000</v>
      </c>
      <c r="S16" s="2">
        <f t="shared" si="13"/>
        <v>758957294000</v>
      </c>
      <c r="T16" s="2">
        <f t="shared" si="13"/>
        <v>1385766654000</v>
      </c>
      <c r="U16" s="2">
        <f t="shared" si="13"/>
        <v>1081775829000</v>
      </c>
      <c r="V16" s="2">
        <f t="shared" si="13"/>
        <v>1344194587000</v>
      </c>
      <c r="W16" s="2">
        <f t="shared" si="13"/>
        <v>671143201775</v>
      </c>
      <c r="X16" s="2">
        <f t="shared" si="13"/>
        <v>330181992933</v>
      </c>
      <c r="Y16" s="2">
        <f t="shared" si="13"/>
        <v>117810933281</v>
      </c>
      <c r="Z16" s="2">
        <f t="shared" si="13"/>
        <v>79485975545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2672400000000</v>
      </c>
      <c r="E20" s="2">
        <f ca="1">IFERROR(E21*E2,"")</f>
        <v>2102550000000</v>
      </c>
      <c r="H20" s="2">
        <f t="shared" ref="H20:Z20" ca="1" si="14">IFERROR(H21*H2,"")</f>
        <v>2102550000000</v>
      </c>
      <c r="I20" s="2">
        <f t="shared" ca="1" si="14"/>
        <v>3202950000000</v>
      </c>
      <c r="J20" s="2">
        <f t="shared" ca="1" si="14"/>
        <v>2633100000000</v>
      </c>
      <c r="K20" s="2">
        <f t="shared" ca="1" si="14"/>
        <v>3222600000000</v>
      </c>
      <c r="L20" s="2">
        <f t="shared" ca="1" si="14"/>
        <v>3144000000000</v>
      </c>
      <c r="M20" s="2">
        <f t="shared" ca="1" si="14"/>
        <v>3183300000000</v>
      </c>
      <c r="N20" s="2">
        <f t="shared" ca="1" si="14"/>
        <v>4755300000000</v>
      </c>
      <c r="O20" s="2">
        <f t="shared" ca="1" si="14"/>
        <v>4676700000000</v>
      </c>
      <c r="P20" s="2">
        <f t="shared" ca="1" si="14"/>
        <v>6130800000000</v>
      </c>
      <c r="Q20" s="2">
        <f t="shared" ca="1" si="14"/>
        <v>6995400000000</v>
      </c>
      <c r="R20" s="2">
        <f t="shared" ca="1" si="14"/>
        <v>6916800000000</v>
      </c>
      <c r="S20" s="2">
        <f t="shared" ca="1" si="14"/>
        <v>6739950000000</v>
      </c>
      <c r="T20" s="2">
        <f t="shared" ca="1" si="14"/>
        <v>11004000000000</v>
      </c>
      <c r="U20" s="2">
        <f t="shared" ca="1" si="14"/>
        <v>8449500000000</v>
      </c>
      <c r="V20" s="2">
        <f t="shared" ca="1" si="14"/>
        <v>11790000000000</v>
      </c>
      <c r="W20" s="2">
        <f t="shared" ca="1" si="14"/>
        <v>8215600000000</v>
      </c>
      <c r="X20" s="2">
        <f t="shared" ca="1" si="14"/>
        <v>5268700000000</v>
      </c>
      <c r="Y20" s="2">
        <f t="shared" ca="1" si="14"/>
        <v>1893160000000</v>
      </c>
      <c r="Z20" s="2">
        <f t="shared" ca="1" si="14"/>
        <v>856499999999.99988</v>
      </c>
    </row>
    <row r="21" spans="1:26" ht="15.5" x14ac:dyDescent="0.35">
      <c r="C21" t="s">
        <v>12</v>
      </c>
      <c r="D21" s="2">
        <f>IFERROR(INDEX(D51:D500,MATCH($C$7,$C$51:$C$500,0)),"")</f>
        <v>19650000000</v>
      </c>
      <c r="E21" s="2">
        <f>IFERROR(INDEX(E51:E500,MATCH($C$7,$C$51:$C$500,0)),"")</f>
        <v>19650000000</v>
      </c>
      <c r="H21" s="2">
        <f>IFERROR(INDEX(D21:G21,COUNT(D21:G21)),"")</f>
        <v>19650000000</v>
      </c>
      <c r="I21" s="2">
        <f t="shared" ref="I21:Z21" si="15">IFERROR(INDEX(I51:I500,MATCH($C$7,$C$51:$C$500,0)),"")</f>
        <v>19650000000</v>
      </c>
      <c r="J21" s="2">
        <f t="shared" si="15"/>
        <v>19650000000</v>
      </c>
      <c r="K21" s="2">
        <f t="shared" si="15"/>
        <v>19650000000</v>
      </c>
      <c r="L21" s="2">
        <f t="shared" si="15"/>
        <v>19650000000</v>
      </c>
      <c r="M21" s="2">
        <f t="shared" si="15"/>
        <v>19650000000</v>
      </c>
      <c r="N21" s="2">
        <f t="shared" si="15"/>
        <v>19650000000</v>
      </c>
      <c r="O21" s="2">
        <f t="shared" si="15"/>
        <v>19650000000</v>
      </c>
      <c r="P21" s="2">
        <f t="shared" si="15"/>
        <v>19650000000</v>
      </c>
      <c r="Q21" s="2">
        <f t="shared" si="15"/>
        <v>19650000000</v>
      </c>
      <c r="R21" s="2">
        <f t="shared" si="15"/>
        <v>19650000000</v>
      </c>
      <c r="S21" s="2">
        <f t="shared" si="15"/>
        <v>19650000000</v>
      </c>
      <c r="T21" s="2">
        <f t="shared" si="15"/>
        <v>19650000000</v>
      </c>
      <c r="U21" s="2">
        <f t="shared" si="15"/>
        <v>19650000000</v>
      </c>
      <c r="V21" s="2">
        <f t="shared" si="15"/>
        <v>19650000000</v>
      </c>
      <c r="W21" s="2">
        <f t="shared" si="15"/>
        <v>17860000000</v>
      </c>
      <c r="X21" s="2">
        <f t="shared" si="15"/>
        <v>17860000000</v>
      </c>
      <c r="Y21" s="2">
        <f t="shared" si="15"/>
        <v>17860000000</v>
      </c>
      <c r="Z21" s="2">
        <f t="shared" si="15"/>
        <v>17129999999.999998</v>
      </c>
    </row>
    <row r="23" spans="1:26" ht="15.5" x14ac:dyDescent="0.35">
      <c r="B23" t="s">
        <v>54</v>
      </c>
      <c r="C23" t="s">
        <v>55</v>
      </c>
      <c r="D23" s="3">
        <f>IFERROR(D5/D6*100,"")</f>
        <v>-4.8392688764777606E-2</v>
      </c>
      <c r="E23" s="3">
        <f>IFERROR(E5/E6*100,"")</f>
        <v>0.15990819184947086</v>
      </c>
      <c r="H23" s="3">
        <f t="shared" ref="H23:Z23" si="16">IFERROR(H5/H6*100,"")</f>
        <v>0.22331721598053034</v>
      </c>
      <c r="I23" s="3">
        <f t="shared" si="16"/>
        <v>2.6917461425260174</v>
      </c>
      <c r="J23" s="3">
        <f t="shared" si="16"/>
        <v>0.49231068952657575</v>
      </c>
      <c r="K23" s="3">
        <f t="shared" si="16"/>
        <v>5.6223466047067712</v>
      </c>
      <c r="L23" s="3">
        <f t="shared" si="16"/>
        <v>10.201988930161985</v>
      </c>
      <c r="M23" s="3">
        <f t="shared" si="16"/>
        <v>1.6002917466214561</v>
      </c>
      <c r="N23" s="3">
        <f t="shared" si="16"/>
        <v>-10.971464085952167</v>
      </c>
      <c r="O23" s="3">
        <f t="shared" si="16"/>
        <v>9.5584915093207421</v>
      </c>
      <c r="P23" s="3">
        <f t="shared" si="16"/>
        <v>10.240312449220173</v>
      </c>
      <c r="Q23" s="3">
        <f t="shared" si="16"/>
        <v>16.013674878992905</v>
      </c>
      <c r="R23" s="3">
        <f t="shared" si="16"/>
        <v>7.2219154162373913</v>
      </c>
      <c r="S23" s="3">
        <f t="shared" si="16"/>
        <v>9.0685512661543797</v>
      </c>
      <c r="T23" s="3">
        <f t="shared" si="16"/>
        <v>17.224683134249105</v>
      </c>
      <c r="U23" s="3">
        <f t="shared" si="16"/>
        <v>16.444500975192604</v>
      </c>
      <c r="V23" s="3">
        <f t="shared" si="16"/>
        <v>25.205991114472305</v>
      </c>
      <c r="W23" s="3">
        <f t="shared" si="16"/>
        <v>21.588857320299592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-0.20140554683228329</v>
      </c>
      <c r="H24" s="4">
        <f t="shared" ref="H24:Z24" si="17">IFERROR(_xlfn.RRI(5,M23,H23),"")</f>
        <v>-0.32555799947592645</v>
      </c>
      <c r="I24" s="4" t="str">
        <f t="shared" si="17"/>
        <v/>
      </c>
      <c r="J24" s="4">
        <f t="shared" si="17"/>
        <v>-0.44745203801919231</v>
      </c>
      <c r="K24" s="4">
        <f t="shared" si="17"/>
        <v>-0.11300559275205613</v>
      </c>
      <c r="L24" s="4">
        <f t="shared" si="17"/>
        <v>-8.6226060006667105E-2</v>
      </c>
      <c r="M24" s="4">
        <f t="shared" si="17"/>
        <v>-0.26020847194098462</v>
      </c>
      <c r="N24" s="4" t="str">
        <f t="shared" si="17"/>
        <v/>
      </c>
      <c r="O24" s="4">
        <f t="shared" si="17"/>
        <v>-0.11111081245476673</v>
      </c>
      <c r="P24" s="4">
        <f t="shared" si="17"/>
        <v>-9.0383139426922665E-2</v>
      </c>
      <c r="Q24" s="4">
        <f t="shared" si="17"/>
        <v>-8.6733671897326947E-2</v>
      </c>
      <c r="R24" s="4">
        <f t="shared" si="17"/>
        <v>-0.19668745668503618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15.94</v>
      </c>
      <c r="J25" s="3">
        <f t="shared" si="18"/>
        <v>2.81</v>
      </c>
      <c r="K25" s="3">
        <f t="shared" si="18"/>
        <v>32.18</v>
      </c>
      <c r="L25" s="3">
        <f t="shared" si="18"/>
        <v>55.27</v>
      </c>
      <c r="M25" s="3">
        <f t="shared" si="18"/>
        <v>7.41</v>
      </c>
      <c r="N25" s="3">
        <f t="shared" si="18"/>
        <v>-52.3</v>
      </c>
      <c r="O25" s="3">
        <f t="shared" si="18"/>
        <v>51.48</v>
      </c>
      <c r="P25" s="3">
        <f t="shared" si="18"/>
        <v>49.37</v>
      </c>
      <c r="Q25" s="3">
        <f t="shared" si="18"/>
        <v>70.23</v>
      </c>
      <c r="R25" s="3">
        <f t="shared" si="18"/>
        <v>25.89</v>
      </c>
      <c r="S25" s="3">
        <f t="shared" si="18"/>
        <v>30.36</v>
      </c>
      <c r="T25" s="3">
        <f t="shared" si="18"/>
        <v>55.85</v>
      </c>
      <c r="U25" s="3">
        <f t="shared" si="18"/>
        <v>44.62</v>
      </c>
      <c r="V25" s="3">
        <f t="shared" si="18"/>
        <v>60.7</v>
      </c>
      <c r="W25" s="3">
        <f t="shared" si="18"/>
        <v>33.68</v>
      </c>
      <c r="X25" s="3">
        <f t="shared" si="18"/>
        <v>16.28</v>
      </c>
      <c r="Y25" s="3">
        <f t="shared" si="18"/>
        <v>5.27</v>
      </c>
      <c r="Z25" s="3">
        <f t="shared" si="18"/>
        <v>3.44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-0.44099774948909354</v>
      </c>
      <c r="K26" s="4">
        <f t="shared" si="19"/>
        <v>-8.2038255732592158E-2</v>
      </c>
      <c r="L26" s="4">
        <f t="shared" si="19"/>
        <v>-4.6779531819211018E-2</v>
      </c>
      <c r="M26" s="4">
        <f t="shared" si="19"/>
        <v>-0.22135906565261165</v>
      </c>
      <c r="N26" s="4" t="str">
        <f t="shared" si="19"/>
        <v/>
      </c>
      <c r="O26" s="4">
        <f t="shared" si="19"/>
        <v>-1.616317954976898E-2</v>
      </c>
      <c r="P26" s="4">
        <f t="shared" si="19"/>
        <v>2.0438209968648646E-2</v>
      </c>
      <c r="Q26" s="4">
        <f t="shared" si="19"/>
        <v>2.9595878644355089E-2</v>
      </c>
      <c r="R26" s="4">
        <f t="shared" si="19"/>
        <v>-5.124955299617906E-2</v>
      </c>
      <c r="S26" s="4">
        <f t="shared" si="19"/>
        <v>0.13273800857430285</v>
      </c>
      <c r="T26" s="4">
        <f t="shared" si="19"/>
        <v>0.60340233770386531</v>
      </c>
      <c r="U26" s="4">
        <f t="shared" si="19"/>
        <v>0.66952998970193933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34.050901577608144</v>
      </c>
      <c r="E27" s="3">
        <f>IFERROR(E4/E21,"")</f>
        <v>33.124011806615776</v>
      </c>
      <c r="H27" s="3">
        <f t="shared" ref="H27:Z27" si="20">IFERROR(H4/H21,"")</f>
        <v>134.34982676844783</v>
      </c>
      <c r="I27" s="3">
        <f t="shared" si="20"/>
        <v>149.31026366412215</v>
      </c>
      <c r="J27" s="3">
        <f t="shared" si="20"/>
        <v>174.72453720101782</v>
      </c>
      <c r="K27" s="3">
        <f t="shared" si="20"/>
        <v>201.32394636132315</v>
      </c>
      <c r="L27" s="3">
        <f t="shared" si="20"/>
        <v>228.67843557251908</v>
      </c>
      <c r="M27" s="3">
        <f t="shared" si="20"/>
        <v>144.9019703307888</v>
      </c>
      <c r="N27" s="3">
        <f t="shared" si="20"/>
        <v>71.921219389312981</v>
      </c>
      <c r="O27" s="3">
        <f t="shared" si="20"/>
        <v>176.87924554707379</v>
      </c>
      <c r="P27" s="3">
        <f t="shared" si="20"/>
        <v>202.30321424936386</v>
      </c>
      <c r="Q27" s="3">
        <f t="shared" si="20"/>
        <v>199.34387267175572</v>
      </c>
      <c r="R27" s="3">
        <f t="shared" si="20"/>
        <v>138.20299134860051</v>
      </c>
      <c r="S27" s="3">
        <f t="shared" si="20"/>
        <v>141.66413832061068</v>
      </c>
      <c r="T27" s="3">
        <f t="shared" si="20"/>
        <v>184.77934244274809</v>
      </c>
      <c r="U27" s="3">
        <f t="shared" si="20"/>
        <v>187.49311760814248</v>
      </c>
      <c r="V27" s="3">
        <f t="shared" si="20"/>
        <v>124.49943455470738</v>
      </c>
      <c r="W27" s="3">
        <f t="shared" si="20"/>
        <v>77.326218562038079</v>
      </c>
      <c r="X27" s="3">
        <f t="shared" si="20"/>
        <v>42.845078697760357</v>
      </c>
      <c r="Y27" s="3">
        <f t="shared" si="20"/>
        <v>22.599516307390818</v>
      </c>
      <c r="Z27" s="3">
        <f t="shared" si="20"/>
        <v>25.412999698015181</v>
      </c>
    </row>
    <row r="28" spans="1:26" ht="15.5" x14ac:dyDescent="0.35">
      <c r="C28" t="s">
        <v>61</v>
      </c>
      <c r="D28" s="4">
        <f>IFERROR(_xlfn.RRI(5,I27,D27),"")</f>
        <v>-0.25594028660125223</v>
      </c>
      <c r="E28" s="4">
        <f>IFERROR(_xlfn.RRI(5,J27,E27),"")</f>
        <v>-0.28293618661416087</v>
      </c>
      <c r="H28" s="4">
        <f t="shared" ref="H28:Z28" si="21">IFERROR(_xlfn.RRI(5,M27,H27),"")</f>
        <v>-1.50083158065627E-2</v>
      </c>
      <c r="I28" s="4">
        <f t="shared" si="21"/>
        <v>0.1573015214432314</v>
      </c>
      <c r="J28" s="4">
        <f t="shared" si="21"/>
        <v>-2.4483200775623493E-3</v>
      </c>
      <c r="K28" s="4">
        <f t="shared" si="21"/>
        <v>-9.6999893251248359E-4</v>
      </c>
      <c r="L28" s="4">
        <f t="shared" si="21"/>
        <v>2.7837513442385164E-2</v>
      </c>
      <c r="M28" s="4">
        <f t="shared" si="21"/>
        <v>9.5117298681268725E-3</v>
      </c>
      <c r="N28" s="4">
        <f t="shared" si="21"/>
        <v>-0.12678854643915527</v>
      </c>
      <c r="O28" s="4">
        <f t="shared" si="21"/>
        <v>-8.7009454463817804E-3</v>
      </c>
      <c r="P28" s="4">
        <f t="shared" si="21"/>
        <v>1.5321284424876236E-2</v>
      </c>
      <c r="Q28" s="4">
        <f t="shared" si="21"/>
        <v>9.872018309152697E-2</v>
      </c>
      <c r="R28" s="4">
        <f t="shared" si="21"/>
        <v>0.12315096380029855</v>
      </c>
      <c r="S28" s="4">
        <f t="shared" si="21"/>
        <v>0.27019908598824549</v>
      </c>
      <c r="T28" s="4">
        <f t="shared" si="21"/>
        <v>0.52233718126275908</v>
      </c>
      <c r="U28" s="4">
        <f t="shared" si="21"/>
        <v>0.49137163854693533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4.672597864768683</v>
      </c>
      <c r="J29" s="4">
        <f t="shared" si="22"/>
        <v>-0.91267868241143568</v>
      </c>
      <c r="K29" s="4">
        <f t="shared" si="22"/>
        <v>-0.41776732404559441</v>
      </c>
      <c r="L29" s="4">
        <f t="shared" si="22"/>
        <v>6.4588394062078267</v>
      </c>
      <c r="M29" s="4">
        <f t="shared" si="22"/>
        <v>-1.1416826003824092</v>
      </c>
      <c r="N29" s="4">
        <f t="shared" si="22"/>
        <v>-2.0159285159285161</v>
      </c>
      <c r="O29" s="4">
        <f t="shared" si="22"/>
        <v>4.2738505165080001E-2</v>
      </c>
      <c r="P29" s="4">
        <f t="shared" si="22"/>
        <v>-0.29702406379040303</v>
      </c>
      <c r="Q29" s="4">
        <f t="shared" si="22"/>
        <v>1.7126303592120511</v>
      </c>
      <c r="R29" s="4">
        <f t="shared" si="22"/>
        <v>-0.14723320158102762</v>
      </c>
      <c r="S29" s="4">
        <f t="shared" si="22"/>
        <v>-0.45640107430617727</v>
      </c>
      <c r="T29" s="4">
        <f t="shared" si="22"/>
        <v>0.25168086060062761</v>
      </c>
      <c r="U29" s="4">
        <f t="shared" si="22"/>
        <v>-0.2649093904448106</v>
      </c>
      <c r="V29" s="4">
        <f t="shared" si="22"/>
        <v>0.80225653206650838</v>
      </c>
      <c r="W29" s="4">
        <f t="shared" si="22"/>
        <v>1.0687960687960687</v>
      </c>
      <c r="X29" s="4">
        <f t="shared" si="22"/>
        <v>2.0891840607210632</v>
      </c>
      <c r="Y29" s="4">
        <f t="shared" si="22"/>
        <v>0.53197674418604646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-0.10019697593815965</v>
      </c>
      <c r="I30" s="4">
        <f t="shared" si="23"/>
        <v>-0.1454533744602623</v>
      </c>
      <c r="J30" s="4">
        <f t="shared" si="23"/>
        <v>-0.13212243074436081</v>
      </c>
      <c r="K30" s="4">
        <f t="shared" si="23"/>
        <v>-0.11961988957424541</v>
      </c>
      <c r="L30" s="4">
        <f t="shared" si="23"/>
        <v>0.57815960024892388</v>
      </c>
      <c r="M30" s="4">
        <f t="shared" si="23"/>
        <v>1.0147318352102395</v>
      </c>
      <c r="N30" s="4">
        <f t="shared" si="23"/>
        <v>-0.59338802488179876</v>
      </c>
      <c r="O30" s="4">
        <f t="shared" si="23"/>
        <v>-0.12567258902249503</v>
      </c>
      <c r="P30" s="4">
        <f t="shared" si="23"/>
        <v>1.4845410284975571E-2</v>
      </c>
      <c r="Q30" s="4">
        <f t="shared" si="23"/>
        <v>0.44239911688260536</v>
      </c>
      <c r="R30" s="4">
        <f t="shared" si="23"/>
        <v>-2.4432061727414668E-2</v>
      </c>
      <c r="S30" s="4">
        <f t="shared" si="23"/>
        <v>-0.23333346440225697</v>
      </c>
      <c r="T30" s="4">
        <f t="shared" si="23"/>
        <v>-1.447399883267257E-2</v>
      </c>
      <c r="U30" s="4">
        <f t="shared" si="23"/>
        <v>0.50597565586335658</v>
      </c>
      <c r="V30" s="4">
        <f t="shared" si="23"/>
        <v>0.61005460851318727</v>
      </c>
      <c r="W30" s="4">
        <f t="shared" si="23"/>
        <v>0.80478647518694268</v>
      </c>
      <c r="X30" s="4">
        <f t="shared" si="23"/>
        <v>0.89584051777907059</v>
      </c>
      <c r="Y30" s="4">
        <f t="shared" si="23"/>
        <v>-0.11071040113552998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585.86</v>
      </c>
      <c r="E32" s="3">
        <f>IFERROR(INDEX(E51:E500,MATCH($A$32,$C$51:$C$500,0)),"")</f>
        <v>587.65</v>
      </c>
      <c r="H32" s="3">
        <f>IFERROR(INDEX(D32:G32,COUNT(D32:G32)),"")</f>
        <v>587.65</v>
      </c>
      <c r="I32" s="3">
        <f t="shared" ref="I32:Z32" si="24">IFERROR(INDEX(I51:I500,MATCH($C$32,$C$51:$C$500,0)),"")</f>
        <v>586.70000000000005</v>
      </c>
      <c r="J32" s="3">
        <f t="shared" si="24"/>
        <v>570.73</v>
      </c>
      <c r="K32" s="3">
        <f t="shared" si="24"/>
        <v>567.89</v>
      </c>
      <c r="L32" s="3">
        <f t="shared" si="24"/>
        <v>535.64</v>
      </c>
      <c r="M32" s="3">
        <f t="shared" si="24"/>
        <v>480.38</v>
      </c>
      <c r="N32" s="3">
        <f t="shared" si="24"/>
        <v>472.62</v>
      </c>
      <c r="O32" s="3">
        <f t="shared" si="24"/>
        <v>531.98</v>
      </c>
      <c r="P32" s="3">
        <f t="shared" si="24"/>
        <v>480.6</v>
      </c>
      <c r="Q32" s="3">
        <f t="shared" si="24"/>
        <v>430.82</v>
      </c>
      <c r="R32" s="3">
        <f t="shared" si="24"/>
        <v>360.45</v>
      </c>
      <c r="S32" s="3">
        <f t="shared" si="24"/>
        <v>328.48</v>
      </c>
      <c r="T32" s="3">
        <f t="shared" si="24"/>
        <v>311.36</v>
      </c>
      <c r="U32" s="3">
        <f t="shared" si="24"/>
        <v>262.51</v>
      </c>
      <c r="V32" s="3">
        <f t="shared" si="24"/>
        <v>232.49</v>
      </c>
      <c r="W32" s="3">
        <f t="shared" si="24"/>
        <v>153.28</v>
      </c>
      <c r="X32" s="3">
        <f t="shared" si="24"/>
        <v>123.62</v>
      </c>
      <c r="Y32" s="3">
        <f t="shared" si="24"/>
        <v>107.9</v>
      </c>
      <c r="Z32" s="3">
        <f t="shared" si="24"/>
        <v>102.45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0.18</v>
      </c>
      <c r="E33" s="3">
        <f>IFERROR(INDEX(E51:E500,MATCH($A$33,$C$51:$C$500,0)),"")</f>
        <v>0.22</v>
      </c>
      <c r="H33" s="3">
        <f>IFERROR(INDEX(D33:G33,COUNT(D33:G33)),"")</f>
        <v>0.22</v>
      </c>
      <c r="I33" s="3">
        <f t="shared" ref="I33:Z33" si="25">IFERROR(INDEX(I51:I500,MATCH($C$33,$C$51:$C$500,0)),"")</f>
        <v>0.28000000000000003</v>
      </c>
      <c r="J33" s="3">
        <f t="shared" si="25"/>
        <v>0.23</v>
      </c>
      <c r="K33" s="3">
        <f t="shared" si="25"/>
        <v>0.28999999999999998</v>
      </c>
      <c r="L33" s="3">
        <f t="shared" si="25"/>
        <v>0.3</v>
      </c>
      <c r="M33" s="3">
        <f t="shared" si="25"/>
        <v>0.34</v>
      </c>
      <c r="N33" s="3">
        <f t="shared" si="25"/>
        <v>0.51</v>
      </c>
      <c r="O33" s="3">
        <f t="shared" si="25"/>
        <v>0.45</v>
      </c>
      <c r="P33" s="3">
        <f t="shared" si="25"/>
        <v>0.65</v>
      </c>
      <c r="Q33" s="3">
        <f t="shared" si="25"/>
        <v>0.83</v>
      </c>
      <c r="R33" s="3">
        <f t="shared" si="25"/>
        <v>0.98</v>
      </c>
      <c r="S33" s="3">
        <f t="shared" si="25"/>
        <v>1.04</v>
      </c>
      <c r="T33" s="3">
        <f t="shared" si="25"/>
        <v>1.8</v>
      </c>
      <c r="U33" s="3">
        <f t="shared" si="25"/>
        <v>1.64</v>
      </c>
      <c r="V33" s="3">
        <f t="shared" si="25"/>
        <v>2.58</v>
      </c>
      <c r="W33" s="3">
        <f t="shared" si="25"/>
        <v>3</v>
      </c>
      <c r="X33" s="3">
        <f t="shared" si="25"/>
        <v>2.39</v>
      </c>
      <c r="Y33" s="3">
        <f t="shared" si="25"/>
        <v>0.97</v>
      </c>
      <c r="Z33" s="3">
        <f t="shared" si="25"/>
        <v>0.49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-368.97</v>
      </c>
      <c r="E34" s="3">
        <f>IFERROR(INDEX(E51:E500,MATCH($A$34,$C$51:$C$500,0)),"")</f>
        <v>139.36000000000001</v>
      </c>
      <c r="H34" s="3">
        <f>IFERROR(INDEX(D34:G34,COUNT(D34:G34)),"")</f>
        <v>139.36000000000001</v>
      </c>
      <c r="I34" s="3">
        <f t="shared" ref="I34:Z34" si="26">IFERROR(INDEX(I51:I500,MATCH($C$34,$C$51:$C$500,0)),"")</f>
        <v>10.23</v>
      </c>
      <c r="J34" s="3">
        <f t="shared" si="26"/>
        <v>47.69</v>
      </c>
      <c r="K34" s="3">
        <f t="shared" si="26"/>
        <v>5.0999999999999996</v>
      </c>
      <c r="L34" s="3">
        <f t="shared" si="26"/>
        <v>2.89</v>
      </c>
      <c r="M34" s="3">
        <f t="shared" si="26"/>
        <v>21.86</v>
      </c>
      <c r="N34" s="3">
        <f t="shared" si="26"/>
        <v>-4.63</v>
      </c>
      <c r="O34" s="3">
        <f t="shared" si="26"/>
        <v>4.62</v>
      </c>
      <c r="P34" s="3">
        <f t="shared" si="26"/>
        <v>6.32</v>
      </c>
      <c r="Q34" s="3">
        <f t="shared" si="26"/>
        <v>5.07</v>
      </c>
      <c r="R34" s="3">
        <f t="shared" si="26"/>
        <v>13.6</v>
      </c>
      <c r="S34" s="3">
        <f t="shared" si="26"/>
        <v>11.3</v>
      </c>
      <c r="T34" s="3">
        <f t="shared" si="26"/>
        <v>10.029999999999999</v>
      </c>
      <c r="U34" s="3">
        <f t="shared" si="26"/>
        <v>9.64</v>
      </c>
      <c r="V34" s="3">
        <f t="shared" si="26"/>
        <v>9.8800000000000008</v>
      </c>
      <c r="W34" s="3">
        <f t="shared" si="26"/>
        <v>13.66</v>
      </c>
      <c r="X34" s="3">
        <f t="shared" si="26"/>
        <v>18.12</v>
      </c>
      <c r="Y34" s="3">
        <f t="shared" si="26"/>
        <v>19.920000000000002</v>
      </c>
      <c r="Z34" s="3">
        <f t="shared" si="26"/>
        <v>14.53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3.14</v>
      </c>
      <c r="E35" s="3">
        <f>IFERROR(INDEX(E51:E500,MATCH($A$35,$C$51:$C$500,0)),"")</f>
        <v>3.95</v>
      </c>
      <c r="H35" s="3">
        <f>IFERROR(INDEX(D35:G35,COUNT(D35:G35)),"")</f>
        <v>3.95</v>
      </c>
      <c r="I35" s="3">
        <f t="shared" ref="I35:Z35" si="27">IFERROR(INDEX(I51:I500,MATCH($C$35,$C$51:$C$500,0)),"")</f>
        <v>1.0900000000000001</v>
      </c>
      <c r="J35" s="3">
        <f t="shared" si="27"/>
        <v>0.77</v>
      </c>
      <c r="K35" s="3">
        <f t="shared" si="27"/>
        <v>0.81</v>
      </c>
      <c r="L35" s="3">
        <f t="shared" si="27"/>
        <v>0.7</v>
      </c>
      <c r="M35" s="3">
        <f t="shared" si="27"/>
        <v>1.1200000000000001</v>
      </c>
      <c r="N35" s="3">
        <f t="shared" si="27"/>
        <v>3.36</v>
      </c>
      <c r="O35" s="3">
        <f t="shared" si="27"/>
        <v>1.35</v>
      </c>
      <c r="P35" s="3">
        <f t="shared" si="27"/>
        <v>1.54</v>
      </c>
      <c r="Q35" s="3">
        <f t="shared" si="27"/>
        <v>1.79</v>
      </c>
      <c r="R35" s="3">
        <f t="shared" si="27"/>
        <v>2.5499999999999998</v>
      </c>
      <c r="S35" s="3">
        <f t="shared" si="27"/>
        <v>2.42</v>
      </c>
      <c r="T35" s="3">
        <f t="shared" si="27"/>
        <v>3.03</v>
      </c>
      <c r="U35" s="3">
        <f t="shared" si="27"/>
        <v>2.29</v>
      </c>
      <c r="V35" s="3">
        <f t="shared" si="27"/>
        <v>4.82</v>
      </c>
      <c r="W35" s="3">
        <f t="shared" si="27"/>
        <v>5.95</v>
      </c>
      <c r="X35" s="3">
        <f t="shared" si="27"/>
        <v>6.89</v>
      </c>
      <c r="Y35" s="3">
        <f t="shared" si="27"/>
        <v>4.6500000000000004</v>
      </c>
      <c r="Z35" s="3">
        <f t="shared" si="27"/>
        <v>1.97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669100216000</v>
      </c>
      <c r="E51" s="5">
        <v>650886832000</v>
      </c>
      <c r="F51" s="5">
        <v>1276310088000</v>
      </c>
      <c r="G51" s="5">
        <v>541868151000</v>
      </c>
      <c r="I51" s="5">
        <v>2933946681000</v>
      </c>
      <c r="J51" s="5">
        <v>3433337156000</v>
      </c>
      <c r="K51" s="5">
        <v>3956015546000</v>
      </c>
      <c r="L51" s="5">
        <v>4493531259000</v>
      </c>
      <c r="M51" s="5">
        <v>2847323717000</v>
      </c>
      <c r="N51" s="5">
        <v>1413251961000</v>
      </c>
      <c r="O51" s="5">
        <v>3475677175000</v>
      </c>
      <c r="P51" s="5">
        <v>3975258160000</v>
      </c>
      <c r="Q51" s="5">
        <v>3917107098000</v>
      </c>
      <c r="R51" s="5">
        <v>2715688780000</v>
      </c>
      <c r="S51" s="5">
        <v>2783700318000</v>
      </c>
      <c r="T51" s="5">
        <v>3630914079000</v>
      </c>
      <c r="U51" s="5">
        <v>3684239761000</v>
      </c>
      <c r="V51" s="5">
        <v>2446413889000</v>
      </c>
      <c r="W51" s="5">
        <v>1381046263518</v>
      </c>
      <c r="X51" s="5">
        <v>765213105542</v>
      </c>
      <c r="Y51" s="5">
        <v>403627361250</v>
      </c>
      <c r="Z51" s="5">
        <v>435324684827</v>
      </c>
    </row>
    <row r="52" spans="2:26" ht="15.5" x14ac:dyDescent="0.35">
      <c r="C52" t="s">
        <v>85</v>
      </c>
      <c r="D52" s="5">
        <v>-370201056000</v>
      </c>
      <c r="E52" s="5">
        <v>-355776937000</v>
      </c>
      <c r="F52" s="5">
        <v>-591328889000</v>
      </c>
      <c r="G52" s="5">
        <v>-281350447000</v>
      </c>
      <c r="I52" s="5">
        <v>-1377166407000</v>
      </c>
      <c r="J52" s="5">
        <v>-1657008147000</v>
      </c>
      <c r="K52" s="5">
        <v>-1809824844000</v>
      </c>
      <c r="L52" s="5">
        <v>-1862391479000</v>
      </c>
      <c r="M52" s="5">
        <v>-1338109667000</v>
      </c>
      <c r="N52" s="5">
        <v>-816694800000</v>
      </c>
      <c r="O52" s="5">
        <v>-1278972605000</v>
      </c>
      <c r="P52" s="5">
        <v>-1531274814000</v>
      </c>
      <c r="Q52" s="5">
        <v>-1541083916000</v>
      </c>
      <c r="R52" s="5">
        <v>-1250829709000</v>
      </c>
      <c r="S52" s="5">
        <v>-727637014000</v>
      </c>
      <c r="T52" s="5">
        <v>-1324195855000</v>
      </c>
      <c r="U52" s="5">
        <v>-1846814417000</v>
      </c>
      <c r="V52" s="5">
        <v>-979517327000</v>
      </c>
      <c r="W52" s="5">
        <v>-566655685963</v>
      </c>
      <c r="X52" s="5">
        <v>-349046060909</v>
      </c>
      <c r="Y52" s="5">
        <v>-241598561345</v>
      </c>
      <c r="Z52" s="5">
        <v>-324157854719</v>
      </c>
    </row>
    <row r="53" spans="2:26" ht="15.5" x14ac:dyDescent="0.35">
      <c r="C53" t="s">
        <v>86</v>
      </c>
      <c r="D53" s="5">
        <v>298899160000</v>
      </c>
      <c r="E53" s="5">
        <v>295109895000</v>
      </c>
      <c r="F53" s="5">
        <v>684981199000</v>
      </c>
      <c r="G53" s="5">
        <v>260517704000</v>
      </c>
      <c r="I53" s="5">
        <v>1556780274000</v>
      </c>
      <c r="J53" s="5">
        <v>1776329009000</v>
      </c>
      <c r="K53" s="5">
        <v>2146190702000</v>
      </c>
      <c r="L53" s="5">
        <v>2631139780000</v>
      </c>
      <c r="M53" s="5">
        <v>1509214050000</v>
      </c>
      <c r="N53" s="5">
        <v>596557161000</v>
      </c>
      <c r="O53" s="5">
        <v>2196704570000</v>
      </c>
      <c r="P53" s="5">
        <v>2443983346000</v>
      </c>
      <c r="Q53" s="5">
        <v>2376023182000</v>
      </c>
      <c r="R53" s="5">
        <v>1464859071000</v>
      </c>
      <c r="S53" s="5">
        <v>2056063304000</v>
      </c>
      <c r="T53" s="5">
        <v>2306718224000</v>
      </c>
      <c r="U53" s="5">
        <v>1837425344000</v>
      </c>
      <c r="V53" s="5">
        <v>1466896562000</v>
      </c>
      <c r="W53" s="5">
        <v>814390577555</v>
      </c>
      <c r="X53" s="5">
        <v>416167044633</v>
      </c>
      <c r="Y53" s="5">
        <v>162028799905</v>
      </c>
      <c r="Z53" s="5">
        <v>111166830108</v>
      </c>
    </row>
    <row r="54" spans="2:26" ht="15.5" x14ac:dyDescent="0.35">
      <c r="C54" t="s">
        <v>87</v>
      </c>
      <c r="D54" s="5">
        <v>-133789383000</v>
      </c>
      <c r="E54" s="5">
        <v>-128232859000</v>
      </c>
      <c r="F54" s="5">
        <v>-137307953000</v>
      </c>
      <c r="G54" s="5">
        <v>-125052161000</v>
      </c>
      <c r="I54" s="5">
        <v>-501720312000</v>
      </c>
      <c r="J54" s="5">
        <v>-536439739000</v>
      </c>
      <c r="K54" s="5">
        <v>-478997203000</v>
      </c>
      <c r="L54" s="5">
        <v>-491403009000</v>
      </c>
      <c r="M54" s="5">
        <v>-399441007000</v>
      </c>
      <c r="N54" s="5">
        <v>-423776830000</v>
      </c>
      <c r="O54" s="5">
        <v>-504809969000</v>
      </c>
      <c r="P54" s="5">
        <v>-466037421000</v>
      </c>
      <c r="Q54" s="5">
        <v>-390491880000</v>
      </c>
      <c r="R54" s="5">
        <v>-368412170000</v>
      </c>
      <c r="S54" s="5">
        <v>-428348210000</v>
      </c>
      <c r="T54" s="5">
        <v>-398952587000</v>
      </c>
      <c r="U54" s="5">
        <v>-304204325000</v>
      </c>
      <c r="V54" s="5">
        <v>-212883528000</v>
      </c>
      <c r="W54" s="5">
        <v>-120770120237</v>
      </c>
      <c r="X54" s="5">
        <v>-73088401771</v>
      </c>
      <c r="Y54" s="5">
        <v>-51387593913</v>
      </c>
      <c r="Z54" s="5">
        <v>-55882829357</v>
      </c>
    </row>
    <row r="55" spans="2:26" ht="15.5" x14ac:dyDescent="0.35">
      <c r="C55" t="s">
        <v>88</v>
      </c>
      <c r="D55" s="5">
        <v>-28679042000</v>
      </c>
      <c r="E55" s="5">
        <v>-23447193000</v>
      </c>
      <c r="F55" s="5">
        <v>-61425736000</v>
      </c>
      <c r="G55" s="5">
        <v>-22116268000</v>
      </c>
      <c r="I55" s="5">
        <v>-131340046000</v>
      </c>
      <c r="J55" s="5">
        <v>-163258605000</v>
      </c>
      <c r="K55" s="5">
        <v>-134177275000</v>
      </c>
      <c r="L55" s="5">
        <v>-136124196000</v>
      </c>
      <c r="M55" s="5">
        <v>-89673273000</v>
      </c>
      <c r="N55" s="5">
        <v>-98704856000</v>
      </c>
      <c r="O55" s="5">
        <v>-158605981000</v>
      </c>
      <c r="P55" s="5">
        <v>-138813367000</v>
      </c>
      <c r="Q55" s="5">
        <v>-93508181000</v>
      </c>
      <c r="R55" s="5">
        <v>-78390227000</v>
      </c>
      <c r="S55" s="5">
        <v>-121811707000</v>
      </c>
      <c r="T55" s="5">
        <v>-152995419000</v>
      </c>
      <c r="U55" s="5">
        <v>-99492820000</v>
      </c>
      <c r="V55" s="5">
        <v>-68458021000</v>
      </c>
      <c r="W55" s="5">
        <v>-38177947063</v>
      </c>
      <c r="X55" s="5">
        <v>-26522970362</v>
      </c>
      <c r="Y55" s="5">
        <v>-14156596290</v>
      </c>
      <c r="Z55" s="5">
        <v>-19272682024</v>
      </c>
    </row>
    <row r="56" spans="2:26" ht="15.5" x14ac:dyDescent="0.35">
      <c r="C56" t="s">
        <v>89</v>
      </c>
      <c r="D56" s="5">
        <v>-105110341000</v>
      </c>
      <c r="E56" s="5">
        <v>-104785666000</v>
      </c>
      <c r="F56" s="5">
        <v>-75882217000</v>
      </c>
      <c r="G56" s="5">
        <v>-102935893000</v>
      </c>
      <c r="I56" s="5">
        <v>-370380266000</v>
      </c>
      <c r="J56" s="5">
        <v>-373181134000</v>
      </c>
      <c r="K56" s="5">
        <v>-344819928000</v>
      </c>
      <c r="L56" s="5">
        <v>-355278813000</v>
      </c>
      <c r="M56" s="5">
        <v>-309767734000</v>
      </c>
      <c r="N56" s="5">
        <v>-325071974000</v>
      </c>
      <c r="O56" s="5">
        <v>-346203988000</v>
      </c>
      <c r="P56" s="5">
        <v>-327224054000</v>
      </c>
      <c r="Q56" s="5">
        <v>-296983699000</v>
      </c>
      <c r="R56" s="5">
        <v>-290021943000</v>
      </c>
      <c r="S56" s="5">
        <v>-306536503000</v>
      </c>
      <c r="T56" s="5">
        <v>-245957168000</v>
      </c>
      <c r="U56" s="5">
        <v>-204711505000</v>
      </c>
      <c r="V56" s="5">
        <v>-144425507000</v>
      </c>
      <c r="W56" s="5">
        <v>-82592173174</v>
      </c>
      <c r="X56" s="5">
        <v>-46565431409</v>
      </c>
      <c r="Y56" s="5">
        <v>-37230997623</v>
      </c>
      <c r="Z56" s="5">
        <v>-36610147333</v>
      </c>
    </row>
    <row r="57" spans="2:26" ht="15.5" x14ac:dyDescent="0.35">
      <c r="C57" t="s">
        <v>90</v>
      </c>
      <c r="D57" s="5">
        <v>165109777000</v>
      </c>
      <c r="E57" s="5">
        <v>166877036000</v>
      </c>
      <c r="F57" s="5">
        <v>547673246000</v>
      </c>
      <c r="G57" s="5">
        <v>135465543000</v>
      </c>
      <c r="I57" s="5">
        <v>1055059962000</v>
      </c>
      <c r="J57" s="5">
        <v>1239889270000</v>
      </c>
      <c r="K57" s="5">
        <v>1667193499000</v>
      </c>
      <c r="L57" s="5">
        <v>2139736771000</v>
      </c>
      <c r="M57" s="5">
        <v>1109773043000</v>
      </c>
      <c r="N57" s="5">
        <v>172780331000</v>
      </c>
      <c r="O57" s="5">
        <v>1691894601000</v>
      </c>
      <c r="P57" s="5">
        <v>1977945925000</v>
      </c>
      <c r="Q57" s="5">
        <v>1985531302000</v>
      </c>
      <c r="R57" s="5">
        <v>1096446901000</v>
      </c>
      <c r="S57" s="5">
        <v>1627715094000</v>
      </c>
      <c r="T57" s="5">
        <v>1907765637000</v>
      </c>
      <c r="U57" s="5">
        <v>1533221019000</v>
      </c>
      <c r="V57" s="5">
        <v>1254013034000</v>
      </c>
      <c r="W57" s="5">
        <v>693620457318</v>
      </c>
      <c r="X57" s="5">
        <v>343078642862</v>
      </c>
      <c r="Y57" s="5">
        <v>110641205992</v>
      </c>
      <c r="Z57" s="5">
        <v>55284000751</v>
      </c>
    </row>
    <row r="58" spans="2:26" ht="15.5" x14ac:dyDescent="0.35">
      <c r="C58" t="s">
        <v>91</v>
      </c>
      <c r="D58" s="5">
        <v>-168521878000</v>
      </c>
      <c r="E58" s="5">
        <v>-145695043000</v>
      </c>
      <c r="F58" s="5">
        <v>-230232180000</v>
      </c>
      <c r="G58" s="5">
        <v>-166655422000</v>
      </c>
      <c r="I58" s="5">
        <v>-718629930000</v>
      </c>
      <c r="J58" s="5">
        <v>-1160091880000</v>
      </c>
      <c r="K58" s="5">
        <v>-999248642000</v>
      </c>
      <c r="L58" s="5">
        <v>-1033593660000</v>
      </c>
      <c r="M58" s="5">
        <v>-951293556000</v>
      </c>
      <c r="N58" s="5">
        <v>-1132809701000</v>
      </c>
      <c r="O58" s="5">
        <v>-580565165000</v>
      </c>
      <c r="P58" s="5">
        <v>-942672997000</v>
      </c>
      <c r="Q58" s="5">
        <v>-540866871000</v>
      </c>
      <c r="R58" s="5">
        <v>-505093492000</v>
      </c>
      <c r="S58" s="5">
        <v>-868757800000</v>
      </c>
      <c r="T58" s="5">
        <v>-521998983000</v>
      </c>
      <c r="U58" s="5">
        <v>-451445190000</v>
      </c>
      <c r="V58" s="5">
        <v>90181553000</v>
      </c>
      <c r="W58" s="5">
        <v>-22477255543</v>
      </c>
      <c r="X58" s="5">
        <v>-12896649929</v>
      </c>
      <c r="Y58" s="5">
        <v>7169727289</v>
      </c>
      <c r="Z58" s="5">
        <v>24201974794</v>
      </c>
    </row>
    <row r="59" spans="2:26" ht="15.5" x14ac:dyDescent="0.35">
      <c r="C59" t="s">
        <v>92</v>
      </c>
      <c r="D59" s="5">
        <v>4590105000</v>
      </c>
      <c r="E59" s="5">
        <v>5087583000</v>
      </c>
      <c r="F59" s="5">
        <v>10720780000</v>
      </c>
      <c r="G59" s="5">
        <v>6233121000</v>
      </c>
      <c r="I59" s="5">
        <v>24920688000</v>
      </c>
      <c r="J59" s="5">
        <v>25231573000</v>
      </c>
      <c r="K59" s="5">
        <v>31214653000</v>
      </c>
      <c r="L59" s="5">
        <v>22167014000</v>
      </c>
      <c r="M59" s="5">
        <v>14831511000</v>
      </c>
      <c r="N59" s="5">
        <v>25966199000</v>
      </c>
      <c r="O59" s="5">
        <v>29384781000</v>
      </c>
      <c r="P59" s="5">
        <v>19128723000</v>
      </c>
      <c r="Q59" s="5">
        <v>42715169000</v>
      </c>
      <c r="R59" s="5">
        <v>53143753000</v>
      </c>
      <c r="S59" s="5">
        <v>38052016000</v>
      </c>
      <c r="T59" s="5">
        <v>48460885000</v>
      </c>
      <c r="U59" s="5">
        <v>31250720000</v>
      </c>
      <c r="V59" s="5">
        <v>55245514000</v>
      </c>
      <c r="W59" s="5">
        <v>33985110375</v>
      </c>
      <c r="X59" s="5">
        <v>28379373699</v>
      </c>
      <c r="Y59" s="5">
        <v>26838922169</v>
      </c>
      <c r="Z59" s="5">
        <v>23207062056</v>
      </c>
    </row>
    <row r="60" spans="2:26" ht="15.5" x14ac:dyDescent="0.35">
      <c r="C60" t="s">
        <v>27</v>
      </c>
      <c r="D60" s="5">
        <v>-165213552000</v>
      </c>
      <c r="E60" s="5">
        <v>-135796674000</v>
      </c>
      <c r="F60" s="5">
        <v>-663068178000</v>
      </c>
      <c r="G60" s="5">
        <v>308184670000</v>
      </c>
      <c r="I60" s="5">
        <v>-665201883000</v>
      </c>
      <c r="J60" s="5">
        <v>-815977744000</v>
      </c>
      <c r="K60" s="5">
        <v>-960793221000</v>
      </c>
      <c r="L60" s="5">
        <v>-871302561000</v>
      </c>
      <c r="M60" s="5">
        <v>-817917145000</v>
      </c>
      <c r="N60" s="5">
        <v>-742801578000</v>
      </c>
      <c r="O60" s="5">
        <v>-595400737000</v>
      </c>
      <c r="P60" s="5">
        <v>-442404865000</v>
      </c>
      <c r="Q60" s="5">
        <v>-411526204000</v>
      </c>
      <c r="R60" s="5">
        <v>-225606812000</v>
      </c>
      <c r="S60" s="5">
        <v>-158904136000</v>
      </c>
      <c r="T60" s="5">
        <v>-195037673000</v>
      </c>
      <c r="U60" s="5">
        <v>-119687257000</v>
      </c>
      <c r="V60" s="5">
        <v>-138867189000</v>
      </c>
      <c r="W60" s="5">
        <v>-62443270221</v>
      </c>
      <c r="X60" s="5">
        <v>-32295093461</v>
      </c>
      <c r="Y60" s="5">
        <v>-26228525041</v>
      </c>
      <c r="Z60" s="5">
        <v>-17927047217</v>
      </c>
    </row>
    <row r="61" spans="2:26" ht="15.5" x14ac:dyDescent="0.35">
      <c r="C61" t="s">
        <v>387</v>
      </c>
      <c r="O61" s="5">
        <v>27163000</v>
      </c>
      <c r="P61" s="5">
        <v>3800000</v>
      </c>
      <c r="R61" s="5">
        <v>134000</v>
      </c>
      <c r="S61" s="5">
        <v>119148000</v>
      </c>
      <c r="T61" s="5">
        <v>35874000</v>
      </c>
      <c r="U61" s="5">
        <v>68735000</v>
      </c>
      <c r="V61" s="5">
        <v>-76799000</v>
      </c>
      <c r="W61" s="5">
        <v>565000000</v>
      </c>
      <c r="X61" s="5">
        <v>390000000</v>
      </c>
      <c r="Y61" s="5">
        <v>208167843</v>
      </c>
      <c r="Z61" s="5">
        <v>96300000</v>
      </c>
    </row>
    <row r="62" spans="2:26" ht="15.5" x14ac:dyDescent="0.35">
      <c r="C62" t="s">
        <v>93</v>
      </c>
      <c r="D62" s="5">
        <v>159438000</v>
      </c>
      <c r="E62" s="5">
        <v>58343000</v>
      </c>
      <c r="F62" s="5">
        <v>39242000</v>
      </c>
      <c r="G62" s="5">
        <v>100466000</v>
      </c>
      <c r="I62" s="5">
        <v>295750000</v>
      </c>
      <c r="J62" s="5">
        <v>-141144892000</v>
      </c>
      <c r="K62" s="5">
        <v>37477132000</v>
      </c>
      <c r="L62" s="5">
        <v>-409899028000</v>
      </c>
      <c r="M62" s="5">
        <v>-62519275000</v>
      </c>
      <c r="N62" s="5">
        <v>-197793136000</v>
      </c>
      <c r="O62" s="5">
        <v>209672361000</v>
      </c>
      <c r="P62" s="5">
        <v>-316835466000</v>
      </c>
      <c r="Q62" s="5">
        <v>-31776255000</v>
      </c>
      <c r="R62" s="5">
        <v>157368649000</v>
      </c>
      <c r="S62" s="5">
        <v>-438178336000</v>
      </c>
      <c r="T62" s="5">
        <v>-138448770000</v>
      </c>
      <c r="U62" s="5">
        <v>-279679384000</v>
      </c>
      <c r="V62" s="5">
        <v>-2734166000</v>
      </c>
      <c r="W62" s="5">
        <v>-858368389</v>
      </c>
      <c r="X62" s="5">
        <v>-268724366</v>
      </c>
      <c r="Y62" s="5">
        <v>1915688611</v>
      </c>
      <c r="Z62" s="5">
        <v>20219604650</v>
      </c>
    </row>
    <row r="63" spans="2:26" ht="15.5" x14ac:dyDescent="0.35">
      <c r="C63" t="s">
        <v>388</v>
      </c>
      <c r="T63" s="5">
        <v>-182538225000</v>
      </c>
      <c r="U63" s="5">
        <v>-185581028000</v>
      </c>
      <c r="V63" s="5">
        <v>-122388089000</v>
      </c>
      <c r="W63" s="5">
        <v>-68004355001</v>
      </c>
      <c r="X63" s="5">
        <v>-38260655277</v>
      </c>
      <c r="Y63" s="5">
        <v>-22833308062</v>
      </c>
    </row>
    <row r="64" spans="2:26" ht="15.5" x14ac:dyDescent="0.35">
      <c r="C64" t="s">
        <v>97</v>
      </c>
      <c r="D64" s="5">
        <v>585808000</v>
      </c>
      <c r="E64" s="5">
        <v>115884000</v>
      </c>
      <c r="F64" s="5">
        <v>2261274000</v>
      </c>
      <c r="G64" s="5">
        <v>883330000</v>
      </c>
      <c r="I64" s="5">
        <v>5388899000</v>
      </c>
      <c r="J64" s="5">
        <v>9971770000</v>
      </c>
      <c r="K64" s="5">
        <v>5364472000</v>
      </c>
      <c r="L64" s="5">
        <v>12316024000</v>
      </c>
      <c r="M64" s="5">
        <v>-2661955000</v>
      </c>
      <c r="N64" s="5">
        <v>-8979196000</v>
      </c>
      <c r="O64" s="5">
        <v>1273641000</v>
      </c>
      <c r="P64" s="5">
        <v>576717000</v>
      </c>
      <c r="Q64" s="5">
        <v>5146792000</v>
      </c>
      <c r="R64" s="5">
        <v>1549270000</v>
      </c>
      <c r="S64" s="5">
        <v>87742046000</v>
      </c>
      <c r="T64" s="5">
        <v>79537156000</v>
      </c>
      <c r="U64" s="5">
        <v>12791210000</v>
      </c>
      <c r="V64" s="5">
        <v>23375614000</v>
      </c>
      <c r="W64" s="5">
        <v>1082808162</v>
      </c>
    </row>
    <row r="65" spans="3:26" ht="15.5" x14ac:dyDescent="0.35">
      <c r="C65" t="s">
        <v>98</v>
      </c>
      <c r="D65" s="5">
        <v>-168521878000</v>
      </c>
      <c r="E65" s="5">
        <v>-145695043000</v>
      </c>
      <c r="F65" s="5">
        <v>-230232180000</v>
      </c>
      <c r="G65" s="5">
        <v>-166655422000</v>
      </c>
      <c r="I65" s="5">
        <v>-718629930000</v>
      </c>
      <c r="J65" s="5">
        <v>-1160091880000</v>
      </c>
      <c r="K65" s="5">
        <v>-999248642000</v>
      </c>
      <c r="L65" s="5">
        <v>-1033593660000</v>
      </c>
      <c r="M65" s="5">
        <v>-951293556000</v>
      </c>
      <c r="N65" s="5">
        <v>-1132809701000</v>
      </c>
      <c r="O65" s="5">
        <v>-580565165000</v>
      </c>
      <c r="P65" s="5">
        <v>-942672997000</v>
      </c>
      <c r="Q65" s="5">
        <v>-540866871000</v>
      </c>
      <c r="R65" s="5">
        <v>-505093492000</v>
      </c>
      <c r="S65" s="5">
        <v>-868757800000</v>
      </c>
      <c r="T65" s="5">
        <v>-521998983000</v>
      </c>
      <c r="U65" s="5">
        <v>-451445190000</v>
      </c>
      <c r="V65" s="5">
        <v>90181553000</v>
      </c>
      <c r="W65" s="5">
        <v>-22477255543</v>
      </c>
      <c r="X65" s="5">
        <v>-12896649929</v>
      </c>
      <c r="Y65" s="5">
        <v>7169727289</v>
      </c>
      <c r="Z65" s="5">
        <v>24201974794</v>
      </c>
    </row>
    <row r="66" spans="3:26" ht="15.5" x14ac:dyDescent="0.35">
      <c r="C66" t="s">
        <v>29</v>
      </c>
      <c r="D66" s="5">
        <v>-3412101000</v>
      </c>
      <c r="E66" s="5">
        <v>21181993000</v>
      </c>
      <c r="F66" s="5">
        <v>317441066000</v>
      </c>
      <c r="G66" s="5">
        <v>-31189879000</v>
      </c>
      <c r="I66" s="5">
        <v>336430032000</v>
      </c>
      <c r="J66" s="5">
        <v>79797390000</v>
      </c>
      <c r="K66" s="5">
        <v>667944857000</v>
      </c>
      <c r="L66" s="5">
        <v>1106143111000</v>
      </c>
      <c r="M66" s="5">
        <v>158479487000</v>
      </c>
      <c r="N66" s="5">
        <v>-960029370000</v>
      </c>
      <c r="O66" s="5">
        <v>1111329436000</v>
      </c>
      <c r="P66" s="5">
        <v>1035272928000</v>
      </c>
      <c r="Q66" s="5">
        <v>1444664431000</v>
      </c>
      <c r="R66" s="5">
        <v>591353409000</v>
      </c>
      <c r="S66" s="5">
        <v>758957294000</v>
      </c>
      <c r="T66" s="5">
        <v>1385766654000</v>
      </c>
      <c r="U66" s="5">
        <v>1081775829000</v>
      </c>
      <c r="V66" s="5">
        <v>1344194587000</v>
      </c>
      <c r="W66" s="5">
        <v>671143201775</v>
      </c>
      <c r="X66" s="5">
        <v>330181992933</v>
      </c>
      <c r="Y66" s="5">
        <v>117810933281</v>
      </c>
      <c r="Z66" s="5">
        <v>79485975545</v>
      </c>
    </row>
    <row r="67" spans="3:26" ht="15.5" x14ac:dyDescent="0.35">
      <c r="C67" t="s">
        <v>28</v>
      </c>
      <c r="D67" s="5">
        <v>-1780565000</v>
      </c>
      <c r="E67" s="5">
        <v>-2545015000</v>
      </c>
      <c r="F67" s="5">
        <v>-9973462000</v>
      </c>
      <c r="G67" s="5">
        <v>-1616126000</v>
      </c>
      <c r="I67" s="5">
        <v>-17906218000</v>
      </c>
      <c r="J67" s="5">
        <v>-14660833000</v>
      </c>
      <c r="K67" s="5">
        <v>-30305003000</v>
      </c>
      <c r="L67" s="5">
        <v>-7778174000</v>
      </c>
      <c r="M67" s="5">
        <v>-15550696000</v>
      </c>
      <c r="N67" s="5">
        <v>-76588495000</v>
      </c>
      <c r="O67" s="5">
        <v>-98382124000</v>
      </c>
      <c r="P67" s="5">
        <v>-64686328000</v>
      </c>
      <c r="Q67" s="5">
        <v>-59475254000</v>
      </c>
      <c r="R67" s="5">
        <v>-81110130000</v>
      </c>
      <c r="S67" s="5">
        <v>-74669541000</v>
      </c>
      <c r="T67" s="5">
        <v>-208811531000</v>
      </c>
      <c r="U67" s="5">
        <v>-192199233000</v>
      </c>
      <c r="V67" s="5">
        <v>-128103048000</v>
      </c>
      <c r="W67" s="5">
        <v>-68406592318</v>
      </c>
      <c r="X67" s="5">
        <v>-39286694058</v>
      </c>
      <c r="Y67" s="5">
        <v>-23633577821</v>
      </c>
      <c r="Z67" s="5">
        <v>-20591322094</v>
      </c>
    </row>
    <row r="68" spans="3:26" ht="15.5" x14ac:dyDescent="0.35">
      <c r="C68" t="s">
        <v>285</v>
      </c>
    </row>
    <row r="69" spans="3:26" ht="15.5" x14ac:dyDescent="0.35">
      <c r="C69" t="s">
        <v>389</v>
      </c>
      <c r="T69" s="5">
        <v>-189628119000</v>
      </c>
      <c r="U69" s="5">
        <v>-186413167000</v>
      </c>
      <c r="V69" s="5">
        <v>-124047924000</v>
      </c>
      <c r="W69" s="5">
        <v>-68406592318</v>
      </c>
      <c r="X69" s="5">
        <v>-39286694058</v>
      </c>
      <c r="Y69" s="5">
        <v>-23633577821</v>
      </c>
      <c r="Z69" s="5">
        <v>-19183322900</v>
      </c>
    </row>
    <row r="70" spans="3:26" ht="15.5" x14ac:dyDescent="0.35">
      <c r="C70" t="s">
        <v>286</v>
      </c>
      <c r="D70" s="5">
        <v>-1780565000</v>
      </c>
      <c r="E70" s="5">
        <v>-2545015000</v>
      </c>
      <c r="T70" s="5">
        <v>-19183412000</v>
      </c>
      <c r="U70" s="5">
        <v>-5786066000</v>
      </c>
      <c r="V70" s="5">
        <v>-4055124000</v>
      </c>
      <c r="Z70" s="5">
        <v>-1407999194</v>
      </c>
    </row>
    <row r="71" spans="3:26" ht="15.5" x14ac:dyDescent="0.35">
      <c r="C71" t="s">
        <v>287</v>
      </c>
      <c r="D71" s="5">
        <v>-1780565000</v>
      </c>
      <c r="E71" s="5">
        <v>-2545015000</v>
      </c>
      <c r="F71" s="5">
        <v>-9973462000</v>
      </c>
      <c r="G71" s="5">
        <v>-1616126000</v>
      </c>
      <c r="I71" s="5">
        <v>-17906218000</v>
      </c>
      <c r="J71" s="5">
        <v>-14660833000</v>
      </c>
      <c r="K71" s="5">
        <v>-30305003000</v>
      </c>
      <c r="L71" s="5">
        <v>-7778174000</v>
      </c>
      <c r="M71" s="5">
        <v>-15550696000</v>
      </c>
      <c r="N71" s="5">
        <v>-76588495000</v>
      </c>
      <c r="O71" s="5">
        <v>-98382124000</v>
      </c>
      <c r="P71" s="5">
        <v>-64686328000</v>
      </c>
      <c r="Q71" s="5">
        <v>-59475254000</v>
      </c>
      <c r="R71" s="5">
        <v>-81110130000</v>
      </c>
      <c r="S71" s="5">
        <v>-74669541000</v>
      </c>
      <c r="T71" s="5">
        <v>-208811531000</v>
      </c>
      <c r="U71" s="5">
        <v>-192199233000</v>
      </c>
      <c r="V71" s="5">
        <v>-128103048000</v>
      </c>
      <c r="W71" s="5">
        <v>-68406592318</v>
      </c>
      <c r="X71" s="5">
        <v>-39286694058</v>
      </c>
      <c r="Y71" s="5">
        <v>-23633577821</v>
      </c>
      <c r="Z71" s="5">
        <v>-20591322094</v>
      </c>
    </row>
    <row r="72" spans="3:26" ht="15.5" x14ac:dyDescent="0.35">
      <c r="C72" t="s">
        <v>99</v>
      </c>
      <c r="D72" s="5">
        <v>-5192666000</v>
      </c>
      <c r="E72" s="5">
        <v>18636978000</v>
      </c>
      <c r="F72" s="5">
        <v>307467604000</v>
      </c>
      <c r="G72" s="5">
        <v>-32806005000</v>
      </c>
      <c r="I72" s="5">
        <v>318523814000</v>
      </c>
      <c r="J72" s="5">
        <v>65136557000</v>
      </c>
      <c r="K72" s="5">
        <v>637639854000</v>
      </c>
      <c r="L72" s="5">
        <v>1098364937000</v>
      </c>
      <c r="M72" s="5">
        <v>142928791000</v>
      </c>
      <c r="N72" s="5">
        <v>-1036617865000</v>
      </c>
      <c r="O72" s="5">
        <v>1012947312000</v>
      </c>
      <c r="P72" s="5">
        <v>970586600000</v>
      </c>
      <c r="Q72" s="5">
        <v>1385189177000</v>
      </c>
      <c r="R72" s="5">
        <v>510243279000</v>
      </c>
      <c r="S72" s="5">
        <v>684287753000</v>
      </c>
      <c r="T72" s="5">
        <v>1176955123000</v>
      </c>
      <c r="U72" s="5">
        <v>889576596000</v>
      </c>
      <c r="V72" s="5">
        <v>1216091539000</v>
      </c>
      <c r="W72" s="5">
        <v>602736609457</v>
      </c>
      <c r="X72" s="5">
        <v>290895298875</v>
      </c>
      <c r="Y72" s="5">
        <v>94177355460</v>
      </c>
      <c r="Z72" s="5">
        <v>58894653451</v>
      </c>
    </row>
    <row r="73" spans="3:26" ht="15.5" x14ac:dyDescent="0.35">
      <c r="C73" t="s">
        <v>100</v>
      </c>
      <c r="X73" s="5">
        <v>-411486743</v>
      </c>
      <c r="Y73" s="5">
        <v>-156806411</v>
      </c>
      <c r="Z73" s="5">
        <v>-79744914</v>
      </c>
    </row>
    <row r="74" spans="3:26" ht="15.5" x14ac:dyDescent="0.35">
      <c r="C74" t="s">
        <v>101</v>
      </c>
      <c r="D74" s="5">
        <v>-5192666000</v>
      </c>
      <c r="E74" s="5">
        <v>18636978000</v>
      </c>
      <c r="F74" s="5">
        <v>307467604000</v>
      </c>
      <c r="G74" s="5">
        <v>-32806005000</v>
      </c>
      <c r="I74" s="5">
        <v>318523814000</v>
      </c>
      <c r="J74" s="5">
        <v>65136557000</v>
      </c>
      <c r="K74" s="5">
        <v>637639854000</v>
      </c>
      <c r="L74" s="5">
        <v>1098364937000</v>
      </c>
      <c r="M74" s="5">
        <v>142928791000</v>
      </c>
      <c r="N74" s="5">
        <v>-1036617865000</v>
      </c>
      <c r="O74" s="5">
        <v>1012947312000</v>
      </c>
      <c r="P74" s="5">
        <v>970586600000</v>
      </c>
      <c r="Q74" s="5">
        <v>1385189177000</v>
      </c>
      <c r="R74" s="5">
        <v>510243279000</v>
      </c>
      <c r="S74" s="5">
        <v>684287753000</v>
      </c>
      <c r="T74" s="5">
        <v>1176955123000</v>
      </c>
      <c r="U74" s="5">
        <v>889576596000</v>
      </c>
      <c r="V74" s="5">
        <v>1216091539000</v>
      </c>
      <c r="W74" s="5">
        <v>602736609457</v>
      </c>
      <c r="X74" s="5">
        <v>290483812132</v>
      </c>
      <c r="Y74" s="5">
        <v>94020549049</v>
      </c>
      <c r="Z74" s="5">
        <v>58814908537</v>
      </c>
    </row>
    <row r="75" spans="3:26" ht="15.5" x14ac:dyDescent="0.35">
      <c r="C75" t="s">
        <v>102</v>
      </c>
      <c r="D75" s="5">
        <v>145996000</v>
      </c>
      <c r="E75" s="5">
        <v>145997000</v>
      </c>
      <c r="F75" s="5">
        <v>102284000</v>
      </c>
      <c r="G75" s="5">
        <v>160567000</v>
      </c>
      <c r="I75" s="5">
        <v>583986000</v>
      </c>
      <c r="J75" s="5">
        <v>642270000</v>
      </c>
      <c r="K75" s="5">
        <v>1429748000</v>
      </c>
      <c r="L75" s="5">
        <v>-289533000</v>
      </c>
      <c r="M75" s="5">
        <v>7014535000</v>
      </c>
      <c r="N75" s="5">
        <v>-2159178000</v>
      </c>
      <c r="O75" s="5">
        <v>-2084806000</v>
      </c>
      <c r="P75" s="5">
        <v>8078928000</v>
      </c>
      <c r="Q75" s="5">
        <v>-7239427000</v>
      </c>
      <c r="R75" s="5">
        <v>10406083000</v>
      </c>
      <c r="S75" s="5">
        <v>2197198000</v>
      </c>
    </row>
    <row r="76" spans="3:26" ht="15.5" x14ac:dyDescent="0.35">
      <c r="C76" t="s">
        <v>288</v>
      </c>
      <c r="D76" s="5">
        <v>145996000</v>
      </c>
      <c r="E76" s="5">
        <v>145997000</v>
      </c>
      <c r="F76" s="5">
        <v>102284000</v>
      </c>
      <c r="G76" s="5">
        <v>160567000</v>
      </c>
      <c r="I76" s="5">
        <v>583986000</v>
      </c>
      <c r="J76" s="5">
        <v>642270000</v>
      </c>
      <c r="K76" s="5">
        <v>1429748000</v>
      </c>
      <c r="L76" s="5">
        <v>-289533000</v>
      </c>
      <c r="M76" s="5">
        <v>7014535000</v>
      </c>
      <c r="N76" s="5">
        <v>-2159178000</v>
      </c>
      <c r="O76" s="5">
        <v>-2084806000</v>
      </c>
      <c r="P76" s="5">
        <v>8078928000</v>
      </c>
      <c r="Q76" s="5">
        <v>-7239427000</v>
      </c>
      <c r="R76" s="5">
        <v>10406083000</v>
      </c>
      <c r="S76" s="5">
        <v>2197198000</v>
      </c>
    </row>
    <row r="77" spans="3:26" ht="15.5" x14ac:dyDescent="0.35">
      <c r="C77" t="s">
        <v>103</v>
      </c>
      <c r="D77" s="5">
        <v>-5046670000</v>
      </c>
      <c r="E77" s="5">
        <v>18782975000</v>
      </c>
      <c r="F77" s="5">
        <v>307569888000</v>
      </c>
      <c r="G77" s="5">
        <v>-32645438000</v>
      </c>
      <c r="I77" s="5">
        <v>319107800000</v>
      </c>
      <c r="J77" s="5">
        <v>65778827000</v>
      </c>
      <c r="K77" s="5">
        <v>639069602000</v>
      </c>
      <c r="L77" s="5">
        <v>1098075404000</v>
      </c>
      <c r="M77" s="5">
        <v>149943326000</v>
      </c>
      <c r="N77" s="5">
        <v>-1038777043000</v>
      </c>
      <c r="O77" s="5">
        <v>1010862506000</v>
      </c>
      <c r="P77" s="5">
        <v>978665528000</v>
      </c>
      <c r="Q77" s="5">
        <v>1377949750000</v>
      </c>
      <c r="R77" s="5">
        <v>520649362000</v>
      </c>
      <c r="S77" s="5">
        <v>686484951000</v>
      </c>
      <c r="T77" s="5">
        <v>1176955123000</v>
      </c>
      <c r="U77" s="5">
        <v>889576596000</v>
      </c>
      <c r="V77" s="5">
        <v>1216091539000</v>
      </c>
      <c r="W77" s="5">
        <v>602736609457</v>
      </c>
    </row>
    <row r="78" spans="3:26" ht="15.5" x14ac:dyDescent="0.35">
      <c r="C78" t="s">
        <v>104</v>
      </c>
      <c r="D78" s="5">
        <v>-5192666000</v>
      </c>
      <c r="E78" s="5">
        <v>18636978000</v>
      </c>
      <c r="F78" s="5">
        <v>307467604000</v>
      </c>
      <c r="G78" s="5">
        <v>-32806005000</v>
      </c>
      <c r="I78" s="5">
        <v>318523814000</v>
      </c>
      <c r="J78" s="5">
        <v>65136557000</v>
      </c>
      <c r="K78" s="5">
        <v>637639854000</v>
      </c>
      <c r="L78" s="5">
        <v>1098364937000</v>
      </c>
      <c r="M78" s="5">
        <v>142928791000</v>
      </c>
      <c r="N78" s="5">
        <v>-1036617865000</v>
      </c>
      <c r="O78" s="5">
        <v>1012947312000</v>
      </c>
      <c r="P78" s="5">
        <v>970586600000</v>
      </c>
      <c r="Q78" s="5">
        <v>1385189177000</v>
      </c>
      <c r="R78" s="5">
        <v>510243279000</v>
      </c>
      <c r="S78" s="5">
        <v>684287753000</v>
      </c>
      <c r="T78" s="5">
        <v>1176955123000</v>
      </c>
      <c r="U78" s="5">
        <v>889576596000</v>
      </c>
      <c r="V78" s="5">
        <v>1216091539000</v>
      </c>
      <c r="W78" s="5">
        <v>602736609457</v>
      </c>
      <c r="X78" s="5">
        <v>290483812132</v>
      </c>
      <c r="Y78" s="5">
        <v>94020549049</v>
      </c>
      <c r="Z78" s="5">
        <v>58814908537</v>
      </c>
    </row>
    <row r="79" spans="3:26" ht="15.5" x14ac:dyDescent="0.35">
      <c r="C79" t="s">
        <v>8</v>
      </c>
      <c r="D79" s="5">
        <v>-5632478000</v>
      </c>
      <c r="E79" s="5">
        <v>18667091000</v>
      </c>
      <c r="F79" s="5">
        <v>305308614000</v>
      </c>
      <c r="G79" s="5">
        <v>-33528768000</v>
      </c>
      <c r="I79" s="5">
        <v>313718901000</v>
      </c>
      <c r="J79" s="5">
        <v>55807057000</v>
      </c>
      <c r="K79" s="5">
        <v>633705130000</v>
      </c>
      <c r="L79" s="5">
        <v>1085759380000</v>
      </c>
      <c r="M79" s="5">
        <v>152605281000</v>
      </c>
      <c r="N79" s="5">
        <v>-1029797847000</v>
      </c>
      <c r="O79" s="5">
        <v>1009588865000</v>
      </c>
      <c r="P79" s="5">
        <v>978088811000</v>
      </c>
      <c r="Q79" s="5">
        <v>1372802958000</v>
      </c>
      <c r="R79" s="5">
        <v>519100092000</v>
      </c>
      <c r="S79" s="5">
        <v>598742905000</v>
      </c>
      <c r="T79" s="5">
        <v>1097417967000</v>
      </c>
      <c r="U79" s="5">
        <v>876785386000</v>
      </c>
      <c r="V79" s="5">
        <v>1192715925000</v>
      </c>
      <c r="W79" s="5">
        <v>601653801295</v>
      </c>
    </row>
    <row r="80" spans="3:26" ht="15.5" x14ac:dyDescent="0.35">
      <c r="C80" t="s">
        <v>105</v>
      </c>
      <c r="D80" s="5">
        <v>-5192666000</v>
      </c>
      <c r="E80" s="5">
        <v>18636978000</v>
      </c>
      <c r="F80" s="5">
        <v>307467604000</v>
      </c>
      <c r="G80" s="5">
        <v>-32806005000</v>
      </c>
      <c r="I80" s="5">
        <v>318523814000</v>
      </c>
      <c r="J80" s="5">
        <v>65136557000</v>
      </c>
      <c r="K80" s="5">
        <v>637639854000</v>
      </c>
      <c r="L80" s="5">
        <v>1098364937000</v>
      </c>
      <c r="M80" s="5">
        <v>142928791000</v>
      </c>
      <c r="N80" s="5">
        <v>-1036617865000</v>
      </c>
      <c r="O80" s="5">
        <v>1012947312000</v>
      </c>
      <c r="P80" s="5">
        <v>970586600000</v>
      </c>
      <c r="Q80" s="5">
        <v>1385189177000</v>
      </c>
      <c r="R80" s="5">
        <v>510243279000</v>
      </c>
      <c r="S80" s="5">
        <v>684287753000</v>
      </c>
      <c r="T80" s="5">
        <v>1176955123000</v>
      </c>
      <c r="U80" s="5">
        <v>889576596000</v>
      </c>
      <c r="V80" s="5">
        <v>1216091539000</v>
      </c>
      <c r="W80" s="5">
        <v>602736609457</v>
      </c>
      <c r="X80" s="5">
        <v>290483812132</v>
      </c>
      <c r="Y80" s="5">
        <v>94020549049</v>
      </c>
      <c r="Z80" s="5">
        <v>58814908537</v>
      </c>
    </row>
    <row r="81" spans="2:26" ht="15.5" x14ac:dyDescent="0.35">
      <c r="C81" t="s">
        <v>106</v>
      </c>
      <c r="D81" s="5">
        <v>-5046670000</v>
      </c>
      <c r="E81" s="5">
        <v>18782975000</v>
      </c>
      <c r="F81" s="5">
        <v>307569888000</v>
      </c>
      <c r="G81" s="5">
        <v>-32645438000</v>
      </c>
      <c r="I81" s="5">
        <v>319107800000</v>
      </c>
      <c r="J81" s="5">
        <v>65778827000</v>
      </c>
      <c r="K81" s="5">
        <v>639069602000</v>
      </c>
      <c r="L81" s="5">
        <v>1098075404000</v>
      </c>
      <c r="M81" s="5">
        <v>149943326000</v>
      </c>
      <c r="N81" s="5">
        <v>-1038777043000</v>
      </c>
      <c r="O81" s="5">
        <v>1010862506000</v>
      </c>
      <c r="P81" s="5">
        <v>978665528000</v>
      </c>
      <c r="Q81" s="5">
        <v>1377949750000</v>
      </c>
      <c r="R81" s="5">
        <v>520649362000</v>
      </c>
      <c r="S81" s="5">
        <v>686484951000</v>
      </c>
      <c r="T81" s="5">
        <v>1176955123000</v>
      </c>
      <c r="U81" s="5">
        <v>889576596000</v>
      </c>
      <c r="V81" s="5">
        <v>1216091539000</v>
      </c>
      <c r="W81" s="5">
        <v>602736609457</v>
      </c>
    </row>
    <row r="82" spans="2:26" ht="15.5" x14ac:dyDescent="0.35">
      <c r="C82" t="s">
        <v>107</v>
      </c>
      <c r="D82" s="5">
        <v>-5046670000</v>
      </c>
      <c r="E82" s="5">
        <v>18782975000</v>
      </c>
      <c r="F82" s="5">
        <v>307569888000</v>
      </c>
      <c r="G82" s="5">
        <v>-32645438000</v>
      </c>
      <c r="I82" s="5">
        <v>319107800000</v>
      </c>
      <c r="J82" s="5">
        <v>65778827000</v>
      </c>
      <c r="K82" s="5">
        <v>639069602000</v>
      </c>
      <c r="L82" s="5">
        <v>1098075404000</v>
      </c>
      <c r="M82" s="5">
        <v>149943326000</v>
      </c>
      <c r="N82" s="5">
        <v>-1038777043000</v>
      </c>
      <c r="O82" s="5">
        <v>1010862506000</v>
      </c>
      <c r="P82" s="5">
        <v>978665528000</v>
      </c>
      <c r="Q82" s="5">
        <v>1377949750000</v>
      </c>
      <c r="R82" s="5">
        <v>520649362000</v>
      </c>
      <c r="S82" s="5">
        <v>686484951000</v>
      </c>
      <c r="T82" s="5">
        <v>1176955123000</v>
      </c>
      <c r="U82" s="5">
        <v>889576596000</v>
      </c>
      <c r="V82" s="5">
        <v>1216091539000</v>
      </c>
      <c r="W82" s="5">
        <v>602736609457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880138005000</v>
      </c>
      <c r="E86" s="5">
        <v>803941600000</v>
      </c>
      <c r="F86" s="5">
        <v>1180529205000</v>
      </c>
      <c r="G86" s="5">
        <v>750300612000</v>
      </c>
      <c r="I86" s="5">
        <v>1180529205000</v>
      </c>
      <c r="J86" s="5">
        <v>656950627000</v>
      </c>
      <c r="K86" s="5">
        <v>1176095510000</v>
      </c>
      <c r="L86" s="5">
        <v>1438123892000</v>
      </c>
      <c r="M86" s="5">
        <v>991033286000</v>
      </c>
      <c r="N86" s="5">
        <v>624675918000</v>
      </c>
      <c r="O86" s="5">
        <v>1208672506000</v>
      </c>
      <c r="P86" s="5">
        <v>459009210000</v>
      </c>
      <c r="Q86" s="5">
        <v>718086444000</v>
      </c>
      <c r="R86" s="5">
        <v>1189458923000</v>
      </c>
      <c r="S86" s="5">
        <v>638388319000</v>
      </c>
      <c r="T86" s="5">
        <v>880753891000</v>
      </c>
      <c r="U86" s="5">
        <v>890181387000</v>
      </c>
      <c r="V86" s="5">
        <v>1641315519000</v>
      </c>
      <c r="W86" s="5">
        <v>844906352691</v>
      </c>
      <c r="X86" s="5">
        <v>732356776190</v>
      </c>
      <c r="Y86" s="5">
        <v>430593199256</v>
      </c>
      <c r="Z86" s="5">
        <v>315988925242</v>
      </c>
    </row>
    <row r="87" spans="2:26" ht="15.5" x14ac:dyDescent="0.35">
      <c r="C87" t="s">
        <v>290</v>
      </c>
      <c r="D87" s="5">
        <v>430419089000</v>
      </c>
      <c r="E87" s="5">
        <v>469992067000</v>
      </c>
      <c r="F87" s="5">
        <v>502149588000</v>
      </c>
      <c r="G87" s="5">
        <v>499042135000</v>
      </c>
      <c r="I87" s="5">
        <v>502149588000</v>
      </c>
      <c r="J87" s="5">
        <v>474597463000</v>
      </c>
      <c r="K87" s="5">
        <v>435629279000</v>
      </c>
      <c r="L87" s="5">
        <v>477315600000</v>
      </c>
      <c r="M87" s="5">
        <v>316643565000</v>
      </c>
      <c r="N87" s="5">
        <v>222561504000</v>
      </c>
      <c r="O87" s="5">
        <v>238726444000</v>
      </c>
      <c r="R87" s="5">
        <v>246274874000</v>
      </c>
      <c r="S87" s="5">
        <v>300071397000</v>
      </c>
      <c r="T87" s="5">
        <v>379782950000</v>
      </c>
      <c r="U87" s="5">
        <v>446988516000</v>
      </c>
      <c r="V87" s="5">
        <v>371099902000</v>
      </c>
      <c r="W87" s="5">
        <v>255058290710</v>
      </c>
      <c r="X87" s="5">
        <v>143292253276</v>
      </c>
      <c r="Y87" s="5">
        <v>115090864269</v>
      </c>
      <c r="Z87" s="5">
        <v>41862522098</v>
      </c>
    </row>
    <row r="88" spans="2:26" ht="15.5" x14ac:dyDescent="0.35">
      <c r="C88" t="s">
        <v>111</v>
      </c>
      <c r="W88" s="5">
        <v>30015702229</v>
      </c>
      <c r="X88" s="5">
        <v>28826942066</v>
      </c>
      <c r="Z88" s="5">
        <v>7249079423</v>
      </c>
    </row>
    <row r="89" spans="2:26" ht="15.5" x14ac:dyDescent="0.35">
      <c r="C89" t="s">
        <v>112</v>
      </c>
      <c r="D89" s="5">
        <v>112717902000</v>
      </c>
      <c r="E89" s="5">
        <v>123717881000</v>
      </c>
      <c r="F89" s="5">
        <v>134852207000</v>
      </c>
      <c r="G89" s="5">
        <v>48427774000</v>
      </c>
      <c r="I89" s="5">
        <v>134852207000</v>
      </c>
      <c r="J89" s="5">
        <v>37167052000</v>
      </c>
      <c r="K89" s="5">
        <v>47861089000</v>
      </c>
      <c r="L89" s="5">
        <v>49324293000</v>
      </c>
      <c r="M89" s="5">
        <v>132152036000</v>
      </c>
      <c r="N89" s="5">
        <v>65563563000</v>
      </c>
      <c r="O89" s="5">
        <v>82298588000</v>
      </c>
      <c r="P89" s="5">
        <v>211615274000</v>
      </c>
      <c r="Q89" s="5">
        <v>210269322000</v>
      </c>
      <c r="R89" s="5">
        <v>178069874000</v>
      </c>
      <c r="S89" s="5">
        <v>119787944000</v>
      </c>
      <c r="T89" s="5">
        <v>129963540000</v>
      </c>
      <c r="U89" s="5">
        <v>82481154000</v>
      </c>
      <c r="V89" s="5">
        <v>16909014000</v>
      </c>
      <c r="W89" s="5">
        <v>16070308962</v>
      </c>
      <c r="X89" s="5">
        <v>11339451980</v>
      </c>
      <c r="Y89" s="5">
        <v>22232213550</v>
      </c>
      <c r="Z89" s="5">
        <v>13516820248</v>
      </c>
    </row>
    <row r="90" spans="2:26" ht="15.5" x14ac:dyDescent="0.35">
      <c r="C90" t="s">
        <v>114</v>
      </c>
      <c r="D90" s="5">
        <v>621272464000</v>
      </c>
      <c r="E90" s="5">
        <v>593181181000</v>
      </c>
      <c r="F90" s="5">
        <v>607100700000</v>
      </c>
      <c r="G90" s="5">
        <v>513834339000</v>
      </c>
      <c r="I90" s="5">
        <v>607100700000</v>
      </c>
      <c r="J90" s="5">
        <v>496479017000</v>
      </c>
      <c r="K90" s="5">
        <v>520005097000</v>
      </c>
      <c r="L90" s="5">
        <v>475099925000</v>
      </c>
      <c r="M90" s="5">
        <v>561720881000</v>
      </c>
      <c r="N90" s="5">
        <v>451031649000</v>
      </c>
      <c r="O90" s="5">
        <v>440099345000</v>
      </c>
      <c r="P90" s="5">
        <v>421760755000</v>
      </c>
      <c r="Q90" s="5">
        <v>353843069000</v>
      </c>
      <c r="R90" s="5">
        <v>273602075000</v>
      </c>
      <c r="S90" s="5">
        <v>244682275000</v>
      </c>
      <c r="T90" s="5">
        <v>248822224000</v>
      </c>
      <c r="U90" s="5">
        <v>214592986000</v>
      </c>
      <c r="V90" s="5">
        <v>198762482000</v>
      </c>
      <c r="W90" s="5">
        <v>37881470323</v>
      </c>
      <c r="X90" s="5">
        <v>21621746855</v>
      </c>
      <c r="Y90" s="5">
        <v>9341765118</v>
      </c>
      <c r="Z90" s="5">
        <v>10803857874</v>
      </c>
    </row>
    <row r="91" spans="2:26" ht="15.5" x14ac:dyDescent="0.35">
      <c r="C91" t="s">
        <v>113</v>
      </c>
      <c r="D91" s="5">
        <v>3413274000</v>
      </c>
      <c r="E91" s="5">
        <v>3413274000</v>
      </c>
      <c r="F91" s="5">
        <v>3413274000</v>
      </c>
      <c r="G91" s="5">
        <v>3413274000</v>
      </c>
      <c r="I91" s="5">
        <v>3413274000</v>
      </c>
      <c r="J91" s="5">
        <v>3413274000</v>
      </c>
      <c r="K91" s="5">
        <v>5352226000</v>
      </c>
      <c r="L91" s="5">
        <v>5352226000</v>
      </c>
      <c r="M91" s="5">
        <v>6345651000</v>
      </c>
      <c r="N91" s="5">
        <v>6345651000</v>
      </c>
      <c r="O91" s="5">
        <v>8419451000</v>
      </c>
      <c r="P91" s="5">
        <v>8784395000</v>
      </c>
      <c r="Q91" s="5">
        <v>9078395000</v>
      </c>
      <c r="R91" s="5">
        <v>10247865000</v>
      </c>
      <c r="S91" s="5">
        <v>10247865000</v>
      </c>
      <c r="T91" s="5">
        <v>10247865000</v>
      </c>
      <c r="U91" s="5">
        <v>10098588000</v>
      </c>
      <c r="V91" s="5">
        <v>7056881000</v>
      </c>
      <c r="W91" s="5">
        <v>16189771042</v>
      </c>
      <c r="X91" s="5">
        <v>58957486568</v>
      </c>
      <c r="Y91" s="5">
        <v>4879248269</v>
      </c>
      <c r="Z91" s="5">
        <v>16228378356</v>
      </c>
    </row>
    <row r="92" spans="2:26" ht="15.5" x14ac:dyDescent="0.35">
      <c r="C92" t="s">
        <v>115</v>
      </c>
      <c r="D92" s="5">
        <v>112717902000</v>
      </c>
      <c r="E92" s="5">
        <v>123717881000</v>
      </c>
      <c r="F92" s="5">
        <v>134852207000</v>
      </c>
      <c r="G92" s="5">
        <v>48427774000</v>
      </c>
      <c r="I92" s="5">
        <v>134852207000</v>
      </c>
      <c r="J92" s="5">
        <v>37167052000</v>
      </c>
      <c r="K92" s="5">
        <v>47861089000</v>
      </c>
      <c r="L92" s="5">
        <v>49324293000</v>
      </c>
      <c r="M92" s="5">
        <v>132152036000</v>
      </c>
      <c r="N92" s="5">
        <v>65563563000</v>
      </c>
      <c r="O92" s="5">
        <v>82298588000</v>
      </c>
      <c r="P92" s="5">
        <v>211615274000</v>
      </c>
      <c r="Q92" s="5">
        <v>210269322000</v>
      </c>
      <c r="R92" s="5">
        <v>178069874000</v>
      </c>
      <c r="S92" s="5">
        <v>119787944000</v>
      </c>
      <c r="T92" s="5">
        <v>129963540000</v>
      </c>
      <c r="U92" s="5">
        <v>82481154000</v>
      </c>
      <c r="V92" s="5">
        <v>16909014000</v>
      </c>
      <c r="W92" s="5">
        <v>16070308962</v>
      </c>
      <c r="X92" s="5">
        <v>11339451980</v>
      </c>
      <c r="Y92" s="5">
        <v>22232213550</v>
      </c>
      <c r="Z92" s="5">
        <v>13516820248</v>
      </c>
    </row>
    <row r="93" spans="2:26" ht="15.5" x14ac:dyDescent="0.35">
      <c r="C93" t="s">
        <v>390</v>
      </c>
      <c r="K93" s="5">
        <v>160000000</v>
      </c>
      <c r="L93" s="5">
        <v>160000000</v>
      </c>
      <c r="M93" s="5">
        <v>160000000</v>
      </c>
      <c r="N93" s="5">
        <v>176000000</v>
      </c>
      <c r="O93" s="5">
        <v>176000000</v>
      </c>
      <c r="P93" s="5">
        <v>176000000</v>
      </c>
      <c r="Q93" s="5">
        <v>1076000000</v>
      </c>
      <c r="R93" s="5">
        <v>2691000000</v>
      </c>
      <c r="S93" s="5">
        <v>2515000000</v>
      </c>
      <c r="T93" s="5">
        <v>1615000000</v>
      </c>
      <c r="U93" s="5">
        <v>728000000</v>
      </c>
    </row>
    <row r="94" spans="2:26" ht="15.5" x14ac:dyDescent="0.35">
      <c r="C94" t="s">
        <v>117</v>
      </c>
      <c r="D94" s="5">
        <v>11771091000</v>
      </c>
      <c r="E94" s="5">
        <v>9991879000</v>
      </c>
      <c r="F94" s="5">
        <v>10261679000</v>
      </c>
      <c r="G94" s="5">
        <v>9745079000</v>
      </c>
      <c r="I94" s="5">
        <v>10261679000</v>
      </c>
      <c r="J94" s="5">
        <v>10355138000</v>
      </c>
      <c r="K94" s="5">
        <v>10589795000</v>
      </c>
      <c r="L94" s="5">
        <v>9351752000</v>
      </c>
      <c r="M94" s="5">
        <v>15814344000</v>
      </c>
      <c r="N94" s="5">
        <v>12337132000</v>
      </c>
      <c r="O94" s="5">
        <v>22731842000</v>
      </c>
      <c r="P94" s="5">
        <v>22263076000</v>
      </c>
      <c r="Q94" s="5">
        <v>21899607000</v>
      </c>
      <c r="R94" s="5">
        <v>18600280000</v>
      </c>
      <c r="S94" s="5">
        <v>30821165000</v>
      </c>
      <c r="T94" s="5">
        <v>60618103000</v>
      </c>
      <c r="U94" s="5">
        <v>13094287000</v>
      </c>
      <c r="V94" s="5">
        <v>12812188000</v>
      </c>
      <c r="W94" s="5">
        <v>13605005656</v>
      </c>
      <c r="X94" s="5">
        <v>3353353519</v>
      </c>
      <c r="Y94" s="5">
        <v>3280028606</v>
      </c>
      <c r="Z94" s="5">
        <v>2947880676</v>
      </c>
    </row>
    <row r="95" spans="2:26" ht="15.5" x14ac:dyDescent="0.35">
      <c r="C95" t="s">
        <v>119</v>
      </c>
      <c r="D95" s="5">
        <v>4622990169000</v>
      </c>
      <c r="E95" s="5">
        <v>4709378982000</v>
      </c>
      <c r="F95" s="5">
        <v>4467717978000</v>
      </c>
      <c r="G95" s="5">
        <v>4445638973000</v>
      </c>
      <c r="I95" s="5">
        <v>4467717978000</v>
      </c>
      <c r="J95" s="5">
        <v>4363692973000</v>
      </c>
      <c r="K95" s="5">
        <v>4330163711000</v>
      </c>
      <c r="L95" s="5">
        <v>3785008832000</v>
      </c>
      <c r="M95" s="5">
        <v>4299774365000</v>
      </c>
      <c r="N95" s="5">
        <v>4856380095000</v>
      </c>
      <c r="O95" s="5">
        <v>5195748970000</v>
      </c>
      <c r="P95" s="5">
        <v>4899945050000</v>
      </c>
      <c r="Q95" s="5">
        <v>4541580553000</v>
      </c>
      <c r="R95" s="5">
        <v>4781874341000</v>
      </c>
      <c r="S95" s="5">
        <v>4394110055000</v>
      </c>
      <c r="T95" s="5">
        <v>2820880669000</v>
      </c>
      <c r="U95" s="5">
        <v>2300277682000</v>
      </c>
      <c r="V95" s="5">
        <v>1250185572000</v>
      </c>
    </row>
    <row r="96" spans="2:26" ht="15.5" x14ac:dyDescent="0.35">
      <c r="C96" t="s">
        <v>97</v>
      </c>
      <c r="D96" s="5">
        <v>-99755450000</v>
      </c>
      <c r="E96" s="5">
        <v>-99755450000</v>
      </c>
      <c r="F96" s="5">
        <v>-99755450000</v>
      </c>
      <c r="G96" s="5">
        <v>-99755450000</v>
      </c>
      <c r="I96" s="5">
        <v>-99755450000</v>
      </c>
      <c r="J96" s="5">
        <v>-99755450000</v>
      </c>
      <c r="K96" s="5">
        <v>-99755450000</v>
      </c>
      <c r="L96" s="5">
        <v>-99755450000</v>
      </c>
      <c r="M96" s="5">
        <v>-99755450000</v>
      </c>
      <c r="N96" s="5">
        <v>-99755450000</v>
      </c>
      <c r="O96" s="5">
        <v>-99755450000</v>
      </c>
      <c r="P96" s="5">
        <v>-99755450000</v>
      </c>
      <c r="Q96" s="5">
        <v>-99755450000</v>
      </c>
      <c r="R96" s="5">
        <v>-99755450000</v>
      </c>
      <c r="S96" s="5">
        <v>-164160227000</v>
      </c>
      <c r="T96" s="5">
        <v>-39339518000</v>
      </c>
      <c r="U96" s="5">
        <v>-39339518000</v>
      </c>
      <c r="V96" s="5">
        <v>-39339518000</v>
      </c>
      <c r="W96" s="5">
        <v>-39695516305</v>
      </c>
      <c r="X96" s="5">
        <v>-39695516305</v>
      </c>
      <c r="Y96" s="5">
        <v>-39695516305</v>
      </c>
      <c r="Z96" s="5">
        <v>-39695516305</v>
      </c>
    </row>
    <row r="97" spans="3:26" ht="15.5" x14ac:dyDescent="0.35">
      <c r="C97" t="s">
        <v>120</v>
      </c>
      <c r="D97" s="5">
        <v>3869260384000</v>
      </c>
      <c r="E97" s="5">
        <v>3708422989000</v>
      </c>
      <c r="F97" s="5">
        <v>4019944010000</v>
      </c>
      <c r="G97" s="5">
        <v>3452600552000</v>
      </c>
      <c r="I97" s="5">
        <v>4019944010000</v>
      </c>
      <c r="J97" s="5">
        <v>2832227835000</v>
      </c>
      <c r="K97" s="5">
        <v>2905301328000</v>
      </c>
      <c r="L97" s="5">
        <v>3636178310000</v>
      </c>
      <c r="M97" s="5">
        <v>3034403543000</v>
      </c>
      <c r="N97" s="5">
        <v>2156001152000</v>
      </c>
      <c r="O97" s="5">
        <v>2521030734000</v>
      </c>
      <c r="P97" s="5">
        <v>1449848156000</v>
      </c>
      <c r="Q97" s="5">
        <v>2317958282000</v>
      </c>
      <c r="R97" s="5">
        <v>3082309251000</v>
      </c>
      <c r="S97" s="5">
        <v>2698917559000</v>
      </c>
      <c r="T97" s="5">
        <v>3188091155000</v>
      </c>
      <c r="U97" s="5">
        <v>2800120730000</v>
      </c>
      <c r="V97" s="5">
        <v>3905746231000</v>
      </c>
      <c r="W97" s="5">
        <v>3670143708070</v>
      </c>
      <c r="X97" s="5">
        <v>3165067907910</v>
      </c>
      <c r="Y97" s="5">
        <v>2432948517317</v>
      </c>
      <c r="Z97" s="5">
        <v>1920663272794</v>
      </c>
    </row>
    <row r="98" spans="3:26" ht="15.5" x14ac:dyDescent="0.35">
      <c r="C98" t="s">
        <v>121</v>
      </c>
    </row>
    <row r="99" spans="3:26" ht="15.5" x14ac:dyDescent="0.35">
      <c r="C99" t="s">
        <v>125</v>
      </c>
    </row>
    <row r="100" spans="3:26" ht="15.5" x14ac:dyDescent="0.35">
      <c r="C100" t="s">
        <v>129</v>
      </c>
      <c r="D100" s="5">
        <v>10927004810000</v>
      </c>
      <c r="E100" s="5">
        <v>10926521202000</v>
      </c>
      <c r="F100" s="5">
        <v>10921733172000</v>
      </c>
      <c r="G100" s="5">
        <v>10981657434000</v>
      </c>
      <c r="I100" s="5">
        <v>10921733172000</v>
      </c>
      <c r="J100" s="5">
        <v>11005023070000</v>
      </c>
      <c r="K100" s="5">
        <v>11166326322000</v>
      </c>
      <c r="L100" s="5">
        <v>11010472545000</v>
      </c>
      <c r="M100" s="5">
        <v>11107645208000</v>
      </c>
      <c r="N100" s="5">
        <v>11114957263000</v>
      </c>
      <c r="O100" s="5">
        <v>10971198914000</v>
      </c>
      <c r="P100" s="5">
        <v>10982250129000</v>
      </c>
      <c r="Q100" s="5">
        <v>10415617965000</v>
      </c>
      <c r="R100" s="5">
        <v>9169626393000</v>
      </c>
      <c r="S100" s="5">
        <v>8480756343000</v>
      </c>
      <c r="T100" s="5">
        <v>7366638018000</v>
      </c>
      <c r="U100" s="5">
        <v>5845339454000</v>
      </c>
      <c r="V100" s="5">
        <v>3388171425000</v>
      </c>
      <c r="W100" s="5">
        <v>1162111122458</v>
      </c>
      <c r="X100" s="5">
        <v>952422211168</v>
      </c>
      <c r="Y100" s="5">
        <v>1003667239253</v>
      </c>
      <c r="Z100" s="5">
        <v>1100512618426</v>
      </c>
    </row>
    <row r="101" spans="3:26" ht="15.5" x14ac:dyDescent="0.35">
      <c r="C101" t="s">
        <v>128</v>
      </c>
      <c r="D101" s="5">
        <v>1239382318000</v>
      </c>
      <c r="E101" s="5">
        <v>1223803101000</v>
      </c>
      <c r="F101" s="5">
        <v>1231612611000</v>
      </c>
      <c r="G101" s="5">
        <v>1206753567000</v>
      </c>
      <c r="I101" s="5">
        <v>1231612611000</v>
      </c>
      <c r="J101" s="5">
        <v>1230444343000</v>
      </c>
      <c r="K101" s="5">
        <v>1224816900000</v>
      </c>
      <c r="L101" s="5">
        <v>1201749623000</v>
      </c>
      <c r="M101" s="5">
        <v>1207694618000</v>
      </c>
      <c r="N101" s="5">
        <v>1259350518000</v>
      </c>
      <c r="O101" s="5">
        <v>1298289971000</v>
      </c>
      <c r="P101" s="5">
        <v>1329283319000</v>
      </c>
      <c r="Q101" s="5">
        <v>1225363874000</v>
      </c>
      <c r="R101" s="5">
        <v>1148604050000</v>
      </c>
      <c r="S101" s="5">
        <v>1097189789000</v>
      </c>
      <c r="T101" s="5">
        <v>957762275000</v>
      </c>
      <c r="U101" s="5">
        <v>801677933000</v>
      </c>
      <c r="V101" s="5">
        <v>708120733000</v>
      </c>
      <c r="W101" s="5">
        <v>341513657163</v>
      </c>
      <c r="X101" s="5">
        <v>148063359247</v>
      </c>
      <c r="Y101" s="5">
        <v>50899850756</v>
      </c>
      <c r="Z101" s="5">
        <v>34673169895</v>
      </c>
    </row>
    <row r="102" spans="3:26" ht="15.5" x14ac:dyDescent="0.35">
      <c r="C102" t="s">
        <v>126</v>
      </c>
      <c r="D102" s="5">
        <v>1420516586000</v>
      </c>
      <c r="E102" s="5">
        <v>1439262811000</v>
      </c>
      <c r="F102" s="5">
        <v>1458548586000</v>
      </c>
      <c r="G102" s="5">
        <v>1476626136000</v>
      </c>
      <c r="I102" s="5">
        <v>1458548586000</v>
      </c>
      <c r="J102" s="5">
        <v>1529541647000</v>
      </c>
      <c r="K102" s="5">
        <v>1588082661000</v>
      </c>
      <c r="L102" s="5">
        <v>1632455625000</v>
      </c>
      <c r="M102" s="5">
        <v>1709616065000</v>
      </c>
      <c r="N102" s="5">
        <v>1045872497000</v>
      </c>
      <c r="O102" s="5">
        <v>1065496253000</v>
      </c>
      <c r="P102" s="5">
        <v>1042301291000</v>
      </c>
      <c r="Q102" s="5">
        <v>1037453281000</v>
      </c>
      <c r="R102" s="5">
        <v>1007923565000</v>
      </c>
      <c r="S102" s="5">
        <v>1042474035000</v>
      </c>
      <c r="T102" s="5">
        <v>1078645714000</v>
      </c>
      <c r="U102" s="5">
        <v>1086712858000</v>
      </c>
      <c r="V102" s="5">
        <v>663061963000</v>
      </c>
      <c r="W102" s="5">
        <v>27460570383</v>
      </c>
    </row>
    <row r="103" spans="3:26" ht="15.5" x14ac:dyDescent="0.35">
      <c r="C103" t="s">
        <v>133</v>
      </c>
      <c r="D103" s="5">
        <v>19405178002000</v>
      </c>
      <c r="E103" s="5">
        <v>19442657398000</v>
      </c>
      <c r="F103" s="5">
        <v>19137826132000</v>
      </c>
      <c r="G103" s="5">
        <v>19246469126000</v>
      </c>
      <c r="I103" s="5">
        <v>19137826132000</v>
      </c>
      <c r="J103" s="5">
        <v>19186803598000</v>
      </c>
      <c r="K103" s="5">
        <v>19330935536000</v>
      </c>
      <c r="L103" s="5">
        <v>18662746961000</v>
      </c>
      <c r="M103" s="5">
        <v>18899571171000</v>
      </c>
      <c r="N103" s="5">
        <v>19070813719000</v>
      </c>
      <c r="O103" s="5">
        <v>19373241271000</v>
      </c>
      <c r="P103" s="5">
        <v>19441077408000</v>
      </c>
      <c r="Q103" s="5">
        <v>18410472205000</v>
      </c>
      <c r="R103" s="5">
        <v>17103821431000</v>
      </c>
      <c r="S103" s="5">
        <v>16010952567000</v>
      </c>
      <c r="T103" s="5">
        <v>13736275799000</v>
      </c>
      <c r="U103" s="5">
        <v>11627961837000</v>
      </c>
      <c r="V103" s="5">
        <v>7040671013000</v>
      </c>
      <c r="W103" s="5">
        <v>2337404383115</v>
      </c>
      <c r="X103" s="5">
        <v>1422918564930</v>
      </c>
      <c r="Y103" s="5">
        <v>1127016410934</v>
      </c>
      <c r="Z103" s="5">
        <v>1135873467846</v>
      </c>
    </row>
    <row r="104" spans="3:26" ht="15.5" x14ac:dyDescent="0.35">
      <c r="C104" t="s">
        <v>134</v>
      </c>
      <c r="D104" s="5">
        <v>23274438386000</v>
      </c>
      <c r="E104" s="5">
        <v>23151080387000</v>
      </c>
      <c r="F104" s="5">
        <v>23157770142000</v>
      </c>
      <c r="G104" s="5">
        <v>22699069678000</v>
      </c>
      <c r="I104" s="5">
        <v>23157770142000</v>
      </c>
      <c r="J104" s="5">
        <v>22019031433000</v>
      </c>
      <c r="K104" s="5">
        <v>22236236864000</v>
      </c>
      <c r="L104" s="5">
        <v>22298925271000</v>
      </c>
      <c r="M104" s="5">
        <v>21933974714000</v>
      </c>
      <c r="N104" s="5">
        <v>21226814871000</v>
      </c>
      <c r="O104" s="5">
        <v>21894272005000</v>
      </c>
      <c r="P104" s="5">
        <v>20890925564000</v>
      </c>
      <c r="Q104" s="5">
        <v>20728430487000</v>
      </c>
      <c r="R104" s="5">
        <v>20186130682000</v>
      </c>
      <c r="S104" s="5">
        <v>18709870126000</v>
      </c>
      <c r="T104" s="5">
        <v>16924366954000</v>
      </c>
      <c r="U104" s="5">
        <v>14428082567000</v>
      </c>
      <c r="V104" s="5">
        <v>10946417244000</v>
      </c>
      <c r="W104" s="5">
        <v>6007548091185</v>
      </c>
      <c r="X104" s="5">
        <v>4587986472840</v>
      </c>
      <c r="Y104" s="5">
        <v>3559964928251</v>
      </c>
      <c r="Z104" s="5">
        <v>3056536740640</v>
      </c>
    </row>
    <row r="105" spans="3:26" ht="15.5" x14ac:dyDescent="0.35">
      <c r="C105" t="s">
        <v>135</v>
      </c>
    </row>
    <row r="106" spans="3:26" ht="15.5" x14ac:dyDescent="0.35">
      <c r="C106" t="s">
        <v>136</v>
      </c>
    </row>
    <row r="107" spans="3:26" ht="15.5" x14ac:dyDescent="0.35">
      <c r="C107" t="s">
        <v>137</v>
      </c>
      <c r="D107" s="5">
        <v>5054157046000</v>
      </c>
      <c r="E107" s="5">
        <v>4712050659000</v>
      </c>
      <c r="F107" s="5">
        <v>4261836756000</v>
      </c>
      <c r="G107" s="5">
        <v>3982105365000</v>
      </c>
      <c r="I107" s="5">
        <v>4261836756000</v>
      </c>
      <c r="J107" s="5">
        <v>3704391625000</v>
      </c>
      <c r="K107" s="5">
        <v>3688162066000</v>
      </c>
      <c r="L107" s="5">
        <v>3717703477000</v>
      </c>
      <c r="M107" s="5">
        <v>3633263428000</v>
      </c>
      <c r="N107" s="5">
        <v>3198161431000</v>
      </c>
      <c r="O107" s="5">
        <v>1923805487000</v>
      </c>
      <c r="P107" s="5">
        <v>2224534970000</v>
      </c>
      <c r="Q107" s="5">
        <v>3143479123000</v>
      </c>
      <c r="R107" s="5">
        <v>3434222096000</v>
      </c>
      <c r="S107" s="5">
        <v>3752467213000</v>
      </c>
      <c r="T107" s="5">
        <v>2803110232000</v>
      </c>
      <c r="U107" s="5">
        <v>3718655115000</v>
      </c>
      <c r="V107" s="5">
        <v>3162986085000</v>
      </c>
      <c r="W107" s="5">
        <v>3208058462773</v>
      </c>
      <c r="X107" s="5">
        <v>2361863175095</v>
      </c>
      <c r="Y107" s="5">
        <v>1617465009250</v>
      </c>
      <c r="Z107" s="5">
        <v>1288033357875</v>
      </c>
    </row>
    <row r="108" spans="3:26" ht="15.5" x14ac:dyDescent="0.35">
      <c r="C108" t="s">
        <v>391</v>
      </c>
      <c r="V108" s="5">
        <v>5450000000</v>
      </c>
      <c r="W108" s="5">
        <v>554227157300</v>
      </c>
      <c r="X108" s="5">
        <v>669173585928</v>
      </c>
      <c r="Y108" s="5">
        <v>803969667086</v>
      </c>
      <c r="Z108" s="5">
        <v>723762597250</v>
      </c>
    </row>
    <row r="109" spans="3:26" ht="15.5" x14ac:dyDescent="0.35">
      <c r="C109" t="s">
        <v>139</v>
      </c>
    </row>
    <row r="110" spans="3:26" ht="15.5" x14ac:dyDescent="0.35">
      <c r="C110" t="s">
        <v>140</v>
      </c>
      <c r="D110" s="5">
        <v>489296847000</v>
      </c>
      <c r="E110" s="5">
        <v>496354088000</v>
      </c>
      <c r="F110" s="5">
        <v>352179693000</v>
      </c>
      <c r="G110" s="5">
        <v>272922131000</v>
      </c>
      <c r="I110" s="5">
        <v>352179693000</v>
      </c>
      <c r="J110" s="5">
        <v>232023786000</v>
      </c>
      <c r="K110" s="5">
        <v>357360769000</v>
      </c>
      <c r="L110" s="5">
        <v>265462369000</v>
      </c>
      <c r="M110" s="5">
        <v>233418423000</v>
      </c>
      <c r="N110" s="5">
        <v>210330549000</v>
      </c>
      <c r="O110" s="5">
        <v>222480870000</v>
      </c>
      <c r="P110" s="5">
        <v>226129772000</v>
      </c>
      <c r="Q110" s="5">
        <v>201249084000</v>
      </c>
      <c r="R110" s="5">
        <v>347618256000</v>
      </c>
      <c r="S110" s="5">
        <v>1033020899000</v>
      </c>
      <c r="T110" s="5">
        <v>160587425000</v>
      </c>
      <c r="U110" s="5">
        <v>165088747000</v>
      </c>
      <c r="V110" s="5">
        <v>35257449000</v>
      </c>
      <c r="W110" s="5">
        <v>35518697494</v>
      </c>
      <c r="X110" s="5">
        <v>26212138951</v>
      </c>
      <c r="Y110" s="5">
        <v>19063163642</v>
      </c>
      <c r="Z110" s="5">
        <v>52518610610</v>
      </c>
    </row>
    <row r="111" spans="3:26" ht="15.5" x14ac:dyDescent="0.35">
      <c r="C111" t="s">
        <v>141</v>
      </c>
    </row>
    <row r="112" spans="3:26" ht="15.5" x14ac:dyDescent="0.35">
      <c r="C112" t="s">
        <v>142</v>
      </c>
      <c r="D112" s="5">
        <v>624685738000</v>
      </c>
      <c r="E112" s="5">
        <v>596594455000</v>
      </c>
      <c r="F112" s="5">
        <v>610513974000</v>
      </c>
      <c r="G112" s="5">
        <v>517247613000</v>
      </c>
      <c r="I112" s="5">
        <v>610513974000</v>
      </c>
      <c r="J112" s="5">
        <v>499892291000</v>
      </c>
      <c r="K112" s="5">
        <v>525357323000</v>
      </c>
      <c r="L112" s="5">
        <v>480452151000</v>
      </c>
      <c r="M112" s="5">
        <v>568066532000</v>
      </c>
      <c r="N112" s="5">
        <v>457377300000</v>
      </c>
      <c r="O112" s="5">
        <v>448518796000</v>
      </c>
      <c r="P112" s="5">
        <v>430545150000</v>
      </c>
      <c r="Q112" s="5">
        <v>362921464000</v>
      </c>
      <c r="R112" s="5">
        <v>283849940000</v>
      </c>
      <c r="S112" s="5">
        <v>254930140000</v>
      </c>
      <c r="T112" s="5">
        <v>259070089000</v>
      </c>
      <c r="U112" s="5">
        <v>224691574000</v>
      </c>
      <c r="V112" s="5">
        <v>205819363000</v>
      </c>
      <c r="W112" s="5">
        <v>54071241365</v>
      </c>
      <c r="X112" s="5">
        <v>80579233423</v>
      </c>
      <c r="Y112" s="5">
        <v>14221013387</v>
      </c>
      <c r="Z112" s="5">
        <v>27032236230</v>
      </c>
    </row>
    <row r="113" spans="3:26" ht="15.5" x14ac:dyDescent="0.35">
      <c r="C113" t="s">
        <v>143</v>
      </c>
      <c r="D113" s="5">
        <v>14311041000</v>
      </c>
      <c r="E113" s="5">
        <v>27584327000</v>
      </c>
      <c r="F113" s="5">
        <v>41643009000</v>
      </c>
      <c r="G113" s="5">
        <v>30801922000</v>
      </c>
      <c r="I113" s="5">
        <v>41643009000</v>
      </c>
      <c r="J113" s="5">
        <v>42401112000</v>
      </c>
      <c r="K113" s="5">
        <v>32066331000</v>
      </c>
      <c r="L113" s="5">
        <v>30366500000</v>
      </c>
      <c r="M113" s="5">
        <v>30791913000</v>
      </c>
      <c r="N113" s="5">
        <v>39273330000</v>
      </c>
      <c r="O113" s="5">
        <v>118642053000</v>
      </c>
      <c r="P113" s="5">
        <v>23294442000</v>
      </c>
      <c r="Q113" s="5">
        <v>44341667000</v>
      </c>
      <c r="R113" s="5">
        <v>111327899000</v>
      </c>
      <c r="S113" s="5">
        <v>49885428000</v>
      </c>
      <c r="T113" s="5">
        <v>36366447000</v>
      </c>
      <c r="U113" s="5">
        <v>67572322000</v>
      </c>
      <c r="V113" s="5">
        <v>65299030000</v>
      </c>
      <c r="W113" s="5">
        <v>27600261113</v>
      </c>
      <c r="X113" s="5">
        <v>10478455141</v>
      </c>
      <c r="Y113" s="5">
        <v>21756639552</v>
      </c>
      <c r="Z113" s="5">
        <v>13436057203</v>
      </c>
    </row>
    <row r="114" spans="3:26" ht="15.5" x14ac:dyDescent="0.35">
      <c r="C114" t="s">
        <v>144</v>
      </c>
      <c r="D114" s="5">
        <v>115560662000</v>
      </c>
      <c r="E114" s="5">
        <v>124243432000</v>
      </c>
      <c r="F114" s="5">
        <v>117704528000</v>
      </c>
      <c r="G114" s="5">
        <v>122129266000</v>
      </c>
      <c r="I114" s="5">
        <v>117704528000</v>
      </c>
      <c r="J114" s="5">
        <v>123009296000</v>
      </c>
      <c r="K114" s="5">
        <v>183319516000</v>
      </c>
      <c r="L114" s="5">
        <v>167346644000</v>
      </c>
      <c r="M114" s="5">
        <v>175886959000</v>
      </c>
      <c r="N114" s="5">
        <v>147688065000</v>
      </c>
      <c r="O114" s="5">
        <v>192539019000</v>
      </c>
      <c r="P114" s="5">
        <v>178765128000</v>
      </c>
      <c r="Q114" s="5">
        <v>163055026000</v>
      </c>
      <c r="R114" s="5">
        <v>160107108000</v>
      </c>
      <c r="S114" s="5">
        <v>246896279000</v>
      </c>
      <c r="T114" s="5">
        <v>245528827000</v>
      </c>
      <c r="U114" s="5">
        <v>133048147000</v>
      </c>
      <c r="V114" s="5">
        <v>53510997000</v>
      </c>
      <c r="W114" s="5">
        <v>3129606477</v>
      </c>
      <c r="X114" s="5">
        <v>3053701788</v>
      </c>
      <c r="Y114" s="5">
        <v>4254116981</v>
      </c>
      <c r="Z114" s="5">
        <v>7441581450</v>
      </c>
    </row>
    <row r="115" spans="3:26" ht="15.5" x14ac:dyDescent="0.35">
      <c r="C115" t="s">
        <v>392</v>
      </c>
      <c r="D115" s="5">
        <v>48469184000</v>
      </c>
      <c r="E115" s="5">
        <v>49344184000</v>
      </c>
      <c r="F115" s="5">
        <v>49344184000</v>
      </c>
      <c r="G115" s="5">
        <v>49344184000</v>
      </c>
      <c r="I115" s="5">
        <v>49344184000</v>
      </c>
      <c r="J115" s="5">
        <v>49344184000</v>
      </c>
      <c r="K115" s="5">
        <v>51096519000</v>
      </c>
      <c r="L115" s="5">
        <v>51096519000</v>
      </c>
      <c r="M115" s="5">
        <v>51096519000</v>
      </c>
      <c r="N115" s="5">
        <v>51096519000</v>
      </c>
      <c r="O115" s="5">
        <v>43565000000</v>
      </c>
      <c r="P115" s="5">
        <v>43565000000</v>
      </c>
      <c r="Q115" s="5">
        <v>41950000000</v>
      </c>
      <c r="R115" s="5">
        <v>142387635000</v>
      </c>
      <c r="S115" s="5">
        <v>180887635000</v>
      </c>
      <c r="T115" s="5">
        <v>184847635000</v>
      </c>
      <c r="U115" s="5">
        <v>224147635000</v>
      </c>
      <c r="V115" s="5">
        <v>224147635000</v>
      </c>
      <c r="W115" s="5">
        <v>220187634984</v>
      </c>
      <c r="X115" s="5">
        <v>181687634984</v>
      </c>
      <c r="Y115" s="5">
        <v>176187634984</v>
      </c>
      <c r="Z115" s="5">
        <v>191031715364</v>
      </c>
    </row>
    <row r="116" spans="3:26" ht="15.5" x14ac:dyDescent="0.35">
      <c r="C116" t="s">
        <v>156</v>
      </c>
    </row>
    <row r="117" spans="3:26" ht="15.5" x14ac:dyDescent="0.35">
      <c r="C117" t="s">
        <v>149</v>
      </c>
      <c r="K117" s="5">
        <v>3498937010000</v>
      </c>
      <c r="L117" s="5">
        <v>3916461110000</v>
      </c>
      <c r="M117" s="5">
        <v>5837181669000</v>
      </c>
      <c r="N117" s="5">
        <v>6515642663000</v>
      </c>
      <c r="O117" s="5">
        <v>7434927481000</v>
      </c>
      <c r="P117" s="5">
        <v>6882608152000</v>
      </c>
      <c r="Q117" s="5">
        <v>6405680614000</v>
      </c>
      <c r="R117" s="5">
        <v>6321930900000</v>
      </c>
      <c r="S117" s="5">
        <v>6218261186000</v>
      </c>
      <c r="T117" s="5">
        <v>6376187102000</v>
      </c>
      <c r="U117" s="5">
        <v>4541541021000</v>
      </c>
      <c r="V117" s="5">
        <v>1384625852000</v>
      </c>
    </row>
    <row r="118" spans="3:26" ht="15.5" x14ac:dyDescent="0.35">
      <c r="C118" t="s">
        <v>146</v>
      </c>
      <c r="D118" s="5">
        <v>480378680000</v>
      </c>
      <c r="E118" s="5">
        <v>468957096000</v>
      </c>
      <c r="F118" s="5">
        <v>473672707000</v>
      </c>
      <c r="G118" s="5">
        <v>445983112000</v>
      </c>
      <c r="I118" s="5">
        <v>473672707000</v>
      </c>
      <c r="J118" s="5">
        <v>587887456000</v>
      </c>
      <c r="K118" s="5">
        <v>271640491000</v>
      </c>
      <c r="L118" s="5">
        <v>221024670000</v>
      </c>
      <c r="M118" s="5">
        <v>168450106000</v>
      </c>
      <c r="N118" s="5">
        <v>223855721000</v>
      </c>
      <c r="O118" s="5">
        <v>247148158000</v>
      </c>
      <c r="P118" s="5">
        <v>425363232000</v>
      </c>
      <c r="Q118" s="5">
        <v>434622386000</v>
      </c>
      <c r="R118" s="5">
        <v>322587574000</v>
      </c>
      <c r="S118" s="5">
        <v>77239587000</v>
      </c>
      <c r="V118" s="5">
        <v>226000000000</v>
      </c>
    </row>
    <row r="119" spans="3:26" ht="15.5" x14ac:dyDescent="0.35">
      <c r="C119" t="s">
        <v>157</v>
      </c>
      <c r="D119" s="5">
        <v>480378680000</v>
      </c>
      <c r="E119" s="5">
        <v>468957096000</v>
      </c>
      <c r="F119" s="5">
        <v>473672707000</v>
      </c>
      <c r="G119" s="5">
        <v>445983112000</v>
      </c>
      <c r="I119" s="5">
        <v>473672707000</v>
      </c>
      <c r="J119" s="5">
        <v>587887456000</v>
      </c>
      <c r="K119" s="5">
        <v>555338086000</v>
      </c>
      <c r="L119" s="5">
        <v>221024670000</v>
      </c>
      <c r="M119" s="5">
        <v>632675471000</v>
      </c>
      <c r="N119" s="5">
        <v>448691844000</v>
      </c>
      <c r="O119" s="5">
        <v>247148158000</v>
      </c>
      <c r="P119" s="5">
        <v>425363232000</v>
      </c>
      <c r="Q119" s="5">
        <v>434622386000</v>
      </c>
      <c r="R119" s="5">
        <v>322587574000</v>
      </c>
      <c r="S119" s="5">
        <v>77239587000</v>
      </c>
      <c r="V119" s="5">
        <v>226000000000</v>
      </c>
    </row>
    <row r="120" spans="3:26" ht="15.5" x14ac:dyDescent="0.35">
      <c r="C120" t="s">
        <v>153</v>
      </c>
      <c r="D120" s="5">
        <v>6581171913000</v>
      </c>
      <c r="E120" s="5">
        <v>6765399513000</v>
      </c>
      <c r="F120" s="5">
        <v>7241086146000</v>
      </c>
      <c r="G120" s="5">
        <v>7369686961000</v>
      </c>
      <c r="I120" s="5">
        <v>7241086146000</v>
      </c>
      <c r="J120" s="5">
        <v>6978900368000</v>
      </c>
      <c r="K120" s="5">
        <v>7276889036000</v>
      </c>
      <c r="L120" s="5">
        <v>7938597229000</v>
      </c>
      <c r="M120" s="5">
        <v>8764620050000</v>
      </c>
      <c r="N120" s="5">
        <v>8642505530000</v>
      </c>
      <c r="O120" s="5">
        <v>9408246904000</v>
      </c>
      <c r="P120" s="5">
        <v>9115033486000</v>
      </c>
      <c r="Q120" s="5">
        <v>9012259784000</v>
      </c>
      <c r="R120" s="5">
        <v>9564063505000</v>
      </c>
      <c r="S120" s="5">
        <v>8354993251000</v>
      </c>
      <c r="T120" s="5">
        <v>7750062788000</v>
      </c>
      <c r="U120" s="5">
        <v>5377642758000</v>
      </c>
      <c r="V120" s="5">
        <v>3051556425000</v>
      </c>
      <c r="W120" s="5">
        <v>12617714032</v>
      </c>
      <c r="X120" s="5">
        <v>9702358300</v>
      </c>
      <c r="Y120" s="5">
        <v>7371930043</v>
      </c>
      <c r="Z120" s="5">
        <v>6112355041</v>
      </c>
    </row>
    <row r="121" spans="3:26" ht="15.5" x14ac:dyDescent="0.35">
      <c r="C121" t="s">
        <v>154</v>
      </c>
      <c r="D121" s="5">
        <v>6581171913000</v>
      </c>
      <c r="E121" s="5">
        <v>6765399513000</v>
      </c>
      <c r="F121" s="5">
        <v>7241086146000</v>
      </c>
      <c r="G121" s="5">
        <v>7369686961000</v>
      </c>
      <c r="I121" s="5">
        <v>7241086146000</v>
      </c>
      <c r="J121" s="5">
        <v>6978900368000</v>
      </c>
      <c r="K121" s="5">
        <v>7276889036000</v>
      </c>
      <c r="L121" s="5">
        <v>7938597229000</v>
      </c>
      <c r="M121" s="5">
        <v>8764620050000</v>
      </c>
      <c r="N121" s="5">
        <v>8642505530000</v>
      </c>
      <c r="O121" s="5">
        <v>9408246904000</v>
      </c>
      <c r="P121" s="5">
        <v>9115033486000</v>
      </c>
      <c r="Q121" s="5">
        <v>9012259784000</v>
      </c>
      <c r="R121" s="5">
        <v>9564063505000</v>
      </c>
      <c r="S121" s="5">
        <v>8354993251000</v>
      </c>
      <c r="T121" s="5">
        <v>7750062788000</v>
      </c>
      <c r="U121" s="5">
        <v>5377642758000</v>
      </c>
      <c r="V121" s="5">
        <v>3051556425000</v>
      </c>
      <c r="W121" s="5">
        <v>12617714032</v>
      </c>
      <c r="X121" s="5">
        <v>9702358300</v>
      </c>
      <c r="Y121" s="5">
        <v>7371930043</v>
      </c>
      <c r="Z121" s="5">
        <v>6112355041</v>
      </c>
    </row>
    <row r="122" spans="3:26" ht="15.5" x14ac:dyDescent="0.35">
      <c r="C122" t="s">
        <v>155</v>
      </c>
      <c r="D122" s="5">
        <v>6726087000</v>
      </c>
      <c r="E122" s="5">
        <v>6872971000</v>
      </c>
      <c r="F122" s="5">
        <v>7022855000</v>
      </c>
      <c r="G122" s="5">
        <v>6893704000</v>
      </c>
      <c r="I122" s="5">
        <v>7022855000</v>
      </c>
      <c r="J122" s="5">
        <v>7297563000</v>
      </c>
      <c r="K122" s="5">
        <v>7788993000</v>
      </c>
      <c r="L122" s="5">
        <v>8143738000</v>
      </c>
      <c r="M122" s="5">
        <v>8950931000</v>
      </c>
      <c r="N122" s="5">
        <v>4883990000</v>
      </c>
      <c r="O122" s="5">
        <v>17968585000</v>
      </c>
      <c r="P122" s="5">
        <v>8444761000</v>
      </c>
      <c r="Q122" s="5">
        <v>8088809000</v>
      </c>
      <c r="R122" s="5">
        <v>10136843000</v>
      </c>
      <c r="S122" s="5">
        <v>13688835000</v>
      </c>
      <c r="T122" s="5">
        <v>29024602000</v>
      </c>
      <c r="U122" s="5">
        <v>9841190000</v>
      </c>
      <c r="V122" s="5">
        <v>4055124000</v>
      </c>
    </row>
    <row r="123" spans="3:26" ht="15.5" x14ac:dyDescent="0.35">
      <c r="C123" t="s">
        <v>393</v>
      </c>
      <c r="D123" s="5">
        <v>5453855299000</v>
      </c>
      <c r="E123" s="5">
        <v>5422069559000</v>
      </c>
      <c r="F123" s="5">
        <v>5539863255000</v>
      </c>
      <c r="G123" s="5">
        <v>5560944685000</v>
      </c>
      <c r="I123" s="5">
        <v>5539863255000</v>
      </c>
      <c r="J123" s="5">
        <v>5450129016000</v>
      </c>
      <c r="K123" s="5">
        <v>2200558360000</v>
      </c>
      <c r="L123" s="5">
        <v>2471993215000</v>
      </c>
      <c r="M123" s="5">
        <v>984166667000</v>
      </c>
      <c r="N123" s="5">
        <v>667616773000</v>
      </c>
      <c r="O123" s="5">
        <v>178983546000</v>
      </c>
      <c r="P123" s="5">
        <v>426131704000</v>
      </c>
      <c r="Q123" s="5">
        <v>788494935000</v>
      </c>
      <c r="R123" s="5">
        <v>669675700000</v>
      </c>
      <c r="S123" s="5">
        <v>1072259758000</v>
      </c>
      <c r="T123" s="5">
        <v>230000000000</v>
      </c>
      <c r="U123" s="5">
        <v>45000000000</v>
      </c>
      <c r="V123" s="5">
        <v>564208241000</v>
      </c>
    </row>
    <row r="124" spans="3:26" ht="15.5" x14ac:dyDescent="0.35">
      <c r="C124" t="s">
        <v>394</v>
      </c>
    </row>
    <row r="125" spans="3:26" ht="15.5" x14ac:dyDescent="0.35">
      <c r="C125" t="s">
        <v>159</v>
      </c>
      <c r="D125" s="5">
        <v>11635328959000</v>
      </c>
      <c r="E125" s="5">
        <v>11477450172000</v>
      </c>
      <c r="F125" s="5">
        <v>11502922902000</v>
      </c>
      <c r="G125" s="5">
        <v>11351792326000</v>
      </c>
      <c r="I125" s="5">
        <v>11502922902000</v>
      </c>
      <c r="J125" s="5">
        <v>10683291993000</v>
      </c>
      <c r="K125" s="5">
        <v>10965051102000</v>
      </c>
      <c r="L125" s="5">
        <v>11656300706000</v>
      </c>
      <c r="M125" s="5">
        <v>12397883478000</v>
      </c>
      <c r="N125" s="5">
        <v>11840666961000</v>
      </c>
      <c r="O125" s="5">
        <v>11332052391000</v>
      </c>
      <c r="P125" s="5">
        <v>11339568456000</v>
      </c>
      <c r="Q125" s="5">
        <v>12155738907000</v>
      </c>
      <c r="R125" s="5">
        <v>12998285601000</v>
      </c>
      <c r="S125" s="5">
        <v>12107460464000</v>
      </c>
      <c r="T125" s="5">
        <v>10553173020000</v>
      </c>
      <c r="U125" s="5">
        <v>9096297873000</v>
      </c>
      <c r="V125" s="5">
        <v>6214542510000</v>
      </c>
      <c r="W125" s="5">
        <v>3220676176805</v>
      </c>
      <c r="X125" s="5">
        <v>2371565533395</v>
      </c>
      <c r="Y125" s="5">
        <v>1624836939293</v>
      </c>
      <c r="Z125" s="5">
        <v>1294145712916</v>
      </c>
    </row>
    <row r="126" spans="3:26" ht="15.5" x14ac:dyDescent="0.35">
      <c r="C126" t="s">
        <v>160</v>
      </c>
    </row>
    <row r="127" spans="3:26" ht="15.5" x14ac:dyDescent="0.35">
      <c r="C127" t="s">
        <v>161</v>
      </c>
      <c r="D127" s="5">
        <v>1964941189000</v>
      </c>
      <c r="E127" s="5">
        <v>1964941189000</v>
      </c>
      <c r="F127" s="5">
        <v>1964941189000</v>
      </c>
      <c r="G127" s="5">
        <v>1964941189000</v>
      </c>
      <c r="I127" s="5">
        <v>1964941189000</v>
      </c>
      <c r="J127" s="5">
        <v>1964941189000</v>
      </c>
      <c r="K127" s="5">
        <v>1964941189000</v>
      </c>
      <c r="L127" s="5">
        <v>1964941189000</v>
      </c>
      <c r="M127" s="5">
        <v>1964941189000</v>
      </c>
      <c r="N127" s="5">
        <v>1964941189000</v>
      </c>
      <c r="O127" s="5">
        <v>1964941189000</v>
      </c>
      <c r="P127" s="5">
        <v>1964941189000</v>
      </c>
      <c r="Q127" s="5">
        <v>1964941189000</v>
      </c>
      <c r="R127" s="5">
        <v>1964941189000</v>
      </c>
      <c r="S127" s="5">
        <v>1964941189000</v>
      </c>
      <c r="T127" s="5">
        <v>1964941189000</v>
      </c>
      <c r="U127" s="5">
        <v>1964941189000</v>
      </c>
      <c r="V127" s="5">
        <v>1964941189000</v>
      </c>
      <c r="W127" s="5">
        <v>1786310188800</v>
      </c>
      <c r="X127" s="5">
        <v>1786310188800</v>
      </c>
      <c r="Y127" s="5">
        <v>1786310188800</v>
      </c>
      <c r="Z127" s="5">
        <v>1712881000000</v>
      </c>
    </row>
    <row r="128" spans="3:26" ht="15.5" x14ac:dyDescent="0.35">
      <c r="C128" t="s">
        <v>162</v>
      </c>
      <c r="D128" s="5">
        <v>676623405000</v>
      </c>
      <c r="E128" s="5">
        <v>676623405000</v>
      </c>
      <c r="F128" s="5">
        <v>676623405000</v>
      </c>
      <c r="G128" s="5">
        <v>676623405000</v>
      </c>
      <c r="I128" s="5">
        <v>676623405000</v>
      </c>
      <c r="J128" s="5">
        <v>676623405000</v>
      </c>
      <c r="K128" s="5">
        <v>676623405000</v>
      </c>
      <c r="L128" s="5">
        <v>676623405000</v>
      </c>
      <c r="M128" s="5">
        <v>676623405000</v>
      </c>
      <c r="N128" s="5">
        <v>676623405000</v>
      </c>
      <c r="O128" s="5">
        <v>676623405000</v>
      </c>
      <c r="P128" s="5">
        <v>676623405000</v>
      </c>
      <c r="Q128" s="5">
        <v>676623405000</v>
      </c>
      <c r="R128" s="5">
        <v>637207927000</v>
      </c>
      <c r="S128" s="5">
        <v>592493396000</v>
      </c>
      <c r="T128" s="5">
        <v>592493396000</v>
      </c>
      <c r="U128" s="5">
        <v>592493396000</v>
      </c>
      <c r="V128" s="5">
        <v>592493396000</v>
      </c>
      <c r="W128" s="5">
        <v>13417169633</v>
      </c>
      <c r="X128" s="5">
        <v>13417169633</v>
      </c>
      <c r="Y128" s="5">
        <v>13417169633</v>
      </c>
      <c r="Z128" s="5">
        <v>6074250753</v>
      </c>
    </row>
    <row r="129" spans="2:26" ht="15.5" x14ac:dyDescent="0.35">
      <c r="C129" t="s">
        <v>163</v>
      </c>
      <c r="D129" s="5">
        <v>8970005818000</v>
      </c>
      <c r="E129" s="5">
        <v>9005112414000</v>
      </c>
      <c r="F129" s="5">
        <v>8986445323000</v>
      </c>
      <c r="G129" s="5">
        <v>8681136709000</v>
      </c>
      <c r="I129" s="5">
        <v>8986445323000</v>
      </c>
      <c r="J129" s="5">
        <v>8672726422000</v>
      </c>
      <c r="K129" s="5">
        <v>8616919365000</v>
      </c>
      <c r="L129" s="5">
        <v>7983214235000</v>
      </c>
      <c r="M129" s="5">
        <v>6897454855000</v>
      </c>
      <c r="N129" s="5">
        <v>6744849574000</v>
      </c>
      <c r="O129" s="5">
        <v>7911283188000</v>
      </c>
      <c r="P129" s="5">
        <v>6901694323000</v>
      </c>
      <c r="Q129" s="5">
        <v>5923605512000</v>
      </c>
      <c r="R129" s="5">
        <v>4580276672000</v>
      </c>
      <c r="S129" s="5">
        <v>4061176580000</v>
      </c>
      <c r="T129" s="5">
        <v>3599979558000</v>
      </c>
      <c r="U129" s="5">
        <v>2640107474000</v>
      </c>
      <c r="V129" s="5">
        <v>2050203501000</v>
      </c>
      <c r="W129" s="5">
        <v>977938471449</v>
      </c>
      <c r="X129" s="5">
        <v>448272970763</v>
      </c>
      <c r="Y129" s="5">
        <v>167391507018</v>
      </c>
      <c r="Z129" s="5">
        <v>75583459875</v>
      </c>
    </row>
    <row r="130" spans="2:26" ht="15.5" x14ac:dyDescent="0.35">
      <c r="C130" t="s">
        <v>164</v>
      </c>
      <c r="D130" s="5">
        <v>14000000000</v>
      </c>
      <c r="E130" s="5">
        <v>13000000000</v>
      </c>
      <c r="F130" s="5">
        <v>13000000000</v>
      </c>
      <c r="G130" s="5">
        <v>13000000000</v>
      </c>
      <c r="I130" s="5">
        <v>13000000000</v>
      </c>
      <c r="J130" s="5">
        <v>12000000000</v>
      </c>
      <c r="K130" s="5">
        <v>11000000000</v>
      </c>
      <c r="L130" s="5">
        <v>10000000000</v>
      </c>
      <c r="M130" s="5">
        <v>9000000000</v>
      </c>
      <c r="N130" s="5">
        <v>9000000000</v>
      </c>
      <c r="O130" s="5">
        <v>7000000000</v>
      </c>
      <c r="P130" s="5">
        <v>7000000000</v>
      </c>
      <c r="Q130" s="5">
        <v>6000000000</v>
      </c>
      <c r="R130" s="5">
        <v>5000000000</v>
      </c>
      <c r="S130" s="5">
        <v>4000000000</v>
      </c>
      <c r="T130" s="5">
        <v>2000000000</v>
      </c>
    </row>
    <row r="131" spans="2:26" ht="15.5" x14ac:dyDescent="0.35">
      <c r="C131" t="s">
        <v>165</v>
      </c>
      <c r="D131" s="5">
        <v>8956005818000</v>
      </c>
      <c r="E131" s="5">
        <v>8992112414000</v>
      </c>
      <c r="F131" s="5">
        <v>8973445323000</v>
      </c>
      <c r="G131" s="5">
        <v>8668136709000</v>
      </c>
      <c r="I131" s="5">
        <v>8973445323000</v>
      </c>
      <c r="J131" s="5">
        <v>8660726422000</v>
      </c>
      <c r="K131" s="5">
        <v>8605919365000</v>
      </c>
      <c r="L131" s="5">
        <v>7973214235000</v>
      </c>
      <c r="M131" s="5">
        <v>6888454855000</v>
      </c>
      <c r="N131" s="5">
        <v>6735849574000</v>
      </c>
      <c r="O131" s="5">
        <v>7904283188000</v>
      </c>
      <c r="P131" s="5">
        <v>6894694323000</v>
      </c>
      <c r="Q131" s="5">
        <v>5917605512000</v>
      </c>
      <c r="R131" s="5">
        <v>4575276672000</v>
      </c>
      <c r="S131" s="5">
        <v>4057176580000</v>
      </c>
      <c r="T131" s="5">
        <v>3597979558000</v>
      </c>
      <c r="U131" s="5">
        <v>2640107474000</v>
      </c>
      <c r="V131" s="5">
        <v>2050203501000</v>
      </c>
      <c r="W131" s="5">
        <v>977938471449</v>
      </c>
      <c r="X131" s="5">
        <v>448272970763</v>
      </c>
      <c r="Y131" s="5">
        <v>167391507018</v>
      </c>
      <c r="Z131" s="5">
        <v>75583459875</v>
      </c>
    </row>
    <row r="132" spans="2:26" ht="15.5" x14ac:dyDescent="0.35">
      <c r="C132" t="s">
        <v>166</v>
      </c>
      <c r="D132" s="5">
        <v>8970005818000</v>
      </c>
      <c r="E132" s="5">
        <v>9005112414000</v>
      </c>
      <c r="F132" s="5">
        <v>8986445323000</v>
      </c>
      <c r="G132" s="5">
        <v>8681136709000</v>
      </c>
      <c r="I132" s="5">
        <v>8986445323000</v>
      </c>
      <c r="J132" s="5">
        <v>8672726422000</v>
      </c>
      <c r="K132" s="5">
        <v>8616919365000</v>
      </c>
      <c r="L132" s="5">
        <v>7983214235000</v>
      </c>
      <c r="M132" s="5">
        <v>6897454855000</v>
      </c>
      <c r="N132" s="5">
        <v>6744849574000</v>
      </c>
      <c r="O132" s="5">
        <v>7911283188000</v>
      </c>
      <c r="P132" s="5">
        <v>6901694323000</v>
      </c>
      <c r="Q132" s="5">
        <v>5923605512000</v>
      </c>
      <c r="R132" s="5">
        <v>4580276672000</v>
      </c>
      <c r="S132" s="5">
        <v>4061176580000</v>
      </c>
      <c r="T132" s="5">
        <v>3599979558000</v>
      </c>
      <c r="U132" s="5">
        <v>2640107474000</v>
      </c>
      <c r="V132" s="5">
        <v>2050203501000</v>
      </c>
      <c r="W132" s="5">
        <v>977938471449</v>
      </c>
      <c r="X132" s="5">
        <v>448272970763</v>
      </c>
      <c r="Y132" s="5">
        <v>167391507018</v>
      </c>
      <c r="Z132" s="5">
        <v>75583459875</v>
      </c>
    </row>
    <row r="133" spans="2:26" ht="15.5" x14ac:dyDescent="0.35">
      <c r="C133" t="s">
        <v>167</v>
      </c>
      <c r="D133" s="5">
        <v>127294465000</v>
      </c>
      <c r="E133" s="5">
        <v>126708657000</v>
      </c>
      <c r="F133" s="5">
        <v>126592773000</v>
      </c>
      <c r="G133" s="5">
        <v>124331499000</v>
      </c>
      <c r="I133" s="5">
        <v>126592773000</v>
      </c>
      <c r="J133" s="5">
        <v>121203874000</v>
      </c>
      <c r="K133" s="5">
        <v>112457253000</v>
      </c>
      <c r="L133" s="5">
        <v>117601186000</v>
      </c>
      <c r="M133" s="5">
        <v>96827237000</v>
      </c>
      <c r="N133" s="5">
        <v>99489192000</v>
      </c>
      <c r="O133" s="5">
        <v>109127282000</v>
      </c>
      <c r="P133" s="5">
        <v>107853641000</v>
      </c>
      <c r="Q133" s="5">
        <v>107276924000</v>
      </c>
      <c r="R133" s="5">
        <v>105174743000</v>
      </c>
      <c r="S133" s="5">
        <v>147958724000</v>
      </c>
      <c r="T133" s="5">
        <v>253119309000</v>
      </c>
      <c r="U133" s="5">
        <v>173582153000</v>
      </c>
      <c r="V133" s="5">
        <v>163576166000</v>
      </c>
      <c r="W133" s="5">
        <v>48901600803</v>
      </c>
      <c r="X133" s="5">
        <v>8116126554</v>
      </c>
      <c r="Y133" s="5">
        <v>7704639812</v>
      </c>
      <c r="Z133" s="5">
        <v>7547833401</v>
      </c>
    </row>
    <row r="134" spans="2:26" ht="15.5" x14ac:dyDescent="0.35">
      <c r="C134" t="s">
        <v>10</v>
      </c>
      <c r="D134" s="5">
        <v>11639109427000</v>
      </c>
      <c r="E134" s="5">
        <v>11673630215000</v>
      </c>
      <c r="F134" s="5">
        <v>11654847240000</v>
      </c>
      <c r="G134" s="5">
        <v>11347277352000</v>
      </c>
      <c r="I134" s="5">
        <v>11654847240000</v>
      </c>
      <c r="J134" s="5">
        <v>11335739440000</v>
      </c>
      <c r="K134" s="5">
        <v>11271185762000</v>
      </c>
      <c r="L134" s="5">
        <v>10642624565000</v>
      </c>
      <c r="M134" s="5">
        <v>9536091236000</v>
      </c>
      <c r="N134" s="5">
        <v>9386147910000</v>
      </c>
      <c r="O134" s="5">
        <v>10562219614000</v>
      </c>
      <c r="P134" s="5">
        <v>9551357108000</v>
      </c>
      <c r="Q134" s="5">
        <v>8572691580000</v>
      </c>
      <c r="R134" s="5">
        <v>7187845081000</v>
      </c>
      <c r="S134" s="5">
        <v>6602409662000</v>
      </c>
      <c r="T134" s="5">
        <v>6371193934000</v>
      </c>
      <c r="U134" s="5">
        <v>5331784694000</v>
      </c>
      <c r="V134" s="5">
        <v>4731874734000</v>
      </c>
      <c r="W134" s="5">
        <v>2786871914380</v>
      </c>
      <c r="X134" s="5">
        <v>2216420939445</v>
      </c>
      <c r="Y134" s="5">
        <v>1935127988958</v>
      </c>
      <c r="Z134" s="5">
        <v>1762391027724</v>
      </c>
    </row>
    <row r="135" spans="2:26" ht="15.5" x14ac:dyDescent="0.35">
      <c r="C135" t="s">
        <v>168</v>
      </c>
      <c r="D135" s="5">
        <v>23274438386000</v>
      </c>
      <c r="E135" s="5">
        <v>23151080387000</v>
      </c>
      <c r="F135" s="5">
        <v>23157770142000</v>
      </c>
      <c r="G135" s="5">
        <v>22699069678000</v>
      </c>
      <c r="I135" s="5">
        <v>23157770142000</v>
      </c>
      <c r="J135" s="5">
        <v>22019031433000</v>
      </c>
      <c r="K135" s="5">
        <v>22236236864000</v>
      </c>
      <c r="L135" s="5">
        <v>22298925271000</v>
      </c>
      <c r="M135" s="5">
        <v>21933974714000</v>
      </c>
      <c r="N135" s="5">
        <v>21226814871000</v>
      </c>
      <c r="O135" s="5">
        <v>21894272005000</v>
      </c>
      <c r="P135" s="5">
        <v>20890925564000</v>
      </c>
      <c r="Q135" s="5">
        <v>20728430487000</v>
      </c>
      <c r="R135" s="5">
        <v>20186130682000</v>
      </c>
      <c r="S135" s="5">
        <v>18709870126000</v>
      </c>
      <c r="T135" s="5">
        <v>16924366954000</v>
      </c>
      <c r="U135" s="5">
        <v>14428082567000</v>
      </c>
      <c r="V135" s="5">
        <v>10946417244000</v>
      </c>
      <c r="W135" s="5">
        <v>6007548091185</v>
      </c>
      <c r="X135" s="5">
        <v>4587986472840</v>
      </c>
      <c r="Y135" s="5">
        <v>3559964928251</v>
      </c>
      <c r="Z135" s="5">
        <v>3056536740640</v>
      </c>
    </row>
    <row r="136" spans="2:26" ht="15.5" x14ac:dyDescent="0.35">
      <c r="C136" t="s">
        <v>169</v>
      </c>
      <c r="D136" s="5">
        <v>19649411888</v>
      </c>
      <c r="E136" s="5">
        <v>19649411888</v>
      </c>
      <c r="F136" s="5">
        <v>19649411888</v>
      </c>
      <c r="G136" s="5">
        <v>19649411888</v>
      </c>
      <c r="I136" s="5">
        <v>19649411888</v>
      </c>
      <c r="J136" s="5">
        <v>19649411888</v>
      </c>
      <c r="K136" s="5">
        <v>19649411888</v>
      </c>
      <c r="L136" s="5">
        <v>19649411888</v>
      </c>
      <c r="M136" s="5">
        <v>19649411888</v>
      </c>
      <c r="N136" s="5">
        <v>19649411888</v>
      </c>
      <c r="O136" s="5">
        <v>19649411888</v>
      </c>
      <c r="P136" s="5">
        <v>19649411888</v>
      </c>
      <c r="Q136" s="5">
        <v>19649411888</v>
      </c>
      <c r="R136" s="5">
        <v>19649411888</v>
      </c>
      <c r="S136" s="5">
        <v>19649411888</v>
      </c>
      <c r="T136" s="5">
        <v>19649411888</v>
      </c>
      <c r="U136" s="5">
        <v>19649411888</v>
      </c>
      <c r="V136" s="5">
        <v>19649411888</v>
      </c>
      <c r="W136" s="5">
        <v>17863101888</v>
      </c>
      <c r="X136" s="5">
        <v>17863101888</v>
      </c>
      <c r="Y136" s="5">
        <v>17863101888</v>
      </c>
      <c r="Z136" s="5">
        <v>17128810000</v>
      </c>
    </row>
    <row r="138" spans="2:26" ht="15.5" x14ac:dyDescent="0.35">
      <c r="B138" t="s">
        <v>170</v>
      </c>
      <c r="C138" t="s">
        <v>171</v>
      </c>
      <c r="D138" s="5">
        <v>183564830000</v>
      </c>
      <c r="E138" s="5">
        <v>-90743253000</v>
      </c>
      <c r="F138" s="5">
        <v>676438171000</v>
      </c>
      <c r="G138" s="5">
        <v>164292323000</v>
      </c>
      <c r="I138" s="5">
        <v>1319548795000</v>
      </c>
      <c r="J138" s="5">
        <v>1166392631000</v>
      </c>
      <c r="K138" s="5">
        <v>1021655345000</v>
      </c>
      <c r="L138" s="5">
        <v>2486489945000</v>
      </c>
      <c r="M138" s="5">
        <v>1614167598000</v>
      </c>
      <c r="N138" s="5">
        <v>334317194000</v>
      </c>
      <c r="O138" s="5">
        <v>1690471159000</v>
      </c>
      <c r="P138" s="5">
        <v>1369684549000</v>
      </c>
      <c r="Q138" s="5">
        <v>1825950802000</v>
      </c>
      <c r="R138" s="5">
        <v>1482024047000</v>
      </c>
      <c r="S138" s="5">
        <v>552017180000</v>
      </c>
      <c r="T138" s="5">
        <v>653035948000</v>
      </c>
      <c r="U138" s="5">
        <v>2337050459000</v>
      </c>
      <c r="V138" s="5">
        <v>2030764133000</v>
      </c>
      <c r="W138" s="5">
        <v>1419007133264</v>
      </c>
      <c r="X138" s="5">
        <v>796865491375</v>
      </c>
      <c r="Y138" s="5">
        <v>126231731326</v>
      </c>
      <c r="Z138" s="5">
        <v>56686359444</v>
      </c>
    </row>
    <row r="139" spans="2:26" ht="15.5" x14ac:dyDescent="0.35">
      <c r="C139" t="s">
        <v>395</v>
      </c>
      <c r="D139" s="5">
        <v>737813198000</v>
      </c>
      <c r="E139" s="5">
        <v>597471809000</v>
      </c>
      <c r="F139" s="5">
        <v>1173547707000</v>
      </c>
      <c r="G139" s="5">
        <v>758275781000</v>
      </c>
      <c r="I139" s="5">
        <v>3402726518000</v>
      </c>
      <c r="J139" s="5">
        <v>3383060833000</v>
      </c>
      <c r="K139" s="5">
        <v>3266676861000</v>
      </c>
      <c r="L139" s="5">
        <v>4494209880000</v>
      </c>
      <c r="M139" s="5">
        <v>3265120031000</v>
      </c>
      <c r="N139" s="5">
        <v>2017499041000</v>
      </c>
      <c r="O139" s="5">
        <v>3383000401000</v>
      </c>
      <c r="P139" s="5">
        <v>2968102791000</v>
      </c>
      <c r="Q139" s="5">
        <v>3446212658000</v>
      </c>
      <c r="R139" s="5">
        <v>3867297312000</v>
      </c>
      <c r="S139" s="5">
        <v>2716600422000</v>
      </c>
      <c r="T139" s="5">
        <v>2953193088000</v>
      </c>
      <c r="U139" s="5">
        <v>3888682267000</v>
      </c>
      <c r="V139" s="5">
        <v>3556405332000</v>
      </c>
      <c r="W139" s="5">
        <v>2320710864770</v>
      </c>
      <c r="X139" s="5">
        <v>1600216831869</v>
      </c>
      <c r="Y139" s="5">
        <v>698823977597</v>
      </c>
      <c r="Z139" s="5">
        <v>464229237334</v>
      </c>
    </row>
    <row r="140" spans="2:26" ht="15.5" x14ac:dyDescent="0.35">
      <c r="C140" t="s">
        <v>396</v>
      </c>
    </row>
    <row r="141" spans="2:26" ht="15.5" x14ac:dyDescent="0.35">
      <c r="C141" t="s">
        <v>397</v>
      </c>
      <c r="D141" s="5">
        <v>-87961349000</v>
      </c>
      <c r="E141" s="5">
        <v>-97244499000</v>
      </c>
      <c r="F141" s="5">
        <v>-65447555000</v>
      </c>
      <c r="G141" s="5">
        <v>-84936364000</v>
      </c>
      <c r="I141" s="5">
        <v>-333408254000</v>
      </c>
      <c r="J141" s="5">
        <v>-333679974000</v>
      </c>
      <c r="K141" s="5">
        <v>-301628270000</v>
      </c>
      <c r="L141" s="5">
        <v>-295884381000</v>
      </c>
      <c r="M141" s="5">
        <v>-252062078000</v>
      </c>
      <c r="N141" s="5">
        <v>-249209324000</v>
      </c>
      <c r="O141" s="5">
        <v>-247212092000</v>
      </c>
      <c r="P141" s="5">
        <v>-198386866000</v>
      </c>
      <c r="Q141" s="5">
        <v>-183706655000</v>
      </c>
      <c r="R141" s="5">
        <v>-159504596000</v>
      </c>
      <c r="S141" s="5">
        <v>-173222908000</v>
      </c>
      <c r="T141" s="5">
        <v>-111233377000</v>
      </c>
      <c r="U141" s="5">
        <v>-90441516000</v>
      </c>
      <c r="V141" s="5">
        <v>-74298696000</v>
      </c>
      <c r="W141" s="5">
        <v>-38745678890</v>
      </c>
      <c r="X141" s="5">
        <v>-26508821675</v>
      </c>
      <c r="Y141" s="5">
        <v>-25421661383</v>
      </c>
      <c r="Z141" s="5">
        <v>-21108219120</v>
      </c>
    </row>
    <row r="142" spans="2:26" ht="15.5" x14ac:dyDescent="0.35">
      <c r="C142" t="s">
        <v>398</v>
      </c>
      <c r="D142" s="5">
        <v>-436832764000</v>
      </c>
      <c r="E142" s="5">
        <v>-572302244000</v>
      </c>
      <c r="F142" s="5">
        <v>-444432303000</v>
      </c>
      <c r="G142" s="5">
        <v>-501641199000</v>
      </c>
      <c r="I142" s="5">
        <v>-1699959809000</v>
      </c>
      <c r="J142" s="5">
        <v>-1794635838000</v>
      </c>
      <c r="K142" s="5">
        <v>-1833417684000</v>
      </c>
      <c r="L142" s="5">
        <v>-1587918517000</v>
      </c>
      <c r="M142" s="5">
        <v>-1262689747000</v>
      </c>
      <c r="N142" s="5">
        <v>-1310846420000</v>
      </c>
      <c r="O142" s="5">
        <v>-1272086699000</v>
      </c>
      <c r="P142" s="5">
        <v>-1257286242000</v>
      </c>
      <c r="Q142" s="5">
        <v>-1288318124000</v>
      </c>
      <c r="R142" s="5">
        <v>-2051357625000</v>
      </c>
      <c r="S142" s="5">
        <v>-1799645436000</v>
      </c>
      <c r="T142" s="5">
        <v>-2000624410000</v>
      </c>
      <c r="U142" s="5">
        <v>-1278184097000</v>
      </c>
      <c r="V142" s="5">
        <v>-1327990984000</v>
      </c>
      <c r="W142" s="5">
        <v>-721764551325</v>
      </c>
      <c r="X142" s="5">
        <v>-776864561085</v>
      </c>
      <c r="Y142" s="5">
        <v>-453460418379</v>
      </c>
      <c r="Z142" s="5">
        <v>-310968940418</v>
      </c>
    </row>
    <row r="143" spans="2:26" ht="15.5" x14ac:dyDescent="0.35">
      <c r="C143" t="s">
        <v>399</v>
      </c>
      <c r="D143" s="5">
        <v>-524794113000</v>
      </c>
      <c r="E143" s="5">
        <v>-669546743000</v>
      </c>
      <c r="F143" s="5">
        <v>-509879858000</v>
      </c>
      <c r="G143" s="5">
        <v>-586577563000</v>
      </c>
      <c r="I143" s="5">
        <v>-2033368063000</v>
      </c>
      <c r="J143" s="5">
        <v>-2128315812000</v>
      </c>
      <c r="K143" s="5">
        <v>-2135045954000</v>
      </c>
      <c r="L143" s="5">
        <v>-1883802898000</v>
      </c>
      <c r="M143" s="5">
        <v>-1514751825000</v>
      </c>
      <c r="N143" s="5">
        <v>-1560055744000</v>
      </c>
      <c r="O143" s="5">
        <v>-1519298791000</v>
      </c>
      <c r="P143" s="5">
        <v>-1455673108000</v>
      </c>
      <c r="Q143" s="5">
        <v>-1472024779000</v>
      </c>
      <c r="R143" s="5">
        <v>-2210862221000</v>
      </c>
      <c r="S143" s="5">
        <v>-1972868344000</v>
      </c>
      <c r="T143" s="5">
        <v>-2111857787000</v>
      </c>
      <c r="U143" s="5">
        <v>-1368625613000</v>
      </c>
      <c r="V143" s="5">
        <v>-1402289680000</v>
      </c>
      <c r="W143" s="5">
        <v>-760510230215</v>
      </c>
      <c r="X143" s="5">
        <v>-803373382760</v>
      </c>
      <c r="Y143" s="5">
        <v>-478882079762</v>
      </c>
      <c r="Z143" s="5">
        <v>-332077159538</v>
      </c>
    </row>
    <row r="144" spans="2:26" ht="15.5" x14ac:dyDescent="0.35">
      <c r="C144" t="s">
        <v>400</v>
      </c>
      <c r="D144" s="5">
        <v>4590105000</v>
      </c>
      <c r="E144" s="5">
        <v>5087583000</v>
      </c>
      <c r="F144" s="5">
        <v>10720780000</v>
      </c>
      <c r="G144" s="5">
        <v>6233121000</v>
      </c>
      <c r="I144" s="5">
        <v>24920688000</v>
      </c>
      <c r="J144" s="5">
        <v>25231573000</v>
      </c>
      <c r="K144" s="5">
        <v>31214653000</v>
      </c>
      <c r="L144" s="5">
        <v>22167014000</v>
      </c>
      <c r="M144" s="5">
        <v>14831511000</v>
      </c>
      <c r="N144" s="5">
        <v>25966199000</v>
      </c>
      <c r="O144" s="5">
        <v>29384781000</v>
      </c>
      <c r="P144" s="5">
        <v>19128723000</v>
      </c>
      <c r="Q144" s="5">
        <v>42715169000</v>
      </c>
      <c r="R144" s="5">
        <v>53143753000</v>
      </c>
      <c r="S144" s="5">
        <v>38052016000</v>
      </c>
      <c r="T144" s="5">
        <v>48460885000</v>
      </c>
      <c r="U144" s="5">
        <v>31250720000</v>
      </c>
      <c r="V144" s="5">
        <v>55245514000</v>
      </c>
      <c r="W144" s="5">
        <v>33985110375</v>
      </c>
      <c r="X144" s="5">
        <v>28379373699</v>
      </c>
      <c r="Y144" s="5">
        <v>21933285004</v>
      </c>
      <c r="Z144" s="5">
        <v>23207009303</v>
      </c>
    </row>
    <row r="145" spans="3:26" ht="15.5" x14ac:dyDescent="0.35">
      <c r="C145" t="s">
        <v>318</v>
      </c>
      <c r="D145" s="5">
        <v>-32265148000</v>
      </c>
      <c r="E145" s="5">
        <v>-24025702000</v>
      </c>
      <c r="F145" s="5">
        <v>2566142000</v>
      </c>
      <c r="G145" s="5">
        <v>-16966182000</v>
      </c>
      <c r="I145" s="5">
        <v>-74823807000</v>
      </c>
      <c r="J145" s="5">
        <v>-111879668000</v>
      </c>
      <c r="K145" s="5">
        <v>-139952172000</v>
      </c>
      <c r="L145" s="5">
        <v>-151553218000</v>
      </c>
      <c r="M145" s="5">
        <v>-147554907000</v>
      </c>
      <c r="N145" s="5">
        <v>-145651372000</v>
      </c>
      <c r="O145" s="5">
        <v>-159699097000</v>
      </c>
      <c r="P145" s="5">
        <v>-155104363000</v>
      </c>
      <c r="Q145" s="5">
        <v>-178265786000</v>
      </c>
      <c r="R145" s="5">
        <v>-208026747000</v>
      </c>
      <c r="S145" s="5">
        <v>-241735218000</v>
      </c>
      <c r="T145" s="5">
        <v>-180404554000</v>
      </c>
      <c r="U145" s="5">
        <v>-183874845000</v>
      </c>
      <c r="V145" s="5">
        <v>-170564852000</v>
      </c>
      <c r="W145" s="5">
        <v>-113337557549</v>
      </c>
      <c r="X145" s="5">
        <v>-82834717078</v>
      </c>
      <c r="Y145" s="5">
        <v>-102500080740</v>
      </c>
      <c r="Z145" s="5">
        <v>-99957773344</v>
      </c>
    </row>
    <row r="146" spans="3:26" ht="15.5" x14ac:dyDescent="0.35">
      <c r="C146" t="s">
        <v>401</v>
      </c>
      <c r="D146" s="5">
        <v>-1779212000</v>
      </c>
      <c r="E146" s="5">
        <v>269800000</v>
      </c>
      <c r="F146" s="5">
        <v>-516600000</v>
      </c>
      <c r="G146" s="5">
        <v>3327166000</v>
      </c>
      <c r="I146" s="5">
        <v>93459000</v>
      </c>
      <c r="J146" s="5">
        <v>-1704295000</v>
      </c>
      <c r="K146" s="5">
        <v>-1238043000</v>
      </c>
      <c r="L146" s="5">
        <v>5469167000</v>
      </c>
      <c r="M146" s="5">
        <v>-3477212000</v>
      </c>
      <c r="N146" s="5">
        <v>-3440930000</v>
      </c>
      <c r="O146" s="5">
        <v>-42916135000</v>
      </c>
      <c r="P146" s="5">
        <v>-6769494000</v>
      </c>
      <c r="Q146" s="5">
        <v>-12686460000</v>
      </c>
      <c r="R146" s="5">
        <v>-19528050000</v>
      </c>
      <c r="S146" s="5">
        <v>11968304000</v>
      </c>
      <c r="T146" s="5">
        <v>-56355684000</v>
      </c>
      <c r="U146" s="5">
        <v>-30382070000</v>
      </c>
      <c r="V146" s="5">
        <v>-8032181000</v>
      </c>
      <c r="W146" s="5">
        <v>-61841054117</v>
      </c>
      <c r="X146" s="5">
        <v>54477385645</v>
      </c>
      <c r="Y146" s="5">
        <v>-13143370773</v>
      </c>
      <c r="Z146" s="5">
        <v>1285045689</v>
      </c>
    </row>
    <row r="147" spans="3:26" ht="15.5" x14ac:dyDescent="0.35">
      <c r="C147" t="s">
        <v>184</v>
      </c>
      <c r="D147" s="5">
        <v>-67981892000</v>
      </c>
      <c r="E147" s="5">
        <v>-242121617000</v>
      </c>
      <c r="F147" s="5">
        <v>-131750377000</v>
      </c>
      <c r="G147" s="5">
        <v>-722970957000</v>
      </c>
      <c r="I147" s="5">
        <v>-529851681000</v>
      </c>
      <c r="J147" s="5">
        <v>-1105466846000</v>
      </c>
      <c r="K147" s="5">
        <v>-976808442000</v>
      </c>
      <c r="L147" s="5">
        <v>-1466199136000</v>
      </c>
      <c r="M147" s="5">
        <v>-889756599000</v>
      </c>
      <c r="N147" s="5">
        <v>-815828953000</v>
      </c>
      <c r="O147" s="5">
        <v>-329709599000</v>
      </c>
      <c r="P147" s="5">
        <v>-938772517000</v>
      </c>
      <c r="Q147" s="5">
        <v>-815944425000</v>
      </c>
      <c r="R147" s="5">
        <v>-553923325000</v>
      </c>
      <c r="S147" s="5">
        <v>-744492038000</v>
      </c>
      <c r="T147" s="5">
        <v>1107025790000</v>
      </c>
      <c r="U147" s="5">
        <v>859896808000</v>
      </c>
      <c r="V147" s="5">
        <v>2038778546000</v>
      </c>
      <c r="W147" s="5">
        <v>-195012924033</v>
      </c>
      <c r="X147" s="5">
        <v>-138536233562</v>
      </c>
      <c r="Y147" s="5">
        <v>145212799431</v>
      </c>
      <c r="Z147" s="5">
        <v>-9332352714</v>
      </c>
    </row>
    <row r="148" spans="3:26" ht="15.5" x14ac:dyDescent="0.35">
      <c r="C148" t="s">
        <v>185</v>
      </c>
      <c r="D148" s="5">
        <v>-39587330000</v>
      </c>
      <c r="E148" s="5">
        <v>-43789905000</v>
      </c>
      <c r="F148" s="5">
        <v>-114528079000</v>
      </c>
      <c r="G148" s="5">
        <v>-69735297000</v>
      </c>
      <c r="I148" s="5">
        <v>-266178925000</v>
      </c>
      <c r="J148" s="5">
        <v>-580081425000</v>
      </c>
      <c r="K148" s="5">
        <v>-301279163000</v>
      </c>
      <c r="L148" s="5">
        <v>-610462376000</v>
      </c>
      <c r="M148" s="5">
        <v>-363365649000</v>
      </c>
      <c r="N148" s="5">
        <v>-147889223000</v>
      </c>
      <c r="O148" s="5">
        <v>-594108835000</v>
      </c>
      <c r="P148" s="5">
        <v>-696771358000</v>
      </c>
      <c r="Q148" s="5">
        <v>-1482370545000</v>
      </c>
      <c r="R148" s="5">
        <v>-377030118000</v>
      </c>
      <c r="S148" s="5">
        <v>-49890714000</v>
      </c>
      <c r="T148" s="5">
        <v>-1769489234000</v>
      </c>
      <c r="U148" s="5">
        <v>-3948081399000</v>
      </c>
      <c r="V148" s="5">
        <v>-3278048080000</v>
      </c>
      <c r="W148" s="5">
        <v>-1111444632730</v>
      </c>
      <c r="X148" s="5">
        <v>-356565680879</v>
      </c>
      <c r="Y148" s="5">
        <v>-156840256743</v>
      </c>
      <c r="Z148" s="5">
        <v>-86208830809</v>
      </c>
    </row>
    <row r="149" spans="3:26" ht="15.5" x14ac:dyDescent="0.35">
      <c r="C149" t="s">
        <v>111</v>
      </c>
      <c r="V149" s="5">
        <v>30015702000</v>
      </c>
      <c r="X149" s="5">
        <v>-30000000000</v>
      </c>
      <c r="Y149" s="5">
        <v>6816413193</v>
      </c>
      <c r="Z149" s="5">
        <v>5000000000</v>
      </c>
    </row>
    <row r="150" spans="3:26" ht="15.5" x14ac:dyDescent="0.35">
      <c r="C150" t="s">
        <v>402</v>
      </c>
      <c r="D150" s="5">
        <v>5163268000</v>
      </c>
      <c r="E150" s="5">
        <v>-4154003000</v>
      </c>
      <c r="F150" s="5">
        <v>-21148352000</v>
      </c>
      <c r="G150" s="5">
        <v>17361909000</v>
      </c>
      <c r="I150" s="5">
        <v>-4191979000</v>
      </c>
      <c r="J150" s="5">
        <v>-74667299000</v>
      </c>
      <c r="K150" s="5">
        <v>24146658000</v>
      </c>
      <c r="L150" s="5">
        <v>-24954429000</v>
      </c>
      <c r="M150" s="5">
        <v>-11139445000</v>
      </c>
      <c r="N150" s="5">
        <v>18082871000</v>
      </c>
      <c r="O150" s="5">
        <v>-1043848000</v>
      </c>
      <c r="P150" s="5">
        <v>9968683000</v>
      </c>
      <c r="Q150" s="5">
        <v>-8439179000</v>
      </c>
      <c r="R150" s="5">
        <v>-7133784000</v>
      </c>
      <c r="S150" s="5">
        <v>-15040688000</v>
      </c>
    </row>
    <row r="151" spans="3:26" ht="15.5" x14ac:dyDescent="0.35">
      <c r="C151" t="s">
        <v>403</v>
      </c>
      <c r="S151" s="5">
        <v>388972021000</v>
      </c>
      <c r="T151" s="5">
        <v>-350430000000</v>
      </c>
    </row>
    <row r="152" spans="3:26" ht="15.5" x14ac:dyDescent="0.35">
      <c r="C152" t="s">
        <v>404</v>
      </c>
      <c r="D152" s="5">
        <v>-576487000</v>
      </c>
      <c r="E152" s="5">
        <v>-5273285000</v>
      </c>
      <c r="F152" s="5">
        <v>5283542000</v>
      </c>
      <c r="G152" s="5">
        <v>-37253780000</v>
      </c>
      <c r="I152" s="5">
        <v>-38113714000</v>
      </c>
      <c r="J152" s="5">
        <v>-102310437000</v>
      </c>
      <c r="K152" s="5">
        <v>-25907488000</v>
      </c>
      <c r="L152" s="5">
        <v>-12672657000</v>
      </c>
      <c r="M152" s="5">
        <v>-20105199000</v>
      </c>
      <c r="N152" s="5">
        <v>-17812270000</v>
      </c>
      <c r="O152" s="5">
        <v>-130866510000</v>
      </c>
      <c r="P152" s="5">
        <v>-231217472000</v>
      </c>
      <c r="Q152" s="5">
        <v>-631441537000</v>
      </c>
      <c r="R152" s="5">
        <v>-34300718000</v>
      </c>
      <c r="S152" s="5">
        <v>-344766821000</v>
      </c>
      <c r="T152" s="5">
        <v>-1123444676000</v>
      </c>
      <c r="U152" s="5">
        <v>-467735106000</v>
      </c>
      <c r="V152" s="5">
        <v>-360324081000</v>
      </c>
      <c r="W152" s="5">
        <v>-25540911290</v>
      </c>
      <c r="X152" s="5">
        <v>-7034747991</v>
      </c>
      <c r="Y152" s="5">
        <v>-659416245</v>
      </c>
      <c r="Z152" s="5">
        <v>-74727592120</v>
      </c>
    </row>
    <row r="153" spans="3:26" ht="15.5" x14ac:dyDescent="0.35">
      <c r="C153" t="s">
        <v>405</v>
      </c>
      <c r="W153" s="5">
        <v>178688539</v>
      </c>
    </row>
    <row r="154" spans="3:26" ht="15.5" x14ac:dyDescent="0.35">
      <c r="C154" t="s">
        <v>199</v>
      </c>
      <c r="D154" s="5">
        <v>-618287000</v>
      </c>
      <c r="E154" s="5">
        <v>-49503000</v>
      </c>
      <c r="F154" s="5">
        <v>-479951000</v>
      </c>
      <c r="G154" s="5">
        <v>-3087118000</v>
      </c>
      <c r="I154" s="5">
        <v>-5740027000</v>
      </c>
      <c r="J154" s="5">
        <v>-18116991000</v>
      </c>
      <c r="K154" s="5">
        <v>-35435344000</v>
      </c>
      <c r="L154" s="5">
        <v>-4109130000</v>
      </c>
      <c r="M154" s="5">
        <v>-13875716000</v>
      </c>
      <c r="N154" s="5">
        <v>-16119416000</v>
      </c>
      <c r="O154" s="5">
        <v>-63535818000</v>
      </c>
      <c r="P154" s="5">
        <v>-24873756000</v>
      </c>
      <c r="Q154" s="5">
        <v>-3162797000</v>
      </c>
      <c r="R154" s="5">
        <v>-1440564000</v>
      </c>
      <c r="S154" s="5">
        <v>-2811086000</v>
      </c>
      <c r="T154" s="5">
        <v>-26849282000</v>
      </c>
      <c r="U154" s="5">
        <v>-58358863000</v>
      </c>
      <c r="V154" s="5">
        <v>-58653059000</v>
      </c>
      <c r="W154" s="5">
        <v>-20484542113</v>
      </c>
    </row>
    <row r="155" spans="3:26" ht="15.5" x14ac:dyDescent="0.35">
      <c r="C155" t="s">
        <v>205</v>
      </c>
      <c r="D155" s="5">
        <v>50000000</v>
      </c>
      <c r="J155" s="5">
        <v>238000000</v>
      </c>
    </row>
    <row r="156" spans="3:26" ht="15.5" x14ac:dyDescent="0.35">
      <c r="C156" t="s">
        <v>406</v>
      </c>
      <c r="D156" s="5">
        <v>34404641000</v>
      </c>
      <c r="E156" s="5">
        <v>25443723000</v>
      </c>
      <c r="F156" s="5">
        <v>-66789273000</v>
      </c>
      <c r="G156" s="5">
        <v>27414233000</v>
      </c>
    </row>
    <row r="157" spans="3:26" ht="15.5" x14ac:dyDescent="0.35">
      <c r="C157" t="s">
        <v>407</v>
      </c>
      <c r="T157" s="5">
        <v>98147448000</v>
      </c>
      <c r="V157" s="5">
        <v>-77953858000</v>
      </c>
    </row>
    <row r="158" spans="3:26" ht="15.5" x14ac:dyDescent="0.35">
      <c r="C158" t="s">
        <v>408</v>
      </c>
    </row>
    <row r="159" spans="3:26" ht="15.5" x14ac:dyDescent="0.35">
      <c r="C159" t="s">
        <v>189</v>
      </c>
      <c r="D159" s="5">
        <v>-30479809000</v>
      </c>
      <c r="E159" s="5">
        <v>-7181231000</v>
      </c>
      <c r="F159" s="5">
        <v>-39344413000</v>
      </c>
      <c r="G159" s="5">
        <v>-6227740000</v>
      </c>
      <c r="I159" s="5">
        <v>-59034949000</v>
      </c>
      <c r="J159" s="5">
        <v>-59607610000</v>
      </c>
      <c r="K159" s="5">
        <v>-72569518000</v>
      </c>
      <c r="L159" s="5">
        <v>-55514243000</v>
      </c>
      <c r="M159" s="5">
        <v>-10890950000</v>
      </c>
      <c r="N159" s="5">
        <v>-12083375000</v>
      </c>
      <c r="O159" s="5">
        <v>-31550693000</v>
      </c>
      <c r="P159" s="5">
        <v>-149111236000</v>
      </c>
      <c r="Q159" s="5">
        <v>-91082250000</v>
      </c>
      <c r="R159" s="5">
        <v>-80124735000</v>
      </c>
      <c r="S159" s="5">
        <v>-147360313000</v>
      </c>
      <c r="T159" s="5">
        <v>-179007269000</v>
      </c>
      <c r="U159" s="5">
        <v>-125020505000</v>
      </c>
      <c r="V159" s="5">
        <v>-173300366000</v>
      </c>
      <c r="W159" s="5">
        <v>-199221299561</v>
      </c>
      <c r="X159" s="5">
        <v>-99755085303</v>
      </c>
      <c r="Y159" s="5">
        <v>-18564061520</v>
      </c>
      <c r="Z159" s="5">
        <v>-22897349373</v>
      </c>
    </row>
    <row r="160" spans="3:26" ht="15.5" x14ac:dyDescent="0.35">
      <c r="C160" t="s">
        <v>409</v>
      </c>
      <c r="D160" s="5">
        <v>-82030456000</v>
      </c>
      <c r="E160" s="5">
        <v>-89174517000</v>
      </c>
      <c r="F160" s="5">
        <v>-54366750000</v>
      </c>
      <c r="G160" s="5">
        <v>-45424385000</v>
      </c>
      <c r="I160" s="5">
        <v>-180453518000</v>
      </c>
      <c r="J160" s="5">
        <v>-262873267000</v>
      </c>
      <c r="K160" s="5">
        <v>-233169457000</v>
      </c>
      <c r="L160" s="5">
        <v>-279032895000</v>
      </c>
      <c r="M160" s="5">
        <v>-113234195000</v>
      </c>
      <c r="N160" s="5">
        <v>-103059108000</v>
      </c>
      <c r="O160" s="5">
        <v>-292264485000</v>
      </c>
      <c r="P160" s="5">
        <v>-323206496000</v>
      </c>
      <c r="Q160" s="5">
        <v>-732891732000</v>
      </c>
      <c r="R160" s="5">
        <v>-273549335000</v>
      </c>
      <c r="S160" s="5">
        <v>-64223335000</v>
      </c>
      <c r="T160" s="5">
        <v>-212062391000</v>
      </c>
      <c r="U160" s="5">
        <v>-2909656787000</v>
      </c>
      <c r="V160" s="5">
        <v>-1993438346000</v>
      </c>
      <c r="W160" s="5">
        <v>-755175530871</v>
      </c>
      <c r="X160" s="5">
        <v>-64964458578</v>
      </c>
      <c r="Y160" s="5">
        <v>-1699650000</v>
      </c>
      <c r="Z160" s="5">
        <v>-1776785948</v>
      </c>
    </row>
    <row r="161" spans="3:26" ht="15.5" x14ac:dyDescent="0.35">
      <c r="C161" t="s">
        <v>196</v>
      </c>
      <c r="U161" s="5">
        <v>-50000000</v>
      </c>
      <c r="V161" s="5">
        <v>-530447544000</v>
      </c>
    </row>
    <row r="162" spans="3:26" ht="15.5" x14ac:dyDescent="0.35">
      <c r="C162" t="s">
        <v>410</v>
      </c>
      <c r="U162" s="5">
        <v>-312000000000</v>
      </c>
      <c r="X162" s="5">
        <v>-167000000000</v>
      </c>
    </row>
    <row r="163" spans="3:26" ht="15.5" x14ac:dyDescent="0.35">
      <c r="C163" t="s">
        <v>188</v>
      </c>
      <c r="D163" s="5">
        <v>90090000</v>
      </c>
      <c r="E163" s="5">
        <v>287387000</v>
      </c>
      <c r="F163" s="5">
        <v>7207000</v>
      </c>
      <c r="G163" s="5">
        <v>76576000</v>
      </c>
      <c r="I163" s="5">
        <v>446396000</v>
      </c>
      <c r="J163" s="5">
        <v>530811000</v>
      </c>
      <c r="K163" s="5">
        <v>1180943000</v>
      </c>
      <c r="L163" s="5">
        <v>1395600000</v>
      </c>
      <c r="M163" s="5">
        <v>11430000</v>
      </c>
      <c r="O163" s="5">
        <v>40908000</v>
      </c>
      <c r="P163" s="5">
        <v>3800000</v>
      </c>
      <c r="Q163" s="5">
        <v>450000000</v>
      </c>
      <c r="R163" s="5">
        <v>3625000</v>
      </c>
      <c r="S163" s="5">
        <v>120000000</v>
      </c>
      <c r="T163" s="5">
        <v>654698000</v>
      </c>
      <c r="U163" s="5">
        <v>628476000</v>
      </c>
      <c r="V163" s="5">
        <v>2095083000</v>
      </c>
      <c r="W163" s="5">
        <v>565000000</v>
      </c>
      <c r="X163" s="5">
        <v>390000000</v>
      </c>
      <c r="Y163" s="5">
        <v>494800000</v>
      </c>
      <c r="Z163" s="5">
        <v>96300000</v>
      </c>
    </row>
    <row r="164" spans="3:26" ht="15.5" x14ac:dyDescent="0.35">
      <c r="C164" t="s">
        <v>411</v>
      </c>
      <c r="W164" s="5">
        <v>30000000000</v>
      </c>
    </row>
    <row r="165" spans="3:26" ht="15.5" x14ac:dyDescent="0.35">
      <c r="C165" t="s">
        <v>215</v>
      </c>
      <c r="D165" s="5">
        <v>-67981892000</v>
      </c>
      <c r="E165" s="5">
        <v>-242121617000</v>
      </c>
      <c r="F165" s="5">
        <v>-131750377000</v>
      </c>
      <c r="G165" s="5">
        <v>-722970957000</v>
      </c>
      <c r="I165" s="5">
        <v>-529851681000</v>
      </c>
      <c r="J165" s="5">
        <v>-1105466846000</v>
      </c>
      <c r="K165" s="5">
        <v>-976808442000</v>
      </c>
      <c r="L165" s="5">
        <v>-1466199136000</v>
      </c>
      <c r="M165" s="5">
        <v>-889756599000</v>
      </c>
      <c r="N165" s="5">
        <v>-815828953000</v>
      </c>
      <c r="O165" s="5">
        <v>-329709599000</v>
      </c>
      <c r="P165" s="5">
        <v>-938772517000</v>
      </c>
      <c r="Q165" s="5">
        <v>-815944425000</v>
      </c>
      <c r="R165" s="5">
        <v>-553923325000</v>
      </c>
      <c r="S165" s="5">
        <v>-744492038000</v>
      </c>
      <c r="T165" s="5">
        <v>1107025790000</v>
      </c>
      <c r="U165" s="5">
        <v>859896808000</v>
      </c>
      <c r="V165" s="5">
        <v>2038778546000</v>
      </c>
      <c r="W165" s="5">
        <v>-195012924033</v>
      </c>
      <c r="X165" s="5">
        <v>-138536233562</v>
      </c>
      <c r="Y165" s="5">
        <v>145212799431</v>
      </c>
      <c r="Z165" s="5">
        <v>-9332352714</v>
      </c>
    </row>
    <row r="166" spans="3:26" ht="15.5" x14ac:dyDescent="0.35">
      <c r="C166" t="s">
        <v>412</v>
      </c>
      <c r="D166" s="5">
        <v>-875000000</v>
      </c>
      <c r="J166" s="5">
        <v>-1592335000</v>
      </c>
      <c r="P166" s="5">
        <v>1615000000</v>
      </c>
      <c r="Q166" s="5">
        <v>-99992105000</v>
      </c>
      <c r="R166" s="5">
        <v>-38500000000</v>
      </c>
      <c r="S166" s="5">
        <v>-3960000000</v>
      </c>
      <c r="T166" s="5">
        <v>-39300000000</v>
      </c>
      <c r="W166" s="5">
        <v>38500000000</v>
      </c>
      <c r="X166" s="5">
        <v>5500000000</v>
      </c>
      <c r="Y166" s="5">
        <v>-14844080380</v>
      </c>
      <c r="Z166" s="5">
        <v>992456941</v>
      </c>
    </row>
    <row r="167" spans="3:26" ht="15.5" x14ac:dyDescent="0.35">
      <c r="C167" t="s">
        <v>413</v>
      </c>
      <c r="F167" s="5">
        <v>85018125000</v>
      </c>
      <c r="G167" s="5">
        <v>1719198000000</v>
      </c>
      <c r="I167" s="5">
        <v>1804216125000</v>
      </c>
      <c r="L167" s="5">
        <v>1723750000000</v>
      </c>
      <c r="M167" s="5">
        <v>500000000000</v>
      </c>
      <c r="N167" s="5">
        <v>700000000000</v>
      </c>
    </row>
    <row r="168" spans="3:26" ht="15.5" x14ac:dyDescent="0.35">
      <c r="C168" t="s">
        <v>224</v>
      </c>
      <c r="D168" s="5">
        <v>-113659348000</v>
      </c>
      <c r="E168" s="5">
        <v>-113613133000</v>
      </c>
      <c r="F168" s="5">
        <v>-115346366000</v>
      </c>
      <c r="G168" s="5">
        <v>-120298991000</v>
      </c>
      <c r="I168" s="5">
        <v>-480495167000</v>
      </c>
      <c r="J168" s="5">
        <v>-708937090000</v>
      </c>
      <c r="K168" s="5">
        <v>-721798801000</v>
      </c>
      <c r="L168" s="5">
        <v>-689279007000</v>
      </c>
      <c r="M168" s="5">
        <v>-584597802000</v>
      </c>
      <c r="N168" s="5">
        <v>-712366402000</v>
      </c>
      <c r="O168" s="5">
        <v>-684782575000</v>
      </c>
      <c r="P168" s="5">
        <v>-579633815000</v>
      </c>
      <c r="Q168" s="5">
        <v>-599127544000</v>
      </c>
      <c r="R168" s="5">
        <v>-751219217000</v>
      </c>
      <c r="S168" s="5">
        <v>-591520190000</v>
      </c>
      <c r="T168" s="5">
        <v>-443465407000</v>
      </c>
      <c r="U168" s="5">
        <v>-292888615000</v>
      </c>
      <c r="V168" s="5">
        <v>-145973068000</v>
      </c>
      <c r="W168" s="5">
        <v>-68491118847</v>
      </c>
    </row>
    <row r="169" spans="3:26" ht="15.5" x14ac:dyDescent="0.35">
      <c r="C169" t="s">
        <v>414</v>
      </c>
      <c r="D169" s="5">
        <v>167427000000</v>
      </c>
      <c r="G169" s="5">
        <v>-858750000000</v>
      </c>
      <c r="P169" s="5">
        <v>63000000000</v>
      </c>
    </row>
    <row r="170" spans="3:26" ht="15.5" x14ac:dyDescent="0.35">
      <c r="C170" t="s">
        <v>415</v>
      </c>
      <c r="V170" s="5">
        <v>178631000000</v>
      </c>
      <c r="Y170" s="5">
        <v>73429188800</v>
      </c>
    </row>
    <row r="171" spans="3:26" ht="15.5" x14ac:dyDescent="0.35">
      <c r="C171" t="s">
        <v>384</v>
      </c>
      <c r="V171" s="5">
        <v>579076226000</v>
      </c>
      <c r="Y171" s="5">
        <v>7342918880</v>
      </c>
    </row>
    <row r="172" spans="3:26" ht="15.5" x14ac:dyDescent="0.35">
      <c r="C172" t="s">
        <v>416</v>
      </c>
      <c r="O172" s="5">
        <v>4137303702000</v>
      </c>
      <c r="R172" s="5">
        <v>3114766924000</v>
      </c>
      <c r="T172" s="5">
        <v>2659771054000</v>
      </c>
      <c r="U172" s="5">
        <v>2183074472000</v>
      </c>
      <c r="V172" s="5">
        <v>1305841873000</v>
      </c>
    </row>
    <row r="173" spans="3:26" ht="15.5" x14ac:dyDescent="0.35">
      <c r="C173" t="s">
        <v>417</v>
      </c>
      <c r="M173" s="5">
        <v>16000000</v>
      </c>
      <c r="N173" s="5">
        <v>7531519000</v>
      </c>
      <c r="P173" s="5">
        <v>900000000</v>
      </c>
      <c r="R173" s="5">
        <v>-176000000</v>
      </c>
      <c r="S173" s="5">
        <v>-900000000</v>
      </c>
      <c r="T173" s="5">
        <v>-887000000</v>
      </c>
      <c r="U173" s="5">
        <v>7250605000</v>
      </c>
      <c r="V173" s="5">
        <v>222327000</v>
      </c>
      <c r="W173" s="5">
        <v>-8079431949</v>
      </c>
      <c r="X173" s="5">
        <v>362195983</v>
      </c>
      <c r="Y173" s="5">
        <v>1290204201</v>
      </c>
      <c r="Z173" s="5">
        <v>-1012009655</v>
      </c>
    </row>
    <row r="174" spans="3:26" ht="15.5" x14ac:dyDescent="0.35">
      <c r="C174" t="s">
        <v>418</v>
      </c>
    </row>
    <row r="175" spans="3:26" ht="15.5" x14ac:dyDescent="0.35">
      <c r="C175" t="s">
        <v>419</v>
      </c>
      <c r="J175" s="5">
        <v>35086530000</v>
      </c>
      <c r="L175" s="5">
        <v>366431604000</v>
      </c>
      <c r="N175" s="5">
        <v>397579158000</v>
      </c>
    </row>
    <row r="176" spans="3:26" ht="15.5" x14ac:dyDescent="0.35">
      <c r="C176" t="s">
        <v>420</v>
      </c>
    </row>
    <row r="177" spans="2:26" ht="15.5" x14ac:dyDescent="0.35">
      <c r="C177" t="s">
        <v>421</v>
      </c>
      <c r="O177" s="5">
        <v>10764050000</v>
      </c>
    </row>
    <row r="178" spans="2:26" ht="15.5" x14ac:dyDescent="0.35">
      <c r="C178" t="s">
        <v>422</v>
      </c>
      <c r="K178" s="5">
        <v>2445650000</v>
      </c>
      <c r="L178" s="5">
        <v>3457925000</v>
      </c>
    </row>
    <row r="179" spans="2:26" ht="15.5" x14ac:dyDescent="0.35">
      <c r="C179" t="s">
        <v>423</v>
      </c>
      <c r="Q179" s="5">
        <v>95870387000</v>
      </c>
    </row>
    <row r="180" spans="2:26" ht="15.5" x14ac:dyDescent="0.35">
      <c r="C180" t="s">
        <v>424</v>
      </c>
      <c r="R180" s="5">
        <v>-3234019711000</v>
      </c>
      <c r="S180" s="5">
        <v>-915024622000</v>
      </c>
      <c r="T180" s="5">
        <v>-1116546974000</v>
      </c>
    </row>
    <row r="181" spans="2:26" ht="15.5" x14ac:dyDescent="0.35">
      <c r="C181" t="s">
        <v>425</v>
      </c>
      <c r="J181" s="5">
        <v>-13273320000</v>
      </c>
      <c r="K181" s="5">
        <v>-55011041000</v>
      </c>
      <c r="L181" s="5">
        <v>-2662256341000</v>
      </c>
      <c r="M181" s="5">
        <v>-555179631000</v>
      </c>
      <c r="N181" s="5">
        <v>-991996889000</v>
      </c>
      <c r="O181" s="5">
        <v>-3366587696000</v>
      </c>
    </row>
    <row r="182" spans="2:26" ht="15.5" x14ac:dyDescent="0.35">
      <c r="C182" t="s">
        <v>426</v>
      </c>
      <c r="Q182" s="5">
        <v>113958621000</v>
      </c>
    </row>
    <row r="183" spans="2:26" ht="15.5" x14ac:dyDescent="0.35">
      <c r="C183" t="s">
        <v>336</v>
      </c>
      <c r="Q183" s="5">
        <v>-29474118000</v>
      </c>
      <c r="S183" s="5">
        <v>-137545883000</v>
      </c>
      <c r="T183" s="5">
        <v>-137545883000</v>
      </c>
      <c r="U183" s="5">
        <v>-286881413000</v>
      </c>
      <c r="V183" s="5">
        <v>-120450895000</v>
      </c>
      <c r="W183" s="5">
        <v>-71995944609</v>
      </c>
      <c r="X183" s="5">
        <v>-9602348387</v>
      </c>
      <c r="Y183" s="5">
        <v>-2212501906</v>
      </c>
    </row>
    <row r="184" spans="2:26" ht="15.5" x14ac:dyDescent="0.35">
      <c r="C184" t="s">
        <v>239</v>
      </c>
      <c r="D184" s="5">
        <v>75995608000</v>
      </c>
      <c r="E184" s="5">
        <v>-376654775000</v>
      </c>
      <c r="F184" s="5">
        <v>430159715000</v>
      </c>
      <c r="G184" s="5">
        <v>-628413931000</v>
      </c>
      <c r="I184" s="5">
        <v>523518189000</v>
      </c>
      <c r="J184" s="5">
        <v>-519155640000</v>
      </c>
      <c r="K184" s="5">
        <v>-256432260000</v>
      </c>
      <c r="L184" s="5">
        <v>409828433000</v>
      </c>
      <c r="M184" s="5">
        <v>361045350000</v>
      </c>
      <c r="N184" s="5">
        <v>-629400982000</v>
      </c>
      <c r="O184" s="5">
        <v>766652725000</v>
      </c>
      <c r="P184" s="5">
        <v>-265859326000</v>
      </c>
      <c r="Q184" s="5">
        <v>-472364168000</v>
      </c>
      <c r="R184" s="5">
        <v>551070604000</v>
      </c>
      <c r="S184" s="5">
        <v>-242365572000</v>
      </c>
      <c r="T184" s="5">
        <v>-9427496000</v>
      </c>
      <c r="U184" s="5">
        <v>-751134132000</v>
      </c>
      <c r="V184" s="5">
        <v>791494599000</v>
      </c>
      <c r="W184" s="5">
        <v>112549576501</v>
      </c>
      <c r="X184" s="5">
        <v>301763576934</v>
      </c>
      <c r="Y184" s="5">
        <v>114604274014</v>
      </c>
      <c r="Z184" s="5">
        <v>-38854824079</v>
      </c>
    </row>
    <row r="185" spans="2:26" ht="15.5" x14ac:dyDescent="0.35">
      <c r="C185" t="s">
        <v>427</v>
      </c>
      <c r="E185" s="5">
        <v>1180529205000</v>
      </c>
      <c r="F185" s="5">
        <v>656959116000</v>
      </c>
      <c r="G185" s="5">
        <v>-656959116000</v>
      </c>
      <c r="I185" s="5">
        <v>656950627000</v>
      </c>
      <c r="J185" s="5">
        <v>1176095510000</v>
      </c>
      <c r="K185" s="5">
        <v>1438123892000</v>
      </c>
      <c r="L185" s="5">
        <v>991033286000</v>
      </c>
      <c r="M185" s="5">
        <v>624675918000</v>
      </c>
      <c r="N185" s="5">
        <v>1208672506000</v>
      </c>
      <c r="O185" s="5">
        <v>459009210000</v>
      </c>
      <c r="P185" s="5">
        <v>718086444000</v>
      </c>
      <c r="Q185" s="5">
        <v>1189458923000</v>
      </c>
      <c r="R185" s="5">
        <v>638388319000</v>
      </c>
      <c r="S185" s="5">
        <v>880753891000</v>
      </c>
      <c r="T185" s="5">
        <v>890181387000</v>
      </c>
      <c r="U185" s="5">
        <v>1641315519000</v>
      </c>
      <c r="V185" s="5">
        <v>844906353000</v>
      </c>
      <c r="W185" s="5">
        <v>732356776190</v>
      </c>
      <c r="X185" s="5">
        <v>430593199256</v>
      </c>
      <c r="Y185" s="5">
        <v>315988925242</v>
      </c>
      <c r="Z185" s="5">
        <v>354843749321</v>
      </c>
    </row>
    <row r="186" spans="2:26" ht="15.5" x14ac:dyDescent="0.35">
      <c r="C186" t="s">
        <v>241</v>
      </c>
      <c r="D186" s="5">
        <v>200797000</v>
      </c>
      <c r="E186" s="5">
        <v>67170000</v>
      </c>
      <c r="F186" s="5">
        <v>-656890238000</v>
      </c>
      <c r="G186" s="5">
        <v>656956499000</v>
      </c>
      <c r="I186" s="5">
        <v>60389000</v>
      </c>
      <c r="J186" s="5">
        <v>10757000</v>
      </c>
      <c r="K186" s="5">
        <v>-5596122000</v>
      </c>
      <c r="L186" s="5">
        <v>37262173000</v>
      </c>
      <c r="M186" s="5">
        <v>5312018000</v>
      </c>
      <c r="N186" s="5">
        <v>45404394000</v>
      </c>
      <c r="O186" s="5">
        <v>-16989429000</v>
      </c>
      <c r="P186" s="5">
        <v>6782092000</v>
      </c>
      <c r="Q186" s="5">
        <v>991689000</v>
      </c>
    </row>
    <row r="187" spans="2:26" ht="15.5" x14ac:dyDescent="0.35">
      <c r="C187" t="s">
        <v>428</v>
      </c>
      <c r="V187" s="5">
        <v>4914567000</v>
      </c>
    </row>
    <row r="188" spans="2:26" ht="15.5" x14ac:dyDescent="0.35">
      <c r="C188" t="s">
        <v>429</v>
      </c>
      <c r="D188" s="5">
        <v>76196405000</v>
      </c>
      <c r="E188" s="5">
        <v>803941600000</v>
      </c>
      <c r="F188" s="5">
        <v>430228593000</v>
      </c>
      <c r="G188" s="5">
        <v>-628416548000</v>
      </c>
      <c r="I188" s="5">
        <v>1180529205000</v>
      </c>
      <c r="J188" s="5">
        <v>656950627000</v>
      </c>
      <c r="K188" s="5">
        <v>1176095510000</v>
      </c>
      <c r="L188" s="5">
        <v>1438123892000</v>
      </c>
      <c r="M188" s="5">
        <v>991033286000</v>
      </c>
      <c r="N188" s="5">
        <v>624675918000</v>
      </c>
      <c r="O188" s="5">
        <v>1208672506000</v>
      </c>
      <c r="P188" s="5">
        <v>459009210000</v>
      </c>
      <c r="Q188" s="5">
        <v>718086444000</v>
      </c>
      <c r="R188" s="5">
        <v>1189458923000</v>
      </c>
      <c r="S188" s="5">
        <v>638388319000</v>
      </c>
      <c r="T188" s="5">
        <v>880753891000</v>
      </c>
      <c r="U188" s="5">
        <v>890181387000</v>
      </c>
      <c r="V188" s="5">
        <v>1641315519000</v>
      </c>
      <c r="W188" s="5">
        <v>844906352691</v>
      </c>
      <c r="X188" s="5">
        <v>732356776190</v>
      </c>
      <c r="Y188" s="5">
        <v>430593199256</v>
      </c>
      <c r="Z188" s="5">
        <v>315988925242</v>
      </c>
    </row>
    <row r="190" spans="2:26" ht="15.5" x14ac:dyDescent="0.35">
      <c r="B190" t="s">
        <v>243</v>
      </c>
      <c r="C190" t="s">
        <v>12</v>
      </c>
      <c r="D190" s="5">
        <v>19650000000</v>
      </c>
      <c r="E190" s="5">
        <v>19650000000</v>
      </c>
      <c r="F190" s="5">
        <v>19650000000</v>
      </c>
      <c r="G190" s="5">
        <v>19650000000</v>
      </c>
      <c r="I190" s="5">
        <v>19650000000</v>
      </c>
      <c r="J190" s="5">
        <v>19650000000</v>
      </c>
      <c r="K190" s="5">
        <v>19650000000</v>
      </c>
      <c r="L190" s="5">
        <v>19650000000</v>
      </c>
      <c r="M190" s="5">
        <v>19650000000</v>
      </c>
      <c r="N190" s="5">
        <v>19650000000</v>
      </c>
      <c r="O190" s="5">
        <v>19650000000</v>
      </c>
      <c r="P190" s="5">
        <v>19650000000</v>
      </c>
      <c r="Q190" s="5">
        <v>19650000000</v>
      </c>
      <c r="R190" s="5">
        <v>19650000000</v>
      </c>
      <c r="S190" s="5">
        <v>19650000000</v>
      </c>
      <c r="T190" s="5">
        <v>19650000000</v>
      </c>
      <c r="U190" s="5">
        <v>19650000000</v>
      </c>
      <c r="V190" s="5">
        <v>19650000000</v>
      </c>
      <c r="W190" s="5">
        <v>17860000000</v>
      </c>
      <c r="X190" s="5">
        <v>17860000000</v>
      </c>
      <c r="Y190" s="5">
        <v>17860000000</v>
      </c>
      <c r="Z190" s="6">
        <v>17129999999.999998</v>
      </c>
    </row>
    <row r="191" spans="2:26" ht="15.5" x14ac:dyDescent="0.35">
      <c r="C191" t="s">
        <v>244</v>
      </c>
      <c r="D191" s="6">
        <v>-0.28999999999999998</v>
      </c>
      <c r="E191" s="6">
        <v>0.94</v>
      </c>
      <c r="F191" s="6">
        <v>15.53</v>
      </c>
      <c r="G191" s="6">
        <v>-1.71</v>
      </c>
    </row>
    <row r="192" spans="2:26" ht="15.5" x14ac:dyDescent="0.35">
      <c r="C192" t="s">
        <v>245</v>
      </c>
      <c r="D192" s="6">
        <v>-368.97</v>
      </c>
      <c r="E192" s="6">
        <v>139.36000000000001</v>
      </c>
      <c r="F192" s="6">
        <v>10.5</v>
      </c>
      <c r="G192" s="6">
        <v>-104.68</v>
      </c>
    </row>
    <row r="193" spans="3:7" ht="15.5" x14ac:dyDescent="0.35">
      <c r="C193" t="s">
        <v>73</v>
      </c>
      <c r="D193" s="6">
        <v>3.14</v>
      </c>
      <c r="E193" s="6">
        <v>3.95</v>
      </c>
      <c r="F193" s="6">
        <v>2.5099999999999998</v>
      </c>
      <c r="G193" s="6">
        <v>6.49</v>
      </c>
    </row>
    <row r="194" spans="3:7" ht="15.5" x14ac:dyDescent="0.35">
      <c r="C194" t="s">
        <v>246</v>
      </c>
      <c r="D194" s="5">
        <v>199350000000</v>
      </c>
      <c r="E194" s="5">
        <v>201200000000</v>
      </c>
      <c r="F194" s="5">
        <v>581470000000</v>
      </c>
      <c r="G194" s="5">
        <v>169440000000</v>
      </c>
    </row>
    <row r="195" spans="3:7" ht="15.5" x14ac:dyDescent="0.35">
      <c r="C195" t="s">
        <v>247</v>
      </c>
      <c r="D195" s="6">
        <v>-2.0000000000000001E-4</v>
      </c>
      <c r="E195" s="6">
        <v>8.0000000000000004E-4</v>
      </c>
      <c r="F195" s="6">
        <v>1.32E-2</v>
      </c>
      <c r="G195" s="6">
        <v>-1.5E-3</v>
      </c>
    </row>
    <row r="196" spans="3:7" ht="15.5" x14ac:dyDescent="0.35">
      <c r="C196" t="s">
        <v>248</v>
      </c>
      <c r="D196" s="6">
        <v>-5.0000000000000001E-4</v>
      </c>
      <c r="E196" s="6">
        <v>1.6000000000000001E-3</v>
      </c>
      <c r="F196" s="6">
        <v>2.6499999999999999E-2</v>
      </c>
      <c r="G196" s="6">
        <v>-3.0000000000000001E-3</v>
      </c>
    </row>
    <row r="197" spans="3:7" ht="15.5" x14ac:dyDescent="0.35">
      <c r="C197" t="s">
        <v>249</v>
      </c>
      <c r="D197" s="6">
        <v>9.0000000000000011E-3</v>
      </c>
      <c r="E197" s="6">
        <v>8.8999999999999999E-3</v>
      </c>
      <c r="F197" s="6">
        <v>2.9100000000000001E-2</v>
      </c>
      <c r="G197" s="6">
        <v>7.0999999999999995E-3</v>
      </c>
    </row>
    <row r="198" spans="3:7" ht="15.5" x14ac:dyDescent="0.35">
      <c r="C198" t="s">
        <v>250</v>
      </c>
      <c r="D198" s="5">
        <v>1</v>
      </c>
      <c r="E198" s="6">
        <v>1.23</v>
      </c>
      <c r="F198" s="6">
        <v>0.83</v>
      </c>
      <c r="G198" s="6">
        <v>0.44</v>
      </c>
    </row>
    <row r="199" spans="3:7" ht="15.5" x14ac:dyDescent="0.35">
      <c r="C199" t="s">
        <v>251</v>
      </c>
      <c r="D199" s="5">
        <v>11639000000000</v>
      </c>
      <c r="E199" s="5">
        <v>11674000000000</v>
      </c>
      <c r="F199" s="5">
        <v>11655000000000</v>
      </c>
      <c r="G199" s="5">
        <v>11347000000000</v>
      </c>
    </row>
    <row r="200" spans="3:7" ht="15.5" x14ac:dyDescent="0.35">
      <c r="C200" t="s">
        <v>252</v>
      </c>
      <c r="D200" s="6">
        <v>0.18</v>
      </c>
      <c r="E200" s="6">
        <v>0.22</v>
      </c>
      <c r="F200" s="6">
        <v>0.28000000000000003</v>
      </c>
      <c r="G200" s="6">
        <v>0.31</v>
      </c>
    </row>
    <row r="201" spans="3:7" ht="15.5" x14ac:dyDescent="0.35">
      <c r="C201" t="s">
        <v>253</v>
      </c>
      <c r="D201" s="6">
        <v>585.86</v>
      </c>
      <c r="E201" s="6">
        <v>587.65</v>
      </c>
      <c r="F201" s="6">
        <v>586.70000000000005</v>
      </c>
      <c r="G201" s="6">
        <v>571.16</v>
      </c>
    </row>
    <row r="202" spans="3:7" ht="15.5" x14ac:dyDescent="0.35">
      <c r="C202" t="s">
        <v>254</v>
      </c>
      <c r="D202" s="6">
        <v>0.18</v>
      </c>
      <c r="E202" s="6">
        <v>0.22</v>
      </c>
      <c r="F202" s="6">
        <v>0.28000000000000003</v>
      </c>
      <c r="G202" s="6">
        <v>0.31</v>
      </c>
    </row>
    <row r="203" spans="3:7" ht="15.5" x14ac:dyDescent="0.35">
      <c r="C203" t="s">
        <v>255</v>
      </c>
      <c r="D203" s="6">
        <v>585.86</v>
      </c>
      <c r="E203" s="6">
        <v>587.65</v>
      </c>
      <c r="F203" s="6">
        <v>586.70000000000005</v>
      </c>
      <c r="G203" s="6">
        <v>571.16</v>
      </c>
    </row>
    <row r="204" spans="3:7" ht="15.5" x14ac:dyDescent="0.35">
      <c r="C204" t="s">
        <v>256</v>
      </c>
      <c r="D204" s="5">
        <v>961000000000</v>
      </c>
      <c r="E204" s="5">
        <v>938000000000</v>
      </c>
      <c r="F204" s="5">
        <v>947000000000</v>
      </c>
      <c r="G204" s="5">
        <v>892000000000</v>
      </c>
    </row>
    <row r="205" spans="3:7" ht="15.5" x14ac:dyDescent="0.35">
      <c r="C205" t="s">
        <v>257</v>
      </c>
      <c r="D205" s="5">
        <v>5454000000000</v>
      </c>
      <c r="E205" s="5">
        <v>5422000000000</v>
      </c>
      <c r="F205" s="5">
        <v>5540000000000</v>
      </c>
      <c r="G205" s="5">
        <v>5561000000000</v>
      </c>
    </row>
    <row r="206" spans="3:7" ht="15.5" x14ac:dyDescent="0.35">
      <c r="C206" t="s">
        <v>258</v>
      </c>
      <c r="D206" s="5">
        <v>11512000000000</v>
      </c>
      <c r="E206" s="5">
        <v>11547000000000</v>
      </c>
      <c r="F206" s="5">
        <v>11528000000000</v>
      </c>
      <c r="G206" s="5">
        <v>11223000000000</v>
      </c>
    </row>
    <row r="207" spans="3:7" ht="15.5" x14ac:dyDescent="0.35">
      <c r="C207" t="s">
        <v>24</v>
      </c>
      <c r="D207" s="5">
        <v>6415000000000</v>
      </c>
      <c r="E207" s="5">
        <v>6360000000000</v>
      </c>
      <c r="F207" s="5">
        <v>6487000000000</v>
      </c>
      <c r="G207" s="5">
        <v>6453000000000</v>
      </c>
    </row>
    <row r="208" spans="3:7" ht="15.5" x14ac:dyDescent="0.35">
      <c r="C208" t="s">
        <v>21</v>
      </c>
      <c r="D208" s="5">
        <v>5534000000000</v>
      </c>
      <c r="E208" s="5">
        <v>5556000000000</v>
      </c>
      <c r="F208" s="5">
        <v>5307000000000</v>
      </c>
      <c r="G208" s="5">
        <v>5703000000000</v>
      </c>
    </row>
    <row r="209" spans="3:26" ht="15.5" x14ac:dyDescent="0.35">
      <c r="C209" t="s">
        <v>259</v>
      </c>
      <c r="D209" s="5">
        <v>-1185000000000</v>
      </c>
      <c r="E209" s="5">
        <v>-1004000000000</v>
      </c>
      <c r="F209" s="5">
        <v>-242000000000</v>
      </c>
      <c r="G209" s="5">
        <v>-530000000000</v>
      </c>
    </row>
    <row r="210" spans="3:26" ht="15.5" x14ac:dyDescent="0.35">
      <c r="C210" t="s">
        <v>260</v>
      </c>
      <c r="D210" s="5">
        <v>184000000000</v>
      </c>
      <c r="E210" s="5">
        <v>-91000000000</v>
      </c>
      <c r="F210" s="5">
        <v>676000000000</v>
      </c>
      <c r="G210" s="5">
        <v>164000000000</v>
      </c>
    </row>
    <row r="211" spans="3:26" ht="15.5" x14ac:dyDescent="0.35">
      <c r="C211" t="s">
        <v>261</v>
      </c>
      <c r="D211" s="5">
        <v>-114000000000</v>
      </c>
      <c r="E211" s="5">
        <v>-102000000000</v>
      </c>
      <c r="F211" s="5">
        <v>-89000000000</v>
      </c>
      <c r="G211" s="5">
        <v>-92000000000</v>
      </c>
    </row>
    <row r="212" spans="3:26" ht="15.5" x14ac:dyDescent="0.35">
      <c r="C212" t="s">
        <v>13</v>
      </c>
      <c r="D212" s="5">
        <v>70000000000</v>
      </c>
      <c r="E212" s="5">
        <v>-192000000000</v>
      </c>
      <c r="F212" s="5">
        <v>588000000000</v>
      </c>
      <c r="G212" s="5">
        <v>72000000000</v>
      </c>
    </row>
    <row r="213" spans="3:26" ht="15.5" x14ac:dyDescent="0.35">
      <c r="C213" t="s">
        <v>16</v>
      </c>
      <c r="D213" s="6">
        <v>3.56</v>
      </c>
      <c r="E213" s="6">
        <v>-9.7899999999999991</v>
      </c>
      <c r="F213" s="6">
        <v>29.9</v>
      </c>
      <c r="G213" s="6">
        <v>3.68</v>
      </c>
    </row>
    <row r="214" spans="3:26" ht="15.5" x14ac:dyDescent="0.35">
      <c r="C214" t="s">
        <v>58</v>
      </c>
      <c r="I214" s="6">
        <v>15.94</v>
      </c>
      <c r="J214" s="6">
        <v>2.81</v>
      </c>
      <c r="K214" s="6">
        <v>32.18</v>
      </c>
      <c r="L214" s="6">
        <v>55.27</v>
      </c>
      <c r="M214" s="6">
        <v>7.41</v>
      </c>
      <c r="N214" s="6">
        <v>-52.3</v>
      </c>
      <c r="O214" s="6">
        <v>51.48</v>
      </c>
      <c r="P214" s="6">
        <v>49.37</v>
      </c>
      <c r="Q214" s="6">
        <v>70.23</v>
      </c>
      <c r="R214" s="6">
        <v>25.89</v>
      </c>
      <c r="S214" s="6">
        <v>30.36</v>
      </c>
      <c r="T214" s="6">
        <v>55.85</v>
      </c>
      <c r="U214" s="6">
        <v>44.62</v>
      </c>
      <c r="V214" s="6">
        <v>60.7</v>
      </c>
      <c r="W214" s="6">
        <v>33.68</v>
      </c>
      <c r="X214" s="6">
        <v>16.28</v>
      </c>
      <c r="Y214" s="6">
        <v>5.27</v>
      </c>
      <c r="Z214" s="6">
        <v>3.44</v>
      </c>
    </row>
    <row r="215" spans="3:26" ht="15.5" x14ac:dyDescent="0.35">
      <c r="C215" t="s">
        <v>72</v>
      </c>
      <c r="I215" s="6">
        <v>10.23</v>
      </c>
      <c r="J215" s="6">
        <v>47.69</v>
      </c>
      <c r="K215" s="6">
        <v>5.0999999999999996</v>
      </c>
      <c r="L215" s="6">
        <v>2.89</v>
      </c>
      <c r="M215" s="6">
        <v>21.86</v>
      </c>
      <c r="N215" s="6">
        <v>-4.63</v>
      </c>
      <c r="O215" s="6">
        <v>4.62</v>
      </c>
      <c r="P215" s="6">
        <v>6.32</v>
      </c>
      <c r="Q215" s="6">
        <v>5.07</v>
      </c>
      <c r="R215" s="6">
        <v>13.6</v>
      </c>
      <c r="S215" s="6">
        <v>11.3</v>
      </c>
      <c r="T215" s="6">
        <v>10.029999999999999</v>
      </c>
      <c r="U215" s="6">
        <v>9.64</v>
      </c>
      <c r="V215" s="6">
        <v>9.8800000000000008</v>
      </c>
      <c r="W215" s="6">
        <v>13.66</v>
      </c>
      <c r="X215" s="6">
        <v>18.12</v>
      </c>
      <c r="Y215" s="6">
        <v>19.920000000000002</v>
      </c>
      <c r="Z215" s="6">
        <v>14.53</v>
      </c>
    </row>
    <row r="216" spans="3:26" ht="15.5" x14ac:dyDescent="0.35">
      <c r="C216" t="s">
        <v>75</v>
      </c>
      <c r="I216" s="6">
        <v>1.0900000000000001</v>
      </c>
      <c r="J216" s="6">
        <v>0.77</v>
      </c>
      <c r="K216" s="6">
        <v>0.81</v>
      </c>
      <c r="L216" s="6">
        <v>0.7</v>
      </c>
      <c r="M216" s="6">
        <v>1.1200000000000001</v>
      </c>
      <c r="N216" s="6">
        <v>3.36</v>
      </c>
      <c r="O216" s="6">
        <v>1.35</v>
      </c>
      <c r="P216" s="6">
        <v>1.54</v>
      </c>
      <c r="Q216" s="6">
        <v>1.79</v>
      </c>
      <c r="R216" s="6">
        <v>2.5499999999999998</v>
      </c>
      <c r="S216" s="6">
        <v>2.42</v>
      </c>
      <c r="T216" s="6">
        <v>3.03</v>
      </c>
      <c r="U216" s="6">
        <v>2.29</v>
      </c>
      <c r="V216" s="6">
        <v>4.82</v>
      </c>
      <c r="W216" s="6">
        <v>5.95</v>
      </c>
      <c r="X216" s="6">
        <v>6.89</v>
      </c>
      <c r="Y216" s="6">
        <v>4.6500000000000004</v>
      </c>
      <c r="Z216" s="6">
        <v>1.97</v>
      </c>
    </row>
    <row r="217" spans="3:26" ht="15.5" x14ac:dyDescent="0.35">
      <c r="C217" t="s">
        <v>262</v>
      </c>
      <c r="I217" s="5">
        <v>1189640000000</v>
      </c>
      <c r="J217" s="5">
        <v>1369680000000</v>
      </c>
      <c r="K217" s="5">
        <v>1796480000000</v>
      </c>
      <c r="L217" s="5">
        <v>2283190000000</v>
      </c>
      <c r="M217" s="5">
        <v>1213610000000</v>
      </c>
      <c r="N217" s="5">
        <v>277730000000</v>
      </c>
      <c r="O217" s="5">
        <v>1794770000000</v>
      </c>
      <c r="P217" s="5">
        <v>2064310000000</v>
      </c>
    </row>
    <row r="218" spans="3:26" ht="15.5" x14ac:dyDescent="0.35">
      <c r="C218" t="s">
        <v>263</v>
      </c>
      <c r="I218" s="6">
        <v>1.3500000000000002E-2</v>
      </c>
      <c r="J218" s="6">
        <v>2.5000000000000001E-3</v>
      </c>
      <c r="K218" s="6">
        <v>2.8399999999999998E-2</v>
      </c>
      <c r="L218" s="6">
        <v>4.87E-2</v>
      </c>
      <c r="M218" s="6">
        <v>6.6E-3</v>
      </c>
      <c r="N218" s="6">
        <v>-4.8399999999999999E-2</v>
      </c>
      <c r="O218" s="6">
        <v>4.6199999999999998E-2</v>
      </c>
      <c r="P218" s="6">
        <v>4.6399999999999997E-2</v>
      </c>
      <c r="Q218" s="6">
        <v>6.6600000000000006E-2</v>
      </c>
      <c r="R218" s="6">
        <v>2.52E-2</v>
      </c>
      <c r="S218" s="6">
        <v>3.1899999999999998E-2</v>
      </c>
      <c r="T218" s="6">
        <v>6.480000000000001E-2</v>
      </c>
      <c r="U218" s="6">
        <v>6.08E-2</v>
      </c>
      <c r="V218" s="6">
        <v>0.109</v>
      </c>
      <c r="W218" s="6">
        <v>0.10009999999999999</v>
      </c>
      <c r="X218" s="6">
        <v>6.3399999999999998E-2</v>
      </c>
      <c r="Y218" s="6">
        <v>2.6499999999999999E-2</v>
      </c>
      <c r="Z218" s="6">
        <v>1.9299999999999998E-2</v>
      </c>
    </row>
    <row r="219" spans="3:26" ht="15.5" x14ac:dyDescent="0.35">
      <c r="C219" t="s">
        <v>264</v>
      </c>
      <c r="I219" s="6">
        <v>2.7200000000000002E-2</v>
      </c>
      <c r="J219" s="6">
        <v>4.8999999999999998E-3</v>
      </c>
      <c r="K219" s="6">
        <v>5.67E-2</v>
      </c>
      <c r="L219" s="6">
        <v>0.1032</v>
      </c>
      <c r="M219" s="6">
        <v>1.54E-2</v>
      </c>
      <c r="N219" s="6">
        <v>-0.11070000000000001</v>
      </c>
      <c r="O219" s="6">
        <v>9.6799999999999997E-2</v>
      </c>
      <c r="P219" s="6">
        <v>0.1027</v>
      </c>
      <c r="Q219" s="6">
        <v>0.16300000000000001</v>
      </c>
      <c r="R219" s="6">
        <v>7.1800000000000003E-2</v>
      </c>
      <c r="S219" s="6">
        <v>9.2399999999999996E-2</v>
      </c>
      <c r="T219" s="6">
        <v>0.1794</v>
      </c>
      <c r="U219" s="6">
        <v>0.17</v>
      </c>
      <c r="V219" s="6">
        <v>0.2611</v>
      </c>
      <c r="W219" s="6">
        <v>0.21969999999999998</v>
      </c>
      <c r="X219" s="6">
        <v>0.13170000000000001</v>
      </c>
      <c r="Y219" s="6">
        <v>4.8899999999999999E-2</v>
      </c>
      <c r="Z219" s="6">
        <v>3.3599999999999998E-2</v>
      </c>
    </row>
    <row r="220" spans="3:26" ht="15.5" x14ac:dyDescent="0.35">
      <c r="C220" t="s">
        <v>265</v>
      </c>
      <c r="I220" s="6">
        <v>5.67E-2</v>
      </c>
      <c r="J220" s="6">
        <v>6.7299999999999999E-2</v>
      </c>
      <c r="K220" s="6">
        <v>8.9800000000000005E-2</v>
      </c>
      <c r="L220" s="6">
        <v>0.11599999999999999</v>
      </c>
      <c r="M220" s="6">
        <v>6.1100000000000002E-2</v>
      </c>
      <c r="N220" s="6">
        <v>9.1000000000000004E-3</v>
      </c>
      <c r="O220" s="6">
        <v>8.7599999999999997E-2</v>
      </c>
      <c r="P220" s="6">
        <v>0.1091</v>
      </c>
      <c r="Q220" s="6">
        <v>0.1157</v>
      </c>
      <c r="R220" s="6">
        <v>6.9199999999999998E-2</v>
      </c>
      <c r="S220" s="6">
        <v>0.11199999999999999</v>
      </c>
      <c r="T220" s="6">
        <v>0.1537</v>
      </c>
      <c r="U220" s="6">
        <v>0.16579999999999998</v>
      </c>
      <c r="V220" s="6">
        <v>0.23699999999999999</v>
      </c>
      <c r="W220" s="6">
        <v>0.27600000000000002</v>
      </c>
      <c r="X220" s="6">
        <v>0.1646</v>
      </c>
      <c r="Y220" s="6">
        <v>5.96E-2</v>
      </c>
      <c r="Z220" s="6">
        <v>6.25E-2</v>
      </c>
    </row>
    <row r="221" spans="3:26" ht="15.5" x14ac:dyDescent="0.35">
      <c r="C221" t="s">
        <v>266</v>
      </c>
      <c r="I221" s="6">
        <v>1.59</v>
      </c>
      <c r="J221" s="6">
        <v>1.52</v>
      </c>
      <c r="K221" s="6">
        <v>1.74</v>
      </c>
      <c r="L221" s="6">
        <v>2.46</v>
      </c>
      <c r="M221" s="6">
        <v>1.36</v>
      </c>
      <c r="N221" s="6">
        <v>0.23</v>
      </c>
      <c r="O221" s="6">
        <v>2.84</v>
      </c>
      <c r="P221" s="6">
        <v>4.47</v>
      </c>
      <c r="Q221" s="6">
        <v>4.82</v>
      </c>
      <c r="R221" s="6">
        <v>4.8600000000000003</v>
      </c>
      <c r="S221" s="6">
        <v>10.24</v>
      </c>
      <c r="T221" s="6">
        <v>9.7799999999999994</v>
      </c>
      <c r="U221" s="6">
        <v>12.81</v>
      </c>
      <c r="V221" s="6">
        <v>9.0299999999999994</v>
      </c>
      <c r="W221" s="6">
        <v>11.11</v>
      </c>
      <c r="X221" s="6">
        <v>10.62</v>
      </c>
      <c r="Y221" s="6">
        <v>4.22</v>
      </c>
      <c r="Z221" s="6">
        <v>3.08</v>
      </c>
    </row>
    <row r="222" spans="3:26" ht="15.5" x14ac:dyDescent="0.35">
      <c r="C222" t="s">
        <v>69</v>
      </c>
      <c r="I222" s="6">
        <v>0.28000000000000003</v>
      </c>
      <c r="J222" s="6">
        <v>0.23</v>
      </c>
      <c r="K222" s="6">
        <v>0.28999999999999998</v>
      </c>
      <c r="L222" s="6">
        <v>0.3</v>
      </c>
      <c r="M222" s="6">
        <v>0.34</v>
      </c>
      <c r="N222" s="6">
        <v>0.51</v>
      </c>
      <c r="O222" s="6">
        <v>0.45</v>
      </c>
      <c r="P222" s="6">
        <v>0.65</v>
      </c>
      <c r="Q222" s="6">
        <v>0.83</v>
      </c>
      <c r="R222" s="6">
        <v>0.98</v>
      </c>
      <c r="S222" s="6">
        <v>1.04</v>
      </c>
      <c r="T222" s="6">
        <v>1.8</v>
      </c>
      <c r="U222" s="6">
        <v>1.64</v>
      </c>
      <c r="V222" s="6">
        <v>2.58</v>
      </c>
      <c r="W222" s="5">
        <v>3</v>
      </c>
      <c r="X222" s="6">
        <v>2.39</v>
      </c>
      <c r="Y222" s="6">
        <v>0.97</v>
      </c>
      <c r="Z222" s="6">
        <v>0.49</v>
      </c>
    </row>
    <row r="223" spans="3:26" ht="15.5" x14ac:dyDescent="0.35">
      <c r="C223" t="s">
        <v>66</v>
      </c>
      <c r="I223" s="6">
        <v>586.70000000000005</v>
      </c>
      <c r="J223" s="6">
        <v>570.73</v>
      </c>
      <c r="K223" s="6">
        <v>567.89</v>
      </c>
      <c r="L223" s="6">
        <v>535.64</v>
      </c>
      <c r="M223" s="6">
        <v>480.38</v>
      </c>
      <c r="N223" s="6">
        <v>472.62</v>
      </c>
      <c r="O223" s="6">
        <v>531.98</v>
      </c>
      <c r="P223" s="6">
        <v>480.6</v>
      </c>
      <c r="Q223" s="6">
        <v>430.82</v>
      </c>
      <c r="R223" s="6">
        <v>360.45</v>
      </c>
      <c r="S223" s="6">
        <v>328.48</v>
      </c>
      <c r="T223" s="6">
        <v>311.36</v>
      </c>
      <c r="U223" s="6">
        <v>262.51</v>
      </c>
      <c r="V223" s="6">
        <v>232.49</v>
      </c>
      <c r="W223" s="6">
        <v>153.28</v>
      </c>
      <c r="X223" s="6">
        <v>123.62</v>
      </c>
      <c r="Y223" s="6">
        <v>107.9</v>
      </c>
      <c r="Z223" s="6">
        <v>102.45</v>
      </c>
    </row>
    <row r="224" spans="3:26" ht="15.5" x14ac:dyDescent="0.35">
      <c r="C224" t="s">
        <v>267</v>
      </c>
      <c r="I224" s="6">
        <v>0.28000000000000003</v>
      </c>
      <c r="J224" s="6">
        <v>0.23</v>
      </c>
      <c r="K224" s="6">
        <v>0.28999999999999998</v>
      </c>
      <c r="L224" s="6">
        <v>0.3</v>
      </c>
      <c r="M224" s="6">
        <v>0.34</v>
      </c>
      <c r="N224" s="6">
        <v>0.51</v>
      </c>
      <c r="O224" s="6">
        <v>0.45</v>
      </c>
      <c r="P224" s="6">
        <v>0.65</v>
      </c>
      <c r="Q224" s="6">
        <v>0.83</v>
      </c>
      <c r="R224" s="6">
        <v>0.98</v>
      </c>
      <c r="S224" s="6">
        <v>1.04</v>
      </c>
      <c r="T224" s="6">
        <v>1.8</v>
      </c>
      <c r="U224" s="6">
        <v>1.64</v>
      </c>
      <c r="V224" s="6">
        <v>2.58</v>
      </c>
      <c r="W224" s="5">
        <v>3</v>
      </c>
      <c r="X224" s="6">
        <v>2.39</v>
      </c>
      <c r="Y224" s="6">
        <v>0.97</v>
      </c>
      <c r="Z224" s="6">
        <v>0.49</v>
      </c>
    </row>
    <row r="225" spans="3:26" ht="15.5" x14ac:dyDescent="0.35">
      <c r="C225" t="s">
        <v>268</v>
      </c>
      <c r="I225" s="6">
        <v>586.70000000000005</v>
      </c>
      <c r="J225" s="6">
        <v>570.73</v>
      </c>
      <c r="K225" s="6">
        <v>567.89</v>
      </c>
      <c r="L225" s="6">
        <v>535.64</v>
      </c>
      <c r="M225" s="6">
        <v>480.38</v>
      </c>
      <c r="N225" s="6">
        <v>472.62</v>
      </c>
      <c r="O225" s="6">
        <v>531.98</v>
      </c>
      <c r="P225" s="6">
        <v>480.6</v>
      </c>
      <c r="Q225" s="6">
        <v>430.82</v>
      </c>
      <c r="R225" s="6">
        <v>360.45</v>
      </c>
      <c r="S225" s="6">
        <v>328.48</v>
      </c>
      <c r="T225" s="6">
        <v>311.36</v>
      </c>
      <c r="U225" s="6">
        <v>262.51</v>
      </c>
      <c r="V225" s="6">
        <v>232.49</v>
      </c>
      <c r="W225" s="6">
        <v>153.28</v>
      </c>
      <c r="X225" s="6">
        <v>123.62</v>
      </c>
      <c r="Y225" s="6">
        <v>107.9</v>
      </c>
      <c r="Z225" s="6">
        <v>102.45</v>
      </c>
    </row>
    <row r="226" spans="3:26" ht="15.5" x14ac:dyDescent="0.35">
      <c r="C226" t="s">
        <v>269</v>
      </c>
      <c r="I226" s="5">
        <v>947000000000</v>
      </c>
      <c r="J226" s="5">
        <v>1176000000000</v>
      </c>
      <c r="K226" s="5">
        <v>1111000000000</v>
      </c>
      <c r="L226" s="5">
        <v>442000000000</v>
      </c>
      <c r="M226" s="5">
        <v>1265000000000</v>
      </c>
      <c r="N226" s="5">
        <v>897000000000</v>
      </c>
      <c r="O226" s="5">
        <v>494000000000</v>
      </c>
      <c r="P226" s="5">
        <v>851000000000</v>
      </c>
      <c r="Q226" s="5">
        <v>869000000000</v>
      </c>
      <c r="R226" s="5">
        <v>645000000000</v>
      </c>
      <c r="S226" s="5">
        <v>154000000000</v>
      </c>
      <c r="V226" s="5">
        <v>457000000000</v>
      </c>
      <c r="W226" s="5">
        <v>554000000000</v>
      </c>
      <c r="X226" s="5">
        <v>669000000000</v>
      </c>
      <c r="Y226" s="5">
        <v>804000000000</v>
      </c>
      <c r="Z226" s="5">
        <v>724000000000</v>
      </c>
    </row>
    <row r="227" spans="3:26" ht="15.5" x14ac:dyDescent="0.35">
      <c r="C227" t="s">
        <v>270</v>
      </c>
      <c r="I227" s="5">
        <v>5540000000000</v>
      </c>
      <c r="J227" s="5">
        <v>5450000000000</v>
      </c>
      <c r="K227" s="5">
        <v>5699000000000</v>
      </c>
      <c r="L227" s="5">
        <v>6388000000000</v>
      </c>
      <c r="M227" s="5">
        <v>6821000000000</v>
      </c>
      <c r="N227" s="5">
        <v>7183000000000</v>
      </c>
      <c r="O227" s="5">
        <v>7614000000000</v>
      </c>
      <c r="P227" s="5">
        <v>7309000000000</v>
      </c>
      <c r="Q227" s="5">
        <v>7194000000000</v>
      </c>
      <c r="R227" s="5">
        <v>6992000000000</v>
      </c>
      <c r="S227" s="5">
        <v>7291000000000</v>
      </c>
      <c r="T227" s="5">
        <v>6606000000000</v>
      </c>
      <c r="U227" s="5">
        <v>4587000000000</v>
      </c>
      <c r="V227" s="5">
        <v>1949000000000</v>
      </c>
    </row>
    <row r="228" spans="3:26" ht="15.5" x14ac:dyDescent="0.35">
      <c r="C228" t="s">
        <v>26</v>
      </c>
      <c r="I228" s="5">
        <v>6487000000000</v>
      </c>
      <c r="J228" s="5">
        <v>6626000000000</v>
      </c>
      <c r="K228" s="5">
        <v>6810000000000</v>
      </c>
      <c r="L228" s="5">
        <v>6831000000000</v>
      </c>
      <c r="M228" s="5">
        <v>8087000000000</v>
      </c>
      <c r="N228" s="5">
        <v>8081000000000</v>
      </c>
      <c r="O228" s="5">
        <v>8108000000000</v>
      </c>
      <c r="P228" s="5">
        <v>8159000000000</v>
      </c>
      <c r="Q228" s="5">
        <v>8063000000000</v>
      </c>
      <c r="R228" s="5">
        <v>7637000000000</v>
      </c>
      <c r="S228" s="5">
        <v>7445000000000</v>
      </c>
      <c r="T228" s="5">
        <v>6606000000000</v>
      </c>
      <c r="U228" s="5">
        <v>4587000000000</v>
      </c>
      <c r="V228" s="5">
        <v>2406000000000</v>
      </c>
      <c r="W228" s="5">
        <v>554000000000</v>
      </c>
      <c r="X228" s="5">
        <v>669000000000</v>
      </c>
      <c r="Y228" s="5">
        <v>804000000000</v>
      </c>
      <c r="Z228" s="5">
        <v>724000000000</v>
      </c>
    </row>
    <row r="229" spans="3:26" ht="15.5" x14ac:dyDescent="0.35">
      <c r="C229" t="s">
        <v>23</v>
      </c>
      <c r="I229" s="5">
        <v>5307000000000</v>
      </c>
      <c r="J229" s="5">
        <v>5969000000000</v>
      </c>
      <c r="K229" s="5">
        <v>5634000000000</v>
      </c>
      <c r="L229" s="5">
        <v>5392000000000</v>
      </c>
      <c r="M229" s="5">
        <v>7096000000000</v>
      </c>
      <c r="N229" s="5">
        <v>7456000000000</v>
      </c>
      <c r="O229" s="5">
        <v>6900000000000</v>
      </c>
      <c r="P229" s="5">
        <v>7700000000000</v>
      </c>
      <c r="Q229" s="5">
        <v>7345000000000</v>
      </c>
      <c r="R229" s="5">
        <v>6447000000000</v>
      </c>
      <c r="S229" s="5">
        <v>6807000000000</v>
      </c>
      <c r="T229" s="5">
        <v>5725000000000</v>
      </c>
      <c r="U229" s="5">
        <v>3696000000000</v>
      </c>
      <c r="V229" s="5">
        <v>765000000000</v>
      </c>
      <c r="W229" s="5">
        <v>-291000000000</v>
      </c>
      <c r="X229" s="5">
        <v>-63000000000</v>
      </c>
      <c r="Y229" s="5">
        <v>373000000000</v>
      </c>
      <c r="Z229" s="5">
        <v>408000000000</v>
      </c>
    </row>
    <row r="230" spans="3:26" ht="15.5" x14ac:dyDescent="0.35">
      <c r="C230" t="s">
        <v>271</v>
      </c>
      <c r="I230" s="5">
        <v>-242000000000</v>
      </c>
      <c r="J230" s="5">
        <v>-872000000000</v>
      </c>
      <c r="K230" s="5">
        <v>-783000000000</v>
      </c>
      <c r="L230" s="5">
        <v>-82000000000</v>
      </c>
      <c r="M230" s="5">
        <v>-599000000000</v>
      </c>
      <c r="N230" s="5">
        <v>-1042000000000</v>
      </c>
      <c r="O230" s="5">
        <v>597000000000</v>
      </c>
      <c r="P230" s="5">
        <v>-775000000000</v>
      </c>
      <c r="Q230" s="5">
        <v>-826000000000</v>
      </c>
      <c r="R230" s="5">
        <v>-352000000000</v>
      </c>
      <c r="S230" s="5">
        <v>-1054000000000</v>
      </c>
      <c r="T230" s="5">
        <v>385000000000</v>
      </c>
      <c r="U230" s="5">
        <v>-919000000000</v>
      </c>
      <c r="V230" s="5">
        <v>743000000000</v>
      </c>
      <c r="W230" s="5">
        <v>462000000000</v>
      </c>
      <c r="X230" s="5">
        <v>803000000000</v>
      </c>
      <c r="Y230" s="5">
        <v>815000000000</v>
      </c>
      <c r="Z230" s="5">
        <v>633000000000</v>
      </c>
    </row>
    <row r="231" spans="3:26" ht="15.5" x14ac:dyDescent="0.35">
      <c r="C231" t="s">
        <v>272</v>
      </c>
      <c r="I231" s="5">
        <v>1320000000000</v>
      </c>
      <c r="J231" s="5">
        <v>1166000000000</v>
      </c>
      <c r="K231" s="5">
        <v>1022000000000</v>
      </c>
      <c r="L231" s="5">
        <v>2486000000000</v>
      </c>
      <c r="M231" s="5">
        <v>1614000000000</v>
      </c>
      <c r="N231" s="5">
        <v>334000000000</v>
      </c>
      <c r="O231" s="5">
        <v>1690000000000</v>
      </c>
      <c r="P231" s="5">
        <v>1370000000000</v>
      </c>
      <c r="Q231" s="5">
        <v>1826000000000</v>
      </c>
      <c r="R231" s="5">
        <v>1482000000000</v>
      </c>
      <c r="S231" s="5">
        <v>552000000000</v>
      </c>
      <c r="T231" s="5">
        <v>653000000000</v>
      </c>
      <c r="U231" s="5">
        <v>2337000000000</v>
      </c>
      <c r="V231" s="5">
        <v>2031000000000</v>
      </c>
      <c r="W231" s="5">
        <v>1419000000000</v>
      </c>
      <c r="X231" s="5">
        <v>797000000000</v>
      </c>
      <c r="Y231" s="5">
        <v>126000000000</v>
      </c>
      <c r="Z231" s="5">
        <v>57000000000</v>
      </c>
    </row>
    <row r="232" spans="3:26" ht="15.5" x14ac:dyDescent="0.35">
      <c r="C232" t="s">
        <v>273</v>
      </c>
      <c r="I232" s="5">
        <v>-283000000000</v>
      </c>
      <c r="J232" s="5">
        <v>-443000000000</v>
      </c>
      <c r="K232" s="5">
        <v>-367000000000</v>
      </c>
      <c r="L232" s="5">
        <v>-351000000000</v>
      </c>
      <c r="M232" s="5">
        <v>-158000000000</v>
      </c>
      <c r="N232" s="5">
        <v>-149000000000</v>
      </c>
      <c r="O232" s="5">
        <v>-518000000000</v>
      </c>
      <c r="P232" s="5">
        <v>-728000000000</v>
      </c>
      <c r="Q232" s="5">
        <v>-1459000000000</v>
      </c>
      <c r="R232" s="5">
        <v>-389000000000</v>
      </c>
      <c r="S232" s="5">
        <v>-559000000000</v>
      </c>
      <c r="T232" s="5">
        <v>-1541000000000</v>
      </c>
      <c r="U232" s="5">
        <v>-3561000000000</v>
      </c>
      <c r="V232" s="5">
        <v>-2586000000000</v>
      </c>
      <c r="W232" s="5">
        <v>-1000000000000</v>
      </c>
      <c r="X232" s="5">
        <v>-172000000000</v>
      </c>
      <c r="Y232" s="5">
        <v>-21000000000</v>
      </c>
      <c r="Z232" s="5">
        <v>-99000000000</v>
      </c>
    </row>
    <row r="233" spans="3:26" ht="15.5" x14ac:dyDescent="0.35">
      <c r="C233" t="s">
        <v>15</v>
      </c>
      <c r="I233" s="5">
        <v>1036000000000</v>
      </c>
      <c r="J233" s="5">
        <v>723000000000</v>
      </c>
      <c r="K233" s="5">
        <v>655000000000</v>
      </c>
      <c r="L233" s="5">
        <v>2135000000000</v>
      </c>
      <c r="M233" s="5">
        <v>1456000000000</v>
      </c>
      <c r="N233" s="5">
        <v>185000000000</v>
      </c>
      <c r="O233" s="5">
        <v>1172000000000</v>
      </c>
      <c r="P233" s="5">
        <v>641000000000</v>
      </c>
      <c r="Q233" s="5">
        <v>367000000000</v>
      </c>
      <c r="R233" s="5">
        <v>1093000000000</v>
      </c>
      <c r="S233" s="5">
        <v>-7000000000</v>
      </c>
      <c r="T233" s="5">
        <v>-888000000000</v>
      </c>
      <c r="U233" s="5">
        <v>-1224000000000</v>
      </c>
      <c r="V233" s="5">
        <v>-555000000000</v>
      </c>
      <c r="W233" s="5">
        <v>419000000000</v>
      </c>
      <c r="X233" s="5">
        <v>625000000000</v>
      </c>
      <c r="Y233" s="5">
        <v>105000000000</v>
      </c>
      <c r="Z233" s="5">
        <v>-43000000000</v>
      </c>
    </row>
    <row r="234" spans="3:26" ht="15.5" x14ac:dyDescent="0.35">
      <c r="C234" t="s">
        <v>17</v>
      </c>
      <c r="I234" s="6">
        <v>52.73</v>
      </c>
      <c r="J234" s="6">
        <v>36.82</v>
      </c>
      <c r="K234" s="6">
        <v>33.31</v>
      </c>
      <c r="L234" s="6">
        <v>108.66</v>
      </c>
      <c r="M234" s="6">
        <v>74.099999999999994</v>
      </c>
      <c r="N234" s="6">
        <v>9.43</v>
      </c>
      <c r="O234" s="6">
        <v>59.66</v>
      </c>
      <c r="P234" s="6">
        <v>32.64</v>
      </c>
      <c r="Q234" s="6">
        <v>18.7</v>
      </c>
      <c r="R234" s="6">
        <v>55.61</v>
      </c>
      <c r="S234" s="6">
        <v>-0.36</v>
      </c>
      <c r="T234" s="6">
        <v>-45.21</v>
      </c>
      <c r="U234" s="6">
        <v>-62.28</v>
      </c>
      <c r="V234" s="6">
        <v>-28.24</v>
      </c>
      <c r="W234" s="6">
        <v>23.43</v>
      </c>
      <c r="X234" s="6">
        <v>34.99</v>
      </c>
      <c r="Y234" s="6">
        <v>5.9</v>
      </c>
      <c r="Z234" s="6">
        <v>-2.4900000000000002</v>
      </c>
    </row>
  </sheetData>
  <pageMargins left="0.7" right="0.7" top="0.75" bottom="0.75" header="0.3" footer="0.3"/>
  <ignoredErrors>
    <ignoredError sqref="A1:Z23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430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431</v>
      </c>
      <c r="D2" s="2" vm="64">
        <f ca="1">IFERROR(_xlfn.STOCKHISTORY("XIDX:" &amp; $C$1, D3, , 0, 0, 1), "Libur")</f>
        <v>286</v>
      </c>
      <c r="E2" s="2" vm="65">
        <f ca="1">IFERROR(_xlfn.STOCKHISTORY("XIDX:" &amp; $C$1, E3, , 0, 0, 1), "Libur")</f>
        <v>244</v>
      </c>
      <c r="H2" s="2" vm="65">
        <f ca="1">IFERROR(INDEX(D2:G2,COUNT(D2:G2)),"")</f>
        <v>244</v>
      </c>
      <c r="I2" s="2" vm="66">
        <f t="shared" ref="I2:W2" ca="1" si="0">IFERROR(_xlfn.STOCKHISTORY("XIDX:" &amp; $C$1, I1, , 0, 0, 1), "Libur")</f>
        <v>318</v>
      </c>
      <c r="J2" s="2" vm="67">
        <f t="shared" ca="1" si="0"/>
        <v>321.90440000000001</v>
      </c>
      <c r="K2" s="2" t="str">
        <f t="shared" ca="1" si="0"/>
        <v>Libur</v>
      </c>
      <c r="L2" s="2" t="str">
        <f t="shared" ca="1" si="0"/>
        <v>Libur</v>
      </c>
      <c r="M2" s="2" vm="68">
        <f t="shared" ca="1" si="0"/>
        <v>403.57100000000003</v>
      </c>
      <c r="N2" s="2" vm="69">
        <f t="shared" ca="1" si="0"/>
        <v>399.99959999999999</v>
      </c>
      <c r="O2" s="2" vm="70">
        <f t="shared" ca="1" si="0"/>
        <v>368.1311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71">
        <f t="shared" ca="1" si="0"/>
        <v>421.24459999999999</v>
      </c>
      <c r="T2" s="2" t="str">
        <f t="shared" ca="1" si="0"/>
        <v>Libur</v>
      </c>
      <c r="U2" s="2" vm="72">
        <f t="shared" ca="1" si="0"/>
        <v>175.82380000000001</v>
      </c>
      <c r="V2" s="2" t="str">
        <f t="shared" ca="1" si="0"/>
        <v>Libur</v>
      </c>
      <c r="W2" s="2" vm="73">
        <f t="shared" ca="1" si="0"/>
        <v>116.80889999999999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289269287556</v>
      </c>
      <c r="E4" s="2">
        <f>IFERROR(INDEX(E51:E500,MATCH($C$4,$C$51:$C$500,0)),"")</f>
        <v>373684989915</v>
      </c>
      <c r="H4" s="2">
        <f>IFERROR(SUM(D4:G4)*(4/MAX(1,COUNT(D4:G4))),"")</f>
        <v>1325908554942</v>
      </c>
      <c r="I4" s="2">
        <f t="shared" ref="I4:W4" si="1">IFERROR(INDEX(I51:I500,MATCH($C$4,$C$51:$C$500,0)),"")</f>
        <v>1496977459200</v>
      </c>
      <c r="J4" s="2">
        <f t="shared" si="1"/>
        <v>1667223544947</v>
      </c>
      <c r="K4" s="2">
        <f t="shared" si="1"/>
        <v>2022469106180</v>
      </c>
      <c r="L4" s="2">
        <f t="shared" si="1"/>
        <v>2022042246142</v>
      </c>
      <c r="M4" s="2">
        <f t="shared" si="1"/>
        <v>1616227613253</v>
      </c>
      <c r="N4" s="2">
        <f t="shared" si="1"/>
        <v>1353090332991</v>
      </c>
      <c r="O4" s="2">
        <f t="shared" si="1"/>
        <v>1202282735311</v>
      </c>
      <c r="P4" s="2">
        <f t="shared" si="1"/>
        <v>942887361824</v>
      </c>
      <c r="Q4" s="2">
        <f t="shared" si="1"/>
        <v>849463668131</v>
      </c>
      <c r="R4" s="2">
        <f t="shared" si="1"/>
        <v>798167697137</v>
      </c>
      <c r="S4" s="2">
        <f t="shared" si="1"/>
        <v>707404901421</v>
      </c>
      <c r="T4" s="2">
        <f t="shared" si="1"/>
        <v>587779506033</v>
      </c>
      <c r="U4" s="2">
        <f t="shared" si="1"/>
        <v>406547478955</v>
      </c>
      <c r="V4" s="2">
        <f t="shared" si="1"/>
        <v>379183671502</v>
      </c>
      <c r="W4" s="2">
        <f t="shared" si="1"/>
        <v>292572110227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784612009</v>
      </c>
      <c r="E5" s="2">
        <f>IFERROR(INDEX(E51:E500,MATCH($C$5,$C$51:$C$500,0)),"")</f>
        <v>9122022088</v>
      </c>
      <c r="H5" s="2">
        <f>IFERROR(SUM(D5:G5)*(4/MAX(1,COUNT(D5:G5))),"")</f>
        <v>19813268194</v>
      </c>
      <c r="I5" s="2">
        <f t="shared" ref="I5:W5" si="2">IFERROR(INDEX(I51:I500,MATCH($C$5,$C$51:$C$500,0)),"")</f>
        <v>37623092117</v>
      </c>
      <c r="J5" s="2">
        <f t="shared" si="2"/>
        <v>42174649209</v>
      </c>
      <c r="K5" s="2">
        <f t="shared" si="2"/>
        <v>84131208699</v>
      </c>
      <c r="L5" s="2">
        <f t="shared" si="2"/>
        <v>81803226748</v>
      </c>
      <c r="M5" s="2">
        <f t="shared" si="2"/>
        <v>59861787685</v>
      </c>
      <c r="N5" s="2">
        <f t="shared" si="2"/>
        <v>76274291318</v>
      </c>
      <c r="O5" s="2">
        <f t="shared" si="2"/>
        <v>61530852997</v>
      </c>
      <c r="P5" s="2">
        <f t="shared" si="2"/>
        <v>70941809996</v>
      </c>
      <c r="Q5" s="2">
        <f t="shared" si="2"/>
        <v>60409458086</v>
      </c>
      <c r="R5" s="2">
        <f t="shared" si="2"/>
        <v>63563186977</v>
      </c>
      <c r="S5" s="2">
        <f t="shared" si="2"/>
        <v>63276233647</v>
      </c>
      <c r="T5" s="2">
        <f t="shared" si="2"/>
        <v>59727860125</v>
      </c>
      <c r="U5" s="2">
        <f t="shared" si="2"/>
        <v>34519740648</v>
      </c>
      <c r="V5" s="2">
        <f t="shared" si="2"/>
        <v>33040176916</v>
      </c>
      <c r="W5" s="2">
        <f t="shared" si="2"/>
        <v>25833311662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713855670966</v>
      </c>
      <c r="E6" s="2">
        <f>IFERROR(INDEX(E51:E500,MATCH($C$6,$C$51:$C$500,0)),"")</f>
        <v>716903434089</v>
      </c>
      <c r="H6" s="2">
        <f>IFERROR(INDEX(D6:G6,COUNT(D6:G6)),"")</f>
        <v>716903434089</v>
      </c>
      <c r="I6" s="2">
        <f t="shared" ref="I6:W6" si="3">IFERROR(INDEX(I51:I500,MATCH($C$6,$C$51:$C$500,0)),"")</f>
        <v>707779378784</v>
      </c>
      <c r="J6" s="2">
        <f t="shared" si="3"/>
        <v>670167192442</v>
      </c>
      <c r="K6" s="2">
        <f t="shared" si="3"/>
        <v>678478999511</v>
      </c>
      <c r="L6" s="2">
        <f t="shared" si="3"/>
        <v>614117783224</v>
      </c>
      <c r="M6" s="2">
        <f t="shared" si="3"/>
        <v>549046298074</v>
      </c>
      <c r="N6" s="2">
        <f t="shared" si="3"/>
        <v>503181214943</v>
      </c>
      <c r="O6" s="2">
        <f t="shared" si="3"/>
        <v>443289279365</v>
      </c>
      <c r="P6" s="2">
        <f t="shared" si="3"/>
        <v>405785338438</v>
      </c>
      <c r="Q6" s="2">
        <f t="shared" si="3"/>
        <v>356295920510</v>
      </c>
      <c r="R6" s="2">
        <f t="shared" si="3"/>
        <v>310491043060</v>
      </c>
      <c r="S6" s="2">
        <f t="shared" si="3"/>
        <v>274413615021</v>
      </c>
      <c r="T6" s="2">
        <f t="shared" si="3"/>
        <v>231162618575</v>
      </c>
      <c r="U6" s="2">
        <f t="shared" si="3"/>
        <v>183233677807</v>
      </c>
      <c r="V6" s="2">
        <f t="shared" si="3"/>
        <v>160513337534</v>
      </c>
      <c r="W6" s="2">
        <f t="shared" si="3"/>
        <v>168628876905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1.28</v>
      </c>
      <c r="E7" s="3">
        <f>IFERROR(INDEX(E51:E500,MATCH($C$7,$C$51:$C$500,0))/1000000000,"")</f>
        <v>1.28</v>
      </c>
      <c r="H7" s="3">
        <f>IFERROR(INDEX(D7:G7,COUNT(D7:G7)),"")</f>
        <v>1.28</v>
      </c>
      <c r="I7" s="3">
        <f t="shared" ref="I7:W7" si="4">IFERROR(INDEX(I51:I500,MATCH($C$7,$C$51:$C$500,0))/1000000000,"")</f>
        <v>1.28</v>
      </c>
      <c r="J7" s="3">
        <f t="shared" si="4"/>
        <v>1.22</v>
      </c>
      <c r="K7" s="3">
        <f t="shared" si="4"/>
        <v>0.3</v>
      </c>
      <c r="L7" s="3">
        <f t="shared" si="4"/>
        <v>0.3</v>
      </c>
      <c r="M7" s="3">
        <f t="shared" si="4"/>
        <v>0.3</v>
      </c>
      <c r="N7" s="3">
        <f t="shared" si="4"/>
        <v>0.3</v>
      </c>
      <c r="O7" s="3">
        <f t="shared" si="4"/>
        <v>0.23</v>
      </c>
      <c r="P7" s="3">
        <f t="shared" si="4"/>
        <v>0.21</v>
      </c>
      <c r="Q7" s="3">
        <f t="shared" si="4"/>
        <v>0.21</v>
      </c>
      <c r="R7" s="3">
        <f t="shared" si="4"/>
        <v>0.21</v>
      </c>
      <c r="S7" s="3">
        <f t="shared" si="4"/>
        <v>0.21</v>
      </c>
      <c r="T7" s="3">
        <f t="shared" si="4"/>
        <v>0.21</v>
      </c>
      <c r="U7" s="3">
        <f t="shared" si="4"/>
        <v>0.21</v>
      </c>
      <c r="V7" s="3">
        <f t="shared" si="4"/>
        <v>0.21</v>
      </c>
      <c r="W7" s="3">
        <f t="shared" si="4"/>
        <v>0.17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-8000000000</v>
      </c>
      <c r="E8" s="2">
        <f>IFERROR(INDEX(E51:E500,MATCH("Free cash flow (Quarter)",$C$51:$C$500,0)),"")</f>
        <v>38000000000</v>
      </c>
      <c r="H8" s="2">
        <f>IFERROR(INDEX(D8:G8,COUNT(D8:G8)),"")</f>
        <v>38000000000</v>
      </c>
      <c r="I8" s="2">
        <f t="shared" ref="I8:W8" si="5">IFERROR(INDEX(I51:I500,MATCH($C$8,$C$51:$C$500,0)),"")</f>
        <v>4000000000</v>
      </c>
      <c r="J8" s="2">
        <f t="shared" si="5"/>
        <v>-227000000000</v>
      </c>
      <c r="K8" s="2">
        <f t="shared" si="5"/>
        <v>-55000000000</v>
      </c>
      <c r="L8" s="2">
        <f t="shared" si="5"/>
        <v>92000000000</v>
      </c>
      <c r="M8" s="2">
        <f t="shared" si="5"/>
        <v>-100000000000</v>
      </c>
      <c r="N8" s="2">
        <f t="shared" si="5"/>
        <v>11000000000</v>
      </c>
      <c r="O8" s="2">
        <f t="shared" si="5"/>
        <v>-29000000000</v>
      </c>
      <c r="P8" s="2">
        <f t="shared" si="5"/>
        <v>-3000000000</v>
      </c>
      <c r="Q8" s="2">
        <f t="shared" si="5"/>
        <v>14000000000</v>
      </c>
      <c r="R8" s="2">
        <f t="shared" si="5"/>
        <v>30000000000</v>
      </c>
      <c r="S8" s="2">
        <f t="shared" si="5"/>
        <v>-13000000000</v>
      </c>
      <c r="T8" s="2">
        <f t="shared" si="5"/>
        <v>-54000000000</v>
      </c>
      <c r="U8" s="2">
        <f t="shared" si="5"/>
        <v>14000000000</v>
      </c>
      <c r="V8" s="2">
        <f t="shared" si="5"/>
        <v>10000000000</v>
      </c>
      <c r="W8" s="2">
        <f t="shared" si="5"/>
        <v>81000000000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-5.9</v>
      </c>
      <c r="E9" s="3">
        <f>IFERROR(INDEX(E51:E500,MATCH("Free cash flow per share (Quarter)",$C$51:$C$500,0)),"")</f>
        <v>29.41</v>
      </c>
      <c r="H9" s="3">
        <f>IFERROR(INDEX(D9:G9,COUNT(D9:G9)),"")</f>
        <v>29.41</v>
      </c>
      <c r="I9" s="3">
        <f t="shared" ref="I9:W9" si="6">IFERROR(INDEX(I51:I500,MATCH($C$9,$C$51:$C$500,0)),"")</f>
        <v>2.96</v>
      </c>
      <c r="J9" s="3">
        <f t="shared" si="6"/>
        <v>-186.1</v>
      </c>
      <c r="K9" s="3">
        <f t="shared" si="6"/>
        <v>-180.06</v>
      </c>
      <c r="L9" s="3">
        <f t="shared" si="6"/>
        <v>300.8</v>
      </c>
      <c r="M9" s="3">
        <f t="shared" si="6"/>
        <v>-328.23</v>
      </c>
      <c r="N9" s="3">
        <f t="shared" si="6"/>
        <v>35.32</v>
      </c>
      <c r="O9" s="3">
        <f t="shared" si="6"/>
        <v>-122.86</v>
      </c>
      <c r="P9" s="3">
        <f t="shared" si="6"/>
        <v>-13.04</v>
      </c>
      <c r="Q9" s="3">
        <f t="shared" si="6"/>
        <v>66.010000000000005</v>
      </c>
      <c r="R9" s="3">
        <f t="shared" si="6"/>
        <v>141.56</v>
      </c>
      <c r="S9" s="3">
        <f t="shared" si="6"/>
        <v>-61.09</v>
      </c>
      <c r="T9" s="3">
        <f t="shared" si="6"/>
        <v>-253.23</v>
      </c>
      <c r="U9" s="3">
        <f t="shared" si="6"/>
        <v>67.47</v>
      </c>
      <c r="V9" s="3">
        <f t="shared" si="6"/>
        <v>46.58</v>
      </c>
      <c r="W9" s="3">
        <f t="shared" si="6"/>
        <v>483</v>
      </c>
    </row>
    <row r="10" spans="1:23" ht="15.5" x14ac:dyDescent="0.35">
      <c r="C10" t="s">
        <v>18</v>
      </c>
      <c r="D10" s="3">
        <f ca="1">IFERROR(IF(D9=0,"",D2/D9),"")</f>
        <v>-48.474576271186436</v>
      </c>
      <c r="E10" s="3">
        <f ca="1">IFERROR(IF(E9=0,"",E2/E9),"")</f>
        <v>8.2964977898673915</v>
      </c>
      <c r="I10" s="3">
        <f t="shared" ref="I10:W10" ca="1" si="7">IFERROR(IF(I9=0,"",I2/I9),"")</f>
        <v>107.43243243243244</v>
      </c>
      <c r="J10" s="3">
        <f t="shared" ca="1" si="7"/>
        <v>-1.7297388500806019</v>
      </c>
      <c r="K10" s="3" t="str">
        <f t="shared" ca="1" si="7"/>
        <v/>
      </c>
      <c r="L10" s="3" t="str">
        <f t="shared" ca="1" si="7"/>
        <v/>
      </c>
      <c r="M10" s="3">
        <f t="shared" ca="1" si="7"/>
        <v>-1.2295372147579442</v>
      </c>
      <c r="N10" s="3">
        <f t="shared" ca="1" si="7"/>
        <v>11.325016987542469</v>
      </c>
      <c r="O10" s="3">
        <f t="shared" ca="1" si="7"/>
        <v>-2.99634624776168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-6.8954755279096407</v>
      </c>
      <c r="T10" s="3" t="str">
        <f t="shared" ca="1" si="7"/>
        <v/>
      </c>
      <c r="U10" s="3">
        <f t="shared" ca="1" si="7"/>
        <v>2.605955239365644</v>
      </c>
      <c r="V10" s="3" t="str">
        <f t="shared" ca="1" si="7"/>
        <v/>
      </c>
      <c r="W10" s="3">
        <f t="shared" ca="1" si="7"/>
        <v>0.24184037267080744</v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68545138944</v>
      </c>
      <c r="E11" s="2">
        <f>IFERROR(INDEX(E51:E500,MATCH($C$11,$C$51:$C$500,0)),"")</f>
        <v>109494526305</v>
      </c>
      <c r="H11" s="2">
        <f>IFERROR(INDEX(D11:G11,COUNT(D11:G11)),"")</f>
        <v>109494526305</v>
      </c>
      <c r="I11" s="2">
        <f t="shared" ref="I11:W11" si="8">IFERROR(INDEX(I51:I500,MATCH($C$11,$C$51:$C$500,0)),"")</f>
        <v>71651388685</v>
      </c>
      <c r="J11" s="2">
        <f t="shared" si="8"/>
        <v>82533283905</v>
      </c>
      <c r="K11" s="2">
        <f t="shared" si="8"/>
        <v>52983049082</v>
      </c>
      <c r="L11" s="2">
        <f t="shared" si="8"/>
        <v>60289877256</v>
      </c>
      <c r="M11" s="2">
        <f t="shared" si="8"/>
        <v>63562053431</v>
      </c>
      <c r="N11" s="2">
        <f t="shared" si="8"/>
        <v>78276193765</v>
      </c>
      <c r="O11" s="2">
        <f t="shared" si="8"/>
        <v>35967111031</v>
      </c>
      <c r="P11" s="2">
        <f t="shared" si="8"/>
        <v>47582389796</v>
      </c>
      <c r="Q11" s="2">
        <f t="shared" si="8"/>
        <v>58834584316</v>
      </c>
      <c r="R11" s="2">
        <f t="shared" si="8"/>
        <v>42596023134</v>
      </c>
      <c r="S11" s="2">
        <f t="shared" si="8"/>
        <v>36399601119</v>
      </c>
      <c r="T11" s="2">
        <f t="shared" si="8"/>
        <v>33232210329</v>
      </c>
      <c r="U11" s="2">
        <f t="shared" si="8"/>
        <v>35190227049</v>
      </c>
      <c r="V11" s="2">
        <f t="shared" si="8"/>
        <v>23674118061</v>
      </c>
      <c r="W11" s="2">
        <f t="shared" si="8"/>
        <v>21590650015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28</v>
      </c>
      <c r="D15" s="2">
        <f>IFERROR(INDEX(D51:D500,MATCH($C$15,$C$51:$C$500,0)),"")</f>
        <v>-888168515</v>
      </c>
      <c r="E15" s="2">
        <f>IFERROR(INDEX(E51:E500,MATCH($C$15,$C$51:$C$500,0)),"")</f>
        <v>-2586768395</v>
      </c>
      <c r="H15" s="2">
        <f>IFERROR(SUM(D15:G15)*(4/MAX(1,COUNT(D15:G15))),"")</f>
        <v>-6949873820</v>
      </c>
      <c r="I15" s="2">
        <f t="shared" ref="I15:W15" si="12">IFERROR(INDEX(I51:I500,MATCH($C$15,$C$51:$C$500,0)),"")</f>
        <v>-11604863746</v>
      </c>
      <c r="J15" s="2">
        <f t="shared" si="12"/>
        <v>-9480758129</v>
      </c>
      <c r="K15" s="2">
        <f t="shared" si="12"/>
        <v>-17431768782</v>
      </c>
      <c r="L15" s="2">
        <f t="shared" si="12"/>
        <v>-3584378981</v>
      </c>
      <c r="M15" s="2">
        <f t="shared" si="12"/>
        <v>-12808475092</v>
      </c>
      <c r="N15" s="2">
        <f t="shared" si="12"/>
        <v>-11279917874</v>
      </c>
      <c r="O15" s="2">
        <f t="shared" si="12"/>
        <v>-12141758385</v>
      </c>
      <c r="P15" s="2">
        <f t="shared" si="12"/>
        <v>-11606411205</v>
      </c>
      <c r="Q15" s="2">
        <f t="shared" si="12"/>
        <v>-12920521178</v>
      </c>
      <c r="R15" s="2">
        <f t="shared" si="12"/>
        <v>-14678829365</v>
      </c>
      <c r="S15" s="2">
        <f t="shared" si="12"/>
        <v>-15575313116</v>
      </c>
      <c r="T15" s="2">
        <f t="shared" si="12"/>
        <v>-9983333367</v>
      </c>
      <c r="U15" s="2">
        <f t="shared" si="12"/>
        <v>-11125762562</v>
      </c>
      <c r="V15" s="2">
        <f t="shared" si="12"/>
        <v>-7675914358</v>
      </c>
      <c r="W15" s="2">
        <f t="shared" si="12"/>
        <v>-1687200720</v>
      </c>
    </row>
    <row r="16" spans="1:23" ht="15.5" x14ac:dyDescent="0.35">
      <c r="C16" t="s">
        <v>29</v>
      </c>
      <c r="D16" s="2">
        <f>IFERROR(INDEX(D51:D500,MATCH($C$16,$C$51:$C$500,0)),"")</f>
        <v>2036356579</v>
      </c>
      <c r="E16" s="2">
        <f>IFERROR(INDEX(E51:E500,MATCH($C$16,$C$51:$C$500,0)),"")</f>
        <v>11785795163</v>
      </c>
      <c r="H16" s="2">
        <f>IFERROR(SUM(D16:G16)*(4/MAX(1,COUNT(D16:G16))),"")</f>
        <v>27644303484</v>
      </c>
      <c r="I16" s="2">
        <f t="shared" ref="I16:W16" si="13">IFERROR(INDEX(I51:I500,MATCH($C$16,$C$51:$C$500,0)),"")</f>
        <v>33255136164</v>
      </c>
      <c r="J16" s="2">
        <f t="shared" si="13"/>
        <v>57642187426</v>
      </c>
      <c r="K16" s="2">
        <f t="shared" si="13"/>
        <v>106229973998</v>
      </c>
      <c r="L16" s="2">
        <f t="shared" si="13"/>
        <v>90081897136</v>
      </c>
      <c r="M16" s="2">
        <f t="shared" si="13"/>
        <v>77767898297</v>
      </c>
      <c r="N16" s="2">
        <f t="shared" si="13"/>
        <v>76829288523</v>
      </c>
      <c r="O16" s="2">
        <f t="shared" si="13"/>
        <v>75010199318</v>
      </c>
      <c r="P16" s="2">
        <f t="shared" si="13"/>
        <v>88198904566</v>
      </c>
      <c r="Q16" s="2">
        <f t="shared" si="13"/>
        <v>73843996987</v>
      </c>
      <c r="R16" s="2">
        <f t="shared" si="13"/>
        <v>77829512162</v>
      </c>
      <c r="S16" s="2">
        <f t="shared" si="13"/>
        <v>79479258285</v>
      </c>
      <c r="T16" s="2">
        <f t="shared" si="13"/>
        <v>68305644105</v>
      </c>
      <c r="U16" s="2">
        <f t="shared" si="13"/>
        <v>44847501328</v>
      </c>
      <c r="V16" s="2">
        <f t="shared" si="13"/>
        <v>40317933617</v>
      </c>
      <c r="W16" s="2">
        <f t="shared" si="13"/>
        <v>27335209460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366080000000</v>
      </c>
      <c r="E20" s="2">
        <f ca="1">IFERROR(E21*E2,"")</f>
        <v>312320000000</v>
      </c>
      <c r="H20" s="2">
        <f t="shared" ref="H20:W20" ca="1" si="14">IFERROR(H21*H2,"")</f>
        <v>312320000000</v>
      </c>
      <c r="I20" s="2">
        <f t="shared" ca="1" si="14"/>
        <v>407040000000</v>
      </c>
      <c r="J20" s="2">
        <f t="shared" ca="1" si="14"/>
        <v>392723368000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121071300000.00002</v>
      </c>
      <c r="N20" s="2">
        <f t="shared" ca="1" si="14"/>
        <v>119999880000</v>
      </c>
      <c r="O20" s="2">
        <f t="shared" ca="1" si="14"/>
        <v>84670153000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88461366000</v>
      </c>
      <c r="T20" s="2" t="str">
        <f t="shared" ca="1" si="14"/>
        <v/>
      </c>
      <c r="U20" s="2">
        <f t="shared" ca="1" si="14"/>
        <v>36922998000</v>
      </c>
      <c r="V20" s="2" t="str">
        <f t="shared" ca="1" si="14"/>
        <v/>
      </c>
      <c r="W20" s="2">
        <f t="shared" ca="1" si="14"/>
        <v>19857513000</v>
      </c>
    </row>
    <row r="21" spans="1:23" ht="15.5" x14ac:dyDescent="0.35">
      <c r="C21" t="s">
        <v>12</v>
      </c>
      <c r="D21" s="2">
        <f>IFERROR(INDEX(D51:D500,MATCH($C$7,$C$51:$C$500,0)),"")</f>
        <v>1280000000</v>
      </c>
      <c r="E21" s="2">
        <f>IFERROR(INDEX(E51:E500,MATCH($C$7,$C$51:$C$500,0)),"")</f>
        <v>1280000000</v>
      </c>
      <c r="H21" s="2">
        <f>IFERROR(INDEX(D21:G21,COUNT(D21:G21)),"")</f>
        <v>1280000000</v>
      </c>
      <c r="I21" s="2">
        <f t="shared" ref="I21:W21" si="15">IFERROR(INDEX(I51:I500,MATCH($C$7,$C$51:$C$500,0)),"")</f>
        <v>1280000000</v>
      </c>
      <c r="J21" s="2">
        <f t="shared" si="15"/>
        <v>1220000000</v>
      </c>
      <c r="K21" s="2">
        <f t="shared" si="15"/>
        <v>300000000</v>
      </c>
      <c r="L21" s="2">
        <f t="shared" si="15"/>
        <v>300000000</v>
      </c>
      <c r="M21" s="2">
        <f t="shared" si="15"/>
        <v>300000000</v>
      </c>
      <c r="N21" s="2">
        <f t="shared" si="15"/>
        <v>300000000</v>
      </c>
      <c r="O21" s="2">
        <f t="shared" si="15"/>
        <v>230000000</v>
      </c>
      <c r="P21" s="2">
        <f t="shared" si="15"/>
        <v>210000000</v>
      </c>
      <c r="Q21" s="2">
        <f t="shared" si="15"/>
        <v>210000000</v>
      </c>
      <c r="R21" s="2">
        <f t="shared" si="15"/>
        <v>210000000</v>
      </c>
      <c r="S21" s="2">
        <f t="shared" si="15"/>
        <v>210000000</v>
      </c>
      <c r="T21" s="2">
        <f t="shared" si="15"/>
        <v>210000000</v>
      </c>
      <c r="U21" s="2">
        <f t="shared" si="15"/>
        <v>210000000</v>
      </c>
      <c r="V21" s="2">
        <f t="shared" si="15"/>
        <v>210000000</v>
      </c>
      <c r="W21" s="2">
        <f t="shared" si="15"/>
        <v>170000000</v>
      </c>
    </row>
    <row r="23" spans="1:23" ht="15.5" x14ac:dyDescent="0.35">
      <c r="B23" t="s">
        <v>54</v>
      </c>
      <c r="C23" t="s">
        <v>55</v>
      </c>
      <c r="D23" s="3">
        <f>IFERROR(D5/D6*100,"")</f>
        <v>0.10991185486251745</v>
      </c>
      <c r="E23" s="3">
        <f>IFERROR(E5/E6*100,"")</f>
        <v>1.2724199179756679</v>
      </c>
      <c r="H23" s="3">
        <f t="shared" ref="H23:W23" si="16">IFERROR(H5/H6*100,"")</f>
        <v>2.7637290117291142</v>
      </c>
      <c r="I23" s="3">
        <f t="shared" si="16"/>
        <v>5.3156524822238156</v>
      </c>
      <c r="J23" s="3">
        <f t="shared" si="16"/>
        <v>6.2931533630169501</v>
      </c>
      <c r="K23" s="3">
        <f t="shared" si="16"/>
        <v>12.399972402924169</v>
      </c>
      <c r="L23" s="3">
        <f t="shared" si="16"/>
        <v>13.320445846487106</v>
      </c>
      <c r="M23" s="3">
        <f t="shared" si="16"/>
        <v>10.902867006842449</v>
      </c>
      <c r="N23" s="3">
        <f t="shared" si="16"/>
        <v>15.158413917864619</v>
      </c>
      <c r="O23" s="3">
        <f t="shared" si="16"/>
        <v>13.880519078905158</v>
      </c>
      <c r="P23" s="3">
        <f t="shared" si="16"/>
        <v>17.482595667225965</v>
      </c>
      <c r="Q23" s="3">
        <f t="shared" si="16"/>
        <v>16.954855390858878</v>
      </c>
      <c r="R23" s="3">
        <f t="shared" si="16"/>
        <v>20.47182628863046</v>
      </c>
      <c r="S23" s="3">
        <f t="shared" si="16"/>
        <v>23.058707798502518</v>
      </c>
      <c r="T23" s="3">
        <f t="shared" si="16"/>
        <v>25.838027140024579</v>
      </c>
      <c r="U23" s="3">
        <f t="shared" si="16"/>
        <v>18.839189968319928</v>
      </c>
      <c r="V23" s="3">
        <f t="shared" si="16"/>
        <v>20.5840694758474</v>
      </c>
      <c r="W23" s="3">
        <f t="shared" si="16"/>
        <v>15.319625046517771</v>
      </c>
    </row>
    <row r="24" spans="1:23" ht="15.5" x14ac:dyDescent="0.35">
      <c r="C24" t="s">
        <v>56</v>
      </c>
      <c r="D24" s="4">
        <f>IFERROR(_xlfn.RRI(5,I23,D23),"")</f>
        <v>-0.53963998951411873</v>
      </c>
      <c r="E24" s="4">
        <f>IFERROR(_xlfn.RRI(5,J23,E23),"")</f>
        <v>-0.27363914922504029</v>
      </c>
      <c r="H24" s="4">
        <f t="shared" ref="H24:W24" si="17">IFERROR(_xlfn.RRI(5,M23,H23),"")</f>
        <v>-0.24003962464626016</v>
      </c>
      <c r="I24" s="4">
        <f t="shared" si="17"/>
        <v>-0.18907523474858678</v>
      </c>
      <c r="J24" s="4">
        <f t="shared" si="17"/>
        <v>-0.14632508176499592</v>
      </c>
      <c r="K24" s="4">
        <f t="shared" si="17"/>
        <v>-6.6395446945842762E-2</v>
      </c>
      <c r="L24" s="4">
        <f t="shared" si="17"/>
        <v>-4.7105249872572696E-2</v>
      </c>
      <c r="M24" s="4">
        <f t="shared" si="17"/>
        <v>-0.11838935510750315</v>
      </c>
      <c r="N24" s="4">
        <f t="shared" si="17"/>
        <v>-8.0474538725891831E-2</v>
      </c>
      <c r="O24" s="4">
        <f t="shared" si="17"/>
        <v>-0.11686057795955773</v>
      </c>
      <c r="P24" s="4">
        <f t="shared" si="17"/>
        <v>-1.4835536800143378E-2</v>
      </c>
      <c r="Q24" s="4">
        <f t="shared" si="17"/>
        <v>-3.8049842253472743E-2</v>
      </c>
      <c r="R24" s="4">
        <f t="shared" si="17"/>
        <v>5.9696964657023566E-2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16.940000000000001</v>
      </c>
      <c r="J25" s="3">
        <f t="shared" si="18"/>
        <v>39.57</v>
      </c>
      <c r="K25" s="3">
        <f t="shared" si="18"/>
        <v>291.79000000000002</v>
      </c>
      <c r="L25" s="3">
        <f t="shared" si="18"/>
        <v>284.25</v>
      </c>
      <c r="M25" s="3">
        <f t="shared" si="18"/>
        <v>213.48</v>
      </c>
      <c r="N25" s="3">
        <f t="shared" si="18"/>
        <v>215.41</v>
      </c>
      <c r="O25" s="3">
        <f t="shared" si="18"/>
        <v>268.58</v>
      </c>
      <c r="P25" s="3">
        <f t="shared" si="18"/>
        <v>356.96</v>
      </c>
      <c r="Q25" s="3">
        <f t="shared" si="18"/>
        <v>283.95</v>
      </c>
      <c r="R25" s="3">
        <f t="shared" si="18"/>
        <v>295.39</v>
      </c>
      <c r="S25" s="3">
        <f t="shared" si="18"/>
        <v>297.62</v>
      </c>
      <c r="T25" s="3">
        <f t="shared" si="18"/>
        <v>271.81</v>
      </c>
      <c r="U25" s="3">
        <f t="shared" si="18"/>
        <v>157.15</v>
      </c>
      <c r="V25" s="3">
        <f t="shared" si="18"/>
        <v>152.12</v>
      </c>
      <c r="W25" s="3">
        <f t="shared" si="18"/>
        <v>153.68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-0.3986469623989114</v>
      </c>
      <c r="J26" s="4">
        <f t="shared" si="19"/>
        <v>-0.31819767769852336</v>
      </c>
      <c r="K26" s="4">
        <f t="shared" si="19"/>
        <v>-3.9515921377896057E-2</v>
      </c>
      <c r="L26" s="4">
        <f t="shared" si="19"/>
        <v>2.112155643076985E-4</v>
      </c>
      <c r="M26" s="4">
        <f t="shared" si="19"/>
        <v>-6.2886312878561168E-2</v>
      </c>
      <c r="N26" s="4">
        <f t="shared" si="19"/>
        <v>-6.2609064358122191E-2</v>
      </c>
      <c r="O26" s="4">
        <f t="shared" si="19"/>
        <v>-2.388038417839522E-3</v>
      </c>
      <c r="P26" s="4">
        <f t="shared" si="19"/>
        <v>0.1783139885672036</v>
      </c>
      <c r="Q26" s="4">
        <f t="shared" si="19"/>
        <v>0.1329509587109059</v>
      </c>
      <c r="R26" s="4">
        <f t="shared" si="19"/>
        <v>0.1396085197845518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225.99163090312501</v>
      </c>
      <c r="E27" s="3">
        <f>IFERROR(E4/E21,"")</f>
        <v>291.94139837109373</v>
      </c>
      <c r="H27" s="3">
        <f t="shared" ref="H27:W27" si="20">IFERROR(H4/H21,"")</f>
        <v>1035.8660585484374</v>
      </c>
      <c r="I27" s="3">
        <f t="shared" si="20"/>
        <v>1169.5136399999999</v>
      </c>
      <c r="J27" s="3">
        <f t="shared" si="20"/>
        <v>1366.5766761860655</v>
      </c>
      <c r="K27" s="3">
        <f t="shared" si="20"/>
        <v>6741.5636872666664</v>
      </c>
      <c r="L27" s="3">
        <f t="shared" si="20"/>
        <v>6740.1408204733334</v>
      </c>
      <c r="M27" s="3">
        <f t="shared" si="20"/>
        <v>5387.4253775099996</v>
      </c>
      <c r="N27" s="3">
        <f t="shared" si="20"/>
        <v>4510.3011099699997</v>
      </c>
      <c r="O27" s="3">
        <f t="shared" si="20"/>
        <v>5227.3162404826089</v>
      </c>
      <c r="P27" s="3">
        <f t="shared" si="20"/>
        <v>4489.9398182095238</v>
      </c>
      <c r="Q27" s="3">
        <f t="shared" si="20"/>
        <v>4045.0650863380952</v>
      </c>
      <c r="R27" s="3">
        <f t="shared" si="20"/>
        <v>3800.7985577952381</v>
      </c>
      <c r="S27" s="3">
        <f t="shared" si="20"/>
        <v>3368.5947686714285</v>
      </c>
      <c r="T27" s="3">
        <f t="shared" si="20"/>
        <v>2798.9500287285714</v>
      </c>
      <c r="U27" s="3">
        <f t="shared" si="20"/>
        <v>1935.9403759761906</v>
      </c>
      <c r="V27" s="3">
        <f t="shared" si="20"/>
        <v>1805.6365309619048</v>
      </c>
      <c r="W27" s="3">
        <f t="shared" si="20"/>
        <v>1721.0124131</v>
      </c>
    </row>
    <row r="28" spans="1:23" ht="15.5" x14ac:dyDescent="0.35">
      <c r="C28" t="s">
        <v>61</v>
      </c>
      <c r="D28" s="4">
        <f>IFERROR(_xlfn.RRI(5,I27,D27),"")</f>
        <v>-0.2801907670934759</v>
      </c>
      <c r="E28" s="4">
        <f>IFERROR(_xlfn.RRI(5,J27,E27),"")</f>
        <v>-0.26560056184025571</v>
      </c>
      <c r="H28" s="4">
        <f t="shared" ref="H28:W28" si="21">IFERROR(_xlfn.RRI(5,M27,H27),"")</f>
        <v>-0.28090798362819547</v>
      </c>
      <c r="I28" s="4">
        <f t="shared" si="21"/>
        <v>-0.23658629727650848</v>
      </c>
      <c r="J28" s="4">
        <f t="shared" si="21"/>
        <v>-0.23533529290398303</v>
      </c>
      <c r="K28" s="4">
        <f t="shared" si="21"/>
        <v>8.4685973970912487E-2</v>
      </c>
      <c r="L28" s="4">
        <f t="shared" si="21"/>
        <v>0.10751263937574285</v>
      </c>
      <c r="M28" s="4">
        <f t="shared" si="21"/>
        <v>7.2262907989313563E-2</v>
      </c>
      <c r="N28" s="4">
        <f t="shared" si="21"/>
        <v>6.0111030386997388E-2</v>
      </c>
      <c r="O28" s="4">
        <f t="shared" si="21"/>
        <v>0.13306996080662992</v>
      </c>
      <c r="P28" s="4">
        <f t="shared" si="21"/>
        <v>0.18323146057702622</v>
      </c>
      <c r="Q28" s="4">
        <f t="shared" si="21"/>
        <v>0.17505727668044035</v>
      </c>
      <c r="R28" s="4">
        <f t="shared" si="21"/>
        <v>0.17170469455537329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-0.57189790245135197</v>
      </c>
      <c r="J29" s="4">
        <f t="shared" si="22"/>
        <v>-0.8643887727475239</v>
      </c>
      <c r="K29" s="4">
        <f t="shared" si="22"/>
        <v>2.652594547053657E-2</v>
      </c>
      <c r="L29" s="4">
        <f t="shared" si="22"/>
        <v>0.33150646430578984</v>
      </c>
      <c r="M29" s="4">
        <f t="shared" si="22"/>
        <v>-8.9596583259830415E-3</v>
      </c>
      <c r="N29" s="4">
        <f t="shared" si="22"/>
        <v>-0.19796708615682473</v>
      </c>
      <c r="O29" s="4">
        <f t="shared" si="22"/>
        <v>-0.24759076647243389</v>
      </c>
      <c r="P29" s="4">
        <f t="shared" si="22"/>
        <v>0.25712273287550624</v>
      </c>
      <c r="Q29" s="4">
        <f t="shared" si="22"/>
        <v>-3.8728460679102197E-2</v>
      </c>
      <c r="R29" s="4">
        <f t="shared" si="22"/>
        <v>-7.4927760231167867E-3</v>
      </c>
      <c r="S29" s="4">
        <f t="shared" si="22"/>
        <v>9.4956035465950495E-2</v>
      </c>
      <c r="T29" s="4">
        <f t="shared" si="22"/>
        <v>0.72962138084632511</v>
      </c>
      <c r="U29" s="4">
        <f t="shared" si="22"/>
        <v>3.3066000525900613E-2</v>
      </c>
      <c r="V29" s="4">
        <f t="shared" si="22"/>
        <v>-1.0150963040083304E-2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-0.11427620583507045</v>
      </c>
      <c r="I30" s="4">
        <f t="shared" si="23"/>
        <v>-0.14420196072425473</v>
      </c>
      <c r="J30" s="4">
        <f t="shared" si="23"/>
        <v>-0.79729084533203631</v>
      </c>
      <c r="K30" s="4">
        <f t="shared" si="23"/>
        <v>2.1110342220314205E-4</v>
      </c>
      <c r="L30" s="4">
        <f t="shared" si="23"/>
        <v>0.25108755076409833</v>
      </c>
      <c r="M30" s="4">
        <f t="shared" si="23"/>
        <v>0.19447133265695293</v>
      </c>
      <c r="N30" s="4">
        <f t="shared" si="23"/>
        <v>-0.13716697010977302</v>
      </c>
      <c r="O30" s="4">
        <f t="shared" si="23"/>
        <v>0.16422857591154363</v>
      </c>
      <c r="P30" s="4">
        <f t="shared" si="23"/>
        <v>0.10997962267009244</v>
      </c>
      <c r="Q30" s="4">
        <f t="shared" si="23"/>
        <v>6.4267159868780524E-2</v>
      </c>
      <c r="R30" s="4">
        <f t="shared" si="23"/>
        <v>0.12830388301477727</v>
      </c>
      <c r="S30" s="4">
        <f t="shared" si="23"/>
        <v>0.20352086821700754</v>
      </c>
      <c r="T30" s="4">
        <f t="shared" si="23"/>
        <v>0.44578317775784365</v>
      </c>
      <c r="U30" s="4">
        <f t="shared" si="23"/>
        <v>7.2165046940465855E-2</v>
      </c>
      <c r="V30" s="4">
        <f t="shared" si="23"/>
        <v>4.9171125796515489E-2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558.55999999999995</v>
      </c>
      <c r="E32" s="3">
        <f>IFERROR(INDEX(E51:E500,MATCH($A$32,$C$51:$C$500,0)),"")</f>
        <v>560.95000000000005</v>
      </c>
      <c r="H32" s="3">
        <f>IFERROR(INDEX(D32:G32,COUNT(D32:G32)),"")</f>
        <v>560.95000000000005</v>
      </c>
      <c r="I32" s="3">
        <f t="shared" ref="I32:W32" si="24">IFERROR(INDEX(I51:I500,MATCH($C$32,$C$51:$C$500,0)),"")</f>
        <v>553.80999999999995</v>
      </c>
      <c r="J32" s="3">
        <f t="shared" si="24"/>
        <v>550.59</v>
      </c>
      <c r="K32" s="3">
        <f t="shared" si="24"/>
        <v>2229.64</v>
      </c>
      <c r="L32" s="3">
        <f t="shared" si="24"/>
        <v>2018.15</v>
      </c>
      <c r="M32" s="3">
        <f t="shared" si="24"/>
        <v>1804.32</v>
      </c>
      <c r="N32" s="3">
        <f t="shared" si="24"/>
        <v>1653.58</v>
      </c>
      <c r="O32" s="3">
        <f t="shared" si="24"/>
        <v>1893.79</v>
      </c>
      <c r="P32" s="3">
        <f t="shared" si="24"/>
        <v>1891.16</v>
      </c>
      <c r="Q32" s="3">
        <f t="shared" si="24"/>
        <v>1660.52</v>
      </c>
      <c r="R32" s="3">
        <f t="shared" si="24"/>
        <v>1446.71</v>
      </c>
      <c r="S32" s="3">
        <f t="shared" si="24"/>
        <v>1277.48</v>
      </c>
      <c r="T32" s="3">
        <f t="shared" si="24"/>
        <v>1077.28</v>
      </c>
      <c r="U32" s="3">
        <f t="shared" si="24"/>
        <v>853.9</v>
      </c>
      <c r="V32" s="3">
        <f t="shared" si="24"/>
        <v>748.01</v>
      </c>
      <c r="W32" s="3">
        <f t="shared" si="24"/>
        <v>1010.37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0.44</v>
      </c>
      <c r="E33" s="3">
        <f>IFERROR(INDEX(E51:E500,MATCH($A$33,$C$51:$C$500,0)),"")</f>
        <v>0.51</v>
      </c>
      <c r="H33" s="3">
        <f>IFERROR(INDEX(D33:G33,COUNT(D33:G33)),"")</f>
        <v>0.51</v>
      </c>
      <c r="I33" s="3">
        <f t="shared" ref="I33:W33" si="25">IFERROR(INDEX(I51:I500,MATCH($C$33,$C$51:$C$500,0)),"")</f>
        <v>0.56999999999999995</v>
      </c>
      <c r="J33" s="3">
        <f t="shared" si="25"/>
        <v>0.61</v>
      </c>
      <c r="K33" s="3">
        <f t="shared" si="25"/>
        <v>0.7</v>
      </c>
      <c r="L33" s="3">
        <f t="shared" si="25"/>
        <v>0.81</v>
      </c>
      <c r="M33" s="3">
        <f t="shared" si="25"/>
        <v>0.94</v>
      </c>
      <c r="N33" s="3">
        <f t="shared" si="25"/>
        <v>1.02</v>
      </c>
      <c r="O33" s="3">
        <f t="shared" si="25"/>
        <v>1.06</v>
      </c>
      <c r="P33" s="3">
        <f t="shared" si="25"/>
        <v>1.24</v>
      </c>
      <c r="Q33" s="3">
        <f t="shared" si="25"/>
        <v>1.37</v>
      </c>
      <c r="R33" s="3">
        <f t="shared" si="25"/>
        <v>1.86</v>
      </c>
      <c r="S33" s="3">
        <f t="shared" si="25"/>
        <v>1.8</v>
      </c>
      <c r="T33" s="3">
        <f t="shared" si="25"/>
        <v>1.19</v>
      </c>
      <c r="U33" s="3">
        <f t="shared" si="25"/>
        <v>1.1200000000000001</v>
      </c>
      <c r="V33" s="3">
        <f t="shared" si="25"/>
        <v>1.31</v>
      </c>
      <c r="W33" s="3">
        <f t="shared" si="25"/>
        <v>0.81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271.11</v>
      </c>
      <c r="E34" s="3">
        <f>IFERROR(INDEX(E51:E500,MATCH($A$34,$C$51:$C$500,0)),"")</f>
        <v>39.72</v>
      </c>
      <c r="H34" s="3">
        <f>IFERROR(INDEX(D34:G34,COUNT(D34:G34)),"")</f>
        <v>39.72</v>
      </c>
      <c r="I34" s="3">
        <f t="shared" ref="I34:W34" si="26">IFERROR(INDEX(I51:I500,MATCH($C$34,$C$51:$C$500,0)),"")</f>
        <v>18.77</v>
      </c>
      <c r="J34" s="3">
        <f t="shared" si="26"/>
        <v>8.5399999999999991</v>
      </c>
      <c r="K34" s="3">
        <f t="shared" si="26"/>
        <v>5.36</v>
      </c>
      <c r="L34" s="3">
        <f t="shared" si="26"/>
        <v>5.73</v>
      </c>
      <c r="M34" s="3">
        <f t="shared" si="26"/>
        <v>7.94</v>
      </c>
      <c r="N34" s="3">
        <f t="shared" si="26"/>
        <v>7.8</v>
      </c>
      <c r="O34" s="3">
        <f t="shared" si="26"/>
        <v>7.48</v>
      </c>
      <c r="P34" s="3">
        <f t="shared" si="26"/>
        <v>6.58</v>
      </c>
      <c r="Q34" s="3">
        <f t="shared" si="26"/>
        <v>8.0299999999999994</v>
      </c>
      <c r="R34" s="3">
        <f t="shared" si="26"/>
        <v>9.11</v>
      </c>
      <c r="S34" s="3">
        <f t="shared" si="26"/>
        <v>7.73</v>
      </c>
      <c r="T34" s="3">
        <f t="shared" si="26"/>
        <v>4.7300000000000004</v>
      </c>
      <c r="U34" s="3">
        <f t="shared" si="26"/>
        <v>6.11</v>
      </c>
      <c r="V34" s="3">
        <f t="shared" si="26"/>
        <v>6.44</v>
      </c>
      <c r="W34" s="3">
        <f t="shared" si="26"/>
        <v>5.34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1.08</v>
      </c>
      <c r="E35" s="3">
        <f>IFERROR(INDEX(E51:E500,MATCH($A$35,$C$51:$C$500,0)),"")</f>
        <v>0.98</v>
      </c>
      <c r="H35" s="3">
        <f>IFERROR(INDEX(D35:G35,COUNT(D35:G35)),"")</f>
        <v>0.98</v>
      </c>
      <c r="I35" s="3">
        <f t="shared" ref="I35:W35" si="27">IFERROR(INDEX(I51:I500,MATCH($C$35,$C$51:$C$500,0)),"")</f>
        <v>0.27</v>
      </c>
      <c r="J35" s="3">
        <f t="shared" si="27"/>
        <v>0.25</v>
      </c>
      <c r="K35" s="3">
        <f t="shared" si="27"/>
        <v>0.24</v>
      </c>
      <c r="L35" s="3">
        <f t="shared" si="27"/>
        <v>0.25</v>
      </c>
      <c r="M35" s="3">
        <f t="shared" si="27"/>
        <v>0.32</v>
      </c>
      <c r="N35" s="3">
        <f t="shared" si="27"/>
        <v>0.38</v>
      </c>
      <c r="O35" s="3">
        <f t="shared" si="27"/>
        <v>0.39</v>
      </c>
      <c r="P35" s="3">
        <f t="shared" si="27"/>
        <v>0.53</v>
      </c>
      <c r="Q35" s="3">
        <f t="shared" si="27"/>
        <v>0.57999999999999996</v>
      </c>
      <c r="R35" s="3">
        <f t="shared" si="27"/>
        <v>0.72</v>
      </c>
      <c r="S35" s="3">
        <f t="shared" si="27"/>
        <v>0.7</v>
      </c>
      <c r="T35" s="3">
        <f t="shared" si="27"/>
        <v>0.47</v>
      </c>
      <c r="U35" s="3">
        <f t="shared" si="27"/>
        <v>0.51</v>
      </c>
      <c r="V35" s="3">
        <f t="shared" si="27"/>
        <v>0.55000000000000004</v>
      </c>
      <c r="W35" s="3">
        <f t="shared" si="27"/>
        <v>0.47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289269287556</v>
      </c>
      <c r="E51" s="5">
        <v>373684989915</v>
      </c>
      <c r="F51" s="5">
        <v>685456693864</v>
      </c>
      <c r="G51" s="5">
        <v>153163454163</v>
      </c>
      <c r="I51" s="5">
        <v>1496977459200</v>
      </c>
      <c r="J51" s="5">
        <v>1667223544947</v>
      </c>
      <c r="K51" s="5">
        <v>2022469106180</v>
      </c>
      <c r="L51" s="5">
        <v>2022042246142</v>
      </c>
      <c r="M51" s="5">
        <v>1616227613253</v>
      </c>
      <c r="N51" s="5">
        <v>1353090332991</v>
      </c>
      <c r="O51" s="5">
        <v>1202282735311</v>
      </c>
      <c r="P51" s="5">
        <v>942887361824</v>
      </c>
      <c r="Q51" s="5">
        <v>849463668131</v>
      </c>
      <c r="R51" s="5">
        <v>798167697137</v>
      </c>
      <c r="S51" s="5">
        <v>707404901421</v>
      </c>
      <c r="T51" s="5">
        <v>587779506033</v>
      </c>
      <c r="U51" s="5">
        <v>406547478955</v>
      </c>
      <c r="V51" s="5">
        <v>379183671502</v>
      </c>
      <c r="W51" s="5">
        <v>292572110227</v>
      </c>
    </row>
    <row r="52" spans="2:23" ht="15.5" x14ac:dyDescent="0.35">
      <c r="C52" t="s">
        <v>276</v>
      </c>
      <c r="D52" s="5">
        <v>278981738547</v>
      </c>
      <c r="E52" s="5">
        <v>394790366836</v>
      </c>
      <c r="F52" s="5">
        <v>479871525729</v>
      </c>
      <c r="G52" s="5">
        <v>153849457477</v>
      </c>
      <c r="I52" s="5">
        <v>1297151157750</v>
      </c>
      <c r="J52" s="5">
        <v>1580601765445</v>
      </c>
      <c r="K52" s="5">
        <v>2129142316226</v>
      </c>
      <c r="L52" s="5">
        <v>2198291107555</v>
      </c>
      <c r="M52" s="5">
        <v>1772221974239</v>
      </c>
      <c r="N52" s="5">
        <v>1485450251023</v>
      </c>
      <c r="O52" s="5">
        <v>1468827174961</v>
      </c>
      <c r="P52" s="5">
        <v>1131106035424</v>
      </c>
      <c r="Q52" s="5">
        <v>983464695758</v>
      </c>
      <c r="R52" s="5">
        <v>1065490253589</v>
      </c>
      <c r="S52" s="5">
        <v>939924860838</v>
      </c>
      <c r="T52" s="5">
        <v>902190147530</v>
      </c>
      <c r="U52" s="5">
        <v>658884398751</v>
      </c>
      <c r="V52" s="5">
        <v>615740869071</v>
      </c>
      <c r="W52" s="5">
        <v>606979804529</v>
      </c>
    </row>
    <row r="53" spans="2:23" ht="15.5" x14ac:dyDescent="0.35">
      <c r="C53" t="s">
        <v>277</v>
      </c>
      <c r="K53" s="5">
        <v>-201165867772</v>
      </c>
      <c r="L53" s="5">
        <v>-179872113566</v>
      </c>
      <c r="M53" s="5">
        <v>-171390176839</v>
      </c>
      <c r="N53" s="5">
        <v>-161767043947</v>
      </c>
      <c r="O53" s="5">
        <v>-278958128249</v>
      </c>
      <c r="P53" s="5">
        <v>-194404049481</v>
      </c>
      <c r="Q53" s="5">
        <v>-198934389440</v>
      </c>
      <c r="R53" s="5">
        <v>-306481170704</v>
      </c>
      <c r="S53" s="5">
        <v>-298792331679</v>
      </c>
      <c r="T53" s="5">
        <v>-299940058750</v>
      </c>
      <c r="U53" s="5">
        <v>-263090820252</v>
      </c>
      <c r="V53" s="5">
        <v>-228116520551</v>
      </c>
      <c r="W53" s="5">
        <v>-289745308586</v>
      </c>
    </row>
    <row r="54" spans="2:23" ht="15.5" x14ac:dyDescent="0.35">
      <c r="C54" t="s">
        <v>278</v>
      </c>
      <c r="K54" s="5">
        <v>-23262277192</v>
      </c>
      <c r="L54" s="5">
        <v>-28182281784</v>
      </c>
      <c r="M54" s="5">
        <v>-12093092336</v>
      </c>
      <c r="N54" s="5">
        <v>-543231251</v>
      </c>
      <c r="O54" s="5">
        <v>-12368654702</v>
      </c>
      <c r="P54" s="5">
        <v>-34536641426</v>
      </c>
      <c r="Q54" s="5">
        <v>17356195071</v>
      </c>
      <c r="R54" s="5">
        <v>-1619258036</v>
      </c>
      <c r="S54" s="5">
        <v>15296273210</v>
      </c>
      <c r="T54" s="5">
        <v>-59952823709</v>
      </c>
      <c r="U54" s="5">
        <v>-20158478865</v>
      </c>
      <c r="V54" s="5">
        <v>-35771886508</v>
      </c>
      <c r="W54" s="5">
        <v>-49680124269</v>
      </c>
    </row>
    <row r="55" spans="2:23" ht="15.5" x14ac:dyDescent="0.35">
      <c r="C55" t="s">
        <v>280</v>
      </c>
      <c r="F55" s="5">
        <v>16342588206</v>
      </c>
      <c r="I55" s="5">
        <v>16342588206</v>
      </c>
      <c r="J55" s="5">
        <v>61289339880</v>
      </c>
      <c r="K55" s="5">
        <v>117754934918</v>
      </c>
      <c r="L55" s="5">
        <v>31805533937</v>
      </c>
      <c r="M55" s="5">
        <v>27488908189</v>
      </c>
      <c r="N55" s="5">
        <v>29950357166</v>
      </c>
      <c r="O55" s="5">
        <v>24782343301</v>
      </c>
      <c r="P55" s="5">
        <v>40722017307</v>
      </c>
      <c r="Q55" s="5">
        <v>47577166742</v>
      </c>
      <c r="R55" s="5">
        <v>40777872288</v>
      </c>
      <c r="S55" s="5">
        <v>50976099052</v>
      </c>
      <c r="T55" s="5">
        <v>45482240962</v>
      </c>
      <c r="U55" s="5">
        <v>30912379321</v>
      </c>
      <c r="V55" s="5">
        <v>27331209490</v>
      </c>
      <c r="W55" s="5">
        <v>25017738553</v>
      </c>
    </row>
    <row r="56" spans="2:23" ht="15.5" x14ac:dyDescent="0.35">
      <c r="C56" t="s">
        <v>97</v>
      </c>
      <c r="D56" s="5">
        <v>-361975082</v>
      </c>
      <c r="E56" s="5">
        <v>-74971461</v>
      </c>
      <c r="F56" s="5">
        <v>15889790205</v>
      </c>
      <c r="G56" s="5">
        <v>226568060</v>
      </c>
      <c r="I56" s="5">
        <v>15976209887</v>
      </c>
      <c r="J56" s="5">
        <v>-5983169744</v>
      </c>
      <c r="K56" s="5">
        <v>-4655685718</v>
      </c>
      <c r="L56" s="5">
        <v>-4689177113</v>
      </c>
      <c r="M56" s="5">
        <v>-5095449386</v>
      </c>
      <c r="N56" s="5">
        <v>10728923356</v>
      </c>
      <c r="O56" s="5">
        <v>-1334259847</v>
      </c>
      <c r="P56" s="5">
        <v>-5647133233</v>
      </c>
      <c r="Q56" s="5">
        <v>-514896015</v>
      </c>
      <c r="R56" s="5">
        <v>184296132</v>
      </c>
      <c r="S56" s="5">
        <v>-580292839</v>
      </c>
      <c r="T56" s="5">
        <v>1407398240</v>
      </c>
      <c r="U56" s="5">
        <v>800898740</v>
      </c>
      <c r="V56" s="5">
        <v>400937700</v>
      </c>
      <c r="W56" s="5">
        <v>187973860</v>
      </c>
    </row>
    <row r="57" spans="2:23" ht="15.5" x14ac:dyDescent="0.35">
      <c r="C57" t="s">
        <v>87</v>
      </c>
      <c r="D57" s="5">
        <v>-294230460061</v>
      </c>
      <c r="E57" s="5">
        <v>-343964085552</v>
      </c>
      <c r="F57" s="5">
        <v>-644299775229</v>
      </c>
      <c r="G57" s="5">
        <v>-145627153262</v>
      </c>
      <c r="I57" s="5">
        <v>-1433387427229</v>
      </c>
      <c r="J57" s="5">
        <v>-1579715156667</v>
      </c>
      <c r="K57" s="5">
        <v>-1916734781920</v>
      </c>
      <c r="L57" s="5">
        <v>-1937302161513</v>
      </c>
      <c r="M57" s="5">
        <v>-1558529260346</v>
      </c>
      <c r="N57" s="5">
        <v>-1289466456210</v>
      </c>
      <c r="O57" s="5">
        <v>-1141697863350</v>
      </c>
      <c r="P57" s="5">
        <v>-891340022586</v>
      </c>
      <c r="Q57" s="5">
        <v>-783871359494</v>
      </c>
      <c r="R57" s="5">
        <v>-730806039971</v>
      </c>
      <c r="S57" s="5">
        <v>-630319528245</v>
      </c>
      <c r="T57" s="5">
        <v>-521254302889</v>
      </c>
      <c r="U57" s="5">
        <v>-368788936737</v>
      </c>
      <c r="V57" s="5">
        <v>-345994132102</v>
      </c>
      <c r="W57" s="5">
        <v>-272308876645</v>
      </c>
    </row>
    <row r="58" spans="2:23" ht="15.5" x14ac:dyDescent="0.35">
      <c r="C58" t="s">
        <v>281</v>
      </c>
      <c r="D58" s="5">
        <v>-187833469838</v>
      </c>
      <c r="E58" s="5">
        <v>-249544495352</v>
      </c>
      <c r="F58" s="5">
        <v>-793828458693</v>
      </c>
      <c r="G58" s="5">
        <v>-31956962902</v>
      </c>
      <c r="I58" s="5">
        <v>-1307427665779</v>
      </c>
      <c r="J58" s="5">
        <v>-1415760007606</v>
      </c>
      <c r="K58" s="5">
        <v>-1199366242348</v>
      </c>
      <c r="L58" s="5">
        <v>-1170949808876</v>
      </c>
      <c r="M58" s="5">
        <v>-1050790437054</v>
      </c>
      <c r="N58" s="5">
        <v>-878566964602</v>
      </c>
      <c r="O58" s="5">
        <v>-853529183654</v>
      </c>
      <c r="P58" s="5">
        <v>-568864647832</v>
      </c>
      <c r="Q58" s="5">
        <v>-497989438512</v>
      </c>
      <c r="R58" s="5">
        <v>-459513467116</v>
      </c>
      <c r="S58" s="5">
        <v>-419085057793</v>
      </c>
      <c r="T58" s="5">
        <v>-372656780484</v>
      </c>
      <c r="U58" s="5">
        <v>-272513891155</v>
      </c>
      <c r="V58" s="5">
        <v>-277015065382</v>
      </c>
      <c r="W58" s="5">
        <v>-242433800893</v>
      </c>
    </row>
    <row r="59" spans="2:23" ht="15.5" x14ac:dyDescent="0.35">
      <c r="C59" t="s">
        <v>282</v>
      </c>
      <c r="K59" s="5">
        <v>127323669969</v>
      </c>
      <c r="L59" s="5">
        <v>60010774033</v>
      </c>
      <c r="M59" s="5">
        <v>84484056667</v>
      </c>
      <c r="N59" s="5">
        <v>154249511734</v>
      </c>
      <c r="O59" s="5">
        <v>238907787302</v>
      </c>
      <c r="P59" s="5">
        <v>176976265380</v>
      </c>
      <c r="Q59" s="5">
        <v>135553271232</v>
      </c>
      <c r="R59" s="5">
        <v>137143525026</v>
      </c>
      <c r="S59" s="5">
        <v>129975338920</v>
      </c>
      <c r="T59" s="5">
        <v>144286917071</v>
      </c>
      <c r="U59" s="5">
        <v>113383915904</v>
      </c>
      <c r="V59" s="5">
        <v>131469610079</v>
      </c>
      <c r="W59" s="5">
        <v>133947220206</v>
      </c>
    </row>
    <row r="60" spans="2:23" ht="15.5" x14ac:dyDescent="0.35">
      <c r="C60" t="s">
        <v>283</v>
      </c>
      <c r="K60" s="5">
        <v>-417448701653</v>
      </c>
      <c r="L60" s="5">
        <v>-435614465704</v>
      </c>
      <c r="M60" s="5">
        <v>-335539753122</v>
      </c>
      <c r="N60" s="5">
        <v>-279270827820</v>
      </c>
      <c r="O60" s="5">
        <v>-231742317728</v>
      </c>
      <c r="P60" s="5">
        <v>-197657901754</v>
      </c>
      <c r="Q60" s="5">
        <v>-158699029238</v>
      </c>
      <c r="R60" s="5">
        <v>-130634478631</v>
      </c>
      <c r="S60" s="5">
        <v>-129302408065</v>
      </c>
      <c r="T60" s="5">
        <v>-114144601659</v>
      </c>
      <c r="U60" s="5">
        <v>-44697981441</v>
      </c>
      <c r="V60" s="5">
        <v>-46702379320</v>
      </c>
      <c r="W60" s="5">
        <v>-44438777578</v>
      </c>
    </row>
    <row r="61" spans="2:23" ht="15.5" x14ac:dyDescent="0.35">
      <c r="C61" t="s">
        <v>284</v>
      </c>
      <c r="D61" s="5">
        <v>-95436384446</v>
      </c>
      <c r="E61" s="5">
        <v>-95820398663</v>
      </c>
      <c r="F61" s="5">
        <v>207830223426</v>
      </c>
      <c r="G61" s="5">
        <v>-112857058133</v>
      </c>
      <c r="I61" s="5">
        <v>-51172673716</v>
      </c>
      <c r="J61" s="5">
        <v>-68937828773</v>
      </c>
      <c r="K61" s="5">
        <v>-416655057797</v>
      </c>
      <c r="L61" s="5">
        <v>-351746201057</v>
      </c>
      <c r="M61" s="5">
        <v>-277925909089</v>
      </c>
      <c r="N61" s="5">
        <v>-275448589027</v>
      </c>
      <c r="O61" s="5">
        <v>-299073101555</v>
      </c>
      <c r="P61" s="5">
        <v>-300940979082</v>
      </c>
      <c r="Q61" s="5">
        <v>-260203383812</v>
      </c>
      <c r="R61" s="5">
        <v>-266973780620</v>
      </c>
      <c r="S61" s="5">
        <v>-234164599898</v>
      </c>
      <c r="T61" s="5">
        <v>-165996644131</v>
      </c>
      <c r="U61" s="5">
        <v>-152417130535</v>
      </c>
      <c r="V61" s="5">
        <v>-140069971727</v>
      </c>
      <c r="W61" s="5">
        <v>-109654165845</v>
      </c>
    </row>
    <row r="62" spans="2:23" ht="15.5" x14ac:dyDescent="0.35">
      <c r="C62" t="s">
        <v>90</v>
      </c>
      <c r="D62" s="5">
        <v>-4961172505</v>
      </c>
      <c r="E62" s="5">
        <v>29720904363</v>
      </c>
      <c r="F62" s="5">
        <v>41156918635</v>
      </c>
      <c r="G62" s="5">
        <v>7536300901</v>
      </c>
      <c r="I62" s="5">
        <v>63590031971</v>
      </c>
      <c r="J62" s="5">
        <v>87508388280</v>
      </c>
      <c r="K62" s="5">
        <v>105734324260</v>
      </c>
      <c r="L62" s="5">
        <v>84740084629</v>
      </c>
      <c r="M62" s="5">
        <v>57698352907</v>
      </c>
      <c r="N62" s="5">
        <v>63623876781</v>
      </c>
      <c r="O62" s="5">
        <v>60584871961</v>
      </c>
      <c r="P62" s="5">
        <v>51547339238</v>
      </c>
      <c r="Q62" s="5">
        <v>65592308637</v>
      </c>
      <c r="R62" s="5">
        <v>67361657166</v>
      </c>
      <c r="S62" s="5">
        <v>77085373176</v>
      </c>
      <c r="T62" s="5">
        <v>66525203144</v>
      </c>
      <c r="U62" s="5">
        <v>37758542218</v>
      </c>
      <c r="V62" s="5">
        <v>33189539400</v>
      </c>
      <c r="W62" s="5">
        <v>20263233582</v>
      </c>
    </row>
    <row r="63" spans="2:23" ht="15.5" x14ac:dyDescent="0.35">
      <c r="C63" t="s">
        <v>91</v>
      </c>
      <c r="D63" s="5">
        <v>6997529084</v>
      </c>
      <c r="E63" s="5">
        <v>-17935109200</v>
      </c>
      <c r="F63" s="5">
        <v>-35218859161</v>
      </c>
      <c r="G63" s="5">
        <v>-9690613079</v>
      </c>
      <c r="I63" s="5">
        <v>-30334895807</v>
      </c>
      <c r="J63" s="5">
        <v>-29866200854</v>
      </c>
      <c r="K63" s="5">
        <v>495649738</v>
      </c>
      <c r="L63" s="5">
        <v>5341812507</v>
      </c>
      <c r="M63" s="5">
        <v>20069545390</v>
      </c>
      <c r="N63" s="5">
        <v>13205411742</v>
      </c>
      <c r="O63" s="5">
        <v>14425327357</v>
      </c>
      <c r="P63" s="5">
        <v>36651565328</v>
      </c>
      <c r="Q63" s="5">
        <v>8251688350</v>
      </c>
      <c r="R63" s="5">
        <v>10467854996</v>
      </c>
      <c r="S63" s="5">
        <v>2393885109</v>
      </c>
      <c r="T63" s="5">
        <v>1780440961</v>
      </c>
      <c r="U63" s="5">
        <v>7088959110</v>
      </c>
      <c r="V63" s="5">
        <v>7128394217</v>
      </c>
      <c r="W63" s="5">
        <v>7071975878</v>
      </c>
    </row>
    <row r="64" spans="2:23" ht="15.5" x14ac:dyDescent="0.35">
      <c r="C64" t="s">
        <v>29</v>
      </c>
      <c r="D64" s="5">
        <v>2036356579</v>
      </c>
      <c r="E64" s="5">
        <v>11785795163</v>
      </c>
      <c r="F64" s="5">
        <v>5938059474</v>
      </c>
      <c r="G64" s="5">
        <v>-2154312178</v>
      </c>
      <c r="I64" s="5">
        <v>33255136164</v>
      </c>
      <c r="J64" s="5">
        <v>57642187426</v>
      </c>
      <c r="K64" s="5">
        <v>106229973998</v>
      </c>
      <c r="L64" s="5">
        <v>90081897136</v>
      </c>
      <c r="M64" s="5">
        <v>77767898297</v>
      </c>
      <c r="N64" s="5">
        <v>76829288523</v>
      </c>
      <c r="O64" s="5">
        <v>75010199318</v>
      </c>
      <c r="P64" s="5">
        <v>88198904566</v>
      </c>
      <c r="Q64" s="5">
        <v>73843996987</v>
      </c>
      <c r="R64" s="5">
        <v>77829512162</v>
      </c>
      <c r="S64" s="5">
        <v>79479258285</v>
      </c>
      <c r="T64" s="5">
        <v>68305644105</v>
      </c>
      <c r="U64" s="5">
        <v>44847501328</v>
      </c>
      <c r="V64" s="5">
        <v>40317933617</v>
      </c>
      <c r="W64" s="5">
        <v>27335209460</v>
      </c>
    </row>
    <row r="65" spans="2:23" ht="15.5" x14ac:dyDescent="0.35">
      <c r="C65" t="s">
        <v>28</v>
      </c>
      <c r="D65" s="5">
        <v>-888168515</v>
      </c>
      <c r="E65" s="5">
        <v>-2586768395</v>
      </c>
      <c r="F65" s="5">
        <v>-8028890725</v>
      </c>
      <c r="G65" s="5">
        <v>-587472046</v>
      </c>
      <c r="I65" s="5">
        <v>-11604863746</v>
      </c>
      <c r="J65" s="5">
        <v>-9480758129</v>
      </c>
      <c r="K65" s="5">
        <v>-17431768782</v>
      </c>
      <c r="L65" s="5">
        <v>-3584378981</v>
      </c>
      <c r="M65" s="5">
        <v>-12808475092</v>
      </c>
      <c r="N65" s="5">
        <v>-11279917874</v>
      </c>
      <c r="O65" s="5">
        <v>-12141758385</v>
      </c>
      <c r="P65" s="5">
        <v>-11606411205</v>
      </c>
      <c r="Q65" s="5">
        <v>-12920521178</v>
      </c>
      <c r="R65" s="5">
        <v>-14678829365</v>
      </c>
      <c r="S65" s="5">
        <v>-15575313116</v>
      </c>
      <c r="T65" s="5">
        <v>-9983333367</v>
      </c>
      <c r="U65" s="5">
        <v>-11125762562</v>
      </c>
      <c r="V65" s="5">
        <v>-7675914358</v>
      </c>
      <c r="W65" s="5">
        <v>-1687200720</v>
      </c>
    </row>
    <row r="66" spans="2:23" ht="15.5" x14ac:dyDescent="0.35">
      <c r="C66" t="s">
        <v>101</v>
      </c>
      <c r="D66" s="5">
        <v>1148188064</v>
      </c>
      <c r="E66" s="5">
        <v>9199026768</v>
      </c>
      <c r="F66" s="5">
        <v>-2090831251</v>
      </c>
      <c r="G66" s="5">
        <v>-2741784224</v>
      </c>
      <c r="I66" s="5">
        <v>21650272418</v>
      </c>
      <c r="J66" s="5">
        <v>48161429297</v>
      </c>
      <c r="K66" s="5">
        <v>88798205216</v>
      </c>
      <c r="L66" s="5">
        <v>86497518155</v>
      </c>
      <c r="M66" s="5">
        <v>64959423205</v>
      </c>
      <c r="N66" s="5">
        <v>65549370649</v>
      </c>
      <c r="O66" s="5">
        <v>62868440933</v>
      </c>
      <c r="P66" s="5">
        <v>76592493361</v>
      </c>
      <c r="Q66" s="5">
        <v>60923475809</v>
      </c>
      <c r="R66" s="5">
        <v>63150682797</v>
      </c>
      <c r="S66" s="5">
        <v>63903945169</v>
      </c>
      <c r="T66" s="5">
        <v>58322310738</v>
      </c>
      <c r="U66" s="5">
        <v>33721738766</v>
      </c>
      <c r="V66" s="5">
        <v>32642019259</v>
      </c>
      <c r="W66" s="5">
        <v>25648008740</v>
      </c>
    </row>
    <row r="67" spans="2:23" ht="15.5" x14ac:dyDescent="0.35">
      <c r="C67" t="s">
        <v>102</v>
      </c>
      <c r="D67" s="5">
        <v>-361975082</v>
      </c>
      <c r="E67" s="5">
        <v>-74971461</v>
      </c>
      <c r="F67" s="5">
        <v>15889790205</v>
      </c>
      <c r="G67" s="5">
        <v>226568060</v>
      </c>
      <c r="I67" s="5">
        <v>15976209887</v>
      </c>
      <c r="J67" s="5">
        <v>-5983169744</v>
      </c>
      <c r="K67" s="5">
        <v>-4655685718</v>
      </c>
      <c r="L67" s="5">
        <v>-4689177113</v>
      </c>
      <c r="M67" s="5">
        <v>-5095449386</v>
      </c>
      <c r="N67" s="5">
        <v>10728923356</v>
      </c>
      <c r="O67" s="5">
        <v>-1334259847</v>
      </c>
      <c r="P67" s="5">
        <v>-5647133233</v>
      </c>
      <c r="Q67" s="5">
        <v>-514896015</v>
      </c>
      <c r="R67" s="5">
        <v>184296132</v>
      </c>
      <c r="S67" s="5">
        <v>-580292839</v>
      </c>
      <c r="T67" s="5">
        <v>1407398240</v>
      </c>
      <c r="U67" s="5">
        <v>800898740</v>
      </c>
      <c r="V67" s="5">
        <v>400937700</v>
      </c>
      <c r="W67" s="5">
        <v>187973860</v>
      </c>
    </row>
    <row r="68" spans="2:23" ht="15.5" x14ac:dyDescent="0.35">
      <c r="C68" t="s">
        <v>158</v>
      </c>
    </row>
    <row r="69" spans="2:23" ht="15.5" x14ac:dyDescent="0.35">
      <c r="C69" t="s">
        <v>288</v>
      </c>
      <c r="D69" s="5">
        <v>-361975082</v>
      </c>
      <c r="E69" s="5">
        <v>-74971461</v>
      </c>
      <c r="F69" s="5">
        <v>15889790205</v>
      </c>
      <c r="G69" s="5">
        <v>226568060</v>
      </c>
      <c r="I69" s="5">
        <v>15976209887</v>
      </c>
      <c r="J69" s="5">
        <v>-5983169744</v>
      </c>
      <c r="K69" s="5">
        <v>-4655685718</v>
      </c>
      <c r="L69" s="5">
        <v>-4689177113</v>
      </c>
      <c r="M69" s="5">
        <v>-5095449386</v>
      </c>
      <c r="N69" s="5">
        <v>10728923356</v>
      </c>
      <c r="O69" s="5">
        <v>-1334259847</v>
      </c>
      <c r="P69" s="5">
        <v>-5647133233</v>
      </c>
      <c r="Q69" s="5">
        <v>-514896015</v>
      </c>
      <c r="R69" s="5">
        <v>184296132</v>
      </c>
      <c r="S69" s="5">
        <v>-580292839</v>
      </c>
      <c r="T69" s="5">
        <v>1407398240</v>
      </c>
      <c r="U69" s="5">
        <v>800898740</v>
      </c>
      <c r="V69" s="5">
        <v>400937700</v>
      </c>
      <c r="W69" s="5">
        <v>187973860</v>
      </c>
    </row>
    <row r="70" spans="2:23" ht="15.5" x14ac:dyDescent="0.35">
      <c r="C70" t="s">
        <v>103</v>
      </c>
      <c r="D70" s="5">
        <v>786212982</v>
      </c>
      <c r="E70" s="5">
        <v>9124055307</v>
      </c>
      <c r="F70" s="5">
        <v>13798958954</v>
      </c>
      <c r="G70" s="5">
        <v>-2515216164</v>
      </c>
      <c r="I70" s="5">
        <v>37626482305</v>
      </c>
      <c r="J70" s="5">
        <v>42178259553</v>
      </c>
      <c r="K70" s="5">
        <v>84142519498</v>
      </c>
      <c r="L70" s="5">
        <v>81808341042</v>
      </c>
      <c r="M70" s="5">
        <v>59863973819</v>
      </c>
      <c r="N70" s="5">
        <v>76278294005</v>
      </c>
      <c r="O70" s="5">
        <v>61534181086</v>
      </c>
      <c r="P70" s="5">
        <v>70945360128</v>
      </c>
      <c r="Q70" s="5">
        <v>60408579794</v>
      </c>
      <c r="R70" s="5">
        <v>63334978929</v>
      </c>
      <c r="S70" s="5">
        <v>63323652330</v>
      </c>
      <c r="T70" s="5">
        <v>59729708978</v>
      </c>
      <c r="U70" s="5">
        <v>34522637506</v>
      </c>
      <c r="V70" s="5">
        <v>33042956959</v>
      </c>
      <c r="W70" s="5">
        <v>25835982600</v>
      </c>
    </row>
    <row r="71" spans="2:23" ht="15.5" x14ac:dyDescent="0.35">
      <c r="C71" t="s">
        <v>104</v>
      </c>
      <c r="D71" s="5">
        <v>1148188067</v>
      </c>
      <c r="E71" s="5">
        <v>9199026766</v>
      </c>
      <c r="F71" s="5">
        <v>-2090831251</v>
      </c>
      <c r="G71" s="5">
        <v>-2741784224</v>
      </c>
      <c r="I71" s="5">
        <v>21650272418</v>
      </c>
      <c r="J71" s="5">
        <v>48161429297</v>
      </c>
      <c r="K71" s="5">
        <v>88798205216</v>
      </c>
      <c r="L71" s="5">
        <v>86497518155</v>
      </c>
      <c r="M71" s="5">
        <v>64959423205</v>
      </c>
      <c r="N71" s="5">
        <v>65549370649</v>
      </c>
      <c r="O71" s="5">
        <v>62868440933</v>
      </c>
      <c r="P71" s="5">
        <v>76592493361</v>
      </c>
      <c r="Q71" s="5">
        <v>60923475809</v>
      </c>
      <c r="R71" s="5">
        <v>63150682797</v>
      </c>
      <c r="S71" s="5">
        <v>63903945169</v>
      </c>
      <c r="T71" s="5">
        <v>58322310738</v>
      </c>
      <c r="U71" s="5">
        <v>33721738766</v>
      </c>
      <c r="V71" s="5">
        <v>32642019259</v>
      </c>
      <c r="W71" s="5">
        <v>25648008740</v>
      </c>
    </row>
    <row r="72" spans="2:23" ht="15.5" x14ac:dyDescent="0.35">
      <c r="C72" t="s">
        <v>8</v>
      </c>
      <c r="D72" s="5">
        <v>784612009</v>
      </c>
      <c r="E72" s="5">
        <v>9122022088</v>
      </c>
      <c r="F72" s="5">
        <v>13798680057</v>
      </c>
      <c r="G72" s="5">
        <v>-2515216164</v>
      </c>
      <c r="I72" s="5">
        <v>37623092117</v>
      </c>
      <c r="J72" s="5">
        <v>42174649209</v>
      </c>
      <c r="K72" s="5">
        <v>84131208699</v>
      </c>
      <c r="L72" s="5">
        <v>81803226748</v>
      </c>
      <c r="M72" s="5">
        <v>59861787685</v>
      </c>
      <c r="N72" s="5">
        <v>76274291318</v>
      </c>
      <c r="O72" s="5">
        <v>61530852997</v>
      </c>
      <c r="P72" s="5">
        <v>70941809996</v>
      </c>
      <c r="Q72" s="5">
        <v>60409458086</v>
      </c>
      <c r="R72" s="5">
        <v>63563186977</v>
      </c>
      <c r="S72" s="5">
        <v>63276233647</v>
      </c>
      <c r="T72" s="5">
        <v>59727860125</v>
      </c>
      <c r="U72" s="5">
        <v>34519740648</v>
      </c>
      <c r="V72" s="5">
        <v>33040176916</v>
      </c>
      <c r="W72" s="5">
        <v>25833311662</v>
      </c>
    </row>
    <row r="73" spans="2:23" ht="15.5" x14ac:dyDescent="0.35">
      <c r="C73" t="s">
        <v>289</v>
      </c>
      <c r="D73" s="5">
        <v>1600975</v>
      </c>
      <c r="E73" s="5">
        <v>2033217</v>
      </c>
      <c r="F73" s="5">
        <v>278897</v>
      </c>
      <c r="I73" s="5">
        <v>3390188</v>
      </c>
      <c r="J73" s="5">
        <v>3610344</v>
      </c>
      <c r="K73" s="5">
        <v>11310799</v>
      </c>
      <c r="L73" s="5">
        <v>5114294</v>
      </c>
      <c r="M73" s="5">
        <v>2186134</v>
      </c>
      <c r="N73" s="5">
        <v>4002687</v>
      </c>
      <c r="O73" s="5">
        <v>3328089</v>
      </c>
      <c r="P73" s="5">
        <v>3550132</v>
      </c>
      <c r="Q73" s="5">
        <v>-878292</v>
      </c>
      <c r="R73" s="5">
        <v>-228208048</v>
      </c>
      <c r="S73" s="5">
        <v>47418683</v>
      </c>
      <c r="T73" s="5">
        <v>1848853</v>
      </c>
      <c r="U73" s="5">
        <v>2896858</v>
      </c>
      <c r="V73" s="5">
        <v>2780043</v>
      </c>
      <c r="W73" s="5">
        <v>2670938</v>
      </c>
    </row>
    <row r="74" spans="2:23" ht="15.5" x14ac:dyDescent="0.35">
      <c r="C74" t="s">
        <v>105</v>
      </c>
      <c r="D74" s="5">
        <v>1148188067</v>
      </c>
      <c r="E74" s="5">
        <v>9199026766</v>
      </c>
      <c r="F74" s="5">
        <v>-2090831251</v>
      </c>
      <c r="G74" s="5">
        <v>-2741784224</v>
      </c>
      <c r="I74" s="5">
        <v>21650272418</v>
      </c>
      <c r="J74" s="5">
        <v>48161429297</v>
      </c>
      <c r="K74" s="5">
        <v>88798205216</v>
      </c>
      <c r="L74" s="5">
        <v>86497518155</v>
      </c>
      <c r="M74" s="5">
        <v>64959423205</v>
      </c>
      <c r="N74" s="5">
        <v>65549370649</v>
      </c>
      <c r="O74" s="5">
        <v>62868440933</v>
      </c>
      <c r="P74" s="5">
        <v>76592493361</v>
      </c>
      <c r="Q74" s="5">
        <v>60923475809</v>
      </c>
      <c r="R74" s="5">
        <v>63150682797</v>
      </c>
      <c r="S74" s="5">
        <v>63903945169</v>
      </c>
      <c r="T74" s="5">
        <v>58322310738</v>
      </c>
      <c r="U74" s="5">
        <v>33721738766</v>
      </c>
      <c r="V74" s="5">
        <v>32642019259</v>
      </c>
      <c r="W74" s="5">
        <v>25648008740</v>
      </c>
    </row>
    <row r="75" spans="2:23" ht="15.5" x14ac:dyDescent="0.35">
      <c r="C75" t="s">
        <v>106</v>
      </c>
      <c r="D75" s="5">
        <v>786212984</v>
      </c>
      <c r="E75" s="5">
        <v>9124055305</v>
      </c>
      <c r="F75" s="5">
        <v>13798958954</v>
      </c>
      <c r="G75" s="5">
        <v>-2515216164</v>
      </c>
      <c r="I75" s="5">
        <v>37626482305</v>
      </c>
      <c r="J75" s="5">
        <v>42178259553</v>
      </c>
      <c r="K75" s="5">
        <v>84142519498</v>
      </c>
      <c r="L75" s="5">
        <v>81808341042</v>
      </c>
      <c r="M75" s="5">
        <v>59863973819</v>
      </c>
      <c r="N75" s="5">
        <v>76278294005</v>
      </c>
      <c r="O75" s="5">
        <v>61534181086</v>
      </c>
      <c r="P75" s="5">
        <v>70945360128</v>
      </c>
      <c r="Q75" s="5">
        <v>60408579794</v>
      </c>
      <c r="R75" s="5">
        <v>63334978929</v>
      </c>
      <c r="S75" s="5">
        <v>63323652330</v>
      </c>
      <c r="T75" s="5">
        <v>59729708978</v>
      </c>
      <c r="U75" s="5">
        <v>34522637506</v>
      </c>
      <c r="V75" s="5">
        <v>33042956959</v>
      </c>
      <c r="W75" s="5">
        <v>25835982600</v>
      </c>
    </row>
    <row r="76" spans="2:23" ht="15.5" x14ac:dyDescent="0.35">
      <c r="C76" t="s">
        <v>107</v>
      </c>
      <c r="D76" s="5">
        <v>786212984</v>
      </c>
      <c r="E76" s="5">
        <v>9124055305</v>
      </c>
      <c r="F76" s="5">
        <v>13798958954</v>
      </c>
      <c r="G76" s="5">
        <v>-2515216164</v>
      </c>
      <c r="I76" s="5">
        <v>37626482305</v>
      </c>
      <c r="J76" s="5">
        <v>42178259553</v>
      </c>
      <c r="K76" s="5">
        <v>84142519498</v>
      </c>
      <c r="L76" s="5">
        <v>81808341042</v>
      </c>
      <c r="M76" s="5">
        <v>59863973819</v>
      </c>
      <c r="N76" s="5">
        <v>76278294005</v>
      </c>
      <c r="O76" s="5">
        <v>61534181086</v>
      </c>
      <c r="P76" s="5">
        <v>70945360128</v>
      </c>
      <c r="Q76" s="5">
        <v>60408579794</v>
      </c>
      <c r="R76" s="5">
        <v>63334978929</v>
      </c>
      <c r="S76" s="5">
        <v>63323652330</v>
      </c>
      <c r="T76" s="5">
        <v>59729708978</v>
      </c>
      <c r="U76" s="5">
        <v>34522637506</v>
      </c>
      <c r="V76" s="5">
        <v>33042956959</v>
      </c>
      <c r="W76" s="5">
        <v>25835982600</v>
      </c>
    </row>
    <row r="78" spans="2:23" ht="15.5" x14ac:dyDescent="0.35">
      <c r="B78" t="s">
        <v>108</v>
      </c>
      <c r="C78" t="s">
        <v>109</v>
      </c>
    </row>
    <row r="79" spans="2:23" ht="15.5" x14ac:dyDescent="0.35">
      <c r="C79" t="s">
        <v>20</v>
      </c>
      <c r="D79" s="5">
        <v>68545138944</v>
      </c>
      <c r="E79" s="5">
        <v>109494526305</v>
      </c>
      <c r="F79" s="5">
        <v>71651388685</v>
      </c>
      <c r="G79" s="5">
        <v>96327949624</v>
      </c>
      <c r="I79" s="5">
        <v>71651388685</v>
      </c>
      <c r="J79" s="5">
        <v>82533283905</v>
      </c>
      <c r="K79" s="5">
        <v>52983049082</v>
      </c>
      <c r="L79" s="5">
        <v>60289877256</v>
      </c>
      <c r="M79" s="5">
        <v>63562053431</v>
      </c>
      <c r="N79" s="5">
        <v>78276193765</v>
      </c>
      <c r="O79" s="5">
        <v>35967111031</v>
      </c>
      <c r="P79" s="5">
        <v>47582389796</v>
      </c>
      <c r="Q79" s="5">
        <v>58834584316</v>
      </c>
      <c r="R79" s="5">
        <v>42596023134</v>
      </c>
      <c r="S79" s="5">
        <v>36399601119</v>
      </c>
      <c r="T79" s="5">
        <v>33232210329</v>
      </c>
      <c r="U79" s="5">
        <v>35190227049</v>
      </c>
      <c r="V79" s="5">
        <v>23674118061</v>
      </c>
      <c r="W79" s="5">
        <v>21590650015</v>
      </c>
    </row>
    <row r="80" spans="2:23" ht="15.5" x14ac:dyDescent="0.35">
      <c r="C80" t="s">
        <v>295</v>
      </c>
    </row>
    <row r="81" spans="3:23" ht="15.5" x14ac:dyDescent="0.35">
      <c r="C81" t="s">
        <v>113</v>
      </c>
      <c r="W81" s="5">
        <v>1234247285</v>
      </c>
    </row>
    <row r="82" spans="3:23" ht="15.5" x14ac:dyDescent="0.35">
      <c r="C82" t="s">
        <v>114</v>
      </c>
      <c r="K82" s="5">
        <v>22617273654</v>
      </c>
      <c r="L82" s="5">
        <v>13061116349</v>
      </c>
      <c r="M82" s="5">
        <v>11465510849</v>
      </c>
      <c r="N82" s="5">
        <v>2794984894</v>
      </c>
      <c r="V82" s="5">
        <v>44722481694</v>
      </c>
      <c r="W82" s="5">
        <v>50685922487</v>
      </c>
    </row>
    <row r="83" spans="3:23" ht="15.5" x14ac:dyDescent="0.35">
      <c r="C83" t="s">
        <v>344</v>
      </c>
      <c r="K83" s="5">
        <v>568146999418</v>
      </c>
      <c r="L83" s="5">
        <v>474834774495</v>
      </c>
      <c r="M83" s="5">
        <v>369178226222</v>
      </c>
      <c r="N83" s="5">
        <v>278358690310</v>
      </c>
      <c r="O83" s="5">
        <v>257089177176</v>
      </c>
      <c r="P83" s="5">
        <v>191983400214</v>
      </c>
      <c r="Q83" s="5">
        <v>150026487774</v>
      </c>
      <c r="R83" s="5">
        <v>197069253173</v>
      </c>
      <c r="S83" s="5">
        <v>155196949525</v>
      </c>
      <c r="T83" s="5">
        <v>198167222177</v>
      </c>
      <c r="U83" s="5">
        <v>95186405991</v>
      </c>
      <c r="V83" s="5">
        <v>86259600434</v>
      </c>
      <c r="W83" s="5">
        <v>99422642771</v>
      </c>
    </row>
    <row r="84" spans="3:23" ht="15.5" x14ac:dyDescent="0.35">
      <c r="C84" t="s">
        <v>296</v>
      </c>
    </row>
    <row r="85" spans="3:23" ht="15.5" x14ac:dyDescent="0.35">
      <c r="C85" t="s">
        <v>345</v>
      </c>
      <c r="K85" s="5">
        <v>97208409596</v>
      </c>
      <c r="L85" s="5">
        <v>39988397418</v>
      </c>
      <c r="M85" s="5">
        <v>51929274828</v>
      </c>
      <c r="N85" s="5">
        <v>73621458480</v>
      </c>
      <c r="O85" s="5">
        <v>87954156687</v>
      </c>
      <c r="P85" s="5">
        <v>83837798495</v>
      </c>
      <c r="Q85" s="5">
        <v>95902252317</v>
      </c>
      <c r="R85" s="5">
        <v>46899757920</v>
      </c>
      <c r="S85" s="5">
        <v>35637461177</v>
      </c>
      <c r="T85" s="5">
        <v>26890559608</v>
      </c>
      <c r="U85" s="5">
        <v>27843683017</v>
      </c>
      <c r="V85" s="5">
        <v>33291516631</v>
      </c>
      <c r="W85" s="5">
        <v>21730455074</v>
      </c>
    </row>
    <row r="86" spans="3:23" ht="15.5" x14ac:dyDescent="0.35">
      <c r="C86" t="s">
        <v>117</v>
      </c>
      <c r="D86" s="5">
        <v>27890591925</v>
      </c>
      <c r="E86" s="5">
        <v>11565477771</v>
      </c>
      <c r="F86" s="5">
        <v>8053862784</v>
      </c>
      <c r="I86" s="5">
        <v>8053862784</v>
      </c>
      <c r="J86" s="5">
        <v>35057920518</v>
      </c>
      <c r="K86" s="5">
        <v>20341940928</v>
      </c>
      <c r="L86" s="5">
        <v>23973980088</v>
      </c>
      <c r="M86" s="5">
        <v>56042854761</v>
      </c>
      <c r="N86" s="5">
        <v>52840483223</v>
      </c>
      <c r="O86" s="5">
        <v>52590512333</v>
      </c>
      <c r="P86" s="5">
        <v>48030231712</v>
      </c>
      <c r="Q86" s="5">
        <v>16148718092</v>
      </c>
      <c r="R86" s="5">
        <v>6878287061</v>
      </c>
      <c r="S86" s="5">
        <v>20337221119</v>
      </c>
      <c r="T86" s="5">
        <v>14439158119</v>
      </c>
      <c r="U86" s="5">
        <v>6407755878</v>
      </c>
      <c r="V86" s="5">
        <v>5913284506</v>
      </c>
      <c r="W86" s="5">
        <v>1046652872</v>
      </c>
    </row>
    <row r="87" spans="3:23" ht="15.5" x14ac:dyDescent="0.35">
      <c r="C87" t="s">
        <v>390</v>
      </c>
      <c r="S87" s="5">
        <v>2054703877</v>
      </c>
      <c r="T87" s="5">
        <v>2468858207</v>
      </c>
      <c r="U87" s="5">
        <v>2720174981</v>
      </c>
      <c r="V87" s="5">
        <v>6737833927</v>
      </c>
      <c r="W87" s="5">
        <v>6938952658</v>
      </c>
    </row>
    <row r="88" spans="3:23" ht="15.5" x14ac:dyDescent="0.35">
      <c r="C88" t="s">
        <v>297</v>
      </c>
      <c r="D88" s="5">
        <v>701356887504</v>
      </c>
      <c r="E88" s="5">
        <v>722255363568</v>
      </c>
      <c r="F88" s="5">
        <v>524258493652</v>
      </c>
      <c r="G88" s="5">
        <v>717541431403</v>
      </c>
      <c r="I88" s="5">
        <v>524258493652</v>
      </c>
      <c r="J88" s="5">
        <v>306887272034</v>
      </c>
      <c r="K88" s="5">
        <v>239943393785</v>
      </c>
      <c r="L88" s="5">
        <v>219590403960</v>
      </c>
      <c r="M88" s="5">
        <v>156130683890</v>
      </c>
      <c r="N88" s="5">
        <v>349850357300</v>
      </c>
      <c r="O88" s="5">
        <v>433520076941</v>
      </c>
      <c r="P88" s="5">
        <v>433818300123</v>
      </c>
      <c r="Q88" s="5">
        <v>442381360117</v>
      </c>
      <c r="R88" s="5">
        <v>484107347199</v>
      </c>
      <c r="S88" s="5">
        <v>556171750590</v>
      </c>
      <c r="T88" s="5">
        <v>525648129196</v>
      </c>
      <c r="U88" s="5">
        <v>427697723676</v>
      </c>
      <c r="V88" s="5">
        <v>384518032451</v>
      </c>
      <c r="W88" s="5">
        <v>192763119084</v>
      </c>
    </row>
    <row r="89" spans="3:23" ht="15.5" x14ac:dyDescent="0.35">
      <c r="C89" t="s">
        <v>290</v>
      </c>
      <c r="D89" s="5">
        <v>232426264000</v>
      </c>
      <c r="E89" s="5">
        <v>183481867000</v>
      </c>
      <c r="F89" s="5">
        <v>185169898000</v>
      </c>
      <c r="G89" s="5">
        <v>208375920000</v>
      </c>
      <c r="I89" s="5">
        <v>185169898000</v>
      </c>
      <c r="J89" s="5">
        <v>172231078000</v>
      </c>
      <c r="K89" s="5">
        <v>282224104000</v>
      </c>
      <c r="L89" s="5">
        <v>293864229000</v>
      </c>
      <c r="M89" s="5">
        <v>217791111190</v>
      </c>
      <c r="N89" s="5">
        <v>181937995190</v>
      </c>
      <c r="O89" s="5">
        <v>192475119000</v>
      </c>
      <c r="P89" s="5">
        <v>211605200000</v>
      </c>
      <c r="Q89" s="5">
        <v>264042646689</v>
      </c>
      <c r="R89" s="5">
        <v>316571486531</v>
      </c>
      <c r="S89" s="5">
        <v>373781949129</v>
      </c>
      <c r="T89" s="5">
        <v>390863955578</v>
      </c>
      <c r="U89" s="5">
        <v>331246874027</v>
      </c>
      <c r="V89" s="5">
        <v>302069026583</v>
      </c>
      <c r="W89" s="5">
        <v>338236178042</v>
      </c>
    </row>
    <row r="90" spans="3:23" ht="15.5" x14ac:dyDescent="0.35">
      <c r="C90" t="s">
        <v>432</v>
      </c>
      <c r="D90" s="5">
        <v>128220940481</v>
      </c>
      <c r="E90" s="5">
        <v>128343721611</v>
      </c>
      <c r="F90" s="5">
        <v>128579654465</v>
      </c>
      <c r="G90" s="5">
        <v>122819100847</v>
      </c>
      <c r="I90" s="5">
        <v>128579654465</v>
      </c>
      <c r="J90" s="5">
        <v>122732681165</v>
      </c>
      <c r="K90" s="5">
        <v>125519079800</v>
      </c>
      <c r="L90" s="5">
        <v>126079654696</v>
      </c>
      <c r="M90" s="5">
        <v>113209382872</v>
      </c>
      <c r="N90" s="5">
        <v>116047943210</v>
      </c>
      <c r="O90" s="5">
        <v>112031136280</v>
      </c>
      <c r="P90" s="5">
        <v>107964786600</v>
      </c>
      <c r="Q90" s="5">
        <v>115058926625</v>
      </c>
      <c r="R90" s="5">
        <v>3769818000</v>
      </c>
      <c r="S90" s="5">
        <v>5325209200</v>
      </c>
      <c r="T90" s="5">
        <v>3812044840</v>
      </c>
      <c r="U90" s="5">
        <v>2404646600</v>
      </c>
      <c r="V90" s="5">
        <v>1603747860</v>
      </c>
      <c r="W90" s="5">
        <v>1202810160</v>
      </c>
    </row>
    <row r="91" spans="3:23" ht="15.5" x14ac:dyDescent="0.35">
      <c r="C91" t="s">
        <v>126</v>
      </c>
      <c r="D91" s="5">
        <v>282521000000</v>
      </c>
      <c r="E91" s="5">
        <v>282521000000</v>
      </c>
      <c r="F91" s="5">
        <v>282521000000</v>
      </c>
      <c r="G91" s="5">
        <v>276831000000</v>
      </c>
      <c r="I91" s="5">
        <v>282521000000</v>
      </c>
      <c r="J91" s="5">
        <v>276831000000</v>
      </c>
      <c r="K91" s="5">
        <v>236224000000</v>
      </c>
      <c r="L91" s="5">
        <v>175418000000</v>
      </c>
      <c r="M91" s="5">
        <v>169516000000</v>
      </c>
      <c r="N91" s="5">
        <v>165412000000</v>
      </c>
      <c r="O91" s="5">
        <v>162071000000</v>
      </c>
      <c r="P91" s="5">
        <v>157140000000</v>
      </c>
      <c r="Q91" s="5">
        <v>141976975000</v>
      </c>
      <c r="R91" s="5">
        <v>135429000000</v>
      </c>
      <c r="S91" s="5">
        <v>114529700000</v>
      </c>
      <c r="T91" s="5">
        <v>57786785599</v>
      </c>
      <c r="U91" s="5">
        <v>12863943000</v>
      </c>
    </row>
    <row r="92" spans="3:23" ht="15.5" x14ac:dyDescent="0.35">
      <c r="C92" t="s">
        <v>433</v>
      </c>
      <c r="G92" s="5">
        <v>244000000</v>
      </c>
      <c r="J92" s="5">
        <v>244000000</v>
      </c>
      <c r="L92" s="5">
        <v>12809887163</v>
      </c>
      <c r="M92" s="5">
        <v>7626810156</v>
      </c>
      <c r="N92" s="5">
        <v>7143462511</v>
      </c>
      <c r="O92" s="5">
        <v>8413067469</v>
      </c>
      <c r="P92" s="5">
        <v>9978743001</v>
      </c>
      <c r="Q92" s="5">
        <v>10439656753</v>
      </c>
      <c r="R92" s="5">
        <v>8703922070</v>
      </c>
      <c r="S92" s="5">
        <v>18192926959</v>
      </c>
      <c r="T92" s="5">
        <v>16339420426</v>
      </c>
      <c r="U92" s="5">
        <v>15157779222</v>
      </c>
      <c r="V92" s="5">
        <v>14117183306</v>
      </c>
      <c r="W92" s="5">
        <v>12456264455</v>
      </c>
    </row>
    <row r="93" spans="3:23" ht="15.5" x14ac:dyDescent="0.35">
      <c r="C93" t="s">
        <v>128</v>
      </c>
      <c r="D93" s="5">
        <v>75278911909</v>
      </c>
      <c r="E93" s="5">
        <v>76255096502</v>
      </c>
      <c r="F93" s="5">
        <v>77606095141</v>
      </c>
      <c r="G93" s="5">
        <v>83315735344</v>
      </c>
      <c r="I93" s="5">
        <v>77606095141</v>
      </c>
      <c r="J93" s="5">
        <v>87868359813</v>
      </c>
      <c r="K93" s="5">
        <v>93664417837</v>
      </c>
      <c r="L93" s="5">
        <v>86351329857</v>
      </c>
      <c r="M93" s="5">
        <v>92410457581</v>
      </c>
      <c r="N93" s="5">
        <v>65757265183</v>
      </c>
      <c r="O93" s="5">
        <v>67512715635</v>
      </c>
      <c r="P93" s="5">
        <v>59951428986</v>
      </c>
      <c r="Q93" s="5">
        <v>49348563105</v>
      </c>
      <c r="R93" s="5">
        <v>54064933451</v>
      </c>
      <c r="S93" s="5">
        <v>56474858495</v>
      </c>
      <c r="T93" s="5">
        <v>54122799917</v>
      </c>
      <c r="U93" s="5">
        <v>56646774092</v>
      </c>
      <c r="V93" s="5">
        <v>49475295617</v>
      </c>
      <c r="W93" s="5">
        <v>36651470504</v>
      </c>
    </row>
    <row r="94" spans="3:23" ht="15.5" x14ac:dyDescent="0.35">
      <c r="C94" t="s">
        <v>131</v>
      </c>
      <c r="R94" s="5">
        <v>1326041159</v>
      </c>
      <c r="S94" s="5">
        <v>1326041159</v>
      </c>
    </row>
    <row r="95" spans="3:23" ht="15.5" x14ac:dyDescent="0.35">
      <c r="C95" t="s">
        <v>125</v>
      </c>
      <c r="D95" s="5">
        <v>40710478636</v>
      </c>
      <c r="E95" s="5">
        <v>40710478636</v>
      </c>
      <c r="F95" s="5">
        <v>40710478636</v>
      </c>
      <c r="G95" s="5">
        <v>44280035360</v>
      </c>
      <c r="I95" s="5">
        <v>40710478636</v>
      </c>
      <c r="J95" s="5">
        <v>44280035361</v>
      </c>
      <c r="K95" s="5">
        <v>43871899454</v>
      </c>
      <c r="L95" s="5">
        <v>39302372520</v>
      </c>
      <c r="M95" s="5">
        <v>28594871536</v>
      </c>
      <c r="N95" s="5">
        <v>27374564333</v>
      </c>
      <c r="O95" s="5">
        <v>28204393672</v>
      </c>
      <c r="P95" s="5">
        <v>22729267258</v>
      </c>
      <c r="Q95" s="5">
        <v>17278271254</v>
      </c>
      <c r="R95" s="5">
        <v>15669059808</v>
      </c>
      <c r="S95" s="5">
        <v>17104677479</v>
      </c>
      <c r="T95" s="5">
        <v>17441841694</v>
      </c>
      <c r="U95" s="5">
        <v>13428656360</v>
      </c>
      <c r="V95" s="5">
        <v>10232502598</v>
      </c>
      <c r="W95" s="5">
        <v>7419361930</v>
      </c>
    </row>
    <row r="96" spans="3:23" ht="15.5" x14ac:dyDescent="0.35">
      <c r="C96" t="s">
        <v>97</v>
      </c>
      <c r="D96" s="5">
        <v>20461859456</v>
      </c>
      <c r="E96" s="5">
        <v>20823834538</v>
      </c>
      <c r="F96" s="5">
        <v>20898805999</v>
      </c>
      <c r="G96" s="5">
        <v>1551763099</v>
      </c>
      <c r="I96" s="5">
        <v>20898805999</v>
      </c>
      <c r="J96" s="5">
        <v>1668440202</v>
      </c>
      <c r="K96" s="5">
        <v>4265395248</v>
      </c>
      <c r="L96" s="5">
        <v>5216398541</v>
      </c>
      <c r="M96" s="5">
        <v>2550838896</v>
      </c>
      <c r="N96" s="5">
        <v>5275621496</v>
      </c>
      <c r="O96" s="5">
        <v>570212769</v>
      </c>
      <c r="P96" s="5">
        <v>-2525921855</v>
      </c>
      <c r="Q96" s="5">
        <v>3994870618</v>
      </c>
      <c r="R96" s="5">
        <v>-3566025156</v>
      </c>
      <c r="S96" s="5">
        <v>4859592890</v>
      </c>
      <c r="T96" s="5">
        <v>3346428530</v>
      </c>
      <c r="U96" s="5">
        <v>1939030290</v>
      </c>
      <c r="V96" s="5">
        <v>1138131550</v>
      </c>
      <c r="W96" s="5">
        <v>737193850</v>
      </c>
    </row>
    <row r="97" spans="3:23" ht="15.5" x14ac:dyDescent="0.35">
      <c r="C97" t="s">
        <v>134</v>
      </c>
      <c r="D97" s="5">
        <v>1672699726840</v>
      </c>
      <c r="E97" s="5">
        <v>1669228311049</v>
      </c>
      <c r="F97" s="5">
        <v>1392680716392</v>
      </c>
      <c r="G97" s="5">
        <v>1773827030180</v>
      </c>
      <c r="I97" s="5">
        <v>1392680716392</v>
      </c>
      <c r="J97" s="5">
        <v>1571207047892</v>
      </c>
      <c r="K97" s="5">
        <v>1850769013354</v>
      </c>
      <c r="L97" s="5">
        <v>1627241657686</v>
      </c>
      <c r="M97" s="5">
        <v>1411160148272</v>
      </c>
      <c r="N97" s="5">
        <v>1516562973028</v>
      </c>
      <c r="O97" s="5">
        <v>1548001829554</v>
      </c>
      <c r="P97" s="5">
        <v>1478007061719</v>
      </c>
      <c r="Q97" s="5">
        <v>1418524795003</v>
      </c>
      <c r="R97" s="5">
        <v>1434654843880</v>
      </c>
      <c r="S97" s="5">
        <v>1422094069358</v>
      </c>
      <c r="T97" s="5">
        <v>1385987344448</v>
      </c>
      <c r="U97" s="5">
        <v>1167762378643</v>
      </c>
      <c r="V97" s="5">
        <v>1070925850176</v>
      </c>
      <c r="W97" s="5">
        <v>802260515248</v>
      </c>
    </row>
    <row r="98" spans="3:23" ht="15.5" x14ac:dyDescent="0.35">
      <c r="C98" t="s">
        <v>135</v>
      </c>
    </row>
    <row r="99" spans="3:23" ht="15.5" x14ac:dyDescent="0.35">
      <c r="C99" t="s">
        <v>136</v>
      </c>
    </row>
    <row r="100" spans="3:23" ht="15.5" x14ac:dyDescent="0.35">
      <c r="C100" t="s">
        <v>299</v>
      </c>
      <c r="K100" s="5">
        <v>127115579227</v>
      </c>
      <c r="L100" s="5">
        <v>73534374523</v>
      </c>
      <c r="M100" s="5">
        <v>65762942453</v>
      </c>
      <c r="N100" s="5">
        <v>52543736217</v>
      </c>
      <c r="O100" s="5">
        <v>56377357170</v>
      </c>
      <c r="P100" s="5">
        <v>55226694900</v>
      </c>
      <c r="Q100" s="5">
        <v>46602225785</v>
      </c>
      <c r="R100" s="5">
        <v>39939690646</v>
      </c>
      <c r="S100" s="5">
        <v>40419052477</v>
      </c>
      <c r="T100" s="5">
        <v>47888675743</v>
      </c>
      <c r="U100" s="5">
        <v>28358565308</v>
      </c>
      <c r="V100" s="5">
        <v>25173803012</v>
      </c>
      <c r="W100" s="5">
        <v>19293756797</v>
      </c>
    </row>
    <row r="101" spans="3:23" ht="15.5" x14ac:dyDescent="0.35">
      <c r="C101" t="s">
        <v>302</v>
      </c>
      <c r="K101" s="5">
        <v>22617273654</v>
      </c>
      <c r="L101" s="5">
        <v>13061116349</v>
      </c>
      <c r="M101" s="5">
        <v>11465510849</v>
      </c>
      <c r="N101" s="5">
        <v>2794984894</v>
      </c>
      <c r="O101" s="5">
        <v>3121896229</v>
      </c>
      <c r="P101" s="5">
        <v>6758852594</v>
      </c>
      <c r="Q101" s="5">
        <v>31168854644</v>
      </c>
      <c r="R101" s="5">
        <v>22329118426</v>
      </c>
      <c r="S101" s="5">
        <v>19065133266</v>
      </c>
      <c r="T101" s="5">
        <v>31614850127</v>
      </c>
      <c r="U101" s="5">
        <v>43432744927</v>
      </c>
      <c r="V101" s="5">
        <v>44722481694</v>
      </c>
      <c r="W101" s="5">
        <v>51920169772</v>
      </c>
    </row>
    <row r="102" spans="3:23" ht="15.5" x14ac:dyDescent="0.35">
      <c r="C102" t="s">
        <v>350</v>
      </c>
      <c r="K102" s="5">
        <v>22617273654</v>
      </c>
      <c r="L102" s="5">
        <v>13061116349</v>
      </c>
      <c r="M102" s="5">
        <v>11465510849</v>
      </c>
      <c r="N102" s="5">
        <v>2794984894</v>
      </c>
      <c r="O102" s="5">
        <v>3121896229</v>
      </c>
      <c r="P102" s="5">
        <v>6758852594</v>
      </c>
      <c r="Q102" s="5">
        <v>31168854644</v>
      </c>
      <c r="R102" s="5">
        <v>22329118426</v>
      </c>
      <c r="S102" s="5">
        <v>19065133266</v>
      </c>
      <c r="T102" s="5">
        <v>31614850127</v>
      </c>
      <c r="U102" s="5">
        <v>43432744927</v>
      </c>
      <c r="V102" s="5">
        <v>44722481694</v>
      </c>
      <c r="W102" s="5">
        <v>51920169772</v>
      </c>
    </row>
    <row r="103" spans="3:23" ht="15.5" x14ac:dyDescent="0.35">
      <c r="C103" t="s">
        <v>143</v>
      </c>
      <c r="D103" s="5">
        <v>5620171016</v>
      </c>
      <c r="E103" s="5">
        <v>5586117823</v>
      </c>
      <c r="F103" s="5">
        <v>3527867056</v>
      </c>
      <c r="G103" s="5">
        <v>4622817890</v>
      </c>
      <c r="I103" s="5">
        <v>3527867056</v>
      </c>
      <c r="J103" s="5">
        <v>2717375106</v>
      </c>
      <c r="K103" s="5">
        <v>11079808837</v>
      </c>
      <c r="L103" s="5">
        <v>3987987879</v>
      </c>
      <c r="M103" s="5">
        <v>1087336336</v>
      </c>
      <c r="N103" s="5">
        <v>3554636213</v>
      </c>
      <c r="O103" s="5">
        <v>3139550600</v>
      </c>
      <c r="P103" s="5">
        <v>3811410046</v>
      </c>
      <c r="Q103" s="5">
        <v>2475187877</v>
      </c>
      <c r="R103" s="5">
        <v>2083076095</v>
      </c>
      <c r="S103" s="5">
        <v>3624768699</v>
      </c>
      <c r="T103" s="5">
        <v>2907826030</v>
      </c>
      <c r="U103" s="5">
        <v>5633128951</v>
      </c>
      <c r="V103" s="5">
        <v>913150836</v>
      </c>
      <c r="W103" s="5">
        <v>1058573159</v>
      </c>
    </row>
    <row r="104" spans="3:23" ht="15.5" x14ac:dyDescent="0.35">
      <c r="C104" t="s">
        <v>434</v>
      </c>
      <c r="D104" s="5">
        <v>128250000000</v>
      </c>
      <c r="E104" s="5">
        <v>132000000000</v>
      </c>
      <c r="F104" s="5">
        <v>135750000000</v>
      </c>
      <c r="G104" s="5">
        <v>139500000000</v>
      </c>
      <c r="I104" s="5">
        <v>135750000000</v>
      </c>
      <c r="J104" s="5">
        <v>147000000000</v>
      </c>
      <c r="W104" s="5">
        <v>1196058756</v>
      </c>
    </row>
    <row r="105" spans="3:23" ht="15.5" x14ac:dyDescent="0.35">
      <c r="C105" t="s">
        <v>351</v>
      </c>
      <c r="D105" s="5">
        <v>6599717306</v>
      </c>
      <c r="E105" s="5">
        <v>7550395155</v>
      </c>
      <c r="F105" s="5">
        <v>8566608054</v>
      </c>
      <c r="G105" s="5">
        <v>10628918006</v>
      </c>
      <c r="I105" s="5">
        <v>8566608054</v>
      </c>
      <c r="J105" s="5">
        <v>12374346463</v>
      </c>
      <c r="K105" s="5">
        <v>14356990058</v>
      </c>
    </row>
    <row r="106" spans="3:23" ht="15.5" x14ac:dyDescent="0.35">
      <c r="C106" t="s">
        <v>392</v>
      </c>
      <c r="R106" s="5">
        <v>1000000000</v>
      </c>
    </row>
    <row r="107" spans="3:23" ht="15.5" x14ac:dyDescent="0.35">
      <c r="C107" t="s">
        <v>300</v>
      </c>
      <c r="D107" s="5">
        <v>633960652291</v>
      </c>
      <c r="E107" s="5">
        <v>601026087836</v>
      </c>
      <c r="F107" s="5">
        <v>326079402859</v>
      </c>
      <c r="G107" s="5">
        <v>1034176895116</v>
      </c>
      <c r="I107" s="5">
        <v>326079402859</v>
      </c>
      <c r="J107" s="5">
        <v>574655855873</v>
      </c>
      <c r="K107" s="5">
        <v>821825453834</v>
      </c>
      <c r="L107" s="5">
        <v>760485687073</v>
      </c>
      <c r="M107" s="5">
        <v>621012899296</v>
      </c>
      <c r="N107" s="5">
        <v>822444629198</v>
      </c>
      <c r="O107" s="5">
        <v>902128973084</v>
      </c>
      <c r="P107" s="5">
        <v>885027011432</v>
      </c>
      <c r="Q107" s="5">
        <v>859990299369</v>
      </c>
      <c r="R107" s="5">
        <v>955607593307</v>
      </c>
      <c r="S107" s="5">
        <v>980840753185</v>
      </c>
      <c r="T107" s="5">
        <v>976171224117</v>
      </c>
      <c r="U107" s="5">
        <v>807025261558</v>
      </c>
      <c r="V107" s="5">
        <v>729217909307</v>
      </c>
      <c r="W107" s="5">
        <v>338614689869</v>
      </c>
    </row>
    <row r="108" spans="3:23" ht="15.5" x14ac:dyDescent="0.35">
      <c r="C108" t="s">
        <v>141</v>
      </c>
      <c r="D108" s="5">
        <v>5360541976</v>
      </c>
      <c r="E108" s="5">
        <v>27870099515</v>
      </c>
      <c r="F108" s="5">
        <v>48422769818</v>
      </c>
      <c r="G108" s="5">
        <v>15314991925</v>
      </c>
      <c r="I108" s="5">
        <v>48422769818</v>
      </c>
      <c r="J108" s="5">
        <v>18311692961</v>
      </c>
      <c r="K108" s="5">
        <v>73237777882</v>
      </c>
      <c r="L108" s="5">
        <v>76014989061</v>
      </c>
      <c r="M108" s="5">
        <v>99183944760</v>
      </c>
      <c r="N108" s="5">
        <v>78542828306</v>
      </c>
      <c r="O108" s="5">
        <v>75201797339</v>
      </c>
      <c r="P108" s="5">
        <v>65208425935</v>
      </c>
      <c r="Q108" s="5">
        <v>77078977792</v>
      </c>
      <c r="R108" s="5">
        <v>52026274573</v>
      </c>
      <c r="S108" s="5">
        <v>52814660142</v>
      </c>
      <c r="T108" s="5">
        <v>50921419081</v>
      </c>
      <c r="U108" s="5">
        <v>67922254933</v>
      </c>
      <c r="V108" s="5">
        <v>77491915915</v>
      </c>
      <c r="W108" s="5">
        <v>64576834881</v>
      </c>
    </row>
    <row r="109" spans="3:23" ht="15.5" x14ac:dyDescent="0.35">
      <c r="C109" t="s">
        <v>159</v>
      </c>
      <c r="D109" s="5">
        <v>958844055877</v>
      </c>
      <c r="E109" s="5">
        <v>952324876961</v>
      </c>
      <c r="F109" s="5">
        <v>684901337608</v>
      </c>
      <c r="G109" s="5">
        <v>1242343236974</v>
      </c>
      <c r="I109" s="5">
        <v>684901337608</v>
      </c>
      <c r="J109" s="5">
        <v>901039855450</v>
      </c>
      <c r="K109" s="5">
        <v>1172290013843</v>
      </c>
      <c r="L109" s="5">
        <v>1013123874462</v>
      </c>
      <c r="M109" s="5">
        <v>862113850198</v>
      </c>
      <c r="N109" s="5">
        <v>1013381758085</v>
      </c>
      <c r="O109" s="5">
        <v>1104712550189</v>
      </c>
      <c r="P109" s="5">
        <v>1072221723281</v>
      </c>
      <c r="Q109" s="5">
        <v>1062228874493</v>
      </c>
      <c r="R109" s="5">
        <v>1124163800820</v>
      </c>
      <c r="S109" s="5">
        <v>1147680454337</v>
      </c>
      <c r="T109" s="5">
        <v>1154824725873</v>
      </c>
      <c r="U109" s="5">
        <v>984528700836</v>
      </c>
      <c r="V109" s="5">
        <v>910412512642</v>
      </c>
      <c r="W109" s="5">
        <v>633631638343</v>
      </c>
    </row>
    <row r="110" spans="3:23" ht="15.5" x14ac:dyDescent="0.35">
      <c r="C110" t="s">
        <v>160</v>
      </c>
    </row>
    <row r="111" spans="3:23" ht="15.5" x14ac:dyDescent="0.35">
      <c r="C111" t="s">
        <v>161</v>
      </c>
      <c r="D111" s="5">
        <v>159749004500</v>
      </c>
      <c r="E111" s="5">
        <v>159749004500</v>
      </c>
      <c r="F111" s="5">
        <v>159749004500</v>
      </c>
      <c r="G111" s="5">
        <v>152141920000</v>
      </c>
      <c r="I111" s="5">
        <v>159749004500</v>
      </c>
      <c r="J111" s="5">
        <v>152141920000</v>
      </c>
      <c r="K111" s="5">
        <v>152141920000</v>
      </c>
      <c r="L111" s="5">
        <v>152141920000</v>
      </c>
      <c r="M111" s="5">
        <v>152141920000</v>
      </c>
      <c r="N111" s="5">
        <v>152141920000</v>
      </c>
      <c r="O111" s="5">
        <v>117032317000</v>
      </c>
      <c r="P111" s="5">
        <v>107279711000</v>
      </c>
      <c r="Q111" s="5">
        <v>107279711000</v>
      </c>
      <c r="R111" s="5">
        <v>107279711000</v>
      </c>
      <c r="S111" s="5">
        <v>107279711000</v>
      </c>
      <c r="T111" s="5">
        <v>107279711000</v>
      </c>
      <c r="U111" s="5">
        <v>107279711000</v>
      </c>
      <c r="V111" s="5">
        <v>107279711000</v>
      </c>
      <c r="W111" s="5">
        <v>83439823000</v>
      </c>
    </row>
    <row r="112" spans="3:23" ht="15.5" x14ac:dyDescent="0.35">
      <c r="C112" t="s">
        <v>162</v>
      </c>
      <c r="D112" s="5">
        <v>15037821514</v>
      </c>
      <c r="E112" s="5">
        <v>15037821514</v>
      </c>
      <c r="F112" s="5">
        <v>15037821514</v>
      </c>
      <c r="G112" s="5">
        <v>1710209470</v>
      </c>
      <c r="I112" s="5">
        <v>15037821514</v>
      </c>
      <c r="J112" s="5">
        <v>1710209470</v>
      </c>
      <c r="K112" s="5">
        <v>1710209470</v>
      </c>
      <c r="L112" s="5">
        <v>1710209470</v>
      </c>
      <c r="M112" s="5">
        <v>1710209470</v>
      </c>
      <c r="N112" s="5">
        <v>1710209470</v>
      </c>
      <c r="O112" s="5">
        <v>36819812470</v>
      </c>
      <c r="P112" s="5">
        <v>735170270</v>
      </c>
      <c r="Q112" s="5">
        <v>735170270</v>
      </c>
      <c r="R112" s="5">
        <v>684576070</v>
      </c>
      <c r="S112" s="5">
        <v>684576070</v>
      </c>
      <c r="T112" s="5">
        <v>684576070</v>
      </c>
      <c r="U112" s="5">
        <v>684576070</v>
      </c>
      <c r="V112" s="5">
        <v>684576070</v>
      </c>
      <c r="W112" s="5">
        <v>24524464070</v>
      </c>
    </row>
    <row r="113" spans="2:23" ht="15.5" x14ac:dyDescent="0.35">
      <c r="C113" t="s">
        <v>163</v>
      </c>
      <c r="D113" s="5">
        <v>518586228085</v>
      </c>
      <c r="E113" s="5">
        <v>521273617101</v>
      </c>
      <c r="F113" s="5">
        <v>512076623552</v>
      </c>
      <c r="G113" s="5">
        <v>376048760353</v>
      </c>
      <c r="I113" s="5">
        <v>512076623552</v>
      </c>
      <c r="J113" s="5">
        <v>514618593777</v>
      </c>
      <c r="K113" s="5">
        <v>520326913391</v>
      </c>
      <c r="L113" s="5">
        <v>455023150999</v>
      </c>
      <c r="M113" s="5">
        <v>392621132141</v>
      </c>
      <c r="N113" s="5">
        <v>344031237264</v>
      </c>
      <c r="O113" s="5">
        <v>288846879053</v>
      </c>
      <c r="P113" s="5">
        <v>300276937908</v>
      </c>
      <c r="Q113" s="5">
        <v>244270277639</v>
      </c>
      <c r="R113" s="5">
        <v>206007430681</v>
      </c>
      <c r="S113" s="5">
        <v>161271997594</v>
      </c>
      <c r="T113" s="5">
        <v>119828945016</v>
      </c>
      <c r="U113" s="5">
        <v>73309251341</v>
      </c>
      <c r="V113" s="5">
        <v>51391177643</v>
      </c>
      <c r="W113" s="5">
        <v>59908965741</v>
      </c>
    </row>
    <row r="114" spans="2:23" ht="15.5" x14ac:dyDescent="0.35">
      <c r="C114" t="s">
        <v>164</v>
      </c>
      <c r="D114" s="5">
        <v>550751397928</v>
      </c>
      <c r="E114" s="5">
        <v>549604810836</v>
      </c>
      <c r="F114" s="5">
        <v>540407817287</v>
      </c>
      <c r="G114" s="5">
        <v>359573164464</v>
      </c>
      <c r="I114" s="5">
        <v>540407817287</v>
      </c>
      <c r="J114" s="5">
        <v>540407817287</v>
      </c>
      <c r="K114" s="5">
        <v>471399331396</v>
      </c>
      <c r="L114" s="5">
        <v>404685414180</v>
      </c>
      <c r="M114" s="5">
        <v>356463826863</v>
      </c>
      <c r="N114" s="5">
        <v>304915471128</v>
      </c>
      <c r="O114" s="5">
        <v>258434889209</v>
      </c>
      <c r="P114" s="5">
        <v>251710651281</v>
      </c>
      <c r="Q114" s="5">
        <v>212242098156</v>
      </c>
      <c r="R114" s="5">
        <v>170319631801</v>
      </c>
      <c r="S114" s="5">
        <v>126846250405</v>
      </c>
      <c r="T114" s="5">
        <v>86763339390</v>
      </c>
      <c r="U114" s="5">
        <v>64845265692</v>
      </c>
      <c r="V114" s="5">
        <v>44006794686</v>
      </c>
      <c r="W114" s="5">
        <v>16139220473</v>
      </c>
    </row>
    <row r="115" spans="2:23" ht="15.5" x14ac:dyDescent="0.35">
      <c r="C115" t="s">
        <v>165</v>
      </c>
      <c r="D115" s="5">
        <v>-32165169843</v>
      </c>
      <c r="E115" s="5">
        <v>-28331193735</v>
      </c>
      <c r="F115" s="5">
        <v>-28331193735</v>
      </c>
      <c r="G115" s="5">
        <v>16475595889</v>
      </c>
      <c r="I115" s="5">
        <v>-28331193735</v>
      </c>
      <c r="J115" s="5">
        <v>-25789223510</v>
      </c>
      <c r="K115" s="5">
        <v>48927581995</v>
      </c>
      <c r="L115" s="5">
        <v>50337736819</v>
      </c>
      <c r="M115" s="5">
        <v>36157305278</v>
      </c>
      <c r="N115" s="5">
        <v>39115766136</v>
      </c>
      <c r="O115" s="5">
        <v>30411989844</v>
      </c>
      <c r="P115" s="5">
        <v>48566286627</v>
      </c>
      <c r="Q115" s="5">
        <v>32028179483</v>
      </c>
      <c r="R115" s="5">
        <v>35687798880</v>
      </c>
      <c r="S115" s="5">
        <v>34425747189</v>
      </c>
      <c r="T115" s="5">
        <v>33065605626</v>
      </c>
      <c r="U115" s="5">
        <v>8463985649</v>
      </c>
      <c r="V115" s="5">
        <v>7384382957</v>
      </c>
      <c r="W115" s="5">
        <v>43769745268</v>
      </c>
    </row>
    <row r="116" spans="2:23" ht="15.5" x14ac:dyDescent="0.35">
      <c r="C116" t="s">
        <v>166</v>
      </c>
      <c r="D116" s="5">
        <v>518586228085</v>
      </c>
      <c r="E116" s="5">
        <v>521273617101</v>
      </c>
      <c r="F116" s="5">
        <v>512076623552</v>
      </c>
      <c r="G116" s="5">
        <v>376048760353</v>
      </c>
      <c r="I116" s="5">
        <v>512076623552</v>
      </c>
      <c r="J116" s="5">
        <v>514618593777</v>
      </c>
      <c r="K116" s="5">
        <v>520326913391</v>
      </c>
      <c r="L116" s="5">
        <v>455023150999</v>
      </c>
      <c r="M116" s="5">
        <v>392621132141</v>
      </c>
      <c r="N116" s="5">
        <v>344031237264</v>
      </c>
      <c r="O116" s="5">
        <v>288846879053</v>
      </c>
      <c r="P116" s="5">
        <v>300276937908</v>
      </c>
      <c r="Q116" s="5">
        <v>244270277639</v>
      </c>
      <c r="R116" s="5">
        <v>206007430681</v>
      </c>
      <c r="S116" s="5">
        <v>161271997594</v>
      </c>
      <c r="T116" s="5">
        <v>119828945016</v>
      </c>
      <c r="U116" s="5">
        <v>73309251341</v>
      </c>
      <c r="V116" s="5">
        <v>51391177643</v>
      </c>
      <c r="W116" s="5">
        <v>59908965741</v>
      </c>
    </row>
    <row r="117" spans="2:23" ht="15.5" x14ac:dyDescent="0.35">
      <c r="C117" t="s">
        <v>158</v>
      </c>
    </row>
    <row r="118" spans="2:23" ht="15.5" x14ac:dyDescent="0.35">
      <c r="C118" t="s">
        <v>167</v>
      </c>
      <c r="D118" s="5">
        <v>20757411</v>
      </c>
      <c r="E118" s="5">
        <v>19156436</v>
      </c>
      <c r="F118" s="5">
        <v>17123219</v>
      </c>
      <c r="G118" s="5">
        <v>31140284</v>
      </c>
      <c r="I118" s="5">
        <v>17123219</v>
      </c>
      <c r="J118" s="5">
        <v>28028993</v>
      </c>
      <c r="K118" s="5">
        <v>34561402</v>
      </c>
      <c r="L118" s="5">
        <v>26104214</v>
      </c>
      <c r="M118" s="5">
        <v>22197567</v>
      </c>
      <c r="N118" s="5">
        <v>22226713</v>
      </c>
      <c r="O118" s="5">
        <v>20058073</v>
      </c>
      <c r="P118" s="5">
        <v>19441115</v>
      </c>
      <c r="Q118" s="5">
        <v>15890983</v>
      </c>
      <c r="R118" s="5">
        <v>85350465</v>
      </c>
      <c r="S118" s="5">
        <v>317737467</v>
      </c>
      <c r="T118" s="5">
        <v>22957959</v>
      </c>
      <c r="U118" s="5">
        <v>21109106</v>
      </c>
      <c r="V118" s="5">
        <v>19741271</v>
      </c>
      <c r="W118" s="5">
        <v>18430244</v>
      </c>
    </row>
    <row r="119" spans="2:23" ht="15.5" x14ac:dyDescent="0.35">
      <c r="C119" t="s">
        <v>10</v>
      </c>
      <c r="D119" s="5">
        <v>713855670966</v>
      </c>
      <c r="E119" s="5">
        <v>716903434089</v>
      </c>
      <c r="F119" s="5">
        <v>707779378784</v>
      </c>
      <c r="G119" s="5">
        <v>531483793206</v>
      </c>
      <c r="I119" s="5">
        <v>707779378784</v>
      </c>
      <c r="J119" s="5">
        <v>670167192442</v>
      </c>
      <c r="K119" s="5">
        <v>678478999511</v>
      </c>
      <c r="L119" s="5">
        <v>614117783224</v>
      </c>
      <c r="M119" s="5">
        <v>549046298074</v>
      </c>
      <c r="N119" s="5">
        <v>503181214943</v>
      </c>
      <c r="O119" s="5">
        <v>443289279365</v>
      </c>
      <c r="P119" s="5">
        <v>405785338438</v>
      </c>
      <c r="Q119" s="5">
        <v>356295920510</v>
      </c>
      <c r="R119" s="5">
        <v>310491043060</v>
      </c>
      <c r="S119" s="5">
        <v>274413615021</v>
      </c>
      <c r="T119" s="5">
        <v>231162618575</v>
      </c>
      <c r="U119" s="5">
        <v>183233677807</v>
      </c>
      <c r="V119" s="5">
        <v>160513337534</v>
      </c>
      <c r="W119" s="5">
        <v>168628876905</v>
      </c>
    </row>
    <row r="120" spans="2:23" ht="15.5" x14ac:dyDescent="0.35">
      <c r="C120" t="s">
        <v>168</v>
      </c>
      <c r="D120" s="5">
        <v>1672699726843</v>
      </c>
      <c r="E120" s="5">
        <v>1669228311050</v>
      </c>
      <c r="F120" s="5">
        <v>1392680716392</v>
      </c>
      <c r="G120" s="5">
        <v>1773827030180</v>
      </c>
      <c r="I120" s="5">
        <v>1392680716392</v>
      </c>
      <c r="J120" s="5">
        <v>1571207047892</v>
      </c>
      <c r="K120" s="5">
        <v>1850769013354</v>
      </c>
      <c r="L120" s="5">
        <v>1627241657686</v>
      </c>
      <c r="M120" s="5">
        <v>1411160148272</v>
      </c>
      <c r="N120" s="5">
        <v>1516562973028</v>
      </c>
      <c r="O120" s="5">
        <v>1548001829554</v>
      </c>
      <c r="P120" s="5">
        <v>1478007061719</v>
      </c>
      <c r="Q120" s="5">
        <v>1418524795003</v>
      </c>
      <c r="R120" s="5">
        <v>1434654843880</v>
      </c>
      <c r="S120" s="5">
        <v>1422094069358</v>
      </c>
      <c r="T120" s="5">
        <v>1385987344448</v>
      </c>
      <c r="U120" s="5">
        <v>1167762378643</v>
      </c>
      <c r="V120" s="5">
        <v>1070925850176</v>
      </c>
      <c r="W120" s="5">
        <v>802260515248</v>
      </c>
    </row>
    <row r="121" spans="2:23" ht="15.5" x14ac:dyDescent="0.35">
      <c r="C121" t="s">
        <v>169</v>
      </c>
      <c r="D121" s="5">
        <v>1277992036</v>
      </c>
      <c r="E121" s="5">
        <v>1277992036</v>
      </c>
      <c r="F121" s="5">
        <v>1277992036</v>
      </c>
      <c r="G121" s="5">
        <v>1217135360</v>
      </c>
      <c r="I121" s="5">
        <v>1277992036</v>
      </c>
      <c r="J121" s="5">
        <v>1217135360</v>
      </c>
      <c r="K121" s="5">
        <v>304283840</v>
      </c>
      <c r="L121" s="5">
        <v>304283840</v>
      </c>
      <c r="M121" s="5">
        <v>304283840</v>
      </c>
      <c r="N121" s="5">
        <v>304283840</v>
      </c>
      <c r="O121" s="5">
        <v>234064634</v>
      </c>
      <c r="P121" s="5">
        <v>214559422</v>
      </c>
      <c r="Q121" s="5">
        <v>214559422</v>
      </c>
      <c r="R121" s="5">
        <v>214559422</v>
      </c>
      <c r="S121" s="5">
        <v>214559422</v>
      </c>
      <c r="T121" s="5">
        <v>214559422</v>
      </c>
      <c r="U121" s="5">
        <v>214559422</v>
      </c>
      <c r="V121" s="5">
        <v>214559422</v>
      </c>
      <c r="W121" s="5">
        <v>166879646</v>
      </c>
    </row>
    <row r="123" spans="2:23" ht="15.5" x14ac:dyDescent="0.35">
      <c r="B123" t="s">
        <v>170</v>
      </c>
      <c r="C123" t="s">
        <v>171</v>
      </c>
      <c r="D123" s="5">
        <v>-7302751472</v>
      </c>
      <c r="E123" s="5">
        <v>37694964604</v>
      </c>
      <c r="F123" s="5">
        <v>106530535834</v>
      </c>
      <c r="G123" s="5">
        <v>-8819927962</v>
      </c>
      <c r="I123" s="5">
        <v>5146889978</v>
      </c>
      <c r="J123" s="5">
        <v>-218173746389</v>
      </c>
      <c r="K123" s="5">
        <v>-49984311538</v>
      </c>
      <c r="L123" s="5">
        <v>98878839599</v>
      </c>
      <c r="M123" s="5">
        <v>-68026169304</v>
      </c>
      <c r="N123" s="5">
        <v>14746282829</v>
      </c>
      <c r="O123" s="5">
        <v>-15883563140</v>
      </c>
      <c r="P123" s="5">
        <v>2992540677</v>
      </c>
      <c r="Q123" s="5">
        <v>17543178015</v>
      </c>
      <c r="R123" s="5">
        <v>34788652205</v>
      </c>
      <c r="S123" s="5">
        <v>37129013639</v>
      </c>
      <c r="T123" s="5">
        <v>-3294639324</v>
      </c>
      <c r="U123" s="5">
        <v>31614383195</v>
      </c>
      <c r="V123" s="5">
        <v>25368324684</v>
      </c>
      <c r="W123" s="5">
        <v>92962528685</v>
      </c>
    </row>
    <row r="124" spans="2:23" ht="15.5" x14ac:dyDescent="0.35">
      <c r="C124" t="s">
        <v>303</v>
      </c>
      <c r="F124" s="5">
        <v>-23741103669</v>
      </c>
      <c r="G124" s="5">
        <v>-2741784224</v>
      </c>
    </row>
    <row r="125" spans="2:23" ht="15.5" x14ac:dyDescent="0.35">
      <c r="C125" t="s">
        <v>304</v>
      </c>
      <c r="F125" s="5">
        <v>-108139539243</v>
      </c>
      <c r="G125" s="5">
        <v>5520883670</v>
      </c>
    </row>
    <row r="126" spans="2:23" ht="15.5" x14ac:dyDescent="0.35">
      <c r="C126" t="s">
        <v>306</v>
      </c>
      <c r="F126" s="5">
        <v>-3897834554</v>
      </c>
      <c r="G126" s="5">
        <v>231699721</v>
      </c>
    </row>
    <row r="127" spans="2:23" ht="15.5" x14ac:dyDescent="0.35">
      <c r="C127" t="s">
        <v>308</v>
      </c>
      <c r="F127" s="5">
        <v>171621900825</v>
      </c>
      <c r="G127" s="5">
        <v>-9541057129</v>
      </c>
    </row>
    <row r="128" spans="2:23" ht="15.5" x14ac:dyDescent="0.35">
      <c r="C128" t="s">
        <v>435</v>
      </c>
    </row>
    <row r="129" spans="3:23" ht="15.5" x14ac:dyDescent="0.35">
      <c r="C129" t="s">
        <v>436</v>
      </c>
      <c r="D129" s="5">
        <v>315017662235</v>
      </c>
      <c r="E129" s="5">
        <v>432054366281</v>
      </c>
      <c r="F129" s="5">
        <v>906760696947</v>
      </c>
      <c r="I129" s="5">
        <v>906760696947</v>
      </c>
      <c r="J129" s="5">
        <v>1181247448057</v>
      </c>
      <c r="K129" s="5">
        <v>2033261992279</v>
      </c>
      <c r="L129" s="5">
        <v>2086882016777</v>
      </c>
      <c r="M129" s="5">
        <v>1681402438327</v>
      </c>
      <c r="N129" s="5">
        <v>1464180737889</v>
      </c>
      <c r="O129" s="5">
        <v>1403721397999</v>
      </c>
      <c r="P129" s="5">
        <v>1056263292429</v>
      </c>
      <c r="Q129" s="5">
        <v>1032624228133</v>
      </c>
      <c r="R129" s="5">
        <v>1019626102173</v>
      </c>
      <c r="S129" s="5">
        <v>982895133490</v>
      </c>
      <c r="T129" s="5">
        <v>799209331344</v>
      </c>
      <c r="U129" s="5">
        <v>649957593194</v>
      </c>
      <c r="V129" s="5">
        <v>628903911408</v>
      </c>
      <c r="W129" s="5">
        <v>518578346390</v>
      </c>
    </row>
    <row r="130" spans="3:23" ht="15.5" x14ac:dyDescent="0.35">
      <c r="C130" t="s">
        <v>282</v>
      </c>
      <c r="D130" s="5">
        <v>42781328575</v>
      </c>
      <c r="E130" s="5">
        <v>15870507168</v>
      </c>
      <c r="F130" s="5">
        <v>128677653504</v>
      </c>
      <c r="I130" s="5">
        <v>128677653504</v>
      </c>
      <c r="J130" s="5">
        <v>157542185760</v>
      </c>
      <c r="K130" s="5">
        <v>64441996349</v>
      </c>
      <c r="L130" s="5">
        <v>67774421137</v>
      </c>
      <c r="M130" s="5">
        <v>62791873013</v>
      </c>
      <c r="N130" s="5">
        <v>168582209941</v>
      </c>
      <c r="O130" s="5">
        <v>234791429110</v>
      </c>
      <c r="P130" s="5">
        <v>189040719202</v>
      </c>
      <c r="Q130" s="5">
        <v>85918579205</v>
      </c>
      <c r="R130" s="5">
        <v>125881228283</v>
      </c>
      <c r="S130" s="5">
        <v>121228437350</v>
      </c>
      <c r="T130" s="5">
        <v>145240040480</v>
      </c>
      <c r="U130" s="5">
        <v>118687394147</v>
      </c>
      <c r="V130" s="5">
        <v>131430685625</v>
      </c>
      <c r="W130" s="5">
        <v>220178483848</v>
      </c>
    </row>
    <row r="131" spans="3:23" ht="15.5" x14ac:dyDescent="0.35">
      <c r="C131" t="s">
        <v>437</v>
      </c>
      <c r="D131" s="5">
        <v>3283433622</v>
      </c>
      <c r="E131" s="5">
        <v>3710661752</v>
      </c>
      <c r="F131" s="5">
        <v>397873469132</v>
      </c>
      <c r="I131" s="5">
        <v>397873469132</v>
      </c>
      <c r="J131" s="5">
        <v>222217229000</v>
      </c>
      <c r="K131" s="5">
        <v>100000001</v>
      </c>
      <c r="L131" s="5">
        <v>31108324551</v>
      </c>
      <c r="M131" s="5">
        <v>9355258987</v>
      </c>
      <c r="N131" s="5">
        <v>13235642757</v>
      </c>
      <c r="O131" s="5">
        <v>11534029486</v>
      </c>
      <c r="P131" s="5">
        <v>1545373546</v>
      </c>
      <c r="Q131" s="5">
        <v>311988716</v>
      </c>
      <c r="R131" s="5">
        <v>1361396244</v>
      </c>
      <c r="S131" s="5">
        <v>2987643411</v>
      </c>
      <c r="T131" s="5">
        <v>2458633536</v>
      </c>
      <c r="U131" s="5">
        <v>2158086357</v>
      </c>
      <c r="V131" s="5">
        <v>3314226105</v>
      </c>
      <c r="W131" s="5">
        <v>2691697790</v>
      </c>
    </row>
    <row r="132" spans="3:23" ht="15.5" x14ac:dyDescent="0.35">
      <c r="C132" t="s">
        <v>438</v>
      </c>
      <c r="D132" s="5">
        <v>361082424432</v>
      </c>
      <c r="E132" s="5">
        <v>451635535201</v>
      </c>
      <c r="F132" s="5">
        <v>1433311819583</v>
      </c>
      <c r="I132" s="5">
        <v>1433311819583</v>
      </c>
      <c r="J132" s="5">
        <v>1561006862817</v>
      </c>
      <c r="K132" s="5">
        <v>2097803988629</v>
      </c>
      <c r="L132" s="5">
        <v>2185764762465</v>
      </c>
      <c r="M132" s="5">
        <v>1753549570327</v>
      </c>
      <c r="N132" s="5">
        <v>1645998590587</v>
      </c>
      <c r="O132" s="5">
        <v>1650046856595</v>
      </c>
      <c r="P132" s="5">
        <v>1246849385177</v>
      </c>
      <c r="Q132" s="5">
        <v>1118854796054</v>
      </c>
      <c r="R132" s="5">
        <v>1146868726700</v>
      </c>
      <c r="S132" s="5">
        <v>1107111214251</v>
      </c>
      <c r="T132" s="5">
        <v>946908005360</v>
      </c>
      <c r="U132" s="5">
        <v>770803073698</v>
      </c>
      <c r="V132" s="5">
        <v>763648823138</v>
      </c>
      <c r="W132" s="5">
        <v>741448528028</v>
      </c>
    </row>
    <row r="133" spans="3:23" ht="15.5" x14ac:dyDescent="0.35">
      <c r="C133" t="s">
        <v>439</v>
      </c>
    </row>
    <row r="134" spans="3:23" ht="15.5" x14ac:dyDescent="0.35">
      <c r="C134" t="s">
        <v>440</v>
      </c>
      <c r="D134" s="5">
        <v>-157940443443</v>
      </c>
      <c r="E134" s="5">
        <v>-144686666057</v>
      </c>
      <c r="F134" s="5">
        <v>-696719762048</v>
      </c>
      <c r="I134" s="5">
        <v>-696719762048</v>
      </c>
      <c r="J134" s="5">
        <v>-1116526670432</v>
      </c>
      <c r="K134" s="5">
        <v>-1138070020580</v>
      </c>
      <c r="L134" s="5">
        <v>-1166220281868</v>
      </c>
      <c r="M134" s="5">
        <v>-1036789722500</v>
      </c>
      <c r="N134" s="5">
        <v>-882400585555</v>
      </c>
      <c r="O134" s="5">
        <v>-852378521384</v>
      </c>
      <c r="P134" s="5">
        <v>-560240178716</v>
      </c>
      <c r="Q134" s="5">
        <v>-491326903373</v>
      </c>
      <c r="R134" s="5">
        <v>-459992828947</v>
      </c>
      <c r="S134" s="5">
        <v>-426554681059</v>
      </c>
      <c r="T134" s="5">
        <v>-392186890919</v>
      </c>
      <c r="U134" s="5">
        <v>-269329128859</v>
      </c>
      <c r="V134" s="5">
        <v>-271135019167</v>
      </c>
      <c r="W134" s="5">
        <v>-247563096196</v>
      </c>
    </row>
    <row r="135" spans="3:23" ht="15.5" x14ac:dyDescent="0.35">
      <c r="C135" t="s">
        <v>277</v>
      </c>
      <c r="D135" s="5">
        <v>-50329698074</v>
      </c>
      <c r="E135" s="5">
        <v>-63146884115</v>
      </c>
      <c r="F135" s="5">
        <v>-272485843613</v>
      </c>
      <c r="I135" s="5">
        <v>-272485843613</v>
      </c>
      <c r="J135" s="5">
        <v>-127744765221</v>
      </c>
      <c r="K135" s="5">
        <v>-191609710467</v>
      </c>
      <c r="L135" s="5">
        <v>-181467719066</v>
      </c>
      <c r="M135" s="5">
        <v>-180060702794</v>
      </c>
      <c r="N135" s="5">
        <v>-162093955282</v>
      </c>
      <c r="O135" s="5">
        <v>-282595084614</v>
      </c>
      <c r="P135" s="5">
        <v>-218814051531</v>
      </c>
      <c r="Q135" s="5">
        <v>-190094653222</v>
      </c>
      <c r="R135" s="5">
        <v>-303217185544</v>
      </c>
      <c r="S135" s="5">
        <v>-311342048540</v>
      </c>
      <c r="T135" s="5">
        <v>-288122163950</v>
      </c>
      <c r="U135" s="5">
        <v>-269858453793</v>
      </c>
      <c r="V135" s="5">
        <v>-256119502865</v>
      </c>
      <c r="W135" s="5">
        <v>-221402306440</v>
      </c>
    </row>
    <row r="136" spans="3:23" ht="15.5" x14ac:dyDescent="0.35">
      <c r="C136" t="s">
        <v>441</v>
      </c>
      <c r="D136" s="5">
        <v>-2774391903</v>
      </c>
      <c r="E136" s="5">
        <v>-3056420597</v>
      </c>
      <c r="F136" s="5">
        <v>-14165015879</v>
      </c>
      <c r="I136" s="5">
        <v>-14165015879</v>
      </c>
      <c r="J136" s="5">
        <v>-8469292385</v>
      </c>
    </row>
    <row r="137" spans="3:23" ht="15.5" x14ac:dyDescent="0.35">
      <c r="C137" t="s">
        <v>442</v>
      </c>
      <c r="D137" s="5">
        <v>-73205491700</v>
      </c>
      <c r="E137" s="5">
        <v>-97277117548</v>
      </c>
      <c r="F137" s="5">
        <v>-151061275332</v>
      </c>
      <c r="I137" s="5">
        <v>-151061275332</v>
      </c>
      <c r="J137" s="5">
        <v>-196304245104</v>
      </c>
      <c r="K137" s="5">
        <v>-423153881533</v>
      </c>
      <c r="L137" s="5">
        <v>-431519747920</v>
      </c>
      <c r="M137" s="5">
        <v>-322009873165</v>
      </c>
      <c r="N137" s="5">
        <v>-291410172253</v>
      </c>
      <c r="O137" s="5">
        <v>-236732989039</v>
      </c>
      <c r="P137" s="5">
        <v>-182128751619</v>
      </c>
      <c r="Q137" s="5">
        <v>-167585418485</v>
      </c>
      <c r="R137" s="5">
        <v>-128358028792</v>
      </c>
      <c r="S137" s="5">
        <v>-130487835483</v>
      </c>
      <c r="T137" s="5">
        <v>-102020503913</v>
      </c>
      <c r="U137" s="5">
        <v>-81398570629</v>
      </c>
      <c r="V137" s="5">
        <v>-85546735708</v>
      </c>
      <c r="W137" s="5">
        <v>-83872720525</v>
      </c>
    </row>
    <row r="138" spans="3:23" ht="15.5" x14ac:dyDescent="0.35">
      <c r="C138" t="s">
        <v>443</v>
      </c>
      <c r="D138" s="5">
        <v>-81454855131</v>
      </c>
      <c r="E138" s="5">
        <v>-102312795280</v>
      </c>
      <c r="F138" s="5">
        <v>-287305590822</v>
      </c>
      <c r="I138" s="5">
        <v>-287305590822</v>
      </c>
      <c r="J138" s="5">
        <v>-318412746148</v>
      </c>
      <c r="K138" s="5">
        <v>-382087366899</v>
      </c>
      <c r="L138" s="5">
        <v>-296081069983</v>
      </c>
      <c r="M138" s="5">
        <v>-269509336465</v>
      </c>
      <c r="N138" s="5">
        <v>-275155034894</v>
      </c>
      <c r="O138" s="5">
        <v>-271184187374</v>
      </c>
      <c r="P138" s="5">
        <v>-264743518403</v>
      </c>
      <c r="Q138" s="5">
        <v>-238571234629</v>
      </c>
      <c r="R138" s="5">
        <v>-206752979098</v>
      </c>
      <c r="S138" s="5">
        <v>-188830607088</v>
      </c>
      <c r="T138" s="5">
        <v>-153006228051</v>
      </c>
      <c r="U138" s="5">
        <v>-109014716126</v>
      </c>
      <c r="V138" s="5">
        <v>-117930563065</v>
      </c>
      <c r="W138" s="5">
        <v>-83250969534</v>
      </c>
    </row>
    <row r="139" spans="3:23" ht="15.5" x14ac:dyDescent="0.35">
      <c r="C139" t="s">
        <v>444</v>
      </c>
      <c r="D139" s="5">
        <v>-365704880251</v>
      </c>
      <c r="E139" s="5">
        <v>-410479883597</v>
      </c>
      <c r="F139" s="5">
        <v>-1421737487694</v>
      </c>
      <c r="I139" s="5">
        <v>-1421737487694</v>
      </c>
      <c r="J139" s="5">
        <v>-1767457719290</v>
      </c>
      <c r="K139" s="5">
        <v>-2134920979479</v>
      </c>
      <c r="L139" s="5">
        <v>-2075288818837</v>
      </c>
      <c r="M139" s="5">
        <v>-1808369634924</v>
      </c>
      <c r="N139" s="5">
        <v>-1611059747984</v>
      </c>
      <c r="O139" s="5">
        <v>-1642890782411</v>
      </c>
      <c r="P139" s="5">
        <v>-1225926500269</v>
      </c>
      <c r="Q139" s="5">
        <v>-1087578209709</v>
      </c>
      <c r="R139" s="5">
        <v>-1098321022381</v>
      </c>
      <c r="S139" s="5">
        <v>-1057215172170</v>
      </c>
      <c r="T139" s="5">
        <v>-935335786833</v>
      </c>
      <c r="U139" s="5">
        <v>-729600869407</v>
      </c>
      <c r="V139" s="5">
        <v>-730731820805</v>
      </c>
      <c r="W139" s="5">
        <v>-636089092695</v>
      </c>
    </row>
    <row r="140" spans="3:23" ht="15.5" x14ac:dyDescent="0.35">
      <c r="C140" t="s">
        <v>179</v>
      </c>
      <c r="D140" s="5">
        <v>-2680295653</v>
      </c>
      <c r="E140" s="5">
        <v>-3460687000</v>
      </c>
      <c r="F140" s="5">
        <v>-6427441911</v>
      </c>
      <c r="I140" s="5">
        <v>-6427441911</v>
      </c>
      <c r="J140" s="5">
        <v>-11722889916</v>
      </c>
      <c r="K140" s="5">
        <v>-12867320688</v>
      </c>
      <c r="L140" s="5">
        <v>-11597104029</v>
      </c>
      <c r="M140" s="5">
        <v>-13206104707</v>
      </c>
      <c r="N140" s="5">
        <v>-20192559774</v>
      </c>
      <c r="O140" s="5">
        <v>-23039637324</v>
      </c>
      <c r="P140" s="5">
        <v>-17930344231</v>
      </c>
      <c r="Q140" s="5">
        <v>-13733408330</v>
      </c>
      <c r="R140" s="5">
        <v>-13759052114</v>
      </c>
      <c r="S140" s="5">
        <v>-12767028442</v>
      </c>
      <c r="T140" s="5">
        <v>-14866857851</v>
      </c>
      <c r="U140" s="5">
        <v>-9587821096</v>
      </c>
      <c r="V140" s="5">
        <v>-7548677649</v>
      </c>
      <c r="W140" s="5">
        <v>-12396906648</v>
      </c>
    </row>
    <row r="141" spans="3:23" ht="15.5" x14ac:dyDescent="0.35">
      <c r="C141" t="s">
        <v>184</v>
      </c>
      <c r="D141" s="5">
        <v>-8970261205</v>
      </c>
      <c r="E141" s="5">
        <v>-4766212899</v>
      </c>
      <c r="F141" s="5">
        <v>-8021128686</v>
      </c>
      <c r="G141" s="5">
        <v>-3250000</v>
      </c>
      <c r="I141" s="5">
        <v>-15057738409</v>
      </c>
      <c r="J141" s="5">
        <v>122527031199</v>
      </c>
      <c r="K141" s="5">
        <v>-26886947097</v>
      </c>
      <c r="L141" s="5">
        <v>-22974458645</v>
      </c>
      <c r="M141" s="5">
        <v>-21673812317</v>
      </c>
      <c r="N141" s="5">
        <v>-22596643868</v>
      </c>
      <c r="O141" s="5">
        <v>-29767247179</v>
      </c>
      <c r="P141" s="5">
        <v>-23828395757</v>
      </c>
      <c r="Q141" s="5">
        <v>-14260164024</v>
      </c>
      <c r="R141" s="5">
        <v>-24026170099</v>
      </c>
      <c r="S141" s="5">
        <v>-24111422382</v>
      </c>
      <c r="T141" s="5">
        <v>-15763658866</v>
      </c>
      <c r="U141" s="5">
        <v>-11733549902</v>
      </c>
      <c r="V141" s="5">
        <v>-10374439286</v>
      </c>
      <c r="W141" s="5">
        <v>-11411195061</v>
      </c>
    </row>
    <row r="142" spans="3:23" ht="15.5" x14ac:dyDescent="0.35">
      <c r="C142" t="s">
        <v>185</v>
      </c>
      <c r="D142" s="5">
        <v>-23626801063</v>
      </c>
      <c r="E142" s="5">
        <v>5336119953</v>
      </c>
      <c r="F142" s="5">
        <v>-122429565217</v>
      </c>
      <c r="G142" s="5">
        <v>9836947842</v>
      </c>
      <c r="I142" s="5">
        <v>-214643917</v>
      </c>
      <c r="J142" s="5">
        <v>130780187596</v>
      </c>
      <c r="K142" s="5">
        <v>71886171509</v>
      </c>
      <c r="L142" s="5">
        <v>-76796727060</v>
      </c>
      <c r="M142" s="5">
        <v>75299449245</v>
      </c>
      <c r="N142" s="5">
        <v>48552104583</v>
      </c>
      <c r="O142" s="5">
        <v>33238363127</v>
      </c>
      <c r="P142" s="5">
        <v>9485337287</v>
      </c>
      <c r="Q142" s="5">
        <v>11894445412</v>
      </c>
      <c r="R142" s="5">
        <v>-5861319207</v>
      </c>
      <c r="S142" s="5">
        <v>-10628252353</v>
      </c>
      <c r="T142" s="5">
        <v>16512512334</v>
      </c>
      <c r="U142" s="5">
        <v>-8410031639</v>
      </c>
      <c r="V142" s="5">
        <v>-13539821730</v>
      </c>
      <c r="W142" s="5">
        <v>-77969673535</v>
      </c>
    </row>
    <row r="143" spans="3:23" ht="15.5" x14ac:dyDescent="0.35">
      <c r="C143" t="s">
        <v>445</v>
      </c>
      <c r="D143" s="5">
        <v>46306503287</v>
      </c>
      <c r="E143" s="5">
        <v>89704998672</v>
      </c>
      <c r="F143" s="5">
        <v>161565700000</v>
      </c>
      <c r="I143" s="5">
        <v>161565700000</v>
      </c>
      <c r="J143" s="5">
        <v>682939007000</v>
      </c>
      <c r="K143" s="5">
        <v>1220751100000</v>
      </c>
      <c r="L143" s="5">
        <v>1243974745438</v>
      </c>
      <c r="M143" s="5">
        <v>700350000000</v>
      </c>
      <c r="N143" s="5">
        <v>791956655760</v>
      </c>
      <c r="O143" s="5">
        <v>873388397493</v>
      </c>
      <c r="P143" s="5">
        <v>747404690332</v>
      </c>
      <c r="Q143" s="5">
        <v>1631938705864</v>
      </c>
      <c r="R143" s="5">
        <v>1777384929400</v>
      </c>
      <c r="S143" s="5">
        <v>530694901730</v>
      </c>
      <c r="T143" s="5">
        <v>421327568880</v>
      </c>
      <c r="U143" s="5">
        <v>322304382264</v>
      </c>
      <c r="V143" s="5">
        <v>430696611229</v>
      </c>
      <c r="W143" s="5">
        <v>417370945625</v>
      </c>
    </row>
    <row r="144" spans="3:23" ht="15.5" x14ac:dyDescent="0.35">
      <c r="C144" t="s">
        <v>446</v>
      </c>
      <c r="F144" s="5">
        <v>14883552600</v>
      </c>
      <c r="I144" s="5">
        <v>14883552600</v>
      </c>
      <c r="L144" s="5">
        <v>1675000000</v>
      </c>
      <c r="M144" s="5">
        <v>50000000000</v>
      </c>
      <c r="P144" s="5">
        <v>-50000000000</v>
      </c>
      <c r="Q144" s="5">
        <v>100000000000</v>
      </c>
    </row>
    <row r="145" spans="3:23" ht="15.5" x14ac:dyDescent="0.35">
      <c r="C145" t="s">
        <v>323</v>
      </c>
      <c r="D145" s="5">
        <v>-2781387272</v>
      </c>
      <c r="E145" s="5">
        <v>2781387272</v>
      </c>
      <c r="F145" s="5">
        <v>10516750215</v>
      </c>
      <c r="I145" s="5">
        <v>10516750215</v>
      </c>
      <c r="J145" s="5">
        <v>11815976823</v>
      </c>
      <c r="K145" s="5">
        <v>16992637837</v>
      </c>
      <c r="L145" s="5">
        <v>20269400896</v>
      </c>
      <c r="M145" s="5">
        <v>24737183742</v>
      </c>
      <c r="N145" s="5">
        <v>29670155261</v>
      </c>
      <c r="O145" s="5">
        <v>23113360551</v>
      </c>
      <c r="P145" s="5">
        <v>23755441586</v>
      </c>
      <c r="Q145" s="5">
        <v>28564987449</v>
      </c>
      <c r="R145" s="5">
        <v>41238693765</v>
      </c>
      <c r="S145" s="5">
        <v>23114882973</v>
      </c>
      <c r="T145" s="5">
        <v>30602452830</v>
      </c>
      <c r="U145" s="5">
        <v>33599573399</v>
      </c>
      <c r="V145" s="5">
        <v>29498256434</v>
      </c>
      <c r="W145" s="5">
        <v>25180231302</v>
      </c>
    </row>
    <row r="146" spans="3:23" ht="15.5" x14ac:dyDescent="0.35">
      <c r="C146" t="s">
        <v>325</v>
      </c>
      <c r="D146" s="5">
        <v>23600000</v>
      </c>
      <c r="F146" s="5">
        <v>199600000</v>
      </c>
      <c r="I146" s="5">
        <v>199600000</v>
      </c>
      <c r="J146" s="5">
        <v>1952335814</v>
      </c>
      <c r="K146" s="5">
        <v>3141285000</v>
      </c>
      <c r="L146" s="5">
        <v>7042350900</v>
      </c>
      <c r="M146" s="5">
        <v>9062750000</v>
      </c>
      <c r="N146" s="5">
        <v>12343641833</v>
      </c>
      <c r="O146" s="5">
        <v>3869383115</v>
      </c>
      <c r="P146" s="5">
        <v>1770218179</v>
      </c>
      <c r="Q146" s="5">
        <v>1837714408</v>
      </c>
      <c r="R146" s="5">
        <v>223435724</v>
      </c>
      <c r="S146" s="5">
        <v>51000000</v>
      </c>
      <c r="T146" s="5">
        <v>1265435344</v>
      </c>
      <c r="U146" s="5">
        <v>4307316817</v>
      </c>
      <c r="V146" s="5">
        <v>2215015771</v>
      </c>
      <c r="W146" s="5">
        <v>1007021637</v>
      </c>
    </row>
    <row r="147" spans="3:23" ht="15.5" x14ac:dyDescent="0.35">
      <c r="C147" t="s">
        <v>447</v>
      </c>
      <c r="J147" s="5">
        <v>12500000000</v>
      </c>
      <c r="M147" s="5">
        <v>-12500000000</v>
      </c>
    </row>
    <row r="148" spans="3:23" ht="15.5" x14ac:dyDescent="0.35">
      <c r="C148" t="s">
        <v>448</v>
      </c>
    </row>
    <row r="149" spans="3:23" ht="15.5" x14ac:dyDescent="0.35">
      <c r="C149" t="s">
        <v>189</v>
      </c>
      <c r="D149" s="5">
        <v>-232047110</v>
      </c>
      <c r="E149" s="5">
        <v>-105261000</v>
      </c>
      <c r="F149" s="5">
        <v>-1152205984</v>
      </c>
      <c r="G149" s="5">
        <v>-13163875</v>
      </c>
      <c r="I149" s="5">
        <v>-1360101732</v>
      </c>
      <c r="J149" s="5">
        <v>-8334370167</v>
      </c>
      <c r="K149" s="5">
        <v>-4805651328</v>
      </c>
      <c r="L149" s="5">
        <v>-7348863294</v>
      </c>
      <c r="M149" s="5">
        <v>-31848676278</v>
      </c>
      <c r="N149" s="5">
        <v>-3998816321</v>
      </c>
      <c r="O149" s="5">
        <v>-12874461539</v>
      </c>
      <c r="P149" s="5">
        <v>-5791400067</v>
      </c>
      <c r="Q149" s="5">
        <v>-3379122126</v>
      </c>
      <c r="R149" s="5">
        <v>-4413249074</v>
      </c>
      <c r="S149" s="5">
        <v>-10671003670</v>
      </c>
      <c r="T149" s="5">
        <v>-4582896690</v>
      </c>
      <c r="U149" s="5">
        <v>-4275131411</v>
      </c>
      <c r="V149" s="5">
        <v>-15015273822</v>
      </c>
      <c r="W149" s="5">
        <v>-12360205782</v>
      </c>
    </row>
    <row r="150" spans="3:23" ht="15.5" x14ac:dyDescent="0.35">
      <c r="C150" t="s">
        <v>449</v>
      </c>
      <c r="J150" s="5">
        <v>2935444126</v>
      </c>
      <c r="K150" s="5">
        <v>45000000000</v>
      </c>
      <c r="P150" s="5">
        <v>1863630900</v>
      </c>
    </row>
    <row r="151" spans="3:23" ht="15.5" x14ac:dyDescent="0.35">
      <c r="C151" t="s">
        <v>199</v>
      </c>
      <c r="S151" s="5">
        <v>-38788218514</v>
      </c>
      <c r="T151" s="5">
        <v>-46452602599</v>
      </c>
      <c r="U151" s="5">
        <v>-12863943000</v>
      </c>
    </row>
    <row r="152" spans="3:23" ht="15.5" x14ac:dyDescent="0.35">
      <c r="C152" t="s">
        <v>450</v>
      </c>
      <c r="D152" s="5">
        <v>-66943469968</v>
      </c>
      <c r="E152" s="5">
        <v>-87045004991</v>
      </c>
      <c r="F152" s="5">
        <v>-170800920000</v>
      </c>
      <c r="I152" s="5">
        <v>-170800920000</v>
      </c>
      <c r="J152" s="5">
        <v>-573028206000</v>
      </c>
      <c r="K152" s="5">
        <v>-1209193200000</v>
      </c>
      <c r="L152" s="5">
        <v>-1320157361000</v>
      </c>
      <c r="M152" s="5">
        <v>-664501808219</v>
      </c>
      <c r="N152" s="5">
        <v>-781419531950</v>
      </c>
      <c r="O152" s="5">
        <v>-854258316493</v>
      </c>
      <c r="P152" s="5">
        <v>-694967243643</v>
      </c>
      <c r="Q152" s="5">
        <v>-1629835855333</v>
      </c>
      <c r="R152" s="5">
        <v>-1720174466802</v>
      </c>
      <c r="S152" s="5">
        <v>-513612895281</v>
      </c>
      <c r="T152" s="5">
        <v>-466644850431</v>
      </c>
      <c r="U152" s="5">
        <v>-351482229708</v>
      </c>
      <c r="V152" s="5">
        <v>-385281103499</v>
      </c>
      <c r="W152" s="5">
        <v>-509167666317</v>
      </c>
    </row>
    <row r="153" spans="3:23" ht="15.5" x14ac:dyDescent="0.35">
      <c r="C153" t="s">
        <v>451</v>
      </c>
      <c r="R153" s="5">
        <v>-119000000</v>
      </c>
      <c r="T153" s="5">
        <v>81000000000</v>
      </c>
      <c r="V153" s="5">
        <v>-294425891</v>
      </c>
    </row>
    <row r="154" spans="3:23" ht="15.5" x14ac:dyDescent="0.35">
      <c r="C154" t="s">
        <v>452</v>
      </c>
      <c r="L154" s="5">
        <v>-7692000000</v>
      </c>
      <c r="P154" s="5">
        <v>-14550000000</v>
      </c>
      <c r="Q154" s="5">
        <v>-7903252145</v>
      </c>
    </row>
    <row r="155" spans="3:23" ht="15.5" x14ac:dyDescent="0.35">
      <c r="C155" t="s">
        <v>321</v>
      </c>
      <c r="F155" s="5">
        <v>-122422817048</v>
      </c>
      <c r="G155" s="5">
        <v>9850111717</v>
      </c>
    </row>
    <row r="156" spans="3:23" ht="15.5" x14ac:dyDescent="0.35">
      <c r="C156" t="s">
        <v>453</v>
      </c>
      <c r="Q156" s="5">
        <v>-110752000000</v>
      </c>
    </row>
    <row r="157" spans="3:23" ht="15.5" x14ac:dyDescent="0.35">
      <c r="C157" t="s">
        <v>454</v>
      </c>
      <c r="Q157" s="5">
        <v>1423267295</v>
      </c>
    </row>
    <row r="158" spans="3:23" ht="15.5" x14ac:dyDescent="0.35">
      <c r="C158" t="s">
        <v>455</v>
      </c>
      <c r="S158" s="5">
        <v>-639744591</v>
      </c>
    </row>
    <row r="159" spans="3:23" ht="15.5" x14ac:dyDescent="0.35">
      <c r="C159" t="s">
        <v>456</v>
      </c>
      <c r="R159" s="5">
        <v>-1662220</v>
      </c>
      <c r="S159" s="5">
        <v>-777175000</v>
      </c>
      <c r="T159" s="5">
        <v>-2595000</v>
      </c>
      <c r="V159" s="5">
        <v>-358901952</v>
      </c>
    </row>
    <row r="160" spans="3:23" ht="15.5" x14ac:dyDescent="0.35">
      <c r="C160" t="s">
        <v>457</v>
      </c>
      <c r="F160" s="5">
        <v>-15219225000</v>
      </c>
      <c r="I160" s="5">
        <v>-15219225000</v>
      </c>
      <c r="L160" s="5">
        <v>-14560000000</v>
      </c>
      <c r="R160" s="5">
        <v>-100000000000</v>
      </c>
      <c r="V160" s="5">
        <v>-75000000000</v>
      </c>
    </row>
    <row r="161" spans="3:23" ht="15.5" x14ac:dyDescent="0.35">
      <c r="C161" t="s">
        <v>158</v>
      </c>
    </row>
    <row r="162" spans="3:23" ht="15.5" x14ac:dyDescent="0.35">
      <c r="C162" t="s">
        <v>215</v>
      </c>
      <c r="D162" s="5">
        <v>-8970261205</v>
      </c>
      <c r="E162" s="5">
        <v>-4766212899</v>
      </c>
      <c r="F162" s="5">
        <v>-8021128686</v>
      </c>
      <c r="G162" s="5">
        <v>-3250000</v>
      </c>
      <c r="I162" s="5">
        <v>-15057738409</v>
      </c>
      <c r="J162" s="5">
        <v>122527031199</v>
      </c>
      <c r="K162" s="5">
        <v>-26886947097</v>
      </c>
      <c r="L162" s="5">
        <v>-22974458645</v>
      </c>
      <c r="M162" s="5">
        <v>-21673812317</v>
      </c>
      <c r="N162" s="5">
        <v>-22596643868</v>
      </c>
      <c r="O162" s="5">
        <v>-29767247179</v>
      </c>
      <c r="P162" s="5">
        <v>-23828395757</v>
      </c>
      <c r="Q162" s="5">
        <v>-14260164024</v>
      </c>
      <c r="R162" s="5">
        <v>-24026170099</v>
      </c>
      <c r="S162" s="5">
        <v>-24111422382</v>
      </c>
      <c r="T162" s="5">
        <v>-15763658866</v>
      </c>
      <c r="U162" s="5">
        <v>-11733549902</v>
      </c>
      <c r="V162" s="5">
        <v>-10374439286</v>
      </c>
      <c r="W162" s="5">
        <v>-11411195061</v>
      </c>
    </row>
    <row r="163" spans="3:23" ht="15.5" x14ac:dyDescent="0.35">
      <c r="C163" t="s">
        <v>336</v>
      </c>
      <c r="D163" s="5">
        <v>-3833976108</v>
      </c>
      <c r="J163" s="5">
        <v>-19579445522</v>
      </c>
      <c r="K163" s="5">
        <v>-19779694292</v>
      </c>
      <c r="L163" s="5">
        <v>-16589352692</v>
      </c>
      <c r="M163" s="5">
        <v>-12744052800</v>
      </c>
      <c r="N163" s="5">
        <v>-16272822539</v>
      </c>
      <c r="O163" s="5">
        <v>-18237550870</v>
      </c>
      <c r="P163" s="5">
        <v>-21297309695</v>
      </c>
      <c r="Q163" s="5">
        <v>-20711428841</v>
      </c>
      <c r="R163" s="5">
        <v>-20383145090</v>
      </c>
      <c r="S163" s="5">
        <v>-18237550870</v>
      </c>
      <c r="T163" s="5">
        <v>-11800768210</v>
      </c>
      <c r="U163" s="5">
        <v>-11733549902</v>
      </c>
      <c r="V163" s="5">
        <v>-9178380530</v>
      </c>
      <c r="W163" s="5">
        <v>-5851993180</v>
      </c>
    </row>
    <row r="164" spans="3:23" ht="15.5" x14ac:dyDescent="0.35">
      <c r="C164" t="s">
        <v>458</v>
      </c>
      <c r="O164" s="5">
        <v>-5789971613</v>
      </c>
      <c r="W164" s="5">
        <v>-4581620144</v>
      </c>
    </row>
    <row r="165" spans="3:23" ht="15.5" x14ac:dyDescent="0.35">
      <c r="C165" t="s">
        <v>459</v>
      </c>
      <c r="D165" s="5">
        <v>-1386285097</v>
      </c>
      <c r="E165" s="5">
        <v>-1016212899</v>
      </c>
      <c r="F165" s="5">
        <v>-3166548686</v>
      </c>
      <c r="I165" s="5">
        <v>-3807738409</v>
      </c>
      <c r="J165" s="5">
        <v>-4893523279</v>
      </c>
      <c r="K165" s="5">
        <v>-7107252805</v>
      </c>
      <c r="L165" s="5">
        <v>-6385105953</v>
      </c>
      <c r="M165" s="5">
        <v>-8929759517</v>
      </c>
      <c r="N165" s="5">
        <v>-6323821329</v>
      </c>
      <c r="O165" s="5">
        <v>-5739724696</v>
      </c>
      <c r="Q165" s="5">
        <v>1866581521</v>
      </c>
    </row>
    <row r="166" spans="3:23" ht="15.5" x14ac:dyDescent="0.35">
      <c r="C166" t="s">
        <v>460</v>
      </c>
    </row>
    <row r="167" spans="3:23" ht="15.5" x14ac:dyDescent="0.35">
      <c r="C167" t="s">
        <v>461</v>
      </c>
      <c r="Q167" s="5">
        <v>6925000000</v>
      </c>
      <c r="R167" s="5">
        <v>-500000000</v>
      </c>
    </row>
    <row r="168" spans="3:23" ht="15.5" x14ac:dyDescent="0.35">
      <c r="C168" t="s">
        <v>462</v>
      </c>
      <c r="P168" s="5">
        <v>-2531086062</v>
      </c>
      <c r="Q168" s="5">
        <v>-2340316704</v>
      </c>
      <c r="R168" s="5">
        <v>-3143025009</v>
      </c>
      <c r="S168" s="5">
        <v>-5873871512</v>
      </c>
      <c r="T168" s="5">
        <v>-3962890656</v>
      </c>
    </row>
    <row r="169" spans="3:23" ht="15.5" x14ac:dyDescent="0.35">
      <c r="C169" t="s">
        <v>414</v>
      </c>
      <c r="J169" s="5">
        <v>150000000000</v>
      </c>
    </row>
    <row r="170" spans="3:23" ht="15.5" x14ac:dyDescent="0.35">
      <c r="C170" t="s">
        <v>463</v>
      </c>
      <c r="D170" s="5">
        <v>-3750000000</v>
      </c>
      <c r="E170" s="5">
        <v>-3750000000</v>
      </c>
      <c r="F170" s="5">
        <v>-4854580000</v>
      </c>
      <c r="G170" s="5">
        <v>-3250000</v>
      </c>
      <c r="I170" s="5">
        <v>-11250000000</v>
      </c>
      <c r="J170" s="5">
        <v>-3000000000</v>
      </c>
      <c r="V170" s="5">
        <v>-1196058756</v>
      </c>
      <c r="W170" s="5">
        <v>-977581737</v>
      </c>
    </row>
    <row r="171" spans="3:23" ht="15.5" x14ac:dyDescent="0.35">
      <c r="C171" t="s">
        <v>239</v>
      </c>
      <c r="D171" s="5">
        <v>-39899813740</v>
      </c>
      <c r="E171" s="5">
        <v>38264871658</v>
      </c>
      <c r="F171" s="5">
        <v>-23920158069</v>
      </c>
      <c r="G171" s="5">
        <v>1013769880</v>
      </c>
      <c r="I171" s="5">
        <v>-10125492348</v>
      </c>
      <c r="J171" s="5">
        <v>35133472406</v>
      </c>
      <c r="K171" s="5">
        <v>-4985087126</v>
      </c>
      <c r="L171" s="5">
        <v>-892346106</v>
      </c>
      <c r="M171" s="5">
        <v>-14400532376</v>
      </c>
      <c r="N171" s="5">
        <v>40701743544</v>
      </c>
      <c r="O171" s="5">
        <v>-12412447192</v>
      </c>
      <c r="P171" s="5">
        <v>-11350517793</v>
      </c>
      <c r="Q171" s="5">
        <v>15177459403</v>
      </c>
      <c r="R171" s="5">
        <v>4901162899</v>
      </c>
      <c r="S171" s="5">
        <v>2389338904</v>
      </c>
      <c r="T171" s="5">
        <v>-2545785856</v>
      </c>
      <c r="U171" s="5">
        <v>11470801654</v>
      </c>
      <c r="V171" s="5">
        <v>1454063668</v>
      </c>
      <c r="W171" s="5">
        <v>3581660089</v>
      </c>
    </row>
    <row r="172" spans="3:23" ht="15.5" x14ac:dyDescent="0.35">
      <c r="C172" t="s">
        <v>240</v>
      </c>
      <c r="E172" s="5">
        <v>71651388685</v>
      </c>
      <c r="F172" s="5">
        <v>1</v>
      </c>
      <c r="I172" s="5">
        <v>82533283905</v>
      </c>
      <c r="J172" s="5">
        <v>52983049082</v>
      </c>
      <c r="K172" s="5">
        <v>60289877256</v>
      </c>
      <c r="L172" s="5">
        <v>63562053431</v>
      </c>
      <c r="M172" s="5">
        <v>78276193765</v>
      </c>
      <c r="N172" s="5">
        <v>35967111031</v>
      </c>
      <c r="O172" s="5">
        <v>47582389796</v>
      </c>
      <c r="P172" s="5">
        <v>58834584316</v>
      </c>
      <c r="Q172" s="5">
        <v>42596023134</v>
      </c>
      <c r="R172" s="5">
        <v>36399601119</v>
      </c>
      <c r="S172" s="5">
        <v>33232210329</v>
      </c>
      <c r="T172" s="5">
        <v>35190227049</v>
      </c>
      <c r="U172" s="5">
        <v>23674118061</v>
      </c>
      <c r="V172" s="5">
        <v>21590650015</v>
      </c>
      <c r="W172" s="5">
        <v>18000333241</v>
      </c>
    </row>
    <row r="173" spans="3:23" ht="15.5" x14ac:dyDescent="0.35">
      <c r="C173" t="s">
        <v>241</v>
      </c>
      <c r="D173" s="5">
        <v>-1049573620</v>
      </c>
      <c r="E173" s="5">
        <v>-421734038</v>
      </c>
      <c r="F173" s="5">
        <v>-756402872</v>
      </c>
      <c r="I173" s="5">
        <v>-756402872</v>
      </c>
      <c r="J173" s="5">
        <v>-5583237583</v>
      </c>
      <c r="K173" s="5">
        <v>-2321741048</v>
      </c>
      <c r="L173" s="5">
        <v>-2379830069</v>
      </c>
      <c r="M173" s="5">
        <v>-313607958</v>
      </c>
      <c r="N173" s="5">
        <v>1607339190</v>
      </c>
      <c r="O173" s="5">
        <v>797168427</v>
      </c>
      <c r="P173" s="5">
        <v>98323272</v>
      </c>
      <c r="Q173" s="5">
        <v>1061101779</v>
      </c>
      <c r="R173" s="5">
        <v>1295259116</v>
      </c>
      <c r="S173" s="5">
        <v>778051886</v>
      </c>
      <c r="T173" s="5">
        <v>587569136</v>
      </c>
      <c r="U173" s="5">
        <v>45307334</v>
      </c>
      <c r="V173" s="5">
        <v>629404378</v>
      </c>
      <c r="W173" s="5">
        <v>8656685</v>
      </c>
    </row>
    <row r="174" spans="3:23" ht="15.5" x14ac:dyDescent="0.35">
      <c r="C174" t="s">
        <v>464</v>
      </c>
      <c r="D174" s="5">
        <v>-1049573620</v>
      </c>
      <c r="E174" s="5">
        <v>-421734038</v>
      </c>
      <c r="F174" s="5">
        <v>-756402872</v>
      </c>
      <c r="I174" s="5">
        <v>-756402872</v>
      </c>
      <c r="J174" s="5">
        <v>-5583237583</v>
      </c>
      <c r="K174" s="5">
        <v>-2321741048</v>
      </c>
      <c r="L174" s="5">
        <v>-2379830069</v>
      </c>
      <c r="M174" s="5">
        <v>-313607958</v>
      </c>
      <c r="N174" s="5">
        <v>1607339190</v>
      </c>
      <c r="O174" s="5">
        <v>797168427</v>
      </c>
      <c r="P174" s="5">
        <v>98323272</v>
      </c>
      <c r="Q174" s="5">
        <v>1061101779</v>
      </c>
      <c r="R174" s="5">
        <v>1295259116</v>
      </c>
      <c r="S174" s="5">
        <v>778051886</v>
      </c>
      <c r="T174" s="5">
        <v>587569136</v>
      </c>
      <c r="U174" s="5">
        <v>45307334</v>
      </c>
      <c r="V174" s="5">
        <v>629404378</v>
      </c>
      <c r="W174" s="5">
        <v>8656685</v>
      </c>
    </row>
    <row r="175" spans="3:23" ht="15.5" x14ac:dyDescent="0.35">
      <c r="C175" t="s">
        <v>242</v>
      </c>
      <c r="D175" s="5">
        <v>-40949387360</v>
      </c>
      <c r="E175" s="5">
        <v>109494526305</v>
      </c>
      <c r="F175" s="5">
        <v>-24676560940</v>
      </c>
      <c r="G175" s="5">
        <v>1013769880</v>
      </c>
      <c r="I175" s="5">
        <v>71651388685</v>
      </c>
      <c r="J175" s="5">
        <v>82533283905</v>
      </c>
      <c r="K175" s="5">
        <v>52983049082</v>
      </c>
      <c r="L175" s="5">
        <v>60289877256</v>
      </c>
      <c r="M175" s="5">
        <v>63562053431</v>
      </c>
      <c r="N175" s="5">
        <v>78276193765</v>
      </c>
      <c r="O175" s="5">
        <v>35967111031</v>
      </c>
      <c r="P175" s="5">
        <v>47582389795</v>
      </c>
      <c r="Q175" s="5">
        <v>58834584316</v>
      </c>
      <c r="R175" s="5">
        <v>42596023134</v>
      </c>
      <c r="S175" s="5">
        <v>36399601119</v>
      </c>
      <c r="T175" s="5">
        <v>33232010329</v>
      </c>
      <c r="U175" s="5">
        <v>35190227049</v>
      </c>
      <c r="V175" s="5">
        <v>23674118061</v>
      </c>
      <c r="W175" s="5">
        <v>21590650015</v>
      </c>
    </row>
    <row r="177" spans="2:23" ht="15.5" x14ac:dyDescent="0.35">
      <c r="B177" t="s">
        <v>243</v>
      </c>
      <c r="C177" t="s">
        <v>12</v>
      </c>
      <c r="D177" s="5">
        <v>1280000000</v>
      </c>
      <c r="E177" s="5">
        <v>1280000000</v>
      </c>
      <c r="F177" s="5">
        <v>1280000000</v>
      </c>
      <c r="G177" s="5">
        <v>1220000000</v>
      </c>
      <c r="I177" s="5">
        <v>1280000000</v>
      </c>
      <c r="J177" s="5">
        <v>1220000000</v>
      </c>
      <c r="K177" s="5">
        <v>300000000</v>
      </c>
      <c r="L177" s="5">
        <v>300000000</v>
      </c>
      <c r="M177" s="5">
        <v>300000000</v>
      </c>
      <c r="N177" s="5">
        <v>300000000</v>
      </c>
      <c r="O177" s="5">
        <v>230000000</v>
      </c>
      <c r="P177" s="5">
        <v>210000000</v>
      </c>
      <c r="Q177" s="5">
        <v>210000000</v>
      </c>
      <c r="R177" s="5">
        <v>210000000</v>
      </c>
      <c r="S177" s="5">
        <v>210000000</v>
      </c>
      <c r="T177" s="5">
        <v>210000000</v>
      </c>
      <c r="U177" s="5">
        <v>210000000</v>
      </c>
      <c r="V177" s="5">
        <v>210000000</v>
      </c>
      <c r="W177" s="5">
        <v>170000000</v>
      </c>
    </row>
    <row r="178" spans="2:23" ht="15.5" x14ac:dyDescent="0.35">
      <c r="C178" t="s">
        <v>244</v>
      </c>
      <c r="D178" s="6">
        <v>0.9</v>
      </c>
      <c r="E178" s="6">
        <v>7.2</v>
      </c>
      <c r="F178" s="6">
        <v>-1.64</v>
      </c>
      <c r="G178" s="6">
        <v>-2.25</v>
      </c>
    </row>
    <row r="179" spans="2:23" ht="15.5" x14ac:dyDescent="0.35">
      <c r="C179" t="s">
        <v>245</v>
      </c>
      <c r="D179" s="6">
        <v>271.11</v>
      </c>
      <c r="E179" s="6">
        <v>39.72</v>
      </c>
      <c r="F179" s="6">
        <v>-193.9</v>
      </c>
      <c r="G179" s="6">
        <v>-163.56</v>
      </c>
    </row>
    <row r="180" spans="2:23" ht="15.5" x14ac:dyDescent="0.35">
      <c r="C180" t="s">
        <v>73</v>
      </c>
      <c r="D180" s="6">
        <v>1.08</v>
      </c>
      <c r="E180" s="6">
        <v>0.98</v>
      </c>
      <c r="F180" s="6">
        <v>0.59</v>
      </c>
      <c r="G180" s="6">
        <v>2.92</v>
      </c>
    </row>
    <row r="181" spans="2:23" ht="15.5" x14ac:dyDescent="0.35">
      <c r="C181" t="s">
        <v>246</v>
      </c>
      <c r="D181" s="5">
        <v>-1340000000</v>
      </c>
      <c r="E181" s="6">
        <v>32509999999.999996</v>
      </c>
      <c r="F181" s="5">
        <v>40970000000</v>
      </c>
      <c r="G181" s="5">
        <v>6070000000</v>
      </c>
    </row>
    <row r="182" spans="2:23" ht="15.5" x14ac:dyDescent="0.35">
      <c r="C182" t="s">
        <v>247</v>
      </c>
      <c r="D182" s="6">
        <v>7.000000000000001E-4</v>
      </c>
      <c r="E182" s="6">
        <v>5.5000000000000005E-3</v>
      </c>
      <c r="F182" s="6">
        <v>-1.5E-3</v>
      </c>
      <c r="G182" s="6">
        <v>-1.5E-3</v>
      </c>
    </row>
    <row r="183" spans="2:23" ht="15.5" x14ac:dyDescent="0.35">
      <c r="C183" t="s">
        <v>248</v>
      </c>
      <c r="D183" s="6">
        <v>1.6000000000000001E-3</v>
      </c>
      <c r="E183" s="6">
        <v>1.2800000000000001E-2</v>
      </c>
      <c r="F183" s="6">
        <v>-3.0000000000000001E-3</v>
      </c>
      <c r="G183" s="6">
        <v>-5.1999999999999998E-3</v>
      </c>
    </row>
    <row r="184" spans="2:23" ht="15.5" x14ac:dyDescent="0.35">
      <c r="C184" t="s">
        <v>249</v>
      </c>
      <c r="D184" s="6">
        <v>-3.0000000000000001E-3</v>
      </c>
      <c r="E184" s="6">
        <v>1.9400000000000001E-2</v>
      </c>
      <c r="F184" s="6">
        <v>2.6000000000000002E-2</v>
      </c>
      <c r="G184" s="6">
        <v>4.1999999999999997E-3</v>
      </c>
    </row>
    <row r="185" spans="2:23" ht="15.5" x14ac:dyDescent="0.35">
      <c r="C185" t="s">
        <v>250</v>
      </c>
    </row>
    <row r="186" spans="2:23" ht="15.5" x14ac:dyDescent="0.35">
      <c r="C186" t="s">
        <v>251</v>
      </c>
      <c r="D186" s="5">
        <v>714000000000</v>
      </c>
      <c r="E186" s="5">
        <v>717000000000</v>
      </c>
      <c r="F186" s="5">
        <v>708000000000</v>
      </c>
      <c r="G186" s="5">
        <v>531000000000</v>
      </c>
    </row>
    <row r="187" spans="2:23" ht="15.5" x14ac:dyDescent="0.35">
      <c r="C187" t="s">
        <v>252</v>
      </c>
      <c r="D187" s="6">
        <v>0.44</v>
      </c>
      <c r="E187" s="6">
        <v>0.51</v>
      </c>
      <c r="F187" s="6">
        <v>0.56999999999999995</v>
      </c>
      <c r="G187" s="6">
        <v>0.84</v>
      </c>
    </row>
    <row r="188" spans="2:23" ht="15.5" x14ac:dyDescent="0.35">
      <c r="C188" t="s">
        <v>253</v>
      </c>
      <c r="D188" s="6">
        <v>558.55999999999995</v>
      </c>
      <c r="E188" s="6">
        <v>560.95000000000005</v>
      </c>
      <c r="F188" s="6">
        <v>553.80999999999995</v>
      </c>
      <c r="G188" s="6">
        <v>436.64</v>
      </c>
    </row>
    <row r="189" spans="2:23" ht="15.5" x14ac:dyDescent="0.35">
      <c r="C189" t="s">
        <v>254</v>
      </c>
      <c r="D189" s="6">
        <v>0.44</v>
      </c>
      <c r="E189" s="6">
        <v>0.51</v>
      </c>
      <c r="F189" s="6">
        <v>0.56999999999999995</v>
      </c>
      <c r="G189" s="6">
        <v>0.84</v>
      </c>
    </row>
    <row r="190" spans="2:23" ht="15.5" x14ac:dyDescent="0.35">
      <c r="C190" t="s">
        <v>255</v>
      </c>
      <c r="D190" s="6">
        <v>558.55999999999995</v>
      </c>
      <c r="E190" s="6">
        <v>560.95000000000005</v>
      </c>
      <c r="F190" s="6">
        <v>553.80999999999995</v>
      </c>
      <c r="G190" s="6">
        <v>436.64</v>
      </c>
    </row>
    <row r="191" spans="2:23" ht="15.5" x14ac:dyDescent="0.35">
      <c r="C191" t="s">
        <v>256</v>
      </c>
    </row>
    <row r="192" spans="2:23" ht="15.5" x14ac:dyDescent="0.35">
      <c r="C192" t="s">
        <v>257</v>
      </c>
    </row>
    <row r="193" spans="3:23" ht="15.5" x14ac:dyDescent="0.35">
      <c r="C193" t="s">
        <v>258</v>
      </c>
      <c r="D193" s="5">
        <v>714000000000</v>
      </c>
      <c r="E193" s="5">
        <v>717000000000</v>
      </c>
      <c r="F193" s="5">
        <v>708000000000</v>
      </c>
      <c r="G193" s="5">
        <v>531000000000</v>
      </c>
    </row>
    <row r="194" spans="3:23" ht="15.5" x14ac:dyDescent="0.35">
      <c r="C194" t="s">
        <v>24</v>
      </c>
    </row>
    <row r="195" spans="3:23" ht="15.5" x14ac:dyDescent="0.35">
      <c r="C195" t="s">
        <v>21</v>
      </c>
    </row>
    <row r="196" spans="3:23" ht="15.5" x14ac:dyDescent="0.35">
      <c r="C196" t="s">
        <v>259</v>
      </c>
    </row>
    <row r="197" spans="3:23" ht="15.5" x14ac:dyDescent="0.35">
      <c r="C197" t="s">
        <v>260</v>
      </c>
      <c r="D197" s="5">
        <v>-7000000000</v>
      </c>
      <c r="E197" s="5">
        <v>38000000000</v>
      </c>
      <c r="F197" s="5">
        <v>107000000000</v>
      </c>
      <c r="G197" s="5">
        <v>-9000000000</v>
      </c>
    </row>
    <row r="198" spans="3:23" ht="15.5" x14ac:dyDescent="0.35">
      <c r="C198" t="s">
        <v>261</v>
      </c>
      <c r="D198" s="5">
        <v>0</v>
      </c>
      <c r="E198" s="5">
        <v>0</v>
      </c>
      <c r="F198" s="5">
        <v>-1000000000</v>
      </c>
      <c r="G198" s="5">
        <v>0</v>
      </c>
    </row>
    <row r="199" spans="3:23" ht="15.5" x14ac:dyDescent="0.35">
      <c r="C199" t="s">
        <v>13</v>
      </c>
      <c r="D199" s="5">
        <v>-8000000000</v>
      </c>
      <c r="E199" s="5">
        <v>38000000000</v>
      </c>
      <c r="F199" s="5">
        <v>105000000000</v>
      </c>
      <c r="G199" s="5">
        <v>-9000000000</v>
      </c>
    </row>
    <row r="200" spans="3:23" ht="15.5" x14ac:dyDescent="0.35">
      <c r="C200" t="s">
        <v>16</v>
      </c>
      <c r="D200" s="6">
        <v>-5.9</v>
      </c>
      <c r="E200" s="6">
        <v>29.41</v>
      </c>
      <c r="F200" s="6">
        <v>82.46</v>
      </c>
      <c r="G200" s="6">
        <v>-7.26</v>
      </c>
    </row>
    <row r="201" spans="3:23" ht="15.5" x14ac:dyDescent="0.35">
      <c r="C201" t="s">
        <v>58</v>
      </c>
      <c r="I201" s="6">
        <v>16.940000000000001</v>
      </c>
      <c r="J201" s="6">
        <v>39.57</v>
      </c>
      <c r="K201" s="6">
        <v>291.79000000000002</v>
      </c>
      <c r="L201" s="6">
        <v>284.25</v>
      </c>
      <c r="M201" s="6">
        <v>213.48</v>
      </c>
      <c r="N201" s="6">
        <v>215.41</v>
      </c>
      <c r="O201" s="6">
        <v>268.58</v>
      </c>
      <c r="P201" s="6">
        <v>356.96</v>
      </c>
      <c r="Q201" s="6">
        <v>283.95</v>
      </c>
      <c r="R201" s="6">
        <v>295.39</v>
      </c>
      <c r="S201" s="6">
        <v>297.62</v>
      </c>
      <c r="T201" s="6">
        <v>271.81</v>
      </c>
      <c r="U201" s="6">
        <v>157.15</v>
      </c>
      <c r="V201" s="6">
        <v>152.12</v>
      </c>
      <c r="W201" s="6">
        <v>153.68</v>
      </c>
    </row>
    <row r="202" spans="3:23" ht="15.5" x14ac:dyDescent="0.35">
      <c r="C202" t="s">
        <v>72</v>
      </c>
      <c r="I202" s="6">
        <v>18.77</v>
      </c>
      <c r="J202" s="6">
        <v>8.5399999999999991</v>
      </c>
      <c r="K202" s="6">
        <v>5.36</v>
      </c>
      <c r="L202" s="6">
        <v>5.73</v>
      </c>
      <c r="M202" s="6">
        <v>7.94</v>
      </c>
      <c r="N202" s="6">
        <v>7.8</v>
      </c>
      <c r="O202" s="6">
        <v>7.48</v>
      </c>
      <c r="P202" s="6">
        <v>6.58</v>
      </c>
      <c r="Q202" s="6">
        <v>8.0299999999999994</v>
      </c>
      <c r="R202" s="6">
        <v>9.11</v>
      </c>
      <c r="S202" s="6">
        <v>7.73</v>
      </c>
      <c r="T202" s="6">
        <v>4.7300000000000004</v>
      </c>
      <c r="U202" s="6">
        <v>6.11</v>
      </c>
      <c r="V202" s="6">
        <v>6.44</v>
      </c>
      <c r="W202" s="6">
        <v>5.34</v>
      </c>
    </row>
    <row r="203" spans="3:23" ht="15.5" x14ac:dyDescent="0.35">
      <c r="C203" t="s">
        <v>75</v>
      </c>
      <c r="I203" s="6">
        <v>0.27</v>
      </c>
      <c r="J203" s="6">
        <v>0.25</v>
      </c>
      <c r="K203" s="6">
        <v>0.24</v>
      </c>
      <c r="L203" s="6">
        <v>0.25</v>
      </c>
      <c r="M203" s="6">
        <v>0.32</v>
      </c>
      <c r="N203" s="6">
        <v>0.38</v>
      </c>
      <c r="O203" s="6">
        <v>0.39</v>
      </c>
      <c r="P203" s="6">
        <v>0.53</v>
      </c>
      <c r="Q203" s="6">
        <v>0.57999999999999996</v>
      </c>
      <c r="R203" s="6">
        <v>0.72</v>
      </c>
      <c r="S203" s="6">
        <v>0.7</v>
      </c>
      <c r="T203" s="6">
        <v>0.47</v>
      </c>
      <c r="U203" s="6">
        <v>0.51</v>
      </c>
      <c r="V203" s="6">
        <v>0.55000000000000004</v>
      </c>
      <c r="W203" s="6">
        <v>0.47</v>
      </c>
    </row>
    <row r="204" spans="3:23" ht="15.5" x14ac:dyDescent="0.35">
      <c r="C204" t="s">
        <v>262</v>
      </c>
      <c r="I204" s="5">
        <v>69780000000</v>
      </c>
      <c r="J204" s="5">
        <v>108600000000</v>
      </c>
      <c r="K204" s="5">
        <v>157480000000</v>
      </c>
      <c r="L204" s="5">
        <v>100360000000</v>
      </c>
      <c r="M204" s="5">
        <v>71300000000</v>
      </c>
      <c r="N204" s="5">
        <v>83880000000</v>
      </c>
      <c r="O204" s="5">
        <v>77960000000</v>
      </c>
      <c r="P204" s="5">
        <v>60790000000</v>
      </c>
    </row>
    <row r="205" spans="3:23" ht="15.5" x14ac:dyDescent="0.35">
      <c r="C205" t="s">
        <v>263</v>
      </c>
      <c r="I205" s="6">
        <v>1.55E-2</v>
      </c>
      <c r="J205" s="6">
        <v>3.0699999999999998E-2</v>
      </c>
      <c r="K205" s="6">
        <v>4.8000000000000001E-2</v>
      </c>
      <c r="L205" s="6">
        <v>5.3200000000000004E-2</v>
      </c>
      <c r="M205" s="6">
        <v>4.5999999999999999E-2</v>
      </c>
      <c r="N205" s="6">
        <v>4.3200000000000002E-2</v>
      </c>
      <c r="O205" s="6">
        <v>4.0599999999999997E-2</v>
      </c>
      <c r="P205" s="6">
        <v>5.1799999999999999E-2</v>
      </c>
      <c r="Q205" s="6">
        <v>4.2900000000000001E-2</v>
      </c>
      <c r="R205" s="6">
        <v>4.4199999999999996E-2</v>
      </c>
      <c r="S205" s="6">
        <v>4.4900000000000002E-2</v>
      </c>
      <c r="T205" s="6">
        <v>4.2099999999999999E-2</v>
      </c>
      <c r="U205" s="6">
        <v>2.8900000000000002E-2</v>
      </c>
      <c r="V205" s="6">
        <v>3.0499999999999999E-2</v>
      </c>
      <c r="W205" s="6">
        <v>3.2000000000000001E-2</v>
      </c>
    </row>
    <row r="206" spans="3:23" ht="15.5" x14ac:dyDescent="0.35">
      <c r="C206" t="s">
        <v>264</v>
      </c>
      <c r="I206" s="6">
        <v>3.0600000000000002E-2</v>
      </c>
      <c r="J206" s="6">
        <v>7.1900000000000006E-2</v>
      </c>
      <c r="K206" s="6">
        <v>0.13089999999999999</v>
      </c>
      <c r="L206" s="6">
        <v>0.14080000000000001</v>
      </c>
      <c r="M206" s="6">
        <v>0.1183</v>
      </c>
      <c r="N206" s="6">
        <v>0.1303</v>
      </c>
      <c r="O206" s="6">
        <v>0.14180000000000001</v>
      </c>
      <c r="P206" s="6">
        <v>0.1888</v>
      </c>
      <c r="Q206" s="6">
        <v>0.17100000000000001</v>
      </c>
      <c r="R206" s="6">
        <v>0.20420000000000002</v>
      </c>
      <c r="S206" s="6">
        <v>0.23300000000000001</v>
      </c>
      <c r="T206" s="6">
        <v>0.25230000000000002</v>
      </c>
      <c r="U206" s="6">
        <v>0.184</v>
      </c>
      <c r="V206" s="6">
        <v>0.2034</v>
      </c>
      <c r="W206" s="6">
        <v>0.15210000000000001</v>
      </c>
    </row>
    <row r="207" spans="3:23" ht="15.5" x14ac:dyDescent="0.35">
      <c r="C207" t="s">
        <v>265</v>
      </c>
      <c r="I207" s="6">
        <v>4.2900000000000001E-2</v>
      </c>
      <c r="J207" s="6">
        <v>5.1100000000000007E-2</v>
      </c>
      <c r="K207" s="6">
        <v>6.08E-2</v>
      </c>
      <c r="L207" s="6">
        <v>5.5800000000000002E-2</v>
      </c>
      <c r="M207" s="6">
        <v>3.9399999999999998E-2</v>
      </c>
      <c r="N207" s="6">
        <v>4.1500000000000002E-2</v>
      </c>
      <c r="O207" s="6">
        <v>0.04</v>
      </c>
      <c r="P207" s="6">
        <v>3.56E-2</v>
      </c>
      <c r="Q207" s="6">
        <v>4.5999999999999999E-2</v>
      </c>
      <c r="R207" s="6">
        <v>4.7199999999999999E-2</v>
      </c>
      <c r="S207" s="6">
        <v>5.4900000000000004E-2</v>
      </c>
      <c r="T207" s="6">
        <v>5.21E-2</v>
      </c>
      <c r="U207" s="6">
        <v>3.3700000000000001E-2</v>
      </c>
      <c r="V207" s="6">
        <v>3.5400000000000001E-2</v>
      </c>
      <c r="W207" s="6">
        <v>2.7799999999999998E-2</v>
      </c>
    </row>
    <row r="208" spans="3:23" ht="15.5" x14ac:dyDescent="0.35">
      <c r="C208" t="s">
        <v>266</v>
      </c>
    </row>
    <row r="209" spans="3:23" ht="15.5" x14ac:dyDescent="0.35">
      <c r="C209" t="s">
        <v>69</v>
      </c>
      <c r="I209" s="6">
        <v>0.56999999999999995</v>
      </c>
      <c r="J209" s="6">
        <v>0.61</v>
      </c>
      <c r="K209" s="6">
        <v>0.7</v>
      </c>
      <c r="L209" s="6">
        <v>0.81</v>
      </c>
      <c r="M209" s="6">
        <v>0.94</v>
      </c>
      <c r="N209" s="6">
        <v>1.02</v>
      </c>
      <c r="O209" s="6">
        <v>1.06</v>
      </c>
      <c r="P209" s="6">
        <v>1.24</v>
      </c>
      <c r="Q209" s="6">
        <v>1.37</v>
      </c>
      <c r="R209" s="6">
        <v>1.86</v>
      </c>
      <c r="S209" s="6">
        <v>1.8</v>
      </c>
      <c r="T209" s="6">
        <v>1.19</v>
      </c>
      <c r="U209" s="6">
        <v>1.1200000000000001</v>
      </c>
      <c r="V209" s="6">
        <v>1.31</v>
      </c>
      <c r="W209" s="6">
        <v>0.81</v>
      </c>
    </row>
    <row r="210" spans="3:23" ht="15.5" x14ac:dyDescent="0.35">
      <c r="C210" t="s">
        <v>66</v>
      </c>
      <c r="I210" s="6">
        <v>553.80999999999995</v>
      </c>
      <c r="J210" s="6">
        <v>550.59</v>
      </c>
      <c r="K210" s="6">
        <v>2229.64</v>
      </c>
      <c r="L210" s="6">
        <v>2018.15</v>
      </c>
      <c r="M210" s="6">
        <v>1804.32</v>
      </c>
      <c r="N210" s="6">
        <v>1653.58</v>
      </c>
      <c r="O210" s="6">
        <v>1893.79</v>
      </c>
      <c r="P210" s="6">
        <v>1891.16</v>
      </c>
      <c r="Q210" s="6">
        <v>1660.52</v>
      </c>
      <c r="R210" s="6">
        <v>1446.71</v>
      </c>
      <c r="S210" s="6">
        <v>1277.48</v>
      </c>
      <c r="T210" s="6">
        <v>1077.28</v>
      </c>
      <c r="U210" s="6">
        <v>853.9</v>
      </c>
      <c r="V210" s="6">
        <v>748.01</v>
      </c>
      <c r="W210" s="6">
        <v>1010.37</v>
      </c>
    </row>
    <row r="211" spans="3:23" ht="15.5" x14ac:dyDescent="0.35">
      <c r="C211" t="s">
        <v>267</v>
      </c>
      <c r="I211" s="6">
        <v>0.56999999999999995</v>
      </c>
      <c r="J211" s="6">
        <v>0.61</v>
      </c>
      <c r="K211" s="6">
        <v>0.7</v>
      </c>
      <c r="L211" s="6">
        <v>0.81</v>
      </c>
      <c r="M211" s="6">
        <v>0.94</v>
      </c>
      <c r="N211" s="6">
        <v>1.02</v>
      </c>
      <c r="O211" s="6">
        <v>1.06</v>
      </c>
      <c r="P211" s="6">
        <v>1.24</v>
      </c>
      <c r="Q211" s="6">
        <v>1.37</v>
      </c>
      <c r="R211" s="6">
        <v>1.87</v>
      </c>
      <c r="S211" s="6">
        <v>1.81</v>
      </c>
      <c r="T211" s="6">
        <v>1.19</v>
      </c>
      <c r="U211" s="6">
        <v>1.1200000000000001</v>
      </c>
      <c r="V211" s="6">
        <v>1.31</v>
      </c>
      <c r="W211" s="6">
        <v>0.81</v>
      </c>
    </row>
    <row r="212" spans="3:23" ht="15.5" x14ac:dyDescent="0.35">
      <c r="C212" t="s">
        <v>268</v>
      </c>
      <c r="I212" s="6">
        <v>553.80999999999995</v>
      </c>
      <c r="J212" s="6">
        <v>550.59</v>
      </c>
      <c r="K212" s="6">
        <v>2229.64</v>
      </c>
      <c r="L212" s="6">
        <v>2018.15</v>
      </c>
      <c r="M212" s="6">
        <v>1804.32</v>
      </c>
      <c r="N212" s="6">
        <v>1653.58</v>
      </c>
      <c r="O212" s="6">
        <v>1893.79</v>
      </c>
      <c r="P212" s="6">
        <v>1891.16</v>
      </c>
      <c r="Q212" s="6">
        <v>1660.52</v>
      </c>
      <c r="R212" s="6">
        <v>1440.53</v>
      </c>
      <c r="S212" s="6">
        <v>1271.3</v>
      </c>
      <c r="T212" s="6">
        <v>1077.28</v>
      </c>
      <c r="U212" s="6">
        <v>853.9</v>
      </c>
      <c r="V212" s="6">
        <v>748.01</v>
      </c>
      <c r="W212" s="6">
        <v>1010.37</v>
      </c>
    </row>
    <row r="213" spans="3:23" ht="15.5" x14ac:dyDescent="0.35">
      <c r="C213" t="s">
        <v>269</v>
      </c>
    </row>
    <row r="214" spans="3:23" ht="15.5" x14ac:dyDescent="0.35">
      <c r="C214" t="s">
        <v>270</v>
      </c>
    </row>
    <row r="215" spans="3:23" ht="15.5" x14ac:dyDescent="0.35">
      <c r="C215" t="s">
        <v>26</v>
      </c>
    </row>
    <row r="216" spans="3:23" ht="15.5" x14ac:dyDescent="0.35">
      <c r="C216" t="s">
        <v>23</v>
      </c>
    </row>
    <row r="217" spans="3:23" ht="15.5" x14ac:dyDescent="0.35">
      <c r="C217" t="s">
        <v>271</v>
      </c>
    </row>
    <row r="218" spans="3:23" ht="15.5" x14ac:dyDescent="0.35">
      <c r="C218" t="s">
        <v>272</v>
      </c>
      <c r="I218" s="5">
        <v>5000000000</v>
      </c>
      <c r="J218" s="5">
        <v>-218000000000</v>
      </c>
      <c r="K218" s="5">
        <v>-50000000000</v>
      </c>
      <c r="L218" s="5">
        <v>99000000000</v>
      </c>
      <c r="M218" s="5">
        <v>-68000000000</v>
      </c>
      <c r="N218" s="5">
        <v>15000000000</v>
      </c>
      <c r="O218" s="5">
        <v>-16000000000</v>
      </c>
      <c r="P218" s="5">
        <v>3000000000</v>
      </c>
      <c r="Q218" s="5">
        <v>18000000000</v>
      </c>
      <c r="R218" s="5">
        <v>35000000000</v>
      </c>
      <c r="S218" s="5">
        <v>37000000000</v>
      </c>
      <c r="T218" s="5">
        <v>-3000000000</v>
      </c>
      <c r="U218" s="5">
        <v>32000000000</v>
      </c>
      <c r="V218" s="5">
        <v>25000000000</v>
      </c>
      <c r="W218" s="5">
        <v>93000000000</v>
      </c>
    </row>
    <row r="219" spans="3:23" ht="15.5" x14ac:dyDescent="0.35">
      <c r="C219" t="s">
        <v>273</v>
      </c>
      <c r="I219" s="5">
        <v>-1000000000</v>
      </c>
      <c r="J219" s="5">
        <v>-8000000000</v>
      </c>
      <c r="K219" s="5">
        <v>-5000000000</v>
      </c>
      <c r="L219" s="5">
        <v>-7000000000</v>
      </c>
      <c r="M219" s="5">
        <v>-32000000000</v>
      </c>
      <c r="N219" s="5">
        <v>-4000000000</v>
      </c>
      <c r="O219" s="5">
        <v>-13000000000</v>
      </c>
      <c r="P219" s="5">
        <v>-6000000000</v>
      </c>
      <c r="Q219" s="5">
        <v>-3000000000</v>
      </c>
      <c r="R219" s="5">
        <v>-4000000000</v>
      </c>
      <c r="S219" s="5">
        <v>-50000000000</v>
      </c>
      <c r="T219" s="5">
        <v>-51000000000</v>
      </c>
      <c r="U219" s="5">
        <v>-17000000000</v>
      </c>
      <c r="V219" s="5">
        <v>-15000000000</v>
      </c>
      <c r="W219" s="5">
        <v>-12000000000</v>
      </c>
    </row>
    <row r="220" spans="3:23" ht="15.5" x14ac:dyDescent="0.35">
      <c r="C220" t="s">
        <v>15</v>
      </c>
      <c r="I220" s="5">
        <v>4000000000</v>
      </c>
      <c r="J220" s="5">
        <v>-227000000000</v>
      </c>
      <c r="K220" s="5">
        <v>-55000000000</v>
      </c>
      <c r="L220" s="5">
        <v>92000000000</v>
      </c>
      <c r="M220" s="5">
        <v>-100000000000</v>
      </c>
      <c r="N220" s="5">
        <v>11000000000</v>
      </c>
      <c r="O220" s="5">
        <v>-29000000000</v>
      </c>
      <c r="P220" s="5">
        <v>-3000000000</v>
      </c>
      <c r="Q220" s="5">
        <v>14000000000</v>
      </c>
      <c r="R220" s="5">
        <v>30000000000</v>
      </c>
      <c r="S220" s="5">
        <v>-13000000000</v>
      </c>
      <c r="T220" s="5">
        <v>-54000000000</v>
      </c>
      <c r="U220" s="5">
        <v>14000000000</v>
      </c>
      <c r="V220" s="5">
        <v>10000000000</v>
      </c>
      <c r="W220" s="5">
        <v>81000000000</v>
      </c>
    </row>
    <row r="221" spans="3:23" ht="15.5" x14ac:dyDescent="0.35">
      <c r="C221" t="s">
        <v>17</v>
      </c>
      <c r="I221" s="6">
        <v>2.96</v>
      </c>
      <c r="J221" s="6">
        <v>-186.1</v>
      </c>
      <c r="K221" s="6">
        <v>-180.06</v>
      </c>
      <c r="L221" s="6">
        <v>300.8</v>
      </c>
      <c r="M221" s="6">
        <v>-328.23</v>
      </c>
      <c r="N221" s="6">
        <v>35.32</v>
      </c>
      <c r="O221" s="6">
        <v>-122.86</v>
      </c>
      <c r="P221" s="6">
        <v>-13.04</v>
      </c>
      <c r="Q221" s="6">
        <v>66.010000000000005</v>
      </c>
      <c r="R221" s="6">
        <v>141.56</v>
      </c>
      <c r="S221" s="6">
        <v>-61.09</v>
      </c>
      <c r="T221" s="6">
        <v>-253.23</v>
      </c>
      <c r="U221" s="6">
        <v>67.47</v>
      </c>
      <c r="V221" s="6">
        <v>46.58</v>
      </c>
      <c r="W221" s="5">
        <v>483</v>
      </c>
    </row>
  </sheetData>
  <pageMargins left="0.7" right="0.7" top="0.75" bottom="0.75" header="0.3" footer="0.3"/>
  <ignoredErrors>
    <ignoredError sqref="A1:W22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465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466</v>
      </c>
      <c r="D2" s="2" vm="74">
        <f ca="1">IFERROR(_xlfn.STOCKHISTORY("XIDX:" &amp; $C$1, D3, , 0, 0, 1), "Libur")</f>
        <v>825</v>
      </c>
      <c r="E2" s="2" vm="75">
        <f ca="1">IFERROR(_xlfn.STOCKHISTORY("XIDX:" &amp; $C$1, E3, , 0, 0, 1), "Libur")</f>
        <v>580</v>
      </c>
      <c r="H2" s="2" vm="75">
        <f ca="1">IFERROR(INDEX(D2:G2,COUNT(D2:G2)),"")</f>
        <v>580</v>
      </c>
      <c r="I2" s="2" vm="76">
        <f t="shared" ref="I2:W2" ca="1" si="0">IFERROR(_xlfn.STOCKHISTORY("XIDX:" &amp; $C$1, I1, , 0, 0, 1), "Libur")</f>
        <v>1125</v>
      </c>
      <c r="J2" s="2" vm="77">
        <f t="shared" ca="1" si="0"/>
        <v>690</v>
      </c>
      <c r="K2" s="2" vm="78">
        <f t="shared" ca="1" si="0"/>
        <v>790</v>
      </c>
      <c r="L2" s="2" vm="79">
        <f t="shared" ca="1" si="0"/>
        <v>775</v>
      </c>
      <c r="M2" s="2" vm="80">
        <f t="shared" ca="1" si="0"/>
        <v>3320</v>
      </c>
      <c r="N2" s="2" vm="81">
        <f t="shared" ca="1" si="0"/>
        <v>635</v>
      </c>
      <c r="O2" s="2" vm="82">
        <f t="shared" ca="1" si="0"/>
        <v>740</v>
      </c>
      <c r="P2" s="2" vm="83">
        <f t="shared" ca="1" si="0"/>
        <v>364</v>
      </c>
      <c r="Q2" s="2" vm="84">
        <f t="shared" ca="1" si="0"/>
        <v>202</v>
      </c>
      <c r="R2" s="2" vm="85">
        <f t="shared" ca="1" si="0"/>
        <v>195</v>
      </c>
      <c r="S2" s="2" vm="86">
        <f t="shared" ca="1" si="0"/>
        <v>100</v>
      </c>
      <c r="T2" s="2" vm="87">
        <f t="shared" ca="1" si="0"/>
        <v>155</v>
      </c>
      <c r="U2" s="2" vm="88">
        <f t="shared" ca="1" si="0"/>
        <v>280</v>
      </c>
      <c r="V2" s="2" vm="89">
        <f t="shared" ca="1" si="0"/>
        <v>425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1525669700269</v>
      </c>
      <c r="E4" s="2">
        <f>IFERROR(INDEX(E51:E500,MATCH($C$4,$C$51:$C$500,0)),"")</f>
        <v>1538512122034</v>
      </c>
      <c r="H4" s="2">
        <f>IFERROR(SUM(D4:G4)*(4/MAX(1,COUNT(D4:G4))),"")</f>
        <v>6128363644606</v>
      </c>
      <c r="I4" s="2">
        <f t="shared" ref="I4:W4" si="1">IFERROR(INDEX(I51:I500,MATCH($C$4,$C$51:$C$500,0)),"")</f>
        <v>5989485882581</v>
      </c>
      <c r="J4" s="2">
        <f t="shared" si="1"/>
        <v>4955891520910</v>
      </c>
      <c r="K4" s="2">
        <f t="shared" si="1"/>
        <v>4438522306494</v>
      </c>
      <c r="L4" s="2">
        <f t="shared" si="1"/>
        <v>5870093882006</v>
      </c>
      <c r="M4" s="2">
        <f t="shared" si="1"/>
        <v>5088094179374</v>
      </c>
      <c r="N4" s="2">
        <f t="shared" si="1"/>
        <v>3037359367967</v>
      </c>
      <c r="O4" s="2">
        <f t="shared" si="1"/>
        <v>2329565792542</v>
      </c>
      <c r="P4" s="2">
        <f t="shared" si="1"/>
        <v>1862945638339</v>
      </c>
      <c r="Q4" s="2">
        <f t="shared" si="1"/>
        <v>1689846194031</v>
      </c>
      <c r="R4" s="2">
        <f t="shared" si="1"/>
        <v>1570388327917</v>
      </c>
      <c r="S4" s="2">
        <f t="shared" si="1"/>
        <v>1392596846234</v>
      </c>
      <c r="T4" s="2">
        <f t="shared" si="1"/>
        <v>1140260479449</v>
      </c>
      <c r="U4" s="2">
        <f t="shared" si="1"/>
        <v>1018883265475</v>
      </c>
      <c r="V4" s="2">
        <f t="shared" si="1"/>
        <v>793862147315</v>
      </c>
      <c r="W4" s="2">
        <f t="shared" si="1"/>
        <v>567412592899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99925942628</v>
      </c>
      <c r="E5" s="2">
        <f>IFERROR(INDEX(E51:E500,MATCH($C$5,$C$51:$C$500,0)),"")</f>
        <v>95222913781</v>
      </c>
      <c r="H5" s="2">
        <f>IFERROR(SUM(D5:G5)*(4/MAX(1,COUNT(D5:G5))),"")</f>
        <v>390297712818</v>
      </c>
      <c r="I5" s="2">
        <f t="shared" ref="I5:W5" si="2">IFERROR(INDEX(I51:I500,MATCH($C$5,$C$51:$C$500,0)),"")</f>
        <v>423480100443</v>
      </c>
      <c r="J5" s="2">
        <f t="shared" si="2"/>
        <v>243708407220</v>
      </c>
      <c r="K5" s="2">
        <f t="shared" si="2"/>
        <v>101603832597</v>
      </c>
      <c r="L5" s="2">
        <f t="shared" si="2"/>
        <v>103762810607</v>
      </c>
      <c r="M5" s="2">
        <f t="shared" si="2"/>
        <v>155224067705</v>
      </c>
      <c r="N5" s="2">
        <f t="shared" si="2"/>
        <v>93703216249</v>
      </c>
      <c r="O5" s="2">
        <f t="shared" si="2"/>
        <v>105545261933</v>
      </c>
      <c r="P5" s="2">
        <f t="shared" si="2"/>
        <v>141435834439</v>
      </c>
      <c r="Q5" s="2">
        <f t="shared" si="2"/>
        <v>105851029966</v>
      </c>
      <c r="R5" s="2">
        <f t="shared" si="2"/>
        <v>62643583169</v>
      </c>
      <c r="S5" s="2">
        <f t="shared" si="2"/>
        <v>33244244780</v>
      </c>
      <c r="T5" s="2">
        <f t="shared" si="2"/>
        <v>42933954166</v>
      </c>
      <c r="U5" s="2">
        <f t="shared" si="2"/>
        <v>92042801164</v>
      </c>
      <c r="V5" s="2">
        <f t="shared" si="2"/>
        <v>29452772703</v>
      </c>
      <c r="W5" s="2">
        <f t="shared" si="2"/>
        <v>9875675182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3395270302994</v>
      </c>
      <c r="E6" s="2">
        <f>IFERROR(INDEX(E51:E500,MATCH($C$6,$C$51:$C$500,0)),"")</f>
        <v>3387095889150</v>
      </c>
      <c r="H6" s="2">
        <f>IFERROR(INDEX(D6:G6,COUNT(D6:G6)),"")</f>
        <v>3387095889150</v>
      </c>
      <c r="I6" s="2">
        <f t="shared" ref="I6:W6" si="3">IFERROR(INDEX(I51:I500,MATCH($C$6,$C$51:$C$500,0)),"")</f>
        <v>3193603775675</v>
      </c>
      <c r="J6" s="2">
        <f t="shared" si="3"/>
        <v>2782584677763</v>
      </c>
      <c r="K6" s="2">
        <f t="shared" si="3"/>
        <v>2602476281227</v>
      </c>
      <c r="L6" s="2">
        <f t="shared" si="3"/>
        <v>2470857262414</v>
      </c>
      <c r="M6" s="2">
        <f t="shared" si="3"/>
        <v>1765507990044</v>
      </c>
      <c r="N6" s="2">
        <f t="shared" si="3"/>
        <v>1439319915699</v>
      </c>
      <c r="O6" s="2">
        <f t="shared" si="3"/>
        <v>1338152253649</v>
      </c>
      <c r="P6" s="2">
        <f t="shared" si="3"/>
        <v>1138411931126</v>
      </c>
      <c r="Q6" s="2">
        <f t="shared" si="3"/>
        <v>985809663441</v>
      </c>
      <c r="R6" s="2">
        <f t="shared" si="3"/>
        <v>903628035278</v>
      </c>
      <c r="S6" s="2">
        <f t="shared" si="3"/>
        <v>854543924734</v>
      </c>
      <c r="T6" s="2">
        <f t="shared" si="3"/>
        <v>837417153745</v>
      </c>
      <c r="U6" s="2">
        <f t="shared" si="3"/>
        <v>824996878191</v>
      </c>
      <c r="V6" s="2">
        <f t="shared" si="3"/>
        <v>732954077027</v>
      </c>
      <c r="W6" s="2">
        <f t="shared" si="3"/>
        <v>132156377777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3.69</v>
      </c>
      <c r="E7" s="3">
        <f>IFERROR(INDEX(E51:E500,MATCH($C$7,$C$51:$C$500,0))/1000000000,"")</f>
        <v>3.69</v>
      </c>
      <c r="H7" s="3">
        <f>IFERROR(INDEX(D7:G7,COUNT(D7:G7)),"")</f>
        <v>3.69</v>
      </c>
      <c r="I7" s="3">
        <f t="shared" ref="I7:W7" si="4">IFERROR(INDEX(I51:I500,MATCH($C$7,$C$51:$C$500,0))/1000000000,"")</f>
        <v>3.69</v>
      </c>
      <c r="J7" s="3">
        <f t="shared" si="4"/>
        <v>3.69</v>
      </c>
      <c r="K7" s="3">
        <f t="shared" si="4"/>
        <v>3.69</v>
      </c>
      <c r="L7" s="3">
        <f t="shared" si="4"/>
        <v>3.57</v>
      </c>
      <c r="M7" s="3">
        <f t="shared" si="4"/>
        <v>3.4</v>
      </c>
      <c r="N7" s="3">
        <f t="shared" si="4"/>
        <v>3.4</v>
      </c>
      <c r="O7" s="3">
        <f t="shared" si="4"/>
        <v>3.4</v>
      </c>
      <c r="P7" s="3">
        <f t="shared" si="4"/>
        <v>3.4</v>
      </c>
      <c r="Q7" s="3">
        <f t="shared" si="4"/>
        <v>3.4</v>
      </c>
      <c r="R7" s="3">
        <f t="shared" si="4"/>
        <v>3.4</v>
      </c>
      <c r="S7" s="3">
        <f t="shared" si="4"/>
        <v>3.4</v>
      </c>
      <c r="T7" s="3">
        <f t="shared" si="4"/>
        <v>3.4</v>
      </c>
      <c r="U7" s="3">
        <f t="shared" si="4"/>
        <v>3.4</v>
      </c>
      <c r="V7" s="3">
        <f t="shared" si="4"/>
        <v>3.4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256000000000</v>
      </c>
      <c r="E8" s="2">
        <f>IFERROR(INDEX(E51:E500,MATCH("Free cash flow (Quarter)",$C$51:$C$500,0)),"")</f>
        <v>-45000000000</v>
      </c>
      <c r="H8" s="2">
        <f>IFERROR(INDEX(D8:G8,COUNT(D8:G8)),"")</f>
        <v>-45000000000</v>
      </c>
      <c r="I8" s="2">
        <f t="shared" ref="I8:W8" si="5">IFERROR(INDEX(I51:I500,MATCH($C$8,$C$51:$C$500,0)),"")</f>
        <v>794000000000</v>
      </c>
      <c r="J8" s="2">
        <f t="shared" si="5"/>
        <v>317000000000</v>
      </c>
      <c r="K8" s="2">
        <f t="shared" si="5"/>
        <v>262000000000</v>
      </c>
      <c r="L8" s="2">
        <f t="shared" si="5"/>
        <v>-400000000000</v>
      </c>
      <c r="M8" s="2">
        <f t="shared" si="5"/>
        <v>-12000000000</v>
      </c>
      <c r="N8" s="2">
        <f t="shared" si="5"/>
        <v>152000000000</v>
      </c>
      <c r="O8" s="2">
        <f t="shared" si="5"/>
        <v>-262000000000</v>
      </c>
      <c r="P8" s="2">
        <f t="shared" si="5"/>
        <v>3000000000</v>
      </c>
      <c r="Q8" s="2">
        <f t="shared" si="5"/>
        <v>61000000000</v>
      </c>
      <c r="R8" s="2">
        <f t="shared" si="5"/>
        <v>159000000000</v>
      </c>
      <c r="S8" s="2">
        <f t="shared" si="5"/>
        <v>-144000000000</v>
      </c>
      <c r="T8" s="2">
        <f t="shared" si="5"/>
        <v>-160000000000</v>
      </c>
      <c r="U8" s="2">
        <f t="shared" si="5"/>
        <v>-131000000000</v>
      </c>
      <c r="V8" s="2">
        <f t="shared" si="5"/>
        <v>-198000000000</v>
      </c>
      <c r="W8" s="2">
        <f t="shared" si="5"/>
        <v>-203000000000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69.3</v>
      </c>
      <c r="E9" s="3">
        <f>IFERROR(INDEX(E51:E500,MATCH("Free cash flow per share (Quarter)",$C$51:$C$500,0)),"")</f>
        <v>-12.23</v>
      </c>
      <c r="H9" s="3">
        <f>IFERROR(INDEX(D9:G9,COUNT(D9:G9)),"")</f>
        <v>-12.23</v>
      </c>
      <c r="I9" s="3">
        <f t="shared" ref="I9:W9" si="6">IFERROR(INDEX(I51:I500,MATCH($C$9,$C$51:$C$500,0)),"")</f>
        <v>215.24</v>
      </c>
      <c r="J9" s="3">
        <f t="shared" si="6"/>
        <v>85.79</v>
      </c>
      <c r="K9" s="3">
        <f t="shared" si="6"/>
        <v>71.040000000000006</v>
      </c>
      <c r="L9" s="3">
        <f t="shared" si="6"/>
        <v>-112.06</v>
      </c>
      <c r="M9" s="3">
        <f t="shared" si="6"/>
        <v>-3.61</v>
      </c>
      <c r="N9" s="3">
        <f t="shared" si="6"/>
        <v>44.86</v>
      </c>
      <c r="O9" s="3">
        <f t="shared" si="6"/>
        <v>-77.16</v>
      </c>
      <c r="P9" s="3">
        <f t="shared" si="6"/>
        <v>0.78</v>
      </c>
      <c r="Q9" s="3">
        <f t="shared" si="6"/>
        <v>17.87</v>
      </c>
      <c r="R9" s="3">
        <f t="shared" si="6"/>
        <v>46.73</v>
      </c>
      <c r="S9" s="3">
        <f t="shared" si="6"/>
        <v>-42.35</v>
      </c>
      <c r="T9" s="3">
        <f t="shared" si="6"/>
        <v>-47.13</v>
      </c>
      <c r="U9" s="3">
        <f t="shared" si="6"/>
        <v>-38.64</v>
      </c>
      <c r="V9" s="3">
        <f t="shared" si="6"/>
        <v>-58.18</v>
      </c>
      <c r="W9" s="3">
        <f t="shared" si="6"/>
        <v>-1320696.68</v>
      </c>
    </row>
    <row r="10" spans="1:23" ht="15.5" x14ac:dyDescent="0.35">
      <c r="C10" t="s">
        <v>18</v>
      </c>
      <c r="D10" s="3">
        <f ca="1">IFERROR(IF(D9=0,"",D2/D9),"")</f>
        <v>11.904761904761905</v>
      </c>
      <c r="E10" s="3">
        <f ca="1">IFERROR(IF(E9=0,"",E2/E9),"")</f>
        <v>-47.424366312346685</v>
      </c>
      <c r="I10" s="3">
        <f t="shared" ref="I10:W10" ca="1" si="7">IFERROR(IF(I9=0,"",I2/I9),"")</f>
        <v>5.2267236573127667</v>
      </c>
      <c r="J10" s="3">
        <f t="shared" ca="1" si="7"/>
        <v>8.0428954423592494</v>
      </c>
      <c r="K10" s="3">
        <f t="shared" ca="1" si="7"/>
        <v>11.120495495495495</v>
      </c>
      <c r="L10" s="3">
        <f t="shared" ca="1" si="7"/>
        <v>-6.9159378904158482</v>
      </c>
      <c r="M10" s="3">
        <f t="shared" ca="1" si="7"/>
        <v>-919.66759002770084</v>
      </c>
      <c r="N10" s="3">
        <f t="shared" ca="1" si="7"/>
        <v>14.15514935354436</v>
      </c>
      <c r="O10" s="3">
        <f t="shared" ca="1" si="7"/>
        <v>-9.5904613789528259</v>
      </c>
      <c r="P10" s="3">
        <f t="shared" ca="1" si="7"/>
        <v>466.66666666666663</v>
      </c>
      <c r="Q10" s="3">
        <f t="shared" ca="1" si="7"/>
        <v>11.303861219921655</v>
      </c>
      <c r="R10" s="3">
        <f t="shared" ca="1" si="7"/>
        <v>4.1729081960196881</v>
      </c>
      <c r="S10" s="3">
        <f t="shared" ca="1" si="7"/>
        <v>-2.3612750885478158</v>
      </c>
      <c r="T10" s="3">
        <f t="shared" ca="1" si="7"/>
        <v>-3.2887757267133457</v>
      </c>
      <c r="U10" s="3">
        <f t="shared" ca="1" si="7"/>
        <v>-7.2463768115942031</v>
      </c>
      <c r="V10" s="3">
        <f t="shared" ca="1" si="7"/>
        <v>-7.3049157786180823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1124492275976</v>
      </c>
      <c r="E11" s="2">
        <f>IFERROR(INDEX(E51:E500,MATCH($C$11,$C$51:$C$500,0)),"")</f>
        <v>1045273947993</v>
      </c>
      <c r="H11" s="2">
        <f>IFERROR(INDEX(D11:G11,COUNT(D11:G11)),"")</f>
        <v>1045273947993</v>
      </c>
      <c r="I11" s="2">
        <f t="shared" ref="I11:W11" si="8">IFERROR(INDEX(I51:I500,MATCH($C$11,$C$51:$C$500,0)),"")</f>
        <v>1085237783028</v>
      </c>
      <c r="J11" s="2">
        <f t="shared" si="8"/>
        <v>593116436947</v>
      </c>
      <c r="K11" s="2">
        <f t="shared" si="8"/>
        <v>760177608533</v>
      </c>
      <c r="L11" s="2">
        <f t="shared" si="8"/>
        <v>932179305327</v>
      </c>
      <c r="M11" s="2">
        <f t="shared" si="8"/>
        <v>446907759076</v>
      </c>
      <c r="N11" s="2">
        <f t="shared" si="8"/>
        <v>191818184928</v>
      </c>
      <c r="O11" s="2">
        <f t="shared" si="8"/>
        <v>254557421382</v>
      </c>
      <c r="P11" s="2">
        <f t="shared" si="8"/>
        <v>227575695805</v>
      </c>
      <c r="Q11" s="2">
        <f t="shared" si="8"/>
        <v>84903045576</v>
      </c>
      <c r="R11" s="2">
        <f t="shared" si="8"/>
        <v>40289931246</v>
      </c>
      <c r="S11" s="2">
        <f t="shared" si="8"/>
        <v>27904713808</v>
      </c>
      <c r="T11" s="2">
        <f t="shared" si="8"/>
        <v>21673903385</v>
      </c>
      <c r="U11" s="2">
        <f t="shared" si="8"/>
        <v>25994696729</v>
      </c>
      <c r="V11" s="2">
        <f t="shared" si="8"/>
        <v>315567715027</v>
      </c>
      <c r="W11" s="2">
        <f t="shared" si="8"/>
        <v>7903623663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3261000000000</v>
      </c>
      <c r="E12" s="2">
        <f>IFERROR(INDEX(E51:E500,MATCH("Net Debt (Quarter)",$C$51:$C$500,0)),"")</f>
        <v>3315000000000</v>
      </c>
      <c r="H12" s="2">
        <f>IFERROR(INDEX(D12:G12,COUNT(D12:G12)),"")</f>
        <v>3315000000000</v>
      </c>
      <c r="I12" s="2">
        <f t="shared" ref="I12:W12" si="9">IFERROR(INDEX(I51:I500,MATCH($C$12,$C$51:$C$500,0)),"")</f>
        <v>3196000000000</v>
      </c>
      <c r="J12" s="2">
        <f t="shared" si="9"/>
        <v>3498000000000</v>
      </c>
      <c r="K12" s="2">
        <f t="shared" si="9"/>
        <v>3183000000000</v>
      </c>
      <c r="L12" s="2">
        <f t="shared" si="9"/>
        <v>3129000000000</v>
      </c>
      <c r="M12" s="2">
        <f t="shared" si="9"/>
        <v>3138000000000</v>
      </c>
      <c r="N12" s="2">
        <f t="shared" si="9"/>
        <v>2795000000000</v>
      </c>
      <c r="O12" s="2">
        <f t="shared" si="9"/>
        <v>2656000000000</v>
      </c>
      <c r="P12" s="2">
        <f t="shared" si="9"/>
        <v>2123000000000</v>
      </c>
      <c r="Q12" s="2">
        <f t="shared" si="9"/>
        <v>1917000000000</v>
      </c>
      <c r="R12" s="2">
        <f t="shared" si="9"/>
        <v>1788000000000</v>
      </c>
      <c r="S12" s="2">
        <f t="shared" si="9"/>
        <v>1757000000000</v>
      </c>
      <c r="T12" s="2">
        <f t="shared" si="9"/>
        <v>1434000000000</v>
      </c>
      <c r="U12" s="2">
        <f t="shared" si="9"/>
        <v>1135000000000</v>
      </c>
      <c r="V12" s="2">
        <f t="shared" si="9"/>
        <v>893000000000</v>
      </c>
      <c r="W12" s="2">
        <f t="shared" si="9"/>
        <v>820000000000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4385000000000</v>
      </c>
      <c r="E13" s="2">
        <f>IFERROR(INDEX(E51:E500,MATCH("Total Debt (Quarter)",$C$51:$C$500,0)),"")</f>
        <v>4360000000000</v>
      </c>
      <c r="H13" s="2">
        <f>IFERROR(INDEX(D13:G13,COUNT(D13:G13)),"")</f>
        <v>4360000000000</v>
      </c>
      <c r="I13" s="2">
        <f t="shared" ref="I13:W13" si="10">IFERROR(INDEX(I51:I500,MATCH($C$13,$C$51:$C$500,0)),"")</f>
        <v>4282000000000</v>
      </c>
      <c r="J13" s="2">
        <f t="shared" si="10"/>
        <v>4091000000000</v>
      </c>
      <c r="K13" s="2">
        <f t="shared" si="10"/>
        <v>3943000000000</v>
      </c>
      <c r="L13" s="2">
        <f t="shared" si="10"/>
        <v>4061000000000</v>
      </c>
      <c r="M13" s="2">
        <f t="shared" si="10"/>
        <v>3585000000000</v>
      </c>
      <c r="N13" s="2">
        <f t="shared" si="10"/>
        <v>2987000000000</v>
      </c>
      <c r="O13" s="2">
        <f t="shared" si="10"/>
        <v>2910000000000</v>
      </c>
      <c r="P13" s="2">
        <f t="shared" si="10"/>
        <v>2350000000000</v>
      </c>
      <c r="Q13" s="2">
        <f t="shared" si="10"/>
        <v>2002000000000</v>
      </c>
      <c r="R13" s="2">
        <f t="shared" si="10"/>
        <v>1828000000000</v>
      </c>
      <c r="S13" s="2">
        <f t="shared" si="10"/>
        <v>1784000000000</v>
      </c>
      <c r="T13" s="2">
        <f t="shared" si="10"/>
        <v>1456000000000</v>
      </c>
      <c r="U13" s="2">
        <f t="shared" si="10"/>
        <v>1161000000000</v>
      </c>
      <c r="V13" s="2">
        <f t="shared" si="10"/>
        <v>1209000000000</v>
      </c>
      <c r="W13" s="2">
        <f t="shared" si="10"/>
        <v>828000000000</v>
      </c>
    </row>
    <row r="14" spans="1:23" ht="15.5" x14ac:dyDescent="0.35">
      <c r="C14" t="s">
        <v>27</v>
      </c>
      <c r="D14" s="2">
        <f>IFERROR(INDEX(D51:D500,MATCH($C$14,$C$51:$C$500,0)),"")</f>
        <v>-74663280312</v>
      </c>
      <c r="E14" s="2">
        <f>IFERROR(INDEX(E51:E500,MATCH($C$14,$C$51:$C$500,0)),"")</f>
        <v>-68342966688</v>
      </c>
      <c r="H14" s="2">
        <f>IFERROR(SUM(D14:G14)*(4/MAX(1,COUNT(D14:G14))),"")</f>
        <v>-286012494000</v>
      </c>
      <c r="I14" s="2">
        <f t="shared" ref="I14:W14" si="11">IFERROR(INDEX(I51:I500,MATCH($C$14,$C$51:$C$500,0)),"")</f>
        <v>-293680850974</v>
      </c>
      <c r="J14" s="2">
        <f t="shared" si="11"/>
        <v>-294032462326</v>
      </c>
      <c r="K14" s="2">
        <f t="shared" si="11"/>
        <v>-272430716453</v>
      </c>
      <c r="L14" s="2">
        <f t="shared" si="11"/>
        <v>-264307146703</v>
      </c>
      <c r="M14" s="2">
        <f t="shared" si="11"/>
        <v>-238893008385</v>
      </c>
      <c r="N14" s="2">
        <f t="shared" si="11"/>
        <v>-253554304418</v>
      </c>
      <c r="O14" s="2">
        <f t="shared" si="11"/>
        <v>-244118069213</v>
      </c>
      <c r="P14" s="2">
        <f t="shared" si="11"/>
        <v>-178417020772</v>
      </c>
      <c r="Q14" s="2">
        <f t="shared" si="11"/>
        <v>-175885365658</v>
      </c>
      <c r="R14" s="2">
        <f t="shared" si="11"/>
        <v>-184958677967</v>
      </c>
      <c r="S14" s="2">
        <f t="shared" si="11"/>
        <v>-171720759079</v>
      </c>
      <c r="T14" s="2">
        <f t="shared" si="11"/>
        <v>-139958338842</v>
      </c>
      <c r="U14" s="2">
        <f t="shared" si="11"/>
        <v>-115578716098</v>
      </c>
      <c r="V14" s="2">
        <f t="shared" si="11"/>
        <v>-135124053291</v>
      </c>
      <c r="W14" s="2">
        <f t="shared" si="11"/>
        <v>-116012015662</v>
      </c>
    </row>
    <row r="15" spans="1:23" ht="15.5" x14ac:dyDescent="0.35">
      <c r="C15" t="s">
        <v>28</v>
      </c>
      <c r="D15" s="2">
        <f>IFERROR(INDEX(D51:D500,MATCH($C$15,$C$51:$C$500,0)),"")</f>
        <v>-38426936631</v>
      </c>
      <c r="E15" s="2">
        <f>IFERROR(INDEX(E51:E500,MATCH($C$15,$C$51:$C$500,0)),"")</f>
        <v>-38198349786</v>
      </c>
      <c r="H15" s="2">
        <f>IFERROR(SUM(D15:G15)*(4/MAX(1,COUNT(D15:G15))),"")</f>
        <v>-153250572834</v>
      </c>
      <c r="I15" s="2">
        <f t="shared" ref="I15:W15" si="12">IFERROR(INDEX(I51:I500,MATCH($C$15,$C$51:$C$500,0)),"")</f>
        <v>-165398947431</v>
      </c>
      <c r="J15" s="2">
        <f t="shared" si="12"/>
        <v>-99455399703</v>
      </c>
      <c r="K15" s="2">
        <f t="shared" si="12"/>
        <v>-45389988427</v>
      </c>
      <c r="L15" s="2">
        <f t="shared" si="12"/>
        <v>-3515603510</v>
      </c>
      <c r="M15" s="2">
        <f t="shared" si="12"/>
        <v>-63546552949</v>
      </c>
      <c r="N15" s="2">
        <f t="shared" si="12"/>
        <v>-4598599037</v>
      </c>
      <c r="O15" s="2">
        <f t="shared" si="12"/>
        <v>-25762219193</v>
      </c>
      <c r="P15" s="2">
        <f t="shared" si="12"/>
        <v>-40094884477</v>
      </c>
      <c r="Q15" s="2">
        <f t="shared" si="12"/>
        <v>-34888681331</v>
      </c>
      <c r="R15" s="2">
        <f t="shared" si="12"/>
        <v>-26663978494</v>
      </c>
      <c r="S15" s="2">
        <f t="shared" si="12"/>
        <v>-22678586033</v>
      </c>
      <c r="T15" s="2">
        <f t="shared" si="12"/>
        <v>-13373807272</v>
      </c>
      <c r="U15" s="2">
        <f t="shared" si="12"/>
        <v>-14380834145</v>
      </c>
      <c r="V15" s="2">
        <f t="shared" si="12"/>
        <v>-13515207266</v>
      </c>
      <c r="W15" s="2">
        <f t="shared" si="12"/>
        <v>-19341884227</v>
      </c>
    </row>
    <row r="16" spans="1:23" ht="15.5" x14ac:dyDescent="0.35">
      <c r="C16" t="s">
        <v>29</v>
      </c>
      <c r="D16" s="2">
        <f>IFERROR(INDEX(D51:D500,MATCH($C$16,$C$51:$C$500,0)),"")</f>
        <v>168213494120</v>
      </c>
      <c r="E16" s="2">
        <f>IFERROR(INDEX(E51:E500,MATCH($C$16,$C$51:$C$500,0)),"")</f>
        <v>179649989820</v>
      </c>
      <c r="H16" s="2">
        <f>IFERROR(SUM(D16:G16)*(4/MAX(1,COUNT(D16:G16))),"")</f>
        <v>695726967880</v>
      </c>
      <c r="I16" s="2">
        <f t="shared" ref="I16:W16" si="13">IFERROR(INDEX(I51:I500,MATCH($C$16,$C$51:$C$500,0)),"")</f>
        <v>761980589698</v>
      </c>
      <c r="J16" s="2">
        <f t="shared" si="13"/>
        <v>429566607949</v>
      </c>
      <c r="K16" s="2">
        <f t="shared" si="13"/>
        <v>64820162403</v>
      </c>
      <c r="L16" s="2">
        <f t="shared" si="13"/>
        <v>7219932153</v>
      </c>
      <c r="M16" s="2">
        <f t="shared" si="13"/>
        <v>223127584945</v>
      </c>
      <c r="N16" s="2">
        <f t="shared" si="13"/>
        <v>68495021017</v>
      </c>
      <c r="O16" s="2">
        <f t="shared" si="13"/>
        <v>117377160073</v>
      </c>
      <c r="P16" s="2">
        <f t="shared" si="13"/>
        <v>182337295412</v>
      </c>
      <c r="Q16" s="2">
        <f t="shared" si="13"/>
        <v>138197075844</v>
      </c>
      <c r="R16" s="2">
        <f t="shared" si="13"/>
        <v>88814963188</v>
      </c>
      <c r="S16" s="2">
        <f t="shared" si="13"/>
        <v>56854925672</v>
      </c>
      <c r="T16" s="2">
        <f t="shared" si="13"/>
        <v>56321582826</v>
      </c>
      <c r="U16" s="2">
        <f t="shared" si="13"/>
        <v>106423635309</v>
      </c>
      <c r="V16" s="2">
        <f t="shared" si="13"/>
        <v>42968468292</v>
      </c>
      <c r="W16" s="2">
        <f t="shared" si="13"/>
        <v>29206544451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3044250000000</v>
      </c>
      <c r="E20" s="2">
        <f ca="1">IFERROR(E21*E2,"")</f>
        <v>2140200000000</v>
      </c>
      <c r="H20" s="2">
        <f t="shared" ref="H20:W20" ca="1" si="14">IFERROR(H21*H2,"")</f>
        <v>2140200000000</v>
      </c>
      <c r="I20" s="2">
        <f t="shared" ca="1" si="14"/>
        <v>4151250000000</v>
      </c>
      <c r="J20" s="2">
        <f t="shared" ca="1" si="14"/>
        <v>2546100000000</v>
      </c>
      <c r="K20" s="2">
        <f t="shared" ca="1" si="14"/>
        <v>2915100000000</v>
      </c>
      <c r="L20" s="2">
        <f t="shared" ca="1" si="14"/>
        <v>2766750000000</v>
      </c>
      <c r="M20" s="2">
        <f t="shared" ca="1" si="14"/>
        <v>11288000000000</v>
      </c>
      <c r="N20" s="2">
        <f t="shared" ca="1" si="14"/>
        <v>2159000000000</v>
      </c>
      <c r="O20" s="2">
        <f t="shared" ca="1" si="14"/>
        <v>2516000000000</v>
      </c>
      <c r="P20" s="2">
        <f t="shared" ca="1" si="14"/>
        <v>1237600000000</v>
      </c>
      <c r="Q20" s="2">
        <f t="shared" ca="1" si="14"/>
        <v>686800000000</v>
      </c>
      <c r="R20" s="2">
        <f t="shared" ca="1" si="14"/>
        <v>663000000000</v>
      </c>
      <c r="S20" s="2">
        <f t="shared" ca="1" si="14"/>
        <v>340000000000</v>
      </c>
      <c r="T20" s="2">
        <f t="shared" ca="1" si="14"/>
        <v>527000000000</v>
      </c>
      <c r="U20" s="2">
        <f t="shared" ca="1" si="14"/>
        <v>952000000000</v>
      </c>
      <c r="V20" s="2">
        <f t="shared" ca="1" si="14"/>
        <v>1445000000000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3690000000</v>
      </c>
      <c r="E21" s="2">
        <f>IFERROR(INDEX(E51:E500,MATCH($C$7,$C$51:$C$500,0)),"")</f>
        <v>3690000000</v>
      </c>
      <c r="H21" s="2">
        <f>IFERROR(INDEX(D21:G21,COUNT(D21:G21)),"")</f>
        <v>3690000000</v>
      </c>
      <c r="I21" s="2">
        <f t="shared" ref="I21:W21" si="15">IFERROR(INDEX(I51:I500,MATCH($C$7,$C$51:$C$500,0)),"")</f>
        <v>3690000000</v>
      </c>
      <c r="J21" s="2">
        <f t="shared" si="15"/>
        <v>3690000000</v>
      </c>
      <c r="K21" s="2">
        <f t="shared" si="15"/>
        <v>3690000000</v>
      </c>
      <c r="L21" s="2">
        <f t="shared" si="15"/>
        <v>3570000000</v>
      </c>
      <c r="M21" s="2">
        <f t="shared" si="15"/>
        <v>3400000000</v>
      </c>
      <c r="N21" s="2">
        <f t="shared" si="15"/>
        <v>3400000000</v>
      </c>
      <c r="O21" s="2">
        <f t="shared" si="15"/>
        <v>3400000000</v>
      </c>
      <c r="P21" s="2">
        <f t="shared" si="15"/>
        <v>3400000000</v>
      </c>
      <c r="Q21" s="2">
        <f t="shared" si="15"/>
        <v>3400000000</v>
      </c>
      <c r="R21" s="2">
        <f t="shared" si="15"/>
        <v>3400000000</v>
      </c>
      <c r="S21" s="2">
        <f t="shared" si="15"/>
        <v>3400000000</v>
      </c>
      <c r="T21" s="2">
        <f t="shared" si="15"/>
        <v>3400000000</v>
      </c>
      <c r="U21" s="2">
        <f t="shared" si="15"/>
        <v>3400000000</v>
      </c>
      <c r="V21" s="2">
        <f t="shared" si="15"/>
        <v>3400000000</v>
      </c>
      <c r="W21" s="2">
        <f t="shared" si="15"/>
        <v>0</v>
      </c>
    </row>
    <row r="23" spans="1:23" ht="15.5" x14ac:dyDescent="0.35">
      <c r="B23" t="s">
        <v>54</v>
      </c>
      <c r="C23" t="s">
        <v>55</v>
      </c>
      <c r="D23" s="3">
        <f>IFERROR(D5/D6*100,"")</f>
        <v>2.9430924112252215</v>
      </c>
      <c r="E23" s="3">
        <f>IFERROR(E5/E6*100,"")</f>
        <v>2.8113439033725265</v>
      </c>
      <c r="H23" s="3">
        <f t="shared" ref="H23:W23" si="16">IFERROR(H5/H6*100,"")</f>
        <v>11.523078341781053</v>
      </c>
      <c r="I23" s="3">
        <f t="shared" si="16"/>
        <v>13.260258009104254</v>
      </c>
      <c r="J23" s="3">
        <f t="shared" si="16"/>
        <v>8.758346481513879</v>
      </c>
      <c r="K23" s="3">
        <f t="shared" si="16"/>
        <v>3.904121368172333</v>
      </c>
      <c r="L23" s="3">
        <f t="shared" si="16"/>
        <v>4.1994659985184608</v>
      </c>
      <c r="M23" s="3">
        <f t="shared" si="16"/>
        <v>8.7920342802374698</v>
      </c>
      <c r="N23" s="3">
        <f t="shared" si="16"/>
        <v>6.5102424573548268</v>
      </c>
      <c r="O23" s="3">
        <f t="shared" si="16"/>
        <v>7.8873881238244152</v>
      </c>
      <c r="P23" s="3">
        <f t="shared" si="16"/>
        <v>12.423959251648585</v>
      </c>
      <c r="Q23" s="3">
        <f t="shared" si="16"/>
        <v>10.737471328544663</v>
      </c>
      <c r="R23" s="3">
        <f t="shared" si="16"/>
        <v>6.9324523723666651</v>
      </c>
      <c r="S23" s="3">
        <f t="shared" si="16"/>
        <v>3.8902909280348785</v>
      </c>
      <c r="T23" s="3">
        <f t="shared" si="16"/>
        <v>5.1269494509392057</v>
      </c>
      <c r="U23" s="3">
        <f t="shared" si="16"/>
        <v>11.1567453886402</v>
      </c>
      <c r="V23" s="3">
        <f t="shared" si="16"/>
        <v>4.0183653555030352</v>
      </c>
      <c r="W23" s="3">
        <f t="shared" si="16"/>
        <v>7.4727193254828492</v>
      </c>
    </row>
    <row r="24" spans="1:23" ht="15.5" x14ac:dyDescent="0.35">
      <c r="C24" t="s">
        <v>56</v>
      </c>
      <c r="D24" s="4">
        <f>IFERROR(_xlfn.RRI(5,I23,D23),"")</f>
        <v>-0.25996819548441052</v>
      </c>
      <c r="E24" s="4">
        <f>IFERROR(_xlfn.RRI(5,J23,E23),"")</f>
        <v>-0.20329348135627734</v>
      </c>
      <c r="H24" s="4">
        <f t="shared" ref="H24:W24" si="17">IFERROR(_xlfn.RRI(5,M23,H23),"")</f>
        <v>5.5591363619674317E-2</v>
      </c>
      <c r="I24" s="4">
        <f t="shared" si="17"/>
        <v>0.15289820300487378</v>
      </c>
      <c r="J24" s="4">
        <f t="shared" si="17"/>
        <v>2.1169375407447344E-2</v>
      </c>
      <c r="K24" s="4">
        <f t="shared" si="17"/>
        <v>-0.2066722271017124</v>
      </c>
      <c r="L24" s="4">
        <f t="shared" si="17"/>
        <v>-0.17118345793326717</v>
      </c>
      <c r="M24" s="4">
        <f t="shared" si="17"/>
        <v>4.8673988061678664E-2</v>
      </c>
      <c r="N24" s="4">
        <f t="shared" si="17"/>
        <v>0.10846763348243527</v>
      </c>
      <c r="O24" s="4">
        <f t="shared" si="17"/>
        <v>8.9970729360386859E-2</v>
      </c>
      <c r="P24" s="4">
        <f t="shared" si="17"/>
        <v>2.1749653860248186E-2</v>
      </c>
      <c r="Q24" s="4">
        <f t="shared" si="17"/>
        <v>0.21722403505275945</v>
      </c>
      <c r="R24" s="4">
        <f t="shared" si="17"/>
        <v>-1.489699285404178E-2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113.18</v>
      </c>
      <c r="J25" s="3">
        <f t="shared" si="18"/>
        <v>66.040000000000006</v>
      </c>
      <c r="K25" s="3">
        <f t="shared" si="18"/>
        <v>28.11</v>
      </c>
      <c r="L25" s="3">
        <f t="shared" si="18"/>
        <v>28.89</v>
      </c>
      <c r="M25" s="3">
        <f t="shared" si="18"/>
        <v>41.98</v>
      </c>
      <c r="N25" s="3">
        <f t="shared" si="18"/>
        <v>25.65</v>
      </c>
      <c r="O25" s="3">
        <f t="shared" si="18"/>
        <v>32.5</v>
      </c>
      <c r="P25" s="3">
        <f t="shared" si="18"/>
        <v>42.24</v>
      </c>
      <c r="Q25" s="3">
        <f t="shared" si="18"/>
        <v>30.37</v>
      </c>
      <c r="R25" s="3">
        <f t="shared" si="18"/>
        <v>18.28</v>
      </c>
      <c r="S25" s="3">
        <f t="shared" si="18"/>
        <v>10.050000000000001</v>
      </c>
      <c r="T25" s="3">
        <f t="shared" si="18"/>
        <v>12.64</v>
      </c>
      <c r="U25" s="3">
        <f t="shared" si="18"/>
        <v>27.09</v>
      </c>
      <c r="V25" s="3">
        <f t="shared" si="18"/>
        <v>8.67</v>
      </c>
      <c r="W25" s="3">
        <f t="shared" si="18"/>
        <v>64232.03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0.34566347315696477</v>
      </c>
      <c r="J26" s="4">
        <f t="shared" si="19"/>
        <v>0.152350887734926</v>
      </c>
      <c r="K26" s="4">
        <f t="shared" si="19"/>
        <v>-7.8219774426026345E-2</v>
      </c>
      <c r="L26" s="4">
        <f t="shared" si="19"/>
        <v>-9.9421992045035656E-3</v>
      </c>
      <c r="M26" s="4">
        <f t="shared" si="19"/>
        <v>0.18090034251796627</v>
      </c>
      <c r="N26" s="4">
        <f t="shared" si="19"/>
        <v>0.20610262184145722</v>
      </c>
      <c r="O26" s="4">
        <f t="shared" si="19"/>
        <v>0.20788964289896916</v>
      </c>
      <c r="P26" s="4">
        <f t="shared" si="19"/>
        <v>9.2906429505579036E-2</v>
      </c>
      <c r="Q26" s="4">
        <f t="shared" si="19"/>
        <v>0.28494677551033321</v>
      </c>
      <c r="R26" s="4">
        <f t="shared" si="19"/>
        <v>-0.80463583354397672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413.46062337913281</v>
      </c>
      <c r="E27" s="3">
        <f>IFERROR(E4/E21,"")</f>
        <v>416.94095448075882</v>
      </c>
      <c r="H27" s="3">
        <f t="shared" ref="H27:W27" si="20">IFERROR(H4/H21,"")</f>
        <v>1660.8031557197833</v>
      </c>
      <c r="I27" s="3">
        <f t="shared" si="20"/>
        <v>1623.1669058485095</v>
      </c>
      <c r="J27" s="3">
        <f t="shared" si="20"/>
        <v>1343.0600327669376</v>
      </c>
      <c r="K27" s="3">
        <f t="shared" si="20"/>
        <v>1202.8515735756098</v>
      </c>
      <c r="L27" s="3">
        <f t="shared" si="20"/>
        <v>1644.2840005619048</v>
      </c>
      <c r="M27" s="3">
        <f t="shared" si="20"/>
        <v>1496.4982880511764</v>
      </c>
      <c r="N27" s="3">
        <f t="shared" si="20"/>
        <v>893.34099057852939</v>
      </c>
      <c r="O27" s="3">
        <f t="shared" si="20"/>
        <v>685.16640957117647</v>
      </c>
      <c r="P27" s="3">
        <f t="shared" si="20"/>
        <v>547.92518774676466</v>
      </c>
      <c r="Q27" s="3">
        <f t="shared" si="20"/>
        <v>497.01358647970591</v>
      </c>
      <c r="R27" s="3">
        <f t="shared" si="20"/>
        <v>461.87891997558825</v>
      </c>
      <c r="S27" s="3">
        <f t="shared" si="20"/>
        <v>409.58730771588233</v>
      </c>
      <c r="T27" s="3">
        <f t="shared" si="20"/>
        <v>335.3707292497059</v>
      </c>
      <c r="U27" s="3">
        <f t="shared" si="20"/>
        <v>299.67154866911767</v>
      </c>
      <c r="V27" s="3">
        <f t="shared" si="20"/>
        <v>233.48886685735295</v>
      </c>
      <c r="W27" s="3" t="str">
        <f t="shared" si="20"/>
        <v/>
      </c>
    </row>
    <row r="28" spans="1:23" ht="15.5" x14ac:dyDescent="0.35">
      <c r="C28" t="s">
        <v>61</v>
      </c>
      <c r="D28" s="4">
        <f>IFERROR(_xlfn.RRI(5,I27,D27),"")</f>
        <v>-0.23929863574182197</v>
      </c>
      <c r="E28" s="4">
        <f>IFERROR(_xlfn.RRI(5,J27,E27),"")</f>
        <v>-0.20860040045826955</v>
      </c>
      <c r="H28" s="4">
        <f t="shared" ref="H28:W28" si="21">IFERROR(_xlfn.RRI(5,M27,H27),"")</f>
        <v>2.1053239156950676E-2</v>
      </c>
      <c r="I28" s="4">
        <f t="shared" si="21"/>
        <v>0.12685797729965431</v>
      </c>
      <c r="J28" s="4">
        <f t="shared" si="21"/>
        <v>0.14408916427056351</v>
      </c>
      <c r="K28" s="4">
        <f t="shared" si="21"/>
        <v>0.17030256020144741</v>
      </c>
      <c r="L28" s="4">
        <f t="shared" si="21"/>
        <v>0.27034509200157086</v>
      </c>
      <c r="M28" s="4">
        <f t="shared" si="21"/>
        <v>0.26505560902020009</v>
      </c>
      <c r="N28" s="4">
        <f t="shared" si="21"/>
        <v>0.16878372173270706</v>
      </c>
      <c r="O28" s="4">
        <f t="shared" si="21"/>
        <v>0.15359716913489807</v>
      </c>
      <c r="P28" s="4">
        <f t="shared" si="21"/>
        <v>0.12827548140318012</v>
      </c>
      <c r="Q28" s="4">
        <f t="shared" si="21"/>
        <v>0.16310900110976001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0.71380981223500906</v>
      </c>
      <c r="J29" s="4">
        <f t="shared" si="22"/>
        <v>1.3493418712202065</v>
      </c>
      <c r="K29" s="4">
        <f t="shared" si="22"/>
        <v>-2.6998961578400871E-2</v>
      </c>
      <c r="L29" s="4">
        <f t="shared" si="22"/>
        <v>-0.31181515007146254</v>
      </c>
      <c r="M29" s="4">
        <f t="shared" si="22"/>
        <v>0.63664717348927868</v>
      </c>
      <c r="N29" s="4">
        <f t="shared" si="22"/>
        <v>-0.21076923076923082</v>
      </c>
      <c r="O29" s="4">
        <f t="shared" si="22"/>
        <v>-0.23058712121212124</v>
      </c>
      <c r="P29" s="4">
        <f t="shared" si="22"/>
        <v>0.39084622983207112</v>
      </c>
      <c r="Q29" s="4">
        <f t="shared" si="22"/>
        <v>0.6613785557986871</v>
      </c>
      <c r="R29" s="4">
        <f t="shared" si="22"/>
        <v>0.8189054726368159</v>
      </c>
      <c r="S29" s="4">
        <f t="shared" si="22"/>
        <v>-0.20490506329113922</v>
      </c>
      <c r="T29" s="4">
        <f t="shared" si="22"/>
        <v>-0.53340716131413801</v>
      </c>
      <c r="U29" s="4">
        <f t="shared" si="22"/>
        <v>2.124567474048443</v>
      </c>
      <c r="V29" s="4">
        <f t="shared" si="22"/>
        <v>-0.99986502061354754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2.318692534678031E-2</v>
      </c>
      <c r="I30" s="4">
        <f t="shared" si="23"/>
        <v>0.20855871386813804</v>
      </c>
      <c r="J30" s="4">
        <f t="shared" si="23"/>
        <v>0.11656339175293477</v>
      </c>
      <c r="K30" s="4">
        <f t="shared" si="23"/>
        <v>-0.26846483140104954</v>
      </c>
      <c r="L30" s="4">
        <f t="shared" si="23"/>
        <v>9.8754347860419714E-2</v>
      </c>
      <c r="M30" s="4">
        <f t="shared" si="23"/>
        <v>0.67517029200914769</v>
      </c>
      <c r="N30" s="4">
        <f t="shared" si="23"/>
        <v>0.30383068711386868</v>
      </c>
      <c r="O30" s="4">
        <f t="shared" si="23"/>
        <v>0.25047438025032126</v>
      </c>
      <c r="P30" s="4">
        <f t="shared" si="23"/>
        <v>0.10243502924670568</v>
      </c>
      <c r="Q30" s="4">
        <f t="shared" si="23"/>
        <v>7.6068997706097166E-2</v>
      </c>
      <c r="R30" s="4">
        <f t="shared" si="23"/>
        <v>0.12766902507628225</v>
      </c>
      <c r="S30" s="4">
        <f t="shared" si="23"/>
        <v>0.22129712581719446</v>
      </c>
      <c r="T30" s="4">
        <f t="shared" si="23"/>
        <v>0.11912769410086869</v>
      </c>
      <c r="U30" s="4">
        <f t="shared" si="23"/>
        <v>0.28345112425509433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612.52</v>
      </c>
      <c r="E32" s="3">
        <f>IFERROR(INDEX(E51:E500,MATCH($A$32,$C$51:$C$500,0)),"")</f>
        <v>620.24</v>
      </c>
      <c r="H32" s="3">
        <f>IFERROR(INDEX(D32:G32,COUNT(D32:G32)),"")</f>
        <v>620.24</v>
      </c>
      <c r="I32" s="3">
        <f t="shared" ref="I32:W32" si="24">IFERROR(INDEX(I51:I500,MATCH($C$32,$C$51:$C$500,0)),"")</f>
        <v>594.07000000000005</v>
      </c>
      <c r="J32" s="3">
        <f t="shared" si="24"/>
        <v>529.34</v>
      </c>
      <c r="K32" s="3">
        <f t="shared" si="24"/>
        <v>503.31</v>
      </c>
      <c r="L32" s="3">
        <f t="shared" si="24"/>
        <v>453.57</v>
      </c>
      <c r="M32" s="3">
        <f t="shared" si="24"/>
        <v>447.45</v>
      </c>
      <c r="N32" s="3">
        <f t="shared" si="24"/>
        <v>377.8</v>
      </c>
      <c r="O32" s="3">
        <f t="shared" si="24"/>
        <v>350.79</v>
      </c>
      <c r="P32" s="3">
        <f t="shared" si="24"/>
        <v>319.72000000000003</v>
      </c>
      <c r="Q32" s="3">
        <f t="shared" si="24"/>
        <v>290.08999999999997</v>
      </c>
      <c r="R32" s="3">
        <f t="shared" si="24"/>
        <v>265.94</v>
      </c>
      <c r="S32" s="3">
        <f t="shared" si="24"/>
        <v>251.5</v>
      </c>
      <c r="T32" s="3">
        <f t="shared" si="24"/>
        <v>246.47</v>
      </c>
      <c r="U32" s="3">
        <f t="shared" si="24"/>
        <v>242.83</v>
      </c>
      <c r="V32" s="3">
        <f t="shared" si="24"/>
        <v>215.74</v>
      </c>
      <c r="W32" s="3">
        <f t="shared" si="24"/>
        <v>859594.54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0.95</v>
      </c>
      <c r="E33" s="3">
        <f>IFERROR(INDEX(E51:E500,MATCH($A$33,$C$51:$C$500,0)),"")</f>
        <v>1.25</v>
      </c>
      <c r="H33" s="3">
        <f>IFERROR(INDEX(D33:G33,COUNT(D33:G33)),"")</f>
        <v>1.25</v>
      </c>
      <c r="I33" s="3">
        <f t="shared" ref="I33:W33" si="25">IFERROR(INDEX(I51:I500,MATCH($C$33,$C$51:$C$500,0)),"")</f>
        <v>1.89</v>
      </c>
      <c r="J33" s="3">
        <f t="shared" si="25"/>
        <v>1.3</v>
      </c>
      <c r="K33" s="3">
        <f t="shared" si="25"/>
        <v>1.57</v>
      </c>
      <c r="L33" s="3">
        <f t="shared" si="25"/>
        <v>1.71</v>
      </c>
      <c r="M33" s="3">
        <f t="shared" si="25"/>
        <v>7.42</v>
      </c>
      <c r="N33" s="3">
        <f t="shared" si="25"/>
        <v>1.68</v>
      </c>
      <c r="O33" s="3">
        <f t="shared" si="25"/>
        <v>2.11</v>
      </c>
      <c r="P33" s="3">
        <f t="shared" si="25"/>
        <v>1.1399999999999999</v>
      </c>
      <c r="Q33" s="3">
        <f t="shared" si="25"/>
        <v>0.7</v>
      </c>
      <c r="R33" s="3">
        <f t="shared" si="25"/>
        <v>0.73</v>
      </c>
      <c r="S33" s="3">
        <f t="shared" si="25"/>
        <v>0.4</v>
      </c>
      <c r="T33" s="3">
        <f t="shared" si="25"/>
        <v>0.63</v>
      </c>
      <c r="U33" s="3">
        <f t="shared" si="25"/>
        <v>1.1499999999999999</v>
      </c>
      <c r="V33" s="3">
        <f t="shared" si="25"/>
        <v>1.97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20.9</v>
      </c>
      <c r="E34" s="3">
        <f>IFERROR(INDEX(E51:E500,MATCH($A$34,$C$51:$C$500,0)),"")</f>
        <v>29.05</v>
      </c>
      <c r="H34" s="3">
        <f>IFERROR(INDEX(D34:G34,COUNT(D34:G34)),"")</f>
        <v>29.05</v>
      </c>
      <c r="I34" s="3">
        <f t="shared" ref="I34:W34" si="26">IFERROR(INDEX(I51:I500,MATCH($C$34,$C$51:$C$500,0)),"")</f>
        <v>9.94</v>
      </c>
      <c r="J34" s="3">
        <f t="shared" si="26"/>
        <v>10.45</v>
      </c>
      <c r="K34" s="3">
        <f t="shared" si="26"/>
        <v>28.1</v>
      </c>
      <c r="L34" s="3">
        <f t="shared" si="26"/>
        <v>26.83</v>
      </c>
      <c r="M34" s="3">
        <f t="shared" si="26"/>
        <v>79.09</v>
      </c>
      <c r="N34" s="3">
        <f t="shared" si="26"/>
        <v>24.76</v>
      </c>
      <c r="O34" s="3">
        <f t="shared" si="26"/>
        <v>22.77</v>
      </c>
      <c r="P34" s="3">
        <f t="shared" si="26"/>
        <v>8.6199999999999992</v>
      </c>
      <c r="Q34" s="3">
        <f t="shared" si="26"/>
        <v>6.65</v>
      </c>
      <c r="R34" s="3">
        <f t="shared" si="26"/>
        <v>10.67</v>
      </c>
      <c r="S34" s="3">
        <f t="shared" si="26"/>
        <v>9.9499999999999993</v>
      </c>
      <c r="T34" s="3">
        <f t="shared" si="26"/>
        <v>12.26</v>
      </c>
      <c r="U34" s="3">
        <f t="shared" si="26"/>
        <v>10.34</v>
      </c>
      <c r="V34" s="3">
        <f t="shared" si="26"/>
        <v>49.02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1.4</v>
      </c>
      <c r="E35" s="3">
        <f>IFERROR(INDEX(E51:E500,MATCH($A$35,$C$51:$C$500,0)),"")</f>
        <v>1.86</v>
      </c>
      <c r="H35" s="3">
        <f>IFERROR(INDEX(D35:G35,COUNT(D35:G35)),"")</f>
        <v>1.86</v>
      </c>
      <c r="I35" s="3">
        <f t="shared" ref="I35:W35" si="27">IFERROR(INDEX(I51:I500,MATCH($C$35,$C$51:$C$500,0)),"")</f>
        <v>0.69</v>
      </c>
      <c r="J35" s="3">
        <f t="shared" si="27"/>
        <v>0.51</v>
      </c>
      <c r="K35" s="3">
        <f t="shared" si="27"/>
        <v>0.66</v>
      </c>
      <c r="L35" s="3">
        <f t="shared" si="27"/>
        <v>0.47</v>
      </c>
      <c r="M35" s="3">
        <f t="shared" si="27"/>
        <v>2.2200000000000002</v>
      </c>
      <c r="N35" s="3">
        <f t="shared" si="27"/>
        <v>0.71</v>
      </c>
      <c r="O35" s="3">
        <f t="shared" si="27"/>
        <v>1.08</v>
      </c>
      <c r="P35" s="3">
        <f t="shared" si="27"/>
        <v>0.66</v>
      </c>
      <c r="Q35" s="3">
        <f t="shared" si="27"/>
        <v>0.41</v>
      </c>
      <c r="R35" s="3">
        <f t="shared" si="27"/>
        <v>0.42</v>
      </c>
      <c r="S35" s="3">
        <f t="shared" si="27"/>
        <v>0.24</v>
      </c>
      <c r="T35" s="3">
        <f t="shared" si="27"/>
        <v>0.46</v>
      </c>
      <c r="U35" s="3">
        <f t="shared" si="27"/>
        <v>0.93</v>
      </c>
      <c r="V35" s="3">
        <f t="shared" si="27"/>
        <v>1.82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1525669700269</v>
      </c>
      <c r="E51" s="5">
        <v>1538512122034</v>
      </c>
      <c r="F51" s="5">
        <v>1574731273926</v>
      </c>
      <c r="G51" s="5">
        <v>1578982960381</v>
      </c>
      <c r="I51" s="5">
        <v>5989485882581</v>
      </c>
      <c r="J51" s="5">
        <v>4955891520910</v>
      </c>
      <c r="K51" s="5">
        <v>4438522306494</v>
      </c>
      <c r="L51" s="5">
        <v>5870093882006</v>
      </c>
      <c r="M51" s="5">
        <v>5088094179374</v>
      </c>
      <c r="N51" s="5">
        <v>3037359367967</v>
      </c>
      <c r="O51" s="5">
        <v>2329565792542</v>
      </c>
      <c r="P51" s="5">
        <v>1862945638339</v>
      </c>
      <c r="Q51" s="5">
        <v>1689846194031</v>
      </c>
      <c r="R51" s="5">
        <v>1570388327917</v>
      </c>
      <c r="S51" s="5">
        <v>1392596846234</v>
      </c>
      <c r="T51" s="5">
        <v>1140260479449</v>
      </c>
      <c r="U51" s="5">
        <v>1018883265475</v>
      </c>
      <c r="V51" s="5">
        <v>793862147315</v>
      </c>
      <c r="W51" s="5">
        <v>567412592899</v>
      </c>
    </row>
    <row r="52" spans="2:23" ht="15.5" x14ac:dyDescent="0.35">
      <c r="C52" t="s">
        <v>85</v>
      </c>
      <c r="D52" s="5">
        <v>-1070859179132</v>
      </c>
      <c r="E52" s="5">
        <v>-1076575662928</v>
      </c>
      <c r="F52" s="5">
        <v>-1068727379483</v>
      </c>
      <c r="G52" s="5">
        <v>-1054172318482</v>
      </c>
      <c r="I52" s="5">
        <v>-4086804461434</v>
      </c>
      <c r="J52" s="5">
        <v>-3450699374107</v>
      </c>
      <c r="K52" s="5">
        <v>-3326374407595</v>
      </c>
      <c r="L52" s="5">
        <v>-4788143796631</v>
      </c>
      <c r="M52" s="5">
        <v>-4031392553632</v>
      </c>
      <c r="N52" s="5">
        <v>-2247248906374</v>
      </c>
      <c r="O52" s="5">
        <v>-1589736602344</v>
      </c>
      <c r="P52" s="5">
        <v>-1264245086837</v>
      </c>
      <c r="Q52" s="5">
        <v>-1173003959557</v>
      </c>
      <c r="R52" s="5">
        <v>-1114310969038</v>
      </c>
      <c r="S52" s="5">
        <v>-977644483868</v>
      </c>
      <c r="T52" s="5">
        <v>-791063756938</v>
      </c>
      <c r="U52" s="5">
        <v>-673181045421</v>
      </c>
      <c r="V52" s="5">
        <v>-528148603557</v>
      </c>
      <c r="W52" s="5">
        <v>-347271587290</v>
      </c>
    </row>
    <row r="53" spans="2:23" ht="15.5" x14ac:dyDescent="0.35">
      <c r="C53" t="s">
        <v>86</v>
      </c>
      <c r="D53" s="5">
        <v>454810521137</v>
      </c>
      <c r="E53" s="5">
        <v>461936459106</v>
      </c>
      <c r="F53" s="5">
        <v>506003894443</v>
      </c>
      <c r="G53" s="5">
        <v>524810641899</v>
      </c>
      <c r="I53" s="5">
        <v>1902681421147</v>
      </c>
      <c r="J53" s="5">
        <v>1505192146803</v>
      </c>
      <c r="K53" s="5">
        <v>1112147898899</v>
      </c>
      <c r="L53" s="5">
        <v>1081950085375</v>
      </c>
      <c r="M53" s="5">
        <v>1056701625742</v>
      </c>
      <c r="N53" s="5">
        <v>790110461593</v>
      </c>
      <c r="O53" s="5">
        <v>739829190198</v>
      </c>
      <c r="P53" s="5">
        <v>598700551502</v>
      </c>
      <c r="Q53" s="5">
        <v>516842234474</v>
      </c>
      <c r="R53" s="5">
        <v>456077358879</v>
      </c>
      <c r="S53" s="5">
        <v>414952362366</v>
      </c>
      <c r="T53" s="5">
        <v>349196722511</v>
      </c>
      <c r="U53" s="5">
        <v>345702220054</v>
      </c>
      <c r="V53" s="5">
        <v>265713543758</v>
      </c>
      <c r="W53" s="5">
        <v>220141005609</v>
      </c>
    </row>
    <row r="54" spans="2:23" ht="15.5" x14ac:dyDescent="0.35">
      <c r="C54" t="s">
        <v>87</v>
      </c>
      <c r="D54" s="5">
        <v>-220843812072</v>
      </c>
      <c r="E54" s="5">
        <v>-223311279275</v>
      </c>
      <c r="F54" s="5">
        <v>-300906375205</v>
      </c>
      <c r="G54" s="5">
        <v>-215914678017</v>
      </c>
      <c r="I54" s="5">
        <v>-882745952149</v>
      </c>
      <c r="J54" s="5">
        <v>-800679585838</v>
      </c>
      <c r="K54" s="5">
        <v>-783336919352</v>
      </c>
      <c r="L54" s="5">
        <v>-812787745656</v>
      </c>
      <c r="M54" s="5">
        <v>-593741760119</v>
      </c>
      <c r="N54" s="5">
        <v>-477092392747</v>
      </c>
      <c r="O54" s="5">
        <v>-390476040279</v>
      </c>
      <c r="P54" s="5">
        <v>-242384037123</v>
      </c>
      <c r="Q54" s="5">
        <v>-205422942778</v>
      </c>
      <c r="R54" s="5">
        <v>-184066561337</v>
      </c>
      <c r="S54" s="5">
        <v>-187627003544</v>
      </c>
      <c r="T54" s="5">
        <v>-154373942591</v>
      </c>
      <c r="U54" s="5">
        <v>-127316334004</v>
      </c>
      <c r="V54" s="5">
        <v>-89379903597</v>
      </c>
      <c r="W54" s="5">
        <v>-75642703526</v>
      </c>
    </row>
    <row r="55" spans="2:23" ht="15.5" x14ac:dyDescent="0.35">
      <c r="C55" t="s">
        <v>88</v>
      </c>
      <c r="D55" s="5">
        <v>-4158341950</v>
      </c>
      <c r="E55" s="5">
        <v>-6406958787</v>
      </c>
      <c r="F55" s="5">
        <v>-9952338658</v>
      </c>
      <c r="G55" s="5">
        <v>-8497234304</v>
      </c>
      <c r="I55" s="5">
        <v>-28300240322</v>
      </c>
      <c r="J55" s="5">
        <v>-27918975925</v>
      </c>
      <c r="K55" s="5">
        <v>-19210673227</v>
      </c>
      <c r="L55" s="5">
        <v>-36289327093</v>
      </c>
      <c r="M55" s="5">
        <v>-27951412850</v>
      </c>
      <c r="N55" s="5">
        <v>-16953097925</v>
      </c>
      <c r="O55" s="5">
        <v>-12349560096</v>
      </c>
      <c r="P55" s="5">
        <v>-9315198918</v>
      </c>
      <c r="Q55" s="5">
        <v>-7289845896</v>
      </c>
      <c r="R55" s="5">
        <v>-8721053557</v>
      </c>
      <c r="S55" s="5">
        <v>-8276826546</v>
      </c>
      <c r="T55" s="5">
        <v>-7634128157</v>
      </c>
      <c r="U55" s="5">
        <v>-6351496752</v>
      </c>
      <c r="V55" s="5">
        <v>-4100672531</v>
      </c>
      <c r="W55" s="5">
        <v>-4078880347</v>
      </c>
    </row>
    <row r="56" spans="2:23" ht="15.5" x14ac:dyDescent="0.35">
      <c r="C56" t="s">
        <v>89</v>
      </c>
      <c r="D56" s="5">
        <v>-226693698894</v>
      </c>
      <c r="E56" s="5">
        <v>-225050271717</v>
      </c>
      <c r="F56" s="5">
        <v>-292857327837</v>
      </c>
      <c r="G56" s="5">
        <v>-215871504609</v>
      </c>
      <c r="I56" s="5">
        <v>-896523789660</v>
      </c>
      <c r="J56" s="5">
        <v>-801809792652</v>
      </c>
      <c r="K56" s="5">
        <v>-796748815917</v>
      </c>
      <c r="L56" s="5">
        <v>-812504650059</v>
      </c>
      <c r="M56" s="5">
        <v>-587835271449</v>
      </c>
      <c r="N56" s="5">
        <v>-475174653732</v>
      </c>
      <c r="O56" s="5">
        <v>-401989099455</v>
      </c>
      <c r="P56" s="5">
        <v>-247702302265</v>
      </c>
      <c r="Q56" s="5">
        <v>-213651583776</v>
      </c>
      <c r="R56" s="5">
        <v>-191128744773</v>
      </c>
      <c r="S56" s="5">
        <v>-194015071851</v>
      </c>
      <c r="T56" s="5">
        <v>-157288540458</v>
      </c>
      <c r="U56" s="5">
        <v>-126693813837</v>
      </c>
      <c r="V56" s="5">
        <v>-95049224287</v>
      </c>
      <c r="W56" s="5">
        <v>-77001607135</v>
      </c>
    </row>
    <row r="57" spans="2:23" ht="15.5" x14ac:dyDescent="0.35">
      <c r="C57" t="s">
        <v>387</v>
      </c>
      <c r="D57" s="5">
        <v>-644993671</v>
      </c>
      <c r="E57" s="5">
        <v>644993671</v>
      </c>
      <c r="F57" s="5">
        <v>-203695537</v>
      </c>
      <c r="G57" s="5">
        <v>26255433</v>
      </c>
      <c r="I57" s="5">
        <v>-1482879114</v>
      </c>
      <c r="J57" s="5">
        <v>786358880</v>
      </c>
      <c r="K57" s="5">
        <v>-2729919259</v>
      </c>
      <c r="L57" s="5">
        <v>-1762076201</v>
      </c>
      <c r="M57" s="5">
        <v>2068505630</v>
      </c>
      <c r="N57" s="5">
        <v>2168969575</v>
      </c>
      <c r="O57" s="5">
        <v>1709946863</v>
      </c>
      <c r="P57" s="5">
        <v>475798208</v>
      </c>
      <c r="Q57" s="5">
        <v>1611839914</v>
      </c>
      <c r="R57" s="5">
        <v>993195072</v>
      </c>
      <c r="S57" s="5">
        <v>676220964</v>
      </c>
      <c r="T57" s="5">
        <v>785644901</v>
      </c>
      <c r="U57" s="5">
        <v>507497931</v>
      </c>
      <c r="V57" s="5">
        <v>-1032640014</v>
      </c>
      <c r="W57" s="5">
        <v>500951791</v>
      </c>
    </row>
    <row r="58" spans="2:23" ht="15.5" x14ac:dyDescent="0.35">
      <c r="C58" t="s">
        <v>97</v>
      </c>
      <c r="D58" s="5">
        <v>-4963763982</v>
      </c>
      <c r="E58" s="5">
        <v>-847965107</v>
      </c>
      <c r="F58" s="5">
        <v>7525775551</v>
      </c>
      <c r="G58" s="5">
        <v>-1238613893</v>
      </c>
      <c r="I58" s="5">
        <v>244536342</v>
      </c>
      <c r="J58" s="5">
        <v>-12859647110</v>
      </c>
      <c r="K58" s="5">
        <v>-14136889154</v>
      </c>
      <c r="L58" s="5">
        <v>-26919858233</v>
      </c>
      <c r="M58" s="5">
        <v>-13555251729</v>
      </c>
      <c r="N58" s="5">
        <v>-5730994588</v>
      </c>
      <c r="O58" s="5">
        <v>-3551953308</v>
      </c>
      <c r="P58" s="5">
        <v>-994546932</v>
      </c>
      <c r="Q58" s="5">
        <v>-242150337</v>
      </c>
      <c r="R58" s="5">
        <v>-218970075</v>
      </c>
      <c r="S58" s="5">
        <v>-155402384</v>
      </c>
    </row>
    <row r="59" spans="2:23" ht="15.5" x14ac:dyDescent="0.35">
      <c r="C59" t="s">
        <v>90</v>
      </c>
      <c r="D59" s="5">
        <v>233966709065</v>
      </c>
      <c r="E59" s="5">
        <v>238625179831</v>
      </c>
      <c r="F59" s="5">
        <v>205097519238</v>
      </c>
      <c r="G59" s="5">
        <v>308895963882</v>
      </c>
      <c r="I59" s="5">
        <v>1019935468998</v>
      </c>
      <c r="J59" s="5">
        <v>704512560965</v>
      </c>
      <c r="K59" s="5">
        <v>328810979547</v>
      </c>
      <c r="L59" s="5">
        <v>269162339719</v>
      </c>
      <c r="M59" s="5">
        <v>462959865623</v>
      </c>
      <c r="N59" s="5">
        <v>313018068846</v>
      </c>
      <c r="O59" s="5">
        <v>349353149919</v>
      </c>
      <c r="P59" s="5">
        <v>356316514379</v>
      </c>
      <c r="Q59" s="5">
        <v>311419291696</v>
      </c>
      <c r="R59" s="5">
        <v>272010797542</v>
      </c>
      <c r="S59" s="5">
        <v>227325358822</v>
      </c>
      <c r="T59" s="5">
        <v>194822779920</v>
      </c>
      <c r="U59" s="5">
        <v>218385886050</v>
      </c>
      <c r="V59" s="5">
        <v>176333640161</v>
      </c>
      <c r="W59" s="5">
        <v>144498302083</v>
      </c>
    </row>
    <row r="60" spans="2:23" ht="15.5" x14ac:dyDescent="0.35">
      <c r="C60" t="s">
        <v>91</v>
      </c>
      <c r="D60" s="5">
        <v>-65753214945</v>
      </c>
      <c r="E60" s="5">
        <v>-58975190011</v>
      </c>
      <c r="F60" s="5">
        <v>-60825174693</v>
      </c>
      <c r="G60" s="5">
        <v>-62355429066</v>
      </c>
      <c r="I60" s="5">
        <v>-257954879300</v>
      </c>
      <c r="J60" s="5">
        <v>-274945953016</v>
      </c>
      <c r="K60" s="5">
        <v>-263990817144</v>
      </c>
      <c r="L60" s="5">
        <v>-261942407566</v>
      </c>
      <c r="M60" s="5">
        <v>-239832280678</v>
      </c>
      <c r="N60" s="5">
        <v>-244523047829</v>
      </c>
      <c r="O60" s="5">
        <v>-231975989846</v>
      </c>
      <c r="P60" s="5">
        <v>-173979218967</v>
      </c>
      <c r="Q60" s="5">
        <v>-173222215852</v>
      </c>
      <c r="R60" s="5">
        <v>-183195834354</v>
      </c>
      <c r="S60" s="5">
        <v>-170470433150</v>
      </c>
      <c r="T60" s="5">
        <v>-138501197094</v>
      </c>
      <c r="U60" s="5">
        <v>-111962250741</v>
      </c>
      <c r="V60" s="5">
        <v>-133365171869</v>
      </c>
      <c r="W60" s="5">
        <v>-115291757632</v>
      </c>
    </row>
    <row r="61" spans="2:23" ht="15.5" x14ac:dyDescent="0.35">
      <c r="C61" t="s">
        <v>27</v>
      </c>
      <c r="D61" s="5">
        <v>-74663280312</v>
      </c>
      <c r="E61" s="5">
        <v>-68342966688</v>
      </c>
      <c r="F61" s="5">
        <v>-72706974557</v>
      </c>
      <c r="G61" s="5">
        <v>-73732032390</v>
      </c>
      <c r="I61" s="5">
        <v>-293680850974</v>
      </c>
      <c r="J61" s="5">
        <v>-294032462326</v>
      </c>
      <c r="K61" s="5">
        <v>-272430716453</v>
      </c>
      <c r="L61" s="5">
        <v>-264307146703</v>
      </c>
      <c r="M61" s="5">
        <v>-238893008385</v>
      </c>
      <c r="N61" s="5">
        <v>-253554304418</v>
      </c>
      <c r="O61" s="5">
        <v>-244118069213</v>
      </c>
      <c r="P61" s="5">
        <v>-178417020772</v>
      </c>
      <c r="Q61" s="5">
        <v>-175885365658</v>
      </c>
      <c r="R61" s="5">
        <v>-184958677967</v>
      </c>
      <c r="S61" s="5">
        <v>-171720759079</v>
      </c>
      <c r="T61" s="5">
        <v>-139958338842</v>
      </c>
      <c r="U61" s="5">
        <v>-115578716098</v>
      </c>
      <c r="V61" s="5">
        <v>-135124053291</v>
      </c>
      <c r="W61" s="5">
        <v>-116012015662</v>
      </c>
    </row>
    <row r="62" spans="2:23" ht="15.5" x14ac:dyDescent="0.35">
      <c r="C62" t="s">
        <v>92</v>
      </c>
      <c r="D62" s="5">
        <v>14518823020</v>
      </c>
      <c r="E62" s="5">
        <v>9570748113</v>
      </c>
      <c r="F62" s="5">
        <v>4559719850</v>
      </c>
      <c r="G62" s="5">
        <v>12551559011</v>
      </c>
      <c r="I62" s="5">
        <v>36964314446</v>
      </c>
      <c r="J62" s="5">
        <v>31159797540</v>
      </c>
      <c r="K62" s="5">
        <v>25306707722</v>
      </c>
      <c r="L62" s="5">
        <v>30658262664</v>
      </c>
      <c r="M62" s="5">
        <v>9355775465</v>
      </c>
      <c r="N62" s="5">
        <v>11876426124</v>
      </c>
      <c r="O62" s="5">
        <v>15033317946</v>
      </c>
      <c r="P62" s="5">
        <v>5196798186</v>
      </c>
      <c r="Q62" s="5">
        <v>1300627347</v>
      </c>
      <c r="R62" s="5">
        <v>978473701</v>
      </c>
      <c r="S62" s="5">
        <v>777011916</v>
      </c>
      <c r="T62" s="5">
        <v>631517051</v>
      </c>
      <c r="U62" s="5">
        <v>3146180944</v>
      </c>
      <c r="V62" s="5">
        <v>2791758856</v>
      </c>
      <c r="W62" s="5">
        <v>259597725</v>
      </c>
    </row>
    <row r="63" spans="2:23" ht="15.5" x14ac:dyDescent="0.35">
      <c r="C63" t="s">
        <v>93</v>
      </c>
      <c r="G63" s="5">
        <v>37402773</v>
      </c>
      <c r="L63" s="5">
        <v>388410907</v>
      </c>
      <c r="M63" s="5">
        <v>1191698341</v>
      </c>
      <c r="N63" s="5">
        <v>716855478</v>
      </c>
      <c r="O63" s="5">
        <v>-1049232134</v>
      </c>
      <c r="P63" s="5">
        <v>-240247657</v>
      </c>
      <c r="Q63" s="5">
        <v>-7167118</v>
      </c>
      <c r="R63" s="5">
        <v>10144915</v>
      </c>
      <c r="S63" s="5">
        <v>-47504567</v>
      </c>
      <c r="T63" s="5">
        <v>39979796</v>
      </c>
      <c r="U63" s="5">
        <v>-37213518</v>
      </c>
      <c r="V63" s="5">
        <v>-237420</v>
      </c>
      <c r="W63" s="5">
        <v>-40291486</v>
      </c>
    </row>
    <row r="64" spans="2:23" ht="15.5" x14ac:dyDescent="0.35">
      <c r="C64" t="s">
        <v>158</v>
      </c>
    </row>
    <row r="65" spans="3:23" ht="15.5" x14ac:dyDescent="0.35">
      <c r="C65" t="s">
        <v>98</v>
      </c>
      <c r="D65" s="5">
        <v>-65753214945</v>
      </c>
      <c r="E65" s="5">
        <v>-58975190011</v>
      </c>
      <c r="F65" s="5">
        <v>-60825174693</v>
      </c>
      <c r="G65" s="5">
        <v>-62355429066</v>
      </c>
      <c r="I65" s="5">
        <v>-257954879300</v>
      </c>
      <c r="J65" s="5">
        <v>-274945953016</v>
      </c>
      <c r="K65" s="5">
        <v>-263990817144</v>
      </c>
      <c r="L65" s="5">
        <v>-261942407566</v>
      </c>
      <c r="M65" s="5">
        <v>-239832280678</v>
      </c>
      <c r="N65" s="5">
        <v>-244523047829</v>
      </c>
      <c r="O65" s="5">
        <v>-231975989846</v>
      </c>
      <c r="P65" s="5">
        <v>-173979218967</v>
      </c>
      <c r="Q65" s="5">
        <v>-173222215852</v>
      </c>
      <c r="R65" s="5">
        <v>-183195834354</v>
      </c>
      <c r="S65" s="5">
        <v>-170470433150</v>
      </c>
      <c r="T65" s="5">
        <v>-138501197094</v>
      </c>
      <c r="U65" s="5">
        <v>-111962250741</v>
      </c>
      <c r="V65" s="5">
        <v>-133365171869</v>
      </c>
      <c r="W65" s="5">
        <v>-115291757632</v>
      </c>
    </row>
    <row r="66" spans="3:23" ht="15.5" x14ac:dyDescent="0.35">
      <c r="C66" t="s">
        <v>29</v>
      </c>
      <c r="D66" s="5">
        <v>168213494120</v>
      </c>
      <c r="E66" s="5">
        <v>179649989820</v>
      </c>
      <c r="F66" s="5">
        <v>144272344545</v>
      </c>
      <c r="G66" s="5">
        <v>246540534816</v>
      </c>
      <c r="I66" s="5">
        <v>761980589698</v>
      </c>
      <c r="J66" s="5">
        <v>429566607949</v>
      </c>
      <c r="K66" s="5">
        <v>64820162403</v>
      </c>
      <c r="L66" s="5">
        <v>7219932153</v>
      </c>
      <c r="M66" s="5">
        <v>223127584945</v>
      </c>
      <c r="N66" s="5">
        <v>68495021017</v>
      </c>
      <c r="O66" s="5">
        <v>117377160073</v>
      </c>
      <c r="P66" s="5">
        <v>182337295412</v>
      </c>
      <c r="Q66" s="5">
        <v>138197075844</v>
      </c>
      <c r="R66" s="5">
        <v>88814963188</v>
      </c>
      <c r="S66" s="5">
        <v>56854925672</v>
      </c>
      <c r="T66" s="5">
        <v>56321582826</v>
      </c>
      <c r="U66" s="5">
        <v>106423635309</v>
      </c>
      <c r="V66" s="5">
        <v>42968468292</v>
      </c>
      <c r="W66" s="5">
        <v>29206544451</v>
      </c>
    </row>
    <row r="67" spans="3:23" ht="15.5" x14ac:dyDescent="0.35">
      <c r="C67" t="s">
        <v>28</v>
      </c>
      <c r="D67" s="5">
        <v>-38426936631</v>
      </c>
      <c r="E67" s="5">
        <v>-38198349786</v>
      </c>
      <c r="F67" s="5">
        <v>-36276835726</v>
      </c>
      <c r="G67" s="5">
        <v>-48764423520</v>
      </c>
      <c r="I67" s="5">
        <v>-165398947431</v>
      </c>
      <c r="J67" s="5">
        <v>-99455399703</v>
      </c>
      <c r="K67" s="5">
        <v>-45389988427</v>
      </c>
      <c r="L67" s="5">
        <v>-3515603510</v>
      </c>
      <c r="M67" s="5">
        <v>-63546552949</v>
      </c>
      <c r="N67" s="5">
        <v>-4598599037</v>
      </c>
      <c r="O67" s="5">
        <v>-25762219193</v>
      </c>
      <c r="P67" s="5">
        <v>-40094884477</v>
      </c>
      <c r="Q67" s="5">
        <v>-34888681331</v>
      </c>
      <c r="R67" s="5">
        <v>-26663978494</v>
      </c>
      <c r="S67" s="5">
        <v>-22678586033</v>
      </c>
      <c r="T67" s="5">
        <v>-13373807272</v>
      </c>
      <c r="U67" s="5">
        <v>-14380834145</v>
      </c>
      <c r="V67" s="5">
        <v>-13515207266</v>
      </c>
      <c r="W67" s="5">
        <v>-19341884227</v>
      </c>
    </row>
    <row r="68" spans="3:23" ht="15.5" x14ac:dyDescent="0.35">
      <c r="C68" t="s">
        <v>285</v>
      </c>
      <c r="D68" s="5">
        <v>-38426936631</v>
      </c>
      <c r="E68" s="5">
        <v>-38198349786</v>
      </c>
      <c r="F68" s="5">
        <v>-36276835726</v>
      </c>
      <c r="G68" s="5">
        <v>-48764423520</v>
      </c>
      <c r="I68" s="5">
        <v>-165398947431</v>
      </c>
      <c r="J68" s="5">
        <v>-99455399703</v>
      </c>
      <c r="K68" s="5">
        <v>-45389988427</v>
      </c>
      <c r="L68" s="5">
        <v>-50201736632</v>
      </c>
      <c r="M68" s="5">
        <v>-42104168217</v>
      </c>
      <c r="N68" s="5">
        <v>-28631896542</v>
      </c>
      <c r="O68" s="5">
        <v>-36371900097</v>
      </c>
      <c r="P68" s="5">
        <v>-36141196869</v>
      </c>
      <c r="Q68" s="5">
        <v>-26587015172</v>
      </c>
      <c r="R68" s="5">
        <v>-3724739484</v>
      </c>
      <c r="S68" s="5">
        <v>-1178688625</v>
      </c>
      <c r="T68" s="5">
        <v>-1757452868</v>
      </c>
      <c r="U68" s="5">
        <v>-749227157</v>
      </c>
      <c r="V68" s="5">
        <v>-1506300193</v>
      </c>
      <c r="W68" s="5">
        <v>-5467704845</v>
      </c>
    </row>
    <row r="69" spans="3:23" ht="15.5" x14ac:dyDescent="0.35">
      <c r="C69" t="s">
        <v>286</v>
      </c>
      <c r="L69" s="5">
        <v>46686133122</v>
      </c>
      <c r="M69" s="5">
        <v>-21442384732</v>
      </c>
      <c r="N69" s="5">
        <v>24033297505</v>
      </c>
      <c r="O69" s="5">
        <v>10609680904</v>
      </c>
      <c r="P69" s="5">
        <v>-3953687608</v>
      </c>
      <c r="Q69" s="5">
        <v>-8301666159</v>
      </c>
      <c r="R69" s="5">
        <v>-22939239010</v>
      </c>
      <c r="S69" s="5">
        <v>-21499897408</v>
      </c>
      <c r="T69" s="5">
        <v>-11616354404</v>
      </c>
      <c r="U69" s="5">
        <v>-13631606988</v>
      </c>
      <c r="V69" s="5">
        <v>-12008907073</v>
      </c>
      <c r="W69" s="5">
        <v>-13874179382</v>
      </c>
    </row>
    <row r="70" spans="3:23" ht="15.5" x14ac:dyDescent="0.35">
      <c r="C70" t="s">
        <v>287</v>
      </c>
      <c r="D70" s="5">
        <v>-38426936631</v>
      </c>
      <c r="E70" s="5">
        <v>-38198349786</v>
      </c>
      <c r="F70" s="5">
        <v>-36276835726</v>
      </c>
      <c r="G70" s="5">
        <v>-48764423520</v>
      </c>
      <c r="I70" s="5">
        <v>-165398947431</v>
      </c>
      <c r="J70" s="5">
        <v>-99455399703</v>
      </c>
      <c r="K70" s="5">
        <v>-45389988427</v>
      </c>
      <c r="L70" s="5">
        <v>-3515603510</v>
      </c>
      <c r="M70" s="5">
        <v>-63546552949</v>
      </c>
      <c r="N70" s="5">
        <v>-4598599037</v>
      </c>
      <c r="O70" s="5">
        <v>-25762219193</v>
      </c>
      <c r="P70" s="5">
        <v>-40094884477</v>
      </c>
      <c r="Q70" s="5">
        <v>-34888681331</v>
      </c>
      <c r="R70" s="5">
        <v>-26663978494</v>
      </c>
      <c r="S70" s="5">
        <v>-22678586033</v>
      </c>
      <c r="T70" s="5">
        <v>-13373807272</v>
      </c>
      <c r="U70" s="5">
        <v>-14380834145</v>
      </c>
      <c r="V70" s="5">
        <v>-13515207266</v>
      </c>
      <c r="W70" s="5">
        <v>-19341884227</v>
      </c>
    </row>
    <row r="71" spans="3:23" ht="15.5" x14ac:dyDescent="0.35">
      <c r="C71" t="s">
        <v>101</v>
      </c>
      <c r="D71" s="5">
        <v>129786557489</v>
      </c>
      <c r="E71" s="5">
        <v>141451640034</v>
      </c>
      <c r="F71" s="5">
        <v>107995508819</v>
      </c>
      <c r="G71" s="5">
        <v>197776111296</v>
      </c>
      <c r="I71" s="5">
        <v>596581642267</v>
      </c>
      <c r="J71" s="5">
        <v>330111208246</v>
      </c>
      <c r="K71" s="5">
        <v>19430173976</v>
      </c>
      <c r="L71" s="5">
        <v>3704328643</v>
      </c>
      <c r="M71" s="5">
        <v>159581031996</v>
      </c>
      <c r="N71" s="5">
        <v>63896421980</v>
      </c>
      <c r="O71" s="5">
        <v>91614940880</v>
      </c>
      <c r="P71" s="5">
        <v>142242410935</v>
      </c>
      <c r="Q71" s="5">
        <v>103308394513</v>
      </c>
      <c r="R71" s="5">
        <v>62150984694</v>
      </c>
      <c r="S71" s="5">
        <v>34176339639</v>
      </c>
      <c r="T71" s="5">
        <v>42947775554</v>
      </c>
      <c r="U71" s="5">
        <v>92042801164</v>
      </c>
      <c r="V71" s="5">
        <v>29453261026</v>
      </c>
      <c r="W71" s="5">
        <v>9864660224</v>
      </c>
    </row>
    <row r="72" spans="3:23" ht="15.5" x14ac:dyDescent="0.35">
      <c r="C72" t="s">
        <v>102</v>
      </c>
      <c r="D72" s="5">
        <v>-3395783860</v>
      </c>
      <c r="E72" s="5">
        <v>-4344556359</v>
      </c>
      <c r="F72" s="5">
        <v>3344877936</v>
      </c>
      <c r="G72" s="5">
        <v>1015512614</v>
      </c>
      <c r="I72" s="5">
        <v>5819669580</v>
      </c>
      <c r="J72" s="5">
        <v>-409311030</v>
      </c>
      <c r="K72" s="5">
        <v>-1903021481</v>
      </c>
      <c r="L72" s="5">
        <v>-3389046172</v>
      </c>
      <c r="M72" s="5">
        <v>12313029696</v>
      </c>
      <c r="N72" s="5">
        <v>6403832744</v>
      </c>
      <c r="O72" s="5">
        <v>-4926473972</v>
      </c>
      <c r="P72" s="5">
        <v>-2073143250</v>
      </c>
      <c r="Q72" s="5">
        <v>2654733650</v>
      </c>
      <c r="R72" s="5">
        <v>523125850</v>
      </c>
      <c r="S72" s="5">
        <v>-901857600</v>
      </c>
    </row>
    <row r="73" spans="3:23" ht="15.5" x14ac:dyDescent="0.35">
      <c r="C73" t="s">
        <v>103</v>
      </c>
      <c r="D73" s="5">
        <v>126390773629</v>
      </c>
      <c r="E73" s="5">
        <v>137107083675</v>
      </c>
      <c r="F73" s="5">
        <v>111340386755</v>
      </c>
      <c r="G73" s="5">
        <v>198791623910</v>
      </c>
      <c r="I73" s="5">
        <v>602401311847</v>
      </c>
      <c r="J73" s="5">
        <v>329701897216</v>
      </c>
      <c r="K73" s="5">
        <v>17527152495</v>
      </c>
      <c r="L73" s="5">
        <v>315282471</v>
      </c>
      <c r="M73" s="5">
        <v>171894061692</v>
      </c>
      <c r="N73" s="5">
        <v>70300254724</v>
      </c>
      <c r="O73" s="5">
        <v>86688466908</v>
      </c>
      <c r="P73" s="5">
        <v>140169267685</v>
      </c>
      <c r="Q73" s="5">
        <v>105963128163</v>
      </c>
      <c r="R73" s="5">
        <v>62674110544</v>
      </c>
      <c r="S73" s="5">
        <v>33274482039</v>
      </c>
      <c r="T73" s="5">
        <v>42947775554</v>
      </c>
      <c r="U73" s="5">
        <v>92042801164</v>
      </c>
      <c r="V73" s="5">
        <v>29453261026</v>
      </c>
      <c r="W73" s="5">
        <v>9864660224</v>
      </c>
    </row>
    <row r="74" spans="3:23" ht="15.5" x14ac:dyDescent="0.35">
      <c r="C74" t="s">
        <v>104</v>
      </c>
      <c r="D74" s="5">
        <v>129786557489</v>
      </c>
      <c r="E74" s="5">
        <v>141451640034</v>
      </c>
      <c r="F74" s="5">
        <v>107995508819</v>
      </c>
      <c r="G74" s="5">
        <v>197776111296</v>
      </c>
      <c r="I74" s="5">
        <v>596581642267</v>
      </c>
      <c r="J74" s="5">
        <v>330111208246</v>
      </c>
      <c r="K74" s="5">
        <v>19430173976</v>
      </c>
      <c r="L74" s="5">
        <v>3704328643</v>
      </c>
      <c r="M74" s="5">
        <v>159581031996</v>
      </c>
      <c r="N74" s="5">
        <v>63896421980</v>
      </c>
      <c r="O74" s="5">
        <v>91614940880</v>
      </c>
      <c r="P74" s="5">
        <v>142242410935</v>
      </c>
      <c r="Q74" s="5">
        <v>103308394513</v>
      </c>
      <c r="R74" s="5">
        <v>62150984694</v>
      </c>
      <c r="S74" s="5">
        <v>34176339639</v>
      </c>
      <c r="T74" s="5">
        <v>42947775554</v>
      </c>
      <c r="U74" s="5">
        <v>92042801164</v>
      </c>
      <c r="V74" s="5">
        <v>29453261026</v>
      </c>
      <c r="W74" s="5">
        <v>9864660224</v>
      </c>
    </row>
    <row r="75" spans="3:23" ht="15.5" x14ac:dyDescent="0.35">
      <c r="C75" t="s">
        <v>8</v>
      </c>
      <c r="D75" s="5">
        <v>99925942628</v>
      </c>
      <c r="E75" s="5">
        <v>95222913781</v>
      </c>
      <c r="F75" s="5">
        <v>73160553020</v>
      </c>
      <c r="G75" s="5">
        <v>144073916296</v>
      </c>
      <c r="I75" s="5">
        <v>423480100443</v>
      </c>
      <c r="J75" s="5">
        <v>243708407220</v>
      </c>
      <c r="K75" s="5">
        <v>101603832597</v>
      </c>
      <c r="L75" s="5">
        <v>103762810607</v>
      </c>
      <c r="M75" s="5">
        <v>155224067705</v>
      </c>
      <c r="N75" s="5">
        <v>93703216249</v>
      </c>
      <c r="O75" s="5">
        <v>105545261933</v>
      </c>
      <c r="P75" s="5">
        <v>141435834439</v>
      </c>
      <c r="Q75" s="5">
        <v>105851029966</v>
      </c>
      <c r="R75" s="5">
        <v>62643583169</v>
      </c>
      <c r="S75" s="5">
        <v>33244244780</v>
      </c>
      <c r="T75" s="5">
        <v>42933954166</v>
      </c>
      <c r="U75" s="5">
        <v>92042801164</v>
      </c>
      <c r="V75" s="5">
        <v>29452772703</v>
      </c>
      <c r="W75" s="5">
        <v>9875675182</v>
      </c>
    </row>
    <row r="76" spans="3:23" ht="15.5" x14ac:dyDescent="0.35">
      <c r="C76" t="s">
        <v>289</v>
      </c>
      <c r="D76" s="5">
        <v>26464831001</v>
      </c>
      <c r="E76" s="5">
        <v>41884169894</v>
      </c>
      <c r="F76" s="5">
        <v>38179833735</v>
      </c>
      <c r="G76" s="5">
        <v>54717707614</v>
      </c>
      <c r="I76" s="5">
        <v>178921211404</v>
      </c>
      <c r="J76" s="5">
        <v>85993489996</v>
      </c>
      <c r="K76" s="5">
        <v>-84076680102</v>
      </c>
      <c r="L76" s="5">
        <v>-103447528136</v>
      </c>
      <c r="M76" s="5">
        <v>16669993987</v>
      </c>
      <c r="N76" s="5">
        <v>-23402961525</v>
      </c>
      <c r="O76" s="5">
        <v>-18856795025</v>
      </c>
      <c r="P76" s="5">
        <v>-1266566754</v>
      </c>
      <c r="Q76" s="5">
        <v>112098197</v>
      </c>
      <c r="R76" s="5">
        <v>30527375</v>
      </c>
      <c r="S76" s="5">
        <v>30237259</v>
      </c>
      <c r="T76" s="5">
        <v>13821388</v>
      </c>
      <c r="V76" s="5">
        <v>488323</v>
      </c>
      <c r="W76" s="5">
        <v>-11014958</v>
      </c>
    </row>
    <row r="77" spans="3:23" ht="15.5" x14ac:dyDescent="0.35">
      <c r="C77" t="s">
        <v>105</v>
      </c>
      <c r="D77" s="5">
        <v>129786557489</v>
      </c>
      <c r="E77" s="5">
        <v>141451640034</v>
      </c>
      <c r="F77" s="5">
        <v>107995508819</v>
      </c>
      <c r="G77" s="5">
        <v>197776111296</v>
      </c>
      <c r="I77" s="5">
        <v>596581642267</v>
      </c>
      <c r="J77" s="5">
        <v>330111208246</v>
      </c>
      <c r="K77" s="5">
        <v>19430173976</v>
      </c>
      <c r="L77" s="5">
        <v>3704328643</v>
      </c>
      <c r="M77" s="5">
        <v>159581031996</v>
      </c>
      <c r="N77" s="5">
        <v>63896421980</v>
      </c>
      <c r="O77" s="5">
        <v>91614940880</v>
      </c>
      <c r="P77" s="5">
        <v>142242410935</v>
      </c>
      <c r="Q77" s="5">
        <v>103308394513</v>
      </c>
      <c r="R77" s="5">
        <v>62150984694</v>
      </c>
      <c r="S77" s="5">
        <v>34176339639</v>
      </c>
      <c r="T77" s="5">
        <v>42947775554</v>
      </c>
      <c r="U77" s="5">
        <v>92042801164</v>
      </c>
      <c r="V77" s="5">
        <v>29453261026</v>
      </c>
      <c r="W77" s="5">
        <v>9864660224</v>
      </c>
    </row>
    <row r="78" spans="3:23" ht="15.5" x14ac:dyDescent="0.35">
      <c r="C78" t="s">
        <v>106</v>
      </c>
      <c r="D78" s="5">
        <v>126390773629</v>
      </c>
      <c r="E78" s="5">
        <v>137107083675</v>
      </c>
      <c r="F78" s="5">
        <v>111340386755</v>
      </c>
      <c r="G78" s="5">
        <v>198791623910</v>
      </c>
      <c r="I78" s="5">
        <v>602401311847</v>
      </c>
      <c r="J78" s="5">
        <v>329701897216</v>
      </c>
      <c r="K78" s="5">
        <v>17527152495</v>
      </c>
      <c r="L78" s="5">
        <v>315282471</v>
      </c>
      <c r="M78" s="5">
        <v>171894061692</v>
      </c>
      <c r="N78" s="5">
        <v>70300254724</v>
      </c>
      <c r="O78" s="5">
        <v>86688466908</v>
      </c>
      <c r="P78" s="5">
        <v>140169267685</v>
      </c>
      <c r="Q78" s="5">
        <v>105963128163</v>
      </c>
      <c r="R78" s="5">
        <v>62674110544</v>
      </c>
      <c r="S78" s="5">
        <v>33274482039</v>
      </c>
      <c r="T78" s="5">
        <v>42947775554</v>
      </c>
      <c r="U78" s="5">
        <v>92042801164</v>
      </c>
      <c r="V78" s="5">
        <v>29453261026</v>
      </c>
      <c r="W78" s="5">
        <v>9864660224</v>
      </c>
    </row>
    <row r="79" spans="3:23" ht="15.5" x14ac:dyDescent="0.35">
      <c r="C79" t="s">
        <v>107</v>
      </c>
      <c r="D79" s="5">
        <v>126390773629</v>
      </c>
      <c r="E79" s="5">
        <v>137107083675</v>
      </c>
      <c r="F79" s="5">
        <v>111340386755</v>
      </c>
      <c r="G79" s="5">
        <v>198791623910</v>
      </c>
      <c r="I79" s="5">
        <v>602401311847</v>
      </c>
      <c r="J79" s="5">
        <v>329701897216</v>
      </c>
      <c r="K79" s="5">
        <v>17527152495</v>
      </c>
      <c r="L79" s="5">
        <v>315282471</v>
      </c>
      <c r="M79" s="5">
        <v>171894061692</v>
      </c>
      <c r="N79" s="5">
        <v>70300254724</v>
      </c>
      <c r="O79" s="5">
        <v>86688466908</v>
      </c>
      <c r="P79" s="5">
        <v>140169267685</v>
      </c>
      <c r="Q79" s="5">
        <v>105963128163</v>
      </c>
      <c r="R79" s="5">
        <v>62674110544</v>
      </c>
      <c r="S79" s="5">
        <v>33274482039</v>
      </c>
      <c r="T79" s="5">
        <v>42947775554</v>
      </c>
      <c r="U79" s="5">
        <v>92042801164</v>
      </c>
      <c r="V79" s="5">
        <v>29453261026</v>
      </c>
      <c r="W79" s="5">
        <v>9864660224</v>
      </c>
    </row>
    <row r="81" spans="2:23" ht="15.5" x14ac:dyDescent="0.35">
      <c r="B81" t="s">
        <v>108</v>
      </c>
      <c r="C81" t="s">
        <v>109</v>
      </c>
    </row>
    <row r="82" spans="2:23" ht="15.5" x14ac:dyDescent="0.35">
      <c r="C82" t="s">
        <v>110</v>
      </c>
    </row>
    <row r="83" spans="2:23" ht="15.5" x14ac:dyDescent="0.35">
      <c r="C83" t="s">
        <v>20</v>
      </c>
      <c r="D83" s="5">
        <v>1124492275976</v>
      </c>
      <c r="E83" s="5">
        <v>1045273947993</v>
      </c>
      <c r="F83" s="5">
        <v>1085237783028</v>
      </c>
      <c r="G83" s="5">
        <v>1070486909441</v>
      </c>
      <c r="I83" s="5">
        <v>1085237783028</v>
      </c>
      <c r="J83" s="5">
        <v>593116436947</v>
      </c>
      <c r="K83" s="5">
        <v>760177608533</v>
      </c>
      <c r="L83" s="5">
        <v>932179305327</v>
      </c>
      <c r="M83" s="5">
        <v>446907759076</v>
      </c>
      <c r="N83" s="5">
        <v>191818184928</v>
      </c>
      <c r="O83" s="5">
        <v>254557421382</v>
      </c>
      <c r="P83" s="5">
        <v>227575695805</v>
      </c>
      <c r="Q83" s="5">
        <v>84903045576</v>
      </c>
      <c r="R83" s="5">
        <v>40289931246</v>
      </c>
      <c r="S83" s="5">
        <v>27904713808</v>
      </c>
      <c r="T83" s="5">
        <v>21673903385</v>
      </c>
      <c r="U83" s="5">
        <v>25994696729</v>
      </c>
      <c r="V83" s="5">
        <v>315567715027</v>
      </c>
      <c r="W83" s="5">
        <v>7903623663</v>
      </c>
    </row>
    <row r="84" spans="2:23" ht="15.5" x14ac:dyDescent="0.35">
      <c r="C84" t="s">
        <v>112</v>
      </c>
      <c r="D84" s="5">
        <v>669699092753</v>
      </c>
      <c r="E84" s="5">
        <v>617254703780</v>
      </c>
      <c r="F84" s="5">
        <v>542362334532</v>
      </c>
      <c r="G84" s="5">
        <v>600396033049</v>
      </c>
      <c r="I84" s="5">
        <v>542362334532</v>
      </c>
      <c r="J84" s="5">
        <v>438915104688</v>
      </c>
      <c r="K84" s="5">
        <v>310714418534</v>
      </c>
      <c r="L84" s="5">
        <v>305195199654</v>
      </c>
      <c r="M84" s="5">
        <v>330636963886</v>
      </c>
      <c r="N84" s="5">
        <v>338124611011</v>
      </c>
      <c r="O84" s="5">
        <v>286266312351</v>
      </c>
      <c r="P84" s="5">
        <v>216442717329</v>
      </c>
      <c r="Q84" s="5">
        <v>207532720301</v>
      </c>
      <c r="R84" s="5">
        <v>193089013733</v>
      </c>
      <c r="S84" s="5">
        <v>167935894780</v>
      </c>
      <c r="T84" s="5">
        <v>130689423524</v>
      </c>
      <c r="U84" s="5">
        <v>105824912400</v>
      </c>
      <c r="V84" s="5">
        <v>75081309177</v>
      </c>
      <c r="W84" s="5">
        <v>61724273517</v>
      </c>
    </row>
    <row r="85" spans="2:23" ht="15.5" x14ac:dyDescent="0.35">
      <c r="C85" t="s">
        <v>114</v>
      </c>
      <c r="D85" s="5">
        <v>269441005760</v>
      </c>
      <c r="E85" s="5">
        <v>156097357884</v>
      </c>
      <c r="F85" s="5">
        <v>207853202116</v>
      </c>
      <c r="G85" s="5">
        <v>235393405001</v>
      </c>
      <c r="I85" s="5">
        <v>207853202116</v>
      </c>
      <c r="J85" s="5">
        <v>187438917400</v>
      </c>
      <c r="K85" s="5">
        <v>167853049499</v>
      </c>
      <c r="L85" s="5">
        <v>121473416224</v>
      </c>
      <c r="M85" s="5">
        <v>109619790020</v>
      </c>
      <c r="N85" s="5">
        <v>157328893399</v>
      </c>
      <c r="O85" s="5">
        <v>143352733534</v>
      </c>
      <c r="P85" s="5">
        <v>42449869763</v>
      </c>
      <c r="Q85" s="5">
        <v>70052870442</v>
      </c>
      <c r="R85" s="5">
        <v>39054036513</v>
      </c>
      <c r="S85" s="5">
        <v>37658395572</v>
      </c>
      <c r="T85" s="5">
        <v>28092724637</v>
      </c>
      <c r="U85" s="5">
        <v>20169128292</v>
      </c>
      <c r="V85" s="5">
        <v>18180822804</v>
      </c>
      <c r="W85" s="5">
        <v>10166522858</v>
      </c>
    </row>
    <row r="86" spans="2:23" ht="15.5" x14ac:dyDescent="0.35">
      <c r="C86" t="s">
        <v>113</v>
      </c>
      <c r="D86" s="5">
        <v>7668794</v>
      </c>
      <c r="E86" s="5">
        <v>606745424</v>
      </c>
      <c r="F86" s="5">
        <v>1282723088</v>
      </c>
      <c r="G86" s="5">
        <v>677245888</v>
      </c>
      <c r="I86" s="5">
        <v>1282723088</v>
      </c>
      <c r="J86" s="5">
        <v>13928022</v>
      </c>
      <c r="K86" s="5">
        <v>137944444</v>
      </c>
      <c r="L86" s="5">
        <v>1056660702</v>
      </c>
      <c r="M86" s="5">
        <v>571567342</v>
      </c>
      <c r="N86" s="5">
        <v>150209217</v>
      </c>
    </row>
    <row r="87" spans="2:23" ht="15.5" x14ac:dyDescent="0.35">
      <c r="C87" t="s">
        <v>115</v>
      </c>
      <c r="D87" s="5">
        <v>669699092753</v>
      </c>
      <c r="E87" s="5">
        <v>617254703780</v>
      </c>
      <c r="F87" s="5">
        <v>542362334532</v>
      </c>
      <c r="G87" s="5">
        <v>600396033049</v>
      </c>
      <c r="I87" s="5">
        <v>542362334532</v>
      </c>
      <c r="J87" s="5">
        <v>438915104688</v>
      </c>
      <c r="K87" s="5">
        <v>310714418534</v>
      </c>
      <c r="L87" s="5">
        <v>305195199654</v>
      </c>
      <c r="M87" s="5">
        <v>330636963886</v>
      </c>
      <c r="N87" s="5">
        <v>338124611011</v>
      </c>
      <c r="O87" s="5">
        <v>286266312351</v>
      </c>
      <c r="P87" s="5">
        <v>216442717329</v>
      </c>
      <c r="Q87" s="5">
        <v>207532720301</v>
      </c>
      <c r="R87" s="5">
        <v>193089013733</v>
      </c>
      <c r="S87" s="5">
        <v>167935894780</v>
      </c>
      <c r="T87" s="5">
        <v>130689423524</v>
      </c>
      <c r="U87" s="5">
        <v>105824912400</v>
      </c>
      <c r="V87" s="5">
        <v>75081309177</v>
      </c>
      <c r="W87" s="5">
        <v>61724273517</v>
      </c>
    </row>
    <row r="88" spans="2:23" ht="15.5" x14ac:dyDescent="0.35">
      <c r="C88" t="s">
        <v>117</v>
      </c>
      <c r="D88" s="5">
        <v>8805558666</v>
      </c>
      <c r="E88" s="5">
        <v>8411775860</v>
      </c>
      <c r="F88" s="5">
        <v>10668638443</v>
      </c>
      <c r="G88" s="5">
        <v>20887289609</v>
      </c>
      <c r="I88" s="5">
        <v>10668638443</v>
      </c>
      <c r="J88" s="5">
        <v>25282848466</v>
      </c>
      <c r="K88" s="5">
        <v>25247287734</v>
      </c>
      <c r="L88" s="5">
        <v>24613447382</v>
      </c>
      <c r="M88" s="5">
        <v>6290962040</v>
      </c>
      <c r="N88" s="5">
        <v>17286835697</v>
      </c>
      <c r="O88" s="5">
        <v>12611740176</v>
      </c>
      <c r="P88" s="5">
        <v>7588500428</v>
      </c>
      <c r="Q88" s="5">
        <v>4400066107</v>
      </c>
      <c r="R88" s="5">
        <v>7748213437</v>
      </c>
      <c r="S88" s="5">
        <v>11066166017</v>
      </c>
      <c r="T88" s="5">
        <v>4808618173</v>
      </c>
      <c r="U88" s="5">
        <v>5094005606</v>
      </c>
      <c r="V88" s="5">
        <v>7600014551</v>
      </c>
      <c r="W88" s="5">
        <v>4087926547</v>
      </c>
    </row>
    <row r="89" spans="2:23" ht="15.5" x14ac:dyDescent="0.35">
      <c r="C89" t="s">
        <v>118</v>
      </c>
      <c r="D89" s="5">
        <v>8805558666</v>
      </c>
      <c r="E89" s="5">
        <v>8411775860</v>
      </c>
      <c r="F89" s="5">
        <v>10668638443</v>
      </c>
      <c r="G89" s="5">
        <v>20887289609</v>
      </c>
      <c r="I89" s="5">
        <v>10668638443</v>
      </c>
      <c r="J89" s="5">
        <v>25282848466</v>
      </c>
      <c r="K89" s="5">
        <v>25247287734</v>
      </c>
      <c r="L89" s="5">
        <v>24613447382</v>
      </c>
      <c r="M89" s="5">
        <v>6290962040</v>
      </c>
      <c r="N89" s="5">
        <v>17286835697</v>
      </c>
      <c r="O89" s="5">
        <v>12611740176</v>
      </c>
      <c r="P89" s="5">
        <v>7588500428</v>
      </c>
      <c r="Q89" s="5">
        <v>4400066107</v>
      </c>
      <c r="R89" s="5">
        <v>7748213437</v>
      </c>
      <c r="S89" s="5">
        <v>11066166017</v>
      </c>
      <c r="T89" s="5">
        <v>4808618173</v>
      </c>
      <c r="U89" s="5">
        <v>5094005606</v>
      </c>
      <c r="V89" s="5">
        <v>7600014551</v>
      </c>
      <c r="W89" s="5">
        <v>4087926547</v>
      </c>
    </row>
    <row r="90" spans="2:23" ht="15.5" x14ac:dyDescent="0.35">
      <c r="C90" t="s">
        <v>390</v>
      </c>
      <c r="V90" s="5">
        <v>5271119998</v>
      </c>
      <c r="W90" s="5">
        <v>2196000000</v>
      </c>
    </row>
    <row r="91" spans="2:23" ht="15.5" x14ac:dyDescent="0.35">
      <c r="C91" t="s">
        <v>119</v>
      </c>
      <c r="D91" s="5">
        <v>158359246479</v>
      </c>
      <c r="E91" s="5">
        <v>82567071074</v>
      </c>
      <c r="F91" s="5">
        <v>69678401081</v>
      </c>
      <c r="G91" s="5">
        <v>95893090704</v>
      </c>
      <c r="I91" s="5">
        <v>69678401081</v>
      </c>
      <c r="J91" s="5">
        <v>64203778408</v>
      </c>
      <c r="K91" s="5">
        <v>63285672019</v>
      </c>
      <c r="L91" s="5">
        <v>57503423794</v>
      </c>
      <c r="M91" s="5">
        <v>31506364775</v>
      </c>
      <c r="N91" s="5">
        <v>5668136643</v>
      </c>
      <c r="O91" s="5">
        <v>24554089990</v>
      </c>
      <c r="P91" s="5">
        <v>41555654253</v>
      </c>
      <c r="Q91" s="5">
        <v>26730885159</v>
      </c>
      <c r="R91" s="5">
        <v>31392221008</v>
      </c>
      <c r="S91" s="5">
        <v>19736592920</v>
      </c>
      <c r="T91" s="5">
        <v>25528764347</v>
      </c>
      <c r="U91" s="5">
        <v>32483447621</v>
      </c>
      <c r="V91" s="5">
        <v>1731356454</v>
      </c>
      <c r="W91" s="5">
        <v>1730680647</v>
      </c>
    </row>
    <row r="92" spans="2:23" ht="15.5" x14ac:dyDescent="0.35">
      <c r="C92" t="s">
        <v>97</v>
      </c>
      <c r="W92" s="5">
        <v>529912532</v>
      </c>
    </row>
    <row r="93" spans="2:23" ht="15.5" x14ac:dyDescent="0.35">
      <c r="C93" t="s">
        <v>120</v>
      </c>
      <c r="D93" s="5">
        <v>2422129593926</v>
      </c>
      <c r="E93" s="5">
        <v>2228774431228</v>
      </c>
      <c r="F93" s="5">
        <v>2008651468823</v>
      </c>
      <c r="G93" s="5">
        <v>2150837612660</v>
      </c>
      <c r="I93" s="5">
        <v>2008651468823</v>
      </c>
      <c r="J93" s="5">
        <v>1450401138978</v>
      </c>
      <c r="K93" s="5">
        <v>1466081219253</v>
      </c>
      <c r="L93" s="5">
        <v>1545235102845</v>
      </c>
      <c r="M93" s="5">
        <v>1061788861867</v>
      </c>
      <c r="N93" s="5">
        <v>627688164688</v>
      </c>
      <c r="O93" s="5">
        <v>652506417924</v>
      </c>
      <c r="P93" s="5">
        <v>536760828132</v>
      </c>
      <c r="Q93" s="5">
        <v>343676979857</v>
      </c>
      <c r="R93" s="5">
        <v>292211049808</v>
      </c>
      <c r="S93" s="5">
        <v>265669161853</v>
      </c>
      <c r="T93" s="5">
        <v>215694874010</v>
      </c>
      <c r="U93" s="5">
        <v>200696682735</v>
      </c>
      <c r="V93" s="5">
        <v>435661177548</v>
      </c>
      <c r="W93" s="5">
        <v>99037551441</v>
      </c>
    </row>
    <row r="94" spans="2:23" ht="15.5" x14ac:dyDescent="0.35">
      <c r="C94" t="s">
        <v>121</v>
      </c>
    </row>
    <row r="95" spans="2:23" ht="15.5" x14ac:dyDescent="0.35">
      <c r="C95" t="s">
        <v>122</v>
      </c>
      <c r="D95" s="5">
        <v>247521297949</v>
      </c>
      <c r="E95" s="5">
        <v>219749361482</v>
      </c>
      <c r="F95" s="5">
        <v>228945100266</v>
      </c>
      <c r="G95" s="5">
        <v>227098274422</v>
      </c>
      <c r="I95" s="5">
        <v>228945100266</v>
      </c>
      <c r="J95" s="5">
        <v>184745422036</v>
      </c>
      <c r="K95" s="5">
        <v>45704376052</v>
      </c>
      <c r="L95" s="5">
        <v>39026174408</v>
      </c>
      <c r="M95" s="5">
        <v>42397641373</v>
      </c>
      <c r="N95" s="5">
        <v>36356429433</v>
      </c>
      <c r="O95" s="5">
        <v>30112143317</v>
      </c>
    </row>
    <row r="96" spans="2:23" ht="15.5" x14ac:dyDescent="0.35">
      <c r="C96" t="s">
        <v>131</v>
      </c>
      <c r="D96" s="5">
        <v>32649457327</v>
      </c>
      <c r="E96" s="5">
        <v>32649457327</v>
      </c>
      <c r="F96" s="5">
        <v>32649457327</v>
      </c>
      <c r="G96" s="5">
        <v>32649457327</v>
      </c>
      <c r="I96" s="5">
        <v>32649457327</v>
      </c>
      <c r="J96" s="5">
        <v>32649457327</v>
      </c>
      <c r="K96" s="5">
        <v>32649457327</v>
      </c>
      <c r="L96" s="5">
        <v>32649457327</v>
      </c>
      <c r="M96" s="5">
        <v>32649457327</v>
      </c>
      <c r="N96" s="5">
        <v>32649457327</v>
      </c>
      <c r="O96" s="5">
        <v>32649457327</v>
      </c>
    </row>
    <row r="97" spans="3:23" ht="15.5" x14ac:dyDescent="0.35">
      <c r="C97" t="s">
        <v>290</v>
      </c>
      <c r="M97" s="5">
        <v>2802657453</v>
      </c>
      <c r="N97" s="5">
        <v>929830000</v>
      </c>
      <c r="O97" s="5">
        <v>929830000</v>
      </c>
      <c r="P97" s="5">
        <v>934021000</v>
      </c>
      <c r="Q97" s="5">
        <v>529677006</v>
      </c>
      <c r="R97" s="5">
        <v>1556977006</v>
      </c>
      <c r="S97" s="5">
        <v>1821059144</v>
      </c>
      <c r="T97" s="5">
        <v>294444000</v>
      </c>
      <c r="U97" s="5">
        <v>679602748</v>
      </c>
      <c r="V97" s="5">
        <v>2657634748</v>
      </c>
      <c r="W97" s="5">
        <v>3629223748</v>
      </c>
    </row>
    <row r="98" spans="3:23" ht="15.5" x14ac:dyDescent="0.35">
      <c r="C98" t="s">
        <v>125</v>
      </c>
      <c r="D98" s="5">
        <v>41160584765</v>
      </c>
      <c r="E98" s="5">
        <v>27836026013</v>
      </c>
      <c r="F98" s="5">
        <v>38989685492</v>
      </c>
      <c r="G98" s="5">
        <v>36761089426</v>
      </c>
      <c r="I98" s="5">
        <v>38989685492</v>
      </c>
      <c r="J98" s="5">
        <v>102976520118</v>
      </c>
      <c r="K98" s="5">
        <v>140799972855</v>
      </c>
      <c r="L98" s="5">
        <v>113633619419</v>
      </c>
      <c r="M98" s="5">
        <v>49538132667</v>
      </c>
      <c r="N98" s="5">
        <v>44821273531</v>
      </c>
      <c r="O98" s="5">
        <v>29550650813</v>
      </c>
      <c r="P98" s="5">
        <v>2305386434</v>
      </c>
      <c r="Q98" s="5">
        <v>374708116</v>
      </c>
      <c r="R98" s="5">
        <v>307909256</v>
      </c>
      <c r="S98" s="5">
        <v>134030675</v>
      </c>
      <c r="T98" s="5">
        <v>202823882</v>
      </c>
      <c r="U98" s="5">
        <v>153145896</v>
      </c>
      <c r="V98" s="5">
        <v>99072141</v>
      </c>
      <c r="W98" s="5">
        <v>40894775</v>
      </c>
    </row>
    <row r="99" spans="3:23" ht="15.5" x14ac:dyDescent="0.35">
      <c r="C99" t="s">
        <v>128</v>
      </c>
      <c r="D99" s="5">
        <v>5803121853703</v>
      </c>
      <c r="E99" s="5">
        <v>5889652917895</v>
      </c>
      <c r="F99" s="5">
        <v>5550157694773</v>
      </c>
      <c r="G99" s="5">
        <v>5407255630494</v>
      </c>
      <c r="I99" s="5">
        <v>5550157694773</v>
      </c>
      <c r="J99" s="5">
        <v>5267545965483</v>
      </c>
      <c r="K99" s="5">
        <v>5241650643341</v>
      </c>
      <c r="L99" s="5">
        <v>5042206449275</v>
      </c>
      <c r="M99" s="5">
        <v>4404771801635</v>
      </c>
      <c r="N99" s="5">
        <v>4059871768434</v>
      </c>
      <c r="O99" s="5">
        <v>3893957386095</v>
      </c>
      <c r="P99" s="5">
        <v>3411907698638</v>
      </c>
      <c r="Q99" s="5">
        <v>2764780686533</v>
      </c>
      <c r="R99" s="5">
        <v>2631183054275</v>
      </c>
      <c r="S99" s="5">
        <v>2537851615801</v>
      </c>
      <c r="T99" s="5">
        <v>2192961820092</v>
      </c>
      <c r="U99" s="5">
        <v>1911663349593</v>
      </c>
      <c r="V99" s="5">
        <v>1643770606000</v>
      </c>
      <c r="W99" s="5">
        <v>953717698005</v>
      </c>
    </row>
    <row r="100" spans="3:23" ht="15.5" x14ac:dyDescent="0.35">
      <c r="C100" t="s">
        <v>132</v>
      </c>
      <c r="D100" s="5">
        <v>110125488609</v>
      </c>
      <c r="E100" s="5">
        <v>115924090022</v>
      </c>
      <c r="F100" s="5">
        <v>121376320060</v>
      </c>
      <c r="G100" s="5">
        <v>127002371465</v>
      </c>
      <c r="I100" s="5">
        <v>121376320060</v>
      </c>
      <c r="J100" s="5">
        <v>133360551724</v>
      </c>
      <c r="K100" s="5">
        <v>150823163349</v>
      </c>
      <c r="L100" s="5">
        <v>151710042127</v>
      </c>
      <c r="M100" s="5">
        <v>114882068664</v>
      </c>
      <c r="N100" s="5">
        <v>102917709949</v>
      </c>
      <c r="O100" s="5">
        <v>101534266653</v>
      </c>
      <c r="P100" s="5">
        <v>8766960657</v>
      </c>
      <c r="Q100" s="5">
        <v>5650919297</v>
      </c>
      <c r="R100" s="5">
        <v>5557577177</v>
      </c>
      <c r="S100" s="5">
        <v>5687525700</v>
      </c>
      <c r="T100" s="5">
        <v>7570159382</v>
      </c>
      <c r="U100" s="5">
        <v>7074669228</v>
      </c>
    </row>
    <row r="101" spans="3:23" ht="15.5" x14ac:dyDescent="0.35">
      <c r="C101" t="s">
        <v>158</v>
      </c>
    </row>
    <row r="102" spans="3:23" ht="15.5" x14ac:dyDescent="0.35">
      <c r="C102" t="s">
        <v>133</v>
      </c>
      <c r="D102" s="5">
        <v>6593794242838</v>
      </c>
      <c r="E102" s="5">
        <v>6626346339564</v>
      </c>
      <c r="F102" s="5">
        <v>6464442879110</v>
      </c>
      <c r="G102" s="5">
        <v>6233783847887</v>
      </c>
      <c r="I102" s="5">
        <v>6464442879110</v>
      </c>
      <c r="J102" s="5">
        <v>6273761535987</v>
      </c>
      <c r="K102" s="5">
        <v>5869716416819</v>
      </c>
      <c r="L102" s="5">
        <v>5723201807878</v>
      </c>
      <c r="M102" s="5">
        <v>4970157871803</v>
      </c>
      <c r="N102" s="5">
        <v>4543206933579</v>
      </c>
      <c r="O102" s="5">
        <v>4196717212118</v>
      </c>
      <c r="P102" s="5">
        <v>3525775304607</v>
      </c>
      <c r="Q102" s="5">
        <v>2963719938698</v>
      </c>
      <c r="R102" s="5">
        <v>2737596413545</v>
      </c>
      <c r="S102" s="5">
        <v>2627298035000</v>
      </c>
      <c r="T102" s="5">
        <v>2291616320496</v>
      </c>
      <c r="U102" s="5">
        <v>1971544475540</v>
      </c>
      <c r="V102" s="5">
        <v>1673337130415</v>
      </c>
      <c r="W102" s="5">
        <v>980137776581</v>
      </c>
    </row>
    <row r="103" spans="3:23" ht="15.5" x14ac:dyDescent="0.35">
      <c r="C103" t="s">
        <v>134</v>
      </c>
      <c r="D103" s="5">
        <v>9015923836764</v>
      </c>
      <c r="E103" s="5">
        <v>8855120770792</v>
      </c>
      <c r="F103" s="5">
        <v>8473094347933</v>
      </c>
      <c r="G103" s="5">
        <v>8384621460547</v>
      </c>
      <c r="I103" s="5">
        <v>8473094347933</v>
      </c>
      <c r="J103" s="5">
        <v>7724162674965</v>
      </c>
      <c r="K103" s="5">
        <v>7335797636072</v>
      </c>
      <c r="L103" s="5">
        <v>7268436910723</v>
      </c>
      <c r="M103" s="5">
        <v>6031946733670</v>
      </c>
      <c r="N103" s="5">
        <v>5170895098267</v>
      </c>
      <c r="O103" s="5">
        <v>4849223630042</v>
      </c>
      <c r="P103" s="5">
        <v>4062536132739</v>
      </c>
      <c r="Q103" s="5">
        <v>3307396918555</v>
      </c>
      <c r="R103" s="5">
        <v>3029807463353</v>
      </c>
      <c r="S103" s="5">
        <v>2892967196853</v>
      </c>
      <c r="T103" s="5">
        <v>2507311194506</v>
      </c>
      <c r="U103" s="5">
        <v>2172241158275</v>
      </c>
      <c r="V103" s="5">
        <v>2108998307963</v>
      </c>
      <c r="W103" s="5">
        <v>1079175328022</v>
      </c>
    </row>
    <row r="104" spans="3:23" ht="15.5" x14ac:dyDescent="0.35">
      <c r="C104" t="s">
        <v>135</v>
      </c>
    </row>
    <row r="105" spans="3:23" ht="15.5" x14ac:dyDescent="0.35">
      <c r="C105" t="s">
        <v>136</v>
      </c>
    </row>
    <row r="106" spans="3:23" ht="15.5" x14ac:dyDescent="0.35">
      <c r="C106" t="s">
        <v>137</v>
      </c>
      <c r="D106" s="5">
        <v>2456397402746</v>
      </c>
      <c r="E106" s="5">
        <v>2250785120240</v>
      </c>
      <c r="F106" s="5">
        <v>2031191465641</v>
      </c>
      <c r="G106" s="5">
        <v>1900441719496</v>
      </c>
      <c r="I106" s="5">
        <v>2031191465641</v>
      </c>
      <c r="J106" s="5">
        <v>1730695242542</v>
      </c>
      <c r="K106" s="5">
        <v>1663304123364</v>
      </c>
      <c r="L106" s="5">
        <v>1792267563348</v>
      </c>
      <c r="M106" s="5">
        <v>1182732810012</v>
      </c>
      <c r="N106" s="5">
        <v>1436932364028</v>
      </c>
      <c r="O106" s="5">
        <v>1240237695433</v>
      </c>
      <c r="P106" s="5">
        <v>1150241108007</v>
      </c>
      <c r="Q106" s="5">
        <v>802405786738</v>
      </c>
      <c r="R106" s="5">
        <v>596788731977</v>
      </c>
      <c r="S106" s="5">
        <v>625123073152</v>
      </c>
      <c r="T106" s="5">
        <v>537744820888</v>
      </c>
      <c r="U106" s="5">
        <v>410110600279</v>
      </c>
      <c r="V106" s="5">
        <v>396686090694</v>
      </c>
      <c r="W106" s="5">
        <v>313973737206</v>
      </c>
    </row>
    <row r="107" spans="3:23" ht="15.5" x14ac:dyDescent="0.35">
      <c r="C107" t="s">
        <v>138</v>
      </c>
      <c r="D107" s="5">
        <v>152915399178</v>
      </c>
      <c r="E107" s="5">
        <v>321224100181</v>
      </c>
      <c r="F107" s="5">
        <v>295596117526</v>
      </c>
      <c r="G107" s="5">
        <v>98902902537</v>
      </c>
      <c r="I107" s="5">
        <v>295596117526</v>
      </c>
      <c r="J107" s="5">
        <v>5000000000</v>
      </c>
      <c r="K107" s="5">
        <v>165000000000</v>
      </c>
      <c r="L107" s="5">
        <v>105000000000</v>
      </c>
      <c r="N107" s="5">
        <v>138702875000</v>
      </c>
      <c r="O107" s="5">
        <v>140193394066</v>
      </c>
      <c r="P107" s="5">
        <v>20133541519</v>
      </c>
      <c r="R107" s="5">
        <v>2000000000</v>
      </c>
      <c r="S107" s="5">
        <v>28308051438</v>
      </c>
      <c r="T107" s="5">
        <v>22554049366</v>
      </c>
      <c r="U107" s="5">
        <v>10000000000</v>
      </c>
      <c r="V107" s="5">
        <v>30664406783</v>
      </c>
      <c r="W107" s="5">
        <v>46402611053</v>
      </c>
    </row>
    <row r="108" spans="3:23" ht="15.5" x14ac:dyDescent="0.35">
      <c r="C108" t="s">
        <v>139</v>
      </c>
    </row>
    <row r="109" spans="3:23" ht="15.5" x14ac:dyDescent="0.35">
      <c r="C109" t="s">
        <v>140</v>
      </c>
      <c r="D109" s="5">
        <v>82740085590</v>
      </c>
      <c r="E109" s="5">
        <v>81957533894</v>
      </c>
      <c r="F109" s="5">
        <v>80398285424</v>
      </c>
      <c r="G109" s="5">
        <v>73333439615</v>
      </c>
      <c r="I109" s="5">
        <v>80398285424</v>
      </c>
      <c r="J109" s="5">
        <v>40063576254</v>
      </c>
      <c r="K109" s="5">
        <v>60556263387</v>
      </c>
      <c r="L109" s="5">
        <v>96441656121</v>
      </c>
      <c r="M109" s="5">
        <v>102713988271</v>
      </c>
      <c r="N109" s="5">
        <v>95022410302</v>
      </c>
      <c r="O109" s="5">
        <v>63601065288</v>
      </c>
      <c r="P109" s="5">
        <v>41776117456</v>
      </c>
      <c r="Q109" s="5">
        <v>27888292521</v>
      </c>
      <c r="R109" s="5">
        <v>39066358097</v>
      </c>
      <c r="S109" s="5">
        <v>44331984670</v>
      </c>
      <c r="T109" s="5">
        <v>56510997989</v>
      </c>
      <c r="U109" s="5">
        <v>35870795341</v>
      </c>
      <c r="V109" s="5">
        <v>37039227589</v>
      </c>
      <c r="W109" s="5">
        <v>20904856018</v>
      </c>
    </row>
    <row r="110" spans="3:23" ht="15.5" x14ac:dyDescent="0.35">
      <c r="C110" t="s">
        <v>141</v>
      </c>
      <c r="W110" s="5">
        <v>2180750119</v>
      </c>
    </row>
    <row r="111" spans="3:23" ht="15.5" x14ac:dyDescent="0.35">
      <c r="C111" t="s">
        <v>142</v>
      </c>
      <c r="D111" s="5">
        <v>269448674554</v>
      </c>
      <c r="E111" s="5">
        <v>156704103308</v>
      </c>
      <c r="F111" s="5">
        <v>209135925204</v>
      </c>
      <c r="G111" s="5">
        <v>236070650889</v>
      </c>
      <c r="I111" s="5">
        <v>209135925204</v>
      </c>
      <c r="J111" s="5">
        <v>187452845422</v>
      </c>
      <c r="K111" s="5">
        <v>167990993943</v>
      </c>
      <c r="L111" s="5">
        <v>122530076926</v>
      </c>
      <c r="M111" s="5">
        <v>110191357362</v>
      </c>
      <c r="N111" s="5">
        <v>157479102616</v>
      </c>
      <c r="O111" s="5">
        <v>143352733534</v>
      </c>
      <c r="P111" s="5">
        <v>42449869763</v>
      </c>
      <c r="Q111" s="5">
        <v>70052870442</v>
      </c>
      <c r="R111" s="5">
        <v>39054036513</v>
      </c>
      <c r="S111" s="5">
        <v>37658395572</v>
      </c>
      <c r="T111" s="5">
        <v>28092724637</v>
      </c>
      <c r="U111" s="5">
        <v>20169128292</v>
      </c>
      <c r="V111" s="5">
        <v>18180822804</v>
      </c>
      <c r="W111" s="5">
        <v>10166522858</v>
      </c>
    </row>
    <row r="112" spans="3:23" ht="15.5" x14ac:dyDescent="0.35">
      <c r="C112" t="s">
        <v>351</v>
      </c>
      <c r="D112" s="5">
        <v>28571897278</v>
      </c>
      <c r="E112" s="5">
        <v>34092265238</v>
      </c>
      <c r="F112" s="5">
        <v>34888899532</v>
      </c>
      <c r="G112" s="5">
        <v>26217578742</v>
      </c>
      <c r="I112" s="5">
        <v>34888899532</v>
      </c>
      <c r="J112" s="5">
        <v>26376467514</v>
      </c>
      <c r="K112" s="5">
        <v>37398785264</v>
      </c>
      <c r="L112" s="5">
        <v>47075692960</v>
      </c>
      <c r="M112" s="5">
        <v>75634502065</v>
      </c>
      <c r="N112" s="5">
        <v>9823095671</v>
      </c>
    </row>
    <row r="113" spans="3:23" ht="15.5" x14ac:dyDescent="0.35">
      <c r="C113" t="s">
        <v>144</v>
      </c>
      <c r="D113" s="5">
        <v>234885845379</v>
      </c>
      <c r="E113" s="5">
        <v>352866781725</v>
      </c>
      <c r="F113" s="5">
        <v>281384012452</v>
      </c>
      <c r="G113" s="5">
        <v>188530494773</v>
      </c>
      <c r="I113" s="5">
        <v>281384012452</v>
      </c>
      <c r="J113" s="5">
        <v>243911467999</v>
      </c>
      <c r="K113" s="5">
        <v>213796180828</v>
      </c>
      <c r="L113" s="5">
        <v>195278716453</v>
      </c>
      <c r="M113" s="5">
        <v>176355099005</v>
      </c>
      <c r="N113" s="5">
        <v>232565395145</v>
      </c>
      <c r="O113" s="5">
        <v>90665560575</v>
      </c>
      <c r="P113" s="5">
        <v>195901656429</v>
      </c>
      <c r="Q113" s="5">
        <v>23301287082</v>
      </c>
      <c r="R113" s="5">
        <v>41873785935</v>
      </c>
      <c r="S113" s="5">
        <v>27225927161</v>
      </c>
      <c r="T113" s="5">
        <v>16771009094</v>
      </c>
      <c r="U113" s="5">
        <v>26965746622</v>
      </c>
      <c r="V113" s="5">
        <v>32208470302</v>
      </c>
      <c r="W113" s="5">
        <v>31562892597</v>
      </c>
    </row>
    <row r="114" spans="3:23" ht="15.5" x14ac:dyDescent="0.35">
      <c r="C114" t="s">
        <v>143</v>
      </c>
      <c r="D114" s="5">
        <v>47942541538</v>
      </c>
      <c r="E114" s="5">
        <v>51217394613</v>
      </c>
      <c r="F114" s="5">
        <v>38342585532</v>
      </c>
      <c r="G114" s="5">
        <v>39360281685</v>
      </c>
      <c r="I114" s="5">
        <v>38342585532</v>
      </c>
      <c r="J114" s="5">
        <v>27851251852</v>
      </c>
      <c r="K114" s="5">
        <v>28059072455</v>
      </c>
      <c r="L114" s="5">
        <v>34732036278</v>
      </c>
      <c r="M114" s="5">
        <v>20435367425</v>
      </c>
      <c r="N114" s="5">
        <v>18853142216</v>
      </c>
      <c r="O114" s="5">
        <v>26672436194</v>
      </c>
      <c r="P114" s="5">
        <v>22163722497</v>
      </c>
      <c r="Q114" s="5">
        <v>16114310952</v>
      </c>
      <c r="R114" s="5">
        <v>8196128944</v>
      </c>
      <c r="S114" s="5">
        <v>3152166299</v>
      </c>
      <c r="T114" s="5">
        <v>2036409393</v>
      </c>
      <c r="U114" s="5">
        <v>2364392081</v>
      </c>
      <c r="V114" s="5">
        <v>2990515420</v>
      </c>
      <c r="W114" s="5">
        <v>2352949418</v>
      </c>
    </row>
    <row r="115" spans="3:23" ht="15.5" x14ac:dyDescent="0.35">
      <c r="C115" t="s">
        <v>145</v>
      </c>
    </row>
    <row r="116" spans="3:23" ht="15.5" x14ac:dyDescent="0.35">
      <c r="C116" t="s">
        <v>146</v>
      </c>
      <c r="D116" s="5">
        <v>2781641176521</v>
      </c>
      <c r="E116" s="5">
        <v>2825611299717</v>
      </c>
      <c r="F116" s="5">
        <v>2874355823607</v>
      </c>
      <c r="G116" s="5">
        <v>2979949460870</v>
      </c>
      <c r="I116" s="5">
        <v>2874355823607</v>
      </c>
      <c r="J116" s="5">
        <v>2877679184283</v>
      </c>
      <c r="K116" s="5">
        <v>2754408803406</v>
      </c>
      <c r="L116" s="5">
        <v>2207310456135</v>
      </c>
      <c r="M116" s="5">
        <v>2281030527051</v>
      </c>
      <c r="N116" s="5">
        <v>2077125863235</v>
      </c>
      <c r="O116" s="5">
        <v>2063557270342</v>
      </c>
      <c r="P116" s="5">
        <v>1603571854840</v>
      </c>
      <c r="Q116" s="5">
        <v>1364688475786</v>
      </c>
      <c r="R116" s="5">
        <v>1386632436877</v>
      </c>
      <c r="S116" s="5">
        <v>1299670539487</v>
      </c>
      <c r="T116" s="5">
        <v>1045903155244</v>
      </c>
      <c r="U116" s="5">
        <v>866619040566</v>
      </c>
      <c r="V116" s="5">
        <v>926818510746</v>
      </c>
      <c r="W116" s="5">
        <v>609306227537</v>
      </c>
    </row>
    <row r="117" spans="3:23" ht="15.5" x14ac:dyDescent="0.35">
      <c r="C117" t="s">
        <v>467</v>
      </c>
      <c r="F117" s="5">
        <v>308752435</v>
      </c>
      <c r="G117" s="5">
        <v>1332451523</v>
      </c>
      <c r="I117" s="5">
        <v>308752435</v>
      </c>
      <c r="J117" s="5">
        <v>3659418966</v>
      </c>
    </row>
    <row r="118" spans="3:23" ht="15.5" x14ac:dyDescent="0.35">
      <c r="C118" t="s">
        <v>152</v>
      </c>
      <c r="D118" s="5">
        <v>1409138390136</v>
      </c>
      <c r="E118" s="5">
        <v>1158961339676</v>
      </c>
      <c r="F118" s="5">
        <v>1054224116594</v>
      </c>
      <c r="G118" s="5">
        <v>1121798448283</v>
      </c>
      <c r="I118" s="5">
        <v>1054224116594</v>
      </c>
      <c r="J118" s="5">
        <v>1134273195368</v>
      </c>
      <c r="K118" s="5">
        <v>945029967057</v>
      </c>
      <c r="L118" s="5">
        <v>1153995108095</v>
      </c>
      <c r="M118" s="5">
        <v>698460332329</v>
      </c>
      <c r="N118" s="5">
        <v>734430968288</v>
      </c>
      <c r="O118" s="5">
        <v>706403809523</v>
      </c>
      <c r="P118" s="5">
        <v>726703811056</v>
      </c>
      <c r="Q118" s="5">
        <v>637294871557</v>
      </c>
      <c r="R118" s="5">
        <v>439730687884</v>
      </c>
      <c r="S118" s="5">
        <v>456476629201</v>
      </c>
      <c r="T118" s="5">
        <v>387090788811</v>
      </c>
      <c r="U118" s="5">
        <v>284098914207</v>
      </c>
      <c r="V118" s="5">
        <v>251180317617</v>
      </c>
      <c r="W118" s="5">
        <v>183307093194</v>
      </c>
    </row>
    <row r="119" spans="3:23" ht="15.5" x14ac:dyDescent="0.35">
      <c r="C119" t="s">
        <v>153</v>
      </c>
      <c r="D119" s="5">
        <v>3164256131024</v>
      </c>
      <c r="E119" s="5">
        <v>3217239761402</v>
      </c>
      <c r="F119" s="5">
        <v>3248299106617</v>
      </c>
      <c r="G119" s="5">
        <v>3326923601791</v>
      </c>
      <c r="I119" s="5">
        <v>3248299106617</v>
      </c>
      <c r="J119" s="5">
        <v>3210882754660</v>
      </c>
      <c r="K119" s="5">
        <v>3070017231481</v>
      </c>
      <c r="L119" s="5">
        <v>3005312084961</v>
      </c>
      <c r="M119" s="5">
        <v>3083705933614</v>
      </c>
      <c r="N119" s="5">
        <v>2294642818540</v>
      </c>
      <c r="O119" s="5">
        <v>2270833680960</v>
      </c>
      <c r="P119" s="5">
        <v>1773883093606</v>
      </c>
      <c r="Q119" s="5">
        <v>1519181468376</v>
      </c>
      <c r="R119" s="5">
        <v>1529390696098</v>
      </c>
      <c r="S119" s="5">
        <v>1413300198967</v>
      </c>
      <c r="T119" s="5">
        <v>1132149219873</v>
      </c>
      <c r="U119" s="5">
        <v>937133679805</v>
      </c>
      <c r="V119" s="5">
        <v>979358140242</v>
      </c>
      <c r="W119" s="5">
        <v>632515300507</v>
      </c>
    </row>
    <row r="120" spans="3:23" ht="15.5" x14ac:dyDescent="0.35">
      <c r="C120" t="s">
        <v>154</v>
      </c>
      <c r="D120" s="5">
        <v>3164256131024</v>
      </c>
      <c r="E120" s="5">
        <v>3217239761402</v>
      </c>
      <c r="F120" s="5">
        <v>3248299106617</v>
      </c>
      <c r="G120" s="5">
        <v>3326923601791</v>
      </c>
      <c r="I120" s="5">
        <v>3248299106617</v>
      </c>
      <c r="J120" s="5">
        <v>3210882754660</v>
      </c>
      <c r="K120" s="5">
        <v>3070017231481</v>
      </c>
      <c r="L120" s="5">
        <v>3005312084961</v>
      </c>
      <c r="M120" s="5">
        <v>3083705933614</v>
      </c>
      <c r="N120" s="5">
        <v>2294642818540</v>
      </c>
      <c r="O120" s="5">
        <v>2270833680960</v>
      </c>
      <c r="P120" s="5">
        <v>1773883093606</v>
      </c>
      <c r="Q120" s="5">
        <v>1519181468376</v>
      </c>
      <c r="R120" s="5">
        <v>1529390696098</v>
      </c>
      <c r="S120" s="5">
        <v>1413300198967</v>
      </c>
      <c r="T120" s="5">
        <v>1132149219873</v>
      </c>
      <c r="U120" s="5">
        <v>937133679805</v>
      </c>
      <c r="V120" s="5">
        <v>979358140242</v>
      </c>
      <c r="W120" s="5">
        <v>632515300507</v>
      </c>
    </row>
    <row r="121" spans="3:23" ht="15.5" x14ac:dyDescent="0.35">
      <c r="C121" t="s">
        <v>156</v>
      </c>
    </row>
    <row r="122" spans="3:23" ht="15.5" x14ac:dyDescent="0.35">
      <c r="C122" t="s">
        <v>157</v>
      </c>
      <c r="D122" s="5">
        <v>2781641176521</v>
      </c>
      <c r="E122" s="5">
        <v>2825611299717</v>
      </c>
      <c r="F122" s="5">
        <v>2874664576042</v>
      </c>
      <c r="G122" s="5">
        <v>2981281912393</v>
      </c>
      <c r="I122" s="5">
        <v>2874664576042</v>
      </c>
      <c r="J122" s="5">
        <v>2881338603249</v>
      </c>
      <c r="K122" s="5">
        <v>2754408803406</v>
      </c>
      <c r="L122" s="5">
        <v>2207310456135</v>
      </c>
      <c r="M122" s="5">
        <v>2281030527051</v>
      </c>
      <c r="N122" s="5">
        <v>2077125863235</v>
      </c>
      <c r="O122" s="5">
        <v>2063557270342</v>
      </c>
      <c r="P122" s="5">
        <v>1603571854840</v>
      </c>
      <c r="Q122" s="5">
        <v>1364688475786</v>
      </c>
      <c r="R122" s="5">
        <v>1386632436877</v>
      </c>
      <c r="S122" s="5">
        <v>1299670539487</v>
      </c>
      <c r="T122" s="5">
        <v>1045903155244</v>
      </c>
      <c r="U122" s="5">
        <v>866619040566</v>
      </c>
      <c r="V122" s="5">
        <v>926818510746</v>
      </c>
      <c r="W122" s="5">
        <v>611486977656</v>
      </c>
    </row>
    <row r="123" spans="3:23" ht="15.5" x14ac:dyDescent="0.35">
      <c r="C123" t="s">
        <v>155</v>
      </c>
      <c r="D123" s="5">
        <v>225524143684</v>
      </c>
      <c r="E123" s="5">
        <v>237202570106</v>
      </c>
      <c r="F123" s="5">
        <v>226681850043</v>
      </c>
      <c r="G123" s="5">
        <v>218612636308</v>
      </c>
      <c r="I123" s="5">
        <v>226681850043</v>
      </c>
      <c r="J123" s="5">
        <v>216781192813</v>
      </c>
      <c r="K123" s="5">
        <v>203761003803</v>
      </c>
      <c r="L123" s="5">
        <v>187204692426</v>
      </c>
      <c r="M123" s="5">
        <v>170985783011</v>
      </c>
      <c r="N123" s="5">
        <v>133659437607</v>
      </c>
      <c r="O123" s="5">
        <v>140080242636</v>
      </c>
      <c r="P123" s="5">
        <v>125392079766</v>
      </c>
      <c r="Q123" s="5">
        <v>120032519590</v>
      </c>
      <c r="R123" s="5">
        <v>110982477221</v>
      </c>
      <c r="S123" s="5">
        <v>87763261480</v>
      </c>
      <c r="T123" s="5">
        <v>66344091629</v>
      </c>
      <c r="U123" s="5">
        <v>54678059239</v>
      </c>
      <c r="V123" s="5">
        <v>40992378496</v>
      </c>
      <c r="W123" s="5">
        <v>15051114675</v>
      </c>
    </row>
    <row r="124" spans="3:23" ht="15.5" x14ac:dyDescent="0.35">
      <c r="C124" t="s">
        <v>149</v>
      </c>
      <c r="L124" s="5">
        <v>499528169122</v>
      </c>
      <c r="M124" s="5">
        <v>487193779279</v>
      </c>
    </row>
    <row r="125" spans="3:23" ht="15.5" x14ac:dyDescent="0.35">
      <c r="C125" t="s">
        <v>159</v>
      </c>
      <c r="D125" s="5">
        <v>5620653533770</v>
      </c>
      <c r="E125" s="5">
        <v>5468024881642</v>
      </c>
      <c r="F125" s="5">
        <v>5279490572258</v>
      </c>
      <c r="G125" s="5">
        <v>5227365321287</v>
      </c>
      <c r="I125" s="5">
        <v>5279490572258</v>
      </c>
      <c r="J125" s="5">
        <v>4941577997202</v>
      </c>
      <c r="K125" s="5">
        <v>4733321354845</v>
      </c>
      <c r="L125" s="5">
        <v>4797579648309</v>
      </c>
      <c r="M125" s="5">
        <v>4266438743626</v>
      </c>
      <c r="N125" s="5">
        <v>3731575182568</v>
      </c>
      <c r="O125" s="5">
        <v>3511071376393</v>
      </c>
      <c r="P125" s="5">
        <v>2924124201613</v>
      </c>
      <c r="Q125" s="5">
        <v>2321587255114</v>
      </c>
      <c r="R125" s="5">
        <v>2126179428075</v>
      </c>
      <c r="S125" s="5">
        <v>2038423272119</v>
      </c>
      <c r="T125" s="5">
        <v>1669894040761</v>
      </c>
      <c r="U125" s="5">
        <v>1347244280084</v>
      </c>
      <c r="V125" s="5">
        <v>1376044230936</v>
      </c>
      <c r="W125" s="5">
        <v>946489037713</v>
      </c>
    </row>
    <row r="126" spans="3:23" ht="15.5" x14ac:dyDescent="0.35">
      <c r="C126" t="s">
        <v>160</v>
      </c>
    </row>
    <row r="127" spans="3:23" ht="15.5" x14ac:dyDescent="0.35">
      <c r="C127" t="s">
        <v>161</v>
      </c>
      <c r="D127" s="5">
        <v>369113751700</v>
      </c>
      <c r="E127" s="5">
        <v>369113751700</v>
      </c>
      <c r="F127" s="5">
        <v>369113751700</v>
      </c>
      <c r="G127" s="5">
        <v>369113751700</v>
      </c>
      <c r="I127" s="5">
        <v>369113751700</v>
      </c>
      <c r="J127" s="5">
        <v>369113751700</v>
      </c>
      <c r="K127" s="5">
        <v>369113751700</v>
      </c>
      <c r="L127" s="5">
        <v>356639456000</v>
      </c>
      <c r="M127" s="5">
        <v>356173172000</v>
      </c>
      <c r="N127" s="5">
        <v>339750000000</v>
      </c>
      <c r="O127" s="5">
        <v>339750000000</v>
      </c>
      <c r="P127" s="5">
        <v>339750000000</v>
      </c>
      <c r="Q127" s="5">
        <v>339750000000</v>
      </c>
      <c r="R127" s="5">
        <v>339750000000</v>
      </c>
      <c r="S127" s="5">
        <v>339750000000</v>
      </c>
      <c r="T127" s="5">
        <v>339750000000</v>
      </c>
      <c r="U127" s="5">
        <v>339750000000</v>
      </c>
      <c r="V127" s="5">
        <v>339750000000</v>
      </c>
      <c r="W127" s="5">
        <v>153750000000</v>
      </c>
    </row>
    <row r="128" spans="3:23" ht="15.5" x14ac:dyDescent="0.35">
      <c r="C128" t="s">
        <v>162</v>
      </c>
      <c r="D128" s="5">
        <v>710752433728</v>
      </c>
      <c r="E128" s="5">
        <v>710752433728</v>
      </c>
      <c r="F128" s="5">
        <v>710752433728</v>
      </c>
      <c r="G128" s="5">
        <v>710752433728</v>
      </c>
      <c r="I128" s="5">
        <v>710752433728</v>
      </c>
      <c r="J128" s="5">
        <v>710752433728</v>
      </c>
      <c r="K128" s="5">
        <v>710752433728</v>
      </c>
      <c r="L128" s="5">
        <v>557721314928</v>
      </c>
      <c r="M128" s="5">
        <v>552675334239</v>
      </c>
      <c r="N128" s="5">
        <v>374948865468</v>
      </c>
      <c r="O128" s="5">
        <v>374948865468</v>
      </c>
      <c r="P128" s="5">
        <v>374948865468</v>
      </c>
      <c r="Q128" s="5">
        <v>374948865468</v>
      </c>
      <c r="R128" s="5">
        <v>374948865468</v>
      </c>
      <c r="S128" s="5">
        <v>374948865468</v>
      </c>
      <c r="T128" s="5">
        <v>374948865468</v>
      </c>
      <c r="U128" s="5">
        <v>374948865468</v>
      </c>
      <c r="V128" s="5">
        <v>374948865468</v>
      </c>
    </row>
    <row r="129" spans="2:23" ht="15.5" x14ac:dyDescent="0.35">
      <c r="C129" t="s">
        <v>163</v>
      </c>
      <c r="D129" s="5">
        <v>1339825048584</v>
      </c>
      <c r="E129" s="5">
        <v>1361696478985</v>
      </c>
      <c r="F129" s="5">
        <v>1264110695683</v>
      </c>
      <c r="G129" s="5">
        <v>1266286471614</v>
      </c>
      <c r="I129" s="5">
        <v>1264110695683</v>
      </c>
      <c r="J129" s="5">
        <v>1029710700866</v>
      </c>
      <c r="K129" s="5">
        <v>931018814074</v>
      </c>
      <c r="L129" s="5">
        <v>827854515239</v>
      </c>
      <c r="M129" s="5">
        <v>724091704632</v>
      </c>
      <c r="N129" s="5">
        <v>568867636927</v>
      </c>
      <c r="O129" s="5">
        <v>477096564261</v>
      </c>
      <c r="P129" s="5">
        <v>371551302328</v>
      </c>
      <c r="Q129" s="5">
        <v>270885467889</v>
      </c>
      <c r="R129" s="5">
        <v>188816937923</v>
      </c>
      <c r="S129" s="5">
        <v>139763354754</v>
      </c>
      <c r="T129" s="5">
        <v>122667025209</v>
      </c>
      <c r="U129" s="5">
        <v>110310571043</v>
      </c>
      <c r="V129" s="5">
        <v>18271020807</v>
      </c>
      <c r="W129" s="5">
        <v>-21587339610</v>
      </c>
    </row>
    <row r="130" spans="2:23" ht="15.5" x14ac:dyDescent="0.35">
      <c r="C130" t="s">
        <v>164</v>
      </c>
      <c r="D130" s="5">
        <v>14000000000</v>
      </c>
      <c r="E130" s="5">
        <v>13000000000</v>
      </c>
      <c r="F130" s="5">
        <v>13000000000</v>
      </c>
      <c r="G130" s="5">
        <v>13000000000</v>
      </c>
      <c r="I130" s="5">
        <v>13000000000</v>
      </c>
      <c r="J130" s="5">
        <v>12000000000</v>
      </c>
      <c r="K130" s="5">
        <v>11000000000</v>
      </c>
      <c r="L130" s="5">
        <v>10000000000</v>
      </c>
      <c r="M130" s="5">
        <v>9000000000</v>
      </c>
      <c r="N130" s="5">
        <v>8000000000</v>
      </c>
      <c r="O130" s="5">
        <v>7000000000</v>
      </c>
      <c r="P130" s="5">
        <v>6000000000</v>
      </c>
      <c r="Q130" s="5">
        <v>5000000000</v>
      </c>
      <c r="R130" s="5">
        <v>4000000000</v>
      </c>
      <c r="S130" s="5">
        <v>3000000000</v>
      </c>
      <c r="T130" s="5">
        <v>2000000000</v>
      </c>
      <c r="U130" s="5">
        <v>1000000000</v>
      </c>
    </row>
    <row r="131" spans="2:23" ht="15.5" x14ac:dyDescent="0.35">
      <c r="C131" t="s">
        <v>165</v>
      </c>
      <c r="D131" s="5">
        <v>1325825048584</v>
      </c>
      <c r="E131" s="5">
        <v>1348696478985</v>
      </c>
      <c r="F131" s="5">
        <v>1251110695683</v>
      </c>
      <c r="G131" s="5">
        <v>1253286471614</v>
      </c>
      <c r="I131" s="5">
        <v>1251110695683</v>
      </c>
      <c r="J131" s="5">
        <v>1017710700866</v>
      </c>
      <c r="K131" s="5">
        <v>920018814074</v>
      </c>
      <c r="L131" s="5">
        <v>817854515239</v>
      </c>
      <c r="M131" s="5">
        <v>715091704632</v>
      </c>
      <c r="N131" s="5">
        <v>560867636927</v>
      </c>
      <c r="O131" s="5">
        <v>470096564261</v>
      </c>
      <c r="P131" s="5">
        <v>365551302328</v>
      </c>
      <c r="Q131" s="5">
        <v>265885467889</v>
      </c>
      <c r="R131" s="5">
        <v>184816937923</v>
      </c>
      <c r="S131" s="5">
        <v>136763354754</v>
      </c>
      <c r="T131" s="5">
        <v>120667025209</v>
      </c>
      <c r="U131" s="5">
        <v>109310571043</v>
      </c>
      <c r="V131" s="5">
        <v>18271020807</v>
      </c>
      <c r="W131" s="5">
        <v>-21587339610</v>
      </c>
    </row>
    <row r="132" spans="2:23" ht="15.5" x14ac:dyDescent="0.35">
      <c r="C132" t="s">
        <v>166</v>
      </c>
      <c r="D132" s="5">
        <v>1339825048584</v>
      </c>
      <c r="E132" s="5">
        <v>1361696478985</v>
      </c>
      <c r="F132" s="5">
        <v>1264110695683</v>
      </c>
      <c r="G132" s="5">
        <v>1266286471614</v>
      </c>
      <c r="I132" s="5">
        <v>1264110695683</v>
      </c>
      <c r="J132" s="5">
        <v>1029710700866</v>
      </c>
      <c r="K132" s="5">
        <v>931018814074</v>
      </c>
      <c r="L132" s="5">
        <v>827854515239</v>
      </c>
      <c r="M132" s="5">
        <v>724091704632</v>
      </c>
      <c r="N132" s="5">
        <v>568867636927</v>
      </c>
      <c r="O132" s="5">
        <v>477096564261</v>
      </c>
      <c r="P132" s="5">
        <v>371551302328</v>
      </c>
      <c r="Q132" s="5">
        <v>270885467889</v>
      </c>
      <c r="R132" s="5">
        <v>188816937923</v>
      </c>
      <c r="S132" s="5">
        <v>139763354754</v>
      </c>
      <c r="T132" s="5">
        <v>122667025209</v>
      </c>
      <c r="U132" s="5">
        <v>110310571043</v>
      </c>
      <c r="V132" s="5">
        <v>18271020807</v>
      </c>
      <c r="W132" s="5">
        <v>-21587339610</v>
      </c>
    </row>
    <row r="133" spans="2:23" ht="15.5" x14ac:dyDescent="0.35">
      <c r="C133" t="s">
        <v>167</v>
      </c>
      <c r="D133" s="5">
        <v>1134392111771</v>
      </c>
      <c r="E133" s="5">
        <v>1097706009210</v>
      </c>
      <c r="F133" s="5">
        <v>1000827904612</v>
      </c>
      <c r="G133" s="5">
        <v>963818070877</v>
      </c>
      <c r="I133" s="5">
        <v>1000827904612</v>
      </c>
      <c r="J133" s="5">
        <v>828732031293</v>
      </c>
      <c r="K133" s="5">
        <v>744686541297</v>
      </c>
      <c r="L133" s="5">
        <v>853251899119</v>
      </c>
      <c r="M133" s="5">
        <v>245297363178</v>
      </c>
      <c r="N133" s="5">
        <v>155753413304</v>
      </c>
      <c r="O133" s="5">
        <v>146356823920</v>
      </c>
      <c r="P133" s="5">
        <v>52161763330</v>
      </c>
      <c r="Q133" s="5">
        <v>225330084</v>
      </c>
      <c r="R133" s="5">
        <v>112231887</v>
      </c>
      <c r="S133" s="5">
        <v>81704512</v>
      </c>
      <c r="T133" s="5">
        <v>51263068</v>
      </c>
      <c r="U133" s="5">
        <v>-12558320</v>
      </c>
      <c r="V133" s="5">
        <v>-15809248</v>
      </c>
      <c r="W133" s="5">
        <v>-6282613</v>
      </c>
    </row>
    <row r="134" spans="2:23" ht="15.5" x14ac:dyDescent="0.35">
      <c r="C134" t="s">
        <v>10</v>
      </c>
      <c r="D134" s="5">
        <v>3395270302994</v>
      </c>
      <c r="E134" s="5">
        <v>3387095889150</v>
      </c>
      <c r="F134" s="5">
        <v>3193603775675</v>
      </c>
      <c r="G134" s="5">
        <v>3157256139260</v>
      </c>
      <c r="I134" s="5">
        <v>3193603775675</v>
      </c>
      <c r="J134" s="5">
        <v>2782584677763</v>
      </c>
      <c r="K134" s="5">
        <v>2602476281227</v>
      </c>
      <c r="L134" s="5">
        <v>2470857262414</v>
      </c>
      <c r="M134" s="5">
        <v>1765507990044</v>
      </c>
      <c r="N134" s="5">
        <v>1439319915699</v>
      </c>
      <c r="O134" s="5">
        <v>1338152253649</v>
      </c>
      <c r="P134" s="5">
        <v>1138411931126</v>
      </c>
      <c r="Q134" s="5">
        <v>985809663441</v>
      </c>
      <c r="R134" s="5">
        <v>903628035278</v>
      </c>
      <c r="S134" s="5">
        <v>854543924734</v>
      </c>
      <c r="T134" s="5">
        <v>837417153745</v>
      </c>
      <c r="U134" s="5">
        <v>824996878191</v>
      </c>
      <c r="V134" s="5">
        <v>732954077027</v>
      </c>
      <c r="W134" s="5">
        <v>132156377777</v>
      </c>
    </row>
    <row r="135" spans="2:23" ht="15.5" x14ac:dyDescent="0.35">
      <c r="C135" t="s">
        <v>168</v>
      </c>
      <c r="D135" s="5">
        <v>9015923836764</v>
      </c>
      <c r="E135" s="5">
        <v>8855120770792</v>
      </c>
      <c r="F135" s="5">
        <v>8473094347933</v>
      </c>
      <c r="G135" s="5">
        <v>8384621460547</v>
      </c>
      <c r="I135" s="5">
        <v>8473094347933</v>
      </c>
      <c r="J135" s="5">
        <v>7724162674965</v>
      </c>
      <c r="K135" s="5">
        <v>7335797636072</v>
      </c>
      <c r="L135" s="5">
        <v>7268436910723</v>
      </c>
      <c r="M135" s="5">
        <v>6031946733670</v>
      </c>
      <c r="N135" s="5">
        <v>5170895098267</v>
      </c>
      <c r="O135" s="5">
        <v>4849223630042</v>
      </c>
      <c r="P135" s="5">
        <v>4062536132739</v>
      </c>
      <c r="Q135" s="5">
        <v>3307396918555</v>
      </c>
      <c r="R135" s="5">
        <v>3029807463353</v>
      </c>
      <c r="S135" s="5">
        <v>2892967196853</v>
      </c>
      <c r="T135" s="5">
        <v>2507311194506</v>
      </c>
      <c r="U135" s="5">
        <v>2172241158275</v>
      </c>
      <c r="V135" s="5">
        <v>2108998307963</v>
      </c>
      <c r="W135" s="5">
        <v>1079175328022</v>
      </c>
    </row>
    <row r="136" spans="2:23" ht="15.5" x14ac:dyDescent="0.35">
      <c r="C136" t="s">
        <v>169</v>
      </c>
      <c r="D136" s="5">
        <v>3691137517</v>
      </c>
      <c r="E136" s="5">
        <v>3691137517</v>
      </c>
      <c r="F136" s="5">
        <v>3691137517</v>
      </c>
      <c r="G136" s="5">
        <v>3691137517</v>
      </c>
      <c r="I136" s="5">
        <v>3691137517</v>
      </c>
      <c r="J136" s="5">
        <v>3691137517</v>
      </c>
      <c r="K136" s="5">
        <v>3691137517</v>
      </c>
      <c r="L136" s="5">
        <v>3566394560</v>
      </c>
      <c r="M136" s="5">
        <v>3397500000</v>
      </c>
      <c r="N136" s="5">
        <v>3397500000</v>
      </c>
      <c r="O136" s="5">
        <v>3397500000</v>
      </c>
      <c r="P136" s="5">
        <v>3397500000</v>
      </c>
      <c r="Q136" s="5">
        <v>3397500000</v>
      </c>
      <c r="R136" s="5">
        <v>3397500000</v>
      </c>
      <c r="S136" s="5">
        <v>3397500000</v>
      </c>
      <c r="T136" s="5">
        <v>3397500000</v>
      </c>
      <c r="U136" s="5">
        <v>3397500000</v>
      </c>
      <c r="V136" s="5">
        <v>3397500000</v>
      </c>
      <c r="W136" s="5">
        <v>153750</v>
      </c>
    </row>
    <row r="138" spans="2:23" ht="15.5" x14ac:dyDescent="0.35">
      <c r="B138" t="s">
        <v>170</v>
      </c>
      <c r="C138" t="s">
        <v>171</v>
      </c>
      <c r="D138" s="5">
        <v>294276627743</v>
      </c>
      <c r="E138" s="5">
        <v>283322380054</v>
      </c>
      <c r="F138" s="5">
        <v>159433398796</v>
      </c>
      <c r="G138" s="5">
        <v>360809758131</v>
      </c>
      <c r="I138" s="5">
        <v>970669668169</v>
      </c>
      <c r="J138" s="5">
        <v>748250493119</v>
      </c>
      <c r="K138" s="5">
        <v>476990482700</v>
      </c>
      <c r="L138" s="5">
        <v>-146251293000</v>
      </c>
      <c r="M138" s="5">
        <v>108113194941</v>
      </c>
      <c r="N138" s="5">
        <v>301019586872</v>
      </c>
      <c r="O138" s="5">
        <v>-146284154076</v>
      </c>
      <c r="P138" s="5">
        <v>122913984853</v>
      </c>
      <c r="Q138" s="5">
        <v>178440487755</v>
      </c>
      <c r="R138" s="5">
        <v>177166217551</v>
      </c>
      <c r="S138" s="5">
        <v>-93490934465</v>
      </c>
      <c r="T138" s="5">
        <v>-98398141231</v>
      </c>
      <c r="U138" s="5">
        <v>-100483064366</v>
      </c>
      <c r="V138" s="5">
        <v>-166673526337</v>
      </c>
      <c r="W138" s="5">
        <v>-150216976057</v>
      </c>
    </row>
    <row r="139" spans="2:23" ht="15.5" x14ac:dyDescent="0.35">
      <c r="C139" t="s">
        <v>395</v>
      </c>
      <c r="D139" s="5">
        <v>1274894544414</v>
      </c>
      <c r="E139" s="5">
        <v>1161000749616</v>
      </c>
      <c r="F139" s="5">
        <v>1274453218835</v>
      </c>
      <c r="G139" s="5">
        <v>1283606973490</v>
      </c>
      <c r="I139" s="5">
        <v>4848372229746</v>
      </c>
      <c r="J139" s="5">
        <v>3980935148016</v>
      </c>
      <c r="K139" s="5">
        <v>3791446112056</v>
      </c>
      <c r="L139" s="5">
        <v>5294343083525</v>
      </c>
      <c r="M139" s="5">
        <v>4553186379592</v>
      </c>
      <c r="N139" s="5">
        <v>2544072924315</v>
      </c>
      <c r="O139" s="5">
        <v>1903712376519</v>
      </c>
      <c r="P139" s="5">
        <v>1579936788453</v>
      </c>
      <c r="Q139" s="5">
        <v>1464710304771</v>
      </c>
      <c r="R139" s="5">
        <v>1375569335193</v>
      </c>
      <c r="S139" s="5">
        <v>1139358832869</v>
      </c>
      <c r="T139" s="5">
        <v>954146255529</v>
      </c>
      <c r="U139" s="5">
        <v>805813017942</v>
      </c>
      <c r="V139" s="5">
        <v>643665512065</v>
      </c>
      <c r="W139" s="5">
        <v>541318844810</v>
      </c>
    </row>
    <row r="140" spans="2:23" ht="15.5" x14ac:dyDescent="0.35">
      <c r="C140" t="s">
        <v>468</v>
      </c>
      <c r="D140" s="5">
        <v>-560883659611</v>
      </c>
      <c r="E140" s="5">
        <v>-544199715640</v>
      </c>
      <c r="F140" s="5">
        <v>-920276267210</v>
      </c>
      <c r="G140" s="5">
        <v>-670209637699</v>
      </c>
      <c r="I140" s="5">
        <v>-2598593754794</v>
      </c>
      <c r="J140" s="5">
        <v>-2197454923850</v>
      </c>
      <c r="K140" s="5">
        <v>-1999472111996</v>
      </c>
      <c r="L140" s="5">
        <v>-2628984943823</v>
      </c>
      <c r="M140" s="5">
        <v>-1994102201961</v>
      </c>
      <c r="N140" s="5">
        <v>-981927755140</v>
      </c>
      <c r="O140" s="5">
        <v>-571141216949</v>
      </c>
      <c r="P140" s="5">
        <v>-406144589162</v>
      </c>
      <c r="Q140" s="5">
        <v>-457831895292</v>
      </c>
      <c r="R140" s="5">
        <v>-490235457580</v>
      </c>
      <c r="S140" s="5">
        <v>-436504623603</v>
      </c>
      <c r="T140" s="5">
        <v>-349326424850</v>
      </c>
      <c r="U140" s="5">
        <v>-249903581877</v>
      </c>
      <c r="V140" s="5">
        <v>-222525668745</v>
      </c>
      <c r="W140" s="5">
        <v>-212091973924</v>
      </c>
    </row>
    <row r="141" spans="2:23" ht="15.5" x14ac:dyDescent="0.35">
      <c r="C141" t="s">
        <v>469</v>
      </c>
      <c r="D141" s="5">
        <v>-409640374407</v>
      </c>
      <c r="E141" s="5">
        <v>-425624563989</v>
      </c>
      <c r="F141" s="5">
        <v>68951967774</v>
      </c>
      <c r="G141" s="5">
        <v>-400374506149</v>
      </c>
      <c r="I141" s="5">
        <v>-1033235225843</v>
      </c>
      <c r="J141" s="5">
        <v>-806907844109</v>
      </c>
      <c r="K141" s="5">
        <v>-947355301550</v>
      </c>
      <c r="L141" s="5">
        <v>-2022415874839</v>
      </c>
      <c r="M141" s="5">
        <v>-1604040683502</v>
      </c>
      <c r="N141" s="5">
        <v>-800296340325</v>
      </c>
      <c r="O141" s="5">
        <v>-545259369391</v>
      </c>
      <c r="P141" s="5">
        <v>-391835829059</v>
      </c>
      <c r="Q141" s="5">
        <v>-339584847546</v>
      </c>
      <c r="R141" s="5">
        <v>-280162415553</v>
      </c>
      <c r="S141" s="5">
        <v>-212129497368</v>
      </c>
      <c r="T141" s="5">
        <v>-199231838785</v>
      </c>
      <c r="U141" s="5">
        <v>-147539242245</v>
      </c>
      <c r="V141" s="5">
        <v>-99625213118</v>
      </c>
      <c r="W141" s="5">
        <v>-70051518255</v>
      </c>
    </row>
    <row r="142" spans="2:23" ht="15.5" x14ac:dyDescent="0.35">
      <c r="C142" t="s">
        <v>470</v>
      </c>
      <c r="D142" s="5">
        <v>294587860134</v>
      </c>
      <c r="E142" s="5">
        <v>264549899227</v>
      </c>
      <c r="F142" s="5">
        <v>263726784465</v>
      </c>
      <c r="G142" s="5">
        <v>281987797354</v>
      </c>
      <c r="I142" s="5">
        <v>1064609938155</v>
      </c>
      <c r="J142" s="5">
        <v>863953078640</v>
      </c>
      <c r="K142" s="5">
        <v>732276839897</v>
      </c>
      <c r="L142" s="5">
        <v>683584952594</v>
      </c>
      <c r="M142" s="5">
        <v>404566509661</v>
      </c>
      <c r="N142" s="5">
        <v>380564804170</v>
      </c>
      <c r="O142" s="5">
        <v>409307548763</v>
      </c>
      <c r="P142" s="5">
        <v>326041195641</v>
      </c>
      <c r="Q142" s="5">
        <v>246139119027</v>
      </c>
      <c r="R142" s="5">
        <v>201136790842</v>
      </c>
      <c r="S142" s="5">
        <v>215356367836</v>
      </c>
      <c r="T142" s="5">
        <v>173791046192</v>
      </c>
      <c r="U142" s="5">
        <v>202791400911</v>
      </c>
      <c r="V142" s="5">
        <v>145132642165</v>
      </c>
      <c r="W142" s="5">
        <v>83354939238</v>
      </c>
    </row>
    <row r="143" spans="2:23" ht="15.5" x14ac:dyDescent="0.35">
      <c r="C143" t="s">
        <v>471</v>
      </c>
      <c r="D143" s="5">
        <v>-259720935535</v>
      </c>
      <c r="E143" s="5">
        <v>-166957214587</v>
      </c>
      <c r="F143" s="5">
        <v>-534719615564</v>
      </c>
      <c r="G143" s="5">
        <v>-125572821328</v>
      </c>
      <c r="I143" s="5">
        <v>-1286768340806</v>
      </c>
      <c r="J143" s="5">
        <v>-1110530751681</v>
      </c>
      <c r="K143" s="5">
        <v>-1104006931942</v>
      </c>
      <c r="L143" s="5">
        <v>-1472946684874</v>
      </c>
      <c r="M143" s="5">
        <v>-1238445539891</v>
      </c>
      <c r="N143" s="5">
        <v>-837063245396</v>
      </c>
      <c r="O143" s="5">
        <v>-1322179090733</v>
      </c>
      <c r="P143" s="5">
        <v>-977265749661</v>
      </c>
      <c r="Q143" s="5">
        <v>-720992876498</v>
      </c>
      <c r="R143" s="5">
        <v>-629159394893</v>
      </c>
      <c r="S143" s="5">
        <v>-806131249708</v>
      </c>
      <c r="T143" s="5">
        <v>-687587298336</v>
      </c>
      <c r="U143" s="5">
        <v>-698254892759</v>
      </c>
      <c r="V143" s="5">
        <v>-606998990758</v>
      </c>
      <c r="W143" s="5">
        <v>-481600244842</v>
      </c>
    </row>
    <row r="144" spans="2:23" ht="15.5" x14ac:dyDescent="0.35">
      <c r="C144" t="s">
        <v>472</v>
      </c>
      <c r="R144" s="5">
        <v>-736813674</v>
      </c>
      <c r="U144" s="5">
        <v>-675668877</v>
      </c>
      <c r="V144" s="5">
        <v>-19383513033</v>
      </c>
      <c r="W144" s="5">
        <v>-8303023018</v>
      </c>
    </row>
    <row r="145" spans="3:23" ht="15.5" x14ac:dyDescent="0.35">
      <c r="C145" t="s">
        <v>473</v>
      </c>
    </row>
    <row r="146" spans="3:23" ht="15.5" x14ac:dyDescent="0.35">
      <c r="C146" t="s">
        <v>474</v>
      </c>
      <c r="D146" s="5">
        <v>9957133572</v>
      </c>
      <c r="E146" s="5">
        <v>9570748113</v>
      </c>
      <c r="F146" s="5">
        <v>10238669563</v>
      </c>
      <c r="G146" s="5">
        <v>10404374011</v>
      </c>
      <c r="I146" s="5">
        <v>36964314446</v>
      </c>
      <c r="J146" s="5">
        <v>31145963500</v>
      </c>
      <c r="K146" s="5">
        <v>25306707722</v>
      </c>
      <c r="L146" s="5">
        <v>25236614470</v>
      </c>
      <c r="M146" s="5">
        <v>7484620369</v>
      </c>
      <c r="N146" s="5">
        <v>9501145420</v>
      </c>
      <c r="O146" s="5">
        <v>12026661636</v>
      </c>
      <c r="P146" s="5">
        <v>4202251254</v>
      </c>
      <c r="Q146" s="5">
        <v>1058477010</v>
      </c>
      <c r="R146" s="5">
        <v>759503626</v>
      </c>
      <c r="S146" s="5">
        <v>621609532</v>
      </c>
      <c r="T146" s="5">
        <v>631517051</v>
      </c>
      <c r="U146" s="5">
        <v>4212161157</v>
      </c>
      <c r="V146" s="5">
        <v>1725778643</v>
      </c>
      <c r="W146" s="5">
        <v>256994138</v>
      </c>
    </row>
    <row r="147" spans="3:23" ht="15.5" x14ac:dyDescent="0.35">
      <c r="C147" t="s">
        <v>475</v>
      </c>
    </row>
    <row r="148" spans="3:23" ht="15.5" x14ac:dyDescent="0.35">
      <c r="C148" t="s">
        <v>180</v>
      </c>
      <c r="F148" s="5">
        <v>36401834392</v>
      </c>
      <c r="I148" s="5">
        <v>36401834392</v>
      </c>
      <c r="J148" s="5">
        <v>37603095905</v>
      </c>
      <c r="K148" s="5">
        <v>24485472225</v>
      </c>
      <c r="L148" s="5">
        <v>28355198562</v>
      </c>
      <c r="M148" s="5">
        <v>24377603063</v>
      </c>
      <c r="N148" s="5">
        <v>17072175138</v>
      </c>
      <c r="O148" s="5">
        <v>7912536851</v>
      </c>
      <c r="P148" s="5">
        <v>21128134861</v>
      </c>
      <c r="Q148" s="5">
        <v>7507294728</v>
      </c>
      <c r="R148" s="5">
        <v>3754902633</v>
      </c>
      <c r="S148" s="5">
        <v>7581646027</v>
      </c>
      <c r="T148" s="5">
        <v>10352600001</v>
      </c>
      <c r="U148" s="5">
        <v>8617440138</v>
      </c>
      <c r="V148" s="5">
        <v>6847454467</v>
      </c>
      <c r="W148" s="5">
        <v>5038600128</v>
      </c>
    </row>
    <row r="149" spans="3:23" ht="15.5" x14ac:dyDescent="0.35">
      <c r="C149" t="s">
        <v>476</v>
      </c>
      <c r="D149" s="5">
        <v>9957133572</v>
      </c>
      <c r="E149" s="5">
        <v>9570748113</v>
      </c>
      <c r="F149" s="5">
        <v>46640503955</v>
      </c>
      <c r="G149" s="5">
        <v>10404374011</v>
      </c>
      <c r="I149" s="5">
        <v>73366148838</v>
      </c>
      <c r="J149" s="5">
        <v>68749059405</v>
      </c>
      <c r="K149" s="5">
        <v>49792179947</v>
      </c>
      <c r="L149" s="5">
        <v>53591813032</v>
      </c>
      <c r="M149" s="5">
        <v>31862223432</v>
      </c>
      <c r="N149" s="5">
        <v>26573320558</v>
      </c>
      <c r="O149" s="5">
        <v>19939198487</v>
      </c>
      <c r="P149" s="5">
        <v>25330386115</v>
      </c>
      <c r="Q149" s="5">
        <v>8565771738</v>
      </c>
      <c r="R149" s="5">
        <v>4514406259</v>
      </c>
      <c r="S149" s="5">
        <v>8203255559</v>
      </c>
      <c r="T149" s="5">
        <v>10984117052</v>
      </c>
      <c r="U149" s="5">
        <v>12829601295</v>
      </c>
      <c r="V149" s="5">
        <v>8573233110</v>
      </c>
      <c r="W149" s="5">
        <v>5295594266</v>
      </c>
    </row>
    <row r="150" spans="3:23" ht="15.5" x14ac:dyDescent="0.35">
      <c r="C150" t="s">
        <v>318</v>
      </c>
      <c r="D150" s="5">
        <v>-54917940824</v>
      </c>
      <c r="E150" s="5">
        <v>-15017522686</v>
      </c>
      <c r="F150" s="5">
        <v>-35530682459</v>
      </c>
      <c r="G150" s="5">
        <v>-19032421548</v>
      </c>
      <c r="I150" s="5">
        <v>-93268816127</v>
      </c>
      <c r="J150" s="5">
        <v>-45871332290</v>
      </c>
      <c r="K150" s="5">
        <v>-42929179033</v>
      </c>
      <c r="L150" s="5">
        <v>-51100261576</v>
      </c>
      <c r="M150" s="5">
        <v>-39752026354</v>
      </c>
      <c r="N150" s="5">
        <v>-28991357901</v>
      </c>
      <c r="O150" s="5">
        <v>-39457837730</v>
      </c>
      <c r="P150" s="5">
        <v>-31784385474</v>
      </c>
      <c r="Q150" s="5">
        <v>-21290010445</v>
      </c>
      <c r="R150" s="5">
        <v>-3014585043</v>
      </c>
      <c r="S150" s="5">
        <v>-974853050</v>
      </c>
      <c r="T150" s="5">
        <v>-794007033</v>
      </c>
      <c r="U150" s="5">
        <v>-25168729756</v>
      </c>
      <c r="V150" s="5">
        <v>-14911429847</v>
      </c>
      <c r="W150" s="5">
        <v>-8012497332</v>
      </c>
    </row>
    <row r="151" spans="3:23" ht="15.5" x14ac:dyDescent="0.35">
      <c r="C151" t="s">
        <v>477</v>
      </c>
      <c r="F151" s="5">
        <v>-3812511000</v>
      </c>
      <c r="I151" s="5">
        <v>-3812511000</v>
      </c>
      <c r="J151" s="5">
        <v>-4621941012</v>
      </c>
      <c r="K151" s="5">
        <v>-2761124679</v>
      </c>
      <c r="L151" s="5">
        <v>-2323377039</v>
      </c>
      <c r="M151" s="5">
        <v>-5161466036</v>
      </c>
      <c r="N151" s="5">
        <v>-1912763409</v>
      </c>
      <c r="O151" s="5">
        <v>-1205763042</v>
      </c>
      <c r="P151" s="5">
        <v>-1363832000</v>
      </c>
      <c r="Q151" s="5">
        <v>-1275078000</v>
      </c>
      <c r="R151" s="5">
        <v>-745648000</v>
      </c>
      <c r="S151" s="5">
        <v>-669167000</v>
      </c>
      <c r="T151" s="5">
        <v>-379991000</v>
      </c>
      <c r="U151" s="5">
        <v>-374969000</v>
      </c>
      <c r="V151" s="5">
        <v>-600098176</v>
      </c>
      <c r="W151" s="5">
        <v>-127097000</v>
      </c>
    </row>
    <row r="152" spans="3:23" ht="15.5" x14ac:dyDescent="0.35">
      <c r="C152" t="s">
        <v>158</v>
      </c>
    </row>
    <row r="153" spans="3:23" ht="15.5" x14ac:dyDescent="0.35">
      <c r="C153" t="s">
        <v>184</v>
      </c>
      <c r="D153" s="5">
        <v>-178840757563</v>
      </c>
      <c r="E153" s="5">
        <v>6522135348</v>
      </c>
      <c r="F153" s="5">
        <v>-151492995894</v>
      </c>
      <c r="G153" s="5">
        <v>-35519181157</v>
      </c>
      <c r="I153" s="5">
        <v>-321924265145</v>
      </c>
      <c r="J153" s="5">
        <v>-332716060209</v>
      </c>
      <c r="K153" s="5">
        <v>-284853328714</v>
      </c>
      <c r="L153" s="5">
        <v>192645103504</v>
      </c>
      <c r="M153" s="5">
        <v>465891748708</v>
      </c>
      <c r="N153" s="5">
        <v>-223537966789</v>
      </c>
      <c r="O153" s="5">
        <v>323323533017</v>
      </c>
      <c r="P153" s="5">
        <v>133240890609</v>
      </c>
      <c r="Q153" s="5">
        <v>-23199887007</v>
      </c>
      <c r="R153" s="5">
        <v>-152376454475</v>
      </c>
      <c r="S153" s="5">
        <v>145038075278</v>
      </c>
      <c r="T153" s="5">
        <v>151088114328</v>
      </c>
      <c r="U153" s="5">
        <v>-162192696486</v>
      </c>
      <c r="V153" s="5">
        <v>500743628505</v>
      </c>
      <c r="W153" s="5">
        <v>201208517948</v>
      </c>
    </row>
    <row r="154" spans="3:23" ht="15.5" x14ac:dyDescent="0.35">
      <c r="C154" t="s">
        <v>185</v>
      </c>
      <c r="D154" s="5">
        <v>-35749184084</v>
      </c>
      <c r="E154" s="5">
        <v>-329739791506</v>
      </c>
      <c r="F154" s="5">
        <v>6832760973</v>
      </c>
      <c r="G154" s="5">
        <v>-175410695653</v>
      </c>
      <c r="I154" s="5">
        <v>-156355931227</v>
      </c>
      <c r="J154" s="5">
        <v>-582139791800</v>
      </c>
      <c r="K154" s="5">
        <v>-365509433530</v>
      </c>
      <c r="L154" s="5">
        <v>438489324840</v>
      </c>
      <c r="M154" s="5">
        <v>-320107067842</v>
      </c>
      <c r="N154" s="5">
        <v>-140937712015</v>
      </c>
      <c r="O154" s="5">
        <v>-149008421230</v>
      </c>
      <c r="P154" s="5">
        <v>-113241977576</v>
      </c>
      <c r="Q154" s="5">
        <v>-110620319300</v>
      </c>
      <c r="R154" s="5">
        <v>-12414690553</v>
      </c>
      <c r="S154" s="5">
        <v>-45268825823</v>
      </c>
      <c r="T154" s="5">
        <v>-57050746237</v>
      </c>
      <c r="U154" s="5">
        <v>-26860043928</v>
      </c>
      <c r="V154" s="5">
        <v>-28238296237</v>
      </c>
      <c r="W154" s="5">
        <v>-49112727994</v>
      </c>
    </row>
    <row r="155" spans="3:23" ht="15.5" x14ac:dyDescent="0.35">
      <c r="C155" t="s">
        <v>478</v>
      </c>
      <c r="Q155" s="5">
        <v>-500000000</v>
      </c>
    </row>
    <row r="156" spans="3:23" ht="15.5" x14ac:dyDescent="0.35">
      <c r="C156" t="s">
        <v>196</v>
      </c>
      <c r="D156" s="5">
        <v>-975902600</v>
      </c>
      <c r="F156" s="5">
        <v>-5126805000</v>
      </c>
      <c r="I156" s="5">
        <v>-5126805000</v>
      </c>
      <c r="J156" s="5">
        <v>-5032462500</v>
      </c>
      <c r="K156" s="5">
        <v>-135995127794</v>
      </c>
    </row>
    <row r="157" spans="3:23" ht="15.5" x14ac:dyDescent="0.35">
      <c r="C157" t="s">
        <v>479</v>
      </c>
      <c r="L157" s="5">
        <v>652613376000</v>
      </c>
    </row>
    <row r="158" spans="3:23" ht="15.5" x14ac:dyDescent="0.35">
      <c r="C158" t="s">
        <v>480</v>
      </c>
      <c r="J158" s="5">
        <v>2000000</v>
      </c>
      <c r="K158" s="5">
        <v>-62508930</v>
      </c>
      <c r="L158" s="5">
        <v>70555718310</v>
      </c>
    </row>
    <row r="159" spans="3:23" ht="15.5" x14ac:dyDescent="0.35">
      <c r="C159" t="s">
        <v>481</v>
      </c>
      <c r="F159" s="5">
        <v>-44023500000</v>
      </c>
      <c r="I159" s="5">
        <v>-44023500000</v>
      </c>
      <c r="J159" s="5">
        <v>-152202515950</v>
      </c>
      <c r="K159" s="5">
        <v>-21200000000</v>
      </c>
      <c r="L159" s="5">
        <v>-38398000000</v>
      </c>
    </row>
    <row r="160" spans="3:23" ht="15.5" x14ac:dyDescent="0.35">
      <c r="C160" t="s">
        <v>325</v>
      </c>
      <c r="D160" s="5">
        <v>635460834</v>
      </c>
      <c r="E160" s="5">
        <v>1797296153</v>
      </c>
      <c r="F160" s="5">
        <v>3999301284</v>
      </c>
      <c r="G160" s="5">
        <v>-179729560751</v>
      </c>
      <c r="I160" s="5">
        <v>5193819045</v>
      </c>
      <c r="J160" s="5">
        <v>6375094903</v>
      </c>
      <c r="K160" s="5">
        <v>6134529825</v>
      </c>
      <c r="L160" s="5">
        <v>6854501911</v>
      </c>
      <c r="M160" s="5">
        <v>6530294520</v>
      </c>
      <c r="N160" s="5">
        <v>7684427672</v>
      </c>
      <c r="O160" s="5">
        <v>15911831378</v>
      </c>
      <c r="P160" s="5">
        <v>7014347625</v>
      </c>
      <c r="Q160" s="5">
        <v>7618377163</v>
      </c>
      <c r="R160" s="5">
        <v>5976321327</v>
      </c>
      <c r="S160" s="5">
        <v>5116397571</v>
      </c>
      <c r="T160" s="5">
        <v>4662286870</v>
      </c>
      <c r="U160" s="5">
        <v>3943359185</v>
      </c>
      <c r="V160" s="5">
        <v>2744984430</v>
      </c>
      <c r="W160" s="5">
        <v>3727410477</v>
      </c>
    </row>
    <row r="161" spans="3:23" ht="15.5" x14ac:dyDescent="0.35">
      <c r="C161" t="s">
        <v>189</v>
      </c>
      <c r="D161" s="5">
        <v>-37894927404</v>
      </c>
      <c r="E161" s="5">
        <v>-327548301150</v>
      </c>
      <c r="F161" s="5">
        <v>41971400393</v>
      </c>
      <c r="G161" s="5">
        <v>-29372029879</v>
      </c>
      <c r="I161" s="5">
        <v>-162237096057</v>
      </c>
      <c r="J161" s="5">
        <v>-423030930384</v>
      </c>
      <c r="K161" s="5">
        <v>-191991678719</v>
      </c>
      <c r="L161" s="5">
        <v>-197592862136</v>
      </c>
      <c r="M161" s="5">
        <v>-93204080690</v>
      </c>
      <c r="N161" s="5">
        <v>-133751054414</v>
      </c>
      <c r="O161" s="5">
        <v>-63361369285</v>
      </c>
      <c r="P161" s="5">
        <v>-113517653284</v>
      </c>
      <c r="Q161" s="5">
        <v>-115072839503</v>
      </c>
      <c r="R161" s="5">
        <v>-16228285480</v>
      </c>
      <c r="S161" s="5">
        <v>-50373973394</v>
      </c>
      <c r="T161" s="5">
        <v>-59325003107</v>
      </c>
      <c r="U161" s="5">
        <v>-23728733885</v>
      </c>
      <c r="V161" s="5">
        <v>-30983280667</v>
      </c>
      <c r="W161" s="5">
        <v>-52840138471</v>
      </c>
    </row>
    <row r="162" spans="3:23" ht="15.5" x14ac:dyDescent="0.35">
      <c r="C162" t="s">
        <v>200</v>
      </c>
      <c r="D162" s="5">
        <v>-585879964</v>
      </c>
      <c r="E162" s="5">
        <v>-916721459</v>
      </c>
      <c r="F162" s="5">
        <v>-2171952804</v>
      </c>
      <c r="G162" s="5">
        <v>-5186075585</v>
      </c>
      <c r="I162" s="5">
        <v>-13958607977</v>
      </c>
      <c r="J162" s="5">
        <v>-8552800725</v>
      </c>
      <c r="K162" s="5">
        <v>-22779557114</v>
      </c>
      <c r="L162" s="5">
        <v>-55816666172</v>
      </c>
      <c r="M162" s="5">
        <v>-27177901359</v>
      </c>
      <c r="N162" s="5">
        <v>-14871085273</v>
      </c>
      <c r="O162" s="5">
        <v>-52519498906</v>
      </c>
      <c r="P162" s="5">
        <v>-6738671917</v>
      </c>
      <c r="Q162" s="5">
        <v>-2665856960</v>
      </c>
      <c r="R162" s="5">
        <v>-2162726400</v>
      </c>
      <c r="S162" s="5">
        <v>-11250000</v>
      </c>
      <c r="T162" s="5">
        <v>-2388030000</v>
      </c>
      <c r="U162" s="5">
        <v>-7074669228</v>
      </c>
    </row>
    <row r="163" spans="3:23" ht="15.5" x14ac:dyDescent="0.35">
      <c r="C163" t="s">
        <v>482</v>
      </c>
      <c r="F163" s="5">
        <v>68358112</v>
      </c>
      <c r="I163" s="5">
        <v>68358112</v>
      </c>
      <c r="J163" s="5">
        <v>301822856</v>
      </c>
      <c r="K163" s="5">
        <v>384909202</v>
      </c>
      <c r="L163" s="5">
        <v>273256927</v>
      </c>
      <c r="M163" s="5">
        <v>440519687</v>
      </c>
    </row>
    <row r="164" spans="3:23" ht="15.5" x14ac:dyDescent="0.35">
      <c r="C164" t="s">
        <v>336</v>
      </c>
      <c r="D164" s="5">
        <v>-123423995090</v>
      </c>
      <c r="F164" s="5">
        <v>-74992750261</v>
      </c>
      <c r="G164" s="5">
        <v>7091016616</v>
      </c>
      <c r="I164" s="5">
        <v>-191382213935</v>
      </c>
      <c r="J164" s="5">
        <v>-149595500680</v>
      </c>
      <c r="P164" s="5">
        <v>-40770000000</v>
      </c>
      <c r="Q164" s="5">
        <v>-23782500000</v>
      </c>
      <c r="R164" s="5">
        <v>-13590000000</v>
      </c>
      <c r="S164" s="5">
        <v>-16987500000</v>
      </c>
      <c r="T164" s="5">
        <v>-30577500000</v>
      </c>
    </row>
    <row r="165" spans="3:23" ht="15.5" x14ac:dyDescent="0.35">
      <c r="C165" t="s">
        <v>483</v>
      </c>
      <c r="M165" s="5">
        <v>-206695900000</v>
      </c>
    </row>
    <row r="166" spans="3:23" ht="15.5" x14ac:dyDescent="0.35">
      <c r="C166" t="s">
        <v>484</v>
      </c>
      <c r="O166" s="5">
        <v>-18583001996</v>
      </c>
    </row>
    <row r="167" spans="3:23" ht="15.5" x14ac:dyDescent="0.35">
      <c r="C167" t="s">
        <v>485</v>
      </c>
      <c r="F167" s="5">
        <v>63727900650</v>
      </c>
      <c r="I167" s="5">
        <v>63727900650</v>
      </c>
    </row>
    <row r="168" spans="3:23" ht="15.5" x14ac:dyDescent="0.35">
      <c r="C168" t="s">
        <v>486</v>
      </c>
      <c r="D168" s="5">
        <v>3072065050</v>
      </c>
      <c r="E168" s="5">
        <v>-3072065050</v>
      </c>
      <c r="F168" s="5">
        <v>-51543583550</v>
      </c>
      <c r="G168" s="5">
        <v>38808612450</v>
      </c>
    </row>
    <row r="169" spans="3:23" ht="15.5" x14ac:dyDescent="0.35">
      <c r="C169" t="s">
        <v>487</v>
      </c>
      <c r="O169" s="5">
        <v>-30181000000</v>
      </c>
    </row>
    <row r="170" spans="3:23" ht="15.5" x14ac:dyDescent="0.35">
      <c r="C170" t="s">
        <v>488</v>
      </c>
      <c r="O170" s="5">
        <v>-275382421</v>
      </c>
    </row>
    <row r="171" spans="3:23" ht="15.5" x14ac:dyDescent="0.35">
      <c r="C171" t="s">
        <v>215</v>
      </c>
      <c r="D171" s="5">
        <v>-178840757563</v>
      </c>
      <c r="E171" s="5">
        <v>6522135348</v>
      </c>
      <c r="F171" s="5">
        <v>-151492995894</v>
      </c>
      <c r="G171" s="5">
        <v>-35519181157</v>
      </c>
      <c r="I171" s="5">
        <v>-321924265145</v>
      </c>
      <c r="J171" s="5">
        <v>-332716060209</v>
      </c>
      <c r="K171" s="5">
        <v>-284853328714</v>
      </c>
      <c r="L171" s="5">
        <v>192645103504</v>
      </c>
      <c r="M171" s="5">
        <v>465891748708</v>
      </c>
      <c r="N171" s="5">
        <v>-223537966789</v>
      </c>
      <c r="O171" s="5">
        <v>323323533017</v>
      </c>
      <c r="P171" s="5">
        <v>133240890609</v>
      </c>
      <c r="Q171" s="5">
        <v>-23199887007</v>
      </c>
      <c r="R171" s="5">
        <v>-152376454475</v>
      </c>
      <c r="S171" s="5">
        <v>145038075278</v>
      </c>
      <c r="T171" s="5">
        <v>151088114328</v>
      </c>
      <c r="U171" s="5">
        <v>-162192696486</v>
      </c>
      <c r="V171" s="5">
        <v>500743628505</v>
      </c>
      <c r="W171" s="5">
        <v>201208517948</v>
      </c>
    </row>
    <row r="172" spans="3:23" ht="15.5" x14ac:dyDescent="0.35">
      <c r="C172" t="s">
        <v>489</v>
      </c>
    </row>
    <row r="173" spans="3:23" ht="15.5" x14ac:dyDescent="0.35">
      <c r="C173" t="s">
        <v>490</v>
      </c>
      <c r="V173" s="5">
        <v>530400000000</v>
      </c>
    </row>
    <row r="174" spans="3:23" ht="15.5" x14ac:dyDescent="0.35">
      <c r="C174" t="s">
        <v>491</v>
      </c>
      <c r="D174" s="5">
        <v>1434751154</v>
      </c>
      <c r="E174" s="5">
        <v>73844412940</v>
      </c>
      <c r="F174" s="5">
        <v>136693214989</v>
      </c>
      <c r="G174" s="5">
        <v>112021290136</v>
      </c>
      <c r="I174" s="5">
        <v>295596117526</v>
      </c>
      <c r="J174" s="5">
        <v>425000000000</v>
      </c>
      <c r="K174" s="5">
        <v>540000000000</v>
      </c>
      <c r="L174" s="5">
        <v>115000000000</v>
      </c>
      <c r="M174" s="5">
        <v>-138702875000</v>
      </c>
      <c r="N174" s="5">
        <v>-1490519066</v>
      </c>
      <c r="O174" s="5">
        <v>120059852547</v>
      </c>
      <c r="P174" s="5">
        <v>20133541519</v>
      </c>
      <c r="Q174" s="5">
        <v>126006696523</v>
      </c>
      <c r="R174" s="5">
        <v>157425292194</v>
      </c>
      <c r="S174" s="5">
        <v>260749989970</v>
      </c>
      <c r="T174" s="5">
        <v>187666548719</v>
      </c>
      <c r="U174" s="5">
        <v>86059475675</v>
      </c>
      <c r="V174" s="5">
        <v>242947430223</v>
      </c>
      <c r="W174" s="5">
        <v>17897372950</v>
      </c>
    </row>
    <row r="175" spans="3:23" ht="15.5" x14ac:dyDescent="0.35">
      <c r="C175" t="s">
        <v>492</v>
      </c>
      <c r="J175" s="5">
        <v>8986879750</v>
      </c>
    </row>
    <row r="176" spans="3:23" ht="15.5" x14ac:dyDescent="0.35">
      <c r="C176" t="s">
        <v>493</v>
      </c>
      <c r="D176" s="5">
        <v>-447949427</v>
      </c>
      <c r="E176" s="5">
        <v>-442797119</v>
      </c>
      <c r="F176" s="5">
        <v>-4514931476</v>
      </c>
      <c r="I176" s="5">
        <v>-4514931476</v>
      </c>
      <c r="J176" s="5">
        <v>-2360667336</v>
      </c>
    </row>
    <row r="177" spans="3:23" ht="15.5" x14ac:dyDescent="0.35">
      <c r="C177" t="s">
        <v>494</v>
      </c>
      <c r="V177" s="5">
        <v>8000000000</v>
      </c>
      <c r="W177" s="5">
        <v>10000000000</v>
      </c>
    </row>
    <row r="178" spans="3:23" ht="15.5" x14ac:dyDescent="0.35">
      <c r="C178" t="s">
        <v>495</v>
      </c>
      <c r="D178" s="5">
        <v>-169743452157</v>
      </c>
      <c r="E178" s="5">
        <v>-48216430285</v>
      </c>
      <c r="F178" s="5">
        <v>60000000000</v>
      </c>
      <c r="G178" s="5">
        <v>-60000000000</v>
      </c>
      <c r="I178" s="5">
        <v>-5000000000</v>
      </c>
      <c r="J178" s="5">
        <v>-585000000000</v>
      </c>
      <c r="K178" s="5">
        <v>-480000000000</v>
      </c>
      <c r="L178" s="5">
        <v>-10000000000</v>
      </c>
      <c r="Q178" s="5">
        <v>-128006696523</v>
      </c>
      <c r="R178" s="5">
        <v>-183733343632</v>
      </c>
      <c r="S178" s="5">
        <v>-254995987898</v>
      </c>
      <c r="T178" s="5">
        <v>-175112499353</v>
      </c>
      <c r="U178" s="5">
        <v>-106723882458</v>
      </c>
      <c r="V178" s="5">
        <v>-227843012309</v>
      </c>
      <c r="W178" s="5">
        <v>-48739995134</v>
      </c>
    </row>
    <row r="179" spans="3:23" ht="15.5" x14ac:dyDescent="0.35">
      <c r="C179" t="s">
        <v>496</v>
      </c>
      <c r="V179" s="5">
        <v>-8000000000</v>
      </c>
      <c r="W179" s="5">
        <v>-10000000000</v>
      </c>
    </row>
    <row r="180" spans="3:23" ht="15.5" x14ac:dyDescent="0.35">
      <c r="C180" t="s">
        <v>497</v>
      </c>
      <c r="D180" s="5">
        <v>-73198976844</v>
      </c>
      <c r="E180" s="5">
        <v>-67221710460</v>
      </c>
      <c r="F180" s="5">
        <v>-63995678099</v>
      </c>
      <c r="G180" s="5">
        <v>-72661495715</v>
      </c>
      <c r="I180" s="5">
        <v>-281333513432</v>
      </c>
      <c r="J180" s="5">
        <v>-282273099946</v>
      </c>
      <c r="K180" s="5">
        <v>-259208360494</v>
      </c>
      <c r="L180" s="5">
        <v>-249757888478</v>
      </c>
      <c r="M180" s="5">
        <v>-226299390750</v>
      </c>
      <c r="N180" s="5">
        <v>-250159393906</v>
      </c>
      <c r="O180" s="5">
        <v>-238154425180</v>
      </c>
      <c r="P180" s="5">
        <v>-174975315109</v>
      </c>
      <c r="Q180" s="5">
        <v>-172541615785</v>
      </c>
      <c r="R180" s="5">
        <v>-182703242879</v>
      </c>
      <c r="S180" s="5">
        <v>-168263652233</v>
      </c>
      <c r="T180" s="5">
        <v>-136051555132</v>
      </c>
      <c r="U180" s="5">
        <v>-111743184894</v>
      </c>
      <c r="V180" s="5">
        <v>-130717741063</v>
      </c>
      <c r="W180" s="5">
        <v>-109970869495</v>
      </c>
    </row>
    <row r="181" spans="3:23" ht="15.5" x14ac:dyDescent="0.35">
      <c r="C181" t="s">
        <v>498</v>
      </c>
      <c r="M181" s="5">
        <v>720000000000</v>
      </c>
    </row>
    <row r="182" spans="3:23" ht="15.5" x14ac:dyDescent="0.35">
      <c r="C182" t="s">
        <v>499</v>
      </c>
      <c r="K182" s="5">
        <v>-367623368400</v>
      </c>
    </row>
    <row r="183" spans="3:23" ht="15.5" x14ac:dyDescent="0.35">
      <c r="C183" t="s">
        <v>500</v>
      </c>
      <c r="K183" s="5">
        <v>-19999999999</v>
      </c>
    </row>
    <row r="184" spans="3:23" ht="15.5" x14ac:dyDescent="0.35">
      <c r="C184" t="s">
        <v>501</v>
      </c>
    </row>
    <row r="185" spans="3:23" ht="15.5" x14ac:dyDescent="0.35">
      <c r="C185" t="s">
        <v>502</v>
      </c>
      <c r="D185" s="5">
        <v>3006065296</v>
      </c>
      <c r="E185" s="5">
        <v>-3006065296</v>
      </c>
    </row>
    <row r="186" spans="3:23" ht="15.5" x14ac:dyDescent="0.35">
      <c r="C186" t="s">
        <v>337</v>
      </c>
      <c r="D186" s="5">
        <v>-22373120416</v>
      </c>
      <c r="E186" s="5">
        <v>-5744653430</v>
      </c>
      <c r="F186" s="5">
        <v>-3652042411</v>
      </c>
      <c r="G186" s="5">
        <v>-21969992194</v>
      </c>
      <c r="I186" s="5">
        <v>-53127825747</v>
      </c>
      <c r="J186" s="5">
        <v>-57168551605</v>
      </c>
      <c r="K186" s="5">
        <v>-36861845163</v>
      </c>
      <c r="L186" s="5">
        <v>-43193259054</v>
      </c>
      <c r="M186" s="5">
        <v>-57627347545</v>
      </c>
      <c r="N186" s="5">
        <v>-12916234215</v>
      </c>
    </row>
    <row r="187" spans="3:23" ht="15.5" x14ac:dyDescent="0.35">
      <c r="C187" t="s">
        <v>503</v>
      </c>
      <c r="W187" s="5">
        <v>50000000000</v>
      </c>
    </row>
    <row r="188" spans="3:23" ht="15.5" x14ac:dyDescent="0.35">
      <c r="C188" t="s">
        <v>504</v>
      </c>
    </row>
    <row r="189" spans="3:23" ht="15.5" x14ac:dyDescent="0.35">
      <c r="C189" t="s">
        <v>241</v>
      </c>
      <c r="D189" s="5">
        <v>-468358113</v>
      </c>
      <c r="E189" s="5">
        <v>-68558931</v>
      </c>
      <c r="F189" s="5">
        <v>-22290288</v>
      </c>
      <c r="G189" s="5">
        <v>-208432655</v>
      </c>
      <c r="I189" s="5">
        <v>-268125716</v>
      </c>
      <c r="J189" s="5">
        <v>-455812696</v>
      </c>
      <c r="K189" s="5">
        <v>1370582750</v>
      </c>
      <c r="L189" s="5">
        <v>388410907</v>
      </c>
      <c r="M189" s="5">
        <v>1191698341</v>
      </c>
      <c r="N189" s="5">
        <v>716855478</v>
      </c>
      <c r="O189" s="5">
        <v>-1049232134</v>
      </c>
      <c r="P189" s="5">
        <v>-240247657</v>
      </c>
      <c r="Q189" s="5">
        <v>-7167118</v>
      </c>
      <c r="R189" s="5">
        <v>10144915</v>
      </c>
      <c r="S189" s="5">
        <v>-47504567</v>
      </c>
      <c r="T189" s="5">
        <v>39979796</v>
      </c>
      <c r="U189" s="5">
        <v>-37213518</v>
      </c>
      <c r="V189" s="5">
        <v>-3218844</v>
      </c>
      <c r="W189" s="5">
        <v>-43309620</v>
      </c>
    </row>
    <row r="190" spans="3:23" ht="15.5" x14ac:dyDescent="0.35">
      <c r="C190" t="s">
        <v>505</v>
      </c>
      <c r="D190" s="5">
        <v>79218327983</v>
      </c>
      <c r="E190" s="5">
        <v>-39963835035</v>
      </c>
      <c r="F190" s="5">
        <v>14750873587</v>
      </c>
      <c r="G190" s="5">
        <v>149671448666</v>
      </c>
      <c r="I190" s="5">
        <v>492121346081</v>
      </c>
      <c r="J190" s="5">
        <v>-167061171586</v>
      </c>
      <c r="K190" s="5">
        <v>-172001696794</v>
      </c>
      <c r="L190" s="5">
        <v>485271546251</v>
      </c>
      <c r="M190" s="5">
        <v>255089574148</v>
      </c>
      <c r="N190" s="5">
        <v>-62739236454</v>
      </c>
      <c r="O190" s="5">
        <v>26981725577</v>
      </c>
      <c r="P190" s="5">
        <v>142672650229</v>
      </c>
      <c r="Q190" s="5">
        <v>44613114330</v>
      </c>
      <c r="R190" s="5">
        <v>12385217438</v>
      </c>
      <c r="S190" s="5">
        <v>6230810423</v>
      </c>
      <c r="T190" s="5">
        <v>-4320793344</v>
      </c>
      <c r="U190" s="5">
        <v>-289573018298</v>
      </c>
      <c r="V190" s="5">
        <v>305828587087</v>
      </c>
      <c r="W190" s="5">
        <v>1835504277</v>
      </c>
    </row>
    <row r="191" spans="3:23" ht="15.5" x14ac:dyDescent="0.35">
      <c r="C191" t="s">
        <v>240</v>
      </c>
      <c r="E191" s="5">
        <v>1085237783028</v>
      </c>
      <c r="I191" s="5">
        <v>593116436947</v>
      </c>
      <c r="J191" s="5">
        <v>760177608533</v>
      </c>
      <c r="K191" s="5">
        <v>932179305327</v>
      </c>
      <c r="L191" s="5">
        <v>446907759076</v>
      </c>
      <c r="M191" s="5">
        <v>191818184928</v>
      </c>
      <c r="N191" s="5">
        <v>254557421382</v>
      </c>
      <c r="O191" s="5">
        <v>227575695805</v>
      </c>
      <c r="P191" s="5">
        <v>84903045576</v>
      </c>
      <c r="Q191" s="5">
        <v>40289931246</v>
      </c>
      <c r="R191" s="5">
        <v>27904713808</v>
      </c>
      <c r="S191" s="5">
        <v>21673903385</v>
      </c>
      <c r="T191" s="5">
        <v>25994696729</v>
      </c>
      <c r="U191" s="5">
        <v>315567715027</v>
      </c>
      <c r="V191" s="5">
        <v>9739127940</v>
      </c>
      <c r="W191" s="5">
        <v>7903623663</v>
      </c>
    </row>
    <row r="192" spans="3:23" ht="15.5" x14ac:dyDescent="0.35">
      <c r="C192" t="s">
        <v>242</v>
      </c>
      <c r="D192" s="5">
        <v>79218327983</v>
      </c>
      <c r="E192" s="5">
        <v>1045273947993</v>
      </c>
      <c r="F192" s="5">
        <v>14750873587</v>
      </c>
      <c r="G192" s="5">
        <v>149671448666</v>
      </c>
      <c r="I192" s="5">
        <v>1085237783028</v>
      </c>
      <c r="J192" s="5">
        <v>593116436947</v>
      </c>
      <c r="K192" s="5">
        <v>760177608533</v>
      </c>
      <c r="L192" s="5">
        <v>932179305327</v>
      </c>
      <c r="M192" s="5">
        <v>446907759076</v>
      </c>
      <c r="N192" s="5">
        <v>191818184928</v>
      </c>
      <c r="O192" s="5">
        <v>254557421382</v>
      </c>
      <c r="P192" s="5">
        <v>227575695805</v>
      </c>
      <c r="Q192" s="5">
        <v>84903045576</v>
      </c>
      <c r="R192" s="5">
        <v>40289931246</v>
      </c>
      <c r="S192" s="5">
        <v>27904713808</v>
      </c>
      <c r="T192" s="5">
        <v>21673903385</v>
      </c>
      <c r="U192" s="5">
        <v>25994696729</v>
      </c>
      <c r="V192" s="5">
        <v>315567715027</v>
      </c>
      <c r="W192" s="5">
        <v>9739127940</v>
      </c>
    </row>
    <row r="194" spans="2:23" ht="15.5" x14ac:dyDescent="0.35">
      <c r="B194" t="s">
        <v>243</v>
      </c>
      <c r="C194" t="s">
        <v>12</v>
      </c>
      <c r="D194" s="5">
        <v>3690000000</v>
      </c>
      <c r="E194" s="5">
        <v>3690000000</v>
      </c>
      <c r="F194" s="5">
        <v>3690000000</v>
      </c>
      <c r="G194" s="5">
        <v>3690000000</v>
      </c>
      <c r="I194" s="5">
        <v>3690000000</v>
      </c>
      <c r="J194" s="5">
        <v>3690000000</v>
      </c>
      <c r="K194" s="5">
        <v>3690000000</v>
      </c>
      <c r="L194" s="5">
        <v>3570000000</v>
      </c>
      <c r="M194" s="5">
        <v>3400000000</v>
      </c>
      <c r="N194" s="5">
        <v>3400000000</v>
      </c>
      <c r="O194" s="5">
        <v>3400000000</v>
      </c>
      <c r="P194" s="5">
        <v>3400000000</v>
      </c>
      <c r="Q194" s="5">
        <v>3400000000</v>
      </c>
      <c r="R194" s="5">
        <v>3400000000</v>
      </c>
      <c r="S194" s="5">
        <v>3400000000</v>
      </c>
      <c r="T194" s="5">
        <v>3400000000</v>
      </c>
      <c r="U194" s="5">
        <v>3400000000</v>
      </c>
      <c r="V194" s="5">
        <v>3400000000</v>
      </c>
      <c r="W194" s="5">
        <v>0</v>
      </c>
    </row>
    <row r="195" spans="2:23" ht="15.5" x14ac:dyDescent="0.35">
      <c r="C195" t="s">
        <v>244</v>
      </c>
      <c r="D195" s="6">
        <v>27.75</v>
      </c>
      <c r="E195" s="6">
        <v>26.68</v>
      </c>
      <c r="F195" s="6">
        <v>18.73</v>
      </c>
      <c r="G195" s="6">
        <v>38.840000000000003</v>
      </c>
    </row>
    <row r="196" spans="2:23" ht="15.5" x14ac:dyDescent="0.35">
      <c r="C196" t="s">
        <v>245</v>
      </c>
      <c r="D196" s="6">
        <v>20.9</v>
      </c>
      <c r="E196" s="6">
        <v>29.05</v>
      </c>
      <c r="F196" s="6">
        <v>60.06</v>
      </c>
      <c r="G196" s="6">
        <v>21.76</v>
      </c>
    </row>
    <row r="197" spans="2:23" ht="15.5" x14ac:dyDescent="0.35">
      <c r="C197" t="s">
        <v>73</v>
      </c>
      <c r="D197" s="6">
        <v>1.4</v>
      </c>
      <c r="E197" s="6">
        <v>1.86</v>
      </c>
      <c r="F197" s="6">
        <v>2.64</v>
      </c>
      <c r="G197" s="6">
        <v>1.98</v>
      </c>
    </row>
    <row r="198" spans="2:23" ht="15.5" x14ac:dyDescent="0.35">
      <c r="C198" t="s">
        <v>246</v>
      </c>
      <c r="D198" s="5">
        <v>479800000000</v>
      </c>
      <c r="E198" s="5">
        <v>480280000000</v>
      </c>
      <c r="F198" s="5">
        <v>449760000000</v>
      </c>
      <c r="G198" s="5">
        <v>550070000000</v>
      </c>
    </row>
    <row r="199" spans="2:23" ht="15.5" x14ac:dyDescent="0.35">
      <c r="C199" t="s">
        <v>247</v>
      </c>
      <c r="D199" s="6">
        <v>1.1399999999999999E-2</v>
      </c>
      <c r="E199" s="6">
        <v>1.11E-2</v>
      </c>
      <c r="F199" s="6">
        <v>8.199999999999999E-3</v>
      </c>
      <c r="G199" s="6">
        <v>1.7100000000000001E-2</v>
      </c>
    </row>
    <row r="200" spans="2:23" ht="15.5" x14ac:dyDescent="0.35">
      <c r="C200" t="s">
        <v>248</v>
      </c>
      <c r="D200" s="6">
        <v>4.53E-2</v>
      </c>
      <c r="E200" s="6">
        <v>4.2999999999999997E-2</v>
      </c>
      <c r="F200" s="6">
        <v>3.15E-2</v>
      </c>
      <c r="G200" s="6">
        <v>6.54E-2</v>
      </c>
    </row>
    <row r="201" spans="2:23" ht="15.5" x14ac:dyDescent="0.35">
      <c r="C201" t="s">
        <v>249</v>
      </c>
      <c r="D201" s="6">
        <v>3.5499999999999997E-2</v>
      </c>
      <c r="E201" s="6">
        <v>3.6600000000000001E-2</v>
      </c>
      <c r="F201" s="6">
        <v>3.1699999999999999E-2</v>
      </c>
      <c r="G201" s="6">
        <v>4.82E-2</v>
      </c>
    </row>
    <row r="202" spans="2:23" ht="15.5" x14ac:dyDescent="0.35">
      <c r="C202" t="s">
        <v>250</v>
      </c>
      <c r="D202" s="6">
        <v>3.13</v>
      </c>
      <c r="E202" s="6">
        <v>3.49</v>
      </c>
      <c r="F202" s="6">
        <v>2.82</v>
      </c>
      <c r="G202" s="6">
        <v>4.1900000000000004</v>
      </c>
    </row>
    <row r="203" spans="2:23" ht="15.5" x14ac:dyDescent="0.35">
      <c r="C203" t="s">
        <v>251</v>
      </c>
      <c r="D203" s="5">
        <v>3395000000000</v>
      </c>
      <c r="E203" s="5">
        <v>3387000000000</v>
      </c>
      <c r="F203" s="5">
        <v>3194000000000</v>
      </c>
      <c r="G203" s="5">
        <v>3157000000000</v>
      </c>
    </row>
    <row r="204" spans="2:23" ht="15.5" x14ac:dyDescent="0.35">
      <c r="C204" t="s">
        <v>252</v>
      </c>
      <c r="D204" s="6">
        <v>0.95</v>
      </c>
      <c r="E204" s="6">
        <v>1.25</v>
      </c>
      <c r="F204" s="6">
        <v>1.89</v>
      </c>
      <c r="G204" s="6">
        <v>1.42</v>
      </c>
    </row>
    <row r="205" spans="2:23" ht="15.5" x14ac:dyDescent="0.35">
      <c r="C205" t="s">
        <v>253</v>
      </c>
      <c r="D205" s="6">
        <v>612.52</v>
      </c>
      <c r="E205" s="6">
        <v>620.24</v>
      </c>
      <c r="F205" s="6">
        <v>594.07000000000005</v>
      </c>
      <c r="G205" s="6">
        <v>594.24</v>
      </c>
    </row>
    <row r="206" spans="2:23" ht="15.5" x14ac:dyDescent="0.35">
      <c r="C206" t="s">
        <v>254</v>
      </c>
      <c r="D206" s="6">
        <v>1.01</v>
      </c>
      <c r="E206" s="6">
        <v>1.34</v>
      </c>
      <c r="F206" s="6">
        <v>2.04</v>
      </c>
      <c r="G206" s="6">
        <v>1.53</v>
      </c>
    </row>
    <row r="207" spans="2:23" ht="15.5" x14ac:dyDescent="0.35">
      <c r="C207" t="s">
        <v>255</v>
      </c>
      <c r="D207" s="6">
        <v>573.83000000000004</v>
      </c>
      <c r="E207" s="6">
        <v>579.99</v>
      </c>
      <c r="F207" s="6">
        <v>552.34</v>
      </c>
      <c r="G207" s="6">
        <v>550.99</v>
      </c>
    </row>
    <row r="208" spans="2:23" ht="15.5" x14ac:dyDescent="0.35">
      <c r="C208" t="s">
        <v>256</v>
      </c>
      <c r="D208" s="5">
        <v>1575000000000</v>
      </c>
      <c r="E208" s="5">
        <v>1500000000000</v>
      </c>
      <c r="F208" s="5">
        <v>1372000000000</v>
      </c>
      <c r="G208" s="5">
        <v>1246000000000</v>
      </c>
    </row>
    <row r="209" spans="3:23" ht="15.5" x14ac:dyDescent="0.35">
      <c r="C209" t="s">
        <v>257</v>
      </c>
      <c r="D209" s="5">
        <v>2810000000000</v>
      </c>
      <c r="E209" s="5">
        <v>2860000000000</v>
      </c>
      <c r="F209" s="5">
        <v>2910000000000</v>
      </c>
      <c r="G209" s="5">
        <v>3007000000000</v>
      </c>
    </row>
    <row r="210" spans="3:23" ht="15.5" x14ac:dyDescent="0.35">
      <c r="C210" t="s">
        <v>258</v>
      </c>
      <c r="D210" s="5">
        <v>2261000000000</v>
      </c>
      <c r="E210" s="5">
        <v>2289000000000</v>
      </c>
      <c r="F210" s="5">
        <v>2193000000000</v>
      </c>
      <c r="G210" s="5">
        <v>2193000000000</v>
      </c>
    </row>
    <row r="211" spans="3:23" ht="15.5" x14ac:dyDescent="0.35">
      <c r="C211" t="s">
        <v>24</v>
      </c>
      <c r="D211" s="5">
        <v>4385000000000</v>
      </c>
      <c r="E211" s="5">
        <v>4360000000000</v>
      </c>
      <c r="F211" s="5">
        <v>4282000000000</v>
      </c>
      <c r="G211" s="5">
        <v>4254000000000</v>
      </c>
    </row>
    <row r="212" spans="3:23" ht="15.5" x14ac:dyDescent="0.35">
      <c r="C212" t="s">
        <v>21</v>
      </c>
      <c r="D212" s="5">
        <v>3261000000000</v>
      </c>
      <c r="E212" s="5">
        <v>3315000000000</v>
      </c>
      <c r="F212" s="5">
        <v>3196000000000</v>
      </c>
      <c r="G212" s="5">
        <v>3183000000000</v>
      </c>
    </row>
    <row r="213" spans="3:23" ht="15.5" x14ac:dyDescent="0.35">
      <c r="C213" t="s">
        <v>259</v>
      </c>
      <c r="D213" s="5">
        <v>-34000000000</v>
      </c>
      <c r="E213" s="5">
        <v>-22000000000</v>
      </c>
      <c r="F213" s="5">
        <v>-23000000000</v>
      </c>
      <c r="G213" s="5">
        <v>250000000000</v>
      </c>
    </row>
    <row r="214" spans="3:23" ht="15.5" x14ac:dyDescent="0.35">
      <c r="C214" t="s">
        <v>260</v>
      </c>
      <c r="D214" s="5">
        <v>294000000000</v>
      </c>
      <c r="E214" s="5">
        <v>283000000000</v>
      </c>
      <c r="F214" s="5">
        <v>159000000000</v>
      </c>
      <c r="G214" s="5">
        <v>361000000000</v>
      </c>
    </row>
    <row r="215" spans="3:23" ht="15.5" x14ac:dyDescent="0.35">
      <c r="C215" t="s">
        <v>261</v>
      </c>
      <c r="D215" s="5">
        <v>-38000000000</v>
      </c>
      <c r="E215" s="5">
        <v>-328000000000</v>
      </c>
      <c r="F215" s="5">
        <v>40000000000</v>
      </c>
      <c r="G215" s="5">
        <v>-35000000000</v>
      </c>
    </row>
    <row r="216" spans="3:23" ht="15.5" x14ac:dyDescent="0.35">
      <c r="C216" t="s">
        <v>13</v>
      </c>
      <c r="D216" s="5">
        <v>256000000000</v>
      </c>
      <c r="E216" s="5">
        <v>-45000000000</v>
      </c>
      <c r="F216" s="5">
        <v>199000000000</v>
      </c>
      <c r="G216" s="5">
        <v>326000000000</v>
      </c>
    </row>
    <row r="217" spans="3:23" ht="15.5" x14ac:dyDescent="0.35">
      <c r="C217" t="s">
        <v>16</v>
      </c>
      <c r="D217" s="6">
        <v>69.3</v>
      </c>
      <c r="E217" s="6">
        <v>-12.23</v>
      </c>
      <c r="F217" s="6">
        <v>53.98</v>
      </c>
      <c r="G217" s="6">
        <v>88.39</v>
      </c>
    </row>
    <row r="218" spans="3:23" ht="15.5" x14ac:dyDescent="0.35">
      <c r="C218" t="s">
        <v>58</v>
      </c>
      <c r="I218" s="6">
        <v>113.18</v>
      </c>
      <c r="J218" s="6">
        <v>66.040000000000006</v>
      </c>
      <c r="K218" s="6">
        <v>28.11</v>
      </c>
      <c r="L218" s="6">
        <v>28.89</v>
      </c>
      <c r="M218" s="6">
        <v>41.98</v>
      </c>
      <c r="N218" s="6">
        <v>25.65</v>
      </c>
      <c r="O218" s="6">
        <v>32.5</v>
      </c>
      <c r="P218" s="6">
        <v>42.24</v>
      </c>
      <c r="Q218" s="6">
        <v>30.37</v>
      </c>
      <c r="R218" s="6">
        <v>18.28</v>
      </c>
      <c r="S218" s="6">
        <v>10.050000000000001</v>
      </c>
      <c r="T218" s="6">
        <v>12.64</v>
      </c>
      <c r="U218" s="6">
        <v>27.09</v>
      </c>
      <c r="V218" s="6">
        <v>8.67</v>
      </c>
      <c r="W218" s="6">
        <v>64232.03</v>
      </c>
    </row>
    <row r="219" spans="3:23" ht="15.5" x14ac:dyDescent="0.35">
      <c r="C219" t="s">
        <v>72</v>
      </c>
      <c r="I219" s="6">
        <v>9.94</v>
      </c>
      <c r="J219" s="6">
        <v>10.45</v>
      </c>
      <c r="K219" s="6">
        <v>28.1</v>
      </c>
      <c r="L219" s="6">
        <v>26.83</v>
      </c>
      <c r="M219" s="6">
        <v>79.09</v>
      </c>
      <c r="N219" s="6">
        <v>24.76</v>
      </c>
      <c r="O219" s="6">
        <v>22.77</v>
      </c>
      <c r="P219" s="6">
        <v>8.6199999999999992</v>
      </c>
      <c r="Q219" s="6">
        <v>6.65</v>
      </c>
      <c r="R219" s="6">
        <v>10.67</v>
      </c>
      <c r="S219" s="6">
        <v>9.9499999999999993</v>
      </c>
      <c r="T219" s="6">
        <v>12.26</v>
      </c>
      <c r="U219" s="6">
        <v>10.34</v>
      </c>
      <c r="V219" s="6">
        <v>49.02</v>
      </c>
      <c r="W219" s="5">
        <v>0</v>
      </c>
    </row>
    <row r="220" spans="3:23" ht="15.5" x14ac:dyDescent="0.35">
      <c r="C220" t="s">
        <v>75</v>
      </c>
      <c r="I220" s="6">
        <v>0.69</v>
      </c>
      <c r="J220" s="6">
        <v>0.51</v>
      </c>
      <c r="K220" s="6">
        <v>0.66</v>
      </c>
      <c r="L220" s="6">
        <v>0.47</v>
      </c>
      <c r="M220" s="6">
        <v>2.2200000000000002</v>
      </c>
      <c r="N220" s="6">
        <v>0.71</v>
      </c>
      <c r="O220" s="6">
        <v>1.08</v>
      </c>
      <c r="P220" s="6">
        <v>0.66</v>
      </c>
      <c r="Q220" s="6">
        <v>0.41</v>
      </c>
      <c r="R220" s="6">
        <v>0.42</v>
      </c>
      <c r="S220" s="6">
        <v>0.24</v>
      </c>
      <c r="T220" s="6">
        <v>0.46</v>
      </c>
      <c r="U220" s="6">
        <v>0.93</v>
      </c>
      <c r="V220" s="6">
        <v>1.82</v>
      </c>
      <c r="W220" s="5">
        <v>0</v>
      </c>
    </row>
    <row r="221" spans="3:23" ht="15.5" x14ac:dyDescent="0.35">
      <c r="C221" t="s">
        <v>262</v>
      </c>
      <c r="I221" s="5">
        <v>1979770000000</v>
      </c>
      <c r="J221" s="5">
        <v>1641070000000</v>
      </c>
      <c r="K221" s="5">
        <v>1238630000000</v>
      </c>
      <c r="L221" s="5">
        <v>1131960000000</v>
      </c>
      <c r="M221" s="5">
        <v>1169600000000</v>
      </c>
      <c r="N221" s="5">
        <v>921730000000</v>
      </c>
      <c r="O221" s="5">
        <v>873090000000</v>
      </c>
      <c r="P221" s="5">
        <v>790470000000</v>
      </c>
    </row>
    <row r="222" spans="3:23" ht="15.5" x14ac:dyDescent="0.35">
      <c r="C222" t="s">
        <v>263</v>
      </c>
      <c r="I222" s="6">
        <v>4.9299999999999997E-2</v>
      </c>
      <c r="J222" s="6">
        <v>3.1600000000000003E-2</v>
      </c>
      <c r="K222" s="6">
        <v>1.41E-2</v>
      </c>
      <c r="L222" s="6">
        <v>1.4199999999999999E-2</v>
      </c>
      <c r="M222" s="6">
        <v>2.3599999999999999E-2</v>
      </c>
      <c r="N222" s="6">
        <v>1.6899999999999998E-2</v>
      </c>
      <c r="O222" s="6">
        <v>2.2799999999999997E-2</v>
      </c>
      <c r="P222" s="6">
        <v>3.5299999999999998E-2</v>
      </c>
      <c r="Q222" s="6">
        <v>3.1200000000000002E-2</v>
      </c>
      <c r="R222" s="6">
        <v>2.0499999999999997E-2</v>
      </c>
      <c r="S222" s="6">
        <v>1.18E-2</v>
      </c>
      <c r="T222" s="6">
        <v>1.7100000000000001E-2</v>
      </c>
      <c r="U222" s="6">
        <v>4.24E-2</v>
      </c>
      <c r="V222" s="6">
        <v>1.3999999999999999E-2</v>
      </c>
      <c r="W222" s="6">
        <v>9.1999999999999998E-3</v>
      </c>
    </row>
    <row r="223" spans="3:23" ht="15.5" x14ac:dyDescent="0.35">
      <c r="C223" t="s">
        <v>264</v>
      </c>
      <c r="I223" s="6">
        <v>0.1905</v>
      </c>
      <c r="J223" s="6">
        <v>0.12480000000000001</v>
      </c>
      <c r="K223" s="6">
        <v>5.5899999999999998E-2</v>
      </c>
      <c r="L223" s="6">
        <v>6.3700000000000007E-2</v>
      </c>
      <c r="M223" s="6">
        <v>9.3800000000000008E-2</v>
      </c>
      <c r="N223" s="6">
        <v>6.7900000000000002E-2</v>
      </c>
      <c r="O223" s="6">
        <v>9.2600000000000002E-2</v>
      </c>
      <c r="P223" s="6">
        <v>0.1321</v>
      </c>
      <c r="Q223" s="6">
        <v>0.1047</v>
      </c>
      <c r="R223" s="6">
        <v>6.8699999999999997E-2</v>
      </c>
      <c r="S223" s="6">
        <v>0.04</v>
      </c>
      <c r="T223" s="6">
        <v>5.1299999999999998E-2</v>
      </c>
      <c r="U223" s="6">
        <v>0.1116</v>
      </c>
      <c r="V223" s="6">
        <v>4.0199999999999993E-2</v>
      </c>
      <c r="W223" s="6">
        <v>7.4700000000000003E-2</v>
      </c>
    </row>
    <row r="224" spans="3:23" ht="15.5" x14ac:dyDescent="0.35">
      <c r="C224" t="s">
        <v>265</v>
      </c>
      <c r="I224" s="6">
        <v>0.16399999999999998</v>
      </c>
      <c r="J224" s="6">
        <v>0.1208</v>
      </c>
      <c r="K224" s="6">
        <v>5.9000000000000004E-2</v>
      </c>
      <c r="L224" s="6">
        <v>5.21E-2</v>
      </c>
      <c r="M224" s="6">
        <v>0.1079</v>
      </c>
      <c r="N224" s="6">
        <v>8.5299999999999987E-2</v>
      </c>
      <c r="O224" s="6">
        <v>0.10710000000000001</v>
      </c>
      <c r="P224" s="6">
        <v>0.13150000000000001</v>
      </c>
      <c r="Q224" s="6">
        <v>0.12609999999999999</v>
      </c>
      <c r="R224" s="6">
        <v>0.1157</v>
      </c>
      <c r="S224" s="6">
        <v>0.10730000000000001</v>
      </c>
      <c r="T224" s="6">
        <v>0.10439999999999999</v>
      </c>
      <c r="U224" s="6">
        <v>0.12570000000000001</v>
      </c>
      <c r="V224" s="6">
        <v>0.14230000000000001</v>
      </c>
      <c r="W224" s="6">
        <v>0.37770000000000004</v>
      </c>
    </row>
    <row r="225" spans="3:23" ht="15.5" x14ac:dyDescent="0.35">
      <c r="C225" t="s">
        <v>266</v>
      </c>
      <c r="I225" s="6">
        <v>3.47</v>
      </c>
      <c r="J225" s="6">
        <v>2.4</v>
      </c>
      <c r="K225" s="6">
        <v>1.21</v>
      </c>
      <c r="L225" s="6">
        <v>1.02</v>
      </c>
      <c r="M225" s="6">
        <v>1.94</v>
      </c>
      <c r="N225" s="6">
        <v>1.23</v>
      </c>
      <c r="O225" s="6">
        <v>1.43</v>
      </c>
      <c r="P225" s="5">
        <v>2</v>
      </c>
      <c r="Q225" s="6">
        <v>1.77</v>
      </c>
      <c r="R225" s="6">
        <v>1.47</v>
      </c>
      <c r="S225" s="6">
        <v>1.32</v>
      </c>
      <c r="T225" s="6">
        <v>1.39</v>
      </c>
      <c r="U225" s="6">
        <v>1.89</v>
      </c>
      <c r="V225" s="6">
        <v>1.3</v>
      </c>
      <c r="W225" s="6">
        <v>1.25</v>
      </c>
    </row>
    <row r="226" spans="3:23" ht="15.5" x14ac:dyDescent="0.35">
      <c r="C226" t="s">
        <v>69</v>
      </c>
      <c r="I226" s="6">
        <v>1.89</v>
      </c>
      <c r="J226" s="6">
        <v>1.3</v>
      </c>
      <c r="K226" s="6">
        <v>1.57</v>
      </c>
      <c r="L226" s="6">
        <v>1.71</v>
      </c>
      <c r="M226" s="6">
        <v>7.42</v>
      </c>
      <c r="N226" s="6">
        <v>1.68</v>
      </c>
      <c r="O226" s="6">
        <v>2.11</v>
      </c>
      <c r="P226" s="6">
        <v>1.1399999999999999</v>
      </c>
      <c r="Q226" s="6">
        <v>0.7</v>
      </c>
      <c r="R226" s="6">
        <v>0.73</v>
      </c>
      <c r="S226" s="6">
        <v>0.4</v>
      </c>
      <c r="T226" s="6">
        <v>0.63</v>
      </c>
      <c r="U226" s="6">
        <v>1.1499999999999999</v>
      </c>
      <c r="V226" s="6">
        <v>1.97</v>
      </c>
      <c r="W226" s="5">
        <v>0</v>
      </c>
    </row>
    <row r="227" spans="3:23" ht="15.5" x14ac:dyDescent="0.35">
      <c r="C227" t="s">
        <v>66</v>
      </c>
      <c r="I227" s="6">
        <v>594.07000000000005</v>
      </c>
      <c r="J227" s="6">
        <v>529.34</v>
      </c>
      <c r="K227" s="6">
        <v>503.31</v>
      </c>
      <c r="L227" s="6">
        <v>453.57</v>
      </c>
      <c r="M227" s="6">
        <v>447.45</v>
      </c>
      <c r="N227" s="6">
        <v>377.8</v>
      </c>
      <c r="O227" s="6">
        <v>350.79</v>
      </c>
      <c r="P227" s="6">
        <v>319.72000000000003</v>
      </c>
      <c r="Q227" s="6">
        <v>290.08999999999997</v>
      </c>
      <c r="R227" s="6">
        <v>265.94</v>
      </c>
      <c r="S227" s="6">
        <v>251.5</v>
      </c>
      <c r="T227" s="6">
        <v>246.47</v>
      </c>
      <c r="U227" s="6">
        <v>242.83</v>
      </c>
      <c r="V227" s="6">
        <v>215.74</v>
      </c>
      <c r="W227" s="6">
        <v>859594.54</v>
      </c>
    </row>
    <row r="228" spans="3:23" ht="15.5" x14ac:dyDescent="0.35">
      <c r="C228" t="s">
        <v>267</v>
      </c>
      <c r="I228" s="6">
        <v>2.04</v>
      </c>
      <c r="J228" s="6">
        <v>1.42</v>
      </c>
      <c r="K228" s="6">
        <v>1.74</v>
      </c>
      <c r="L228" s="6">
        <v>1.93</v>
      </c>
      <c r="M228" s="6">
        <v>8.2200000000000006</v>
      </c>
      <c r="N228" s="6">
        <v>1.88</v>
      </c>
      <c r="O228" s="6">
        <v>2.38</v>
      </c>
      <c r="P228" s="6">
        <v>1.1499999999999999</v>
      </c>
      <c r="Q228" s="6">
        <v>0.7</v>
      </c>
      <c r="R228" s="6">
        <v>0.74</v>
      </c>
      <c r="S228" s="6">
        <v>0.4</v>
      </c>
      <c r="T228" s="6">
        <v>0.63</v>
      </c>
      <c r="U228" s="6">
        <v>1.1599999999999999</v>
      </c>
      <c r="V228" s="6">
        <v>1.97</v>
      </c>
      <c r="W228" s="5">
        <v>0</v>
      </c>
    </row>
    <row r="229" spans="3:23" ht="15.5" x14ac:dyDescent="0.35">
      <c r="C229" t="s">
        <v>268</v>
      </c>
      <c r="I229" s="6">
        <v>552.34</v>
      </c>
      <c r="J229" s="6">
        <v>484.36</v>
      </c>
      <c r="K229" s="6">
        <v>453.6</v>
      </c>
      <c r="L229" s="6">
        <v>401.88</v>
      </c>
      <c r="M229" s="6">
        <v>404.03</v>
      </c>
      <c r="N229" s="6">
        <v>337.9</v>
      </c>
      <c r="O229" s="6">
        <v>311.29000000000002</v>
      </c>
      <c r="P229" s="6">
        <v>317.14</v>
      </c>
      <c r="Q229" s="6">
        <v>288.43</v>
      </c>
      <c r="R229" s="6">
        <v>264.3</v>
      </c>
      <c r="S229" s="6">
        <v>249.82</v>
      </c>
      <c r="T229" s="6">
        <v>244.24</v>
      </c>
      <c r="U229" s="6">
        <v>240.75</v>
      </c>
      <c r="V229" s="6">
        <v>215.74</v>
      </c>
      <c r="W229" s="6">
        <v>859594.54</v>
      </c>
    </row>
    <row r="230" spans="3:23" ht="15.5" x14ac:dyDescent="0.35">
      <c r="C230" t="s">
        <v>269</v>
      </c>
      <c r="I230" s="5">
        <v>1372000000000</v>
      </c>
      <c r="J230" s="5">
        <v>1183000000000</v>
      </c>
      <c r="K230" s="5">
        <v>1151000000000</v>
      </c>
      <c r="L230" s="5">
        <v>1307000000000</v>
      </c>
      <c r="M230" s="5">
        <v>742000000000</v>
      </c>
      <c r="N230" s="5">
        <v>900000000000</v>
      </c>
      <c r="O230" s="5">
        <v>847000000000</v>
      </c>
      <c r="P230" s="5">
        <v>747000000000</v>
      </c>
      <c r="Q230" s="5">
        <v>637000000000</v>
      </c>
      <c r="R230" s="5">
        <v>442000000000</v>
      </c>
      <c r="S230" s="5">
        <v>485000000000</v>
      </c>
      <c r="T230" s="5">
        <v>410000000000</v>
      </c>
      <c r="U230" s="5">
        <v>294000000000</v>
      </c>
      <c r="V230" s="5">
        <v>282000000000</v>
      </c>
      <c r="W230" s="5">
        <v>219000000000</v>
      </c>
    </row>
    <row r="231" spans="3:23" ht="15.5" x14ac:dyDescent="0.35">
      <c r="C231" t="s">
        <v>270</v>
      </c>
      <c r="I231" s="5">
        <v>2910000000000</v>
      </c>
      <c r="J231" s="5">
        <v>2908000000000</v>
      </c>
      <c r="K231" s="5">
        <v>2792000000000</v>
      </c>
      <c r="L231" s="5">
        <v>2754000000000</v>
      </c>
      <c r="M231" s="5">
        <v>2844000000000</v>
      </c>
      <c r="N231" s="5">
        <v>2087000000000</v>
      </c>
      <c r="O231" s="5">
        <v>2064000000000</v>
      </c>
      <c r="P231" s="5">
        <v>1604000000000</v>
      </c>
      <c r="Q231" s="5">
        <v>1365000000000</v>
      </c>
      <c r="R231" s="5">
        <v>1387000000000</v>
      </c>
      <c r="S231" s="5">
        <v>1300000000000</v>
      </c>
      <c r="T231" s="5">
        <v>1046000000000</v>
      </c>
      <c r="U231" s="5">
        <v>867000000000</v>
      </c>
      <c r="V231" s="5">
        <v>927000000000</v>
      </c>
      <c r="W231" s="5">
        <v>609000000000</v>
      </c>
    </row>
    <row r="232" spans="3:23" ht="15.5" x14ac:dyDescent="0.35">
      <c r="C232" t="s">
        <v>26</v>
      </c>
      <c r="I232" s="5">
        <v>4282000000000</v>
      </c>
      <c r="J232" s="5">
        <v>4091000000000</v>
      </c>
      <c r="K232" s="5">
        <v>3943000000000</v>
      </c>
      <c r="L232" s="5">
        <v>4061000000000</v>
      </c>
      <c r="M232" s="5">
        <v>3585000000000</v>
      </c>
      <c r="N232" s="5">
        <v>2987000000000</v>
      </c>
      <c r="O232" s="5">
        <v>2910000000000</v>
      </c>
      <c r="P232" s="5">
        <v>2350000000000</v>
      </c>
      <c r="Q232" s="5">
        <v>2002000000000</v>
      </c>
      <c r="R232" s="5">
        <v>1828000000000</v>
      </c>
      <c r="S232" s="5">
        <v>1784000000000</v>
      </c>
      <c r="T232" s="5">
        <v>1456000000000</v>
      </c>
      <c r="U232" s="5">
        <v>1161000000000</v>
      </c>
      <c r="V232" s="5">
        <v>1209000000000</v>
      </c>
      <c r="W232" s="5">
        <v>828000000000</v>
      </c>
    </row>
    <row r="233" spans="3:23" ht="15.5" x14ac:dyDescent="0.35">
      <c r="C233" t="s">
        <v>23</v>
      </c>
      <c r="I233" s="5">
        <v>3196000000000</v>
      </c>
      <c r="J233" s="5">
        <v>3498000000000</v>
      </c>
      <c r="K233" s="5">
        <v>3183000000000</v>
      </c>
      <c r="L233" s="5">
        <v>3129000000000</v>
      </c>
      <c r="M233" s="5">
        <v>3138000000000</v>
      </c>
      <c r="N233" s="5">
        <v>2795000000000</v>
      </c>
      <c r="O233" s="5">
        <v>2656000000000</v>
      </c>
      <c r="P233" s="5">
        <v>2123000000000</v>
      </c>
      <c r="Q233" s="5">
        <v>1917000000000</v>
      </c>
      <c r="R233" s="5">
        <v>1788000000000</v>
      </c>
      <c r="S233" s="5">
        <v>1757000000000</v>
      </c>
      <c r="T233" s="5">
        <v>1434000000000</v>
      </c>
      <c r="U233" s="5">
        <v>1135000000000</v>
      </c>
      <c r="V233" s="5">
        <v>893000000000</v>
      </c>
      <c r="W233" s="5">
        <v>820000000000</v>
      </c>
    </row>
    <row r="234" spans="3:23" ht="15.5" x14ac:dyDescent="0.35">
      <c r="C234" t="s">
        <v>271</v>
      </c>
      <c r="I234" s="5">
        <v>-23000000000</v>
      </c>
      <c r="J234" s="5">
        <v>-280000000000</v>
      </c>
      <c r="K234" s="5">
        <v>-197000000000</v>
      </c>
      <c r="L234" s="5">
        <v>-247000000000</v>
      </c>
      <c r="M234" s="5">
        <v>-121000000000</v>
      </c>
      <c r="N234" s="5">
        <v>-809000000000</v>
      </c>
      <c r="O234" s="5">
        <v>-588000000000</v>
      </c>
      <c r="P234" s="5">
        <v>-613000000000</v>
      </c>
      <c r="Q234" s="5">
        <v>-459000000000</v>
      </c>
      <c r="R234" s="5">
        <v>-305000000000</v>
      </c>
      <c r="S234" s="5">
        <v>-359000000000</v>
      </c>
      <c r="T234" s="5">
        <v>-322000000000</v>
      </c>
      <c r="U234" s="5">
        <v>-209000000000</v>
      </c>
      <c r="V234" s="5">
        <v>39000000000</v>
      </c>
      <c r="W234" s="5">
        <v>-215000000000</v>
      </c>
    </row>
    <row r="235" spans="3:23" ht="15.5" x14ac:dyDescent="0.35">
      <c r="C235" t="s">
        <v>272</v>
      </c>
      <c r="I235" s="5">
        <v>971000000000</v>
      </c>
      <c r="J235" s="5">
        <v>748000000000</v>
      </c>
      <c r="K235" s="5">
        <v>477000000000</v>
      </c>
      <c r="L235" s="5">
        <v>-146000000000</v>
      </c>
      <c r="M235" s="5">
        <v>108000000000</v>
      </c>
      <c r="N235" s="5">
        <v>301000000000</v>
      </c>
      <c r="O235" s="5">
        <v>-146000000000</v>
      </c>
      <c r="P235" s="5">
        <v>123000000000</v>
      </c>
      <c r="Q235" s="5">
        <v>178000000000</v>
      </c>
      <c r="R235" s="5">
        <v>177000000000</v>
      </c>
      <c r="S235" s="5">
        <v>-93000000000</v>
      </c>
      <c r="T235" s="5">
        <v>-98000000000</v>
      </c>
      <c r="U235" s="5">
        <v>-100000000000</v>
      </c>
      <c r="V235" s="5">
        <v>-167000000000</v>
      </c>
      <c r="W235" s="5">
        <v>-150000000000</v>
      </c>
    </row>
    <row r="236" spans="3:23" ht="15.5" x14ac:dyDescent="0.35">
      <c r="C236" t="s">
        <v>273</v>
      </c>
      <c r="I236" s="5">
        <v>-176000000000</v>
      </c>
      <c r="J236" s="5">
        <v>-432000000000</v>
      </c>
      <c r="K236" s="5">
        <v>-215000000000</v>
      </c>
      <c r="L236" s="5">
        <v>-253000000000</v>
      </c>
      <c r="M236" s="5">
        <v>-120000000000</v>
      </c>
      <c r="N236" s="5">
        <v>-149000000000</v>
      </c>
      <c r="O236" s="5">
        <v>-116000000000</v>
      </c>
      <c r="P236" s="5">
        <v>-120000000000</v>
      </c>
      <c r="Q236" s="5">
        <v>-118000000000</v>
      </c>
      <c r="R236" s="5">
        <v>-18000000000</v>
      </c>
      <c r="S236" s="5">
        <v>-50000000000</v>
      </c>
      <c r="T236" s="5">
        <v>-62000000000</v>
      </c>
      <c r="U236" s="5">
        <v>-31000000000</v>
      </c>
      <c r="V236" s="5">
        <v>-31000000000</v>
      </c>
      <c r="W236" s="5">
        <v>-53000000000</v>
      </c>
    </row>
    <row r="237" spans="3:23" ht="15.5" x14ac:dyDescent="0.35">
      <c r="C237" t="s">
        <v>15</v>
      </c>
      <c r="I237" s="5">
        <v>794000000000</v>
      </c>
      <c r="J237" s="5">
        <v>317000000000</v>
      </c>
      <c r="K237" s="5">
        <v>262000000000</v>
      </c>
      <c r="L237" s="5">
        <v>-400000000000</v>
      </c>
      <c r="M237" s="5">
        <v>-12000000000</v>
      </c>
      <c r="N237" s="5">
        <v>152000000000</v>
      </c>
      <c r="O237" s="5">
        <v>-262000000000</v>
      </c>
      <c r="P237" s="5">
        <v>3000000000</v>
      </c>
      <c r="Q237" s="5">
        <v>61000000000</v>
      </c>
      <c r="R237" s="5">
        <v>159000000000</v>
      </c>
      <c r="S237" s="5">
        <v>-144000000000</v>
      </c>
      <c r="T237" s="5">
        <v>-160000000000</v>
      </c>
      <c r="U237" s="5">
        <v>-131000000000</v>
      </c>
      <c r="V237" s="5">
        <v>-198000000000</v>
      </c>
      <c r="W237" s="5">
        <v>-203000000000</v>
      </c>
    </row>
    <row r="238" spans="3:23" ht="15.5" x14ac:dyDescent="0.35">
      <c r="C238" t="s">
        <v>17</v>
      </c>
      <c r="I238" s="6">
        <v>215.24</v>
      </c>
      <c r="J238" s="6">
        <v>85.79</v>
      </c>
      <c r="K238" s="6">
        <v>71.040000000000006</v>
      </c>
      <c r="L238" s="6">
        <v>-112.06</v>
      </c>
      <c r="M238" s="6">
        <v>-3.61</v>
      </c>
      <c r="N238" s="6">
        <v>44.86</v>
      </c>
      <c r="O238" s="6">
        <v>-77.16</v>
      </c>
      <c r="P238" s="6">
        <v>0.78</v>
      </c>
      <c r="Q238" s="6">
        <v>17.87</v>
      </c>
      <c r="R238" s="6">
        <v>46.73</v>
      </c>
      <c r="S238" s="6">
        <v>-42.35</v>
      </c>
      <c r="T238" s="6">
        <v>-47.13</v>
      </c>
      <c r="U238" s="6">
        <v>-38.64</v>
      </c>
      <c r="V238" s="6">
        <v>-58.18</v>
      </c>
      <c r="W238" s="6">
        <v>-1320696.68</v>
      </c>
    </row>
  </sheetData>
  <pageMargins left="0.7" right="0.7" top="0.75" bottom="0.75" header="0.3" footer="0.3"/>
  <ignoredErrors>
    <ignoredError sqref="A1:W23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506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507</v>
      </c>
      <c r="D2" s="2" vm="90">
        <f ca="1">IFERROR(_xlfn.STOCKHISTORY("XIDX:" &amp; $C$1, D3, , 0, 0, 1), "Libur")</f>
        <v>505</v>
      </c>
      <c r="E2" s="2" vm="91">
        <f ca="1">IFERROR(_xlfn.STOCKHISTORY("XIDX:" &amp; $C$1, E3, , 0, 0, 1), "Libur")</f>
        <v>470</v>
      </c>
      <c r="H2" s="2" vm="91">
        <f ca="1">IFERROR(INDEX(D2:G2,COUNT(D2:G2)),"")</f>
        <v>470</v>
      </c>
      <c r="I2" s="2" vm="92">
        <f t="shared" ref="I2:T2" ca="1" si="0">IFERROR(_xlfn.STOCKHISTORY("XIDX:" &amp; $C$1, I1, , 0, 0, 1), "Libur")</f>
        <v>645</v>
      </c>
      <c r="J2" s="2" vm="93">
        <f t="shared" ca="1" si="0"/>
        <v>374</v>
      </c>
      <c r="K2" s="2" vm="94">
        <f t="shared" ca="1" si="0"/>
        <v>500</v>
      </c>
      <c r="L2" s="2" vm="95">
        <f t="shared" ca="1" si="0"/>
        <v>392</v>
      </c>
      <c r="M2" s="2" vm="96">
        <f t="shared" ca="1" si="0"/>
        <v>800</v>
      </c>
      <c r="N2" s="2" vm="97">
        <f t="shared" ca="1" si="0"/>
        <v>575</v>
      </c>
      <c r="O2" s="2" vm="98">
        <f t="shared" ca="1" si="0"/>
        <v>640</v>
      </c>
      <c r="P2" s="2" vm="99">
        <f t="shared" ca="1" si="0"/>
        <v>900</v>
      </c>
      <c r="Q2" s="2" vm="42">
        <f t="shared" ca="1" si="0"/>
        <v>890</v>
      </c>
      <c r="R2" s="2" vm="100">
        <f t="shared" ca="1" si="0"/>
        <v>725</v>
      </c>
      <c r="S2" s="2" vm="101">
        <f t="shared" ca="1" si="0"/>
        <v>715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2652233558994</v>
      </c>
      <c r="E4" s="2">
        <f>IFERROR(INDEX(E51:E500,MATCH($C$4,$C$51:$C$500,0)),"")</f>
        <v>2031914016727</v>
      </c>
      <c r="H4" s="2">
        <f>IFERROR(SUM(D4:G4)*(4/MAX(1,COUNT(D4:G4))),"")</f>
        <v>9368295151442</v>
      </c>
      <c r="I4" s="2">
        <f t="shared" ref="I4:T4" si="1">IFERROR(INDEX(I51:I500,MATCH($C$4,$C$51:$C$500,0)),"")</f>
        <v>8472399835440</v>
      </c>
      <c r="J4" s="2">
        <f t="shared" si="1"/>
        <v>8954849845355</v>
      </c>
      <c r="K4" s="2">
        <f t="shared" si="1"/>
        <v>10207024936502</v>
      </c>
      <c r="L4" s="2">
        <f t="shared" si="1"/>
        <v>7809976522248</v>
      </c>
      <c r="M4" s="2">
        <f t="shared" si="1"/>
        <v>6459797692062</v>
      </c>
      <c r="N4" s="2">
        <f t="shared" si="1"/>
        <v>6135530654817</v>
      </c>
      <c r="O4" s="2">
        <f t="shared" si="1"/>
        <v>5552209122095</v>
      </c>
      <c r="P4" s="2">
        <f t="shared" si="1"/>
        <v>5433508833578</v>
      </c>
      <c r="Q4" s="2">
        <f t="shared" si="1"/>
        <v>4593876093254</v>
      </c>
      <c r="R4" s="2">
        <f t="shared" si="1"/>
        <v>4127143385727</v>
      </c>
      <c r="S4" s="2">
        <f t="shared" si="1"/>
        <v>2957110154883</v>
      </c>
      <c r="T4" s="2">
        <f t="shared" si="1"/>
        <v>2570022676658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14539744499</v>
      </c>
      <c r="E5" s="2">
        <f>IFERROR(INDEX(E51:E500,MATCH($C$5,$C$51:$C$500,0)),"")</f>
        <v>37638049973</v>
      </c>
      <c r="H5" s="2">
        <f>IFERROR(SUM(D5:G5)*(4/MAX(1,COUNT(D5:G5))),"")</f>
        <v>104355588944</v>
      </c>
      <c r="I5" s="2">
        <f t="shared" ref="I5:T5" si="2">IFERROR(INDEX(I51:I500,MATCH($C$5,$C$51:$C$500,0)),"")</f>
        <v>208230820742</v>
      </c>
      <c r="J5" s="2">
        <f t="shared" si="2"/>
        <v>187185062498</v>
      </c>
      <c r="K5" s="2">
        <f t="shared" si="2"/>
        <v>235487372429</v>
      </c>
      <c r="L5" s="2">
        <f t="shared" si="2"/>
        <v>73394615060</v>
      </c>
      <c r="M5" s="2">
        <f t="shared" si="2"/>
        <v>-285262534045</v>
      </c>
      <c r="N5" s="2">
        <f t="shared" si="2"/>
        <v>-612950674499</v>
      </c>
      <c r="O5" s="2">
        <f t="shared" si="2"/>
        <v>6146483498</v>
      </c>
      <c r="P5" s="2">
        <f t="shared" si="2"/>
        <v>11057346565</v>
      </c>
      <c r="Q5" s="2">
        <f t="shared" si="2"/>
        <v>32324358807</v>
      </c>
      <c r="R5" s="2">
        <f t="shared" si="2"/>
        <v>40237473667</v>
      </c>
      <c r="S5" s="2">
        <f t="shared" si="2"/>
        <v>36956750866</v>
      </c>
      <c r="T5" s="2">
        <f t="shared" si="2"/>
        <v>59964314381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764315945659</v>
      </c>
      <c r="E6" s="2">
        <f>IFERROR(INDEX(E51:E500,MATCH($C$6,$C$51:$C$500,0)),"")</f>
        <v>861807993434</v>
      </c>
      <c r="H6" s="2">
        <f>IFERROR(INDEX(D6:G6,COUNT(D6:G6)),"")</f>
        <v>861807993434</v>
      </c>
      <c r="I6" s="2">
        <f t="shared" ref="I6:T6" si="3">IFERROR(INDEX(I51:I500,MATCH($C$6,$C$51:$C$500,0)),"")</f>
        <v>804795428303</v>
      </c>
      <c r="J6" s="2">
        <f t="shared" si="3"/>
        <v>603610604573</v>
      </c>
      <c r="K6" s="2">
        <f t="shared" si="3"/>
        <v>393356223636</v>
      </c>
      <c r="L6" s="2">
        <f t="shared" si="3"/>
        <v>161752569294</v>
      </c>
      <c r="M6" s="2">
        <f t="shared" si="3"/>
        <v>51699591997</v>
      </c>
      <c r="N6" s="2">
        <f t="shared" si="3"/>
        <v>327132035275</v>
      </c>
      <c r="O6" s="2">
        <f t="shared" si="3"/>
        <v>923636980424</v>
      </c>
      <c r="P6" s="2">
        <f t="shared" si="3"/>
        <v>882347572555</v>
      </c>
      <c r="Q6" s="2">
        <f t="shared" si="3"/>
        <v>803866333292</v>
      </c>
      <c r="R6" s="2">
        <f t="shared" si="3"/>
        <v>758058087394</v>
      </c>
      <c r="S6" s="2">
        <f t="shared" si="3"/>
        <v>701392804676</v>
      </c>
      <c r="T6" s="2">
        <f t="shared" si="3"/>
        <v>406132122296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2.3199999999999998</v>
      </c>
      <c r="E7" s="3">
        <f>IFERROR(INDEX(E51:E500,MATCH($C$7,$C$51:$C$500,0))/1000000000,"")</f>
        <v>2.3199999999999998</v>
      </c>
      <c r="H7" s="3">
        <f>IFERROR(INDEX(D7:G7,COUNT(D7:G7)),"")</f>
        <v>2.3199999999999998</v>
      </c>
      <c r="I7" s="3">
        <f t="shared" ref="I7:T7" si="4">IFERROR(INDEX(I51:I500,MATCH($C$7,$C$51:$C$500,0))/1000000000,"")</f>
        <v>2.3199999999999998</v>
      </c>
      <c r="J7" s="3">
        <f t="shared" si="4"/>
        <v>2.3199999999999998</v>
      </c>
      <c r="K7" s="3">
        <f t="shared" si="4"/>
        <v>2.3199999999999998</v>
      </c>
      <c r="L7" s="3">
        <f t="shared" si="4"/>
        <v>2.3199999999999998</v>
      </c>
      <c r="M7" s="3">
        <f t="shared" si="4"/>
        <v>2.3199999999999998</v>
      </c>
      <c r="N7" s="3">
        <f t="shared" si="4"/>
        <v>2.3199999999999998</v>
      </c>
      <c r="O7" s="3">
        <f t="shared" si="4"/>
        <v>2.3199999999999998</v>
      </c>
      <c r="P7" s="3">
        <f t="shared" si="4"/>
        <v>1.88</v>
      </c>
      <c r="Q7" s="3">
        <f t="shared" si="4"/>
        <v>1.88</v>
      </c>
      <c r="R7" s="3">
        <f t="shared" si="4"/>
        <v>1.88</v>
      </c>
      <c r="S7" s="3">
        <f t="shared" si="4"/>
        <v>1.5</v>
      </c>
      <c r="T7" s="3">
        <f t="shared" si="4"/>
        <v>1.5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-673000000000</v>
      </c>
      <c r="E8" s="2">
        <f>IFERROR(INDEX(E51:E500,MATCH("Free cash flow (Quarter)",$C$51:$C$500,0)),"")</f>
        <v>73000000000</v>
      </c>
      <c r="H8" s="2">
        <f>IFERROR(INDEX(D8:G8,COUNT(D8:G8)),"")</f>
        <v>73000000000</v>
      </c>
      <c r="I8" s="2">
        <f t="shared" ref="I8:T8" si="5">IFERROR(INDEX(I51:I500,MATCH($C$8,$C$51:$C$500,0)),"")</f>
        <v>85000000000</v>
      </c>
      <c r="J8" s="2">
        <f t="shared" si="5"/>
        <v>842000000000</v>
      </c>
      <c r="K8" s="2">
        <f t="shared" si="5"/>
        <v>-627000000000</v>
      </c>
      <c r="L8" s="2">
        <f t="shared" si="5"/>
        <v>255000000000</v>
      </c>
      <c r="M8" s="2">
        <f t="shared" si="5"/>
        <v>-41000000000</v>
      </c>
      <c r="N8" s="2">
        <f t="shared" si="5"/>
        <v>416000000000</v>
      </c>
      <c r="O8" s="2">
        <f t="shared" si="5"/>
        <v>-127000000000</v>
      </c>
      <c r="P8" s="2">
        <f t="shared" si="5"/>
        <v>-314000000000</v>
      </c>
      <c r="Q8" s="2">
        <f t="shared" si="5"/>
        <v>-299000000000</v>
      </c>
      <c r="R8" s="2">
        <f t="shared" si="5"/>
        <v>-96000000000</v>
      </c>
      <c r="S8" s="2">
        <f t="shared" si="5"/>
        <v>-303000000000</v>
      </c>
      <c r="T8" s="2">
        <f t="shared" si="5"/>
        <v>-2000000000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-290.69</v>
      </c>
      <c r="E9" s="3">
        <f>IFERROR(INDEX(E51:E500,MATCH("Free cash flow per share (Quarter)",$C$51:$C$500,0)),"")</f>
        <v>31.32</v>
      </c>
      <c r="H9" s="3">
        <f>IFERROR(INDEX(D9:G9,COUNT(D9:G9)),"")</f>
        <v>31.32</v>
      </c>
      <c r="I9" s="3">
        <f t="shared" ref="I9:T9" si="6">IFERROR(INDEX(I51:I500,MATCH($C$9,$C$51:$C$500,0)),"")</f>
        <v>36.78</v>
      </c>
      <c r="J9" s="3">
        <f t="shared" si="6"/>
        <v>363.84</v>
      </c>
      <c r="K9" s="3">
        <f t="shared" si="6"/>
        <v>-270.92</v>
      </c>
      <c r="L9" s="3">
        <f t="shared" si="6"/>
        <v>110.02</v>
      </c>
      <c r="M9" s="3">
        <f t="shared" si="6"/>
        <v>-17.8</v>
      </c>
      <c r="N9" s="3">
        <f t="shared" si="6"/>
        <v>179.58</v>
      </c>
      <c r="O9" s="3">
        <f t="shared" si="6"/>
        <v>-54.77</v>
      </c>
      <c r="P9" s="3">
        <f t="shared" si="6"/>
        <v>-167.55</v>
      </c>
      <c r="Q9" s="3">
        <f t="shared" si="6"/>
        <v>-159.54</v>
      </c>
      <c r="R9" s="3">
        <f t="shared" si="6"/>
        <v>-50.96</v>
      </c>
      <c r="S9" s="3">
        <f t="shared" si="6"/>
        <v>-201.8</v>
      </c>
      <c r="T9" s="3">
        <f t="shared" si="6"/>
        <v>-1.1000000000000001</v>
      </c>
    </row>
    <row r="10" spans="1:20" ht="15.5" x14ac:dyDescent="0.35">
      <c r="C10" t="s">
        <v>18</v>
      </c>
      <c r="D10" s="3">
        <f ca="1">IFERROR(IF(D9=0,"",D2/D9),"")</f>
        <v>-1.7372458632907908</v>
      </c>
      <c r="E10" s="3">
        <f ca="1">IFERROR(IF(E9=0,"",E2/E9),"")</f>
        <v>15.006385696040867</v>
      </c>
      <c r="I10" s="3">
        <f t="shared" ref="I10:T10" ca="1" si="7">IFERROR(IF(I9=0,"",I2/I9),"")</f>
        <v>17.536704730831975</v>
      </c>
      <c r="J10" s="3">
        <f t="shared" ca="1" si="7"/>
        <v>1.0279243623570802</v>
      </c>
      <c r="K10" s="3">
        <f t="shared" ca="1" si="7"/>
        <v>-1.8455632659087553</v>
      </c>
      <c r="L10" s="3">
        <f t="shared" ca="1" si="7"/>
        <v>3.5629885475368117</v>
      </c>
      <c r="M10" s="3">
        <f t="shared" ca="1" si="7"/>
        <v>-44.943820224719097</v>
      </c>
      <c r="N10" s="3">
        <f t="shared" ca="1" si="7"/>
        <v>3.2019155807996436</v>
      </c>
      <c r="O10" s="3">
        <f t="shared" ca="1" si="7"/>
        <v>-11.685229140040168</v>
      </c>
      <c r="P10" s="3">
        <f t="shared" ca="1" si="7"/>
        <v>-5.3715308863025957</v>
      </c>
      <c r="Q10" s="3">
        <f t="shared" ca="1" si="7"/>
        <v>-5.5785382976056166</v>
      </c>
      <c r="R10" s="3">
        <f t="shared" ca="1" si="7"/>
        <v>-14.226844583987441</v>
      </c>
      <c r="S10" s="3">
        <f t="shared" ca="1" si="7"/>
        <v>-3.5431119920713576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678897754394</v>
      </c>
      <c r="E11" s="2">
        <f>IFERROR(INDEX(E51:E500,MATCH($C$11,$C$51:$C$500,0)),"")</f>
        <v>552276887174</v>
      </c>
      <c r="H11" s="2">
        <f>IFERROR(INDEX(D11:G11,COUNT(D11:G11)),"")</f>
        <v>552276887174</v>
      </c>
      <c r="I11" s="2">
        <f t="shared" ref="I11:T11" si="8">IFERROR(INDEX(I51:I500,MATCH($C$11,$C$51:$C$500,0)),"")</f>
        <v>619488017144</v>
      </c>
      <c r="J11" s="2">
        <f t="shared" si="8"/>
        <v>717636607829</v>
      </c>
      <c r="K11" s="2">
        <f t="shared" si="8"/>
        <v>715698722256</v>
      </c>
      <c r="L11" s="2">
        <f t="shared" si="8"/>
        <v>475260253428</v>
      </c>
      <c r="M11" s="2">
        <f t="shared" si="8"/>
        <v>493851457968</v>
      </c>
      <c r="N11" s="2">
        <f t="shared" si="8"/>
        <v>492851601437</v>
      </c>
      <c r="O11" s="2">
        <f t="shared" si="8"/>
        <v>414151064835</v>
      </c>
      <c r="P11" s="2">
        <f t="shared" si="8"/>
        <v>601207824774</v>
      </c>
      <c r="Q11" s="2">
        <f t="shared" si="8"/>
        <v>331303191362</v>
      </c>
      <c r="R11" s="2">
        <f t="shared" si="8"/>
        <v>275070557483</v>
      </c>
      <c r="S11" s="2">
        <f t="shared" si="8"/>
        <v>231250871641</v>
      </c>
      <c r="T11" s="2">
        <f t="shared" si="8"/>
        <v>281227449486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1501000000000</v>
      </c>
      <c r="E12" s="2">
        <f>IFERROR(INDEX(E51:E500,MATCH("Net Debt (Quarter)",$C$51:$C$500,0)),"")</f>
        <v>655000000000</v>
      </c>
      <c r="H12" s="2">
        <f>IFERROR(INDEX(D12:G12,COUNT(D12:G12)),"")</f>
        <v>655000000000</v>
      </c>
      <c r="I12" s="2">
        <f t="shared" ref="I12:T12" si="9">IFERROR(INDEX(I51:I500,MATCH($C$12,$C$51:$C$500,0)),"")</f>
        <v>697000000000</v>
      </c>
      <c r="J12" s="2">
        <f t="shared" si="9"/>
        <v>711000000000</v>
      </c>
      <c r="K12" s="2">
        <f t="shared" si="9"/>
        <v>1534000000000</v>
      </c>
      <c r="L12" s="2">
        <f t="shared" si="9"/>
        <v>868000000000</v>
      </c>
      <c r="M12" s="2">
        <f t="shared" si="9"/>
        <v>1067000000000</v>
      </c>
      <c r="N12" s="2">
        <f t="shared" si="9"/>
        <v>1492000000000</v>
      </c>
      <c r="O12" s="2">
        <f t="shared" si="9"/>
        <v>1890000000000</v>
      </c>
      <c r="P12" s="2">
        <f t="shared" si="9"/>
        <v>1471000000000</v>
      </c>
      <c r="Q12" s="2">
        <f t="shared" si="9"/>
        <v>1092000000000</v>
      </c>
      <c r="R12" s="2">
        <f t="shared" si="9"/>
        <v>795000000000</v>
      </c>
      <c r="S12" s="2">
        <f t="shared" si="9"/>
        <v>651000000000</v>
      </c>
      <c r="T12" s="2">
        <f t="shared" si="9"/>
        <v>556000000000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2180000000000</v>
      </c>
      <c r="E13" s="2">
        <f>IFERROR(INDEX(E51:E500,MATCH("Total Debt (Quarter)",$C$51:$C$500,0)),"")</f>
        <v>1207000000000</v>
      </c>
      <c r="H13" s="2">
        <f>IFERROR(INDEX(D13:G13,COUNT(D13:G13)),"")</f>
        <v>1207000000000</v>
      </c>
      <c r="I13" s="2">
        <f t="shared" ref="I13:T13" si="10">IFERROR(INDEX(I51:I500,MATCH($C$13,$C$51:$C$500,0)),"")</f>
        <v>1316000000000</v>
      </c>
      <c r="J13" s="2">
        <f t="shared" si="10"/>
        <v>1429000000000</v>
      </c>
      <c r="K13" s="2">
        <f t="shared" si="10"/>
        <v>2249000000000</v>
      </c>
      <c r="L13" s="2">
        <f t="shared" si="10"/>
        <v>1343000000000</v>
      </c>
      <c r="M13" s="2">
        <f t="shared" si="10"/>
        <v>1560000000000</v>
      </c>
      <c r="N13" s="2">
        <f t="shared" si="10"/>
        <v>1985000000000</v>
      </c>
      <c r="O13" s="2">
        <f t="shared" si="10"/>
        <v>2304000000000</v>
      </c>
      <c r="P13" s="2">
        <f t="shared" si="10"/>
        <v>2072000000000</v>
      </c>
      <c r="Q13" s="2">
        <f t="shared" si="10"/>
        <v>1424000000000</v>
      </c>
      <c r="R13" s="2">
        <f t="shared" si="10"/>
        <v>1070000000000</v>
      </c>
      <c r="S13" s="2">
        <f t="shared" si="10"/>
        <v>882000000000</v>
      </c>
      <c r="T13" s="2">
        <f t="shared" si="10"/>
        <v>837000000000</v>
      </c>
    </row>
    <row r="14" spans="1:20" ht="15.5" x14ac:dyDescent="0.35">
      <c r="C14" t="s">
        <v>27</v>
      </c>
      <c r="D14" s="2">
        <f>IFERROR(INDEX(D51:D500,MATCH($C$14,$C$51:$C$500,0)),"")</f>
        <v>-29975965594</v>
      </c>
      <c r="E14" s="2">
        <f>IFERROR(INDEX(E51:E500,MATCH($C$14,$C$51:$C$500,0)),"")</f>
        <v>-18363714778</v>
      </c>
      <c r="H14" s="2">
        <f>IFERROR(SUM(D14:G14)*(4/MAX(1,COUNT(D14:G14))),"")</f>
        <v>-96679360744</v>
      </c>
      <c r="I14" s="2">
        <f t="shared" ref="I14:T14" si="11">IFERROR(INDEX(I51:I500,MATCH($C$14,$C$51:$C$500,0)),"")</f>
        <v>-100831714692</v>
      </c>
      <c r="J14" s="2">
        <f t="shared" si="11"/>
        <v>-126992862438</v>
      </c>
      <c r="K14" s="2">
        <f t="shared" si="11"/>
        <v>-168371238239</v>
      </c>
      <c r="L14" s="2">
        <f t="shared" si="11"/>
        <v>-144953730781</v>
      </c>
      <c r="M14" s="2">
        <f t="shared" si="11"/>
        <v>-183381030346</v>
      </c>
      <c r="N14" s="2">
        <f t="shared" si="11"/>
        <v>-264187875326</v>
      </c>
      <c r="O14" s="2">
        <f t="shared" si="11"/>
        <v>-158723992088</v>
      </c>
      <c r="P14" s="2">
        <f t="shared" si="11"/>
        <v>-129368250002</v>
      </c>
      <c r="Q14" s="2">
        <f t="shared" si="11"/>
        <v>-106535559987</v>
      </c>
      <c r="R14" s="2">
        <f t="shared" si="11"/>
        <v>-78862010880</v>
      </c>
      <c r="S14" s="2">
        <f t="shared" si="11"/>
        <v>-50336001951</v>
      </c>
      <c r="T14" s="2">
        <f t="shared" si="11"/>
        <v>-34781560985</v>
      </c>
    </row>
    <row r="15" spans="1:20" ht="15.5" x14ac:dyDescent="0.35">
      <c r="C15" t="s">
        <v>28</v>
      </c>
      <c r="D15" s="2">
        <f>IFERROR(INDEX(D51:D500,MATCH($C$15,$C$51:$C$500,0)),"")</f>
        <v>-21311104857</v>
      </c>
      <c r="E15" s="2">
        <f>IFERROR(INDEX(E51:E500,MATCH($C$15,$C$51:$C$500,0)),"")</f>
        <v>-24395400246</v>
      </c>
      <c r="H15" s="2">
        <f>IFERROR(SUM(D15:G15)*(4/MAX(1,COUNT(D15:G15))),"")</f>
        <v>-91413010206</v>
      </c>
      <c r="I15" s="2">
        <f t="shared" ref="I15:T15" si="12">IFERROR(INDEX(I51:I500,MATCH($C$15,$C$51:$C$500,0)),"")</f>
        <v>-133883922886</v>
      </c>
      <c r="J15" s="2">
        <f t="shared" si="12"/>
        <v>-137059730805</v>
      </c>
      <c r="K15" s="2">
        <f t="shared" si="12"/>
        <v>-180446385722</v>
      </c>
      <c r="L15" s="2">
        <f t="shared" si="12"/>
        <v>-101501846412</v>
      </c>
      <c r="M15" s="2">
        <f t="shared" si="12"/>
        <v>-95017022277</v>
      </c>
      <c r="N15" s="2">
        <f t="shared" si="12"/>
        <v>-47151426348</v>
      </c>
      <c r="O15" s="2">
        <f t="shared" si="12"/>
        <v>-55527328735</v>
      </c>
      <c r="P15" s="2">
        <f t="shared" si="12"/>
        <v>-46709270561</v>
      </c>
      <c r="Q15" s="2">
        <f t="shared" si="12"/>
        <v>-36364690148</v>
      </c>
      <c r="R15" s="2">
        <f t="shared" si="12"/>
        <v>-32697036487</v>
      </c>
      <c r="S15" s="2">
        <f t="shared" si="12"/>
        <v>-30737853832</v>
      </c>
      <c r="T15" s="2">
        <f t="shared" si="12"/>
        <v>-30702954617</v>
      </c>
    </row>
    <row r="16" spans="1:20" ht="15.5" x14ac:dyDescent="0.35">
      <c r="C16" t="s">
        <v>29</v>
      </c>
      <c r="D16" s="2">
        <f>IFERROR(INDEX(D51:D500,MATCH($C$16,$C$51:$C$500,0)),"")</f>
        <v>56835697902</v>
      </c>
      <c r="E16" s="2">
        <f>IFERROR(INDEX(E51:E500,MATCH($C$16,$C$51:$C$500,0)),"")</f>
        <v>81678120626</v>
      </c>
      <c r="H16" s="2">
        <f>IFERROR(SUM(D16:G16)*(4/MAX(1,COUNT(D16:G16))),"")</f>
        <v>277027637056</v>
      </c>
      <c r="I16" s="2">
        <f t="shared" ref="I16:T16" si="13">IFERROR(INDEX(I51:I500,MATCH($C$16,$C$51:$C$500,0)),"")</f>
        <v>470732855941</v>
      </c>
      <c r="J16" s="2">
        <f t="shared" si="13"/>
        <v>434793482735</v>
      </c>
      <c r="K16" s="2">
        <f t="shared" si="13"/>
        <v>524065026353</v>
      </c>
      <c r="L16" s="2">
        <f t="shared" si="13"/>
        <v>246128698301</v>
      </c>
      <c r="M16" s="2">
        <f t="shared" si="13"/>
        <v>-157343303924</v>
      </c>
      <c r="N16" s="2">
        <f t="shared" si="13"/>
        <v>-527266920832</v>
      </c>
      <c r="O16" s="2">
        <f t="shared" si="13"/>
        <v>112897379895</v>
      </c>
      <c r="P16" s="2">
        <f t="shared" si="13"/>
        <v>115368993610</v>
      </c>
      <c r="Q16" s="2">
        <f t="shared" si="13"/>
        <v>114440768495</v>
      </c>
      <c r="R16" s="2">
        <f t="shared" si="13"/>
        <v>105911180179</v>
      </c>
      <c r="S16" s="2">
        <f t="shared" si="13"/>
        <v>90601054891</v>
      </c>
      <c r="T16" s="2">
        <f t="shared" si="13"/>
        <v>111087017770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>
        <f ca="1">IFERROR(D21*D2,"")</f>
        <v>1171600000000</v>
      </c>
      <c r="E20" s="2">
        <f ca="1">IFERROR(E21*E2,"")</f>
        <v>1090400000000</v>
      </c>
      <c r="H20" s="2">
        <f t="shared" ref="H20:T20" ca="1" si="14">IFERROR(H21*H2,"")</f>
        <v>1090400000000</v>
      </c>
      <c r="I20" s="2">
        <f t="shared" ca="1" si="14"/>
        <v>1496400000000</v>
      </c>
      <c r="J20" s="2">
        <f t="shared" ca="1" si="14"/>
        <v>867680000000</v>
      </c>
      <c r="K20" s="2">
        <f t="shared" ca="1" si="14"/>
        <v>1160000000000</v>
      </c>
      <c r="L20" s="2">
        <f t="shared" ca="1" si="14"/>
        <v>909440000000</v>
      </c>
      <c r="M20" s="2">
        <f t="shared" ca="1" si="14"/>
        <v>1856000000000</v>
      </c>
      <c r="N20" s="2">
        <f t="shared" ca="1" si="14"/>
        <v>1334000000000</v>
      </c>
      <c r="O20" s="2">
        <f t="shared" ca="1" si="14"/>
        <v>1484800000000</v>
      </c>
      <c r="P20" s="2">
        <f t="shared" ca="1" si="14"/>
        <v>1692000000000</v>
      </c>
      <c r="Q20" s="2">
        <f t="shared" ca="1" si="14"/>
        <v>1673200000000</v>
      </c>
      <c r="R20" s="2">
        <f t="shared" ca="1" si="14"/>
        <v>1363000000000</v>
      </c>
      <c r="S20" s="2">
        <f t="shared" ca="1" si="14"/>
        <v>1072500000000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2320000000</v>
      </c>
      <c r="E21" s="2">
        <f>IFERROR(INDEX(E51:E500,MATCH($C$7,$C$51:$C$500,0)),"")</f>
        <v>2320000000</v>
      </c>
      <c r="H21" s="2">
        <f>IFERROR(INDEX(D21:G21,COUNT(D21:G21)),"")</f>
        <v>2320000000</v>
      </c>
      <c r="I21" s="2">
        <f t="shared" ref="I21:T21" si="15">IFERROR(INDEX(I51:I500,MATCH($C$7,$C$51:$C$500,0)),"")</f>
        <v>2320000000</v>
      </c>
      <c r="J21" s="2">
        <f t="shared" si="15"/>
        <v>2320000000</v>
      </c>
      <c r="K21" s="2">
        <f t="shared" si="15"/>
        <v>2320000000</v>
      </c>
      <c r="L21" s="2">
        <f t="shared" si="15"/>
        <v>2320000000</v>
      </c>
      <c r="M21" s="2">
        <f t="shared" si="15"/>
        <v>2320000000</v>
      </c>
      <c r="N21" s="2">
        <f t="shared" si="15"/>
        <v>2320000000</v>
      </c>
      <c r="O21" s="2">
        <f t="shared" si="15"/>
        <v>2320000000</v>
      </c>
      <c r="P21" s="2">
        <f t="shared" si="15"/>
        <v>1880000000</v>
      </c>
      <c r="Q21" s="2">
        <f t="shared" si="15"/>
        <v>1880000000</v>
      </c>
      <c r="R21" s="2">
        <f t="shared" si="15"/>
        <v>1880000000</v>
      </c>
      <c r="S21" s="2">
        <f t="shared" si="15"/>
        <v>1500000000</v>
      </c>
      <c r="T21" s="2">
        <f t="shared" si="15"/>
        <v>1500000000</v>
      </c>
    </row>
    <row r="23" spans="1:20" ht="15.5" x14ac:dyDescent="0.35">
      <c r="B23" t="s">
        <v>54</v>
      </c>
      <c r="C23" t="s">
        <v>55</v>
      </c>
      <c r="D23" s="3">
        <f>IFERROR(D5/D6*100,"")</f>
        <v>1.9023212300593444</v>
      </c>
      <c r="E23" s="3">
        <f>IFERROR(E5/E6*100,"")</f>
        <v>4.3673359100587694</v>
      </c>
      <c r="H23" s="3">
        <f t="shared" ref="H23:T23" si="16">IFERROR(H5/H6*100,"")</f>
        <v>12.108914020184461</v>
      </c>
      <c r="I23" s="3">
        <f t="shared" si="16"/>
        <v>25.873757904052418</v>
      </c>
      <c r="J23" s="3">
        <f t="shared" si="16"/>
        <v>31.010896939164368</v>
      </c>
      <c r="K23" s="3">
        <f t="shared" si="16"/>
        <v>59.866187002779682</v>
      </c>
      <c r="L23" s="3">
        <f t="shared" si="16"/>
        <v>45.374620867133565</v>
      </c>
      <c r="M23" s="3">
        <f t="shared" si="16"/>
        <v>-551.7694106010606</v>
      </c>
      <c r="N23" s="3">
        <f t="shared" si="16"/>
        <v>-187.37103322324566</v>
      </c>
      <c r="O23" s="3">
        <f t="shared" si="16"/>
        <v>0.66546528866551313</v>
      </c>
      <c r="P23" s="3">
        <f t="shared" si="16"/>
        <v>1.2531735688897987</v>
      </c>
      <c r="Q23" s="3">
        <f t="shared" si="16"/>
        <v>4.0211111559586055</v>
      </c>
      <c r="R23" s="3">
        <f t="shared" si="16"/>
        <v>5.307967072197016</v>
      </c>
      <c r="S23" s="3">
        <f t="shared" si="16"/>
        <v>5.2690518949751315</v>
      </c>
      <c r="T23" s="3">
        <f t="shared" si="16"/>
        <v>14.764730758552608</v>
      </c>
    </row>
    <row r="24" spans="1:20" ht="15.5" x14ac:dyDescent="0.35">
      <c r="C24" t="s">
        <v>56</v>
      </c>
      <c r="D24" s="4">
        <f>IFERROR(_xlfn.RRI(5,I23,D23),"")</f>
        <v>-0.40668562744218151</v>
      </c>
      <c r="E24" s="4">
        <f>IFERROR(_xlfn.RRI(5,J23,E23),"")</f>
        <v>-0.32432094950020307</v>
      </c>
      <c r="H24" s="4" t="str">
        <f t="shared" ref="H24:T24" si="17">IFERROR(_xlfn.RRI(5,M23,H23),"")</f>
        <v/>
      </c>
      <c r="I24" s="4" t="str">
        <f t="shared" si="17"/>
        <v/>
      </c>
      <c r="J24" s="4">
        <f t="shared" si="17"/>
        <v>1.1561441085949253</v>
      </c>
      <c r="K24" s="4">
        <f t="shared" si="17"/>
        <v>1.1668760742073605</v>
      </c>
      <c r="L24" s="4">
        <f t="shared" si="17"/>
        <v>0.62365362374981448</v>
      </c>
      <c r="M24" s="4" t="str">
        <f t="shared" si="17"/>
        <v/>
      </c>
      <c r="N24" s="4" t="str">
        <f t="shared" si="17"/>
        <v/>
      </c>
      <c r="O24" s="4">
        <f t="shared" si="17"/>
        <v>-0.46200284995067309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89.94</v>
      </c>
      <c r="J25" s="3">
        <f t="shared" si="18"/>
        <v>79.19</v>
      </c>
      <c r="K25" s="3">
        <f t="shared" si="18"/>
        <v>101.56</v>
      </c>
      <c r="L25" s="3">
        <f t="shared" si="18"/>
        <v>29.71</v>
      </c>
      <c r="M25" s="3">
        <f t="shared" si="18"/>
        <v>-119.03</v>
      </c>
      <c r="N25" s="3">
        <f t="shared" si="18"/>
        <v>-265.63</v>
      </c>
      <c r="O25" s="3">
        <f t="shared" si="18"/>
        <v>1.57</v>
      </c>
      <c r="P25" s="3">
        <f t="shared" si="18"/>
        <v>5.53</v>
      </c>
      <c r="Q25" s="3">
        <f t="shared" si="18"/>
        <v>18.420000000000002</v>
      </c>
      <c r="R25" s="3">
        <f t="shared" si="18"/>
        <v>21.44</v>
      </c>
      <c r="S25" s="3">
        <f t="shared" si="18"/>
        <v>24.01</v>
      </c>
      <c r="T25" s="3">
        <f t="shared" si="18"/>
        <v>39.909999999999997</v>
      </c>
    </row>
    <row r="26" spans="1:20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 t="str">
        <f t="shared" si="19"/>
        <v/>
      </c>
      <c r="J26" s="4">
        <f t="shared" si="19"/>
        <v>1.1905548803805446</v>
      </c>
      <c r="K26" s="4">
        <f t="shared" si="19"/>
        <v>0.7897794290408664</v>
      </c>
      <c r="L26" s="4">
        <f t="shared" si="19"/>
        <v>0.10032911634310016</v>
      </c>
      <c r="M26" s="4" t="str">
        <f t="shared" si="19"/>
        <v/>
      </c>
      <c r="N26" s="4" t="str">
        <f t="shared" si="19"/>
        <v/>
      </c>
      <c r="O26" s="4">
        <f t="shared" si="19"/>
        <v>-0.47644346484655575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1143.2041202560345</v>
      </c>
      <c r="E27" s="3">
        <f>IFERROR(E4/E21,"")</f>
        <v>875.82500720991379</v>
      </c>
      <c r="H27" s="3">
        <f t="shared" ref="H27:T27" si="20">IFERROR(H4/H21,"")</f>
        <v>4038.0582549318965</v>
      </c>
      <c r="I27" s="3">
        <f t="shared" si="20"/>
        <v>3651.8964807931034</v>
      </c>
      <c r="J27" s="3">
        <f t="shared" si="20"/>
        <v>3859.8490712737071</v>
      </c>
      <c r="K27" s="3">
        <f t="shared" si="20"/>
        <v>4399.5797140094828</v>
      </c>
      <c r="L27" s="3">
        <f t="shared" si="20"/>
        <v>3366.3691906241379</v>
      </c>
      <c r="M27" s="3">
        <f t="shared" si="20"/>
        <v>2784.3955569232758</v>
      </c>
      <c r="N27" s="3">
        <f t="shared" si="20"/>
        <v>2644.6252822487068</v>
      </c>
      <c r="O27" s="3">
        <f t="shared" si="20"/>
        <v>2393.193587109914</v>
      </c>
      <c r="P27" s="3">
        <f t="shared" si="20"/>
        <v>2890.1642731797874</v>
      </c>
      <c r="Q27" s="3">
        <f t="shared" si="20"/>
        <v>2443.5511134329786</v>
      </c>
      <c r="R27" s="3">
        <f t="shared" si="20"/>
        <v>2195.2890349611703</v>
      </c>
      <c r="S27" s="3">
        <f t="shared" si="20"/>
        <v>1971.406769922</v>
      </c>
      <c r="T27" s="3">
        <f t="shared" si="20"/>
        <v>1713.3484511053334</v>
      </c>
    </row>
    <row r="28" spans="1:20" ht="15.5" x14ac:dyDescent="0.35">
      <c r="C28" t="s">
        <v>61</v>
      </c>
      <c r="D28" s="4">
        <f>IFERROR(_xlfn.RRI(5,I27,D27),"")</f>
        <v>-0.20727771989763411</v>
      </c>
      <c r="E28" s="4">
        <f>IFERROR(_xlfn.RRI(5,J27,E27),"")</f>
        <v>-0.25669097884194447</v>
      </c>
      <c r="H28" s="4">
        <f t="shared" ref="H28:T28" si="21">IFERROR(_xlfn.RRI(5,M27,H27),"")</f>
        <v>7.718011982878159E-2</v>
      </c>
      <c r="I28" s="4">
        <f t="shared" si="21"/>
        <v>6.6671920162655995E-2</v>
      </c>
      <c r="J28" s="4">
        <f t="shared" si="21"/>
        <v>0.10031871178102647</v>
      </c>
      <c r="K28" s="4">
        <f t="shared" si="21"/>
        <v>8.767145886338823E-2</v>
      </c>
      <c r="L28" s="4">
        <f t="shared" si="21"/>
        <v>6.617394012799771E-2</v>
      </c>
      <c r="M28" s="4">
        <f t="shared" si="21"/>
        <v>4.8691733898227563E-2</v>
      </c>
      <c r="N28" s="4">
        <f t="shared" si="21"/>
        <v>6.0516867518624284E-2</v>
      </c>
      <c r="O28" s="4">
        <f t="shared" si="21"/>
        <v>6.9119933202813844E-2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 t="str">
        <f t="shared" ref="H29:T29" si="22">IFERROR(((H25-I25)/I25)*100%,"")</f>
        <v/>
      </c>
      <c r="I29" s="4">
        <f t="shared" si="22"/>
        <v>0.13574946331607526</v>
      </c>
      <c r="J29" s="4">
        <f t="shared" si="22"/>
        <v>-0.22026388341866882</v>
      </c>
      <c r="K29" s="4">
        <f t="shared" si="22"/>
        <v>2.4183776506226855</v>
      </c>
      <c r="L29" s="4">
        <f t="shared" si="22"/>
        <v>-1.249600940939259</v>
      </c>
      <c r="M29" s="4">
        <f t="shared" si="22"/>
        <v>-0.55189549373188274</v>
      </c>
      <c r="N29" s="4">
        <f t="shared" si="22"/>
        <v>-170.19108280254775</v>
      </c>
      <c r="O29" s="4">
        <f t="shared" si="22"/>
        <v>-0.7160940325497287</v>
      </c>
      <c r="P29" s="4">
        <f t="shared" si="22"/>
        <v>-0.69978284473398478</v>
      </c>
      <c r="Q29" s="4">
        <f t="shared" si="22"/>
        <v>-0.14085820895522386</v>
      </c>
      <c r="R29" s="4">
        <f t="shared" si="22"/>
        <v>-0.1070387338608913</v>
      </c>
      <c r="S29" s="4">
        <f t="shared" si="22"/>
        <v>-0.39839639188173381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0.10574280409364949</v>
      </c>
      <c r="I30" s="4">
        <f t="shared" si="23"/>
        <v>-5.3875834686971755E-2</v>
      </c>
      <c r="J30" s="4">
        <f t="shared" si="23"/>
        <v>-0.1226777732920996</v>
      </c>
      <c r="K30" s="4">
        <f t="shared" si="23"/>
        <v>0.3069213341967949</v>
      </c>
      <c r="L30" s="4">
        <f t="shared" si="23"/>
        <v>0.20901255651475617</v>
      </c>
      <c r="M30" s="4">
        <f t="shared" si="23"/>
        <v>5.2850691405219911E-2</v>
      </c>
      <c r="N30" s="4">
        <f t="shared" si="23"/>
        <v>0.10506116032277545</v>
      </c>
      <c r="O30" s="4">
        <f t="shared" si="23"/>
        <v>-0.17195240100421744</v>
      </c>
      <c r="P30" s="4">
        <f t="shared" si="23"/>
        <v>0.18277217828251435</v>
      </c>
      <c r="Q30" s="4">
        <f t="shared" si="23"/>
        <v>0.11308856124095727</v>
      </c>
      <c r="R30" s="4">
        <f t="shared" si="23"/>
        <v>0.11356472365570112</v>
      </c>
      <c r="S30" s="4">
        <f t="shared" si="23"/>
        <v>0.15061636682846694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269.27</v>
      </c>
      <c r="E32" s="3">
        <f>IFERROR(INDEX(E51:E500,MATCH($A$32,$C$51:$C$500,0)),"")</f>
        <v>264.19</v>
      </c>
      <c r="H32" s="3">
        <f>IFERROR(INDEX(D32:G32,COUNT(D32:G32)),"")</f>
        <v>264.19</v>
      </c>
      <c r="I32" s="3">
        <f t="shared" ref="I32:T32" si="24">IFERROR(INDEX(I51:I500,MATCH($C$32,$C$51:$C$500,0)),"")</f>
        <v>247.94</v>
      </c>
      <c r="J32" s="3">
        <f t="shared" si="24"/>
        <v>172.61</v>
      </c>
      <c r="K32" s="3">
        <f t="shared" si="24"/>
        <v>88.87</v>
      </c>
      <c r="L32" s="3">
        <f t="shared" si="24"/>
        <v>-21.54</v>
      </c>
      <c r="M32" s="3">
        <f t="shared" si="24"/>
        <v>-61.94</v>
      </c>
      <c r="N32" s="3">
        <f t="shared" si="24"/>
        <v>61.3</v>
      </c>
      <c r="O32" s="3">
        <f t="shared" si="24"/>
        <v>342.79</v>
      </c>
      <c r="P32" s="3">
        <f t="shared" si="24"/>
        <v>331.13</v>
      </c>
      <c r="Q32" s="3">
        <f t="shared" si="24"/>
        <v>317.99</v>
      </c>
      <c r="R32" s="3">
        <f t="shared" si="24"/>
        <v>318.49</v>
      </c>
      <c r="S32" s="3">
        <f t="shared" si="24"/>
        <v>365.64</v>
      </c>
      <c r="T32" s="3">
        <f t="shared" si="24"/>
        <v>178.71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1.75</v>
      </c>
      <c r="E33" s="3">
        <f>IFERROR(INDEX(E51:E500,MATCH($A$33,$C$51:$C$500,0)),"")</f>
        <v>1.89</v>
      </c>
      <c r="H33" s="3">
        <f>IFERROR(INDEX(D33:G33,COUNT(D33:G33)),"")</f>
        <v>1.89</v>
      </c>
      <c r="I33" s="3">
        <f t="shared" ref="I33:T33" si="25">IFERROR(INDEX(I51:I500,MATCH($C$33,$C$51:$C$500,0)),"")</f>
        <v>2.6</v>
      </c>
      <c r="J33" s="3">
        <f t="shared" si="25"/>
        <v>2.17</v>
      </c>
      <c r="K33" s="3">
        <f t="shared" si="25"/>
        <v>5.63</v>
      </c>
      <c r="L33" s="3">
        <f t="shared" si="25"/>
        <v>-18.2</v>
      </c>
      <c r="M33" s="3">
        <f t="shared" si="25"/>
        <v>-12.92</v>
      </c>
      <c r="N33" s="3">
        <f t="shared" si="25"/>
        <v>9.3800000000000008</v>
      </c>
      <c r="O33" s="3">
        <f t="shared" si="25"/>
        <v>1.87</v>
      </c>
      <c r="P33" s="3">
        <f t="shared" si="25"/>
        <v>2.72</v>
      </c>
      <c r="Q33" s="3">
        <f t="shared" si="25"/>
        <v>672.68</v>
      </c>
      <c r="R33" s="3">
        <f t="shared" si="25"/>
        <v>547.11</v>
      </c>
      <c r="S33" s="3">
        <f t="shared" si="25"/>
        <v>469.98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74.25</v>
      </c>
      <c r="E34" s="3">
        <f>IFERROR(INDEX(E51:E500,MATCH($A$34,$C$51:$C$500,0)),"")</f>
        <v>31.04</v>
      </c>
      <c r="H34" s="3">
        <f>IFERROR(INDEX(D34:G34,COUNT(D34:G34)),"")</f>
        <v>31.04</v>
      </c>
      <c r="I34" s="3">
        <f t="shared" ref="I34:T34" si="26">IFERROR(INDEX(I51:I500,MATCH($C$34,$C$51:$C$500,0)),"")</f>
        <v>7.17</v>
      </c>
      <c r="J34" s="3">
        <f t="shared" si="26"/>
        <v>4.72</v>
      </c>
      <c r="K34" s="3">
        <f t="shared" si="26"/>
        <v>4.92</v>
      </c>
      <c r="L34" s="3">
        <f t="shared" si="26"/>
        <v>13.19</v>
      </c>
      <c r="M34" s="3">
        <f t="shared" si="26"/>
        <v>-6.72</v>
      </c>
      <c r="N34" s="3">
        <f t="shared" si="26"/>
        <v>-2.16</v>
      </c>
      <c r="O34" s="3">
        <f t="shared" si="26"/>
        <v>407.64</v>
      </c>
      <c r="P34" s="3">
        <f t="shared" si="26"/>
        <v>162.75</v>
      </c>
      <c r="Q34" s="3">
        <f t="shared" si="26"/>
        <v>11612.6</v>
      </c>
      <c r="R34" s="3">
        <f t="shared" si="26"/>
        <v>8127.24</v>
      </c>
      <c r="S34" s="3">
        <f t="shared" si="26"/>
        <v>7157.23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0.41</v>
      </c>
      <c r="E35" s="3">
        <f>IFERROR(INDEX(E51:E500,MATCH($A$35,$C$51:$C$500,0)),"")</f>
        <v>0.56999999999999995</v>
      </c>
      <c r="H35" s="3">
        <f>IFERROR(INDEX(D35:G35,COUNT(D35:G35)),"")</f>
        <v>0.56999999999999995</v>
      </c>
      <c r="I35" s="3">
        <f t="shared" ref="I35:T35" si="27">IFERROR(INDEX(I51:I500,MATCH($C$35,$C$51:$C$500,0)),"")</f>
        <v>0.18</v>
      </c>
      <c r="J35" s="3">
        <f t="shared" si="27"/>
        <v>0.1</v>
      </c>
      <c r="K35" s="3">
        <f t="shared" si="27"/>
        <v>0.11</v>
      </c>
      <c r="L35" s="3">
        <f t="shared" si="27"/>
        <v>0.12</v>
      </c>
      <c r="M35" s="3">
        <f t="shared" si="27"/>
        <v>0.28999999999999998</v>
      </c>
      <c r="N35" s="3">
        <f t="shared" si="27"/>
        <v>0.22</v>
      </c>
      <c r="O35" s="3">
        <f t="shared" si="27"/>
        <v>0.27</v>
      </c>
      <c r="P35" s="3">
        <f t="shared" si="27"/>
        <v>0.31</v>
      </c>
      <c r="Q35" s="3">
        <f t="shared" si="27"/>
        <v>87.31</v>
      </c>
      <c r="R35" s="3">
        <f t="shared" si="27"/>
        <v>79.16</v>
      </c>
      <c r="S35" s="3">
        <f t="shared" si="27"/>
        <v>87.17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</row>
    <row r="51" spans="2:20" ht="15.5" x14ac:dyDescent="0.35">
      <c r="B51" t="s">
        <v>84</v>
      </c>
      <c r="C51" t="s">
        <v>6</v>
      </c>
      <c r="D51" s="5">
        <v>2652233558994</v>
      </c>
      <c r="E51" s="5">
        <v>2031914016727</v>
      </c>
      <c r="F51" s="5">
        <v>2019727480010</v>
      </c>
      <c r="G51" s="5">
        <v>2995559502631</v>
      </c>
      <c r="I51" s="5">
        <v>8472399835440</v>
      </c>
      <c r="J51" s="5">
        <v>8954849845355</v>
      </c>
      <c r="K51" s="5">
        <v>10207024936502</v>
      </c>
      <c r="L51" s="5">
        <v>7809976522248</v>
      </c>
      <c r="M51" s="5">
        <v>6459797692062</v>
      </c>
      <c r="N51" s="5">
        <v>6135530654817</v>
      </c>
      <c r="O51" s="5">
        <v>5552209122095</v>
      </c>
      <c r="P51" s="5">
        <v>5433508833578</v>
      </c>
      <c r="Q51" s="5">
        <v>4593876093254</v>
      </c>
      <c r="R51" s="5">
        <v>4127143385727</v>
      </c>
      <c r="S51" s="5">
        <v>2957110154883</v>
      </c>
      <c r="T51" s="5">
        <v>2570022676658</v>
      </c>
    </row>
    <row r="52" spans="2:20" ht="15.5" x14ac:dyDescent="0.35">
      <c r="C52" t="s">
        <v>85</v>
      </c>
      <c r="D52" s="5">
        <v>-2337459516505</v>
      </c>
      <c r="E52" s="5">
        <v>-1776212304480</v>
      </c>
      <c r="F52" s="5">
        <v>-1703824816544</v>
      </c>
      <c r="G52" s="5">
        <v>-2687128818354</v>
      </c>
      <c r="I52" s="5">
        <v>-7320049084317</v>
      </c>
      <c r="J52" s="5">
        <v>-7807219384294</v>
      </c>
      <c r="K52" s="5">
        <v>-8989060267432</v>
      </c>
      <c r="L52" s="5">
        <v>-6816262998843</v>
      </c>
      <c r="M52" s="5">
        <v>-5498229491978</v>
      </c>
      <c r="N52" s="5">
        <v>-5225266632329</v>
      </c>
      <c r="O52" s="5">
        <v>-4668479608437</v>
      </c>
      <c r="P52" s="5">
        <v>-4606212579586</v>
      </c>
      <c r="Q52" s="5">
        <v>-3864700716713</v>
      </c>
      <c r="R52" s="5">
        <v>-3584619343613</v>
      </c>
      <c r="S52" s="5">
        <v>-2451943139531</v>
      </c>
      <c r="T52" s="5">
        <v>-2173809189413</v>
      </c>
    </row>
    <row r="53" spans="2:20" ht="15.5" x14ac:dyDescent="0.35">
      <c r="C53" t="s">
        <v>86</v>
      </c>
      <c r="D53" s="5">
        <v>314774042489</v>
      </c>
      <c r="E53" s="5">
        <v>255701712247</v>
      </c>
      <c r="F53" s="5">
        <v>315902663466</v>
      </c>
      <c r="G53" s="5">
        <v>308430684277</v>
      </c>
      <c r="I53" s="5">
        <v>1152350751123</v>
      </c>
      <c r="J53" s="5">
        <v>1147630461061</v>
      </c>
      <c r="K53" s="5">
        <v>1217964669070</v>
      </c>
      <c r="L53" s="5">
        <v>993713523405</v>
      </c>
      <c r="M53" s="5">
        <v>961568200084</v>
      </c>
      <c r="N53" s="5">
        <v>910264022488</v>
      </c>
      <c r="O53" s="5">
        <v>883729513658</v>
      </c>
      <c r="P53" s="5">
        <v>827296253992</v>
      </c>
      <c r="Q53" s="5">
        <v>729175376541</v>
      </c>
      <c r="R53" s="5">
        <v>542524042114</v>
      </c>
      <c r="S53" s="5">
        <v>505167015352</v>
      </c>
      <c r="T53" s="5">
        <v>396213487245</v>
      </c>
    </row>
    <row r="54" spans="2:20" ht="15.5" x14ac:dyDescent="0.35">
      <c r="C54" t="s">
        <v>87</v>
      </c>
      <c r="D54" s="5">
        <v>-179093341065</v>
      </c>
      <c r="E54" s="5">
        <v>-144707810351</v>
      </c>
      <c r="F54" s="5">
        <v>-162619973737</v>
      </c>
      <c r="G54" s="5">
        <v>-146657874466</v>
      </c>
      <c r="I54" s="5">
        <v>-600725111771</v>
      </c>
      <c r="J54" s="5">
        <v>-595484766720</v>
      </c>
      <c r="K54" s="5">
        <v>-674523508205</v>
      </c>
      <c r="L54" s="5">
        <v>-627977796587</v>
      </c>
      <c r="M54" s="5">
        <v>-862736135615</v>
      </c>
      <c r="N54" s="5">
        <v>-756473214462</v>
      </c>
      <c r="O54" s="5">
        <v>-641679609463</v>
      </c>
      <c r="P54" s="5">
        <v>-578032799045</v>
      </c>
      <c r="Q54" s="5">
        <v>-530121041080</v>
      </c>
      <c r="R54" s="5">
        <v>-381071520442</v>
      </c>
      <c r="S54" s="5">
        <v>-339969385256</v>
      </c>
      <c r="T54" s="5">
        <v>-267963613520</v>
      </c>
    </row>
    <row r="55" spans="2:20" ht="15.5" x14ac:dyDescent="0.35">
      <c r="C55" t="s">
        <v>88</v>
      </c>
      <c r="D55" s="5">
        <v>-16001006006</v>
      </c>
      <c r="E55" s="5">
        <v>-6915847235</v>
      </c>
      <c r="F55" s="5">
        <v>-5633232849</v>
      </c>
      <c r="G55" s="5">
        <v>-5260036503</v>
      </c>
      <c r="I55" s="5">
        <v>-32429502297</v>
      </c>
      <c r="J55" s="5">
        <v>-24150695653</v>
      </c>
      <c r="K55" s="5">
        <v>-24959233008</v>
      </c>
      <c r="L55" s="5">
        <v>-19432431644</v>
      </c>
      <c r="M55" s="5">
        <v>-28663938480</v>
      </c>
      <c r="N55" s="5">
        <v>-22315396637</v>
      </c>
      <c r="O55" s="5">
        <v>-28127430927</v>
      </c>
      <c r="P55" s="5">
        <v>-21745987612</v>
      </c>
      <c r="Q55" s="5">
        <v>-22797016067</v>
      </c>
      <c r="R55" s="5">
        <v>-18914236794</v>
      </c>
      <c r="S55" s="5">
        <v>-23736515888</v>
      </c>
      <c r="T55" s="5">
        <v>-22262659985</v>
      </c>
    </row>
    <row r="56" spans="2:20" ht="15.5" x14ac:dyDescent="0.35">
      <c r="C56" t="s">
        <v>89</v>
      </c>
      <c r="D56" s="5">
        <v>-162040500724</v>
      </c>
      <c r="E56" s="5">
        <v>-138280753391</v>
      </c>
      <c r="F56" s="5">
        <v>-154249734232</v>
      </c>
      <c r="G56" s="5">
        <v>-144040782783</v>
      </c>
      <c r="I56" s="5">
        <v>-568295609474</v>
      </c>
      <c r="J56" s="5">
        <v>-571334071067</v>
      </c>
      <c r="K56" s="5">
        <v>-649564275197</v>
      </c>
      <c r="L56" s="5">
        <v>-608545364943</v>
      </c>
      <c r="M56" s="5">
        <v>-834072197135</v>
      </c>
      <c r="N56" s="5">
        <v>-734157817825</v>
      </c>
      <c r="O56" s="5">
        <v>-613552178536</v>
      </c>
      <c r="P56" s="5">
        <v>-556286811433</v>
      </c>
      <c r="Q56" s="5">
        <v>-507324025013</v>
      </c>
      <c r="R56" s="5">
        <v>-362157283648</v>
      </c>
      <c r="S56" s="5">
        <v>-316232869368</v>
      </c>
      <c r="T56" s="5">
        <v>-245700953535</v>
      </c>
    </row>
    <row r="57" spans="2:20" ht="15.5" x14ac:dyDescent="0.35">
      <c r="C57" t="s">
        <v>97</v>
      </c>
      <c r="D57" s="5">
        <v>20277707727</v>
      </c>
      <c r="E57" s="5">
        <v>19374515158</v>
      </c>
      <c r="F57" s="5">
        <v>39089513980</v>
      </c>
      <c r="G57" s="5">
        <v>34368843480</v>
      </c>
      <c r="I57" s="5">
        <v>126276216997</v>
      </c>
      <c r="J57" s="5">
        <v>112398895484</v>
      </c>
      <c r="K57" s="5">
        <v>105683740202</v>
      </c>
      <c r="L57" s="5">
        <v>74170865464</v>
      </c>
      <c r="M57" s="5">
        <v>31772829084</v>
      </c>
      <c r="N57" s="5">
        <v>40628730937</v>
      </c>
      <c r="O57" s="5">
        <v>53788513172</v>
      </c>
      <c r="P57" s="5">
        <v>60297406009</v>
      </c>
      <c r="Q57" s="5">
        <v>44940499030</v>
      </c>
      <c r="R57" s="5">
        <v>32604039104</v>
      </c>
      <c r="S57" s="5">
        <v>23876193651</v>
      </c>
      <c r="T57" s="5">
        <v>21517071029</v>
      </c>
    </row>
    <row r="58" spans="2:20" ht="15.5" x14ac:dyDescent="0.35">
      <c r="C58" t="s">
        <v>90</v>
      </c>
      <c r="D58" s="5">
        <v>135680701424</v>
      </c>
      <c r="E58" s="5">
        <v>110993901896</v>
      </c>
      <c r="F58" s="5">
        <v>153282689729</v>
      </c>
      <c r="G58" s="5">
        <v>161772809811</v>
      </c>
      <c r="I58" s="5">
        <v>551625639352</v>
      </c>
      <c r="J58" s="5">
        <v>552145694341</v>
      </c>
      <c r="K58" s="5">
        <v>543441160865</v>
      </c>
      <c r="L58" s="5">
        <v>365735726818</v>
      </c>
      <c r="M58" s="5">
        <v>98832064469</v>
      </c>
      <c r="N58" s="5">
        <v>153790808026</v>
      </c>
      <c r="O58" s="5">
        <v>242049904195</v>
      </c>
      <c r="P58" s="5">
        <v>249263454947</v>
      </c>
      <c r="Q58" s="5">
        <v>199054335461</v>
      </c>
      <c r="R58" s="5">
        <v>161452521672</v>
      </c>
      <c r="S58" s="5">
        <v>165197630096</v>
      </c>
      <c r="T58" s="5">
        <v>128249873725</v>
      </c>
    </row>
    <row r="59" spans="2:20" ht="15.5" x14ac:dyDescent="0.35">
      <c r="C59" t="s">
        <v>91</v>
      </c>
      <c r="D59" s="5">
        <v>-78845003522</v>
      </c>
      <c r="E59" s="5">
        <v>-29315781270</v>
      </c>
      <c r="F59" s="5">
        <v>-24896286264</v>
      </c>
      <c r="G59" s="5">
        <v>-45444364944</v>
      </c>
      <c r="I59" s="5">
        <v>-80892783411</v>
      </c>
      <c r="J59" s="5">
        <v>-117352211606</v>
      </c>
      <c r="K59" s="5">
        <v>-19376134512</v>
      </c>
      <c r="L59" s="5">
        <v>-119607028517</v>
      </c>
      <c r="M59" s="5">
        <v>-256175368393</v>
      </c>
      <c r="N59" s="5">
        <v>-681057728858</v>
      </c>
      <c r="O59" s="5">
        <v>-129152524300</v>
      </c>
      <c r="P59" s="5">
        <v>-133894461337</v>
      </c>
      <c r="Q59" s="5">
        <v>-84613566966</v>
      </c>
      <c r="R59" s="5">
        <v>-55541341493</v>
      </c>
      <c r="S59" s="5">
        <v>-74596575205</v>
      </c>
      <c r="T59" s="5">
        <v>-17162855955</v>
      </c>
    </row>
    <row r="60" spans="2:20" ht="15.5" x14ac:dyDescent="0.35">
      <c r="C60" t="s">
        <v>27</v>
      </c>
      <c r="D60" s="5">
        <v>-29975965594</v>
      </c>
      <c r="E60" s="5">
        <v>-18363714778</v>
      </c>
      <c r="F60" s="5">
        <v>-23673247186</v>
      </c>
      <c r="G60" s="5">
        <v>-27653184219</v>
      </c>
      <c r="I60" s="5">
        <v>-100831714692</v>
      </c>
      <c r="J60" s="5">
        <v>-126992862438</v>
      </c>
      <c r="K60" s="5">
        <v>-168371238239</v>
      </c>
      <c r="L60" s="5">
        <v>-144953730781</v>
      </c>
      <c r="M60" s="5">
        <v>-183381030346</v>
      </c>
      <c r="N60" s="5">
        <v>-264187875326</v>
      </c>
      <c r="O60" s="5">
        <v>-158723992088</v>
      </c>
      <c r="P60" s="5">
        <v>-129368250002</v>
      </c>
      <c r="Q60" s="5">
        <v>-106535559987</v>
      </c>
      <c r="R60" s="5">
        <v>-78862010880</v>
      </c>
      <c r="S60" s="5">
        <v>-50336001951</v>
      </c>
      <c r="T60" s="5">
        <v>-34781560985</v>
      </c>
    </row>
    <row r="61" spans="2:20" ht="15.5" x14ac:dyDescent="0.35">
      <c r="C61" t="s">
        <v>93</v>
      </c>
      <c r="D61" s="5">
        <v>-50422774221</v>
      </c>
      <c r="E61" s="5">
        <v>-16283244701</v>
      </c>
      <c r="F61" s="5">
        <v>-576413244</v>
      </c>
      <c r="G61" s="5">
        <v>-18805096948</v>
      </c>
      <c r="I61" s="5">
        <v>-18148950721</v>
      </c>
      <c r="J61" s="5">
        <v>-25842894261</v>
      </c>
      <c r="K61" s="5">
        <v>-3146129474</v>
      </c>
      <c r="L61" s="5">
        <v>-33101659794</v>
      </c>
      <c r="M61" s="5">
        <v>-1329194799</v>
      </c>
      <c r="N61" s="5">
        <v>-4160286655</v>
      </c>
      <c r="O61" s="5">
        <v>-196376611</v>
      </c>
      <c r="P61" s="5">
        <v>-17387751653</v>
      </c>
      <c r="Q61" s="5">
        <v>843329778</v>
      </c>
      <c r="R61" s="5">
        <v>5212773374</v>
      </c>
      <c r="S61" s="5">
        <v>-30321392861</v>
      </c>
      <c r="T61" s="5">
        <v>15879912636</v>
      </c>
    </row>
    <row r="62" spans="2:20" ht="15.5" x14ac:dyDescent="0.35">
      <c r="C62" t="s">
        <v>508</v>
      </c>
    </row>
    <row r="63" spans="2:20" ht="15.5" x14ac:dyDescent="0.35">
      <c r="C63" t="s">
        <v>92</v>
      </c>
      <c r="D63" s="5">
        <v>4857273933</v>
      </c>
      <c r="E63" s="5">
        <v>7098322996</v>
      </c>
      <c r="F63" s="5">
        <v>7114271796</v>
      </c>
      <c r="G63" s="5">
        <v>6451921585</v>
      </c>
      <c r="I63" s="5">
        <v>29710281080</v>
      </c>
      <c r="J63" s="5">
        <v>41122406072</v>
      </c>
      <c r="K63" s="5">
        <v>70254476987</v>
      </c>
      <c r="L63" s="5">
        <v>67316519910</v>
      </c>
      <c r="M63" s="5">
        <v>79152391768</v>
      </c>
      <c r="N63" s="5">
        <v>103731703177</v>
      </c>
      <c r="O63" s="5">
        <v>26325771100</v>
      </c>
      <c r="P63" s="5">
        <v>15942117044</v>
      </c>
      <c r="Q63" s="5">
        <v>25426225052</v>
      </c>
      <c r="R63" s="5">
        <v>3697026781</v>
      </c>
      <c r="S63" s="5">
        <v>7870173820</v>
      </c>
      <c r="T63" s="5">
        <v>1990331959</v>
      </c>
    </row>
    <row r="64" spans="2:20" ht="15.5" x14ac:dyDescent="0.35">
      <c r="C64" t="s">
        <v>387</v>
      </c>
      <c r="O64" s="5">
        <v>721120293</v>
      </c>
      <c r="P64" s="5">
        <v>340055706</v>
      </c>
      <c r="Q64" s="5">
        <v>571547506</v>
      </c>
      <c r="S64" s="5">
        <v>4882925</v>
      </c>
      <c r="T64" s="5">
        <v>651463759</v>
      </c>
    </row>
    <row r="65" spans="3:20" ht="15.5" x14ac:dyDescent="0.35">
      <c r="C65" t="s">
        <v>94</v>
      </c>
      <c r="T65" s="5">
        <v>-27249105</v>
      </c>
    </row>
    <row r="66" spans="3:20" ht="15.5" x14ac:dyDescent="0.35">
      <c r="C66" t="s">
        <v>509</v>
      </c>
      <c r="F66" s="5">
        <v>-9287977881</v>
      </c>
      <c r="I66" s="5">
        <v>16740959739</v>
      </c>
      <c r="J66" s="5">
        <v>-19007604443</v>
      </c>
      <c r="K66" s="5">
        <v>99776167806</v>
      </c>
      <c r="L66" s="5">
        <v>56118778772</v>
      </c>
      <c r="M66" s="5">
        <v>-3075395392</v>
      </c>
      <c r="Q66" s="5">
        <v>1476080070</v>
      </c>
    </row>
    <row r="67" spans="3:20" ht="15.5" x14ac:dyDescent="0.35">
      <c r="C67" t="s">
        <v>98</v>
      </c>
      <c r="D67" s="5">
        <v>-78845003522</v>
      </c>
      <c r="E67" s="5">
        <v>-29315781270</v>
      </c>
      <c r="F67" s="5">
        <v>-24896286264</v>
      </c>
      <c r="G67" s="5">
        <v>-45444364944</v>
      </c>
      <c r="I67" s="5">
        <v>-80892783411</v>
      </c>
      <c r="J67" s="5">
        <v>-117352211606</v>
      </c>
      <c r="K67" s="5">
        <v>-19376134512</v>
      </c>
      <c r="L67" s="5">
        <v>-119607028517</v>
      </c>
      <c r="M67" s="5">
        <v>-256175368393</v>
      </c>
      <c r="N67" s="5">
        <v>-681057728858</v>
      </c>
      <c r="O67" s="5">
        <v>-129152524300</v>
      </c>
      <c r="P67" s="5">
        <v>-133894461337</v>
      </c>
      <c r="Q67" s="5">
        <v>-84613566966</v>
      </c>
      <c r="R67" s="5">
        <v>-55541341493</v>
      </c>
      <c r="S67" s="5">
        <v>-74596575205</v>
      </c>
      <c r="T67" s="5">
        <v>-17162855955</v>
      </c>
    </row>
    <row r="68" spans="3:20" ht="15.5" x14ac:dyDescent="0.35">
      <c r="C68" t="s">
        <v>29</v>
      </c>
      <c r="D68" s="5">
        <v>56835697902</v>
      </c>
      <c r="E68" s="5">
        <v>81678120626</v>
      </c>
      <c r="F68" s="5">
        <v>128386403465</v>
      </c>
      <c r="G68" s="5">
        <v>116328444867</v>
      </c>
      <c r="I68" s="5">
        <v>470732855941</v>
      </c>
      <c r="J68" s="5">
        <v>434793482735</v>
      </c>
      <c r="K68" s="5">
        <v>524065026353</v>
      </c>
      <c r="L68" s="5">
        <v>246128698301</v>
      </c>
      <c r="M68" s="5">
        <v>-157343303924</v>
      </c>
      <c r="N68" s="5">
        <v>-527266920832</v>
      </c>
      <c r="O68" s="5">
        <v>112897379895</v>
      </c>
      <c r="P68" s="5">
        <v>115368993610</v>
      </c>
      <c r="Q68" s="5">
        <v>114440768495</v>
      </c>
      <c r="R68" s="5">
        <v>105911180179</v>
      </c>
      <c r="S68" s="5">
        <v>90601054891</v>
      </c>
      <c r="T68" s="5">
        <v>111087017770</v>
      </c>
    </row>
    <row r="69" spans="3:20" ht="15.5" x14ac:dyDescent="0.35">
      <c r="C69" t="s">
        <v>28</v>
      </c>
      <c r="D69" s="5">
        <v>-21311104857</v>
      </c>
      <c r="E69" s="5">
        <v>-24395400246</v>
      </c>
      <c r="F69" s="5">
        <v>-46011243651</v>
      </c>
      <c r="G69" s="5">
        <v>-25903036107</v>
      </c>
      <c r="I69" s="5">
        <v>-133883922886</v>
      </c>
      <c r="J69" s="5">
        <v>-137059730805</v>
      </c>
      <c r="K69" s="5">
        <v>-180446385722</v>
      </c>
      <c r="L69" s="5">
        <v>-101501846412</v>
      </c>
      <c r="M69" s="5">
        <v>-95017022277</v>
      </c>
      <c r="N69" s="5">
        <v>-47151426348</v>
      </c>
      <c r="O69" s="5">
        <v>-55527328735</v>
      </c>
      <c r="P69" s="5">
        <v>-46709270561</v>
      </c>
      <c r="Q69" s="5">
        <v>-36364690148</v>
      </c>
      <c r="R69" s="5">
        <v>-32697036487</v>
      </c>
      <c r="S69" s="5">
        <v>-30737853832</v>
      </c>
      <c r="T69" s="5">
        <v>-30702954617</v>
      </c>
    </row>
    <row r="70" spans="3:20" ht="15.5" x14ac:dyDescent="0.35">
      <c r="C70" t="s">
        <v>388</v>
      </c>
      <c r="I70" s="5">
        <v>-2580418140</v>
      </c>
      <c r="J70" s="5">
        <v>-2400290155</v>
      </c>
      <c r="K70" s="5">
        <v>-1083171313</v>
      </c>
      <c r="L70" s="5">
        <v>-1049791336</v>
      </c>
    </row>
    <row r="71" spans="3:20" ht="15.5" x14ac:dyDescent="0.35">
      <c r="C71" t="s">
        <v>287</v>
      </c>
      <c r="D71" s="5">
        <v>-21311104857</v>
      </c>
      <c r="E71" s="5">
        <v>-24395400246</v>
      </c>
      <c r="F71" s="5">
        <v>-46011243651</v>
      </c>
      <c r="G71" s="5">
        <v>-25903036107</v>
      </c>
      <c r="I71" s="5">
        <v>-133883922886</v>
      </c>
      <c r="J71" s="5">
        <v>-137059730805</v>
      </c>
      <c r="K71" s="5">
        <v>-180446385722</v>
      </c>
      <c r="L71" s="5">
        <v>-101501846412</v>
      </c>
      <c r="M71" s="5">
        <v>-95017022277</v>
      </c>
      <c r="N71" s="5">
        <v>-47151426348</v>
      </c>
      <c r="O71" s="5">
        <v>-55527328735</v>
      </c>
      <c r="P71" s="5">
        <v>-46709270561</v>
      </c>
      <c r="Q71" s="5">
        <v>-36364690148</v>
      </c>
      <c r="R71" s="5">
        <v>-32697036487</v>
      </c>
      <c r="S71" s="5">
        <v>-30737853832</v>
      </c>
      <c r="T71" s="5">
        <v>-30702954617</v>
      </c>
    </row>
    <row r="72" spans="3:20" ht="15.5" x14ac:dyDescent="0.35">
      <c r="C72" t="s">
        <v>99</v>
      </c>
      <c r="D72" s="5">
        <v>34888046344</v>
      </c>
      <c r="E72" s="5">
        <v>56597796395</v>
      </c>
      <c r="F72" s="5">
        <v>81719559160</v>
      </c>
      <c r="G72" s="5">
        <v>89791482261</v>
      </c>
      <c r="I72" s="5">
        <v>334268514915</v>
      </c>
      <c r="J72" s="5">
        <v>295333461775</v>
      </c>
      <c r="K72" s="5">
        <v>342535469318</v>
      </c>
      <c r="L72" s="5">
        <v>143577060553</v>
      </c>
      <c r="M72" s="5">
        <v>-252360326201</v>
      </c>
      <c r="N72" s="5">
        <v>-574418347180</v>
      </c>
      <c r="O72" s="5">
        <v>57370051160</v>
      </c>
      <c r="P72" s="5">
        <v>68659723049</v>
      </c>
      <c r="Q72" s="5">
        <v>78076078347</v>
      </c>
      <c r="R72" s="5">
        <v>73214143692</v>
      </c>
      <c r="S72" s="5">
        <v>59863201059</v>
      </c>
      <c r="T72" s="5">
        <v>80384063153</v>
      </c>
    </row>
    <row r="73" spans="3:20" ht="15.5" x14ac:dyDescent="0.35">
      <c r="C73" t="s">
        <v>510</v>
      </c>
      <c r="Q73" s="5">
        <v>1013261444</v>
      </c>
    </row>
    <row r="74" spans="3:20" ht="15.5" x14ac:dyDescent="0.35">
      <c r="C74" t="s">
        <v>511</v>
      </c>
      <c r="M74" s="5">
        <v>1077176310</v>
      </c>
      <c r="N74" s="5">
        <v>1409690100</v>
      </c>
    </row>
    <row r="75" spans="3:20" ht="15.5" x14ac:dyDescent="0.35">
      <c r="C75" t="s">
        <v>101</v>
      </c>
      <c r="D75" s="5">
        <v>34888046344</v>
      </c>
      <c r="E75" s="5">
        <v>56597796395</v>
      </c>
      <c r="F75" s="5">
        <v>81719559160</v>
      </c>
      <c r="G75" s="5">
        <v>89791482261</v>
      </c>
      <c r="I75" s="5">
        <v>334268514915</v>
      </c>
      <c r="J75" s="5">
        <v>295333461775</v>
      </c>
      <c r="K75" s="5">
        <v>342535469318</v>
      </c>
      <c r="L75" s="5">
        <v>143577060553</v>
      </c>
      <c r="M75" s="5">
        <v>-251283149891</v>
      </c>
      <c r="N75" s="5">
        <v>-574781858158</v>
      </c>
      <c r="O75" s="5">
        <v>57370051160</v>
      </c>
      <c r="P75" s="5">
        <v>68659723049</v>
      </c>
      <c r="Q75" s="5">
        <v>79089339791</v>
      </c>
      <c r="R75" s="5">
        <v>73214143692</v>
      </c>
      <c r="S75" s="5">
        <v>59863201059</v>
      </c>
      <c r="T75" s="5">
        <v>80384063153</v>
      </c>
    </row>
    <row r="76" spans="3:20" ht="15.5" x14ac:dyDescent="0.35">
      <c r="C76" t="s">
        <v>102</v>
      </c>
      <c r="M76" s="5">
        <v>-2206555070</v>
      </c>
      <c r="N76" s="5">
        <v>2459914596</v>
      </c>
      <c r="O76" s="5">
        <v>2564945510</v>
      </c>
      <c r="P76" s="5">
        <v>2695029525</v>
      </c>
      <c r="Q76" s="5">
        <v>-1901065700</v>
      </c>
      <c r="R76" s="5">
        <v>-372630921</v>
      </c>
      <c r="S76" s="5">
        <v>969743458</v>
      </c>
      <c r="T76" s="5">
        <v>1097322257</v>
      </c>
    </row>
    <row r="77" spans="3:20" ht="15.5" x14ac:dyDescent="0.35">
      <c r="C77" t="s">
        <v>288</v>
      </c>
      <c r="M77" s="5">
        <v>-2206555070</v>
      </c>
      <c r="N77" s="5">
        <v>2459914596</v>
      </c>
      <c r="O77" s="5">
        <v>2564945510</v>
      </c>
      <c r="P77" s="5">
        <v>2695029525</v>
      </c>
      <c r="Q77" s="5">
        <v>-1901065700</v>
      </c>
      <c r="R77" s="5">
        <v>-372630921</v>
      </c>
      <c r="S77" s="5">
        <v>969743458</v>
      </c>
      <c r="T77" s="5">
        <v>1097322257</v>
      </c>
    </row>
    <row r="78" spans="3:20" ht="15.5" x14ac:dyDescent="0.35">
      <c r="C78" t="s">
        <v>103</v>
      </c>
      <c r="D78" s="5">
        <v>34817452226</v>
      </c>
      <c r="E78" s="5">
        <v>57012565131</v>
      </c>
      <c r="F78" s="5">
        <v>83555760458</v>
      </c>
      <c r="G78" s="5">
        <v>90043255003</v>
      </c>
      <c r="I78" s="5">
        <v>334507037739</v>
      </c>
      <c r="J78" s="5">
        <v>299583957982</v>
      </c>
      <c r="K78" s="5">
        <v>341171112631</v>
      </c>
      <c r="L78" s="5">
        <v>147565480524</v>
      </c>
      <c r="M78" s="5">
        <v>-253489704961</v>
      </c>
      <c r="N78" s="5">
        <v>-572321943562</v>
      </c>
      <c r="O78" s="5">
        <v>59934996670</v>
      </c>
      <c r="P78" s="5">
        <v>71354752574</v>
      </c>
      <c r="Q78" s="5">
        <v>77264857837</v>
      </c>
      <c r="R78" s="5">
        <v>72841512771</v>
      </c>
      <c r="S78" s="5">
        <v>60832944517</v>
      </c>
      <c r="T78" s="5">
        <v>81481385410</v>
      </c>
    </row>
    <row r="79" spans="3:20" ht="15.5" x14ac:dyDescent="0.35">
      <c r="C79" t="s">
        <v>104</v>
      </c>
      <c r="D79" s="5">
        <v>34888046344</v>
      </c>
      <c r="E79" s="5">
        <v>56597796395</v>
      </c>
      <c r="F79" s="5">
        <v>81719559160</v>
      </c>
      <c r="G79" s="5">
        <v>89791482261</v>
      </c>
      <c r="I79" s="5">
        <v>334268514915</v>
      </c>
      <c r="J79" s="5">
        <v>295333461775</v>
      </c>
      <c r="K79" s="5">
        <v>342535469318</v>
      </c>
      <c r="L79" s="5">
        <v>143577060553</v>
      </c>
      <c r="M79" s="5">
        <v>-251283149891</v>
      </c>
      <c r="N79" s="5">
        <v>-574781858158</v>
      </c>
      <c r="O79" s="5">
        <v>57370051160</v>
      </c>
      <c r="P79" s="5">
        <v>68659723049</v>
      </c>
      <c r="Q79" s="5">
        <v>79089339791</v>
      </c>
      <c r="R79" s="5">
        <v>73214143692</v>
      </c>
      <c r="S79" s="5">
        <v>59863201059</v>
      </c>
      <c r="T79" s="5">
        <v>80384063153</v>
      </c>
    </row>
    <row r="80" spans="3:20" ht="15.5" x14ac:dyDescent="0.35">
      <c r="C80" t="s">
        <v>8</v>
      </c>
      <c r="D80" s="5">
        <v>14539744499</v>
      </c>
      <c r="E80" s="5">
        <v>37638049973</v>
      </c>
      <c r="F80" s="5">
        <v>44466246478</v>
      </c>
      <c r="G80" s="5">
        <v>55674411523</v>
      </c>
      <c r="I80" s="5">
        <v>208230820742</v>
      </c>
      <c r="J80" s="5">
        <v>187185062498</v>
      </c>
      <c r="K80" s="5">
        <v>235487372429</v>
      </c>
      <c r="L80" s="5">
        <v>73394615060</v>
      </c>
      <c r="M80" s="5">
        <v>-285262534045</v>
      </c>
      <c r="N80" s="5">
        <v>-612950674499</v>
      </c>
      <c r="O80" s="5">
        <v>6146483498</v>
      </c>
      <c r="P80" s="5">
        <v>11057346565</v>
      </c>
      <c r="Q80" s="5">
        <v>32324358807</v>
      </c>
      <c r="R80" s="5">
        <v>40237473667</v>
      </c>
      <c r="S80" s="5">
        <v>36956750866</v>
      </c>
      <c r="T80" s="5">
        <v>59964314381</v>
      </c>
    </row>
    <row r="81" spans="2:20" ht="15.5" x14ac:dyDescent="0.35">
      <c r="C81" t="s">
        <v>105</v>
      </c>
      <c r="D81" s="5">
        <v>34888046344</v>
      </c>
      <c r="E81" s="5">
        <v>56597796395</v>
      </c>
      <c r="F81" s="5">
        <v>81719559160</v>
      </c>
      <c r="G81" s="5">
        <v>89791482261</v>
      </c>
      <c r="I81" s="5">
        <v>334268514915</v>
      </c>
      <c r="J81" s="5">
        <v>295333461775</v>
      </c>
      <c r="K81" s="5">
        <v>342535469318</v>
      </c>
      <c r="L81" s="5">
        <v>143577060553</v>
      </c>
      <c r="M81" s="5">
        <v>-251283149891</v>
      </c>
      <c r="N81" s="5">
        <v>-574781858158</v>
      </c>
      <c r="O81" s="5">
        <v>57370051160</v>
      </c>
      <c r="P81" s="5">
        <v>68659723049</v>
      </c>
      <c r="Q81" s="5">
        <v>79089339791</v>
      </c>
      <c r="R81" s="5">
        <v>73214143692</v>
      </c>
      <c r="S81" s="5">
        <v>59863201059</v>
      </c>
      <c r="T81" s="5">
        <v>80384063153</v>
      </c>
    </row>
    <row r="82" spans="2:20" ht="15.5" x14ac:dyDescent="0.35">
      <c r="C82" t="s">
        <v>106</v>
      </c>
      <c r="D82" s="5">
        <v>34817452226</v>
      </c>
      <c r="E82" s="5">
        <v>57012565131</v>
      </c>
      <c r="F82" s="5">
        <v>83555760458</v>
      </c>
      <c r="G82" s="5">
        <v>90043255003</v>
      </c>
      <c r="I82" s="5">
        <v>334507037739</v>
      </c>
      <c r="J82" s="5">
        <v>299583957982</v>
      </c>
      <c r="K82" s="5">
        <v>341171112631</v>
      </c>
      <c r="L82" s="5">
        <v>147565480524</v>
      </c>
      <c r="M82" s="5">
        <v>-253489704961</v>
      </c>
      <c r="N82" s="5">
        <v>-572321943562</v>
      </c>
      <c r="O82" s="5">
        <v>59934996670</v>
      </c>
      <c r="P82" s="5">
        <v>71354752574</v>
      </c>
      <c r="Q82" s="5">
        <v>77264857837</v>
      </c>
      <c r="R82" s="5">
        <v>72841512771</v>
      </c>
      <c r="S82" s="5">
        <v>60832944517</v>
      </c>
      <c r="T82" s="5">
        <v>81481385410</v>
      </c>
    </row>
    <row r="83" spans="2:20" ht="15.5" x14ac:dyDescent="0.35">
      <c r="C83" t="s">
        <v>107</v>
      </c>
      <c r="D83" s="5">
        <v>34817452226</v>
      </c>
      <c r="E83" s="5">
        <v>57012565131</v>
      </c>
      <c r="F83" s="5">
        <v>83555760458</v>
      </c>
      <c r="G83" s="5">
        <v>90043255003</v>
      </c>
      <c r="I83" s="5">
        <v>334507037739</v>
      </c>
      <c r="J83" s="5">
        <v>299583957982</v>
      </c>
      <c r="K83" s="5">
        <v>341171112631</v>
      </c>
      <c r="L83" s="5">
        <v>147565480524</v>
      </c>
      <c r="M83" s="5">
        <v>-253489704961</v>
      </c>
      <c r="N83" s="5">
        <v>-572321943562</v>
      </c>
      <c r="O83" s="5">
        <v>59934996670</v>
      </c>
      <c r="P83" s="5">
        <v>71354752574</v>
      </c>
      <c r="Q83" s="5">
        <v>77264857837</v>
      </c>
      <c r="R83" s="5">
        <v>72841512771</v>
      </c>
      <c r="S83" s="5">
        <v>60832944517</v>
      </c>
      <c r="T83" s="5">
        <v>81481385410</v>
      </c>
    </row>
    <row r="85" spans="2:20" ht="15.5" x14ac:dyDescent="0.35">
      <c r="B85" t="s">
        <v>108</v>
      </c>
      <c r="C85" t="s">
        <v>109</v>
      </c>
    </row>
    <row r="86" spans="2:20" ht="15.5" x14ac:dyDescent="0.35">
      <c r="C86" t="s">
        <v>110</v>
      </c>
    </row>
    <row r="87" spans="2:20" ht="15.5" x14ac:dyDescent="0.35">
      <c r="C87" t="s">
        <v>20</v>
      </c>
      <c r="D87" s="5">
        <v>678897754394</v>
      </c>
      <c r="E87" s="5">
        <v>552276887174</v>
      </c>
      <c r="F87" s="5">
        <v>619488017144</v>
      </c>
      <c r="G87" s="5">
        <v>445287126776</v>
      </c>
      <c r="I87" s="5">
        <v>619488017144</v>
      </c>
      <c r="J87" s="5">
        <v>717636607829</v>
      </c>
      <c r="K87" s="5">
        <v>715698722256</v>
      </c>
      <c r="L87" s="5">
        <v>475260253428</v>
      </c>
      <c r="M87" s="5">
        <v>493851457968</v>
      </c>
      <c r="N87" s="5">
        <v>492851601437</v>
      </c>
      <c r="O87" s="5">
        <v>414151064835</v>
      </c>
      <c r="P87" s="5">
        <v>601207824774</v>
      </c>
      <c r="Q87" s="5">
        <v>331303191362</v>
      </c>
      <c r="R87" s="5">
        <v>275070557483</v>
      </c>
      <c r="S87" s="5">
        <v>231250871641</v>
      </c>
      <c r="T87" s="5">
        <v>281227449486</v>
      </c>
    </row>
    <row r="88" spans="2:20" ht="15.5" x14ac:dyDescent="0.35">
      <c r="C88" t="s">
        <v>112</v>
      </c>
      <c r="D88" s="5">
        <v>1972811756223</v>
      </c>
      <c r="E88" s="5">
        <v>1552834415340</v>
      </c>
      <c r="F88" s="5">
        <v>2023708975092</v>
      </c>
      <c r="G88" s="5">
        <v>1549285062154</v>
      </c>
      <c r="I88" s="5">
        <v>2023708975092</v>
      </c>
      <c r="J88" s="5">
        <v>1647902126565</v>
      </c>
      <c r="K88" s="5">
        <v>1842350334546</v>
      </c>
      <c r="L88" s="5">
        <v>1415778486844</v>
      </c>
      <c r="M88" s="5">
        <v>1213787498499</v>
      </c>
      <c r="N88" s="5">
        <v>1086459700331</v>
      </c>
      <c r="O88" s="5">
        <v>1186296567512</v>
      </c>
      <c r="P88" s="5">
        <v>1266187607309</v>
      </c>
      <c r="Q88" s="5">
        <v>1058936689915</v>
      </c>
      <c r="R88" s="5">
        <v>841099103111</v>
      </c>
      <c r="S88" s="5">
        <v>631050334792</v>
      </c>
      <c r="T88" s="5">
        <v>505771210334</v>
      </c>
    </row>
    <row r="89" spans="2:20" ht="15.5" x14ac:dyDescent="0.35">
      <c r="C89" t="s">
        <v>114</v>
      </c>
      <c r="D89" s="5">
        <v>43046270197</v>
      </c>
      <c r="E89" s="5">
        <v>46202788115</v>
      </c>
      <c r="F89" s="5">
        <v>40487615379</v>
      </c>
      <c r="G89" s="5">
        <v>46295944654</v>
      </c>
      <c r="I89" s="5">
        <v>40487615379</v>
      </c>
      <c r="J89" s="5">
        <v>58389984230</v>
      </c>
      <c r="K89" s="5">
        <v>52709651331</v>
      </c>
      <c r="L89" s="5">
        <v>56596991319</v>
      </c>
      <c r="M89" s="5">
        <v>149783348578</v>
      </c>
      <c r="N89" s="5">
        <v>101783999982</v>
      </c>
      <c r="O89" s="5">
        <v>56753564710</v>
      </c>
      <c r="P89" s="5">
        <v>24188800689</v>
      </c>
      <c r="Q89" s="5">
        <v>26035733995</v>
      </c>
      <c r="R89" s="5">
        <v>19103500440</v>
      </c>
      <c r="S89" s="5">
        <v>24668772120</v>
      </c>
      <c r="T89" s="5">
        <v>19589297742</v>
      </c>
    </row>
    <row r="90" spans="2:20" ht="15.5" x14ac:dyDescent="0.35">
      <c r="C90" t="s">
        <v>113</v>
      </c>
      <c r="D90" s="5">
        <v>3827558701</v>
      </c>
      <c r="E90" s="5">
        <v>3827558700</v>
      </c>
      <c r="F90" s="5">
        <v>3682977601</v>
      </c>
      <c r="G90" s="5">
        <v>3568977600</v>
      </c>
      <c r="I90" s="5">
        <v>3682977601</v>
      </c>
      <c r="J90" s="5">
        <v>3981729469</v>
      </c>
      <c r="K90" s="5">
        <v>217190403</v>
      </c>
      <c r="L90" s="5">
        <v>538008481</v>
      </c>
      <c r="M90" s="5">
        <v>437701249998</v>
      </c>
      <c r="N90" s="5">
        <v>25000000000</v>
      </c>
      <c r="O90" s="5">
        <v>11300000000</v>
      </c>
      <c r="P90" s="5">
        <v>11300000000</v>
      </c>
      <c r="Q90" s="5">
        <v>69835070131</v>
      </c>
      <c r="R90" s="5">
        <v>74710070131</v>
      </c>
      <c r="S90" s="5">
        <v>39750070131</v>
      </c>
      <c r="T90" s="5">
        <v>24300000000</v>
      </c>
    </row>
    <row r="91" spans="2:20" ht="15.5" x14ac:dyDescent="0.35">
      <c r="C91" t="s">
        <v>115</v>
      </c>
      <c r="D91" s="5">
        <v>1972811756223</v>
      </c>
      <c r="E91" s="5">
        <v>1552834415340</v>
      </c>
      <c r="F91" s="5">
        <v>2023708975092</v>
      </c>
      <c r="G91" s="5">
        <v>1549285062154</v>
      </c>
      <c r="I91" s="5">
        <v>2023708975092</v>
      </c>
      <c r="J91" s="5">
        <v>1647902126565</v>
      </c>
      <c r="K91" s="5">
        <v>1842350334546</v>
      </c>
      <c r="L91" s="5">
        <v>1415778486844</v>
      </c>
      <c r="M91" s="5">
        <v>1213787498499</v>
      </c>
      <c r="N91" s="5">
        <v>1086459700331</v>
      </c>
      <c r="O91" s="5">
        <v>1186296567512</v>
      </c>
      <c r="P91" s="5">
        <v>1266187607309</v>
      </c>
      <c r="Q91" s="5">
        <v>1058936689915</v>
      </c>
      <c r="R91" s="5">
        <v>841099103111</v>
      </c>
      <c r="S91" s="5">
        <v>631050334792</v>
      </c>
      <c r="T91" s="5">
        <v>505771210334</v>
      </c>
    </row>
    <row r="92" spans="2:20" ht="15.5" x14ac:dyDescent="0.35">
      <c r="C92" t="s">
        <v>117</v>
      </c>
      <c r="D92" s="5">
        <v>9118712698</v>
      </c>
      <c r="E92" s="5">
        <v>10049770815</v>
      </c>
      <c r="F92" s="5">
        <v>17303734845</v>
      </c>
      <c r="G92" s="5">
        <v>17494038431</v>
      </c>
      <c r="I92" s="5">
        <v>17303734845</v>
      </c>
      <c r="J92" s="5">
        <v>41048205283</v>
      </c>
      <c r="K92" s="5">
        <v>26444799058</v>
      </c>
      <c r="L92" s="5">
        <v>37326975867</v>
      </c>
      <c r="M92" s="5">
        <v>41900435331</v>
      </c>
      <c r="N92" s="5">
        <v>26403111967</v>
      </c>
      <c r="O92" s="5">
        <v>43032506074</v>
      </c>
      <c r="P92" s="5">
        <v>36825924979</v>
      </c>
      <c r="Q92" s="5">
        <v>54299219316</v>
      </c>
      <c r="R92" s="5">
        <v>131165191681</v>
      </c>
      <c r="S92" s="5">
        <v>54958374275</v>
      </c>
      <c r="T92" s="5">
        <v>43856637657</v>
      </c>
    </row>
    <row r="93" spans="2:20" ht="15.5" x14ac:dyDescent="0.35">
      <c r="C93" t="s">
        <v>118</v>
      </c>
      <c r="D93" s="5">
        <v>9118712698</v>
      </c>
      <c r="E93" s="5">
        <v>10049770815</v>
      </c>
      <c r="F93" s="5">
        <v>17303734845</v>
      </c>
      <c r="G93" s="5">
        <v>17494038431</v>
      </c>
      <c r="I93" s="5">
        <v>17303734845</v>
      </c>
      <c r="J93" s="5">
        <v>41048205283</v>
      </c>
      <c r="K93" s="5">
        <v>26444799058</v>
      </c>
      <c r="L93" s="5">
        <v>37326975867</v>
      </c>
      <c r="M93" s="5">
        <v>41900435331</v>
      </c>
      <c r="N93" s="5">
        <v>26403111967</v>
      </c>
      <c r="O93" s="5">
        <v>43032506074</v>
      </c>
      <c r="P93" s="5">
        <v>36825924979</v>
      </c>
      <c r="Q93" s="5">
        <v>54299219316</v>
      </c>
      <c r="R93" s="5">
        <v>131165191681</v>
      </c>
      <c r="S93" s="5">
        <v>54958374275</v>
      </c>
      <c r="T93" s="5">
        <v>43856637657</v>
      </c>
    </row>
    <row r="94" spans="2:20" ht="15.5" x14ac:dyDescent="0.35">
      <c r="C94" t="s">
        <v>119</v>
      </c>
      <c r="D94" s="5">
        <v>1793964267243</v>
      </c>
      <c r="E94" s="5">
        <v>1709913196872</v>
      </c>
      <c r="F94" s="5">
        <v>1132621388549</v>
      </c>
      <c r="G94" s="5">
        <v>1168485673001</v>
      </c>
      <c r="I94" s="5">
        <v>1132621388549</v>
      </c>
      <c r="J94" s="5">
        <v>943947940680</v>
      </c>
      <c r="K94" s="5">
        <v>930871830764</v>
      </c>
      <c r="L94" s="5">
        <v>702244819040</v>
      </c>
      <c r="M94" s="5">
        <v>479515849055</v>
      </c>
      <c r="N94" s="5">
        <v>471813552980</v>
      </c>
      <c r="O94" s="5">
        <v>962812068136</v>
      </c>
      <c r="P94" s="5">
        <v>749087994849</v>
      </c>
      <c r="Q94" s="5">
        <v>675903894296</v>
      </c>
      <c r="R94" s="5">
        <v>475479066925</v>
      </c>
      <c r="S94" s="5">
        <v>482919093136</v>
      </c>
      <c r="T94" s="5">
        <v>439406834703</v>
      </c>
    </row>
    <row r="95" spans="2:20" ht="15.5" x14ac:dyDescent="0.35">
      <c r="C95" t="s">
        <v>390</v>
      </c>
      <c r="L95" s="5">
        <v>379678958077</v>
      </c>
      <c r="M95" s="5">
        <v>347731324958</v>
      </c>
      <c r="N95" s="5">
        <v>203867078311</v>
      </c>
      <c r="O95" s="5">
        <v>66242383426</v>
      </c>
      <c r="P95" s="5">
        <v>23271679407</v>
      </c>
      <c r="Q95" s="5">
        <v>28236788021</v>
      </c>
      <c r="R95" s="5">
        <v>25926582611</v>
      </c>
      <c r="S95" s="5">
        <v>29427148906</v>
      </c>
      <c r="T95" s="5">
        <v>50381504681</v>
      </c>
    </row>
    <row r="96" spans="2:20" ht="15.5" x14ac:dyDescent="0.35">
      <c r="C96" t="s">
        <v>97</v>
      </c>
      <c r="D96" s="5">
        <v>-215001535617</v>
      </c>
      <c r="E96" s="5">
        <v>-212074129086</v>
      </c>
      <c r="F96" s="5">
        <v>-212393013742</v>
      </c>
      <c r="G96" s="5">
        <v>-192910421073</v>
      </c>
      <c r="I96" s="5">
        <v>-212393013742</v>
      </c>
      <c r="J96" s="5">
        <v>-177302109567</v>
      </c>
      <c r="K96" s="5">
        <v>-184987663010</v>
      </c>
      <c r="L96" s="5">
        <v>-183428630912</v>
      </c>
      <c r="M96" s="5">
        <v>-186530496126</v>
      </c>
      <c r="N96" s="5">
        <v>-185521728539</v>
      </c>
      <c r="O96" s="5">
        <v>-183734810388</v>
      </c>
      <c r="P96" s="5">
        <v>22553243524</v>
      </c>
      <c r="Q96" s="5">
        <v>-1643057704</v>
      </c>
      <c r="R96" s="5">
        <v>-506590140</v>
      </c>
      <c r="S96" s="5">
        <v>-967983217</v>
      </c>
      <c r="T96" s="5">
        <v>152654763</v>
      </c>
    </row>
    <row r="97" spans="3:20" ht="15.5" x14ac:dyDescent="0.35">
      <c r="C97" t="s">
        <v>120</v>
      </c>
      <c r="D97" s="5">
        <v>5313826364754</v>
      </c>
      <c r="E97" s="5">
        <v>4489668784768</v>
      </c>
      <c r="F97" s="5">
        <v>4354364984682</v>
      </c>
      <c r="G97" s="5">
        <v>4130813631030</v>
      </c>
      <c r="I97" s="5">
        <v>4354364984682</v>
      </c>
      <c r="J97" s="5">
        <v>3878171923936</v>
      </c>
      <c r="K97" s="5">
        <v>4559536624528</v>
      </c>
      <c r="L97" s="5">
        <v>3001327114972</v>
      </c>
      <c r="M97" s="5">
        <v>2856377027832</v>
      </c>
      <c r="N97" s="5">
        <v>2752635653075</v>
      </c>
      <c r="O97" s="5">
        <v>3243535554684</v>
      </c>
      <c r="P97" s="5">
        <v>3115072168841</v>
      </c>
      <c r="Q97" s="5">
        <v>2560726667547</v>
      </c>
      <c r="R97" s="5">
        <v>1989680227190</v>
      </c>
      <c r="S97" s="5">
        <v>1659990353533</v>
      </c>
      <c r="T97" s="5">
        <v>1579027333762</v>
      </c>
    </row>
    <row r="98" spans="3:20" ht="15.5" x14ac:dyDescent="0.35">
      <c r="C98" t="s">
        <v>121</v>
      </c>
    </row>
    <row r="99" spans="3:20" ht="15.5" x14ac:dyDescent="0.35">
      <c r="C99" t="s">
        <v>122</v>
      </c>
      <c r="R99" s="5">
        <v>1091775924</v>
      </c>
      <c r="S99" s="5">
        <v>1091775924</v>
      </c>
      <c r="T99" s="5">
        <v>1091775924</v>
      </c>
    </row>
    <row r="100" spans="3:20" ht="15.5" x14ac:dyDescent="0.35">
      <c r="C100" t="s">
        <v>512</v>
      </c>
    </row>
    <row r="101" spans="3:20" ht="15.5" x14ac:dyDescent="0.35">
      <c r="C101" t="s">
        <v>128</v>
      </c>
      <c r="D101" s="5">
        <v>425667725558</v>
      </c>
      <c r="E101" s="5">
        <v>429221736685</v>
      </c>
      <c r="F101" s="5">
        <v>435987661370</v>
      </c>
      <c r="G101" s="5">
        <v>439502617479</v>
      </c>
      <c r="I101" s="5">
        <v>435987661370</v>
      </c>
      <c r="J101" s="5">
        <v>450577507780</v>
      </c>
      <c r="K101" s="5">
        <v>449777099961</v>
      </c>
      <c r="L101" s="5">
        <v>460528794581</v>
      </c>
      <c r="M101" s="5">
        <v>494177499474</v>
      </c>
      <c r="N101" s="5">
        <v>704167189885</v>
      </c>
      <c r="O101" s="5">
        <v>616814508565</v>
      </c>
      <c r="P101" s="5">
        <v>533769489762</v>
      </c>
      <c r="Q101" s="5">
        <v>515634041247</v>
      </c>
      <c r="R101" s="5">
        <v>531915248747</v>
      </c>
      <c r="S101" s="5">
        <v>497081619299</v>
      </c>
      <c r="T101" s="5">
        <v>251093831232</v>
      </c>
    </row>
    <row r="102" spans="3:20" ht="15.5" x14ac:dyDescent="0.35">
      <c r="C102" t="s">
        <v>126</v>
      </c>
      <c r="D102" s="5">
        <v>143688068182</v>
      </c>
      <c r="E102" s="5">
        <v>143688068182</v>
      </c>
      <c r="F102" s="5">
        <v>143688068182</v>
      </c>
      <c r="G102" s="5">
        <v>143688068182</v>
      </c>
      <c r="I102" s="5">
        <v>143688068182</v>
      </c>
      <c r="J102" s="5">
        <v>143688068182</v>
      </c>
      <c r="K102" s="5">
        <v>143688068182</v>
      </c>
      <c r="L102" s="5">
        <v>117123050000</v>
      </c>
      <c r="M102" s="5">
        <v>116996400000</v>
      </c>
    </row>
    <row r="103" spans="3:20" ht="15.5" x14ac:dyDescent="0.35">
      <c r="C103" t="s">
        <v>132</v>
      </c>
      <c r="D103" s="5">
        <v>14017345068</v>
      </c>
      <c r="E103" s="5">
        <v>13742527014</v>
      </c>
      <c r="F103" s="5">
        <v>13606047301</v>
      </c>
      <c r="G103" s="5">
        <v>9293105856</v>
      </c>
      <c r="I103" s="5">
        <v>13606047301</v>
      </c>
      <c r="J103" s="5">
        <v>10446194290</v>
      </c>
      <c r="K103" s="5">
        <v>5077874777</v>
      </c>
      <c r="L103" s="5">
        <v>18645265971</v>
      </c>
      <c r="M103" s="5">
        <v>100849563027</v>
      </c>
      <c r="N103" s="5">
        <v>209209436527</v>
      </c>
      <c r="O103" s="5">
        <v>455759744672</v>
      </c>
      <c r="P103" s="5">
        <v>22483648502</v>
      </c>
      <c r="Q103" s="5">
        <v>15496250069</v>
      </c>
      <c r="R103" s="5">
        <v>14235172337</v>
      </c>
      <c r="S103" s="5">
        <v>12949026843</v>
      </c>
      <c r="T103" s="5">
        <v>17643758858</v>
      </c>
    </row>
    <row r="104" spans="3:20" ht="15.5" x14ac:dyDescent="0.35">
      <c r="C104" t="s">
        <v>131</v>
      </c>
      <c r="D104" s="5">
        <v>12212669299</v>
      </c>
      <c r="E104" s="5">
        <v>12212669299</v>
      </c>
      <c r="F104" s="5">
        <v>12212669299</v>
      </c>
      <c r="G104" s="5">
        <v>20327466179</v>
      </c>
      <c r="I104" s="5">
        <v>12212669299</v>
      </c>
      <c r="J104" s="5">
        <v>20327466179</v>
      </c>
      <c r="K104" s="5">
        <v>20327466179</v>
      </c>
      <c r="L104" s="5">
        <v>32425685779</v>
      </c>
      <c r="M104" s="5">
        <v>27485946863</v>
      </c>
      <c r="N104" s="5">
        <v>38092398127</v>
      </c>
      <c r="O104" s="5">
        <v>39900342233</v>
      </c>
      <c r="P104" s="5">
        <v>29503385829</v>
      </c>
      <c r="Q104" s="5">
        <v>24481389447</v>
      </c>
      <c r="R104" s="5">
        <v>20266862786</v>
      </c>
      <c r="S104" s="5">
        <v>19625867276</v>
      </c>
      <c r="T104" s="5">
        <v>19425690242</v>
      </c>
    </row>
    <row r="105" spans="3:20" ht="15.5" x14ac:dyDescent="0.35">
      <c r="C105" t="s">
        <v>125</v>
      </c>
      <c r="D105" s="5">
        <v>96165855857</v>
      </c>
      <c r="E105" s="5">
        <v>95169799024</v>
      </c>
      <c r="F105" s="5">
        <v>111921641080</v>
      </c>
      <c r="G105" s="5">
        <v>116716369814</v>
      </c>
      <c r="I105" s="5">
        <v>111921641080</v>
      </c>
      <c r="J105" s="5">
        <v>138865113948</v>
      </c>
      <c r="K105" s="5">
        <v>135790079231</v>
      </c>
      <c r="L105" s="5">
        <v>97424780088</v>
      </c>
      <c r="M105" s="5">
        <v>83684455201</v>
      </c>
      <c r="N105" s="5">
        <v>108457605870</v>
      </c>
      <c r="O105" s="5">
        <v>14758923506</v>
      </c>
      <c r="P105" s="5">
        <v>13962556027</v>
      </c>
      <c r="Q105" s="5">
        <v>14830033872</v>
      </c>
      <c r="R105" s="5">
        <v>7342682383</v>
      </c>
      <c r="S105" s="5">
        <v>4203266726</v>
      </c>
      <c r="T105" s="5">
        <v>4988199901</v>
      </c>
    </row>
    <row r="106" spans="3:20" ht="15.5" x14ac:dyDescent="0.35">
      <c r="C106" t="s">
        <v>133</v>
      </c>
      <c r="D106" s="5">
        <v>886827669158</v>
      </c>
      <c r="E106" s="5">
        <v>882375099322</v>
      </c>
      <c r="F106" s="5">
        <v>873657447463</v>
      </c>
      <c r="G106" s="5">
        <v>868539629945</v>
      </c>
      <c r="I106" s="5">
        <v>873657447463</v>
      </c>
      <c r="J106" s="5">
        <v>859187945607</v>
      </c>
      <c r="K106" s="5">
        <v>878111212552</v>
      </c>
      <c r="L106" s="5">
        <v>1215737187687</v>
      </c>
      <c r="M106" s="5">
        <v>1259370644171</v>
      </c>
      <c r="N106" s="5">
        <v>1352148446560</v>
      </c>
      <c r="O106" s="5">
        <v>1350909501727</v>
      </c>
      <c r="P106" s="5">
        <v>845906514806</v>
      </c>
      <c r="Q106" s="5">
        <v>697292945236</v>
      </c>
      <c r="R106" s="5">
        <v>670359925606</v>
      </c>
      <c r="S106" s="5">
        <v>619600349537</v>
      </c>
      <c r="T106" s="5">
        <v>395503217340</v>
      </c>
    </row>
    <row r="107" spans="3:20" ht="15.5" x14ac:dyDescent="0.35">
      <c r="C107" t="s">
        <v>134</v>
      </c>
      <c r="D107" s="5">
        <v>6200654033912</v>
      </c>
      <c r="E107" s="5">
        <v>5372043884090</v>
      </c>
      <c r="F107" s="5">
        <v>5228022432145</v>
      </c>
      <c r="G107" s="5">
        <v>4999353260975</v>
      </c>
      <c r="I107" s="5">
        <v>5228022432145</v>
      </c>
      <c r="J107" s="5">
        <v>4737359869543</v>
      </c>
      <c r="K107" s="5">
        <v>5437647837080</v>
      </c>
      <c r="L107" s="5">
        <v>4217064302659</v>
      </c>
      <c r="M107" s="5">
        <v>4115747672003</v>
      </c>
      <c r="N107" s="5">
        <v>4104784099635</v>
      </c>
      <c r="O107" s="5">
        <v>4594445056411</v>
      </c>
      <c r="P107" s="5">
        <v>3960978683647</v>
      </c>
      <c r="Q107" s="5">
        <v>3258019612783</v>
      </c>
      <c r="R107" s="5">
        <v>2660040152796</v>
      </c>
      <c r="S107" s="5">
        <v>2279590703070</v>
      </c>
      <c r="T107" s="5">
        <v>1974530551102</v>
      </c>
    </row>
    <row r="108" spans="3:20" ht="15.5" x14ac:dyDescent="0.35">
      <c r="C108" t="s">
        <v>135</v>
      </c>
    </row>
    <row r="109" spans="3:20" ht="15.5" x14ac:dyDescent="0.35">
      <c r="C109" t="s">
        <v>136</v>
      </c>
    </row>
    <row r="110" spans="3:20" ht="15.5" x14ac:dyDescent="0.35">
      <c r="C110" t="s">
        <v>137</v>
      </c>
      <c r="D110" s="5">
        <v>5303590224888</v>
      </c>
      <c r="E110" s="5">
        <v>4367944450956</v>
      </c>
      <c r="F110" s="5">
        <v>3713160238989</v>
      </c>
      <c r="G110" s="5">
        <v>3549657773236</v>
      </c>
      <c r="I110" s="5">
        <v>3713160238989</v>
      </c>
      <c r="J110" s="5">
        <v>3393828762413</v>
      </c>
      <c r="K110" s="5">
        <v>4288592581441</v>
      </c>
      <c r="L110" s="5">
        <v>3353753528335</v>
      </c>
      <c r="M110" s="5">
        <v>3272632857196</v>
      </c>
      <c r="N110" s="5">
        <v>2947726284418</v>
      </c>
      <c r="O110" s="5">
        <v>2775529007473</v>
      </c>
      <c r="P110" s="5">
        <v>2227303210086</v>
      </c>
      <c r="Q110" s="5">
        <v>2238524515731</v>
      </c>
      <c r="R110" s="5">
        <v>1698517621707</v>
      </c>
      <c r="S110" s="5">
        <v>1467711531415</v>
      </c>
      <c r="T110" s="5">
        <v>1475243367734</v>
      </c>
    </row>
    <row r="111" spans="3:20" ht="15.5" x14ac:dyDescent="0.35">
      <c r="C111" t="s">
        <v>391</v>
      </c>
      <c r="D111" s="5">
        <v>1501238239871</v>
      </c>
      <c r="E111" s="5">
        <v>520717408280</v>
      </c>
      <c r="F111" s="5">
        <v>619318139818</v>
      </c>
      <c r="G111" s="5">
        <v>750997346732</v>
      </c>
      <c r="I111" s="5">
        <v>619318139818</v>
      </c>
      <c r="J111" s="5">
        <v>660795584010</v>
      </c>
      <c r="K111" s="5">
        <v>1404860224051</v>
      </c>
      <c r="L111" s="5">
        <v>610441533444</v>
      </c>
      <c r="M111" s="5">
        <v>752275133527</v>
      </c>
      <c r="N111" s="5">
        <v>1140269651073</v>
      </c>
      <c r="O111" s="5">
        <v>1396515921243</v>
      </c>
      <c r="P111" s="5">
        <v>1209695844198</v>
      </c>
      <c r="Q111" s="5">
        <v>1198752158205</v>
      </c>
      <c r="R111" s="5">
        <v>845818099605</v>
      </c>
      <c r="S111" s="5">
        <v>729088438785</v>
      </c>
      <c r="T111" s="5">
        <v>726745259723</v>
      </c>
    </row>
    <row r="112" spans="3:20" ht="15.5" x14ac:dyDescent="0.35">
      <c r="C112" t="s">
        <v>138</v>
      </c>
      <c r="L112" s="5">
        <v>6000000000</v>
      </c>
      <c r="M112" s="5">
        <v>15000000000</v>
      </c>
    </row>
    <row r="113" spans="3:20" ht="15.5" x14ac:dyDescent="0.35">
      <c r="C113" t="s">
        <v>139</v>
      </c>
    </row>
    <row r="114" spans="3:20" ht="15.5" x14ac:dyDescent="0.35">
      <c r="C114" t="s">
        <v>140</v>
      </c>
      <c r="D114" s="5">
        <v>878957626656</v>
      </c>
      <c r="E114" s="5">
        <v>892562796087</v>
      </c>
      <c r="F114" s="5">
        <v>810926618038</v>
      </c>
      <c r="G114" s="5">
        <v>306513200326</v>
      </c>
      <c r="I114" s="5">
        <v>810926618038</v>
      </c>
      <c r="J114" s="5">
        <v>511166212276</v>
      </c>
      <c r="K114" s="5">
        <v>619725383598</v>
      </c>
      <c r="L114" s="5">
        <v>639407458049</v>
      </c>
      <c r="M114" s="5">
        <v>457084196491</v>
      </c>
      <c r="N114" s="5">
        <v>299805257935</v>
      </c>
      <c r="O114" s="5">
        <v>456210001656</v>
      </c>
      <c r="P114" s="5">
        <v>407743530273</v>
      </c>
      <c r="Q114" s="5">
        <v>434912110695</v>
      </c>
      <c r="R114" s="5">
        <v>340132704866</v>
      </c>
      <c r="S114" s="5">
        <v>256200674025</v>
      </c>
      <c r="T114" s="5">
        <v>285755470452</v>
      </c>
    </row>
    <row r="115" spans="3:20" ht="15.5" x14ac:dyDescent="0.35">
      <c r="C115" t="s">
        <v>141</v>
      </c>
    </row>
    <row r="116" spans="3:20" ht="15.5" x14ac:dyDescent="0.35">
      <c r="C116" t="s">
        <v>142</v>
      </c>
      <c r="D116" s="5">
        <v>46873828898</v>
      </c>
      <c r="E116" s="5">
        <v>50030346815</v>
      </c>
      <c r="F116" s="5">
        <v>44170592980</v>
      </c>
      <c r="G116" s="5">
        <v>49864922254</v>
      </c>
      <c r="I116" s="5">
        <v>44170592980</v>
      </c>
      <c r="J116" s="5">
        <v>62371713699</v>
      </c>
      <c r="K116" s="5">
        <v>52926841734</v>
      </c>
      <c r="L116" s="5">
        <v>57134999800</v>
      </c>
      <c r="M116" s="5">
        <v>587484598576</v>
      </c>
      <c r="N116" s="5">
        <v>126783999982</v>
      </c>
      <c r="O116" s="5">
        <v>68053564710</v>
      </c>
      <c r="P116" s="5">
        <v>35488800689</v>
      </c>
      <c r="Q116" s="5">
        <v>95870804126</v>
      </c>
      <c r="R116" s="5">
        <v>93813570571</v>
      </c>
      <c r="S116" s="5">
        <v>64418842251</v>
      </c>
      <c r="T116" s="5">
        <v>43889297742</v>
      </c>
    </row>
    <row r="117" spans="3:20" ht="15.5" x14ac:dyDescent="0.35">
      <c r="C117" t="s">
        <v>144</v>
      </c>
      <c r="D117" s="5">
        <v>1956021620799</v>
      </c>
      <c r="E117" s="5">
        <v>2009623000825</v>
      </c>
      <c r="F117" s="5">
        <v>1764473614390</v>
      </c>
      <c r="G117" s="5">
        <v>1687079586609</v>
      </c>
      <c r="I117" s="5">
        <v>1764473614390</v>
      </c>
      <c r="J117" s="5">
        <v>1856249160859</v>
      </c>
      <c r="K117" s="5">
        <v>1547617873154</v>
      </c>
      <c r="L117" s="5">
        <v>1255359768417</v>
      </c>
      <c r="M117" s="5">
        <v>1136545600521</v>
      </c>
      <c r="N117" s="5">
        <v>924935079531</v>
      </c>
      <c r="O117" s="5">
        <v>494075092913</v>
      </c>
      <c r="P117" s="5">
        <v>415791653975</v>
      </c>
      <c r="Q117" s="5">
        <v>342381764840</v>
      </c>
      <c r="R117" s="5">
        <v>259500672206</v>
      </c>
      <c r="S117" s="5">
        <v>274331114640</v>
      </c>
      <c r="T117" s="5">
        <v>265016908469</v>
      </c>
    </row>
    <row r="118" spans="3:20" ht="15.5" x14ac:dyDescent="0.35">
      <c r="C118" t="s">
        <v>143</v>
      </c>
      <c r="D118" s="5">
        <v>31185529025</v>
      </c>
      <c r="E118" s="5">
        <v>65465569184</v>
      </c>
      <c r="F118" s="5">
        <v>80203800751</v>
      </c>
      <c r="G118" s="5">
        <v>51605899547</v>
      </c>
      <c r="I118" s="5">
        <v>80203800751</v>
      </c>
      <c r="J118" s="5">
        <v>55114793114</v>
      </c>
      <c r="K118" s="5">
        <v>181435517648</v>
      </c>
      <c r="L118" s="5">
        <v>76791085571</v>
      </c>
      <c r="M118" s="5">
        <v>83725490653</v>
      </c>
      <c r="N118" s="5">
        <v>89081683621</v>
      </c>
      <c r="O118" s="5">
        <v>69398274414</v>
      </c>
      <c r="P118" s="5">
        <v>44831787511</v>
      </c>
      <c r="Q118" s="5">
        <v>48740308566</v>
      </c>
      <c r="R118" s="5">
        <v>40488875669</v>
      </c>
      <c r="S118" s="5">
        <v>25346145939</v>
      </c>
      <c r="T118" s="5">
        <v>23375789740</v>
      </c>
    </row>
    <row r="119" spans="3:20" ht="15.5" x14ac:dyDescent="0.35">
      <c r="C119" t="s">
        <v>145</v>
      </c>
    </row>
    <row r="120" spans="3:20" ht="15.5" x14ac:dyDescent="0.35">
      <c r="C120" t="s">
        <v>146</v>
      </c>
      <c r="D120" s="5">
        <v>76405705447</v>
      </c>
      <c r="E120" s="5">
        <v>85782350791</v>
      </c>
      <c r="F120" s="5">
        <v>95143718365</v>
      </c>
      <c r="G120" s="5">
        <v>104505085940</v>
      </c>
      <c r="I120" s="5">
        <v>95143718365</v>
      </c>
      <c r="J120" s="5">
        <v>142145478413</v>
      </c>
      <c r="K120" s="5">
        <v>143211340026</v>
      </c>
      <c r="L120" s="5">
        <v>77942698323</v>
      </c>
      <c r="M120" s="5">
        <v>126616979695</v>
      </c>
      <c r="N120" s="5">
        <v>178230242394</v>
      </c>
      <c r="O120" s="5">
        <v>256534686374</v>
      </c>
      <c r="P120" s="5">
        <v>265410594366</v>
      </c>
      <c r="Q120" s="5">
        <v>146149481169</v>
      </c>
      <c r="R120" s="5">
        <v>168184494155</v>
      </c>
      <c r="S120" s="5">
        <v>75430422604</v>
      </c>
      <c r="T120" s="5">
        <v>68153174373</v>
      </c>
    </row>
    <row r="121" spans="3:20" ht="15.5" x14ac:dyDescent="0.35">
      <c r="C121" t="s">
        <v>513</v>
      </c>
      <c r="O121" s="5">
        <v>2587293327</v>
      </c>
      <c r="P121" s="5">
        <v>121759203</v>
      </c>
      <c r="Q121" s="5">
        <v>194285621</v>
      </c>
      <c r="R121" s="5">
        <v>628317143</v>
      </c>
      <c r="S121" s="5">
        <v>1659875182</v>
      </c>
      <c r="T121" s="5">
        <v>2793297507</v>
      </c>
    </row>
    <row r="122" spans="3:20" ht="15.5" x14ac:dyDescent="0.35">
      <c r="C122" t="s">
        <v>151</v>
      </c>
      <c r="O122" s="5">
        <v>4348902543</v>
      </c>
      <c r="P122" s="5">
        <v>6009230748</v>
      </c>
      <c r="Q122" s="5">
        <v>5055140121</v>
      </c>
      <c r="R122" s="5">
        <v>891524559</v>
      </c>
      <c r="S122" s="5">
        <v>1575081852</v>
      </c>
      <c r="T122" s="5">
        <v>3147973233</v>
      </c>
    </row>
    <row r="123" spans="3:20" ht="15.5" x14ac:dyDescent="0.35">
      <c r="C123" t="s">
        <v>152</v>
      </c>
      <c r="D123" s="5">
        <v>42172815327</v>
      </c>
      <c r="E123" s="5">
        <v>40820410541</v>
      </c>
      <c r="F123" s="5">
        <v>41577309054</v>
      </c>
      <c r="G123" s="5">
        <v>42352485047</v>
      </c>
      <c r="I123" s="5">
        <v>41577309054</v>
      </c>
      <c r="J123" s="5">
        <v>65605676281</v>
      </c>
      <c r="K123" s="5">
        <v>141408552949</v>
      </c>
      <c r="L123" s="5">
        <v>103664495303</v>
      </c>
      <c r="M123" s="5">
        <v>104410198217</v>
      </c>
      <c r="N123" s="5">
        <v>249504305931</v>
      </c>
      <c r="O123" s="5">
        <v>70972428402</v>
      </c>
      <c r="P123" s="5">
        <v>47176848341</v>
      </c>
      <c r="Q123" s="5">
        <v>38275064589</v>
      </c>
      <c r="R123" s="5">
        <v>36576831658</v>
      </c>
      <c r="S123" s="5">
        <v>54127235220</v>
      </c>
      <c r="T123" s="5">
        <v>31772802596</v>
      </c>
    </row>
    <row r="124" spans="3:20" ht="15.5" x14ac:dyDescent="0.35">
      <c r="C124" t="s">
        <v>148</v>
      </c>
      <c r="F124" s="5">
        <v>559993839416</v>
      </c>
      <c r="G124" s="5">
        <v>559993839416</v>
      </c>
      <c r="I124" s="5">
        <v>559993839416</v>
      </c>
      <c r="J124" s="5">
        <v>559993839416</v>
      </c>
      <c r="K124" s="5">
        <v>559993839416</v>
      </c>
      <c r="L124" s="5">
        <v>559993839416</v>
      </c>
      <c r="M124" s="5">
        <v>559993839416</v>
      </c>
      <c r="N124" s="5">
        <v>551144033664</v>
      </c>
      <c r="O124" s="5">
        <v>537354670505</v>
      </c>
      <c r="P124" s="5">
        <v>523512287885</v>
      </c>
    </row>
    <row r="125" spans="3:20" ht="15.5" x14ac:dyDescent="0.35">
      <c r="C125" t="s">
        <v>392</v>
      </c>
      <c r="K125" s="5">
        <v>194808901827</v>
      </c>
      <c r="L125" s="5">
        <v>419591400304</v>
      </c>
    </row>
    <row r="126" spans="3:20" ht="15.5" x14ac:dyDescent="0.35">
      <c r="C126" t="s">
        <v>153</v>
      </c>
      <c r="D126" s="5">
        <v>132747863365</v>
      </c>
      <c r="E126" s="5">
        <v>142291439700</v>
      </c>
      <c r="F126" s="5">
        <v>710066764853</v>
      </c>
      <c r="G126" s="5">
        <v>705542586484</v>
      </c>
      <c r="I126" s="5">
        <v>710066764853</v>
      </c>
      <c r="J126" s="5">
        <v>739920502557</v>
      </c>
      <c r="K126" s="5">
        <v>755699032003</v>
      </c>
      <c r="L126" s="5">
        <v>701558205030</v>
      </c>
      <c r="M126" s="5">
        <v>791415222810</v>
      </c>
      <c r="N126" s="5">
        <v>829925779942</v>
      </c>
      <c r="O126" s="5">
        <v>895279068514</v>
      </c>
      <c r="P126" s="5">
        <v>851327901006</v>
      </c>
      <c r="Q126" s="5">
        <v>215628763760</v>
      </c>
      <c r="R126" s="5">
        <v>203464443695</v>
      </c>
      <c r="S126" s="5">
        <v>110486366979</v>
      </c>
      <c r="T126" s="5">
        <v>93155061072</v>
      </c>
    </row>
    <row r="127" spans="3:20" ht="15.5" x14ac:dyDescent="0.35">
      <c r="C127" t="s">
        <v>154</v>
      </c>
      <c r="D127" s="5">
        <v>132747863365</v>
      </c>
      <c r="E127" s="5">
        <v>142291439700</v>
      </c>
      <c r="F127" s="5">
        <v>710066764853</v>
      </c>
      <c r="G127" s="5">
        <v>705542586484</v>
      </c>
      <c r="I127" s="5">
        <v>710066764853</v>
      </c>
      <c r="J127" s="5">
        <v>739920502557</v>
      </c>
      <c r="K127" s="5">
        <v>755699032003</v>
      </c>
      <c r="L127" s="5">
        <v>701558205030</v>
      </c>
      <c r="M127" s="5">
        <v>791415222810</v>
      </c>
      <c r="N127" s="5">
        <v>829925779942</v>
      </c>
      <c r="O127" s="5">
        <v>895279068514</v>
      </c>
      <c r="P127" s="5">
        <v>851327901006</v>
      </c>
      <c r="Q127" s="5">
        <v>215628763760</v>
      </c>
      <c r="R127" s="5">
        <v>203464443695</v>
      </c>
      <c r="S127" s="5">
        <v>110486366979</v>
      </c>
      <c r="T127" s="5">
        <v>93155061072</v>
      </c>
    </row>
    <row r="128" spans="3:20" ht="15.5" x14ac:dyDescent="0.35">
      <c r="C128" t="s">
        <v>156</v>
      </c>
    </row>
    <row r="129" spans="3:20" ht="15.5" x14ac:dyDescent="0.35">
      <c r="C129" t="s">
        <v>514</v>
      </c>
      <c r="N129" s="5">
        <v>988020385</v>
      </c>
    </row>
    <row r="130" spans="3:20" ht="15.5" x14ac:dyDescent="0.35">
      <c r="C130" t="s">
        <v>157</v>
      </c>
      <c r="D130" s="5">
        <v>79189419855</v>
      </c>
      <c r="E130" s="5">
        <v>89094009870</v>
      </c>
      <c r="F130" s="5">
        <v>98974370064</v>
      </c>
      <c r="G130" s="5">
        <v>109345571008</v>
      </c>
      <c r="I130" s="5">
        <v>98974370064</v>
      </c>
      <c r="J130" s="5">
        <v>144029267030</v>
      </c>
      <c r="K130" s="5">
        <v>152662753857</v>
      </c>
      <c r="L130" s="5">
        <v>82554853549</v>
      </c>
      <c r="M130" s="5">
        <v>134097319536</v>
      </c>
      <c r="N130" s="5">
        <v>183668738397</v>
      </c>
      <c r="O130" s="5">
        <v>263470882244</v>
      </c>
      <c r="P130" s="5">
        <v>271541584317</v>
      </c>
      <c r="Q130" s="5">
        <v>151398906911</v>
      </c>
      <c r="R130" s="5">
        <v>169704335857</v>
      </c>
      <c r="S130" s="5">
        <v>78665379638</v>
      </c>
      <c r="T130" s="5">
        <v>74094445113</v>
      </c>
    </row>
    <row r="131" spans="3:20" ht="15.5" x14ac:dyDescent="0.35">
      <c r="C131" t="s">
        <v>155</v>
      </c>
      <c r="D131" s="5">
        <v>2379058693</v>
      </c>
      <c r="E131" s="5">
        <v>3707928955</v>
      </c>
      <c r="F131" s="5">
        <v>3600708117</v>
      </c>
      <c r="G131" s="5">
        <v>1986837989</v>
      </c>
      <c r="I131" s="5">
        <v>3600708117</v>
      </c>
      <c r="J131" s="5">
        <v>1588729730</v>
      </c>
      <c r="K131" s="5">
        <v>119144958</v>
      </c>
      <c r="L131" s="5">
        <v>1377342987</v>
      </c>
      <c r="M131" s="5">
        <v>2382081109</v>
      </c>
      <c r="N131" s="5">
        <v>904714942</v>
      </c>
      <c r="O131" s="5">
        <v>271835942</v>
      </c>
      <c r="P131" s="5">
        <v>391598470</v>
      </c>
      <c r="Q131" s="5">
        <v>261568297</v>
      </c>
      <c r="R131" s="5">
        <v>153275292</v>
      </c>
      <c r="S131" s="5">
        <v>363525343</v>
      </c>
      <c r="T131" s="5">
        <v>364424715</v>
      </c>
    </row>
    <row r="132" spans="3:20" ht="15.5" x14ac:dyDescent="0.35">
      <c r="C132" t="s">
        <v>149</v>
      </c>
    </row>
    <row r="133" spans="3:20" ht="15.5" x14ac:dyDescent="0.35">
      <c r="C133" t="s">
        <v>394</v>
      </c>
      <c r="M133" s="5">
        <v>8451501905</v>
      </c>
      <c r="N133" s="5">
        <v>17773252709</v>
      </c>
      <c r="O133" s="5">
        <v>50509409320</v>
      </c>
      <c r="P133" s="5">
        <v>19986143081</v>
      </c>
      <c r="Q133" s="5">
        <v>35171782150</v>
      </c>
      <c r="R133" s="5">
        <v>17745451724</v>
      </c>
      <c r="S133" s="5">
        <v>20205512477</v>
      </c>
      <c r="T133" s="5">
        <v>4751976810</v>
      </c>
    </row>
    <row r="134" spans="3:20" ht="15.5" x14ac:dyDescent="0.35">
      <c r="C134" t="s">
        <v>159</v>
      </c>
      <c r="D134" s="5">
        <v>5436338088253</v>
      </c>
      <c r="E134" s="5">
        <v>4510235890656</v>
      </c>
      <c r="F134" s="5">
        <v>4423227003842</v>
      </c>
      <c r="G134" s="5">
        <v>4255200359720</v>
      </c>
      <c r="I134" s="5">
        <v>4423227003842</v>
      </c>
      <c r="J134" s="5">
        <v>4133749264970</v>
      </c>
      <c r="K134" s="5">
        <v>5044291613444</v>
      </c>
      <c r="L134" s="5">
        <v>4055311733365</v>
      </c>
      <c r="M134" s="5">
        <v>4064048080006</v>
      </c>
      <c r="N134" s="5">
        <v>3777652064360</v>
      </c>
      <c r="O134" s="5">
        <v>3670808075987</v>
      </c>
      <c r="P134" s="5">
        <v>3078631111092</v>
      </c>
      <c r="Q134" s="5">
        <v>2454153279491</v>
      </c>
      <c r="R134" s="5">
        <v>1901982065402</v>
      </c>
      <c r="S134" s="5">
        <v>1578197898394</v>
      </c>
      <c r="T134" s="5">
        <v>1568398428806</v>
      </c>
    </row>
    <row r="135" spans="3:20" ht="15.5" x14ac:dyDescent="0.35">
      <c r="C135" t="s">
        <v>160</v>
      </c>
    </row>
    <row r="136" spans="3:20" ht="15.5" x14ac:dyDescent="0.35">
      <c r="C136" t="s">
        <v>161</v>
      </c>
      <c r="D136" s="5">
        <v>231536135500</v>
      </c>
      <c r="E136" s="5">
        <v>231536135500</v>
      </c>
      <c r="F136" s="5">
        <v>231536135500</v>
      </c>
      <c r="G136" s="5">
        <v>231536135500</v>
      </c>
      <c r="I136" s="5">
        <v>231536135500</v>
      </c>
      <c r="J136" s="5">
        <v>231536135500</v>
      </c>
      <c r="K136" s="5">
        <v>231536135500</v>
      </c>
      <c r="L136" s="5">
        <v>231536135500</v>
      </c>
      <c r="M136" s="5">
        <v>231536135500</v>
      </c>
      <c r="N136" s="5">
        <v>231536135500</v>
      </c>
      <c r="O136" s="5">
        <v>231536135500</v>
      </c>
      <c r="P136" s="5">
        <v>187501000000</v>
      </c>
      <c r="Q136" s="5">
        <v>187501000000</v>
      </c>
      <c r="R136" s="5">
        <v>187501000000</v>
      </c>
      <c r="S136" s="5">
        <v>187500000000</v>
      </c>
      <c r="T136" s="5">
        <v>150000000000</v>
      </c>
    </row>
    <row r="137" spans="3:20" ht="15.5" x14ac:dyDescent="0.35">
      <c r="C137" t="s">
        <v>162</v>
      </c>
      <c r="D137" s="5">
        <v>590598394097</v>
      </c>
      <c r="E137" s="5">
        <v>590598394097</v>
      </c>
      <c r="F137" s="5">
        <v>590598394097</v>
      </c>
      <c r="G137" s="5">
        <v>590598394097</v>
      </c>
      <c r="I137" s="5">
        <v>590598394097</v>
      </c>
      <c r="J137" s="5">
        <v>590598394097</v>
      </c>
      <c r="K137" s="5">
        <v>590598394097</v>
      </c>
      <c r="L137" s="5">
        <v>572849215002</v>
      </c>
      <c r="M137" s="5">
        <v>572849215002</v>
      </c>
      <c r="N137" s="5">
        <v>572849215002</v>
      </c>
      <c r="O137" s="5">
        <v>568208840748</v>
      </c>
      <c r="P137" s="5">
        <v>224253371183</v>
      </c>
      <c r="Q137" s="5">
        <v>224253371183</v>
      </c>
      <c r="R137" s="5">
        <v>245606781957</v>
      </c>
      <c r="S137" s="5">
        <v>225841891284</v>
      </c>
      <c r="T137" s="5">
        <v>14500000000</v>
      </c>
    </row>
    <row r="138" spans="3:20" ht="15.5" x14ac:dyDescent="0.35">
      <c r="C138" t="s">
        <v>163</v>
      </c>
      <c r="D138" s="5">
        <v>16323306587</v>
      </c>
      <c r="E138" s="5">
        <v>1643169830</v>
      </c>
      <c r="F138" s="5">
        <v>-35675995487</v>
      </c>
      <c r="G138" s="5">
        <v>-79820270483</v>
      </c>
      <c r="I138" s="5">
        <v>-35675995487</v>
      </c>
      <c r="J138" s="5">
        <v>-245179948929</v>
      </c>
      <c r="K138" s="5">
        <v>-431378053308</v>
      </c>
      <c r="L138" s="5">
        <v>-670830908753</v>
      </c>
      <c r="M138" s="5">
        <v>-761277762881</v>
      </c>
      <c r="N138" s="5">
        <v>-476934429906</v>
      </c>
      <c r="O138" s="5">
        <v>177665682313</v>
      </c>
      <c r="P138" s="5">
        <v>186567420859</v>
      </c>
      <c r="Q138" s="5">
        <v>186123928758</v>
      </c>
      <c r="R138" s="5">
        <v>164574770853</v>
      </c>
      <c r="S138" s="5">
        <v>136085493093</v>
      </c>
      <c r="T138" s="5">
        <v>103410832595</v>
      </c>
    </row>
    <row r="139" spans="3:20" ht="15.5" x14ac:dyDescent="0.35">
      <c r="C139" t="s">
        <v>164</v>
      </c>
      <c r="D139" s="5">
        <v>35806031813</v>
      </c>
      <c r="E139" s="5">
        <v>35806031813</v>
      </c>
      <c r="F139" s="5">
        <v>35806031813</v>
      </c>
      <c r="G139" s="5">
        <v>35806031813</v>
      </c>
      <c r="I139" s="5">
        <v>35806031813</v>
      </c>
      <c r="J139" s="5">
        <v>35806031813</v>
      </c>
      <c r="K139" s="5">
        <v>35806031813</v>
      </c>
      <c r="L139" s="5">
        <v>35806031813</v>
      </c>
    </row>
    <row r="140" spans="3:20" ht="15.5" x14ac:dyDescent="0.35">
      <c r="C140" t="s">
        <v>165</v>
      </c>
      <c r="D140" s="5">
        <v>-19482725226</v>
      </c>
      <c r="E140" s="5">
        <v>-34162861983</v>
      </c>
      <c r="F140" s="5">
        <v>-71482027300</v>
      </c>
      <c r="G140" s="5">
        <v>-115626302296</v>
      </c>
      <c r="I140" s="5">
        <v>-71482027300</v>
      </c>
      <c r="J140" s="5">
        <v>-280985980742</v>
      </c>
      <c r="K140" s="5">
        <v>-467184085121</v>
      </c>
      <c r="L140" s="5">
        <v>-706636940566</v>
      </c>
    </row>
    <row r="141" spans="3:20" ht="15.5" x14ac:dyDescent="0.35">
      <c r="C141" t="s">
        <v>166</v>
      </c>
      <c r="D141" s="5">
        <v>16323306587</v>
      </c>
      <c r="E141" s="5">
        <v>1643169830</v>
      </c>
      <c r="F141" s="5">
        <v>-35675995487</v>
      </c>
      <c r="G141" s="5">
        <v>-79820270483</v>
      </c>
      <c r="I141" s="5">
        <v>-35675995487</v>
      </c>
      <c r="J141" s="5">
        <v>-245179948929</v>
      </c>
      <c r="K141" s="5">
        <v>-431378053308</v>
      </c>
      <c r="L141" s="5">
        <v>-670830908753</v>
      </c>
      <c r="M141" s="5">
        <v>-761277762881</v>
      </c>
      <c r="N141" s="5">
        <v>-476934429906</v>
      </c>
      <c r="O141" s="5">
        <v>177665682313</v>
      </c>
      <c r="P141" s="5">
        <v>186567420859</v>
      </c>
      <c r="Q141" s="5">
        <v>186123928758</v>
      </c>
      <c r="R141" s="5">
        <v>164574770853</v>
      </c>
      <c r="S141" s="5">
        <v>136085493093</v>
      </c>
      <c r="T141" s="5">
        <v>103410832595</v>
      </c>
    </row>
    <row r="142" spans="3:20" ht="15.5" x14ac:dyDescent="0.35">
      <c r="C142" t="s">
        <v>167</v>
      </c>
      <c r="D142" s="5">
        <v>140859645092</v>
      </c>
      <c r="E142" s="5">
        <v>250104423093</v>
      </c>
      <c r="F142" s="5">
        <v>230729907935</v>
      </c>
      <c r="G142" s="5">
        <v>194749063214</v>
      </c>
      <c r="I142" s="5">
        <v>230729907935</v>
      </c>
      <c r="J142" s="5">
        <v>203958133472</v>
      </c>
      <c r="K142" s="5">
        <v>187587410357</v>
      </c>
      <c r="L142" s="5">
        <v>211626758457</v>
      </c>
      <c r="M142" s="5">
        <v>195122500502</v>
      </c>
      <c r="N142" s="5">
        <v>185202843218</v>
      </c>
      <c r="O142" s="5">
        <v>129961132251</v>
      </c>
      <c r="P142" s="5">
        <v>261472536989</v>
      </c>
      <c r="Q142" s="5">
        <v>207631091055</v>
      </c>
      <c r="R142" s="5">
        <v>160882124724</v>
      </c>
      <c r="S142" s="5">
        <v>152933403516</v>
      </c>
      <c r="T142" s="5">
        <v>138068634938</v>
      </c>
    </row>
    <row r="143" spans="3:20" ht="15.5" x14ac:dyDescent="0.35">
      <c r="C143" t="s">
        <v>10</v>
      </c>
      <c r="D143" s="5">
        <v>764315945659</v>
      </c>
      <c r="E143" s="5">
        <v>861807993434</v>
      </c>
      <c r="F143" s="5">
        <v>804795428303</v>
      </c>
      <c r="G143" s="5">
        <v>744152901255</v>
      </c>
      <c r="I143" s="5">
        <v>804795428303</v>
      </c>
      <c r="J143" s="5">
        <v>603610604573</v>
      </c>
      <c r="K143" s="5">
        <v>393356223636</v>
      </c>
      <c r="L143" s="5">
        <v>161752569294</v>
      </c>
      <c r="M143" s="5">
        <v>51699591997</v>
      </c>
      <c r="N143" s="5">
        <v>327132035275</v>
      </c>
      <c r="O143" s="5">
        <v>923636980424</v>
      </c>
      <c r="P143" s="5">
        <v>882347572555</v>
      </c>
      <c r="Q143" s="5">
        <v>803866333292</v>
      </c>
      <c r="R143" s="5">
        <v>758058087394</v>
      </c>
      <c r="S143" s="5">
        <v>701392804676</v>
      </c>
      <c r="T143" s="5">
        <v>406132122296</v>
      </c>
    </row>
    <row r="144" spans="3:20" ht="15.5" x14ac:dyDescent="0.35">
      <c r="C144" t="s">
        <v>168</v>
      </c>
      <c r="D144" s="5">
        <v>6200654033912</v>
      </c>
      <c r="E144" s="5">
        <v>5372043884090</v>
      </c>
      <c r="F144" s="5">
        <v>5228022432145</v>
      </c>
      <c r="G144" s="5">
        <v>4999353260975</v>
      </c>
      <c r="I144" s="5">
        <v>5228022432145</v>
      </c>
      <c r="J144" s="5">
        <v>4737359869543</v>
      </c>
      <c r="K144" s="5">
        <v>5437647837080</v>
      </c>
      <c r="L144" s="5">
        <v>4217064302659</v>
      </c>
      <c r="M144" s="5">
        <v>4115747672003</v>
      </c>
      <c r="N144" s="5">
        <v>4104784099635</v>
      </c>
      <c r="O144" s="5">
        <v>4594445056411</v>
      </c>
      <c r="P144" s="5">
        <v>3960978683647</v>
      </c>
      <c r="Q144" s="5">
        <v>3258019612783</v>
      </c>
      <c r="R144" s="5">
        <v>2660040152796</v>
      </c>
      <c r="S144" s="5">
        <v>2279590703070</v>
      </c>
      <c r="T144" s="5">
        <v>1974530551102</v>
      </c>
    </row>
    <row r="145" spans="2:20" ht="15.5" x14ac:dyDescent="0.35">
      <c r="C145" t="s">
        <v>169</v>
      </c>
      <c r="D145" s="5">
        <v>2315361355</v>
      </c>
      <c r="E145" s="5">
        <v>2315361355</v>
      </c>
      <c r="F145" s="5">
        <v>2315361355</v>
      </c>
      <c r="G145" s="5">
        <v>2315361355</v>
      </c>
      <c r="I145" s="5">
        <v>2315361355</v>
      </c>
      <c r="J145" s="5">
        <v>2315361355</v>
      </c>
      <c r="K145" s="5">
        <v>2315361355</v>
      </c>
      <c r="L145" s="5">
        <v>2315361355</v>
      </c>
      <c r="M145" s="5">
        <v>2315361355</v>
      </c>
      <c r="N145" s="5">
        <v>2315361355</v>
      </c>
      <c r="O145" s="5">
        <v>2315361355</v>
      </c>
      <c r="P145" s="5">
        <v>1875010000</v>
      </c>
      <c r="Q145" s="5">
        <v>1875010000</v>
      </c>
      <c r="R145" s="5">
        <v>1875010000</v>
      </c>
      <c r="S145" s="5">
        <v>1500000000</v>
      </c>
      <c r="T145" s="5">
        <v>1500000000</v>
      </c>
    </row>
    <row r="147" spans="2:20" ht="15.5" x14ac:dyDescent="0.35">
      <c r="B147" t="s">
        <v>170</v>
      </c>
      <c r="C147" t="s">
        <v>171</v>
      </c>
      <c r="D147" s="5">
        <v>-663540336136</v>
      </c>
      <c r="E147" s="5">
        <v>78475171460</v>
      </c>
      <c r="F147" s="5">
        <v>249429082596</v>
      </c>
      <c r="G147" s="5">
        <v>-27722326267</v>
      </c>
      <c r="I147" s="5">
        <v>124409039202</v>
      </c>
      <c r="J147" s="5">
        <v>894235882033</v>
      </c>
      <c r="K147" s="5">
        <v>-583609723413</v>
      </c>
      <c r="L147" s="5">
        <v>269599884159</v>
      </c>
      <c r="M147" s="5">
        <v>-16291346596</v>
      </c>
      <c r="N147" s="5">
        <v>487519335448</v>
      </c>
      <c r="O147" s="5">
        <v>24237022949</v>
      </c>
      <c r="P147" s="5">
        <v>-180881129894</v>
      </c>
      <c r="Q147" s="5">
        <v>-212497556914</v>
      </c>
      <c r="R147" s="5">
        <v>-1718797435</v>
      </c>
      <c r="S147" s="5">
        <v>-88364469960</v>
      </c>
      <c r="T147" s="5">
        <v>67245192765</v>
      </c>
    </row>
    <row r="148" spans="2:20" ht="15.5" x14ac:dyDescent="0.35">
      <c r="C148" t="s">
        <v>395</v>
      </c>
      <c r="D148" s="5">
        <v>2238291001285</v>
      </c>
      <c r="E148" s="5">
        <v>2319145525434</v>
      </c>
      <c r="F148" s="5">
        <v>1089240255596</v>
      </c>
      <c r="G148" s="5">
        <v>3235755642996</v>
      </c>
      <c r="I148" s="5">
        <v>8188364904416</v>
      </c>
      <c r="J148" s="5">
        <v>9312642028968</v>
      </c>
      <c r="K148" s="5">
        <v>9387324755392</v>
      </c>
      <c r="L148" s="5">
        <v>7628730747043</v>
      </c>
      <c r="M148" s="5">
        <v>6319481228935</v>
      </c>
      <c r="N148" s="5">
        <v>5889811141672</v>
      </c>
      <c r="O148" s="5">
        <v>5786589809237</v>
      </c>
      <c r="P148" s="5">
        <v>5211396884803</v>
      </c>
      <c r="Q148" s="5">
        <v>4398261855770</v>
      </c>
      <c r="R148" s="5">
        <v>3933839153494</v>
      </c>
      <c r="S148" s="5">
        <v>2809527688229</v>
      </c>
      <c r="T148" s="5">
        <v>2686452207885</v>
      </c>
    </row>
    <row r="149" spans="2:20" ht="15.5" x14ac:dyDescent="0.35">
      <c r="C149" t="s">
        <v>468</v>
      </c>
      <c r="F149" s="5">
        <v>-763623370001</v>
      </c>
      <c r="G149" s="5">
        <v>-3214623445545</v>
      </c>
      <c r="I149" s="5">
        <v>-7829411083406</v>
      </c>
      <c r="J149" s="5">
        <v>-8063510618033</v>
      </c>
      <c r="K149" s="5">
        <v>-9700697252862</v>
      </c>
      <c r="L149" s="5">
        <v>-7124132665407</v>
      </c>
      <c r="M149" s="5">
        <v>-6040009174619</v>
      </c>
      <c r="N149" s="5">
        <v>-5047959682722</v>
      </c>
      <c r="O149" s="5">
        <v>-5390739668106</v>
      </c>
      <c r="S149" s="5">
        <v>-2723586009572</v>
      </c>
      <c r="T149" s="5">
        <v>-2445751806536</v>
      </c>
    </row>
    <row r="150" spans="2:20" ht="15.5" x14ac:dyDescent="0.35">
      <c r="C150" t="s">
        <v>515</v>
      </c>
      <c r="D150" s="5">
        <v>-2559389931671</v>
      </c>
      <c r="E150" s="5">
        <v>-1958344901225</v>
      </c>
      <c r="P150" s="5">
        <v>-5087700013661</v>
      </c>
      <c r="Q150" s="5">
        <v>-4313127522248</v>
      </c>
      <c r="R150" s="5">
        <v>-3531666434274</v>
      </c>
    </row>
    <row r="151" spans="2:20" ht="15.5" x14ac:dyDescent="0.35">
      <c r="C151" t="s">
        <v>516</v>
      </c>
      <c r="D151" s="5">
        <v>-284516994058</v>
      </c>
      <c r="E151" s="5">
        <v>-232946348051</v>
      </c>
      <c r="R151" s="5">
        <v>-207097344451</v>
      </c>
    </row>
    <row r="152" spans="2:20" ht="15.5" x14ac:dyDescent="0.35">
      <c r="C152" t="s">
        <v>517</v>
      </c>
      <c r="D152" s="5">
        <v>-2843906925729</v>
      </c>
      <c r="E152" s="5">
        <v>-2191291249276</v>
      </c>
      <c r="F152" s="5">
        <v>-763623370001</v>
      </c>
      <c r="G152" s="5">
        <v>-3214623445545</v>
      </c>
      <c r="I152" s="5">
        <v>-7829411083406</v>
      </c>
      <c r="J152" s="5">
        <v>-8063510618033</v>
      </c>
      <c r="K152" s="5">
        <v>-9700697252862</v>
      </c>
      <c r="L152" s="5">
        <v>-7124132665407</v>
      </c>
      <c r="M152" s="5">
        <v>-6040009174619</v>
      </c>
      <c r="N152" s="5">
        <v>-5047959682722</v>
      </c>
      <c r="O152" s="5">
        <v>-5390739668106</v>
      </c>
      <c r="P152" s="5">
        <v>-5087700013661</v>
      </c>
      <c r="Q152" s="5">
        <v>-4313127522248</v>
      </c>
      <c r="R152" s="5">
        <v>-3738763778725</v>
      </c>
      <c r="S152" s="5">
        <v>-2723586009572</v>
      </c>
      <c r="T152" s="5">
        <v>-2445751806536</v>
      </c>
    </row>
    <row r="153" spans="2:20" ht="15.5" x14ac:dyDescent="0.35">
      <c r="C153" t="s">
        <v>518</v>
      </c>
    </row>
    <row r="154" spans="2:20" ht="15.5" x14ac:dyDescent="0.35">
      <c r="C154" t="s">
        <v>519</v>
      </c>
      <c r="P154" s="5">
        <v>4405464047</v>
      </c>
      <c r="Q154" s="5">
        <v>3051224286</v>
      </c>
      <c r="R154" s="5">
        <v>3697026781</v>
      </c>
      <c r="S154" s="5">
        <v>7870173820</v>
      </c>
      <c r="T154" s="5">
        <v>1990331959</v>
      </c>
    </row>
    <row r="155" spans="2:20" ht="15.5" x14ac:dyDescent="0.35">
      <c r="C155" t="s">
        <v>520</v>
      </c>
      <c r="D155" s="5">
        <v>-19495269530</v>
      </c>
      <c r="E155" s="5">
        <v>-11692500717</v>
      </c>
      <c r="F155" s="5">
        <v>-17497003834</v>
      </c>
      <c r="G155" s="5">
        <v>-18702298096</v>
      </c>
      <c r="I155" s="5">
        <v>-74434990161</v>
      </c>
      <c r="J155" s="5">
        <v>-248451528510</v>
      </c>
      <c r="K155" s="5">
        <v>-113514044254</v>
      </c>
      <c r="L155" s="5">
        <v>-115705555443</v>
      </c>
      <c r="M155" s="5">
        <v>-239677066860</v>
      </c>
      <c r="N155" s="5">
        <v>-267063138294</v>
      </c>
      <c r="O155" s="5">
        <v>-150707366109</v>
      </c>
      <c r="P155" s="5">
        <v>-116053130896</v>
      </c>
      <c r="Q155" s="5">
        <v>-112925442041</v>
      </c>
      <c r="R155" s="5">
        <v>-78862010880</v>
      </c>
      <c r="S155" s="5">
        <v>-50336001951</v>
      </c>
      <c r="T155" s="5">
        <v>-34781560985</v>
      </c>
    </row>
    <row r="156" spans="2:20" ht="15.5" x14ac:dyDescent="0.35">
      <c r="C156" t="s">
        <v>521</v>
      </c>
      <c r="D156" s="5">
        <v>-38429142162</v>
      </c>
      <c r="E156" s="5">
        <v>-37686603981</v>
      </c>
      <c r="F156" s="5">
        <v>-58690799165</v>
      </c>
      <c r="G156" s="5">
        <v>-30152225622</v>
      </c>
      <c r="I156" s="5">
        <v>-160109791647</v>
      </c>
      <c r="J156" s="5">
        <v>-106444000392</v>
      </c>
      <c r="K156" s="5">
        <v>-156723181689</v>
      </c>
      <c r="L156" s="5">
        <v>-119292642034</v>
      </c>
      <c r="M156" s="5">
        <v>-56086334052</v>
      </c>
      <c r="N156" s="5">
        <v>-87268985208</v>
      </c>
      <c r="O156" s="5">
        <v>-90251797548</v>
      </c>
      <c r="P156" s="5">
        <v>-72490291238</v>
      </c>
      <c r="Q156" s="5">
        <v>-54981301494</v>
      </c>
      <c r="R156" s="5">
        <v>-26692081472</v>
      </c>
      <c r="S156" s="5">
        <v>-35040628604</v>
      </c>
      <c r="T156" s="5">
        <v>-20998183516</v>
      </c>
    </row>
    <row r="157" spans="2:20" ht="15.5" x14ac:dyDescent="0.35">
      <c r="C157" t="s">
        <v>522</v>
      </c>
      <c r="O157" s="5">
        <v>-130653954525</v>
      </c>
      <c r="P157" s="5">
        <v>-120440042949</v>
      </c>
      <c r="Q157" s="5">
        <v>-132776371187</v>
      </c>
      <c r="R157" s="5">
        <v>-94937106633</v>
      </c>
      <c r="S157" s="5">
        <v>-96799691882</v>
      </c>
      <c r="T157" s="5">
        <v>-119665796042</v>
      </c>
    </row>
    <row r="158" spans="2:20" ht="15.5" x14ac:dyDescent="0.35">
      <c r="C158" t="s">
        <v>523</v>
      </c>
      <c r="D158" s="5">
        <v>-57924411692</v>
      </c>
      <c r="E158" s="5">
        <v>-49379104698</v>
      </c>
      <c r="F158" s="5">
        <v>-76187802999</v>
      </c>
      <c r="G158" s="5">
        <v>-48854523718</v>
      </c>
      <c r="I158" s="5">
        <v>-234544781808</v>
      </c>
      <c r="J158" s="5">
        <v>-354895528902</v>
      </c>
      <c r="K158" s="5">
        <v>-270237225943</v>
      </c>
      <c r="L158" s="5">
        <v>-234998197477</v>
      </c>
      <c r="M158" s="5">
        <v>-295763400912</v>
      </c>
      <c r="N158" s="5">
        <v>-354332123502</v>
      </c>
      <c r="O158" s="5">
        <v>-371613118182</v>
      </c>
      <c r="P158" s="5">
        <v>-304578001036</v>
      </c>
      <c r="Q158" s="5">
        <v>-297631890436</v>
      </c>
      <c r="R158" s="5">
        <v>-196794172204</v>
      </c>
      <c r="S158" s="5">
        <v>-174306148617</v>
      </c>
      <c r="T158" s="5">
        <v>-173455208584</v>
      </c>
    </row>
    <row r="159" spans="2:20" ht="15.5" x14ac:dyDescent="0.35">
      <c r="C159" t="s">
        <v>184</v>
      </c>
      <c r="D159" s="5">
        <v>769683762340</v>
      </c>
      <c r="E159" s="5">
        <v>-118215508081</v>
      </c>
      <c r="F159" s="5">
        <v>-120838870671</v>
      </c>
      <c r="G159" s="5">
        <v>-232006009859</v>
      </c>
      <c r="I159" s="5">
        <v>-213520776591</v>
      </c>
      <c r="J159" s="5">
        <v>-1084838161773</v>
      </c>
      <c r="K159" s="5">
        <v>444611810996</v>
      </c>
      <c r="L159" s="5">
        <v>-314721718119</v>
      </c>
      <c r="M159" s="5">
        <v>-194556648582</v>
      </c>
      <c r="N159" s="5">
        <v>-370752082705</v>
      </c>
      <c r="O159" s="5">
        <v>153150987917</v>
      </c>
      <c r="P159" s="5">
        <v>602646029748</v>
      </c>
      <c r="Q159" s="5">
        <v>285117921668</v>
      </c>
      <c r="R159" s="5">
        <v>218608766552</v>
      </c>
      <c r="S159" s="5">
        <v>305903456995</v>
      </c>
      <c r="T159" s="5">
        <v>30626534616</v>
      </c>
    </row>
    <row r="160" spans="2:20" ht="15.5" x14ac:dyDescent="0.35">
      <c r="C160" t="s">
        <v>185</v>
      </c>
      <c r="D160" s="5">
        <v>19190013247</v>
      </c>
      <c r="E160" s="5">
        <v>-27588613334</v>
      </c>
      <c r="F160" s="5">
        <v>45464727602</v>
      </c>
      <c r="G160" s="5">
        <v>11117657073</v>
      </c>
      <c r="I160" s="5">
        <v>-10044681173</v>
      </c>
      <c r="J160" s="5">
        <v>213543064682</v>
      </c>
      <c r="K160" s="5">
        <v>379961676157</v>
      </c>
      <c r="L160" s="5">
        <v>22903820659</v>
      </c>
      <c r="M160" s="5">
        <v>202965238354</v>
      </c>
      <c r="N160" s="5">
        <v>-45192709168</v>
      </c>
      <c r="O160" s="5">
        <v>-367029138866</v>
      </c>
      <c r="P160" s="5">
        <v>-147791761348</v>
      </c>
      <c r="Q160" s="5">
        <v>-42338403974</v>
      </c>
      <c r="R160" s="5">
        <v>-161501786255</v>
      </c>
      <c r="S160" s="5">
        <v>-259984026408</v>
      </c>
      <c r="T160" s="5">
        <v>-88345020990</v>
      </c>
    </row>
    <row r="161" spans="3:20" ht="15.5" x14ac:dyDescent="0.35">
      <c r="C161" t="s">
        <v>524</v>
      </c>
      <c r="D161" s="5">
        <v>82385875</v>
      </c>
      <c r="E161" s="5">
        <v>105161346</v>
      </c>
      <c r="F161" s="5">
        <v>787859561</v>
      </c>
      <c r="G161" s="5">
        <v>515878754</v>
      </c>
      <c r="I161" s="5">
        <v>6384428414</v>
      </c>
      <c r="J161" s="5">
        <v>3767677946</v>
      </c>
      <c r="K161" s="5">
        <v>3577323680</v>
      </c>
      <c r="L161" s="5">
        <v>5296564016</v>
      </c>
      <c r="M161" s="5">
        <v>1770392015</v>
      </c>
      <c r="N161" s="5">
        <v>4485891477</v>
      </c>
      <c r="O161" s="5">
        <v>2158034427</v>
      </c>
      <c r="P161" s="5">
        <v>2135392132</v>
      </c>
      <c r="Q161" s="5">
        <v>4072790838</v>
      </c>
      <c r="R161" s="5">
        <v>801070347</v>
      </c>
      <c r="S161" s="5">
        <v>712041540</v>
      </c>
      <c r="T161" s="5">
        <v>4834526344</v>
      </c>
    </row>
    <row r="162" spans="3:20" ht="15.5" x14ac:dyDescent="0.35">
      <c r="C162" t="s">
        <v>450</v>
      </c>
      <c r="D162" s="5">
        <v>28000000000</v>
      </c>
      <c r="E162" s="5">
        <v>-28000000000</v>
      </c>
      <c r="F162" s="5">
        <v>6500000000</v>
      </c>
      <c r="I162" s="5">
        <v>6500000000</v>
      </c>
      <c r="J162" s="5">
        <v>15700000000</v>
      </c>
      <c r="K162" s="5">
        <v>-35700000000</v>
      </c>
    </row>
    <row r="163" spans="3:20" ht="15.5" x14ac:dyDescent="0.35">
      <c r="C163" t="s">
        <v>189</v>
      </c>
      <c r="D163" s="5">
        <v>-8235538305</v>
      </c>
      <c r="E163" s="5">
        <v>-4830292416</v>
      </c>
      <c r="F163" s="5">
        <v>-8227404553</v>
      </c>
      <c r="G163" s="5">
        <v>-3873230403</v>
      </c>
      <c r="I163" s="5">
        <v>-32341899819</v>
      </c>
      <c r="J163" s="5">
        <v>-44040080330</v>
      </c>
      <c r="K163" s="5">
        <v>-34051097548</v>
      </c>
      <c r="L163" s="5">
        <v>-14662416898</v>
      </c>
      <c r="M163" s="5">
        <v>-21940808807</v>
      </c>
      <c r="N163" s="5">
        <v>-67953690434</v>
      </c>
      <c r="O163" s="5">
        <v>-98486466600</v>
      </c>
      <c r="P163" s="5">
        <v>-66414018588</v>
      </c>
      <c r="Q163" s="5">
        <v>-38525590847</v>
      </c>
      <c r="R163" s="5">
        <v>-88797161365</v>
      </c>
      <c r="S163" s="5">
        <v>-214338263531</v>
      </c>
      <c r="T163" s="5">
        <v>-66814409633</v>
      </c>
    </row>
    <row r="164" spans="3:20" ht="15.5" x14ac:dyDescent="0.35">
      <c r="C164" t="s">
        <v>199</v>
      </c>
      <c r="K164" s="5">
        <v>-5565018182</v>
      </c>
    </row>
    <row r="165" spans="3:20" ht="15.5" x14ac:dyDescent="0.35">
      <c r="C165" t="s">
        <v>368</v>
      </c>
      <c r="O165" s="5">
        <v>-27299160000</v>
      </c>
      <c r="P165" s="5">
        <v>-60946742000</v>
      </c>
      <c r="Q165" s="5">
        <v>-44198640000</v>
      </c>
    </row>
    <row r="166" spans="3:20" ht="15.5" x14ac:dyDescent="0.35">
      <c r="C166" t="s">
        <v>525</v>
      </c>
    </row>
    <row r="167" spans="3:20" ht="15.5" x14ac:dyDescent="0.35">
      <c r="C167" t="s">
        <v>526</v>
      </c>
      <c r="M167" s="5">
        <v>61200000000</v>
      </c>
    </row>
    <row r="168" spans="3:20" ht="15.5" x14ac:dyDescent="0.35">
      <c r="C168" t="s">
        <v>527</v>
      </c>
    </row>
    <row r="169" spans="3:20" ht="15.5" x14ac:dyDescent="0.35">
      <c r="C169" t="s">
        <v>502</v>
      </c>
    </row>
    <row r="170" spans="3:20" ht="15.5" x14ac:dyDescent="0.35">
      <c r="C170" t="s">
        <v>528</v>
      </c>
      <c r="F170" s="5">
        <v>-9481783871</v>
      </c>
      <c r="G170" s="5">
        <v>44043785533</v>
      </c>
      <c r="I170" s="5">
        <v>-9481783871</v>
      </c>
      <c r="J170" s="5">
        <v>3219217321</v>
      </c>
      <c r="K170" s="5">
        <v>180044707460</v>
      </c>
      <c r="L170" s="5">
        <v>15320199999</v>
      </c>
      <c r="M170" s="5">
        <v>1851209408</v>
      </c>
    </row>
    <row r="171" spans="3:20" ht="15.5" x14ac:dyDescent="0.35">
      <c r="C171" t="s">
        <v>529</v>
      </c>
    </row>
    <row r="172" spans="3:20" ht="15.5" x14ac:dyDescent="0.35">
      <c r="C172" t="s">
        <v>530</v>
      </c>
      <c r="L172" s="5">
        <v>-14691589478</v>
      </c>
    </row>
    <row r="173" spans="3:20" ht="15.5" x14ac:dyDescent="0.35">
      <c r="C173" t="s">
        <v>208</v>
      </c>
      <c r="F173" s="5">
        <v>44043785533</v>
      </c>
      <c r="G173" s="5">
        <v>-44043785533</v>
      </c>
      <c r="S173" s="5">
        <v>-2399000000</v>
      </c>
      <c r="T173" s="5">
        <v>-15025153702</v>
      </c>
    </row>
    <row r="174" spans="3:20" ht="15.5" x14ac:dyDescent="0.35">
      <c r="C174" t="s">
        <v>531</v>
      </c>
    </row>
    <row r="175" spans="3:20" ht="15.5" x14ac:dyDescent="0.35">
      <c r="C175" t="s">
        <v>532</v>
      </c>
      <c r="D175" s="5">
        <v>500000000</v>
      </c>
      <c r="F175" s="5">
        <v>5000000000</v>
      </c>
      <c r="G175" s="5">
        <v>9500000000</v>
      </c>
      <c r="O175" s="5">
        <v>-258001438432</v>
      </c>
      <c r="P175" s="5">
        <v>-56416023595</v>
      </c>
      <c r="Q175" s="5">
        <v>-31579177580</v>
      </c>
      <c r="S175" s="5">
        <v>-21186372834</v>
      </c>
    </row>
    <row r="176" spans="3:20" ht="15.5" x14ac:dyDescent="0.35">
      <c r="C176" t="s">
        <v>533</v>
      </c>
      <c r="O176" s="5">
        <v>32944073558</v>
      </c>
      <c r="P176" s="5">
        <v>15093942156</v>
      </c>
      <c r="Q176" s="5">
        <v>5648077016</v>
      </c>
      <c r="R176" s="5">
        <v>2163854469</v>
      </c>
      <c r="S176" s="5">
        <v>22227568417</v>
      </c>
      <c r="T176" s="5">
        <v>-12604592159</v>
      </c>
    </row>
    <row r="177" spans="3:20" ht="15.5" x14ac:dyDescent="0.35">
      <c r="C177" t="s">
        <v>534</v>
      </c>
      <c r="D177" s="5">
        <v>500000000</v>
      </c>
      <c r="F177" s="5">
        <v>5000000000</v>
      </c>
      <c r="G177" s="5">
        <v>9500000000</v>
      </c>
      <c r="O177" s="5">
        <v>-225057364874</v>
      </c>
      <c r="P177" s="5">
        <v>-41322081439</v>
      </c>
      <c r="Q177" s="5">
        <v>-25931100564</v>
      </c>
      <c r="R177" s="5">
        <v>2163854469</v>
      </c>
      <c r="S177" s="5">
        <v>1041195583</v>
      </c>
      <c r="T177" s="5">
        <v>-12604592159</v>
      </c>
    </row>
    <row r="178" spans="3:20" ht="15.5" x14ac:dyDescent="0.35">
      <c r="C178" t="s">
        <v>535</v>
      </c>
      <c r="T178" s="5">
        <v>3350000000</v>
      </c>
    </row>
    <row r="179" spans="3:20" ht="15.5" x14ac:dyDescent="0.35">
      <c r="C179" t="s">
        <v>536</v>
      </c>
      <c r="D179" s="5">
        <v>-3808000000</v>
      </c>
      <c r="G179" s="5">
        <v>5999999200</v>
      </c>
    </row>
    <row r="180" spans="3:20" ht="15.5" x14ac:dyDescent="0.35">
      <c r="C180" t="s">
        <v>537</v>
      </c>
      <c r="L180" s="5">
        <v>-1110218899</v>
      </c>
    </row>
    <row r="181" spans="3:20" ht="15.5" x14ac:dyDescent="0.35">
      <c r="C181" t="s">
        <v>538</v>
      </c>
      <c r="N181" s="5">
        <v>-57789357755</v>
      </c>
      <c r="S181" s="5">
        <v>-45000000000</v>
      </c>
    </row>
    <row r="182" spans="3:20" ht="15.5" x14ac:dyDescent="0.35">
      <c r="C182" t="s">
        <v>539</v>
      </c>
      <c r="N182" s="5">
        <v>-3940000000</v>
      </c>
      <c r="O182" s="5">
        <v>-17000000000</v>
      </c>
      <c r="P182" s="5">
        <v>-5730000000</v>
      </c>
      <c r="Q182" s="5">
        <v>-29100000000</v>
      </c>
    </row>
    <row r="183" spans="3:20" ht="15.5" x14ac:dyDescent="0.35">
      <c r="C183" t="s">
        <v>540</v>
      </c>
      <c r="J183" s="5">
        <v>215669145982</v>
      </c>
      <c r="K183" s="5">
        <v>248779079450</v>
      </c>
      <c r="L183" s="5">
        <v>3000000000</v>
      </c>
      <c r="M183" s="5">
        <v>113535949815</v>
      </c>
      <c r="R183" s="5">
        <v>48046531425</v>
      </c>
    </row>
    <row r="184" spans="3:20" ht="15.5" x14ac:dyDescent="0.35">
      <c r="C184" t="s">
        <v>400</v>
      </c>
      <c r="D184" s="5">
        <v>3923996048</v>
      </c>
      <c r="E184" s="5">
        <v>6271009766</v>
      </c>
      <c r="F184" s="5">
        <v>6125084151</v>
      </c>
      <c r="G184" s="5">
        <v>5483676701</v>
      </c>
      <c r="I184" s="5">
        <v>25813221254</v>
      </c>
      <c r="J184" s="5">
        <v>31569948100</v>
      </c>
      <c r="K184" s="5">
        <v>26930172630</v>
      </c>
      <c r="L184" s="5">
        <v>28838673020</v>
      </c>
      <c r="M184" s="5">
        <v>49534994803</v>
      </c>
      <c r="N184" s="5">
        <v>85693703177</v>
      </c>
      <c r="O184" s="5">
        <v>26325771100</v>
      </c>
    </row>
    <row r="185" spans="3:20" ht="15.5" x14ac:dyDescent="0.35">
      <c r="C185" t="s">
        <v>541</v>
      </c>
    </row>
    <row r="186" spans="3:20" ht="15.5" x14ac:dyDescent="0.35">
      <c r="C186" t="s">
        <v>542</v>
      </c>
    </row>
    <row r="187" spans="3:20" ht="15.5" x14ac:dyDescent="0.35">
      <c r="C187" t="s">
        <v>426</v>
      </c>
      <c r="R187" s="5">
        <v>7157401444</v>
      </c>
    </row>
    <row r="188" spans="3:20" ht="15.5" x14ac:dyDescent="0.35">
      <c r="C188" t="s">
        <v>543</v>
      </c>
    </row>
    <row r="189" spans="3:20" ht="15.5" x14ac:dyDescent="0.35">
      <c r="C189" t="s">
        <v>544</v>
      </c>
      <c r="Q189" s="5">
        <v>6468680000</v>
      </c>
    </row>
    <row r="190" spans="3:20" ht="15.5" x14ac:dyDescent="0.35">
      <c r="C190" t="s">
        <v>545</v>
      </c>
      <c r="N190" s="5">
        <v>-1920000000</v>
      </c>
      <c r="O190" s="5">
        <v>-2400000000</v>
      </c>
    </row>
    <row r="191" spans="3:20" ht="15.5" x14ac:dyDescent="0.35">
      <c r="C191" t="s">
        <v>200</v>
      </c>
      <c r="D191" s="5">
        <v>-1272830371</v>
      </c>
      <c r="E191" s="5">
        <v>-1134492030</v>
      </c>
      <c r="F191" s="5">
        <v>-5282812419</v>
      </c>
      <c r="G191" s="5">
        <v>-508667979</v>
      </c>
      <c r="I191" s="5">
        <v>-6918647151</v>
      </c>
      <c r="J191" s="5">
        <v>-7766844337</v>
      </c>
      <c r="K191" s="5">
        <v>-4053491333</v>
      </c>
      <c r="L191" s="5">
        <v>-197150000</v>
      </c>
      <c r="M191" s="5">
        <v>-2986498880</v>
      </c>
      <c r="N191" s="5">
        <v>-3769255633</v>
      </c>
      <c r="O191" s="5">
        <v>-25269952919</v>
      </c>
      <c r="P191" s="5">
        <v>-5915433077</v>
      </c>
      <c r="Q191" s="5">
        <v>-3924543401</v>
      </c>
      <c r="R191" s="5">
        <v>-5037144145</v>
      </c>
      <c r="T191" s="5">
        <v>-2085391840</v>
      </c>
    </row>
    <row r="192" spans="3:20" ht="15.5" x14ac:dyDescent="0.35">
      <c r="C192" t="s">
        <v>215</v>
      </c>
      <c r="D192" s="5">
        <v>769683762340</v>
      </c>
      <c r="E192" s="5">
        <v>-118215508081</v>
      </c>
      <c r="F192" s="5">
        <v>-120838870671</v>
      </c>
      <c r="G192" s="5">
        <v>-232006009859</v>
      </c>
      <c r="I192" s="5">
        <v>-213520776591</v>
      </c>
      <c r="J192" s="5">
        <v>-1084838161773</v>
      </c>
      <c r="K192" s="5">
        <v>444611810996</v>
      </c>
      <c r="L192" s="5">
        <v>-314721718119</v>
      </c>
      <c r="M192" s="5">
        <v>-194556648582</v>
      </c>
      <c r="N192" s="5">
        <v>-370752082705</v>
      </c>
      <c r="O192" s="5">
        <v>153150987917</v>
      </c>
      <c r="P192" s="5">
        <v>602646029748</v>
      </c>
      <c r="Q192" s="5">
        <v>285117921668</v>
      </c>
      <c r="R192" s="5">
        <v>218608766552</v>
      </c>
      <c r="S192" s="5">
        <v>305903456995</v>
      </c>
      <c r="T192" s="5">
        <v>30626534616</v>
      </c>
    </row>
    <row r="193" spans="3:20" ht="15.5" x14ac:dyDescent="0.35">
      <c r="C193" t="s">
        <v>546</v>
      </c>
      <c r="J193" s="5">
        <v>-196681359970</v>
      </c>
      <c r="K193" s="5">
        <v>-237576369863</v>
      </c>
      <c r="L193" s="5">
        <v>-39529299848</v>
      </c>
      <c r="M193" s="5">
        <v>440851781848</v>
      </c>
      <c r="N193" s="5">
        <v>-32736156611</v>
      </c>
      <c r="O193" s="5">
        <v>47074637967</v>
      </c>
      <c r="P193" s="5">
        <v>-60304553437</v>
      </c>
      <c r="Q193" s="5">
        <v>-15638383308</v>
      </c>
      <c r="R193" s="5">
        <v>28658638032</v>
      </c>
      <c r="S193" s="5">
        <v>30153148968</v>
      </c>
      <c r="T193" s="5">
        <v>3950250310</v>
      </c>
    </row>
    <row r="194" spans="3:20" ht="15.5" x14ac:dyDescent="0.35">
      <c r="C194" t="s">
        <v>547</v>
      </c>
      <c r="I194" s="5">
        <v>99182379672</v>
      </c>
      <c r="K194" s="5">
        <v>198000000000</v>
      </c>
    </row>
    <row r="195" spans="3:20" ht="15.5" x14ac:dyDescent="0.35">
      <c r="C195" t="s">
        <v>548</v>
      </c>
      <c r="I195" s="5">
        <v>-170220509434</v>
      </c>
      <c r="J195" s="5">
        <v>-74144970409</v>
      </c>
      <c r="K195" s="5">
        <v>-87009549984</v>
      </c>
    </row>
    <row r="196" spans="3:20" ht="15.5" x14ac:dyDescent="0.35">
      <c r="C196" t="s">
        <v>549</v>
      </c>
      <c r="D196" s="5">
        <v>-9536367573</v>
      </c>
      <c r="E196" s="5">
        <v>-9419700907</v>
      </c>
      <c r="F196" s="5">
        <v>-9419700907</v>
      </c>
      <c r="G196" s="5">
        <v>-9419700907</v>
      </c>
      <c r="I196" s="5">
        <v>-71038129762</v>
      </c>
      <c r="J196" s="5">
        <v>-74144970409</v>
      </c>
      <c r="K196" s="5">
        <v>110990450016</v>
      </c>
      <c r="L196" s="5">
        <v>-58331662879</v>
      </c>
      <c r="O196" s="5">
        <v>-2079146795</v>
      </c>
      <c r="P196" s="5">
        <v>147990599122</v>
      </c>
      <c r="Q196" s="5">
        <v>-21486743871</v>
      </c>
      <c r="S196" s="5">
        <v>-19716979541</v>
      </c>
      <c r="T196" s="5">
        <v>96281802047</v>
      </c>
    </row>
    <row r="197" spans="3:20" ht="15.5" x14ac:dyDescent="0.35">
      <c r="C197" t="s">
        <v>550</v>
      </c>
      <c r="K197" s="5">
        <v>-6000000000</v>
      </c>
      <c r="L197" s="5">
        <v>-9000000000</v>
      </c>
      <c r="M197" s="5">
        <v>15000000000</v>
      </c>
    </row>
    <row r="198" spans="3:20" ht="15.5" x14ac:dyDescent="0.35">
      <c r="C198" t="s">
        <v>551</v>
      </c>
    </row>
    <row r="199" spans="3:20" ht="15.5" x14ac:dyDescent="0.35">
      <c r="C199" t="s">
        <v>552</v>
      </c>
    </row>
    <row r="200" spans="3:20" ht="15.5" x14ac:dyDescent="0.35">
      <c r="C200" t="s">
        <v>553</v>
      </c>
      <c r="S200" s="5">
        <v>5079474378</v>
      </c>
      <c r="T200" s="5">
        <v>8231946080</v>
      </c>
    </row>
    <row r="201" spans="3:20" ht="15.5" x14ac:dyDescent="0.35">
      <c r="C201" t="s">
        <v>554</v>
      </c>
      <c r="F201" s="5">
        <v>-5999999200</v>
      </c>
      <c r="I201" s="5">
        <v>-5999999200</v>
      </c>
      <c r="N201" s="5">
        <v>-479999998</v>
      </c>
      <c r="R201" s="5">
        <v>-5000000000</v>
      </c>
    </row>
    <row r="202" spans="3:20" ht="15.5" x14ac:dyDescent="0.35">
      <c r="C202" t="s">
        <v>555</v>
      </c>
      <c r="J202" s="5">
        <v>1950000000</v>
      </c>
      <c r="N202" s="5">
        <v>12251000000</v>
      </c>
      <c r="O202" s="5">
        <v>91950000000</v>
      </c>
      <c r="P202" s="5">
        <v>7177298953</v>
      </c>
      <c r="Q202" s="5">
        <v>40500000000</v>
      </c>
      <c r="R202" s="5">
        <v>640000000</v>
      </c>
      <c r="S202" s="5">
        <v>4112024000</v>
      </c>
      <c r="T202" s="5">
        <v>5043268000</v>
      </c>
    </row>
    <row r="203" spans="3:20" ht="15.5" x14ac:dyDescent="0.35">
      <c r="C203" t="s">
        <v>556</v>
      </c>
      <c r="N203" s="5">
        <v>50000000</v>
      </c>
      <c r="O203" s="5">
        <v>14020000000</v>
      </c>
      <c r="P203" s="5">
        <v>5430000000</v>
      </c>
      <c r="Q203" s="5">
        <v>4400000100</v>
      </c>
    </row>
    <row r="204" spans="3:20" ht="15.5" x14ac:dyDescent="0.35">
      <c r="C204" t="s">
        <v>557</v>
      </c>
      <c r="S204" s="5">
        <v>37500000000</v>
      </c>
    </row>
    <row r="205" spans="3:20" ht="15.5" x14ac:dyDescent="0.35">
      <c r="C205" t="s">
        <v>558</v>
      </c>
      <c r="O205" s="5">
        <v>-56844015871</v>
      </c>
      <c r="P205" s="5">
        <v>10868587706</v>
      </c>
      <c r="Q205" s="5">
        <v>6197881550</v>
      </c>
      <c r="S205" s="5">
        <v>20954355775</v>
      </c>
      <c r="T205" s="5">
        <v>-7913098303</v>
      </c>
    </row>
    <row r="206" spans="3:20" ht="15.5" x14ac:dyDescent="0.35">
      <c r="C206" t="s">
        <v>559</v>
      </c>
      <c r="D206" s="5">
        <v>-71540537206</v>
      </c>
      <c r="E206" s="5">
        <v>5285604175</v>
      </c>
      <c r="F206" s="5">
        <v>29379509545</v>
      </c>
      <c r="G206" s="5">
        <v>21636009522</v>
      </c>
      <c r="I206" s="5">
        <v>38278005149</v>
      </c>
      <c r="J206" s="5">
        <v>65529493053</v>
      </c>
      <c r="K206" s="5">
        <v>-79878933164</v>
      </c>
      <c r="L206" s="5">
        <v>26303713585</v>
      </c>
      <c r="M206" s="5">
        <v>-46642144296</v>
      </c>
      <c r="N206" s="5">
        <v>16736158694</v>
      </c>
    </row>
    <row r="207" spans="3:20" ht="15.5" x14ac:dyDescent="0.35">
      <c r="C207" t="s">
        <v>560</v>
      </c>
    </row>
    <row r="208" spans="3:20" ht="15.5" x14ac:dyDescent="0.35">
      <c r="C208" t="s">
        <v>561</v>
      </c>
      <c r="M208" s="5">
        <v>-142556220000</v>
      </c>
      <c r="N208" s="5">
        <v>-15253780000</v>
      </c>
      <c r="O208" s="5">
        <v>5000000000</v>
      </c>
    </row>
    <row r="209" spans="3:20" ht="15.5" x14ac:dyDescent="0.35">
      <c r="C209" t="s">
        <v>562</v>
      </c>
      <c r="F209" s="5">
        <v>-96250627833</v>
      </c>
      <c r="I209" s="5">
        <v>-96250627833</v>
      </c>
      <c r="J209" s="5">
        <v>-96250777047</v>
      </c>
      <c r="K209" s="5">
        <v>-95774790608</v>
      </c>
      <c r="L209" s="5">
        <v>-48562916667</v>
      </c>
      <c r="M209" s="5">
        <v>-30750316667</v>
      </c>
      <c r="N209" s="5">
        <v>-20625216667</v>
      </c>
    </row>
    <row r="210" spans="3:20" ht="15.5" x14ac:dyDescent="0.35">
      <c r="C210" t="s">
        <v>563</v>
      </c>
      <c r="O210" s="5">
        <v>-1320072870</v>
      </c>
      <c r="P210" s="5">
        <v>-339530987</v>
      </c>
      <c r="Q210" s="5">
        <v>-1241645992</v>
      </c>
      <c r="R210" s="5">
        <v>-1435841479</v>
      </c>
      <c r="S210" s="5">
        <v>-1669839282</v>
      </c>
      <c r="T210" s="5">
        <v>-1380121395</v>
      </c>
    </row>
    <row r="211" spans="3:20" ht="15.5" x14ac:dyDescent="0.35">
      <c r="C211" t="s">
        <v>564</v>
      </c>
    </row>
    <row r="212" spans="3:20" ht="15.5" x14ac:dyDescent="0.35">
      <c r="C212" t="s">
        <v>565</v>
      </c>
      <c r="D212" s="5">
        <v>1413583375</v>
      </c>
      <c r="E212" s="5">
        <v>-1413583375</v>
      </c>
      <c r="O212" s="5">
        <v>-7044295380</v>
      </c>
      <c r="P212" s="5">
        <v>-4784623882</v>
      </c>
      <c r="Q212" s="5">
        <v>-3719114399</v>
      </c>
      <c r="R212" s="5">
        <v>-2427984160</v>
      </c>
      <c r="S212" s="5">
        <v>-2263652985</v>
      </c>
      <c r="T212" s="5">
        <v>-1353919885</v>
      </c>
    </row>
    <row r="213" spans="3:20" ht="15.5" x14ac:dyDescent="0.35">
      <c r="C213" t="s">
        <v>337</v>
      </c>
      <c r="D213" s="5">
        <v>-2501202847</v>
      </c>
      <c r="F213" s="5">
        <v>-2782605029</v>
      </c>
      <c r="G213" s="5">
        <v>-2311136518</v>
      </c>
      <c r="I213" s="5">
        <v>-8792802464</v>
      </c>
      <c r="J213" s="5">
        <v>-13030160459</v>
      </c>
      <c r="K213" s="5">
        <v>-14203031732</v>
      </c>
      <c r="L213" s="5">
        <v>-11814890428</v>
      </c>
      <c r="M213" s="5">
        <v>-14069333480</v>
      </c>
      <c r="N213" s="5">
        <v>-16855478760</v>
      </c>
    </row>
    <row r="214" spans="3:20" ht="15.5" x14ac:dyDescent="0.35">
      <c r="C214" t="s">
        <v>224</v>
      </c>
      <c r="D214" s="5">
        <v>13999846436</v>
      </c>
      <c r="E214" s="5">
        <v>-13999846436</v>
      </c>
    </row>
    <row r="215" spans="3:20" ht="15.5" x14ac:dyDescent="0.35">
      <c r="C215" t="s">
        <v>566</v>
      </c>
    </row>
    <row r="216" spans="3:20" ht="15.5" x14ac:dyDescent="0.35">
      <c r="C216" t="s">
        <v>567</v>
      </c>
      <c r="S216" s="5">
        <v>225000000000</v>
      </c>
    </row>
    <row r="217" spans="3:20" ht="15.5" x14ac:dyDescent="0.35">
      <c r="C217" t="s">
        <v>568</v>
      </c>
      <c r="O217" s="5">
        <v>233282736800</v>
      </c>
    </row>
    <row r="218" spans="3:20" ht="15.5" x14ac:dyDescent="0.35">
      <c r="C218" t="s">
        <v>569</v>
      </c>
      <c r="O218" s="5">
        <v>29160342100</v>
      </c>
    </row>
    <row r="219" spans="3:20" ht="15.5" x14ac:dyDescent="0.35">
      <c r="C219" t="s">
        <v>570</v>
      </c>
      <c r="S219" s="5">
        <v>-13658108716</v>
      </c>
    </row>
    <row r="220" spans="3:20" ht="15.5" x14ac:dyDescent="0.35">
      <c r="C220" t="s">
        <v>571</v>
      </c>
      <c r="T220" s="5">
        <v>11609</v>
      </c>
    </row>
    <row r="221" spans="3:20" ht="15.5" x14ac:dyDescent="0.35">
      <c r="C221" t="s">
        <v>572</v>
      </c>
      <c r="R221" s="5">
        <v>7000000</v>
      </c>
    </row>
    <row r="222" spans="3:20" ht="15.5" x14ac:dyDescent="0.35">
      <c r="C222" t="s">
        <v>336</v>
      </c>
      <c r="D222" s="5">
        <v>-128501500000</v>
      </c>
      <c r="F222" s="5">
        <v>96250009667</v>
      </c>
      <c r="O222" s="5">
        <v>-128725070000</v>
      </c>
      <c r="P222" s="5">
        <v>-30025070781</v>
      </c>
      <c r="Q222" s="5">
        <v>-63475070000</v>
      </c>
      <c r="R222" s="5">
        <v>-20000000000</v>
      </c>
      <c r="S222" s="5">
        <v>-19250000000</v>
      </c>
      <c r="T222" s="5">
        <v>-3250000000</v>
      </c>
    </row>
    <row r="223" spans="3:20" ht="15.5" x14ac:dyDescent="0.35">
      <c r="C223" t="s">
        <v>573</v>
      </c>
    </row>
    <row r="224" spans="3:20" ht="15.5" x14ac:dyDescent="0.35">
      <c r="C224" t="s">
        <v>574</v>
      </c>
      <c r="O224" s="5">
        <v>-8325614435</v>
      </c>
    </row>
    <row r="225" spans="2:20" ht="15.5" x14ac:dyDescent="0.35">
      <c r="C225" t="s">
        <v>575</v>
      </c>
      <c r="D225" s="5">
        <v>-13999846436</v>
      </c>
      <c r="F225" s="5">
        <v>-27999692872</v>
      </c>
      <c r="G225" s="5">
        <v>13999846435</v>
      </c>
      <c r="I225" s="5">
        <v>-27999692872</v>
      </c>
      <c r="J225" s="5">
        <v>-27999692872</v>
      </c>
      <c r="K225" s="5">
        <v>-27999692872</v>
      </c>
      <c r="L225" s="5">
        <v>-27999692872</v>
      </c>
      <c r="M225" s="5">
        <v>-7897244</v>
      </c>
    </row>
    <row r="226" spans="2:20" ht="15.5" x14ac:dyDescent="0.35">
      <c r="C226" t="s">
        <v>576</v>
      </c>
      <c r="P226" s="5">
        <v>560001736660</v>
      </c>
    </row>
    <row r="227" spans="2:20" ht="15.5" x14ac:dyDescent="0.35">
      <c r="C227" t="s">
        <v>577</v>
      </c>
      <c r="F227" s="5">
        <v>27999692872</v>
      </c>
      <c r="G227" s="5">
        <v>-27999692872</v>
      </c>
      <c r="P227" s="5">
        <v>-9128028308</v>
      </c>
    </row>
    <row r="228" spans="2:20" ht="15.5" x14ac:dyDescent="0.35">
      <c r="C228" t="s">
        <v>578</v>
      </c>
      <c r="O228" s="5">
        <v>-250930813500</v>
      </c>
      <c r="P228" s="5">
        <v>-11700000000</v>
      </c>
    </row>
    <row r="229" spans="2:20" ht="15.5" x14ac:dyDescent="0.35">
      <c r="C229" t="s">
        <v>158</v>
      </c>
    </row>
    <row r="230" spans="2:20" ht="15.5" x14ac:dyDescent="0.35">
      <c r="C230" t="s">
        <v>239</v>
      </c>
      <c r="D230" s="5">
        <v>125333439451</v>
      </c>
      <c r="E230" s="5">
        <v>-67328949955</v>
      </c>
      <c r="F230" s="5">
        <v>174054939527</v>
      </c>
      <c r="G230" s="5">
        <v>-248610679053</v>
      </c>
      <c r="I230" s="5">
        <v>-99156418562</v>
      </c>
      <c r="J230" s="5">
        <v>22940784942</v>
      </c>
      <c r="K230" s="5">
        <v>240963763740</v>
      </c>
      <c r="L230" s="5">
        <v>-22218013301</v>
      </c>
      <c r="M230" s="5">
        <v>-7882756824</v>
      </c>
      <c r="N230" s="5">
        <v>71574543575</v>
      </c>
      <c r="O230" s="5">
        <v>-189641128000</v>
      </c>
      <c r="P230" s="5">
        <v>273973138506</v>
      </c>
      <c r="Q230" s="5">
        <v>30281960780</v>
      </c>
      <c r="R230" s="5">
        <v>55388182862</v>
      </c>
      <c r="S230" s="5">
        <v>-42445039373</v>
      </c>
      <c r="T230" s="5">
        <v>9526706391</v>
      </c>
    </row>
    <row r="231" spans="2:20" ht="15.5" x14ac:dyDescent="0.35">
      <c r="C231" t="s">
        <v>240</v>
      </c>
      <c r="E231" s="5">
        <v>619488017144</v>
      </c>
      <c r="I231" s="5">
        <v>717636607829</v>
      </c>
      <c r="J231" s="5">
        <v>715698722256</v>
      </c>
      <c r="K231" s="5">
        <v>475260253428</v>
      </c>
      <c r="L231" s="5">
        <v>493851457968</v>
      </c>
      <c r="M231" s="5">
        <v>492851601437</v>
      </c>
      <c r="N231" s="5">
        <v>422318175017</v>
      </c>
      <c r="O231" s="5">
        <v>601207824774</v>
      </c>
      <c r="P231" s="5">
        <v>331303191362</v>
      </c>
      <c r="Q231" s="5">
        <v>303816233713</v>
      </c>
      <c r="R231" s="5">
        <v>231250871641</v>
      </c>
      <c r="S231" s="5">
        <v>281227449486</v>
      </c>
      <c r="T231" s="5">
        <v>270495399540</v>
      </c>
    </row>
    <row r="232" spans="2:20" ht="15.5" x14ac:dyDescent="0.35">
      <c r="C232" t="s">
        <v>241</v>
      </c>
      <c r="D232" s="5">
        <v>1287427769</v>
      </c>
      <c r="E232" s="5">
        <v>117819985</v>
      </c>
      <c r="F232" s="5">
        <v>145950841</v>
      </c>
      <c r="G232" s="5">
        <v>770423772</v>
      </c>
      <c r="I232" s="5">
        <v>1007827877</v>
      </c>
      <c r="J232" s="5">
        <v>355205390</v>
      </c>
      <c r="K232" s="5">
        <v>-525294912</v>
      </c>
      <c r="L232" s="5">
        <v>3626808761</v>
      </c>
      <c r="M232" s="5">
        <v>-7198943985</v>
      </c>
      <c r="N232" s="5">
        <v>-1072168174</v>
      </c>
      <c r="O232" s="5">
        <v>-3322535530</v>
      </c>
      <c r="P232" s="5">
        <v>-4082724384</v>
      </c>
      <c r="Q232" s="5">
        <v>-2566219233</v>
      </c>
      <c r="R232" s="5">
        <v>-11568497020</v>
      </c>
      <c r="S232" s="5">
        <v>-7531538472</v>
      </c>
      <c r="T232" s="5">
        <v>4281875657</v>
      </c>
    </row>
    <row r="233" spans="2:20" ht="15.5" x14ac:dyDescent="0.35">
      <c r="C233" t="s">
        <v>579</v>
      </c>
      <c r="M233" s="5">
        <v>16081557340</v>
      </c>
      <c r="N233" s="5">
        <v>31051019</v>
      </c>
    </row>
    <row r="234" spans="2:20" ht="15.5" x14ac:dyDescent="0.35">
      <c r="C234" t="s">
        <v>580</v>
      </c>
      <c r="O234" s="5">
        <v>5906903591</v>
      </c>
      <c r="P234" s="5">
        <v>14219290</v>
      </c>
    </row>
    <row r="235" spans="2:20" ht="15.5" x14ac:dyDescent="0.35">
      <c r="C235" t="s">
        <v>242</v>
      </c>
      <c r="D235" s="5">
        <v>126620867220</v>
      </c>
      <c r="E235" s="5">
        <v>552276887174</v>
      </c>
      <c r="F235" s="5">
        <v>174200890368</v>
      </c>
      <c r="G235" s="5">
        <v>-247840255281</v>
      </c>
      <c r="I235" s="5">
        <v>619488017144</v>
      </c>
      <c r="J235" s="5">
        <v>717636607829</v>
      </c>
      <c r="K235" s="5">
        <v>715698722256</v>
      </c>
      <c r="L235" s="5">
        <v>475260253428</v>
      </c>
      <c r="M235" s="5">
        <v>493851457968</v>
      </c>
      <c r="N235" s="5">
        <v>492851601437</v>
      </c>
      <c r="O235" s="5">
        <v>414151064835</v>
      </c>
      <c r="P235" s="5">
        <v>601207824774</v>
      </c>
      <c r="Q235" s="5">
        <v>331303191362</v>
      </c>
      <c r="R235" s="5">
        <v>275070557483</v>
      </c>
      <c r="S235" s="5">
        <v>231250871641</v>
      </c>
      <c r="T235" s="5">
        <v>281227449486</v>
      </c>
    </row>
    <row r="237" spans="2:20" ht="15.5" x14ac:dyDescent="0.35">
      <c r="B237" t="s">
        <v>243</v>
      </c>
      <c r="C237" t="s">
        <v>12</v>
      </c>
      <c r="D237" s="5">
        <v>2320000000</v>
      </c>
      <c r="E237" s="5">
        <v>2320000000</v>
      </c>
      <c r="F237" s="5">
        <v>2320000000</v>
      </c>
      <c r="G237" s="5">
        <v>2320000000</v>
      </c>
      <c r="I237" s="5">
        <v>2320000000</v>
      </c>
      <c r="J237" s="5">
        <v>2320000000</v>
      </c>
      <c r="K237" s="5">
        <v>2320000000</v>
      </c>
      <c r="L237" s="5">
        <v>2320000000</v>
      </c>
      <c r="M237" s="5">
        <v>2320000000</v>
      </c>
      <c r="N237" s="5">
        <v>2320000000</v>
      </c>
      <c r="O237" s="5">
        <v>2320000000</v>
      </c>
      <c r="P237" s="5">
        <v>1880000000</v>
      </c>
      <c r="Q237" s="5">
        <v>1880000000</v>
      </c>
      <c r="R237" s="5">
        <v>1880000000</v>
      </c>
      <c r="S237" s="5">
        <v>1500000000</v>
      </c>
      <c r="T237" s="5">
        <v>1500000000</v>
      </c>
    </row>
    <row r="238" spans="2:20" ht="15.5" x14ac:dyDescent="0.35">
      <c r="C238" t="s">
        <v>244</v>
      </c>
      <c r="D238" s="6">
        <v>6.33</v>
      </c>
      <c r="E238" s="6">
        <v>16.11</v>
      </c>
      <c r="F238" s="6">
        <v>18.489999999999998</v>
      </c>
      <c r="G238" s="6">
        <v>23.98</v>
      </c>
    </row>
    <row r="239" spans="2:20" ht="15.5" x14ac:dyDescent="0.35">
      <c r="C239" t="s">
        <v>245</v>
      </c>
      <c r="D239" s="6">
        <v>74.25</v>
      </c>
      <c r="E239" s="6">
        <v>31.04</v>
      </c>
      <c r="F239" s="6">
        <v>34.880000000000003</v>
      </c>
      <c r="G239" s="6">
        <v>18.02</v>
      </c>
    </row>
    <row r="240" spans="2:20" ht="15.5" x14ac:dyDescent="0.35">
      <c r="C240" t="s">
        <v>73</v>
      </c>
      <c r="D240" s="6">
        <v>0.41</v>
      </c>
      <c r="E240" s="6">
        <v>0.56999999999999995</v>
      </c>
      <c r="F240" s="6">
        <v>0.74</v>
      </c>
      <c r="G240" s="6">
        <v>0.33</v>
      </c>
    </row>
    <row r="241" spans="3:7" ht="15.5" x14ac:dyDescent="0.35">
      <c r="C241" t="s">
        <v>246</v>
      </c>
      <c r="D241" s="5">
        <v>150060000000</v>
      </c>
      <c r="E241" s="5">
        <v>125370000000</v>
      </c>
      <c r="F241" s="5">
        <v>167790000000</v>
      </c>
      <c r="G241" s="5">
        <v>175180000000</v>
      </c>
    </row>
    <row r="242" spans="3:7" ht="15.5" x14ac:dyDescent="0.35">
      <c r="C242" t="s">
        <v>247</v>
      </c>
      <c r="D242" s="6">
        <v>2.3999999999999998E-3</v>
      </c>
      <c r="E242" s="6">
        <v>6.8999999999999999E-3</v>
      </c>
      <c r="F242" s="6">
        <v>8.199999999999999E-3</v>
      </c>
      <c r="G242" s="6">
        <v>1.11E-2</v>
      </c>
    </row>
    <row r="243" spans="3:7" ht="15.5" x14ac:dyDescent="0.35">
      <c r="C243" t="s">
        <v>248</v>
      </c>
      <c r="D243" s="6">
        <v>2.35E-2</v>
      </c>
      <c r="E243" s="6">
        <v>6.0999999999999999E-2</v>
      </c>
      <c r="F243" s="6">
        <v>7.46E-2</v>
      </c>
      <c r="G243" s="6">
        <v>0.10099999999999999</v>
      </c>
    </row>
    <row r="244" spans="3:7" ht="15.5" x14ac:dyDescent="0.35">
      <c r="C244" t="s">
        <v>249</v>
      </c>
      <c r="D244" s="6">
        <v>0.14269999999999999</v>
      </c>
      <c r="E244" s="6">
        <v>8.8100000000000012E-2</v>
      </c>
      <c r="F244" s="6">
        <v>0.10339999999999999</v>
      </c>
      <c r="G244" s="6">
        <v>0.1148</v>
      </c>
    </row>
    <row r="245" spans="3:7" ht="15.5" x14ac:dyDescent="0.35">
      <c r="C245" t="s">
        <v>250</v>
      </c>
      <c r="D245" s="6">
        <v>4.53</v>
      </c>
      <c r="E245" s="6">
        <v>6.04</v>
      </c>
      <c r="F245" s="6">
        <v>6.47</v>
      </c>
      <c r="G245" s="6">
        <v>5.85</v>
      </c>
    </row>
    <row r="246" spans="3:7" ht="15.5" x14ac:dyDescent="0.35">
      <c r="C246" t="s">
        <v>251</v>
      </c>
      <c r="D246" s="5">
        <v>764000000000</v>
      </c>
      <c r="E246" s="5">
        <v>862000000000</v>
      </c>
      <c r="F246" s="5">
        <v>805000000000</v>
      </c>
      <c r="G246" s="5">
        <v>744000000000</v>
      </c>
    </row>
    <row r="247" spans="3:7" ht="15.5" x14ac:dyDescent="0.35">
      <c r="C247" t="s">
        <v>252</v>
      </c>
      <c r="D247" s="6">
        <v>1.75</v>
      </c>
      <c r="E247" s="6">
        <v>1.89</v>
      </c>
      <c r="F247" s="6">
        <v>2.6</v>
      </c>
      <c r="G247" s="6">
        <v>1.82</v>
      </c>
    </row>
    <row r="248" spans="3:7" ht="15.5" x14ac:dyDescent="0.35">
      <c r="C248" t="s">
        <v>253</v>
      </c>
      <c r="D248" s="6">
        <v>269.27</v>
      </c>
      <c r="E248" s="6">
        <v>264.19</v>
      </c>
      <c r="F248" s="6">
        <v>247.94</v>
      </c>
      <c r="G248" s="6">
        <v>237.29</v>
      </c>
    </row>
    <row r="249" spans="3:7" ht="15.5" x14ac:dyDescent="0.35">
      <c r="C249" t="s">
        <v>254</v>
      </c>
      <c r="D249" s="6">
        <v>1.82</v>
      </c>
      <c r="E249" s="6">
        <v>1.98</v>
      </c>
      <c r="F249" s="6">
        <v>2.72</v>
      </c>
      <c r="G249" s="6">
        <v>1.92</v>
      </c>
    </row>
    <row r="250" spans="3:7" ht="15.5" x14ac:dyDescent="0.35">
      <c r="C250" t="s">
        <v>255</v>
      </c>
      <c r="D250" s="6">
        <v>257.94</v>
      </c>
      <c r="E250" s="6">
        <v>252.98</v>
      </c>
      <c r="F250" s="6">
        <v>236.79</v>
      </c>
      <c r="G250" s="6">
        <v>224.49</v>
      </c>
    </row>
    <row r="251" spans="3:7" ht="15.5" x14ac:dyDescent="0.35">
      <c r="C251" t="s">
        <v>256</v>
      </c>
      <c r="D251" s="5">
        <v>2103000000000</v>
      </c>
      <c r="E251" s="5">
        <v>1122000000000</v>
      </c>
      <c r="F251" s="5">
        <v>661000000000</v>
      </c>
      <c r="G251" s="5">
        <v>793000000000</v>
      </c>
    </row>
    <row r="252" spans="3:7" ht="15.5" x14ac:dyDescent="0.35">
      <c r="C252" t="s">
        <v>257</v>
      </c>
      <c r="D252" s="5">
        <v>76000000000</v>
      </c>
      <c r="E252" s="5">
        <v>86000000000</v>
      </c>
      <c r="F252" s="5">
        <v>655000000000</v>
      </c>
      <c r="G252" s="5">
        <v>664000000000</v>
      </c>
    </row>
    <row r="253" spans="3:7" ht="15.5" x14ac:dyDescent="0.35">
      <c r="C253" t="s">
        <v>258</v>
      </c>
      <c r="D253" s="5">
        <v>623000000000</v>
      </c>
      <c r="E253" s="5">
        <v>612000000000</v>
      </c>
      <c r="F253" s="5">
        <v>574000000000</v>
      </c>
      <c r="G253" s="5">
        <v>549000000000</v>
      </c>
    </row>
    <row r="254" spans="3:7" ht="15.5" x14ac:dyDescent="0.35">
      <c r="C254" t="s">
        <v>24</v>
      </c>
      <c r="D254" s="5">
        <v>2180000000000</v>
      </c>
      <c r="E254" s="5">
        <v>1207000000000</v>
      </c>
      <c r="F254" s="5">
        <v>1316000000000</v>
      </c>
      <c r="G254" s="5">
        <v>1458000000000</v>
      </c>
    </row>
    <row r="255" spans="3:7" ht="15.5" x14ac:dyDescent="0.35">
      <c r="C255" t="s">
        <v>21</v>
      </c>
      <c r="D255" s="5">
        <v>1501000000000</v>
      </c>
      <c r="E255" s="5">
        <v>655000000000</v>
      </c>
      <c r="F255" s="5">
        <v>697000000000</v>
      </c>
      <c r="G255" s="5">
        <v>1013000000000</v>
      </c>
    </row>
    <row r="256" spans="3:7" ht="15.5" x14ac:dyDescent="0.35">
      <c r="C256" t="s">
        <v>259</v>
      </c>
      <c r="D256" s="5">
        <v>10000000000</v>
      </c>
      <c r="E256" s="5">
        <v>122000000000</v>
      </c>
      <c r="F256" s="5">
        <v>641000000000</v>
      </c>
      <c r="G256" s="5">
        <v>581000000000</v>
      </c>
    </row>
    <row r="257" spans="3:20" ht="15.5" x14ac:dyDescent="0.35">
      <c r="C257" t="s">
        <v>260</v>
      </c>
      <c r="D257" s="5">
        <v>-664000000000</v>
      </c>
      <c r="E257" s="5">
        <v>78000000000</v>
      </c>
      <c r="F257" s="5">
        <v>249000000000</v>
      </c>
      <c r="G257" s="5">
        <v>-28000000000</v>
      </c>
    </row>
    <row r="258" spans="3:20" ht="15.5" x14ac:dyDescent="0.35">
      <c r="C258" t="s">
        <v>261</v>
      </c>
      <c r="D258" s="5">
        <v>-10000000000</v>
      </c>
      <c r="E258" s="5">
        <v>-6000000000</v>
      </c>
      <c r="F258" s="5">
        <v>-14000000000</v>
      </c>
      <c r="G258" s="5">
        <v>-4000000000</v>
      </c>
    </row>
    <row r="259" spans="3:20" ht="15.5" x14ac:dyDescent="0.35">
      <c r="C259" t="s">
        <v>13</v>
      </c>
      <c r="D259" s="5">
        <v>-673000000000</v>
      </c>
      <c r="E259" s="5">
        <v>73000000000</v>
      </c>
      <c r="F259" s="5">
        <v>236000000000</v>
      </c>
      <c r="G259" s="5">
        <v>-32000000000</v>
      </c>
    </row>
    <row r="260" spans="3:20" ht="15.5" x14ac:dyDescent="0.35">
      <c r="C260" t="s">
        <v>16</v>
      </c>
      <c r="D260" s="6">
        <v>-290.69</v>
      </c>
      <c r="E260" s="6">
        <v>31.32</v>
      </c>
      <c r="F260" s="6">
        <v>101.89</v>
      </c>
      <c r="G260" s="6">
        <v>-13.87</v>
      </c>
    </row>
    <row r="261" spans="3:20" ht="15.5" x14ac:dyDescent="0.35">
      <c r="C261" t="s">
        <v>58</v>
      </c>
      <c r="I261" s="6">
        <v>89.94</v>
      </c>
      <c r="J261" s="6">
        <v>79.19</v>
      </c>
      <c r="K261" s="6">
        <v>101.56</v>
      </c>
      <c r="L261" s="6">
        <v>29.71</v>
      </c>
      <c r="M261" s="6">
        <v>-119.03</v>
      </c>
      <c r="N261" s="6">
        <v>-265.63</v>
      </c>
      <c r="O261" s="6">
        <v>1.57</v>
      </c>
      <c r="P261" s="6">
        <v>5.53</v>
      </c>
      <c r="Q261" s="6">
        <v>18.420000000000002</v>
      </c>
      <c r="R261" s="6">
        <v>21.44</v>
      </c>
      <c r="S261" s="6">
        <v>24.01</v>
      </c>
      <c r="T261" s="6">
        <v>39.909999999999997</v>
      </c>
    </row>
    <row r="262" spans="3:20" ht="15.5" x14ac:dyDescent="0.35">
      <c r="C262" t="s">
        <v>72</v>
      </c>
      <c r="I262" s="6">
        <v>7.17</v>
      </c>
      <c r="J262" s="6">
        <v>4.72</v>
      </c>
      <c r="K262" s="6">
        <v>4.92</v>
      </c>
      <c r="L262" s="6">
        <v>13.19</v>
      </c>
      <c r="M262" s="6">
        <v>-6.72</v>
      </c>
      <c r="N262" s="6">
        <v>-2.16</v>
      </c>
      <c r="O262" s="6">
        <v>407.64</v>
      </c>
      <c r="P262" s="6">
        <v>162.75</v>
      </c>
      <c r="Q262" s="6">
        <v>11612.6</v>
      </c>
      <c r="R262" s="6">
        <v>8127.24</v>
      </c>
      <c r="S262" s="6">
        <v>7157.23</v>
      </c>
      <c r="T262" s="5">
        <v>0</v>
      </c>
    </row>
    <row r="263" spans="3:20" ht="15.5" x14ac:dyDescent="0.35">
      <c r="C263" t="s">
        <v>75</v>
      </c>
      <c r="I263" s="6">
        <v>0.18</v>
      </c>
      <c r="J263" s="6">
        <v>0.1</v>
      </c>
      <c r="K263" s="6">
        <v>0.11</v>
      </c>
      <c r="L263" s="6">
        <v>0.12</v>
      </c>
      <c r="M263" s="6">
        <v>0.28999999999999998</v>
      </c>
      <c r="N263" s="6">
        <v>0.22</v>
      </c>
      <c r="O263" s="6">
        <v>0.27</v>
      </c>
      <c r="P263" s="6">
        <v>0.31</v>
      </c>
      <c r="Q263" s="6">
        <v>87.31</v>
      </c>
      <c r="R263" s="6">
        <v>79.16</v>
      </c>
      <c r="S263" s="6">
        <v>87.17</v>
      </c>
      <c r="T263" s="5">
        <v>0</v>
      </c>
    </row>
    <row r="264" spans="3:20" ht="15.5" x14ac:dyDescent="0.35">
      <c r="C264" t="s">
        <v>262</v>
      </c>
      <c r="I264" s="5">
        <v>606390000000</v>
      </c>
      <c r="J264" s="5">
        <v>600420000000</v>
      </c>
      <c r="K264" s="5">
        <v>601960000000</v>
      </c>
      <c r="L264" s="5">
        <v>452050000000</v>
      </c>
      <c r="M264" s="5">
        <v>205650000000</v>
      </c>
      <c r="N264" s="6">
        <v>264149999999.99997</v>
      </c>
      <c r="P264" s="5">
        <v>305520000000</v>
      </c>
    </row>
    <row r="265" spans="3:20" ht="15.5" x14ac:dyDescent="0.35">
      <c r="C265" t="s">
        <v>263</v>
      </c>
      <c r="I265" s="6">
        <v>3.9800000000000002E-2</v>
      </c>
      <c r="J265" s="6">
        <v>3.8699999999999998E-2</v>
      </c>
      <c r="K265" s="6">
        <v>4.3200000000000002E-2</v>
      </c>
      <c r="L265" s="6">
        <v>1.6299999999999999E-2</v>
      </c>
      <c r="M265" s="6">
        <v>-6.7000000000000004E-2</v>
      </c>
      <c r="N265" s="6">
        <v>-0.14980000000000002</v>
      </c>
      <c r="O265" s="6">
        <v>8.0000000000000004E-4</v>
      </c>
      <c r="P265" s="6">
        <v>2.5999999999999999E-3</v>
      </c>
      <c r="Q265" s="6">
        <v>1.06E-2</v>
      </c>
      <c r="R265" s="6">
        <v>1.5100000000000001E-2</v>
      </c>
      <c r="S265" s="6">
        <v>1.5800000000000002E-2</v>
      </c>
      <c r="T265" s="6">
        <v>3.0299999999999997E-2</v>
      </c>
    </row>
    <row r="266" spans="3:20" ht="15.5" x14ac:dyDescent="0.35">
      <c r="C266" t="s">
        <v>264</v>
      </c>
      <c r="I266" s="6">
        <v>0.36270000000000002</v>
      </c>
      <c r="J266" s="6">
        <v>0.45880000000000004</v>
      </c>
      <c r="K266" s="6">
        <v>1.1428</v>
      </c>
      <c r="L266" s="6">
        <v>-1.3792</v>
      </c>
      <c r="M266" s="6">
        <v>1.9216</v>
      </c>
      <c r="N266" s="6">
        <v>-4.3332999999999995</v>
      </c>
      <c r="O266" s="6">
        <v>4.5999999999999999E-3</v>
      </c>
      <c r="P266" s="6">
        <v>1.67E-2</v>
      </c>
      <c r="Q266" s="6">
        <v>5.79E-2</v>
      </c>
      <c r="R266" s="6">
        <v>6.7299999999999999E-2</v>
      </c>
      <c r="S266" s="6">
        <v>6.5700000000000008E-2</v>
      </c>
      <c r="T266" s="6">
        <v>0.22329999999999997</v>
      </c>
    </row>
    <row r="267" spans="3:20" ht="15.5" x14ac:dyDescent="0.35">
      <c r="C267" t="s">
        <v>265</v>
      </c>
      <c r="I267" s="6">
        <v>0.38600000000000001</v>
      </c>
      <c r="J267" s="6">
        <v>0.44299999999999995</v>
      </c>
      <c r="K267" s="6">
        <v>0.54010000000000002</v>
      </c>
      <c r="L267" s="6">
        <v>0.42869999999999997</v>
      </c>
      <c r="M267" s="6">
        <v>9.8800000000000013E-2</v>
      </c>
      <c r="N267" s="6">
        <v>0.10339999999999999</v>
      </c>
      <c r="O267" s="6">
        <v>0.1363</v>
      </c>
      <c r="P267" s="6">
        <v>0.18109999999999998</v>
      </c>
      <c r="Q267" s="6">
        <v>0.20100000000000001</v>
      </c>
      <c r="R267" s="6">
        <v>0.18210000000000001</v>
      </c>
      <c r="S267" s="6">
        <v>0.252</v>
      </c>
      <c r="T267" s="6">
        <v>0.29859999999999998</v>
      </c>
    </row>
    <row r="268" spans="3:20" ht="15.5" x14ac:dyDescent="0.35">
      <c r="C268" t="s">
        <v>266</v>
      </c>
      <c r="I268" s="6">
        <v>5.47</v>
      </c>
      <c r="J268" s="6">
        <v>4.3499999999999996</v>
      </c>
      <c r="K268" s="6">
        <v>3.23</v>
      </c>
      <c r="L268" s="6">
        <v>2.52</v>
      </c>
      <c r="M268" s="6">
        <v>0.54</v>
      </c>
      <c r="N268" s="6">
        <v>0.57999999999999996</v>
      </c>
      <c r="O268" s="6">
        <v>1.52</v>
      </c>
      <c r="P268" s="6">
        <v>1.93</v>
      </c>
      <c r="Q268" s="6">
        <v>1.87</v>
      </c>
      <c r="R268" s="6">
        <v>2.0499999999999998</v>
      </c>
      <c r="S268" s="6">
        <v>3.28</v>
      </c>
      <c r="T268" s="6">
        <v>3.69</v>
      </c>
    </row>
    <row r="269" spans="3:20" ht="15.5" x14ac:dyDescent="0.35">
      <c r="C269" t="s">
        <v>69</v>
      </c>
      <c r="I269" s="6">
        <v>2.6</v>
      </c>
      <c r="J269" s="6">
        <v>2.17</v>
      </c>
      <c r="K269" s="6">
        <v>5.63</v>
      </c>
      <c r="L269" s="6">
        <v>-18.2</v>
      </c>
      <c r="M269" s="6">
        <v>-12.92</v>
      </c>
      <c r="N269" s="6">
        <v>9.3800000000000008</v>
      </c>
      <c r="O269" s="6">
        <v>1.87</v>
      </c>
      <c r="P269" s="6">
        <v>2.72</v>
      </c>
      <c r="Q269" s="6">
        <v>672.68</v>
      </c>
      <c r="R269" s="6">
        <v>547.11</v>
      </c>
      <c r="S269" s="6">
        <v>469.98</v>
      </c>
      <c r="T269" s="5">
        <v>0</v>
      </c>
    </row>
    <row r="270" spans="3:20" ht="15.5" x14ac:dyDescent="0.35">
      <c r="C270" t="s">
        <v>66</v>
      </c>
      <c r="I270" s="6">
        <v>247.94</v>
      </c>
      <c r="J270" s="6">
        <v>172.61</v>
      </c>
      <c r="K270" s="6">
        <v>88.87</v>
      </c>
      <c r="L270" s="6">
        <v>-21.54</v>
      </c>
      <c r="M270" s="6">
        <v>-61.94</v>
      </c>
      <c r="N270" s="6">
        <v>61.3</v>
      </c>
      <c r="O270" s="6">
        <v>342.79</v>
      </c>
      <c r="P270" s="6">
        <v>331.13</v>
      </c>
      <c r="Q270" s="6">
        <v>317.99</v>
      </c>
      <c r="R270" s="6">
        <v>318.49</v>
      </c>
      <c r="S270" s="6">
        <v>365.64</v>
      </c>
      <c r="T270" s="6">
        <v>178.71</v>
      </c>
    </row>
    <row r="271" spans="3:20" ht="15.5" x14ac:dyDescent="0.35">
      <c r="C271" t="s">
        <v>267</v>
      </c>
      <c r="I271" s="6">
        <v>2.72</v>
      </c>
      <c r="J271" s="6">
        <v>2.35</v>
      </c>
      <c r="K271" s="6">
        <v>6.42</v>
      </c>
      <c r="L271" s="6">
        <v>-8.99</v>
      </c>
      <c r="M271" s="6">
        <v>-6.82</v>
      </c>
      <c r="N271" s="6">
        <v>-12.63</v>
      </c>
      <c r="O271" s="6">
        <v>4.97</v>
      </c>
      <c r="P271" s="6">
        <v>2.97</v>
      </c>
      <c r="Q271" s="6">
        <v>721.02</v>
      </c>
      <c r="R271" s="6">
        <v>580.65</v>
      </c>
      <c r="S271" s="6">
        <v>499.67</v>
      </c>
      <c r="T271" s="5">
        <v>0</v>
      </c>
    </row>
    <row r="272" spans="3:20" ht="15.5" x14ac:dyDescent="0.35">
      <c r="C272" t="s">
        <v>268</v>
      </c>
      <c r="I272" s="6">
        <v>236.79</v>
      </c>
      <c r="J272" s="6">
        <v>159.32</v>
      </c>
      <c r="K272" s="6">
        <v>77.900000000000006</v>
      </c>
      <c r="L272" s="6">
        <v>-43.6</v>
      </c>
      <c r="M272" s="6">
        <v>-117.37</v>
      </c>
      <c r="N272" s="6">
        <v>-45.51</v>
      </c>
      <c r="O272" s="6">
        <v>128.71</v>
      </c>
      <c r="P272" s="6">
        <v>303.41000000000003</v>
      </c>
      <c r="Q272" s="6">
        <v>296.67</v>
      </c>
      <c r="R272" s="6">
        <v>300.08999999999997</v>
      </c>
      <c r="S272" s="6">
        <v>343.92</v>
      </c>
      <c r="T272" s="5">
        <v>154</v>
      </c>
    </row>
    <row r="273" spans="3:20" ht="15.5" x14ac:dyDescent="0.35">
      <c r="C273" t="s">
        <v>269</v>
      </c>
      <c r="I273" s="5">
        <v>661000000000</v>
      </c>
      <c r="J273" s="5">
        <v>726000000000</v>
      </c>
      <c r="K273" s="5">
        <v>1546000000000</v>
      </c>
      <c r="L273" s="5">
        <v>705000000000</v>
      </c>
      <c r="M273" s="5">
        <v>865000000000</v>
      </c>
      <c r="N273" s="5">
        <v>1237000000000</v>
      </c>
      <c r="O273" s="5">
        <v>1452000000000</v>
      </c>
      <c r="P273" s="5">
        <v>1257000000000</v>
      </c>
      <c r="Q273" s="5">
        <v>1237000000000</v>
      </c>
      <c r="R273" s="5">
        <v>882000000000</v>
      </c>
      <c r="S273" s="5">
        <v>783000000000</v>
      </c>
      <c r="T273" s="5">
        <v>759000000000</v>
      </c>
    </row>
    <row r="274" spans="3:20" ht="15.5" x14ac:dyDescent="0.35">
      <c r="C274" t="s">
        <v>270</v>
      </c>
      <c r="I274" s="5">
        <v>655000000000</v>
      </c>
      <c r="J274" s="5">
        <v>702000000000</v>
      </c>
      <c r="K274" s="5">
        <v>703000000000</v>
      </c>
      <c r="L274" s="5">
        <v>638000000000</v>
      </c>
      <c r="M274" s="5">
        <v>695000000000</v>
      </c>
      <c r="N274" s="5">
        <v>748000000000</v>
      </c>
      <c r="O274" s="5">
        <v>851000000000</v>
      </c>
      <c r="P274" s="5">
        <v>815000000000</v>
      </c>
      <c r="Q274" s="5">
        <v>187000000000</v>
      </c>
      <c r="R274" s="5">
        <v>187000000000</v>
      </c>
      <c r="S274" s="5">
        <v>99000000000</v>
      </c>
      <c r="T274" s="5">
        <v>79000000000</v>
      </c>
    </row>
    <row r="275" spans="3:20" ht="15.5" x14ac:dyDescent="0.35">
      <c r="C275" t="s">
        <v>26</v>
      </c>
      <c r="I275" s="5">
        <v>1316000000000</v>
      </c>
      <c r="J275" s="5">
        <v>1429000000000</v>
      </c>
      <c r="K275" s="5">
        <v>2249000000000</v>
      </c>
      <c r="L275" s="5">
        <v>1343000000000</v>
      </c>
      <c r="M275" s="5">
        <v>1560000000000</v>
      </c>
      <c r="N275" s="5">
        <v>1985000000000</v>
      </c>
      <c r="O275" s="5">
        <v>2304000000000</v>
      </c>
      <c r="P275" s="5">
        <v>2072000000000</v>
      </c>
      <c r="Q275" s="5">
        <v>1424000000000</v>
      </c>
      <c r="R275" s="5">
        <v>1070000000000</v>
      </c>
      <c r="S275" s="5">
        <v>882000000000</v>
      </c>
      <c r="T275" s="5">
        <v>837000000000</v>
      </c>
    </row>
    <row r="276" spans="3:20" ht="15.5" x14ac:dyDescent="0.35">
      <c r="C276" t="s">
        <v>23</v>
      </c>
      <c r="I276" s="5">
        <v>697000000000</v>
      </c>
      <c r="J276" s="5">
        <v>711000000000</v>
      </c>
      <c r="K276" s="5">
        <v>1534000000000</v>
      </c>
      <c r="L276" s="5">
        <v>868000000000</v>
      </c>
      <c r="M276" s="5">
        <v>1067000000000</v>
      </c>
      <c r="N276" s="5">
        <v>1492000000000</v>
      </c>
      <c r="O276" s="5">
        <v>1890000000000</v>
      </c>
      <c r="P276" s="5">
        <v>1471000000000</v>
      </c>
      <c r="Q276" s="5">
        <v>1092000000000</v>
      </c>
      <c r="R276" s="5">
        <v>795000000000</v>
      </c>
      <c r="S276" s="5">
        <v>651000000000</v>
      </c>
      <c r="T276" s="5">
        <v>556000000000</v>
      </c>
    </row>
    <row r="277" spans="3:20" ht="15.5" x14ac:dyDescent="0.35">
      <c r="C277" t="s">
        <v>271</v>
      </c>
      <c r="I277" s="5">
        <v>641000000000</v>
      </c>
      <c r="J277" s="5">
        <v>484000000000</v>
      </c>
      <c r="K277" s="5">
        <v>271000000000</v>
      </c>
      <c r="L277" s="5">
        <v>-352000000000</v>
      </c>
      <c r="M277" s="5">
        <v>-416000000000</v>
      </c>
      <c r="N277" s="5">
        <v>-195000000000</v>
      </c>
      <c r="O277" s="5">
        <v>468000000000</v>
      </c>
      <c r="P277" s="5">
        <v>888000000000</v>
      </c>
      <c r="Q277" s="5">
        <v>322000000000</v>
      </c>
      <c r="R277" s="5">
        <v>291000000000</v>
      </c>
      <c r="S277" s="5">
        <v>192000000000</v>
      </c>
      <c r="T277" s="5">
        <v>104000000000</v>
      </c>
    </row>
    <row r="278" spans="3:20" ht="15.5" x14ac:dyDescent="0.35">
      <c r="C278" t="s">
        <v>272</v>
      </c>
      <c r="I278" s="5">
        <v>124000000000</v>
      </c>
      <c r="J278" s="5">
        <v>894000000000</v>
      </c>
      <c r="K278" s="5">
        <v>-584000000000</v>
      </c>
      <c r="L278" s="5">
        <v>270000000000</v>
      </c>
      <c r="M278" s="5">
        <v>-16000000000</v>
      </c>
      <c r="N278" s="5">
        <v>488000000000</v>
      </c>
      <c r="O278" s="5">
        <v>24000000000</v>
      </c>
      <c r="P278" s="5">
        <v>-181000000000</v>
      </c>
      <c r="Q278" s="5">
        <v>-212000000000</v>
      </c>
      <c r="R278" s="5">
        <v>-2000000000</v>
      </c>
      <c r="S278" s="5">
        <v>-88000000000</v>
      </c>
      <c r="T278" s="5">
        <v>67000000000</v>
      </c>
    </row>
    <row r="279" spans="3:20" ht="15.5" x14ac:dyDescent="0.35">
      <c r="C279" t="s">
        <v>273</v>
      </c>
      <c r="I279" s="5">
        <v>-39000000000</v>
      </c>
      <c r="J279" s="5">
        <v>-52000000000</v>
      </c>
      <c r="K279" s="5">
        <v>-44000000000</v>
      </c>
      <c r="L279" s="5">
        <v>-15000000000</v>
      </c>
      <c r="M279" s="5">
        <v>-25000000000</v>
      </c>
      <c r="N279" s="5">
        <v>-72000000000</v>
      </c>
      <c r="O279" s="5">
        <v>-151000000000</v>
      </c>
      <c r="P279" s="5">
        <v>-133000000000</v>
      </c>
      <c r="Q279" s="5">
        <v>-87000000000</v>
      </c>
      <c r="R279" s="5">
        <v>-94000000000</v>
      </c>
      <c r="S279" s="5">
        <v>-214000000000</v>
      </c>
      <c r="T279" s="5">
        <v>-69000000000</v>
      </c>
    </row>
    <row r="280" spans="3:20" ht="15.5" x14ac:dyDescent="0.35">
      <c r="C280" t="s">
        <v>15</v>
      </c>
      <c r="I280" s="5">
        <v>85000000000</v>
      </c>
      <c r="J280" s="5">
        <v>842000000000</v>
      </c>
      <c r="K280" s="5">
        <v>-627000000000</v>
      </c>
      <c r="L280" s="5">
        <v>255000000000</v>
      </c>
      <c r="M280" s="5">
        <v>-41000000000</v>
      </c>
      <c r="N280" s="5">
        <v>416000000000</v>
      </c>
      <c r="O280" s="5">
        <v>-127000000000</v>
      </c>
      <c r="P280" s="5">
        <v>-314000000000</v>
      </c>
      <c r="Q280" s="5">
        <v>-299000000000</v>
      </c>
      <c r="R280" s="5">
        <v>-96000000000</v>
      </c>
      <c r="S280" s="5">
        <v>-303000000000</v>
      </c>
      <c r="T280" s="5">
        <v>-2000000000</v>
      </c>
    </row>
    <row r="281" spans="3:20" ht="15.5" x14ac:dyDescent="0.35">
      <c r="C281" t="s">
        <v>17</v>
      </c>
      <c r="I281" s="6">
        <v>36.78</v>
      </c>
      <c r="J281" s="6">
        <v>363.84</v>
      </c>
      <c r="K281" s="6">
        <v>-270.92</v>
      </c>
      <c r="L281" s="6">
        <v>110.02</v>
      </c>
      <c r="M281" s="6">
        <v>-17.8</v>
      </c>
      <c r="N281" s="6">
        <v>179.58</v>
      </c>
      <c r="O281" s="6">
        <v>-54.77</v>
      </c>
      <c r="P281" s="6">
        <v>-167.55</v>
      </c>
      <c r="Q281" s="6">
        <v>-159.54</v>
      </c>
      <c r="R281" s="6">
        <v>-50.96</v>
      </c>
      <c r="S281" s="6">
        <v>-201.8</v>
      </c>
      <c r="T281" s="6">
        <v>-1.1000000000000001</v>
      </c>
    </row>
  </sheetData>
  <pageMargins left="0.7" right="0.7" top="0.75" bottom="0.75" header="0.3" footer="0.3"/>
  <ignoredErrors>
    <ignoredError sqref="A1:T28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581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582</v>
      </c>
      <c r="D2" s="2" vm="102">
        <f ca="1">IFERROR(_xlfn.STOCKHISTORY("XIDX:" &amp; $C$1, D3, , 0, 0, 1), "Libur")</f>
        <v>2600</v>
      </c>
      <c r="E2" s="2" vm="103">
        <f ca="1">IFERROR(_xlfn.STOCKHISTORY("XIDX:" &amp; $C$1, E3, , 0, 0, 1), "Libur")</f>
        <v>2350</v>
      </c>
      <c r="H2" s="2" vm="103">
        <f ca="1">IFERROR(INDEX(D2:G2,COUNT(D2:G2)),"")</f>
        <v>2350</v>
      </c>
      <c r="I2" s="2" vm="104">
        <f t="shared" ref="I2:Z2" ca="1" si="0">IFERROR(_xlfn.STOCKHISTORY("XIDX:" &amp; $C$1, I1, , 0, 0, 1), "Libur")</f>
        <v>2690</v>
      </c>
      <c r="J2" s="2" vm="105">
        <f t="shared" ca="1" si="0"/>
        <v>2300</v>
      </c>
      <c r="K2" s="2" vm="106">
        <f t="shared" ca="1" si="0"/>
        <v>2360</v>
      </c>
      <c r="L2" s="2" vm="107">
        <f t="shared" ca="1" si="0"/>
        <v>1460</v>
      </c>
      <c r="M2" s="2" vm="108">
        <f t="shared" ca="1" si="0"/>
        <v>1155</v>
      </c>
      <c r="N2" s="2" vm="109">
        <f t="shared" ca="1" si="0"/>
        <v>1115</v>
      </c>
      <c r="O2" s="2" vm="110">
        <f t="shared" ca="1" si="0"/>
        <v>1240</v>
      </c>
      <c r="P2" s="2" vm="111">
        <f t="shared" ca="1" si="0"/>
        <v>1470</v>
      </c>
      <c r="Q2" s="2" vm="112">
        <f t="shared" ca="1" si="0"/>
        <v>2060</v>
      </c>
      <c r="R2" s="2" vm="113">
        <f t="shared" ca="1" si="0"/>
        <v>2050</v>
      </c>
      <c r="S2" s="2" vm="114">
        <f t="shared" ca="1" si="0"/>
        <v>1600</v>
      </c>
      <c r="T2" s="2" vm="115">
        <f t="shared" ca="1" si="0"/>
        <v>4200</v>
      </c>
      <c r="U2" s="2" vm="116">
        <f t="shared" ca="1" si="0"/>
        <v>3650</v>
      </c>
      <c r="V2" s="2" vm="117">
        <f t="shared" ca="1" si="0"/>
        <v>3557.6905999999999</v>
      </c>
      <c r="W2" s="2" vm="118">
        <f t="shared" ca="1" si="0"/>
        <v>3269.2292000000002</v>
      </c>
      <c r="X2" s="2" vm="119">
        <f t="shared" ca="1" si="0"/>
        <v>2682.6909999999998</v>
      </c>
      <c r="Y2" s="2" vm="120">
        <f t="shared" ca="1" si="0"/>
        <v>1105.7687000000001</v>
      </c>
      <c r="Z2" s="2" vm="121">
        <f t="shared" ca="1" si="0"/>
        <v>673.07659999999998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5595855000000</v>
      </c>
      <c r="E4" s="2">
        <f>IFERROR(INDEX(E51:E500,MATCH($C$4,$C$51:$C$500,0)),"")</f>
        <v>5256848000000</v>
      </c>
      <c r="H4" s="2">
        <f>IFERROR(SUM(D4:G4)*(4/MAX(1,COUNT(D4:G4))),"")</f>
        <v>21705406000000</v>
      </c>
      <c r="I4" s="2">
        <f t="shared" ref="I4:Z4" si="1">IFERROR(INDEX(I51:I500,MATCH($C$4,$C$51:$C$500,0)),"")</f>
        <v>19906774000000</v>
      </c>
      <c r="J4" s="2">
        <f t="shared" si="1"/>
        <v>19073703000000</v>
      </c>
      <c r="K4" s="2">
        <f t="shared" si="1"/>
        <v>18649065000000</v>
      </c>
      <c r="L4" s="2">
        <f t="shared" si="1"/>
        <v>18579927000000</v>
      </c>
      <c r="M4" s="2">
        <f t="shared" si="1"/>
        <v>15151663000000</v>
      </c>
      <c r="N4" s="2">
        <f t="shared" si="1"/>
        <v>11869221000000</v>
      </c>
      <c r="O4" s="2">
        <f t="shared" si="1"/>
        <v>15444775000000</v>
      </c>
      <c r="P4" s="2">
        <f t="shared" si="1"/>
        <v>15356381000000</v>
      </c>
      <c r="Q4" s="2">
        <f t="shared" si="1"/>
        <v>13549857000000</v>
      </c>
      <c r="R4" s="2">
        <f t="shared" si="1"/>
        <v>12806867000000</v>
      </c>
      <c r="S4" s="2">
        <f t="shared" si="1"/>
        <v>11723787000000</v>
      </c>
      <c r="T4" s="2">
        <f t="shared" si="1"/>
        <v>12255427000000</v>
      </c>
      <c r="U4" s="2">
        <f t="shared" si="1"/>
        <v>10701988000000</v>
      </c>
      <c r="V4" s="2">
        <f t="shared" si="1"/>
        <v>8277485000000</v>
      </c>
      <c r="W4" s="2">
        <f t="shared" si="1"/>
        <v>7363659000000</v>
      </c>
      <c r="X4" s="2">
        <f t="shared" si="1"/>
        <v>6255109000000</v>
      </c>
      <c r="Y4" s="2">
        <f t="shared" si="1"/>
        <v>5265798000000</v>
      </c>
      <c r="Z4" s="2">
        <f t="shared" si="1"/>
        <v>5278215000000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603498000000</v>
      </c>
      <c r="E5" s="2">
        <f>IFERROR(INDEX(E51:E500,MATCH($C$5,$C$51:$C$500,0)),"")</f>
        <v>518643000000</v>
      </c>
      <c r="H5" s="2">
        <f>IFERROR(SUM(D5:G5)*(4/MAX(1,COUNT(D5:G5))),"")</f>
        <v>2244282000000</v>
      </c>
      <c r="I5" s="2">
        <f t="shared" ref="I5:Z5" si="2">IFERROR(INDEX(I51:I500,MATCH($C$5,$C$51:$C$500,0)),"")</f>
        <v>2241050000000</v>
      </c>
      <c r="J5" s="2">
        <f t="shared" si="2"/>
        <v>1949898000000</v>
      </c>
      <c r="K5" s="2">
        <f t="shared" si="2"/>
        <v>2017020000000</v>
      </c>
      <c r="L5" s="2">
        <f t="shared" si="2"/>
        <v>1384444000000</v>
      </c>
      <c r="M5" s="2">
        <f t="shared" si="2"/>
        <v>682222000000</v>
      </c>
      <c r="N5" s="2">
        <f t="shared" si="2"/>
        <v>-85623000000</v>
      </c>
      <c r="O5" s="2">
        <f t="shared" si="2"/>
        <v>659146000000</v>
      </c>
      <c r="P5" s="2">
        <f t="shared" si="2"/>
        <v>666822000000</v>
      </c>
      <c r="Q5" s="2">
        <f t="shared" si="2"/>
        <v>464727000000</v>
      </c>
      <c r="R5" s="2">
        <f t="shared" si="2"/>
        <v>455076000000</v>
      </c>
      <c r="S5" s="2">
        <f t="shared" si="2"/>
        <v>276827000000</v>
      </c>
      <c r="T5" s="2">
        <f t="shared" si="2"/>
        <v>1067480000000</v>
      </c>
      <c r="U5" s="2">
        <f t="shared" si="2"/>
        <v>1046506000000</v>
      </c>
      <c r="V5" s="2">
        <f t="shared" si="2"/>
        <v>997743000000</v>
      </c>
      <c r="W5" s="2">
        <f t="shared" si="2"/>
        <v>1010782000000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17195384000000</v>
      </c>
      <c r="E6" s="2">
        <f>IFERROR(INDEX(E51:E500,MATCH($C$6,$C$51:$C$500,0)),"")</f>
        <v>17489722000000</v>
      </c>
      <c r="H6" s="2">
        <f>IFERROR(INDEX(D6:G6,COUNT(D6:G6)),"")</f>
        <v>17489722000000</v>
      </c>
      <c r="I6" s="2">
        <f t="shared" ref="I6:Z6" si="3">IFERROR(INDEX(I51:I500,MATCH($C$6,$C$51:$C$500,0)),"")</f>
        <v>16964382000000</v>
      </c>
      <c r="J6" s="2">
        <f t="shared" si="3"/>
        <v>15588124000000</v>
      </c>
      <c r="K6" s="2">
        <f t="shared" si="3"/>
        <v>14539724000000</v>
      </c>
      <c r="L6" s="2">
        <f t="shared" si="3"/>
        <v>13051565000000</v>
      </c>
      <c r="M6" s="2">
        <f t="shared" si="3"/>
        <v>11845631000000</v>
      </c>
      <c r="N6" s="2">
        <f t="shared" si="3"/>
        <v>11270791000000</v>
      </c>
      <c r="O6" s="2">
        <f t="shared" si="3"/>
        <v>11650534000000</v>
      </c>
      <c r="P6" s="2">
        <f t="shared" si="3"/>
        <v>11263635000000</v>
      </c>
      <c r="Q6" s="2">
        <f t="shared" si="3"/>
        <v>10759076000000</v>
      </c>
      <c r="R6" s="2">
        <f t="shared" si="3"/>
        <v>10536558000000</v>
      </c>
      <c r="S6" s="2">
        <f t="shared" si="3"/>
        <v>10143426000000</v>
      </c>
      <c r="T6" s="2">
        <f t="shared" si="3"/>
        <v>10136557000000</v>
      </c>
      <c r="U6" s="2">
        <f t="shared" si="3"/>
        <v>9558754000000</v>
      </c>
      <c r="V6" s="2">
        <f t="shared" si="3"/>
        <v>5485099000000</v>
      </c>
      <c r="W6" s="2">
        <f t="shared" si="3"/>
        <v>4722894000000</v>
      </c>
      <c r="X6" s="2">
        <f t="shared" si="3"/>
        <v>4103147000000</v>
      </c>
      <c r="Y6" s="2">
        <f t="shared" si="3"/>
        <v>3382647000000</v>
      </c>
      <c r="Z6" s="2">
        <f t="shared" si="3"/>
        <v>2790430000000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4.82</v>
      </c>
      <c r="E7" s="3">
        <f>IFERROR(INDEX(E51:E500,MATCH($C$7,$C$51:$C$500,0))/1000000000,"")</f>
        <v>4.82</v>
      </c>
      <c r="H7" s="3">
        <f>IFERROR(INDEX(D7:G7,COUNT(D7:G7)),"")</f>
        <v>4.82</v>
      </c>
      <c r="I7" s="3">
        <f t="shared" ref="I7:Z7" si="4">IFERROR(INDEX(I51:I500,MATCH($C$7,$C$51:$C$500,0))/1000000000,"")</f>
        <v>4.82</v>
      </c>
      <c r="J7" s="3">
        <f t="shared" si="4"/>
        <v>4.82</v>
      </c>
      <c r="K7" s="3">
        <f t="shared" si="4"/>
        <v>4.82</v>
      </c>
      <c r="L7" s="3">
        <f t="shared" si="4"/>
        <v>4.82</v>
      </c>
      <c r="M7" s="3">
        <f t="shared" si="4"/>
        <v>4.82</v>
      </c>
      <c r="N7" s="3">
        <f t="shared" si="4"/>
        <v>4.82</v>
      </c>
      <c r="O7" s="3">
        <f t="shared" si="4"/>
        <v>4.82</v>
      </c>
      <c r="P7" s="3">
        <f t="shared" si="4"/>
        <v>4.82</v>
      </c>
      <c r="Q7" s="3">
        <f t="shared" si="4"/>
        <v>4.82</v>
      </c>
      <c r="R7" s="3">
        <f t="shared" si="4"/>
        <v>4.82</v>
      </c>
      <c r="S7" s="3">
        <f t="shared" si="4"/>
        <v>4.82</v>
      </c>
      <c r="T7" s="3">
        <f t="shared" si="4"/>
        <v>4.82</v>
      </c>
      <c r="U7" s="3">
        <f t="shared" si="4"/>
        <v>4.82</v>
      </c>
      <c r="V7" s="3">
        <f t="shared" si="4"/>
        <v>3.86</v>
      </c>
      <c r="W7" s="3">
        <f t="shared" si="4"/>
        <v>3.86</v>
      </c>
      <c r="X7" s="3">
        <f t="shared" si="4"/>
        <v>0.77</v>
      </c>
      <c r="Y7" s="3">
        <f t="shared" si="4"/>
        <v>0.77</v>
      </c>
      <c r="Z7" s="3">
        <f t="shared" si="4"/>
        <v>0.77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176000000000</v>
      </c>
      <c r="E8" s="2">
        <f>IFERROR(INDEX(E51:E500,MATCH("Free cash flow (Quarter)",$C$51:$C$500,0)),"")</f>
        <v>299000000000</v>
      </c>
      <c r="H8" s="2">
        <f>IFERROR(INDEX(D8:G8,COUNT(D8:G8)),"")</f>
        <v>299000000000</v>
      </c>
      <c r="I8" s="2">
        <f t="shared" ref="I8:Z8" si="5">IFERROR(INDEX(I51:I500,MATCH($C$8,$C$51:$C$500,0)),"")</f>
        <v>1400000000000</v>
      </c>
      <c r="J8" s="2">
        <f t="shared" si="5"/>
        <v>959000000000</v>
      </c>
      <c r="K8" s="2">
        <f t="shared" si="5"/>
        <v>1265000000000</v>
      </c>
      <c r="L8" s="2">
        <f t="shared" si="5"/>
        <v>319000000000</v>
      </c>
      <c r="M8" s="2">
        <f t="shared" si="5"/>
        <v>641000000000</v>
      </c>
      <c r="N8" s="2">
        <f t="shared" si="5"/>
        <v>827000000000</v>
      </c>
      <c r="O8" s="2">
        <f t="shared" si="5"/>
        <v>589000000000</v>
      </c>
      <c r="P8" s="2">
        <f t="shared" si="5"/>
        <v>142000000000</v>
      </c>
      <c r="Q8" s="2">
        <f t="shared" si="5"/>
        <v>-18000000000</v>
      </c>
      <c r="R8" s="2">
        <f t="shared" si="5"/>
        <v>578000000000</v>
      </c>
      <c r="S8" s="2">
        <f t="shared" si="5"/>
        <v>75000000000</v>
      </c>
      <c r="T8" s="2">
        <f t="shared" si="5"/>
        <v>-740000000000</v>
      </c>
      <c r="U8" s="2">
        <f t="shared" si="5"/>
        <v>-114000000000</v>
      </c>
      <c r="V8" s="2">
        <f t="shared" si="5"/>
        <v>-219000000000</v>
      </c>
      <c r="W8" s="2">
        <f t="shared" si="5"/>
        <v>-583000000000</v>
      </c>
      <c r="X8" s="2">
        <f t="shared" si="5"/>
        <v>-55000000000</v>
      </c>
      <c r="Y8" s="2">
        <f t="shared" si="5"/>
        <v>446000000000</v>
      </c>
      <c r="Z8" s="2">
        <f t="shared" si="5"/>
        <v>281000000000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36.549999999999997</v>
      </c>
      <c r="E9" s="3">
        <f>IFERROR(INDEX(E51:E500,MATCH("Free cash flow per share (Quarter)",$C$51:$C$500,0)),"")</f>
        <v>62.05</v>
      </c>
      <c r="H9" s="3">
        <f>IFERROR(INDEX(D9:G9,COUNT(D9:G9)),"")</f>
        <v>62.05</v>
      </c>
      <c r="I9" s="3">
        <f t="shared" ref="I9:Z9" si="6">IFERROR(INDEX(I51:I500,MATCH($C$9,$C$51:$C$500,0)),"")</f>
        <v>290.45</v>
      </c>
      <c r="J9" s="3">
        <f t="shared" si="6"/>
        <v>199.05</v>
      </c>
      <c r="K9" s="3">
        <f t="shared" si="6"/>
        <v>262.45</v>
      </c>
      <c r="L9" s="3">
        <f t="shared" si="6"/>
        <v>66.12</v>
      </c>
      <c r="M9" s="3">
        <f t="shared" si="6"/>
        <v>132.9</v>
      </c>
      <c r="N9" s="3">
        <f t="shared" si="6"/>
        <v>171.67</v>
      </c>
      <c r="O9" s="3">
        <f t="shared" si="6"/>
        <v>122.25</v>
      </c>
      <c r="P9" s="3">
        <f t="shared" si="6"/>
        <v>29.52</v>
      </c>
      <c r="Q9" s="3">
        <f t="shared" si="6"/>
        <v>-3.79</v>
      </c>
      <c r="R9" s="3">
        <f t="shared" si="6"/>
        <v>119.98</v>
      </c>
      <c r="S9" s="3">
        <f t="shared" si="6"/>
        <v>15.55</v>
      </c>
      <c r="T9" s="3">
        <f t="shared" si="6"/>
        <v>-153.53</v>
      </c>
      <c r="U9" s="3">
        <f t="shared" si="6"/>
        <v>-23.55</v>
      </c>
      <c r="V9" s="3">
        <f t="shared" si="6"/>
        <v>-56.71</v>
      </c>
      <c r="W9" s="3">
        <f t="shared" si="6"/>
        <v>-151.32</v>
      </c>
      <c r="X9" s="3">
        <f t="shared" si="6"/>
        <v>-71.3</v>
      </c>
      <c r="Y9" s="3">
        <f t="shared" si="6"/>
        <v>578.15</v>
      </c>
      <c r="Z9" s="3">
        <f t="shared" si="6"/>
        <v>364.03</v>
      </c>
    </row>
    <row r="10" spans="1:26" ht="15.5" x14ac:dyDescent="0.35">
      <c r="C10" t="s">
        <v>18</v>
      </c>
      <c r="D10" s="3">
        <f ca="1">IFERROR(IF(D9=0,"",D2/D9),"")</f>
        <v>71.135430916552679</v>
      </c>
      <c r="E10" s="3">
        <f ca="1">IFERROR(IF(E9=0,"",E2/E9),"")</f>
        <v>37.872683319903302</v>
      </c>
      <c r="I10" s="3">
        <f t="shared" ref="I10:Z10" ca="1" si="7">IFERROR(IF(I9=0,"",I2/I9),"")</f>
        <v>9.2614907901532106</v>
      </c>
      <c r="J10" s="3">
        <f t="shared" ca="1" si="7"/>
        <v>11.554885707108767</v>
      </c>
      <c r="K10" s="3">
        <f t="shared" ca="1" si="7"/>
        <v>8.9921889883787394</v>
      </c>
      <c r="L10" s="3">
        <f t="shared" ca="1" si="7"/>
        <v>22.081064730792498</v>
      </c>
      <c r="M10" s="3">
        <f t="shared" ca="1" si="7"/>
        <v>8.690744920993227</v>
      </c>
      <c r="N10" s="3">
        <f t="shared" ca="1" si="7"/>
        <v>6.4950195141841913</v>
      </c>
      <c r="O10" s="3">
        <f t="shared" ca="1" si="7"/>
        <v>10.143149284253578</v>
      </c>
      <c r="P10" s="3">
        <f t="shared" ca="1" si="7"/>
        <v>49.796747967479675</v>
      </c>
      <c r="Q10" s="3">
        <f t="shared" ca="1" si="7"/>
        <v>-543.53562005277047</v>
      </c>
      <c r="R10" s="3">
        <f t="shared" ca="1" si="7"/>
        <v>17.086181030171694</v>
      </c>
      <c r="S10" s="3">
        <f t="shared" ca="1" si="7"/>
        <v>102.89389067524115</v>
      </c>
      <c r="T10" s="3">
        <f t="shared" ca="1" si="7"/>
        <v>-27.356217025988407</v>
      </c>
      <c r="U10" s="3">
        <f t="shared" ca="1" si="7"/>
        <v>-154.98938428874735</v>
      </c>
      <c r="V10" s="3">
        <f t="shared" ca="1" si="7"/>
        <v>-62.734801622288835</v>
      </c>
      <c r="W10" s="3">
        <f t="shared" ca="1" si="7"/>
        <v>-21.604739624636533</v>
      </c>
      <c r="X10" s="3">
        <f t="shared" ca="1" si="7"/>
        <v>-37.625399719495093</v>
      </c>
      <c r="Y10" s="3">
        <f t="shared" ca="1" si="7"/>
        <v>1.9125982876416157</v>
      </c>
      <c r="Z10" s="3">
        <f t="shared" ca="1" si="7"/>
        <v>1.8489591517182651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4296374000000</v>
      </c>
      <c r="E11" s="2">
        <f>IFERROR(INDEX(E51:E500,MATCH($C$11,$C$51:$C$500,0)),"")</f>
        <v>4808807000000</v>
      </c>
      <c r="H11" s="2">
        <f>IFERROR(INDEX(D11:G11,COUNT(D11:G11)),"")</f>
        <v>4808807000000</v>
      </c>
      <c r="I11" s="2">
        <f t="shared" ref="I11:Z11" si="8">IFERROR(INDEX(I51:I500,MATCH($C$11,$C$51:$C$500,0)),"")</f>
        <v>4530257000000</v>
      </c>
      <c r="J11" s="2">
        <f t="shared" si="8"/>
        <v>3613091000000</v>
      </c>
      <c r="K11" s="2">
        <f t="shared" si="8"/>
        <v>2743360000000</v>
      </c>
      <c r="L11" s="2">
        <f t="shared" si="8"/>
        <v>2073909000000</v>
      </c>
      <c r="M11" s="2">
        <f t="shared" si="8"/>
        <v>1837380000000</v>
      </c>
      <c r="N11" s="2">
        <f t="shared" si="8"/>
        <v>1503144000000</v>
      </c>
      <c r="O11" s="2">
        <f t="shared" si="8"/>
        <v>788153000000</v>
      </c>
      <c r="P11" s="2">
        <f t="shared" si="8"/>
        <v>889615000000</v>
      </c>
      <c r="Q11" s="2">
        <f t="shared" si="8"/>
        <v>679916000000</v>
      </c>
      <c r="R11" s="2">
        <f t="shared" si="8"/>
        <v>914635000000</v>
      </c>
      <c r="S11" s="2">
        <f t="shared" si="8"/>
        <v>977854000000</v>
      </c>
      <c r="T11" s="2">
        <f t="shared" si="8"/>
        <v>1275050000000</v>
      </c>
      <c r="U11" s="2">
        <f t="shared" si="8"/>
        <v>1473625000000</v>
      </c>
      <c r="V11" s="2">
        <f t="shared" si="8"/>
        <v>651750000000</v>
      </c>
      <c r="W11" s="2">
        <f t="shared" si="8"/>
        <v>365399000000</v>
      </c>
      <c r="X11" s="2">
        <f t="shared" si="8"/>
        <v>485564000000</v>
      </c>
      <c r="Y11" s="2">
        <f t="shared" si="8"/>
        <v>773936000000</v>
      </c>
      <c r="Z11" s="2">
        <f t="shared" si="8"/>
        <v>525658000000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-3706000000000</v>
      </c>
      <c r="E12" s="2">
        <f>IFERROR(INDEX(E51:E500,MATCH("Net Debt (Quarter)",$C$51:$C$500,0)),"")</f>
        <v>-4228000000000</v>
      </c>
      <c r="H12" s="2">
        <f>IFERROR(INDEX(D12:G12,COUNT(D12:G12)),"")</f>
        <v>-4228000000000</v>
      </c>
      <c r="I12" s="2">
        <f t="shared" ref="I12:Z12" si="9">IFERROR(INDEX(I51:I500,MATCH($C$12,$C$51:$C$500,0)),"")</f>
        <v>-3933000000000</v>
      </c>
      <c r="J12" s="2">
        <f t="shared" si="9"/>
        <v>-2958000000000</v>
      </c>
      <c r="K12" s="2">
        <f t="shared" si="9"/>
        <v>-2297000000000</v>
      </c>
      <c r="L12" s="2">
        <f t="shared" si="9"/>
        <v>-1569000000000</v>
      </c>
      <c r="M12" s="2">
        <f t="shared" si="9"/>
        <v>-1321000000000</v>
      </c>
      <c r="N12" s="2">
        <f t="shared" si="9"/>
        <v>-753000000000</v>
      </c>
      <c r="O12" s="2">
        <f t="shared" si="9"/>
        <v>-30000000000</v>
      </c>
      <c r="P12" s="2">
        <f t="shared" si="9"/>
        <v>-55000000000</v>
      </c>
      <c r="Q12" s="2">
        <f t="shared" si="9"/>
        <v>48000000000</v>
      </c>
      <c r="R12" s="2">
        <f t="shared" si="9"/>
        <v>90000000000</v>
      </c>
      <c r="S12" s="2">
        <f t="shared" si="9"/>
        <v>461000000000</v>
      </c>
      <c r="T12" s="2">
        <f t="shared" si="9"/>
        <v>201000000000</v>
      </c>
      <c r="U12" s="2">
        <f t="shared" si="9"/>
        <v>-1144000000000</v>
      </c>
      <c r="V12" s="2">
        <f t="shared" si="9"/>
        <v>1004000000000</v>
      </c>
      <c r="W12" s="2">
        <f t="shared" si="9"/>
        <v>531000000000</v>
      </c>
      <c r="X12" s="2">
        <f t="shared" si="9"/>
        <v>-191000000000</v>
      </c>
      <c r="Y12" s="2">
        <f t="shared" si="9"/>
        <v>-532000000000</v>
      </c>
      <c r="Z12" s="2">
        <f t="shared" si="9"/>
        <v>-188000000000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590000000000</v>
      </c>
      <c r="E13" s="2">
        <f>IFERROR(INDEX(E51:E500,MATCH("Total Debt (Quarter)",$C$51:$C$500,0)),"")</f>
        <v>580000000000</v>
      </c>
      <c r="H13" s="2">
        <f>IFERROR(INDEX(D13:G13,COUNT(D13:G13)),"")</f>
        <v>580000000000</v>
      </c>
      <c r="I13" s="2">
        <f t="shared" ref="I13:Z13" si="10">IFERROR(INDEX(I51:I500,MATCH($C$13,$C$51:$C$500,0)),"")</f>
        <v>597000000000</v>
      </c>
      <c r="J13" s="2">
        <f t="shared" si="10"/>
        <v>655000000000</v>
      </c>
      <c r="K13" s="2">
        <f t="shared" si="10"/>
        <v>447000000000</v>
      </c>
      <c r="L13" s="2">
        <f t="shared" si="10"/>
        <v>505000000000</v>
      </c>
      <c r="M13" s="2">
        <f t="shared" si="10"/>
        <v>516000000000</v>
      </c>
      <c r="N13" s="2">
        <f t="shared" si="10"/>
        <v>750000000000</v>
      </c>
      <c r="O13" s="2">
        <f t="shared" si="10"/>
        <v>758000000000</v>
      </c>
      <c r="P13" s="2">
        <f t="shared" si="10"/>
        <v>835000000000</v>
      </c>
      <c r="Q13" s="2">
        <f t="shared" si="10"/>
        <v>728000000000</v>
      </c>
      <c r="R13" s="2">
        <f t="shared" si="10"/>
        <v>1005000000000</v>
      </c>
      <c r="S13" s="2">
        <f t="shared" si="10"/>
        <v>1439000000000</v>
      </c>
      <c r="T13" s="2">
        <f t="shared" si="10"/>
        <v>1476000000000</v>
      </c>
      <c r="U13" s="2">
        <f t="shared" si="10"/>
        <v>329000000000</v>
      </c>
      <c r="V13" s="2">
        <f t="shared" si="10"/>
        <v>1656000000000</v>
      </c>
      <c r="W13" s="2">
        <f t="shared" si="10"/>
        <v>897000000000</v>
      </c>
      <c r="X13" s="2">
        <f t="shared" si="10"/>
        <v>294000000000</v>
      </c>
      <c r="Y13" s="2">
        <f t="shared" si="10"/>
        <v>242000000000</v>
      </c>
      <c r="Z13" s="2">
        <f t="shared" si="10"/>
        <v>337000000000</v>
      </c>
    </row>
    <row r="14" spans="1:26" ht="15.5" x14ac:dyDescent="0.35">
      <c r="C14" t="s">
        <v>27</v>
      </c>
      <c r="D14" s="2">
        <f>IFERROR(INDEX(D51:D500,MATCH($C$14,$C$51:$C$500,0)),"")</f>
        <v>-9224000000</v>
      </c>
      <c r="E14" s="2">
        <f>IFERROR(INDEX(E51:E500,MATCH($C$14,$C$51:$C$500,0)),"")</f>
        <v>-9056000000</v>
      </c>
      <c r="H14" s="2">
        <f>IFERROR(SUM(D14:G14)*(4/MAX(1,COUNT(D14:G14))),"")</f>
        <v>-36560000000</v>
      </c>
      <c r="I14" s="2">
        <f t="shared" ref="I14:Z14" si="11">IFERROR(INDEX(I51:I500,MATCH($C$14,$C$51:$C$500,0)),"")</f>
        <v>-43486000000</v>
      </c>
      <c r="J14" s="2">
        <f t="shared" si="11"/>
        <v>-43840000000</v>
      </c>
      <c r="K14" s="2">
        <f t="shared" si="11"/>
        <v>-37246000000</v>
      </c>
      <c r="L14" s="2">
        <f t="shared" si="11"/>
        <v>-34084000000</v>
      </c>
      <c r="M14" s="2">
        <f t="shared" si="11"/>
        <v>-37256000000</v>
      </c>
      <c r="N14" s="2">
        <f t="shared" si="11"/>
        <v>-70005000000</v>
      </c>
      <c r="O14" s="2">
        <f t="shared" si="11"/>
        <v>-83117000000</v>
      </c>
      <c r="P14" s="2">
        <f t="shared" si="11"/>
        <v>-56985000000</v>
      </c>
      <c r="Q14" s="2">
        <f t="shared" si="11"/>
        <v>-76449000000</v>
      </c>
      <c r="R14" s="2">
        <f t="shared" si="11"/>
        <v>-124222000000</v>
      </c>
      <c r="S14" s="2">
        <f t="shared" si="11"/>
        <v>-173063000000</v>
      </c>
      <c r="T14" s="2">
        <f t="shared" si="11"/>
        <v>-97384000000</v>
      </c>
      <c r="U14" s="2">
        <f t="shared" si="11"/>
        <v>-87265000000</v>
      </c>
      <c r="V14" s="2">
        <f t="shared" si="11"/>
        <v>-99586000000</v>
      </c>
      <c r="W14" s="2">
        <f t="shared" si="11"/>
        <v>-55549000000</v>
      </c>
      <c r="X14" s="2">
        <f t="shared" si="11"/>
        <v>-27954000000</v>
      </c>
      <c r="Y14" s="2">
        <f t="shared" si="11"/>
        <v>-14931000000</v>
      </c>
      <c r="Z14" s="2">
        <f t="shared" si="11"/>
        <v>-23059000000</v>
      </c>
    </row>
    <row r="15" spans="1:26" ht="15.5" x14ac:dyDescent="0.35">
      <c r="C15" t="s">
        <v>28</v>
      </c>
      <c r="D15" s="2">
        <f>IFERROR(INDEX(D51:D500,MATCH($C$15,$C$51:$C$500,0)),"")</f>
        <v>-76168000000</v>
      </c>
      <c r="E15" s="2">
        <f>IFERROR(INDEX(E51:E500,MATCH($C$15,$C$51:$C$500,0)),"")</f>
        <v>-100130000000</v>
      </c>
      <c r="H15" s="2">
        <f>IFERROR(SUM(D15:G15)*(4/MAX(1,COUNT(D15:G15))),"")</f>
        <v>-352596000000</v>
      </c>
      <c r="I15" s="2">
        <f t="shared" ref="I15:Z15" si="12">IFERROR(INDEX(I51:I500,MATCH($C$15,$C$51:$C$500,0)),"")</f>
        <v>-291749000000</v>
      </c>
      <c r="J15" s="2">
        <f t="shared" si="12"/>
        <v>-306325000000</v>
      </c>
      <c r="K15" s="2">
        <f t="shared" si="12"/>
        <v>-302253000000</v>
      </c>
      <c r="L15" s="2">
        <f t="shared" si="12"/>
        <v>-256626000000</v>
      </c>
      <c r="M15" s="2">
        <f t="shared" si="12"/>
        <v>-120198000000</v>
      </c>
      <c r="N15" s="2">
        <f t="shared" si="12"/>
        <v>-157200000000</v>
      </c>
      <c r="O15" s="2">
        <f t="shared" si="12"/>
        <v>-266349000000</v>
      </c>
      <c r="P15" s="2">
        <f t="shared" si="12"/>
        <v>-180762000000</v>
      </c>
      <c r="Q15" s="2">
        <f t="shared" si="12"/>
        <v>-164155000000</v>
      </c>
      <c r="R15" s="2">
        <f t="shared" si="12"/>
        <v>-165486000000</v>
      </c>
      <c r="S15" s="2">
        <f t="shared" si="12"/>
        <v>-110895000000</v>
      </c>
      <c r="T15" s="2">
        <f t="shared" si="12"/>
        <v>-151646000000</v>
      </c>
      <c r="U15" s="2">
        <f t="shared" si="12"/>
        <v>-210589000000</v>
      </c>
      <c r="V15" s="2">
        <f t="shared" si="12"/>
        <v>-127454000000</v>
      </c>
      <c r="W15" s="2">
        <f t="shared" si="12"/>
        <v>-153500000000</v>
      </c>
      <c r="X15" s="2">
        <f t="shared" si="12"/>
        <v>-168956000000</v>
      </c>
      <c r="Y15" s="2">
        <f t="shared" si="12"/>
        <v>-137046000000</v>
      </c>
      <c r="Z15" s="2">
        <f t="shared" si="12"/>
        <v>-161888000000</v>
      </c>
    </row>
    <row r="16" spans="1:26" ht="15.5" x14ac:dyDescent="0.35">
      <c r="C16" t="s">
        <v>29</v>
      </c>
      <c r="D16" s="2">
        <f>IFERROR(INDEX(D51:D500,MATCH($C$16,$C$51:$C$500,0)),"")</f>
        <v>670665000000</v>
      </c>
      <c r="E16" s="2">
        <f>IFERROR(INDEX(E51:E500,MATCH($C$16,$C$51:$C$500,0)),"")</f>
        <v>669183000000</v>
      </c>
      <c r="H16" s="2">
        <f>IFERROR(SUM(D16:G16)*(4/MAX(1,COUNT(D16:G16))),"")</f>
        <v>2679696000000</v>
      </c>
      <c r="I16" s="2">
        <f t="shared" ref="I16:Z16" si="13">IFERROR(INDEX(I51:I500,MATCH($C$16,$C$51:$C$500,0)),"")</f>
        <v>2639543000000</v>
      </c>
      <c r="J16" s="2">
        <f t="shared" si="13"/>
        <v>2489163000000</v>
      </c>
      <c r="K16" s="2">
        <f t="shared" si="13"/>
        <v>2314955000000</v>
      </c>
      <c r="L16" s="2">
        <f t="shared" si="13"/>
        <v>1730906000000</v>
      </c>
      <c r="M16" s="2">
        <f t="shared" si="13"/>
        <v>755129000000</v>
      </c>
      <c r="N16" s="2">
        <f t="shared" si="13"/>
        <v>116071000000</v>
      </c>
      <c r="O16" s="2">
        <f t="shared" si="13"/>
        <v>1119858000000</v>
      </c>
      <c r="P16" s="2">
        <f t="shared" si="13"/>
        <v>861563000000</v>
      </c>
      <c r="Q16" s="2">
        <f t="shared" si="13"/>
        <v>711936000000</v>
      </c>
      <c r="R16" s="2">
        <f t="shared" si="13"/>
        <v>648907000000</v>
      </c>
      <c r="S16" s="2">
        <f t="shared" si="13"/>
        <v>433596000000</v>
      </c>
      <c r="T16" s="2">
        <f t="shared" si="13"/>
        <v>1108055000000</v>
      </c>
      <c r="U16" s="2">
        <f t="shared" si="13"/>
        <v>1268604000000</v>
      </c>
      <c r="V16" s="2">
        <f t="shared" si="13"/>
        <v>1263368000000</v>
      </c>
      <c r="W16" s="2">
        <f t="shared" si="13"/>
        <v>1255083000000</v>
      </c>
      <c r="X16" s="2">
        <f t="shared" si="13"/>
        <v>1394261000000</v>
      </c>
      <c r="Y16" s="2">
        <f t="shared" si="13"/>
        <v>947001000000</v>
      </c>
      <c r="Z16" s="2">
        <f t="shared" si="13"/>
        <v>771816000000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12532000000000</v>
      </c>
      <c r="E20" s="2">
        <f ca="1">IFERROR(E21*E2,"")</f>
        <v>11327000000000</v>
      </c>
      <c r="H20" s="2">
        <f t="shared" ref="H20:Z20" ca="1" si="14">IFERROR(H21*H2,"")</f>
        <v>11327000000000</v>
      </c>
      <c r="I20" s="2">
        <f t="shared" ca="1" si="14"/>
        <v>12965800000000</v>
      </c>
      <c r="J20" s="2">
        <f t="shared" ca="1" si="14"/>
        <v>11086000000000</v>
      </c>
      <c r="K20" s="2">
        <f t="shared" ca="1" si="14"/>
        <v>11375200000000</v>
      </c>
      <c r="L20" s="2">
        <f t="shared" ca="1" si="14"/>
        <v>7037200000000</v>
      </c>
      <c r="M20" s="2">
        <f t="shared" ca="1" si="14"/>
        <v>5567100000000</v>
      </c>
      <c r="N20" s="2">
        <f t="shared" ca="1" si="14"/>
        <v>5374300000000</v>
      </c>
      <c r="O20" s="2">
        <f t="shared" ca="1" si="14"/>
        <v>5976800000000</v>
      </c>
      <c r="P20" s="2">
        <f t="shared" ca="1" si="14"/>
        <v>7085400000000</v>
      </c>
      <c r="Q20" s="2">
        <f t="shared" ca="1" si="14"/>
        <v>9929200000000</v>
      </c>
      <c r="R20" s="2">
        <f t="shared" ca="1" si="14"/>
        <v>9881000000000</v>
      </c>
      <c r="S20" s="2">
        <f t="shared" ca="1" si="14"/>
        <v>7712000000000</v>
      </c>
      <c r="T20" s="2">
        <f t="shared" ca="1" si="14"/>
        <v>20244000000000</v>
      </c>
      <c r="U20" s="2">
        <f t="shared" ca="1" si="14"/>
        <v>17593000000000</v>
      </c>
      <c r="V20" s="2">
        <f t="shared" ca="1" si="14"/>
        <v>13732685716000</v>
      </c>
      <c r="W20" s="2">
        <f t="shared" ca="1" si="14"/>
        <v>12619224712000</v>
      </c>
      <c r="X20" s="2">
        <f t="shared" ca="1" si="14"/>
        <v>2065672069999.9998</v>
      </c>
      <c r="Y20" s="2">
        <f t="shared" ca="1" si="14"/>
        <v>851441899000.00012</v>
      </c>
      <c r="Z20" s="2">
        <f t="shared" ca="1" si="14"/>
        <v>518268982000</v>
      </c>
    </row>
    <row r="21" spans="1:26" ht="15.5" x14ac:dyDescent="0.35">
      <c r="C21" t="s">
        <v>12</v>
      </c>
      <c r="D21" s="2">
        <f>IFERROR(INDEX(D51:D500,MATCH($C$7,$C$51:$C$500,0)),"")</f>
        <v>4820000000</v>
      </c>
      <c r="E21" s="2">
        <f>IFERROR(INDEX(E51:E500,MATCH($C$7,$C$51:$C$500,0)),"")</f>
        <v>4820000000</v>
      </c>
      <c r="H21" s="2">
        <f>IFERROR(INDEX(D21:G21,COUNT(D21:G21)),"")</f>
        <v>4820000000</v>
      </c>
      <c r="I21" s="2">
        <f t="shared" ref="I21:Z21" si="15">IFERROR(INDEX(I51:I500,MATCH($C$7,$C$51:$C$500,0)),"")</f>
        <v>4820000000</v>
      </c>
      <c r="J21" s="2">
        <f t="shared" si="15"/>
        <v>4820000000</v>
      </c>
      <c r="K21" s="2">
        <f t="shared" si="15"/>
        <v>4820000000</v>
      </c>
      <c r="L21" s="2">
        <f t="shared" si="15"/>
        <v>4820000000</v>
      </c>
      <c r="M21" s="2">
        <f t="shared" si="15"/>
        <v>4820000000</v>
      </c>
      <c r="N21" s="2">
        <f t="shared" si="15"/>
        <v>4820000000</v>
      </c>
      <c r="O21" s="2">
        <f t="shared" si="15"/>
        <v>4820000000</v>
      </c>
      <c r="P21" s="2">
        <f t="shared" si="15"/>
        <v>4820000000</v>
      </c>
      <c r="Q21" s="2">
        <f t="shared" si="15"/>
        <v>4820000000</v>
      </c>
      <c r="R21" s="2">
        <f t="shared" si="15"/>
        <v>4820000000</v>
      </c>
      <c r="S21" s="2">
        <f t="shared" si="15"/>
        <v>4820000000</v>
      </c>
      <c r="T21" s="2">
        <f t="shared" si="15"/>
        <v>4820000000</v>
      </c>
      <c r="U21" s="2">
        <f t="shared" si="15"/>
        <v>4820000000</v>
      </c>
      <c r="V21" s="2">
        <f t="shared" si="15"/>
        <v>3860000000</v>
      </c>
      <c r="W21" s="2">
        <f t="shared" si="15"/>
        <v>3860000000</v>
      </c>
      <c r="X21" s="2">
        <f t="shared" si="15"/>
        <v>770000000</v>
      </c>
      <c r="Y21" s="2">
        <f t="shared" si="15"/>
        <v>770000000</v>
      </c>
      <c r="Z21" s="2">
        <f t="shared" si="15"/>
        <v>770000000</v>
      </c>
    </row>
    <row r="23" spans="1:26" ht="15.5" x14ac:dyDescent="0.35">
      <c r="B23" t="s">
        <v>54</v>
      </c>
      <c r="C23" t="s">
        <v>55</v>
      </c>
      <c r="D23" s="3">
        <f>IFERROR(D5/D6*100,"")</f>
        <v>3.5096511947625015</v>
      </c>
      <c r="E23" s="3">
        <f>IFERROR(E5/E6*100,"")</f>
        <v>2.9654159168453336</v>
      </c>
      <c r="H23" s="3">
        <f t="shared" ref="H23:Z23" si="16">IFERROR(H5/H6*100,"")</f>
        <v>12.832004991274303</v>
      </c>
      <c r="I23" s="3">
        <f t="shared" si="16"/>
        <v>13.210325020976303</v>
      </c>
      <c r="J23" s="3">
        <f t="shared" si="16"/>
        <v>12.508868931245351</v>
      </c>
      <c r="K23" s="3">
        <f t="shared" si="16"/>
        <v>13.87247790948439</v>
      </c>
      <c r="L23" s="3">
        <f t="shared" si="16"/>
        <v>10.607494197056063</v>
      </c>
      <c r="M23" s="3">
        <f t="shared" si="16"/>
        <v>5.7592710763993917</v>
      </c>
      <c r="N23" s="3">
        <f t="shared" si="16"/>
        <v>-0.75968935986835351</v>
      </c>
      <c r="O23" s="3">
        <f t="shared" si="16"/>
        <v>5.6576462503778799</v>
      </c>
      <c r="P23" s="3">
        <f t="shared" si="16"/>
        <v>5.9201314673282646</v>
      </c>
      <c r="Q23" s="3">
        <f t="shared" si="16"/>
        <v>4.3193950856002878</v>
      </c>
      <c r="R23" s="3">
        <f t="shared" si="16"/>
        <v>4.3190195507868889</v>
      </c>
      <c r="S23" s="3">
        <f t="shared" si="16"/>
        <v>2.7291272199353553</v>
      </c>
      <c r="T23" s="3">
        <f t="shared" si="16"/>
        <v>10.530991933454329</v>
      </c>
      <c r="U23" s="3">
        <f t="shared" si="16"/>
        <v>10.948142404334289</v>
      </c>
      <c r="V23" s="3">
        <f t="shared" si="16"/>
        <v>18.190063661567457</v>
      </c>
      <c r="W23" s="3">
        <f t="shared" si="16"/>
        <v>21.401750706240708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-0.23286801501900978</v>
      </c>
      <c r="E24" s="4">
        <f>IFERROR(_xlfn.RRI(5,J23,E23),"")</f>
        <v>-0.25015152172025001</v>
      </c>
      <c r="H24" s="4">
        <f t="shared" ref="H24:Z24" si="17">IFERROR(_xlfn.RRI(5,M23,H23),"")</f>
        <v>0.17377647186576284</v>
      </c>
      <c r="I24" s="4" t="str">
        <f t="shared" si="17"/>
        <v/>
      </c>
      <c r="J24" s="4">
        <f t="shared" si="17"/>
        <v>0.17196988058437235</v>
      </c>
      <c r="K24" s="4">
        <f t="shared" si="17"/>
        <v>0.18567192946405608</v>
      </c>
      <c r="L24" s="4">
        <f t="shared" si="17"/>
        <v>0.19684517858624107</v>
      </c>
      <c r="M24" s="4">
        <f t="shared" si="17"/>
        <v>5.9245115635713219E-2</v>
      </c>
      <c r="N24" s="4" t="str">
        <f t="shared" si="17"/>
        <v/>
      </c>
      <c r="O24" s="4">
        <f t="shared" si="17"/>
        <v>-0.11685238213755944</v>
      </c>
      <c r="P24" s="4">
        <f t="shared" si="17"/>
        <v>-0.11570293683697441</v>
      </c>
      <c r="Q24" s="4">
        <f t="shared" si="17"/>
        <v>-0.24990245827357171</v>
      </c>
      <c r="R24" s="4">
        <f t="shared" si="17"/>
        <v>-0.27391548663928045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457.5</v>
      </c>
      <c r="J25" s="3">
        <f t="shared" si="18"/>
        <v>421.94</v>
      </c>
      <c r="K25" s="3">
        <f t="shared" si="18"/>
        <v>382.27</v>
      </c>
      <c r="L25" s="3">
        <f t="shared" si="18"/>
        <v>275.24</v>
      </c>
      <c r="M25" s="3">
        <f t="shared" si="18"/>
        <v>126.84</v>
      </c>
      <c r="N25" s="3">
        <f t="shared" si="18"/>
        <v>0.47</v>
      </c>
      <c r="O25" s="3">
        <f t="shared" si="18"/>
        <v>153.47</v>
      </c>
      <c r="P25" s="3">
        <f t="shared" si="18"/>
        <v>126.77</v>
      </c>
      <c r="Q25" s="3">
        <f t="shared" si="18"/>
        <v>114.41</v>
      </c>
      <c r="R25" s="3">
        <f t="shared" si="18"/>
        <v>86.77</v>
      </c>
      <c r="S25" s="3">
        <f t="shared" si="18"/>
        <v>66.099999999999994</v>
      </c>
      <c r="T25" s="3">
        <f t="shared" si="18"/>
        <v>180.85</v>
      </c>
      <c r="U25" s="3">
        <f t="shared" si="18"/>
        <v>208.78</v>
      </c>
      <c r="V25" s="3">
        <f t="shared" si="18"/>
        <v>273.16000000000003</v>
      </c>
      <c r="W25" s="3">
        <f t="shared" si="18"/>
        <v>261.08999999999997</v>
      </c>
      <c r="X25" s="3">
        <f t="shared" si="18"/>
        <v>1588.92</v>
      </c>
      <c r="Y25" s="3">
        <f t="shared" si="18"/>
        <v>1050.31</v>
      </c>
      <c r="Z25" s="3">
        <f t="shared" si="18"/>
        <v>790.93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2.9596668534022901</v>
      </c>
      <c r="J26" s="4">
        <f t="shared" si="19"/>
        <v>0.22418045420460242</v>
      </c>
      <c r="K26" s="4">
        <f t="shared" si="19"/>
        <v>0.24701232310923271</v>
      </c>
      <c r="L26" s="4">
        <f t="shared" si="19"/>
        <v>0.19192660209574997</v>
      </c>
      <c r="M26" s="4">
        <f t="shared" si="19"/>
        <v>7.8890396104123184E-2</v>
      </c>
      <c r="N26" s="4">
        <f t="shared" si="19"/>
        <v>-0.62814015863429473</v>
      </c>
      <c r="O26" s="4">
        <f t="shared" si="19"/>
        <v>-3.2299431908626275E-2</v>
      </c>
      <c r="P26" s="4">
        <f t="shared" si="19"/>
        <v>-9.4964698631458733E-2</v>
      </c>
      <c r="Q26" s="4">
        <f t="shared" si="19"/>
        <v>-0.15974834546132743</v>
      </c>
      <c r="R26" s="4">
        <f t="shared" si="19"/>
        <v>-0.19773864659050555</v>
      </c>
      <c r="S26" s="4">
        <f t="shared" si="19"/>
        <v>-0.47055617724280874</v>
      </c>
      <c r="T26" s="4">
        <f t="shared" si="19"/>
        <v>-0.29660350075164443</v>
      </c>
      <c r="U26" s="4">
        <f t="shared" si="19"/>
        <v>-0.23385641609731389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1160.9657676348547</v>
      </c>
      <c r="E27" s="3">
        <f>IFERROR(E4/E21,"")</f>
        <v>1090.6323651452283</v>
      </c>
      <c r="H27" s="3">
        <f t="shared" ref="H27:Z27" si="20">IFERROR(H4/H21,"")</f>
        <v>4503.1962655601656</v>
      </c>
      <c r="I27" s="3">
        <f t="shared" si="20"/>
        <v>4130.0360995850624</v>
      </c>
      <c r="J27" s="3">
        <f t="shared" si="20"/>
        <v>3957.1997925311202</v>
      </c>
      <c r="K27" s="3">
        <f t="shared" si="20"/>
        <v>3869.1006224066391</v>
      </c>
      <c r="L27" s="3">
        <f t="shared" si="20"/>
        <v>3854.7566390041493</v>
      </c>
      <c r="M27" s="3">
        <f t="shared" si="20"/>
        <v>3143.4985477178425</v>
      </c>
      <c r="N27" s="3">
        <f t="shared" si="20"/>
        <v>2462.4939834024894</v>
      </c>
      <c r="O27" s="3">
        <f t="shared" si="20"/>
        <v>3204.3101659751037</v>
      </c>
      <c r="P27" s="3">
        <f t="shared" si="20"/>
        <v>3185.9711618257261</v>
      </c>
      <c r="Q27" s="3">
        <f t="shared" si="20"/>
        <v>2811.1736514522822</v>
      </c>
      <c r="R27" s="3">
        <f t="shared" si="20"/>
        <v>2657.026348547718</v>
      </c>
      <c r="S27" s="3">
        <f t="shared" si="20"/>
        <v>2432.3209543568464</v>
      </c>
      <c r="T27" s="3">
        <f t="shared" si="20"/>
        <v>2542.6197095435687</v>
      </c>
      <c r="U27" s="3">
        <f t="shared" si="20"/>
        <v>2220.3294605809128</v>
      </c>
      <c r="V27" s="3">
        <f t="shared" si="20"/>
        <v>2144.4261658031087</v>
      </c>
      <c r="W27" s="3">
        <f t="shared" si="20"/>
        <v>1907.6836787564766</v>
      </c>
      <c r="X27" s="3">
        <f t="shared" si="20"/>
        <v>8123.5181818181818</v>
      </c>
      <c r="Y27" s="3">
        <f t="shared" si="20"/>
        <v>6838.6987012987011</v>
      </c>
      <c r="Z27" s="3">
        <f t="shared" si="20"/>
        <v>6854.8246753246749</v>
      </c>
    </row>
    <row r="28" spans="1:26" ht="15.5" x14ac:dyDescent="0.35">
      <c r="C28" t="s">
        <v>61</v>
      </c>
      <c r="D28" s="4">
        <f>IFERROR(_xlfn.RRI(5,I27,D27),"")</f>
        <v>-0.22415830906870815</v>
      </c>
      <c r="E28" s="4">
        <f>IFERROR(_xlfn.RRI(5,J27,E27),"")</f>
        <v>-0.22721607285059009</v>
      </c>
      <c r="H28" s="4">
        <f t="shared" ref="H28:Z28" si="21">IFERROR(_xlfn.RRI(5,M27,H27),"")</f>
        <v>7.4537366072106481E-2</v>
      </c>
      <c r="I28" s="4">
        <f t="shared" si="21"/>
        <v>0.10895962318518992</v>
      </c>
      <c r="J28" s="4">
        <f t="shared" si="21"/>
        <v>4.3111386157707932E-2</v>
      </c>
      <c r="K28" s="4">
        <f t="shared" si="21"/>
        <v>3.9617632572120254E-2</v>
      </c>
      <c r="L28" s="4">
        <f t="shared" si="21"/>
        <v>6.5177191301821535E-2</v>
      </c>
      <c r="M28" s="4">
        <f t="shared" si="21"/>
        <v>3.4197492805197127E-2</v>
      </c>
      <c r="N28" s="4">
        <f t="shared" si="21"/>
        <v>2.468787251334037E-3</v>
      </c>
      <c r="O28" s="4">
        <f t="shared" si="21"/>
        <v>4.73470835114842E-2</v>
      </c>
      <c r="P28" s="4">
        <f t="shared" si="21"/>
        <v>7.4892131630166059E-2</v>
      </c>
      <c r="Q28" s="4">
        <f t="shared" si="21"/>
        <v>5.5638729122146957E-2</v>
      </c>
      <c r="R28" s="4">
        <f t="shared" si="21"/>
        <v>6.8508298436985138E-2</v>
      </c>
      <c r="S28" s="4">
        <f t="shared" si="21"/>
        <v>-0.21430254773788093</v>
      </c>
      <c r="T28" s="4">
        <f t="shared" si="21"/>
        <v>-0.17953211237873656</v>
      </c>
      <c r="U28" s="4">
        <f t="shared" si="21"/>
        <v>-0.20185055864324308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8.4277385410247915E-2</v>
      </c>
      <c r="J29" s="4">
        <f t="shared" si="22"/>
        <v>0.10377481884531881</v>
      </c>
      <c r="K29" s="4">
        <f t="shared" si="22"/>
        <v>0.38886063072227861</v>
      </c>
      <c r="L29" s="4">
        <f t="shared" si="22"/>
        <v>1.1699779249448123</v>
      </c>
      <c r="M29" s="4">
        <f t="shared" si="22"/>
        <v>268.87234042553195</v>
      </c>
      <c r="N29" s="4">
        <f t="shared" si="22"/>
        <v>-0.99693751221737148</v>
      </c>
      <c r="O29" s="4">
        <f t="shared" si="22"/>
        <v>0.21061765401908972</v>
      </c>
      <c r="P29" s="4">
        <f t="shared" si="22"/>
        <v>0.10803251464032865</v>
      </c>
      <c r="Q29" s="4">
        <f t="shared" si="22"/>
        <v>0.31854327532557336</v>
      </c>
      <c r="R29" s="4">
        <f t="shared" si="22"/>
        <v>0.31270801815431171</v>
      </c>
      <c r="S29" s="4">
        <f t="shared" si="22"/>
        <v>-0.63450373237489632</v>
      </c>
      <c r="T29" s="4">
        <f t="shared" si="22"/>
        <v>-0.13377718172238723</v>
      </c>
      <c r="U29" s="4">
        <f t="shared" si="22"/>
        <v>-0.23568604480890326</v>
      </c>
      <c r="V29" s="4">
        <f t="shared" si="22"/>
        <v>4.6229269600521088E-2</v>
      </c>
      <c r="W29" s="4">
        <f t="shared" si="22"/>
        <v>-0.83568083981572394</v>
      </c>
      <c r="X29" s="4">
        <f t="shared" si="22"/>
        <v>0.51281050356561408</v>
      </c>
      <c r="Y29" s="4">
        <f t="shared" si="22"/>
        <v>0.32794305437902216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9.0352761326370462E-2</v>
      </c>
      <c r="I30" s="4">
        <f t="shared" si="23"/>
        <v>4.3676416687415197E-2</v>
      </c>
      <c r="J30" s="4">
        <f t="shared" si="23"/>
        <v>2.2769935114709452E-2</v>
      </c>
      <c r="K30" s="4">
        <f t="shared" si="23"/>
        <v>3.7211125748772261E-3</v>
      </c>
      <c r="L30" s="4">
        <f t="shared" si="23"/>
        <v>0.22626321612353698</v>
      </c>
      <c r="M30" s="4">
        <f t="shared" si="23"/>
        <v>0.27655075257255735</v>
      </c>
      <c r="N30" s="4">
        <f t="shared" si="23"/>
        <v>-0.23150573575853328</v>
      </c>
      <c r="O30" s="4">
        <f t="shared" si="23"/>
        <v>5.7561739318658552E-3</v>
      </c>
      <c r="P30" s="4">
        <f t="shared" si="23"/>
        <v>0.13332421146584789</v>
      </c>
      <c r="Q30" s="4">
        <f t="shared" si="23"/>
        <v>5.8014969625279883E-2</v>
      </c>
      <c r="R30" s="4">
        <f t="shared" si="23"/>
        <v>9.2383118185275906E-2</v>
      </c>
      <c r="S30" s="4">
        <f t="shared" si="23"/>
        <v>-4.3379965463463753E-2</v>
      </c>
      <c r="T30" s="4">
        <f t="shared" si="23"/>
        <v>0.14515424610829325</v>
      </c>
      <c r="U30" s="4">
        <f t="shared" si="23"/>
        <v>3.5395620510616933E-2</v>
      </c>
      <c r="V30" s="4">
        <f t="shared" si="23"/>
        <v>0.12409944566960525</v>
      </c>
      <c r="W30" s="4">
        <f t="shared" si="23"/>
        <v>-0.76516533402655551</v>
      </c>
      <c r="X30" s="4">
        <f t="shared" si="23"/>
        <v>0.18787484821863662</v>
      </c>
      <c r="Y30" s="4">
        <f t="shared" si="23"/>
        <v>-2.3524998508018076E-3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3317.76</v>
      </c>
      <c r="E32" s="3">
        <f>IFERROR(INDEX(E51:E500,MATCH($A$32,$C$51:$C$500,0)),"")</f>
        <v>3362.55</v>
      </c>
      <c r="H32" s="3">
        <f>IFERROR(INDEX(D32:G32,COUNT(D32:G32)),"")</f>
        <v>3362.55</v>
      </c>
      <c r="I32" s="3">
        <f t="shared" ref="I32:Z32" si="24">IFERROR(INDEX(I51:I500,MATCH($C$32,$C$51:$C$500,0)),"")</f>
        <v>3254.94</v>
      </c>
      <c r="J32" s="3">
        <f t="shared" si="24"/>
        <v>2981.96</v>
      </c>
      <c r="K32" s="3">
        <f t="shared" si="24"/>
        <v>2766.4</v>
      </c>
      <c r="L32" s="3">
        <f t="shared" si="24"/>
        <v>2475.91</v>
      </c>
      <c r="M32" s="3">
        <f t="shared" si="24"/>
        <v>2250.66</v>
      </c>
      <c r="N32" s="3">
        <f t="shared" si="24"/>
        <v>2135.61</v>
      </c>
      <c r="O32" s="3">
        <f t="shared" si="24"/>
        <v>2195.27</v>
      </c>
      <c r="P32" s="3">
        <f t="shared" si="24"/>
        <v>2117.94</v>
      </c>
      <c r="Q32" s="3">
        <f t="shared" si="24"/>
        <v>2027.58</v>
      </c>
      <c r="R32" s="3">
        <f t="shared" si="24"/>
        <v>1970.16</v>
      </c>
      <c r="S32" s="3">
        <f t="shared" si="24"/>
        <v>1901.74</v>
      </c>
      <c r="T32" s="3">
        <f t="shared" si="24"/>
        <v>1896.63</v>
      </c>
      <c r="U32" s="3">
        <f t="shared" si="24"/>
        <v>1788.21</v>
      </c>
      <c r="V32" s="3">
        <f t="shared" si="24"/>
        <v>1331.02</v>
      </c>
      <c r="W32" s="3">
        <f t="shared" si="24"/>
        <v>1147.25</v>
      </c>
      <c r="X32" s="3">
        <f t="shared" si="24"/>
        <v>5006.54</v>
      </c>
      <c r="Y32" s="3">
        <f t="shared" si="24"/>
        <v>4160.99</v>
      </c>
      <c r="Z32" s="3">
        <f t="shared" si="24"/>
        <v>3440.24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0.71</v>
      </c>
      <c r="E33" s="3">
        <f>IFERROR(INDEX(E51:E500,MATCH($A$33,$C$51:$C$500,0)),"")</f>
        <v>0.78</v>
      </c>
      <c r="H33" s="3">
        <f>IFERROR(INDEX(D33:G33,COUNT(D33:G33)),"")</f>
        <v>0.78</v>
      </c>
      <c r="I33" s="3">
        <f t="shared" ref="I33:Z33" si="25">IFERROR(INDEX(I51:I500,MATCH($C$33,$C$51:$C$500,0)),"")</f>
        <v>0.83</v>
      </c>
      <c r="J33" s="3">
        <f t="shared" si="25"/>
        <v>0.77</v>
      </c>
      <c r="K33" s="3">
        <f t="shared" si="25"/>
        <v>0.85</v>
      </c>
      <c r="L33" s="3">
        <f t="shared" si="25"/>
        <v>0.59</v>
      </c>
      <c r="M33" s="3">
        <f t="shared" si="25"/>
        <v>0.51</v>
      </c>
      <c r="N33" s="3">
        <f t="shared" si="25"/>
        <v>0.52</v>
      </c>
      <c r="O33" s="3">
        <f t="shared" si="25"/>
        <v>0.56000000000000005</v>
      </c>
      <c r="P33" s="3">
        <f t="shared" si="25"/>
        <v>0.69</v>
      </c>
      <c r="Q33" s="3">
        <f t="shared" si="25"/>
        <v>1.02</v>
      </c>
      <c r="R33" s="3">
        <f t="shared" si="25"/>
        <v>1.04</v>
      </c>
      <c r="S33" s="3">
        <f t="shared" si="25"/>
        <v>0.84</v>
      </c>
      <c r="T33" s="3">
        <f t="shared" si="25"/>
        <v>2.21</v>
      </c>
      <c r="U33" s="3">
        <f t="shared" si="25"/>
        <v>2.04</v>
      </c>
      <c r="V33" s="3">
        <f t="shared" si="25"/>
        <v>2.67</v>
      </c>
      <c r="W33" s="3">
        <f t="shared" si="25"/>
        <v>2.84</v>
      </c>
      <c r="X33" s="3">
        <f t="shared" si="25"/>
        <v>2.67</v>
      </c>
      <c r="Y33" s="3">
        <f t="shared" si="25"/>
        <v>1.33</v>
      </c>
      <c r="Z33" s="3">
        <f t="shared" si="25"/>
        <v>0.98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19.12</v>
      </c>
      <c r="E34" s="3">
        <f>IFERROR(INDEX(E51:E500,MATCH($A$34,$C$51:$C$500,0)),"")</f>
        <v>22.51</v>
      </c>
      <c r="H34" s="3">
        <f>IFERROR(INDEX(D34:G34,COUNT(D34:G34)),"")</f>
        <v>22.51</v>
      </c>
      <c r="I34" s="3">
        <f t="shared" ref="I34:Z34" si="26">IFERROR(INDEX(I51:I500,MATCH($C$34,$C$51:$C$500,0)),"")</f>
        <v>5.88</v>
      </c>
      <c r="J34" s="3">
        <f t="shared" si="26"/>
        <v>5.45</v>
      </c>
      <c r="K34" s="3">
        <f t="shared" si="26"/>
        <v>6.17</v>
      </c>
      <c r="L34" s="3">
        <f t="shared" si="26"/>
        <v>5.3</v>
      </c>
      <c r="M34" s="3">
        <f t="shared" si="26"/>
        <v>9.11</v>
      </c>
      <c r="N34" s="3">
        <f t="shared" si="26"/>
        <v>2372.34</v>
      </c>
      <c r="O34" s="3">
        <f t="shared" si="26"/>
        <v>8.08</v>
      </c>
      <c r="P34" s="3">
        <f t="shared" si="26"/>
        <v>11.6</v>
      </c>
      <c r="Q34" s="3">
        <f t="shared" si="26"/>
        <v>18.010000000000002</v>
      </c>
      <c r="R34" s="3">
        <f t="shared" si="26"/>
        <v>23.63</v>
      </c>
      <c r="S34" s="3">
        <f t="shared" si="26"/>
        <v>24.21</v>
      </c>
      <c r="T34" s="3">
        <f t="shared" si="26"/>
        <v>23.22</v>
      </c>
      <c r="U34" s="3">
        <f t="shared" si="26"/>
        <v>17.48</v>
      </c>
      <c r="V34" s="3">
        <f t="shared" si="26"/>
        <v>12.99</v>
      </c>
      <c r="W34" s="3">
        <f t="shared" si="26"/>
        <v>12.49</v>
      </c>
      <c r="X34" s="3">
        <f t="shared" si="26"/>
        <v>8.42</v>
      </c>
      <c r="Y34" s="3">
        <f t="shared" si="26"/>
        <v>5.25</v>
      </c>
      <c r="Z34" s="3">
        <f t="shared" si="26"/>
        <v>4.24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2.02</v>
      </c>
      <c r="E35" s="3">
        <f>IFERROR(INDEX(E51:E500,MATCH($A$35,$C$51:$C$500,0)),"")</f>
        <v>2.39</v>
      </c>
      <c r="H35" s="3">
        <f>IFERROR(INDEX(D35:G35,COUNT(D35:G35)),"")</f>
        <v>2.39</v>
      </c>
      <c r="I35" s="3">
        <f t="shared" ref="I35:Z35" si="27">IFERROR(INDEX(I51:I500,MATCH($C$35,$C$51:$C$500,0)),"")</f>
        <v>0.65</v>
      </c>
      <c r="J35" s="3">
        <f t="shared" si="27"/>
        <v>0.57999999999999996</v>
      </c>
      <c r="K35" s="3">
        <f t="shared" si="27"/>
        <v>0.61</v>
      </c>
      <c r="L35" s="3">
        <f t="shared" si="27"/>
        <v>0.38</v>
      </c>
      <c r="M35" s="3">
        <f t="shared" si="27"/>
        <v>0.37</v>
      </c>
      <c r="N35" s="3">
        <f t="shared" si="27"/>
        <v>0.45</v>
      </c>
      <c r="O35" s="3">
        <f t="shared" si="27"/>
        <v>0.39</v>
      </c>
      <c r="P35" s="3">
        <f t="shared" si="27"/>
        <v>0.46</v>
      </c>
      <c r="Q35" s="3">
        <f t="shared" si="27"/>
        <v>0.73</v>
      </c>
      <c r="R35" s="3">
        <f t="shared" si="27"/>
        <v>0.77</v>
      </c>
      <c r="S35" s="3">
        <f t="shared" si="27"/>
        <v>0.66</v>
      </c>
      <c r="T35" s="3">
        <f t="shared" si="27"/>
        <v>1.65</v>
      </c>
      <c r="U35" s="3">
        <f t="shared" si="27"/>
        <v>1.64</v>
      </c>
      <c r="V35" s="3">
        <f t="shared" si="27"/>
        <v>1.65</v>
      </c>
      <c r="W35" s="3">
        <f t="shared" si="27"/>
        <v>1.71</v>
      </c>
      <c r="X35" s="3">
        <f t="shared" si="27"/>
        <v>1.65</v>
      </c>
      <c r="Y35" s="3">
        <f t="shared" si="27"/>
        <v>0.81</v>
      </c>
      <c r="Z35" s="3">
        <f t="shared" si="27"/>
        <v>0.49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5595855000000</v>
      </c>
      <c r="E51" s="5">
        <v>5256848000000</v>
      </c>
      <c r="F51" s="5">
        <v>5099474000000</v>
      </c>
      <c r="G51" s="5">
        <v>5223966000000</v>
      </c>
      <c r="I51" s="5">
        <v>19906774000000</v>
      </c>
      <c r="J51" s="5">
        <v>19073703000000</v>
      </c>
      <c r="K51" s="5">
        <v>18649065000000</v>
      </c>
      <c r="L51" s="5">
        <v>18579927000000</v>
      </c>
      <c r="M51" s="5">
        <v>15151663000000</v>
      </c>
      <c r="N51" s="5">
        <v>11869221000000</v>
      </c>
      <c r="O51" s="5">
        <v>15444775000000</v>
      </c>
      <c r="P51" s="5">
        <v>15356381000000</v>
      </c>
      <c r="Q51" s="5">
        <v>13549857000000</v>
      </c>
      <c r="R51" s="5">
        <v>12806867000000</v>
      </c>
      <c r="S51" s="5">
        <v>11723787000000</v>
      </c>
      <c r="T51" s="5">
        <v>12255427000000</v>
      </c>
      <c r="U51" s="5">
        <v>10701988000000</v>
      </c>
      <c r="V51" s="5">
        <v>8277485000000</v>
      </c>
      <c r="W51" s="5">
        <v>7363659000000</v>
      </c>
      <c r="X51" s="5">
        <v>6255109000000</v>
      </c>
      <c r="Y51" s="5">
        <v>5265798000000</v>
      </c>
      <c r="Z51" s="5">
        <v>5278215000000</v>
      </c>
    </row>
    <row r="52" spans="2:26" ht="15.5" x14ac:dyDescent="0.35">
      <c r="C52" t="s">
        <v>85</v>
      </c>
      <c r="D52" s="5">
        <v>-4749754000000</v>
      </c>
      <c r="E52" s="5">
        <v>-4414982000000</v>
      </c>
      <c r="F52" s="5">
        <v>-4141248000000</v>
      </c>
      <c r="G52" s="5">
        <v>-4346906000000</v>
      </c>
      <c r="I52" s="5">
        <v>-16540549000000</v>
      </c>
      <c r="J52" s="5">
        <v>-16008040000000</v>
      </c>
      <c r="K52" s="5">
        <v>-15570064000000</v>
      </c>
      <c r="L52" s="5">
        <v>-15890584000000</v>
      </c>
      <c r="M52" s="5">
        <v>-13290925000000</v>
      </c>
      <c r="N52" s="5">
        <v>-10289115000000</v>
      </c>
      <c r="O52" s="5">
        <v>-13256531000000</v>
      </c>
      <c r="P52" s="5">
        <v>-13483532000000</v>
      </c>
      <c r="Q52" s="5">
        <v>-11793778000000</v>
      </c>
      <c r="R52" s="5">
        <v>-10954051000000</v>
      </c>
      <c r="S52" s="5">
        <v>-9993047000000</v>
      </c>
      <c r="T52" s="5">
        <v>-10500112000000</v>
      </c>
      <c r="U52" s="5">
        <v>-8989568000000</v>
      </c>
      <c r="V52" s="5">
        <v>-6921210000000</v>
      </c>
      <c r="W52" s="5">
        <v>-6126058000000</v>
      </c>
      <c r="X52" s="5">
        <v>-5102483000000</v>
      </c>
      <c r="Y52" s="5">
        <v>-4317181000000</v>
      </c>
      <c r="Z52" s="5">
        <v>-4367388000000</v>
      </c>
    </row>
    <row r="53" spans="2:26" ht="15.5" x14ac:dyDescent="0.35">
      <c r="C53" t="s">
        <v>86</v>
      </c>
      <c r="D53" s="5">
        <v>846101000000</v>
      </c>
      <c r="E53" s="5">
        <v>841866000000</v>
      </c>
      <c r="F53" s="5">
        <v>958226000000</v>
      </c>
      <c r="G53" s="5">
        <v>877060000000</v>
      </c>
      <c r="I53" s="5">
        <v>3366225000000</v>
      </c>
      <c r="J53" s="5">
        <v>3065663000000</v>
      </c>
      <c r="K53" s="5">
        <v>3079001000000</v>
      </c>
      <c r="L53" s="5">
        <v>2689343000000</v>
      </c>
      <c r="M53" s="5">
        <v>1860738000000</v>
      </c>
      <c r="N53" s="5">
        <v>1580106000000</v>
      </c>
      <c r="O53" s="5">
        <v>2188244000000</v>
      </c>
      <c r="P53" s="5">
        <v>1872849000000</v>
      </c>
      <c r="Q53" s="5">
        <v>1756079000000</v>
      </c>
      <c r="R53" s="5">
        <v>1852816000000</v>
      </c>
      <c r="S53" s="5">
        <v>1730740000000</v>
      </c>
      <c r="T53" s="5">
        <v>1755315000000</v>
      </c>
      <c r="U53" s="5">
        <v>1712420000000</v>
      </c>
      <c r="V53" s="5">
        <v>1356275000000</v>
      </c>
      <c r="W53" s="5">
        <v>1237601000000</v>
      </c>
      <c r="X53" s="5">
        <v>1152626000000</v>
      </c>
      <c r="Y53" s="5">
        <v>948617000000</v>
      </c>
      <c r="Z53" s="5">
        <v>910827000000</v>
      </c>
    </row>
    <row r="54" spans="2:26" ht="15.5" x14ac:dyDescent="0.35">
      <c r="C54" t="s">
        <v>87</v>
      </c>
      <c r="D54" s="5">
        <v>-569050000000</v>
      </c>
      <c r="E54" s="5">
        <v>-531135000000</v>
      </c>
      <c r="F54" s="5">
        <v>-612856000000</v>
      </c>
      <c r="G54" s="5">
        <v>-524044000000</v>
      </c>
      <c r="I54" s="5">
        <v>-2126820000000</v>
      </c>
      <c r="J54" s="5">
        <v>-2017776000000</v>
      </c>
      <c r="K54" s="5">
        <v>-1907216000000</v>
      </c>
      <c r="L54" s="5">
        <v>-1746023000000</v>
      </c>
      <c r="M54" s="5">
        <v>-1711577000000</v>
      </c>
      <c r="N54" s="5">
        <v>-1446382000000</v>
      </c>
      <c r="O54" s="5">
        <v>-1642451000000</v>
      </c>
      <c r="P54" s="5">
        <v>-1508826000000</v>
      </c>
      <c r="Q54" s="5">
        <v>-1409628000000</v>
      </c>
      <c r="R54" s="5">
        <v>-1405476000000</v>
      </c>
      <c r="S54" s="5">
        <v>-1354658000000</v>
      </c>
      <c r="T54" s="5">
        <v>-1291307000000</v>
      </c>
      <c r="U54" s="5">
        <v>-1040621000000</v>
      </c>
      <c r="V54" s="5">
        <v>-880741000000</v>
      </c>
      <c r="W54" s="5">
        <v>-718053000000</v>
      </c>
      <c r="X54" s="5">
        <v>-579511000000</v>
      </c>
      <c r="Y54" s="5">
        <v>-528626000000</v>
      </c>
      <c r="Z54" s="5">
        <v>-458959000000</v>
      </c>
    </row>
    <row r="55" spans="2:26" ht="15.5" x14ac:dyDescent="0.35">
      <c r="C55" t="s">
        <v>88</v>
      </c>
      <c r="D55" s="5">
        <v>-299625000000</v>
      </c>
      <c r="E55" s="5">
        <v>-265289000000</v>
      </c>
      <c r="F55" s="5">
        <v>-292104000000</v>
      </c>
      <c r="G55" s="5">
        <v>-260657000000</v>
      </c>
      <c r="I55" s="5">
        <v>-1054494000000</v>
      </c>
      <c r="J55" s="5">
        <v>-992270000000</v>
      </c>
      <c r="K55" s="5">
        <v>-956973000000</v>
      </c>
      <c r="L55" s="5">
        <v>-893739000000</v>
      </c>
      <c r="M55" s="5">
        <v>-805032000000</v>
      </c>
      <c r="N55" s="5">
        <v>-725467000000</v>
      </c>
      <c r="O55" s="5">
        <v>-783670000000</v>
      </c>
      <c r="P55" s="5">
        <v>-736449000000</v>
      </c>
      <c r="Q55" s="5">
        <v>-675593000000</v>
      </c>
      <c r="R55" s="5">
        <v>-665770000000</v>
      </c>
      <c r="S55" s="5">
        <v>-639730000000</v>
      </c>
      <c r="T55" s="5">
        <v>-564878000000</v>
      </c>
      <c r="U55" s="5">
        <v>-439446000000</v>
      </c>
      <c r="V55" s="5">
        <v>-387493000000</v>
      </c>
      <c r="W55" s="5">
        <v>-294835000000</v>
      </c>
      <c r="X55" s="5">
        <v>-215941000000</v>
      </c>
      <c r="Y55" s="5">
        <v>-172420000000</v>
      </c>
      <c r="Z55" s="5">
        <v>-164888000000</v>
      </c>
    </row>
    <row r="56" spans="2:26" ht="15.5" x14ac:dyDescent="0.35">
      <c r="C56" t="s">
        <v>89</v>
      </c>
      <c r="D56" s="5">
        <v>-269425000000</v>
      </c>
      <c r="E56" s="5">
        <v>-265846000000</v>
      </c>
      <c r="F56" s="5">
        <v>-320752000000</v>
      </c>
      <c r="G56" s="5">
        <v>-263387000000</v>
      </c>
      <c r="I56" s="5">
        <v>-1072326000000</v>
      </c>
      <c r="J56" s="5">
        <v>-1025506000000</v>
      </c>
      <c r="K56" s="5">
        <v>-950243000000</v>
      </c>
      <c r="L56" s="5">
        <v>-852284000000</v>
      </c>
      <c r="M56" s="5">
        <v>-906545000000</v>
      </c>
      <c r="N56" s="5">
        <v>-720915000000</v>
      </c>
      <c r="O56" s="5">
        <v>-858781000000</v>
      </c>
      <c r="P56" s="5">
        <v>-772377000000</v>
      </c>
      <c r="Q56" s="5">
        <v>-734035000000</v>
      </c>
      <c r="R56" s="5">
        <v>-739706000000</v>
      </c>
      <c r="S56" s="5">
        <v>-714928000000</v>
      </c>
      <c r="T56" s="5">
        <v>-726429000000</v>
      </c>
      <c r="U56" s="5">
        <v>-601175000000</v>
      </c>
      <c r="V56" s="5">
        <v>-493248000000</v>
      </c>
      <c r="W56" s="5">
        <v>-423218000000</v>
      </c>
      <c r="X56" s="5">
        <v>-363570000000</v>
      </c>
      <c r="Y56" s="5">
        <v>-356206000000</v>
      </c>
      <c r="Z56" s="5">
        <v>-294071000000</v>
      </c>
    </row>
    <row r="57" spans="2:26" ht="15.5" x14ac:dyDescent="0.35">
      <c r="C57" t="s">
        <v>90</v>
      </c>
      <c r="D57" s="5">
        <v>277051000000</v>
      </c>
      <c r="E57" s="5">
        <v>310731000000</v>
      </c>
      <c r="F57" s="5">
        <v>345370000000</v>
      </c>
      <c r="G57" s="5">
        <v>353016000000</v>
      </c>
      <c r="I57" s="5">
        <v>1239405000000</v>
      </c>
      <c r="J57" s="5">
        <v>1047887000000</v>
      </c>
      <c r="K57" s="5">
        <v>1171785000000</v>
      </c>
      <c r="L57" s="5">
        <v>943320000000</v>
      </c>
      <c r="M57" s="5">
        <v>149161000000</v>
      </c>
      <c r="N57" s="5">
        <v>133724000000</v>
      </c>
      <c r="O57" s="5">
        <v>545793000000</v>
      </c>
      <c r="P57" s="5">
        <v>364023000000</v>
      </c>
      <c r="Q57" s="5">
        <v>346451000000</v>
      </c>
      <c r="R57" s="5">
        <v>447340000000</v>
      </c>
      <c r="S57" s="5">
        <v>376082000000</v>
      </c>
      <c r="T57" s="5">
        <v>464008000000</v>
      </c>
      <c r="U57" s="5">
        <v>671799000000</v>
      </c>
      <c r="V57" s="5">
        <v>475534000000</v>
      </c>
      <c r="W57" s="5">
        <v>519548000000</v>
      </c>
      <c r="X57" s="5">
        <v>573115000000</v>
      </c>
      <c r="Y57" s="5">
        <v>419991000000</v>
      </c>
      <c r="Z57" s="5">
        <v>451868000000</v>
      </c>
    </row>
    <row r="58" spans="2:26" ht="15.5" x14ac:dyDescent="0.35">
      <c r="C58" t="s">
        <v>91</v>
      </c>
      <c r="D58" s="5">
        <v>393614000000</v>
      </c>
      <c r="E58" s="5">
        <v>358452000000</v>
      </c>
      <c r="F58" s="5">
        <v>412101000000</v>
      </c>
      <c r="G58" s="5">
        <v>414178000000</v>
      </c>
      <c r="I58" s="5">
        <v>1400138000000</v>
      </c>
      <c r="J58" s="5">
        <v>1441276000000</v>
      </c>
      <c r="K58" s="5">
        <v>1143170000000</v>
      </c>
      <c r="L58" s="5">
        <v>787586000000</v>
      </c>
      <c r="M58" s="5">
        <v>605968000000</v>
      </c>
      <c r="N58" s="5">
        <v>-17653000000</v>
      </c>
      <c r="O58" s="5">
        <v>574065000000</v>
      </c>
      <c r="P58" s="5">
        <v>497540000000</v>
      </c>
      <c r="Q58" s="5">
        <v>365485000000</v>
      </c>
      <c r="R58" s="5">
        <v>201567000000</v>
      </c>
      <c r="S58" s="5">
        <v>57514000000</v>
      </c>
      <c r="T58" s="5">
        <v>644047000000</v>
      </c>
      <c r="U58" s="5">
        <v>596805000000</v>
      </c>
      <c r="V58" s="5">
        <v>787834000000</v>
      </c>
      <c r="W58" s="5">
        <v>735535000000</v>
      </c>
      <c r="X58" s="5">
        <v>821146000000</v>
      </c>
      <c r="Y58" s="5">
        <v>527010000000</v>
      </c>
      <c r="Z58" s="5">
        <v>319948000000</v>
      </c>
    </row>
    <row r="59" spans="2:26" ht="15.5" x14ac:dyDescent="0.35">
      <c r="C59" t="s">
        <v>92</v>
      </c>
      <c r="D59" s="5">
        <v>59396000000</v>
      </c>
      <c r="E59" s="5">
        <v>58287000000</v>
      </c>
      <c r="F59" s="5">
        <v>64095000000</v>
      </c>
      <c r="G59" s="5">
        <v>65426000000</v>
      </c>
      <c r="I59" s="5">
        <v>248416000000</v>
      </c>
      <c r="J59" s="5">
        <v>205119000000</v>
      </c>
      <c r="K59" s="5">
        <v>155281000000</v>
      </c>
      <c r="L59" s="5">
        <v>81054000000</v>
      </c>
      <c r="M59" s="5">
        <v>82044000000</v>
      </c>
      <c r="N59" s="5">
        <v>76885000000</v>
      </c>
      <c r="O59" s="5">
        <v>83269000000</v>
      </c>
      <c r="P59" s="5">
        <v>71351000000</v>
      </c>
      <c r="Q59" s="5">
        <v>69418000000</v>
      </c>
      <c r="R59" s="5">
        <v>68218000000</v>
      </c>
      <c r="S59" s="5">
        <v>79300000000</v>
      </c>
      <c r="T59" s="5">
        <v>109226000000</v>
      </c>
      <c r="U59" s="5">
        <v>96869000000</v>
      </c>
      <c r="V59" s="5">
        <v>29406000000</v>
      </c>
      <c r="W59" s="5">
        <v>41056000000</v>
      </c>
      <c r="X59" s="5">
        <v>29126000000</v>
      </c>
      <c r="Y59" s="5">
        <v>45466000000</v>
      </c>
      <c r="Z59" s="5">
        <v>38292000000</v>
      </c>
    </row>
    <row r="60" spans="2:26" ht="15.5" x14ac:dyDescent="0.35">
      <c r="C60" t="s">
        <v>93</v>
      </c>
      <c r="X60" s="5">
        <v>-98000000</v>
      </c>
      <c r="Y60" s="5">
        <v>-49701000000</v>
      </c>
      <c r="Z60" s="5">
        <v>-26502000000</v>
      </c>
    </row>
    <row r="61" spans="2:26" ht="15.5" x14ac:dyDescent="0.35">
      <c r="C61" t="s">
        <v>27</v>
      </c>
      <c r="D61" s="5">
        <v>-9224000000</v>
      </c>
      <c r="E61" s="5">
        <v>-9056000000</v>
      </c>
      <c r="F61" s="5">
        <v>-9784000000</v>
      </c>
      <c r="G61" s="5">
        <v>-10887000000</v>
      </c>
      <c r="I61" s="5">
        <v>-43486000000</v>
      </c>
      <c r="J61" s="5">
        <v>-43840000000</v>
      </c>
      <c r="K61" s="5">
        <v>-37246000000</v>
      </c>
      <c r="L61" s="5">
        <v>-34084000000</v>
      </c>
      <c r="M61" s="5">
        <v>-37256000000</v>
      </c>
      <c r="N61" s="5">
        <v>-70005000000</v>
      </c>
      <c r="O61" s="5">
        <v>-83117000000</v>
      </c>
      <c r="P61" s="5">
        <v>-56985000000</v>
      </c>
      <c r="Q61" s="5">
        <v>-76449000000</v>
      </c>
      <c r="R61" s="5">
        <v>-124222000000</v>
      </c>
      <c r="S61" s="5">
        <v>-173063000000</v>
      </c>
      <c r="T61" s="5">
        <v>-97384000000</v>
      </c>
      <c r="U61" s="5">
        <v>-87265000000</v>
      </c>
      <c r="V61" s="5">
        <v>-99586000000</v>
      </c>
      <c r="W61" s="5">
        <v>-55549000000</v>
      </c>
      <c r="X61" s="5">
        <v>-27954000000</v>
      </c>
      <c r="Y61" s="5">
        <v>-14931000000</v>
      </c>
      <c r="Z61" s="5">
        <v>-23059000000</v>
      </c>
    </row>
    <row r="62" spans="2:26" ht="15.5" x14ac:dyDescent="0.35">
      <c r="C62" t="s">
        <v>94</v>
      </c>
      <c r="D62" s="5">
        <v>328225000000</v>
      </c>
      <c r="E62" s="5">
        <v>291198000000</v>
      </c>
      <c r="F62" s="5">
        <v>362014000000</v>
      </c>
      <c r="G62" s="5">
        <v>346509000000</v>
      </c>
      <c r="I62" s="5">
        <v>1176891000000</v>
      </c>
      <c r="J62" s="5">
        <v>1037937000000</v>
      </c>
      <c r="K62" s="5">
        <v>948158000000</v>
      </c>
      <c r="L62" s="5">
        <v>696894000000</v>
      </c>
      <c r="M62" s="5">
        <v>538938000000</v>
      </c>
      <c r="N62" s="5">
        <v>-76932000000</v>
      </c>
      <c r="O62" s="5">
        <v>522555000000</v>
      </c>
      <c r="P62" s="5">
        <v>478613000000</v>
      </c>
      <c r="Q62" s="5">
        <v>335410000000</v>
      </c>
      <c r="R62" s="5">
        <v>229774000000</v>
      </c>
      <c r="S62" s="5">
        <v>31499000000</v>
      </c>
      <c r="T62" s="5">
        <v>491001000000</v>
      </c>
      <c r="U62" s="5">
        <v>600202000000</v>
      </c>
      <c r="V62" s="5">
        <v>784392000000</v>
      </c>
      <c r="W62" s="5">
        <v>693786000000</v>
      </c>
      <c r="X62" s="5">
        <v>761161000000</v>
      </c>
      <c r="Y62" s="5">
        <v>509774000000</v>
      </c>
      <c r="Z62" s="5">
        <v>283214000000</v>
      </c>
    </row>
    <row r="63" spans="2:26" ht="15.5" x14ac:dyDescent="0.35">
      <c r="C63" t="s">
        <v>97</v>
      </c>
      <c r="D63" s="5">
        <v>2012000000</v>
      </c>
      <c r="E63" s="5">
        <v>6697000000</v>
      </c>
      <c r="F63" s="5">
        <v>54411000000</v>
      </c>
      <c r="G63" s="5">
        <v>46924000000</v>
      </c>
      <c r="I63" s="5">
        <v>148225000000</v>
      </c>
      <c r="J63" s="5">
        <v>142852000000</v>
      </c>
      <c r="K63" s="5">
        <v>172414000000</v>
      </c>
      <c r="L63" s="5">
        <v>148450000000</v>
      </c>
      <c r="M63" s="5">
        <v>28586000000</v>
      </c>
      <c r="N63" s="5">
        <v>-53108000000</v>
      </c>
      <c r="O63" s="5">
        <v>70967000000</v>
      </c>
      <c r="P63" s="5">
        <v>80620000000</v>
      </c>
      <c r="Q63" s="5">
        <v>-11848000000</v>
      </c>
      <c r="R63" s="5">
        <v>66980000000</v>
      </c>
      <c r="S63" s="5">
        <v>2408000000</v>
      </c>
      <c r="T63" s="5">
        <v>82694000000</v>
      </c>
      <c r="U63" s="5">
        <v>53203000000</v>
      </c>
      <c r="V63" s="5">
        <v>78688000000</v>
      </c>
      <c r="W63" s="5">
        <v>94867000000</v>
      </c>
    </row>
    <row r="64" spans="2:26" ht="15.5" x14ac:dyDescent="0.35">
      <c r="C64" t="s">
        <v>98</v>
      </c>
      <c r="D64" s="5">
        <v>393614000000</v>
      </c>
      <c r="E64" s="5">
        <v>358452000000</v>
      </c>
      <c r="F64" s="5">
        <v>412101000000</v>
      </c>
      <c r="G64" s="5">
        <v>414178000000</v>
      </c>
      <c r="I64" s="5">
        <v>1400138000000</v>
      </c>
      <c r="J64" s="5">
        <v>1441276000000</v>
      </c>
      <c r="K64" s="5">
        <v>1143170000000</v>
      </c>
      <c r="L64" s="5">
        <v>787586000000</v>
      </c>
      <c r="M64" s="5">
        <v>605968000000</v>
      </c>
      <c r="N64" s="5">
        <v>-17653000000</v>
      </c>
      <c r="O64" s="5">
        <v>574065000000</v>
      </c>
      <c r="P64" s="5">
        <v>497540000000</v>
      </c>
      <c r="Q64" s="5">
        <v>365485000000</v>
      </c>
      <c r="R64" s="5">
        <v>201567000000</v>
      </c>
      <c r="S64" s="5">
        <v>57514000000</v>
      </c>
      <c r="T64" s="5">
        <v>644047000000</v>
      </c>
      <c r="U64" s="5">
        <v>596805000000</v>
      </c>
      <c r="V64" s="5">
        <v>787834000000</v>
      </c>
      <c r="W64" s="5">
        <v>735535000000</v>
      </c>
      <c r="X64" s="5">
        <v>821146000000</v>
      </c>
      <c r="Y64" s="5">
        <v>527010000000</v>
      </c>
      <c r="Z64" s="5">
        <v>319948000000</v>
      </c>
    </row>
    <row r="65" spans="3:26" ht="15.5" x14ac:dyDescent="0.35">
      <c r="C65" t="s">
        <v>29</v>
      </c>
      <c r="D65" s="5">
        <v>670665000000</v>
      </c>
      <c r="E65" s="5">
        <v>669183000000</v>
      </c>
      <c r="F65" s="5">
        <v>757471000000</v>
      </c>
      <c r="G65" s="5">
        <v>767194000000</v>
      </c>
      <c r="I65" s="5">
        <v>2639543000000</v>
      </c>
      <c r="J65" s="5">
        <v>2489163000000</v>
      </c>
      <c r="K65" s="5">
        <v>2314955000000</v>
      </c>
      <c r="L65" s="5">
        <v>1730906000000</v>
      </c>
      <c r="M65" s="5">
        <v>755129000000</v>
      </c>
      <c r="N65" s="5">
        <v>116071000000</v>
      </c>
      <c r="O65" s="5">
        <v>1119858000000</v>
      </c>
      <c r="P65" s="5">
        <v>861563000000</v>
      </c>
      <c r="Q65" s="5">
        <v>711936000000</v>
      </c>
      <c r="R65" s="5">
        <v>648907000000</v>
      </c>
      <c r="S65" s="5">
        <v>433596000000</v>
      </c>
      <c r="T65" s="5">
        <v>1108055000000</v>
      </c>
      <c r="U65" s="5">
        <v>1268604000000</v>
      </c>
      <c r="V65" s="5">
        <v>1263368000000</v>
      </c>
      <c r="W65" s="5">
        <v>1255083000000</v>
      </c>
      <c r="X65" s="5">
        <v>1394261000000</v>
      </c>
      <c r="Y65" s="5">
        <v>947001000000</v>
      </c>
      <c r="Z65" s="5">
        <v>771816000000</v>
      </c>
    </row>
    <row r="66" spans="3:26" ht="15.5" x14ac:dyDescent="0.35">
      <c r="C66" t="s">
        <v>28</v>
      </c>
      <c r="D66" s="5">
        <v>-76168000000</v>
      </c>
      <c r="E66" s="5">
        <v>-100130000000</v>
      </c>
      <c r="F66" s="5">
        <v>-70420000000</v>
      </c>
      <c r="G66" s="5">
        <v>-90670000000</v>
      </c>
      <c r="I66" s="5">
        <v>-291749000000</v>
      </c>
      <c r="J66" s="5">
        <v>-306325000000</v>
      </c>
      <c r="K66" s="5">
        <v>-302253000000</v>
      </c>
      <c r="L66" s="5">
        <v>-256626000000</v>
      </c>
      <c r="M66" s="5">
        <v>-120198000000</v>
      </c>
      <c r="N66" s="5">
        <v>-157200000000</v>
      </c>
      <c r="O66" s="5">
        <v>-266349000000</v>
      </c>
      <c r="P66" s="5">
        <v>-180762000000</v>
      </c>
      <c r="Q66" s="5">
        <v>-164155000000</v>
      </c>
      <c r="R66" s="5">
        <v>-165486000000</v>
      </c>
      <c r="S66" s="5">
        <v>-110895000000</v>
      </c>
      <c r="T66" s="5">
        <v>-151646000000</v>
      </c>
      <c r="U66" s="5">
        <v>-210589000000</v>
      </c>
      <c r="V66" s="5">
        <v>-127454000000</v>
      </c>
      <c r="W66" s="5">
        <v>-153500000000</v>
      </c>
      <c r="X66" s="5">
        <v>-168956000000</v>
      </c>
      <c r="Y66" s="5">
        <v>-137046000000</v>
      </c>
      <c r="Z66" s="5">
        <v>-161888000000</v>
      </c>
    </row>
    <row r="67" spans="3:26" ht="15.5" x14ac:dyDescent="0.35">
      <c r="C67" t="s">
        <v>99</v>
      </c>
      <c r="D67" s="5">
        <v>594497000000</v>
      </c>
      <c r="E67" s="5">
        <v>569053000000</v>
      </c>
      <c r="F67" s="5">
        <v>687051000000</v>
      </c>
      <c r="G67" s="5">
        <v>676524000000</v>
      </c>
      <c r="I67" s="5">
        <v>2347794000000</v>
      </c>
      <c r="J67" s="5">
        <v>2182838000000</v>
      </c>
      <c r="K67" s="5">
        <v>2012702000000</v>
      </c>
      <c r="L67" s="5">
        <v>1474280000000</v>
      </c>
      <c r="M67" s="5">
        <v>634931000000</v>
      </c>
      <c r="N67" s="5">
        <v>-41129000000</v>
      </c>
      <c r="O67" s="5">
        <v>853509000000</v>
      </c>
      <c r="P67" s="5">
        <v>680801000000</v>
      </c>
      <c r="Q67" s="5">
        <v>547781000000</v>
      </c>
      <c r="R67" s="5">
        <v>483421000000</v>
      </c>
      <c r="S67" s="5">
        <v>322701000000</v>
      </c>
      <c r="T67" s="5">
        <v>956409000000</v>
      </c>
      <c r="U67" s="5">
        <v>1058015000000</v>
      </c>
      <c r="V67" s="5">
        <v>1135914000000</v>
      </c>
      <c r="W67" s="5">
        <v>1101583000000</v>
      </c>
      <c r="X67" s="5">
        <v>1225305000000</v>
      </c>
      <c r="Y67" s="5">
        <v>809955000000</v>
      </c>
      <c r="Z67" s="5">
        <v>609928000000</v>
      </c>
    </row>
    <row r="68" spans="3:26" ht="15.5" x14ac:dyDescent="0.35">
      <c r="C68" t="s">
        <v>100</v>
      </c>
      <c r="X68" s="5">
        <v>-84126000000</v>
      </c>
      <c r="Y68" s="5">
        <v>-41690000000</v>
      </c>
      <c r="Z68" s="5">
        <v>-45000000000</v>
      </c>
    </row>
    <row r="69" spans="3:26" ht="15.5" x14ac:dyDescent="0.35">
      <c r="C69" t="s">
        <v>583</v>
      </c>
      <c r="Z69" s="5">
        <v>1097000000</v>
      </c>
    </row>
    <row r="70" spans="3:26" ht="15.5" x14ac:dyDescent="0.35">
      <c r="C70" t="s">
        <v>511</v>
      </c>
      <c r="N70" s="5">
        <v>3265000000</v>
      </c>
      <c r="O70" s="5">
        <v>-36538000000</v>
      </c>
    </row>
    <row r="71" spans="3:26" ht="15.5" x14ac:dyDescent="0.35">
      <c r="C71" t="s">
        <v>101</v>
      </c>
      <c r="D71" s="5">
        <v>594497000000</v>
      </c>
      <c r="E71" s="5">
        <v>569053000000</v>
      </c>
      <c r="F71" s="5">
        <v>687051000000</v>
      </c>
      <c r="G71" s="5">
        <v>676524000000</v>
      </c>
      <c r="I71" s="5">
        <v>2347794000000</v>
      </c>
      <c r="J71" s="5">
        <v>2182838000000</v>
      </c>
      <c r="K71" s="5">
        <v>2012702000000</v>
      </c>
      <c r="L71" s="5">
        <v>1474280000000</v>
      </c>
      <c r="M71" s="5">
        <v>634931000000</v>
      </c>
      <c r="N71" s="5">
        <v>-37864000000</v>
      </c>
      <c r="O71" s="5">
        <v>816971000000</v>
      </c>
      <c r="P71" s="5">
        <v>680801000000</v>
      </c>
      <c r="Q71" s="5">
        <v>547781000000</v>
      </c>
      <c r="R71" s="5">
        <v>483421000000</v>
      </c>
      <c r="S71" s="5">
        <v>322701000000</v>
      </c>
      <c r="T71" s="5">
        <v>956409000000</v>
      </c>
      <c r="U71" s="5">
        <v>1058015000000</v>
      </c>
      <c r="V71" s="5">
        <v>1135914000000</v>
      </c>
      <c r="W71" s="5">
        <v>1101583000000</v>
      </c>
      <c r="X71" s="5">
        <v>1141179000000</v>
      </c>
      <c r="Y71" s="5">
        <v>768265000000</v>
      </c>
      <c r="Z71" s="5">
        <v>566025000000</v>
      </c>
    </row>
    <row r="72" spans="3:26" ht="15.5" x14ac:dyDescent="0.35">
      <c r="C72" t="s">
        <v>102</v>
      </c>
      <c r="D72" s="5">
        <v>11013000000</v>
      </c>
      <c r="E72" s="5">
        <v>-43713000000</v>
      </c>
      <c r="F72" s="5">
        <v>32164000000</v>
      </c>
      <c r="G72" s="5">
        <v>4087000000</v>
      </c>
      <c r="I72" s="5">
        <v>41481000000</v>
      </c>
      <c r="J72" s="5">
        <v>-90088000000</v>
      </c>
      <c r="K72" s="5">
        <v>176732000000</v>
      </c>
      <c r="L72" s="5">
        <v>58614000000</v>
      </c>
      <c r="M72" s="5">
        <v>75877000000</v>
      </c>
      <c r="N72" s="5">
        <v>-100867000000</v>
      </c>
      <c r="O72" s="5">
        <v>-86858000000</v>
      </c>
      <c r="P72" s="5">
        <v>66641000000</v>
      </c>
      <c r="Q72" s="5">
        <v>-94902000000</v>
      </c>
      <c r="R72" s="5">
        <v>38635000000</v>
      </c>
      <c r="S72" s="5">
        <v>-43466000000</v>
      </c>
      <c r="T72" s="5">
        <v>193765000000</v>
      </c>
      <c r="U72" s="5">
        <v>41694000000</v>
      </c>
      <c r="V72" s="5">
        <v>-59483000000</v>
      </c>
      <c r="W72" s="5">
        <v>4066000000</v>
      </c>
    </row>
    <row r="73" spans="3:26" ht="15.5" x14ac:dyDescent="0.35">
      <c r="C73" t="s">
        <v>288</v>
      </c>
      <c r="D73" s="5">
        <v>11013000000</v>
      </c>
      <c r="E73" s="5">
        <v>-43713000000</v>
      </c>
      <c r="F73" s="5">
        <v>32164000000</v>
      </c>
      <c r="G73" s="5">
        <v>4087000000</v>
      </c>
      <c r="I73" s="5">
        <v>41481000000</v>
      </c>
      <c r="J73" s="5">
        <v>-90088000000</v>
      </c>
      <c r="K73" s="5">
        <v>176732000000</v>
      </c>
      <c r="L73" s="5">
        <v>58614000000</v>
      </c>
      <c r="M73" s="5">
        <v>75877000000</v>
      </c>
      <c r="N73" s="5">
        <v>-100867000000</v>
      </c>
      <c r="O73" s="5">
        <v>-86858000000</v>
      </c>
      <c r="P73" s="5">
        <v>66641000000</v>
      </c>
      <c r="Q73" s="5">
        <v>-94902000000</v>
      </c>
      <c r="R73" s="5">
        <v>38635000000</v>
      </c>
      <c r="S73" s="5">
        <v>-43466000000</v>
      </c>
      <c r="T73" s="5">
        <v>193765000000</v>
      </c>
      <c r="U73" s="5">
        <v>41694000000</v>
      </c>
      <c r="V73" s="5">
        <v>-59483000000</v>
      </c>
      <c r="W73" s="5">
        <v>4066000000</v>
      </c>
    </row>
    <row r="74" spans="3:26" ht="15.5" x14ac:dyDescent="0.35">
      <c r="C74" t="s">
        <v>103</v>
      </c>
      <c r="D74" s="5">
        <v>605510000000</v>
      </c>
      <c r="E74" s="5">
        <v>525340000000</v>
      </c>
      <c r="F74" s="5">
        <v>719215000000</v>
      </c>
      <c r="G74" s="5">
        <v>680611000000</v>
      </c>
      <c r="I74" s="5">
        <v>2389275000000</v>
      </c>
      <c r="J74" s="5">
        <v>2092750000000</v>
      </c>
      <c r="K74" s="5">
        <v>2189434000000</v>
      </c>
      <c r="L74" s="5">
        <v>1532894000000</v>
      </c>
      <c r="M74" s="5">
        <v>710808000000</v>
      </c>
      <c r="N74" s="5">
        <v>-138731000000</v>
      </c>
      <c r="O74" s="5">
        <v>730113000000</v>
      </c>
      <c r="P74" s="5">
        <v>747442000000</v>
      </c>
      <c r="Q74" s="5">
        <v>452879000000</v>
      </c>
      <c r="R74" s="5">
        <v>522056000000</v>
      </c>
      <c r="S74" s="5">
        <v>279235000000</v>
      </c>
      <c r="T74" s="5">
        <v>1150174000000</v>
      </c>
      <c r="U74" s="5">
        <v>1099709000000</v>
      </c>
      <c r="V74" s="5">
        <v>1076431000000</v>
      </c>
      <c r="W74" s="5">
        <v>1105649000000</v>
      </c>
      <c r="X74" s="5">
        <v>1141179000000</v>
      </c>
      <c r="Y74" s="5">
        <v>768265000000</v>
      </c>
      <c r="Z74" s="5">
        <v>566025000000</v>
      </c>
    </row>
    <row r="75" spans="3:26" ht="15.5" x14ac:dyDescent="0.35">
      <c r="C75" t="s">
        <v>104</v>
      </c>
      <c r="D75" s="5">
        <v>594497000000</v>
      </c>
      <c r="E75" s="5">
        <v>569053000000</v>
      </c>
      <c r="F75" s="5">
        <v>687051000000</v>
      </c>
      <c r="G75" s="5">
        <v>676524000000</v>
      </c>
      <c r="I75" s="5">
        <v>2347794000000</v>
      </c>
      <c r="J75" s="5">
        <v>2182838000000</v>
      </c>
      <c r="K75" s="5">
        <v>2012702000000</v>
      </c>
      <c r="L75" s="5">
        <v>1474280000000</v>
      </c>
      <c r="M75" s="5">
        <v>634931000000</v>
      </c>
      <c r="N75" s="5">
        <v>-37864000000</v>
      </c>
      <c r="O75" s="5">
        <v>816971000000</v>
      </c>
      <c r="P75" s="5">
        <v>680801000000</v>
      </c>
      <c r="Q75" s="5">
        <v>547781000000</v>
      </c>
      <c r="R75" s="5">
        <v>483421000000</v>
      </c>
      <c r="S75" s="5">
        <v>322701000000</v>
      </c>
      <c r="T75" s="5">
        <v>956409000000</v>
      </c>
      <c r="U75" s="5">
        <v>1058015000000</v>
      </c>
      <c r="V75" s="5">
        <v>1135914000000</v>
      </c>
      <c r="W75" s="5">
        <v>1101583000000</v>
      </c>
      <c r="X75" s="5">
        <v>1141179000000</v>
      </c>
      <c r="Y75" s="5">
        <v>768265000000</v>
      </c>
      <c r="Z75" s="5">
        <v>564928000000</v>
      </c>
    </row>
    <row r="76" spans="3:26" ht="15.5" x14ac:dyDescent="0.35">
      <c r="C76" t="s">
        <v>8</v>
      </c>
      <c r="D76" s="5">
        <v>603498000000</v>
      </c>
      <c r="E76" s="5">
        <v>518643000000</v>
      </c>
      <c r="F76" s="5">
        <v>664804000000</v>
      </c>
      <c r="G76" s="5">
        <v>633687000000</v>
      </c>
      <c r="I76" s="5">
        <v>2241050000000</v>
      </c>
      <c r="J76" s="5">
        <v>1949898000000</v>
      </c>
      <c r="K76" s="5">
        <v>2017020000000</v>
      </c>
      <c r="L76" s="5">
        <v>1384444000000</v>
      </c>
      <c r="M76" s="5">
        <v>682222000000</v>
      </c>
      <c r="N76" s="5">
        <v>-85623000000</v>
      </c>
      <c r="O76" s="5">
        <v>659146000000</v>
      </c>
      <c r="P76" s="5">
        <v>666822000000</v>
      </c>
      <c r="Q76" s="5">
        <v>464727000000</v>
      </c>
      <c r="R76" s="5">
        <v>455076000000</v>
      </c>
      <c r="S76" s="5">
        <v>276827000000</v>
      </c>
      <c r="T76" s="5">
        <v>1067480000000</v>
      </c>
      <c r="U76" s="5">
        <v>1046506000000</v>
      </c>
      <c r="V76" s="5">
        <v>997743000000</v>
      </c>
      <c r="W76" s="5">
        <v>1010782000000</v>
      </c>
    </row>
    <row r="77" spans="3:26" ht="15.5" x14ac:dyDescent="0.35">
      <c r="C77" t="s">
        <v>105</v>
      </c>
      <c r="D77" s="5">
        <v>594497000000</v>
      </c>
      <c r="E77" s="5">
        <v>569053000000</v>
      </c>
      <c r="F77" s="5">
        <v>687051000000</v>
      </c>
      <c r="G77" s="5">
        <v>676524000000</v>
      </c>
      <c r="I77" s="5">
        <v>2347794000000</v>
      </c>
      <c r="J77" s="5">
        <v>2182838000000</v>
      </c>
      <c r="K77" s="5">
        <v>2012702000000</v>
      </c>
      <c r="L77" s="5">
        <v>1474280000000</v>
      </c>
      <c r="M77" s="5">
        <v>634931000000</v>
      </c>
      <c r="N77" s="5">
        <v>-37864000000</v>
      </c>
      <c r="O77" s="5">
        <v>816971000000</v>
      </c>
      <c r="P77" s="5">
        <v>680801000000</v>
      </c>
      <c r="Q77" s="5">
        <v>547781000000</v>
      </c>
      <c r="R77" s="5">
        <v>483421000000</v>
      </c>
      <c r="S77" s="5">
        <v>322701000000</v>
      </c>
      <c r="T77" s="5">
        <v>956409000000</v>
      </c>
      <c r="U77" s="5">
        <v>1058015000000</v>
      </c>
      <c r="V77" s="5">
        <v>1135914000000</v>
      </c>
      <c r="W77" s="5">
        <v>1101583000000</v>
      </c>
      <c r="X77" s="5">
        <v>1141179000000</v>
      </c>
      <c r="Y77" s="5">
        <v>768265000000</v>
      </c>
      <c r="Z77" s="5">
        <v>564928000000</v>
      </c>
    </row>
    <row r="78" spans="3:26" ht="15.5" x14ac:dyDescent="0.35">
      <c r="C78" t="s">
        <v>106</v>
      </c>
      <c r="D78" s="5">
        <v>605510000000</v>
      </c>
      <c r="E78" s="5">
        <v>525340000000</v>
      </c>
      <c r="F78" s="5">
        <v>719215000000</v>
      </c>
      <c r="G78" s="5">
        <v>680611000000</v>
      </c>
      <c r="I78" s="5">
        <v>2389275000000</v>
      </c>
      <c r="J78" s="5">
        <v>2092750000000</v>
      </c>
      <c r="K78" s="5">
        <v>2189434000000</v>
      </c>
      <c r="L78" s="5">
        <v>1532894000000</v>
      </c>
      <c r="M78" s="5">
        <v>710808000000</v>
      </c>
      <c r="N78" s="5">
        <v>-138731000000</v>
      </c>
      <c r="O78" s="5">
        <v>730113000000</v>
      </c>
      <c r="P78" s="5">
        <v>747442000000</v>
      </c>
      <c r="Q78" s="5">
        <v>452879000000</v>
      </c>
      <c r="R78" s="5">
        <v>522056000000</v>
      </c>
      <c r="S78" s="5">
        <v>279235000000</v>
      </c>
      <c r="T78" s="5">
        <v>1150174000000</v>
      </c>
      <c r="U78" s="5">
        <v>1099709000000</v>
      </c>
      <c r="V78" s="5">
        <v>1076431000000</v>
      </c>
      <c r="W78" s="5">
        <v>1105649000000</v>
      </c>
    </row>
    <row r="79" spans="3:26" ht="15.5" x14ac:dyDescent="0.35">
      <c r="C79" t="s">
        <v>107</v>
      </c>
      <c r="D79" s="5">
        <v>605510000000</v>
      </c>
      <c r="E79" s="5">
        <v>525340000000</v>
      </c>
      <c r="F79" s="5">
        <v>719215000000</v>
      </c>
      <c r="G79" s="5">
        <v>680611000000</v>
      </c>
      <c r="I79" s="5">
        <v>2389275000000</v>
      </c>
      <c r="J79" s="5">
        <v>2092750000000</v>
      </c>
      <c r="K79" s="5">
        <v>2189434000000</v>
      </c>
      <c r="L79" s="5">
        <v>1532894000000</v>
      </c>
      <c r="M79" s="5">
        <v>710808000000</v>
      </c>
      <c r="N79" s="5">
        <v>-138731000000</v>
      </c>
      <c r="O79" s="5">
        <v>730113000000</v>
      </c>
      <c r="P79" s="5">
        <v>747442000000</v>
      </c>
      <c r="Q79" s="5">
        <v>452879000000</v>
      </c>
      <c r="R79" s="5">
        <v>522056000000</v>
      </c>
      <c r="S79" s="5">
        <v>279235000000</v>
      </c>
      <c r="T79" s="5">
        <v>1150174000000</v>
      </c>
      <c r="U79" s="5">
        <v>1099709000000</v>
      </c>
      <c r="V79" s="5">
        <v>1076431000000</v>
      </c>
      <c r="W79" s="5">
        <v>1105649000000</v>
      </c>
    </row>
    <row r="81" spans="2:26" ht="15.5" x14ac:dyDescent="0.35">
      <c r="B81" t="s">
        <v>108</v>
      </c>
      <c r="C81" t="s">
        <v>109</v>
      </c>
    </row>
    <row r="82" spans="2:26" ht="15.5" x14ac:dyDescent="0.35">
      <c r="C82" t="s">
        <v>110</v>
      </c>
    </row>
    <row r="83" spans="2:26" ht="15.5" x14ac:dyDescent="0.35">
      <c r="C83" t="s">
        <v>20</v>
      </c>
      <c r="D83" s="5">
        <v>4296374000000</v>
      </c>
      <c r="E83" s="5">
        <v>4808807000000</v>
      </c>
      <c r="F83" s="5">
        <v>4530257000000</v>
      </c>
      <c r="G83" s="5">
        <v>4413703000000</v>
      </c>
      <c r="I83" s="5">
        <v>4530257000000</v>
      </c>
      <c r="J83" s="5">
        <v>3613091000000</v>
      </c>
      <c r="K83" s="5">
        <v>2743360000000</v>
      </c>
      <c r="L83" s="5">
        <v>2073909000000</v>
      </c>
      <c r="M83" s="5">
        <v>1837380000000</v>
      </c>
      <c r="N83" s="5">
        <v>1503144000000</v>
      </c>
      <c r="O83" s="5">
        <v>788153000000</v>
      </c>
      <c r="P83" s="5">
        <v>889615000000</v>
      </c>
      <c r="Q83" s="5">
        <v>679916000000</v>
      </c>
      <c r="R83" s="5">
        <v>914635000000</v>
      </c>
      <c r="S83" s="5">
        <v>977854000000</v>
      </c>
      <c r="T83" s="5">
        <v>1275050000000</v>
      </c>
      <c r="U83" s="5">
        <v>1473625000000</v>
      </c>
      <c r="V83" s="5">
        <v>651750000000</v>
      </c>
      <c r="W83" s="5">
        <v>365399000000</v>
      </c>
      <c r="X83" s="5">
        <v>485564000000</v>
      </c>
      <c r="Y83" s="5">
        <v>773936000000</v>
      </c>
      <c r="Z83" s="5">
        <v>525658000000</v>
      </c>
    </row>
    <row r="84" spans="2:26" ht="15.5" x14ac:dyDescent="0.35">
      <c r="C84" t="s">
        <v>112</v>
      </c>
      <c r="D84" s="5">
        <v>2964269000000</v>
      </c>
      <c r="E84" s="5">
        <v>2751683000000</v>
      </c>
      <c r="F84" s="5">
        <v>2442028000000</v>
      </c>
      <c r="G84" s="5">
        <v>2751301000000</v>
      </c>
      <c r="I84" s="5">
        <v>2442028000000</v>
      </c>
      <c r="J84" s="5">
        <v>2408547000000</v>
      </c>
      <c r="K84" s="5">
        <v>2290376000000</v>
      </c>
      <c r="L84" s="5">
        <v>2630336000000</v>
      </c>
      <c r="M84" s="5">
        <v>2023353000000</v>
      </c>
      <c r="N84" s="5">
        <v>1648842000000</v>
      </c>
      <c r="O84" s="5">
        <v>1980190000000</v>
      </c>
      <c r="P84" s="5">
        <v>1930118000000</v>
      </c>
      <c r="Q84" s="5">
        <v>1824919000000</v>
      </c>
      <c r="R84" s="5">
        <v>1638291000000</v>
      </c>
      <c r="S84" s="5">
        <v>1551614000000</v>
      </c>
      <c r="T84" s="5">
        <v>1678455000000</v>
      </c>
      <c r="U84" s="5">
        <v>1527868000000</v>
      </c>
      <c r="V84" s="5">
        <v>1060509000000</v>
      </c>
      <c r="W84" s="5">
        <v>921741000000</v>
      </c>
      <c r="X84" s="5">
        <v>791967000000</v>
      </c>
      <c r="Y84" s="5">
        <v>704331000000</v>
      </c>
      <c r="Z84" s="5">
        <v>564838000000</v>
      </c>
    </row>
    <row r="85" spans="2:26" ht="15.5" x14ac:dyDescent="0.35">
      <c r="C85" t="s">
        <v>114</v>
      </c>
      <c r="D85" s="5">
        <v>273846000000</v>
      </c>
      <c r="E85" s="5">
        <v>258672000000</v>
      </c>
      <c r="F85" s="5">
        <v>231520000000</v>
      </c>
      <c r="G85" s="5">
        <v>247133000000</v>
      </c>
      <c r="I85" s="5">
        <v>231520000000</v>
      </c>
      <c r="J85" s="5">
        <v>206217000000</v>
      </c>
      <c r="K85" s="5">
        <v>169232000000</v>
      </c>
      <c r="L85" s="5">
        <v>189783000000</v>
      </c>
      <c r="M85" s="5">
        <v>125195000000</v>
      </c>
      <c r="N85" s="5">
        <v>110328000000</v>
      </c>
      <c r="O85" s="5">
        <v>137834000000</v>
      </c>
      <c r="P85" s="5">
        <v>159726000000</v>
      </c>
      <c r="Q85" s="5">
        <v>143934000000</v>
      </c>
      <c r="R85" s="5">
        <v>151090000000</v>
      </c>
      <c r="S85" s="5">
        <v>144827000000</v>
      </c>
      <c r="T85" s="5">
        <v>172346000000</v>
      </c>
      <c r="U85" s="5">
        <v>102346000000</v>
      </c>
      <c r="V85" s="5">
        <v>60561000000</v>
      </c>
      <c r="W85" s="5">
        <v>80214000000</v>
      </c>
      <c r="X85" s="5">
        <v>74467000000</v>
      </c>
      <c r="Y85" s="5">
        <v>30488000000</v>
      </c>
      <c r="Z85" s="5">
        <v>42021000000</v>
      </c>
    </row>
    <row r="86" spans="2:26" ht="15.5" x14ac:dyDescent="0.35">
      <c r="C86" t="s">
        <v>113</v>
      </c>
      <c r="D86" s="5">
        <v>20238000000</v>
      </c>
      <c r="E86" s="5">
        <v>12162000000</v>
      </c>
      <c r="F86" s="5">
        <v>30658000000</v>
      </c>
      <c r="G86" s="5">
        <v>17697000000</v>
      </c>
      <c r="I86" s="5">
        <v>30658000000</v>
      </c>
      <c r="J86" s="5">
        <v>26624000000</v>
      </c>
      <c r="K86" s="5">
        <v>26571000000</v>
      </c>
      <c r="L86" s="5">
        <v>7480000000</v>
      </c>
      <c r="M86" s="5">
        <v>10107000000</v>
      </c>
      <c r="N86" s="5">
        <v>8778000000</v>
      </c>
      <c r="O86" s="5">
        <v>18945000000</v>
      </c>
      <c r="P86" s="5">
        <v>10731000000</v>
      </c>
      <c r="Q86" s="5">
        <v>7375000000</v>
      </c>
      <c r="R86" s="5">
        <v>4515000000</v>
      </c>
      <c r="S86" s="5">
        <v>2795000000</v>
      </c>
      <c r="T86" s="5">
        <v>5710000000</v>
      </c>
      <c r="U86" s="5">
        <v>16865000000</v>
      </c>
      <c r="V86" s="5">
        <v>5851000000</v>
      </c>
      <c r="W86" s="5">
        <v>4189000000</v>
      </c>
    </row>
    <row r="87" spans="2:26" ht="15.5" x14ac:dyDescent="0.35">
      <c r="C87" t="s">
        <v>115</v>
      </c>
      <c r="D87" s="5">
        <v>2964269000000</v>
      </c>
      <c r="E87" s="5">
        <v>2751683000000</v>
      </c>
      <c r="F87" s="5">
        <v>2442028000000</v>
      </c>
      <c r="G87" s="5">
        <v>2751301000000</v>
      </c>
      <c r="I87" s="5">
        <v>2442028000000</v>
      </c>
      <c r="J87" s="5">
        <v>2408547000000</v>
      </c>
      <c r="K87" s="5">
        <v>2290376000000</v>
      </c>
      <c r="L87" s="5">
        <v>2630336000000</v>
      </c>
      <c r="M87" s="5">
        <v>2023353000000</v>
      </c>
      <c r="N87" s="5">
        <v>1648842000000</v>
      </c>
      <c r="O87" s="5">
        <v>1980190000000</v>
      </c>
      <c r="P87" s="5">
        <v>1930118000000</v>
      </c>
      <c r="Q87" s="5">
        <v>1824919000000</v>
      </c>
      <c r="R87" s="5">
        <v>1638291000000</v>
      </c>
      <c r="S87" s="5">
        <v>1551614000000</v>
      </c>
      <c r="T87" s="5">
        <v>1678455000000</v>
      </c>
      <c r="U87" s="5">
        <v>1527868000000</v>
      </c>
      <c r="V87" s="5">
        <v>1060509000000</v>
      </c>
      <c r="W87" s="5">
        <v>921741000000</v>
      </c>
      <c r="X87" s="5">
        <v>791967000000</v>
      </c>
      <c r="Y87" s="5">
        <v>704331000000</v>
      </c>
      <c r="Z87" s="5">
        <v>564838000000</v>
      </c>
    </row>
    <row r="88" spans="2:26" ht="15.5" x14ac:dyDescent="0.35">
      <c r="C88" t="s">
        <v>117</v>
      </c>
      <c r="D88" s="5">
        <v>119549000000</v>
      </c>
      <c r="E88" s="5">
        <v>124088000000</v>
      </c>
      <c r="F88" s="5">
        <v>141902000000</v>
      </c>
      <c r="G88" s="5">
        <v>140156000000</v>
      </c>
      <c r="I88" s="5">
        <v>141902000000</v>
      </c>
      <c r="J88" s="5">
        <v>154411000000</v>
      </c>
      <c r="K88" s="5">
        <v>163855000000</v>
      </c>
      <c r="L88" s="5">
        <v>78321000000</v>
      </c>
      <c r="M88" s="5">
        <v>95128000000</v>
      </c>
      <c r="N88" s="5">
        <v>108301000000</v>
      </c>
      <c r="O88" s="5">
        <v>97585000000</v>
      </c>
      <c r="P88" s="5">
        <v>151776000000</v>
      </c>
      <c r="Q88" s="5">
        <v>150365000000</v>
      </c>
      <c r="R88" s="5">
        <v>53962000000</v>
      </c>
      <c r="S88" s="5">
        <v>63969000000</v>
      </c>
      <c r="T88" s="5">
        <v>99944000000</v>
      </c>
      <c r="U88" s="5">
        <v>19000000000</v>
      </c>
      <c r="Y88" s="5">
        <v>1922000000</v>
      </c>
      <c r="Z88" s="5">
        <v>3355000000</v>
      </c>
    </row>
    <row r="89" spans="2:26" ht="15.5" x14ac:dyDescent="0.35">
      <c r="C89" t="s">
        <v>118</v>
      </c>
      <c r="D89" s="5">
        <v>119549000000</v>
      </c>
      <c r="E89" s="5">
        <v>124088000000</v>
      </c>
      <c r="F89" s="5">
        <v>141902000000</v>
      </c>
      <c r="G89" s="5">
        <v>140156000000</v>
      </c>
      <c r="I89" s="5">
        <v>141902000000</v>
      </c>
      <c r="J89" s="5">
        <v>154411000000</v>
      </c>
      <c r="K89" s="5">
        <v>163855000000</v>
      </c>
      <c r="L89" s="5">
        <v>78321000000</v>
      </c>
      <c r="M89" s="5">
        <v>95128000000</v>
      </c>
      <c r="N89" s="5">
        <v>108301000000</v>
      </c>
      <c r="O89" s="5">
        <v>97585000000</v>
      </c>
      <c r="P89" s="5">
        <v>151776000000</v>
      </c>
      <c r="Q89" s="5">
        <v>150365000000</v>
      </c>
      <c r="R89" s="5">
        <v>53962000000</v>
      </c>
      <c r="S89" s="5">
        <v>63969000000</v>
      </c>
      <c r="T89" s="5">
        <v>99944000000</v>
      </c>
      <c r="U89" s="5">
        <v>19000000000</v>
      </c>
      <c r="Y89" s="5">
        <v>1922000000</v>
      </c>
      <c r="Z89" s="5">
        <v>3355000000</v>
      </c>
    </row>
    <row r="90" spans="2:26" ht="15.5" x14ac:dyDescent="0.35">
      <c r="C90" t="s">
        <v>119</v>
      </c>
      <c r="D90" s="5">
        <v>2883050000000</v>
      </c>
      <c r="E90" s="5">
        <v>2564155000000</v>
      </c>
      <c r="F90" s="5">
        <v>2527416000000</v>
      </c>
      <c r="G90" s="5">
        <v>2678988000000</v>
      </c>
      <c r="I90" s="5">
        <v>2527416000000</v>
      </c>
      <c r="J90" s="5">
        <v>2436233000000</v>
      </c>
      <c r="K90" s="5">
        <v>2527041000000</v>
      </c>
      <c r="L90" s="5">
        <v>2770340000000</v>
      </c>
      <c r="M90" s="5">
        <v>2356438000000</v>
      </c>
      <c r="N90" s="5">
        <v>1557446000000</v>
      </c>
      <c r="O90" s="5">
        <v>2109754000000</v>
      </c>
      <c r="P90" s="5">
        <v>2472029000000</v>
      </c>
      <c r="Q90" s="5">
        <v>2168781000000</v>
      </c>
      <c r="R90" s="5">
        <v>1823884000000</v>
      </c>
      <c r="S90" s="5">
        <v>1749263000000</v>
      </c>
      <c r="T90" s="5">
        <v>1718663000000</v>
      </c>
      <c r="U90" s="5">
        <v>1605263000000</v>
      </c>
      <c r="V90" s="5">
        <v>1155235000000</v>
      </c>
      <c r="W90" s="5">
        <v>955369000000</v>
      </c>
      <c r="X90" s="5">
        <v>708322000000</v>
      </c>
      <c r="Y90" s="5">
        <v>514620000000</v>
      </c>
      <c r="Z90" s="5">
        <v>670008000000</v>
      </c>
    </row>
    <row r="91" spans="2:26" ht="15.5" x14ac:dyDescent="0.35">
      <c r="C91" t="s">
        <v>97</v>
      </c>
      <c r="D91" s="5">
        <v>514490000000</v>
      </c>
      <c r="E91" s="5">
        <v>503479000000</v>
      </c>
      <c r="F91" s="5">
        <v>502236000000</v>
      </c>
      <c r="G91" s="5">
        <v>498280000000</v>
      </c>
      <c r="I91" s="5">
        <v>502236000000</v>
      </c>
      <c r="J91" s="5">
        <v>498859000000</v>
      </c>
      <c r="K91" s="5">
        <v>502216000000</v>
      </c>
      <c r="L91" s="5">
        <v>310013000000</v>
      </c>
      <c r="M91" s="5">
        <v>299930000000</v>
      </c>
      <c r="N91" s="5">
        <v>249309000000</v>
      </c>
      <c r="O91" s="5">
        <v>247059000000</v>
      </c>
      <c r="P91" s="5">
        <v>263138000000</v>
      </c>
      <c r="Q91" s="5">
        <v>261528000000</v>
      </c>
      <c r="R91" s="5">
        <v>262391000000</v>
      </c>
      <c r="S91" s="5">
        <v>264865000000</v>
      </c>
      <c r="T91" s="5">
        <v>265772000000</v>
      </c>
      <c r="U91" s="5">
        <v>42434000000</v>
      </c>
      <c r="V91" s="5">
        <v>18746000000</v>
      </c>
      <c r="W91" s="5">
        <v>12589000000</v>
      </c>
      <c r="X91" s="5">
        <v>8523000000</v>
      </c>
      <c r="Y91" s="5">
        <v>7197000000</v>
      </c>
      <c r="Z91" s="5">
        <v>-10923000000</v>
      </c>
    </row>
    <row r="92" spans="2:26" ht="15.5" x14ac:dyDescent="0.35">
      <c r="C92" t="s">
        <v>120</v>
      </c>
      <c r="D92" s="5">
        <v>11056363000000</v>
      </c>
      <c r="E92" s="5">
        <v>10746385000000</v>
      </c>
      <c r="F92" s="5">
        <v>9973987000000</v>
      </c>
      <c r="G92" s="5">
        <v>10729458000000</v>
      </c>
      <c r="I92" s="5">
        <v>9973987000000</v>
      </c>
      <c r="J92" s="5">
        <v>8883749000000</v>
      </c>
      <c r="K92" s="5">
        <v>7957495000000</v>
      </c>
      <c r="L92" s="5">
        <v>7825596000000</v>
      </c>
      <c r="M92" s="5">
        <v>6621704000000</v>
      </c>
      <c r="N92" s="5">
        <v>5153633000000</v>
      </c>
      <c r="O92" s="5">
        <v>5544549000000</v>
      </c>
      <c r="P92" s="5">
        <v>6013683000000</v>
      </c>
      <c r="Q92" s="5">
        <v>5228541000000</v>
      </c>
      <c r="R92" s="5">
        <v>4903902000000</v>
      </c>
      <c r="S92" s="5">
        <v>4796770000000</v>
      </c>
      <c r="T92" s="5">
        <v>5138080000000</v>
      </c>
      <c r="U92" s="5">
        <v>5029517000000</v>
      </c>
      <c r="V92" s="5">
        <v>3205631000000</v>
      </c>
      <c r="W92" s="5">
        <v>2564455000000</v>
      </c>
      <c r="X92" s="5">
        <v>2199725000000</v>
      </c>
      <c r="Y92" s="5">
        <v>2131336000000</v>
      </c>
      <c r="Z92" s="5">
        <v>1862813000000</v>
      </c>
    </row>
    <row r="93" spans="2:26" ht="15.5" x14ac:dyDescent="0.35">
      <c r="C93" t="s">
        <v>121</v>
      </c>
    </row>
    <row r="94" spans="2:26" ht="15.5" x14ac:dyDescent="0.35">
      <c r="C94" t="s">
        <v>125</v>
      </c>
      <c r="D94" s="5">
        <v>619122000000</v>
      </c>
      <c r="E94" s="5">
        <v>598240000000</v>
      </c>
      <c r="F94" s="5">
        <v>574582000000</v>
      </c>
      <c r="G94" s="5">
        <v>600172000000</v>
      </c>
      <c r="I94" s="5">
        <v>574582000000</v>
      </c>
      <c r="J94" s="5">
        <v>494602000000</v>
      </c>
      <c r="K94" s="5">
        <v>485051000000</v>
      </c>
      <c r="L94" s="5">
        <v>506139000000</v>
      </c>
      <c r="M94" s="5">
        <v>489698000000</v>
      </c>
      <c r="N94" s="5">
        <v>429383000000</v>
      </c>
      <c r="O94" s="5">
        <v>443903000000</v>
      </c>
      <c r="P94" s="5">
        <v>430389000000</v>
      </c>
      <c r="Q94" s="5">
        <v>411752000000</v>
      </c>
      <c r="R94" s="5">
        <v>367467000000</v>
      </c>
      <c r="S94" s="5">
        <v>328612000000</v>
      </c>
      <c r="T94" s="5">
        <v>305581000000</v>
      </c>
      <c r="U94" s="5">
        <v>254334000000</v>
      </c>
      <c r="V94" s="5">
        <v>230421000000</v>
      </c>
      <c r="W94" s="5">
        <v>158880000000</v>
      </c>
      <c r="X94" s="5">
        <v>117267000000</v>
      </c>
      <c r="Y94" s="5">
        <v>88628000000</v>
      </c>
      <c r="Z94" s="5">
        <v>67354000000</v>
      </c>
    </row>
    <row r="95" spans="2:26" ht="15.5" x14ac:dyDescent="0.35">
      <c r="C95" t="s">
        <v>122</v>
      </c>
      <c r="D95" s="5">
        <v>7613103000000</v>
      </c>
      <c r="E95" s="5">
        <v>7618484000000</v>
      </c>
      <c r="F95" s="5">
        <v>7431925000000</v>
      </c>
      <c r="G95" s="5">
        <v>7062802000000</v>
      </c>
      <c r="I95" s="5">
        <v>7431925000000</v>
      </c>
      <c r="J95" s="5">
        <v>6892811000000</v>
      </c>
      <c r="K95" s="5">
        <v>6629661000000</v>
      </c>
      <c r="L95" s="5">
        <v>5858427000000</v>
      </c>
      <c r="M95" s="5">
        <v>5417278000000</v>
      </c>
      <c r="N95" s="5">
        <v>4999602000000</v>
      </c>
      <c r="O95" s="5">
        <v>5367248000000</v>
      </c>
      <c r="P95" s="5">
        <v>4642867000000</v>
      </c>
      <c r="Q95" s="5">
        <v>4347640000000</v>
      </c>
      <c r="R95" s="5">
        <v>4515999000000</v>
      </c>
      <c r="S95" s="5">
        <v>4340881000000</v>
      </c>
      <c r="T95" s="5">
        <v>4373833000000</v>
      </c>
      <c r="U95" s="5">
        <v>3657656000000</v>
      </c>
      <c r="V95" s="5">
        <v>3072986000000</v>
      </c>
      <c r="W95" s="5">
        <v>2475031000000</v>
      </c>
      <c r="X95" s="5">
        <v>2154640000000</v>
      </c>
      <c r="Y95" s="5">
        <v>1615947000000</v>
      </c>
      <c r="Z95" s="5">
        <v>1181186000000</v>
      </c>
    </row>
    <row r="96" spans="2:26" ht="15.5" x14ac:dyDescent="0.35">
      <c r="C96" t="s">
        <v>123</v>
      </c>
      <c r="D96" s="5">
        <v>5012794000000</v>
      </c>
      <c r="E96" s="5">
        <v>5140761000000</v>
      </c>
      <c r="F96" s="5">
        <v>5048662000000</v>
      </c>
      <c r="G96" s="5">
        <v>4810630000000</v>
      </c>
      <c r="I96" s="5">
        <v>5048662000000</v>
      </c>
      <c r="J96" s="5">
        <v>4656981000000</v>
      </c>
      <c r="K96" s="5">
        <v>4608717000000</v>
      </c>
      <c r="L96" s="5">
        <v>4061813000000</v>
      </c>
      <c r="M96" s="5">
        <v>3776517000000</v>
      </c>
      <c r="N96" s="5">
        <v>3489995000000</v>
      </c>
      <c r="O96" s="5">
        <v>3869167000000</v>
      </c>
      <c r="P96" s="5">
        <v>3284189000000</v>
      </c>
      <c r="Q96" s="5">
        <v>3170292000000</v>
      </c>
      <c r="R96" s="5">
        <v>3471873000000</v>
      </c>
      <c r="S96" s="5">
        <v>3581533000000</v>
      </c>
      <c r="T96" s="5">
        <v>3591583000000</v>
      </c>
      <c r="U96" s="5">
        <v>2911955000000</v>
      </c>
      <c r="V96" s="5">
        <v>2464252000000</v>
      </c>
    </row>
    <row r="97" spans="3:26" ht="15.5" x14ac:dyDescent="0.35">
      <c r="C97" t="s">
        <v>124</v>
      </c>
      <c r="D97" s="5">
        <v>7613103000000</v>
      </c>
      <c r="E97" s="5">
        <v>7618484000000</v>
      </c>
      <c r="F97" s="5">
        <v>7431925000000</v>
      </c>
      <c r="G97" s="5">
        <v>7062802000000</v>
      </c>
      <c r="I97" s="5">
        <v>7431925000000</v>
      </c>
      <c r="J97" s="5">
        <v>6892811000000</v>
      </c>
      <c r="K97" s="5">
        <v>6629661000000</v>
      </c>
      <c r="L97" s="5">
        <v>5858427000000</v>
      </c>
      <c r="M97" s="5">
        <v>5417278000000</v>
      </c>
      <c r="N97" s="5">
        <v>4999602000000</v>
      </c>
      <c r="O97" s="5">
        <v>5367248000000</v>
      </c>
      <c r="P97" s="5">
        <v>4642867000000</v>
      </c>
      <c r="Q97" s="5">
        <v>4347640000000</v>
      </c>
      <c r="R97" s="5">
        <v>4515999000000</v>
      </c>
      <c r="S97" s="5">
        <v>4340881000000</v>
      </c>
      <c r="T97" s="5">
        <v>4373833000000</v>
      </c>
      <c r="U97" s="5">
        <v>3657656000000</v>
      </c>
      <c r="V97" s="5">
        <v>3072986000000</v>
      </c>
      <c r="W97" s="5">
        <v>2475031000000</v>
      </c>
      <c r="X97" s="5">
        <v>2154640000000</v>
      </c>
      <c r="Y97" s="5">
        <v>1615947000000</v>
      </c>
      <c r="Z97" s="5">
        <v>1181186000000</v>
      </c>
    </row>
    <row r="98" spans="3:26" ht="15.5" x14ac:dyDescent="0.35">
      <c r="C98" t="s">
        <v>128</v>
      </c>
      <c r="D98" s="5">
        <v>3388676000000</v>
      </c>
      <c r="E98" s="5">
        <v>3398872000000</v>
      </c>
      <c r="F98" s="5">
        <v>3401444000000</v>
      </c>
      <c r="G98" s="5">
        <v>3354059000000</v>
      </c>
      <c r="I98" s="5">
        <v>3401444000000</v>
      </c>
      <c r="J98" s="5">
        <v>3388371000000</v>
      </c>
      <c r="K98" s="5">
        <v>3245245000000</v>
      </c>
      <c r="L98" s="5">
        <v>3194223000000</v>
      </c>
      <c r="M98" s="5">
        <v>3232407000000</v>
      </c>
      <c r="N98" s="5">
        <v>3521659000000</v>
      </c>
      <c r="O98" s="5">
        <v>3513176000000</v>
      </c>
      <c r="P98" s="5">
        <v>3498912000000</v>
      </c>
      <c r="Q98" s="5">
        <v>3526867000000</v>
      </c>
      <c r="R98" s="5">
        <v>3599815000000</v>
      </c>
      <c r="S98" s="5">
        <v>3507217000000</v>
      </c>
      <c r="T98" s="5">
        <v>3305968000000</v>
      </c>
      <c r="U98" s="5">
        <v>3182962000000</v>
      </c>
      <c r="V98" s="5">
        <v>2084184000000</v>
      </c>
      <c r="W98" s="5">
        <v>1547831000000</v>
      </c>
      <c r="X98" s="5">
        <v>985029000000</v>
      </c>
      <c r="Y98" s="5">
        <v>696716000000</v>
      </c>
      <c r="Z98" s="5">
        <v>702097000000</v>
      </c>
    </row>
    <row r="99" spans="3:26" ht="15.5" x14ac:dyDescent="0.35">
      <c r="C99" t="s">
        <v>126</v>
      </c>
      <c r="D99" s="5">
        <v>714216000000</v>
      </c>
      <c r="E99" s="5">
        <v>714216000000</v>
      </c>
      <c r="F99" s="5">
        <v>712591000000</v>
      </c>
      <c r="G99" s="5">
        <v>746489000000</v>
      </c>
      <c r="I99" s="5">
        <v>712591000000</v>
      </c>
      <c r="J99" s="5">
        <v>746489000000</v>
      </c>
      <c r="K99" s="5">
        <v>688009000000</v>
      </c>
      <c r="L99" s="5">
        <v>694115000000</v>
      </c>
      <c r="M99" s="5">
        <v>742863000000</v>
      </c>
      <c r="N99" s="5">
        <v>683288000000</v>
      </c>
      <c r="O99" s="5">
        <v>642027000000</v>
      </c>
      <c r="P99" s="5">
        <v>631275000000</v>
      </c>
      <c r="Q99" s="5">
        <v>628823000000</v>
      </c>
      <c r="R99" s="5">
        <v>615921000000</v>
      </c>
      <c r="S99" s="5">
        <v>611406000000</v>
      </c>
      <c r="T99" s="5">
        <v>402612000000</v>
      </c>
      <c r="U99" s="5">
        <v>45743000000</v>
      </c>
      <c r="V99" s="5">
        <v>32794000000</v>
      </c>
      <c r="W99" s="5">
        <v>55470000000</v>
      </c>
      <c r="X99" s="5">
        <v>47983000000</v>
      </c>
      <c r="Y99" s="5">
        <v>49450000000</v>
      </c>
      <c r="Z99" s="5">
        <v>52167000000</v>
      </c>
    </row>
    <row r="100" spans="3:26" ht="15.5" x14ac:dyDescent="0.35">
      <c r="C100" t="s">
        <v>131</v>
      </c>
      <c r="D100" s="5">
        <v>130000000000</v>
      </c>
      <c r="E100" s="5">
        <v>130000000000</v>
      </c>
      <c r="F100" s="5">
        <v>130000000000</v>
      </c>
      <c r="G100" s="5">
        <v>130000000000</v>
      </c>
      <c r="I100" s="5">
        <v>130000000000</v>
      </c>
      <c r="J100" s="5">
        <v>130000000000</v>
      </c>
      <c r="K100" s="5">
        <v>130000000000</v>
      </c>
      <c r="L100" s="5">
        <v>130000000000</v>
      </c>
      <c r="M100" s="5">
        <v>130000000000</v>
      </c>
      <c r="N100" s="5">
        <v>130000000000</v>
      </c>
      <c r="O100" s="5">
        <v>130000000000</v>
      </c>
      <c r="P100" s="5">
        <v>130000000000</v>
      </c>
      <c r="Q100" s="5">
        <v>130000000000</v>
      </c>
      <c r="R100" s="5">
        <v>130000000000</v>
      </c>
      <c r="S100" s="5">
        <v>130000000000</v>
      </c>
      <c r="T100" s="5">
        <v>130000000000</v>
      </c>
      <c r="U100" s="5">
        <v>130000000000</v>
      </c>
      <c r="V100" s="5">
        <v>6096000000</v>
      </c>
      <c r="W100" s="5">
        <v>6096000000</v>
      </c>
      <c r="X100" s="5">
        <v>6096000000</v>
      </c>
      <c r="Y100" s="5">
        <v>6715000000</v>
      </c>
      <c r="Z100" s="5">
        <v>12146000000</v>
      </c>
    </row>
    <row r="101" spans="3:26" ht="15.5" x14ac:dyDescent="0.35">
      <c r="C101" t="s">
        <v>132</v>
      </c>
      <c r="D101" s="5">
        <v>79270000000</v>
      </c>
      <c r="E101" s="5">
        <v>86053000000</v>
      </c>
      <c r="F101" s="5">
        <v>91015000000</v>
      </c>
      <c r="G101" s="5">
        <v>94217000000</v>
      </c>
      <c r="I101" s="5">
        <v>91015000000</v>
      </c>
      <c r="J101" s="5">
        <v>81033000000</v>
      </c>
      <c r="K101" s="5">
        <v>92700000000</v>
      </c>
      <c r="L101" s="5">
        <v>60346000000</v>
      </c>
      <c r="M101" s="5">
        <v>69347000000</v>
      </c>
      <c r="N101" s="5">
        <v>64314000000</v>
      </c>
      <c r="O101" s="5">
        <v>84084000000</v>
      </c>
      <c r="P101" s="5">
        <v>88394000000</v>
      </c>
      <c r="Q101" s="5">
        <v>79138000000</v>
      </c>
      <c r="R101" s="5">
        <v>89751000000</v>
      </c>
      <c r="S101" s="5">
        <v>86232000000</v>
      </c>
      <c r="T101" s="5">
        <v>69014000000</v>
      </c>
      <c r="U101" s="5">
        <v>64208000000</v>
      </c>
      <c r="V101" s="5">
        <v>72681000000</v>
      </c>
    </row>
    <row r="102" spans="3:26" ht="15.5" x14ac:dyDescent="0.35">
      <c r="C102" t="s">
        <v>133</v>
      </c>
      <c r="D102" s="5">
        <v>12825542000000</v>
      </c>
      <c r="E102" s="5">
        <v>12815691000000</v>
      </c>
      <c r="F102" s="5">
        <v>12641492000000</v>
      </c>
      <c r="G102" s="5">
        <v>12291004000000</v>
      </c>
      <c r="I102" s="5">
        <v>12641492000000</v>
      </c>
      <c r="J102" s="5">
        <v>12146269000000</v>
      </c>
      <c r="K102" s="5">
        <v>11655548000000</v>
      </c>
      <c r="L102" s="5">
        <v>10695665000000</v>
      </c>
      <c r="M102" s="5">
        <v>10325444000000</v>
      </c>
      <c r="N102" s="5">
        <v>10026461000000</v>
      </c>
      <c r="O102" s="5">
        <v>10471160000000</v>
      </c>
      <c r="P102" s="5">
        <v>9875965000000</v>
      </c>
      <c r="Q102" s="5">
        <v>9533768000000</v>
      </c>
      <c r="R102" s="5">
        <v>9708372000000</v>
      </c>
      <c r="S102" s="5">
        <v>9542340000000</v>
      </c>
      <c r="T102" s="5">
        <v>9242846000000</v>
      </c>
      <c r="U102" s="5">
        <v>7588161000000</v>
      </c>
      <c r="V102" s="5">
        <v>5676011000000</v>
      </c>
      <c r="W102" s="5">
        <v>4399772000000</v>
      </c>
      <c r="X102" s="5">
        <v>3386127000000</v>
      </c>
      <c r="Y102" s="5">
        <v>2513603000000</v>
      </c>
      <c r="Z102" s="5">
        <v>2118503000000</v>
      </c>
    </row>
    <row r="103" spans="3:26" ht="15.5" x14ac:dyDescent="0.35">
      <c r="C103" t="s">
        <v>134</v>
      </c>
      <c r="D103" s="5">
        <v>23881905000000</v>
      </c>
      <c r="E103" s="5">
        <v>23562076000000</v>
      </c>
      <c r="F103" s="5">
        <v>22615479000000</v>
      </c>
      <c r="G103" s="5">
        <v>23020462000000</v>
      </c>
      <c r="I103" s="5">
        <v>22615479000000</v>
      </c>
      <c r="J103" s="5">
        <v>21030018000000</v>
      </c>
      <c r="K103" s="5">
        <v>19613043000000</v>
      </c>
      <c r="L103" s="5">
        <v>18521261000000</v>
      </c>
      <c r="M103" s="5">
        <v>16947148000000</v>
      </c>
      <c r="N103" s="5">
        <v>15180094000000</v>
      </c>
      <c r="O103" s="5">
        <v>16015709000000</v>
      </c>
      <c r="P103" s="5">
        <v>15889648000000</v>
      </c>
      <c r="Q103" s="5">
        <v>14762309000000</v>
      </c>
      <c r="R103" s="5">
        <v>14612274000000</v>
      </c>
      <c r="S103" s="5">
        <v>14339110000000</v>
      </c>
      <c r="T103" s="5">
        <v>14380926000000</v>
      </c>
      <c r="U103" s="5">
        <v>12617678000000</v>
      </c>
      <c r="V103" s="5">
        <v>8881642000000</v>
      </c>
      <c r="W103" s="5">
        <v>6964227000000</v>
      </c>
      <c r="X103" s="5">
        <v>5585852000000</v>
      </c>
      <c r="Y103" s="5">
        <v>4644939000000</v>
      </c>
      <c r="Z103" s="5">
        <v>3981316000000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5459244000000</v>
      </c>
      <c r="E106" s="5">
        <v>4849741000000</v>
      </c>
      <c r="F106" s="5">
        <v>4523347000000</v>
      </c>
      <c r="G106" s="5">
        <v>5419065000000</v>
      </c>
      <c r="I106" s="5">
        <v>4523347000000</v>
      </c>
      <c r="J106" s="5">
        <v>4481577000000</v>
      </c>
      <c r="K106" s="5">
        <v>4336152000000</v>
      </c>
      <c r="L106" s="5">
        <v>4652198000000</v>
      </c>
      <c r="M106" s="5">
        <v>4320354000000</v>
      </c>
      <c r="N106" s="5">
        <v>2775650000000</v>
      </c>
      <c r="O106" s="5">
        <v>3438999000000</v>
      </c>
      <c r="P106" s="5">
        <v>4066699000000</v>
      </c>
      <c r="Q106" s="5">
        <v>3041502000000</v>
      </c>
      <c r="R106" s="5">
        <v>3258146000000</v>
      </c>
      <c r="S106" s="5">
        <v>3625907000000</v>
      </c>
      <c r="T106" s="5">
        <v>3857809000000</v>
      </c>
      <c r="U106" s="5">
        <v>2661312000000</v>
      </c>
      <c r="V106" s="5">
        <v>2751766000000</v>
      </c>
      <c r="W106" s="5">
        <v>1892818000000</v>
      </c>
      <c r="X106" s="5">
        <v>1251731000000</v>
      </c>
      <c r="Y106" s="5">
        <v>980428000000</v>
      </c>
      <c r="Z106" s="5">
        <v>873185000000</v>
      </c>
    </row>
    <row r="107" spans="3:26" ht="15.5" x14ac:dyDescent="0.35">
      <c r="C107" t="s">
        <v>391</v>
      </c>
    </row>
    <row r="108" spans="3:26" ht="15.5" x14ac:dyDescent="0.35">
      <c r="C108" t="s">
        <v>138</v>
      </c>
      <c r="D108" s="5">
        <v>371499000000</v>
      </c>
      <c r="E108" s="5">
        <v>350594000000</v>
      </c>
      <c r="F108" s="5">
        <v>358071000000</v>
      </c>
      <c r="G108" s="5">
        <v>474911000000</v>
      </c>
      <c r="I108" s="5">
        <v>358071000000</v>
      </c>
      <c r="J108" s="5">
        <v>505580000000</v>
      </c>
      <c r="K108" s="5">
        <v>393848000000</v>
      </c>
      <c r="L108" s="5">
        <v>499846000000</v>
      </c>
      <c r="M108" s="5">
        <v>269984000000</v>
      </c>
      <c r="N108" s="5">
        <v>439783000000</v>
      </c>
      <c r="O108" s="5">
        <v>507860000000</v>
      </c>
      <c r="P108" s="5">
        <v>484720000000</v>
      </c>
      <c r="Q108" s="5">
        <v>377359000000</v>
      </c>
      <c r="R108" s="5">
        <v>126375000000</v>
      </c>
      <c r="S108" s="5">
        <v>1244137000000</v>
      </c>
      <c r="T108" s="5">
        <v>1367488000000</v>
      </c>
      <c r="U108" s="5">
        <v>62053000000</v>
      </c>
      <c r="V108" s="5">
        <v>1094754000000</v>
      </c>
      <c r="W108" s="5">
        <v>620215000000</v>
      </c>
      <c r="X108" s="5">
        <v>145000000000</v>
      </c>
      <c r="Y108" s="5">
        <v>30000000000</v>
      </c>
      <c r="Z108" s="5">
        <v>53108000000</v>
      </c>
    </row>
    <row r="109" spans="3:26" ht="15.5" x14ac:dyDescent="0.35">
      <c r="C109" t="s">
        <v>584</v>
      </c>
      <c r="Q109" s="5">
        <v>349614000000</v>
      </c>
      <c r="R109" s="5">
        <v>349490000000</v>
      </c>
    </row>
    <row r="110" spans="3:26" ht="15.5" x14ac:dyDescent="0.35">
      <c r="C110" t="s">
        <v>139</v>
      </c>
    </row>
    <row r="111" spans="3:26" ht="15.5" x14ac:dyDescent="0.35">
      <c r="C111" t="s">
        <v>140</v>
      </c>
      <c r="D111" s="5">
        <v>2804543000000</v>
      </c>
      <c r="E111" s="5">
        <v>2422605000000</v>
      </c>
      <c r="F111" s="5">
        <v>2214559000000</v>
      </c>
      <c r="G111" s="5">
        <v>2535275000000</v>
      </c>
      <c r="I111" s="5">
        <v>2214559000000</v>
      </c>
      <c r="J111" s="5">
        <v>2199017000000</v>
      </c>
      <c r="K111" s="5">
        <v>2170725000000</v>
      </c>
      <c r="L111" s="5">
        <v>2342281000000</v>
      </c>
      <c r="M111" s="5">
        <v>2208504000000</v>
      </c>
      <c r="N111" s="5">
        <v>1323053000000</v>
      </c>
      <c r="O111" s="5">
        <v>1776905000000</v>
      </c>
      <c r="P111" s="5">
        <v>1983785000000</v>
      </c>
      <c r="Q111" s="5">
        <v>1697530000000</v>
      </c>
      <c r="R111" s="5">
        <v>1562353000000</v>
      </c>
      <c r="S111" s="5">
        <v>1450986000000</v>
      </c>
      <c r="T111" s="5">
        <v>1476654000000</v>
      </c>
      <c r="U111" s="5">
        <v>1511257000000</v>
      </c>
      <c r="V111" s="5">
        <v>812477000000</v>
      </c>
      <c r="W111" s="5">
        <v>693170000000</v>
      </c>
      <c r="X111" s="5">
        <v>608094000000</v>
      </c>
      <c r="Y111" s="5">
        <v>567447000000</v>
      </c>
      <c r="Z111" s="5">
        <v>487271000000</v>
      </c>
    </row>
    <row r="112" spans="3:26" ht="15.5" x14ac:dyDescent="0.35">
      <c r="C112" t="s">
        <v>141</v>
      </c>
      <c r="K112" s="5">
        <v>1192000000</v>
      </c>
      <c r="L112" s="5">
        <v>210000000</v>
      </c>
    </row>
    <row r="113" spans="3:26" ht="15.5" x14ac:dyDescent="0.35">
      <c r="C113" t="s">
        <v>142</v>
      </c>
      <c r="D113" s="5">
        <v>294084000000</v>
      </c>
      <c r="E113" s="5">
        <v>270834000000</v>
      </c>
      <c r="F113" s="5">
        <v>262178000000</v>
      </c>
      <c r="G113" s="5">
        <v>264830000000</v>
      </c>
      <c r="I113" s="5">
        <v>262178000000</v>
      </c>
      <c r="J113" s="5">
        <v>232841000000</v>
      </c>
      <c r="K113" s="5">
        <v>195803000000</v>
      </c>
      <c r="L113" s="5">
        <v>197263000000</v>
      </c>
      <c r="M113" s="5">
        <v>135302000000</v>
      </c>
      <c r="N113" s="5">
        <v>119106000000</v>
      </c>
      <c r="O113" s="5">
        <v>156779000000</v>
      </c>
      <c r="P113" s="5">
        <v>170457000000</v>
      </c>
      <c r="Q113" s="5">
        <v>151309000000</v>
      </c>
      <c r="R113" s="5">
        <v>155605000000</v>
      </c>
      <c r="S113" s="5">
        <v>147622000000</v>
      </c>
      <c r="T113" s="5">
        <v>178056000000</v>
      </c>
      <c r="U113" s="5">
        <v>119211000000</v>
      </c>
      <c r="V113" s="5">
        <v>66412000000</v>
      </c>
      <c r="W113" s="5">
        <v>84403000000</v>
      </c>
      <c r="X113" s="5">
        <v>74467000000</v>
      </c>
      <c r="Y113" s="5">
        <v>30488000000</v>
      </c>
      <c r="Z113" s="5">
        <v>42021000000</v>
      </c>
    </row>
    <row r="114" spans="3:26" ht="15.5" x14ac:dyDescent="0.35">
      <c r="C114" t="s">
        <v>143</v>
      </c>
      <c r="V114" s="5">
        <v>81827000000</v>
      </c>
      <c r="W114" s="5">
        <v>61288000000</v>
      </c>
      <c r="X114" s="5">
        <v>85199000000</v>
      </c>
      <c r="Y114" s="5">
        <v>98276000000</v>
      </c>
      <c r="Z114" s="5">
        <v>103107000000</v>
      </c>
    </row>
    <row r="115" spans="3:26" ht="15.5" x14ac:dyDescent="0.35">
      <c r="C115" t="s">
        <v>585</v>
      </c>
      <c r="D115" s="5">
        <v>184517000000</v>
      </c>
      <c r="E115" s="5">
        <v>231937000000</v>
      </c>
      <c r="F115" s="5">
        <v>199793000000</v>
      </c>
      <c r="G115" s="5">
        <v>196012000000</v>
      </c>
      <c r="I115" s="5">
        <v>199793000000</v>
      </c>
      <c r="J115" s="5">
        <v>143708000000</v>
      </c>
      <c r="K115" s="5">
        <v>194006000000</v>
      </c>
      <c r="L115" s="5">
        <v>254396000000</v>
      </c>
      <c r="M115" s="5">
        <v>154521000000</v>
      </c>
      <c r="N115" s="5">
        <v>94093000000</v>
      </c>
      <c r="O115" s="5">
        <v>131792000000</v>
      </c>
      <c r="P115" s="5">
        <v>107962000000</v>
      </c>
      <c r="Q115" s="5">
        <v>75311000000</v>
      </c>
      <c r="R115" s="5">
        <v>115883000000</v>
      </c>
      <c r="S115" s="5">
        <v>64779000000</v>
      </c>
      <c r="T115" s="5">
        <v>87242000000</v>
      </c>
      <c r="U115" s="5">
        <v>109689000000</v>
      </c>
      <c r="V115" s="5">
        <v>81827000000</v>
      </c>
      <c r="W115" s="5">
        <v>61288000000</v>
      </c>
      <c r="X115" s="5">
        <v>85199000000</v>
      </c>
      <c r="Y115" s="5">
        <v>98276000000</v>
      </c>
      <c r="Z115" s="5">
        <v>103107000000</v>
      </c>
    </row>
    <row r="116" spans="3:26" ht="15.5" x14ac:dyDescent="0.35">
      <c r="C116" t="s">
        <v>144</v>
      </c>
      <c r="D116" s="5">
        <v>1109494000000</v>
      </c>
      <c r="E116" s="5">
        <v>1019574000000</v>
      </c>
      <c r="F116" s="5">
        <v>1016336000000</v>
      </c>
      <c r="G116" s="5">
        <v>1189478000000</v>
      </c>
      <c r="I116" s="5">
        <v>1016336000000</v>
      </c>
      <c r="J116" s="5">
        <v>1005841000000</v>
      </c>
      <c r="K116" s="5">
        <v>966569000000</v>
      </c>
      <c r="L116" s="5">
        <v>870630000000</v>
      </c>
      <c r="M116" s="5">
        <v>777732000000</v>
      </c>
      <c r="N116" s="5">
        <v>469604000000</v>
      </c>
      <c r="O116" s="5">
        <v>494735000000</v>
      </c>
      <c r="P116" s="5">
        <v>595557000000</v>
      </c>
      <c r="Q116" s="5">
        <v>518261000000</v>
      </c>
      <c r="R116" s="5">
        <v>535455000000</v>
      </c>
      <c r="S116" s="5">
        <v>402492000000</v>
      </c>
      <c r="T116" s="5">
        <v>534841000000</v>
      </c>
      <c r="U116" s="5">
        <v>534248000000</v>
      </c>
      <c r="V116" s="5">
        <v>459929000000</v>
      </c>
      <c r="W116" s="5">
        <v>305750000000</v>
      </c>
      <c r="X116" s="5">
        <v>229725000000</v>
      </c>
      <c r="Y116" s="5">
        <v>152492000000</v>
      </c>
      <c r="Z116" s="5">
        <v>71893000000</v>
      </c>
    </row>
    <row r="117" spans="3:26" ht="15.5" x14ac:dyDescent="0.35">
      <c r="C117" t="s">
        <v>145</v>
      </c>
      <c r="V117" s="5">
        <v>150383000000</v>
      </c>
      <c r="W117" s="5">
        <v>93033000000</v>
      </c>
      <c r="X117" s="5">
        <v>60235000000</v>
      </c>
      <c r="Y117" s="5">
        <v>60752000000</v>
      </c>
      <c r="Z117" s="5">
        <v>81487000000</v>
      </c>
    </row>
    <row r="118" spans="3:26" ht="15.5" x14ac:dyDescent="0.35">
      <c r="C118" t="s">
        <v>146</v>
      </c>
      <c r="D118" s="5">
        <v>142495000000</v>
      </c>
      <c r="E118" s="5">
        <v>142308000000</v>
      </c>
      <c r="F118" s="5">
        <v>142120000000</v>
      </c>
      <c r="G118" s="5">
        <v>76333000000</v>
      </c>
      <c r="I118" s="5">
        <v>142120000000</v>
      </c>
      <c r="J118" s="5">
        <v>56833000000</v>
      </c>
      <c r="K118" s="5">
        <v>30500000000</v>
      </c>
      <c r="N118" s="5">
        <v>300000000000</v>
      </c>
      <c r="O118" s="5">
        <v>250000000000</v>
      </c>
      <c r="S118" s="5">
        <v>94932000000</v>
      </c>
      <c r="T118" s="5">
        <v>34379000000</v>
      </c>
      <c r="U118" s="5">
        <v>108122000000</v>
      </c>
    </row>
    <row r="119" spans="3:26" ht="15.5" x14ac:dyDescent="0.35">
      <c r="C119" t="s">
        <v>151</v>
      </c>
      <c r="D119" s="5">
        <v>54048000000</v>
      </c>
      <c r="E119" s="5">
        <v>54250000000</v>
      </c>
      <c r="F119" s="5">
        <v>54985000000</v>
      </c>
      <c r="G119" s="5">
        <v>52085000000</v>
      </c>
      <c r="I119" s="5">
        <v>54985000000</v>
      </c>
      <c r="J119" s="5">
        <v>50463000000</v>
      </c>
      <c r="K119" s="5">
        <v>940000000</v>
      </c>
      <c r="L119" s="5">
        <v>1758000000</v>
      </c>
      <c r="M119" s="5">
        <v>1307000000</v>
      </c>
      <c r="N119" s="5">
        <v>10599000000</v>
      </c>
      <c r="U119" s="5">
        <v>264000000</v>
      </c>
    </row>
    <row r="120" spans="3:26" ht="15.5" x14ac:dyDescent="0.35">
      <c r="C120" t="s">
        <v>150</v>
      </c>
      <c r="P120" s="5">
        <v>349812000000</v>
      </c>
    </row>
    <row r="121" spans="3:26" ht="15.5" x14ac:dyDescent="0.35">
      <c r="C121" t="s">
        <v>152</v>
      </c>
      <c r="D121" s="5">
        <v>22321000000</v>
      </c>
      <c r="E121" s="5">
        <v>33161000000</v>
      </c>
      <c r="F121" s="5">
        <v>42313000000</v>
      </c>
      <c r="G121" s="5">
        <v>24782000000</v>
      </c>
      <c r="I121" s="5">
        <v>42313000000</v>
      </c>
      <c r="J121" s="5">
        <v>42122000000</v>
      </c>
      <c r="K121" s="5">
        <v>21485000000</v>
      </c>
      <c r="L121" s="5">
        <v>3090000000</v>
      </c>
      <c r="M121" s="5">
        <v>245000000000</v>
      </c>
      <c r="P121" s="5">
        <v>349812000000</v>
      </c>
      <c r="R121" s="5">
        <v>80000000000</v>
      </c>
      <c r="S121" s="5">
        <v>99444000000</v>
      </c>
      <c r="T121" s="5">
        <v>74012000000</v>
      </c>
      <c r="U121" s="5">
        <v>158888000000</v>
      </c>
      <c r="V121" s="5">
        <v>150383000000</v>
      </c>
      <c r="W121" s="5">
        <v>93033000000</v>
      </c>
      <c r="X121" s="5">
        <v>60235000000</v>
      </c>
      <c r="Y121" s="5">
        <v>60752000000</v>
      </c>
      <c r="Z121" s="5">
        <v>81487000000</v>
      </c>
    </row>
    <row r="122" spans="3:26" ht="15.5" x14ac:dyDescent="0.35">
      <c r="C122" t="s">
        <v>586</v>
      </c>
      <c r="X122" s="5">
        <v>11811000000</v>
      </c>
      <c r="Y122" s="5">
        <v>8107000000</v>
      </c>
    </row>
    <row r="123" spans="3:26" ht="15.5" x14ac:dyDescent="0.35">
      <c r="C123" t="s">
        <v>153</v>
      </c>
      <c r="D123" s="5">
        <v>1227277000000</v>
      </c>
      <c r="E123" s="5">
        <v>1222613000000</v>
      </c>
      <c r="F123" s="5">
        <v>1127750000000</v>
      </c>
      <c r="G123" s="5">
        <v>1071867000000</v>
      </c>
      <c r="I123" s="5">
        <v>1127750000000</v>
      </c>
      <c r="J123" s="5">
        <v>960317000000</v>
      </c>
      <c r="K123" s="5">
        <v>737167000000</v>
      </c>
      <c r="L123" s="5">
        <v>817498000000</v>
      </c>
      <c r="M123" s="5">
        <v>781163000000</v>
      </c>
      <c r="N123" s="5">
        <v>1133653000000</v>
      </c>
      <c r="O123" s="5">
        <v>926176000000</v>
      </c>
      <c r="P123" s="5">
        <v>559314000000</v>
      </c>
      <c r="Q123" s="5">
        <v>961731000000</v>
      </c>
      <c r="R123" s="5">
        <v>817570000000</v>
      </c>
      <c r="S123" s="5">
        <v>569777000000</v>
      </c>
      <c r="T123" s="5">
        <v>386560000000</v>
      </c>
      <c r="U123" s="5">
        <v>397612000000</v>
      </c>
      <c r="V123" s="5">
        <v>644777000000</v>
      </c>
      <c r="W123" s="5">
        <v>348515000000</v>
      </c>
      <c r="X123" s="5">
        <v>230974000000</v>
      </c>
      <c r="Y123" s="5">
        <v>281864000000</v>
      </c>
      <c r="Z123" s="5">
        <v>317701000000</v>
      </c>
    </row>
    <row r="124" spans="3:26" ht="15.5" x14ac:dyDescent="0.35">
      <c r="C124" t="s">
        <v>154</v>
      </c>
      <c r="D124" s="5">
        <v>1227277000000</v>
      </c>
      <c r="E124" s="5">
        <v>1222613000000</v>
      </c>
      <c r="F124" s="5">
        <v>1127750000000</v>
      </c>
      <c r="G124" s="5">
        <v>1071867000000</v>
      </c>
      <c r="I124" s="5">
        <v>1127750000000</v>
      </c>
      <c r="J124" s="5">
        <v>960317000000</v>
      </c>
      <c r="K124" s="5">
        <v>737167000000</v>
      </c>
      <c r="L124" s="5">
        <v>817498000000</v>
      </c>
      <c r="M124" s="5">
        <v>781163000000</v>
      </c>
      <c r="N124" s="5">
        <v>1133653000000</v>
      </c>
      <c r="O124" s="5">
        <v>926176000000</v>
      </c>
      <c r="P124" s="5">
        <v>559314000000</v>
      </c>
      <c r="Q124" s="5">
        <v>961731000000</v>
      </c>
      <c r="R124" s="5">
        <v>817570000000</v>
      </c>
      <c r="S124" s="5">
        <v>569777000000</v>
      </c>
      <c r="T124" s="5">
        <v>386560000000</v>
      </c>
      <c r="U124" s="5">
        <v>397612000000</v>
      </c>
      <c r="V124" s="5">
        <v>644777000000</v>
      </c>
      <c r="W124" s="5">
        <v>348515000000</v>
      </c>
      <c r="X124" s="5">
        <v>230974000000</v>
      </c>
      <c r="Y124" s="5">
        <v>281864000000</v>
      </c>
      <c r="Z124" s="5">
        <v>317701000000</v>
      </c>
    </row>
    <row r="125" spans="3:26" ht="15.5" x14ac:dyDescent="0.35">
      <c r="C125" t="s">
        <v>394</v>
      </c>
      <c r="U125" s="5">
        <v>95000000</v>
      </c>
      <c r="V125" s="5">
        <v>9083000000</v>
      </c>
      <c r="W125" s="5">
        <v>421000000</v>
      </c>
      <c r="Y125" s="5">
        <v>222000000</v>
      </c>
      <c r="Z125" s="5">
        <v>242000000</v>
      </c>
    </row>
    <row r="126" spans="3:26" ht="15.5" x14ac:dyDescent="0.35">
      <c r="C126" t="s">
        <v>155</v>
      </c>
      <c r="D126" s="5">
        <v>5063000000</v>
      </c>
      <c r="E126" s="5">
        <v>31195000000</v>
      </c>
      <c r="F126" s="5">
        <v>6112000000</v>
      </c>
      <c r="I126" s="5">
        <v>6112000000</v>
      </c>
    </row>
    <row r="127" spans="3:26" ht="15.5" x14ac:dyDescent="0.35">
      <c r="C127" t="s">
        <v>156</v>
      </c>
      <c r="V127" s="5">
        <v>401507000000</v>
      </c>
      <c r="W127" s="5">
        <v>179865000000</v>
      </c>
      <c r="X127" s="5">
        <v>77207000000</v>
      </c>
      <c r="Y127" s="5">
        <v>142751000000</v>
      </c>
      <c r="Z127" s="5">
        <v>197282000000</v>
      </c>
    </row>
    <row r="128" spans="3:26" ht="15.5" x14ac:dyDescent="0.35">
      <c r="C128" t="s">
        <v>157</v>
      </c>
      <c r="D128" s="5">
        <v>196543000000</v>
      </c>
      <c r="E128" s="5">
        <v>196558000000</v>
      </c>
      <c r="F128" s="5">
        <v>197105000000</v>
      </c>
      <c r="G128" s="5">
        <v>128418000000</v>
      </c>
      <c r="I128" s="5">
        <v>197105000000</v>
      </c>
      <c r="J128" s="5">
        <v>107296000000</v>
      </c>
      <c r="K128" s="5">
        <v>31440000000</v>
      </c>
      <c r="L128" s="5">
        <v>1758000000</v>
      </c>
      <c r="M128" s="5">
        <v>1307000000</v>
      </c>
      <c r="N128" s="5">
        <v>310599000000</v>
      </c>
      <c r="O128" s="5">
        <v>250000000000</v>
      </c>
      <c r="S128" s="5">
        <v>94932000000</v>
      </c>
      <c r="T128" s="5">
        <v>34379000000</v>
      </c>
      <c r="U128" s="5">
        <v>108386000000</v>
      </c>
      <c r="V128" s="5">
        <v>401507000000</v>
      </c>
      <c r="W128" s="5">
        <v>179865000000</v>
      </c>
      <c r="X128" s="5">
        <v>77207000000</v>
      </c>
      <c r="Y128" s="5">
        <v>142751000000</v>
      </c>
      <c r="Z128" s="5">
        <v>197282000000</v>
      </c>
    </row>
    <row r="129" spans="2:26" ht="15.5" x14ac:dyDescent="0.35">
      <c r="C129" t="s">
        <v>587</v>
      </c>
      <c r="P129" s="5">
        <v>308000000</v>
      </c>
      <c r="Q129" s="5">
        <v>834000000</v>
      </c>
      <c r="Z129" s="5">
        <v>5222000000</v>
      </c>
    </row>
    <row r="130" spans="2:26" ht="15.5" x14ac:dyDescent="0.35">
      <c r="C130" t="s">
        <v>159</v>
      </c>
      <c r="D130" s="5">
        <v>6686521000000</v>
      </c>
      <c r="E130" s="5">
        <v>6072354000000</v>
      </c>
      <c r="F130" s="5">
        <v>5651097000000</v>
      </c>
      <c r="G130" s="5">
        <v>6490932000000</v>
      </c>
      <c r="I130" s="5">
        <v>5651097000000</v>
      </c>
      <c r="J130" s="5">
        <v>5441894000000</v>
      </c>
      <c r="K130" s="5">
        <v>5073319000000</v>
      </c>
      <c r="L130" s="5">
        <v>5469696000000</v>
      </c>
      <c r="M130" s="5">
        <v>5101517000000</v>
      </c>
      <c r="N130" s="5">
        <v>3909303000000</v>
      </c>
      <c r="O130" s="5">
        <v>4365175000000</v>
      </c>
      <c r="P130" s="5">
        <v>4626013000000</v>
      </c>
      <c r="Q130" s="5">
        <v>4003233000000</v>
      </c>
      <c r="R130" s="5">
        <v>4075716000000</v>
      </c>
      <c r="S130" s="5">
        <v>4195684000000</v>
      </c>
      <c r="T130" s="5">
        <v>4244369000000</v>
      </c>
      <c r="U130" s="5">
        <v>3058924000000</v>
      </c>
      <c r="V130" s="5">
        <v>3396543000000</v>
      </c>
      <c r="W130" s="5">
        <v>2241333000000</v>
      </c>
      <c r="X130" s="5">
        <v>1482705000000</v>
      </c>
      <c r="Y130" s="5">
        <v>1262292000000</v>
      </c>
      <c r="Z130" s="5">
        <v>1190886000000</v>
      </c>
    </row>
    <row r="131" spans="2:26" ht="15.5" x14ac:dyDescent="0.35">
      <c r="C131" t="s">
        <v>160</v>
      </c>
    </row>
    <row r="132" spans="2:26" ht="15.5" x14ac:dyDescent="0.35">
      <c r="C132" t="s">
        <v>161</v>
      </c>
      <c r="D132" s="5">
        <v>481973000000</v>
      </c>
      <c r="E132" s="5">
        <v>481973000000</v>
      </c>
      <c r="F132" s="5">
        <v>481973000000</v>
      </c>
      <c r="G132" s="5">
        <v>481973000000</v>
      </c>
      <c r="I132" s="5">
        <v>481973000000</v>
      </c>
      <c r="J132" s="5">
        <v>481973000000</v>
      </c>
      <c r="K132" s="5">
        <v>481973000000</v>
      </c>
      <c r="L132" s="5">
        <v>481973000000</v>
      </c>
      <c r="M132" s="5">
        <v>481973000000</v>
      </c>
      <c r="N132" s="5">
        <v>481973000000</v>
      </c>
      <c r="O132" s="5">
        <v>481973000000</v>
      </c>
      <c r="P132" s="5">
        <v>481973000000</v>
      </c>
      <c r="Q132" s="5">
        <v>481973000000</v>
      </c>
      <c r="R132" s="5">
        <v>481973000000</v>
      </c>
      <c r="S132" s="5">
        <v>481973000000</v>
      </c>
      <c r="T132" s="5">
        <v>481973000000</v>
      </c>
      <c r="U132" s="5">
        <v>481973000000</v>
      </c>
      <c r="V132" s="5">
        <v>385579000000</v>
      </c>
      <c r="W132" s="5">
        <v>385579000000</v>
      </c>
      <c r="X132" s="5">
        <v>385579000000</v>
      </c>
      <c r="Y132" s="5">
        <v>385579000000</v>
      </c>
      <c r="Z132" s="5">
        <v>385579000000</v>
      </c>
    </row>
    <row r="133" spans="2:26" ht="15.5" x14ac:dyDescent="0.35">
      <c r="C133" t="s">
        <v>162</v>
      </c>
      <c r="D133" s="5">
        <v>2914054000000</v>
      </c>
      <c r="E133" s="5">
        <v>2914054000000</v>
      </c>
      <c r="F133" s="5">
        <v>2914054000000</v>
      </c>
      <c r="G133" s="5">
        <v>2914054000000</v>
      </c>
      <c r="I133" s="5">
        <v>2914054000000</v>
      </c>
      <c r="J133" s="5">
        <v>2914054000000</v>
      </c>
      <c r="K133" s="5">
        <v>2914054000000</v>
      </c>
      <c r="L133" s="5">
        <v>2914054000000</v>
      </c>
      <c r="M133" s="5">
        <v>2914054000000</v>
      </c>
      <c r="N133" s="5">
        <v>2914054000000</v>
      </c>
      <c r="O133" s="5">
        <v>2914054000000</v>
      </c>
      <c r="P133" s="5">
        <v>2914054000000</v>
      </c>
      <c r="Q133" s="5">
        <v>2914054000000</v>
      </c>
      <c r="R133" s="5">
        <v>2914054000000</v>
      </c>
      <c r="S133" s="5">
        <v>2914054000000</v>
      </c>
      <c r="T133" s="5">
        <v>2914054000000</v>
      </c>
      <c r="U133" s="5">
        <v>2914054000000</v>
      </c>
      <c r="V133" s="5">
        <v>45020000000</v>
      </c>
      <c r="W133" s="5">
        <v>55943000000</v>
      </c>
      <c r="X133" s="5">
        <v>55943000000</v>
      </c>
      <c r="Y133" s="5">
        <v>55943000000</v>
      </c>
      <c r="Z133" s="5">
        <v>55943000000</v>
      </c>
    </row>
    <row r="134" spans="2:26" ht="15.5" x14ac:dyDescent="0.35">
      <c r="C134" t="s">
        <v>163</v>
      </c>
      <c r="D134" s="5">
        <v>12080205000000</v>
      </c>
      <c r="E134" s="5">
        <v>12307073000000</v>
      </c>
      <c r="F134" s="5">
        <v>11789673000000</v>
      </c>
      <c r="G134" s="5">
        <v>11413190000000</v>
      </c>
      <c r="I134" s="5">
        <v>11789673000000</v>
      </c>
      <c r="J134" s="5">
        <v>10477389000000</v>
      </c>
      <c r="K134" s="5">
        <v>9435064000000</v>
      </c>
      <c r="L134" s="5">
        <v>8227173000000</v>
      </c>
      <c r="M134" s="5">
        <v>7151635000000</v>
      </c>
      <c r="N134" s="5">
        <v>6647757000000</v>
      </c>
      <c r="O134" s="5">
        <v>6937524000000</v>
      </c>
      <c r="P134" s="5">
        <v>6548719000000</v>
      </c>
      <c r="Q134" s="5">
        <v>6114854000000</v>
      </c>
      <c r="R134" s="5">
        <v>5837234000000</v>
      </c>
      <c r="S134" s="5">
        <v>5504997000000</v>
      </c>
      <c r="T134" s="5">
        <v>5479455000000</v>
      </c>
      <c r="U134" s="5">
        <v>5180235000000</v>
      </c>
      <c r="V134" s="5">
        <v>4682768000000</v>
      </c>
      <c r="W134" s="5">
        <v>3969443000000</v>
      </c>
      <c r="X134" s="5">
        <v>3410782000000</v>
      </c>
      <c r="Y134" s="5">
        <v>2760059000000</v>
      </c>
      <c r="Z134" s="5">
        <v>2222370000000</v>
      </c>
    </row>
    <row r="135" spans="2:26" ht="15.5" x14ac:dyDescent="0.35">
      <c r="C135" t="s">
        <v>164</v>
      </c>
      <c r="D135" s="5">
        <v>96395000000</v>
      </c>
      <c r="E135" s="5">
        <v>96395000000</v>
      </c>
      <c r="F135" s="5">
        <v>96395000000</v>
      </c>
      <c r="G135" s="5">
        <v>96395000000</v>
      </c>
      <c r="I135" s="5">
        <v>96395000000</v>
      </c>
      <c r="J135" s="5">
        <v>96395000000</v>
      </c>
      <c r="K135" s="5">
        <v>96395000000</v>
      </c>
      <c r="L135" s="5">
        <v>96395000000</v>
      </c>
      <c r="M135" s="5">
        <v>96395000000</v>
      </c>
      <c r="N135" s="5">
        <v>96395000000</v>
      </c>
      <c r="O135" s="5">
        <v>96395000000</v>
      </c>
      <c r="P135" s="5">
        <v>96395000000</v>
      </c>
      <c r="Q135" s="5">
        <v>96395000000</v>
      </c>
      <c r="R135" s="5">
        <v>92500000000</v>
      </c>
      <c r="S135" s="5">
        <v>87500000000</v>
      </c>
      <c r="T135" s="5">
        <v>82500000000</v>
      </c>
      <c r="U135" s="5">
        <v>77500000000</v>
      </c>
      <c r="V135" s="5">
        <v>72500000000</v>
      </c>
      <c r="W135" s="5">
        <v>67500000000</v>
      </c>
      <c r="X135" s="5">
        <v>60000000000</v>
      </c>
      <c r="Y135" s="5">
        <v>52500000000</v>
      </c>
      <c r="Z135" s="5">
        <v>45000000000</v>
      </c>
    </row>
    <row r="136" spans="2:26" ht="15.5" x14ac:dyDescent="0.35">
      <c r="C136" t="s">
        <v>165</v>
      </c>
      <c r="D136" s="5">
        <v>11983810000000</v>
      </c>
      <c r="E136" s="5">
        <v>12210678000000</v>
      </c>
      <c r="F136" s="5">
        <v>11693278000000</v>
      </c>
      <c r="G136" s="5">
        <v>11316795000000</v>
      </c>
      <c r="I136" s="5">
        <v>11693278000000</v>
      </c>
      <c r="J136" s="5">
        <v>10380994000000</v>
      </c>
      <c r="K136" s="5">
        <v>9338669000000</v>
      </c>
      <c r="L136" s="5">
        <v>8130778000000</v>
      </c>
      <c r="M136" s="5">
        <v>7055240000000</v>
      </c>
      <c r="N136" s="5">
        <v>6551362000000</v>
      </c>
      <c r="O136" s="5">
        <v>6841129000000</v>
      </c>
      <c r="P136" s="5">
        <v>6452324000000</v>
      </c>
      <c r="Q136" s="5">
        <v>6018459000000</v>
      </c>
      <c r="R136" s="5">
        <v>5744734000000</v>
      </c>
      <c r="S136" s="5">
        <v>5417497000000</v>
      </c>
      <c r="T136" s="5">
        <v>5396955000000</v>
      </c>
      <c r="U136" s="5">
        <v>5102735000000</v>
      </c>
      <c r="V136" s="5">
        <v>4610268000000</v>
      </c>
      <c r="W136" s="5">
        <v>3901943000000</v>
      </c>
      <c r="X136" s="5">
        <v>3350782000000</v>
      </c>
      <c r="Y136" s="5">
        <v>2707559000000</v>
      </c>
      <c r="Z136" s="5">
        <v>2177370000000</v>
      </c>
    </row>
    <row r="137" spans="2:26" ht="15.5" x14ac:dyDescent="0.35">
      <c r="C137" t="s">
        <v>166</v>
      </c>
      <c r="D137" s="5">
        <v>12080205000000</v>
      </c>
      <c r="E137" s="5">
        <v>12307073000000</v>
      </c>
      <c r="F137" s="5">
        <v>11789673000000</v>
      </c>
      <c r="G137" s="5">
        <v>11413190000000</v>
      </c>
      <c r="I137" s="5">
        <v>11789673000000</v>
      </c>
      <c r="J137" s="5">
        <v>10477389000000</v>
      </c>
      <c r="K137" s="5">
        <v>9435064000000</v>
      </c>
      <c r="L137" s="5">
        <v>8227173000000</v>
      </c>
      <c r="M137" s="5">
        <v>7151635000000</v>
      </c>
      <c r="N137" s="5">
        <v>6647757000000</v>
      </c>
      <c r="O137" s="5">
        <v>6937524000000</v>
      </c>
      <c r="P137" s="5">
        <v>6548719000000</v>
      </c>
      <c r="Q137" s="5">
        <v>6114854000000</v>
      </c>
      <c r="R137" s="5">
        <v>5837234000000</v>
      </c>
      <c r="S137" s="5">
        <v>5504997000000</v>
      </c>
      <c r="T137" s="5">
        <v>5479455000000</v>
      </c>
      <c r="U137" s="5">
        <v>5180235000000</v>
      </c>
      <c r="V137" s="5">
        <v>4682768000000</v>
      </c>
      <c r="W137" s="5">
        <v>3969443000000</v>
      </c>
      <c r="X137" s="5">
        <v>3410782000000</v>
      </c>
      <c r="Y137" s="5">
        <v>2760059000000</v>
      </c>
      <c r="Z137" s="5">
        <v>2222370000000</v>
      </c>
    </row>
    <row r="138" spans="2:26" ht="15.5" x14ac:dyDescent="0.35">
      <c r="C138" t="s">
        <v>167</v>
      </c>
      <c r="D138" s="5">
        <v>1204662000000</v>
      </c>
      <c r="E138" s="5">
        <v>1283143000000</v>
      </c>
      <c r="F138" s="5">
        <v>1276446000000</v>
      </c>
      <c r="G138" s="5">
        <v>1222033000000</v>
      </c>
      <c r="I138" s="5">
        <v>1276446000000</v>
      </c>
      <c r="J138" s="5">
        <v>1215849000000</v>
      </c>
      <c r="K138" s="5">
        <v>1206417000000</v>
      </c>
      <c r="L138" s="5">
        <v>1118352000000</v>
      </c>
      <c r="M138" s="5">
        <v>998039000000</v>
      </c>
      <c r="N138" s="5">
        <v>977698000000</v>
      </c>
      <c r="O138" s="5">
        <v>1069924000000</v>
      </c>
      <c r="P138" s="5">
        <v>1055751000000</v>
      </c>
      <c r="Q138" s="5">
        <v>986667000000</v>
      </c>
      <c r="R138" s="5">
        <v>1040906000000</v>
      </c>
      <c r="S138" s="5">
        <v>977537000000</v>
      </c>
      <c r="T138" s="5">
        <v>995303000000</v>
      </c>
      <c r="U138" s="5">
        <v>940058000000</v>
      </c>
      <c r="V138" s="5">
        <v>352986000000</v>
      </c>
      <c r="W138" s="5">
        <v>299340000000</v>
      </c>
      <c r="X138" s="5">
        <v>242320000000</v>
      </c>
      <c r="Y138" s="5">
        <v>173869000000</v>
      </c>
      <c r="Z138" s="5">
        <v>137461000000</v>
      </c>
    </row>
    <row r="139" spans="2:26" ht="15.5" x14ac:dyDescent="0.35">
      <c r="C139" t="s">
        <v>10</v>
      </c>
      <c r="D139" s="5">
        <v>17195384000000</v>
      </c>
      <c r="E139" s="5">
        <v>17489722000000</v>
      </c>
      <c r="F139" s="5">
        <v>16964382000000</v>
      </c>
      <c r="G139" s="5">
        <v>16529530000000</v>
      </c>
      <c r="I139" s="5">
        <v>16964382000000</v>
      </c>
      <c r="J139" s="5">
        <v>15588124000000</v>
      </c>
      <c r="K139" s="5">
        <v>14539724000000</v>
      </c>
      <c r="L139" s="5">
        <v>13051565000000</v>
      </c>
      <c r="M139" s="5">
        <v>11845631000000</v>
      </c>
      <c r="N139" s="5">
        <v>11270791000000</v>
      </c>
      <c r="O139" s="5">
        <v>11650534000000</v>
      </c>
      <c r="P139" s="5">
        <v>11263635000000</v>
      </c>
      <c r="Q139" s="5">
        <v>10759076000000</v>
      </c>
      <c r="R139" s="5">
        <v>10536558000000</v>
      </c>
      <c r="S139" s="5">
        <v>10143426000000</v>
      </c>
      <c r="T139" s="5">
        <v>10136557000000</v>
      </c>
      <c r="U139" s="5">
        <v>9558754000000</v>
      </c>
      <c r="V139" s="5">
        <v>5485099000000</v>
      </c>
      <c r="W139" s="5">
        <v>4722894000000</v>
      </c>
      <c r="X139" s="5">
        <v>4103147000000</v>
      </c>
      <c r="Y139" s="5">
        <v>3382647000000</v>
      </c>
      <c r="Z139" s="5">
        <v>2790430000000</v>
      </c>
    </row>
    <row r="140" spans="2:26" ht="15.5" x14ac:dyDescent="0.35">
      <c r="C140" t="s">
        <v>168</v>
      </c>
      <c r="D140" s="5">
        <v>23881905000000</v>
      </c>
      <c r="E140" s="5">
        <v>23562076000000</v>
      </c>
      <c r="F140" s="5">
        <v>22615479000000</v>
      </c>
      <c r="G140" s="5">
        <v>23020462000000</v>
      </c>
      <c r="I140" s="5">
        <v>22615479000000</v>
      </c>
      <c r="J140" s="5">
        <v>21030018000000</v>
      </c>
      <c r="K140" s="5">
        <v>19613043000000</v>
      </c>
      <c r="L140" s="5">
        <v>18521261000000</v>
      </c>
      <c r="M140" s="5">
        <v>16947148000000</v>
      </c>
      <c r="N140" s="5">
        <v>15180094000000</v>
      </c>
      <c r="O140" s="5">
        <v>16015709000000</v>
      </c>
      <c r="P140" s="5">
        <v>15889648000000</v>
      </c>
      <c r="Q140" s="5">
        <v>14762309000000</v>
      </c>
      <c r="R140" s="5">
        <v>14612274000000</v>
      </c>
      <c r="S140" s="5">
        <v>14339110000000</v>
      </c>
      <c r="T140" s="5">
        <v>14380926000000</v>
      </c>
      <c r="U140" s="5">
        <v>12617678000000</v>
      </c>
      <c r="V140" s="5">
        <v>8881642000000</v>
      </c>
      <c r="W140" s="5">
        <v>6964227000000</v>
      </c>
      <c r="X140" s="5">
        <v>5585852000000</v>
      </c>
      <c r="Y140" s="5">
        <v>4644939000000</v>
      </c>
      <c r="Z140" s="5">
        <v>3981316000000</v>
      </c>
    </row>
    <row r="141" spans="2:26" ht="15.5" x14ac:dyDescent="0.35">
      <c r="C141" t="s">
        <v>169</v>
      </c>
      <c r="D141" s="5">
        <v>4819733000</v>
      </c>
      <c r="E141" s="5">
        <v>4819733000</v>
      </c>
      <c r="F141" s="5">
        <v>4819733000</v>
      </c>
      <c r="G141" s="5">
        <v>4819733000</v>
      </c>
      <c r="I141" s="5">
        <v>4819733000</v>
      </c>
      <c r="J141" s="5">
        <v>4819733000</v>
      </c>
      <c r="K141" s="5">
        <v>4819733000</v>
      </c>
      <c r="L141" s="5">
        <v>4819733000</v>
      </c>
      <c r="M141" s="5">
        <v>4819733000</v>
      </c>
      <c r="N141" s="5">
        <v>4819733000</v>
      </c>
      <c r="O141" s="5">
        <v>4819733000</v>
      </c>
      <c r="P141" s="5">
        <v>4819733000</v>
      </c>
      <c r="Q141" s="5">
        <v>4819733000</v>
      </c>
      <c r="R141" s="5">
        <v>4819733000</v>
      </c>
      <c r="S141" s="5">
        <v>4819733000</v>
      </c>
      <c r="T141" s="5">
        <v>4819733000</v>
      </c>
      <c r="U141" s="5">
        <v>4819733000</v>
      </c>
      <c r="V141" s="5">
        <v>3855786400</v>
      </c>
      <c r="W141" s="5">
        <v>3855786400</v>
      </c>
      <c r="X141" s="5">
        <v>771157280</v>
      </c>
      <c r="Y141" s="5">
        <v>771157280</v>
      </c>
      <c r="Z141" s="5">
        <v>771157280</v>
      </c>
    </row>
    <row r="143" spans="2:26" ht="15.5" x14ac:dyDescent="0.35">
      <c r="B143" t="s">
        <v>170</v>
      </c>
      <c r="C143" t="s">
        <v>171</v>
      </c>
      <c r="D143" s="5">
        <v>339739000000</v>
      </c>
      <c r="E143" s="5">
        <v>410714000000</v>
      </c>
      <c r="F143" s="5">
        <v>528681000000</v>
      </c>
      <c r="G143" s="5">
        <v>332945000000</v>
      </c>
      <c r="I143" s="5">
        <v>1944258000000</v>
      </c>
      <c r="J143" s="5">
        <v>1532735000000</v>
      </c>
      <c r="K143" s="5">
        <v>1836306000000</v>
      </c>
      <c r="L143" s="5">
        <v>708436000000</v>
      </c>
      <c r="M143" s="5">
        <v>911735000000</v>
      </c>
      <c r="N143" s="5">
        <v>1148276000000</v>
      </c>
      <c r="O143" s="5">
        <v>1072057000000</v>
      </c>
      <c r="P143" s="5">
        <v>678469000000</v>
      </c>
      <c r="Q143" s="5">
        <v>394229000000</v>
      </c>
      <c r="R143" s="5">
        <v>1059369000000</v>
      </c>
      <c r="S143" s="5">
        <v>866768000000</v>
      </c>
      <c r="T143" s="5">
        <v>264565000000</v>
      </c>
      <c r="U143" s="5">
        <v>551756000000</v>
      </c>
      <c r="V143" s="5">
        <v>537785000000</v>
      </c>
      <c r="W143" s="5">
        <v>258576000000</v>
      </c>
      <c r="X143" s="5">
        <v>374748000000</v>
      </c>
      <c r="Y143" s="5">
        <v>566015000000</v>
      </c>
      <c r="Z143" s="5">
        <v>467869000000</v>
      </c>
    </row>
    <row r="144" spans="2:26" ht="15.5" x14ac:dyDescent="0.35">
      <c r="C144" t="s">
        <v>588</v>
      </c>
      <c r="D144" s="5">
        <v>5420611000000</v>
      </c>
      <c r="E144" s="5">
        <v>4994900000000</v>
      </c>
      <c r="F144" s="5">
        <v>5421203000000</v>
      </c>
      <c r="G144" s="5">
        <v>4976975000000</v>
      </c>
      <c r="I144" s="5">
        <v>19968284000000</v>
      </c>
      <c r="J144" s="5">
        <v>18933210000000</v>
      </c>
      <c r="K144" s="5">
        <v>18991236000000</v>
      </c>
      <c r="L144" s="5">
        <v>18011581000000</v>
      </c>
      <c r="M144" s="5">
        <v>14789948000000</v>
      </c>
      <c r="N144" s="5">
        <v>12200644000000</v>
      </c>
      <c r="O144" s="5">
        <v>15426049000000</v>
      </c>
      <c r="P144" s="5">
        <v>15407460000000</v>
      </c>
      <c r="Q144" s="5">
        <v>13394331000000</v>
      </c>
      <c r="R144" s="5">
        <v>12696990000000</v>
      </c>
      <c r="S144" s="5">
        <v>11977548000000</v>
      </c>
      <c r="T144" s="5">
        <v>12027977000000</v>
      </c>
      <c r="U144" s="5">
        <v>10361824000000</v>
      </c>
      <c r="V144" s="5">
        <v>8154284000000</v>
      </c>
      <c r="W144" s="5">
        <v>7190590000000</v>
      </c>
      <c r="X144" s="5">
        <v>6187133000000</v>
      </c>
      <c r="Y144" s="5">
        <v>5136267000000</v>
      </c>
      <c r="Z144" s="5">
        <v>5445196000000</v>
      </c>
    </row>
    <row r="145" spans="3:26" ht="15.5" x14ac:dyDescent="0.35">
      <c r="C145" t="s">
        <v>589</v>
      </c>
      <c r="D145" s="5">
        <v>-5037053000000</v>
      </c>
      <c r="E145" s="5">
        <v>-4568266000000</v>
      </c>
      <c r="F145" s="5">
        <v>-4906732000000</v>
      </c>
      <c r="G145" s="5">
        <v>-4593934000000</v>
      </c>
      <c r="I145" s="5">
        <v>-17982789000000</v>
      </c>
      <c r="J145" s="5">
        <v>-17321376000000</v>
      </c>
      <c r="K145" s="5">
        <v>-17023191000000</v>
      </c>
      <c r="L145" s="5">
        <v>-17222904000000</v>
      </c>
      <c r="M145" s="5">
        <v>-13874075000000</v>
      </c>
      <c r="N145" s="5">
        <v>-11137826000000</v>
      </c>
      <c r="O145" s="5">
        <v>-14243767000000</v>
      </c>
      <c r="P145" s="5">
        <v>-14557305000000</v>
      </c>
      <c r="Q145" s="5">
        <v>-12856659000000</v>
      </c>
      <c r="R145" s="5">
        <v>-11617369000000</v>
      </c>
      <c r="S145" s="5">
        <v>-11030747000000</v>
      </c>
      <c r="T145" s="5">
        <v>-11680292000000</v>
      </c>
      <c r="U145" s="5">
        <v>-9694228000000</v>
      </c>
      <c r="V145" s="5">
        <v>-7481928000000</v>
      </c>
      <c r="W145" s="5">
        <v>-6816989000000</v>
      </c>
      <c r="X145" s="5">
        <v>-5704104000000</v>
      </c>
      <c r="Y145" s="5">
        <v>-4406794000000</v>
      </c>
      <c r="Z145" s="5">
        <v>-4818028000000</v>
      </c>
    </row>
    <row r="146" spans="3:26" ht="15.5" x14ac:dyDescent="0.35">
      <c r="C146" t="s">
        <v>175</v>
      </c>
      <c r="D146" s="5">
        <v>25915000000</v>
      </c>
      <c r="E146" s="5">
        <v>570000000</v>
      </c>
      <c r="F146" s="5">
        <v>55182000000</v>
      </c>
      <c r="G146" s="5">
        <v>-17427000000</v>
      </c>
      <c r="I146" s="5">
        <v>57811000000</v>
      </c>
      <c r="J146" s="5">
        <v>73283000000</v>
      </c>
      <c r="K146" s="5">
        <v>118765000000</v>
      </c>
      <c r="L146" s="5">
        <v>54234000000</v>
      </c>
      <c r="M146" s="5">
        <v>75801000000</v>
      </c>
      <c r="N146" s="5">
        <v>122516000000</v>
      </c>
      <c r="O146" s="5">
        <v>7660000000</v>
      </c>
      <c r="P146" s="5">
        <v>35451000000</v>
      </c>
      <c r="Q146" s="5">
        <v>33859000000</v>
      </c>
      <c r="R146" s="5">
        <v>11189000000</v>
      </c>
      <c r="S146" s="5">
        <v>39258000000</v>
      </c>
      <c r="T146" s="5">
        <v>62830000000</v>
      </c>
      <c r="U146" s="5">
        <v>32282000000</v>
      </c>
      <c r="V146" s="5">
        <v>16567000000</v>
      </c>
      <c r="W146" s="5">
        <v>40483000000</v>
      </c>
      <c r="X146" s="5">
        <v>76826000000</v>
      </c>
    </row>
    <row r="147" spans="3:26" ht="15.5" x14ac:dyDescent="0.35">
      <c r="C147" t="s">
        <v>400</v>
      </c>
      <c r="D147" s="5">
        <v>48367000000</v>
      </c>
      <c r="E147" s="5">
        <v>50108000000</v>
      </c>
      <c r="F147" s="5">
        <v>59681000000</v>
      </c>
      <c r="G147" s="5">
        <v>51829000000</v>
      </c>
      <c r="I147" s="5">
        <v>208010000000</v>
      </c>
      <c r="J147" s="5">
        <v>161252000000</v>
      </c>
      <c r="K147" s="5">
        <v>118692000000</v>
      </c>
      <c r="L147" s="5">
        <v>66964000000</v>
      </c>
      <c r="M147" s="5">
        <v>67550000000</v>
      </c>
      <c r="N147" s="5">
        <v>61037000000</v>
      </c>
      <c r="O147" s="5">
        <v>64868000000</v>
      </c>
      <c r="P147" s="5">
        <v>56637000000</v>
      </c>
      <c r="Q147" s="5">
        <v>58179000000</v>
      </c>
      <c r="R147" s="5">
        <v>58499000000</v>
      </c>
      <c r="S147" s="5">
        <v>66782000000</v>
      </c>
      <c r="T147" s="5">
        <v>94115000000</v>
      </c>
      <c r="U147" s="5">
        <v>80069000000</v>
      </c>
      <c r="V147" s="5">
        <v>25970000000</v>
      </c>
      <c r="W147" s="5">
        <v>37273000000</v>
      </c>
      <c r="X147" s="5">
        <v>23727000000</v>
      </c>
      <c r="Y147" s="5">
        <v>36307000000</v>
      </c>
      <c r="Z147" s="5">
        <v>30686000000</v>
      </c>
    </row>
    <row r="148" spans="3:26" ht="15.5" x14ac:dyDescent="0.35">
      <c r="C148" t="s">
        <v>180</v>
      </c>
      <c r="D148" s="5">
        <v>17515000000</v>
      </c>
      <c r="F148" s="5">
        <v>2764000000</v>
      </c>
      <c r="G148" s="5">
        <v>-7322000000</v>
      </c>
      <c r="I148" s="5">
        <v>38261000000</v>
      </c>
      <c r="J148" s="5">
        <v>29405000000</v>
      </c>
      <c r="K148" s="5">
        <v>39379000000</v>
      </c>
      <c r="L148" s="5">
        <v>68044000000</v>
      </c>
      <c r="M148" s="5">
        <v>33394000000</v>
      </c>
      <c r="N148" s="5">
        <v>46580000000</v>
      </c>
      <c r="O148" s="5">
        <v>40935000000</v>
      </c>
      <c r="P148" s="5">
        <v>13325000000</v>
      </c>
      <c r="Q148" s="5">
        <v>54306000000</v>
      </c>
      <c r="R148" s="5">
        <v>90593000000</v>
      </c>
      <c r="S148" s="5">
        <v>20171000000</v>
      </c>
      <c r="T148" s="5">
        <v>47292000000</v>
      </c>
      <c r="U148" s="5">
        <v>22539000000</v>
      </c>
      <c r="V148" s="5">
        <v>30977000000</v>
      </c>
      <c r="W148" s="5">
        <v>42107000000</v>
      </c>
      <c r="X148" s="5">
        <v>22857000000</v>
      </c>
      <c r="Y148" s="5">
        <v>529000000</v>
      </c>
      <c r="Z148" s="5">
        <v>11254000000</v>
      </c>
    </row>
    <row r="149" spans="3:26" ht="15.5" x14ac:dyDescent="0.35">
      <c r="C149" t="s">
        <v>590</v>
      </c>
      <c r="X149" s="5">
        <v>-26812000000</v>
      </c>
      <c r="Y149" s="5">
        <v>-15146000000</v>
      </c>
      <c r="Z149" s="5">
        <v>-23875000000</v>
      </c>
    </row>
    <row r="150" spans="3:26" ht="15.5" x14ac:dyDescent="0.35">
      <c r="C150" t="s">
        <v>179</v>
      </c>
      <c r="D150" s="5">
        <v>-135616000000</v>
      </c>
      <c r="E150" s="5">
        <v>-66598000000</v>
      </c>
      <c r="F150" s="5">
        <v>-103417000000</v>
      </c>
      <c r="G150" s="5">
        <v>-77176000000</v>
      </c>
      <c r="I150" s="5">
        <v>-345319000000</v>
      </c>
      <c r="J150" s="5">
        <v>-343039000000</v>
      </c>
      <c r="K150" s="5">
        <v>-408575000000</v>
      </c>
      <c r="L150" s="5">
        <v>-269483000000</v>
      </c>
      <c r="M150" s="5">
        <v>-180883000000</v>
      </c>
      <c r="N150" s="5">
        <v>-144675000000</v>
      </c>
      <c r="O150" s="5">
        <v>-223688000000</v>
      </c>
      <c r="P150" s="5">
        <v>-277099000000</v>
      </c>
      <c r="Q150" s="5">
        <v>-289787000000</v>
      </c>
      <c r="R150" s="5">
        <v>-180533000000</v>
      </c>
      <c r="S150" s="5">
        <v>-206244000000</v>
      </c>
      <c r="T150" s="5">
        <v>-287357000000</v>
      </c>
      <c r="U150" s="5">
        <v>-250730000000</v>
      </c>
      <c r="V150" s="5">
        <v>-208085000000</v>
      </c>
      <c r="W150" s="5">
        <v>-234888000000</v>
      </c>
      <c r="X150" s="5">
        <v>-204879000000</v>
      </c>
      <c r="Y150" s="5">
        <v>-185148000000</v>
      </c>
      <c r="Z150" s="5">
        <v>-177364000000</v>
      </c>
    </row>
    <row r="151" spans="3:26" ht="15.5" x14ac:dyDescent="0.35">
      <c r="C151" t="s">
        <v>184</v>
      </c>
      <c r="D151" s="5">
        <v>-867114000000</v>
      </c>
      <c r="E151" s="5">
        <v>-36743000000</v>
      </c>
      <c r="F151" s="5">
        <v>-361942000000</v>
      </c>
      <c r="G151" s="5">
        <v>-99018000000</v>
      </c>
      <c r="I151" s="5">
        <v>-1172237000000</v>
      </c>
      <c r="J151" s="5">
        <v>-1059822000000</v>
      </c>
      <c r="K151" s="5">
        <v>-863356000000</v>
      </c>
      <c r="L151" s="5">
        <v>-427043000000</v>
      </c>
      <c r="M151" s="5">
        <v>-450109000000</v>
      </c>
      <c r="N151" s="5">
        <v>-369203000000</v>
      </c>
      <c r="O151" s="5">
        <v>-512615000000</v>
      </c>
      <c r="P151" s="5">
        <v>-216949000000</v>
      </c>
      <c r="Q151" s="5">
        <v>-589870000000</v>
      </c>
      <c r="R151" s="5">
        <v>-651883000000</v>
      </c>
      <c r="S151" s="5">
        <v>-534087000000</v>
      </c>
      <c r="T151" s="5">
        <v>610996000000</v>
      </c>
      <c r="U151" s="5">
        <v>1021854000000</v>
      </c>
      <c r="V151" s="5">
        <v>336794000000</v>
      </c>
      <c r="W151" s="5">
        <v>73119000000</v>
      </c>
      <c r="X151" s="5">
        <v>-450444000000</v>
      </c>
      <c r="Y151" s="5">
        <v>-300776000000</v>
      </c>
      <c r="Z151" s="5">
        <v>-303701000000</v>
      </c>
    </row>
    <row r="152" spans="3:26" ht="15.5" x14ac:dyDescent="0.35">
      <c r="C152" t="s">
        <v>185</v>
      </c>
      <c r="D152" s="5">
        <v>5250000000</v>
      </c>
      <c r="E152" s="5">
        <v>-97646000000</v>
      </c>
      <c r="F152" s="5">
        <v>-63601000000</v>
      </c>
      <c r="G152" s="5">
        <v>330627000000</v>
      </c>
      <c r="I152" s="5">
        <v>132364000000</v>
      </c>
      <c r="J152" s="5">
        <v>378693000000</v>
      </c>
      <c r="K152" s="5">
        <v>-271533000000</v>
      </c>
      <c r="L152" s="5">
        <v>-72800000000</v>
      </c>
      <c r="M152" s="5">
        <v>-138158000000</v>
      </c>
      <c r="N152" s="5">
        <v>-20476000000</v>
      </c>
      <c r="O152" s="5">
        <v>-673430000000</v>
      </c>
      <c r="P152" s="5">
        <v>-212611000000</v>
      </c>
      <c r="Q152" s="5">
        <v>-28285000000</v>
      </c>
      <c r="R152" s="5">
        <v>-451525000000</v>
      </c>
      <c r="S152" s="5">
        <v>-632880000000</v>
      </c>
      <c r="T152" s="5">
        <v>-1083844000000</v>
      </c>
      <c r="U152" s="5">
        <v>-765309000000</v>
      </c>
      <c r="V152" s="5">
        <v>-596964000000</v>
      </c>
      <c r="W152" s="5">
        <v>-450800000000</v>
      </c>
      <c r="X152" s="5">
        <v>-206592000000</v>
      </c>
      <c r="Y152" s="5">
        <v>-34323000000</v>
      </c>
      <c r="Z152" s="5">
        <v>-32402000000</v>
      </c>
    </row>
    <row r="153" spans="3:26" ht="15.5" x14ac:dyDescent="0.35">
      <c r="C153" t="s">
        <v>591</v>
      </c>
      <c r="D153" s="5">
        <v>166889000000</v>
      </c>
      <c r="F153" s="5">
        <v>141228000000</v>
      </c>
      <c r="G153" s="5">
        <v>425768000000</v>
      </c>
      <c r="I153" s="5">
        <v>661746000000</v>
      </c>
      <c r="J153" s="5">
        <v>724705000000</v>
      </c>
      <c r="K153" s="5">
        <v>384712000000</v>
      </c>
      <c r="L153" s="5">
        <v>315856000000</v>
      </c>
      <c r="M153" s="5">
        <v>144456000000</v>
      </c>
      <c r="N153" s="5">
        <v>297496000000</v>
      </c>
      <c r="O153" s="5">
        <v>305719000000</v>
      </c>
      <c r="P153" s="5">
        <v>278239000000</v>
      </c>
      <c r="Q153" s="5">
        <v>476542000000</v>
      </c>
      <c r="R153" s="5">
        <v>180759000000</v>
      </c>
      <c r="S153" s="5">
        <v>229574000000</v>
      </c>
      <c r="T153" s="5">
        <v>284785000000</v>
      </c>
      <c r="U153" s="5">
        <v>413212000000</v>
      </c>
      <c r="V153" s="5">
        <v>367021000000</v>
      </c>
      <c r="W153" s="5">
        <v>441016000000</v>
      </c>
      <c r="X153" s="5">
        <v>223250000000</v>
      </c>
      <c r="Y153" s="5">
        <v>97303000000</v>
      </c>
      <c r="Z153" s="5">
        <v>102178000000</v>
      </c>
    </row>
    <row r="154" spans="3:26" ht="15.5" x14ac:dyDescent="0.35">
      <c r="C154" t="s">
        <v>592</v>
      </c>
      <c r="J154" s="5">
        <v>136824000000</v>
      </c>
    </row>
    <row r="155" spans="3:26" ht="15.5" x14ac:dyDescent="0.35">
      <c r="C155" t="s">
        <v>593</v>
      </c>
      <c r="S155" s="5">
        <v>26000000000</v>
      </c>
      <c r="U155" s="5">
        <v>23000000000</v>
      </c>
    </row>
    <row r="156" spans="3:26" ht="15.5" x14ac:dyDescent="0.35">
      <c r="C156" t="s">
        <v>594</v>
      </c>
      <c r="N156" s="5">
        <v>52000000</v>
      </c>
      <c r="V156" s="5">
        <v>33017000000</v>
      </c>
    </row>
    <row r="157" spans="3:26" ht="15.5" x14ac:dyDescent="0.35">
      <c r="C157" t="s">
        <v>502</v>
      </c>
    </row>
    <row r="158" spans="3:26" ht="15.5" x14ac:dyDescent="0.35">
      <c r="C158" t="s">
        <v>595</v>
      </c>
      <c r="D158" s="5">
        <v>1500000000</v>
      </c>
      <c r="E158" s="5">
        <v>14000000000</v>
      </c>
      <c r="G158" s="5">
        <v>-14000000000</v>
      </c>
      <c r="L158" s="5">
        <v>15000000000</v>
      </c>
      <c r="X158" s="5">
        <v>-2184000000</v>
      </c>
      <c r="Y158" s="5">
        <v>1440000000</v>
      </c>
      <c r="Z158" s="5">
        <v>-1076000000</v>
      </c>
    </row>
    <row r="159" spans="3:26" ht="15.5" x14ac:dyDescent="0.35">
      <c r="C159" t="s">
        <v>596</v>
      </c>
      <c r="K159" s="5">
        <v>-61000000000</v>
      </c>
      <c r="O159" s="5">
        <v>-130942000000</v>
      </c>
    </row>
    <row r="160" spans="3:26" ht="15.5" x14ac:dyDescent="0.35">
      <c r="C160" t="s">
        <v>597</v>
      </c>
      <c r="F160" s="5">
        <v>-6592000000</v>
      </c>
      <c r="G160" s="5">
        <v>2106000000</v>
      </c>
      <c r="J160" s="5">
        <v>9980000000</v>
      </c>
      <c r="K160" s="5">
        <v>9299000000</v>
      </c>
      <c r="L160" s="5">
        <v>5416000000</v>
      </c>
      <c r="M160" s="5">
        <v>5507000000</v>
      </c>
      <c r="N160" s="5">
        <v>8060000000</v>
      </c>
      <c r="O160" s="5">
        <v>10490000000</v>
      </c>
      <c r="P160" s="5">
        <v>11490000000</v>
      </c>
      <c r="Q160" s="5">
        <v>5669000000</v>
      </c>
      <c r="R160" s="5">
        <v>3222000000</v>
      </c>
      <c r="S160" s="5">
        <v>2202000000</v>
      </c>
      <c r="T160" s="5">
        <v>1686000000</v>
      </c>
      <c r="U160" s="5">
        <v>1109000000</v>
      </c>
      <c r="V160" s="5">
        <v>325000000</v>
      </c>
    </row>
    <row r="161" spans="3:26" ht="15.5" x14ac:dyDescent="0.35">
      <c r="C161" t="s">
        <v>598</v>
      </c>
      <c r="V161" s="5">
        <v>883000000</v>
      </c>
      <c r="W161" s="5">
        <v>11890000000</v>
      </c>
      <c r="Y161" s="5">
        <v>-13660000000</v>
      </c>
    </row>
    <row r="162" spans="3:26" ht="15.5" x14ac:dyDescent="0.35">
      <c r="C162" t="s">
        <v>599</v>
      </c>
      <c r="V162" s="5">
        <v>-1125000000</v>
      </c>
    </row>
    <row r="163" spans="3:26" ht="15.5" x14ac:dyDescent="0.35">
      <c r="C163" t="s">
        <v>200</v>
      </c>
      <c r="D163" s="5">
        <v>-5291000000</v>
      </c>
      <c r="E163" s="5">
        <v>-4805000000</v>
      </c>
      <c r="F163" s="5">
        <v>-10733000000</v>
      </c>
      <c r="G163" s="5">
        <v>-10415000000</v>
      </c>
      <c r="I163" s="5">
        <v>-38526000000</v>
      </c>
      <c r="J163" s="5">
        <v>-28564000000</v>
      </c>
      <c r="K163" s="5">
        <v>-43596000000</v>
      </c>
      <c r="L163" s="5">
        <v>-38146000000</v>
      </c>
      <c r="M163" s="5">
        <v>-36858000000</v>
      </c>
      <c r="N163" s="5">
        <v>-28051000000</v>
      </c>
      <c r="O163" s="5">
        <v>-30298000000</v>
      </c>
      <c r="P163" s="5">
        <v>-21927000000</v>
      </c>
      <c r="Q163" s="5">
        <v>-19393000000</v>
      </c>
      <c r="R163" s="5">
        <v>-37212000000</v>
      </c>
      <c r="S163" s="5">
        <v>-54002000000</v>
      </c>
      <c r="T163" s="5">
        <v>-35283000000</v>
      </c>
      <c r="U163" s="5">
        <v>-17540000000</v>
      </c>
      <c r="V163" s="5">
        <v>-20540000000</v>
      </c>
      <c r="W163" s="5">
        <v>-68549000000</v>
      </c>
      <c r="X163" s="5">
        <v>-6325000000</v>
      </c>
      <c r="Y163" s="5">
        <v>-2689000000</v>
      </c>
      <c r="Z163" s="5">
        <v>-1158000000</v>
      </c>
    </row>
    <row r="164" spans="3:26" ht="15.5" x14ac:dyDescent="0.35">
      <c r="C164" t="s">
        <v>600</v>
      </c>
      <c r="Q164" s="5">
        <v>-125190000000</v>
      </c>
      <c r="R164" s="5">
        <v>-22500000000</v>
      </c>
      <c r="S164" s="5">
        <v>-22000000000</v>
      </c>
      <c r="U164" s="5">
        <v>-33000000000</v>
      </c>
      <c r="V164" s="5">
        <v>-9000000000</v>
      </c>
    </row>
    <row r="165" spans="3:26" ht="15.5" x14ac:dyDescent="0.35">
      <c r="C165" t="s">
        <v>601</v>
      </c>
      <c r="R165" s="5">
        <v>-149060000000</v>
      </c>
      <c r="S165" s="5">
        <v>-123420000000</v>
      </c>
      <c r="T165" s="5">
        <v>-455867000000</v>
      </c>
      <c r="U165" s="5">
        <v>-257300000000</v>
      </c>
      <c r="V165" s="5">
        <v>-234182000000</v>
      </c>
      <c r="W165" s="5">
        <v>-64405000000</v>
      </c>
      <c r="Y165" s="5">
        <v>-1053000000</v>
      </c>
      <c r="Z165" s="5">
        <v>-3111000000</v>
      </c>
    </row>
    <row r="166" spans="3:26" ht="15.5" x14ac:dyDescent="0.35">
      <c r="C166" t="s">
        <v>368</v>
      </c>
    </row>
    <row r="167" spans="3:26" ht="15.5" x14ac:dyDescent="0.35">
      <c r="C167" t="s">
        <v>543</v>
      </c>
      <c r="G167" s="5">
        <v>14000000000</v>
      </c>
      <c r="I167" s="5">
        <v>14000000000</v>
      </c>
      <c r="J167" s="5">
        <v>5000000000</v>
      </c>
    </row>
    <row r="168" spans="3:26" ht="15.5" x14ac:dyDescent="0.35">
      <c r="C168" t="s">
        <v>602</v>
      </c>
    </row>
    <row r="169" spans="3:26" ht="15.5" x14ac:dyDescent="0.35">
      <c r="C169" t="s">
        <v>189</v>
      </c>
      <c r="D169" s="5">
        <v>-158305000000</v>
      </c>
      <c r="E169" s="5">
        <v>-106857000000</v>
      </c>
      <c r="F169" s="5">
        <v>-180408000000</v>
      </c>
      <c r="G169" s="5">
        <v>-87443000000</v>
      </c>
      <c r="I169" s="5">
        <v>-505859000000</v>
      </c>
      <c r="J169" s="5">
        <v>-544825000000</v>
      </c>
      <c r="K169" s="5">
        <v>-527774000000</v>
      </c>
      <c r="L169" s="5">
        <v>-351617000000</v>
      </c>
      <c r="M169" s="5">
        <v>-234348000000</v>
      </c>
      <c r="N169" s="5">
        <v>-292820000000</v>
      </c>
      <c r="O169" s="5">
        <v>-452542000000</v>
      </c>
      <c r="P169" s="5">
        <v>-514264000000</v>
      </c>
      <c r="Q169" s="5">
        <v>-393108000000</v>
      </c>
      <c r="R169" s="5">
        <v>-443898000000</v>
      </c>
      <c r="S169" s="5">
        <v>-737843000000</v>
      </c>
      <c r="T169" s="5">
        <v>-969241000000</v>
      </c>
      <c r="U169" s="5">
        <v>-647731000000</v>
      </c>
      <c r="V169" s="5">
        <v>-735918000000</v>
      </c>
      <c r="W169" s="5">
        <v>-773467000000</v>
      </c>
      <c r="X169" s="5">
        <v>-423407000000</v>
      </c>
      <c r="Y169" s="5">
        <v>-117480000000</v>
      </c>
      <c r="Z169" s="5">
        <v>-185988000000</v>
      </c>
    </row>
    <row r="170" spans="3:26" ht="15.5" x14ac:dyDescent="0.35">
      <c r="C170" t="s">
        <v>410</v>
      </c>
    </row>
    <row r="171" spans="3:26" ht="15.5" x14ac:dyDescent="0.35">
      <c r="C171" t="s">
        <v>433</v>
      </c>
      <c r="K171" s="5">
        <v>-34000000000</v>
      </c>
      <c r="L171" s="5">
        <v>-23491000000</v>
      </c>
      <c r="M171" s="5">
        <v>-23202000000</v>
      </c>
      <c r="O171" s="5">
        <v>-407976000000</v>
      </c>
      <c r="P171" s="5">
        <v>-35000000000</v>
      </c>
    </row>
    <row r="172" spans="3:26" ht="15.5" x14ac:dyDescent="0.35">
      <c r="C172" t="s">
        <v>603</v>
      </c>
      <c r="N172" s="5">
        <v>-13102000000</v>
      </c>
    </row>
    <row r="173" spans="3:26" ht="15.5" x14ac:dyDescent="0.35">
      <c r="C173" t="s">
        <v>484</v>
      </c>
      <c r="U173" s="5">
        <v>-330769000000</v>
      </c>
    </row>
    <row r="174" spans="3:26" ht="15.5" x14ac:dyDescent="0.35">
      <c r="C174" t="s">
        <v>215</v>
      </c>
      <c r="D174" s="5">
        <v>-867114000000</v>
      </c>
      <c r="E174" s="5">
        <v>-36743000000</v>
      </c>
      <c r="F174" s="5">
        <v>-361942000000</v>
      </c>
      <c r="G174" s="5">
        <v>-99018000000</v>
      </c>
      <c r="I174" s="5">
        <v>-1172237000000</v>
      </c>
      <c r="J174" s="5">
        <v>-1059822000000</v>
      </c>
      <c r="K174" s="5">
        <v>-863356000000</v>
      </c>
      <c r="L174" s="5">
        <v>-427043000000</v>
      </c>
      <c r="M174" s="5">
        <v>-450109000000</v>
      </c>
      <c r="N174" s="5">
        <v>-369203000000</v>
      </c>
      <c r="O174" s="5">
        <v>-512615000000</v>
      </c>
      <c r="P174" s="5">
        <v>-216949000000</v>
      </c>
      <c r="Q174" s="5">
        <v>-589870000000</v>
      </c>
      <c r="R174" s="5">
        <v>-651883000000</v>
      </c>
      <c r="S174" s="5">
        <v>-534087000000</v>
      </c>
      <c r="T174" s="5">
        <v>610996000000</v>
      </c>
      <c r="U174" s="5">
        <v>1021854000000</v>
      </c>
      <c r="V174" s="5">
        <v>336794000000</v>
      </c>
      <c r="W174" s="5">
        <v>73119000000</v>
      </c>
      <c r="X174" s="5">
        <v>-450444000000</v>
      </c>
      <c r="Y174" s="5">
        <v>-300776000000</v>
      </c>
      <c r="Z174" s="5">
        <v>-303701000000</v>
      </c>
    </row>
    <row r="175" spans="3:26" ht="15.5" x14ac:dyDescent="0.35">
      <c r="C175" t="s">
        <v>604</v>
      </c>
      <c r="U175" s="5">
        <v>2988235000000</v>
      </c>
    </row>
    <row r="176" spans="3:26" ht="15.5" x14ac:dyDescent="0.35">
      <c r="C176" t="s">
        <v>605</v>
      </c>
    </row>
    <row r="177" spans="3:26" ht="15.5" x14ac:dyDescent="0.35">
      <c r="C177" t="s">
        <v>216</v>
      </c>
      <c r="F177" s="5">
        <v>89250000000</v>
      </c>
      <c r="G177" s="5">
        <v>10000000000</v>
      </c>
      <c r="I177" s="5">
        <v>119250000000</v>
      </c>
      <c r="J177" s="5">
        <v>60000000000</v>
      </c>
      <c r="K177" s="5">
        <v>60000000000</v>
      </c>
      <c r="N177" s="5">
        <v>50000000000</v>
      </c>
      <c r="O177" s="5">
        <v>250000000000</v>
      </c>
      <c r="R177" s="5">
        <v>349125000000</v>
      </c>
      <c r="S177" s="5">
        <v>200000000000</v>
      </c>
      <c r="U177" s="5">
        <v>114557000000</v>
      </c>
      <c r="V177" s="5">
        <v>400200000000</v>
      </c>
      <c r="W177" s="5">
        <v>195899000000</v>
      </c>
      <c r="Y177" s="5">
        <v>39883000000</v>
      </c>
    </row>
    <row r="178" spans="3:26" ht="15.5" x14ac:dyDescent="0.35">
      <c r="C178" t="s">
        <v>606</v>
      </c>
      <c r="X178" s="5">
        <v>-249000000</v>
      </c>
      <c r="Y178" s="5">
        <v>-57000000</v>
      </c>
      <c r="Z178" s="5">
        <v>-7165000000</v>
      </c>
    </row>
    <row r="179" spans="3:26" ht="15.5" x14ac:dyDescent="0.35">
      <c r="C179" t="s">
        <v>607</v>
      </c>
      <c r="U179" s="5">
        <v>-22807000000</v>
      </c>
    </row>
    <row r="180" spans="3:26" ht="15.5" x14ac:dyDescent="0.35">
      <c r="C180" t="s">
        <v>228</v>
      </c>
      <c r="D180" s="5">
        <v>-7470000000</v>
      </c>
      <c r="E180" s="5">
        <v>-7540000000</v>
      </c>
      <c r="F180" s="5">
        <v>-7584000000</v>
      </c>
      <c r="G180" s="5">
        <v>-9170000000</v>
      </c>
      <c r="I180" s="5">
        <v>-36621000000</v>
      </c>
      <c r="J180" s="5">
        <v>-40441000000</v>
      </c>
      <c r="K180" s="5">
        <v>-37839000000</v>
      </c>
      <c r="L180" s="5">
        <v>-33841000000</v>
      </c>
      <c r="M180" s="5">
        <v>-38516000000</v>
      </c>
      <c r="N180" s="5">
        <v>-66847000000</v>
      </c>
      <c r="O180" s="5">
        <v>-86715000000</v>
      </c>
      <c r="P180" s="5">
        <v>-56655000000</v>
      </c>
      <c r="Q180" s="5">
        <v>-79225000000</v>
      </c>
      <c r="R180" s="5">
        <v>-108843000000</v>
      </c>
      <c r="S180" s="5">
        <v>-169429000000</v>
      </c>
      <c r="T180" s="5">
        <v>-85661000000</v>
      </c>
      <c r="U180" s="5">
        <v>-85464000000</v>
      </c>
      <c r="V180" s="5">
        <v>-96479000000</v>
      </c>
      <c r="W180" s="5">
        <v>-50394000000</v>
      </c>
    </row>
    <row r="181" spans="3:26" ht="15.5" x14ac:dyDescent="0.35">
      <c r="C181" t="s">
        <v>495</v>
      </c>
      <c r="D181" s="5">
        <v>-67036000000</v>
      </c>
      <c r="E181" s="5">
        <v>-73138000000</v>
      </c>
      <c r="F181" s="5">
        <v>-243491000000</v>
      </c>
      <c r="G181" s="5">
        <v>-89590000000</v>
      </c>
      <c r="I181" s="5">
        <v>-468989000000</v>
      </c>
      <c r="J181" s="5">
        <v>-386189000000</v>
      </c>
      <c r="K181" s="5">
        <v>-156473000000</v>
      </c>
      <c r="L181" s="5">
        <v>-339915000000</v>
      </c>
      <c r="M181" s="5">
        <v>-323000000000</v>
      </c>
      <c r="N181" s="5">
        <v>-1067000000000</v>
      </c>
      <c r="O181" s="5">
        <v>-3240100000000</v>
      </c>
      <c r="P181" s="5">
        <v>-2711107000000</v>
      </c>
      <c r="Q181" s="5">
        <v>-2264049000000</v>
      </c>
      <c r="R181" s="5">
        <v>-3285829000000</v>
      </c>
      <c r="S181" s="5">
        <v>-4246793000000</v>
      </c>
      <c r="T181" s="5">
        <v>-375000000000</v>
      </c>
      <c r="U181" s="5">
        <v>-2040000000000</v>
      </c>
      <c r="V181" s="5">
        <v>-2724020000000</v>
      </c>
      <c r="W181" s="5">
        <v>-3045614000000</v>
      </c>
      <c r="X181" s="5">
        <v>-642404000000</v>
      </c>
      <c r="Y181" s="5">
        <v>-362169000000</v>
      </c>
      <c r="Z181" s="5">
        <v>-496782000000</v>
      </c>
    </row>
    <row r="182" spans="3:26" ht="15.5" x14ac:dyDescent="0.35">
      <c r="C182" t="s">
        <v>562</v>
      </c>
    </row>
    <row r="183" spans="3:26" ht="15.5" x14ac:dyDescent="0.35">
      <c r="C183" t="s">
        <v>336</v>
      </c>
      <c r="T183" s="5">
        <v>-439535000000</v>
      </c>
      <c r="U183" s="5">
        <v>-544987000000</v>
      </c>
      <c r="V183" s="5">
        <v>-314226000000</v>
      </c>
      <c r="W183" s="5">
        <v>-488202000000</v>
      </c>
      <c r="X183" s="5">
        <v>-506130000000</v>
      </c>
      <c r="Y183" s="5">
        <v>-235866000000</v>
      </c>
      <c r="Z183" s="5">
        <v>-251205000000</v>
      </c>
    </row>
    <row r="184" spans="3:26" ht="15.5" x14ac:dyDescent="0.35">
      <c r="C184" t="s">
        <v>608</v>
      </c>
      <c r="D184" s="5">
        <v>-36197000000</v>
      </c>
      <c r="F184" s="5">
        <v>-10981000000</v>
      </c>
      <c r="G184" s="5">
        <v>-36723000000</v>
      </c>
      <c r="I184" s="5">
        <v>-87627000000</v>
      </c>
      <c r="J184" s="5">
        <v>-133353000000</v>
      </c>
      <c r="K184" s="5">
        <v>-84319000000</v>
      </c>
      <c r="L184" s="5">
        <v>-28137000000</v>
      </c>
      <c r="M184" s="5">
        <v>-8245000000</v>
      </c>
      <c r="N184" s="5">
        <v>-38930000000</v>
      </c>
      <c r="O184" s="5">
        <v>-35018000000</v>
      </c>
      <c r="P184" s="5">
        <v>-34618000000</v>
      </c>
      <c r="Q184" s="5">
        <v>-42391000000</v>
      </c>
      <c r="R184" s="5">
        <v>-3611000000</v>
      </c>
      <c r="S184" s="5">
        <v>-19926000000</v>
      </c>
    </row>
    <row r="185" spans="3:26" ht="15.5" x14ac:dyDescent="0.35">
      <c r="C185" t="s">
        <v>609</v>
      </c>
      <c r="D185" s="5">
        <v>-819355000000</v>
      </c>
      <c r="F185" s="5">
        <v>-284365000000</v>
      </c>
      <c r="I185" s="5">
        <v>-925389000000</v>
      </c>
      <c r="J185" s="5">
        <v>-910930000000</v>
      </c>
      <c r="K185" s="5">
        <v>-616926000000</v>
      </c>
      <c r="L185" s="5">
        <v>-298795000000</v>
      </c>
      <c r="M185" s="5">
        <v>-127712000000</v>
      </c>
      <c r="N185" s="5">
        <v>-202434000000</v>
      </c>
      <c r="O185" s="5">
        <v>-265575000000</v>
      </c>
      <c r="P185" s="5">
        <v>-231293000000</v>
      </c>
      <c r="Q185" s="5">
        <v>-187899000000</v>
      </c>
      <c r="R185" s="5">
        <v>-125313000000</v>
      </c>
      <c r="S185" s="5">
        <v>-278899000000</v>
      </c>
    </row>
    <row r="186" spans="3:26" ht="15.5" x14ac:dyDescent="0.35">
      <c r="C186" t="s">
        <v>610</v>
      </c>
      <c r="D186" s="5">
        <v>-855552000000</v>
      </c>
      <c r="F186" s="5">
        <v>-295346000000</v>
      </c>
      <c r="G186" s="5">
        <v>-36723000000</v>
      </c>
      <c r="I186" s="5">
        <v>-1013016000000</v>
      </c>
      <c r="J186" s="5">
        <v>-1044283000000</v>
      </c>
      <c r="K186" s="5">
        <v>-701245000000</v>
      </c>
      <c r="L186" s="5">
        <v>-326932000000</v>
      </c>
      <c r="M186" s="5">
        <v>-135957000000</v>
      </c>
      <c r="N186" s="5">
        <v>-241364000000</v>
      </c>
      <c r="O186" s="5">
        <v>-300593000000</v>
      </c>
      <c r="P186" s="5">
        <v>-265911000000</v>
      </c>
      <c r="Q186" s="5">
        <v>-230290000000</v>
      </c>
      <c r="R186" s="5">
        <v>-128924000000</v>
      </c>
      <c r="S186" s="5">
        <v>-298825000000</v>
      </c>
      <c r="T186" s="5">
        <v>-439535000000</v>
      </c>
      <c r="U186" s="5">
        <v>-544987000000</v>
      </c>
      <c r="V186" s="5">
        <v>-314226000000</v>
      </c>
      <c r="W186" s="5">
        <v>-488202000000</v>
      </c>
      <c r="X186" s="5">
        <v>-506130000000</v>
      </c>
      <c r="Y186" s="5">
        <v>-235866000000</v>
      </c>
      <c r="Z186" s="5">
        <v>-251205000000</v>
      </c>
    </row>
    <row r="187" spans="3:26" ht="15.5" x14ac:dyDescent="0.35">
      <c r="C187" t="s">
        <v>611</v>
      </c>
      <c r="O187" s="5">
        <v>-43111000000</v>
      </c>
    </row>
    <row r="188" spans="3:26" ht="15.5" x14ac:dyDescent="0.35">
      <c r="C188" t="s">
        <v>337</v>
      </c>
      <c r="D188" s="5">
        <v>-15526000000</v>
      </c>
      <c r="E188" s="5">
        <v>-11914000000</v>
      </c>
      <c r="F188" s="5">
        <v>-37132000000</v>
      </c>
      <c r="G188" s="5">
        <v>-459000000</v>
      </c>
      <c r="I188" s="5">
        <v>-60799000000</v>
      </c>
      <c r="J188" s="5">
        <v>-126830000000</v>
      </c>
      <c r="K188" s="5">
        <v>-68774000000</v>
      </c>
      <c r="L188" s="5">
        <v>-56305000000</v>
      </c>
      <c r="M188" s="5">
        <v>-57086000000</v>
      </c>
      <c r="N188" s="5">
        <v>-35542000000</v>
      </c>
    </row>
    <row r="189" spans="3:26" ht="15.5" x14ac:dyDescent="0.35">
      <c r="C189" t="s">
        <v>239</v>
      </c>
      <c r="D189" s="5">
        <v>-522125000000</v>
      </c>
      <c r="E189" s="5">
        <v>276325000000</v>
      </c>
      <c r="F189" s="5">
        <v>103138000000</v>
      </c>
      <c r="G189" s="5">
        <v>564554000000</v>
      </c>
      <c r="I189" s="5">
        <v>904385000000</v>
      </c>
      <c r="J189" s="5">
        <v>851606000000</v>
      </c>
      <c r="K189" s="5">
        <v>701417000000</v>
      </c>
      <c r="L189" s="5">
        <v>208593000000</v>
      </c>
      <c r="M189" s="5">
        <v>323468000000</v>
      </c>
      <c r="N189" s="5">
        <v>758597000000</v>
      </c>
      <c r="O189" s="5">
        <v>-113988000000</v>
      </c>
      <c r="P189" s="5">
        <v>248909000000</v>
      </c>
      <c r="Q189" s="5">
        <v>-223926000000</v>
      </c>
      <c r="R189" s="5">
        <v>-44039000000</v>
      </c>
      <c r="S189" s="5">
        <v>-300199000000</v>
      </c>
      <c r="T189" s="5">
        <v>-208283000000</v>
      </c>
      <c r="U189" s="5">
        <v>808301000000</v>
      </c>
      <c r="V189" s="5">
        <v>277615000000</v>
      </c>
      <c r="W189" s="5">
        <v>-119105000000</v>
      </c>
      <c r="X189" s="5">
        <v>-282288000000</v>
      </c>
      <c r="Y189" s="5">
        <v>260646000000</v>
      </c>
      <c r="Z189" s="5">
        <v>180976000000</v>
      </c>
    </row>
    <row r="190" spans="3:26" ht="15.5" x14ac:dyDescent="0.35">
      <c r="C190" t="s">
        <v>240</v>
      </c>
      <c r="E190" s="5">
        <v>4530257000000</v>
      </c>
      <c r="I190" s="5">
        <v>3613091000000</v>
      </c>
      <c r="J190" s="5">
        <v>2743360000000</v>
      </c>
      <c r="K190" s="5">
        <v>2073909000000</v>
      </c>
      <c r="L190" s="5">
        <v>1837380000000</v>
      </c>
      <c r="M190" s="5">
        <v>1503144000000</v>
      </c>
      <c r="N190" s="5">
        <v>782180000000</v>
      </c>
      <c r="O190" s="5">
        <v>888291000000</v>
      </c>
      <c r="P190" s="5">
        <v>679916000000</v>
      </c>
      <c r="Q190" s="5">
        <v>914635000000</v>
      </c>
      <c r="R190" s="5">
        <v>948276000000</v>
      </c>
      <c r="S190" s="5">
        <v>1264974000000</v>
      </c>
      <c r="T190" s="5">
        <v>1472322000000</v>
      </c>
      <c r="U190" s="5">
        <v>634650000000</v>
      </c>
      <c r="V190" s="5">
        <v>365399000000</v>
      </c>
      <c r="W190" s="5">
        <v>485564000000</v>
      </c>
      <c r="X190" s="5">
        <v>773936000000</v>
      </c>
      <c r="Y190" s="5">
        <v>525658000000</v>
      </c>
      <c r="Z190" s="5">
        <v>367564000000</v>
      </c>
    </row>
    <row r="191" spans="3:26" ht="15.5" x14ac:dyDescent="0.35">
      <c r="C191" t="s">
        <v>241</v>
      </c>
      <c r="D191" s="5">
        <v>9692000000</v>
      </c>
      <c r="E191" s="5">
        <v>2225000000</v>
      </c>
      <c r="F191" s="5">
        <v>13416000000</v>
      </c>
      <c r="G191" s="5">
        <v>11694000000</v>
      </c>
      <c r="I191" s="5">
        <v>12781000000</v>
      </c>
      <c r="J191" s="5">
        <v>18125000000</v>
      </c>
      <c r="K191" s="5">
        <v>-31966000000</v>
      </c>
      <c r="L191" s="5">
        <v>27936000000</v>
      </c>
      <c r="M191" s="5">
        <v>10768000000</v>
      </c>
      <c r="N191" s="5">
        <v>-37633000000</v>
      </c>
      <c r="O191" s="5">
        <v>7877000000</v>
      </c>
      <c r="P191" s="5">
        <v>-40534000000</v>
      </c>
      <c r="Q191" s="5">
        <v>-10793000000</v>
      </c>
      <c r="R191" s="5">
        <v>10398000000</v>
      </c>
      <c r="S191" s="5">
        <v>-16499000000</v>
      </c>
      <c r="T191" s="5">
        <v>935000000</v>
      </c>
      <c r="U191" s="5">
        <v>29371000000</v>
      </c>
      <c r="V191" s="5">
        <v>8736000000</v>
      </c>
      <c r="W191" s="5">
        <v>-1060000000</v>
      </c>
      <c r="X191" s="5">
        <v>-6084000000</v>
      </c>
      <c r="Y191" s="5">
        <v>-12368000000</v>
      </c>
      <c r="Z191" s="5">
        <v>-22882000000</v>
      </c>
    </row>
    <row r="192" spans="3:26" ht="15.5" x14ac:dyDescent="0.35">
      <c r="C192" t="s">
        <v>242</v>
      </c>
      <c r="D192" s="5">
        <v>-512433000000</v>
      </c>
      <c r="E192" s="5">
        <v>4808807000000</v>
      </c>
      <c r="F192" s="5">
        <v>116554000000</v>
      </c>
      <c r="G192" s="5">
        <v>576248000000</v>
      </c>
      <c r="I192" s="5">
        <v>4530257000000</v>
      </c>
      <c r="J192" s="5">
        <v>3613091000000</v>
      </c>
      <c r="K192" s="5">
        <v>2743360000000</v>
      </c>
      <c r="L192" s="5">
        <v>2073909000000</v>
      </c>
      <c r="M192" s="5">
        <v>1837380000000</v>
      </c>
      <c r="N192" s="5">
        <v>1503144000000</v>
      </c>
      <c r="O192" s="5">
        <v>782180000000</v>
      </c>
      <c r="P192" s="5">
        <v>888291000000</v>
      </c>
      <c r="Q192" s="5">
        <v>679916000000</v>
      </c>
      <c r="R192" s="5">
        <v>914635000000</v>
      </c>
      <c r="S192" s="5">
        <v>948276000000</v>
      </c>
      <c r="T192" s="5">
        <v>1264974000000</v>
      </c>
      <c r="U192" s="5">
        <v>1472322000000</v>
      </c>
      <c r="V192" s="5">
        <v>651750000000</v>
      </c>
      <c r="W192" s="5">
        <v>365399000000</v>
      </c>
      <c r="X192" s="5">
        <v>485564000000</v>
      </c>
      <c r="Y192" s="5">
        <v>773936000000</v>
      </c>
      <c r="Z192" s="5">
        <v>525658000000</v>
      </c>
    </row>
    <row r="194" spans="2:26" ht="15.5" x14ac:dyDescent="0.35">
      <c r="B194" t="s">
        <v>243</v>
      </c>
      <c r="C194" t="s">
        <v>12</v>
      </c>
      <c r="D194" s="5">
        <v>4820000000</v>
      </c>
      <c r="E194" s="5">
        <v>4820000000</v>
      </c>
      <c r="F194" s="5">
        <v>4820000000</v>
      </c>
      <c r="G194" s="5">
        <v>4820000000</v>
      </c>
      <c r="I194" s="5">
        <v>4820000000</v>
      </c>
      <c r="J194" s="5">
        <v>4820000000</v>
      </c>
      <c r="K194" s="5">
        <v>4820000000</v>
      </c>
      <c r="L194" s="5">
        <v>4820000000</v>
      </c>
      <c r="M194" s="5">
        <v>4820000000</v>
      </c>
      <c r="N194" s="5">
        <v>4820000000</v>
      </c>
      <c r="O194" s="5">
        <v>4820000000</v>
      </c>
      <c r="P194" s="5">
        <v>4820000000</v>
      </c>
      <c r="Q194" s="5">
        <v>4820000000</v>
      </c>
      <c r="R194" s="5">
        <v>4820000000</v>
      </c>
      <c r="S194" s="5">
        <v>4820000000</v>
      </c>
      <c r="T194" s="5">
        <v>4820000000</v>
      </c>
      <c r="U194" s="5">
        <v>4820000000</v>
      </c>
      <c r="V194" s="5">
        <v>3860000000</v>
      </c>
      <c r="W194" s="5">
        <v>3860000000</v>
      </c>
      <c r="X194" s="5">
        <v>770000000</v>
      </c>
      <c r="Y194" s="5">
        <v>770000000</v>
      </c>
      <c r="Z194" s="5">
        <v>770000000</v>
      </c>
    </row>
    <row r="195" spans="2:26" ht="15.5" x14ac:dyDescent="0.35">
      <c r="C195" t="s">
        <v>244</v>
      </c>
      <c r="D195" s="6">
        <v>122.93</v>
      </c>
      <c r="E195" s="6">
        <v>115.97</v>
      </c>
      <c r="F195" s="6">
        <v>132.05000000000001</v>
      </c>
      <c r="G195" s="6">
        <v>130.63</v>
      </c>
    </row>
    <row r="196" spans="2:26" ht="15.5" x14ac:dyDescent="0.35">
      <c r="C196" t="s">
        <v>245</v>
      </c>
      <c r="D196" s="6">
        <v>19.12</v>
      </c>
      <c r="E196" s="6">
        <v>22.51</v>
      </c>
      <c r="F196" s="6">
        <v>20.37</v>
      </c>
      <c r="G196" s="6">
        <v>17.68</v>
      </c>
    </row>
    <row r="197" spans="2:26" ht="15.5" x14ac:dyDescent="0.35">
      <c r="C197" t="s">
        <v>73</v>
      </c>
      <c r="D197" s="6">
        <v>2.02</v>
      </c>
      <c r="E197" s="6">
        <v>2.39</v>
      </c>
      <c r="F197" s="6">
        <v>2.54</v>
      </c>
      <c r="G197" s="6">
        <v>2.13</v>
      </c>
    </row>
    <row r="198" spans="2:26" ht="15.5" x14ac:dyDescent="0.35">
      <c r="C198" t="s">
        <v>246</v>
      </c>
      <c r="D198" s="5">
        <v>428400000000</v>
      </c>
      <c r="E198" s="5">
        <v>460560000000</v>
      </c>
      <c r="F198" s="5">
        <v>492100000000</v>
      </c>
      <c r="G198" s="5">
        <v>494920000000</v>
      </c>
    </row>
    <row r="199" spans="2:26" ht="15.5" x14ac:dyDescent="0.35">
      <c r="C199" t="s">
        <v>247</v>
      </c>
      <c r="D199" s="6">
        <v>2.4799999999999999E-2</v>
      </c>
      <c r="E199" s="6">
        <v>2.3700000000000002E-2</v>
      </c>
      <c r="F199" s="6">
        <v>2.81E-2</v>
      </c>
      <c r="G199" s="6">
        <v>2.7300000000000001E-2</v>
      </c>
    </row>
    <row r="200" spans="2:26" ht="15.5" x14ac:dyDescent="0.35">
      <c r="C200" t="s">
        <v>248</v>
      </c>
      <c r="D200" s="6">
        <v>3.7100000000000001E-2</v>
      </c>
      <c r="E200" s="6">
        <v>3.4500000000000003E-2</v>
      </c>
      <c r="F200" s="6">
        <v>4.0599999999999997E-2</v>
      </c>
      <c r="G200" s="6">
        <v>4.1100000000000005E-2</v>
      </c>
    </row>
    <row r="201" spans="2:26" ht="15.5" x14ac:dyDescent="0.35">
      <c r="C201" t="s">
        <v>249</v>
      </c>
      <c r="D201" s="6">
        <v>1.49E-2</v>
      </c>
      <c r="E201" s="6">
        <v>1.6899999999999998E-2</v>
      </c>
      <c r="F201" s="6">
        <v>1.9400000000000001E-2</v>
      </c>
      <c r="G201" s="6">
        <v>2.0499999999999997E-2</v>
      </c>
    </row>
    <row r="202" spans="2:26" ht="15.5" x14ac:dyDescent="0.35">
      <c r="C202" t="s">
        <v>250</v>
      </c>
      <c r="D202" s="6">
        <v>30.04</v>
      </c>
      <c r="E202" s="6">
        <v>34.31</v>
      </c>
      <c r="F202" s="6">
        <v>35.299999999999997</v>
      </c>
      <c r="G202" s="6">
        <v>32.43</v>
      </c>
    </row>
    <row r="203" spans="2:26" ht="15.5" x14ac:dyDescent="0.35">
      <c r="C203" t="s">
        <v>251</v>
      </c>
      <c r="D203" s="5">
        <v>17195000000000</v>
      </c>
      <c r="E203" s="5">
        <v>17490000000000</v>
      </c>
      <c r="F203" s="5">
        <v>16964000000000</v>
      </c>
      <c r="G203" s="5">
        <v>16530000000000</v>
      </c>
    </row>
    <row r="204" spans="2:26" ht="15.5" x14ac:dyDescent="0.35">
      <c r="C204" t="s">
        <v>252</v>
      </c>
      <c r="D204" s="6">
        <v>0.71</v>
      </c>
      <c r="E204" s="6">
        <v>0.78</v>
      </c>
      <c r="F204" s="6">
        <v>0.83</v>
      </c>
      <c r="G204" s="6">
        <v>0.73</v>
      </c>
    </row>
    <row r="205" spans="2:26" ht="15.5" x14ac:dyDescent="0.35">
      <c r="C205" t="s">
        <v>253</v>
      </c>
      <c r="D205" s="6">
        <v>3317.76</v>
      </c>
      <c r="E205" s="6">
        <v>3362.55</v>
      </c>
      <c r="F205" s="6">
        <v>3254.94</v>
      </c>
      <c r="G205" s="6">
        <v>3176.01</v>
      </c>
    </row>
    <row r="206" spans="2:26" ht="15.5" x14ac:dyDescent="0.35">
      <c r="C206" t="s">
        <v>254</v>
      </c>
      <c r="D206" s="6">
        <v>0.72</v>
      </c>
      <c r="E206" s="6">
        <v>0.79</v>
      </c>
      <c r="F206" s="6">
        <v>0.84</v>
      </c>
      <c r="G206" s="6">
        <v>0.74</v>
      </c>
    </row>
    <row r="207" spans="2:26" ht="15.5" x14ac:dyDescent="0.35">
      <c r="C207" t="s">
        <v>255</v>
      </c>
      <c r="D207" s="6">
        <v>3274.34</v>
      </c>
      <c r="E207" s="6">
        <v>3317.72</v>
      </c>
      <c r="F207" s="6">
        <v>3209.08</v>
      </c>
      <c r="G207" s="6">
        <v>3129.48</v>
      </c>
    </row>
    <row r="208" spans="2:26" ht="15.5" x14ac:dyDescent="0.35">
      <c r="C208" t="s">
        <v>256</v>
      </c>
      <c r="D208" s="5">
        <v>394000000000</v>
      </c>
      <c r="E208" s="5">
        <v>384000000000</v>
      </c>
      <c r="F208" s="5">
        <v>400000000000</v>
      </c>
      <c r="G208" s="5">
        <v>500000000000</v>
      </c>
    </row>
    <row r="209" spans="3:26" ht="15.5" x14ac:dyDescent="0.35">
      <c r="C209" t="s">
        <v>257</v>
      </c>
      <c r="D209" s="5">
        <v>197000000000</v>
      </c>
      <c r="E209" s="5">
        <v>197000000000</v>
      </c>
      <c r="F209" s="5">
        <v>197000000000</v>
      </c>
      <c r="G209" s="5">
        <v>128000000000</v>
      </c>
    </row>
    <row r="210" spans="3:26" ht="15.5" x14ac:dyDescent="0.35">
      <c r="C210" t="s">
        <v>258</v>
      </c>
      <c r="D210" s="5">
        <v>15991000000000</v>
      </c>
      <c r="E210" s="5">
        <v>16207000000000</v>
      </c>
      <c r="F210" s="5">
        <v>15688000000000</v>
      </c>
      <c r="G210" s="5">
        <v>15307000000000</v>
      </c>
    </row>
    <row r="211" spans="3:26" ht="15.5" x14ac:dyDescent="0.35">
      <c r="C211" t="s">
        <v>24</v>
      </c>
      <c r="D211" s="5">
        <v>590000000000</v>
      </c>
      <c r="E211" s="5">
        <v>580000000000</v>
      </c>
      <c r="F211" s="5">
        <v>597000000000</v>
      </c>
      <c r="G211" s="5">
        <v>628000000000</v>
      </c>
    </row>
    <row r="212" spans="3:26" ht="15.5" x14ac:dyDescent="0.35">
      <c r="C212" t="s">
        <v>21</v>
      </c>
      <c r="D212" s="5">
        <v>-3706000000000</v>
      </c>
      <c r="E212" s="5">
        <v>-4228000000000</v>
      </c>
      <c r="F212" s="5">
        <v>-3933000000000</v>
      </c>
      <c r="G212" s="5">
        <v>-3786000000000</v>
      </c>
    </row>
    <row r="213" spans="3:26" ht="15.5" x14ac:dyDescent="0.35">
      <c r="C213" t="s">
        <v>259</v>
      </c>
      <c r="D213" s="5">
        <v>5597000000000</v>
      </c>
      <c r="E213" s="5">
        <v>5897000000000</v>
      </c>
      <c r="F213" s="5">
        <v>5451000000000</v>
      </c>
      <c r="G213" s="5">
        <v>5310000000000</v>
      </c>
    </row>
    <row r="214" spans="3:26" ht="15.5" x14ac:dyDescent="0.35">
      <c r="C214" t="s">
        <v>260</v>
      </c>
      <c r="D214" s="5">
        <v>340000000000</v>
      </c>
      <c r="E214" s="5">
        <v>411000000000</v>
      </c>
      <c r="F214" s="5">
        <v>529000000000</v>
      </c>
      <c r="G214" s="5">
        <v>333000000000</v>
      </c>
    </row>
    <row r="215" spans="3:26" ht="15.5" x14ac:dyDescent="0.35">
      <c r="C215" t="s">
        <v>261</v>
      </c>
      <c r="D215" s="5">
        <v>-164000000000</v>
      </c>
      <c r="E215" s="5">
        <v>-112000000000</v>
      </c>
      <c r="F215" s="5">
        <v>-191000000000</v>
      </c>
      <c r="G215" s="5">
        <v>-98000000000</v>
      </c>
    </row>
    <row r="216" spans="3:26" ht="15.5" x14ac:dyDescent="0.35">
      <c r="C216" t="s">
        <v>13</v>
      </c>
      <c r="D216" s="5">
        <v>176000000000</v>
      </c>
      <c r="E216" s="5">
        <v>299000000000</v>
      </c>
      <c r="F216" s="5">
        <v>338000000000</v>
      </c>
      <c r="G216" s="5">
        <v>235000000000</v>
      </c>
    </row>
    <row r="217" spans="3:26" ht="15.5" x14ac:dyDescent="0.35">
      <c r="C217" t="s">
        <v>16</v>
      </c>
      <c r="D217" s="6">
        <v>36.549999999999997</v>
      </c>
      <c r="E217" s="6">
        <v>62.05</v>
      </c>
      <c r="F217" s="6">
        <v>70.03</v>
      </c>
      <c r="G217" s="6">
        <v>48.78</v>
      </c>
    </row>
    <row r="218" spans="3:26" ht="15.5" x14ac:dyDescent="0.35">
      <c r="C218" t="s">
        <v>58</v>
      </c>
      <c r="I218" s="6">
        <v>457.5</v>
      </c>
      <c r="J218" s="6">
        <v>421.94</v>
      </c>
      <c r="K218" s="6">
        <v>382.27</v>
      </c>
      <c r="L218" s="6">
        <v>275.24</v>
      </c>
      <c r="M218" s="6">
        <v>126.84</v>
      </c>
      <c r="N218" s="6">
        <v>0.47</v>
      </c>
      <c r="O218" s="6">
        <v>153.47</v>
      </c>
      <c r="P218" s="6">
        <v>126.77</v>
      </c>
      <c r="Q218" s="6">
        <v>114.41</v>
      </c>
      <c r="R218" s="6">
        <v>86.77</v>
      </c>
      <c r="S218" s="6">
        <v>66.099999999999994</v>
      </c>
      <c r="T218" s="6">
        <v>180.85</v>
      </c>
      <c r="U218" s="6">
        <v>208.78</v>
      </c>
      <c r="V218" s="6">
        <v>273.16000000000003</v>
      </c>
      <c r="W218" s="6">
        <v>261.08999999999997</v>
      </c>
      <c r="X218" s="6">
        <v>1588.92</v>
      </c>
      <c r="Y218" s="6">
        <v>1050.31</v>
      </c>
      <c r="Z218" s="6">
        <v>790.93</v>
      </c>
    </row>
    <row r="219" spans="3:26" ht="15.5" x14ac:dyDescent="0.35">
      <c r="C219" t="s">
        <v>72</v>
      </c>
      <c r="I219" s="6">
        <v>5.88</v>
      </c>
      <c r="J219" s="6">
        <v>5.45</v>
      </c>
      <c r="K219" s="6">
        <v>6.17</v>
      </c>
      <c r="L219" s="6">
        <v>5.3</v>
      </c>
      <c r="M219" s="6">
        <v>9.11</v>
      </c>
      <c r="N219" s="6">
        <v>2372.34</v>
      </c>
      <c r="O219" s="6">
        <v>8.08</v>
      </c>
      <c r="P219" s="6">
        <v>11.6</v>
      </c>
      <c r="Q219" s="6">
        <v>18.010000000000002</v>
      </c>
      <c r="R219" s="6">
        <v>23.63</v>
      </c>
      <c r="S219" s="6">
        <v>24.21</v>
      </c>
      <c r="T219" s="6">
        <v>23.22</v>
      </c>
      <c r="U219" s="6">
        <v>17.48</v>
      </c>
      <c r="V219" s="6">
        <v>12.99</v>
      </c>
      <c r="W219" s="6">
        <v>12.49</v>
      </c>
      <c r="X219" s="6">
        <v>8.42</v>
      </c>
      <c r="Y219" s="6">
        <v>5.25</v>
      </c>
      <c r="Z219" s="6">
        <v>4.24</v>
      </c>
    </row>
    <row r="220" spans="3:26" ht="15.5" x14ac:dyDescent="0.35">
      <c r="C220" t="s">
        <v>75</v>
      </c>
      <c r="I220" s="6">
        <v>0.65</v>
      </c>
      <c r="J220" s="6">
        <v>0.57999999999999996</v>
      </c>
      <c r="K220" s="6">
        <v>0.61</v>
      </c>
      <c r="L220" s="6">
        <v>0.38</v>
      </c>
      <c r="M220" s="6">
        <v>0.37</v>
      </c>
      <c r="N220" s="6">
        <v>0.45</v>
      </c>
      <c r="O220" s="6">
        <v>0.39</v>
      </c>
      <c r="P220" s="6">
        <v>0.46</v>
      </c>
      <c r="Q220" s="6">
        <v>0.73</v>
      </c>
      <c r="R220" s="6">
        <v>0.77</v>
      </c>
      <c r="S220" s="6">
        <v>0.66</v>
      </c>
      <c r="T220" s="6">
        <v>1.65</v>
      </c>
      <c r="U220" s="6">
        <v>1.64</v>
      </c>
      <c r="V220" s="6">
        <v>1.65</v>
      </c>
      <c r="W220" s="6">
        <v>1.71</v>
      </c>
      <c r="X220" s="6">
        <v>1.65</v>
      </c>
      <c r="Y220" s="6">
        <v>0.81</v>
      </c>
      <c r="Z220" s="6">
        <v>0.49</v>
      </c>
    </row>
    <row r="221" spans="3:26" ht="15.5" x14ac:dyDescent="0.35">
      <c r="C221" t="s">
        <v>262</v>
      </c>
      <c r="I221" s="5">
        <v>1822040000000</v>
      </c>
      <c r="J221" s="5">
        <v>1605690000000</v>
      </c>
      <c r="K221" s="5">
        <v>1693010000000</v>
      </c>
      <c r="L221" s="5">
        <v>1469740000000</v>
      </c>
      <c r="M221" s="5">
        <v>671150000000</v>
      </c>
      <c r="N221" s="5">
        <v>642660000000</v>
      </c>
      <c r="O221" s="5">
        <v>1019480000000</v>
      </c>
      <c r="P221" s="5">
        <v>838050000000</v>
      </c>
    </row>
    <row r="222" spans="3:26" ht="15.5" x14ac:dyDescent="0.35">
      <c r="C222" t="s">
        <v>263</v>
      </c>
      <c r="I222" s="6">
        <v>9.7500000000000003E-2</v>
      </c>
      <c r="J222" s="6">
        <v>9.6699999999999994E-2</v>
      </c>
      <c r="K222" s="6">
        <v>9.3900000000000011E-2</v>
      </c>
      <c r="L222" s="6">
        <v>7.1599999999999997E-2</v>
      </c>
      <c r="M222" s="6">
        <v>3.61E-2</v>
      </c>
      <c r="N222" s="6">
        <v>1E-4</v>
      </c>
      <c r="O222" s="6">
        <v>4.6199999999999998E-2</v>
      </c>
      <c r="P222" s="6">
        <v>3.85E-2</v>
      </c>
      <c r="Q222" s="6">
        <v>3.7400000000000003E-2</v>
      </c>
      <c r="R222" s="6">
        <v>2.86E-2</v>
      </c>
      <c r="S222" s="6">
        <v>2.2200000000000001E-2</v>
      </c>
      <c r="T222" s="6">
        <v>6.0599999999999994E-2</v>
      </c>
      <c r="U222" s="6">
        <v>7.980000000000001E-2</v>
      </c>
      <c r="V222" s="6">
        <v>0.1186</v>
      </c>
      <c r="W222" s="6">
        <v>0.14460000000000001</v>
      </c>
      <c r="X222" s="6">
        <v>0.21940000000000001</v>
      </c>
      <c r="Y222" s="6">
        <v>0.1744</v>
      </c>
      <c r="Z222" s="6">
        <v>0.1532</v>
      </c>
    </row>
    <row r="223" spans="3:26" ht="15.5" x14ac:dyDescent="0.35">
      <c r="C223" t="s">
        <v>264</v>
      </c>
      <c r="I223" s="6">
        <v>0.1406</v>
      </c>
      <c r="J223" s="6">
        <v>0.14150000000000001</v>
      </c>
      <c r="K223" s="6">
        <v>0.13819999999999999</v>
      </c>
      <c r="L223" s="6">
        <v>0.11119999999999999</v>
      </c>
      <c r="M223" s="6">
        <v>5.6399999999999999E-2</v>
      </c>
      <c r="N223" s="6">
        <v>2.0000000000000001E-4</v>
      </c>
      <c r="O223" s="6">
        <v>6.9900000000000004E-2</v>
      </c>
      <c r="P223" s="6">
        <v>5.9900000000000002E-2</v>
      </c>
      <c r="Q223" s="6">
        <v>5.6399999999999999E-2</v>
      </c>
      <c r="R223" s="6">
        <v>4.4000000000000004E-2</v>
      </c>
      <c r="S223" s="6">
        <v>3.4799999999999998E-2</v>
      </c>
      <c r="T223" s="6">
        <v>9.5399999999999985E-2</v>
      </c>
      <c r="U223" s="6">
        <v>0.1168</v>
      </c>
      <c r="V223" s="6">
        <v>0.20519999999999999</v>
      </c>
      <c r="W223" s="6">
        <v>0.22760000000000002</v>
      </c>
      <c r="X223" s="6">
        <v>0.31739999999999996</v>
      </c>
      <c r="Y223" s="6">
        <v>0.25239999999999996</v>
      </c>
      <c r="Z223" s="6">
        <v>0.22989999999999999</v>
      </c>
    </row>
    <row r="224" spans="3:26" ht="15.5" x14ac:dyDescent="0.35">
      <c r="C224" t="s">
        <v>265</v>
      </c>
      <c r="I224" s="6">
        <v>7.1599999999999997E-2</v>
      </c>
      <c r="J224" s="6">
        <v>6.59E-2</v>
      </c>
      <c r="K224" s="6">
        <v>8.0399999999999985E-2</v>
      </c>
      <c r="L224" s="6">
        <v>7.1199999999999999E-2</v>
      </c>
      <c r="M224" s="6">
        <v>1.1899999999999999E-2</v>
      </c>
      <c r="N224" s="6">
        <v>1.0700000000000001E-2</v>
      </c>
      <c r="O224" s="6">
        <v>4.4699999999999997E-2</v>
      </c>
      <c r="P224" s="6">
        <v>3.0899999999999997E-2</v>
      </c>
      <c r="Q224" s="6">
        <v>0.03</v>
      </c>
      <c r="R224" s="6">
        <v>4.0500000000000001E-2</v>
      </c>
      <c r="S224" s="6">
        <v>3.5400000000000001E-2</v>
      </c>
      <c r="T224" s="6">
        <v>4.53E-2</v>
      </c>
      <c r="U224" s="6">
        <v>8.3499999999999991E-2</v>
      </c>
      <c r="V224" s="6">
        <v>8.4900000000000003E-2</v>
      </c>
      <c r="W224" s="6">
        <v>0.1105</v>
      </c>
      <c r="X224" s="6">
        <v>0.14330000000000001</v>
      </c>
      <c r="Y224" s="6">
        <v>0.124</v>
      </c>
      <c r="Z224" s="6">
        <v>0.2908</v>
      </c>
    </row>
    <row r="225" spans="3:26" ht="15.5" x14ac:dyDescent="0.35">
      <c r="C225" t="s">
        <v>266</v>
      </c>
      <c r="I225" s="6">
        <v>28.5</v>
      </c>
      <c r="J225" s="6">
        <v>23.9</v>
      </c>
      <c r="K225" s="6">
        <v>31.46</v>
      </c>
      <c r="L225" s="6">
        <v>27.68</v>
      </c>
      <c r="M225" s="5">
        <v>4</v>
      </c>
      <c r="N225" s="6">
        <v>1.91</v>
      </c>
      <c r="O225" s="6">
        <v>6.57</v>
      </c>
      <c r="P225" s="6">
        <v>6.39</v>
      </c>
      <c r="Q225" s="6">
        <v>4.53</v>
      </c>
      <c r="R225" s="6">
        <v>3.6</v>
      </c>
      <c r="S225" s="6">
        <v>2.17</v>
      </c>
      <c r="T225" s="6">
        <v>4.76</v>
      </c>
      <c r="U225" s="6">
        <v>7.7</v>
      </c>
      <c r="V225" s="6">
        <v>4.78</v>
      </c>
      <c r="W225" s="6">
        <v>9.35</v>
      </c>
      <c r="X225" s="6">
        <v>20.5</v>
      </c>
      <c r="Y225" s="6">
        <v>28.13</v>
      </c>
      <c r="Z225" s="6">
        <v>19.600000000000001</v>
      </c>
    </row>
    <row r="226" spans="3:26" ht="15.5" x14ac:dyDescent="0.35">
      <c r="C226" t="s">
        <v>69</v>
      </c>
      <c r="I226" s="6">
        <v>0.83</v>
      </c>
      <c r="J226" s="6">
        <v>0.77</v>
      </c>
      <c r="K226" s="6">
        <v>0.85</v>
      </c>
      <c r="L226" s="6">
        <v>0.59</v>
      </c>
      <c r="M226" s="6">
        <v>0.51</v>
      </c>
      <c r="N226" s="6">
        <v>0.52</v>
      </c>
      <c r="O226" s="6">
        <v>0.56000000000000005</v>
      </c>
      <c r="P226" s="6">
        <v>0.69</v>
      </c>
      <c r="Q226" s="6">
        <v>1.02</v>
      </c>
      <c r="R226" s="6">
        <v>1.04</v>
      </c>
      <c r="S226" s="6">
        <v>0.84</v>
      </c>
      <c r="T226" s="6">
        <v>2.21</v>
      </c>
      <c r="U226" s="6">
        <v>2.04</v>
      </c>
      <c r="V226" s="6">
        <v>2.67</v>
      </c>
      <c r="W226" s="6">
        <v>2.84</v>
      </c>
      <c r="X226" s="6">
        <v>2.67</v>
      </c>
      <c r="Y226" s="6">
        <v>1.33</v>
      </c>
      <c r="Z226" s="6">
        <v>0.98</v>
      </c>
    </row>
    <row r="227" spans="3:26" ht="15.5" x14ac:dyDescent="0.35">
      <c r="C227" t="s">
        <v>66</v>
      </c>
      <c r="I227" s="6">
        <v>3254.94</v>
      </c>
      <c r="J227" s="6">
        <v>2981.96</v>
      </c>
      <c r="K227" s="6">
        <v>2766.4</v>
      </c>
      <c r="L227" s="6">
        <v>2475.91</v>
      </c>
      <c r="M227" s="6">
        <v>2250.66</v>
      </c>
      <c r="N227" s="6">
        <v>2135.61</v>
      </c>
      <c r="O227" s="6">
        <v>2195.27</v>
      </c>
      <c r="P227" s="6">
        <v>2117.94</v>
      </c>
      <c r="Q227" s="6">
        <v>2027.58</v>
      </c>
      <c r="R227" s="6">
        <v>1970.16</v>
      </c>
      <c r="S227" s="6">
        <v>1901.74</v>
      </c>
      <c r="T227" s="6">
        <v>1896.63</v>
      </c>
      <c r="U227" s="6">
        <v>1788.21</v>
      </c>
      <c r="V227" s="6">
        <v>1331.02</v>
      </c>
      <c r="W227" s="6">
        <v>1147.25</v>
      </c>
      <c r="X227" s="6">
        <v>5006.54</v>
      </c>
      <c r="Y227" s="6">
        <v>4160.99</v>
      </c>
      <c r="Z227" s="6">
        <v>3440.24</v>
      </c>
    </row>
    <row r="228" spans="3:26" ht="15.5" x14ac:dyDescent="0.35">
      <c r="C228" t="s">
        <v>267</v>
      </c>
      <c r="I228" s="6">
        <v>0.84</v>
      </c>
      <c r="J228" s="6">
        <v>0.78</v>
      </c>
      <c r="K228" s="6">
        <v>0.87</v>
      </c>
      <c r="L228" s="6">
        <v>0.6</v>
      </c>
      <c r="M228" s="6">
        <v>0.52</v>
      </c>
      <c r="N228" s="6">
        <v>0.53</v>
      </c>
      <c r="O228" s="6">
        <v>0.57999999999999996</v>
      </c>
      <c r="P228" s="6">
        <v>0.71</v>
      </c>
      <c r="Q228" s="6">
        <v>1.04</v>
      </c>
      <c r="R228" s="6">
        <v>1.07</v>
      </c>
      <c r="S228" s="6">
        <v>0.86</v>
      </c>
      <c r="T228" s="6">
        <v>2.2599999999999998</v>
      </c>
      <c r="U228" s="6">
        <v>2.09</v>
      </c>
      <c r="V228" s="6">
        <v>2.71</v>
      </c>
      <c r="W228" s="6">
        <v>2.85</v>
      </c>
      <c r="X228" s="6">
        <v>2.68</v>
      </c>
      <c r="Y228" s="6">
        <v>1.33</v>
      </c>
      <c r="Z228" s="6">
        <v>0.98</v>
      </c>
    </row>
    <row r="229" spans="3:26" ht="15.5" x14ac:dyDescent="0.35">
      <c r="C229" t="s">
        <v>268</v>
      </c>
      <c r="I229" s="6">
        <v>3209.08</v>
      </c>
      <c r="J229" s="6">
        <v>2938.18</v>
      </c>
      <c r="K229" s="6">
        <v>2720.19</v>
      </c>
      <c r="L229" s="6">
        <v>2436.41</v>
      </c>
      <c r="M229" s="6">
        <v>2209.3000000000002</v>
      </c>
      <c r="N229" s="6">
        <v>2095.3000000000002</v>
      </c>
      <c r="O229" s="6">
        <v>2150.85</v>
      </c>
      <c r="P229" s="6">
        <v>2072.62</v>
      </c>
      <c r="Q229" s="6">
        <v>1984.19</v>
      </c>
      <c r="R229" s="6">
        <v>1924.57</v>
      </c>
      <c r="S229" s="6">
        <v>1856.88</v>
      </c>
      <c r="T229" s="6">
        <v>1855.34</v>
      </c>
      <c r="U229" s="6">
        <v>1747.92</v>
      </c>
      <c r="V229" s="6">
        <v>1310.5899999999999</v>
      </c>
      <c r="W229" s="6">
        <v>1145.67</v>
      </c>
      <c r="X229" s="6">
        <v>4998.63</v>
      </c>
      <c r="Y229" s="6">
        <v>4152.28</v>
      </c>
      <c r="Z229" s="6">
        <v>3424.49</v>
      </c>
    </row>
    <row r="230" spans="3:26" ht="15.5" x14ac:dyDescent="0.35">
      <c r="C230" t="s">
        <v>269</v>
      </c>
      <c r="I230" s="5">
        <v>400000000000</v>
      </c>
      <c r="J230" s="5">
        <v>548000000000</v>
      </c>
      <c r="K230" s="5">
        <v>415000000000</v>
      </c>
      <c r="L230" s="5">
        <v>503000000000</v>
      </c>
      <c r="M230" s="5">
        <v>515000000000</v>
      </c>
      <c r="N230" s="5">
        <v>440000000000</v>
      </c>
      <c r="O230" s="5">
        <v>508000000000</v>
      </c>
      <c r="P230" s="5">
        <v>835000000000</v>
      </c>
      <c r="Q230" s="5">
        <v>377000000000</v>
      </c>
      <c r="R230" s="5">
        <v>655000000000</v>
      </c>
      <c r="S230" s="5">
        <v>1344000000000</v>
      </c>
      <c r="T230" s="5">
        <v>1442000000000</v>
      </c>
      <c r="U230" s="5">
        <v>221000000000</v>
      </c>
      <c r="V230" s="5">
        <v>1245000000000</v>
      </c>
      <c r="W230" s="5">
        <v>716000000000</v>
      </c>
      <c r="X230" s="5">
        <v>205000000000</v>
      </c>
      <c r="Y230" s="5">
        <v>91000000000</v>
      </c>
      <c r="Z230" s="5">
        <v>135000000000</v>
      </c>
    </row>
    <row r="231" spans="3:26" ht="15.5" x14ac:dyDescent="0.35">
      <c r="C231" t="s">
        <v>270</v>
      </c>
      <c r="I231" s="5">
        <v>197000000000</v>
      </c>
      <c r="J231" s="5">
        <v>107000000000</v>
      </c>
      <c r="K231" s="5">
        <v>31000000000</v>
      </c>
      <c r="L231" s="5">
        <v>2000000000</v>
      </c>
      <c r="M231" s="5">
        <v>1000000000</v>
      </c>
      <c r="N231" s="5">
        <v>311000000000</v>
      </c>
      <c r="O231" s="5">
        <v>250000000000</v>
      </c>
      <c r="P231" s="5">
        <v>0</v>
      </c>
      <c r="Q231" s="5">
        <v>350000000000</v>
      </c>
      <c r="R231" s="5">
        <v>349000000000</v>
      </c>
      <c r="S231" s="5">
        <v>95000000000</v>
      </c>
      <c r="T231" s="5">
        <v>34000000000</v>
      </c>
      <c r="U231" s="5">
        <v>108000000000</v>
      </c>
      <c r="V231" s="5">
        <v>411000000000</v>
      </c>
      <c r="W231" s="5">
        <v>180000000000</v>
      </c>
      <c r="X231" s="5">
        <v>89000000000</v>
      </c>
      <c r="Y231" s="5">
        <v>151000000000</v>
      </c>
      <c r="Z231" s="5">
        <v>203000000000</v>
      </c>
    </row>
    <row r="232" spans="3:26" ht="15.5" x14ac:dyDescent="0.35">
      <c r="C232" t="s">
        <v>26</v>
      </c>
      <c r="I232" s="5">
        <v>597000000000</v>
      </c>
      <c r="J232" s="5">
        <v>655000000000</v>
      </c>
      <c r="K232" s="5">
        <v>447000000000</v>
      </c>
      <c r="L232" s="5">
        <v>505000000000</v>
      </c>
      <c r="M232" s="5">
        <v>516000000000</v>
      </c>
      <c r="N232" s="5">
        <v>750000000000</v>
      </c>
      <c r="O232" s="5">
        <v>758000000000</v>
      </c>
      <c r="P232" s="5">
        <v>835000000000</v>
      </c>
      <c r="Q232" s="5">
        <v>728000000000</v>
      </c>
      <c r="R232" s="5">
        <v>1005000000000</v>
      </c>
      <c r="S232" s="5">
        <v>1439000000000</v>
      </c>
      <c r="T232" s="5">
        <v>1476000000000</v>
      </c>
      <c r="U232" s="5">
        <v>329000000000</v>
      </c>
      <c r="V232" s="5">
        <v>1656000000000</v>
      </c>
      <c r="W232" s="5">
        <v>897000000000</v>
      </c>
      <c r="X232" s="5">
        <v>294000000000</v>
      </c>
      <c r="Y232" s="5">
        <v>242000000000</v>
      </c>
      <c r="Z232" s="5">
        <v>337000000000</v>
      </c>
    </row>
    <row r="233" spans="3:26" ht="15.5" x14ac:dyDescent="0.35">
      <c r="C233" t="s">
        <v>23</v>
      </c>
      <c r="I233" s="5">
        <v>-3933000000000</v>
      </c>
      <c r="J233" s="5">
        <v>-2958000000000</v>
      </c>
      <c r="K233" s="5">
        <v>-2297000000000</v>
      </c>
      <c r="L233" s="5">
        <v>-1569000000000</v>
      </c>
      <c r="M233" s="5">
        <v>-1321000000000</v>
      </c>
      <c r="N233" s="5">
        <v>-753000000000</v>
      </c>
      <c r="O233" s="5">
        <v>-30000000000</v>
      </c>
      <c r="P233" s="5">
        <v>-55000000000</v>
      </c>
      <c r="Q233" s="5">
        <v>48000000000</v>
      </c>
      <c r="R233" s="5">
        <v>90000000000</v>
      </c>
      <c r="S233" s="5">
        <v>461000000000</v>
      </c>
      <c r="T233" s="5">
        <v>201000000000</v>
      </c>
      <c r="U233" s="5">
        <v>-1144000000000</v>
      </c>
      <c r="V233" s="5">
        <v>1004000000000</v>
      </c>
      <c r="W233" s="5">
        <v>531000000000</v>
      </c>
      <c r="X233" s="5">
        <v>-191000000000</v>
      </c>
      <c r="Y233" s="5">
        <v>-532000000000</v>
      </c>
      <c r="Z233" s="5">
        <v>-188000000000</v>
      </c>
    </row>
    <row r="234" spans="3:26" ht="15.5" x14ac:dyDescent="0.35">
      <c r="C234" t="s">
        <v>271</v>
      </c>
      <c r="I234" s="5">
        <v>5451000000000</v>
      </c>
      <c r="J234" s="5">
        <v>4402000000000</v>
      </c>
      <c r="K234" s="5">
        <v>3621000000000</v>
      </c>
      <c r="L234" s="5">
        <v>3173000000000</v>
      </c>
      <c r="M234" s="5">
        <v>2301000000000</v>
      </c>
      <c r="N234" s="5">
        <v>2378000000000</v>
      </c>
      <c r="O234" s="5">
        <v>2106000000000</v>
      </c>
      <c r="P234" s="5">
        <v>1947000000000</v>
      </c>
      <c r="Q234" s="5">
        <v>2187000000000</v>
      </c>
      <c r="R234" s="5">
        <v>1646000000000</v>
      </c>
      <c r="S234" s="5">
        <v>1171000000000</v>
      </c>
      <c r="T234" s="5">
        <v>1280000000000</v>
      </c>
      <c r="U234" s="5">
        <v>2368000000000</v>
      </c>
      <c r="V234" s="5">
        <v>454000000000</v>
      </c>
      <c r="W234" s="5">
        <v>672000000000</v>
      </c>
      <c r="X234" s="5">
        <v>948000000000</v>
      </c>
      <c r="Y234" s="5">
        <v>1151000000000</v>
      </c>
      <c r="Z234" s="5">
        <v>990000000000</v>
      </c>
    </row>
    <row r="235" spans="3:26" ht="15.5" x14ac:dyDescent="0.35">
      <c r="C235" t="s">
        <v>272</v>
      </c>
      <c r="I235" s="5">
        <v>1944000000000</v>
      </c>
      <c r="J235" s="5">
        <v>1533000000000</v>
      </c>
      <c r="K235" s="5">
        <v>1836000000000</v>
      </c>
      <c r="L235" s="5">
        <v>708000000000</v>
      </c>
      <c r="M235" s="5">
        <v>912000000000</v>
      </c>
      <c r="N235" s="5">
        <v>1148000000000</v>
      </c>
      <c r="O235" s="5">
        <v>1072000000000</v>
      </c>
      <c r="P235" s="5">
        <v>678000000000</v>
      </c>
      <c r="Q235" s="5">
        <v>394000000000</v>
      </c>
      <c r="R235" s="5">
        <v>1059000000000</v>
      </c>
      <c r="S235" s="5">
        <v>867000000000</v>
      </c>
      <c r="T235" s="5">
        <v>265000000000</v>
      </c>
      <c r="U235" s="5">
        <v>552000000000</v>
      </c>
      <c r="V235" s="5">
        <v>538000000000</v>
      </c>
      <c r="W235" s="5">
        <v>259000000000</v>
      </c>
      <c r="X235" s="5">
        <v>375000000000</v>
      </c>
      <c r="Y235" s="5">
        <v>566000000000</v>
      </c>
      <c r="Z235" s="5">
        <v>468000000000</v>
      </c>
    </row>
    <row r="236" spans="3:26" ht="15.5" x14ac:dyDescent="0.35">
      <c r="C236" t="s">
        <v>273</v>
      </c>
      <c r="I236" s="5">
        <v>-544000000000</v>
      </c>
      <c r="J236" s="5">
        <v>-573000000000</v>
      </c>
      <c r="K236" s="5">
        <v>-571000000000</v>
      </c>
      <c r="L236" s="5">
        <v>-390000000000</v>
      </c>
      <c r="M236" s="5">
        <v>-271000000000</v>
      </c>
      <c r="N236" s="5">
        <v>-321000000000</v>
      </c>
      <c r="O236" s="5">
        <v>-483000000000</v>
      </c>
      <c r="P236" s="5">
        <v>-536000000000</v>
      </c>
      <c r="Q236" s="5">
        <v>-413000000000</v>
      </c>
      <c r="R236" s="5">
        <v>-481000000000</v>
      </c>
      <c r="S236" s="5">
        <v>-792000000000</v>
      </c>
      <c r="T236" s="5">
        <v>-1005000000000</v>
      </c>
      <c r="U236" s="5">
        <v>-665000000000</v>
      </c>
      <c r="V236" s="5">
        <v>-756000000000</v>
      </c>
      <c r="W236" s="5">
        <v>-842000000000</v>
      </c>
      <c r="X236" s="5">
        <v>-430000000000</v>
      </c>
      <c r="Y236" s="5">
        <v>-120000000000</v>
      </c>
      <c r="Z236" s="5">
        <v>-187000000000</v>
      </c>
    </row>
    <row r="237" spans="3:26" ht="15.5" x14ac:dyDescent="0.35">
      <c r="C237" t="s">
        <v>15</v>
      </c>
      <c r="I237" s="5">
        <v>1400000000000</v>
      </c>
      <c r="J237" s="5">
        <v>959000000000</v>
      </c>
      <c r="K237" s="5">
        <v>1265000000000</v>
      </c>
      <c r="L237" s="5">
        <v>319000000000</v>
      </c>
      <c r="M237" s="5">
        <v>641000000000</v>
      </c>
      <c r="N237" s="5">
        <v>827000000000</v>
      </c>
      <c r="O237" s="5">
        <v>589000000000</v>
      </c>
      <c r="P237" s="5">
        <v>142000000000</v>
      </c>
      <c r="Q237" s="5">
        <v>-18000000000</v>
      </c>
      <c r="R237" s="5">
        <v>578000000000</v>
      </c>
      <c r="S237" s="5">
        <v>75000000000</v>
      </c>
      <c r="T237" s="5">
        <v>-740000000000</v>
      </c>
      <c r="U237" s="5">
        <v>-114000000000</v>
      </c>
      <c r="V237" s="5">
        <v>-219000000000</v>
      </c>
      <c r="W237" s="5">
        <v>-583000000000</v>
      </c>
      <c r="X237" s="5">
        <v>-55000000000</v>
      </c>
      <c r="Y237" s="5">
        <v>446000000000</v>
      </c>
      <c r="Z237" s="5">
        <v>281000000000</v>
      </c>
    </row>
    <row r="238" spans="3:26" ht="15.5" x14ac:dyDescent="0.35">
      <c r="C238" t="s">
        <v>17</v>
      </c>
      <c r="I238" s="6">
        <v>290.45</v>
      </c>
      <c r="J238" s="6">
        <v>199.05</v>
      </c>
      <c r="K238" s="6">
        <v>262.45</v>
      </c>
      <c r="L238" s="6">
        <v>66.12</v>
      </c>
      <c r="M238" s="6">
        <v>132.9</v>
      </c>
      <c r="N238" s="6">
        <v>171.67</v>
      </c>
      <c r="O238" s="6">
        <v>122.25</v>
      </c>
      <c r="P238" s="6">
        <v>29.52</v>
      </c>
      <c r="Q238" s="6">
        <v>-3.79</v>
      </c>
      <c r="R238" s="6">
        <v>119.98</v>
      </c>
      <c r="S238" s="6">
        <v>15.55</v>
      </c>
      <c r="T238" s="6">
        <v>-153.53</v>
      </c>
      <c r="U238" s="6">
        <v>-23.55</v>
      </c>
      <c r="V238" s="6">
        <v>-56.71</v>
      </c>
      <c r="W238" s="6">
        <v>-151.32</v>
      </c>
      <c r="X238" s="6">
        <v>-71.3</v>
      </c>
      <c r="Y238" s="6">
        <v>578.15</v>
      </c>
      <c r="Z238" s="6">
        <v>364.03</v>
      </c>
    </row>
  </sheetData>
  <pageMargins left="0.7" right="0.7" top="0.75" bottom="0.75" header="0.3" footer="0.3"/>
  <ignoredErrors>
    <ignoredError sqref="A1:Z23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612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613</v>
      </c>
      <c r="D2" s="2" vm="122">
        <f ca="1">IFERROR(_xlfn.STOCKHISTORY("XIDX:" &amp; $C$1, D3, , 0, 0, 1), "Libur")</f>
        <v>51</v>
      </c>
      <c r="E2" s="2" vm="36">
        <f ca="1">IFERROR(_xlfn.STOCKHISTORY("XIDX:" &amp; $C$1, E3, , 0, 0, 1), "Libur")</f>
        <v>50</v>
      </c>
      <c r="H2" s="2" vm="36">
        <f ca="1">IFERROR(INDEX(D2:G2,COUNT(D2:G2)),"")</f>
        <v>50</v>
      </c>
      <c r="I2" s="2" vm="123">
        <f t="shared" ref="I2:X2" ca="1" si="0">IFERROR(_xlfn.STOCKHISTORY("XIDX:" &amp; $C$1, I1, , 0, 0, 1), "Libur")</f>
        <v>55</v>
      </c>
      <c r="J2" s="2" vm="124">
        <f t="shared" ca="1" si="0"/>
        <v>54</v>
      </c>
      <c r="K2" s="2" vm="125">
        <f t="shared" ca="1" si="0"/>
        <v>60</v>
      </c>
      <c r="L2" s="2" vm="126">
        <f t="shared" ca="1" si="0"/>
        <v>101</v>
      </c>
      <c r="M2" s="2" vm="31">
        <f t="shared" ca="1" si="0"/>
        <v>186</v>
      </c>
      <c r="N2" s="2" vm="36">
        <f t="shared" ca="1" si="0"/>
        <v>50</v>
      </c>
      <c r="O2" s="2" vm="36">
        <f t="shared" ca="1" si="0"/>
        <v>50</v>
      </c>
      <c r="P2" s="2" vm="36">
        <f t="shared" ca="1" si="0"/>
        <v>50</v>
      </c>
      <c r="Q2" s="2" vm="127">
        <f t="shared" ca="1" si="0"/>
        <v>58.586799999999997</v>
      </c>
      <c r="R2" s="2" vm="128">
        <f t="shared" ca="1" si="0"/>
        <v>78.115700000000004</v>
      </c>
      <c r="S2" s="2" vm="129">
        <f t="shared" ca="1" si="0"/>
        <v>85.774100000000004</v>
      </c>
      <c r="T2" s="2" vm="130">
        <f t="shared" ca="1" si="0"/>
        <v>115.5325</v>
      </c>
      <c r="U2" s="2" vm="131">
        <f t="shared" ca="1" si="0"/>
        <v>165.56030000000001</v>
      </c>
      <c r="V2" s="2" vm="132">
        <f t="shared" ca="1" si="0"/>
        <v>209.12880000000001</v>
      </c>
      <c r="W2" s="2" t="str">
        <f t="shared" ca="1" si="0"/>
        <v>Libur</v>
      </c>
      <c r="X2" s="2" vm="133">
        <f t="shared" ca="1" si="0"/>
        <v>168.04990000000001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398319000000</v>
      </c>
      <c r="E4" s="2">
        <f>IFERROR(INDEX(E51:E500,MATCH($C$4,$C$51:$C$500,0)),"")</f>
        <v>376628000000</v>
      </c>
      <c r="H4" s="2">
        <f>IFERROR(SUM(D4:G4)*(4/MAX(1,COUNT(D4:G4))),"")</f>
        <v>1549894000000</v>
      </c>
      <c r="I4" s="2">
        <f t="shared" ref="I4:X4" si="1">IFERROR(INDEX(I51:I500,MATCH($C$4,$C$51:$C$500,0)),"")</f>
        <v>1522313000000</v>
      </c>
      <c r="J4" s="2">
        <f t="shared" si="1"/>
        <v>1397432000000</v>
      </c>
      <c r="K4" s="2">
        <f t="shared" si="1"/>
        <v>1313041000000</v>
      </c>
      <c r="L4" s="2">
        <f t="shared" si="1"/>
        <v>1154346000000</v>
      </c>
      <c r="M4" s="2">
        <f t="shared" si="1"/>
        <v>979937000000</v>
      </c>
      <c r="N4" s="2">
        <f t="shared" si="1"/>
        <v>969784000000</v>
      </c>
      <c r="O4" s="2">
        <f t="shared" si="1"/>
        <v>1071032000000</v>
      </c>
      <c r="P4" s="2">
        <f t="shared" si="1"/>
        <v>960256000000</v>
      </c>
      <c r="Q4" s="2">
        <f t="shared" si="1"/>
        <v>1021547000000</v>
      </c>
      <c r="R4" s="2">
        <f t="shared" si="1"/>
        <v>1060551000000</v>
      </c>
      <c r="S4" s="2">
        <f t="shared" si="1"/>
        <v>950521000000</v>
      </c>
      <c r="T4" s="2">
        <f t="shared" si="1"/>
        <v>760698000000</v>
      </c>
      <c r="U4" s="2">
        <f t="shared" si="1"/>
        <v>684302327000</v>
      </c>
      <c r="V4" s="2">
        <f t="shared" si="1"/>
        <v>688882757000</v>
      </c>
      <c r="W4" s="2">
        <f t="shared" si="1"/>
        <v>823520951000</v>
      </c>
      <c r="X4" s="2">
        <f t="shared" si="1"/>
        <v>829934862000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10108000000</v>
      </c>
      <c r="E5" s="2">
        <f>IFERROR(INDEX(E51:E500,MATCH($C$5,$C$51:$C$500,0)),"")</f>
        <v>30063000000</v>
      </c>
      <c r="H5" s="2">
        <f>IFERROR(SUM(D5:G5)*(4/MAX(1,COUNT(D5:G5))),"")</f>
        <v>80342000000</v>
      </c>
      <c r="I5" s="2">
        <f t="shared" ref="I5:X5" si="2">IFERROR(INDEX(I51:I500,MATCH($C$5,$C$51:$C$500,0)),"")</f>
        <v>89512000000</v>
      </c>
      <c r="J5" s="2">
        <f t="shared" si="2"/>
        <v>73686000000</v>
      </c>
      <c r="K5" s="2">
        <f t="shared" si="2"/>
        <v>75756000000</v>
      </c>
      <c r="L5" s="2">
        <f t="shared" si="2"/>
        <v>42880000000</v>
      </c>
      <c r="M5" s="2">
        <f t="shared" si="2"/>
        <v>2113000000</v>
      </c>
      <c r="N5" s="2">
        <f t="shared" si="2"/>
        <v>38963000000</v>
      </c>
      <c r="O5" s="2">
        <f t="shared" si="2"/>
        <v>37321000000</v>
      </c>
      <c r="P5" s="2">
        <f t="shared" si="2"/>
        <v>43084000000</v>
      </c>
      <c r="Q5" s="2">
        <f t="shared" si="2"/>
        <v>-675859000000</v>
      </c>
      <c r="R5" s="2">
        <f t="shared" si="2"/>
        <v>9846000000</v>
      </c>
      <c r="S5" s="2">
        <f t="shared" si="2"/>
        <v>68070000000</v>
      </c>
      <c r="T5" s="2">
        <f t="shared" si="2"/>
        <v>-33087000000</v>
      </c>
      <c r="U5" s="2">
        <f t="shared" si="2"/>
        <v>-173946282000</v>
      </c>
      <c r="V5" s="2">
        <f t="shared" si="2"/>
        <v>1118387000</v>
      </c>
      <c r="W5" s="2">
        <f t="shared" si="2"/>
        <v>-99347410000</v>
      </c>
      <c r="X5" s="2">
        <f t="shared" si="2"/>
        <v>18251635000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3790803000000</v>
      </c>
      <c r="E6" s="2">
        <f>IFERROR(INDEX(E51:E500,MATCH($C$6,$C$51:$C$500,0)),"")</f>
        <v>3780695000000</v>
      </c>
      <c r="H6" s="2">
        <f>IFERROR(INDEX(D6:G6,COUNT(D6:G6)),"")</f>
        <v>3780695000000</v>
      </c>
      <c r="I6" s="2">
        <f t="shared" ref="I6:X6" si="3">IFERROR(INDEX(I51:I500,MATCH($C$6,$C$51:$C$500,0)),"")</f>
        <v>3750632000000</v>
      </c>
      <c r="J6" s="2">
        <f t="shared" si="3"/>
        <v>3661120000000</v>
      </c>
      <c r="K6" s="2">
        <f t="shared" si="3"/>
        <v>3587434000000</v>
      </c>
      <c r="L6" s="2">
        <f t="shared" si="3"/>
        <v>2712334000000</v>
      </c>
      <c r="M6" s="2">
        <f t="shared" si="3"/>
        <v>2365457000000</v>
      </c>
      <c r="N6" s="2">
        <f t="shared" si="3"/>
        <v>1551237000000</v>
      </c>
      <c r="O6" s="2">
        <f t="shared" si="3"/>
        <v>1559450000000</v>
      </c>
      <c r="P6" s="2">
        <f t="shared" si="3"/>
        <v>1429990000000</v>
      </c>
      <c r="Q6" s="2">
        <f t="shared" si="3"/>
        <v>1252548000000</v>
      </c>
      <c r="R6" s="2">
        <f t="shared" si="3"/>
        <v>1860405000000</v>
      </c>
      <c r="S6" s="2">
        <f t="shared" si="3"/>
        <v>1708204000000</v>
      </c>
      <c r="T6" s="2">
        <f t="shared" si="3"/>
        <v>1234569000000</v>
      </c>
      <c r="U6" s="2">
        <f t="shared" si="3"/>
        <v>763877334000</v>
      </c>
      <c r="V6" s="2">
        <f t="shared" si="3"/>
        <v>713839761000</v>
      </c>
      <c r="W6" s="2">
        <f t="shared" si="3"/>
        <v>623094000000</v>
      </c>
      <c r="X6" s="2">
        <f t="shared" si="3"/>
        <v>700768946000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44.46</v>
      </c>
      <c r="E7" s="3">
        <f>IFERROR(INDEX(E51:E500,MATCH($C$7,$C$51:$C$500,0))/1000000000,"")</f>
        <v>44.46</v>
      </c>
      <c r="H7" s="3">
        <f>IFERROR(INDEX(D7:G7,COUNT(D7:G7)),"")</f>
        <v>44.46</v>
      </c>
      <c r="I7" s="3">
        <f t="shared" ref="I7:X7" si="4">IFERROR(INDEX(I51:I500,MATCH($C$7,$C$51:$C$500,0))/1000000000,"")</f>
        <v>44.46</v>
      </c>
      <c r="J7" s="3">
        <f t="shared" si="4"/>
        <v>44.46</v>
      </c>
      <c r="K7" s="3">
        <f t="shared" si="4"/>
        <v>33.770000000000003</v>
      </c>
      <c r="L7" s="3">
        <f t="shared" si="4"/>
        <v>32.22</v>
      </c>
      <c r="M7" s="3">
        <f t="shared" si="4"/>
        <v>29.41</v>
      </c>
      <c r="N7" s="3">
        <f t="shared" si="4"/>
        <v>25.33</v>
      </c>
      <c r="O7" s="3">
        <f t="shared" si="4"/>
        <v>25.33</v>
      </c>
      <c r="P7" s="3">
        <f t="shared" si="4"/>
        <v>21.79</v>
      </c>
      <c r="Q7" s="3">
        <f t="shared" si="4"/>
        <v>21.26</v>
      </c>
      <c r="R7" s="3">
        <f t="shared" si="4"/>
        <v>20.58</v>
      </c>
      <c r="S7" s="3">
        <f t="shared" si="4"/>
        <v>19.13</v>
      </c>
      <c r="T7" s="3">
        <f t="shared" si="4"/>
        <v>15.03</v>
      </c>
      <c r="U7" s="3">
        <f t="shared" si="4"/>
        <v>5.49</v>
      </c>
      <c r="V7" s="3">
        <f t="shared" si="4"/>
        <v>5.49</v>
      </c>
      <c r="W7" s="3">
        <f t="shared" si="4"/>
        <v>5.49</v>
      </c>
      <c r="X7" s="3">
        <f t="shared" si="4"/>
        <v>5.49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-543000000000</v>
      </c>
      <c r="E8" s="2">
        <f>IFERROR(INDEX(E51:E500,MATCH("Free cash flow (Quarter)",$C$51:$C$500,0)),"")</f>
        <v>302000000000</v>
      </c>
      <c r="H8" s="2">
        <f>IFERROR(INDEX(D8:G8,COUNT(D8:G8)),"")</f>
        <v>302000000000</v>
      </c>
      <c r="I8" s="2">
        <f t="shared" ref="I8:X8" si="5">IFERROR(INDEX(I51:I500,MATCH($C$8,$C$51:$C$500,0)),"")</f>
        <v>-75000000000</v>
      </c>
      <c r="J8" s="2">
        <f t="shared" si="5"/>
        <v>1079000000000</v>
      </c>
      <c r="K8" s="2">
        <f t="shared" si="5"/>
        <v>-406000000000</v>
      </c>
      <c r="L8" s="2">
        <f t="shared" si="5"/>
        <v>703000000000</v>
      </c>
      <c r="M8" s="2">
        <f t="shared" si="5"/>
        <v>552000000000</v>
      </c>
      <c r="N8" s="2">
        <f t="shared" si="5"/>
        <v>916000000000</v>
      </c>
      <c r="O8" s="2">
        <f t="shared" si="5"/>
        <v>-812000000000</v>
      </c>
      <c r="P8" s="2">
        <f t="shared" si="5"/>
        <v>-26000000000</v>
      </c>
      <c r="Q8" s="2">
        <f t="shared" si="5"/>
        <v>-2009000000000</v>
      </c>
      <c r="R8" s="2">
        <f t="shared" si="5"/>
        <v>-119000000000</v>
      </c>
      <c r="S8" s="2">
        <f t="shared" si="5"/>
        <v>1006000000000</v>
      </c>
      <c r="T8" s="2">
        <f t="shared" si="5"/>
        <v>12000000000</v>
      </c>
      <c r="U8" s="2">
        <f t="shared" si="5"/>
        <v>217000000000</v>
      </c>
      <c r="V8" s="2">
        <f t="shared" si="5"/>
        <v>153000000000</v>
      </c>
      <c r="W8" s="2">
        <f t="shared" si="5"/>
        <v>-315000000000</v>
      </c>
      <c r="X8" s="2">
        <f t="shared" si="5"/>
        <v>649000000000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-12.21</v>
      </c>
      <c r="E9" s="3">
        <f>IFERROR(INDEX(E51:E500,MATCH("Free cash flow per share (Quarter)",$C$51:$C$500,0)),"")</f>
        <v>6.78</v>
      </c>
      <c r="H9" s="3">
        <f>IFERROR(INDEX(D9:G9,COUNT(D9:G9)),"")</f>
        <v>6.78</v>
      </c>
      <c r="I9" s="3">
        <f t="shared" ref="I9:X9" si="6">IFERROR(INDEX(I51:I500,MATCH($C$9,$C$51:$C$500,0)),"")</f>
        <v>-1.68</v>
      </c>
      <c r="J9" s="3">
        <f t="shared" si="6"/>
        <v>24.26</v>
      </c>
      <c r="K9" s="3">
        <f t="shared" si="6"/>
        <v>-12.01</v>
      </c>
      <c r="L9" s="3">
        <f t="shared" si="6"/>
        <v>21.83</v>
      </c>
      <c r="M9" s="3">
        <f t="shared" si="6"/>
        <v>18.760000000000002</v>
      </c>
      <c r="N9" s="3">
        <f t="shared" si="6"/>
        <v>36.159999999999997</v>
      </c>
      <c r="O9" s="3">
        <f t="shared" si="6"/>
        <v>-32.06</v>
      </c>
      <c r="P9" s="3">
        <f t="shared" si="6"/>
        <v>-1.2</v>
      </c>
      <c r="Q9" s="3">
        <f t="shared" si="6"/>
        <v>-94.48</v>
      </c>
      <c r="R9" s="3">
        <f t="shared" si="6"/>
        <v>-5.77</v>
      </c>
      <c r="S9" s="3">
        <f t="shared" si="6"/>
        <v>52.59</v>
      </c>
      <c r="T9" s="3">
        <f t="shared" si="6"/>
        <v>0.78</v>
      </c>
      <c r="U9" s="3">
        <f t="shared" si="6"/>
        <v>39.56</v>
      </c>
      <c r="V9" s="3">
        <f t="shared" si="6"/>
        <v>27.81</v>
      </c>
      <c r="W9" s="3">
        <f t="shared" si="6"/>
        <v>-57.45</v>
      </c>
      <c r="X9" s="3">
        <f t="shared" si="6"/>
        <v>118.32</v>
      </c>
    </row>
    <row r="10" spans="1:24" ht="15.5" x14ac:dyDescent="0.35">
      <c r="C10" t="s">
        <v>18</v>
      </c>
      <c r="D10" s="3">
        <f ca="1">IFERROR(IF(D9=0,"",D2/D9),"")</f>
        <v>-4.176904176904177</v>
      </c>
      <c r="E10" s="3">
        <f ca="1">IFERROR(IF(E9=0,"",E2/E9),"")</f>
        <v>7.3746312684365778</v>
      </c>
      <c r="I10" s="3">
        <f t="shared" ref="I10:X10" ca="1" si="7">IFERROR(IF(I9=0,"",I2/I9),"")</f>
        <v>-32.738095238095241</v>
      </c>
      <c r="J10" s="3">
        <f t="shared" ca="1" si="7"/>
        <v>2.225886232481451</v>
      </c>
      <c r="K10" s="3">
        <f t="shared" ca="1" si="7"/>
        <v>-4.9958368026644466</v>
      </c>
      <c r="L10" s="3">
        <f t="shared" ca="1" si="7"/>
        <v>4.6266605588639491</v>
      </c>
      <c r="M10" s="3">
        <f t="shared" ca="1" si="7"/>
        <v>9.9147121535181224</v>
      </c>
      <c r="N10" s="3">
        <f t="shared" ca="1" si="7"/>
        <v>1.3827433628318586</v>
      </c>
      <c r="O10" s="3">
        <f t="shared" ca="1" si="7"/>
        <v>-1.5595757953836555</v>
      </c>
      <c r="P10" s="3">
        <f t="shared" ca="1" si="7"/>
        <v>-41.666666666666671</v>
      </c>
      <c r="Q10" s="3">
        <f t="shared" ca="1" si="7"/>
        <v>-0.6200973751058424</v>
      </c>
      <c r="R10" s="3">
        <f t="shared" ca="1" si="7"/>
        <v>-13.538249566724438</v>
      </c>
      <c r="S10" s="3">
        <f t="shared" ca="1" si="7"/>
        <v>1.6309963871458453</v>
      </c>
      <c r="T10" s="3">
        <f t="shared" ca="1" si="7"/>
        <v>148.11858974358972</v>
      </c>
      <c r="U10" s="3">
        <f t="shared" ca="1" si="7"/>
        <v>4.1850429726996969</v>
      </c>
      <c r="V10" s="3">
        <f t="shared" ca="1" si="7"/>
        <v>7.5199137001078755</v>
      </c>
      <c r="W10" s="3" t="str">
        <f t="shared" ca="1" si="7"/>
        <v/>
      </c>
      <c r="X10" s="3">
        <f t="shared" ca="1" si="7"/>
        <v>1.4203000338066263</v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101434000000</v>
      </c>
      <c r="E11" s="2">
        <f>IFERROR(INDEX(E51:E500,MATCH($C$11,$C$51:$C$500,0)),"")</f>
        <v>141063000000</v>
      </c>
      <c r="H11" s="2">
        <f>IFERROR(INDEX(D11:G11,COUNT(D11:G11)),"")</f>
        <v>141063000000</v>
      </c>
      <c r="I11" s="2">
        <f t="shared" ref="I11:X11" si="8">IFERROR(INDEX(I51:I500,MATCH($C$11,$C$51:$C$500,0)),"")</f>
        <v>97905000000</v>
      </c>
      <c r="J11" s="2">
        <f t="shared" si="8"/>
        <v>102054000000</v>
      </c>
      <c r="K11" s="2">
        <f t="shared" si="8"/>
        <v>82833000000</v>
      </c>
      <c r="L11" s="2">
        <f t="shared" si="8"/>
        <v>93012000000</v>
      </c>
      <c r="M11" s="2">
        <f t="shared" si="8"/>
        <v>76512000000</v>
      </c>
      <c r="N11" s="2">
        <f t="shared" si="8"/>
        <v>95819000000</v>
      </c>
      <c r="O11" s="2">
        <f t="shared" si="8"/>
        <v>90074000000</v>
      </c>
      <c r="P11" s="2">
        <f t="shared" si="8"/>
        <v>173207000000</v>
      </c>
      <c r="Q11" s="2">
        <f t="shared" si="8"/>
        <v>121769000000</v>
      </c>
      <c r="R11" s="2">
        <f t="shared" si="8"/>
        <v>144975000000</v>
      </c>
      <c r="S11" s="2">
        <f t="shared" si="8"/>
        <v>108955000000</v>
      </c>
      <c r="T11" s="2">
        <f t="shared" si="8"/>
        <v>91556000000</v>
      </c>
      <c r="U11" s="2">
        <f t="shared" si="8"/>
        <v>72732073000</v>
      </c>
      <c r="V11" s="2">
        <f t="shared" si="8"/>
        <v>72192877000</v>
      </c>
      <c r="W11" s="2">
        <f t="shared" si="8"/>
        <v>64722000000</v>
      </c>
      <c r="X11" s="2">
        <f t="shared" si="8"/>
        <v>75961423000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X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</row>
    <row r="15" spans="1:24" ht="15.5" x14ac:dyDescent="0.35">
      <c r="C15" t="s">
        <v>28</v>
      </c>
      <c r="D15" s="2">
        <f>IFERROR(INDEX(D51:D500,MATCH($C$15,$C$51:$C$500,0)),"")</f>
        <v>-6316000000</v>
      </c>
      <c r="E15" s="2">
        <f>IFERROR(INDEX(E51:E500,MATCH($C$15,$C$51:$C$500,0)),"")</f>
        <v>-4917000000</v>
      </c>
      <c r="H15" s="2">
        <f>IFERROR(SUM(D15:G15)*(4/MAX(1,COUNT(D15:G15))),"")</f>
        <v>-22466000000</v>
      </c>
      <c r="I15" s="2">
        <f t="shared" ref="I15:X15" si="12">IFERROR(INDEX(I51:I500,MATCH($C$15,$C$51:$C$500,0)),"")</f>
        <v>-21902000000</v>
      </c>
      <c r="J15" s="2">
        <f t="shared" si="12"/>
        <v>-18946000000</v>
      </c>
      <c r="K15" s="2">
        <f t="shared" si="12"/>
        <v>-43526000000</v>
      </c>
      <c r="L15" s="2">
        <f t="shared" si="12"/>
        <v>-101556000000</v>
      </c>
      <c r="M15" s="2">
        <f t="shared" si="12"/>
        <v>-9679000000</v>
      </c>
      <c r="N15" s="2">
        <f t="shared" si="12"/>
        <v>-5540000000</v>
      </c>
      <c r="O15" s="2">
        <f t="shared" si="12"/>
        <v>-9906000000</v>
      </c>
      <c r="P15" s="2">
        <f t="shared" si="12"/>
        <v>-22379000000</v>
      </c>
      <c r="Q15" s="2">
        <f t="shared" si="12"/>
        <v>220877000000</v>
      </c>
      <c r="R15" s="2">
        <f t="shared" si="12"/>
        <v>-3786000000</v>
      </c>
      <c r="S15" s="2">
        <f t="shared" si="12"/>
        <v>-3010000000</v>
      </c>
      <c r="T15" s="2">
        <f t="shared" si="12"/>
        <v>15483000000</v>
      </c>
      <c r="U15" s="2">
        <f t="shared" si="12"/>
        <v>-15198735000</v>
      </c>
      <c r="V15" s="2">
        <f t="shared" si="12"/>
        <v>-4973647000</v>
      </c>
      <c r="W15" s="2">
        <f t="shared" si="12"/>
        <v>29675233000</v>
      </c>
      <c r="X15" s="2">
        <f t="shared" si="12"/>
        <v>-10711389000</v>
      </c>
    </row>
    <row r="16" spans="1:24" ht="15.5" x14ac:dyDescent="0.35">
      <c r="C16" t="s">
        <v>29</v>
      </c>
      <c r="D16" s="2">
        <f>IFERROR(INDEX(D51:D500,MATCH($C$16,$C$51:$C$500,0)),"")</f>
        <v>29861000000</v>
      </c>
      <c r="E16" s="2">
        <f>IFERROR(INDEX(E51:E500,MATCH($C$16,$C$51:$C$500,0)),"")</f>
        <v>23246000000</v>
      </c>
      <c r="H16" s="2">
        <f>IFERROR(SUM(D16:G16)*(4/MAX(1,COUNT(D16:G16))),"")</f>
        <v>106214000000</v>
      </c>
      <c r="I16" s="2">
        <f t="shared" ref="I16:X16" si="13">IFERROR(INDEX(I51:I500,MATCH($C$16,$C$51:$C$500,0)),"")</f>
        <v>103677000000</v>
      </c>
      <c r="J16" s="2">
        <f t="shared" si="13"/>
        <v>93796000000</v>
      </c>
      <c r="K16" s="2">
        <f t="shared" si="13"/>
        <v>121442000000</v>
      </c>
      <c r="L16" s="2">
        <f t="shared" si="13"/>
        <v>154061000000</v>
      </c>
      <c r="M16" s="2">
        <f t="shared" si="13"/>
        <v>22547000000</v>
      </c>
      <c r="N16" s="2">
        <f t="shared" si="13"/>
        <v>15954000000</v>
      </c>
      <c r="O16" s="2">
        <f t="shared" si="13"/>
        <v>30339000000</v>
      </c>
      <c r="P16" s="2">
        <f t="shared" si="13"/>
        <v>79400000000</v>
      </c>
      <c r="Q16" s="2">
        <f t="shared" si="13"/>
        <v>-906070000000</v>
      </c>
      <c r="R16" s="2">
        <f t="shared" si="13"/>
        <v>13135000000</v>
      </c>
      <c r="S16" s="2">
        <f t="shared" si="13"/>
        <v>11188000000</v>
      </c>
      <c r="T16" s="2">
        <f t="shared" si="13"/>
        <v>-70033000000</v>
      </c>
      <c r="U16" s="2">
        <f t="shared" si="13"/>
        <v>-66541664000</v>
      </c>
      <c r="V16" s="2">
        <f t="shared" si="13"/>
        <v>6010082000</v>
      </c>
      <c r="W16" s="2">
        <f t="shared" si="13"/>
        <v>-143293605000</v>
      </c>
      <c r="X16" s="2">
        <f t="shared" si="13"/>
        <v>38914680000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2267460000000</v>
      </c>
      <c r="E20" s="2">
        <f ca="1">IFERROR(E21*E2,"")</f>
        <v>2223000000000</v>
      </c>
      <c r="H20" s="2">
        <f t="shared" ref="H20:X20" ca="1" si="14">IFERROR(H21*H2,"")</f>
        <v>2223000000000</v>
      </c>
      <c r="I20" s="2">
        <f t="shared" ca="1" si="14"/>
        <v>2445300000000</v>
      </c>
      <c r="J20" s="2">
        <f t="shared" ca="1" si="14"/>
        <v>2400840000000</v>
      </c>
      <c r="K20" s="2">
        <f t="shared" ca="1" si="14"/>
        <v>2026200000000.0002</v>
      </c>
      <c r="L20" s="2">
        <f t="shared" ca="1" si="14"/>
        <v>3254220000000</v>
      </c>
      <c r="M20" s="2">
        <f t="shared" ca="1" si="14"/>
        <v>5470260000000</v>
      </c>
      <c r="N20" s="2">
        <f t="shared" ca="1" si="14"/>
        <v>1266500000000</v>
      </c>
      <c r="O20" s="2">
        <f t="shared" ca="1" si="14"/>
        <v>1266500000000</v>
      </c>
      <c r="P20" s="2">
        <f t="shared" ca="1" si="14"/>
        <v>1089500000000</v>
      </c>
      <c r="Q20" s="2">
        <f t="shared" ca="1" si="14"/>
        <v>1245555368000</v>
      </c>
      <c r="R20" s="2">
        <f t="shared" ca="1" si="14"/>
        <v>1607621106000</v>
      </c>
      <c r="S20" s="2">
        <f t="shared" ca="1" si="14"/>
        <v>1640858533000</v>
      </c>
      <c r="T20" s="2">
        <f t="shared" ca="1" si="14"/>
        <v>1736453475000</v>
      </c>
      <c r="U20" s="2">
        <f t="shared" ca="1" si="14"/>
        <v>908926047000.00012</v>
      </c>
      <c r="V20" s="2">
        <f t="shared" ca="1" si="14"/>
        <v>1148117112000</v>
      </c>
      <c r="W20" s="2" t="str">
        <f t="shared" ca="1" si="14"/>
        <v/>
      </c>
      <c r="X20" s="2">
        <f t="shared" ca="1" si="14"/>
        <v>922593951000</v>
      </c>
    </row>
    <row r="21" spans="1:24" ht="15.5" x14ac:dyDescent="0.35">
      <c r="C21" t="s">
        <v>12</v>
      </c>
      <c r="D21" s="2">
        <f>IFERROR(INDEX(D51:D500,MATCH($C$7,$C$51:$C$500,0)),"")</f>
        <v>44460000000</v>
      </c>
      <c r="E21" s="2">
        <f>IFERROR(INDEX(E51:E500,MATCH($C$7,$C$51:$C$500,0)),"")</f>
        <v>44460000000</v>
      </c>
      <c r="H21" s="2">
        <f>IFERROR(INDEX(D21:G21,COUNT(D21:G21)),"")</f>
        <v>44460000000</v>
      </c>
      <c r="I21" s="2">
        <f t="shared" ref="I21:X21" si="15">IFERROR(INDEX(I51:I500,MATCH($C$7,$C$51:$C$500,0)),"")</f>
        <v>44460000000</v>
      </c>
      <c r="J21" s="2">
        <f t="shared" si="15"/>
        <v>44460000000</v>
      </c>
      <c r="K21" s="2">
        <f t="shared" si="15"/>
        <v>33770000000.000004</v>
      </c>
      <c r="L21" s="2">
        <f t="shared" si="15"/>
        <v>32220000000</v>
      </c>
      <c r="M21" s="2">
        <f t="shared" si="15"/>
        <v>29410000000</v>
      </c>
      <c r="N21" s="2">
        <f t="shared" si="15"/>
        <v>25330000000</v>
      </c>
      <c r="O21" s="2">
        <f t="shared" si="15"/>
        <v>25330000000</v>
      </c>
      <c r="P21" s="2">
        <f t="shared" si="15"/>
        <v>21790000000</v>
      </c>
      <c r="Q21" s="2">
        <f t="shared" si="15"/>
        <v>21260000000</v>
      </c>
      <c r="R21" s="2">
        <f t="shared" si="15"/>
        <v>20580000000</v>
      </c>
      <c r="S21" s="2">
        <f t="shared" si="15"/>
        <v>19130000000</v>
      </c>
      <c r="T21" s="2">
        <f t="shared" si="15"/>
        <v>15030000000</v>
      </c>
      <c r="U21" s="2">
        <f t="shared" si="15"/>
        <v>5490000000</v>
      </c>
      <c r="V21" s="2">
        <f t="shared" si="15"/>
        <v>5490000000</v>
      </c>
      <c r="W21" s="2">
        <f t="shared" si="15"/>
        <v>5490000000</v>
      </c>
      <c r="X21" s="2">
        <f t="shared" si="15"/>
        <v>5490000000</v>
      </c>
    </row>
    <row r="23" spans="1:24" ht="15.5" x14ac:dyDescent="0.35">
      <c r="B23" t="s">
        <v>54</v>
      </c>
      <c r="C23" t="s">
        <v>55</v>
      </c>
      <c r="D23" s="3">
        <f>IFERROR(D5/D6*100,"")</f>
        <v>0.26664535192147942</v>
      </c>
      <c r="E23" s="3">
        <f>IFERROR(E5/E6*100,"")</f>
        <v>0.79517125819459111</v>
      </c>
      <c r="H23" s="3">
        <f t="shared" ref="H23:X23" si="16">IFERROR(H5/H6*100,"")</f>
        <v>2.125059016926782</v>
      </c>
      <c r="I23" s="3">
        <f t="shared" si="16"/>
        <v>2.3865844476344251</v>
      </c>
      <c r="J23" s="3">
        <f t="shared" si="16"/>
        <v>2.012662791714011</v>
      </c>
      <c r="K23" s="3">
        <f t="shared" si="16"/>
        <v>2.1117043547003234</v>
      </c>
      <c r="L23" s="3">
        <f t="shared" si="16"/>
        <v>1.580926242859471</v>
      </c>
      <c r="M23" s="3">
        <f t="shared" si="16"/>
        <v>8.9327347738724486E-2</v>
      </c>
      <c r="N23" s="3">
        <f t="shared" si="16"/>
        <v>2.5117374069855218</v>
      </c>
      <c r="O23" s="3">
        <f t="shared" si="16"/>
        <v>2.3932155567668092</v>
      </c>
      <c r="P23" s="3">
        <f t="shared" si="16"/>
        <v>3.0128882020153989</v>
      </c>
      <c r="Q23" s="3">
        <f t="shared" si="16"/>
        <v>-53.958730523700495</v>
      </c>
      <c r="R23" s="3">
        <f t="shared" si="16"/>
        <v>0.5292396010546091</v>
      </c>
      <c r="S23" s="3">
        <f t="shared" si="16"/>
        <v>3.9848870509611265</v>
      </c>
      <c r="T23" s="3">
        <f t="shared" si="16"/>
        <v>-2.680044614760293</v>
      </c>
      <c r="U23" s="3">
        <f t="shared" si="16"/>
        <v>-22.771494094364634</v>
      </c>
      <c r="V23" s="3">
        <f t="shared" si="16"/>
        <v>0.15667199574779639</v>
      </c>
      <c r="W23" s="3">
        <f t="shared" si="16"/>
        <v>-15.944209059949221</v>
      </c>
      <c r="X23" s="3">
        <f t="shared" si="16"/>
        <v>2.6045153833058121</v>
      </c>
    </row>
    <row r="24" spans="1:24" ht="15.5" x14ac:dyDescent="0.35">
      <c r="C24" t="s">
        <v>56</v>
      </c>
      <c r="D24" s="4">
        <f>IFERROR(_xlfn.RRI(5,I23,D23),"")</f>
        <v>-0.35489346363919039</v>
      </c>
      <c r="E24" s="4">
        <f>IFERROR(_xlfn.RRI(5,J23,E23),"")</f>
        <v>-0.16950326155019657</v>
      </c>
      <c r="H24" s="4">
        <f t="shared" ref="H24:X24" si="17">IFERROR(_xlfn.RRI(5,M23,H23),"")</f>
        <v>0.88485224534277584</v>
      </c>
      <c r="I24" s="4">
        <f t="shared" si="17"/>
        <v>-1.0170223000492751E-2</v>
      </c>
      <c r="J24" s="4">
        <f t="shared" si="17"/>
        <v>-3.4042897511016634E-2</v>
      </c>
      <c r="K24" s="4">
        <f t="shared" si="17"/>
        <v>-6.8613326303089472E-2</v>
      </c>
      <c r="L24" s="4" t="str">
        <f t="shared" si="17"/>
        <v/>
      </c>
      <c r="M24" s="4">
        <f t="shared" si="17"/>
        <v>-0.29940598780628458</v>
      </c>
      <c r="N24" s="4">
        <f t="shared" si="17"/>
        <v>-8.8174688914526622E-2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8.8774191803939528E-2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1.84</v>
      </c>
      <c r="J25" s="3">
        <f t="shared" si="18"/>
        <v>1.68</v>
      </c>
      <c r="K25" s="3">
        <f t="shared" si="18"/>
        <v>2.31</v>
      </c>
      <c r="L25" s="3">
        <f t="shared" si="18"/>
        <v>1.63</v>
      </c>
      <c r="M25" s="3">
        <f t="shared" si="18"/>
        <v>0.44</v>
      </c>
      <c r="N25" s="3">
        <f t="shared" si="18"/>
        <v>0.41</v>
      </c>
      <c r="O25" s="3">
        <f t="shared" si="18"/>
        <v>0.81</v>
      </c>
      <c r="P25" s="3">
        <f t="shared" si="18"/>
        <v>2.62</v>
      </c>
      <c r="Q25" s="3">
        <f t="shared" si="18"/>
        <v>-32.229999999999997</v>
      </c>
      <c r="R25" s="3">
        <f t="shared" si="18"/>
        <v>0.45</v>
      </c>
      <c r="S25" s="3">
        <f t="shared" si="18"/>
        <v>0.43</v>
      </c>
      <c r="T25" s="3">
        <f t="shared" si="18"/>
        <v>-3.63</v>
      </c>
      <c r="U25" s="3">
        <f t="shared" si="18"/>
        <v>-14.9</v>
      </c>
      <c r="V25" s="3">
        <f t="shared" si="18"/>
        <v>0.19</v>
      </c>
      <c r="W25" s="3">
        <f t="shared" si="18"/>
        <v>-20.71</v>
      </c>
      <c r="X25" s="3">
        <f t="shared" si="18"/>
        <v>5.14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0.35022701582164228</v>
      </c>
      <c r="J26" s="4">
        <f t="shared" si="19"/>
        <v>0.15708390490417856</v>
      </c>
      <c r="K26" s="4">
        <f t="shared" si="19"/>
        <v>-2.4870853344475918E-2</v>
      </c>
      <c r="L26" s="4" t="str">
        <f t="shared" si="19"/>
        <v/>
      </c>
      <c r="M26" s="4">
        <f t="shared" si="19"/>
        <v>-4.4844857010197803E-3</v>
      </c>
      <c r="N26" s="4">
        <f t="shared" si="19"/>
        <v>-9.4803848890346876E-3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-0.39116295796989808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8.959041835357624</v>
      </c>
      <c r="E27" s="3">
        <f>IFERROR(E4/E21,"")</f>
        <v>8.4711650922177242</v>
      </c>
      <c r="H27" s="3">
        <f t="shared" ref="H27:X27" si="20">IFERROR(H4/H21,"")</f>
        <v>34.860413855150696</v>
      </c>
      <c r="I27" s="3">
        <f t="shared" si="20"/>
        <v>34.240058479532166</v>
      </c>
      <c r="J27" s="3">
        <f t="shared" si="20"/>
        <v>31.431219073324336</v>
      </c>
      <c r="K27" s="3">
        <f t="shared" si="20"/>
        <v>38.881877405981633</v>
      </c>
      <c r="L27" s="3">
        <f t="shared" si="20"/>
        <v>35.827001862197392</v>
      </c>
      <c r="M27" s="3">
        <f t="shared" si="20"/>
        <v>33.319857191431488</v>
      </c>
      <c r="N27" s="3">
        <f t="shared" si="20"/>
        <v>38.285984998026059</v>
      </c>
      <c r="O27" s="3">
        <f t="shared" si="20"/>
        <v>42.28314251875247</v>
      </c>
      <c r="P27" s="3">
        <f t="shared" si="20"/>
        <v>44.068655346489216</v>
      </c>
      <c r="Q27" s="3">
        <f t="shared" si="20"/>
        <v>48.050188146754472</v>
      </c>
      <c r="R27" s="3">
        <f t="shared" si="20"/>
        <v>51.533090379008748</v>
      </c>
      <c r="S27" s="3">
        <f t="shared" si="20"/>
        <v>49.687454260324095</v>
      </c>
      <c r="T27" s="3">
        <f t="shared" si="20"/>
        <v>50.611976047904193</v>
      </c>
      <c r="U27" s="3">
        <f t="shared" si="20"/>
        <v>124.64523260473588</v>
      </c>
      <c r="V27" s="3">
        <f t="shared" si="20"/>
        <v>125.47955500910747</v>
      </c>
      <c r="W27" s="3">
        <f t="shared" si="20"/>
        <v>150.00381621129327</v>
      </c>
      <c r="X27" s="3">
        <f t="shared" si="20"/>
        <v>151.17210601092896</v>
      </c>
    </row>
    <row r="28" spans="1:24" ht="15.5" x14ac:dyDescent="0.35">
      <c r="C28" t="s">
        <v>61</v>
      </c>
      <c r="D28" s="4">
        <f>IFERROR(_xlfn.RRI(5,I27,D27),"")</f>
        <v>-0.23520434248034094</v>
      </c>
      <c r="E28" s="4">
        <f>IFERROR(_xlfn.RRI(5,J27,E27),"")</f>
        <v>-0.2306634173826323</v>
      </c>
      <c r="H28" s="4">
        <f t="shared" ref="H28:X28" si="21">IFERROR(_xlfn.RRI(5,M27,H27),"")</f>
        <v>9.0806573897193044E-3</v>
      </c>
      <c r="I28" s="4">
        <f t="shared" si="21"/>
        <v>-2.2089893302892238E-2</v>
      </c>
      <c r="J28" s="4">
        <f t="shared" si="21"/>
        <v>-5.7592369769256191E-2</v>
      </c>
      <c r="K28" s="4">
        <f t="shared" si="21"/>
        <v>-2.4733098386521712E-2</v>
      </c>
      <c r="L28" s="4">
        <f t="shared" si="21"/>
        <v>-5.7018712374504399E-2</v>
      </c>
      <c r="M28" s="4">
        <f t="shared" si="21"/>
        <v>-8.3519162556489279E-2</v>
      </c>
      <c r="N28" s="4">
        <f t="shared" si="21"/>
        <v>-5.0798063153532858E-2</v>
      </c>
      <c r="O28" s="4">
        <f t="shared" si="21"/>
        <v>-3.5321070832851298E-2</v>
      </c>
      <c r="P28" s="4">
        <f t="shared" si="21"/>
        <v>-0.18774793269101653</v>
      </c>
      <c r="Q28" s="4">
        <f t="shared" si="21"/>
        <v>-0.17467609468008927</v>
      </c>
      <c r="R28" s="4">
        <f t="shared" si="21"/>
        <v>-0.19239913417127186</v>
      </c>
      <c r="S28" s="4">
        <f t="shared" si="21"/>
        <v>-0.19951164848344338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9.523809523809533E-2</v>
      </c>
      <c r="J29" s="4">
        <f t="shared" si="22"/>
        <v>-0.27272727272727276</v>
      </c>
      <c r="K29" s="4">
        <f t="shared" si="22"/>
        <v>0.41717791411042959</v>
      </c>
      <c r="L29" s="4">
        <f t="shared" si="22"/>
        <v>2.7045454545454546</v>
      </c>
      <c r="M29" s="4">
        <f t="shared" si="22"/>
        <v>7.3170731707317138E-2</v>
      </c>
      <c r="N29" s="4">
        <f t="shared" si="22"/>
        <v>-0.49382716049382724</v>
      </c>
      <c r="O29" s="4">
        <f t="shared" si="22"/>
        <v>-0.69083969465648853</v>
      </c>
      <c r="P29" s="4">
        <f t="shared" si="22"/>
        <v>-1.0812907229289481</v>
      </c>
      <c r="Q29" s="4">
        <f t="shared" si="22"/>
        <v>-72.62222222222222</v>
      </c>
      <c r="R29" s="4">
        <f t="shared" si="22"/>
        <v>4.6511627906976785E-2</v>
      </c>
      <c r="S29" s="4">
        <f t="shared" si="22"/>
        <v>-1.1184573002754821</v>
      </c>
      <c r="T29" s="4">
        <f t="shared" si="22"/>
        <v>-0.75637583892617444</v>
      </c>
      <c r="U29" s="4">
        <f t="shared" si="22"/>
        <v>-79.421052631578945</v>
      </c>
      <c r="V29" s="4">
        <f t="shared" si="22"/>
        <v>-1.0091743119266057</v>
      </c>
      <c r="W29" s="4">
        <f t="shared" si="22"/>
        <v>-5.0291828793774327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1.8117824652354571E-2</v>
      </c>
      <c r="I30" s="4">
        <f t="shared" si="23"/>
        <v>8.9364634558246961E-2</v>
      </c>
      <c r="J30" s="4">
        <f t="shared" si="23"/>
        <v>-0.19162290582992991</v>
      </c>
      <c r="K30" s="4">
        <f t="shared" si="23"/>
        <v>8.5267406843986357E-2</v>
      </c>
      <c r="L30" s="4">
        <f t="shared" si="23"/>
        <v>7.5244760395030724E-2</v>
      </c>
      <c r="M30" s="4">
        <f t="shared" si="23"/>
        <v>-0.12971137628692622</v>
      </c>
      <c r="N30" s="4">
        <f t="shared" si="23"/>
        <v>-9.4533123193331278E-2</v>
      </c>
      <c r="O30" s="4">
        <f t="shared" si="23"/>
        <v>-4.0516616940048995E-2</v>
      </c>
      <c r="P30" s="4">
        <f t="shared" si="23"/>
        <v>-8.286196066714438E-2</v>
      </c>
      <c r="Q30" s="4">
        <f t="shared" si="23"/>
        <v>-6.7585743580264396E-2</v>
      </c>
      <c r="R30" s="4">
        <f t="shared" si="23"/>
        <v>3.7144912053955037E-2</v>
      </c>
      <c r="S30" s="4">
        <f t="shared" si="23"/>
        <v>-1.8266858158334669E-2</v>
      </c>
      <c r="T30" s="4">
        <f t="shared" si="23"/>
        <v>-0.59395177023416135</v>
      </c>
      <c r="U30" s="4">
        <f t="shared" si="23"/>
        <v>-6.6490704745568669E-3</v>
      </c>
      <c r="V30" s="4">
        <f t="shared" si="23"/>
        <v>-0.16349091524205803</v>
      </c>
      <c r="W30" s="4">
        <f t="shared" si="23"/>
        <v>-7.7282101206635695E-3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85.27</v>
      </c>
      <c r="E32" s="3">
        <f>IFERROR(INDEX(E51:E500,MATCH($A$32,$C$51:$C$500,0)),"")</f>
        <v>85.04</v>
      </c>
      <c r="H32" s="3">
        <f>IFERROR(INDEX(D32:G32,COUNT(D32:G32)),"")</f>
        <v>85.04</v>
      </c>
      <c r="I32" s="3">
        <f t="shared" ref="I32:X32" si="24">IFERROR(INDEX(I51:I500,MATCH($C$32,$C$51:$C$500,0)),"")</f>
        <v>84.36</v>
      </c>
      <c r="J32" s="3">
        <f t="shared" si="24"/>
        <v>82.35</v>
      </c>
      <c r="K32" s="3">
        <f t="shared" si="24"/>
        <v>106.24</v>
      </c>
      <c r="L32" s="3">
        <f t="shared" si="24"/>
        <v>84.18</v>
      </c>
      <c r="M32" s="3">
        <f t="shared" si="24"/>
        <v>80.42</v>
      </c>
      <c r="N32" s="3">
        <f t="shared" si="24"/>
        <v>61.23</v>
      </c>
      <c r="O32" s="3">
        <f t="shared" si="24"/>
        <v>61.56</v>
      </c>
      <c r="P32" s="3">
        <f t="shared" si="24"/>
        <v>65.64</v>
      </c>
      <c r="Q32" s="3">
        <f t="shared" si="24"/>
        <v>58.91</v>
      </c>
      <c r="R32" s="3">
        <f t="shared" si="24"/>
        <v>90.39</v>
      </c>
      <c r="S32" s="3">
        <f t="shared" si="24"/>
        <v>89.3</v>
      </c>
      <c r="T32" s="3">
        <f t="shared" si="24"/>
        <v>82.13</v>
      </c>
      <c r="U32" s="3">
        <f t="shared" si="24"/>
        <v>139.24</v>
      </c>
      <c r="V32" s="3">
        <f t="shared" si="24"/>
        <v>130.12</v>
      </c>
      <c r="W32" s="3">
        <f t="shared" si="24"/>
        <v>113.58</v>
      </c>
      <c r="X32" s="3">
        <f t="shared" si="24"/>
        <v>127.74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0.59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 t="shared" ref="I33:X33" si="25">IFERROR(INDEX(I51:I500,MATCH($C$33,$C$51:$C$500,0)),"")</f>
        <v>0.65</v>
      </c>
      <c r="J33" s="3">
        <f t="shared" si="25"/>
        <v>0.66</v>
      </c>
      <c r="K33" s="3">
        <f t="shared" si="25"/>
        <v>0.56000000000000005</v>
      </c>
      <c r="L33" s="3">
        <f t="shared" si="25"/>
        <v>1.2</v>
      </c>
      <c r="M33" s="3">
        <f t="shared" si="25"/>
        <v>2.31</v>
      </c>
      <c r="N33" s="3">
        <f t="shared" si="25"/>
        <v>0.82</v>
      </c>
      <c r="O33" s="3">
        <f t="shared" si="25"/>
        <v>0.81</v>
      </c>
      <c r="P33" s="3">
        <f t="shared" si="25"/>
        <v>0.76</v>
      </c>
      <c r="Q33" s="3">
        <f t="shared" si="25"/>
        <v>0.87</v>
      </c>
      <c r="R33" s="3">
        <f t="shared" si="25"/>
        <v>0.75</v>
      </c>
      <c r="S33" s="3">
        <f t="shared" si="25"/>
        <v>0.78</v>
      </c>
      <c r="T33" s="3">
        <f t="shared" si="25"/>
        <v>1.02</v>
      </c>
      <c r="U33" s="3">
        <f t="shared" si="25"/>
        <v>0.95</v>
      </c>
      <c r="V33" s="3">
        <f t="shared" si="25"/>
        <v>1.29</v>
      </c>
      <c r="W33" s="3">
        <f t="shared" si="25"/>
        <v>0.93</v>
      </c>
      <c r="X33" s="3">
        <f t="shared" si="25"/>
        <v>1.06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94.34</v>
      </c>
      <c r="E34" s="3">
        <f>IFERROR(INDEX(E51:E500,MATCH($A$34,$C$51:$C$500,0)),"")</f>
        <v>124.39</v>
      </c>
      <c r="H34" s="3">
        <f>IFERROR(INDEX(D34:G34,COUNT(D34:G34)),"")</f>
        <v>124.39</v>
      </c>
      <c r="I34" s="3">
        <f t="shared" ref="I34:X34" si="26">IFERROR(INDEX(I51:I500,MATCH($C$34,$C$51:$C$500,0)),"")</f>
        <v>29.89</v>
      </c>
      <c r="J34" s="3">
        <f t="shared" si="26"/>
        <v>32.14</v>
      </c>
      <c r="K34" s="3">
        <f t="shared" si="26"/>
        <v>25.97</v>
      </c>
      <c r="L34" s="3">
        <f t="shared" si="26"/>
        <v>61.96</v>
      </c>
      <c r="M34" s="3">
        <f t="shared" si="26"/>
        <v>422.73</v>
      </c>
      <c r="N34" s="3">
        <f t="shared" si="26"/>
        <v>121.95</v>
      </c>
      <c r="O34" s="3">
        <f t="shared" si="26"/>
        <v>61.73</v>
      </c>
      <c r="P34" s="3">
        <f t="shared" si="26"/>
        <v>19.079999999999998</v>
      </c>
      <c r="Q34" s="3">
        <f t="shared" si="26"/>
        <v>-1.58</v>
      </c>
      <c r="R34" s="3">
        <f t="shared" si="26"/>
        <v>151.11000000000001</v>
      </c>
      <c r="S34" s="3">
        <f t="shared" si="26"/>
        <v>162.79</v>
      </c>
      <c r="T34" s="3">
        <f t="shared" si="26"/>
        <v>-23.14</v>
      </c>
      <c r="U34" s="3">
        <f t="shared" si="26"/>
        <v>-8.86</v>
      </c>
      <c r="V34" s="3">
        <f t="shared" si="26"/>
        <v>884.21</v>
      </c>
      <c r="W34" s="3">
        <f t="shared" si="26"/>
        <v>-5.12</v>
      </c>
      <c r="X34" s="3">
        <f t="shared" si="26"/>
        <v>26.26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5.58</v>
      </c>
      <c r="E35" s="3">
        <f>IFERROR(INDEX(E51:E500,MATCH($A$35,$C$51:$C$500,0)),"")</f>
        <v>6.02</v>
      </c>
      <c r="H35" s="3">
        <f>IFERROR(INDEX(D35:G35,COUNT(D35:G35)),"")</f>
        <v>6.02</v>
      </c>
      <c r="I35" s="3">
        <f t="shared" ref="I35:X35" si="27">IFERROR(INDEX(I51:I500,MATCH($C$35,$C$51:$C$500,0)),"")</f>
        <v>1.61</v>
      </c>
      <c r="J35" s="3">
        <f t="shared" si="27"/>
        <v>1.72</v>
      </c>
      <c r="K35" s="3">
        <f t="shared" si="27"/>
        <v>1.54</v>
      </c>
      <c r="L35" s="3">
        <f t="shared" si="27"/>
        <v>2.82</v>
      </c>
      <c r="M35" s="3">
        <f t="shared" si="27"/>
        <v>5.58</v>
      </c>
      <c r="N35" s="3">
        <f t="shared" si="27"/>
        <v>1.31</v>
      </c>
      <c r="O35" s="3">
        <f t="shared" si="27"/>
        <v>1.18</v>
      </c>
      <c r="P35" s="3">
        <f t="shared" si="27"/>
        <v>1.1299999999999999</v>
      </c>
      <c r="Q35" s="3">
        <f t="shared" si="27"/>
        <v>1.06</v>
      </c>
      <c r="R35" s="3">
        <f t="shared" si="27"/>
        <v>1.32</v>
      </c>
      <c r="S35" s="3">
        <f t="shared" si="27"/>
        <v>1.41</v>
      </c>
      <c r="T35" s="3">
        <f t="shared" si="27"/>
        <v>1.66</v>
      </c>
      <c r="U35" s="3">
        <f t="shared" si="27"/>
        <v>1.06</v>
      </c>
      <c r="V35" s="3">
        <f t="shared" si="27"/>
        <v>1.34</v>
      </c>
      <c r="W35" s="3">
        <f t="shared" si="27"/>
        <v>0.71</v>
      </c>
      <c r="X35" s="3">
        <f t="shared" si="27"/>
        <v>0.89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398319000000</v>
      </c>
      <c r="E51" s="5">
        <v>376628000000</v>
      </c>
      <c r="F51" s="5">
        <v>369214000000</v>
      </c>
      <c r="G51" s="5">
        <v>379732000000</v>
      </c>
      <c r="I51" s="5">
        <v>1522313000000</v>
      </c>
      <c r="J51" s="5">
        <v>1397432000000</v>
      </c>
      <c r="K51" s="5">
        <v>1313041000000</v>
      </c>
      <c r="L51" s="5">
        <v>1154346000000</v>
      </c>
      <c r="M51" s="5">
        <v>979937000000</v>
      </c>
      <c r="N51" s="5">
        <v>969784000000</v>
      </c>
      <c r="O51" s="5">
        <v>1071032000000</v>
      </c>
      <c r="P51" s="5">
        <v>960256000000</v>
      </c>
      <c r="Q51" s="5">
        <v>1021547000000</v>
      </c>
      <c r="R51" s="5">
        <v>1060551000000</v>
      </c>
      <c r="S51" s="5">
        <v>950521000000</v>
      </c>
      <c r="T51" s="5">
        <v>760698000000</v>
      </c>
      <c r="U51" s="5">
        <v>684302327000</v>
      </c>
      <c r="V51" s="5">
        <v>688882757000</v>
      </c>
      <c r="W51" s="5">
        <v>823520951000</v>
      </c>
      <c r="X51" s="5">
        <v>829934862000</v>
      </c>
    </row>
    <row r="52" spans="2:24" ht="15.5" x14ac:dyDescent="0.35">
      <c r="C52" t="s">
        <v>519</v>
      </c>
      <c r="D52" s="5">
        <v>385870000000</v>
      </c>
      <c r="E52" s="5">
        <v>364708000000</v>
      </c>
      <c r="F52" s="5">
        <v>356854000000</v>
      </c>
      <c r="G52" s="5">
        <v>367515000000</v>
      </c>
      <c r="I52" s="5">
        <v>1473213000000</v>
      </c>
      <c r="J52" s="5">
        <v>1345935000000</v>
      </c>
      <c r="K52" s="5">
        <v>1254012000000</v>
      </c>
      <c r="L52" s="5">
        <v>1096070000000</v>
      </c>
      <c r="M52" s="5">
        <v>928006000000</v>
      </c>
      <c r="N52" s="5">
        <v>915776000000</v>
      </c>
      <c r="O52" s="5">
        <v>1009512000000</v>
      </c>
      <c r="P52" s="5">
        <v>920171000000</v>
      </c>
      <c r="Q52" s="5">
        <v>993639000000</v>
      </c>
      <c r="R52" s="5">
        <v>1040498000000</v>
      </c>
      <c r="S52" s="5">
        <v>935351000000</v>
      </c>
      <c r="T52" s="5">
        <v>747292000000</v>
      </c>
      <c r="U52" s="5">
        <v>684302327000</v>
      </c>
      <c r="V52" s="5">
        <v>688882757000</v>
      </c>
      <c r="W52" s="5">
        <v>823520951000</v>
      </c>
      <c r="X52" s="5">
        <v>829934862000</v>
      </c>
    </row>
    <row r="53" spans="2:24" ht="15.5" x14ac:dyDescent="0.35">
      <c r="C53" t="s">
        <v>614</v>
      </c>
      <c r="D53" s="5">
        <v>12449000000</v>
      </c>
      <c r="E53" s="5">
        <v>11920000000</v>
      </c>
      <c r="F53" s="5">
        <v>12360000000</v>
      </c>
      <c r="G53" s="5">
        <v>12217000000</v>
      </c>
      <c r="I53" s="5">
        <v>49100000000</v>
      </c>
      <c r="J53" s="5">
        <v>51497000000</v>
      </c>
      <c r="K53" s="5">
        <v>59029000000</v>
      </c>
      <c r="L53" s="5">
        <v>58276000000</v>
      </c>
      <c r="M53" s="5">
        <v>51931000000</v>
      </c>
      <c r="N53" s="5">
        <v>54008000000</v>
      </c>
      <c r="O53" s="5">
        <v>61520000000</v>
      </c>
      <c r="P53" s="5">
        <v>40085000000</v>
      </c>
      <c r="Q53" s="5">
        <v>27908000000</v>
      </c>
      <c r="R53" s="5">
        <v>20053000000</v>
      </c>
      <c r="S53" s="5">
        <v>15170000000</v>
      </c>
      <c r="T53" s="5">
        <v>13406000000</v>
      </c>
    </row>
    <row r="54" spans="2:24" ht="15.5" x14ac:dyDescent="0.35">
      <c r="C54" t="s">
        <v>85</v>
      </c>
      <c r="D54" s="5">
        <v>-268356000000</v>
      </c>
      <c r="E54" s="5">
        <v>-255385000000</v>
      </c>
      <c r="F54" s="5">
        <v>-243322000000</v>
      </c>
      <c r="G54" s="5">
        <v>-247800000000</v>
      </c>
      <c r="I54" s="5">
        <v>-985806000000</v>
      </c>
      <c r="J54" s="5">
        <v>-876939000000</v>
      </c>
      <c r="K54" s="5">
        <v>-708329000000</v>
      </c>
      <c r="L54" s="5">
        <v>-506619000000</v>
      </c>
      <c r="M54" s="5">
        <v>-572424000000</v>
      </c>
      <c r="N54" s="5">
        <v>-601249000000</v>
      </c>
      <c r="O54" s="5">
        <v>-667529000000</v>
      </c>
      <c r="P54" s="5">
        <v>-572785000000</v>
      </c>
      <c r="Q54" s="5">
        <v>-676858000000</v>
      </c>
      <c r="R54" s="5">
        <v>-693697000000</v>
      </c>
      <c r="S54" s="5">
        <v>-663414000000</v>
      </c>
      <c r="T54" s="5">
        <v>-524417000000</v>
      </c>
      <c r="U54" s="5">
        <v>-384025818000</v>
      </c>
      <c r="V54" s="5">
        <v>-331117419000</v>
      </c>
      <c r="W54" s="5">
        <v>-460866841000</v>
      </c>
      <c r="X54" s="5">
        <v>-435035162000</v>
      </c>
    </row>
    <row r="55" spans="2:24" ht="15.5" x14ac:dyDescent="0.35">
      <c r="C55" t="s">
        <v>520</v>
      </c>
      <c r="D55" s="5">
        <v>-260101000000</v>
      </c>
      <c r="E55" s="5">
        <v>-247129000000</v>
      </c>
      <c r="F55" s="5">
        <v>-235689000000</v>
      </c>
      <c r="G55" s="5">
        <v>-240169000000</v>
      </c>
      <c r="I55" s="5">
        <v>-954502000000</v>
      </c>
      <c r="J55" s="5">
        <v>-848848000000</v>
      </c>
      <c r="K55" s="5">
        <v>-682153000000</v>
      </c>
      <c r="L55" s="5">
        <v>-482935000000</v>
      </c>
      <c r="M55" s="5">
        <v>-552431000000</v>
      </c>
      <c r="N55" s="5">
        <v>-584417000000</v>
      </c>
      <c r="O55" s="5">
        <v>-649696000000</v>
      </c>
      <c r="P55" s="5">
        <v>-556290000000</v>
      </c>
      <c r="Q55" s="5">
        <v>-656070000000</v>
      </c>
      <c r="R55" s="5">
        <v>-673671000000</v>
      </c>
      <c r="S55" s="5">
        <v>-645832000000</v>
      </c>
      <c r="T55" s="5">
        <v>-510492000000</v>
      </c>
      <c r="U55" s="5">
        <v>-384025818000</v>
      </c>
      <c r="V55" s="5">
        <v>-331117419000</v>
      </c>
      <c r="W55" s="5">
        <v>-460866841000</v>
      </c>
      <c r="X55" s="5">
        <v>-435035162000</v>
      </c>
    </row>
    <row r="56" spans="2:24" ht="15.5" x14ac:dyDescent="0.35">
      <c r="C56" t="s">
        <v>615</v>
      </c>
      <c r="D56" s="5">
        <v>-8255000000</v>
      </c>
      <c r="E56" s="5">
        <v>-8256000000</v>
      </c>
      <c r="F56" s="5">
        <v>23671000000</v>
      </c>
      <c r="G56" s="5">
        <v>-7631000000</v>
      </c>
    </row>
    <row r="57" spans="2:24" ht="15.5" x14ac:dyDescent="0.35">
      <c r="C57" t="s">
        <v>97</v>
      </c>
      <c r="D57" s="5">
        <v>-13437000000</v>
      </c>
      <c r="E57" s="5">
        <v>11734000000</v>
      </c>
      <c r="F57" s="5">
        <v>1554000000</v>
      </c>
      <c r="G57" s="5">
        <v>1538000000</v>
      </c>
      <c r="I57" s="5">
        <v>7737000000</v>
      </c>
      <c r="J57" s="5">
        <v>-1164000000</v>
      </c>
      <c r="K57" s="5">
        <v>-2160000000</v>
      </c>
      <c r="L57" s="5">
        <v>-9625000000</v>
      </c>
      <c r="M57" s="5">
        <v>-10755000000</v>
      </c>
      <c r="N57" s="5">
        <v>28549000000</v>
      </c>
      <c r="O57" s="5">
        <v>16888000000</v>
      </c>
      <c r="P57" s="5">
        <v>-13937000000</v>
      </c>
      <c r="Q57" s="5">
        <v>9334000000</v>
      </c>
      <c r="R57" s="5">
        <v>497000000</v>
      </c>
      <c r="S57" s="5">
        <v>59892000000</v>
      </c>
      <c r="T57" s="5">
        <v>21463000000</v>
      </c>
      <c r="U57" s="5">
        <v>-92205883000</v>
      </c>
      <c r="V57" s="5">
        <v>81952000</v>
      </c>
      <c r="W57" s="5">
        <v>14270962000</v>
      </c>
      <c r="X57" s="5">
        <v>-9951656000</v>
      </c>
    </row>
    <row r="58" spans="2:24" ht="15.5" x14ac:dyDescent="0.35">
      <c r="C58" t="s">
        <v>616</v>
      </c>
      <c r="D58" s="5">
        <v>-268356000000</v>
      </c>
      <c r="E58" s="5">
        <v>-255385000000</v>
      </c>
      <c r="F58" s="5">
        <v>-243322000000</v>
      </c>
      <c r="G58" s="5">
        <v>-247800000000</v>
      </c>
      <c r="I58" s="5">
        <v>-985806000000</v>
      </c>
      <c r="J58" s="5">
        <v>-876939000000</v>
      </c>
      <c r="K58" s="5">
        <v>-708329000000</v>
      </c>
      <c r="L58" s="5">
        <v>-506619000000</v>
      </c>
      <c r="M58" s="5">
        <v>-572424000000</v>
      </c>
      <c r="N58" s="5">
        <v>-601249000000</v>
      </c>
      <c r="O58" s="5">
        <v>-667529000000</v>
      </c>
      <c r="P58" s="5">
        <v>-572785000000</v>
      </c>
      <c r="Q58" s="5">
        <v>-676858000000</v>
      </c>
      <c r="R58" s="5">
        <v>-693697000000</v>
      </c>
      <c r="S58" s="5">
        <v>-663414000000</v>
      </c>
      <c r="T58" s="5">
        <v>-524417000000</v>
      </c>
      <c r="U58" s="5">
        <v>-384025818000</v>
      </c>
      <c r="V58" s="5">
        <v>-331117419000</v>
      </c>
      <c r="W58" s="5">
        <v>-460866841000</v>
      </c>
      <c r="X58" s="5">
        <v>-435035162000</v>
      </c>
    </row>
    <row r="59" spans="2:24" ht="15.5" x14ac:dyDescent="0.35">
      <c r="C59" t="s">
        <v>86</v>
      </c>
      <c r="D59" s="5">
        <v>129963000000</v>
      </c>
      <c r="E59" s="5">
        <v>121243000000</v>
      </c>
      <c r="F59" s="5">
        <v>125892000000</v>
      </c>
      <c r="G59" s="5">
        <v>131932000000</v>
      </c>
      <c r="I59" s="5">
        <v>536507000000</v>
      </c>
      <c r="J59" s="5">
        <v>520493000000</v>
      </c>
      <c r="K59" s="5">
        <v>604712000000</v>
      </c>
      <c r="L59" s="5">
        <v>647727000000</v>
      </c>
      <c r="M59" s="5">
        <v>407513000000</v>
      </c>
      <c r="N59" s="5">
        <v>368535000000</v>
      </c>
      <c r="O59" s="5">
        <v>403503000000</v>
      </c>
      <c r="P59" s="5">
        <v>387471000000</v>
      </c>
      <c r="Q59" s="5">
        <v>344689000000</v>
      </c>
      <c r="R59" s="5">
        <v>366854000000</v>
      </c>
      <c r="S59" s="5">
        <v>287107000000</v>
      </c>
      <c r="T59" s="5">
        <v>236281000000</v>
      </c>
      <c r="U59" s="5">
        <v>300276509000</v>
      </c>
      <c r="V59" s="5">
        <v>357765338000</v>
      </c>
      <c r="W59" s="5">
        <v>362654110000</v>
      </c>
      <c r="X59" s="5">
        <v>394899700000</v>
      </c>
    </row>
    <row r="60" spans="2:24" ht="15.5" x14ac:dyDescent="0.35">
      <c r="C60" t="s">
        <v>87</v>
      </c>
      <c r="D60" s="5">
        <v>-102361000000</v>
      </c>
      <c r="E60" s="5">
        <v>-100566000000</v>
      </c>
      <c r="F60" s="5">
        <v>-103177000000</v>
      </c>
      <c r="G60" s="5">
        <v>-109208000000</v>
      </c>
      <c r="I60" s="5">
        <v>-443243000000</v>
      </c>
      <c r="J60" s="5">
        <v>-444847000000</v>
      </c>
      <c r="K60" s="5">
        <v>-499693000000</v>
      </c>
      <c r="L60" s="5">
        <v>-494620000000</v>
      </c>
      <c r="M60" s="5">
        <v>-382182000000</v>
      </c>
      <c r="N60" s="5">
        <v>-345839000000</v>
      </c>
      <c r="O60" s="5">
        <v>-339722000000</v>
      </c>
      <c r="P60" s="5">
        <v>-307274000000</v>
      </c>
      <c r="Q60" s="5">
        <v>-1261689000000</v>
      </c>
      <c r="R60" s="5">
        <v>-314096000000</v>
      </c>
      <c r="S60" s="5">
        <v>-276160000000</v>
      </c>
      <c r="T60" s="5">
        <v>-307584000000</v>
      </c>
      <c r="U60" s="5">
        <v>-358088228000</v>
      </c>
      <c r="V60" s="5">
        <v>-350290205000</v>
      </c>
      <c r="W60" s="5">
        <v>-483568864000</v>
      </c>
      <c r="X60" s="5">
        <v>-351161138000</v>
      </c>
    </row>
    <row r="61" spans="2:24" ht="15.5" x14ac:dyDescent="0.35">
      <c r="C61" t="s">
        <v>617</v>
      </c>
    </row>
    <row r="62" spans="2:24" ht="15.5" x14ac:dyDescent="0.35">
      <c r="C62" t="s">
        <v>618</v>
      </c>
      <c r="D62" s="5">
        <v>8399000000</v>
      </c>
      <c r="E62" s="5">
        <v>8609000000</v>
      </c>
      <c r="F62" s="5">
        <v>21263000000</v>
      </c>
      <c r="G62" s="5">
        <v>30012000000</v>
      </c>
      <c r="I62" s="5">
        <v>80512000000</v>
      </c>
      <c r="J62" s="5">
        <v>22782000000</v>
      </c>
      <c r="K62" s="5">
        <v>15880000000</v>
      </c>
      <c r="L62" s="5">
        <v>4398000000</v>
      </c>
      <c r="M62" s="5">
        <v>22435000000</v>
      </c>
      <c r="N62" s="5">
        <v>11961000000</v>
      </c>
      <c r="O62" s="5">
        <v>5360000000</v>
      </c>
      <c r="P62" s="5">
        <v>3285000000</v>
      </c>
      <c r="Q62" s="5">
        <v>18806000000</v>
      </c>
      <c r="R62" s="5">
        <v>8904000000</v>
      </c>
      <c r="S62" s="5">
        <v>2826000000</v>
      </c>
      <c r="T62" s="5">
        <v>14146000000</v>
      </c>
      <c r="U62" s="5">
        <v>11004102000</v>
      </c>
      <c r="V62" s="5">
        <v>22643920000</v>
      </c>
      <c r="W62" s="5">
        <v>29890490000</v>
      </c>
      <c r="X62" s="5">
        <v>42943021000</v>
      </c>
    </row>
    <row r="63" spans="2:24" ht="15.5" x14ac:dyDescent="0.35">
      <c r="C63" t="s">
        <v>619</v>
      </c>
      <c r="D63" s="5">
        <v>11977000000</v>
      </c>
      <c r="E63" s="5">
        <v>9673000000</v>
      </c>
      <c r="F63" s="5">
        <v>9811000000</v>
      </c>
      <c r="G63" s="5">
        <v>8002000000</v>
      </c>
      <c r="I63" s="5">
        <v>34214000000</v>
      </c>
      <c r="J63" s="5">
        <v>35450000000</v>
      </c>
      <c r="K63" s="5">
        <v>38947000000</v>
      </c>
      <c r="L63" s="5">
        <v>39329000000</v>
      </c>
      <c r="M63" s="5">
        <v>41464000000</v>
      </c>
      <c r="N63" s="5">
        <v>48142000000</v>
      </c>
      <c r="O63" s="5">
        <v>59650000000</v>
      </c>
      <c r="P63" s="5">
        <v>46295000000</v>
      </c>
      <c r="Q63" s="5">
        <v>35134000000</v>
      </c>
      <c r="R63" s="5">
        <v>19185000000</v>
      </c>
      <c r="S63" s="5">
        <v>16278000000</v>
      </c>
      <c r="T63" s="5">
        <v>12803000000</v>
      </c>
      <c r="U63" s="5">
        <v>19930014000</v>
      </c>
      <c r="V63" s="5">
        <v>22846583000</v>
      </c>
      <c r="W63" s="5">
        <v>25351426000</v>
      </c>
      <c r="X63" s="5">
        <v>33259993000</v>
      </c>
    </row>
    <row r="64" spans="2:24" ht="15.5" x14ac:dyDescent="0.35">
      <c r="C64" t="s">
        <v>620</v>
      </c>
      <c r="D64" s="5">
        <v>4206000000</v>
      </c>
      <c r="E64" s="5">
        <v>224000000</v>
      </c>
      <c r="F64" s="5">
        <v>3837000000</v>
      </c>
      <c r="G64" s="5">
        <v>-2484000000</v>
      </c>
      <c r="I64" s="5">
        <v>5984000000</v>
      </c>
      <c r="J64" s="5">
        <v>775000000</v>
      </c>
      <c r="K64" s="5">
        <v>8774000000</v>
      </c>
      <c r="L64" s="5">
        <v>8897000000</v>
      </c>
      <c r="M64" s="5">
        <v>9699000000</v>
      </c>
      <c r="N64" s="5">
        <v>19365000000</v>
      </c>
      <c r="O64" s="5">
        <v>9774000000</v>
      </c>
      <c r="P64" s="5">
        <v>5680000000</v>
      </c>
      <c r="Q64" s="5">
        <v>8437000000</v>
      </c>
      <c r="R64" s="5">
        <v>22939000000</v>
      </c>
      <c r="S64" s="5">
        <v>13039000000</v>
      </c>
      <c r="T64" s="5">
        <v>9956000000</v>
      </c>
      <c r="U64" s="5">
        <v>31918497000</v>
      </c>
      <c r="V64" s="5">
        <v>13354640000</v>
      </c>
      <c r="W64" s="5">
        <v>12229129000</v>
      </c>
    </row>
    <row r="65" spans="3:24" ht="15.5" x14ac:dyDescent="0.35">
      <c r="C65" t="s">
        <v>621</v>
      </c>
      <c r="U65" s="5">
        <v>-258000000</v>
      </c>
    </row>
    <row r="66" spans="3:24" ht="15.5" x14ac:dyDescent="0.35">
      <c r="C66" t="s">
        <v>622</v>
      </c>
      <c r="D66" s="5">
        <v>50122000000</v>
      </c>
      <c r="E66" s="5">
        <v>46574000000</v>
      </c>
      <c r="F66" s="5">
        <v>73332000000</v>
      </c>
      <c r="G66" s="5">
        <v>47092000000</v>
      </c>
      <c r="I66" s="5">
        <v>193482000000</v>
      </c>
      <c r="J66" s="5">
        <v>109878000000</v>
      </c>
      <c r="K66" s="5">
        <v>117344000000</v>
      </c>
      <c r="L66" s="5">
        <v>138929000000</v>
      </c>
      <c r="M66" s="5">
        <v>169361000000</v>
      </c>
      <c r="N66" s="5">
        <v>207527000000</v>
      </c>
      <c r="O66" s="5">
        <v>217124000000</v>
      </c>
      <c r="P66" s="5">
        <v>237797000000</v>
      </c>
      <c r="Q66" s="5">
        <v>115399000000</v>
      </c>
      <c r="R66" s="5">
        <v>125415000000</v>
      </c>
      <c r="S66" s="5">
        <v>72154000000</v>
      </c>
      <c r="T66" s="5">
        <v>62890000000</v>
      </c>
      <c r="U66" s="5">
        <v>79077514000</v>
      </c>
      <c r="V66" s="5">
        <v>65374893000</v>
      </c>
      <c r="W66" s="5">
        <v>70074102000</v>
      </c>
      <c r="X66" s="5">
        <v>77536593000</v>
      </c>
    </row>
    <row r="67" spans="3:24" ht="15.5" x14ac:dyDescent="0.35">
      <c r="C67" t="s">
        <v>508</v>
      </c>
    </row>
    <row r="68" spans="3:24" ht="15.5" x14ac:dyDescent="0.35">
      <c r="C68" t="s">
        <v>623</v>
      </c>
      <c r="V68" s="5">
        <v>-33459133000</v>
      </c>
      <c r="W68" s="5">
        <v>-137815212000</v>
      </c>
      <c r="X68" s="5">
        <v>-50171660000</v>
      </c>
    </row>
    <row r="69" spans="3:24" ht="15.5" x14ac:dyDescent="0.35">
      <c r="C69" t="s">
        <v>624</v>
      </c>
      <c r="D69" s="5">
        <v>-8505000000</v>
      </c>
      <c r="E69" s="5">
        <v>-7483000000</v>
      </c>
      <c r="F69" s="5">
        <v>-39545000000</v>
      </c>
      <c r="G69" s="5">
        <v>-19738000000</v>
      </c>
      <c r="I69" s="5">
        <v>-94122000000</v>
      </c>
      <c r="J69" s="5">
        <v>-41773000000</v>
      </c>
      <c r="K69" s="5">
        <v>-96563000000</v>
      </c>
      <c r="L69" s="5">
        <v>-113815000000</v>
      </c>
      <c r="M69" s="5">
        <v>-71805000000</v>
      </c>
      <c r="N69" s="5">
        <v>-55229000000</v>
      </c>
      <c r="O69" s="5">
        <v>-56907000000</v>
      </c>
      <c r="P69" s="5">
        <v>-34333000000</v>
      </c>
      <c r="Q69" s="5">
        <v>-826180000000</v>
      </c>
      <c r="R69" s="5">
        <v>-39880000000</v>
      </c>
      <c r="S69" s="5">
        <v>-5061000000</v>
      </c>
      <c r="T69" s="5">
        <v>-42569000000</v>
      </c>
      <c r="U69" s="5">
        <v>-89712104000</v>
      </c>
    </row>
    <row r="70" spans="3:24" ht="15.5" x14ac:dyDescent="0.35">
      <c r="C70" t="s">
        <v>625</v>
      </c>
      <c r="O70" s="5">
        <v>-656000000</v>
      </c>
      <c r="Q70" s="5">
        <v>-13996000000</v>
      </c>
      <c r="R70" s="5">
        <v>10001000000</v>
      </c>
      <c r="S70" s="5">
        <v>540000000</v>
      </c>
      <c r="T70" s="5">
        <v>237000000</v>
      </c>
      <c r="U70" s="5">
        <v>-6760715000</v>
      </c>
    </row>
    <row r="71" spans="3:24" ht="15.5" x14ac:dyDescent="0.35">
      <c r="C71" t="s">
        <v>626</v>
      </c>
      <c r="D71" s="5">
        <v>-8505000000</v>
      </c>
      <c r="E71" s="5">
        <v>-7483000000</v>
      </c>
      <c r="F71" s="5">
        <v>-39545000000</v>
      </c>
      <c r="G71" s="5">
        <v>-19738000000</v>
      </c>
      <c r="I71" s="5">
        <v>-94122000000</v>
      </c>
      <c r="J71" s="5">
        <v>-41773000000</v>
      </c>
      <c r="K71" s="5">
        <v>-96563000000</v>
      </c>
      <c r="L71" s="5">
        <v>-113815000000</v>
      </c>
      <c r="M71" s="5">
        <v>-71805000000</v>
      </c>
      <c r="N71" s="5">
        <v>-55229000000</v>
      </c>
      <c r="O71" s="5">
        <v>-57563000000</v>
      </c>
      <c r="P71" s="5">
        <v>-34333000000</v>
      </c>
      <c r="Q71" s="5">
        <v>-840176000000</v>
      </c>
      <c r="R71" s="5">
        <v>-29879000000</v>
      </c>
      <c r="S71" s="5">
        <v>-4521000000</v>
      </c>
      <c r="T71" s="5">
        <v>-42332000000</v>
      </c>
      <c r="U71" s="5">
        <v>-96472819000</v>
      </c>
      <c r="V71" s="5">
        <v>-33459133000</v>
      </c>
      <c r="W71" s="5">
        <v>-137815212000</v>
      </c>
      <c r="X71" s="5">
        <v>-50171660000</v>
      </c>
    </row>
    <row r="72" spans="3:24" ht="15.5" x14ac:dyDescent="0.35">
      <c r="C72" t="s">
        <v>627</v>
      </c>
      <c r="X72" s="5">
        <v>-140287000</v>
      </c>
    </row>
    <row r="73" spans="3:24" ht="15.5" x14ac:dyDescent="0.35">
      <c r="C73" t="s">
        <v>628</v>
      </c>
      <c r="D73" s="5">
        <v>-69773000000</v>
      </c>
      <c r="E73" s="5">
        <v>-66713000000</v>
      </c>
      <c r="F73" s="5">
        <v>-62921000000</v>
      </c>
      <c r="G73" s="5">
        <v>-63743000000</v>
      </c>
      <c r="I73" s="5">
        <v>-256270000000</v>
      </c>
      <c r="J73" s="5">
        <v>-242065000000</v>
      </c>
      <c r="K73" s="5">
        <v>-239099000000</v>
      </c>
      <c r="L73" s="5">
        <v>-252134000000</v>
      </c>
      <c r="M73" s="5">
        <v>-249757000000</v>
      </c>
      <c r="N73" s="5">
        <v>-253416000000</v>
      </c>
      <c r="O73" s="5">
        <v>-247434000000</v>
      </c>
      <c r="P73" s="5">
        <v>-237197000000</v>
      </c>
      <c r="Q73" s="5">
        <v>-253088000000</v>
      </c>
      <c r="R73" s="5">
        <v>-179549000000</v>
      </c>
      <c r="S73" s="5">
        <v>-150937000000</v>
      </c>
      <c r="T73" s="5">
        <v>-146881000000</v>
      </c>
      <c r="U73" s="5">
        <v>-175295509000</v>
      </c>
      <c r="V73" s="5">
        <v>-201313830000</v>
      </c>
      <c r="W73" s="5">
        <v>-231495233000</v>
      </c>
      <c r="X73" s="5">
        <v>-207168567000</v>
      </c>
    </row>
    <row r="74" spans="3:24" ht="15.5" x14ac:dyDescent="0.35">
      <c r="C74" t="s">
        <v>629</v>
      </c>
      <c r="D74" s="5">
        <v>-58731000000</v>
      </c>
      <c r="E74" s="5">
        <v>-58819000000</v>
      </c>
      <c r="F74" s="5">
        <v>-58099000000</v>
      </c>
      <c r="G74" s="5">
        <v>-56717000000</v>
      </c>
      <c r="I74" s="5">
        <v>-225839000000</v>
      </c>
      <c r="J74" s="5">
        <v>-212655000000</v>
      </c>
      <c r="K74" s="5">
        <v>-227808000000</v>
      </c>
      <c r="L74" s="5">
        <v>-219069000000</v>
      </c>
      <c r="M74" s="5">
        <v>-202544000000</v>
      </c>
      <c r="N74" s="5">
        <v>-198333000000</v>
      </c>
      <c r="O74" s="5">
        <v>-202824000000</v>
      </c>
      <c r="P74" s="5">
        <v>-224922000000</v>
      </c>
      <c r="Q74" s="5">
        <v>-228264000000</v>
      </c>
      <c r="R74" s="5">
        <v>-194298000000</v>
      </c>
      <c r="S74" s="5">
        <v>-165588000000</v>
      </c>
      <c r="T74" s="5">
        <v>-157982000000</v>
      </c>
      <c r="U74" s="5">
        <v>-165139414000</v>
      </c>
      <c r="V74" s="5">
        <v>-180892135000</v>
      </c>
      <c r="W74" s="5">
        <v>-179802627000</v>
      </c>
      <c r="X74" s="5">
        <v>-166285457000</v>
      </c>
    </row>
    <row r="75" spans="3:24" ht="15.5" x14ac:dyDescent="0.35">
      <c r="C75" t="s">
        <v>630</v>
      </c>
      <c r="D75" s="5">
        <v>-152483000000</v>
      </c>
      <c r="E75" s="5">
        <v>-147140000000</v>
      </c>
      <c r="F75" s="5">
        <v>-176509000000</v>
      </c>
      <c r="G75" s="5">
        <v>-156300000000</v>
      </c>
      <c r="I75" s="5">
        <v>-636725000000</v>
      </c>
      <c r="J75" s="5">
        <v>-554725000000</v>
      </c>
      <c r="K75" s="5">
        <v>-617037000000</v>
      </c>
      <c r="L75" s="5">
        <v>-633549000000</v>
      </c>
      <c r="M75" s="5">
        <v>-551543000000</v>
      </c>
      <c r="N75" s="5">
        <v>-553366000000</v>
      </c>
      <c r="O75" s="5">
        <v>-556846000000</v>
      </c>
      <c r="P75" s="5">
        <v>-545071000000</v>
      </c>
      <c r="Q75" s="5">
        <v>-1377088000000</v>
      </c>
      <c r="R75" s="5">
        <v>-439511000000</v>
      </c>
      <c r="S75" s="5">
        <v>-348314000000</v>
      </c>
      <c r="T75" s="5">
        <v>-370474000000</v>
      </c>
      <c r="U75" s="5">
        <v>-437165742000</v>
      </c>
      <c r="V75" s="5">
        <v>-415665098000</v>
      </c>
      <c r="W75" s="5">
        <v>-553642966000</v>
      </c>
      <c r="X75" s="5">
        <v>-428697731000</v>
      </c>
    </row>
    <row r="76" spans="3:24" ht="15.5" x14ac:dyDescent="0.35">
      <c r="C76" t="s">
        <v>90</v>
      </c>
      <c r="D76" s="5">
        <v>27602000000</v>
      </c>
      <c r="E76" s="5">
        <v>20677000000</v>
      </c>
      <c r="F76" s="5">
        <v>22715000000</v>
      </c>
      <c r="G76" s="5">
        <v>22724000000</v>
      </c>
      <c r="I76" s="5">
        <v>93264000000</v>
      </c>
      <c r="J76" s="5">
        <v>75646000000</v>
      </c>
      <c r="K76" s="5">
        <v>105019000000</v>
      </c>
      <c r="L76" s="5">
        <v>153107000000</v>
      </c>
      <c r="M76" s="5">
        <v>25331000000</v>
      </c>
      <c r="N76" s="5">
        <v>22696000000</v>
      </c>
      <c r="O76" s="5">
        <v>63781000000</v>
      </c>
      <c r="P76" s="5">
        <v>80197000000</v>
      </c>
      <c r="Q76" s="5">
        <v>-917000000000</v>
      </c>
      <c r="R76" s="5">
        <v>52758000000</v>
      </c>
      <c r="S76" s="5">
        <v>10947000000</v>
      </c>
      <c r="T76" s="5">
        <v>-71303000000</v>
      </c>
      <c r="U76" s="5">
        <v>-57811719000</v>
      </c>
      <c r="V76" s="5">
        <v>7475133000</v>
      </c>
      <c r="W76" s="5">
        <v>-120914754000</v>
      </c>
      <c r="X76" s="5">
        <v>43738562000</v>
      </c>
    </row>
    <row r="77" spans="3:24" ht="15.5" x14ac:dyDescent="0.35">
      <c r="C77" t="s">
        <v>91</v>
      </c>
      <c r="D77" s="5">
        <v>2259000000</v>
      </c>
      <c r="E77" s="5">
        <v>2569000000</v>
      </c>
      <c r="F77" s="5">
        <v>4535000000</v>
      </c>
      <c r="G77" s="5">
        <v>1345000000</v>
      </c>
      <c r="I77" s="5">
        <v>10413000000</v>
      </c>
      <c r="J77" s="5">
        <v>18150000000</v>
      </c>
      <c r="K77" s="5">
        <v>16423000000</v>
      </c>
      <c r="L77" s="5">
        <v>954000000</v>
      </c>
      <c r="M77" s="5">
        <v>-2784000000</v>
      </c>
      <c r="N77" s="5">
        <v>-6742000000</v>
      </c>
      <c r="O77" s="5">
        <v>-33442000000</v>
      </c>
      <c r="P77" s="5">
        <v>-797000000</v>
      </c>
      <c r="Q77" s="5">
        <v>10930000000</v>
      </c>
      <c r="R77" s="5">
        <v>-39623000000</v>
      </c>
      <c r="S77" s="5">
        <v>241000000</v>
      </c>
      <c r="T77" s="5">
        <v>1270000000</v>
      </c>
      <c r="U77" s="5">
        <v>-8729945000</v>
      </c>
      <c r="V77" s="5">
        <v>-1465051000</v>
      </c>
      <c r="W77" s="5">
        <v>-22378851000</v>
      </c>
      <c r="X77" s="5">
        <v>-4823882000</v>
      </c>
    </row>
    <row r="78" spans="3:24" ht="15.5" x14ac:dyDescent="0.35">
      <c r="C78" t="s">
        <v>387</v>
      </c>
      <c r="D78" s="5">
        <v>94000000</v>
      </c>
      <c r="E78" s="5">
        <v>3000000</v>
      </c>
      <c r="F78" s="5">
        <v>411000000</v>
      </c>
      <c r="G78" s="5">
        <v>11000000</v>
      </c>
      <c r="I78" s="5">
        <v>436000000</v>
      </c>
      <c r="J78" s="5">
        <v>412000000</v>
      </c>
      <c r="K78" s="5">
        <v>376000000</v>
      </c>
      <c r="L78" s="5">
        <v>75000000</v>
      </c>
      <c r="M78" s="5">
        <v>51000000</v>
      </c>
      <c r="N78" s="5">
        <v>109000000</v>
      </c>
      <c r="O78" s="5">
        <v>210000000</v>
      </c>
      <c r="P78" s="5">
        <v>547000000</v>
      </c>
      <c r="Q78" s="5">
        <v>16274000000</v>
      </c>
      <c r="R78" s="5">
        <v>307000000</v>
      </c>
      <c r="S78" s="5">
        <v>15000000</v>
      </c>
      <c r="T78" s="5">
        <v>176000000</v>
      </c>
      <c r="U78" s="5">
        <v>381380000</v>
      </c>
      <c r="V78" s="5">
        <v>609708000</v>
      </c>
      <c r="W78" s="5">
        <v>1115204000</v>
      </c>
      <c r="X78" s="5">
        <v>318522000</v>
      </c>
    </row>
    <row r="79" spans="3:24" ht="15.5" x14ac:dyDescent="0.35">
      <c r="C79" t="s">
        <v>98</v>
      </c>
      <c r="D79" s="5">
        <v>2259000000</v>
      </c>
      <c r="E79" s="5">
        <v>2569000000</v>
      </c>
      <c r="F79" s="5">
        <v>4535000000</v>
      </c>
      <c r="G79" s="5">
        <v>1345000000</v>
      </c>
      <c r="I79" s="5">
        <v>10413000000</v>
      </c>
      <c r="J79" s="5">
        <v>18150000000</v>
      </c>
      <c r="K79" s="5">
        <v>16423000000</v>
      </c>
      <c r="L79" s="5">
        <v>954000000</v>
      </c>
      <c r="M79" s="5">
        <v>-2784000000</v>
      </c>
      <c r="N79" s="5">
        <v>-6742000000</v>
      </c>
      <c r="O79" s="5">
        <v>-33442000000</v>
      </c>
      <c r="P79" s="5">
        <v>-797000000</v>
      </c>
      <c r="Q79" s="5">
        <v>10930000000</v>
      </c>
      <c r="R79" s="5">
        <v>-39623000000</v>
      </c>
      <c r="S79" s="5">
        <v>241000000</v>
      </c>
      <c r="T79" s="5">
        <v>1270000000</v>
      </c>
      <c r="U79" s="5">
        <v>-8729945000</v>
      </c>
      <c r="V79" s="5">
        <v>-1465051000</v>
      </c>
      <c r="W79" s="5">
        <v>-22378851000</v>
      </c>
      <c r="X79" s="5">
        <v>-4823882000</v>
      </c>
    </row>
    <row r="80" spans="3:24" ht="15.5" x14ac:dyDescent="0.35">
      <c r="C80" t="s">
        <v>29</v>
      </c>
      <c r="D80" s="5">
        <v>29861000000</v>
      </c>
      <c r="E80" s="5">
        <v>23246000000</v>
      </c>
      <c r="F80" s="5">
        <v>27250000000</v>
      </c>
      <c r="G80" s="5">
        <v>24069000000</v>
      </c>
      <c r="I80" s="5">
        <v>103677000000</v>
      </c>
      <c r="J80" s="5">
        <v>93796000000</v>
      </c>
      <c r="K80" s="5">
        <v>121442000000</v>
      </c>
      <c r="L80" s="5">
        <v>154061000000</v>
      </c>
      <c r="M80" s="5">
        <v>22547000000</v>
      </c>
      <c r="N80" s="5">
        <v>15954000000</v>
      </c>
      <c r="O80" s="5">
        <v>30339000000</v>
      </c>
      <c r="P80" s="5">
        <v>79400000000</v>
      </c>
      <c r="Q80" s="5">
        <v>-906070000000</v>
      </c>
      <c r="R80" s="5">
        <v>13135000000</v>
      </c>
      <c r="S80" s="5">
        <v>11188000000</v>
      </c>
      <c r="T80" s="5">
        <v>-70033000000</v>
      </c>
      <c r="U80" s="5">
        <v>-66541664000</v>
      </c>
      <c r="V80" s="5">
        <v>6010082000</v>
      </c>
      <c r="W80" s="5">
        <v>-143293605000</v>
      </c>
      <c r="X80" s="5">
        <v>38914680000</v>
      </c>
    </row>
    <row r="81" spans="2:24" ht="15.5" x14ac:dyDescent="0.35">
      <c r="C81" t="s">
        <v>28</v>
      </c>
      <c r="D81" s="5">
        <v>-6316000000</v>
      </c>
      <c r="E81" s="5">
        <v>-4917000000</v>
      </c>
      <c r="F81" s="5">
        <v>-5869000000</v>
      </c>
      <c r="G81" s="5">
        <v>-5388000000</v>
      </c>
      <c r="I81" s="5">
        <v>-21902000000</v>
      </c>
      <c r="J81" s="5">
        <v>-18946000000</v>
      </c>
      <c r="K81" s="5">
        <v>-43526000000</v>
      </c>
      <c r="L81" s="5">
        <v>-101556000000</v>
      </c>
      <c r="M81" s="5">
        <v>-9679000000</v>
      </c>
      <c r="N81" s="5">
        <v>-5540000000</v>
      </c>
      <c r="O81" s="5">
        <v>-9906000000</v>
      </c>
      <c r="P81" s="5">
        <v>-22379000000</v>
      </c>
      <c r="Q81" s="5">
        <v>220877000000</v>
      </c>
      <c r="R81" s="5">
        <v>-3786000000</v>
      </c>
      <c r="S81" s="5">
        <v>-3010000000</v>
      </c>
      <c r="T81" s="5">
        <v>15483000000</v>
      </c>
      <c r="U81" s="5">
        <v>-15198735000</v>
      </c>
      <c r="V81" s="5">
        <v>-4973647000</v>
      </c>
      <c r="W81" s="5">
        <v>29675233000</v>
      </c>
      <c r="X81" s="5">
        <v>-10711389000</v>
      </c>
    </row>
    <row r="82" spans="2:24" ht="15.5" x14ac:dyDescent="0.35">
      <c r="C82" t="s">
        <v>101</v>
      </c>
      <c r="D82" s="5">
        <v>23545000000</v>
      </c>
      <c r="E82" s="5">
        <v>18329000000</v>
      </c>
      <c r="F82" s="5">
        <v>21381000000</v>
      </c>
      <c r="G82" s="5">
        <v>18681000000</v>
      </c>
      <c r="I82" s="5">
        <v>81775000000</v>
      </c>
      <c r="J82" s="5">
        <v>74850000000</v>
      </c>
      <c r="K82" s="5">
        <v>77916000000</v>
      </c>
      <c r="L82" s="5">
        <v>52505000000</v>
      </c>
      <c r="M82" s="5">
        <v>12868000000</v>
      </c>
      <c r="N82" s="5">
        <v>10414000000</v>
      </c>
      <c r="O82" s="5">
        <v>20433000000</v>
      </c>
      <c r="P82" s="5">
        <v>57021000000</v>
      </c>
      <c r="Q82" s="5">
        <v>-685193000000</v>
      </c>
      <c r="R82" s="5">
        <v>9349000000</v>
      </c>
      <c r="S82" s="5">
        <v>8178000000</v>
      </c>
      <c r="T82" s="5">
        <v>-54550000000</v>
      </c>
      <c r="U82" s="5">
        <v>-81740399000</v>
      </c>
      <c r="V82" s="5">
        <v>1036435000</v>
      </c>
      <c r="W82" s="5">
        <v>-113618372000</v>
      </c>
      <c r="X82" s="5">
        <v>28203291000</v>
      </c>
    </row>
    <row r="83" spans="2:24" ht="15.5" x14ac:dyDescent="0.35">
      <c r="C83" t="s">
        <v>102</v>
      </c>
      <c r="D83" s="5">
        <v>-13437000000</v>
      </c>
      <c r="E83" s="5">
        <v>11734000000</v>
      </c>
      <c r="F83" s="5">
        <v>1554000000</v>
      </c>
      <c r="G83" s="5">
        <v>1538000000</v>
      </c>
      <c r="I83" s="5">
        <v>7737000000</v>
      </c>
      <c r="J83" s="5">
        <v>-1164000000</v>
      </c>
      <c r="K83" s="5">
        <v>-2160000000</v>
      </c>
      <c r="L83" s="5">
        <v>-9625000000</v>
      </c>
      <c r="M83" s="5">
        <v>-10755000000</v>
      </c>
      <c r="N83" s="5">
        <v>28549000000</v>
      </c>
      <c r="O83" s="5">
        <v>16888000000</v>
      </c>
      <c r="P83" s="5">
        <v>-13937000000</v>
      </c>
      <c r="Q83" s="5">
        <v>9334000000</v>
      </c>
      <c r="R83" s="5">
        <v>497000000</v>
      </c>
      <c r="S83" s="5">
        <v>59892000000</v>
      </c>
      <c r="T83" s="5">
        <v>21463000000</v>
      </c>
      <c r="U83" s="5">
        <v>-92205883000</v>
      </c>
      <c r="V83" s="5">
        <v>81952000</v>
      </c>
      <c r="W83" s="5">
        <v>14270962000</v>
      </c>
      <c r="X83" s="5">
        <v>-9951656000</v>
      </c>
    </row>
    <row r="84" spans="2:24" ht="15.5" x14ac:dyDescent="0.35">
      <c r="C84" t="s">
        <v>288</v>
      </c>
      <c r="D84" s="5">
        <v>-13437000000</v>
      </c>
      <c r="E84" s="5">
        <v>11734000000</v>
      </c>
      <c r="F84" s="5">
        <v>1554000000</v>
      </c>
      <c r="G84" s="5">
        <v>1538000000</v>
      </c>
      <c r="I84" s="5">
        <v>7737000000</v>
      </c>
      <c r="J84" s="5">
        <v>-1164000000</v>
      </c>
      <c r="K84" s="5">
        <v>-2160000000</v>
      </c>
      <c r="L84" s="5">
        <v>-9625000000</v>
      </c>
      <c r="M84" s="5">
        <v>-10755000000</v>
      </c>
      <c r="N84" s="5">
        <v>28549000000</v>
      </c>
      <c r="O84" s="5">
        <v>16888000000</v>
      </c>
      <c r="P84" s="5">
        <v>-13937000000</v>
      </c>
      <c r="Q84" s="5">
        <v>9334000000</v>
      </c>
      <c r="R84" s="5">
        <v>497000000</v>
      </c>
      <c r="S84" s="5">
        <v>59892000000</v>
      </c>
      <c r="T84" s="5">
        <v>21463000000</v>
      </c>
      <c r="U84" s="5">
        <v>-92205883000</v>
      </c>
      <c r="V84" s="5">
        <v>81952000</v>
      </c>
      <c r="W84" s="5">
        <v>14270962000</v>
      </c>
      <c r="X84" s="5">
        <v>-9951656000</v>
      </c>
    </row>
    <row r="85" spans="2:24" ht="15.5" x14ac:dyDescent="0.35">
      <c r="C85" t="s">
        <v>103</v>
      </c>
      <c r="D85" s="5">
        <v>10108000000</v>
      </c>
      <c r="E85" s="5">
        <v>30063000000</v>
      </c>
      <c r="F85" s="5">
        <v>22935000000</v>
      </c>
      <c r="G85" s="5">
        <v>20219000000</v>
      </c>
      <c r="I85" s="5">
        <v>89512000000</v>
      </c>
      <c r="J85" s="5">
        <v>73686000000</v>
      </c>
      <c r="K85" s="5">
        <v>75756000000</v>
      </c>
      <c r="L85" s="5">
        <v>42880000000</v>
      </c>
      <c r="M85" s="5">
        <v>2113000000</v>
      </c>
      <c r="N85" s="5">
        <v>38963000000</v>
      </c>
      <c r="O85" s="5">
        <v>37321000000</v>
      </c>
      <c r="P85" s="5">
        <v>43084000000</v>
      </c>
      <c r="Q85" s="5">
        <v>-675859000000</v>
      </c>
      <c r="R85" s="5">
        <v>9846000000</v>
      </c>
      <c r="S85" s="5">
        <v>68070000000</v>
      </c>
      <c r="T85" s="5">
        <v>-33087000000</v>
      </c>
      <c r="U85" s="5">
        <v>-173946282000</v>
      </c>
      <c r="V85" s="5">
        <v>1118387000</v>
      </c>
      <c r="W85" s="5">
        <v>-99347410000</v>
      </c>
      <c r="X85" s="5">
        <v>18251635000</v>
      </c>
    </row>
    <row r="86" spans="2:24" ht="15.5" x14ac:dyDescent="0.35">
      <c r="C86" t="s">
        <v>104</v>
      </c>
      <c r="D86" s="5">
        <v>23545000000</v>
      </c>
      <c r="E86" s="5">
        <v>18329000000</v>
      </c>
      <c r="F86" s="5">
        <v>21381000000</v>
      </c>
      <c r="G86" s="5">
        <v>18681000000</v>
      </c>
      <c r="I86" s="5">
        <v>81775000000</v>
      </c>
      <c r="J86" s="5">
        <v>74850000000</v>
      </c>
      <c r="K86" s="5">
        <v>77916000000</v>
      </c>
      <c r="L86" s="5">
        <v>52505000000</v>
      </c>
      <c r="M86" s="5">
        <v>12868000000</v>
      </c>
      <c r="N86" s="5">
        <v>10414000000</v>
      </c>
      <c r="O86" s="5">
        <v>20433000000</v>
      </c>
      <c r="P86" s="5">
        <v>57021000000</v>
      </c>
      <c r="Q86" s="5">
        <v>-685193000000</v>
      </c>
      <c r="R86" s="5">
        <v>9349000000</v>
      </c>
      <c r="S86" s="5">
        <v>8178000000</v>
      </c>
      <c r="T86" s="5">
        <v>-54550000000</v>
      </c>
      <c r="U86" s="5">
        <v>-81740399000</v>
      </c>
      <c r="V86" s="5">
        <v>1036435000</v>
      </c>
      <c r="W86" s="5">
        <v>-113618372000</v>
      </c>
      <c r="X86" s="5">
        <v>28203291000</v>
      </c>
    </row>
    <row r="87" spans="2:24" ht="15.5" x14ac:dyDescent="0.35">
      <c r="C87" t="s">
        <v>8</v>
      </c>
      <c r="D87" s="5">
        <v>10108000000</v>
      </c>
      <c r="E87" s="5">
        <v>30063000000</v>
      </c>
      <c r="F87" s="5">
        <v>22935000000</v>
      </c>
      <c r="G87" s="5">
        <v>20219000000</v>
      </c>
      <c r="I87" s="5">
        <v>89512000000</v>
      </c>
      <c r="J87" s="5">
        <v>73686000000</v>
      </c>
      <c r="K87" s="5">
        <v>75756000000</v>
      </c>
      <c r="L87" s="5">
        <v>42880000000</v>
      </c>
      <c r="M87" s="5">
        <v>2113000000</v>
      </c>
      <c r="N87" s="5">
        <v>38963000000</v>
      </c>
      <c r="O87" s="5">
        <v>37321000000</v>
      </c>
      <c r="P87" s="5">
        <v>43084000000</v>
      </c>
      <c r="Q87" s="5">
        <v>-675859000000</v>
      </c>
      <c r="R87" s="5">
        <v>9846000000</v>
      </c>
      <c r="S87" s="5">
        <v>68070000000</v>
      </c>
      <c r="T87" s="5">
        <v>-33087000000</v>
      </c>
      <c r="U87" s="5">
        <v>-173946282000</v>
      </c>
      <c r="V87" s="5">
        <v>1118387000</v>
      </c>
      <c r="W87" s="5">
        <v>-99347410000</v>
      </c>
      <c r="X87" s="5">
        <v>18251635000</v>
      </c>
    </row>
    <row r="88" spans="2:24" ht="15.5" x14ac:dyDescent="0.35">
      <c r="C88" t="s">
        <v>289</v>
      </c>
    </row>
    <row r="89" spans="2:24" ht="15.5" x14ac:dyDescent="0.35">
      <c r="C89" t="s">
        <v>105</v>
      </c>
      <c r="D89" s="5">
        <v>23545000000</v>
      </c>
      <c r="E89" s="5">
        <v>18329000000</v>
      </c>
      <c r="F89" s="5">
        <v>21381000000</v>
      </c>
      <c r="G89" s="5">
        <v>18681000000</v>
      </c>
      <c r="I89" s="5">
        <v>81775000000</v>
      </c>
      <c r="J89" s="5">
        <v>74850000000</v>
      </c>
      <c r="K89" s="5">
        <v>77916000000</v>
      </c>
      <c r="L89" s="5">
        <v>52505000000</v>
      </c>
      <c r="M89" s="5">
        <v>12868000000</v>
      </c>
      <c r="N89" s="5">
        <v>10414000000</v>
      </c>
      <c r="O89" s="5">
        <v>20433000000</v>
      </c>
      <c r="P89" s="5">
        <v>57021000000</v>
      </c>
      <c r="Q89" s="5">
        <v>-685193000000</v>
      </c>
      <c r="R89" s="5">
        <v>9349000000</v>
      </c>
      <c r="S89" s="5">
        <v>8178000000</v>
      </c>
      <c r="T89" s="5">
        <v>-54550000000</v>
      </c>
      <c r="U89" s="5">
        <v>-81740399000</v>
      </c>
      <c r="V89" s="5">
        <v>1036435000</v>
      </c>
      <c r="W89" s="5">
        <v>-113618372000</v>
      </c>
      <c r="X89" s="5">
        <v>28203291000</v>
      </c>
    </row>
    <row r="90" spans="2:24" ht="15.5" x14ac:dyDescent="0.35">
      <c r="C90" t="s">
        <v>106</v>
      </c>
      <c r="D90" s="5">
        <v>10108000000</v>
      </c>
      <c r="E90" s="5">
        <v>30063000000</v>
      </c>
      <c r="F90" s="5">
        <v>22935000000</v>
      </c>
      <c r="G90" s="5">
        <v>20219000000</v>
      </c>
      <c r="I90" s="5">
        <v>89512000000</v>
      </c>
      <c r="J90" s="5">
        <v>73686000000</v>
      </c>
      <c r="K90" s="5">
        <v>75756000000</v>
      </c>
      <c r="L90" s="5">
        <v>42880000000</v>
      </c>
      <c r="M90" s="5">
        <v>2113000000</v>
      </c>
      <c r="N90" s="5">
        <v>38963000000</v>
      </c>
      <c r="O90" s="5">
        <v>37321000000</v>
      </c>
      <c r="P90" s="5">
        <v>43084000000</v>
      </c>
      <c r="Q90" s="5">
        <v>-675859000000</v>
      </c>
      <c r="R90" s="5">
        <v>9846000000</v>
      </c>
      <c r="S90" s="5">
        <v>68070000000</v>
      </c>
      <c r="T90" s="5">
        <v>-33087000000</v>
      </c>
      <c r="U90" s="5">
        <v>-173946282000</v>
      </c>
      <c r="V90" s="5">
        <v>1118387000</v>
      </c>
      <c r="W90" s="5">
        <v>-99347410000</v>
      </c>
      <c r="X90" s="5">
        <v>18251635000</v>
      </c>
    </row>
    <row r="91" spans="2:24" ht="15.5" x14ac:dyDescent="0.35">
      <c r="C91" t="s">
        <v>107</v>
      </c>
      <c r="D91" s="5">
        <v>10108000000</v>
      </c>
      <c r="E91" s="5">
        <v>30063000000</v>
      </c>
      <c r="F91" s="5">
        <v>22935000000</v>
      </c>
      <c r="G91" s="5">
        <v>20219000000</v>
      </c>
      <c r="I91" s="5">
        <v>89512000000</v>
      </c>
      <c r="J91" s="5">
        <v>73686000000</v>
      </c>
      <c r="K91" s="5">
        <v>75756000000</v>
      </c>
      <c r="L91" s="5">
        <v>42880000000</v>
      </c>
      <c r="M91" s="5">
        <v>2113000000</v>
      </c>
      <c r="N91" s="5">
        <v>38963000000</v>
      </c>
      <c r="O91" s="5">
        <v>37321000000</v>
      </c>
      <c r="P91" s="5">
        <v>43084000000</v>
      </c>
      <c r="Q91" s="5">
        <v>-675859000000</v>
      </c>
      <c r="R91" s="5">
        <v>9846000000</v>
      </c>
      <c r="S91" s="5">
        <v>68070000000</v>
      </c>
      <c r="T91" s="5">
        <v>-33087000000</v>
      </c>
      <c r="U91" s="5">
        <v>-173946282000</v>
      </c>
      <c r="V91" s="5">
        <v>1118387000</v>
      </c>
      <c r="W91" s="5">
        <v>-99347410000</v>
      </c>
      <c r="X91" s="5">
        <v>18251635000</v>
      </c>
    </row>
    <row r="93" spans="2:24" ht="15.5" x14ac:dyDescent="0.35">
      <c r="B93" t="s">
        <v>108</v>
      </c>
      <c r="C93" t="s">
        <v>109</v>
      </c>
    </row>
    <row r="94" spans="2:24" ht="15.5" x14ac:dyDescent="0.35">
      <c r="C94" t="s">
        <v>20</v>
      </c>
      <c r="D94" s="5">
        <v>101434000000</v>
      </c>
      <c r="E94" s="5">
        <v>141063000000</v>
      </c>
      <c r="F94" s="5">
        <v>97905000000</v>
      </c>
      <c r="G94" s="5">
        <v>85596000000</v>
      </c>
      <c r="I94" s="5">
        <v>97905000000</v>
      </c>
      <c r="J94" s="5">
        <v>102054000000</v>
      </c>
      <c r="K94" s="5">
        <v>82833000000</v>
      </c>
      <c r="L94" s="5">
        <v>93012000000</v>
      </c>
      <c r="M94" s="5">
        <v>76512000000</v>
      </c>
      <c r="N94" s="5">
        <v>95819000000</v>
      </c>
      <c r="O94" s="5">
        <v>90074000000</v>
      </c>
      <c r="P94" s="5">
        <v>173207000000</v>
      </c>
      <c r="Q94" s="5">
        <v>121769000000</v>
      </c>
      <c r="R94" s="5">
        <v>144975000000</v>
      </c>
      <c r="S94" s="5">
        <v>108955000000</v>
      </c>
      <c r="T94" s="5">
        <v>91556000000</v>
      </c>
      <c r="U94" s="5">
        <v>72732073000</v>
      </c>
      <c r="V94" s="5">
        <v>72192877000</v>
      </c>
      <c r="W94" s="5">
        <v>64722000000</v>
      </c>
      <c r="X94" s="5">
        <v>75961423000</v>
      </c>
    </row>
    <row r="95" spans="2:24" ht="15.5" x14ac:dyDescent="0.35">
      <c r="C95" t="s">
        <v>631</v>
      </c>
      <c r="D95" s="5">
        <v>1443224000000</v>
      </c>
      <c r="E95" s="5">
        <v>1659715000000</v>
      </c>
      <c r="F95" s="5">
        <v>693872000000</v>
      </c>
      <c r="G95" s="5">
        <v>250689000000</v>
      </c>
      <c r="I95" s="5">
        <v>693872000000</v>
      </c>
      <c r="J95" s="5">
        <v>738201000000</v>
      </c>
      <c r="K95" s="5">
        <v>739432000000</v>
      </c>
      <c r="L95" s="5">
        <v>1208374000000</v>
      </c>
      <c r="M95" s="5">
        <v>520444000000</v>
      </c>
      <c r="N95" s="5">
        <v>412221000000</v>
      </c>
      <c r="O95" s="5">
        <v>420159000000</v>
      </c>
      <c r="P95" s="5">
        <v>408893000000</v>
      </c>
      <c r="Q95" s="5">
        <v>603840000000</v>
      </c>
      <c r="R95" s="5">
        <v>761639000000</v>
      </c>
      <c r="S95" s="5">
        <v>812623000000</v>
      </c>
      <c r="T95" s="5">
        <v>596195000000</v>
      </c>
      <c r="U95" s="5">
        <v>500453995000</v>
      </c>
      <c r="V95" s="5">
        <v>469681274000</v>
      </c>
      <c r="W95" s="5">
        <v>477737000000</v>
      </c>
      <c r="X95" s="5">
        <v>584362798000</v>
      </c>
    </row>
    <row r="96" spans="2:24" ht="15.5" x14ac:dyDescent="0.35">
      <c r="C96" t="s">
        <v>632</v>
      </c>
      <c r="D96" s="5">
        <v>145000000000</v>
      </c>
      <c r="E96" s="5">
        <v>405000000000</v>
      </c>
      <c r="F96" s="5">
        <v>1505000000000</v>
      </c>
      <c r="G96" s="5">
        <v>2104877000000</v>
      </c>
      <c r="I96" s="5">
        <v>1505000000000</v>
      </c>
      <c r="J96" s="5">
        <v>1434921000000</v>
      </c>
      <c r="K96" s="5">
        <v>2696104000000</v>
      </c>
      <c r="L96" s="5">
        <v>1814818000000</v>
      </c>
      <c r="M96" s="5">
        <v>1654826000000</v>
      </c>
      <c r="N96" s="5">
        <v>824881000000</v>
      </c>
      <c r="O96" s="5">
        <v>359958000000</v>
      </c>
      <c r="P96" s="5">
        <v>890483000000</v>
      </c>
      <c r="Q96" s="5">
        <v>1117872000000</v>
      </c>
      <c r="R96" s="5">
        <v>1984523000000</v>
      </c>
      <c r="S96" s="5">
        <v>1335254000000</v>
      </c>
      <c r="T96" s="5">
        <v>1538436000000</v>
      </c>
      <c r="U96" s="5">
        <v>1259242768000</v>
      </c>
      <c r="V96" s="5">
        <v>992486785000</v>
      </c>
      <c r="W96" s="5">
        <v>682442000000</v>
      </c>
      <c r="X96" s="5">
        <v>1148055884000</v>
      </c>
    </row>
    <row r="97" spans="3:24" ht="15.5" x14ac:dyDescent="0.35">
      <c r="C97" t="s">
        <v>633</v>
      </c>
      <c r="D97" s="5">
        <v>13099574000000</v>
      </c>
      <c r="E97" s="5">
        <v>12250345000000</v>
      </c>
      <c r="F97" s="5">
        <v>11613498000000</v>
      </c>
      <c r="G97" s="5">
        <v>11089209000000</v>
      </c>
      <c r="I97" s="5">
        <v>11613498000000</v>
      </c>
      <c r="J97" s="5">
        <v>11239586000000</v>
      </c>
      <c r="K97" s="5">
        <v>10253225000000</v>
      </c>
      <c r="L97" s="5">
        <v>10199866000000</v>
      </c>
      <c r="M97" s="5">
        <v>8503664000000</v>
      </c>
      <c r="N97" s="5">
        <v>7122033000000</v>
      </c>
      <c r="O97" s="5">
        <v>7554481000000</v>
      </c>
      <c r="P97" s="5">
        <v>7511633000000</v>
      </c>
      <c r="Q97" s="5">
        <v>7114922000000</v>
      </c>
      <c r="R97" s="5">
        <v>7994316000000</v>
      </c>
      <c r="S97" s="5">
        <v>7085227000000</v>
      </c>
      <c r="T97" s="5">
        <v>6257235000000</v>
      </c>
      <c r="U97" s="5">
        <v>5516240218000</v>
      </c>
      <c r="V97" s="5">
        <v>5149078125000</v>
      </c>
      <c r="W97" s="5">
        <v>5105398000000</v>
      </c>
      <c r="X97" s="5">
        <v>6129035939000</v>
      </c>
    </row>
    <row r="98" spans="3:24" ht="15.5" x14ac:dyDescent="0.35">
      <c r="C98" t="s">
        <v>113</v>
      </c>
      <c r="D98" s="5">
        <v>1446535000000</v>
      </c>
      <c r="E98" s="5">
        <v>1131387000000</v>
      </c>
      <c r="F98" s="5">
        <v>1186614000000</v>
      </c>
      <c r="G98" s="5">
        <v>1140388000000</v>
      </c>
      <c r="I98" s="5">
        <v>1186614000000</v>
      </c>
      <c r="J98" s="5">
        <v>1327297000000</v>
      </c>
      <c r="K98" s="5">
        <v>1991844000000</v>
      </c>
      <c r="L98" s="5">
        <v>1765642000000</v>
      </c>
      <c r="M98" s="5">
        <v>1643570000000</v>
      </c>
      <c r="N98" s="5">
        <v>891724000000</v>
      </c>
      <c r="O98" s="5">
        <v>535635000000</v>
      </c>
      <c r="P98" s="5">
        <v>865162000000</v>
      </c>
      <c r="Q98" s="5">
        <v>584194000000</v>
      </c>
      <c r="R98" s="5">
        <v>829042000000</v>
      </c>
      <c r="S98" s="5">
        <v>947882000000</v>
      </c>
      <c r="T98" s="5">
        <v>919220000000</v>
      </c>
      <c r="U98" s="5">
        <v>19087201000</v>
      </c>
      <c r="V98" s="5">
        <v>12136873000</v>
      </c>
      <c r="W98" s="5">
        <v>106991000000</v>
      </c>
      <c r="X98" s="5">
        <v>20077079000</v>
      </c>
    </row>
    <row r="99" spans="3:24" ht="15.5" x14ac:dyDescent="0.35">
      <c r="C99" t="s">
        <v>114</v>
      </c>
      <c r="D99" s="5">
        <v>13003909000000</v>
      </c>
      <c r="E99" s="5">
        <v>14029751000000</v>
      </c>
      <c r="F99" s="5">
        <v>13500330000000</v>
      </c>
      <c r="G99" s="5">
        <v>12522394000000</v>
      </c>
      <c r="I99" s="5">
        <v>13500330000000</v>
      </c>
      <c r="J99" s="5">
        <v>13103349000000</v>
      </c>
      <c r="K99" s="5">
        <v>11410607000000</v>
      </c>
      <c r="L99" s="5">
        <v>11389244000000</v>
      </c>
      <c r="M99" s="5">
        <v>9598751000000</v>
      </c>
      <c r="N99" s="5">
        <v>8315127000000</v>
      </c>
      <c r="O99" s="5">
        <v>7895637000000</v>
      </c>
      <c r="P99" s="5">
        <v>7604794000000</v>
      </c>
      <c r="Q99" s="5">
        <v>8443515000000</v>
      </c>
      <c r="R99" s="5">
        <v>9510365000000</v>
      </c>
      <c r="S99" s="5">
        <v>8818645000000</v>
      </c>
      <c r="T99" s="5">
        <v>6815214000000</v>
      </c>
      <c r="U99" s="5">
        <v>6815804070000</v>
      </c>
      <c r="V99" s="5">
        <v>6421628552000</v>
      </c>
      <c r="W99" s="5">
        <v>5904373000000</v>
      </c>
      <c r="X99" s="5">
        <v>7193595383000</v>
      </c>
    </row>
    <row r="100" spans="3:24" ht="15.5" x14ac:dyDescent="0.35">
      <c r="C100" t="s">
        <v>634</v>
      </c>
      <c r="D100" s="5">
        <v>13099574000000</v>
      </c>
      <c r="E100" s="5">
        <v>12250345000000</v>
      </c>
      <c r="F100" s="5">
        <v>11613498000000</v>
      </c>
      <c r="G100" s="5">
        <v>11089209000000</v>
      </c>
      <c r="I100" s="5">
        <v>11613498000000</v>
      </c>
      <c r="J100" s="5">
        <v>11239586000000</v>
      </c>
      <c r="K100" s="5">
        <v>10253225000000</v>
      </c>
      <c r="L100" s="5">
        <v>10199866000000</v>
      </c>
      <c r="M100" s="5">
        <v>8503664000000</v>
      </c>
      <c r="N100" s="5">
        <v>7122033000000</v>
      </c>
      <c r="O100" s="5">
        <v>7554481000000</v>
      </c>
      <c r="P100" s="5">
        <v>7511633000000</v>
      </c>
      <c r="Q100" s="5">
        <v>7114922000000</v>
      </c>
      <c r="R100" s="5">
        <v>7994316000000</v>
      </c>
      <c r="S100" s="5">
        <v>7085227000000</v>
      </c>
      <c r="T100" s="5">
        <v>6257235000000</v>
      </c>
      <c r="U100" s="5">
        <v>5516240218000</v>
      </c>
      <c r="V100" s="5">
        <v>5149078125000</v>
      </c>
      <c r="W100" s="5">
        <v>5105398000000</v>
      </c>
      <c r="X100" s="5">
        <v>6129035939000</v>
      </c>
    </row>
    <row r="101" spans="3:24" ht="15.5" x14ac:dyDescent="0.35">
      <c r="C101" t="s">
        <v>635</v>
      </c>
      <c r="D101" s="5">
        <v>13099574000000</v>
      </c>
      <c r="E101" s="5">
        <v>12250345000000</v>
      </c>
      <c r="F101" s="5">
        <v>11613498000000</v>
      </c>
      <c r="G101" s="5">
        <v>11089209000000</v>
      </c>
      <c r="I101" s="5">
        <v>11613498000000</v>
      </c>
      <c r="J101" s="5">
        <v>11239586000000</v>
      </c>
      <c r="K101" s="5">
        <v>10253225000000</v>
      </c>
      <c r="L101" s="5">
        <v>10199866000000</v>
      </c>
      <c r="M101" s="5">
        <v>8503664000000</v>
      </c>
      <c r="N101" s="5">
        <v>7122033000000</v>
      </c>
      <c r="O101" s="5">
        <v>7554481000000</v>
      </c>
      <c r="P101" s="5">
        <v>7511633000000</v>
      </c>
      <c r="Q101" s="5">
        <v>7114922000000</v>
      </c>
      <c r="R101" s="5">
        <v>7994316000000</v>
      </c>
      <c r="S101" s="5">
        <v>7085227000000</v>
      </c>
      <c r="T101" s="5">
        <v>6257235000000</v>
      </c>
      <c r="U101" s="5">
        <v>5516240218000</v>
      </c>
      <c r="V101" s="5">
        <v>5149078125000</v>
      </c>
      <c r="W101" s="5">
        <v>5105398000000</v>
      </c>
      <c r="X101" s="5">
        <v>6129035939000</v>
      </c>
    </row>
    <row r="102" spans="3:24" ht="15.5" x14ac:dyDescent="0.35">
      <c r="C102" t="s">
        <v>128</v>
      </c>
      <c r="D102" s="5">
        <v>969405000000</v>
      </c>
      <c r="E102" s="5">
        <v>974743000000</v>
      </c>
      <c r="F102" s="5">
        <v>978288000000</v>
      </c>
      <c r="G102" s="5">
        <v>983902000000</v>
      </c>
      <c r="I102" s="5">
        <v>978288000000</v>
      </c>
      <c r="J102" s="5">
        <v>1002737000000</v>
      </c>
      <c r="K102" s="5">
        <v>1001685000000</v>
      </c>
      <c r="L102" s="5">
        <v>31659000000</v>
      </c>
      <c r="M102" s="5">
        <v>31213000000</v>
      </c>
      <c r="N102" s="5">
        <v>40914000000</v>
      </c>
      <c r="O102" s="5">
        <v>48316000000</v>
      </c>
      <c r="P102" s="5">
        <v>48137000000</v>
      </c>
      <c r="Q102" s="5">
        <v>55113000000</v>
      </c>
      <c r="R102" s="5">
        <v>54151000000</v>
      </c>
      <c r="S102" s="5">
        <v>50041000000</v>
      </c>
      <c r="T102" s="5">
        <v>19016000000</v>
      </c>
      <c r="U102" s="5">
        <v>25044658000</v>
      </c>
      <c r="V102" s="5">
        <v>41023350000</v>
      </c>
      <c r="W102" s="5">
        <v>56106000000</v>
      </c>
      <c r="X102" s="5">
        <v>64108629000</v>
      </c>
    </row>
    <row r="103" spans="3:24" ht="15.5" x14ac:dyDescent="0.35">
      <c r="C103" t="s">
        <v>132</v>
      </c>
      <c r="D103" s="5">
        <v>22638000000</v>
      </c>
      <c r="E103" s="5">
        <v>23514000000</v>
      </c>
      <c r="F103" s="5">
        <v>19297000000</v>
      </c>
      <c r="G103" s="5">
        <v>12666000000</v>
      </c>
      <c r="I103" s="5">
        <v>19297000000</v>
      </c>
      <c r="J103" s="5">
        <v>16720000000</v>
      </c>
      <c r="K103" s="5">
        <v>19866000000</v>
      </c>
      <c r="L103" s="5">
        <v>16806000000</v>
      </c>
      <c r="M103" s="5">
        <v>14691000000</v>
      </c>
      <c r="N103" s="5">
        <v>19446000000</v>
      </c>
      <c r="O103" s="5">
        <v>21070000000</v>
      </c>
      <c r="P103" s="5">
        <v>24565000000</v>
      </c>
      <c r="Q103" s="5">
        <v>24570000000</v>
      </c>
      <c r="R103" s="5">
        <v>19327000000</v>
      </c>
      <c r="S103" s="5">
        <v>10933000000</v>
      </c>
      <c r="T103" s="5">
        <v>9973000000</v>
      </c>
      <c r="U103" s="5">
        <v>10439935000</v>
      </c>
      <c r="V103" s="5">
        <v>22245925000</v>
      </c>
      <c r="W103" s="5">
        <v>27593000000</v>
      </c>
      <c r="X103" s="5">
        <v>36731345000</v>
      </c>
    </row>
    <row r="104" spans="3:24" ht="15.5" x14ac:dyDescent="0.35">
      <c r="C104" t="s">
        <v>125</v>
      </c>
      <c r="D104" s="5">
        <v>78384000000</v>
      </c>
      <c r="E104" s="5">
        <v>73562000000</v>
      </c>
      <c r="F104" s="5">
        <v>76832000000</v>
      </c>
      <c r="G104" s="5">
        <v>74847000000</v>
      </c>
      <c r="I104" s="5">
        <v>76832000000</v>
      </c>
      <c r="J104" s="5">
        <v>92815000000</v>
      </c>
      <c r="K104" s="5">
        <v>111433000000</v>
      </c>
      <c r="L104" s="5">
        <v>124494000000</v>
      </c>
      <c r="M104" s="5">
        <v>223335000000</v>
      </c>
      <c r="N104" s="5">
        <v>229980000000</v>
      </c>
      <c r="O104" s="5">
        <v>243573000000</v>
      </c>
      <c r="P104" s="5">
        <v>259109000000</v>
      </c>
      <c r="Q104" s="5">
        <v>276842000000</v>
      </c>
      <c r="R104" s="5">
        <v>59075000000</v>
      </c>
      <c r="S104" s="5">
        <v>63028000000</v>
      </c>
      <c r="T104" s="5">
        <v>85550000000</v>
      </c>
      <c r="U104" s="5">
        <v>77221445000</v>
      </c>
      <c r="V104" s="5">
        <v>35159744000</v>
      </c>
      <c r="W104" s="5">
        <v>40161000000</v>
      </c>
      <c r="X104" s="5">
        <v>15310048000</v>
      </c>
    </row>
    <row r="105" spans="3:24" ht="15.5" x14ac:dyDescent="0.35">
      <c r="C105" t="s">
        <v>97</v>
      </c>
      <c r="D105" s="5">
        <v>16444000000</v>
      </c>
      <c r="E105" s="5">
        <v>29881000000</v>
      </c>
      <c r="F105" s="5">
        <v>18147000000</v>
      </c>
      <c r="G105" s="5">
        <v>16593000000</v>
      </c>
      <c r="I105" s="5">
        <v>18147000000</v>
      </c>
      <c r="J105" s="5">
        <v>10410000000</v>
      </c>
      <c r="K105" s="5">
        <v>11574000000</v>
      </c>
      <c r="L105" s="5">
        <v>13734000000</v>
      </c>
      <c r="M105" s="5">
        <v>23359000000</v>
      </c>
      <c r="N105" s="5">
        <v>34114000000</v>
      </c>
      <c r="O105" s="5">
        <v>5565000000</v>
      </c>
      <c r="P105" s="5">
        <v>-11323000000</v>
      </c>
      <c r="Q105" s="5">
        <v>2614000000</v>
      </c>
      <c r="R105" s="5">
        <v>-6720000000</v>
      </c>
      <c r="S105" s="5">
        <v>-7217000000</v>
      </c>
      <c r="T105" s="5">
        <v>-65733000000</v>
      </c>
      <c r="U105" s="5">
        <v>-87196367000</v>
      </c>
      <c r="V105" s="5">
        <v>5009516000</v>
      </c>
      <c r="W105" s="5">
        <v>118183000000</v>
      </c>
      <c r="X105" s="5">
        <v>-9343398000</v>
      </c>
    </row>
    <row r="106" spans="3:24" ht="15.5" x14ac:dyDescent="0.35">
      <c r="C106" t="s">
        <v>134</v>
      </c>
      <c r="D106" s="5">
        <v>21681618000000</v>
      </c>
      <c r="E106" s="5">
        <v>21384229000000</v>
      </c>
      <c r="F106" s="5">
        <v>20272635000000</v>
      </c>
      <c r="G106" s="5">
        <v>20496643000000</v>
      </c>
      <c r="I106" s="5">
        <v>20272635000000</v>
      </c>
      <c r="J106" s="5">
        <v>20871409000000</v>
      </c>
      <c r="K106" s="5">
        <v>18147378000000</v>
      </c>
      <c r="L106" s="5">
        <v>16862363000000</v>
      </c>
      <c r="M106" s="5">
        <v>14015360000000</v>
      </c>
      <c r="N106" s="5">
        <v>11652904000000</v>
      </c>
      <c r="O106" s="5">
        <v>10607879000000</v>
      </c>
      <c r="P106" s="5">
        <v>10854855000000</v>
      </c>
      <c r="Q106" s="5">
        <v>10706094000000</v>
      </c>
      <c r="R106" s="5">
        <v>13057549000000</v>
      </c>
      <c r="S106" s="5">
        <v>12137004000000</v>
      </c>
      <c r="T106" s="5">
        <v>9430264000000</v>
      </c>
      <c r="U106" s="5">
        <v>8165865135000</v>
      </c>
      <c r="V106" s="5">
        <v>7433803459000</v>
      </c>
      <c r="W106" s="5">
        <v>7299826000000</v>
      </c>
      <c r="X106" s="5">
        <v>8667938558000</v>
      </c>
    </row>
    <row r="107" spans="3:24" ht="15.5" x14ac:dyDescent="0.35">
      <c r="C107" t="s">
        <v>135</v>
      </c>
    </row>
    <row r="108" spans="3:24" ht="15.5" x14ac:dyDescent="0.35">
      <c r="C108" t="s">
        <v>136</v>
      </c>
    </row>
    <row r="109" spans="3:24" ht="15.5" x14ac:dyDescent="0.35">
      <c r="C109" t="s">
        <v>636</v>
      </c>
      <c r="D109" s="5">
        <v>111625000000</v>
      </c>
      <c r="E109" s="5">
        <v>200099000000</v>
      </c>
      <c r="F109" s="5">
        <v>88995000000</v>
      </c>
      <c r="G109" s="5">
        <v>132928000000</v>
      </c>
      <c r="I109" s="5">
        <v>88995000000</v>
      </c>
      <c r="J109" s="5">
        <v>457641000000</v>
      </c>
      <c r="K109" s="5">
        <v>72941000000</v>
      </c>
      <c r="L109" s="5">
        <v>89057000000</v>
      </c>
      <c r="M109" s="5">
        <v>69299000000</v>
      </c>
      <c r="N109" s="5">
        <v>173797000000</v>
      </c>
      <c r="O109" s="5">
        <v>48411000000</v>
      </c>
      <c r="P109" s="5">
        <v>37937000000</v>
      </c>
      <c r="Q109" s="5">
        <v>39585000000</v>
      </c>
      <c r="R109" s="5">
        <v>32018000000</v>
      </c>
      <c r="S109" s="5">
        <v>14122000000</v>
      </c>
      <c r="T109" s="5">
        <v>21140000000</v>
      </c>
      <c r="U109" s="5">
        <v>8674720000</v>
      </c>
      <c r="V109" s="5">
        <v>15753136000</v>
      </c>
      <c r="W109" s="5">
        <v>27330000000</v>
      </c>
      <c r="X109" s="5">
        <v>37117934000</v>
      </c>
    </row>
    <row r="110" spans="3:24" ht="15.5" x14ac:dyDescent="0.35">
      <c r="C110" t="s">
        <v>637</v>
      </c>
      <c r="D110" s="5">
        <v>14450444000000</v>
      </c>
      <c r="E110" s="5">
        <v>15161138000000</v>
      </c>
      <c r="F110" s="5">
        <v>14686944000000</v>
      </c>
      <c r="G110" s="5">
        <v>13662782000000</v>
      </c>
      <c r="I110" s="5">
        <v>14686944000000</v>
      </c>
      <c r="J110" s="5">
        <v>14430646000000</v>
      </c>
      <c r="K110" s="5">
        <v>13402451000000</v>
      </c>
      <c r="L110" s="5">
        <v>13154886000000</v>
      </c>
      <c r="M110" s="5">
        <v>11242321000000</v>
      </c>
      <c r="N110" s="5">
        <v>9206851000000</v>
      </c>
      <c r="O110" s="5">
        <v>8431272000000</v>
      </c>
      <c r="P110" s="5">
        <v>8469956000000</v>
      </c>
      <c r="Q110" s="5">
        <v>9027709000000</v>
      </c>
      <c r="R110" s="5">
        <v>10339407000000</v>
      </c>
      <c r="S110" s="5">
        <v>9766527000000</v>
      </c>
      <c r="T110" s="5">
        <v>7734434000000</v>
      </c>
      <c r="U110" s="5">
        <v>6834891271000</v>
      </c>
      <c r="V110" s="5">
        <v>6433765425000</v>
      </c>
      <c r="W110" s="5">
        <v>6011364000000</v>
      </c>
      <c r="X110" s="5">
        <v>7213672462000</v>
      </c>
    </row>
    <row r="111" spans="3:24" ht="15.5" x14ac:dyDescent="0.35">
      <c r="C111" t="s">
        <v>638</v>
      </c>
      <c r="D111" s="5">
        <v>14450444000000</v>
      </c>
      <c r="E111" s="5">
        <v>15161138000000</v>
      </c>
      <c r="F111" s="5">
        <v>14686944000000</v>
      </c>
      <c r="G111" s="5">
        <v>13662782000000</v>
      </c>
      <c r="I111" s="5">
        <v>14686944000000</v>
      </c>
      <c r="J111" s="5">
        <v>14430646000000</v>
      </c>
      <c r="K111" s="5">
        <v>13402451000000</v>
      </c>
      <c r="L111" s="5">
        <v>13154886000000</v>
      </c>
      <c r="M111" s="5">
        <v>11242321000000</v>
      </c>
      <c r="N111" s="5">
        <v>9206851000000</v>
      </c>
      <c r="O111" s="5">
        <v>8431272000000</v>
      </c>
      <c r="P111" s="5">
        <v>8469956000000</v>
      </c>
      <c r="Q111" s="5">
        <v>9027709000000</v>
      </c>
      <c r="R111" s="5">
        <v>10339407000000</v>
      </c>
      <c r="S111" s="5">
        <v>9766527000000</v>
      </c>
      <c r="T111" s="5">
        <v>7734434000000</v>
      </c>
      <c r="U111" s="5">
        <v>6834891271000</v>
      </c>
      <c r="V111" s="5">
        <v>6433765425000</v>
      </c>
      <c r="W111" s="5">
        <v>6011364000000</v>
      </c>
      <c r="X111" s="5">
        <v>7213672462000</v>
      </c>
    </row>
    <row r="112" spans="3:24" ht="15.5" x14ac:dyDescent="0.35">
      <c r="C112" t="s">
        <v>639</v>
      </c>
      <c r="D112" s="5">
        <v>1370194000000</v>
      </c>
      <c r="E112" s="5">
        <v>1293051000000</v>
      </c>
      <c r="F112" s="5">
        <v>1144624000000</v>
      </c>
      <c r="G112" s="5">
        <v>1224997000000</v>
      </c>
      <c r="I112" s="5">
        <v>1144624000000</v>
      </c>
      <c r="J112" s="5">
        <v>799826000000</v>
      </c>
      <c r="K112" s="5">
        <v>557102000000</v>
      </c>
      <c r="L112" s="5">
        <v>193808000000</v>
      </c>
      <c r="M112" s="5">
        <v>130675000000</v>
      </c>
      <c r="N112" s="5">
        <v>490103000000</v>
      </c>
      <c r="O112" s="5">
        <v>393715000000</v>
      </c>
      <c r="P112" s="5">
        <v>740092000000</v>
      </c>
      <c r="Q112" s="5">
        <v>197257000000</v>
      </c>
      <c r="R112" s="5">
        <v>507316000000</v>
      </c>
      <c r="S112" s="5">
        <v>500705000000</v>
      </c>
      <c r="T112" s="5">
        <v>235948000000</v>
      </c>
      <c r="U112" s="5">
        <v>342812851000</v>
      </c>
      <c r="V112" s="5">
        <v>132230499000</v>
      </c>
      <c r="W112" s="5">
        <v>400607000000</v>
      </c>
      <c r="X112" s="5">
        <v>461953240000</v>
      </c>
    </row>
    <row r="113" spans="3:24" ht="15.5" x14ac:dyDescent="0.35">
      <c r="C113" t="s">
        <v>586</v>
      </c>
      <c r="D113" s="5">
        <v>519000000</v>
      </c>
      <c r="E113" s="5">
        <v>33000000</v>
      </c>
      <c r="F113" s="5">
        <v>639000000</v>
      </c>
      <c r="G113" s="5">
        <v>271000000</v>
      </c>
      <c r="I113" s="5">
        <v>639000000</v>
      </c>
      <c r="J113" s="5">
        <v>879000000</v>
      </c>
      <c r="K113" s="5">
        <v>32000000</v>
      </c>
      <c r="L113" s="5">
        <v>1144000000</v>
      </c>
      <c r="M113" s="5">
        <v>137000000</v>
      </c>
      <c r="N113" s="5">
        <v>129000000</v>
      </c>
      <c r="Q113" s="5">
        <v>95000000</v>
      </c>
      <c r="R113" s="5">
        <v>3576000000</v>
      </c>
      <c r="S113" s="5">
        <v>3714000000</v>
      </c>
      <c r="T113" s="5">
        <v>112000000</v>
      </c>
      <c r="U113" s="5">
        <v>1009167000</v>
      </c>
      <c r="V113" s="5">
        <v>417182000</v>
      </c>
      <c r="W113" s="5">
        <v>588000000</v>
      </c>
      <c r="X113" s="5">
        <v>359366000</v>
      </c>
    </row>
    <row r="114" spans="3:24" ht="15.5" x14ac:dyDescent="0.35">
      <c r="C114" t="s">
        <v>640</v>
      </c>
      <c r="D114" s="5">
        <v>21424000000</v>
      </c>
      <c r="E114" s="5">
        <v>11142000000</v>
      </c>
      <c r="F114" s="5">
        <v>2558000000</v>
      </c>
      <c r="G114" s="5">
        <v>7885000000</v>
      </c>
      <c r="I114" s="5">
        <v>2558000000</v>
      </c>
      <c r="J114" s="5">
        <v>5279000000</v>
      </c>
      <c r="K114" s="5">
        <v>37828000000</v>
      </c>
      <c r="L114" s="5">
        <v>77253000000</v>
      </c>
      <c r="P114" s="5">
        <v>36419000000</v>
      </c>
      <c r="Q114" s="5">
        <v>1522000000</v>
      </c>
      <c r="R114" s="5">
        <v>89276000000</v>
      </c>
      <c r="S114" s="5">
        <v>21234000000</v>
      </c>
      <c r="T114" s="5">
        <v>93962000000</v>
      </c>
      <c r="U114" s="5">
        <v>103146459000</v>
      </c>
      <c r="V114" s="5">
        <v>31581967000</v>
      </c>
      <c r="W114" s="5">
        <v>92420000000</v>
      </c>
      <c r="X114" s="5">
        <v>56971178000</v>
      </c>
    </row>
    <row r="115" spans="3:24" ht="15.5" x14ac:dyDescent="0.35">
      <c r="C115" t="s">
        <v>641</v>
      </c>
      <c r="M115" s="5">
        <v>867000000</v>
      </c>
      <c r="N115" s="5">
        <v>952000000</v>
      </c>
      <c r="U115" s="5">
        <v>2242000</v>
      </c>
      <c r="V115" s="5">
        <v>9909000</v>
      </c>
      <c r="W115" s="5">
        <v>10000000</v>
      </c>
      <c r="X115" s="5">
        <v>10360000</v>
      </c>
    </row>
    <row r="116" spans="3:24" ht="15.5" x14ac:dyDescent="0.35">
      <c r="C116" t="s">
        <v>143</v>
      </c>
      <c r="D116" s="5">
        <v>38068000000</v>
      </c>
      <c r="E116" s="5">
        <v>35342000000</v>
      </c>
      <c r="F116" s="5">
        <v>24830000000</v>
      </c>
      <c r="G116" s="5">
        <v>15357000000</v>
      </c>
      <c r="I116" s="5">
        <v>24830000000</v>
      </c>
      <c r="J116" s="5">
        <v>14395000000</v>
      </c>
      <c r="K116" s="5">
        <v>23009000000</v>
      </c>
      <c r="L116" s="5">
        <v>13343000000</v>
      </c>
      <c r="M116" s="5">
        <v>15736000000</v>
      </c>
      <c r="N116" s="5">
        <v>11577000000</v>
      </c>
      <c r="O116" s="5">
        <v>12982000000</v>
      </c>
      <c r="P116" s="5">
        <v>10131000000</v>
      </c>
      <c r="Q116" s="5">
        <v>12462000000</v>
      </c>
      <c r="R116" s="5">
        <v>12727000000</v>
      </c>
      <c r="S116" s="5">
        <v>13760000000</v>
      </c>
      <c r="T116" s="5">
        <v>10988000000</v>
      </c>
      <c r="U116" s="5">
        <v>7932962000</v>
      </c>
      <c r="V116" s="5">
        <v>6012654000</v>
      </c>
      <c r="W116" s="5">
        <v>6999000000</v>
      </c>
      <c r="X116" s="5">
        <v>10141909000</v>
      </c>
    </row>
    <row r="117" spans="3:24" ht="15.5" x14ac:dyDescent="0.35">
      <c r="C117" t="s">
        <v>144</v>
      </c>
      <c r="D117" s="5">
        <v>193877000000</v>
      </c>
      <c r="E117" s="5">
        <v>216449000000</v>
      </c>
      <c r="F117" s="5">
        <v>217148000000</v>
      </c>
      <c r="G117" s="5">
        <v>251341000000</v>
      </c>
      <c r="I117" s="5">
        <v>217148000000</v>
      </c>
      <c r="J117" s="5">
        <v>241133000000</v>
      </c>
      <c r="K117" s="5">
        <v>189759000000</v>
      </c>
      <c r="L117" s="5">
        <v>162854000000</v>
      </c>
      <c r="M117" s="5">
        <v>131505000000</v>
      </c>
      <c r="N117" s="5">
        <v>101325000000</v>
      </c>
      <c r="O117" s="5">
        <v>89352000000</v>
      </c>
      <c r="P117" s="5">
        <v>74608000000</v>
      </c>
      <c r="Q117" s="5">
        <v>110878000000</v>
      </c>
      <c r="R117" s="5">
        <v>64365000000</v>
      </c>
      <c r="S117" s="5">
        <v>62865000000</v>
      </c>
      <c r="T117" s="5">
        <v>44415000000</v>
      </c>
      <c r="U117" s="5">
        <v>25514140000</v>
      </c>
      <c r="V117" s="5">
        <v>20590766000</v>
      </c>
      <c r="W117" s="5">
        <v>18530000000</v>
      </c>
      <c r="X117" s="5">
        <v>24999391000</v>
      </c>
    </row>
    <row r="118" spans="3:24" ht="15.5" x14ac:dyDescent="0.35">
      <c r="C118" t="s">
        <v>351</v>
      </c>
      <c r="T118" s="5">
        <v>441000000</v>
      </c>
    </row>
    <row r="119" spans="3:24" ht="15.5" x14ac:dyDescent="0.35">
      <c r="C119" t="s">
        <v>159</v>
      </c>
      <c r="D119" s="5">
        <v>17890815000000</v>
      </c>
      <c r="E119" s="5">
        <v>17603534000000</v>
      </c>
      <c r="F119" s="5">
        <v>16522003000000</v>
      </c>
      <c r="G119" s="5">
        <v>16768946000000</v>
      </c>
      <c r="I119" s="5">
        <v>16522003000000</v>
      </c>
      <c r="J119" s="5">
        <v>17210289000000</v>
      </c>
      <c r="K119" s="5">
        <v>14559944000000</v>
      </c>
      <c r="L119" s="5">
        <v>14150029000000</v>
      </c>
      <c r="M119" s="5">
        <v>11649903000000</v>
      </c>
      <c r="N119" s="5">
        <v>10101667000000</v>
      </c>
      <c r="O119" s="5">
        <v>9048429000000</v>
      </c>
      <c r="P119" s="5">
        <v>9424865000000</v>
      </c>
      <c r="Q119" s="5">
        <v>9453546000000</v>
      </c>
      <c r="R119" s="5">
        <v>11197144000000</v>
      </c>
      <c r="S119" s="5">
        <v>10428800000000</v>
      </c>
      <c r="T119" s="5">
        <v>8195695000000</v>
      </c>
      <c r="U119" s="5">
        <v>7401987801000</v>
      </c>
      <c r="V119" s="5">
        <v>6719963698000</v>
      </c>
      <c r="W119" s="5">
        <v>6676732000000</v>
      </c>
      <c r="X119" s="5">
        <v>7967169612000</v>
      </c>
    </row>
    <row r="120" spans="3:24" ht="15.5" x14ac:dyDescent="0.35">
      <c r="C120" t="s">
        <v>160</v>
      </c>
    </row>
    <row r="121" spans="3:24" ht="15.5" x14ac:dyDescent="0.35">
      <c r="C121" t="s">
        <v>161</v>
      </c>
      <c r="D121" s="5">
        <v>3325597000000</v>
      </c>
      <c r="E121" s="5">
        <v>3325597000000</v>
      </c>
      <c r="F121" s="5">
        <v>3325597000000</v>
      </c>
      <c r="G121" s="5">
        <v>3325597000000</v>
      </c>
      <c r="I121" s="5">
        <v>3325597000000</v>
      </c>
      <c r="J121" s="5">
        <v>3325597000000</v>
      </c>
      <c r="K121" s="5">
        <v>2790935000000</v>
      </c>
      <c r="L121" s="5">
        <v>2713698000000</v>
      </c>
      <c r="M121" s="5">
        <v>2573254000000</v>
      </c>
      <c r="N121" s="5">
        <v>2355918000000</v>
      </c>
      <c r="O121" s="5">
        <v>2355918000000</v>
      </c>
      <c r="P121" s="5">
        <v>2178505000000</v>
      </c>
      <c r="Q121" s="5">
        <v>2126147000000</v>
      </c>
      <c r="R121" s="5">
        <v>2058147000000</v>
      </c>
      <c r="S121" s="5">
        <v>1912957000000</v>
      </c>
      <c r="T121" s="5">
        <v>1503233000000</v>
      </c>
      <c r="U121" s="5">
        <v>548607854000</v>
      </c>
      <c r="V121" s="5">
        <v>548607854000</v>
      </c>
      <c r="W121" s="5">
        <v>548608000000</v>
      </c>
      <c r="X121" s="5">
        <v>548607854000</v>
      </c>
    </row>
    <row r="122" spans="3:24" ht="15.5" x14ac:dyDescent="0.35">
      <c r="C122" t="s">
        <v>162</v>
      </c>
      <c r="D122" s="5">
        <v>943217000000</v>
      </c>
      <c r="E122" s="5">
        <v>943217000000</v>
      </c>
      <c r="F122" s="5">
        <v>943217000000</v>
      </c>
      <c r="G122" s="5">
        <v>943217000000</v>
      </c>
      <c r="I122" s="5">
        <v>943217000000</v>
      </c>
      <c r="J122" s="5">
        <v>943217000000</v>
      </c>
      <c r="K122" s="5">
        <v>1477879000000</v>
      </c>
      <c r="L122" s="5">
        <v>755772000000</v>
      </c>
      <c r="M122" s="5">
        <v>592219000000</v>
      </c>
      <c r="N122" s="5">
        <v>-2552000000</v>
      </c>
      <c r="O122" s="5">
        <v>-2552000000</v>
      </c>
      <c r="P122" s="5">
        <v>82722000000</v>
      </c>
      <c r="Q122" s="5">
        <v>722000000</v>
      </c>
      <c r="R122" s="5">
        <v>720000000</v>
      </c>
      <c r="S122" s="5">
        <v>3555000000</v>
      </c>
      <c r="T122" s="5">
        <v>6360000000</v>
      </c>
      <c r="U122" s="5">
        <v>457206670000</v>
      </c>
      <c r="V122" s="5">
        <v>233222815000</v>
      </c>
      <c r="W122" s="5">
        <v>12048000000</v>
      </c>
      <c r="X122" s="5">
        <v>118302165000</v>
      </c>
    </row>
    <row r="123" spans="3:24" ht="15.5" x14ac:dyDescent="0.35">
      <c r="C123" t="s">
        <v>163</v>
      </c>
      <c r="D123" s="5">
        <v>-494455000000</v>
      </c>
      <c r="E123" s="5">
        <v>-518000000000</v>
      </c>
      <c r="F123" s="5">
        <v>-536329000000</v>
      </c>
      <c r="G123" s="5">
        <v>-557710000000</v>
      </c>
      <c r="I123" s="5">
        <v>-536329000000</v>
      </c>
      <c r="J123" s="5">
        <v>-618104000000</v>
      </c>
      <c r="K123" s="5">
        <v>-692954000000</v>
      </c>
      <c r="L123" s="5">
        <v>-770870000000</v>
      </c>
      <c r="M123" s="5">
        <v>-823375000000</v>
      </c>
      <c r="N123" s="5">
        <v>-836243000000</v>
      </c>
      <c r="O123" s="5">
        <v>-799481000000</v>
      </c>
      <c r="P123" s="5">
        <v>-819914000000</v>
      </c>
      <c r="Q123" s="5">
        <v>-876935000000</v>
      </c>
      <c r="R123" s="5">
        <v>-191742000000</v>
      </c>
      <c r="S123" s="5">
        <v>-201091000000</v>
      </c>
      <c r="T123" s="5">
        <v>-209291000000</v>
      </c>
      <c r="U123" s="5">
        <v>-154740823000</v>
      </c>
      <c r="V123" s="5">
        <v>-73000424000</v>
      </c>
      <c r="W123" s="5">
        <v>-55745000000</v>
      </c>
      <c r="X123" s="5">
        <v>43202325000</v>
      </c>
    </row>
    <row r="124" spans="3:24" ht="15.5" x14ac:dyDescent="0.35">
      <c r="C124" t="s">
        <v>164</v>
      </c>
      <c r="Q124" s="5">
        <v>17940000000</v>
      </c>
      <c r="R124" s="5">
        <v>17940000000</v>
      </c>
      <c r="S124" s="5">
        <v>17940000000</v>
      </c>
      <c r="T124" s="5">
        <v>17940000000</v>
      </c>
      <c r="U124" s="5">
        <v>17939724000</v>
      </c>
      <c r="V124" s="5">
        <v>17939724000</v>
      </c>
      <c r="W124" s="5">
        <v>17940000000</v>
      </c>
      <c r="X124" s="5">
        <v>15506000000</v>
      </c>
    </row>
    <row r="125" spans="3:24" ht="15.5" x14ac:dyDescent="0.35">
      <c r="C125" t="s">
        <v>165</v>
      </c>
      <c r="D125" s="5">
        <v>-494455000000</v>
      </c>
      <c r="E125" s="5">
        <v>-518000000000</v>
      </c>
      <c r="F125" s="5">
        <v>-536329000000</v>
      </c>
      <c r="G125" s="5">
        <v>-557710000000</v>
      </c>
      <c r="I125" s="5">
        <v>-536329000000</v>
      </c>
      <c r="J125" s="5">
        <v>-618104000000</v>
      </c>
      <c r="K125" s="5">
        <v>-692954000000</v>
      </c>
      <c r="L125" s="5">
        <v>-770870000000</v>
      </c>
      <c r="M125" s="5">
        <v>-823375000000</v>
      </c>
      <c r="N125" s="5">
        <v>-836243000000</v>
      </c>
      <c r="O125" s="5">
        <v>-799481000000</v>
      </c>
      <c r="P125" s="5">
        <v>-819914000000</v>
      </c>
      <c r="Q125" s="5">
        <v>-894875000000</v>
      </c>
      <c r="R125" s="5">
        <v>-209682000000</v>
      </c>
      <c r="S125" s="5">
        <v>-219031000000</v>
      </c>
      <c r="T125" s="5">
        <v>-227231000000</v>
      </c>
      <c r="U125" s="5">
        <v>-172680547000</v>
      </c>
      <c r="V125" s="5">
        <v>-90940148000</v>
      </c>
      <c r="W125" s="5">
        <v>-73685000000</v>
      </c>
      <c r="X125" s="5">
        <v>27696325000</v>
      </c>
    </row>
    <row r="126" spans="3:24" ht="15.5" x14ac:dyDescent="0.35">
      <c r="C126" t="s">
        <v>166</v>
      </c>
      <c r="D126" s="5">
        <v>-494455000000</v>
      </c>
      <c r="E126" s="5">
        <v>-518000000000</v>
      </c>
      <c r="F126" s="5">
        <v>-536329000000</v>
      </c>
      <c r="G126" s="5">
        <v>-557710000000</v>
      </c>
      <c r="I126" s="5">
        <v>-536329000000</v>
      </c>
      <c r="J126" s="5">
        <v>-618104000000</v>
      </c>
      <c r="K126" s="5">
        <v>-692954000000</v>
      </c>
      <c r="L126" s="5">
        <v>-770870000000</v>
      </c>
      <c r="M126" s="5">
        <v>-823375000000</v>
      </c>
      <c r="N126" s="5">
        <v>-836243000000</v>
      </c>
      <c r="O126" s="5">
        <v>-799481000000</v>
      </c>
      <c r="P126" s="5">
        <v>-819914000000</v>
      </c>
      <c r="Q126" s="5">
        <v>-876935000000</v>
      </c>
      <c r="R126" s="5">
        <v>-191742000000</v>
      </c>
      <c r="S126" s="5">
        <v>-201091000000</v>
      </c>
      <c r="T126" s="5">
        <v>-209291000000</v>
      </c>
      <c r="U126" s="5">
        <v>-154740823000</v>
      </c>
      <c r="V126" s="5">
        <v>-73000424000</v>
      </c>
      <c r="W126" s="5">
        <v>-55745000000</v>
      </c>
      <c r="X126" s="5">
        <v>43202325000</v>
      </c>
    </row>
    <row r="127" spans="3:24" ht="15.5" x14ac:dyDescent="0.35">
      <c r="C127" t="s">
        <v>10</v>
      </c>
      <c r="D127" s="5">
        <v>3790803000000</v>
      </c>
      <c r="E127" s="5">
        <v>3780695000000</v>
      </c>
      <c r="F127" s="5">
        <v>3750632000000</v>
      </c>
      <c r="G127" s="5">
        <v>3727697000000</v>
      </c>
      <c r="I127" s="5">
        <v>3750632000000</v>
      </c>
      <c r="J127" s="5">
        <v>3661120000000</v>
      </c>
      <c r="K127" s="5">
        <v>3587434000000</v>
      </c>
      <c r="L127" s="5">
        <v>2712334000000</v>
      </c>
      <c r="M127" s="5">
        <v>2365457000000</v>
      </c>
      <c r="N127" s="5">
        <v>1551237000000</v>
      </c>
      <c r="O127" s="5">
        <v>1559450000000</v>
      </c>
      <c r="P127" s="5">
        <v>1429990000000</v>
      </c>
      <c r="Q127" s="5">
        <v>1252548000000</v>
      </c>
      <c r="R127" s="5">
        <v>1860405000000</v>
      </c>
      <c r="S127" s="5">
        <v>1708204000000</v>
      </c>
      <c r="T127" s="5">
        <v>1234569000000</v>
      </c>
      <c r="U127" s="5">
        <v>763877334000</v>
      </c>
      <c r="V127" s="5">
        <v>713839761000</v>
      </c>
      <c r="W127" s="5">
        <v>623094000000</v>
      </c>
      <c r="X127" s="5">
        <v>700768946000</v>
      </c>
    </row>
    <row r="128" spans="3:24" ht="15.5" x14ac:dyDescent="0.35">
      <c r="C128" t="s">
        <v>168</v>
      </c>
      <c r="D128" s="5">
        <v>21681618000000</v>
      </c>
      <c r="E128" s="5">
        <v>21384229000000</v>
      </c>
      <c r="F128" s="5">
        <v>20272635000000</v>
      </c>
      <c r="G128" s="5">
        <v>20496643000000</v>
      </c>
      <c r="I128" s="5">
        <v>20272635000000</v>
      </c>
      <c r="J128" s="5">
        <v>20871409000000</v>
      </c>
      <c r="K128" s="5">
        <v>18147378000000</v>
      </c>
      <c r="L128" s="5">
        <v>16862363000000</v>
      </c>
      <c r="M128" s="5">
        <v>14015360000000</v>
      </c>
      <c r="N128" s="5">
        <v>11652904000000</v>
      </c>
      <c r="O128" s="5">
        <v>10607879000000</v>
      </c>
      <c r="P128" s="5">
        <v>10854855000000</v>
      </c>
      <c r="Q128" s="5">
        <v>10706094000000</v>
      </c>
      <c r="R128" s="5">
        <v>13057549000000</v>
      </c>
      <c r="S128" s="5">
        <v>12137004000000</v>
      </c>
      <c r="T128" s="5">
        <v>9430264000000</v>
      </c>
      <c r="U128" s="5">
        <v>8165865135000</v>
      </c>
      <c r="V128" s="5">
        <v>7433803459000</v>
      </c>
      <c r="W128" s="5">
        <v>7299826000000</v>
      </c>
      <c r="X128" s="5">
        <v>8667938558000</v>
      </c>
    </row>
    <row r="129" spans="2:24" ht="15.5" x14ac:dyDescent="0.35">
      <c r="C129" t="s">
        <v>169</v>
      </c>
      <c r="D129" s="5">
        <v>44458997354</v>
      </c>
      <c r="E129" s="5">
        <v>44458997354</v>
      </c>
      <c r="F129" s="5">
        <v>44458997354</v>
      </c>
      <c r="G129" s="5">
        <v>44458997354</v>
      </c>
      <c r="I129" s="5">
        <v>44458997354</v>
      </c>
      <c r="J129" s="5">
        <v>44458997354</v>
      </c>
      <c r="K129" s="5">
        <v>33765744021</v>
      </c>
      <c r="L129" s="5">
        <v>32221089956</v>
      </c>
      <c r="M129" s="5">
        <v>29412224720</v>
      </c>
      <c r="N129" s="5">
        <v>25333295263</v>
      </c>
      <c r="O129" s="5">
        <v>25333295263</v>
      </c>
      <c r="P129" s="5">
        <v>21785053618</v>
      </c>
      <c r="Q129" s="5">
        <v>21261473347</v>
      </c>
      <c r="R129" s="5">
        <v>20581465247</v>
      </c>
      <c r="S129" s="5">
        <v>19129563072</v>
      </c>
      <c r="T129" s="5">
        <v>15032327068</v>
      </c>
      <c r="U129" s="5">
        <v>5486078541</v>
      </c>
      <c r="V129" s="5">
        <v>5486078541</v>
      </c>
      <c r="W129" s="5">
        <v>5486078541</v>
      </c>
      <c r="X129" s="5">
        <v>5486078541</v>
      </c>
    </row>
    <row r="131" spans="2:24" ht="15.5" x14ac:dyDescent="0.35">
      <c r="B131" t="s">
        <v>170</v>
      </c>
      <c r="C131" t="s">
        <v>171</v>
      </c>
      <c r="D131" s="5">
        <v>-538897000000</v>
      </c>
      <c r="E131" s="5">
        <v>307080000000</v>
      </c>
      <c r="F131" s="5">
        <v>-689870000000</v>
      </c>
      <c r="G131" s="5">
        <v>-321935000000</v>
      </c>
      <c r="I131" s="5">
        <v>-63417000000</v>
      </c>
      <c r="J131" s="5">
        <v>1114239000000</v>
      </c>
      <c r="K131" s="5">
        <v>583634000000</v>
      </c>
      <c r="L131" s="5">
        <v>719359000000</v>
      </c>
      <c r="M131" s="5">
        <v>559112000000</v>
      </c>
      <c r="N131" s="5">
        <v>930355000000</v>
      </c>
      <c r="O131" s="5">
        <v>-791881000000</v>
      </c>
      <c r="P131" s="5">
        <v>-17181000000</v>
      </c>
      <c r="Q131" s="5">
        <v>-1992694000000</v>
      </c>
      <c r="R131" s="5">
        <v>-99324000000</v>
      </c>
      <c r="S131" s="5">
        <v>1047411000000</v>
      </c>
      <c r="T131" s="5">
        <v>24929000000</v>
      </c>
      <c r="U131" s="5">
        <v>221893999000</v>
      </c>
      <c r="V131" s="5">
        <v>167750404000</v>
      </c>
      <c r="W131" s="5">
        <v>-300229887000</v>
      </c>
      <c r="X131" s="5">
        <v>681124550000</v>
      </c>
    </row>
    <row r="132" spans="2:24" ht="15.5" x14ac:dyDescent="0.35">
      <c r="C132" t="s">
        <v>642</v>
      </c>
      <c r="D132" s="5">
        <v>357953000000</v>
      </c>
      <c r="E132" s="5">
        <v>349531000000</v>
      </c>
      <c r="F132" s="5">
        <v>381708000000</v>
      </c>
      <c r="G132" s="5">
        <v>382904000000</v>
      </c>
      <c r="I132" s="5">
        <v>1504594000000</v>
      </c>
      <c r="J132" s="5">
        <v>1400812000000</v>
      </c>
      <c r="K132" s="5">
        <v>1305322000000</v>
      </c>
      <c r="L132" s="5">
        <v>1157726000000</v>
      </c>
      <c r="M132" s="5">
        <v>999442000000</v>
      </c>
      <c r="N132" s="5">
        <v>953278000000</v>
      </c>
      <c r="O132" s="5">
        <v>1065433000000</v>
      </c>
      <c r="P132" s="5">
        <v>950231000000</v>
      </c>
      <c r="Q132" s="5">
        <v>1043099000000</v>
      </c>
      <c r="R132" s="5">
        <v>1053354000000</v>
      </c>
      <c r="S132" s="5">
        <v>931830000000</v>
      </c>
      <c r="T132" s="5">
        <v>758326000000</v>
      </c>
      <c r="U132" s="5">
        <v>683350261000</v>
      </c>
      <c r="V132" s="5">
        <v>691203253000</v>
      </c>
      <c r="W132" s="5">
        <v>831843303000</v>
      </c>
      <c r="X132" s="5">
        <v>846976973000</v>
      </c>
    </row>
    <row r="133" spans="2:24" ht="15.5" x14ac:dyDescent="0.35">
      <c r="C133" t="s">
        <v>224</v>
      </c>
      <c r="D133" s="5">
        <v>-275941000000</v>
      </c>
      <c r="E133" s="5">
        <v>-254084000000</v>
      </c>
      <c r="F133" s="5">
        <v>-240551000000</v>
      </c>
      <c r="G133" s="5">
        <v>-248422000000</v>
      </c>
      <c r="I133" s="5">
        <v>-984934000000</v>
      </c>
      <c r="J133" s="5">
        <v>-868723000000</v>
      </c>
      <c r="K133" s="5">
        <v>-701157000000</v>
      </c>
      <c r="L133" s="5">
        <v>-506591000000</v>
      </c>
      <c r="M133" s="5">
        <v>-580095000000</v>
      </c>
      <c r="N133" s="5">
        <v>-602361000000</v>
      </c>
      <c r="O133" s="5">
        <v>-665934000000</v>
      </c>
      <c r="P133" s="5">
        <v>-577961000000</v>
      </c>
      <c r="Q133" s="5">
        <v>-677207000000</v>
      </c>
      <c r="R133" s="5">
        <v>-700503000000</v>
      </c>
      <c r="S133" s="5">
        <v>-652103000000</v>
      </c>
      <c r="T133" s="5">
        <v>-522486000000</v>
      </c>
      <c r="U133" s="5">
        <v>-379102444000</v>
      </c>
      <c r="V133" s="5">
        <v>-329057097000</v>
      </c>
      <c r="W133" s="5">
        <v>-467335788000</v>
      </c>
      <c r="X133" s="5">
        <v>-426974005000</v>
      </c>
    </row>
    <row r="134" spans="2:24" ht="15.5" x14ac:dyDescent="0.35">
      <c r="C134" t="s">
        <v>643</v>
      </c>
      <c r="D134" s="5">
        <v>47706000000</v>
      </c>
      <c r="E134" s="5">
        <v>47189000000</v>
      </c>
      <c r="F134" s="5">
        <v>71826000000</v>
      </c>
      <c r="G134" s="5">
        <v>44820000000</v>
      </c>
      <c r="I134" s="5">
        <v>192784000000</v>
      </c>
      <c r="J134" s="5">
        <v>109316000000</v>
      </c>
      <c r="K134" s="5">
        <v>125396000000</v>
      </c>
      <c r="L134" s="5">
        <v>148144000000</v>
      </c>
      <c r="M134" s="5">
        <v>183985000000</v>
      </c>
      <c r="N134" s="5">
        <v>223748000000</v>
      </c>
      <c r="O134" s="5">
        <v>226561000000</v>
      </c>
      <c r="P134" s="5">
        <v>245261000000</v>
      </c>
      <c r="Q134" s="5">
        <v>92290000000</v>
      </c>
      <c r="R134" s="5">
        <v>123055000000</v>
      </c>
      <c r="S134" s="5">
        <v>74674000000</v>
      </c>
      <c r="T134" s="5">
        <v>48744000000</v>
      </c>
      <c r="U134" s="5">
        <v>66007731000</v>
      </c>
      <c r="V134" s="5">
        <v>33562824000</v>
      </c>
      <c r="W134" s="5">
        <v>40183612000</v>
      </c>
      <c r="X134" s="5">
        <v>34453285000</v>
      </c>
    </row>
    <row r="135" spans="2:24" ht="15.5" x14ac:dyDescent="0.35">
      <c r="C135" t="s">
        <v>644</v>
      </c>
      <c r="D135" s="5">
        <v>-62206000000</v>
      </c>
      <c r="E135" s="5">
        <v>-59817000000</v>
      </c>
      <c r="F135" s="5">
        <v>-60876000000</v>
      </c>
      <c r="G135" s="5">
        <v>-56425000000</v>
      </c>
      <c r="I135" s="5">
        <v>-225679000000</v>
      </c>
      <c r="J135" s="5">
        <v>-218184000000</v>
      </c>
      <c r="K135" s="5">
        <v>-225254000000</v>
      </c>
      <c r="L135" s="5">
        <v>-212482000000</v>
      </c>
      <c r="M135" s="5">
        <v>-197239000000</v>
      </c>
      <c r="N135" s="5">
        <v>-198880000000</v>
      </c>
      <c r="O135" s="5">
        <v>-201951000000</v>
      </c>
      <c r="P135" s="5">
        <v>-254662000000</v>
      </c>
      <c r="Q135" s="5">
        <v>-231499000000</v>
      </c>
      <c r="R135" s="5">
        <v>-195300000000</v>
      </c>
      <c r="S135" s="5">
        <v>-179066000000</v>
      </c>
      <c r="T135" s="5">
        <v>-166051000000</v>
      </c>
      <c r="U135" s="5">
        <v>-159580239000</v>
      </c>
      <c r="V135" s="5">
        <v>-173332783000</v>
      </c>
      <c r="W135" s="5">
        <v>-186806395000</v>
      </c>
      <c r="X135" s="5">
        <v>-159507248000</v>
      </c>
    </row>
    <row r="136" spans="2:24" ht="15.5" x14ac:dyDescent="0.35">
      <c r="C136" t="s">
        <v>366</v>
      </c>
      <c r="D136" s="5">
        <v>-90689000000</v>
      </c>
      <c r="E136" s="5">
        <v>-76204000000</v>
      </c>
      <c r="F136" s="5">
        <v>-108705000000</v>
      </c>
      <c r="G136" s="5">
        <v>-64379000000</v>
      </c>
      <c r="I136" s="5">
        <v>-300944000000</v>
      </c>
      <c r="J136" s="5">
        <v>-206187000000</v>
      </c>
      <c r="K136" s="5">
        <v>-273234000000</v>
      </c>
      <c r="L136" s="5">
        <v>-250968000000</v>
      </c>
      <c r="M136" s="5">
        <v>-232668000000</v>
      </c>
      <c r="N136" s="5">
        <v>-253352000000</v>
      </c>
      <c r="O136" s="5">
        <v>-250109000000</v>
      </c>
      <c r="P136" s="5">
        <v>-270362000000</v>
      </c>
      <c r="Q136" s="5">
        <v>-284446000000</v>
      </c>
      <c r="R136" s="5">
        <v>-183297000000</v>
      </c>
      <c r="S136" s="5">
        <v>-151677000000</v>
      </c>
      <c r="T136" s="5">
        <v>-135655000000</v>
      </c>
      <c r="U136" s="5">
        <v>-129273615000</v>
      </c>
      <c r="V136" s="5">
        <v>-132887008000</v>
      </c>
      <c r="W136" s="5">
        <v>-218806834000</v>
      </c>
      <c r="X136" s="5">
        <v>-157437505000</v>
      </c>
    </row>
    <row r="137" spans="2:24" ht="15.5" x14ac:dyDescent="0.35">
      <c r="C137" t="s">
        <v>558</v>
      </c>
      <c r="T137" s="5">
        <v>1095000000</v>
      </c>
      <c r="U137" s="5">
        <v>-7303644000</v>
      </c>
      <c r="V137" s="5">
        <v>2509316000</v>
      </c>
      <c r="W137" s="5">
        <v>-9732457000</v>
      </c>
      <c r="X137" s="5">
        <v>-10074164000</v>
      </c>
    </row>
    <row r="138" spans="2:24" ht="15.5" x14ac:dyDescent="0.35">
      <c r="C138" t="s">
        <v>645</v>
      </c>
      <c r="D138" s="5">
        <v>2225000000</v>
      </c>
      <c r="E138" s="5">
        <v>2669000000</v>
      </c>
      <c r="F138" s="5">
        <v>4360000000</v>
      </c>
      <c r="G138" s="5">
        <v>1480000000</v>
      </c>
      <c r="I138" s="5">
        <v>10621000000</v>
      </c>
      <c r="J138" s="5">
        <v>12491000000</v>
      </c>
      <c r="K138" s="5">
        <v>16972000000</v>
      </c>
      <c r="L138" s="5">
        <v>915000000</v>
      </c>
      <c r="M138" s="5">
        <v>610000000</v>
      </c>
      <c r="N138" s="5">
        <v>675000000</v>
      </c>
      <c r="O138" s="5">
        <v>1176000000</v>
      </c>
      <c r="P138" s="5">
        <v>1275000000</v>
      </c>
      <c r="Q138" s="5">
        <v>524000000</v>
      </c>
      <c r="R138" s="5">
        <v>435000000</v>
      </c>
      <c r="S138" s="5">
        <v>339000000</v>
      </c>
    </row>
    <row r="139" spans="2:24" ht="15.5" x14ac:dyDescent="0.35">
      <c r="C139" t="s">
        <v>646</v>
      </c>
      <c r="D139" s="5">
        <v>-61000000</v>
      </c>
      <c r="E139" s="5">
        <v>-102000000</v>
      </c>
      <c r="F139" s="5">
        <v>-236000000</v>
      </c>
      <c r="G139" s="5">
        <v>-73000000</v>
      </c>
      <c r="I139" s="5">
        <v>-391000000</v>
      </c>
      <c r="J139" s="5">
        <v>-419000000</v>
      </c>
      <c r="K139" s="5">
        <v>-924000000</v>
      </c>
      <c r="L139" s="5">
        <v>-3004000000</v>
      </c>
      <c r="M139" s="5">
        <v>-4475000000</v>
      </c>
      <c r="N139" s="5">
        <v>-3568000000</v>
      </c>
      <c r="O139" s="5">
        <v>-35408000000</v>
      </c>
      <c r="P139" s="5">
        <v>-2514000000</v>
      </c>
      <c r="Q139" s="5">
        <v>-5320000000</v>
      </c>
      <c r="R139" s="5">
        <v>-424000000</v>
      </c>
      <c r="S139" s="5">
        <v>-751000000</v>
      </c>
    </row>
    <row r="140" spans="2:24" ht="15.5" x14ac:dyDescent="0.35">
      <c r="C140" t="s">
        <v>549</v>
      </c>
      <c r="D140" s="5">
        <v>2164000000</v>
      </c>
      <c r="E140" s="5">
        <v>2567000000</v>
      </c>
      <c r="F140" s="5">
        <v>4124000000</v>
      </c>
      <c r="G140" s="5">
        <v>1407000000</v>
      </c>
      <c r="I140" s="5">
        <v>10230000000</v>
      </c>
      <c r="J140" s="5">
        <v>12072000000</v>
      </c>
      <c r="K140" s="5">
        <v>16048000000</v>
      </c>
      <c r="L140" s="5">
        <v>-2089000000</v>
      </c>
      <c r="M140" s="5">
        <v>-3865000000</v>
      </c>
      <c r="N140" s="5">
        <v>-2893000000</v>
      </c>
      <c r="O140" s="5">
        <v>-34232000000</v>
      </c>
      <c r="P140" s="5">
        <v>-1239000000</v>
      </c>
      <c r="Q140" s="5">
        <v>-4796000000</v>
      </c>
      <c r="R140" s="5">
        <v>11000000</v>
      </c>
      <c r="S140" s="5">
        <v>-412000000</v>
      </c>
      <c r="T140" s="5">
        <v>1095000000</v>
      </c>
      <c r="U140" s="5">
        <v>-7303644000</v>
      </c>
      <c r="V140" s="5">
        <v>2509316000</v>
      </c>
      <c r="W140" s="5">
        <v>-9732457000</v>
      </c>
      <c r="X140" s="5">
        <v>-10074164000</v>
      </c>
    </row>
    <row r="141" spans="2:24" ht="15.5" x14ac:dyDescent="0.35">
      <c r="C141" t="s">
        <v>318</v>
      </c>
      <c r="X141" s="5">
        <v>-10239222000</v>
      </c>
    </row>
    <row r="142" spans="2:24" ht="15.5" x14ac:dyDescent="0.35">
      <c r="C142" t="s">
        <v>647</v>
      </c>
    </row>
    <row r="143" spans="2:24" ht="15.5" x14ac:dyDescent="0.35">
      <c r="C143" t="s">
        <v>648</v>
      </c>
      <c r="O143" s="5">
        <v>34899000000</v>
      </c>
      <c r="P143" s="5">
        <v>501638000000</v>
      </c>
      <c r="Q143" s="5">
        <v>-390613000000</v>
      </c>
      <c r="R143" s="5">
        <v>-28951000000</v>
      </c>
      <c r="S143" s="5">
        <v>-116973000000</v>
      </c>
      <c r="V143" s="5">
        <v>22163000000</v>
      </c>
      <c r="W143" s="5">
        <v>23260797000</v>
      </c>
      <c r="X143" s="5">
        <v>-752953000</v>
      </c>
    </row>
    <row r="144" spans="2:24" ht="15.5" x14ac:dyDescent="0.35">
      <c r="C144" t="s">
        <v>649</v>
      </c>
      <c r="D144" s="5">
        <v>82807000000</v>
      </c>
      <c r="E144" s="5">
        <v>-66178000000</v>
      </c>
      <c r="F144" s="5">
        <v>65200000000</v>
      </c>
      <c r="G144" s="5">
        <v>-49094000000</v>
      </c>
      <c r="I144" s="5">
        <v>352888000000</v>
      </c>
      <c r="J144" s="5">
        <v>-216283000000</v>
      </c>
      <c r="K144" s="5">
        <v>56764000000</v>
      </c>
      <c r="L144" s="5">
        <v>-505157000000</v>
      </c>
      <c r="M144" s="5">
        <v>291660000000</v>
      </c>
      <c r="N144" s="5">
        <v>-207829000000</v>
      </c>
      <c r="O144" s="5">
        <v>-24602000000</v>
      </c>
      <c r="P144" s="5">
        <v>48350000000</v>
      </c>
      <c r="Q144" s="5">
        <v>-96598000000</v>
      </c>
      <c r="R144" s="5">
        <v>180963000000</v>
      </c>
      <c r="S144" s="5">
        <v>-205264000000</v>
      </c>
      <c r="T144" s="5">
        <v>31371000000</v>
      </c>
      <c r="U144" s="5">
        <v>-39948000000</v>
      </c>
      <c r="V144" s="5">
        <v>28366795000</v>
      </c>
      <c r="W144" s="5">
        <v>-28366795000</v>
      </c>
      <c r="X144" s="5">
        <v>92485042000</v>
      </c>
    </row>
    <row r="145" spans="3:24" ht="15.5" x14ac:dyDescent="0.35">
      <c r="C145" t="s">
        <v>650</v>
      </c>
      <c r="E145" s="5">
        <v>43489000000</v>
      </c>
      <c r="F145" s="5">
        <v>-43489000000</v>
      </c>
      <c r="I145" s="5">
        <v>-43489000000</v>
      </c>
      <c r="J145" s="5">
        <v>95210000000</v>
      </c>
      <c r="K145" s="5">
        <v>-95210000000</v>
      </c>
      <c r="L145" s="5">
        <v>248514000000</v>
      </c>
      <c r="M145" s="5">
        <v>42645000000</v>
      </c>
      <c r="N145" s="5">
        <v>-291159000000</v>
      </c>
    </row>
    <row r="146" spans="3:24" ht="15.5" x14ac:dyDescent="0.35">
      <c r="C146" t="s">
        <v>651</v>
      </c>
      <c r="D146" s="5">
        <v>-861991000000</v>
      </c>
      <c r="E146" s="5">
        <v>-648430000000</v>
      </c>
      <c r="F146" s="5">
        <v>-556718000000</v>
      </c>
      <c r="G146" s="5">
        <v>87543000000</v>
      </c>
      <c r="I146" s="5">
        <v>-468630000000</v>
      </c>
      <c r="J146" s="5">
        <v>-1034625000000</v>
      </c>
      <c r="K146" s="5">
        <v>-133196000000</v>
      </c>
      <c r="L146" s="5">
        <v>-1783787000000</v>
      </c>
      <c r="M146" s="5">
        <v>-1458512000000</v>
      </c>
      <c r="N146" s="5">
        <v>345861000000</v>
      </c>
      <c r="O146" s="5">
        <v>-130967000000</v>
      </c>
      <c r="P146" s="5">
        <v>-523860000000</v>
      </c>
      <c r="Q146" s="5">
        <v>331791000000</v>
      </c>
      <c r="R146" s="5">
        <v>-934372000000</v>
      </c>
      <c r="S146" s="5">
        <v>-925673000000</v>
      </c>
      <c r="T146" s="5">
        <v>-796134000000</v>
      </c>
      <c r="U146" s="5">
        <v>-425186566000</v>
      </c>
      <c r="V146" s="5">
        <v>-145182220000</v>
      </c>
      <c r="W146" s="5">
        <v>1023638364000</v>
      </c>
      <c r="X146" s="5">
        <v>-802047984000</v>
      </c>
    </row>
    <row r="147" spans="3:24" ht="15.5" x14ac:dyDescent="0.35">
      <c r="C147" t="s">
        <v>652</v>
      </c>
      <c r="U147" s="5">
        <v>10897386000</v>
      </c>
      <c r="V147" s="5">
        <v>37671532000</v>
      </c>
      <c r="W147" s="5">
        <v>48083003000</v>
      </c>
      <c r="X147" s="5">
        <v>-113571230000</v>
      </c>
    </row>
    <row r="148" spans="3:24" ht="15.5" x14ac:dyDescent="0.35">
      <c r="C148" t="s">
        <v>653</v>
      </c>
      <c r="D148" s="5">
        <v>2652000000</v>
      </c>
      <c r="E148" s="5">
        <v>1233000000</v>
      </c>
      <c r="F148" s="5">
        <v>2008000000</v>
      </c>
      <c r="G148" s="5">
        <v>301000000</v>
      </c>
      <c r="I148" s="5">
        <v>2893000000</v>
      </c>
      <c r="J148" s="5">
        <v>-1066000000</v>
      </c>
      <c r="K148" s="5">
        <v>2759000000</v>
      </c>
      <c r="L148" s="5">
        <v>-2818000000</v>
      </c>
      <c r="M148" s="5">
        <v>4111000000</v>
      </c>
      <c r="N148" s="5">
        <v>-3841000000</v>
      </c>
      <c r="O148" s="5">
        <v>736000000</v>
      </c>
      <c r="P148" s="5">
        <v>-1062000000</v>
      </c>
      <c r="Q148" s="5">
        <v>4822000000</v>
      </c>
      <c r="R148" s="5">
        <v>3399000000</v>
      </c>
      <c r="S148" s="5">
        <v>-7550000000</v>
      </c>
      <c r="T148" s="5">
        <v>1151000000</v>
      </c>
      <c r="U148" s="5">
        <v>-1032019000</v>
      </c>
      <c r="V148" s="5">
        <v>-74043000</v>
      </c>
      <c r="W148" s="5">
        <v>121633000</v>
      </c>
      <c r="X148" s="5">
        <v>-244778000</v>
      </c>
    </row>
    <row r="149" spans="3:24" ht="15.5" x14ac:dyDescent="0.35">
      <c r="C149" t="s">
        <v>654</v>
      </c>
      <c r="D149" s="5">
        <v>-10282000000</v>
      </c>
      <c r="E149" s="5">
        <v>-8585000000</v>
      </c>
      <c r="F149" s="5">
        <v>5328000000</v>
      </c>
      <c r="G149" s="5">
        <v>36896000000</v>
      </c>
      <c r="I149" s="5">
        <v>39618000000</v>
      </c>
      <c r="J149" s="5">
        <v>-4348000000</v>
      </c>
      <c r="K149" s="5">
        <v>39425000000</v>
      </c>
      <c r="L149" s="5">
        <v>-77253000000</v>
      </c>
      <c r="O149" s="5">
        <v>36419000000</v>
      </c>
      <c r="P149" s="5">
        <v>-34897000000</v>
      </c>
      <c r="Q149" s="5">
        <v>87754000000</v>
      </c>
      <c r="R149" s="5">
        <v>-68042000000</v>
      </c>
      <c r="S149" s="5">
        <v>72728000000</v>
      </c>
      <c r="T149" s="5">
        <v>9184000000</v>
      </c>
      <c r="U149" s="5">
        <v>-71564492000</v>
      </c>
      <c r="V149" s="5">
        <v>60837822000</v>
      </c>
      <c r="W149" s="5">
        <v>-35448611000</v>
      </c>
      <c r="X149" s="5">
        <v>-37489394000</v>
      </c>
    </row>
    <row r="150" spans="3:24" ht="15.5" x14ac:dyDescent="0.35">
      <c r="C150" t="s">
        <v>655</v>
      </c>
      <c r="D150" s="5">
        <v>-39263000000</v>
      </c>
      <c r="E150" s="5">
        <v>-106610000000</v>
      </c>
      <c r="F150" s="5">
        <v>4200000000</v>
      </c>
      <c r="G150" s="5">
        <v>132438000000</v>
      </c>
      <c r="I150" s="5">
        <v>533639000000</v>
      </c>
      <c r="J150" s="5">
        <v>-549079000000</v>
      </c>
      <c r="K150" s="5">
        <v>93588000000</v>
      </c>
      <c r="L150" s="5">
        <v>43540000000</v>
      </c>
      <c r="M150" s="5">
        <v>-18889000000</v>
      </c>
      <c r="N150" s="5">
        <v>-71495000000</v>
      </c>
      <c r="O150" s="5">
        <v>-451824000000</v>
      </c>
      <c r="P150" s="5">
        <v>-118008000000</v>
      </c>
      <c r="Q150" s="5">
        <v>-72742000000</v>
      </c>
      <c r="R150" s="5">
        <v>-105893000000</v>
      </c>
      <c r="S150" s="5">
        <v>-21822000000</v>
      </c>
      <c r="T150" s="5">
        <v>-14319000000</v>
      </c>
      <c r="U150" s="5">
        <v>-4807033000</v>
      </c>
      <c r="V150" s="5">
        <v>-4393560000</v>
      </c>
      <c r="W150" s="5">
        <v>-51239074000</v>
      </c>
      <c r="X150" s="5">
        <v>31495133000</v>
      </c>
    </row>
    <row r="151" spans="3:24" ht="15.5" x14ac:dyDescent="0.35">
      <c r="C151" t="s">
        <v>656</v>
      </c>
      <c r="D151" s="5">
        <v>-826077000000</v>
      </c>
      <c r="E151" s="5">
        <v>-785081000000</v>
      </c>
      <c r="F151" s="5">
        <v>-523471000000</v>
      </c>
      <c r="G151" s="5">
        <v>208084000000</v>
      </c>
      <c r="I151" s="5">
        <v>416919000000</v>
      </c>
      <c r="J151" s="5">
        <v>-1710191000000</v>
      </c>
      <c r="K151" s="5">
        <v>-35870000000</v>
      </c>
      <c r="L151" s="5">
        <v>-2076961000000</v>
      </c>
      <c r="M151" s="5">
        <v>-1138985000000</v>
      </c>
      <c r="N151" s="5">
        <v>-228463000000</v>
      </c>
      <c r="O151" s="5">
        <v>-535339000000</v>
      </c>
      <c r="P151" s="5">
        <v>-127839000000</v>
      </c>
      <c r="Q151" s="5">
        <v>-135586000000</v>
      </c>
      <c r="R151" s="5">
        <v>-952896000000</v>
      </c>
      <c r="S151" s="5">
        <v>-1204554000000</v>
      </c>
      <c r="T151" s="5">
        <v>-768747000000</v>
      </c>
      <c r="U151" s="5">
        <v>-531640724000</v>
      </c>
      <c r="V151" s="5">
        <v>-610674000</v>
      </c>
      <c r="W151" s="5">
        <v>980049317000</v>
      </c>
      <c r="X151" s="5">
        <v>-830126164000</v>
      </c>
    </row>
    <row r="152" spans="3:24" ht="15.5" x14ac:dyDescent="0.35">
      <c r="C152" t="s">
        <v>657</v>
      </c>
    </row>
    <row r="153" spans="3:24" ht="15.5" x14ac:dyDescent="0.35">
      <c r="C153" t="s">
        <v>636</v>
      </c>
      <c r="D153" s="5">
        <v>-88474000000</v>
      </c>
      <c r="E153" s="5">
        <v>111104000000</v>
      </c>
      <c r="F153" s="5">
        <v>-43933000000</v>
      </c>
      <c r="G153" s="5">
        <v>-52702000000</v>
      </c>
      <c r="I153" s="5">
        <v>-368646000000</v>
      </c>
      <c r="J153" s="5">
        <v>384700000000</v>
      </c>
      <c r="K153" s="5">
        <v>-16116000000</v>
      </c>
      <c r="L153" s="5">
        <v>19758000000</v>
      </c>
      <c r="M153" s="5">
        <v>-104498000000</v>
      </c>
      <c r="N153" s="5">
        <v>125386000000</v>
      </c>
      <c r="O153" s="5">
        <v>10474000000</v>
      </c>
      <c r="P153" s="5">
        <v>-1648000000</v>
      </c>
      <c r="Q153" s="5">
        <v>7567000000</v>
      </c>
      <c r="R153" s="5">
        <v>17891000000</v>
      </c>
      <c r="S153" s="5">
        <v>3162000000</v>
      </c>
      <c r="T153" s="5">
        <v>22646000000</v>
      </c>
    </row>
    <row r="154" spans="3:24" ht="15.5" x14ac:dyDescent="0.35">
      <c r="C154" t="s">
        <v>658</v>
      </c>
      <c r="D154" s="5">
        <v>-710695000000</v>
      </c>
      <c r="E154" s="5">
        <v>474195000000</v>
      </c>
      <c r="F154" s="5">
        <v>1024161000000</v>
      </c>
      <c r="G154" s="5">
        <v>-1202203000000</v>
      </c>
      <c r="I154" s="5">
        <v>256297000000</v>
      </c>
      <c r="J154" s="5">
        <v>1028195000000</v>
      </c>
      <c r="K154" s="5">
        <v>247565000000</v>
      </c>
      <c r="L154" s="5">
        <v>1912565000000</v>
      </c>
      <c r="M154" s="5">
        <v>2035470000000</v>
      </c>
      <c r="N154" s="5">
        <v>775579000000</v>
      </c>
      <c r="O154" s="5">
        <v>-38684000000</v>
      </c>
      <c r="P154" s="5">
        <v>-557753000000</v>
      </c>
      <c r="Q154" s="5">
        <v>-1311698000000</v>
      </c>
      <c r="R154" s="5">
        <v>572880000000</v>
      </c>
      <c r="S154" s="5">
        <v>2032093000000</v>
      </c>
      <c r="T154" s="5">
        <v>899543000000</v>
      </c>
      <c r="U154" s="5">
        <v>401125846000</v>
      </c>
      <c r="V154" s="5">
        <v>422401610000</v>
      </c>
      <c r="W154" s="5">
        <v>-1202308647000</v>
      </c>
      <c r="X154" s="5">
        <v>1270895099000</v>
      </c>
    </row>
    <row r="155" spans="3:24" ht="15.5" x14ac:dyDescent="0.35">
      <c r="C155" t="s">
        <v>639</v>
      </c>
      <c r="D155" s="5">
        <v>77143000000</v>
      </c>
      <c r="E155" s="5">
        <v>148427000000</v>
      </c>
      <c r="F155" s="5">
        <v>-80372000000</v>
      </c>
      <c r="G155" s="5">
        <v>446129000000</v>
      </c>
      <c r="I155" s="5">
        <v>344798000000</v>
      </c>
      <c r="J155" s="5">
        <v>242724000000</v>
      </c>
      <c r="K155" s="5">
        <v>363294000000</v>
      </c>
      <c r="L155" s="5">
        <v>63133000000</v>
      </c>
      <c r="M155" s="5">
        <v>-359428000000</v>
      </c>
      <c r="N155" s="5">
        <v>96388000000</v>
      </c>
      <c r="O155" s="5">
        <v>-346377000000</v>
      </c>
      <c r="P155" s="5">
        <v>542835000000</v>
      </c>
      <c r="Q155" s="5">
        <v>-310059000000</v>
      </c>
      <c r="R155" s="5">
        <v>6611000000</v>
      </c>
      <c r="S155" s="5">
        <v>264757000000</v>
      </c>
      <c r="T155" s="5">
        <v>-106865000000</v>
      </c>
      <c r="U155" s="5">
        <v>210582352000</v>
      </c>
      <c r="V155" s="5">
        <v>-268376689000</v>
      </c>
      <c r="W155" s="5">
        <v>-61346052000</v>
      </c>
      <c r="X155" s="5">
        <v>81303204000</v>
      </c>
    </row>
    <row r="156" spans="3:24" ht="15.5" x14ac:dyDescent="0.35">
      <c r="C156" t="s">
        <v>659</v>
      </c>
      <c r="D156" s="5">
        <v>961488000000</v>
      </c>
      <c r="E156" s="5">
        <v>279666000000</v>
      </c>
      <c r="F156" s="5">
        <v>-1142719000000</v>
      </c>
      <c r="G156" s="5">
        <v>198260000000</v>
      </c>
      <c r="I156" s="5">
        <v>-974625000000</v>
      </c>
      <c r="J156" s="5">
        <v>983331000000</v>
      </c>
      <c r="K156" s="5">
        <v>-195715000000</v>
      </c>
      <c r="L156" s="5">
        <v>380566000000</v>
      </c>
      <c r="M156" s="5">
        <v>-44334000000</v>
      </c>
      <c r="N156" s="5">
        <v>44334000000</v>
      </c>
      <c r="Q156" s="5">
        <v>-89941000000</v>
      </c>
      <c r="R156" s="5">
        <v>89941000000</v>
      </c>
    </row>
    <row r="157" spans="3:24" ht="15.5" x14ac:dyDescent="0.35">
      <c r="C157" t="s">
        <v>640</v>
      </c>
      <c r="D157" s="5">
        <v>10282000000</v>
      </c>
      <c r="E157" s="5">
        <v>8585000000</v>
      </c>
      <c r="F157" s="5">
        <v>-5328000000</v>
      </c>
      <c r="G157" s="5">
        <v>1000000</v>
      </c>
      <c r="I157" s="5">
        <v>-2721000000</v>
      </c>
      <c r="J157" s="5">
        <v>-32549000000</v>
      </c>
      <c r="K157" s="5">
        <v>-39425000000</v>
      </c>
      <c r="L157" s="5">
        <v>77253000000</v>
      </c>
      <c r="O157" s="5">
        <v>-36419000000</v>
      </c>
      <c r="P157" s="5">
        <v>34897000000</v>
      </c>
      <c r="Q157" s="5">
        <v>-87754000000</v>
      </c>
      <c r="R157" s="5">
        <v>68042000000</v>
      </c>
      <c r="S157" s="5">
        <v>-72728000000</v>
      </c>
      <c r="T157" s="5">
        <v>-9184000000</v>
      </c>
      <c r="U157" s="5">
        <v>71564492000</v>
      </c>
      <c r="V157" s="5">
        <v>-60837822000</v>
      </c>
      <c r="W157" s="5">
        <v>35448611000</v>
      </c>
      <c r="X157" s="5">
        <v>37489394000</v>
      </c>
    </row>
    <row r="158" spans="3:24" ht="15.5" x14ac:dyDescent="0.35">
      <c r="C158" t="s">
        <v>660</v>
      </c>
    </row>
    <row r="159" spans="3:24" ht="15.5" x14ac:dyDescent="0.35">
      <c r="C159" t="s">
        <v>586</v>
      </c>
      <c r="D159" s="5">
        <v>486000000</v>
      </c>
      <c r="E159" s="5">
        <v>-606000000</v>
      </c>
      <c r="F159" s="5">
        <v>368000000</v>
      </c>
      <c r="G159" s="5">
        <v>-259000000</v>
      </c>
      <c r="I159" s="5">
        <v>-240000000</v>
      </c>
      <c r="J159" s="5">
        <v>847000000</v>
      </c>
      <c r="K159" s="5">
        <v>-1112000000</v>
      </c>
      <c r="L159" s="5">
        <v>1007000000</v>
      </c>
      <c r="M159" s="5">
        <v>8000000</v>
      </c>
      <c r="N159" s="5">
        <v>129000000</v>
      </c>
      <c r="P159" s="5">
        <v>-95000000</v>
      </c>
      <c r="Q159" s="5">
        <v>-3481000000</v>
      </c>
      <c r="R159" s="5">
        <v>-138000000</v>
      </c>
      <c r="S159" s="5">
        <v>3602000000</v>
      </c>
      <c r="T159" s="5">
        <v>-897000000</v>
      </c>
      <c r="U159" s="5">
        <v>591984000</v>
      </c>
      <c r="V159" s="5">
        <v>-170935000</v>
      </c>
      <c r="W159" s="5">
        <v>228752000</v>
      </c>
      <c r="X159" s="5">
        <v>48225000</v>
      </c>
    </row>
    <row r="160" spans="3:24" ht="15.5" x14ac:dyDescent="0.35">
      <c r="C160" t="s">
        <v>661</v>
      </c>
      <c r="D160" s="5">
        <v>57963000000</v>
      </c>
      <c r="E160" s="5">
        <v>61608000000</v>
      </c>
      <c r="F160" s="5">
        <v>33898000000</v>
      </c>
      <c r="G160" s="5">
        <v>20850000000</v>
      </c>
      <c r="I160" s="5">
        <v>68750000000</v>
      </c>
      <c r="J160" s="5">
        <v>-11924000000</v>
      </c>
      <c r="K160" s="5">
        <v>13892000000</v>
      </c>
      <c r="L160" s="5">
        <v>8298000000</v>
      </c>
      <c r="M160" s="5">
        <v>1319000000</v>
      </c>
      <c r="N160" s="5">
        <v>-2538000000</v>
      </c>
      <c r="O160" s="5">
        <v>14696000000</v>
      </c>
      <c r="P160" s="5">
        <v>1154000000</v>
      </c>
      <c r="Q160" s="5">
        <v>817000000</v>
      </c>
      <c r="R160" s="5">
        <v>1025000000</v>
      </c>
      <c r="S160" s="5">
        <v>-2167000000</v>
      </c>
      <c r="T160" s="5">
        <v>4460000000</v>
      </c>
      <c r="U160" s="5">
        <v>-4428001000</v>
      </c>
      <c r="V160" s="5">
        <v>-16653591000</v>
      </c>
      <c r="W160" s="5">
        <v>-41647309000</v>
      </c>
      <c r="X160" s="5">
        <v>4316678000</v>
      </c>
    </row>
    <row r="161" spans="3:24" ht="15.5" x14ac:dyDescent="0.35">
      <c r="C161" t="s">
        <v>662</v>
      </c>
      <c r="D161" s="5">
        <v>308193000000</v>
      </c>
      <c r="E161" s="5">
        <v>1082979000000</v>
      </c>
      <c r="F161" s="5">
        <v>-213925000000</v>
      </c>
      <c r="G161" s="5">
        <v>-589924000000</v>
      </c>
      <c r="I161" s="5">
        <v>-676387000000</v>
      </c>
      <c r="J161" s="5">
        <v>2595324000000</v>
      </c>
      <c r="K161" s="5">
        <v>372383000000</v>
      </c>
      <c r="L161" s="5">
        <v>2462580000000</v>
      </c>
      <c r="M161" s="5">
        <v>1528537000000</v>
      </c>
      <c r="N161" s="5">
        <v>1039278000000</v>
      </c>
      <c r="O161" s="5">
        <v>-396310000000</v>
      </c>
      <c r="P161" s="5">
        <v>19390000000</v>
      </c>
      <c r="Q161" s="5">
        <v>-1794549000000</v>
      </c>
      <c r="R161" s="5">
        <v>756252000000</v>
      </c>
      <c r="S161" s="5">
        <v>2228719000000</v>
      </c>
      <c r="T161" s="5">
        <v>809703000000</v>
      </c>
      <c r="U161" s="5">
        <v>679436673000</v>
      </c>
      <c r="V161" s="5">
        <v>76362573000</v>
      </c>
      <c r="W161" s="5">
        <v>-1269624645000</v>
      </c>
      <c r="X161" s="5">
        <v>1394052600000</v>
      </c>
    </row>
    <row r="162" spans="3:24" ht="15.5" x14ac:dyDescent="0.35">
      <c r="C162" t="s">
        <v>184</v>
      </c>
      <c r="K162" s="5">
        <v>799344000000</v>
      </c>
      <c r="L162" s="5">
        <v>303130000000</v>
      </c>
      <c r="M162" s="5">
        <v>812022000000</v>
      </c>
      <c r="N162" s="5">
        <v>952000000</v>
      </c>
      <c r="O162" s="5">
        <v>92139000000</v>
      </c>
      <c r="P162" s="5">
        <v>134358000000</v>
      </c>
      <c r="Q162" s="5">
        <v>68002000000</v>
      </c>
      <c r="R162" s="5">
        <v>142355000000</v>
      </c>
      <c r="S162" s="5">
        <v>406919000000</v>
      </c>
      <c r="T162" s="5">
        <v>487406000000</v>
      </c>
      <c r="U162" s="5">
        <v>214992333000</v>
      </c>
      <c r="V162" s="5">
        <v>100000000000</v>
      </c>
      <c r="W162" s="5">
        <v>-3621264000</v>
      </c>
      <c r="X162" s="5">
        <v>202069147000</v>
      </c>
    </row>
    <row r="163" spans="3:24" ht="15.5" x14ac:dyDescent="0.35">
      <c r="C163" t="s">
        <v>185</v>
      </c>
      <c r="D163" s="5">
        <v>120420000000</v>
      </c>
      <c r="E163" s="5">
        <v>-444640000000</v>
      </c>
      <c r="F163" s="5">
        <v>530069000000</v>
      </c>
      <c r="G163" s="5">
        <v>-1395625000000</v>
      </c>
      <c r="I163" s="5">
        <v>-16333000000</v>
      </c>
      <c r="J163" s="5">
        <v>-2304635000000</v>
      </c>
      <c r="K163" s="5">
        <v>-922219000000</v>
      </c>
      <c r="L163" s="5">
        <v>-159167000000</v>
      </c>
      <c r="M163" s="5">
        <v>-371916000000</v>
      </c>
      <c r="N163" s="5">
        <v>-430599000000</v>
      </c>
      <c r="O163" s="5">
        <v>-20625000000</v>
      </c>
      <c r="P163" s="5">
        <v>83129000000</v>
      </c>
      <c r="Q163" s="5">
        <v>376738000000</v>
      </c>
      <c r="R163" s="5">
        <v>-411681000000</v>
      </c>
      <c r="S163" s="5">
        <v>-477430000000</v>
      </c>
      <c r="T163" s="5">
        <v>6101000000</v>
      </c>
      <c r="U163" s="5">
        <v>-223512992000</v>
      </c>
      <c r="V163" s="5">
        <v>105680035000</v>
      </c>
      <c r="W163" s="5">
        <v>-236765095000</v>
      </c>
      <c r="X163" s="5">
        <v>52085906000</v>
      </c>
    </row>
    <row r="164" spans="3:24" ht="15.5" x14ac:dyDescent="0.35">
      <c r="C164" t="s">
        <v>663</v>
      </c>
      <c r="V164" s="5">
        <v>117054178000</v>
      </c>
      <c r="W164" s="5">
        <v>-224041231000</v>
      </c>
      <c r="X164" s="5">
        <v>83759310000</v>
      </c>
    </row>
    <row r="165" spans="3:24" ht="15.5" x14ac:dyDescent="0.35">
      <c r="C165" t="s">
        <v>664</v>
      </c>
      <c r="D165" s="5">
        <v>151666000000</v>
      </c>
      <c r="E165" s="5">
        <v>-151666000000</v>
      </c>
      <c r="M165" s="5">
        <v>1538209000000</v>
      </c>
      <c r="N165" s="5">
        <v>546739000000</v>
      </c>
      <c r="O165" s="5">
        <v>391756000000</v>
      </c>
      <c r="P165" s="5">
        <v>592647000000</v>
      </c>
      <c r="Q165" s="5">
        <v>1348693000000</v>
      </c>
      <c r="R165" s="5">
        <v>1116851000000</v>
      </c>
      <c r="S165" s="5">
        <v>65380000000</v>
      </c>
      <c r="T165" s="5">
        <v>35437000000</v>
      </c>
      <c r="U165" s="5">
        <v>142106000000</v>
      </c>
    </row>
    <row r="166" spans="3:24" ht="15.5" x14ac:dyDescent="0.35">
      <c r="C166" t="s">
        <v>665</v>
      </c>
      <c r="D166" s="5">
        <v>130830000000</v>
      </c>
      <c r="E166" s="5">
        <v>-281411000000</v>
      </c>
      <c r="F166" s="5">
        <v>1207782000000</v>
      </c>
      <c r="G166" s="5">
        <v>-1505462000000</v>
      </c>
      <c r="I166" s="5">
        <v>561084000000</v>
      </c>
      <c r="J166" s="5">
        <v>-1254696000000</v>
      </c>
      <c r="K166" s="5">
        <v>-64950000000</v>
      </c>
      <c r="L166" s="5">
        <v>-133886000000</v>
      </c>
      <c r="M166" s="5">
        <v>-1900106000000</v>
      </c>
      <c r="N166" s="5">
        <v>-1335992000000</v>
      </c>
      <c r="O166" s="5">
        <v>-388234000000</v>
      </c>
      <c r="P166" s="5">
        <v>-491500000000</v>
      </c>
      <c r="Q166" s="5">
        <v>-963112000000</v>
      </c>
      <c r="R166" s="5">
        <v>-1496864000000</v>
      </c>
      <c r="S166" s="5">
        <v>-502276000000</v>
      </c>
      <c r="T166" s="5">
        <v>-17075000000</v>
      </c>
      <c r="U166" s="5">
        <v>-361239863000</v>
      </c>
    </row>
    <row r="167" spans="3:24" ht="15.5" x14ac:dyDescent="0.35">
      <c r="C167" t="s">
        <v>666</v>
      </c>
      <c r="D167" s="5">
        <v>282496000000</v>
      </c>
      <c r="E167" s="5">
        <v>-433077000000</v>
      </c>
      <c r="F167" s="5">
        <v>1207782000000</v>
      </c>
      <c r="G167" s="5">
        <v>-1505462000000</v>
      </c>
      <c r="I167" s="5">
        <v>561084000000</v>
      </c>
      <c r="J167" s="5">
        <v>-1254696000000</v>
      </c>
      <c r="K167" s="5">
        <v>-64950000000</v>
      </c>
      <c r="L167" s="5">
        <v>-133886000000</v>
      </c>
      <c r="M167" s="5">
        <v>-361897000000</v>
      </c>
      <c r="N167" s="5">
        <v>-789253000000</v>
      </c>
      <c r="O167" s="5">
        <v>3522000000</v>
      </c>
      <c r="P167" s="5">
        <v>101147000000</v>
      </c>
      <c r="Q167" s="5">
        <v>385581000000</v>
      </c>
      <c r="R167" s="5">
        <v>-380013000000</v>
      </c>
      <c r="S167" s="5">
        <v>-436896000000</v>
      </c>
      <c r="T167" s="5">
        <v>18362000000</v>
      </c>
      <c r="U167" s="5">
        <v>-219133863000</v>
      </c>
      <c r="V167" s="5">
        <v>117054178000</v>
      </c>
      <c r="W167" s="5">
        <v>-224041231000</v>
      </c>
      <c r="X167" s="5">
        <v>83759310000</v>
      </c>
    </row>
    <row r="168" spans="3:24" ht="15.5" x14ac:dyDescent="0.35">
      <c r="C168" t="s">
        <v>325</v>
      </c>
      <c r="D168" s="5">
        <v>94000000</v>
      </c>
      <c r="E168" s="5">
        <v>3000000</v>
      </c>
      <c r="F168" s="5">
        <v>470000000</v>
      </c>
      <c r="G168" s="5">
        <v>11000000</v>
      </c>
      <c r="I168" s="5">
        <v>495000000</v>
      </c>
      <c r="J168" s="5">
        <v>552000000</v>
      </c>
      <c r="K168" s="5">
        <v>568000000</v>
      </c>
      <c r="L168" s="5">
        <v>587000000</v>
      </c>
      <c r="M168" s="5">
        <v>184000000</v>
      </c>
      <c r="N168" s="5">
        <v>285000000</v>
      </c>
      <c r="O168" s="5">
        <v>303000000</v>
      </c>
      <c r="P168" s="5">
        <v>967000000</v>
      </c>
      <c r="Q168" s="5">
        <v>331000000</v>
      </c>
      <c r="R168" s="5">
        <v>328000000</v>
      </c>
      <c r="S168" s="5">
        <v>617000000</v>
      </c>
      <c r="T168" s="5">
        <v>899000000</v>
      </c>
      <c r="U168" s="5">
        <v>475214000</v>
      </c>
      <c r="V168" s="5">
        <v>3829402000</v>
      </c>
      <c r="W168" s="5">
        <v>2204060000</v>
      </c>
      <c r="X168" s="5">
        <v>320782000</v>
      </c>
    </row>
    <row r="169" spans="3:24" ht="15.5" x14ac:dyDescent="0.35">
      <c r="C169" t="s">
        <v>189</v>
      </c>
      <c r="D169" s="5">
        <v>-3915000000</v>
      </c>
      <c r="E169" s="5">
        <v>-5479000000</v>
      </c>
      <c r="F169" s="5">
        <v>-3245000000</v>
      </c>
      <c r="G169" s="5">
        <v>-3401000000</v>
      </c>
      <c r="I169" s="5">
        <v>-11363000000</v>
      </c>
      <c r="J169" s="5">
        <v>-35628000000</v>
      </c>
      <c r="K169" s="5">
        <v>-989137000000</v>
      </c>
      <c r="L169" s="5">
        <v>-15957000000</v>
      </c>
      <c r="M169" s="5">
        <v>-7290000000</v>
      </c>
      <c r="N169" s="5">
        <v>-14396000000</v>
      </c>
      <c r="O169" s="5">
        <v>-20267000000</v>
      </c>
      <c r="P169" s="5">
        <v>-8857000000</v>
      </c>
      <c r="Q169" s="5">
        <v>-16188000000</v>
      </c>
      <c r="R169" s="5">
        <v>-19450000000</v>
      </c>
      <c r="S169" s="5">
        <v>-41385000000</v>
      </c>
      <c r="T169" s="5">
        <v>-13160000000</v>
      </c>
      <c r="U169" s="5">
        <v>-4854343000</v>
      </c>
      <c r="V169" s="5">
        <v>-15203545000</v>
      </c>
      <c r="W169" s="5">
        <v>-14927924000</v>
      </c>
      <c r="X169" s="5">
        <v>-31994186000</v>
      </c>
    </row>
    <row r="170" spans="3:24" ht="15.5" x14ac:dyDescent="0.35">
      <c r="C170" t="s">
        <v>667</v>
      </c>
      <c r="Q170" s="5">
        <v>18413000000</v>
      </c>
    </row>
    <row r="171" spans="3:24" ht="15.5" x14ac:dyDescent="0.35">
      <c r="C171" t="s">
        <v>668</v>
      </c>
      <c r="D171" s="5">
        <v>-157084000000</v>
      </c>
      <c r="F171" s="5">
        <v>-666847000000</v>
      </c>
      <c r="G171" s="5">
        <v>113282000000</v>
      </c>
      <c r="I171" s="5">
        <v>-557638000000</v>
      </c>
      <c r="J171" s="5">
        <v>-1011920000000</v>
      </c>
      <c r="K171" s="5">
        <v>141590000000</v>
      </c>
    </row>
    <row r="172" spans="3:24" ht="15.5" x14ac:dyDescent="0.35">
      <c r="C172" t="s">
        <v>669</v>
      </c>
      <c r="D172" s="5">
        <v>-1171000000</v>
      </c>
      <c r="E172" s="5">
        <v>-6087000000</v>
      </c>
      <c r="F172" s="5">
        <v>-8091000000</v>
      </c>
      <c r="G172" s="5">
        <v>-55000000</v>
      </c>
      <c r="I172" s="5">
        <v>-8911000000</v>
      </c>
      <c r="J172" s="5">
        <v>-2943000000</v>
      </c>
      <c r="K172" s="5">
        <v>-10290000000</v>
      </c>
      <c r="L172" s="5">
        <v>-9911000000</v>
      </c>
      <c r="M172" s="5">
        <v>-2913000000</v>
      </c>
      <c r="N172" s="5">
        <v>-5883000000</v>
      </c>
      <c r="O172" s="5">
        <v>-4183000000</v>
      </c>
      <c r="P172" s="5">
        <v>-10128000000</v>
      </c>
      <c r="Q172" s="5">
        <v>-11399000000</v>
      </c>
      <c r="R172" s="5">
        <v>-12546000000</v>
      </c>
      <c r="S172" s="5">
        <v>-4766000000</v>
      </c>
    </row>
    <row r="173" spans="3:24" ht="15.5" x14ac:dyDescent="0.35">
      <c r="C173" t="s">
        <v>670</v>
      </c>
      <c r="N173" s="5">
        <v>378648000000</v>
      </c>
      <c r="S173" s="5">
        <v>5000000000</v>
      </c>
    </row>
    <row r="174" spans="3:24" ht="15.5" x14ac:dyDescent="0.35">
      <c r="C174" t="s">
        <v>215</v>
      </c>
      <c r="K174" s="5">
        <v>799344000000</v>
      </c>
      <c r="L174" s="5">
        <v>303130000000</v>
      </c>
      <c r="M174" s="5">
        <v>812022000000</v>
      </c>
      <c r="N174" s="5">
        <v>952000000</v>
      </c>
      <c r="O174" s="5">
        <v>92139000000</v>
      </c>
      <c r="P174" s="5">
        <v>134358000000</v>
      </c>
      <c r="Q174" s="5">
        <v>68002000000</v>
      </c>
      <c r="R174" s="5">
        <v>142355000000</v>
      </c>
      <c r="S174" s="5">
        <v>406919000000</v>
      </c>
      <c r="T174" s="5">
        <v>487406000000</v>
      </c>
      <c r="U174" s="5">
        <v>214992333000</v>
      </c>
      <c r="V174" s="5">
        <v>100000000000</v>
      </c>
      <c r="W174" s="5">
        <v>-3621264000</v>
      </c>
      <c r="X174" s="5">
        <v>202069147000</v>
      </c>
    </row>
    <row r="175" spans="3:24" ht="15.5" x14ac:dyDescent="0.35">
      <c r="C175" t="s">
        <v>671</v>
      </c>
      <c r="O175" s="5">
        <v>95413000000</v>
      </c>
      <c r="P175" s="5">
        <v>134358000000</v>
      </c>
      <c r="Q175" s="5">
        <v>68002000000</v>
      </c>
      <c r="R175" s="5">
        <v>145190000000</v>
      </c>
      <c r="S175" s="5">
        <v>409724000000</v>
      </c>
      <c r="T175" s="5">
        <v>489625000000</v>
      </c>
      <c r="U175" s="5">
        <v>215000000000</v>
      </c>
      <c r="X175" s="5">
        <v>57794739000</v>
      </c>
    </row>
    <row r="176" spans="3:24" ht="15.5" x14ac:dyDescent="0.35">
      <c r="C176" t="s">
        <v>672</v>
      </c>
      <c r="M176" s="5">
        <v>325000000000</v>
      </c>
    </row>
    <row r="177" spans="2:24" ht="15.5" x14ac:dyDescent="0.35">
      <c r="C177" t="s">
        <v>673</v>
      </c>
      <c r="X177" s="5">
        <v>150000000000</v>
      </c>
    </row>
    <row r="178" spans="2:24" ht="15.5" x14ac:dyDescent="0.35">
      <c r="C178" t="s">
        <v>674</v>
      </c>
      <c r="K178" s="5">
        <v>802494000000</v>
      </c>
      <c r="L178" s="5">
        <v>304270000000</v>
      </c>
      <c r="M178" s="5">
        <v>488024000000</v>
      </c>
    </row>
    <row r="179" spans="2:24" ht="15.5" x14ac:dyDescent="0.35">
      <c r="C179" t="s">
        <v>675</v>
      </c>
      <c r="X179" s="5">
        <v>-3471007000</v>
      </c>
    </row>
    <row r="180" spans="2:24" ht="15.5" x14ac:dyDescent="0.35">
      <c r="C180" t="s">
        <v>336</v>
      </c>
      <c r="W180" s="5">
        <v>-3620812000</v>
      </c>
      <c r="X180" s="5">
        <v>-2250000000</v>
      </c>
    </row>
    <row r="181" spans="2:24" ht="15.5" x14ac:dyDescent="0.35">
      <c r="C181" t="s">
        <v>676</v>
      </c>
    </row>
    <row r="182" spans="2:24" ht="15.5" x14ac:dyDescent="0.35">
      <c r="C182" t="s">
        <v>677</v>
      </c>
      <c r="L182" s="5">
        <v>-867000000</v>
      </c>
      <c r="M182" s="5">
        <v>-85000000</v>
      </c>
      <c r="N182" s="5">
        <v>952000000</v>
      </c>
      <c r="T182" s="5">
        <v>-2000000</v>
      </c>
      <c r="U182" s="5">
        <v>-7667000</v>
      </c>
      <c r="W182" s="5">
        <v>-452000</v>
      </c>
      <c r="X182" s="5">
        <v>-4585000</v>
      </c>
    </row>
    <row r="183" spans="2:24" ht="15.5" x14ac:dyDescent="0.35">
      <c r="C183" t="s">
        <v>338</v>
      </c>
      <c r="K183" s="5">
        <v>-3150000000</v>
      </c>
      <c r="L183" s="5">
        <v>-273000000</v>
      </c>
      <c r="M183" s="5">
        <v>-917000000</v>
      </c>
      <c r="O183" s="5">
        <v>-3274000000</v>
      </c>
      <c r="R183" s="5">
        <v>-2835000000</v>
      </c>
      <c r="S183" s="5">
        <v>-2805000000</v>
      </c>
      <c r="T183" s="5">
        <v>-2217000000</v>
      </c>
    </row>
    <row r="184" spans="2:24" ht="15.5" x14ac:dyDescent="0.35">
      <c r="C184" t="s">
        <v>678</v>
      </c>
      <c r="V184" s="5">
        <v>100000000000</v>
      </c>
    </row>
    <row r="185" spans="2:24" ht="15.5" x14ac:dyDescent="0.35">
      <c r="C185" t="s">
        <v>158</v>
      </c>
    </row>
    <row r="186" spans="2:24" ht="15.5" x14ac:dyDescent="0.35">
      <c r="C186" t="s">
        <v>239</v>
      </c>
      <c r="D186" s="5">
        <v>-418477000000</v>
      </c>
      <c r="E186" s="5">
        <v>-137560000000</v>
      </c>
      <c r="F186" s="5">
        <v>-159801000000</v>
      </c>
      <c r="G186" s="5">
        <v>-1717560000000</v>
      </c>
      <c r="I186" s="5">
        <v>-79750000000</v>
      </c>
      <c r="J186" s="5">
        <v>-1190396000000</v>
      </c>
      <c r="K186" s="5">
        <v>460759000000</v>
      </c>
      <c r="L186" s="5">
        <v>863322000000</v>
      </c>
      <c r="M186" s="5">
        <v>999218000000</v>
      </c>
      <c r="N186" s="5">
        <v>500708000000</v>
      </c>
      <c r="O186" s="5">
        <v>-720367000000</v>
      </c>
      <c r="P186" s="5">
        <v>200306000000</v>
      </c>
      <c r="Q186" s="5">
        <v>-1547954000000</v>
      </c>
      <c r="R186" s="5">
        <v>-368650000000</v>
      </c>
      <c r="S186" s="5">
        <v>976900000000</v>
      </c>
      <c r="T186" s="5">
        <v>518436000000</v>
      </c>
      <c r="U186" s="5">
        <v>213373340000</v>
      </c>
      <c r="V186" s="5">
        <v>373430439000</v>
      </c>
      <c r="W186" s="5">
        <v>-540616246000</v>
      </c>
      <c r="X186" s="5">
        <v>935279603000</v>
      </c>
    </row>
    <row r="187" spans="2:24" ht="15.5" x14ac:dyDescent="0.35">
      <c r="C187" t="s">
        <v>240</v>
      </c>
      <c r="E187" s="5">
        <v>2469313000000</v>
      </c>
      <c r="F187" s="5">
        <v>-1000000</v>
      </c>
      <c r="G187" s="5">
        <v>1000000</v>
      </c>
      <c r="I187" s="5">
        <v>2552683000000</v>
      </c>
      <c r="J187" s="5">
        <v>3742543000000</v>
      </c>
      <c r="K187" s="5">
        <v>3291375000000</v>
      </c>
      <c r="L187" s="5">
        <v>2435149000000</v>
      </c>
      <c r="M187" s="5">
        <v>1449745000000</v>
      </c>
      <c r="N187" s="5">
        <v>964697000000</v>
      </c>
      <c r="O187" s="5">
        <v>1695574000000</v>
      </c>
      <c r="P187" s="5">
        <v>1499507000000</v>
      </c>
      <c r="Q187" s="5">
        <v>3037683000000</v>
      </c>
      <c r="R187" s="5">
        <v>3406333000000</v>
      </c>
      <c r="S187" s="5">
        <v>2429433000000</v>
      </c>
      <c r="T187" s="5">
        <v>1910997000000</v>
      </c>
      <c r="U187" s="5">
        <v>1697623219000</v>
      </c>
      <c r="V187" s="5">
        <v>1324192780000</v>
      </c>
      <c r="W187" s="5">
        <v>1864809026000</v>
      </c>
      <c r="X187" s="5">
        <v>929529423000</v>
      </c>
    </row>
    <row r="188" spans="2:24" ht="15.5" x14ac:dyDescent="0.35">
      <c r="C188" t="s">
        <v>241</v>
      </c>
      <c r="D188" s="5">
        <v>-1304000000</v>
      </c>
      <c r="E188" s="5">
        <v>80000000</v>
      </c>
      <c r="F188" s="5">
        <v>-2177000000</v>
      </c>
      <c r="G188" s="5">
        <v>2099000000</v>
      </c>
      <c r="I188" s="5">
        <v>-3620000000</v>
      </c>
      <c r="J188" s="5">
        <v>536000000</v>
      </c>
      <c r="K188" s="5">
        <v>-9591000000</v>
      </c>
      <c r="L188" s="5">
        <v>-7096000000</v>
      </c>
      <c r="M188" s="5">
        <v>-13814000000</v>
      </c>
      <c r="N188" s="5">
        <v>-15660000000</v>
      </c>
      <c r="O188" s="5">
        <v>-10510000000</v>
      </c>
      <c r="P188" s="5">
        <v>-4239000000</v>
      </c>
      <c r="Q188" s="5">
        <v>9778000000</v>
      </c>
    </row>
    <row r="189" spans="2:24" ht="15.5" x14ac:dyDescent="0.35">
      <c r="C189" t="s">
        <v>242</v>
      </c>
      <c r="D189" s="5">
        <v>-419781000000</v>
      </c>
      <c r="E189" s="5">
        <v>2331833000000</v>
      </c>
      <c r="F189" s="5">
        <v>-161979000000</v>
      </c>
      <c r="G189" s="5">
        <v>-1715460000000</v>
      </c>
      <c r="I189" s="5">
        <v>2469313000000</v>
      </c>
      <c r="J189" s="5">
        <v>2552683000000</v>
      </c>
      <c r="K189" s="5">
        <v>3742543000000</v>
      </c>
      <c r="L189" s="5">
        <v>3291375000000</v>
      </c>
      <c r="M189" s="5">
        <v>2435149000000</v>
      </c>
      <c r="N189" s="5">
        <v>1449745000000</v>
      </c>
      <c r="O189" s="5">
        <v>964697000000</v>
      </c>
      <c r="P189" s="5">
        <v>1695574000000</v>
      </c>
      <c r="Q189" s="5">
        <v>1499507000000</v>
      </c>
      <c r="R189" s="5">
        <v>3037683000000</v>
      </c>
      <c r="S189" s="5">
        <v>3406333000000</v>
      </c>
      <c r="T189" s="5">
        <v>2429433000000</v>
      </c>
      <c r="U189" s="5">
        <v>1910996559000</v>
      </c>
      <c r="V189" s="5">
        <v>1697623219000</v>
      </c>
      <c r="W189" s="5">
        <v>1324192780000</v>
      </c>
      <c r="X189" s="5">
        <v>1864809026000</v>
      </c>
    </row>
    <row r="191" spans="2:24" ht="15.5" x14ac:dyDescent="0.35">
      <c r="B191" t="s">
        <v>243</v>
      </c>
      <c r="C191" t="s">
        <v>12</v>
      </c>
      <c r="D191" s="5">
        <v>44460000000</v>
      </c>
      <c r="E191" s="5">
        <v>44460000000</v>
      </c>
      <c r="F191" s="5">
        <v>44460000000</v>
      </c>
      <c r="G191" s="5">
        <v>44460000000</v>
      </c>
      <c r="I191" s="5">
        <v>44460000000</v>
      </c>
      <c r="J191" s="5">
        <v>44460000000</v>
      </c>
      <c r="K191" s="6">
        <v>33770000000.000004</v>
      </c>
      <c r="L191" s="5">
        <v>32220000000</v>
      </c>
      <c r="M191" s="5">
        <v>29410000000</v>
      </c>
      <c r="N191" s="5">
        <v>25330000000</v>
      </c>
      <c r="O191" s="5">
        <v>25330000000</v>
      </c>
      <c r="P191" s="5">
        <v>21790000000</v>
      </c>
      <c r="Q191" s="5">
        <v>21260000000</v>
      </c>
      <c r="R191" s="5">
        <v>20580000000</v>
      </c>
      <c r="S191" s="5">
        <v>19130000000</v>
      </c>
      <c r="T191" s="5">
        <v>15030000000</v>
      </c>
      <c r="U191" s="5">
        <v>5490000000</v>
      </c>
      <c r="V191" s="5">
        <v>5490000000</v>
      </c>
      <c r="W191" s="5">
        <v>5490000000</v>
      </c>
      <c r="X191" s="5">
        <v>5490000000</v>
      </c>
    </row>
    <row r="192" spans="2:24" ht="15.5" x14ac:dyDescent="0.35">
      <c r="C192" t="s">
        <v>244</v>
      </c>
      <c r="D192" s="6">
        <v>0.53</v>
      </c>
      <c r="E192" s="6">
        <v>0.41</v>
      </c>
      <c r="F192" s="6">
        <v>0.48</v>
      </c>
      <c r="G192" s="6">
        <v>0.42</v>
      </c>
    </row>
    <row r="193" spans="3:7" ht="15.5" x14ac:dyDescent="0.35">
      <c r="C193" t="s">
        <v>245</v>
      </c>
      <c r="D193" s="6">
        <v>94.34</v>
      </c>
      <c r="E193" s="6">
        <v>124.39</v>
      </c>
      <c r="F193" s="6">
        <v>114.58</v>
      </c>
      <c r="G193" s="6">
        <v>135.71</v>
      </c>
    </row>
    <row r="194" spans="3:7" ht="15.5" x14ac:dyDescent="0.35">
      <c r="C194" t="s">
        <v>73</v>
      </c>
      <c r="D194" s="6">
        <v>5.58</v>
      </c>
      <c r="E194" s="6">
        <v>6.02</v>
      </c>
      <c r="F194" s="6">
        <v>6.62</v>
      </c>
      <c r="G194" s="6">
        <v>6.67</v>
      </c>
    </row>
    <row r="195" spans="3:7" ht="15.5" x14ac:dyDescent="0.35">
      <c r="C195" t="s">
        <v>246</v>
      </c>
      <c r="D195" s="5">
        <v>38900000000</v>
      </c>
      <c r="E195" s="5">
        <v>31570000000</v>
      </c>
      <c r="F195" s="5">
        <v>32970000000</v>
      </c>
      <c r="G195" s="5">
        <v>33180000000</v>
      </c>
    </row>
    <row r="196" spans="3:7" ht="15.5" x14ac:dyDescent="0.35">
      <c r="C196" t="s">
        <v>247</v>
      </c>
      <c r="D196" s="6">
        <v>1.1000000000000001E-3</v>
      </c>
      <c r="E196" s="6">
        <v>8.9999999999999998E-4</v>
      </c>
      <c r="F196" s="6">
        <v>1.1000000000000001E-3</v>
      </c>
      <c r="G196" s="6">
        <v>8.9999999999999998E-4</v>
      </c>
    </row>
    <row r="197" spans="3:7" ht="15.5" x14ac:dyDescent="0.35">
      <c r="C197" t="s">
        <v>248</v>
      </c>
      <c r="D197" s="6">
        <v>6.1999999999999998E-3</v>
      </c>
      <c r="E197" s="6">
        <v>4.7999999999999996E-3</v>
      </c>
      <c r="F197" s="6">
        <v>5.6999999999999993E-3</v>
      </c>
      <c r="G197" s="6">
        <v>5.0000000000000001E-3</v>
      </c>
    </row>
    <row r="198" spans="3:7" ht="15.5" x14ac:dyDescent="0.35">
      <c r="C198" t="s">
        <v>249</v>
      </c>
      <c r="D198" s="6">
        <v>1.2999999999999999E-3</v>
      </c>
      <c r="E198" s="6">
        <v>1E-3</v>
      </c>
      <c r="F198" s="6">
        <v>1.1000000000000001E-3</v>
      </c>
      <c r="G198" s="6">
        <v>1.1000000000000001E-3</v>
      </c>
    </row>
    <row r="199" spans="3:7" ht="15.5" x14ac:dyDescent="0.35">
      <c r="C199" t="s">
        <v>250</v>
      </c>
    </row>
    <row r="200" spans="3:7" ht="15.5" x14ac:dyDescent="0.35">
      <c r="C200" t="s">
        <v>251</v>
      </c>
      <c r="D200" s="5">
        <v>3791000000000</v>
      </c>
      <c r="E200" s="5">
        <v>3781000000000</v>
      </c>
      <c r="F200" s="5">
        <v>3751000000000</v>
      </c>
      <c r="G200" s="5">
        <v>3728000000000</v>
      </c>
    </row>
    <row r="201" spans="3:7" ht="15.5" x14ac:dyDescent="0.35">
      <c r="C201" t="s">
        <v>252</v>
      </c>
      <c r="D201" s="6">
        <v>0.59</v>
      </c>
      <c r="E201" s="6">
        <v>0.6</v>
      </c>
      <c r="F201" s="6">
        <v>0.65</v>
      </c>
      <c r="G201" s="6">
        <v>0.68</v>
      </c>
    </row>
    <row r="202" spans="3:7" ht="15.5" x14ac:dyDescent="0.35">
      <c r="C202" t="s">
        <v>253</v>
      </c>
      <c r="D202" s="6">
        <v>85.27</v>
      </c>
      <c r="E202" s="6">
        <v>85.04</v>
      </c>
      <c r="F202" s="6">
        <v>84.36</v>
      </c>
      <c r="G202" s="6">
        <v>83.85</v>
      </c>
    </row>
    <row r="203" spans="3:7" ht="15.5" x14ac:dyDescent="0.35">
      <c r="C203" t="s">
        <v>254</v>
      </c>
      <c r="D203" s="6">
        <v>0.59</v>
      </c>
      <c r="E203" s="6">
        <v>0.6</v>
      </c>
      <c r="F203" s="6">
        <v>0.66</v>
      </c>
      <c r="G203" s="6">
        <v>0.68</v>
      </c>
    </row>
    <row r="204" spans="3:7" ht="15.5" x14ac:dyDescent="0.35">
      <c r="C204" t="s">
        <v>255</v>
      </c>
      <c r="D204" s="6">
        <v>84.76</v>
      </c>
      <c r="E204" s="6">
        <v>84.51</v>
      </c>
      <c r="F204" s="6">
        <v>83.93</v>
      </c>
      <c r="G204" s="6">
        <v>83.56</v>
      </c>
    </row>
    <row r="205" spans="3:7" ht="15.5" x14ac:dyDescent="0.35">
      <c r="C205" t="s">
        <v>256</v>
      </c>
    </row>
    <row r="206" spans="3:7" ht="15.5" x14ac:dyDescent="0.35">
      <c r="C206" t="s">
        <v>257</v>
      </c>
    </row>
    <row r="207" spans="3:7" ht="15.5" x14ac:dyDescent="0.35">
      <c r="C207" t="s">
        <v>258</v>
      </c>
      <c r="D207" s="5">
        <v>3791000000000</v>
      </c>
      <c r="E207" s="5">
        <v>3781000000000</v>
      </c>
      <c r="F207" s="5">
        <v>3751000000000</v>
      </c>
      <c r="G207" s="5">
        <v>3728000000000</v>
      </c>
    </row>
    <row r="208" spans="3:7" ht="15.5" x14ac:dyDescent="0.35">
      <c r="C208" t="s">
        <v>24</v>
      </c>
    </row>
    <row r="209" spans="3:24" ht="15.5" x14ac:dyDescent="0.35">
      <c r="C209" t="s">
        <v>21</v>
      </c>
    </row>
    <row r="210" spans="3:24" ht="15.5" x14ac:dyDescent="0.35">
      <c r="C210" t="s">
        <v>259</v>
      </c>
    </row>
    <row r="211" spans="3:24" ht="15.5" x14ac:dyDescent="0.35">
      <c r="C211" t="s">
        <v>260</v>
      </c>
      <c r="D211" s="5">
        <v>-539000000000</v>
      </c>
      <c r="E211" s="5">
        <v>307000000000</v>
      </c>
      <c r="F211" s="5">
        <v>-690000000000</v>
      </c>
      <c r="G211" s="5">
        <v>-322000000000</v>
      </c>
    </row>
    <row r="212" spans="3:24" ht="15.5" x14ac:dyDescent="0.35">
      <c r="C212" t="s">
        <v>261</v>
      </c>
      <c r="D212" s="5">
        <v>-4000000000</v>
      </c>
      <c r="E212" s="5">
        <v>-5000000000</v>
      </c>
      <c r="F212" s="5">
        <v>-3000000000</v>
      </c>
      <c r="G212" s="5">
        <v>-3000000000</v>
      </c>
    </row>
    <row r="213" spans="3:24" ht="15.5" x14ac:dyDescent="0.35">
      <c r="C213" t="s">
        <v>13</v>
      </c>
      <c r="D213" s="5">
        <v>-543000000000</v>
      </c>
      <c r="E213" s="5">
        <v>302000000000</v>
      </c>
      <c r="F213" s="5">
        <v>-693000000000</v>
      </c>
      <c r="G213" s="5">
        <v>-325000000000</v>
      </c>
    </row>
    <row r="214" spans="3:24" ht="15.5" x14ac:dyDescent="0.35">
      <c r="C214" t="s">
        <v>16</v>
      </c>
      <c r="D214" s="6">
        <v>-12.21</v>
      </c>
      <c r="E214" s="6">
        <v>6.78</v>
      </c>
      <c r="F214" s="6">
        <v>-15.59</v>
      </c>
      <c r="G214" s="6">
        <v>-7.32</v>
      </c>
    </row>
    <row r="215" spans="3:24" ht="15.5" x14ac:dyDescent="0.35">
      <c r="C215" t="s">
        <v>58</v>
      </c>
      <c r="I215" s="6">
        <v>1.84</v>
      </c>
      <c r="J215" s="6">
        <v>1.68</v>
      </c>
      <c r="K215" s="6">
        <v>2.31</v>
      </c>
      <c r="L215" s="6">
        <v>1.63</v>
      </c>
      <c r="M215" s="6">
        <v>0.44</v>
      </c>
      <c r="N215" s="6">
        <v>0.41</v>
      </c>
      <c r="O215" s="6">
        <v>0.81</v>
      </c>
      <c r="P215" s="6">
        <v>2.62</v>
      </c>
      <c r="Q215" s="6">
        <v>-32.229999999999997</v>
      </c>
      <c r="R215" s="6">
        <v>0.45</v>
      </c>
      <c r="S215" s="6">
        <v>0.43</v>
      </c>
      <c r="T215" s="6">
        <v>-3.63</v>
      </c>
      <c r="U215" s="6">
        <v>-14.9</v>
      </c>
      <c r="V215" s="6">
        <v>0.19</v>
      </c>
      <c r="W215" s="6">
        <v>-20.71</v>
      </c>
      <c r="X215" s="6">
        <v>5.14</v>
      </c>
    </row>
    <row r="216" spans="3:24" ht="15.5" x14ac:dyDescent="0.35">
      <c r="C216" t="s">
        <v>72</v>
      </c>
      <c r="I216" s="6">
        <v>29.89</v>
      </c>
      <c r="J216" s="6">
        <v>32.14</v>
      </c>
      <c r="K216" s="6">
        <v>25.97</v>
      </c>
      <c r="L216" s="6">
        <v>61.96</v>
      </c>
      <c r="M216" s="6">
        <v>422.73</v>
      </c>
      <c r="N216" s="6">
        <v>121.95</v>
      </c>
      <c r="O216" s="6">
        <v>61.73</v>
      </c>
      <c r="P216" s="6">
        <v>19.079999999999998</v>
      </c>
      <c r="Q216" s="6">
        <v>-1.58</v>
      </c>
      <c r="R216" s="6">
        <v>151.11000000000001</v>
      </c>
      <c r="S216" s="6">
        <v>162.79</v>
      </c>
      <c r="T216" s="6">
        <v>-23.14</v>
      </c>
      <c r="U216" s="6">
        <v>-8.86</v>
      </c>
      <c r="V216" s="6">
        <v>884.21</v>
      </c>
      <c r="W216" s="6">
        <v>-5.12</v>
      </c>
      <c r="X216" s="6">
        <v>26.26</v>
      </c>
    </row>
    <row r="217" spans="3:24" ht="15.5" x14ac:dyDescent="0.35">
      <c r="C217" t="s">
        <v>75</v>
      </c>
      <c r="I217" s="6">
        <v>1.61</v>
      </c>
      <c r="J217" s="6">
        <v>1.72</v>
      </c>
      <c r="K217" s="6">
        <v>1.54</v>
      </c>
      <c r="L217" s="6">
        <v>2.82</v>
      </c>
      <c r="M217" s="6">
        <v>5.58</v>
      </c>
      <c r="N217" s="6">
        <v>1.31</v>
      </c>
      <c r="O217" s="6">
        <v>1.18</v>
      </c>
      <c r="P217" s="6">
        <v>1.1299999999999999</v>
      </c>
      <c r="Q217" s="6">
        <v>1.06</v>
      </c>
      <c r="R217" s="6">
        <v>1.32</v>
      </c>
      <c r="S217" s="6">
        <v>1.41</v>
      </c>
      <c r="T217" s="6">
        <v>1.66</v>
      </c>
      <c r="U217" s="6">
        <v>1.06</v>
      </c>
      <c r="V217" s="6">
        <v>1.34</v>
      </c>
      <c r="W217" s="6">
        <v>0.71</v>
      </c>
      <c r="X217" s="6">
        <v>0.89</v>
      </c>
    </row>
    <row r="218" spans="3:24" ht="15.5" x14ac:dyDescent="0.35">
      <c r="C218" t="s">
        <v>262</v>
      </c>
      <c r="I218" s="5">
        <v>135350000000</v>
      </c>
      <c r="J218" s="5">
        <v>116160000000</v>
      </c>
      <c r="K218" s="5">
        <v>131160000000</v>
      </c>
      <c r="L218" s="5">
        <v>175440000000</v>
      </c>
      <c r="M218" s="5">
        <v>48790000000</v>
      </c>
      <c r="N218" s="5">
        <v>51170000000</v>
      </c>
      <c r="O218" s="5">
        <v>91380000000</v>
      </c>
      <c r="P218" s="5">
        <v>104260000000</v>
      </c>
    </row>
    <row r="219" spans="3:24" ht="15.5" x14ac:dyDescent="0.35">
      <c r="C219" t="s">
        <v>263</v>
      </c>
      <c r="I219" s="6">
        <v>4.0000000000000001E-3</v>
      </c>
      <c r="J219" s="6">
        <v>3.5999999999999999E-3</v>
      </c>
      <c r="K219" s="6">
        <v>4.3E-3</v>
      </c>
      <c r="L219" s="6">
        <v>3.0999999999999999E-3</v>
      </c>
      <c r="M219" s="6">
        <v>8.9999999999999998E-4</v>
      </c>
      <c r="N219" s="6">
        <v>8.9999999999999998E-4</v>
      </c>
      <c r="O219" s="6">
        <v>1.9E-3</v>
      </c>
      <c r="P219" s="6">
        <v>5.3E-3</v>
      </c>
      <c r="Q219" s="6">
        <v>-6.4000000000000001E-2</v>
      </c>
      <c r="R219" s="6">
        <v>7.000000000000001E-4</v>
      </c>
      <c r="S219" s="6">
        <v>7.000000000000001E-4</v>
      </c>
      <c r="T219" s="6">
        <v>-5.7999999999999996E-3</v>
      </c>
      <c r="U219" s="6">
        <v>-0.01</v>
      </c>
      <c r="V219" s="6">
        <v>1E-4</v>
      </c>
      <c r="W219" s="6">
        <v>-1.5600000000000001E-2</v>
      </c>
      <c r="X219" s="6">
        <v>3.3E-3</v>
      </c>
    </row>
    <row r="220" spans="3:24" ht="15.5" x14ac:dyDescent="0.35">
      <c r="C220" t="s">
        <v>264</v>
      </c>
      <c r="I220" s="6">
        <v>2.18E-2</v>
      </c>
      <c r="J220" s="6">
        <v>2.0400000000000001E-2</v>
      </c>
      <c r="K220" s="6">
        <v>2.1700000000000001E-2</v>
      </c>
      <c r="L220" s="6">
        <v>1.9400000000000001E-2</v>
      </c>
      <c r="M220" s="6">
        <v>5.4000000000000003E-3</v>
      </c>
      <c r="N220" s="6">
        <v>6.7000000000000002E-3</v>
      </c>
      <c r="O220" s="6">
        <v>1.3100000000000001E-2</v>
      </c>
      <c r="P220" s="6">
        <v>3.9900000000000005E-2</v>
      </c>
      <c r="Q220" s="6">
        <v>-0.54700000000000004</v>
      </c>
      <c r="R220" s="6">
        <v>5.0000000000000001E-3</v>
      </c>
      <c r="S220" s="6">
        <v>4.7999999999999996E-3</v>
      </c>
      <c r="T220" s="6">
        <v>-4.4199999999999996E-2</v>
      </c>
      <c r="U220" s="6">
        <v>-0.107</v>
      </c>
      <c r="V220" s="6">
        <v>1.5E-3</v>
      </c>
      <c r="W220" s="6">
        <v>-0.18230000000000002</v>
      </c>
      <c r="X220" s="6">
        <v>4.0199999999999993E-2</v>
      </c>
    </row>
    <row r="221" spans="3:24" ht="15.5" x14ac:dyDescent="0.35">
      <c r="C221" t="s">
        <v>265</v>
      </c>
      <c r="I221" s="6">
        <v>4.5000000000000005E-3</v>
      </c>
      <c r="J221" s="6">
        <v>3.9000000000000003E-3</v>
      </c>
      <c r="K221" s="6">
        <v>6.0000000000000001E-3</v>
      </c>
      <c r="L221" s="6">
        <v>9.8999999999999991E-3</v>
      </c>
      <c r="M221" s="6">
        <v>2E-3</v>
      </c>
      <c r="N221" s="6">
        <v>2E-3</v>
      </c>
      <c r="O221" s="6">
        <v>5.8999999999999999E-3</v>
      </c>
      <c r="P221" s="6">
        <v>7.4000000000000003E-3</v>
      </c>
      <c r="Q221" s="6">
        <v>-7.7199999999999991E-2</v>
      </c>
      <c r="R221" s="6">
        <v>4.1999999999999997E-3</v>
      </c>
      <c r="S221" s="6">
        <v>1E-3</v>
      </c>
      <c r="T221" s="6">
        <v>-8.1000000000000013E-3</v>
      </c>
      <c r="U221" s="6">
        <v>-7.4000000000000003E-3</v>
      </c>
      <c r="V221" s="6">
        <v>1E-3</v>
      </c>
      <c r="W221" s="6">
        <v>-1.5100000000000001E-2</v>
      </c>
      <c r="X221" s="6">
        <v>5.6000000000000008E-3</v>
      </c>
    </row>
    <row r="222" spans="3:24" ht="15.5" x14ac:dyDescent="0.35">
      <c r="C222" t="s">
        <v>266</v>
      </c>
    </row>
    <row r="223" spans="3:24" ht="15.5" x14ac:dyDescent="0.35">
      <c r="C223" t="s">
        <v>69</v>
      </c>
      <c r="I223" s="6">
        <v>0.65</v>
      </c>
      <c r="J223" s="6">
        <v>0.66</v>
      </c>
      <c r="K223" s="6">
        <v>0.56000000000000005</v>
      </c>
      <c r="L223" s="6">
        <v>1.2</v>
      </c>
      <c r="M223" s="6">
        <v>2.31</v>
      </c>
      <c r="N223" s="6">
        <v>0.82</v>
      </c>
      <c r="O223" s="6">
        <v>0.81</v>
      </c>
      <c r="P223" s="6">
        <v>0.76</v>
      </c>
      <c r="Q223" s="6">
        <v>0.87</v>
      </c>
      <c r="R223" s="6">
        <v>0.75</v>
      </c>
      <c r="S223" s="6">
        <v>0.78</v>
      </c>
      <c r="T223" s="6">
        <v>1.02</v>
      </c>
      <c r="U223" s="6">
        <v>0.95</v>
      </c>
      <c r="V223" s="6">
        <v>1.29</v>
      </c>
      <c r="W223" s="6">
        <v>0.93</v>
      </c>
      <c r="X223" s="6">
        <v>1.06</v>
      </c>
    </row>
    <row r="224" spans="3:24" ht="15.5" x14ac:dyDescent="0.35">
      <c r="C224" t="s">
        <v>66</v>
      </c>
      <c r="I224" s="6">
        <v>84.36</v>
      </c>
      <c r="J224" s="6">
        <v>82.35</v>
      </c>
      <c r="K224" s="6">
        <v>106.24</v>
      </c>
      <c r="L224" s="6">
        <v>84.18</v>
      </c>
      <c r="M224" s="6">
        <v>80.42</v>
      </c>
      <c r="N224" s="6">
        <v>61.23</v>
      </c>
      <c r="O224" s="6">
        <v>61.56</v>
      </c>
      <c r="P224" s="6">
        <v>65.64</v>
      </c>
      <c r="Q224" s="6">
        <v>58.91</v>
      </c>
      <c r="R224" s="6">
        <v>90.39</v>
      </c>
      <c r="S224" s="6">
        <v>89.3</v>
      </c>
      <c r="T224" s="6">
        <v>82.13</v>
      </c>
      <c r="U224" s="6">
        <v>139.24</v>
      </c>
      <c r="V224" s="6">
        <v>130.12</v>
      </c>
      <c r="W224" s="6">
        <v>113.58</v>
      </c>
      <c r="X224" s="6">
        <v>127.74</v>
      </c>
    </row>
    <row r="225" spans="3:24" ht="15.5" x14ac:dyDescent="0.35">
      <c r="C225" t="s">
        <v>267</v>
      </c>
      <c r="I225" s="6">
        <v>0.66</v>
      </c>
      <c r="J225" s="6">
        <v>0.66</v>
      </c>
      <c r="K225" s="6">
        <v>0.56999999999999995</v>
      </c>
      <c r="L225" s="6">
        <v>1.21</v>
      </c>
      <c r="M225" s="6">
        <v>2.33</v>
      </c>
      <c r="N225" s="6">
        <v>0.83</v>
      </c>
      <c r="O225" s="6">
        <v>0.82</v>
      </c>
      <c r="P225" s="6">
        <v>0.78</v>
      </c>
      <c r="Q225" s="6">
        <v>0.88</v>
      </c>
      <c r="R225" s="6">
        <v>0.76</v>
      </c>
      <c r="S225" s="6">
        <v>0.79</v>
      </c>
      <c r="T225" s="6">
        <v>1.03</v>
      </c>
      <c r="U225" s="6">
        <v>0.96</v>
      </c>
      <c r="V225" s="6">
        <v>1.33</v>
      </c>
      <c r="W225" s="6">
        <v>0.98</v>
      </c>
      <c r="X225" s="6">
        <v>1.1200000000000001</v>
      </c>
    </row>
    <row r="226" spans="3:24" ht="15.5" x14ac:dyDescent="0.35">
      <c r="C226" t="s">
        <v>268</v>
      </c>
      <c r="I226" s="6">
        <v>83.93</v>
      </c>
      <c r="J226" s="6">
        <v>81.97</v>
      </c>
      <c r="K226" s="6">
        <v>105.66</v>
      </c>
      <c r="L226" s="6">
        <v>83.66</v>
      </c>
      <c r="M226" s="6">
        <v>79.92</v>
      </c>
      <c r="N226" s="6">
        <v>60.47</v>
      </c>
      <c r="O226" s="6">
        <v>60.73</v>
      </c>
      <c r="P226" s="6">
        <v>64.510000000000005</v>
      </c>
      <c r="Q226" s="6">
        <v>57.76</v>
      </c>
      <c r="R226" s="6">
        <v>89.45</v>
      </c>
      <c r="S226" s="6">
        <v>88.73</v>
      </c>
      <c r="T226" s="6">
        <v>81.459999999999994</v>
      </c>
      <c r="U226" s="6">
        <v>137.34</v>
      </c>
      <c r="V226" s="6">
        <v>126.06</v>
      </c>
      <c r="W226" s="6">
        <v>108.55</v>
      </c>
      <c r="X226" s="6">
        <v>121.04</v>
      </c>
    </row>
    <row r="227" spans="3:24" ht="15.5" x14ac:dyDescent="0.35">
      <c r="C227" t="s">
        <v>269</v>
      </c>
    </row>
    <row r="228" spans="3:24" ht="15.5" x14ac:dyDescent="0.35">
      <c r="C228" t="s">
        <v>270</v>
      </c>
    </row>
    <row r="229" spans="3:24" ht="15.5" x14ac:dyDescent="0.35">
      <c r="C229" t="s">
        <v>26</v>
      </c>
    </row>
    <row r="230" spans="3:24" ht="15.5" x14ac:dyDescent="0.35">
      <c r="C230" t="s">
        <v>23</v>
      </c>
    </row>
    <row r="231" spans="3:24" ht="15.5" x14ac:dyDescent="0.35">
      <c r="C231" t="s">
        <v>271</v>
      </c>
    </row>
    <row r="232" spans="3:24" ht="15.5" x14ac:dyDescent="0.35">
      <c r="C232" t="s">
        <v>272</v>
      </c>
      <c r="I232" s="5">
        <v>-63000000000</v>
      </c>
      <c r="J232" s="5">
        <v>1114000000000</v>
      </c>
      <c r="K232" s="5">
        <v>584000000000</v>
      </c>
      <c r="L232" s="5">
        <v>719000000000</v>
      </c>
      <c r="M232" s="5">
        <v>559000000000</v>
      </c>
      <c r="N232" s="5">
        <v>930000000000</v>
      </c>
      <c r="O232" s="5">
        <v>-792000000000</v>
      </c>
      <c r="P232" s="5">
        <v>-17000000000</v>
      </c>
      <c r="Q232" s="5">
        <v>-1993000000000</v>
      </c>
      <c r="R232" s="5">
        <v>-99000000000</v>
      </c>
      <c r="S232" s="5">
        <v>1047000000000</v>
      </c>
      <c r="T232" s="5">
        <v>25000000000</v>
      </c>
      <c r="U232" s="5">
        <v>222000000000</v>
      </c>
      <c r="V232" s="5">
        <v>168000000000</v>
      </c>
      <c r="W232" s="5">
        <v>-300000000000</v>
      </c>
      <c r="X232" s="5">
        <v>681000000000</v>
      </c>
    </row>
    <row r="233" spans="3:24" ht="15.5" x14ac:dyDescent="0.35">
      <c r="C233" t="s">
        <v>273</v>
      </c>
      <c r="I233" s="5">
        <v>-11000000000</v>
      </c>
      <c r="J233" s="5">
        <v>-36000000000</v>
      </c>
      <c r="K233" s="5">
        <v>-989000000000</v>
      </c>
      <c r="L233" s="5">
        <v>-16000000000</v>
      </c>
      <c r="M233" s="5">
        <v>-7000000000</v>
      </c>
      <c r="N233" s="5">
        <v>-14000000000</v>
      </c>
      <c r="O233" s="5">
        <v>-20000000000</v>
      </c>
      <c r="P233" s="5">
        <v>-9000000000</v>
      </c>
      <c r="Q233" s="5">
        <v>-16000000000</v>
      </c>
      <c r="R233" s="5">
        <v>-19000000000</v>
      </c>
      <c r="S233" s="5">
        <v>-41000000000</v>
      </c>
      <c r="T233" s="5">
        <v>-13000000000</v>
      </c>
      <c r="U233" s="5">
        <v>-5000000000</v>
      </c>
      <c r="V233" s="5">
        <v>-15000000000</v>
      </c>
      <c r="W233" s="5">
        <v>-15000000000</v>
      </c>
      <c r="X233" s="5">
        <v>-32000000000</v>
      </c>
    </row>
    <row r="234" spans="3:24" ht="15.5" x14ac:dyDescent="0.35">
      <c r="C234" t="s">
        <v>15</v>
      </c>
      <c r="I234" s="5">
        <v>-75000000000</v>
      </c>
      <c r="J234" s="5">
        <v>1079000000000</v>
      </c>
      <c r="K234" s="5">
        <v>-406000000000</v>
      </c>
      <c r="L234" s="5">
        <v>703000000000</v>
      </c>
      <c r="M234" s="5">
        <v>552000000000</v>
      </c>
      <c r="N234" s="5">
        <v>916000000000</v>
      </c>
      <c r="O234" s="5">
        <v>-812000000000</v>
      </c>
      <c r="P234" s="5">
        <v>-26000000000</v>
      </c>
      <c r="Q234" s="5">
        <v>-2009000000000</v>
      </c>
      <c r="R234" s="5">
        <v>-119000000000</v>
      </c>
      <c r="S234" s="5">
        <v>1006000000000</v>
      </c>
      <c r="T234" s="5">
        <v>12000000000</v>
      </c>
      <c r="U234" s="5">
        <v>217000000000</v>
      </c>
      <c r="V234" s="5">
        <v>153000000000</v>
      </c>
      <c r="W234" s="5">
        <v>-315000000000</v>
      </c>
      <c r="X234" s="5">
        <v>649000000000</v>
      </c>
    </row>
    <row r="235" spans="3:24" ht="15.5" x14ac:dyDescent="0.35">
      <c r="C235" t="s">
        <v>17</v>
      </c>
      <c r="I235" s="6">
        <v>-1.68</v>
      </c>
      <c r="J235" s="6">
        <v>24.26</v>
      </c>
      <c r="K235" s="6">
        <v>-12.01</v>
      </c>
      <c r="L235" s="6">
        <v>21.83</v>
      </c>
      <c r="M235" s="6">
        <v>18.760000000000002</v>
      </c>
      <c r="N235" s="6">
        <v>36.159999999999997</v>
      </c>
      <c r="O235" s="6">
        <v>-32.06</v>
      </c>
      <c r="P235" s="6">
        <v>-1.2</v>
      </c>
      <c r="Q235" s="6">
        <v>-94.48</v>
      </c>
      <c r="R235" s="6">
        <v>-5.77</v>
      </c>
      <c r="S235" s="6">
        <v>52.59</v>
      </c>
      <c r="T235" s="6">
        <v>0.78</v>
      </c>
      <c r="U235" s="6">
        <v>39.56</v>
      </c>
      <c r="V235" s="6">
        <v>27.81</v>
      </c>
      <c r="W235" s="6">
        <v>-57.45</v>
      </c>
      <c r="X235" s="6">
        <v>118.32</v>
      </c>
    </row>
  </sheetData>
  <pageMargins left="0.7" right="0.7" top="0.75" bottom="0.75" header="0.3" footer="0.3"/>
  <ignoredErrors>
    <ignoredError sqref="A1:X2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679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680</v>
      </c>
      <c r="D2" s="2" vm="134">
        <f ca="1">IFERROR(_xlfn.STOCKHISTORY("XIDX:" &amp; $C$1, D3, , 0, 0, 1), "Libur")</f>
        <v>132</v>
      </c>
      <c r="E2" s="2" vm="135">
        <f ca="1">IFERROR(_xlfn.STOCKHISTORY("XIDX:" &amp; $C$1, E3, , 0, 0, 1), "Libur")</f>
        <v>99</v>
      </c>
      <c r="H2" s="2" vm="135">
        <f ca="1">IFERROR(INDEX(D2:G2,COUNT(D2:G2)),"")</f>
        <v>99</v>
      </c>
      <c r="I2" s="2" vm="136">
        <f t="shared" ref="I2:Z2" ca="1" si="0">IFERROR(_xlfn.STOCKHISTORY("XIDX:" &amp; $C$1, I1, , 0, 0, 1), "Libur")</f>
        <v>234</v>
      </c>
      <c r="J2" s="2" vm="137">
        <f t="shared" ca="1" si="0"/>
        <v>131</v>
      </c>
      <c r="K2" s="2" vm="134">
        <f t="shared" ca="1" si="0"/>
        <v>132</v>
      </c>
      <c r="L2" s="2" vm="137">
        <f t="shared" ca="1" si="0"/>
        <v>131</v>
      </c>
      <c r="M2" s="2" vm="138">
        <f t="shared" ca="1" si="0"/>
        <v>266</v>
      </c>
      <c r="N2" s="2" vm="139">
        <f t="shared" ca="1" si="0"/>
        <v>376</v>
      </c>
      <c r="O2" s="2" vm="140">
        <f t="shared" ca="1" si="0"/>
        <v>300</v>
      </c>
      <c r="P2" s="2" vm="140">
        <f t="shared" ca="1" si="0"/>
        <v>300</v>
      </c>
      <c r="Q2" s="2" vm="141">
        <f t="shared" ca="1" si="0"/>
        <v>216</v>
      </c>
      <c r="R2" s="2" vm="142">
        <f t="shared" ca="1" si="0"/>
        <v>206</v>
      </c>
      <c r="S2" s="2" vm="143">
        <f t="shared" ca="1" si="0"/>
        <v>205</v>
      </c>
      <c r="T2" s="2" vm="144">
        <f t="shared" ca="1" si="0"/>
        <v>91.954999999999998</v>
      </c>
      <c r="U2" s="2" vm="145">
        <f t="shared" ca="1" si="0"/>
        <v>84.292100000000005</v>
      </c>
      <c r="V2" s="2" vm="146">
        <f t="shared" ca="1" si="0"/>
        <v>108.455</v>
      </c>
      <c r="W2" s="2" vm="147">
        <f t="shared" ca="1" si="0"/>
        <v>144.60669999999999</v>
      </c>
      <c r="X2" s="2" t="str">
        <f t="shared" ca="1" si="0"/>
        <v>Libur</v>
      </c>
      <c r="Y2" s="2" t="str">
        <f t="shared" ca="1" si="0"/>
        <v>Libur</v>
      </c>
      <c r="Z2" s="2" vm="148">
        <f t="shared" ca="1" si="0"/>
        <v>91.891499999999994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458954000000</v>
      </c>
      <c r="E4" s="2">
        <f>IFERROR(INDEX(E51:E500,MATCH($C$4,$C$51:$C$500,0)),"")</f>
        <v>474077000000</v>
      </c>
      <c r="H4" s="2">
        <f>IFERROR(SUM(D4:G4)*(4/MAX(1,COUNT(D4:G4))),"")</f>
        <v>1866062000000</v>
      </c>
      <c r="I4" s="2">
        <f t="shared" ref="I4:Z4" si="1">IFERROR(INDEX(I51:I500,MATCH($C$4,$C$51:$C$500,0)),"")</f>
        <v>1491241000000</v>
      </c>
      <c r="J4" s="2">
        <f t="shared" si="1"/>
        <v>979700000000</v>
      </c>
      <c r="K4" s="2">
        <f t="shared" si="1"/>
        <v>838840000000</v>
      </c>
      <c r="L4" s="2">
        <f t="shared" si="1"/>
        <v>625261000000</v>
      </c>
      <c r="M4" s="2">
        <f t="shared" si="1"/>
        <v>846721000000</v>
      </c>
      <c r="N4" s="2">
        <f t="shared" si="1"/>
        <v>1150436000000</v>
      </c>
      <c r="O4" s="2">
        <f t="shared" si="1"/>
        <v>1513477000000</v>
      </c>
      <c r="P4" s="2">
        <f t="shared" si="1"/>
        <v>1361797000000</v>
      </c>
      <c r="Q4" s="2">
        <f t="shared" si="1"/>
        <v>1290234000000</v>
      </c>
      <c r="R4" s="2">
        <f t="shared" si="1"/>
        <v>1238425000000</v>
      </c>
      <c r="S4" s="2">
        <f t="shared" si="1"/>
        <v>1120950000000</v>
      </c>
      <c r="T4" s="2">
        <f t="shared" si="1"/>
        <v>792064000000</v>
      </c>
      <c r="U4" s="2">
        <f t="shared" si="1"/>
        <v>553884000000</v>
      </c>
      <c r="V4" s="2">
        <f t="shared" si="1"/>
        <v>431486000000</v>
      </c>
      <c r="W4" s="2">
        <f t="shared" si="1"/>
        <v>385805000000</v>
      </c>
      <c r="X4" s="2">
        <f t="shared" si="1"/>
        <v>343229755000</v>
      </c>
      <c r="Y4" s="2">
        <f t="shared" si="1"/>
        <v>239507485000</v>
      </c>
      <c r="Z4" s="2">
        <f t="shared" si="1"/>
        <v>174954607000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28263000000</v>
      </c>
      <c r="E5" s="2">
        <f>IFERROR(INDEX(E51:E500,MATCH($C$5,$C$51:$C$500,0)),"")</f>
        <v>27240000000</v>
      </c>
      <c r="H5" s="2">
        <f>IFERROR(SUM(D5:G5)*(4/MAX(1,COUNT(D5:G5))),"")</f>
        <v>111006000000</v>
      </c>
      <c r="I5" s="2">
        <f t="shared" ref="I5:Z5" si="2">IFERROR(INDEX(I51:I500,MATCH($C$5,$C$51:$C$500,0)),"")</f>
        <v>131847000000</v>
      </c>
      <c r="J5" s="2">
        <f t="shared" si="2"/>
        <v>220838000000</v>
      </c>
      <c r="K5" s="2">
        <f t="shared" si="2"/>
        <v>102783000000</v>
      </c>
      <c r="L5" s="2">
        <f t="shared" si="2"/>
        <v>164389000000</v>
      </c>
      <c r="M5" s="2">
        <f t="shared" si="2"/>
        <v>40272000000</v>
      </c>
      <c r="N5" s="2">
        <f t="shared" si="2"/>
        <v>102624000000</v>
      </c>
      <c r="O5" s="2">
        <f t="shared" si="2"/>
        <v>52676000000</v>
      </c>
      <c r="P5" s="2">
        <f t="shared" si="2"/>
        <v>73514000000</v>
      </c>
      <c r="Q5" s="2">
        <f t="shared" si="2"/>
        <v>93189000000</v>
      </c>
      <c r="R5" s="2">
        <f t="shared" si="2"/>
        <v>437415000000</v>
      </c>
      <c r="S5" s="2">
        <f t="shared" si="2"/>
        <v>225154000000</v>
      </c>
      <c r="T5" s="2">
        <f t="shared" si="2"/>
        <v>171873000000</v>
      </c>
      <c r="U5" s="2">
        <f t="shared" si="2"/>
        <v>146190000000</v>
      </c>
      <c r="V5" s="2">
        <f t="shared" si="2"/>
        <v>43965000000</v>
      </c>
      <c r="W5" s="2">
        <f t="shared" si="2"/>
        <v>146427000000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6810367000000</v>
      </c>
      <c r="E6" s="2">
        <f>IFERROR(INDEX(E51:E500,MATCH($C$6,$C$51:$C$500,0)),"")</f>
        <v>6782104000000</v>
      </c>
      <c r="H6" s="2">
        <f>IFERROR(INDEX(D6:G6,COUNT(D6:G6)),"")</f>
        <v>6782104000000</v>
      </c>
      <c r="I6" s="2">
        <f t="shared" ref="I6:Z6" si="3">IFERROR(INDEX(I51:I500,MATCH($C$6,$C$51:$C$500,0)),"")</f>
        <v>6754864000000</v>
      </c>
      <c r="J6" s="2">
        <f t="shared" si="3"/>
        <v>6623017000000</v>
      </c>
      <c r="K6" s="2">
        <f t="shared" si="3"/>
        <v>3390317000000</v>
      </c>
      <c r="L6" s="2">
        <f t="shared" si="3"/>
        <v>3287537000000</v>
      </c>
      <c r="M6" s="2">
        <f t="shared" si="3"/>
        <v>2122771000000</v>
      </c>
      <c r="N6" s="2">
        <f t="shared" si="3"/>
        <v>1640391000000</v>
      </c>
      <c r="O6" s="2">
        <f t="shared" si="3"/>
        <v>1537640000000</v>
      </c>
      <c r="P6" s="2">
        <f t="shared" si="3"/>
        <v>1484963000000</v>
      </c>
      <c r="Q6" s="2">
        <f t="shared" si="3"/>
        <v>1408386000000</v>
      </c>
      <c r="R6" s="2">
        <f t="shared" si="3"/>
        <v>1315040000000</v>
      </c>
      <c r="S6" s="2">
        <f t="shared" si="3"/>
        <v>1053416000000</v>
      </c>
      <c r="T6" s="2">
        <f t="shared" si="3"/>
        <v>974193000000</v>
      </c>
      <c r="U6" s="2">
        <f t="shared" si="3"/>
        <v>906390000000</v>
      </c>
      <c r="V6" s="2">
        <f t="shared" si="3"/>
        <v>657788000000</v>
      </c>
      <c r="W6" s="2">
        <f t="shared" si="3"/>
        <v>608788000000</v>
      </c>
      <c r="X6" s="2">
        <f t="shared" si="3"/>
        <v>543870134000</v>
      </c>
      <c r="Y6" s="2">
        <f t="shared" si="3"/>
        <v>504512318000</v>
      </c>
      <c r="Z6" s="2">
        <f t="shared" si="3"/>
        <v>193034688000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19.95</v>
      </c>
      <c r="E7" s="3">
        <f>IFERROR(INDEX(E51:E500,MATCH($C$7,$C$51:$C$500,0))/1000000000,"")</f>
        <v>19.95</v>
      </c>
      <c r="H7" s="3">
        <f>IFERROR(INDEX(D7:G7,COUNT(D7:G7)),"")</f>
        <v>19.95</v>
      </c>
      <c r="I7" s="3">
        <f t="shared" ref="I7:Z7" si="4">IFERROR(INDEX(I51:I500,MATCH($C$7,$C$51:$C$500,0))/1000000000,"")</f>
        <v>19.95</v>
      </c>
      <c r="J7" s="3">
        <f t="shared" si="4"/>
        <v>19.95</v>
      </c>
      <c r="K7" s="3">
        <f t="shared" si="4"/>
        <v>19.95</v>
      </c>
      <c r="L7" s="3">
        <f t="shared" si="4"/>
        <v>19.95</v>
      </c>
      <c r="M7" s="3">
        <f t="shared" si="4"/>
        <v>7.08</v>
      </c>
      <c r="N7" s="3">
        <f t="shared" si="4"/>
        <v>7.07</v>
      </c>
      <c r="O7" s="3">
        <f t="shared" si="4"/>
        <v>7.07</v>
      </c>
      <c r="P7" s="3">
        <f t="shared" si="4"/>
        <v>7.07</v>
      </c>
      <c r="Q7" s="3">
        <f t="shared" si="4"/>
        <v>7.04</v>
      </c>
      <c r="R7" s="3">
        <f t="shared" si="4"/>
        <v>7.04</v>
      </c>
      <c r="S7" s="3">
        <f t="shared" si="4"/>
        <v>6.4</v>
      </c>
      <c r="T7" s="3">
        <f t="shared" si="4"/>
        <v>6.4</v>
      </c>
      <c r="U7" s="3">
        <f t="shared" si="4"/>
        <v>6.4</v>
      </c>
      <c r="V7" s="3">
        <f t="shared" si="4"/>
        <v>4.55</v>
      </c>
      <c r="W7" s="3">
        <f t="shared" si="4"/>
        <v>4.53</v>
      </c>
      <c r="X7" s="3">
        <f t="shared" si="4"/>
        <v>4.53</v>
      </c>
      <c r="Y7" s="3">
        <f t="shared" si="4"/>
        <v>4.53</v>
      </c>
      <c r="Z7" s="3">
        <f t="shared" si="4"/>
        <v>1.51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-1028000000000</v>
      </c>
      <c r="E8" s="2">
        <f>IFERROR(INDEX(E51:E500,MATCH("Free cash flow (Quarter)",$C$51:$C$500,0)),"")</f>
        <v>-1702000000000</v>
      </c>
      <c r="H8" s="2">
        <f>IFERROR(INDEX(D8:G8,COUNT(D8:G8)),"")</f>
        <v>-1702000000000</v>
      </c>
      <c r="I8" s="2">
        <f t="shared" ref="I8:Z8" si="5">IFERROR(INDEX(I51:I500,MATCH($C$8,$C$51:$C$500,0)),"")</f>
        <v>1578000000000</v>
      </c>
      <c r="J8" s="2">
        <f t="shared" si="5"/>
        <v>-2025000000000</v>
      </c>
      <c r="K8" s="2">
        <f t="shared" si="5"/>
        <v>-1552000000000</v>
      </c>
      <c r="L8" s="2">
        <f t="shared" si="5"/>
        <v>-4736000000000</v>
      </c>
      <c r="M8" s="2">
        <f t="shared" si="5"/>
        <v>1995000000000</v>
      </c>
      <c r="N8" s="2">
        <f t="shared" si="5"/>
        <v>-209000000000</v>
      </c>
      <c r="O8" s="2">
        <f t="shared" si="5"/>
        <v>-2227000000000</v>
      </c>
      <c r="P8" s="2">
        <f t="shared" si="5"/>
        <v>1382000000000</v>
      </c>
      <c r="Q8" s="2">
        <f t="shared" si="5"/>
        <v>1022000000000</v>
      </c>
      <c r="R8" s="2">
        <f t="shared" si="5"/>
        <v>-205000000000</v>
      </c>
      <c r="S8" s="2">
        <f t="shared" si="5"/>
        <v>784000000000</v>
      </c>
      <c r="T8" s="2">
        <f t="shared" si="5"/>
        <v>682000000000</v>
      </c>
      <c r="U8" s="2">
        <f t="shared" si="5"/>
        <v>106000000000</v>
      </c>
      <c r="V8" s="2">
        <f t="shared" si="5"/>
        <v>-50000000000</v>
      </c>
      <c r="W8" s="2">
        <f t="shared" si="5"/>
        <v>-292000000000</v>
      </c>
      <c r="X8" s="2">
        <f t="shared" si="5"/>
        <v>594000000000</v>
      </c>
      <c r="Y8" s="2">
        <f t="shared" si="5"/>
        <v>-132000000000</v>
      </c>
      <c r="Z8" s="2">
        <f t="shared" si="5"/>
        <v>-197000000000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-51.54</v>
      </c>
      <c r="E9" s="3">
        <f>IFERROR(INDEX(E51:E500,MATCH("Free cash flow per share (Quarter)",$C$51:$C$500,0)),"")</f>
        <v>-85.32</v>
      </c>
      <c r="H9" s="3">
        <f>IFERROR(INDEX(D9:G9,COUNT(D9:G9)),"")</f>
        <v>-85.32</v>
      </c>
      <c r="I9" s="3">
        <f t="shared" ref="I9:Z9" si="6">IFERROR(INDEX(I51:I500,MATCH($C$9,$C$51:$C$500,0)),"")</f>
        <v>79.08</v>
      </c>
      <c r="J9" s="3">
        <f t="shared" si="6"/>
        <v>-101.46</v>
      </c>
      <c r="K9" s="3">
        <f t="shared" si="6"/>
        <v>-77.790000000000006</v>
      </c>
      <c r="L9" s="3">
        <f t="shared" si="6"/>
        <v>-237.34</v>
      </c>
      <c r="M9" s="3">
        <f t="shared" si="6"/>
        <v>281.87</v>
      </c>
      <c r="N9" s="3">
        <f t="shared" si="6"/>
        <v>-29.49</v>
      </c>
      <c r="O9" s="3">
        <f t="shared" si="6"/>
        <v>-315.02999999999997</v>
      </c>
      <c r="P9" s="3">
        <f t="shared" si="6"/>
        <v>195.52</v>
      </c>
      <c r="Q9" s="3">
        <f t="shared" si="6"/>
        <v>145.24</v>
      </c>
      <c r="R9" s="3">
        <f t="shared" si="6"/>
        <v>-29.12</v>
      </c>
      <c r="S9" s="3">
        <f t="shared" si="6"/>
        <v>122.49</v>
      </c>
      <c r="T9" s="3">
        <f t="shared" si="6"/>
        <v>106.67</v>
      </c>
      <c r="U9" s="3">
        <f t="shared" si="6"/>
        <v>16.57</v>
      </c>
      <c r="V9" s="3">
        <f t="shared" si="6"/>
        <v>-10.94</v>
      </c>
      <c r="W9" s="3">
        <f t="shared" si="6"/>
        <v>-64.5</v>
      </c>
      <c r="X9" s="3">
        <f t="shared" si="6"/>
        <v>131.11000000000001</v>
      </c>
      <c r="Y9" s="3">
        <f t="shared" si="6"/>
        <v>-29.13</v>
      </c>
      <c r="Z9" s="3">
        <f t="shared" si="6"/>
        <v>-130.38999999999999</v>
      </c>
    </row>
    <row r="10" spans="1:26" ht="15.5" x14ac:dyDescent="0.35">
      <c r="C10" t="s">
        <v>18</v>
      </c>
      <c r="D10" s="3">
        <f ca="1">IFERROR(IF(D9=0,"",D2/D9),"")</f>
        <v>-2.561117578579744</v>
      </c>
      <c r="E10" s="3">
        <f ca="1">IFERROR(IF(E9=0,"",E2/E9),"")</f>
        <v>-1.1603375527426161</v>
      </c>
      <c r="I10" s="3">
        <f t="shared" ref="I10:Z10" ca="1" si="7">IFERROR(IF(I9=0,"",I2/I9),"")</f>
        <v>2.9590288315629745</v>
      </c>
      <c r="J10" s="3">
        <f t="shared" ca="1" si="7"/>
        <v>-1.2911492213680269</v>
      </c>
      <c r="K10" s="3">
        <f t="shared" ca="1" si="7"/>
        <v>-1.6968762051677593</v>
      </c>
      <c r="L10" s="3">
        <f t="shared" ca="1" si="7"/>
        <v>-0.55195078789921626</v>
      </c>
      <c r="M10" s="3">
        <f t="shared" ca="1" si="7"/>
        <v>0.94369744917869935</v>
      </c>
      <c r="N10" s="3">
        <f t="shared" ca="1" si="7"/>
        <v>-12.750084774499831</v>
      </c>
      <c r="O10" s="3">
        <f t="shared" ca="1" si="7"/>
        <v>-0.95229025807066003</v>
      </c>
      <c r="P10" s="3">
        <f t="shared" ca="1" si="7"/>
        <v>1.5343698854337151</v>
      </c>
      <c r="Q10" s="3">
        <f t="shared" ca="1" si="7"/>
        <v>1.487193610575599</v>
      </c>
      <c r="R10" s="3">
        <f t="shared" ca="1" si="7"/>
        <v>-7.0741758241758239</v>
      </c>
      <c r="S10" s="3">
        <f t="shared" ca="1" si="7"/>
        <v>1.6736060086537676</v>
      </c>
      <c r="T10" s="3">
        <f t="shared" ca="1" si="7"/>
        <v>0.86205118590044061</v>
      </c>
      <c r="U10" s="3">
        <f t="shared" ca="1" si="7"/>
        <v>5.0870307785153894</v>
      </c>
      <c r="V10" s="3">
        <f t="shared" ca="1" si="7"/>
        <v>-9.9136197440585008</v>
      </c>
      <c r="W10" s="3">
        <f t="shared" ca="1" si="7"/>
        <v>-2.241964341085271</v>
      </c>
      <c r="X10" s="3" t="str">
        <f t="shared" ca="1" si="7"/>
        <v/>
      </c>
      <c r="Y10" s="3" t="str">
        <f t="shared" ca="1" si="7"/>
        <v/>
      </c>
      <c r="Z10" s="3">
        <f t="shared" ca="1" si="7"/>
        <v>-0.70474346192192661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142551000000</v>
      </c>
      <c r="E11" s="2">
        <f>IFERROR(INDEX(E51:E500,MATCH($C$11,$C$51:$C$500,0)),"")</f>
        <v>92112000000</v>
      </c>
      <c r="H11" s="2">
        <f>IFERROR(INDEX(D11:G11,COUNT(D11:G11)),"")</f>
        <v>92112000000</v>
      </c>
      <c r="I11" s="2">
        <f t="shared" ref="I11:Z11" si="8">IFERROR(INDEX(I51:I500,MATCH($C$11,$C$51:$C$500,0)),"")</f>
        <v>96181000000</v>
      </c>
      <c r="J11" s="2">
        <f t="shared" si="8"/>
        <v>65109000000</v>
      </c>
      <c r="K11" s="2">
        <f t="shared" si="8"/>
        <v>57210000000</v>
      </c>
      <c r="L11" s="2">
        <f t="shared" si="8"/>
        <v>85042000000</v>
      </c>
      <c r="M11" s="2">
        <f t="shared" si="8"/>
        <v>122668000000</v>
      </c>
      <c r="N11" s="2">
        <f t="shared" si="8"/>
        <v>91566000000</v>
      </c>
      <c r="O11" s="2">
        <f t="shared" si="8"/>
        <v>63959000000</v>
      </c>
      <c r="P11" s="2">
        <f t="shared" si="8"/>
        <v>100811000000</v>
      </c>
      <c r="Q11" s="2">
        <f t="shared" si="8"/>
        <v>68881000000</v>
      </c>
      <c r="R11" s="2">
        <f t="shared" si="8"/>
        <v>78996000000</v>
      </c>
      <c r="S11" s="2">
        <f t="shared" si="8"/>
        <v>62662000000</v>
      </c>
      <c r="T11" s="2">
        <f t="shared" si="8"/>
        <v>39991000000</v>
      </c>
      <c r="U11" s="2">
        <f t="shared" si="8"/>
        <v>26199000000</v>
      </c>
      <c r="V11" s="2">
        <f t="shared" si="8"/>
        <v>22402000000</v>
      </c>
      <c r="W11" s="2">
        <f t="shared" si="8"/>
        <v>14850000000</v>
      </c>
      <c r="X11" s="2">
        <f t="shared" si="8"/>
        <v>11433888000</v>
      </c>
      <c r="Y11" s="2">
        <f t="shared" si="8"/>
        <v>6882828000</v>
      </c>
      <c r="Z11" s="2">
        <f t="shared" si="8"/>
        <v>3088296000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-8417000000</v>
      </c>
      <c r="E15" s="2">
        <f>IFERROR(INDEX(E51:E500,MATCH($C$15,$C$51:$C$500,0)),"")</f>
        <v>-7089000000</v>
      </c>
      <c r="H15" s="2">
        <f>IFERROR(SUM(D15:G15)*(4/MAX(1,COUNT(D15:G15))),"")</f>
        <v>-31012000000</v>
      </c>
      <c r="I15" s="2">
        <f t="shared" ref="I15:Z15" si="12">IFERROR(INDEX(I51:I500,MATCH($C$15,$C$51:$C$500,0)),"")</f>
        <v>-37271000000</v>
      </c>
      <c r="J15" s="2">
        <f t="shared" si="12"/>
        <v>-34111000000</v>
      </c>
      <c r="K15" s="2">
        <f t="shared" si="12"/>
        <v>-28873000000</v>
      </c>
      <c r="L15" s="2">
        <f t="shared" si="12"/>
        <v>-9315000000</v>
      </c>
      <c r="M15" s="2">
        <f t="shared" si="12"/>
        <v>-13909000000</v>
      </c>
      <c r="N15" s="2">
        <f t="shared" si="12"/>
        <v>-17545000000</v>
      </c>
      <c r="O15" s="2">
        <f t="shared" si="12"/>
        <v>-8065000000</v>
      </c>
      <c r="P15" s="2">
        <f t="shared" si="12"/>
        <v>-35573000000</v>
      </c>
      <c r="Q15" s="2">
        <f t="shared" si="12"/>
        <v>-28598000000</v>
      </c>
      <c r="R15" s="2">
        <f t="shared" si="12"/>
        <v>-32568000000</v>
      </c>
      <c r="S15" s="2">
        <f t="shared" si="12"/>
        <v>-28825000000</v>
      </c>
      <c r="T15" s="2">
        <f t="shared" si="12"/>
        <v>-24366000000</v>
      </c>
      <c r="U15" s="2">
        <f t="shared" si="12"/>
        <v>-22866000000</v>
      </c>
      <c r="V15" s="2">
        <f t="shared" si="12"/>
        <v>-14847000000</v>
      </c>
      <c r="W15" s="2">
        <f t="shared" si="12"/>
        <v>-6503000000</v>
      </c>
      <c r="X15" s="2">
        <f t="shared" si="12"/>
        <v>-5874321000</v>
      </c>
      <c r="Y15" s="2">
        <f t="shared" si="12"/>
        <v>-6807032000</v>
      </c>
      <c r="Z15" s="2">
        <f t="shared" si="12"/>
        <v>-4817941000</v>
      </c>
    </row>
    <row r="16" spans="1:26" ht="15.5" x14ac:dyDescent="0.35">
      <c r="C16" t="s">
        <v>29</v>
      </c>
      <c r="D16" s="2">
        <f>IFERROR(INDEX(D51:D500,MATCH($C$16,$C$51:$C$500,0)),"")</f>
        <v>37253000000</v>
      </c>
      <c r="E16" s="2">
        <f>IFERROR(INDEX(E51:E500,MATCH($C$16,$C$51:$C$500,0)),"")</f>
        <v>32386000000</v>
      </c>
      <c r="H16" s="2">
        <f>IFERROR(SUM(D16:G16)*(4/MAX(1,COUNT(D16:G16))),"")</f>
        <v>139278000000</v>
      </c>
      <c r="I16" s="2">
        <f t="shared" ref="I16:Z16" si="13">IFERROR(INDEX(I51:I500,MATCH($C$16,$C$51:$C$500,0)),"")</f>
        <v>163256000000</v>
      </c>
      <c r="J16" s="2">
        <f t="shared" si="13"/>
        <v>143489000000</v>
      </c>
      <c r="K16" s="2">
        <f t="shared" si="13"/>
        <v>130640000000</v>
      </c>
      <c r="L16" s="2">
        <f t="shared" si="13"/>
        <v>41444000000</v>
      </c>
      <c r="M16" s="2">
        <f t="shared" si="13"/>
        <v>48694000000</v>
      </c>
      <c r="N16" s="2">
        <f t="shared" si="13"/>
        <v>78959000000</v>
      </c>
      <c r="O16" s="2">
        <f t="shared" si="13"/>
        <v>23949000000</v>
      </c>
      <c r="P16" s="2">
        <f t="shared" si="13"/>
        <v>142073000000</v>
      </c>
      <c r="Q16" s="2">
        <f t="shared" si="13"/>
        <v>114738000000</v>
      </c>
      <c r="R16" s="2">
        <f t="shared" si="13"/>
        <v>364570000000</v>
      </c>
      <c r="S16" s="2">
        <f t="shared" si="13"/>
        <v>263885000000</v>
      </c>
      <c r="T16" s="2">
        <f t="shared" si="13"/>
        <v>202966000000</v>
      </c>
      <c r="U16" s="2">
        <f t="shared" si="13"/>
        <v>177124000000</v>
      </c>
      <c r="V16" s="2">
        <f t="shared" si="13"/>
        <v>59346000000</v>
      </c>
      <c r="W16" s="2">
        <f t="shared" si="13"/>
        <v>115819000000</v>
      </c>
      <c r="X16" s="2">
        <f t="shared" si="13"/>
        <v>90086833000</v>
      </c>
      <c r="Y16" s="2">
        <f t="shared" si="13"/>
        <v>62870988000</v>
      </c>
      <c r="Z16" s="2">
        <f t="shared" si="13"/>
        <v>43780118000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2633400000000</v>
      </c>
      <c r="E20" s="2">
        <f ca="1">IFERROR(E21*E2,"")</f>
        <v>1975050000000</v>
      </c>
      <c r="H20" s="2">
        <f t="shared" ref="H20:Z20" ca="1" si="14">IFERROR(H21*H2,"")</f>
        <v>1975050000000</v>
      </c>
      <c r="I20" s="2">
        <f t="shared" ca="1" si="14"/>
        <v>4668300000000</v>
      </c>
      <c r="J20" s="2">
        <f t="shared" ca="1" si="14"/>
        <v>2613450000000</v>
      </c>
      <c r="K20" s="2">
        <f t="shared" ca="1" si="14"/>
        <v>2633400000000</v>
      </c>
      <c r="L20" s="2">
        <f t="shared" ca="1" si="14"/>
        <v>2613450000000</v>
      </c>
      <c r="M20" s="2">
        <f t="shared" ca="1" si="14"/>
        <v>1883280000000</v>
      </c>
      <c r="N20" s="2">
        <f t="shared" ca="1" si="14"/>
        <v>2658320000000</v>
      </c>
      <c r="O20" s="2">
        <f t="shared" ca="1" si="14"/>
        <v>2121000000000</v>
      </c>
      <c r="P20" s="2">
        <f t="shared" ca="1" si="14"/>
        <v>2121000000000</v>
      </c>
      <c r="Q20" s="2">
        <f t="shared" ca="1" si="14"/>
        <v>1520640000000</v>
      </c>
      <c r="R20" s="2">
        <f t="shared" ca="1" si="14"/>
        <v>1450240000000</v>
      </c>
      <c r="S20" s="2">
        <f t="shared" ca="1" si="14"/>
        <v>1312000000000</v>
      </c>
      <c r="T20" s="2">
        <f t="shared" ca="1" si="14"/>
        <v>588512000000</v>
      </c>
      <c r="U20" s="2">
        <f t="shared" ca="1" si="14"/>
        <v>539469440000.00006</v>
      </c>
      <c r="V20" s="2">
        <f t="shared" ca="1" si="14"/>
        <v>493470250000</v>
      </c>
      <c r="W20" s="2">
        <f t="shared" ca="1" si="14"/>
        <v>655068351000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138756165000</v>
      </c>
    </row>
    <row r="21" spans="1:26" ht="15.5" x14ac:dyDescent="0.35">
      <c r="C21" t="s">
        <v>12</v>
      </c>
      <c r="D21" s="2">
        <f>IFERROR(INDEX(D51:D500,MATCH($C$7,$C$51:$C$500,0)),"")</f>
        <v>19950000000</v>
      </c>
      <c r="E21" s="2">
        <f>IFERROR(INDEX(E51:E500,MATCH($C$7,$C$51:$C$500,0)),"")</f>
        <v>19950000000</v>
      </c>
      <c r="H21" s="2">
        <f>IFERROR(INDEX(D21:G21,COUNT(D21:G21)),"")</f>
        <v>19950000000</v>
      </c>
      <c r="I21" s="2">
        <f t="shared" ref="I21:Z21" si="15">IFERROR(INDEX(I51:I500,MATCH($C$7,$C$51:$C$500,0)),"")</f>
        <v>19950000000</v>
      </c>
      <c r="J21" s="2">
        <f t="shared" si="15"/>
        <v>19950000000</v>
      </c>
      <c r="K21" s="2">
        <f t="shared" si="15"/>
        <v>19950000000</v>
      </c>
      <c r="L21" s="2">
        <f t="shared" si="15"/>
        <v>19950000000</v>
      </c>
      <c r="M21" s="2">
        <f t="shared" si="15"/>
        <v>7080000000</v>
      </c>
      <c r="N21" s="2">
        <f t="shared" si="15"/>
        <v>7070000000</v>
      </c>
      <c r="O21" s="2">
        <f t="shared" si="15"/>
        <v>7070000000</v>
      </c>
      <c r="P21" s="2">
        <f t="shared" si="15"/>
        <v>7070000000</v>
      </c>
      <c r="Q21" s="2">
        <f t="shared" si="15"/>
        <v>7040000000</v>
      </c>
      <c r="R21" s="2">
        <f t="shared" si="15"/>
        <v>7040000000</v>
      </c>
      <c r="S21" s="2">
        <f t="shared" si="15"/>
        <v>6400000000</v>
      </c>
      <c r="T21" s="2">
        <f t="shared" si="15"/>
        <v>6400000000</v>
      </c>
      <c r="U21" s="2">
        <f t="shared" si="15"/>
        <v>6400000000</v>
      </c>
      <c r="V21" s="2">
        <f t="shared" si="15"/>
        <v>4550000000</v>
      </c>
      <c r="W21" s="2">
        <f t="shared" si="15"/>
        <v>4530000000</v>
      </c>
      <c r="X21" s="2">
        <f t="shared" si="15"/>
        <v>4530000000</v>
      </c>
      <c r="Y21" s="2">
        <f t="shared" si="15"/>
        <v>4530000000</v>
      </c>
      <c r="Z21" s="2">
        <f t="shared" si="15"/>
        <v>1510000000</v>
      </c>
    </row>
    <row r="23" spans="1:26" ht="15.5" x14ac:dyDescent="0.35">
      <c r="B23" t="s">
        <v>54</v>
      </c>
      <c r="C23" t="s">
        <v>55</v>
      </c>
      <c r="D23" s="3">
        <f>IFERROR(D5/D6*100,"")</f>
        <v>0.41499966154540568</v>
      </c>
      <c r="E23" s="3">
        <f>IFERROR(E5/E6*100,"")</f>
        <v>0.40164527114299631</v>
      </c>
      <c r="H23" s="3">
        <f t="shared" ref="H23:Z23" si="16">IFERROR(H5/H6*100,"")</f>
        <v>1.6367487139684087</v>
      </c>
      <c r="I23" s="3">
        <f t="shared" si="16"/>
        <v>1.9518823769064781</v>
      </c>
      <c r="J23" s="3">
        <f t="shared" si="16"/>
        <v>3.3344018292569686</v>
      </c>
      <c r="K23" s="3">
        <f t="shared" si="16"/>
        <v>3.0316634108255953</v>
      </c>
      <c r="L23" s="3">
        <f t="shared" si="16"/>
        <v>5.0003695775895451</v>
      </c>
      <c r="M23" s="3">
        <f t="shared" si="16"/>
        <v>1.8971429325160369</v>
      </c>
      <c r="N23" s="3">
        <f t="shared" si="16"/>
        <v>6.2560694371037142</v>
      </c>
      <c r="O23" s="3">
        <f t="shared" si="16"/>
        <v>3.4257693608386881</v>
      </c>
      <c r="P23" s="3">
        <f t="shared" si="16"/>
        <v>4.950561057750261</v>
      </c>
      <c r="Q23" s="3">
        <f t="shared" si="16"/>
        <v>6.6167229722533456</v>
      </c>
      <c r="R23" s="3">
        <f t="shared" si="16"/>
        <v>33.262486312203436</v>
      </c>
      <c r="S23" s="3">
        <f t="shared" si="16"/>
        <v>21.373702317033345</v>
      </c>
      <c r="T23" s="3">
        <f t="shared" si="16"/>
        <v>17.64260264649818</v>
      </c>
      <c r="U23" s="3">
        <f t="shared" si="16"/>
        <v>16.128818720418366</v>
      </c>
      <c r="V23" s="3">
        <f t="shared" si="16"/>
        <v>6.6837643739320276</v>
      </c>
      <c r="W23" s="3">
        <f t="shared" si="16"/>
        <v>24.052215221062177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-0.26629949175659851</v>
      </c>
      <c r="E24" s="4">
        <f>IFERROR(_xlfn.RRI(5,J23,E23),"")</f>
        <v>-0.34511514870383386</v>
      </c>
      <c r="H24" s="4">
        <f t="shared" ref="H24:Z24" si="17">IFERROR(_xlfn.RRI(5,M23,H23),"")</f>
        <v>-2.9095774454688361E-2</v>
      </c>
      <c r="I24" s="4">
        <f t="shared" si="17"/>
        <v>-0.20780806535476415</v>
      </c>
      <c r="J24" s="4">
        <f t="shared" si="17"/>
        <v>-5.3919660153392002E-3</v>
      </c>
      <c r="K24" s="4">
        <f t="shared" si="17"/>
        <v>-9.3421715243884429E-2</v>
      </c>
      <c r="L24" s="4">
        <f t="shared" si="17"/>
        <v>-5.4477581636278249E-2</v>
      </c>
      <c r="M24" s="4">
        <f t="shared" si="17"/>
        <v>-0.43606497499619068</v>
      </c>
      <c r="N24" s="4">
        <f t="shared" si="17"/>
        <v>-0.21786024536755122</v>
      </c>
      <c r="O24" s="4">
        <f t="shared" si="17"/>
        <v>-0.27949152498400009</v>
      </c>
      <c r="P24" s="4">
        <f t="shared" si="17"/>
        <v>-0.21039412299218641</v>
      </c>
      <c r="Q24" s="4">
        <f t="shared" si="17"/>
        <v>-2.0141947354327394E-3</v>
      </c>
      <c r="R24" s="4">
        <f t="shared" si="17"/>
        <v>6.698895914731251E-2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6.31</v>
      </c>
      <c r="J25" s="3">
        <f t="shared" si="18"/>
        <v>5.48</v>
      </c>
      <c r="K25" s="3">
        <f t="shared" si="18"/>
        <v>5.0999999999999996</v>
      </c>
      <c r="L25" s="3">
        <f t="shared" si="18"/>
        <v>1.61</v>
      </c>
      <c r="M25" s="3">
        <f t="shared" si="18"/>
        <v>4.91</v>
      </c>
      <c r="N25" s="3">
        <f t="shared" si="18"/>
        <v>8.68</v>
      </c>
      <c r="O25" s="3">
        <f t="shared" si="18"/>
        <v>2.25</v>
      </c>
      <c r="P25" s="3">
        <f t="shared" si="18"/>
        <v>15.06</v>
      </c>
      <c r="Q25" s="3">
        <f t="shared" si="18"/>
        <v>12.24</v>
      </c>
      <c r="R25" s="3">
        <f t="shared" si="18"/>
        <v>47.17</v>
      </c>
      <c r="S25" s="3">
        <f t="shared" si="18"/>
        <v>36.700000000000003</v>
      </c>
      <c r="T25" s="3">
        <f t="shared" si="18"/>
        <v>27.92</v>
      </c>
      <c r="U25" s="3">
        <f t="shared" si="18"/>
        <v>24.11</v>
      </c>
      <c r="V25" s="3">
        <f t="shared" si="18"/>
        <v>9.7799999999999994</v>
      </c>
      <c r="W25" s="3">
        <f t="shared" si="18"/>
        <v>24.12</v>
      </c>
      <c r="X25" s="3">
        <f t="shared" si="18"/>
        <v>18.579999999999998</v>
      </c>
      <c r="Y25" s="3">
        <f t="shared" si="18"/>
        <v>12.37</v>
      </c>
      <c r="Z25" s="3">
        <f t="shared" si="18"/>
        <v>25.79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-6.178596192365704E-2</v>
      </c>
      <c r="J26" s="4">
        <f t="shared" si="19"/>
        <v>0.19486711330966533</v>
      </c>
      <c r="K26" s="4">
        <f t="shared" si="19"/>
        <v>-0.19471605458073171</v>
      </c>
      <c r="L26" s="4">
        <f t="shared" si="19"/>
        <v>-0.33348659005451442</v>
      </c>
      <c r="M26" s="4">
        <f t="shared" si="19"/>
        <v>-0.36396191228955244</v>
      </c>
      <c r="N26" s="4">
        <f t="shared" si="19"/>
        <v>-0.25050156183507999</v>
      </c>
      <c r="O26" s="4">
        <f t="shared" si="19"/>
        <v>-0.39569884984737225</v>
      </c>
      <c r="P26" s="4">
        <f t="shared" si="19"/>
        <v>-8.9823638101014791E-2</v>
      </c>
      <c r="Q26" s="4">
        <f t="shared" si="19"/>
        <v>4.5896025409127184E-2</v>
      </c>
      <c r="R26" s="4">
        <f t="shared" si="19"/>
        <v>0.14355673113602663</v>
      </c>
      <c r="S26" s="4">
        <f t="shared" si="19"/>
        <v>0.14584024274106633</v>
      </c>
      <c r="T26" s="4">
        <f t="shared" si="19"/>
        <v>0.17681756739312537</v>
      </c>
      <c r="U26" s="4">
        <f t="shared" si="19"/>
        <v>-1.3381683953729739E-2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23.005213032581455</v>
      </c>
      <c r="E27" s="3">
        <f>IFERROR(E4/E21,"")</f>
        <v>23.763258145363409</v>
      </c>
      <c r="H27" s="3">
        <f t="shared" ref="H27:Z27" si="20">IFERROR(H4/H21,"")</f>
        <v>93.536942355889721</v>
      </c>
      <c r="I27" s="3">
        <f t="shared" si="20"/>
        <v>74.74892230576441</v>
      </c>
      <c r="J27" s="3">
        <f t="shared" si="20"/>
        <v>49.107769423558899</v>
      </c>
      <c r="K27" s="3">
        <f t="shared" si="20"/>
        <v>42.047117794486212</v>
      </c>
      <c r="L27" s="3">
        <f t="shared" si="20"/>
        <v>31.341403508771929</v>
      </c>
      <c r="M27" s="3">
        <f t="shared" si="20"/>
        <v>119.5933615819209</v>
      </c>
      <c r="N27" s="3">
        <f t="shared" si="20"/>
        <v>162.72079207920791</v>
      </c>
      <c r="O27" s="3">
        <f t="shared" si="20"/>
        <v>214.07029702970297</v>
      </c>
      <c r="P27" s="3">
        <f t="shared" si="20"/>
        <v>192.61626591230552</v>
      </c>
      <c r="Q27" s="3">
        <f t="shared" si="20"/>
        <v>183.27187499999999</v>
      </c>
      <c r="R27" s="3">
        <f t="shared" si="20"/>
        <v>175.91264204545453</v>
      </c>
      <c r="S27" s="3">
        <f t="shared" si="20"/>
        <v>175.1484375</v>
      </c>
      <c r="T27" s="3">
        <f t="shared" si="20"/>
        <v>123.76</v>
      </c>
      <c r="U27" s="3">
        <f t="shared" si="20"/>
        <v>86.544375000000002</v>
      </c>
      <c r="V27" s="3">
        <f t="shared" si="20"/>
        <v>94.832087912087914</v>
      </c>
      <c r="W27" s="3">
        <f t="shared" si="20"/>
        <v>85.166666666666671</v>
      </c>
      <c r="X27" s="3">
        <f t="shared" si="20"/>
        <v>75.76815783664459</v>
      </c>
      <c r="Y27" s="3">
        <f t="shared" si="20"/>
        <v>52.871409492273727</v>
      </c>
      <c r="Z27" s="3">
        <f t="shared" si="20"/>
        <v>115.86397814569537</v>
      </c>
    </row>
    <row r="28" spans="1:26" ht="15.5" x14ac:dyDescent="0.35">
      <c r="C28" t="s">
        <v>61</v>
      </c>
      <c r="D28" s="4">
        <f>IFERROR(_xlfn.RRI(5,I27,D27),"")</f>
        <v>-0.20996876016107702</v>
      </c>
      <c r="E28" s="4">
        <f>IFERROR(_xlfn.RRI(5,J27,E27),"")</f>
        <v>-0.13512935736340759</v>
      </c>
      <c r="H28" s="4">
        <f t="shared" ref="H28:Z28" si="21">IFERROR(_xlfn.RRI(5,M27,H27),"")</f>
        <v>-4.7959948552306897E-2</v>
      </c>
      <c r="I28" s="4">
        <f t="shared" si="21"/>
        <v>-0.14408157136842636</v>
      </c>
      <c r="J28" s="4">
        <f t="shared" si="21"/>
        <v>-0.25506434880784778</v>
      </c>
      <c r="K28" s="4">
        <f t="shared" si="21"/>
        <v>-0.2624208110528613</v>
      </c>
      <c r="L28" s="4">
        <f t="shared" si="21"/>
        <v>-0.2975676191121156</v>
      </c>
      <c r="M28" s="4">
        <f t="shared" si="21"/>
        <v>-7.4274974370728941E-2</v>
      </c>
      <c r="N28" s="4">
        <f t="shared" si="21"/>
        <v>-1.4611801924330314E-2</v>
      </c>
      <c r="O28" s="4">
        <f t="shared" si="21"/>
        <v>0.11582277671471375</v>
      </c>
      <c r="P28" s="4">
        <f t="shared" si="21"/>
        <v>0.17352088389764919</v>
      </c>
      <c r="Q28" s="4">
        <f t="shared" si="21"/>
        <v>0.14084883198979226</v>
      </c>
      <c r="R28" s="4">
        <f t="shared" si="21"/>
        <v>0.1561268311561983</v>
      </c>
      <c r="S28" s="4">
        <f t="shared" si="21"/>
        <v>0.18245305536976164</v>
      </c>
      <c r="T28" s="4">
        <f t="shared" si="21"/>
        <v>0.18541899617049906</v>
      </c>
      <c r="U28" s="4">
        <f t="shared" si="21"/>
        <v>-5.6682085821628592E-2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0.15145985401459838</v>
      </c>
      <c r="J29" s="4">
        <f t="shared" si="22"/>
        <v>7.4509803921568779E-2</v>
      </c>
      <c r="K29" s="4">
        <f t="shared" si="22"/>
        <v>2.1677018633540368</v>
      </c>
      <c r="L29" s="4">
        <f t="shared" si="22"/>
        <v>-0.67209775967413432</v>
      </c>
      <c r="M29" s="4">
        <f t="shared" si="22"/>
        <v>-0.43433179723502302</v>
      </c>
      <c r="N29" s="4">
        <f t="shared" si="22"/>
        <v>2.8577777777777778</v>
      </c>
      <c r="O29" s="4">
        <f t="shared" si="22"/>
        <v>-0.85059760956175301</v>
      </c>
      <c r="P29" s="4">
        <f t="shared" si="22"/>
        <v>0.23039215686274511</v>
      </c>
      <c r="Q29" s="4">
        <f t="shared" si="22"/>
        <v>-0.74051303794784817</v>
      </c>
      <c r="R29" s="4">
        <f t="shared" si="22"/>
        <v>0.28528610354223427</v>
      </c>
      <c r="S29" s="4">
        <f t="shared" si="22"/>
        <v>0.31446991404011465</v>
      </c>
      <c r="T29" s="4">
        <f t="shared" si="22"/>
        <v>0.15802571547075911</v>
      </c>
      <c r="U29" s="4">
        <f t="shared" si="22"/>
        <v>1.4652351738241309</v>
      </c>
      <c r="V29" s="4">
        <f t="shared" si="22"/>
        <v>-0.59452736318407962</v>
      </c>
      <c r="W29" s="4">
        <f t="shared" si="22"/>
        <v>0.29817007534983869</v>
      </c>
      <c r="X29" s="4">
        <f t="shared" si="22"/>
        <v>0.502021018593371</v>
      </c>
      <c r="Y29" s="4">
        <f t="shared" si="22"/>
        <v>-0.52035672741372629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0.25134837360292533</v>
      </c>
      <c r="I30" s="4">
        <f t="shared" si="23"/>
        <v>0.52214045115851782</v>
      </c>
      <c r="J30" s="4">
        <f t="shared" si="23"/>
        <v>0.16792236898574237</v>
      </c>
      <c r="K30" s="4">
        <f t="shared" si="23"/>
        <v>0.34158375462406892</v>
      </c>
      <c r="L30" s="4">
        <f t="shared" si="23"/>
        <v>-0.73793358515720608</v>
      </c>
      <c r="M30" s="4">
        <f t="shared" si="23"/>
        <v>-0.26503945774977417</v>
      </c>
      <c r="N30" s="4">
        <f t="shared" si="23"/>
        <v>-0.23987216191590627</v>
      </c>
      <c r="O30" s="4">
        <f t="shared" si="23"/>
        <v>0.11138223979051207</v>
      </c>
      <c r="P30" s="4">
        <f t="shared" si="23"/>
        <v>5.0986497040560796E-2</v>
      </c>
      <c r="Q30" s="4">
        <f t="shared" si="23"/>
        <v>4.183458828754269E-2</v>
      </c>
      <c r="R30" s="4">
        <f t="shared" si="23"/>
        <v>4.363182203406939E-3</v>
      </c>
      <c r="S30" s="4">
        <f t="shared" si="23"/>
        <v>0.41522654734970904</v>
      </c>
      <c r="T30" s="4">
        <f t="shared" si="23"/>
        <v>0.43001783766998147</v>
      </c>
      <c r="U30" s="4">
        <f t="shared" si="23"/>
        <v>-8.7393551007448667E-2</v>
      </c>
      <c r="V30" s="4">
        <f t="shared" si="23"/>
        <v>0.11348831207931008</v>
      </c>
      <c r="W30" s="4">
        <f t="shared" si="23"/>
        <v>0.1240429898043077</v>
      </c>
      <c r="X30" s="4">
        <f t="shared" si="23"/>
        <v>0.43306483720122574</v>
      </c>
      <c r="Y30" s="4">
        <f t="shared" si="23"/>
        <v>-0.54367690167008109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341.32</v>
      </c>
      <c r="E32" s="3">
        <f>IFERROR(INDEX(E51:E500,MATCH($A$32,$C$51:$C$500,0)),"")</f>
        <v>339.9</v>
      </c>
      <c r="H32" s="3">
        <f>IFERROR(INDEX(D32:G32,COUNT(D32:G32)),"")</f>
        <v>339.9</v>
      </c>
      <c r="I32" s="3">
        <f t="shared" ref="I32:Z32" si="24">IFERROR(INDEX(I51:I500,MATCH($C$32,$C$51:$C$500,0)),"")</f>
        <v>338.54</v>
      </c>
      <c r="J32" s="3">
        <f t="shared" si="24"/>
        <v>331.93</v>
      </c>
      <c r="K32" s="3">
        <f t="shared" si="24"/>
        <v>169.91</v>
      </c>
      <c r="L32" s="3">
        <f t="shared" si="24"/>
        <v>164.76</v>
      </c>
      <c r="M32" s="3">
        <f t="shared" si="24"/>
        <v>299.91000000000003</v>
      </c>
      <c r="N32" s="3">
        <f t="shared" si="24"/>
        <v>231.97</v>
      </c>
      <c r="O32" s="3">
        <f t="shared" si="24"/>
        <v>217.48</v>
      </c>
      <c r="P32" s="3">
        <f t="shared" si="24"/>
        <v>210.03</v>
      </c>
      <c r="Q32" s="3">
        <f t="shared" si="24"/>
        <v>200.07</v>
      </c>
      <c r="R32" s="3">
        <f t="shared" si="24"/>
        <v>186.85</v>
      </c>
      <c r="S32" s="3">
        <f t="shared" si="24"/>
        <v>164.48</v>
      </c>
      <c r="T32" s="3">
        <f t="shared" si="24"/>
        <v>152.28</v>
      </c>
      <c r="U32" s="3">
        <f t="shared" si="24"/>
        <v>141.68</v>
      </c>
      <c r="V32" s="3">
        <f t="shared" si="24"/>
        <v>144.54</v>
      </c>
      <c r="W32" s="3">
        <f t="shared" si="24"/>
        <v>134.31</v>
      </c>
      <c r="X32" s="3">
        <f t="shared" si="24"/>
        <v>119.99</v>
      </c>
      <c r="Y32" s="3">
        <f t="shared" si="24"/>
        <v>111.31</v>
      </c>
      <c r="Z32" s="3">
        <f t="shared" si="24"/>
        <v>127.76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0.28999999999999998</v>
      </c>
      <c r="E33" s="3">
        <f>IFERROR(INDEX(E51:E500,MATCH($A$33,$C$51:$C$500,0)),"")</f>
        <v>0.38</v>
      </c>
      <c r="H33" s="3">
        <f>IFERROR(INDEX(D33:G33,COUNT(D33:G33)),"")</f>
        <v>0.38</v>
      </c>
      <c r="I33" s="3">
        <f t="shared" ref="I33:Z33" si="25">IFERROR(INDEX(I51:I500,MATCH($C$33,$C$51:$C$500,0)),"")</f>
        <v>0.69</v>
      </c>
      <c r="J33" s="3">
        <f t="shared" si="25"/>
        <v>0.39</v>
      </c>
      <c r="K33" s="3">
        <f t="shared" si="25"/>
        <v>0.78</v>
      </c>
      <c r="L33" s="3">
        <f t="shared" si="25"/>
        <v>0.8</v>
      </c>
      <c r="M33" s="3">
        <f t="shared" si="25"/>
        <v>0.89</v>
      </c>
      <c r="N33" s="3">
        <f t="shared" si="25"/>
        <v>1.62</v>
      </c>
      <c r="O33" s="3">
        <f t="shared" si="25"/>
        <v>1.38</v>
      </c>
      <c r="P33" s="3">
        <f t="shared" si="25"/>
        <v>1.43</v>
      </c>
      <c r="Q33" s="3">
        <f t="shared" si="25"/>
        <v>1.08</v>
      </c>
      <c r="R33" s="3">
        <f t="shared" si="25"/>
        <v>1.1000000000000001</v>
      </c>
      <c r="S33" s="3">
        <f t="shared" si="25"/>
        <v>1.25</v>
      </c>
      <c r="T33" s="3">
        <f t="shared" si="25"/>
        <v>0.63</v>
      </c>
      <c r="U33" s="3">
        <f t="shared" si="25"/>
        <v>0.62</v>
      </c>
      <c r="V33" s="3">
        <f t="shared" si="25"/>
        <v>0.79</v>
      </c>
      <c r="W33" s="3">
        <f t="shared" si="25"/>
        <v>1.1200000000000001</v>
      </c>
      <c r="X33" s="3">
        <f t="shared" si="25"/>
        <v>0.8</v>
      </c>
      <c r="Y33" s="3">
        <f t="shared" si="25"/>
        <v>0.84</v>
      </c>
      <c r="Z33" s="3">
        <f t="shared" si="25"/>
        <v>0.75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68.28</v>
      </c>
      <c r="E34" s="3">
        <f>IFERROR(INDEX(E51:E500,MATCH($A$34,$C$51:$C$500,0)),"")</f>
        <v>102.36</v>
      </c>
      <c r="H34" s="3">
        <f>IFERROR(INDEX(D34:G34,COUNT(D34:G34)),"")</f>
        <v>102.36</v>
      </c>
      <c r="I34" s="3">
        <f t="shared" ref="I34:Z34" si="26">IFERROR(INDEX(I51:I500,MATCH($C$34,$C$51:$C$500,0)),"")</f>
        <v>37.08</v>
      </c>
      <c r="J34" s="3">
        <f t="shared" si="26"/>
        <v>23.91</v>
      </c>
      <c r="K34" s="3">
        <f t="shared" si="26"/>
        <v>25.88</v>
      </c>
      <c r="L34" s="3">
        <f t="shared" si="26"/>
        <v>81.37</v>
      </c>
      <c r="M34" s="3">
        <f t="shared" si="26"/>
        <v>54.18</v>
      </c>
      <c r="N34" s="3">
        <f t="shared" si="26"/>
        <v>43.32</v>
      </c>
      <c r="O34" s="3">
        <f t="shared" si="26"/>
        <v>133.33000000000001</v>
      </c>
      <c r="P34" s="3">
        <f t="shared" si="26"/>
        <v>19.920000000000002</v>
      </c>
      <c r="Q34" s="3">
        <f t="shared" si="26"/>
        <v>17.649999999999999</v>
      </c>
      <c r="R34" s="3">
        <f t="shared" si="26"/>
        <v>4.37</v>
      </c>
      <c r="S34" s="3">
        <f t="shared" si="26"/>
        <v>5.59</v>
      </c>
      <c r="T34" s="3">
        <f t="shared" si="26"/>
        <v>3.44</v>
      </c>
      <c r="U34" s="3">
        <f t="shared" si="26"/>
        <v>3.65</v>
      </c>
      <c r="V34" s="3">
        <f t="shared" si="26"/>
        <v>11.66</v>
      </c>
      <c r="W34" s="3">
        <f t="shared" si="26"/>
        <v>6.26</v>
      </c>
      <c r="X34" s="3">
        <f t="shared" si="26"/>
        <v>5.17</v>
      </c>
      <c r="Y34" s="3">
        <f t="shared" si="26"/>
        <v>7.52</v>
      </c>
      <c r="Z34" s="3">
        <f t="shared" si="26"/>
        <v>3.72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4.3</v>
      </c>
      <c r="E35" s="3">
        <f>IFERROR(INDEX(E51:E500,MATCH($A$35,$C$51:$C$500,0)),"")</f>
        <v>5.47</v>
      </c>
      <c r="H35" s="3">
        <f>IFERROR(INDEX(D35:G35,COUNT(D35:G35)),"")</f>
        <v>5.47</v>
      </c>
      <c r="I35" s="3">
        <f t="shared" ref="I35:Z35" si="27">IFERROR(INDEX(I51:I500,MATCH($C$35,$C$51:$C$500,0)),"")</f>
        <v>3.13</v>
      </c>
      <c r="J35" s="3">
        <f t="shared" si="27"/>
        <v>2.67</v>
      </c>
      <c r="K35" s="3">
        <f t="shared" si="27"/>
        <v>3.14</v>
      </c>
      <c r="L35" s="3">
        <f t="shared" si="27"/>
        <v>4.18</v>
      </c>
      <c r="M35" s="3">
        <f t="shared" si="27"/>
        <v>2.2200000000000002</v>
      </c>
      <c r="N35" s="3">
        <f t="shared" si="27"/>
        <v>2.31</v>
      </c>
      <c r="O35" s="3">
        <f t="shared" si="27"/>
        <v>1.4</v>
      </c>
      <c r="P35" s="3">
        <f t="shared" si="27"/>
        <v>1.56</v>
      </c>
      <c r="Q35" s="3">
        <f t="shared" si="27"/>
        <v>1.18</v>
      </c>
      <c r="R35" s="3">
        <f t="shared" si="27"/>
        <v>1.17</v>
      </c>
      <c r="S35" s="3">
        <f t="shared" si="27"/>
        <v>1.17</v>
      </c>
      <c r="T35" s="3">
        <f t="shared" si="27"/>
        <v>0.78</v>
      </c>
      <c r="U35" s="3">
        <f t="shared" si="27"/>
        <v>1.02</v>
      </c>
      <c r="V35" s="3">
        <f t="shared" si="27"/>
        <v>1.2</v>
      </c>
      <c r="W35" s="3">
        <f t="shared" si="27"/>
        <v>1.77</v>
      </c>
      <c r="X35" s="3">
        <f t="shared" si="27"/>
        <v>1.27</v>
      </c>
      <c r="Y35" s="3">
        <f t="shared" si="27"/>
        <v>1.76</v>
      </c>
      <c r="Z35" s="3">
        <f t="shared" si="27"/>
        <v>0.83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458954000000</v>
      </c>
      <c r="E51" s="5">
        <v>474077000000</v>
      </c>
      <c r="F51" s="5">
        <v>281485000000</v>
      </c>
      <c r="G51" s="5">
        <v>410094000000</v>
      </c>
      <c r="I51" s="5">
        <v>1491241000000</v>
      </c>
      <c r="J51" s="5">
        <v>979700000000</v>
      </c>
      <c r="K51" s="5">
        <v>838840000000</v>
      </c>
      <c r="L51" s="5">
        <v>625261000000</v>
      </c>
      <c r="M51" s="5">
        <v>846721000000</v>
      </c>
      <c r="N51" s="5">
        <v>1150436000000</v>
      </c>
      <c r="O51" s="5">
        <v>1513477000000</v>
      </c>
      <c r="P51" s="5">
        <v>1361797000000</v>
      </c>
      <c r="Q51" s="5">
        <v>1290234000000</v>
      </c>
      <c r="R51" s="5">
        <v>1238425000000</v>
      </c>
      <c r="S51" s="5">
        <v>1120950000000</v>
      </c>
      <c r="T51" s="5">
        <v>792064000000</v>
      </c>
      <c r="U51" s="5">
        <v>553884000000</v>
      </c>
      <c r="V51" s="5">
        <v>431486000000</v>
      </c>
      <c r="W51" s="5">
        <v>385805000000</v>
      </c>
      <c r="X51" s="5">
        <v>343229755000</v>
      </c>
      <c r="Y51" s="5">
        <v>239507485000</v>
      </c>
      <c r="Z51" s="5">
        <v>174954607000</v>
      </c>
    </row>
    <row r="52" spans="2:26" ht="15.5" x14ac:dyDescent="0.35">
      <c r="C52" t="s">
        <v>519</v>
      </c>
      <c r="D52" s="5">
        <v>433938000000</v>
      </c>
      <c r="E52" s="5">
        <v>442118000000</v>
      </c>
      <c r="F52" s="5">
        <v>420592000000</v>
      </c>
      <c r="G52" s="5">
        <v>362635000000</v>
      </c>
      <c r="I52" s="5">
        <v>1491241000000</v>
      </c>
      <c r="J52" s="5">
        <v>979700000000</v>
      </c>
      <c r="K52" s="5">
        <v>838840000000</v>
      </c>
      <c r="L52" s="5">
        <v>625261000000</v>
      </c>
      <c r="M52" s="5">
        <v>846721000000</v>
      </c>
      <c r="N52" s="5">
        <v>1150436000000</v>
      </c>
      <c r="O52" s="5">
        <v>1513477000000</v>
      </c>
      <c r="P52" s="5">
        <v>1361797000000</v>
      </c>
      <c r="Q52" s="5">
        <v>1290234000000</v>
      </c>
      <c r="R52" s="5">
        <v>1238425000000</v>
      </c>
      <c r="S52" s="5">
        <v>1116871000000</v>
      </c>
      <c r="T52" s="5">
        <v>786137000000</v>
      </c>
      <c r="U52" s="5">
        <v>547977000000</v>
      </c>
      <c r="V52" s="5">
        <v>427309000000</v>
      </c>
      <c r="W52" s="5">
        <v>382385000000</v>
      </c>
      <c r="X52" s="5">
        <v>336727893000</v>
      </c>
      <c r="Y52" s="5">
        <v>222275681000</v>
      </c>
      <c r="Z52" s="5">
        <v>163222573000</v>
      </c>
    </row>
    <row r="53" spans="2:26" ht="15.5" x14ac:dyDescent="0.35">
      <c r="C53" t="s">
        <v>614</v>
      </c>
      <c r="D53" s="5">
        <v>25016000000</v>
      </c>
      <c r="E53" s="5">
        <v>31959000000</v>
      </c>
      <c r="F53" s="5">
        <v>-139107000000</v>
      </c>
      <c r="G53" s="5">
        <v>47459000000</v>
      </c>
      <c r="S53" s="5">
        <v>4079000000</v>
      </c>
      <c r="T53" s="5">
        <v>5927000000</v>
      </c>
      <c r="U53" s="5">
        <v>5907000000</v>
      </c>
      <c r="V53" s="5">
        <v>4177000000</v>
      </c>
      <c r="W53" s="5">
        <v>3420000000</v>
      </c>
      <c r="X53" s="5">
        <v>6501862000</v>
      </c>
      <c r="Y53" s="5">
        <v>17231804000</v>
      </c>
      <c r="Z53" s="5">
        <v>11732034000</v>
      </c>
    </row>
    <row r="54" spans="2:26" ht="15.5" x14ac:dyDescent="0.35">
      <c r="C54" t="s">
        <v>85</v>
      </c>
      <c r="D54" s="5">
        <v>-244938000000</v>
      </c>
      <c r="E54" s="5">
        <v>-282943000000</v>
      </c>
      <c r="F54" s="5">
        <v>-260242000000</v>
      </c>
      <c r="G54" s="5">
        <v>-220258000000</v>
      </c>
      <c r="I54" s="5">
        <v>-937643000000</v>
      </c>
      <c r="J54" s="5">
        <v>-1032545000000</v>
      </c>
      <c r="K54" s="5">
        <v>-1186008000000</v>
      </c>
      <c r="L54" s="5">
        <v>-1020133000000</v>
      </c>
      <c r="M54" s="5">
        <v>-1362416000000</v>
      </c>
      <c r="N54" s="5">
        <v>-1103081000000</v>
      </c>
      <c r="O54" s="5">
        <v>-1166253000000</v>
      </c>
      <c r="P54" s="5">
        <v>-930842000000</v>
      </c>
      <c r="Q54" s="5">
        <v>-922595000000</v>
      </c>
      <c r="R54" s="5">
        <v>-878011000000</v>
      </c>
      <c r="S54" s="5">
        <v>-828538000000</v>
      </c>
      <c r="T54" s="5">
        <v>-570303000000</v>
      </c>
      <c r="U54" s="5">
        <v>-344842000000</v>
      </c>
      <c r="V54" s="5">
        <v>-269311000000</v>
      </c>
      <c r="W54" s="5">
        <v>-275361000000</v>
      </c>
      <c r="X54" s="5">
        <v>-237961658000</v>
      </c>
      <c r="Y54" s="5">
        <v>-153322375000</v>
      </c>
      <c r="Z54" s="5">
        <v>-115997858000</v>
      </c>
    </row>
    <row r="55" spans="2:26" ht="15.5" x14ac:dyDescent="0.35">
      <c r="C55" t="s">
        <v>520</v>
      </c>
      <c r="D55" s="5">
        <v>-244938000000</v>
      </c>
      <c r="E55" s="5">
        <v>-282943000000</v>
      </c>
      <c r="F55" s="5">
        <v>-260242000000</v>
      </c>
      <c r="G55" s="5">
        <v>-220258000000</v>
      </c>
      <c r="I55" s="5">
        <v>-937643000000</v>
      </c>
      <c r="J55" s="5">
        <v>-1032545000000</v>
      </c>
      <c r="K55" s="5">
        <v>-1186008000000</v>
      </c>
      <c r="L55" s="5">
        <v>-1020133000000</v>
      </c>
      <c r="M55" s="5">
        <v>-1362416000000</v>
      </c>
      <c r="N55" s="5">
        <v>-1103081000000</v>
      </c>
      <c r="O55" s="5">
        <v>-1166253000000</v>
      </c>
      <c r="P55" s="5">
        <v>-930842000000</v>
      </c>
      <c r="Q55" s="5">
        <v>-922595000000</v>
      </c>
      <c r="R55" s="5">
        <v>-878011000000</v>
      </c>
      <c r="S55" s="5">
        <v>-828538000000</v>
      </c>
      <c r="T55" s="5">
        <v>-570303000000</v>
      </c>
      <c r="U55" s="5">
        <v>-344842000000</v>
      </c>
      <c r="V55" s="5">
        <v>-269311000000</v>
      </c>
      <c r="W55" s="5">
        <v>-275361000000</v>
      </c>
      <c r="X55" s="5">
        <v>-237961658000</v>
      </c>
      <c r="Y55" s="5">
        <v>-153322375000</v>
      </c>
      <c r="Z55" s="5">
        <v>-115997858000</v>
      </c>
    </row>
    <row r="56" spans="2:26" ht="15.5" x14ac:dyDescent="0.35">
      <c r="C56" t="s">
        <v>616</v>
      </c>
      <c r="D56" s="5">
        <v>-244938000000</v>
      </c>
      <c r="E56" s="5">
        <v>-282943000000</v>
      </c>
      <c r="F56" s="5">
        <v>-260242000000</v>
      </c>
      <c r="G56" s="5">
        <v>-220258000000</v>
      </c>
      <c r="I56" s="5">
        <v>-937643000000</v>
      </c>
      <c r="J56" s="5">
        <v>-1032545000000</v>
      </c>
      <c r="K56" s="5">
        <v>-1186008000000</v>
      </c>
      <c r="L56" s="5">
        <v>-1020133000000</v>
      </c>
      <c r="M56" s="5">
        <v>-1362416000000</v>
      </c>
      <c r="N56" s="5">
        <v>-1103081000000</v>
      </c>
      <c r="O56" s="5">
        <v>-1166253000000</v>
      </c>
      <c r="P56" s="5">
        <v>-930842000000</v>
      </c>
      <c r="Q56" s="5">
        <v>-922595000000</v>
      </c>
      <c r="R56" s="5">
        <v>-878011000000</v>
      </c>
      <c r="S56" s="5">
        <v>-828538000000</v>
      </c>
      <c r="T56" s="5">
        <v>-570303000000</v>
      </c>
      <c r="U56" s="5">
        <v>-344842000000</v>
      </c>
      <c r="V56" s="5">
        <v>-269311000000</v>
      </c>
      <c r="W56" s="5">
        <v>-275361000000</v>
      </c>
      <c r="X56" s="5">
        <v>-237961658000</v>
      </c>
      <c r="Y56" s="5">
        <v>-153322375000</v>
      </c>
      <c r="Z56" s="5">
        <v>-115997858000</v>
      </c>
    </row>
    <row r="57" spans="2:26" ht="15.5" x14ac:dyDescent="0.35">
      <c r="C57" t="s">
        <v>86</v>
      </c>
      <c r="D57" s="5">
        <v>214016000000</v>
      </c>
      <c r="E57" s="5">
        <v>191134000000</v>
      </c>
      <c r="F57" s="5">
        <v>21243000000</v>
      </c>
      <c r="G57" s="5">
        <v>189836000000</v>
      </c>
      <c r="I57" s="5">
        <v>553598000000</v>
      </c>
      <c r="J57" s="5">
        <v>-52845000000</v>
      </c>
      <c r="K57" s="5">
        <v>-347168000000</v>
      </c>
      <c r="L57" s="5">
        <v>-394872000000</v>
      </c>
      <c r="M57" s="5">
        <v>-515695000000</v>
      </c>
      <c r="N57" s="5">
        <v>47355000000</v>
      </c>
      <c r="O57" s="5">
        <v>347224000000</v>
      </c>
      <c r="P57" s="5">
        <v>430955000000</v>
      </c>
      <c r="Q57" s="5">
        <v>367639000000</v>
      </c>
      <c r="R57" s="5">
        <v>360414000000</v>
      </c>
      <c r="S57" s="5">
        <v>292412000000</v>
      </c>
      <c r="T57" s="5">
        <v>221761000000</v>
      </c>
      <c r="U57" s="5">
        <v>209042000000</v>
      </c>
      <c r="V57" s="5">
        <v>162175000000</v>
      </c>
      <c r="W57" s="5">
        <v>110444000000</v>
      </c>
      <c r="X57" s="5">
        <v>105268097000</v>
      </c>
      <c r="Y57" s="5">
        <v>86185110000</v>
      </c>
      <c r="Z57" s="5">
        <v>58956749000</v>
      </c>
    </row>
    <row r="58" spans="2:26" ht="15.5" x14ac:dyDescent="0.35">
      <c r="C58" t="s">
        <v>87</v>
      </c>
      <c r="D58" s="5">
        <v>-172363000000</v>
      </c>
      <c r="E58" s="5">
        <v>-156219000000</v>
      </c>
      <c r="F58" s="5">
        <v>70808000000</v>
      </c>
      <c r="G58" s="5">
        <v>-153341000000</v>
      </c>
      <c r="I58" s="5">
        <v>-371071000000</v>
      </c>
      <c r="J58" s="5">
        <v>204049000000</v>
      </c>
      <c r="K58" s="5">
        <v>492604000000</v>
      </c>
      <c r="L58" s="5">
        <v>446845000000</v>
      </c>
      <c r="M58" s="5">
        <v>573239000000</v>
      </c>
      <c r="N58" s="5">
        <v>34397000000</v>
      </c>
      <c r="O58" s="5">
        <v>-314452000000</v>
      </c>
      <c r="P58" s="5">
        <v>-273417000000</v>
      </c>
      <c r="Q58" s="5">
        <v>-244307000000</v>
      </c>
      <c r="R58" s="5">
        <v>11414000000</v>
      </c>
      <c r="S58" s="5">
        <v>-24816000000</v>
      </c>
      <c r="T58" s="5">
        <v>-17328000000</v>
      </c>
      <c r="U58" s="5">
        <v>-31002000000</v>
      </c>
      <c r="V58" s="5">
        <v>-102808000000</v>
      </c>
      <c r="W58" s="5">
        <v>1572000000</v>
      </c>
      <c r="X58" s="5">
        <v>-15268747000</v>
      </c>
      <c r="Y58" s="5">
        <v>-23118488000</v>
      </c>
      <c r="Z58" s="5">
        <v>-13959729000</v>
      </c>
    </row>
    <row r="59" spans="2:26" ht="15.5" x14ac:dyDescent="0.35">
      <c r="C59" t="s">
        <v>617</v>
      </c>
    </row>
    <row r="60" spans="2:26" ht="15.5" x14ac:dyDescent="0.35">
      <c r="C60" t="s">
        <v>618</v>
      </c>
      <c r="D60" s="5">
        <v>-3161000000</v>
      </c>
      <c r="E60" s="5">
        <v>3161000000</v>
      </c>
      <c r="F60" s="5">
        <v>-24501000000</v>
      </c>
      <c r="G60" s="5">
        <v>988000000</v>
      </c>
      <c r="I60" s="5">
        <v>-14855000000</v>
      </c>
      <c r="J60" s="5">
        <v>4488000000</v>
      </c>
      <c r="K60" s="5">
        <v>3030000000</v>
      </c>
      <c r="L60" s="5">
        <v>45167000000</v>
      </c>
      <c r="M60" s="5">
        <v>44657000000</v>
      </c>
      <c r="N60" s="5">
        <v>-14778000000</v>
      </c>
      <c r="O60" s="5">
        <v>89800000000</v>
      </c>
      <c r="P60" s="5">
        <v>50757000000</v>
      </c>
      <c r="Q60" s="5">
        <v>18192000000</v>
      </c>
      <c r="R60" s="5">
        <v>22409000000</v>
      </c>
      <c r="S60" s="5">
        <v>33729000000</v>
      </c>
      <c r="T60" s="5">
        <v>27104000000</v>
      </c>
      <c r="U60" s="5">
        <v>16011000000</v>
      </c>
      <c r="V60" s="5">
        <v>38654000000</v>
      </c>
      <c r="W60" s="5">
        <v>36686000000</v>
      </c>
      <c r="X60" s="5">
        <v>6002537000</v>
      </c>
      <c r="Y60" s="5">
        <v>1680645000</v>
      </c>
      <c r="Z60" s="5">
        <v>-498558000</v>
      </c>
    </row>
    <row r="61" spans="2:26" ht="15.5" x14ac:dyDescent="0.35">
      <c r="C61" t="s">
        <v>619</v>
      </c>
      <c r="F61" s="5">
        <v>186176000000</v>
      </c>
      <c r="I61" s="5">
        <v>186176000000</v>
      </c>
      <c r="J61" s="5">
        <v>875442000000</v>
      </c>
      <c r="K61" s="5">
        <v>482887000000</v>
      </c>
      <c r="L61" s="5">
        <v>14386000000</v>
      </c>
      <c r="M61" s="5">
        <v>9469000000</v>
      </c>
      <c r="N61" s="5">
        <v>15294000000</v>
      </c>
      <c r="O61" s="5">
        <v>82848000000</v>
      </c>
      <c r="P61" s="5">
        <v>26979000000</v>
      </c>
      <c r="Q61" s="5">
        <v>6683000000</v>
      </c>
      <c r="R61" s="5">
        <v>30860000000</v>
      </c>
    </row>
    <row r="62" spans="2:26" ht="15.5" x14ac:dyDescent="0.35">
      <c r="C62" t="s">
        <v>97</v>
      </c>
      <c r="D62" s="5">
        <v>-573000000</v>
      </c>
      <c r="E62" s="5">
        <v>1943000000</v>
      </c>
      <c r="F62" s="5">
        <v>-1168000000</v>
      </c>
      <c r="G62" s="5">
        <v>5696000000</v>
      </c>
      <c r="I62" s="5">
        <v>5862000000</v>
      </c>
      <c r="J62" s="5">
        <v>111460000000</v>
      </c>
      <c r="K62" s="5">
        <v>1016000000</v>
      </c>
      <c r="L62" s="5">
        <v>132260000000</v>
      </c>
      <c r="M62" s="5">
        <v>5487000000</v>
      </c>
      <c r="N62" s="5">
        <v>41210000000</v>
      </c>
      <c r="O62" s="5">
        <v>36792000000</v>
      </c>
      <c r="P62" s="5">
        <v>-32986000000</v>
      </c>
      <c r="Q62" s="5">
        <v>7049000000</v>
      </c>
      <c r="R62" s="5">
        <v>105413000000</v>
      </c>
      <c r="S62" s="5">
        <v>-9906000000</v>
      </c>
      <c r="T62" s="5">
        <v>-6727000000</v>
      </c>
      <c r="U62" s="5">
        <v>-8068000000</v>
      </c>
      <c r="V62" s="5">
        <v>-534000000</v>
      </c>
      <c r="W62" s="5">
        <v>37111000000</v>
      </c>
    </row>
    <row r="63" spans="2:26" ht="15.5" x14ac:dyDescent="0.35">
      <c r="C63" t="s">
        <v>622</v>
      </c>
      <c r="D63" s="5">
        <v>122557000000</v>
      </c>
      <c r="E63" s="5">
        <v>104432000000</v>
      </c>
      <c r="F63" s="5">
        <v>316414000000</v>
      </c>
      <c r="G63" s="5">
        <v>123978000000</v>
      </c>
      <c r="I63" s="5">
        <v>627698000000</v>
      </c>
      <c r="J63" s="5">
        <v>969524000000</v>
      </c>
      <c r="K63" s="5">
        <v>954058000000</v>
      </c>
      <c r="L63" s="5">
        <v>920089000000</v>
      </c>
      <c r="M63" s="5">
        <v>954822000000</v>
      </c>
      <c r="N63" s="5">
        <v>301661000000</v>
      </c>
      <c r="O63" s="5">
        <v>200508000000</v>
      </c>
      <c r="P63" s="5">
        <v>117751000000</v>
      </c>
      <c r="Q63" s="5">
        <v>60244000000</v>
      </c>
      <c r="R63" s="5">
        <v>90285000000</v>
      </c>
      <c r="S63" s="5">
        <v>41645000000</v>
      </c>
      <c r="T63" s="5">
        <v>30502000000</v>
      </c>
      <c r="U63" s="5">
        <v>18385000000</v>
      </c>
      <c r="V63" s="5">
        <v>40581000000</v>
      </c>
      <c r="W63" s="5">
        <v>39153000000</v>
      </c>
      <c r="X63" s="5">
        <v>7605709000</v>
      </c>
      <c r="Y63" s="5">
        <v>2390869000</v>
      </c>
      <c r="Z63" s="5">
        <v>498786000</v>
      </c>
    </row>
    <row r="64" spans="2:26" ht="15.5" x14ac:dyDescent="0.35">
      <c r="C64" t="s">
        <v>508</v>
      </c>
    </row>
    <row r="65" spans="3:26" ht="15.5" x14ac:dyDescent="0.35">
      <c r="C65" t="s">
        <v>628</v>
      </c>
      <c r="D65" s="5">
        <v>-194590000000</v>
      </c>
      <c r="E65" s="5">
        <v>-193873000000</v>
      </c>
      <c r="F65" s="5">
        <v>-219507000000</v>
      </c>
      <c r="G65" s="5">
        <v>-198663000000</v>
      </c>
      <c r="I65" s="5">
        <v>-795211000000</v>
      </c>
      <c r="J65" s="5">
        <v>-530017000000</v>
      </c>
      <c r="K65" s="5">
        <v>-244837000000</v>
      </c>
      <c r="L65" s="5">
        <v>-249259000000</v>
      </c>
      <c r="M65" s="5">
        <v>-226359000000</v>
      </c>
      <c r="N65" s="5">
        <v>-198696000000</v>
      </c>
      <c r="O65" s="5">
        <v>-189694000000</v>
      </c>
      <c r="P65" s="5">
        <v>-165207000000</v>
      </c>
      <c r="Q65" s="5">
        <v>-170446000000</v>
      </c>
      <c r="R65" s="5">
        <v>-26937000000</v>
      </c>
      <c r="S65" s="5">
        <v>-21530000000</v>
      </c>
      <c r="T65" s="5">
        <v>-18059000000</v>
      </c>
      <c r="U65" s="5">
        <v>-12319000000</v>
      </c>
      <c r="V65" s="5">
        <v>-51346000000</v>
      </c>
      <c r="W65" s="5">
        <v>-12898000000</v>
      </c>
      <c r="X65" s="5">
        <v>-10657726000</v>
      </c>
      <c r="Y65" s="5">
        <v>-9802706000</v>
      </c>
      <c r="Z65" s="5">
        <v>-5305226000</v>
      </c>
    </row>
    <row r="66" spans="3:26" ht="15.5" x14ac:dyDescent="0.35">
      <c r="C66" t="s">
        <v>629</v>
      </c>
      <c r="D66" s="5">
        <v>58299000000</v>
      </c>
      <c r="E66" s="5">
        <v>-58299000000</v>
      </c>
      <c r="F66" s="5">
        <v>-56099000000</v>
      </c>
      <c r="G66" s="5">
        <v>-58011000000</v>
      </c>
      <c r="I66" s="5">
        <v>-226573000000</v>
      </c>
      <c r="J66" s="5">
        <v>-210187000000</v>
      </c>
      <c r="K66" s="5">
        <v>-212793000000</v>
      </c>
      <c r="L66" s="5">
        <v>-202072000000</v>
      </c>
      <c r="M66" s="5">
        <v>-180894000000</v>
      </c>
      <c r="N66" s="5">
        <v>-185117000000</v>
      </c>
      <c r="O66" s="5">
        <v>-176738000000</v>
      </c>
      <c r="P66" s="5">
        <v>-166893000000</v>
      </c>
      <c r="Q66" s="5">
        <v>-119854000000</v>
      </c>
      <c r="R66" s="5">
        <v>-35313000000</v>
      </c>
      <c r="S66" s="5">
        <v>-32925000000</v>
      </c>
      <c r="T66" s="5">
        <v>-25249000000</v>
      </c>
      <c r="U66" s="5">
        <v>-16773000000</v>
      </c>
      <c r="V66" s="5">
        <v>-45395000000</v>
      </c>
      <c r="W66" s="5">
        <v>-11870000000</v>
      </c>
      <c r="X66" s="5">
        <v>-9564837000</v>
      </c>
      <c r="Y66" s="5">
        <v>-6638104000</v>
      </c>
      <c r="Z66" s="5">
        <v>-3920827000</v>
      </c>
    </row>
    <row r="67" spans="3:26" ht="15.5" x14ac:dyDescent="0.35">
      <c r="C67" t="s">
        <v>681</v>
      </c>
      <c r="D67" s="5">
        <v>2514000000</v>
      </c>
      <c r="E67" s="5">
        <v>-2514000000</v>
      </c>
      <c r="F67" s="5">
        <v>28768000000</v>
      </c>
      <c r="G67" s="5">
        <v>-9408000000</v>
      </c>
      <c r="I67" s="5">
        <v>25072000000</v>
      </c>
      <c r="J67" s="5">
        <v>7604000000</v>
      </c>
      <c r="K67" s="5">
        <v>19072000000</v>
      </c>
      <c r="L67" s="5">
        <v>-12255000000</v>
      </c>
      <c r="M67" s="5">
        <v>-14987000000</v>
      </c>
      <c r="N67" s="5">
        <v>21221000000</v>
      </c>
      <c r="O67" s="5">
        <v>-11861000000</v>
      </c>
      <c r="P67" s="5">
        <v>-1189000000</v>
      </c>
      <c r="Q67" s="5">
        <v>-441000000</v>
      </c>
      <c r="R67" s="5">
        <v>-1275000000</v>
      </c>
      <c r="S67" s="5">
        <v>-17933000000</v>
      </c>
      <c r="T67" s="5">
        <v>-2883000000</v>
      </c>
      <c r="U67" s="5">
        <v>-29611000000</v>
      </c>
      <c r="V67" s="5">
        <v>-35066000000</v>
      </c>
      <c r="W67" s="5">
        <v>-13479000000</v>
      </c>
      <c r="X67" s="5">
        <v>41151000</v>
      </c>
      <c r="Y67" s="5">
        <v>-2882808000</v>
      </c>
      <c r="Z67" s="5">
        <v>-2623873000</v>
      </c>
    </row>
    <row r="68" spans="3:26" ht="15.5" x14ac:dyDescent="0.35">
      <c r="C68" t="s">
        <v>627</v>
      </c>
      <c r="D68" s="5">
        <v>2071000000</v>
      </c>
      <c r="E68" s="5">
        <v>-2071000000</v>
      </c>
      <c r="F68" s="5">
        <v>9517000000</v>
      </c>
      <c r="G68" s="5">
        <v>-9620000000</v>
      </c>
      <c r="I68" s="5">
        <v>2117000000</v>
      </c>
      <c r="J68" s="5">
        <v>-11136000000</v>
      </c>
      <c r="K68" s="5">
        <v>-101000000</v>
      </c>
      <c r="L68" s="5">
        <v>1225000000</v>
      </c>
      <c r="M68" s="5">
        <v>-9556000000</v>
      </c>
      <c r="N68" s="5">
        <v>-8775000000</v>
      </c>
      <c r="O68" s="5">
        <v>22295000000</v>
      </c>
      <c r="P68" s="5">
        <v>32842000000</v>
      </c>
      <c r="Q68" s="5">
        <v>12845000000</v>
      </c>
      <c r="R68" s="5">
        <v>-17953000000</v>
      </c>
      <c r="S68" s="5">
        <v>7319000000</v>
      </c>
      <c r="T68" s="5">
        <v>-1625000000</v>
      </c>
      <c r="U68" s="5">
        <v>9669000000</v>
      </c>
      <c r="V68" s="5">
        <v>-520000000</v>
      </c>
      <c r="W68" s="5">
        <v>2421000000</v>
      </c>
      <c r="X68" s="5">
        <v>-342231000</v>
      </c>
      <c r="Y68" s="5">
        <v>-4121596000</v>
      </c>
      <c r="Z68" s="5">
        <v>-2342412000</v>
      </c>
    </row>
    <row r="69" spans="3:26" ht="15.5" x14ac:dyDescent="0.35">
      <c r="C69" t="s">
        <v>682</v>
      </c>
      <c r="W69" s="5">
        <v>-229000000</v>
      </c>
      <c r="X69" s="5">
        <v>75264000</v>
      </c>
      <c r="Y69" s="5">
        <v>-1045790000</v>
      </c>
      <c r="Z69" s="5">
        <v>-146864000</v>
      </c>
    </row>
    <row r="70" spans="3:26" ht="15.5" x14ac:dyDescent="0.35">
      <c r="C70" t="s">
        <v>630</v>
      </c>
      <c r="D70" s="5">
        <v>-294920000000</v>
      </c>
      <c r="E70" s="5">
        <v>-260651000000</v>
      </c>
      <c r="F70" s="5">
        <v>-245606000000</v>
      </c>
      <c r="G70" s="5">
        <v>-277319000000</v>
      </c>
      <c r="I70" s="5">
        <v>-998769000000</v>
      </c>
      <c r="J70" s="5">
        <v>-765475000000</v>
      </c>
      <c r="K70" s="5">
        <v>-461454000000</v>
      </c>
      <c r="L70" s="5">
        <v>-473244000000</v>
      </c>
      <c r="M70" s="5">
        <v>-381583000000</v>
      </c>
      <c r="N70" s="5">
        <v>-267264000000</v>
      </c>
      <c r="O70" s="5">
        <v>-514960000000</v>
      </c>
      <c r="P70" s="5">
        <v>-391168000000</v>
      </c>
      <c r="Q70" s="5">
        <v>-304551000000</v>
      </c>
      <c r="R70" s="5">
        <v>-78871000000</v>
      </c>
      <c r="S70" s="5">
        <v>-66461000000</v>
      </c>
      <c r="T70" s="5">
        <v>-47830000000</v>
      </c>
      <c r="U70" s="5">
        <v>-49387000000</v>
      </c>
      <c r="V70" s="5">
        <v>-143389000000</v>
      </c>
      <c r="W70" s="5">
        <v>-37581000000</v>
      </c>
      <c r="X70" s="5">
        <v>-22874456000</v>
      </c>
      <c r="Y70" s="5">
        <v>-25509357000</v>
      </c>
      <c r="Z70" s="5">
        <v>-14458515000</v>
      </c>
    </row>
    <row r="71" spans="3:26" ht="15.5" x14ac:dyDescent="0.35">
      <c r="C71" t="s">
        <v>158</v>
      </c>
      <c r="O71" s="5">
        <v>-20000000</v>
      </c>
    </row>
    <row r="72" spans="3:26" ht="15.5" x14ac:dyDescent="0.35">
      <c r="C72" t="s">
        <v>90</v>
      </c>
      <c r="D72" s="5">
        <v>41653000000</v>
      </c>
      <c r="E72" s="5">
        <v>34915000000</v>
      </c>
      <c r="F72" s="5">
        <v>92051000000</v>
      </c>
      <c r="G72" s="5">
        <v>36495000000</v>
      </c>
      <c r="I72" s="5">
        <v>182527000000</v>
      </c>
      <c r="J72" s="5">
        <v>151204000000</v>
      </c>
      <c r="K72" s="5">
        <v>145436000000</v>
      </c>
      <c r="L72" s="5">
        <v>51973000000</v>
      </c>
      <c r="M72" s="5">
        <v>57544000000</v>
      </c>
      <c r="N72" s="5">
        <v>81752000000</v>
      </c>
      <c r="O72" s="5">
        <v>32752000000</v>
      </c>
      <c r="P72" s="5">
        <v>157538000000</v>
      </c>
      <c r="Q72" s="5">
        <v>123332000000</v>
      </c>
      <c r="R72" s="5">
        <v>371828000000</v>
      </c>
      <c r="S72" s="5">
        <v>267596000000</v>
      </c>
      <c r="T72" s="5">
        <v>204433000000</v>
      </c>
      <c r="U72" s="5">
        <v>178040000000</v>
      </c>
      <c r="V72" s="5">
        <v>59367000000</v>
      </c>
      <c r="W72" s="5">
        <v>112016000000</v>
      </c>
      <c r="X72" s="5">
        <v>89999350000</v>
      </c>
      <c r="Y72" s="5">
        <v>63066622000</v>
      </c>
      <c r="Z72" s="5">
        <v>44997020000</v>
      </c>
    </row>
    <row r="73" spans="3:26" ht="15.5" x14ac:dyDescent="0.35">
      <c r="C73" t="s">
        <v>91</v>
      </c>
      <c r="D73" s="5">
        <v>-4400000000</v>
      </c>
      <c r="E73" s="5">
        <v>-2529000000</v>
      </c>
      <c r="F73" s="5">
        <v>-9278000000</v>
      </c>
      <c r="G73" s="5">
        <v>-4148000000</v>
      </c>
      <c r="I73" s="5">
        <v>-19271000000</v>
      </c>
      <c r="J73" s="5">
        <v>-7715000000</v>
      </c>
      <c r="K73" s="5">
        <v>-14796000000</v>
      </c>
      <c r="L73" s="5">
        <v>-10529000000</v>
      </c>
      <c r="M73" s="5">
        <v>-8850000000</v>
      </c>
      <c r="N73" s="5">
        <v>-2793000000</v>
      </c>
      <c r="O73" s="5">
        <v>-8803000000</v>
      </c>
      <c r="P73" s="5">
        <v>-15465000000</v>
      </c>
      <c r="Q73" s="5">
        <v>-8594000000</v>
      </c>
      <c r="R73" s="5">
        <v>-7258000000</v>
      </c>
      <c r="S73" s="5">
        <v>-3711000000</v>
      </c>
      <c r="T73" s="5">
        <v>-1467000000</v>
      </c>
      <c r="U73" s="5">
        <v>-916000000</v>
      </c>
      <c r="V73" s="5">
        <v>-21000000</v>
      </c>
      <c r="W73" s="5">
        <v>3803000000</v>
      </c>
      <c r="X73" s="5">
        <v>87483000</v>
      </c>
      <c r="Y73" s="5">
        <v>-195634000</v>
      </c>
      <c r="Z73" s="5">
        <v>-1216902000</v>
      </c>
    </row>
    <row r="74" spans="3:26" ht="15.5" x14ac:dyDescent="0.35">
      <c r="C74" t="s">
        <v>683</v>
      </c>
      <c r="D74" s="5">
        <v>19000000</v>
      </c>
      <c r="M74" s="5">
        <v>899000000</v>
      </c>
      <c r="S74" s="5">
        <v>1831000000</v>
      </c>
      <c r="T74" s="5">
        <v>114000000</v>
      </c>
      <c r="U74" s="5">
        <v>67000000</v>
      </c>
      <c r="V74" s="5">
        <v>73000000</v>
      </c>
      <c r="W74" s="5">
        <v>4093000000</v>
      </c>
      <c r="X74" s="5">
        <v>201278000</v>
      </c>
      <c r="Y74" s="5">
        <v>57862000</v>
      </c>
      <c r="Z74" s="5">
        <v>2386000</v>
      </c>
    </row>
    <row r="75" spans="3:26" ht="15.5" x14ac:dyDescent="0.35">
      <c r="C75" t="s">
        <v>684</v>
      </c>
      <c r="D75" s="5">
        <v>-4419000000</v>
      </c>
      <c r="E75" s="5">
        <v>-2529000000</v>
      </c>
      <c r="F75" s="5">
        <v>-9278000000</v>
      </c>
      <c r="G75" s="5">
        <v>-4148000000</v>
      </c>
      <c r="I75" s="5">
        <v>-19271000000</v>
      </c>
      <c r="J75" s="5">
        <v>-7715000000</v>
      </c>
      <c r="K75" s="5">
        <v>-14796000000</v>
      </c>
      <c r="L75" s="5">
        <v>-10529000000</v>
      </c>
      <c r="M75" s="5">
        <v>-9749000000</v>
      </c>
      <c r="S75" s="5">
        <v>-5542000000</v>
      </c>
      <c r="T75" s="5">
        <v>-1581000000</v>
      </c>
      <c r="U75" s="5">
        <v>-983000000</v>
      </c>
      <c r="V75" s="5">
        <v>-94000000</v>
      </c>
      <c r="W75" s="5">
        <v>-290000000</v>
      </c>
      <c r="X75" s="5">
        <v>-113795000</v>
      </c>
      <c r="Y75" s="5">
        <v>-253496000</v>
      </c>
      <c r="Z75" s="5">
        <v>-1219288000</v>
      </c>
    </row>
    <row r="76" spans="3:26" ht="15.5" x14ac:dyDescent="0.35">
      <c r="C76" t="s">
        <v>98</v>
      </c>
      <c r="D76" s="5">
        <v>-4400000000</v>
      </c>
      <c r="E76" s="5">
        <v>-2529000000</v>
      </c>
      <c r="F76" s="5">
        <v>-9278000000</v>
      </c>
      <c r="G76" s="5">
        <v>-4148000000</v>
      </c>
      <c r="I76" s="5">
        <v>-19271000000</v>
      </c>
      <c r="J76" s="5">
        <v>-7715000000</v>
      </c>
      <c r="K76" s="5">
        <v>-14796000000</v>
      </c>
      <c r="L76" s="5">
        <v>-10529000000</v>
      </c>
      <c r="M76" s="5">
        <v>-8850000000</v>
      </c>
      <c r="N76" s="5">
        <v>-2793000000</v>
      </c>
      <c r="O76" s="5">
        <v>-8803000000</v>
      </c>
      <c r="P76" s="5">
        <v>-15465000000</v>
      </c>
      <c r="Q76" s="5">
        <v>-8594000000</v>
      </c>
      <c r="R76" s="5">
        <v>-7258000000</v>
      </c>
      <c r="S76" s="5">
        <v>-3711000000</v>
      </c>
      <c r="T76" s="5">
        <v>-1467000000</v>
      </c>
      <c r="U76" s="5">
        <v>-916000000</v>
      </c>
      <c r="V76" s="5">
        <v>-21000000</v>
      </c>
      <c r="W76" s="5">
        <v>3803000000</v>
      </c>
      <c r="X76" s="5">
        <v>87483000</v>
      </c>
      <c r="Y76" s="5">
        <v>-195634000</v>
      </c>
      <c r="Z76" s="5">
        <v>-1216902000</v>
      </c>
    </row>
    <row r="77" spans="3:26" ht="15.5" x14ac:dyDescent="0.35">
      <c r="C77" t="s">
        <v>29</v>
      </c>
      <c r="D77" s="5">
        <v>37253000000</v>
      </c>
      <c r="E77" s="5">
        <v>32386000000</v>
      </c>
      <c r="F77" s="5">
        <v>82773000000</v>
      </c>
      <c r="G77" s="5">
        <v>32347000000</v>
      </c>
      <c r="I77" s="5">
        <v>163256000000</v>
      </c>
      <c r="J77" s="5">
        <v>143489000000</v>
      </c>
      <c r="K77" s="5">
        <v>130640000000</v>
      </c>
      <c r="L77" s="5">
        <v>41444000000</v>
      </c>
      <c r="M77" s="5">
        <v>48694000000</v>
      </c>
      <c r="N77" s="5">
        <v>78959000000</v>
      </c>
      <c r="O77" s="5">
        <v>23949000000</v>
      </c>
      <c r="P77" s="5">
        <v>142073000000</v>
      </c>
      <c r="Q77" s="5">
        <v>114738000000</v>
      </c>
      <c r="R77" s="5">
        <v>364570000000</v>
      </c>
      <c r="S77" s="5">
        <v>263885000000</v>
      </c>
      <c r="T77" s="5">
        <v>202966000000</v>
      </c>
      <c r="U77" s="5">
        <v>177124000000</v>
      </c>
      <c r="V77" s="5">
        <v>59346000000</v>
      </c>
      <c r="W77" s="5">
        <v>115819000000</v>
      </c>
      <c r="X77" s="5">
        <v>90086833000</v>
      </c>
      <c r="Y77" s="5">
        <v>62870988000</v>
      </c>
      <c r="Z77" s="5">
        <v>43780118000</v>
      </c>
    </row>
    <row r="78" spans="3:26" ht="15.5" x14ac:dyDescent="0.35">
      <c r="C78" t="s">
        <v>28</v>
      </c>
      <c r="D78" s="5">
        <v>-8417000000</v>
      </c>
      <c r="E78" s="5">
        <v>-7089000000</v>
      </c>
      <c r="F78" s="5">
        <v>-19565000000</v>
      </c>
      <c r="G78" s="5">
        <v>-7116000000</v>
      </c>
      <c r="I78" s="5">
        <v>-37271000000</v>
      </c>
      <c r="J78" s="5">
        <v>-34111000000</v>
      </c>
      <c r="K78" s="5">
        <v>-28873000000</v>
      </c>
      <c r="L78" s="5">
        <v>-9315000000</v>
      </c>
      <c r="M78" s="5">
        <v>-13909000000</v>
      </c>
      <c r="N78" s="5">
        <v>-17545000000</v>
      </c>
      <c r="O78" s="5">
        <v>-8065000000</v>
      </c>
      <c r="P78" s="5">
        <v>-35573000000</v>
      </c>
      <c r="Q78" s="5">
        <v>-28598000000</v>
      </c>
      <c r="R78" s="5">
        <v>-32568000000</v>
      </c>
      <c r="S78" s="5">
        <v>-28825000000</v>
      </c>
      <c r="T78" s="5">
        <v>-24366000000</v>
      </c>
      <c r="U78" s="5">
        <v>-22866000000</v>
      </c>
      <c r="V78" s="5">
        <v>-14847000000</v>
      </c>
      <c r="W78" s="5">
        <v>-6503000000</v>
      </c>
      <c r="X78" s="5">
        <v>-5874321000</v>
      </c>
      <c r="Y78" s="5">
        <v>-6807032000</v>
      </c>
      <c r="Z78" s="5">
        <v>-4817941000</v>
      </c>
    </row>
    <row r="79" spans="3:26" ht="15.5" x14ac:dyDescent="0.35">
      <c r="C79" t="s">
        <v>285</v>
      </c>
      <c r="D79" s="5">
        <v>-8417000000</v>
      </c>
      <c r="E79" s="5">
        <v>-7089000000</v>
      </c>
      <c r="F79" s="5">
        <v>-15063000000</v>
      </c>
      <c r="G79" s="5">
        <v>-7116000000</v>
      </c>
      <c r="I79" s="5">
        <v>-32769000000</v>
      </c>
      <c r="J79" s="5">
        <v>-32856000000</v>
      </c>
      <c r="K79" s="5">
        <v>-30119000000</v>
      </c>
      <c r="L79" s="5">
        <v>-8994000000</v>
      </c>
      <c r="M79" s="5">
        <v>-10074000000</v>
      </c>
      <c r="N79" s="5">
        <v>-20242000000</v>
      </c>
      <c r="O79" s="5">
        <v>-8974000000</v>
      </c>
      <c r="P79" s="5">
        <v>-36919000000</v>
      </c>
      <c r="Q79" s="5">
        <v>-28614000000</v>
      </c>
      <c r="R79" s="5">
        <v>-33219000000</v>
      </c>
      <c r="S79" s="5">
        <v>-28029000000</v>
      </c>
      <c r="T79" s="5">
        <v>-22490000000</v>
      </c>
      <c r="U79" s="5">
        <v>-26546000000</v>
      </c>
      <c r="V79" s="5">
        <v>-14910000000</v>
      </c>
      <c r="W79" s="5">
        <v>-9211000000</v>
      </c>
      <c r="X79" s="5">
        <v>-5388193000</v>
      </c>
      <c r="Y79" s="5">
        <v>-7012788000</v>
      </c>
      <c r="Z79" s="5">
        <v>-6281369000</v>
      </c>
    </row>
    <row r="80" spans="3:26" ht="15.5" x14ac:dyDescent="0.35">
      <c r="C80" t="s">
        <v>286</v>
      </c>
      <c r="F80" s="5">
        <v>-4502000000</v>
      </c>
      <c r="I80" s="5">
        <v>-4502000000</v>
      </c>
      <c r="J80" s="5">
        <v>-1255000000</v>
      </c>
      <c r="K80" s="5">
        <v>1246000000</v>
      </c>
      <c r="L80" s="5">
        <v>-321000000</v>
      </c>
      <c r="M80" s="5">
        <v>-3835000000</v>
      </c>
      <c r="N80" s="5">
        <v>2697000000</v>
      </c>
      <c r="O80" s="5">
        <v>909000000</v>
      </c>
      <c r="P80" s="5">
        <v>1346000000</v>
      </c>
      <c r="Q80" s="5">
        <v>16000000</v>
      </c>
      <c r="R80" s="5">
        <v>651000000</v>
      </c>
      <c r="S80" s="5">
        <v>-796000000</v>
      </c>
      <c r="T80" s="5">
        <v>-1876000000</v>
      </c>
      <c r="U80" s="5">
        <v>3680000000</v>
      </c>
      <c r="V80" s="5">
        <v>63000000</v>
      </c>
      <c r="W80" s="5">
        <v>2708000000</v>
      </c>
      <c r="X80" s="5">
        <v>-486128000</v>
      </c>
      <c r="Y80" s="5">
        <v>205756000</v>
      </c>
      <c r="Z80" s="5">
        <v>1463428000</v>
      </c>
    </row>
    <row r="81" spans="2:26" ht="15.5" x14ac:dyDescent="0.35">
      <c r="C81" t="s">
        <v>287</v>
      </c>
      <c r="D81" s="5">
        <v>-8417000000</v>
      </c>
      <c r="E81" s="5">
        <v>-7089000000</v>
      </c>
      <c r="F81" s="5">
        <v>-19565000000</v>
      </c>
      <c r="G81" s="5">
        <v>-7116000000</v>
      </c>
      <c r="I81" s="5">
        <v>-37271000000</v>
      </c>
      <c r="J81" s="5">
        <v>-34111000000</v>
      </c>
      <c r="K81" s="5">
        <v>-28873000000</v>
      </c>
      <c r="L81" s="5">
        <v>-9315000000</v>
      </c>
      <c r="M81" s="5">
        <v>-13909000000</v>
      </c>
      <c r="N81" s="5">
        <v>-17545000000</v>
      </c>
      <c r="O81" s="5">
        <v>-8065000000</v>
      </c>
      <c r="P81" s="5">
        <v>-35573000000</v>
      </c>
      <c r="Q81" s="5">
        <v>-28598000000</v>
      </c>
      <c r="R81" s="5">
        <v>-32568000000</v>
      </c>
      <c r="S81" s="5">
        <v>-28825000000</v>
      </c>
      <c r="T81" s="5">
        <v>-24366000000</v>
      </c>
      <c r="U81" s="5">
        <v>-22866000000</v>
      </c>
      <c r="V81" s="5">
        <v>-14847000000</v>
      </c>
      <c r="W81" s="5">
        <v>-6503000000</v>
      </c>
      <c r="X81" s="5">
        <v>-5874321000</v>
      </c>
      <c r="Y81" s="5">
        <v>-6807032000</v>
      </c>
      <c r="Z81" s="5">
        <v>-4817941000</v>
      </c>
    </row>
    <row r="82" spans="2:26" ht="15.5" x14ac:dyDescent="0.35">
      <c r="C82" t="s">
        <v>101</v>
      </c>
      <c r="D82" s="5">
        <v>28836000000</v>
      </c>
      <c r="E82" s="5">
        <v>25297000000</v>
      </c>
      <c r="F82" s="5">
        <v>63208000000</v>
      </c>
      <c r="G82" s="5">
        <v>25231000000</v>
      </c>
      <c r="I82" s="5">
        <v>125985000000</v>
      </c>
      <c r="J82" s="5">
        <v>109378000000</v>
      </c>
      <c r="K82" s="5">
        <v>101767000000</v>
      </c>
      <c r="L82" s="5">
        <v>32129000000</v>
      </c>
      <c r="M82" s="5">
        <v>34785000000</v>
      </c>
      <c r="N82" s="5">
        <v>61414000000</v>
      </c>
      <c r="O82" s="5">
        <v>15884000000</v>
      </c>
      <c r="P82" s="5">
        <v>106500000000</v>
      </c>
      <c r="Q82" s="5">
        <v>86140000000</v>
      </c>
      <c r="R82" s="5">
        <v>332002000000</v>
      </c>
      <c r="S82" s="5">
        <v>235060000000</v>
      </c>
      <c r="T82" s="5">
        <v>178600000000</v>
      </c>
      <c r="U82" s="5">
        <v>154258000000</v>
      </c>
      <c r="V82" s="5">
        <v>44499000000</v>
      </c>
      <c r="W82" s="5">
        <v>109316000000</v>
      </c>
      <c r="X82" s="5">
        <v>84212512000</v>
      </c>
      <c r="Y82" s="5">
        <v>56063956000</v>
      </c>
      <c r="Z82" s="5">
        <v>38962177000</v>
      </c>
    </row>
    <row r="83" spans="2:26" ht="15.5" x14ac:dyDescent="0.35">
      <c r="C83" t="s">
        <v>102</v>
      </c>
      <c r="D83" s="5">
        <v>-573000000</v>
      </c>
      <c r="E83" s="5">
        <v>1943000000</v>
      </c>
      <c r="F83" s="5">
        <v>-1168000000</v>
      </c>
      <c r="G83" s="5">
        <v>5696000000</v>
      </c>
      <c r="I83" s="5">
        <v>5862000000</v>
      </c>
      <c r="J83" s="5">
        <v>111460000000</v>
      </c>
      <c r="K83" s="5">
        <v>1016000000</v>
      </c>
      <c r="L83" s="5">
        <v>132260000000</v>
      </c>
      <c r="M83" s="5">
        <v>5487000000</v>
      </c>
      <c r="N83" s="5">
        <v>41210000000</v>
      </c>
      <c r="O83" s="5">
        <v>36792000000</v>
      </c>
      <c r="P83" s="5">
        <v>-32986000000</v>
      </c>
      <c r="Q83" s="5">
        <v>7049000000</v>
      </c>
      <c r="R83" s="5">
        <v>105413000000</v>
      </c>
      <c r="S83" s="5">
        <v>-9906000000</v>
      </c>
      <c r="T83" s="5">
        <v>-6727000000</v>
      </c>
      <c r="U83" s="5">
        <v>-8068000000</v>
      </c>
      <c r="V83" s="5">
        <v>-534000000</v>
      </c>
      <c r="W83" s="5">
        <v>37111000000</v>
      </c>
    </row>
    <row r="84" spans="2:26" ht="15.5" x14ac:dyDescent="0.35">
      <c r="C84" t="s">
        <v>288</v>
      </c>
      <c r="D84" s="5">
        <v>-573000000</v>
      </c>
      <c r="E84" s="5">
        <v>1943000000</v>
      </c>
      <c r="F84" s="5">
        <v>-1168000000</v>
      </c>
      <c r="G84" s="5">
        <v>5696000000</v>
      </c>
      <c r="I84" s="5">
        <v>5862000000</v>
      </c>
      <c r="J84" s="5">
        <v>111460000000</v>
      </c>
      <c r="K84" s="5">
        <v>1016000000</v>
      </c>
      <c r="L84" s="5">
        <v>132260000000</v>
      </c>
      <c r="M84" s="5">
        <v>5487000000</v>
      </c>
      <c r="N84" s="5">
        <v>41210000000</v>
      </c>
      <c r="O84" s="5">
        <v>36792000000</v>
      </c>
      <c r="P84" s="5">
        <v>-32986000000</v>
      </c>
      <c r="Q84" s="5">
        <v>7049000000</v>
      </c>
      <c r="R84" s="5">
        <v>105413000000</v>
      </c>
      <c r="S84" s="5">
        <v>-9906000000</v>
      </c>
      <c r="T84" s="5">
        <v>-6727000000</v>
      </c>
      <c r="U84" s="5">
        <v>-8068000000</v>
      </c>
      <c r="V84" s="5">
        <v>-534000000</v>
      </c>
      <c r="W84" s="5">
        <v>37111000000</v>
      </c>
    </row>
    <row r="85" spans="2:26" ht="15.5" x14ac:dyDescent="0.35">
      <c r="C85" t="s">
        <v>103</v>
      </c>
      <c r="D85" s="5">
        <v>28263000000</v>
      </c>
      <c r="E85" s="5">
        <v>27240000000</v>
      </c>
      <c r="F85" s="5">
        <v>62040000000</v>
      </c>
      <c r="G85" s="5">
        <v>30927000000</v>
      </c>
      <c r="I85" s="5">
        <v>131847000000</v>
      </c>
      <c r="J85" s="5">
        <v>220838000000</v>
      </c>
      <c r="K85" s="5">
        <v>102783000000</v>
      </c>
      <c r="L85" s="5">
        <v>164389000000</v>
      </c>
      <c r="M85" s="5">
        <v>40272000000</v>
      </c>
      <c r="N85" s="5">
        <v>102624000000</v>
      </c>
      <c r="O85" s="5">
        <v>52676000000</v>
      </c>
      <c r="P85" s="5">
        <v>73514000000</v>
      </c>
      <c r="Q85" s="5">
        <v>93189000000</v>
      </c>
      <c r="R85" s="5">
        <v>437415000000</v>
      </c>
      <c r="S85" s="5">
        <v>225154000000</v>
      </c>
      <c r="T85" s="5">
        <v>171873000000</v>
      </c>
      <c r="U85" s="5">
        <v>146190000000</v>
      </c>
      <c r="V85" s="5">
        <v>43965000000</v>
      </c>
      <c r="W85" s="5">
        <v>146427000000</v>
      </c>
    </row>
    <row r="86" spans="2:26" ht="15.5" x14ac:dyDescent="0.35">
      <c r="C86" t="s">
        <v>104</v>
      </c>
      <c r="D86" s="5">
        <v>28836000000</v>
      </c>
      <c r="E86" s="5">
        <v>25297000000</v>
      </c>
      <c r="F86" s="5">
        <v>63208000000</v>
      </c>
      <c r="G86" s="5">
        <v>25231000000</v>
      </c>
      <c r="I86" s="5">
        <v>125985000000</v>
      </c>
      <c r="J86" s="5">
        <v>109378000000</v>
      </c>
      <c r="K86" s="5">
        <v>101767000000</v>
      </c>
      <c r="L86" s="5">
        <v>32129000000</v>
      </c>
      <c r="M86" s="5">
        <v>34785000000</v>
      </c>
      <c r="N86" s="5">
        <v>61414000000</v>
      </c>
      <c r="O86" s="5">
        <v>15884000000</v>
      </c>
      <c r="P86" s="5">
        <v>106500000000</v>
      </c>
      <c r="Q86" s="5">
        <v>86140000000</v>
      </c>
      <c r="R86" s="5">
        <v>332002000000</v>
      </c>
      <c r="S86" s="5">
        <v>235060000000</v>
      </c>
      <c r="T86" s="5">
        <v>178600000000</v>
      </c>
      <c r="U86" s="5">
        <v>154258000000</v>
      </c>
      <c r="V86" s="5">
        <v>44499000000</v>
      </c>
      <c r="W86" s="5">
        <v>109316000000</v>
      </c>
      <c r="X86" s="5">
        <v>84212512000</v>
      </c>
      <c r="Y86" s="5">
        <v>56063956000</v>
      </c>
      <c r="Z86" s="5">
        <v>38962177000</v>
      </c>
    </row>
    <row r="87" spans="2:26" ht="15.5" x14ac:dyDescent="0.35">
      <c r="C87" t="s">
        <v>8</v>
      </c>
      <c r="D87" s="5">
        <v>28263000000</v>
      </c>
      <c r="E87" s="5">
        <v>27240000000</v>
      </c>
      <c r="F87" s="5">
        <v>62040000000</v>
      </c>
      <c r="G87" s="5">
        <v>30927000000</v>
      </c>
      <c r="I87" s="5">
        <v>131847000000</v>
      </c>
      <c r="J87" s="5">
        <v>220838000000</v>
      </c>
      <c r="K87" s="5">
        <v>102783000000</v>
      </c>
      <c r="L87" s="5">
        <v>164389000000</v>
      </c>
      <c r="M87" s="5">
        <v>40272000000</v>
      </c>
      <c r="N87" s="5">
        <v>102624000000</v>
      </c>
      <c r="O87" s="5">
        <v>52676000000</v>
      </c>
      <c r="P87" s="5">
        <v>73514000000</v>
      </c>
      <c r="Q87" s="5">
        <v>93189000000</v>
      </c>
      <c r="R87" s="5">
        <v>437415000000</v>
      </c>
      <c r="S87" s="5">
        <v>225154000000</v>
      </c>
      <c r="T87" s="5">
        <v>171873000000</v>
      </c>
      <c r="U87" s="5">
        <v>146190000000</v>
      </c>
      <c r="V87" s="5">
        <v>43965000000</v>
      </c>
      <c r="W87" s="5">
        <v>146427000000</v>
      </c>
    </row>
    <row r="88" spans="2:26" ht="15.5" x14ac:dyDescent="0.35">
      <c r="C88" t="s">
        <v>289</v>
      </c>
    </row>
    <row r="89" spans="2:26" ht="15.5" x14ac:dyDescent="0.35">
      <c r="C89" t="s">
        <v>105</v>
      </c>
      <c r="D89" s="5">
        <v>28836000000</v>
      </c>
      <c r="E89" s="5">
        <v>25297000000</v>
      </c>
      <c r="F89" s="5">
        <v>63208000000</v>
      </c>
      <c r="G89" s="5">
        <v>25231000000</v>
      </c>
      <c r="I89" s="5">
        <v>125985000000</v>
      </c>
      <c r="J89" s="5">
        <v>109378000000</v>
      </c>
      <c r="K89" s="5">
        <v>101767000000</v>
      </c>
      <c r="L89" s="5">
        <v>32129000000</v>
      </c>
      <c r="M89" s="5">
        <v>34785000000</v>
      </c>
      <c r="N89" s="5">
        <v>61414000000</v>
      </c>
      <c r="O89" s="5">
        <v>15884000000</v>
      </c>
      <c r="P89" s="5">
        <v>106500000000</v>
      </c>
      <c r="Q89" s="5">
        <v>86140000000</v>
      </c>
      <c r="R89" s="5">
        <v>332002000000</v>
      </c>
      <c r="S89" s="5">
        <v>235060000000</v>
      </c>
      <c r="T89" s="5">
        <v>178600000000</v>
      </c>
      <c r="U89" s="5">
        <v>154258000000</v>
      </c>
      <c r="V89" s="5">
        <v>44499000000</v>
      </c>
      <c r="W89" s="5">
        <v>109316000000</v>
      </c>
      <c r="X89" s="5">
        <v>84212512000</v>
      </c>
      <c r="Y89" s="5">
        <v>56063956000</v>
      </c>
      <c r="Z89" s="5">
        <v>38962177000</v>
      </c>
    </row>
    <row r="90" spans="2:26" ht="15.5" x14ac:dyDescent="0.35">
      <c r="C90" t="s">
        <v>106</v>
      </c>
      <c r="D90" s="5">
        <v>28263000000</v>
      </c>
      <c r="E90" s="5">
        <v>27240000000</v>
      </c>
      <c r="F90" s="5">
        <v>62040000000</v>
      </c>
      <c r="G90" s="5">
        <v>30927000000</v>
      </c>
      <c r="I90" s="5">
        <v>131847000000</v>
      </c>
      <c r="J90" s="5">
        <v>220838000000</v>
      </c>
      <c r="K90" s="5">
        <v>102783000000</v>
      </c>
      <c r="L90" s="5">
        <v>164389000000</v>
      </c>
      <c r="M90" s="5">
        <v>40272000000</v>
      </c>
      <c r="N90" s="5">
        <v>102624000000</v>
      </c>
      <c r="O90" s="5">
        <v>52676000000</v>
      </c>
      <c r="P90" s="5">
        <v>73514000000</v>
      </c>
      <c r="Q90" s="5">
        <v>93189000000</v>
      </c>
      <c r="R90" s="5">
        <v>437415000000</v>
      </c>
      <c r="S90" s="5">
        <v>225154000000</v>
      </c>
      <c r="T90" s="5">
        <v>171873000000</v>
      </c>
      <c r="U90" s="5">
        <v>146190000000</v>
      </c>
      <c r="V90" s="5">
        <v>43965000000</v>
      </c>
      <c r="W90" s="5">
        <v>146427000000</v>
      </c>
    </row>
    <row r="91" spans="2:26" ht="15.5" x14ac:dyDescent="0.35">
      <c r="C91" t="s">
        <v>107</v>
      </c>
      <c r="D91" s="5">
        <v>28263000000</v>
      </c>
      <c r="E91" s="5">
        <v>27240000000</v>
      </c>
      <c r="F91" s="5">
        <v>62040000000</v>
      </c>
      <c r="G91" s="5">
        <v>30927000000</v>
      </c>
      <c r="I91" s="5">
        <v>131847000000</v>
      </c>
      <c r="J91" s="5">
        <v>220838000000</v>
      </c>
      <c r="K91" s="5">
        <v>102783000000</v>
      </c>
      <c r="L91" s="5">
        <v>164389000000</v>
      </c>
      <c r="M91" s="5">
        <v>40272000000</v>
      </c>
      <c r="N91" s="5">
        <v>102624000000</v>
      </c>
      <c r="O91" s="5">
        <v>52676000000</v>
      </c>
      <c r="P91" s="5">
        <v>73514000000</v>
      </c>
      <c r="Q91" s="5">
        <v>93189000000</v>
      </c>
      <c r="R91" s="5">
        <v>437415000000</v>
      </c>
      <c r="S91" s="5">
        <v>225154000000</v>
      </c>
      <c r="T91" s="5">
        <v>171873000000</v>
      </c>
      <c r="U91" s="5">
        <v>146190000000</v>
      </c>
      <c r="V91" s="5">
        <v>43965000000</v>
      </c>
      <c r="W91" s="5">
        <v>146427000000</v>
      </c>
    </row>
    <row r="93" spans="2:26" ht="15.5" x14ac:dyDescent="0.35">
      <c r="B93" t="s">
        <v>108</v>
      </c>
      <c r="C93" t="s">
        <v>109</v>
      </c>
    </row>
    <row r="94" spans="2:26" ht="15.5" x14ac:dyDescent="0.35">
      <c r="C94" t="s">
        <v>20</v>
      </c>
      <c r="D94" s="5">
        <v>142551000000</v>
      </c>
      <c r="E94" s="5">
        <v>92112000000</v>
      </c>
      <c r="F94" s="5">
        <v>96181000000</v>
      </c>
      <c r="G94" s="5">
        <v>64977000000</v>
      </c>
      <c r="I94" s="5">
        <v>96181000000</v>
      </c>
      <c r="J94" s="5">
        <v>65109000000</v>
      </c>
      <c r="K94" s="5">
        <v>57210000000</v>
      </c>
      <c r="L94" s="5">
        <v>85042000000</v>
      </c>
      <c r="M94" s="5">
        <v>122668000000</v>
      </c>
      <c r="N94" s="5">
        <v>91566000000</v>
      </c>
      <c r="O94" s="5">
        <v>63959000000</v>
      </c>
      <c r="P94" s="5">
        <v>100811000000</v>
      </c>
      <c r="Q94" s="5">
        <v>68881000000</v>
      </c>
      <c r="R94" s="5">
        <v>78996000000</v>
      </c>
      <c r="S94" s="5">
        <v>62662000000</v>
      </c>
      <c r="T94" s="5">
        <v>39991000000</v>
      </c>
      <c r="U94" s="5">
        <v>26199000000</v>
      </c>
      <c r="V94" s="5">
        <v>22402000000</v>
      </c>
      <c r="W94" s="5">
        <v>14850000000</v>
      </c>
      <c r="X94" s="5">
        <v>11433888000</v>
      </c>
      <c r="Y94" s="5">
        <v>6882828000</v>
      </c>
      <c r="Z94" s="5">
        <v>3088296000</v>
      </c>
    </row>
    <row r="95" spans="2:26" ht="15.5" x14ac:dyDescent="0.35">
      <c r="C95" t="s">
        <v>631</v>
      </c>
      <c r="D95" s="5">
        <v>1467788000000</v>
      </c>
      <c r="E95" s="5">
        <v>1824806000000</v>
      </c>
      <c r="F95" s="5">
        <v>1813597000000</v>
      </c>
      <c r="G95" s="5">
        <v>1685206000000</v>
      </c>
      <c r="I95" s="5">
        <v>1813597000000</v>
      </c>
      <c r="J95" s="5">
        <v>1619352000000</v>
      </c>
      <c r="K95" s="5">
        <v>2116518000000</v>
      </c>
      <c r="L95" s="5">
        <v>2830394000000</v>
      </c>
      <c r="M95" s="5">
        <v>3154810000000</v>
      </c>
      <c r="N95" s="5">
        <v>651145000000</v>
      </c>
      <c r="O95" s="5">
        <v>1332822000000</v>
      </c>
      <c r="P95" s="5">
        <v>1213029000000</v>
      </c>
      <c r="Q95" s="5">
        <v>1109986000000</v>
      </c>
      <c r="R95" s="5">
        <v>1027544000000</v>
      </c>
      <c r="S95" s="5">
        <v>891684000000</v>
      </c>
      <c r="T95" s="5">
        <v>775440000000</v>
      </c>
      <c r="U95" s="5">
        <v>472688000000</v>
      </c>
      <c r="V95" s="5">
        <v>414717000000</v>
      </c>
      <c r="W95" s="5">
        <v>371065000000</v>
      </c>
      <c r="X95" s="5">
        <v>261071404000</v>
      </c>
      <c r="Y95" s="5">
        <v>109532685000</v>
      </c>
      <c r="Z95" s="5">
        <v>46886299000</v>
      </c>
    </row>
    <row r="96" spans="2:26" ht="15.5" x14ac:dyDescent="0.35">
      <c r="C96" t="s">
        <v>632</v>
      </c>
      <c r="D96" s="5">
        <v>330000000000</v>
      </c>
      <c r="E96" s="5">
        <v>1067085000000</v>
      </c>
      <c r="F96" s="5">
        <v>2694714000000</v>
      </c>
      <c r="G96" s="5">
        <v>195000000000</v>
      </c>
      <c r="I96" s="5">
        <v>2694714000000</v>
      </c>
      <c r="J96" s="5">
        <v>1449578000000</v>
      </c>
      <c r="L96" s="5">
        <v>799838000000</v>
      </c>
      <c r="M96" s="5">
        <v>3598456000000</v>
      </c>
      <c r="N96" s="5">
        <v>2599152000000</v>
      </c>
      <c r="O96" s="5">
        <v>1576696000000</v>
      </c>
      <c r="P96" s="5">
        <v>4426066000000</v>
      </c>
      <c r="Q96" s="5">
        <v>2513237000000</v>
      </c>
      <c r="R96" s="5">
        <v>1724389000000</v>
      </c>
      <c r="S96" s="5">
        <v>1834572000000</v>
      </c>
      <c r="T96" s="5">
        <v>1501346000000</v>
      </c>
      <c r="U96" s="5">
        <v>1034881000000</v>
      </c>
      <c r="V96" s="5">
        <v>748682000000</v>
      </c>
      <c r="W96" s="5">
        <v>1342901000000</v>
      </c>
      <c r="X96" s="5">
        <v>1343709383000</v>
      </c>
      <c r="Y96" s="5">
        <v>487813132000</v>
      </c>
      <c r="Z96" s="5">
        <v>137858363000</v>
      </c>
    </row>
    <row r="97" spans="3:26" ht="15.5" x14ac:dyDescent="0.35">
      <c r="C97" t="s">
        <v>97</v>
      </c>
      <c r="D97" s="5">
        <v>3434622000000</v>
      </c>
      <c r="E97" s="5">
        <v>3435195000000</v>
      </c>
      <c r="F97" s="5">
        <v>3433252000000</v>
      </c>
      <c r="G97" s="5">
        <v>3439121000000</v>
      </c>
      <c r="I97" s="5">
        <v>3433252000000</v>
      </c>
      <c r="J97" s="5">
        <v>3432091000000</v>
      </c>
      <c r="K97" s="5">
        <v>320631000000</v>
      </c>
      <c r="L97" s="5">
        <v>330144000000</v>
      </c>
      <c r="M97" s="5">
        <v>211453000000</v>
      </c>
      <c r="N97" s="5">
        <v>110947000000</v>
      </c>
      <c r="O97" s="5">
        <v>75790000000</v>
      </c>
      <c r="P97" s="5">
        <v>53250000000</v>
      </c>
      <c r="Q97" s="5">
        <v>98185000000</v>
      </c>
      <c r="R97" s="5">
        <v>103323000000</v>
      </c>
      <c r="S97" s="5">
        <v>10891000000</v>
      </c>
      <c r="T97" s="5">
        <v>28705000000</v>
      </c>
      <c r="U97" s="5">
        <v>38167000000</v>
      </c>
      <c r="V97" s="5">
        <v>48833000000</v>
      </c>
      <c r="W97" s="5">
        <v>51245000000</v>
      </c>
      <c r="X97" s="5">
        <v>15270349000</v>
      </c>
    </row>
    <row r="98" spans="3:26" ht="15.5" x14ac:dyDescent="0.35">
      <c r="C98" t="s">
        <v>685</v>
      </c>
      <c r="D98" s="5">
        <v>6463618000000</v>
      </c>
      <c r="E98" s="5">
        <v>6553814000000</v>
      </c>
      <c r="F98" s="5">
        <v>6775868000000</v>
      </c>
      <c r="G98" s="5">
        <v>6562347000000</v>
      </c>
      <c r="I98" s="5">
        <v>6775868000000</v>
      </c>
      <c r="J98" s="5">
        <v>5782846000000</v>
      </c>
      <c r="K98" s="5">
        <v>3608429000000</v>
      </c>
      <c r="L98" s="5">
        <v>3945886000000</v>
      </c>
      <c r="M98" s="5">
        <v>3343178000000</v>
      </c>
      <c r="N98" s="5">
        <v>1604542000000</v>
      </c>
      <c r="O98" s="5">
        <v>3779920000000</v>
      </c>
      <c r="P98" s="5">
        <v>3217668000000</v>
      </c>
      <c r="Q98" s="5">
        <v>4081822000000</v>
      </c>
      <c r="R98" s="5">
        <v>3739483000000</v>
      </c>
      <c r="S98" s="5">
        <v>2459134000000</v>
      </c>
      <c r="T98" s="5">
        <v>1917531000000</v>
      </c>
      <c r="U98" s="5">
        <v>1535465000000</v>
      </c>
      <c r="V98" s="5">
        <v>1301837000000</v>
      </c>
      <c r="W98" s="5">
        <v>993053000000</v>
      </c>
      <c r="X98" s="5">
        <v>723213699000</v>
      </c>
      <c r="Y98" s="5">
        <v>1501899777000</v>
      </c>
      <c r="Z98" s="5">
        <v>735833850000</v>
      </c>
    </row>
    <row r="99" spans="3:26" ht="15.5" x14ac:dyDescent="0.35">
      <c r="C99" t="s">
        <v>633</v>
      </c>
      <c r="D99" s="5">
        <v>11997814000000</v>
      </c>
      <c r="E99" s="5">
        <v>11380487000000</v>
      </c>
      <c r="F99" s="5">
        <v>11035791000000</v>
      </c>
      <c r="G99" s="5">
        <v>10176072000000</v>
      </c>
      <c r="I99" s="5">
        <v>11035791000000</v>
      </c>
      <c r="J99" s="5">
        <v>7794763000000</v>
      </c>
      <c r="K99" s="5">
        <v>7022083000000</v>
      </c>
      <c r="L99" s="5">
        <v>2873856000000</v>
      </c>
      <c r="M99" s="5">
        <v>2305357000000</v>
      </c>
      <c r="N99" s="5">
        <v>6382269000000</v>
      </c>
      <c r="O99" s="5">
        <v>9588615000000</v>
      </c>
      <c r="P99" s="5">
        <v>7973425000000</v>
      </c>
      <c r="Q99" s="5">
        <v>7115383000000</v>
      </c>
      <c r="R99" s="5">
        <v>6636940000000</v>
      </c>
      <c r="S99" s="5">
        <v>6044761000000</v>
      </c>
      <c r="T99" s="5">
        <v>4729920000000</v>
      </c>
      <c r="U99" s="5">
        <v>3734689000000</v>
      </c>
      <c r="V99" s="5">
        <v>2813287000000</v>
      </c>
      <c r="W99" s="5">
        <v>1740790000000</v>
      </c>
      <c r="X99" s="5">
        <v>1817950714000</v>
      </c>
      <c r="Y99" s="5">
        <v>1206115292000</v>
      </c>
      <c r="Z99" s="5">
        <v>669775071000</v>
      </c>
    </row>
    <row r="100" spans="3:26" ht="15.5" x14ac:dyDescent="0.35">
      <c r="C100" t="s">
        <v>113</v>
      </c>
    </row>
    <row r="101" spans="3:26" ht="15.5" x14ac:dyDescent="0.35">
      <c r="C101" t="s">
        <v>114</v>
      </c>
      <c r="X101" s="5">
        <v>26220923000</v>
      </c>
      <c r="Y101" s="5">
        <v>217120060000</v>
      </c>
      <c r="Z101" s="5">
        <v>171074012000</v>
      </c>
    </row>
    <row r="102" spans="3:26" ht="15.5" x14ac:dyDescent="0.35">
      <c r="C102" t="s">
        <v>634</v>
      </c>
      <c r="D102" s="5">
        <v>11997814000000</v>
      </c>
      <c r="E102" s="5">
        <v>11380487000000</v>
      </c>
      <c r="F102" s="5">
        <v>11035791000000</v>
      </c>
      <c r="G102" s="5">
        <v>10176072000000</v>
      </c>
      <c r="I102" s="5">
        <v>11035791000000</v>
      </c>
      <c r="J102" s="5">
        <v>7794763000000</v>
      </c>
      <c r="K102" s="5">
        <v>7022083000000</v>
      </c>
      <c r="L102" s="5">
        <v>2873856000000</v>
      </c>
      <c r="M102" s="5">
        <v>2305357000000</v>
      </c>
      <c r="N102" s="5">
        <v>6382269000000</v>
      </c>
      <c r="O102" s="5">
        <v>9588615000000</v>
      </c>
      <c r="P102" s="5">
        <v>7973425000000</v>
      </c>
      <c r="Q102" s="5">
        <v>7115383000000</v>
      </c>
      <c r="R102" s="5">
        <v>6636940000000</v>
      </c>
      <c r="S102" s="5">
        <v>6044761000000</v>
      </c>
      <c r="T102" s="5">
        <v>4729920000000</v>
      </c>
      <c r="U102" s="5">
        <v>3734689000000</v>
      </c>
      <c r="V102" s="5">
        <v>2813287000000</v>
      </c>
      <c r="W102" s="5">
        <v>1740790000000</v>
      </c>
      <c r="X102" s="5">
        <v>1817950714000</v>
      </c>
      <c r="Y102" s="5">
        <v>1206115292000</v>
      </c>
      <c r="Z102" s="5">
        <v>669775071000</v>
      </c>
    </row>
    <row r="103" spans="3:26" ht="15.5" x14ac:dyDescent="0.35">
      <c r="C103" t="s">
        <v>635</v>
      </c>
      <c r="D103" s="5">
        <v>11945834000000</v>
      </c>
      <c r="E103" s="5">
        <v>11380487000000</v>
      </c>
      <c r="F103" s="5">
        <v>11035791000000</v>
      </c>
      <c r="G103" s="5">
        <v>10176072000000</v>
      </c>
      <c r="I103" s="5">
        <v>11035791000000</v>
      </c>
      <c r="J103" s="5">
        <v>7794763000000</v>
      </c>
      <c r="K103" s="5">
        <v>7022083000000</v>
      </c>
      <c r="L103" s="5">
        <v>2873856000000</v>
      </c>
      <c r="M103" s="5">
        <v>2305357000000</v>
      </c>
      <c r="N103" s="5">
        <v>6382269000000</v>
      </c>
      <c r="O103" s="5">
        <v>9588615000000</v>
      </c>
      <c r="P103" s="5">
        <v>7973425000000</v>
      </c>
      <c r="Q103" s="5">
        <v>7115383000000</v>
      </c>
      <c r="R103" s="5">
        <v>6636940000000</v>
      </c>
      <c r="S103" s="5">
        <v>6044761000000</v>
      </c>
      <c r="T103" s="5">
        <v>4729920000000</v>
      </c>
      <c r="U103" s="5">
        <v>3734689000000</v>
      </c>
      <c r="V103" s="5">
        <v>2813287000000</v>
      </c>
      <c r="W103" s="5">
        <v>1740790000000</v>
      </c>
      <c r="X103" s="5">
        <v>1817950714000</v>
      </c>
      <c r="Y103" s="5">
        <v>1206115292000</v>
      </c>
      <c r="Z103" s="5">
        <v>669775071000</v>
      </c>
    </row>
    <row r="104" spans="3:26" ht="15.5" x14ac:dyDescent="0.35">
      <c r="C104" t="s">
        <v>128</v>
      </c>
      <c r="D104" s="5">
        <v>755455000000</v>
      </c>
      <c r="E104" s="5">
        <v>757059000000</v>
      </c>
      <c r="F104" s="5">
        <v>742925000000</v>
      </c>
      <c r="G104" s="5">
        <v>755591000000</v>
      </c>
      <c r="I104" s="5">
        <v>742925000000</v>
      </c>
      <c r="J104" s="5">
        <v>765632000000</v>
      </c>
      <c r="K104" s="5">
        <v>654157000000</v>
      </c>
      <c r="L104" s="5">
        <v>687254000000</v>
      </c>
      <c r="M104" s="5">
        <v>717942000000</v>
      </c>
      <c r="N104" s="5">
        <v>613527000000</v>
      </c>
      <c r="O104" s="5">
        <v>571343000000</v>
      </c>
      <c r="P104" s="5">
        <v>552926000000</v>
      </c>
      <c r="Q104" s="5">
        <v>328164000000</v>
      </c>
      <c r="R104" s="5">
        <v>319465000000</v>
      </c>
      <c r="S104" s="5">
        <v>231792000000</v>
      </c>
      <c r="T104" s="5">
        <v>179384000000</v>
      </c>
      <c r="U104" s="5">
        <v>167240000000</v>
      </c>
      <c r="V104" s="5">
        <v>148955000000</v>
      </c>
      <c r="W104" s="5">
        <v>139537000000</v>
      </c>
      <c r="X104" s="5">
        <v>100653945000</v>
      </c>
      <c r="Y104" s="5">
        <v>87631334000</v>
      </c>
      <c r="Z104" s="5">
        <v>73887864000</v>
      </c>
    </row>
    <row r="105" spans="3:26" ht="15.5" x14ac:dyDescent="0.35">
      <c r="C105" t="s">
        <v>686</v>
      </c>
      <c r="D105" s="5">
        <v>755455000000</v>
      </c>
      <c r="E105" s="5">
        <v>757059000000</v>
      </c>
      <c r="F105" s="5">
        <v>742925000000</v>
      </c>
      <c r="G105" s="5">
        <v>755591000000</v>
      </c>
      <c r="I105" s="5">
        <v>742925000000</v>
      </c>
      <c r="J105" s="5">
        <v>765632000000</v>
      </c>
      <c r="K105" s="5">
        <v>654157000000</v>
      </c>
      <c r="L105" s="5">
        <v>687254000000</v>
      </c>
      <c r="M105" s="5">
        <v>717942000000</v>
      </c>
      <c r="N105" s="5">
        <v>613527000000</v>
      </c>
      <c r="O105" s="5">
        <v>571343000000</v>
      </c>
      <c r="P105" s="5">
        <v>552926000000</v>
      </c>
      <c r="Q105" s="5">
        <v>328164000000</v>
      </c>
      <c r="R105" s="5">
        <v>319465000000</v>
      </c>
      <c r="S105" s="5">
        <v>231792000000</v>
      </c>
      <c r="T105" s="5">
        <v>179384000000</v>
      </c>
      <c r="U105" s="5">
        <v>167240000000</v>
      </c>
      <c r="V105" s="5">
        <v>148955000000</v>
      </c>
      <c r="W105" s="5">
        <v>139537000000</v>
      </c>
      <c r="X105" s="5">
        <v>100653945000</v>
      </c>
      <c r="Y105" s="5">
        <v>87631334000</v>
      </c>
      <c r="Z105" s="5">
        <v>73887864000</v>
      </c>
    </row>
    <row r="106" spans="3:26" ht="15.5" x14ac:dyDescent="0.35">
      <c r="C106" t="s">
        <v>125</v>
      </c>
      <c r="D106" s="5">
        <v>6851000000</v>
      </c>
      <c r="E106" s="5">
        <v>6851000000</v>
      </c>
      <c r="F106" s="5">
        <v>6851000000</v>
      </c>
      <c r="G106" s="5">
        <v>11032000000</v>
      </c>
      <c r="I106" s="5">
        <v>6851000000</v>
      </c>
      <c r="J106" s="5">
        <v>11032000000</v>
      </c>
      <c r="K106" s="5">
        <v>10260000000</v>
      </c>
      <c r="L106" s="5">
        <v>7821000000</v>
      </c>
      <c r="M106" s="5">
        <v>8598000000</v>
      </c>
      <c r="N106" s="5">
        <v>10915000000</v>
      </c>
      <c r="O106" s="5">
        <v>5926000000</v>
      </c>
      <c r="P106" s="5">
        <v>5988000000</v>
      </c>
      <c r="Q106" s="5">
        <v>4605000000</v>
      </c>
      <c r="R106" s="5">
        <v>4671000000</v>
      </c>
      <c r="S106" s="5">
        <v>3867000000</v>
      </c>
      <c r="T106" s="5">
        <v>4237000000</v>
      </c>
      <c r="U106" s="5">
        <v>6113000000</v>
      </c>
      <c r="V106" s="5">
        <v>2433000000</v>
      </c>
      <c r="W106" s="5">
        <v>2370000000</v>
      </c>
      <c r="Y106" s="5">
        <v>454409000</v>
      </c>
      <c r="Z106" s="5">
        <v>248653000</v>
      </c>
    </row>
    <row r="107" spans="3:26" ht="15.5" x14ac:dyDescent="0.35">
      <c r="C107" t="s">
        <v>132</v>
      </c>
    </row>
    <row r="108" spans="3:26" ht="15.5" x14ac:dyDescent="0.35">
      <c r="C108" t="s">
        <v>687</v>
      </c>
    </row>
    <row r="109" spans="3:26" ht="15.5" x14ac:dyDescent="0.35">
      <c r="C109" t="s">
        <v>134</v>
      </c>
      <c r="D109" s="5">
        <v>25605800000000</v>
      </c>
      <c r="E109" s="5">
        <v>26321136000000</v>
      </c>
      <c r="F109" s="5">
        <v>28038356000000</v>
      </c>
      <c r="G109" s="5">
        <v>24435787000000</v>
      </c>
      <c r="I109" s="5">
        <v>28038356000000</v>
      </c>
      <c r="J109" s="5">
        <v>22591205000000</v>
      </c>
      <c r="K109" s="5">
        <v>19259187000000</v>
      </c>
      <c r="L109" s="5">
        <v>20628501000000</v>
      </c>
      <c r="M109" s="5">
        <v>22325883000000</v>
      </c>
      <c r="N109" s="5">
        <v>20223558000000</v>
      </c>
      <c r="O109" s="5">
        <v>18959623000000</v>
      </c>
      <c r="P109" s="5">
        <v>18019614000000</v>
      </c>
      <c r="Q109" s="5">
        <v>16349473000000</v>
      </c>
      <c r="R109" s="5">
        <v>14207414000000</v>
      </c>
      <c r="S109" s="5">
        <v>12159197000000</v>
      </c>
      <c r="T109" s="5">
        <v>9251776000000</v>
      </c>
      <c r="U109" s="5">
        <v>7139276000000</v>
      </c>
      <c r="V109" s="5">
        <v>5666177000000</v>
      </c>
      <c r="W109" s="5">
        <v>4694939000000</v>
      </c>
      <c r="X109" s="5">
        <v>4399404518000</v>
      </c>
      <c r="Y109" s="5">
        <v>3459181355000</v>
      </c>
      <c r="Z109" s="5">
        <v>1703769269000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</row>
    <row r="112" spans="3:26" ht="15.5" x14ac:dyDescent="0.35">
      <c r="C112" t="s">
        <v>636</v>
      </c>
      <c r="D112" s="5">
        <v>53347000000</v>
      </c>
      <c r="E112" s="5">
        <v>51222000000</v>
      </c>
      <c r="F112" s="5">
        <v>673331000000</v>
      </c>
      <c r="G112" s="5">
        <v>80527000000</v>
      </c>
      <c r="I112" s="5">
        <v>673331000000</v>
      </c>
      <c r="J112" s="5">
        <v>359777000000</v>
      </c>
      <c r="K112" s="5">
        <v>232648000000</v>
      </c>
      <c r="L112" s="5">
        <v>103805000000</v>
      </c>
      <c r="M112" s="5">
        <v>133265000000</v>
      </c>
      <c r="N112" s="5">
        <v>86491000000</v>
      </c>
      <c r="O112" s="5">
        <v>13788000000</v>
      </c>
      <c r="P112" s="5">
        <v>10493000000</v>
      </c>
      <c r="Q112" s="5">
        <v>35681000000</v>
      </c>
      <c r="R112" s="5">
        <v>11680000000</v>
      </c>
      <c r="S112" s="5">
        <v>20740000000</v>
      </c>
      <c r="T112" s="5">
        <v>11510000000</v>
      </c>
      <c r="U112" s="5">
        <v>10291000000</v>
      </c>
      <c r="V112" s="5">
        <v>13933000000</v>
      </c>
      <c r="W112" s="5">
        <v>8247000000</v>
      </c>
      <c r="X112" s="5">
        <v>47862346000</v>
      </c>
      <c r="Y112" s="5">
        <v>609146000</v>
      </c>
      <c r="Z112" s="5">
        <v>2014546000</v>
      </c>
    </row>
    <row r="113" spans="3:26" ht="15.5" x14ac:dyDescent="0.35">
      <c r="C113" t="s">
        <v>637</v>
      </c>
      <c r="D113" s="5">
        <v>14827859000000</v>
      </c>
      <c r="E113" s="5">
        <v>18337432000000</v>
      </c>
      <c r="F113" s="5">
        <v>18254018000000</v>
      </c>
      <c r="G113" s="5">
        <v>14219998000000</v>
      </c>
      <c r="I113" s="5">
        <v>18254018000000</v>
      </c>
      <c r="J113" s="5">
        <v>12572261000000</v>
      </c>
      <c r="K113" s="5">
        <v>12518423000000</v>
      </c>
      <c r="L113" s="5">
        <v>14053695000000</v>
      </c>
      <c r="M113" s="5">
        <v>18713805000000</v>
      </c>
      <c r="N113" s="5">
        <v>16368567000000</v>
      </c>
      <c r="O113" s="5">
        <v>16107028000000</v>
      </c>
      <c r="P113" s="5">
        <v>15422541000000</v>
      </c>
      <c r="Q113" s="5">
        <v>14109109000000</v>
      </c>
      <c r="R113" s="5">
        <v>12019809000000</v>
      </c>
      <c r="S113" s="5">
        <v>10819859000000</v>
      </c>
      <c r="T113" s="5">
        <v>8112281000000</v>
      </c>
      <c r="U113" s="5">
        <v>5893147000000</v>
      </c>
      <c r="V113" s="5">
        <v>4778019000000</v>
      </c>
      <c r="W113" s="5">
        <v>3975641000000</v>
      </c>
      <c r="X113" s="5">
        <v>3617301460000</v>
      </c>
      <c r="Y113" s="5">
        <v>2451524112000</v>
      </c>
      <c r="Z113" s="5">
        <v>1000260281000</v>
      </c>
    </row>
    <row r="114" spans="3:26" ht="15.5" x14ac:dyDescent="0.35">
      <c r="C114" t="s">
        <v>638</v>
      </c>
      <c r="D114" s="5">
        <v>14827859000000</v>
      </c>
      <c r="E114" s="5">
        <v>18337432000000</v>
      </c>
      <c r="F114" s="5">
        <v>18254018000000</v>
      </c>
      <c r="G114" s="5">
        <v>14219998000000</v>
      </c>
      <c r="I114" s="5">
        <v>18254018000000</v>
      </c>
      <c r="J114" s="5">
        <v>12572261000000</v>
      </c>
      <c r="K114" s="5">
        <v>12518423000000</v>
      </c>
      <c r="L114" s="5">
        <v>14053695000000</v>
      </c>
      <c r="M114" s="5">
        <v>18713805000000</v>
      </c>
      <c r="N114" s="5">
        <v>16368567000000</v>
      </c>
      <c r="O114" s="5">
        <v>16107028000000</v>
      </c>
      <c r="P114" s="5">
        <v>15422541000000</v>
      </c>
      <c r="Q114" s="5">
        <v>14109109000000</v>
      </c>
      <c r="R114" s="5">
        <v>12019809000000</v>
      </c>
      <c r="S114" s="5">
        <v>10819859000000</v>
      </c>
      <c r="T114" s="5">
        <v>8112281000000</v>
      </c>
      <c r="U114" s="5">
        <v>5893147000000</v>
      </c>
      <c r="V114" s="5">
        <v>4778019000000</v>
      </c>
      <c r="W114" s="5">
        <v>3975641000000</v>
      </c>
      <c r="X114" s="5">
        <v>3617301460000</v>
      </c>
      <c r="Y114" s="5">
        <v>2451524112000</v>
      </c>
      <c r="Z114" s="5">
        <v>1000260281000</v>
      </c>
    </row>
    <row r="115" spans="3:26" ht="15.5" x14ac:dyDescent="0.35">
      <c r="C115" t="s">
        <v>639</v>
      </c>
      <c r="D115" s="5">
        <v>471356000000</v>
      </c>
      <c r="E115" s="5">
        <v>1011279000000</v>
      </c>
      <c r="F115" s="5">
        <v>752814000000</v>
      </c>
      <c r="G115" s="5">
        <v>901592000000</v>
      </c>
      <c r="I115" s="5">
        <v>752814000000</v>
      </c>
      <c r="J115" s="5">
        <v>725275000000</v>
      </c>
      <c r="K115" s="5">
        <v>868716000000</v>
      </c>
      <c r="L115" s="5">
        <v>1560116000000</v>
      </c>
      <c r="M115" s="5">
        <v>525062000000</v>
      </c>
      <c r="N115" s="5">
        <v>795188000000</v>
      </c>
      <c r="O115" s="5">
        <v>3595000000</v>
      </c>
      <c r="P115" s="5">
        <v>280440000000</v>
      </c>
      <c r="Q115" s="5">
        <v>6552000000</v>
      </c>
      <c r="R115" s="5">
        <v>361654000000</v>
      </c>
      <c r="S115" s="5">
        <v>10134000000</v>
      </c>
      <c r="T115" s="5">
        <v>101768000000</v>
      </c>
      <c r="U115" s="5">
        <v>280066000000</v>
      </c>
      <c r="V115" s="5">
        <v>187356000000</v>
      </c>
      <c r="W115" s="5">
        <v>66729000000</v>
      </c>
      <c r="X115" s="5">
        <v>26220923000</v>
      </c>
      <c r="Y115" s="5">
        <v>217120060000</v>
      </c>
      <c r="Z115" s="5">
        <v>171074012000</v>
      </c>
    </row>
    <row r="116" spans="3:26" ht="15.5" x14ac:dyDescent="0.35">
      <c r="C116" t="s">
        <v>688</v>
      </c>
      <c r="D116" s="5">
        <v>471356000000</v>
      </c>
      <c r="E116" s="5">
        <v>1011279000000</v>
      </c>
      <c r="F116" s="5">
        <v>752814000000</v>
      </c>
      <c r="G116" s="5">
        <v>901592000000</v>
      </c>
      <c r="I116" s="5">
        <v>752814000000</v>
      </c>
      <c r="J116" s="5">
        <v>725275000000</v>
      </c>
      <c r="K116" s="5">
        <v>868716000000</v>
      </c>
      <c r="L116" s="5">
        <v>1560116000000</v>
      </c>
      <c r="M116" s="5">
        <v>525062000000</v>
      </c>
      <c r="N116" s="5">
        <v>795188000000</v>
      </c>
      <c r="O116" s="5">
        <v>3595000000</v>
      </c>
      <c r="P116" s="5">
        <v>280440000000</v>
      </c>
      <c r="Q116" s="5">
        <v>6552000000</v>
      </c>
      <c r="R116" s="5">
        <v>361654000000</v>
      </c>
      <c r="S116" s="5">
        <v>10134000000</v>
      </c>
      <c r="T116" s="5">
        <v>101768000000</v>
      </c>
      <c r="U116" s="5">
        <v>280066000000</v>
      </c>
      <c r="V116" s="5">
        <v>187356000000</v>
      </c>
      <c r="W116" s="5">
        <v>66729000000</v>
      </c>
      <c r="X116" s="5">
        <v>26220923000</v>
      </c>
      <c r="Y116" s="5">
        <v>217120060000</v>
      </c>
      <c r="Z116" s="5">
        <v>171074012000</v>
      </c>
    </row>
    <row r="117" spans="3:26" ht="15.5" x14ac:dyDescent="0.35">
      <c r="C117" t="s">
        <v>640</v>
      </c>
      <c r="M117" s="5">
        <v>7635000000</v>
      </c>
      <c r="O117" s="5">
        <v>21272000000</v>
      </c>
      <c r="P117" s="5">
        <v>30005000000</v>
      </c>
      <c r="Q117" s="5">
        <v>25849000000</v>
      </c>
    </row>
    <row r="118" spans="3:26" ht="15.5" x14ac:dyDescent="0.35">
      <c r="C118" t="s">
        <v>143</v>
      </c>
      <c r="D118" s="5">
        <v>12542000000</v>
      </c>
      <c r="E118" s="5">
        <v>20893000000</v>
      </c>
      <c r="F118" s="5">
        <v>41335000000</v>
      </c>
      <c r="G118" s="5">
        <v>13245000000</v>
      </c>
      <c r="I118" s="5">
        <v>41335000000</v>
      </c>
      <c r="J118" s="5">
        <v>28990000000</v>
      </c>
      <c r="K118" s="5">
        <v>19360000000</v>
      </c>
      <c r="L118" s="5">
        <v>13967000000</v>
      </c>
      <c r="M118" s="5">
        <v>19186000000</v>
      </c>
      <c r="N118" s="5">
        <v>16254000000</v>
      </c>
      <c r="O118" s="5">
        <v>14929000000</v>
      </c>
      <c r="P118" s="5">
        <v>32353000000</v>
      </c>
      <c r="Q118" s="5">
        <v>23540000000</v>
      </c>
      <c r="R118" s="5">
        <v>16404000000</v>
      </c>
      <c r="S118" s="5">
        <v>17034000000</v>
      </c>
      <c r="T118" s="5">
        <v>18879000000</v>
      </c>
      <c r="U118" s="5">
        <v>19621000000</v>
      </c>
      <c r="V118" s="5">
        <v>14666000000</v>
      </c>
      <c r="W118" s="5">
        <v>11266000000</v>
      </c>
      <c r="X118" s="5">
        <v>4961997000</v>
      </c>
      <c r="Y118" s="5">
        <v>8233388000</v>
      </c>
      <c r="Z118" s="5">
        <v>4022772000</v>
      </c>
    </row>
    <row r="119" spans="3:26" ht="15.5" x14ac:dyDescent="0.35">
      <c r="C119" t="s">
        <v>144</v>
      </c>
      <c r="V119" s="5">
        <v>9527000000</v>
      </c>
      <c r="W119" s="5">
        <v>21506000000</v>
      </c>
      <c r="X119" s="5">
        <v>21263430000</v>
      </c>
      <c r="Y119" s="5">
        <v>28302043000</v>
      </c>
      <c r="Z119" s="5">
        <v>8729506000</v>
      </c>
    </row>
    <row r="120" spans="3:26" ht="15.5" x14ac:dyDescent="0.35">
      <c r="C120" t="s">
        <v>352</v>
      </c>
      <c r="D120" s="5">
        <v>84653000000</v>
      </c>
      <c r="E120" s="5">
        <v>54388000000</v>
      </c>
      <c r="F120" s="5">
        <v>151579000000</v>
      </c>
      <c r="G120" s="5">
        <v>73720000000</v>
      </c>
      <c r="I120" s="5">
        <v>151579000000</v>
      </c>
      <c r="J120" s="5">
        <v>193154000000</v>
      </c>
      <c r="K120" s="5">
        <v>117312000000</v>
      </c>
      <c r="L120" s="5">
        <v>67188000000</v>
      </c>
      <c r="M120" s="5">
        <v>68594000000</v>
      </c>
      <c r="N120" s="5">
        <v>100588000000</v>
      </c>
      <c r="O120" s="5">
        <v>58833000000</v>
      </c>
      <c r="P120" s="5">
        <v>49743000000</v>
      </c>
      <c r="Q120" s="5">
        <v>38776000000</v>
      </c>
      <c r="R120" s="5">
        <v>27650000000</v>
      </c>
      <c r="S120" s="5">
        <v>28202000000</v>
      </c>
      <c r="T120" s="5">
        <v>22454000000</v>
      </c>
      <c r="U120" s="5">
        <v>21671000000</v>
      </c>
      <c r="V120" s="5">
        <v>9527000000</v>
      </c>
      <c r="W120" s="5">
        <v>21506000000</v>
      </c>
      <c r="X120" s="5">
        <v>21263430000</v>
      </c>
      <c r="Y120" s="5">
        <v>28302043000</v>
      </c>
      <c r="Z120" s="5">
        <v>8729506000</v>
      </c>
    </row>
    <row r="121" spans="3:26" ht="15.5" x14ac:dyDescent="0.35">
      <c r="C121" t="s">
        <v>689</v>
      </c>
      <c r="X121" s="5">
        <v>338760000</v>
      </c>
    </row>
    <row r="122" spans="3:26" ht="15.5" x14ac:dyDescent="0.35">
      <c r="C122" t="s">
        <v>690</v>
      </c>
      <c r="K122" s="5">
        <v>249449000000</v>
      </c>
      <c r="L122" s="5">
        <v>498350000000</v>
      </c>
      <c r="M122" s="5">
        <v>696075000000</v>
      </c>
      <c r="N122" s="5">
        <v>692663000000</v>
      </c>
      <c r="O122" s="5">
        <v>689250000000</v>
      </c>
      <c r="P122" s="5">
        <v>685837000000</v>
      </c>
      <c r="Q122" s="5">
        <v>683162000000</v>
      </c>
      <c r="R122" s="5">
        <v>438478000000</v>
      </c>
      <c r="S122" s="5">
        <v>194166000000</v>
      </c>
    </row>
    <row r="123" spans="3:26" ht="15.5" x14ac:dyDescent="0.35">
      <c r="C123" t="s">
        <v>159</v>
      </c>
      <c r="D123" s="5">
        <v>18795433000000</v>
      </c>
      <c r="E123" s="5">
        <v>19539032000000</v>
      </c>
      <c r="F123" s="5">
        <v>21283492000000</v>
      </c>
      <c r="G123" s="5">
        <v>17742963000000</v>
      </c>
      <c r="I123" s="5">
        <v>21283492000000</v>
      </c>
      <c r="J123" s="5">
        <v>15968188000000</v>
      </c>
      <c r="K123" s="5">
        <v>15868870000000</v>
      </c>
      <c r="L123" s="5">
        <v>17340964000000</v>
      </c>
      <c r="M123" s="5">
        <v>20203112000000</v>
      </c>
      <c r="N123" s="5">
        <v>18583167000000</v>
      </c>
      <c r="O123" s="5">
        <v>17421981000000</v>
      </c>
      <c r="P123" s="5">
        <v>16534651000000</v>
      </c>
      <c r="Q123" s="5">
        <v>14941087000000</v>
      </c>
      <c r="R123" s="5">
        <v>12892374000000</v>
      </c>
      <c r="S123" s="5">
        <v>11105781000000</v>
      </c>
      <c r="T123" s="5">
        <v>8277583000000</v>
      </c>
      <c r="U123" s="5">
        <v>6232886000000</v>
      </c>
      <c r="V123" s="5">
        <v>5008389000000</v>
      </c>
      <c r="W123" s="5">
        <v>4086151000000</v>
      </c>
      <c r="X123" s="5">
        <v>3855534384000</v>
      </c>
      <c r="Y123" s="5">
        <v>2954669037000</v>
      </c>
      <c r="Z123" s="5">
        <v>1510734581000</v>
      </c>
    </row>
    <row r="124" spans="3:26" ht="15.5" x14ac:dyDescent="0.35">
      <c r="C124" t="s">
        <v>160</v>
      </c>
    </row>
    <row r="125" spans="3:26" ht="15.5" x14ac:dyDescent="0.35">
      <c r="C125" t="s">
        <v>161</v>
      </c>
      <c r="D125" s="5">
        <v>1995302000000</v>
      </c>
      <c r="E125" s="5">
        <v>1995302000000</v>
      </c>
      <c r="F125" s="5">
        <v>1995302000000</v>
      </c>
      <c r="G125" s="5">
        <v>1995302000000</v>
      </c>
      <c r="I125" s="5">
        <v>1995302000000</v>
      </c>
      <c r="J125" s="5">
        <v>1995302000000</v>
      </c>
      <c r="K125" s="5">
        <v>1995302000000</v>
      </c>
      <c r="L125" s="5">
        <v>1995302000000</v>
      </c>
      <c r="M125" s="5">
        <v>707800000000</v>
      </c>
      <c r="N125" s="5">
        <v>707141000000</v>
      </c>
      <c r="O125" s="5">
        <v>707014000000</v>
      </c>
      <c r="P125" s="5">
        <v>707013000000</v>
      </c>
      <c r="Q125" s="5">
        <v>703950000000</v>
      </c>
      <c r="R125" s="5">
        <v>703794000000</v>
      </c>
      <c r="S125" s="5">
        <v>640453000000</v>
      </c>
      <c r="T125" s="5">
        <v>639742000000</v>
      </c>
      <c r="U125" s="5">
        <v>639742000000</v>
      </c>
      <c r="V125" s="5">
        <v>455085000000</v>
      </c>
      <c r="W125" s="5">
        <v>453265000000</v>
      </c>
      <c r="X125" s="5">
        <v>453264662000</v>
      </c>
      <c r="Y125" s="5">
        <v>453264662000</v>
      </c>
      <c r="Z125" s="5">
        <v>151088221000</v>
      </c>
    </row>
    <row r="126" spans="3:26" ht="15.5" x14ac:dyDescent="0.35">
      <c r="C126" t="s">
        <v>691</v>
      </c>
      <c r="D126" s="5">
        <v>1995302000000</v>
      </c>
      <c r="E126" s="5">
        <v>1995302000000</v>
      </c>
      <c r="F126" s="5">
        <v>1995302000000</v>
      </c>
      <c r="G126" s="5">
        <v>1995302000000</v>
      </c>
      <c r="I126" s="5">
        <v>1995302000000</v>
      </c>
      <c r="J126" s="5">
        <v>1995302000000</v>
      </c>
      <c r="K126" s="5">
        <v>1995302000000</v>
      </c>
      <c r="L126" s="5">
        <v>1995302000000</v>
      </c>
      <c r="M126" s="5">
        <v>707800000000</v>
      </c>
      <c r="N126" s="5">
        <v>707141000000</v>
      </c>
      <c r="O126" s="5">
        <v>707014000000</v>
      </c>
      <c r="P126" s="5">
        <v>707013000000</v>
      </c>
      <c r="Q126" s="5">
        <v>703950000000</v>
      </c>
      <c r="R126" s="5">
        <v>703794000000</v>
      </c>
      <c r="S126" s="5">
        <v>640453000000</v>
      </c>
      <c r="T126" s="5">
        <v>639742000000</v>
      </c>
      <c r="U126" s="5">
        <v>639742000000</v>
      </c>
      <c r="V126" s="5">
        <v>455085000000</v>
      </c>
      <c r="W126" s="5">
        <v>453265000000</v>
      </c>
      <c r="X126" s="5">
        <v>453264662000</v>
      </c>
      <c r="Y126" s="5">
        <v>453264662000</v>
      </c>
      <c r="Z126" s="5">
        <v>151088221000</v>
      </c>
    </row>
    <row r="127" spans="3:26" ht="15.5" x14ac:dyDescent="0.35">
      <c r="C127" t="s">
        <v>162</v>
      </c>
      <c r="D127" s="5">
        <v>21363000000</v>
      </c>
      <c r="E127" s="5">
        <v>21363000000</v>
      </c>
      <c r="F127" s="5">
        <v>21363000000</v>
      </c>
      <c r="G127" s="5">
        <v>21363000000</v>
      </c>
      <c r="I127" s="5">
        <v>21363000000</v>
      </c>
      <c r="J127" s="5">
        <v>21363000000</v>
      </c>
      <c r="K127" s="5">
        <v>21363000000</v>
      </c>
      <c r="L127" s="5">
        <v>21363000000</v>
      </c>
      <c r="M127" s="5">
        <v>308488000000</v>
      </c>
      <c r="N127" s="5">
        <v>8472000000</v>
      </c>
      <c r="O127" s="5">
        <v>8472000000</v>
      </c>
      <c r="P127" s="5">
        <v>8472000000</v>
      </c>
      <c r="Q127" s="5">
        <v>8472000000</v>
      </c>
      <c r="R127" s="5">
        <v>8471000000</v>
      </c>
      <c r="S127" s="5">
        <v>9058000000</v>
      </c>
      <c r="T127" s="5">
        <v>9058000000</v>
      </c>
      <c r="U127" s="5">
        <v>9058000000</v>
      </c>
      <c r="V127" s="5">
        <v>7522000000</v>
      </c>
      <c r="W127" s="5">
        <v>7522000000</v>
      </c>
      <c r="X127" s="5">
        <v>7522410000</v>
      </c>
      <c r="Y127" s="5">
        <v>7522410000</v>
      </c>
      <c r="Z127" s="5">
        <v>20660277000</v>
      </c>
    </row>
    <row r="128" spans="3:26" ht="15.5" x14ac:dyDescent="0.35">
      <c r="C128" t="s">
        <v>163</v>
      </c>
      <c r="D128" s="5">
        <v>1359080000000</v>
      </c>
      <c r="E128" s="5">
        <v>1330244000000</v>
      </c>
      <c r="F128" s="5">
        <v>1304947000000</v>
      </c>
      <c r="G128" s="5">
        <v>1237038000000</v>
      </c>
      <c r="I128" s="5">
        <v>1304947000000</v>
      </c>
      <c r="J128" s="5">
        <v>1174261000000</v>
      </c>
      <c r="K128" s="5">
        <v>1053021000000</v>
      </c>
      <c r="L128" s="5">
        <v>940728000000</v>
      </c>
      <c r="M128" s="5">
        <v>895030000000</v>
      </c>
      <c r="N128" s="5">
        <v>813831000000</v>
      </c>
      <c r="O128" s="5">
        <v>746364000000</v>
      </c>
      <c r="P128" s="5">
        <v>716228000000</v>
      </c>
      <c r="Q128" s="5">
        <v>597779000000</v>
      </c>
      <c r="R128" s="5">
        <v>499452000000</v>
      </c>
      <c r="S128" s="5">
        <v>393014000000</v>
      </c>
      <c r="T128" s="5">
        <v>296688000000</v>
      </c>
      <c r="U128" s="5">
        <v>219423000000</v>
      </c>
      <c r="V128" s="5">
        <v>146348000000</v>
      </c>
      <c r="W128" s="5">
        <v>96756000000</v>
      </c>
      <c r="X128" s="5">
        <v>67812713000</v>
      </c>
      <c r="Y128" s="5">
        <v>43725246000</v>
      </c>
      <c r="Z128" s="5">
        <v>21286190000</v>
      </c>
    </row>
    <row r="129" spans="2:26" ht="15.5" x14ac:dyDescent="0.35">
      <c r="C129" t="s">
        <v>164</v>
      </c>
      <c r="D129" s="5">
        <v>65611000000</v>
      </c>
      <c r="E129" s="5">
        <v>65611000000</v>
      </c>
      <c r="F129" s="5">
        <v>65611000000</v>
      </c>
      <c r="G129" s="5">
        <v>63611000000</v>
      </c>
      <c r="I129" s="5">
        <v>65611000000</v>
      </c>
      <c r="J129" s="5">
        <v>63611000000</v>
      </c>
      <c r="K129" s="5">
        <v>61611000000</v>
      </c>
      <c r="L129" s="5">
        <v>59611000000</v>
      </c>
      <c r="M129" s="5">
        <v>57611000000</v>
      </c>
      <c r="N129" s="5">
        <v>57611000000</v>
      </c>
      <c r="O129" s="5">
        <v>56811000000</v>
      </c>
      <c r="P129" s="5">
        <v>51311000000</v>
      </c>
      <c r="Q129" s="5">
        <v>45811000000</v>
      </c>
      <c r="R129" s="5">
        <v>40311000000</v>
      </c>
      <c r="S129" s="5">
        <v>34811000000</v>
      </c>
      <c r="T129" s="5">
        <v>29311000000</v>
      </c>
      <c r="U129" s="5">
        <v>23811000000</v>
      </c>
      <c r="V129" s="5">
        <v>18811000000</v>
      </c>
      <c r="W129" s="5">
        <v>13250000000</v>
      </c>
      <c r="X129" s="5">
        <v>8750000000</v>
      </c>
      <c r="Y129" s="5">
        <v>4250000000</v>
      </c>
    </row>
    <row r="130" spans="2:26" ht="15.5" x14ac:dyDescent="0.35">
      <c r="C130" t="s">
        <v>165</v>
      </c>
      <c r="D130" s="5">
        <v>1293469000000</v>
      </c>
      <c r="E130" s="5">
        <v>1264633000000</v>
      </c>
      <c r="F130" s="5">
        <v>1239336000000</v>
      </c>
      <c r="G130" s="5">
        <v>1173427000000</v>
      </c>
      <c r="I130" s="5">
        <v>1239336000000</v>
      </c>
      <c r="J130" s="5">
        <v>1110650000000</v>
      </c>
      <c r="K130" s="5">
        <v>991410000000</v>
      </c>
      <c r="L130" s="5">
        <v>881117000000</v>
      </c>
      <c r="M130" s="5">
        <v>837419000000</v>
      </c>
      <c r="N130" s="5">
        <v>756220000000</v>
      </c>
      <c r="O130" s="5">
        <v>689553000000</v>
      </c>
      <c r="P130" s="5">
        <v>664917000000</v>
      </c>
      <c r="Q130" s="5">
        <v>551968000000</v>
      </c>
      <c r="R130" s="5">
        <v>459141000000</v>
      </c>
      <c r="S130" s="5">
        <v>358203000000</v>
      </c>
      <c r="T130" s="5">
        <v>267377000000</v>
      </c>
      <c r="U130" s="5">
        <v>195612000000</v>
      </c>
      <c r="V130" s="5">
        <v>127537000000</v>
      </c>
      <c r="W130" s="5">
        <v>83506000000</v>
      </c>
      <c r="X130" s="5">
        <v>59062713000</v>
      </c>
      <c r="Y130" s="5">
        <v>39475246000</v>
      </c>
      <c r="Z130" s="5">
        <v>21286190000</v>
      </c>
    </row>
    <row r="131" spans="2:26" ht="15.5" x14ac:dyDescent="0.35">
      <c r="C131" t="s">
        <v>166</v>
      </c>
      <c r="D131" s="5">
        <v>1359080000000</v>
      </c>
      <c r="E131" s="5">
        <v>1330244000000</v>
      </c>
      <c r="F131" s="5">
        <v>1304947000000</v>
      </c>
      <c r="G131" s="5">
        <v>1237038000000</v>
      </c>
      <c r="I131" s="5">
        <v>1304947000000</v>
      </c>
      <c r="J131" s="5">
        <v>1174261000000</v>
      </c>
      <c r="K131" s="5">
        <v>1053021000000</v>
      </c>
      <c r="L131" s="5">
        <v>940728000000</v>
      </c>
      <c r="M131" s="5">
        <v>895030000000</v>
      </c>
      <c r="N131" s="5">
        <v>813831000000</v>
      </c>
      <c r="O131" s="5">
        <v>746364000000</v>
      </c>
      <c r="P131" s="5">
        <v>716228000000</v>
      </c>
      <c r="Q131" s="5">
        <v>597779000000</v>
      </c>
      <c r="R131" s="5">
        <v>499452000000</v>
      </c>
      <c r="S131" s="5">
        <v>393014000000</v>
      </c>
      <c r="T131" s="5">
        <v>296688000000</v>
      </c>
      <c r="U131" s="5">
        <v>219423000000</v>
      </c>
      <c r="V131" s="5">
        <v>146348000000</v>
      </c>
      <c r="W131" s="5">
        <v>96756000000</v>
      </c>
      <c r="X131" s="5">
        <v>67812713000</v>
      </c>
      <c r="Y131" s="5">
        <v>43725246000</v>
      </c>
      <c r="Z131" s="5">
        <v>21286190000</v>
      </c>
    </row>
    <row r="132" spans="2:26" ht="15.5" x14ac:dyDescent="0.35">
      <c r="C132" t="s">
        <v>10</v>
      </c>
      <c r="D132" s="5">
        <v>6810367000000</v>
      </c>
      <c r="E132" s="5">
        <v>6782104000000</v>
      </c>
      <c r="F132" s="5">
        <v>6754864000000</v>
      </c>
      <c r="G132" s="5">
        <v>6692824000000</v>
      </c>
      <c r="I132" s="5">
        <v>6754864000000</v>
      </c>
      <c r="J132" s="5">
        <v>6623017000000</v>
      </c>
      <c r="K132" s="5">
        <v>3390317000000</v>
      </c>
      <c r="L132" s="5">
        <v>3287537000000</v>
      </c>
      <c r="M132" s="5">
        <v>2122771000000</v>
      </c>
      <c r="N132" s="5">
        <v>1640391000000</v>
      </c>
      <c r="O132" s="5">
        <v>1537640000000</v>
      </c>
      <c r="P132" s="5">
        <v>1484963000000</v>
      </c>
      <c r="Q132" s="5">
        <v>1408386000000</v>
      </c>
      <c r="R132" s="5">
        <v>1315040000000</v>
      </c>
      <c r="S132" s="5">
        <v>1053416000000</v>
      </c>
      <c r="T132" s="5">
        <v>974193000000</v>
      </c>
      <c r="U132" s="5">
        <v>906390000000</v>
      </c>
      <c r="V132" s="5">
        <v>657788000000</v>
      </c>
      <c r="W132" s="5">
        <v>608788000000</v>
      </c>
      <c r="X132" s="5">
        <v>543870134000</v>
      </c>
      <c r="Y132" s="5">
        <v>504512318000</v>
      </c>
      <c r="Z132" s="5">
        <v>193034688000</v>
      </c>
    </row>
    <row r="133" spans="2:26" ht="15.5" x14ac:dyDescent="0.35">
      <c r="C133" t="s">
        <v>168</v>
      </c>
      <c r="D133" s="5">
        <v>25605800000000</v>
      </c>
      <c r="E133" s="5">
        <v>26321136000000</v>
      </c>
      <c r="F133" s="5">
        <v>28038356000000</v>
      </c>
      <c r="G133" s="5">
        <v>24435787000000</v>
      </c>
      <c r="I133" s="5">
        <v>28038356000000</v>
      </c>
      <c r="J133" s="5">
        <v>22591205000000</v>
      </c>
      <c r="K133" s="5">
        <v>19259187000000</v>
      </c>
      <c r="L133" s="5">
        <v>20628501000000</v>
      </c>
      <c r="M133" s="5">
        <v>22325883000000</v>
      </c>
      <c r="N133" s="5">
        <v>20223558000000</v>
      </c>
      <c r="O133" s="5">
        <v>18959621000000</v>
      </c>
      <c r="P133" s="5">
        <v>18019614000000</v>
      </c>
      <c r="Q133" s="5">
        <v>16349473000000</v>
      </c>
      <c r="R133" s="5">
        <v>14207414000000</v>
      </c>
      <c r="S133" s="5">
        <v>12159197000000</v>
      </c>
      <c r="T133" s="5">
        <v>9251776000000</v>
      </c>
      <c r="U133" s="5">
        <v>7139276000000</v>
      </c>
      <c r="V133" s="5">
        <v>5666177000000</v>
      </c>
      <c r="W133" s="5">
        <v>4694939000000</v>
      </c>
      <c r="X133" s="5">
        <v>4399404518000</v>
      </c>
      <c r="Y133" s="5">
        <v>3459181355000</v>
      </c>
      <c r="Z133" s="5">
        <v>1703769269000</v>
      </c>
    </row>
    <row r="134" spans="2:26" ht="15.5" x14ac:dyDescent="0.35">
      <c r="C134" t="s">
        <v>169</v>
      </c>
      <c r="D134" s="5">
        <v>19953024885</v>
      </c>
      <c r="E134" s="5">
        <v>19953024885</v>
      </c>
      <c r="F134" s="5">
        <v>19953024885</v>
      </c>
      <c r="G134" s="5">
        <v>19953024885</v>
      </c>
      <c r="I134" s="5">
        <v>19953024885</v>
      </c>
      <c r="J134" s="5">
        <v>19953024885</v>
      </c>
      <c r="K134" s="5">
        <v>19953024885</v>
      </c>
      <c r="L134" s="5">
        <v>19953024885</v>
      </c>
      <c r="M134" s="5">
        <v>7078002482</v>
      </c>
      <c r="N134" s="5">
        <v>7071413250</v>
      </c>
      <c r="O134" s="5">
        <v>7070141850</v>
      </c>
      <c r="P134" s="5">
        <v>7070128427</v>
      </c>
      <c r="Q134" s="5">
        <v>7039500962</v>
      </c>
      <c r="R134" s="5">
        <v>7037943495</v>
      </c>
      <c r="S134" s="5">
        <v>6404528162</v>
      </c>
      <c r="T134" s="5">
        <v>6397416110</v>
      </c>
      <c r="U134" s="5">
        <v>6397416110</v>
      </c>
      <c r="V134" s="5">
        <v>4550852657</v>
      </c>
      <c r="W134" s="5">
        <v>4532646624</v>
      </c>
      <c r="X134" s="5">
        <v>4532646624</v>
      </c>
      <c r="Y134" s="5">
        <v>4532646624</v>
      </c>
      <c r="Z134" s="5">
        <v>1510882208</v>
      </c>
    </row>
    <row r="136" spans="2:26" ht="15.5" x14ac:dyDescent="0.35">
      <c r="B136" t="s">
        <v>170</v>
      </c>
      <c r="C136" t="s">
        <v>171</v>
      </c>
      <c r="D136" s="5">
        <v>-1021487000000</v>
      </c>
      <c r="E136" s="5">
        <v>-1668778000000</v>
      </c>
      <c r="F136" s="5">
        <v>2744191000000</v>
      </c>
      <c r="G136" s="5">
        <v>983293000000</v>
      </c>
      <c r="I136" s="5">
        <v>1611410000000</v>
      </c>
      <c r="J136" s="5">
        <v>-1966979000000</v>
      </c>
      <c r="K136" s="5">
        <v>-1546140000000</v>
      </c>
      <c r="L136" s="5">
        <v>-4698530000000</v>
      </c>
      <c r="M136" s="5">
        <v>2014397000000</v>
      </c>
      <c r="N136" s="5">
        <v>-112736000000</v>
      </c>
      <c r="O136" s="5">
        <v>-2169434000000</v>
      </c>
      <c r="P136" s="5">
        <v>1644054000000</v>
      </c>
      <c r="Q136" s="5">
        <v>1060492000000</v>
      </c>
      <c r="R136" s="5">
        <v>-173319000000</v>
      </c>
      <c r="S136" s="5">
        <v>845700000000</v>
      </c>
      <c r="T136" s="5">
        <v>705431000000</v>
      </c>
      <c r="U136" s="5">
        <v>134892000000</v>
      </c>
      <c r="V136" s="5">
        <v>-31551000000</v>
      </c>
      <c r="W136" s="5">
        <v>-290191000000</v>
      </c>
      <c r="X136" s="5">
        <v>620413633000</v>
      </c>
      <c r="Y136" s="5">
        <v>-108442145000</v>
      </c>
      <c r="Z136" s="5">
        <v>-165810306000</v>
      </c>
    </row>
    <row r="137" spans="2:26" ht="15.5" x14ac:dyDescent="0.35">
      <c r="C137" t="s">
        <v>642</v>
      </c>
      <c r="D137" s="5">
        <v>458954000000</v>
      </c>
      <c r="E137" s="5">
        <v>474077000000</v>
      </c>
      <c r="F137" s="5">
        <v>457865000000</v>
      </c>
      <c r="G137" s="5">
        <v>410094000000</v>
      </c>
      <c r="I137" s="5">
        <v>1667621000000</v>
      </c>
      <c r="J137" s="5">
        <v>1855142000000</v>
      </c>
      <c r="K137" s="5">
        <v>1321727000000</v>
      </c>
      <c r="L137" s="5">
        <v>639647000000</v>
      </c>
      <c r="M137" s="5">
        <v>665606000000</v>
      </c>
      <c r="N137" s="5">
        <v>1165730000000</v>
      </c>
      <c r="O137" s="5">
        <v>1596325000000</v>
      </c>
      <c r="P137" s="5">
        <v>1372175000000</v>
      </c>
      <c r="Q137" s="5">
        <v>1294530000000</v>
      </c>
      <c r="R137" s="5">
        <v>1270629000000</v>
      </c>
      <c r="S137" s="5">
        <v>1097421000000</v>
      </c>
      <c r="T137" s="5">
        <v>782817000000</v>
      </c>
      <c r="U137" s="5">
        <v>549309000000</v>
      </c>
      <c r="V137" s="5">
        <v>429326000000</v>
      </c>
      <c r="W137" s="5">
        <v>419072000000</v>
      </c>
      <c r="X137" s="5">
        <v>336727893000</v>
      </c>
      <c r="Y137" s="5">
        <v>214239078000</v>
      </c>
      <c r="Z137" s="5">
        <v>163222573000</v>
      </c>
    </row>
    <row r="138" spans="2:26" ht="15.5" x14ac:dyDescent="0.35">
      <c r="C138" t="s">
        <v>692</v>
      </c>
      <c r="W138" s="5">
        <v>2227000000</v>
      </c>
      <c r="X138" s="5">
        <v>4144305000</v>
      </c>
      <c r="Y138" s="5">
        <v>17200805000</v>
      </c>
      <c r="Z138" s="5">
        <v>11728436000</v>
      </c>
    </row>
    <row r="139" spans="2:26" ht="15.5" x14ac:dyDescent="0.35">
      <c r="C139" t="s">
        <v>693</v>
      </c>
      <c r="D139" s="5">
        <v>-244938000000</v>
      </c>
      <c r="E139" s="5">
        <v>-282943000000</v>
      </c>
      <c r="F139" s="5">
        <v>-230729000000</v>
      </c>
      <c r="G139" s="5">
        <v>-220258000000</v>
      </c>
      <c r="I139" s="5">
        <v>-908130000000</v>
      </c>
      <c r="J139" s="5">
        <v>-1032545000000</v>
      </c>
      <c r="K139" s="5">
        <v>-1186008000000</v>
      </c>
      <c r="L139" s="5">
        <v>-1020133000000</v>
      </c>
      <c r="M139" s="5">
        <v>-1037548000000</v>
      </c>
      <c r="N139" s="5">
        <v>-1103081000000</v>
      </c>
      <c r="O139" s="5">
        <v>-1166253000000</v>
      </c>
      <c r="P139" s="5">
        <v>-962471000000</v>
      </c>
      <c r="Q139" s="5">
        <v>-901940000000</v>
      </c>
      <c r="R139" s="5">
        <v>-878011000000</v>
      </c>
      <c r="S139" s="5">
        <v>-822966000000</v>
      </c>
      <c r="T139" s="5">
        <v>-564810000000</v>
      </c>
      <c r="U139" s="5">
        <v>-337242000000</v>
      </c>
      <c r="V139" s="5">
        <v>-269861000000</v>
      </c>
      <c r="W139" s="5">
        <v>-268692000000</v>
      </c>
      <c r="X139" s="5">
        <v>-237961658000</v>
      </c>
      <c r="Y139" s="5">
        <v>-151805626000</v>
      </c>
      <c r="Z139" s="5">
        <v>-115997858000</v>
      </c>
    </row>
    <row r="140" spans="2:26" ht="15.5" x14ac:dyDescent="0.35">
      <c r="C140" t="s">
        <v>694</v>
      </c>
      <c r="D140" s="5">
        <v>-194589000000</v>
      </c>
      <c r="E140" s="5">
        <v>-193874000000</v>
      </c>
      <c r="F140" s="5">
        <v>-167522000000</v>
      </c>
      <c r="G140" s="5">
        <v>-198663000000</v>
      </c>
      <c r="I140" s="5">
        <v>-743226000000</v>
      </c>
      <c r="J140" s="5">
        <v>-490298000000</v>
      </c>
      <c r="K140" s="5">
        <v>-219418000000</v>
      </c>
      <c r="L140" s="5">
        <v>-249259000000</v>
      </c>
      <c r="M140" s="5">
        <v>-126201000000</v>
      </c>
      <c r="N140" s="5">
        <v>-198696000000</v>
      </c>
      <c r="O140" s="5">
        <v>-150787000000</v>
      </c>
      <c r="P140" s="5">
        <v>-129496000000</v>
      </c>
      <c r="Q140" s="5">
        <v>-83953000000</v>
      </c>
      <c r="R140" s="5">
        <v>-110777000000</v>
      </c>
      <c r="S140" s="5">
        <v>-82070000000</v>
      </c>
      <c r="T140" s="5">
        <v>-68114000000</v>
      </c>
      <c r="U140" s="5">
        <v>-28790000000</v>
      </c>
      <c r="V140" s="5">
        <v>-37158000000</v>
      </c>
      <c r="W140" s="5">
        <v>-44006000000</v>
      </c>
      <c r="X140" s="5">
        <v>-29763336000</v>
      </c>
      <c r="Y140" s="5">
        <v>-17877526000</v>
      </c>
      <c r="Z140" s="5">
        <v>-12016936000</v>
      </c>
    </row>
    <row r="141" spans="2:26" ht="15.5" x14ac:dyDescent="0.35">
      <c r="C141" t="s">
        <v>695</v>
      </c>
      <c r="D141" s="5">
        <v>-65719000000</v>
      </c>
      <c r="E141" s="5">
        <v>-58299000000</v>
      </c>
      <c r="F141" s="5">
        <v>-56099000000</v>
      </c>
      <c r="G141" s="5">
        <v>-58011000000</v>
      </c>
      <c r="I141" s="5">
        <v>-226573000000</v>
      </c>
      <c r="J141" s="5">
        <v>-210187000000</v>
      </c>
      <c r="K141" s="5">
        <v>-212793000000</v>
      </c>
      <c r="L141" s="5">
        <v>-202072000000</v>
      </c>
      <c r="M141" s="5">
        <v>-139451000000</v>
      </c>
      <c r="N141" s="5">
        <v>-185117000000</v>
      </c>
      <c r="O141" s="5">
        <v>-176738000000</v>
      </c>
      <c r="P141" s="5">
        <v>-167912000000</v>
      </c>
      <c r="Q141" s="5">
        <v>-176515000000</v>
      </c>
      <c r="R141" s="5">
        <v>-151493000000</v>
      </c>
      <c r="S141" s="5">
        <v>-119837000000</v>
      </c>
      <c r="T141" s="5">
        <v>-89480000000</v>
      </c>
      <c r="U141" s="5">
        <v>-73119000000</v>
      </c>
      <c r="V141" s="5">
        <v>-58206000000</v>
      </c>
      <c r="W141" s="5">
        <v>-42808000000</v>
      </c>
      <c r="X141" s="5">
        <v>-33093501000</v>
      </c>
      <c r="Y141" s="5">
        <v>-18302411000</v>
      </c>
      <c r="Z141" s="5">
        <v>-11287245000</v>
      </c>
    </row>
    <row r="142" spans="2:26" ht="15.5" x14ac:dyDescent="0.35">
      <c r="C142" t="s">
        <v>696</v>
      </c>
      <c r="V142" s="5">
        <v>-4059000000</v>
      </c>
      <c r="W142" s="5">
        <v>-12472000000</v>
      </c>
      <c r="X142" s="5">
        <v>25845096000</v>
      </c>
      <c r="Y142" s="5">
        <v>-2141587000</v>
      </c>
      <c r="Z142" s="5">
        <v>-2121487000</v>
      </c>
    </row>
    <row r="143" spans="2:26" ht="15.5" x14ac:dyDescent="0.35">
      <c r="C143" t="s">
        <v>697</v>
      </c>
      <c r="D143" s="5">
        <v>122557000000</v>
      </c>
      <c r="E143" s="5">
        <v>104432000000</v>
      </c>
      <c r="F143" s="5">
        <v>153316000000</v>
      </c>
      <c r="G143" s="5">
        <v>114429000000</v>
      </c>
      <c r="I143" s="5">
        <v>468711000000</v>
      </c>
      <c r="J143" s="5">
        <v>50832000000</v>
      </c>
      <c r="K143" s="5">
        <v>490243000000</v>
      </c>
      <c r="L143" s="5">
        <v>1377943000000</v>
      </c>
      <c r="M143" s="5">
        <v>736664000000</v>
      </c>
      <c r="N143" s="5">
        <v>465998000000</v>
      </c>
      <c r="O143" s="5">
        <v>-15321000000</v>
      </c>
      <c r="P143" s="5">
        <v>47352000000</v>
      </c>
      <c r="Q143" s="5">
        <v>42052000000</v>
      </c>
      <c r="R143" s="5">
        <v>59425000000</v>
      </c>
      <c r="S143" s="5">
        <v>41645000000</v>
      </c>
      <c r="T143" s="5">
        <v>30501000000</v>
      </c>
      <c r="U143" s="5">
        <v>18385000000</v>
      </c>
    </row>
    <row r="144" spans="2:26" ht="15.5" x14ac:dyDescent="0.35">
      <c r="C144" t="s">
        <v>698</v>
      </c>
      <c r="D144" s="5">
        <v>-34611000000</v>
      </c>
      <c r="E144" s="5">
        <v>-8479000000</v>
      </c>
      <c r="F144" s="5">
        <v>11096000000</v>
      </c>
      <c r="G144" s="5">
        <v>-11096000000</v>
      </c>
      <c r="J144" s="5">
        <v>-21739000000</v>
      </c>
      <c r="K144" s="5">
        <v>-22896000000</v>
      </c>
      <c r="L144" s="5">
        <v>-12255000000</v>
      </c>
      <c r="M144" s="5">
        <v>-18059000000</v>
      </c>
      <c r="N144" s="5">
        <v>-23553000000</v>
      </c>
      <c r="O144" s="5">
        <v>-11861000000</v>
      </c>
      <c r="P144" s="5">
        <v>-1189000000</v>
      </c>
      <c r="Q144" s="5">
        <v>-14829000000</v>
      </c>
      <c r="R144" s="5">
        <v>-1275000000</v>
      </c>
      <c r="S144" s="5">
        <v>-10614000000</v>
      </c>
      <c r="T144" s="5">
        <v>-4508000000</v>
      </c>
      <c r="U144" s="5">
        <v>-19942000000</v>
      </c>
    </row>
    <row r="145" spans="3:26" ht="15.5" x14ac:dyDescent="0.35">
      <c r="C145" t="s">
        <v>549</v>
      </c>
      <c r="D145" s="5">
        <v>-4400000000</v>
      </c>
      <c r="E145" s="5">
        <v>-2529000000</v>
      </c>
      <c r="F145" s="5">
        <v>-9278000000</v>
      </c>
      <c r="G145" s="5">
        <v>-4148000000</v>
      </c>
      <c r="I145" s="5">
        <v>-19271000000</v>
      </c>
      <c r="J145" s="5">
        <v>-7715000000</v>
      </c>
      <c r="K145" s="5">
        <v>-14796000000</v>
      </c>
      <c r="L145" s="5">
        <v>-10529000000</v>
      </c>
      <c r="M145" s="5">
        <v>-5767000000</v>
      </c>
      <c r="N145" s="5">
        <v>-2796000000</v>
      </c>
      <c r="O145" s="5">
        <v>-8215000000</v>
      </c>
      <c r="P145" s="5">
        <v>-8522000000</v>
      </c>
      <c r="Q145" s="5">
        <v>-8594000000</v>
      </c>
      <c r="R145" s="5">
        <v>-6965000000</v>
      </c>
      <c r="S145" s="5">
        <v>-5347000000</v>
      </c>
      <c r="T145" s="5">
        <v>-1452000000</v>
      </c>
      <c r="U145" s="5">
        <v>-943000000</v>
      </c>
      <c r="V145" s="5">
        <v>-22000000</v>
      </c>
      <c r="W145" s="5">
        <v>-15817000000</v>
      </c>
      <c r="X145" s="5">
        <v>-7421037000</v>
      </c>
      <c r="Y145" s="5">
        <v>-107383000</v>
      </c>
      <c r="Z145" s="5">
        <v>-1453019000</v>
      </c>
    </row>
    <row r="146" spans="3:26" ht="15.5" x14ac:dyDescent="0.35">
      <c r="C146" t="s">
        <v>699</v>
      </c>
      <c r="V146" s="5">
        <v>-22000000</v>
      </c>
      <c r="W146" s="5">
        <v>-15817000000</v>
      </c>
    </row>
    <row r="147" spans="3:26" ht="15.5" x14ac:dyDescent="0.35">
      <c r="C147" t="s">
        <v>700</v>
      </c>
      <c r="D147" s="5">
        <v>6000000</v>
      </c>
      <c r="E147" s="5">
        <v>13000000</v>
      </c>
      <c r="F147" s="5">
        <v>-122000000</v>
      </c>
      <c r="G147" s="5">
        <v>82000000</v>
      </c>
      <c r="J147" s="5">
        <v>907000000</v>
      </c>
      <c r="K147" s="5">
        <v>334000000</v>
      </c>
      <c r="L147" s="5">
        <v>485000000</v>
      </c>
      <c r="M147" s="5">
        <v>735000000</v>
      </c>
      <c r="N147" s="5">
        <v>6705000000</v>
      </c>
      <c r="O147" s="5">
        <v>7785000000</v>
      </c>
      <c r="P147" s="5">
        <v>86000000</v>
      </c>
      <c r="Q147" s="5">
        <v>46000000</v>
      </c>
      <c r="R147" s="5">
        <v>196000000</v>
      </c>
      <c r="S147" s="5">
        <v>195000000</v>
      </c>
      <c r="T147" s="5">
        <v>86000000</v>
      </c>
      <c r="U147" s="5">
        <v>40000000</v>
      </c>
    </row>
    <row r="148" spans="3:26" ht="15.5" x14ac:dyDescent="0.35">
      <c r="C148" t="s">
        <v>701</v>
      </c>
      <c r="D148" s="5">
        <v>-4406000000</v>
      </c>
      <c r="E148" s="5">
        <v>-2542000000</v>
      </c>
      <c r="F148" s="5">
        <v>-9156000000</v>
      </c>
      <c r="G148" s="5">
        <v>-4230000000</v>
      </c>
      <c r="I148" s="5">
        <v>-19271000000</v>
      </c>
      <c r="J148" s="5">
        <v>-8622000000</v>
      </c>
      <c r="K148" s="5">
        <v>-15130000000</v>
      </c>
      <c r="L148" s="5">
        <v>-11014000000</v>
      </c>
      <c r="M148" s="5">
        <v>-6502000000</v>
      </c>
      <c r="N148" s="5">
        <v>-9501000000</v>
      </c>
      <c r="O148" s="5">
        <v>-16000000000</v>
      </c>
      <c r="P148" s="5">
        <v>-8608000000</v>
      </c>
      <c r="Q148" s="5">
        <v>-8640000000</v>
      </c>
      <c r="R148" s="5">
        <v>-7161000000</v>
      </c>
      <c r="S148" s="5">
        <v>-5542000000</v>
      </c>
      <c r="T148" s="5">
        <v>-1538000000</v>
      </c>
      <c r="U148" s="5">
        <v>-983000000</v>
      </c>
      <c r="X148" s="5">
        <v>-7421037000</v>
      </c>
      <c r="Y148" s="5">
        <v>-107383000</v>
      </c>
      <c r="Z148" s="5">
        <v>-1453019000</v>
      </c>
    </row>
    <row r="149" spans="3:26" ht="15.5" x14ac:dyDescent="0.35">
      <c r="C149" t="s">
        <v>702</v>
      </c>
      <c r="X149" s="5">
        <v>-342231000</v>
      </c>
      <c r="Y149" s="5">
        <v>-4121596000</v>
      </c>
      <c r="Z149" s="5">
        <v>-2342413000</v>
      </c>
    </row>
    <row r="150" spans="3:26" ht="15.5" x14ac:dyDescent="0.35">
      <c r="C150" t="s">
        <v>703</v>
      </c>
      <c r="X150" s="5">
        <v>-4500000000</v>
      </c>
    </row>
    <row r="151" spans="3:26" ht="15.5" x14ac:dyDescent="0.35">
      <c r="C151" t="s">
        <v>704</v>
      </c>
      <c r="D151" s="5">
        <v>-8417000000</v>
      </c>
      <c r="E151" s="5">
        <v>-7089000000</v>
      </c>
      <c r="F151" s="5">
        <v>-7506000000</v>
      </c>
      <c r="G151" s="5">
        <v>-7116000000</v>
      </c>
      <c r="I151" s="5">
        <v>-25212000000</v>
      </c>
      <c r="J151" s="5">
        <v>-34084000000</v>
      </c>
      <c r="K151" s="5">
        <v>-28873000000</v>
      </c>
      <c r="L151" s="5">
        <v>-9315000000</v>
      </c>
      <c r="M151" s="5">
        <v>-5910000000</v>
      </c>
      <c r="N151" s="5">
        <v>-17545000000</v>
      </c>
      <c r="O151" s="5">
        <v>-27438000000</v>
      </c>
      <c r="P151" s="5">
        <v>-28108000000</v>
      </c>
      <c r="Q151" s="5">
        <v>-19029000000</v>
      </c>
      <c r="R151" s="5">
        <v>-32849000000</v>
      </c>
      <c r="S151" s="5">
        <v>-28492000000</v>
      </c>
      <c r="T151" s="5">
        <v>-28798000000</v>
      </c>
      <c r="U151" s="5">
        <v>-24612000000</v>
      </c>
      <c r="V151" s="5">
        <v>-12790000000</v>
      </c>
    </row>
    <row r="152" spans="3:26" ht="15.5" x14ac:dyDescent="0.35">
      <c r="C152" t="s">
        <v>705</v>
      </c>
    </row>
    <row r="153" spans="3:26" ht="15.5" x14ac:dyDescent="0.35">
      <c r="C153" t="s">
        <v>648</v>
      </c>
      <c r="S153" s="5">
        <v>18447000000</v>
      </c>
      <c r="T153" s="5">
        <v>-18447000000</v>
      </c>
      <c r="V153" s="5">
        <v>437210000000</v>
      </c>
      <c r="W153" s="5">
        <v>-671012000000</v>
      </c>
      <c r="Y153" s="5">
        <v>-350894268000</v>
      </c>
      <c r="Z153" s="5">
        <v>-8500345000</v>
      </c>
    </row>
    <row r="154" spans="3:26" ht="15.5" x14ac:dyDescent="0.35">
      <c r="C154" t="s">
        <v>706</v>
      </c>
      <c r="D154" s="5">
        <v>106622000000</v>
      </c>
      <c r="E154" s="5">
        <v>206998000000</v>
      </c>
      <c r="F154" s="5">
        <v>-198441000000</v>
      </c>
      <c r="G154" s="5">
        <v>201604000000</v>
      </c>
      <c r="I154" s="5">
        <v>-986022000000</v>
      </c>
      <c r="J154" s="5">
        <v>-2135012000000</v>
      </c>
      <c r="K154" s="5">
        <v>342702000000</v>
      </c>
      <c r="L154" s="5">
        <v>-471814000000</v>
      </c>
      <c r="M154" s="5">
        <v>-1137807000000</v>
      </c>
      <c r="N154" s="5">
        <v>2223466000000</v>
      </c>
      <c r="O154" s="5">
        <v>-528373000000</v>
      </c>
      <c r="P154" s="5">
        <v>831281000000</v>
      </c>
      <c r="Q154" s="5">
        <v>-342341000000</v>
      </c>
      <c r="R154" s="5">
        <v>-1280349000000</v>
      </c>
      <c r="S154" s="5">
        <v>-552693000000</v>
      </c>
      <c r="T154" s="5">
        <v>-389223000000</v>
      </c>
      <c r="U154" s="5">
        <v>-241696000000</v>
      </c>
      <c r="V154" s="5">
        <v>-364940000000</v>
      </c>
      <c r="W154" s="5">
        <v>-103358000000</v>
      </c>
      <c r="X154" s="5">
        <v>220810757000</v>
      </c>
      <c r="Y154" s="5">
        <v>-763483007000</v>
      </c>
      <c r="Z154" s="5">
        <v>-349910949000</v>
      </c>
    </row>
    <row r="155" spans="3:26" ht="15.5" x14ac:dyDescent="0.35">
      <c r="C155" t="s">
        <v>651</v>
      </c>
      <c r="D155" s="5">
        <v>-565347000000</v>
      </c>
      <c r="E155" s="5">
        <v>-344696000000</v>
      </c>
      <c r="F155" s="5">
        <v>-860042000000</v>
      </c>
      <c r="G155" s="5">
        <v>-683750000000</v>
      </c>
      <c r="I155" s="5">
        <v>-3241351000000</v>
      </c>
      <c r="J155" s="5">
        <v>-772680000000</v>
      </c>
      <c r="K155" s="5">
        <v>-4148231000000</v>
      </c>
      <c r="L155" s="5">
        <v>-568499000000</v>
      </c>
      <c r="M155" s="5">
        <v>1847217000000</v>
      </c>
      <c r="N155" s="5">
        <v>3206345000000</v>
      </c>
      <c r="O155" s="5">
        <v>-1615189000000</v>
      </c>
      <c r="P155" s="5">
        <v>-872500000000</v>
      </c>
      <c r="Q155" s="5">
        <v>-478442000000</v>
      </c>
      <c r="R155" s="5">
        <v>-592179000000</v>
      </c>
      <c r="S155" s="5">
        <v>-1310557000000</v>
      </c>
      <c r="T155" s="5">
        <v>-994498000000</v>
      </c>
      <c r="U155" s="5">
        <v>-911780000000</v>
      </c>
      <c r="V155" s="5">
        <v>-1072888000000</v>
      </c>
      <c r="W155" s="5">
        <v>72608000000</v>
      </c>
      <c r="X155" s="5">
        <v>-611835422000</v>
      </c>
      <c r="Y155" s="5">
        <v>-539736913000</v>
      </c>
      <c r="Z155" s="5">
        <v>-108011466000</v>
      </c>
    </row>
    <row r="156" spans="3:26" ht="15.5" x14ac:dyDescent="0.35">
      <c r="C156" t="s">
        <v>707</v>
      </c>
      <c r="D156" s="5">
        <v>229840000000</v>
      </c>
      <c r="E156" s="5">
        <v>110243000000</v>
      </c>
      <c r="F156" s="5">
        <v>151911000000</v>
      </c>
      <c r="G156" s="5">
        <v>149880000000</v>
      </c>
      <c r="I156" s="5">
        <v>350468000000</v>
      </c>
      <c r="J156" s="5">
        <v>674566000000</v>
      </c>
      <c r="K156" s="5">
        <v>3608523000000</v>
      </c>
      <c r="L156" s="5">
        <v>-303543000000</v>
      </c>
      <c r="M156" s="5">
        <v>-632529000000</v>
      </c>
      <c r="N156" s="5">
        <v>-6797792000000</v>
      </c>
      <c r="O156" s="5">
        <v>-82775000000</v>
      </c>
      <c r="P156" s="5">
        <v>-48120000000</v>
      </c>
      <c r="Q156" s="5">
        <v>-43173000000</v>
      </c>
      <c r="R156" s="5">
        <v>9297000000</v>
      </c>
      <c r="S156" s="5">
        <v>-3300000000</v>
      </c>
      <c r="T156" s="5">
        <v>7602000000</v>
      </c>
      <c r="U156" s="5">
        <v>-6109000000</v>
      </c>
      <c r="V156" s="5">
        <v>2850000000</v>
      </c>
      <c r="W156" s="5">
        <v>40480000000</v>
      </c>
      <c r="X156" s="5">
        <v>-48407815000</v>
      </c>
      <c r="Y156" s="5">
        <v>-1418550000</v>
      </c>
      <c r="Z156" s="5">
        <v>-6699094000</v>
      </c>
    </row>
    <row r="157" spans="3:26" ht="15.5" x14ac:dyDescent="0.35">
      <c r="C157" t="s">
        <v>650</v>
      </c>
      <c r="O157" s="5">
        <v>-888739000000</v>
      </c>
    </row>
    <row r="158" spans="3:26" ht="15.5" x14ac:dyDescent="0.35">
      <c r="C158" t="s">
        <v>662</v>
      </c>
      <c r="D158" s="5">
        <v>-228885000000</v>
      </c>
      <c r="E158" s="5">
        <v>-27455000000</v>
      </c>
      <c r="F158" s="5">
        <v>-906572000000</v>
      </c>
      <c r="G158" s="5">
        <v>-332266000000</v>
      </c>
      <c r="I158" s="5">
        <v>-3876905000000</v>
      </c>
      <c r="J158" s="5">
        <v>-2233126000000</v>
      </c>
      <c r="K158" s="5">
        <v>-197006000000</v>
      </c>
      <c r="L158" s="5">
        <v>-1343856000000</v>
      </c>
      <c r="M158" s="5">
        <v>76881000000</v>
      </c>
      <c r="N158" s="5">
        <v>-1367981000000</v>
      </c>
      <c r="O158" s="5">
        <v>-3115076000000</v>
      </c>
      <c r="P158" s="5">
        <v>-89339000000</v>
      </c>
      <c r="Q158" s="5">
        <v>-863956000000</v>
      </c>
      <c r="R158" s="5">
        <v>-1863231000000</v>
      </c>
      <c r="S158" s="5">
        <v>-1848103000000</v>
      </c>
      <c r="T158" s="5">
        <v>-1394566000000</v>
      </c>
      <c r="U158" s="5">
        <v>-1159585000000</v>
      </c>
      <c r="V158" s="5">
        <v>-997768000000</v>
      </c>
      <c r="W158" s="5">
        <v>-661282000000</v>
      </c>
      <c r="X158" s="5">
        <v>-439432480000</v>
      </c>
      <c r="Y158" s="5">
        <v>-1655532738000</v>
      </c>
      <c r="Z158" s="5">
        <v>-473121854000</v>
      </c>
    </row>
    <row r="159" spans="3:26" ht="15.5" x14ac:dyDescent="0.35">
      <c r="C159" t="s">
        <v>708</v>
      </c>
    </row>
    <row r="160" spans="3:26" ht="15.5" x14ac:dyDescent="0.35">
      <c r="C160" t="s">
        <v>709</v>
      </c>
      <c r="D160" s="5">
        <v>-3509572000000</v>
      </c>
      <c r="E160" s="5">
        <v>83414000000</v>
      </c>
      <c r="F160" s="5">
        <v>4034019000000</v>
      </c>
      <c r="G160" s="5">
        <v>1986661000000</v>
      </c>
      <c r="I160" s="5">
        <v>5681757000000</v>
      </c>
      <c r="J160" s="5">
        <v>53838000000</v>
      </c>
      <c r="K160" s="5">
        <v>-1535272000000</v>
      </c>
      <c r="L160" s="5">
        <v>-4660111000000</v>
      </c>
      <c r="M160" s="5">
        <v>2825085000000</v>
      </c>
      <c r="N160" s="5">
        <v>261538000000</v>
      </c>
      <c r="O160" s="5">
        <v>684487000000</v>
      </c>
      <c r="P160" s="5">
        <v>1313432000000</v>
      </c>
      <c r="Q160" s="5">
        <v>2089301000000</v>
      </c>
      <c r="R160" s="5">
        <v>1199950000000</v>
      </c>
      <c r="S160" s="5">
        <v>2707578000000</v>
      </c>
      <c r="T160" s="5">
        <v>2219134000000</v>
      </c>
      <c r="U160" s="5">
        <v>1115128000000</v>
      </c>
      <c r="V160" s="5">
        <v>802378000000</v>
      </c>
      <c r="W160" s="5">
        <v>366764000000</v>
      </c>
      <c r="X160" s="5">
        <v>1165777348000</v>
      </c>
      <c r="Y160" s="5">
        <v>1451263831000</v>
      </c>
      <c r="Z160" s="5">
        <v>222980011000</v>
      </c>
    </row>
    <row r="161" spans="3:26" ht="15.5" x14ac:dyDescent="0.35">
      <c r="C161" t="s">
        <v>639</v>
      </c>
      <c r="D161" s="5">
        <v>-539923000000</v>
      </c>
      <c r="E161" s="5">
        <v>258465000000</v>
      </c>
      <c r="F161" s="5">
        <v>-148778000000</v>
      </c>
      <c r="G161" s="5">
        <v>213000000</v>
      </c>
      <c r="I161" s="5">
        <v>27539000000</v>
      </c>
      <c r="J161" s="5">
        <v>-143441000000</v>
      </c>
      <c r="K161" s="5">
        <v>-691400000000</v>
      </c>
      <c r="L161" s="5">
        <v>1035054000000</v>
      </c>
      <c r="M161" s="5">
        <v>-471215000000</v>
      </c>
      <c r="N161" s="5">
        <v>791593000000</v>
      </c>
      <c r="O161" s="5">
        <v>-276845000000</v>
      </c>
      <c r="P161" s="5">
        <v>273889000000</v>
      </c>
      <c r="Q161" s="5">
        <v>-355102000000</v>
      </c>
      <c r="R161" s="5">
        <v>351520000000</v>
      </c>
      <c r="S161" s="5">
        <v>-91634000000</v>
      </c>
      <c r="T161" s="5">
        <v>-178298000000</v>
      </c>
      <c r="U161" s="5">
        <v>92710000000</v>
      </c>
      <c r="V161" s="5">
        <v>120627000000</v>
      </c>
      <c r="W161" s="5">
        <v>40706000000</v>
      </c>
      <c r="X161" s="5">
        <v>-190899137000</v>
      </c>
      <c r="Y161" s="5">
        <v>46046049000</v>
      </c>
      <c r="Z161" s="5">
        <v>51022343000</v>
      </c>
    </row>
    <row r="162" spans="3:26" ht="15.5" x14ac:dyDescent="0.35">
      <c r="C162" t="s">
        <v>143</v>
      </c>
      <c r="D162" s="5">
        <v>-8351000000</v>
      </c>
      <c r="E162" s="5">
        <v>-20442000000</v>
      </c>
      <c r="F162" s="5">
        <v>17830000000</v>
      </c>
      <c r="G162" s="5">
        <v>-24320000000</v>
      </c>
      <c r="I162" s="5">
        <v>2085000000</v>
      </c>
      <c r="J162" s="5">
        <v>9633000000</v>
      </c>
      <c r="K162" s="5">
        <v>5393000000</v>
      </c>
      <c r="L162" s="5">
        <v>-5219000000</v>
      </c>
      <c r="M162" s="5">
        <v>3153000000</v>
      </c>
      <c r="N162" s="5">
        <v>1323000000</v>
      </c>
      <c r="O162" s="5">
        <v>1951000000</v>
      </c>
      <c r="Q162" s="5">
        <v>-2448000000</v>
      </c>
      <c r="R162" s="5">
        <v>-630000000</v>
      </c>
      <c r="S162" s="5">
        <v>-1382000000</v>
      </c>
      <c r="T162" s="5">
        <v>5565000000</v>
      </c>
      <c r="U162" s="5">
        <v>3021000000</v>
      </c>
      <c r="V162" s="5">
        <v>1280000000</v>
      </c>
      <c r="W162" s="5">
        <v>-70000000</v>
      </c>
      <c r="X162" s="5">
        <v>-3271391000</v>
      </c>
      <c r="Y162" s="5">
        <v>-2596416000</v>
      </c>
      <c r="Z162" s="5">
        <v>-7167726000</v>
      </c>
    </row>
    <row r="163" spans="3:26" ht="15.5" x14ac:dyDescent="0.35">
      <c r="C163" t="s">
        <v>710</v>
      </c>
      <c r="X163" s="5">
        <v>-5535561000</v>
      </c>
    </row>
    <row r="164" spans="3:26" ht="15.5" x14ac:dyDescent="0.35">
      <c r="C164" t="s">
        <v>711</v>
      </c>
      <c r="O164" s="5">
        <v>489275000000</v>
      </c>
      <c r="X164" s="5">
        <v>-75264000</v>
      </c>
    </row>
    <row r="165" spans="3:26" ht="15.5" x14ac:dyDescent="0.35">
      <c r="C165" t="s">
        <v>712</v>
      </c>
    </row>
    <row r="166" spans="3:26" ht="15.5" x14ac:dyDescent="0.35">
      <c r="C166" t="s">
        <v>713</v>
      </c>
      <c r="W166" s="5">
        <v>-73813000000</v>
      </c>
      <c r="X166" s="5">
        <v>40214587000</v>
      </c>
      <c r="Y166" s="5">
        <v>15293375000</v>
      </c>
      <c r="Z166" s="5">
        <v>10744869000</v>
      </c>
    </row>
    <row r="167" spans="3:26" ht="15.5" x14ac:dyDescent="0.35">
      <c r="C167" t="s">
        <v>714</v>
      </c>
      <c r="D167" s="5">
        <v>3236407000000</v>
      </c>
      <c r="E167" s="5">
        <v>-1988056000000</v>
      </c>
      <c r="F167" s="5">
        <v>-403451000000</v>
      </c>
      <c r="G167" s="5">
        <v>-672226000000</v>
      </c>
      <c r="I167" s="5">
        <v>-436986000000</v>
      </c>
      <c r="J167" s="5">
        <v>236711000000</v>
      </c>
      <c r="K167" s="5">
        <v>744959000000</v>
      </c>
      <c r="L167" s="5">
        <v>-238425000000</v>
      </c>
      <c r="M167" s="5">
        <v>-488841000000</v>
      </c>
      <c r="N167" s="5">
        <v>99851000000</v>
      </c>
      <c r="O167" s="5">
        <v>7062000000</v>
      </c>
      <c r="P167" s="5">
        <v>24243000000</v>
      </c>
      <c r="Q167" s="5">
        <v>60975000000</v>
      </c>
      <c r="R167" s="5">
        <v>-9612000000</v>
      </c>
      <c r="S167" s="5">
        <v>9501000000</v>
      </c>
      <c r="T167" s="5">
        <v>-2560000000</v>
      </c>
      <c r="U167" s="5">
        <v>572000000</v>
      </c>
      <c r="V167" s="5">
        <v>-5298000000</v>
      </c>
    </row>
    <row r="168" spans="3:26" ht="15.5" x14ac:dyDescent="0.35">
      <c r="C168" t="s">
        <v>715</v>
      </c>
      <c r="D168" s="5">
        <v>3236407000000</v>
      </c>
      <c r="E168" s="5">
        <v>-1988056000000</v>
      </c>
      <c r="F168" s="5">
        <v>-403451000000</v>
      </c>
      <c r="G168" s="5">
        <v>-672226000000</v>
      </c>
      <c r="I168" s="5">
        <v>-436986000000</v>
      </c>
      <c r="J168" s="5">
        <v>236711000000</v>
      </c>
      <c r="K168" s="5">
        <v>744959000000</v>
      </c>
      <c r="L168" s="5">
        <v>-238425000000</v>
      </c>
      <c r="M168" s="5">
        <v>-488841000000</v>
      </c>
      <c r="N168" s="5">
        <v>99851000000</v>
      </c>
      <c r="O168" s="5">
        <v>7062000000</v>
      </c>
      <c r="P168" s="5">
        <v>24243000000</v>
      </c>
      <c r="Q168" s="5">
        <v>60975000000</v>
      </c>
      <c r="R168" s="5">
        <v>-9612000000</v>
      </c>
      <c r="S168" s="5">
        <v>9501000000</v>
      </c>
      <c r="T168" s="5">
        <v>-2560000000</v>
      </c>
      <c r="U168" s="5">
        <v>572000000</v>
      </c>
      <c r="V168" s="5">
        <v>-5298000000</v>
      </c>
      <c r="W168" s="5">
        <v>-73813000000</v>
      </c>
      <c r="X168" s="5">
        <v>40214587000</v>
      </c>
      <c r="Y168" s="5">
        <v>15293375000</v>
      </c>
      <c r="Z168" s="5">
        <v>10744869000</v>
      </c>
    </row>
    <row r="169" spans="3:26" ht="15.5" x14ac:dyDescent="0.35">
      <c r="C169" t="s">
        <v>656</v>
      </c>
      <c r="D169" s="5">
        <v>-821439000000</v>
      </c>
      <c r="E169" s="5">
        <v>-1666619000000</v>
      </c>
      <c r="F169" s="5">
        <v>3499620000000</v>
      </c>
      <c r="G169" s="5">
        <v>1290328000000</v>
      </c>
      <c r="I169" s="5">
        <v>5274395000000</v>
      </c>
      <c r="J169" s="5">
        <v>156741000000</v>
      </c>
      <c r="K169" s="5">
        <v>-1476320000000</v>
      </c>
      <c r="L169" s="5">
        <v>-3868701000000</v>
      </c>
      <c r="M169" s="5">
        <v>1868182000000</v>
      </c>
      <c r="N169" s="5">
        <v>1154305000000</v>
      </c>
      <c r="O169" s="5">
        <v>905930000000</v>
      </c>
      <c r="P169" s="5">
        <v>1611564000000</v>
      </c>
      <c r="Q169" s="5">
        <v>1792726000000</v>
      </c>
      <c r="R169" s="5">
        <v>1541228000000</v>
      </c>
      <c r="S169" s="5">
        <v>2624063000000</v>
      </c>
      <c r="T169" s="5">
        <v>2043841000000</v>
      </c>
      <c r="U169" s="5">
        <v>1211431000000</v>
      </c>
      <c r="V169" s="5">
        <v>918987000000</v>
      </c>
      <c r="W169" s="5">
        <v>333587000000</v>
      </c>
      <c r="X169" s="5">
        <v>1006210582000</v>
      </c>
      <c r="Y169" s="5">
        <v>1510006839000</v>
      </c>
      <c r="Z169" s="5">
        <v>277579497000</v>
      </c>
    </row>
    <row r="170" spans="3:26" ht="15.5" x14ac:dyDescent="0.35">
      <c r="C170" t="s">
        <v>158</v>
      </c>
    </row>
    <row r="171" spans="3:26" ht="15.5" x14ac:dyDescent="0.35">
      <c r="C171" t="s">
        <v>184</v>
      </c>
      <c r="J171" s="5">
        <v>3000000000000</v>
      </c>
      <c r="L171" s="5">
        <v>1300377000000</v>
      </c>
      <c r="M171" s="5">
        <v>675000000</v>
      </c>
      <c r="N171" s="5">
        <v>130000000</v>
      </c>
      <c r="O171" s="5">
        <v>1000000</v>
      </c>
      <c r="P171" s="5">
        <v>3063000000</v>
      </c>
      <c r="Q171" s="5">
        <v>242982000000</v>
      </c>
      <c r="R171" s="5">
        <v>305722000000</v>
      </c>
      <c r="S171" s="5">
        <v>194282000000</v>
      </c>
      <c r="U171" s="5">
        <v>186193000000</v>
      </c>
      <c r="V171" s="5">
        <v>1820000000</v>
      </c>
      <c r="W171" s="5">
        <v>-135242000000</v>
      </c>
      <c r="X171" s="5">
        <v>-107356460000</v>
      </c>
      <c r="Y171" s="5">
        <v>212039902000</v>
      </c>
      <c r="Z171" s="5">
        <v>207516376000</v>
      </c>
    </row>
    <row r="172" spans="3:26" ht="15.5" x14ac:dyDescent="0.35">
      <c r="C172" t="s">
        <v>185</v>
      </c>
      <c r="D172" s="5">
        <v>-6949000000</v>
      </c>
      <c r="E172" s="5">
        <v>-33534000000</v>
      </c>
      <c r="F172" s="5">
        <v>-5352000000</v>
      </c>
      <c r="G172" s="5">
        <v>6844000000</v>
      </c>
      <c r="I172" s="5">
        <v>-33470000000</v>
      </c>
      <c r="J172" s="5">
        <v>-57533000000</v>
      </c>
      <c r="K172" s="5">
        <v>-6014000000</v>
      </c>
      <c r="L172" s="5">
        <v>-37120000000</v>
      </c>
      <c r="M172" s="5">
        <v>-19324000000</v>
      </c>
      <c r="N172" s="5">
        <v>-95799000000</v>
      </c>
      <c r="O172" s="5">
        <v>-57869000000</v>
      </c>
      <c r="P172" s="5">
        <v>-261731000000</v>
      </c>
      <c r="Q172" s="5">
        <v>-38074000000</v>
      </c>
      <c r="R172" s="5">
        <v>-31654000000</v>
      </c>
      <c r="S172" s="5">
        <v>-61235000000</v>
      </c>
      <c r="T172" s="5">
        <v>-22987000000</v>
      </c>
      <c r="U172" s="5">
        <v>-28857000000</v>
      </c>
      <c r="V172" s="5">
        <v>-18223000000</v>
      </c>
      <c r="W172" s="5">
        <v>2382000000</v>
      </c>
      <c r="X172" s="5">
        <v>-10877113000</v>
      </c>
      <c r="Y172" s="5">
        <v>-23608979000</v>
      </c>
      <c r="Z172" s="5">
        <v>-31189920000</v>
      </c>
    </row>
    <row r="173" spans="3:26" ht="15.5" x14ac:dyDescent="0.35">
      <c r="C173" t="s">
        <v>716</v>
      </c>
    </row>
    <row r="174" spans="3:26" ht="15.5" x14ac:dyDescent="0.35">
      <c r="C174" t="s">
        <v>189</v>
      </c>
      <c r="D174" s="5">
        <v>-6949000000</v>
      </c>
      <c r="E174" s="5">
        <v>-33534000000</v>
      </c>
      <c r="G174" s="5">
        <v>6844000000</v>
      </c>
      <c r="M174" s="5">
        <v>-19458000000</v>
      </c>
      <c r="N174" s="5">
        <v>-95876000000</v>
      </c>
      <c r="O174" s="5">
        <v>-57893000000</v>
      </c>
      <c r="P174" s="5">
        <v>-262621000000</v>
      </c>
      <c r="Q174" s="5">
        <v>-38669000000</v>
      </c>
      <c r="R174" s="5">
        <v>-31654000000</v>
      </c>
      <c r="S174" s="5">
        <v>-84523000000</v>
      </c>
      <c r="T174" s="5">
        <v>-23260000000</v>
      </c>
      <c r="U174" s="5">
        <v>-29736000000</v>
      </c>
      <c r="V174" s="5">
        <v>-18403000000</v>
      </c>
      <c r="W174" s="5">
        <v>-2171000000</v>
      </c>
      <c r="X174" s="5">
        <v>-26147462000</v>
      </c>
      <c r="Y174" s="5">
        <v>-24463666000</v>
      </c>
      <c r="Z174" s="5">
        <v>-31189920000</v>
      </c>
    </row>
    <row r="175" spans="3:26" ht="15.5" x14ac:dyDescent="0.35">
      <c r="C175" t="s">
        <v>717</v>
      </c>
      <c r="M175" s="5">
        <v>134000000</v>
      </c>
      <c r="N175" s="5">
        <v>77000000</v>
      </c>
      <c r="O175" s="5">
        <v>24000000</v>
      </c>
      <c r="P175" s="5">
        <v>890000000</v>
      </c>
      <c r="Q175" s="5">
        <v>595000000</v>
      </c>
      <c r="S175" s="5">
        <v>23288000000</v>
      </c>
      <c r="T175" s="5">
        <v>273000000</v>
      </c>
      <c r="U175" s="5">
        <v>879000000</v>
      </c>
      <c r="V175" s="5">
        <v>180000000</v>
      </c>
      <c r="Y175" s="5">
        <v>854687000</v>
      </c>
    </row>
    <row r="176" spans="3:26" ht="15.5" x14ac:dyDescent="0.35">
      <c r="C176" t="s">
        <v>718</v>
      </c>
      <c r="D176" s="5">
        <v>-6949000000</v>
      </c>
      <c r="E176" s="5">
        <v>-33534000000</v>
      </c>
      <c r="F176" s="5">
        <v>-5352000000</v>
      </c>
      <c r="G176" s="5">
        <v>6844000000</v>
      </c>
      <c r="I176" s="5">
        <v>-33470000000</v>
      </c>
      <c r="J176" s="5">
        <v>-57533000000</v>
      </c>
      <c r="K176" s="5">
        <v>-6014000000</v>
      </c>
      <c r="L176" s="5">
        <v>-37120000000</v>
      </c>
      <c r="M176" s="5">
        <v>-19324000000</v>
      </c>
      <c r="N176" s="5">
        <v>-95799000000</v>
      </c>
      <c r="O176" s="5">
        <v>-57869000000</v>
      </c>
      <c r="P176" s="5">
        <v>-261731000000</v>
      </c>
      <c r="Q176" s="5">
        <v>-38074000000</v>
      </c>
      <c r="R176" s="5">
        <v>-31654000000</v>
      </c>
      <c r="S176" s="5">
        <v>-61235000000</v>
      </c>
      <c r="T176" s="5">
        <v>-22987000000</v>
      </c>
      <c r="U176" s="5">
        <v>-28857000000</v>
      </c>
      <c r="V176" s="5">
        <v>-18223000000</v>
      </c>
      <c r="W176" s="5">
        <v>-2171000000</v>
      </c>
      <c r="X176" s="5">
        <v>-26147462000</v>
      </c>
      <c r="Y176" s="5">
        <v>-23608979000</v>
      </c>
      <c r="Z176" s="5">
        <v>-31189920000</v>
      </c>
    </row>
    <row r="177" spans="2:26" ht="15.5" x14ac:dyDescent="0.35">
      <c r="C177" t="s">
        <v>354</v>
      </c>
      <c r="W177" s="5">
        <v>4553000000</v>
      </c>
      <c r="X177" s="5">
        <v>15270349000</v>
      </c>
    </row>
    <row r="178" spans="2:26" ht="15.5" x14ac:dyDescent="0.35">
      <c r="C178" t="s">
        <v>215</v>
      </c>
      <c r="J178" s="5">
        <v>3000000000000</v>
      </c>
      <c r="L178" s="5">
        <v>1300377000000</v>
      </c>
      <c r="M178" s="5">
        <v>675000000</v>
      </c>
      <c r="N178" s="5">
        <v>130000000</v>
      </c>
      <c r="O178" s="5">
        <v>1000000</v>
      </c>
      <c r="P178" s="5">
        <v>3063000000</v>
      </c>
      <c r="Q178" s="5">
        <v>242982000000</v>
      </c>
      <c r="R178" s="5">
        <v>305722000000</v>
      </c>
      <c r="S178" s="5">
        <v>194282000000</v>
      </c>
      <c r="U178" s="5">
        <v>186193000000</v>
      </c>
      <c r="V178" s="5">
        <v>1820000000</v>
      </c>
      <c r="W178" s="5">
        <v>-135242000000</v>
      </c>
      <c r="X178" s="5">
        <v>-107356460000</v>
      </c>
      <c r="Y178" s="5">
        <v>212039902000</v>
      </c>
      <c r="Z178" s="5">
        <v>207516376000</v>
      </c>
    </row>
    <row r="179" spans="2:26" ht="15.5" x14ac:dyDescent="0.35">
      <c r="C179" t="s">
        <v>490</v>
      </c>
      <c r="R179" s="5">
        <v>64520000000</v>
      </c>
      <c r="U179" s="5">
        <v>188350000000</v>
      </c>
    </row>
    <row r="180" spans="2:26" ht="15.5" x14ac:dyDescent="0.35">
      <c r="C180" t="s">
        <v>719</v>
      </c>
      <c r="Q180" s="5">
        <v>250000000000</v>
      </c>
      <c r="R180" s="5">
        <v>250000000000</v>
      </c>
      <c r="S180" s="5">
        <v>200000000000</v>
      </c>
    </row>
    <row r="181" spans="2:26" ht="15.5" x14ac:dyDescent="0.35">
      <c r="C181" t="s">
        <v>720</v>
      </c>
      <c r="Q181" s="5">
        <v>-7174000000</v>
      </c>
      <c r="R181" s="5">
        <v>-7032000000</v>
      </c>
      <c r="S181" s="5">
        <v>-6429000000</v>
      </c>
    </row>
    <row r="182" spans="2:26" ht="15.5" x14ac:dyDescent="0.35">
      <c r="C182" t="s">
        <v>721</v>
      </c>
      <c r="M182" s="5">
        <v>675000000</v>
      </c>
      <c r="N182" s="5">
        <v>130000000</v>
      </c>
      <c r="O182" s="5">
        <v>1000000</v>
      </c>
      <c r="P182" s="5">
        <v>3063000000</v>
      </c>
      <c r="Q182" s="5">
        <v>156000000</v>
      </c>
      <c r="R182" s="5">
        <v>86000000</v>
      </c>
      <c r="S182" s="5">
        <v>711000000</v>
      </c>
      <c r="V182" s="5">
        <v>1820000000</v>
      </c>
    </row>
    <row r="183" spans="2:26" ht="15.5" x14ac:dyDescent="0.35">
      <c r="C183" t="s">
        <v>722</v>
      </c>
      <c r="W183" s="5">
        <v>-135242000000</v>
      </c>
      <c r="X183" s="5">
        <v>-111856460000</v>
      </c>
      <c r="Y183" s="5">
        <v>-76998674000</v>
      </c>
      <c r="Z183" s="5">
        <v>207516376000</v>
      </c>
    </row>
    <row r="184" spans="2:26" ht="15.5" x14ac:dyDescent="0.35">
      <c r="C184" t="s">
        <v>723</v>
      </c>
      <c r="J184" s="5">
        <v>3000000000000</v>
      </c>
      <c r="L184" s="5">
        <v>1300377000000</v>
      </c>
      <c r="X184" s="5">
        <v>4500000000</v>
      </c>
      <c r="Y184" s="5">
        <v>305198206000</v>
      </c>
    </row>
    <row r="185" spans="2:26" ht="15.5" x14ac:dyDescent="0.35">
      <c r="C185" t="s">
        <v>724</v>
      </c>
      <c r="R185" s="5">
        <v>-1852000000</v>
      </c>
      <c r="U185" s="5">
        <v>-2157000000</v>
      </c>
      <c r="Y185" s="5">
        <v>-16159630000</v>
      </c>
    </row>
    <row r="186" spans="2:26" ht="15.5" x14ac:dyDescent="0.35">
      <c r="C186" t="s">
        <v>239</v>
      </c>
      <c r="D186" s="5">
        <v>-1028436000000</v>
      </c>
      <c r="E186" s="5">
        <v>-1702312000000</v>
      </c>
      <c r="F186" s="5">
        <v>2738839000000</v>
      </c>
      <c r="G186" s="5">
        <v>990137000000</v>
      </c>
      <c r="I186" s="5">
        <v>1577940000000</v>
      </c>
      <c r="J186" s="5">
        <v>975488000000</v>
      </c>
      <c r="K186" s="5">
        <v>-1552154000000</v>
      </c>
      <c r="L186" s="5">
        <v>-3435273000000</v>
      </c>
      <c r="M186" s="5">
        <v>1995748000000</v>
      </c>
      <c r="N186" s="5">
        <v>-208405000000</v>
      </c>
      <c r="O186" s="5">
        <v>-2227302000000</v>
      </c>
      <c r="P186" s="5">
        <v>1385386000000</v>
      </c>
      <c r="Q186" s="5">
        <v>1265400000000</v>
      </c>
      <c r="R186" s="5">
        <v>100749000000</v>
      </c>
      <c r="S186" s="5">
        <v>978747000000</v>
      </c>
      <c r="T186" s="5">
        <v>682444000000</v>
      </c>
      <c r="U186" s="5">
        <v>292228000000</v>
      </c>
      <c r="V186" s="5">
        <v>-47954000000</v>
      </c>
      <c r="W186" s="5">
        <v>-423051000000</v>
      </c>
      <c r="X186" s="5">
        <v>502180060000</v>
      </c>
      <c r="Y186" s="5">
        <v>79988778000</v>
      </c>
      <c r="Z186" s="5">
        <v>10516150000</v>
      </c>
    </row>
    <row r="187" spans="2:26" ht="15.5" x14ac:dyDescent="0.35">
      <c r="C187" t="s">
        <v>240</v>
      </c>
      <c r="E187" s="5">
        <v>4776502000000</v>
      </c>
      <c r="I187" s="5">
        <v>3198562000000</v>
      </c>
      <c r="J187" s="5">
        <v>2223074000000</v>
      </c>
      <c r="K187" s="5">
        <v>3775228000000</v>
      </c>
      <c r="L187" s="5">
        <v>7210501000000</v>
      </c>
      <c r="M187" s="5">
        <v>3632563000000</v>
      </c>
      <c r="N187" s="5">
        <v>3840968000000</v>
      </c>
      <c r="O187" s="5">
        <v>6068271000000</v>
      </c>
      <c r="P187" s="5">
        <v>4682885000000</v>
      </c>
      <c r="Q187" s="5">
        <v>3417485000000</v>
      </c>
      <c r="R187" s="5">
        <v>3316736000000</v>
      </c>
      <c r="S187" s="5">
        <v>2337989000000</v>
      </c>
      <c r="T187" s="5">
        <v>1655545000000</v>
      </c>
      <c r="U187" s="5">
        <v>1363317000000</v>
      </c>
      <c r="V187" s="5">
        <v>1411271000000</v>
      </c>
      <c r="W187" s="5">
        <v>1834322000000</v>
      </c>
      <c r="X187" s="5">
        <v>1332142392000</v>
      </c>
      <c r="Y187" s="5">
        <v>65218078000</v>
      </c>
      <c r="Z187" s="5">
        <v>54701928000</v>
      </c>
    </row>
    <row r="188" spans="2:26" ht="15.5" x14ac:dyDescent="0.35">
      <c r="C188" t="s">
        <v>242</v>
      </c>
      <c r="D188" s="5">
        <v>-1028436000000</v>
      </c>
      <c r="E188" s="5">
        <v>3074190000000</v>
      </c>
      <c r="F188" s="5">
        <v>2738839000000</v>
      </c>
      <c r="G188" s="5">
        <v>990137000000</v>
      </c>
      <c r="I188" s="5">
        <v>4776502000000</v>
      </c>
      <c r="J188" s="5">
        <v>3198562000000</v>
      </c>
      <c r="K188" s="5">
        <v>2223074000000</v>
      </c>
      <c r="L188" s="5">
        <v>3775228000000</v>
      </c>
      <c r="M188" s="5">
        <v>5628311000000</v>
      </c>
      <c r="N188" s="5">
        <v>3632563000000</v>
      </c>
      <c r="O188" s="5">
        <v>3840969000000</v>
      </c>
      <c r="P188" s="5">
        <v>6068271000000</v>
      </c>
      <c r="Q188" s="5">
        <v>4682885000000</v>
      </c>
      <c r="R188" s="5">
        <v>3417485000000</v>
      </c>
      <c r="S188" s="5">
        <v>3316736000000</v>
      </c>
      <c r="T188" s="5">
        <v>2337989000000</v>
      </c>
      <c r="U188" s="5">
        <v>1655545000000</v>
      </c>
      <c r="V188" s="5">
        <v>1363317000000</v>
      </c>
      <c r="W188" s="5">
        <v>1411271000000</v>
      </c>
      <c r="X188" s="5">
        <v>1834322452000</v>
      </c>
      <c r="Y188" s="5">
        <v>145206856000</v>
      </c>
      <c r="Z188" s="5">
        <v>65218078000</v>
      </c>
    </row>
    <row r="190" spans="2:26" ht="15.5" x14ac:dyDescent="0.35">
      <c r="B190" t="s">
        <v>243</v>
      </c>
      <c r="C190" t="s">
        <v>12</v>
      </c>
      <c r="D190" s="5">
        <v>19950000000</v>
      </c>
      <c r="E190" s="5">
        <v>19950000000</v>
      </c>
      <c r="F190" s="5">
        <v>19950000000</v>
      </c>
      <c r="G190" s="5">
        <v>19950000000</v>
      </c>
      <c r="I190" s="5">
        <v>19950000000</v>
      </c>
      <c r="J190" s="5">
        <v>19950000000</v>
      </c>
      <c r="K190" s="5">
        <v>19950000000</v>
      </c>
      <c r="L190" s="5">
        <v>19950000000</v>
      </c>
      <c r="M190" s="5">
        <v>7080000000</v>
      </c>
      <c r="N190" s="5">
        <v>7070000000</v>
      </c>
      <c r="O190" s="5">
        <v>7070000000</v>
      </c>
      <c r="P190" s="5">
        <v>7070000000</v>
      </c>
      <c r="Q190" s="5">
        <v>7040000000</v>
      </c>
      <c r="R190" s="5">
        <v>7040000000</v>
      </c>
      <c r="S190" s="5">
        <v>6400000000</v>
      </c>
      <c r="T190" s="5">
        <v>6400000000</v>
      </c>
      <c r="U190" s="5">
        <v>6400000000</v>
      </c>
      <c r="V190" s="5">
        <v>4550000000</v>
      </c>
      <c r="W190" s="5">
        <v>4530000000</v>
      </c>
      <c r="X190" s="5">
        <v>4530000000</v>
      </c>
      <c r="Y190" s="5">
        <v>4530000000</v>
      </c>
      <c r="Z190" s="5">
        <v>1510000000</v>
      </c>
    </row>
    <row r="191" spans="2:26" ht="15.5" x14ac:dyDescent="0.35">
      <c r="C191" t="s">
        <v>244</v>
      </c>
      <c r="D191" s="6">
        <v>1.45</v>
      </c>
      <c r="E191" s="6">
        <v>1.27</v>
      </c>
      <c r="F191" s="6">
        <v>3.17</v>
      </c>
      <c r="G191" s="6">
        <v>1.26</v>
      </c>
    </row>
    <row r="192" spans="2:26" ht="15.5" x14ac:dyDescent="0.35">
      <c r="C192" t="s">
        <v>245</v>
      </c>
      <c r="D192" s="6">
        <v>68.28</v>
      </c>
      <c r="E192" s="6">
        <v>102.36</v>
      </c>
      <c r="F192" s="6">
        <v>73.819999999999993</v>
      </c>
      <c r="G192" s="6">
        <v>120.63</v>
      </c>
    </row>
    <row r="193" spans="3:7" ht="15.5" x14ac:dyDescent="0.35">
      <c r="C193" t="s">
        <v>73</v>
      </c>
      <c r="D193" s="6">
        <v>4.3</v>
      </c>
      <c r="E193" s="6">
        <v>5.47</v>
      </c>
      <c r="F193" s="6">
        <v>16.59</v>
      </c>
      <c r="G193" s="6">
        <v>7.4</v>
      </c>
    </row>
    <row r="194" spans="3:7" ht="15.5" x14ac:dyDescent="0.35">
      <c r="C194" t="s">
        <v>246</v>
      </c>
      <c r="D194" s="5">
        <v>50200000000</v>
      </c>
      <c r="E194" s="5">
        <v>54310000000</v>
      </c>
      <c r="F194" s="5">
        <v>106000000000</v>
      </c>
      <c r="G194" s="5">
        <v>40350000000</v>
      </c>
    </row>
    <row r="195" spans="3:7" ht="15.5" x14ac:dyDescent="0.35">
      <c r="C195" t="s">
        <v>247</v>
      </c>
      <c r="D195" s="6">
        <v>1.1000000000000001E-3</v>
      </c>
      <c r="E195" s="6">
        <v>1E-3</v>
      </c>
      <c r="F195" s="6">
        <v>2.3E-3</v>
      </c>
      <c r="G195" s="6">
        <v>1E-3</v>
      </c>
    </row>
    <row r="196" spans="3:7" ht="15.5" x14ac:dyDescent="0.35">
      <c r="C196" t="s">
        <v>248</v>
      </c>
      <c r="D196" s="6">
        <v>4.1999999999999997E-3</v>
      </c>
      <c r="E196" s="6">
        <v>3.7000000000000002E-3</v>
      </c>
      <c r="F196" s="6">
        <v>9.3999999999999986E-3</v>
      </c>
      <c r="G196" s="6">
        <v>3.8E-3</v>
      </c>
    </row>
    <row r="197" spans="3:7" ht="15.5" x14ac:dyDescent="0.35">
      <c r="C197" t="s">
        <v>249</v>
      </c>
      <c r="D197" s="6">
        <v>1.6000000000000001E-3</v>
      </c>
      <c r="E197" s="6">
        <v>1.2999999999999999E-3</v>
      </c>
      <c r="F197" s="6">
        <v>3.4999999999999996E-3</v>
      </c>
      <c r="G197" s="6">
        <v>1.5E-3</v>
      </c>
    </row>
    <row r="198" spans="3:7" ht="15.5" x14ac:dyDescent="0.35">
      <c r="C198" t="s">
        <v>250</v>
      </c>
    </row>
    <row r="199" spans="3:7" ht="15.5" x14ac:dyDescent="0.35">
      <c r="C199" t="s">
        <v>251</v>
      </c>
      <c r="D199" s="5">
        <v>6810000000000</v>
      </c>
      <c r="E199" s="5">
        <v>6782000000000</v>
      </c>
      <c r="F199" s="5">
        <v>6755000000000</v>
      </c>
      <c r="G199" s="5">
        <v>6693000000000</v>
      </c>
    </row>
    <row r="200" spans="3:7" ht="15.5" x14ac:dyDescent="0.35">
      <c r="C200" t="s">
        <v>252</v>
      </c>
      <c r="D200" s="6">
        <v>0.28999999999999998</v>
      </c>
      <c r="E200" s="6">
        <v>0.38</v>
      </c>
      <c r="F200" s="6">
        <v>0.69</v>
      </c>
      <c r="G200" s="6">
        <v>0.45</v>
      </c>
    </row>
    <row r="201" spans="3:7" ht="15.5" x14ac:dyDescent="0.35">
      <c r="C201" t="s">
        <v>253</v>
      </c>
      <c r="D201" s="6">
        <v>341.32</v>
      </c>
      <c r="E201" s="6">
        <v>339.9</v>
      </c>
      <c r="F201" s="6">
        <v>338.54</v>
      </c>
      <c r="G201" s="6">
        <v>335.43</v>
      </c>
    </row>
    <row r="202" spans="3:7" ht="15.5" x14ac:dyDescent="0.35">
      <c r="C202" t="s">
        <v>254</v>
      </c>
      <c r="D202" s="6">
        <v>0.28999999999999998</v>
      </c>
      <c r="E202" s="6">
        <v>0.38</v>
      </c>
      <c r="F202" s="6">
        <v>0.69</v>
      </c>
      <c r="G202" s="6">
        <v>0.45</v>
      </c>
    </row>
    <row r="203" spans="3:7" ht="15.5" x14ac:dyDescent="0.35">
      <c r="C203" t="s">
        <v>255</v>
      </c>
      <c r="D203" s="6">
        <v>341.32</v>
      </c>
      <c r="E203" s="6">
        <v>339.9</v>
      </c>
      <c r="F203" s="6">
        <v>338.54</v>
      </c>
      <c r="G203" s="6">
        <v>335.43</v>
      </c>
    </row>
    <row r="204" spans="3:7" ht="15.5" x14ac:dyDescent="0.35">
      <c r="C204" t="s">
        <v>256</v>
      </c>
    </row>
    <row r="205" spans="3:7" ht="15.5" x14ac:dyDescent="0.35">
      <c r="C205" t="s">
        <v>257</v>
      </c>
    </row>
    <row r="206" spans="3:7" ht="15.5" x14ac:dyDescent="0.35">
      <c r="C206" t="s">
        <v>258</v>
      </c>
      <c r="D206" s="5">
        <v>6810000000000</v>
      </c>
      <c r="E206" s="5">
        <v>6782000000000</v>
      </c>
      <c r="F206" s="5">
        <v>6755000000000</v>
      </c>
      <c r="G206" s="5">
        <v>6693000000000</v>
      </c>
    </row>
    <row r="207" spans="3:7" ht="15.5" x14ac:dyDescent="0.35">
      <c r="C207" t="s">
        <v>24</v>
      </c>
    </row>
    <row r="208" spans="3:7" ht="15.5" x14ac:dyDescent="0.35">
      <c r="C208" t="s">
        <v>21</v>
      </c>
    </row>
    <row r="209" spans="3:26" ht="15.5" x14ac:dyDescent="0.35">
      <c r="C209" t="s">
        <v>259</v>
      </c>
    </row>
    <row r="210" spans="3:26" ht="15.5" x14ac:dyDescent="0.35">
      <c r="C210" t="s">
        <v>260</v>
      </c>
      <c r="D210" s="5">
        <v>-1021000000000</v>
      </c>
      <c r="E210" s="5">
        <v>-1669000000000</v>
      </c>
      <c r="F210" s="5">
        <v>2744000000000</v>
      </c>
      <c r="G210" s="5">
        <v>983000000000</v>
      </c>
    </row>
    <row r="211" spans="3:26" ht="15.5" x14ac:dyDescent="0.35">
      <c r="C211" t="s">
        <v>261</v>
      </c>
      <c r="D211" s="5">
        <v>-7000000000</v>
      </c>
      <c r="E211" s="5">
        <v>-34000000000</v>
      </c>
      <c r="F211" s="5">
        <v>-5000000000</v>
      </c>
      <c r="G211" s="5">
        <v>7000000000</v>
      </c>
    </row>
    <row r="212" spans="3:26" ht="15.5" x14ac:dyDescent="0.35">
      <c r="C212" t="s">
        <v>13</v>
      </c>
      <c r="D212" s="5">
        <v>-1028000000000</v>
      </c>
      <c r="E212" s="5">
        <v>-1702000000000</v>
      </c>
      <c r="F212" s="5">
        <v>2739000000000</v>
      </c>
      <c r="G212" s="5">
        <v>990000000000</v>
      </c>
    </row>
    <row r="213" spans="3:26" ht="15.5" x14ac:dyDescent="0.35">
      <c r="C213" t="s">
        <v>16</v>
      </c>
      <c r="D213" s="6">
        <v>-51.54</v>
      </c>
      <c r="E213" s="6">
        <v>-85.32</v>
      </c>
      <c r="F213" s="6">
        <v>137.26</v>
      </c>
      <c r="G213" s="6">
        <v>49.62</v>
      </c>
    </row>
    <row r="214" spans="3:26" ht="15.5" x14ac:dyDescent="0.35">
      <c r="C214" t="s">
        <v>58</v>
      </c>
      <c r="I214" s="6">
        <v>6.31</v>
      </c>
      <c r="J214" s="6">
        <v>5.48</v>
      </c>
      <c r="K214" s="6">
        <v>5.0999999999999996</v>
      </c>
      <c r="L214" s="6">
        <v>1.61</v>
      </c>
      <c r="M214" s="6">
        <v>4.91</v>
      </c>
      <c r="N214" s="6">
        <v>8.68</v>
      </c>
      <c r="O214" s="6">
        <v>2.25</v>
      </c>
      <c r="P214" s="6">
        <v>15.06</v>
      </c>
      <c r="Q214" s="6">
        <v>12.24</v>
      </c>
      <c r="R214" s="6">
        <v>47.17</v>
      </c>
      <c r="S214" s="6">
        <v>36.700000000000003</v>
      </c>
      <c r="T214" s="6">
        <v>27.92</v>
      </c>
      <c r="U214" s="6">
        <v>24.11</v>
      </c>
      <c r="V214" s="6">
        <v>9.7799999999999994</v>
      </c>
      <c r="W214" s="6">
        <v>24.12</v>
      </c>
      <c r="X214" s="6">
        <v>18.579999999999998</v>
      </c>
      <c r="Y214" s="6">
        <v>12.37</v>
      </c>
      <c r="Z214" s="6">
        <v>25.79</v>
      </c>
    </row>
    <row r="215" spans="3:26" ht="15.5" x14ac:dyDescent="0.35">
      <c r="C215" t="s">
        <v>72</v>
      </c>
      <c r="I215" s="6">
        <v>37.08</v>
      </c>
      <c r="J215" s="6">
        <v>23.91</v>
      </c>
      <c r="K215" s="6">
        <v>25.88</v>
      </c>
      <c r="L215" s="6">
        <v>81.37</v>
      </c>
      <c r="M215" s="6">
        <v>54.18</v>
      </c>
      <c r="N215" s="6">
        <v>43.32</v>
      </c>
      <c r="O215" s="6">
        <v>133.33000000000001</v>
      </c>
      <c r="P215" s="6">
        <v>19.920000000000002</v>
      </c>
      <c r="Q215" s="6">
        <v>17.649999999999999</v>
      </c>
      <c r="R215" s="6">
        <v>4.37</v>
      </c>
      <c r="S215" s="6">
        <v>5.59</v>
      </c>
      <c r="T215" s="6">
        <v>3.44</v>
      </c>
      <c r="U215" s="6">
        <v>3.65</v>
      </c>
      <c r="V215" s="6">
        <v>11.66</v>
      </c>
      <c r="W215" s="6">
        <v>6.26</v>
      </c>
      <c r="X215" s="6">
        <v>5.17</v>
      </c>
      <c r="Y215" s="6">
        <v>7.52</v>
      </c>
      <c r="Z215" s="6">
        <v>3.72</v>
      </c>
    </row>
    <row r="216" spans="3:26" ht="15.5" x14ac:dyDescent="0.35">
      <c r="C216" t="s">
        <v>75</v>
      </c>
      <c r="I216" s="6">
        <v>3.13</v>
      </c>
      <c r="J216" s="6">
        <v>2.67</v>
      </c>
      <c r="K216" s="6">
        <v>3.14</v>
      </c>
      <c r="L216" s="6">
        <v>4.18</v>
      </c>
      <c r="M216" s="6">
        <v>2.2200000000000002</v>
      </c>
      <c r="N216" s="6">
        <v>2.31</v>
      </c>
      <c r="O216" s="6">
        <v>1.4</v>
      </c>
      <c r="P216" s="6">
        <v>1.56</v>
      </c>
      <c r="Q216" s="6">
        <v>1.18</v>
      </c>
      <c r="R216" s="6">
        <v>1.17</v>
      </c>
      <c r="S216" s="6">
        <v>1.17</v>
      </c>
      <c r="T216" s="6">
        <v>0.78</v>
      </c>
      <c r="U216" s="6">
        <v>1.02</v>
      </c>
      <c r="V216" s="6">
        <v>1.2</v>
      </c>
      <c r="W216" s="6">
        <v>1.77</v>
      </c>
      <c r="X216" s="6">
        <v>1.27</v>
      </c>
      <c r="Y216" s="6">
        <v>1.76</v>
      </c>
      <c r="Z216" s="6">
        <v>0.83</v>
      </c>
    </row>
    <row r="217" spans="3:26" ht="15.5" x14ac:dyDescent="0.35">
      <c r="C217" t="s">
        <v>262</v>
      </c>
      <c r="I217" s="5">
        <v>238700000000</v>
      </c>
      <c r="J217" s="5">
        <v>203980000000</v>
      </c>
      <c r="K217" s="5">
        <v>206430000000</v>
      </c>
      <c r="L217" s="5">
        <v>119860000000</v>
      </c>
      <c r="M217" s="5">
        <v>124080000000</v>
      </c>
      <c r="N217" s="6">
        <v>135449999999.99998</v>
      </c>
      <c r="O217" s="5">
        <v>71660000000</v>
      </c>
      <c r="P217" s="5">
        <v>187560000000</v>
      </c>
    </row>
    <row r="218" spans="3:26" ht="15.5" x14ac:dyDescent="0.35">
      <c r="C218" t="s">
        <v>263</v>
      </c>
      <c r="I218" s="6">
        <v>4.5000000000000005E-3</v>
      </c>
      <c r="J218" s="6">
        <v>4.7999999999999996E-3</v>
      </c>
      <c r="K218" s="6">
        <v>5.3E-3</v>
      </c>
      <c r="L218" s="6">
        <v>1.6000000000000001E-3</v>
      </c>
      <c r="M218" s="6">
        <v>1.6000000000000001E-3</v>
      </c>
      <c r="N218" s="6">
        <v>3.0000000000000001E-3</v>
      </c>
      <c r="O218" s="6">
        <v>8.0000000000000004E-4</v>
      </c>
      <c r="P218" s="6">
        <v>5.8999999999999999E-3</v>
      </c>
      <c r="Q218" s="6">
        <v>5.3E-3</v>
      </c>
      <c r="R218" s="6">
        <v>2.3399999999999997E-2</v>
      </c>
      <c r="S218" s="6">
        <v>1.9299999999999998E-2</v>
      </c>
      <c r="T218" s="6">
        <v>1.9299999999999998E-2</v>
      </c>
      <c r="U218" s="6">
        <v>2.1600000000000001E-2</v>
      </c>
      <c r="V218" s="6">
        <v>7.9000000000000008E-3</v>
      </c>
      <c r="W218" s="6">
        <v>2.3300000000000001E-2</v>
      </c>
      <c r="X218" s="6">
        <v>1.9099999999999999E-2</v>
      </c>
      <c r="Y218" s="6">
        <v>1.6200000000000003E-2</v>
      </c>
      <c r="Z218" s="6">
        <v>2.29E-2</v>
      </c>
    </row>
    <row r="219" spans="3:26" ht="15.5" x14ac:dyDescent="0.35">
      <c r="C219" t="s">
        <v>264</v>
      </c>
      <c r="I219" s="6">
        <v>1.8700000000000001E-2</v>
      </c>
      <c r="J219" s="6">
        <v>1.6500000000000001E-2</v>
      </c>
      <c r="K219" s="6">
        <v>0.03</v>
      </c>
      <c r="L219" s="6">
        <v>9.7999999999999997E-3</v>
      </c>
      <c r="M219" s="6">
        <v>1.6399999999999998E-2</v>
      </c>
      <c r="N219" s="6">
        <v>3.7400000000000003E-2</v>
      </c>
      <c r="O219" s="6">
        <v>1.03E-2</v>
      </c>
      <c r="P219" s="6">
        <v>7.17E-2</v>
      </c>
      <c r="Q219" s="6">
        <v>6.1200000000000004E-2</v>
      </c>
      <c r="R219" s="6">
        <v>0.2525</v>
      </c>
      <c r="S219" s="6">
        <v>0.22309999999999999</v>
      </c>
      <c r="T219" s="6">
        <v>0.18329999999999999</v>
      </c>
      <c r="U219" s="6">
        <v>0.17019999999999999</v>
      </c>
      <c r="V219" s="6">
        <v>6.7599999999999993E-2</v>
      </c>
      <c r="W219" s="6">
        <v>0.17960000000000001</v>
      </c>
      <c r="X219" s="6">
        <v>0.15479999999999999</v>
      </c>
      <c r="Y219" s="6">
        <v>0.11109999999999999</v>
      </c>
      <c r="Z219" s="6">
        <v>0.20180000000000001</v>
      </c>
    </row>
    <row r="220" spans="3:26" ht="15.5" x14ac:dyDescent="0.35">
      <c r="C220" t="s">
        <v>265</v>
      </c>
      <c r="I220" s="6">
        <v>7.1999999999999998E-3</v>
      </c>
      <c r="J220" s="6">
        <v>7.1999999999999998E-3</v>
      </c>
      <c r="K220" s="6">
        <v>7.3000000000000001E-3</v>
      </c>
      <c r="L220" s="6">
        <v>2.3999999999999998E-3</v>
      </c>
      <c r="M220" s="6">
        <v>2.7000000000000001E-3</v>
      </c>
      <c r="N220" s="6">
        <v>4.1999999999999997E-3</v>
      </c>
      <c r="O220" s="6">
        <v>1.8E-3</v>
      </c>
      <c r="P220" s="6">
        <v>9.1999999999999998E-3</v>
      </c>
      <c r="Q220" s="6">
        <v>8.1000000000000013E-3</v>
      </c>
      <c r="R220" s="6">
        <v>2.8199999999999999E-2</v>
      </c>
      <c r="S220" s="6">
        <v>2.5000000000000001E-2</v>
      </c>
      <c r="T220" s="6">
        <v>2.4900000000000002E-2</v>
      </c>
      <c r="U220" s="6">
        <v>2.7799999999999998E-2</v>
      </c>
      <c r="V220" s="6">
        <v>1.15E-2</v>
      </c>
      <c r="W220" s="6">
        <v>2.46E-2</v>
      </c>
      <c r="X220" s="6">
        <v>2.29E-2</v>
      </c>
      <c r="Y220" s="6">
        <v>2.4399999999999998E-2</v>
      </c>
      <c r="Z220" s="6">
        <v>5.28E-2</v>
      </c>
    </row>
    <row r="221" spans="3:26" ht="15.5" x14ac:dyDescent="0.35">
      <c r="C221" t="s">
        <v>266</v>
      </c>
    </row>
    <row r="222" spans="3:26" ht="15.5" x14ac:dyDescent="0.35">
      <c r="C222" t="s">
        <v>69</v>
      </c>
      <c r="I222" s="6">
        <v>0.69</v>
      </c>
      <c r="J222" s="6">
        <v>0.39</v>
      </c>
      <c r="K222" s="6">
        <v>0.78</v>
      </c>
      <c r="L222" s="6">
        <v>0.8</v>
      </c>
      <c r="M222" s="6">
        <v>0.89</v>
      </c>
      <c r="N222" s="6">
        <v>1.62</v>
      </c>
      <c r="O222" s="6">
        <v>1.38</v>
      </c>
      <c r="P222" s="6">
        <v>1.43</v>
      </c>
      <c r="Q222" s="6">
        <v>1.08</v>
      </c>
      <c r="R222" s="6">
        <v>1.1000000000000001</v>
      </c>
      <c r="S222" s="6">
        <v>1.25</v>
      </c>
      <c r="T222" s="6">
        <v>0.63</v>
      </c>
      <c r="U222" s="6">
        <v>0.62</v>
      </c>
      <c r="V222" s="6">
        <v>0.79</v>
      </c>
      <c r="W222" s="6">
        <v>1.1200000000000001</v>
      </c>
      <c r="X222" s="6">
        <v>0.8</v>
      </c>
      <c r="Y222" s="6">
        <v>0.84</v>
      </c>
      <c r="Z222" s="6">
        <v>0.75</v>
      </c>
    </row>
    <row r="223" spans="3:26" ht="15.5" x14ac:dyDescent="0.35">
      <c r="C223" t="s">
        <v>66</v>
      </c>
      <c r="I223" s="6">
        <v>338.54</v>
      </c>
      <c r="J223" s="6">
        <v>331.93</v>
      </c>
      <c r="K223" s="6">
        <v>169.91</v>
      </c>
      <c r="L223" s="6">
        <v>164.76</v>
      </c>
      <c r="M223" s="6">
        <v>299.91000000000003</v>
      </c>
      <c r="N223" s="6">
        <v>231.97</v>
      </c>
      <c r="O223" s="6">
        <v>217.48</v>
      </c>
      <c r="P223" s="6">
        <v>210.03</v>
      </c>
      <c r="Q223" s="6">
        <v>200.07</v>
      </c>
      <c r="R223" s="6">
        <v>186.85</v>
      </c>
      <c r="S223" s="6">
        <v>164.48</v>
      </c>
      <c r="T223" s="6">
        <v>152.28</v>
      </c>
      <c r="U223" s="6">
        <v>141.68</v>
      </c>
      <c r="V223" s="6">
        <v>144.54</v>
      </c>
      <c r="W223" s="6">
        <v>134.31</v>
      </c>
      <c r="X223" s="6">
        <v>119.99</v>
      </c>
      <c r="Y223" s="6">
        <v>111.31</v>
      </c>
      <c r="Z223" s="6">
        <v>127.76</v>
      </c>
    </row>
    <row r="224" spans="3:26" ht="15.5" x14ac:dyDescent="0.35">
      <c r="C224" t="s">
        <v>267</v>
      </c>
      <c r="I224" s="6">
        <v>0.69</v>
      </c>
      <c r="J224" s="6">
        <v>0.39</v>
      </c>
      <c r="K224" s="6">
        <v>0.78</v>
      </c>
      <c r="L224" s="6">
        <v>0.8</v>
      </c>
      <c r="M224" s="6">
        <v>0.89</v>
      </c>
      <c r="N224" s="6">
        <v>1.62</v>
      </c>
      <c r="O224" s="6">
        <v>1.38</v>
      </c>
      <c r="P224" s="6">
        <v>1.43</v>
      </c>
      <c r="Q224" s="6">
        <v>1.08</v>
      </c>
      <c r="R224" s="6">
        <v>1.1000000000000001</v>
      </c>
      <c r="S224" s="6">
        <v>1.25</v>
      </c>
      <c r="T224" s="6">
        <v>0.63</v>
      </c>
      <c r="U224" s="6">
        <v>0.62</v>
      </c>
      <c r="V224" s="6">
        <v>0.79</v>
      </c>
      <c r="W224" s="6">
        <v>1.1200000000000001</v>
      </c>
      <c r="X224" s="6">
        <v>0.8</v>
      </c>
      <c r="Y224" s="6">
        <v>0.84</v>
      </c>
      <c r="Z224" s="6">
        <v>0.75</v>
      </c>
    </row>
    <row r="225" spans="3:26" ht="15.5" x14ac:dyDescent="0.35">
      <c r="C225" t="s">
        <v>268</v>
      </c>
      <c r="I225" s="6">
        <v>338.54</v>
      </c>
      <c r="J225" s="6">
        <v>331.93</v>
      </c>
      <c r="K225" s="6">
        <v>169.91</v>
      </c>
      <c r="L225" s="6">
        <v>164.76</v>
      </c>
      <c r="M225" s="6">
        <v>299.91000000000003</v>
      </c>
      <c r="N225" s="6">
        <v>231.97</v>
      </c>
      <c r="O225" s="6">
        <v>217.48</v>
      </c>
      <c r="P225" s="6">
        <v>210.03</v>
      </c>
      <c r="Q225" s="6">
        <v>200.07</v>
      </c>
      <c r="R225" s="6">
        <v>186.85</v>
      </c>
      <c r="S225" s="6">
        <v>164.48</v>
      </c>
      <c r="T225" s="6">
        <v>152.28</v>
      </c>
      <c r="U225" s="6">
        <v>141.68</v>
      </c>
      <c r="V225" s="6">
        <v>144.54</v>
      </c>
      <c r="W225" s="6">
        <v>134.31</v>
      </c>
      <c r="X225" s="6">
        <v>119.99</v>
      </c>
      <c r="Y225" s="6">
        <v>111.31</v>
      </c>
      <c r="Z225" s="6">
        <v>127.76</v>
      </c>
    </row>
    <row r="226" spans="3:26" ht="15.5" x14ac:dyDescent="0.35">
      <c r="C226" t="s">
        <v>269</v>
      </c>
    </row>
    <row r="227" spans="3:26" ht="15.5" x14ac:dyDescent="0.35">
      <c r="C227" t="s">
        <v>270</v>
      </c>
    </row>
    <row r="228" spans="3:26" ht="15.5" x14ac:dyDescent="0.35">
      <c r="C228" t="s">
        <v>26</v>
      </c>
    </row>
    <row r="229" spans="3:26" ht="15.5" x14ac:dyDescent="0.35">
      <c r="C229" t="s">
        <v>23</v>
      </c>
    </row>
    <row r="230" spans="3:26" ht="15.5" x14ac:dyDescent="0.35">
      <c r="C230" t="s">
        <v>271</v>
      </c>
    </row>
    <row r="231" spans="3:26" ht="15.5" x14ac:dyDescent="0.35">
      <c r="C231" t="s">
        <v>272</v>
      </c>
      <c r="I231" s="5">
        <v>1611000000000</v>
      </c>
      <c r="J231" s="5">
        <v>-1967000000000</v>
      </c>
      <c r="K231" s="5">
        <v>-1546000000000</v>
      </c>
      <c r="L231" s="5">
        <v>-4699000000000</v>
      </c>
      <c r="M231" s="5">
        <v>2014000000000</v>
      </c>
      <c r="N231" s="5">
        <v>-113000000000</v>
      </c>
      <c r="O231" s="5">
        <v>-2169000000000</v>
      </c>
      <c r="P231" s="5">
        <v>1644000000000</v>
      </c>
      <c r="Q231" s="5">
        <v>1060000000000</v>
      </c>
      <c r="R231" s="5">
        <v>-173000000000</v>
      </c>
      <c r="S231" s="5">
        <v>846000000000</v>
      </c>
      <c r="T231" s="5">
        <v>705000000000</v>
      </c>
      <c r="U231" s="5">
        <v>135000000000</v>
      </c>
      <c r="V231" s="5">
        <v>-32000000000</v>
      </c>
      <c r="W231" s="5">
        <v>-290000000000</v>
      </c>
      <c r="X231" s="5">
        <v>620000000000</v>
      </c>
      <c r="Y231" s="5">
        <v>-108000000000</v>
      </c>
      <c r="Z231" s="5">
        <v>-166000000000</v>
      </c>
    </row>
    <row r="232" spans="3:26" ht="15.5" x14ac:dyDescent="0.35">
      <c r="C232" t="s">
        <v>273</v>
      </c>
      <c r="I232" s="5">
        <v>-33000000000</v>
      </c>
      <c r="J232" s="5">
        <v>-58000000000</v>
      </c>
      <c r="K232" s="5">
        <v>-6000000000</v>
      </c>
      <c r="L232" s="5">
        <v>-37000000000</v>
      </c>
      <c r="M232" s="5">
        <v>-19000000000</v>
      </c>
      <c r="N232" s="5">
        <v>-96000000000</v>
      </c>
      <c r="O232" s="5">
        <v>-58000000000</v>
      </c>
      <c r="P232" s="5">
        <v>-262000000000</v>
      </c>
      <c r="Q232" s="5">
        <v>-38000000000</v>
      </c>
      <c r="R232" s="5">
        <v>-32000000000</v>
      </c>
      <c r="S232" s="5">
        <v>-61000000000</v>
      </c>
      <c r="T232" s="5">
        <v>-23000000000</v>
      </c>
      <c r="U232" s="5">
        <v>-29000000000</v>
      </c>
      <c r="V232" s="5">
        <v>-18000000000</v>
      </c>
      <c r="W232" s="5">
        <v>-2000000000</v>
      </c>
      <c r="X232" s="5">
        <v>-26000000000</v>
      </c>
      <c r="Y232" s="5">
        <v>-24000000000</v>
      </c>
      <c r="Z232" s="5">
        <v>-31000000000</v>
      </c>
    </row>
    <row r="233" spans="3:26" ht="15.5" x14ac:dyDescent="0.35">
      <c r="C233" t="s">
        <v>15</v>
      </c>
      <c r="I233" s="5">
        <v>1578000000000</v>
      </c>
      <c r="J233" s="5">
        <v>-2025000000000</v>
      </c>
      <c r="K233" s="5">
        <v>-1552000000000</v>
      </c>
      <c r="L233" s="5">
        <v>-4736000000000</v>
      </c>
      <c r="M233" s="5">
        <v>1995000000000</v>
      </c>
      <c r="N233" s="5">
        <v>-209000000000</v>
      </c>
      <c r="O233" s="5">
        <v>-2227000000000</v>
      </c>
      <c r="P233" s="5">
        <v>1382000000000</v>
      </c>
      <c r="Q233" s="5">
        <v>1022000000000</v>
      </c>
      <c r="R233" s="5">
        <v>-205000000000</v>
      </c>
      <c r="S233" s="5">
        <v>784000000000</v>
      </c>
      <c r="T233" s="5">
        <v>682000000000</v>
      </c>
      <c r="U233" s="5">
        <v>106000000000</v>
      </c>
      <c r="V233" s="5">
        <v>-50000000000</v>
      </c>
      <c r="W233" s="5">
        <v>-292000000000</v>
      </c>
      <c r="X233" s="5">
        <v>594000000000</v>
      </c>
      <c r="Y233" s="5">
        <v>-132000000000</v>
      </c>
      <c r="Z233" s="5">
        <v>-197000000000</v>
      </c>
    </row>
    <row r="234" spans="3:26" ht="15.5" x14ac:dyDescent="0.35">
      <c r="C234" t="s">
        <v>17</v>
      </c>
      <c r="I234" s="6">
        <v>79.08</v>
      </c>
      <c r="J234" s="6">
        <v>-101.46</v>
      </c>
      <c r="K234" s="6">
        <v>-77.790000000000006</v>
      </c>
      <c r="L234" s="6">
        <v>-237.34</v>
      </c>
      <c r="M234" s="6">
        <v>281.87</v>
      </c>
      <c r="N234" s="6">
        <v>-29.49</v>
      </c>
      <c r="O234" s="6">
        <v>-315.02999999999997</v>
      </c>
      <c r="P234" s="6">
        <v>195.52</v>
      </c>
      <c r="Q234" s="6">
        <v>145.24</v>
      </c>
      <c r="R234" s="6">
        <v>-29.12</v>
      </c>
      <c r="S234" s="6">
        <v>122.49</v>
      </c>
      <c r="T234" s="6">
        <v>106.67</v>
      </c>
      <c r="U234" s="6">
        <v>16.57</v>
      </c>
      <c r="V234" s="6">
        <v>-10.94</v>
      </c>
      <c r="W234" s="6">
        <v>-64.5</v>
      </c>
      <c r="X234" s="6">
        <v>131.11000000000001</v>
      </c>
      <c r="Y234" s="6">
        <v>-29.13</v>
      </c>
      <c r="Z234" s="6">
        <v>-130.38999999999999</v>
      </c>
    </row>
  </sheetData>
  <pageMargins left="0.7" right="0.7" top="0.75" bottom="0.75" header="0.3" footer="0.3"/>
  <ignoredErrors>
    <ignoredError sqref="A1:Z23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725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726</v>
      </c>
      <c r="D2" s="2" vm="149">
        <f ca="1">IFERROR(_xlfn.STOCKHISTORY("XIDX:" &amp; $C$1, D3, , 0, 0, 1), "Libur")</f>
        <v>145</v>
      </c>
      <c r="E2" s="2" vm="150">
        <f ca="1">IFERROR(_xlfn.STOCKHISTORY("XIDX:" &amp; $C$1, E3, , 0, 0, 1), "Libur")</f>
        <v>156</v>
      </c>
      <c r="H2" s="2" vm="150">
        <f ca="1">IFERROR(INDEX(D2:G2,COUNT(D2:G2)),"")</f>
        <v>156</v>
      </c>
      <c r="I2" s="2" vm="48">
        <f t="shared" ref="I2:X2" ca="1" si="0">IFERROR(_xlfn.STOCKHISTORY("XIDX:" &amp; $C$1, I1, , 0, 0, 1), "Libur")</f>
        <v>163</v>
      </c>
      <c r="J2" s="2" vm="151">
        <f t="shared" ca="1" si="0"/>
        <v>93</v>
      </c>
      <c r="K2" s="2" vm="25">
        <f t="shared" ca="1" si="0"/>
        <v>123</v>
      </c>
      <c r="L2" s="2" vm="152">
        <f t="shared" ca="1" si="0"/>
        <v>124</v>
      </c>
      <c r="M2" s="2" vm="153">
        <f t="shared" ca="1" si="0"/>
        <v>334</v>
      </c>
      <c r="N2" s="2" vm="154">
        <f t="shared" ca="1" si="0"/>
        <v>116</v>
      </c>
      <c r="O2" s="2" vm="155">
        <f t="shared" ca="1" si="0"/>
        <v>62</v>
      </c>
      <c r="P2" s="2" vm="156">
        <f t="shared" ca="1" si="0"/>
        <v>113</v>
      </c>
      <c r="Q2" s="2" vm="51">
        <f t="shared" ca="1" si="0"/>
        <v>160</v>
      </c>
      <c r="R2" s="2" vm="157">
        <f t="shared" ca="1" si="0"/>
        <v>330</v>
      </c>
      <c r="S2" s="2" vm="158">
        <f t="shared" ca="1" si="0"/>
        <v>84</v>
      </c>
      <c r="T2" s="2" vm="159">
        <f t="shared" ca="1" si="0"/>
        <v>297</v>
      </c>
      <c r="U2" s="2" vm="160">
        <f t="shared" ca="1" si="0"/>
        <v>1110</v>
      </c>
      <c r="V2" s="2" vm="161">
        <f t="shared" ca="1" si="0"/>
        <v>510</v>
      </c>
      <c r="W2" s="2" vm="162">
        <f t="shared" ca="1" si="0"/>
        <v>270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384429212786</v>
      </c>
      <c r="E4" s="2">
        <f>IFERROR(INDEX(E51:E500,MATCH($C$4,$C$51:$C$500,0)),"")</f>
        <v>250114220025</v>
      </c>
      <c r="H4" s="2">
        <f>IFERROR(SUM(D4:G4)*(4/MAX(1,COUNT(D4:G4))),"")</f>
        <v>1269086865622</v>
      </c>
      <c r="I4" s="2">
        <f t="shared" ref="I4:X4" si="1">IFERROR(INDEX(I51:I500,MATCH($C$4,$C$51:$C$500,0)),"")</f>
        <v>824216596902</v>
      </c>
      <c r="J4" s="2">
        <f t="shared" si="1"/>
        <v>788262006240</v>
      </c>
      <c r="K4" s="2">
        <f t="shared" si="1"/>
        <v>950454205479</v>
      </c>
      <c r="L4" s="2">
        <f t="shared" si="1"/>
        <v>1061799427322</v>
      </c>
      <c r="M4" s="2">
        <f t="shared" si="1"/>
        <v>1374486754604</v>
      </c>
      <c r="N4" s="2">
        <f t="shared" si="1"/>
        <v>1204954780957</v>
      </c>
      <c r="O4" s="2">
        <f t="shared" si="1"/>
        <v>1072625592333</v>
      </c>
      <c r="P4" s="2">
        <f t="shared" si="1"/>
        <v>1279809883694</v>
      </c>
      <c r="Q4" s="2">
        <f t="shared" si="1"/>
        <v>1218317826843</v>
      </c>
      <c r="R4" s="2">
        <f t="shared" si="1"/>
        <v>978840639564</v>
      </c>
      <c r="S4" s="2">
        <f t="shared" si="1"/>
        <v>1251193634272</v>
      </c>
      <c r="T4" s="2">
        <f t="shared" si="1"/>
        <v>1229844640405</v>
      </c>
      <c r="U4" s="2">
        <f t="shared" si="1"/>
        <v>1052131125561</v>
      </c>
      <c r="V4" s="2">
        <f t="shared" si="1"/>
        <v>1070846213089</v>
      </c>
      <c r="W4" s="2">
        <f t="shared" si="1"/>
        <v>900354986492</v>
      </c>
      <c r="X4" s="2">
        <f t="shared" si="1"/>
        <v>706827762382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31803095583</v>
      </c>
      <c r="E5" s="2">
        <f>IFERROR(INDEX(E51:E500,MATCH($C$5,$C$51:$C$500,0)),"")</f>
        <v>-10401034334</v>
      </c>
      <c r="H5" s="2">
        <f>IFERROR(SUM(D5:G5)*(4/MAX(1,COUNT(D5:G5))),"")</f>
        <v>42804122498</v>
      </c>
      <c r="I5" s="2">
        <f t="shared" ref="I5:X5" si="2">IFERROR(INDEX(I51:I500,MATCH($C$5,$C$51:$C$500,0)),"")</f>
        <v>-35886147345</v>
      </c>
      <c r="J5" s="2">
        <f t="shared" si="2"/>
        <v>-53847379089</v>
      </c>
      <c r="K5" s="2">
        <f t="shared" si="2"/>
        <v>821629343</v>
      </c>
      <c r="L5" s="2">
        <f t="shared" si="2"/>
        <v>-106257447660</v>
      </c>
      <c r="M5" s="2">
        <f t="shared" si="2"/>
        <v>86245263163</v>
      </c>
      <c r="N5" s="2">
        <f t="shared" si="2"/>
        <v>56380932419</v>
      </c>
      <c r="O5" s="2">
        <f t="shared" si="2"/>
        <v>-2334154897</v>
      </c>
      <c r="P5" s="2">
        <f t="shared" si="2"/>
        <v>-95494861660</v>
      </c>
      <c r="Q5" s="2">
        <f t="shared" si="2"/>
        <v>-24486490201</v>
      </c>
      <c r="R5" s="2">
        <f t="shared" si="2"/>
        <v>34875088122</v>
      </c>
      <c r="S5" s="2">
        <f t="shared" si="2"/>
        <v>-9338743080</v>
      </c>
      <c r="T5" s="2">
        <f t="shared" si="2"/>
        <v>14077852427</v>
      </c>
      <c r="U5" s="2">
        <f t="shared" si="2"/>
        <v>-77122673610</v>
      </c>
      <c r="V5" s="2">
        <f t="shared" si="2"/>
        <v>18879858130</v>
      </c>
      <c r="W5" s="2">
        <f t="shared" si="2"/>
        <v>16618511000</v>
      </c>
      <c r="X5" s="2">
        <f t="shared" si="2"/>
        <v>5145107911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42679661059</v>
      </c>
      <c r="E6" s="2">
        <f>IFERROR(INDEX(E51:E500,MATCH($C$6,$C$51:$C$500,0)),"")</f>
        <v>10876565476</v>
      </c>
      <c r="H6" s="2">
        <f>IFERROR(INDEX(D6:G6,COUNT(D6:G6)),"")</f>
        <v>10876565476</v>
      </c>
      <c r="I6" s="2">
        <f t="shared" ref="I6:X6" si="3">IFERROR(INDEX(I51:I500,MATCH($C$6,$C$51:$C$500,0)),"")</f>
        <v>21277599810</v>
      </c>
      <c r="J6" s="2">
        <f t="shared" si="3"/>
        <v>57163747155</v>
      </c>
      <c r="K6" s="2">
        <f t="shared" si="3"/>
        <v>111011126244</v>
      </c>
      <c r="L6" s="2">
        <f t="shared" si="3"/>
        <v>110189496901</v>
      </c>
      <c r="M6" s="2">
        <f t="shared" si="3"/>
        <v>214084351649</v>
      </c>
      <c r="N6" s="2">
        <f t="shared" si="3"/>
        <v>127839088486</v>
      </c>
      <c r="O6" s="2">
        <f t="shared" si="3"/>
        <v>74187193716</v>
      </c>
      <c r="P6" s="2">
        <f t="shared" si="3"/>
        <v>76521348613</v>
      </c>
      <c r="Q6" s="2">
        <f t="shared" si="3"/>
        <v>172016210273</v>
      </c>
      <c r="R6" s="2">
        <f t="shared" si="3"/>
        <v>196502700474</v>
      </c>
      <c r="S6" s="2">
        <f t="shared" si="3"/>
        <v>161627612352</v>
      </c>
      <c r="T6" s="2">
        <f t="shared" si="3"/>
        <v>188323968614</v>
      </c>
      <c r="U6" s="2">
        <f t="shared" si="3"/>
        <v>174246116187</v>
      </c>
      <c r="V6" s="2">
        <f t="shared" si="3"/>
        <v>257038789797</v>
      </c>
      <c r="W6" s="2">
        <f t="shared" si="3"/>
        <v>235032776019</v>
      </c>
      <c r="X6" s="2">
        <f t="shared" si="3"/>
        <v>125449944552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1.8</v>
      </c>
      <c r="E7" s="3">
        <f>IFERROR(INDEX(E51:E500,MATCH($C$7,$C$51:$C$500,0))/1000000000,"")</f>
        <v>1.8</v>
      </c>
      <c r="H7" s="3">
        <f>IFERROR(INDEX(D7:G7,COUNT(D7:G7)),"")</f>
        <v>1.8</v>
      </c>
      <c r="I7" s="3">
        <f t="shared" ref="I7:X7" si="4">IFERROR(INDEX(I51:I500,MATCH($C$7,$C$51:$C$500,0))/1000000000,"")</f>
        <v>1.8</v>
      </c>
      <c r="J7" s="3">
        <f t="shared" si="4"/>
        <v>1.8</v>
      </c>
      <c r="K7" s="3">
        <f t="shared" si="4"/>
        <v>1.8</v>
      </c>
      <c r="L7" s="3">
        <f t="shared" si="4"/>
        <v>1.8</v>
      </c>
      <c r="M7" s="3">
        <f t="shared" si="4"/>
        <v>1.8</v>
      </c>
      <c r="N7" s="3">
        <f t="shared" si="4"/>
        <v>1.8</v>
      </c>
      <c r="O7" s="3">
        <f t="shared" si="4"/>
        <v>1.8</v>
      </c>
      <c r="P7" s="3">
        <f t="shared" si="4"/>
        <v>1.8</v>
      </c>
      <c r="Q7" s="3">
        <f t="shared" si="4"/>
        <v>1.8</v>
      </c>
      <c r="R7" s="3">
        <f t="shared" si="4"/>
        <v>1.8</v>
      </c>
      <c r="S7" s="3">
        <f t="shared" si="4"/>
        <v>1.8</v>
      </c>
      <c r="T7" s="3">
        <f t="shared" si="4"/>
        <v>1.8</v>
      </c>
      <c r="U7" s="3">
        <f t="shared" si="4"/>
        <v>1.8</v>
      </c>
      <c r="V7" s="3">
        <f t="shared" si="4"/>
        <v>1.8</v>
      </c>
      <c r="W7" s="3">
        <f t="shared" si="4"/>
        <v>1.8</v>
      </c>
      <c r="X7" s="3">
        <f t="shared" si="4"/>
        <v>1.8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25000000000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 t="shared" ref="I8:X8" si="5">IFERROR(INDEX(I51:I500,MATCH($C$8,$C$51:$C$500,0)),"")</f>
        <v>-41000000000</v>
      </c>
      <c r="J8" s="2">
        <f t="shared" si="5"/>
        <v>22000000000</v>
      </c>
      <c r="K8" s="2">
        <f t="shared" si="5"/>
        <v>59000000000</v>
      </c>
      <c r="L8" s="2">
        <f t="shared" si="5"/>
        <v>-167000000000</v>
      </c>
      <c r="M8" s="2">
        <f t="shared" si="5"/>
        <v>109000000000</v>
      </c>
      <c r="N8" s="2">
        <f t="shared" si="5"/>
        <v>196000000000</v>
      </c>
      <c r="O8" s="2">
        <f t="shared" si="5"/>
        <v>62000000000</v>
      </c>
      <c r="P8" s="2">
        <f t="shared" si="5"/>
        <v>-4000000000</v>
      </c>
      <c r="Q8" s="2">
        <f t="shared" si="5"/>
        <v>40000000000</v>
      </c>
      <c r="R8" s="2">
        <f t="shared" si="5"/>
        <v>29000000000</v>
      </c>
      <c r="S8" s="2">
        <f t="shared" si="5"/>
        <v>21000000000</v>
      </c>
      <c r="T8" s="2">
        <f t="shared" si="5"/>
        <v>-131000000000</v>
      </c>
      <c r="U8" s="2">
        <f t="shared" si="5"/>
        <v>53000000000</v>
      </c>
      <c r="V8" s="2">
        <f t="shared" si="5"/>
        <v>-99000000000</v>
      </c>
      <c r="W8" s="2">
        <f t="shared" si="5"/>
        <v>-32000000000</v>
      </c>
      <c r="X8" s="2">
        <f t="shared" si="5"/>
        <v>-105000000000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13.71</v>
      </c>
      <c r="E9" s="3">
        <f>IFERROR(INDEX(E51:E500,MATCH("Free cash flow per share (Quarter)",$C$51:$C$500,0)),"")</f>
        <v>-4.93</v>
      </c>
      <c r="H9" s="3">
        <f>IFERROR(INDEX(D9:G9,COUNT(D9:G9)),"")</f>
        <v>-4.93</v>
      </c>
      <c r="I9" s="3">
        <f t="shared" ref="I9:X9" si="6">IFERROR(INDEX(I51:I500,MATCH($C$9,$C$51:$C$500,0)),"")</f>
        <v>-22.99</v>
      </c>
      <c r="J9" s="3">
        <f t="shared" si="6"/>
        <v>12.49</v>
      </c>
      <c r="K9" s="3">
        <f t="shared" si="6"/>
        <v>32.619999999999997</v>
      </c>
      <c r="L9" s="3">
        <f t="shared" si="6"/>
        <v>-92.53</v>
      </c>
      <c r="M9" s="3">
        <f t="shared" si="6"/>
        <v>60.36</v>
      </c>
      <c r="N9" s="3">
        <f t="shared" si="6"/>
        <v>109.08</v>
      </c>
      <c r="O9" s="3">
        <f t="shared" si="6"/>
        <v>34.53</v>
      </c>
      <c r="P9" s="3">
        <f t="shared" si="6"/>
        <v>-2.19</v>
      </c>
      <c r="Q9" s="3">
        <f t="shared" si="6"/>
        <v>21.95</v>
      </c>
      <c r="R9" s="3">
        <f t="shared" si="6"/>
        <v>16.29</v>
      </c>
      <c r="S9" s="3">
        <f t="shared" si="6"/>
        <v>11.51</v>
      </c>
      <c r="T9" s="3">
        <f t="shared" si="6"/>
        <v>-72.72</v>
      </c>
      <c r="U9" s="3">
        <f t="shared" si="6"/>
        <v>29.58</v>
      </c>
      <c r="V9" s="3">
        <f t="shared" si="6"/>
        <v>-55.19</v>
      </c>
      <c r="W9" s="3">
        <f t="shared" si="6"/>
        <v>-17.82</v>
      </c>
      <c r="X9" s="3">
        <f t="shared" si="6"/>
        <v>-58.39</v>
      </c>
    </row>
    <row r="10" spans="1:24" ht="15.5" x14ac:dyDescent="0.35">
      <c r="C10" t="s">
        <v>18</v>
      </c>
      <c r="D10" s="3">
        <f ca="1">IFERROR(IF(D9=0,"",D2/D9),"")</f>
        <v>10.576221735959153</v>
      </c>
      <c r="E10" s="3">
        <f ca="1">IFERROR(IF(E9=0,"",E2/E9),"")</f>
        <v>-31.643002028397568</v>
      </c>
      <c r="I10" s="3">
        <f t="shared" ref="I10:X10" ca="1" si="7">IFERROR(IF(I9=0,"",I2/I9),"")</f>
        <v>-7.0900391474554159</v>
      </c>
      <c r="J10" s="3">
        <f t="shared" ca="1" si="7"/>
        <v>7.4459567654123298</v>
      </c>
      <c r="K10" s="3">
        <f t="shared" ca="1" si="7"/>
        <v>3.770692826486818</v>
      </c>
      <c r="L10" s="3">
        <f t="shared" ca="1" si="7"/>
        <v>-1.340105911596239</v>
      </c>
      <c r="M10" s="3">
        <f t="shared" ca="1" si="7"/>
        <v>5.5334658714380387</v>
      </c>
      <c r="N10" s="3">
        <f t="shared" ca="1" si="7"/>
        <v>1.0634396773010635</v>
      </c>
      <c r="O10" s="3">
        <f t="shared" ca="1" si="7"/>
        <v>1.7955401100492325</v>
      </c>
      <c r="P10" s="3">
        <f t="shared" ca="1" si="7"/>
        <v>-51.598173515981735</v>
      </c>
      <c r="Q10" s="3">
        <f t="shared" ca="1" si="7"/>
        <v>7.2892938496583142</v>
      </c>
      <c r="R10" s="3">
        <f t="shared" ca="1" si="7"/>
        <v>20.257826887661142</v>
      </c>
      <c r="S10" s="3">
        <f t="shared" ca="1" si="7"/>
        <v>7.2980017376194617</v>
      </c>
      <c r="T10" s="3">
        <f t="shared" ca="1" si="7"/>
        <v>-4.0841584158415838</v>
      </c>
      <c r="U10" s="3">
        <f t="shared" ca="1" si="7"/>
        <v>37.525354969574039</v>
      </c>
      <c r="V10" s="3">
        <f t="shared" ca="1" si="7"/>
        <v>-9.2408044935676763</v>
      </c>
      <c r="W10" s="3">
        <f t="shared" ca="1" si="7"/>
        <v>-15.15151515151515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24205663332</v>
      </c>
      <c r="E11" s="2">
        <f>IFERROR(INDEX(E51:E500,MATCH($C$11,$C$51:$C$500,0)),"")</f>
        <v>13815311540</v>
      </c>
      <c r="H11" s="2">
        <f>IFERROR(INDEX(D11:G11,COUNT(D11:G11)),"")</f>
        <v>13815311540</v>
      </c>
      <c r="I11" s="2">
        <f t="shared" ref="I11:X11" si="8">IFERROR(INDEX(I51:I500,MATCH($C$11,$C$51:$C$500,0)),"")</f>
        <v>11352780977</v>
      </c>
      <c r="J11" s="2">
        <f t="shared" si="8"/>
        <v>93486306573</v>
      </c>
      <c r="K11" s="2">
        <f t="shared" si="8"/>
        <v>37958342902</v>
      </c>
      <c r="L11" s="2">
        <f t="shared" si="8"/>
        <v>23471460256</v>
      </c>
      <c r="M11" s="2">
        <f t="shared" si="8"/>
        <v>129329631431</v>
      </c>
      <c r="N11" s="2">
        <f t="shared" si="8"/>
        <v>85990562715</v>
      </c>
      <c r="O11" s="2">
        <f t="shared" si="8"/>
        <v>17241644754</v>
      </c>
      <c r="P11" s="2">
        <f t="shared" si="8"/>
        <v>10311045741</v>
      </c>
      <c r="Q11" s="2">
        <f t="shared" si="8"/>
        <v>12100305546</v>
      </c>
      <c r="R11" s="2">
        <f t="shared" si="8"/>
        <v>3867121504</v>
      </c>
      <c r="S11" s="2">
        <f t="shared" si="8"/>
        <v>3481123418</v>
      </c>
      <c r="T11" s="2">
        <f t="shared" si="8"/>
        <v>22905396860</v>
      </c>
      <c r="U11" s="2">
        <f t="shared" si="8"/>
        <v>4820657563</v>
      </c>
      <c r="V11" s="2">
        <f t="shared" si="8"/>
        <v>66720406291</v>
      </c>
      <c r="W11" s="2">
        <f t="shared" si="8"/>
        <v>113554679432</v>
      </c>
      <c r="X11" s="2">
        <f t="shared" si="8"/>
        <v>1294261975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45000000000</v>
      </c>
      <c r="E12" s="2">
        <f>IFERROR(INDEX(E51:E500,MATCH("Net Debt (Quarter)",$C$51:$C$500,0)),"")</f>
        <v>62000000000</v>
      </c>
      <c r="H12" s="2">
        <f>IFERROR(INDEX(D12:G12,COUNT(D12:G12)),"")</f>
        <v>62000000000</v>
      </c>
      <c r="I12" s="2">
        <f t="shared" ref="I12:X12" si="9">IFERROR(INDEX(I51:I500,MATCH($C$12,$C$51:$C$500,0)),"")</f>
        <v>55000000000</v>
      </c>
      <c r="J12" s="2">
        <f t="shared" si="9"/>
        <v>1000000000</v>
      </c>
      <c r="K12" s="2">
        <f t="shared" si="9"/>
        <v>19000000000</v>
      </c>
      <c r="L12" s="2">
        <f t="shared" si="9"/>
        <v>81000000000</v>
      </c>
      <c r="M12" s="2">
        <f t="shared" si="9"/>
        <v>-95000000000</v>
      </c>
      <c r="N12" s="2">
        <f t="shared" si="9"/>
        <v>36000000000</v>
      </c>
      <c r="O12" s="2">
        <f t="shared" si="9"/>
        <v>224000000000</v>
      </c>
      <c r="P12" s="2">
        <f t="shared" si="9"/>
        <v>286000000000</v>
      </c>
      <c r="Q12" s="2">
        <f t="shared" si="9"/>
        <v>245000000000</v>
      </c>
      <c r="R12" s="2">
        <f t="shared" si="9"/>
        <v>263000000000</v>
      </c>
      <c r="S12" s="2">
        <f t="shared" si="9"/>
        <v>276000000000</v>
      </c>
      <c r="T12" s="2">
        <f t="shared" si="9"/>
        <v>284000000000</v>
      </c>
      <c r="U12" s="2">
        <f t="shared" si="9"/>
        <v>118000000000</v>
      </c>
      <c r="V12" s="2">
        <f t="shared" si="9"/>
        <v>156000000000</v>
      </c>
      <c r="W12" s="2">
        <f t="shared" si="9"/>
        <v>34000000000</v>
      </c>
      <c r="X12" s="2">
        <f t="shared" si="9"/>
        <v>308000000000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69000000000</v>
      </c>
      <c r="E13" s="2">
        <f>IFERROR(INDEX(E51:E500,MATCH("Total Debt (Quarter)",$C$51:$C$500,0)),"")</f>
        <v>76000000000</v>
      </c>
      <c r="H13" s="2">
        <f>IFERROR(INDEX(D13:G13,COUNT(D13:G13)),"")</f>
        <v>76000000000</v>
      </c>
      <c r="I13" s="2">
        <f t="shared" ref="I13:X13" si="10">IFERROR(INDEX(I51:I500,MATCH($C$13,$C$51:$C$500,0)),"")</f>
        <v>66000000000</v>
      </c>
      <c r="J13" s="2">
        <f t="shared" si="10"/>
        <v>95000000000</v>
      </c>
      <c r="K13" s="2">
        <f t="shared" si="10"/>
        <v>57000000000</v>
      </c>
      <c r="L13" s="2">
        <f t="shared" si="10"/>
        <v>104000000000</v>
      </c>
      <c r="M13" s="2">
        <f t="shared" si="10"/>
        <v>35000000000</v>
      </c>
      <c r="N13" s="2">
        <f t="shared" si="10"/>
        <v>122000000000</v>
      </c>
      <c r="O13" s="2">
        <f t="shared" si="10"/>
        <v>241000000000</v>
      </c>
      <c r="P13" s="2">
        <f t="shared" si="10"/>
        <v>296000000000</v>
      </c>
      <c r="Q13" s="2">
        <f t="shared" si="10"/>
        <v>257000000000</v>
      </c>
      <c r="R13" s="2">
        <f t="shared" si="10"/>
        <v>267000000000</v>
      </c>
      <c r="S13" s="2">
        <f t="shared" si="10"/>
        <v>279000000000</v>
      </c>
      <c r="T13" s="2">
        <f t="shared" si="10"/>
        <v>307000000000</v>
      </c>
      <c r="U13" s="2">
        <f t="shared" si="10"/>
        <v>123000000000</v>
      </c>
      <c r="V13" s="2">
        <f t="shared" si="10"/>
        <v>222000000000</v>
      </c>
      <c r="W13" s="2">
        <f t="shared" si="10"/>
        <v>147000000000</v>
      </c>
      <c r="X13" s="2">
        <f t="shared" si="10"/>
        <v>310000000000</v>
      </c>
    </row>
    <row r="14" spans="1:24" ht="15.5" x14ac:dyDescent="0.35">
      <c r="C14" t="s">
        <v>27</v>
      </c>
      <c r="D14" s="2">
        <f>IFERROR(INDEX(D51:D500,MATCH($C$14,$C$51:$C$500,0)),"")</f>
        <v>-4583136150</v>
      </c>
      <c r="E14" s="2">
        <f>IFERROR(INDEX(E51:E500,MATCH($C$14,$C$51:$C$500,0)),"")</f>
        <v>-3676295073</v>
      </c>
      <c r="H14" s="2">
        <f>IFERROR(SUM(D14:G14)*(4/MAX(1,COUNT(D14:G14))),"")</f>
        <v>-16518862446</v>
      </c>
      <c r="I14" s="2">
        <f t="shared" ref="I14:X14" si="11">IFERROR(INDEX(I51:I500,MATCH($C$14,$C$51:$C$500,0)),"")</f>
        <v>-25274857839</v>
      </c>
      <c r="J14" s="2">
        <f t="shared" si="11"/>
        <v>-21489575583</v>
      </c>
      <c r="K14" s="2">
        <f t="shared" si="11"/>
        <v>-19292868738</v>
      </c>
      <c r="L14" s="2">
        <f t="shared" si="11"/>
        <v>-13707203663</v>
      </c>
      <c r="M14" s="2">
        <f t="shared" si="11"/>
        <v>-15783194069</v>
      </c>
      <c r="N14" s="2">
        <f t="shared" si="11"/>
        <v>-22838297166</v>
      </c>
      <c r="O14" s="2">
        <f t="shared" si="11"/>
        <v>-26797517030</v>
      </c>
      <c r="P14" s="2">
        <f t="shared" si="11"/>
        <v>-30499688935</v>
      </c>
      <c r="Q14" s="2">
        <f t="shared" si="11"/>
        <v>-26782998764</v>
      </c>
      <c r="R14" s="2">
        <f t="shared" si="11"/>
        <v>-26043566443</v>
      </c>
      <c r="S14" s="2">
        <f t="shared" si="11"/>
        <v>-28247920248</v>
      </c>
      <c r="T14" s="2">
        <f t="shared" si="11"/>
        <v>-28715040973</v>
      </c>
      <c r="U14" s="2">
        <f t="shared" si="11"/>
        <v>-15571446373</v>
      </c>
      <c r="V14" s="2">
        <f t="shared" si="11"/>
        <v>-14169154329</v>
      </c>
      <c r="W14" s="2">
        <f t="shared" si="11"/>
        <v>-5880900546</v>
      </c>
      <c r="X14" s="2">
        <f t="shared" si="11"/>
        <v>-5768831677</v>
      </c>
    </row>
    <row r="15" spans="1:24" ht="15.5" x14ac:dyDescent="0.35">
      <c r="C15" t="s">
        <v>28</v>
      </c>
      <c r="D15" s="2">
        <f>IFERROR(INDEX(D51:D500,MATCH($C$15,$C$51:$C$500,0)),"")</f>
        <v>-177621597</v>
      </c>
      <c r="E15" s="2">
        <f>IFERROR(INDEX(E51:E500,MATCH($C$15,$C$51:$C$500,0)),"")</f>
        <v>416687305</v>
      </c>
      <c r="H15" s="2">
        <f>IFERROR(SUM(D15:G15)*(4/MAX(1,COUNT(D15:G15))),"")</f>
        <v>478131416</v>
      </c>
      <c r="I15" s="2">
        <f t="shared" ref="I15:X15" si="12">IFERROR(INDEX(I51:I500,MATCH($C$15,$C$51:$C$500,0)),"")</f>
        <v>-1632889952</v>
      </c>
      <c r="J15" s="2">
        <f t="shared" si="12"/>
        <v>572693978</v>
      </c>
      <c r="K15" s="2">
        <f t="shared" si="12"/>
        <v>-226977859</v>
      </c>
      <c r="L15" s="2">
        <f t="shared" si="12"/>
        <v>28464094944</v>
      </c>
      <c r="M15" s="2">
        <f t="shared" si="12"/>
        <v>-42078171113</v>
      </c>
      <c r="N15" s="2">
        <f t="shared" si="12"/>
        <v>6290994668</v>
      </c>
      <c r="O15" s="2">
        <f t="shared" si="12"/>
        <v>-3913717383</v>
      </c>
      <c r="P15" s="2">
        <f t="shared" si="12"/>
        <v>-6261541668</v>
      </c>
      <c r="Q15" s="2">
        <f t="shared" si="12"/>
        <v>5643793055</v>
      </c>
      <c r="R15" s="2">
        <f t="shared" si="12"/>
        <v>-19199403477</v>
      </c>
      <c r="S15" s="2">
        <f t="shared" si="12"/>
        <v>2480768394</v>
      </c>
      <c r="T15" s="2">
        <f t="shared" si="12"/>
        <v>-4605859654</v>
      </c>
      <c r="U15" s="2">
        <f t="shared" si="12"/>
        <v>25803762617</v>
      </c>
      <c r="V15" s="2">
        <f t="shared" si="12"/>
        <v>-4987452908</v>
      </c>
      <c r="W15" s="2">
        <f t="shared" si="12"/>
        <v>-5395162671</v>
      </c>
      <c r="X15" s="2">
        <f t="shared" si="12"/>
        <v>-1794175269</v>
      </c>
    </row>
    <row r="16" spans="1:24" ht="15.5" x14ac:dyDescent="0.35">
      <c r="C16" t="s">
        <v>29</v>
      </c>
      <c r="D16" s="2">
        <f>IFERROR(INDEX(D51:D500,MATCH($C$16,$C$51:$C$500,0)),"")</f>
        <v>32038816450</v>
      </c>
      <c r="E16" s="2">
        <f>IFERROR(INDEX(E51:E500,MATCH($C$16,$C$51:$C$500,0)),"")</f>
        <v>-10944433473</v>
      </c>
      <c r="H16" s="2">
        <f>IFERROR(SUM(D16:G16)*(4/MAX(1,COUNT(D16:G16))),"")</f>
        <v>42188765954</v>
      </c>
      <c r="I16" s="2">
        <f t="shared" ref="I16:X16" si="13">IFERROR(INDEX(I51:I500,MATCH($C$16,$C$51:$C$500,0)),"")</f>
        <v>-34783794930</v>
      </c>
      <c r="J16" s="2">
        <f t="shared" si="13"/>
        <v>-57250812622</v>
      </c>
      <c r="K16" s="2">
        <f t="shared" si="13"/>
        <v>-1069803681</v>
      </c>
      <c r="L16" s="2">
        <f t="shared" si="13"/>
        <v>-131805282660</v>
      </c>
      <c r="M16" s="2">
        <f t="shared" si="13"/>
        <v>130605249884</v>
      </c>
      <c r="N16" s="2">
        <f t="shared" si="13"/>
        <v>48827525559</v>
      </c>
      <c r="O16" s="2">
        <f t="shared" si="13"/>
        <v>5026701131</v>
      </c>
      <c r="P16" s="2">
        <f t="shared" si="13"/>
        <v>-90434239905</v>
      </c>
      <c r="Q16" s="2">
        <f t="shared" si="13"/>
        <v>-28628554806</v>
      </c>
      <c r="R16" s="2">
        <f t="shared" si="13"/>
        <v>53592758567</v>
      </c>
      <c r="S16" s="2">
        <f t="shared" si="13"/>
        <v>-11830669276</v>
      </c>
      <c r="T16" s="2">
        <f t="shared" si="13"/>
        <v>18683712081</v>
      </c>
      <c r="U16" s="2">
        <f t="shared" si="13"/>
        <v>-102926436227</v>
      </c>
      <c r="V16" s="2">
        <f t="shared" si="13"/>
        <v>23867311038</v>
      </c>
      <c r="W16" s="2">
        <f t="shared" si="13"/>
        <v>22013673671</v>
      </c>
      <c r="X16" s="2">
        <f t="shared" si="13"/>
        <v>6939283180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261000000000</v>
      </c>
      <c r="E20" s="2">
        <f ca="1">IFERROR(E21*E2,"")</f>
        <v>280800000000</v>
      </c>
      <c r="H20" s="2">
        <f t="shared" ref="H20:X20" ca="1" si="14">IFERROR(H21*H2,"")</f>
        <v>280800000000</v>
      </c>
      <c r="I20" s="2">
        <f t="shared" ca="1" si="14"/>
        <v>293400000000</v>
      </c>
      <c r="J20" s="2">
        <f t="shared" ca="1" si="14"/>
        <v>167400000000</v>
      </c>
      <c r="K20" s="2">
        <f t="shared" ca="1" si="14"/>
        <v>221400000000</v>
      </c>
      <c r="L20" s="2">
        <f t="shared" ca="1" si="14"/>
        <v>223200000000</v>
      </c>
      <c r="M20" s="2">
        <f t="shared" ca="1" si="14"/>
        <v>601200000000</v>
      </c>
      <c r="N20" s="2">
        <f t="shared" ca="1" si="14"/>
        <v>208800000000</v>
      </c>
      <c r="O20" s="2">
        <f t="shared" ca="1" si="14"/>
        <v>111600000000</v>
      </c>
      <c r="P20" s="2">
        <f t="shared" ca="1" si="14"/>
        <v>203400000000</v>
      </c>
      <c r="Q20" s="2">
        <f t="shared" ca="1" si="14"/>
        <v>288000000000</v>
      </c>
      <c r="R20" s="2">
        <f t="shared" ca="1" si="14"/>
        <v>594000000000</v>
      </c>
      <c r="S20" s="2">
        <f t="shared" ca="1" si="14"/>
        <v>151200000000</v>
      </c>
      <c r="T20" s="2">
        <f t="shared" ca="1" si="14"/>
        <v>534600000000</v>
      </c>
      <c r="U20" s="2">
        <f t="shared" ca="1" si="14"/>
        <v>1998000000000</v>
      </c>
      <c r="V20" s="2">
        <f t="shared" ca="1" si="14"/>
        <v>918000000000</v>
      </c>
      <c r="W20" s="2">
        <f t="shared" ca="1" si="14"/>
        <v>486000000000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1800000000</v>
      </c>
      <c r="E21" s="2">
        <f>IFERROR(INDEX(E51:E500,MATCH($C$7,$C$51:$C$500,0)),"")</f>
        <v>1800000000</v>
      </c>
      <c r="H21" s="2">
        <f>IFERROR(INDEX(D21:G21,COUNT(D21:G21)),"")</f>
        <v>1800000000</v>
      </c>
      <c r="I21" s="2">
        <f t="shared" ref="I21:X21" si="15">IFERROR(INDEX(I51:I500,MATCH($C$7,$C$51:$C$500,0)),"")</f>
        <v>1800000000</v>
      </c>
      <c r="J21" s="2">
        <f t="shared" si="15"/>
        <v>1800000000</v>
      </c>
      <c r="K21" s="2">
        <f t="shared" si="15"/>
        <v>1800000000</v>
      </c>
      <c r="L21" s="2">
        <f t="shared" si="15"/>
        <v>1800000000</v>
      </c>
      <c r="M21" s="2">
        <f t="shared" si="15"/>
        <v>1800000000</v>
      </c>
      <c r="N21" s="2">
        <f t="shared" si="15"/>
        <v>1800000000</v>
      </c>
      <c r="O21" s="2">
        <f t="shared" si="15"/>
        <v>1800000000</v>
      </c>
      <c r="P21" s="2">
        <f t="shared" si="15"/>
        <v>1800000000</v>
      </c>
      <c r="Q21" s="2">
        <f t="shared" si="15"/>
        <v>1800000000</v>
      </c>
      <c r="R21" s="2">
        <f t="shared" si="15"/>
        <v>1800000000</v>
      </c>
      <c r="S21" s="2">
        <f t="shared" si="15"/>
        <v>1800000000</v>
      </c>
      <c r="T21" s="2">
        <f t="shared" si="15"/>
        <v>1800000000</v>
      </c>
      <c r="U21" s="2">
        <f t="shared" si="15"/>
        <v>1800000000</v>
      </c>
      <c r="V21" s="2">
        <f t="shared" si="15"/>
        <v>1800000000</v>
      </c>
      <c r="W21" s="2">
        <f t="shared" si="15"/>
        <v>1800000000</v>
      </c>
      <c r="X21" s="2">
        <f t="shared" si="15"/>
        <v>1800000000</v>
      </c>
    </row>
    <row r="23" spans="1:24" ht="15.5" x14ac:dyDescent="0.35">
      <c r="B23" t="s">
        <v>54</v>
      </c>
      <c r="C23" t="s">
        <v>55</v>
      </c>
      <c r="D23" s="3">
        <f>IFERROR(D5/D6*100,"")</f>
        <v>74.515811030072783</v>
      </c>
      <c r="E23" s="3">
        <f>IFERROR(E5/E6*100,"")</f>
        <v>-95.627929211208283</v>
      </c>
      <c r="H23" s="3">
        <f t="shared" ref="H23:X23" si="16">IFERROR(H5/H6*100,"")</f>
        <v>393.544474976505</v>
      </c>
      <c r="I23" s="3">
        <f t="shared" si="16"/>
        <v>-168.65693342034896</v>
      </c>
      <c r="J23" s="3">
        <f t="shared" si="16"/>
        <v>-94.198476777584858</v>
      </c>
      <c r="K23" s="3">
        <f t="shared" si="16"/>
        <v>0.74013242708129712</v>
      </c>
      <c r="L23" s="3">
        <f t="shared" si="16"/>
        <v>-96.431557134222373</v>
      </c>
      <c r="M23" s="3">
        <f t="shared" si="16"/>
        <v>40.285645587213494</v>
      </c>
      <c r="N23" s="3">
        <f t="shared" si="16"/>
        <v>44.103046327003831</v>
      </c>
      <c r="O23" s="3">
        <f t="shared" si="16"/>
        <v>-3.1463043418726744</v>
      </c>
      <c r="P23" s="3">
        <f t="shared" si="16"/>
        <v>-124.79505836071563</v>
      </c>
      <c r="Q23" s="3">
        <f t="shared" si="16"/>
        <v>-14.234989924576572</v>
      </c>
      <c r="R23" s="3">
        <f t="shared" si="16"/>
        <v>17.747892541870922</v>
      </c>
      <c r="S23" s="3">
        <f t="shared" si="16"/>
        <v>-5.7779379055984927</v>
      </c>
      <c r="T23" s="3">
        <f t="shared" si="16"/>
        <v>7.47533759542568</v>
      </c>
      <c r="U23" s="3">
        <f t="shared" si="16"/>
        <v>-44.260770511081212</v>
      </c>
      <c r="V23" s="3">
        <f t="shared" si="16"/>
        <v>7.3451396751870153</v>
      </c>
      <c r="W23" s="3">
        <f t="shared" si="16"/>
        <v>7.0707206379830883</v>
      </c>
      <c r="X23" s="3">
        <f t="shared" si="16"/>
        <v>4.1013233838993939</v>
      </c>
    </row>
    <row r="24" spans="1:24" ht="15.5" x14ac:dyDescent="0.35">
      <c r="C24" t="s">
        <v>56</v>
      </c>
      <c r="D24" s="4" t="str">
        <f>IFERROR(_xlfn.RRI(5,I23,D23),"")</f>
        <v/>
      </c>
      <c r="E24" s="4">
        <f>IFERROR(_xlfn.RRI(5,J23,E23),"")</f>
        <v>3.0167236981104573E-3</v>
      </c>
      <c r="H24" s="4">
        <f t="shared" ref="H24:X24" si="17">IFERROR(_xlfn.RRI(5,M23,H23),"")</f>
        <v>0.57749756806091135</v>
      </c>
      <c r="I24" s="4" t="str">
        <f t="shared" si="17"/>
        <v/>
      </c>
      <c r="J24" s="4">
        <f t="shared" si="17"/>
        <v>0.97355225561299785</v>
      </c>
      <c r="K24" s="4" t="str">
        <f t="shared" si="17"/>
        <v/>
      </c>
      <c r="L24" s="4">
        <f t="shared" si="17"/>
        <v>0.46612973910312649</v>
      </c>
      <c r="M24" s="4">
        <f t="shared" si="17"/>
        <v>0.17815032512730711</v>
      </c>
      <c r="N24" s="4" t="str">
        <f t="shared" si="17"/>
        <v/>
      </c>
      <c r="O24" s="4" t="str">
        <f t="shared" si="17"/>
        <v/>
      </c>
      <c r="P24" s="4">
        <f t="shared" si="17"/>
        <v>0.23036985965890566</v>
      </c>
      <c r="Q24" s="4" t="str">
        <f t="shared" si="17"/>
        <v/>
      </c>
      <c r="R24" s="4">
        <f t="shared" si="17"/>
        <v>0.20208899806792457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-20.23</v>
      </c>
      <c r="J25" s="3">
        <f t="shared" si="18"/>
        <v>-31.49</v>
      </c>
      <c r="K25" s="3">
        <f t="shared" si="18"/>
        <v>-0.72</v>
      </c>
      <c r="L25" s="3">
        <f t="shared" si="18"/>
        <v>-57.41</v>
      </c>
      <c r="M25" s="3">
        <f t="shared" si="18"/>
        <v>49.18</v>
      </c>
      <c r="N25" s="3">
        <f t="shared" si="18"/>
        <v>30.62</v>
      </c>
      <c r="O25" s="3">
        <f t="shared" si="18"/>
        <v>0.62</v>
      </c>
      <c r="P25" s="3">
        <f t="shared" si="18"/>
        <v>-53.72</v>
      </c>
      <c r="Q25" s="3">
        <f t="shared" si="18"/>
        <v>-12.77</v>
      </c>
      <c r="R25" s="3">
        <f t="shared" si="18"/>
        <v>19.11</v>
      </c>
      <c r="S25" s="3">
        <f t="shared" si="18"/>
        <v>-5.19</v>
      </c>
      <c r="T25" s="3">
        <f t="shared" si="18"/>
        <v>7.82</v>
      </c>
      <c r="U25" s="3">
        <f t="shared" si="18"/>
        <v>-42.85</v>
      </c>
      <c r="V25" s="3">
        <f t="shared" si="18"/>
        <v>10.49</v>
      </c>
      <c r="W25" s="3">
        <f t="shared" si="18"/>
        <v>9.23</v>
      </c>
      <c r="X25" s="3">
        <f t="shared" si="18"/>
        <v>2.86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-0.57787672541088675</v>
      </c>
      <c r="L26" s="4">
        <f t="shared" si="19"/>
        <v>0.35070133752112342</v>
      </c>
      <c r="M26" s="4">
        <f t="shared" si="19"/>
        <v>0.20810746386273338</v>
      </c>
      <c r="N26" s="4" t="str">
        <f t="shared" si="19"/>
        <v/>
      </c>
      <c r="O26" s="4">
        <f t="shared" si="19"/>
        <v>-0.39766654261130063</v>
      </c>
      <c r="P26" s="4">
        <f t="shared" si="19"/>
        <v>4.6253769123148158E-2</v>
      </c>
      <c r="Q26" s="4" t="str">
        <f t="shared" si="19"/>
        <v/>
      </c>
      <c r="R26" s="4">
        <f t="shared" si="19"/>
        <v>0.1566761937722978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213.57178488111111</v>
      </c>
      <c r="E27" s="3">
        <f>IFERROR(E4/E21,"")</f>
        <v>138.95234445833333</v>
      </c>
      <c r="H27" s="3">
        <f t="shared" ref="H27:X27" si="20">IFERROR(H4/H21,"")</f>
        <v>705.04825867888894</v>
      </c>
      <c r="I27" s="3">
        <f t="shared" si="20"/>
        <v>457.89810939</v>
      </c>
      <c r="J27" s="3">
        <f t="shared" si="20"/>
        <v>437.92333680000002</v>
      </c>
      <c r="K27" s="3">
        <f t="shared" si="20"/>
        <v>528.03011415499998</v>
      </c>
      <c r="L27" s="3">
        <f t="shared" si="20"/>
        <v>589.88857073444444</v>
      </c>
      <c r="M27" s="3">
        <f t="shared" si="20"/>
        <v>763.60375255777774</v>
      </c>
      <c r="N27" s="3">
        <f t="shared" si="20"/>
        <v>669.41932275388888</v>
      </c>
      <c r="O27" s="3">
        <f t="shared" si="20"/>
        <v>595.90310685166662</v>
      </c>
      <c r="P27" s="3">
        <f t="shared" si="20"/>
        <v>711.00549094111113</v>
      </c>
      <c r="Q27" s="3">
        <f t="shared" si="20"/>
        <v>676.84323713499998</v>
      </c>
      <c r="R27" s="3">
        <f t="shared" si="20"/>
        <v>543.80035531333328</v>
      </c>
      <c r="S27" s="3">
        <f t="shared" si="20"/>
        <v>695.10757459555555</v>
      </c>
      <c r="T27" s="3">
        <f t="shared" si="20"/>
        <v>683.24702244722221</v>
      </c>
      <c r="U27" s="3">
        <f t="shared" si="20"/>
        <v>584.51729197833333</v>
      </c>
      <c r="V27" s="3">
        <f t="shared" si="20"/>
        <v>594.9145628272222</v>
      </c>
      <c r="W27" s="3">
        <f t="shared" si="20"/>
        <v>500.1972147177778</v>
      </c>
      <c r="X27" s="3">
        <f t="shared" si="20"/>
        <v>392.68209021222225</v>
      </c>
    </row>
    <row r="28" spans="1:24" ht="15.5" x14ac:dyDescent="0.35">
      <c r="C28" t="s">
        <v>61</v>
      </c>
      <c r="D28" s="4">
        <f>IFERROR(_xlfn.RRI(5,I27,D27),"")</f>
        <v>-0.14147092940196593</v>
      </c>
      <c r="E28" s="4">
        <f>IFERROR(_xlfn.RRI(5,J27,E27),"")</f>
        <v>-0.20513466390827884</v>
      </c>
      <c r="H28" s="4">
        <f t="shared" ref="H28:X28" si="21">IFERROR(_xlfn.RRI(5,M27,H27),"")</f>
        <v>-1.5829919400341508E-2</v>
      </c>
      <c r="I28" s="4">
        <f t="shared" si="21"/>
        <v>-7.3140039890881026E-2</v>
      </c>
      <c r="J28" s="4">
        <f t="shared" si="21"/>
        <v>-5.9747519311484365E-2</v>
      </c>
      <c r="K28" s="4">
        <f t="shared" si="21"/>
        <v>-5.7769523590345262E-2</v>
      </c>
      <c r="L28" s="4">
        <f t="shared" si="21"/>
        <v>-2.7126491706804035E-2</v>
      </c>
      <c r="M28" s="4">
        <f t="shared" si="21"/>
        <v>7.0251175206811789E-2</v>
      </c>
      <c r="N28" s="4">
        <f t="shared" si="21"/>
        <v>-7.5029042357666054E-3</v>
      </c>
      <c r="O28" s="4">
        <f t="shared" si="21"/>
        <v>-2.6984899202998625E-2</v>
      </c>
      <c r="P28" s="4">
        <f t="shared" si="21"/>
        <v>3.9956367122973457E-2</v>
      </c>
      <c r="Q28" s="4">
        <f t="shared" si="21"/>
        <v>2.6140192740148338E-2</v>
      </c>
      <c r="R28" s="4">
        <f t="shared" si="21"/>
        <v>1.6856440276932227E-2</v>
      </c>
      <c r="S28" s="4">
        <f t="shared" si="21"/>
        <v>0.12099115377038006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-0.35757383296284528</v>
      </c>
      <c r="J29" s="4">
        <f t="shared" si="22"/>
        <v>42.736111111111114</v>
      </c>
      <c r="K29" s="4">
        <f t="shared" si="22"/>
        <v>-0.98745863090053998</v>
      </c>
      <c r="L29" s="4">
        <f t="shared" si="22"/>
        <v>-2.1673444489629934</v>
      </c>
      <c r="M29" s="4">
        <f t="shared" si="22"/>
        <v>0.60613977792292617</v>
      </c>
      <c r="N29" s="4">
        <f t="shared" si="22"/>
        <v>48.387096774193552</v>
      </c>
      <c r="O29" s="4">
        <f t="shared" si="22"/>
        <v>-1.0115413253909158</v>
      </c>
      <c r="P29" s="4">
        <f t="shared" si="22"/>
        <v>3.2067345340642133</v>
      </c>
      <c r="Q29" s="4">
        <f t="shared" si="22"/>
        <v>-1.6682365253793825</v>
      </c>
      <c r="R29" s="4">
        <f t="shared" si="22"/>
        <v>-4.6820809248554909</v>
      </c>
      <c r="S29" s="4">
        <f t="shared" si="22"/>
        <v>-1.663682864450128</v>
      </c>
      <c r="T29" s="4">
        <f t="shared" si="22"/>
        <v>-1.1824970828471413</v>
      </c>
      <c r="U29" s="4">
        <f t="shared" si="22"/>
        <v>-5.0848427073403242</v>
      </c>
      <c r="V29" s="4">
        <f t="shared" si="22"/>
        <v>0.13651137594799564</v>
      </c>
      <c r="W29" s="4">
        <f t="shared" si="22"/>
        <v>2.2272727272727275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0.53974922416285132</v>
      </c>
      <c r="I30" s="4">
        <f t="shared" si="23"/>
        <v>4.5612487190018106E-2</v>
      </c>
      <c r="J30" s="4">
        <f t="shared" si="23"/>
        <v>-0.17064704254452745</v>
      </c>
      <c r="K30" s="4">
        <f t="shared" si="23"/>
        <v>-0.10486464672883423</v>
      </c>
      <c r="L30" s="4">
        <f t="shared" si="23"/>
        <v>-0.22749388179596355</v>
      </c>
      <c r="M30" s="4">
        <f t="shared" si="23"/>
        <v>0.14069571433407166</v>
      </c>
      <c r="N30" s="4">
        <f t="shared" si="23"/>
        <v>0.12336941200160928</v>
      </c>
      <c r="O30" s="4">
        <f t="shared" si="23"/>
        <v>-0.16188677240324975</v>
      </c>
      <c r="P30" s="4">
        <f t="shared" si="23"/>
        <v>5.0472918885495655E-2</v>
      </c>
      <c r="Q30" s="4">
        <f t="shared" si="23"/>
        <v>0.24465390748964938</v>
      </c>
      <c r="R30" s="4">
        <f t="shared" si="23"/>
        <v>-0.21767453673664761</v>
      </c>
      <c r="S30" s="4">
        <f t="shared" si="23"/>
        <v>1.7359098186555968E-2</v>
      </c>
      <c r="T30" s="4">
        <f t="shared" si="23"/>
        <v>0.16890814322144734</v>
      </c>
      <c r="U30" s="4">
        <f t="shared" si="23"/>
        <v>-1.7476914331156636E-2</v>
      </c>
      <c r="V30" s="4">
        <f t="shared" si="23"/>
        <v>0.18936000705818803</v>
      </c>
      <c r="W30" s="4">
        <f t="shared" si="23"/>
        <v>0.27379686312520585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23.71</v>
      </c>
      <c r="E32" s="3">
        <f>IFERROR(INDEX(E51:E500,MATCH($A$32,$C$51:$C$500,0)),"")</f>
        <v>6.04</v>
      </c>
      <c r="H32" s="3">
        <f>IFERROR(INDEX(D32:G32,COUNT(D32:G32)),"")</f>
        <v>6.04</v>
      </c>
      <c r="I32" s="3">
        <f t="shared" ref="I32:X32" si="24">IFERROR(INDEX(I51:I500,MATCH($C$32,$C$51:$C$500,0)),"")</f>
        <v>11.82</v>
      </c>
      <c r="J32" s="3">
        <f t="shared" si="24"/>
        <v>31.76</v>
      </c>
      <c r="K32" s="3">
        <f t="shared" si="24"/>
        <v>61.67</v>
      </c>
      <c r="L32" s="3">
        <f t="shared" si="24"/>
        <v>61.22</v>
      </c>
      <c r="M32" s="3">
        <f t="shared" si="24"/>
        <v>118.94</v>
      </c>
      <c r="N32" s="3">
        <f t="shared" si="24"/>
        <v>71.02</v>
      </c>
      <c r="O32" s="3">
        <f t="shared" si="24"/>
        <v>41.22</v>
      </c>
      <c r="P32" s="3">
        <f t="shared" si="24"/>
        <v>42.51</v>
      </c>
      <c r="Q32" s="3">
        <f t="shared" si="24"/>
        <v>95.56</v>
      </c>
      <c r="R32" s="3">
        <f t="shared" si="24"/>
        <v>109.17</v>
      </c>
      <c r="S32" s="3">
        <f t="shared" si="24"/>
        <v>89.79</v>
      </c>
      <c r="T32" s="3">
        <f t="shared" si="24"/>
        <v>104.62</v>
      </c>
      <c r="U32" s="3">
        <f t="shared" si="24"/>
        <v>96.8</v>
      </c>
      <c r="V32" s="3">
        <f t="shared" si="24"/>
        <v>142.80000000000001</v>
      </c>
      <c r="W32" s="3">
        <f t="shared" si="24"/>
        <v>130.57</v>
      </c>
      <c r="X32" s="3">
        <f t="shared" si="24"/>
        <v>69.69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6.58</v>
      </c>
      <c r="E33" s="3">
        <f>IFERROR(INDEX(E51:E500,MATCH($A$33,$C$51:$C$500,0)),"")</f>
        <v>24.67</v>
      </c>
      <c r="H33" s="3">
        <f>IFERROR(INDEX(D33:G33,COUNT(D33:G33)),"")</f>
        <v>24.67</v>
      </c>
      <c r="I33" s="3">
        <f t="shared" ref="I33:X33" si="25">IFERROR(INDEX(I51:I500,MATCH($C$33,$C$51:$C$500,0)),"")</f>
        <v>13.79</v>
      </c>
      <c r="J33" s="3">
        <f t="shared" si="25"/>
        <v>2.93</v>
      </c>
      <c r="K33" s="3">
        <f t="shared" si="25"/>
        <v>1.99</v>
      </c>
      <c r="L33" s="3">
        <f t="shared" si="25"/>
        <v>2.0299999999999998</v>
      </c>
      <c r="M33" s="3">
        <f t="shared" si="25"/>
        <v>2.81</v>
      </c>
      <c r="N33" s="3">
        <f t="shared" si="25"/>
        <v>1.63</v>
      </c>
      <c r="O33" s="3">
        <f t="shared" si="25"/>
        <v>1.5</v>
      </c>
      <c r="P33" s="3">
        <f t="shared" si="25"/>
        <v>2.66</v>
      </c>
      <c r="Q33" s="3">
        <f t="shared" si="25"/>
        <v>1.67</v>
      </c>
      <c r="R33" s="3">
        <f t="shared" si="25"/>
        <v>3.02</v>
      </c>
      <c r="S33" s="3">
        <f t="shared" si="25"/>
        <v>0.94</v>
      </c>
      <c r="T33" s="3">
        <f t="shared" si="25"/>
        <v>2.84</v>
      </c>
      <c r="U33" s="3">
        <f t="shared" si="25"/>
        <v>11.47</v>
      </c>
      <c r="V33" s="3">
        <f t="shared" si="25"/>
        <v>3.57</v>
      </c>
      <c r="W33" s="3">
        <f t="shared" si="25"/>
        <v>2.0699999999999998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8.81</v>
      </c>
      <c r="E34" s="3">
        <f>IFERROR(INDEX(E51:E500,MATCH($A$34,$C$51:$C$500,0)),"")</f>
        <v>-25.47</v>
      </c>
      <c r="H34" s="3">
        <f>IFERROR(INDEX(D34:G34,COUNT(D34:G34)),"")</f>
        <v>-25.47</v>
      </c>
      <c r="I34" s="3">
        <f t="shared" ref="I34:X34" si="26">IFERROR(INDEX(I51:I500,MATCH($C$34,$C$51:$C$500,0)),"")</f>
        <v>-8.06</v>
      </c>
      <c r="J34" s="3">
        <f t="shared" si="26"/>
        <v>-2.95</v>
      </c>
      <c r="K34" s="3">
        <f t="shared" si="26"/>
        <v>-170.83</v>
      </c>
      <c r="L34" s="3">
        <f t="shared" si="26"/>
        <v>-2.16</v>
      </c>
      <c r="M34" s="3">
        <f t="shared" si="26"/>
        <v>6.79</v>
      </c>
      <c r="N34" s="3">
        <f t="shared" si="26"/>
        <v>3.79</v>
      </c>
      <c r="O34" s="3">
        <f t="shared" si="26"/>
        <v>100</v>
      </c>
      <c r="P34" s="3">
        <f t="shared" si="26"/>
        <v>-2.1</v>
      </c>
      <c r="Q34" s="3">
        <f t="shared" si="26"/>
        <v>-12.53</v>
      </c>
      <c r="R34" s="3">
        <f t="shared" si="26"/>
        <v>17.27</v>
      </c>
      <c r="S34" s="3">
        <f t="shared" si="26"/>
        <v>-16.18</v>
      </c>
      <c r="T34" s="3">
        <f t="shared" si="26"/>
        <v>37.979999999999997</v>
      </c>
      <c r="U34" s="3">
        <f t="shared" si="26"/>
        <v>-25.9</v>
      </c>
      <c r="V34" s="3">
        <f t="shared" si="26"/>
        <v>48.62</v>
      </c>
      <c r="W34" s="3">
        <f t="shared" si="26"/>
        <v>29.25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0.73</v>
      </c>
      <c r="E35" s="3">
        <f>IFERROR(INDEX(E51:E500,MATCH($A$35,$C$51:$C$500,0)),"")</f>
        <v>1.07</v>
      </c>
      <c r="H35" s="3">
        <f>IFERROR(INDEX(D35:G35,COUNT(D35:G35)),"")</f>
        <v>1.07</v>
      </c>
      <c r="I35" s="3">
        <f t="shared" ref="I35:X35" si="27">IFERROR(INDEX(I51:I500,MATCH($C$35,$C$51:$C$500,0)),"")</f>
        <v>0.36</v>
      </c>
      <c r="J35" s="3">
        <f t="shared" si="27"/>
        <v>0.21</v>
      </c>
      <c r="K35" s="3">
        <f t="shared" si="27"/>
        <v>0.23</v>
      </c>
      <c r="L35" s="3">
        <f t="shared" si="27"/>
        <v>0.21</v>
      </c>
      <c r="M35" s="3">
        <f t="shared" si="27"/>
        <v>0.44</v>
      </c>
      <c r="N35" s="3">
        <f t="shared" si="27"/>
        <v>0.17</v>
      </c>
      <c r="O35" s="3">
        <f t="shared" si="27"/>
        <v>0.1</v>
      </c>
      <c r="P35" s="3">
        <f t="shared" si="27"/>
        <v>0.16</v>
      </c>
      <c r="Q35" s="3">
        <f t="shared" si="27"/>
        <v>0.24</v>
      </c>
      <c r="R35" s="3">
        <f t="shared" si="27"/>
        <v>0.61</v>
      </c>
      <c r="S35" s="3">
        <f t="shared" si="27"/>
        <v>0.12</v>
      </c>
      <c r="T35" s="3">
        <f t="shared" si="27"/>
        <v>0.43</v>
      </c>
      <c r="U35" s="3">
        <f t="shared" si="27"/>
        <v>1.9</v>
      </c>
      <c r="V35" s="3">
        <f t="shared" si="27"/>
        <v>0.86</v>
      </c>
      <c r="W35" s="3">
        <f t="shared" si="27"/>
        <v>0.54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384429212786</v>
      </c>
      <c r="E51" s="5">
        <v>250114220025</v>
      </c>
      <c r="F51" s="5">
        <v>251808420441</v>
      </c>
      <c r="G51" s="5">
        <v>230781693611</v>
      </c>
      <c r="I51" s="5">
        <v>824216596902</v>
      </c>
      <c r="J51" s="5">
        <v>788262006240</v>
      </c>
      <c r="K51" s="5">
        <v>950454205479</v>
      </c>
      <c r="L51" s="5">
        <v>1061799427322</v>
      </c>
      <c r="M51" s="5">
        <v>1374486754604</v>
      </c>
      <c r="N51" s="5">
        <v>1204954780957</v>
      </c>
      <c r="O51" s="5">
        <v>1072625592333</v>
      </c>
      <c r="P51" s="5">
        <v>1279809883694</v>
      </c>
      <c r="Q51" s="5">
        <v>1218317826843</v>
      </c>
      <c r="R51" s="5">
        <v>978840639564</v>
      </c>
      <c r="S51" s="5">
        <v>1251193634272</v>
      </c>
      <c r="T51" s="5">
        <v>1229844640405</v>
      </c>
      <c r="U51" s="5">
        <v>1052131125561</v>
      </c>
      <c r="V51" s="5">
        <v>1070846213089</v>
      </c>
      <c r="W51" s="5">
        <v>900354986492</v>
      </c>
      <c r="X51" s="5">
        <v>706827762382</v>
      </c>
    </row>
    <row r="52" spans="2:24" ht="15.5" x14ac:dyDescent="0.35">
      <c r="C52" t="s">
        <v>85</v>
      </c>
      <c r="D52" s="5">
        <v>-338973680939</v>
      </c>
      <c r="E52" s="5">
        <v>-245102121912</v>
      </c>
      <c r="F52" s="5">
        <v>-244151985647</v>
      </c>
      <c r="G52" s="5">
        <v>-222911059037</v>
      </c>
      <c r="I52" s="5">
        <v>-799707771347</v>
      </c>
      <c r="J52" s="5">
        <v>-778591070084</v>
      </c>
      <c r="K52" s="5">
        <v>-938510679209</v>
      </c>
      <c r="L52" s="5">
        <v>-1095252536353</v>
      </c>
      <c r="M52" s="5">
        <v>-1189034144878</v>
      </c>
      <c r="N52" s="5">
        <v>-1103312751141</v>
      </c>
      <c r="O52" s="5">
        <v>-1047341274547</v>
      </c>
      <c r="P52" s="5">
        <v>-1289502735209</v>
      </c>
      <c r="Q52" s="5">
        <v>-1209851123279</v>
      </c>
      <c r="R52" s="5">
        <v>-904178426940</v>
      </c>
      <c r="S52" s="5">
        <v>-1180740709376</v>
      </c>
      <c r="T52" s="5">
        <v>-1171529771590</v>
      </c>
      <c r="U52" s="5">
        <v>-1025482161230</v>
      </c>
      <c r="V52" s="5">
        <v>-1000291568222</v>
      </c>
      <c r="W52" s="5">
        <v>-860090335352</v>
      </c>
      <c r="X52" s="5">
        <v>-705355540068</v>
      </c>
    </row>
    <row r="53" spans="2:24" ht="15.5" x14ac:dyDescent="0.35">
      <c r="C53" t="s">
        <v>86</v>
      </c>
      <c r="D53" s="5">
        <v>45455531847</v>
      </c>
      <c r="E53" s="5">
        <v>5012098113</v>
      </c>
      <c r="F53" s="5">
        <v>7656434794</v>
      </c>
      <c r="G53" s="5">
        <v>7870634574</v>
      </c>
      <c r="I53" s="5">
        <v>24508825555</v>
      </c>
      <c r="J53" s="5">
        <v>9670936156</v>
      </c>
      <c r="K53" s="5">
        <v>11943526270</v>
      </c>
      <c r="L53" s="5">
        <v>-33453109031</v>
      </c>
      <c r="M53" s="5">
        <v>185452609726</v>
      </c>
      <c r="N53" s="5">
        <v>101642029816</v>
      </c>
      <c r="O53" s="5">
        <v>25284317786</v>
      </c>
      <c r="P53" s="5">
        <v>-9692851515</v>
      </c>
      <c r="Q53" s="5">
        <v>8466703564</v>
      </c>
      <c r="R53" s="5">
        <v>74662212624</v>
      </c>
      <c r="S53" s="5">
        <v>70452924896</v>
      </c>
      <c r="T53" s="5">
        <v>58314868815</v>
      </c>
      <c r="U53" s="5">
        <v>26648964331</v>
      </c>
      <c r="V53" s="5">
        <v>70554644867</v>
      </c>
      <c r="W53" s="5">
        <v>40264651140</v>
      </c>
      <c r="X53" s="5">
        <v>1472222314</v>
      </c>
    </row>
    <row r="54" spans="2:24" ht="15.5" x14ac:dyDescent="0.35">
      <c r="C54" t="s">
        <v>87</v>
      </c>
      <c r="D54" s="5">
        <v>-3114235755</v>
      </c>
      <c r="E54" s="5">
        <v>-6464220897</v>
      </c>
      <c r="F54" s="5">
        <v>975457701</v>
      </c>
      <c r="G54" s="5">
        <v>-3890438302</v>
      </c>
      <c r="I54" s="5">
        <v>-16910436151</v>
      </c>
      <c r="J54" s="5">
        <v>-22681810825</v>
      </c>
      <c r="K54" s="5">
        <v>-6954130013</v>
      </c>
      <c r="L54" s="5">
        <v>-41138732888</v>
      </c>
      <c r="M54" s="5">
        <v>-14260342240</v>
      </c>
      <c r="N54" s="5">
        <v>-20634902104</v>
      </c>
      <c r="O54" s="5">
        <v>-15436913887</v>
      </c>
      <c r="P54" s="5">
        <v>-16199753660</v>
      </c>
      <c r="Q54" s="5">
        <v>-17013104075</v>
      </c>
      <c r="R54" s="5">
        <v>-16419251478</v>
      </c>
      <c r="S54" s="5">
        <v>-14131331612</v>
      </c>
      <c r="T54" s="5">
        <v>-11251321395</v>
      </c>
      <c r="U54" s="5">
        <v>-9817384178</v>
      </c>
      <c r="V54" s="5">
        <v>-9219361134</v>
      </c>
      <c r="W54" s="5">
        <v>-8212300987</v>
      </c>
      <c r="X54" s="5">
        <v>-7568409156</v>
      </c>
    </row>
    <row r="55" spans="2:24" ht="15.5" x14ac:dyDescent="0.35">
      <c r="C55" t="s">
        <v>88</v>
      </c>
      <c r="D55" s="5">
        <v>-1761306041</v>
      </c>
      <c r="E55" s="5">
        <v>-1783526205</v>
      </c>
      <c r="F55" s="5">
        <v>-1489815844</v>
      </c>
      <c r="G55" s="5">
        <v>-1848718916</v>
      </c>
      <c r="I55" s="5">
        <v>-6813055762</v>
      </c>
      <c r="J55" s="5">
        <v>-4710646630</v>
      </c>
      <c r="K55" s="5">
        <v>-4634872336</v>
      </c>
      <c r="L55" s="5">
        <v>-4045642523</v>
      </c>
      <c r="M55" s="5">
        <v>-3660218537</v>
      </c>
      <c r="N55" s="5">
        <v>-3556633170</v>
      </c>
      <c r="O55" s="5">
        <v>-3382652530</v>
      </c>
      <c r="P55" s="5">
        <v>-3820692381</v>
      </c>
      <c r="Q55" s="5">
        <v>-4325553259</v>
      </c>
      <c r="R55" s="5">
        <v>-6726733117</v>
      </c>
      <c r="S55" s="5">
        <v>-4976115736</v>
      </c>
      <c r="T55" s="5">
        <v>-4509744814</v>
      </c>
      <c r="U55" s="5">
        <v>-3452718314</v>
      </c>
      <c r="V55" s="5">
        <v>-3488603917</v>
      </c>
      <c r="W55" s="5">
        <v>-3091221601</v>
      </c>
      <c r="X55" s="5">
        <v>-3175569651</v>
      </c>
    </row>
    <row r="56" spans="2:24" ht="15.5" x14ac:dyDescent="0.35">
      <c r="C56" t="s">
        <v>89</v>
      </c>
      <c r="D56" s="5">
        <v>-1352929714</v>
      </c>
      <c r="E56" s="5">
        <v>-4680694692</v>
      </c>
      <c r="F56" s="5">
        <v>2465273545</v>
      </c>
      <c r="G56" s="5">
        <v>-2041719386</v>
      </c>
      <c r="I56" s="5">
        <v>-10097380389</v>
      </c>
      <c r="J56" s="5">
        <v>-17971164195</v>
      </c>
      <c r="K56" s="5">
        <v>-2319257677</v>
      </c>
      <c r="L56" s="5">
        <v>-37093090365</v>
      </c>
      <c r="M56" s="5">
        <v>-10600123703</v>
      </c>
      <c r="N56" s="5">
        <v>-17078268934</v>
      </c>
      <c r="O56" s="5">
        <v>-12054261357</v>
      </c>
      <c r="P56" s="5">
        <v>-12379061279</v>
      </c>
      <c r="Q56" s="5">
        <v>-12687550816</v>
      </c>
      <c r="R56" s="5">
        <v>-9692518361</v>
      </c>
      <c r="S56" s="5">
        <v>-9155215876</v>
      </c>
      <c r="T56" s="5">
        <v>-6741576581</v>
      </c>
      <c r="U56" s="5">
        <v>-6364665864</v>
      </c>
      <c r="V56" s="5">
        <v>-5730757217</v>
      </c>
      <c r="W56" s="5">
        <v>-5121079386</v>
      </c>
      <c r="X56" s="5">
        <v>-4392839505</v>
      </c>
    </row>
    <row r="57" spans="2:24" ht="15.5" x14ac:dyDescent="0.35">
      <c r="C57" t="s">
        <v>90</v>
      </c>
      <c r="D57" s="5">
        <v>42341296092</v>
      </c>
      <c r="E57" s="5">
        <v>-1452122784</v>
      </c>
      <c r="F57" s="5">
        <v>8631892495</v>
      </c>
      <c r="G57" s="5">
        <v>3980196272</v>
      </c>
      <c r="I57" s="5">
        <v>7598389404</v>
      </c>
      <c r="J57" s="5">
        <v>-13010874669</v>
      </c>
      <c r="K57" s="5">
        <v>4989396257</v>
      </c>
      <c r="L57" s="5">
        <v>-74591841919</v>
      </c>
      <c r="M57" s="5">
        <v>171192267486</v>
      </c>
      <c r="N57" s="5">
        <v>81007127712</v>
      </c>
      <c r="O57" s="5">
        <v>9847403899</v>
      </c>
      <c r="P57" s="5">
        <v>-25892605175</v>
      </c>
      <c r="Q57" s="5">
        <v>-8546400511</v>
      </c>
      <c r="R57" s="5">
        <v>58242961146</v>
      </c>
      <c r="S57" s="5">
        <v>56321593284</v>
      </c>
      <c r="T57" s="5">
        <v>47063547420</v>
      </c>
      <c r="U57" s="5">
        <v>16831580153</v>
      </c>
      <c r="V57" s="5">
        <v>61335283733</v>
      </c>
      <c r="W57" s="5">
        <v>32052350153</v>
      </c>
      <c r="X57" s="5">
        <v>-6096186842</v>
      </c>
    </row>
    <row r="58" spans="2:24" ht="15.5" x14ac:dyDescent="0.35">
      <c r="C58" t="s">
        <v>91</v>
      </c>
      <c r="D58" s="5">
        <v>-10302479642</v>
      </c>
      <c r="E58" s="5">
        <v>-9492310689</v>
      </c>
      <c r="F58" s="5">
        <v>-10005346288</v>
      </c>
      <c r="G58" s="5">
        <v>-20264342401</v>
      </c>
      <c r="I58" s="5">
        <v>-42382184334</v>
      </c>
      <c r="J58" s="5">
        <v>-44239937953</v>
      </c>
      <c r="K58" s="5">
        <v>-6059199938</v>
      </c>
      <c r="L58" s="5">
        <v>-57213440741</v>
      </c>
      <c r="M58" s="5">
        <v>-40587017602</v>
      </c>
      <c r="N58" s="5">
        <v>-32179602153</v>
      </c>
      <c r="O58" s="5">
        <v>-4820702768</v>
      </c>
      <c r="P58" s="5">
        <v>-64541634730</v>
      </c>
      <c r="Q58" s="5">
        <v>-20082154295</v>
      </c>
      <c r="R58" s="5">
        <v>-4650202579</v>
      </c>
      <c r="S58" s="5">
        <v>-68152262560</v>
      </c>
      <c r="T58" s="5">
        <v>-28379835339</v>
      </c>
      <c r="U58" s="5">
        <v>-119758016380</v>
      </c>
      <c r="V58" s="5">
        <v>-37467972695</v>
      </c>
      <c r="W58" s="5">
        <v>-10038676482</v>
      </c>
      <c r="X58" s="5">
        <v>13035470022</v>
      </c>
    </row>
    <row r="59" spans="2:24" ht="15.5" x14ac:dyDescent="0.35">
      <c r="C59" t="s">
        <v>92</v>
      </c>
      <c r="D59" s="5">
        <v>54006899</v>
      </c>
      <c r="E59" s="5">
        <v>54741676</v>
      </c>
      <c r="F59" s="5">
        <v>48827259</v>
      </c>
      <c r="G59" s="5">
        <v>198071672</v>
      </c>
      <c r="I59" s="5">
        <v>978385944</v>
      </c>
      <c r="J59" s="5">
        <v>571289519</v>
      </c>
      <c r="K59" s="5">
        <v>395414727</v>
      </c>
      <c r="L59" s="5">
        <v>1697591596</v>
      </c>
      <c r="V59" s="5">
        <v>4134485709</v>
      </c>
      <c r="W59" s="5">
        <v>454108148</v>
      </c>
      <c r="X59" s="5">
        <v>318438877</v>
      </c>
    </row>
    <row r="60" spans="2:24" ht="15.5" x14ac:dyDescent="0.35">
      <c r="C60" t="s">
        <v>93</v>
      </c>
      <c r="D60" s="5">
        <v>-6738880825</v>
      </c>
      <c r="E60" s="5">
        <v>-6467255312</v>
      </c>
      <c r="F60" s="5">
        <v>-3675110183</v>
      </c>
      <c r="G60" s="5">
        <v>-15811580638</v>
      </c>
      <c r="I60" s="5">
        <v>-20933992828</v>
      </c>
      <c r="J60" s="5">
        <v>-27177393214</v>
      </c>
      <c r="K60" s="5">
        <v>10762323834</v>
      </c>
      <c r="L60" s="5">
        <v>-48354560816</v>
      </c>
      <c r="M60" s="5">
        <v>-4876010633</v>
      </c>
      <c r="N60" s="5">
        <v>-11544746133</v>
      </c>
      <c r="O60" s="5">
        <v>24258936831</v>
      </c>
      <c r="P60" s="5">
        <v>-40295593604</v>
      </c>
      <c r="Q60" s="5">
        <v>-5068442419</v>
      </c>
      <c r="R60" s="5">
        <v>12468530821</v>
      </c>
      <c r="S60" s="5">
        <v>-51479946190</v>
      </c>
      <c r="T60" s="5">
        <v>-7580087173</v>
      </c>
      <c r="U60" s="5">
        <v>-111268412555</v>
      </c>
      <c r="V60" s="5">
        <v>-29777280275</v>
      </c>
      <c r="W60" s="5">
        <v>-8784622608</v>
      </c>
      <c r="X60" s="5">
        <v>14222014573</v>
      </c>
    </row>
    <row r="61" spans="2:24" ht="15.5" x14ac:dyDescent="0.35">
      <c r="C61" t="s">
        <v>27</v>
      </c>
      <c r="D61" s="5">
        <v>-4583136150</v>
      </c>
      <c r="E61" s="5">
        <v>-3676295073</v>
      </c>
      <c r="F61" s="5">
        <v>-7095984788</v>
      </c>
      <c r="G61" s="5">
        <v>-5789714713</v>
      </c>
      <c r="I61" s="5">
        <v>-25274857839</v>
      </c>
      <c r="J61" s="5">
        <v>-21489575583</v>
      </c>
      <c r="K61" s="5">
        <v>-19292868738</v>
      </c>
      <c r="L61" s="5">
        <v>-13707203663</v>
      </c>
      <c r="M61" s="5">
        <v>-15783194069</v>
      </c>
      <c r="N61" s="5">
        <v>-22838297166</v>
      </c>
      <c r="O61" s="5">
        <v>-26797517030</v>
      </c>
      <c r="P61" s="5">
        <v>-30499688935</v>
      </c>
      <c r="Q61" s="5">
        <v>-26782998764</v>
      </c>
      <c r="R61" s="5">
        <v>-26043566443</v>
      </c>
      <c r="S61" s="5">
        <v>-28247920248</v>
      </c>
      <c r="T61" s="5">
        <v>-28715040973</v>
      </c>
      <c r="U61" s="5">
        <v>-15571446373</v>
      </c>
      <c r="V61" s="5">
        <v>-14169154329</v>
      </c>
      <c r="W61" s="5">
        <v>-5880900546</v>
      </c>
      <c r="X61" s="5">
        <v>-5768831677</v>
      </c>
    </row>
    <row r="62" spans="2:24" ht="15.5" x14ac:dyDescent="0.35">
      <c r="C62" t="s">
        <v>387</v>
      </c>
      <c r="V62" s="5">
        <v>258676821</v>
      </c>
      <c r="W62" s="5">
        <v>259477273</v>
      </c>
      <c r="X62" s="5">
        <v>-30212978</v>
      </c>
    </row>
    <row r="63" spans="2:24" ht="15.5" x14ac:dyDescent="0.35">
      <c r="C63" t="s">
        <v>97</v>
      </c>
    </row>
    <row r="64" spans="2:24" ht="15.5" x14ac:dyDescent="0.35">
      <c r="C64" t="s">
        <v>98</v>
      </c>
      <c r="D64" s="5">
        <v>-10302479642</v>
      </c>
      <c r="E64" s="5">
        <v>-9492310689</v>
      </c>
      <c r="F64" s="5">
        <v>-10005346288</v>
      </c>
      <c r="G64" s="5">
        <v>-20264342401</v>
      </c>
      <c r="I64" s="5">
        <v>-42382184334</v>
      </c>
      <c r="J64" s="5">
        <v>-44239937953</v>
      </c>
      <c r="K64" s="5">
        <v>-6059199938</v>
      </c>
      <c r="L64" s="5">
        <v>-57213440741</v>
      </c>
      <c r="M64" s="5">
        <v>-40587017602</v>
      </c>
      <c r="N64" s="5">
        <v>-32179602153</v>
      </c>
      <c r="O64" s="5">
        <v>-4820702768</v>
      </c>
      <c r="P64" s="5">
        <v>-64541634730</v>
      </c>
      <c r="Q64" s="5">
        <v>-20082154295</v>
      </c>
      <c r="R64" s="5">
        <v>-4650202579</v>
      </c>
      <c r="S64" s="5">
        <v>-68152262560</v>
      </c>
      <c r="T64" s="5">
        <v>-28379835339</v>
      </c>
      <c r="U64" s="5">
        <v>-119758016380</v>
      </c>
      <c r="V64" s="5">
        <v>-37467972695</v>
      </c>
      <c r="W64" s="5">
        <v>-10038676482</v>
      </c>
      <c r="X64" s="5">
        <v>13035470022</v>
      </c>
    </row>
    <row r="65" spans="2:24" ht="15.5" x14ac:dyDescent="0.35">
      <c r="C65" t="s">
        <v>29</v>
      </c>
      <c r="D65" s="5">
        <v>32038816450</v>
      </c>
      <c r="E65" s="5">
        <v>-10944433473</v>
      </c>
      <c r="F65" s="5">
        <v>-1373453793</v>
      </c>
      <c r="G65" s="5">
        <v>-16284146129</v>
      </c>
      <c r="I65" s="5">
        <v>-34783794930</v>
      </c>
      <c r="J65" s="5">
        <v>-57250812622</v>
      </c>
      <c r="K65" s="5">
        <v>-1069803681</v>
      </c>
      <c r="L65" s="5">
        <v>-131805282660</v>
      </c>
      <c r="M65" s="5">
        <v>130605249884</v>
      </c>
      <c r="N65" s="5">
        <v>48827525559</v>
      </c>
      <c r="O65" s="5">
        <v>5026701131</v>
      </c>
      <c r="P65" s="5">
        <v>-90434239905</v>
      </c>
      <c r="Q65" s="5">
        <v>-28628554806</v>
      </c>
      <c r="R65" s="5">
        <v>53592758567</v>
      </c>
      <c r="S65" s="5">
        <v>-11830669276</v>
      </c>
      <c r="T65" s="5">
        <v>18683712081</v>
      </c>
      <c r="U65" s="5">
        <v>-102926436227</v>
      </c>
      <c r="V65" s="5">
        <v>23867311038</v>
      </c>
      <c r="W65" s="5">
        <v>22013673671</v>
      </c>
      <c r="X65" s="5">
        <v>6939283180</v>
      </c>
    </row>
    <row r="66" spans="2:24" ht="15.5" x14ac:dyDescent="0.35">
      <c r="C66" t="s">
        <v>28</v>
      </c>
      <c r="D66" s="5">
        <v>-177621597</v>
      </c>
      <c r="E66" s="5">
        <v>416687305</v>
      </c>
      <c r="F66" s="5">
        <v>-7171728180</v>
      </c>
      <c r="G66" s="5">
        <v>4941391980</v>
      </c>
      <c r="I66" s="5">
        <v>-1632889952</v>
      </c>
      <c r="J66" s="5">
        <v>572693978</v>
      </c>
      <c r="K66" s="5">
        <v>-226977859</v>
      </c>
      <c r="L66" s="5">
        <v>28464094944</v>
      </c>
      <c r="M66" s="5">
        <v>-42078171113</v>
      </c>
      <c r="N66" s="5">
        <v>6290994668</v>
      </c>
      <c r="O66" s="5">
        <v>-3913717383</v>
      </c>
      <c r="P66" s="5">
        <v>-6261541668</v>
      </c>
      <c r="Q66" s="5">
        <v>5643793055</v>
      </c>
      <c r="R66" s="5">
        <v>-19199403477</v>
      </c>
      <c r="S66" s="5">
        <v>2480768394</v>
      </c>
      <c r="T66" s="5">
        <v>-4605859654</v>
      </c>
      <c r="U66" s="5">
        <v>25803762617</v>
      </c>
      <c r="V66" s="5">
        <v>-4987452908</v>
      </c>
      <c r="W66" s="5">
        <v>-5395162671</v>
      </c>
      <c r="X66" s="5">
        <v>-1794175269</v>
      </c>
    </row>
    <row r="67" spans="2:24" ht="15.5" x14ac:dyDescent="0.35">
      <c r="C67" t="s">
        <v>101</v>
      </c>
      <c r="D67" s="5">
        <v>31861194853</v>
      </c>
      <c r="E67" s="5">
        <v>-10527746168</v>
      </c>
      <c r="F67" s="5">
        <v>-8545181973</v>
      </c>
      <c r="G67" s="5">
        <v>-11342754149</v>
      </c>
      <c r="I67" s="5">
        <v>-36416684882</v>
      </c>
      <c r="J67" s="5">
        <v>-56678118644</v>
      </c>
      <c r="K67" s="5">
        <v>-1296781540</v>
      </c>
      <c r="L67" s="5">
        <v>-103341187716</v>
      </c>
      <c r="M67" s="5">
        <v>88527078771</v>
      </c>
      <c r="N67" s="5">
        <v>55118520227</v>
      </c>
      <c r="O67" s="5">
        <v>1112983748</v>
      </c>
      <c r="P67" s="5">
        <v>-96695781573</v>
      </c>
      <c r="Q67" s="5">
        <v>-22984761751</v>
      </c>
      <c r="R67" s="5">
        <v>34393355090</v>
      </c>
      <c r="S67" s="5">
        <v>-9349900882</v>
      </c>
      <c r="T67" s="5">
        <v>14077852427</v>
      </c>
      <c r="U67" s="5">
        <v>-77122673610</v>
      </c>
      <c r="V67" s="5">
        <v>18879858130</v>
      </c>
      <c r="W67" s="5">
        <v>16618511000</v>
      </c>
      <c r="X67" s="5">
        <v>5145107911</v>
      </c>
    </row>
    <row r="68" spans="2:24" ht="15.5" x14ac:dyDescent="0.35">
      <c r="C68" t="s">
        <v>102</v>
      </c>
      <c r="D68" s="5">
        <v>-58099270</v>
      </c>
      <c r="E68" s="5">
        <v>126711834</v>
      </c>
      <c r="F68" s="5">
        <v>-109597137</v>
      </c>
      <c r="G68" s="5">
        <v>295178230</v>
      </c>
      <c r="I68" s="5">
        <v>530537537</v>
      </c>
      <c r="J68" s="5">
        <v>2830739555</v>
      </c>
      <c r="K68" s="5">
        <v>2118410883</v>
      </c>
      <c r="L68" s="5">
        <v>-2916259944</v>
      </c>
      <c r="M68" s="5">
        <v>-2281815608</v>
      </c>
      <c r="N68" s="5">
        <v>1262412192</v>
      </c>
      <c r="O68" s="5">
        <v>-3447138645</v>
      </c>
      <c r="P68" s="5">
        <v>1200919913</v>
      </c>
      <c r="Q68" s="5">
        <v>-1501728450</v>
      </c>
      <c r="R68" s="5">
        <v>481733032</v>
      </c>
      <c r="S68" s="5">
        <v>11157802</v>
      </c>
    </row>
    <row r="69" spans="2:24" ht="15.5" x14ac:dyDescent="0.35">
      <c r="C69" t="s">
        <v>103</v>
      </c>
      <c r="D69" s="5">
        <v>31803095583</v>
      </c>
      <c r="E69" s="5">
        <v>-10401034334</v>
      </c>
      <c r="F69" s="5">
        <v>-8654779110</v>
      </c>
      <c r="G69" s="5">
        <v>-11047575919</v>
      </c>
      <c r="I69" s="5">
        <v>-35886147345</v>
      </c>
      <c r="J69" s="5">
        <v>-53847379089</v>
      </c>
      <c r="K69" s="5">
        <v>821629343</v>
      </c>
      <c r="L69" s="5">
        <v>-106257447660</v>
      </c>
      <c r="M69" s="5">
        <v>86245263163</v>
      </c>
      <c r="N69" s="5">
        <v>56380932419</v>
      </c>
      <c r="O69" s="5">
        <v>-2334154897</v>
      </c>
      <c r="P69" s="5">
        <v>-95494861660</v>
      </c>
      <c r="Q69" s="5">
        <v>-24486490201</v>
      </c>
      <c r="R69" s="5">
        <v>34875088122</v>
      </c>
      <c r="S69" s="5">
        <v>-9338743080</v>
      </c>
      <c r="T69" s="5">
        <v>14077852427</v>
      </c>
      <c r="U69" s="5">
        <v>-77122673610</v>
      </c>
      <c r="V69" s="5">
        <v>18879858130</v>
      </c>
      <c r="W69" s="5">
        <v>16618511000</v>
      </c>
      <c r="X69" s="5">
        <v>5145107911</v>
      </c>
    </row>
    <row r="70" spans="2:24" ht="15.5" x14ac:dyDescent="0.35">
      <c r="C70" t="s">
        <v>104</v>
      </c>
      <c r="D70" s="5">
        <v>31861194853</v>
      </c>
      <c r="E70" s="5">
        <v>-10527746168</v>
      </c>
      <c r="F70" s="5">
        <v>-8545181973</v>
      </c>
      <c r="G70" s="5">
        <v>-11342754149</v>
      </c>
      <c r="I70" s="5">
        <v>-36416684882</v>
      </c>
      <c r="J70" s="5">
        <v>-56678118644</v>
      </c>
      <c r="K70" s="5">
        <v>-1296781540</v>
      </c>
      <c r="L70" s="5">
        <v>-103341187716</v>
      </c>
      <c r="M70" s="5">
        <v>88527078771</v>
      </c>
      <c r="N70" s="5">
        <v>55118520227</v>
      </c>
      <c r="O70" s="5">
        <v>1112983748</v>
      </c>
      <c r="P70" s="5">
        <v>-96695781573</v>
      </c>
      <c r="Q70" s="5">
        <v>-22984761751</v>
      </c>
      <c r="R70" s="5">
        <v>34393355090</v>
      </c>
      <c r="S70" s="5">
        <v>-9349900882</v>
      </c>
      <c r="T70" s="5">
        <v>14077852427</v>
      </c>
      <c r="U70" s="5">
        <v>-77122673610</v>
      </c>
      <c r="V70" s="5">
        <v>18879858130</v>
      </c>
      <c r="W70" s="5">
        <v>16618511000</v>
      </c>
      <c r="X70" s="5">
        <v>5145107911</v>
      </c>
    </row>
    <row r="71" spans="2:24" ht="15.5" x14ac:dyDescent="0.35">
      <c r="C71" t="s">
        <v>8</v>
      </c>
      <c r="D71" s="5">
        <v>31803095583</v>
      </c>
      <c r="E71" s="5">
        <v>-10401034334</v>
      </c>
      <c r="F71" s="5">
        <v>-8654779110</v>
      </c>
      <c r="G71" s="5">
        <v>-11047575919</v>
      </c>
      <c r="I71" s="5">
        <v>-35886147345</v>
      </c>
      <c r="J71" s="5">
        <v>-53847379089</v>
      </c>
      <c r="K71" s="5">
        <v>821629343</v>
      </c>
      <c r="L71" s="5">
        <v>-106257447660</v>
      </c>
      <c r="M71" s="5">
        <v>86245263163</v>
      </c>
      <c r="N71" s="5">
        <v>56380932419</v>
      </c>
      <c r="O71" s="5">
        <v>-2334154897</v>
      </c>
      <c r="P71" s="5">
        <v>-95494861660</v>
      </c>
      <c r="Q71" s="5">
        <v>-24486490201</v>
      </c>
      <c r="R71" s="5">
        <v>34875088122</v>
      </c>
      <c r="S71" s="5">
        <v>-9338743080</v>
      </c>
      <c r="T71" s="5">
        <v>14077852427</v>
      </c>
      <c r="U71" s="5">
        <v>-77122673610</v>
      </c>
      <c r="V71" s="5">
        <v>18879858130</v>
      </c>
      <c r="W71" s="5">
        <v>16618511000</v>
      </c>
      <c r="X71" s="5">
        <v>5145107911</v>
      </c>
    </row>
    <row r="72" spans="2:24" ht="15.5" x14ac:dyDescent="0.35">
      <c r="C72" t="s">
        <v>105</v>
      </c>
      <c r="D72" s="5">
        <v>31861194853</v>
      </c>
      <c r="E72" s="5">
        <v>-10527746168</v>
      </c>
      <c r="F72" s="5">
        <v>-8545181973</v>
      </c>
      <c r="G72" s="5">
        <v>-11342754149</v>
      </c>
      <c r="I72" s="5">
        <v>-36416684882</v>
      </c>
      <c r="J72" s="5">
        <v>-56678118644</v>
      </c>
      <c r="K72" s="5">
        <v>-1296781540</v>
      </c>
      <c r="L72" s="5">
        <v>-103341187716</v>
      </c>
      <c r="M72" s="5">
        <v>88527078771</v>
      </c>
      <c r="N72" s="5">
        <v>55118520227</v>
      </c>
      <c r="O72" s="5">
        <v>1112983748</v>
      </c>
      <c r="P72" s="5">
        <v>-96695781573</v>
      </c>
      <c r="Q72" s="5">
        <v>-22984761751</v>
      </c>
      <c r="R72" s="5">
        <v>34393355090</v>
      </c>
      <c r="S72" s="5">
        <v>-9349900882</v>
      </c>
      <c r="T72" s="5">
        <v>14077852427</v>
      </c>
      <c r="U72" s="5">
        <v>-77122673610</v>
      </c>
      <c r="V72" s="5">
        <v>18879858130</v>
      </c>
      <c r="W72" s="5">
        <v>16618511000</v>
      </c>
      <c r="X72" s="5">
        <v>5145107911</v>
      </c>
    </row>
    <row r="73" spans="2:24" ht="15.5" x14ac:dyDescent="0.35">
      <c r="C73" t="s">
        <v>106</v>
      </c>
      <c r="D73" s="5">
        <v>31803095583</v>
      </c>
      <c r="E73" s="5">
        <v>-10401034334</v>
      </c>
      <c r="F73" s="5">
        <v>-8654779110</v>
      </c>
      <c r="G73" s="5">
        <v>-11047575919</v>
      </c>
      <c r="I73" s="5">
        <v>-35886147345</v>
      </c>
      <c r="J73" s="5">
        <v>-53847379089</v>
      </c>
      <c r="K73" s="5">
        <v>821629343</v>
      </c>
      <c r="L73" s="5">
        <v>-106257447660</v>
      </c>
      <c r="M73" s="5">
        <v>86245263163</v>
      </c>
      <c r="N73" s="5">
        <v>56380932419</v>
      </c>
      <c r="O73" s="5">
        <v>-2334154897</v>
      </c>
      <c r="P73" s="5">
        <v>-95494861660</v>
      </c>
      <c r="Q73" s="5">
        <v>-24486490201</v>
      </c>
      <c r="R73" s="5">
        <v>34875088122</v>
      </c>
      <c r="S73" s="5">
        <v>-9338743080</v>
      </c>
      <c r="T73" s="5">
        <v>14077852427</v>
      </c>
      <c r="U73" s="5">
        <v>-77122673610</v>
      </c>
      <c r="V73" s="5">
        <v>18879858130</v>
      </c>
      <c r="W73" s="5">
        <v>16618511000</v>
      </c>
      <c r="X73" s="5">
        <v>5145107911</v>
      </c>
    </row>
    <row r="74" spans="2:24" ht="15.5" x14ac:dyDescent="0.35">
      <c r="C74" t="s">
        <v>107</v>
      </c>
      <c r="D74" s="5">
        <v>31803095583</v>
      </c>
      <c r="E74" s="5">
        <v>-10401034334</v>
      </c>
      <c r="F74" s="5">
        <v>-8654779110</v>
      </c>
      <c r="G74" s="5">
        <v>-11047575919</v>
      </c>
      <c r="I74" s="5">
        <v>-35886147345</v>
      </c>
      <c r="J74" s="5">
        <v>-53847379089</v>
      </c>
      <c r="K74" s="5">
        <v>821629343</v>
      </c>
      <c r="L74" s="5">
        <v>-106257447660</v>
      </c>
      <c r="M74" s="5">
        <v>86245263163</v>
      </c>
      <c r="N74" s="5">
        <v>56380932419</v>
      </c>
      <c r="O74" s="5">
        <v>-2334154897</v>
      </c>
      <c r="P74" s="5">
        <v>-95494861660</v>
      </c>
      <c r="Q74" s="5">
        <v>-24486490201</v>
      </c>
      <c r="R74" s="5">
        <v>34875088122</v>
      </c>
      <c r="S74" s="5">
        <v>-9338743080</v>
      </c>
      <c r="T74" s="5">
        <v>14077852427</v>
      </c>
      <c r="U74" s="5">
        <v>-77122673610</v>
      </c>
      <c r="V74" s="5">
        <v>18879858130</v>
      </c>
      <c r="W74" s="5">
        <v>16618511000</v>
      </c>
      <c r="X74" s="5">
        <v>5145107911</v>
      </c>
    </row>
    <row r="76" spans="2:24" ht="15.5" x14ac:dyDescent="0.35">
      <c r="B76" t="s">
        <v>108</v>
      </c>
      <c r="C76" t="s">
        <v>109</v>
      </c>
    </row>
    <row r="77" spans="2:24" ht="15.5" x14ac:dyDescent="0.35">
      <c r="C77" t="s">
        <v>110</v>
      </c>
    </row>
    <row r="78" spans="2:24" ht="15.5" x14ac:dyDescent="0.35">
      <c r="C78" t="s">
        <v>20</v>
      </c>
      <c r="D78" s="5">
        <v>24205663332</v>
      </c>
      <c r="E78" s="5">
        <v>13815311540</v>
      </c>
      <c r="F78" s="5">
        <v>11352780977</v>
      </c>
      <c r="G78" s="5">
        <v>17564001701</v>
      </c>
      <c r="I78" s="5">
        <v>11352780977</v>
      </c>
      <c r="J78" s="5">
        <v>93486306573</v>
      </c>
      <c r="K78" s="5">
        <v>37958342902</v>
      </c>
      <c r="L78" s="5">
        <v>23471460256</v>
      </c>
      <c r="M78" s="5">
        <v>129329631431</v>
      </c>
      <c r="N78" s="5">
        <v>85990562715</v>
      </c>
      <c r="O78" s="5">
        <v>17241644754</v>
      </c>
      <c r="P78" s="5">
        <v>10311045741</v>
      </c>
      <c r="Q78" s="5">
        <v>12100305546</v>
      </c>
      <c r="R78" s="5">
        <v>3867121504</v>
      </c>
      <c r="S78" s="5">
        <v>3481123418</v>
      </c>
      <c r="T78" s="5">
        <v>22905396860</v>
      </c>
      <c r="U78" s="5">
        <v>4820657563</v>
      </c>
      <c r="V78" s="5">
        <v>66720406291</v>
      </c>
      <c r="W78" s="5">
        <v>113554679432</v>
      </c>
      <c r="X78" s="5">
        <v>1294261975</v>
      </c>
    </row>
    <row r="79" spans="2:24" ht="15.5" x14ac:dyDescent="0.35">
      <c r="C79" t="s">
        <v>112</v>
      </c>
      <c r="D79" s="5">
        <v>233884763591</v>
      </c>
      <c r="E79" s="5">
        <v>176786470373</v>
      </c>
      <c r="F79" s="5">
        <v>173896722500</v>
      </c>
      <c r="G79" s="5">
        <v>152877664105</v>
      </c>
      <c r="I79" s="5">
        <v>173896722500</v>
      </c>
      <c r="J79" s="5">
        <v>146294215821</v>
      </c>
      <c r="K79" s="5">
        <v>155609289692</v>
      </c>
      <c r="L79" s="5">
        <v>139377792768</v>
      </c>
      <c r="M79" s="5">
        <v>64685948949</v>
      </c>
      <c r="N79" s="5">
        <v>123096744744</v>
      </c>
      <c r="O79" s="5">
        <v>169005745030</v>
      </c>
      <c r="P79" s="5">
        <v>192496110381</v>
      </c>
      <c r="Q79" s="5">
        <v>172761381118</v>
      </c>
      <c r="R79" s="5">
        <v>242375708685</v>
      </c>
      <c r="S79" s="5">
        <v>284093712991</v>
      </c>
      <c r="T79" s="5">
        <v>211977129519</v>
      </c>
      <c r="U79" s="5">
        <v>148684553778</v>
      </c>
      <c r="V79" s="5">
        <v>179338745289</v>
      </c>
      <c r="W79" s="5">
        <v>141579535547</v>
      </c>
      <c r="X79" s="5">
        <v>105917570065</v>
      </c>
    </row>
    <row r="80" spans="2:24" ht="15.5" x14ac:dyDescent="0.35">
      <c r="C80" t="s">
        <v>113</v>
      </c>
      <c r="D80" s="5">
        <v>142797625813</v>
      </c>
      <c r="E80" s="5">
        <v>142798231813</v>
      </c>
      <c r="F80" s="5">
        <v>140044733698</v>
      </c>
      <c r="G80" s="5">
        <v>135974029339</v>
      </c>
      <c r="I80" s="5">
        <v>140044733698</v>
      </c>
      <c r="J80" s="5">
        <v>124509300796</v>
      </c>
      <c r="K80" s="5">
        <v>105146048987</v>
      </c>
      <c r="L80" s="5">
        <v>95731763363</v>
      </c>
      <c r="M80" s="5">
        <v>80752135342</v>
      </c>
      <c r="N80" s="5">
        <v>73464612329</v>
      </c>
      <c r="O80" s="5">
        <v>64923137385</v>
      </c>
      <c r="P80" s="5">
        <v>58283154803</v>
      </c>
      <c r="Q80" s="5">
        <v>48188901014</v>
      </c>
      <c r="R80" s="5">
        <v>41086623453</v>
      </c>
      <c r="S80" s="5">
        <v>35100917098</v>
      </c>
      <c r="T80" s="5">
        <v>24005321087</v>
      </c>
    </row>
    <row r="81" spans="3:24" ht="15.5" x14ac:dyDescent="0.35">
      <c r="C81" t="s">
        <v>114</v>
      </c>
      <c r="D81" s="5">
        <v>8811832690</v>
      </c>
      <c r="E81" s="5">
        <v>4106968176</v>
      </c>
      <c r="F81" s="5">
        <v>4797948273</v>
      </c>
      <c r="G81" s="5">
        <v>5144745296</v>
      </c>
      <c r="I81" s="5">
        <v>4797948273</v>
      </c>
      <c r="J81" s="5">
        <v>5076295850</v>
      </c>
      <c r="K81" s="5">
        <v>7522155182</v>
      </c>
      <c r="L81" s="5">
        <v>5754108417</v>
      </c>
      <c r="M81" s="5">
        <v>22732132441</v>
      </c>
      <c r="N81" s="5">
        <v>4580693633</v>
      </c>
      <c r="O81" s="5">
        <v>6160423747</v>
      </c>
      <c r="P81" s="5">
        <v>7816012918</v>
      </c>
      <c r="Q81" s="5">
        <v>5783098737</v>
      </c>
      <c r="R81" s="5">
        <v>6903400651</v>
      </c>
      <c r="S81" s="5">
        <v>5477460913</v>
      </c>
      <c r="T81" s="5">
        <v>3970991834</v>
      </c>
    </row>
    <row r="82" spans="3:24" ht="15.5" x14ac:dyDescent="0.35">
      <c r="C82" t="s">
        <v>115</v>
      </c>
      <c r="D82" s="5">
        <v>233884763591</v>
      </c>
      <c r="E82" s="5">
        <v>176786470373</v>
      </c>
      <c r="F82" s="5">
        <v>173896722500</v>
      </c>
      <c r="G82" s="5">
        <v>152877664105</v>
      </c>
      <c r="I82" s="5">
        <v>173896722500</v>
      </c>
      <c r="J82" s="5">
        <v>146294215821</v>
      </c>
      <c r="K82" s="5">
        <v>155609289692</v>
      </c>
      <c r="L82" s="5">
        <v>139377792768</v>
      </c>
      <c r="M82" s="5">
        <v>64685948949</v>
      </c>
      <c r="N82" s="5">
        <v>123096744744</v>
      </c>
      <c r="O82" s="5">
        <v>169005745030</v>
      </c>
      <c r="P82" s="5">
        <v>192496110381</v>
      </c>
      <c r="Q82" s="5">
        <v>172761381118</v>
      </c>
      <c r="R82" s="5">
        <v>242375708685</v>
      </c>
      <c r="S82" s="5">
        <v>284093712991</v>
      </c>
      <c r="T82" s="5">
        <v>211977129519</v>
      </c>
      <c r="U82" s="5">
        <v>148684553778</v>
      </c>
      <c r="V82" s="5">
        <v>179338745289</v>
      </c>
      <c r="W82" s="5">
        <v>141579535547</v>
      </c>
      <c r="X82" s="5">
        <v>105917570065</v>
      </c>
    </row>
    <row r="83" spans="3:24" ht="15.5" x14ac:dyDescent="0.35">
      <c r="C83" t="s">
        <v>117</v>
      </c>
      <c r="D83" s="5">
        <v>159855992</v>
      </c>
      <c r="E83" s="5">
        <v>149672246</v>
      </c>
      <c r="F83" s="5">
        <v>8811987885</v>
      </c>
      <c r="G83" s="5">
        <v>146166966</v>
      </c>
      <c r="I83" s="5">
        <v>8811987885</v>
      </c>
      <c r="J83" s="5">
        <v>20411039</v>
      </c>
      <c r="K83" s="5">
        <v>995651</v>
      </c>
      <c r="L83" s="5">
        <v>279097754</v>
      </c>
      <c r="M83" s="5">
        <v>13369911</v>
      </c>
      <c r="N83" s="5">
        <v>447110</v>
      </c>
      <c r="O83" s="5">
        <v>1178748382</v>
      </c>
      <c r="P83" s="5">
        <v>20115700</v>
      </c>
      <c r="Q83" s="5">
        <v>18185153</v>
      </c>
      <c r="R83" s="5">
        <v>258788423</v>
      </c>
      <c r="S83" s="5">
        <v>4587616</v>
      </c>
      <c r="T83" s="5">
        <v>188329</v>
      </c>
      <c r="U83" s="5">
        <v>1768218</v>
      </c>
      <c r="V83" s="5">
        <v>12690656</v>
      </c>
      <c r="W83" s="5">
        <v>15177006</v>
      </c>
      <c r="X83" s="5">
        <v>35044507</v>
      </c>
    </row>
    <row r="84" spans="3:24" ht="15.5" x14ac:dyDescent="0.35">
      <c r="C84" t="s">
        <v>118</v>
      </c>
      <c r="D84" s="5">
        <v>159855992</v>
      </c>
      <c r="E84" s="5">
        <v>149672246</v>
      </c>
      <c r="F84" s="5">
        <v>8811987885</v>
      </c>
      <c r="G84" s="5">
        <v>146166966</v>
      </c>
      <c r="I84" s="5">
        <v>8811987885</v>
      </c>
      <c r="J84" s="5">
        <v>20411039</v>
      </c>
      <c r="K84" s="5">
        <v>995651</v>
      </c>
      <c r="L84" s="5">
        <v>279097754</v>
      </c>
      <c r="M84" s="5">
        <v>13369911</v>
      </c>
      <c r="N84" s="5">
        <v>447110</v>
      </c>
      <c r="O84" s="5">
        <v>1178748382</v>
      </c>
      <c r="P84" s="5">
        <v>20115700</v>
      </c>
      <c r="Q84" s="5">
        <v>18185153</v>
      </c>
      <c r="R84" s="5">
        <v>258788423</v>
      </c>
      <c r="S84" s="5">
        <v>4587616</v>
      </c>
      <c r="T84" s="5">
        <v>188329</v>
      </c>
      <c r="U84" s="5">
        <v>1768218</v>
      </c>
      <c r="V84" s="5">
        <v>12690656</v>
      </c>
      <c r="W84" s="5">
        <v>15177006</v>
      </c>
      <c r="X84" s="5">
        <v>35044507</v>
      </c>
    </row>
    <row r="85" spans="3:24" ht="15.5" x14ac:dyDescent="0.35">
      <c r="C85" t="s">
        <v>119</v>
      </c>
      <c r="D85" s="5">
        <v>351311954583</v>
      </c>
      <c r="E85" s="5">
        <v>320816064574</v>
      </c>
      <c r="F85" s="5">
        <v>338039084405</v>
      </c>
      <c r="G85" s="5">
        <v>335119006696</v>
      </c>
      <c r="I85" s="5">
        <v>338039084405</v>
      </c>
      <c r="J85" s="5">
        <v>293981260929</v>
      </c>
      <c r="K85" s="5">
        <v>316250652041</v>
      </c>
      <c r="L85" s="5">
        <v>337649506924</v>
      </c>
      <c r="M85" s="5">
        <v>325438867548</v>
      </c>
      <c r="N85" s="5">
        <v>299112438900</v>
      </c>
      <c r="O85" s="5">
        <v>378782534249</v>
      </c>
      <c r="P85" s="5">
        <v>402222464367</v>
      </c>
      <c r="Q85" s="5">
        <v>481054955518</v>
      </c>
      <c r="R85" s="5">
        <v>452203967651</v>
      </c>
      <c r="S85" s="5">
        <v>322718416935</v>
      </c>
      <c r="T85" s="5">
        <v>346961865445</v>
      </c>
      <c r="U85" s="5">
        <v>330888367800</v>
      </c>
      <c r="V85" s="5">
        <v>283335078182</v>
      </c>
      <c r="W85" s="5">
        <v>175636420869</v>
      </c>
      <c r="X85" s="5">
        <v>172182518198</v>
      </c>
    </row>
    <row r="86" spans="3:24" ht="15.5" x14ac:dyDescent="0.35">
      <c r="C86" t="s">
        <v>97</v>
      </c>
      <c r="R86" s="5">
        <v>-1280778006</v>
      </c>
      <c r="S86" s="5">
        <v>-1762511038</v>
      </c>
    </row>
    <row r="87" spans="3:24" ht="15.5" x14ac:dyDescent="0.35">
      <c r="C87" t="s">
        <v>120</v>
      </c>
      <c r="D87" s="5">
        <v>620166648849</v>
      </c>
      <c r="E87" s="5">
        <v>521755317346</v>
      </c>
      <c r="F87" s="5">
        <v>538826985733</v>
      </c>
      <c r="G87" s="5">
        <v>516470058912</v>
      </c>
      <c r="I87" s="5">
        <v>538826985733</v>
      </c>
      <c r="J87" s="5">
        <v>535857986014</v>
      </c>
      <c r="K87" s="5">
        <v>549933428178</v>
      </c>
      <c r="L87" s="5">
        <v>537784053101</v>
      </c>
      <c r="M87" s="5">
        <v>543722430669</v>
      </c>
      <c r="N87" s="5">
        <v>562587933413</v>
      </c>
      <c r="O87" s="5">
        <v>636445607431</v>
      </c>
      <c r="P87" s="5">
        <v>692169207950</v>
      </c>
      <c r="Q87" s="5">
        <v>727240100955</v>
      </c>
      <c r="R87" s="5">
        <v>749830324140</v>
      </c>
      <c r="S87" s="5">
        <v>667260528237</v>
      </c>
      <c r="T87" s="5">
        <v>652967002897</v>
      </c>
      <c r="U87" s="5">
        <v>545939945836</v>
      </c>
      <c r="V87" s="5">
        <v>582893695435</v>
      </c>
      <c r="W87" s="5">
        <v>474676910799</v>
      </c>
      <c r="X87" s="5">
        <v>306224982007</v>
      </c>
    </row>
    <row r="88" spans="3:24" ht="15.5" x14ac:dyDescent="0.35">
      <c r="C88" t="s">
        <v>121</v>
      </c>
    </row>
    <row r="89" spans="3:24" ht="15.5" x14ac:dyDescent="0.35">
      <c r="C89" t="s">
        <v>125</v>
      </c>
      <c r="D89" s="5">
        <v>33594611204</v>
      </c>
      <c r="E89" s="5">
        <v>33755845828</v>
      </c>
      <c r="F89" s="5">
        <v>33374897758</v>
      </c>
      <c r="G89" s="5">
        <v>40032850615</v>
      </c>
      <c r="I89" s="5">
        <v>33374897758</v>
      </c>
      <c r="J89" s="5">
        <v>35157426503</v>
      </c>
      <c r="K89" s="5">
        <v>35383146246</v>
      </c>
      <c r="L89" s="5">
        <v>36207624610</v>
      </c>
      <c r="M89" s="5">
        <v>7587367169</v>
      </c>
      <c r="N89" s="5">
        <v>15435516121</v>
      </c>
      <c r="O89" s="5">
        <v>8878276247</v>
      </c>
      <c r="P89" s="5">
        <v>11642947415</v>
      </c>
      <c r="Q89" s="5">
        <v>18304795721</v>
      </c>
      <c r="R89" s="5">
        <v>12160426516</v>
      </c>
      <c r="S89" s="5">
        <v>31520407671</v>
      </c>
      <c r="T89" s="5">
        <v>23257487482</v>
      </c>
      <c r="U89" s="5">
        <v>27863347136</v>
      </c>
      <c r="V89" s="5">
        <v>2059584519</v>
      </c>
      <c r="W89" s="5">
        <v>1305132927</v>
      </c>
      <c r="X89" s="5">
        <v>1043511595</v>
      </c>
    </row>
    <row r="90" spans="3:24" ht="15.5" x14ac:dyDescent="0.35">
      <c r="C90" t="s">
        <v>128</v>
      </c>
      <c r="D90" s="5">
        <v>100866680333</v>
      </c>
      <c r="E90" s="5">
        <v>103991913368</v>
      </c>
      <c r="F90" s="5">
        <v>102421648980</v>
      </c>
      <c r="G90" s="5">
        <v>104606813969</v>
      </c>
      <c r="I90" s="5">
        <v>102421648980</v>
      </c>
      <c r="J90" s="5">
        <v>115192331378</v>
      </c>
      <c r="K90" s="5">
        <v>139727556368</v>
      </c>
      <c r="L90" s="5">
        <v>157027484181</v>
      </c>
      <c r="M90" s="5">
        <v>174541022309</v>
      </c>
      <c r="N90" s="5">
        <v>182079832722</v>
      </c>
      <c r="O90" s="5">
        <v>191224692945</v>
      </c>
      <c r="P90" s="5">
        <v>196210656527</v>
      </c>
      <c r="Q90" s="5">
        <v>200831592410</v>
      </c>
      <c r="R90" s="5">
        <v>220563758390</v>
      </c>
      <c r="S90" s="5">
        <v>249498445491</v>
      </c>
      <c r="T90" s="5">
        <v>298005180331</v>
      </c>
      <c r="U90" s="5">
        <v>268721840289</v>
      </c>
      <c r="V90" s="5">
        <v>235094894474</v>
      </c>
      <c r="W90" s="5">
        <v>197227525650</v>
      </c>
      <c r="X90" s="5">
        <v>214250740967</v>
      </c>
    </row>
    <row r="91" spans="3:24" ht="15.5" x14ac:dyDescent="0.35">
      <c r="C91" t="s">
        <v>133</v>
      </c>
      <c r="D91" s="5">
        <v>149279642407</v>
      </c>
      <c r="E91" s="5">
        <v>149048051138</v>
      </c>
      <c r="F91" s="5">
        <v>145841584281</v>
      </c>
      <c r="G91" s="5">
        <v>154311165487</v>
      </c>
      <c r="I91" s="5">
        <v>145841584281</v>
      </c>
      <c r="J91" s="5">
        <v>168729110769</v>
      </c>
      <c r="K91" s="5">
        <v>176178059567</v>
      </c>
      <c r="L91" s="5">
        <v>193557306169</v>
      </c>
      <c r="M91" s="5">
        <v>182450586856</v>
      </c>
      <c r="N91" s="5">
        <v>197837546221</v>
      </c>
      <c r="O91" s="5">
        <v>200425166570</v>
      </c>
      <c r="P91" s="5">
        <v>209012588320</v>
      </c>
      <c r="Q91" s="5">
        <v>219208835509</v>
      </c>
      <c r="R91" s="5">
        <v>232796632284</v>
      </c>
      <c r="S91" s="5">
        <v>281422152905</v>
      </c>
      <c r="T91" s="5">
        <v>321665967556</v>
      </c>
      <c r="U91" s="5">
        <v>296988487168</v>
      </c>
      <c r="V91" s="5">
        <v>237557778736</v>
      </c>
      <c r="W91" s="5">
        <v>198935958320</v>
      </c>
      <c r="X91" s="5">
        <v>218663186515</v>
      </c>
    </row>
    <row r="92" spans="3:24" ht="15.5" x14ac:dyDescent="0.35">
      <c r="C92" t="s">
        <v>134</v>
      </c>
      <c r="D92" s="5">
        <v>769446291256</v>
      </c>
      <c r="E92" s="5">
        <v>670803368484</v>
      </c>
      <c r="F92" s="5">
        <v>684668570014</v>
      </c>
      <c r="G92" s="5">
        <v>670781224399</v>
      </c>
      <c r="I92" s="5">
        <v>684668570014</v>
      </c>
      <c r="J92" s="5">
        <v>704587096783</v>
      </c>
      <c r="K92" s="5">
        <v>726111487745</v>
      </c>
      <c r="L92" s="5">
        <v>731341359270</v>
      </c>
      <c r="M92" s="5">
        <v>726173017525</v>
      </c>
      <c r="N92" s="5">
        <v>760425479634</v>
      </c>
      <c r="O92" s="5">
        <v>836870774001</v>
      </c>
      <c r="P92" s="5">
        <v>901181796270</v>
      </c>
      <c r="Q92" s="5">
        <v>946448936464</v>
      </c>
      <c r="R92" s="5">
        <v>982626956424</v>
      </c>
      <c r="S92" s="5">
        <v>948682681142</v>
      </c>
      <c r="T92" s="5">
        <v>974632970453</v>
      </c>
      <c r="U92" s="5">
        <v>842928433004</v>
      </c>
      <c r="V92" s="5">
        <v>820451474171</v>
      </c>
      <c r="W92" s="5">
        <v>673612869119</v>
      </c>
      <c r="X92" s="5">
        <v>524888168522</v>
      </c>
    </row>
    <row r="93" spans="3:24" ht="15.5" x14ac:dyDescent="0.35">
      <c r="C93" t="s">
        <v>135</v>
      </c>
    </row>
    <row r="94" spans="3:24" ht="15.5" x14ac:dyDescent="0.35">
      <c r="C94" t="s">
        <v>136</v>
      </c>
    </row>
    <row r="95" spans="3:24" ht="15.5" x14ac:dyDescent="0.35">
      <c r="C95" t="s">
        <v>137</v>
      </c>
      <c r="D95" s="5">
        <v>718391277205</v>
      </c>
      <c r="E95" s="5">
        <v>651345630345</v>
      </c>
      <c r="F95" s="5">
        <v>655062187863</v>
      </c>
      <c r="G95" s="5">
        <v>289674122197</v>
      </c>
      <c r="I95" s="5">
        <v>655062187863</v>
      </c>
      <c r="J95" s="5">
        <v>309268500222</v>
      </c>
      <c r="K95" s="5">
        <v>289523226246</v>
      </c>
      <c r="L95" s="5">
        <v>290085800398</v>
      </c>
      <c r="M95" s="5">
        <v>211939279423</v>
      </c>
      <c r="N95" s="5">
        <v>619717175037</v>
      </c>
      <c r="O95" s="5">
        <v>748332823419</v>
      </c>
      <c r="P95" s="5">
        <v>811365493384</v>
      </c>
      <c r="Q95" s="5">
        <v>760156840021</v>
      </c>
      <c r="R95" s="5">
        <v>775814969312</v>
      </c>
      <c r="S95" s="5">
        <v>777986766746</v>
      </c>
      <c r="T95" s="5">
        <v>780658457243</v>
      </c>
      <c r="U95" s="5">
        <v>664433841210</v>
      </c>
      <c r="V95" s="5">
        <v>554604663049</v>
      </c>
      <c r="W95" s="5">
        <v>427049660571</v>
      </c>
      <c r="X95" s="5">
        <v>381284889354</v>
      </c>
    </row>
    <row r="96" spans="3:24" ht="15.5" x14ac:dyDescent="0.35">
      <c r="C96" t="s">
        <v>391</v>
      </c>
      <c r="D96" s="5">
        <v>68907331098</v>
      </c>
      <c r="E96" s="5">
        <v>75687503823</v>
      </c>
      <c r="F96" s="5">
        <v>65528256856</v>
      </c>
      <c r="G96" s="5">
        <v>79008953305</v>
      </c>
      <c r="I96" s="5">
        <v>65528256856</v>
      </c>
      <c r="J96" s="5">
        <v>94624190703</v>
      </c>
      <c r="K96" s="5">
        <v>57323941355</v>
      </c>
      <c r="L96" s="5">
        <v>104391563764</v>
      </c>
      <c r="M96" s="5">
        <v>34631211136</v>
      </c>
      <c r="N96" s="5">
        <v>122164266275</v>
      </c>
      <c r="O96" s="5">
        <v>240798552905</v>
      </c>
      <c r="P96" s="5">
        <v>295870883556</v>
      </c>
      <c r="Q96" s="5">
        <v>257071308579</v>
      </c>
      <c r="R96" s="5">
        <v>267213628650</v>
      </c>
      <c r="S96" s="5">
        <v>279444173562</v>
      </c>
      <c r="T96" s="5">
        <v>307265539046</v>
      </c>
      <c r="U96" s="5">
        <v>116011857735</v>
      </c>
      <c r="V96" s="5">
        <v>210627057711</v>
      </c>
      <c r="W96" s="5">
        <v>131093938762</v>
      </c>
      <c r="X96" s="5">
        <v>288324320038</v>
      </c>
    </row>
    <row r="97" spans="3:24" ht="15.5" x14ac:dyDescent="0.35">
      <c r="C97" t="s">
        <v>139</v>
      </c>
    </row>
    <row r="98" spans="3:24" ht="15.5" x14ac:dyDescent="0.35">
      <c r="C98" t="s">
        <v>140</v>
      </c>
      <c r="D98" s="5">
        <v>142234578946</v>
      </c>
      <c r="E98" s="5">
        <v>75265804944</v>
      </c>
      <c r="F98" s="5">
        <v>97093877905</v>
      </c>
      <c r="G98" s="5">
        <v>62954287373</v>
      </c>
      <c r="I98" s="5">
        <v>97093877905</v>
      </c>
      <c r="J98" s="5">
        <v>82930978487</v>
      </c>
      <c r="K98" s="5">
        <v>116059570546</v>
      </c>
      <c r="L98" s="5">
        <v>80011919637</v>
      </c>
      <c r="M98" s="5">
        <v>57424439767</v>
      </c>
      <c r="N98" s="5">
        <v>122732199926</v>
      </c>
      <c r="O98" s="5">
        <v>137840187704</v>
      </c>
      <c r="P98" s="5">
        <v>147890399718</v>
      </c>
      <c r="Q98" s="5">
        <v>162047617282</v>
      </c>
      <c r="R98" s="5">
        <v>170720006276</v>
      </c>
      <c r="S98" s="5">
        <v>165424801751</v>
      </c>
      <c r="T98" s="5">
        <v>181630535388</v>
      </c>
      <c r="U98" s="5">
        <v>251322691036</v>
      </c>
      <c r="V98" s="5">
        <v>110576102804</v>
      </c>
      <c r="W98" s="5">
        <v>90028610774</v>
      </c>
      <c r="X98" s="5">
        <v>56381844837</v>
      </c>
    </row>
    <row r="99" spans="3:24" ht="15.5" x14ac:dyDescent="0.35">
      <c r="C99" t="s">
        <v>141</v>
      </c>
    </row>
    <row r="100" spans="3:24" ht="15.5" x14ac:dyDescent="0.35">
      <c r="C100" t="s">
        <v>142</v>
      </c>
      <c r="D100" s="5">
        <v>733862246</v>
      </c>
      <c r="E100" s="5">
        <v>1222916962</v>
      </c>
      <c r="F100" s="5">
        <v>630787591</v>
      </c>
      <c r="G100" s="5">
        <v>2822122694</v>
      </c>
      <c r="I100" s="5">
        <v>630787591</v>
      </c>
      <c r="J100" s="5">
        <v>990555362</v>
      </c>
      <c r="K100" s="5">
        <v>2066446325</v>
      </c>
      <c r="L100" s="5">
        <v>2565730959</v>
      </c>
      <c r="M100" s="5">
        <v>2252566310</v>
      </c>
      <c r="N100" s="5">
        <v>292352954836</v>
      </c>
      <c r="O100" s="5">
        <v>289386141615</v>
      </c>
      <c r="P100" s="5">
        <v>300348496564</v>
      </c>
      <c r="Q100" s="5">
        <v>282648085217</v>
      </c>
      <c r="R100" s="5">
        <v>278852304301</v>
      </c>
      <c r="S100" s="5">
        <v>286102286679</v>
      </c>
      <c r="T100" s="5">
        <v>259472680172</v>
      </c>
      <c r="U100" s="5">
        <v>262832391443</v>
      </c>
      <c r="V100" s="5">
        <v>209802211318</v>
      </c>
      <c r="W100" s="5">
        <v>187032869529</v>
      </c>
      <c r="X100" s="5">
        <v>10749177674</v>
      </c>
    </row>
    <row r="101" spans="3:24" ht="15.5" x14ac:dyDescent="0.35">
      <c r="C101" t="s">
        <v>143</v>
      </c>
      <c r="D101" s="5">
        <v>2056937654</v>
      </c>
      <c r="E101" s="5">
        <v>1345447960</v>
      </c>
      <c r="F101" s="5">
        <v>587636888</v>
      </c>
      <c r="G101" s="5">
        <v>2065479645</v>
      </c>
      <c r="I101" s="5">
        <v>587636888</v>
      </c>
      <c r="J101" s="5">
        <v>1090412491</v>
      </c>
      <c r="K101" s="5">
        <v>859733482</v>
      </c>
      <c r="L101" s="5">
        <v>878521511</v>
      </c>
      <c r="M101" s="5">
        <v>11995127339</v>
      </c>
      <c r="N101" s="5">
        <v>2489158570</v>
      </c>
      <c r="O101" s="5">
        <v>2591688792</v>
      </c>
      <c r="P101" s="5">
        <v>1073010842</v>
      </c>
      <c r="Q101" s="5">
        <v>225634609</v>
      </c>
      <c r="R101" s="5">
        <v>1300646778</v>
      </c>
      <c r="S101" s="5">
        <v>2468126743</v>
      </c>
      <c r="T101" s="5">
        <v>344389716</v>
      </c>
      <c r="U101" s="5">
        <v>458287135</v>
      </c>
      <c r="V101" s="5">
        <v>239418365</v>
      </c>
      <c r="W101" s="5">
        <v>6901053286</v>
      </c>
      <c r="X101" s="5">
        <v>1370622817</v>
      </c>
    </row>
    <row r="102" spans="3:24" ht="15.5" x14ac:dyDescent="0.35">
      <c r="C102" t="s">
        <v>144</v>
      </c>
      <c r="U102" s="5">
        <v>21309078158</v>
      </c>
      <c r="V102" s="5">
        <v>17161362818</v>
      </c>
      <c r="W102" s="5">
        <v>3911634643</v>
      </c>
      <c r="X102" s="5">
        <v>18548927443</v>
      </c>
    </row>
    <row r="103" spans="3:24" ht="15.5" x14ac:dyDescent="0.35">
      <c r="C103" t="s">
        <v>352</v>
      </c>
      <c r="D103" s="5">
        <v>151609458503</v>
      </c>
      <c r="E103" s="5">
        <v>146905199989</v>
      </c>
      <c r="F103" s="5">
        <v>144842681971</v>
      </c>
      <c r="G103" s="5">
        <v>141118774635</v>
      </c>
      <c r="I103" s="5">
        <v>144842681971</v>
      </c>
      <c r="J103" s="5">
        <v>129585596646</v>
      </c>
      <c r="K103" s="5">
        <v>112668204169</v>
      </c>
      <c r="L103" s="5">
        <v>101485871780</v>
      </c>
      <c r="M103" s="5">
        <v>103484267783</v>
      </c>
      <c r="N103" s="5">
        <v>78045305962</v>
      </c>
      <c r="O103" s="5">
        <v>71083561132</v>
      </c>
      <c r="P103" s="5">
        <v>66099167721</v>
      </c>
      <c r="Q103" s="5">
        <v>53971999751</v>
      </c>
      <c r="R103" s="5">
        <v>47990024104</v>
      </c>
      <c r="S103" s="5">
        <v>40578378011</v>
      </c>
      <c r="T103" s="5">
        <v>27976312921</v>
      </c>
      <c r="U103" s="5">
        <v>21309078158</v>
      </c>
      <c r="V103" s="5">
        <v>17161362818</v>
      </c>
      <c r="W103" s="5">
        <v>3911634643</v>
      </c>
      <c r="X103" s="5">
        <v>18548927443</v>
      </c>
    </row>
    <row r="104" spans="3:24" ht="15.5" x14ac:dyDescent="0.35">
      <c r="C104" t="s">
        <v>145</v>
      </c>
    </row>
    <row r="105" spans="3:24" ht="15.5" x14ac:dyDescent="0.35">
      <c r="C105" t="s">
        <v>146</v>
      </c>
      <c r="V105" s="5">
        <v>5403535368</v>
      </c>
      <c r="W105" s="5">
        <v>8861929611</v>
      </c>
      <c r="X105" s="5">
        <v>16228374681</v>
      </c>
    </row>
    <row r="106" spans="3:24" ht="15.5" x14ac:dyDescent="0.35">
      <c r="C106" t="s">
        <v>727</v>
      </c>
      <c r="D106" s="5">
        <v>348864084309</v>
      </c>
      <c r="E106" s="5">
        <v>348433550554</v>
      </c>
      <c r="F106" s="5">
        <v>344421152345</v>
      </c>
      <c r="I106" s="5">
        <v>344421152345</v>
      </c>
    </row>
    <row r="107" spans="3:24" ht="15.5" x14ac:dyDescent="0.35">
      <c r="C107" t="s">
        <v>152</v>
      </c>
      <c r="D107" s="5">
        <v>350884054151</v>
      </c>
      <c r="E107" s="5">
        <v>350210180499</v>
      </c>
      <c r="F107" s="5">
        <v>345709246224</v>
      </c>
      <c r="I107" s="5">
        <v>345709246224</v>
      </c>
      <c r="J107" s="5">
        <v>37756623</v>
      </c>
      <c r="K107" s="5">
        <v>84886009</v>
      </c>
      <c r="L107" s="5">
        <v>77347702</v>
      </c>
      <c r="M107" s="5">
        <v>70455679</v>
      </c>
      <c r="N107" s="5">
        <v>64177766</v>
      </c>
      <c r="U107" s="5">
        <v>6829535703</v>
      </c>
      <c r="V107" s="5">
        <v>6198510033</v>
      </c>
      <c r="W107" s="5">
        <v>7505426814</v>
      </c>
      <c r="X107" s="5">
        <v>5127887380</v>
      </c>
    </row>
    <row r="108" spans="3:24" ht="15.5" x14ac:dyDescent="0.35">
      <c r="C108" t="s">
        <v>153</v>
      </c>
      <c r="D108" s="5">
        <v>8375352992</v>
      </c>
      <c r="E108" s="5">
        <v>8581172663</v>
      </c>
      <c r="F108" s="5">
        <v>8328782341</v>
      </c>
      <c r="G108" s="5">
        <v>349172231553</v>
      </c>
      <c r="I108" s="5">
        <v>8328782341</v>
      </c>
      <c r="J108" s="5">
        <v>338154849406</v>
      </c>
      <c r="K108" s="5">
        <v>325577135255</v>
      </c>
      <c r="L108" s="5">
        <v>331066061971</v>
      </c>
      <c r="M108" s="5">
        <v>300149386453</v>
      </c>
      <c r="N108" s="5">
        <v>12869216111</v>
      </c>
      <c r="O108" s="5">
        <v>14350756866</v>
      </c>
      <c r="P108" s="5">
        <v>13294954273</v>
      </c>
      <c r="Q108" s="5">
        <v>14275886170</v>
      </c>
      <c r="R108" s="5">
        <v>10309286638</v>
      </c>
      <c r="S108" s="5">
        <v>9068302044</v>
      </c>
      <c r="T108" s="5">
        <v>5650544596</v>
      </c>
      <c r="U108" s="5">
        <v>4248475607</v>
      </c>
      <c r="V108" s="5">
        <v>8808021325</v>
      </c>
      <c r="W108" s="5">
        <v>11530432529</v>
      </c>
      <c r="X108" s="5">
        <v>18153334616</v>
      </c>
    </row>
    <row r="109" spans="3:24" ht="15.5" x14ac:dyDescent="0.35">
      <c r="C109" t="s">
        <v>154</v>
      </c>
      <c r="D109" s="5">
        <v>8375352992</v>
      </c>
      <c r="E109" s="5">
        <v>8581172663</v>
      </c>
      <c r="F109" s="5">
        <v>8328782341</v>
      </c>
      <c r="G109" s="5">
        <v>349172231553</v>
      </c>
      <c r="I109" s="5">
        <v>8328782341</v>
      </c>
      <c r="J109" s="5">
        <v>338154849406</v>
      </c>
      <c r="K109" s="5">
        <v>325577135255</v>
      </c>
      <c r="L109" s="5">
        <v>331066061971</v>
      </c>
      <c r="M109" s="5">
        <v>300149386453</v>
      </c>
      <c r="N109" s="5">
        <v>12869216111</v>
      </c>
      <c r="O109" s="5">
        <v>14350756866</v>
      </c>
      <c r="P109" s="5">
        <v>13294954273</v>
      </c>
      <c r="Q109" s="5">
        <v>14275886170</v>
      </c>
      <c r="R109" s="5">
        <v>10309286638</v>
      </c>
      <c r="S109" s="5">
        <v>9068302044</v>
      </c>
      <c r="T109" s="5">
        <v>5650544596</v>
      </c>
      <c r="U109" s="5">
        <v>4248475607</v>
      </c>
      <c r="V109" s="5">
        <v>8808021325</v>
      </c>
      <c r="W109" s="5">
        <v>11530432529</v>
      </c>
      <c r="X109" s="5">
        <v>18153334616</v>
      </c>
    </row>
    <row r="110" spans="3:24" ht="15.5" x14ac:dyDescent="0.35">
      <c r="C110" t="s">
        <v>392</v>
      </c>
      <c r="G110" s="5">
        <v>341909619511</v>
      </c>
      <c r="J110" s="5">
        <v>330117359712</v>
      </c>
      <c r="K110" s="5">
        <v>313439415010</v>
      </c>
      <c r="L110" s="5">
        <v>318247385498</v>
      </c>
      <c r="M110" s="5">
        <v>287356517244</v>
      </c>
    </row>
    <row r="111" spans="3:24" ht="15.5" x14ac:dyDescent="0.35">
      <c r="C111" t="s">
        <v>156</v>
      </c>
    </row>
    <row r="112" spans="3:24" ht="15.5" x14ac:dyDescent="0.35">
      <c r="C112" t="s">
        <v>513</v>
      </c>
      <c r="D112" s="5">
        <v>172140797</v>
      </c>
      <c r="E112" s="5">
        <v>396523082</v>
      </c>
      <c r="F112" s="5">
        <v>619980040</v>
      </c>
      <c r="I112" s="5">
        <v>619980040</v>
      </c>
    </row>
    <row r="113" spans="2:24" ht="15.5" x14ac:dyDescent="0.35">
      <c r="C113" t="s">
        <v>157</v>
      </c>
      <c r="D113" s="5">
        <v>172140797</v>
      </c>
      <c r="E113" s="5">
        <v>396523082</v>
      </c>
      <c r="F113" s="5">
        <v>619980040</v>
      </c>
      <c r="I113" s="5">
        <v>619980040</v>
      </c>
      <c r="K113" s="5">
        <v>37756623</v>
      </c>
      <c r="L113" s="5">
        <v>122642632</v>
      </c>
      <c r="M113" s="5">
        <v>199990334</v>
      </c>
      <c r="N113" s="5">
        <v>270446013</v>
      </c>
      <c r="V113" s="5">
        <v>5403535368</v>
      </c>
      <c r="W113" s="5">
        <v>8861929611</v>
      </c>
      <c r="X113" s="5">
        <v>16228374681</v>
      </c>
    </row>
    <row r="114" spans="2:24" ht="15.5" x14ac:dyDescent="0.35">
      <c r="C114" t="s">
        <v>159</v>
      </c>
      <c r="D114" s="5">
        <v>726766630197</v>
      </c>
      <c r="E114" s="5">
        <v>659926803008</v>
      </c>
      <c r="F114" s="5">
        <v>663390970204</v>
      </c>
      <c r="G114" s="5">
        <v>638846353750</v>
      </c>
      <c r="I114" s="5">
        <v>663390970204</v>
      </c>
      <c r="J114" s="5">
        <v>647423349628</v>
      </c>
      <c r="K114" s="5">
        <v>615100361501</v>
      </c>
      <c r="L114" s="5">
        <v>621151862369</v>
      </c>
      <c r="M114" s="5">
        <v>512088665876</v>
      </c>
      <c r="N114" s="5">
        <v>632586391148</v>
      </c>
      <c r="O114" s="5">
        <v>762683580285</v>
      </c>
      <c r="P114" s="5">
        <v>824660447657</v>
      </c>
      <c r="Q114" s="5">
        <v>774432726191</v>
      </c>
      <c r="R114" s="5">
        <v>786124255950</v>
      </c>
      <c r="S114" s="5">
        <v>787055068790</v>
      </c>
      <c r="T114" s="5">
        <v>786309001839</v>
      </c>
      <c r="U114" s="5">
        <v>668682316817</v>
      </c>
      <c r="V114" s="5">
        <v>563412684374</v>
      </c>
      <c r="W114" s="5">
        <v>438580093100</v>
      </c>
      <c r="X114" s="5">
        <v>399438223970</v>
      </c>
    </row>
    <row r="115" spans="2:24" ht="15.5" x14ac:dyDescent="0.35">
      <c r="C115" t="s">
        <v>160</v>
      </c>
    </row>
    <row r="116" spans="2:24" ht="15.5" x14ac:dyDescent="0.35">
      <c r="C116" t="s">
        <v>161</v>
      </c>
      <c r="D116" s="5">
        <v>180000000000</v>
      </c>
      <c r="E116" s="5">
        <v>180000000000</v>
      </c>
      <c r="F116" s="5">
        <v>180000000000</v>
      </c>
      <c r="G116" s="5">
        <v>180000000000</v>
      </c>
      <c r="I116" s="5">
        <v>180000000000</v>
      </c>
      <c r="J116" s="5">
        <v>180000000000</v>
      </c>
      <c r="K116" s="5">
        <v>180000000000</v>
      </c>
      <c r="L116" s="5">
        <v>180000000000</v>
      </c>
      <c r="M116" s="5">
        <v>180000000000</v>
      </c>
      <c r="N116" s="5">
        <v>180000000000</v>
      </c>
      <c r="O116" s="5">
        <v>180000000000</v>
      </c>
      <c r="P116" s="5">
        <v>180000000000</v>
      </c>
      <c r="Q116" s="5">
        <v>180000000000</v>
      </c>
      <c r="R116" s="5">
        <v>180000000000</v>
      </c>
      <c r="S116" s="5">
        <v>180000000000</v>
      </c>
      <c r="T116" s="5">
        <v>180000000000</v>
      </c>
      <c r="U116" s="5">
        <v>180000000000</v>
      </c>
      <c r="V116" s="5">
        <v>180000000000</v>
      </c>
      <c r="W116" s="5">
        <v>180000000000</v>
      </c>
      <c r="X116" s="5">
        <v>77672000000</v>
      </c>
    </row>
    <row r="117" spans="2:24" ht="15.5" x14ac:dyDescent="0.35">
      <c r="C117" t="s">
        <v>162</v>
      </c>
      <c r="D117" s="5">
        <v>57658931667</v>
      </c>
      <c r="E117" s="5">
        <v>57658931667</v>
      </c>
      <c r="F117" s="5">
        <v>57658931667</v>
      </c>
      <c r="G117" s="5">
        <v>57658931667</v>
      </c>
      <c r="I117" s="5">
        <v>57658931667</v>
      </c>
      <c r="J117" s="5">
        <v>57658931667</v>
      </c>
      <c r="K117" s="5">
        <v>57658931667</v>
      </c>
      <c r="L117" s="5">
        <v>57658931667</v>
      </c>
      <c r="M117" s="5">
        <v>57658931667</v>
      </c>
      <c r="N117" s="5">
        <v>57658931667</v>
      </c>
      <c r="O117" s="5">
        <v>57658931667</v>
      </c>
      <c r="P117" s="5">
        <v>57658931667</v>
      </c>
      <c r="Q117" s="5">
        <v>57658931667</v>
      </c>
      <c r="R117" s="5">
        <v>57658931667</v>
      </c>
      <c r="S117" s="5">
        <v>57658931667</v>
      </c>
      <c r="T117" s="5">
        <v>57658931667</v>
      </c>
      <c r="U117" s="5">
        <v>57658931667</v>
      </c>
      <c r="V117" s="5">
        <v>57658931667</v>
      </c>
      <c r="W117" s="5">
        <v>57667431667</v>
      </c>
    </row>
    <row r="118" spans="2:24" ht="15.5" x14ac:dyDescent="0.35">
      <c r="C118" t="s">
        <v>163</v>
      </c>
      <c r="D118" s="5">
        <v>-194979270608</v>
      </c>
      <c r="E118" s="5">
        <v>-226782366191</v>
      </c>
      <c r="F118" s="5">
        <v>-216381331857</v>
      </c>
      <c r="G118" s="5">
        <v>-205724061018</v>
      </c>
      <c r="I118" s="5">
        <v>-216381331857</v>
      </c>
      <c r="J118" s="5">
        <v>-180495184512</v>
      </c>
      <c r="K118" s="5">
        <v>-126647805423</v>
      </c>
      <c r="L118" s="5">
        <v>-127469434766</v>
      </c>
      <c r="M118" s="5">
        <v>-23574580018</v>
      </c>
      <c r="N118" s="5">
        <v>-109819843181</v>
      </c>
      <c r="O118" s="5">
        <v>-163471737951</v>
      </c>
      <c r="P118" s="5">
        <v>-161137583054</v>
      </c>
      <c r="Q118" s="5">
        <v>-65642721394</v>
      </c>
      <c r="R118" s="5">
        <v>-39875453187</v>
      </c>
      <c r="S118" s="5">
        <v>-74268808277</v>
      </c>
      <c r="T118" s="5">
        <v>-49334963053</v>
      </c>
      <c r="U118" s="5">
        <v>-63412815480</v>
      </c>
      <c r="V118" s="5">
        <v>19379858130</v>
      </c>
      <c r="W118" s="5">
        <v>-2634655648</v>
      </c>
      <c r="X118" s="5">
        <v>47777944552</v>
      </c>
    </row>
    <row r="119" spans="2:24" ht="15.5" x14ac:dyDescent="0.35">
      <c r="C119" t="s">
        <v>164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500000000</v>
      </c>
      <c r="L119" s="5">
        <v>500000000</v>
      </c>
      <c r="M119" s="5">
        <v>500000000</v>
      </c>
      <c r="N119" s="5">
        <v>500000000</v>
      </c>
      <c r="O119" s="5">
        <v>500000000</v>
      </c>
      <c r="P119" s="5">
        <v>500000000</v>
      </c>
      <c r="Q119" s="5">
        <v>500000000</v>
      </c>
      <c r="R119" s="5">
        <v>500000000</v>
      </c>
      <c r="S119" s="5">
        <v>500000000</v>
      </c>
      <c r="T119" s="5">
        <v>500000000</v>
      </c>
      <c r="U119" s="5">
        <v>500000000</v>
      </c>
      <c r="V119" s="5">
        <v>500000000</v>
      </c>
      <c r="W119" s="5">
        <v>500000000</v>
      </c>
    </row>
    <row r="120" spans="2:24" ht="15.5" x14ac:dyDescent="0.35">
      <c r="C120" t="s">
        <v>165</v>
      </c>
      <c r="D120" s="5">
        <v>-195479270608</v>
      </c>
      <c r="E120" s="5">
        <v>-227282366191</v>
      </c>
      <c r="F120" s="5">
        <v>-216881331857</v>
      </c>
      <c r="G120" s="5">
        <v>-206224061018</v>
      </c>
      <c r="I120" s="5">
        <v>-216881331857</v>
      </c>
      <c r="J120" s="5">
        <v>-180995184512</v>
      </c>
      <c r="K120" s="5">
        <v>-127147805423</v>
      </c>
      <c r="L120" s="5">
        <v>-127969434766</v>
      </c>
      <c r="M120" s="5">
        <v>-24074580018</v>
      </c>
      <c r="N120" s="5">
        <v>-110319843181</v>
      </c>
      <c r="O120" s="5">
        <v>-163971737951</v>
      </c>
      <c r="P120" s="5">
        <v>-161637583054</v>
      </c>
      <c r="Q120" s="5">
        <v>-66142721394</v>
      </c>
      <c r="R120" s="5">
        <v>-40375453187</v>
      </c>
      <c r="S120" s="5">
        <v>-74768808277</v>
      </c>
      <c r="T120" s="5">
        <v>-49834963053</v>
      </c>
      <c r="U120" s="5">
        <v>-63912815480</v>
      </c>
      <c r="V120" s="5">
        <v>18879858130</v>
      </c>
      <c r="W120" s="5">
        <v>-3134655648</v>
      </c>
      <c r="X120" s="5">
        <v>47777944552</v>
      </c>
    </row>
    <row r="121" spans="2:24" ht="15.5" x14ac:dyDescent="0.35">
      <c r="C121" t="s">
        <v>166</v>
      </c>
      <c r="D121" s="5">
        <v>-194979270608</v>
      </c>
      <c r="E121" s="5">
        <v>-226782366191</v>
      </c>
      <c r="F121" s="5">
        <v>-216381331857</v>
      </c>
      <c r="G121" s="5">
        <v>-205724061018</v>
      </c>
      <c r="I121" s="5">
        <v>-216381331857</v>
      </c>
      <c r="J121" s="5">
        <v>-180495184512</v>
      </c>
      <c r="K121" s="5">
        <v>-126647805423</v>
      </c>
      <c r="L121" s="5">
        <v>-127469434766</v>
      </c>
      <c r="M121" s="5">
        <v>-23574580018</v>
      </c>
      <c r="N121" s="5">
        <v>-109819843181</v>
      </c>
      <c r="O121" s="5">
        <v>-163471737951</v>
      </c>
      <c r="P121" s="5">
        <v>-161137583054</v>
      </c>
      <c r="Q121" s="5">
        <v>-65642721394</v>
      </c>
      <c r="R121" s="5">
        <v>-39875453187</v>
      </c>
      <c r="S121" s="5">
        <v>-74268808277</v>
      </c>
      <c r="T121" s="5">
        <v>-49334963053</v>
      </c>
      <c r="U121" s="5">
        <v>-63412815480</v>
      </c>
      <c r="V121" s="5">
        <v>19379858130</v>
      </c>
      <c r="W121" s="5">
        <v>-2634655648</v>
      </c>
      <c r="X121" s="5">
        <v>47777944552</v>
      </c>
    </row>
    <row r="122" spans="2:24" ht="15.5" x14ac:dyDescent="0.35">
      <c r="C122" t="s">
        <v>10</v>
      </c>
      <c r="D122" s="5">
        <v>42679661059</v>
      </c>
      <c r="E122" s="5">
        <v>10876565476</v>
      </c>
      <c r="F122" s="5">
        <v>21277599810</v>
      </c>
      <c r="G122" s="5">
        <v>31934870649</v>
      </c>
      <c r="I122" s="5">
        <v>21277599810</v>
      </c>
      <c r="J122" s="5">
        <v>57163747155</v>
      </c>
      <c r="K122" s="5">
        <v>111011126244</v>
      </c>
      <c r="L122" s="5">
        <v>110189496901</v>
      </c>
      <c r="M122" s="5">
        <v>214084351649</v>
      </c>
      <c r="N122" s="5">
        <v>127839088486</v>
      </c>
      <c r="O122" s="5">
        <v>74187193716</v>
      </c>
      <c r="P122" s="5">
        <v>76521348613</v>
      </c>
      <c r="Q122" s="5">
        <v>172016210273</v>
      </c>
      <c r="R122" s="5">
        <v>196502700474</v>
      </c>
      <c r="S122" s="5">
        <v>161627612352</v>
      </c>
      <c r="T122" s="5">
        <v>188323968614</v>
      </c>
      <c r="U122" s="5">
        <v>174246116187</v>
      </c>
      <c r="V122" s="5">
        <v>257038789797</v>
      </c>
      <c r="W122" s="5">
        <v>235032776019</v>
      </c>
      <c r="X122" s="5">
        <v>125449944552</v>
      </c>
    </row>
    <row r="123" spans="2:24" ht="15.5" x14ac:dyDescent="0.35">
      <c r="C123" t="s">
        <v>168</v>
      </c>
      <c r="D123" s="5">
        <v>769446291256</v>
      </c>
      <c r="E123" s="5">
        <v>670803368484</v>
      </c>
      <c r="F123" s="5">
        <v>684668570014</v>
      </c>
      <c r="G123" s="5">
        <v>670781224399</v>
      </c>
      <c r="I123" s="5">
        <v>684668570014</v>
      </c>
      <c r="J123" s="5">
        <v>704587096783</v>
      </c>
      <c r="K123" s="5">
        <v>726111487745</v>
      </c>
      <c r="L123" s="5">
        <v>731341359270</v>
      </c>
      <c r="M123" s="5">
        <v>726173017525</v>
      </c>
      <c r="N123" s="5">
        <v>760425479634</v>
      </c>
      <c r="O123" s="5">
        <v>836870774001</v>
      </c>
      <c r="P123" s="5">
        <v>901181796270</v>
      </c>
      <c r="Q123" s="5">
        <v>946448936464</v>
      </c>
      <c r="R123" s="5">
        <v>982626956424</v>
      </c>
      <c r="S123" s="5">
        <v>948682681142</v>
      </c>
      <c r="T123" s="5">
        <v>974632970453</v>
      </c>
      <c r="U123" s="5">
        <v>842928433004</v>
      </c>
      <c r="V123" s="5">
        <v>820451474171</v>
      </c>
      <c r="W123" s="5">
        <v>673612869119</v>
      </c>
      <c r="X123" s="5">
        <v>524888168522</v>
      </c>
    </row>
    <row r="124" spans="2:24" ht="15.5" x14ac:dyDescent="0.35">
      <c r="C124" t="s">
        <v>169</v>
      </c>
      <c r="D124" s="5">
        <v>1800000000</v>
      </c>
      <c r="E124" s="5">
        <v>1800000000</v>
      </c>
      <c r="F124" s="5">
        <v>1800000000</v>
      </c>
      <c r="G124" s="5">
        <v>1800000000</v>
      </c>
      <c r="I124" s="5">
        <v>1800000000</v>
      </c>
      <c r="J124" s="5">
        <v>1800000000</v>
      </c>
      <c r="K124" s="5">
        <v>1800000000</v>
      </c>
      <c r="L124" s="5">
        <v>1800000000</v>
      </c>
      <c r="M124" s="5">
        <v>1800000000</v>
      </c>
      <c r="N124" s="5">
        <v>1800000000</v>
      </c>
      <c r="O124" s="5">
        <v>1800000000</v>
      </c>
      <c r="P124" s="5">
        <v>1800000000</v>
      </c>
      <c r="Q124" s="5">
        <v>1800000000</v>
      </c>
      <c r="R124" s="5">
        <v>1800000000</v>
      </c>
      <c r="S124" s="5">
        <v>1800000000</v>
      </c>
      <c r="T124" s="5">
        <v>1800000000</v>
      </c>
      <c r="U124" s="5">
        <v>1800000000</v>
      </c>
      <c r="V124" s="5">
        <v>1800000000</v>
      </c>
      <c r="W124" s="5">
        <v>1800000000</v>
      </c>
      <c r="X124" s="5">
        <v>1800000000</v>
      </c>
    </row>
    <row r="126" spans="2:24" ht="15.5" x14ac:dyDescent="0.35">
      <c r="B126" t="s">
        <v>170</v>
      </c>
      <c r="C126" t="s">
        <v>171</v>
      </c>
      <c r="D126" s="5">
        <v>27142557184</v>
      </c>
      <c r="E126" s="5">
        <v>-3804018167</v>
      </c>
      <c r="F126" s="5">
        <v>18651346379</v>
      </c>
      <c r="G126" s="5">
        <v>-14146478269</v>
      </c>
      <c r="I126" s="5">
        <v>-28875566690</v>
      </c>
      <c r="J126" s="5">
        <v>27445283051</v>
      </c>
      <c r="K126" s="5">
        <v>72024894161</v>
      </c>
      <c r="L126" s="5">
        <v>-151704853712</v>
      </c>
      <c r="M126" s="5">
        <v>129095155608</v>
      </c>
      <c r="N126" s="5">
        <v>213280040920</v>
      </c>
      <c r="O126" s="5">
        <v>79605539441</v>
      </c>
      <c r="P126" s="5">
        <v>10125713239</v>
      </c>
      <c r="Q126" s="5">
        <v>52474094986</v>
      </c>
      <c r="R126" s="5">
        <v>34234428082</v>
      </c>
      <c r="S126" s="5">
        <v>27344372141</v>
      </c>
      <c r="T126" s="5">
        <v>-74385983999</v>
      </c>
      <c r="U126" s="5">
        <v>108138926072</v>
      </c>
      <c r="V126" s="5">
        <v>-52200340966</v>
      </c>
      <c r="W126" s="5">
        <v>-25552240121</v>
      </c>
      <c r="X126" s="5">
        <v>-100581433888</v>
      </c>
    </row>
    <row r="127" spans="2:24" ht="15.5" x14ac:dyDescent="0.35">
      <c r="C127" t="s">
        <v>395</v>
      </c>
      <c r="D127" s="5">
        <v>330677307198</v>
      </c>
      <c r="E127" s="5">
        <v>245727152478</v>
      </c>
      <c r="F127" s="5">
        <v>233251378916</v>
      </c>
      <c r="G127" s="5">
        <v>201541944487</v>
      </c>
      <c r="I127" s="5">
        <v>801545477947</v>
      </c>
      <c r="J127" s="5">
        <v>797802554087</v>
      </c>
      <c r="K127" s="5">
        <v>937128327142</v>
      </c>
      <c r="L127" s="5">
        <v>987947867338</v>
      </c>
      <c r="M127" s="5">
        <v>1441504888272</v>
      </c>
      <c r="N127" s="5">
        <v>1241768188493</v>
      </c>
      <c r="O127" s="5">
        <v>1104457506174</v>
      </c>
      <c r="P127" s="5">
        <v>1272373369779</v>
      </c>
      <c r="Q127" s="5">
        <v>1293690882451</v>
      </c>
      <c r="R127" s="5">
        <v>1034808549381</v>
      </c>
      <c r="S127" s="5">
        <v>1188218845150</v>
      </c>
      <c r="T127" s="5">
        <v>1175960368592</v>
      </c>
      <c r="U127" s="5">
        <v>1091555423249</v>
      </c>
      <c r="V127" s="5">
        <v>1138411361307</v>
      </c>
      <c r="W127" s="5">
        <v>954219594944</v>
      </c>
      <c r="X127" s="5">
        <v>765943114584</v>
      </c>
    </row>
    <row r="128" spans="2:24" ht="15.5" x14ac:dyDescent="0.35">
      <c r="C128" t="s">
        <v>468</v>
      </c>
      <c r="D128" s="5">
        <v>-300012903584</v>
      </c>
      <c r="E128" s="5">
        <v>-256404683330</v>
      </c>
      <c r="F128" s="5">
        <v>-211114531649</v>
      </c>
      <c r="G128" s="5">
        <v>-214653719725</v>
      </c>
      <c r="I128" s="5">
        <v>-828171250452</v>
      </c>
      <c r="J128" s="5">
        <v>-778609224016</v>
      </c>
      <c r="K128" s="5">
        <v>-854284149391</v>
      </c>
      <c r="L128" s="5">
        <v>-1111664161683</v>
      </c>
      <c r="M128" s="5">
        <v>-1265793141006</v>
      </c>
      <c r="N128" s="5">
        <v>-1032811152117</v>
      </c>
      <c r="O128" s="5">
        <v>-1021875381123</v>
      </c>
      <c r="P128" s="5">
        <v>-1251307939262</v>
      </c>
      <c r="Q128" s="5">
        <v>-1234126772476</v>
      </c>
      <c r="R128" s="5">
        <v>-976786011230</v>
      </c>
      <c r="S128" s="5">
        <v>-1136127758971</v>
      </c>
      <c r="T128" s="5">
        <v>-1223982634660</v>
      </c>
      <c r="U128" s="5">
        <v>-958337470140</v>
      </c>
      <c r="V128" s="5">
        <v>-1153035470334</v>
      </c>
      <c r="W128" s="5">
        <v>-855410041958</v>
      </c>
      <c r="X128" s="5">
        <v>-823671565655</v>
      </c>
    </row>
    <row r="129" spans="3:24" ht="15.5" x14ac:dyDescent="0.35">
      <c r="C129" t="s">
        <v>469</v>
      </c>
      <c r="R129" s="5">
        <v>-26304563309</v>
      </c>
      <c r="S129" s="5">
        <v>-26559702578</v>
      </c>
      <c r="T129" s="5">
        <v>-21543518207</v>
      </c>
      <c r="U129" s="5">
        <v>-18170571956</v>
      </c>
      <c r="V129" s="5">
        <v>-11468713600</v>
      </c>
      <c r="W129" s="5">
        <v>-10800891197</v>
      </c>
      <c r="X129" s="5">
        <v>-11005360818</v>
      </c>
    </row>
    <row r="130" spans="3:24" ht="15.5" x14ac:dyDescent="0.35">
      <c r="C130" t="s">
        <v>696</v>
      </c>
      <c r="D130" s="5">
        <v>6623524</v>
      </c>
      <c r="E130" s="5">
        <v>-474831777</v>
      </c>
      <c r="F130" s="5">
        <v>-208018613</v>
      </c>
      <c r="G130" s="5">
        <v>76832258</v>
      </c>
      <c r="I130" s="5">
        <v>-929603045</v>
      </c>
      <c r="J130" s="5">
        <v>-1875479055</v>
      </c>
      <c r="K130" s="5">
        <v>-2142664705</v>
      </c>
      <c r="L130" s="5">
        <v>-1542336448</v>
      </c>
      <c r="M130" s="5">
        <v>-38832159603</v>
      </c>
      <c r="N130" s="5">
        <v>-3080735271</v>
      </c>
      <c r="O130" s="5">
        <v>-2061344125</v>
      </c>
      <c r="P130" s="5">
        <v>-3785300329</v>
      </c>
      <c r="Q130" s="5">
        <v>-1360571814</v>
      </c>
      <c r="R130" s="5">
        <v>-1396307461</v>
      </c>
      <c r="S130" s="5">
        <v>-3928233204</v>
      </c>
      <c r="T130" s="5">
        <v>-7558887312</v>
      </c>
      <c r="U130" s="5">
        <v>-2194523230</v>
      </c>
      <c r="V130" s="5">
        <v>733441093</v>
      </c>
      <c r="W130" s="5">
        <v>-84348094705</v>
      </c>
      <c r="X130" s="5">
        <v>-10374231847</v>
      </c>
    </row>
    <row r="131" spans="3:24" ht="15.5" x14ac:dyDescent="0.35">
      <c r="C131" t="s">
        <v>728</v>
      </c>
      <c r="D131" s="5">
        <v>8</v>
      </c>
      <c r="E131" s="5">
        <v>8661849893</v>
      </c>
      <c r="F131" s="5">
        <v>-380424</v>
      </c>
      <c r="I131" s="5">
        <v>8676238461</v>
      </c>
      <c r="J131" s="5">
        <v>20700774249</v>
      </c>
      <c r="L131" s="5">
        <v>6321071503</v>
      </c>
      <c r="M131" s="5">
        <v>14266217435</v>
      </c>
      <c r="N131" s="5">
        <v>13738817933</v>
      </c>
      <c r="O131" s="5">
        <v>13350975938</v>
      </c>
      <c r="P131" s="5">
        <v>6630341619</v>
      </c>
      <c r="Q131" s="5">
        <v>7621532763</v>
      </c>
      <c r="R131" s="5">
        <v>9288746465</v>
      </c>
      <c r="S131" s="5">
        <v>11921791223</v>
      </c>
      <c r="T131" s="5">
        <v>11268870573</v>
      </c>
      <c r="U131" s="5">
        <v>6157132538</v>
      </c>
      <c r="V131" s="5">
        <v>6157132538</v>
      </c>
      <c r="X131" s="5">
        <v>4532889672</v>
      </c>
    </row>
    <row r="132" spans="3:24" ht="15.5" x14ac:dyDescent="0.35">
      <c r="C132" t="s">
        <v>318</v>
      </c>
      <c r="D132" s="5">
        <v>-3528469962</v>
      </c>
      <c r="E132" s="5">
        <v>-1265665431</v>
      </c>
      <c r="F132" s="5">
        <v>-2341641116</v>
      </c>
      <c r="G132" s="5">
        <v>-1809002213</v>
      </c>
      <c r="I132" s="5">
        <v>-9060968866</v>
      </c>
      <c r="J132" s="5">
        <v>-8677021189</v>
      </c>
      <c r="K132" s="5">
        <v>-8676618885</v>
      </c>
      <c r="L132" s="5">
        <v>-32767294422</v>
      </c>
      <c r="M132" s="5">
        <v>-22050649490</v>
      </c>
      <c r="N132" s="5">
        <v>-6335078118</v>
      </c>
      <c r="O132" s="5">
        <v>-14266217423</v>
      </c>
      <c r="P132" s="5">
        <v>-13784758568</v>
      </c>
      <c r="Q132" s="5">
        <v>-13350975938</v>
      </c>
      <c r="R132" s="5">
        <v>-6630341619</v>
      </c>
      <c r="S132" s="5">
        <v>-7621532763</v>
      </c>
      <c r="T132" s="5">
        <v>-9288746465</v>
      </c>
      <c r="U132" s="5">
        <v>-11921791223</v>
      </c>
      <c r="V132" s="5">
        <v>-37132577679</v>
      </c>
      <c r="W132" s="5">
        <v>-29666915353</v>
      </c>
      <c r="X132" s="5">
        <v>-26324718701</v>
      </c>
    </row>
    <row r="133" spans="3:24" ht="15.5" x14ac:dyDescent="0.35">
      <c r="C133" t="s">
        <v>729</v>
      </c>
      <c r="E133" s="5">
        <v>-47840000</v>
      </c>
      <c r="F133" s="5">
        <v>-935460735</v>
      </c>
      <c r="G133" s="5">
        <v>697466924</v>
      </c>
      <c r="I133" s="5">
        <v>-935460735</v>
      </c>
      <c r="J133" s="5">
        <v>-1896321025</v>
      </c>
    </row>
    <row r="134" spans="3:24" ht="15.5" x14ac:dyDescent="0.35">
      <c r="C134" t="s">
        <v>400</v>
      </c>
      <c r="D134" s="5">
        <v>54006899</v>
      </c>
      <c r="E134" s="5">
        <v>54741676</v>
      </c>
      <c r="F134" s="5">
        <v>48827259</v>
      </c>
      <c r="G134" s="5">
        <v>198071672</v>
      </c>
      <c r="I134" s="5">
        <v>978385944</v>
      </c>
      <c r="J134" s="5">
        <v>571289519</v>
      </c>
      <c r="K134" s="5">
        <v>395414727</v>
      </c>
      <c r="L134" s="5">
        <v>1697591596</v>
      </c>
      <c r="M134" s="5">
        <v>3939277257</v>
      </c>
      <c r="N134" s="5">
        <v>1267107649</v>
      </c>
      <c r="O134" s="5">
        <v>256849504</v>
      </c>
      <c r="P134" s="5">
        <v>574148751</v>
      </c>
      <c r="Q134" s="5">
        <v>665622634</v>
      </c>
    </row>
    <row r="135" spans="3:24" ht="15.5" x14ac:dyDescent="0.35">
      <c r="C135" t="s">
        <v>184</v>
      </c>
      <c r="D135" s="5">
        <v>-11399193245</v>
      </c>
      <c r="E135" s="5">
        <v>8264194205</v>
      </c>
      <c r="F135" s="5">
        <v>-17090269348</v>
      </c>
      <c r="G135" s="5">
        <v>-2579797776</v>
      </c>
      <c r="I135" s="5">
        <v>-37770951101</v>
      </c>
      <c r="J135" s="5">
        <v>28822412343</v>
      </c>
      <c r="K135" s="5">
        <v>-49049110190</v>
      </c>
      <c r="L135" s="5">
        <v>62389204644</v>
      </c>
      <c r="M135" s="5">
        <v>-95733887642</v>
      </c>
      <c r="N135" s="5">
        <v>-134847753510</v>
      </c>
      <c r="O135" s="5">
        <v>-70725985420</v>
      </c>
      <c r="P135" s="5">
        <v>13675617215</v>
      </c>
      <c r="Q135" s="5">
        <v>-28787269720</v>
      </c>
      <c r="R135" s="5">
        <v>-31275090391</v>
      </c>
      <c r="S135" s="5">
        <v>-45886595518</v>
      </c>
      <c r="T135" s="5">
        <v>164000937718</v>
      </c>
      <c r="U135" s="5">
        <v>-117406941981</v>
      </c>
      <c r="V135" s="5">
        <v>51967581586</v>
      </c>
      <c r="W135" s="5">
        <v>143894698450</v>
      </c>
      <c r="X135" s="5">
        <v>75214077889</v>
      </c>
    </row>
    <row r="136" spans="3:24" ht="15.5" x14ac:dyDescent="0.35">
      <c r="C136" t="s">
        <v>185</v>
      </c>
      <c r="D136" s="5">
        <v>-5421829210</v>
      </c>
      <c r="E136" s="5">
        <v>-2015661527</v>
      </c>
      <c r="F136" s="5">
        <v>-7777480199</v>
      </c>
      <c r="G136" s="5">
        <v>-2987762433</v>
      </c>
      <c r="I136" s="5">
        <v>-15519320364</v>
      </c>
      <c r="J136" s="5">
        <v>-768419146</v>
      </c>
      <c r="K136" s="5">
        <v>-8477746328</v>
      </c>
      <c r="L136" s="5">
        <v>-16608088031</v>
      </c>
      <c r="M136" s="5">
        <v>9966357414</v>
      </c>
      <c r="N136" s="5">
        <v>-9686388755</v>
      </c>
      <c r="O136" s="5">
        <v>-1938495434</v>
      </c>
      <c r="P136" s="5">
        <v>-25640026234</v>
      </c>
      <c r="Q136" s="5">
        <v>-15455346299</v>
      </c>
      <c r="R136" s="5">
        <v>-2585966202</v>
      </c>
      <c r="S136" s="5">
        <v>-811813803</v>
      </c>
      <c r="T136" s="5">
        <v>-71556366569</v>
      </c>
      <c r="U136" s="5">
        <v>-52738389798</v>
      </c>
      <c r="V136" s="5">
        <v>-46615735166</v>
      </c>
      <c r="W136" s="5">
        <v>-6082040772</v>
      </c>
      <c r="X136" s="5">
        <v>15498443321</v>
      </c>
    </row>
    <row r="137" spans="3:24" ht="15.5" x14ac:dyDescent="0.35">
      <c r="C137" t="s">
        <v>189</v>
      </c>
      <c r="D137" s="5">
        <v>-2470804612</v>
      </c>
      <c r="E137" s="5">
        <v>-5077430187</v>
      </c>
      <c r="F137" s="5">
        <v>-4183530986</v>
      </c>
      <c r="G137" s="5">
        <v>-3585834101</v>
      </c>
      <c r="I137" s="5">
        <v>-12508654830</v>
      </c>
      <c r="J137" s="5">
        <v>-4969044371</v>
      </c>
      <c r="K137" s="5">
        <v>-13316294823</v>
      </c>
      <c r="L137" s="5">
        <v>-14841825883</v>
      </c>
      <c r="M137" s="5">
        <v>-20454627488</v>
      </c>
      <c r="N137" s="5">
        <v>-16935813585</v>
      </c>
      <c r="O137" s="5">
        <v>-17452390142</v>
      </c>
      <c r="P137" s="5">
        <v>-13680622542</v>
      </c>
      <c r="Q137" s="5">
        <v>-11808519603</v>
      </c>
      <c r="R137" s="5">
        <v>-4769557847</v>
      </c>
      <c r="S137" s="5">
        <v>-6577443422</v>
      </c>
      <c r="T137" s="5">
        <v>-56051045457</v>
      </c>
      <c r="U137" s="5">
        <v>-54429788105</v>
      </c>
      <c r="V137" s="5">
        <v>-47135735166</v>
      </c>
      <c r="W137" s="5">
        <v>-6517268045</v>
      </c>
      <c r="X137" s="5">
        <v>-4526346760</v>
      </c>
    </row>
    <row r="138" spans="3:24" ht="15.5" x14ac:dyDescent="0.35">
      <c r="C138" t="s">
        <v>325</v>
      </c>
      <c r="D138" s="5">
        <v>47747743</v>
      </c>
      <c r="E138" s="5">
        <v>73690721</v>
      </c>
      <c r="G138" s="5">
        <v>400000000</v>
      </c>
      <c r="I138" s="5">
        <v>400000000</v>
      </c>
      <c r="L138" s="5">
        <v>456756757</v>
      </c>
      <c r="M138" s="5">
        <v>166818182</v>
      </c>
      <c r="O138" s="5">
        <v>673136364</v>
      </c>
      <c r="P138" s="5">
        <v>70000000</v>
      </c>
      <c r="Q138" s="5">
        <v>133000000</v>
      </c>
      <c r="R138" s="5">
        <v>147727273</v>
      </c>
      <c r="S138" s="5">
        <v>456363636</v>
      </c>
      <c r="T138" s="5">
        <v>166707500</v>
      </c>
      <c r="U138" s="5">
        <v>168858151</v>
      </c>
      <c r="V138" s="5">
        <v>520000000</v>
      </c>
      <c r="W138" s="5">
        <v>435227273</v>
      </c>
      <c r="X138" s="5">
        <v>24790081</v>
      </c>
    </row>
    <row r="139" spans="3:24" ht="15.5" x14ac:dyDescent="0.35">
      <c r="C139" t="s">
        <v>558</v>
      </c>
      <c r="X139" s="5">
        <v>20000000000</v>
      </c>
    </row>
    <row r="140" spans="3:24" ht="15.5" x14ac:dyDescent="0.35">
      <c r="C140" t="s">
        <v>730</v>
      </c>
      <c r="D140" s="5">
        <v>-3052779240</v>
      </c>
      <c r="E140" s="5">
        <v>2933336263</v>
      </c>
      <c r="F140" s="5">
        <v>-3642776472</v>
      </c>
      <c r="G140" s="5">
        <v>-4</v>
      </c>
      <c r="I140" s="5">
        <v>-4389051478</v>
      </c>
      <c r="J140" s="5">
        <v>3629335706</v>
      </c>
      <c r="K140" s="5">
        <v>4443133768</v>
      </c>
      <c r="L140" s="5">
        <v>-3920610501</v>
      </c>
      <c r="M140" s="5">
        <v>26314889463</v>
      </c>
      <c r="N140" s="5">
        <v>5982317181</v>
      </c>
      <c r="O140" s="5">
        <v>14583908840</v>
      </c>
      <c r="P140" s="5">
        <v>-12220594023</v>
      </c>
      <c r="Q140" s="5">
        <v>-3287759601</v>
      </c>
      <c r="R140" s="5">
        <v>2174193441</v>
      </c>
      <c r="S140" s="5">
        <v>5359690869</v>
      </c>
      <c r="T140" s="5">
        <v>-15204431376</v>
      </c>
      <c r="U140" s="5">
        <v>1986695457</v>
      </c>
    </row>
    <row r="141" spans="3:24" ht="15.5" x14ac:dyDescent="0.35">
      <c r="C141" t="s">
        <v>368</v>
      </c>
      <c r="P141" s="5">
        <v>-382958420</v>
      </c>
      <c r="Q141" s="5">
        <v>-1157689729</v>
      </c>
      <c r="R141" s="5">
        <v>-138329069</v>
      </c>
      <c r="S141" s="5">
        <v>-50424886</v>
      </c>
      <c r="T141" s="5">
        <v>-467597236</v>
      </c>
      <c r="U141" s="5">
        <v>-464155301</v>
      </c>
    </row>
    <row r="142" spans="3:24" ht="15.5" x14ac:dyDescent="0.35">
      <c r="C142" t="s">
        <v>215</v>
      </c>
      <c r="D142" s="5">
        <v>-11399193245</v>
      </c>
      <c r="E142" s="5">
        <v>8264194205</v>
      </c>
      <c r="F142" s="5">
        <v>-17090269348</v>
      </c>
      <c r="G142" s="5">
        <v>-2579797776</v>
      </c>
      <c r="I142" s="5">
        <v>-37770951101</v>
      </c>
      <c r="J142" s="5">
        <v>28822412343</v>
      </c>
      <c r="K142" s="5">
        <v>-49049110190</v>
      </c>
      <c r="L142" s="5">
        <v>62389204644</v>
      </c>
      <c r="M142" s="5">
        <v>-95733887642</v>
      </c>
      <c r="N142" s="5">
        <v>-134847753510</v>
      </c>
      <c r="O142" s="5">
        <v>-70725985420</v>
      </c>
      <c r="P142" s="5">
        <v>13675617215</v>
      </c>
      <c r="Q142" s="5">
        <v>-28787269720</v>
      </c>
      <c r="R142" s="5">
        <v>-31275090391</v>
      </c>
      <c r="S142" s="5">
        <v>-45886595518</v>
      </c>
      <c r="T142" s="5">
        <v>164000937718</v>
      </c>
      <c r="U142" s="5">
        <v>-117406941981</v>
      </c>
      <c r="V142" s="5">
        <v>51967581586</v>
      </c>
      <c r="W142" s="5">
        <v>143894698450</v>
      </c>
      <c r="X142" s="5">
        <v>75214077889</v>
      </c>
    </row>
    <row r="143" spans="3:24" ht="15.5" x14ac:dyDescent="0.35">
      <c r="C143" t="s">
        <v>498</v>
      </c>
      <c r="W143" s="5">
        <v>62328000000</v>
      </c>
    </row>
    <row r="144" spans="3:24" ht="15.5" x14ac:dyDescent="0.35">
      <c r="C144" t="s">
        <v>528</v>
      </c>
      <c r="W144" s="5">
        <v>87667431667</v>
      </c>
    </row>
    <row r="145" spans="2:24" ht="15.5" x14ac:dyDescent="0.35">
      <c r="C145" t="s">
        <v>731</v>
      </c>
      <c r="V145" s="5">
        <v>3134655648</v>
      </c>
      <c r="W145" s="5">
        <v>-57031111200</v>
      </c>
    </row>
    <row r="146" spans="2:24" ht="15.5" x14ac:dyDescent="0.35">
      <c r="C146" t="s">
        <v>546</v>
      </c>
      <c r="R146" s="5">
        <v>-9215072</v>
      </c>
      <c r="S146" s="5">
        <v>-315705291</v>
      </c>
      <c r="T146" s="5">
        <v>-4042429553</v>
      </c>
      <c r="U146" s="5">
        <v>-3695015667</v>
      </c>
      <c r="V146" s="5">
        <v>1718556678</v>
      </c>
      <c r="W146" s="5">
        <v>176804760000</v>
      </c>
    </row>
    <row r="147" spans="2:24" ht="15.5" x14ac:dyDescent="0.35">
      <c r="C147" t="s">
        <v>414</v>
      </c>
      <c r="D147" s="5">
        <v>105962579832</v>
      </c>
      <c r="E147" s="5">
        <v>53111772958</v>
      </c>
      <c r="F147" s="5">
        <v>70465351423</v>
      </c>
      <c r="G147" s="5">
        <v>57987935213</v>
      </c>
      <c r="I147" s="5">
        <v>264150310816</v>
      </c>
      <c r="J147" s="5">
        <v>313225528401</v>
      </c>
      <c r="K147" s="5">
        <v>267293198933</v>
      </c>
      <c r="L147" s="5">
        <v>468628542726</v>
      </c>
      <c r="M147" s="5">
        <v>499299018922</v>
      </c>
      <c r="N147" s="5">
        <v>654674832224</v>
      </c>
      <c r="O147" s="5">
        <v>749737319907</v>
      </c>
      <c r="P147" s="5">
        <v>958390125692</v>
      </c>
      <c r="Q147" s="5">
        <v>1122710706755</v>
      </c>
      <c r="R147" s="5">
        <v>873621123572</v>
      </c>
      <c r="S147" s="5">
        <v>1211618941216</v>
      </c>
      <c r="T147" s="5">
        <v>1353380471231</v>
      </c>
      <c r="U147" s="5">
        <v>682841489746</v>
      </c>
      <c r="V147" s="5">
        <v>516060382922</v>
      </c>
      <c r="W147" s="5">
        <v>318571796130</v>
      </c>
      <c r="X147" s="5">
        <v>130396928889</v>
      </c>
    </row>
    <row r="148" spans="2:24" ht="15.5" x14ac:dyDescent="0.35">
      <c r="C148" t="s">
        <v>463</v>
      </c>
      <c r="D148" s="5">
        <v>-112680158659</v>
      </c>
      <c r="E148" s="5">
        <v>-43002996288</v>
      </c>
      <c r="F148" s="5">
        <v>-83924799096</v>
      </c>
      <c r="G148" s="5">
        <v>-59003783045</v>
      </c>
      <c r="I148" s="5">
        <v>-292210206507</v>
      </c>
      <c r="J148" s="5">
        <v>-278266695561</v>
      </c>
      <c r="K148" s="5">
        <v>-311683288545</v>
      </c>
      <c r="L148" s="5">
        <v>-400811349585</v>
      </c>
      <c r="M148" s="5">
        <v>-587475963382</v>
      </c>
      <c r="N148" s="5">
        <v>-775336863344</v>
      </c>
      <c r="O148" s="5">
        <v>-804404318522</v>
      </c>
      <c r="P148" s="5">
        <v>-917238967320</v>
      </c>
      <c r="Q148" s="5">
        <v>-1132410604220</v>
      </c>
      <c r="R148" s="5">
        <v>-886954756494</v>
      </c>
      <c r="S148" s="5">
        <v>-1238617800489</v>
      </c>
      <c r="T148" s="5">
        <v>-1157018210507</v>
      </c>
      <c r="U148" s="5">
        <v>-781368364175</v>
      </c>
      <c r="V148" s="5">
        <v>-454776859333</v>
      </c>
      <c r="W148" s="5">
        <v>-438135503755</v>
      </c>
      <c r="X148" s="5">
        <v>-49260541969</v>
      </c>
    </row>
    <row r="149" spans="2:24" ht="15.5" x14ac:dyDescent="0.35">
      <c r="C149" t="s">
        <v>224</v>
      </c>
      <c r="D149" s="5">
        <v>-4135946084</v>
      </c>
      <c r="E149" s="5">
        <v>-1387731465</v>
      </c>
      <c r="F149" s="5">
        <v>-3186342675</v>
      </c>
      <c r="G149" s="5">
        <v>-1563949944</v>
      </c>
      <c r="I149" s="5">
        <v>-9228496410</v>
      </c>
      <c r="J149" s="5">
        <v>-6045028497</v>
      </c>
      <c r="K149" s="5">
        <v>-4567628578</v>
      </c>
      <c r="L149" s="5">
        <v>-5336596497</v>
      </c>
      <c r="M149" s="5">
        <v>-7465551182</v>
      </c>
      <c r="N149" s="5">
        <v>-14113009076</v>
      </c>
      <c r="O149" s="5">
        <v>-16058986805</v>
      </c>
      <c r="P149" s="5">
        <v>-22624249490</v>
      </c>
      <c r="Q149" s="5">
        <v>-19087372255</v>
      </c>
      <c r="R149" s="5">
        <v>-17932242397</v>
      </c>
      <c r="S149" s="5">
        <v>-18572030954</v>
      </c>
      <c r="T149" s="5">
        <v>-19983106331</v>
      </c>
      <c r="U149" s="5">
        <v>-8410781333</v>
      </c>
      <c r="V149" s="5">
        <v>-14169154329</v>
      </c>
      <c r="W149" s="5">
        <v>-6310674392</v>
      </c>
      <c r="X149" s="5">
        <v>-5922309031</v>
      </c>
    </row>
    <row r="150" spans="2:24" ht="15.5" x14ac:dyDescent="0.35">
      <c r="C150" t="s">
        <v>336</v>
      </c>
      <c r="P150" s="5">
        <v>-3969000000</v>
      </c>
      <c r="T150" s="5">
        <v>-1701000000</v>
      </c>
    </row>
    <row r="151" spans="2:24" ht="15.5" x14ac:dyDescent="0.35">
      <c r="C151" t="s">
        <v>563</v>
      </c>
      <c r="D151" s="5">
        <v>-404571000</v>
      </c>
      <c r="E151" s="5">
        <v>-285491000</v>
      </c>
      <c r="F151" s="5">
        <v>-279131000</v>
      </c>
      <c r="I151" s="5">
        <v>-279131000</v>
      </c>
      <c r="P151" s="5">
        <v>-882291667</v>
      </c>
    </row>
    <row r="152" spans="2:24" ht="15.5" x14ac:dyDescent="0.35">
      <c r="C152" t="s">
        <v>732</v>
      </c>
      <c r="T152" s="5">
        <v>-6634787122</v>
      </c>
      <c r="U152" s="5">
        <v>-6774270552</v>
      </c>
    </row>
    <row r="153" spans="2:24" ht="15.5" x14ac:dyDescent="0.35">
      <c r="C153" t="s">
        <v>337</v>
      </c>
      <c r="D153" s="5">
        <v>-141097334</v>
      </c>
      <c r="E153" s="5">
        <v>-171360000</v>
      </c>
      <c r="F153" s="5">
        <v>-165348000</v>
      </c>
      <c r="I153" s="5">
        <v>-203428000</v>
      </c>
      <c r="J153" s="5">
        <v>-91392000</v>
      </c>
      <c r="K153" s="5">
        <v>-91392000</v>
      </c>
      <c r="L153" s="5">
        <v>-91392000</v>
      </c>
      <c r="M153" s="5">
        <v>-91392000</v>
      </c>
      <c r="N153" s="5">
        <v>-72713314</v>
      </c>
    </row>
    <row r="154" spans="2:24" ht="15.5" x14ac:dyDescent="0.35">
      <c r="C154" t="s">
        <v>239</v>
      </c>
      <c r="D154" s="5">
        <v>10321534729</v>
      </c>
      <c r="E154" s="5">
        <v>2444514511</v>
      </c>
      <c r="F154" s="5">
        <v>-6216403168</v>
      </c>
      <c r="G154" s="5">
        <v>-19714038478</v>
      </c>
      <c r="I154" s="5">
        <v>-82165838155</v>
      </c>
      <c r="J154" s="5">
        <v>55499276248</v>
      </c>
      <c r="K154" s="5">
        <v>14498037643</v>
      </c>
      <c r="L154" s="5">
        <v>-105923737099</v>
      </c>
      <c r="M154" s="5">
        <v>43327625380</v>
      </c>
      <c r="N154" s="5">
        <v>68745898655</v>
      </c>
      <c r="O154" s="5">
        <v>6941058587</v>
      </c>
      <c r="P154" s="5">
        <v>-1838695780</v>
      </c>
      <c r="Q154" s="5">
        <v>8231478967</v>
      </c>
      <c r="R154" s="5">
        <v>373371489</v>
      </c>
      <c r="S154" s="5">
        <v>-19354037180</v>
      </c>
      <c r="T154" s="5">
        <v>18058587150</v>
      </c>
      <c r="U154" s="5">
        <v>-62006405707</v>
      </c>
      <c r="V154" s="5">
        <v>-46848494546</v>
      </c>
      <c r="W154" s="5">
        <v>112260417557</v>
      </c>
      <c r="X154" s="5">
        <v>-9868912678</v>
      </c>
    </row>
    <row r="155" spans="2:24" ht="15.5" x14ac:dyDescent="0.35">
      <c r="C155" t="s">
        <v>240</v>
      </c>
      <c r="E155" s="5">
        <v>11352780977</v>
      </c>
      <c r="I155" s="5">
        <v>93486306573</v>
      </c>
      <c r="J155" s="5">
        <v>37958342902</v>
      </c>
      <c r="K155" s="5">
        <v>23471460256</v>
      </c>
      <c r="L155" s="5">
        <v>129329631431</v>
      </c>
      <c r="M155" s="5">
        <v>85990562715</v>
      </c>
      <c r="N155" s="5">
        <v>17241644754</v>
      </c>
      <c r="O155" s="5">
        <v>10311045741</v>
      </c>
      <c r="P155" s="5">
        <v>12100305546</v>
      </c>
      <c r="Q155" s="5">
        <v>3867121504</v>
      </c>
      <c r="R155" s="5">
        <v>3481123418</v>
      </c>
      <c r="S155" s="5">
        <v>22905396860</v>
      </c>
      <c r="T155" s="5">
        <v>4820657563</v>
      </c>
      <c r="U155" s="5">
        <v>66720406291</v>
      </c>
      <c r="V155" s="5">
        <v>113554679432</v>
      </c>
      <c r="W155" s="5">
        <v>1294261875</v>
      </c>
      <c r="X155" s="5">
        <v>11163174553</v>
      </c>
    </row>
    <row r="156" spans="2:24" ht="15.5" x14ac:dyDescent="0.35">
      <c r="C156" t="s">
        <v>241</v>
      </c>
      <c r="D156" s="5">
        <v>68817064</v>
      </c>
      <c r="E156" s="5">
        <v>18016051</v>
      </c>
      <c r="F156" s="5">
        <v>5182444</v>
      </c>
      <c r="G156" s="5">
        <v>23979060</v>
      </c>
      <c r="I156" s="5">
        <v>32312559</v>
      </c>
      <c r="J156" s="5">
        <v>28687423</v>
      </c>
      <c r="K156" s="5">
        <v>-11154997</v>
      </c>
      <c r="L156" s="5">
        <v>65565924</v>
      </c>
      <c r="M156" s="5">
        <v>11443336</v>
      </c>
      <c r="N156" s="5">
        <v>3019306</v>
      </c>
      <c r="O156" s="5">
        <v>-10459574</v>
      </c>
      <c r="P156" s="5">
        <v>49435975</v>
      </c>
      <c r="Q156" s="5">
        <v>1705075</v>
      </c>
      <c r="R156" s="5">
        <v>12626597</v>
      </c>
      <c r="S156" s="5">
        <v>-70236262</v>
      </c>
      <c r="T156" s="5">
        <v>26152147</v>
      </c>
      <c r="U156" s="5">
        <v>106656979</v>
      </c>
      <c r="V156" s="5">
        <v>14221405</v>
      </c>
    </row>
    <row r="157" spans="2:24" ht="15.5" x14ac:dyDescent="0.35">
      <c r="C157" t="s">
        <v>242</v>
      </c>
      <c r="D157" s="5">
        <v>10390351793</v>
      </c>
      <c r="E157" s="5">
        <v>13815311539</v>
      </c>
      <c r="F157" s="5">
        <v>-6211220724</v>
      </c>
      <c r="G157" s="5">
        <v>-19690059418</v>
      </c>
      <c r="I157" s="5">
        <v>11352780977</v>
      </c>
      <c r="J157" s="5">
        <v>93486306573</v>
      </c>
      <c r="K157" s="5">
        <v>37958342902</v>
      </c>
      <c r="L157" s="5">
        <v>23471460256</v>
      </c>
      <c r="M157" s="5">
        <v>129329631431</v>
      </c>
      <c r="N157" s="5">
        <v>85990562715</v>
      </c>
      <c r="O157" s="5">
        <v>17241644754</v>
      </c>
      <c r="P157" s="5">
        <v>10311045741</v>
      </c>
      <c r="Q157" s="5">
        <v>12100305546</v>
      </c>
      <c r="R157" s="5">
        <v>3867121504</v>
      </c>
      <c r="S157" s="5">
        <v>3481123418</v>
      </c>
      <c r="T157" s="5">
        <v>22905396860</v>
      </c>
      <c r="U157" s="5">
        <v>4820657563</v>
      </c>
      <c r="V157" s="5">
        <v>66720406291</v>
      </c>
      <c r="W157" s="5">
        <v>113554679432</v>
      </c>
      <c r="X157" s="5">
        <v>1294261875</v>
      </c>
    </row>
    <row r="159" spans="2:24" ht="15.5" x14ac:dyDescent="0.35">
      <c r="B159" t="s">
        <v>243</v>
      </c>
      <c r="C159" t="s">
        <v>12</v>
      </c>
      <c r="D159" s="5">
        <v>1800000000</v>
      </c>
      <c r="E159" s="5">
        <v>1800000000</v>
      </c>
      <c r="F159" s="5">
        <v>1800000000</v>
      </c>
      <c r="G159" s="5">
        <v>1800000000</v>
      </c>
      <c r="I159" s="5">
        <v>1800000000</v>
      </c>
      <c r="J159" s="5">
        <v>1800000000</v>
      </c>
      <c r="K159" s="5">
        <v>1800000000</v>
      </c>
      <c r="L159" s="5">
        <v>1800000000</v>
      </c>
      <c r="M159" s="5">
        <v>1800000000</v>
      </c>
      <c r="N159" s="5">
        <v>1800000000</v>
      </c>
      <c r="O159" s="5">
        <v>1800000000</v>
      </c>
      <c r="P159" s="5">
        <v>1800000000</v>
      </c>
      <c r="Q159" s="5">
        <v>1800000000</v>
      </c>
      <c r="R159" s="5">
        <v>1800000000</v>
      </c>
      <c r="S159" s="5">
        <v>1800000000</v>
      </c>
      <c r="T159" s="5">
        <v>1800000000</v>
      </c>
      <c r="U159" s="5">
        <v>1800000000</v>
      </c>
      <c r="V159" s="5">
        <v>1800000000</v>
      </c>
      <c r="W159" s="5">
        <v>1800000000</v>
      </c>
      <c r="X159" s="5">
        <v>1800000000</v>
      </c>
    </row>
    <row r="160" spans="2:24" ht="15.5" x14ac:dyDescent="0.35">
      <c r="C160" t="s">
        <v>244</v>
      </c>
      <c r="D160" s="6">
        <v>17.7</v>
      </c>
      <c r="E160" s="6">
        <v>-5.85</v>
      </c>
      <c r="F160" s="6">
        <v>-4.75</v>
      </c>
      <c r="G160" s="6">
        <v>-6.3</v>
      </c>
    </row>
    <row r="161" spans="3:7" ht="15.5" x14ac:dyDescent="0.35">
      <c r="C161" t="s">
        <v>245</v>
      </c>
      <c r="D161" s="6">
        <v>8.81</v>
      </c>
      <c r="E161" s="6">
        <v>-25.47</v>
      </c>
      <c r="F161" s="6">
        <v>-34.32</v>
      </c>
      <c r="G161" s="6">
        <v>-23.49</v>
      </c>
    </row>
    <row r="162" spans="3:7" ht="15.5" x14ac:dyDescent="0.35">
      <c r="C162" t="s">
        <v>73</v>
      </c>
      <c r="D162" s="6">
        <v>0.73</v>
      </c>
      <c r="E162" s="6">
        <v>1.07</v>
      </c>
      <c r="F162" s="6">
        <v>1.17</v>
      </c>
      <c r="G162" s="6">
        <v>1.1499999999999999</v>
      </c>
    </row>
    <row r="163" spans="3:7" ht="15.5" x14ac:dyDescent="0.35">
      <c r="C163" t="s">
        <v>246</v>
      </c>
      <c r="D163" s="5">
        <v>52310000000</v>
      </c>
      <c r="E163" s="6">
        <v>4179999999.9999995</v>
      </c>
      <c r="F163" s="5">
        <v>15410000000</v>
      </c>
      <c r="G163" s="5">
        <v>11050000000</v>
      </c>
    </row>
    <row r="164" spans="3:7" ht="15.5" x14ac:dyDescent="0.35">
      <c r="C164" t="s">
        <v>247</v>
      </c>
      <c r="D164" s="6">
        <v>4.1399999999999999E-2</v>
      </c>
      <c r="E164" s="6">
        <v>-1.5700000000000002E-2</v>
      </c>
      <c r="F164" s="6">
        <v>-1.2500000000000001E-2</v>
      </c>
      <c r="G164" s="6">
        <v>-1.6899999999999998E-2</v>
      </c>
    </row>
    <row r="165" spans="3:7" ht="15.5" x14ac:dyDescent="0.35">
      <c r="C165" t="s">
        <v>248</v>
      </c>
      <c r="D165" s="6">
        <v>0.74650000000000005</v>
      </c>
      <c r="E165" s="6">
        <v>-0.96790000000000009</v>
      </c>
      <c r="F165" s="6">
        <v>-0.40159999999999996</v>
      </c>
      <c r="G165" s="6">
        <v>-0.35520000000000002</v>
      </c>
    </row>
    <row r="166" spans="3:7" ht="15.5" x14ac:dyDescent="0.35">
      <c r="C166" t="s">
        <v>249</v>
      </c>
      <c r="D166" s="6">
        <v>1.2009999999999998</v>
      </c>
      <c r="E166" s="6">
        <v>-5.9200000000000003E-2</v>
      </c>
      <c r="F166" s="6">
        <v>4.2000000000000003E-2</v>
      </c>
      <c r="G166" s="6">
        <v>1.04E-2</v>
      </c>
    </row>
    <row r="167" spans="3:7" ht="15.5" x14ac:dyDescent="0.35">
      <c r="C167" t="s">
        <v>250</v>
      </c>
      <c r="D167" s="6">
        <v>9.24</v>
      </c>
      <c r="E167" s="6">
        <v>-0.39</v>
      </c>
      <c r="F167" s="6">
        <v>1.22</v>
      </c>
      <c r="G167" s="6">
        <v>0.69</v>
      </c>
    </row>
    <row r="168" spans="3:7" ht="15.5" x14ac:dyDescent="0.35">
      <c r="C168" t="s">
        <v>251</v>
      </c>
      <c r="D168" s="5">
        <v>43000000000</v>
      </c>
      <c r="E168" s="5">
        <v>11000000000</v>
      </c>
      <c r="F168" s="5">
        <v>21000000000</v>
      </c>
      <c r="G168" s="5">
        <v>32000000000</v>
      </c>
    </row>
    <row r="169" spans="3:7" ht="15.5" x14ac:dyDescent="0.35">
      <c r="C169" t="s">
        <v>252</v>
      </c>
      <c r="D169" s="6">
        <v>6.58</v>
      </c>
      <c r="E169" s="6">
        <v>24.67</v>
      </c>
      <c r="F169" s="6">
        <v>13.79</v>
      </c>
      <c r="G169" s="6">
        <v>8.34</v>
      </c>
    </row>
    <row r="170" spans="3:7" ht="15.5" x14ac:dyDescent="0.35">
      <c r="C170" t="s">
        <v>253</v>
      </c>
      <c r="D170" s="6">
        <v>23.71</v>
      </c>
      <c r="E170" s="6">
        <v>6.04</v>
      </c>
      <c r="F170" s="6">
        <v>11.82</v>
      </c>
      <c r="G170" s="6">
        <v>17.739999999999998</v>
      </c>
    </row>
    <row r="171" spans="3:7" ht="15.5" x14ac:dyDescent="0.35">
      <c r="C171" t="s">
        <v>254</v>
      </c>
      <c r="D171" s="6">
        <v>6.58</v>
      </c>
      <c r="E171" s="6">
        <v>24.67</v>
      </c>
      <c r="F171" s="6">
        <v>13.79</v>
      </c>
      <c r="G171" s="6">
        <v>8.34</v>
      </c>
    </row>
    <row r="172" spans="3:7" ht="15.5" x14ac:dyDescent="0.35">
      <c r="C172" t="s">
        <v>255</v>
      </c>
      <c r="D172" s="6">
        <v>23.71</v>
      </c>
      <c r="E172" s="6">
        <v>6.04</v>
      </c>
      <c r="F172" s="6">
        <v>11.82</v>
      </c>
      <c r="G172" s="6">
        <v>17.739999999999998</v>
      </c>
    </row>
    <row r="173" spans="3:7" ht="15.5" x14ac:dyDescent="0.35">
      <c r="C173" t="s">
        <v>256</v>
      </c>
      <c r="D173" s="5">
        <v>69000000000</v>
      </c>
      <c r="E173" s="5">
        <v>76000000000</v>
      </c>
      <c r="F173" s="5">
        <v>66000000000</v>
      </c>
      <c r="G173" s="5">
        <v>79000000000</v>
      </c>
    </row>
    <row r="174" spans="3:7" ht="15.5" x14ac:dyDescent="0.35">
      <c r="C174" t="s">
        <v>257</v>
      </c>
      <c r="D174" s="5">
        <v>0</v>
      </c>
      <c r="E174" s="5">
        <v>0</v>
      </c>
      <c r="F174" s="5">
        <v>1000000000</v>
      </c>
    </row>
    <row r="175" spans="3:7" ht="15.5" x14ac:dyDescent="0.35">
      <c r="C175" t="s">
        <v>258</v>
      </c>
      <c r="D175" s="5">
        <v>43000000000</v>
      </c>
      <c r="E175" s="5">
        <v>11000000000</v>
      </c>
      <c r="F175" s="5">
        <v>21000000000</v>
      </c>
      <c r="G175" s="5">
        <v>32000000000</v>
      </c>
    </row>
    <row r="176" spans="3:7" ht="15.5" x14ac:dyDescent="0.35">
      <c r="C176" t="s">
        <v>24</v>
      </c>
      <c r="D176" s="5">
        <v>69000000000</v>
      </c>
      <c r="E176" s="5">
        <v>76000000000</v>
      </c>
      <c r="F176" s="5">
        <v>66000000000</v>
      </c>
      <c r="G176" s="5">
        <v>79000000000</v>
      </c>
    </row>
    <row r="177" spans="3:24" ht="15.5" x14ac:dyDescent="0.35">
      <c r="C177" t="s">
        <v>21</v>
      </c>
      <c r="D177" s="5">
        <v>45000000000</v>
      </c>
      <c r="E177" s="5">
        <v>62000000000</v>
      </c>
      <c r="F177" s="5">
        <v>55000000000</v>
      </c>
      <c r="G177" s="5">
        <v>61000000000</v>
      </c>
    </row>
    <row r="178" spans="3:24" ht="15.5" x14ac:dyDescent="0.35">
      <c r="C178" t="s">
        <v>259</v>
      </c>
      <c r="D178" s="5">
        <v>-98000000000</v>
      </c>
      <c r="E178" s="5">
        <v>-130000000000</v>
      </c>
      <c r="F178" s="5">
        <v>-116000000000</v>
      </c>
      <c r="G178" s="5">
        <v>227000000000</v>
      </c>
    </row>
    <row r="179" spans="3:24" ht="15.5" x14ac:dyDescent="0.35">
      <c r="C179" t="s">
        <v>260</v>
      </c>
      <c r="D179" s="5">
        <v>27000000000</v>
      </c>
      <c r="E179" s="5">
        <v>-4000000000</v>
      </c>
      <c r="F179" s="5">
        <v>19000000000</v>
      </c>
      <c r="G179" s="5">
        <v>-14000000000</v>
      </c>
    </row>
    <row r="180" spans="3:24" ht="15.5" x14ac:dyDescent="0.35">
      <c r="C180" t="s">
        <v>261</v>
      </c>
      <c r="D180" s="5">
        <v>-2000000000</v>
      </c>
      <c r="E180" s="5">
        <v>-5000000000</v>
      </c>
      <c r="F180" s="5">
        <v>-4000000000</v>
      </c>
      <c r="G180" s="5">
        <v>-4000000000</v>
      </c>
    </row>
    <row r="181" spans="3:24" ht="15.5" x14ac:dyDescent="0.35">
      <c r="C181" t="s">
        <v>13</v>
      </c>
      <c r="D181" s="5">
        <v>25000000000</v>
      </c>
      <c r="E181" s="5">
        <v>-9000000000</v>
      </c>
      <c r="F181" s="5">
        <v>14000000000</v>
      </c>
      <c r="G181" s="5">
        <v>-18000000000</v>
      </c>
    </row>
    <row r="182" spans="3:24" ht="15.5" x14ac:dyDescent="0.35">
      <c r="C182" t="s">
        <v>16</v>
      </c>
      <c r="D182" s="6">
        <v>13.71</v>
      </c>
      <c r="E182" s="6">
        <v>-4.93</v>
      </c>
      <c r="F182" s="6">
        <v>8.0399999999999991</v>
      </c>
      <c r="G182" s="6">
        <v>-9.85</v>
      </c>
    </row>
    <row r="183" spans="3:24" ht="15.5" x14ac:dyDescent="0.35">
      <c r="C183" t="s">
        <v>58</v>
      </c>
      <c r="I183" s="6">
        <v>-20.23</v>
      </c>
      <c r="J183" s="6">
        <v>-31.49</v>
      </c>
      <c r="K183" s="6">
        <v>-0.72</v>
      </c>
      <c r="L183" s="6">
        <v>-57.41</v>
      </c>
      <c r="M183" s="6">
        <v>49.18</v>
      </c>
      <c r="N183" s="6">
        <v>30.62</v>
      </c>
      <c r="O183" s="6">
        <v>0.62</v>
      </c>
      <c r="P183" s="6">
        <v>-53.72</v>
      </c>
      <c r="Q183" s="6">
        <v>-12.77</v>
      </c>
      <c r="R183" s="6">
        <v>19.11</v>
      </c>
      <c r="S183" s="6">
        <v>-5.19</v>
      </c>
      <c r="T183" s="6">
        <v>7.82</v>
      </c>
      <c r="U183" s="6">
        <v>-42.85</v>
      </c>
      <c r="V183" s="6">
        <v>10.49</v>
      </c>
      <c r="W183" s="6">
        <v>9.23</v>
      </c>
      <c r="X183" s="6">
        <v>2.86</v>
      </c>
    </row>
    <row r="184" spans="3:24" ht="15.5" x14ac:dyDescent="0.35">
      <c r="C184" t="s">
        <v>72</v>
      </c>
      <c r="I184" s="6">
        <v>-8.06</v>
      </c>
      <c r="J184" s="6">
        <v>-2.95</v>
      </c>
      <c r="K184" s="6">
        <v>-170.83</v>
      </c>
      <c r="L184" s="6">
        <v>-2.16</v>
      </c>
      <c r="M184" s="6">
        <v>6.79</v>
      </c>
      <c r="N184" s="6">
        <v>3.79</v>
      </c>
      <c r="O184" s="5">
        <v>100</v>
      </c>
      <c r="P184" s="6">
        <v>-2.1</v>
      </c>
      <c r="Q184" s="6">
        <v>-12.53</v>
      </c>
      <c r="R184" s="6">
        <v>17.27</v>
      </c>
      <c r="S184" s="6">
        <v>-16.18</v>
      </c>
      <c r="T184" s="6">
        <v>37.979999999999997</v>
      </c>
      <c r="U184" s="6">
        <v>-25.9</v>
      </c>
      <c r="V184" s="6">
        <v>48.62</v>
      </c>
      <c r="W184" s="6">
        <v>29.25</v>
      </c>
      <c r="X184" s="5">
        <v>0</v>
      </c>
    </row>
    <row r="185" spans="3:24" ht="15.5" x14ac:dyDescent="0.35">
      <c r="C185" t="s">
        <v>75</v>
      </c>
      <c r="I185" s="6">
        <v>0.36</v>
      </c>
      <c r="J185" s="6">
        <v>0.21</v>
      </c>
      <c r="K185" s="6">
        <v>0.23</v>
      </c>
      <c r="L185" s="6">
        <v>0.21</v>
      </c>
      <c r="M185" s="6">
        <v>0.44</v>
      </c>
      <c r="N185" s="6">
        <v>0.17</v>
      </c>
      <c r="O185" s="6">
        <v>0.1</v>
      </c>
      <c r="P185" s="6">
        <v>0.16</v>
      </c>
      <c r="Q185" s="6">
        <v>0.24</v>
      </c>
      <c r="R185" s="6">
        <v>0.61</v>
      </c>
      <c r="S185" s="6">
        <v>0.12</v>
      </c>
      <c r="T185" s="6">
        <v>0.43</v>
      </c>
      <c r="U185" s="6">
        <v>1.9</v>
      </c>
      <c r="V185" s="6">
        <v>0.86</v>
      </c>
      <c r="W185" s="6">
        <v>0.54</v>
      </c>
      <c r="X185" s="5">
        <v>0</v>
      </c>
    </row>
    <row r="186" spans="3:24" ht="15.5" x14ac:dyDescent="0.35">
      <c r="C186" t="s">
        <v>262</v>
      </c>
      <c r="I186" s="5">
        <v>35970000000</v>
      </c>
      <c r="J186" s="5">
        <v>17300000000</v>
      </c>
      <c r="K186" s="5">
        <v>37590000000</v>
      </c>
      <c r="L186" s="5">
        <v>-40480000000</v>
      </c>
      <c r="M186" s="5">
        <v>202310000000</v>
      </c>
      <c r="N186" s="5">
        <v>109140000000</v>
      </c>
      <c r="O186" s="5">
        <v>34910000000</v>
      </c>
      <c r="P186" s="5">
        <v>-4550000000</v>
      </c>
    </row>
    <row r="187" spans="3:24" ht="15.5" x14ac:dyDescent="0.35">
      <c r="C187" t="s">
        <v>263</v>
      </c>
      <c r="I187" s="6">
        <v>-5.3200000000000004E-2</v>
      </c>
      <c r="J187" s="6">
        <v>-8.0399999999999985E-2</v>
      </c>
      <c r="K187" s="6">
        <v>-1.8E-3</v>
      </c>
      <c r="L187" s="6">
        <v>-0.14130000000000001</v>
      </c>
      <c r="M187" s="6">
        <v>0.12189999999999999</v>
      </c>
      <c r="N187" s="6">
        <v>7.2499999999999995E-2</v>
      </c>
      <c r="O187" s="6">
        <v>1.2999999999999999E-3</v>
      </c>
      <c r="P187" s="6">
        <v>-0.10730000000000001</v>
      </c>
      <c r="Q187" s="6">
        <v>-2.4300000000000002E-2</v>
      </c>
      <c r="R187" s="6">
        <v>3.5000000000000003E-2</v>
      </c>
      <c r="S187" s="6">
        <v>-9.8999999999999991E-3</v>
      </c>
      <c r="T187" s="6">
        <v>1.44E-2</v>
      </c>
      <c r="U187" s="6">
        <v>-9.1499999999999998E-2</v>
      </c>
      <c r="V187" s="6">
        <v>2.3E-2</v>
      </c>
      <c r="W187" s="6">
        <v>2.4700000000000003E-2</v>
      </c>
      <c r="X187" s="6">
        <v>9.7999999999999997E-3</v>
      </c>
    </row>
    <row r="188" spans="3:24" ht="15.5" x14ac:dyDescent="0.35">
      <c r="C188" t="s">
        <v>264</v>
      </c>
      <c r="I188" s="6">
        <v>-1.7115</v>
      </c>
      <c r="J188" s="6">
        <v>-0.99150000000000005</v>
      </c>
      <c r="K188" s="6">
        <v>-1.1699999999999999E-2</v>
      </c>
      <c r="L188" s="6">
        <v>-0.93779999999999997</v>
      </c>
      <c r="M188" s="6">
        <v>0.41350000000000003</v>
      </c>
      <c r="N188" s="6">
        <v>0.43119999999999997</v>
      </c>
      <c r="O188" s="6">
        <v>1.4999999999999999E-2</v>
      </c>
      <c r="P188" s="6">
        <v>-1.2636000000000001</v>
      </c>
      <c r="Q188" s="6">
        <v>-0.1336</v>
      </c>
      <c r="R188" s="6">
        <v>0.17499999999999999</v>
      </c>
      <c r="S188" s="6">
        <v>-5.7800000000000004E-2</v>
      </c>
      <c r="T188" s="6">
        <v>7.4800000000000005E-2</v>
      </c>
      <c r="U188" s="6">
        <v>-0.44259999999999999</v>
      </c>
      <c r="V188" s="6">
        <v>7.3499999999999996E-2</v>
      </c>
      <c r="W188" s="6">
        <v>7.0699999999999999E-2</v>
      </c>
      <c r="X188" s="6">
        <v>4.0999999999999995E-2</v>
      </c>
    </row>
    <row r="189" spans="3:24" ht="15.5" x14ac:dyDescent="0.35">
      <c r="C189" t="s">
        <v>265</v>
      </c>
      <c r="I189" s="6">
        <v>3.5799999999999998E-2</v>
      </c>
      <c r="J189" s="6">
        <v>-3.1300000000000001E-2</v>
      </c>
      <c r="K189" s="6">
        <v>1.1399999999999999E-2</v>
      </c>
      <c r="L189" s="6">
        <v>-0.15609999999999999</v>
      </c>
      <c r="M189" s="6">
        <v>0.52280000000000004</v>
      </c>
      <c r="N189" s="6">
        <v>0.70669999999999999</v>
      </c>
      <c r="O189" s="6">
        <v>0.1104</v>
      </c>
      <c r="P189" s="6">
        <v>-0.18760000000000002</v>
      </c>
      <c r="Q189" s="6">
        <v>-4.3499999999999997E-2</v>
      </c>
      <c r="R189" s="6">
        <v>0.30859999999999999</v>
      </c>
      <c r="S189" s="6">
        <v>0.30890000000000001</v>
      </c>
      <c r="T189" s="6">
        <v>0.25269999999999998</v>
      </c>
      <c r="U189" s="6">
        <v>7.5800000000000006E-2</v>
      </c>
      <c r="V189" s="6">
        <v>0.2394</v>
      </c>
      <c r="W189" s="6">
        <v>0.1643</v>
      </c>
      <c r="X189" s="6">
        <v>-8.4900000000000003E-2</v>
      </c>
    </row>
    <row r="190" spans="3:24" ht="15.5" x14ac:dyDescent="0.35">
      <c r="C190" t="s">
        <v>266</v>
      </c>
      <c r="I190" s="6">
        <v>0.3</v>
      </c>
      <c r="J190" s="6">
        <v>-0.61</v>
      </c>
      <c r="K190" s="6">
        <v>0.26</v>
      </c>
      <c r="L190" s="6">
        <v>-5.44</v>
      </c>
      <c r="M190" s="6">
        <v>10.85</v>
      </c>
      <c r="N190" s="6">
        <v>3.55</v>
      </c>
      <c r="O190" s="6">
        <v>0.37</v>
      </c>
      <c r="P190" s="6">
        <v>-0.85</v>
      </c>
      <c r="Q190" s="6">
        <v>-0.32</v>
      </c>
      <c r="R190" s="6">
        <v>2.2400000000000002</v>
      </c>
      <c r="S190" s="6">
        <v>1.99</v>
      </c>
      <c r="T190" s="6">
        <v>1.64</v>
      </c>
      <c r="U190" s="6">
        <v>1.08</v>
      </c>
      <c r="V190" s="6">
        <v>4.33</v>
      </c>
      <c r="W190" s="6">
        <v>5.45</v>
      </c>
      <c r="X190" s="6">
        <v>-1.06</v>
      </c>
    </row>
    <row r="191" spans="3:24" ht="15.5" x14ac:dyDescent="0.35">
      <c r="C191" t="s">
        <v>69</v>
      </c>
      <c r="I191" s="6">
        <v>13.79</v>
      </c>
      <c r="J191" s="6">
        <v>2.93</v>
      </c>
      <c r="K191" s="6">
        <v>1.99</v>
      </c>
      <c r="L191" s="6">
        <v>2.0299999999999998</v>
      </c>
      <c r="M191" s="6">
        <v>2.81</v>
      </c>
      <c r="N191" s="6">
        <v>1.63</v>
      </c>
      <c r="O191" s="6">
        <v>1.5</v>
      </c>
      <c r="P191" s="6">
        <v>2.66</v>
      </c>
      <c r="Q191" s="6">
        <v>1.67</v>
      </c>
      <c r="R191" s="6">
        <v>3.02</v>
      </c>
      <c r="S191" s="6">
        <v>0.94</v>
      </c>
      <c r="T191" s="6">
        <v>2.84</v>
      </c>
      <c r="U191" s="6">
        <v>11.47</v>
      </c>
      <c r="V191" s="6">
        <v>3.57</v>
      </c>
      <c r="W191" s="6">
        <v>2.0699999999999998</v>
      </c>
      <c r="X191" s="5">
        <v>0</v>
      </c>
    </row>
    <row r="192" spans="3:24" ht="15.5" x14ac:dyDescent="0.35">
      <c r="C192" t="s">
        <v>66</v>
      </c>
      <c r="I192" s="6">
        <v>11.82</v>
      </c>
      <c r="J192" s="6">
        <v>31.76</v>
      </c>
      <c r="K192" s="6">
        <v>61.67</v>
      </c>
      <c r="L192" s="6">
        <v>61.22</v>
      </c>
      <c r="M192" s="6">
        <v>118.94</v>
      </c>
      <c r="N192" s="6">
        <v>71.02</v>
      </c>
      <c r="O192" s="6">
        <v>41.22</v>
      </c>
      <c r="P192" s="6">
        <v>42.51</v>
      </c>
      <c r="Q192" s="6">
        <v>95.56</v>
      </c>
      <c r="R192" s="6">
        <v>109.17</v>
      </c>
      <c r="S192" s="6">
        <v>89.79</v>
      </c>
      <c r="T192" s="6">
        <v>104.62</v>
      </c>
      <c r="U192" s="6">
        <v>96.8</v>
      </c>
      <c r="V192" s="6">
        <v>142.80000000000001</v>
      </c>
      <c r="W192" s="6">
        <v>130.57</v>
      </c>
      <c r="X192" s="6">
        <v>69.69</v>
      </c>
    </row>
    <row r="193" spans="3:24" ht="15.5" x14ac:dyDescent="0.35">
      <c r="C193" t="s">
        <v>267</v>
      </c>
      <c r="I193" s="6">
        <v>13.79</v>
      </c>
      <c r="J193" s="6">
        <v>2.93</v>
      </c>
      <c r="K193" s="6">
        <v>1.99</v>
      </c>
      <c r="L193" s="6">
        <v>2.0299999999999998</v>
      </c>
      <c r="M193" s="6">
        <v>2.81</v>
      </c>
      <c r="N193" s="6">
        <v>1.63</v>
      </c>
      <c r="O193" s="6">
        <v>1.5</v>
      </c>
      <c r="P193" s="6">
        <v>2.66</v>
      </c>
      <c r="Q193" s="6">
        <v>1.67</v>
      </c>
      <c r="R193" s="6">
        <v>3.02</v>
      </c>
      <c r="S193" s="6">
        <v>0.94</v>
      </c>
      <c r="T193" s="6">
        <v>2.84</v>
      </c>
      <c r="U193" s="6">
        <v>11.47</v>
      </c>
      <c r="V193" s="6">
        <v>3.57</v>
      </c>
      <c r="W193" s="6">
        <v>2.0699999999999998</v>
      </c>
      <c r="X193" s="5">
        <v>0</v>
      </c>
    </row>
    <row r="194" spans="3:24" ht="15.5" x14ac:dyDescent="0.35">
      <c r="C194" t="s">
        <v>268</v>
      </c>
      <c r="I194" s="6">
        <v>11.82</v>
      </c>
      <c r="J194" s="6">
        <v>31.76</v>
      </c>
      <c r="K194" s="6">
        <v>61.67</v>
      </c>
      <c r="L194" s="6">
        <v>61.22</v>
      </c>
      <c r="M194" s="6">
        <v>118.94</v>
      </c>
      <c r="N194" s="6">
        <v>71.02</v>
      </c>
      <c r="O194" s="6">
        <v>41.22</v>
      </c>
      <c r="P194" s="6">
        <v>42.51</v>
      </c>
      <c r="Q194" s="6">
        <v>95.56</v>
      </c>
      <c r="R194" s="6">
        <v>109.17</v>
      </c>
      <c r="S194" s="6">
        <v>89.79</v>
      </c>
      <c r="T194" s="6">
        <v>104.62</v>
      </c>
      <c r="U194" s="6">
        <v>96.8</v>
      </c>
      <c r="V194" s="6">
        <v>142.80000000000001</v>
      </c>
      <c r="W194" s="6">
        <v>130.57</v>
      </c>
      <c r="X194" s="6">
        <v>69.69</v>
      </c>
    </row>
    <row r="195" spans="3:24" ht="15.5" x14ac:dyDescent="0.35">
      <c r="C195" t="s">
        <v>269</v>
      </c>
      <c r="I195" s="5">
        <v>66000000000</v>
      </c>
      <c r="J195" s="5">
        <v>95000000000</v>
      </c>
      <c r="K195" s="5">
        <v>57000000000</v>
      </c>
      <c r="L195" s="5">
        <v>104000000000</v>
      </c>
      <c r="M195" s="5">
        <v>35000000000</v>
      </c>
      <c r="N195" s="5">
        <v>122000000000</v>
      </c>
      <c r="O195" s="5">
        <v>241000000000</v>
      </c>
      <c r="P195" s="5">
        <v>296000000000</v>
      </c>
      <c r="Q195" s="5">
        <v>257000000000</v>
      </c>
      <c r="R195" s="5">
        <v>267000000000</v>
      </c>
      <c r="S195" s="5">
        <v>279000000000</v>
      </c>
      <c r="T195" s="5">
        <v>307000000000</v>
      </c>
      <c r="U195" s="5">
        <v>123000000000</v>
      </c>
      <c r="V195" s="5">
        <v>217000000000</v>
      </c>
      <c r="W195" s="5">
        <v>139000000000</v>
      </c>
      <c r="X195" s="5">
        <v>293000000000</v>
      </c>
    </row>
    <row r="196" spans="3:24" ht="15.5" x14ac:dyDescent="0.35">
      <c r="C196" t="s">
        <v>270</v>
      </c>
      <c r="I196" s="5">
        <v>1000000000</v>
      </c>
      <c r="V196" s="5">
        <v>5000000000</v>
      </c>
      <c r="W196" s="5">
        <v>9000000000</v>
      </c>
      <c r="X196" s="5">
        <v>16000000000</v>
      </c>
    </row>
    <row r="197" spans="3:24" ht="15.5" x14ac:dyDescent="0.35">
      <c r="C197" t="s">
        <v>26</v>
      </c>
      <c r="I197" s="5">
        <v>66000000000</v>
      </c>
      <c r="J197" s="5">
        <v>95000000000</v>
      </c>
      <c r="K197" s="5">
        <v>57000000000</v>
      </c>
      <c r="L197" s="5">
        <v>104000000000</v>
      </c>
      <c r="M197" s="5">
        <v>35000000000</v>
      </c>
      <c r="N197" s="5">
        <v>122000000000</v>
      </c>
      <c r="O197" s="5">
        <v>241000000000</v>
      </c>
      <c r="P197" s="5">
        <v>296000000000</v>
      </c>
      <c r="Q197" s="5">
        <v>257000000000</v>
      </c>
      <c r="R197" s="5">
        <v>267000000000</v>
      </c>
      <c r="S197" s="5">
        <v>279000000000</v>
      </c>
      <c r="T197" s="5">
        <v>307000000000</v>
      </c>
      <c r="U197" s="5">
        <v>123000000000</v>
      </c>
      <c r="V197" s="5">
        <v>222000000000</v>
      </c>
      <c r="W197" s="5">
        <v>147000000000</v>
      </c>
      <c r="X197" s="5">
        <v>310000000000</v>
      </c>
    </row>
    <row r="198" spans="3:24" ht="15.5" x14ac:dyDescent="0.35">
      <c r="C198" t="s">
        <v>23</v>
      </c>
      <c r="I198" s="5">
        <v>55000000000</v>
      </c>
      <c r="J198" s="5">
        <v>1000000000</v>
      </c>
      <c r="K198" s="5">
        <v>19000000000</v>
      </c>
      <c r="L198" s="5">
        <v>81000000000</v>
      </c>
      <c r="M198" s="5">
        <v>-95000000000</v>
      </c>
      <c r="N198" s="5">
        <v>36000000000</v>
      </c>
      <c r="O198" s="5">
        <v>224000000000</v>
      </c>
      <c r="P198" s="5">
        <v>286000000000</v>
      </c>
      <c r="Q198" s="5">
        <v>245000000000</v>
      </c>
      <c r="R198" s="5">
        <v>263000000000</v>
      </c>
      <c r="S198" s="5">
        <v>276000000000</v>
      </c>
      <c r="T198" s="5">
        <v>284000000000</v>
      </c>
      <c r="U198" s="5">
        <v>118000000000</v>
      </c>
      <c r="V198" s="5">
        <v>156000000000</v>
      </c>
      <c r="W198" s="5">
        <v>34000000000</v>
      </c>
      <c r="X198" s="5">
        <v>308000000000</v>
      </c>
    </row>
    <row r="199" spans="3:24" ht="15.5" x14ac:dyDescent="0.35">
      <c r="C199" t="s">
        <v>271</v>
      </c>
      <c r="I199" s="5">
        <v>-116000000000</v>
      </c>
      <c r="J199" s="5">
        <v>227000000000</v>
      </c>
      <c r="K199" s="5">
        <v>260000000000</v>
      </c>
      <c r="L199" s="5">
        <v>248000000000</v>
      </c>
      <c r="M199" s="5">
        <v>332000000000</v>
      </c>
      <c r="N199" s="5">
        <v>-57000000000</v>
      </c>
      <c r="O199" s="5">
        <v>-112000000000</v>
      </c>
      <c r="P199" s="5">
        <v>-119000000000</v>
      </c>
      <c r="Q199" s="5">
        <v>-33000000000</v>
      </c>
      <c r="R199" s="5">
        <v>-26000000000</v>
      </c>
      <c r="S199" s="5">
        <v>-111000000000</v>
      </c>
      <c r="T199" s="5">
        <v>-128000000000</v>
      </c>
      <c r="U199" s="5">
        <v>-118000000000</v>
      </c>
      <c r="V199" s="5">
        <v>28000000000</v>
      </c>
      <c r="W199" s="5">
        <v>48000000000</v>
      </c>
      <c r="X199" s="5">
        <v>-75000000000</v>
      </c>
    </row>
    <row r="200" spans="3:24" ht="15.5" x14ac:dyDescent="0.35">
      <c r="C200" t="s">
        <v>272</v>
      </c>
      <c r="I200" s="5">
        <v>-29000000000</v>
      </c>
      <c r="J200" s="5">
        <v>27000000000</v>
      </c>
      <c r="K200" s="5">
        <v>72000000000</v>
      </c>
      <c r="L200" s="5">
        <v>-152000000000</v>
      </c>
      <c r="M200" s="5">
        <v>129000000000</v>
      </c>
      <c r="N200" s="5">
        <v>213000000000</v>
      </c>
      <c r="O200" s="5">
        <v>80000000000</v>
      </c>
      <c r="P200" s="5">
        <v>10000000000</v>
      </c>
      <c r="Q200" s="5">
        <v>52000000000</v>
      </c>
      <c r="R200" s="5">
        <v>34000000000</v>
      </c>
      <c r="S200" s="5">
        <v>27000000000</v>
      </c>
      <c r="T200" s="5">
        <v>-74000000000</v>
      </c>
      <c r="U200" s="5">
        <v>108000000000</v>
      </c>
      <c r="V200" s="5">
        <v>-52000000000</v>
      </c>
      <c r="W200" s="5">
        <v>-26000000000</v>
      </c>
      <c r="X200" s="5">
        <v>-101000000000</v>
      </c>
    </row>
    <row r="201" spans="3:24" ht="15.5" x14ac:dyDescent="0.35">
      <c r="C201" t="s">
        <v>273</v>
      </c>
      <c r="I201" s="5">
        <v>-13000000000</v>
      </c>
      <c r="J201" s="5">
        <v>-5000000000</v>
      </c>
      <c r="K201" s="5">
        <v>-13000000000</v>
      </c>
      <c r="L201" s="5">
        <v>-15000000000</v>
      </c>
      <c r="M201" s="5">
        <v>-20000000000</v>
      </c>
      <c r="N201" s="5">
        <v>-17000000000</v>
      </c>
      <c r="O201" s="5">
        <v>-17000000000</v>
      </c>
      <c r="P201" s="5">
        <v>-14000000000</v>
      </c>
      <c r="Q201" s="5">
        <v>-13000000000</v>
      </c>
      <c r="R201" s="5">
        <v>-5000000000</v>
      </c>
      <c r="S201" s="5">
        <v>-7000000000</v>
      </c>
      <c r="T201" s="5">
        <v>-57000000000</v>
      </c>
      <c r="U201" s="5">
        <v>-55000000000</v>
      </c>
      <c r="V201" s="5">
        <v>-47000000000</v>
      </c>
      <c r="W201" s="5">
        <v>-7000000000</v>
      </c>
      <c r="X201" s="5">
        <v>-5000000000</v>
      </c>
    </row>
    <row r="202" spans="3:24" ht="15.5" x14ac:dyDescent="0.35">
      <c r="C202" t="s">
        <v>15</v>
      </c>
      <c r="I202" s="5">
        <v>-41000000000</v>
      </c>
      <c r="J202" s="5">
        <v>22000000000</v>
      </c>
      <c r="K202" s="5">
        <v>59000000000</v>
      </c>
      <c r="L202" s="5">
        <v>-167000000000</v>
      </c>
      <c r="M202" s="5">
        <v>109000000000</v>
      </c>
      <c r="N202" s="5">
        <v>196000000000</v>
      </c>
      <c r="O202" s="5">
        <v>62000000000</v>
      </c>
      <c r="P202" s="5">
        <v>-4000000000</v>
      </c>
      <c r="Q202" s="5">
        <v>40000000000</v>
      </c>
      <c r="R202" s="5">
        <v>29000000000</v>
      </c>
      <c r="S202" s="5">
        <v>21000000000</v>
      </c>
      <c r="T202" s="5">
        <v>-131000000000</v>
      </c>
      <c r="U202" s="5">
        <v>53000000000</v>
      </c>
      <c r="V202" s="5">
        <v>-99000000000</v>
      </c>
      <c r="W202" s="5">
        <v>-32000000000</v>
      </c>
      <c r="X202" s="5">
        <v>-105000000000</v>
      </c>
    </row>
    <row r="203" spans="3:24" ht="15.5" x14ac:dyDescent="0.35">
      <c r="C203" t="s">
        <v>17</v>
      </c>
      <c r="I203" s="6">
        <v>-22.99</v>
      </c>
      <c r="J203" s="6">
        <v>12.49</v>
      </c>
      <c r="K203" s="6">
        <v>32.619999999999997</v>
      </c>
      <c r="L203" s="6">
        <v>-92.53</v>
      </c>
      <c r="M203" s="6">
        <v>60.36</v>
      </c>
      <c r="N203" s="6">
        <v>109.08</v>
      </c>
      <c r="O203" s="6">
        <v>34.53</v>
      </c>
      <c r="P203" s="6">
        <v>-2.19</v>
      </c>
      <c r="Q203" s="6">
        <v>21.95</v>
      </c>
      <c r="R203" s="6">
        <v>16.29</v>
      </c>
      <c r="S203" s="6">
        <v>11.51</v>
      </c>
      <c r="T203" s="6">
        <v>-72.72</v>
      </c>
      <c r="U203" s="6">
        <v>29.58</v>
      </c>
      <c r="V203" s="6">
        <v>-55.19</v>
      </c>
      <c r="W203" s="6">
        <v>-17.82</v>
      </c>
      <c r="X203" s="6">
        <v>-58.39</v>
      </c>
    </row>
  </sheetData>
  <pageMargins left="0.7" right="0.7" top="0.75" bottom="0.75" header="0.3" footer="0.3"/>
  <ignoredErrors>
    <ignoredError sqref="A1:X20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733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734</v>
      </c>
      <c r="D2" s="2" vm="163">
        <f ca="1">IFERROR(_xlfn.STOCKHISTORY("XIDX:" &amp; $C$1, D3, , 0, 0, 1), "Libur")</f>
        <v>1280</v>
      </c>
      <c r="E2" s="2" vm="164">
        <f ca="1">IFERROR(_xlfn.STOCKHISTORY("XIDX:" &amp; $C$1, E3, , 0, 0, 1), "Libur")</f>
        <v>1200</v>
      </c>
      <c r="H2" s="2" vm="164">
        <f ca="1">IFERROR(INDEX(D2:G2,COUNT(D2:G2)),"")</f>
        <v>1200</v>
      </c>
      <c r="I2" s="2" vm="165">
        <f t="shared" ref="I2:V2" ca="1" si="0">IFERROR(_xlfn.STOCKHISTORY("XIDX:" &amp; $C$1, I1, , 0, 0, 1), "Libur")</f>
        <v>1780</v>
      </c>
      <c r="J2" s="2" vm="166">
        <f t="shared" ca="1" si="0"/>
        <v>1745</v>
      </c>
      <c r="K2" s="2" vm="74">
        <f t="shared" ca="1" si="0"/>
        <v>825</v>
      </c>
      <c r="L2" s="2" vm="167">
        <f t="shared" ca="1" si="0"/>
        <v>845</v>
      </c>
      <c r="M2" s="2" vm="168">
        <f t="shared" ca="1" si="0"/>
        <v>875</v>
      </c>
      <c r="N2" s="2" vm="96">
        <f t="shared" ca="1" si="0"/>
        <v>800</v>
      </c>
      <c r="O2" s="2" vm="169">
        <f t="shared" ca="1" si="0"/>
        <v>1090</v>
      </c>
      <c r="P2" s="2" vm="170">
        <f t="shared" ca="1" si="0"/>
        <v>1560</v>
      </c>
      <c r="Q2" s="2" vm="171">
        <f t="shared" ca="1" si="0"/>
        <v>1530</v>
      </c>
      <c r="R2" s="2" vm="172">
        <f t="shared" ca="1" si="0"/>
        <v>1050</v>
      </c>
      <c r="S2" s="2" vm="42">
        <f t="shared" ca="1" si="0"/>
        <v>890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300568136434</v>
      </c>
      <c r="E4" s="2">
        <f>IFERROR(INDEX(E51:E500,MATCH($C$4,$C$51:$C$500,0)),"")</f>
        <v>308112063484</v>
      </c>
      <c r="H4" s="2">
        <f>IFERROR(SUM(D4:G4)*(4/MAX(1,COUNT(D4:G4))),"")</f>
        <v>1217360399836</v>
      </c>
      <c r="I4" s="2">
        <f t="shared" ref="I4:V4" si="1">IFERROR(INDEX(I51:I500,MATCH($C$4,$C$51:$C$500,0)),"")</f>
        <v>1239210524669</v>
      </c>
      <c r="J4" s="2">
        <f t="shared" si="1"/>
        <v>1045848521801</v>
      </c>
      <c r="K4" s="2">
        <f t="shared" si="1"/>
        <v>955261616145</v>
      </c>
      <c r="L4" s="2">
        <f t="shared" si="1"/>
        <v>978378536736</v>
      </c>
      <c r="M4" s="2">
        <f t="shared" si="1"/>
        <v>946633191563</v>
      </c>
      <c r="N4" s="2">
        <f t="shared" si="1"/>
        <v>778896099135</v>
      </c>
      <c r="O4" s="2">
        <f t="shared" si="1"/>
        <v>617522982196</v>
      </c>
      <c r="P4" s="2">
        <f t="shared" si="1"/>
        <v>464175762884</v>
      </c>
      <c r="Q4" s="2">
        <f t="shared" si="1"/>
        <v>320065951849</v>
      </c>
      <c r="R4" s="2">
        <f t="shared" si="1"/>
        <v>254686463862</v>
      </c>
      <c r="S4" s="2">
        <f t="shared" si="1"/>
        <v>170480118683</v>
      </c>
      <c r="T4" s="2">
        <f t="shared" si="1"/>
        <v>136527115277</v>
      </c>
      <c r="U4" s="2">
        <f t="shared" si="1"/>
        <v>103194488509</v>
      </c>
      <c r="V4" s="2">
        <f t="shared" si="1"/>
        <v>65881349604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36827913447</v>
      </c>
      <c r="E5" s="2">
        <f>IFERROR(INDEX(E51:E500,MATCH($C$5,$C$51:$C$500,0)),"")</f>
        <v>52375534205</v>
      </c>
      <c r="H5" s="2">
        <f>IFERROR(SUM(D5:G5)*(4/MAX(1,COUNT(D5:G5))),"")</f>
        <v>178406895304</v>
      </c>
      <c r="I5" s="2">
        <f t="shared" ref="I5:V5" si="2">IFERROR(INDEX(I51:I500,MATCH($C$5,$C$51:$C$500,0)),"")</f>
        <v>75860776559</v>
      </c>
      <c r="J5" s="2">
        <f t="shared" si="2"/>
        <v>144398352373</v>
      </c>
      <c r="K5" s="2">
        <f t="shared" si="2"/>
        <v>198645716210</v>
      </c>
      <c r="L5" s="2">
        <f t="shared" si="2"/>
        <v>214559395954</v>
      </c>
      <c r="M5" s="2">
        <f t="shared" si="2"/>
        <v>289912454035</v>
      </c>
      <c r="N5" s="2">
        <f t="shared" si="2"/>
        <v>281522054873</v>
      </c>
      <c r="O5" s="2">
        <f t="shared" si="2"/>
        <v>104038393836</v>
      </c>
      <c r="P5" s="2">
        <f t="shared" si="2"/>
        <v>553640042528</v>
      </c>
      <c r="Q5" s="2">
        <f t="shared" si="2"/>
        <v>436200102354</v>
      </c>
      <c r="R5" s="2">
        <f t="shared" si="2"/>
        <v>196148461911</v>
      </c>
      <c r="S5" s="2">
        <f t="shared" si="2"/>
        <v>120932948919</v>
      </c>
      <c r="T5" s="2">
        <f t="shared" si="2"/>
        <v>89077911015</v>
      </c>
      <c r="U5" s="2">
        <f t="shared" si="2"/>
        <v>85602959845</v>
      </c>
      <c r="V5" s="2">
        <f t="shared" si="2"/>
        <v>93990699766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2431111836426</v>
      </c>
      <c r="E6" s="2">
        <f>IFERROR(INDEX(E51:E500,MATCH($C$6,$C$51:$C$500,0)),"")</f>
        <v>2512321731703</v>
      </c>
      <c r="H6" s="2">
        <f>IFERROR(INDEX(D6:G6,COUNT(D6:G6)),"")</f>
        <v>2512321731703</v>
      </c>
      <c r="I6" s="2">
        <f t="shared" ref="I6:V6" si="3">IFERROR(INDEX(I51:I500,MATCH($C$6,$C$51:$C$500,0)),"")</f>
        <v>2459946062272</v>
      </c>
      <c r="J6" s="2">
        <f t="shared" si="3"/>
        <v>2580814702836</v>
      </c>
      <c r="K6" s="2">
        <f t="shared" si="3"/>
        <v>2515111760197</v>
      </c>
      <c r="L6" s="2">
        <f t="shared" si="3"/>
        <v>2443724072829</v>
      </c>
      <c r="M6" s="2">
        <f t="shared" si="3"/>
        <v>2351721532508</v>
      </c>
      <c r="N6" s="2">
        <f t="shared" si="3"/>
        <v>2179844124813</v>
      </c>
      <c r="O6" s="2">
        <f t="shared" si="3"/>
        <v>1898316456446</v>
      </c>
      <c r="P6" s="2">
        <f t="shared" si="3"/>
        <v>1693869165990</v>
      </c>
      <c r="Q6" s="2">
        <f t="shared" si="3"/>
        <v>1137754931077</v>
      </c>
      <c r="R6" s="2">
        <f t="shared" si="3"/>
        <v>701525806999</v>
      </c>
      <c r="S6" s="2">
        <f t="shared" si="3"/>
        <v>500550752265</v>
      </c>
      <c r="T6" s="2">
        <f t="shared" si="3"/>
        <v>368369349666</v>
      </c>
      <c r="U6" s="2">
        <f t="shared" si="3"/>
        <v>231802621845</v>
      </c>
      <c r="V6" s="2">
        <f t="shared" si="3"/>
        <v>149055462520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3.93</v>
      </c>
      <c r="E7" s="3">
        <f>IFERROR(INDEX(E51:E500,MATCH($C$7,$C$51:$C$500,0))/1000000000,"")</f>
        <v>3.93</v>
      </c>
      <c r="H7" s="3">
        <f>IFERROR(INDEX(D7:G7,COUNT(D7:G7)),"")</f>
        <v>3.93</v>
      </c>
      <c r="I7" s="3">
        <f t="shared" ref="I7:V7" si="4">IFERROR(INDEX(I51:I500,MATCH($C$7,$C$51:$C$500,0))/1000000000,"")</f>
        <v>3.93</v>
      </c>
      <c r="J7" s="3">
        <f t="shared" si="4"/>
        <v>3.93</v>
      </c>
      <c r="K7" s="3">
        <f t="shared" si="4"/>
        <v>3.93</v>
      </c>
      <c r="L7" s="3">
        <f t="shared" si="4"/>
        <v>3.93</v>
      </c>
      <c r="M7" s="3">
        <f t="shared" si="4"/>
        <v>3.93</v>
      </c>
      <c r="N7" s="3">
        <f t="shared" si="4"/>
        <v>3.93</v>
      </c>
      <c r="O7" s="3">
        <f t="shared" si="4"/>
        <v>3.93</v>
      </c>
      <c r="P7" s="3">
        <f t="shared" si="4"/>
        <v>3.67</v>
      </c>
      <c r="Q7" s="3">
        <f t="shared" si="4"/>
        <v>3.63</v>
      </c>
      <c r="R7" s="3">
        <f t="shared" si="4"/>
        <v>3.63</v>
      </c>
      <c r="S7" s="3">
        <f t="shared" si="4"/>
        <v>3.57</v>
      </c>
      <c r="T7" s="3">
        <f t="shared" si="4"/>
        <v>0.69</v>
      </c>
      <c r="U7" s="3">
        <f t="shared" si="4"/>
        <v>0.51</v>
      </c>
      <c r="V7" s="3">
        <f t="shared" si="4"/>
        <v>0.51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79000000000</v>
      </c>
      <c r="E8" s="2">
        <f>IFERROR(INDEX(E51:E500,MATCH("Free cash flow (Quarter)",$C$51:$C$500,0)),"")</f>
        <v>57000000000</v>
      </c>
      <c r="H8" s="2">
        <f>IFERROR(INDEX(D8:G8,COUNT(D8:G8)),"")</f>
        <v>57000000000</v>
      </c>
      <c r="I8" s="2">
        <f t="shared" ref="I8:V8" si="5">IFERROR(INDEX(I51:I500,MATCH($C$8,$C$51:$C$500,0)),"")</f>
        <v>355000000000</v>
      </c>
      <c r="J8" s="2">
        <f t="shared" si="5"/>
        <v>-51000000000</v>
      </c>
      <c r="K8" s="2">
        <f t="shared" si="5"/>
        <v>106000000000</v>
      </c>
      <c r="L8" s="2">
        <f t="shared" si="5"/>
        <v>312000000000</v>
      </c>
      <c r="M8" s="2">
        <f t="shared" si="5"/>
        <v>139000000000</v>
      </c>
      <c r="N8" s="2">
        <f t="shared" si="5"/>
        <v>125000000000</v>
      </c>
      <c r="O8" s="2">
        <f t="shared" si="5"/>
        <v>-268000000000</v>
      </c>
      <c r="P8" s="2">
        <f t="shared" si="5"/>
        <v>-314000000000</v>
      </c>
      <c r="Q8" s="2">
        <f t="shared" si="5"/>
        <v>-175000000000</v>
      </c>
      <c r="R8" s="2">
        <f t="shared" si="5"/>
        <v>93000000000</v>
      </c>
      <c r="S8" s="2">
        <f t="shared" si="5"/>
        <v>73000000000</v>
      </c>
      <c r="T8" s="2">
        <f t="shared" si="5"/>
        <v>67000000000</v>
      </c>
      <c r="U8" s="2">
        <f t="shared" si="5"/>
        <v>91000000000</v>
      </c>
      <c r="V8" s="2">
        <f t="shared" si="5"/>
        <v>53000000000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20.12</v>
      </c>
      <c r="E9" s="3">
        <f>IFERROR(INDEX(E51:E500,MATCH("Free cash flow per share (Quarter)",$C$51:$C$500,0)),"")</f>
        <v>14.55</v>
      </c>
      <c r="H9" s="3">
        <f>IFERROR(INDEX(D9:G9,COUNT(D9:G9)),"")</f>
        <v>14.55</v>
      </c>
      <c r="I9" s="3">
        <f t="shared" ref="I9:V9" si="6">IFERROR(INDEX(I51:I500,MATCH($C$9,$C$51:$C$500,0)),"")</f>
        <v>90.27</v>
      </c>
      <c r="J9" s="3">
        <f t="shared" si="6"/>
        <v>-13.02</v>
      </c>
      <c r="K9" s="3">
        <f t="shared" si="6"/>
        <v>26.97</v>
      </c>
      <c r="L9" s="3">
        <f t="shared" si="6"/>
        <v>79.400000000000006</v>
      </c>
      <c r="M9" s="3">
        <f t="shared" si="6"/>
        <v>35.24</v>
      </c>
      <c r="N9" s="3">
        <f t="shared" si="6"/>
        <v>31.69</v>
      </c>
      <c r="O9" s="3">
        <f t="shared" si="6"/>
        <v>-68.08</v>
      </c>
      <c r="P9" s="3">
        <f t="shared" si="6"/>
        <v>-85.7</v>
      </c>
      <c r="Q9" s="3">
        <f t="shared" si="6"/>
        <v>-48.1</v>
      </c>
      <c r="R9" s="3">
        <f t="shared" si="6"/>
        <v>25.5</v>
      </c>
      <c r="S9" s="3">
        <f t="shared" si="6"/>
        <v>20.57</v>
      </c>
      <c r="T9" s="3">
        <f t="shared" si="6"/>
        <v>97.77</v>
      </c>
      <c r="U9" s="3">
        <f t="shared" si="6"/>
        <v>178.42</v>
      </c>
      <c r="V9" s="3">
        <f t="shared" si="6"/>
        <v>104.61</v>
      </c>
    </row>
    <row r="10" spans="1:22" ht="15.5" x14ac:dyDescent="0.35">
      <c r="C10" t="s">
        <v>18</v>
      </c>
      <c r="D10" s="3">
        <f ca="1">IFERROR(IF(D9=0,"",D2/D9),"")</f>
        <v>63.618290258449299</v>
      </c>
      <c r="E10" s="3">
        <f ca="1">IFERROR(IF(E9=0,"",E2/E9),"")</f>
        <v>82.474226804123703</v>
      </c>
      <c r="I10" s="3">
        <f t="shared" ref="I10:V10" ca="1" si="7">IFERROR(IF(I9=0,"",I2/I9),"")</f>
        <v>19.718621912041655</v>
      </c>
      <c r="J10" s="3">
        <f t="shared" ca="1" si="7"/>
        <v>-134.02457757296469</v>
      </c>
      <c r="K10" s="3">
        <f t="shared" ca="1" si="7"/>
        <v>30.589543937708566</v>
      </c>
      <c r="L10" s="3">
        <f t="shared" ca="1" si="7"/>
        <v>10.642317380352644</v>
      </c>
      <c r="M10" s="3">
        <f t="shared" ca="1" si="7"/>
        <v>24.829738933030647</v>
      </c>
      <c r="N10" s="3">
        <f t="shared" ca="1" si="7"/>
        <v>25.244556642473967</v>
      </c>
      <c r="O10" s="3">
        <f t="shared" ca="1" si="7"/>
        <v>-16.01057579318449</v>
      </c>
      <c r="P10" s="3">
        <f t="shared" ca="1" si="7"/>
        <v>-18.203033838973163</v>
      </c>
      <c r="Q10" s="3">
        <f t="shared" ca="1" si="7"/>
        <v>-31.808731808731807</v>
      </c>
      <c r="R10" s="3">
        <f t="shared" ca="1" si="7"/>
        <v>41.176470588235297</v>
      </c>
      <c r="S10" s="3">
        <f t="shared" ca="1" si="7"/>
        <v>43.266893534273215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343866499806</v>
      </c>
      <c r="E11" s="2">
        <f>IFERROR(INDEX(E51:E500,MATCH($C$11,$C$51:$C$500,0)),"")</f>
        <v>147158554097</v>
      </c>
      <c r="H11" s="2">
        <f>IFERROR(INDEX(D11:G11,COUNT(D11:G11)),"")</f>
        <v>147158554097</v>
      </c>
      <c r="I11" s="2">
        <f t="shared" ref="I11:V11" si="8">IFERROR(INDEX(I51:I500,MATCH($C$11,$C$51:$C$500,0)),"")</f>
        <v>1271861085004</v>
      </c>
      <c r="J11" s="2">
        <f t="shared" si="8"/>
        <v>189689962022</v>
      </c>
      <c r="K11" s="2">
        <f t="shared" si="8"/>
        <v>143403908808</v>
      </c>
      <c r="L11" s="2">
        <f t="shared" si="8"/>
        <v>245203722796</v>
      </c>
      <c r="M11" s="2">
        <f t="shared" si="8"/>
        <v>137076121882</v>
      </c>
      <c r="N11" s="2">
        <f t="shared" si="8"/>
        <v>104870198132</v>
      </c>
      <c r="O11" s="2">
        <f t="shared" si="8"/>
        <v>20975304044</v>
      </c>
      <c r="P11" s="2">
        <f t="shared" si="8"/>
        <v>18363043002</v>
      </c>
      <c r="Q11" s="2">
        <f t="shared" si="8"/>
        <v>39465299921</v>
      </c>
      <c r="R11" s="2">
        <f t="shared" si="8"/>
        <v>5967149474</v>
      </c>
      <c r="S11" s="2">
        <f t="shared" si="8"/>
        <v>13630994353</v>
      </c>
      <c r="T11" s="2">
        <f t="shared" si="8"/>
        <v>25229417309</v>
      </c>
      <c r="U11" s="2">
        <f t="shared" si="8"/>
        <v>6896122016</v>
      </c>
      <c r="V11" s="2">
        <f t="shared" si="8"/>
        <v>4157952509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3196000000000</v>
      </c>
      <c r="E12" s="2">
        <f>IFERROR(INDEX(E51:E500,MATCH("Net Debt (Quarter)",$C$51:$C$500,0)),"")</f>
        <v>3213000000000</v>
      </c>
      <c r="H12" s="2">
        <f>IFERROR(INDEX(D12:G12,COUNT(D12:G12)),"")</f>
        <v>3213000000000</v>
      </c>
      <c r="I12" s="2">
        <f t="shared" ref="I12:V12" si="9">IFERROR(INDEX(I51:I500,MATCH($C$12,$C$51:$C$500,0)),"")</f>
        <v>2473000000000</v>
      </c>
      <c r="J12" s="2">
        <f t="shared" si="9"/>
        <v>2869000000000</v>
      </c>
      <c r="K12" s="2">
        <f t="shared" si="9"/>
        <v>2298000000000</v>
      </c>
      <c r="L12" s="2">
        <f t="shared" si="9"/>
        <v>2193000000000</v>
      </c>
      <c r="M12" s="2">
        <f t="shared" si="9"/>
        <v>2171000000000</v>
      </c>
      <c r="N12" s="2">
        <f t="shared" si="9"/>
        <v>1968000000000</v>
      </c>
      <c r="O12" s="2">
        <f t="shared" si="9"/>
        <v>1472000000000</v>
      </c>
      <c r="P12" s="2">
        <f t="shared" si="9"/>
        <v>1445000000000</v>
      </c>
      <c r="Q12" s="2">
        <f t="shared" si="9"/>
        <v>1032000000000</v>
      </c>
      <c r="R12" s="2">
        <f t="shared" si="9"/>
        <v>645000000000</v>
      </c>
      <c r="S12" s="2">
        <f t="shared" si="9"/>
        <v>410000000000</v>
      </c>
      <c r="T12" s="2">
        <f t="shared" si="9"/>
        <v>242000000000</v>
      </c>
      <c r="U12" s="2">
        <f t="shared" si="9"/>
        <v>247000000000</v>
      </c>
      <c r="V12" s="2">
        <f t="shared" si="9"/>
        <v>217000000000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3540000000000</v>
      </c>
      <c r="E13" s="2">
        <f>IFERROR(INDEX(E51:E500,MATCH("Total Debt (Quarter)",$C$51:$C$500,0)),"")</f>
        <v>3360000000000</v>
      </c>
      <c r="H13" s="2">
        <f>IFERROR(INDEX(D13:G13,COUNT(D13:G13)),"")</f>
        <v>3360000000000</v>
      </c>
      <c r="I13" s="2">
        <f t="shared" ref="I13:V13" si="10">IFERROR(INDEX(I51:I500,MATCH($C$13,$C$51:$C$500,0)),"")</f>
        <v>3745000000000</v>
      </c>
      <c r="J13" s="2">
        <f t="shared" si="10"/>
        <v>3059000000000</v>
      </c>
      <c r="K13" s="2">
        <f t="shared" si="10"/>
        <v>2441000000000</v>
      </c>
      <c r="L13" s="2">
        <f t="shared" si="10"/>
        <v>2438000000000</v>
      </c>
      <c r="M13" s="2">
        <f t="shared" si="10"/>
        <v>2309000000000</v>
      </c>
      <c r="N13" s="2">
        <f t="shared" si="10"/>
        <v>2073000000000</v>
      </c>
      <c r="O13" s="2">
        <f t="shared" si="10"/>
        <v>1493000000000</v>
      </c>
      <c r="P13" s="2">
        <f t="shared" si="10"/>
        <v>1463000000000</v>
      </c>
      <c r="Q13" s="2">
        <f t="shared" si="10"/>
        <v>1072000000000</v>
      </c>
      <c r="R13" s="2">
        <f t="shared" si="10"/>
        <v>651000000000</v>
      </c>
      <c r="S13" s="2">
        <f t="shared" si="10"/>
        <v>423000000000</v>
      </c>
      <c r="T13" s="2">
        <f t="shared" si="10"/>
        <v>268000000000</v>
      </c>
      <c r="U13" s="2">
        <f t="shared" si="10"/>
        <v>254000000000</v>
      </c>
      <c r="V13" s="2">
        <f t="shared" si="10"/>
        <v>222000000000</v>
      </c>
    </row>
    <row r="14" spans="1:22" ht="15.5" x14ac:dyDescent="0.35">
      <c r="C14" t="s">
        <v>27</v>
      </c>
      <c r="D14" s="2">
        <f>IFERROR(INDEX(D51:D500,MATCH($C$14,$C$51:$C$500,0)),"")</f>
        <v>-64894280816</v>
      </c>
      <c r="E14" s="2">
        <f>IFERROR(INDEX(E51:E500,MATCH($C$14,$C$51:$C$500,0)),"")</f>
        <v>-67010433182</v>
      </c>
      <c r="H14" s="2">
        <f>IFERROR(SUM(D14:G14)*(4/MAX(1,COUNT(D14:G14))),"")</f>
        <v>-263809427996</v>
      </c>
      <c r="I14" s="2">
        <f t="shared" ref="I14:V14" si="11">IFERROR(INDEX(I51:I500,MATCH($C$14,$C$51:$C$500,0)),"")</f>
        <v>-286589280581</v>
      </c>
      <c r="J14" s="2">
        <f t="shared" si="11"/>
        <v>-258045170039</v>
      </c>
      <c r="K14" s="2">
        <f t="shared" si="11"/>
        <v>-231555663038</v>
      </c>
      <c r="L14" s="2">
        <f t="shared" si="11"/>
        <v>-210947694313</v>
      </c>
      <c r="M14" s="2">
        <f t="shared" si="11"/>
        <v>-227149588451</v>
      </c>
      <c r="N14" s="2">
        <f t="shared" si="11"/>
        <v>-225571029007</v>
      </c>
      <c r="O14" s="2">
        <f t="shared" si="11"/>
        <v>-205841909907</v>
      </c>
      <c r="P14" s="2">
        <f t="shared" si="11"/>
        <v>-149916493296</v>
      </c>
      <c r="Q14" s="2">
        <f t="shared" si="11"/>
        <v>-113071000595</v>
      </c>
      <c r="R14" s="2">
        <f t="shared" si="11"/>
        <v>-78503280132</v>
      </c>
      <c r="S14" s="2">
        <f t="shared" si="11"/>
        <v>-47543617979</v>
      </c>
      <c r="T14" s="2">
        <f t="shared" si="11"/>
        <v>-34770017847</v>
      </c>
      <c r="U14" s="2">
        <f t="shared" si="11"/>
        <v>-26954306558</v>
      </c>
      <c r="V14" s="2">
        <f t="shared" si="11"/>
        <v>-24477033683</v>
      </c>
    </row>
    <row r="15" spans="1:22" ht="15.5" x14ac:dyDescent="0.35">
      <c r="C15" t="s">
        <v>28</v>
      </c>
      <c r="D15" s="2">
        <f>IFERROR(INDEX(D51:D500,MATCH($C$15,$C$51:$C$500,0)),"")</f>
        <v>-10856927843</v>
      </c>
      <c r="E15" s="2">
        <f>IFERROR(INDEX(E51:E500,MATCH($C$15,$C$51:$C$500,0)),"")</f>
        <v>-6108111890</v>
      </c>
      <c r="H15" s="2">
        <f>IFERROR(SUM(D15:G15)*(4/MAX(1,COUNT(D15:G15))),"")</f>
        <v>-33930079466</v>
      </c>
      <c r="I15" s="2">
        <f t="shared" ref="I15:V15" si="12">IFERROR(INDEX(I51:I500,MATCH($C$15,$C$51:$C$500,0)),"")</f>
        <v>-32171864870</v>
      </c>
      <c r="J15" s="2">
        <f t="shared" si="12"/>
        <v>-23023633778</v>
      </c>
      <c r="K15" s="2">
        <f t="shared" si="12"/>
        <v>-17894658333</v>
      </c>
      <c r="L15" s="2">
        <f t="shared" si="12"/>
        <v>-24556028142</v>
      </c>
      <c r="M15" s="2">
        <f t="shared" si="12"/>
        <v>-26580850813</v>
      </c>
      <c r="N15" s="2">
        <f t="shared" si="12"/>
        <v>-22887993519</v>
      </c>
      <c r="O15" s="2">
        <f t="shared" si="12"/>
        <v>-13151754701</v>
      </c>
      <c r="P15" s="2">
        <f t="shared" si="12"/>
        <v>-13243025913</v>
      </c>
      <c r="Q15" s="2">
        <f t="shared" si="12"/>
        <v>8916509178</v>
      </c>
      <c r="R15" s="2">
        <f t="shared" si="12"/>
        <v>-67079395353</v>
      </c>
      <c r="S15" s="2">
        <f t="shared" si="12"/>
        <v>-43365574321</v>
      </c>
      <c r="T15" s="2">
        <f t="shared" si="12"/>
        <v>-33499142473</v>
      </c>
      <c r="U15" s="2">
        <f t="shared" si="12"/>
        <v>-34707036811</v>
      </c>
      <c r="V15" s="2">
        <f t="shared" si="12"/>
        <v>-24718428415</v>
      </c>
    </row>
    <row r="16" spans="1:22" ht="15.5" x14ac:dyDescent="0.35">
      <c r="C16" t="s">
        <v>29</v>
      </c>
      <c r="D16" s="2">
        <f>IFERROR(INDEX(D51:D500,MATCH($C$16,$C$51:$C$500,0)),"")</f>
        <v>46993207599</v>
      </c>
      <c r="E16" s="2">
        <f>IFERROR(INDEX(E51:E500,MATCH($C$16,$C$51:$C$500,0)),"")</f>
        <v>58075595222</v>
      </c>
      <c r="H16" s="2">
        <f>IFERROR(SUM(D16:G16)*(4/MAX(1,COUNT(D16:G16))),"")</f>
        <v>210137605642</v>
      </c>
      <c r="I16" s="2">
        <f t="shared" ref="I16:V16" si="13">IFERROR(INDEX(I51:I500,MATCH($C$16,$C$51:$C$500,0)),"")</f>
        <v>214458350275</v>
      </c>
      <c r="J16" s="2">
        <f t="shared" si="13"/>
        <v>167298238726</v>
      </c>
      <c r="K16" s="2">
        <f t="shared" si="13"/>
        <v>168396701521</v>
      </c>
      <c r="L16" s="2">
        <f t="shared" si="13"/>
        <v>236646035941</v>
      </c>
      <c r="M16" s="2">
        <f t="shared" si="13"/>
        <v>215117354953</v>
      </c>
      <c r="N16" s="2">
        <f t="shared" si="13"/>
        <v>107291209324</v>
      </c>
      <c r="O16" s="2">
        <f t="shared" si="13"/>
        <v>59176191902</v>
      </c>
      <c r="P16" s="2">
        <f t="shared" si="13"/>
        <v>63596201177</v>
      </c>
      <c r="Q16" s="2">
        <f t="shared" si="13"/>
        <v>52610484360</v>
      </c>
      <c r="R16" s="2">
        <f t="shared" si="13"/>
        <v>263709136933</v>
      </c>
      <c r="S16" s="2">
        <f t="shared" si="13"/>
        <v>164162731641</v>
      </c>
      <c r="T16" s="2">
        <f t="shared" si="13"/>
        <v>122576976966</v>
      </c>
      <c r="U16" s="2">
        <f t="shared" si="13"/>
        <v>120309996125</v>
      </c>
      <c r="V16" s="2">
        <f t="shared" si="13"/>
        <v>120293507505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5030400000000</v>
      </c>
      <c r="E20" s="2">
        <f ca="1">IFERROR(E21*E2,"")</f>
        <v>4716000000000</v>
      </c>
      <c r="H20" s="2">
        <f t="shared" ref="H20:V20" ca="1" si="14">IFERROR(H21*H2,"")</f>
        <v>4716000000000</v>
      </c>
      <c r="I20" s="2">
        <f t="shared" ca="1" si="14"/>
        <v>6995400000000</v>
      </c>
      <c r="J20" s="2">
        <f t="shared" ca="1" si="14"/>
        <v>6857850000000</v>
      </c>
      <c r="K20" s="2">
        <f t="shared" ca="1" si="14"/>
        <v>3242250000000</v>
      </c>
      <c r="L20" s="2">
        <f t="shared" ca="1" si="14"/>
        <v>3320850000000</v>
      </c>
      <c r="M20" s="2">
        <f t="shared" ca="1" si="14"/>
        <v>3438750000000</v>
      </c>
      <c r="N20" s="2">
        <f t="shared" ca="1" si="14"/>
        <v>3144000000000</v>
      </c>
      <c r="O20" s="2">
        <f t="shared" ca="1" si="14"/>
        <v>4283700000000</v>
      </c>
      <c r="P20" s="2">
        <f t="shared" ca="1" si="14"/>
        <v>5725200000000</v>
      </c>
      <c r="Q20" s="2">
        <f t="shared" ca="1" si="14"/>
        <v>5553900000000</v>
      </c>
      <c r="R20" s="2">
        <f t="shared" ca="1" si="14"/>
        <v>3811500000000</v>
      </c>
      <c r="S20" s="2">
        <f t="shared" ca="1" si="14"/>
        <v>3177300000000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3930000000</v>
      </c>
      <c r="E21" s="2">
        <f>IFERROR(INDEX(E51:E500,MATCH($C$7,$C$51:$C$500,0)),"")</f>
        <v>3930000000</v>
      </c>
      <c r="H21" s="2">
        <f>IFERROR(INDEX(D21:G21,COUNT(D21:G21)),"")</f>
        <v>3930000000</v>
      </c>
      <c r="I21" s="2">
        <f t="shared" ref="I21:V21" si="15">IFERROR(INDEX(I51:I500,MATCH($C$7,$C$51:$C$500,0)),"")</f>
        <v>3930000000</v>
      </c>
      <c r="J21" s="2">
        <f t="shared" si="15"/>
        <v>3930000000</v>
      </c>
      <c r="K21" s="2">
        <f t="shared" si="15"/>
        <v>3930000000</v>
      </c>
      <c r="L21" s="2">
        <f t="shared" si="15"/>
        <v>3930000000</v>
      </c>
      <c r="M21" s="2">
        <f t="shared" si="15"/>
        <v>3930000000</v>
      </c>
      <c r="N21" s="2">
        <f t="shared" si="15"/>
        <v>3930000000</v>
      </c>
      <c r="O21" s="2">
        <f t="shared" si="15"/>
        <v>3930000000</v>
      </c>
      <c r="P21" s="2">
        <f t="shared" si="15"/>
        <v>3670000000</v>
      </c>
      <c r="Q21" s="2">
        <f t="shared" si="15"/>
        <v>3630000000</v>
      </c>
      <c r="R21" s="2">
        <f t="shared" si="15"/>
        <v>3630000000</v>
      </c>
      <c r="S21" s="2">
        <f t="shared" si="15"/>
        <v>3570000000</v>
      </c>
      <c r="T21" s="2">
        <f t="shared" si="15"/>
        <v>690000000</v>
      </c>
      <c r="U21" s="2">
        <f t="shared" si="15"/>
        <v>510000000</v>
      </c>
      <c r="V21" s="2">
        <f t="shared" si="15"/>
        <v>510000000</v>
      </c>
    </row>
    <row r="23" spans="1:22" ht="15.5" x14ac:dyDescent="0.35">
      <c r="B23" t="s">
        <v>54</v>
      </c>
      <c r="C23" t="s">
        <v>55</v>
      </c>
      <c r="D23" s="3">
        <f>IFERROR(D5/D6*100,"")</f>
        <v>1.5148588763049691</v>
      </c>
      <c r="E23" s="3">
        <f>IFERROR(E5/E6*100,"")</f>
        <v>2.0847462943966484</v>
      </c>
      <c r="H23" s="3">
        <f t="shared" ref="H23:V23" si="16">IFERROR(H5/H6*100,"")</f>
        <v>7.101275806067453</v>
      </c>
      <c r="I23" s="3">
        <f t="shared" si="16"/>
        <v>3.083839020800935</v>
      </c>
      <c r="J23" s="3">
        <f t="shared" si="16"/>
        <v>5.5950685732812921</v>
      </c>
      <c r="K23" s="3">
        <f t="shared" si="16"/>
        <v>7.8980870493977884</v>
      </c>
      <c r="L23" s="3">
        <f t="shared" si="16"/>
        <v>8.7800172834412251</v>
      </c>
      <c r="M23" s="3">
        <f t="shared" si="16"/>
        <v>12.327669327661512</v>
      </c>
      <c r="N23" s="3">
        <f t="shared" si="16"/>
        <v>12.914779165558485</v>
      </c>
      <c r="O23" s="3">
        <f t="shared" si="16"/>
        <v>5.4805611299803587</v>
      </c>
      <c r="P23" s="3">
        <f t="shared" si="16"/>
        <v>32.684935391950361</v>
      </c>
      <c r="Q23" s="3">
        <f t="shared" si="16"/>
        <v>38.338669465584516</v>
      </c>
      <c r="R23" s="3">
        <f t="shared" si="16"/>
        <v>27.960263179780586</v>
      </c>
      <c r="S23" s="3">
        <f t="shared" si="16"/>
        <v>24.159977459184013</v>
      </c>
      <c r="T23" s="3">
        <f t="shared" si="16"/>
        <v>24.181683708421133</v>
      </c>
      <c r="U23" s="3">
        <f t="shared" si="16"/>
        <v>36.929245736590644</v>
      </c>
      <c r="V23" s="3">
        <f t="shared" si="16"/>
        <v>63.057534542478436</v>
      </c>
    </row>
    <row r="24" spans="1:22" ht="15.5" x14ac:dyDescent="0.35">
      <c r="C24" t="s">
        <v>56</v>
      </c>
      <c r="D24" s="4">
        <f>IFERROR(_xlfn.RRI(5,I23,D23),"")</f>
        <v>-0.13252674230187222</v>
      </c>
      <c r="E24" s="4">
        <f>IFERROR(_xlfn.RRI(5,J23,E23),"")</f>
        <v>-0.17917692017980025</v>
      </c>
      <c r="H24" s="4">
        <f t="shared" ref="H24:V24" si="17">IFERROR(_xlfn.RRI(5,M23,H23),"")</f>
        <v>-0.10444743770845566</v>
      </c>
      <c r="I24" s="4">
        <f t="shared" si="17"/>
        <v>-0.24906742702350382</v>
      </c>
      <c r="J24" s="4">
        <f t="shared" si="17"/>
        <v>4.1441847147181132E-3</v>
      </c>
      <c r="K24" s="4">
        <f t="shared" si="17"/>
        <v>-0.24727757088605162</v>
      </c>
      <c r="L24" s="4">
        <f t="shared" si="17"/>
        <v>-0.25531661049468957</v>
      </c>
      <c r="M24" s="4">
        <f t="shared" si="17"/>
        <v>-0.15107769554990536</v>
      </c>
      <c r="N24" s="4">
        <f t="shared" si="17"/>
        <v>-0.11773694800570211</v>
      </c>
      <c r="O24" s="4">
        <f t="shared" si="17"/>
        <v>-0.2568650310082855</v>
      </c>
      <c r="P24" s="4">
        <f t="shared" si="17"/>
        <v>-2.4122199514809428E-2</v>
      </c>
      <c r="Q24" s="4">
        <f t="shared" si="17"/>
        <v>-9.4726077765092342E-2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46.33</v>
      </c>
      <c r="J25" s="3">
        <f t="shared" si="18"/>
        <v>36.67</v>
      </c>
      <c r="K25" s="3">
        <f t="shared" si="18"/>
        <v>38.25</v>
      </c>
      <c r="L25" s="3">
        <f t="shared" si="18"/>
        <v>53.9</v>
      </c>
      <c r="M25" s="3">
        <f t="shared" si="18"/>
        <v>47.92</v>
      </c>
      <c r="N25" s="3">
        <f t="shared" si="18"/>
        <v>21.45</v>
      </c>
      <c r="O25" s="3">
        <f t="shared" si="18"/>
        <v>11.7</v>
      </c>
      <c r="P25" s="3">
        <f t="shared" si="18"/>
        <v>13.74</v>
      </c>
      <c r="Q25" s="3">
        <f t="shared" si="18"/>
        <v>16.93</v>
      </c>
      <c r="R25" s="3">
        <f t="shared" si="18"/>
        <v>54.11</v>
      </c>
      <c r="S25" s="3">
        <f t="shared" si="18"/>
        <v>33.799999999999997</v>
      </c>
      <c r="T25" s="3">
        <f t="shared" si="18"/>
        <v>129.88</v>
      </c>
      <c r="U25" s="3">
        <f t="shared" si="18"/>
        <v>167.91</v>
      </c>
      <c r="V25" s="3">
        <f t="shared" si="18"/>
        <v>184.37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0.16650606386952416</v>
      </c>
      <c r="J26" s="4">
        <f t="shared" si="19"/>
        <v>0.25668088626232866</v>
      </c>
      <c r="K26" s="4">
        <f t="shared" si="19"/>
        <v>0.227238415722401</v>
      </c>
      <c r="L26" s="4">
        <f t="shared" si="19"/>
        <v>0.26062629419313588</v>
      </c>
      <c r="M26" s="4">
        <f t="shared" si="19"/>
        <v>-2.4004410534469112E-2</v>
      </c>
      <c r="N26" s="4">
        <f t="shared" si="19"/>
        <v>-8.6934109184162889E-2</v>
      </c>
      <c r="O26" s="4">
        <f t="shared" si="19"/>
        <v>-0.38208503067892952</v>
      </c>
      <c r="P26" s="4">
        <f t="shared" si="19"/>
        <v>-0.39384731363780157</v>
      </c>
      <c r="Q26" s="4">
        <f t="shared" si="19"/>
        <v>-0.37971205565178101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76.480441840712473</v>
      </c>
      <c r="E27" s="3">
        <f>IFERROR(E4/E21,"")</f>
        <v>78.400016153689563</v>
      </c>
      <c r="H27" s="3">
        <f t="shared" ref="H27:V27" si="20">IFERROR(H4/H21,"")</f>
        <v>309.76091598880407</v>
      </c>
      <c r="I27" s="3">
        <f t="shared" si="20"/>
        <v>315.32074419058523</v>
      </c>
      <c r="J27" s="3">
        <f t="shared" si="20"/>
        <v>266.11921674325697</v>
      </c>
      <c r="K27" s="3">
        <f t="shared" si="20"/>
        <v>243.06911352290075</v>
      </c>
      <c r="L27" s="3">
        <f t="shared" si="20"/>
        <v>248.95128161221373</v>
      </c>
      <c r="M27" s="3">
        <f t="shared" si="20"/>
        <v>240.87358563944019</v>
      </c>
      <c r="N27" s="3">
        <f t="shared" si="20"/>
        <v>198.19239163740457</v>
      </c>
      <c r="O27" s="3">
        <f t="shared" si="20"/>
        <v>157.13052982086515</v>
      </c>
      <c r="P27" s="3">
        <f t="shared" si="20"/>
        <v>126.47840950517711</v>
      </c>
      <c r="Q27" s="3">
        <f t="shared" si="20"/>
        <v>88.172438525895316</v>
      </c>
      <c r="R27" s="3">
        <f t="shared" si="20"/>
        <v>70.161560292561987</v>
      </c>
      <c r="S27" s="3">
        <f t="shared" si="20"/>
        <v>47.753534645098043</v>
      </c>
      <c r="T27" s="3">
        <f t="shared" si="20"/>
        <v>197.86538445942028</v>
      </c>
      <c r="U27" s="3">
        <f t="shared" si="20"/>
        <v>202.34213433137256</v>
      </c>
      <c r="V27" s="3">
        <f t="shared" si="20"/>
        <v>129.17911687058825</v>
      </c>
    </row>
    <row r="28" spans="1:22" ht="15.5" x14ac:dyDescent="0.35">
      <c r="C28" t="s">
        <v>61</v>
      </c>
      <c r="D28" s="4">
        <f>IFERROR(_xlfn.RRI(5,I27,D27),"")</f>
        <v>-0.24671456711673878</v>
      </c>
      <c r="E28" s="4">
        <f>IFERROR(_xlfn.RRI(5,J27,E27),"")</f>
        <v>-0.21684453452388563</v>
      </c>
      <c r="H28" s="4">
        <f t="shared" ref="H28:V28" si="21">IFERROR(_xlfn.RRI(5,M27,H27),"")</f>
        <v>5.1592520385332241E-2</v>
      </c>
      <c r="I28" s="4">
        <f t="shared" si="21"/>
        <v>9.7319540314685593E-2</v>
      </c>
      <c r="J28" s="4">
        <f t="shared" si="21"/>
        <v>0.11112554526580398</v>
      </c>
      <c r="K28" s="4">
        <f t="shared" si="21"/>
        <v>0.13957437859985</v>
      </c>
      <c r="L28" s="4">
        <f t="shared" si="21"/>
        <v>0.23071162508843646</v>
      </c>
      <c r="M28" s="4">
        <f t="shared" si="21"/>
        <v>0.27978786485607254</v>
      </c>
      <c r="N28" s="4">
        <f t="shared" si="21"/>
        <v>0.3292794508385013</v>
      </c>
      <c r="O28" s="4">
        <f t="shared" si="21"/>
        <v>-4.5055459143569898E-2</v>
      </c>
      <c r="P28" s="4">
        <f t="shared" si="21"/>
        <v>-8.9696916600706444E-2</v>
      </c>
      <c r="Q28" s="4">
        <f t="shared" si="21"/>
        <v>-7.3536939200797513E-2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0.26343059721843459</v>
      </c>
      <c r="J29" s="4">
        <f t="shared" si="22"/>
        <v>-4.1307189542483615E-2</v>
      </c>
      <c r="K29" s="4">
        <f t="shared" si="22"/>
        <v>-0.29035250463821888</v>
      </c>
      <c r="L29" s="4">
        <f t="shared" si="22"/>
        <v>0.12479131886477456</v>
      </c>
      <c r="M29" s="4">
        <f t="shared" si="22"/>
        <v>1.2340326340326342</v>
      </c>
      <c r="N29" s="4">
        <f t="shared" si="22"/>
        <v>0.83333333333333337</v>
      </c>
      <c r="O29" s="4">
        <f t="shared" si="22"/>
        <v>-0.14847161572052409</v>
      </c>
      <c r="P29" s="4">
        <f t="shared" si="22"/>
        <v>-0.18842291789722385</v>
      </c>
      <c r="Q29" s="4">
        <f t="shared" si="22"/>
        <v>-0.68711883200887081</v>
      </c>
      <c r="R29" s="4">
        <f t="shared" si="22"/>
        <v>0.60088757396449721</v>
      </c>
      <c r="S29" s="4">
        <f t="shared" si="22"/>
        <v>-0.73975977825685246</v>
      </c>
      <c r="T29" s="4">
        <f t="shared" si="22"/>
        <v>-0.22649038175212913</v>
      </c>
      <c r="U29" s="4">
        <f t="shared" si="22"/>
        <v>-8.9276997342300851E-2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-1.7632294431034017E-2</v>
      </c>
      <c r="I30" s="4">
        <f t="shared" si="23"/>
        <v>0.18488528581081864</v>
      </c>
      <c r="J30" s="4">
        <f t="shared" si="23"/>
        <v>9.4829420679088283E-2</v>
      </c>
      <c r="K30" s="4">
        <f t="shared" si="23"/>
        <v>-2.362778793995331E-2</v>
      </c>
      <c r="L30" s="4">
        <f t="shared" si="23"/>
        <v>3.3535001155605801E-2</v>
      </c>
      <c r="M30" s="4">
        <f t="shared" si="23"/>
        <v>0.21535233340400572</v>
      </c>
      <c r="N30" s="4">
        <f t="shared" si="23"/>
        <v>0.26132325693391045</v>
      </c>
      <c r="O30" s="4">
        <f t="shared" si="23"/>
        <v>0.24235061490422491</v>
      </c>
      <c r="P30" s="4">
        <f t="shared" si="23"/>
        <v>0.43444381963000528</v>
      </c>
      <c r="Q30" s="4">
        <f t="shared" si="23"/>
        <v>0.25670578245738801</v>
      </c>
      <c r="R30" s="4">
        <f t="shared" si="23"/>
        <v>0.46924328877431387</v>
      </c>
      <c r="S30" s="4">
        <f t="shared" si="23"/>
        <v>-0.75865644829405865</v>
      </c>
      <c r="T30" s="4">
        <f t="shared" si="23"/>
        <v>-2.2124654791971184E-2</v>
      </c>
      <c r="U30" s="4">
        <f t="shared" si="23"/>
        <v>0.56636876945117298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617.89</v>
      </c>
      <c r="E32" s="3">
        <f>IFERROR(INDEX(E51:E500,MATCH($A$32,$C$51:$C$500,0)),"")</f>
        <v>638.53</v>
      </c>
      <c r="H32" s="3">
        <f>IFERROR(INDEX(D32:G32,COUNT(D32:G32)),"")</f>
        <v>638.53</v>
      </c>
      <c r="I32" s="3">
        <f t="shared" ref="I32:V32" si="24">IFERROR(INDEX(I51:I500,MATCH($C$32,$C$51:$C$500,0)),"")</f>
        <v>625.22</v>
      </c>
      <c r="J32" s="3">
        <f t="shared" si="24"/>
        <v>655.94</v>
      </c>
      <c r="K32" s="3">
        <f t="shared" si="24"/>
        <v>639.24</v>
      </c>
      <c r="L32" s="3">
        <f t="shared" si="24"/>
        <v>621.1</v>
      </c>
      <c r="M32" s="3">
        <f t="shared" si="24"/>
        <v>597.71</v>
      </c>
      <c r="N32" s="3">
        <f t="shared" si="24"/>
        <v>554.03</v>
      </c>
      <c r="O32" s="3">
        <f t="shared" si="24"/>
        <v>482.48</v>
      </c>
      <c r="P32" s="3">
        <f t="shared" si="24"/>
        <v>462.14</v>
      </c>
      <c r="Q32" s="3">
        <f t="shared" si="24"/>
        <v>313.06</v>
      </c>
      <c r="R32" s="3">
        <f t="shared" si="24"/>
        <v>193.05</v>
      </c>
      <c r="S32" s="3">
        <f t="shared" si="24"/>
        <v>140.08000000000001</v>
      </c>
      <c r="T32" s="3">
        <f t="shared" si="24"/>
        <v>537.17999999999995</v>
      </c>
      <c r="U32" s="3">
        <f t="shared" si="24"/>
        <v>454.79</v>
      </c>
      <c r="V32" s="3">
        <f t="shared" si="24"/>
        <v>289.36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1.94</v>
      </c>
      <c r="E33" s="3">
        <f>IFERROR(INDEX(E51:E500,MATCH($A$33,$C$51:$C$500,0)),"")</f>
        <v>2.16</v>
      </c>
      <c r="H33" s="3">
        <f>IFERROR(INDEX(D33:G33,COUNT(D33:G33)),"")</f>
        <v>2.16</v>
      </c>
      <c r="I33" s="3">
        <f t="shared" ref="I33:V33" si="25">IFERROR(INDEX(I51:I500,MATCH($C$33,$C$51:$C$500,0)),"")</f>
        <v>2.85</v>
      </c>
      <c r="J33" s="3">
        <f t="shared" si="25"/>
        <v>2.66</v>
      </c>
      <c r="K33" s="3">
        <f t="shared" si="25"/>
        <v>1.29</v>
      </c>
      <c r="L33" s="3">
        <f t="shared" si="25"/>
        <v>1.36</v>
      </c>
      <c r="M33" s="3">
        <f t="shared" si="25"/>
        <v>1.46</v>
      </c>
      <c r="N33" s="3">
        <f t="shared" si="25"/>
        <v>1.44</v>
      </c>
      <c r="O33" s="3">
        <f t="shared" si="25"/>
        <v>2.2599999999999998</v>
      </c>
      <c r="P33" s="3">
        <f t="shared" si="25"/>
        <v>3.38</v>
      </c>
      <c r="Q33" s="3">
        <f t="shared" si="25"/>
        <v>4.8899999999999997</v>
      </c>
      <c r="R33" s="3">
        <f t="shared" si="25"/>
        <v>5.44</v>
      </c>
      <c r="S33" s="3">
        <f t="shared" si="25"/>
        <v>6.35</v>
      </c>
      <c r="T33" s="3">
        <f t="shared" si="25"/>
        <v>3.91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130.72</v>
      </c>
      <c r="E34" s="3">
        <f>IFERROR(INDEX(E51:E500,MATCH($A$34,$C$51:$C$500,0)),"")</f>
        <v>104.47</v>
      </c>
      <c r="H34" s="3">
        <f>IFERROR(INDEX(D34:G34,COUNT(D34:G34)),"")</f>
        <v>104.47</v>
      </c>
      <c r="I34" s="3">
        <f t="shared" ref="I34:V34" si="26">IFERROR(INDEX(I51:I500,MATCH($C$34,$C$51:$C$500,0)),"")</f>
        <v>38.42</v>
      </c>
      <c r="J34" s="3">
        <f t="shared" si="26"/>
        <v>47.59</v>
      </c>
      <c r="K34" s="3">
        <f t="shared" si="26"/>
        <v>21.57</v>
      </c>
      <c r="L34" s="3">
        <f t="shared" si="26"/>
        <v>15.68</v>
      </c>
      <c r="M34" s="3">
        <f t="shared" si="26"/>
        <v>18.260000000000002</v>
      </c>
      <c r="N34" s="3">
        <f t="shared" si="26"/>
        <v>37.299999999999997</v>
      </c>
      <c r="O34" s="3">
        <f t="shared" si="26"/>
        <v>93.16</v>
      </c>
      <c r="P34" s="3">
        <f t="shared" si="26"/>
        <v>113.54</v>
      </c>
      <c r="Q34" s="3">
        <f t="shared" si="26"/>
        <v>90.37</v>
      </c>
      <c r="R34" s="3">
        <f t="shared" si="26"/>
        <v>19.399999999999999</v>
      </c>
      <c r="S34" s="3">
        <f t="shared" si="26"/>
        <v>26.33</v>
      </c>
      <c r="T34" s="3">
        <f t="shared" si="26"/>
        <v>16.170000000000002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15.71</v>
      </c>
      <c r="E35" s="3">
        <f>IFERROR(INDEX(E51:E500,MATCH($A$35,$C$51:$C$500,0)),"")</f>
        <v>17.62</v>
      </c>
      <c r="H35" s="3">
        <f>IFERROR(INDEX(D35:G35,COUNT(D35:G35)),"")</f>
        <v>17.62</v>
      </c>
      <c r="I35" s="3">
        <f t="shared" ref="I35:V35" si="27">IFERROR(INDEX(I51:I500,MATCH($C$35,$C$51:$C$500,0)),"")</f>
        <v>5.65</v>
      </c>
      <c r="J35" s="3">
        <f t="shared" si="27"/>
        <v>6.56</v>
      </c>
      <c r="K35" s="3">
        <f t="shared" si="27"/>
        <v>3.4</v>
      </c>
      <c r="L35" s="3">
        <f t="shared" si="27"/>
        <v>3.4</v>
      </c>
      <c r="M35" s="3">
        <f t="shared" si="27"/>
        <v>3.64</v>
      </c>
      <c r="N35" s="3">
        <f t="shared" si="27"/>
        <v>4.04</v>
      </c>
      <c r="O35" s="3">
        <f t="shared" si="27"/>
        <v>6.95</v>
      </c>
      <c r="P35" s="3">
        <f t="shared" si="27"/>
        <v>12.32</v>
      </c>
      <c r="Q35" s="3">
        <f t="shared" si="27"/>
        <v>17.37</v>
      </c>
      <c r="R35" s="3">
        <f t="shared" si="27"/>
        <v>14.98</v>
      </c>
      <c r="S35" s="3">
        <f t="shared" si="27"/>
        <v>18.66</v>
      </c>
      <c r="T35" s="3">
        <f t="shared" si="27"/>
        <v>10.55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300568136434</v>
      </c>
      <c r="E51" s="5">
        <v>308112063484</v>
      </c>
      <c r="F51" s="5">
        <v>317193865565</v>
      </c>
      <c r="G51" s="5">
        <v>313168964388</v>
      </c>
      <c r="I51" s="5">
        <v>1239210524669</v>
      </c>
      <c r="J51" s="5">
        <v>1045848521801</v>
      </c>
      <c r="K51" s="5">
        <v>955261616145</v>
      </c>
      <c r="L51" s="5">
        <v>978378536736</v>
      </c>
      <c r="M51" s="5">
        <v>946633191563</v>
      </c>
      <c r="N51" s="5">
        <v>778896099135</v>
      </c>
      <c r="O51" s="5">
        <v>617522982196</v>
      </c>
      <c r="P51" s="5">
        <v>464175762884</v>
      </c>
      <c r="Q51" s="5">
        <v>320065951849</v>
      </c>
      <c r="R51" s="5">
        <v>254686463862</v>
      </c>
      <c r="S51" s="5">
        <v>170480118683</v>
      </c>
      <c r="T51" s="5">
        <v>136527115277</v>
      </c>
      <c r="U51" s="5">
        <v>103194488509</v>
      </c>
      <c r="V51" s="5">
        <v>65881349604</v>
      </c>
    </row>
    <row r="52" spans="2:22" ht="15.5" x14ac:dyDescent="0.35">
      <c r="C52" t="s">
        <v>85</v>
      </c>
      <c r="D52" s="5">
        <v>-147303896626</v>
      </c>
      <c r="E52" s="5">
        <v>-148796790419</v>
      </c>
      <c r="F52" s="5">
        <v>-148750544334</v>
      </c>
      <c r="G52" s="5">
        <v>-149762480169</v>
      </c>
      <c r="I52" s="5">
        <v>-594629926069</v>
      </c>
      <c r="J52" s="5">
        <v>-466236945673</v>
      </c>
      <c r="K52" s="5">
        <v>-426005270147</v>
      </c>
      <c r="L52" s="5">
        <v>-420458171049</v>
      </c>
      <c r="M52" s="5">
        <v>-401915332550</v>
      </c>
      <c r="N52" s="5">
        <v>-356126150223</v>
      </c>
      <c r="O52" s="5">
        <v>-280844719850</v>
      </c>
      <c r="P52" s="5">
        <v>-192251488101</v>
      </c>
      <c r="Q52" s="5">
        <v>-119308356466</v>
      </c>
      <c r="R52" s="5">
        <v>-73426603299</v>
      </c>
      <c r="S52" s="5">
        <v>-46889580365</v>
      </c>
      <c r="T52" s="5">
        <v>-35151285831</v>
      </c>
      <c r="U52" s="5">
        <v>-23723718248</v>
      </c>
      <c r="V52" s="5">
        <v>-19449223801</v>
      </c>
    </row>
    <row r="53" spans="2:22" ht="15.5" x14ac:dyDescent="0.35">
      <c r="C53" t="s">
        <v>86</v>
      </c>
      <c r="D53" s="5">
        <v>153264239808</v>
      </c>
      <c r="E53" s="5">
        <v>159315273065</v>
      </c>
      <c r="F53" s="5">
        <v>168443321231</v>
      </c>
      <c r="G53" s="5">
        <v>163406484219</v>
      </c>
      <c r="I53" s="5">
        <v>644580598600</v>
      </c>
      <c r="J53" s="5">
        <v>579611576128</v>
      </c>
      <c r="K53" s="5">
        <v>529256345998</v>
      </c>
      <c r="L53" s="5">
        <v>557920365687</v>
      </c>
      <c r="M53" s="5">
        <v>544717859013</v>
      </c>
      <c r="N53" s="5">
        <v>422769948912</v>
      </c>
      <c r="O53" s="5">
        <v>336678262346</v>
      </c>
      <c r="P53" s="5">
        <v>271924274783</v>
      </c>
      <c r="Q53" s="5">
        <v>200757595383</v>
      </c>
      <c r="R53" s="5">
        <v>181259860563</v>
      </c>
      <c r="S53" s="5">
        <v>123590538318</v>
      </c>
      <c r="T53" s="5">
        <v>101375829446</v>
      </c>
      <c r="U53" s="5">
        <v>79470770261</v>
      </c>
      <c r="V53" s="5">
        <v>46432125803</v>
      </c>
    </row>
    <row r="54" spans="2:22" ht="15.5" x14ac:dyDescent="0.35">
      <c r="C54" t="s">
        <v>87</v>
      </c>
      <c r="D54" s="5">
        <v>-23947098975</v>
      </c>
      <c r="E54" s="5">
        <v>-25929985918</v>
      </c>
      <c r="F54" s="5">
        <v>-26445386444</v>
      </c>
      <c r="G54" s="5">
        <v>-26710505013</v>
      </c>
      <c r="I54" s="5">
        <v>-100759580014</v>
      </c>
      <c r="J54" s="5">
        <v>-94439578745</v>
      </c>
      <c r="K54" s="5">
        <v>-91234991822</v>
      </c>
      <c r="L54" s="5">
        <v>-73016858357</v>
      </c>
      <c r="M54" s="5">
        <v>-63399040313</v>
      </c>
      <c r="N54" s="5">
        <v>-61193829525</v>
      </c>
      <c r="O54" s="5">
        <v>-58801501351</v>
      </c>
      <c r="P54" s="5">
        <v>-55900939513</v>
      </c>
      <c r="Q54" s="5">
        <v>-42521207792</v>
      </c>
      <c r="R54" s="5">
        <v>-37905989240</v>
      </c>
      <c r="S54" s="5">
        <v>-36918855044</v>
      </c>
      <c r="T54" s="5">
        <v>-23672384796</v>
      </c>
      <c r="U54" s="5">
        <v>-13988792149</v>
      </c>
      <c r="V54" s="5">
        <v>-9362808452</v>
      </c>
    </row>
    <row r="55" spans="2:22" ht="15.5" x14ac:dyDescent="0.35">
      <c r="C55" t="s">
        <v>284</v>
      </c>
      <c r="D55" s="5">
        <v>-23947098975</v>
      </c>
      <c r="E55" s="5">
        <v>-25929985918</v>
      </c>
      <c r="F55" s="5">
        <v>-26445386444</v>
      </c>
      <c r="G55" s="5">
        <v>-26710505013</v>
      </c>
      <c r="I55" s="5">
        <v>-100759580014</v>
      </c>
      <c r="J55" s="5">
        <v>-94439578745</v>
      </c>
      <c r="K55" s="5">
        <v>-91234991822</v>
      </c>
      <c r="L55" s="5">
        <v>-73016858357</v>
      </c>
      <c r="M55" s="5">
        <v>-63399040313</v>
      </c>
      <c r="N55" s="5">
        <v>-61193829525</v>
      </c>
      <c r="O55" s="5">
        <v>-58801501351</v>
      </c>
      <c r="P55" s="5">
        <v>-55900939513</v>
      </c>
      <c r="Q55" s="5">
        <v>-42521207792</v>
      </c>
      <c r="R55" s="5">
        <v>-37905989240</v>
      </c>
      <c r="S55" s="5">
        <v>-36918855044</v>
      </c>
      <c r="T55" s="5">
        <v>-23672384796</v>
      </c>
      <c r="U55" s="5">
        <v>-13988792149</v>
      </c>
      <c r="V55" s="5">
        <v>-9362808452</v>
      </c>
    </row>
    <row r="56" spans="2:22" ht="15.5" x14ac:dyDescent="0.35">
      <c r="C56" t="s">
        <v>90</v>
      </c>
      <c r="D56" s="5">
        <v>129317140833</v>
      </c>
      <c r="E56" s="5">
        <v>133385287147</v>
      </c>
      <c r="F56" s="5">
        <v>141997934787</v>
      </c>
      <c r="G56" s="5">
        <v>136695979206</v>
      </c>
      <c r="I56" s="5">
        <v>543821018586</v>
      </c>
      <c r="J56" s="5">
        <v>485171997383</v>
      </c>
      <c r="K56" s="5">
        <v>438021354176</v>
      </c>
      <c r="L56" s="5">
        <v>484903507330</v>
      </c>
      <c r="M56" s="5">
        <v>481318818700</v>
      </c>
      <c r="N56" s="5">
        <v>361576119387</v>
      </c>
      <c r="O56" s="5">
        <v>277876760995</v>
      </c>
      <c r="P56" s="5">
        <v>216023335270</v>
      </c>
      <c r="Q56" s="5">
        <v>158236387591</v>
      </c>
      <c r="R56" s="5">
        <v>143353871323</v>
      </c>
      <c r="S56" s="5">
        <v>86671683274</v>
      </c>
      <c r="T56" s="5">
        <v>77703444650</v>
      </c>
      <c r="U56" s="5">
        <v>65481978112</v>
      </c>
      <c r="V56" s="5">
        <v>37069317351</v>
      </c>
    </row>
    <row r="57" spans="2:22" ht="15.5" x14ac:dyDescent="0.35">
      <c r="C57" t="s">
        <v>91</v>
      </c>
      <c r="D57" s="5">
        <v>-82323933234</v>
      </c>
      <c r="E57" s="5">
        <v>-75309691925</v>
      </c>
      <c r="F57" s="5">
        <v>-111348731214</v>
      </c>
      <c r="G57" s="5">
        <v>-56179133614</v>
      </c>
      <c r="I57" s="5">
        <v>-329362668311</v>
      </c>
      <c r="J57" s="5">
        <v>-317873758657</v>
      </c>
      <c r="K57" s="5">
        <v>-269624652655</v>
      </c>
      <c r="L57" s="5">
        <v>-248257471389</v>
      </c>
      <c r="M57" s="5">
        <v>-266201463747</v>
      </c>
      <c r="N57" s="5">
        <v>-254284910063</v>
      </c>
      <c r="O57" s="5">
        <v>-218700569093</v>
      </c>
      <c r="P57" s="5">
        <v>-152427134093</v>
      </c>
      <c r="Q57" s="5">
        <v>-105625903231</v>
      </c>
      <c r="R57" s="5">
        <v>120355265610</v>
      </c>
      <c r="S57" s="5">
        <v>77491048367</v>
      </c>
      <c r="T57" s="5">
        <v>44873532316</v>
      </c>
      <c r="U57" s="5">
        <v>54828018013</v>
      </c>
      <c r="V57" s="5">
        <v>83224190154</v>
      </c>
    </row>
    <row r="58" spans="2:22" ht="15.5" x14ac:dyDescent="0.35">
      <c r="C58" t="s">
        <v>27</v>
      </c>
      <c r="D58" s="5">
        <v>-64894280816</v>
      </c>
      <c r="E58" s="5">
        <v>-67010433182</v>
      </c>
      <c r="F58" s="5">
        <v>-75215212048</v>
      </c>
      <c r="G58" s="5">
        <v>-73887026458</v>
      </c>
      <c r="I58" s="5">
        <v>-286589280581</v>
      </c>
      <c r="J58" s="5">
        <v>-258045170039</v>
      </c>
      <c r="K58" s="5">
        <v>-231555663038</v>
      </c>
      <c r="L58" s="5">
        <v>-210947694313</v>
      </c>
      <c r="M58" s="5">
        <v>-227149588451</v>
      </c>
      <c r="N58" s="5">
        <v>-225571029007</v>
      </c>
      <c r="O58" s="5">
        <v>-205841909907</v>
      </c>
      <c r="P58" s="5">
        <v>-149916493296</v>
      </c>
      <c r="Q58" s="5">
        <v>-113071000595</v>
      </c>
      <c r="R58" s="5">
        <v>-78503280132</v>
      </c>
      <c r="S58" s="5">
        <v>-47543617979</v>
      </c>
      <c r="T58" s="5">
        <v>-34770017847</v>
      </c>
      <c r="U58" s="5">
        <v>-26954306558</v>
      </c>
      <c r="V58" s="5">
        <v>-24477033683</v>
      </c>
    </row>
    <row r="59" spans="2:22" ht="15.5" x14ac:dyDescent="0.35">
      <c r="C59" t="s">
        <v>93</v>
      </c>
    </row>
    <row r="60" spans="2:22" ht="15.5" x14ac:dyDescent="0.35">
      <c r="C60" t="s">
        <v>97</v>
      </c>
      <c r="D60" s="5">
        <v>894</v>
      </c>
      <c r="E60" s="5">
        <v>100608</v>
      </c>
      <c r="F60" s="5">
        <v>-4542</v>
      </c>
      <c r="G60" s="5">
        <v>76313</v>
      </c>
      <c r="I60" s="5">
        <v>207877</v>
      </c>
      <c r="J60" s="5">
        <v>-559734</v>
      </c>
      <c r="K60" s="5">
        <v>3050845</v>
      </c>
      <c r="L60" s="5">
        <v>5700742</v>
      </c>
      <c r="M60" s="5">
        <v>2728660</v>
      </c>
      <c r="N60" s="5">
        <v>5613494</v>
      </c>
      <c r="O60" s="5">
        <v>1632620</v>
      </c>
      <c r="P60" s="5">
        <v>592385</v>
      </c>
      <c r="Q60" s="5">
        <v>373724</v>
      </c>
      <c r="R60" s="5">
        <v>8823</v>
      </c>
      <c r="S60" s="5">
        <v>3134</v>
      </c>
      <c r="T60" s="5">
        <v>-76522</v>
      </c>
      <c r="U60" s="5">
        <v>-531</v>
      </c>
      <c r="V60" s="5">
        <v>1584379324</v>
      </c>
    </row>
    <row r="61" spans="2:22" ht="15.5" x14ac:dyDescent="0.35">
      <c r="C61" t="s">
        <v>98</v>
      </c>
      <c r="D61" s="5">
        <v>-82323933234</v>
      </c>
      <c r="E61" s="5">
        <v>-75309691925</v>
      </c>
      <c r="F61" s="5">
        <v>-111348731214</v>
      </c>
      <c r="G61" s="5">
        <v>-56179133614</v>
      </c>
      <c r="I61" s="5">
        <v>-329362668311</v>
      </c>
      <c r="J61" s="5">
        <v>-317873758657</v>
      </c>
      <c r="K61" s="5">
        <v>-269624652655</v>
      </c>
      <c r="L61" s="5">
        <v>-248257471389</v>
      </c>
      <c r="M61" s="5">
        <v>-266201463747</v>
      </c>
      <c r="N61" s="5">
        <v>-254284910063</v>
      </c>
      <c r="O61" s="5">
        <v>-218700569093</v>
      </c>
      <c r="P61" s="5">
        <v>-152427134093</v>
      </c>
      <c r="Q61" s="5">
        <v>-105625903231</v>
      </c>
      <c r="R61" s="5">
        <v>120355265610</v>
      </c>
      <c r="S61" s="5">
        <v>77491048367</v>
      </c>
      <c r="T61" s="5">
        <v>44873532316</v>
      </c>
      <c r="U61" s="5">
        <v>54828018013</v>
      </c>
      <c r="V61" s="5">
        <v>83224190154</v>
      </c>
    </row>
    <row r="62" spans="2:22" ht="15.5" x14ac:dyDescent="0.35">
      <c r="C62" t="s">
        <v>29</v>
      </c>
      <c r="D62" s="5">
        <v>46993207599</v>
      </c>
      <c r="E62" s="5">
        <v>58075595222</v>
      </c>
      <c r="F62" s="5">
        <v>30649203573</v>
      </c>
      <c r="G62" s="5">
        <v>80516845592</v>
      </c>
      <c r="I62" s="5">
        <v>214458350275</v>
      </c>
      <c r="J62" s="5">
        <v>167298238726</v>
      </c>
      <c r="K62" s="5">
        <v>168396701521</v>
      </c>
      <c r="L62" s="5">
        <v>236646035941</v>
      </c>
      <c r="M62" s="5">
        <v>215117354953</v>
      </c>
      <c r="N62" s="5">
        <v>107291209324</v>
      </c>
      <c r="O62" s="5">
        <v>59176191902</v>
      </c>
      <c r="P62" s="5">
        <v>63596201177</v>
      </c>
      <c r="Q62" s="5">
        <v>52610484360</v>
      </c>
      <c r="R62" s="5">
        <v>263709136933</v>
      </c>
      <c r="S62" s="5">
        <v>164162731641</v>
      </c>
      <c r="T62" s="5">
        <v>122576976966</v>
      </c>
      <c r="U62" s="5">
        <v>120309996125</v>
      </c>
      <c r="V62" s="5">
        <v>120293507505</v>
      </c>
    </row>
    <row r="63" spans="2:22" ht="15.5" x14ac:dyDescent="0.35">
      <c r="C63" t="s">
        <v>28</v>
      </c>
      <c r="D63" s="5">
        <v>-10856927843</v>
      </c>
      <c r="E63" s="5">
        <v>-6108111890</v>
      </c>
      <c r="F63" s="5">
        <v>12914020744</v>
      </c>
      <c r="G63" s="5">
        <v>-33319532911</v>
      </c>
      <c r="I63" s="5">
        <v>-32171864870</v>
      </c>
      <c r="J63" s="5">
        <v>-23023633778</v>
      </c>
      <c r="K63" s="5">
        <v>-17894658333</v>
      </c>
      <c r="L63" s="5">
        <v>-24556028142</v>
      </c>
      <c r="M63" s="5">
        <v>-26580850813</v>
      </c>
      <c r="N63" s="5">
        <v>-22887993519</v>
      </c>
      <c r="O63" s="5">
        <v>-13151754701</v>
      </c>
      <c r="P63" s="5">
        <v>-13243025913</v>
      </c>
      <c r="Q63" s="5">
        <v>8916509178</v>
      </c>
      <c r="R63" s="5">
        <v>-67079395353</v>
      </c>
      <c r="S63" s="5">
        <v>-43365574321</v>
      </c>
      <c r="T63" s="5">
        <v>-33499142473</v>
      </c>
      <c r="U63" s="5">
        <v>-34707036811</v>
      </c>
      <c r="V63" s="5">
        <v>-24718428415</v>
      </c>
    </row>
    <row r="64" spans="2:22" ht="15.5" x14ac:dyDescent="0.35">
      <c r="C64" t="s">
        <v>101</v>
      </c>
      <c r="D64" s="5">
        <v>36136279756</v>
      </c>
      <c r="E64" s="5">
        <v>51967483332</v>
      </c>
      <c r="F64" s="5">
        <v>43563224317</v>
      </c>
      <c r="G64" s="5">
        <v>47197312681</v>
      </c>
      <c r="I64" s="5">
        <v>182286485405</v>
      </c>
      <c r="J64" s="5">
        <v>144274604948</v>
      </c>
      <c r="K64" s="5">
        <v>150502043188</v>
      </c>
      <c r="L64" s="5">
        <v>212090007799</v>
      </c>
      <c r="M64" s="5">
        <v>188536504140</v>
      </c>
      <c r="N64" s="5">
        <v>84403215805</v>
      </c>
      <c r="O64" s="5">
        <v>46024437201</v>
      </c>
      <c r="P64" s="5">
        <v>50353175264</v>
      </c>
      <c r="Q64" s="5">
        <v>61526993538</v>
      </c>
      <c r="R64" s="5">
        <v>196629741580</v>
      </c>
      <c r="S64" s="5">
        <v>120797157320</v>
      </c>
      <c r="T64" s="5">
        <v>89077834493</v>
      </c>
      <c r="U64" s="5">
        <v>85602959314</v>
      </c>
      <c r="V64" s="5">
        <v>95575079090</v>
      </c>
    </row>
    <row r="65" spans="2:22" ht="15.5" x14ac:dyDescent="0.35">
      <c r="C65" t="s">
        <v>102</v>
      </c>
      <c r="D65" s="5">
        <v>691634585</v>
      </c>
      <c r="E65" s="5">
        <v>408151481</v>
      </c>
      <c r="F65" s="5">
        <v>-105200395419</v>
      </c>
      <c r="G65" s="5">
        <v>-1293775096</v>
      </c>
      <c r="I65" s="5">
        <v>-106425500969</v>
      </c>
      <c r="J65" s="5">
        <v>123187691</v>
      </c>
      <c r="K65" s="5">
        <v>48146723867</v>
      </c>
      <c r="L65" s="5">
        <v>2475088897</v>
      </c>
      <c r="M65" s="5">
        <v>101378678555</v>
      </c>
      <c r="N65" s="5">
        <v>197124452562</v>
      </c>
      <c r="O65" s="5">
        <v>58015589255</v>
      </c>
      <c r="P65" s="5">
        <v>503287459649</v>
      </c>
      <c r="Q65" s="5">
        <v>374673482540</v>
      </c>
      <c r="R65" s="5">
        <v>-481270846</v>
      </c>
      <c r="S65" s="5">
        <v>135794733</v>
      </c>
    </row>
    <row r="66" spans="2:22" ht="15.5" x14ac:dyDescent="0.35">
      <c r="C66" t="s">
        <v>103</v>
      </c>
      <c r="D66" s="5">
        <v>36827914341</v>
      </c>
      <c r="E66" s="5">
        <v>52375634813</v>
      </c>
      <c r="F66" s="5">
        <v>-61637171102</v>
      </c>
      <c r="G66" s="5">
        <v>45903537585</v>
      </c>
      <c r="I66" s="5">
        <v>75860984436</v>
      </c>
      <c r="J66" s="5">
        <v>144397792639</v>
      </c>
      <c r="K66" s="5">
        <v>198648767055</v>
      </c>
      <c r="L66" s="5">
        <v>214565096696</v>
      </c>
      <c r="M66" s="5">
        <v>289915182695</v>
      </c>
      <c r="N66" s="5">
        <v>281527668367</v>
      </c>
      <c r="O66" s="5">
        <v>104040026456</v>
      </c>
      <c r="P66" s="5">
        <v>553640634913</v>
      </c>
      <c r="Q66" s="5">
        <v>436200476078</v>
      </c>
      <c r="R66" s="5">
        <v>196148470734</v>
      </c>
      <c r="S66" s="5">
        <v>120932952053</v>
      </c>
      <c r="T66" s="5">
        <v>89077834493</v>
      </c>
      <c r="U66" s="5">
        <v>85602959314</v>
      </c>
      <c r="V66" s="5">
        <v>95575079090</v>
      </c>
    </row>
    <row r="67" spans="2:22" ht="15.5" x14ac:dyDescent="0.35">
      <c r="C67" t="s">
        <v>104</v>
      </c>
      <c r="D67" s="5">
        <v>36136279756</v>
      </c>
      <c r="E67" s="5">
        <v>51967483332</v>
      </c>
      <c r="F67" s="5">
        <v>43563224317</v>
      </c>
      <c r="G67" s="5">
        <v>47197312681</v>
      </c>
      <c r="I67" s="5">
        <v>182286485405</v>
      </c>
      <c r="J67" s="5">
        <v>144274604948</v>
      </c>
      <c r="K67" s="5">
        <v>150502043188</v>
      </c>
      <c r="L67" s="5">
        <v>212090007799</v>
      </c>
      <c r="M67" s="5">
        <v>188536504140</v>
      </c>
      <c r="N67" s="5">
        <v>84403215805</v>
      </c>
      <c r="O67" s="5">
        <v>46024437201</v>
      </c>
      <c r="P67" s="5">
        <v>50353175264</v>
      </c>
      <c r="Q67" s="5">
        <v>61526993538</v>
      </c>
      <c r="R67" s="5">
        <v>196629741580</v>
      </c>
      <c r="S67" s="5">
        <v>120797157320</v>
      </c>
      <c r="T67" s="5">
        <v>89077834493</v>
      </c>
      <c r="U67" s="5">
        <v>85602959314</v>
      </c>
      <c r="V67" s="5">
        <v>95575079090</v>
      </c>
    </row>
    <row r="68" spans="2:22" ht="15.5" x14ac:dyDescent="0.35">
      <c r="C68" t="s">
        <v>8</v>
      </c>
      <c r="D68" s="5">
        <v>36827913447</v>
      </c>
      <c r="E68" s="5">
        <v>52375534205</v>
      </c>
      <c r="F68" s="5">
        <v>-61637166560</v>
      </c>
      <c r="G68" s="5">
        <v>45903461272</v>
      </c>
      <c r="I68" s="5">
        <v>75860776559</v>
      </c>
      <c r="J68" s="5">
        <v>144398352373</v>
      </c>
      <c r="K68" s="5">
        <v>198645716210</v>
      </c>
      <c r="L68" s="5">
        <v>214559395954</v>
      </c>
      <c r="M68" s="5">
        <v>289912454035</v>
      </c>
      <c r="N68" s="5">
        <v>281522054873</v>
      </c>
      <c r="O68" s="5">
        <v>104038393836</v>
      </c>
      <c r="P68" s="5">
        <v>553640042528</v>
      </c>
      <c r="Q68" s="5">
        <v>436200102354</v>
      </c>
      <c r="R68" s="5">
        <v>196148461911</v>
      </c>
      <c r="S68" s="5">
        <v>120932948919</v>
      </c>
      <c r="T68" s="5">
        <v>89077911015</v>
      </c>
      <c r="U68" s="5">
        <v>85602959845</v>
      </c>
      <c r="V68" s="5">
        <v>93990699766</v>
      </c>
    </row>
    <row r="69" spans="2:22" ht="15.5" x14ac:dyDescent="0.35">
      <c r="C69" t="s">
        <v>105</v>
      </c>
      <c r="D69" s="5">
        <v>36136279756</v>
      </c>
      <c r="E69" s="5">
        <v>51967483332</v>
      </c>
      <c r="F69" s="5">
        <v>43563224317</v>
      </c>
      <c r="G69" s="5">
        <v>47197312681</v>
      </c>
      <c r="I69" s="5">
        <v>182286485405</v>
      </c>
      <c r="J69" s="5">
        <v>144274604948</v>
      </c>
      <c r="K69" s="5">
        <v>150502043188</v>
      </c>
      <c r="L69" s="5">
        <v>212090007799</v>
      </c>
      <c r="M69" s="5">
        <v>188536504140</v>
      </c>
      <c r="N69" s="5">
        <v>84403215805</v>
      </c>
      <c r="O69" s="5">
        <v>46024437201</v>
      </c>
      <c r="P69" s="5">
        <v>50353175264</v>
      </c>
      <c r="Q69" s="5">
        <v>61526993538</v>
      </c>
      <c r="R69" s="5">
        <v>196629741580</v>
      </c>
      <c r="S69" s="5">
        <v>120797157320</v>
      </c>
      <c r="T69" s="5">
        <v>89077834493</v>
      </c>
      <c r="U69" s="5">
        <v>85602959314</v>
      </c>
      <c r="V69" s="5">
        <v>95575079090</v>
      </c>
    </row>
    <row r="70" spans="2:22" ht="15.5" x14ac:dyDescent="0.35">
      <c r="C70" t="s">
        <v>106</v>
      </c>
      <c r="D70" s="5">
        <v>36827914341</v>
      </c>
      <c r="E70" s="5">
        <v>52375634813</v>
      </c>
      <c r="F70" s="5">
        <v>-61637171102</v>
      </c>
      <c r="G70" s="5">
        <v>45903537585</v>
      </c>
      <c r="I70" s="5">
        <v>75860984436</v>
      </c>
      <c r="J70" s="5">
        <v>144397792639</v>
      </c>
      <c r="K70" s="5">
        <v>198648767055</v>
      </c>
      <c r="L70" s="5">
        <v>214565096696</v>
      </c>
      <c r="M70" s="5">
        <v>289915182695</v>
      </c>
      <c r="N70" s="5">
        <v>281527668367</v>
      </c>
      <c r="O70" s="5">
        <v>104040026456</v>
      </c>
      <c r="P70" s="5">
        <v>553640634913</v>
      </c>
      <c r="Q70" s="5">
        <v>436200476078</v>
      </c>
      <c r="R70" s="5">
        <v>196148470734</v>
      </c>
      <c r="S70" s="5">
        <v>120932952053</v>
      </c>
      <c r="T70" s="5">
        <v>89077834493</v>
      </c>
      <c r="U70" s="5">
        <v>85602959314</v>
      </c>
      <c r="V70" s="5">
        <v>95575079090</v>
      </c>
    </row>
    <row r="71" spans="2:22" ht="15.5" x14ac:dyDescent="0.35">
      <c r="C71" t="s">
        <v>107</v>
      </c>
      <c r="D71" s="5">
        <v>36827914341</v>
      </c>
      <c r="E71" s="5">
        <v>52375634813</v>
      </c>
      <c r="F71" s="5">
        <v>-61637171102</v>
      </c>
      <c r="G71" s="5">
        <v>45903537585</v>
      </c>
      <c r="I71" s="5">
        <v>75860984436</v>
      </c>
      <c r="J71" s="5">
        <v>144397792639</v>
      </c>
      <c r="K71" s="5">
        <v>198648767055</v>
      </c>
      <c r="L71" s="5">
        <v>214565096696</v>
      </c>
      <c r="M71" s="5">
        <v>289915182695</v>
      </c>
      <c r="N71" s="5">
        <v>281527668367</v>
      </c>
      <c r="O71" s="5">
        <v>104040026456</v>
      </c>
      <c r="P71" s="5">
        <v>553640634913</v>
      </c>
      <c r="Q71" s="5">
        <v>436200476078</v>
      </c>
      <c r="R71" s="5">
        <v>196148470734</v>
      </c>
      <c r="S71" s="5">
        <v>120932952053</v>
      </c>
      <c r="T71" s="5">
        <v>89077834493</v>
      </c>
      <c r="U71" s="5">
        <v>85602959314</v>
      </c>
      <c r="V71" s="5">
        <v>95575079090</v>
      </c>
    </row>
    <row r="73" spans="2:22" ht="15.5" x14ac:dyDescent="0.35">
      <c r="B73" t="s">
        <v>108</v>
      </c>
      <c r="C73" t="s">
        <v>109</v>
      </c>
    </row>
    <row r="74" spans="2:22" ht="15.5" x14ac:dyDescent="0.35">
      <c r="C74" t="s">
        <v>110</v>
      </c>
    </row>
    <row r="75" spans="2:22" ht="15.5" x14ac:dyDescent="0.35">
      <c r="C75" t="s">
        <v>20</v>
      </c>
      <c r="D75" s="5">
        <v>343866499806</v>
      </c>
      <c r="E75" s="5">
        <v>147158554097</v>
      </c>
      <c r="F75" s="5">
        <v>1271861085004</v>
      </c>
      <c r="G75" s="5">
        <v>322903621080</v>
      </c>
      <c r="I75" s="5">
        <v>1271861085004</v>
      </c>
      <c r="J75" s="5">
        <v>189689962022</v>
      </c>
      <c r="K75" s="5">
        <v>143403908808</v>
      </c>
      <c r="L75" s="5">
        <v>245203722796</v>
      </c>
      <c r="M75" s="5">
        <v>137076121882</v>
      </c>
      <c r="N75" s="5">
        <v>104870198132</v>
      </c>
      <c r="O75" s="5">
        <v>20975304044</v>
      </c>
      <c r="P75" s="5">
        <v>18363043002</v>
      </c>
      <c r="Q75" s="5">
        <v>39465299921</v>
      </c>
      <c r="R75" s="5">
        <v>5967149474</v>
      </c>
      <c r="S75" s="5">
        <v>13630994353</v>
      </c>
      <c r="T75" s="5">
        <v>25229417309</v>
      </c>
      <c r="U75" s="5">
        <v>6896122016</v>
      </c>
      <c r="V75" s="5">
        <v>4157952509</v>
      </c>
    </row>
    <row r="76" spans="2:22" ht="15.5" x14ac:dyDescent="0.35">
      <c r="C76" t="s">
        <v>112</v>
      </c>
      <c r="D76" s="5">
        <v>302165799301</v>
      </c>
      <c r="E76" s="5">
        <v>238664356667</v>
      </c>
      <c r="F76" s="5">
        <v>153717496260</v>
      </c>
      <c r="G76" s="5">
        <v>206101185500</v>
      </c>
      <c r="I76" s="5">
        <v>153717496260</v>
      </c>
      <c r="J76" s="5">
        <v>147880107945</v>
      </c>
      <c r="K76" s="5">
        <v>138974392912</v>
      </c>
      <c r="L76" s="5">
        <v>140382255832</v>
      </c>
      <c r="M76" s="5">
        <v>185620558347</v>
      </c>
      <c r="N76" s="5">
        <v>144403778103</v>
      </c>
      <c r="O76" s="5">
        <v>132375145774</v>
      </c>
      <c r="P76" s="5">
        <v>126043516643</v>
      </c>
      <c r="Q76" s="5">
        <v>81846187247</v>
      </c>
      <c r="R76" s="5">
        <v>96404239427</v>
      </c>
      <c r="S76" s="5">
        <v>40482051927</v>
      </c>
      <c r="T76" s="5">
        <v>16858307841</v>
      </c>
      <c r="U76" s="5">
        <v>39508689421</v>
      </c>
      <c r="V76" s="5">
        <v>18158253131</v>
      </c>
    </row>
    <row r="77" spans="2:22" ht="15.5" x14ac:dyDescent="0.35">
      <c r="C77" t="s">
        <v>119</v>
      </c>
      <c r="D77" s="5">
        <v>157470138376</v>
      </c>
      <c r="E77" s="5">
        <v>164384317560</v>
      </c>
      <c r="F77" s="5">
        <v>155121708623</v>
      </c>
      <c r="G77" s="5">
        <v>161239154900</v>
      </c>
      <c r="I77" s="5">
        <v>155121708623</v>
      </c>
      <c r="J77" s="5">
        <v>169328620807</v>
      </c>
      <c r="K77" s="5">
        <v>125111418209</v>
      </c>
      <c r="L77" s="5">
        <v>97292630410</v>
      </c>
      <c r="M77" s="5">
        <v>78564724333</v>
      </c>
      <c r="N77" s="5">
        <v>59778891915</v>
      </c>
      <c r="O77" s="5">
        <v>62021441902</v>
      </c>
      <c r="P77" s="5">
        <v>39006447056</v>
      </c>
      <c r="Q77" s="5">
        <v>20808585375</v>
      </c>
      <c r="R77" s="5">
        <v>2711292688</v>
      </c>
      <c r="S77" s="5">
        <v>2032612148</v>
      </c>
      <c r="T77" s="5">
        <v>2062047256</v>
      </c>
      <c r="U77" s="5">
        <v>3201350487</v>
      </c>
      <c r="V77" s="5">
        <v>520754868</v>
      </c>
    </row>
    <row r="78" spans="2:22" ht="15.5" x14ac:dyDescent="0.35">
      <c r="C78" t="s">
        <v>97</v>
      </c>
      <c r="D78" s="5">
        <v>1256295139491</v>
      </c>
      <c r="E78" s="5">
        <v>1264642572498</v>
      </c>
      <c r="F78" s="5">
        <v>1273024745539</v>
      </c>
      <c r="G78" s="5">
        <v>1384644319291</v>
      </c>
      <c r="I78" s="5">
        <v>1273024745539</v>
      </c>
      <c r="J78" s="5">
        <v>1414386820411</v>
      </c>
      <c r="K78" s="5">
        <v>1459799789696</v>
      </c>
      <c r="L78" s="5">
        <v>1455519139238</v>
      </c>
      <c r="M78" s="5">
        <v>1505570319352</v>
      </c>
      <c r="N78" s="5">
        <v>1457102826330</v>
      </c>
      <c r="O78" s="5">
        <v>1320954915197</v>
      </c>
      <c r="P78" s="5">
        <v>1321935149980</v>
      </c>
      <c r="Q78" s="5">
        <v>852301256745</v>
      </c>
      <c r="R78" s="5">
        <v>-1266853812</v>
      </c>
      <c r="S78" s="5">
        <v>-1266853812</v>
      </c>
      <c r="T78" s="5">
        <v>-1266853812</v>
      </c>
      <c r="U78" s="5">
        <v>-1266853812</v>
      </c>
    </row>
    <row r="79" spans="2:22" ht="15.5" x14ac:dyDescent="0.35">
      <c r="C79" t="s">
        <v>120</v>
      </c>
      <c r="D79" s="5">
        <v>857473348478</v>
      </c>
      <c r="E79" s="5">
        <v>631945543018</v>
      </c>
      <c r="F79" s="5">
        <v>1723063073544</v>
      </c>
      <c r="G79" s="5">
        <v>780448524588</v>
      </c>
      <c r="I79" s="5">
        <v>1723063073544</v>
      </c>
      <c r="J79" s="5">
        <v>591835731508</v>
      </c>
      <c r="K79" s="5">
        <v>438853219332</v>
      </c>
      <c r="L79" s="5">
        <v>514604194596</v>
      </c>
      <c r="M79" s="5">
        <v>459258299276</v>
      </c>
      <c r="N79" s="5">
        <v>401196606179</v>
      </c>
      <c r="O79" s="5">
        <v>355757344382</v>
      </c>
      <c r="P79" s="5">
        <v>299165402551</v>
      </c>
      <c r="Q79" s="5">
        <v>287439981745</v>
      </c>
      <c r="R79" s="5">
        <v>136280008057</v>
      </c>
      <c r="S79" s="5">
        <v>78541845651</v>
      </c>
      <c r="T79" s="5">
        <v>51810083556</v>
      </c>
      <c r="U79" s="5">
        <v>56736727243</v>
      </c>
      <c r="V79" s="5">
        <v>41776430752</v>
      </c>
    </row>
    <row r="80" spans="2:22" ht="15.5" x14ac:dyDescent="0.35">
      <c r="C80" t="s">
        <v>121</v>
      </c>
    </row>
    <row r="81" spans="3:22" ht="15.5" x14ac:dyDescent="0.35">
      <c r="C81" t="s">
        <v>122</v>
      </c>
      <c r="F81" s="5">
        <v>21257648111</v>
      </c>
      <c r="I81" s="5">
        <v>21257648111</v>
      </c>
    </row>
    <row r="82" spans="3:22" ht="15.5" x14ac:dyDescent="0.35">
      <c r="C82" t="s">
        <v>126</v>
      </c>
      <c r="R82" s="5">
        <v>1392281167342</v>
      </c>
      <c r="S82" s="5">
        <v>961125140622</v>
      </c>
      <c r="T82" s="5">
        <v>620842295037</v>
      </c>
      <c r="U82" s="5">
        <v>527329677411</v>
      </c>
      <c r="V82" s="5">
        <v>370736143789</v>
      </c>
    </row>
    <row r="83" spans="3:22" ht="15.5" x14ac:dyDescent="0.35">
      <c r="C83" t="s">
        <v>128</v>
      </c>
      <c r="D83" s="5">
        <v>5452590881665</v>
      </c>
      <c r="E83" s="5">
        <v>5451170598084</v>
      </c>
      <c r="F83" s="5">
        <v>5451802829518</v>
      </c>
      <c r="G83" s="5">
        <v>5506100516742</v>
      </c>
      <c r="I83" s="5">
        <v>5451802829518</v>
      </c>
      <c r="J83" s="5">
        <v>5402859456992</v>
      </c>
      <c r="K83" s="5">
        <v>4950043431612</v>
      </c>
      <c r="L83" s="5">
        <v>4607630614005</v>
      </c>
      <c r="M83" s="5">
        <v>4473864989481</v>
      </c>
      <c r="N83" s="5">
        <v>4153187169540</v>
      </c>
      <c r="O83" s="5">
        <v>3614982277552</v>
      </c>
      <c r="P83" s="5">
        <v>2951938419996</v>
      </c>
      <c r="Q83" s="5">
        <v>1943345508630</v>
      </c>
      <c r="R83" s="5">
        <v>80401077617</v>
      </c>
      <c r="S83" s="5">
        <v>74813610871</v>
      </c>
      <c r="T83" s="5">
        <v>66802166158</v>
      </c>
      <c r="U83" s="5">
        <v>7485361403</v>
      </c>
      <c r="V83" s="5">
        <v>683312505</v>
      </c>
    </row>
    <row r="84" spans="3:22" ht="15.5" x14ac:dyDescent="0.35">
      <c r="C84" t="s">
        <v>132</v>
      </c>
      <c r="D84" s="5">
        <v>110657940829</v>
      </c>
      <c r="E84" s="5">
        <v>113569991903</v>
      </c>
    </row>
    <row r="85" spans="3:22" ht="15.5" x14ac:dyDescent="0.35">
      <c r="C85" t="s">
        <v>125</v>
      </c>
      <c r="Q85" s="5">
        <v>11020811985</v>
      </c>
      <c r="S85" s="5">
        <v>1098417701</v>
      </c>
      <c r="T85" s="5">
        <v>2301992640</v>
      </c>
      <c r="U85" s="5">
        <v>3259628903</v>
      </c>
      <c r="V85" s="5">
        <v>5761100592</v>
      </c>
    </row>
    <row r="86" spans="3:22" ht="15.5" x14ac:dyDescent="0.35">
      <c r="C86" t="s">
        <v>133</v>
      </c>
      <c r="D86" s="5">
        <v>5596101327369</v>
      </c>
      <c r="E86" s="5">
        <v>5604091448884</v>
      </c>
      <c r="F86" s="5">
        <v>5498446841762</v>
      </c>
      <c r="G86" s="5">
        <v>5550031637111</v>
      </c>
      <c r="I86" s="5">
        <v>5498446841762</v>
      </c>
      <c r="J86" s="5">
        <v>5484288884430</v>
      </c>
      <c r="K86" s="5">
        <v>5079762633102</v>
      </c>
      <c r="L86" s="5">
        <v>4682391395342</v>
      </c>
      <c r="M86" s="5">
        <v>4542140529681</v>
      </c>
      <c r="N86" s="5">
        <v>4250743369509</v>
      </c>
      <c r="O86" s="5">
        <v>3791931978371</v>
      </c>
      <c r="P86" s="5">
        <v>3138487938710</v>
      </c>
      <c r="Q86" s="5">
        <v>2134263667005</v>
      </c>
      <c r="R86" s="5">
        <v>1570969302475</v>
      </c>
      <c r="S86" s="5">
        <v>1126182652277</v>
      </c>
      <c r="T86" s="5">
        <v>756957935741</v>
      </c>
      <c r="U86" s="5">
        <v>601632105551</v>
      </c>
      <c r="V86" s="5">
        <v>411724072512</v>
      </c>
    </row>
    <row r="87" spans="3:22" ht="15.5" x14ac:dyDescent="0.35">
      <c r="C87" t="s">
        <v>134</v>
      </c>
      <c r="D87" s="5">
        <v>6453574675847</v>
      </c>
      <c r="E87" s="5">
        <v>6236036991902</v>
      </c>
      <c r="F87" s="5">
        <v>7221509915306</v>
      </c>
      <c r="G87" s="5">
        <v>6330480161699</v>
      </c>
      <c r="I87" s="5">
        <v>7221509915306</v>
      </c>
      <c r="J87" s="5">
        <v>6076124615938</v>
      </c>
      <c r="K87" s="5">
        <v>5518615852434</v>
      </c>
      <c r="L87" s="5">
        <v>5196995589938</v>
      </c>
      <c r="M87" s="5">
        <v>5001398828957</v>
      </c>
      <c r="N87" s="5">
        <v>4651939975688</v>
      </c>
      <c r="O87" s="5">
        <v>4147689322753</v>
      </c>
      <c r="P87" s="5">
        <v>3437653341261</v>
      </c>
      <c r="Q87" s="5">
        <v>2421703648750</v>
      </c>
      <c r="R87" s="5">
        <v>1707249310532</v>
      </c>
      <c r="S87" s="5">
        <v>1204724497928</v>
      </c>
      <c r="T87" s="5">
        <v>808768019297</v>
      </c>
      <c r="U87" s="5">
        <v>658368832794</v>
      </c>
      <c r="V87" s="5">
        <v>453500503264</v>
      </c>
    </row>
    <row r="88" spans="3:22" ht="15.5" x14ac:dyDescent="0.35">
      <c r="C88" t="s">
        <v>135</v>
      </c>
    </row>
    <row r="89" spans="3:22" ht="15.5" x14ac:dyDescent="0.35">
      <c r="C89" t="s">
        <v>136</v>
      </c>
    </row>
    <row r="90" spans="3:22" ht="15.5" x14ac:dyDescent="0.35">
      <c r="C90" t="s">
        <v>137</v>
      </c>
      <c r="D90" s="5">
        <v>1362674167110</v>
      </c>
      <c r="E90" s="5">
        <v>1093815881846</v>
      </c>
      <c r="F90" s="5">
        <v>2008743656789</v>
      </c>
      <c r="G90" s="5">
        <v>799830735692</v>
      </c>
      <c r="I90" s="5">
        <v>2008743656789</v>
      </c>
      <c r="J90" s="5">
        <v>813072152978</v>
      </c>
      <c r="K90" s="5">
        <v>1330831106530</v>
      </c>
      <c r="L90" s="5">
        <v>781927018201</v>
      </c>
      <c r="M90" s="5">
        <v>645813931744</v>
      </c>
      <c r="N90" s="5">
        <v>642283365635</v>
      </c>
      <c r="O90" s="5">
        <v>1091568985440</v>
      </c>
      <c r="P90" s="5">
        <v>516318541594</v>
      </c>
      <c r="Q90" s="5">
        <v>495349216771</v>
      </c>
      <c r="R90" s="5">
        <v>322825079592</v>
      </c>
      <c r="S90" s="5">
        <v>247265664090</v>
      </c>
      <c r="T90" s="5">
        <v>155096919189</v>
      </c>
      <c r="U90" s="5">
        <v>201321757291</v>
      </c>
      <c r="V90" s="5">
        <v>110512352376</v>
      </c>
    </row>
    <row r="91" spans="3:22" ht="15.5" x14ac:dyDescent="0.35">
      <c r="C91" t="s">
        <v>139</v>
      </c>
      <c r="D91" s="5">
        <v>25614765974</v>
      </c>
      <c r="E91" s="5">
        <v>20833953214</v>
      </c>
      <c r="F91" s="5">
        <v>35210784664</v>
      </c>
      <c r="G91" s="5">
        <v>24596143512</v>
      </c>
      <c r="I91" s="5">
        <v>35210784664</v>
      </c>
      <c r="J91" s="5">
        <v>23278139312</v>
      </c>
      <c r="K91" s="5">
        <v>26148818279</v>
      </c>
      <c r="L91" s="5">
        <v>22046929841</v>
      </c>
      <c r="M91" s="5">
        <v>31354048468</v>
      </c>
      <c r="N91" s="5">
        <v>72909229308</v>
      </c>
      <c r="O91" s="5">
        <v>156060135493</v>
      </c>
      <c r="P91" s="5">
        <v>79272391783</v>
      </c>
      <c r="Q91" s="5">
        <v>63303286430</v>
      </c>
      <c r="R91" s="5">
        <v>78157368043</v>
      </c>
      <c r="S91" s="5">
        <v>85675410929</v>
      </c>
      <c r="T91" s="5">
        <v>30942883705</v>
      </c>
      <c r="U91" s="5">
        <v>47764672644</v>
      </c>
      <c r="V91" s="5">
        <v>27368749273</v>
      </c>
    </row>
    <row r="92" spans="3:22" ht="15.5" x14ac:dyDescent="0.35">
      <c r="C92" t="s">
        <v>391</v>
      </c>
      <c r="D92" s="5">
        <v>350000000000</v>
      </c>
      <c r="E92" s="5">
        <v>100000000000</v>
      </c>
      <c r="J92" s="5">
        <v>22215889554</v>
      </c>
      <c r="K92" s="5">
        <v>10354927200</v>
      </c>
      <c r="L92" s="5">
        <v>9045010380</v>
      </c>
    </row>
    <row r="93" spans="3:22" ht="15.5" x14ac:dyDescent="0.35">
      <c r="C93" t="s">
        <v>144</v>
      </c>
      <c r="D93" s="5">
        <v>71933112820</v>
      </c>
      <c r="E93" s="5">
        <v>77911707871</v>
      </c>
      <c r="F93" s="5">
        <v>71157043882</v>
      </c>
      <c r="G93" s="5">
        <v>65271286564</v>
      </c>
      <c r="I93" s="5">
        <v>71157043882</v>
      </c>
      <c r="J93" s="5">
        <v>65989218472</v>
      </c>
      <c r="K93" s="5">
        <v>72391555042</v>
      </c>
      <c r="L93" s="5">
        <v>62340634997</v>
      </c>
      <c r="M93" s="5">
        <v>43302914814</v>
      </c>
      <c r="N93" s="5">
        <v>84775664524</v>
      </c>
      <c r="O93" s="5">
        <v>60017107691</v>
      </c>
      <c r="P93" s="5">
        <v>73884876802</v>
      </c>
      <c r="Q93" s="5">
        <v>50721264732</v>
      </c>
      <c r="R93" s="5">
        <v>21486523571</v>
      </c>
      <c r="S93" s="5">
        <v>9773574019</v>
      </c>
      <c r="T93" s="5">
        <v>4673071328</v>
      </c>
      <c r="U93" s="5">
        <v>3428715243</v>
      </c>
      <c r="V93" s="5">
        <v>1194608215</v>
      </c>
    </row>
    <row r="94" spans="3:22" ht="15.5" x14ac:dyDescent="0.35">
      <c r="C94" t="s">
        <v>143</v>
      </c>
      <c r="D94" s="5">
        <v>14639814315</v>
      </c>
      <c r="E94" s="5">
        <v>12687896550</v>
      </c>
      <c r="F94" s="5">
        <v>11762182130</v>
      </c>
      <c r="G94" s="5">
        <v>17891427037</v>
      </c>
      <c r="I94" s="5">
        <v>11762182130</v>
      </c>
      <c r="J94" s="5">
        <v>5028971926</v>
      </c>
      <c r="K94" s="5">
        <v>10926275870</v>
      </c>
      <c r="L94" s="5">
        <v>8124365801</v>
      </c>
      <c r="M94" s="5">
        <v>3109058433</v>
      </c>
      <c r="N94" s="5">
        <v>5284402220</v>
      </c>
      <c r="O94" s="5">
        <v>1516621875</v>
      </c>
      <c r="P94" s="5">
        <v>2487826775</v>
      </c>
      <c r="Q94" s="5">
        <v>2659522092</v>
      </c>
      <c r="R94" s="5">
        <v>5757667964</v>
      </c>
      <c r="S94" s="5">
        <v>660323985</v>
      </c>
      <c r="T94" s="5">
        <v>9719720559</v>
      </c>
      <c r="U94" s="5">
        <v>487328062</v>
      </c>
      <c r="V94" s="5">
        <v>949284861</v>
      </c>
    </row>
    <row r="95" spans="3:22" ht="15.5" x14ac:dyDescent="0.35">
      <c r="C95" t="s">
        <v>735</v>
      </c>
      <c r="D95" s="5">
        <v>11734341924</v>
      </c>
      <c r="E95" s="5">
        <v>12800931688</v>
      </c>
      <c r="F95" s="5">
        <v>13394580027</v>
      </c>
      <c r="G95" s="5">
        <v>6578448290</v>
      </c>
      <c r="I95" s="5">
        <v>13394580027</v>
      </c>
      <c r="J95" s="5">
        <v>11748222564</v>
      </c>
      <c r="K95" s="5">
        <v>33640611080</v>
      </c>
      <c r="L95" s="5">
        <v>14018130296</v>
      </c>
      <c r="M95" s="5">
        <v>15440721943</v>
      </c>
      <c r="N95" s="5">
        <v>24085775133</v>
      </c>
      <c r="O95" s="5">
        <v>19414686417</v>
      </c>
      <c r="P95" s="5">
        <v>21713175159</v>
      </c>
      <c r="Q95" s="5">
        <v>8460329004</v>
      </c>
      <c r="R95" s="5">
        <v>4666589735</v>
      </c>
      <c r="S95" s="5">
        <v>3795061662</v>
      </c>
      <c r="T95" s="5">
        <v>3416395695</v>
      </c>
      <c r="U95" s="5">
        <v>6129640409</v>
      </c>
      <c r="V95" s="5">
        <v>4077918249</v>
      </c>
    </row>
    <row r="96" spans="3:22" ht="15.5" x14ac:dyDescent="0.35">
      <c r="C96" t="s">
        <v>736</v>
      </c>
      <c r="D96" s="5">
        <v>936384663714</v>
      </c>
      <c r="E96" s="5">
        <v>935953021129</v>
      </c>
      <c r="F96" s="5">
        <v>935529327610</v>
      </c>
      <c r="I96" s="5">
        <v>935529327610</v>
      </c>
      <c r="K96" s="5">
        <v>20736342452</v>
      </c>
      <c r="L96" s="5">
        <v>20623712818</v>
      </c>
    </row>
    <row r="97" spans="3:22" ht="15.5" x14ac:dyDescent="0.35">
      <c r="C97" t="s">
        <v>737</v>
      </c>
    </row>
    <row r="98" spans="3:22" ht="15.5" x14ac:dyDescent="0.35">
      <c r="C98" t="s">
        <v>738</v>
      </c>
      <c r="O98" s="5">
        <v>348941132935</v>
      </c>
    </row>
    <row r="99" spans="3:22" ht="15.5" x14ac:dyDescent="0.35">
      <c r="C99" t="s">
        <v>145</v>
      </c>
    </row>
    <row r="100" spans="3:22" ht="15.5" x14ac:dyDescent="0.35">
      <c r="C100" t="s">
        <v>513</v>
      </c>
      <c r="D100" s="5">
        <v>2987005183</v>
      </c>
      <c r="E100" s="5">
        <v>3616864005</v>
      </c>
      <c r="F100" s="5">
        <v>4309657253</v>
      </c>
      <c r="G100" s="5">
        <v>1977373813</v>
      </c>
      <c r="I100" s="5">
        <v>4309657253</v>
      </c>
      <c r="J100" s="5">
        <v>2088625944</v>
      </c>
      <c r="K100" s="5">
        <v>1647598955</v>
      </c>
      <c r="L100" s="5">
        <v>1684693553</v>
      </c>
      <c r="N100" s="5">
        <v>43019323</v>
      </c>
      <c r="O100" s="5">
        <v>34121996</v>
      </c>
      <c r="P100" s="5">
        <v>339106959</v>
      </c>
      <c r="Q100" s="5">
        <v>622758392</v>
      </c>
      <c r="R100" s="5">
        <v>1331051764</v>
      </c>
      <c r="S100" s="5">
        <v>2266948225</v>
      </c>
      <c r="T100" s="5">
        <v>1509378737</v>
      </c>
      <c r="U100" s="5">
        <v>1230457211</v>
      </c>
    </row>
    <row r="101" spans="3:22" ht="15.5" x14ac:dyDescent="0.35">
      <c r="C101" t="s">
        <v>151</v>
      </c>
      <c r="D101" s="5">
        <v>3457073269</v>
      </c>
      <c r="E101" s="5">
        <v>5128430069</v>
      </c>
      <c r="F101" s="5">
        <v>6762789961</v>
      </c>
      <c r="G101" s="5">
        <v>8360971903</v>
      </c>
      <c r="I101" s="5">
        <v>6762789961</v>
      </c>
      <c r="J101" s="5">
        <v>12946370084</v>
      </c>
      <c r="K101" s="5">
        <v>21245629126</v>
      </c>
      <c r="L101" s="5">
        <v>10593659170</v>
      </c>
      <c r="M101" s="5">
        <v>17796980720</v>
      </c>
      <c r="N101" s="5">
        <v>24325085642</v>
      </c>
      <c r="O101" s="5">
        <v>17517759067</v>
      </c>
    </row>
    <row r="102" spans="3:22" ht="15.5" x14ac:dyDescent="0.35">
      <c r="C102" t="s">
        <v>146</v>
      </c>
      <c r="D102" s="5">
        <v>1539852146191</v>
      </c>
      <c r="E102" s="5">
        <v>1509774837803</v>
      </c>
      <c r="F102" s="5">
        <v>1593463397077</v>
      </c>
      <c r="G102" s="5">
        <v>2407267485890</v>
      </c>
      <c r="I102" s="5">
        <v>1593463397077</v>
      </c>
      <c r="J102" s="5">
        <v>1860264455152</v>
      </c>
      <c r="K102" s="5">
        <v>892165377684</v>
      </c>
      <c r="L102" s="5">
        <v>1026263344501</v>
      </c>
      <c r="M102" s="5">
        <v>1088403785525</v>
      </c>
      <c r="N102" s="5">
        <v>670256958582</v>
      </c>
      <c r="O102" s="5">
        <v>1070255817794</v>
      </c>
      <c r="P102" s="5">
        <v>832819689261</v>
      </c>
      <c r="Q102" s="5">
        <v>429140676056</v>
      </c>
      <c r="R102" s="5">
        <v>492144631000</v>
      </c>
      <c r="S102" s="5">
        <v>329124184375</v>
      </c>
      <c r="T102" s="5">
        <v>195072951486</v>
      </c>
      <c r="U102" s="5">
        <v>156227832891</v>
      </c>
      <c r="V102" s="5">
        <v>162754976246</v>
      </c>
    </row>
    <row r="103" spans="3:22" ht="15.5" x14ac:dyDescent="0.35">
      <c r="C103" t="s">
        <v>152</v>
      </c>
      <c r="D103" s="5">
        <v>358752959158</v>
      </c>
      <c r="E103" s="5">
        <v>458146433841</v>
      </c>
      <c r="F103" s="5">
        <v>1466301387389</v>
      </c>
      <c r="G103" s="5">
        <v>664529464254</v>
      </c>
      <c r="I103" s="5">
        <v>1466301387389</v>
      </c>
      <c r="J103" s="5">
        <v>663950390903</v>
      </c>
      <c r="K103" s="5">
        <v>755489047898</v>
      </c>
      <c r="L103" s="5">
        <v>469935634331</v>
      </c>
      <c r="M103" s="5">
        <v>552607188086</v>
      </c>
      <c r="N103" s="5">
        <v>455228294450</v>
      </c>
      <c r="O103" s="5">
        <v>505619301029</v>
      </c>
      <c r="P103" s="5">
        <v>338960271075</v>
      </c>
      <c r="Q103" s="5">
        <v>370204814513</v>
      </c>
      <c r="R103" s="5">
        <v>212756930279</v>
      </c>
      <c r="S103" s="5">
        <v>147361293495</v>
      </c>
      <c r="T103" s="5">
        <v>106344847902</v>
      </c>
      <c r="U103" s="5">
        <v>143511400933</v>
      </c>
      <c r="V103" s="5">
        <v>76921791778</v>
      </c>
    </row>
    <row r="104" spans="3:22" ht="15.5" x14ac:dyDescent="0.35">
      <c r="C104" t="s">
        <v>153</v>
      </c>
      <c r="D104" s="5">
        <v>2659788672311</v>
      </c>
      <c r="E104" s="5">
        <v>2629899378353</v>
      </c>
      <c r="F104" s="5">
        <v>2752820196245</v>
      </c>
      <c r="G104" s="5">
        <v>3009066192633</v>
      </c>
      <c r="I104" s="5">
        <v>2752820196245</v>
      </c>
      <c r="J104" s="5">
        <v>2682237760124</v>
      </c>
      <c r="K104" s="5">
        <v>1672672985707</v>
      </c>
      <c r="L104" s="5">
        <v>1971344498908</v>
      </c>
      <c r="M104" s="5">
        <v>2003863364705</v>
      </c>
      <c r="N104" s="5">
        <v>1829812485240</v>
      </c>
      <c r="O104" s="5">
        <v>1157803880867</v>
      </c>
      <c r="P104" s="5">
        <v>1227465633677</v>
      </c>
      <c r="Q104" s="5">
        <v>788599500902</v>
      </c>
      <c r="R104" s="5">
        <v>682898423941</v>
      </c>
      <c r="S104" s="5">
        <v>456908081573</v>
      </c>
      <c r="T104" s="5">
        <v>285301750442</v>
      </c>
      <c r="U104" s="5">
        <v>225244453658</v>
      </c>
      <c r="V104" s="5">
        <v>193932688368</v>
      </c>
    </row>
    <row r="105" spans="3:22" ht="15.5" x14ac:dyDescent="0.35">
      <c r="C105" t="s">
        <v>154</v>
      </c>
      <c r="D105" s="5">
        <v>2659788672311</v>
      </c>
      <c r="E105" s="5">
        <v>2629899378353</v>
      </c>
      <c r="F105" s="5">
        <v>2752820196245</v>
      </c>
      <c r="G105" s="5">
        <v>3009066192633</v>
      </c>
      <c r="I105" s="5">
        <v>2752820196245</v>
      </c>
      <c r="J105" s="5">
        <v>2682237760124</v>
      </c>
      <c r="K105" s="5">
        <v>1672672985707</v>
      </c>
      <c r="L105" s="5">
        <v>1971344498908</v>
      </c>
      <c r="M105" s="5">
        <v>2003863364705</v>
      </c>
      <c r="N105" s="5">
        <v>1829812485240</v>
      </c>
      <c r="O105" s="5">
        <v>1157803880867</v>
      </c>
      <c r="P105" s="5">
        <v>1227465633677</v>
      </c>
      <c r="Q105" s="5">
        <v>788599500902</v>
      </c>
      <c r="R105" s="5">
        <v>682898423941</v>
      </c>
      <c r="S105" s="5">
        <v>456908081573</v>
      </c>
      <c r="T105" s="5">
        <v>285301750442</v>
      </c>
      <c r="U105" s="5">
        <v>225244453658</v>
      </c>
      <c r="V105" s="5">
        <v>193932688368</v>
      </c>
    </row>
    <row r="106" spans="3:22" ht="15.5" x14ac:dyDescent="0.35">
      <c r="C106" t="s">
        <v>156</v>
      </c>
    </row>
    <row r="107" spans="3:22" ht="15.5" x14ac:dyDescent="0.35">
      <c r="C107" t="s">
        <v>150</v>
      </c>
      <c r="P107" s="5">
        <v>347302322124</v>
      </c>
      <c r="Q107" s="5">
        <v>345862873339</v>
      </c>
    </row>
    <row r="108" spans="3:22" ht="15.5" x14ac:dyDescent="0.35">
      <c r="C108" t="s">
        <v>149</v>
      </c>
      <c r="N108" s="5">
        <v>546883328463</v>
      </c>
    </row>
    <row r="109" spans="3:22" ht="15.5" x14ac:dyDescent="0.35">
      <c r="C109" t="s">
        <v>739</v>
      </c>
      <c r="G109" s="5">
        <v>398141230104</v>
      </c>
      <c r="J109" s="5">
        <v>597538677795</v>
      </c>
      <c r="K109" s="5">
        <v>596633485456</v>
      </c>
      <c r="L109" s="5">
        <v>795655685063</v>
      </c>
      <c r="M109" s="5">
        <v>794765685538</v>
      </c>
      <c r="N109" s="5">
        <v>497713487827</v>
      </c>
    </row>
    <row r="110" spans="3:22" ht="15.5" x14ac:dyDescent="0.35">
      <c r="C110" t="s">
        <v>157</v>
      </c>
      <c r="D110" s="5">
        <v>1578231613756</v>
      </c>
      <c r="E110" s="5">
        <v>1557426547615</v>
      </c>
      <c r="F110" s="5">
        <v>1649295646460</v>
      </c>
      <c r="G110" s="5">
        <v>2865324133785</v>
      </c>
      <c r="I110" s="5">
        <v>1649295646460</v>
      </c>
      <c r="J110" s="5">
        <v>2543615665220</v>
      </c>
      <c r="K110" s="5">
        <v>1531614367343</v>
      </c>
      <c r="L110" s="5">
        <v>1849877443305</v>
      </c>
      <c r="M110" s="5">
        <v>1913991504409</v>
      </c>
      <c r="N110" s="5">
        <v>1756819448444</v>
      </c>
      <c r="O110" s="5">
        <v>1094824271928</v>
      </c>
      <c r="P110" s="5">
        <v>1182876832610</v>
      </c>
      <c r="Q110" s="5">
        <v>778252101421</v>
      </c>
      <c r="R110" s="5">
        <v>503178730990</v>
      </c>
      <c r="S110" s="5">
        <v>334437941614</v>
      </c>
      <c r="T110" s="5">
        <v>199838361961</v>
      </c>
      <c r="U110" s="5">
        <v>160936401208</v>
      </c>
      <c r="V110" s="5">
        <v>162754976246</v>
      </c>
    </row>
    <row r="111" spans="3:22" ht="15.5" x14ac:dyDescent="0.35">
      <c r="C111" t="s">
        <v>155</v>
      </c>
      <c r="D111" s="5">
        <v>125795503490</v>
      </c>
      <c r="E111" s="5">
        <v>117119734759</v>
      </c>
      <c r="F111" s="5">
        <v>147765671138</v>
      </c>
      <c r="G111" s="5">
        <v>124820185632</v>
      </c>
      <c r="I111" s="5">
        <v>147765671138</v>
      </c>
      <c r="J111" s="5">
        <v>120036920392</v>
      </c>
      <c r="K111" s="5">
        <v>102478862067</v>
      </c>
      <c r="L111" s="5">
        <v>86846207676</v>
      </c>
      <c r="M111" s="5">
        <v>74822680417</v>
      </c>
      <c r="N111" s="5">
        <v>54258677391</v>
      </c>
      <c r="O111" s="5">
        <v>43611360089</v>
      </c>
      <c r="P111" s="5">
        <v>30944925131</v>
      </c>
      <c r="R111" s="5">
        <v>170939925545</v>
      </c>
      <c r="S111" s="5">
        <v>116874479259</v>
      </c>
      <c r="T111" s="5">
        <v>81958549898</v>
      </c>
      <c r="U111" s="5">
        <v>62099607710</v>
      </c>
      <c r="V111" s="5">
        <v>29905883282</v>
      </c>
    </row>
    <row r="112" spans="3:22" ht="15.5" x14ac:dyDescent="0.35">
      <c r="C112" t="s">
        <v>159</v>
      </c>
      <c r="D112" s="5">
        <v>4022462839421</v>
      </c>
      <c r="E112" s="5">
        <v>3723715260199</v>
      </c>
      <c r="F112" s="5">
        <v>4761563853034</v>
      </c>
      <c r="G112" s="5">
        <v>3808896928325</v>
      </c>
      <c r="I112" s="5">
        <v>4761563853034</v>
      </c>
      <c r="J112" s="5">
        <v>3495309913102</v>
      </c>
      <c r="K112" s="5">
        <v>3003504092237</v>
      </c>
      <c r="L112" s="5">
        <v>2753271517109</v>
      </c>
      <c r="M112" s="5">
        <v>2649677296449</v>
      </c>
      <c r="N112" s="5">
        <v>2472095850875</v>
      </c>
      <c r="O112" s="5">
        <v>2249372866307</v>
      </c>
      <c r="P112" s="5">
        <v>1743784175271</v>
      </c>
      <c r="Q112" s="5">
        <v>1283948717673</v>
      </c>
      <c r="R112" s="5">
        <v>1005723503533</v>
      </c>
      <c r="S112" s="5">
        <v>704173745663</v>
      </c>
      <c r="T112" s="5">
        <v>440398669631</v>
      </c>
      <c r="U112" s="5">
        <v>426566210949</v>
      </c>
      <c r="V112" s="5">
        <v>304445040744</v>
      </c>
    </row>
    <row r="113" spans="2:22" ht="15.5" x14ac:dyDescent="0.35">
      <c r="C113" t="s">
        <v>160</v>
      </c>
    </row>
    <row r="114" spans="2:22" ht="15.5" x14ac:dyDescent="0.35">
      <c r="C114" t="s">
        <v>161</v>
      </c>
      <c r="D114" s="5">
        <v>78691850000</v>
      </c>
      <c r="E114" s="5">
        <v>78691850000</v>
      </c>
      <c r="F114" s="5">
        <v>78691850000</v>
      </c>
      <c r="G114" s="5">
        <v>78691850000</v>
      </c>
      <c r="I114" s="5">
        <v>78691850000</v>
      </c>
      <c r="J114" s="5">
        <v>78691850000</v>
      </c>
      <c r="K114" s="5">
        <v>78691850000</v>
      </c>
      <c r="L114" s="5">
        <v>78691850000</v>
      </c>
      <c r="M114" s="5">
        <v>78691850000</v>
      </c>
      <c r="N114" s="5">
        <v>78691850000</v>
      </c>
      <c r="O114" s="5">
        <v>78691850000</v>
      </c>
      <c r="P114" s="5">
        <v>73307534000</v>
      </c>
      <c r="Q114" s="5">
        <v>72689134000</v>
      </c>
      <c r="R114" s="5">
        <v>72681972000</v>
      </c>
      <c r="S114" s="5">
        <v>71475326000</v>
      </c>
      <c r="T114" s="5">
        <v>68584310000</v>
      </c>
      <c r="U114" s="5">
        <v>50980000000</v>
      </c>
      <c r="V114" s="5">
        <v>50980000000</v>
      </c>
    </row>
    <row r="115" spans="2:22" ht="15.5" x14ac:dyDescent="0.35">
      <c r="C115" t="s">
        <v>162</v>
      </c>
      <c r="D115" s="5">
        <v>159999203328</v>
      </c>
      <c r="E115" s="5">
        <v>159999203328</v>
      </c>
      <c r="F115" s="5">
        <v>159999203328</v>
      </c>
      <c r="G115" s="5">
        <v>159999203328</v>
      </c>
      <c r="I115" s="5">
        <v>159999203328</v>
      </c>
      <c r="J115" s="5">
        <v>159999203328</v>
      </c>
      <c r="K115" s="5">
        <v>159999203328</v>
      </c>
      <c r="L115" s="5">
        <v>159999203328</v>
      </c>
      <c r="M115" s="5">
        <v>159999203328</v>
      </c>
      <c r="N115" s="5">
        <v>159999203328</v>
      </c>
      <c r="O115" s="5">
        <v>159999203328</v>
      </c>
      <c r="P115" s="5">
        <v>64976255328</v>
      </c>
      <c r="Q115" s="5">
        <v>63121055328</v>
      </c>
      <c r="R115" s="5">
        <v>63099569328</v>
      </c>
      <c r="S115" s="5">
        <v>59479631328</v>
      </c>
      <c r="T115" s="5">
        <v>50806583328</v>
      </c>
    </row>
    <row r="116" spans="2:22" ht="15.5" x14ac:dyDescent="0.35">
      <c r="C116" t="s">
        <v>163</v>
      </c>
      <c r="D116" s="5">
        <v>936174246835</v>
      </c>
      <c r="E116" s="5">
        <v>1009036675381</v>
      </c>
      <c r="F116" s="5">
        <v>948278968135</v>
      </c>
      <c r="G116" s="5">
        <v>898296560943</v>
      </c>
      <c r="I116" s="5">
        <v>948278968135</v>
      </c>
      <c r="J116" s="5">
        <v>927785741704</v>
      </c>
      <c r="K116" s="5">
        <v>816666270046</v>
      </c>
      <c r="L116" s="5">
        <v>749545925744</v>
      </c>
      <c r="M116" s="5">
        <v>607497906051</v>
      </c>
      <c r="N116" s="5">
        <v>484090720038</v>
      </c>
      <c r="O116" s="5">
        <v>338716576298</v>
      </c>
      <c r="P116" s="5">
        <v>233697947679</v>
      </c>
      <c r="Q116" s="5">
        <v>149691798386</v>
      </c>
      <c r="R116" s="5">
        <v>567059806589</v>
      </c>
      <c r="S116" s="5">
        <v>370911344678</v>
      </c>
      <c r="T116" s="5">
        <v>250294009605</v>
      </c>
      <c r="U116" s="5">
        <v>182139098590</v>
      </c>
      <c r="V116" s="5">
        <v>96536138745</v>
      </c>
    </row>
    <row r="117" spans="2:22" ht="15.5" x14ac:dyDescent="0.35">
      <c r="C117" t="s">
        <v>164</v>
      </c>
      <c r="D117" s="5">
        <v>33605380519</v>
      </c>
      <c r="E117" s="5">
        <v>33605380519</v>
      </c>
      <c r="F117" s="5">
        <v>33605380519</v>
      </c>
      <c r="G117" s="5">
        <v>33605380519</v>
      </c>
      <c r="I117" s="5">
        <v>33605380519</v>
      </c>
      <c r="J117" s="5">
        <v>33605380519</v>
      </c>
      <c r="K117" s="5">
        <v>33605380519</v>
      </c>
      <c r="L117" s="5">
        <v>33605380519</v>
      </c>
      <c r="M117" s="5">
        <v>24178691581</v>
      </c>
      <c r="N117" s="5">
        <v>15738370000</v>
      </c>
      <c r="O117" s="5">
        <v>14661506800</v>
      </c>
      <c r="P117" s="5">
        <v>14537826800</v>
      </c>
      <c r="Q117" s="5">
        <v>14536394400</v>
      </c>
      <c r="R117" s="5">
        <v>14295065200</v>
      </c>
      <c r="S117" s="5">
        <v>13716862000</v>
      </c>
      <c r="T117" s="5">
        <v>11956000000</v>
      </c>
    </row>
    <row r="118" spans="2:22" ht="15.5" x14ac:dyDescent="0.35">
      <c r="C118" t="s">
        <v>165</v>
      </c>
      <c r="D118" s="5">
        <v>902568866316</v>
      </c>
      <c r="E118" s="5">
        <v>975431294862</v>
      </c>
      <c r="F118" s="5">
        <v>914673587616</v>
      </c>
      <c r="G118" s="5">
        <v>864691180424</v>
      </c>
      <c r="I118" s="5">
        <v>914673587616</v>
      </c>
      <c r="J118" s="5">
        <v>894180361185</v>
      </c>
      <c r="K118" s="5">
        <v>783060889527</v>
      </c>
      <c r="L118" s="5">
        <v>715940545225</v>
      </c>
      <c r="M118" s="5">
        <v>583319214470</v>
      </c>
      <c r="N118" s="5">
        <v>468352350038</v>
      </c>
      <c r="O118" s="5">
        <v>324055069498</v>
      </c>
      <c r="P118" s="5">
        <v>219160120879</v>
      </c>
      <c r="Q118" s="5">
        <v>135155403986</v>
      </c>
      <c r="R118" s="5">
        <v>552764741389</v>
      </c>
      <c r="S118" s="5">
        <v>357194482678</v>
      </c>
      <c r="T118" s="5">
        <v>238338009605</v>
      </c>
    </row>
    <row r="119" spans="2:22" ht="15.5" x14ac:dyDescent="0.35">
      <c r="C119" t="s">
        <v>166</v>
      </c>
      <c r="D119" s="5">
        <v>936174246835</v>
      </c>
      <c r="E119" s="5">
        <v>1009036675381</v>
      </c>
      <c r="F119" s="5">
        <v>948278968135</v>
      </c>
      <c r="G119" s="5">
        <v>898296560943</v>
      </c>
      <c r="I119" s="5">
        <v>948278968135</v>
      </c>
      <c r="J119" s="5">
        <v>927785741704</v>
      </c>
      <c r="K119" s="5">
        <v>816666270046</v>
      </c>
      <c r="L119" s="5">
        <v>749545925744</v>
      </c>
      <c r="M119" s="5">
        <v>607497906051</v>
      </c>
      <c r="N119" s="5">
        <v>484090720038</v>
      </c>
      <c r="O119" s="5">
        <v>338716576298</v>
      </c>
      <c r="P119" s="5">
        <v>233697947679</v>
      </c>
      <c r="Q119" s="5">
        <v>149691798386</v>
      </c>
      <c r="R119" s="5">
        <v>567059806589</v>
      </c>
      <c r="S119" s="5">
        <v>370911344678</v>
      </c>
      <c r="T119" s="5">
        <v>250294009605</v>
      </c>
      <c r="U119" s="5">
        <v>182139098590</v>
      </c>
      <c r="V119" s="5">
        <v>96536138745</v>
      </c>
    </row>
    <row r="120" spans="2:22" ht="15.5" x14ac:dyDescent="0.35">
      <c r="C120" t="s">
        <v>167</v>
      </c>
      <c r="D120" s="5">
        <v>-48603228</v>
      </c>
      <c r="E120" s="5">
        <v>-48569504</v>
      </c>
      <c r="F120" s="5">
        <v>-48704730</v>
      </c>
      <c r="G120" s="5">
        <v>-48700188</v>
      </c>
      <c r="I120" s="5">
        <v>-48704730</v>
      </c>
      <c r="J120" s="5">
        <v>-48912607</v>
      </c>
      <c r="K120" s="5">
        <v>-45352873</v>
      </c>
      <c r="L120" s="5">
        <v>-32045481</v>
      </c>
      <c r="M120" s="5">
        <v>-37746223</v>
      </c>
      <c r="N120" s="5">
        <v>-40474883</v>
      </c>
      <c r="O120" s="5">
        <v>-46088377</v>
      </c>
      <c r="P120" s="5">
        <v>-47720997</v>
      </c>
      <c r="Q120" s="5">
        <v>-48313382</v>
      </c>
      <c r="R120" s="5">
        <v>-48687106</v>
      </c>
      <c r="S120" s="5">
        <v>-48695929</v>
      </c>
      <c r="T120" s="5">
        <v>-48699455</v>
      </c>
      <c r="U120" s="5">
        <v>-49622933</v>
      </c>
      <c r="V120" s="5">
        <v>1539323775</v>
      </c>
    </row>
    <row r="121" spans="2:22" ht="15.5" x14ac:dyDescent="0.35">
      <c r="C121" t="s">
        <v>10</v>
      </c>
      <c r="D121" s="5">
        <v>2431111836426</v>
      </c>
      <c r="E121" s="5">
        <v>2512321731703</v>
      </c>
      <c r="F121" s="5">
        <v>2459946062272</v>
      </c>
      <c r="G121" s="5">
        <v>2521583233374</v>
      </c>
      <c r="I121" s="5">
        <v>2459946062272</v>
      </c>
      <c r="J121" s="5">
        <v>2580814702836</v>
      </c>
      <c r="K121" s="5">
        <v>2515111760197</v>
      </c>
      <c r="L121" s="5">
        <v>2443724072829</v>
      </c>
      <c r="M121" s="5">
        <v>2351721532508</v>
      </c>
      <c r="N121" s="5">
        <v>2179844124813</v>
      </c>
      <c r="O121" s="5">
        <v>1898316456446</v>
      </c>
      <c r="P121" s="5">
        <v>1693869165990</v>
      </c>
      <c r="Q121" s="5">
        <v>1137754931077</v>
      </c>
      <c r="R121" s="5">
        <v>701525806999</v>
      </c>
      <c r="S121" s="5">
        <v>500550752265</v>
      </c>
      <c r="T121" s="5">
        <v>368369349666</v>
      </c>
      <c r="U121" s="5">
        <v>231802621845</v>
      </c>
      <c r="V121" s="5">
        <v>149055462520</v>
      </c>
    </row>
    <row r="122" spans="2:22" ht="15.5" x14ac:dyDescent="0.35">
      <c r="C122" t="s">
        <v>168</v>
      </c>
      <c r="D122" s="5">
        <v>6453574675847</v>
      </c>
      <c r="E122" s="5">
        <v>6236036991902</v>
      </c>
      <c r="F122" s="5">
        <v>7221509915306</v>
      </c>
      <c r="G122" s="5">
        <v>6330480161699</v>
      </c>
      <c r="I122" s="5">
        <v>7221509915306</v>
      </c>
      <c r="J122" s="5">
        <v>6076124615938</v>
      </c>
      <c r="K122" s="5">
        <v>5518615852434</v>
      </c>
      <c r="L122" s="5">
        <v>5196995589938</v>
      </c>
      <c r="M122" s="5">
        <v>5001398828957</v>
      </c>
      <c r="N122" s="5">
        <v>4651939975688</v>
      </c>
      <c r="O122" s="5">
        <v>4147689322753</v>
      </c>
      <c r="P122" s="5">
        <v>3437653341261</v>
      </c>
      <c r="Q122" s="5">
        <v>2421703648750</v>
      </c>
      <c r="R122" s="5">
        <v>1707249310532</v>
      </c>
      <c r="S122" s="5">
        <v>1204724497928</v>
      </c>
      <c r="T122" s="5">
        <v>808768019297</v>
      </c>
      <c r="U122" s="5">
        <v>658368832794</v>
      </c>
      <c r="V122" s="5">
        <v>453500503264</v>
      </c>
    </row>
    <row r="123" spans="2:22" ht="15.5" x14ac:dyDescent="0.35">
      <c r="C123" t="s">
        <v>169</v>
      </c>
      <c r="D123" s="5">
        <v>3934592500</v>
      </c>
      <c r="E123" s="5">
        <v>3934592500</v>
      </c>
      <c r="F123" s="5">
        <v>3934592500</v>
      </c>
      <c r="G123" s="5">
        <v>3934592500</v>
      </c>
      <c r="I123" s="5">
        <v>3934592500</v>
      </c>
      <c r="J123" s="5">
        <v>3934592500</v>
      </c>
      <c r="K123" s="5">
        <v>3934592500</v>
      </c>
      <c r="L123" s="5">
        <v>3934592500</v>
      </c>
      <c r="M123" s="5">
        <v>3934592500</v>
      </c>
      <c r="N123" s="5">
        <v>3934592500</v>
      </c>
      <c r="O123" s="5">
        <v>3934592500</v>
      </c>
      <c r="P123" s="5">
        <v>3665376700</v>
      </c>
      <c r="Q123" s="5">
        <v>3634456700</v>
      </c>
      <c r="R123" s="5">
        <v>3634098600</v>
      </c>
      <c r="S123" s="5">
        <v>3573766300</v>
      </c>
      <c r="T123" s="5">
        <v>685843100</v>
      </c>
      <c r="U123" s="5">
        <v>509800000</v>
      </c>
      <c r="V123" s="5">
        <v>509800000</v>
      </c>
    </row>
    <row r="125" spans="2:22" ht="15.5" x14ac:dyDescent="0.35">
      <c r="B125" t="s">
        <v>170</v>
      </c>
      <c r="C125" t="s">
        <v>171</v>
      </c>
      <c r="D125" s="5">
        <v>153475820146</v>
      </c>
      <c r="E125" s="5">
        <v>109557353239</v>
      </c>
      <c r="F125" s="5">
        <v>250395700610</v>
      </c>
      <c r="G125" s="5">
        <v>194948006465</v>
      </c>
      <c r="I125" s="5">
        <v>737641054149</v>
      </c>
      <c r="J125" s="5">
        <v>607298864245</v>
      </c>
      <c r="K125" s="5">
        <v>628527566163</v>
      </c>
      <c r="L125" s="5">
        <v>643453844739</v>
      </c>
      <c r="M125" s="5">
        <v>633625417511</v>
      </c>
      <c r="N125" s="5">
        <v>594547206740</v>
      </c>
      <c r="O125" s="5">
        <v>379996418321</v>
      </c>
      <c r="P125" s="5">
        <v>152137760417</v>
      </c>
      <c r="Q125" s="5">
        <v>212998014449</v>
      </c>
      <c r="R125" s="5">
        <v>102845819807</v>
      </c>
      <c r="S125" s="5">
        <v>84285422707</v>
      </c>
      <c r="T125" s="5">
        <v>130221584966</v>
      </c>
      <c r="U125" s="5">
        <v>94759081110</v>
      </c>
      <c r="V125" s="5">
        <v>54198357795</v>
      </c>
    </row>
    <row r="126" spans="2:22" ht="15.5" x14ac:dyDescent="0.35">
      <c r="C126" t="s">
        <v>395</v>
      </c>
      <c r="D126" s="5">
        <v>231709175371</v>
      </c>
      <c r="E126" s="5">
        <v>206878023785</v>
      </c>
      <c r="F126" s="5">
        <v>351905245259</v>
      </c>
      <c r="G126" s="5">
        <v>302920005403</v>
      </c>
      <c r="I126" s="5">
        <v>1161757915383</v>
      </c>
      <c r="J126" s="5">
        <v>1104451041286</v>
      </c>
      <c r="K126" s="5">
        <v>958925501290</v>
      </c>
      <c r="L126" s="5">
        <v>961951385347</v>
      </c>
      <c r="M126" s="5">
        <v>907904090419</v>
      </c>
      <c r="N126" s="5">
        <v>796378480956</v>
      </c>
      <c r="O126" s="5">
        <v>664487923354</v>
      </c>
      <c r="P126" s="5">
        <v>422349759957</v>
      </c>
      <c r="Q126" s="5">
        <v>358902007268</v>
      </c>
      <c r="R126" s="5">
        <v>231958806521</v>
      </c>
      <c r="S126" s="5">
        <v>186815533090</v>
      </c>
      <c r="T126" s="5">
        <v>197585833725</v>
      </c>
      <c r="U126" s="5">
        <v>130919528916</v>
      </c>
      <c r="V126" s="5">
        <v>78980720232</v>
      </c>
    </row>
    <row r="127" spans="2:22" ht="15.5" x14ac:dyDescent="0.35">
      <c r="C127" t="s">
        <v>173</v>
      </c>
      <c r="D127" s="5">
        <v>-40589421151</v>
      </c>
      <c r="E127" s="5">
        <v>-62098352403</v>
      </c>
      <c r="F127" s="5">
        <v>-62426433134</v>
      </c>
      <c r="G127" s="5">
        <v>-66297460996</v>
      </c>
      <c r="I127" s="5">
        <v>-267371484864</v>
      </c>
      <c r="J127" s="5">
        <v>-350389994732</v>
      </c>
      <c r="K127" s="5">
        <v>-201354816796</v>
      </c>
      <c r="L127" s="5">
        <v>-189795817484</v>
      </c>
      <c r="M127" s="5">
        <v>-152398329454</v>
      </c>
      <c r="N127" s="5">
        <v>-107567655791</v>
      </c>
      <c r="O127" s="5">
        <v>-211479728884</v>
      </c>
      <c r="P127" s="5">
        <v>-156999358753</v>
      </c>
      <c r="Q127" s="5">
        <v>-82664444935</v>
      </c>
      <c r="R127" s="5">
        <v>-73792573108</v>
      </c>
      <c r="S127" s="5">
        <v>-49323538800</v>
      </c>
      <c r="T127" s="5">
        <v>-41159953200</v>
      </c>
      <c r="U127" s="5">
        <v>-23672704809</v>
      </c>
      <c r="V127" s="5">
        <v>-16541324387</v>
      </c>
    </row>
    <row r="128" spans="2:22" ht="15.5" x14ac:dyDescent="0.35">
      <c r="C128" t="s">
        <v>174</v>
      </c>
      <c r="D128" s="5">
        <v>-30437845688</v>
      </c>
      <c r="E128" s="5">
        <v>-30831327164</v>
      </c>
      <c r="F128" s="5">
        <v>-28162392491</v>
      </c>
      <c r="G128" s="5">
        <v>-31707552348</v>
      </c>
      <c r="I128" s="5">
        <v>-116499501676</v>
      </c>
      <c r="J128" s="5">
        <v>-103469130882</v>
      </c>
      <c r="K128" s="5">
        <v>-90157610794</v>
      </c>
      <c r="L128" s="5">
        <v>-82758434055</v>
      </c>
      <c r="M128" s="5">
        <v>-76232619057</v>
      </c>
      <c r="N128" s="5">
        <v>-60208985162</v>
      </c>
      <c r="O128" s="5">
        <v>-56484429428</v>
      </c>
      <c r="P128" s="5">
        <v>-94073703619</v>
      </c>
      <c r="Q128" s="5">
        <v>-45777512323</v>
      </c>
      <c r="R128" s="5">
        <v>-48298487054</v>
      </c>
      <c r="S128" s="5">
        <v>-36924363020</v>
      </c>
      <c r="T128" s="5">
        <v>-23585621261</v>
      </c>
      <c r="U128" s="5">
        <v>-12756659781</v>
      </c>
      <c r="V128" s="5">
        <v>-8081693441</v>
      </c>
    </row>
    <row r="129" spans="3:22" ht="15.5" x14ac:dyDescent="0.35">
      <c r="C129" t="s">
        <v>400</v>
      </c>
      <c r="D129" s="5">
        <v>569539137</v>
      </c>
      <c r="E129" s="5">
        <v>4437376912</v>
      </c>
      <c r="F129" s="5">
        <v>1282000067</v>
      </c>
      <c r="G129" s="5">
        <v>1946828455</v>
      </c>
      <c r="I129" s="5">
        <v>5299708373</v>
      </c>
      <c r="J129" s="5">
        <v>3724083790</v>
      </c>
      <c r="K129" s="5">
        <v>7087204833</v>
      </c>
      <c r="L129" s="5">
        <v>1864895933</v>
      </c>
      <c r="M129" s="5">
        <v>881064052</v>
      </c>
      <c r="N129" s="5">
        <v>707731992</v>
      </c>
      <c r="O129" s="5">
        <v>778262458</v>
      </c>
      <c r="P129" s="5">
        <v>886268024</v>
      </c>
      <c r="Q129" s="5">
        <v>2192987726</v>
      </c>
      <c r="R129" s="5">
        <v>166047849</v>
      </c>
      <c r="S129" s="5">
        <v>137630961</v>
      </c>
      <c r="T129" s="5">
        <v>442997469</v>
      </c>
      <c r="U129" s="5">
        <v>79506733</v>
      </c>
      <c r="V129" s="5">
        <v>68716833</v>
      </c>
    </row>
    <row r="130" spans="3:22" ht="15.5" x14ac:dyDescent="0.35">
      <c r="C130" t="s">
        <v>318</v>
      </c>
      <c r="D130" s="5">
        <v>-7775627523</v>
      </c>
      <c r="E130" s="5">
        <v>-8828367891</v>
      </c>
      <c r="F130" s="5">
        <v>-12202719091</v>
      </c>
      <c r="G130" s="5">
        <v>-11913814049</v>
      </c>
      <c r="I130" s="5">
        <v>-45838606133</v>
      </c>
      <c r="J130" s="5">
        <v>-47443316683</v>
      </c>
      <c r="K130" s="5">
        <v>-45972712370</v>
      </c>
      <c r="L130" s="5">
        <v>-47808185002</v>
      </c>
      <c r="M130" s="5">
        <v>-46528788449</v>
      </c>
      <c r="N130" s="5">
        <v>-34762365255</v>
      </c>
      <c r="O130" s="5">
        <v>-17305609179</v>
      </c>
      <c r="P130" s="5">
        <v>-20025205192</v>
      </c>
      <c r="Q130" s="5">
        <v>-19655023287</v>
      </c>
      <c r="R130" s="5">
        <v>-7187974401</v>
      </c>
      <c r="S130" s="5">
        <v>-16948586988</v>
      </c>
      <c r="T130" s="5">
        <v>-3578915714</v>
      </c>
      <c r="U130" s="5">
        <v>-667338054</v>
      </c>
      <c r="V130" s="5">
        <v>-576064290</v>
      </c>
    </row>
    <row r="131" spans="3:22" ht="15.5" x14ac:dyDescent="0.35">
      <c r="C131" t="s">
        <v>740</v>
      </c>
      <c r="I131" s="5">
        <v>293023066</v>
      </c>
      <c r="J131" s="5">
        <v>426181466</v>
      </c>
      <c r="S131" s="5">
        <v>528747464</v>
      </c>
      <c r="T131" s="5">
        <v>517243947</v>
      </c>
      <c r="U131" s="5">
        <v>856748105</v>
      </c>
      <c r="V131" s="5">
        <v>348002848</v>
      </c>
    </row>
    <row r="132" spans="3:22" ht="15.5" x14ac:dyDescent="0.35">
      <c r="C132" t="s">
        <v>184</v>
      </c>
      <c r="D132" s="5">
        <v>115981220966</v>
      </c>
      <c r="E132" s="5">
        <v>-1140193493965</v>
      </c>
      <c r="F132" s="5">
        <v>852271544931</v>
      </c>
      <c r="G132" s="5">
        <v>80953138484</v>
      </c>
      <c r="I132" s="5">
        <v>795281690510</v>
      </c>
      <c r="J132" s="5">
        <v>97100129598</v>
      </c>
      <c r="K132" s="5">
        <v>-209750722828</v>
      </c>
      <c r="L132" s="5">
        <v>-204486252974</v>
      </c>
      <c r="M132" s="5">
        <v>-89294657029</v>
      </c>
      <c r="N132" s="5">
        <v>-44987279355</v>
      </c>
      <c r="O132" s="5">
        <v>256627408951</v>
      </c>
      <c r="P132" s="5">
        <v>232136766760</v>
      </c>
      <c r="Q132" s="5">
        <v>312373291526</v>
      </c>
      <c r="R132" s="5">
        <v>152690870454</v>
      </c>
      <c r="S132" s="5">
        <v>116645983655</v>
      </c>
      <c r="T132" s="5">
        <v>28331285081</v>
      </c>
      <c r="U132" s="5">
        <v>1999177154</v>
      </c>
      <c r="V132" s="5">
        <v>3534186252</v>
      </c>
    </row>
    <row r="133" spans="3:22" ht="15.5" x14ac:dyDescent="0.35">
      <c r="C133" t="s">
        <v>185</v>
      </c>
      <c r="D133" s="5">
        <v>-72750918493</v>
      </c>
      <c r="E133" s="5">
        <v>-94067051188</v>
      </c>
      <c r="F133" s="5">
        <v>-153710296865</v>
      </c>
      <c r="G133" s="5">
        <v>-109992745039</v>
      </c>
      <c r="I133" s="5">
        <v>-450751030969</v>
      </c>
      <c r="J133" s="5">
        <v>-658021818933</v>
      </c>
      <c r="K133" s="5">
        <v>-520628178441</v>
      </c>
      <c r="L133" s="5">
        <v>-330840703655</v>
      </c>
      <c r="M133" s="5">
        <v>-512116563675</v>
      </c>
      <c r="N133" s="5">
        <v>-465159859180</v>
      </c>
      <c r="O133" s="5">
        <v>-633928351743</v>
      </c>
      <c r="P133" s="5">
        <v>-405306658367</v>
      </c>
      <c r="Q133" s="5">
        <v>-491875833528</v>
      </c>
      <c r="R133" s="5">
        <v>-263201453378</v>
      </c>
      <c r="S133" s="5">
        <v>-212581706229</v>
      </c>
      <c r="T133" s="5">
        <v>-140217897343</v>
      </c>
      <c r="U133" s="5">
        <v>-93982526299</v>
      </c>
      <c r="V133" s="5">
        <v>-56115390167</v>
      </c>
    </row>
    <row r="134" spans="3:22" ht="15.5" x14ac:dyDescent="0.35">
      <c r="C134" t="s">
        <v>189</v>
      </c>
      <c r="D134" s="5">
        <v>-74324489673</v>
      </c>
      <c r="E134" s="5">
        <v>-52321122496</v>
      </c>
      <c r="F134" s="5">
        <v>-81756323451</v>
      </c>
      <c r="G134" s="5">
        <v>-124924932885</v>
      </c>
      <c r="I134" s="5">
        <v>-382477158195</v>
      </c>
      <c r="J134" s="5">
        <v>-658543632087</v>
      </c>
      <c r="K134" s="5">
        <v>-522408631947</v>
      </c>
      <c r="L134" s="5">
        <v>-331061895121</v>
      </c>
      <c r="M134" s="5">
        <v>-494956798262</v>
      </c>
      <c r="N134" s="5">
        <v>-469875973160</v>
      </c>
      <c r="O134" s="5">
        <v>-647879151590</v>
      </c>
      <c r="P134" s="5">
        <v>-466252256034</v>
      </c>
      <c r="Q134" s="5">
        <v>-387800014440</v>
      </c>
      <c r="R134" s="5">
        <v>-10168413204</v>
      </c>
      <c r="S134" s="5">
        <v>-10788424491</v>
      </c>
      <c r="T134" s="5">
        <v>-63167329238</v>
      </c>
      <c r="U134" s="5">
        <v>-3799303865</v>
      </c>
      <c r="V134" s="5">
        <v>-870037556</v>
      </c>
    </row>
    <row r="135" spans="3:22" ht="15.5" x14ac:dyDescent="0.35">
      <c r="C135" t="s">
        <v>325</v>
      </c>
      <c r="D135" s="5">
        <v>263942299</v>
      </c>
      <c r="E135" s="5">
        <v>620804950</v>
      </c>
      <c r="F135" s="5">
        <v>3046026586</v>
      </c>
      <c r="G135" s="5">
        <v>1160086081</v>
      </c>
      <c r="I135" s="5">
        <v>6534772392</v>
      </c>
      <c r="J135" s="5">
        <v>366655068</v>
      </c>
      <c r="K135" s="5">
        <v>519251172</v>
      </c>
      <c r="L135" s="5">
        <v>1392692284</v>
      </c>
      <c r="M135" s="5">
        <v>518835181</v>
      </c>
      <c r="N135" s="5">
        <v>13807239697</v>
      </c>
      <c r="O135" s="5">
        <v>21906651130</v>
      </c>
      <c r="P135" s="5">
        <v>182930947</v>
      </c>
      <c r="Q135" s="5">
        <v>79699092</v>
      </c>
      <c r="R135" s="5">
        <v>141118298</v>
      </c>
      <c r="S135" s="5">
        <v>1500000</v>
      </c>
      <c r="T135" s="5">
        <v>265454545</v>
      </c>
    </row>
    <row r="136" spans="3:22" ht="15.5" x14ac:dyDescent="0.35">
      <c r="C136" t="s">
        <v>741</v>
      </c>
      <c r="M136" s="5">
        <v>-17654222412</v>
      </c>
      <c r="N136" s="5">
        <v>-8712277717</v>
      </c>
      <c r="O136" s="5">
        <v>-8158771283</v>
      </c>
      <c r="P136" s="5">
        <v>-26943861280</v>
      </c>
      <c r="Q136" s="5">
        <v>-5155518180</v>
      </c>
      <c r="R136" s="5">
        <v>-8251349380</v>
      </c>
      <c r="S136" s="5">
        <v>-402259293</v>
      </c>
      <c r="T136" s="5">
        <v>-13228342167</v>
      </c>
      <c r="U136" s="5">
        <v>-18761309109</v>
      </c>
      <c r="V136" s="5">
        <v>-16996070421</v>
      </c>
    </row>
    <row r="137" spans="3:22" ht="15.5" x14ac:dyDescent="0.35">
      <c r="C137" t="s">
        <v>742</v>
      </c>
      <c r="E137" s="5">
        <v>129109810</v>
      </c>
    </row>
    <row r="138" spans="3:22" ht="15.5" x14ac:dyDescent="0.35">
      <c r="C138" t="s">
        <v>743</v>
      </c>
      <c r="E138" s="5">
        <v>-30000000000</v>
      </c>
    </row>
    <row r="139" spans="3:22" ht="15.5" x14ac:dyDescent="0.35">
      <c r="C139" t="s">
        <v>409</v>
      </c>
      <c r="D139" s="5">
        <v>1309628881</v>
      </c>
      <c r="E139" s="5">
        <v>-12495843452</v>
      </c>
      <c r="G139" s="5">
        <v>13800650891</v>
      </c>
    </row>
    <row r="140" spans="3:22" ht="15.5" x14ac:dyDescent="0.35">
      <c r="C140" t="s">
        <v>744</v>
      </c>
      <c r="R140" s="5">
        <v>-247366434174</v>
      </c>
      <c r="S140" s="5">
        <v>-201392522445</v>
      </c>
      <c r="T140" s="5">
        <v>-64130880483</v>
      </c>
      <c r="U140" s="5">
        <v>-68395141925</v>
      </c>
      <c r="V140" s="5">
        <v>-38249282190</v>
      </c>
    </row>
    <row r="141" spans="3:22" ht="15.5" x14ac:dyDescent="0.35">
      <c r="C141" t="s">
        <v>205</v>
      </c>
      <c r="R141" s="5">
        <v>2443625082</v>
      </c>
      <c r="T141" s="5">
        <v>43200000</v>
      </c>
    </row>
    <row r="142" spans="3:22" ht="15.5" x14ac:dyDescent="0.35">
      <c r="C142" t="s">
        <v>536</v>
      </c>
    </row>
    <row r="143" spans="3:22" ht="15.5" x14ac:dyDescent="0.35">
      <c r="C143" t="s">
        <v>405</v>
      </c>
      <c r="Q143" s="5">
        <v>-99000000000</v>
      </c>
    </row>
    <row r="144" spans="3:22" ht="15.5" x14ac:dyDescent="0.35">
      <c r="C144" t="s">
        <v>745</v>
      </c>
      <c r="F144" s="5">
        <v>4500000000</v>
      </c>
      <c r="I144" s="5">
        <v>4500000000</v>
      </c>
      <c r="M144" s="5">
        <v>14196250000</v>
      </c>
      <c r="N144" s="5">
        <v>11000000000</v>
      </c>
    </row>
    <row r="145" spans="3:22" ht="15.5" x14ac:dyDescent="0.35">
      <c r="C145" t="s">
        <v>746</v>
      </c>
      <c r="M145" s="5">
        <v>-4500000000</v>
      </c>
      <c r="N145" s="5">
        <v>-14196250000</v>
      </c>
    </row>
    <row r="146" spans="3:22" ht="15.5" x14ac:dyDescent="0.35">
      <c r="C146" t="s">
        <v>747</v>
      </c>
      <c r="F146" s="5">
        <v>-55000000000</v>
      </c>
      <c r="I146" s="5">
        <v>-55000000000</v>
      </c>
    </row>
    <row r="147" spans="3:22" ht="15.5" x14ac:dyDescent="0.35">
      <c r="C147" t="s">
        <v>748</v>
      </c>
    </row>
    <row r="148" spans="3:22" ht="15.5" x14ac:dyDescent="0.35">
      <c r="C148" t="s">
        <v>749</v>
      </c>
      <c r="D148" s="5">
        <v>577018759</v>
      </c>
      <c r="E148" s="5">
        <v>-6719765206</v>
      </c>
      <c r="F148" s="5">
        <v>-3186140835</v>
      </c>
      <c r="G148" s="5">
        <v>-3518289248</v>
      </c>
      <c r="I148" s="5">
        <v>-11902251227</v>
      </c>
      <c r="J148" s="5">
        <v>-15207683613</v>
      </c>
      <c r="K148" s="5">
        <v>-13989580595</v>
      </c>
      <c r="L148" s="5">
        <v>-7638617159</v>
      </c>
      <c r="M148" s="5">
        <v>-5990817506</v>
      </c>
      <c r="N148" s="5">
        <v>-4088442373</v>
      </c>
      <c r="O148" s="5">
        <v>-490404083</v>
      </c>
      <c r="P148" s="5">
        <v>-1580326861</v>
      </c>
      <c r="Q148" s="5">
        <v>-2791383601</v>
      </c>
      <c r="R148" s="5">
        <v>-3281418375</v>
      </c>
      <c r="S148" s="5">
        <v>-2341025933</v>
      </c>
      <c r="T148" s="5">
        <v>-1234563700</v>
      </c>
    </row>
    <row r="149" spans="3:22" ht="15.5" x14ac:dyDescent="0.35">
      <c r="C149" t="s">
        <v>215</v>
      </c>
      <c r="D149" s="5">
        <v>115981220966</v>
      </c>
      <c r="E149" s="5">
        <v>-1140193493965</v>
      </c>
      <c r="F149" s="5">
        <v>852271544931</v>
      </c>
      <c r="G149" s="5">
        <v>80953138484</v>
      </c>
      <c r="I149" s="5">
        <v>795281690510</v>
      </c>
      <c r="J149" s="5">
        <v>97100129598</v>
      </c>
      <c r="K149" s="5">
        <v>-209750722828</v>
      </c>
      <c r="L149" s="5">
        <v>-204486252974</v>
      </c>
      <c r="M149" s="5">
        <v>-89294657029</v>
      </c>
      <c r="N149" s="5">
        <v>-44987279355</v>
      </c>
      <c r="O149" s="5">
        <v>256627408951</v>
      </c>
      <c r="P149" s="5">
        <v>232136766760</v>
      </c>
      <c r="Q149" s="5">
        <v>312373291526</v>
      </c>
      <c r="R149" s="5">
        <v>152690870454</v>
      </c>
      <c r="S149" s="5">
        <v>116645983655</v>
      </c>
      <c r="T149" s="5">
        <v>28331285081</v>
      </c>
      <c r="U149" s="5">
        <v>1999177154</v>
      </c>
      <c r="V149" s="5">
        <v>3534186252</v>
      </c>
    </row>
    <row r="150" spans="3:22" ht="15.5" x14ac:dyDescent="0.35">
      <c r="C150" t="s">
        <v>750</v>
      </c>
    </row>
    <row r="151" spans="3:22" ht="15.5" x14ac:dyDescent="0.35">
      <c r="C151" t="s">
        <v>547</v>
      </c>
      <c r="F151" s="5">
        <v>2406000000000</v>
      </c>
      <c r="I151" s="5">
        <v>2406000000000</v>
      </c>
      <c r="J151" s="5">
        <v>1525000000000</v>
      </c>
      <c r="K151" s="5">
        <v>300000000000</v>
      </c>
      <c r="L151" s="5">
        <v>366351736077</v>
      </c>
      <c r="M151" s="5">
        <v>1128411322336</v>
      </c>
      <c r="N151" s="5">
        <v>437882960281</v>
      </c>
      <c r="O151" s="5">
        <v>809379433155</v>
      </c>
      <c r="P151" s="5">
        <v>836890478133</v>
      </c>
      <c r="Q151" s="5">
        <v>1010877895621</v>
      </c>
      <c r="R151" s="5">
        <v>333945172962</v>
      </c>
      <c r="S151" s="5">
        <v>240397500000</v>
      </c>
      <c r="T151" s="5">
        <v>111354793500</v>
      </c>
      <c r="U151" s="5">
        <v>81973600000</v>
      </c>
      <c r="V151" s="5">
        <v>49799600000</v>
      </c>
    </row>
    <row r="152" spans="3:22" ht="15.5" x14ac:dyDescent="0.35">
      <c r="C152" t="s">
        <v>548</v>
      </c>
      <c r="F152" s="5">
        <v>-2423517461521</v>
      </c>
      <c r="I152" s="5">
        <v>-2423517461521</v>
      </c>
      <c r="J152" s="5">
        <v>-462201967373</v>
      </c>
      <c r="K152" s="5">
        <v>-363021393460</v>
      </c>
      <c r="L152" s="5">
        <v>-449992086183</v>
      </c>
      <c r="M152" s="5">
        <v>-629066528474</v>
      </c>
      <c r="N152" s="5">
        <v>-919364741292</v>
      </c>
      <c r="O152" s="5">
        <v>-448823487810</v>
      </c>
      <c r="P152" s="5">
        <v>-456880649369</v>
      </c>
      <c r="Q152" s="5">
        <v>-938786820293</v>
      </c>
      <c r="R152" s="5">
        <v>-105532765521</v>
      </c>
      <c r="S152" s="5">
        <v>-85737390993</v>
      </c>
      <c r="T152" s="5">
        <v>-96142356111</v>
      </c>
      <c r="U152" s="5">
        <v>-53350364578</v>
      </c>
      <c r="V152" s="5">
        <v>-21320698173</v>
      </c>
    </row>
    <row r="153" spans="3:22" ht="15.5" x14ac:dyDescent="0.35">
      <c r="C153" t="s">
        <v>751</v>
      </c>
      <c r="F153" s="5">
        <v>-17517461521</v>
      </c>
      <c r="I153" s="5">
        <v>-17517461521</v>
      </c>
      <c r="J153" s="5">
        <v>1062798032627</v>
      </c>
      <c r="K153" s="5">
        <v>-63021393460</v>
      </c>
      <c r="L153" s="5">
        <v>-83640350106</v>
      </c>
      <c r="M153" s="5">
        <v>499344793862</v>
      </c>
      <c r="N153" s="5">
        <v>-481481781011</v>
      </c>
      <c r="O153" s="5">
        <v>360555945345</v>
      </c>
      <c r="P153" s="5">
        <v>380009828764</v>
      </c>
      <c r="Q153" s="5">
        <v>72091075328</v>
      </c>
      <c r="R153" s="5">
        <v>228412407441</v>
      </c>
      <c r="S153" s="5">
        <v>154660109007</v>
      </c>
      <c r="T153" s="5">
        <v>15212437389</v>
      </c>
      <c r="U153" s="5">
        <v>28623235422</v>
      </c>
      <c r="V153" s="5">
        <v>28478901827</v>
      </c>
    </row>
    <row r="154" spans="3:22" ht="15.5" x14ac:dyDescent="0.35">
      <c r="C154" t="s">
        <v>434</v>
      </c>
    </row>
    <row r="155" spans="3:22" ht="15.5" x14ac:dyDescent="0.35">
      <c r="C155" t="s">
        <v>752</v>
      </c>
    </row>
    <row r="156" spans="3:22" ht="15.5" x14ac:dyDescent="0.35">
      <c r="C156" t="s">
        <v>753</v>
      </c>
      <c r="D156" s="5">
        <v>250000000000</v>
      </c>
      <c r="E156" s="5">
        <v>100000000000</v>
      </c>
      <c r="F156" s="5">
        <v>22702113168</v>
      </c>
    </row>
    <row r="157" spans="3:22" ht="15.5" x14ac:dyDescent="0.35">
      <c r="C157" t="s">
        <v>754</v>
      </c>
      <c r="D157" s="5">
        <v>180540000008</v>
      </c>
      <c r="E157" s="5">
        <v>-378245555549</v>
      </c>
      <c r="F157" s="5">
        <v>-382242679514</v>
      </c>
      <c r="G157" s="5">
        <v>157341670220</v>
      </c>
      <c r="I157" s="5">
        <v>-22702113168</v>
      </c>
      <c r="J157" s="5">
        <v>10651258347</v>
      </c>
      <c r="K157" s="5">
        <v>1541146247</v>
      </c>
    </row>
    <row r="158" spans="3:22" ht="15.5" x14ac:dyDescent="0.35">
      <c r="C158" t="s">
        <v>755</v>
      </c>
      <c r="E158" s="5">
        <v>-600000000000</v>
      </c>
      <c r="J158" s="5">
        <v>-200000000000</v>
      </c>
      <c r="M158" s="5">
        <v>-500000000000</v>
      </c>
    </row>
    <row r="159" spans="3:22" ht="15.5" x14ac:dyDescent="0.35">
      <c r="C159" t="s">
        <v>756</v>
      </c>
      <c r="M159" s="5">
        <v>800000000000</v>
      </c>
      <c r="N159" s="5">
        <v>500000000000</v>
      </c>
    </row>
    <row r="160" spans="3:22" ht="15.5" x14ac:dyDescent="0.35">
      <c r="C160" t="s">
        <v>497</v>
      </c>
      <c r="D160" s="5">
        <v>-63938451739</v>
      </c>
      <c r="E160" s="5">
        <v>-67600843522</v>
      </c>
      <c r="F160" s="5">
        <v>-76191873199</v>
      </c>
      <c r="G160" s="5">
        <v>-73653607023</v>
      </c>
      <c r="I160" s="5">
        <v>-287276558574</v>
      </c>
      <c r="J160" s="5">
        <v>-257446627763</v>
      </c>
      <c r="K160" s="5">
        <v>-226953917079</v>
      </c>
      <c r="L160" s="5">
        <v>-209032690934</v>
      </c>
      <c r="M160" s="5">
        <v>-219614608385</v>
      </c>
      <c r="N160" s="5">
        <v>-247633511625</v>
      </c>
      <c r="O160" s="5">
        <v>-203845396311</v>
      </c>
      <c r="P160" s="5">
        <v>-148766335143</v>
      </c>
      <c r="Q160" s="5">
        <v>-102271118201</v>
      </c>
      <c r="R160" s="5">
        <v>-77266702612</v>
      </c>
      <c r="S160" s="5">
        <v>-47237163419</v>
      </c>
      <c r="T160" s="5">
        <v>-33136481936</v>
      </c>
      <c r="U160" s="5">
        <v>-26624058268</v>
      </c>
      <c r="V160" s="5">
        <v>-24944715575</v>
      </c>
    </row>
    <row r="161" spans="3:22" ht="15.5" x14ac:dyDescent="0.35">
      <c r="C161" t="s">
        <v>757</v>
      </c>
      <c r="D161" s="5">
        <v>-797346062</v>
      </c>
      <c r="E161" s="5">
        <v>-829937906</v>
      </c>
      <c r="G161" s="5">
        <v>783364535</v>
      </c>
    </row>
    <row r="162" spans="3:22" ht="15.5" x14ac:dyDescent="0.35">
      <c r="C162" t="s">
        <v>758</v>
      </c>
      <c r="N162" s="5">
        <v>-350000000000</v>
      </c>
    </row>
    <row r="163" spans="3:22" ht="15.5" x14ac:dyDescent="0.35">
      <c r="C163" t="s">
        <v>502</v>
      </c>
      <c r="O163" s="5">
        <v>16257264000</v>
      </c>
      <c r="P163" s="5">
        <v>2473600000</v>
      </c>
      <c r="Q163" s="5">
        <v>28648000</v>
      </c>
      <c r="R163" s="5">
        <v>4826584000</v>
      </c>
      <c r="S163" s="5">
        <v>11564064000</v>
      </c>
      <c r="T163" s="5">
        <v>35217240000</v>
      </c>
    </row>
    <row r="164" spans="3:22" ht="15.5" x14ac:dyDescent="0.35">
      <c r="C164" t="s">
        <v>759</v>
      </c>
      <c r="T164" s="5">
        <v>-2006346672</v>
      </c>
    </row>
    <row r="165" spans="3:22" ht="15.5" x14ac:dyDescent="0.35">
      <c r="C165" t="s">
        <v>498</v>
      </c>
      <c r="F165" s="5">
        <v>1354000000000</v>
      </c>
      <c r="I165" s="5">
        <v>1354000000000</v>
      </c>
      <c r="K165" s="5">
        <v>425000000000</v>
      </c>
      <c r="L165" s="5">
        <v>221000000000</v>
      </c>
    </row>
    <row r="166" spans="3:22" ht="15.5" x14ac:dyDescent="0.35">
      <c r="C166" t="s">
        <v>760</v>
      </c>
      <c r="N166" s="5">
        <v>-6354794346</v>
      </c>
    </row>
    <row r="167" spans="3:22" ht="15.5" x14ac:dyDescent="0.35">
      <c r="C167" t="s">
        <v>761</v>
      </c>
      <c r="M167" s="5">
        <v>-692500000</v>
      </c>
      <c r="N167" s="5">
        <v>-6232500000</v>
      </c>
    </row>
    <row r="168" spans="3:22" ht="15.5" x14ac:dyDescent="0.35">
      <c r="C168" t="s">
        <v>762</v>
      </c>
      <c r="D168" s="5">
        <v>-400000000</v>
      </c>
      <c r="E168" s="5">
        <v>-85334698089</v>
      </c>
    </row>
    <row r="169" spans="3:22" ht="15.5" x14ac:dyDescent="0.35">
      <c r="C169" t="s">
        <v>763</v>
      </c>
      <c r="Q169" s="5">
        <v>-4683930000</v>
      </c>
    </row>
    <row r="170" spans="3:22" ht="15.5" x14ac:dyDescent="0.35">
      <c r="C170" t="s">
        <v>764</v>
      </c>
      <c r="F170" s="5">
        <v>-21000000000</v>
      </c>
      <c r="I170" s="5">
        <v>-21000000000</v>
      </c>
      <c r="J170" s="5">
        <v>-425000000000</v>
      </c>
      <c r="K170" s="5">
        <v>-200000000000</v>
      </c>
    </row>
    <row r="171" spans="3:22" ht="15.5" x14ac:dyDescent="0.35">
      <c r="C171" t="s">
        <v>765</v>
      </c>
      <c r="E171" s="5">
        <v>-1462693693</v>
      </c>
      <c r="F171" s="5">
        <v>-6090300000</v>
      </c>
      <c r="I171" s="5">
        <v>-6090300000</v>
      </c>
      <c r="K171" s="5">
        <v>-5065898254</v>
      </c>
      <c r="L171" s="5">
        <v>-2612038400</v>
      </c>
    </row>
    <row r="172" spans="3:22" ht="15.5" x14ac:dyDescent="0.35">
      <c r="C172" t="s">
        <v>336</v>
      </c>
      <c r="I172" s="5">
        <v>-196729625000</v>
      </c>
      <c r="J172" s="5">
        <v>-78694850000</v>
      </c>
      <c r="K172" s="5">
        <v>-127261079687</v>
      </c>
      <c r="L172" s="5">
        <v>-122562556375</v>
      </c>
      <c r="M172" s="5">
        <v>-118037775000</v>
      </c>
      <c r="T172" s="5">
        <v>-20923000000</v>
      </c>
    </row>
    <row r="173" spans="3:22" ht="15.5" x14ac:dyDescent="0.35">
      <c r="C173" t="s">
        <v>766</v>
      </c>
      <c r="O173" s="5">
        <v>84150000000</v>
      </c>
    </row>
    <row r="174" spans="3:22" ht="15.5" x14ac:dyDescent="0.35">
      <c r="C174" t="s">
        <v>239</v>
      </c>
      <c r="D174" s="5">
        <v>196706122619</v>
      </c>
      <c r="E174" s="5">
        <v>-1124703191914</v>
      </c>
      <c r="F174" s="5">
        <v>948956948676</v>
      </c>
      <c r="G174" s="5">
        <v>165908399910</v>
      </c>
      <c r="I174" s="5">
        <v>1082171713690</v>
      </c>
      <c r="J174" s="5">
        <v>46377174910</v>
      </c>
      <c r="K174" s="5">
        <v>-101851335106</v>
      </c>
      <c r="L174" s="5">
        <v>108126888110</v>
      </c>
      <c r="M174" s="5">
        <v>32214196807</v>
      </c>
      <c r="N174" s="5">
        <v>84400068205</v>
      </c>
      <c r="O174" s="5">
        <v>2695475529</v>
      </c>
      <c r="P174" s="5">
        <v>-21032131190</v>
      </c>
      <c r="Q174" s="5">
        <v>33495472447</v>
      </c>
      <c r="R174" s="5">
        <v>-7664763117</v>
      </c>
      <c r="S174" s="5">
        <v>-11650299867</v>
      </c>
      <c r="T174" s="5">
        <v>18334972704</v>
      </c>
      <c r="U174" s="5">
        <v>2775731965</v>
      </c>
      <c r="V174" s="5">
        <v>1617153880</v>
      </c>
    </row>
    <row r="175" spans="3:22" ht="15.5" x14ac:dyDescent="0.35">
      <c r="C175" t="s">
        <v>241</v>
      </c>
      <c r="D175" s="5">
        <v>1823090</v>
      </c>
      <c r="E175" s="5">
        <v>661007</v>
      </c>
      <c r="F175" s="5">
        <v>515248</v>
      </c>
      <c r="G175" s="5">
        <v>1345897</v>
      </c>
      <c r="I175" s="5">
        <v>-590708</v>
      </c>
      <c r="J175" s="5">
        <v>-91121696</v>
      </c>
      <c r="K175" s="5">
        <v>51521118</v>
      </c>
      <c r="L175" s="5">
        <v>712804</v>
      </c>
      <c r="M175" s="5">
        <v>-8273057</v>
      </c>
      <c r="N175" s="5">
        <v>-505174117</v>
      </c>
      <c r="O175" s="5">
        <v>-83214487</v>
      </c>
      <c r="P175" s="5">
        <v>-70125729</v>
      </c>
      <c r="Q175" s="5">
        <v>2678000</v>
      </c>
      <c r="R175" s="5">
        <v>918238</v>
      </c>
      <c r="S175" s="5">
        <v>51876911</v>
      </c>
      <c r="T175" s="5">
        <v>-1677411</v>
      </c>
      <c r="U175" s="5">
        <v>-37562458</v>
      </c>
      <c r="V175" s="5">
        <v>-662</v>
      </c>
    </row>
    <row r="176" spans="3:22" ht="15.5" x14ac:dyDescent="0.35">
      <c r="C176" t="s">
        <v>240</v>
      </c>
      <c r="E176" s="5">
        <v>1271861085004</v>
      </c>
      <c r="I176" s="5">
        <v>189689962022</v>
      </c>
      <c r="J176" s="5">
        <v>143403908808</v>
      </c>
      <c r="K176" s="5">
        <v>245203722796</v>
      </c>
      <c r="L176" s="5">
        <v>137076121882</v>
      </c>
      <c r="M176" s="5">
        <v>104870198132</v>
      </c>
      <c r="N176" s="5">
        <v>20975304044</v>
      </c>
      <c r="O176" s="5">
        <v>18363043002</v>
      </c>
      <c r="P176" s="5">
        <v>39465299921</v>
      </c>
      <c r="Q176" s="5">
        <v>5967149474</v>
      </c>
      <c r="R176" s="5">
        <v>13630994353</v>
      </c>
      <c r="S176" s="5">
        <v>25229417309</v>
      </c>
      <c r="T176" s="5">
        <v>6896122016</v>
      </c>
      <c r="U176" s="5">
        <v>4157952509</v>
      </c>
      <c r="V176" s="5">
        <v>2540799291</v>
      </c>
    </row>
    <row r="177" spans="2:22" ht="15.5" x14ac:dyDescent="0.35">
      <c r="C177" t="s">
        <v>242</v>
      </c>
      <c r="D177" s="5">
        <v>196707945709</v>
      </c>
      <c r="E177" s="5">
        <v>147158554097</v>
      </c>
      <c r="F177" s="5">
        <v>948957463924</v>
      </c>
      <c r="G177" s="5">
        <v>165909745807</v>
      </c>
      <c r="I177" s="5">
        <v>1271861085004</v>
      </c>
      <c r="J177" s="5">
        <v>189689962022</v>
      </c>
      <c r="K177" s="5">
        <v>143403908808</v>
      </c>
      <c r="L177" s="5">
        <v>245203722796</v>
      </c>
      <c r="M177" s="5">
        <v>137076121882</v>
      </c>
      <c r="N177" s="5">
        <v>104870198132</v>
      </c>
      <c r="O177" s="5">
        <v>20975304044</v>
      </c>
      <c r="P177" s="5">
        <v>18363043002</v>
      </c>
      <c r="Q177" s="5">
        <v>39465299921</v>
      </c>
      <c r="R177" s="5">
        <v>5967149474</v>
      </c>
      <c r="S177" s="5">
        <v>13630994353</v>
      </c>
      <c r="T177" s="5">
        <v>25229417309</v>
      </c>
      <c r="U177" s="5">
        <v>6896122016</v>
      </c>
      <c r="V177" s="5">
        <v>4157952509</v>
      </c>
    </row>
    <row r="179" spans="2:22" ht="15.5" x14ac:dyDescent="0.35">
      <c r="B179" t="s">
        <v>243</v>
      </c>
      <c r="C179" t="s">
        <v>12</v>
      </c>
      <c r="D179" s="5">
        <v>3930000000</v>
      </c>
      <c r="E179" s="5">
        <v>3930000000</v>
      </c>
      <c r="F179" s="5">
        <v>3930000000</v>
      </c>
      <c r="G179" s="5">
        <v>3930000000</v>
      </c>
      <c r="I179" s="5">
        <v>3930000000</v>
      </c>
      <c r="J179" s="5">
        <v>3930000000</v>
      </c>
      <c r="K179" s="5">
        <v>3930000000</v>
      </c>
      <c r="L179" s="5">
        <v>3930000000</v>
      </c>
      <c r="M179" s="5">
        <v>3930000000</v>
      </c>
      <c r="N179" s="5">
        <v>3930000000</v>
      </c>
      <c r="O179" s="5">
        <v>3930000000</v>
      </c>
      <c r="P179" s="5">
        <v>3670000000</v>
      </c>
      <c r="Q179" s="5">
        <v>3630000000</v>
      </c>
      <c r="R179" s="5">
        <v>3630000000</v>
      </c>
      <c r="S179" s="5">
        <v>3570000000</v>
      </c>
      <c r="T179" s="5">
        <v>690000000</v>
      </c>
      <c r="U179" s="5">
        <v>510000000</v>
      </c>
      <c r="V179" s="5">
        <v>510000000</v>
      </c>
    </row>
    <row r="180" spans="2:22" ht="15.5" x14ac:dyDescent="0.35">
      <c r="C180" t="s">
        <v>244</v>
      </c>
      <c r="D180" s="6">
        <v>9.18</v>
      </c>
      <c r="E180" s="6">
        <v>13.21</v>
      </c>
      <c r="F180" s="6">
        <v>11.07</v>
      </c>
      <c r="G180" s="5">
        <v>12</v>
      </c>
    </row>
    <row r="181" spans="2:22" ht="15.5" x14ac:dyDescent="0.35">
      <c r="C181" t="s">
        <v>245</v>
      </c>
      <c r="D181" s="6">
        <v>130.72</v>
      </c>
      <c r="E181" s="6">
        <v>104.47</v>
      </c>
      <c r="F181" s="6">
        <v>160.79</v>
      </c>
      <c r="G181" s="6">
        <v>106.67</v>
      </c>
    </row>
    <row r="182" spans="2:22" ht="15.5" x14ac:dyDescent="0.35">
      <c r="C182" t="s">
        <v>73</v>
      </c>
      <c r="D182" s="6">
        <v>15.71</v>
      </c>
      <c r="E182" s="6">
        <v>17.62</v>
      </c>
      <c r="F182" s="6">
        <v>22.08</v>
      </c>
      <c r="G182" s="6">
        <v>16.079999999999998</v>
      </c>
    </row>
    <row r="183" spans="2:22" ht="15.5" x14ac:dyDescent="0.35">
      <c r="C183" t="s">
        <v>246</v>
      </c>
      <c r="D183" s="5">
        <v>251410000000</v>
      </c>
      <c r="E183" s="5">
        <v>206910000000</v>
      </c>
      <c r="F183" s="5">
        <v>215010000000</v>
      </c>
      <c r="G183" s="5">
        <v>210800000000</v>
      </c>
    </row>
    <row r="184" spans="2:22" ht="15.5" x14ac:dyDescent="0.35">
      <c r="C184" t="s">
        <v>247</v>
      </c>
      <c r="D184" s="6">
        <v>5.6000000000000008E-3</v>
      </c>
      <c r="E184" s="6">
        <v>8.3000000000000001E-3</v>
      </c>
      <c r="F184" s="6">
        <v>6.0000000000000001E-3</v>
      </c>
      <c r="G184" s="6">
        <v>7.4999999999999997E-3</v>
      </c>
    </row>
    <row r="185" spans="2:22" ht="15.5" x14ac:dyDescent="0.35">
      <c r="C185" t="s">
        <v>248</v>
      </c>
      <c r="D185" s="6">
        <v>1.49E-2</v>
      </c>
      <c r="E185" s="6">
        <v>2.07E-2</v>
      </c>
      <c r="F185" s="6">
        <v>1.77E-2</v>
      </c>
      <c r="G185" s="6">
        <v>1.8700000000000001E-2</v>
      </c>
    </row>
    <row r="186" spans="2:22" ht="15.5" x14ac:dyDescent="0.35">
      <c r="C186" t="s">
        <v>249</v>
      </c>
      <c r="D186" s="6">
        <v>2.53E-2</v>
      </c>
      <c r="E186" s="6">
        <v>2.58E-2</v>
      </c>
      <c r="F186" s="6">
        <v>2.64E-2</v>
      </c>
      <c r="G186" s="6">
        <v>2.5099999999999997E-2</v>
      </c>
    </row>
    <row r="187" spans="2:22" ht="15.5" x14ac:dyDescent="0.35">
      <c r="C187" t="s">
        <v>250</v>
      </c>
      <c r="D187" s="6">
        <v>1.99</v>
      </c>
      <c r="E187" s="6">
        <v>1.99</v>
      </c>
      <c r="F187" s="6">
        <v>1.89</v>
      </c>
      <c r="G187" s="6">
        <v>1.85</v>
      </c>
    </row>
    <row r="188" spans="2:22" ht="15.5" x14ac:dyDescent="0.35">
      <c r="C188" t="s">
        <v>251</v>
      </c>
      <c r="D188" s="5">
        <v>2431000000000</v>
      </c>
      <c r="E188" s="5">
        <v>2512000000000</v>
      </c>
      <c r="F188" s="5">
        <v>2460000000000</v>
      </c>
      <c r="G188" s="5">
        <v>2522000000000</v>
      </c>
    </row>
    <row r="189" spans="2:22" ht="15.5" x14ac:dyDescent="0.35">
      <c r="C189" t="s">
        <v>252</v>
      </c>
      <c r="D189" s="6">
        <v>1.94</v>
      </c>
      <c r="E189" s="6">
        <v>2.16</v>
      </c>
      <c r="F189" s="6">
        <v>2.85</v>
      </c>
      <c r="G189" s="5">
        <v>2</v>
      </c>
    </row>
    <row r="190" spans="2:22" ht="15.5" x14ac:dyDescent="0.35">
      <c r="C190" t="s">
        <v>253</v>
      </c>
      <c r="D190" s="6">
        <v>617.89</v>
      </c>
      <c r="E190" s="6">
        <v>638.53</v>
      </c>
      <c r="F190" s="6">
        <v>625.22</v>
      </c>
      <c r="G190" s="6">
        <v>640.89</v>
      </c>
    </row>
    <row r="191" spans="2:22" ht="15.5" x14ac:dyDescent="0.35">
      <c r="C191" t="s">
        <v>254</v>
      </c>
      <c r="D191" s="6">
        <v>2.0299999999999998</v>
      </c>
      <c r="E191" s="6">
        <v>2.2599999999999998</v>
      </c>
      <c r="F191" s="6">
        <v>2.85</v>
      </c>
      <c r="G191" s="5">
        <v>2</v>
      </c>
    </row>
    <row r="192" spans="2:22" ht="15.5" x14ac:dyDescent="0.35">
      <c r="C192" t="s">
        <v>255</v>
      </c>
      <c r="D192" s="6">
        <v>589.77</v>
      </c>
      <c r="E192" s="6">
        <v>609.66999999999996</v>
      </c>
      <c r="F192" s="6">
        <v>625.22</v>
      </c>
      <c r="G192" s="6">
        <v>640.89</v>
      </c>
    </row>
    <row r="193" spans="3:22" ht="15.5" x14ac:dyDescent="0.35">
      <c r="C193" t="s">
        <v>256</v>
      </c>
      <c r="D193" s="5">
        <v>1058000000000</v>
      </c>
      <c r="E193" s="5">
        <v>906000000000</v>
      </c>
      <c r="F193" s="5">
        <v>1205000000000</v>
      </c>
      <c r="G193" s="5">
        <v>392000000000</v>
      </c>
    </row>
    <row r="194" spans="3:22" ht="15.5" x14ac:dyDescent="0.35">
      <c r="C194" t="s">
        <v>257</v>
      </c>
      <c r="D194" s="5">
        <v>2483000000000</v>
      </c>
      <c r="E194" s="5">
        <v>2454000000000</v>
      </c>
      <c r="F194" s="5">
        <v>2540000000000</v>
      </c>
      <c r="G194" s="5">
        <v>2816000000000</v>
      </c>
    </row>
    <row r="195" spans="3:22" ht="15.5" x14ac:dyDescent="0.35">
      <c r="C195" t="s">
        <v>258</v>
      </c>
      <c r="D195" s="5">
        <v>2431000000000</v>
      </c>
      <c r="E195" s="5">
        <v>2512000000000</v>
      </c>
      <c r="F195" s="5">
        <v>2460000000000</v>
      </c>
      <c r="G195" s="5">
        <v>2522000000000</v>
      </c>
    </row>
    <row r="196" spans="3:22" ht="15.5" x14ac:dyDescent="0.35">
      <c r="C196" t="s">
        <v>24</v>
      </c>
      <c r="D196" s="5">
        <v>3540000000000</v>
      </c>
      <c r="E196" s="5">
        <v>3360000000000</v>
      </c>
      <c r="F196" s="5">
        <v>3745000000000</v>
      </c>
      <c r="G196" s="5">
        <v>3208000000000</v>
      </c>
    </row>
    <row r="197" spans="3:22" ht="15.5" x14ac:dyDescent="0.35">
      <c r="C197" t="s">
        <v>21</v>
      </c>
      <c r="D197" s="5">
        <v>3196000000000</v>
      </c>
      <c r="E197" s="5">
        <v>3213000000000</v>
      </c>
      <c r="F197" s="5">
        <v>2473000000000</v>
      </c>
      <c r="G197" s="5">
        <v>2885000000000</v>
      </c>
    </row>
    <row r="198" spans="3:22" ht="15.5" x14ac:dyDescent="0.35">
      <c r="C198" t="s">
        <v>259</v>
      </c>
      <c r="D198" s="5">
        <v>-505000000000</v>
      </c>
      <c r="E198" s="5">
        <v>-462000000000</v>
      </c>
      <c r="F198" s="5">
        <v>-286000000000</v>
      </c>
      <c r="G198" s="5">
        <v>-19000000000</v>
      </c>
    </row>
    <row r="199" spans="3:22" ht="15.5" x14ac:dyDescent="0.35">
      <c r="C199" t="s">
        <v>260</v>
      </c>
      <c r="D199" s="5">
        <v>153000000000</v>
      </c>
      <c r="E199" s="5">
        <v>110000000000</v>
      </c>
      <c r="F199" s="5">
        <v>250000000000</v>
      </c>
      <c r="G199" s="5">
        <v>195000000000</v>
      </c>
    </row>
    <row r="200" spans="3:22" ht="15.5" x14ac:dyDescent="0.35">
      <c r="C200" t="s">
        <v>261</v>
      </c>
      <c r="D200" s="5">
        <v>-74000000000</v>
      </c>
      <c r="E200" s="5">
        <v>-52000000000</v>
      </c>
      <c r="F200" s="5">
        <v>-82000000000</v>
      </c>
      <c r="G200" s="5">
        <v>-125000000000</v>
      </c>
    </row>
    <row r="201" spans="3:22" ht="15.5" x14ac:dyDescent="0.35">
      <c r="C201" t="s">
        <v>13</v>
      </c>
      <c r="D201" s="5">
        <v>79000000000</v>
      </c>
      <c r="E201" s="5">
        <v>57000000000</v>
      </c>
      <c r="F201" s="5">
        <v>169000000000</v>
      </c>
      <c r="G201" s="5">
        <v>70000000000</v>
      </c>
    </row>
    <row r="202" spans="3:22" ht="15.5" x14ac:dyDescent="0.35">
      <c r="C202" t="s">
        <v>16</v>
      </c>
      <c r="D202" s="6">
        <v>20.12</v>
      </c>
      <c r="E202" s="6">
        <v>14.55</v>
      </c>
      <c r="F202" s="6">
        <v>42.86</v>
      </c>
      <c r="G202" s="6">
        <v>17.8</v>
      </c>
    </row>
    <row r="203" spans="3:22" ht="15.5" x14ac:dyDescent="0.35">
      <c r="C203" t="s">
        <v>58</v>
      </c>
      <c r="I203" s="6">
        <v>46.33</v>
      </c>
      <c r="J203" s="6">
        <v>36.67</v>
      </c>
      <c r="K203" s="6">
        <v>38.25</v>
      </c>
      <c r="L203" s="6">
        <v>53.9</v>
      </c>
      <c r="M203" s="6">
        <v>47.92</v>
      </c>
      <c r="N203" s="6">
        <v>21.45</v>
      </c>
      <c r="O203" s="6">
        <v>11.7</v>
      </c>
      <c r="P203" s="6">
        <v>13.74</v>
      </c>
      <c r="Q203" s="6">
        <v>16.93</v>
      </c>
      <c r="R203" s="6">
        <v>54.11</v>
      </c>
      <c r="S203" s="6">
        <v>33.799999999999997</v>
      </c>
      <c r="T203" s="6">
        <v>129.88</v>
      </c>
      <c r="U203" s="6">
        <v>167.91</v>
      </c>
      <c r="V203" s="6">
        <v>184.37</v>
      </c>
    </row>
    <row r="204" spans="3:22" ht="15.5" x14ac:dyDescent="0.35">
      <c r="C204" t="s">
        <v>72</v>
      </c>
      <c r="I204" s="6">
        <v>38.42</v>
      </c>
      <c r="J204" s="6">
        <v>47.59</v>
      </c>
      <c r="K204" s="6">
        <v>21.57</v>
      </c>
      <c r="L204" s="6">
        <v>15.68</v>
      </c>
      <c r="M204" s="6">
        <v>18.260000000000002</v>
      </c>
      <c r="N204" s="6">
        <v>37.299999999999997</v>
      </c>
      <c r="O204" s="6">
        <v>93.16</v>
      </c>
      <c r="P204" s="6">
        <v>113.54</v>
      </c>
      <c r="Q204" s="6">
        <v>90.37</v>
      </c>
      <c r="R204" s="6">
        <v>19.399999999999999</v>
      </c>
      <c r="S204" s="6">
        <v>26.33</v>
      </c>
      <c r="T204" s="6">
        <v>16.170000000000002</v>
      </c>
      <c r="U204" s="5">
        <v>0</v>
      </c>
      <c r="V204" s="5">
        <v>0</v>
      </c>
    </row>
    <row r="205" spans="3:22" ht="15.5" x14ac:dyDescent="0.35">
      <c r="C205" t="s">
        <v>75</v>
      </c>
      <c r="I205" s="6">
        <v>5.65</v>
      </c>
      <c r="J205" s="6">
        <v>6.56</v>
      </c>
      <c r="K205" s="6">
        <v>3.4</v>
      </c>
      <c r="L205" s="6">
        <v>3.4</v>
      </c>
      <c r="M205" s="6">
        <v>3.64</v>
      </c>
      <c r="N205" s="6">
        <v>4.04</v>
      </c>
      <c r="O205" s="6">
        <v>6.95</v>
      </c>
      <c r="P205" s="6">
        <v>12.32</v>
      </c>
      <c r="Q205" s="6">
        <v>17.37</v>
      </c>
      <c r="R205" s="6">
        <v>14.98</v>
      </c>
      <c r="S205" s="6">
        <v>18.66</v>
      </c>
      <c r="T205" s="6">
        <v>10.55</v>
      </c>
      <c r="U205" s="5">
        <v>0</v>
      </c>
      <c r="V205" s="5">
        <v>0</v>
      </c>
    </row>
    <row r="206" spans="3:22" ht="15.5" x14ac:dyDescent="0.35">
      <c r="C206" t="s">
        <v>262</v>
      </c>
      <c r="I206" s="5">
        <v>833770000000</v>
      </c>
      <c r="J206" s="5">
        <v>703610000000</v>
      </c>
      <c r="K206" s="5">
        <v>639270000000</v>
      </c>
      <c r="L206" s="5">
        <v>676490000000</v>
      </c>
      <c r="M206" s="5">
        <v>666700000000</v>
      </c>
      <c r="N206" s="5">
        <v>527600000000</v>
      </c>
      <c r="O206" s="5">
        <v>411050000000</v>
      </c>
      <c r="P206" s="5">
        <v>301490000000</v>
      </c>
    </row>
    <row r="207" spans="3:22" ht="15.5" x14ac:dyDescent="0.35">
      <c r="C207" t="s">
        <v>263</v>
      </c>
      <c r="I207" s="6">
        <v>2.52E-2</v>
      </c>
      <c r="J207" s="6">
        <v>2.3700000000000002E-2</v>
      </c>
      <c r="K207" s="6">
        <v>2.7300000000000001E-2</v>
      </c>
      <c r="L207" s="6">
        <v>4.0800000000000003E-2</v>
      </c>
      <c r="M207" s="6">
        <v>3.7699999999999997E-2</v>
      </c>
      <c r="N207" s="6">
        <v>1.8100000000000002E-2</v>
      </c>
      <c r="O207" s="6">
        <v>1.11E-2</v>
      </c>
      <c r="P207" s="6">
        <v>1.46E-2</v>
      </c>
      <c r="Q207" s="6">
        <v>2.5399999999999999E-2</v>
      </c>
      <c r="R207" s="6">
        <v>0.1152</v>
      </c>
      <c r="S207" s="6">
        <v>0.1003</v>
      </c>
      <c r="T207" s="6">
        <v>0.1101</v>
      </c>
      <c r="U207" s="6">
        <v>0.13</v>
      </c>
      <c r="V207" s="6">
        <v>0.20730000000000001</v>
      </c>
    </row>
    <row r="208" spans="3:22" ht="15.5" x14ac:dyDescent="0.35">
      <c r="C208" t="s">
        <v>264</v>
      </c>
      <c r="I208" s="6">
        <v>7.4099999999999999E-2</v>
      </c>
      <c r="J208" s="6">
        <v>5.5899999999999998E-2</v>
      </c>
      <c r="K208" s="6">
        <v>5.9800000000000006E-2</v>
      </c>
      <c r="L208" s="6">
        <v>8.6800000000000002E-2</v>
      </c>
      <c r="M208" s="6">
        <v>8.0199999999999994E-2</v>
      </c>
      <c r="N208" s="6">
        <v>3.8699999999999998E-2</v>
      </c>
      <c r="O208" s="6">
        <v>2.4199999999999999E-2</v>
      </c>
      <c r="P208" s="6">
        <v>2.9700000000000001E-2</v>
      </c>
      <c r="Q208" s="6">
        <v>5.4100000000000002E-2</v>
      </c>
      <c r="R208" s="6">
        <v>0.28029999999999999</v>
      </c>
      <c r="S208" s="6">
        <v>0.24129999999999999</v>
      </c>
      <c r="T208" s="6">
        <v>0.24179999999999999</v>
      </c>
      <c r="U208" s="6">
        <v>0.36920000000000003</v>
      </c>
      <c r="V208" s="6">
        <v>0.63719999999999999</v>
      </c>
    </row>
    <row r="209" spans="3:22" ht="15.5" x14ac:dyDescent="0.35">
      <c r="C209" t="s">
        <v>265</v>
      </c>
      <c r="I209" s="6">
        <v>0.1038</v>
      </c>
      <c r="J209" s="6">
        <v>0.1027</v>
      </c>
      <c r="K209" s="6">
        <v>0.1018</v>
      </c>
      <c r="L209" s="6">
        <v>0.1106</v>
      </c>
      <c r="M209" s="6">
        <v>0.11509999999999999</v>
      </c>
      <c r="N209" s="6">
        <v>0.1023</v>
      </c>
      <c r="O209" s="6">
        <v>9.3000000000000013E-2</v>
      </c>
      <c r="P209" s="6">
        <v>8.9099999999999999E-2</v>
      </c>
      <c r="Q209" s="6">
        <v>9.5600000000000004E-2</v>
      </c>
      <c r="R209" s="6">
        <v>0.12240000000000001</v>
      </c>
      <c r="S209" s="6">
        <v>0.1076</v>
      </c>
      <c r="T209" s="6">
        <v>0.1399</v>
      </c>
      <c r="U209" s="6">
        <v>0.16370000000000001</v>
      </c>
      <c r="V209" s="6">
        <v>0.1321</v>
      </c>
    </row>
    <row r="210" spans="3:22" ht="15.5" x14ac:dyDescent="0.35">
      <c r="C210" t="s">
        <v>266</v>
      </c>
      <c r="I210" s="6">
        <v>1.9</v>
      </c>
      <c r="J210" s="6">
        <v>1.88</v>
      </c>
      <c r="K210" s="6">
        <v>1.89</v>
      </c>
      <c r="L210" s="6">
        <v>2.2999999999999998</v>
      </c>
      <c r="M210" s="6">
        <v>2.12</v>
      </c>
      <c r="N210" s="6">
        <v>1.6</v>
      </c>
      <c r="O210" s="6">
        <v>1.35</v>
      </c>
      <c r="P210" s="6">
        <v>1.44</v>
      </c>
      <c r="Q210" s="6">
        <v>1.4</v>
      </c>
      <c r="R210" s="6">
        <v>1.83</v>
      </c>
      <c r="S210" s="6">
        <v>1.82</v>
      </c>
      <c r="T210" s="6">
        <v>2.23</v>
      </c>
      <c r="U210" s="6">
        <v>2.4300000000000002</v>
      </c>
      <c r="V210" s="6">
        <v>1.51</v>
      </c>
    </row>
    <row r="211" spans="3:22" ht="15.5" x14ac:dyDescent="0.35">
      <c r="C211" t="s">
        <v>69</v>
      </c>
      <c r="I211" s="6">
        <v>2.85</v>
      </c>
      <c r="J211" s="6">
        <v>2.66</v>
      </c>
      <c r="K211" s="6">
        <v>1.29</v>
      </c>
      <c r="L211" s="6">
        <v>1.36</v>
      </c>
      <c r="M211" s="6">
        <v>1.46</v>
      </c>
      <c r="N211" s="6">
        <v>1.44</v>
      </c>
      <c r="O211" s="6">
        <v>2.2599999999999998</v>
      </c>
      <c r="P211" s="6">
        <v>3.38</v>
      </c>
      <c r="Q211" s="6">
        <v>4.8899999999999997</v>
      </c>
      <c r="R211" s="6">
        <v>5.44</v>
      </c>
      <c r="S211" s="6">
        <v>6.35</v>
      </c>
      <c r="T211" s="6">
        <v>3.91</v>
      </c>
      <c r="U211" s="5">
        <v>0</v>
      </c>
      <c r="V211" s="5">
        <v>0</v>
      </c>
    </row>
    <row r="212" spans="3:22" ht="15.5" x14ac:dyDescent="0.35">
      <c r="C212" t="s">
        <v>66</v>
      </c>
      <c r="I212" s="6">
        <v>625.22</v>
      </c>
      <c r="J212" s="6">
        <v>655.94</v>
      </c>
      <c r="K212" s="6">
        <v>639.24</v>
      </c>
      <c r="L212" s="6">
        <v>621.1</v>
      </c>
      <c r="M212" s="6">
        <v>597.71</v>
      </c>
      <c r="N212" s="6">
        <v>554.03</v>
      </c>
      <c r="O212" s="6">
        <v>482.48</v>
      </c>
      <c r="P212" s="6">
        <v>462.14</v>
      </c>
      <c r="Q212" s="6">
        <v>313.06</v>
      </c>
      <c r="R212" s="6">
        <v>193.05</v>
      </c>
      <c r="S212" s="6">
        <v>140.08000000000001</v>
      </c>
      <c r="T212" s="6">
        <v>537.17999999999995</v>
      </c>
      <c r="U212" s="6">
        <v>454.79</v>
      </c>
      <c r="V212" s="6">
        <v>289.36</v>
      </c>
    </row>
    <row r="213" spans="3:22" ht="15.5" x14ac:dyDescent="0.35">
      <c r="C213" t="s">
        <v>267</v>
      </c>
      <c r="I213" s="6">
        <v>2.85</v>
      </c>
      <c r="J213" s="6">
        <v>2.66</v>
      </c>
      <c r="K213" s="6">
        <v>1.29</v>
      </c>
      <c r="L213" s="6">
        <v>1.36</v>
      </c>
      <c r="M213" s="6">
        <v>1.46</v>
      </c>
      <c r="N213" s="6">
        <v>1.44</v>
      </c>
      <c r="O213" s="6">
        <v>2.2599999999999998</v>
      </c>
      <c r="P213" s="6">
        <v>3.38</v>
      </c>
      <c r="Q213" s="6">
        <v>4.8899999999999997</v>
      </c>
      <c r="R213" s="6">
        <v>5.44</v>
      </c>
      <c r="S213" s="6">
        <v>6.35</v>
      </c>
      <c r="T213" s="6">
        <v>3.91</v>
      </c>
      <c r="U213" s="5">
        <v>0</v>
      </c>
      <c r="V213" s="5">
        <v>0</v>
      </c>
    </row>
    <row r="214" spans="3:22" ht="15.5" x14ac:dyDescent="0.35">
      <c r="C214" t="s">
        <v>268</v>
      </c>
      <c r="I214" s="6">
        <v>625.22</v>
      </c>
      <c r="J214" s="6">
        <v>655.94</v>
      </c>
      <c r="K214" s="6">
        <v>639.24</v>
      </c>
      <c r="L214" s="6">
        <v>621.1</v>
      </c>
      <c r="M214" s="6">
        <v>597.71</v>
      </c>
      <c r="N214" s="6">
        <v>554.03</v>
      </c>
      <c r="O214" s="6">
        <v>482.48</v>
      </c>
      <c r="P214" s="6">
        <v>462.14</v>
      </c>
      <c r="Q214" s="6">
        <v>313.06</v>
      </c>
      <c r="R214" s="6">
        <v>193.05</v>
      </c>
      <c r="S214" s="6">
        <v>140.08000000000001</v>
      </c>
      <c r="T214" s="6">
        <v>537.17999999999995</v>
      </c>
      <c r="U214" s="6">
        <v>454.79</v>
      </c>
      <c r="V214" s="6">
        <v>289.36</v>
      </c>
    </row>
    <row r="215" spans="3:22" ht="15.5" x14ac:dyDescent="0.35">
      <c r="C215" t="s">
        <v>269</v>
      </c>
      <c r="I215" s="5">
        <v>1205000000000</v>
      </c>
      <c r="J215" s="5">
        <v>586000000000</v>
      </c>
      <c r="K215" s="5">
        <v>909000000000</v>
      </c>
      <c r="L215" s="5">
        <v>583000000000</v>
      </c>
      <c r="M215" s="5">
        <v>408000000000</v>
      </c>
      <c r="N215" s="5">
        <v>334000000000</v>
      </c>
      <c r="O215" s="5">
        <v>405000000000</v>
      </c>
      <c r="P215" s="5">
        <v>282000000000</v>
      </c>
      <c r="Q215" s="5">
        <v>296000000000</v>
      </c>
      <c r="R215" s="5">
        <v>158000000000</v>
      </c>
      <c r="S215" s="5">
        <v>92000000000</v>
      </c>
      <c r="T215" s="5">
        <v>71000000000</v>
      </c>
      <c r="U215" s="5">
        <v>96000000000</v>
      </c>
      <c r="V215" s="5">
        <v>59000000000</v>
      </c>
    </row>
    <row r="216" spans="3:22" ht="15.5" x14ac:dyDescent="0.35">
      <c r="C216" t="s">
        <v>270</v>
      </c>
      <c r="I216" s="5">
        <v>2540000000000</v>
      </c>
      <c r="J216" s="5">
        <v>2473000000000</v>
      </c>
      <c r="K216" s="5">
        <v>1532000000000</v>
      </c>
      <c r="L216" s="5">
        <v>1855000000000</v>
      </c>
      <c r="M216" s="5">
        <v>1901000000000</v>
      </c>
      <c r="N216" s="5">
        <v>1739000000000</v>
      </c>
      <c r="O216" s="5">
        <v>1088000000000</v>
      </c>
      <c r="P216" s="5">
        <v>1180000000000</v>
      </c>
      <c r="Q216" s="5">
        <v>776000000000</v>
      </c>
      <c r="R216" s="5">
        <v>493000000000</v>
      </c>
      <c r="S216" s="5">
        <v>331000000000</v>
      </c>
      <c r="T216" s="5">
        <v>197000000000</v>
      </c>
      <c r="U216" s="5">
        <v>157000000000</v>
      </c>
      <c r="V216" s="5">
        <v>163000000000</v>
      </c>
    </row>
    <row r="217" spans="3:22" ht="15.5" x14ac:dyDescent="0.35">
      <c r="C217" t="s">
        <v>26</v>
      </c>
      <c r="I217" s="5">
        <v>3745000000000</v>
      </c>
      <c r="J217" s="5">
        <v>3059000000000</v>
      </c>
      <c r="K217" s="5">
        <v>2441000000000</v>
      </c>
      <c r="L217" s="5">
        <v>2438000000000</v>
      </c>
      <c r="M217" s="5">
        <v>2309000000000</v>
      </c>
      <c r="N217" s="5">
        <v>2073000000000</v>
      </c>
      <c r="O217" s="5">
        <v>1493000000000</v>
      </c>
      <c r="P217" s="5">
        <v>1463000000000</v>
      </c>
      <c r="Q217" s="5">
        <v>1072000000000</v>
      </c>
      <c r="R217" s="5">
        <v>651000000000</v>
      </c>
      <c r="S217" s="5">
        <v>423000000000</v>
      </c>
      <c r="T217" s="5">
        <v>268000000000</v>
      </c>
      <c r="U217" s="5">
        <v>254000000000</v>
      </c>
      <c r="V217" s="5">
        <v>222000000000</v>
      </c>
    </row>
    <row r="218" spans="3:22" ht="15.5" x14ac:dyDescent="0.35">
      <c r="C218" t="s">
        <v>23</v>
      </c>
      <c r="I218" s="5">
        <v>2473000000000</v>
      </c>
      <c r="J218" s="5">
        <v>2869000000000</v>
      </c>
      <c r="K218" s="5">
        <v>2298000000000</v>
      </c>
      <c r="L218" s="5">
        <v>2193000000000</v>
      </c>
      <c r="M218" s="5">
        <v>2171000000000</v>
      </c>
      <c r="N218" s="5">
        <v>1968000000000</v>
      </c>
      <c r="O218" s="5">
        <v>1472000000000</v>
      </c>
      <c r="P218" s="5">
        <v>1445000000000</v>
      </c>
      <c r="Q218" s="5">
        <v>1032000000000</v>
      </c>
      <c r="R218" s="5">
        <v>645000000000</v>
      </c>
      <c r="S218" s="5">
        <v>410000000000</v>
      </c>
      <c r="T218" s="5">
        <v>242000000000</v>
      </c>
      <c r="U218" s="5">
        <v>247000000000</v>
      </c>
      <c r="V218" s="5">
        <v>217000000000</v>
      </c>
    </row>
    <row r="219" spans="3:22" ht="15.5" x14ac:dyDescent="0.35">
      <c r="C219" t="s">
        <v>271</v>
      </c>
      <c r="I219" s="5">
        <v>-286000000000</v>
      </c>
      <c r="J219" s="5">
        <v>-221000000000</v>
      </c>
      <c r="K219" s="5">
        <v>-892000000000</v>
      </c>
      <c r="L219" s="5">
        <v>-267000000000</v>
      </c>
      <c r="M219" s="5">
        <v>-187000000000</v>
      </c>
      <c r="N219" s="5">
        <v>-241000000000</v>
      </c>
      <c r="O219" s="5">
        <v>-736000000000</v>
      </c>
      <c r="P219" s="5">
        <v>-217000000000</v>
      </c>
      <c r="Q219" s="5">
        <v>-208000000000</v>
      </c>
      <c r="R219" s="5">
        <v>-187000000000</v>
      </c>
      <c r="S219" s="5">
        <v>-169000000000</v>
      </c>
      <c r="T219" s="5">
        <v>-103000000000</v>
      </c>
      <c r="U219" s="5">
        <v>-145000000000</v>
      </c>
      <c r="V219" s="5">
        <v>-69000000000</v>
      </c>
    </row>
    <row r="220" spans="3:22" ht="15.5" x14ac:dyDescent="0.35">
      <c r="C220" t="s">
        <v>272</v>
      </c>
      <c r="I220" s="5">
        <v>738000000000</v>
      </c>
      <c r="J220" s="5">
        <v>607000000000</v>
      </c>
      <c r="K220" s="5">
        <v>629000000000</v>
      </c>
      <c r="L220" s="5">
        <v>643000000000</v>
      </c>
      <c r="M220" s="5">
        <v>634000000000</v>
      </c>
      <c r="N220" s="5">
        <v>595000000000</v>
      </c>
      <c r="O220" s="5">
        <v>380000000000</v>
      </c>
      <c r="P220" s="5">
        <v>152000000000</v>
      </c>
      <c r="Q220" s="5">
        <v>213000000000</v>
      </c>
      <c r="R220" s="5">
        <v>103000000000</v>
      </c>
      <c r="S220" s="5">
        <v>84000000000</v>
      </c>
      <c r="T220" s="5">
        <v>130000000000</v>
      </c>
      <c r="U220" s="5">
        <v>95000000000</v>
      </c>
      <c r="V220" s="5">
        <v>54000000000</v>
      </c>
    </row>
    <row r="221" spans="3:22" ht="15.5" x14ac:dyDescent="0.35">
      <c r="C221" t="s">
        <v>273</v>
      </c>
      <c r="I221" s="5">
        <v>-382000000000</v>
      </c>
      <c r="J221" s="5">
        <v>-659000000000</v>
      </c>
      <c r="K221" s="5">
        <v>-522000000000</v>
      </c>
      <c r="L221" s="5">
        <v>-331000000000</v>
      </c>
      <c r="M221" s="5">
        <v>-495000000000</v>
      </c>
      <c r="N221" s="5">
        <v>-470000000000</v>
      </c>
      <c r="O221" s="5">
        <v>-648000000000</v>
      </c>
      <c r="P221" s="5">
        <v>-466000000000</v>
      </c>
      <c r="Q221" s="5">
        <v>-388000000000</v>
      </c>
      <c r="R221" s="5">
        <v>-10000000000</v>
      </c>
      <c r="S221" s="5">
        <v>-11000000000</v>
      </c>
      <c r="T221" s="5">
        <v>-63000000000</v>
      </c>
      <c r="U221" s="5">
        <v>-4000000000</v>
      </c>
      <c r="V221" s="5">
        <v>-1000000000</v>
      </c>
    </row>
    <row r="222" spans="3:22" ht="15.5" x14ac:dyDescent="0.35">
      <c r="C222" t="s">
        <v>15</v>
      </c>
      <c r="I222" s="5">
        <v>355000000000</v>
      </c>
      <c r="J222" s="5">
        <v>-51000000000</v>
      </c>
      <c r="K222" s="5">
        <v>106000000000</v>
      </c>
      <c r="L222" s="5">
        <v>312000000000</v>
      </c>
      <c r="M222" s="5">
        <v>139000000000</v>
      </c>
      <c r="N222" s="5">
        <v>125000000000</v>
      </c>
      <c r="O222" s="5">
        <v>-268000000000</v>
      </c>
      <c r="P222" s="5">
        <v>-314000000000</v>
      </c>
      <c r="Q222" s="5">
        <v>-175000000000</v>
      </c>
      <c r="R222" s="5">
        <v>93000000000</v>
      </c>
      <c r="S222" s="5">
        <v>73000000000</v>
      </c>
      <c r="T222" s="5">
        <v>67000000000</v>
      </c>
      <c r="U222" s="5">
        <v>91000000000</v>
      </c>
      <c r="V222" s="5">
        <v>53000000000</v>
      </c>
    </row>
    <row r="223" spans="3:22" ht="15.5" x14ac:dyDescent="0.35">
      <c r="C223" t="s">
        <v>17</v>
      </c>
      <c r="I223" s="6">
        <v>90.27</v>
      </c>
      <c r="J223" s="6">
        <v>-13.02</v>
      </c>
      <c r="K223" s="6">
        <v>26.97</v>
      </c>
      <c r="L223" s="6">
        <v>79.400000000000006</v>
      </c>
      <c r="M223" s="6">
        <v>35.24</v>
      </c>
      <c r="N223" s="6">
        <v>31.69</v>
      </c>
      <c r="O223" s="6">
        <v>-68.08</v>
      </c>
      <c r="P223" s="6">
        <v>-85.7</v>
      </c>
      <c r="Q223" s="6">
        <v>-48.1</v>
      </c>
      <c r="R223" s="6">
        <v>25.5</v>
      </c>
      <c r="S223" s="6">
        <v>20.57</v>
      </c>
      <c r="T223" s="6">
        <v>97.77</v>
      </c>
      <c r="U223" s="6">
        <v>178.42</v>
      </c>
      <c r="V223" s="6">
        <v>104.61</v>
      </c>
    </row>
  </sheetData>
  <pageMargins left="0.7" right="0.7" top="0.75" bottom="0.75" header="0.3" footer="0.3"/>
  <ignoredErrors>
    <ignoredError sqref="A1:V22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768</v>
      </c>
      <c r="D2" s="2" vm="173">
        <f ca="1">IFERROR(_xlfn.STOCKHISTORY("XIDX:" &amp; $C$1, D3, , 0, 0, 1), "Libur")</f>
        <v>76</v>
      </c>
      <c r="E2" s="2" vm="64">
        <f ca="1">IFERROR(_xlfn.STOCKHISTORY("XIDX:" &amp; $C$1, E3, , 0, 0, 1), "Libur")</f>
        <v>286</v>
      </c>
      <c r="H2" s="2" vm="64">
        <f ca="1">IFERROR(INDEX(D2:G2,COUNT(D2:G2)),"")</f>
        <v>286</v>
      </c>
      <c r="I2" s="2" vm="151">
        <f t="shared" ref="I2:Z2" ca="1" si="0">IFERROR(_xlfn.STOCKHISTORY("XIDX:" &amp; $C$1, I1, , 0, 0, 1), "Libur")</f>
        <v>93</v>
      </c>
      <c r="J2" s="2" vm="174">
        <f t="shared" ca="1" si="0"/>
        <v>56</v>
      </c>
      <c r="K2" s="2" vm="175">
        <f t="shared" ca="1" si="0"/>
        <v>67</v>
      </c>
      <c r="L2" s="2" vm="176">
        <f t="shared" ca="1" si="0"/>
        <v>95</v>
      </c>
      <c r="M2" s="2" vm="177">
        <f t="shared" ca="1" si="0"/>
        <v>68</v>
      </c>
      <c r="N2" s="2" vm="36">
        <f t="shared" ca="1" si="0"/>
        <v>50</v>
      </c>
      <c r="O2" s="2" vm="178">
        <f t="shared" ca="1" si="0"/>
        <v>71</v>
      </c>
      <c r="P2" s="2" vm="179">
        <f t="shared" ca="1" si="0"/>
        <v>109</v>
      </c>
      <c r="Q2" s="2" vm="180">
        <f t="shared" ca="1" si="0"/>
        <v>88</v>
      </c>
      <c r="R2" s="2" vm="36">
        <f t="shared" ca="1" si="0"/>
        <v>50</v>
      </c>
      <c r="S2" s="2" vm="36">
        <f t="shared" ca="1" si="0"/>
        <v>50</v>
      </c>
      <c r="T2" s="2" vm="36">
        <f t="shared" ca="1" si="0"/>
        <v>50</v>
      </c>
      <c r="U2" s="2" vm="181">
        <f t="shared" ca="1" si="0"/>
        <v>66</v>
      </c>
      <c r="V2" s="2" vm="26">
        <f t="shared" ca="1" si="0"/>
        <v>139</v>
      </c>
      <c r="W2" s="2" vm="182">
        <f t="shared" ca="1" si="0"/>
        <v>148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942553611</v>
      </c>
      <c r="E4" s="2">
        <f>IFERROR(INDEX(E51:E500,MATCH($C$4,$C$51:$C$500,0)),"")</f>
        <v>95377274</v>
      </c>
      <c r="H4" s="2">
        <f>IFERROR(SUM(D4:G4)*(4/MAX(1,COUNT(D4:G4))),"")</f>
        <v>2075861770</v>
      </c>
      <c r="I4" s="2">
        <f t="shared" ref="I4:Z4" si="1">IFERROR(INDEX(I51:I500,MATCH($C$4,$C$51:$C$500,0)),"")</f>
        <v>4010828314</v>
      </c>
      <c r="J4" s="2">
        <f t="shared" si="1"/>
        <v>4066108299</v>
      </c>
      <c r="K4" s="2">
        <f t="shared" si="1"/>
        <v>8119901265</v>
      </c>
      <c r="L4" s="2">
        <f t="shared" si="1"/>
        <v>3716043983</v>
      </c>
      <c r="M4" s="2">
        <f t="shared" si="1"/>
        <v>6194779683</v>
      </c>
      <c r="N4" s="2">
        <f t="shared" si="1"/>
        <v>9518983284</v>
      </c>
      <c r="O4" s="2">
        <f t="shared" si="1"/>
        <v>24233788566</v>
      </c>
      <c r="P4" s="2">
        <f t="shared" si="1"/>
        <v>28451499193</v>
      </c>
      <c r="Q4" s="2">
        <f t="shared" si="1"/>
        <v>46437737073</v>
      </c>
      <c r="R4" s="2">
        <f t="shared" si="1"/>
        <v>34022502954</v>
      </c>
      <c r="S4" s="2">
        <f t="shared" si="1"/>
        <v>24144133759</v>
      </c>
      <c r="T4" s="2">
        <f t="shared" si="1"/>
        <v>45435885620</v>
      </c>
      <c r="U4" s="2">
        <f t="shared" si="1"/>
        <v>40154840297</v>
      </c>
      <c r="V4" s="2">
        <f t="shared" si="1"/>
        <v>25179996061</v>
      </c>
      <c r="W4" s="2">
        <f t="shared" si="1"/>
        <v>30644388574</v>
      </c>
      <c r="X4" s="2">
        <f t="shared" si="1"/>
        <v>54492641149</v>
      </c>
      <c r="Y4" s="2">
        <f t="shared" si="1"/>
        <v>63588845258</v>
      </c>
      <c r="Z4" s="2">
        <f t="shared" si="1"/>
        <v>52251587100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-822672354</v>
      </c>
      <c r="E5" s="2">
        <f>IFERROR(INDEX(E51:E500,MATCH($C$5,$C$51:$C$500,0)),"")</f>
        <v>-1610018651</v>
      </c>
      <c r="H5" s="2">
        <f>IFERROR(SUM(D5:G5)*(4/MAX(1,COUNT(D5:G5))),"")</f>
        <v>-4865382010</v>
      </c>
      <c r="I5" s="2">
        <f t="shared" ref="I5:Z5" si="2">IFERROR(INDEX(I51:I500,MATCH($C$5,$C$51:$C$500,0)),"")</f>
        <v>-5466759698</v>
      </c>
      <c r="J5" s="2">
        <f t="shared" si="2"/>
        <v>-5177618960</v>
      </c>
      <c r="K5" s="2">
        <f t="shared" si="2"/>
        <v>-3044872005</v>
      </c>
      <c r="L5" s="2">
        <f t="shared" si="2"/>
        <v>-3554991301</v>
      </c>
      <c r="M5" s="2">
        <f t="shared" si="2"/>
        <v>-1807935173</v>
      </c>
      <c r="N5" s="2">
        <f t="shared" si="2"/>
        <v>-1402540271</v>
      </c>
      <c r="O5" s="2">
        <f t="shared" si="2"/>
        <v>3784922625</v>
      </c>
      <c r="P5" s="2">
        <f t="shared" si="2"/>
        <v>7741759914</v>
      </c>
      <c r="Q5" s="2">
        <f t="shared" si="2"/>
        <v>12926890638</v>
      </c>
      <c r="R5" s="2">
        <f t="shared" si="2"/>
        <v>1797035166</v>
      </c>
      <c r="S5" s="2">
        <f t="shared" si="2"/>
        <v>1384473489</v>
      </c>
      <c r="T5" s="2">
        <f t="shared" si="2"/>
        <v>7045158499</v>
      </c>
      <c r="U5" s="2">
        <f t="shared" si="2"/>
        <v>5024882602</v>
      </c>
      <c r="V5" s="2">
        <f t="shared" si="2"/>
        <v>4486991634</v>
      </c>
      <c r="W5" s="2">
        <f t="shared" si="2"/>
        <v>5901003113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112722979526</v>
      </c>
      <c r="E6" s="2">
        <f>IFERROR(INDEX(E51:E500,MATCH($C$6,$C$51:$C$500,0)),"")</f>
        <v>113545651881</v>
      </c>
      <c r="H6" s="2">
        <f>IFERROR(INDEX(D6:G6,COUNT(D6:G6)),"")</f>
        <v>113545651881</v>
      </c>
      <c r="I6" s="2">
        <f t="shared" ref="I6:Z6" si="3">IFERROR(INDEX(I51:I500,MATCH($C$6,$C$51:$C$500,0)),"")</f>
        <v>115155670532</v>
      </c>
      <c r="J6" s="2">
        <f t="shared" si="3"/>
        <v>120622430230</v>
      </c>
      <c r="K6" s="2">
        <f t="shared" si="3"/>
        <v>125800049190</v>
      </c>
      <c r="L6" s="2">
        <f t="shared" si="3"/>
        <v>128844921195</v>
      </c>
      <c r="M6" s="2">
        <f t="shared" si="3"/>
        <v>132399912496</v>
      </c>
      <c r="N6" s="2">
        <f t="shared" si="3"/>
        <v>134207847670</v>
      </c>
      <c r="O6" s="2">
        <f t="shared" si="3"/>
        <v>135610387941</v>
      </c>
      <c r="P6" s="2">
        <f t="shared" si="3"/>
        <v>127890305236</v>
      </c>
      <c r="Q6" s="2">
        <f t="shared" si="3"/>
        <v>120150545325</v>
      </c>
      <c r="R6" s="2">
        <f t="shared" si="3"/>
        <v>107220274666</v>
      </c>
      <c r="S6" s="2">
        <f t="shared" si="3"/>
        <v>100931150917</v>
      </c>
      <c r="T6" s="2">
        <f t="shared" si="3"/>
        <v>99545777469</v>
      </c>
      <c r="U6" s="2">
        <f t="shared" si="3"/>
        <v>92499271673</v>
      </c>
      <c r="V6" s="2">
        <f t="shared" si="3"/>
        <v>87474125711</v>
      </c>
      <c r="W6" s="2">
        <f t="shared" si="3"/>
        <v>80805864436</v>
      </c>
      <c r="X6" s="2">
        <f t="shared" si="3"/>
        <v>74904612351</v>
      </c>
      <c r="Y6" s="2">
        <f t="shared" si="3"/>
        <v>66970124378</v>
      </c>
      <c r="Z6" s="2">
        <f t="shared" si="3"/>
        <v>57986409176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0.66</v>
      </c>
      <c r="E7" s="3">
        <f>IFERROR(INDEX(E51:E500,MATCH($C$7,$C$51:$C$500,0))/1000000000,"")</f>
        <v>0.66</v>
      </c>
      <c r="H7" s="3">
        <f>IFERROR(INDEX(D7:G7,COUNT(D7:G7)),"")</f>
        <v>0.66</v>
      </c>
      <c r="I7" s="3">
        <f t="shared" ref="I7:Z7" si="4">IFERROR(INDEX(I51:I500,MATCH($C$7,$C$51:$C$500,0))/1000000000,"")</f>
        <v>0.66</v>
      </c>
      <c r="J7" s="3">
        <f t="shared" si="4"/>
        <v>0.66</v>
      </c>
      <c r="K7" s="3">
        <f t="shared" si="4"/>
        <v>0.66</v>
      </c>
      <c r="L7" s="3">
        <f t="shared" si="4"/>
        <v>0.66</v>
      </c>
      <c r="M7" s="3">
        <f t="shared" si="4"/>
        <v>0.66</v>
      </c>
      <c r="N7" s="3">
        <f t="shared" si="4"/>
        <v>0.66</v>
      </c>
      <c r="O7" s="3">
        <f t="shared" si="4"/>
        <v>0.66</v>
      </c>
      <c r="P7" s="3">
        <f t="shared" si="4"/>
        <v>0.66</v>
      </c>
      <c r="Q7" s="3">
        <f t="shared" si="4"/>
        <v>0.66</v>
      </c>
      <c r="R7" s="3">
        <f t="shared" si="4"/>
        <v>0.66</v>
      </c>
      <c r="S7" s="3">
        <f t="shared" si="4"/>
        <v>0.66</v>
      </c>
      <c r="T7" s="3">
        <f t="shared" si="4"/>
        <v>0.66</v>
      </c>
      <c r="U7" s="3">
        <f t="shared" si="4"/>
        <v>0.66</v>
      </c>
      <c r="V7" s="3">
        <f t="shared" si="4"/>
        <v>0.66</v>
      </c>
      <c r="W7" s="3">
        <f t="shared" si="4"/>
        <v>0.65</v>
      </c>
      <c r="X7" s="3">
        <f t="shared" si="4"/>
        <v>0.65</v>
      </c>
      <c r="Y7" s="3">
        <f t="shared" si="4"/>
        <v>0.65</v>
      </c>
      <c r="Z7" s="3">
        <f t="shared" si="4"/>
        <v>0.65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-2000000000</v>
      </c>
      <c r="J8" s="2">
        <f t="shared" si="5"/>
        <v>-1000000000</v>
      </c>
      <c r="K8" s="2">
        <f t="shared" si="5"/>
        <v>-1000000000</v>
      </c>
      <c r="L8" s="2">
        <f t="shared" si="5"/>
        <v>-2000000000</v>
      </c>
      <c r="M8" s="2">
        <f t="shared" si="5"/>
        <v>0</v>
      </c>
      <c r="N8" s="2">
        <f t="shared" si="5"/>
        <v>-1000000000</v>
      </c>
      <c r="O8" s="2">
        <f t="shared" si="5"/>
        <v>0</v>
      </c>
      <c r="P8" s="2">
        <f t="shared" si="5"/>
        <v>4000000000</v>
      </c>
      <c r="Q8" s="2">
        <f t="shared" si="5"/>
        <v>13000000000</v>
      </c>
      <c r="R8" s="2">
        <f t="shared" si="5"/>
        <v>1000000000</v>
      </c>
      <c r="S8" s="2">
        <f t="shared" si="5"/>
        <v>-4000000000</v>
      </c>
      <c r="T8" s="2">
        <f t="shared" si="5"/>
        <v>-7000000000</v>
      </c>
      <c r="U8" s="2">
        <f t="shared" si="5"/>
        <v>-8000000000</v>
      </c>
      <c r="V8" s="2">
        <f t="shared" si="5"/>
        <v>3000000000</v>
      </c>
      <c r="W8" s="2">
        <f t="shared" si="5"/>
        <v>4000000000</v>
      </c>
      <c r="X8" s="2">
        <f t="shared" si="5"/>
        <v>15000000000</v>
      </c>
      <c r="Y8" s="2">
        <f t="shared" si="5"/>
        <v>25000000000</v>
      </c>
      <c r="Z8" s="2">
        <f t="shared" si="5"/>
        <v>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-0.52</v>
      </c>
      <c r="E9" s="3">
        <f>IFERROR(INDEX(E51:E500,MATCH("Free cash flow per share (Quarter)",$C$51:$C$500,0)),"")</f>
        <v>-1.28</v>
      </c>
      <c r="H9" s="3">
        <f>IFERROR(INDEX(D9:G9,COUNT(D9:G9)),"")</f>
        <v>-1.28</v>
      </c>
      <c r="I9" s="3">
        <f t="shared" ref="I9:Z9" si="6">IFERROR(INDEX(I51:I500,MATCH($C$9,$C$51:$C$500,0)),"")</f>
        <v>-3.53</v>
      </c>
      <c r="J9" s="3">
        <f t="shared" si="6"/>
        <v>-1.88</v>
      </c>
      <c r="K9" s="3">
        <f t="shared" si="6"/>
        <v>-1.18</v>
      </c>
      <c r="L9" s="3">
        <f t="shared" si="6"/>
        <v>-3.59</v>
      </c>
      <c r="M9" s="3">
        <f t="shared" si="6"/>
        <v>-0.73</v>
      </c>
      <c r="N9" s="3">
        <f t="shared" si="6"/>
        <v>-1.94</v>
      </c>
      <c r="O9" s="3">
        <f t="shared" si="6"/>
        <v>-0.59</v>
      </c>
      <c r="P9" s="3">
        <f t="shared" si="6"/>
        <v>5.32</v>
      </c>
      <c r="Q9" s="3">
        <f t="shared" si="6"/>
        <v>19.54</v>
      </c>
      <c r="R9" s="3">
        <f t="shared" si="6"/>
        <v>1.98</v>
      </c>
      <c r="S9" s="3">
        <f t="shared" si="6"/>
        <v>-6.53</v>
      </c>
      <c r="T9" s="3">
        <f t="shared" si="6"/>
        <v>-10.85</v>
      </c>
      <c r="U9" s="3">
        <f t="shared" si="6"/>
        <v>-11.52</v>
      </c>
      <c r="V9" s="3">
        <f t="shared" si="6"/>
        <v>4.17</v>
      </c>
      <c r="W9" s="3">
        <f t="shared" si="6"/>
        <v>5.66</v>
      </c>
      <c r="X9" s="3">
        <f t="shared" si="6"/>
        <v>23.83</v>
      </c>
      <c r="Y9" s="3">
        <f t="shared" si="6"/>
        <v>38.14</v>
      </c>
      <c r="Z9" s="3">
        <f t="shared" si="6"/>
        <v>11.39</v>
      </c>
    </row>
    <row r="10" spans="1:26" ht="15.5" x14ac:dyDescent="0.35">
      <c r="C10" t="s">
        <v>18</v>
      </c>
      <c r="D10" s="3">
        <f ca="1">IFERROR(IF(D9=0,"",D2/D9),"")</f>
        <v>-146.15384615384616</v>
      </c>
      <c r="E10" s="3">
        <f ca="1">IFERROR(IF(E9=0,"",E2/E9),"")</f>
        <v>-223.4375</v>
      </c>
      <c r="I10" s="3">
        <f t="shared" ref="I10:Z10" ca="1" si="7">IFERROR(IF(I9=0,"",I2/I9),"")</f>
        <v>-26.345609065155809</v>
      </c>
      <c r="J10" s="3">
        <f t="shared" ca="1" si="7"/>
        <v>-29.787234042553195</v>
      </c>
      <c r="K10" s="3">
        <f t="shared" ca="1" si="7"/>
        <v>-56.779661016949156</v>
      </c>
      <c r="L10" s="3">
        <f t="shared" ca="1" si="7"/>
        <v>-26.462395543175489</v>
      </c>
      <c r="M10" s="3">
        <f t="shared" ca="1" si="7"/>
        <v>-93.150684931506845</v>
      </c>
      <c r="N10" s="3">
        <f t="shared" ca="1" si="7"/>
        <v>-25.773195876288661</v>
      </c>
      <c r="O10" s="3">
        <f t="shared" ca="1" si="7"/>
        <v>-120.33898305084746</v>
      </c>
      <c r="P10" s="3">
        <f t="shared" ca="1" si="7"/>
        <v>20.488721804511275</v>
      </c>
      <c r="Q10" s="3">
        <f t="shared" ca="1" si="7"/>
        <v>4.5035823950870011</v>
      </c>
      <c r="R10" s="3">
        <f t="shared" ca="1" si="7"/>
        <v>25.252525252525253</v>
      </c>
      <c r="S10" s="3">
        <f t="shared" ca="1" si="7"/>
        <v>-7.656967840735069</v>
      </c>
      <c r="T10" s="3">
        <f t="shared" ca="1" si="7"/>
        <v>-4.6082949308755765</v>
      </c>
      <c r="U10" s="3">
        <f t="shared" ca="1" si="7"/>
        <v>-5.729166666666667</v>
      </c>
      <c r="V10" s="3">
        <f t="shared" ca="1" si="7"/>
        <v>33.333333333333336</v>
      </c>
      <c r="W10" s="3">
        <f t="shared" ca="1" si="7"/>
        <v>26.148409893992934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242891041</v>
      </c>
      <c r="E11" s="2">
        <f>IFERROR(INDEX(E51:E500,MATCH($C$11,$C$51:$C$500,0)),"")</f>
        <v>295889532</v>
      </c>
      <c r="H11" s="2">
        <f>IFERROR(INDEX(D11:G11,COUNT(D11:G11)),"")</f>
        <v>295889532</v>
      </c>
      <c r="I11" s="2">
        <f t="shared" ref="I11:Z11" si="8">IFERROR(INDEX(I51:I500,MATCH($C$11,$C$51:$C$500,0)),"")</f>
        <v>876704513</v>
      </c>
      <c r="J11" s="2">
        <f t="shared" si="8"/>
        <v>868469001</v>
      </c>
      <c r="K11" s="2">
        <f t="shared" si="8"/>
        <v>950433296</v>
      </c>
      <c r="L11" s="2">
        <f t="shared" si="8"/>
        <v>348349386</v>
      </c>
      <c r="M11" s="2">
        <f t="shared" si="8"/>
        <v>723563201</v>
      </c>
      <c r="N11" s="2">
        <f t="shared" si="8"/>
        <v>1603723974</v>
      </c>
      <c r="O11" s="2">
        <f t="shared" si="8"/>
        <v>1388919786</v>
      </c>
      <c r="P11" s="2">
        <f t="shared" si="8"/>
        <v>1278751135</v>
      </c>
      <c r="Q11" s="2">
        <f t="shared" si="8"/>
        <v>2893180312</v>
      </c>
      <c r="R11" s="2">
        <f t="shared" si="8"/>
        <v>3600527491</v>
      </c>
      <c r="S11" s="2">
        <f t="shared" si="8"/>
        <v>1631170664</v>
      </c>
      <c r="T11" s="2">
        <f t="shared" si="8"/>
        <v>4649226830</v>
      </c>
      <c r="U11" s="2">
        <f t="shared" si="8"/>
        <v>6477111295</v>
      </c>
      <c r="V11" s="2">
        <f t="shared" si="8"/>
        <v>5007007723</v>
      </c>
      <c r="W11" s="2">
        <f t="shared" si="8"/>
        <v>7427938501</v>
      </c>
      <c r="X11" s="2">
        <f t="shared" si="8"/>
        <v>2840311588</v>
      </c>
      <c r="Y11" s="2">
        <f t="shared" si="8"/>
        <v>4721848772</v>
      </c>
      <c r="Z11" s="2">
        <f t="shared" si="8"/>
        <v>1120892892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5000000000</v>
      </c>
      <c r="E12" s="2">
        <f>IFERROR(INDEX(E51:E500,MATCH("Net Debt (Quarter)",$C$51:$C$500,0)),"")</f>
        <v>5000000000</v>
      </c>
      <c r="H12" s="2">
        <f>IFERROR(INDEX(D12:G12,COUNT(D12:G12)),"")</f>
        <v>5000000000</v>
      </c>
      <c r="I12" s="2">
        <f t="shared" ref="I12:Z12" si="9">IFERROR(INDEX(I51:I500,MATCH($C$12,$C$51:$C$500,0)),"")</f>
        <v>5000000000</v>
      </c>
      <c r="J12" s="2">
        <f t="shared" si="9"/>
        <v>5000000000</v>
      </c>
      <c r="K12" s="2">
        <f t="shared" si="9"/>
        <v>4000000000</v>
      </c>
      <c r="L12" s="2">
        <f t="shared" si="9"/>
        <v>3000000000</v>
      </c>
      <c r="M12" s="2">
        <f t="shared" si="9"/>
        <v>2000000000</v>
      </c>
      <c r="N12" s="2">
        <f t="shared" si="9"/>
        <v>2000000000</v>
      </c>
      <c r="O12" s="2">
        <f t="shared" si="9"/>
        <v>1000000000</v>
      </c>
      <c r="P12" s="2">
        <f t="shared" si="9"/>
        <v>14000000000</v>
      </c>
      <c r="Q12" s="2">
        <f t="shared" si="9"/>
        <v>17000000000</v>
      </c>
      <c r="R12" s="2">
        <f t="shared" si="9"/>
        <v>30000000000</v>
      </c>
      <c r="S12" s="2">
        <f t="shared" si="9"/>
        <v>36000000000</v>
      </c>
      <c r="T12" s="2">
        <f t="shared" si="9"/>
        <v>32000000000</v>
      </c>
      <c r="U12" s="2">
        <f t="shared" si="9"/>
        <v>23000000000</v>
      </c>
      <c r="V12" s="2">
        <f t="shared" si="9"/>
        <v>15000000000</v>
      </c>
      <c r="W12" s="2">
        <f t="shared" si="9"/>
        <v>22000000000</v>
      </c>
      <c r="X12" s="2">
        <f t="shared" si="9"/>
        <v>26000000000</v>
      </c>
      <c r="Y12" s="2">
        <f t="shared" si="9"/>
        <v>33000000000</v>
      </c>
      <c r="Z12" s="2">
        <f t="shared" si="9"/>
        <v>42000000000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5000000000</v>
      </c>
      <c r="H13" s="2">
        <f>IFERROR(INDEX(D13:G13,COUNT(D13:G13)),"")</f>
        <v>5000000000</v>
      </c>
      <c r="I13" s="2">
        <f t="shared" ref="I13:Z13" si="10">IFERROR(INDEX(I51:I500,MATCH($C$13,$C$51:$C$500,0)),"")</f>
        <v>5000000000</v>
      </c>
      <c r="J13" s="2">
        <f t="shared" si="10"/>
        <v>5000000000</v>
      </c>
      <c r="K13" s="2">
        <f t="shared" si="10"/>
        <v>4000000000</v>
      </c>
      <c r="L13" s="2">
        <f t="shared" si="10"/>
        <v>3000000000</v>
      </c>
      <c r="M13" s="2">
        <f t="shared" si="10"/>
        <v>3000000000</v>
      </c>
      <c r="N13" s="2">
        <f t="shared" si="10"/>
        <v>4000000000</v>
      </c>
      <c r="O13" s="2">
        <f t="shared" si="10"/>
        <v>2000000000</v>
      </c>
      <c r="P13" s="2">
        <f t="shared" si="10"/>
        <v>16000000000</v>
      </c>
      <c r="Q13" s="2">
        <f t="shared" si="10"/>
        <v>20000000000</v>
      </c>
      <c r="R13" s="2">
        <f t="shared" si="10"/>
        <v>34000000000</v>
      </c>
      <c r="S13" s="2">
        <f t="shared" si="10"/>
        <v>38000000000</v>
      </c>
      <c r="T13" s="2">
        <f t="shared" si="10"/>
        <v>36000000000</v>
      </c>
      <c r="U13" s="2">
        <f t="shared" si="10"/>
        <v>30000000000</v>
      </c>
      <c r="V13" s="2">
        <f t="shared" si="10"/>
        <v>20000000000</v>
      </c>
      <c r="W13" s="2">
        <f t="shared" si="10"/>
        <v>29000000000</v>
      </c>
      <c r="X13" s="2">
        <f t="shared" si="10"/>
        <v>28000000000</v>
      </c>
      <c r="Y13" s="2">
        <f t="shared" si="10"/>
        <v>38000000000</v>
      </c>
      <c r="Z13" s="2">
        <f t="shared" si="10"/>
        <v>43000000000</v>
      </c>
    </row>
    <row r="14" spans="1:26" ht="15.5" x14ac:dyDescent="0.35">
      <c r="C14" t="s">
        <v>27</v>
      </c>
      <c r="D14" s="2">
        <f>IFERROR(INDEX(D51:D500,MATCH($C$14,$C$51:$C$500,0)),"")</f>
        <v>-100308464</v>
      </c>
      <c r="E14" s="2">
        <f>IFERROR(INDEX(E51:E500,MATCH($C$14,$C$51:$C$500,0)),"")</f>
        <v>-133510460</v>
      </c>
      <c r="H14" s="2">
        <f>IFERROR(SUM(D14:G14)*(4/MAX(1,COUNT(D14:G14))),"")</f>
        <v>-467637848</v>
      </c>
      <c r="I14" s="2">
        <f t="shared" ref="I14:Z14" si="11">IFERROR(INDEX(I51:I500,MATCH($C$14,$C$51:$C$500,0)),"")</f>
        <v>-436740231</v>
      </c>
      <c r="J14" s="2">
        <f t="shared" si="11"/>
        <v>-500641982</v>
      </c>
      <c r="K14" s="2">
        <f t="shared" si="11"/>
        <v>-448524467</v>
      </c>
      <c r="L14" s="2">
        <f t="shared" si="11"/>
        <v>-375327137</v>
      </c>
      <c r="M14" s="2">
        <f t="shared" si="11"/>
        <v>-325257423</v>
      </c>
      <c r="N14" s="2">
        <f t="shared" si="11"/>
        <v>-341280716</v>
      </c>
      <c r="O14" s="2">
        <f t="shared" si="11"/>
        <v>-441503129</v>
      </c>
      <c r="P14" s="2">
        <f t="shared" si="11"/>
        <v>-1941504539</v>
      </c>
      <c r="Q14" s="2">
        <f t="shared" si="11"/>
        <v>-4896290224</v>
      </c>
      <c r="R14" s="2">
        <f t="shared" si="11"/>
        <v>-8083487542</v>
      </c>
      <c r="S14" s="2">
        <f t="shared" si="11"/>
        <v>-5147589962</v>
      </c>
      <c r="T14" s="2">
        <f t="shared" si="11"/>
        <v>-4794944724</v>
      </c>
      <c r="U14" s="2">
        <f t="shared" si="11"/>
        <v>-4547976341</v>
      </c>
      <c r="V14" s="2">
        <f t="shared" si="11"/>
        <v>-2099948421</v>
      </c>
      <c r="W14" s="2">
        <f t="shared" si="11"/>
        <v>-4419759743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-6658655</v>
      </c>
      <c r="H15" s="2">
        <f>IFERROR(SUM(D15:G15)*(4/MAX(1,COUNT(D15:G15))),"")</f>
        <v>-13317310</v>
      </c>
      <c r="I15" s="2">
        <f t="shared" ref="I15:Z15" si="12">IFERROR(INDEX(I51:I500,MATCH($C$15,$C$51:$C$500,0)),"")</f>
        <v>-28361321</v>
      </c>
      <c r="J15" s="2">
        <f t="shared" si="12"/>
        <v>-28361621</v>
      </c>
      <c r="K15" s="2">
        <f t="shared" si="12"/>
        <v>-28361621</v>
      </c>
      <c r="L15" s="2">
        <f t="shared" si="12"/>
        <v>-28361621</v>
      </c>
      <c r="M15" s="2">
        <f t="shared" si="12"/>
        <v>-36956942</v>
      </c>
      <c r="N15" s="2">
        <f t="shared" si="12"/>
        <v>-35904555</v>
      </c>
      <c r="O15" s="2">
        <f t="shared" si="12"/>
        <v>-32198925</v>
      </c>
      <c r="P15" s="2">
        <f t="shared" si="12"/>
        <v>0</v>
      </c>
      <c r="Q15" s="2">
        <f t="shared" si="12"/>
        <v>-31146666</v>
      </c>
      <c r="R15" s="2">
        <f t="shared" si="12"/>
        <v>-143003271</v>
      </c>
      <c r="S15" s="2">
        <f t="shared" si="12"/>
        <v>-127141463</v>
      </c>
      <c r="T15" s="2">
        <f t="shared" si="12"/>
        <v>-2411407529</v>
      </c>
      <c r="U15" s="2">
        <f t="shared" si="12"/>
        <v>-1769234088</v>
      </c>
      <c r="V15" s="2">
        <f t="shared" si="12"/>
        <v>-1001862264</v>
      </c>
      <c r="W15" s="2">
        <f t="shared" si="12"/>
        <v>-1691987004</v>
      </c>
      <c r="X15" s="2">
        <f t="shared" si="12"/>
        <v>-1836132467</v>
      </c>
      <c r="Y15" s="2">
        <f t="shared" si="12"/>
        <v>-1530822850</v>
      </c>
      <c r="Z15" s="2">
        <f t="shared" si="12"/>
        <v>-2998820642</v>
      </c>
    </row>
    <row r="16" spans="1:26" ht="15.5" x14ac:dyDescent="0.35">
      <c r="C16" t="s">
        <v>29</v>
      </c>
      <c r="D16" s="2">
        <f>IFERROR(INDEX(D51:D500,MATCH($C$16,$C$51:$C$500,0)),"")</f>
        <v>-840982069</v>
      </c>
      <c r="E16" s="2">
        <f>IFERROR(INDEX(E51:E500,MATCH($C$16,$C$51:$C$500,0)),"")</f>
        <v>-1621669711</v>
      </c>
      <c r="H16" s="2">
        <f>IFERROR(SUM(D16:G16)*(4/MAX(1,COUNT(D16:G16))),"")</f>
        <v>-4925303560</v>
      </c>
      <c r="I16" s="2">
        <f t="shared" ref="I16:Z16" si="13">IFERROR(INDEX(I51:I500,MATCH($C$16,$C$51:$C$500,0)),"")</f>
        <v>-5511637235</v>
      </c>
      <c r="J16" s="2">
        <f t="shared" si="13"/>
        <v>-4544250230</v>
      </c>
      <c r="K16" s="2">
        <f t="shared" si="13"/>
        <v>-2828972291</v>
      </c>
      <c r="L16" s="2">
        <f t="shared" si="13"/>
        <v>-3683710843</v>
      </c>
      <c r="M16" s="2">
        <f t="shared" si="13"/>
        <v>-2015298509</v>
      </c>
      <c r="N16" s="2">
        <f t="shared" si="13"/>
        <v>-3701922024</v>
      </c>
      <c r="O16" s="2">
        <f t="shared" si="13"/>
        <v>4988429740</v>
      </c>
      <c r="P16" s="2">
        <f t="shared" si="13"/>
        <v>4950263483</v>
      </c>
      <c r="Q16" s="2">
        <f t="shared" si="13"/>
        <v>13243528581</v>
      </c>
      <c r="R16" s="2">
        <f t="shared" si="13"/>
        <v>1961065401</v>
      </c>
      <c r="S16" s="2">
        <f t="shared" si="13"/>
        <v>1331784437</v>
      </c>
      <c r="T16" s="2">
        <f t="shared" si="13"/>
        <v>9457913326</v>
      </c>
      <c r="U16" s="2">
        <f t="shared" si="13"/>
        <v>6794971239</v>
      </c>
      <c r="V16" s="2">
        <f t="shared" si="13"/>
        <v>5489991039</v>
      </c>
      <c r="W16" s="2">
        <f t="shared" si="13"/>
        <v>7593239089</v>
      </c>
      <c r="X16" s="2">
        <f t="shared" si="13"/>
        <v>14519094142</v>
      </c>
      <c r="Y16" s="2">
        <f t="shared" si="13"/>
        <v>10514614352</v>
      </c>
      <c r="Z16" s="2">
        <f t="shared" si="13"/>
        <v>3445563141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50160000000</v>
      </c>
      <c r="E20" s="2">
        <f ca="1">IFERROR(E21*E2,"")</f>
        <v>188760000000</v>
      </c>
      <c r="H20" s="2">
        <f t="shared" ref="H20:Z20" ca="1" si="14">IFERROR(H21*H2,"")</f>
        <v>188760000000</v>
      </c>
      <c r="I20" s="2">
        <f t="shared" ca="1" si="14"/>
        <v>61380000000</v>
      </c>
      <c r="J20" s="2">
        <f t="shared" ca="1" si="14"/>
        <v>36960000000</v>
      </c>
      <c r="K20" s="2">
        <f t="shared" ca="1" si="14"/>
        <v>44220000000</v>
      </c>
      <c r="L20" s="2">
        <f t="shared" ca="1" si="14"/>
        <v>62700000000</v>
      </c>
      <c r="M20" s="2">
        <f t="shared" ca="1" si="14"/>
        <v>44880000000</v>
      </c>
      <c r="N20" s="2">
        <f t="shared" ca="1" si="14"/>
        <v>33000000000</v>
      </c>
      <c r="O20" s="2">
        <f t="shared" ca="1" si="14"/>
        <v>46860000000</v>
      </c>
      <c r="P20" s="2">
        <f t="shared" ca="1" si="14"/>
        <v>71940000000</v>
      </c>
      <c r="Q20" s="2">
        <f t="shared" ca="1" si="14"/>
        <v>58080000000</v>
      </c>
      <c r="R20" s="2">
        <f t="shared" ca="1" si="14"/>
        <v>33000000000</v>
      </c>
      <c r="S20" s="2">
        <f t="shared" ca="1" si="14"/>
        <v>33000000000</v>
      </c>
      <c r="T20" s="2">
        <f t="shared" ca="1" si="14"/>
        <v>33000000000</v>
      </c>
      <c r="U20" s="2">
        <f t="shared" ca="1" si="14"/>
        <v>43560000000</v>
      </c>
      <c r="V20" s="2">
        <f t="shared" ca="1" si="14"/>
        <v>91740000000</v>
      </c>
      <c r="W20" s="2">
        <f t="shared" ca="1" si="14"/>
        <v>96200000000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660000000</v>
      </c>
      <c r="E21" s="2">
        <f>IFERROR(INDEX(E51:E500,MATCH($C$7,$C$51:$C$500,0)),"")</f>
        <v>660000000</v>
      </c>
      <c r="H21" s="2">
        <f>IFERROR(INDEX(D21:G21,COUNT(D21:G21)),"")</f>
        <v>660000000</v>
      </c>
      <c r="I21" s="2">
        <f t="shared" ref="I21:Z21" si="15">IFERROR(INDEX(I51:I500,MATCH($C$7,$C$51:$C$500,0)),"")</f>
        <v>660000000</v>
      </c>
      <c r="J21" s="2">
        <f t="shared" si="15"/>
        <v>660000000</v>
      </c>
      <c r="K21" s="2">
        <f t="shared" si="15"/>
        <v>660000000</v>
      </c>
      <c r="L21" s="2">
        <f t="shared" si="15"/>
        <v>660000000</v>
      </c>
      <c r="M21" s="2">
        <f t="shared" si="15"/>
        <v>660000000</v>
      </c>
      <c r="N21" s="2">
        <f t="shared" si="15"/>
        <v>660000000</v>
      </c>
      <c r="O21" s="2">
        <f t="shared" si="15"/>
        <v>660000000</v>
      </c>
      <c r="P21" s="2">
        <f t="shared" si="15"/>
        <v>660000000</v>
      </c>
      <c r="Q21" s="2">
        <f t="shared" si="15"/>
        <v>660000000</v>
      </c>
      <c r="R21" s="2">
        <f t="shared" si="15"/>
        <v>660000000</v>
      </c>
      <c r="S21" s="2">
        <f t="shared" si="15"/>
        <v>660000000</v>
      </c>
      <c r="T21" s="2">
        <f t="shared" si="15"/>
        <v>660000000</v>
      </c>
      <c r="U21" s="2">
        <f t="shared" si="15"/>
        <v>660000000</v>
      </c>
      <c r="V21" s="2">
        <f t="shared" si="15"/>
        <v>660000000</v>
      </c>
      <c r="W21" s="2">
        <f t="shared" si="15"/>
        <v>650000000</v>
      </c>
      <c r="X21" s="2">
        <f t="shared" si="15"/>
        <v>650000000</v>
      </c>
      <c r="Y21" s="2">
        <f t="shared" si="15"/>
        <v>650000000</v>
      </c>
      <c r="Z21" s="2">
        <f t="shared" si="15"/>
        <v>650000000</v>
      </c>
    </row>
    <row r="23" spans="1:26" ht="15.5" x14ac:dyDescent="0.35">
      <c r="B23" t="s">
        <v>54</v>
      </c>
      <c r="C23" t="s">
        <v>55</v>
      </c>
      <c r="D23" s="3">
        <f>IFERROR(D5/D6*100,"")</f>
        <v>-0.72981778645253725</v>
      </c>
      <c r="E23" s="3">
        <f>IFERROR(E5/E6*100,"")</f>
        <v>-1.4179483091852416</v>
      </c>
      <c r="H23" s="3">
        <f t="shared" ref="H23:Z23" si="16">IFERROR(H5/H6*100,"")</f>
        <v>-4.2849566931009369</v>
      </c>
      <c r="I23" s="3">
        <f t="shared" si="16"/>
        <v>-4.7472779002062868</v>
      </c>
      <c r="J23" s="3">
        <f t="shared" si="16"/>
        <v>-4.2924180437481141</v>
      </c>
      <c r="K23" s="3">
        <f t="shared" si="16"/>
        <v>-2.4204060527839926</v>
      </c>
      <c r="L23" s="3">
        <f t="shared" si="16"/>
        <v>-2.7591241222614493</v>
      </c>
      <c r="M23" s="3">
        <f t="shared" si="16"/>
        <v>-1.3655108518705557</v>
      </c>
      <c r="N23" s="3">
        <f t="shared" si="16"/>
        <v>-1.0450508635297304</v>
      </c>
      <c r="O23" s="3">
        <f t="shared" si="16"/>
        <v>2.7910270610292081</v>
      </c>
      <c r="P23" s="3">
        <f t="shared" si="16"/>
        <v>6.0534376704425616</v>
      </c>
      <c r="Q23" s="3">
        <f t="shared" si="16"/>
        <v>10.758911333305678</v>
      </c>
      <c r="R23" s="3">
        <f t="shared" si="16"/>
        <v>1.6760217893471294</v>
      </c>
      <c r="S23" s="3">
        <f t="shared" si="16"/>
        <v>1.3717008836434568</v>
      </c>
      <c r="T23" s="3">
        <f t="shared" si="16"/>
        <v>7.0773052138690309</v>
      </c>
      <c r="U23" s="3">
        <f t="shared" si="16"/>
        <v>5.4323482889289973</v>
      </c>
      <c r="V23" s="3">
        <f t="shared" si="16"/>
        <v>5.1295072657533902</v>
      </c>
      <c r="W23" s="3">
        <f t="shared" si="16"/>
        <v>7.3026916476757977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-0.31237135898846091</v>
      </c>
      <c r="E24" s="4">
        <f>IFERROR(_xlfn.RRI(5,J23,E23),"")</f>
        <v>-0.19870639364352061</v>
      </c>
      <c r="H24" s="4">
        <f t="shared" ref="H24:Z24" si="17">IFERROR(_xlfn.RRI(5,M23,H23),"")</f>
        <v>0.25698546621089147</v>
      </c>
      <c r="I24" s="4">
        <f t="shared" si="17"/>
        <v>0.3535099272303841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-0.16980669945451587</v>
      </c>
      <c r="P24" s="4">
        <f t="shared" si="17"/>
        <v>2.1887045719598763E-2</v>
      </c>
      <c r="Q24" s="4">
        <f t="shared" si="17"/>
        <v>0.15968098397546471</v>
      </c>
      <c r="R24" s="4">
        <f t="shared" si="17"/>
        <v>-0.25499473927744987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-8.3699999999999992</v>
      </c>
      <c r="J25" s="3">
        <f t="shared" si="18"/>
        <v>-6.91</v>
      </c>
      <c r="K25" s="3">
        <f t="shared" si="18"/>
        <v>-4.32</v>
      </c>
      <c r="L25" s="3">
        <f t="shared" si="18"/>
        <v>-5.61</v>
      </c>
      <c r="M25" s="3">
        <f t="shared" si="18"/>
        <v>-3.1</v>
      </c>
      <c r="N25" s="3">
        <f t="shared" si="18"/>
        <v>-5.65</v>
      </c>
      <c r="O25" s="3">
        <f t="shared" si="18"/>
        <v>7.49</v>
      </c>
      <c r="P25" s="3">
        <f t="shared" si="18"/>
        <v>7.48</v>
      </c>
      <c r="Q25" s="3">
        <f t="shared" si="18"/>
        <v>19.96</v>
      </c>
      <c r="R25" s="3">
        <f t="shared" si="18"/>
        <v>2.75</v>
      </c>
      <c r="S25" s="3">
        <f t="shared" si="18"/>
        <v>1.82</v>
      </c>
      <c r="T25" s="3">
        <f t="shared" si="18"/>
        <v>10.65</v>
      </c>
      <c r="U25" s="3">
        <f t="shared" si="18"/>
        <v>7.59</v>
      </c>
      <c r="V25" s="3">
        <f t="shared" si="18"/>
        <v>6.78</v>
      </c>
      <c r="W25" s="3">
        <f t="shared" si="18"/>
        <v>9.08</v>
      </c>
      <c r="X25" s="3">
        <f t="shared" si="18"/>
        <v>19.510000000000002</v>
      </c>
      <c r="Y25" s="3">
        <f t="shared" si="18"/>
        <v>13.82</v>
      </c>
      <c r="Z25" s="3">
        <f t="shared" si="18"/>
        <v>0.69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8.1771167616065288E-2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-6.7977403040027973E-2</v>
      </c>
      <c r="P26" s="4">
        <f t="shared" si="19"/>
        <v>-2.915501530804443E-3</v>
      </c>
      <c r="Q26" s="4">
        <f t="shared" si="19"/>
        <v>0.2410411119875584</v>
      </c>
      <c r="R26" s="4">
        <f t="shared" si="19"/>
        <v>-0.2125021639718957</v>
      </c>
      <c r="S26" s="4">
        <f t="shared" si="19"/>
        <v>-0.37775298242143907</v>
      </c>
      <c r="T26" s="4">
        <f t="shared" si="19"/>
        <v>-5.0776868488975002E-2</v>
      </c>
      <c r="U26" s="4">
        <f t="shared" si="19"/>
        <v>0.61539426620217808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1.4281115318181818</v>
      </c>
      <c r="E27" s="3">
        <f>IFERROR(E4/E21,"")</f>
        <v>0.1445110212121212</v>
      </c>
      <c r="H27" s="3">
        <f t="shared" ref="H27:Z27" si="20">IFERROR(H4/H21,"")</f>
        <v>3.1452451060606061</v>
      </c>
      <c r="I27" s="3">
        <f t="shared" si="20"/>
        <v>6.0770125969696966</v>
      </c>
      <c r="J27" s="3">
        <f t="shared" si="20"/>
        <v>6.1607701500000003</v>
      </c>
      <c r="K27" s="3">
        <f t="shared" si="20"/>
        <v>12.302880704545455</v>
      </c>
      <c r="L27" s="3">
        <f t="shared" si="20"/>
        <v>5.6303696712121214</v>
      </c>
      <c r="M27" s="3">
        <f t="shared" si="20"/>
        <v>9.3860298227272736</v>
      </c>
      <c r="N27" s="3">
        <f t="shared" si="20"/>
        <v>14.422701945454545</v>
      </c>
      <c r="O27" s="3">
        <f t="shared" si="20"/>
        <v>36.71786146363636</v>
      </c>
      <c r="P27" s="3">
        <f t="shared" si="20"/>
        <v>43.108332110606064</v>
      </c>
      <c r="Q27" s="3">
        <f t="shared" si="20"/>
        <v>70.360207686363637</v>
      </c>
      <c r="R27" s="3">
        <f t="shared" si="20"/>
        <v>51.5492469</v>
      </c>
      <c r="S27" s="3">
        <f t="shared" si="20"/>
        <v>36.582020846969698</v>
      </c>
      <c r="T27" s="3">
        <f t="shared" si="20"/>
        <v>68.842250939393935</v>
      </c>
      <c r="U27" s="3">
        <f t="shared" si="20"/>
        <v>60.840667116666665</v>
      </c>
      <c r="V27" s="3">
        <f t="shared" si="20"/>
        <v>38.151509183333332</v>
      </c>
      <c r="W27" s="3">
        <f t="shared" si="20"/>
        <v>47.145213190769233</v>
      </c>
      <c r="X27" s="3">
        <f t="shared" si="20"/>
        <v>83.834832536923074</v>
      </c>
      <c r="Y27" s="3">
        <f t="shared" si="20"/>
        <v>97.828992704615388</v>
      </c>
      <c r="Z27" s="3">
        <f t="shared" si="20"/>
        <v>80.387057076923071</v>
      </c>
    </row>
    <row r="28" spans="1:26" ht="15.5" x14ac:dyDescent="0.35">
      <c r="C28" t="s">
        <v>61</v>
      </c>
      <c r="D28" s="4">
        <f>IFERROR(_xlfn.RRI(5,I27,D27),"")</f>
        <v>-0.25146105992881118</v>
      </c>
      <c r="E28" s="4">
        <f>IFERROR(_xlfn.RRI(5,J27,E27),"")</f>
        <v>-0.52787913648689999</v>
      </c>
      <c r="H28" s="4">
        <f t="shared" ref="H28:Z28" si="21">IFERROR(_xlfn.RRI(5,M27,H27),"")</f>
        <v>-0.19641001958446502</v>
      </c>
      <c r="I28" s="4">
        <f t="shared" si="21"/>
        <v>-0.15874297940339033</v>
      </c>
      <c r="J28" s="4">
        <f t="shared" si="21"/>
        <v>-0.30023611374815395</v>
      </c>
      <c r="K28" s="4">
        <f t="shared" si="21"/>
        <v>-0.22180377708109666</v>
      </c>
      <c r="L28" s="4">
        <f t="shared" si="21"/>
        <v>-0.39654907202402301</v>
      </c>
      <c r="M28" s="4">
        <f t="shared" si="21"/>
        <v>-0.28870145393776236</v>
      </c>
      <c r="N28" s="4">
        <f t="shared" si="21"/>
        <v>-0.1698515006971566</v>
      </c>
      <c r="O28" s="4">
        <f t="shared" si="21"/>
        <v>-0.11813021398527779</v>
      </c>
      <c r="P28" s="4">
        <f t="shared" si="21"/>
        <v>-6.6587848218001455E-2</v>
      </c>
      <c r="Q28" s="4">
        <f t="shared" si="21"/>
        <v>0.13022023402069394</v>
      </c>
      <c r="R28" s="4">
        <f t="shared" si="21"/>
        <v>1.8021486066927883E-2</v>
      </c>
      <c r="S28" s="4">
        <f t="shared" si="21"/>
        <v>-0.15283376437439822</v>
      </c>
      <c r="T28" s="4">
        <f t="shared" si="21"/>
        <v>-6.786783146502029E-2</v>
      </c>
      <c r="U28" s="4">
        <f t="shared" si="21"/>
        <v>-5.4195082830367114E-2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0.21128798842257585</v>
      </c>
      <c r="J29" s="4">
        <f t="shared" si="22"/>
        <v>0.59953703703703698</v>
      </c>
      <c r="K29" s="4">
        <f t="shared" si="22"/>
        <v>-0.22994652406417113</v>
      </c>
      <c r="L29" s="4">
        <f t="shared" si="22"/>
        <v>0.80967741935483872</v>
      </c>
      <c r="M29" s="4">
        <f t="shared" si="22"/>
        <v>-0.45132743362831862</v>
      </c>
      <c r="N29" s="4">
        <f t="shared" si="22"/>
        <v>-1.7543391188251001</v>
      </c>
      <c r="O29" s="4">
        <f t="shared" si="22"/>
        <v>1.3368983957218966E-3</v>
      </c>
      <c r="P29" s="4">
        <f t="shared" si="22"/>
        <v>-0.62525050100200397</v>
      </c>
      <c r="Q29" s="4">
        <f t="shared" si="22"/>
        <v>6.2581818181818187</v>
      </c>
      <c r="R29" s="4">
        <f t="shared" si="22"/>
        <v>0.51098901098901095</v>
      </c>
      <c r="S29" s="4">
        <f t="shared" si="22"/>
        <v>-0.82910798122065721</v>
      </c>
      <c r="T29" s="4">
        <f t="shared" si="22"/>
        <v>0.40316205533596844</v>
      </c>
      <c r="U29" s="4">
        <f t="shared" si="22"/>
        <v>0.1194690265486725</v>
      </c>
      <c r="V29" s="4">
        <f t="shared" si="22"/>
        <v>-0.25330396475770922</v>
      </c>
      <c r="W29" s="4">
        <f t="shared" si="22"/>
        <v>-0.53459764223475148</v>
      </c>
      <c r="X29" s="4">
        <f t="shared" si="22"/>
        <v>0.41172214182344435</v>
      </c>
      <c r="Y29" s="4">
        <f t="shared" si="22"/>
        <v>19.028985507246379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-0.48243564483822476</v>
      </c>
      <c r="I30" s="4">
        <f t="shared" si="23"/>
        <v>-1.3595305617805533E-2</v>
      </c>
      <c r="J30" s="4">
        <f t="shared" si="23"/>
        <v>-0.49924165746613913</v>
      </c>
      <c r="K30" s="4">
        <f t="shared" si="23"/>
        <v>1.185092884300234</v>
      </c>
      <c r="L30" s="4">
        <f t="shared" si="23"/>
        <v>-0.40013298726381846</v>
      </c>
      <c r="M30" s="4">
        <f t="shared" si="23"/>
        <v>-0.34921834631094401</v>
      </c>
      <c r="N30" s="4">
        <f t="shared" si="23"/>
        <v>-0.60720201638817917</v>
      </c>
      <c r="O30" s="4">
        <f t="shared" si="23"/>
        <v>-0.14824212244104518</v>
      </c>
      <c r="P30" s="4">
        <f t="shared" si="23"/>
        <v>-0.38731943056841206</v>
      </c>
      <c r="Q30" s="4">
        <f t="shared" si="23"/>
        <v>0.36491242680722147</v>
      </c>
      <c r="R30" s="4">
        <f t="shared" si="23"/>
        <v>0.4091415866729004</v>
      </c>
      <c r="S30" s="4">
        <f t="shared" si="23"/>
        <v>-0.46861091338842042</v>
      </c>
      <c r="T30" s="4">
        <f t="shared" si="23"/>
        <v>0.13151702967660786</v>
      </c>
      <c r="U30" s="4">
        <f t="shared" si="23"/>
        <v>0.59471193719500881</v>
      </c>
      <c r="V30" s="4">
        <f t="shared" si="23"/>
        <v>-0.19076600568213822</v>
      </c>
      <c r="W30" s="4">
        <f t="shared" si="23"/>
        <v>-0.43764170853439427</v>
      </c>
      <c r="X30" s="4">
        <f t="shared" si="23"/>
        <v>-0.14304716608854642</v>
      </c>
      <c r="Y30" s="4">
        <f t="shared" si="23"/>
        <v>0.21697442675382403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170.31</v>
      </c>
      <c r="E32" s="3">
        <f>IFERROR(INDEX(E51:E500,MATCH($A$32,$C$51:$C$500,0)),"")</f>
        <v>171.55</v>
      </c>
      <c r="H32" s="3">
        <f>IFERROR(INDEX(D32:G32,COUNT(D32:G32)),"")</f>
        <v>171.55</v>
      </c>
      <c r="I32" s="3">
        <f t="shared" ref="I32:Z32" si="24">IFERROR(INDEX(I51:I500,MATCH($C$32,$C$51:$C$500,0)),"")</f>
        <v>173.99</v>
      </c>
      <c r="J32" s="3">
        <f t="shared" si="24"/>
        <v>182.25</v>
      </c>
      <c r="K32" s="3">
        <f t="shared" si="24"/>
        <v>190.07</v>
      </c>
      <c r="L32" s="3">
        <f t="shared" si="24"/>
        <v>194.67</v>
      </c>
      <c r="M32" s="3">
        <f t="shared" si="24"/>
        <v>200.04</v>
      </c>
      <c r="N32" s="3">
        <f t="shared" si="24"/>
        <v>202.78</v>
      </c>
      <c r="O32" s="3">
        <f t="shared" si="24"/>
        <v>204.9</v>
      </c>
      <c r="P32" s="3">
        <f t="shared" si="24"/>
        <v>193.23</v>
      </c>
      <c r="Q32" s="3">
        <f t="shared" si="24"/>
        <v>181.53</v>
      </c>
      <c r="R32" s="3">
        <f t="shared" si="24"/>
        <v>162</v>
      </c>
      <c r="S32" s="3">
        <f t="shared" si="24"/>
        <v>152.5</v>
      </c>
      <c r="T32" s="3">
        <f t="shared" si="24"/>
        <v>150.41</v>
      </c>
      <c r="U32" s="3">
        <f t="shared" si="24"/>
        <v>139.76</v>
      </c>
      <c r="V32" s="3">
        <f t="shared" si="24"/>
        <v>132.16999999999999</v>
      </c>
      <c r="W32" s="3">
        <f t="shared" si="24"/>
        <v>124.31</v>
      </c>
      <c r="X32" s="3">
        <f t="shared" si="24"/>
        <v>115.23</v>
      </c>
      <c r="Y32" s="3">
        <f t="shared" si="24"/>
        <v>103.03</v>
      </c>
      <c r="Z32" s="3">
        <f t="shared" si="24"/>
        <v>89.21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1.68</v>
      </c>
      <c r="E33" s="3">
        <f>IFERROR(INDEX(E51:E500,MATCH($A$33,$C$51:$C$500,0)),"")</f>
        <v>0.45</v>
      </c>
      <c r="H33" s="3">
        <f>IFERROR(INDEX(D33:G33,COUNT(D33:G33)),"")</f>
        <v>0.45</v>
      </c>
      <c r="I33" s="3">
        <f t="shared" ref="I33:Z33" si="25">IFERROR(INDEX(I51:I500,MATCH($C$33,$C$51:$C$500,0)),"")</f>
        <v>0.53</v>
      </c>
      <c r="J33" s="3">
        <f t="shared" si="25"/>
        <v>0.31</v>
      </c>
      <c r="K33" s="3">
        <f t="shared" si="25"/>
        <v>0.35</v>
      </c>
      <c r="L33" s="3">
        <f t="shared" si="25"/>
        <v>0.49</v>
      </c>
      <c r="M33" s="3">
        <f t="shared" si="25"/>
        <v>0.34</v>
      </c>
      <c r="N33" s="3">
        <f t="shared" si="25"/>
        <v>0.25</v>
      </c>
      <c r="O33" s="3">
        <f t="shared" si="25"/>
        <v>0.35</v>
      </c>
      <c r="P33" s="3">
        <f t="shared" si="25"/>
        <v>0.56000000000000005</v>
      </c>
      <c r="Q33" s="3">
        <f t="shared" si="25"/>
        <v>0.48</v>
      </c>
      <c r="R33" s="3">
        <f t="shared" si="25"/>
        <v>0.31</v>
      </c>
      <c r="S33" s="3">
        <f t="shared" si="25"/>
        <v>0.33</v>
      </c>
      <c r="T33" s="3">
        <f t="shared" si="25"/>
        <v>0.33</v>
      </c>
      <c r="U33" s="3">
        <f t="shared" si="25"/>
        <v>0.47</v>
      </c>
      <c r="V33" s="3">
        <f t="shared" si="25"/>
        <v>1.05</v>
      </c>
      <c r="W33" s="3">
        <f t="shared" si="25"/>
        <v>1.19</v>
      </c>
      <c r="X33" s="3">
        <f t="shared" si="25"/>
        <v>2.17</v>
      </c>
      <c r="Y33" s="3">
        <f t="shared" si="25"/>
        <v>0.65</v>
      </c>
      <c r="Z33" s="3">
        <f t="shared" si="25"/>
        <v>1.63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-225.2</v>
      </c>
      <c r="E34" s="3">
        <f>IFERROR(INDEX(E51:E500,MATCH($A$34,$C$51:$C$500,0)),"")</f>
        <v>-31.71</v>
      </c>
      <c r="H34" s="3">
        <f>IFERROR(INDEX(D34:G34,COUNT(D34:G34)),"")</f>
        <v>-31.71</v>
      </c>
      <c r="I34" s="3">
        <f t="shared" ref="I34:Z34" si="26">IFERROR(INDEX(I51:I500,MATCH($C$34,$C$51:$C$500,0)),"")</f>
        <v>-11.11</v>
      </c>
      <c r="J34" s="3">
        <f t="shared" si="26"/>
        <v>-8.1</v>
      </c>
      <c r="K34" s="3">
        <f t="shared" si="26"/>
        <v>-15.51</v>
      </c>
      <c r="L34" s="3">
        <f t="shared" si="26"/>
        <v>-16.93</v>
      </c>
      <c r="M34" s="3">
        <f t="shared" si="26"/>
        <v>-21.94</v>
      </c>
      <c r="N34" s="3">
        <f t="shared" si="26"/>
        <v>-8.85</v>
      </c>
      <c r="O34" s="3">
        <f t="shared" si="26"/>
        <v>9.48</v>
      </c>
      <c r="P34" s="3">
        <f t="shared" si="26"/>
        <v>14.57</v>
      </c>
      <c r="Q34" s="3">
        <f t="shared" si="26"/>
        <v>4.41</v>
      </c>
      <c r="R34" s="3">
        <f t="shared" si="26"/>
        <v>18.18</v>
      </c>
      <c r="S34" s="3">
        <f t="shared" si="26"/>
        <v>27.47</v>
      </c>
      <c r="T34" s="3">
        <f t="shared" si="26"/>
        <v>4.6900000000000004</v>
      </c>
      <c r="U34" s="3">
        <f t="shared" si="26"/>
        <v>8.6999999999999993</v>
      </c>
      <c r="V34" s="3">
        <f t="shared" si="26"/>
        <v>20.5</v>
      </c>
      <c r="W34" s="3">
        <f t="shared" si="26"/>
        <v>16.3</v>
      </c>
      <c r="X34" s="3">
        <f t="shared" si="26"/>
        <v>12.81</v>
      </c>
      <c r="Y34" s="3">
        <f t="shared" si="26"/>
        <v>4.8499999999999996</v>
      </c>
      <c r="Z34" s="3">
        <f t="shared" si="26"/>
        <v>210.14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200.81</v>
      </c>
      <c r="E35" s="3">
        <f>IFERROR(INDEX(E51:E500,MATCH($A$35,$C$51:$C$500,0)),"")</f>
        <v>541.21</v>
      </c>
      <c r="H35" s="3">
        <f>IFERROR(INDEX(D35:G35,COUNT(D35:G35)),"")</f>
        <v>541.21</v>
      </c>
      <c r="I35" s="3">
        <f t="shared" ref="I35:Z35" si="27">IFERROR(INDEX(I51:I500,MATCH($C$35,$C$51:$C$500,0)),"")</f>
        <v>15.34</v>
      </c>
      <c r="J35" s="3">
        <f t="shared" si="27"/>
        <v>9.11</v>
      </c>
      <c r="K35" s="3">
        <f t="shared" si="27"/>
        <v>5.46</v>
      </c>
      <c r="L35" s="3">
        <f t="shared" si="27"/>
        <v>16.920000000000002</v>
      </c>
      <c r="M35" s="3">
        <f t="shared" si="27"/>
        <v>7.26</v>
      </c>
      <c r="N35" s="3">
        <f t="shared" si="27"/>
        <v>3.48</v>
      </c>
      <c r="O35" s="3">
        <f t="shared" si="27"/>
        <v>1.94</v>
      </c>
      <c r="P35" s="3">
        <f t="shared" si="27"/>
        <v>2.54</v>
      </c>
      <c r="Q35" s="3">
        <f t="shared" si="27"/>
        <v>1.25</v>
      </c>
      <c r="R35" s="3">
        <f t="shared" si="27"/>
        <v>0.97</v>
      </c>
      <c r="S35" s="3">
        <f t="shared" si="27"/>
        <v>1.37</v>
      </c>
      <c r="T35" s="3">
        <f t="shared" si="27"/>
        <v>0.73</v>
      </c>
      <c r="U35" s="3">
        <f t="shared" si="27"/>
        <v>1.0900000000000001</v>
      </c>
      <c r="V35" s="3">
        <f t="shared" si="27"/>
        <v>3.65</v>
      </c>
      <c r="W35" s="3">
        <f t="shared" si="27"/>
        <v>3.14</v>
      </c>
      <c r="X35" s="3">
        <f t="shared" si="27"/>
        <v>2.98</v>
      </c>
      <c r="Y35" s="3">
        <f t="shared" si="27"/>
        <v>0.68</v>
      </c>
      <c r="Z35" s="3">
        <f t="shared" si="27"/>
        <v>1.8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942553611</v>
      </c>
      <c r="E51" s="5">
        <v>95377274</v>
      </c>
      <c r="F51" s="5">
        <v>3138650553</v>
      </c>
      <c r="G51" s="5">
        <v>571573219</v>
      </c>
      <c r="I51" s="5">
        <v>4010828314</v>
      </c>
      <c r="J51" s="5">
        <v>4066108299</v>
      </c>
      <c r="K51" s="5">
        <v>8119901265</v>
      </c>
      <c r="L51" s="5">
        <v>3716043983</v>
      </c>
      <c r="M51" s="5">
        <v>6194779683</v>
      </c>
      <c r="N51" s="5">
        <v>9518983284</v>
      </c>
      <c r="O51" s="5">
        <v>24233788566</v>
      </c>
      <c r="P51" s="5">
        <v>28451499193</v>
      </c>
      <c r="Q51" s="5">
        <v>46437737073</v>
      </c>
      <c r="R51" s="5">
        <v>34022502954</v>
      </c>
      <c r="S51" s="5">
        <v>24144133759</v>
      </c>
      <c r="T51" s="5">
        <v>45435885620</v>
      </c>
      <c r="U51" s="5">
        <v>40154840297</v>
      </c>
      <c r="V51" s="5">
        <v>25179996061</v>
      </c>
      <c r="W51" s="5">
        <v>30644388574</v>
      </c>
      <c r="X51" s="5">
        <v>54492641149</v>
      </c>
      <c r="Y51" s="5">
        <v>63588845258</v>
      </c>
      <c r="Z51" s="5">
        <v>52251587100</v>
      </c>
    </row>
    <row r="52" spans="2:26" ht="15.5" x14ac:dyDescent="0.35">
      <c r="C52" t="s">
        <v>85</v>
      </c>
      <c r="D52" s="5">
        <v>-707984661</v>
      </c>
      <c r="E52" s="5">
        <v>-294887909</v>
      </c>
      <c r="F52" s="5">
        <v>-2884414138</v>
      </c>
      <c r="G52" s="5">
        <v>-631137638</v>
      </c>
      <c r="I52" s="5">
        <v>-4235843132</v>
      </c>
      <c r="J52" s="5">
        <v>-2979206005</v>
      </c>
      <c r="K52" s="5">
        <v>-5817908043</v>
      </c>
      <c r="L52" s="5">
        <v>-1868079944</v>
      </c>
      <c r="M52" s="5">
        <v>-2160090278</v>
      </c>
      <c r="N52" s="5">
        <v>-4737890003</v>
      </c>
      <c r="O52" s="5">
        <v>-9587765762</v>
      </c>
      <c r="P52" s="5">
        <v>-12781247177</v>
      </c>
      <c r="Q52" s="5">
        <v>-15103094860</v>
      </c>
      <c r="R52" s="5">
        <v>-10597749361</v>
      </c>
      <c r="S52" s="5">
        <v>-7751318287</v>
      </c>
      <c r="T52" s="5">
        <v>-18084722708</v>
      </c>
      <c r="U52" s="5">
        <v>-15853002128</v>
      </c>
      <c r="V52" s="5">
        <v>-11198263290</v>
      </c>
      <c r="W52" s="5">
        <v>-14845294568</v>
      </c>
      <c r="X52" s="5">
        <v>-32251899495</v>
      </c>
      <c r="Y52" s="5">
        <v>-39714825885</v>
      </c>
      <c r="Z52" s="5">
        <v>-35856055710</v>
      </c>
    </row>
    <row r="53" spans="2:26" ht="15.5" x14ac:dyDescent="0.35">
      <c r="C53" t="s">
        <v>86</v>
      </c>
      <c r="D53" s="5">
        <v>234568950</v>
      </c>
      <c r="E53" s="5">
        <v>-199510635</v>
      </c>
      <c r="F53" s="5">
        <v>254236415</v>
      </c>
      <c r="G53" s="5">
        <v>-59564419</v>
      </c>
      <c r="I53" s="5">
        <v>-225014818</v>
      </c>
      <c r="J53" s="5">
        <v>1086902294</v>
      </c>
      <c r="K53" s="5">
        <v>2301993222</v>
      </c>
      <c r="L53" s="5">
        <v>1847964039</v>
      </c>
      <c r="M53" s="5">
        <v>4034689405</v>
      </c>
      <c r="N53" s="5">
        <v>4781093281</v>
      </c>
      <c r="O53" s="5">
        <v>14646022804</v>
      </c>
      <c r="P53" s="5">
        <v>15670252016</v>
      </c>
      <c r="Q53" s="5">
        <v>31334642213</v>
      </c>
      <c r="R53" s="5">
        <v>23424753593</v>
      </c>
      <c r="S53" s="5">
        <v>16392815472</v>
      </c>
      <c r="T53" s="5">
        <v>27351162912</v>
      </c>
      <c r="U53" s="5">
        <v>24301838169</v>
      </c>
      <c r="V53" s="5">
        <v>13981732771</v>
      </c>
      <c r="W53" s="5">
        <v>15799094006</v>
      </c>
      <c r="X53" s="5">
        <v>22240741654</v>
      </c>
      <c r="Y53" s="5">
        <v>23874019373</v>
      </c>
      <c r="Z53" s="5">
        <v>16395531390</v>
      </c>
    </row>
    <row r="54" spans="2:26" ht="15.5" x14ac:dyDescent="0.35">
      <c r="C54" t="s">
        <v>87</v>
      </c>
      <c r="D54" s="5">
        <v>-1035314394</v>
      </c>
      <c r="E54" s="5">
        <v>-1349441568</v>
      </c>
      <c r="F54" s="5">
        <v>-1240073553</v>
      </c>
      <c r="G54" s="5">
        <v>-1227797641</v>
      </c>
      <c r="I54" s="5">
        <v>-5114400981</v>
      </c>
      <c r="J54" s="5">
        <v>-5394698509</v>
      </c>
      <c r="K54" s="5">
        <v>-4940790099</v>
      </c>
      <c r="L54" s="5">
        <v>-5417950321</v>
      </c>
      <c r="M54" s="5">
        <v>-5990725063</v>
      </c>
      <c r="N54" s="5">
        <v>-7539483939</v>
      </c>
      <c r="O54" s="5">
        <v>-9487997203</v>
      </c>
      <c r="P54" s="5">
        <v>-9719636430</v>
      </c>
      <c r="Q54" s="5">
        <v>-15009764475</v>
      </c>
      <c r="R54" s="5">
        <v>-12795241934</v>
      </c>
      <c r="S54" s="5">
        <v>-10194282314</v>
      </c>
      <c r="T54" s="5">
        <v>-13857879059</v>
      </c>
      <c r="U54" s="5">
        <v>-14669862652</v>
      </c>
      <c r="V54" s="5">
        <v>-9175961114</v>
      </c>
      <c r="W54" s="5">
        <v>-7573390976</v>
      </c>
      <c r="X54" s="5">
        <v>-6704552203</v>
      </c>
      <c r="Y54" s="5">
        <v>-7644843483</v>
      </c>
      <c r="Z54" s="5">
        <v>-7171594210</v>
      </c>
    </row>
    <row r="55" spans="2:26" ht="15.5" x14ac:dyDescent="0.35">
      <c r="C55" t="s">
        <v>88</v>
      </c>
      <c r="D55" s="5">
        <v>400000</v>
      </c>
      <c r="E55" s="5">
        <v>-400000</v>
      </c>
      <c r="F55" s="5">
        <v>-15984129</v>
      </c>
      <c r="G55" s="5">
        <v>-28555000</v>
      </c>
      <c r="I55" s="5">
        <v>-44539129</v>
      </c>
      <c r="J55" s="5">
        <v>-180453975</v>
      </c>
      <c r="K55" s="5">
        <v>-38953743</v>
      </c>
      <c r="L55" s="5">
        <v>-107653897</v>
      </c>
      <c r="M55" s="5">
        <v>-348876366</v>
      </c>
      <c r="N55" s="5">
        <v>-649884684</v>
      </c>
      <c r="O55" s="5">
        <v>-591310459</v>
      </c>
      <c r="P55" s="5">
        <v>-1262072158</v>
      </c>
      <c r="Q55" s="5">
        <v>-4151992076</v>
      </c>
      <c r="R55" s="5">
        <v>-2755836169</v>
      </c>
      <c r="S55" s="5">
        <v>-1328321860</v>
      </c>
      <c r="T55" s="5">
        <v>-2305825482</v>
      </c>
      <c r="U55" s="5">
        <v>-2469761835</v>
      </c>
      <c r="V55" s="5">
        <v>-1882151292</v>
      </c>
      <c r="W55" s="5">
        <v>-1816811741</v>
      </c>
      <c r="X55" s="5">
        <v>-1334504242</v>
      </c>
      <c r="Y55" s="5">
        <v>-2121772778</v>
      </c>
      <c r="Z55" s="5">
        <v>-1600291013</v>
      </c>
    </row>
    <row r="56" spans="2:26" ht="15.5" x14ac:dyDescent="0.35">
      <c r="C56" t="s">
        <v>89</v>
      </c>
      <c r="D56" s="5">
        <v>-1030445002</v>
      </c>
      <c r="E56" s="5">
        <v>-1345969718</v>
      </c>
      <c r="F56" s="5">
        <v>-1210524292</v>
      </c>
      <c r="G56" s="5">
        <v>-1178713176</v>
      </c>
      <c r="I56" s="5">
        <v>-4956988808</v>
      </c>
      <c r="J56" s="5">
        <v>-5077994468</v>
      </c>
      <c r="K56" s="5">
        <v>-4594633816</v>
      </c>
      <c r="L56" s="5">
        <v>-5129611167</v>
      </c>
      <c r="M56" s="5">
        <v>-5394393350</v>
      </c>
      <c r="N56" s="5">
        <v>-6547370830</v>
      </c>
      <c r="O56" s="5">
        <v>-8566597106</v>
      </c>
      <c r="P56" s="5">
        <v>-7688315717</v>
      </c>
      <c r="Q56" s="5">
        <v>-9305039667</v>
      </c>
      <c r="R56" s="5">
        <v>-8189090051</v>
      </c>
      <c r="S56" s="5">
        <v>-7664976166</v>
      </c>
      <c r="T56" s="5">
        <v>-11552053577</v>
      </c>
      <c r="U56" s="5">
        <v>-12200100817</v>
      </c>
      <c r="V56" s="5">
        <v>-7293809822</v>
      </c>
      <c r="W56" s="5">
        <v>-5756579235</v>
      </c>
      <c r="X56" s="5">
        <v>-5370047961</v>
      </c>
      <c r="Y56" s="5">
        <v>-5523070705</v>
      </c>
      <c r="Z56" s="5">
        <v>-5571303197</v>
      </c>
    </row>
    <row r="57" spans="2:26" ht="15.5" x14ac:dyDescent="0.35">
      <c r="C57" t="s">
        <v>388</v>
      </c>
      <c r="D57" s="5">
        <v>-5269392</v>
      </c>
      <c r="E57" s="5">
        <v>-3071850</v>
      </c>
      <c r="F57" s="5">
        <v>-13565132</v>
      </c>
      <c r="G57" s="5">
        <v>-20529465</v>
      </c>
      <c r="I57" s="5">
        <v>-112873044</v>
      </c>
      <c r="J57" s="5">
        <v>-136250066</v>
      </c>
      <c r="K57" s="5">
        <v>-307202540</v>
      </c>
      <c r="L57" s="5">
        <v>-180685257</v>
      </c>
      <c r="M57" s="5">
        <v>-247455347</v>
      </c>
      <c r="N57" s="5">
        <v>-342228425</v>
      </c>
      <c r="O57" s="5">
        <v>-330089638</v>
      </c>
      <c r="P57" s="5">
        <v>-769248555</v>
      </c>
      <c r="Q57" s="5">
        <v>-1552732732</v>
      </c>
      <c r="R57" s="5">
        <v>-1850315714</v>
      </c>
      <c r="S57" s="5">
        <v>-1200984288</v>
      </c>
    </row>
    <row r="58" spans="2:26" ht="15.5" x14ac:dyDescent="0.35">
      <c r="C58" t="s">
        <v>90</v>
      </c>
      <c r="D58" s="5">
        <v>-800745444</v>
      </c>
      <c r="E58" s="5">
        <v>-1548952203</v>
      </c>
      <c r="F58" s="5">
        <v>-985837138</v>
      </c>
      <c r="G58" s="5">
        <v>-1287362060</v>
      </c>
      <c r="I58" s="5">
        <v>-5339415799</v>
      </c>
      <c r="J58" s="5">
        <v>-4307796215</v>
      </c>
      <c r="K58" s="5">
        <v>-2638796877</v>
      </c>
      <c r="L58" s="5">
        <v>-3569986282</v>
      </c>
      <c r="M58" s="5">
        <v>-1956035658</v>
      </c>
      <c r="N58" s="5">
        <v>-2758390658</v>
      </c>
      <c r="O58" s="5">
        <v>5158025601</v>
      </c>
      <c r="P58" s="5">
        <v>5950615586</v>
      </c>
      <c r="Q58" s="5">
        <v>16324877738</v>
      </c>
      <c r="R58" s="5">
        <v>10629511659</v>
      </c>
      <c r="S58" s="5">
        <v>6198533158</v>
      </c>
      <c r="T58" s="5">
        <v>13493283853</v>
      </c>
      <c r="U58" s="5">
        <v>9631975517</v>
      </c>
      <c r="V58" s="5">
        <v>4805771657</v>
      </c>
      <c r="W58" s="5">
        <v>8225703030</v>
      </c>
      <c r="X58" s="5">
        <v>15536189451</v>
      </c>
      <c r="Y58" s="5">
        <v>16229175890</v>
      </c>
      <c r="Z58" s="5">
        <v>9223937180</v>
      </c>
    </row>
    <row r="59" spans="2:26" ht="15.5" x14ac:dyDescent="0.35">
      <c r="C59" t="s">
        <v>91</v>
      </c>
      <c r="D59" s="5">
        <v>-40236625</v>
      </c>
      <c r="E59" s="5">
        <v>-72717508</v>
      </c>
      <c r="F59" s="5">
        <v>-25883519</v>
      </c>
      <c r="G59" s="5">
        <v>-49189078</v>
      </c>
      <c r="I59" s="5">
        <v>-172221436</v>
      </c>
      <c r="J59" s="5">
        <v>-236454015</v>
      </c>
      <c r="K59" s="5">
        <v>-190175414</v>
      </c>
      <c r="L59" s="5">
        <v>-113724561</v>
      </c>
      <c r="M59" s="5">
        <v>-59262851</v>
      </c>
      <c r="N59" s="5">
        <v>-943531366</v>
      </c>
      <c r="O59" s="5">
        <v>-169595861</v>
      </c>
      <c r="P59" s="5">
        <v>-1301352103</v>
      </c>
      <c r="Q59" s="5">
        <v>-3081349157</v>
      </c>
      <c r="R59" s="5">
        <v>-8670646258</v>
      </c>
      <c r="S59" s="5">
        <v>-4868248721</v>
      </c>
      <c r="T59" s="5">
        <v>-4035370527</v>
      </c>
      <c r="U59" s="5">
        <v>-2837004278</v>
      </c>
      <c r="V59" s="5">
        <v>684219382</v>
      </c>
      <c r="W59" s="5">
        <v>-632463941</v>
      </c>
      <c r="X59" s="5">
        <v>-1017095309</v>
      </c>
      <c r="Y59" s="5">
        <v>-5714561538</v>
      </c>
      <c r="Z59" s="5">
        <v>-5778374039</v>
      </c>
    </row>
    <row r="60" spans="2:26" ht="15.5" x14ac:dyDescent="0.35">
      <c r="C60" t="s">
        <v>92</v>
      </c>
      <c r="D60" s="5">
        <v>60071839</v>
      </c>
      <c r="E60" s="5">
        <v>60792952</v>
      </c>
      <c r="F60" s="5">
        <v>70150036</v>
      </c>
      <c r="G60" s="5">
        <v>64805466</v>
      </c>
      <c r="I60" s="5">
        <v>264518795</v>
      </c>
      <c r="J60" s="5">
        <v>264187967</v>
      </c>
      <c r="K60" s="5">
        <v>258349053</v>
      </c>
      <c r="L60" s="5">
        <v>261602576</v>
      </c>
      <c r="M60" s="5">
        <v>265994572</v>
      </c>
      <c r="N60" s="5">
        <v>273204488</v>
      </c>
      <c r="O60" s="5">
        <v>269632834</v>
      </c>
      <c r="P60" s="5">
        <v>640861436</v>
      </c>
      <c r="Q60" s="5">
        <v>1642701118</v>
      </c>
      <c r="R60" s="5">
        <v>633451028</v>
      </c>
      <c r="S60" s="5">
        <v>127369664</v>
      </c>
      <c r="T60" s="5">
        <v>78729246</v>
      </c>
      <c r="U60" s="5">
        <v>96225214</v>
      </c>
      <c r="V60" s="5">
        <v>1070625635</v>
      </c>
      <c r="W60" s="5">
        <v>2758930277</v>
      </c>
    </row>
    <row r="61" spans="2:26" ht="15.5" x14ac:dyDescent="0.35">
      <c r="C61" t="s">
        <v>97</v>
      </c>
      <c r="N61" s="5">
        <v>-875455138</v>
      </c>
      <c r="O61" s="5">
        <v>2274434</v>
      </c>
      <c r="P61" s="5">
        <v>-709000</v>
      </c>
      <c r="Q61" s="5">
        <v>172239949</v>
      </c>
      <c r="R61" s="5">
        <v>-1220609744</v>
      </c>
      <c r="S61" s="5">
        <v>151971577</v>
      </c>
      <c r="T61" s="5">
        <v>680844951</v>
      </c>
      <c r="U61" s="5">
        <v>1534746849</v>
      </c>
      <c r="V61" s="5">
        <v>1713542168</v>
      </c>
      <c r="W61" s="5">
        <v>1028365525</v>
      </c>
      <c r="X61" s="5">
        <v>417048192</v>
      </c>
      <c r="Y61" s="5">
        <v>369874150</v>
      </c>
      <c r="Z61" s="5">
        <v>710814326</v>
      </c>
    </row>
    <row r="62" spans="2:26" ht="15.5" x14ac:dyDescent="0.35">
      <c r="C62" t="s">
        <v>769</v>
      </c>
      <c r="D62" s="5">
        <v>60071839</v>
      </c>
      <c r="E62" s="5">
        <v>60792952</v>
      </c>
      <c r="F62" s="5">
        <v>70150036</v>
      </c>
      <c r="G62" s="5">
        <v>64805466</v>
      </c>
      <c r="I62" s="5">
        <v>264518795</v>
      </c>
      <c r="J62" s="5">
        <v>264187967</v>
      </c>
      <c r="K62" s="5">
        <v>258349053</v>
      </c>
      <c r="L62" s="5">
        <v>261602576</v>
      </c>
      <c r="M62" s="5">
        <v>265994572</v>
      </c>
      <c r="N62" s="5">
        <v>273204488</v>
      </c>
      <c r="O62" s="5">
        <v>269632834</v>
      </c>
      <c r="P62" s="5">
        <v>640861436</v>
      </c>
      <c r="Q62" s="5">
        <v>1642701118</v>
      </c>
      <c r="R62" s="5">
        <v>633451028</v>
      </c>
      <c r="S62" s="5">
        <v>127369664</v>
      </c>
      <c r="T62" s="5">
        <v>78729246</v>
      </c>
      <c r="U62" s="5">
        <v>96225214</v>
      </c>
      <c r="V62" s="5">
        <v>1070625635</v>
      </c>
      <c r="W62" s="5">
        <v>2758930277</v>
      </c>
      <c r="X62" s="5">
        <v>2501021083</v>
      </c>
      <c r="Y62" s="5">
        <v>416778623</v>
      </c>
      <c r="Z62" s="5">
        <v>18461942</v>
      </c>
    </row>
    <row r="63" spans="2:26" ht="15.5" x14ac:dyDescent="0.35">
      <c r="C63" t="s">
        <v>27</v>
      </c>
      <c r="D63" s="5">
        <v>-100308464</v>
      </c>
      <c r="E63" s="5">
        <v>-133510460</v>
      </c>
      <c r="F63" s="5">
        <v>-96033555</v>
      </c>
      <c r="G63" s="5">
        <v>-113994544</v>
      </c>
      <c r="I63" s="5">
        <v>-436740231</v>
      </c>
      <c r="J63" s="5">
        <v>-500641982</v>
      </c>
      <c r="K63" s="5">
        <v>-448524467</v>
      </c>
      <c r="L63" s="5">
        <v>-375327137</v>
      </c>
      <c r="M63" s="5">
        <v>-325257423</v>
      </c>
      <c r="N63" s="5">
        <v>-341280716</v>
      </c>
      <c r="O63" s="5">
        <v>-441503129</v>
      </c>
      <c r="P63" s="5">
        <v>-1941504539</v>
      </c>
      <c r="Q63" s="5">
        <v>-4896290224</v>
      </c>
      <c r="R63" s="5">
        <v>-8083487542</v>
      </c>
      <c r="S63" s="5">
        <v>-5147589962</v>
      </c>
      <c r="T63" s="5">
        <v>-4794944724</v>
      </c>
      <c r="U63" s="5">
        <v>-4547976341</v>
      </c>
      <c r="V63" s="5">
        <v>-2099948421</v>
      </c>
      <c r="W63" s="5">
        <v>-4419759743</v>
      </c>
    </row>
    <row r="64" spans="2:26" ht="15.5" x14ac:dyDescent="0.35">
      <c r="C64" t="s">
        <v>770</v>
      </c>
      <c r="D64" s="5">
        <v>-100308464</v>
      </c>
      <c r="E64" s="5">
        <v>-133510460</v>
      </c>
      <c r="F64" s="5">
        <v>-96033555</v>
      </c>
      <c r="G64" s="5">
        <v>-113994544</v>
      </c>
      <c r="I64" s="5">
        <v>-436740231</v>
      </c>
      <c r="J64" s="5">
        <v>-500641982</v>
      </c>
      <c r="K64" s="5">
        <v>-448524467</v>
      </c>
      <c r="L64" s="5">
        <v>-375327137</v>
      </c>
      <c r="M64" s="5">
        <v>-325257423</v>
      </c>
      <c r="N64" s="5">
        <v>-341280716</v>
      </c>
      <c r="O64" s="5">
        <v>-441503129</v>
      </c>
      <c r="P64" s="5">
        <v>-1941504539</v>
      </c>
      <c r="Q64" s="5">
        <v>-4896290224</v>
      </c>
      <c r="R64" s="5">
        <v>-8083487542</v>
      </c>
      <c r="S64" s="5">
        <v>-5147589962</v>
      </c>
      <c r="T64" s="5">
        <v>-4794944724</v>
      </c>
      <c r="U64" s="5">
        <v>-4547976341</v>
      </c>
      <c r="V64" s="5">
        <v>-2099948421</v>
      </c>
      <c r="W64" s="5">
        <v>-4419759743</v>
      </c>
      <c r="X64" s="5">
        <v>-3935164584</v>
      </c>
      <c r="Y64" s="5">
        <v>-6501214311</v>
      </c>
      <c r="Z64" s="5">
        <v>-6507650307</v>
      </c>
    </row>
    <row r="65" spans="3:26" ht="15.5" x14ac:dyDescent="0.35">
      <c r="C65" t="s">
        <v>387</v>
      </c>
      <c r="U65" s="5">
        <v>80000000</v>
      </c>
    </row>
    <row r="66" spans="3:26" ht="15.5" x14ac:dyDescent="0.35">
      <c r="C66" t="s">
        <v>98</v>
      </c>
      <c r="D66" s="5">
        <v>-40236625</v>
      </c>
      <c r="E66" s="5">
        <v>-72717508</v>
      </c>
      <c r="F66" s="5">
        <v>-25883519</v>
      </c>
      <c r="G66" s="5">
        <v>-49189078</v>
      </c>
      <c r="I66" s="5">
        <v>-172221436</v>
      </c>
      <c r="J66" s="5">
        <v>-236454015</v>
      </c>
      <c r="K66" s="5">
        <v>-190175414</v>
      </c>
      <c r="L66" s="5">
        <v>-113724561</v>
      </c>
      <c r="M66" s="5">
        <v>-59262851</v>
      </c>
      <c r="N66" s="5">
        <v>-943531366</v>
      </c>
      <c r="O66" s="5">
        <v>-169595861</v>
      </c>
      <c r="P66" s="5">
        <v>-1301352103</v>
      </c>
      <c r="Q66" s="5">
        <v>-3081349157</v>
      </c>
      <c r="R66" s="5">
        <v>-8670646258</v>
      </c>
      <c r="S66" s="5">
        <v>-4868248721</v>
      </c>
      <c r="T66" s="5">
        <v>-4035370527</v>
      </c>
      <c r="U66" s="5">
        <v>-2837004278</v>
      </c>
      <c r="V66" s="5">
        <v>684219382</v>
      </c>
      <c r="W66" s="5">
        <v>-632463941</v>
      </c>
      <c r="X66" s="5">
        <v>-1017095309</v>
      </c>
      <c r="Y66" s="5">
        <v>-5714561538</v>
      </c>
      <c r="Z66" s="5">
        <v>-5778374039</v>
      </c>
    </row>
    <row r="67" spans="3:26" ht="15.5" x14ac:dyDescent="0.35">
      <c r="C67" t="s">
        <v>29</v>
      </c>
      <c r="D67" s="5">
        <v>-840982069</v>
      </c>
      <c r="E67" s="5">
        <v>-1621669711</v>
      </c>
      <c r="F67" s="5">
        <v>-1011720657</v>
      </c>
      <c r="G67" s="5">
        <v>-1336551138</v>
      </c>
      <c r="I67" s="5">
        <v>-5511637235</v>
      </c>
      <c r="J67" s="5">
        <v>-4544250230</v>
      </c>
      <c r="K67" s="5">
        <v>-2828972291</v>
      </c>
      <c r="L67" s="5">
        <v>-3683710843</v>
      </c>
      <c r="M67" s="5">
        <v>-2015298509</v>
      </c>
      <c r="N67" s="5">
        <v>-3701922024</v>
      </c>
      <c r="O67" s="5">
        <v>4988429740</v>
      </c>
      <c r="P67" s="5">
        <v>4950263483</v>
      </c>
      <c r="Q67" s="5">
        <v>13243528581</v>
      </c>
      <c r="R67" s="5">
        <v>1961065401</v>
      </c>
      <c r="S67" s="5">
        <v>1331784437</v>
      </c>
      <c r="T67" s="5">
        <v>9457913326</v>
      </c>
      <c r="U67" s="5">
        <v>6794971239</v>
      </c>
      <c r="V67" s="5">
        <v>5489991039</v>
      </c>
      <c r="W67" s="5">
        <v>7593239089</v>
      </c>
      <c r="X67" s="5">
        <v>14519094142</v>
      </c>
      <c r="Y67" s="5">
        <v>10514614352</v>
      </c>
      <c r="Z67" s="5">
        <v>3445563141</v>
      </c>
    </row>
    <row r="68" spans="3:26" ht="15.5" x14ac:dyDescent="0.35">
      <c r="C68" t="s">
        <v>28</v>
      </c>
      <c r="E68" s="5">
        <v>-6658655</v>
      </c>
      <c r="F68" s="5">
        <v>-7090106</v>
      </c>
      <c r="G68" s="5">
        <v>-7090405</v>
      </c>
      <c r="I68" s="5">
        <v>-28361321</v>
      </c>
      <c r="J68" s="5">
        <v>-28361621</v>
      </c>
      <c r="K68" s="5">
        <v>-28361621</v>
      </c>
      <c r="L68" s="5">
        <v>-28361621</v>
      </c>
      <c r="M68" s="5">
        <v>-36956942</v>
      </c>
      <c r="N68" s="5">
        <v>-35904555</v>
      </c>
      <c r="O68" s="5">
        <v>-32198925</v>
      </c>
      <c r="Q68" s="5">
        <v>-31146666</v>
      </c>
      <c r="R68" s="5">
        <v>-143003271</v>
      </c>
      <c r="S68" s="5">
        <v>-127141463</v>
      </c>
      <c r="T68" s="5">
        <v>-2411407529</v>
      </c>
      <c r="U68" s="5">
        <v>-1769234088</v>
      </c>
      <c r="V68" s="5">
        <v>-1001862264</v>
      </c>
      <c r="W68" s="5">
        <v>-1691987004</v>
      </c>
      <c r="X68" s="5">
        <v>-1836132467</v>
      </c>
      <c r="Y68" s="5">
        <v>-1530822850</v>
      </c>
      <c r="Z68" s="5">
        <v>-2998820642</v>
      </c>
    </row>
    <row r="69" spans="3:26" ht="15.5" x14ac:dyDescent="0.35">
      <c r="C69" t="s">
        <v>285</v>
      </c>
      <c r="E69" s="5">
        <v>-6658655</v>
      </c>
      <c r="G69" s="5">
        <v>-7090405</v>
      </c>
      <c r="T69" s="5">
        <v>-2411407529</v>
      </c>
      <c r="U69" s="5">
        <v>-1769234088</v>
      </c>
      <c r="V69" s="5">
        <v>-1001862264</v>
      </c>
      <c r="W69" s="5">
        <v>-1691987004</v>
      </c>
      <c r="X69" s="5">
        <v>-1836132467</v>
      </c>
      <c r="Y69" s="5">
        <v>-1530822850</v>
      </c>
      <c r="Z69" s="5">
        <v>-506825507</v>
      </c>
    </row>
    <row r="70" spans="3:26" ht="15.5" x14ac:dyDescent="0.35">
      <c r="C70" t="s">
        <v>286</v>
      </c>
      <c r="Z70" s="5">
        <v>-2491995135</v>
      </c>
    </row>
    <row r="71" spans="3:26" ht="15.5" x14ac:dyDescent="0.35">
      <c r="C71" t="s">
        <v>287</v>
      </c>
      <c r="E71" s="5">
        <v>-6658655</v>
      </c>
      <c r="F71" s="5">
        <v>-7090106</v>
      </c>
      <c r="G71" s="5">
        <v>-7090405</v>
      </c>
      <c r="I71" s="5">
        <v>-28361321</v>
      </c>
      <c r="J71" s="5">
        <v>-28361621</v>
      </c>
      <c r="K71" s="5">
        <v>-28361621</v>
      </c>
      <c r="L71" s="5">
        <v>-28361621</v>
      </c>
      <c r="M71" s="5">
        <v>-36956942</v>
      </c>
      <c r="N71" s="5">
        <v>-35904555</v>
      </c>
      <c r="O71" s="5">
        <v>-32198925</v>
      </c>
      <c r="Q71" s="5">
        <v>-31146666</v>
      </c>
      <c r="R71" s="5">
        <v>-143003271</v>
      </c>
      <c r="S71" s="5">
        <v>-127141463</v>
      </c>
      <c r="T71" s="5">
        <v>-2411407529</v>
      </c>
      <c r="U71" s="5">
        <v>-1769234088</v>
      </c>
      <c r="V71" s="5">
        <v>-1001862264</v>
      </c>
      <c r="W71" s="5">
        <v>-1691987004</v>
      </c>
      <c r="X71" s="5">
        <v>-1836132467</v>
      </c>
      <c r="Y71" s="5">
        <v>-1530822850</v>
      </c>
      <c r="Z71" s="5">
        <v>-2998820642</v>
      </c>
    </row>
    <row r="72" spans="3:26" ht="15.5" x14ac:dyDescent="0.35">
      <c r="C72" t="s">
        <v>99</v>
      </c>
      <c r="D72" s="5">
        <v>-840982069</v>
      </c>
      <c r="E72" s="5">
        <v>-1628328366</v>
      </c>
      <c r="F72" s="5">
        <v>-1018810763</v>
      </c>
      <c r="G72" s="5">
        <v>-1343641543</v>
      </c>
      <c r="I72" s="5">
        <v>-5539998556</v>
      </c>
      <c r="J72" s="5">
        <v>-4572611851</v>
      </c>
      <c r="K72" s="5">
        <v>-2857333912</v>
      </c>
      <c r="L72" s="5">
        <v>-3712072464</v>
      </c>
      <c r="M72" s="5">
        <v>-2052255451</v>
      </c>
      <c r="N72" s="5">
        <v>-3737826579</v>
      </c>
      <c r="O72" s="5">
        <v>4956230815</v>
      </c>
      <c r="P72" s="5">
        <v>4950263483</v>
      </c>
      <c r="Q72" s="5">
        <v>13212381915</v>
      </c>
      <c r="R72" s="5">
        <v>1818062130</v>
      </c>
      <c r="S72" s="5">
        <v>1204642974</v>
      </c>
      <c r="T72" s="5">
        <v>7046505797</v>
      </c>
      <c r="U72" s="5">
        <v>5025737151</v>
      </c>
      <c r="V72" s="5">
        <v>4488128775</v>
      </c>
      <c r="W72" s="5">
        <v>5901252085</v>
      </c>
      <c r="X72" s="5">
        <v>12682961675</v>
      </c>
      <c r="Y72" s="5">
        <v>8983791502</v>
      </c>
      <c r="Z72" s="5">
        <v>446742499</v>
      </c>
    </row>
    <row r="73" spans="3:26" ht="15.5" x14ac:dyDescent="0.35">
      <c r="C73" t="s">
        <v>100</v>
      </c>
      <c r="X73" s="5">
        <v>-2083539</v>
      </c>
      <c r="Y73" s="5">
        <v>-1648610</v>
      </c>
      <c r="Z73" s="5">
        <v>-118612</v>
      </c>
    </row>
    <row r="74" spans="3:26" ht="15.5" x14ac:dyDescent="0.35">
      <c r="C74" t="s">
        <v>101</v>
      </c>
      <c r="D74" s="5">
        <v>-840982069</v>
      </c>
      <c r="E74" s="5">
        <v>-1628328366</v>
      </c>
      <c r="F74" s="5">
        <v>-1018810763</v>
      </c>
      <c r="G74" s="5">
        <v>-1343641543</v>
      </c>
      <c r="I74" s="5">
        <v>-5539998556</v>
      </c>
      <c r="J74" s="5">
        <v>-4572611851</v>
      </c>
      <c r="K74" s="5">
        <v>-2857333912</v>
      </c>
      <c r="L74" s="5">
        <v>-3712072464</v>
      </c>
      <c r="M74" s="5">
        <v>-2052255451</v>
      </c>
      <c r="N74" s="5">
        <v>-3737826579</v>
      </c>
      <c r="O74" s="5">
        <v>4956230815</v>
      </c>
      <c r="P74" s="5">
        <v>4950263483</v>
      </c>
      <c r="Q74" s="5">
        <v>13212381915</v>
      </c>
      <c r="R74" s="5">
        <v>1818062130</v>
      </c>
      <c r="S74" s="5">
        <v>1204642974</v>
      </c>
      <c r="T74" s="5">
        <v>7046505797</v>
      </c>
      <c r="U74" s="5">
        <v>5025737151</v>
      </c>
      <c r="V74" s="5">
        <v>4488128775</v>
      </c>
      <c r="W74" s="5">
        <v>5901252085</v>
      </c>
      <c r="X74" s="5">
        <v>12680878136</v>
      </c>
      <c r="Y74" s="5">
        <v>8982142892</v>
      </c>
      <c r="Z74" s="5">
        <v>446623887</v>
      </c>
    </row>
    <row r="75" spans="3:26" ht="15.5" x14ac:dyDescent="0.35">
      <c r="C75" t="s">
        <v>102</v>
      </c>
      <c r="D75" s="5">
        <v>18309715</v>
      </c>
      <c r="E75" s="5">
        <v>18309715</v>
      </c>
      <c r="F75" s="5">
        <v>526994190</v>
      </c>
      <c r="G75" s="5">
        <v>-151251777</v>
      </c>
      <c r="I75" s="5">
        <v>73238858</v>
      </c>
      <c r="J75" s="5">
        <v>-605007109</v>
      </c>
      <c r="K75" s="5">
        <v>-187538093</v>
      </c>
      <c r="L75" s="5">
        <v>157081163</v>
      </c>
      <c r="M75" s="5">
        <v>244320278</v>
      </c>
      <c r="N75" s="5">
        <v>2335286309</v>
      </c>
      <c r="O75" s="5">
        <v>-1171308190</v>
      </c>
      <c r="P75" s="5">
        <v>2791496431</v>
      </c>
      <c r="Q75" s="5">
        <v>-282111252</v>
      </c>
      <c r="R75" s="5">
        <v>-19747760</v>
      </c>
      <c r="S75" s="5">
        <v>180730474</v>
      </c>
    </row>
    <row r="76" spans="3:26" ht="15.5" x14ac:dyDescent="0.35">
      <c r="C76" t="s">
        <v>103</v>
      </c>
      <c r="D76" s="5">
        <v>-822672354</v>
      </c>
      <c r="E76" s="5">
        <v>-1610018651</v>
      </c>
      <c r="F76" s="5">
        <v>-491816573</v>
      </c>
      <c r="G76" s="5">
        <v>-1494893320</v>
      </c>
      <c r="I76" s="5">
        <v>-5466759698</v>
      </c>
      <c r="J76" s="5">
        <v>-5177618960</v>
      </c>
      <c r="K76" s="5">
        <v>-3044872005</v>
      </c>
      <c r="L76" s="5">
        <v>-3554991301</v>
      </c>
      <c r="M76" s="5">
        <v>-1807935173</v>
      </c>
      <c r="N76" s="5">
        <v>-1402540270</v>
      </c>
      <c r="O76" s="5">
        <v>3784922625</v>
      </c>
      <c r="P76" s="5">
        <v>7741759914</v>
      </c>
      <c r="Q76" s="5">
        <v>12930270663</v>
      </c>
      <c r="R76" s="5">
        <v>1798314370</v>
      </c>
      <c r="S76" s="5">
        <v>1385373448</v>
      </c>
      <c r="T76" s="5">
        <v>7046505797</v>
      </c>
      <c r="U76" s="5">
        <v>5025737151</v>
      </c>
      <c r="V76" s="5">
        <v>4488128775</v>
      </c>
      <c r="W76" s="5">
        <v>5901252085</v>
      </c>
    </row>
    <row r="77" spans="3:26" ht="15.5" x14ac:dyDescent="0.35">
      <c r="C77" t="s">
        <v>104</v>
      </c>
      <c r="D77" s="5">
        <v>-840982069</v>
      </c>
      <c r="E77" s="5">
        <v>-1628328366</v>
      </c>
      <c r="F77" s="5">
        <v>-1018810763</v>
      </c>
      <c r="G77" s="5">
        <v>-1343641543</v>
      </c>
      <c r="I77" s="5">
        <v>-5539998556</v>
      </c>
      <c r="J77" s="5">
        <v>-4572611851</v>
      </c>
      <c r="K77" s="5">
        <v>-2857333912</v>
      </c>
      <c r="L77" s="5">
        <v>-3712072464</v>
      </c>
      <c r="M77" s="5">
        <v>-2052255451</v>
      </c>
      <c r="N77" s="5">
        <v>-3737826580</v>
      </c>
      <c r="O77" s="5">
        <v>4956230815</v>
      </c>
      <c r="P77" s="5">
        <v>4950263483</v>
      </c>
      <c r="Q77" s="5">
        <v>13212381915</v>
      </c>
      <c r="R77" s="5">
        <v>1818062130</v>
      </c>
      <c r="S77" s="5">
        <v>1204642974</v>
      </c>
      <c r="T77" s="5">
        <v>7046505797</v>
      </c>
      <c r="U77" s="5">
        <v>5025737151</v>
      </c>
      <c r="V77" s="5">
        <v>4488128775</v>
      </c>
      <c r="W77" s="5">
        <v>5901252085</v>
      </c>
      <c r="X77" s="5">
        <v>12680878136</v>
      </c>
      <c r="Y77" s="5">
        <v>8982142892</v>
      </c>
      <c r="Z77" s="5">
        <v>446623887</v>
      </c>
    </row>
    <row r="78" spans="3:26" ht="15.5" x14ac:dyDescent="0.35">
      <c r="C78" t="s">
        <v>8</v>
      </c>
      <c r="D78" s="5">
        <v>-822672354</v>
      </c>
      <c r="E78" s="5">
        <v>-1610018651</v>
      </c>
      <c r="F78" s="5">
        <v>-491816573</v>
      </c>
      <c r="G78" s="5">
        <v>-1494893320</v>
      </c>
      <c r="I78" s="5">
        <v>-5466759698</v>
      </c>
      <c r="J78" s="5">
        <v>-5177618960</v>
      </c>
      <c r="K78" s="5">
        <v>-3044872005</v>
      </c>
      <c r="L78" s="5">
        <v>-3554991301</v>
      </c>
      <c r="M78" s="5">
        <v>-1807935173</v>
      </c>
      <c r="N78" s="5">
        <v>-1402540271</v>
      </c>
      <c r="O78" s="5">
        <v>3784922625</v>
      </c>
      <c r="P78" s="5">
        <v>7741759914</v>
      </c>
      <c r="Q78" s="5">
        <v>12926890638</v>
      </c>
      <c r="R78" s="5">
        <v>1797035166</v>
      </c>
      <c r="S78" s="5">
        <v>1384473489</v>
      </c>
      <c r="T78" s="5">
        <v>7045158499</v>
      </c>
      <c r="U78" s="5">
        <v>5024882602</v>
      </c>
      <c r="V78" s="5">
        <v>4486991634</v>
      </c>
      <c r="W78" s="5">
        <v>5901003113</v>
      </c>
    </row>
    <row r="79" spans="3:26" ht="15.5" x14ac:dyDescent="0.35">
      <c r="C79" t="s">
        <v>289</v>
      </c>
      <c r="Q79" s="5">
        <v>3380025</v>
      </c>
      <c r="R79" s="5">
        <v>1279204</v>
      </c>
      <c r="S79" s="5">
        <v>899969</v>
      </c>
      <c r="T79" s="5">
        <v>1347298</v>
      </c>
      <c r="U79" s="5">
        <v>854549</v>
      </c>
      <c r="V79" s="5">
        <v>1137141</v>
      </c>
      <c r="W79" s="5">
        <v>248972</v>
      </c>
    </row>
    <row r="80" spans="3:26" ht="15.5" x14ac:dyDescent="0.35">
      <c r="C80" t="s">
        <v>105</v>
      </c>
      <c r="D80" s="5">
        <v>-840982069</v>
      </c>
      <c r="E80" s="5">
        <v>-1628328366</v>
      </c>
      <c r="F80" s="5">
        <v>-1018810763</v>
      </c>
      <c r="G80" s="5">
        <v>-1343641543</v>
      </c>
      <c r="I80" s="5">
        <v>-5539998556</v>
      </c>
      <c r="J80" s="5">
        <v>-4572611851</v>
      </c>
      <c r="K80" s="5">
        <v>-2857333912</v>
      </c>
      <c r="L80" s="5">
        <v>-3712072464</v>
      </c>
      <c r="M80" s="5">
        <v>-2052255451</v>
      </c>
      <c r="N80" s="5">
        <v>-3737826580</v>
      </c>
      <c r="O80" s="5">
        <v>4956230815</v>
      </c>
      <c r="P80" s="5">
        <v>4950263483</v>
      </c>
      <c r="Q80" s="5">
        <v>13212381915</v>
      </c>
      <c r="R80" s="5">
        <v>1818062130</v>
      </c>
      <c r="S80" s="5">
        <v>1204642974</v>
      </c>
      <c r="T80" s="5">
        <v>7046505797</v>
      </c>
      <c r="U80" s="5">
        <v>5025737151</v>
      </c>
      <c r="V80" s="5">
        <v>4488128775</v>
      </c>
      <c r="W80" s="5">
        <v>5901252085</v>
      </c>
      <c r="X80" s="5">
        <v>12680878136</v>
      </c>
      <c r="Y80" s="5">
        <v>8982142892</v>
      </c>
      <c r="Z80" s="5">
        <v>446623887</v>
      </c>
    </row>
    <row r="81" spans="2:26" ht="15.5" x14ac:dyDescent="0.35">
      <c r="C81" t="s">
        <v>106</v>
      </c>
      <c r="D81" s="5">
        <v>-822672354</v>
      </c>
      <c r="E81" s="5">
        <v>-1610018651</v>
      </c>
      <c r="F81" s="5">
        <v>-491816573</v>
      </c>
      <c r="G81" s="5">
        <v>-1494893320</v>
      </c>
      <c r="I81" s="5">
        <v>-5466759698</v>
      </c>
      <c r="J81" s="5">
        <v>-5177618960</v>
      </c>
      <c r="K81" s="5">
        <v>-3044872005</v>
      </c>
      <c r="L81" s="5">
        <v>-3554991301</v>
      </c>
      <c r="M81" s="5">
        <v>-1807935173</v>
      </c>
      <c r="N81" s="5">
        <v>-1402540271</v>
      </c>
      <c r="O81" s="5">
        <v>3784922625</v>
      </c>
      <c r="P81" s="5">
        <v>7741759914</v>
      </c>
      <c r="Q81" s="5">
        <v>12930270663</v>
      </c>
      <c r="R81" s="5">
        <v>1798314370</v>
      </c>
      <c r="S81" s="5">
        <v>1385373458</v>
      </c>
      <c r="T81" s="5">
        <v>7046505797</v>
      </c>
      <c r="U81" s="5">
        <v>5025737151</v>
      </c>
      <c r="V81" s="5">
        <v>4488128775</v>
      </c>
      <c r="W81" s="5">
        <v>5901252085</v>
      </c>
    </row>
    <row r="82" spans="2:26" ht="15.5" x14ac:dyDescent="0.35">
      <c r="C82" t="s">
        <v>107</v>
      </c>
      <c r="D82" s="5">
        <v>-822672354</v>
      </c>
      <c r="E82" s="5">
        <v>-1610018651</v>
      </c>
      <c r="F82" s="5">
        <v>-491816573</v>
      </c>
      <c r="G82" s="5">
        <v>-1494893320</v>
      </c>
      <c r="I82" s="5">
        <v>-5466759698</v>
      </c>
      <c r="J82" s="5">
        <v>-5177618960</v>
      </c>
      <c r="K82" s="5">
        <v>-3044872005</v>
      </c>
      <c r="L82" s="5">
        <v>-3554991301</v>
      </c>
      <c r="M82" s="5">
        <v>-1807935173</v>
      </c>
      <c r="N82" s="5">
        <v>-1402540271</v>
      </c>
      <c r="O82" s="5">
        <v>3784922625</v>
      </c>
      <c r="P82" s="5">
        <v>7741759914</v>
      </c>
      <c r="Q82" s="5">
        <v>12930270663</v>
      </c>
      <c r="R82" s="5">
        <v>1798314370</v>
      </c>
      <c r="S82" s="5">
        <v>1385373458</v>
      </c>
      <c r="T82" s="5">
        <v>7046505797</v>
      </c>
      <c r="U82" s="5">
        <v>5025737151</v>
      </c>
      <c r="V82" s="5">
        <v>4488128775</v>
      </c>
      <c r="W82" s="5">
        <v>5901252085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242891041</v>
      </c>
      <c r="E86" s="5">
        <v>295889532</v>
      </c>
      <c r="F86" s="5">
        <v>876704513</v>
      </c>
      <c r="G86" s="5">
        <v>1184876456</v>
      </c>
      <c r="I86" s="5">
        <v>876704513</v>
      </c>
      <c r="J86" s="5">
        <v>868469001</v>
      </c>
      <c r="K86" s="5">
        <v>950433296</v>
      </c>
      <c r="L86" s="5">
        <v>348349386</v>
      </c>
      <c r="M86" s="5">
        <v>723563201</v>
      </c>
      <c r="N86" s="5">
        <v>1603723974</v>
      </c>
      <c r="O86" s="5">
        <v>1388919786</v>
      </c>
      <c r="P86" s="5">
        <v>1278751135</v>
      </c>
      <c r="Q86" s="5">
        <v>2893180312</v>
      </c>
      <c r="R86" s="5">
        <v>3600527491</v>
      </c>
      <c r="S86" s="5">
        <v>1631170664</v>
      </c>
      <c r="T86" s="5">
        <v>4649226830</v>
      </c>
      <c r="U86" s="5">
        <v>6477111295</v>
      </c>
      <c r="V86" s="5">
        <v>5007007723</v>
      </c>
      <c r="W86" s="5">
        <v>7427938501</v>
      </c>
      <c r="X86" s="5">
        <v>2840311588</v>
      </c>
      <c r="Y86" s="5">
        <v>4721848772</v>
      </c>
      <c r="Z86" s="5">
        <v>1120892892</v>
      </c>
    </row>
    <row r="87" spans="2:26" ht="15.5" x14ac:dyDescent="0.35">
      <c r="C87" t="s">
        <v>112</v>
      </c>
      <c r="D87" s="5">
        <v>201659602</v>
      </c>
      <c r="E87" s="5">
        <v>201659602</v>
      </c>
      <c r="F87" s="5">
        <v>201659602</v>
      </c>
      <c r="G87" s="5">
        <v>272192290</v>
      </c>
      <c r="I87" s="5">
        <v>201659602</v>
      </c>
      <c r="J87" s="5">
        <v>272013222</v>
      </c>
      <c r="K87" s="5">
        <v>224527499</v>
      </c>
      <c r="L87" s="5">
        <v>139737271</v>
      </c>
      <c r="M87" s="5">
        <v>707255148</v>
      </c>
      <c r="N87" s="5">
        <v>127550000</v>
      </c>
      <c r="O87" s="5">
        <v>136484320</v>
      </c>
      <c r="R87" s="5">
        <v>315000000</v>
      </c>
      <c r="U87" s="5">
        <v>9233754383</v>
      </c>
      <c r="V87" s="5">
        <v>10433848380</v>
      </c>
      <c r="W87" s="5">
        <v>6662412257</v>
      </c>
      <c r="X87" s="5">
        <v>5942063832</v>
      </c>
      <c r="Y87" s="5">
        <v>5202807402</v>
      </c>
      <c r="Z87" s="5">
        <v>2724214873</v>
      </c>
    </row>
    <row r="88" spans="2:26" ht="15.5" x14ac:dyDescent="0.35">
      <c r="C88" t="s">
        <v>114</v>
      </c>
      <c r="Q88" s="5">
        <v>753492705</v>
      </c>
      <c r="R88" s="5">
        <v>447743386</v>
      </c>
      <c r="S88" s="5">
        <v>454425152</v>
      </c>
      <c r="T88" s="5">
        <v>1320826546</v>
      </c>
      <c r="U88" s="5">
        <v>2351750855</v>
      </c>
      <c r="V88" s="5">
        <v>2314139909</v>
      </c>
    </row>
    <row r="89" spans="2:26" ht="15.5" x14ac:dyDescent="0.35">
      <c r="C89" t="s">
        <v>113</v>
      </c>
    </row>
    <row r="90" spans="2:26" ht="15.5" x14ac:dyDescent="0.35">
      <c r="C90" t="s">
        <v>115</v>
      </c>
      <c r="D90" s="5">
        <v>201659602</v>
      </c>
      <c r="E90" s="5">
        <v>201659602</v>
      </c>
      <c r="F90" s="5">
        <v>201659602</v>
      </c>
      <c r="G90" s="5">
        <v>272192290</v>
      </c>
      <c r="I90" s="5">
        <v>201659602</v>
      </c>
      <c r="J90" s="5">
        <v>272013222</v>
      </c>
      <c r="K90" s="5">
        <v>224527499</v>
      </c>
      <c r="L90" s="5">
        <v>139737271</v>
      </c>
      <c r="M90" s="5">
        <v>707255148</v>
      </c>
      <c r="N90" s="5">
        <v>127550000</v>
      </c>
      <c r="O90" s="5">
        <v>136484320</v>
      </c>
      <c r="R90" s="5">
        <v>315000000</v>
      </c>
      <c r="U90" s="5">
        <v>9233754383</v>
      </c>
      <c r="V90" s="5">
        <v>10433848380</v>
      </c>
      <c r="W90" s="5">
        <v>6662412257</v>
      </c>
      <c r="X90" s="5">
        <v>5942063832</v>
      </c>
      <c r="Y90" s="5">
        <v>5202807402</v>
      </c>
      <c r="Z90" s="5">
        <v>2724214873</v>
      </c>
    </row>
    <row r="91" spans="2:26" ht="15.5" x14ac:dyDescent="0.35">
      <c r="C91" t="s">
        <v>117</v>
      </c>
      <c r="D91" s="5">
        <v>357161523</v>
      </c>
      <c r="E91" s="5">
        <v>358198528</v>
      </c>
      <c r="F91" s="5">
        <v>380477936</v>
      </c>
      <c r="G91" s="5">
        <v>337335857</v>
      </c>
      <c r="I91" s="5">
        <v>380477936</v>
      </c>
      <c r="J91" s="5">
        <v>338840406</v>
      </c>
      <c r="K91" s="5">
        <v>67600000</v>
      </c>
      <c r="L91" s="5">
        <v>78900000</v>
      </c>
      <c r="M91" s="5">
        <v>130500000</v>
      </c>
      <c r="N91" s="5">
        <v>71701391</v>
      </c>
      <c r="O91" s="5">
        <v>43000000</v>
      </c>
      <c r="P91" s="5">
        <v>7500000</v>
      </c>
      <c r="Q91" s="5">
        <v>3800000</v>
      </c>
      <c r="R91" s="5">
        <v>1250000</v>
      </c>
      <c r="S91" s="5">
        <v>7300000</v>
      </c>
      <c r="T91" s="5">
        <v>610825332</v>
      </c>
      <c r="U91" s="5">
        <v>47519000</v>
      </c>
      <c r="V91" s="5">
        <v>10839000</v>
      </c>
      <c r="W91" s="5">
        <v>7127636</v>
      </c>
      <c r="X91" s="5">
        <v>3850000</v>
      </c>
      <c r="Y91" s="5">
        <v>2950000</v>
      </c>
      <c r="Z91" s="5">
        <v>23800000</v>
      </c>
    </row>
    <row r="92" spans="2:26" ht="15.5" x14ac:dyDescent="0.35">
      <c r="C92" t="s">
        <v>771</v>
      </c>
      <c r="D92" s="5">
        <v>22521667550</v>
      </c>
      <c r="E92" s="5">
        <v>22885973501</v>
      </c>
      <c r="F92" s="5">
        <v>22732308532</v>
      </c>
      <c r="G92" s="5">
        <v>22570012199</v>
      </c>
      <c r="I92" s="5">
        <v>22732308532</v>
      </c>
      <c r="J92" s="5">
        <v>22025849033</v>
      </c>
      <c r="K92" s="5">
        <v>21792550491</v>
      </c>
      <c r="L92" s="5">
        <v>22029457014</v>
      </c>
      <c r="M92" s="5">
        <v>104128519144</v>
      </c>
      <c r="N92" s="5">
        <v>104987709591</v>
      </c>
      <c r="O92" s="5">
        <v>103801759332</v>
      </c>
      <c r="P92" s="5">
        <v>108408555597</v>
      </c>
      <c r="Q92" s="5">
        <v>124326715172</v>
      </c>
      <c r="R92" s="5">
        <v>126855492715</v>
      </c>
      <c r="S92" s="5">
        <v>125104948610</v>
      </c>
      <c r="T92" s="5">
        <v>123242912996</v>
      </c>
      <c r="U92" s="5">
        <v>117977630949</v>
      </c>
      <c r="V92" s="5">
        <v>105350580868</v>
      </c>
      <c r="W92" s="5">
        <v>93089609637</v>
      </c>
      <c r="X92" s="5">
        <v>84769510753</v>
      </c>
      <c r="Y92" s="5">
        <v>91040701050</v>
      </c>
      <c r="Z92" s="5">
        <v>105854325796</v>
      </c>
    </row>
    <row r="93" spans="2:26" ht="15.5" x14ac:dyDescent="0.35">
      <c r="C93" t="s">
        <v>125</v>
      </c>
    </row>
    <row r="94" spans="2:26" ht="15.5" x14ac:dyDescent="0.35">
      <c r="C94" t="s">
        <v>97</v>
      </c>
      <c r="D94" s="5">
        <v>3553060540</v>
      </c>
      <c r="E94" s="5">
        <v>3534750826</v>
      </c>
      <c r="F94" s="5">
        <v>3516441110</v>
      </c>
      <c r="G94" s="5">
        <v>2989446920</v>
      </c>
      <c r="I94" s="5">
        <v>3516441110</v>
      </c>
      <c r="J94" s="5">
        <v>3443202252</v>
      </c>
      <c r="K94" s="5">
        <v>4048209361</v>
      </c>
      <c r="L94" s="5">
        <v>4235747454</v>
      </c>
      <c r="M94" s="5">
        <v>4078666291</v>
      </c>
      <c r="N94" s="5">
        <v>3834346013</v>
      </c>
      <c r="O94" s="5">
        <v>1499059704</v>
      </c>
      <c r="P94" s="5">
        <v>2670367893</v>
      </c>
      <c r="Q94" s="5">
        <v>-121018290</v>
      </c>
      <c r="R94" s="5">
        <v>160986095</v>
      </c>
      <c r="S94" s="5">
        <v>180730474</v>
      </c>
      <c r="V94" s="5">
        <v>-15197623663</v>
      </c>
      <c r="W94" s="5">
        <v>-15197623663</v>
      </c>
      <c r="X94" s="5">
        <v>-15197623663</v>
      </c>
      <c r="Y94" s="5">
        <v>-15197623663</v>
      </c>
      <c r="Z94" s="5">
        <v>-15197623663</v>
      </c>
    </row>
    <row r="95" spans="2:26" ht="15.5" x14ac:dyDescent="0.35">
      <c r="C95" t="s">
        <v>120</v>
      </c>
      <c r="D95" s="5">
        <v>23816926243</v>
      </c>
      <c r="E95" s="5">
        <v>24220959108</v>
      </c>
      <c r="F95" s="5">
        <v>24510643695</v>
      </c>
      <c r="G95" s="5">
        <v>24744175569</v>
      </c>
      <c r="I95" s="5">
        <v>24510643695</v>
      </c>
      <c r="J95" s="5">
        <v>23781119616</v>
      </c>
      <c r="K95" s="5">
        <v>23288555973</v>
      </c>
      <c r="L95" s="5">
        <v>22845370858</v>
      </c>
      <c r="M95" s="5">
        <v>106400639866</v>
      </c>
      <c r="N95" s="5">
        <v>107744636327</v>
      </c>
      <c r="O95" s="5">
        <v>106498735012</v>
      </c>
      <c r="P95" s="5">
        <v>111158452972</v>
      </c>
      <c r="Q95" s="5">
        <v>129366818834</v>
      </c>
      <c r="R95" s="5">
        <v>132740526919</v>
      </c>
      <c r="S95" s="5">
        <v>128343404140</v>
      </c>
      <c r="T95" s="5">
        <v>130418371985</v>
      </c>
      <c r="U95" s="5">
        <v>140581354082</v>
      </c>
      <c r="V95" s="5">
        <v>129596121505</v>
      </c>
      <c r="W95" s="5">
        <v>116060097242</v>
      </c>
      <c r="X95" s="5">
        <v>104442568375</v>
      </c>
      <c r="Y95" s="5">
        <v>110346516537</v>
      </c>
      <c r="Z95" s="5">
        <v>118443019479</v>
      </c>
    </row>
    <row r="96" spans="2:26" ht="15.5" x14ac:dyDescent="0.35">
      <c r="C96" t="s">
        <v>121</v>
      </c>
    </row>
    <row r="97" spans="3:26" ht="15.5" x14ac:dyDescent="0.35">
      <c r="C97" t="s">
        <v>390</v>
      </c>
      <c r="D97" s="5">
        <v>12035680365</v>
      </c>
      <c r="E97" s="5">
        <v>12074429151</v>
      </c>
      <c r="F97" s="5">
        <v>12106645921</v>
      </c>
      <c r="G97" s="5">
        <v>13225691422</v>
      </c>
      <c r="I97" s="5">
        <v>12106645921</v>
      </c>
      <c r="J97" s="5">
        <v>13366916733</v>
      </c>
      <c r="K97" s="5">
        <v>13784451815</v>
      </c>
      <c r="L97" s="5">
        <v>14354908897</v>
      </c>
      <c r="M97" s="5">
        <v>14570525979</v>
      </c>
      <c r="N97" s="5">
        <v>14314453062</v>
      </c>
      <c r="O97" s="5">
        <v>14056860142</v>
      </c>
      <c r="P97" s="5">
        <v>33797267225</v>
      </c>
      <c r="Q97" s="5">
        <v>33195708880</v>
      </c>
      <c r="R97" s="5">
        <v>32592150537</v>
      </c>
      <c r="S97" s="5">
        <v>30177917165</v>
      </c>
      <c r="T97" s="5">
        <v>30177917165</v>
      </c>
      <c r="U97" s="5">
        <v>30177917165</v>
      </c>
      <c r="V97" s="5">
        <v>28802596237</v>
      </c>
      <c r="W97" s="5">
        <v>31353489640</v>
      </c>
      <c r="X97" s="5">
        <v>31560396757</v>
      </c>
      <c r="Y97" s="5">
        <v>23808227107</v>
      </c>
      <c r="Z97" s="5">
        <v>7647048136</v>
      </c>
    </row>
    <row r="98" spans="3:26" ht="15.5" x14ac:dyDescent="0.35">
      <c r="C98" t="s">
        <v>126</v>
      </c>
      <c r="D98" s="5">
        <v>7369361702</v>
      </c>
      <c r="E98" s="5">
        <v>7486315937</v>
      </c>
      <c r="F98" s="5">
        <v>7603270172</v>
      </c>
      <c r="G98" s="5">
        <v>7720224407</v>
      </c>
      <c r="I98" s="5">
        <v>7603270172</v>
      </c>
      <c r="J98" s="5">
        <v>8071087112</v>
      </c>
      <c r="K98" s="5">
        <v>8538904052</v>
      </c>
      <c r="L98" s="5">
        <v>9006720992</v>
      </c>
      <c r="M98" s="5">
        <v>9474537932</v>
      </c>
      <c r="N98" s="5">
        <v>9942354872</v>
      </c>
      <c r="O98" s="5">
        <v>10410171812</v>
      </c>
      <c r="P98" s="5">
        <v>10877988759</v>
      </c>
    </row>
    <row r="99" spans="3:26" ht="15.5" x14ac:dyDescent="0.35">
      <c r="C99" t="s">
        <v>132</v>
      </c>
      <c r="M99" s="5">
        <v>24999916</v>
      </c>
      <c r="N99" s="5">
        <v>50000000</v>
      </c>
      <c r="O99" s="5">
        <v>75000000</v>
      </c>
    </row>
    <row r="100" spans="3:26" ht="15.5" x14ac:dyDescent="0.35">
      <c r="C100" t="s">
        <v>128</v>
      </c>
      <c r="D100" s="5">
        <v>17786608</v>
      </c>
      <c r="E100" s="5">
        <v>20259060</v>
      </c>
      <c r="F100" s="5">
        <v>22731512</v>
      </c>
      <c r="G100" s="5">
        <v>25203964</v>
      </c>
      <c r="I100" s="5">
        <v>22731512</v>
      </c>
      <c r="J100" s="5">
        <v>15934542</v>
      </c>
      <c r="K100" s="5">
        <v>19983000</v>
      </c>
      <c r="L100" s="5">
        <v>44252513</v>
      </c>
      <c r="M100" s="5">
        <v>435606877</v>
      </c>
      <c r="N100" s="5">
        <v>925167363</v>
      </c>
      <c r="O100" s="5">
        <v>1394649669</v>
      </c>
      <c r="P100" s="5">
        <v>1277381264</v>
      </c>
      <c r="Q100" s="5">
        <v>43196422</v>
      </c>
      <c r="R100" s="5">
        <v>88974946</v>
      </c>
      <c r="S100" s="5">
        <v>298659120</v>
      </c>
      <c r="T100" s="5">
        <v>621918000</v>
      </c>
      <c r="U100" s="5">
        <v>1043524819</v>
      </c>
      <c r="V100" s="5">
        <v>694434131</v>
      </c>
      <c r="W100" s="5">
        <v>671037841</v>
      </c>
      <c r="X100" s="5">
        <v>355862657</v>
      </c>
      <c r="Y100" s="5">
        <v>729227069</v>
      </c>
      <c r="Z100" s="5">
        <v>1122912901</v>
      </c>
    </row>
    <row r="101" spans="3:26" ht="15.5" x14ac:dyDescent="0.35">
      <c r="C101" t="s">
        <v>133</v>
      </c>
      <c r="D101" s="5">
        <v>104605955612</v>
      </c>
      <c r="E101" s="5">
        <v>105063295094</v>
      </c>
      <c r="F101" s="5">
        <v>105429302702</v>
      </c>
      <c r="G101" s="5">
        <v>108218877120</v>
      </c>
      <c r="I101" s="5">
        <v>105429302702</v>
      </c>
      <c r="J101" s="5">
        <v>108899900111</v>
      </c>
      <c r="K101" s="5">
        <v>111573770722</v>
      </c>
      <c r="L101" s="5">
        <v>112588642630</v>
      </c>
      <c r="M101" s="5">
        <v>33170358469</v>
      </c>
      <c r="N101" s="5">
        <v>34562134702</v>
      </c>
      <c r="O101" s="5">
        <v>36637701705</v>
      </c>
      <c r="P101" s="5">
        <v>61154984757</v>
      </c>
      <c r="Q101" s="5">
        <v>49669155218</v>
      </c>
      <c r="R101" s="5">
        <v>46520351197</v>
      </c>
      <c r="S101" s="5">
        <v>47400197527</v>
      </c>
      <c r="T101" s="5">
        <v>45753248678</v>
      </c>
      <c r="U101" s="5">
        <v>35053879890</v>
      </c>
      <c r="V101" s="5">
        <v>29497030368</v>
      </c>
      <c r="W101" s="5">
        <v>32024527481</v>
      </c>
      <c r="X101" s="5">
        <v>31916259414</v>
      </c>
      <c r="Y101" s="5">
        <v>24537454176</v>
      </c>
      <c r="Z101" s="5">
        <v>8769961037</v>
      </c>
    </row>
    <row r="102" spans="3:26" ht="15.5" x14ac:dyDescent="0.35">
      <c r="C102" t="s">
        <v>134</v>
      </c>
      <c r="D102" s="5">
        <v>128422881855</v>
      </c>
      <c r="E102" s="5">
        <v>129284254202</v>
      </c>
      <c r="F102" s="5">
        <v>129939946397</v>
      </c>
      <c r="G102" s="5">
        <v>132963052689</v>
      </c>
      <c r="I102" s="5">
        <v>129939946397</v>
      </c>
      <c r="J102" s="5">
        <v>132681019727</v>
      </c>
      <c r="K102" s="5">
        <v>134862326695</v>
      </c>
      <c r="L102" s="5">
        <v>135434013488</v>
      </c>
      <c r="M102" s="5">
        <v>139570998335</v>
      </c>
      <c r="N102" s="5">
        <v>142306771029</v>
      </c>
      <c r="O102" s="5">
        <v>143136436717</v>
      </c>
      <c r="P102" s="5">
        <v>172313437729</v>
      </c>
      <c r="Q102" s="5">
        <v>179035974052</v>
      </c>
      <c r="R102" s="5">
        <v>179260878116</v>
      </c>
      <c r="S102" s="5">
        <v>175743601667</v>
      </c>
      <c r="T102" s="5">
        <v>176171620663</v>
      </c>
      <c r="U102" s="5">
        <v>175635233972</v>
      </c>
      <c r="V102" s="5">
        <v>159093151873</v>
      </c>
      <c r="W102" s="5">
        <v>148084624723</v>
      </c>
      <c r="X102" s="5">
        <v>136358827789</v>
      </c>
      <c r="Y102" s="5">
        <v>134883970713</v>
      </c>
      <c r="Z102" s="5">
        <v>127212980516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14204758331</v>
      </c>
      <c r="E105" s="5">
        <v>14264406488</v>
      </c>
      <c r="F105" s="5">
        <v>13346041480</v>
      </c>
      <c r="G105" s="5">
        <v>15443983843</v>
      </c>
      <c r="I105" s="5">
        <v>13346041480</v>
      </c>
      <c r="J105" s="5">
        <v>10764200911</v>
      </c>
      <c r="K105" s="5">
        <v>8585199688</v>
      </c>
      <c r="L105" s="5">
        <v>6382787788</v>
      </c>
      <c r="M105" s="5">
        <v>6843248578</v>
      </c>
      <c r="N105" s="5">
        <v>7445381494</v>
      </c>
      <c r="O105" s="5">
        <v>4280173029</v>
      </c>
      <c r="P105" s="5">
        <v>42887324516</v>
      </c>
      <c r="Q105" s="5">
        <v>55374100817</v>
      </c>
      <c r="R105" s="5">
        <v>60816048518</v>
      </c>
      <c r="S105" s="5">
        <v>61733471306</v>
      </c>
      <c r="T105" s="5">
        <v>44507450711</v>
      </c>
      <c r="U105" s="5">
        <v>52205931545</v>
      </c>
      <c r="V105" s="5">
        <v>50928277247</v>
      </c>
      <c r="W105" s="5">
        <v>37192675849</v>
      </c>
      <c r="X105" s="5">
        <v>32323669871</v>
      </c>
      <c r="Y105" s="5">
        <v>29342611329</v>
      </c>
      <c r="Z105" s="5">
        <v>25807816006</v>
      </c>
    </row>
    <row r="106" spans="3:26" ht="15.5" x14ac:dyDescent="0.35">
      <c r="C106" t="s">
        <v>391</v>
      </c>
      <c r="D106" s="5">
        <v>3000000000</v>
      </c>
      <c r="E106" s="5">
        <v>3000000000</v>
      </c>
      <c r="F106" s="5">
        <v>3000000000</v>
      </c>
      <c r="G106" s="5">
        <v>3000000000</v>
      </c>
      <c r="I106" s="5">
        <v>3000000000</v>
      </c>
      <c r="J106" s="5">
        <v>3000000000</v>
      </c>
      <c r="K106" s="5">
        <v>3000000000</v>
      </c>
      <c r="L106" s="5">
        <v>2969468231</v>
      </c>
      <c r="M106" s="5">
        <v>2970752061</v>
      </c>
      <c r="N106" s="5">
        <v>2942161201</v>
      </c>
      <c r="O106" s="5">
        <v>1170445398</v>
      </c>
      <c r="Q106" s="5">
        <v>855830188</v>
      </c>
      <c r="R106" s="5">
        <v>2775095833</v>
      </c>
      <c r="S106" s="5">
        <v>2939918934</v>
      </c>
      <c r="T106" s="5">
        <v>2992689295</v>
      </c>
      <c r="U106" s="5">
        <v>468184236</v>
      </c>
    </row>
    <row r="107" spans="3:26" ht="15.5" x14ac:dyDescent="0.35">
      <c r="C107" t="s">
        <v>139</v>
      </c>
      <c r="W107" s="5">
        <v>4535948318</v>
      </c>
      <c r="X107" s="5">
        <v>4459066522</v>
      </c>
      <c r="Y107" s="5">
        <v>4056194793</v>
      </c>
      <c r="Z107" s="5">
        <v>7156354488</v>
      </c>
    </row>
    <row r="108" spans="3:26" ht="15.5" x14ac:dyDescent="0.35">
      <c r="C108" t="s">
        <v>140</v>
      </c>
      <c r="Q108" s="5">
        <v>753492705</v>
      </c>
      <c r="R108" s="5">
        <v>447743386</v>
      </c>
      <c r="S108" s="5">
        <v>454425152</v>
      </c>
      <c r="T108" s="5">
        <v>1320826546</v>
      </c>
      <c r="U108" s="5">
        <v>2351750855</v>
      </c>
      <c r="V108" s="5">
        <v>2314139909</v>
      </c>
      <c r="W108" s="5">
        <v>4535948318</v>
      </c>
      <c r="X108" s="5">
        <v>4459066522</v>
      </c>
      <c r="Y108" s="5">
        <v>4056194793</v>
      </c>
      <c r="Z108" s="5">
        <v>7156354488</v>
      </c>
    </row>
    <row r="109" spans="3:26" ht="15.5" x14ac:dyDescent="0.35">
      <c r="C109" t="s">
        <v>772</v>
      </c>
      <c r="D109" s="5">
        <v>2383044917</v>
      </c>
      <c r="E109" s="5">
        <v>2383044917</v>
      </c>
      <c r="F109" s="5">
        <v>2383044917</v>
      </c>
      <c r="G109" s="5">
        <v>2362304047</v>
      </c>
      <c r="I109" s="5">
        <v>2383044917</v>
      </c>
      <c r="J109" s="5">
        <v>2383044917</v>
      </c>
      <c r="K109" s="5">
        <v>1498044917</v>
      </c>
      <c r="L109" s="5">
        <v>32625000</v>
      </c>
      <c r="M109" s="5">
        <v>21940628</v>
      </c>
      <c r="N109" s="5">
        <v>60375000</v>
      </c>
    </row>
    <row r="110" spans="3:26" ht="15.5" x14ac:dyDescent="0.35">
      <c r="C110" t="s">
        <v>141</v>
      </c>
      <c r="D110" s="5">
        <v>6928247610</v>
      </c>
      <c r="E110" s="5">
        <v>6085752475</v>
      </c>
      <c r="F110" s="5">
        <v>5225047027</v>
      </c>
      <c r="G110" s="5">
        <v>4143661283</v>
      </c>
      <c r="I110" s="5">
        <v>5225047027</v>
      </c>
      <c r="J110" s="5">
        <v>2390997074</v>
      </c>
      <c r="K110" s="5">
        <v>543696470</v>
      </c>
      <c r="L110" s="5">
        <v>438014249</v>
      </c>
      <c r="M110" s="5">
        <v>508869265</v>
      </c>
      <c r="N110" s="5">
        <v>313382644</v>
      </c>
      <c r="O110" s="5">
        <v>188121292</v>
      </c>
      <c r="U110" s="5">
        <v>45512900</v>
      </c>
      <c r="V110" s="5">
        <v>481469168</v>
      </c>
      <c r="W110" s="5">
        <v>2731469168</v>
      </c>
      <c r="X110" s="5">
        <v>562797934</v>
      </c>
      <c r="Y110" s="5">
        <v>562797934</v>
      </c>
      <c r="Z110" s="5">
        <v>570975659</v>
      </c>
    </row>
    <row r="111" spans="3:26" ht="15.5" x14ac:dyDescent="0.35">
      <c r="C111" t="s">
        <v>434</v>
      </c>
      <c r="P111" s="5">
        <v>14801000000</v>
      </c>
      <c r="Q111" s="5">
        <v>19285000000</v>
      </c>
      <c r="R111" s="5">
        <v>22602666668</v>
      </c>
      <c r="S111" s="5">
        <v>24000000000</v>
      </c>
    </row>
    <row r="112" spans="3:26" ht="15.5" x14ac:dyDescent="0.35">
      <c r="C112" t="s">
        <v>143</v>
      </c>
      <c r="D112" s="5">
        <v>41413836</v>
      </c>
      <c r="E112" s="5">
        <v>89929069</v>
      </c>
      <c r="F112" s="5">
        <v>113652356</v>
      </c>
      <c r="G112" s="5">
        <v>244526475</v>
      </c>
      <c r="I112" s="5">
        <v>113652356</v>
      </c>
      <c r="J112" s="5">
        <v>146062660</v>
      </c>
      <c r="K112" s="5">
        <v>448218116</v>
      </c>
      <c r="L112" s="5">
        <v>1013551928</v>
      </c>
      <c r="M112" s="5">
        <v>1156840673</v>
      </c>
      <c r="N112" s="5">
        <v>1475403937</v>
      </c>
      <c r="O112" s="5">
        <v>239661752</v>
      </c>
      <c r="P112" s="5">
        <v>19890614</v>
      </c>
      <c r="Q112" s="5">
        <v>1405598838</v>
      </c>
      <c r="R112" s="5">
        <v>1405702652</v>
      </c>
      <c r="S112" s="5">
        <v>1359856281</v>
      </c>
      <c r="T112" s="5">
        <v>3441050911</v>
      </c>
      <c r="U112" s="5">
        <v>7805136753</v>
      </c>
      <c r="V112" s="5">
        <v>412938389</v>
      </c>
      <c r="W112" s="5">
        <v>1452407540</v>
      </c>
      <c r="X112" s="5">
        <v>522164389</v>
      </c>
      <c r="Y112" s="5">
        <v>643438923</v>
      </c>
      <c r="Z112" s="5">
        <v>425341062</v>
      </c>
    </row>
    <row r="113" spans="3:26" ht="15.5" x14ac:dyDescent="0.35">
      <c r="C113" t="s">
        <v>145</v>
      </c>
    </row>
    <row r="114" spans="3:26" ht="15.5" x14ac:dyDescent="0.35">
      <c r="C114" t="s">
        <v>151</v>
      </c>
    </row>
    <row r="115" spans="3:26" ht="15.5" x14ac:dyDescent="0.35">
      <c r="C115" t="s">
        <v>146</v>
      </c>
      <c r="T115" s="5">
        <v>3333333330</v>
      </c>
    </row>
    <row r="116" spans="3:26" ht="15.5" x14ac:dyDescent="0.35">
      <c r="C116" t="s">
        <v>513</v>
      </c>
      <c r="N116" s="5">
        <v>172121000</v>
      </c>
      <c r="O116" s="5">
        <v>445565500</v>
      </c>
      <c r="P116" s="5">
        <v>465375000</v>
      </c>
      <c r="U116" s="5">
        <v>20766667</v>
      </c>
    </row>
    <row r="117" spans="3:26" ht="15.5" x14ac:dyDescent="0.35">
      <c r="C117" t="s">
        <v>152</v>
      </c>
      <c r="L117" s="5">
        <v>50621000</v>
      </c>
      <c r="M117" s="5">
        <v>172121000</v>
      </c>
      <c r="N117" s="5">
        <v>427711500</v>
      </c>
      <c r="O117" s="5">
        <v>430044000</v>
      </c>
      <c r="P117" s="5">
        <v>279225000</v>
      </c>
      <c r="S117" s="5">
        <v>7460000</v>
      </c>
      <c r="T117" s="5">
        <v>3354099997</v>
      </c>
      <c r="U117" s="5">
        <v>280009166</v>
      </c>
      <c r="V117" s="5">
        <v>269447054</v>
      </c>
      <c r="W117" s="5">
        <v>375960522</v>
      </c>
    </row>
    <row r="118" spans="3:26" ht="15.5" x14ac:dyDescent="0.35">
      <c r="C118" t="s">
        <v>144</v>
      </c>
      <c r="D118" s="5">
        <v>20970610</v>
      </c>
      <c r="E118" s="5">
        <v>127256769</v>
      </c>
      <c r="F118" s="5">
        <v>22590789</v>
      </c>
      <c r="G118" s="5">
        <v>10176654</v>
      </c>
      <c r="I118" s="5">
        <v>22590789</v>
      </c>
      <c r="J118" s="5">
        <v>19719729</v>
      </c>
      <c r="N118" s="5">
        <v>151605000</v>
      </c>
      <c r="O118" s="5">
        <v>76760502</v>
      </c>
      <c r="P118" s="5">
        <v>54668192</v>
      </c>
      <c r="Q118" s="5">
        <v>106583417</v>
      </c>
      <c r="R118" s="5">
        <v>187721734</v>
      </c>
      <c r="S118" s="5">
        <v>65698593</v>
      </c>
      <c r="T118" s="5">
        <v>277179766</v>
      </c>
      <c r="U118" s="5">
        <v>365300520</v>
      </c>
      <c r="V118" s="5">
        <v>957763525</v>
      </c>
      <c r="W118" s="5">
        <v>62901874</v>
      </c>
      <c r="X118" s="5">
        <v>64317488</v>
      </c>
    </row>
    <row r="119" spans="3:26" ht="15.5" x14ac:dyDescent="0.35">
      <c r="C119" t="s">
        <v>153</v>
      </c>
      <c r="D119" s="5">
        <v>1495143998</v>
      </c>
      <c r="E119" s="5">
        <v>1474195833</v>
      </c>
      <c r="F119" s="5">
        <v>1438234384</v>
      </c>
      <c r="G119" s="5">
        <v>1871581741</v>
      </c>
      <c r="I119" s="5">
        <v>1438234384</v>
      </c>
      <c r="J119" s="5">
        <v>1294388587</v>
      </c>
      <c r="K119" s="5">
        <v>477077816</v>
      </c>
      <c r="L119" s="5">
        <v>206304505</v>
      </c>
      <c r="M119" s="5">
        <v>327837262</v>
      </c>
      <c r="N119" s="5">
        <v>653541865</v>
      </c>
      <c r="O119" s="5">
        <v>3245875747</v>
      </c>
      <c r="P119" s="5">
        <v>1535807977</v>
      </c>
      <c r="Q119" s="5">
        <v>3511327910</v>
      </c>
      <c r="R119" s="5">
        <v>11224554932</v>
      </c>
      <c r="S119" s="5">
        <v>13078979444</v>
      </c>
      <c r="T119" s="5">
        <v>32118392483</v>
      </c>
      <c r="U119" s="5">
        <v>30930030754</v>
      </c>
      <c r="V119" s="5">
        <v>20690748915</v>
      </c>
      <c r="W119" s="5">
        <v>30086084438</v>
      </c>
      <c r="X119" s="5">
        <v>29130545567</v>
      </c>
      <c r="Y119" s="5">
        <v>38571235006</v>
      </c>
      <c r="Z119" s="5">
        <v>43418755338</v>
      </c>
    </row>
    <row r="120" spans="3:26" ht="15.5" x14ac:dyDescent="0.35">
      <c r="C120" t="s">
        <v>154</v>
      </c>
      <c r="D120" s="5">
        <v>1495143998</v>
      </c>
      <c r="E120" s="5">
        <v>1474195833</v>
      </c>
      <c r="F120" s="5">
        <v>1438234384</v>
      </c>
      <c r="G120" s="5">
        <v>1871581741</v>
      </c>
      <c r="I120" s="5">
        <v>1438234384</v>
      </c>
      <c r="J120" s="5">
        <v>1294388587</v>
      </c>
      <c r="K120" s="5">
        <v>477077816</v>
      </c>
      <c r="L120" s="5">
        <v>206304505</v>
      </c>
      <c r="M120" s="5">
        <v>327837262</v>
      </c>
      <c r="N120" s="5">
        <v>653541865</v>
      </c>
      <c r="O120" s="5">
        <v>3245875747</v>
      </c>
      <c r="P120" s="5">
        <v>1535807977</v>
      </c>
      <c r="Q120" s="5">
        <v>3511327910</v>
      </c>
      <c r="R120" s="5">
        <v>11224554932</v>
      </c>
      <c r="S120" s="5">
        <v>13078979444</v>
      </c>
      <c r="T120" s="5">
        <v>32118392483</v>
      </c>
      <c r="U120" s="5">
        <v>30930030754</v>
      </c>
      <c r="V120" s="5">
        <v>20690748915</v>
      </c>
      <c r="W120" s="5">
        <v>30086084438</v>
      </c>
      <c r="X120" s="5">
        <v>29130545567</v>
      </c>
      <c r="Y120" s="5">
        <v>38571235006</v>
      </c>
      <c r="Z120" s="5">
        <v>43418755338</v>
      </c>
    </row>
    <row r="121" spans="3:26" ht="15.5" x14ac:dyDescent="0.35">
      <c r="C121" t="s">
        <v>773</v>
      </c>
      <c r="O121" s="5">
        <v>100613800</v>
      </c>
      <c r="P121" s="5">
        <v>100613800</v>
      </c>
      <c r="Q121" s="5">
        <v>100613800</v>
      </c>
      <c r="R121" s="5">
        <v>100613800</v>
      </c>
      <c r="S121" s="5">
        <v>100613800</v>
      </c>
      <c r="T121" s="5">
        <v>100613800</v>
      </c>
      <c r="U121" s="5">
        <v>100613800</v>
      </c>
      <c r="V121" s="5">
        <v>9100613800</v>
      </c>
      <c r="W121" s="5">
        <v>5811218852</v>
      </c>
      <c r="X121" s="5">
        <v>850738073</v>
      </c>
      <c r="Y121" s="5">
        <v>123480466</v>
      </c>
      <c r="Z121" s="5">
        <v>867179271</v>
      </c>
    </row>
    <row r="122" spans="3:26" ht="15.5" x14ac:dyDescent="0.35">
      <c r="C122" t="s">
        <v>393</v>
      </c>
      <c r="R122" s="5">
        <v>8400000000</v>
      </c>
      <c r="S122" s="5">
        <v>10666666668</v>
      </c>
      <c r="T122" s="5">
        <v>29955775447</v>
      </c>
      <c r="U122" s="5">
        <v>29050498297</v>
      </c>
      <c r="V122" s="5">
        <v>10163309407</v>
      </c>
      <c r="W122" s="5">
        <v>23259487896</v>
      </c>
      <c r="X122" s="5">
        <v>27516348125</v>
      </c>
      <c r="Y122" s="5">
        <v>37859508059</v>
      </c>
      <c r="Z122" s="5">
        <v>42142174946</v>
      </c>
    </row>
    <row r="123" spans="3:26" ht="15.5" x14ac:dyDescent="0.35">
      <c r="C123" t="s">
        <v>156</v>
      </c>
    </row>
    <row r="124" spans="3:26" ht="15.5" x14ac:dyDescent="0.35">
      <c r="C124" t="s">
        <v>157</v>
      </c>
      <c r="N124" s="5">
        <v>172121000</v>
      </c>
      <c r="O124" s="5">
        <v>445565500</v>
      </c>
      <c r="P124" s="5">
        <v>465375000</v>
      </c>
      <c r="U124" s="5">
        <v>20766667</v>
      </c>
    </row>
    <row r="125" spans="3:26" ht="15.5" x14ac:dyDescent="0.35">
      <c r="C125" t="s">
        <v>159</v>
      </c>
      <c r="D125" s="5">
        <v>15699902329</v>
      </c>
      <c r="E125" s="5">
        <v>15738602321</v>
      </c>
      <c r="F125" s="5">
        <v>14784275864</v>
      </c>
      <c r="G125" s="5">
        <v>17315565584</v>
      </c>
      <c r="I125" s="5">
        <v>14784275864</v>
      </c>
      <c r="J125" s="5">
        <v>12058589498</v>
      </c>
      <c r="K125" s="5">
        <v>9062277504</v>
      </c>
      <c r="L125" s="5">
        <v>6589092293</v>
      </c>
      <c r="M125" s="5">
        <v>7171085840</v>
      </c>
      <c r="N125" s="5">
        <v>8098923359</v>
      </c>
      <c r="O125" s="5">
        <v>7526048776</v>
      </c>
      <c r="P125" s="5">
        <v>44423132493</v>
      </c>
      <c r="Q125" s="5">
        <v>58885428727</v>
      </c>
      <c r="R125" s="5">
        <v>72040603450</v>
      </c>
      <c r="S125" s="5">
        <v>74812450750</v>
      </c>
      <c r="T125" s="5">
        <v>76625843194</v>
      </c>
      <c r="U125" s="5">
        <v>83135962299</v>
      </c>
      <c r="V125" s="5">
        <v>71619026162</v>
      </c>
      <c r="W125" s="5">
        <v>67278760287</v>
      </c>
      <c r="X125" s="5">
        <v>61454215438</v>
      </c>
      <c r="Y125" s="5">
        <v>67913846335</v>
      </c>
      <c r="Z125" s="5">
        <v>69226571344</v>
      </c>
    </row>
    <row r="126" spans="3:26" ht="15.5" x14ac:dyDescent="0.35">
      <c r="C126" t="s">
        <v>160</v>
      </c>
    </row>
    <row r="127" spans="3:26" ht="15.5" x14ac:dyDescent="0.35">
      <c r="C127" t="s">
        <v>161</v>
      </c>
      <c r="D127" s="5">
        <v>66178452000</v>
      </c>
      <c r="E127" s="5">
        <v>66178452000</v>
      </c>
      <c r="F127" s="5">
        <v>66178452000</v>
      </c>
      <c r="G127" s="5">
        <v>66178452000</v>
      </c>
      <c r="I127" s="5">
        <v>66178452000</v>
      </c>
      <c r="J127" s="5">
        <v>66178452000</v>
      </c>
      <c r="K127" s="5">
        <v>66178452000</v>
      </c>
      <c r="L127" s="5">
        <v>66178452000</v>
      </c>
      <c r="M127" s="5">
        <v>66178452000</v>
      </c>
      <c r="N127" s="5">
        <v>66178452000</v>
      </c>
      <c r="O127" s="5">
        <v>66178452000</v>
      </c>
      <c r="P127" s="5">
        <v>66178452000</v>
      </c>
      <c r="Q127" s="5">
        <v>66178452000</v>
      </c>
      <c r="R127" s="5">
        <v>66178452000</v>
      </c>
      <c r="S127" s="5">
        <v>66178452000</v>
      </c>
      <c r="T127" s="5">
        <v>66178452000</v>
      </c>
      <c r="U127" s="5">
        <v>66178452000</v>
      </c>
      <c r="V127" s="5">
        <v>66178452000</v>
      </c>
      <c r="W127" s="5">
        <v>65000002000</v>
      </c>
      <c r="X127" s="5">
        <v>65000002000</v>
      </c>
      <c r="Y127" s="5">
        <v>65000002000</v>
      </c>
      <c r="Z127" s="5">
        <v>65000000000</v>
      </c>
    </row>
    <row r="128" spans="3:26" ht="15.5" x14ac:dyDescent="0.35">
      <c r="C128" t="s">
        <v>162</v>
      </c>
      <c r="D128" s="5">
        <v>-3502098555</v>
      </c>
      <c r="E128" s="5">
        <v>-3502098555</v>
      </c>
      <c r="F128" s="5">
        <v>-3502098555</v>
      </c>
      <c r="G128" s="5">
        <v>-3502098555</v>
      </c>
      <c r="I128" s="5">
        <v>-3502098555</v>
      </c>
      <c r="J128" s="5">
        <v>-3502098555</v>
      </c>
      <c r="K128" s="5">
        <v>-3502098555</v>
      </c>
      <c r="L128" s="5">
        <v>-3502098555</v>
      </c>
      <c r="M128" s="5">
        <v>-3502098555</v>
      </c>
      <c r="N128" s="5">
        <v>-3502098555</v>
      </c>
      <c r="O128" s="5">
        <v>-3502098555</v>
      </c>
      <c r="P128" s="5">
        <v>-3502098555</v>
      </c>
      <c r="Q128" s="5">
        <v>-3502098555</v>
      </c>
      <c r="R128" s="5">
        <v>-3502098555</v>
      </c>
      <c r="S128" s="5">
        <v>-7992455529</v>
      </c>
      <c r="T128" s="5">
        <v>-7992455529</v>
      </c>
      <c r="U128" s="5">
        <v>-7992455529</v>
      </c>
      <c r="V128" s="5">
        <v>7205168134</v>
      </c>
      <c r="W128" s="5">
        <v>6203485634</v>
      </c>
      <c r="X128" s="5">
        <v>6203485634</v>
      </c>
      <c r="Y128" s="5">
        <v>6203485634</v>
      </c>
      <c r="Z128" s="5">
        <v>6203483934</v>
      </c>
    </row>
    <row r="129" spans="2:26" ht="15.5" x14ac:dyDescent="0.35">
      <c r="C129" t="s">
        <v>163</v>
      </c>
      <c r="D129" s="5">
        <v>46480299428</v>
      </c>
      <c r="E129" s="5">
        <v>47321281497</v>
      </c>
      <c r="F129" s="5">
        <v>48949609864</v>
      </c>
      <c r="G129" s="5">
        <v>49968420627</v>
      </c>
      <c r="I129" s="5">
        <v>48949609864</v>
      </c>
      <c r="J129" s="5">
        <v>54489608420</v>
      </c>
      <c r="K129" s="5">
        <v>59062220271</v>
      </c>
      <c r="L129" s="5">
        <v>61919554183</v>
      </c>
      <c r="M129" s="5">
        <v>65631626647</v>
      </c>
      <c r="N129" s="5">
        <v>67683882099</v>
      </c>
      <c r="O129" s="5">
        <v>71421708679</v>
      </c>
      <c r="P129" s="5">
        <v>62530317785</v>
      </c>
      <c r="Q129" s="5">
        <v>57579944057</v>
      </c>
      <c r="R129" s="5">
        <v>44371049038</v>
      </c>
      <c r="S129" s="5">
        <v>42554269493</v>
      </c>
      <c r="T129" s="5">
        <v>41350526488</v>
      </c>
      <c r="U129" s="5">
        <v>34305367989</v>
      </c>
      <c r="V129" s="5">
        <v>29280485387</v>
      </c>
      <c r="W129" s="5">
        <v>24793493753</v>
      </c>
      <c r="X129" s="5">
        <v>18892490640</v>
      </c>
      <c r="Y129" s="5">
        <v>10961521752</v>
      </c>
      <c r="Z129" s="5">
        <v>1979378860</v>
      </c>
    </row>
    <row r="130" spans="2:26" ht="15.5" x14ac:dyDescent="0.35">
      <c r="C130" t="s">
        <v>164</v>
      </c>
    </row>
    <row r="131" spans="2:26" ht="15.5" x14ac:dyDescent="0.35">
      <c r="C131" t="s">
        <v>165</v>
      </c>
      <c r="D131" s="5">
        <v>46480299428</v>
      </c>
      <c r="E131" s="5">
        <v>47321281497</v>
      </c>
      <c r="F131" s="5">
        <v>48949609864</v>
      </c>
      <c r="G131" s="5">
        <v>49968420627</v>
      </c>
      <c r="I131" s="5">
        <v>48949609864</v>
      </c>
      <c r="J131" s="5">
        <v>54489608420</v>
      </c>
      <c r="K131" s="5">
        <v>59062220271</v>
      </c>
      <c r="L131" s="5">
        <v>61919554183</v>
      </c>
      <c r="M131" s="5">
        <v>65631626647</v>
      </c>
      <c r="N131" s="5">
        <v>67683882099</v>
      </c>
      <c r="O131" s="5">
        <v>71421708679</v>
      </c>
      <c r="P131" s="5">
        <v>62530317785</v>
      </c>
      <c r="S131" s="5">
        <v>42554269493</v>
      </c>
      <c r="T131" s="5">
        <v>41350526488</v>
      </c>
      <c r="U131" s="5">
        <v>34305367989</v>
      </c>
      <c r="V131" s="5">
        <v>29280485387</v>
      </c>
      <c r="W131" s="5">
        <v>24793493753</v>
      </c>
      <c r="X131" s="5">
        <v>18892490640</v>
      </c>
      <c r="Y131" s="5">
        <v>10961521752</v>
      </c>
      <c r="Z131" s="5">
        <v>1979378860</v>
      </c>
    </row>
    <row r="132" spans="2:26" ht="15.5" x14ac:dyDescent="0.35">
      <c r="C132" t="s">
        <v>166</v>
      </c>
      <c r="D132" s="5">
        <v>46480299428</v>
      </c>
      <c r="E132" s="5">
        <v>47321281497</v>
      </c>
      <c r="F132" s="5">
        <v>48949609864</v>
      </c>
      <c r="G132" s="5">
        <v>49968420627</v>
      </c>
      <c r="I132" s="5">
        <v>48949609864</v>
      </c>
      <c r="J132" s="5">
        <v>54489608420</v>
      </c>
      <c r="K132" s="5">
        <v>59062220271</v>
      </c>
      <c r="L132" s="5">
        <v>61919554183</v>
      </c>
      <c r="M132" s="5">
        <v>65631626647</v>
      </c>
      <c r="N132" s="5">
        <v>67683882099</v>
      </c>
      <c r="O132" s="5">
        <v>71421708679</v>
      </c>
      <c r="P132" s="5">
        <v>62530317785</v>
      </c>
      <c r="Q132" s="5">
        <v>57579944057</v>
      </c>
      <c r="R132" s="5">
        <v>44371049038</v>
      </c>
      <c r="S132" s="5">
        <v>42554269493</v>
      </c>
      <c r="T132" s="5">
        <v>41350526488</v>
      </c>
      <c r="U132" s="5">
        <v>34305367989</v>
      </c>
      <c r="V132" s="5">
        <v>29280485387</v>
      </c>
      <c r="W132" s="5">
        <v>24793493753</v>
      </c>
      <c r="X132" s="5">
        <v>18892490640</v>
      </c>
      <c r="Y132" s="5">
        <v>10961521752</v>
      </c>
      <c r="Z132" s="5">
        <v>1979378860</v>
      </c>
    </row>
    <row r="133" spans="2:26" ht="15.5" x14ac:dyDescent="0.35">
      <c r="C133" t="s">
        <v>167</v>
      </c>
      <c r="D133" s="5">
        <v>13266113</v>
      </c>
      <c r="E133" s="5">
        <v>13266113</v>
      </c>
      <c r="F133" s="5">
        <v>13266113</v>
      </c>
      <c r="G133" s="5">
        <v>13266113</v>
      </c>
      <c r="I133" s="5">
        <v>13266113</v>
      </c>
      <c r="J133" s="5">
        <v>13266113</v>
      </c>
      <c r="K133" s="5">
        <v>13266113</v>
      </c>
      <c r="L133" s="5">
        <v>13266113</v>
      </c>
      <c r="M133" s="5">
        <v>13266113</v>
      </c>
      <c r="N133" s="5">
        <v>13266113</v>
      </c>
      <c r="O133" s="5">
        <v>13266113</v>
      </c>
      <c r="P133" s="5">
        <v>13266113</v>
      </c>
      <c r="Q133" s="5">
        <v>15266113</v>
      </c>
      <c r="R133" s="5">
        <v>11886088</v>
      </c>
      <c r="S133" s="5">
        <v>10154479</v>
      </c>
      <c r="T133" s="5">
        <v>9254510</v>
      </c>
      <c r="U133" s="5">
        <v>7907213</v>
      </c>
      <c r="V133" s="5">
        <v>7643853</v>
      </c>
      <c r="W133" s="5">
        <v>6506712</v>
      </c>
      <c r="X133" s="5">
        <v>6257740</v>
      </c>
      <c r="Y133" s="5">
        <v>2738655</v>
      </c>
      <c r="Z133" s="5">
        <v>1170045</v>
      </c>
    </row>
    <row r="134" spans="2:26" ht="15.5" x14ac:dyDescent="0.35">
      <c r="C134" t="s">
        <v>10</v>
      </c>
      <c r="D134" s="5">
        <v>112722979526</v>
      </c>
      <c r="E134" s="5">
        <v>113545651881</v>
      </c>
      <c r="F134" s="5">
        <v>115155670532</v>
      </c>
      <c r="G134" s="5">
        <v>115647487105</v>
      </c>
      <c r="I134" s="5">
        <v>115155670532</v>
      </c>
      <c r="J134" s="5">
        <v>120622430230</v>
      </c>
      <c r="K134" s="5">
        <v>125800049190</v>
      </c>
      <c r="L134" s="5">
        <v>128844921195</v>
      </c>
      <c r="M134" s="5">
        <v>132399912496</v>
      </c>
      <c r="N134" s="5">
        <v>134207847670</v>
      </c>
      <c r="O134" s="5">
        <v>135610387941</v>
      </c>
      <c r="P134" s="5">
        <v>127890305236</v>
      </c>
      <c r="Q134" s="5">
        <v>120150545325</v>
      </c>
      <c r="R134" s="5">
        <v>107220274666</v>
      </c>
      <c r="S134" s="5">
        <v>100931150917</v>
      </c>
      <c r="T134" s="5">
        <v>99545777469</v>
      </c>
      <c r="U134" s="5">
        <v>92499271673</v>
      </c>
      <c r="V134" s="5">
        <v>87474125711</v>
      </c>
      <c r="W134" s="5">
        <v>80805864436</v>
      </c>
      <c r="X134" s="5">
        <v>74904612351</v>
      </c>
      <c r="Y134" s="5">
        <v>66970124378</v>
      </c>
      <c r="Z134" s="5">
        <v>57986409176</v>
      </c>
    </row>
    <row r="135" spans="2:26" ht="15.5" x14ac:dyDescent="0.35">
      <c r="C135" t="s">
        <v>158</v>
      </c>
    </row>
    <row r="136" spans="2:26" ht="15.5" x14ac:dyDescent="0.35">
      <c r="C136" t="s">
        <v>168</v>
      </c>
      <c r="D136" s="5">
        <v>128422881855</v>
      </c>
      <c r="E136" s="5">
        <v>129284254202</v>
      </c>
      <c r="F136" s="5">
        <v>129939946396</v>
      </c>
      <c r="G136" s="5">
        <v>132963052689</v>
      </c>
      <c r="I136" s="5">
        <v>129939946396</v>
      </c>
      <c r="J136" s="5">
        <v>132681019728</v>
      </c>
      <c r="K136" s="5">
        <v>134862326694</v>
      </c>
      <c r="L136" s="5">
        <v>135434013488</v>
      </c>
      <c r="M136" s="5">
        <v>139570998336</v>
      </c>
      <c r="N136" s="5">
        <v>142306771029</v>
      </c>
      <c r="O136" s="5">
        <v>143136436717</v>
      </c>
      <c r="P136" s="5">
        <v>172313437729</v>
      </c>
      <c r="Q136" s="5">
        <v>179035974052</v>
      </c>
      <c r="R136" s="5">
        <v>179260878116</v>
      </c>
      <c r="S136" s="5">
        <v>175743601667</v>
      </c>
      <c r="T136" s="5">
        <v>176171620663</v>
      </c>
      <c r="U136" s="5">
        <v>175635233972</v>
      </c>
      <c r="V136" s="5">
        <v>159093151873</v>
      </c>
      <c r="W136" s="5">
        <v>148084624723</v>
      </c>
      <c r="X136" s="5">
        <v>136358827789</v>
      </c>
      <c r="Y136" s="5">
        <v>134883970713</v>
      </c>
      <c r="Z136" s="5">
        <v>127212980520</v>
      </c>
    </row>
    <row r="137" spans="2:26" ht="15.5" x14ac:dyDescent="0.35">
      <c r="C137" t="s">
        <v>169</v>
      </c>
      <c r="D137" s="5">
        <v>661784520</v>
      </c>
      <c r="E137" s="5">
        <v>661784520</v>
      </c>
      <c r="F137" s="5">
        <v>661784520</v>
      </c>
      <c r="G137" s="5">
        <v>661784520</v>
      </c>
      <c r="I137" s="5">
        <v>661784520</v>
      </c>
      <c r="J137" s="5">
        <v>661784520</v>
      </c>
      <c r="K137" s="5">
        <v>661784520</v>
      </c>
      <c r="L137" s="5">
        <v>661784520</v>
      </c>
      <c r="M137" s="5">
        <v>661784520</v>
      </c>
      <c r="N137" s="5">
        <v>661784520</v>
      </c>
      <c r="O137" s="5">
        <v>661784520</v>
      </c>
      <c r="P137" s="5">
        <v>661784520</v>
      </c>
      <c r="Q137" s="5">
        <v>661784520</v>
      </c>
      <c r="R137" s="5">
        <v>661784520</v>
      </c>
      <c r="S137" s="5">
        <v>661784520</v>
      </c>
      <c r="T137" s="5">
        <v>661784520</v>
      </c>
      <c r="U137" s="5">
        <v>661784520</v>
      </c>
      <c r="V137" s="5">
        <v>661784520</v>
      </c>
      <c r="W137" s="5">
        <v>650000020</v>
      </c>
      <c r="X137" s="5">
        <v>650000020</v>
      </c>
      <c r="Y137" s="5">
        <v>650000020</v>
      </c>
      <c r="Z137" s="5">
        <v>650000000</v>
      </c>
    </row>
    <row r="139" spans="2:26" ht="15.5" x14ac:dyDescent="0.35">
      <c r="B139" t="s">
        <v>170</v>
      </c>
      <c r="C139" t="s">
        <v>171</v>
      </c>
      <c r="D139" s="5">
        <v>-345899665</v>
      </c>
      <c r="E139" s="5">
        <v>-849949908</v>
      </c>
      <c r="F139" s="5">
        <v>-1557972445</v>
      </c>
      <c r="G139" s="5">
        <v>379528096</v>
      </c>
      <c r="I139" s="5">
        <v>-2319195167</v>
      </c>
      <c r="J139" s="5">
        <v>-1242272465</v>
      </c>
      <c r="K139" s="5">
        <v>-761158681</v>
      </c>
      <c r="L139" s="5">
        <v>-2377065023</v>
      </c>
      <c r="M139" s="5">
        <v>-479760133</v>
      </c>
      <c r="N139" s="5">
        <v>-1260334615</v>
      </c>
      <c r="O139" s="5">
        <v>188560253</v>
      </c>
      <c r="P139" s="5">
        <v>3924952819</v>
      </c>
      <c r="Q139" s="5">
        <v>12883806609</v>
      </c>
      <c r="R139" s="5">
        <v>1348078853</v>
      </c>
      <c r="S139" s="5">
        <v>-4297033029</v>
      </c>
      <c r="T139" s="5">
        <v>-7138086935</v>
      </c>
      <c r="U139" s="5">
        <v>-6837858405</v>
      </c>
      <c r="V139" s="5">
        <v>3036496328</v>
      </c>
      <c r="W139" s="5">
        <v>4399876746</v>
      </c>
      <c r="X139" s="5">
        <v>15498483793</v>
      </c>
      <c r="Y139" s="5">
        <v>24824672442</v>
      </c>
      <c r="Z139" s="5">
        <v>8388345061</v>
      </c>
    </row>
    <row r="140" spans="2:26" ht="15.5" x14ac:dyDescent="0.35">
      <c r="C140" t="s">
        <v>395</v>
      </c>
      <c r="D140" s="5">
        <v>1037706846</v>
      </c>
      <c r="E140" s="5">
        <v>932799588</v>
      </c>
      <c r="F140" s="5">
        <v>141681127</v>
      </c>
      <c r="G140" s="5">
        <v>1648616292</v>
      </c>
      <c r="I140" s="5">
        <v>3893763623</v>
      </c>
      <c r="J140" s="5">
        <v>3721317884</v>
      </c>
      <c r="K140" s="5">
        <v>9487729261</v>
      </c>
      <c r="L140" s="5">
        <v>3799092289</v>
      </c>
      <c r="M140" s="5">
        <v>6271153026</v>
      </c>
      <c r="N140" s="5">
        <v>10774721547</v>
      </c>
      <c r="O140" s="5">
        <v>9277845586</v>
      </c>
      <c r="P140" s="5">
        <v>27440652225</v>
      </c>
      <c r="Q140" s="5">
        <v>46437737073</v>
      </c>
      <c r="R140" s="5">
        <v>34513508853</v>
      </c>
      <c r="S140" s="5">
        <v>23928641909</v>
      </c>
      <c r="T140" s="5">
        <v>37667452701</v>
      </c>
      <c r="U140" s="5">
        <v>35752452208</v>
      </c>
      <c r="V140" s="5">
        <v>39867090712</v>
      </c>
      <c r="W140" s="5">
        <v>31242705037</v>
      </c>
      <c r="X140" s="5">
        <v>53753384719</v>
      </c>
      <c r="Y140" s="5">
        <v>66437327761</v>
      </c>
      <c r="Z140" s="5">
        <v>49465003721</v>
      </c>
    </row>
    <row r="141" spans="2:26" ht="15.5" x14ac:dyDescent="0.35">
      <c r="C141" t="s">
        <v>774</v>
      </c>
    </row>
    <row r="142" spans="2:26" ht="15.5" x14ac:dyDescent="0.35">
      <c r="C142" t="s">
        <v>775</v>
      </c>
    </row>
    <row r="143" spans="2:26" ht="15.5" x14ac:dyDescent="0.35">
      <c r="C143" t="s">
        <v>776</v>
      </c>
      <c r="D143" s="5">
        <v>-432367631</v>
      </c>
      <c r="E143" s="5">
        <v>-636261204</v>
      </c>
      <c r="F143" s="5">
        <v>-694705794</v>
      </c>
      <c r="G143" s="5">
        <v>-363073929</v>
      </c>
      <c r="I143" s="5">
        <v>-2146206193</v>
      </c>
      <c r="J143" s="5">
        <v>-634829899</v>
      </c>
      <c r="K143" s="5">
        <v>-5992554475</v>
      </c>
      <c r="L143" s="5">
        <v>-2490603303</v>
      </c>
      <c r="M143" s="5">
        <v>-2724874856</v>
      </c>
      <c r="N143" s="5">
        <v>-6991400427</v>
      </c>
      <c r="O143" s="5">
        <v>-2966403930</v>
      </c>
      <c r="P143" s="5">
        <v>-15338297268</v>
      </c>
      <c r="Q143" s="5">
        <v>-23052043167</v>
      </c>
      <c r="R143" s="5">
        <v>-18909820075</v>
      </c>
      <c r="S143" s="5">
        <v>-19517455279</v>
      </c>
      <c r="T143" s="5">
        <v>-31445395381</v>
      </c>
      <c r="U143" s="5">
        <v>-34927357600</v>
      </c>
      <c r="V143" s="5">
        <v>-32461716918</v>
      </c>
      <c r="W143" s="5">
        <v>-22942953361</v>
      </c>
      <c r="X143" s="5">
        <v>-35392856138</v>
      </c>
      <c r="Y143" s="5">
        <v>-36724627886</v>
      </c>
      <c r="Z143" s="5">
        <v>-33031776235</v>
      </c>
    </row>
    <row r="144" spans="2:26" ht="15.5" x14ac:dyDescent="0.35">
      <c r="C144" t="s">
        <v>777</v>
      </c>
      <c r="D144" s="5">
        <v>-909757366</v>
      </c>
      <c r="E144" s="5">
        <v>-1070829928</v>
      </c>
      <c r="F144" s="5">
        <v>-940657590</v>
      </c>
      <c r="G144" s="5">
        <v>-841944546</v>
      </c>
      <c r="I144" s="5">
        <v>-3737023628</v>
      </c>
      <c r="J144" s="5">
        <v>-3959094481</v>
      </c>
      <c r="K144" s="5">
        <v>-3521022131</v>
      </c>
      <c r="L144" s="5">
        <v>-3124765996</v>
      </c>
      <c r="M144" s="5">
        <v>-3453325533</v>
      </c>
      <c r="N144" s="5">
        <v>-4375518163</v>
      </c>
      <c r="O144" s="5">
        <v>-5363328552</v>
      </c>
      <c r="P144" s="5">
        <v>-4191607510</v>
      </c>
      <c r="Q144" s="5">
        <v>-5589128933</v>
      </c>
      <c r="R144" s="5">
        <v>-3567282776</v>
      </c>
      <c r="S144" s="5">
        <v>-3066169014</v>
      </c>
      <c r="T144" s="5">
        <v>-2786282370</v>
      </c>
      <c r="U144" s="5">
        <v>-2634382209</v>
      </c>
      <c r="V144" s="5">
        <v>-3009013510</v>
      </c>
      <c r="W144" s="5">
        <v>-2223131862</v>
      </c>
      <c r="X144" s="5">
        <v>-2016401238</v>
      </c>
      <c r="Y144" s="5">
        <v>1508260000</v>
      </c>
      <c r="Z144" s="5">
        <v>-1759183025</v>
      </c>
    </row>
    <row r="145" spans="3:26" ht="15.5" x14ac:dyDescent="0.35">
      <c r="C145" t="s">
        <v>778</v>
      </c>
    </row>
    <row r="146" spans="3:26" ht="15.5" x14ac:dyDescent="0.35">
      <c r="C146" t="s">
        <v>88</v>
      </c>
    </row>
    <row r="147" spans="3:26" ht="15.5" x14ac:dyDescent="0.35">
      <c r="C147" t="s">
        <v>779</v>
      </c>
      <c r="D147" s="5">
        <v>-1342124997</v>
      </c>
      <c r="E147" s="5">
        <v>-1707091132</v>
      </c>
      <c r="F147" s="5">
        <v>-1635363384</v>
      </c>
      <c r="G147" s="5">
        <v>-1205018475</v>
      </c>
      <c r="I147" s="5">
        <v>-5883229821</v>
      </c>
      <c r="J147" s="5">
        <v>-4593924380</v>
      </c>
      <c r="K147" s="5">
        <v>-9513576606</v>
      </c>
      <c r="L147" s="5">
        <v>-5615369299</v>
      </c>
      <c r="M147" s="5">
        <v>-6178200389</v>
      </c>
      <c r="N147" s="5">
        <v>-11366918590</v>
      </c>
      <c r="O147" s="5">
        <v>-8329732482</v>
      </c>
      <c r="P147" s="5">
        <v>-19529904778</v>
      </c>
      <c r="Q147" s="5">
        <v>-28641172100</v>
      </c>
      <c r="R147" s="5">
        <v>-22477102851</v>
      </c>
      <c r="S147" s="5">
        <v>-22583624293</v>
      </c>
      <c r="T147" s="5">
        <v>-34231677751</v>
      </c>
      <c r="U147" s="5">
        <v>-37561739809</v>
      </c>
      <c r="V147" s="5">
        <v>-35470730428</v>
      </c>
      <c r="W147" s="5">
        <v>-25166085223</v>
      </c>
      <c r="X147" s="5">
        <v>-37409257376</v>
      </c>
      <c r="Y147" s="5">
        <v>-35216367886</v>
      </c>
      <c r="Z147" s="5">
        <v>-34790959260</v>
      </c>
    </row>
    <row r="148" spans="3:26" ht="15.5" x14ac:dyDescent="0.35">
      <c r="C148" t="s">
        <v>780</v>
      </c>
      <c r="D148" s="5">
        <v>-40236626</v>
      </c>
      <c r="E148" s="5">
        <v>-72717507</v>
      </c>
      <c r="F148" s="5">
        <v>-45418422</v>
      </c>
      <c r="G148" s="5">
        <v>-44635666</v>
      </c>
      <c r="I148" s="5">
        <v>-213201288</v>
      </c>
      <c r="J148" s="5">
        <v>-210281803</v>
      </c>
      <c r="K148" s="5">
        <v>-423060832</v>
      </c>
      <c r="L148" s="5">
        <v>-371557479</v>
      </c>
      <c r="M148" s="5">
        <v>-325257423</v>
      </c>
      <c r="N148" s="5">
        <v>-325909147</v>
      </c>
      <c r="O148" s="5">
        <v>-429463213</v>
      </c>
      <c r="P148" s="5">
        <v>-1902201448</v>
      </c>
      <c r="Q148" s="5">
        <v>-3253589106</v>
      </c>
      <c r="R148" s="5">
        <v>-7450036514</v>
      </c>
      <c r="S148" s="5">
        <v>-5020220298</v>
      </c>
      <c r="T148" s="5">
        <v>-4794944724</v>
      </c>
      <c r="U148" s="5">
        <v>-4547976341</v>
      </c>
      <c r="V148" s="5">
        <v>-2099948421</v>
      </c>
      <c r="W148" s="5">
        <v>-4419759743</v>
      </c>
      <c r="X148" s="5">
        <v>-3647884584</v>
      </c>
      <c r="Y148" s="5">
        <v>-5773872685</v>
      </c>
      <c r="Z148" s="5">
        <v>-6341143557</v>
      </c>
    </row>
    <row r="149" spans="3:26" ht="15.5" x14ac:dyDescent="0.35">
      <c r="C149" t="s">
        <v>318</v>
      </c>
      <c r="F149" s="5">
        <v>-116527681</v>
      </c>
      <c r="I149" s="5">
        <v>-116527681</v>
      </c>
      <c r="J149" s="5">
        <v>-159384166</v>
      </c>
      <c r="K149" s="5">
        <v>-312250504</v>
      </c>
      <c r="L149" s="5">
        <v>-189230534</v>
      </c>
      <c r="M149" s="5">
        <v>-247455347</v>
      </c>
      <c r="N149" s="5">
        <v>-342228425</v>
      </c>
      <c r="O149" s="5">
        <v>-330089638</v>
      </c>
      <c r="P149" s="5">
        <v>-2083593180</v>
      </c>
      <c r="Q149" s="5">
        <v>-1530973342</v>
      </c>
      <c r="R149" s="5">
        <v>-4187250185</v>
      </c>
      <c r="S149" s="5">
        <v>-1981009629</v>
      </c>
      <c r="T149" s="5">
        <v>-6006447082</v>
      </c>
      <c r="U149" s="5">
        <v>-2060212712</v>
      </c>
      <c r="V149" s="5">
        <v>-2044083337</v>
      </c>
      <c r="W149" s="5">
        <v>-1044279128</v>
      </c>
      <c r="X149" s="5">
        <v>-121274534</v>
      </c>
      <c r="Y149" s="5">
        <v>-1312726989</v>
      </c>
      <c r="Z149" s="5">
        <v>-701293345</v>
      </c>
    </row>
    <row r="150" spans="3:26" ht="15.5" x14ac:dyDescent="0.35">
      <c r="C150" t="s">
        <v>179</v>
      </c>
      <c r="D150" s="5">
        <v>-1244888</v>
      </c>
      <c r="E150" s="5">
        <v>-2940857</v>
      </c>
      <c r="F150" s="5">
        <v>97655915</v>
      </c>
      <c r="G150" s="5">
        <v>-19434055</v>
      </c>
    </row>
    <row r="151" spans="3:26" ht="15.5" x14ac:dyDescent="0.35">
      <c r="C151" t="s">
        <v>781</v>
      </c>
      <c r="S151" s="5">
        <v>583425332</v>
      </c>
    </row>
    <row r="152" spans="3:26" ht="15.5" x14ac:dyDescent="0.35">
      <c r="C152" t="s">
        <v>782</v>
      </c>
    </row>
    <row r="153" spans="3:26" ht="15.5" x14ac:dyDescent="0.35">
      <c r="C153" t="s">
        <v>783</v>
      </c>
      <c r="T153" s="5">
        <v>-532044276</v>
      </c>
      <c r="U153" s="5">
        <v>-50762626</v>
      </c>
    </row>
    <row r="154" spans="3:26" ht="15.5" x14ac:dyDescent="0.35">
      <c r="C154" t="s">
        <v>784</v>
      </c>
      <c r="Q154" s="5">
        <v>-128195916</v>
      </c>
      <c r="R154" s="5">
        <v>948959550</v>
      </c>
      <c r="S154" s="5">
        <v>775753950</v>
      </c>
      <c r="T154" s="5">
        <v>759574197</v>
      </c>
      <c r="U154" s="5">
        <v>1630380875</v>
      </c>
      <c r="V154" s="5">
        <v>2784167802</v>
      </c>
      <c r="W154" s="5">
        <v>3787295803</v>
      </c>
      <c r="X154" s="5">
        <v>2923515568</v>
      </c>
      <c r="Y154" s="5">
        <v>690312241</v>
      </c>
      <c r="Z154" s="5">
        <v>756737502</v>
      </c>
    </row>
    <row r="155" spans="3:26" ht="15.5" x14ac:dyDescent="0.35">
      <c r="C155" t="s">
        <v>184</v>
      </c>
      <c r="D155" s="5">
        <v>38748786</v>
      </c>
      <c r="E155" s="5">
        <v>32216770</v>
      </c>
      <c r="F155" s="5">
        <v>1119045501</v>
      </c>
      <c r="G155" s="5">
        <v>44741770</v>
      </c>
      <c r="I155" s="5">
        <v>1260270812</v>
      </c>
      <c r="J155" s="5">
        <v>417535082</v>
      </c>
      <c r="K155" s="5">
        <v>550367851</v>
      </c>
      <c r="L155" s="5">
        <v>350666170</v>
      </c>
      <c r="M155" s="5">
        <v>-399120640</v>
      </c>
      <c r="N155" s="5">
        <v>1495938803</v>
      </c>
      <c r="O155" s="5">
        <v>498454898</v>
      </c>
      <c r="P155" s="5">
        <v>-5432905188</v>
      </c>
      <c r="Q155" s="5">
        <v>-13636932313</v>
      </c>
      <c r="R155" s="5">
        <v>654073874</v>
      </c>
      <c r="S155" s="5">
        <v>1304020863</v>
      </c>
      <c r="T155" s="5">
        <v>6483106373</v>
      </c>
      <c r="U155" s="5">
        <v>9011380977</v>
      </c>
      <c r="V155" s="5">
        <v>-5182271106</v>
      </c>
      <c r="W155" s="5">
        <v>910527667</v>
      </c>
      <c r="X155" s="5">
        <v>-17368071977</v>
      </c>
      <c r="Y155" s="5">
        <v>-21187548363</v>
      </c>
      <c r="Z155" s="5">
        <v>-7289468912</v>
      </c>
    </row>
    <row r="156" spans="3:26" ht="15.5" x14ac:dyDescent="0.35">
      <c r="C156" t="s">
        <v>185</v>
      </c>
      <c r="D156" s="5">
        <v>254152388</v>
      </c>
      <c r="E156" s="5">
        <v>236918157</v>
      </c>
      <c r="F156" s="5">
        <v>130755000</v>
      </c>
      <c r="G156" s="5">
        <v>314003200</v>
      </c>
      <c r="I156" s="5">
        <v>1067159867</v>
      </c>
      <c r="J156" s="5">
        <v>742773089</v>
      </c>
      <c r="K156" s="5">
        <v>812874740</v>
      </c>
      <c r="L156" s="5">
        <v>1651185038</v>
      </c>
      <c r="M156" s="5">
        <v>-1280000</v>
      </c>
      <c r="N156" s="5">
        <v>-20800000</v>
      </c>
      <c r="O156" s="5">
        <v>-576846500</v>
      </c>
      <c r="P156" s="5">
        <v>-106476808</v>
      </c>
      <c r="Q156" s="5">
        <v>45778524</v>
      </c>
      <c r="R156" s="5">
        <v>-32795900</v>
      </c>
      <c r="S156" s="5">
        <v>-25044000</v>
      </c>
      <c r="T156" s="5">
        <v>-39154849</v>
      </c>
      <c r="U156" s="5">
        <v>-703419000</v>
      </c>
      <c r="V156" s="5">
        <v>-275156000</v>
      </c>
      <c r="W156" s="5">
        <v>-722777500</v>
      </c>
      <c r="X156" s="5">
        <v>-11949000</v>
      </c>
      <c r="Y156" s="5">
        <v>-36168200</v>
      </c>
      <c r="Z156" s="5">
        <v>-836307754</v>
      </c>
    </row>
    <row r="157" spans="3:26" ht="15.5" x14ac:dyDescent="0.35">
      <c r="C157" t="s">
        <v>188</v>
      </c>
      <c r="P157" s="5">
        <v>301000000</v>
      </c>
      <c r="R157" s="5">
        <v>2200000</v>
      </c>
      <c r="S157" s="5">
        <v>1500000</v>
      </c>
      <c r="U157" s="5">
        <v>80000000</v>
      </c>
    </row>
    <row r="158" spans="3:26" ht="15.5" x14ac:dyDescent="0.35">
      <c r="C158" t="s">
        <v>189</v>
      </c>
      <c r="I158" s="5">
        <v>-16346232</v>
      </c>
      <c r="J158" s="5">
        <v>-3965000</v>
      </c>
      <c r="K158" s="5">
        <v>-19248000</v>
      </c>
      <c r="M158" s="5">
        <v>-1280000</v>
      </c>
      <c r="N158" s="5">
        <v>-20800000</v>
      </c>
      <c r="O158" s="5">
        <v>-576846500</v>
      </c>
      <c r="P158" s="5">
        <v>-407476808</v>
      </c>
      <c r="Q158" s="5">
        <v>45778524</v>
      </c>
      <c r="R158" s="5">
        <v>-34995900</v>
      </c>
      <c r="S158" s="5">
        <v>-26544000</v>
      </c>
      <c r="T158" s="5">
        <v>-39154849</v>
      </c>
      <c r="U158" s="5">
        <v>-783419000</v>
      </c>
      <c r="V158" s="5">
        <v>-275156000</v>
      </c>
      <c r="W158" s="5">
        <v>-722777500</v>
      </c>
      <c r="X158" s="5">
        <v>-11949000</v>
      </c>
      <c r="Y158" s="5">
        <v>-36168200</v>
      </c>
      <c r="Z158" s="5">
        <v>-983711350</v>
      </c>
    </row>
    <row r="159" spans="3:26" ht="15.5" x14ac:dyDescent="0.35">
      <c r="C159" t="s">
        <v>200</v>
      </c>
    </row>
    <row r="160" spans="3:26" ht="15.5" x14ac:dyDescent="0.35">
      <c r="C160" t="s">
        <v>785</v>
      </c>
      <c r="D160" s="5">
        <v>491070545</v>
      </c>
      <c r="F160" s="5">
        <v>-952751099</v>
      </c>
      <c r="G160" s="5">
        <v>314003200</v>
      </c>
    </row>
    <row r="161" spans="3:26" ht="15.5" x14ac:dyDescent="0.35">
      <c r="C161" t="s">
        <v>786</v>
      </c>
    </row>
    <row r="162" spans="3:26" ht="15.5" x14ac:dyDescent="0.35">
      <c r="C162" t="s">
        <v>787</v>
      </c>
      <c r="D162" s="5">
        <v>-236918157</v>
      </c>
      <c r="E162" s="5">
        <v>236918157</v>
      </c>
      <c r="F162" s="5">
        <v>1083506099</v>
      </c>
      <c r="I162" s="5">
        <v>1083506099</v>
      </c>
      <c r="J162" s="5">
        <v>746738089</v>
      </c>
      <c r="K162" s="5">
        <v>832122740</v>
      </c>
      <c r="L162" s="5">
        <v>1651185038</v>
      </c>
      <c r="Z162" s="5">
        <v>147403596</v>
      </c>
    </row>
    <row r="163" spans="3:26" ht="15.5" x14ac:dyDescent="0.35">
      <c r="C163" t="s">
        <v>215</v>
      </c>
      <c r="D163" s="5">
        <v>38748786</v>
      </c>
      <c r="E163" s="5">
        <v>32216770</v>
      </c>
      <c r="F163" s="5">
        <v>1119045501</v>
      </c>
      <c r="G163" s="5">
        <v>44741770</v>
      </c>
      <c r="I163" s="5">
        <v>1260270812</v>
      </c>
      <c r="J163" s="5">
        <v>417535082</v>
      </c>
      <c r="K163" s="5">
        <v>550367851</v>
      </c>
      <c r="L163" s="5">
        <v>350666170</v>
      </c>
      <c r="M163" s="5">
        <v>-399120640</v>
      </c>
      <c r="N163" s="5">
        <v>1495938803</v>
      </c>
      <c r="O163" s="5">
        <v>498454898</v>
      </c>
      <c r="P163" s="5">
        <v>-5432905188</v>
      </c>
      <c r="Q163" s="5">
        <v>-13636932313</v>
      </c>
      <c r="R163" s="5">
        <v>654073874</v>
      </c>
      <c r="S163" s="5">
        <v>1304020863</v>
      </c>
      <c r="T163" s="5">
        <v>6483106373</v>
      </c>
      <c r="U163" s="5">
        <v>9011380977</v>
      </c>
      <c r="V163" s="5">
        <v>-5182271106</v>
      </c>
      <c r="W163" s="5">
        <v>910527667</v>
      </c>
      <c r="X163" s="5">
        <v>-17368071977</v>
      </c>
      <c r="Y163" s="5">
        <v>-21187548363</v>
      </c>
      <c r="Z163" s="5">
        <v>-7289468912</v>
      </c>
    </row>
    <row r="164" spans="3:26" ht="15.5" x14ac:dyDescent="0.35">
      <c r="C164" t="s">
        <v>788</v>
      </c>
      <c r="R164" s="5">
        <v>4490356974</v>
      </c>
      <c r="V164" s="5">
        <v>2180132500</v>
      </c>
      <c r="Y164" s="5">
        <v>-3700</v>
      </c>
      <c r="Z164" s="5">
        <v>21203483934</v>
      </c>
    </row>
    <row r="165" spans="3:26" ht="15.5" x14ac:dyDescent="0.35">
      <c r="C165" t="s">
        <v>414</v>
      </c>
      <c r="K165" s="5">
        <v>227031769</v>
      </c>
      <c r="L165" s="5">
        <v>372116170</v>
      </c>
      <c r="M165" s="5">
        <v>292090860</v>
      </c>
      <c r="N165" s="5">
        <v>2024317096</v>
      </c>
      <c r="O165" s="5">
        <v>1170445398</v>
      </c>
      <c r="Q165" s="5">
        <v>6500000000</v>
      </c>
      <c r="S165" s="5">
        <v>7500000000</v>
      </c>
      <c r="T165" s="5">
        <v>10624505059</v>
      </c>
      <c r="U165" s="5">
        <v>19355373126</v>
      </c>
      <c r="V165" s="5">
        <v>-13096178489</v>
      </c>
      <c r="W165" s="5">
        <v>-4256860229</v>
      </c>
      <c r="X165" s="5">
        <v>-10343159934</v>
      </c>
      <c r="Y165" s="5">
        <v>-4282666887</v>
      </c>
      <c r="Z165" s="5">
        <v>-18366566646</v>
      </c>
    </row>
    <row r="166" spans="3:26" ht="15.5" x14ac:dyDescent="0.35">
      <c r="C166" t="s">
        <v>463</v>
      </c>
      <c r="K166" s="5">
        <v>-196500000</v>
      </c>
      <c r="L166" s="5">
        <v>-373400000</v>
      </c>
      <c r="M166" s="5">
        <v>-263500000</v>
      </c>
      <c r="N166" s="5">
        <v>-252601293</v>
      </c>
      <c r="O166" s="5">
        <v>-14801000000</v>
      </c>
      <c r="P166" s="5">
        <v>-5339830188</v>
      </c>
      <c r="Q166" s="5">
        <v>-20136932313</v>
      </c>
      <c r="R166" s="5">
        <v>-3828823100</v>
      </c>
      <c r="S166" s="5">
        <v>-6175212470</v>
      </c>
      <c r="T166" s="5">
        <v>-3861389520</v>
      </c>
    </row>
    <row r="167" spans="3:26" ht="15.5" x14ac:dyDescent="0.35">
      <c r="C167" t="s">
        <v>553</v>
      </c>
    </row>
    <row r="168" spans="3:26" ht="15.5" x14ac:dyDescent="0.35">
      <c r="C168" t="s">
        <v>789</v>
      </c>
    </row>
    <row r="169" spans="3:26" ht="15.5" x14ac:dyDescent="0.35">
      <c r="C169" t="s">
        <v>790</v>
      </c>
      <c r="O169" s="5">
        <v>485996000</v>
      </c>
    </row>
    <row r="170" spans="3:26" ht="15.5" x14ac:dyDescent="0.35">
      <c r="C170" t="s">
        <v>791</v>
      </c>
    </row>
    <row r="171" spans="3:26" ht="15.5" x14ac:dyDescent="0.35">
      <c r="C171" t="s">
        <v>792</v>
      </c>
      <c r="D171" s="5">
        <v>38748786</v>
      </c>
      <c r="E171" s="5">
        <v>32216770</v>
      </c>
      <c r="F171" s="5">
        <v>1119045501</v>
      </c>
      <c r="G171" s="5">
        <v>44741770</v>
      </c>
      <c r="I171" s="5">
        <v>1260270812</v>
      </c>
      <c r="J171" s="5">
        <v>417535082</v>
      </c>
      <c r="K171" s="5">
        <v>570457082</v>
      </c>
      <c r="L171" s="5">
        <v>473450000</v>
      </c>
      <c r="O171" s="5">
        <v>13998000000</v>
      </c>
    </row>
    <row r="172" spans="3:26" ht="15.5" x14ac:dyDescent="0.35">
      <c r="C172" t="s">
        <v>793</v>
      </c>
    </row>
    <row r="173" spans="3:26" ht="15.5" x14ac:dyDescent="0.35">
      <c r="C173" t="s">
        <v>794</v>
      </c>
      <c r="K173" s="5">
        <v>-50621000</v>
      </c>
      <c r="L173" s="5">
        <v>-121500000</v>
      </c>
      <c r="M173" s="5">
        <v>-427711500</v>
      </c>
      <c r="N173" s="5">
        <v>-275777000</v>
      </c>
      <c r="O173" s="5">
        <v>-354986500</v>
      </c>
      <c r="P173" s="5">
        <v>-93075000</v>
      </c>
      <c r="R173" s="5">
        <v>-7460000</v>
      </c>
      <c r="S173" s="5">
        <v>-20766667</v>
      </c>
      <c r="T173" s="5">
        <v>-280009166</v>
      </c>
      <c r="U173" s="5">
        <v>31328779</v>
      </c>
      <c r="V173" s="5">
        <v>-106513468</v>
      </c>
    </row>
    <row r="174" spans="3:26" ht="15.5" x14ac:dyDescent="0.35">
      <c r="C174" t="s">
        <v>795</v>
      </c>
      <c r="U174" s="5">
        <v>-10375320928</v>
      </c>
      <c r="V174" s="5">
        <v>5840288351</v>
      </c>
      <c r="W174" s="5">
        <v>5167387896</v>
      </c>
      <c r="X174" s="5">
        <v>-7024912043</v>
      </c>
      <c r="Y174" s="5">
        <v>-16904877776</v>
      </c>
      <c r="Z174" s="5">
        <v>-10126386200</v>
      </c>
    </row>
    <row r="175" spans="3:26" ht="15.5" x14ac:dyDescent="0.35">
      <c r="C175" t="s">
        <v>158</v>
      </c>
    </row>
    <row r="176" spans="3:26" ht="15.5" x14ac:dyDescent="0.35">
      <c r="C176" t="s">
        <v>239</v>
      </c>
      <c r="D176" s="5">
        <v>-52998491</v>
      </c>
      <c r="E176" s="5">
        <v>-580814981</v>
      </c>
      <c r="F176" s="5">
        <v>-308171944</v>
      </c>
      <c r="G176" s="5">
        <v>738273066</v>
      </c>
      <c r="I176" s="5">
        <v>8235512</v>
      </c>
      <c r="J176" s="5">
        <v>-81964294</v>
      </c>
      <c r="K176" s="5">
        <v>602083910</v>
      </c>
      <c r="L176" s="5">
        <v>-375213815</v>
      </c>
      <c r="M176" s="5">
        <v>-880160773</v>
      </c>
      <c r="N176" s="5">
        <v>214804188</v>
      </c>
      <c r="O176" s="5">
        <v>110168651</v>
      </c>
      <c r="P176" s="5">
        <v>-1614429177</v>
      </c>
      <c r="Q176" s="5">
        <v>-707347180</v>
      </c>
      <c r="R176" s="5">
        <v>1969356827</v>
      </c>
      <c r="S176" s="5">
        <v>-3018056166</v>
      </c>
      <c r="T176" s="5">
        <v>-694135411</v>
      </c>
      <c r="U176" s="5">
        <v>1470103572</v>
      </c>
      <c r="V176" s="5">
        <v>-2420930778</v>
      </c>
      <c r="W176" s="5">
        <v>4587626913</v>
      </c>
      <c r="X176" s="5">
        <v>-1881537184</v>
      </c>
      <c r="Y176" s="5">
        <v>3600955879</v>
      </c>
      <c r="Z176" s="5">
        <v>262568395</v>
      </c>
    </row>
    <row r="177" spans="2:26" ht="15.5" x14ac:dyDescent="0.35">
      <c r="C177" t="s">
        <v>240</v>
      </c>
      <c r="E177" s="5">
        <v>876704513</v>
      </c>
      <c r="I177" s="5">
        <v>868469001</v>
      </c>
      <c r="J177" s="5">
        <v>950433296</v>
      </c>
      <c r="K177" s="5">
        <v>348349386</v>
      </c>
      <c r="L177" s="5">
        <v>723563201</v>
      </c>
      <c r="M177" s="5">
        <v>1603723974</v>
      </c>
      <c r="N177" s="5">
        <v>1388919786</v>
      </c>
      <c r="O177" s="5">
        <v>1278751135</v>
      </c>
      <c r="P177" s="5">
        <v>2893180312</v>
      </c>
      <c r="Q177" s="5">
        <v>3600527491</v>
      </c>
      <c r="R177" s="5">
        <v>1631170664</v>
      </c>
      <c r="S177" s="5">
        <v>4649226830</v>
      </c>
      <c r="T177" s="5">
        <v>5343362241</v>
      </c>
      <c r="U177" s="5">
        <v>5007007723</v>
      </c>
      <c r="V177" s="5">
        <v>7427938501</v>
      </c>
      <c r="W177" s="5">
        <v>2840311588</v>
      </c>
      <c r="X177" s="5">
        <v>4721848772</v>
      </c>
      <c r="Y177" s="5">
        <v>1120892892</v>
      </c>
      <c r="Z177" s="5">
        <v>858324497</v>
      </c>
    </row>
    <row r="178" spans="2:26" ht="15.5" x14ac:dyDescent="0.35">
      <c r="C178" t="s">
        <v>796</v>
      </c>
    </row>
    <row r="179" spans="2:26" ht="15.5" x14ac:dyDescent="0.35">
      <c r="C179" t="s">
        <v>242</v>
      </c>
      <c r="D179" s="5">
        <v>-52998491</v>
      </c>
      <c r="E179" s="5">
        <v>295889532</v>
      </c>
      <c r="F179" s="5">
        <v>-308171944</v>
      </c>
      <c r="G179" s="5">
        <v>738273066</v>
      </c>
      <c r="I179" s="5">
        <v>876704513</v>
      </c>
      <c r="J179" s="5">
        <v>868469002</v>
      </c>
      <c r="K179" s="5">
        <v>950433296</v>
      </c>
      <c r="L179" s="5">
        <v>348349386</v>
      </c>
      <c r="M179" s="5">
        <v>723563201</v>
      </c>
      <c r="N179" s="5">
        <v>1603723974</v>
      </c>
      <c r="O179" s="5">
        <v>1388919786</v>
      </c>
      <c r="P179" s="5">
        <v>1278751135</v>
      </c>
      <c r="Q179" s="5">
        <v>2893180311</v>
      </c>
      <c r="R179" s="5">
        <v>3600527491</v>
      </c>
      <c r="S179" s="5">
        <v>1631170664</v>
      </c>
      <c r="T179" s="5">
        <v>4649226830</v>
      </c>
      <c r="U179" s="5">
        <v>6477111295</v>
      </c>
      <c r="V179" s="5">
        <v>5007007723</v>
      </c>
      <c r="W179" s="5">
        <v>7427938501</v>
      </c>
      <c r="X179" s="5">
        <v>2840311588</v>
      </c>
      <c r="Y179" s="5">
        <v>4721848771</v>
      </c>
      <c r="Z179" s="5">
        <v>1120892892</v>
      </c>
    </row>
    <row r="181" spans="2:26" ht="15.5" x14ac:dyDescent="0.35">
      <c r="B181" t="s">
        <v>243</v>
      </c>
      <c r="C181" t="s">
        <v>12</v>
      </c>
      <c r="D181" s="5">
        <v>660000000</v>
      </c>
      <c r="E181" s="5">
        <v>660000000</v>
      </c>
      <c r="F181" s="5">
        <v>660000000</v>
      </c>
      <c r="G181" s="5">
        <v>660000000</v>
      </c>
      <c r="I181" s="5">
        <v>660000000</v>
      </c>
      <c r="J181" s="5">
        <v>660000000</v>
      </c>
      <c r="K181" s="5">
        <v>660000000</v>
      </c>
      <c r="L181" s="5">
        <v>660000000</v>
      </c>
      <c r="M181" s="5">
        <v>660000000</v>
      </c>
      <c r="N181" s="5">
        <v>660000000</v>
      </c>
      <c r="O181" s="5">
        <v>660000000</v>
      </c>
      <c r="P181" s="5">
        <v>660000000</v>
      </c>
      <c r="Q181" s="5">
        <v>660000000</v>
      </c>
      <c r="R181" s="5">
        <v>660000000</v>
      </c>
      <c r="S181" s="5">
        <v>660000000</v>
      </c>
      <c r="T181" s="5">
        <v>660000000</v>
      </c>
      <c r="U181" s="5">
        <v>660000000</v>
      </c>
      <c r="V181" s="5">
        <v>660000000</v>
      </c>
      <c r="W181" s="5">
        <v>650000000</v>
      </c>
      <c r="X181" s="5">
        <v>650000000</v>
      </c>
      <c r="Y181" s="5">
        <v>650000000</v>
      </c>
      <c r="Z181" s="5">
        <v>650000000</v>
      </c>
    </row>
    <row r="182" spans="2:26" ht="15.5" x14ac:dyDescent="0.35">
      <c r="C182" t="s">
        <v>244</v>
      </c>
      <c r="D182" s="6">
        <v>-1.27</v>
      </c>
      <c r="E182" s="6">
        <v>-2.46</v>
      </c>
      <c r="F182" s="6">
        <v>-1.54</v>
      </c>
      <c r="G182" s="6">
        <v>-2.0299999999999998</v>
      </c>
    </row>
    <row r="183" spans="2:26" ht="15.5" x14ac:dyDescent="0.35">
      <c r="C183" t="s">
        <v>245</v>
      </c>
      <c r="D183" s="6">
        <v>-225.2</v>
      </c>
      <c r="E183" s="6">
        <v>-31.71</v>
      </c>
      <c r="F183" s="6">
        <v>-60.39</v>
      </c>
      <c r="G183" s="6">
        <v>-39.9</v>
      </c>
    </row>
    <row r="184" spans="2:26" ht="15.5" x14ac:dyDescent="0.35">
      <c r="C184" t="s">
        <v>73</v>
      </c>
      <c r="D184" s="6">
        <v>200.81</v>
      </c>
      <c r="E184" s="6">
        <v>541.21</v>
      </c>
      <c r="F184" s="6">
        <v>19.61</v>
      </c>
      <c r="G184" s="6">
        <v>93.78</v>
      </c>
    </row>
    <row r="185" spans="2:26" ht="15.5" x14ac:dyDescent="0.35">
      <c r="C185" t="s">
        <v>246</v>
      </c>
      <c r="D185" s="5">
        <v>-680000000</v>
      </c>
      <c r="E185" s="5">
        <v>-1430000000</v>
      </c>
      <c r="F185" s="5">
        <v>-870000000</v>
      </c>
      <c r="G185" s="5">
        <v>-1170000000</v>
      </c>
    </row>
    <row r="186" spans="2:26" ht="15.5" x14ac:dyDescent="0.35">
      <c r="C186" t="s">
        <v>247</v>
      </c>
      <c r="D186" s="6">
        <v>-6.5000000000000006E-3</v>
      </c>
      <c r="E186" s="6">
        <v>-1.26E-2</v>
      </c>
      <c r="F186" s="6">
        <v>-7.8000000000000005E-3</v>
      </c>
      <c r="G186" s="6">
        <v>-1.01E-2</v>
      </c>
    </row>
    <row r="187" spans="2:26" ht="15.5" x14ac:dyDescent="0.35">
      <c r="C187" t="s">
        <v>248</v>
      </c>
      <c r="D187" s="6">
        <v>-7.4999999999999997E-3</v>
      </c>
      <c r="E187" s="6">
        <v>-1.43E-2</v>
      </c>
      <c r="F187" s="6">
        <v>-8.8000000000000005E-3</v>
      </c>
      <c r="G187" s="6">
        <v>-1.1599999999999999E-2</v>
      </c>
    </row>
    <row r="188" spans="2:26" ht="15.5" x14ac:dyDescent="0.35">
      <c r="C188" t="s">
        <v>249</v>
      </c>
      <c r="D188" s="6">
        <v>-6.9999999999999993E-3</v>
      </c>
      <c r="E188" s="6">
        <v>-1.34E-2</v>
      </c>
      <c r="F188" s="6">
        <v>-8.3999999999999995E-3</v>
      </c>
      <c r="G188" s="6">
        <v>-1.09E-2</v>
      </c>
    </row>
    <row r="189" spans="2:26" ht="15.5" x14ac:dyDescent="0.35">
      <c r="C189" t="s">
        <v>250</v>
      </c>
      <c r="D189" s="6">
        <v>-7.98</v>
      </c>
      <c r="E189" s="6">
        <v>-11.6</v>
      </c>
      <c r="F189" s="6">
        <v>-10.27</v>
      </c>
      <c r="G189" s="6">
        <v>-11.29</v>
      </c>
    </row>
    <row r="190" spans="2:26" ht="15.5" x14ac:dyDescent="0.35">
      <c r="C190" t="s">
        <v>251</v>
      </c>
      <c r="D190" s="5">
        <v>113000000000</v>
      </c>
      <c r="E190" s="5">
        <v>114000000000</v>
      </c>
      <c r="F190" s="5">
        <v>115000000000</v>
      </c>
      <c r="G190" s="5">
        <v>116000000000</v>
      </c>
    </row>
    <row r="191" spans="2:26" ht="15.5" x14ac:dyDescent="0.35">
      <c r="C191" t="s">
        <v>252</v>
      </c>
      <c r="D191" s="6">
        <v>1.68</v>
      </c>
      <c r="E191" s="6">
        <v>0.45</v>
      </c>
      <c r="F191" s="6">
        <v>0.53</v>
      </c>
      <c r="G191" s="6">
        <v>0.46</v>
      </c>
    </row>
    <row r="192" spans="2:26" ht="15.5" x14ac:dyDescent="0.35">
      <c r="C192" t="s">
        <v>253</v>
      </c>
      <c r="D192" s="6">
        <v>170.31</v>
      </c>
      <c r="E192" s="6">
        <v>171.55</v>
      </c>
      <c r="F192" s="6">
        <v>173.99</v>
      </c>
      <c r="G192" s="6">
        <v>174.73</v>
      </c>
    </row>
    <row r="193" spans="3:26" ht="15.5" x14ac:dyDescent="0.35">
      <c r="C193" t="s">
        <v>254</v>
      </c>
      <c r="D193" s="6">
        <v>1.68</v>
      </c>
      <c r="E193" s="6">
        <v>0.45</v>
      </c>
      <c r="F193" s="6">
        <v>0.53</v>
      </c>
      <c r="G193" s="6">
        <v>0.46</v>
      </c>
    </row>
    <row r="194" spans="3:26" ht="15.5" x14ac:dyDescent="0.35">
      <c r="C194" t="s">
        <v>255</v>
      </c>
      <c r="D194" s="6">
        <v>170.31</v>
      </c>
      <c r="E194" s="6">
        <v>171.55</v>
      </c>
      <c r="F194" s="6">
        <v>173.99</v>
      </c>
      <c r="G194" s="6">
        <v>174.73</v>
      </c>
    </row>
    <row r="195" spans="3:26" ht="15.5" x14ac:dyDescent="0.35">
      <c r="C195" t="s">
        <v>256</v>
      </c>
      <c r="D195" s="5">
        <v>5000000000</v>
      </c>
      <c r="E195" s="5">
        <v>5000000000</v>
      </c>
      <c r="F195" s="5">
        <v>5000000000</v>
      </c>
      <c r="G195" s="5">
        <v>5000000000</v>
      </c>
    </row>
    <row r="196" spans="3:26" ht="15.5" x14ac:dyDescent="0.35">
      <c r="C196" t="s">
        <v>257</v>
      </c>
    </row>
    <row r="197" spans="3:26" ht="15.5" x14ac:dyDescent="0.35">
      <c r="C197" t="s">
        <v>258</v>
      </c>
      <c r="D197" s="5">
        <v>113000000000</v>
      </c>
      <c r="E197" s="5">
        <v>114000000000</v>
      </c>
      <c r="F197" s="5">
        <v>115000000000</v>
      </c>
      <c r="G197" s="5">
        <v>116000000000</v>
      </c>
    </row>
    <row r="198" spans="3:26" ht="15.5" x14ac:dyDescent="0.35">
      <c r="C198" t="s">
        <v>24</v>
      </c>
      <c r="D198" s="5">
        <v>5000000000</v>
      </c>
      <c r="E198" s="5">
        <v>5000000000</v>
      </c>
      <c r="F198" s="5">
        <v>5000000000</v>
      </c>
      <c r="G198" s="5">
        <v>5000000000</v>
      </c>
    </row>
    <row r="199" spans="3:26" ht="15.5" x14ac:dyDescent="0.35">
      <c r="C199" t="s">
        <v>21</v>
      </c>
      <c r="D199" s="5">
        <v>5000000000</v>
      </c>
      <c r="E199" s="5">
        <v>5000000000</v>
      </c>
      <c r="F199" s="5">
        <v>5000000000</v>
      </c>
      <c r="G199" s="5">
        <v>4000000000</v>
      </c>
    </row>
    <row r="200" spans="3:26" ht="15.5" x14ac:dyDescent="0.35">
      <c r="C200" t="s">
        <v>259</v>
      </c>
      <c r="D200" s="5">
        <v>10000000000</v>
      </c>
      <c r="E200" s="5">
        <v>10000000000</v>
      </c>
      <c r="F200" s="5">
        <v>11000000000</v>
      </c>
      <c r="G200" s="5">
        <v>9000000000</v>
      </c>
    </row>
    <row r="201" spans="3:26" ht="15.5" x14ac:dyDescent="0.35">
      <c r="C201" t="s">
        <v>260</v>
      </c>
      <c r="D201" s="5">
        <v>0</v>
      </c>
      <c r="E201" s="5">
        <v>-1000000000</v>
      </c>
      <c r="F201" s="5">
        <v>-2000000000</v>
      </c>
      <c r="G201" s="5">
        <v>0</v>
      </c>
    </row>
    <row r="202" spans="3:26" ht="15.5" x14ac:dyDescent="0.35">
      <c r="C202" t="s">
        <v>261</v>
      </c>
    </row>
    <row r="203" spans="3:26" ht="15.5" x14ac:dyDescent="0.35">
      <c r="C203" t="s">
        <v>13</v>
      </c>
      <c r="D203" s="5">
        <v>0</v>
      </c>
      <c r="E203" s="5">
        <v>-1000000000</v>
      </c>
      <c r="F203" s="5">
        <v>-2000000000</v>
      </c>
      <c r="G203" s="5">
        <v>0</v>
      </c>
    </row>
    <row r="204" spans="3:26" ht="15.5" x14ac:dyDescent="0.35">
      <c r="C204" t="s">
        <v>16</v>
      </c>
      <c r="D204" s="6">
        <v>-0.52</v>
      </c>
      <c r="E204" s="6">
        <v>-1.28</v>
      </c>
      <c r="F204" s="6">
        <v>-2.35</v>
      </c>
      <c r="G204" s="6">
        <v>0.56999999999999995</v>
      </c>
    </row>
    <row r="205" spans="3:26" ht="15.5" x14ac:dyDescent="0.35">
      <c r="C205" t="s">
        <v>58</v>
      </c>
      <c r="I205" s="6">
        <v>-8.3699999999999992</v>
      </c>
      <c r="J205" s="6">
        <v>-6.91</v>
      </c>
      <c r="K205" s="6">
        <v>-4.32</v>
      </c>
      <c r="L205" s="6">
        <v>-5.61</v>
      </c>
      <c r="M205" s="6">
        <v>-3.1</v>
      </c>
      <c r="N205" s="6">
        <v>-5.65</v>
      </c>
      <c r="O205" s="6">
        <v>7.49</v>
      </c>
      <c r="P205" s="6">
        <v>7.48</v>
      </c>
      <c r="Q205" s="6">
        <v>19.96</v>
      </c>
      <c r="R205" s="6">
        <v>2.75</v>
      </c>
      <c r="S205" s="6">
        <v>1.82</v>
      </c>
      <c r="T205" s="6">
        <v>10.65</v>
      </c>
      <c r="U205" s="6">
        <v>7.59</v>
      </c>
      <c r="V205" s="6">
        <v>6.78</v>
      </c>
      <c r="W205" s="6">
        <v>9.08</v>
      </c>
      <c r="X205" s="6">
        <v>19.510000000000002</v>
      </c>
      <c r="Y205" s="6">
        <v>13.82</v>
      </c>
      <c r="Z205" s="6">
        <v>0.69</v>
      </c>
    </row>
    <row r="206" spans="3:26" ht="15.5" x14ac:dyDescent="0.35">
      <c r="C206" t="s">
        <v>72</v>
      </c>
      <c r="I206" s="6">
        <v>-11.11</v>
      </c>
      <c r="J206" s="6">
        <v>-8.1</v>
      </c>
      <c r="K206" s="6">
        <v>-15.51</v>
      </c>
      <c r="L206" s="6">
        <v>-16.93</v>
      </c>
      <c r="M206" s="6">
        <v>-21.94</v>
      </c>
      <c r="N206" s="6">
        <v>-8.85</v>
      </c>
      <c r="O206" s="6">
        <v>9.48</v>
      </c>
      <c r="P206" s="6">
        <v>14.57</v>
      </c>
      <c r="Q206" s="6">
        <v>4.41</v>
      </c>
      <c r="R206" s="6">
        <v>18.18</v>
      </c>
      <c r="S206" s="6">
        <v>27.47</v>
      </c>
      <c r="T206" s="6">
        <v>4.6900000000000004</v>
      </c>
      <c r="U206" s="6">
        <v>8.6999999999999993</v>
      </c>
      <c r="V206" s="6">
        <v>20.5</v>
      </c>
      <c r="W206" s="6">
        <v>16.3</v>
      </c>
      <c r="X206" s="6">
        <v>12.81</v>
      </c>
      <c r="Y206" s="6">
        <v>4.8499999999999996</v>
      </c>
      <c r="Z206" s="6">
        <v>210.14</v>
      </c>
    </row>
    <row r="207" spans="3:26" ht="15.5" x14ac:dyDescent="0.35">
      <c r="C207" t="s">
        <v>75</v>
      </c>
      <c r="I207" s="6">
        <v>15.34</v>
      </c>
      <c r="J207" s="6">
        <v>9.11</v>
      </c>
      <c r="K207" s="6">
        <v>5.46</v>
      </c>
      <c r="L207" s="6">
        <v>16.920000000000002</v>
      </c>
      <c r="M207" s="6">
        <v>7.26</v>
      </c>
      <c r="N207" s="6">
        <v>3.48</v>
      </c>
      <c r="O207" s="6">
        <v>1.94</v>
      </c>
      <c r="P207" s="6">
        <v>2.54</v>
      </c>
      <c r="Q207" s="6">
        <v>1.25</v>
      </c>
      <c r="R207" s="6">
        <v>0.97</v>
      </c>
      <c r="S207" s="6">
        <v>1.37</v>
      </c>
      <c r="T207" s="6">
        <v>0.73</v>
      </c>
      <c r="U207" s="6">
        <v>1.0900000000000001</v>
      </c>
      <c r="V207" s="6">
        <v>3.65</v>
      </c>
      <c r="W207" s="6">
        <v>3.14</v>
      </c>
      <c r="X207" s="6">
        <v>2.98</v>
      </c>
      <c r="Y207" s="6">
        <v>0.68</v>
      </c>
      <c r="Z207" s="6">
        <v>1.8</v>
      </c>
    </row>
    <row r="208" spans="3:26" ht="15.5" x14ac:dyDescent="0.35">
      <c r="C208" t="s">
        <v>262</v>
      </c>
      <c r="I208" s="5">
        <v>-4860000000</v>
      </c>
      <c r="J208" s="5">
        <v>-3830000000</v>
      </c>
      <c r="K208" s="5">
        <v>-2130000000</v>
      </c>
      <c r="L208" s="5">
        <v>-2690000000</v>
      </c>
      <c r="M208" s="5">
        <v>-970000000</v>
      </c>
      <c r="N208" s="5">
        <v>-2270000000</v>
      </c>
      <c r="O208" s="5">
        <v>5620000000</v>
      </c>
      <c r="P208" s="5">
        <v>6070000000</v>
      </c>
    </row>
    <row r="209" spans="3:26" ht="15.5" x14ac:dyDescent="0.35">
      <c r="C209" t="s">
        <v>263</v>
      </c>
      <c r="I209" s="6">
        <v>-4.2599999999999999E-2</v>
      </c>
      <c r="J209" s="6">
        <v>-3.4500000000000003E-2</v>
      </c>
      <c r="K209" s="6">
        <v>-2.12E-2</v>
      </c>
      <c r="L209" s="6">
        <v>-2.7400000000000001E-2</v>
      </c>
      <c r="M209" s="6">
        <v>-1.47E-2</v>
      </c>
      <c r="N209" s="6">
        <v>-2.63E-2</v>
      </c>
      <c r="O209" s="6">
        <v>3.4599999999999999E-2</v>
      </c>
      <c r="P209" s="6">
        <v>2.87E-2</v>
      </c>
      <c r="Q209" s="6">
        <v>7.3800000000000004E-2</v>
      </c>
      <c r="R209" s="6">
        <v>1.01E-2</v>
      </c>
      <c r="S209" s="6">
        <v>6.8000000000000005E-3</v>
      </c>
      <c r="T209" s="6">
        <v>0.04</v>
      </c>
      <c r="U209" s="6">
        <v>2.86E-2</v>
      </c>
      <c r="V209" s="6">
        <v>2.8199999999999999E-2</v>
      </c>
      <c r="W209" s="6">
        <v>3.9800000000000002E-2</v>
      </c>
      <c r="X209" s="6">
        <v>9.3000000000000013E-2</v>
      </c>
      <c r="Y209" s="6">
        <v>6.6600000000000006E-2</v>
      </c>
      <c r="Z209" s="6">
        <v>3.4999999999999996E-3</v>
      </c>
    </row>
    <row r="210" spans="3:26" ht="15.5" x14ac:dyDescent="0.35">
      <c r="C210" t="s">
        <v>264</v>
      </c>
      <c r="I210" s="6">
        <v>-4.8099999999999997E-2</v>
      </c>
      <c r="J210" s="6">
        <v>-3.7900000000000003E-2</v>
      </c>
      <c r="K210" s="6">
        <v>-2.2700000000000001E-2</v>
      </c>
      <c r="L210" s="6">
        <v>-2.8799999999999999E-2</v>
      </c>
      <c r="M210" s="6">
        <v>-1.55E-2</v>
      </c>
      <c r="N210" s="6">
        <v>-2.7900000000000001E-2</v>
      </c>
      <c r="O210" s="6">
        <v>3.6600000000000001E-2</v>
      </c>
      <c r="P210" s="6">
        <v>3.8699999999999998E-2</v>
      </c>
      <c r="Q210" s="6">
        <v>0.11</v>
      </c>
      <c r="R210" s="6">
        <v>1.6899999999999998E-2</v>
      </c>
      <c r="S210" s="6">
        <v>1.1899999999999999E-2</v>
      </c>
      <c r="T210" s="6">
        <v>7.0800000000000002E-2</v>
      </c>
      <c r="U210" s="6">
        <v>5.4299999999999994E-2</v>
      </c>
      <c r="V210" s="6">
        <v>5.1299999999999998E-2</v>
      </c>
      <c r="W210" s="6">
        <v>7.2999999999999995E-2</v>
      </c>
      <c r="X210" s="6">
        <v>0.16930000000000001</v>
      </c>
      <c r="Y210" s="6">
        <v>0.13419999999999999</v>
      </c>
      <c r="Z210" s="6">
        <v>7.7000000000000002E-3</v>
      </c>
    </row>
    <row r="211" spans="3:26" ht="15.5" x14ac:dyDescent="0.35">
      <c r="C211" t="s">
        <v>265</v>
      </c>
      <c r="I211" s="6">
        <v>-4.4800000000000006E-2</v>
      </c>
      <c r="J211" s="6">
        <v>-3.4700000000000002E-2</v>
      </c>
      <c r="K211" s="6">
        <v>-2.07E-2</v>
      </c>
      <c r="L211" s="6">
        <v>-2.7300000000000001E-2</v>
      </c>
      <c r="M211" s="6">
        <v>-1.46E-2</v>
      </c>
      <c r="N211" s="6">
        <v>-2.0199999999999999E-2</v>
      </c>
      <c r="O211" s="6">
        <v>3.85E-2</v>
      </c>
      <c r="P211" s="6">
        <v>4.7E-2</v>
      </c>
      <c r="Q211" s="6">
        <v>0.13489999999999999</v>
      </c>
      <c r="R211" s="6">
        <v>9.1499999999999998E-2</v>
      </c>
      <c r="S211" s="6">
        <v>5.0499999999999996E-2</v>
      </c>
      <c r="T211" s="6">
        <v>0.10580000000000001</v>
      </c>
      <c r="U211" s="6">
        <v>8.3199999999999996E-2</v>
      </c>
      <c r="V211" s="6">
        <v>4.3899999999999995E-2</v>
      </c>
      <c r="W211" s="6">
        <v>7.6499999999999999E-2</v>
      </c>
      <c r="X211" s="6">
        <v>0.14829999999999999</v>
      </c>
      <c r="Y211" s="6">
        <v>0.15679999999999999</v>
      </c>
      <c r="Z211" s="6">
        <v>0.18190000000000001</v>
      </c>
    </row>
    <row r="212" spans="3:26" ht="15.5" x14ac:dyDescent="0.35">
      <c r="C212" t="s">
        <v>266</v>
      </c>
      <c r="I212" s="6">
        <v>-12.23</v>
      </c>
      <c r="J212" s="6">
        <v>-8.6</v>
      </c>
      <c r="K212" s="6">
        <v>-5.88</v>
      </c>
      <c r="L212" s="6">
        <v>-9.51</v>
      </c>
      <c r="M212" s="6">
        <v>-6.01</v>
      </c>
      <c r="N212" s="6">
        <v>-8.08</v>
      </c>
      <c r="O212" s="6">
        <v>11.68</v>
      </c>
      <c r="P212" s="6">
        <v>3.06</v>
      </c>
      <c r="Q212" s="6">
        <v>3.33</v>
      </c>
      <c r="R212" s="6">
        <v>1.31</v>
      </c>
      <c r="S212" s="6">
        <v>1.2</v>
      </c>
      <c r="T212" s="6">
        <v>2.81</v>
      </c>
      <c r="U212" s="6">
        <v>2.12</v>
      </c>
      <c r="V212" s="6">
        <v>2.29</v>
      </c>
      <c r="W212" s="6">
        <v>1.86</v>
      </c>
    </row>
    <row r="213" spans="3:26" ht="15.5" x14ac:dyDescent="0.35">
      <c r="C213" t="s">
        <v>69</v>
      </c>
      <c r="I213" s="6">
        <v>0.53</v>
      </c>
      <c r="J213" s="6">
        <v>0.31</v>
      </c>
      <c r="K213" s="6">
        <v>0.35</v>
      </c>
      <c r="L213" s="6">
        <v>0.49</v>
      </c>
      <c r="M213" s="6">
        <v>0.34</v>
      </c>
      <c r="N213" s="6">
        <v>0.25</v>
      </c>
      <c r="O213" s="6">
        <v>0.35</v>
      </c>
      <c r="P213" s="6">
        <v>0.56000000000000005</v>
      </c>
      <c r="Q213" s="6">
        <v>0.48</v>
      </c>
      <c r="R213" s="6">
        <v>0.31</v>
      </c>
      <c r="S213" s="6">
        <v>0.33</v>
      </c>
      <c r="T213" s="6">
        <v>0.33</v>
      </c>
      <c r="U213" s="6">
        <v>0.47</v>
      </c>
      <c r="V213" s="6">
        <v>1.05</v>
      </c>
      <c r="W213" s="6">
        <v>1.19</v>
      </c>
      <c r="X213" s="6">
        <v>2.17</v>
      </c>
      <c r="Y213" s="6">
        <v>0.65</v>
      </c>
      <c r="Z213" s="6">
        <v>1.63</v>
      </c>
    </row>
    <row r="214" spans="3:26" ht="15.5" x14ac:dyDescent="0.35">
      <c r="C214" t="s">
        <v>66</v>
      </c>
      <c r="I214" s="6">
        <v>173.99</v>
      </c>
      <c r="J214" s="6">
        <v>182.25</v>
      </c>
      <c r="K214" s="6">
        <v>190.07</v>
      </c>
      <c r="L214" s="6">
        <v>194.67</v>
      </c>
      <c r="M214" s="6">
        <v>200.04</v>
      </c>
      <c r="N214" s="6">
        <v>202.78</v>
      </c>
      <c r="O214" s="6">
        <v>204.9</v>
      </c>
      <c r="P214" s="6">
        <v>193.23</v>
      </c>
      <c r="Q214" s="6">
        <v>181.53</v>
      </c>
      <c r="R214" s="5">
        <v>162</v>
      </c>
      <c r="S214" s="6">
        <v>152.5</v>
      </c>
      <c r="T214" s="6">
        <v>150.41</v>
      </c>
      <c r="U214" s="6">
        <v>139.76</v>
      </c>
      <c r="V214" s="6">
        <v>132.16999999999999</v>
      </c>
      <c r="W214" s="6">
        <v>124.31</v>
      </c>
      <c r="X214" s="6">
        <v>115.23</v>
      </c>
      <c r="Y214" s="6">
        <v>103.03</v>
      </c>
      <c r="Z214" s="6">
        <v>89.21</v>
      </c>
    </row>
    <row r="215" spans="3:26" ht="15.5" x14ac:dyDescent="0.35">
      <c r="C215" t="s">
        <v>267</v>
      </c>
      <c r="I215" s="6">
        <v>0.53</v>
      </c>
      <c r="J215" s="6">
        <v>0.31</v>
      </c>
      <c r="K215" s="6">
        <v>0.35</v>
      </c>
      <c r="L215" s="6">
        <v>0.49</v>
      </c>
      <c r="M215" s="6">
        <v>0.34</v>
      </c>
      <c r="N215" s="6">
        <v>0.25</v>
      </c>
      <c r="O215" s="6">
        <v>0.35</v>
      </c>
      <c r="P215" s="6">
        <v>0.56000000000000005</v>
      </c>
      <c r="Q215" s="6">
        <v>0.48</v>
      </c>
      <c r="R215" s="6">
        <v>0.31</v>
      </c>
      <c r="S215" s="6">
        <v>0.33</v>
      </c>
      <c r="T215" s="6">
        <v>0.33</v>
      </c>
      <c r="U215" s="6">
        <v>0.47</v>
      </c>
      <c r="V215" s="6">
        <v>1.05</v>
      </c>
      <c r="W215" s="6">
        <v>1.19</v>
      </c>
      <c r="X215" s="6">
        <v>2.17</v>
      </c>
      <c r="Y215" s="6">
        <v>0.65</v>
      </c>
      <c r="Z215" s="6">
        <v>1.63</v>
      </c>
    </row>
    <row r="216" spans="3:26" ht="15.5" x14ac:dyDescent="0.35">
      <c r="C216" t="s">
        <v>268</v>
      </c>
      <c r="I216" s="6">
        <v>173.99</v>
      </c>
      <c r="J216" s="6">
        <v>182.25</v>
      </c>
      <c r="K216" s="6">
        <v>190.07</v>
      </c>
      <c r="L216" s="6">
        <v>194.67</v>
      </c>
      <c r="M216" s="6">
        <v>200.01</v>
      </c>
      <c r="N216" s="6">
        <v>202.7</v>
      </c>
      <c r="O216" s="6">
        <v>204.78</v>
      </c>
      <c r="P216" s="6">
        <v>193.23</v>
      </c>
      <c r="Q216" s="6">
        <v>181.53</v>
      </c>
      <c r="R216" s="5">
        <v>162</v>
      </c>
      <c r="S216" s="6">
        <v>152.5</v>
      </c>
      <c r="T216" s="6">
        <v>150.41</v>
      </c>
      <c r="U216" s="6">
        <v>139.76</v>
      </c>
      <c r="V216" s="6">
        <v>132.16999999999999</v>
      </c>
      <c r="W216" s="6">
        <v>124.31</v>
      </c>
      <c r="X216" s="6">
        <v>115.23</v>
      </c>
      <c r="Y216" s="6">
        <v>103.03</v>
      </c>
      <c r="Z216" s="6">
        <v>89.21</v>
      </c>
    </row>
    <row r="217" spans="3:26" ht="15.5" x14ac:dyDescent="0.35">
      <c r="C217" t="s">
        <v>269</v>
      </c>
      <c r="I217" s="5">
        <v>5000000000</v>
      </c>
      <c r="J217" s="5">
        <v>5000000000</v>
      </c>
      <c r="K217" s="5">
        <v>4000000000</v>
      </c>
      <c r="L217" s="5">
        <v>3000000000</v>
      </c>
      <c r="M217" s="5">
        <v>3000000000</v>
      </c>
      <c r="N217" s="5">
        <v>3000000000</v>
      </c>
      <c r="O217" s="5">
        <v>2000000000</v>
      </c>
      <c r="P217" s="5">
        <v>15000000000</v>
      </c>
      <c r="Q217" s="5">
        <v>20000000000</v>
      </c>
      <c r="R217" s="5">
        <v>25000000000</v>
      </c>
      <c r="S217" s="5">
        <v>27000000000</v>
      </c>
      <c r="T217" s="5">
        <v>6000000000</v>
      </c>
      <c r="U217" s="5">
        <v>1000000000</v>
      </c>
      <c r="V217" s="5">
        <v>0</v>
      </c>
      <c r="W217" s="5">
        <v>0</v>
      </c>
    </row>
    <row r="218" spans="3:26" ht="15.5" x14ac:dyDescent="0.35">
      <c r="C218" t="s">
        <v>270</v>
      </c>
      <c r="N218" s="5">
        <v>0</v>
      </c>
      <c r="O218" s="5">
        <v>1000000000</v>
      </c>
      <c r="P218" s="5">
        <v>1000000000</v>
      </c>
      <c r="Q218" s="5">
        <v>0</v>
      </c>
      <c r="R218" s="5">
        <v>9000000000</v>
      </c>
      <c r="S218" s="5">
        <v>11000000000</v>
      </c>
      <c r="T218" s="5">
        <v>30000000000</v>
      </c>
      <c r="U218" s="5">
        <v>29000000000</v>
      </c>
      <c r="V218" s="5">
        <v>19000000000</v>
      </c>
      <c r="W218" s="5">
        <v>29000000000</v>
      </c>
      <c r="X218" s="5">
        <v>28000000000</v>
      </c>
      <c r="Y218" s="5">
        <v>38000000000</v>
      </c>
      <c r="Z218" s="5">
        <v>43000000000</v>
      </c>
    </row>
    <row r="219" spans="3:26" ht="15.5" x14ac:dyDescent="0.35">
      <c r="C219" t="s">
        <v>26</v>
      </c>
      <c r="I219" s="5">
        <v>5000000000</v>
      </c>
      <c r="J219" s="5">
        <v>5000000000</v>
      </c>
      <c r="K219" s="5">
        <v>4000000000</v>
      </c>
      <c r="L219" s="5">
        <v>3000000000</v>
      </c>
      <c r="M219" s="5">
        <v>3000000000</v>
      </c>
      <c r="N219" s="5">
        <v>4000000000</v>
      </c>
      <c r="O219" s="5">
        <v>2000000000</v>
      </c>
      <c r="P219" s="5">
        <v>16000000000</v>
      </c>
      <c r="Q219" s="5">
        <v>20000000000</v>
      </c>
      <c r="R219" s="5">
        <v>34000000000</v>
      </c>
      <c r="S219" s="5">
        <v>38000000000</v>
      </c>
      <c r="T219" s="5">
        <v>36000000000</v>
      </c>
      <c r="U219" s="5">
        <v>30000000000</v>
      </c>
      <c r="V219" s="5">
        <v>20000000000</v>
      </c>
      <c r="W219" s="5">
        <v>29000000000</v>
      </c>
      <c r="X219" s="5">
        <v>28000000000</v>
      </c>
      <c r="Y219" s="5">
        <v>38000000000</v>
      </c>
      <c r="Z219" s="5">
        <v>43000000000</v>
      </c>
    </row>
    <row r="220" spans="3:26" ht="15.5" x14ac:dyDescent="0.35">
      <c r="C220" t="s">
        <v>23</v>
      </c>
      <c r="I220" s="5">
        <v>5000000000</v>
      </c>
      <c r="J220" s="5">
        <v>5000000000</v>
      </c>
      <c r="K220" s="5">
        <v>4000000000</v>
      </c>
      <c r="L220" s="5">
        <v>3000000000</v>
      </c>
      <c r="M220" s="5">
        <v>2000000000</v>
      </c>
      <c r="N220" s="5">
        <v>2000000000</v>
      </c>
      <c r="O220" s="5">
        <v>1000000000</v>
      </c>
      <c r="P220" s="5">
        <v>14000000000</v>
      </c>
      <c r="Q220" s="5">
        <v>17000000000</v>
      </c>
      <c r="R220" s="5">
        <v>30000000000</v>
      </c>
      <c r="S220" s="5">
        <v>36000000000</v>
      </c>
      <c r="T220" s="5">
        <v>32000000000</v>
      </c>
      <c r="U220" s="5">
        <v>23000000000</v>
      </c>
      <c r="V220" s="5">
        <v>15000000000</v>
      </c>
      <c r="W220" s="5">
        <v>22000000000</v>
      </c>
      <c r="X220" s="5">
        <v>26000000000</v>
      </c>
      <c r="Y220" s="5">
        <v>33000000000</v>
      </c>
      <c r="Z220" s="5">
        <v>42000000000</v>
      </c>
    </row>
    <row r="221" spans="3:26" ht="15.5" x14ac:dyDescent="0.35">
      <c r="C221" t="s">
        <v>271</v>
      </c>
      <c r="I221" s="5">
        <v>11000000000</v>
      </c>
      <c r="J221" s="5">
        <v>13000000000</v>
      </c>
      <c r="K221" s="5">
        <v>15000000000</v>
      </c>
      <c r="L221" s="5">
        <v>16000000000</v>
      </c>
      <c r="M221" s="5">
        <v>100000000000</v>
      </c>
      <c r="N221" s="5">
        <v>100000000000</v>
      </c>
      <c r="O221" s="5">
        <v>102000000000</v>
      </c>
      <c r="P221" s="5">
        <v>68000000000</v>
      </c>
      <c r="Q221" s="5">
        <v>74000000000</v>
      </c>
      <c r="R221" s="5">
        <v>72000000000</v>
      </c>
      <c r="S221" s="5">
        <v>67000000000</v>
      </c>
      <c r="T221" s="5">
        <v>86000000000</v>
      </c>
      <c r="U221" s="5">
        <v>88000000000</v>
      </c>
      <c r="V221" s="5">
        <v>79000000000</v>
      </c>
      <c r="W221" s="5">
        <v>79000000000</v>
      </c>
      <c r="X221" s="5">
        <v>72000000000</v>
      </c>
      <c r="Y221" s="5">
        <v>81000000000</v>
      </c>
      <c r="Z221" s="5">
        <v>93000000000</v>
      </c>
    </row>
    <row r="222" spans="3:26" ht="15.5" x14ac:dyDescent="0.35">
      <c r="C222" t="s">
        <v>272</v>
      </c>
      <c r="I222" s="5">
        <v>-2000000000</v>
      </c>
      <c r="J222" s="5">
        <v>-1000000000</v>
      </c>
      <c r="K222" s="5">
        <v>-1000000000</v>
      </c>
      <c r="L222" s="5">
        <v>-2000000000</v>
      </c>
      <c r="M222" s="5">
        <v>0</v>
      </c>
      <c r="N222" s="5">
        <v>-1000000000</v>
      </c>
      <c r="O222" s="5">
        <v>0</v>
      </c>
      <c r="P222" s="5">
        <v>4000000000</v>
      </c>
      <c r="Q222" s="5">
        <v>13000000000</v>
      </c>
      <c r="R222" s="5">
        <v>1000000000</v>
      </c>
      <c r="S222" s="5">
        <v>-4000000000</v>
      </c>
      <c r="T222" s="5">
        <v>-7000000000</v>
      </c>
      <c r="U222" s="5">
        <v>-7000000000</v>
      </c>
      <c r="V222" s="5">
        <v>3000000000</v>
      </c>
      <c r="W222" s="5">
        <v>4000000000</v>
      </c>
      <c r="X222" s="5">
        <v>15000000000</v>
      </c>
      <c r="Y222" s="5">
        <v>25000000000</v>
      </c>
      <c r="Z222" s="5">
        <v>8000000000</v>
      </c>
    </row>
    <row r="223" spans="3:26" ht="15.5" x14ac:dyDescent="0.35">
      <c r="C223" t="s">
        <v>273</v>
      </c>
      <c r="I223" s="5">
        <v>0</v>
      </c>
      <c r="J223" s="5">
        <v>0</v>
      </c>
      <c r="K223" s="5">
        <v>0</v>
      </c>
      <c r="M223" s="5">
        <v>0</v>
      </c>
      <c r="N223" s="5">
        <v>0</v>
      </c>
      <c r="O223" s="5">
        <v>-1000000000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-1000000000</v>
      </c>
      <c r="V223" s="5">
        <v>0</v>
      </c>
      <c r="W223" s="5">
        <v>-1000000000</v>
      </c>
      <c r="X223" s="5">
        <v>0</v>
      </c>
      <c r="Y223" s="5">
        <v>0</v>
      </c>
      <c r="Z223" s="5">
        <v>-1000000000</v>
      </c>
    </row>
    <row r="224" spans="3:26" ht="15.5" x14ac:dyDescent="0.35">
      <c r="C224" t="s">
        <v>15</v>
      </c>
      <c r="I224" s="5">
        <v>-2000000000</v>
      </c>
      <c r="J224" s="5">
        <v>-1000000000</v>
      </c>
      <c r="K224" s="5">
        <v>-1000000000</v>
      </c>
      <c r="L224" s="5">
        <v>-2000000000</v>
      </c>
      <c r="M224" s="5">
        <v>0</v>
      </c>
      <c r="N224" s="5">
        <v>-1000000000</v>
      </c>
      <c r="O224" s="5">
        <v>0</v>
      </c>
      <c r="P224" s="5">
        <v>4000000000</v>
      </c>
      <c r="Q224" s="5">
        <v>13000000000</v>
      </c>
      <c r="R224" s="5">
        <v>1000000000</v>
      </c>
      <c r="S224" s="5">
        <v>-4000000000</v>
      </c>
      <c r="T224" s="5">
        <v>-7000000000</v>
      </c>
      <c r="U224" s="5">
        <v>-8000000000</v>
      </c>
      <c r="V224" s="5">
        <v>3000000000</v>
      </c>
      <c r="W224" s="5">
        <v>4000000000</v>
      </c>
      <c r="X224" s="5">
        <v>15000000000</v>
      </c>
      <c r="Y224" s="5">
        <v>25000000000</v>
      </c>
      <c r="Z224" s="5">
        <v>7000000000</v>
      </c>
    </row>
    <row r="225" spans="3:26" ht="15.5" x14ac:dyDescent="0.35">
      <c r="C225" t="s">
        <v>17</v>
      </c>
      <c r="I225" s="6">
        <v>-3.53</v>
      </c>
      <c r="J225" s="6">
        <v>-1.88</v>
      </c>
      <c r="K225" s="6">
        <v>-1.18</v>
      </c>
      <c r="L225" s="6">
        <v>-3.59</v>
      </c>
      <c r="M225" s="6">
        <v>-0.73</v>
      </c>
      <c r="N225" s="6">
        <v>-1.94</v>
      </c>
      <c r="O225" s="6">
        <v>-0.59</v>
      </c>
      <c r="P225" s="6">
        <v>5.32</v>
      </c>
      <c r="Q225" s="6">
        <v>19.54</v>
      </c>
      <c r="R225" s="6">
        <v>1.98</v>
      </c>
      <c r="S225" s="6">
        <v>-6.53</v>
      </c>
      <c r="T225" s="6">
        <v>-10.85</v>
      </c>
      <c r="U225" s="6">
        <v>-11.52</v>
      </c>
      <c r="V225" s="6">
        <v>4.17</v>
      </c>
      <c r="W225" s="6">
        <v>5.66</v>
      </c>
      <c r="X225" s="6">
        <v>23.83</v>
      </c>
      <c r="Y225" s="6">
        <v>38.14</v>
      </c>
      <c r="Z225" s="6">
        <v>11.39</v>
      </c>
    </row>
  </sheetData>
  <pageMargins left="0.7" right="0.7" top="0.75" bottom="0.75" header="0.3" footer="0.3"/>
  <ignoredErrors>
    <ignoredError sqref="A1:Z22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798</v>
      </c>
      <c r="D2" s="2" vm="174">
        <f ca="1">IFERROR(_xlfn.STOCKHISTORY("XIDX:" &amp; $C$1, D3, , 0, 0, 1), "Libur")</f>
        <v>56</v>
      </c>
      <c r="E2" s="2" vm="183">
        <f ca="1">IFERROR(_xlfn.STOCKHISTORY("XIDX:" &amp; $C$1, E3, , 0, 0, 1), "Libur")</f>
        <v>59</v>
      </c>
      <c r="H2" s="2" vm="183">
        <f ca="1">IFERROR(INDEX(D2:G2,COUNT(D2:G2)),"")</f>
        <v>59</v>
      </c>
      <c r="I2" s="2" vm="184">
        <f t="shared" ref="I2:Z2" ca="1" si="0">IFERROR(_xlfn.STOCKHISTORY("XIDX:" &amp; $C$1, I1, , 0, 0, 1), "Libur")</f>
        <v>70</v>
      </c>
      <c r="J2" s="2" vm="36">
        <f t="shared" ca="1" si="0"/>
        <v>50</v>
      </c>
      <c r="K2" s="2" vm="185">
        <f t="shared" ca="1" si="0"/>
        <v>141</v>
      </c>
      <c r="L2" s="2" vm="186">
        <f t="shared" ca="1" si="0"/>
        <v>520</v>
      </c>
      <c r="M2" s="2" vm="187">
        <f t="shared" ca="1" si="0"/>
        <v>492</v>
      </c>
      <c r="N2" s="2" vm="81">
        <f t="shared" ca="1" si="0"/>
        <v>635</v>
      </c>
      <c r="O2" s="2" vm="188">
        <f t="shared" ca="1" si="0"/>
        <v>660</v>
      </c>
      <c r="P2" s="2" vm="30">
        <f t="shared" ca="1" si="0"/>
        <v>600</v>
      </c>
      <c r="Q2" s="2" vm="189">
        <f t="shared" ca="1" si="0"/>
        <v>570</v>
      </c>
      <c r="R2" s="2" t="str">
        <f t="shared" ca="1" si="0"/>
        <v>Libur</v>
      </c>
      <c r="S2" s="2" vm="99">
        <f t="shared" ca="1" si="0"/>
        <v>900</v>
      </c>
      <c r="T2" s="2" vm="190">
        <f t="shared" ca="1" si="0"/>
        <v>1105</v>
      </c>
      <c r="U2" s="2" vm="191">
        <f t="shared" ca="1" si="0"/>
        <v>1060</v>
      </c>
      <c r="V2" s="2" t="str">
        <f t="shared" ca="1" si="0"/>
        <v>Libur</v>
      </c>
      <c r="W2" s="2" t="str">
        <f t="shared" ca="1" si="0"/>
        <v>Libur</v>
      </c>
      <c r="X2" s="2" vm="192">
        <f t="shared" ca="1" si="0"/>
        <v>676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61794109000</v>
      </c>
      <c r="E4" s="2">
        <f>IFERROR(INDEX(E51:E500,MATCH($C$4,$C$51:$C$500,0)),"")</f>
        <v>90554861000</v>
      </c>
      <c r="H4" s="2">
        <f>IFERROR(SUM(D4:G4)*(4/MAX(1,COUNT(D4:G4))),"")</f>
        <v>304697940000</v>
      </c>
      <c r="I4" s="2">
        <f t="shared" ref="I4:Z4" si="1">IFERROR(INDEX(I51:I500,MATCH($C$4,$C$51:$C$500,0)),"")</f>
        <v>298246813000</v>
      </c>
      <c r="J4" s="2">
        <f t="shared" si="1"/>
        <v>459980798000</v>
      </c>
      <c r="K4" s="2">
        <f t="shared" si="1"/>
        <v>609611523000</v>
      </c>
      <c r="L4" s="2">
        <f t="shared" si="1"/>
        <v>643454175000</v>
      </c>
      <c r="M4" s="2">
        <f t="shared" si="1"/>
        <v>438484972000</v>
      </c>
      <c r="N4" s="2">
        <f t="shared" si="1"/>
        <v>459584146000</v>
      </c>
      <c r="O4" s="2">
        <f t="shared" si="1"/>
        <v>931271436000</v>
      </c>
      <c r="P4" s="2">
        <f t="shared" si="1"/>
        <v>992696071000</v>
      </c>
      <c r="Q4" s="2">
        <f t="shared" si="1"/>
        <v>974536083000</v>
      </c>
      <c r="R4" s="2">
        <f t="shared" si="1"/>
        <v>999802379000</v>
      </c>
      <c r="S4" s="2">
        <f t="shared" si="1"/>
        <v>1028850578000</v>
      </c>
      <c r="T4" s="2">
        <f t="shared" si="1"/>
        <v>1008727515000</v>
      </c>
      <c r="U4" s="2">
        <f t="shared" si="1"/>
        <v>902459209000</v>
      </c>
      <c r="V4" s="2">
        <f t="shared" si="1"/>
        <v>751449338000</v>
      </c>
      <c r="W4" s="2">
        <f t="shared" si="1"/>
        <v>678591535000</v>
      </c>
      <c r="X4" s="2">
        <f t="shared" si="1"/>
        <v>644189190000</v>
      </c>
      <c r="Y4" s="2">
        <f t="shared" si="1"/>
        <v>598466433000</v>
      </c>
      <c r="Z4" s="2">
        <f t="shared" si="1"/>
        <v>539762355000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-26365980000</v>
      </c>
      <c r="E5" s="2">
        <f>IFERROR(INDEX(E51:E500,MATCH($C$5,$C$51:$C$500,0)),"")</f>
        <v>-19902420000</v>
      </c>
      <c r="H5" s="2">
        <f>IFERROR(SUM(D5:G5)*(4/MAX(1,COUNT(D5:G5))),"")</f>
        <v>-92536800000</v>
      </c>
      <c r="I5" s="2">
        <f t="shared" ref="I5:Z5" si="2">IFERROR(INDEX(I51:I500,MATCH($C$5,$C$51:$C$500,0)),"")</f>
        <v>-115497361000</v>
      </c>
      <c r="J5" s="2">
        <f t="shared" si="2"/>
        <v>-147077796000</v>
      </c>
      <c r="K5" s="2">
        <f t="shared" si="2"/>
        <v>-188144688000</v>
      </c>
      <c r="L5" s="2">
        <f t="shared" si="2"/>
        <v>-106951412000</v>
      </c>
      <c r="M5" s="2">
        <f t="shared" si="2"/>
        <v>-51017992000</v>
      </c>
      <c r="N5" s="2">
        <f t="shared" si="2"/>
        <v>-175307147000</v>
      </c>
      <c r="O5" s="2">
        <f t="shared" si="2"/>
        <v>27844967000</v>
      </c>
      <c r="P5" s="2">
        <f t="shared" si="2"/>
        <v>76036631000</v>
      </c>
      <c r="Q5" s="2">
        <f t="shared" si="2"/>
        <v>49765449000</v>
      </c>
      <c r="R5" s="2">
        <f t="shared" si="2"/>
        <v>42039071000</v>
      </c>
      <c r="S5" s="2">
        <f t="shared" si="2"/>
        <v>128895612000</v>
      </c>
      <c r="T5" s="2">
        <f t="shared" si="2"/>
        <v>70781440000</v>
      </c>
      <c r="U5" s="2">
        <f t="shared" si="2"/>
        <v>44373679000</v>
      </c>
      <c r="V5" s="2">
        <f t="shared" si="2"/>
        <v>69343398000</v>
      </c>
      <c r="W5" s="2">
        <f t="shared" si="2"/>
        <v>56615123000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-178077040000</v>
      </c>
      <c r="E6" s="2">
        <f>IFERROR(INDEX(E51:E500,MATCH($C$6,$C$51:$C$500,0)),"")</f>
        <v>-151641868000</v>
      </c>
      <c r="H6" s="2">
        <f>IFERROR(INDEX(D6:G6,COUNT(D6:G6)),"")</f>
        <v>-151641868000</v>
      </c>
      <c r="I6" s="2">
        <f t="shared" ref="I6:Z6" si="3">IFERROR(INDEX(I51:I500,MATCH($C$6,$C$51:$C$500,0)),"")</f>
        <v>-131653781000</v>
      </c>
      <c r="J6" s="2">
        <f t="shared" si="3"/>
        <v>-15926892000</v>
      </c>
      <c r="K6" s="2">
        <f t="shared" si="3"/>
        <v>131350048000</v>
      </c>
      <c r="L6" s="2">
        <f t="shared" si="3"/>
        <v>319767628000</v>
      </c>
      <c r="M6" s="2">
        <f t="shared" si="3"/>
        <v>426925493000</v>
      </c>
      <c r="N6" s="2">
        <f t="shared" si="3"/>
        <v>477944179000</v>
      </c>
      <c r="O6" s="2">
        <f t="shared" si="3"/>
        <v>653251326000</v>
      </c>
      <c r="P6" s="2">
        <f t="shared" si="3"/>
        <v>636807359000</v>
      </c>
      <c r="Q6" s="2">
        <f t="shared" si="3"/>
        <v>579308728000</v>
      </c>
      <c r="R6" s="2">
        <f t="shared" si="3"/>
        <v>557155279000</v>
      </c>
      <c r="S6" s="2">
        <f t="shared" si="3"/>
        <v>547187208000</v>
      </c>
      <c r="T6" s="2">
        <f t="shared" si="3"/>
        <v>429115605000</v>
      </c>
      <c r="U6" s="2">
        <f t="shared" si="3"/>
        <v>396853165000</v>
      </c>
      <c r="V6" s="2">
        <f t="shared" si="3"/>
        <v>387488486000</v>
      </c>
      <c r="W6" s="2">
        <f t="shared" si="3"/>
        <v>354480088000</v>
      </c>
      <c r="X6" s="2">
        <f t="shared" si="3"/>
        <v>331508965000</v>
      </c>
      <c r="Y6" s="2">
        <f t="shared" si="3"/>
        <v>301343895000</v>
      </c>
      <c r="Z6" s="2">
        <f t="shared" si="3"/>
        <v>273118240000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1.3</v>
      </c>
      <c r="E7" s="3">
        <f>IFERROR(INDEX(E51:E500,MATCH($C$7,$C$51:$C$500,0))/1000000000,"")</f>
        <v>1.3</v>
      </c>
      <c r="H7" s="3">
        <f>IFERROR(INDEX(D7:G7,COUNT(D7:G7)),"")</f>
        <v>1.3</v>
      </c>
      <c r="I7" s="3">
        <f t="shared" ref="I7:Z7" si="4">IFERROR(INDEX(I51:I500,MATCH($C$7,$C$51:$C$500,0))/1000000000,"")</f>
        <v>1.3</v>
      </c>
      <c r="J7" s="3">
        <f t="shared" si="4"/>
        <v>1.3</v>
      </c>
      <c r="K7" s="3">
        <f t="shared" si="4"/>
        <v>1.3</v>
      </c>
      <c r="L7" s="3">
        <f t="shared" si="4"/>
        <v>1.3</v>
      </c>
      <c r="M7" s="3">
        <f t="shared" si="4"/>
        <v>1.3</v>
      </c>
      <c r="N7" s="3">
        <f t="shared" si="4"/>
        <v>1.3</v>
      </c>
      <c r="O7" s="3">
        <f t="shared" si="4"/>
        <v>1.3</v>
      </c>
      <c r="P7" s="3">
        <f t="shared" si="4"/>
        <v>1.3</v>
      </c>
      <c r="Q7" s="3">
        <f t="shared" si="4"/>
        <v>1.3</v>
      </c>
      <c r="R7" s="3">
        <f t="shared" si="4"/>
        <v>1.3</v>
      </c>
      <c r="S7" s="3">
        <f t="shared" si="4"/>
        <v>1.3</v>
      </c>
      <c r="T7" s="3">
        <f t="shared" si="4"/>
        <v>1.3</v>
      </c>
      <c r="U7" s="3">
        <f t="shared" si="4"/>
        <v>1.3</v>
      </c>
      <c r="V7" s="3">
        <f t="shared" si="4"/>
        <v>0.01</v>
      </c>
      <c r="W7" s="3">
        <f t="shared" si="4"/>
        <v>0.01</v>
      </c>
      <c r="X7" s="3">
        <f t="shared" si="4"/>
        <v>0.01</v>
      </c>
      <c r="Y7" s="3">
        <f t="shared" si="4"/>
        <v>0.01</v>
      </c>
      <c r="Z7" s="3">
        <f t="shared" si="4"/>
        <v>0.01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-39000000000</v>
      </c>
      <c r="E8" s="2">
        <f>IFERROR(INDEX(E51:E500,MATCH("Free cash flow (Quarter)",$C$51:$C$500,0)),"")</f>
        <v>26000000000</v>
      </c>
      <c r="H8" s="2">
        <f>IFERROR(INDEX(D8:G8,COUNT(D8:G8)),"")</f>
        <v>26000000000</v>
      </c>
      <c r="I8" s="2">
        <f t="shared" ref="I8:Z8" si="5">IFERROR(INDEX(I51:I500,MATCH($C$8,$C$51:$C$500,0)),"")</f>
        <v>35000000000</v>
      </c>
      <c r="J8" s="2">
        <f t="shared" si="5"/>
        <v>9000000000</v>
      </c>
      <c r="K8" s="2">
        <f t="shared" si="5"/>
        <v>12000000000</v>
      </c>
      <c r="L8" s="2">
        <f t="shared" si="5"/>
        <v>25000000000</v>
      </c>
      <c r="M8" s="2">
        <f t="shared" si="5"/>
        <v>-11000000000</v>
      </c>
      <c r="N8" s="2">
        <f t="shared" si="5"/>
        <v>137000000000</v>
      </c>
      <c r="O8" s="2">
        <f t="shared" si="5"/>
        <v>6000000000</v>
      </c>
      <c r="P8" s="2">
        <f t="shared" si="5"/>
        <v>-9000000000</v>
      </c>
      <c r="Q8" s="2">
        <f t="shared" si="5"/>
        <v>28000000000</v>
      </c>
      <c r="R8" s="2">
        <f t="shared" si="5"/>
        <v>5000000000</v>
      </c>
      <c r="S8" s="2">
        <f t="shared" si="5"/>
        <v>-45000000000</v>
      </c>
      <c r="T8" s="2">
        <f t="shared" si="5"/>
        <v>20000000000</v>
      </c>
      <c r="U8" s="2">
        <f t="shared" si="5"/>
        <v>10000000000</v>
      </c>
      <c r="V8" s="2">
        <f t="shared" si="5"/>
        <v>13000000000</v>
      </c>
      <c r="W8" s="2">
        <f t="shared" si="5"/>
        <v>54000000000</v>
      </c>
      <c r="X8" s="2">
        <f t="shared" si="5"/>
        <v>89000000000</v>
      </c>
      <c r="Y8" s="2">
        <f t="shared" si="5"/>
        <v>59000000000</v>
      </c>
      <c r="Z8" s="2">
        <f t="shared" si="5"/>
        <v>-129000000000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-30.18</v>
      </c>
      <c r="E9" s="3">
        <f>IFERROR(INDEX(E51:E500,MATCH("Free cash flow per share (Quarter)",$C$51:$C$500,0)),"")</f>
        <v>20.32</v>
      </c>
      <c r="H9" s="3">
        <f>IFERROR(INDEX(D9:G9,COUNT(D9:G9)),"")</f>
        <v>20.32</v>
      </c>
      <c r="I9" s="3">
        <f t="shared" ref="I9:Z9" si="6">IFERROR(INDEX(I51:I500,MATCH($C$9,$C$51:$C$500,0)),"")</f>
        <v>27.24</v>
      </c>
      <c r="J9" s="3">
        <f t="shared" si="6"/>
        <v>6.62</v>
      </c>
      <c r="K9" s="3">
        <f t="shared" si="6"/>
        <v>9.23</v>
      </c>
      <c r="L9" s="3">
        <f t="shared" si="6"/>
        <v>18.920000000000002</v>
      </c>
      <c r="M9" s="3">
        <f t="shared" si="6"/>
        <v>-8.6199999999999992</v>
      </c>
      <c r="N9" s="3">
        <f t="shared" si="6"/>
        <v>105.08</v>
      </c>
      <c r="O9" s="3">
        <f t="shared" si="6"/>
        <v>4.5599999999999996</v>
      </c>
      <c r="P9" s="3">
        <f t="shared" si="6"/>
        <v>-7.19</v>
      </c>
      <c r="Q9" s="3">
        <f t="shared" si="6"/>
        <v>21.25</v>
      </c>
      <c r="R9" s="3">
        <f t="shared" si="6"/>
        <v>3.97</v>
      </c>
      <c r="S9" s="3">
        <f t="shared" si="6"/>
        <v>-34.67</v>
      </c>
      <c r="T9" s="3">
        <f t="shared" si="6"/>
        <v>15.75</v>
      </c>
      <c r="U9" s="3">
        <f t="shared" si="6"/>
        <v>7.89</v>
      </c>
      <c r="V9" s="3">
        <f t="shared" si="6"/>
        <v>1007.16</v>
      </c>
      <c r="W9" s="3">
        <f t="shared" si="6"/>
        <v>4162.2299999999996</v>
      </c>
      <c r="X9" s="3">
        <f t="shared" si="6"/>
        <v>6838.83</v>
      </c>
      <c r="Y9" s="3">
        <f t="shared" si="6"/>
        <v>4537.16</v>
      </c>
      <c r="Z9" s="3">
        <f t="shared" si="6"/>
        <v>-9948.94</v>
      </c>
    </row>
    <row r="10" spans="1:26" ht="15.5" x14ac:dyDescent="0.35">
      <c r="C10" t="s">
        <v>18</v>
      </c>
      <c r="D10" s="3">
        <f ca="1">IFERROR(IF(D9=0,"",D2/D9),"")</f>
        <v>-1.855533465871438</v>
      </c>
      <c r="E10" s="3">
        <f ca="1">IFERROR(IF(E9=0,"",E2/E9),"")</f>
        <v>2.9035433070866143</v>
      </c>
      <c r="I10" s="3">
        <f t="shared" ref="I10:Z10" ca="1" si="7">IFERROR(IF(I9=0,"",I2/I9),"")</f>
        <v>2.5697503671071953</v>
      </c>
      <c r="J10" s="3">
        <f t="shared" ca="1" si="7"/>
        <v>7.5528700906344408</v>
      </c>
      <c r="K10" s="3">
        <f t="shared" ca="1" si="7"/>
        <v>15.276273022751896</v>
      </c>
      <c r="L10" s="3">
        <f t="shared" ca="1" si="7"/>
        <v>27.484143763213527</v>
      </c>
      <c r="M10" s="3">
        <f t="shared" ca="1" si="7"/>
        <v>-57.076566125290029</v>
      </c>
      <c r="N10" s="3">
        <f t="shared" ca="1" si="7"/>
        <v>6.0430148458317472</v>
      </c>
      <c r="O10" s="3">
        <f t="shared" ca="1" si="7"/>
        <v>144.73684210526318</v>
      </c>
      <c r="P10" s="3">
        <f t="shared" ca="1" si="7"/>
        <v>-83.449235048678716</v>
      </c>
      <c r="Q10" s="3">
        <f t="shared" ca="1" si="7"/>
        <v>26.823529411764707</v>
      </c>
      <c r="R10" s="3" t="str">
        <f t="shared" ca="1" si="7"/>
        <v/>
      </c>
      <c r="S10" s="3">
        <f t="shared" ca="1" si="7"/>
        <v>-25.959042399769253</v>
      </c>
      <c r="T10" s="3">
        <f t="shared" ca="1" si="7"/>
        <v>70.158730158730165</v>
      </c>
      <c r="U10" s="3">
        <f t="shared" ca="1" si="7"/>
        <v>134.34727503168568</v>
      </c>
      <c r="V10" s="3" t="str">
        <f t="shared" ca="1" si="7"/>
        <v/>
      </c>
      <c r="W10" s="3" t="str">
        <f t="shared" ca="1" si="7"/>
        <v/>
      </c>
      <c r="X10" s="3">
        <f t="shared" ca="1" si="7"/>
        <v>9.8847317450499572E-2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26809538000</v>
      </c>
      <c r="E11" s="2">
        <f>IFERROR(INDEX(E51:E500,MATCH($C$11,$C$51:$C$500,0)),"")</f>
        <v>33193053000</v>
      </c>
      <c r="H11" s="2">
        <f>IFERROR(INDEX(D11:G11,COUNT(D11:G11)),"")</f>
        <v>33193053000</v>
      </c>
      <c r="I11" s="2">
        <f t="shared" ref="I11:Z11" si="8">IFERROR(INDEX(I51:I500,MATCH($C$11,$C$51:$C$500,0)),"")</f>
        <v>29879427000</v>
      </c>
      <c r="J11" s="2">
        <f t="shared" si="8"/>
        <v>53624139000</v>
      </c>
      <c r="K11" s="2">
        <f t="shared" si="8"/>
        <v>7505157000</v>
      </c>
      <c r="L11" s="2">
        <f t="shared" si="8"/>
        <v>2479231000</v>
      </c>
      <c r="M11" s="2">
        <f t="shared" si="8"/>
        <v>2791111000</v>
      </c>
      <c r="N11" s="2">
        <f t="shared" si="8"/>
        <v>58567735000</v>
      </c>
      <c r="O11" s="2">
        <f t="shared" si="8"/>
        <v>7685512000</v>
      </c>
      <c r="P11" s="2">
        <f t="shared" si="8"/>
        <v>4688596000</v>
      </c>
      <c r="Q11" s="2">
        <f t="shared" si="8"/>
        <v>6391491000</v>
      </c>
      <c r="R11" s="2">
        <f t="shared" si="8"/>
        <v>5738209000</v>
      </c>
      <c r="S11" s="2">
        <f t="shared" si="8"/>
        <v>32366700000</v>
      </c>
      <c r="T11" s="2">
        <f t="shared" si="8"/>
        <v>4035526000</v>
      </c>
      <c r="U11" s="2">
        <f t="shared" si="8"/>
        <v>3287272000</v>
      </c>
      <c r="V11" s="2">
        <f t="shared" si="8"/>
        <v>9444567000</v>
      </c>
      <c r="W11" s="2">
        <f t="shared" si="8"/>
        <v>11628489000</v>
      </c>
      <c r="X11" s="2">
        <f t="shared" si="8"/>
        <v>4659400000</v>
      </c>
      <c r="Y11" s="2">
        <f t="shared" si="8"/>
        <v>9789354000</v>
      </c>
      <c r="Z11" s="2">
        <f t="shared" si="8"/>
        <v>5218940000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89000000000</v>
      </c>
      <c r="E12" s="2">
        <f>IFERROR(INDEX(E51:E500,MATCH("Net Debt (Quarter)",$C$51:$C$500,0)),"")</f>
        <v>59000000000</v>
      </c>
      <c r="H12" s="2">
        <f>IFERROR(INDEX(D12:G12,COUNT(D12:G12)),"")</f>
        <v>59000000000</v>
      </c>
      <c r="I12" s="2">
        <f t="shared" ref="I12:Z12" si="9">IFERROR(INDEX(I51:I500,MATCH($C$12,$C$51:$C$500,0)),"")</f>
        <v>74000000000</v>
      </c>
      <c r="J12" s="2">
        <f t="shared" si="9"/>
        <v>81000000000</v>
      </c>
      <c r="K12" s="2">
        <f t="shared" si="9"/>
        <v>122000000000</v>
      </c>
      <c r="L12" s="2">
        <f t="shared" si="9"/>
        <v>60000000000</v>
      </c>
      <c r="M12" s="2">
        <f t="shared" si="9"/>
        <v>9000000000</v>
      </c>
      <c r="N12" s="2">
        <f t="shared" si="9"/>
        <v>-59000000000</v>
      </c>
      <c r="O12" s="2">
        <f t="shared" si="9"/>
        <v>20000000000</v>
      </c>
      <c r="P12" s="2">
        <f t="shared" si="9"/>
        <v>15000000000</v>
      </c>
      <c r="Q12" s="2">
        <f t="shared" si="9"/>
        <v>-1000000000</v>
      </c>
      <c r="R12" s="2">
        <f t="shared" si="9"/>
        <v>3000000000</v>
      </c>
      <c r="S12" s="2">
        <f t="shared" si="9"/>
        <v>-21000000000</v>
      </c>
      <c r="T12" s="2">
        <f t="shared" si="9"/>
        <v>45000000000</v>
      </c>
      <c r="U12" s="2">
        <f t="shared" si="9"/>
        <v>28000000000</v>
      </c>
      <c r="V12" s="2">
        <f t="shared" si="9"/>
        <v>8000000000</v>
      </c>
      <c r="W12" s="2">
        <f t="shared" si="9"/>
        <v>-12000000000</v>
      </c>
      <c r="X12" s="2">
        <f t="shared" si="9"/>
        <v>13000000000</v>
      </c>
      <c r="Y12" s="2">
        <f t="shared" si="9"/>
        <v>11000000000</v>
      </c>
      <c r="Z12" s="2">
        <f t="shared" si="9"/>
        <v>-5000000000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116000000000</v>
      </c>
      <c r="E13" s="2">
        <f>IFERROR(INDEX(E51:E500,MATCH("Total Debt (Quarter)",$C$51:$C$500,0)),"")</f>
        <v>92000000000</v>
      </c>
      <c r="H13" s="2">
        <f>IFERROR(INDEX(D13:G13,COUNT(D13:G13)),"")</f>
        <v>92000000000</v>
      </c>
      <c r="I13" s="2">
        <f t="shared" ref="I13:Z13" si="10">IFERROR(INDEX(I51:I500,MATCH($C$13,$C$51:$C$500,0)),"")</f>
        <v>104000000000</v>
      </c>
      <c r="J13" s="2">
        <f t="shared" si="10"/>
        <v>135000000000</v>
      </c>
      <c r="K13" s="2">
        <f t="shared" si="10"/>
        <v>129000000000</v>
      </c>
      <c r="L13" s="2">
        <f t="shared" si="10"/>
        <v>62000000000</v>
      </c>
      <c r="M13" s="2">
        <f t="shared" si="10"/>
        <v>12000000000</v>
      </c>
      <c r="N13" s="2">
        <f t="shared" si="10"/>
        <v>0</v>
      </c>
      <c r="O13" s="2">
        <f t="shared" si="10"/>
        <v>28000000000</v>
      </c>
      <c r="P13" s="2">
        <f t="shared" si="10"/>
        <v>20000000000</v>
      </c>
      <c r="Q13" s="2">
        <f t="shared" si="10"/>
        <v>5000000000</v>
      </c>
      <c r="R13" s="2">
        <f t="shared" si="10"/>
        <v>8000000000</v>
      </c>
      <c r="S13" s="2">
        <f t="shared" si="10"/>
        <v>12000000000</v>
      </c>
      <c r="T13" s="2">
        <f t="shared" si="10"/>
        <v>50000000000</v>
      </c>
      <c r="U13" s="2">
        <f t="shared" si="10"/>
        <v>31000000000</v>
      </c>
      <c r="V13" s="2">
        <f t="shared" si="10"/>
        <v>17000000000</v>
      </c>
      <c r="W13" s="2">
        <f t="shared" si="10"/>
        <v>0</v>
      </c>
      <c r="X13" s="2">
        <f t="shared" si="10"/>
        <v>18000000000</v>
      </c>
      <c r="Y13" s="2">
        <f t="shared" si="10"/>
        <v>21000000000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-2160484000</v>
      </c>
      <c r="E14" s="2">
        <f>IFERROR(INDEX(E51:E500,MATCH($C$14,$C$51:$C$500,0)),"")</f>
        <v>-1737079000</v>
      </c>
      <c r="H14" s="2">
        <f>IFERROR(SUM(D14:G14)*(4/MAX(1,COUNT(D14:G14))),"")</f>
        <v>-7795126000</v>
      </c>
      <c r="I14" s="2">
        <f t="shared" ref="I14:Z14" si="11">IFERROR(INDEX(I51:I500,MATCH($C$14,$C$51:$C$500,0)),"")</f>
        <v>-13309160000</v>
      </c>
      <c r="J14" s="2">
        <f t="shared" si="11"/>
        <v>-15094198000</v>
      </c>
      <c r="K14" s="2">
        <f t="shared" si="11"/>
        <v>-13962132000</v>
      </c>
      <c r="L14" s="2">
        <f t="shared" si="11"/>
        <v>-7554767000</v>
      </c>
      <c r="M14" s="2">
        <f t="shared" si="11"/>
        <v>-5977735000</v>
      </c>
      <c r="N14" s="2">
        <f t="shared" si="11"/>
        <v>-13372797000</v>
      </c>
      <c r="O14" s="2">
        <f t="shared" si="11"/>
        <v>-2361949000</v>
      </c>
      <c r="P14" s="2">
        <f t="shared" si="11"/>
        <v>-2832683000</v>
      </c>
      <c r="Q14" s="2">
        <f t="shared" si="11"/>
        <v>-1360440000</v>
      </c>
      <c r="R14" s="2">
        <f t="shared" si="11"/>
        <v>-981399000</v>
      </c>
      <c r="S14" s="2">
        <f t="shared" si="11"/>
        <v>-6207256000</v>
      </c>
      <c r="T14" s="2">
        <f t="shared" si="11"/>
        <v>-4374404000</v>
      </c>
      <c r="U14" s="2">
        <f t="shared" si="11"/>
        <v>-1756324000</v>
      </c>
      <c r="V14" s="2">
        <f t="shared" si="11"/>
        <v>-1140594000</v>
      </c>
      <c r="W14" s="2">
        <f t="shared" si="11"/>
        <v>-2554959000</v>
      </c>
      <c r="X14" s="2">
        <f t="shared" si="11"/>
        <v>-4390307000</v>
      </c>
      <c r="Y14" s="2">
        <f t="shared" si="11"/>
        <v>-4980268000</v>
      </c>
      <c r="Z14" s="2">
        <f t="shared" si="11"/>
        <v>-1213804000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2105818000</v>
      </c>
      <c r="J15" s="2">
        <f t="shared" si="12"/>
        <v>12481202000</v>
      </c>
      <c r="K15" s="2">
        <f t="shared" si="12"/>
        <v>-28410888000</v>
      </c>
      <c r="L15" s="2">
        <f t="shared" si="12"/>
        <v>-37979222000</v>
      </c>
      <c r="M15" s="2">
        <f t="shared" si="12"/>
        <v>12767551000</v>
      </c>
      <c r="N15" s="2">
        <f t="shared" si="12"/>
        <v>47280762000</v>
      </c>
      <c r="O15" s="2">
        <f t="shared" si="12"/>
        <v>-12416475000</v>
      </c>
      <c r="P15" s="2">
        <f t="shared" si="12"/>
        <v>-24933238000</v>
      </c>
      <c r="Q15" s="2">
        <f t="shared" si="12"/>
        <v>-25869803000</v>
      </c>
      <c r="R15" s="2">
        <f t="shared" si="12"/>
        <v>-23070359000</v>
      </c>
      <c r="S15" s="2">
        <f t="shared" si="12"/>
        <v>-19284172000</v>
      </c>
      <c r="T15" s="2">
        <f t="shared" si="12"/>
        <v>-28144466000</v>
      </c>
      <c r="U15" s="2">
        <f t="shared" si="12"/>
        <v>-19384816000</v>
      </c>
      <c r="V15" s="2">
        <f t="shared" si="12"/>
        <v>-29803987000</v>
      </c>
      <c r="W15" s="2">
        <f t="shared" si="12"/>
        <v>-22015754000</v>
      </c>
      <c r="X15" s="2">
        <f t="shared" si="12"/>
        <v>-23592293000</v>
      </c>
      <c r="Y15" s="2">
        <f t="shared" si="12"/>
        <v>-18697335000</v>
      </c>
      <c r="Z15" s="2">
        <f t="shared" si="12"/>
        <v>-71191118000</v>
      </c>
    </row>
    <row r="16" spans="1:26" ht="15.5" x14ac:dyDescent="0.35">
      <c r="C16" t="s">
        <v>29</v>
      </c>
      <c r="D16" s="2">
        <f>IFERROR(INDEX(D51:D500,MATCH($C$16,$C$51:$C$500,0)),"")</f>
        <v>-26435173000</v>
      </c>
      <c r="E16" s="2">
        <f>IFERROR(INDEX(E51:E500,MATCH($C$16,$C$51:$C$500,0)),"")</f>
        <v>-20025754000</v>
      </c>
      <c r="H16" s="2">
        <f>IFERROR(SUM(D16:G16)*(4/MAX(1,COUNT(D16:G16))),"")</f>
        <v>-92921854000</v>
      </c>
      <c r="I16" s="2">
        <f t="shared" ref="I16:Z16" si="13">IFERROR(INDEX(I51:I500,MATCH($C$16,$C$51:$C$500,0)),"")</f>
        <v>-118562625000</v>
      </c>
      <c r="J16" s="2">
        <f t="shared" si="13"/>
        <v>-160646650000</v>
      </c>
      <c r="K16" s="2">
        <f t="shared" si="13"/>
        <v>-162149194000</v>
      </c>
      <c r="L16" s="2">
        <f t="shared" si="13"/>
        <v>-68143801000</v>
      </c>
      <c r="M16" s="2">
        <f t="shared" si="13"/>
        <v>-64001214000</v>
      </c>
      <c r="N16" s="2">
        <f t="shared" si="13"/>
        <v>-225041792000</v>
      </c>
      <c r="O16" s="2">
        <f t="shared" si="13"/>
        <v>35857813000</v>
      </c>
      <c r="P16" s="2">
        <f t="shared" si="13"/>
        <v>92878105000</v>
      </c>
      <c r="Q16" s="2">
        <f t="shared" si="13"/>
        <v>79524179000</v>
      </c>
      <c r="R16" s="2">
        <f t="shared" si="13"/>
        <v>65302022000</v>
      </c>
      <c r="S16" s="2">
        <f t="shared" si="13"/>
        <v>148803618000</v>
      </c>
      <c r="T16" s="2">
        <f t="shared" si="13"/>
        <v>98925906000</v>
      </c>
      <c r="U16" s="2">
        <f t="shared" si="13"/>
        <v>63758495000</v>
      </c>
      <c r="V16" s="2">
        <f t="shared" si="13"/>
        <v>99147385000</v>
      </c>
      <c r="W16" s="2">
        <f t="shared" si="13"/>
        <v>78630877000</v>
      </c>
      <c r="X16" s="2">
        <f t="shared" si="13"/>
        <v>84567363000</v>
      </c>
      <c r="Y16" s="2">
        <f t="shared" si="13"/>
        <v>71677981000</v>
      </c>
      <c r="Z16" s="2">
        <f t="shared" si="13"/>
        <v>228753786000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72800000000</v>
      </c>
      <c r="E20" s="2">
        <f ca="1">IFERROR(E21*E2,"")</f>
        <v>76700000000</v>
      </c>
      <c r="H20" s="2">
        <f t="shared" ref="H20:Z20" ca="1" si="14">IFERROR(H21*H2,"")</f>
        <v>76700000000</v>
      </c>
      <c r="I20" s="2">
        <f t="shared" ca="1" si="14"/>
        <v>91000000000</v>
      </c>
      <c r="J20" s="2">
        <f t="shared" ca="1" si="14"/>
        <v>65000000000</v>
      </c>
      <c r="K20" s="2">
        <f t="shared" ca="1" si="14"/>
        <v>183300000000</v>
      </c>
      <c r="L20" s="2">
        <f t="shared" ca="1" si="14"/>
        <v>676000000000</v>
      </c>
      <c r="M20" s="2">
        <f t="shared" ca="1" si="14"/>
        <v>639600000000</v>
      </c>
      <c r="N20" s="2">
        <f t="shared" ca="1" si="14"/>
        <v>825500000000</v>
      </c>
      <c r="O20" s="2">
        <f t="shared" ca="1" si="14"/>
        <v>858000000000</v>
      </c>
      <c r="P20" s="2">
        <f t="shared" ca="1" si="14"/>
        <v>780000000000</v>
      </c>
      <c r="Q20" s="2">
        <f t="shared" ca="1" si="14"/>
        <v>741000000000</v>
      </c>
      <c r="R20" s="2" t="str">
        <f t="shared" ca="1" si="14"/>
        <v/>
      </c>
      <c r="S20" s="2">
        <f t="shared" ca="1" si="14"/>
        <v>1170000000000</v>
      </c>
      <c r="T20" s="2">
        <f t="shared" ca="1" si="14"/>
        <v>1436500000000</v>
      </c>
      <c r="U20" s="2">
        <f t="shared" ca="1" si="14"/>
        <v>1378000000000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6760000000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1300000000</v>
      </c>
      <c r="E21" s="2">
        <f>IFERROR(INDEX(E51:E500,MATCH($C$7,$C$51:$C$500,0)),"")</f>
        <v>1300000000</v>
      </c>
      <c r="H21" s="2">
        <f>IFERROR(INDEX(D21:G21,COUNT(D21:G21)),"")</f>
        <v>1300000000</v>
      </c>
      <c r="I21" s="2">
        <f t="shared" ref="I21:Z21" si="15">IFERROR(INDEX(I51:I500,MATCH($C$7,$C$51:$C$500,0)),"")</f>
        <v>1300000000</v>
      </c>
      <c r="J21" s="2">
        <f t="shared" si="15"/>
        <v>1300000000</v>
      </c>
      <c r="K21" s="2">
        <f t="shared" si="15"/>
        <v>1300000000</v>
      </c>
      <c r="L21" s="2">
        <f t="shared" si="15"/>
        <v>1300000000</v>
      </c>
      <c r="M21" s="2">
        <f t="shared" si="15"/>
        <v>1300000000</v>
      </c>
      <c r="N21" s="2">
        <f t="shared" si="15"/>
        <v>1300000000</v>
      </c>
      <c r="O21" s="2">
        <f t="shared" si="15"/>
        <v>1300000000</v>
      </c>
      <c r="P21" s="2">
        <f t="shared" si="15"/>
        <v>1300000000</v>
      </c>
      <c r="Q21" s="2">
        <f t="shared" si="15"/>
        <v>1300000000</v>
      </c>
      <c r="R21" s="2">
        <f t="shared" si="15"/>
        <v>1300000000</v>
      </c>
      <c r="S21" s="2">
        <f t="shared" si="15"/>
        <v>1300000000</v>
      </c>
      <c r="T21" s="2">
        <f t="shared" si="15"/>
        <v>1300000000</v>
      </c>
      <c r="U21" s="2">
        <f t="shared" si="15"/>
        <v>1300000000</v>
      </c>
      <c r="V21" s="2">
        <f t="shared" si="15"/>
        <v>10000000</v>
      </c>
      <c r="W21" s="2">
        <f t="shared" si="15"/>
        <v>10000000</v>
      </c>
      <c r="X21" s="2">
        <f t="shared" si="15"/>
        <v>10000000</v>
      </c>
      <c r="Y21" s="2">
        <f t="shared" si="15"/>
        <v>10000000</v>
      </c>
      <c r="Z21" s="2">
        <f t="shared" si="15"/>
        <v>10000000</v>
      </c>
    </row>
    <row r="23" spans="1:26" ht="15.5" x14ac:dyDescent="0.35">
      <c r="B23" t="s">
        <v>54</v>
      </c>
      <c r="C23" t="s">
        <v>55</v>
      </c>
      <c r="D23" s="3">
        <f>IFERROR(D5/D6*100,"")</f>
        <v>14.805940170613797</v>
      </c>
      <c r="E23" s="3">
        <f>IFERROR(E5/E6*100,"")</f>
        <v>13.124620701718076</v>
      </c>
      <c r="H23" s="3">
        <f t="shared" ref="H23:Z23" si="16">IFERROR(H5/H6*100,"")</f>
        <v>61.023252496467528</v>
      </c>
      <c r="I23" s="3">
        <f t="shared" si="16"/>
        <v>87.72810026625821</v>
      </c>
      <c r="J23" s="3">
        <f t="shared" si="16"/>
        <v>923.45572507178417</v>
      </c>
      <c r="K23" s="3">
        <f t="shared" si="16"/>
        <v>-143.23914674168981</v>
      </c>
      <c r="L23" s="3">
        <f t="shared" si="16"/>
        <v>-33.446603919518708</v>
      </c>
      <c r="M23" s="3">
        <f t="shared" si="16"/>
        <v>-11.950092659376516</v>
      </c>
      <c r="N23" s="3">
        <f t="shared" si="16"/>
        <v>-36.679418790452516</v>
      </c>
      <c r="O23" s="3">
        <f t="shared" si="16"/>
        <v>4.2625197824703687</v>
      </c>
      <c r="P23" s="3">
        <f t="shared" si="16"/>
        <v>11.940287737786647</v>
      </c>
      <c r="Q23" s="3">
        <f t="shared" si="16"/>
        <v>8.5904883863583006</v>
      </c>
      <c r="R23" s="3">
        <f t="shared" si="16"/>
        <v>7.5453060546160593</v>
      </c>
      <c r="S23" s="3">
        <f t="shared" si="16"/>
        <v>23.556035323106457</v>
      </c>
      <c r="T23" s="3">
        <f t="shared" si="16"/>
        <v>16.494725238435457</v>
      </c>
      <c r="U23" s="3">
        <f t="shared" si="16"/>
        <v>11.181384681661793</v>
      </c>
      <c r="V23" s="3">
        <f t="shared" si="16"/>
        <v>17.895602193454593</v>
      </c>
      <c r="W23" s="3">
        <f t="shared" si="16"/>
        <v>15.971312611499917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-0.29941722857406183</v>
      </c>
      <c r="E24" s="4">
        <f>IFERROR(_xlfn.RRI(5,J23,E23),"")</f>
        <v>-0.57289551039867925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1.9319052698936594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-0.23710588562884294</v>
      </c>
      <c r="P24" s="4">
        <f t="shared" si="17"/>
        <v>1.322020281636993E-2</v>
      </c>
      <c r="Q24" s="4">
        <f t="shared" si="17"/>
        <v>-0.13651597435440499</v>
      </c>
      <c r="R24" s="4">
        <f t="shared" si="17"/>
        <v>-0.13926938594872984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-89.41</v>
      </c>
      <c r="J25" s="3">
        <f t="shared" si="18"/>
        <v>-113.82</v>
      </c>
      <c r="K25" s="3">
        <f t="shared" si="18"/>
        <v>-146.37</v>
      </c>
      <c r="L25" s="3">
        <f t="shared" si="18"/>
        <v>-81.47</v>
      </c>
      <c r="M25" s="3">
        <f t="shared" si="18"/>
        <v>-39.39</v>
      </c>
      <c r="N25" s="3">
        <f t="shared" si="18"/>
        <v>-136.74</v>
      </c>
      <c r="O25" s="3">
        <f t="shared" si="18"/>
        <v>18.03</v>
      </c>
      <c r="P25" s="3">
        <f t="shared" si="18"/>
        <v>52.27</v>
      </c>
      <c r="Q25" s="3">
        <f t="shared" si="18"/>
        <v>41.27</v>
      </c>
      <c r="R25" s="3">
        <f t="shared" si="18"/>
        <v>32.49</v>
      </c>
      <c r="S25" s="3">
        <f t="shared" si="18"/>
        <v>99.63</v>
      </c>
      <c r="T25" s="3">
        <f t="shared" si="18"/>
        <v>54.45</v>
      </c>
      <c r="U25" s="3">
        <f t="shared" si="18"/>
        <v>34.130000000000003</v>
      </c>
      <c r="V25" s="3">
        <f t="shared" si="18"/>
        <v>5334.11</v>
      </c>
      <c r="W25" s="3">
        <f t="shared" si="18"/>
        <v>4355.01</v>
      </c>
      <c r="X25" s="3">
        <f t="shared" si="18"/>
        <v>4690.3900000000003</v>
      </c>
      <c r="Y25" s="3">
        <f t="shared" si="18"/>
        <v>4075.43</v>
      </c>
      <c r="Z25" s="3">
        <f t="shared" si="18"/>
        <v>12120.21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-8.1459935644873527E-2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-0.19832273308334647</v>
      </c>
      <c r="P26" s="4">
        <f t="shared" si="19"/>
        <v>8.8988371731430371E-2</v>
      </c>
      <c r="Q26" s="4">
        <f t="shared" si="19"/>
        <v>-0.62180611691180721</v>
      </c>
      <c r="R26" s="4">
        <f t="shared" si="19"/>
        <v>-0.62454999802010114</v>
      </c>
      <c r="S26" s="4">
        <f t="shared" si="19"/>
        <v>-0.53715429821176386</v>
      </c>
      <c r="T26" s="4">
        <f t="shared" si="19"/>
        <v>-0.57814336005817912</v>
      </c>
      <c r="U26" s="4">
        <f t="shared" si="19"/>
        <v>-0.69102365692944634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47.533929999999998</v>
      </c>
      <c r="E27" s="3">
        <f>IFERROR(E4/E21,"")</f>
        <v>69.657585384615388</v>
      </c>
      <c r="H27" s="3">
        <f t="shared" ref="H27:Z27" si="20">IFERROR(H4/H21,"")</f>
        <v>234.38303076923077</v>
      </c>
      <c r="I27" s="3">
        <f t="shared" si="20"/>
        <v>229.42062538461539</v>
      </c>
      <c r="J27" s="3">
        <f t="shared" si="20"/>
        <v>353.83138307692309</v>
      </c>
      <c r="K27" s="3">
        <f t="shared" si="20"/>
        <v>468.93194076923078</v>
      </c>
      <c r="L27" s="3">
        <f t="shared" si="20"/>
        <v>494.96474999999998</v>
      </c>
      <c r="M27" s="3">
        <f t="shared" si="20"/>
        <v>337.29613230769229</v>
      </c>
      <c r="N27" s="3">
        <f t="shared" si="20"/>
        <v>353.52626615384617</v>
      </c>
      <c r="O27" s="3">
        <f t="shared" si="20"/>
        <v>716.36264307692306</v>
      </c>
      <c r="P27" s="3">
        <f t="shared" si="20"/>
        <v>763.61236230769225</v>
      </c>
      <c r="Q27" s="3">
        <f t="shared" si="20"/>
        <v>749.64314076923074</v>
      </c>
      <c r="R27" s="3">
        <f t="shared" si="20"/>
        <v>769.07875307692302</v>
      </c>
      <c r="S27" s="3">
        <f t="shared" si="20"/>
        <v>791.4235215384615</v>
      </c>
      <c r="T27" s="3">
        <f t="shared" si="20"/>
        <v>775.94424230769232</v>
      </c>
      <c r="U27" s="3">
        <f t="shared" si="20"/>
        <v>694.19939153846155</v>
      </c>
      <c r="V27" s="3">
        <f t="shared" si="20"/>
        <v>75144.933799999999</v>
      </c>
      <c r="W27" s="3">
        <f t="shared" si="20"/>
        <v>67859.1535</v>
      </c>
      <c r="X27" s="3">
        <f t="shared" si="20"/>
        <v>64418.919000000002</v>
      </c>
      <c r="Y27" s="3">
        <f t="shared" si="20"/>
        <v>59846.643300000003</v>
      </c>
      <c r="Z27" s="3">
        <f t="shared" si="20"/>
        <v>53976.235500000003</v>
      </c>
    </row>
    <row r="28" spans="1:26" ht="15.5" x14ac:dyDescent="0.35">
      <c r="C28" t="s">
        <v>61</v>
      </c>
      <c r="D28" s="4">
        <f>IFERROR(_xlfn.RRI(5,I27,D27),"")</f>
        <v>-0.27008169918295266</v>
      </c>
      <c r="E28" s="4">
        <f>IFERROR(_xlfn.RRI(5,J27,E27),"")</f>
        <v>-0.27750571989704254</v>
      </c>
      <c r="H28" s="4">
        <f t="shared" ref="H28:Z28" si="21">IFERROR(_xlfn.RRI(5,M27,H27),"")</f>
        <v>-7.0214089337952368E-2</v>
      </c>
      <c r="I28" s="4">
        <f t="shared" si="21"/>
        <v>-8.2846232120488361E-2</v>
      </c>
      <c r="J28" s="4">
        <f t="shared" si="21"/>
        <v>-0.13157426683019735</v>
      </c>
      <c r="K28" s="4">
        <f t="shared" si="21"/>
        <v>-9.2916279058072426E-2</v>
      </c>
      <c r="L28" s="4">
        <f t="shared" si="21"/>
        <v>-7.9669235216933698E-2</v>
      </c>
      <c r="M28" s="4">
        <f t="shared" si="21"/>
        <v>-0.15197606616072934</v>
      </c>
      <c r="N28" s="4">
        <f t="shared" si="21"/>
        <v>-0.14885697099743456</v>
      </c>
      <c r="O28" s="4">
        <f t="shared" si="21"/>
        <v>-1.585184406013429E-2</v>
      </c>
      <c r="P28" s="4">
        <f t="shared" si="21"/>
        <v>1.9243016267138868E-2</v>
      </c>
      <c r="Q28" s="4">
        <f t="shared" si="21"/>
        <v>-0.60208439323387575</v>
      </c>
      <c r="R28" s="4">
        <f t="shared" si="21"/>
        <v>-0.59180049367937748</v>
      </c>
      <c r="S28" s="4">
        <f t="shared" si="21"/>
        <v>-0.58516145326497115</v>
      </c>
      <c r="T28" s="4">
        <f t="shared" si="21"/>
        <v>-0.58066786657432834</v>
      </c>
      <c r="U28" s="4">
        <f t="shared" si="21"/>
        <v>-0.58134495664004748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-0.21446143032858897</v>
      </c>
      <c r="J29" s="4">
        <f t="shared" si="22"/>
        <v>-0.22238163558106178</v>
      </c>
      <c r="K29" s="4">
        <f t="shared" si="22"/>
        <v>0.79661224990794166</v>
      </c>
      <c r="L29" s="4">
        <f t="shared" si="22"/>
        <v>1.0682914445290683</v>
      </c>
      <c r="M29" s="4">
        <f t="shared" si="22"/>
        <v>-0.71193505923650724</v>
      </c>
      <c r="N29" s="4">
        <f t="shared" si="22"/>
        <v>-8.5840266222961734</v>
      </c>
      <c r="O29" s="4">
        <f t="shared" si="22"/>
        <v>-0.6550602640137746</v>
      </c>
      <c r="P29" s="4">
        <f t="shared" si="22"/>
        <v>0.26653743639447541</v>
      </c>
      <c r="Q29" s="4">
        <f t="shared" si="22"/>
        <v>0.27023699599876888</v>
      </c>
      <c r="R29" s="4">
        <f t="shared" si="22"/>
        <v>-0.67389340560072253</v>
      </c>
      <c r="S29" s="4">
        <f t="shared" si="22"/>
        <v>0.82975206611570229</v>
      </c>
      <c r="T29" s="4">
        <f t="shared" si="22"/>
        <v>0.59537064166422493</v>
      </c>
      <c r="U29" s="4">
        <f t="shared" si="22"/>
        <v>-0.99360155677329487</v>
      </c>
      <c r="V29" s="4">
        <f t="shared" si="22"/>
        <v>0.22482152739029287</v>
      </c>
      <c r="W29" s="4">
        <f t="shared" si="22"/>
        <v>-7.1503648950300522E-2</v>
      </c>
      <c r="X29" s="4">
        <f t="shared" si="22"/>
        <v>0.15089450683731545</v>
      </c>
      <c r="Y29" s="4">
        <f t="shared" si="22"/>
        <v>-0.66374922546721549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2.1630162398415951E-2</v>
      </c>
      <c r="I30" s="4">
        <f t="shared" si="23"/>
        <v>-0.35161029700200658</v>
      </c>
      <c r="J30" s="4">
        <f t="shared" si="23"/>
        <v>-0.24545258636785972</v>
      </c>
      <c r="K30" s="4">
        <f t="shared" si="23"/>
        <v>-5.2595279220932815E-2</v>
      </c>
      <c r="L30" s="4">
        <f t="shared" si="23"/>
        <v>0.46744863812573262</v>
      </c>
      <c r="M30" s="4">
        <f t="shared" si="23"/>
        <v>-4.5909272945198677E-2</v>
      </c>
      <c r="N30" s="4">
        <f t="shared" si="23"/>
        <v>-0.50649818277042047</v>
      </c>
      <c r="O30" s="4">
        <f t="shared" si="23"/>
        <v>-6.1876577126091951E-2</v>
      </c>
      <c r="P30" s="4">
        <f t="shared" si="23"/>
        <v>1.8634495240131572E-2</v>
      </c>
      <c r="Q30" s="4">
        <f t="shared" si="23"/>
        <v>-2.5271290137628254E-2</v>
      </c>
      <c r="R30" s="4">
        <f t="shared" si="23"/>
        <v>-2.8233642106191267E-2</v>
      </c>
      <c r="S30" s="4">
        <f t="shared" si="23"/>
        <v>1.9948958168351277E-2</v>
      </c>
      <c r="T30" s="4">
        <f t="shared" si="23"/>
        <v>0.11775413773854015</v>
      </c>
      <c r="U30" s="4">
        <f t="shared" si="23"/>
        <v>-0.99076186036192282</v>
      </c>
      <c r="V30" s="4">
        <f t="shared" si="23"/>
        <v>0.10736621257734962</v>
      </c>
      <c r="W30" s="4">
        <f t="shared" si="23"/>
        <v>5.3404101673919714E-2</v>
      </c>
      <c r="X30" s="4">
        <f t="shared" si="23"/>
        <v>7.6399868862820547E-2</v>
      </c>
      <c r="Y30" s="4">
        <f t="shared" si="23"/>
        <v>0.1087591186310131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-136.16</v>
      </c>
      <c r="E32" s="3">
        <f>IFERROR(INDEX(E51:E500,MATCH($A$32,$C$51:$C$500,0)),"")</f>
        <v>-115.88</v>
      </c>
      <c r="H32" s="3">
        <f>IFERROR(INDEX(D32:G32,COUNT(D32:G32)),"")</f>
        <v>-115.88</v>
      </c>
      <c r="I32" s="3">
        <f t="shared" ref="I32:Z32" si="24">IFERROR(INDEX(I51:I500,MATCH($C$32,$C$51:$C$500,0)),"")</f>
        <v>-100.57</v>
      </c>
      <c r="J32" s="3">
        <f t="shared" si="24"/>
        <v>-11.73</v>
      </c>
      <c r="K32" s="3">
        <f t="shared" si="24"/>
        <v>101.41</v>
      </c>
      <c r="L32" s="3">
        <f t="shared" si="24"/>
        <v>246.13</v>
      </c>
      <c r="M32" s="3">
        <f t="shared" si="24"/>
        <v>328.4</v>
      </c>
      <c r="N32" s="3">
        <f t="shared" si="24"/>
        <v>367.65</v>
      </c>
      <c r="O32" s="3">
        <f t="shared" si="24"/>
        <v>502.5</v>
      </c>
      <c r="P32" s="3">
        <f t="shared" si="24"/>
        <v>489.85</v>
      </c>
      <c r="Q32" s="3">
        <f t="shared" si="24"/>
        <v>445.62</v>
      </c>
      <c r="R32" s="3">
        <f t="shared" si="24"/>
        <v>428.58</v>
      </c>
      <c r="S32" s="3">
        <f t="shared" si="24"/>
        <v>420.91</v>
      </c>
      <c r="T32" s="3">
        <f t="shared" si="24"/>
        <v>330.09</v>
      </c>
      <c r="U32" s="3">
        <f t="shared" si="24"/>
        <v>305.27</v>
      </c>
      <c r="V32" s="3">
        <f t="shared" si="24"/>
        <v>29806.81</v>
      </c>
      <c r="W32" s="3">
        <f t="shared" si="24"/>
        <v>27267.7</v>
      </c>
      <c r="X32" s="3">
        <f t="shared" si="24"/>
        <v>25500.69</v>
      </c>
      <c r="Y32" s="3">
        <f t="shared" si="24"/>
        <v>23180.3</v>
      </c>
      <c r="Z32" s="3">
        <f t="shared" si="24"/>
        <v>21009.1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-0.43</v>
      </c>
      <c r="E33" s="3">
        <f>IFERROR(INDEX(E51:E500,MATCH($A$33,$C$51:$C$500,0)),"")</f>
        <v>-0.53</v>
      </c>
      <c r="H33" s="3">
        <f>IFERROR(INDEX(D33:G33,COUNT(D33:G33)),"")</f>
        <v>-0.53</v>
      </c>
      <c r="I33" s="3">
        <f t="shared" ref="I33:Z33" si="25">IFERROR(INDEX(I51:I500,MATCH($C$33,$C$51:$C$500,0)),"")</f>
        <v>-0.7</v>
      </c>
      <c r="J33" s="3">
        <f t="shared" si="25"/>
        <v>-4.26</v>
      </c>
      <c r="K33" s="3">
        <f t="shared" si="25"/>
        <v>1.39</v>
      </c>
      <c r="L33" s="3">
        <f t="shared" si="25"/>
        <v>2.11</v>
      </c>
      <c r="M33" s="3">
        <f t="shared" si="25"/>
        <v>1.5</v>
      </c>
      <c r="N33" s="3">
        <f t="shared" si="25"/>
        <v>1.73</v>
      </c>
      <c r="O33" s="3">
        <f t="shared" si="25"/>
        <v>1.31</v>
      </c>
      <c r="P33" s="3">
        <f t="shared" si="25"/>
        <v>1.22</v>
      </c>
      <c r="Q33" s="3">
        <f t="shared" si="25"/>
        <v>1.28</v>
      </c>
      <c r="R33" s="3">
        <f t="shared" si="25"/>
        <v>1.84</v>
      </c>
      <c r="S33" s="3">
        <f t="shared" si="25"/>
        <v>2.14</v>
      </c>
      <c r="T33" s="3">
        <f t="shared" si="25"/>
        <v>3.35</v>
      </c>
      <c r="U33" s="3">
        <f t="shared" si="25"/>
        <v>3.47</v>
      </c>
      <c r="V33" s="3">
        <f t="shared" si="25"/>
        <v>2.0099999999999998</v>
      </c>
      <c r="W33" s="3">
        <f t="shared" si="25"/>
        <v>2.02</v>
      </c>
      <c r="X33" s="3">
        <f t="shared" si="25"/>
        <v>2.65</v>
      </c>
      <c r="Y33" s="3">
        <f t="shared" si="25"/>
        <v>1.55</v>
      </c>
      <c r="Z33" s="3">
        <f t="shared" si="25"/>
        <v>0.98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-2.91</v>
      </c>
      <c r="E34" s="3">
        <f>IFERROR(INDEX(E51:E500,MATCH($A$34,$C$51:$C$500,0)),"")</f>
        <v>-3.98</v>
      </c>
      <c r="H34" s="3">
        <f>IFERROR(INDEX(D34:G34,COUNT(D34:G34)),"")</f>
        <v>-3.98</v>
      </c>
      <c r="I34" s="3">
        <f t="shared" ref="I34:Z34" si="26">IFERROR(INDEX(I51:I500,MATCH($C$34,$C$51:$C$500,0)),"")</f>
        <v>-0.78</v>
      </c>
      <c r="J34" s="3">
        <f t="shared" si="26"/>
        <v>-0.44</v>
      </c>
      <c r="K34" s="3">
        <f t="shared" si="26"/>
        <v>-0.96</v>
      </c>
      <c r="L34" s="3">
        <f t="shared" si="26"/>
        <v>-6.38</v>
      </c>
      <c r="M34" s="3">
        <f t="shared" si="26"/>
        <v>-12.49</v>
      </c>
      <c r="N34" s="3">
        <f t="shared" si="26"/>
        <v>-4.6399999999999997</v>
      </c>
      <c r="O34" s="3">
        <f t="shared" si="26"/>
        <v>36.61</v>
      </c>
      <c r="P34" s="3">
        <f t="shared" si="26"/>
        <v>11.48</v>
      </c>
      <c r="Q34" s="3">
        <f t="shared" si="26"/>
        <v>13.81</v>
      </c>
      <c r="R34" s="3">
        <f t="shared" si="26"/>
        <v>24.32</v>
      </c>
      <c r="S34" s="3">
        <f t="shared" si="26"/>
        <v>9.0299999999999994</v>
      </c>
      <c r="T34" s="3">
        <f t="shared" si="26"/>
        <v>20.29</v>
      </c>
      <c r="U34" s="3">
        <f t="shared" si="26"/>
        <v>31.06</v>
      </c>
      <c r="V34" s="3">
        <f t="shared" si="26"/>
        <v>11.25</v>
      </c>
      <c r="W34" s="3">
        <f t="shared" si="26"/>
        <v>12.63</v>
      </c>
      <c r="X34" s="3">
        <f t="shared" si="26"/>
        <v>14.41</v>
      </c>
      <c r="Y34" s="3">
        <f t="shared" si="26"/>
        <v>8.83</v>
      </c>
      <c r="Z34" s="3">
        <f t="shared" si="26"/>
        <v>1.69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1.24</v>
      </c>
      <c r="E35" s="3">
        <f>IFERROR(INDEX(E51:E500,MATCH($A$35,$C$51:$C$500,0)),"")</f>
        <v>0.88</v>
      </c>
      <c r="H35" s="3">
        <f>IFERROR(INDEX(D35:G35,COUNT(D35:G35)),"")</f>
        <v>0.88</v>
      </c>
      <c r="I35" s="3">
        <f t="shared" ref="I35:Z35" si="27">IFERROR(INDEX(I51:I500,MATCH($C$35,$C$51:$C$500,0)),"")</f>
        <v>0.31</v>
      </c>
      <c r="J35" s="3">
        <f t="shared" si="27"/>
        <v>0.14000000000000001</v>
      </c>
      <c r="K35" s="3">
        <f t="shared" si="27"/>
        <v>0.3</v>
      </c>
      <c r="L35" s="3">
        <f t="shared" si="27"/>
        <v>1.05</v>
      </c>
      <c r="M35" s="3">
        <f t="shared" si="27"/>
        <v>1.46</v>
      </c>
      <c r="N35" s="3">
        <f t="shared" si="27"/>
        <v>1.8</v>
      </c>
      <c r="O35" s="3">
        <f t="shared" si="27"/>
        <v>0.92</v>
      </c>
      <c r="P35" s="3">
        <f t="shared" si="27"/>
        <v>0.79</v>
      </c>
      <c r="Q35" s="3">
        <f t="shared" si="27"/>
        <v>0.76</v>
      </c>
      <c r="R35" s="3">
        <f t="shared" si="27"/>
        <v>1.03</v>
      </c>
      <c r="S35" s="3">
        <f t="shared" si="27"/>
        <v>1.1399999999999999</v>
      </c>
      <c r="T35" s="3">
        <f t="shared" si="27"/>
        <v>1.42</v>
      </c>
      <c r="U35" s="3">
        <f t="shared" si="27"/>
        <v>1.53</v>
      </c>
      <c r="V35" s="3">
        <f t="shared" si="27"/>
        <v>1.04</v>
      </c>
      <c r="W35" s="3">
        <f t="shared" si="27"/>
        <v>1.05</v>
      </c>
      <c r="X35" s="3">
        <f t="shared" si="27"/>
        <v>1.36</v>
      </c>
      <c r="Y35" s="3">
        <f t="shared" si="27"/>
        <v>0.78</v>
      </c>
      <c r="Z35" s="3">
        <f t="shared" si="27"/>
        <v>0.49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61794109000</v>
      </c>
      <c r="E51" s="5">
        <v>90554861000</v>
      </c>
      <c r="F51" s="5">
        <v>61312870000</v>
      </c>
      <c r="G51" s="5">
        <v>77496771000</v>
      </c>
      <c r="I51" s="5">
        <v>298246813000</v>
      </c>
      <c r="J51" s="5">
        <v>459980798000</v>
      </c>
      <c r="K51" s="5">
        <v>609611523000</v>
      </c>
      <c r="L51" s="5">
        <v>643454175000</v>
      </c>
      <c r="M51" s="5">
        <v>438484972000</v>
      </c>
      <c r="N51" s="5">
        <v>459584146000</v>
      </c>
      <c r="O51" s="5">
        <v>931271436000</v>
      </c>
      <c r="P51" s="5">
        <v>992696071000</v>
      </c>
      <c r="Q51" s="5">
        <v>974536083000</v>
      </c>
      <c r="R51" s="5">
        <v>999802379000</v>
      </c>
      <c r="S51" s="5">
        <v>1028850578000</v>
      </c>
      <c r="T51" s="5">
        <v>1008727515000</v>
      </c>
      <c r="U51" s="5">
        <v>902459209000</v>
      </c>
      <c r="V51" s="5">
        <v>751449338000</v>
      </c>
      <c r="W51" s="5">
        <v>678591535000</v>
      </c>
      <c r="X51" s="5">
        <v>644189190000</v>
      </c>
      <c r="Y51" s="5">
        <v>598466433000</v>
      </c>
      <c r="Z51" s="5">
        <v>539762355000</v>
      </c>
    </row>
    <row r="52" spans="2:26" ht="15.5" x14ac:dyDescent="0.35">
      <c r="C52" t="s">
        <v>85</v>
      </c>
      <c r="D52" s="5">
        <v>-35088464000</v>
      </c>
      <c r="E52" s="5">
        <v>-51282162000</v>
      </c>
      <c r="F52" s="5">
        <v>-45903129000</v>
      </c>
      <c r="G52" s="5">
        <v>-53560705000</v>
      </c>
      <c r="I52" s="5">
        <v>-192797008000</v>
      </c>
      <c r="J52" s="5">
        <v>-262828295000</v>
      </c>
      <c r="K52" s="5">
        <v>-380559133000</v>
      </c>
      <c r="L52" s="5">
        <v>-383431014000</v>
      </c>
      <c r="M52" s="5">
        <v>-242719799000</v>
      </c>
      <c r="N52" s="5">
        <v>-361651349000</v>
      </c>
      <c r="O52" s="5">
        <v>-502693372000</v>
      </c>
      <c r="P52" s="5">
        <v>-516928103000</v>
      </c>
      <c r="Q52" s="5">
        <v>-526713772000</v>
      </c>
      <c r="R52" s="5">
        <v>-568351159000</v>
      </c>
      <c r="S52" s="5">
        <v>-622099195000</v>
      </c>
      <c r="T52" s="5">
        <v>-558227929000</v>
      </c>
      <c r="U52" s="5">
        <v>-539446848000</v>
      </c>
      <c r="V52" s="5">
        <v>-400963064000</v>
      </c>
      <c r="W52" s="5">
        <v>-369611149000</v>
      </c>
      <c r="X52" s="5">
        <v>-337998532000</v>
      </c>
      <c r="Y52" s="5">
        <v>-322782390000</v>
      </c>
      <c r="Z52" s="5">
        <v>-301240031000</v>
      </c>
    </row>
    <row r="53" spans="2:26" ht="15.5" x14ac:dyDescent="0.35">
      <c r="C53" t="s">
        <v>86</v>
      </c>
      <c r="D53" s="5">
        <v>26705645000</v>
      </c>
      <c r="E53" s="5">
        <v>39272699000</v>
      </c>
      <c r="F53" s="5">
        <v>15409741000</v>
      </c>
      <c r="G53" s="5">
        <v>23936066000</v>
      </c>
      <c r="I53" s="5">
        <v>105449805000</v>
      </c>
      <c r="J53" s="5">
        <v>197152503000</v>
      </c>
      <c r="K53" s="5">
        <v>229052390000</v>
      </c>
      <c r="L53" s="5">
        <v>260023161000</v>
      </c>
      <c r="M53" s="5">
        <v>195765173000</v>
      </c>
      <c r="N53" s="5">
        <v>97932797000</v>
      </c>
      <c r="O53" s="5">
        <v>428578064000</v>
      </c>
      <c r="P53" s="5">
        <v>475767968000</v>
      </c>
      <c r="Q53" s="5">
        <v>447822311000</v>
      </c>
      <c r="R53" s="5">
        <v>431451220000</v>
      </c>
      <c r="S53" s="5">
        <v>406751383000</v>
      </c>
      <c r="T53" s="5">
        <v>450499586000</v>
      </c>
      <c r="U53" s="5">
        <v>363012361000</v>
      </c>
      <c r="V53" s="5">
        <v>350486274000</v>
      </c>
      <c r="W53" s="5">
        <v>308980386000</v>
      </c>
      <c r="X53" s="5">
        <v>306190658000</v>
      </c>
      <c r="Y53" s="5">
        <v>275684043000</v>
      </c>
      <c r="Z53" s="5">
        <v>238522324000</v>
      </c>
    </row>
    <row r="54" spans="2:26" ht="15.5" x14ac:dyDescent="0.35">
      <c r="C54" t="s">
        <v>87</v>
      </c>
      <c r="D54" s="5">
        <v>-50889373000</v>
      </c>
      <c r="E54" s="5">
        <v>-59151560000</v>
      </c>
      <c r="F54" s="5">
        <v>-73928292000</v>
      </c>
      <c r="G54" s="5">
        <v>-34703965000</v>
      </c>
      <c r="I54" s="5">
        <v>-207443243000</v>
      </c>
      <c r="J54" s="5">
        <v>-401557580000</v>
      </c>
      <c r="K54" s="5">
        <v>-377304839000</v>
      </c>
      <c r="L54" s="5">
        <v>-324965077000</v>
      </c>
      <c r="M54" s="5">
        <v>-269406099000</v>
      </c>
      <c r="N54" s="5">
        <v>-321986350000</v>
      </c>
      <c r="O54" s="5">
        <v>-390452281000</v>
      </c>
      <c r="P54" s="5">
        <v>-386119476000</v>
      </c>
      <c r="Q54" s="5">
        <v>-367621820000</v>
      </c>
      <c r="R54" s="5">
        <v>-364745650000</v>
      </c>
      <c r="S54" s="5">
        <v>-372883524000</v>
      </c>
      <c r="T54" s="5">
        <v>-347286362000</v>
      </c>
      <c r="U54" s="5">
        <v>-297620518000</v>
      </c>
      <c r="V54" s="5">
        <v>-250322395000</v>
      </c>
      <c r="W54" s="5">
        <v>-229335482000</v>
      </c>
      <c r="X54" s="5">
        <v>-218501244000</v>
      </c>
      <c r="Y54" s="5">
        <v>-200268403000</v>
      </c>
      <c r="Z54" s="5">
        <v>-181491415000</v>
      </c>
    </row>
    <row r="55" spans="2:26" ht="15.5" x14ac:dyDescent="0.35">
      <c r="C55" t="s">
        <v>88</v>
      </c>
      <c r="D55" s="5">
        <v>-36172644000</v>
      </c>
      <c r="E55" s="5">
        <v>-42681184000</v>
      </c>
      <c r="F55" s="5">
        <v>-37006668000</v>
      </c>
      <c r="G55" s="5">
        <v>-29873730000</v>
      </c>
      <c r="I55" s="5">
        <v>-135537744000</v>
      </c>
      <c r="J55" s="5">
        <v>-186259750000</v>
      </c>
      <c r="K55" s="5">
        <v>-259908171000</v>
      </c>
      <c r="L55" s="5">
        <v>-214461802000</v>
      </c>
      <c r="M55" s="5">
        <v>-194019062000</v>
      </c>
      <c r="N55" s="5">
        <v>-215095350000</v>
      </c>
      <c r="O55" s="5">
        <v>-273444270000</v>
      </c>
      <c r="P55" s="5">
        <v>-270485988000</v>
      </c>
      <c r="Q55" s="5">
        <v>-257327795000</v>
      </c>
      <c r="R55" s="5">
        <v>-254691210000</v>
      </c>
      <c r="S55" s="5">
        <v>-250450762000</v>
      </c>
      <c r="T55" s="5">
        <v>-235948633000</v>
      </c>
      <c r="U55" s="5">
        <v>-196761398000</v>
      </c>
      <c r="V55" s="5">
        <v>-168890413000</v>
      </c>
      <c r="W55" s="5">
        <v>-149219413000</v>
      </c>
      <c r="X55" s="5">
        <v>-140069418000</v>
      </c>
      <c r="Y55" s="5">
        <v>-124410828000</v>
      </c>
      <c r="Z55" s="5">
        <v>-119086592000</v>
      </c>
    </row>
    <row r="56" spans="2:26" ht="15.5" x14ac:dyDescent="0.35">
      <c r="C56" t="s">
        <v>89</v>
      </c>
      <c r="D56" s="5">
        <v>-15653057000</v>
      </c>
      <c r="E56" s="5">
        <v>-15931238000</v>
      </c>
      <c r="F56" s="5">
        <v>-31861411000</v>
      </c>
      <c r="G56" s="5">
        <v>-4677218000</v>
      </c>
      <c r="I56" s="5">
        <v>-64106641000</v>
      </c>
      <c r="J56" s="5">
        <v>-91135374000</v>
      </c>
      <c r="K56" s="5">
        <v>-117877900000</v>
      </c>
      <c r="L56" s="5">
        <v>-111155811000</v>
      </c>
      <c r="M56" s="5">
        <v>-78140126000</v>
      </c>
      <c r="N56" s="5">
        <v>-105258027000</v>
      </c>
      <c r="O56" s="5">
        <v>-116845897000</v>
      </c>
      <c r="P56" s="5">
        <v>-115826057000</v>
      </c>
      <c r="Q56" s="5">
        <v>-109121956000</v>
      </c>
      <c r="R56" s="5">
        <v>-111929306000</v>
      </c>
      <c r="S56" s="5">
        <v>-119760966000</v>
      </c>
      <c r="T56" s="5">
        <v>-110968797000</v>
      </c>
      <c r="U56" s="5">
        <v>-100178715000</v>
      </c>
      <c r="V56" s="5">
        <v>-81910713000</v>
      </c>
      <c r="W56" s="5">
        <v>-78633256000</v>
      </c>
      <c r="X56" s="5">
        <v>-78990390000</v>
      </c>
      <c r="Y56" s="5">
        <v>-76315288000</v>
      </c>
      <c r="Z56" s="5">
        <v>-63332990000</v>
      </c>
    </row>
    <row r="57" spans="2:26" ht="15.5" x14ac:dyDescent="0.35">
      <c r="C57" t="s">
        <v>97</v>
      </c>
      <c r="D57" s="5">
        <v>-69194000</v>
      </c>
      <c r="E57" s="5">
        <v>-85667000</v>
      </c>
      <c r="F57" s="5">
        <v>-97588000</v>
      </c>
      <c r="G57" s="5">
        <v>-33158000</v>
      </c>
      <c r="I57" s="5">
        <v>-229528000</v>
      </c>
      <c r="J57" s="5">
        <v>-199144000</v>
      </c>
      <c r="K57" s="5">
        <v>-272892000</v>
      </c>
      <c r="L57" s="5">
        <v>-206453000</v>
      </c>
      <c r="M57" s="5">
        <v>-25694000</v>
      </c>
    </row>
    <row r="58" spans="2:26" ht="15.5" x14ac:dyDescent="0.35">
      <c r="C58" t="s">
        <v>90</v>
      </c>
      <c r="D58" s="5">
        <v>-24183728000</v>
      </c>
      <c r="E58" s="5">
        <v>-19878861000</v>
      </c>
      <c r="F58" s="5">
        <v>-58518551000</v>
      </c>
      <c r="G58" s="5">
        <v>-10767899000</v>
      </c>
      <c r="I58" s="5">
        <v>-101993438000</v>
      </c>
      <c r="J58" s="5">
        <v>-204405077000</v>
      </c>
      <c r="K58" s="5">
        <v>-148252449000</v>
      </c>
      <c r="L58" s="5">
        <v>-64941916000</v>
      </c>
      <c r="M58" s="5">
        <v>-73640926000</v>
      </c>
      <c r="N58" s="5">
        <v>-224053553000</v>
      </c>
      <c r="O58" s="5">
        <v>38125783000</v>
      </c>
      <c r="P58" s="5">
        <v>89648492000</v>
      </c>
      <c r="Q58" s="5">
        <v>80200491000</v>
      </c>
      <c r="R58" s="5">
        <v>66705570000</v>
      </c>
      <c r="S58" s="5">
        <v>33867859000</v>
      </c>
      <c r="T58" s="5">
        <v>103213224000</v>
      </c>
      <c r="U58" s="5">
        <v>65391843000</v>
      </c>
      <c r="V58" s="5">
        <v>100163879000</v>
      </c>
      <c r="W58" s="5">
        <v>79644904000</v>
      </c>
      <c r="X58" s="5">
        <v>87689414000</v>
      </c>
      <c r="Y58" s="5">
        <v>75415640000</v>
      </c>
      <c r="Z58" s="5">
        <v>57030909000</v>
      </c>
    </row>
    <row r="59" spans="2:26" ht="15.5" x14ac:dyDescent="0.35">
      <c r="C59" t="s">
        <v>91</v>
      </c>
      <c r="D59" s="5">
        <v>-2251445000</v>
      </c>
      <c r="E59" s="5">
        <v>-146893000</v>
      </c>
      <c r="F59" s="5">
        <v>-7925967000</v>
      </c>
      <c r="G59" s="5">
        <v>-832279000</v>
      </c>
      <c r="I59" s="5">
        <v>-16569187000</v>
      </c>
      <c r="J59" s="5">
        <v>43758427000</v>
      </c>
      <c r="K59" s="5">
        <v>-13896745000</v>
      </c>
      <c r="L59" s="5">
        <v>-3201885000</v>
      </c>
      <c r="M59" s="5">
        <v>9639712000</v>
      </c>
      <c r="N59" s="5">
        <v>-988239000</v>
      </c>
      <c r="O59" s="5">
        <v>-2267970000</v>
      </c>
      <c r="P59" s="5">
        <v>3229613000</v>
      </c>
      <c r="Q59" s="5">
        <v>-676312000</v>
      </c>
      <c r="R59" s="5">
        <v>-1403548000</v>
      </c>
      <c r="S59" s="5">
        <v>114935759000</v>
      </c>
      <c r="T59" s="5">
        <v>-4287318000</v>
      </c>
      <c r="U59" s="5">
        <v>-1633348000</v>
      </c>
      <c r="V59" s="5">
        <v>-1016494000</v>
      </c>
      <c r="W59" s="5">
        <v>-1014027000</v>
      </c>
      <c r="X59" s="5">
        <v>-3122051000</v>
      </c>
      <c r="Y59" s="5">
        <v>-3737659000</v>
      </c>
      <c r="Z59" s="5">
        <v>171722877000</v>
      </c>
    </row>
    <row r="60" spans="2:26" ht="15.5" x14ac:dyDescent="0.35">
      <c r="C60" t="s">
        <v>92</v>
      </c>
      <c r="D60" s="5">
        <v>69728000</v>
      </c>
      <c r="E60" s="5">
        <v>77438000</v>
      </c>
      <c r="F60" s="5">
        <v>444604000</v>
      </c>
      <c r="G60" s="5">
        <v>405820000</v>
      </c>
      <c r="I60" s="5">
        <v>1356578000</v>
      </c>
      <c r="J60" s="5">
        <v>1419763000</v>
      </c>
      <c r="K60" s="5">
        <v>119543000</v>
      </c>
      <c r="L60" s="5">
        <v>62314000</v>
      </c>
      <c r="M60" s="5">
        <v>234594000</v>
      </c>
      <c r="N60" s="5">
        <v>654767000</v>
      </c>
      <c r="O60" s="5">
        <v>140752000</v>
      </c>
      <c r="P60" s="5">
        <v>168363000</v>
      </c>
      <c r="Q60" s="5">
        <v>380710000</v>
      </c>
      <c r="R60" s="5">
        <v>230377000</v>
      </c>
      <c r="S60" s="5">
        <v>115692000</v>
      </c>
      <c r="T60" s="5">
        <v>87086000</v>
      </c>
      <c r="U60" s="5">
        <v>122976000</v>
      </c>
      <c r="V60" s="5">
        <v>124100000</v>
      </c>
      <c r="W60" s="5">
        <v>153030000</v>
      </c>
      <c r="X60" s="5">
        <v>140192000</v>
      </c>
      <c r="Y60" s="5">
        <v>182810000</v>
      </c>
      <c r="Z60" s="5">
        <v>3674751000</v>
      </c>
    </row>
    <row r="61" spans="2:26" ht="15.5" x14ac:dyDescent="0.35">
      <c r="C61" t="s">
        <v>27</v>
      </c>
      <c r="D61" s="5">
        <v>-2160484000</v>
      </c>
      <c r="E61" s="5">
        <v>-1737079000</v>
      </c>
      <c r="F61" s="5">
        <v>-4463835000</v>
      </c>
      <c r="G61" s="5">
        <v>-684172000</v>
      </c>
      <c r="I61" s="5">
        <v>-13309160000</v>
      </c>
      <c r="J61" s="5">
        <v>-15094198000</v>
      </c>
      <c r="K61" s="5">
        <v>-13962132000</v>
      </c>
      <c r="L61" s="5">
        <v>-7554767000</v>
      </c>
      <c r="M61" s="5">
        <v>-5977735000</v>
      </c>
      <c r="N61" s="5">
        <v>-13372797000</v>
      </c>
      <c r="O61" s="5">
        <v>-2361949000</v>
      </c>
      <c r="P61" s="5">
        <v>-2832683000</v>
      </c>
      <c r="Q61" s="5">
        <v>-1360440000</v>
      </c>
      <c r="R61" s="5">
        <v>-981399000</v>
      </c>
      <c r="S61" s="5">
        <v>-6207256000</v>
      </c>
      <c r="T61" s="5">
        <v>-4374404000</v>
      </c>
      <c r="U61" s="5">
        <v>-1756324000</v>
      </c>
      <c r="V61" s="5">
        <v>-1140594000</v>
      </c>
      <c r="W61" s="5">
        <v>-2554959000</v>
      </c>
      <c r="X61" s="5">
        <v>-4390307000</v>
      </c>
      <c r="Y61" s="5">
        <v>-4980268000</v>
      </c>
      <c r="Z61" s="5">
        <v>-1213804000</v>
      </c>
    </row>
    <row r="62" spans="2:26" ht="15.5" x14ac:dyDescent="0.35">
      <c r="C62" t="s">
        <v>387</v>
      </c>
      <c r="D62" s="5">
        <v>-160689000</v>
      </c>
      <c r="E62" s="5">
        <v>1512748000</v>
      </c>
      <c r="F62" s="5">
        <v>-3632460000</v>
      </c>
      <c r="G62" s="5">
        <v>-553927000</v>
      </c>
      <c r="I62" s="5">
        <v>-4342329000</v>
      </c>
      <c r="J62" s="5">
        <v>-19832791000</v>
      </c>
      <c r="K62" s="5">
        <v>-30247000</v>
      </c>
      <c r="L62" s="5">
        <v>-339552000</v>
      </c>
      <c r="M62" s="5">
        <v>-3689998000</v>
      </c>
      <c r="N62" s="5">
        <v>-8176173000</v>
      </c>
      <c r="O62" s="5">
        <v>-18623000</v>
      </c>
      <c r="P62" s="5">
        <v>5893933000</v>
      </c>
      <c r="Q62" s="5">
        <v>303418000</v>
      </c>
      <c r="R62" s="5">
        <v>-652526000</v>
      </c>
      <c r="S62" s="5">
        <v>121027323000</v>
      </c>
      <c r="W62" s="5">
        <v>409220000</v>
      </c>
      <c r="X62" s="5">
        <v>572791000</v>
      </c>
      <c r="Y62" s="5">
        <v>192146000</v>
      </c>
      <c r="Z62" s="5">
        <v>207172286000</v>
      </c>
    </row>
    <row r="63" spans="2:26" ht="15.5" x14ac:dyDescent="0.35">
      <c r="C63" t="s">
        <v>93</v>
      </c>
      <c r="W63" s="5">
        <v>978682000</v>
      </c>
      <c r="X63" s="5">
        <v>555273000</v>
      </c>
      <c r="Y63" s="5">
        <v>867653000</v>
      </c>
      <c r="Z63" s="5">
        <v>965298000</v>
      </c>
    </row>
    <row r="64" spans="2:26" ht="15.5" x14ac:dyDescent="0.35">
      <c r="C64" t="s">
        <v>98</v>
      </c>
      <c r="D64" s="5">
        <v>-2251445000</v>
      </c>
      <c r="E64" s="5">
        <v>-146893000</v>
      </c>
      <c r="F64" s="5">
        <v>-7925967000</v>
      </c>
      <c r="G64" s="5">
        <v>-832279000</v>
      </c>
      <c r="I64" s="5">
        <v>-16569187000</v>
      </c>
      <c r="J64" s="5">
        <v>43758427000</v>
      </c>
      <c r="K64" s="5">
        <v>-13896745000</v>
      </c>
      <c r="L64" s="5">
        <v>-3201885000</v>
      </c>
      <c r="M64" s="5">
        <v>9639712000</v>
      </c>
      <c r="N64" s="5">
        <v>-988239000</v>
      </c>
      <c r="O64" s="5">
        <v>-2267970000</v>
      </c>
      <c r="P64" s="5">
        <v>3229613000</v>
      </c>
      <c r="Q64" s="5">
        <v>-676312000</v>
      </c>
      <c r="R64" s="5">
        <v>-1403548000</v>
      </c>
      <c r="S64" s="5">
        <v>114935759000</v>
      </c>
      <c r="T64" s="5">
        <v>-4287318000</v>
      </c>
      <c r="U64" s="5">
        <v>-1633348000</v>
      </c>
      <c r="V64" s="5">
        <v>-1016494000</v>
      </c>
      <c r="W64" s="5">
        <v>-1014027000</v>
      </c>
      <c r="X64" s="5">
        <v>-3122051000</v>
      </c>
      <c r="Y64" s="5">
        <v>-3737659000</v>
      </c>
      <c r="Z64" s="5">
        <v>171722877000</v>
      </c>
    </row>
    <row r="65" spans="2:26" ht="15.5" x14ac:dyDescent="0.35">
      <c r="C65" t="s">
        <v>29</v>
      </c>
      <c r="D65" s="5">
        <v>-26435173000</v>
      </c>
      <c r="E65" s="5">
        <v>-20025754000</v>
      </c>
      <c r="F65" s="5">
        <v>-66444518000</v>
      </c>
      <c r="G65" s="5">
        <v>-11600178000</v>
      </c>
      <c r="I65" s="5">
        <v>-118562625000</v>
      </c>
      <c r="J65" s="5">
        <v>-160646650000</v>
      </c>
      <c r="K65" s="5">
        <v>-162149194000</v>
      </c>
      <c r="L65" s="5">
        <v>-68143801000</v>
      </c>
      <c r="M65" s="5">
        <v>-64001214000</v>
      </c>
      <c r="N65" s="5">
        <v>-225041792000</v>
      </c>
      <c r="O65" s="5">
        <v>35857813000</v>
      </c>
      <c r="P65" s="5">
        <v>92878105000</v>
      </c>
      <c r="Q65" s="5">
        <v>79524179000</v>
      </c>
      <c r="R65" s="5">
        <v>65302022000</v>
      </c>
      <c r="S65" s="5">
        <v>148803618000</v>
      </c>
      <c r="T65" s="5">
        <v>98925906000</v>
      </c>
      <c r="U65" s="5">
        <v>63758495000</v>
      </c>
      <c r="V65" s="5">
        <v>99147385000</v>
      </c>
      <c r="W65" s="5">
        <v>78630877000</v>
      </c>
      <c r="X65" s="5">
        <v>84567363000</v>
      </c>
      <c r="Y65" s="5">
        <v>71677981000</v>
      </c>
      <c r="Z65" s="5">
        <v>228753786000</v>
      </c>
    </row>
    <row r="66" spans="2:26" ht="15.5" x14ac:dyDescent="0.35">
      <c r="C66" t="s">
        <v>28</v>
      </c>
      <c r="F66" s="5">
        <v>2105818000</v>
      </c>
      <c r="I66" s="5">
        <v>2105818000</v>
      </c>
      <c r="J66" s="5">
        <v>12481202000</v>
      </c>
      <c r="K66" s="5">
        <v>-28410888000</v>
      </c>
      <c r="L66" s="5">
        <v>-37979222000</v>
      </c>
      <c r="M66" s="5">
        <v>12767551000</v>
      </c>
      <c r="N66" s="5">
        <v>47280762000</v>
      </c>
      <c r="O66" s="5">
        <v>-12416475000</v>
      </c>
      <c r="P66" s="5">
        <v>-24933238000</v>
      </c>
      <c r="Q66" s="5">
        <v>-25869803000</v>
      </c>
      <c r="R66" s="5">
        <v>-23070359000</v>
      </c>
      <c r="S66" s="5">
        <v>-19284172000</v>
      </c>
      <c r="T66" s="5">
        <v>-28144466000</v>
      </c>
      <c r="U66" s="5">
        <v>-19384816000</v>
      </c>
      <c r="V66" s="5">
        <v>-29803987000</v>
      </c>
      <c r="W66" s="5">
        <v>-22015754000</v>
      </c>
      <c r="X66" s="5">
        <v>-23592293000</v>
      </c>
      <c r="Y66" s="5">
        <v>-18697335000</v>
      </c>
      <c r="Z66" s="5">
        <v>-71191118000</v>
      </c>
    </row>
    <row r="67" spans="2:26" ht="15.5" x14ac:dyDescent="0.35">
      <c r="C67" t="s">
        <v>101</v>
      </c>
      <c r="D67" s="5">
        <v>-26435173000</v>
      </c>
      <c r="E67" s="5">
        <v>-20025754000</v>
      </c>
      <c r="F67" s="5">
        <v>-64338700000</v>
      </c>
      <c r="G67" s="5">
        <v>-11600178000</v>
      </c>
      <c r="I67" s="5">
        <v>-116456807000</v>
      </c>
      <c r="J67" s="5">
        <v>-148165448000</v>
      </c>
      <c r="K67" s="5">
        <v>-190560082000</v>
      </c>
      <c r="L67" s="5">
        <v>-106123023000</v>
      </c>
      <c r="M67" s="5">
        <v>-51233663000</v>
      </c>
      <c r="N67" s="5">
        <v>-177761030000</v>
      </c>
      <c r="O67" s="5">
        <v>23441338000</v>
      </c>
      <c r="P67" s="5">
        <v>67944867000</v>
      </c>
      <c r="Q67" s="5">
        <v>53654376000</v>
      </c>
      <c r="R67" s="5">
        <v>42231663000</v>
      </c>
      <c r="S67" s="5">
        <v>129519446000</v>
      </c>
      <c r="T67" s="5">
        <v>70781440000</v>
      </c>
      <c r="U67" s="5">
        <v>44373679000</v>
      </c>
      <c r="V67" s="5">
        <v>69343398000</v>
      </c>
      <c r="W67" s="5">
        <v>56615123000</v>
      </c>
      <c r="X67" s="5">
        <v>60975070000</v>
      </c>
      <c r="Y67" s="5">
        <v>52980646000</v>
      </c>
      <c r="Z67" s="5">
        <v>157562668000</v>
      </c>
    </row>
    <row r="68" spans="2:26" ht="15.5" x14ac:dyDescent="0.35">
      <c r="C68" t="s">
        <v>102</v>
      </c>
      <c r="E68" s="5">
        <v>37667000</v>
      </c>
      <c r="F68" s="5">
        <v>8169047000</v>
      </c>
      <c r="G68" s="5">
        <v>-7336322000</v>
      </c>
      <c r="I68" s="5">
        <v>729918000</v>
      </c>
      <c r="J68" s="5">
        <v>888508000</v>
      </c>
      <c r="K68" s="5">
        <v>2142502000</v>
      </c>
      <c r="L68" s="5">
        <v>-1034842000</v>
      </c>
      <c r="M68" s="5">
        <v>189977000</v>
      </c>
      <c r="N68" s="5">
        <v>2453883000</v>
      </c>
      <c r="O68" s="5">
        <v>4403629000</v>
      </c>
      <c r="P68" s="5">
        <v>8091764000</v>
      </c>
      <c r="Q68" s="5">
        <v>-3888927000</v>
      </c>
      <c r="R68" s="5">
        <v>-192592000</v>
      </c>
      <c r="S68" s="5">
        <v>-623834000</v>
      </c>
    </row>
    <row r="69" spans="2:26" ht="15.5" x14ac:dyDescent="0.35">
      <c r="C69" t="s">
        <v>288</v>
      </c>
      <c r="E69" s="5">
        <v>37667000</v>
      </c>
      <c r="F69" s="5">
        <v>8169047000</v>
      </c>
      <c r="G69" s="5">
        <v>-7336322000</v>
      </c>
      <c r="I69" s="5">
        <v>729918000</v>
      </c>
      <c r="J69" s="5">
        <v>888508000</v>
      </c>
      <c r="K69" s="5">
        <v>2142502000</v>
      </c>
      <c r="L69" s="5">
        <v>-1034842000</v>
      </c>
      <c r="M69" s="5">
        <v>189977000</v>
      </c>
      <c r="N69" s="5">
        <v>2453883000</v>
      </c>
      <c r="O69" s="5">
        <v>4403629000</v>
      </c>
      <c r="P69" s="5">
        <v>8091764000</v>
      </c>
      <c r="Q69" s="5">
        <v>-3888927000</v>
      </c>
      <c r="R69" s="5">
        <v>-192592000</v>
      </c>
      <c r="S69" s="5">
        <v>-623834000</v>
      </c>
    </row>
    <row r="70" spans="2:26" ht="15.5" x14ac:dyDescent="0.35">
      <c r="C70" t="s">
        <v>103</v>
      </c>
      <c r="D70" s="5">
        <v>-26435173000</v>
      </c>
      <c r="E70" s="5">
        <v>-19988087000</v>
      </c>
      <c r="F70" s="5">
        <v>-56169653000</v>
      </c>
      <c r="G70" s="5">
        <v>-18936500000</v>
      </c>
      <c r="I70" s="5">
        <v>-115726889000</v>
      </c>
      <c r="J70" s="5">
        <v>-147276940000</v>
      </c>
      <c r="K70" s="5">
        <v>-188417580000</v>
      </c>
      <c r="L70" s="5">
        <v>-107157865000</v>
      </c>
      <c r="M70" s="5">
        <v>-51043686000</v>
      </c>
      <c r="N70" s="5">
        <v>-175307147000</v>
      </c>
      <c r="O70" s="5">
        <v>27844967000</v>
      </c>
      <c r="P70" s="5">
        <v>76036631000</v>
      </c>
      <c r="Q70" s="5">
        <v>49765449000</v>
      </c>
      <c r="R70" s="5">
        <v>42039071000</v>
      </c>
      <c r="S70" s="5">
        <v>128895612000</v>
      </c>
      <c r="T70" s="5">
        <v>70781440000</v>
      </c>
      <c r="U70" s="5">
        <v>44373679000</v>
      </c>
      <c r="V70" s="5">
        <v>69343398000</v>
      </c>
      <c r="W70" s="5">
        <v>56615123000</v>
      </c>
    </row>
    <row r="71" spans="2:26" ht="15.5" x14ac:dyDescent="0.35">
      <c r="C71" t="s">
        <v>104</v>
      </c>
      <c r="D71" s="5">
        <v>-26435174000</v>
      </c>
      <c r="E71" s="5">
        <v>-20025754000</v>
      </c>
      <c r="F71" s="5">
        <v>-64338700000</v>
      </c>
      <c r="G71" s="5">
        <v>-11600178000</v>
      </c>
      <c r="I71" s="5">
        <v>-116456807000</v>
      </c>
      <c r="J71" s="5">
        <v>-148165448000</v>
      </c>
      <c r="K71" s="5">
        <v>-190560082000</v>
      </c>
      <c r="L71" s="5">
        <v>-106123023000</v>
      </c>
      <c r="M71" s="5">
        <v>-51233663000</v>
      </c>
      <c r="N71" s="5">
        <v>-177761030000</v>
      </c>
      <c r="O71" s="5">
        <v>23441338000</v>
      </c>
      <c r="P71" s="5">
        <v>67944867000</v>
      </c>
      <c r="Q71" s="5">
        <v>53654376000</v>
      </c>
      <c r="R71" s="5">
        <v>42231663000</v>
      </c>
      <c r="S71" s="5">
        <v>129519446000</v>
      </c>
      <c r="T71" s="5">
        <v>70781440000</v>
      </c>
      <c r="U71" s="5">
        <v>44373679000</v>
      </c>
      <c r="V71" s="5">
        <v>69343398000</v>
      </c>
      <c r="W71" s="5">
        <v>56615123000</v>
      </c>
      <c r="X71" s="5">
        <v>60975070000</v>
      </c>
      <c r="Y71" s="5">
        <v>52980646000</v>
      </c>
      <c r="Z71" s="5">
        <v>157562668000</v>
      </c>
    </row>
    <row r="72" spans="2:26" ht="15.5" x14ac:dyDescent="0.35">
      <c r="C72" t="s">
        <v>8</v>
      </c>
      <c r="D72" s="5">
        <v>-26365980000</v>
      </c>
      <c r="E72" s="5">
        <v>-19902420000</v>
      </c>
      <c r="F72" s="5">
        <v>-56072065000</v>
      </c>
      <c r="G72" s="5">
        <v>-18903342000</v>
      </c>
      <c r="I72" s="5">
        <v>-115497361000</v>
      </c>
      <c r="J72" s="5">
        <v>-147077796000</v>
      </c>
      <c r="K72" s="5">
        <v>-188144688000</v>
      </c>
      <c r="L72" s="5">
        <v>-106951412000</v>
      </c>
      <c r="M72" s="5">
        <v>-51017992000</v>
      </c>
      <c r="N72" s="5">
        <v>-175307147000</v>
      </c>
      <c r="O72" s="5">
        <v>27844967000</v>
      </c>
      <c r="P72" s="5">
        <v>76036631000</v>
      </c>
      <c r="Q72" s="5">
        <v>49765449000</v>
      </c>
      <c r="R72" s="5">
        <v>42039071000</v>
      </c>
      <c r="S72" s="5">
        <v>128895612000</v>
      </c>
      <c r="T72" s="5">
        <v>70781440000</v>
      </c>
      <c r="U72" s="5">
        <v>44373679000</v>
      </c>
      <c r="V72" s="5">
        <v>69343398000</v>
      </c>
      <c r="W72" s="5">
        <v>56615123000</v>
      </c>
    </row>
    <row r="73" spans="2:26" ht="15.5" x14ac:dyDescent="0.35">
      <c r="C73" t="s">
        <v>105</v>
      </c>
      <c r="D73" s="5">
        <v>-26435174000</v>
      </c>
      <c r="E73" s="5">
        <v>-20025754000</v>
      </c>
      <c r="F73" s="5">
        <v>-64338700000</v>
      </c>
      <c r="G73" s="5">
        <v>-11600178000</v>
      </c>
      <c r="I73" s="5">
        <v>-116456807000</v>
      </c>
      <c r="J73" s="5">
        <v>-148165448000</v>
      </c>
      <c r="K73" s="5">
        <v>-190560082000</v>
      </c>
      <c r="L73" s="5">
        <v>-106123023000</v>
      </c>
      <c r="M73" s="5">
        <v>-51233663000</v>
      </c>
      <c r="N73" s="5">
        <v>-177761030000</v>
      </c>
      <c r="O73" s="5">
        <v>23441338000</v>
      </c>
      <c r="P73" s="5">
        <v>67944867000</v>
      </c>
      <c r="Q73" s="5">
        <v>53654376000</v>
      </c>
      <c r="R73" s="5">
        <v>42231663000</v>
      </c>
      <c r="S73" s="5">
        <v>129519446000</v>
      </c>
      <c r="T73" s="5">
        <v>70781440000</v>
      </c>
      <c r="U73" s="5">
        <v>44373679000</v>
      </c>
      <c r="V73" s="5">
        <v>69343398000</v>
      </c>
      <c r="W73" s="5">
        <v>56615123000</v>
      </c>
      <c r="X73" s="5">
        <v>60975070000</v>
      </c>
      <c r="Y73" s="5">
        <v>52980646000</v>
      </c>
      <c r="Z73" s="5">
        <v>157562668000</v>
      </c>
    </row>
    <row r="74" spans="2:26" ht="15.5" x14ac:dyDescent="0.35">
      <c r="C74" t="s">
        <v>106</v>
      </c>
      <c r="D74" s="5">
        <v>-26435174000</v>
      </c>
      <c r="E74" s="5">
        <v>-19988087000</v>
      </c>
      <c r="F74" s="5">
        <v>-56169653000</v>
      </c>
      <c r="G74" s="5">
        <v>-18936500000</v>
      </c>
      <c r="I74" s="5">
        <v>-115726889000</v>
      </c>
      <c r="J74" s="5">
        <v>-147276940000</v>
      </c>
      <c r="K74" s="5">
        <v>-188417580000</v>
      </c>
      <c r="L74" s="5">
        <v>-107157865000</v>
      </c>
      <c r="M74" s="5">
        <v>-51043686000</v>
      </c>
      <c r="N74" s="5">
        <v>-175307147000</v>
      </c>
      <c r="O74" s="5">
        <v>27844967000</v>
      </c>
      <c r="P74" s="5">
        <v>76036631000</v>
      </c>
      <c r="Q74" s="5">
        <v>49765449000</v>
      </c>
      <c r="R74" s="5">
        <v>42039071000</v>
      </c>
      <c r="S74" s="5">
        <v>128895612000</v>
      </c>
      <c r="T74" s="5">
        <v>70781440000</v>
      </c>
      <c r="U74" s="5">
        <v>44373679000</v>
      </c>
      <c r="V74" s="5">
        <v>69343398000</v>
      </c>
      <c r="W74" s="5">
        <v>56615123000</v>
      </c>
    </row>
    <row r="75" spans="2:26" ht="15.5" x14ac:dyDescent="0.35">
      <c r="C75" t="s">
        <v>107</v>
      </c>
      <c r="D75" s="5">
        <v>-26435174000</v>
      </c>
      <c r="E75" s="5">
        <v>-19988087000</v>
      </c>
      <c r="F75" s="5">
        <v>-56169653000</v>
      </c>
      <c r="G75" s="5">
        <v>-18936500000</v>
      </c>
      <c r="I75" s="5">
        <v>-115726889000</v>
      </c>
      <c r="J75" s="5">
        <v>-147276940000</v>
      </c>
      <c r="K75" s="5">
        <v>-188417580000</v>
      </c>
      <c r="L75" s="5">
        <v>-107157865000</v>
      </c>
      <c r="M75" s="5">
        <v>-51043686000</v>
      </c>
      <c r="N75" s="5">
        <v>-175307147000</v>
      </c>
      <c r="O75" s="5">
        <v>27844967000</v>
      </c>
      <c r="P75" s="5">
        <v>76036631000</v>
      </c>
      <c r="Q75" s="5">
        <v>49765449000</v>
      </c>
      <c r="R75" s="5">
        <v>42039071000</v>
      </c>
      <c r="S75" s="5">
        <v>128895612000</v>
      </c>
      <c r="T75" s="5">
        <v>70781440000</v>
      </c>
      <c r="U75" s="5">
        <v>44373679000</v>
      </c>
      <c r="V75" s="5">
        <v>69343398000</v>
      </c>
      <c r="W75" s="5">
        <v>56615123000</v>
      </c>
    </row>
    <row r="77" spans="2:26" ht="15.5" x14ac:dyDescent="0.35">
      <c r="B77" t="s">
        <v>108</v>
      </c>
      <c r="C77" t="s">
        <v>109</v>
      </c>
    </row>
    <row r="78" spans="2:26" ht="15.5" x14ac:dyDescent="0.35">
      <c r="C78" t="s">
        <v>110</v>
      </c>
    </row>
    <row r="79" spans="2:26" ht="15.5" x14ac:dyDescent="0.35">
      <c r="C79" t="s">
        <v>20</v>
      </c>
      <c r="D79" s="5">
        <v>26809538000</v>
      </c>
      <c r="E79" s="5">
        <v>33193053000</v>
      </c>
      <c r="F79" s="5">
        <v>29879427000</v>
      </c>
      <c r="G79" s="5">
        <v>41569225000</v>
      </c>
      <c r="I79" s="5">
        <v>29879427000</v>
      </c>
      <c r="J79" s="5">
        <v>53624139000</v>
      </c>
      <c r="K79" s="5">
        <v>7505157000</v>
      </c>
      <c r="L79" s="5">
        <v>2479231000</v>
      </c>
      <c r="M79" s="5">
        <v>2791111000</v>
      </c>
      <c r="N79" s="5">
        <v>58567735000</v>
      </c>
      <c r="O79" s="5">
        <v>7685512000</v>
      </c>
      <c r="P79" s="5">
        <v>4688596000</v>
      </c>
      <c r="Q79" s="5">
        <v>6391491000</v>
      </c>
      <c r="R79" s="5">
        <v>5738209000</v>
      </c>
      <c r="S79" s="5">
        <v>32366700000</v>
      </c>
      <c r="T79" s="5">
        <v>4035526000</v>
      </c>
      <c r="U79" s="5">
        <v>3287272000</v>
      </c>
      <c r="V79" s="5">
        <v>9444567000</v>
      </c>
      <c r="W79" s="5">
        <v>11628489000</v>
      </c>
      <c r="X79" s="5">
        <v>4659400000</v>
      </c>
      <c r="Y79" s="5">
        <v>9789354000</v>
      </c>
      <c r="Z79" s="5">
        <v>5218940000</v>
      </c>
    </row>
    <row r="80" spans="2:26" ht="15.5" x14ac:dyDescent="0.35">
      <c r="C80" t="s">
        <v>112</v>
      </c>
      <c r="D80" s="5">
        <v>8964200000</v>
      </c>
      <c r="E80" s="5">
        <v>11866681000</v>
      </c>
      <c r="F80" s="5">
        <v>7234839000</v>
      </c>
      <c r="G80" s="5">
        <v>8621269000</v>
      </c>
      <c r="I80" s="5">
        <v>7234839000</v>
      </c>
      <c r="J80" s="5">
        <v>13614800000</v>
      </c>
      <c r="K80" s="5">
        <v>14122814000</v>
      </c>
      <c r="L80" s="5">
        <v>19528733000</v>
      </c>
      <c r="M80" s="5">
        <v>14803406000</v>
      </c>
      <c r="N80" s="5">
        <v>18004722000</v>
      </c>
      <c r="O80" s="5">
        <v>26773847000</v>
      </c>
      <c r="P80" s="5">
        <v>32698994000</v>
      </c>
      <c r="Q80" s="5">
        <v>34332957000</v>
      </c>
      <c r="R80" s="5">
        <v>33855149000</v>
      </c>
      <c r="S80" s="5">
        <v>31536622000</v>
      </c>
      <c r="T80" s="5">
        <v>33623825000</v>
      </c>
      <c r="U80" s="5">
        <v>39678137000</v>
      </c>
      <c r="V80" s="5">
        <v>31449167000</v>
      </c>
      <c r="W80" s="5">
        <v>27259670000</v>
      </c>
      <c r="X80" s="5">
        <v>20460201000</v>
      </c>
      <c r="Y80" s="5">
        <v>14722762000</v>
      </c>
      <c r="Z80" s="5">
        <v>13752316000</v>
      </c>
    </row>
    <row r="81" spans="3:26" ht="15.5" x14ac:dyDescent="0.35">
      <c r="C81" t="s">
        <v>114</v>
      </c>
      <c r="D81" s="5">
        <v>31579160000</v>
      </c>
      <c r="E81" s="5">
        <v>24165525000</v>
      </c>
      <c r="F81" s="5">
        <v>22978930000</v>
      </c>
      <c r="G81" s="5">
        <v>6436147000</v>
      </c>
      <c r="I81" s="5">
        <v>22978930000</v>
      </c>
      <c r="J81" s="5">
        <v>17620390000</v>
      </c>
      <c r="K81" s="5">
        <v>33740132000</v>
      </c>
      <c r="L81" s="5">
        <v>99114237000</v>
      </c>
      <c r="M81" s="5">
        <v>79215081000</v>
      </c>
      <c r="N81" s="5">
        <v>92507282000</v>
      </c>
      <c r="O81" s="5">
        <v>49653865000</v>
      </c>
      <c r="P81" s="5">
        <v>94204401000</v>
      </c>
      <c r="Q81" s="5">
        <v>101394259000</v>
      </c>
      <c r="R81" s="5">
        <v>94621974000</v>
      </c>
      <c r="S81" s="5">
        <v>111174587000</v>
      </c>
      <c r="T81" s="5">
        <v>138891923000</v>
      </c>
      <c r="U81" s="5">
        <v>123201904000</v>
      </c>
      <c r="V81" s="5">
        <v>73934129000</v>
      </c>
      <c r="W81" s="5">
        <v>59800019000</v>
      </c>
      <c r="X81" s="5">
        <v>54838587000</v>
      </c>
      <c r="Y81" s="5">
        <v>28918904000</v>
      </c>
      <c r="Z81" s="5">
        <v>36337557000</v>
      </c>
    </row>
    <row r="82" spans="3:26" ht="15.5" x14ac:dyDescent="0.35">
      <c r="C82" t="s">
        <v>113</v>
      </c>
      <c r="D82" s="5">
        <v>210388545000</v>
      </c>
      <c r="E82" s="5">
        <v>188258679000</v>
      </c>
      <c r="F82" s="5">
        <v>188343495000</v>
      </c>
      <c r="G82" s="5">
        <v>173655009000</v>
      </c>
      <c r="I82" s="5">
        <v>188343495000</v>
      </c>
      <c r="J82" s="5">
        <v>162277249000</v>
      </c>
      <c r="K82" s="5">
        <v>152123959000</v>
      </c>
      <c r="L82" s="5">
        <v>112387673000</v>
      </c>
      <c r="M82" s="5">
        <v>37592863000</v>
      </c>
      <c r="N82" s="5">
        <v>44336783000</v>
      </c>
      <c r="O82" s="5">
        <v>26186876000</v>
      </c>
      <c r="P82" s="5">
        <v>10825619000</v>
      </c>
      <c r="Q82" s="5">
        <v>42794193000</v>
      </c>
      <c r="R82" s="5">
        <v>29003136000</v>
      </c>
      <c r="S82" s="5">
        <v>25544204000</v>
      </c>
      <c r="T82" s="5">
        <v>66577683000</v>
      </c>
      <c r="U82" s="5">
        <v>46521701000</v>
      </c>
      <c r="V82" s="5">
        <v>23647293000</v>
      </c>
      <c r="W82" s="5">
        <v>42204541000</v>
      </c>
      <c r="X82" s="5">
        <v>26475302000</v>
      </c>
      <c r="Y82" s="5">
        <v>12426957000</v>
      </c>
      <c r="Z82" s="5">
        <v>7308737000</v>
      </c>
    </row>
    <row r="83" spans="3:26" ht="15.5" x14ac:dyDescent="0.35">
      <c r="C83" t="s">
        <v>115</v>
      </c>
      <c r="D83" s="5">
        <v>8964200000</v>
      </c>
      <c r="E83" s="5">
        <v>11866681000</v>
      </c>
      <c r="F83" s="5">
        <v>7234839000</v>
      </c>
      <c r="G83" s="5">
        <v>8621269000</v>
      </c>
      <c r="I83" s="5">
        <v>7234839000</v>
      </c>
      <c r="J83" s="5">
        <v>13614800000</v>
      </c>
      <c r="K83" s="5">
        <v>14122814000</v>
      </c>
      <c r="L83" s="5">
        <v>19528733000</v>
      </c>
      <c r="M83" s="5">
        <v>14803406000</v>
      </c>
      <c r="N83" s="5">
        <v>18004722000</v>
      </c>
      <c r="O83" s="5">
        <v>26773847000</v>
      </c>
      <c r="P83" s="5">
        <v>32698994000</v>
      </c>
      <c r="Q83" s="5">
        <v>34332957000</v>
      </c>
      <c r="R83" s="5">
        <v>33855149000</v>
      </c>
      <c r="S83" s="5">
        <v>31536622000</v>
      </c>
      <c r="T83" s="5">
        <v>33623825000</v>
      </c>
      <c r="U83" s="5">
        <v>39678137000</v>
      </c>
      <c r="V83" s="5">
        <v>31449167000</v>
      </c>
      <c r="W83" s="5">
        <v>27259670000</v>
      </c>
      <c r="X83" s="5">
        <v>20460201000</v>
      </c>
      <c r="Y83" s="5">
        <v>14722762000</v>
      </c>
      <c r="Z83" s="5">
        <v>13752316000</v>
      </c>
    </row>
    <row r="84" spans="3:26" ht="15.5" x14ac:dyDescent="0.35">
      <c r="C84" t="s">
        <v>117</v>
      </c>
      <c r="F84" s="5">
        <v>8976154000</v>
      </c>
      <c r="G84" s="5">
        <v>8361557000</v>
      </c>
      <c r="I84" s="5">
        <v>8976154000</v>
      </c>
      <c r="J84" s="5">
        <v>8361557000</v>
      </c>
      <c r="K84" s="5">
        <v>850711000</v>
      </c>
      <c r="M84" s="5">
        <v>865876000</v>
      </c>
      <c r="N84" s="5">
        <v>2307099000</v>
      </c>
      <c r="O84" s="5">
        <v>4070108000</v>
      </c>
      <c r="P84" s="5">
        <v>2095172000</v>
      </c>
      <c r="Q84" s="5">
        <v>1698753000</v>
      </c>
      <c r="R84" s="5">
        <v>7070761000</v>
      </c>
      <c r="S84" s="5">
        <v>6597713000</v>
      </c>
      <c r="T84" s="5">
        <v>5801521000</v>
      </c>
      <c r="U84" s="5">
        <v>2145385000</v>
      </c>
      <c r="V84" s="5">
        <v>1797341000</v>
      </c>
      <c r="W84" s="5">
        <v>576432000</v>
      </c>
      <c r="X84" s="5">
        <v>1197773000</v>
      </c>
      <c r="Y84" s="5">
        <v>7210808000</v>
      </c>
      <c r="Z84" s="5">
        <v>2697340000</v>
      </c>
    </row>
    <row r="85" spans="3:26" ht="15.5" x14ac:dyDescent="0.35">
      <c r="C85" t="s">
        <v>118</v>
      </c>
      <c r="F85" s="5">
        <v>8976154000</v>
      </c>
      <c r="G85" s="5">
        <v>8361557000</v>
      </c>
      <c r="I85" s="5">
        <v>8976154000</v>
      </c>
      <c r="J85" s="5">
        <v>8361557000</v>
      </c>
      <c r="K85" s="5">
        <v>850711000</v>
      </c>
      <c r="M85" s="5">
        <v>865876000</v>
      </c>
      <c r="N85" s="5">
        <v>2307099000</v>
      </c>
      <c r="O85" s="5">
        <v>4070108000</v>
      </c>
      <c r="P85" s="5">
        <v>2095172000</v>
      </c>
      <c r="Q85" s="5">
        <v>1698753000</v>
      </c>
      <c r="R85" s="5">
        <v>7070761000</v>
      </c>
      <c r="S85" s="5">
        <v>6597713000</v>
      </c>
      <c r="T85" s="5">
        <v>5801521000</v>
      </c>
      <c r="U85" s="5">
        <v>2145385000</v>
      </c>
      <c r="V85" s="5">
        <v>1797341000</v>
      </c>
      <c r="W85" s="5">
        <v>576432000</v>
      </c>
      <c r="X85" s="5">
        <v>1197773000</v>
      </c>
      <c r="Y85" s="5">
        <v>7210808000</v>
      </c>
      <c r="Z85" s="5">
        <v>2697340000</v>
      </c>
    </row>
    <row r="86" spans="3:26" ht="15.5" x14ac:dyDescent="0.35">
      <c r="C86" t="s">
        <v>119</v>
      </c>
      <c r="D86" s="5">
        <v>89354366000</v>
      </c>
      <c r="E86" s="5">
        <v>67762988000</v>
      </c>
      <c r="F86" s="5">
        <v>94218940000</v>
      </c>
      <c r="G86" s="5">
        <v>99382239000</v>
      </c>
      <c r="I86" s="5">
        <v>94218940000</v>
      </c>
      <c r="J86" s="5">
        <v>144158666000</v>
      </c>
      <c r="K86" s="5">
        <v>247542401000</v>
      </c>
      <c r="L86" s="5">
        <v>289450848000</v>
      </c>
      <c r="M86" s="5">
        <v>213472547000</v>
      </c>
      <c r="N86" s="5">
        <v>192307851000</v>
      </c>
      <c r="O86" s="5">
        <v>342406771000</v>
      </c>
      <c r="P86" s="5">
        <v>377713945000</v>
      </c>
      <c r="Q86" s="5">
        <v>383148815000</v>
      </c>
      <c r="R86" s="5">
        <v>324917517000</v>
      </c>
      <c r="S86" s="5">
        <v>282546591000</v>
      </c>
      <c r="T86" s="5">
        <v>314628156000</v>
      </c>
      <c r="U86" s="5">
        <v>281405718000</v>
      </c>
      <c r="V86" s="5">
        <v>221854075000</v>
      </c>
      <c r="W86" s="5">
        <v>193997433000</v>
      </c>
      <c r="X86" s="5">
        <v>191217901000</v>
      </c>
      <c r="Y86" s="5">
        <v>153761143000</v>
      </c>
      <c r="Z86" s="5">
        <v>164290195000</v>
      </c>
    </row>
    <row r="87" spans="3:26" ht="15.5" x14ac:dyDescent="0.35">
      <c r="C87" t="s">
        <v>97</v>
      </c>
      <c r="D87" s="5">
        <v>9214655000</v>
      </c>
      <c r="E87" s="5">
        <v>9214655000</v>
      </c>
      <c r="F87" s="5">
        <v>9176988000</v>
      </c>
      <c r="G87" s="5">
        <v>1007941000</v>
      </c>
      <c r="I87" s="5">
        <v>9176988000</v>
      </c>
      <c r="J87" s="5">
        <v>8447070000</v>
      </c>
      <c r="K87" s="5">
        <v>7558562000</v>
      </c>
      <c r="L87" s="5">
        <v>5416060000</v>
      </c>
      <c r="M87" s="5">
        <v>6450902000</v>
      </c>
      <c r="N87" s="5">
        <v>6260925000</v>
      </c>
      <c r="O87" s="5">
        <v>3807042000</v>
      </c>
      <c r="P87" s="5">
        <v>-596587000</v>
      </c>
      <c r="Q87" s="5">
        <v>-8688351000</v>
      </c>
      <c r="R87" s="5">
        <v>-4799424000</v>
      </c>
      <c r="S87" s="5">
        <v>-4606832000</v>
      </c>
    </row>
    <row r="88" spans="3:26" ht="15.5" x14ac:dyDescent="0.35">
      <c r="C88" t="s">
        <v>120</v>
      </c>
      <c r="D88" s="5">
        <v>180048942000</v>
      </c>
      <c r="E88" s="5">
        <v>154908920000</v>
      </c>
      <c r="F88" s="5">
        <v>184348542000</v>
      </c>
      <c r="G88" s="5">
        <v>210556199000</v>
      </c>
      <c r="I88" s="5">
        <v>184348542000</v>
      </c>
      <c r="J88" s="5">
        <v>270263408000</v>
      </c>
      <c r="K88" s="5">
        <v>346313563000</v>
      </c>
      <c r="L88" s="5">
        <v>369855007000</v>
      </c>
      <c r="M88" s="5">
        <v>297612923000</v>
      </c>
      <c r="N88" s="5">
        <v>343779513000</v>
      </c>
      <c r="O88" s="5">
        <v>544652375000</v>
      </c>
      <c r="P88" s="5">
        <v>569545551000</v>
      </c>
      <c r="Q88" s="5">
        <v>567954415000</v>
      </c>
      <c r="R88" s="5">
        <v>533900133000</v>
      </c>
      <c r="S88" s="5">
        <v>521210881000</v>
      </c>
      <c r="T88" s="5">
        <v>490875888000</v>
      </c>
      <c r="U88" s="5">
        <v>435578754000</v>
      </c>
      <c r="V88" s="5">
        <v>357373694000</v>
      </c>
      <c r="W88" s="5">
        <v>316643577000</v>
      </c>
      <c r="X88" s="5">
        <v>295496348000</v>
      </c>
      <c r="Y88" s="5">
        <v>242302767000</v>
      </c>
      <c r="Z88" s="5">
        <v>238784148000</v>
      </c>
    </row>
    <row r="89" spans="3:26" ht="15.5" x14ac:dyDescent="0.35">
      <c r="C89" t="s">
        <v>121</v>
      </c>
    </row>
    <row r="90" spans="3:26" ht="15.5" x14ac:dyDescent="0.35">
      <c r="C90" t="s">
        <v>128</v>
      </c>
      <c r="D90" s="5">
        <v>34017751000</v>
      </c>
      <c r="E90" s="5">
        <v>34963465000</v>
      </c>
      <c r="F90" s="5">
        <v>34426796000</v>
      </c>
      <c r="G90" s="5">
        <v>32067597000</v>
      </c>
      <c r="I90" s="5">
        <v>34426796000</v>
      </c>
      <c r="J90" s="5">
        <v>42208729000</v>
      </c>
      <c r="K90" s="5">
        <v>103360328000</v>
      </c>
      <c r="L90" s="5">
        <v>171047293000</v>
      </c>
      <c r="M90" s="5">
        <v>181881760000</v>
      </c>
      <c r="N90" s="5">
        <v>219328611000</v>
      </c>
      <c r="O90" s="5">
        <v>244793436000</v>
      </c>
      <c r="P90" s="5">
        <v>240000026000</v>
      </c>
      <c r="Q90" s="5">
        <v>218946522000</v>
      </c>
      <c r="R90" s="5">
        <v>219554437000</v>
      </c>
      <c r="S90" s="5">
        <v>234746191000</v>
      </c>
      <c r="T90" s="5">
        <v>245225987000</v>
      </c>
      <c r="U90" s="5">
        <v>210124423000</v>
      </c>
      <c r="V90" s="5">
        <v>187892640000</v>
      </c>
      <c r="W90" s="5">
        <v>169554791000</v>
      </c>
      <c r="X90" s="5">
        <v>167843434000</v>
      </c>
      <c r="Y90" s="5">
        <v>155768155000</v>
      </c>
      <c r="Z90" s="5">
        <v>144055362000</v>
      </c>
    </row>
    <row r="91" spans="3:26" ht="15.5" x14ac:dyDescent="0.35">
      <c r="C91" t="s">
        <v>125</v>
      </c>
      <c r="D91" s="5">
        <v>34127177000</v>
      </c>
      <c r="F91" s="5">
        <v>39139377000</v>
      </c>
      <c r="G91" s="5">
        <v>55050232000</v>
      </c>
      <c r="I91" s="5">
        <v>39139377000</v>
      </c>
      <c r="J91" s="5">
        <v>55083603000</v>
      </c>
      <c r="K91" s="5">
        <v>82624582000</v>
      </c>
      <c r="L91" s="5">
        <v>122248128000</v>
      </c>
      <c r="M91" s="5">
        <v>95234670000</v>
      </c>
      <c r="N91" s="5">
        <v>148828237000</v>
      </c>
    </row>
    <row r="92" spans="3:26" ht="15.5" x14ac:dyDescent="0.35">
      <c r="C92" t="s">
        <v>132</v>
      </c>
      <c r="D92" s="5">
        <v>4011797000</v>
      </c>
      <c r="E92" s="5">
        <v>5389233000</v>
      </c>
      <c r="F92" s="5">
        <v>6766670000</v>
      </c>
      <c r="G92" s="5">
        <v>7397150000</v>
      </c>
      <c r="I92" s="5">
        <v>6766670000</v>
      </c>
      <c r="J92" s="5">
        <v>11529458000</v>
      </c>
      <c r="K92" s="5">
        <v>17520696000</v>
      </c>
      <c r="L92" s="5">
        <v>22835925000</v>
      </c>
      <c r="M92" s="5">
        <v>16940376000</v>
      </c>
    </row>
    <row r="93" spans="3:26" ht="15.5" x14ac:dyDescent="0.35">
      <c r="C93" t="s">
        <v>133</v>
      </c>
      <c r="D93" s="5">
        <v>91297097000</v>
      </c>
      <c r="E93" s="5">
        <v>100829848000</v>
      </c>
      <c r="F93" s="5">
        <v>98208235000</v>
      </c>
      <c r="G93" s="5">
        <v>116085277000</v>
      </c>
      <c r="I93" s="5">
        <v>98208235000</v>
      </c>
      <c r="J93" s="5">
        <v>135397681000</v>
      </c>
      <c r="K93" s="5">
        <v>239426266000</v>
      </c>
      <c r="L93" s="5">
        <v>354218951000</v>
      </c>
      <c r="M93" s="5">
        <v>355129312000</v>
      </c>
      <c r="N93" s="5">
        <v>431545424000</v>
      </c>
      <c r="O93" s="5">
        <v>318494179000</v>
      </c>
      <c r="P93" s="5">
        <v>307310674000</v>
      </c>
      <c r="Q93" s="5">
        <v>287736816000</v>
      </c>
      <c r="R93" s="5">
        <v>270842784000</v>
      </c>
      <c r="S93" s="5">
        <v>274047093000</v>
      </c>
      <c r="T93" s="5">
        <v>284015199000</v>
      </c>
      <c r="U93" s="5">
        <v>245106306000</v>
      </c>
      <c r="V93" s="5">
        <v>216734300000</v>
      </c>
      <c r="W93" s="5">
        <v>200005728000</v>
      </c>
      <c r="X93" s="5">
        <v>188756207000</v>
      </c>
      <c r="Y93" s="5">
        <v>174376380000</v>
      </c>
      <c r="Z93" s="5">
        <v>163116431000</v>
      </c>
    </row>
    <row r="94" spans="3:26" ht="15.5" x14ac:dyDescent="0.35">
      <c r="C94" t="s">
        <v>134</v>
      </c>
      <c r="D94" s="5">
        <v>271346039000</v>
      </c>
      <c r="E94" s="5">
        <v>255738768000</v>
      </c>
      <c r="F94" s="5">
        <v>282556777000</v>
      </c>
      <c r="G94" s="5">
        <v>326641476000</v>
      </c>
      <c r="I94" s="5">
        <v>282556777000</v>
      </c>
      <c r="J94" s="5">
        <v>405661089000</v>
      </c>
      <c r="K94" s="5">
        <v>585739829000</v>
      </c>
      <c r="L94" s="5">
        <v>724073958000</v>
      </c>
      <c r="M94" s="5">
        <v>652742235000</v>
      </c>
      <c r="N94" s="5">
        <v>775324937000</v>
      </c>
      <c r="O94" s="5">
        <v>863146554000</v>
      </c>
      <c r="P94" s="5">
        <v>876856225000</v>
      </c>
      <c r="Q94" s="5">
        <v>855691231000</v>
      </c>
      <c r="R94" s="5">
        <v>804742917000</v>
      </c>
      <c r="S94" s="5">
        <v>795257974000</v>
      </c>
      <c r="T94" s="5">
        <v>774891087000</v>
      </c>
      <c r="U94" s="5">
        <v>680685060000</v>
      </c>
      <c r="V94" s="5">
        <v>574107994000</v>
      </c>
      <c r="W94" s="5">
        <v>516649305000</v>
      </c>
      <c r="X94" s="5">
        <v>484252555000</v>
      </c>
      <c r="Y94" s="5">
        <v>416679147000</v>
      </c>
      <c r="Z94" s="5">
        <v>401900579000</v>
      </c>
    </row>
    <row r="95" spans="3:26" ht="15.5" x14ac:dyDescent="0.35">
      <c r="C95" t="s">
        <v>135</v>
      </c>
    </row>
    <row r="96" spans="3:26" ht="15.5" x14ac:dyDescent="0.35">
      <c r="C96" t="s">
        <v>136</v>
      </c>
    </row>
    <row r="97" spans="3:26" ht="15.5" x14ac:dyDescent="0.35">
      <c r="C97" t="s">
        <v>137</v>
      </c>
      <c r="D97" s="5">
        <v>385051400000</v>
      </c>
      <c r="E97" s="5">
        <v>375507225000</v>
      </c>
      <c r="F97" s="5">
        <v>382242261000</v>
      </c>
      <c r="G97" s="5">
        <v>370694733000</v>
      </c>
      <c r="I97" s="5">
        <v>382242261000</v>
      </c>
      <c r="J97" s="5">
        <v>385636274000</v>
      </c>
      <c r="K97" s="5">
        <v>389560822000</v>
      </c>
      <c r="L97" s="5">
        <v>358835564000</v>
      </c>
      <c r="M97" s="5">
        <v>197108646000</v>
      </c>
      <c r="N97" s="5">
        <v>248721907000</v>
      </c>
      <c r="O97" s="5">
        <v>164585862000</v>
      </c>
      <c r="P97" s="5">
        <v>194538478000</v>
      </c>
      <c r="Q97" s="5">
        <v>230497528000</v>
      </c>
      <c r="R97" s="5">
        <v>207734690000</v>
      </c>
      <c r="S97" s="5">
        <v>210931517000</v>
      </c>
      <c r="T97" s="5">
        <v>316233635000</v>
      </c>
      <c r="U97" s="5">
        <v>257337714000</v>
      </c>
      <c r="V97" s="5">
        <v>168267966000</v>
      </c>
      <c r="W97" s="5">
        <v>148822766000</v>
      </c>
      <c r="X97" s="5">
        <v>141748440000</v>
      </c>
      <c r="Y97" s="5">
        <v>103018589000</v>
      </c>
      <c r="Z97" s="5">
        <v>110428767000</v>
      </c>
    </row>
    <row r="98" spans="3:26" ht="15.5" x14ac:dyDescent="0.35">
      <c r="C98" t="s">
        <v>138</v>
      </c>
      <c r="D98" s="5">
        <v>80251529000</v>
      </c>
      <c r="E98" s="5">
        <v>92000000000</v>
      </c>
      <c r="F98" s="5">
        <v>104000000000</v>
      </c>
      <c r="G98" s="5">
        <v>116000000000</v>
      </c>
      <c r="I98" s="5">
        <v>104000000000</v>
      </c>
      <c r="J98" s="5">
        <v>134700000000</v>
      </c>
      <c r="K98" s="5">
        <v>129300000000</v>
      </c>
      <c r="L98" s="5">
        <v>62300000000</v>
      </c>
      <c r="M98" s="5">
        <v>12000000000</v>
      </c>
      <c r="O98" s="5">
        <v>28000000000</v>
      </c>
      <c r="P98" s="5">
        <v>20000000000</v>
      </c>
      <c r="Q98" s="5">
        <v>5000000000</v>
      </c>
      <c r="R98" s="5">
        <v>8390000000</v>
      </c>
      <c r="S98" s="5">
        <v>11500000000</v>
      </c>
      <c r="T98" s="5">
        <v>49500000000</v>
      </c>
      <c r="U98" s="5">
        <v>31000000000</v>
      </c>
      <c r="V98" s="5">
        <v>17000000000</v>
      </c>
      <c r="X98" s="5">
        <v>17500000000</v>
      </c>
      <c r="Y98" s="5">
        <v>21000000000</v>
      </c>
    </row>
    <row r="99" spans="3:26" ht="15.5" x14ac:dyDescent="0.35">
      <c r="C99" t="s">
        <v>139</v>
      </c>
    </row>
    <row r="100" spans="3:26" ht="15.5" x14ac:dyDescent="0.35">
      <c r="C100" t="s">
        <v>140</v>
      </c>
      <c r="D100" s="5">
        <v>241967705000</v>
      </c>
      <c r="E100" s="5">
        <v>212424204000</v>
      </c>
      <c r="F100" s="5">
        <v>211322425000</v>
      </c>
      <c r="G100" s="5">
        <v>180091156000</v>
      </c>
      <c r="I100" s="5">
        <v>211322425000</v>
      </c>
      <c r="J100" s="5">
        <v>179897639000</v>
      </c>
      <c r="K100" s="5">
        <v>185864091000</v>
      </c>
      <c r="L100" s="5">
        <v>211501910000</v>
      </c>
      <c r="M100" s="5">
        <v>116807944000</v>
      </c>
      <c r="N100" s="5">
        <v>136844065000</v>
      </c>
      <c r="O100" s="5">
        <v>75840741000</v>
      </c>
      <c r="P100" s="5">
        <v>105030020000</v>
      </c>
      <c r="Q100" s="5">
        <v>144188452000</v>
      </c>
      <c r="R100" s="5">
        <v>123625110000</v>
      </c>
      <c r="S100" s="5">
        <v>136718791000</v>
      </c>
      <c r="T100" s="5">
        <v>205469606000</v>
      </c>
      <c r="U100" s="5">
        <v>169723605000</v>
      </c>
      <c r="V100" s="5">
        <v>97581422000</v>
      </c>
      <c r="W100" s="5">
        <v>102004560000</v>
      </c>
      <c r="X100" s="5">
        <v>81313889000</v>
      </c>
      <c r="Y100" s="5">
        <v>41345861000</v>
      </c>
      <c r="Z100" s="5">
        <v>43646294000</v>
      </c>
    </row>
    <row r="101" spans="3:26" ht="15.5" x14ac:dyDescent="0.35">
      <c r="C101" t="s">
        <v>143</v>
      </c>
      <c r="D101" s="5">
        <v>1349292000</v>
      </c>
      <c r="E101" s="5">
        <v>2520269000</v>
      </c>
      <c r="F101" s="5">
        <v>1484211000</v>
      </c>
      <c r="G101" s="5">
        <v>1728944000</v>
      </c>
      <c r="I101" s="5">
        <v>1484211000</v>
      </c>
      <c r="J101" s="5">
        <v>5706805000</v>
      </c>
      <c r="K101" s="5">
        <v>4454065000</v>
      </c>
      <c r="L101" s="5">
        <v>4905797000</v>
      </c>
      <c r="M101" s="5">
        <v>1801344000</v>
      </c>
      <c r="N101" s="5">
        <v>1379852000</v>
      </c>
      <c r="O101" s="5">
        <v>661148000</v>
      </c>
      <c r="P101" s="5">
        <v>1554585000</v>
      </c>
      <c r="Q101" s="5">
        <v>8590470000</v>
      </c>
      <c r="R101" s="5">
        <v>4224019000</v>
      </c>
      <c r="S101" s="5">
        <v>2326665000</v>
      </c>
      <c r="T101" s="5">
        <v>6782530000</v>
      </c>
      <c r="U101" s="5">
        <v>4237459000</v>
      </c>
      <c r="V101" s="5">
        <v>8023739000</v>
      </c>
      <c r="W101" s="5">
        <v>3728558000</v>
      </c>
      <c r="X101" s="5">
        <v>3982144000</v>
      </c>
      <c r="Y101" s="5">
        <v>2987935000</v>
      </c>
      <c r="Z101" s="5">
        <v>29837530000</v>
      </c>
    </row>
    <row r="102" spans="3:26" ht="15.5" x14ac:dyDescent="0.35">
      <c r="C102" t="s">
        <v>144</v>
      </c>
      <c r="D102" s="5">
        <v>16935103000</v>
      </c>
      <c r="E102" s="5">
        <v>23873704000</v>
      </c>
      <c r="F102" s="5">
        <v>20206912000</v>
      </c>
      <c r="G102" s="5">
        <v>19349049000</v>
      </c>
      <c r="I102" s="5">
        <v>20206912000</v>
      </c>
      <c r="J102" s="5">
        <v>12405311000</v>
      </c>
      <c r="K102" s="5">
        <v>15890310000</v>
      </c>
      <c r="L102" s="5">
        <v>12743057000</v>
      </c>
      <c r="M102" s="5">
        <v>11431847000</v>
      </c>
      <c r="N102" s="5">
        <v>23281524000</v>
      </c>
      <c r="O102" s="5">
        <v>10955226000</v>
      </c>
      <c r="P102" s="5">
        <v>13384321000</v>
      </c>
      <c r="Q102" s="5">
        <v>17241069000</v>
      </c>
      <c r="R102" s="5">
        <v>14804208000</v>
      </c>
      <c r="S102" s="5">
        <v>11421751000</v>
      </c>
      <c r="T102" s="5">
        <v>6125916000</v>
      </c>
      <c r="U102" s="5">
        <v>9728414000</v>
      </c>
      <c r="V102" s="5">
        <v>8226910000</v>
      </c>
      <c r="W102" s="5">
        <v>15202930000</v>
      </c>
      <c r="X102" s="5">
        <v>13705212000</v>
      </c>
      <c r="Y102" s="5">
        <v>12657162000</v>
      </c>
      <c r="Z102" s="5">
        <v>14851210000</v>
      </c>
    </row>
    <row r="103" spans="3:26" ht="15.5" x14ac:dyDescent="0.35">
      <c r="C103" t="s">
        <v>158</v>
      </c>
    </row>
    <row r="104" spans="3:26" ht="15.5" x14ac:dyDescent="0.35">
      <c r="C104" t="s">
        <v>153</v>
      </c>
      <c r="D104" s="5">
        <v>64371680000</v>
      </c>
      <c r="E104" s="5">
        <v>31873411000</v>
      </c>
      <c r="F104" s="5">
        <v>31968297000</v>
      </c>
      <c r="G104" s="5">
        <v>31430871000</v>
      </c>
      <c r="I104" s="5">
        <v>31968297000</v>
      </c>
      <c r="J104" s="5">
        <v>35951707000</v>
      </c>
      <c r="K104" s="5">
        <v>64828959000</v>
      </c>
      <c r="L104" s="5">
        <v>45470766000</v>
      </c>
      <c r="M104" s="5">
        <v>28708096000</v>
      </c>
      <c r="N104" s="5">
        <v>48658851000</v>
      </c>
      <c r="O104" s="5">
        <v>45309366000</v>
      </c>
      <c r="P104" s="5">
        <v>45510388000</v>
      </c>
      <c r="Q104" s="5">
        <v>45884975000</v>
      </c>
      <c r="R104" s="5">
        <v>39852948000</v>
      </c>
      <c r="S104" s="5">
        <v>37139249000</v>
      </c>
      <c r="T104" s="5">
        <v>29541847000</v>
      </c>
      <c r="U104" s="5">
        <v>26494181000</v>
      </c>
      <c r="V104" s="5">
        <v>18351542000</v>
      </c>
      <c r="W104" s="5">
        <v>13346451000</v>
      </c>
      <c r="X104" s="5">
        <v>10995150000</v>
      </c>
      <c r="Y104" s="5">
        <v>12316663000</v>
      </c>
      <c r="Z104" s="5">
        <v>18353572000</v>
      </c>
    </row>
    <row r="105" spans="3:26" ht="15.5" x14ac:dyDescent="0.35">
      <c r="C105" t="s">
        <v>154</v>
      </c>
      <c r="D105" s="5">
        <v>64371680000</v>
      </c>
      <c r="E105" s="5">
        <v>31873411000</v>
      </c>
      <c r="F105" s="5">
        <v>31968297000</v>
      </c>
      <c r="G105" s="5">
        <v>31430871000</v>
      </c>
      <c r="I105" s="5">
        <v>31968297000</v>
      </c>
      <c r="J105" s="5">
        <v>35951707000</v>
      </c>
      <c r="K105" s="5">
        <v>64828959000</v>
      </c>
      <c r="L105" s="5">
        <v>45470766000</v>
      </c>
      <c r="M105" s="5">
        <v>28708096000</v>
      </c>
      <c r="N105" s="5">
        <v>48658851000</v>
      </c>
      <c r="O105" s="5">
        <v>45309366000</v>
      </c>
      <c r="P105" s="5">
        <v>45510388000</v>
      </c>
      <c r="Q105" s="5">
        <v>45884975000</v>
      </c>
      <c r="R105" s="5">
        <v>39852948000</v>
      </c>
      <c r="S105" s="5">
        <v>37139249000</v>
      </c>
      <c r="T105" s="5">
        <v>29541847000</v>
      </c>
      <c r="U105" s="5">
        <v>26494181000</v>
      </c>
      <c r="V105" s="5">
        <v>18351542000</v>
      </c>
      <c r="W105" s="5">
        <v>13346451000</v>
      </c>
      <c r="X105" s="5">
        <v>10995150000</v>
      </c>
      <c r="Y105" s="5">
        <v>12316663000</v>
      </c>
      <c r="Z105" s="5">
        <v>18353572000</v>
      </c>
    </row>
    <row r="106" spans="3:26" ht="15.5" x14ac:dyDescent="0.35">
      <c r="C106" t="s">
        <v>587</v>
      </c>
      <c r="D106" s="5">
        <v>35681400000</v>
      </c>
    </row>
    <row r="107" spans="3:26" ht="15.5" x14ac:dyDescent="0.35">
      <c r="C107" t="s">
        <v>156</v>
      </c>
    </row>
    <row r="108" spans="3:26" ht="15.5" x14ac:dyDescent="0.35">
      <c r="C108" t="s">
        <v>157</v>
      </c>
      <c r="D108" s="5">
        <v>11053363000</v>
      </c>
      <c r="E108" s="5">
        <v>14084536000</v>
      </c>
      <c r="F108" s="5">
        <v>14027464000</v>
      </c>
      <c r="G108" s="5">
        <v>15536649000</v>
      </c>
      <c r="I108" s="5">
        <v>14027464000</v>
      </c>
      <c r="J108" s="5">
        <v>18745633000</v>
      </c>
      <c r="K108" s="5">
        <v>21076614000</v>
      </c>
      <c r="L108" s="5">
        <v>27774127000</v>
      </c>
      <c r="M108" s="5">
        <v>12927516000</v>
      </c>
      <c r="N108" s="5">
        <v>31516574000</v>
      </c>
    </row>
    <row r="109" spans="3:26" ht="15.5" x14ac:dyDescent="0.35">
      <c r="C109" t="s">
        <v>155</v>
      </c>
      <c r="D109" s="5">
        <v>9802471000</v>
      </c>
      <c r="E109" s="5">
        <v>9802471000</v>
      </c>
      <c r="F109" s="5">
        <v>9802471000</v>
      </c>
      <c r="G109" s="5">
        <v>11908289000</v>
      </c>
      <c r="I109" s="5">
        <v>9802471000</v>
      </c>
      <c r="J109" s="5">
        <v>11908289000</v>
      </c>
      <c r="K109" s="5">
        <v>24389491000</v>
      </c>
      <c r="O109" s="5">
        <v>22078329000</v>
      </c>
      <c r="P109" s="5">
        <v>20781950000</v>
      </c>
      <c r="Q109" s="5">
        <v>14622176000</v>
      </c>
      <c r="R109" s="5">
        <v>18460532000</v>
      </c>
      <c r="S109" s="5">
        <v>19480882000</v>
      </c>
      <c r="T109" s="5">
        <v>20876868000</v>
      </c>
      <c r="U109" s="5">
        <v>19389048000</v>
      </c>
      <c r="V109" s="5">
        <v>15270373000</v>
      </c>
      <c r="W109" s="5">
        <v>12826373000</v>
      </c>
      <c r="X109" s="5">
        <v>10995150000</v>
      </c>
      <c r="Y109" s="5">
        <v>8149928000</v>
      </c>
      <c r="Z109" s="5">
        <v>7231150000</v>
      </c>
    </row>
    <row r="110" spans="3:26" ht="15.5" x14ac:dyDescent="0.35">
      <c r="C110" t="s">
        <v>159</v>
      </c>
      <c r="D110" s="5">
        <v>449423080000</v>
      </c>
      <c r="E110" s="5">
        <v>407380636000</v>
      </c>
      <c r="F110" s="5">
        <v>414210558000</v>
      </c>
      <c r="G110" s="5">
        <v>402125604000</v>
      </c>
      <c r="I110" s="5">
        <v>414210558000</v>
      </c>
      <c r="J110" s="5">
        <v>421587981000</v>
      </c>
      <c r="K110" s="5">
        <v>454389781000</v>
      </c>
      <c r="L110" s="5">
        <v>404306330000</v>
      </c>
      <c r="M110" s="5">
        <v>225816742000</v>
      </c>
      <c r="N110" s="5">
        <v>297380758000</v>
      </c>
      <c r="O110" s="5">
        <v>209895228000</v>
      </c>
      <c r="P110" s="5">
        <v>240048866000</v>
      </c>
      <c r="Q110" s="5">
        <v>276382503000</v>
      </c>
      <c r="R110" s="5">
        <v>247587638000</v>
      </c>
      <c r="S110" s="5">
        <v>248070766000</v>
      </c>
      <c r="T110" s="5">
        <v>345775482000</v>
      </c>
      <c r="U110" s="5">
        <v>283831895000</v>
      </c>
      <c r="V110" s="5">
        <v>186619508000</v>
      </c>
      <c r="W110" s="5">
        <v>162169217000</v>
      </c>
      <c r="X110" s="5">
        <v>152743590000</v>
      </c>
      <c r="Y110" s="5">
        <v>115335252000</v>
      </c>
      <c r="Z110" s="5">
        <v>128782339000</v>
      </c>
    </row>
    <row r="111" spans="3:26" ht="15.5" x14ac:dyDescent="0.35">
      <c r="C111" t="s">
        <v>160</v>
      </c>
    </row>
    <row r="112" spans="3:26" ht="15.5" x14ac:dyDescent="0.35">
      <c r="C112" t="s">
        <v>161</v>
      </c>
      <c r="D112" s="5">
        <v>13000000000</v>
      </c>
      <c r="E112" s="5">
        <v>13000000000</v>
      </c>
      <c r="F112" s="5">
        <v>13000000000</v>
      </c>
      <c r="G112" s="5">
        <v>13000000000</v>
      </c>
      <c r="I112" s="5">
        <v>13000000000</v>
      </c>
      <c r="J112" s="5">
        <v>13000000000</v>
      </c>
      <c r="K112" s="5">
        <v>13000000000</v>
      </c>
      <c r="L112" s="5">
        <v>13000000000</v>
      </c>
      <c r="M112" s="5">
        <v>13000000000</v>
      </c>
      <c r="N112" s="5">
        <v>13000000000</v>
      </c>
      <c r="O112" s="5">
        <v>13000000000</v>
      </c>
      <c r="P112" s="5">
        <v>13000000000</v>
      </c>
      <c r="Q112" s="5">
        <v>13000000000</v>
      </c>
      <c r="R112" s="5">
        <v>13000000000</v>
      </c>
      <c r="S112" s="5">
        <v>13000000000</v>
      </c>
      <c r="T112" s="5">
        <v>13000000000</v>
      </c>
      <c r="U112" s="5">
        <v>13000000000</v>
      </c>
      <c r="V112" s="5">
        <v>13000000000</v>
      </c>
      <c r="W112" s="5">
        <v>13000000000</v>
      </c>
      <c r="X112" s="5">
        <v>13000000000</v>
      </c>
      <c r="Y112" s="5">
        <v>13000000000</v>
      </c>
      <c r="Z112" s="5">
        <v>13000000000</v>
      </c>
    </row>
    <row r="113" spans="2:26" ht="15.5" x14ac:dyDescent="0.35">
      <c r="C113" t="s">
        <v>163</v>
      </c>
      <c r="D113" s="5">
        <v>-199228123000</v>
      </c>
      <c r="E113" s="5">
        <v>-172862145000</v>
      </c>
      <c r="F113" s="5">
        <v>-152922058000</v>
      </c>
      <c r="G113" s="5">
        <v>-88680946000</v>
      </c>
      <c r="I113" s="5">
        <v>-152922058000</v>
      </c>
      <c r="J113" s="5">
        <v>-36694779000</v>
      </c>
      <c r="K113" s="5">
        <v>111271525000</v>
      </c>
      <c r="L113" s="5">
        <v>301558715000</v>
      </c>
      <c r="M113" s="5">
        <v>407475285000</v>
      </c>
      <c r="N113" s="5">
        <v>458683254000</v>
      </c>
      <c r="O113" s="5">
        <v>636444284000</v>
      </c>
      <c r="P113" s="5">
        <v>624403946000</v>
      </c>
      <c r="Q113" s="5">
        <v>574997079000</v>
      </c>
      <c r="R113" s="5">
        <v>548954703000</v>
      </c>
      <c r="S113" s="5">
        <v>538794040000</v>
      </c>
      <c r="T113" s="5">
        <v>416115605000</v>
      </c>
      <c r="U113" s="5">
        <v>383853165000</v>
      </c>
      <c r="V113" s="5">
        <v>374488486000</v>
      </c>
      <c r="W113" s="5">
        <v>341480088000</v>
      </c>
      <c r="X113" s="5">
        <v>318508965000</v>
      </c>
      <c r="Y113" s="5">
        <v>288343895000</v>
      </c>
      <c r="Z113" s="5">
        <v>260118240000</v>
      </c>
    </row>
    <row r="114" spans="2:26" ht="15.5" x14ac:dyDescent="0.35">
      <c r="C114" t="s">
        <v>164</v>
      </c>
      <c r="D114" s="5">
        <v>276000000</v>
      </c>
      <c r="E114" s="5">
        <v>276000000</v>
      </c>
      <c r="F114" s="5">
        <v>276000000</v>
      </c>
      <c r="G114" s="5">
        <v>276000000</v>
      </c>
      <c r="I114" s="5">
        <v>276000000</v>
      </c>
      <c r="J114" s="5">
        <v>276000000</v>
      </c>
      <c r="K114" s="5">
        <v>276000000</v>
      </c>
      <c r="L114" s="5">
        <v>276000000</v>
      </c>
      <c r="M114" s="5">
        <v>276000000</v>
      </c>
      <c r="N114" s="5">
        <v>276000000</v>
      </c>
      <c r="O114" s="5">
        <v>226000000</v>
      </c>
      <c r="P114" s="5">
        <v>176000000</v>
      </c>
      <c r="Q114" s="5">
        <v>126000000</v>
      </c>
      <c r="R114" s="5">
        <v>76000000</v>
      </c>
      <c r="S114" s="5">
        <v>26000000</v>
      </c>
      <c r="T114" s="5">
        <v>16000000</v>
      </c>
      <c r="U114" s="5">
        <v>6000000</v>
      </c>
      <c r="V114" s="5">
        <v>5000000</v>
      </c>
      <c r="W114" s="5">
        <v>4000000</v>
      </c>
      <c r="X114" s="5">
        <v>3000000</v>
      </c>
      <c r="Y114" s="5">
        <v>2000000</v>
      </c>
      <c r="Z114" s="5">
        <v>1000000</v>
      </c>
    </row>
    <row r="115" spans="2:26" ht="15.5" x14ac:dyDescent="0.35">
      <c r="C115" t="s">
        <v>165</v>
      </c>
      <c r="D115" s="5">
        <v>-199504123000</v>
      </c>
      <c r="E115" s="5">
        <v>-173138145000</v>
      </c>
      <c r="F115" s="5">
        <v>-153198058000</v>
      </c>
      <c r="G115" s="5">
        <v>-88956946000</v>
      </c>
      <c r="I115" s="5">
        <v>-153198058000</v>
      </c>
      <c r="J115" s="5">
        <v>-36970779000</v>
      </c>
      <c r="K115" s="5">
        <v>110995525000</v>
      </c>
      <c r="L115" s="5">
        <v>301282715000</v>
      </c>
      <c r="M115" s="5">
        <v>407199285000</v>
      </c>
      <c r="N115" s="5">
        <v>458407254000</v>
      </c>
      <c r="O115" s="5">
        <v>636218284000</v>
      </c>
      <c r="P115" s="5">
        <v>624227946000</v>
      </c>
      <c r="Q115" s="5">
        <v>574871079000</v>
      </c>
      <c r="R115" s="5">
        <v>548878703000</v>
      </c>
      <c r="S115" s="5">
        <v>538768040000</v>
      </c>
      <c r="T115" s="5">
        <v>416099605000</v>
      </c>
      <c r="U115" s="5">
        <v>383847165000</v>
      </c>
      <c r="V115" s="5">
        <v>374483486000</v>
      </c>
      <c r="W115" s="5">
        <v>341476088000</v>
      </c>
      <c r="X115" s="5">
        <v>318505965000</v>
      </c>
      <c r="Y115" s="5">
        <v>288341895000</v>
      </c>
      <c r="Z115" s="5">
        <v>260117240000</v>
      </c>
    </row>
    <row r="116" spans="2:26" ht="15.5" x14ac:dyDescent="0.35">
      <c r="C116" t="s">
        <v>166</v>
      </c>
      <c r="D116" s="5">
        <v>-199228123000</v>
      </c>
      <c r="E116" s="5">
        <v>-172862145000</v>
      </c>
      <c r="F116" s="5">
        <v>-152922058000</v>
      </c>
      <c r="G116" s="5">
        <v>-88680946000</v>
      </c>
      <c r="I116" s="5">
        <v>-152922058000</v>
      </c>
      <c r="J116" s="5">
        <v>-36694779000</v>
      </c>
      <c r="K116" s="5">
        <v>111271525000</v>
      </c>
      <c r="L116" s="5">
        <v>301558715000</v>
      </c>
      <c r="M116" s="5">
        <v>407475285000</v>
      </c>
      <c r="N116" s="5">
        <v>458683254000</v>
      </c>
      <c r="O116" s="5">
        <v>636444284000</v>
      </c>
      <c r="P116" s="5">
        <v>624403946000</v>
      </c>
      <c r="Q116" s="5">
        <v>574997079000</v>
      </c>
      <c r="R116" s="5">
        <v>548954703000</v>
      </c>
      <c r="S116" s="5">
        <v>538794040000</v>
      </c>
      <c r="T116" s="5">
        <v>416115605000</v>
      </c>
      <c r="U116" s="5">
        <v>383853165000</v>
      </c>
      <c r="V116" s="5">
        <v>374488486000</v>
      </c>
      <c r="W116" s="5">
        <v>341480088000</v>
      </c>
      <c r="X116" s="5">
        <v>318508965000</v>
      </c>
      <c r="Y116" s="5">
        <v>288343895000</v>
      </c>
      <c r="Z116" s="5">
        <v>260118240000</v>
      </c>
    </row>
    <row r="117" spans="2:26" ht="15.5" x14ac:dyDescent="0.35">
      <c r="C117" t="s">
        <v>167</v>
      </c>
      <c r="D117" s="5">
        <v>-1063572000</v>
      </c>
      <c r="E117" s="5">
        <v>-994378000</v>
      </c>
      <c r="F117" s="5">
        <v>-908711000</v>
      </c>
      <c r="G117" s="5">
        <v>-811123000</v>
      </c>
      <c r="I117" s="5">
        <v>-908711000</v>
      </c>
      <c r="J117" s="5">
        <v>-679183000</v>
      </c>
      <c r="K117" s="5">
        <v>-480039000</v>
      </c>
      <c r="L117" s="5">
        <v>-207147000</v>
      </c>
      <c r="M117" s="5">
        <v>-694000</v>
      </c>
    </row>
    <row r="118" spans="2:26" ht="15.5" x14ac:dyDescent="0.35">
      <c r="C118" t="s">
        <v>10</v>
      </c>
      <c r="D118" s="5">
        <v>-178077040000</v>
      </c>
      <c r="E118" s="5">
        <v>-151641868000</v>
      </c>
      <c r="F118" s="5">
        <v>-131653781000</v>
      </c>
      <c r="G118" s="5">
        <v>-75484128000</v>
      </c>
      <c r="I118" s="5">
        <v>-131653781000</v>
      </c>
      <c r="J118" s="5">
        <v>-15926892000</v>
      </c>
      <c r="K118" s="5">
        <v>131350048000</v>
      </c>
      <c r="L118" s="5">
        <v>319767628000</v>
      </c>
      <c r="M118" s="5">
        <v>426925493000</v>
      </c>
      <c r="N118" s="5">
        <v>477944179000</v>
      </c>
      <c r="O118" s="5">
        <v>653251326000</v>
      </c>
      <c r="P118" s="5">
        <v>636807359000</v>
      </c>
      <c r="Q118" s="5">
        <v>579308728000</v>
      </c>
      <c r="R118" s="5">
        <v>557155279000</v>
      </c>
      <c r="S118" s="5">
        <v>547187208000</v>
      </c>
      <c r="T118" s="5">
        <v>429115605000</v>
      </c>
      <c r="U118" s="5">
        <v>396853165000</v>
      </c>
      <c r="V118" s="5">
        <v>387488486000</v>
      </c>
      <c r="W118" s="5">
        <v>354480088000</v>
      </c>
      <c r="X118" s="5">
        <v>331508965000</v>
      </c>
      <c r="Y118" s="5">
        <v>301343895000</v>
      </c>
      <c r="Z118" s="5">
        <v>273118240000</v>
      </c>
    </row>
    <row r="119" spans="2:26" ht="15.5" x14ac:dyDescent="0.35">
      <c r="C119" t="s">
        <v>168</v>
      </c>
      <c r="D119" s="5">
        <v>271346040000</v>
      </c>
      <c r="E119" s="5">
        <v>255738768000</v>
      </c>
      <c r="F119" s="5">
        <v>282556777000</v>
      </c>
      <c r="G119" s="5">
        <v>326641476000</v>
      </c>
      <c r="I119" s="5">
        <v>282556777000</v>
      </c>
      <c r="J119" s="5">
        <v>405661089000</v>
      </c>
      <c r="K119" s="5">
        <v>585739829000</v>
      </c>
      <c r="L119" s="5">
        <v>724073958000</v>
      </c>
      <c r="M119" s="5">
        <v>652742235000</v>
      </c>
      <c r="N119" s="5">
        <v>775324937000</v>
      </c>
      <c r="O119" s="5">
        <v>863146554000</v>
      </c>
      <c r="P119" s="5">
        <v>876856225000</v>
      </c>
      <c r="Q119" s="5">
        <v>855691231000</v>
      </c>
      <c r="R119" s="5">
        <v>804742917000</v>
      </c>
      <c r="S119" s="5">
        <v>795257974000</v>
      </c>
      <c r="T119" s="5">
        <v>774891087000</v>
      </c>
      <c r="U119" s="5">
        <v>680685060000</v>
      </c>
      <c r="V119" s="5">
        <v>574107994000</v>
      </c>
      <c r="W119" s="5">
        <v>516649305000</v>
      </c>
      <c r="X119" s="5">
        <v>484252555000</v>
      </c>
      <c r="Y119" s="5">
        <v>416679147000</v>
      </c>
      <c r="Z119" s="5">
        <v>401900579000</v>
      </c>
    </row>
    <row r="120" spans="2:26" ht="15.5" x14ac:dyDescent="0.35">
      <c r="C120" t="s">
        <v>169</v>
      </c>
      <c r="D120" s="5">
        <v>1300000000</v>
      </c>
      <c r="E120" s="5">
        <v>1300000000</v>
      </c>
      <c r="F120" s="5">
        <v>1300000000</v>
      </c>
      <c r="G120" s="5">
        <v>1300000000</v>
      </c>
      <c r="I120" s="5">
        <v>1300000000</v>
      </c>
      <c r="J120" s="5">
        <v>1300000000</v>
      </c>
      <c r="K120" s="5">
        <v>1300000000</v>
      </c>
      <c r="L120" s="5">
        <v>1300000000</v>
      </c>
      <c r="M120" s="5">
        <v>1300000000</v>
      </c>
      <c r="N120" s="5">
        <v>1300000000</v>
      </c>
      <c r="O120" s="5">
        <v>1300000000</v>
      </c>
      <c r="P120" s="5">
        <v>1300000000</v>
      </c>
      <c r="Q120" s="5">
        <v>1300000000</v>
      </c>
      <c r="R120" s="5">
        <v>1300000000</v>
      </c>
      <c r="S120" s="5">
        <v>1300000000</v>
      </c>
      <c r="T120" s="5">
        <v>1300000000</v>
      </c>
      <c r="U120" s="5">
        <v>1300000000</v>
      </c>
      <c r="V120" s="5">
        <v>13000000</v>
      </c>
      <c r="W120" s="5">
        <v>13000000</v>
      </c>
      <c r="X120" s="5">
        <v>13000000</v>
      </c>
      <c r="Y120" s="5">
        <v>13000000</v>
      </c>
      <c r="Z120" s="5">
        <v>13000000</v>
      </c>
    </row>
    <row r="122" spans="2:26" ht="15.5" x14ac:dyDescent="0.35">
      <c r="B122" t="s">
        <v>170</v>
      </c>
      <c r="C122" t="s">
        <v>171</v>
      </c>
      <c r="D122" s="5">
        <v>-37223525000</v>
      </c>
      <c r="E122" s="5">
        <v>28756715000</v>
      </c>
      <c r="F122" s="5">
        <v>-4860472000</v>
      </c>
      <c r="G122" s="5">
        <v>28243488000</v>
      </c>
      <c r="I122" s="5">
        <v>37569282000</v>
      </c>
      <c r="J122" s="5">
        <v>16075490000</v>
      </c>
      <c r="K122" s="5">
        <v>21641172000</v>
      </c>
      <c r="L122" s="5">
        <v>46508915000</v>
      </c>
      <c r="M122" s="5">
        <v>533383000</v>
      </c>
      <c r="N122" s="5">
        <v>149455415000</v>
      </c>
      <c r="O122" s="5">
        <v>48742952000</v>
      </c>
      <c r="P122" s="5">
        <v>40450899000</v>
      </c>
      <c r="Q122" s="5">
        <v>47680636000</v>
      </c>
      <c r="R122" s="5">
        <v>19176233000</v>
      </c>
      <c r="S122" s="5">
        <v>-19631483000</v>
      </c>
      <c r="T122" s="5">
        <v>62179864000</v>
      </c>
      <c r="U122" s="5">
        <v>44680921000</v>
      </c>
      <c r="V122" s="5">
        <v>46373022000</v>
      </c>
      <c r="W122" s="5">
        <v>70623707000</v>
      </c>
      <c r="X122" s="5">
        <v>106334186000</v>
      </c>
      <c r="Y122" s="5">
        <v>80886504000</v>
      </c>
      <c r="Z122" s="5">
        <v>-36673025000</v>
      </c>
    </row>
    <row r="123" spans="2:26" ht="15.5" x14ac:dyDescent="0.35">
      <c r="C123" t="s">
        <v>395</v>
      </c>
      <c r="D123" s="5">
        <v>69795594000</v>
      </c>
      <c r="E123" s="5">
        <v>97784139000</v>
      </c>
      <c r="F123" s="5">
        <v>55967392000</v>
      </c>
      <c r="G123" s="5">
        <v>71100075000</v>
      </c>
      <c r="I123" s="5">
        <v>306275184000</v>
      </c>
      <c r="J123" s="5">
        <v>509026589000</v>
      </c>
      <c r="K123" s="5">
        <v>682074710000</v>
      </c>
      <c r="L123" s="5">
        <v>709508807000</v>
      </c>
      <c r="M123" s="5">
        <v>485534785000</v>
      </c>
      <c r="N123" s="5">
        <v>514745340000</v>
      </c>
      <c r="O123" s="5">
        <v>1029835479000</v>
      </c>
      <c r="P123" s="5">
        <v>1071621379000</v>
      </c>
      <c r="Q123" s="5">
        <v>1049785680000</v>
      </c>
      <c r="R123" s="5">
        <v>1078888528000</v>
      </c>
      <c r="S123" s="5">
        <v>1094924108000</v>
      </c>
      <c r="T123" s="5">
        <v>1096996074000</v>
      </c>
      <c r="U123" s="5">
        <v>948998895000</v>
      </c>
      <c r="V123" s="5">
        <v>805616324000</v>
      </c>
      <c r="W123" s="5">
        <v>735119038000</v>
      </c>
      <c r="X123" s="5">
        <v>697410923000</v>
      </c>
      <c r="Y123" s="5">
        <v>653316218000</v>
      </c>
      <c r="Z123" s="5">
        <v>584024200000</v>
      </c>
    </row>
    <row r="124" spans="2:26" ht="15.5" x14ac:dyDescent="0.35">
      <c r="C124" t="s">
        <v>468</v>
      </c>
      <c r="D124" s="5">
        <v>-52966404000</v>
      </c>
      <c r="E124" s="5">
        <v>-43663897000</v>
      </c>
      <c r="F124" s="5">
        <v>-138505416000</v>
      </c>
      <c r="G124" s="5">
        <v>-20627901000</v>
      </c>
      <c r="I124" s="5">
        <v>-222792475000</v>
      </c>
      <c r="J124" s="5">
        <v>-260385504000</v>
      </c>
      <c r="K124" s="5">
        <v>-398199082000</v>
      </c>
      <c r="L124" s="5">
        <v>-627967859000</v>
      </c>
      <c r="M124" s="5">
        <v>-474605394000</v>
      </c>
      <c r="N124" s="5">
        <v>-349790945000</v>
      </c>
      <c r="O124" s="5">
        <v>-791208067000</v>
      </c>
      <c r="P124" s="5">
        <v>-835751814000</v>
      </c>
      <c r="Q124" s="5">
        <v>-795694566000</v>
      </c>
      <c r="R124" s="5">
        <v>-873344131000</v>
      </c>
      <c r="S124" s="5">
        <v>-895966894000</v>
      </c>
      <c r="T124" s="5">
        <v>-858014469000</v>
      </c>
      <c r="U124" s="5">
        <v>-607228739000</v>
      </c>
      <c r="V124" s="5">
        <v>-507624066000</v>
      </c>
      <c r="W124" s="5">
        <v>-421857790000</v>
      </c>
      <c r="X124" s="5">
        <v>-434126245000</v>
      </c>
      <c r="Y124" s="5">
        <v>-412596327000</v>
      </c>
      <c r="Z124" s="5">
        <v>-449926347000</v>
      </c>
    </row>
    <row r="125" spans="2:26" ht="15.5" x14ac:dyDescent="0.35">
      <c r="C125" t="s">
        <v>469</v>
      </c>
      <c r="D125" s="5">
        <v>-3901223000</v>
      </c>
      <c r="E125" s="5">
        <v>-9115939000</v>
      </c>
      <c r="F125" s="5">
        <v>-10564747000</v>
      </c>
      <c r="G125" s="5">
        <v>-5446127000</v>
      </c>
      <c r="I125" s="5">
        <v>-41222231000</v>
      </c>
      <c r="J125" s="5">
        <v>-84006718000</v>
      </c>
      <c r="K125" s="5">
        <v>-77934939000</v>
      </c>
    </row>
    <row r="126" spans="2:26" ht="15.5" x14ac:dyDescent="0.35">
      <c r="C126" t="s">
        <v>799</v>
      </c>
      <c r="D126" s="5">
        <v>-17558307000</v>
      </c>
      <c r="E126" s="5">
        <v>-8906551000</v>
      </c>
      <c r="F126" s="5">
        <v>74746046000</v>
      </c>
      <c r="G126" s="5">
        <v>-43242906000</v>
      </c>
      <c r="J126" s="5">
        <v>-140828564000</v>
      </c>
      <c r="K126" s="5">
        <v>-156280114000</v>
      </c>
    </row>
    <row r="127" spans="2:26" ht="15.5" x14ac:dyDescent="0.35">
      <c r="C127" t="s">
        <v>800</v>
      </c>
      <c r="K127" s="5">
        <v>-2952989000</v>
      </c>
      <c r="L127" s="5">
        <v>-2115623000</v>
      </c>
      <c r="N127" s="5">
        <v>-8075210000</v>
      </c>
      <c r="O127" s="5">
        <v>-6190092000</v>
      </c>
      <c r="P127" s="5">
        <v>-16814783000</v>
      </c>
      <c r="Q127" s="5">
        <v>-17206283000</v>
      </c>
      <c r="R127" s="5">
        <v>-15066219000</v>
      </c>
      <c r="S127" s="5">
        <v>-30187294000</v>
      </c>
      <c r="T127" s="5">
        <v>-6727476000</v>
      </c>
      <c r="U127" s="5">
        <v>-14797098000</v>
      </c>
      <c r="V127" s="5">
        <v>-11211729000</v>
      </c>
      <c r="W127" s="5">
        <v>-10033298000</v>
      </c>
      <c r="X127" s="5">
        <v>-17469886000</v>
      </c>
      <c r="Y127" s="5">
        <v>-14340512000</v>
      </c>
      <c r="Z127" s="5">
        <v>-11581809000</v>
      </c>
    </row>
    <row r="128" spans="2:26" ht="15.5" x14ac:dyDescent="0.35">
      <c r="C128" t="s">
        <v>801</v>
      </c>
      <c r="K128" s="5">
        <v>-2413084000</v>
      </c>
      <c r="L128" s="5">
        <v>-6589205000</v>
      </c>
      <c r="M128" s="5">
        <v>-15333683000</v>
      </c>
      <c r="N128" s="5">
        <v>-6724820000</v>
      </c>
      <c r="O128" s="5">
        <v>-38685259000</v>
      </c>
      <c r="P128" s="5">
        <v>-27832795000</v>
      </c>
      <c r="Q128" s="5">
        <v>-21379318000</v>
      </c>
      <c r="R128" s="5">
        <v>-19511612000</v>
      </c>
      <c r="S128" s="5">
        <v>-26372409000</v>
      </c>
      <c r="T128" s="5">
        <v>-16636948000</v>
      </c>
      <c r="U128" s="5">
        <v>-18800282000</v>
      </c>
      <c r="V128" s="5">
        <v>-16229307000</v>
      </c>
      <c r="W128" s="5">
        <v>-12499805000</v>
      </c>
    </row>
    <row r="129" spans="3:26" ht="15.5" x14ac:dyDescent="0.35">
      <c r="C129" t="s">
        <v>318</v>
      </c>
      <c r="D129" s="5">
        <v>-9092950000</v>
      </c>
      <c r="E129" s="5">
        <v>-6152710000</v>
      </c>
      <c r="F129" s="5">
        <v>17268121000</v>
      </c>
      <c r="G129" s="5">
        <v>-8641130000</v>
      </c>
      <c r="I129" s="5">
        <v>-7576906000</v>
      </c>
      <c r="J129" s="5">
        <v>-13235010000</v>
      </c>
      <c r="K129" s="5">
        <v>-15419957000</v>
      </c>
      <c r="L129" s="5">
        <v>-28391845000</v>
      </c>
      <c r="M129" s="5">
        <v>-6497547000</v>
      </c>
      <c r="N129" s="5">
        <v>-6409273000</v>
      </c>
      <c r="O129" s="5">
        <v>-25482096000</v>
      </c>
      <c r="P129" s="5">
        <v>-34031709000</v>
      </c>
      <c r="Q129" s="5">
        <v>-22005123000</v>
      </c>
      <c r="R129" s="5">
        <v>-27566960000</v>
      </c>
      <c r="S129" s="5">
        <v>-38360968000</v>
      </c>
      <c r="T129" s="5">
        <v>-34602558000</v>
      </c>
      <c r="U129" s="5">
        <v>-172064035000</v>
      </c>
      <c r="V129" s="5">
        <v>-144748899000</v>
      </c>
      <c r="W129" s="5">
        <v>-138296988000</v>
      </c>
      <c r="X129" s="5">
        <v>-138603258000</v>
      </c>
      <c r="Y129" s="5">
        <v>-142911753000</v>
      </c>
      <c r="Z129" s="5">
        <v>-163924625000</v>
      </c>
    </row>
    <row r="130" spans="3:26" ht="15.5" x14ac:dyDescent="0.35">
      <c r="C130" t="s">
        <v>400</v>
      </c>
      <c r="D130" s="5">
        <v>69023000</v>
      </c>
      <c r="E130" s="5">
        <v>76994000</v>
      </c>
      <c r="F130" s="5">
        <v>748005000</v>
      </c>
      <c r="G130" s="5">
        <v>199931000</v>
      </c>
      <c r="I130" s="5">
        <v>1072877000</v>
      </c>
      <c r="J130" s="5">
        <v>1094336000</v>
      </c>
      <c r="K130" s="5">
        <v>95634000</v>
      </c>
      <c r="L130" s="5">
        <v>49851000</v>
      </c>
      <c r="M130" s="5">
        <v>187675000</v>
      </c>
      <c r="N130" s="5">
        <v>523814000</v>
      </c>
      <c r="O130" s="5">
        <v>112602000</v>
      </c>
      <c r="P130" s="5">
        <v>168363000</v>
      </c>
      <c r="Q130" s="5">
        <v>380710000</v>
      </c>
      <c r="R130" s="5">
        <v>230377000</v>
      </c>
      <c r="S130" s="5">
        <v>115692000</v>
      </c>
      <c r="T130" s="5">
        <v>87086000</v>
      </c>
      <c r="U130" s="5">
        <v>122976000</v>
      </c>
      <c r="V130" s="5">
        <v>124100000</v>
      </c>
      <c r="W130" s="5">
        <v>153030000</v>
      </c>
      <c r="X130" s="5">
        <v>140192000</v>
      </c>
      <c r="Y130" s="5">
        <v>182811000</v>
      </c>
      <c r="Z130" s="5">
        <v>3582924000</v>
      </c>
    </row>
    <row r="131" spans="3:26" ht="15.5" x14ac:dyDescent="0.35">
      <c r="C131" t="s">
        <v>224</v>
      </c>
      <c r="D131" s="5">
        <v>-17646000</v>
      </c>
      <c r="E131" s="5">
        <v>-1265321000</v>
      </c>
      <c r="F131" s="5">
        <v>-3013574000</v>
      </c>
      <c r="G131" s="5">
        <v>-1590602000</v>
      </c>
      <c r="I131" s="5">
        <v>-9583320000</v>
      </c>
      <c r="J131" s="5">
        <v>-10827837000</v>
      </c>
      <c r="K131" s="5">
        <v>-7549401000</v>
      </c>
      <c r="L131" s="5">
        <v>-1512130000</v>
      </c>
      <c r="M131" s="5">
        <v>-151828000</v>
      </c>
      <c r="N131" s="5">
        <v>-2157366000</v>
      </c>
      <c r="O131" s="5">
        <v>-2361949000</v>
      </c>
      <c r="P131" s="5">
        <v>-1215481000</v>
      </c>
      <c r="Q131" s="5">
        <v>-1474197000</v>
      </c>
      <c r="R131" s="5">
        <v>-861378000</v>
      </c>
      <c r="S131" s="5">
        <v>-6607237000</v>
      </c>
      <c r="T131" s="5">
        <v>-4220808000</v>
      </c>
      <c r="U131" s="5">
        <v>-1676037000</v>
      </c>
      <c r="V131" s="5">
        <v>-1140594000</v>
      </c>
      <c r="W131" s="5">
        <v>-2301253000</v>
      </c>
      <c r="X131" s="5">
        <v>-2095767000</v>
      </c>
      <c r="Y131" s="5">
        <v>-3136853000</v>
      </c>
      <c r="Z131" s="5">
        <v>-80890000</v>
      </c>
    </row>
    <row r="132" spans="3:26" ht="15.5" x14ac:dyDescent="0.35">
      <c r="C132" t="s">
        <v>802</v>
      </c>
      <c r="J132" s="5">
        <v>1975428000</v>
      </c>
      <c r="K132" s="5">
        <v>2374035000</v>
      </c>
      <c r="L132" s="5">
        <v>1909094000</v>
      </c>
      <c r="M132" s="5">
        <v>1156814000</v>
      </c>
      <c r="N132" s="5">
        <v>8634773000</v>
      </c>
      <c r="O132" s="5">
        <v>2215073000</v>
      </c>
      <c r="P132" s="5">
        <v>2403176000</v>
      </c>
      <c r="Q132" s="5">
        <v>5302398000</v>
      </c>
      <c r="R132" s="5">
        <v>5130344000</v>
      </c>
      <c r="S132" s="5">
        <v>3157599000</v>
      </c>
      <c r="T132" s="5">
        <v>2348760000</v>
      </c>
      <c r="U132" s="5">
        <v>949848000</v>
      </c>
      <c r="V132" s="5">
        <v>922079000</v>
      </c>
      <c r="W132" s="5">
        <v>2369475000</v>
      </c>
      <c r="X132" s="5">
        <v>1078227000</v>
      </c>
      <c r="Y132" s="5">
        <v>372920000</v>
      </c>
      <c r="Z132" s="5">
        <v>1233522000</v>
      </c>
    </row>
    <row r="133" spans="3:26" ht="15.5" x14ac:dyDescent="0.35">
      <c r="C133" t="s">
        <v>803</v>
      </c>
      <c r="F133" s="5">
        <v>7252588000</v>
      </c>
      <c r="G133" s="5">
        <v>13651104000</v>
      </c>
      <c r="I133" s="5">
        <v>20903692000</v>
      </c>
      <c r="J133" s="5">
        <v>22609013000</v>
      </c>
      <c r="K133" s="5">
        <v>4835281000</v>
      </c>
      <c r="L133" s="5">
        <v>8001755000</v>
      </c>
      <c r="M133" s="5">
        <v>17743999000</v>
      </c>
      <c r="N133" s="5">
        <v>4115328000</v>
      </c>
    </row>
    <row r="134" spans="3:26" ht="15.5" x14ac:dyDescent="0.35">
      <c r="C134" t="s">
        <v>804</v>
      </c>
      <c r="D134" s="5">
        <v>-23551612000</v>
      </c>
      <c r="F134" s="5">
        <v>-6939124000</v>
      </c>
      <c r="G134" s="5">
        <v>22841044000</v>
      </c>
      <c r="I134" s="5">
        <v>-7687776000</v>
      </c>
      <c r="J134" s="5">
        <v>-6203388000</v>
      </c>
      <c r="K134" s="5">
        <v>-2176893000</v>
      </c>
      <c r="L134" s="5">
        <v>-1173758000</v>
      </c>
      <c r="M134" s="5">
        <v>-2561909000</v>
      </c>
      <c r="N134" s="5">
        <v>-1622388000</v>
      </c>
    </row>
    <row r="135" spans="3:26" ht="15.5" x14ac:dyDescent="0.35">
      <c r="C135" t="s">
        <v>805</v>
      </c>
      <c r="F135" s="5">
        <v>-1819763000</v>
      </c>
      <c r="I135" s="5">
        <v>-1819763000</v>
      </c>
      <c r="J135" s="5">
        <v>-3142855000</v>
      </c>
      <c r="K135" s="5">
        <v>-4812029000</v>
      </c>
      <c r="L135" s="5">
        <v>-5210172000</v>
      </c>
      <c r="M135" s="5">
        <v>-4939529000</v>
      </c>
      <c r="N135" s="5">
        <v>-3783838000</v>
      </c>
    </row>
    <row r="136" spans="3:26" ht="15.5" x14ac:dyDescent="0.35">
      <c r="C136" t="s">
        <v>806</v>
      </c>
      <c r="X136" s="5">
        <v>-63223565000</v>
      </c>
      <c r="Y136" s="5">
        <v>-53897970000</v>
      </c>
      <c r="Z136" s="5">
        <v>-68131702000</v>
      </c>
    </row>
    <row r="137" spans="3:26" ht="15.5" x14ac:dyDescent="0.35">
      <c r="C137" t="s">
        <v>184</v>
      </c>
      <c r="D137" s="5">
        <v>32853467000</v>
      </c>
      <c r="E137" s="5">
        <v>-23105595000</v>
      </c>
      <c r="F137" s="5">
        <v>-9367011000</v>
      </c>
      <c r="G137" s="5">
        <v>-30927834000</v>
      </c>
      <c r="I137" s="5">
        <v>-59986641000</v>
      </c>
      <c r="J137" s="5">
        <v>-25776376000</v>
      </c>
      <c r="K137" s="5">
        <v>-7039556000</v>
      </c>
      <c r="L137" s="5">
        <v>-25048273000</v>
      </c>
      <c r="M137" s="5">
        <v>-44682971000</v>
      </c>
      <c r="N137" s="5">
        <v>-85715992000</v>
      </c>
      <c r="O137" s="5">
        <v>-3068125000</v>
      </c>
      <c r="P137" s="5">
        <v>-2090850000</v>
      </c>
      <c r="Q137" s="5">
        <v>-28255913000</v>
      </c>
      <c r="R137" s="5">
        <v>-32029884000</v>
      </c>
      <c r="S137" s="5">
        <v>-44646555000</v>
      </c>
      <c r="T137" s="5">
        <v>-20362117000</v>
      </c>
      <c r="U137" s="5">
        <v>-16894025000</v>
      </c>
      <c r="V137" s="5">
        <v>-15612074000</v>
      </c>
      <c r="W137" s="5">
        <v>-48205408000</v>
      </c>
      <c r="X137" s="5">
        <v>-31641161000</v>
      </c>
      <c r="Y137" s="5">
        <v>-837569000</v>
      </c>
      <c r="Z137" s="5">
        <v>-63712160000</v>
      </c>
    </row>
    <row r="138" spans="3:26" ht="15.5" x14ac:dyDescent="0.35">
      <c r="C138" t="s">
        <v>185</v>
      </c>
      <c r="D138" s="5">
        <v>-2013456000</v>
      </c>
      <c r="E138" s="5">
        <v>-2337494000</v>
      </c>
      <c r="F138" s="5">
        <v>2537685000</v>
      </c>
      <c r="G138" s="5">
        <v>-932549000</v>
      </c>
      <c r="I138" s="5">
        <v>-1327353000</v>
      </c>
      <c r="J138" s="5">
        <v>55819868000</v>
      </c>
      <c r="K138" s="5">
        <v>-9575690000</v>
      </c>
      <c r="L138" s="5">
        <v>-21772522000</v>
      </c>
      <c r="M138" s="5">
        <v>-11627036000</v>
      </c>
      <c r="N138" s="5">
        <v>-12857200000</v>
      </c>
      <c r="O138" s="5">
        <v>-42677911000</v>
      </c>
      <c r="P138" s="5">
        <v>-40062944000</v>
      </c>
      <c r="Q138" s="5">
        <v>-18771441000</v>
      </c>
      <c r="R138" s="5">
        <v>-13774840000</v>
      </c>
      <c r="S138" s="5">
        <v>92609212000</v>
      </c>
      <c r="T138" s="5">
        <v>-41069493000</v>
      </c>
      <c r="U138" s="5">
        <v>-33944191000</v>
      </c>
      <c r="V138" s="5">
        <v>-32944870000</v>
      </c>
      <c r="W138" s="5">
        <v>-15449210000</v>
      </c>
      <c r="X138" s="5">
        <v>-79822979000</v>
      </c>
      <c r="Y138" s="5">
        <v>-75478521000</v>
      </c>
      <c r="Z138" s="5">
        <v>55364265000</v>
      </c>
    </row>
    <row r="139" spans="3:26" ht="15.5" x14ac:dyDescent="0.35">
      <c r="C139" t="s">
        <v>189</v>
      </c>
      <c r="D139" s="5">
        <v>-2013456000</v>
      </c>
      <c r="E139" s="5">
        <v>-2337494000</v>
      </c>
      <c r="F139" s="5">
        <v>1805541000</v>
      </c>
      <c r="G139" s="5">
        <v>-932549000</v>
      </c>
      <c r="I139" s="5">
        <v>-2159497000</v>
      </c>
      <c r="J139" s="5">
        <v>-7472361000</v>
      </c>
      <c r="K139" s="5">
        <v>-8687472000</v>
      </c>
      <c r="L139" s="5">
        <v>-11708964000</v>
      </c>
      <c r="M139" s="5">
        <v>-11738029000</v>
      </c>
      <c r="N139" s="5">
        <v>-12857200000</v>
      </c>
      <c r="O139" s="5">
        <v>-42813925000</v>
      </c>
      <c r="P139" s="5">
        <v>-49796117000</v>
      </c>
      <c r="Q139" s="5">
        <v>-20052297000</v>
      </c>
      <c r="R139" s="5">
        <v>-14021403000</v>
      </c>
      <c r="S139" s="5">
        <v>-25442402000</v>
      </c>
      <c r="T139" s="5">
        <v>-41706885000</v>
      </c>
      <c r="U139" s="5">
        <v>-34419621000</v>
      </c>
      <c r="V139" s="5">
        <v>-33279996000</v>
      </c>
      <c r="W139" s="5">
        <v>-16514707000</v>
      </c>
      <c r="X139" s="5">
        <v>-17429439000</v>
      </c>
      <c r="Y139" s="5">
        <v>-21903373000</v>
      </c>
      <c r="Z139" s="5">
        <v>-92663201000</v>
      </c>
    </row>
    <row r="140" spans="3:26" ht="15.5" x14ac:dyDescent="0.35">
      <c r="C140" t="s">
        <v>325</v>
      </c>
      <c r="F140" s="5">
        <v>832144000</v>
      </c>
      <c r="G140" s="5">
        <v>-100000000</v>
      </c>
      <c r="I140" s="5">
        <v>832144000</v>
      </c>
      <c r="J140" s="5">
        <v>63292229000</v>
      </c>
      <c r="K140" s="5">
        <v>70207000</v>
      </c>
      <c r="L140" s="5">
        <v>135110000</v>
      </c>
      <c r="M140" s="5">
        <v>110993000</v>
      </c>
      <c r="O140" s="5">
        <v>136014000</v>
      </c>
      <c r="P140" s="5">
        <v>9733173000</v>
      </c>
      <c r="Q140" s="5">
        <v>1280856000</v>
      </c>
      <c r="R140" s="5">
        <v>246563000</v>
      </c>
      <c r="S140" s="5">
        <v>118051614000</v>
      </c>
      <c r="T140" s="5">
        <v>637392000</v>
      </c>
      <c r="U140" s="5">
        <v>475430000</v>
      </c>
      <c r="V140" s="5">
        <v>335126000</v>
      </c>
      <c r="W140" s="5">
        <v>1065497000</v>
      </c>
      <c r="X140" s="5">
        <v>830025000</v>
      </c>
      <c r="Y140" s="5">
        <v>322822000</v>
      </c>
      <c r="Z140" s="5">
        <v>216159168000</v>
      </c>
    </row>
    <row r="141" spans="3:26" ht="15.5" x14ac:dyDescent="0.35">
      <c r="C141" t="s">
        <v>200</v>
      </c>
      <c r="K141" s="5">
        <v>-958425000</v>
      </c>
      <c r="L141" s="5">
        <v>-10198668000</v>
      </c>
    </row>
    <row r="142" spans="3:26" ht="15.5" x14ac:dyDescent="0.35">
      <c r="C142" t="s">
        <v>807</v>
      </c>
      <c r="F142" s="5">
        <v>-100000000</v>
      </c>
      <c r="G142" s="5">
        <v>100000000</v>
      </c>
    </row>
    <row r="143" spans="3:26" ht="15.5" x14ac:dyDescent="0.35">
      <c r="C143" t="s">
        <v>808</v>
      </c>
    </row>
    <row r="144" spans="3:26" ht="15.5" x14ac:dyDescent="0.35">
      <c r="C144" t="s">
        <v>215</v>
      </c>
      <c r="D144" s="5">
        <v>32853467000</v>
      </c>
      <c r="E144" s="5">
        <v>-23105595000</v>
      </c>
      <c r="F144" s="5">
        <v>-9367011000</v>
      </c>
      <c r="G144" s="5">
        <v>-30927834000</v>
      </c>
      <c r="I144" s="5">
        <v>-59986641000</v>
      </c>
      <c r="J144" s="5">
        <v>-25776376000</v>
      </c>
      <c r="K144" s="5">
        <v>-7039556000</v>
      </c>
      <c r="L144" s="5">
        <v>-25048273000</v>
      </c>
      <c r="M144" s="5">
        <v>-44682971000</v>
      </c>
      <c r="N144" s="5">
        <v>-85715992000</v>
      </c>
      <c r="O144" s="5">
        <v>-3068125000</v>
      </c>
      <c r="P144" s="5">
        <v>-2090850000</v>
      </c>
      <c r="Q144" s="5">
        <v>-28255913000</v>
      </c>
      <c r="R144" s="5">
        <v>-32029884000</v>
      </c>
      <c r="S144" s="5">
        <v>-44646555000</v>
      </c>
      <c r="T144" s="5">
        <v>-20362117000</v>
      </c>
      <c r="U144" s="5">
        <v>-16894025000</v>
      </c>
      <c r="V144" s="5">
        <v>-15612074000</v>
      </c>
      <c r="W144" s="5">
        <v>-48205408000</v>
      </c>
      <c r="X144" s="5">
        <v>-31641161000</v>
      </c>
      <c r="Y144" s="5">
        <v>-837569000</v>
      </c>
      <c r="Z144" s="5">
        <v>-63712160000</v>
      </c>
    </row>
    <row r="145" spans="2:26" ht="15.5" x14ac:dyDescent="0.35">
      <c r="C145" t="s">
        <v>216</v>
      </c>
      <c r="D145" s="5">
        <v>35425823000</v>
      </c>
    </row>
    <row r="146" spans="2:26" ht="15.5" x14ac:dyDescent="0.35">
      <c r="C146" t="s">
        <v>495</v>
      </c>
      <c r="D146" s="5">
        <v>-11000000000</v>
      </c>
      <c r="E146" s="5">
        <v>-18900000000</v>
      </c>
      <c r="F146" s="5">
        <v>-62500000000</v>
      </c>
      <c r="G146" s="5">
        <v>-44913797000</v>
      </c>
      <c r="I146" s="5">
        <v>-134700000000</v>
      </c>
      <c r="J146" s="5">
        <v>-138800000000</v>
      </c>
      <c r="K146" s="5">
        <v>-62300000000</v>
      </c>
      <c r="L146" s="5">
        <v>-27000000000</v>
      </c>
      <c r="N146" s="5">
        <v>-79000000000</v>
      </c>
      <c r="O146" s="5">
        <v>-122000000000</v>
      </c>
      <c r="P146" s="5">
        <v>-71000000000</v>
      </c>
      <c r="Q146" s="5">
        <v>-56390000000</v>
      </c>
      <c r="R146" s="5">
        <v>-60110000000</v>
      </c>
      <c r="S146" s="5">
        <v>-137000000000</v>
      </c>
      <c r="T146" s="5">
        <v>-84200000000</v>
      </c>
      <c r="U146" s="5">
        <v>-103500000000</v>
      </c>
      <c r="V146" s="5">
        <v>-61000000000</v>
      </c>
      <c r="W146" s="5">
        <v>-38500000000</v>
      </c>
      <c r="X146" s="5">
        <v>-78825000000</v>
      </c>
      <c r="Y146" s="5">
        <v>-106150000000</v>
      </c>
      <c r="Z146" s="5">
        <v>-59000000000</v>
      </c>
    </row>
    <row r="147" spans="2:26" ht="15.5" x14ac:dyDescent="0.35">
      <c r="C147" t="s">
        <v>337</v>
      </c>
      <c r="D147" s="5">
        <v>8427644000</v>
      </c>
      <c r="E147" s="5">
        <v>-11105595000</v>
      </c>
      <c r="F147" s="5">
        <v>2632989000</v>
      </c>
      <c r="G147" s="5">
        <v>-19814037000</v>
      </c>
      <c r="I147" s="5">
        <v>-29286641000</v>
      </c>
      <c r="J147" s="5">
        <v>-31176376000</v>
      </c>
      <c r="K147" s="5">
        <v>-74039556000</v>
      </c>
      <c r="L147" s="5">
        <v>-75348273000</v>
      </c>
      <c r="M147" s="5">
        <v>-56682971000</v>
      </c>
      <c r="N147" s="5">
        <v>-57715563000</v>
      </c>
    </row>
    <row r="148" spans="2:26" ht="15.5" x14ac:dyDescent="0.35">
      <c r="C148" t="s">
        <v>809</v>
      </c>
      <c r="N148" s="5">
        <v>-429000</v>
      </c>
      <c r="O148" s="5">
        <v>-11068125000</v>
      </c>
      <c r="P148" s="5">
        <v>-17090850000</v>
      </c>
      <c r="Q148" s="5">
        <v>-24865913000</v>
      </c>
      <c r="R148" s="5">
        <v>-28919884000</v>
      </c>
      <c r="S148" s="5">
        <v>-6646555000</v>
      </c>
      <c r="T148" s="5">
        <v>-38862117000</v>
      </c>
      <c r="U148" s="5">
        <v>-30894025000</v>
      </c>
      <c r="V148" s="5">
        <v>-32612074000</v>
      </c>
      <c r="W148" s="5">
        <v>-30705408000</v>
      </c>
      <c r="X148" s="5">
        <v>-28141161000</v>
      </c>
      <c r="Y148" s="5">
        <v>-21837569000</v>
      </c>
      <c r="Z148" s="5">
        <v>-63712160000</v>
      </c>
    </row>
    <row r="149" spans="2:26" ht="15.5" x14ac:dyDescent="0.35">
      <c r="C149" t="s">
        <v>158</v>
      </c>
    </row>
    <row r="150" spans="2:26" ht="15.5" x14ac:dyDescent="0.35">
      <c r="C150" t="s">
        <v>505</v>
      </c>
      <c r="D150" s="5">
        <v>-6383514000</v>
      </c>
      <c r="E150" s="5">
        <v>3313626000</v>
      </c>
      <c r="F150" s="5">
        <v>-11689798000</v>
      </c>
      <c r="G150" s="5">
        <v>-3616895000</v>
      </c>
      <c r="I150" s="5">
        <v>-23744712000</v>
      </c>
      <c r="J150" s="5">
        <v>46118982000</v>
      </c>
      <c r="K150" s="5">
        <v>5025926000</v>
      </c>
      <c r="L150" s="5">
        <v>-311880000</v>
      </c>
      <c r="M150" s="5">
        <v>-55776624000</v>
      </c>
      <c r="N150" s="5">
        <v>50882223000</v>
      </c>
      <c r="O150" s="5">
        <v>2996916000</v>
      </c>
      <c r="P150" s="5">
        <v>-1702895000</v>
      </c>
      <c r="Q150" s="5">
        <v>653282000</v>
      </c>
      <c r="R150" s="5">
        <v>-26628491000</v>
      </c>
      <c r="S150" s="5">
        <v>28331174000</v>
      </c>
      <c r="T150" s="5">
        <v>748254000</v>
      </c>
      <c r="U150" s="5">
        <v>-6157295000</v>
      </c>
      <c r="V150" s="5">
        <v>-2183922000</v>
      </c>
      <c r="W150" s="5">
        <v>6969089000</v>
      </c>
      <c r="X150" s="5">
        <v>-5129954000</v>
      </c>
      <c r="Y150" s="5">
        <v>4570414000</v>
      </c>
      <c r="Z150" s="5">
        <v>-45020920000</v>
      </c>
    </row>
    <row r="151" spans="2:26" ht="15.5" x14ac:dyDescent="0.35">
      <c r="C151" t="s">
        <v>240</v>
      </c>
      <c r="E151" s="5">
        <v>29879427000</v>
      </c>
      <c r="I151" s="5">
        <v>53624139000</v>
      </c>
      <c r="J151" s="5">
        <v>7505157000</v>
      </c>
      <c r="K151" s="5">
        <v>2479231000</v>
      </c>
      <c r="L151" s="5">
        <v>2791111000</v>
      </c>
      <c r="M151" s="5">
        <v>58567735000</v>
      </c>
      <c r="N151" s="5">
        <v>7685512000</v>
      </c>
      <c r="O151" s="5">
        <v>4688596000</v>
      </c>
      <c r="P151" s="5">
        <v>6391491000</v>
      </c>
      <c r="Q151" s="5">
        <v>5738209000</v>
      </c>
      <c r="R151" s="5">
        <v>32366700000</v>
      </c>
      <c r="S151" s="5">
        <v>4035526000</v>
      </c>
      <c r="T151" s="5">
        <v>3287272000</v>
      </c>
      <c r="U151" s="5">
        <v>9444567000</v>
      </c>
      <c r="V151" s="5">
        <v>11628489000</v>
      </c>
      <c r="W151" s="5">
        <v>4659400000</v>
      </c>
      <c r="X151" s="5">
        <v>9789354000</v>
      </c>
      <c r="Y151" s="5">
        <v>5218940000</v>
      </c>
      <c r="Z151" s="5">
        <v>50239860000</v>
      </c>
    </row>
    <row r="152" spans="2:26" ht="15.5" x14ac:dyDescent="0.35">
      <c r="C152" t="s">
        <v>810</v>
      </c>
    </row>
    <row r="153" spans="2:26" ht="15.5" x14ac:dyDescent="0.35">
      <c r="C153" t="s">
        <v>811</v>
      </c>
      <c r="E153" s="5">
        <v>29879427000</v>
      </c>
      <c r="I153" s="5">
        <v>53624139000</v>
      </c>
      <c r="J153" s="5">
        <v>7505157000</v>
      </c>
      <c r="K153" s="5">
        <v>2479231000</v>
      </c>
      <c r="L153" s="5">
        <v>2791111000</v>
      </c>
      <c r="M153" s="5">
        <v>58567735000</v>
      </c>
      <c r="N153" s="5">
        <v>7685512000</v>
      </c>
      <c r="O153" s="5">
        <v>4688596000</v>
      </c>
      <c r="P153" s="5">
        <v>6391491000</v>
      </c>
      <c r="Q153" s="5">
        <v>5738209000</v>
      </c>
      <c r="R153" s="5">
        <v>32366700000</v>
      </c>
      <c r="S153" s="5">
        <v>4035526000</v>
      </c>
      <c r="T153" s="5">
        <v>3287272000</v>
      </c>
      <c r="U153" s="5">
        <v>9444567000</v>
      </c>
      <c r="V153" s="5">
        <v>11628489000</v>
      </c>
      <c r="W153" s="5">
        <v>4659400000</v>
      </c>
      <c r="X153" s="5">
        <v>9789354000</v>
      </c>
      <c r="Y153" s="5">
        <v>5218940000</v>
      </c>
      <c r="Z153" s="5">
        <v>50239860000</v>
      </c>
    </row>
    <row r="154" spans="2:26" ht="15.5" x14ac:dyDescent="0.35">
      <c r="C154" t="s">
        <v>242</v>
      </c>
      <c r="D154" s="5">
        <v>-6383514000</v>
      </c>
      <c r="E154" s="5">
        <v>33193053000</v>
      </c>
      <c r="F154" s="5">
        <v>-11689798000</v>
      </c>
      <c r="G154" s="5">
        <v>-3616895000</v>
      </c>
      <c r="I154" s="5">
        <v>29879427000</v>
      </c>
      <c r="J154" s="5">
        <v>53624139000</v>
      </c>
      <c r="K154" s="5">
        <v>7505157000</v>
      </c>
      <c r="L154" s="5">
        <v>2479231000</v>
      </c>
      <c r="M154" s="5">
        <v>2791111000</v>
      </c>
      <c r="N154" s="5">
        <v>58567735000</v>
      </c>
      <c r="O154" s="5">
        <v>7685512000</v>
      </c>
      <c r="P154" s="5">
        <v>4688596000</v>
      </c>
      <c r="Q154" s="5">
        <v>6391491000</v>
      </c>
      <c r="R154" s="5">
        <v>5738209000</v>
      </c>
      <c r="S154" s="5">
        <v>32366700000</v>
      </c>
      <c r="T154" s="5">
        <v>4035526000</v>
      </c>
      <c r="U154" s="5">
        <v>3287272000</v>
      </c>
      <c r="V154" s="5">
        <v>9444567000</v>
      </c>
      <c r="W154" s="5">
        <v>11628489000</v>
      </c>
      <c r="X154" s="5">
        <v>4659400000</v>
      </c>
      <c r="Y154" s="5">
        <v>9789354000</v>
      </c>
      <c r="Z154" s="5">
        <v>5218940000</v>
      </c>
    </row>
    <row r="156" spans="2:26" ht="15.5" x14ac:dyDescent="0.35">
      <c r="B156" t="s">
        <v>243</v>
      </c>
      <c r="C156" t="s">
        <v>12</v>
      </c>
      <c r="D156" s="5">
        <v>1300000000</v>
      </c>
      <c r="E156" s="5">
        <v>1300000000</v>
      </c>
      <c r="F156" s="5">
        <v>1300000000</v>
      </c>
      <c r="G156" s="5">
        <v>1300000000</v>
      </c>
      <c r="I156" s="5">
        <v>1300000000</v>
      </c>
      <c r="J156" s="5">
        <v>1300000000</v>
      </c>
      <c r="K156" s="5">
        <v>1300000000</v>
      </c>
      <c r="L156" s="5">
        <v>1300000000</v>
      </c>
      <c r="M156" s="5">
        <v>1300000000</v>
      </c>
      <c r="N156" s="5">
        <v>1300000000</v>
      </c>
      <c r="O156" s="5">
        <v>1300000000</v>
      </c>
      <c r="P156" s="5">
        <v>1300000000</v>
      </c>
      <c r="Q156" s="5">
        <v>1300000000</v>
      </c>
      <c r="R156" s="5">
        <v>1300000000</v>
      </c>
      <c r="S156" s="5">
        <v>1300000000</v>
      </c>
      <c r="T156" s="5">
        <v>1300000000</v>
      </c>
      <c r="U156" s="5">
        <v>1300000000</v>
      </c>
      <c r="V156" s="5">
        <v>10000000</v>
      </c>
      <c r="W156" s="5">
        <v>10000000</v>
      </c>
      <c r="X156" s="5">
        <v>10000000</v>
      </c>
      <c r="Y156" s="5">
        <v>10000000</v>
      </c>
      <c r="Z156" s="5">
        <v>10000000</v>
      </c>
    </row>
    <row r="157" spans="2:26" ht="15.5" x14ac:dyDescent="0.35">
      <c r="C157" t="s">
        <v>244</v>
      </c>
      <c r="D157" s="6">
        <v>-20.28</v>
      </c>
      <c r="E157" s="6">
        <v>-15.34</v>
      </c>
      <c r="F157" s="6">
        <v>-49.42</v>
      </c>
      <c r="G157" s="6">
        <v>-8.9</v>
      </c>
    </row>
    <row r="158" spans="2:26" ht="15.5" x14ac:dyDescent="0.35">
      <c r="C158" t="s">
        <v>245</v>
      </c>
      <c r="D158" s="6">
        <v>-2.91</v>
      </c>
      <c r="E158" s="6">
        <v>-3.98</v>
      </c>
      <c r="F158" s="6">
        <v>-1.42</v>
      </c>
      <c r="G158" s="6">
        <v>-5.84</v>
      </c>
    </row>
    <row r="159" spans="2:26" ht="15.5" x14ac:dyDescent="0.35">
      <c r="C159" t="s">
        <v>73</v>
      </c>
      <c r="D159" s="6">
        <v>1.24</v>
      </c>
      <c r="E159" s="6">
        <v>0.88</v>
      </c>
      <c r="F159" s="6">
        <v>1.48</v>
      </c>
      <c r="G159" s="6">
        <v>0.87</v>
      </c>
    </row>
    <row r="160" spans="2:26" ht="15.5" x14ac:dyDescent="0.35">
      <c r="C160" t="s">
        <v>246</v>
      </c>
      <c r="D160" s="5">
        <v>-8920000000</v>
      </c>
      <c r="E160" s="5">
        <v>-7770000000</v>
      </c>
      <c r="F160" s="5">
        <v>-47880000000</v>
      </c>
      <c r="G160" s="5">
        <v>-3080000000</v>
      </c>
    </row>
    <row r="161" spans="3:7" ht="15.5" x14ac:dyDescent="0.35">
      <c r="C161" t="s">
        <v>247</v>
      </c>
      <c r="D161" s="6">
        <v>-9.7200000000000009E-2</v>
      </c>
      <c r="E161" s="6">
        <v>-7.8E-2</v>
      </c>
      <c r="F161" s="6">
        <v>-0.22739999999999999</v>
      </c>
      <c r="G161" s="6">
        <v>-3.5400000000000001E-2</v>
      </c>
    </row>
    <row r="162" spans="3:7" ht="15.5" x14ac:dyDescent="0.35">
      <c r="C162" t="s">
        <v>248</v>
      </c>
      <c r="D162" s="6">
        <v>0.1489</v>
      </c>
      <c r="E162" s="6">
        <v>0.13239999999999999</v>
      </c>
      <c r="F162" s="6">
        <v>0.49130000000000001</v>
      </c>
      <c r="G162" s="6">
        <v>0.15490000000000001</v>
      </c>
    </row>
    <row r="163" spans="3:7" ht="15.5" x14ac:dyDescent="0.35">
      <c r="C163" t="s">
        <v>249</v>
      </c>
      <c r="D163" s="6">
        <v>0.2072</v>
      </c>
      <c r="E163" s="6">
        <v>0.1812</v>
      </c>
      <c r="F163" s="6">
        <v>0.81420000000000003</v>
      </c>
      <c r="G163" s="6">
        <v>0.31590000000000001</v>
      </c>
    </row>
    <row r="164" spans="3:7" ht="15.5" x14ac:dyDescent="0.35">
      <c r="C164" t="s">
        <v>250</v>
      </c>
      <c r="D164" s="6">
        <v>-11.19</v>
      </c>
      <c r="E164" s="6">
        <v>-11.44</v>
      </c>
      <c r="F164" s="6">
        <v>-13.11</v>
      </c>
      <c r="G164" s="6">
        <v>-15.74</v>
      </c>
    </row>
    <row r="165" spans="3:7" ht="15.5" x14ac:dyDescent="0.35">
      <c r="C165" t="s">
        <v>251</v>
      </c>
      <c r="D165" s="5">
        <v>-178000000000</v>
      </c>
      <c r="E165" s="5">
        <v>-152000000000</v>
      </c>
      <c r="F165" s="5">
        <v>-132000000000</v>
      </c>
      <c r="G165" s="5">
        <v>-75000000000</v>
      </c>
    </row>
    <row r="166" spans="3:7" ht="15.5" x14ac:dyDescent="0.35">
      <c r="C166" t="s">
        <v>252</v>
      </c>
      <c r="D166" s="6">
        <v>-0.43</v>
      </c>
      <c r="E166" s="6">
        <v>-0.53</v>
      </c>
      <c r="F166" s="6">
        <v>-0.7</v>
      </c>
      <c r="G166" s="6">
        <v>-0.91</v>
      </c>
    </row>
    <row r="167" spans="3:7" ht="15.5" x14ac:dyDescent="0.35">
      <c r="C167" t="s">
        <v>253</v>
      </c>
      <c r="D167" s="6">
        <v>-136.16</v>
      </c>
      <c r="E167" s="6">
        <v>-115.88</v>
      </c>
      <c r="F167" s="6">
        <v>-100.57</v>
      </c>
      <c r="G167" s="6">
        <v>-57.44</v>
      </c>
    </row>
    <row r="168" spans="3:7" ht="15.5" x14ac:dyDescent="0.35">
      <c r="C168" t="s">
        <v>254</v>
      </c>
      <c r="D168" s="6">
        <v>-0.42</v>
      </c>
      <c r="E168" s="6">
        <v>-0.51</v>
      </c>
      <c r="F168" s="6">
        <v>-0.66</v>
      </c>
      <c r="G168" s="6">
        <v>-0.82</v>
      </c>
    </row>
    <row r="169" spans="3:7" ht="15.5" x14ac:dyDescent="0.35">
      <c r="C169" t="s">
        <v>255</v>
      </c>
      <c r="D169" s="6">
        <v>-139.25</v>
      </c>
      <c r="E169" s="6">
        <v>-120.03</v>
      </c>
      <c r="F169" s="6">
        <v>-105.78</v>
      </c>
      <c r="G169" s="6">
        <v>-63.13</v>
      </c>
    </row>
    <row r="170" spans="3:7" ht="15.5" x14ac:dyDescent="0.35">
      <c r="C170" t="s">
        <v>256</v>
      </c>
      <c r="D170" s="5">
        <v>80000000000</v>
      </c>
      <c r="E170" s="5">
        <v>92000000000</v>
      </c>
      <c r="F170" s="5">
        <v>104000000000</v>
      </c>
      <c r="G170" s="5">
        <v>116000000000</v>
      </c>
    </row>
    <row r="171" spans="3:7" ht="15.5" x14ac:dyDescent="0.35">
      <c r="C171" t="s">
        <v>257</v>
      </c>
      <c r="D171" s="5">
        <v>36000000000</v>
      </c>
    </row>
    <row r="172" spans="3:7" ht="15.5" x14ac:dyDescent="0.35">
      <c r="C172" t="s">
        <v>258</v>
      </c>
      <c r="D172" s="5">
        <v>-177000000000</v>
      </c>
      <c r="E172" s="5">
        <v>-151000000000</v>
      </c>
      <c r="F172" s="5">
        <v>-131000000000</v>
      </c>
      <c r="G172" s="5">
        <v>-75000000000</v>
      </c>
    </row>
    <row r="173" spans="3:7" ht="15.5" x14ac:dyDescent="0.35">
      <c r="C173" t="s">
        <v>24</v>
      </c>
      <c r="D173" s="5">
        <v>116000000000</v>
      </c>
      <c r="E173" s="5">
        <v>92000000000</v>
      </c>
      <c r="F173" s="5">
        <v>104000000000</v>
      </c>
      <c r="G173" s="5">
        <v>116000000000</v>
      </c>
    </row>
    <row r="174" spans="3:7" ht="15.5" x14ac:dyDescent="0.35">
      <c r="C174" t="s">
        <v>21</v>
      </c>
      <c r="D174" s="5">
        <v>89000000000</v>
      </c>
      <c r="E174" s="5">
        <v>59000000000</v>
      </c>
      <c r="F174" s="5">
        <v>74000000000</v>
      </c>
      <c r="G174" s="5">
        <v>74000000000</v>
      </c>
    </row>
    <row r="175" spans="3:7" ht="15.5" x14ac:dyDescent="0.35">
      <c r="C175" t="s">
        <v>259</v>
      </c>
      <c r="D175" s="5">
        <v>-205000000000</v>
      </c>
      <c r="E175" s="5">
        <v>-221000000000</v>
      </c>
      <c r="F175" s="5">
        <v>-198000000000</v>
      </c>
      <c r="G175" s="5">
        <v>-160000000000</v>
      </c>
    </row>
    <row r="176" spans="3:7" ht="15.5" x14ac:dyDescent="0.35">
      <c r="C176" t="s">
        <v>260</v>
      </c>
      <c r="D176" s="5">
        <v>-37000000000</v>
      </c>
      <c r="E176" s="5">
        <v>29000000000</v>
      </c>
      <c r="F176" s="5">
        <v>-5000000000</v>
      </c>
      <c r="G176" s="5">
        <v>28000000000</v>
      </c>
    </row>
    <row r="177" spans="3:26" ht="15.5" x14ac:dyDescent="0.35">
      <c r="C177" t="s">
        <v>261</v>
      </c>
      <c r="D177" s="5">
        <v>-2000000000</v>
      </c>
      <c r="E177" s="5">
        <v>-2000000000</v>
      </c>
      <c r="F177" s="5">
        <v>2000000000</v>
      </c>
      <c r="G177" s="5">
        <v>-1000000000</v>
      </c>
    </row>
    <row r="178" spans="3:26" ht="15.5" x14ac:dyDescent="0.35">
      <c r="C178" t="s">
        <v>13</v>
      </c>
      <c r="D178" s="5">
        <v>-39000000000</v>
      </c>
      <c r="E178" s="5">
        <v>26000000000</v>
      </c>
      <c r="F178" s="5">
        <v>-3000000000</v>
      </c>
      <c r="G178" s="5">
        <v>27000000000</v>
      </c>
    </row>
    <row r="179" spans="3:26" ht="15.5" x14ac:dyDescent="0.35">
      <c r="C179" t="s">
        <v>16</v>
      </c>
      <c r="D179" s="6">
        <v>-30.18</v>
      </c>
      <c r="E179" s="6">
        <v>20.32</v>
      </c>
      <c r="F179" s="6">
        <v>-2.35</v>
      </c>
      <c r="G179" s="6">
        <v>21.01</v>
      </c>
    </row>
    <row r="180" spans="3:26" ht="15.5" x14ac:dyDescent="0.35">
      <c r="C180" t="s">
        <v>58</v>
      </c>
      <c r="I180" s="6">
        <v>-89.41</v>
      </c>
      <c r="J180" s="6">
        <v>-113.82</v>
      </c>
      <c r="K180" s="6">
        <v>-146.37</v>
      </c>
      <c r="L180" s="6">
        <v>-81.47</v>
      </c>
      <c r="M180" s="6">
        <v>-39.39</v>
      </c>
      <c r="N180" s="6">
        <v>-136.74</v>
      </c>
      <c r="O180" s="6">
        <v>18.03</v>
      </c>
      <c r="P180" s="6">
        <v>52.27</v>
      </c>
      <c r="Q180" s="6">
        <v>41.27</v>
      </c>
      <c r="R180" s="6">
        <v>32.49</v>
      </c>
      <c r="S180" s="6">
        <v>99.63</v>
      </c>
      <c r="T180" s="6">
        <v>54.45</v>
      </c>
      <c r="U180" s="6">
        <v>34.130000000000003</v>
      </c>
      <c r="V180" s="6">
        <v>5334.11</v>
      </c>
      <c r="W180" s="6">
        <v>4355.01</v>
      </c>
      <c r="X180" s="6">
        <v>4690.3900000000003</v>
      </c>
      <c r="Y180" s="6">
        <v>4075.43</v>
      </c>
      <c r="Z180" s="6">
        <v>12120.21</v>
      </c>
    </row>
    <row r="181" spans="3:26" ht="15.5" x14ac:dyDescent="0.35">
      <c r="C181" t="s">
        <v>72</v>
      </c>
      <c r="I181" s="6">
        <v>-0.78</v>
      </c>
      <c r="J181" s="6">
        <v>-0.44</v>
      </c>
      <c r="K181" s="6">
        <v>-0.96</v>
      </c>
      <c r="L181" s="6">
        <v>-6.38</v>
      </c>
      <c r="M181" s="6">
        <v>-12.49</v>
      </c>
      <c r="N181" s="6">
        <v>-4.6399999999999997</v>
      </c>
      <c r="O181" s="6">
        <v>36.61</v>
      </c>
      <c r="P181" s="6">
        <v>11.48</v>
      </c>
      <c r="Q181" s="6">
        <v>13.81</v>
      </c>
      <c r="R181" s="6">
        <v>24.32</v>
      </c>
      <c r="S181" s="6">
        <v>9.0299999999999994</v>
      </c>
      <c r="T181" s="6">
        <v>20.29</v>
      </c>
      <c r="U181" s="6">
        <v>31.06</v>
      </c>
      <c r="V181" s="6">
        <v>11.25</v>
      </c>
      <c r="W181" s="6">
        <v>12.63</v>
      </c>
      <c r="X181" s="6">
        <v>14.41</v>
      </c>
      <c r="Y181" s="6">
        <v>8.83</v>
      </c>
      <c r="Z181" s="6">
        <v>1.69</v>
      </c>
    </row>
    <row r="182" spans="3:26" ht="15.5" x14ac:dyDescent="0.35">
      <c r="C182" t="s">
        <v>75</v>
      </c>
      <c r="I182" s="6">
        <v>0.31</v>
      </c>
      <c r="J182" s="6">
        <v>0.14000000000000001</v>
      </c>
      <c r="K182" s="6">
        <v>0.3</v>
      </c>
      <c r="L182" s="6">
        <v>1.05</v>
      </c>
      <c r="M182" s="6">
        <v>1.46</v>
      </c>
      <c r="N182" s="6">
        <v>1.8</v>
      </c>
      <c r="O182" s="6">
        <v>0.92</v>
      </c>
      <c r="P182" s="6">
        <v>0.79</v>
      </c>
      <c r="Q182" s="6">
        <v>0.76</v>
      </c>
      <c r="R182" s="6">
        <v>1.03</v>
      </c>
      <c r="S182" s="6">
        <v>1.1399999999999999</v>
      </c>
      <c r="T182" s="6">
        <v>1.42</v>
      </c>
      <c r="U182" s="6">
        <v>1.53</v>
      </c>
      <c r="V182" s="6">
        <v>1.04</v>
      </c>
      <c r="W182" s="6">
        <v>1.05</v>
      </c>
      <c r="X182" s="6">
        <v>1.36</v>
      </c>
      <c r="Y182" s="6">
        <v>0.78</v>
      </c>
      <c r="Z182" s="6">
        <v>0.49</v>
      </c>
    </row>
    <row r="183" spans="3:26" ht="15.5" x14ac:dyDescent="0.35">
      <c r="C183" t="s">
        <v>262</v>
      </c>
      <c r="I183" s="5">
        <v>-52410000000</v>
      </c>
      <c r="J183" s="5">
        <v>-123690000000</v>
      </c>
      <c r="K183" s="5">
        <v>-45860000000</v>
      </c>
      <c r="L183" s="5">
        <v>36720000000</v>
      </c>
      <c r="M183" s="5">
        <v>35720000000</v>
      </c>
      <c r="N183" s="5">
        <v>-103060000000</v>
      </c>
      <c r="O183" s="5">
        <v>71980000000</v>
      </c>
      <c r="P183" s="5">
        <v>121670000000</v>
      </c>
    </row>
    <row r="184" spans="3:26" ht="15.5" x14ac:dyDescent="0.35">
      <c r="C184" t="s">
        <v>263</v>
      </c>
      <c r="I184" s="6">
        <v>-0.4113</v>
      </c>
      <c r="J184" s="6">
        <v>-0.36479999999999996</v>
      </c>
      <c r="K184" s="6">
        <v>-0.32490000000000002</v>
      </c>
      <c r="L184" s="6">
        <v>-0.14630000000000001</v>
      </c>
      <c r="M184" s="6">
        <v>-7.85E-2</v>
      </c>
      <c r="N184" s="6">
        <v>-0.2293</v>
      </c>
      <c r="O184" s="6">
        <v>2.7200000000000002E-2</v>
      </c>
      <c r="P184" s="6">
        <v>7.7499999999999999E-2</v>
      </c>
      <c r="Q184" s="6">
        <v>6.2699999999999992E-2</v>
      </c>
      <c r="R184" s="6">
        <v>5.2499999999999998E-2</v>
      </c>
      <c r="S184" s="6">
        <v>0.16289999999999999</v>
      </c>
      <c r="T184" s="6">
        <v>9.1300000000000006E-2</v>
      </c>
      <c r="U184" s="6">
        <v>6.5199999999999994E-2</v>
      </c>
      <c r="V184" s="6">
        <v>0.1208</v>
      </c>
      <c r="W184" s="6">
        <v>0.1096</v>
      </c>
      <c r="X184" s="6">
        <v>0.12590000000000001</v>
      </c>
      <c r="Y184" s="6">
        <v>0.12710000000000002</v>
      </c>
      <c r="Z184" s="6">
        <v>0.39200000000000002</v>
      </c>
    </row>
    <row r="185" spans="3:26" ht="15.5" x14ac:dyDescent="0.35">
      <c r="C185" t="s">
        <v>264</v>
      </c>
      <c r="I185" s="6">
        <v>0.88900000000000001</v>
      </c>
      <c r="J185" s="6">
        <v>9.7042000000000002</v>
      </c>
      <c r="K185" s="6">
        <v>-1.4434</v>
      </c>
      <c r="L185" s="6">
        <v>-0.33100000000000002</v>
      </c>
      <c r="M185" s="6">
        <v>-0.11990000000000001</v>
      </c>
      <c r="N185" s="6">
        <v>-0.37189999999999995</v>
      </c>
      <c r="O185" s="6">
        <v>3.5900000000000001E-2</v>
      </c>
      <c r="P185" s="6">
        <v>0.1067</v>
      </c>
      <c r="Q185" s="6">
        <v>9.2600000000000002E-2</v>
      </c>
      <c r="R185" s="6">
        <v>7.5800000000000006E-2</v>
      </c>
      <c r="S185" s="6">
        <v>0.23670000000000002</v>
      </c>
      <c r="T185" s="6">
        <v>0.16489999999999999</v>
      </c>
      <c r="U185" s="6">
        <v>0.1118</v>
      </c>
      <c r="V185" s="6">
        <v>0.17899999999999999</v>
      </c>
      <c r="W185" s="6">
        <v>0.15970000000000001</v>
      </c>
      <c r="X185" s="6">
        <v>0.18390000000000001</v>
      </c>
      <c r="Y185" s="6">
        <v>0.17579999999999998</v>
      </c>
      <c r="Z185" s="6">
        <v>0.57689999999999997</v>
      </c>
    </row>
    <row r="186" spans="3:26" ht="15.5" x14ac:dyDescent="0.35">
      <c r="C186" t="s">
        <v>265</v>
      </c>
      <c r="I186" s="6">
        <v>2.5606999999999998</v>
      </c>
      <c r="J186" s="6">
        <v>-1.8909</v>
      </c>
      <c r="K186" s="6">
        <v>-0.52810000000000001</v>
      </c>
      <c r="L186" s="6">
        <v>-0.15820000000000001</v>
      </c>
      <c r="M186" s="6">
        <v>-0.14990000000000001</v>
      </c>
      <c r="N186" s="6">
        <v>-0.36579999999999996</v>
      </c>
      <c r="O186" s="6">
        <v>5.5199999999999999E-2</v>
      </c>
      <c r="P186" s="6">
        <v>0.1371</v>
      </c>
      <c r="Q186" s="6">
        <v>0.13119999999999998</v>
      </c>
      <c r="R186" s="6">
        <v>0.11289999999999999</v>
      </c>
      <c r="S186" s="6">
        <v>6.4899999999999999E-2</v>
      </c>
      <c r="T186" s="6">
        <v>0.23399999999999999</v>
      </c>
      <c r="U186" s="6">
        <v>0.15770000000000001</v>
      </c>
      <c r="V186" s="6">
        <v>0.25890000000000002</v>
      </c>
      <c r="W186" s="6">
        <v>0.22420000000000001</v>
      </c>
      <c r="X186" s="6">
        <v>0.26729999999999998</v>
      </c>
      <c r="Y186" s="6">
        <v>0.24929999999999999</v>
      </c>
      <c r="Z186" s="6">
        <v>0.39130000000000004</v>
      </c>
    </row>
    <row r="187" spans="3:26" ht="15.5" x14ac:dyDescent="0.35">
      <c r="C187" t="s">
        <v>266</v>
      </c>
      <c r="I187" s="6">
        <v>-7.66</v>
      </c>
      <c r="J187" s="6">
        <v>-13.54</v>
      </c>
      <c r="K187" s="6">
        <v>-10.62</v>
      </c>
      <c r="L187" s="6">
        <v>-8.6</v>
      </c>
      <c r="M187" s="6">
        <v>-12.32</v>
      </c>
      <c r="N187" s="6">
        <v>-16.75</v>
      </c>
      <c r="O187" s="6">
        <v>16.14</v>
      </c>
      <c r="P187" s="6">
        <v>31.65</v>
      </c>
      <c r="Q187" s="6">
        <v>58.95</v>
      </c>
      <c r="R187" s="6">
        <v>67.97</v>
      </c>
      <c r="S187" s="6">
        <v>5.46</v>
      </c>
      <c r="T187" s="6">
        <v>23.59</v>
      </c>
      <c r="U187" s="6">
        <v>37.229999999999997</v>
      </c>
      <c r="V187" s="6">
        <v>87.82</v>
      </c>
      <c r="W187" s="6">
        <v>31.17</v>
      </c>
      <c r="X187" s="6">
        <v>19.97</v>
      </c>
      <c r="Y187" s="6">
        <v>15.14</v>
      </c>
      <c r="Z187" s="6">
        <v>46.99</v>
      </c>
    </row>
    <row r="188" spans="3:26" ht="15.5" x14ac:dyDescent="0.35">
      <c r="C188" t="s">
        <v>69</v>
      </c>
      <c r="I188" s="6">
        <v>-0.7</v>
      </c>
      <c r="J188" s="6">
        <v>-4.26</v>
      </c>
      <c r="K188" s="6">
        <v>1.39</v>
      </c>
      <c r="L188" s="6">
        <v>2.11</v>
      </c>
      <c r="M188" s="6">
        <v>1.5</v>
      </c>
      <c r="N188" s="6">
        <v>1.73</v>
      </c>
      <c r="O188" s="6">
        <v>1.31</v>
      </c>
      <c r="P188" s="6">
        <v>1.22</v>
      </c>
      <c r="Q188" s="6">
        <v>1.28</v>
      </c>
      <c r="R188" s="6">
        <v>1.84</v>
      </c>
      <c r="S188" s="6">
        <v>2.14</v>
      </c>
      <c r="T188" s="6">
        <v>3.35</v>
      </c>
      <c r="U188" s="6">
        <v>3.47</v>
      </c>
      <c r="V188" s="6">
        <v>2.0099999999999998</v>
      </c>
      <c r="W188" s="6">
        <v>2.02</v>
      </c>
      <c r="X188" s="6">
        <v>2.65</v>
      </c>
      <c r="Y188" s="6">
        <v>1.55</v>
      </c>
      <c r="Z188" s="6">
        <v>0.98</v>
      </c>
    </row>
    <row r="189" spans="3:26" ht="15.5" x14ac:dyDescent="0.35">
      <c r="C189" t="s">
        <v>66</v>
      </c>
      <c r="I189" s="6">
        <v>-100.57</v>
      </c>
      <c r="J189" s="6">
        <v>-11.73</v>
      </c>
      <c r="K189" s="6">
        <v>101.41</v>
      </c>
      <c r="L189" s="6">
        <v>246.13</v>
      </c>
      <c r="M189" s="6">
        <v>328.4</v>
      </c>
      <c r="N189" s="6">
        <v>367.65</v>
      </c>
      <c r="O189" s="6">
        <v>502.5</v>
      </c>
      <c r="P189" s="6">
        <v>489.85</v>
      </c>
      <c r="Q189" s="6">
        <v>445.62</v>
      </c>
      <c r="R189" s="6">
        <v>428.58</v>
      </c>
      <c r="S189" s="6">
        <v>420.91</v>
      </c>
      <c r="T189" s="6">
        <v>330.09</v>
      </c>
      <c r="U189" s="6">
        <v>305.27</v>
      </c>
      <c r="V189" s="6">
        <v>29806.81</v>
      </c>
      <c r="W189" s="6">
        <v>27267.7</v>
      </c>
      <c r="X189" s="6">
        <v>25500.69</v>
      </c>
      <c r="Y189" s="6">
        <v>23180.3</v>
      </c>
      <c r="Z189" s="6">
        <v>21009.1</v>
      </c>
    </row>
    <row r="190" spans="3:26" ht="15.5" x14ac:dyDescent="0.35">
      <c r="C190" t="s">
        <v>267</v>
      </c>
      <c r="I190" s="6">
        <v>-0.66</v>
      </c>
      <c r="J190" s="6">
        <v>-2.4300000000000002</v>
      </c>
      <c r="K190" s="6">
        <v>1.6</v>
      </c>
      <c r="L190" s="6">
        <v>2.2799999999999998</v>
      </c>
      <c r="M190" s="6">
        <v>1.56</v>
      </c>
      <c r="N190" s="6">
        <v>1.73</v>
      </c>
      <c r="O190" s="6">
        <v>1.31</v>
      </c>
      <c r="P190" s="6">
        <v>1.22</v>
      </c>
      <c r="Q190" s="6">
        <v>1.28</v>
      </c>
      <c r="R190" s="6">
        <v>1.84</v>
      </c>
      <c r="S190" s="6">
        <v>2.14</v>
      </c>
      <c r="T190" s="6">
        <v>3.35</v>
      </c>
      <c r="U190" s="6">
        <v>3.47</v>
      </c>
      <c r="V190" s="6">
        <v>2.0099999999999998</v>
      </c>
      <c r="W190" s="6">
        <v>2.02</v>
      </c>
      <c r="X190" s="6">
        <v>2.65</v>
      </c>
      <c r="Y190" s="6">
        <v>1.55</v>
      </c>
      <c r="Z190" s="6">
        <v>0.98</v>
      </c>
    </row>
    <row r="191" spans="3:26" ht="15.5" x14ac:dyDescent="0.35">
      <c r="C191" t="s">
        <v>268</v>
      </c>
      <c r="I191" s="6">
        <v>-105.78</v>
      </c>
      <c r="J191" s="6">
        <v>-20.6</v>
      </c>
      <c r="K191" s="6">
        <v>87.93</v>
      </c>
      <c r="L191" s="6">
        <v>228.57</v>
      </c>
      <c r="M191" s="6">
        <v>315.37</v>
      </c>
      <c r="N191" s="6">
        <v>367.65</v>
      </c>
      <c r="O191" s="6">
        <v>502.5</v>
      </c>
      <c r="P191" s="6">
        <v>489.85</v>
      </c>
      <c r="Q191" s="6">
        <v>445.62</v>
      </c>
      <c r="R191" s="6">
        <v>428.58</v>
      </c>
      <c r="S191" s="6">
        <v>420.91</v>
      </c>
      <c r="T191" s="6">
        <v>330.09</v>
      </c>
      <c r="U191" s="6">
        <v>305.27</v>
      </c>
      <c r="V191" s="6">
        <v>29806.81</v>
      </c>
      <c r="W191" s="6">
        <v>27267.7</v>
      </c>
      <c r="X191" s="6">
        <v>25500.69</v>
      </c>
      <c r="Y191" s="6">
        <v>23180.3</v>
      </c>
      <c r="Z191" s="6">
        <v>21009.1</v>
      </c>
    </row>
    <row r="192" spans="3:26" ht="15.5" x14ac:dyDescent="0.35">
      <c r="C192" t="s">
        <v>269</v>
      </c>
      <c r="I192" s="5">
        <v>104000000000</v>
      </c>
      <c r="J192" s="5">
        <v>135000000000</v>
      </c>
      <c r="K192" s="5">
        <v>129000000000</v>
      </c>
      <c r="L192" s="5">
        <v>62000000000</v>
      </c>
      <c r="M192" s="5">
        <v>12000000000</v>
      </c>
      <c r="O192" s="5">
        <v>28000000000</v>
      </c>
      <c r="P192" s="5">
        <v>20000000000</v>
      </c>
      <c r="Q192" s="5">
        <v>5000000000</v>
      </c>
      <c r="R192" s="5">
        <v>8000000000</v>
      </c>
      <c r="S192" s="5">
        <v>12000000000</v>
      </c>
      <c r="T192" s="5">
        <v>50000000000</v>
      </c>
      <c r="U192" s="5">
        <v>31000000000</v>
      </c>
      <c r="V192" s="5">
        <v>17000000000</v>
      </c>
      <c r="X192" s="5">
        <v>18000000000</v>
      </c>
      <c r="Y192" s="5">
        <v>21000000000</v>
      </c>
    </row>
    <row r="193" spans="3:26" ht="15.5" x14ac:dyDescent="0.35">
      <c r="C193" t="s">
        <v>270</v>
      </c>
    </row>
    <row r="194" spans="3:26" ht="15.5" x14ac:dyDescent="0.35">
      <c r="C194" t="s">
        <v>26</v>
      </c>
      <c r="I194" s="5">
        <v>104000000000</v>
      </c>
      <c r="J194" s="5">
        <v>135000000000</v>
      </c>
      <c r="K194" s="5">
        <v>129000000000</v>
      </c>
      <c r="L194" s="5">
        <v>62000000000</v>
      </c>
      <c r="M194" s="5">
        <v>12000000000</v>
      </c>
      <c r="O194" s="5">
        <v>28000000000</v>
      </c>
      <c r="P194" s="5">
        <v>20000000000</v>
      </c>
      <c r="Q194" s="5">
        <v>5000000000</v>
      </c>
      <c r="R194" s="5">
        <v>8000000000</v>
      </c>
      <c r="S194" s="5">
        <v>12000000000</v>
      </c>
      <c r="T194" s="5">
        <v>50000000000</v>
      </c>
      <c r="U194" s="5">
        <v>31000000000</v>
      </c>
      <c r="V194" s="5">
        <v>17000000000</v>
      </c>
      <c r="X194" s="5">
        <v>18000000000</v>
      </c>
      <c r="Y194" s="5">
        <v>21000000000</v>
      </c>
    </row>
    <row r="195" spans="3:26" ht="15.5" x14ac:dyDescent="0.35">
      <c r="C195" t="s">
        <v>23</v>
      </c>
      <c r="I195" s="5">
        <v>74000000000</v>
      </c>
      <c r="J195" s="5">
        <v>81000000000</v>
      </c>
      <c r="K195" s="5">
        <v>122000000000</v>
      </c>
      <c r="L195" s="5">
        <v>60000000000</v>
      </c>
      <c r="M195" s="5">
        <v>9000000000</v>
      </c>
      <c r="N195" s="5">
        <v>-59000000000</v>
      </c>
      <c r="O195" s="5">
        <v>20000000000</v>
      </c>
      <c r="P195" s="5">
        <v>15000000000</v>
      </c>
      <c r="Q195" s="5">
        <v>-1000000000</v>
      </c>
      <c r="R195" s="5">
        <v>3000000000</v>
      </c>
      <c r="S195" s="5">
        <v>-21000000000</v>
      </c>
      <c r="T195" s="5">
        <v>45000000000</v>
      </c>
      <c r="U195" s="5">
        <v>28000000000</v>
      </c>
      <c r="V195" s="5">
        <v>8000000000</v>
      </c>
      <c r="W195" s="5">
        <v>-12000000000</v>
      </c>
      <c r="X195" s="5">
        <v>13000000000</v>
      </c>
      <c r="Y195" s="5">
        <v>11000000000</v>
      </c>
      <c r="Z195" s="5">
        <v>-5000000000</v>
      </c>
    </row>
    <row r="196" spans="3:26" ht="15.5" x14ac:dyDescent="0.35">
      <c r="C196" t="s">
        <v>271</v>
      </c>
      <c r="I196" s="5">
        <v>-198000000000</v>
      </c>
      <c r="J196" s="5">
        <v>-115000000000</v>
      </c>
      <c r="K196" s="5">
        <v>-43000000000</v>
      </c>
      <c r="L196" s="5">
        <v>11000000000</v>
      </c>
      <c r="M196" s="5">
        <v>101000000000</v>
      </c>
      <c r="N196" s="5">
        <v>95000000000</v>
      </c>
      <c r="O196" s="5">
        <v>380000000000</v>
      </c>
      <c r="P196" s="5">
        <v>375000000000</v>
      </c>
      <c r="Q196" s="5">
        <v>337000000000</v>
      </c>
      <c r="R196" s="5">
        <v>326000000000</v>
      </c>
      <c r="S196" s="5">
        <v>310000000000</v>
      </c>
      <c r="T196" s="5">
        <v>175000000000</v>
      </c>
      <c r="U196" s="5">
        <v>178000000000</v>
      </c>
      <c r="V196" s="5">
        <v>189000000000</v>
      </c>
      <c r="W196" s="5">
        <v>168000000000</v>
      </c>
      <c r="X196" s="5">
        <v>154000000000</v>
      </c>
      <c r="Y196" s="5">
        <v>139000000000</v>
      </c>
      <c r="Z196" s="5">
        <v>128000000000</v>
      </c>
    </row>
    <row r="197" spans="3:26" ht="15.5" x14ac:dyDescent="0.35">
      <c r="C197" t="s">
        <v>272</v>
      </c>
      <c r="I197" s="5">
        <v>38000000000</v>
      </c>
      <c r="J197" s="5">
        <v>16000000000</v>
      </c>
      <c r="K197" s="5">
        <v>22000000000</v>
      </c>
      <c r="L197" s="5">
        <v>47000000000</v>
      </c>
      <c r="M197" s="5">
        <v>1000000000</v>
      </c>
      <c r="N197" s="5">
        <v>149000000000</v>
      </c>
      <c r="O197" s="5">
        <v>49000000000</v>
      </c>
      <c r="P197" s="5">
        <v>40000000000</v>
      </c>
      <c r="Q197" s="5">
        <v>48000000000</v>
      </c>
      <c r="R197" s="5">
        <v>19000000000</v>
      </c>
      <c r="S197" s="5">
        <v>-20000000000</v>
      </c>
      <c r="T197" s="5">
        <v>62000000000</v>
      </c>
      <c r="U197" s="5">
        <v>45000000000</v>
      </c>
      <c r="V197" s="5">
        <v>46000000000</v>
      </c>
      <c r="W197" s="5">
        <v>71000000000</v>
      </c>
      <c r="X197" s="5">
        <v>106000000000</v>
      </c>
      <c r="Y197" s="5">
        <v>81000000000</v>
      </c>
      <c r="Z197" s="5">
        <v>-37000000000</v>
      </c>
    </row>
    <row r="198" spans="3:26" ht="15.5" x14ac:dyDescent="0.35">
      <c r="C198" t="s">
        <v>273</v>
      </c>
      <c r="I198" s="5">
        <v>-2000000000</v>
      </c>
      <c r="J198" s="5">
        <v>-7000000000</v>
      </c>
      <c r="K198" s="5">
        <v>-10000000000</v>
      </c>
      <c r="L198" s="5">
        <v>-22000000000</v>
      </c>
      <c r="M198" s="5">
        <v>-12000000000</v>
      </c>
      <c r="N198" s="5">
        <v>-13000000000</v>
      </c>
      <c r="O198" s="5">
        <v>-43000000000</v>
      </c>
      <c r="P198" s="5">
        <v>-50000000000</v>
      </c>
      <c r="Q198" s="5">
        <v>-20000000000</v>
      </c>
      <c r="R198" s="5">
        <v>-14000000000</v>
      </c>
      <c r="S198" s="5">
        <v>-25000000000</v>
      </c>
      <c r="T198" s="5">
        <v>-42000000000</v>
      </c>
      <c r="U198" s="5">
        <v>-34000000000</v>
      </c>
      <c r="V198" s="5">
        <v>-33000000000</v>
      </c>
      <c r="W198" s="5">
        <v>-17000000000</v>
      </c>
      <c r="X198" s="5">
        <v>-17000000000</v>
      </c>
      <c r="Y198" s="5">
        <v>-22000000000</v>
      </c>
      <c r="Z198" s="5">
        <v>-93000000000</v>
      </c>
    </row>
    <row r="199" spans="3:26" ht="15.5" x14ac:dyDescent="0.35">
      <c r="C199" t="s">
        <v>15</v>
      </c>
      <c r="I199" s="5">
        <v>35000000000</v>
      </c>
      <c r="J199" s="5">
        <v>9000000000</v>
      </c>
      <c r="K199" s="5">
        <v>12000000000</v>
      </c>
      <c r="L199" s="5">
        <v>25000000000</v>
      </c>
      <c r="M199" s="5">
        <v>-11000000000</v>
      </c>
      <c r="N199" s="5">
        <v>137000000000</v>
      </c>
      <c r="O199" s="5">
        <v>6000000000</v>
      </c>
      <c r="P199" s="5">
        <v>-9000000000</v>
      </c>
      <c r="Q199" s="5">
        <v>28000000000</v>
      </c>
      <c r="R199" s="5">
        <v>5000000000</v>
      </c>
      <c r="S199" s="5">
        <v>-45000000000</v>
      </c>
      <c r="T199" s="5">
        <v>20000000000</v>
      </c>
      <c r="U199" s="5">
        <v>10000000000</v>
      </c>
      <c r="V199" s="5">
        <v>13000000000</v>
      </c>
      <c r="W199" s="5">
        <v>54000000000</v>
      </c>
      <c r="X199" s="5">
        <v>89000000000</v>
      </c>
      <c r="Y199" s="5">
        <v>59000000000</v>
      </c>
      <c r="Z199" s="5">
        <v>-129000000000</v>
      </c>
    </row>
    <row r="200" spans="3:26" ht="15.5" x14ac:dyDescent="0.35">
      <c r="C200" t="s">
        <v>17</v>
      </c>
      <c r="I200" s="6">
        <v>27.24</v>
      </c>
      <c r="J200" s="6">
        <v>6.62</v>
      </c>
      <c r="K200" s="6">
        <v>9.23</v>
      </c>
      <c r="L200" s="6">
        <v>18.920000000000002</v>
      </c>
      <c r="M200" s="6">
        <v>-8.6199999999999992</v>
      </c>
      <c r="N200" s="6">
        <v>105.08</v>
      </c>
      <c r="O200" s="6">
        <v>4.5599999999999996</v>
      </c>
      <c r="P200" s="6">
        <v>-7.19</v>
      </c>
      <c r="Q200" s="6">
        <v>21.25</v>
      </c>
      <c r="R200" s="6">
        <v>3.97</v>
      </c>
      <c r="S200" s="6">
        <v>-34.67</v>
      </c>
      <c r="T200" s="6">
        <v>15.75</v>
      </c>
      <c r="U200" s="6">
        <v>7.89</v>
      </c>
      <c r="V200" s="6">
        <v>1007.16</v>
      </c>
      <c r="W200" s="6">
        <v>4162.2299999999996</v>
      </c>
      <c r="X200" s="6">
        <v>6838.83</v>
      </c>
      <c r="Y200" s="6">
        <v>4537.16</v>
      </c>
      <c r="Z200" s="6">
        <v>-9948.94</v>
      </c>
    </row>
  </sheetData>
  <pageMargins left="0.7" right="0.7" top="0.75" bottom="0.75" header="0.3" footer="0.3"/>
  <ignoredErrors>
    <ignoredError sqref="A1:Z20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813</v>
      </c>
      <c r="D2" s="2" vm="193">
        <f ca="1">IFERROR(_xlfn.STOCKHISTORY("XIDX:" &amp; $C$1, D3, , 0, 0, 1), "Libur")</f>
        <v>1400</v>
      </c>
      <c r="E2" s="2" vm="76">
        <f ca="1">IFERROR(_xlfn.STOCKHISTORY("XIDX:" &amp; $C$1, E3, , 0, 0, 1), "Libur")</f>
        <v>1125</v>
      </c>
      <c r="H2" s="2" vm="76">
        <f ca="1">IFERROR(INDEX(D2:G2,COUNT(D2:G2)),"")</f>
        <v>1125</v>
      </c>
      <c r="I2" s="2" vm="194">
        <f t="shared" ref="I2:Z2" ca="1" si="0">IFERROR(_xlfn.STOCKHISTORY("XIDX:" &amp; $C$1, I1, , 0, 0, 1), "Libur")</f>
        <v>1370</v>
      </c>
      <c r="J2" s="2" vm="195">
        <f t="shared" ca="1" si="0"/>
        <v>1380</v>
      </c>
      <c r="K2" s="2" vm="196">
        <f t="shared" ca="1" si="0"/>
        <v>1485</v>
      </c>
      <c r="L2" s="2" vm="197">
        <f t="shared" ca="1" si="0"/>
        <v>995</v>
      </c>
      <c r="M2" s="2" vm="198">
        <f t="shared" ca="1" si="0"/>
        <v>1130</v>
      </c>
      <c r="N2" s="2" vm="109">
        <f t="shared" ca="1" si="0"/>
        <v>1115</v>
      </c>
      <c r="O2" s="2" vm="199">
        <f t="shared" ca="1" si="0"/>
        <v>1180</v>
      </c>
      <c r="P2" s="2" vm="200">
        <f t="shared" ca="1" si="0"/>
        <v>1935</v>
      </c>
      <c r="Q2" s="2" vm="193">
        <f t="shared" ca="1" si="0"/>
        <v>1400</v>
      </c>
      <c r="R2" s="2" vm="99">
        <f t="shared" ca="1" si="0"/>
        <v>900</v>
      </c>
      <c r="S2" s="2" vm="201">
        <f t="shared" ca="1" si="0"/>
        <v>1250</v>
      </c>
      <c r="T2" s="2" vm="197">
        <f t="shared" ca="1" si="0"/>
        <v>995</v>
      </c>
      <c r="U2" s="2" t="str">
        <f t="shared" ca="1" si="0"/>
        <v>Libur</v>
      </c>
      <c r="V2" s="2" vm="202">
        <f t="shared" ca="1" si="0"/>
        <v>350</v>
      </c>
      <c r="W2" s="2" vm="203">
        <f t="shared" ca="1" si="0"/>
        <v>255</v>
      </c>
      <c r="X2" s="2" vm="162">
        <f t="shared" ca="1" si="0"/>
        <v>270</v>
      </c>
      <c r="Y2" s="2" vm="204">
        <f t="shared" ca="1" si="0"/>
        <v>150</v>
      </c>
      <c r="Z2" s="2" vm="175">
        <f t="shared" ca="1" si="0"/>
        <v>67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569811100470</v>
      </c>
      <c r="E4" s="2">
        <f>IFERROR(INDEX(E51:E500,MATCH($C$4,$C$51:$C$500,0)),"")</f>
        <v>554719143296</v>
      </c>
      <c r="H4" s="2">
        <f>IFERROR(SUM(D4:G4)*(4/MAX(1,COUNT(D4:G4))),"")</f>
        <v>2249060487532</v>
      </c>
      <c r="I4" s="2">
        <f t="shared" ref="I4:Z4" si="1">IFERROR(INDEX(I51:I500,MATCH($C$4,$C$51:$C$500,0)),"")</f>
        <v>2496017497346</v>
      </c>
      <c r="J4" s="2">
        <f t="shared" si="1"/>
        <v>2583579802201</v>
      </c>
      <c r="K4" s="2">
        <f t="shared" si="1"/>
        <v>2174710910738</v>
      </c>
      <c r="L4" s="2">
        <f t="shared" si="1"/>
        <v>1794792962356</v>
      </c>
      <c r="M4" s="2">
        <f t="shared" si="1"/>
        <v>491020818713</v>
      </c>
      <c r="N4" s="2">
        <f t="shared" si="1"/>
        <v>551589148609</v>
      </c>
      <c r="O4" s="2">
        <f t="shared" si="1"/>
        <v>2406292497775</v>
      </c>
      <c r="P4" s="2">
        <f t="shared" si="1"/>
        <v>2089223989339</v>
      </c>
      <c r="Q4" s="2">
        <f t="shared" si="1"/>
        <v>1859219558063</v>
      </c>
      <c r="R4" s="2">
        <f t="shared" si="1"/>
        <v>1607301089020</v>
      </c>
      <c r="S4" s="2">
        <f t="shared" si="1"/>
        <v>1572653456481</v>
      </c>
      <c r="T4" s="2">
        <f t="shared" si="1"/>
        <v>1640106711327</v>
      </c>
      <c r="U4" s="2">
        <f t="shared" si="1"/>
        <v>1606656067722</v>
      </c>
      <c r="V4" s="2">
        <f t="shared" si="1"/>
        <v>1528573317036</v>
      </c>
      <c r="W4" s="2">
        <f t="shared" si="1"/>
        <v>1385287977562</v>
      </c>
      <c r="X4" s="2">
        <f t="shared" si="1"/>
        <v>1205856419688</v>
      </c>
      <c r="Y4" s="2">
        <f t="shared" si="1"/>
        <v>1140656078412</v>
      </c>
      <c r="Z4" s="2">
        <f t="shared" si="1"/>
        <v>1188807045061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58216102556</v>
      </c>
      <c r="E5" s="2">
        <f>IFERROR(INDEX(E51:E500,MATCH($C$5,$C$51:$C$500,0)),"")</f>
        <v>12633111168</v>
      </c>
      <c r="H5" s="2">
        <f>IFERROR(SUM(D5:G5)*(4/MAX(1,COUNT(D5:G5))),"")</f>
        <v>141698427448</v>
      </c>
      <c r="I5" s="2">
        <f t="shared" ref="I5:Z5" si="2">IFERROR(INDEX(I51:I500,MATCH($C$5,$C$51:$C$500,0)),"")</f>
        <v>105019024798</v>
      </c>
      <c r="J5" s="2">
        <f t="shared" si="2"/>
        <v>67265627627</v>
      </c>
      <c r="K5" s="2">
        <f t="shared" si="2"/>
        <v>53565184799</v>
      </c>
      <c r="L5" s="2">
        <f t="shared" si="2"/>
        <v>-30116512503</v>
      </c>
      <c r="M5" s="2">
        <f t="shared" si="2"/>
        <v>66938589063</v>
      </c>
      <c r="N5" s="2">
        <f t="shared" si="2"/>
        <v>-21604819780</v>
      </c>
      <c r="O5" s="2">
        <f t="shared" si="2"/>
        <v>-9727432365</v>
      </c>
      <c r="P5" s="2">
        <f t="shared" si="2"/>
        <v>42597831223</v>
      </c>
      <c r="Q5" s="2">
        <f t="shared" si="2"/>
        <v>30987197223</v>
      </c>
      <c r="R5" s="2">
        <f t="shared" si="2"/>
        <v>2506447401</v>
      </c>
      <c r="S5" s="2">
        <f t="shared" si="2"/>
        <v>82368954262</v>
      </c>
      <c r="T5" s="2">
        <f t="shared" si="2"/>
        <v>71133615479</v>
      </c>
      <c r="U5" s="2">
        <f t="shared" si="2"/>
        <v>56469072016</v>
      </c>
      <c r="V5" s="2">
        <f t="shared" si="2"/>
        <v>46034529490</v>
      </c>
      <c r="W5" s="2">
        <f t="shared" si="2"/>
        <v>19606281221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593697982917</v>
      </c>
      <c r="E6" s="2">
        <f>IFERROR(INDEX(E51:E500,MATCH($C$6,$C$51:$C$500,0)),"")</f>
        <v>570803958361</v>
      </c>
      <c r="H6" s="2">
        <f>IFERROR(INDEX(D6:G6,COUNT(D6:G6)),"")</f>
        <v>570803958361</v>
      </c>
      <c r="I6" s="2">
        <f t="shared" ref="I6:Z6" si="3">IFERROR(INDEX(I51:I500,MATCH($C$6,$C$51:$C$500,0)),"")</f>
        <v>558170847193</v>
      </c>
      <c r="J6" s="2">
        <f t="shared" si="3"/>
        <v>492473900395</v>
      </c>
      <c r="K6" s="2">
        <f t="shared" si="3"/>
        <v>451767401489</v>
      </c>
      <c r="L6" s="2">
        <f t="shared" si="3"/>
        <v>415912240510</v>
      </c>
      <c r="M6" s="2">
        <f t="shared" si="3"/>
        <v>456122492195</v>
      </c>
      <c r="N6" s="2">
        <f t="shared" si="3"/>
        <v>398130555576</v>
      </c>
      <c r="O6" s="2">
        <f t="shared" si="3"/>
        <v>437820725995</v>
      </c>
      <c r="P6" s="2">
        <f t="shared" si="3"/>
        <v>447857509517</v>
      </c>
      <c r="Q6" s="2">
        <f t="shared" si="3"/>
        <v>405471486070</v>
      </c>
      <c r="R6" s="2">
        <f t="shared" si="3"/>
        <v>373236393185</v>
      </c>
      <c r="S6" s="2">
        <f t="shared" si="3"/>
        <v>375748711668</v>
      </c>
      <c r="T6" s="2">
        <f t="shared" si="3"/>
        <v>294833176755</v>
      </c>
      <c r="U6" s="2">
        <f t="shared" si="3"/>
        <v>221787103254</v>
      </c>
      <c r="V6" s="2">
        <f t="shared" si="3"/>
        <v>164664621265</v>
      </c>
      <c r="W6" s="2">
        <f t="shared" si="3"/>
        <v>116852662460</v>
      </c>
      <c r="X6" s="2">
        <f t="shared" si="3"/>
        <v>97394481438</v>
      </c>
      <c r="Y6" s="2">
        <f t="shared" si="3"/>
        <v>89341813741</v>
      </c>
      <c r="Z6" s="2">
        <f t="shared" si="3"/>
        <v>91292044060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0.35</v>
      </c>
      <c r="E7" s="3">
        <f>IFERROR(INDEX(E51:E500,MATCH($C$7,$C$51:$C$500,0))/1000000000,"")</f>
        <v>0.35</v>
      </c>
      <c r="H7" s="3">
        <f>IFERROR(INDEX(D7:G7,COUNT(D7:G7)),"")</f>
        <v>0.35</v>
      </c>
      <c r="I7" s="3">
        <f t="shared" ref="I7:Z7" si="4">IFERROR(INDEX(I51:I500,MATCH($C$7,$C$51:$C$500,0))/1000000000,"")</f>
        <v>0.35</v>
      </c>
      <c r="J7" s="3">
        <f t="shared" si="4"/>
        <v>0.35</v>
      </c>
      <c r="K7" s="3">
        <f t="shared" si="4"/>
        <v>0.35</v>
      </c>
      <c r="L7" s="3">
        <f t="shared" si="4"/>
        <v>0.35</v>
      </c>
      <c r="M7" s="3">
        <f t="shared" si="4"/>
        <v>0.35</v>
      </c>
      <c r="N7" s="3">
        <f t="shared" si="4"/>
        <v>0.35</v>
      </c>
      <c r="O7" s="3">
        <f t="shared" si="4"/>
        <v>0.35</v>
      </c>
      <c r="P7" s="3">
        <f t="shared" si="4"/>
        <v>0.35</v>
      </c>
      <c r="Q7" s="3">
        <f t="shared" si="4"/>
        <v>0.35</v>
      </c>
      <c r="R7" s="3">
        <f t="shared" si="4"/>
        <v>0.35</v>
      </c>
      <c r="S7" s="3">
        <f t="shared" si="4"/>
        <v>0.35</v>
      </c>
      <c r="T7" s="3">
        <f t="shared" si="4"/>
        <v>0.35</v>
      </c>
      <c r="U7" s="3">
        <f t="shared" si="4"/>
        <v>0.35</v>
      </c>
      <c r="V7" s="3">
        <f t="shared" si="4"/>
        <v>0.35</v>
      </c>
      <c r="W7" s="3">
        <f t="shared" si="4"/>
        <v>0.35</v>
      </c>
      <c r="X7" s="3">
        <f t="shared" si="4"/>
        <v>0.35</v>
      </c>
      <c r="Y7" s="3">
        <f t="shared" si="4"/>
        <v>0.35</v>
      </c>
      <c r="Z7" s="3">
        <f t="shared" si="4"/>
        <v>0.35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Z8" si="5">IFERROR(INDEX(I51:I500,MATCH($C$8,$C$51:$C$500,0)),"")</f>
        <v>-94000000000</v>
      </c>
      <c r="J8" s="2">
        <f t="shared" si="5"/>
        <v>139000000000</v>
      </c>
      <c r="K8" s="2">
        <f t="shared" si="5"/>
        <v>83000000000</v>
      </c>
      <c r="L8" s="2">
        <f t="shared" si="5"/>
        <v>-18000000000</v>
      </c>
      <c r="M8" s="2">
        <f t="shared" si="5"/>
        <v>-40000000000</v>
      </c>
      <c r="N8" s="2">
        <f t="shared" si="5"/>
        <v>95000000000</v>
      </c>
      <c r="O8" s="2">
        <f t="shared" si="5"/>
        <v>67000000000</v>
      </c>
      <c r="P8" s="2">
        <f t="shared" si="5"/>
        <v>18000000000</v>
      </c>
      <c r="Q8" s="2">
        <f t="shared" si="5"/>
        <v>20000000000</v>
      </c>
      <c r="R8" s="2">
        <f t="shared" si="5"/>
        <v>-11000000000</v>
      </c>
      <c r="S8" s="2">
        <f t="shared" si="5"/>
        <v>29000000000</v>
      </c>
      <c r="T8" s="2">
        <f t="shared" si="5"/>
        <v>-25000000000</v>
      </c>
      <c r="U8" s="2">
        <f t="shared" si="5"/>
        <v>63000000000</v>
      </c>
      <c r="V8" s="2">
        <f t="shared" si="5"/>
        <v>25000000000</v>
      </c>
      <c r="W8" s="2">
        <f t="shared" si="5"/>
        <v>55000000000</v>
      </c>
      <c r="X8" s="2">
        <f t="shared" si="5"/>
        <v>-12000000000</v>
      </c>
      <c r="Y8" s="2">
        <f t="shared" si="5"/>
        <v>-1000000000</v>
      </c>
      <c r="Z8" s="2">
        <f t="shared" si="5"/>
        <v>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41.35</v>
      </c>
      <c r="E9" s="3">
        <f>IFERROR(INDEX(E51:E500,MATCH("Free cash flow per share (Quarter)",$C$51:$C$500,0)),"")</f>
        <v>24.95</v>
      </c>
      <c r="H9" s="3">
        <f>IFERROR(INDEX(D9:G9,COUNT(D9:G9)),"")</f>
        <v>24.95</v>
      </c>
      <c r="I9" s="3">
        <f t="shared" ref="I9:Z9" si="6">IFERROR(INDEX(I51:I500,MATCH($C$9,$C$51:$C$500,0)),"")</f>
        <v>-265.97000000000003</v>
      </c>
      <c r="J9" s="3">
        <f t="shared" si="6"/>
        <v>394.46</v>
      </c>
      <c r="K9" s="3">
        <f t="shared" si="6"/>
        <v>235.32</v>
      </c>
      <c r="L9" s="3">
        <f t="shared" si="6"/>
        <v>-52.3</v>
      </c>
      <c r="M9" s="3">
        <f t="shared" si="6"/>
        <v>-112.73</v>
      </c>
      <c r="N9" s="3">
        <f t="shared" si="6"/>
        <v>268.3</v>
      </c>
      <c r="O9" s="3">
        <f t="shared" si="6"/>
        <v>190.8</v>
      </c>
      <c r="P9" s="3">
        <f t="shared" si="6"/>
        <v>49.7</v>
      </c>
      <c r="Q9" s="3">
        <f t="shared" si="6"/>
        <v>57.56</v>
      </c>
      <c r="R9" s="3">
        <f t="shared" si="6"/>
        <v>-30.59</v>
      </c>
      <c r="S9" s="3">
        <f t="shared" si="6"/>
        <v>80.73</v>
      </c>
      <c r="T9" s="3">
        <f t="shared" si="6"/>
        <v>-69.75</v>
      </c>
      <c r="U9" s="3">
        <f t="shared" si="6"/>
        <v>177.9</v>
      </c>
      <c r="V9" s="3">
        <f t="shared" si="6"/>
        <v>70.23</v>
      </c>
      <c r="W9" s="3">
        <f t="shared" si="6"/>
        <v>156.36000000000001</v>
      </c>
      <c r="X9" s="3">
        <f t="shared" si="6"/>
        <v>-33.49</v>
      </c>
      <c r="Y9" s="3">
        <f t="shared" si="6"/>
        <v>-3.08</v>
      </c>
      <c r="Z9" s="3">
        <f t="shared" si="6"/>
        <v>6.84</v>
      </c>
    </row>
    <row r="10" spans="1:26" ht="15.5" x14ac:dyDescent="0.35">
      <c r="C10" t="s">
        <v>18</v>
      </c>
      <c r="D10" s="3">
        <f ca="1">IFERROR(IF(D9=0,"",D2/D9),"")</f>
        <v>33.857315598548972</v>
      </c>
      <c r="E10" s="3">
        <f ca="1">IFERROR(IF(E9=0,"",E2/E9),"")</f>
        <v>45.090180360721448</v>
      </c>
      <c r="I10" s="3">
        <f t="shared" ref="I10:Z10" ca="1" si="7">IFERROR(IF(I9=0,"",I2/I9),"")</f>
        <v>-5.150956874835507</v>
      </c>
      <c r="J10" s="3">
        <f t="shared" ca="1" si="7"/>
        <v>3.4984535821122549</v>
      </c>
      <c r="K10" s="3">
        <f t="shared" ca="1" si="7"/>
        <v>6.3105558388577254</v>
      </c>
      <c r="L10" s="3">
        <f t="shared" ca="1" si="7"/>
        <v>-19.024856596558319</v>
      </c>
      <c r="M10" s="3">
        <f t="shared" ca="1" si="7"/>
        <v>-10.023951033442739</v>
      </c>
      <c r="N10" s="3">
        <f t="shared" ca="1" si="7"/>
        <v>4.1557957510249715</v>
      </c>
      <c r="O10" s="3">
        <f t="shared" ca="1" si="7"/>
        <v>6.1844863731656181</v>
      </c>
      <c r="P10" s="3">
        <f t="shared" ca="1" si="7"/>
        <v>38.933601609657948</v>
      </c>
      <c r="Q10" s="3">
        <f t="shared" ca="1" si="7"/>
        <v>24.322446143154966</v>
      </c>
      <c r="R10" s="3">
        <f t="shared" ca="1" si="7"/>
        <v>-29.42137953579601</v>
      </c>
      <c r="S10" s="3">
        <f t="shared" ca="1" si="7"/>
        <v>15.483711135885049</v>
      </c>
      <c r="T10" s="3">
        <f t="shared" ca="1" si="7"/>
        <v>-14.265232974910393</v>
      </c>
      <c r="U10" s="3" t="str">
        <f t="shared" ca="1" si="7"/>
        <v/>
      </c>
      <c r="V10" s="3">
        <f t="shared" ca="1" si="7"/>
        <v>4.9836252313826002</v>
      </c>
      <c r="W10" s="3">
        <f t="shared" ca="1" si="7"/>
        <v>1.6308518802762852</v>
      </c>
      <c r="X10" s="3">
        <f t="shared" ca="1" si="7"/>
        <v>-8.062108091967751</v>
      </c>
      <c r="Y10" s="3">
        <f t="shared" ca="1" si="7"/>
        <v>-48.701298701298697</v>
      </c>
      <c r="Z10" s="3">
        <f t="shared" ca="1" si="7"/>
        <v>9.7953216374269001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455750011716</v>
      </c>
      <c r="E11" s="2">
        <f>IFERROR(INDEX(E51:E500,MATCH($C$11,$C$51:$C$500,0)),"")</f>
        <v>488051412968</v>
      </c>
      <c r="H11" s="2">
        <f>IFERROR(INDEX(D11:G11,COUNT(D11:G11)),"")</f>
        <v>488051412968</v>
      </c>
      <c r="I11" s="2">
        <f t="shared" ref="I11:Z11" si="8">IFERROR(INDEX(I51:I500,MATCH($C$11,$C$51:$C$500,0)),"")</f>
        <v>520801446058</v>
      </c>
      <c r="J11" s="2">
        <f t="shared" si="8"/>
        <v>673811401984</v>
      </c>
      <c r="K11" s="2">
        <f t="shared" si="8"/>
        <v>538477812389</v>
      </c>
      <c r="L11" s="2">
        <f t="shared" si="8"/>
        <v>457432145637</v>
      </c>
      <c r="M11" s="2">
        <f t="shared" si="8"/>
        <v>469088433523</v>
      </c>
      <c r="N11" s="2">
        <f t="shared" si="8"/>
        <v>502508932101</v>
      </c>
      <c r="O11" s="2">
        <f t="shared" si="8"/>
        <v>405678367807</v>
      </c>
      <c r="P11" s="2">
        <f t="shared" si="8"/>
        <v>331470159496</v>
      </c>
      <c r="Q11" s="2">
        <f t="shared" si="8"/>
        <v>300673281210</v>
      </c>
      <c r="R11" s="2">
        <f t="shared" si="8"/>
        <v>271255557498</v>
      </c>
      <c r="S11" s="2">
        <f t="shared" si="8"/>
        <v>267257654749</v>
      </c>
      <c r="T11" s="2">
        <f t="shared" si="8"/>
        <v>228239911594</v>
      </c>
      <c r="U11" s="2">
        <f t="shared" si="8"/>
        <v>205843369383</v>
      </c>
      <c r="V11" s="2">
        <f t="shared" si="8"/>
        <v>141383029704</v>
      </c>
      <c r="W11" s="2">
        <f t="shared" si="8"/>
        <v>100471649462</v>
      </c>
      <c r="X11" s="2">
        <f t="shared" si="8"/>
        <v>52623878403</v>
      </c>
      <c r="Y11" s="2">
        <f t="shared" si="8"/>
        <v>68187841522</v>
      </c>
      <c r="Z11" s="2">
        <f t="shared" si="8"/>
        <v>52709909999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-456000000000</v>
      </c>
      <c r="E12" s="2">
        <f>IFERROR(INDEX(E51:E500,MATCH("Net Debt (Quarter)",$C$51:$C$500,0)),"")</f>
        <v>-488000000000</v>
      </c>
      <c r="H12" s="2">
        <f>IFERROR(INDEX(D12:G12,COUNT(D12:G12)),"")</f>
        <v>-488000000000</v>
      </c>
      <c r="I12" s="2">
        <f t="shared" ref="I12:Z12" si="9">IFERROR(INDEX(I51:I500,MATCH($C$12,$C$51:$C$500,0)),"")</f>
        <v>-521000000000</v>
      </c>
      <c r="J12" s="2">
        <f t="shared" si="9"/>
        <v>-670000000000</v>
      </c>
      <c r="K12" s="2">
        <f t="shared" si="9"/>
        <v>-535000000000</v>
      </c>
      <c r="L12" s="2">
        <f t="shared" si="9"/>
        <v>-454000000000</v>
      </c>
      <c r="M12" s="2">
        <f t="shared" si="9"/>
        <v>-465000000000</v>
      </c>
      <c r="N12" s="2">
        <f t="shared" si="9"/>
        <v>-499000000000</v>
      </c>
      <c r="O12" s="2">
        <f t="shared" si="9"/>
        <v>-402000000000</v>
      </c>
      <c r="P12" s="2">
        <f t="shared" si="9"/>
        <v>-328000000000</v>
      </c>
      <c r="Q12" s="2">
        <f t="shared" si="9"/>
        <v>-297000000000</v>
      </c>
      <c r="R12" s="2">
        <f t="shared" si="9"/>
        <v>-268000000000</v>
      </c>
      <c r="S12" s="2">
        <f t="shared" si="9"/>
        <v>-264000000000</v>
      </c>
      <c r="T12" s="2">
        <f t="shared" si="9"/>
        <v>-222000000000</v>
      </c>
      <c r="U12" s="2">
        <f t="shared" si="9"/>
        <v>-206000000000</v>
      </c>
      <c r="V12" s="2">
        <f t="shared" si="9"/>
        <v>-141000000000</v>
      </c>
      <c r="W12" s="2">
        <f t="shared" si="9"/>
        <v>-100000000000</v>
      </c>
      <c r="X12" s="2">
        <f t="shared" si="9"/>
        <v>-50000000000</v>
      </c>
      <c r="Y12" s="2">
        <f t="shared" si="9"/>
        <v>-62000000000</v>
      </c>
      <c r="Z12" s="2">
        <f t="shared" si="9"/>
        <v>-52000000000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4000000000</v>
      </c>
      <c r="K13" s="2">
        <f t="shared" si="10"/>
        <v>4000000000</v>
      </c>
      <c r="L13" s="2">
        <f t="shared" si="10"/>
        <v>4000000000</v>
      </c>
      <c r="M13" s="2">
        <f t="shared" si="10"/>
        <v>4000000000</v>
      </c>
      <c r="N13" s="2">
        <f t="shared" si="10"/>
        <v>4000000000</v>
      </c>
      <c r="O13" s="2">
        <f t="shared" si="10"/>
        <v>4000000000</v>
      </c>
      <c r="P13" s="2">
        <f t="shared" si="10"/>
        <v>4000000000</v>
      </c>
      <c r="Q13" s="2">
        <f t="shared" si="10"/>
        <v>4000000000</v>
      </c>
      <c r="R13" s="2">
        <f t="shared" si="10"/>
        <v>4000000000</v>
      </c>
      <c r="S13" s="2">
        <f t="shared" si="10"/>
        <v>4000000000</v>
      </c>
      <c r="T13" s="2">
        <f t="shared" si="10"/>
        <v>7000000000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3000000000</v>
      </c>
      <c r="Y13" s="2">
        <f t="shared" si="10"/>
        <v>6000000000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-255494378</v>
      </c>
      <c r="E14" s="2">
        <f>IFERROR(INDEX(E51:E500,MATCH($C$14,$C$51:$C$500,0)),"")</f>
        <v>-216453457</v>
      </c>
      <c r="H14" s="2">
        <f>IFERROR(SUM(D14:G14)*(4/MAX(1,COUNT(D14:G14))),"")</f>
        <v>-943895670</v>
      </c>
      <c r="I14" s="2">
        <f t="shared" ref="I14:Z14" si="11">IFERROR(INDEX(I51:I500,MATCH($C$14,$C$51:$C$500,0)),"")</f>
        <v>-961618020</v>
      </c>
      <c r="J14" s="2">
        <f t="shared" si="11"/>
        <v>-608481003</v>
      </c>
      <c r="K14" s="2">
        <f t="shared" si="11"/>
        <v>-570166517</v>
      </c>
      <c r="L14" s="2">
        <f t="shared" si="11"/>
        <v>-701209980</v>
      </c>
      <c r="M14" s="2">
        <f t="shared" si="11"/>
        <v>-359130508</v>
      </c>
      <c r="N14" s="2">
        <f t="shared" si="11"/>
        <v>-393590072</v>
      </c>
      <c r="O14" s="2">
        <f t="shared" si="11"/>
        <v>-442539982</v>
      </c>
      <c r="P14" s="2">
        <f t="shared" si="11"/>
        <v>-1075456021</v>
      </c>
      <c r="Q14" s="2">
        <f t="shared" si="11"/>
        <v>-1208659753</v>
      </c>
      <c r="R14" s="2">
        <f t="shared" si="11"/>
        <v>-170380127</v>
      </c>
      <c r="S14" s="2">
        <f t="shared" si="11"/>
        <v>-160503775</v>
      </c>
      <c r="T14" s="2">
        <f t="shared" si="11"/>
        <v>-128105359</v>
      </c>
      <c r="U14" s="2">
        <f t="shared" si="11"/>
        <v>-102964285</v>
      </c>
      <c r="V14" s="2">
        <f t="shared" si="11"/>
        <v>-88205512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-3861197692</v>
      </c>
      <c r="E15" s="2">
        <f>IFERROR(INDEX(E51:E500,MATCH($C$15,$C$51:$C$500,0)),"")</f>
        <v>-3757220203</v>
      </c>
      <c r="H15" s="2">
        <f>IFERROR(SUM(D15:G15)*(4/MAX(1,COUNT(D15:G15))),"")</f>
        <v>-15236835790</v>
      </c>
      <c r="I15" s="2">
        <f t="shared" ref="I15:Z15" si="12">IFERROR(INDEX(I51:I500,MATCH($C$15,$C$51:$C$500,0)),"")</f>
        <v>-25067752814</v>
      </c>
      <c r="J15" s="2">
        <f t="shared" si="12"/>
        <v>-24309683624</v>
      </c>
      <c r="K15" s="2">
        <f t="shared" si="12"/>
        <v>-16008044927</v>
      </c>
      <c r="L15" s="2">
        <f t="shared" si="12"/>
        <v>-2009698316</v>
      </c>
      <c r="M15" s="2">
        <f t="shared" si="12"/>
        <v>-489900201</v>
      </c>
      <c r="N15" s="2">
        <f t="shared" si="12"/>
        <v>-1628421174</v>
      </c>
      <c r="O15" s="2">
        <f t="shared" si="12"/>
        <v>-11873842778</v>
      </c>
      <c r="P15" s="2">
        <f t="shared" si="12"/>
        <v>-11363690007</v>
      </c>
      <c r="Q15" s="2">
        <f t="shared" si="12"/>
        <v>-9568286281</v>
      </c>
      <c r="R15" s="2">
        <f t="shared" si="12"/>
        <v>-6751500976</v>
      </c>
      <c r="S15" s="2">
        <f t="shared" si="12"/>
        <v>-6570934251</v>
      </c>
      <c r="T15" s="2">
        <f t="shared" si="12"/>
        <v>-7352222483</v>
      </c>
      <c r="U15" s="2">
        <f t="shared" si="12"/>
        <v>-6194743702</v>
      </c>
      <c r="V15" s="2">
        <f t="shared" si="12"/>
        <v>-5606332184</v>
      </c>
      <c r="W15" s="2">
        <f t="shared" si="12"/>
        <v>-3681883698</v>
      </c>
      <c r="X15" s="2">
        <f t="shared" si="12"/>
        <v>-2371074653</v>
      </c>
      <c r="Y15" s="2">
        <f t="shared" si="12"/>
        <v>-934333534</v>
      </c>
      <c r="Z15" s="2">
        <f t="shared" si="12"/>
        <v>-2821661823</v>
      </c>
    </row>
    <row r="16" spans="1:26" ht="15.5" x14ac:dyDescent="0.35">
      <c r="C16" t="s">
        <v>29</v>
      </c>
      <c r="D16" s="2">
        <f>IFERROR(INDEX(D51:D500,MATCH($C$16,$C$51:$C$500,0)),"")</f>
        <v>62406035788</v>
      </c>
      <c r="E16" s="2">
        <f>IFERROR(INDEX(E51:E500,MATCH($C$16,$C$51:$C$500,0)),"")</f>
        <v>19360121509</v>
      </c>
      <c r="H16" s="2">
        <f>IFERROR(SUM(D16:G16)*(4/MAX(1,COUNT(D16:G16))),"")</f>
        <v>163532314594</v>
      </c>
      <c r="I16" s="2">
        <f t="shared" ref="I16:Z16" si="13">IFERROR(INDEX(I51:I500,MATCH($C$16,$C$51:$C$500,0)),"")</f>
        <v>130523477819</v>
      </c>
      <c r="J16" s="2">
        <f t="shared" si="13"/>
        <v>126419438204</v>
      </c>
      <c r="K16" s="2">
        <f t="shared" si="13"/>
        <v>86766329492</v>
      </c>
      <c r="L16" s="2">
        <f t="shared" si="13"/>
        <v>44936937139</v>
      </c>
      <c r="M16" s="2">
        <f t="shared" si="13"/>
        <v>796123137</v>
      </c>
      <c r="N16" s="2">
        <f t="shared" si="13"/>
        <v>2873429978</v>
      </c>
      <c r="O16" s="2">
        <f t="shared" si="13"/>
        <v>59322890556</v>
      </c>
      <c r="P16" s="2">
        <f t="shared" si="13"/>
        <v>51012553034</v>
      </c>
      <c r="Q16" s="2">
        <f t="shared" si="13"/>
        <v>42513888692</v>
      </c>
      <c r="R16" s="2">
        <f t="shared" si="13"/>
        <v>33961105492</v>
      </c>
      <c r="S16" s="2">
        <f t="shared" si="13"/>
        <v>32708561182</v>
      </c>
      <c r="T16" s="2">
        <f t="shared" si="13"/>
        <v>45938895984</v>
      </c>
      <c r="U16" s="2">
        <f t="shared" si="13"/>
        <v>27299165691</v>
      </c>
      <c r="V16" s="2">
        <f t="shared" si="13"/>
        <v>22132110990</v>
      </c>
      <c r="W16" s="2">
        <f t="shared" si="13"/>
        <v>15857724721</v>
      </c>
      <c r="X16" s="2">
        <f t="shared" si="13"/>
        <v>9833282350</v>
      </c>
      <c r="Y16" s="2">
        <f t="shared" si="13"/>
        <v>1346225463</v>
      </c>
      <c r="Z16" s="2">
        <f t="shared" si="13"/>
        <v>8906669611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490000000000</v>
      </c>
      <c r="E20" s="2">
        <f ca="1">IFERROR(E21*E2,"")</f>
        <v>393750000000</v>
      </c>
      <c r="H20" s="2">
        <f t="shared" ref="H20:Z20" ca="1" si="14">IFERROR(H21*H2,"")</f>
        <v>393750000000</v>
      </c>
      <c r="I20" s="2">
        <f t="shared" ca="1" si="14"/>
        <v>479500000000</v>
      </c>
      <c r="J20" s="2">
        <f t="shared" ca="1" si="14"/>
        <v>483000000000</v>
      </c>
      <c r="K20" s="2">
        <f t="shared" ca="1" si="14"/>
        <v>519750000000</v>
      </c>
      <c r="L20" s="2">
        <f t="shared" ca="1" si="14"/>
        <v>348250000000</v>
      </c>
      <c r="M20" s="2">
        <f t="shared" ca="1" si="14"/>
        <v>395500000000</v>
      </c>
      <c r="N20" s="2">
        <f t="shared" ca="1" si="14"/>
        <v>390250000000</v>
      </c>
      <c r="O20" s="2">
        <f t="shared" ca="1" si="14"/>
        <v>413000000000</v>
      </c>
      <c r="P20" s="2">
        <f t="shared" ca="1" si="14"/>
        <v>677250000000</v>
      </c>
      <c r="Q20" s="2">
        <f t="shared" ca="1" si="14"/>
        <v>490000000000</v>
      </c>
      <c r="R20" s="2">
        <f t="shared" ca="1" si="14"/>
        <v>315000000000</v>
      </c>
      <c r="S20" s="2">
        <f t="shared" ca="1" si="14"/>
        <v>437500000000</v>
      </c>
      <c r="T20" s="2">
        <f t="shared" ca="1" si="14"/>
        <v>348250000000</v>
      </c>
      <c r="U20" s="2" t="str">
        <f t="shared" ca="1" si="14"/>
        <v/>
      </c>
      <c r="V20" s="2">
        <f t="shared" ca="1" si="14"/>
        <v>122500000000</v>
      </c>
      <c r="W20" s="2">
        <f t="shared" ca="1" si="14"/>
        <v>89250000000</v>
      </c>
      <c r="X20" s="2">
        <f t="shared" ca="1" si="14"/>
        <v>94500000000</v>
      </c>
      <c r="Y20" s="2">
        <f t="shared" ca="1" si="14"/>
        <v>52500000000</v>
      </c>
      <c r="Z20" s="2">
        <f t="shared" ca="1" si="14"/>
        <v>23450000000</v>
      </c>
    </row>
    <row r="21" spans="1:26" ht="15.5" x14ac:dyDescent="0.35">
      <c r="C21" t="s">
        <v>12</v>
      </c>
      <c r="D21" s="2">
        <f>IFERROR(INDEX(D51:D500,MATCH($C$7,$C$51:$C$500,0)),"")</f>
        <v>350000000</v>
      </c>
      <c r="E21" s="2">
        <f>IFERROR(INDEX(E51:E500,MATCH($C$7,$C$51:$C$500,0)),"")</f>
        <v>350000000</v>
      </c>
      <c r="H21" s="2">
        <f>IFERROR(INDEX(D21:G21,COUNT(D21:G21)),"")</f>
        <v>350000000</v>
      </c>
      <c r="I21" s="2">
        <f t="shared" ref="I21:Z21" si="15">IFERROR(INDEX(I51:I500,MATCH($C$7,$C$51:$C$500,0)),"")</f>
        <v>350000000</v>
      </c>
      <c r="J21" s="2">
        <f t="shared" si="15"/>
        <v>350000000</v>
      </c>
      <c r="K21" s="2">
        <f t="shared" si="15"/>
        <v>350000000</v>
      </c>
      <c r="L21" s="2">
        <f t="shared" si="15"/>
        <v>350000000</v>
      </c>
      <c r="M21" s="2">
        <f t="shared" si="15"/>
        <v>350000000</v>
      </c>
      <c r="N21" s="2">
        <f t="shared" si="15"/>
        <v>350000000</v>
      </c>
      <c r="O21" s="2">
        <f t="shared" si="15"/>
        <v>350000000</v>
      </c>
      <c r="P21" s="2">
        <f t="shared" si="15"/>
        <v>350000000</v>
      </c>
      <c r="Q21" s="2">
        <f t="shared" si="15"/>
        <v>350000000</v>
      </c>
      <c r="R21" s="2">
        <f t="shared" si="15"/>
        <v>350000000</v>
      </c>
      <c r="S21" s="2">
        <f t="shared" si="15"/>
        <v>350000000</v>
      </c>
      <c r="T21" s="2">
        <f t="shared" si="15"/>
        <v>350000000</v>
      </c>
      <c r="U21" s="2">
        <f t="shared" si="15"/>
        <v>350000000</v>
      </c>
      <c r="V21" s="2">
        <f t="shared" si="15"/>
        <v>350000000</v>
      </c>
      <c r="W21" s="2">
        <f t="shared" si="15"/>
        <v>350000000</v>
      </c>
      <c r="X21" s="2">
        <f t="shared" si="15"/>
        <v>350000000</v>
      </c>
      <c r="Y21" s="2">
        <f t="shared" si="15"/>
        <v>350000000</v>
      </c>
      <c r="Z21" s="2">
        <f t="shared" si="15"/>
        <v>350000000</v>
      </c>
    </row>
    <row r="23" spans="1:26" ht="15.5" x14ac:dyDescent="0.35">
      <c r="B23" t="s">
        <v>54</v>
      </c>
      <c r="C23" t="s">
        <v>55</v>
      </c>
      <c r="D23" s="3">
        <f>IFERROR(D5/D6*100,"")</f>
        <v>9.8056763255230237</v>
      </c>
      <c r="E23" s="3">
        <f>IFERROR(E5/E6*100,"")</f>
        <v>2.2132136582014206</v>
      </c>
      <c r="H23" s="3">
        <f t="shared" ref="H23:Z23" si="16">IFERROR(H5/H6*100,"")</f>
        <v>24.824359637391314</v>
      </c>
      <c r="I23" s="3">
        <f t="shared" si="16"/>
        <v>18.814853073415232</v>
      </c>
      <c r="J23" s="3">
        <f t="shared" si="16"/>
        <v>13.658719289092897</v>
      </c>
      <c r="K23" s="3">
        <f t="shared" si="16"/>
        <v>11.856806095891859</v>
      </c>
      <c r="L23" s="3">
        <f t="shared" si="16"/>
        <v>-7.2410738539626829</v>
      </c>
      <c r="M23" s="3">
        <f t="shared" si="16"/>
        <v>14.675572945519782</v>
      </c>
      <c r="N23" s="3">
        <f t="shared" si="16"/>
        <v>-5.426566606710951</v>
      </c>
      <c r="O23" s="3">
        <f t="shared" si="16"/>
        <v>-2.2217843485808593</v>
      </c>
      <c r="P23" s="3">
        <f t="shared" si="16"/>
        <v>9.5114696790370665</v>
      </c>
      <c r="Q23" s="3">
        <f t="shared" si="16"/>
        <v>7.6422629673274773</v>
      </c>
      <c r="R23" s="3">
        <f t="shared" si="16"/>
        <v>0.6715442134705345</v>
      </c>
      <c r="S23" s="3">
        <f t="shared" si="16"/>
        <v>21.921287207174426</v>
      </c>
      <c r="T23" s="3">
        <f t="shared" si="16"/>
        <v>24.12673372173122</v>
      </c>
      <c r="U23" s="3">
        <f t="shared" si="16"/>
        <v>25.460935819757392</v>
      </c>
      <c r="V23" s="3">
        <f t="shared" si="16"/>
        <v>27.956539259222641</v>
      </c>
      <c r="W23" s="3">
        <f t="shared" si="16"/>
        <v>16.778634571301662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-0.12220046900426174</v>
      </c>
      <c r="E24" s="4">
        <f>IFERROR(_xlfn.RRI(5,J23,E23),"")</f>
        <v>-0.30509942279919067</v>
      </c>
      <c r="H24" s="4">
        <f t="shared" ref="H24:Z24" si="17">IFERROR(_xlfn.RRI(5,M23,H23),"")</f>
        <v>0.11085301420392635</v>
      </c>
      <c r="I24" s="4" t="str">
        <f t="shared" si="17"/>
        <v/>
      </c>
      <c r="J24" s="4" t="str">
        <f t="shared" si="17"/>
        <v/>
      </c>
      <c r="K24" s="4">
        <f t="shared" si="17"/>
        <v>4.506672009281254E-2</v>
      </c>
      <c r="L24" s="4" t="str">
        <f t="shared" si="17"/>
        <v/>
      </c>
      <c r="M24" s="4">
        <f t="shared" si="17"/>
        <v>0.85312233652670755</v>
      </c>
      <c r="N24" s="4" t="str">
        <f t="shared" si="17"/>
        <v/>
      </c>
      <c r="O24" s="4" t="str">
        <f t="shared" si="17"/>
        <v/>
      </c>
      <c r="P24" s="4">
        <f t="shared" si="17"/>
        <v>-0.17875137937178509</v>
      </c>
      <c r="Q24" s="4">
        <f t="shared" si="17"/>
        <v>-0.22847906735835521</v>
      </c>
      <c r="R24" s="4">
        <f t="shared" si="17"/>
        <v>-0.47463202100106094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298.55</v>
      </c>
      <c r="J25" s="3">
        <f t="shared" si="18"/>
        <v>289.26</v>
      </c>
      <c r="K25" s="3">
        <f t="shared" si="18"/>
        <v>200.46</v>
      </c>
      <c r="L25" s="3">
        <f t="shared" si="18"/>
        <v>121.69</v>
      </c>
      <c r="M25" s="3">
        <f t="shared" si="18"/>
        <v>1.46</v>
      </c>
      <c r="N25" s="3">
        <f t="shared" si="18"/>
        <v>4.7699999999999996</v>
      </c>
      <c r="O25" s="3">
        <f t="shared" si="18"/>
        <v>135.15</v>
      </c>
      <c r="P25" s="3">
        <f t="shared" si="18"/>
        <v>112.84</v>
      </c>
      <c r="Q25" s="3">
        <f t="shared" si="18"/>
        <v>93.91</v>
      </c>
      <c r="R25" s="3">
        <f t="shared" si="18"/>
        <v>77.180000000000007</v>
      </c>
      <c r="S25" s="3">
        <f t="shared" si="18"/>
        <v>79.569999999999993</v>
      </c>
      <c r="T25" s="3">
        <f t="shared" si="18"/>
        <v>106.66</v>
      </c>
      <c r="U25" s="3">
        <f t="shared" si="18"/>
        <v>57.9</v>
      </c>
      <c r="V25" s="3">
        <f t="shared" si="18"/>
        <v>47.3</v>
      </c>
      <c r="W25" s="3">
        <f t="shared" si="18"/>
        <v>34.89</v>
      </c>
      <c r="X25" s="3">
        <f t="shared" si="18"/>
        <v>21.13</v>
      </c>
      <c r="Y25" s="3">
        <f t="shared" si="18"/>
        <v>1.17</v>
      </c>
      <c r="Z25" s="3">
        <f t="shared" si="18"/>
        <v>17.23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1.2871768115521083</v>
      </c>
      <c r="J26" s="4">
        <f t="shared" si="19"/>
        <v>0.1643792739754224</v>
      </c>
      <c r="K26" s="4">
        <f t="shared" si="19"/>
        <v>0.12179352700885993</v>
      </c>
      <c r="L26" s="4">
        <f t="shared" si="19"/>
        <v>5.319456704644665E-2</v>
      </c>
      <c r="M26" s="4">
        <f t="shared" si="19"/>
        <v>-0.54775932953685436</v>
      </c>
      <c r="N26" s="4">
        <f t="shared" si="19"/>
        <v>-0.43042121584550896</v>
      </c>
      <c r="O26" s="4">
        <f t="shared" si="19"/>
        <v>4.8486623479773394E-2</v>
      </c>
      <c r="P26" s="4">
        <f t="shared" si="19"/>
        <v>0.14276492679083863</v>
      </c>
      <c r="Q26" s="4">
        <f t="shared" si="19"/>
        <v>0.14701775353701318</v>
      </c>
      <c r="R26" s="4">
        <f t="shared" si="19"/>
        <v>0.1720894610342325</v>
      </c>
      <c r="S26" s="4">
        <f t="shared" si="19"/>
        <v>0.303676905766185</v>
      </c>
      <c r="T26" s="4">
        <f t="shared" si="19"/>
        <v>1.4658300652394449</v>
      </c>
      <c r="U26" s="4">
        <f t="shared" si="19"/>
        <v>0.27432046360225781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1628.0317156285714</v>
      </c>
      <c r="E27" s="3">
        <f>IFERROR(E4/E21,"")</f>
        <v>1584.9118379885715</v>
      </c>
      <c r="H27" s="3">
        <f t="shared" ref="H27:Z27" si="20">IFERROR(H4/H21,"")</f>
        <v>6425.8871072342854</v>
      </c>
      <c r="I27" s="3">
        <f t="shared" si="20"/>
        <v>7131.4785638457142</v>
      </c>
      <c r="J27" s="3">
        <f t="shared" si="20"/>
        <v>7381.6565777171427</v>
      </c>
      <c r="K27" s="3">
        <f t="shared" si="20"/>
        <v>6213.459744965714</v>
      </c>
      <c r="L27" s="3">
        <f t="shared" si="20"/>
        <v>5127.9798924457145</v>
      </c>
      <c r="M27" s="3">
        <f t="shared" si="20"/>
        <v>1402.9166248942856</v>
      </c>
      <c r="N27" s="3">
        <f t="shared" si="20"/>
        <v>1575.9689960257142</v>
      </c>
      <c r="O27" s="3">
        <f t="shared" si="20"/>
        <v>6875.1214222142853</v>
      </c>
      <c r="P27" s="3">
        <f t="shared" si="20"/>
        <v>5969.2113981114289</v>
      </c>
      <c r="Q27" s="3">
        <f t="shared" si="20"/>
        <v>5312.0558801799998</v>
      </c>
      <c r="R27" s="3">
        <f t="shared" si="20"/>
        <v>4592.2888257714285</v>
      </c>
      <c r="S27" s="3">
        <f t="shared" si="20"/>
        <v>4493.2955899457147</v>
      </c>
      <c r="T27" s="3">
        <f t="shared" si="20"/>
        <v>4686.0191752199999</v>
      </c>
      <c r="U27" s="3">
        <f t="shared" si="20"/>
        <v>4590.4459077771426</v>
      </c>
      <c r="V27" s="3">
        <f t="shared" si="20"/>
        <v>4367.3523343885718</v>
      </c>
      <c r="W27" s="3">
        <f t="shared" si="20"/>
        <v>3957.9656501771428</v>
      </c>
      <c r="X27" s="3">
        <f t="shared" si="20"/>
        <v>3445.3040562514284</v>
      </c>
      <c r="Y27" s="3">
        <f t="shared" si="20"/>
        <v>3259.0173668914285</v>
      </c>
      <c r="Z27" s="3">
        <f t="shared" si="20"/>
        <v>3396.5915573171428</v>
      </c>
    </row>
    <row r="28" spans="1:26" ht="15.5" x14ac:dyDescent="0.35">
      <c r="C28" t="s">
        <v>61</v>
      </c>
      <c r="D28" s="4">
        <f>IFERROR(_xlfn.RRI(5,I27,D27),"")</f>
        <v>-0.25578802141711743</v>
      </c>
      <c r="E28" s="4">
        <f>IFERROR(_xlfn.RRI(5,J27,E27),"")</f>
        <v>-0.26485966040946729</v>
      </c>
      <c r="H28" s="4">
        <f t="shared" ref="H28:Z28" si="21">IFERROR(_xlfn.RRI(5,M27,H27),"")</f>
        <v>0.35575197551096505</v>
      </c>
      <c r="I28" s="4">
        <f t="shared" si="21"/>
        <v>0.35246608182811512</v>
      </c>
      <c r="J28" s="4">
        <f t="shared" si="21"/>
        <v>1.4319308426921529E-2</v>
      </c>
      <c r="K28" s="4">
        <f t="shared" si="21"/>
        <v>8.0528594535314024E-3</v>
      </c>
      <c r="L28" s="4">
        <f t="shared" si="21"/>
        <v>-7.0286096189460245E-3</v>
      </c>
      <c r="M28" s="4">
        <f t="shared" si="21"/>
        <v>-0.21113891345489366</v>
      </c>
      <c r="N28" s="4">
        <f t="shared" si="21"/>
        <v>-0.18904541049742696</v>
      </c>
      <c r="O28" s="4">
        <f t="shared" si="21"/>
        <v>7.968051134354881E-2</v>
      </c>
      <c r="P28" s="4">
        <f t="shared" si="21"/>
        <v>5.3931578005378178E-2</v>
      </c>
      <c r="Q28" s="4">
        <f t="shared" si="21"/>
        <v>3.9941431680103889E-2</v>
      </c>
      <c r="R28" s="4">
        <f t="shared" si="21"/>
        <v>3.0176016260762051E-2</v>
      </c>
      <c r="S28" s="4">
        <f t="shared" si="21"/>
        <v>5.455075462330794E-2</v>
      </c>
      <c r="T28" s="4">
        <f t="shared" si="21"/>
        <v>7.5334246976187069E-2</v>
      </c>
      <c r="U28" s="4">
        <f t="shared" si="21"/>
        <v>6.2092420803528947E-2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3.2116435041139528E-2</v>
      </c>
      <c r="J29" s="4">
        <f t="shared" si="22"/>
        <v>0.44298114337024835</v>
      </c>
      <c r="K29" s="4">
        <f t="shared" si="22"/>
        <v>0.6473005177089326</v>
      </c>
      <c r="L29" s="4">
        <f t="shared" si="22"/>
        <v>82.349315068493155</v>
      </c>
      <c r="M29" s="4">
        <f t="shared" si="22"/>
        <v>-0.69392033542976939</v>
      </c>
      <c r="N29" s="4">
        <f t="shared" si="22"/>
        <v>-0.96470588235294108</v>
      </c>
      <c r="O29" s="4">
        <f t="shared" si="22"/>
        <v>0.19771357674583481</v>
      </c>
      <c r="P29" s="4">
        <f t="shared" si="22"/>
        <v>0.2015759769992547</v>
      </c>
      <c r="Q29" s="4">
        <f t="shared" si="22"/>
        <v>0.2167660015548068</v>
      </c>
      <c r="R29" s="4">
        <f t="shared" si="22"/>
        <v>-3.0036445896694564E-2</v>
      </c>
      <c r="S29" s="4">
        <f t="shared" si="22"/>
        <v>-0.25398462403900246</v>
      </c>
      <c r="T29" s="4">
        <f t="shared" si="22"/>
        <v>0.84214162348877375</v>
      </c>
      <c r="U29" s="4">
        <f t="shared" si="22"/>
        <v>0.22410147991543344</v>
      </c>
      <c r="V29" s="4">
        <f t="shared" si="22"/>
        <v>0.35568930925766684</v>
      </c>
      <c r="W29" s="4">
        <f t="shared" si="22"/>
        <v>0.65120681495504029</v>
      </c>
      <c r="X29" s="4">
        <f t="shared" si="22"/>
        <v>17.059829059829063</v>
      </c>
      <c r="Y29" s="4">
        <f t="shared" si="22"/>
        <v>-0.93209518282066173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-9.8940416113504001E-2</v>
      </c>
      <c r="I30" s="4">
        <f t="shared" si="23"/>
        <v>-3.3891852220087802E-2</v>
      </c>
      <c r="J30" s="4">
        <f t="shared" si="23"/>
        <v>0.18801068659017681</v>
      </c>
      <c r="K30" s="4">
        <f t="shared" si="23"/>
        <v>0.21167786833935806</v>
      </c>
      <c r="L30" s="4">
        <f t="shared" si="23"/>
        <v>2.6552278313988364</v>
      </c>
      <c r="M30" s="4">
        <f t="shared" si="23"/>
        <v>-0.10980696420287001</v>
      </c>
      <c r="N30" s="4">
        <f t="shared" si="23"/>
        <v>-0.77077219451956414</v>
      </c>
      <c r="O30" s="4">
        <f t="shared" si="23"/>
        <v>0.15176376973170577</v>
      </c>
      <c r="P30" s="4">
        <f t="shared" si="23"/>
        <v>0.12371020425130794</v>
      </c>
      <c r="Q30" s="4">
        <f t="shared" si="23"/>
        <v>0.15673383833554119</v>
      </c>
      <c r="R30" s="4">
        <f t="shared" si="23"/>
        <v>2.2031320629611585E-2</v>
      </c>
      <c r="S30" s="4">
        <f t="shared" si="23"/>
        <v>-4.1127357372633275E-2</v>
      </c>
      <c r="T30" s="4">
        <f t="shared" si="23"/>
        <v>2.0820040005468068E-2</v>
      </c>
      <c r="U30" s="4">
        <f t="shared" si="23"/>
        <v>5.1082110236888835E-2</v>
      </c>
      <c r="V30" s="4">
        <f t="shared" si="23"/>
        <v>0.10343361221265435</v>
      </c>
      <c r="W30" s="4">
        <f t="shared" si="23"/>
        <v>0.14880010169073504</v>
      </c>
      <c r="X30" s="4">
        <f t="shared" si="23"/>
        <v>5.7160385597357831E-2</v>
      </c>
      <c r="Y30" s="4">
        <f t="shared" si="23"/>
        <v>-4.0503601361589571E-2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1680.81</v>
      </c>
      <c r="E32" s="3">
        <f>IFERROR(INDEX(E51:E500,MATCH($A$32,$C$51:$C$500,0)),"")</f>
        <v>1616</v>
      </c>
      <c r="H32" s="3">
        <f>IFERROR(INDEX(D32:G32,COUNT(D32:G32)),"")</f>
        <v>1616</v>
      </c>
      <c r="I32" s="3">
        <f t="shared" ref="I32:Z32" si="24">IFERROR(INDEX(I51:I500,MATCH($C$32,$C$51:$C$500,0)),"")</f>
        <v>1580.23</v>
      </c>
      <c r="J32" s="3">
        <f t="shared" si="24"/>
        <v>1388.09</v>
      </c>
      <c r="K32" s="3">
        <f t="shared" si="24"/>
        <v>1272.6600000000001</v>
      </c>
      <c r="L32" s="3">
        <f t="shared" si="24"/>
        <v>1171.01</v>
      </c>
      <c r="M32" s="3">
        <f t="shared" si="24"/>
        <v>1281.27</v>
      </c>
      <c r="N32" s="3">
        <f t="shared" si="24"/>
        <v>1116.76</v>
      </c>
      <c r="O32" s="3">
        <f t="shared" si="24"/>
        <v>1227.93</v>
      </c>
      <c r="P32" s="3">
        <f t="shared" si="24"/>
        <v>1255.47</v>
      </c>
      <c r="Q32" s="3">
        <f t="shared" si="24"/>
        <v>1134.8699999999999</v>
      </c>
      <c r="R32" s="3">
        <f t="shared" si="24"/>
        <v>1047.1400000000001</v>
      </c>
      <c r="S32" s="3">
        <f t="shared" si="24"/>
        <v>1041.1300000000001</v>
      </c>
      <c r="T32" s="3">
        <f t="shared" si="24"/>
        <v>822.82</v>
      </c>
      <c r="U32" s="3">
        <f t="shared" si="24"/>
        <v>621.44000000000005</v>
      </c>
      <c r="V32" s="3">
        <f t="shared" si="24"/>
        <v>461.57</v>
      </c>
      <c r="W32" s="3">
        <f t="shared" si="24"/>
        <v>331.24</v>
      </c>
      <c r="X32" s="3">
        <f t="shared" si="24"/>
        <v>275.73</v>
      </c>
      <c r="Y32" s="3">
        <f t="shared" si="24"/>
        <v>252.93</v>
      </c>
      <c r="Z32" s="3">
        <f t="shared" si="24"/>
        <v>258.45999999999998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0.67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Z33" si="25">IFERROR(INDEX(I51:I500,MATCH($C$33,$C$51:$C$500,0)),"")</f>
        <v>0.87</v>
      </c>
      <c r="J33" s="3">
        <f t="shared" si="25"/>
        <v>0.99</v>
      </c>
      <c r="K33" s="3">
        <f t="shared" si="25"/>
        <v>1.17</v>
      </c>
      <c r="L33" s="3">
        <f t="shared" si="25"/>
        <v>0.85</v>
      </c>
      <c r="M33" s="3">
        <f t="shared" si="25"/>
        <v>0.88</v>
      </c>
      <c r="N33" s="3">
        <f t="shared" si="25"/>
        <v>1</v>
      </c>
      <c r="O33" s="3">
        <f t="shared" si="25"/>
        <v>0.96</v>
      </c>
      <c r="P33" s="3">
        <f t="shared" si="25"/>
        <v>1.54</v>
      </c>
      <c r="Q33" s="3">
        <f t="shared" si="25"/>
        <v>1.23</v>
      </c>
      <c r="R33" s="3">
        <f t="shared" si="25"/>
        <v>0.86</v>
      </c>
      <c r="S33" s="3">
        <f t="shared" si="25"/>
        <v>1.2</v>
      </c>
      <c r="T33" s="3">
        <f t="shared" si="25"/>
        <v>1.21</v>
      </c>
      <c r="U33" s="3">
        <f t="shared" si="25"/>
        <v>0.64</v>
      </c>
      <c r="V33" s="3">
        <f t="shared" si="25"/>
        <v>0.76</v>
      </c>
      <c r="W33" s="3">
        <f t="shared" si="25"/>
        <v>0.77</v>
      </c>
      <c r="X33" s="3">
        <f t="shared" si="25"/>
        <v>0.98</v>
      </c>
      <c r="Y33" s="3">
        <f t="shared" si="25"/>
        <v>0.59</v>
      </c>
      <c r="Z33" s="3">
        <f t="shared" si="25"/>
        <v>0.26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6.79</v>
      </c>
      <c r="E34" s="3">
        <f>IFERROR(INDEX(E51:E500,MATCH($A$34,$C$51:$C$500,0)),"")</f>
        <v>31.7</v>
      </c>
      <c r="H34" s="3">
        <f>IFERROR(INDEX(D34:G34,COUNT(D34:G34)),"")</f>
        <v>31.7</v>
      </c>
      <c r="I34" s="3">
        <f t="shared" ref="I34:Z34" si="26">IFERROR(INDEX(I51:I500,MATCH($C$34,$C$51:$C$500,0)),"")</f>
        <v>4.59</v>
      </c>
      <c r="J34" s="3">
        <f t="shared" si="26"/>
        <v>4.7699999999999996</v>
      </c>
      <c r="K34" s="3">
        <f t="shared" si="26"/>
        <v>7.41</v>
      </c>
      <c r="L34" s="3">
        <f t="shared" si="26"/>
        <v>8.18</v>
      </c>
      <c r="M34" s="3">
        <f t="shared" si="26"/>
        <v>773.97</v>
      </c>
      <c r="N34" s="3">
        <f t="shared" si="26"/>
        <v>233.75</v>
      </c>
      <c r="O34" s="3">
        <f t="shared" si="26"/>
        <v>8.73</v>
      </c>
      <c r="P34" s="3">
        <f t="shared" si="26"/>
        <v>17.149999999999999</v>
      </c>
      <c r="Q34" s="3">
        <f t="shared" si="26"/>
        <v>14.91</v>
      </c>
      <c r="R34" s="3">
        <f t="shared" si="26"/>
        <v>11.66</v>
      </c>
      <c r="S34" s="3">
        <f t="shared" si="26"/>
        <v>15.71</v>
      </c>
      <c r="T34" s="3">
        <f t="shared" si="26"/>
        <v>9.33</v>
      </c>
      <c r="U34" s="3">
        <f t="shared" si="26"/>
        <v>6.91</v>
      </c>
      <c r="V34" s="3">
        <f t="shared" si="26"/>
        <v>7.4</v>
      </c>
      <c r="W34" s="3">
        <f t="shared" si="26"/>
        <v>7.31</v>
      </c>
      <c r="X34" s="3">
        <f t="shared" si="26"/>
        <v>12.78</v>
      </c>
      <c r="Y34" s="3">
        <f t="shared" si="26"/>
        <v>128.21</v>
      </c>
      <c r="Z34" s="3">
        <f t="shared" si="26"/>
        <v>3.89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0.7</v>
      </c>
      <c r="E35" s="3">
        <f>IFERROR(INDEX(E51:E500,MATCH($A$35,$C$51:$C$500,0)),"")</f>
        <v>0.89</v>
      </c>
      <c r="H35" s="3">
        <f>IFERROR(INDEX(D35:G35,COUNT(D35:G35)),"")</f>
        <v>0.89</v>
      </c>
      <c r="I35" s="3">
        <f t="shared" ref="I35:Z35" si="27">IFERROR(INDEX(I51:I500,MATCH($C$35,$C$51:$C$500,0)),"")</f>
        <v>0.19</v>
      </c>
      <c r="J35" s="3">
        <f t="shared" si="27"/>
        <v>0.19</v>
      </c>
      <c r="K35" s="3">
        <f t="shared" si="27"/>
        <v>0.24</v>
      </c>
      <c r="L35" s="3">
        <f t="shared" si="27"/>
        <v>0.2</v>
      </c>
      <c r="M35" s="3">
        <f t="shared" si="27"/>
        <v>0.81</v>
      </c>
      <c r="N35" s="3">
        <f t="shared" si="27"/>
        <v>0.71</v>
      </c>
      <c r="O35" s="3">
        <f t="shared" si="27"/>
        <v>0.17</v>
      </c>
      <c r="P35" s="3">
        <f t="shared" si="27"/>
        <v>0.33</v>
      </c>
      <c r="Q35" s="3">
        <f t="shared" si="27"/>
        <v>0.27</v>
      </c>
      <c r="R35" s="3">
        <f t="shared" si="27"/>
        <v>0.2</v>
      </c>
      <c r="S35" s="3">
        <f t="shared" si="27"/>
        <v>0.28000000000000003</v>
      </c>
      <c r="T35" s="3">
        <f t="shared" si="27"/>
        <v>0.21</v>
      </c>
      <c r="U35" s="3">
        <f t="shared" si="27"/>
        <v>0.09</v>
      </c>
      <c r="V35" s="3">
        <f t="shared" si="27"/>
        <v>0.08</v>
      </c>
      <c r="W35" s="3">
        <f t="shared" si="27"/>
        <v>7.0000000000000007E-2</v>
      </c>
      <c r="X35" s="3">
        <f t="shared" si="27"/>
        <v>0.08</v>
      </c>
      <c r="Y35" s="3">
        <f t="shared" si="27"/>
        <v>0.05</v>
      </c>
      <c r="Z35" s="3">
        <f t="shared" si="27"/>
        <v>0.02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569811100470</v>
      </c>
      <c r="E51" s="5">
        <v>554719143296</v>
      </c>
      <c r="F51" s="5">
        <v>539937080012</v>
      </c>
      <c r="G51" s="5">
        <v>647872815983</v>
      </c>
      <c r="I51" s="5">
        <v>2496017497346</v>
      </c>
      <c r="J51" s="5">
        <v>2583579802201</v>
      </c>
      <c r="K51" s="5">
        <v>2174710910738</v>
      </c>
      <c r="L51" s="5">
        <v>1794792962356</v>
      </c>
      <c r="M51" s="5">
        <v>491020818713</v>
      </c>
      <c r="N51" s="5">
        <v>551589148609</v>
      </c>
      <c r="O51" s="5">
        <v>2406292497775</v>
      </c>
      <c r="P51" s="5">
        <v>2089223989339</v>
      </c>
      <c r="Q51" s="5">
        <v>1859219558063</v>
      </c>
      <c r="R51" s="5">
        <v>1607301089020</v>
      </c>
      <c r="S51" s="5">
        <v>1572653456481</v>
      </c>
      <c r="T51" s="5">
        <v>1640106711327</v>
      </c>
      <c r="U51" s="5">
        <v>1606656067722</v>
      </c>
      <c r="V51" s="5">
        <v>1528573317036</v>
      </c>
      <c r="W51" s="5">
        <v>1385287977562</v>
      </c>
      <c r="X51" s="5">
        <v>1205856419688</v>
      </c>
      <c r="Y51" s="5">
        <v>1140656078412</v>
      </c>
      <c r="Z51" s="5">
        <v>1188807045061</v>
      </c>
    </row>
    <row r="52" spans="2:26" ht="15.5" x14ac:dyDescent="0.35">
      <c r="C52" t="s">
        <v>85</v>
      </c>
      <c r="D52" s="5">
        <v>-527568062839</v>
      </c>
      <c r="E52" s="5">
        <v>-514353192665</v>
      </c>
      <c r="F52" s="5">
        <v>-473460717310</v>
      </c>
      <c r="G52" s="5">
        <v>-595383211278</v>
      </c>
      <c r="I52" s="5">
        <v>-2277859165567</v>
      </c>
      <c r="J52" s="5">
        <v>-2380021155804</v>
      </c>
      <c r="K52" s="5">
        <v>-2017699552660</v>
      </c>
      <c r="L52" s="5">
        <v>-1691071496996</v>
      </c>
      <c r="M52" s="5">
        <v>-443892650638</v>
      </c>
      <c r="N52" s="5">
        <v>-497052818955</v>
      </c>
      <c r="O52" s="5">
        <v>-2240540265013</v>
      </c>
      <c r="P52" s="5">
        <v>-1945627399450</v>
      </c>
      <c r="Q52" s="5">
        <v>-1724612952702</v>
      </c>
      <c r="R52" s="5">
        <v>-1501081364595</v>
      </c>
      <c r="S52" s="5">
        <v>-1462697546190</v>
      </c>
      <c r="T52" s="5">
        <v>-1537030367336</v>
      </c>
      <c r="U52" s="5">
        <v>-1518803565363</v>
      </c>
      <c r="V52" s="5">
        <v>-1452590988683</v>
      </c>
      <c r="W52" s="5">
        <v>-1323100351994</v>
      </c>
      <c r="X52" s="5">
        <v>-1149808689387</v>
      </c>
      <c r="Y52" s="5">
        <v>-1091095202672</v>
      </c>
      <c r="Z52" s="5">
        <v>-1139215844063</v>
      </c>
    </row>
    <row r="53" spans="2:26" ht="15.5" x14ac:dyDescent="0.35">
      <c r="C53" t="s">
        <v>86</v>
      </c>
      <c r="D53" s="5">
        <v>42243037631</v>
      </c>
      <c r="E53" s="5">
        <v>40365950631</v>
      </c>
      <c r="F53" s="5">
        <v>66476362702</v>
      </c>
      <c r="G53" s="5">
        <v>52489604705</v>
      </c>
      <c r="I53" s="5">
        <v>218158331779</v>
      </c>
      <c r="J53" s="5">
        <v>203558646397</v>
      </c>
      <c r="K53" s="5">
        <v>157011358078</v>
      </c>
      <c r="L53" s="5">
        <v>103721465360</v>
      </c>
      <c r="M53" s="5">
        <v>47128168075</v>
      </c>
      <c r="N53" s="5">
        <v>54536329654</v>
      </c>
      <c r="O53" s="5">
        <v>165752232762</v>
      </c>
      <c r="P53" s="5">
        <v>143596589889</v>
      </c>
      <c r="Q53" s="5">
        <v>134606605361</v>
      </c>
      <c r="R53" s="5">
        <v>106219724425</v>
      </c>
      <c r="S53" s="5">
        <v>109955910291</v>
      </c>
      <c r="T53" s="5">
        <v>103076343991</v>
      </c>
      <c r="U53" s="5">
        <v>87852502359</v>
      </c>
      <c r="V53" s="5">
        <v>75982328353</v>
      </c>
      <c r="W53" s="5">
        <v>62187625568</v>
      </c>
      <c r="X53" s="5">
        <v>56047730301</v>
      </c>
      <c r="Y53" s="5">
        <v>49560875740</v>
      </c>
      <c r="Z53" s="5">
        <v>49591200998</v>
      </c>
    </row>
    <row r="54" spans="2:26" ht="15.5" x14ac:dyDescent="0.35">
      <c r="C54" t="s">
        <v>87</v>
      </c>
      <c r="D54" s="5">
        <v>-25115220902</v>
      </c>
      <c r="E54" s="5">
        <v>-25613800420</v>
      </c>
      <c r="F54" s="5">
        <v>-40067204927</v>
      </c>
      <c r="G54" s="5">
        <v>-24827880389</v>
      </c>
      <c r="I54" s="5">
        <v>-113965985677</v>
      </c>
      <c r="J54" s="5">
        <v>-102514019160</v>
      </c>
      <c r="K54" s="5">
        <v>-90128450495</v>
      </c>
      <c r="L54" s="5">
        <v>-74743019277</v>
      </c>
      <c r="M54" s="5">
        <v>-65540642815</v>
      </c>
      <c r="N54" s="5">
        <v>-89594025604</v>
      </c>
      <c r="O54" s="5">
        <v>-120404781015</v>
      </c>
      <c r="P54" s="5">
        <v>-105826333186</v>
      </c>
      <c r="Q54" s="5">
        <v>-94582340791</v>
      </c>
      <c r="R54" s="5">
        <v>-82955520782</v>
      </c>
      <c r="S54" s="5">
        <v>-87647139683</v>
      </c>
      <c r="T54" s="5">
        <v>-80446174419</v>
      </c>
      <c r="U54" s="5">
        <v>-68440857777</v>
      </c>
      <c r="V54" s="5">
        <v>-59376437919</v>
      </c>
      <c r="W54" s="5">
        <v>-51174306324</v>
      </c>
      <c r="X54" s="5">
        <v>-46775679687</v>
      </c>
      <c r="Y54" s="5">
        <v>-45183392583</v>
      </c>
      <c r="Z54" s="5">
        <v>-43848021935</v>
      </c>
    </row>
    <row r="55" spans="2:26" ht="15.5" x14ac:dyDescent="0.35">
      <c r="C55" t="s">
        <v>88</v>
      </c>
      <c r="W55" s="5">
        <v>-4250948526</v>
      </c>
      <c r="X55" s="5">
        <v>-2378450809</v>
      </c>
      <c r="Y55" s="5">
        <v>-2735887119</v>
      </c>
      <c r="Z55" s="5">
        <v>-2979622393</v>
      </c>
    </row>
    <row r="56" spans="2:26" ht="15.5" x14ac:dyDescent="0.35">
      <c r="C56" t="s">
        <v>89</v>
      </c>
      <c r="W56" s="5">
        <v>-46923357798</v>
      </c>
      <c r="X56" s="5">
        <v>-44397228878</v>
      </c>
      <c r="Y56" s="5">
        <v>-42447505464</v>
      </c>
      <c r="Z56" s="5">
        <v>-40868399542</v>
      </c>
    </row>
    <row r="57" spans="2:26" ht="15.5" x14ac:dyDescent="0.35">
      <c r="C57" t="s">
        <v>90</v>
      </c>
      <c r="D57" s="5">
        <v>17127816729</v>
      </c>
      <c r="E57" s="5">
        <v>14752150211</v>
      </c>
      <c r="F57" s="5">
        <v>26409157775</v>
      </c>
      <c r="G57" s="5">
        <v>27661724316</v>
      </c>
      <c r="I57" s="5">
        <v>104192346102</v>
      </c>
      <c r="J57" s="5">
        <v>101044627237</v>
      </c>
      <c r="K57" s="5">
        <v>66882907583</v>
      </c>
      <c r="L57" s="5">
        <v>28978446083</v>
      </c>
      <c r="M57" s="5">
        <v>-18412474740</v>
      </c>
      <c r="N57" s="5">
        <v>-35057695950</v>
      </c>
      <c r="O57" s="5">
        <v>45347451747</v>
      </c>
      <c r="P57" s="5">
        <v>37770256703</v>
      </c>
      <c r="Q57" s="5">
        <v>40024264570</v>
      </c>
      <c r="R57" s="5">
        <v>23264203643</v>
      </c>
      <c r="S57" s="5">
        <v>22308770608</v>
      </c>
      <c r="T57" s="5">
        <v>22630169572</v>
      </c>
      <c r="U57" s="5">
        <v>19411644582</v>
      </c>
      <c r="V57" s="5">
        <v>16605890434</v>
      </c>
      <c r="W57" s="5">
        <v>11013319244</v>
      </c>
      <c r="X57" s="5">
        <v>9272050614</v>
      </c>
      <c r="Y57" s="5">
        <v>4377483157</v>
      </c>
      <c r="Z57" s="5">
        <v>5743179063</v>
      </c>
    </row>
    <row r="58" spans="2:26" ht="15.5" x14ac:dyDescent="0.35">
      <c r="C58" t="s">
        <v>91</v>
      </c>
      <c r="D58" s="5">
        <v>45278219059</v>
      </c>
      <c r="E58" s="5">
        <v>4607971298</v>
      </c>
      <c r="F58" s="5">
        <v>6434271078</v>
      </c>
      <c r="G58" s="5">
        <v>6109896073</v>
      </c>
      <c r="I58" s="5">
        <v>26331131717</v>
      </c>
      <c r="J58" s="5">
        <v>25374810967</v>
      </c>
      <c r="K58" s="5">
        <v>19883421909</v>
      </c>
      <c r="L58" s="5">
        <v>15958491056</v>
      </c>
      <c r="M58" s="5">
        <v>19208597877</v>
      </c>
      <c r="N58" s="5">
        <v>37931125928</v>
      </c>
      <c r="O58" s="5">
        <v>13975438809</v>
      </c>
      <c r="P58" s="5">
        <v>13242296331</v>
      </c>
      <c r="Q58" s="5">
        <v>2489624122</v>
      </c>
      <c r="R58" s="5">
        <v>10696901849</v>
      </c>
      <c r="S58" s="5">
        <v>10399790574</v>
      </c>
      <c r="T58" s="5">
        <v>23308726412</v>
      </c>
      <c r="U58" s="5">
        <v>7887521109</v>
      </c>
      <c r="V58" s="5">
        <v>5526220556</v>
      </c>
      <c r="W58" s="5">
        <v>4844405477</v>
      </c>
      <c r="X58" s="5">
        <v>561231736</v>
      </c>
      <c r="Y58" s="5">
        <v>-3031257694</v>
      </c>
      <c r="Z58" s="5">
        <v>3163490548</v>
      </c>
    </row>
    <row r="59" spans="2:26" ht="15.5" x14ac:dyDescent="0.35">
      <c r="C59" t="s">
        <v>27</v>
      </c>
      <c r="D59" s="5">
        <v>-255494378</v>
      </c>
      <c r="E59" s="5">
        <v>-216453457</v>
      </c>
      <c r="F59" s="5">
        <v>-548050046</v>
      </c>
      <c r="G59" s="5">
        <v>-119042680</v>
      </c>
      <c r="I59" s="5">
        <v>-961618020</v>
      </c>
      <c r="J59" s="5">
        <v>-608481003</v>
      </c>
      <c r="K59" s="5">
        <v>-570166517</v>
      </c>
      <c r="L59" s="5">
        <v>-701209980</v>
      </c>
      <c r="M59" s="5">
        <v>-359130508</v>
      </c>
      <c r="N59" s="5">
        <v>-393590072</v>
      </c>
      <c r="O59" s="5">
        <v>-442539982</v>
      </c>
      <c r="P59" s="5">
        <v>-1075456021</v>
      </c>
      <c r="Q59" s="5">
        <v>-1208659753</v>
      </c>
      <c r="R59" s="5">
        <v>-170380127</v>
      </c>
      <c r="S59" s="5">
        <v>-160503775</v>
      </c>
      <c r="T59" s="5">
        <v>-128105359</v>
      </c>
      <c r="U59" s="5">
        <v>-102964285</v>
      </c>
      <c r="V59" s="5">
        <v>-88205512</v>
      </c>
    </row>
    <row r="60" spans="2:26" ht="15.5" x14ac:dyDescent="0.35">
      <c r="C60" t="s">
        <v>94</v>
      </c>
      <c r="W60" s="5">
        <v>222353345</v>
      </c>
      <c r="Z60" s="5">
        <v>-108643754</v>
      </c>
    </row>
    <row r="61" spans="2:26" ht="15.5" x14ac:dyDescent="0.35">
      <c r="C61" t="s">
        <v>92</v>
      </c>
      <c r="W61" s="5">
        <v>2618177988</v>
      </c>
      <c r="X61" s="5">
        <v>1155319683</v>
      </c>
      <c r="Y61" s="5">
        <v>1112891892</v>
      </c>
      <c r="Z61" s="5">
        <v>1495627583</v>
      </c>
    </row>
    <row r="62" spans="2:26" ht="15.5" x14ac:dyDescent="0.35">
      <c r="C62" t="s">
        <v>387</v>
      </c>
      <c r="W62" s="5">
        <v>178650000</v>
      </c>
      <c r="X62" s="5">
        <v>229850000</v>
      </c>
      <c r="Y62" s="5">
        <v>398566572</v>
      </c>
      <c r="Z62" s="5">
        <v>704025018</v>
      </c>
    </row>
    <row r="63" spans="2:26" ht="15.5" x14ac:dyDescent="0.35">
      <c r="C63" t="s">
        <v>93</v>
      </c>
      <c r="W63" s="5">
        <v>1330619526</v>
      </c>
      <c r="X63" s="5">
        <v>-887128324</v>
      </c>
      <c r="Y63" s="5">
        <v>-5305444171</v>
      </c>
      <c r="Z63" s="5">
        <v>1450467495</v>
      </c>
    </row>
    <row r="64" spans="2:26" ht="15.5" x14ac:dyDescent="0.35">
      <c r="C64" t="s">
        <v>97</v>
      </c>
      <c r="F64" s="5">
        <v>34673868</v>
      </c>
      <c r="G64" s="5">
        <v>-9393309</v>
      </c>
      <c r="J64" s="5">
        <v>-67570221</v>
      </c>
      <c r="K64" s="5">
        <v>-48984820</v>
      </c>
      <c r="L64" s="5">
        <v>-38219682</v>
      </c>
      <c r="M64" s="5">
        <v>-116132944</v>
      </c>
      <c r="N64" s="5">
        <v>-424311639</v>
      </c>
      <c r="O64" s="5">
        <v>-309351157</v>
      </c>
      <c r="P64" s="5">
        <v>-211807776</v>
      </c>
      <c r="Q64" s="5">
        <v>-222104338</v>
      </c>
      <c r="R64" s="5">
        <v>-61283642</v>
      </c>
      <c r="S64" s="5">
        <v>-1909851224</v>
      </c>
      <c r="T64" s="5">
        <v>912458022</v>
      </c>
      <c r="U64" s="5">
        <v>653409973</v>
      </c>
      <c r="V64" s="5">
        <v>-182570684</v>
      </c>
      <c r="W64" s="5">
        <v>-148100199</v>
      </c>
    </row>
    <row r="65" spans="3:26" ht="15.5" x14ac:dyDescent="0.35">
      <c r="C65" t="s">
        <v>98</v>
      </c>
      <c r="D65" s="5">
        <v>45278219059</v>
      </c>
      <c r="E65" s="5">
        <v>4607971298</v>
      </c>
      <c r="F65" s="5">
        <v>6434271078</v>
      </c>
      <c r="G65" s="5">
        <v>6109896073</v>
      </c>
      <c r="I65" s="5">
        <v>26331131717</v>
      </c>
      <c r="J65" s="5">
        <v>25374810967</v>
      </c>
      <c r="K65" s="5">
        <v>19883421909</v>
      </c>
      <c r="L65" s="5">
        <v>15958491056</v>
      </c>
      <c r="M65" s="5">
        <v>19208597877</v>
      </c>
      <c r="N65" s="5">
        <v>37931125928</v>
      </c>
      <c r="O65" s="5">
        <v>13975438809</v>
      </c>
      <c r="P65" s="5">
        <v>13242296331</v>
      </c>
      <c r="Q65" s="5">
        <v>2489624122</v>
      </c>
      <c r="R65" s="5">
        <v>10696901849</v>
      </c>
      <c r="S65" s="5">
        <v>10399790574</v>
      </c>
      <c r="T65" s="5">
        <v>23308726412</v>
      </c>
      <c r="U65" s="5">
        <v>7887521109</v>
      </c>
      <c r="V65" s="5">
        <v>5526220556</v>
      </c>
      <c r="W65" s="5">
        <v>4844405477</v>
      </c>
      <c r="X65" s="5">
        <v>561231736</v>
      </c>
      <c r="Y65" s="5">
        <v>-3031257694</v>
      </c>
      <c r="Z65" s="5">
        <v>3163490548</v>
      </c>
    </row>
    <row r="66" spans="3:26" ht="15.5" x14ac:dyDescent="0.35">
      <c r="C66" t="s">
        <v>29</v>
      </c>
      <c r="D66" s="5">
        <v>62406035788</v>
      </c>
      <c r="E66" s="5">
        <v>19360121509</v>
      </c>
      <c r="F66" s="5">
        <v>32843428853</v>
      </c>
      <c r="G66" s="5">
        <v>33771620389</v>
      </c>
      <c r="I66" s="5">
        <v>130523477819</v>
      </c>
      <c r="J66" s="5">
        <v>126419438204</v>
      </c>
      <c r="K66" s="5">
        <v>86766329492</v>
      </c>
      <c r="L66" s="5">
        <v>44936937139</v>
      </c>
      <c r="M66" s="5">
        <v>796123137</v>
      </c>
      <c r="N66" s="5">
        <v>2873429978</v>
      </c>
      <c r="O66" s="5">
        <v>59322890556</v>
      </c>
      <c r="P66" s="5">
        <v>51012553034</v>
      </c>
      <c r="Q66" s="5">
        <v>42513888692</v>
      </c>
      <c r="R66" s="5">
        <v>33961105492</v>
      </c>
      <c r="S66" s="5">
        <v>32708561182</v>
      </c>
      <c r="T66" s="5">
        <v>45938895984</v>
      </c>
      <c r="U66" s="5">
        <v>27299165691</v>
      </c>
      <c r="V66" s="5">
        <v>22132110990</v>
      </c>
      <c r="W66" s="5">
        <v>15857724721</v>
      </c>
      <c r="X66" s="5">
        <v>9833282350</v>
      </c>
      <c r="Y66" s="5">
        <v>1346225463</v>
      </c>
      <c r="Z66" s="5">
        <v>8906669611</v>
      </c>
    </row>
    <row r="67" spans="3:26" ht="15.5" x14ac:dyDescent="0.35">
      <c r="C67" t="s">
        <v>28</v>
      </c>
      <c r="D67" s="5">
        <v>-3861197692</v>
      </c>
      <c r="E67" s="5">
        <v>-3757220203</v>
      </c>
      <c r="F67" s="5">
        <v>-6279787024</v>
      </c>
      <c r="G67" s="5">
        <v>-6317672240</v>
      </c>
      <c r="I67" s="5">
        <v>-25067752814</v>
      </c>
      <c r="J67" s="5">
        <v>-24309683624</v>
      </c>
      <c r="K67" s="5">
        <v>-16008044927</v>
      </c>
      <c r="L67" s="5">
        <v>-2009698316</v>
      </c>
      <c r="M67" s="5">
        <v>-489900201</v>
      </c>
      <c r="N67" s="5">
        <v>-1628421174</v>
      </c>
      <c r="O67" s="5">
        <v>-11873842778</v>
      </c>
      <c r="P67" s="5">
        <v>-11363690007</v>
      </c>
      <c r="Q67" s="5">
        <v>-9568286281</v>
      </c>
      <c r="R67" s="5">
        <v>-6751500976</v>
      </c>
      <c r="S67" s="5">
        <v>-6570934251</v>
      </c>
      <c r="T67" s="5">
        <v>-7352222483</v>
      </c>
      <c r="U67" s="5">
        <v>-6194743702</v>
      </c>
      <c r="V67" s="5">
        <v>-5606332184</v>
      </c>
      <c r="W67" s="5">
        <v>-3681883698</v>
      </c>
      <c r="X67" s="5">
        <v>-2371074653</v>
      </c>
      <c r="Y67" s="5">
        <v>-934333534</v>
      </c>
      <c r="Z67" s="5">
        <v>-2821661823</v>
      </c>
    </row>
    <row r="68" spans="3:26" ht="15.5" x14ac:dyDescent="0.35">
      <c r="C68" t="s">
        <v>285</v>
      </c>
      <c r="D68" s="5">
        <v>-3861197692</v>
      </c>
      <c r="E68" s="5">
        <v>-3757220203</v>
      </c>
      <c r="F68" s="5">
        <v>-6279787024</v>
      </c>
      <c r="G68" s="5">
        <v>-6317672240</v>
      </c>
      <c r="I68" s="5">
        <v>-25067752814</v>
      </c>
      <c r="J68" s="5">
        <v>-24309683624</v>
      </c>
      <c r="K68" s="5">
        <v>-16008044927</v>
      </c>
      <c r="L68" s="5">
        <v>-2009698316</v>
      </c>
      <c r="M68" s="5">
        <v>-489900201</v>
      </c>
      <c r="N68" s="5">
        <v>-1626832392</v>
      </c>
      <c r="O68" s="5">
        <v>-11865873746</v>
      </c>
      <c r="P68" s="5">
        <v>-11348648733</v>
      </c>
      <c r="Q68" s="5">
        <v>-9551170596</v>
      </c>
      <c r="R68" s="5">
        <v>-6740203930</v>
      </c>
      <c r="S68" s="5">
        <v>-6507823083</v>
      </c>
      <c r="W68" s="5">
        <v>-3885500000</v>
      </c>
      <c r="X68" s="5">
        <v>-2405479250</v>
      </c>
      <c r="Y68" s="5">
        <v>-515195240</v>
      </c>
      <c r="Z68" s="5">
        <v>-3046518400</v>
      </c>
    </row>
    <row r="69" spans="3:26" ht="15.5" x14ac:dyDescent="0.35">
      <c r="C69" t="s">
        <v>286</v>
      </c>
      <c r="W69" s="5">
        <v>203616302</v>
      </c>
      <c r="X69" s="5">
        <v>34404597</v>
      </c>
      <c r="Y69" s="5">
        <v>-419138294</v>
      </c>
      <c r="Z69" s="5">
        <v>224856577</v>
      </c>
    </row>
    <row r="70" spans="3:26" ht="15.5" x14ac:dyDescent="0.35">
      <c r="C70" t="s">
        <v>388</v>
      </c>
      <c r="N70" s="5">
        <v>-1588782</v>
      </c>
      <c r="O70" s="5">
        <v>-7969032</v>
      </c>
      <c r="P70" s="5">
        <v>-15041274</v>
      </c>
      <c r="Q70" s="5">
        <v>-17115685</v>
      </c>
      <c r="R70" s="5">
        <v>-11297046</v>
      </c>
      <c r="S70" s="5">
        <v>-63111168</v>
      </c>
    </row>
    <row r="71" spans="3:26" ht="15.5" x14ac:dyDescent="0.35">
      <c r="C71" t="s">
        <v>287</v>
      </c>
      <c r="D71" s="5">
        <v>-3861197692</v>
      </c>
      <c r="E71" s="5">
        <v>-3757220203</v>
      </c>
      <c r="F71" s="5">
        <v>-6279787024</v>
      </c>
      <c r="G71" s="5">
        <v>-6317672240</v>
      </c>
      <c r="I71" s="5">
        <v>-25067752814</v>
      </c>
      <c r="J71" s="5">
        <v>-24309683624</v>
      </c>
      <c r="K71" s="5">
        <v>-16008044927</v>
      </c>
      <c r="L71" s="5">
        <v>-2009698316</v>
      </c>
      <c r="M71" s="5">
        <v>-489900201</v>
      </c>
      <c r="N71" s="5">
        <v>-1628421174</v>
      </c>
      <c r="O71" s="5">
        <v>-11873842778</v>
      </c>
      <c r="P71" s="5">
        <v>-11363690007</v>
      </c>
      <c r="Q71" s="5">
        <v>-9568286281</v>
      </c>
      <c r="R71" s="5">
        <v>-6751500976</v>
      </c>
      <c r="S71" s="5">
        <v>-6570934251</v>
      </c>
      <c r="T71" s="5">
        <v>-7352222483</v>
      </c>
      <c r="U71" s="5">
        <v>-6194743702</v>
      </c>
      <c r="V71" s="5">
        <v>-5606332184</v>
      </c>
      <c r="W71" s="5">
        <v>-3681883698</v>
      </c>
      <c r="X71" s="5">
        <v>-2371074653</v>
      </c>
      <c r="Y71" s="5">
        <v>-934333534</v>
      </c>
      <c r="Z71" s="5">
        <v>-2821661823</v>
      </c>
    </row>
    <row r="72" spans="3:26" ht="15.5" x14ac:dyDescent="0.35">
      <c r="C72" t="s">
        <v>99</v>
      </c>
      <c r="V72" s="5">
        <v>16525778806</v>
      </c>
      <c r="W72" s="5">
        <v>12175841023</v>
      </c>
      <c r="X72" s="5">
        <v>7462207697</v>
      </c>
      <c r="Y72" s="5">
        <v>411891929</v>
      </c>
      <c r="Z72" s="5">
        <v>6085007788</v>
      </c>
    </row>
    <row r="73" spans="3:26" ht="15.5" x14ac:dyDescent="0.35">
      <c r="C73" t="s">
        <v>100</v>
      </c>
      <c r="Z73" s="5">
        <v>-1283248</v>
      </c>
    </row>
    <row r="74" spans="3:26" ht="15.5" x14ac:dyDescent="0.35">
      <c r="C74" t="s">
        <v>101</v>
      </c>
      <c r="D74" s="5">
        <v>58544838096</v>
      </c>
      <c r="E74" s="5">
        <v>15602901306</v>
      </c>
      <c r="F74" s="5">
        <v>26563641829</v>
      </c>
      <c r="G74" s="5">
        <v>27453948149</v>
      </c>
      <c r="I74" s="5">
        <v>105455725005</v>
      </c>
      <c r="J74" s="5">
        <v>102109754580</v>
      </c>
      <c r="K74" s="5">
        <v>70758284565</v>
      </c>
      <c r="L74" s="5">
        <v>42927238823</v>
      </c>
      <c r="M74" s="5">
        <v>306222936</v>
      </c>
      <c r="N74" s="5">
        <v>1245008804</v>
      </c>
      <c r="O74" s="5">
        <v>47449047778</v>
      </c>
      <c r="P74" s="5">
        <v>39648863027</v>
      </c>
      <c r="Q74" s="5">
        <v>32945602411</v>
      </c>
      <c r="R74" s="5">
        <v>27209604516</v>
      </c>
      <c r="S74" s="5">
        <v>26137626931</v>
      </c>
      <c r="T74" s="5">
        <v>38586673501</v>
      </c>
      <c r="U74" s="5">
        <v>21104421989</v>
      </c>
      <c r="V74" s="5">
        <v>16525778806</v>
      </c>
      <c r="W74" s="5">
        <v>12175841023</v>
      </c>
      <c r="X74" s="5">
        <v>7462207697</v>
      </c>
      <c r="Y74" s="5">
        <v>411891929</v>
      </c>
      <c r="Z74" s="5">
        <v>6083724540</v>
      </c>
    </row>
    <row r="75" spans="3:26" ht="15.5" x14ac:dyDescent="0.35">
      <c r="C75" t="s">
        <v>102</v>
      </c>
      <c r="D75" s="5">
        <v>-328735540</v>
      </c>
      <c r="E75" s="5">
        <v>-2969790138</v>
      </c>
      <c r="F75" s="5">
        <v>-1976652995</v>
      </c>
      <c r="G75" s="5">
        <v>1984563760</v>
      </c>
      <c r="I75" s="5">
        <v>-436700207</v>
      </c>
      <c r="J75" s="5">
        <v>-34911697174</v>
      </c>
      <c r="K75" s="5">
        <v>-17242084586</v>
      </c>
      <c r="L75" s="5">
        <v>-73081971008</v>
      </c>
      <c r="M75" s="5">
        <v>66516233183</v>
      </c>
      <c r="N75" s="5">
        <v>-23274140223</v>
      </c>
      <c r="O75" s="5">
        <v>-57485831300</v>
      </c>
      <c r="P75" s="5">
        <v>2737160420</v>
      </c>
      <c r="Q75" s="5">
        <v>-2180509526</v>
      </c>
      <c r="R75" s="5">
        <v>-24764440757</v>
      </c>
      <c r="S75" s="5">
        <v>54321476107</v>
      </c>
      <c r="T75" s="5">
        <v>33459400000</v>
      </c>
      <c r="U75" s="5">
        <v>36018060000</v>
      </c>
      <c r="V75" s="5">
        <v>29326180000</v>
      </c>
      <c r="W75" s="5">
        <v>7282340000</v>
      </c>
    </row>
    <row r="76" spans="3:26" ht="15.5" x14ac:dyDescent="0.35">
      <c r="C76" t="s">
        <v>103</v>
      </c>
      <c r="D76" s="5">
        <v>58216102556</v>
      </c>
      <c r="E76" s="5">
        <v>12633111168</v>
      </c>
      <c r="F76" s="5">
        <v>24586988834</v>
      </c>
      <c r="G76" s="5">
        <v>29438511909</v>
      </c>
      <c r="I76" s="5">
        <v>105019024798</v>
      </c>
      <c r="J76" s="5">
        <v>67198057406</v>
      </c>
      <c r="K76" s="5">
        <v>53516199979</v>
      </c>
      <c r="L76" s="5">
        <v>-30154732185</v>
      </c>
      <c r="M76" s="5">
        <v>66822456119</v>
      </c>
      <c r="N76" s="5">
        <v>-22029131419</v>
      </c>
      <c r="O76" s="5">
        <v>-10036783522</v>
      </c>
      <c r="P76" s="5">
        <v>42386023447</v>
      </c>
      <c r="Q76" s="5">
        <v>30765092885</v>
      </c>
      <c r="R76" s="5">
        <v>2445163759</v>
      </c>
      <c r="S76" s="5">
        <v>80459103038</v>
      </c>
      <c r="T76" s="5">
        <v>72046073501</v>
      </c>
      <c r="U76" s="5">
        <v>57122481989</v>
      </c>
      <c r="V76" s="5">
        <v>45851958806</v>
      </c>
      <c r="W76" s="5">
        <v>19458181023</v>
      </c>
    </row>
    <row r="77" spans="3:26" ht="15.5" x14ac:dyDescent="0.35">
      <c r="C77" t="s">
        <v>104</v>
      </c>
      <c r="D77" s="5">
        <v>58544838096</v>
      </c>
      <c r="E77" s="5">
        <v>15602901306</v>
      </c>
      <c r="F77" s="5">
        <v>26563641829</v>
      </c>
      <c r="G77" s="5">
        <v>27453948149</v>
      </c>
      <c r="I77" s="5">
        <v>105455725005</v>
      </c>
      <c r="J77" s="5">
        <v>102109754580</v>
      </c>
      <c r="K77" s="5">
        <v>70758284565</v>
      </c>
      <c r="L77" s="5">
        <v>42927238823</v>
      </c>
      <c r="M77" s="5">
        <v>306222936</v>
      </c>
      <c r="N77" s="5">
        <v>1245008804</v>
      </c>
      <c r="O77" s="5">
        <v>47449047778</v>
      </c>
      <c r="P77" s="5">
        <v>39648863027</v>
      </c>
      <c r="Q77" s="5">
        <v>32945602411</v>
      </c>
      <c r="R77" s="5">
        <v>27209604516</v>
      </c>
      <c r="S77" s="5">
        <v>26137626931</v>
      </c>
      <c r="T77" s="5">
        <v>38586673501</v>
      </c>
      <c r="U77" s="5">
        <v>21104421989</v>
      </c>
      <c r="V77" s="5">
        <v>16525778806</v>
      </c>
      <c r="W77" s="5">
        <v>12175841022</v>
      </c>
      <c r="X77" s="5">
        <v>7462207697</v>
      </c>
      <c r="Y77" s="5">
        <v>411891929</v>
      </c>
      <c r="Z77" s="5">
        <v>6083724540</v>
      </c>
    </row>
    <row r="78" spans="3:26" ht="15.5" x14ac:dyDescent="0.35">
      <c r="C78" t="s">
        <v>8</v>
      </c>
      <c r="D78" s="5">
        <v>58216102556</v>
      </c>
      <c r="E78" s="5">
        <v>12633111168</v>
      </c>
      <c r="F78" s="5">
        <v>24552314966</v>
      </c>
      <c r="G78" s="5">
        <v>29447905218</v>
      </c>
      <c r="I78" s="5">
        <v>105019024798</v>
      </c>
      <c r="J78" s="5">
        <v>67265627627</v>
      </c>
      <c r="K78" s="5">
        <v>53565184799</v>
      </c>
      <c r="L78" s="5">
        <v>-30116512503</v>
      </c>
      <c r="M78" s="5">
        <v>66938589063</v>
      </c>
      <c r="N78" s="5">
        <v>-21604819780</v>
      </c>
      <c r="O78" s="5">
        <v>-9727432365</v>
      </c>
      <c r="P78" s="5">
        <v>42597831223</v>
      </c>
      <c r="Q78" s="5">
        <v>30987197223</v>
      </c>
      <c r="R78" s="5">
        <v>2506447401</v>
      </c>
      <c r="S78" s="5">
        <v>82368954262</v>
      </c>
      <c r="T78" s="5">
        <v>71133615479</v>
      </c>
      <c r="U78" s="5">
        <v>56469072016</v>
      </c>
      <c r="V78" s="5">
        <v>46034529490</v>
      </c>
      <c r="W78" s="5">
        <v>19606281221</v>
      </c>
    </row>
    <row r="79" spans="3:26" ht="15.5" x14ac:dyDescent="0.35">
      <c r="C79" t="s">
        <v>105</v>
      </c>
      <c r="D79" s="5">
        <v>58544838096</v>
      </c>
      <c r="E79" s="5">
        <v>15602901306</v>
      </c>
      <c r="F79" s="5">
        <v>26563641829</v>
      </c>
      <c r="G79" s="5">
        <v>27453948149</v>
      </c>
      <c r="I79" s="5">
        <v>105455725005</v>
      </c>
      <c r="J79" s="5">
        <v>102109754580</v>
      </c>
      <c r="K79" s="5">
        <v>70758284565</v>
      </c>
      <c r="L79" s="5">
        <v>42927238823</v>
      </c>
      <c r="M79" s="5">
        <v>306222936</v>
      </c>
      <c r="N79" s="5">
        <v>1245008804</v>
      </c>
      <c r="O79" s="5">
        <v>47449047778</v>
      </c>
      <c r="P79" s="5">
        <v>39648863027</v>
      </c>
      <c r="Q79" s="5">
        <v>32945602411</v>
      </c>
      <c r="R79" s="5">
        <v>27209604516</v>
      </c>
      <c r="S79" s="5">
        <v>26137626931</v>
      </c>
      <c r="T79" s="5">
        <v>38586673501</v>
      </c>
      <c r="U79" s="5">
        <v>21104421989</v>
      </c>
      <c r="V79" s="5">
        <v>16525778806</v>
      </c>
      <c r="W79" s="5">
        <v>12175841022</v>
      </c>
      <c r="X79" s="5">
        <v>7462207697</v>
      </c>
      <c r="Y79" s="5">
        <v>411891929</v>
      </c>
      <c r="Z79" s="5">
        <v>6083724540</v>
      </c>
    </row>
    <row r="80" spans="3:26" ht="15.5" x14ac:dyDescent="0.35">
      <c r="C80" t="s">
        <v>106</v>
      </c>
      <c r="D80" s="5">
        <v>58216102556</v>
      </c>
      <c r="E80" s="5">
        <v>12633111168</v>
      </c>
      <c r="F80" s="5">
        <v>24586988834</v>
      </c>
      <c r="G80" s="5">
        <v>29438511909</v>
      </c>
      <c r="I80" s="5">
        <v>105019024798</v>
      </c>
      <c r="J80" s="5">
        <v>67198057406</v>
      </c>
      <c r="K80" s="5">
        <v>53516199979</v>
      </c>
      <c r="L80" s="5">
        <v>-30154732185</v>
      </c>
      <c r="M80" s="5">
        <v>66822456119</v>
      </c>
      <c r="N80" s="5">
        <v>-22029131419</v>
      </c>
      <c r="O80" s="5">
        <v>-10036783522</v>
      </c>
      <c r="P80" s="5">
        <v>42386023447</v>
      </c>
      <c r="Q80" s="5">
        <v>30765092885</v>
      </c>
      <c r="R80" s="5">
        <v>2445163759</v>
      </c>
      <c r="S80" s="5">
        <v>80459103038</v>
      </c>
      <c r="T80" s="5">
        <v>72046073501</v>
      </c>
      <c r="U80" s="5">
        <v>57122481989</v>
      </c>
      <c r="V80" s="5">
        <v>45851958806</v>
      </c>
      <c r="W80" s="5">
        <v>19458181022</v>
      </c>
    </row>
    <row r="81" spans="2:26" ht="15.5" x14ac:dyDescent="0.35">
      <c r="C81" t="s">
        <v>107</v>
      </c>
      <c r="D81" s="5">
        <v>58216102556</v>
      </c>
      <c r="E81" s="5">
        <v>12633111168</v>
      </c>
      <c r="F81" s="5">
        <v>24586988834</v>
      </c>
      <c r="G81" s="5">
        <v>29438511909</v>
      </c>
      <c r="I81" s="5">
        <v>105019024798</v>
      </c>
      <c r="J81" s="5">
        <v>67198057406</v>
      </c>
      <c r="K81" s="5">
        <v>53516199979</v>
      </c>
      <c r="L81" s="5">
        <v>-30154732185</v>
      </c>
      <c r="M81" s="5">
        <v>66822456119</v>
      </c>
      <c r="N81" s="5">
        <v>-22029131419</v>
      </c>
      <c r="O81" s="5">
        <v>-10036783522</v>
      </c>
      <c r="P81" s="5">
        <v>42386023447</v>
      </c>
      <c r="Q81" s="5">
        <v>30765092885</v>
      </c>
      <c r="R81" s="5">
        <v>2445163759</v>
      </c>
      <c r="S81" s="5">
        <v>80459103038</v>
      </c>
      <c r="T81" s="5">
        <v>72046073501</v>
      </c>
      <c r="U81" s="5">
        <v>57122481989</v>
      </c>
      <c r="V81" s="5">
        <v>45851958806</v>
      </c>
      <c r="W81" s="5">
        <v>19458181022</v>
      </c>
    </row>
    <row r="83" spans="2:26" ht="15.5" x14ac:dyDescent="0.35">
      <c r="B83" t="s">
        <v>108</v>
      </c>
      <c r="C83" t="s">
        <v>109</v>
      </c>
    </row>
    <row r="84" spans="2:26" ht="15.5" x14ac:dyDescent="0.35">
      <c r="C84" t="s">
        <v>110</v>
      </c>
    </row>
    <row r="85" spans="2:26" ht="15.5" x14ac:dyDescent="0.35">
      <c r="C85" t="s">
        <v>20</v>
      </c>
      <c r="D85" s="5">
        <v>455750011716</v>
      </c>
      <c r="E85" s="5">
        <v>488051412968</v>
      </c>
      <c r="F85" s="5">
        <v>520801446058</v>
      </c>
      <c r="G85" s="5">
        <v>571583599609</v>
      </c>
      <c r="I85" s="5">
        <v>520801446058</v>
      </c>
      <c r="J85" s="5">
        <v>673811401984</v>
      </c>
      <c r="K85" s="5">
        <v>538477812389</v>
      </c>
      <c r="L85" s="5">
        <v>457432145637</v>
      </c>
      <c r="M85" s="5">
        <v>469088433523</v>
      </c>
      <c r="N85" s="5">
        <v>502508932101</v>
      </c>
      <c r="O85" s="5">
        <v>405678367807</v>
      </c>
      <c r="P85" s="5">
        <v>331470159496</v>
      </c>
      <c r="Q85" s="5">
        <v>300673281210</v>
      </c>
      <c r="R85" s="5">
        <v>271255557498</v>
      </c>
      <c r="S85" s="5">
        <v>267257654749</v>
      </c>
      <c r="T85" s="5">
        <v>228239911594</v>
      </c>
      <c r="U85" s="5">
        <v>205843369383</v>
      </c>
      <c r="V85" s="5">
        <v>141383029704</v>
      </c>
      <c r="W85" s="5">
        <v>100471649462</v>
      </c>
      <c r="X85" s="5">
        <v>52623878403</v>
      </c>
      <c r="Y85" s="5">
        <v>68187841522</v>
      </c>
      <c r="Z85" s="5">
        <v>52709909999</v>
      </c>
    </row>
    <row r="86" spans="2:26" ht="15.5" x14ac:dyDescent="0.35">
      <c r="C86" t="s">
        <v>111</v>
      </c>
      <c r="W86" s="5">
        <v>12781600000</v>
      </c>
      <c r="X86" s="5">
        <v>7215760000</v>
      </c>
      <c r="Y86" s="5">
        <v>7788106002</v>
      </c>
      <c r="Z86" s="5">
        <v>19553150000</v>
      </c>
    </row>
    <row r="87" spans="2:26" ht="15.5" x14ac:dyDescent="0.35">
      <c r="C87" t="s">
        <v>112</v>
      </c>
      <c r="D87" s="5">
        <v>195131325406</v>
      </c>
      <c r="E87" s="5">
        <v>202603340744</v>
      </c>
      <c r="F87" s="5">
        <v>184620866186</v>
      </c>
      <c r="G87" s="5">
        <v>171536608279</v>
      </c>
      <c r="I87" s="5">
        <v>184620866186</v>
      </c>
      <c r="J87" s="5">
        <v>149730040456</v>
      </c>
      <c r="K87" s="5">
        <v>195734156454</v>
      </c>
      <c r="L87" s="5">
        <v>173034321741</v>
      </c>
      <c r="M87" s="5">
        <v>47184749821</v>
      </c>
      <c r="N87" s="5">
        <v>22698061127</v>
      </c>
      <c r="O87" s="5">
        <v>210571094321</v>
      </c>
      <c r="P87" s="5">
        <v>202405044161</v>
      </c>
      <c r="Q87" s="5">
        <v>190337460861</v>
      </c>
      <c r="R87" s="5">
        <v>136662883599</v>
      </c>
      <c r="S87" s="5">
        <v>96485793230</v>
      </c>
      <c r="T87" s="5">
        <v>109241041395</v>
      </c>
      <c r="U87" s="5">
        <v>89752080379</v>
      </c>
      <c r="V87" s="5">
        <v>95778753097</v>
      </c>
      <c r="W87" s="5">
        <v>68806965556</v>
      </c>
      <c r="X87" s="5">
        <v>80024036996</v>
      </c>
      <c r="Y87" s="5">
        <v>64346206563</v>
      </c>
      <c r="Z87" s="5">
        <v>81011580869</v>
      </c>
    </row>
    <row r="88" spans="2:26" ht="15.5" x14ac:dyDescent="0.35">
      <c r="C88" t="s">
        <v>117</v>
      </c>
      <c r="W88" s="5">
        <v>4985099119</v>
      </c>
      <c r="X88" s="5">
        <v>2407860539</v>
      </c>
      <c r="Y88" s="5">
        <v>4243390178</v>
      </c>
      <c r="Z88" s="5">
        <v>4502063406</v>
      </c>
    </row>
    <row r="89" spans="2:26" ht="15.5" x14ac:dyDescent="0.35">
      <c r="C89" t="s">
        <v>97</v>
      </c>
      <c r="D89" s="5">
        <v>-382493998</v>
      </c>
      <c r="E89" s="5">
        <v>-382493998</v>
      </c>
      <c r="F89" s="5">
        <v>-382493998</v>
      </c>
      <c r="G89" s="5">
        <v>-382493998</v>
      </c>
      <c r="I89" s="5">
        <v>-382493998</v>
      </c>
      <c r="J89" s="5">
        <v>-382493998</v>
      </c>
      <c r="K89" s="5">
        <v>-382493998</v>
      </c>
      <c r="L89" s="5">
        <v>-382493998</v>
      </c>
      <c r="M89" s="5">
        <v>-382493998</v>
      </c>
      <c r="N89" s="5">
        <v>-382493998</v>
      </c>
      <c r="O89" s="5">
        <v>80979584562</v>
      </c>
      <c r="P89" s="5">
        <v>135144725202</v>
      </c>
      <c r="Q89" s="5">
        <v>133015678002</v>
      </c>
      <c r="R89" s="5">
        <v>135018116002</v>
      </c>
      <c r="S89" s="5">
        <v>159424200000</v>
      </c>
      <c r="T89" s="5">
        <v>104314600000</v>
      </c>
      <c r="U89" s="5">
        <v>70855200000</v>
      </c>
      <c r="V89" s="5">
        <v>34837140000</v>
      </c>
      <c r="W89" s="5">
        <v>5510960000</v>
      </c>
      <c r="X89" s="5">
        <v>-1771380000</v>
      </c>
      <c r="Y89" s="5">
        <v>-2361840000</v>
      </c>
    </row>
    <row r="90" spans="2:26" ht="15.5" x14ac:dyDescent="0.35">
      <c r="C90" t="s">
        <v>120</v>
      </c>
      <c r="D90" s="5">
        <v>716641412013</v>
      </c>
      <c r="E90" s="5">
        <v>855298974324</v>
      </c>
      <c r="F90" s="5">
        <v>841946869217</v>
      </c>
      <c r="G90" s="5">
        <v>807910632706</v>
      </c>
      <c r="I90" s="5">
        <v>841946869217</v>
      </c>
      <c r="J90" s="5">
        <v>885025430635</v>
      </c>
      <c r="K90" s="5">
        <v>764435983396</v>
      </c>
      <c r="L90" s="5">
        <v>657069798577</v>
      </c>
      <c r="M90" s="5">
        <v>532610056318</v>
      </c>
      <c r="N90" s="5">
        <v>547281401649</v>
      </c>
      <c r="O90" s="5">
        <v>656811341115</v>
      </c>
      <c r="P90" s="5">
        <v>589070577504</v>
      </c>
      <c r="Q90" s="5">
        <v>551282876519</v>
      </c>
      <c r="R90" s="5">
        <v>449027652793</v>
      </c>
      <c r="S90" s="5">
        <v>406173190877</v>
      </c>
      <c r="T90" s="5">
        <v>375843441606</v>
      </c>
      <c r="U90" s="5">
        <v>329164065304</v>
      </c>
      <c r="V90" s="5">
        <v>259285545831</v>
      </c>
      <c r="W90" s="5">
        <v>196650642599</v>
      </c>
      <c r="X90" s="5">
        <v>162421348971</v>
      </c>
      <c r="Y90" s="5">
        <v>172177587942</v>
      </c>
      <c r="Z90" s="5">
        <v>176043739300</v>
      </c>
    </row>
    <row r="91" spans="2:26" ht="15.5" x14ac:dyDescent="0.35">
      <c r="C91" t="s">
        <v>121</v>
      </c>
    </row>
    <row r="92" spans="2:26" ht="15.5" x14ac:dyDescent="0.35">
      <c r="C92" t="s">
        <v>390</v>
      </c>
      <c r="S92" s="5">
        <v>25000000</v>
      </c>
      <c r="T92" s="5">
        <v>200000000</v>
      </c>
      <c r="U92" s="5">
        <v>639789000</v>
      </c>
      <c r="V92" s="5">
        <v>1503712000</v>
      </c>
      <c r="W92" s="5">
        <v>1230346000</v>
      </c>
      <c r="X92" s="5">
        <v>8565040372</v>
      </c>
      <c r="Y92" s="5">
        <v>7284547814</v>
      </c>
      <c r="Z92" s="5">
        <v>9808253700</v>
      </c>
    </row>
    <row r="93" spans="2:26" ht="15.5" x14ac:dyDescent="0.35">
      <c r="C93" t="s">
        <v>125</v>
      </c>
      <c r="D93" s="5">
        <v>7786010455</v>
      </c>
      <c r="E93" s="5">
        <v>7657002113</v>
      </c>
      <c r="F93" s="5">
        <v>7624626933</v>
      </c>
      <c r="G93" s="5">
        <v>6285480850</v>
      </c>
      <c r="I93" s="5">
        <v>7624626933</v>
      </c>
      <c r="J93" s="5">
        <v>6253013968</v>
      </c>
      <c r="K93" s="5">
        <v>6350518178</v>
      </c>
      <c r="L93" s="5">
        <v>5828711562</v>
      </c>
      <c r="M93" s="5">
        <v>5379727870</v>
      </c>
      <c r="N93" s="5">
        <v>5670816772</v>
      </c>
      <c r="O93" s="5">
        <v>6114201751</v>
      </c>
      <c r="P93" s="5">
        <v>4454448074</v>
      </c>
      <c r="Q93" s="5">
        <v>5302598961</v>
      </c>
      <c r="R93" s="5">
        <v>4494141609</v>
      </c>
      <c r="S93" s="5">
        <v>4800198281</v>
      </c>
      <c r="T93" s="5">
        <v>1479473142</v>
      </c>
      <c r="U93" s="5">
        <v>953037706</v>
      </c>
      <c r="V93" s="5">
        <v>1186251654</v>
      </c>
      <c r="W93" s="5">
        <v>1776578829</v>
      </c>
      <c r="X93" s="5">
        <v>1557102885</v>
      </c>
      <c r="Y93" s="5">
        <v>1525987331</v>
      </c>
      <c r="Z93" s="5">
        <v>1954335650</v>
      </c>
    </row>
    <row r="94" spans="2:26" ht="15.5" x14ac:dyDescent="0.35">
      <c r="C94" t="s">
        <v>126</v>
      </c>
      <c r="D94" s="5">
        <v>26880119100</v>
      </c>
      <c r="E94" s="5">
        <v>3725271546</v>
      </c>
      <c r="F94" s="5">
        <v>3823423992</v>
      </c>
      <c r="G94" s="5">
        <v>3921576438</v>
      </c>
      <c r="I94" s="5">
        <v>3823423992</v>
      </c>
      <c r="J94" s="5">
        <v>4216033776</v>
      </c>
      <c r="K94" s="5">
        <v>4608643559</v>
      </c>
      <c r="L94" s="5">
        <v>5001253343</v>
      </c>
      <c r="M94" s="5">
        <v>5393863127</v>
      </c>
      <c r="N94" s="5">
        <v>5786472911</v>
      </c>
      <c r="O94" s="5">
        <v>6179082695</v>
      </c>
      <c r="P94" s="5">
        <v>6572812511</v>
      </c>
      <c r="Q94" s="5">
        <v>6966542327</v>
      </c>
      <c r="R94" s="5">
        <v>13002472143</v>
      </c>
      <c r="S94" s="5">
        <v>13396201959</v>
      </c>
      <c r="T94" s="5">
        <v>13789931776</v>
      </c>
      <c r="U94" s="5">
        <v>19547793072</v>
      </c>
      <c r="V94" s="5">
        <v>19567272980</v>
      </c>
      <c r="W94" s="5">
        <v>20286752884</v>
      </c>
      <c r="X94" s="5">
        <v>20338811412</v>
      </c>
    </row>
    <row r="95" spans="2:26" ht="15.5" x14ac:dyDescent="0.35">
      <c r="C95" t="s">
        <v>128</v>
      </c>
      <c r="D95" s="5">
        <v>212025198973</v>
      </c>
      <c r="E95" s="5">
        <v>88020374834</v>
      </c>
      <c r="F95" s="5">
        <v>87123044532</v>
      </c>
      <c r="G95" s="5">
        <v>70021932750</v>
      </c>
      <c r="I95" s="5">
        <v>87123044532</v>
      </c>
      <c r="J95" s="5">
        <v>55721885689</v>
      </c>
      <c r="K95" s="5">
        <v>55536371102</v>
      </c>
      <c r="L95" s="5">
        <v>55520146857</v>
      </c>
      <c r="M95" s="5">
        <v>49114203751</v>
      </c>
      <c r="N95" s="5">
        <v>54138554912</v>
      </c>
      <c r="O95" s="5">
        <v>53866939106</v>
      </c>
      <c r="P95" s="5">
        <v>54136417286</v>
      </c>
      <c r="Q95" s="5">
        <v>48400193418</v>
      </c>
      <c r="R95" s="5">
        <v>42492634025</v>
      </c>
      <c r="S95" s="5">
        <v>51669575722</v>
      </c>
      <c r="T95" s="5">
        <v>46782177774</v>
      </c>
      <c r="U95" s="5">
        <v>20548433354</v>
      </c>
      <c r="V95" s="5">
        <v>21135795427</v>
      </c>
      <c r="W95" s="5">
        <v>21679833238</v>
      </c>
      <c r="X95" s="5">
        <v>18145990732</v>
      </c>
      <c r="Y95" s="5">
        <v>16117722751</v>
      </c>
      <c r="Z95" s="5">
        <v>15505504348</v>
      </c>
    </row>
    <row r="96" spans="2:26" ht="15.5" x14ac:dyDescent="0.35">
      <c r="C96" t="s">
        <v>133</v>
      </c>
      <c r="D96" s="5">
        <v>264865450111</v>
      </c>
      <c r="E96" s="5">
        <v>117690201476</v>
      </c>
      <c r="F96" s="5">
        <v>119680765835</v>
      </c>
      <c r="G96" s="5">
        <v>100207063090</v>
      </c>
      <c r="I96" s="5">
        <v>119680765835</v>
      </c>
      <c r="J96" s="5">
        <v>84558316787</v>
      </c>
      <c r="K96" s="5">
        <v>119103188817</v>
      </c>
      <c r="L96" s="5">
        <v>135906872559</v>
      </c>
      <c r="M96" s="5">
        <v>202499073251</v>
      </c>
      <c r="N96" s="5">
        <v>145327989586</v>
      </c>
      <c r="O96" s="5">
        <v>158383742517</v>
      </c>
      <c r="P96" s="5">
        <v>211848334966</v>
      </c>
      <c r="Q96" s="5">
        <v>208227134977</v>
      </c>
      <c r="R96" s="5">
        <v>205054394461</v>
      </c>
      <c r="S96" s="5">
        <v>238351560727</v>
      </c>
      <c r="T96" s="5">
        <v>175539750163</v>
      </c>
      <c r="U96" s="5">
        <v>124517298530</v>
      </c>
      <c r="V96" s="5">
        <v>87290371100</v>
      </c>
      <c r="W96" s="5">
        <v>59744939200</v>
      </c>
      <c r="X96" s="5">
        <v>56059496258</v>
      </c>
      <c r="Y96" s="5">
        <v>32148343582</v>
      </c>
      <c r="Z96" s="5">
        <v>37147634587</v>
      </c>
    </row>
    <row r="97" spans="3:26" ht="15.5" x14ac:dyDescent="0.35">
      <c r="C97" t="s">
        <v>134</v>
      </c>
      <c r="D97" s="5">
        <v>981506862124</v>
      </c>
      <c r="E97" s="5">
        <v>972989175800</v>
      </c>
      <c r="F97" s="5">
        <v>961627635052</v>
      </c>
      <c r="G97" s="5">
        <v>908117695796</v>
      </c>
      <c r="I97" s="5">
        <v>961627635052</v>
      </c>
      <c r="J97" s="5">
        <v>969583747422</v>
      </c>
      <c r="K97" s="5">
        <v>883539172213</v>
      </c>
      <c r="L97" s="5">
        <v>792976671136</v>
      </c>
      <c r="M97" s="5">
        <v>735109129569</v>
      </c>
      <c r="N97" s="5">
        <v>692609391235</v>
      </c>
      <c r="O97" s="5">
        <v>815195083632</v>
      </c>
      <c r="P97" s="5">
        <v>800918912470</v>
      </c>
      <c r="Q97" s="5">
        <v>759510011496</v>
      </c>
      <c r="R97" s="5">
        <v>654082047254</v>
      </c>
      <c r="S97" s="5">
        <v>644524751604</v>
      </c>
      <c r="T97" s="5">
        <v>551383191769</v>
      </c>
      <c r="U97" s="5">
        <v>453681363834</v>
      </c>
      <c r="V97" s="5">
        <v>346575916931</v>
      </c>
      <c r="W97" s="5">
        <v>256395581799</v>
      </c>
      <c r="X97" s="5">
        <v>218480845229</v>
      </c>
      <c r="Y97" s="5">
        <v>204325931524</v>
      </c>
      <c r="Z97" s="5">
        <v>213191373887</v>
      </c>
    </row>
    <row r="98" spans="3:26" ht="15.5" x14ac:dyDescent="0.35">
      <c r="C98" t="s">
        <v>135</v>
      </c>
    </row>
    <row r="99" spans="3:26" ht="15.5" x14ac:dyDescent="0.35">
      <c r="C99" t="s">
        <v>136</v>
      </c>
    </row>
    <row r="100" spans="3:26" ht="15.5" x14ac:dyDescent="0.35">
      <c r="C100" t="s">
        <v>137</v>
      </c>
      <c r="D100" s="5">
        <v>333136340516</v>
      </c>
      <c r="E100" s="5">
        <v>347269534058</v>
      </c>
      <c r="F100" s="5">
        <v>370196563080</v>
      </c>
      <c r="G100" s="5">
        <v>336561586933</v>
      </c>
      <c r="I100" s="5">
        <v>370196563080</v>
      </c>
      <c r="J100" s="5">
        <v>438390044773</v>
      </c>
      <c r="K100" s="5">
        <v>408864170872</v>
      </c>
      <c r="L100" s="5">
        <v>355989451993</v>
      </c>
      <c r="M100" s="5">
        <v>258643354217</v>
      </c>
      <c r="N100" s="5">
        <v>263898409658</v>
      </c>
      <c r="O100" s="5">
        <v>346446117185</v>
      </c>
      <c r="P100" s="5">
        <v>321512090248</v>
      </c>
      <c r="Q100" s="5">
        <v>321795178623</v>
      </c>
      <c r="R100" s="5">
        <v>264664055839</v>
      </c>
      <c r="S100" s="5">
        <v>253657195508</v>
      </c>
      <c r="T100" s="5">
        <v>245843065459</v>
      </c>
      <c r="U100" s="5">
        <v>227948097124</v>
      </c>
      <c r="V100" s="5">
        <v>175776304263</v>
      </c>
      <c r="W100" s="5">
        <v>133230071482</v>
      </c>
      <c r="X100" s="5">
        <v>117054691473</v>
      </c>
      <c r="Y100" s="5">
        <v>110950513205</v>
      </c>
      <c r="Z100" s="5">
        <v>118888429997</v>
      </c>
    </row>
    <row r="101" spans="3:26" ht="15.5" x14ac:dyDescent="0.35">
      <c r="C101" t="s">
        <v>391</v>
      </c>
      <c r="X101" s="5">
        <v>2717267226</v>
      </c>
      <c r="Y101" s="5">
        <v>5949105918</v>
      </c>
    </row>
    <row r="102" spans="3:26" ht="15.5" x14ac:dyDescent="0.35">
      <c r="C102" t="s">
        <v>139</v>
      </c>
      <c r="D102" s="5">
        <v>177015048461</v>
      </c>
      <c r="E102" s="5">
        <v>168250850541</v>
      </c>
      <c r="F102" s="5">
        <v>178416438253</v>
      </c>
      <c r="G102" s="5">
        <v>176410428337</v>
      </c>
      <c r="I102" s="5">
        <v>178416438253</v>
      </c>
      <c r="J102" s="5">
        <v>213469101458</v>
      </c>
      <c r="K102" s="5">
        <v>204060570763</v>
      </c>
      <c r="L102" s="5">
        <v>199257136765</v>
      </c>
      <c r="M102" s="5">
        <v>142980214552</v>
      </c>
      <c r="N102" s="5">
        <v>134703856373</v>
      </c>
      <c r="O102" s="5">
        <v>221171819426</v>
      </c>
      <c r="P102" s="5">
        <v>209179106380</v>
      </c>
      <c r="Q102" s="5">
        <v>208729342076</v>
      </c>
      <c r="R102" s="5">
        <v>188701104138</v>
      </c>
      <c r="S102" s="5">
        <v>184194733033</v>
      </c>
      <c r="T102" s="5">
        <v>177164053290</v>
      </c>
      <c r="U102" s="5">
        <v>166659320453</v>
      </c>
      <c r="V102" s="5">
        <v>129398801016</v>
      </c>
      <c r="W102" s="5">
        <v>95014857622</v>
      </c>
      <c r="X102" s="5">
        <v>78784901706</v>
      </c>
      <c r="Y102" s="5">
        <v>70666171979</v>
      </c>
      <c r="Z102" s="5">
        <v>78309157563</v>
      </c>
    </row>
    <row r="103" spans="3:26" ht="15.5" x14ac:dyDescent="0.35">
      <c r="C103" t="s">
        <v>143</v>
      </c>
      <c r="D103" s="5">
        <v>5845552221</v>
      </c>
      <c r="E103" s="5">
        <v>10334506821</v>
      </c>
      <c r="F103" s="5">
        <v>17157873432</v>
      </c>
      <c r="G103" s="5">
        <v>10793545979</v>
      </c>
      <c r="I103" s="5">
        <v>17157873432</v>
      </c>
      <c r="J103" s="5">
        <v>21959956570</v>
      </c>
      <c r="K103" s="5">
        <v>17286688273</v>
      </c>
      <c r="L103" s="5">
        <v>7646543061</v>
      </c>
      <c r="M103" s="5">
        <v>2585089185</v>
      </c>
      <c r="N103" s="5">
        <v>2254596101</v>
      </c>
      <c r="O103" s="5">
        <v>9171838687</v>
      </c>
      <c r="P103" s="5">
        <v>5961932839</v>
      </c>
      <c r="Q103" s="5">
        <v>6427380101</v>
      </c>
      <c r="R103" s="5">
        <v>4081835891</v>
      </c>
      <c r="S103" s="5">
        <v>4924684630</v>
      </c>
      <c r="T103" s="5">
        <v>6168587345</v>
      </c>
      <c r="U103" s="5">
        <v>4852825252</v>
      </c>
      <c r="V103" s="5">
        <v>3658899320</v>
      </c>
      <c r="W103" s="5">
        <v>3845614431</v>
      </c>
      <c r="X103" s="5">
        <v>3797455255</v>
      </c>
      <c r="Y103" s="5">
        <v>1370596378</v>
      </c>
      <c r="Z103" s="5">
        <v>2253338211</v>
      </c>
    </row>
    <row r="104" spans="3:26" ht="15.5" x14ac:dyDescent="0.35">
      <c r="C104" t="s">
        <v>141</v>
      </c>
      <c r="D104" s="5">
        <v>86569990134</v>
      </c>
      <c r="E104" s="5">
        <v>84821949776</v>
      </c>
      <c r="F104" s="5">
        <v>89420853198</v>
      </c>
      <c r="G104" s="5">
        <v>75097424648</v>
      </c>
      <c r="I104" s="5">
        <v>89420853198</v>
      </c>
      <c r="J104" s="5">
        <v>107453308014</v>
      </c>
      <c r="K104" s="5">
        <v>77204216485</v>
      </c>
      <c r="L104" s="5">
        <v>64226951937</v>
      </c>
    </row>
    <row r="105" spans="3:26" ht="15.5" x14ac:dyDescent="0.35">
      <c r="C105" t="s">
        <v>144</v>
      </c>
      <c r="D105" s="5">
        <v>1948722538</v>
      </c>
      <c r="E105" s="5">
        <v>533802965</v>
      </c>
      <c r="F105" s="5">
        <v>24148166</v>
      </c>
      <c r="G105" s="5">
        <v>1445343866</v>
      </c>
      <c r="I105" s="5">
        <v>24148166</v>
      </c>
      <c r="J105" s="5">
        <v>3045017</v>
      </c>
      <c r="K105" s="5">
        <v>23478649</v>
      </c>
      <c r="L105" s="5">
        <v>1797406726</v>
      </c>
      <c r="M105" s="5">
        <v>221617173</v>
      </c>
      <c r="N105" s="5">
        <v>626275721</v>
      </c>
      <c r="O105" s="5">
        <v>488372147</v>
      </c>
      <c r="P105" s="5">
        <v>803816536</v>
      </c>
      <c r="Q105" s="5">
        <v>2132040300</v>
      </c>
      <c r="R105" s="5">
        <v>2131944433</v>
      </c>
      <c r="S105" s="5">
        <v>1303950954</v>
      </c>
      <c r="T105" s="5">
        <v>915044790</v>
      </c>
      <c r="U105" s="5">
        <v>712732399</v>
      </c>
      <c r="V105" s="5">
        <v>486178599</v>
      </c>
      <c r="W105" s="5">
        <v>279105795</v>
      </c>
      <c r="X105" s="5">
        <v>270678101</v>
      </c>
      <c r="Y105" s="5">
        <v>263834418</v>
      </c>
      <c r="Z105" s="5">
        <v>417123214</v>
      </c>
    </row>
    <row r="106" spans="3:26" ht="15.5" x14ac:dyDescent="0.35">
      <c r="C106" t="s">
        <v>145</v>
      </c>
    </row>
    <row r="107" spans="3:26" ht="15.5" x14ac:dyDescent="0.35">
      <c r="C107" t="s">
        <v>152</v>
      </c>
      <c r="L107" s="5">
        <v>390400705</v>
      </c>
      <c r="M107" s="5">
        <v>678117646</v>
      </c>
      <c r="N107" s="5">
        <v>671373059</v>
      </c>
    </row>
    <row r="108" spans="3:26" ht="15.5" x14ac:dyDescent="0.35">
      <c r="C108" t="s">
        <v>153</v>
      </c>
      <c r="D108" s="5">
        <v>54672538691</v>
      </c>
      <c r="E108" s="5">
        <v>54915683381</v>
      </c>
      <c r="F108" s="5">
        <v>33260224779</v>
      </c>
      <c r="G108" s="5">
        <v>33972250504</v>
      </c>
      <c r="I108" s="5">
        <v>33260224779</v>
      </c>
      <c r="J108" s="5">
        <v>38719802254</v>
      </c>
      <c r="K108" s="5">
        <v>22907599852</v>
      </c>
      <c r="L108" s="5">
        <v>21074978633</v>
      </c>
      <c r="M108" s="5">
        <v>20343283157</v>
      </c>
      <c r="N108" s="5">
        <v>30580426001</v>
      </c>
      <c r="O108" s="5">
        <v>30928240452</v>
      </c>
      <c r="P108" s="5">
        <v>31549312705</v>
      </c>
      <c r="Q108" s="5">
        <v>32243346803</v>
      </c>
      <c r="R108" s="5">
        <v>16181598230</v>
      </c>
      <c r="S108" s="5">
        <v>15118844428</v>
      </c>
      <c r="T108" s="5">
        <v>10706949555</v>
      </c>
      <c r="U108" s="5">
        <v>3946163455</v>
      </c>
      <c r="V108" s="5">
        <v>6134991402</v>
      </c>
      <c r="W108" s="5">
        <v>6312847856</v>
      </c>
      <c r="X108" s="5">
        <v>4031672317</v>
      </c>
      <c r="Y108" s="5">
        <v>4033604579</v>
      </c>
      <c r="Z108" s="5">
        <v>3010899832</v>
      </c>
    </row>
    <row r="109" spans="3:26" ht="15.5" x14ac:dyDescent="0.35">
      <c r="C109" t="s">
        <v>154</v>
      </c>
      <c r="D109" s="5">
        <v>54672538691</v>
      </c>
      <c r="E109" s="5">
        <v>54915683381</v>
      </c>
      <c r="F109" s="5">
        <v>33260224779</v>
      </c>
      <c r="G109" s="5">
        <v>33972250504</v>
      </c>
      <c r="I109" s="5">
        <v>33260224779</v>
      </c>
      <c r="J109" s="5">
        <v>38719802254</v>
      </c>
      <c r="K109" s="5">
        <v>22907599852</v>
      </c>
      <c r="L109" s="5">
        <v>21074978633</v>
      </c>
      <c r="M109" s="5">
        <v>20343283157</v>
      </c>
      <c r="N109" s="5">
        <v>30580426001</v>
      </c>
      <c r="O109" s="5">
        <v>30928240452</v>
      </c>
      <c r="P109" s="5">
        <v>31549312705</v>
      </c>
      <c r="Q109" s="5">
        <v>32243346803</v>
      </c>
      <c r="R109" s="5">
        <v>16181598230</v>
      </c>
      <c r="S109" s="5">
        <v>15118844428</v>
      </c>
      <c r="T109" s="5">
        <v>10706949555</v>
      </c>
      <c r="U109" s="5">
        <v>3946163455</v>
      </c>
      <c r="V109" s="5">
        <v>6134991402</v>
      </c>
      <c r="W109" s="5">
        <v>6312847856</v>
      </c>
      <c r="X109" s="5">
        <v>4031672317</v>
      </c>
      <c r="Y109" s="5">
        <v>4033604579</v>
      </c>
      <c r="Z109" s="5">
        <v>3010899832</v>
      </c>
    </row>
    <row r="110" spans="3:26" ht="15.5" x14ac:dyDescent="0.35">
      <c r="C110" t="s">
        <v>156</v>
      </c>
    </row>
    <row r="111" spans="3:26" ht="15.5" x14ac:dyDescent="0.35">
      <c r="C111" t="s">
        <v>157</v>
      </c>
      <c r="M111" s="5">
        <v>390400706</v>
      </c>
      <c r="N111" s="5">
        <v>1068518353</v>
      </c>
    </row>
    <row r="112" spans="3:26" ht="15.5" x14ac:dyDescent="0.35">
      <c r="C112" t="s">
        <v>394</v>
      </c>
      <c r="W112" s="5">
        <v>221976636</v>
      </c>
      <c r="X112" s="5">
        <v>220976636</v>
      </c>
      <c r="Y112" s="5">
        <v>220976636</v>
      </c>
      <c r="Z112" s="5">
        <v>221976636</v>
      </c>
    </row>
    <row r="113" spans="2:26" ht="15.5" x14ac:dyDescent="0.35">
      <c r="C113" t="s">
        <v>814</v>
      </c>
      <c r="J113" s="5">
        <v>3600000000</v>
      </c>
      <c r="K113" s="5">
        <v>3600000000</v>
      </c>
      <c r="L113" s="5">
        <v>3600000000</v>
      </c>
      <c r="M113" s="5">
        <v>3600000000</v>
      </c>
      <c r="N113" s="5">
        <v>3600000000</v>
      </c>
      <c r="O113" s="5">
        <v>3600000000</v>
      </c>
      <c r="P113" s="5">
        <v>3600000000</v>
      </c>
      <c r="Q113" s="5">
        <v>3600000000</v>
      </c>
      <c r="R113" s="5">
        <v>3600000000</v>
      </c>
      <c r="S113" s="5">
        <v>3600000000</v>
      </c>
      <c r="T113" s="5">
        <v>6600000000</v>
      </c>
    </row>
    <row r="114" spans="2:26" ht="15.5" x14ac:dyDescent="0.35">
      <c r="C114" t="s">
        <v>155</v>
      </c>
      <c r="D114" s="5">
        <v>9122887</v>
      </c>
      <c r="E114" s="5">
        <v>9122887</v>
      </c>
      <c r="F114" s="5">
        <v>9122887</v>
      </c>
      <c r="G114" s="5">
        <v>9124425</v>
      </c>
      <c r="I114" s="5">
        <v>9122887</v>
      </c>
      <c r="J114" s="5">
        <v>9124425</v>
      </c>
      <c r="K114" s="5">
        <v>6936507</v>
      </c>
      <c r="L114" s="5">
        <v>18166838</v>
      </c>
      <c r="M114" s="5">
        <v>2358812</v>
      </c>
      <c r="N114" s="5">
        <v>930297</v>
      </c>
      <c r="O114" s="5">
        <v>2239937</v>
      </c>
      <c r="P114" s="5">
        <v>36477746</v>
      </c>
      <c r="Q114" s="5">
        <v>5170363</v>
      </c>
      <c r="R114" s="5">
        <v>930297</v>
      </c>
      <c r="V114" s="5">
        <v>416996</v>
      </c>
      <c r="W114" s="5">
        <v>9544986</v>
      </c>
      <c r="X114" s="5">
        <v>9544986</v>
      </c>
      <c r="Y114" s="5">
        <v>12834030</v>
      </c>
      <c r="Z114" s="5">
        <v>22044055</v>
      </c>
    </row>
    <row r="115" spans="2:26" ht="15.5" x14ac:dyDescent="0.35">
      <c r="C115" t="s">
        <v>159</v>
      </c>
      <c r="D115" s="5">
        <v>387808879207</v>
      </c>
      <c r="E115" s="5">
        <v>402185217439</v>
      </c>
      <c r="F115" s="5">
        <v>403456787859</v>
      </c>
      <c r="G115" s="5">
        <v>370533837437</v>
      </c>
      <c r="I115" s="5">
        <v>403456787859</v>
      </c>
      <c r="J115" s="5">
        <v>477109847027</v>
      </c>
      <c r="K115" s="5">
        <v>431771770724</v>
      </c>
      <c r="L115" s="5">
        <v>377064430626</v>
      </c>
      <c r="M115" s="5">
        <v>278986637374</v>
      </c>
      <c r="N115" s="5">
        <v>294478835659</v>
      </c>
      <c r="O115" s="5">
        <v>377374357637</v>
      </c>
      <c r="P115" s="5">
        <v>353061402953</v>
      </c>
      <c r="Q115" s="5">
        <v>354038525426</v>
      </c>
      <c r="R115" s="5">
        <v>280845654069</v>
      </c>
      <c r="S115" s="5">
        <v>268776039936</v>
      </c>
      <c r="T115" s="5">
        <v>256550015014</v>
      </c>
      <c r="U115" s="5">
        <v>231894260579</v>
      </c>
      <c r="V115" s="5">
        <v>181911295665</v>
      </c>
      <c r="W115" s="5">
        <v>139542919338</v>
      </c>
      <c r="X115" s="5">
        <v>121086363790</v>
      </c>
      <c r="Y115" s="5">
        <v>114984117784</v>
      </c>
      <c r="Z115" s="5">
        <v>121899329829</v>
      </c>
    </row>
    <row r="116" spans="2:26" ht="15.5" x14ac:dyDescent="0.35">
      <c r="C116" t="s">
        <v>160</v>
      </c>
    </row>
    <row r="117" spans="2:26" ht="15.5" x14ac:dyDescent="0.35">
      <c r="C117" t="s">
        <v>161</v>
      </c>
      <c r="D117" s="5">
        <v>176610390000</v>
      </c>
      <c r="E117" s="5">
        <v>176610390000</v>
      </c>
      <c r="F117" s="5">
        <v>176610390000</v>
      </c>
      <c r="G117" s="5">
        <v>176610390000</v>
      </c>
      <c r="I117" s="5">
        <v>176610390000</v>
      </c>
      <c r="J117" s="5">
        <v>176610390000</v>
      </c>
      <c r="K117" s="5">
        <v>176610390000</v>
      </c>
      <c r="L117" s="5">
        <v>176610390000</v>
      </c>
      <c r="M117" s="5">
        <v>176610390000</v>
      </c>
      <c r="N117" s="5">
        <v>176610390000</v>
      </c>
      <c r="O117" s="5">
        <v>176610390000</v>
      </c>
      <c r="P117" s="5">
        <v>176610390000</v>
      </c>
      <c r="Q117" s="5">
        <v>176610390000</v>
      </c>
      <c r="R117" s="5">
        <v>176610390000</v>
      </c>
      <c r="S117" s="5">
        <v>176610390000</v>
      </c>
      <c r="T117" s="5">
        <v>176610390000</v>
      </c>
      <c r="U117" s="5">
        <v>176610390000</v>
      </c>
      <c r="V117" s="5">
        <v>176610390000</v>
      </c>
      <c r="W117" s="5">
        <v>176610390000</v>
      </c>
      <c r="X117" s="5">
        <v>176610390000</v>
      </c>
      <c r="Y117" s="5">
        <v>176610390000</v>
      </c>
      <c r="Z117" s="5">
        <v>176610390000</v>
      </c>
    </row>
    <row r="118" spans="2:26" ht="15.5" x14ac:dyDescent="0.35">
      <c r="C118" t="s">
        <v>163</v>
      </c>
      <c r="D118" s="5">
        <v>417470086915</v>
      </c>
      <c r="E118" s="5">
        <v>394576062359</v>
      </c>
      <c r="F118" s="5">
        <v>381942951191</v>
      </c>
      <c r="G118" s="5">
        <v>359219485088</v>
      </c>
      <c r="I118" s="5">
        <v>381942951191</v>
      </c>
      <c r="J118" s="5">
        <v>314074853256</v>
      </c>
      <c r="K118" s="5">
        <v>273300784129</v>
      </c>
      <c r="L118" s="5">
        <v>237396638330</v>
      </c>
      <c r="M118" s="5">
        <v>276343670333</v>
      </c>
      <c r="N118" s="5">
        <v>218235600770</v>
      </c>
      <c r="O118" s="5">
        <v>176139380990</v>
      </c>
      <c r="P118" s="5">
        <v>131701672715</v>
      </c>
      <c r="Q118" s="5">
        <v>91232888692</v>
      </c>
      <c r="R118" s="5">
        <v>58243253469</v>
      </c>
      <c r="S118" s="5">
        <v>31713216068</v>
      </c>
      <c r="T118" s="5">
        <v>9712989643</v>
      </c>
      <c r="U118" s="5">
        <v>-27961225836</v>
      </c>
      <c r="V118" s="5">
        <v>-48412237852</v>
      </c>
      <c r="W118" s="5">
        <v>-65120587341</v>
      </c>
      <c r="X118" s="5">
        <v>-77444528562</v>
      </c>
      <c r="Y118" s="5">
        <v>-84906736259</v>
      </c>
      <c r="Z118" s="5">
        <v>-85318628188</v>
      </c>
    </row>
    <row r="119" spans="2:26" ht="15.5" x14ac:dyDescent="0.35">
      <c r="C119" t="s">
        <v>164</v>
      </c>
      <c r="D119" s="5">
        <v>951583000</v>
      </c>
      <c r="E119" s="5">
        <v>851583000</v>
      </c>
      <c r="F119" s="5">
        <v>851583000</v>
      </c>
      <c r="G119" s="5">
        <v>851583000</v>
      </c>
      <c r="I119" s="5">
        <v>851583000</v>
      </c>
      <c r="J119" s="5">
        <v>751583000</v>
      </c>
      <c r="K119" s="5">
        <v>651583000</v>
      </c>
      <c r="L119" s="5">
        <v>551583000</v>
      </c>
      <c r="M119" s="5">
        <v>451583000</v>
      </c>
      <c r="N119" s="5">
        <v>351583000</v>
      </c>
      <c r="O119" s="5">
        <v>251583000</v>
      </c>
      <c r="P119" s="5">
        <v>51583000</v>
      </c>
      <c r="Q119" s="5">
        <v>51583000</v>
      </c>
      <c r="R119" s="5">
        <v>51583000</v>
      </c>
      <c r="S119" s="5">
        <v>51583000</v>
      </c>
      <c r="T119" s="5">
        <v>51583000</v>
      </c>
      <c r="U119" s="5">
        <v>51583000</v>
      </c>
      <c r="V119" s="5">
        <v>51583000</v>
      </c>
      <c r="W119" s="5">
        <v>51583000</v>
      </c>
      <c r="X119" s="5">
        <v>51583000</v>
      </c>
      <c r="Y119" s="5">
        <v>51583000</v>
      </c>
      <c r="Z119" s="5">
        <v>51583000</v>
      </c>
    </row>
    <row r="120" spans="2:26" ht="15.5" x14ac:dyDescent="0.35">
      <c r="C120" t="s">
        <v>165</v>
      </c>
      <c r="D120" s="5">
        <v>416518503915</v>
      </c>
      <c r="E120" s="5">
        <v>393724479359</v>
      </c>
      <c r="F120" s="5">
        <v>381091368191</v>
      </c>
      <c r="G120" s="5">
        <v>358367902088</v>
      </c>
      <c r="I120" s="5">
        <v>381091368191</v>
      </c>
      <c r="J120" s="5">
        <v>313323270256</v>
      </c>
      <c r="K120" s="5">
        <v>272649201129</v>
      </c>
      <c r="L120" s="5">
        <v>236845055330</v>
      </c>
      <c r="M120" s="5">
        <v>275892087333</v>
      </c>
      <c r="N120" s="5">
        <v>217884017770</v>
      </c>
      <c r="O120" s="5">
        <v>175887797990</v>
      </c>
      <c r="P120" s="5">
        <v>131650089715</v>
      </c>
      <c r="Q120" s="5">
        <v>91181305692</v>
      </c>
      <c r="R120" s="5">
        <v>58191670469</v>
      </c>
      <c r="S120" s="5">
        <v>31661633068</v>
      </c>
      <c r="T120" s="5">
        <v>9661406643</v>
      </c>
      <c r="U120" s="5">
        <v>-28012808836</v>
      </c>
      <c r="V120" s="5">
        <v>-48463820852</v>
      </c>
      <c r="W120" s="5">
        <v>-65172170341</v>
      </c>
      <c r="X120" s="5">
        <v>-77496111562</v>
      </c>
      <c r="Y120" s="5">
        <v>-84958319259</v>
      </c>
      <c r="Z120" s="5">
        <v>-85370211188</v>
      </c>
    </row>
    <row r="121" spans="2:26" ht="15.5" x14ac:dyDescent="0.35">
      <c r="C121" t="s">
        <v>166</v>
      </c>
      <c r="D121" s="5">
        <v>417470086915</v>
      </c>
      <c r="E121" s="5">
        <v>394576062359</v>
      </c>
      <c r="F121" s="5">
        <v>381942951191</v>
      </c>
      <c r="G121" s="5">
        <v>359219485088</v>
      </c>
      <c r="I121" s="5">
        <v>381942951191</v>
      </c>
      <c r="J121" s="5">
        <v>314074853256</v>
      </c>
      <c r="K121" s="5">
        <v>273300784129</v>
      </c>
      <c r="L121" s="5">
        <v>237396638330</v>
      </c>
      <c r="M121" s="5">
        <v>276343670333</v>
      </c>
      <c r="N121" s="5">
        <v>218235600770</v>
      </c>
      <c r="O121" s="5">
        <v>176139380990</v>
      </c>
      <c r="P121" s="5">
        <v>131701672715</v>
      </c>
      <c r="Q121" s="5">
        <v>91232888692</v>
      </c>
      <c r="R121" s="5">
        <v>58243253469</v>
      </c>
      <c r="S121" s="5">
        <v>31713216068</v>
      </c>
      <c r="T121" s="5">
        <v>9712989643</v>
      </c>
      <c r="U121" s="5">
        <v>-27961225836</v>
      </c>
      <c r="V121" s="5">
        <v>-48412237852</v>
      </c>
      <c r="W121" s="5">
        <v>-65120587341</v>
      </c>
      <c r="X121" s="5">
        <v>-77444528562</v>
      </c>
      <c r="Y121" s="5">
        <v>-84906736259</v>
      </c>
      <c r="Z121" s="5">
        <v>-85318628188</v>
      </c>
    </row>
    <row r="122" spans="2:26" ht="15.5" x14ac:dyDescent="0.35">
      <c r="C122" t="s">
        <v>167</v>
      </c>
      <c r="G122" s="5">
        <v>2136477269</v>
      </c>
      <c r="J122" s="5">
        <v>2171151137</v>
      </c>
      <c r="K122" s="5">
        <v>2238721358</v>
      </c>
      <c r="L122" s="5">
        <v>2287706178</v>
      </c>
      <c r="M122" s="5">
        <v>3550925860</v>
      </c>
      <c r="N122" s="5">
        <v>3667058804</v>
      </c>
      <c r="O122" s="5">
        <v>4091370443</v>
      </c>
      <c r="P122" s="5">
        <v>4400721600</v>
      </c>
      <c r="Q122" s="5">
        <v>4612529376</v>
      </c>
      <c r="R122" s="5">
        <v>3364633714</v>
      </c>
      <c r="S122" s="5">
        <v>8000905600</v>
      </c>
      <c r="T122" s="5">
        <v>4195197112</v>
      </c>
      <c r="U122" s="5">
        <v>2282739090</v>
      </c>
      <c r="V122" s="5">
        <v>1629329117</v>
      </c>
      <c r="W122" s="5">
        <v>-148100199</v>
      </c>
      <c r="Z122" s="5">
        <v>282248</v>
      </c>
    </row>
    <row r="123" spans="2:26" ht="15.5" x14ac:dyDescent="0.35">
      <c r="C123" t="s">
        <v>10</v>
      </c>
      <c r="D123" s="5">
        <v>593697982917</v>
      </c>
      <c r="E123" s="5">
        <v>570803958361</v>
      </c>
      <c r="F123" s="5">
        <v>558170847193</v>
      </c>
      <c r="G123" s="5">
        <v>537583858359</v>
      </c>
      <c r="I123" s="5">
        <v>558170847193</v>
      </c>
      <c r="J123" s="5">
        <v>492473900395</v>
      </c>
      <c r="K123" s="5">
        <v>451767401489</v>
      </c>
      <c r="L123" s="5">
        <v>415912240510</v>
      </c>
      <c r="M123" s="5">
        <v>456122492195</v>
      </c>
      <c r="N123" s="5">
        <v>398130555576</v>
      </c>
      <c r="O123" s="5">
        <v>437820725995</v>
      </c>
      <c r="P123" s="5">
        <v>447857509517</v>
      </c>
      <c r="Q123" s="5">
        <v>405471486070</v>
      </c>
      <c r="R123" s="5">
        <v>373236393185</v>
      </c>
      <c r="S123" s="5">
        <v>375748711668</v>
      </c>
      <c r="T123" s="5">
        <v>294833176755</v>
      </c>
      <c r="U123" s="5">
        <v>221787103254</v>
      </c>
      <c r="V123" s="5">
        <v>164664621265</v>
      </c>
      <c r="W123" s="5">
        <v>116852662460</v>
      </c>
      <c r="X123" s="5">
        <v>97394481438</v>
      </c>
      <c r="Y123" s="5">
        <v>89341813741</v>
      </c>
      <c r="Z123" s="5">
        <v>91292044060</v>
      </c>
    </row>
    <row r="124" spans="2:26" ht="15.5" x14ac:dyDescent="0.35">
      <c r="C124" t="s">
        <v>168</v>
      </c>
      <c r="D124" s="5">
        <v>981506862124</v>
      </c>
      <c r="E124" s="5">
        <v>972989175800</v>
      </c>
      <c r="F124" s="5">
        <v>961627635052</v>
      </c>
      <c r="G124" s="5">
        <v>908117695796</v>
      </c>
      <c r="I124" s="5">
        <v>961627635052</v>
      </c>
      <c r="J124" s="5">
        <v>969583747422</v>
      </c>
      <c r="K124" s="5">
        <v>883539172213</v>
      </c>
      <c r="L124" s="5">
        <v>792976671136</v>
      </c>
      <c r="M124" s="5">
        <v>735109129569</v>
      </c>
      <c r="N124" s="5">
        <v>692609391235</v>
      </c>
      <c r="O124" s="5">
        <v>815195083632</v>
      </c>
      <c r="P124" s="5">
        <v>800918912470</v>
      </c>
      <c r="Q124" s="5">
        <v>759510011496</v>
      </c>
      <c r="R124" s="5">
        <v>654082047254</v>
      </c>
      <c r="S124" s="5">
        <v>644524751604</v>
      </c>
      <c r="T124" s="5">
        <v>551383191769</v>
      </c>
      <c r="U124" s="5">
        <v>453681363833</v>
      </c>
      <c r="V124" s="5">
        <v>346575916930</v>
      </c>
      <c r="W124" s="5">
        <v>256395581798</v>
      </c>
      <c r="X124" s="5">
        <v>218480845228</v>
      </c>
      <c r="Y124" s="5">
        <v>204325931525</v>
      </c>
      <c r="Z124" s="5">
        <v>213191373889</v>
      </c>
    </row>
    <row r="125" spans="2:26" ht="15.5" x14ac:dyDescent="0.35">
      <c r="C125" t="s">
        <v>169</v>
      </c>
      <c r="D125" s="5">
        <v>353220780</v>
      </c>
      <c r="E125" s="5">
        <v>353220780</v>
      </c>
      <c r="F125" s="5">
        <v>353220780</v>
      </c>
      <c r="G125" s="5">
        <v>353220780</v>
      </c>
      <c r="I125" s="5">
        <v>353220780</v>
      </c>
      <c r="J125" s="5">
        <v>353220780</v>
      </c>
      <c r="K125" s="5">
        <v>353220780</v>
      </c>
      <c r="L125" s="5">
        <v>353220780</v>
      </c>
      <c r="M125" s="5">
        <v>353220780</v>
      </c>
      <c r="N125" s="5">
        <v>353220780</v>
      </c>
      <c r="O125" s="5">
        <v>353220780</v>
      </c>
      <c r="P125" s="5">
        <v>353220780</v>
      </c>
      <c r="Q125" s="5">
        <v>353220780</v>
      </c>
      <c r="R125" s="5">
        <v>353220780</v>
      </c>
      <c r="S125" s="5">
        <v>353220780</v>
      </c>
      <c r="T125" s="5">
        <v>353220780</v>
      </c>
      <c r="U125" s="5">
        <v>353220780</v>
      </c>
      <c r="V125" s="5">
        <v>353220780</v>
      </c>
      <c r="W125" s="5">
        <v>353220780</v>
      </c>
      <c r="X125" s="5">
        <v>353220780</v>
      </c>
      <c r="Y125" s="5">
        <v>353220780</v>
      </c>
      <c r="Z125" s="5">
        <v>353220780</v>
      </c>
    </row>
    <row r="127" spans="2:26" ht="15.5" x14ac:dyDescent="0.35">
      <c r="B127" t="s">
        <v>170</v>
      </c>
      <c r="C127" t="s">
        <v>171</v>
      </c>
      <c r="D127" s="5">
        <v>15303557622</v>
      </c>
      <c r="E127" s="5">
        <v>11465709889</v>
      </c>
      <c r="F127" s="5">
        <v>-9411026033</v>
      </c>
      <c r="G127" s="5">
        <v>-2530310161</v>
      </c>
      <c r="I127" s="5">
        <v>-74999419137</v>
      </c>
      <c r="J127" s="5">
        <v>154772350778</v>
      </c>
      <c r="K127" s="5">
        <v>89498971034</v>
      </c>
      <c r="L127" s="5">
        <v>-9592315101</v>
      </c>
      <c r="M127" s="5">
        <v>-36913624651</v>
      </c>
      <c r="N127" s="5">
        <v>97798085539</v>
      </c>
      <c r="O127" s="5">
        <v>71124158519</v>
      </c>
      <c r="P127" s="5">
        <v>28926514700</v>
      </c>
      <c r="Q127" s="5">
        <v>31654863615</v>
      </c>
      <c r="R127" s="5">
        <v>-7085318500</v>
      </c>
      <c r="S127" s="5">
        <v>37299853975</v>
      </c>
      <c r="T127" s="5">
        <v>8291675776</v>
      </c>
      <c r="U127" s="5">
        <v>66059555969</v>
      </c>
      <c r="V127" s="5">
        <v>28303447550</v>
      </c>
      <c r="W127" s="5">
        <v>59616988343</v>
      </c>
      <c r="X127" s="5">
        <v>-1021633081</v>
      </c>
      <c r="Y127" s="5">
        <v>7609177058</v>
      </c>
      <c r="Z127" s="5">
        <v>15777836748</v>
      </c>
    </row>
    <row r="128" spans="2:26" ht="15.5" x14ac:dyDescent="0.35">
      <c r="C128" t="s">
        <v>395</v>
      </c>
      <c r="D128" s="5">
        <v>557552104504</v>
      </c>
      <c r="E128" s="5">
        <v>552318542066</v>
      </c>
      <c r="F128" s="5">
        <v>529847124489</v>
      </c>
      <c r="G128" s="5">
        <v>658862752227</v>
      </c>
      <c r="I128" s="5">
        <v>2429093440936</v>
      </c>
      <c r="J128" s="5">
        <v>2662996484742</v>
      </c>
      <c r="K128" s="5">
        <v>2193318599576</v>
      </c>
      <c r="L128" s="5">
        <v>1704708581307</v>
      </c>
      <c r="M128" s="5">
        <v>449449543516</v>
      </c>
      <c r="N128" s="5">
        <v>746602237938</v>
      </c>
      <c r="O128" s="5">
        <v>2421111699394</v>
      </c>
      <c r="P128" s="5">
        <v>2085249392382</v>
      </c>
      <c r="Q128" s="5">
        <v>1857707797925</v>
      </c>
      <c r="R128" s="5">
        <v>1550420617400</v>
      </c>
      <c r="S128" s="5">
        <v>1563747388446</v>
      </c>
      <c r="T128" s="5">
        <v>1762128211645</v>
      </c>
      <c r="U128" s="5">
        <v>1612623280501</v>
      </c>
      <c r="V128" s="5">
        <v>1503163640545</v>
      </c>
      <c r="W128" s="5">
        <v>1439529895385</v>
      </c>
      <c r="X128" s="5">
        <v>1190178589255</v>
      </c>
      <c r="Y128" s="5">
        <v>1150146189585</v>
      </c>
      <c r="Z128" s="5">
        <v>1186964859710</v>
      </c>
    </row>
    <row r="129" spans="3:26" ht="15.5" x14ac:dyDescent="0.35">
      <c r="C129" t="s">
        <v>815</v>
      </c>
      <c r="D129" s="5">
        <v>-542734386616</v>
      </c>
      <c r="E129" s="5">
        <v>-524329331948</v>
      </c>
      <c r="F129" s="5">
        <v>-540487479242</v>
      </c>
      <c r="G129" s="5">
        <v>-661478589934</v>
      </c>
      <c r="I129" s="5">
        <v>-2483737943132</v>
      </c>
      <c r="J129" s="5">
        <v>-2493146645544</v>
      </c>
      <c r="K129" s="5">
        <v>-2097437308952</v>
      </c>
      <c r="L129" s="5">
        <v>-1712576706896</v>
      </c>
      <c r="M129" s="5">
        <v>-487164717103</v>
      </c>
      <c r="N129" s="5">
        <v>-643342377338</v>
      </c>
      <c r="O129" s="5">
        <v>-2344788498118</v>
      </c>
      <c r="P129" s="5">
        <v>-2045199153149</v>
      </c>
      <c r="Q129" s="5">
        <v>-1818041062652</v>
      </c>
      <c r="R129" s="5">
        <v>-1547781361443</v>
      </c>
      <c r="S129" s="5">
        <v>-1518078852013</v>
      </c>
      <c r="T129" s="5">
        <v>-1743901051983</v>
      </c>
      <c r="U129" s="5">
        <v>-1539045670955</v>
      </c>
      <c r="V129" s="5">
        <v>-1469241059469</v>
      </c>
      <c r="W129" s="5">
        <v>-1375937133608</v>
      </c>
      <c r="X129" s="5">
        <v>-1190721454736</v>
      </c>
    </row>
    <row r="130" spans="3:26" ht="15.5" x14ac:dyDescent="0.35">
      <c r="C130" t="s">
        <v>776</v>
      </c>
      <c r="Y130" s="5">
        <v>-1141140952094</v>
      </c>
      <c r="Z130" s="5">
        <v>-1168994449950</v>
      </c>
    </row>
    <row r="131" spans="3:26" ht="15.5" x14ac:dyDescent="0.35">
      <c r="C131" t="s">
        <v>777</v>
      </c>
    </row>
    <row r="132" spans="3:26" ht="15.5" x14ac:dyDescent="0.35">
      <c r="C132" t="s">
        <v>816</v>
      </c>
      <c r="D132" s="5">
        <v>-542734386616</v>
      </c>
      <c r="E132" s="5">
        <v>-524329331948</v>
      </c>
      <c r="F132" s="5">
        <v>-540487479242</v>
      </c>
      <c r="G132" s="5">
        <v>-661478589934</v>
      </c>
      <c r="I132" s="5">
        <v>-2483737943132</v>
      </c>
      <c r="J132" s="5">
        <v>-2493146645544</v>
      </c>
      <c r="K132" s="5">
        <v>-2097437308952</v>
      </c>
      <c r="L132" s="5">
        <v>-1712576706896</v>
      </c>
      <c r="M132" s="5">
        <v>-487164717103</v>
      </c>
      <c r="N132" s="5">
        <v>-643342377338</v>
      </c>
      <c r="O132" s="5">
        <v>-2344788498118</v>
      </c>
      <c r="P132" s="5">
        <v>-2045199153149</v>
      </c>
      <c r="Q132" s="5">
        <v>-1818041062652</v>
      </c>
      <c r="R132" s="5">
        <v>-1547781361443</v>
      </c>
      <c r="S132" s="5">
        <v>-1518078852013</v>
      </c>
      <c r="T132" s="5">
        <v>-1743901051983</v>
      </c>
      <c r="U132" s="5">
        <v>-1539045670955</v>
      </c>
      <c r="V132" s="5">
        <v>-1469241059469</v>
      </c>
      <c r="W132" s="5">
        <v>-1375937133608</v>
      </c>
      <c r="X132" s="5">
        <v>-1190721454736</v>
      </c>
      <c r="Y132" s="5">
        <v>-1141140952094</v>
      </c>
      <c r="Z132" s="5">
        <v>-1168994449950</v>
      </c>
    </row>
    <row r="133" spans="3:26" ht="15.5" x14ac:dyDescent="0.35">
      <c r="C133" t="s">
        <v>318</v>
      </c>
      <c r="D133" s="5">
        <v>485839734</v>
      </c>
      <c r="E133" s="5">
        <v>-16523500229</v>
      </c>
      <c r="F133" s="5">
        <v>1229328720</v>
      </c>
      <c r="G133" s="5">
        <v>85527546</v>
      </c>
      <c r="I133" s="5">
        <v>-20354916941</v>
      </c>
      <c r="J133" s="5">
        <v>-15077488420</v>
      </c>
      <c r="K133" s="5">
        <v>-6382319590</v>
      </c>
      <c r="L133" s="5">
        <v>-2019746421</v>
      </c>
      <c r="M133" s="5">
        <v>-50404403</v>
      </c>
      <c r="N133" s="5">
        <v>-5461775061</v>
      </c>
      <c r="O133" s="5">
        <v>-5199042757</v>
      </c>
      <c r="P133" s="5">
        <v>-11123724533</v>
      </c>
      <c r="Q133" s="5">
        <v>-8011871658</v>
      </c>
      <c r="R133" s="5">
        <v>-9724574457</v>
      </c>
      <c r="S133" s="5">
        <v>-8368682458</v>
      </c>
      <c r="T133" s="5">
        <v>-9938718755</v>
      </c>
      <c r="U133" s="5">
        <v>-7518053577</v>
      </c>
      <c r="V133" s="5">
        <v>-5619133526</v>
      </c>
      <c r="W133" s="5">
        <v>-3975773434</v>
      </c>
      <c r="X133" s="5">
        <v>-478767600</v>
      </c>
      <c r="Y133" s="5">
        <v>-1396060433</v>
      </c>
      <c r="Z133" s="5">
        <v>-2192573012</v>
      </c>
    </row>
    <row r="134" spans="3:26" ht="15.5" x14ac:dyDescent="0.35">
      <c r="C134" t="s">
        <v>817</v>
      </c>
      <c r="L134" s="5">
        <v>295556909</v>
      </c>
      <c r="M134" s="5">
        <v>851953339</v>
      </c>
      <c r="T134" s="5">
        <v>3234869</v>
      </c>
    </row>
    <row r="135" spans="3:26" ht="15.5" x14ac:dyDescent="0.35">
      <c r="C135" t="s">
        <v>818</v>
      </c>
    </row>
    <row r="136" spans="3:26" ht="15.5" x14ac:dyDescent="0.35">
      <c r="C136" t="s">
        <v>184</v>
      </c>
      <c r="D136" s="5">
        <v>-35322078000</v>
      </c>
      <c r="I136" s="5">
        <v>-35322078000</v>
      </c>
      <c r="J136" s="5">
        <v>-26491558500</v>
      </c>
      <c r="K136" s="5">
        <v>-18051439705</v>
      </c>
      <c r="L136" s="5">
        <v>-9508637147</v>
      </c>
      <c r="M136" s="5">
        <v>-9501892560</v>
      </c>
      <c r="N136" s="5">
        <v>-18346739398</v>
      </c>
      <c r="S136" s="5">
        <v>-859881640</v>
      </c>
      <c r="T136" s="5">
        <v>9765157763</v>
      </c>
      <c r="U136" s="5">
        <v>-733855680</v>
      </c>
      <c r="V136" s="5">
        <v>-495342636</v>
      </c>
      <c r="W136" s="5">
        <v>-5994023850</v>
      </c>
      <c r="X136" s="5">
        <v>-4512331250</v>
      </c>
      <c r="Y136" s="5">
        <v>8472811804</v>
      </c>
      <c r="Z136" s="5">
        <v>-4530166496</v>
      </c>
    </row>
    <row r="137" spans="3:26" ht="15.5" x14ac:dyDescent="0.35">
      <c r="C137" t="s">
        <v>185</v>
      </c>
      <c r="D137" s="5">
        <v>-12157884991</v>
      </c>
      <c r="E137" s="5">
        <v>-44338207106</v>
      </c>
      <c r="F137" s="5">
        <v>-41684183771</v>
      </c>
      <c r="G137" s="5">
        <v>3994200598</v>
      </c>
      <c r="I137" s="5">
        <v>-42789059276</v>
      </c>
      <c r="J137" s="5">
        <v>6518402333</v>
      </c>
      <c r="K137" s="5">
        <v>10407273505</v>
      </c>
      <c r="L137" s="5">
        <v>2737772387</v>
      </c>
      <c r="M137" s="5">
        <v>12764107907</v>
      </c>
      <c r="N137" s="5">
        <v>16110519166</v>
      </c>
      <c r="O137" s="5">
        <v>7471734822</v>
      </c>
      <c r="P137" s="5">
        <v>-196244040</v>
      </c>
      <c r="Q137" s="5">
        <v>-3038726119</v>
      </c>
      <c r="R137" s="5">
        <v>10360977262</v>
      </c>
      <c r="S137" s="5">
        <v>-542829757</v>
      </c>
      <c r="T137" s="5">
        <v>2966635812</v>
      </c>
      <c r="U137" s="5">
        <v>-3406054752</v>
      </c>
      <c r="V137" s="5">
        <v>11727882568</v>
      </c>
      <c r="W137" s="5">
        <v>-7111417449</v>
      </c>
      <c r="X137" s="5">
        <v>-9142870465</v>
      </c>
      <c r="Y137" s="5">
        <v>4701637039</v>
      </c>
      <c r="Z137" s="5">
        <v>-24104912831</v>
      </c>
    </row>
    <row r="138" spans="3:26" ht="15.5" x14ac:dyDescent="0.35">
      <c r="C138" t="s">
        <v>819</v>
      </c>
      <c r="D138" s="5">
        <v>45500000000</v>
      </c>
      <c r="E138" s="5">
        <v>-45500000000</v>
      </c>
      <c r="R138" s="5">
        <v>4914000000</v>
      </c>
      <c r="S138" s="5">
        <v>5000000000</v>
      </c>
      <c r="T138" s="5">
        <v>971211000</v>
      </c>
      <c r="V138" s="5">
        <v>12565840000</v>
      </c>
      <c r="W138" s="5">
        <v>5183800000</v>
      </c>
      <c r="X138" s="5">
        <v>6225656002</v>
      </c>
      <c r="Y138" s="5">
        <v>11953043998</v>
      </c>
      <c r="Z138" s="5">
        <v>6179744275</v>
      </c>
    </row>
    <row r="139" spans="3:26" ht="15.5" x14ac:dyDescent="0.35">
      <c r="C139" t="s">
        <v>407</v>
      </c>
      <c r="F139" s="5">
        <v>-47000000000</v>
      </c>
      <c r="I139" s="5">
        <v>-47000000000</v>
      </c>
    </row>
    <row r="140" spans="3:26" ht="15.5" x14ac:dyDescent="0.35">
      <c r="C140" t="s">
        <v>400</v>
      </c>
      <c r="D140" s="5">
        <v>3455473688</v>
      </c>
      <c r="E140" s="5">
        <v>3814666061</v>
      </c>
      <c r="F140" s="5">
        <v>6001264942</v>
      </c>
      <c r="G140" s="5">
        <v>5365352598</v>
      </c>
      <c r="I140" s="5">
        <v>22797022703</v>
      </c>
      <c r="J140" s="5">
        <v>21394162866</v>
      </c>
      <c r="K140" s="5">
        <v>16323239441</v>
      </c>
      <c r="L140" s="5">
        <v>11299460583</v>
      </c>
      <c r="M140" s="5">
        <v>15017326167</v>
      </c>
      <c r="N140" s="5">
        <v>18404127129</v>
      </c>
      <c r="O140" s="5">
        <v>11004882232</v>
      </c>
      <c r="P140" s="5">
        <v>8913178754</v>
      </c>
      <c r="Q140" s="5">
        <v>8664910968</v>
      </c>
      <c r="R140" s="5">
        <v>8526955280</v>
      </c>
      <c r="S140" s="5">
        <v>8020931098</v>
      </c>
      <c r="T140" s="5">
        <v>7237438234</v>
      </c>
      <c r="U140" s="5">
        <v>3340781450</v>
      </c>
      <c r="V140" s="5">
        <v>2833013064</v>
      </c>
      <c r="W140" s="5">
        <v>2684317120</v>
      </c>
      <c r="X140" s="5">
        <v>862097022</v>
      </c>
      <c r="Y140" s="5">
        <v>1109711499</v>
      </c>
      <c r="Z140" s="5">
        <v>1495627583</v>
      </c>
    </row>
    <row r="141" spans="3:26" ht="15.5" x14ac:dyDescent="0.35">
      <c r="C141" t="s">
        <v>325</v>
      </c>
      <c r="D141" s="5">
        <v>5082837838</v>
      </c>
      <c r="G141" s="5">
        <v>360000000</v>
      </c>
      <c r="I141" s="5">
        <v>360000000</v>
      </c>
      <c r="J141" s="5">
        <v>564635000</v>
      </c>
      <c r="K141" s="5">
        <v>461910000</v>
      </c>
      <c r="L141" s="5">
        <v>318000000</v>
      </c>
      <c r="M141" s="5">
        <v>650400000</v>
      </c>
      <c r="N141" s="5">
        <v>736699976</v>
      </c>
      <c r="O141" s="5">
        <v>195500000</v>
      </c>
      <c r="P141" s="5">
        <v>2261423636</v>
      </c>
      <c r="Q141" s="5">
        <v>2900000</v>
      </c>
      <c r="R141" s="5">
        <v>372843091</v>
      </c>
      <c r="S141" s="5">
        <v>819729135</v>
      </c>
      <c r="T141" s="5">
        <v>1093001907</v>
      </c>
      <c r="U141" s="5">
        <v>414200000</v>
      </c>
      <c r="V141" s="5">
        <v>1000000</v>
      </c>
      <c r="W141" s="5">
        <v>178650000</v>
      </c>
      <c r="X141" s="5">
        <v>229850000</v>
      </c>
      <c r="Y141" s="5">
        <v>500461475</v>
      </c>
      <c r="Z141" s="5">
        <v>1135825001</v>
      </c>
    </row>
    <row r="142" spans="3:26" ht="15.5" x14ac:dyDescent="0.35">
      <c r="C142" t="s">
        <v>820</v>
      </c>
      <c r="Y142" s="5">
        <v>25102440</v>
      </c>
    </row>
    <row r="143" spans="3:26" ht="15.5" x14ac:dyDescent="0.35">
      <c r="C143" t="s">
        <v>821</v>
      </c>
    </row>
    <row r="144" spans="3:26" ht="15.5" x14ac:dyDescent="0.35">
      <c r="C144" t="s">
        <v>822</v>
      </c>
      <c r="W144" s="5">
        <v>-204000000</v>
      </c>
    </row>
    <row r="145" spans="3:26" ht="15.5" x14ac:dyDescent="0.35">
      <c r="C145" t="s">
        <v>189</v>
      </c>
      <c r="D145" s="5">
        <v>-696196517</v>
      </c>
      <c r="E145" s="5">
        <v>-2652873167</v>
      </c>
      <c r="F145" s="5">
        <v>1713053829</v>
      </c>
      <c r="G145" s="5">
        <v>-1731152000</v>
      </c>
      <c r="I145" s="5">
        <v>-16547579437</v>
      </c>
      <c r="J145" s="5">
        <v>-5703222378</v>
      </c>
      <c r="K145" s="5">
        <v>-5310464940</v>
      </c>
      <c r="L145" s="5">
        <v>-8879688196</v>
      </c>
      <c r="M145" s="5">
        <v>-155306100</v>
      </c>
      <c r="N145" s="5">
        <v>-1724457940</v>
      </c>
      <c r="O145" s="5">
        <v>-3548647410</v>
      </c>
      <c r="P145" s="5">
        <v>-9731235855</v>
      </c>
      <c r="Q145" s="5">
        <v>-9817596737</v>
      </c>
      <c r="R145" s="5">
        <v>-1657197509</v>
      </c>
      <c r="S145" s="5">
        <v>-4990606104</v>
      </c>
      <c r="T145" s="5">
        <v>-27599480785</v>
      </c>
      <c r="U145" s="5">
        <v>-3210463622</v>
      </c>
      <c r="V145" s="5">
        <v>-3369648076</v>
      </c>
      <c r="W145" s="5">
        <v>-4124762569</v>
      </c>
      <c r="X145" s="5">
        <v>-10807163489</v>
      </c>
      <c r="Y145" s="5">
        <v>-2879889393</v>
      </c>
      <c r="Z145" s="5">
        <v>-5027234804</v>
      </c>
    </row>
    <row r="146" spans="3:26" ht="15.5" x14ac:dyDescent="0.35">
      <c r="C146" t="s">
        <v>368</v>
      </c>
      <c r="F146" s="5">
        <v>-2398502542</v>
      </c>
      <c r="I146" s="5">
        <v>-2398502542</v>
      </c>
      <c r="J146" s="5">
        <v>-9737173155</v>
      </c>
      <c r="K146" s="5">
        <v>-1067410996</v>
      </c>
      <c r="M146" s="5">
        <v>-2748312160</v>
      </c>
      <c r="N146" s="5">
        <v>-1305849999</v>
      </c>
      <c r="O146" s="5">
        <v>-180000000</v>
      </c>
      <c r="P146" s="5">
        <v>-1639610575</v>
      </c>
      <c r="Q146" s="5">
        <v>-1506860350</v>
      </c>
      <c r="R146" s="5">
        <v>-2062725600</v>
      </c>
      <c r="S146" s="5">
        <v>-3793843886</v>
      </c>
      <c r="T146" s="5">
        <v>-5329421187</v>
      </c>
      <c r="U146" s="5">
        <v>-10595000</v>
      </c>
      <c r="V146" s="5">
        <v>-126500000</v>
      </c>
      <c r="W146" s="5">
        <v>-263582000</v>
      </c>
      <c r="Y146" s="5">
        <v>-5818792980</v>
      </c>
      <c r="Z146" s="5">
        <v>-8335724886</v>
      </c>
    </row>
    <row r="147" spans="3:26" ht="15.5" x14ac:dyDescent="0.35">
      <c r="C147" t="s">
        <v>823</v>
      </c>
      <c r="Q147" s="5">
        <v>-382080000</v>
      </c>
      <c r="R147" s="5">
        <v>-3742920000</v>
      </c>
      <c r="S147" s="5">
        <v>-5599040000</v>
      </c>
      <c r="T147" s="5">
        <v>-960000000</v>
      </c>
      <c r="U147" s="5">
        <v>-939977580</v>
      </c>
      <c r="V147" s="5">
        <v>-175822420</v>
      </c>
      <c r="W147" s="5">
        <v>-10565840000</v>
      </c>
      <c r="X147" s="5">
        <v>-5653310000</v>
      </c>
      <c r="Y147" s="5">
        <v>-188000000</v>
      </c>
      <c r="Z147" s="5">
        <v>-19553150000</v>
      </c>
    </row>
    <row r="148" spans="3:26" ht="15.5" x14ac:dyDescent="0.35">
      <c r="C148" t="s">
        <v>824</v>
      </c>
      <c r="T148" s="5">
        <v>5657886643</v>
      </c>
    </row>
    <row r="149" spans="3:26" ht="15.5" x14ac:dyDescent="0.35">
      <c r="C149" t="s">
        <v>825</v>
      </c>
    </row>
    <row r="150" spans="3:26" ht="15.5" x14ac:dyDescent="0.35">
      <c r="C150" t="s">
        <v>826</v>
      </c>
    </row>
    <row r="151" spans="3:26" ht="15.5" x14ac:dyDescent="0.35">
      <c r="C151" t="s">
        <v>372</v>
      </c>
      <c r="T151" s="5">
        <v>3000000000</v>
      </c>
    </row>
    <row r="152" spans="3:26" ht="15.5" x14ac:dyDescent="0.35">
      <c r="C152" t="s">
        <v>332</v>
      </c>
      <c r="U152" s="5">
        <v>-3000000000</v>
      </c>
    </row>
    <row r="153" spans="3:26" ht="15.5" x14ac:dyDescent="0.35">
      <c r="C153" t="s">
        <v>369</v>
      </c>
      <c r="T153" s="5">
        <v>18896000000</v>
      </c>
    </row>
    <row r="154" spans="3:26" ht="15.5" x14ac:dyDescent="0.35">
      <c r="C154" t="s">
        <v>827</v>
      </c>
      <c r="D154" s="5">
        <v>-65500000000</v>
      </c>
    </row>
    <row r="155" spans="3:26" ht="15.5" x14ac:dyDescent="0.35">
      <c r="C155" t="s">
        <v>199</v>
      </c>
    </row>
    <row r="156" spans="3:26" ht="15.5" x14ac:dyDescent="0.35">
      <c r="C156" t="s">
        <v>502</v>
      </c>
      <c r="R156" s="5">
        <v>4590000000</v>
      </c>
    </row>
    <row r="157" spans="3:26" ht="15.5" x14ac:dyDescent="0.35">
      <c r="C157" t="s">
        <v>227</v>
      </c>
    </row>
    <row r="158" spans="3:26" ht="15.5" x14ac:dyDescent="0.35">
      <c r="C158" t="s">
        <v>594</v>
      </c>
      <c r="R158" s="5">
        <v>239258000</v>
      </c>
    </row>
    <row r="159" spans="3:26" ht="15.5" x14ac:dyDescent="0.35">
      <c r="C159" t="s">
        <v>828</v>
      </c>
      <c r="R159" s="5">
        <v>-819236000</v>
      </c>
    </row>
    <row r="160" spans="3:26" ht="15.5" x14ac:dyDescent="0.35">
      <c r="C160" t="s">
        <v>829</v>
      </c>
    </row>
    <row r="161" spans="2:26" ht="15.5" x14ac:dyDescent="0.35">
      <c r="C161" t="s">
        <v>830</v>
      </c>
    </row>
    <row r="162" spans="2:26" ht="15.5" x14ac:dyDescent="0.35">
      <c r="C162" t="s">
        <v>215</v>
      </c>
      <c r="D162" s="5">
        <v>-35322078000</v>
      </c>
      <c r="I162" s="5">
        <v>-35322078000</v>
      </c>
      <c r="J162" s="5">
        <v>-26491558500</v>
      </c>
      <c r="K162" s="5">
        <v>-18051439705</v>
      </c>
      <c r="L162" s="5">
        <v>-9508637147</v>
      </c>
      <c r="M162" s="5">
        <v>-9501892560</v>
      </c>
      <c r="N162" s="5">
        <v>-18346739398</v>
      </c>
      <c r="S162" s="5">
        <v>-859881640</v>
      </c>
      <c r="T162" s="5">
        <v>9765157763</v>
      </c>
      <c r="U162" s="5">
        <v>-733855680</v>
      </c>
      <c r="V162" s="5">
        <v>-495342636</v>
      </c>
      <c r="W162" s="5">
        <v>-5994023850</v>
      </c>
      <c r="X162" s="5">
        <v>-4512331250</v>
      </c>
      <c r="Y162" s="5">
        <v>8472811804</v>
      </c>
      <c r="Z162" s="5">
        <v>-4530166496</v>
      </c>
    </row>
    <row r="163" spans="2:26" ht="15.5" x14ac:dyDescent="0.35">
      <c r="C163" t="s">
        <v>518</v>
      </c>
    </row>
    <row r="164" spans="2:26" ht="15.5" x14ac:dyDescent="0.35">
      <c r="C164" t="s">
        <v>831</v>
      </c>
      <c r="S164" s="5">
        <v>250000000</v>
      </c>
      <c r="T164" s="5">
        <v>10050000000</v>
      </c>
    </row>
    <row r="165" spans="2:26" ht="15.5" x14ac:dyDescent="0.35">
      <c r="C165" t="s">
        <v>337</v>
      </c>
      <c r="K165" s="5">
        <v>-390400705</v>
      </c>
      <c r="L165" s="5">
        <v>-678117647</v>
      </c>
      <c r="M165" s="5">
        <v>-671373060</v>
      </c>
      <c r="N165" s="5">
        <v>-685700398</v>
      </c>
    </row>
    <row r="166" spans="2:26" ht="15.5" x14ac:dyDescent="0.35">
      <c r="C166" t="s">
        <v>336</v>
      </c>
      <c r="D166" s="5">
        <v>-35322078000</v>
      </c>
      <c r="I166" s="5">
        <v>-35322078000</v>
      </c>
      <c r="J166" s="5">
        <v>-26491558500</v>
      </c>
      <c r="K166" s="5">
        <v>-17661039000</v>
      </c>
      <c r="L166" s="5">
        <v>-8830519500</v>
      </c>
      <c r="M166" s="5">
        <v>-8830519500</v>
      </c>
      <c r="N166" s="5">
        <v>-17661039000</v>
      </c>
    </row>
    <row r="167" spans="2:26" ht="15.5" x14ac:dyDescent="0.35">
      <c r="C167" t="s">
        <v>832</v>
      </c>
      <c r="S167" s="5">
        <v>566032185</v>
      </c>
      <c r="T167" s="5">
        <v>1299311053</v>
      </c>
      <c r="U167" s="5">
        <v>2361066779</v>
      </c>
      <c r="V167" s="5">
        <v>9696464767</v>
      </c>
      <c r="W167" s="5">
        <v>2156657185</v>
      </c>
      <c r="Y167" s="5">
        <v>2687455546</v>
      </c>
      <c r="Z167" s="5">
        <v>225889600</v>
      </c>
    </row>
    <row r="168" spans="2:26" ht="15.5" x14ac:dyDescent="0.35">
      <c r="C168" t="s">
        <v>833</v>
      </c>
      <c r="S168" s="5">
        <v>-1675913825</v>
      </c>
      <c r="T168" s="5">
        <v>-1584153290</v>
      </c>
      <c r="U168" s="5">
        <v>-3094922459</v>
      </c>
      <c r="V168" s="5">
        <v>-10191807403</v>
      </c>
      <c r="W168" s="5">
        <v>-5433413809</v>
      </c>
      <c r="X168" s="5">
        <v>-1280492558</v>
      </c>
      <c r="Y168" s="5">
        <v>-163749660</v>
      </c>
      <c r="Z168" s="5">
        <v>-4756056096</v>
      </c>
    </row>
    <row r="169" spans="2:26" ht="15.5" x14ac:dyDescent="0.35">
      <c r="C169" t="s">
        <v>523</v>
      </c>
      <c r="S169" s="5">
        <v>-1109881640</v>
      </c>
      <c r="T169" s="5">
        <v>-284842237</v>
      </c>
      <c r="U169" s="5">
        <v>-733855680</v>
      </c>
      <c r="V169" s="5">
        <v>-495342636</v>
      </c>
      <c r="W169" s="5">
        <v>-3276756624</v>
      </c>
      <c r="X169" s="5">
        <v>-1280492558</v>
      </c>
      <c r="Y169" s="5">
        <v>2523705886</v>
      </c>
      <c r="Z169" s="5">
        <v>-4530166496</v>
      </c>
    </row>
    <row r="170" spans="2:26" ht="15.5" x14ac:dyDescent="0.35">
      <c r="C170" t="s">
        <v>239</v>
      </c>
      <c r="D170" s="5">
        <v>-32176405369</v>
      </c>
      <c r="E170" s="5">
        <v>-32872497217</v>
      </c>
      <c r="F170" s="5">
        <v>-51095209804</v>
      </c>
      <c r="G170" s="5">
        <v>1463890437</v>
      </c>
      <c r="I170" s="5">
        <v>-153110556413</v>
      </c>
      <c r="J170" s="5">
        <v>134799194611</v>
      </c>
      <c r="K170" s="5">
        <v>81854804834</v>
      </c>
      <c r="L170" s="5">
        <v>-16363179861</v>
      </c>
      <c r="M170" s="5">
        <v>-33651409304</v>
      </c>
      <c r="N170" s="5">
        <v>95561865307</v>
      </c>
      <c r="O170" s="5">
        <v>78595893341</v>
      </c>
      <c r="P170" s="5">
        <v>28730270660</v>
      </c>
      <c r="Q170" s="5">
        <v>28616137496</v>
      </c>
      <c r="R170" s="5">
        <v>3275658762</v>
      </c>
      <c r="S170" s="5">
        <v>35897142578</v>
      </c>
      <c r="T170" s="5">
        <v>21023469351</v>
      </c>
      <c r="U170" s="5">
        <v>61919645537</v>
      </c>
      <c r="V170" s="5">
        <v>39535987482</v>
      </c>
      <c r="W170" s="5">
        <v>46511547044</v>
      </c>
      <c r="X170" s="5">
        <v>-14676834796</v>
      </c>
      <c r="Y170" s="5">
        <v>20783625901</v>
      </c>
      <c r="Z170" s="5">
        <v>-12857242579</v>
      </c>
    </row>
    <row r="171" spans="2:26" ht="15.5" x14ac:dyDescent="0.35">
      <c r="C171" t="s">
        <v>240</v>
      </c>
      <c r="E171" s="5">
        <v>520801446058</v>
      </c>
      <c r="I171" s="5">
        <v>673811401984</v>
      </c>
      <c r="J171" s="5">
        <v>538477812389</v>
      </c>
      <c r="K171" s="5">
        <v>457432145637</v>
      </c>
      <c r="L171" s="5">
        <v>469088433523</v>
      </c>
      <c r="M171" s="5">
        <v>502508932101</v>
      </c>
      <c r="N171" s="5">
        <v>405678367807</v>
      </c>
      <c r="O171" s="5">
        <v>331470159496</v>
      </c>
      <c r="P171" s="5">
        <v>300673281210</v>
      </c>
      <c r="Q171" s="5">
        <v>271255557498</v>
      </c>
      <c r="R171" s="5">
        <v>267257654749</v>
      </c>
      <c r="S171" s="5">
        <v>228239911594</v>
      </c>
      <c r="T171" s="5">
        <v>205843369383</v>
      </c>
      <c r="U171" s="5">
        <v>141383029704</v>
      </c>
      <c r="V171" s="5">
        <v>100471649462</v>
      </c>
      <c r="W171" s="5">
        <v>52623878403</v>
      </c>
      <c r="X171" s="5">
        <v>68187841522</v>
      </c>
      <c r="Y171" s="5">
        <v>52709909999</v>
      </c>
      <c r="Z171" s="5">
        <v>64116685084</v>
      </c>
    </row>
    <row r="172" spans="2:26" ht="15.5" x14ac:dyDescent="0.35">
      <c r="C172" t="s">
        <v>241</v>
      </c>
      <c r="D172" s="5">
        <v>-124995883</v>
      </c>
      <c r="E172" s="5">
        <v>122464127</v>
      </c>
      <c r="F172" s="5">
        <v>313056253</v>
      </c>
      <c r="G172" s="5">
        <v>166408749</v>
      </c>
      <c r="I172" s="5">
        <v>100600487</v>
      </c>
      <c r="J172" s="5">
        <v>534394984</v>
      </c>
      <c r="K172" s="5">
        <v>-809138082</v>
      </c>
      <c r="L172" s="5">
        <v>4706891975</v>
      </c>
      <c r="M172" s="5">
        <v>230910726</v>
      </c>
      <c r="N172" s="5">
        <v>1268698987</v>
      </c>
      <c r="O172" s="5">
        <v>-4387685029</v>
      </c>
      <c r="P172" s="5">
        <v>2066607626</v>
      </c>
      <c r="Q172" s="5">
        <v>801586216</v>
      </c>
      <c r="R172" s="5">
        <v>722243987</v>
      </c>
      <c r="S172" s="5">
        <v>3120600577</v>
      </c>
      <c r="T172" s="5">
        <v>1373072860</v>
      </c>
      <c r="U172" s="5">
        <v>2540694142</v>
      </c>
      <c r="V172" s="5">
        <v>1375392760</v>
      </c>
      <c r="W172" s="5">
        <v>1336224015</v>
      </c>
      <c r="X172" s="5">
        <v>-887128324</v>
      </c>
      <c r="Y172" s="5">
        <v>-5305694380</v>
      </c>
      <c r="Z172" s="5">
        <v>1450467495</v>
      </c>
    </row>
    <row r="173" spans="2:26" ht="15.5" x14ac:dyDescent="0.35">
      <c r="C173" t="s">
        <v>242</v>
      </c>
      <c r="D173" s="5">
        <v>-32301401252</v>
      </c>
      <c r="E173" s="5">
        <v>488051412968</v>
      </c>
      <c r="F173" s="5">
        <v>-50782153551</v>
      </c>
      <c r="G173" s="5">
        <v>1630299186</v>
      </c>
      <c r="I173" s="5">
        <v>520801446058</v>
      </c>
      <c r="J173" s="5">
        <v>673811401984</v>
      </c>
      <c r="K173" s="5">
        <v>538477812389</v>
      </c>
      <c r="L173" s="5">
        <v>457432145637</v>
      </c>
      <c r="M173" s="5">
        <v>469088433523</v>
      </c>
      <c r="N173" s="5">
        <v>502508932101</v>
      </c>
      <c r="O173" s="5">
        <v>405678367808</v>
      </c>
      <c r="P173" s="5">
        <v>331470159496</v>
      </c>
      <c r="Q173" s="5">
        <v>300673281210</v>
      </c>
      <c r="R173" s="5">
        <v>271255557498</v>
      </c>
      <c r="S173" s="5">
        <v>267257654749</v>
      </c>
      <c r="T173" s="5">
        <v>228239911594</v>
      </c>
      <c r="U173" s="5">
        <v>205843369383</v>
      </c>
      <c r="V173" s="5">
        <v>141383029704</v>
      </c>
      <c r="W173" s="5">
        <v>100471649462</v>
      </c>
      <c r="X173" s="5">
        <v>52623878402</v>
      </c>
      <c r="Y173" s="5">
        <v>68187841520</v>
      </c>
      <c r="Z173" s="5">
        <v>52709910000</v>
      </c>
    </row>
    <row r="175" spans="2:26" ht="15.5" x14ac:dyDescent="0.35">
      <c r="B175" t="s">
        <v>243</v>
      </c>
      <c r="C175" t="s">
        <v>12</v>
      </c>
      <c r="D175" s="5">
        <v>350000000</v>
      </c>
      <c r="E175" s="5">
        <v>350000000</v>
      </c>
      <c r="F175" s="5">
        <v>350000000</v>
      </c>
      <c r="G175" s="5">
        <v>350000000</v>
      </c>
      <c r="I175" s="5">
        <v>350000000</v>
      </c>
      <c r="J175" s="5">
        <v>350000000</v>
      </c>
      <c r="K175" s="5">
        <v>350000000</v>
      </c>
      <c r="L175" s="5">
        <v>350000000</v>
      </c>
      <c r="M175" s="5">
        <v>350000000</v>
      </c>
      <c r="N175" s="5">
        <v>350000000</v>
      </c>
      <c r="O175" s="5">
        <v>350000000</v>
      </c>
      <c r="P175" s="5">
        <v>350000000</v>
      </c>
      <c r="Q175" s="5">
        <v>350000000</v>
      </c>
      <c r="R175" s="5">
        <v>350000000</v>
      </c>
      <c r="S175" s="5">
        <v>350000000</v>
      </c>
      <c r="T175" s="5">
        <v>350000000</v>
      </c>
      <c r="U175" s="5">
        <v>350000000</v>
      </c>
      <c r="V175" s="5">
        <v>350000000</v>
      </c>
      <c r="W175" s="5">
        <v>350000000</v>
      </c>
      <c r="X175" s="5">
        <v>350000000</v>
      </c>
      <c r="Y175" s="5">
        <v>350000000</v>
      </c>
      <c r="Z175" s="5">
        <v>350000000</v>
      </c>
    </row>
    <row r="176" spans="2:26" ht="15.5" x14ac:dyDescent="0.35">
      <c r="C176" t="s">
        <v>244</v>
      </c>
      <c r="D176" s="6">
        <v>165.75</v>
      </c>
      <c r="E176" s="6">
        <v>44.17</v>
      </c>
      <c r="F176" s="6">
        <v>75.11</v>
      </c>
      <c r="G176" s="6">
        <v>77.75</v>
      </c>
    </row>
    <row r="177" spans="3:7" ht="15.5" x14ac:dyDescent="0.35">
      <c r="C177" t="s">
        <v>245</v>
      </c>
      <c r="D177" s="6">
        <v>6.79</v>
      </c>
      <c r="E177" s="6">
        <v>31.7</v>
      </c>
      <c r="F177" s="6">
        <v>18.239999999999998</v>
      </c>
      <c r="G177" s="6">
        <v>16.98</v>
      </c>
    </row>
    <row r="178" spans="3:7" ht="15.5" x14ac:dyDescent="0.35">
      <c r="C178" t="s">
        <v>73</v>
      </c>
      <c r="D178" s="6">
        <v>0.7</v>
      </c>
      <c r="E178" s="6">
        <v>0.89</v>
      </c>
      <c r="F178" s="6">
        <v>0.9</v>
      </c>
      <c r="G178" s="6">
        <v>0.72</v>
      </c>
    </row>
    <row r="179" spans="3:7" ht="15.5" x14ac:dyDescent="0.35">
      <c r="C179" t="s">
        <v>246</v>
      </c>
      <c r="D179" s="5">
        <v>18890000000</v>
      </c>
      <c r="E179" s="6">
        <v>16510000000.000002</v>
      </c>
      <c r="F179" s="5">
        <v>29030000000</v>
      </c>
      <c r="G179" s="5">
        <v>29010000000</v>
      </c>
    </row>
    <row r="180" spans="3:7" ht="15.5" x14ac:dyDescent="0.35">
      <c r="C180" t="s">
        <v>247</v>
      </c>
      <c r="D180" s="6">
        <v>5.96E-2</v>
      </c>
      <c r="E180" s="6">
        <v>1.6E-2</v>
      </c>
      <c r="F180" s="6">
        <v>2.76E-2</v>
      </c>
      <c r="G180" s="6">
        <v>3.0200000000000001E-2</v>
      </c>
    </row>
    <row r="181" spans="3:7" ht="15.5" x14ac:dyDescent="0.35">
      <c r="C181" t="s">
        <v>248</v>
      </c>
      <c r="D181" s="6">
        <v>9.8599999999999993E-2</v>
      </c>
      <c r="E181" s="6">
        <v>2.7300000000000001E-2</v>
      </c>
      <c r="F181" s="6">
        <v>4.7500000000000001E-2</v>
      </c>
      <c r="G181" s="6">
        <v>5.1299999999999998E-2</v>
      </c>
    </row>
    <row r="182" spans="3:7" ht="15.5" x14ac:dyDescent="0.35">
      <c r="C182" t="s">
        <v>249</v>
      </c>
      <c r="D182" s="6">
        <v>2.69E-2</v>
      </c>
      <c r="E182" s="6">
        <v>2.4199999999999999E-2</v>
      </c>
      <c r="F182" s="6">
        <v>4.5400000000000003E-2</v>
      </c>
      <c r="G182" s="6">
        <v>4.9500000000000002E-2</v>
      </c>
    </row>
    <row r="183" spans="3:7" ht="15.5" x14ac:dyDescent="0.35">
      <c r="C183" t="s">
        <v>250</v>
      </c>
      <c r="D183" s="6">
        <v>67.040000000000006</v>
      </c>
      <c r="E183" s="6">
        <v>68.150000000000006</v>
      </c>
      <c r="F183" s="6">
        <v>48.19</v>
      </c>
      <c r="G183" s="6">
        <v>232.37</v>
      </c>
    </row>
    <row r="184" spans="3:7" ht="15.5" x14ac:dyDescent="0.35">
      <c r="C184" t="s">
        <v>251</v>
      </c>
      <c r="D184" s="5">
        <v>594000000000</v>
      </c>
      <c r="E184" s="5">
        <v>571000000000</v>
      </c>
      <c r="F184" s="5">
        <v>558000000000</v>
      </c>
      <c r="G184" s="5">
        <v>538000000000</v>
      </c>
    </row>
    <row r="185" spans="3:7" ht="15.5" x14ac:dyDescent="0.35">
      <c r="C185" t="s">
        <v>252</v>
      </c>
      <c r="D185" s="6">
        <v>0.67</v>
      </c>
      <c r="E185" s="6">
        <v>0.87</v>
      </c>
      <c r="F185" s="6">
        <v>0.87</v>
      </c>
      <c r="G185" s="6">
        <v>0.87</v>
      </c>
    </row>
    <row r="186" spans="3:7" ht="15.5" x14ac:dyDescent="0.35">
      <c r="C186" t="s">
        <v>253</v>
      </c>
      <c r="D186" s="6">
        <v>1680.81</v>
      </c>
      <c r="E186" s="5">
        <v>1616</v>
      </c>
      <c r="F186" s="6">
        <v>1580.23</v>
      </c>
      <c r="G186" s="6">
        <v>1515.9</v>
      </c>
    </row>
    <row r="187" spans="3:7" ht="15.5" x14ac:dyDescent="0.35">
      <c r="C187" t="s">
        <v>254</v>
      </c>
      <c r="D187" s="6">
        <v>0.67</v>
      </c>
      <c r="E187" s="6">
        <v>0.87</v>
      </c>
      <c r="F187" s="6">
        <v>0.87</v>
      </c>
      <c r="G187" s="6">
        <v>0.87</v>
      </c>
    </row>
    <row r="188" spans="3:7" ht="15.5" x14ac:dyDescent="0.35">
      <c r="C188" t="s">
        <v>255</v>
      </c>
      <c r="D188" s="6">
        <v>1680.81</v>
      </c>
      <c r="E188" s="5">
        <v>1616</v>
      </c>
      <c r="F188" s="6">
        <v>1580.23</v>
      </c>
      <c r="G188" s="6">
        <v>1515.9</v>
      </c>
    </row>
    <row r="189" spans="3:7" ht="15.5" x14ac:dyDescent="0.35">
      <c r="C189" t="s">
        <v>256</v>
      </c>
    </row>
    <row r="190" spans="3:7" ht="15.5" x14ac:dyDescent="0.35">
      <c r="C190" t="s">
        <v>257</v>
      </c>
    </row>
    <row r="191" spans="3:7" ht="15.5" x14ac:dyDescent="0.35">
      <c r="C191" t="s">
        <v>258</v>
      </c>
      <c r="D191" s="5">
        <v>594000000000</v>
      </c>
      <c r="E191" s="5">
        <v>571000000000</v>
      </c>
      <c r="F191" s="5">
        <v>558000000000</v>
      </c>
      <c r="G191" s="5">
        <v>535000000000</v>
      </c>
    </row>
    <row r="192" spans="3:7" ht="15.5" x14ac:dyDescent="0.35">
      <c r="C192" t="s">
        <v>24</v>
      </c>
    </row>
    <row r="193" spans="3:26" ht="15.5" x14ac:dyDescent="0.35">
      <c r="C193" t="s">
        <v>21</v>
      </c>
      <c r="D193" s="5">
        <v>-456000000000</v>
      </c>
      <c r="E193" s="5">
        <v>-488000000000</v>
      </c>
      <c r="F193" s="5">
        <v>-521000000000</v>
      </c>
      <c r="G193" s="5">
        <v>-572000000000</v>
      </c>
    </row>
    <row r="194" spans="3:26" ht="15.5" x14ac:dyDescent="0.35">
      <c r="C194" t="s">
        <v>259</v>
      </c>
      <c r="D194" s="5">
        <v>384000000000</v>
      </c>
      <c r="E194" s="5">
        <v>508000000000</v>
      </c>
      <c r="F194" s="5">
        <v>472000000000</v>
      </c>
      <c r="G194" s="5">
        <v>471000000000</v>
      </c>
    </row>
    <row r="195" spans="3:26" ht="15.5" x14ac:dyDescent="0.35">
      <c r="C195" t="s">
        <v>260</v>
      </c>
      <c r="D195" s="5">
        <v>15000000000</v>
      </c>
      <c r="E195" s="5">
        <v>11000000000</v>
      </c>
      <c r="F195" s="5">
        <v>-9000000000</v>
      </c>
      <c r="G195" s="5">
        <v>-3000000000</v>
      </c>
    </row>
    <row r="196" spans="3:26" ht="15.5" x14ac:dyDescent="0.35">
      <c r="C196" t="s">
        <v>261</v>
      </c>
      <c r="D196" s="5">
        <v>-1000000000</v>
      </c>
      <c r="E196" s="5">
        <v>-3000000000</v>
      </c>
      <c r="F196" s="5">
        <v>-1000000000</v>
      </c>
      <c r="G196" s="5">
        <v>-2000000000</v>
      </c>
    </row>
    <row r="197" spans="3:26" ht="15.5" x14ac:dyDescent="0.35">
      <c r="C197" t="s">
        <v>13</v>
      </c>
      <c r="D197" s="5">
        <v>15000000000</v>
      </c>
      <c r="E197" s="5">
        <v>9000000000</v>
      </c>
      <c r="F197" s="5">
        <v>-10000000000</v>
      </c>
      <c r="G197" s="5">
        <v>-4000000000</v>
      </c>
    </row>
    <row r="198" spans="3:26" ht="15.5" x14ac:dyDescent="0.35">
      <c r="C198" t="s">
        <v>16</v>
      </c>
      <c r="D198" s="6">
        <v>41.35</v>
      </c>
      <c r="E198" s="6">
        <v>24.95</v>
      </c>
      <c r="F198" s="6">
        <v>-28.58</v>
      </c>
      <c r="G198" s="6">
        <v>-12.06</v>
      </c>
    </row>
    <row r="199" spans="3:26" ht="15.5" x14ac:dyDescent="0.35">
      <c r="C199" t="s">
        <v>58</v>
      </c>
      <c r="I199" s="6">
        <v>298.55</v>
      </c>
      <c r="J199" s="6">
        <v>289.26</v>
      </c>
      <c r="K199" s="6">
        <v>200.46</v>
      </c>
      <c r="L199" s="6">
        <v>121.69</v>
      </c>
      <c r="M199" s="6">
        <v>1.46</v>
      </c>
      <c r="N199" s="6">
        <v>4.7699999999999996</v>
      </c>
      <c r="O199" s="6">
        <v>135.15</v>
      </c>
      <c r="P199" s="6">
        <v>112.84</v>
      </c>
      <c r="Q199" s="6">
        <v>93.91</v>
      </c>
      <c r="R199" s="6">
        <v>77.180000000000007</v>
      </c>
      <c r="S199" s="6">
        <v>79.569999999999993</v>
      </c>
      <c r="T199" s="6">
        <v>106.66</v>
      </c>
      <c r="U199" s="6">
        <v>57.9</v>
      </c>
      <c r="V199" s="6">
        <v>47.3</v>
      </c>
      <c r="W199" s="6">
        <v>34.89</v>
      </c>
      <c r="X199" s="6">
        <v>21.13</v>
      </c>
      <c r="Y199" s="6">
        <v>1.17</v>
      </c>
      <c r="Z199" s="6">
        <v>17.23</v>
      </c>
    </row>
    <row r="200" spans="3:26" ht="15.5" x14ac:dyDescent="0.35">
      <c r="C200" t="s">
        <v>72</v>
      </c>
      <c r="I200" s="6">
        <v>4.59</v>
      </c>
      <c r="J200" s="6">
        <v>4.7699999999999996</v>
      </c>
      <c r="K200" s="6">
        <v>7.41</v>
      </c>
      <c r="L200" s="6">
        <v>8.18</v>
      </c>
      <c r="M200" s="6">
        <v>773.97</v>
      </c>
      <c r="N200" s="6">
        <v>233.75</v>
      </c>
      <c r="O200" s="6">
        <v>8.73</v>
      </c>
      <c r="P200" s="6">
        <v>17.149999999999999</v>
      </c>
      <c r="Q200" s="6">
        <v>14.91</v>
      </c>
      <c r="R200" s="6">
        <v>11.66</v>
      </c>
      <c r="S200" s="6">
        <v>15.71</v>
      </c>
      <c r="T200" s="6">
        <v>9.33</v>
      </c>
      <c r="U200" s="6">
        <v>6.91</v>
      </c>
      <c r="V200" s="6">
        <v>7.4</v>
      </c>
      <c r="W200" s="6">
        <v>7.31</v>
      </c>
      <c r="X200" s="6">
        <v>12.78</v>
      </c>
      <c r="Y200" s="6">
        <v>128.21</v>
      </c>
      <c r="Z200" s="6">
        <v>3.89</v>
      </c>
    </row>
    <row r="201" spans="3:26" ht="15.5" x14ac:dyDescent="0.35">
      <c r="C201" t="s">
        <v>75</v>
      </c>
      <c r="I201" s="6">
        <v>0.19</v>
      </c>
      <c r="J201" s="6">
        <v>0.19</v>
      </c>
      <c r="K201" s="6">
        <v>0.24</v>
      </c>
      <c r="L201" s="6">
        <v>0.2</v>
      </c>
      <c r="M201" s="6">
        <v>0.81</v>
      </c>
      <c r="N201" s="6">
        <v>0.71</v>
      </c>
      <c r="O201" s="6">
        <v>0.17</v>
      </c>
      <c r="P201" s="6">
        <v>0.33</v>
      </c>
      <c r="Q201" s="6">
        <v>0.27</v>
      </c>
      <c r="R201" s="6">
        <v>0.2</v>
      </c>
      <c r="S201" s="6">
        <v>0.28000000000000003</v>
      </c>
      <c r="T201" s="6">
        <v>0.21</v>
      </c>
      <c r="U201" s="6">
        <v>0.09</v>
      </c>
      <c r="V201" s="6">
        <v>0.08</v>
      </c>
      <c r="W201" s="6">
        <v>7.0000000000000007E-2</v>
      </c>
      <c r="X201" s="6">
        <v>0.08</v>
      </c>
      <c r="Y201" s="6">
        <v>0.05</v>
      </c>
      <c r="Z201" s="6">
        <v>0.02</v>
      </c>
    </row>
    <row r="202" spans="3:26" ht="15.5" x14ac:dyDescent="0.35">
      <c r="C202" t="s">
        <v>262</v>
      </c>
      <c r="I202" s="5">
        <v>110890000000</v>
      </c>
      <c r="J202" s="5">
        <v>106770000000</v>
      </c>
      <c r="K202" s="5">
        <v>72820000000</v>
      </c>
      <c r="L202" s="5">
        <v>36590000000</v>
      </c>
      <c r="M202" s="5">
        <v>-13400000000</v>
      </c>
      <c r="N202" s="5">
        <v>-30830000000</v>
      </c>
      <c r="O202" s="5">
        <v>49700000000</v>
      </c>
      <c r="P202" s="5">
        <v>41770000000</v>
      </c>
    </row>
    <row r="203" spans="3:26" ht="15.5" x14ac:dyDescent="0.35">
      <c r="C203" t="s">
        <v>263</v>
      </c>
      <c r="I203" s="6">
        <v>0.10970000000000001</v>
      </c>
      <c r="J203" s="6">
        <v>0.10539999999999999</v>
      </c>
      <c r="K203" s="6">
        <v>8.0100000000000005E-2</v>
      </c>
      <c r="L203" s="6">
        <v>5.4199999999999998E-2</v>
      </c>
      <c r="M203" s="6">
        <v>7.000000000000001E-4</v>
      </c>
      <c r="N203" s="6">
        <v>2.3999999999999998E-3</v>
      </c>
      <c r="O203" s="6">
        <v>5.8600000000000006E-2</v>
      </c>
      <c r="P203" s="6">
        <v>4.9800000000000004E-2</v>
      </c>
      <c r="Q203" s="6">
        <v>4.3700000000000003E-2</v>
      </c>
      <c r="R203" s="6">
        <v>4.1700000000000001E-2</v>
      </c>
      <c r="S203" s="6">
        <v>4.36E-2</v>
      </c>
      <c r="T203" s="6">
        <v>6.83E-2</v>
      </c>
      <c r="U203" s="6">
        <v>4.5100000000000001E-2</v>
      </c>
      <c r="V203" s="6">
        <v>4.82E-2</v>
      </c>
      <c r="W203" s="6">
        <v>4.8099999999999997E-2</v>
      </c>
      <c r="X203" s="6">
        <v>3.4200000000000001E-2</v>
      </c>
      <c r="Y203" s="6">
        <v>2E-3</v>
      </c>
      <c r="Z203" s="6">
        <v>2.8500000000000001E-2</v>
      </c>
    </row>
    <row r="204" spans="3:26" ht="15.5" x14ac:dyDescent="0.35">
      <c r="C204" t="s">
        <v>264</v>
      </c>
      <c r="I204" s="6">
        <v>0.18890000000000001</v>
      </c>
      <c r="J204" s="6">
        <v>0.2084</v>
      </c>
      <c r="K204" s="6">
        <v>0.1575</v>
      </c>
      <c r="L204" s="6">
        <v>0.10390000000000001</v>
      </c>
      <c r="M204" s="6">
        <v>1.1000000000000001E-3</v>
      </c>
      <c r="N204" s="6">
        <v>4.3E-3</v>
      </c>
      <c r="O204" s="6">
        <v>0.1101</v>
      </c>
      <c r="P204" s="6">
        <v>8.9900000000000008E-2</v>
      </c>
      <c r="Q204" s="6">
        <v>8.2699999999999996E-2</v>
      </c>
      <c r="R204" s="6">
        <v>7.3700000000000002E-2</v>
      </c>
      <c r="S204" s="6">
        <v>7.6399999999999996E-2</v>
      </c>
      <c r="T204" s="6">
        <v>0.12960000000000002</v>
      </c>
      <c r="U204" s="6">
        <v>9.3200000000000005E-2</v>
      </c>
      <c r="V204" s="6">
        <v>0.10249999999999999</v>
      </c>
      <c r="W204" s="6">
        <v>0.10529999999999999</v>
      </c>
      <c r="X204" s="6">
        <v>7.6600000000000001E-2</v>
      </c>
      <c r="Y204" s="6">
        <v>4.5999999999999999E-3</v>
      </c>
      <c r="Z204" s="6">
        <v>6.6699999999999995E-2</v>
      </c>
    </row>
    <row r="205" spans="3:26" ht="15.5" x14ac:dyDescent="0.35">
      <c r="C205" t="s">
        <v>265</v>
      </c>
      <c r="I205" s="6">
        <v>0.18559999999999999</v>
      </c>
      <c r="J205" s="6">
        <v>0.2009</v>
      </c>
      <c r="K205" s="6">
        <v>0.1467</v>
      </c>
      <c r="L205" s="6">
        <v>6.3399999999999998E-2</v>
      </c>
      <c r="M205" s="6">
        <v>-4.07E-2</v>
      </c>
      <c r="N205" s="6">
        <v>-7.8100000000000003E-2</v>
      </c>
      <c r="O205" s="6">
        <v>9.5700000000000007E-2</v>
      </c>
      <c r="P205" s="6">
        <v>8.2400000000000001E-2</v>
      </c>
      <c r="Q205" s="6">
        <v>9.6799999999999997E-2</v>
      </c>
      <c r="R205" s="6">
        <v>5.96E-2</v>
      </c>
      <c r="S205" s="6">
        <v>6.4100000000000004E-2</v>
      </c>
      <c r="T205" s="6">
        <v>8.5199999999999998E-2</v>
      </c>
      <c r="U205" s="6">
        <v>9.7899999999999987E-2</v>
      </c>
      <c r="V205" s="6">
        <v>0.113</v>
      </c>
      <c r="W205" s="6">
        <v>9.8100000000000007E-2</v>
      </c>
      <c r="X205" s="6">
        <v>9.5199999999999993E-2</v>
      </c>
      <c r="Y205" s="6">
        <v>4.6600000000000003E-2</v>
      </c>
      <c r="Z205" s="6">
        <v>0.12179999999999999</v>
      </c>
    </row>
    <row r="206" spans="3:26" ht="15.5" x14ac:dyDescent="0.35">
      <c r="C206" t="s">
        <v>266</v>
      </c>
      <c r="I206" s="6">
        <v>108.35</v>
      </c>
      <c r="J206" s="6">
        <v>166.06</v>
      </c>
      <c r="K206" s="6">
        <v>117.3</v>
      </c>
      <c r="L206" s="6">
        <v>41.33</v>
      </c>
      <c r="M206" s="6">
        <v>-51.27</v>
      </c>
      <c r="N206" s="6">
        <v>-89.07</v>
      </c>
      <c r="O206" s="6">
        <v>102.47</v>
      </c>
      <c r="P206" s="6">
        <v>35.119999999999997</v>
      </c>
      <c r="Q206" s="6">
        <v>33.11</v>
      </c>
      <c r="R206" s="6">
        <v>136.54</v>
      </c>
      <c r="S206" s="6">
        <v>138.99</v>
      </c>
      <c r="T206" s="6">
        <v>176.65</v>
      </c>
      <c r="U206" s="6">
        <v>188.53</v>
      </c>
      <c r="V206" s="6">
        <v>188.26</v>
      </c>
    </row>
    <row r="207" spans="3:26" ht="15.5" x14ac:dyDescent="0.35">
      <c r="C207" t="s">
        <v>69</v>
      </c>
      <c r="I207" s="6">
        <v>0.87</v>
      </c>
      <c r="J207" s="6">
        <v>0.99</v>
      </c>
      <c r="K207" s="6">
        <v>1.17</v>
      </c>
      <c r="L207" s="6">
        <v>0.85</v>
      </c>
      <c r="M207" s="6">
        <v>0.88</v>
      </c>
      <c r="N207" s="5">
        <v>1</v>
      </c>
      <c r="O207" s="6">
        <v>0.96</v>
      </c>
      <c r="P207" s="6">
        <v>1.54</v>
      </c>
      <c r="Q207" s="6">
        <v>1.23</v>
      </c>
      <c r="R207" s="6">
        <v>0.86</v>
      </c>
      <c r="S207" s="6">
        <v>1.2</v>
      </c>
      <c r="T207" s="6">
        <v>1.21</v>
      </c>
      <c r="U207" s="6">
        <v>0.64</v>
      </c>
      <c r="V207" s="6">
        <v>0.76</v>
      </c>
      <c r="W207" s="6">
        <v>0.77</v>
      </c>
      <c r="X207" s="6">
        <v>0.98</v>
      </c>
      <c r="Y207" s="6">
        <v>0.59</v>
      </c>
      <c r="Z207" s="6">
        <v>0.26</v>
      </c>
    </row>
    <row r="208" spans="3:26" ht="15.5" x14ac:dyDescent="0.35">
      <c r="C208" t="s">
        <v>66</v>
      </c>
      <c r="I208" s="6">
        <v>1580.23</v>
      </c>
      <c r="J208" s="6">
        <v>1388.09</v>
      </c>
      <c r="K208" s="6">
        <v>1272.6600000000001</v>
      </c>
      <c r="L208" s="6">
        <v>1171.01</v>
      </c>
      <c r="M208" s="6">
        <v>1281.27</v>
      </c>
      <c r="N208" s="6">
        <v>1116.76</v>
      </c>
      <c r="O208" s="6">
        <v>1227.93</v>
      </c>
      <c r="P208" s="6">
        <v>1255.47</v>
      </c>
      <c r="Q208" s="6">
        <v>1134.8699999999999</v>
      </c>
      <c r="R208" s="6">
        <v>1047.1400000000001</v>
      </c>
      <c r="S208" s="6">
        <v>1041.1300000000001</v>
      </c>
      <c r="T208" s="6">
        <v>822.82</v>
      </c>
      <c r="U208" s="6">
        <v>621.44000000000005</v>
      </c>
      <c r="V208" s="6">
        <v>461.57</v>
      </c>
      <c r="W208" s="6">
        <v>331.24</v>
      </c>
      <c r="X208" s="6">
        <v>275.73</v>
      </c>
      <c r="Y208" s="6">
        <v>252.93</v>
      </c>
      <c r="Z208" s="6">
        <v>258.45999999999998</v>
      </c>
    </row>
    <row r="209" spans="3:26" ht="15.5" x14ac:dyDescent="0.35">
      <c r="C209" t="s">
        <v>267</v>
      </c>
      <c r="I209" s="6">
        <v>0.87</v>
      </c>
      <c r="J209" s="6">
        <v>0.99</v>
      </c>
      <c r="K209" s="6">
        <v>1.17</v>
      </c>
      <c r="L209" s="6">
        <v>0.85</v>
      </c>
      <c r="M209" s="6">
        <v>0.88</v>
      </c>
      <c r="N209" s="5">
        <v>1</v>
      </c>
      <c r="O209" s="6">
        <v>0.96</v>
      </c>
      <c r="P209" s="6">
        <v>1.54</v>
      </c>
      <c r="Q209" s="6">
        <v>1.23</v>
      </c>
      <c r="R209" s="6">
        <v>0.86</v>
      </c>
      <c r="S209" s="6">
        <v>1.2</v>
      </c>
      <c r="T209" s="6">
        <v>1.21</v>
      </c>
      <c r="U209" s="6">
        <v>0.64</v>
      </c>
      <c r="V209" s="6">
        <v>0.76</v>
      </c>
      <c r="W209" s="6">
        <v>0.77</v>
      </c>
      <c r="X209" s="6">
        <v>0.98</v>
      </c>
      <c r="Y209" s="6">
        <v>0.59</v>
      </c>
      <c r="Z209" s="6">
        <v>0.26</v>
      </c>
    </row>
    <row r="210" spans="3:26" ht="15.5" x14ac:dyDescent="0.35">
      <c r="C210" t="s">
        <v>268</v>
      </c>
      <c r="I210" s="6">
        <v>1580.23</v>
      </c>
      <c r="J210" s="6">
        <v>1388.09</v>
      </c>
      <c r="K210" s="6">
        <v>1272.6600000000001</v>
      </c>
      <c r="L210" s="6">
        <v>1171.01</v>
      </c>
      <c r="M210" s="6">
        <v>1281.27</v>
      </c>
      <c r="N210" s="6">
        <v>1116.76</v>
      </c>
      <c r="O210" s="6">
        <v>1227.93</v>
      </c>
      <c r="P210" s="6">
        <v>1255.47</v>
      </c>
      <c r="Q210" s="6">
        <v>1134.8699999999999</v>
      </c>
      <c r="R210" s="6">
        <v>1047.1400000000001</v>
      </c>
      <c r="S210" s="6">
        <v>1041.1300000000001</v>
      </c>
      <c r="T210" s="6">
        <v>822.82</v>
      </c>
      <c r="U210" s="6">
        <v>621.44000000000005</v>
      </c>
      <c r="V210" s="6">
        <v>461.57</v>
      </c>
      <c r="W210" s="6">
        <v>331.24</v>
      </c>
      <c r="X210" s="6">
        <v>275.73</v>
      </c>
      <c r="Y210" s="6">
        <v>252.93</v>
      </c>
      <c r="Z210" s="6">
        <v>258.45999999999998</v>
      </c>
    </row>
    <row r="211" spans="3:26" ht="15.5" x14ac:dyDescent="0.35">
      <c r="C211" t="s">
        <v>269</v>
      </c>
      <c r="X211" s="5">
        <v>3000000000</v>
      </c>
      <c r="Y211" s="5">
        <v>6000000000</v>
      </c>
    </row>
    <row r="212" spans="3:26" ht="15.5" x14ac:dyDescent="0.35">
      <c r="C212" t="s">
        <v>270</v>
      </c>
      <c r="J212" s="5">
        <v>4000000000</v>
      </c>
      <c r="K212" s="5">
        <v>4000000000</v>
      </c>
      <c r="L212" s="5">
        <v>4000000000</v>
      </c>
      <c r="M212" s="5">
        <v>4000000000</v>
      </c>
      <c r="N212" s="5">
        <v>4000000000</v>
      </c>
      <c r="O212" s="5">
        <v>4000000000</v>
      </c>
      <c r="P212" s="5">
        <v>4000000000</v>
      </c>
      <c r="Q212" s="5">
        <v>4000000000</v>
      </c>
      <c r="R212" s="5">
        <v>4000000000</v>
      </c>
      <c r="S212" s="5">
        <v>4000000000</v>
      </c>
      <c r="T212" s="5">
        <v>7000000000</v>
      </c>
      <c r="W212" s="5">
        <v>0</v>
      </c>
      <c r="X212" s="5">
        <v>0</v>
      </c>
      <c r="Y212" s="5">
        <v>0</v>
      </c>
      <c r="Z212" s="5">
        <v>0</v>
      </c>
    </row>
    <row r="213" spans="3:26" ht="15.5" x14ac:dyDescent="0.35">
      <c r="C213" t="s">
        <v>26</v>
      </c>
      <c r="J213" s="5">
        <v>4000000000</v>
      </c>
      <c r="K213" s="5">
        <v>4000000000</v>
      </c>
      <c r="L213" s="5">
        <v>4000000000</v>
      </c>
      <c r="M213" s="5">
        <v>4000000000</v>
      </c>
      <c r="N213" s="5">
        <v>4000000000</v>
      </c>
      <c r="O213" s="5">
        <v>4000000000</v>
      </c>
      <c r="P213" s="5">
        <v>4000000000</v>
      </c>
      <c r="Q213" s="5">
        <v>4000000000</v>
      </c>
      <c r="R213" s="5">
        <v>4000000000</v>
      </c>
      <c r="S213" s="5">
        <v>4000000000</v>
      </c>
      <c r="T213" s="5">
        <v>7000000000</v>
      </c>
      <c r="W213" s="5">
        <v>0</v>
      </c>
      <c r="X213" s="5">
        <v>3000000000</v>
      </c>
      <c r="Y213" s="5">
        <v>6000000000</v>
      </c>
      <c r="Z213" s="5">
        <v>0</v>
      </c>
    </row>
    <row r="214" spans="3:26" ht="15.5" x14ac:dyDescent="0.35">
      <c r="C214" t="s">
        <v>23</v>
      </c>
      <c r="I214" s="5">
        <v>-521000000000</v>
      </c>
      <c r="J214" s="5">
        <v>-670000000000</v>
      </c>
      <c r="K214" s="5">
        <v>-535000000000</v>
      </c>
      <c r="L214" s="5">
        <v>-454000000000</v>
      </c>
      <c r="M214" s="5">
        <v>-465000000000</v>
      </c>
      <c r="N214" s="5">
        <v>-499000000000</v>
      </c>
      <c r="O214" s="5">
        <v>-402000000000</v>
      </c>
      <c r="P214" s="5">
        <v>-328000000000</v>
      </c>
      <c r="Q214" s="5">
        <v>-297000000000</v>
      </c>
      <c r="R214" s="5">
        <v>-268000000000</v>
      </c>
      <c r="S214" s="5">
        <v>-264000000000</v>
      </c>
      <c r="T214" s="5">
        <v>-222000000000</v>
      </c>
      <c r="U214" s="5">
        <v>-206000000000</v>
      </c>
      <c r="V214" s="5">
        <v>-141000000000</v>
      </c>
      <c r="W214" s="5">
        <v>-100000000000</v>
      </c>
      <c r="X214" s="5">
        <v>-50000000000</v>
      </c>
      <c r="Y214" s="5">
        <v>-62000000000</v>
      </c>
      <c r="Z214" s="5">
        <v>-52000000000</v>
      </c>
    </row>
    <row r="215" spans="3:26" ht="15.5" x14ac:dyDescent="0.35">
      <c r="C215" t="s">
        <v>271</v>
      </c>
      <c r="I215" s="5">
        <v>472000000000</v>
      </c>
      <c r="J215" s="5">
        <v>447000000000</v>
      </c>
      <c r="K215" s="5">
        <v>356000000000</v>
      </c>
      <c r="L215" s="5">
        <v>301000000000</v>
      </c>
      <c r="M215" s="5">
        <v>274000000000</v>
      </c>
      <c r="N215" s="5">
        <v>283000000000</v>
      </c>
      <c r="O215" s="5">
        <v>310000000000</v>
      </c>
      <c r="P215" s="5">
        <v>268000000000</v>
      </c>
      <c r="Q215" s="5">
        <v>229000000000</v>
      </c>
      <c r="R215" s="5">
        <v>184000000000</v>
      </c>
      <c r="S215" s="5">
        <v>153000000000</v>
      </c>
      <c r="T215" s="5">
        <v>130000000000</v>
      </c>
      <c r="U215" s="5">
        <v>101000000000</v>
      </c>
      <c r="V215" s="5">
        <v>84000000000</v>
      </c>
      <c r="W215" s="5">
        <v>63000000000</v>
      </c>
      <c r="X215" s="5">
        <v>45000000000</v>
      </c>
      <c r="Y215" s="5">
        <v>61000000000</v>
      </c>
      <c r="Z215" s="5">
        <v>57000000000</v>
      </c>
    </row>
    <row r="216" spans="3:26" ht="15.5" x14ac:dyDescent="0.35">
      <c r="C216" t="s">
        <v>272</v>
      </c>
      <c r="I216" s="5">
        <v>-75000000000</v>
      </c>
      <c r="J216" s="5">
        <v>155000000000</v>
      </c>
      <c r="K216" s="5">
        <v>89000000000</v>
      </c>
      <c r="L216" s="5">
        <v>-10000000000</v>
      </c>
      <c r="M216" s="5">
        <v>-37000000000</v>
      </c>
      <c r="N216" s="5">
        <v>98000000000</v>
      </c>
      <c r="O216" s="5">
        <v>71000000000</v>
      </c>
      <c r="P216" s="5">
        <v>29000000000</v>
      </c>
      <c r="Q216" s="5">
        <v>32000000000</v>
      </c>
      <c r="R216" s="5">
        <v>-7000000000</v>
      </c>
      <c r="S216" s="5">
        <v>37000000000</v>
      </c>
      <c r="T216" s="5">
        <v>8000000000</v>
      </c>
      <c r="U216" s="5">
        <v>66000000000</v>
      </c>
      <c r="V216" s="5">
        <v>28000000000</v>
      </c>
      <c r="W216" s="5">
        <v>60000000000</v>
      </c>
      <c r="X216" s="5">
        <v>-1000000000</v>
      </c>
      <c r="Y216" s="5">
        <v>8000000000</v>
      </c>
      <c r="Z216" s="5">
        <v>16000000000</v>
      </c>
    </row>
    <row r="217" spans="3:26" ht="15.5" x14ac:dyDescent="0.35">
      <c r="C217" t="s">
        <v>273</v>
      </c>
      <c r="I217" s="5">
        <v>-19000000000</v>
      </c>
      <c r="J217" s="5">
        <v>-15000000000</v>
      </c>
      <c r="K217" s="5">
        <v>-6000000000</v>
      </c>
      <c r="L217" s="5">
        <v>-9000000000</v>
      </c>
      <c r="M217" s="5">
        <v>-3000000000</v>
      </c>
      <c r="N217" s="5">
        <v>-3000000000</v>
      </c>
      <c r="O217" s="5">
        <v>-4000000000</v>
      </c>
      <c r="P217" s="5">
        <v>-11000000000</v>
      </c>
      <c r="Q217" s="5">
        <v>-11000000000</v>
      </c>
      <c r="R217" s="5">
        <v>-4000000000</v>
      </c>
      <c r="S217" s="5">
        <v>-9000000000</v>
      </c>
      <c r="T217" s="5">
        <v>-33000000000</v>
      </c>
      <c r="U217" s="5">
        <v>-3000000000</v>
      </c>
      <c r="V217" s="5">
        <v>-3000000000</v>
      </c>
      <c r="W217" s="5">
        <v>-4000000000</v>
      </c>
      <c r="X217" s="5">
        <v>-11000000000</v>
      </c>
      <c r="Y217" s="5">
        <v>-9000000000</v>
      </c>
      <c r="Z217" s="5">
        <v>-13000000000</v>
      </c>
    </row>
    <row r="218" spans="3:26" ht="15.5" x14ac:dyDescent="0.35">
      <c r="C218" t="s">
        <v>15</v>
      </c>
      <c r="I218" s="5">
        <v>-94000000000</v>
      </c>
      <c r="J218" s="5">
        <v>139000000000</v>
      </c>
      <c r="K218" s="5">
        <v>83000000000</v>
      </c>
      <c r="L218" s="5">
        <v>-18000000000</v>
      </c>
      <c r="M218" s="5">
        <v>-40000000000</v>
      </c>
      <c r="N218" s="5">
        <v>95000000000</v>
      </c>
      <c r="O218" s="5">
        <v>67000000000</v>
      </c>
      <c r="P218" s="5">
        <v>18000000000</v>
      </c>
      <c r="Q218" s="5">
        <v>20000000000</v>
      </c>
      <c r="R218" s="5">
        <v>-11000000000</v>
      </c>
      <c r="S218" s="5">
        <v>29000000000</v>
      </c>
      <c r="T218" s="5">
        <v>-25000000000</v>
      </c>
      <c r="U218" s="5">
        <v>63000000000</v>
      </c>
      <c r="V218" s="5">
        <v>25000000000</v>
      </c>
      <c r="W218" s="5">
        <v>55000000000</v>
      </c>
      <c r="X218" s="5">
        <v>-12000000000</v>
      </c>
      <c r="Y218" s="5">
        <v>-1000000000</v>
      </c>
      <c r="Z218" s="5">
        <v>2000000000</v>
      </c>
    </row>
    <row r="219" spans="3:26" ht="15.5" x14ac:dyDescent="0.35">
      <c r="C219" t="s">
        <v>17</v>
      </c>
      <c r="I219" s="6">
        <v>-265.97000000000003</v>
      </c>
      <c r="J219" s="6">
        <v>394.46</v>
      </c>
      <c r="K219" s="6">
        <v>235.32</v>
      </c>
      <c r="L219" s="6">
        <v>-52.3</v>
      </c>
      <c r="M219" s="6">
        <v>-112.73</v>
      </c>
      <c r="N219" s="6">
        <v>268.3</v>
      </c>
      <c r="O219" s="6">
        <v>190.8</v>
      </c>
      <c r="P219" s="6">
        <v>49.7</v>
      </c>
      <c r="Q219" s="6">
        <v>57.56</v>
      </c>
      <c r="R219" s="6">
        <v>-30.59</v>
      </c>
      <c r="S219" s="6">
        <v>80.73</v>
      </c>
      <c r="T219" s="6">
        <v>-69.75</v>
      </c>
      <c r="U219" s="6">
        <v>177.9</v>
      </c>
      <c r="V219" s="6">
        <v>70.23</v>
      </c>
      <c r="W219" s="6">
        <v>156.36000000000001</v>
      </c>
      <c r="X219" s="6">
        <v>-33.49</v>
      </c>
      <c r="Y219" s="6">
        <v>-3.08</v>
      </c>
      <c r="Z219" s="6">
        <v>6.84</v>
      </c>
    </row>
  </sheetData>
  <pageMargins left="0.7" right="0.7" top="0.75" bottom="0.75" header="0.3" footer="0.3"/>
  <ignoredErrors>
    <ignoredError sqref="A1:Z22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834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835</v>
      </c>
      <c r="D2" s="2" vm="205">
        <f ca="1">IFERROR(_xlfn.STOCKHISTORY("XIDX:" &amp; $C$1, D3, , 0, 0, 1), "Libur")</f>
        <v>6450</v>
      </c>
      <c r="E2" s="2" vm="206">
        <f ca="1">IFERROR(_xlfn.STOCKHISTORY("XIDX:" &amp; $C$1, E3, , 0, 0, 1), "Libur")</f>
        <v>5550</v>
      </c>
      <c r="H2" s="2" vm="206">
        <f ca="1">IFERROR(INDEX(D2:G2,COUNT(D2:G2)),"")</f>
        <v>5550</v>
      </c>
      <c r="I2" s="2" vm="207">
        <f t="shared" ref="I2:Z2" ca="1" si="0">IFERROR(_xlfn.STOCKHISTORY("XIDX:" &amp; $C$1, I1, , 0, 0, 1), "Libur")</f>
        <v>8075</v>
      </c>
      <c r="J2" s="2" vm="208">
        <f t="shared" ca="1" si="0"/>
        <v>9675</v>
      </c>
      <c r="K2" s="2" vm="209">
        <f t="shared" ca="1" si="0"/>
        <v>9400</v>
      </c>
      <c r="L2" s="2" vm="210">
        <f t="shared" ca="1" si="0"/>
        <v>8550</v>
      </c>
      <c r="M2" s="2" vm="211">
        <f t="shared" ca="1" si="0"/>
        <v>7300</v>
      </c>
      <c r="N2" s="2" vm="212">
        <f t="shared" ca="1" si="0"/>
        <v>6770</v>
      </c>
      <c r="O2" s="2" vm="213">
        <f t="shared" ca="1" si="0"/>
        <v>6685</v>
      </c>
      <c r="P2" s="2" vm="214">
        <f t="shared" ca="1" si="0"/>
        <v>5200</v>
      </c>
      <c r="Q2" s="2" vm="215">
        <f t="shared" ca="1" si="0"/>
        <v>4380</v>
      </c>
      <c r="R2" s="2" vm="216">
        <f t="shared" ca="1" si="0"/>
        <v>3100</v>
      </c>
      <c r="S2" s="2" vm="217">
        <f t="shared" ca="1" si="0"/>
        <v>2660</v>
      </c>
      <c r="T2" s="2" vm="218">
        <f t="shared" ca="1" si="0"/>
        <v>2625</v>
      </c>
      <c r="U2" s="2" vm="219">
        <f t="shared" ca="1" si="0"/>
        <v>1920</v>
      </c>
      <c r="V2" s="2" vm="220">
        <f t="shared" ca="1" si="0"/>
        <v>1820</v>
      </c>
      <c r="W2" s="2" vm="114">
        <f t="shared" ca="1" si="0"/>
        <v>1600</v>
      </c>
      <c r="X2" s="2" vm="163">
        <f t="shared" ca="1" si="0"/>
        <v>1280</v>
      </c>
      <c r="Y2" s="2" vm="221">
        <f t="shared" ca="1" si="0"/>
        <v>945</v>
      </c>
      <c r="Z2" s="2" vm="222">
        <f t="shared" ca="1" si="0"/>
        <v>650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32493339000000</v>
      </c>
      <c r="E4" s="2">
        <f>IFERROR(INDEX(E51:E500,MATCH($C$4,$C$51:$C$500,0)),"")</f>
        <v>29653619000000</v>
      </c>
      <c r="H4" s="2">
        <f>IFERROR(SUM(D4:G4)*(4/MAX(1,COUNT(D4:G4))),"")</f>
        <v>124293916000000</v>
      </c>
      <c r="I4" s="2">
        <f t="shared" ref="I4:Z4" si="1">IFERROR(INDEX(I51:I500,MATCH($C$4,$C$51:$C$500,0)),"")</f>
        <v>118572759000000</v>
      </c>
      <c r="J4" s="2">
        <f t="shared" si="1"/>
        <v>112776373000000</v>
      </c>
      <c r="K4" s="2">
        <f t="shared" si="1"/>
        <v>104050490000000</v>
      </c>
      <c r="L4" s="2">
        <f t="shared" si="1"/>
        <v>88824796000000</v>
      </c>
      <c r="M4" s="2">
        <f t="shared" si="1"/>
        <v>80306613000000</v>
      </c>
      <c r="N4" s="2">
        <f t="shared" si="1"/>
        <v>78563007000000</v>
      </c>
      <c r="O4" s="2">
        <f t="shared" si="1"/>
        <v>77446176000000</v>
      </c>
      <c r="P4" s="2">
        <f t="shared" si="1"/>
        <v>68763140000000</v>
      </c>
      <c r="Q4" s="2">
        <f t="shared" si="1"/>
        <v>64155939000000</v>
      </c>
      <c r="R4" s="2">
        <f t="shared" si="1"/>
        <v>59830367000000</v>
      </c>
      <c r="S4" s="2">
        <f t="shared" si="1"/>
        <v>57548714000000</v>
      </c>
      <c r="T4" s="2">
        <f t="shared" si="1"/>
        <v>51893723000000</v>
      </c>
      <c r="U4" s="2">
        <f t="shared" si="1"/>
        <v>41106887000000</v>
      </c>
      <c r="V4" s="2">
        <f t="shared" si="1"/>
        <v>34945120000000</v>
      </c>
      <c r="W4" s="2">
        <f t="shared" si="1"/>
        <v>24566852000000</v>
      </c>
      <c r="X4" s="2">
        <f t="shared" si="1"/>
        <v>20660602000000</v>
      </c>
      <c r="Y4" s="2">
        <f t="shared" si="1"/>
        <v>22931153000000</v>
      </c>
      <c r="Z4" s="2">
        <f t="shared" si="1"/>
        <v>19301181000000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13966830000000</v>
      </c>
      <c r="E5" s="2">
        <f>IFERROR(INDEX(E51:E500,MATCH($C$5,$C$51:$C$500,0)),"")</f>
        <v>13298307000000</v>
      </c>
      <c r="H5" s="2">
        <f>IFERROR(SUM(D5:G5)*(4/MAX(1,COUNT(D5:G5))),"")</f>
        <v>54530274000000</v>
      </c>
      <c r="I5" s="2">
        <f t="shared" ref="I5:Z5" si="2">IFERROR(INDEX(I51:I500,MATCH($C$5,$C$51:$C$500,0)),"")</f>
        <v>58882446000000</v>
      </c>
      <c r="J5" s="2">
        <f t="shared" si="2"/>
        <v>54493191000000</v>
      </c>
      <c r="K5" s="2">
        <f t="shared" si="2"/>
        <v>47533598000000</v>
      </c>
      <c r="L5" s="2">
        <f t="shared" si="2"/>
        <v>37413477000000</v>
      </c>
      <c r="M5" s="2">
        <f t="shared" si="2"/>
        <v>31849276000000</v>
      </c>
      <c r="N5" s="2">
        <f t="shared" si="2"/>
        <v>31018293000000</v>
      </c>
      <c r="O5" s="2">
        <f t="shared" si="2"/>
        <v>31131779000000</v>
      </c>
      <c r="P5" s="2">
        <f t="shared" si="2"/>
        <v>26766431000000</v>
      </c>
      <c r="Q5" s="2">
        <f t="shared" si="2"/>
        <v>24063606000000</v>
      </c>
      <c r="R5" s="2">
        <f t="shared" si="2"/>
        <v>27378282000000</v>
      </c>
      <c r="S5" s="2">
        <f t="shared" si="2"/>
        <v>17673517000000</v>
      </c>
      <c r="T5" s="2">
        <f t="shared" si="2"/>
        <v>16899359000000</v>
      </c>
      <c r="U5" s="2">
        <f t="shared" si="2"/>
        <v>13001904000000</v>
      </c>
      <c r="V5" s="2">
        <f t="shared" si="2"/>
        <v>11901780000000</v>
      </c>
      <c r="W5" s="2">
        <f t="shared" si="2"/>
        <v>10771720000000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270667746000000</v>
      </c>
      <c r="E6" s="2">
        <f>IFERROR(INDEX(E51:E500,MATCH($C$6,$C$51:$C$500,0)),"")</f>
        <v>259358793000000</v>
      </c>
      <c r="H6" s="2">
        <f>IFERROR(INDEX(D6:G6,COUNT(D6:G6)),"")</f>
        <v>259358793000000</v>
      </c>
      <c r="I6" s="2">
        <f t="shared" ref="I6:Z6" si="3">IFERROR(INDEX(I51:I500,MATCH($C$6,$C$51:$C$500,0)),"")</f>
        <v>281687555000000</v>
      </c>
      <c r="J6" s="2">
        <f t="shared" si="3"/>
        <v>262835087000000</v>
      </c>
      <c r="K6" s="2">
        <f t="shared" si="3"/>
        <v>242537593000000</v>
      </c>
      <c r="L6" s="2">
        <f t="shared" si="3"/>
        <v>221181655000000</v>
      </c>
      <c r="M6" s="2">
        <f t="shared" si="3"/>
        <v>202848934000000</v>
      </c>
      <c r="N6" s="2">
        <f t="shared" si="3"/>
        <v>184714709000000</v>
      </c>
      <c r="O6" s="2">
        <f t="shared" si="3"/>
        <v>174143156000000</v>
      </c>
      <c r="P6" s="2">
        <f t="shared" si="3"/>
        <v>151753427000000</v>
      </c>
      <c r="Q6" s="2">
        <f t="shared" si="3"/>
        <v>131401694000000</v>
      </c>
      <c r="R6" s="2">
        <f t="shared" si="3"/>
        <v>112715059000000</v>
      </c>
      <c r="S6" s="2">
        <f t="shared" si="3"/>
        <v>89624940000000</v>
      </c>
      <c r="T6" s="2">
        <f t="shared" si="3"/>
        <v>77920617000000</v>
      </c>
      <c r="U6" s="2">
        <f t="shared" si="3"/>
        <v>63966678000000</v>
      </c>
      <c r="V6" s="2">
        <f t="shared" si="3"/>
        <v>51897942000000</v>
      </c>
      <c r="W6" s="2">
        <f t="shared" si="3"/>
        <v>42027340000000</v>
      </c>
      <c r="X6" s="2">
        <f t="shared" si="3"/>
        <v>34107844000000</v>
      </c>
      <c r="Y6" s="2">
        <f t="shared" si="3"/>
        <v>27856693000000</v>
      </c>
      <c r="Z6" s="2">
        <f t="shared" si="3"/>
        <v>23279310000000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123.28</v>
      </c>
      <c r="E7" s="3">
        <f>IFERROR(INDEX(E51:E500,MATCH($C$7,$C$51:$C$500,0))/1000000000,"")</f>
        <v>123.28</v>
      </c>
      <c r="H7" s="3">
        <f>IFERROR(INDEX(D7:G7,COUNT(D7:G7)),"")</f>
        <v>123.28</v>
      </c>
      <c r="I7" s="3">
        <f t="shared" ref="I7:Z7" si="4">IFERROR(INDEX(I51:I500,MATCH($C$7,$C$51:$C$500,0))/1000000000,"")</f>
        <v>123.28</v>
      </c>
      <c r="J7" s="3">
        <f t="shared" si="4"/>
        <v>123.28</v>
      </c>
      <c r="K7" s="3">
        <f t="shared" si="4"/>
        <v>123.28</v>
      </c>
      <c r="L7" s="3">
        <f t="shared" si="4"/>
        <v>123.28</v>
      </c>
      <c r="M7" s="3">
        <f t="shared" si="4"/>
        <v>123.28</v>
      </c>
      <c r="N7" s="3">
        <f t="shared" si="4"/>
        <v>24.66</v>
      </c>
      <c r="O7" s="3">
        <f t="shared" si="4"/>
        <v>24.66</v>
      </c>
      <c r="P7" s="3">
        <f t="shared" si="4"/>
        <v>24.66</v>
      </c>
      <c r="Q7" s="3">
        <f t="shared" si="4"/>
        <v>24.66</v>
      </c>
      <c r="R7" s="3">
        <f t="shared" si="4"/>
        <v>24.66</v>
      </c>
      <c r="S7" s="3">
        <f t="shared" si="4"/>
        <v>24.66</v>
      </c>
      <c r="T7" s="3">
        <f t="shared" si="4"/>
        <v>24.66</v>
      </c>
      <c r="U7" s="3">
        <f t="shared" si="4"/>
        <v>24.66</v>
      </c>
      <c r="V7" s="3">
        <f t="shared" si="4"/>
        <v>24.66</v>
      </c>
      <c r="W7" s="3">
        <f t="shared" si="4"/>
        <v>24.66</v>
      </c>
      <c r="X7" s="3">
        <f t="shared" si="4"/>
        <v>24.66</v>
      </c>
      <c r="Y7" s="3">
        <f t="shared" si="4"/>
        <v>24.66</v>
      </c>
      <c r="Z7" s="3">
        <f t="shared" si="4"/>
        <v>24.66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-16348000000000</v>
      </c>
      <c r="E8" s="2">
        <f>IFERROR(INDEX(E51:E500,MATCH("Free cash flow (Quarter)",$C$51:$C$500,0)),"")</f>
        <v>47682000000000</v>
      </c>
      <c r="H8" s="2">
        <f>IFERROR(INDEX(D8:G8,COUNT(D8:G8)),"")</f>
        <v>47682000000000</v>
      </c>
      <c r="I8" s="2">
        <f t="shared" ref="I8:Z8" si="5">IFERROR(INDEX(I51:I500,MATCH($C$8,$C$51:$C$500,0)),"")</f>
        <v>75594000000000</v>
      </c>
      <c r="J8" s="2">
        <f t="shared" si="5"/>
        <v>50254000000000</v>
      </c>
      <c r="K8" s="2">
        <f t="shared" si="5"/>
        <v>53418000000000</v>
      </c>
      <c r="L8" s="2">
        <f t="shared" si="5"/>
        <v>31148000000000</v>
      </c>
      <c r="M8" s="2">
        <f t="shared" si="5"/>
        <v>123124000000000</v>
      </c>
      <c r="N8" s="2">
        <f t="shared" si="5"/>
        <v>48305000000000</v>
      </c>
      <c r="O8" s="2">
        <f t="shared" si="5"/>
        <v>49267000000000</v>
      </c>
      <c r="P8" s="2">
        <f t="shared" si="5"/>
        <v>2565000000000</v>
      </c>
      <c r="Q8" s="2">
        <f t="shared" si="5"/>
        <v>7922000000000</v>
      </c>
      <c r="R8" s="2">
        <f t="shared" si="5"/>
        <v>42939000000000</v>
      </c>
      <c r="S8" s="2">
        <f t="shared" si="5"/>
        <v>26926000000000</v>
      </c>
      <c r="T8" s="2">
        <f t="shared" si="5"/>
        <v>32475000000000</v>
      </c>
      <c r="U8" s="2">
        <f t="shared" si="5"/>
        <v>-7127000000000</v>
      </c>
      <c r="V8" s="2">
        <f t="shared" si="5"/>
        <v>24503000000000</v>
      </c>
      <c r="W8" s="2">
        <f t="shared" si="5"/>
        <v>-38956000000000</v>
      </c>
      <c r="X8" s="2">
        <f t="shared" si="5"/>
        <v>1593000000000</v>
      </c>
      <c r="Y8" s="2">
        <f t="shared" si="5"/>
        <v>-19591000000000</v>
      </c>
      <c r="Z8" s="2">
        <f t="shared" si="5"/>
        <v>-2758000000000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-132.61000000000001</v>
      </c>
      <c r="E9" s="3">
        <f>IFERROR(INDEX(E51:E500,MATCH("Free cash flow per share (Quarter)",$C$51:$C$500,0)),"")</f>
        <v>386.8</v>
      </c>
      <c r="H9" s="3">
        <f>IFERROR(INDEX(D9:G9,COUNT(D9:G9)),"")</f>
        <v>386.8</v>
      </c>
      <c r="I9" s="3">
        <f t="shared" ref="I9:Z9" si="6">IFERROR(INDEX(I51:I500,MATCH($C$9,$C$51:$C$500,0)),"")</f>
        <v>613.21</v>
      </c>
      <c r="J9" s="3">
        <f t="shared" si="6"/>
        <v>407.66</v>
      </c>
      <c r="K9" s="3">
        <f t="shared" si="6"/>
        <v>433.32</v>
      </c>
      <c r="L9" s="3">
        <f t="shared" si="6"/>
        <v>252.67</v>
      </c>
      <c r="M9" s="3">
        <f t="shared" si="6"/>
        <v>998.78</v>
      </c>
      <c r="N9" s="3">
        <f t="shared" si="6"/>
        <v>1959.24</v>
      </c>
      <c r="O9" s="3">
        <f t="shared" si="6"/>
        <v>1998.25</v>
      </c>
      <c r="P9" s="3">
        <f t="shared" si="6"/>
        <v>104.05</v>
      </c>
      <c r="Q9" s="3">
        <f t="shared" si="6"/>
        <v>321.31</v>
      </c>
      <c r="R9" s="3">
        <f t="shared" si="6"/>
        <v>1741.6</v>
      </c>
      <c r="S9" s="3">
        <f t="shared" si="6"/>
        <v>1092.0999999999999</v>
      </c>
      <c r="T9" s="3">
        <f t="shared" si="6"/>
        <v>1317.19</v>
      </c>
      <c r="U9" s="3">
        <f t="shared" si="6"/>
        <v>-289.07</v>
      </c>
      <c r="V9" s="3">
        <f t="shared" si="6"/>
        <v>993.84</v>
      </c>
      <c r="W9" s="3">
        <f t="shared" si="6"/>
        <v>-1580.04</v>
      </c>
      <c r="X9" s="3">
        <f t="shared" si="6"/>
        <v>64.62</v>
      </c>
      <c r="Y9" s="3">
        <f t="shared" si="6"/>
        <v>-794.6</v>
      </c>
      <c r="Z9" s="3">
        <f t="shared" si="6"/>
        <v>-111.87</v>
      </c>
    </row>
    <row r="10" spans="1:26" ht="15.5" x14ac:dyDescent="0.35">
      <c r="C10" t="s">
        <v>18</v>
      </c>
      <c r="D10" s="3">
        <f ca="1">IFERROR(IF(D9=0,"",D2/D9),"")</f>
        <v>-48.638865847221169</v>
      </c>
      <c r="E10" s="3">
        <f ca="1">IFERROR(IF(E9=0,"",E2/E9),"")</f>
        <v>14.348500517063082</v>
      </c>
      <c r="I10" s="3">
        <f t="shared" ref="I10:Z10" ca="1" si="7">IFERROR(IF(I9=0,"",I2/I9),"")</f>
        <v>13.168408864826079</v>
      </c>
      <c r="J10" s="3">
        <f t="shared" ca="1" si="7"/>
        <v>23.733012804788302</v>
      </c>
      <c r="K10" s="3">
        <f t="shared" ca="1" si="7"/>
        <v>21.692975168466724</v>
      </c>
      <c r="L10" s="3">
        <f t="shared" ca="1" si="7"/>
        <v>33.838603712352082</v>
      </c>
      <c r="M10" s="3">
        <f t="shared" ca="1" si="7"/>
        <v>7.3089168785918819</v>
      </c>
      <c r="N10" s="3">
        <f t="shared" ca="1" si="7"/>
        <v>3.4554214899654969</v>
      </c>
      <c r="O10" s="3">
        <f t="shared" ca="1" si="7"/>
        <v>3.3454272488427375</v>
      </c>
      <c r="P10" s="3">
        <f t="shared" ca="1" si="7"/>
        <v>49.975973089860645</v>
      </c>
      <c r="Q10" s="3">
        <f t="shared" ca="1" si="7"/>
        <v>13.631695247580218</v>
      </c>
      <c r="R10" s="3">
        <f t="shared" ca="1" si="7"/>
        <v>1.7799724391364264</v>
      </c>
      <c r="S10" s="3">
        <f t="shared" ca="1" si="7"/>
        <v>2.4356743887922354</v>
      </c>
      <c r="T10" s="3">
        <f t="shared" ca="1" si="7"/>
        <v>1.9928787798267522</v>
      </c>
      <c r="U10" s="3">
        <f t="shared" ca="1" si="7"/>
        <v>-6.6419898294530739</v>
      </c>
      <c r="V10" s="3">
        <f t="shared" ca="1" si="7"/>
        <v>1.8312806890445141</v>
      </c>
      <c r="W10" s="3">
        <f t="shared" ca="1" si="7"/>
        <v>-1.0126325915799601</v>
      </c>
      <c r="X10" s="3">
        <f t="shared" ca="1" si="7"/>
        <v>19.808108944599194</v>
      </c>
      <c r="Y10" s="3">
        <f t="shared" ca="1" si="7"/>
        <v>-1.1892776239617417</v>
      </c>
      <c r="Z10" s="3">
        <f t="shared" ca="1" si="7"/>
        <v>-5.8103155448288186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21065925000000</v>
      </c>
      <c r="E11" s="2">
        <f>IFERROR(INDEX(E51:E500,MATCH($C$11,$C$51:$C$500,0)),"")</f>
        <v>23963776000000</v>
      </c>
      <c r="H11" s="2">
        <f>IFERROR(INDEX(D11:G11,COUNT(D11:G11)),"")</f>
        <v>23963776000000</v>
      </c>
      <c r="I11" s="2">
        <f t="shared" ref="I11:Z11" si="8">IFERROR(INDEX(I51:I500,MATCH($C$11,$C$51:$C$500,0)),"")</f>
        <v>25305031000000</v>
      </c>
      <c r="J11" s="2">
        <f t="shared" si="8"/>
        <v>29315878000000</v>
      </c>
      <c r="K11" s="2">
        <f t="shared" si="8"/>
        <v>21701514000000</v>
      </c>
      <c r="L11" s="2">
        <f t="shared" si="8"/>
        <v>21359509000000</v>
      </c>
      <c r="M11" s="2">
        <f t="shared" si="8"/>
        <v>23615635000000</v>
      </c>
      <c r="N11" s="2">
        <f t="shared" si="8"/>
        <v>24322335000000</v>
      </c>
      <c r="O11" s="2">
        <f t="shared" si="8"/>
        <v>25421406000000</v>
      </c>
      <c r="P11" s="2">
        <f t="shared" si="8"/>
        <v>21691443000000</v>
      </c>
      <c r="Q11" s="2">
        <f t="shared" si="8"/>
        <v>16754289000000</v>
      </c>
      <c r="R11" s="2">
        <f t="shared" si="8"/>
        <v>15943854000000</v>
      </c>
      <c r="S11" s="2">
        <f t="shared" si="8"/>
        <v>17849460000000</v>
      </c>
      <c r="T11" s="2">
        <f t="shared" si="8"/>
        <v>19577571000000</v>
      </c>
      <c r="U11" s="2">
        <f t="shared" si="8"/>
        <v>16284142000000</v>
      </c>
      <c r="V11" s="2">
        <f t="shared" si="8"/>
        <v>11054208000000</v>
      </c>
      <c r="W11" s="2">
        <f t="shared" si="8"/>
        <v>10355620000000</v>
      </c>
      <c r="X11" s="2">
        <f t="shared" si="8"/>
        <v>9639057000000</v>
      </c>
      <c r="Y11" s="2">
        <f t="shared" si="8"/>
        <v>8865151000000</v>
      </c>
      <c r="Z11" s="2">
        <f t="shared" si="8"/>
        <v>10798921000000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-3518935000000</v>
      </c>
      <c r="E15" s="2">
        <f>IFERROR(INDEX(E51:E500,MATCH($C$15,$C$51:$C$500,0)),"")</f>
        <v>-3387273000000</v>
      </c>
      <c r="H15" s="2">
        <f>IFERROR(SUM(D15:G15)*(4/MAX(1,COUNT(D15:G15))),"")</f>
        <v>-13812416000000</v>
      </c>
      <c r="I15" s="2">
        <f t="shared" ref="I15:Z15" si="12">IFERROR(INDEX(I51:I500,MATCH($C$15,$C$51:$C$500,0)),"")</f>
        <v>-13697783000000</v>
      </c>
      <c r="J15" s="2">
        <f t="shared" si="12"/>
        <v>-13366576000000</v>
      </c>
      <c r="K15" s="2">
        <f t="shared" si="12"/>
        <v>-11521662000000</v>
      </c>
      <c r="L15" s="2">
        <f t="shared" si="12"/>
        <v>-9711461000000</v>
      </c>
      <c r="M15" s="2">
        <f t="shared" si="12"/>
        <v>-7401015000000</v>
      </c>
      <c r="N15" s="2">
        <f t="shared" si="12"/>
        <v>-6421398000000</v>
      </c>
      <c r="O15" s="2">
        <f t="shared" si="12"/>
        <v>-7719024000000</v>
      </c>
      <c r="P15" s="2">
        <f t="shared" si="12"/>
        <v>-6854404000000</v>
      </c>
      <c r="Q15" s="2">
        <f t="shared" si="12"/>
        <v>-5837593000000</v>
      </c>
      <c r="R15" s="2">
        <f t="shared" si="12"/>
        <v>-5206919000000</v>
      </c>
      <c r="S15" s="2">
        <f t="shared" si="12"/>
        <v>-4621346000000</v>
      </c>
      <c r="T15" s="2">
        <f t="shared" si="12"/>
        <v>-4229451000000</v>
      </c>
      <c r="U15" s="2">
        <f t="shared" si="12"/>
        <v>-3559367000000</v>
      </c>
      <c r="V15" s="2">
        <f t="shared" si="12"/>
        <v>-2967586000000</v>
      </c>
      <c r="W15" s="2">
        <f t="shared" si="12"/>
        <v>-2800960000000</v>
      </c>
      <c r="X15" s="2">
        <f t="shared" si="12"/>
        <v>-2173996000000</v>
      </c>
      <c r="Y15" s="2">
        <f t="shared" si="12"/>
        <v>-2137850000000</v>
      </c>
      <c r="Z15" s="2">
        <f t="shared" si="12"/>
        <v>-1943904000000</v>
      </c>
    </row>
    <row r="16" spans="1:26" ht="15.5" x14ac:dyDescent="0.35">
      <c r="C16" t="s">
        <v>29</v>
      </c>
      <c r="D16" s="2">
        <f>IFERROR(INDEX(D51:D500,MATCH($C$16,$C$51:$C$500,0)),"")</f>
        <v>18374757000000</v>
      </c>
      <c r="E16" s="2">
        <f>IFERROR(INDEX(E51:E500,MATCH($C$16,$C$51:$C$500,0)),"")</f>
        <v>18077072000000</v>
      </c>
      <c r="H16" s="2">
        <f>IFERROR(SUM(D16:G16)*(4/MAX(1,COUNT(D16:G16))),"")</f>
        <v>72903658000000</v>
      </c>
      <c r="I16" s="2">
        <f t="shared" ref="I16:Z16" si="13">IFERROR(INDEX(I51:I500,MATCH($C$16,$C$51:$C$500,0)),"")</f>
        <v>71260876000000</v>
      </c>
      <c r="J16" s="2">
        <f t="shared" si="13"/>
        <v>68217850000000</v>
      </c>
      <c r="K16" s="2">
        <f t="shared" si="13"/>
        <v>60179757000000</v>
      </c>
      <c r="L16" s="2">
        <f t="shared" si="13"/>
        <v>50467033000000</v>
      </c>
      <c r="M16" s="2">
        <f t="shared" si="13"/>
        <v>38841174000000</v>
      </c>
      <c r="N16" s="2">
        <f t="shared" si="13"/>
        <v>33568507000000</v>
      </c>
      <c r="O16" s="2">
        <f t="shared" si="13"/>
        <v>36288998000000</v>
      </c>
      <c r="P16" s="2">
        <f t="shared" si="13"/>
        <v>32706064000000</v>
      </c>
      <c r="Q16" s="2">
        <f t="shared" si="13"/>
        <v>29158743000000</v>
      </c>
      <c r="R16" s="2">
        <f t="shared" si="13"/>
        <v>25839200000000</v>
      </c>
      <c r="S16" s="2">
        <f t="shared" si="13"/>
        <v>22657114000000</v>
      </c>
      <c r="T16" s="2">
        <f t="shared" si="13"/>
        <v>20741121000000</v>
      </c>
      <c r="U16" s="2">
        <f t="shared" si="13"/>
        <v>17815606000000</v>
      </c>
      <c r="V16" s="2">
        <f t="shared" si="13"/>
        <v>14686046000000</v>
      </c>
      <c r="W16" s="2">
        <f t="shared" si="13"/>
        <v>13618758000000</v>
      </c>
      <c r="X16" s="2">
        <f t="shared" si="13"/>
        <v>10653269000000</v>
      </c>
      <c r="Y16" s="2">
        <f t="shared" si="13"/>
        <v>8945092000000</v>
      </c>
      <c r="Z16" s="2">
        <f t="shared" si="13"/>
        <v>7720043000000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795156000000000</v>
      </c>
      <c r="E20" s="2">
        <f ca="1">IFERROR(E21*E2,"")</f>
        <v>684204000000000</v>
      </c>
      <c r="H20" s="2">
        <f t="shared" ref="H20:Z20" ca="1" si="14">IFERROR(H21*H2,"")</f>
        <v>684204000000000</v>
      </c>
      <c r="I20" s="2">
        <f t="shared" ca="1" si="14"/>
        <v>995486000000000</v>
      </c>
      <c r="J20" s="2">
        <f t="shared" ca="1" si="14"/>
        <v>1192734000000000</v>
      </c>
      <c r="K20" s="2">
        <f t="shared" ca="1" si="14"/>
        <v>1158832000000000</v>
      </c>
      <c r="L20" s="2">
        <f t="shared" ca="1" si="14"/>
        <v>1054044000000000</v>
      </c>
      <c r="M20" s="2">
        <f t="shared" ca="1" si="14"/>
        <v>899944000000000</v>
      </c>
      <c r="N20" s="2">
        <f t="shared" ca="1" si="14"/>
        <v>166948200000000</v>
      </c>
      <c r="O20" s="2">
        <f t="shared" ca="1" si="14"/>
        <v>164852100000000</v>
      </c>
      <c r="P20" s="2">
        <f t="shared" ca="1" si="14"/>
        <v>128232000000000</v>
      </c>
      <c r="Q20" s="2">
        <f t="shared" ca="1" si="14"/>
        <v>108010800000000</v>
      </c>
      <c r="R20" s="2">
        <f t="shared" ca="1" si="14"/>
        <v>76446000000000</v>
      </c>
      <c r="S20" s="2">
        <f t="shared" ca="1" si="14"/>
        <v>65595600000000</v>
      </c>
      <c r="T20" s="2">
        <f t="shared" ca="1" si="14"/>
        <v>64732500000000</v>
      </c>
      <c r="U20" s="2">
        <f t="shared" ca="1" si="14"/>
        <v>47347200000000</v>
      </c>
      <c r="V20" s="2">
        <f t="shared" ca="1" si="14"/>
        <v>44881200000000</v>
      </c>
      <c r="W20" s="2">
        <f t="shared" ca="1" si="14"/>
        <v>39456000000000</v>
      </c>
      <c r="X20" s="2">
        <f t="shared" ca="1" si="14"/>
        <v>31564800000000</v>
      </c>
      <c r="Y20" s="2">
        <f t="shared" ca="1" si="14"/>
        <v>23303700000000</v>
      </c>
      <c r="Z20" s="2">
        <f t="shared" ca="1" si="14"/>
        <v>16029000000000</v>
      </c>
    </row>
    <row r="21" spans="1:26" ht="15.5" x14ac:dyDescent="0.35">
      <c r="C21" t="s">
        <v>12</v>
      </c>
      <c r="D21" s="2">
        <f>IFERROR(INDEX(D51:D500,MATCH($C$7,$C$51:$C$500,0)),"")</f>
        <v>123280000000</v>
      </c>
      <c r="E21" s="2">
        <f>IFERROR(INDEX(E51:E500,MATCH($C$7,$C$51:$C$500,0)),"")</f>
        <v>123280000000</v>
      </c>
      <c r="H21" s="2">
        <f>IFERROR(INDEX(D21:G21,COUNT(D21:G21)),"")</f>
        <v>123280000000</v>
      </c>
      <c r="I21" s="2">
        <f t="shared" ref="I21:Z21" si="15">IFERROR(INDEX(I51:I500,MATCH($C$7,$C$51:$C$500,0)),"")</f>
        <v>123280000000</v>
      </c>
      <c r="J21" s="2">
        <f t="shared" si="15"/>
        <v>123280000000</v>
      </c>
      <c r="K21" s="2">
        <f t="shared" si="15"/>
        <v>123280000000</v>
      </c>
      <c r="L21" s="2">
        <f t="shared" si="15"/>
        <v>123280000000</v>
      </c>
      <c r="M21" s="2">
        <f t="shared" si="15"/>
        <v>123280000000</v>
      </c>
      <c r="N21" s="2">
        <f t="shared" si="15"/>
        <v>24660000000</v>
      </c>
      <c r="O21" s="2">
        <f t="shared" si="15"/>
        <v>24660000000</v>
      </c>
      <c r="P21" s="2">
        <f t="shared" si="15"/>
        <v>24660000000</v>
      </c>
      <c r="Q21" s="2">
        <f t="shared" si="15"/>
        <v>24660000000</v>
      </c>
      <c r="R21" s="2">
        <f t="shared" si="15"/>
        <v>24660000000</v>
      </c>
      <c r="S21" s="2">
        <f t="shared" si="15"/>
        <v>24660000000</v>
      </c>
      <c r="T21" s="2">
        <f t="shared" si="15"/>
        <v>24660000000</v>
      </c>
      <c r="U21" s="2">
        <f t="shared" si="15"/>
        <v>24660000000</v>
      </c>
      <c r="V21" s="2">
        <f t="shared" si="15"/>
        <v>24660000000</v>
      </c>
      <c r="W21" s="2">
        <f t="shared" si="15"/>
        <v>24660000000</v>
      </c>
      <c r="X21" s="2">
        <f t="shared" si="15"/>
        <v>24660000000</v>
      </c>
      <c r="Y21" s="2">
        <f t="shared" si="15"/>
        <v>24660000000</v>
      </c>
      <c r="Z21" s="2">
        <f t="shared" si="15"/>
        <v>24660000000</v>
      </c>
    </row>
    <row r="23" spans="1:26" ht="15.5" x14ac:dyDescent="0.35">
      <c r="B23" t="s">
        <v>54</v>
      </c>
      <c r="C23" t="s">
        <v>55</v>
      </c>
      <c r="D23" s="3">
        <f>IFERROR(D5/D6*100,"")</f>
        <v>5.1601382899904156</v>
      </c>
      <c r="E23" s="3">
        <f>IFERROR(E5/E6*100,"")</f>
        <v>5.1273785038011024</v>
      </c>
      <c r="H23" s="3">
        <f t="shared" ref="H23:Z23" si="16">IFERROR(H5/H6*100,"")</f>
        <v>21.025033841825444</v>
      </c>
      <c r="I23" s="3">
        <f t="shared" si="16"/>
        <v>20.903460218538942</v>
      </c>
      <c r="J23" s="3">
        <f t="shared" si="16"/>
        <v>20.732844926446216</v>
      </c>
      <c r="K23" s="3">
        <f t="shared" si="16"/>
        <v>19.598445507785673</v>
      </c>
      <c r="L23" s="3">
        <f t="shared" si="16"/>
        <v>16.915271295894772</v>
      </c>
      <c r="M23" s="3">
        <f t="shared" si="16"/>
        <v>15.700982683004879</v>
      </c>
      <c r="N23" s="3">
        <f t="shared" si="16"/>
        <v>16.792540869065277</v>
      </c>
      <c r="O23" s="3">
        <f t="shared" si="16"/>
        <v>17.877118868800103</v>
      </c>
      <c r="P23" s="3">
        <f t="shared" si="16"/>
        <v>17.638106452778825</v>
      </c>
      <c r="Q23" s="3">
        <f t="shared" si="16"/>
        <v>18.313010485237733</v>
      </c>
      <c r="R23" s="3">
        <f t="shared" si="16"/>
        <v>24.289817388109604</v>
      </c>
      <c r="S23" s="3">
        <f t="shared" si="16"/>
        <v>19.719418501144883</v>
      </c>
      <c r="T23" s="3">
        <f t="shared" si="16"/>
        <v>21.687917332584778</v>
      </c>
      <c r="U23" s="3">
        <f t="shared" si="16"/>
        <v>20.326057889077813</v>
      </c>
      <c r="V23" s="3">
        <f t="shared" si="16"/>
        <v>22.933048096589264</v>
      </c>
      <c r="W23" s="3">
        <f t="shared" si="16"/>
        <v>25.630268296780145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-0.24405772783521329</v>
      </c>
      <c r="E24" s="4">
        <f>IFERROR(_xlfn.RRI(5,J23,E23),"")</f>
        <v>-0.2437815032585009</v>
      </c>
      <c r="H24" s="4">
        <f t="shared" ref="H24:Z24" si="17">IFERROR(_xlfn.RRI(5,M23,H23),"")</f>
        <v>6.0136955158242245E-2</v>
      </c>
      <c r="I24" s="4">
        <f t="shared" si="17"/>
        <v>4.4769182268443286E-2</v>
      </c>
      <c r="J24" s="4">
        <f t="shared" si="17"/>
        <v>3.0083129158308353E-2</v>
      </c>
      <c r="K24" s="4">
        <f t="shared" si="17"/>
        <v>2.1301414171449373E-2</v>
      </c>
      <c r="L24" s="4">
        <f t="shared" si="17"/>
        <v>-1.5753577947816289E-2</v>
      </c>
      <c r="M24" s="4">
        <f t="shared" si="17"/>
        <v>-8.3567427140664563E-2</v>
      </c>
      <c r="N24" s="4">
        <f t="shared" si="17"/>
        <v>-3.1623008804540054E-2</v>
      </c>
      <c r="O24" s="4">
        <f t="shared" si="17"/>
        <v>-3.7909479097179788E-2</v>
      </c>
      <c r="P24" s="4">
        <f t="shared" si="17"/>
        <v>-2.7969795459618751E-2</v>
      </c>
      <c r="Q24" s="4">
        <f t="shared" si="17"/>
        <v>-4.3996257477470935E-2</v>
      </c>
      <c r="R24" s="4">
        <f t="shared" si="17"/>
        <v>-1.0685852935104267E-2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466.74</v>
      </c>
      <c r="J25" s="3">
        <f t="shared" si="18"/>
        <v>444.83</v>
      </c>
      <c r="K25" s="3">
        <f t="shared" si="18"/>
        <v>394.56</v>
      </c>
      <c r="L25" s="3">
        <f t="shared" si="18"/>
        <v>330.45</v>
      </c>
      <c r="M25" s="3">
        <f t="shared" si="18"/>
        <v>254.9</v>
      </c>
      <c r="N25" s="3">
        <f t="shared" si="18"/>
        <v>1100.43</v>
      </c>
      <c r="O25" s="3">
        <f t="shared" si="18"/>
        <v>1158.5899999999999</v>
      </c>
      <c r="P25" s="3">
        <f t="shared" si="18"/>
        <v>1048.68</v>
      </c>
      <c r="Q25" s="3">
        <f t="shared" si="18"/>
        <v>945.45</v>
      </c>
      <c r="R25" s="3">
        <f t="shared" si="18"/>
        <v>835.76</v>
      </c>
      <c r="S25" s="3">
        <f t="shared" si="18"/>
        <v>730.83</v>
      </c>
      <c r="T25" s="3">
        <f t="shared" si="18"/>
        <v>668.66</v>
      </c>
      <c r="U25" s="3">
        <f t="shared" si="18"/>
        <v>578.13</v>
      </c>
      <c r="V25" s="3">
        <f t="shared" si="18"/>
        <v>475.43</v>
      </c>
      <c r="W25" s="3">
        <f t="shared" si="18"/>
        <v>438.83</v>
      </c>
      <c r="X25" s="3">
        <f t="shared" si="18"/>
        <v>343.92</v>
      </c>
      <c r="Y25" s="3">
        <f t="shared" si="18"/>
        <v>276.10000000000002</v>
      </c>
      <c r="Z25" s="3">
        <f t="shared" si="18"/>
        <v>234.28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-0.15763072062784456</v>
      </c>
      <c r="J26" s="4">
        <f t="shared" si="19"/>
        <v>-0.17424186917253293</v>
      </c>
      <c r="K26" s="4">
        <f t="shared" si="19"/>
        <v>-0.17757933579648222</v>
      </c>
      <c r="L26" s="4">
        <f t="shared" si="19"/>
        <v>-0.18961118546434086</v>
      </c>
      <c r="M26" s="4">
        <f t="shared" si="19"/>
        <v>-0.21139840567853407</v>
      </c>
      <c r="N26" s="4">
        <f t="shared" si="19"/>
        <v>8.5298520645671783E-2</v>
      </c>
      <c r="O26" s="4">
        <f t="shared" si="19"/>
        <v>0.11620737161975714</v>
      </c>
      <c r="P26" s="4">
        <f t="shared" si="19"/>
        <v>0.12648002690370386</v>
      </c>
      <c r="Q26" s="4">
        <f t="shared" si="19"/>
        <v>0.14738824632639824</v>
      </c>
      <c r="R26" s="4">
        <f t="shared" si="19"/>
        <v>0.13751479600763616</v>
      </c>
      <c r="S26" s="4">
        <f t="shared" si="19"/>
        <v>0.16271101521949816</v>
      </c>
      <c r="T26" s="4">
        <f t="shared" si="19"/>
        <v>0.19351474143788328</v>
      </c>
      <c r="U26" s="4">
        <f t="shared" si="19"/>
        <v>0.19800342081962463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263.57348312783904</v>
      </c>
      <c r="E27" s="3">
        <f>IFERROR(E4/E21,"")</f>
        <v>240.53876541207009</v>
      </c>
      <c r="H27" s="3">
        <f t="shared" ref="H27:Z27" si="20">IFERROR(H4/H21,"")</f>
        <v>1008.2244970798183</v>
      </c>
      <c r="I27" s="3">
        <f t="shared" si="20"/>
        <v>961.81666937053865</v>
      </c>
      <c r="J27" s="3">
        <f t="shared" si="20"/>
        <v>914.79861291369241</v>
      </c>
      <c r="K27" s="3">
        <f t="shared" si="20"/>
        <v>844.01760220635947</v>
      </c>
      <c r="L27" s="3">
        <f t="shared" si="20"/>
        <v>720.51262167423749</v>
      </c>
      <c r="M27" s="3">
        <f t="shared" si="20"/>
        <v>651.4163935756003</v>
      </c>
      <c r="N27" s="3">
        <f t="shared" si="20"/>
        <v>3185.8478102189779</v>
      </c>
      <c r="O27" s="3">
        <f t="shared" si="20"/>
        <v>3140.5586374695863</v>
      </c>
      <c r="P27" s="3">
        <f t="shared" si="20"/>
        <v>2788.4484995944849</v>
      </c>
      <c r="Q27" s="3">
        <f t="shared" si="20"/>
        <v>2601.6195863746957</v>
      </c>
      <c r="R27" s="3">
        <f t="shared" si="20"/>
        <v>2426.2111516626114</v>
      </c>
      <c r="S27" s="3">
        <f t="shared" si="20"/>
        <v>2333.6866991078668</v>
      </c>
      <c r="T27" s="3">
        <f t="shared" si="20"/>
        <v>2104.3683292781834</v>
      </c>
      <c r="U27" s="3">
        <f t="shared" si="20"/>
        <v>1666.9459448499595</v>
      </c>
      <c r="V27" s="3">
        <f t="shared" si="20"/>
        <v>1417.0770478507704</v>
      </c>
      <c r="W27" s="3">
        <f t="shared" si="20"/>
        <v>996.22270884022714</v>
      </c>
      <c r="X27" s="3">
        <f t="shared" si="20"/>
        <v>837.81841038118409</v>
      </c>
      <c r="Y27" s="3">
        <f t="shared" si="20"/>
        <v>929.89266017842658</v>
      </c>
      <c r="Z27" s="3">
        <f t="shared" si="20"/>
        <v>782.69184914841844</v>
      </c>
    </row>
    <row r="28" spans="1:26" ht="15.5" x14ac:dyDescent="0.35">
      <c r="C28" t="s">
        <v>61</v>
      </c>
      <c r="D28" s="4">
        <f>IFERROR(_xlfn.RRI(5,I27,D27),"")</f>
        <v>-0.2280985029045246</v>
      </c>
      <c r="E28" s="4">
        <f>IFERROR(_xlfn.RRI(5,J27,E27),"")</f>
        <v>-0.2344528993495254</v>
      </c>
      <c r="H28" s="4">
        <f t="shared" ref="H28:Z28" si="21">IFERROR(_xlfn.RRI(5,M27,H27),"")</f>
        <v>9.1288835905436461E-2</v>
      </c>
      <c r="I28" s="4">
        <f t="shared" si="21"/>
        <v>-0.21300231504963796</v>
      </c>
      <c r="J28" s="4">
        <f t="shared" si="21"/>
        <v>-0.21861743212375573</v>
      </c>
      <c r="K28" s="4">
        <f t="shared" si="21"/>
        <v>-0.21259571249566389</v>
      </c>
      <c r="L28" s="4">
        <f t="shared" si="21"/>
        <v>-0.22646572852567404</v>
      </c>
      <c r="M28" s="4">
        <f t="shared" si="21"/>
        <v>-0.23124842623839581</v>
      </c>
      <c r="N28" s="4">
        <f t="shared" si="21"/>
        <v>6.4232444708387071E-2</v>
      </c>
      <c r="O28" s="4">
        <f t="shared" si="21"/>
        <v>8.3370560502662006E-2</v>
      </c>
      <c r="P28" s="4">
        <f t="shared" si="21"/>
        <v>0.1083788300169013</v>
      </c>
      <c r="Q28" s="4">
        <f t="shared" si="21"/>
        <v>0.12919791070876285</v>
      </c>
      <c r="R28" s="4">
        <f t="shared" si="21"/>
        <v>0.19485287107790938</v>
      </c>
      <c r="S28" s="4">
        <f t="shared" si="21"/>
        <v>0.22737855323039424</v>
      </c>
      <c r="T28" s="4">
        <f t="shared" si="21"/>
        <v>0.17743729393428898</v>
      </c>
      <c r="U28" s="4">
        <f t="shared" si="21"/>
        <v>0.16323146490187002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4.9254771485736183E-2</v>
      </c>
      <c r="J29" s="4">
        <f t="shared" si="22"/>
        <v>0.12740774533657739</v>
      </c>
      <c r="K29" s="4">
        <f t="shared" si="22"/>
        <v>0.19400817067635048</v>
      </c>
      <c r="L29" s="4">
        <f t="shared" si="22"/>
        <v>0.29639074146724198</v>
      </c>
      <c r="M29" s="4">
        <f t="shared" si="22"/>
        <v>-0.76836327617385936</v>
      </c>
      <c r="N29" s="4">
        <f t="shared" si="22"/>
        <v>-5.0198948722153532E-2</v>
      </c>
      <c r="O29" s="4">
        <f t="shared" si="22"/>
        <v>0.10480794904069864</v>
      </c>
      <c r="P29" s="4">
        <f t="shared" si="22"/>
        <v>0.10918610185625893</v>
      </c>
      <c r="Q29" s="4">
        <f t="shared" si="22"/>
        <v>0.13124581219488854</v>
      </c>
      <c r="R29" s="4">
        <f t="shared" si="22"/>
        <v>0.14357648153469335</v>
      </c>
      <c r="S29" s="4">
        <f t="shared" si="22"/>
        <v>9.2976998773666844E-2</v>
      </c>
      <c r="T29" s="4">
        <f t="shared" si="22"/>
        <v>0.15659107813121612</v>
      </c>
      <c r="U29" s="4">
        <f t="shared" si="22"/>
        <v>0.21601497591653868</v>
      </c>
      <c r="V29" s="4">
        <f t="shared" si="22"/>
        <v>8.3403595925529303E-2</v>
      </c>
      <c r="W29" s="4">
        <f t="shared" si="22"/>
        <v>0.27596534077692475</v>
      </c>
      <c r="X29" s="4">
        <f t="shared" si="22"/>
        <v>0.24563563926113721</v>
      </c>
      <c r="Y29" s="4">
        <f t="shared" si="22"/>
        <v>0.17850435376472606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4.8250180296470942E-2</v>
      </c>
      <c r="I30" s="4">
        <f t="shared" si="23"/>
        <v>5.1397166319580113E-2</v>
      </c>
      <c r="J30" s="4">
        <f t="shared" si="23"/>
        <v>8.3862007761808757E-2</v>
      </c>
      <c r="K30" s="4">
        <f t="shared" si="23"/>
        <v>0.17141265373691369</v>
      </c>
      <c r="L30" s="4">
        <f t="shared" si="23"/>
        <v>0.10607075409842018</v>
      </c>
      <c r="M30" s="4">
        <f t="shared" si="23"/>
        <v>-0.79552808784961226</v>
      </c>
      <c r="N30" s="4">
        <f t="shared" si="23"/>
        <v>1.4420737829586272E-2</v>
      </c>
      <c r="O30" s="4">
        <f t="shared" si="23"/>
        <v>0.12627457094018685</v>
      </c>
      <c r="P30" s="4">
        <f t="shared" si="23"/>
        <v>7.1812541002634261E-2</v>
      </c>
      <c r="Q30" s="4">
        <f t="shared" si="23"/>
        <v>7.2297266704046764E-2</v>
      </c>
      <c r="R30" s="4">
        <f t="shared" si="23"/>
        <v>3.9647332519020348E-2</v>
      </c>
      <c r="S30" s="4">
        <f t="shared" si="23"/>
        <v>0.10897254375061881</v>
      </c>
      <c r="T30" s="4">
        <f t="shared" si="23"/>
        <v>0.26240945951465511</v>
      </c>
      <c r="U30" s="4">
        <f t="shared" si="23"/>
        <v>0.17632696639759718</v>
      </c>
      <c r="V30" s="4">
        <f t="shared" si="23"/>
        <v>0.42245005587203427</v>
      </c>
      <c r="W30" s="4">
        <f t="shared" si="23"/>
        <v>0.18906757896018719</v>
      </c>
      <c r="X30" s="4">
        <f t="shared" si="23"/>
        <v>-9.9015998018067375E-2</v>
      </c>
      <c r="Y30" s="4">
        <f t="shared" si="23"/>
        <v>0.18806994245585287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2193.77</v>
      </c>
      <c r="E32" s="3">
        <f>IFERROR(INDEX(E51:E500,MATCH($A$32,$C$51:$C$500,0)),"")</f>
        <v>2102.0700000000002</v>
      </c>
      <c r="H32" s="3">
        <f>IFERROR(INDEX(D32:G32,COUNT(D32:G32)),"")</f>
        <v>2102.0700000000002</v>
      </c>
      <c r="I32" s="3">
        <f t="shared" ref="I32:Z32" si="24">IFERROR(INDEX(I51:I500,MATCH($C$32,$C$51:$C$500,0)),"")</f>
        <v>2283.2399999999998</v>
      </c>
      <c r="J32" s="3">
        <f t="shared" si="24"/>
        <v>2130.5300000000002</v>
      </c>
      <c r="K32" s="3">
        <f t="shared" si="24"/>
        <v>1965.98</v>
      </c>
      <c r="L32" s="3">
        <f t="shared" si="24"/>
        <v>1792.89</v>
      </c>
      <c r="M32" s="3">
        <f t="shared" si="24"/>
        <v>1644.39</v>
      </c>
      <c r="N32" s="3">
        <f t="shared" si="24"/>
        <v>7487.17</v>
      </c>
      <c r="O32" s="3">
        <f t="shared" si="24"/>
        <v>7059.13</v>
      </c>
      <c r="P32" s="3">
        <f t="shared" si="24"/>
        <v>6151.27</v>
      </c>
      <c r="Q32" s="3">
        <f t="shared" si="24"/>
        <v>5325.63</v>
      </c>
      <c r="R32" s="3">
        <f t="shared" si="24"/>
        <v>4560.25</v>
      </c>
      <c r="S32" s="3">
        <f t="shared" si="24"/>
        <v>3624.8</v>
      </c>
      <c r="T32" s="3">
        <f t="shared" si="24"/>
        <v>3150.8</v>
      </c>
      <c r="U32" s="3">
        <f t="shared" si="24"/>
        <v>2590.37</v>
      </c>
      <c r="V32" s="3">
        <f t="shared" si="24"/>
        <v>2102.08</v>
      </c>
      <c r="W32" s="3">
        <f t="shared" si="24"/>
        <v>1703.63</v>
      </c>
      <c r="X32" s="3">
        <f t="shared" si="24"/>
        <v>1383.4</v>
      </c>
      <c r="Y32" s="3">
        <f t="shared" si="24"/>
        <v>1129.8599999999999</v>
      </c>
      <c r="Z32" s="3">
        <f t="shared" si="24"/>
        <v>944.2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2.5299999999999998</v>
      </c>
      <c r="E33" s="3">
        <f>IFERROR(INDEX(E51:E500,MATCH($A$33,$C$51:$C$500,0)),"")</f>
        <v>3.07</v>
      </c>
      <c r="H33" s="3">
        <f>IFERROR(INDEX(D33:G33,COUNT(D33:G33)),"")</f>
        <v>3.07</v>
      </c>
      <c r="I33" s="3">
        <f t="shared" ref="I33:Z33" si="25">IFERROR(INDEX(I51:I500,MATCH($C$33,$C$51:$C$500,0)),"")</f>
        <v>3.54</v>
      </c>
      <c r="J33" s="3">
        <f t="shared" si="25"/>
        <v>4.54</v>
      </c>
      <c r="K33" s="3">
        <f t="shared" si="25"/>
        <v>4.78</v>
      </c>
      <c r="L33" s="3">
        <f t="shared" si="25"/>
        <v>4.7699999999999996</v>
      </c>
      <c r="M33" s="3">
        <f t="shared" si="25"/>
        <v>4.4400000000000004</v>
      </c>
      <c r="N33" s="3">
        <f t="shared" si="25"/>
        <v>4.5199999999999996</v>
      </c>
      <c r="O33" s="3">
        <f t="shared" si="25"/>
        <v>4.74</v>
      </c>
      <c r="P33" s="3">
        <f t="shared" si="25"/>
        <v>4.2300000000000004</v>
      </c>
      <c r="Q33" s="3">
        <f t="shared" si="25"/>
        <v>4.1100000000000003</v>
      </c>
      <c r="R33" s="3">
        <f t="shared" si="25"/>
        <v>3.4</v>
      </c>
      <c r="S33" s="3">
        <f t="shared" si="25"/>
        <v>3.67</v>
      </c>
      <c r="T33" s="3">
        <f t="shared" si="25"/>
        <v>4.17</v>
      </c>
      <c r="U33" s="3">
        <f t="shared" si="25"/>
        <v>3.71</v>
      </c>
      <c r="V33" s="3">
        <f t="shared" si="25"/>
        <v>4.33</v>
      </c>
      <c r="W33" s="3">
        <f t="shared" si="25"/>
        <v>4.7</v>
      </c>
      <c r="X33" s="3">
        <f t="shared" si="25"/>
        <v>4.63</v>
      </c>
      <c r="Y33" s="3">
        <f t="shared" si="25"/>
        <v>4.29</v>
      </c>
      <c r="Z33" s="3">
        <f t="shared" si="25"/>
        <v>3.44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46.07</v>
      </c>
      <c r="E34" s="3">
        <f>IFERROR(INDEX(E51:E500,MATCH($A$34,$C$51:$C$500,0)),"")</f>
        <v>54.15</v>
      </c>
      <c r="H34" s="3">
        <f>IFERROR(INDEX(D34:G34,COUNT(D34:G34)),"")</f>
        <v>54.15</v>
      </c>
      <c r="I34" s="3">
        <f t="shared" ref="I34:Z34" si="26">IFERROR(INDEX(I51:I500,MATCH($C$34,$C$51:$C$500,0)),"")</f>
        <v>17.3</v>
      </c>
      <c r="J34" s="3">
        <f t="shared" si="26"/>
        <v>21.75</v>
      </c>
      <c r="K34" s="3">
        <f t="shared" si="26"/>
        <v>23.82</v>
      </c>
      <c r="L34" s="3">
        <f t="shared" si="26"/>
        <v>25.87</v>
      </c>
      <c r="M34" s="3">
        <f t="shared" si="26"/>
        <v>28.64</v>
      </c>
      <c r="N34" s="3">
        <f t="shared" si="26"/>
        <v>30.76</v>
      </c>
      <c r="O34" s="3">
        <f t="shared" si="26"/>
        <v>28.85</v>
      </c>
      <c r="P34" s="3">
        <f t="shared" si="26"/>
        <v>24.79</v>
      </c>
      <c r="Q34" s="3">
        <f t="shared" si="26"/>
        <v>23.16</v>
      </c>
      <c r="R34" s="3">
        <f t="shared" si="26"/>
        <v>18.55</v>
      </c>
      <c r="S34" s="3">
        <f t="shared" si="26"/>
        <v>18.2</v>
      </c>
      <c r="T34" s="3">
        <f t="shared" si="26"/>
        <v>19.63</v>
      </c>
      <c r="U34" s="3">
        <f t="shared" si="26"/>
        <v>16.61</v>
      </c>
      <c r="V34" s="3">
        <f t="shared" si="26"/>
        <v>19.14</v>
      </c>
      <c r="W34" s="3">
        <f t="shared" si="26"/>
        <v>18.23</v>
      </c>
      <c r="X34" s="3">
        <f t="shared" si="26"/>
        <v>18.61</v>
      </c>
      <c r="Y34" s="3">
        <f t="shared" si="26"/>
        <v>17.57</v>
      </c>
      <c r="Z34" s="3">
        <f t="shared" si="26"/>
        <v>13.87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21.06</v>
      </c>
      <c r="E35" s="3">
        <f>IFERROR(INDEX(E51:E500,MATCH($A$35,$C$51:$C$500,0)),"")</f>
        <v>26.81</v>
      </c>
      <c r="H35" s="3">
        <f>IFERROR(INDEX(D35:G35,COUNT(D35:G35)),"")</f>
        <v>26.81</v>
      </c>
      <c r="I35" s="3">
        <f t="shared" ref="I35:Z35" si="27">IFERROR(INDEX(I51:I500,MATCH($C$35,$C$51:$C$500,0)),"")</f>
        <v>8.4</v>
      </c>
      <c r="J35" s="3">
        <f t="shared" si="27"/>
        <v>10.58</v>
      </c>
      <c r="K35" s="3">
        <f t="shared" si="27"/>
        <v>11.14</v>
      </c>
      <c r="L35" s="3">
        <f t="shared" si="27"/>
        <v>11.87</v>
      </c>
      <c r="M35" s="3">
        <f t="shared" si="27"/>
        <v>11.21</v>
      </c>
      <c r="N35" s="3">
        <f t="shared" si="27"/>
        <v>10.62</v>
      </c>
      <c r="O35" s="3">
        <f t="shared" si="27"/>
        <v>10.64</v>
      </c>
      <c r="P35" s="3">
        <f t="shared" si="27"/>
        <v>9.32</v>
      </c>
      <c r="Q35" s="3">
        <f t="shared" si="27"/>
        <v>8.42</v>
      </c>
      <c r="R35" s="3">
        <f t="shared" si="27"/>
        <v>6.39</v>
      </c>
      <c r="S35" s="3">
        <f t="shared" si="27"/>
        <v>5.7</v>
      </c>
      <c r="T35" s="3">
        <f t="shared" si="27"/>
        <v>6.24</v>
      </c>
      <c r="U35" s="3">
        <f t="shared" si="27"/>
        <v>5.76</v>
      </c>
      <c r="V35" s="3">
        <f t="shared" si="27"/>
        <v>6.42</v>
      </c>
      <c r="W35" s="3">
        <f t="shared" si="27"/>
        <v>8.0299999999999994</v>
      </c>
      <c r="X35" s="3">
        <f t="shared" si="27"/>
        <v>7.64</v>
      </c>
      <c r="Y35" s="3">
        <f t="shared" si="27"/>
        <v>5.21</v>
      </c>
      <c r="Z35" s="3">
        <f t="shared" si="27"/>
        <v>4.1500000000000004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32493339000000</v>
      </c>
      <c r="E51" s="5">
        <v>29653619000000</v>
      </c>
      <c r="F51" s="5">
        <v>27144302000000</v>
      </c>
      <c r="G51" s="5">
        <v>30875157000000</v>
      </c>
      <c r="I51" s="5">
        <v>118572759000000</v>
      </c>
      <c r="J51" s="5">
        <v>112776373000000</v>
      </c>
      <c r="K51" s="5">
        <v>104050490000000</v>
      </c>
      <c r="L51" s="5">
        <v>88824796000000</v>
      </c>
      <c r="M51" s="5">
        <v>80306613000000</v>
      </c>
      <c r="N51" s="5">
        <v>78563007000000</v>
      </c>
      <c r="O51" s="5">
        <v>77446176000000</v>
      </c>
      <c r="P51" s="5">
        <v>68763140000000</v>
      </c>
      <c r="Q51" s="5">
        <v>64155939000000</v>
      </c>
      <c r="R51" s="5">
        <v>59830367000000</v>
      </c>
      <c r="S51" s="5">
        <v>57548714000000</v>
      </c>
      <c r="T51" s="5">
        <v>51893723000000</v>
      </c>
      <c r="U51" s="5">
        <v>41106887000000</v>
      </c>
      <c r="V51" s="5">
        <v>34945120000000</v>
      </c>
      <c r="W51" s="5">
        <v>24566852000000</v>
      </c>
      <c r="X51" s="5">
        <v>20660602000000</v>
      </c>
      <c r="Y51" s="5">
        <v>22931153000000</v>
      </c>
      <c r="Z51" s="5">
        <v>19301181000000</v>
      </c>
    </row>
    <row r="52" spans="2:26" ht="15.5" x14ac:dyDescent="0.35">
      <c r="C52" t="s">
        <v>519</v>
      </c>
      <c r="D52" s="5">
        <v>25173142000000</v>
      </c>
      <c r="E52" s="5">
        <v>24592248000000</v>
      </c>
      <c r="F52" s="5">
        <v>24927184000000</v>
      </c>
      <c r="G52" s="5">
        <v>24671504000000</v>
      </c>
      <c r="I52" s="5">
        <v>98912652000000</v>
      </c>
      <c r="J52" s="5">
        <v>94796454000000</v>
      </c>
      <c r="K52" s="5">
        <v>87397774000000</v>
      </c>
      <c r="L52" s="5">
        <v>72241191000000</v>
      </c>
      <c r="M52" s="5">
        <v>65626976000000</v>
      </c>
      <c r="N52" s="5">
        <v>65403161000000</v>
      </c>
      <c r="O52" s="5">
        <v>63837795000000</v>
      </c>
      <c r="P52" s="5">
        <v>56766800000000</v>
      </c>
      <c r="Q52" s="5">
        <v>53767939000000</v>
      </c>
      <c r="R52" s="5">
        <v>50425826000000</v>
      </c>
      <c r="S52" s="5">
        <v>47081728000000</v>
      </c>
      <c r="T52" s="5">
        <v>43771256000000</v>
      </c>
      <c r="U52" s="5">
        <v>34277149000000</v>
      </c>
      <c r="V52" s="5">
        <v>28885290000000</v>
      </c>
      <c r="W52" s="5">
        <v>24566852000000</v>
      </c>
      <c r="X52" s="5">
        <v>20660602000000</v>
      </c>
      <c r="Y52" s="5">
        <v>22079920000000</v>
      </c>
      <c r="Z52" s="5">
        <v>18616168000000</v>
      </c>
    </row>
    <row r="53" spans="2:26" ht="15.5" x14ac:dyDescent="0.35">
      <c r="C53" t="s">
        <v>614</v>
      </c>
      <c r="D53" s="5">
        <v>5273123000000</v>
      </c>
      <c r="E53" s="5">
        <v>5061371000000</v>
      </c>
      <c r="F53" s="5">
        <v>5271755000000</v>
      </c>
      <c r="G53" s="5">
        <v>4966308000000</v>
      </c>
      <c r="I53" s="5">
        <v>19660107000000</v>
      </c>
      <c r="J53" s="5">
        <v>17979919000000</v>
      </c>
      <c r="K53" s="5">
        <v>16652716000000</v>
      </c>
      <c r="L53" s="5">
        <v>16583605000000</v>
      </c>
      <c r="M53" s="5">
        <v>14679637000000</v>
      </c>
      <c r="N53" s="5">
        <v>13159846000000</v>
      </c>
      <c r="O53" s="5">
        <v>13608381000000</v>
      </c>
      <c r="P53" s="5">
        <v>11996340000000</v>
      </c>
      <c r="Q53" s="5">
        <v>10388000000000</v>
      </c>
      <c r="R53" s="5">
        <v>9404541000000</v>
      </c>
      <c r="S53" s="5">
        <v>8359919000000</v>
      </c>
      <c r="T53" s="5">
        <v>7289551000000</v>
      </c>
      <c r="U53" s="5">
        <v>6309874000000</v>
      </c>
      <c r="V53" s="5">
        <v>5455094000000</v>
      </c>
      <c r="Y53" s="5">
        <v>851233000000</v>
      </c>
      <c r="Z53" s="5">
        <v>685013000000</v>
      </c>
    </row>
    <row r="54" spans="2:26" ht="15.5" x14ac:dyDescent="0.35">
      <c r="C54" t="s">
        <v>97</v>
      </c>
      <c r="D54" s="5">
        <v>-885175000000</v>
      </c>
      <c r="E54" s="5">
        <v>-1386183000000</v>
      </c>
      <c r="F54" s="5">
        <v>-418678000000</v>
      </c>
      <c r="G54" s="5">
        <v>759701000000</v>
      </c>
      <c r="I54" s="5">
        <v>1345964000000</v>
      </c>
      <c r="J54" s="5">
        <v>-344954000000</v>
      </c>
      <c r="K54" s="5">
        <v>-1106209000000</v>
      </c>
      <c r="L54" s="5">
        <v>-3322718000000</v>
      </c>
      <c r="M54" s="5">
        <v>426906000000</v>
      </c>
      <c r="N54" s="5">
        <v>3889342000000</v>
      </c>
      <c r="O54" s="5">
        <v>2568287000000</v>
      </c>
      <c r="P54" s="5">
        <v>910375000000</v>
      </c>
      <c r="Q54" s="5">
        <v>754591000000</v>
      </c>
      <c r="R54" s="5">
        <v>6772464000000</v>
      </c>
      <c r="S54" s="5">
        <v>-344263000000</v>
      </c>
      <c r="T54" s="5">
        <v>413501000000</v>
      </c>
      <c r="U54" s="5">
        <v>-1251927000000</v>
      </c>
      <c r="V54" s="5">
        <v>180063000000</v>
      </c>
      <c r="W54" s="5">
        <v>-47589000000</v>
      </c>
    </row>
    <row r="55" spans="2:26" ht="15.5" x14ac:dyDescent="0.35">
      <c r="C55" t="s">
        <v>85</v>
      </c>
      <c r="D55" s="5">
        <v>-3769007000000</v>
      </c>
      <c r="E55" s="5">
        <v>-3483815000000</v>
      </c>
      <c r="F55" s="5">
        <v>-3325378000000</v>
      </c>
      <c r="G55" s="5">
        <v>-3310104000000</v>
      </c>
      <c r="I55" s="5">
        <v>-13364495000000</v>
      </c>
      <c r="J55" s="5">
        <v>-12532290000000</v>
      </c>
      <c r="K55" s="5">
        <v>-12268952000000</v>
      </c>
      <c r="L55" s="5">
        <v>-8251682000000</v>
      </c>
      <c r="M55" s="5">
        <v>-9491401000000</v>
      </c>
      <c r="N55" s="5">
        <v>-11241891000000</v>
      </c>
      <c r="O55" s="5">
        <v>-13360347000000</v>
      </c>
      <c r="P55" s="5">
        <v>-11476255000000</v>
      </c>
      <c r="Q55" s="5">
        <v>-11943627000000</v>
      </c>
      <c r="R55" s="5">
        <v>-10350578000000</v>
      </c>
      <c r="S55" s="5">
        <v>-11217072000000</v>
      </c>
      <c r="T55" s="5">
        <v>-11749080000000</v>
      </c>
      <c r="U55" s="5">
        <v>-7852020000000</v>
      </c>
      <c r="V55" s="5">
        <v>-7648937000000</v>
      </c>
      <c r="W55" s="5">
        <v>-7730157000000</v>
      </c>
      <c r="X55" s="5">
        <v>-7723774000000</v>
      </c>
      <c r="Y55" s="5">
        <v>-8031428000000</v>
      </c>
      <c r="Z55" s="5">
        <v>-6944833000000</v>
      </c>
    </row>
    <row r="56" spans="2:26" ht="15.5" x14ac:dyDescent="0.35">
      <c r="C56" t="s">
        <v>520</v>
      </c>
      <c r="D56" s="5">
        <v>-3769007000000</v>
      </c>
      <c r="E56" s="5">
        <v>-3483815000000</v>
      </c>
      <c r="F56" s="5">
        <v>-3325378000000</v>
      </c>
      <c r="G56" s="5">
        <v>-3310104000000</v>
      </c>
      <c r="I56" s="5">
        <v>-13364495000000</v>
      </c>
      <c r="J56" s="5">
        <v>-12532290000000</v>
      </c>
      <c r="K56" s="5">
        <v>-12268952000000</v>
      </c>
      <c r="L56" s="5">
        <v>-8251682000000</v>
      </c>
      <c r="M56" s="5">
        <v>-9491401000000</v>
      </c>
      <c r="N56" s="5">
        <v>-11241891000000</v>
      </c>
      <c r="O56" s="5">
        <v>-13360347000000</v>
      </c>
      <c r="P56" s="5">
        <v>-11476255000000</v>
      </c>
      <c r="Q56" s="5">
        <v>-11941465000000</v>
      </c>
      <c r="R56" s="5">
        <v>-10346736000000</v>
      </c>
      <c r="S56" s="5">
        <v>-11212932000000</v>
      </c>
      <c r="T56" s="5">
        <v>-11744562000000</v>
      </c>
      <c r="U56" s="5">
        <v>-7852009000000</v>
      </c>
      <c r="V56" s="5">
        <v>-7647167000000</v>
      </c>
      <c r="W56" s="5">
        <v>-7730157000000</v>
      </c>
      <c r="X56" s="5">
        <v>-7723774000000</v>
      </c>
      <c r="Y56" s="5">
        <v>-8029233000000</v>
      </c>
      <c r="Z56" s="5">
        <v>-6940345000000</v>
      </c>
    </row>
    <row r="57" spans="2:26" ht="15.5" x14ac:dyDescent="0.35">
      <c r="C57" t="s">
        <v>615</v>
      </c>
      <c r="Q57" s="5">
        <v>-2162000000</v>
      </c>
      <c r="R57" s="5">
        <v>-3842000000</v>
      </c>
      <c r="S57" s="5">
        <v>-4140000000</v>
      </c>
      <c r="T57" s="5">
        <v>-4518000000</v>
      </c>
      <c r="U57" s="5">
        <v>-11000000</v>
      </c>
      <c r="V57" s="5">
        <v>-1770000000</v>
      </c>
      <c r="Y57" s="5">
        <v>-2195000000</v>
      </c>
      <c r="Z57" s="5">
        <v>-4488000000</v>
      </c>
    </row>
    <row r="58" spans="2:26" ht="15.5" x14ac:dyDescent="0.35">
      <c r="C58" t="s">
        <v>616</v>
      </c>
      <c r="D58" s="5">
        <v>-3769007000000</v>
      </c>
      <c r="E58" s="5">
        <v>-3483815000000</v>
      </c>
      <c r="F58" s="5">
        <v>-3325378000000</v>
      </c>
      <c r="G58" s="5">
        <v>-3310104000000</v>
      </c>
      <c r="I58" s="5">
        <v>-13364495000000</v>
      </c>
      <c r="J58" s="5">
        <v>-12532290000000</v>
      </c>
      <c r="K58" s="5">
        <v>-12268952000000</v>
      </c>
      <c r="L58" s="5">
        <v>-8251682000000</v>
      </c>
      <c r="M58" s="5">
        <v>-9491401000000</v>
      </c>
      <c r="N58" s="5">
        <v>-11241891000000</v>
      </c>
      <c r="O58" s="5">
        <v>-13360347000000</v>
      </c>
      <c r="P58" s="5">
        <v>-11476255000000</v>
      </c>
      <c r="Q58" s="5">
        <v>-11943627000000</v>
      </c>
      <c r="R58" s="5">
        <v>-10350578000000</v>
      </c>
      <c r="S58" s="5">
        <v>-11217072000000</v>
      </c>
      <c r="T58" s="5">
        <v>-11749080000000</v>
      </c>
      <c r="U58" s="5">
        <v>-7852020000000</v>
      </c>
      <c r="V58" s="5">
        <v>-7648937000000</v>
      </c>
      <c r="W58" s="5">
        <v>-7730157000000</v>
      </c>
      <c r="X58" s="5">
        <v>-7723774000000</v>
      </c>
      <c r="Y58" s="5">
        <v>-8031428000000</v>
      </c>
      <c r="Z58" s="5">
        <v>-6944833000000</v>
      </c>
    </row>
    <row r="59" spans="2:26" ht="15.5" x14ac:dyDescent="0.35">
      <c r="C59" t="s">
        <v>86</v>
      </c>
      <c r="D59" s="5">
        <v>28724332000000</v>
      </c>
      <c r="E59" s="5">
        <v>26169804000000</v>
      </c>
      <c r="F59" s="5">
        <v>23818924000000</v>
      </c>
      <c r="G59" s="5">
        <v>27565053000000</v>
      </c>
      <c r="I59" s="5">
        <v>105208264000000</v>
      </c>
      <c r="J59" s="5">
        <v>100244083000000</v>
      </c>
      <c r="K59" s="5">
        <v>91781538000000</v>
      </c>
      <c r="L59" s="5">
        <v>80573114000000</v>
      </c>
      <c r="M59" s="5">
        <v>70815212000000</v>
      </c>
      <c r="N59" s="5">
        <v>67321116000000</v>
      </c>
      <c r="O59" s="5">
        <v>64085829000000</v>
      </c>
      <c r="P59" s="5">
        <v>57286885000000</v>
      </c>
      <c r="Q59" s="5">
        <v>52212312000000</v>
      </c>
      <c r="R59" s="5">
        <v>49479789000000</v>
      </c>
      <c r="S59" s="5">
        <v>46331642000000</v>
      </c>
      <c r="T59" s="5">
        <v>40144643000000</v>
      </c>
      <c r="U59" s="5">
        <v>33254867000000</v>
      </c>
      <c r="V59" s="5">
        <v>27296183000000</v>
      </c>
      <c r="W59" s="5">
        <v>16836695000000</v>
      </c>
      <c r="X59" s="5">
        <v>12936828000000</v>
      </c>
      <c r="Y59" s="5">
        <v>14899725000000</v>
      </c>
      <c r="Z59" s="5">
        <v>12356348000000</v>
      </c>
    </row>
    <row r="60" spans="2:26" ht="15.5" x14ac:dyDescent="0.35">
      <c r="C60" t="s">
        <v>87</v>
      </c>
      <c r="D60" s="5">
        <v>-10349575000000</v>
      </c>
      <c r="E60" s="5">
        <v>-8092732000000</v>
      </c>
      <c r="F60" s="5">
        <v>-6324992000000</v>
      </c>
      <c r="G60" s="5">
        <v>-9591768000000</v>
      </c>
      <c r="I60" s="5">
        <v>-33947388000000</v>
      </c>
      <c r="J60" s="5">
        <v>-32026233000000</v>
      </c>
      <c r="K60" s="5">
        <v>-31601781000000</v>
      </c>
      <c r="L60" s="5">
        <v>-30106081000000</v>
      </c>
      <c r="M60" s="5">
        <v>-31974038000000</v>
      </c>
      <c r="N60" s="5">
        <v>-33752609000000</v>
      </c>
      <c r="O60" s="5">
        <v>-27796831000000</v>
      </c>
      <c r="P60" s="5">
        <v>-24580821000000</v>
      </c>
      <c r="Q60" s="5">
        <v>-23053569000000</v>
      </c>
      <c r="R60" s="5">
        <v>-23640589000000</v>
      </c>
      <c r="S60" s="5">
        <v>-23674528000000</v>
      </c>
      <c r="T60" s="5">
        <v>-19639870000000</v>
      </c>
      <c r="U60" s="5">
        <v>-16176200000000</v>
      </c>
      <c r="V60" s="5">
        <v>-13040615000000</v>
      </c>
      <c r="W60" s="5">
        <v>-3539920000000</v>
      </c>
      <c r="X60" s="5">
        <v>-2536638000000</v>
      </c>
      <c r="Y60" s="5">
        <v>-6380842000000</v>
      </c>
      <c r="Z60" s="5">
        <v>-4688441000000</v>
      </c>
    </row>
    <row r="61" spans="2:26" ht="15.5" x14ac:dyDescent="0.35">
      <c r="C61" t="s">
        <v>617</v>
      </c>
    </row>
    <row r="62" spans="2:26" ht="15.5" x14ac:dyDescent="0.35">
      <c r="C62" t="s">
        <v>619</v>
      </c>
      <c r="W62" s="5">
        <v>4556046000000</v>
      </c>
      <c r="X62" s="5">
        <v>3999326000000</v>
      </c>
      <c r="Y62" s="5">
        <v>2761088000000</v>
      </c>
      <c r="Z62" s="5">
        <v>2538897000000</v>
      </c>
    </row>
    <row r="63" spans="2:26" ht="15.5" x14ac:dyDescent="0.35">
      <c r="C63" t="s">
        <v>620</v>
      </c>
      <c r="Y63" s="5">
        <v>600443000000</v>
      </c>
      <c r="Z63" s="5">
        <v>686996000000</v>
      </c>
    </row>
    <row r="64" spans="2:26" ht="15.5" x14ac:dyDescent="0.35">
      <c r="C64" t="s">
        <v>836</v>
      </c>
      <c r="W64" s="5">
        <v>515111000000</v>
      </c>
      <c r="X64" s="5">
        <v>110837000000</v>
      </c>
    </row>
    <row r="65" spans="3:26" ht="15.5" x14ac:dyDescent="0.35">
      <c r="C65" t="s">
        <v>837</v>
      </c>
      <c r="W65" s="5">
        <v>74023000000</v>
      </c>
    </row>
    <row r="66" spans="3:26" ht="15.5" x14ac:dyDescent="0.35">
      <c r="C66" t="s">
        <v>838</v>
      </c>
      <c r="W66" s="5">
        <v>558034000000</v>
      </c>
      <c r="X66" s="5">
        <v>1749503000000</v>
      </c>
      <c r="Y66" s="5">
        <v>-16497000000</v>
      </c>
      <c r="Z66" s="5">
        <v>1441000000</v>
      </c>
    </row>
    <row r="67" spans="3:26" ht="15.5" x14ac:dyDescent="0.35">
      <c r="C67" t="s">
        <v>621</v>
      </c>
      <c r="D67" s="5">
        <v>-1048919000000</v>
      </c>
      <c r="E67" s="5">
        <v>1048919000000</v>
      </c>
      <c r="F67" s="5">
        <v>4007144000000</v>
      </c>
      <c r="I67" s="5">
        <v>4007144000000</v>
      </c>
      <c r="Y67" s="5">
        <v>45933000000</v>
      </c>
      <c r="Z67" s="5">
        <v>-15870000000</v>
      </c>
    </row>
    <row r="68" spans="3:26" ht="15.5" x14ac:dyDescent="0.35">
      <c r="C68" t="s">
        <v>622</v>
      </c>
      <c r="D68" s="5">
        <v>-46993000000</v>
      </c>
      <c r="E68" s="5">
        <v>2263814000000</v>
      </c>
      <c r="F68" s="5">
        <v>4168784000000</v>
      </c>
      <c r="G68" s="5">
        <v>1597622000000</v>
      </c>
      <c r="I68" s="5">
        <v>8656364000000</v>
      </c>
      <c r="J68" s="5">
        <v>8062458000000</v>
      </c>
      <c r="K68" s="5">
        <v>8163835000000</v>
      </c>
      <c r="L68" s="5">
        <v>6903203000000</v>
      </c>
      <c r="M68" s="5">
        <v>7658157000000</v>
      </c>
      <c r="N68" s="5">
        <v>7844182000000</v>
      </c>
      <c r="O68" s="5">
        <v>7536720000000</v>
      </c>
      <c r="P68" s="5">
        <v>5747335000000</v>
      </c>
      <c r="Q68" s="5">
        <v>4769371000000</v>
      </c>
      <c r="R68" s="5">
        <v>4299631000000</v>
      </c>
      <c r="S68" s="5">
        <v>1544530000000</v>
      </c>
      <c r="T68" s="5">
        <v>906027000000</v>
      </c>
      <c r="U68" s="5">
        <v>470940000000</v>
      </c>
      <c r="V68" s="5">
        <v>317773000000</v>
      </c>
      <c r="W68" s="5">
        <v>7213378000000</v>
      </c>
      <c r="X68" s="5">
        <v>7359500000000</v>
      </c>
      <c r="Y68" s="5">
        <v>4331845000000</v>
      </c>
      <c r="Z68" s="5">
        <v>3862182000000</v>
      </c>
    </row>
    <row r="69" spans="3:26" ht="15.5" x14ac:dyDescent="0.35">
      <c r="C69" t="s">
        <v>508</v>
      </c>
    </row>
    <row r="70" spans="3:26" ht="15.5" x14ac:dyDescent="0.35">
      <c r="C70" t="s">
        <v>623</v>
      </c>
      <c r="D70" s="5">
        <v>-752472000000</v>
      </c>
      <c r="E70" s="5">
        <v>-1232275000000</v>
      </c>
      <c r="F70" s="5">
        <v>-488321000000</v>
      </c>
      <c r="G70" s="5">
        <v>-1511267000000</v>
      </c>
      <c r="I70" s="5">
        <v>-4011047000000</v>
      </c>
      <c r="J70" s="5">
        <v>-2034453000000</v>
      </c>
      <c r="K70" s="5">
        <v>-2263049000000</v>
      </c>
      <c r="L70" s="5">
        <v>-4526619000000</v>
      </c>
      <c r="M70" s="5">
        <v>-9323995000000</v>
      </c>
      <c r="N70" s="5">
        <v>-11628076000000</v>
      </c>
      <c r="O70" s="5">
        <v>-4591343000000</v>
      </c>
      <c r="P70" s="5">
        <v>-2676602000000</v>
      </c>
      <c r="Q70" s="5">
        <v>-2632619000000</v>
      </c>
      <c r="R70" s="5">
        <v>-4561274000000</v>
      </c>
      <c r="S70" s="5">
        <v>-3504995000000</v>
      </c>
      <c r="T70" s="5">
        <v>-2239578000000</v>
      </c>
      <c r="U70" s="5">
        <v>-2015678000000</v>
      </c>
      <c r="V70" s="5">
        <v>-498670000000</v>
      </c>
      <c r="W70" s="5">
        <v>-559209000000</v>
      </c>
      <c r="X70" s="5">
        <v>333066000000</v>
      </c>
      <c r="Y70" s="5">
        <v>-2242533000000</v>
      </c>
      <c r="Z70" s="5">
        <v>-1754149000000</v>
      </c>
    </row>
    <row r="71" spans="3:26" ht="15.5" x14ac:dyDescent="0.35">
      <c r="C71" t="s">
        <v>629</v>
      </c>
      <c r="D71" s="5">
        <v>-4232380000000</v>
      </c>
      <c r="E71" s="5">
        <v>-4733979000000</v>
      </c>
      <c r="F71" s="5">
        <v>-4308002000000</v>
      </c>
      <c r="G71" s="5">
        <v>-4398614000000</v>
      </c>
      <c r="I71" s="5">
        <v>-17780770000000</v>
      </c>
      <c r="J71" s="5">
        <v>-17444242000000</v>
      </c>
      <c r="K71" s="5">
        <v>-16197811000000</v>
      </c>
      <c r="L71" s="5">
        <v>-13651458000000</v>
      </c>
      <c r="M71" s="5">
        <v>-13487127000000</v>
      </c>
      <c r="N71" s="5">
        <v>-13349775000000</v>
      </c>
      <c r="O71" s="5">
        <v>-13337264000000</v>
      </c>
      <c r="P71" s="5">
        <v>-12143106000000</v>
      </c>
      <c r="Q71" s="5">
        <v>-11335155000000</v>
      </c>
      <c r="R71" s="5">
        <v>-10629884000000</v>
      </c>
      <c r="S71" s="5">
        <v>-9728509000000</v>
      </c>
      <c r="T71" s="5">
        <v>-8670906000000</v>
      </c>
      <c r="U71" s="5">
        <v>-6864614000000</v>
      </c>
      <c r="V71" s="5">
        <v>-6154966000000</v>
      </c>
      <c r="W71" s="5">
        <v>-5204359000000</v>
      </c>
      <c r="X71" s="5">
        <v>-4544611000000</v>
      </c>
      <c r="Y71" s="5">
        <v>-4186617000000</v>
      </c>
      <c r="Z71" s="5">
        <v>-3283965000000</v>
      </c>
    </row>
    <row r="72" spans="3:26" ht="15.5" x14ac:dyDescent="0.35">
      <c r="C72" t="s">
        <v>628</v>
      </c>
      <c r="D72" s="5">
        <v>-4290093000000</v>
      </c>
      <c r="E72" s="5">
        <v>-3434164000000</v>
      </c>
      <c r="F72" s="5">
        <v>-4906445000000</v>
      </c>
      <c r="G72" s="5">
        <v>-4090682000000</v>
      </c>
      <c r="I72" s="5">
        <v>-16780115000000</v>
      </c>
      <c r="J72" s="5">
        <v>-16874142000000</v>
      </c>
      <c r="K72" s="5">
        <v>-17496896000000</v>
      </c>
      <c r="L72" s="5">
        <v>-15390436000000</v>
      </c>
      <c r="M72" s="5">
        <v>-13494571000000</v>
      </c>
      <c r="N72" s="5">
        <v>-12978260000000</v>
      </c>
      <c r="O72" s="5">
        <v>-14115175000000</v>
      </c>
      <c r="P72" s="5">
        <v>-13026592000000</v>
      </c>
      <c r="Q72" s="5">
        <v>-12305650000000</v>
      </c>
      <c r="R72" s="5">
        <v>-11228563000000</v>
      </c>
      <c r="S72" s="5">
        <v>-10874770000000</v>
      </c>
      <c r="T72" s="5">
        <v>-8931363000000</v>
      </c>
      <c r="U72" s="5">
        <v>-7386260000000</v>
      </c>
      <c r="V72" s="5">
        <v>-6450204000000</v>
      </c>
      <c r="W72" s="5">
        <v>-5468543000000</v>
      </c>
      <c r="X72" s="5">
        <v>-4795466000000</v>
      </c>
      <c r="Y72" s="5">
        <v>-4066016000000</v>
      </c>
      <c r="Z72" s="5">
        <v>-3332376000000</v>
      </c>
    </row>
    <row r="73" spans="3:26" ht="15.5" x14ac:dyDescent="0.35">
      <c r="C73" t="s">
        <v>839</v>
      </c>
      <c r="X73" s="5">
        <v>-13809000000</v>
      </c>
    </row>
    <row r="74" spans="3:26" ht="15.5" x14ac:dyDescent="0.35">
      <c r="C74" t="s">
        <v>630</v>
      </c>
      <c r="D74" s="5">
        <v>-10302582000000</v>
      </c>
      <c r="E74" s="5">
        <v>-10356546000000</v>
      </c>
      <c r="F74" s="5">
        <v>-10493776000000</v>
      </c>
      <c r="G74" s="5">
        <v>-11189390000000</v>
      </c>
      <c r="I74" s="5">
        <v>-42603752000000</v>
      </c>
      <c r="J74" s="5">
        <v>-40088691000000</v>
      </c>
      <c r="K74" s="5">
        <v>-39765616000000</v>
      </c>
      <c r="L74" s="5">
        <v>-37009284000000</v>
      </c>
      <c r="M74" s="5">
        <v>-39632195000000</v>
      </c>
      <c r="N74" s="5">
        <v>-41596791000000</v>
      </c>
      <c r="O74" s="5">
        <v>-35333551000000</v>
      </c>
      <c r="P74" s="5">
        <v>-30328156000000</v>
      </c>
      <c r="Q74" s="5">
        <v>-27822940000000</v>
      </c>
      <c r="R74" s="5">
        <v>-27940220000000</v>
      </c>
      <c r="S74" s="5">
        <v>-25219058000000</v>
      </c>
      <c r="T74" s="5">
        <v>-20545897000000</v>
      </c>
      <c r="U74" s="5">
        <v>-16647140000000</v>
      </c>
      <c r="V74" s="5">
        <v>-13358388000000</v>
      </c>
      <c r="W74" s="5">
        <v>-10753298000000</v>
      </c>
      <c r="X74" s="5">
        <v>-9896138000000</v>
      </c>
      <c r="Y74" s="5">
        <v>-10712687000000</v>
      </c>
      <c r="Z74" s="5">
        <v>-8550623000000</v>
      </c>
    </row>
    <row r="75" spans="3:26" ht="15.5" x14ac:dyDescent="0.35">
      <c r="C75" t="s">
        <v>90</v>
      </c>
      <c r="D75" s="5">
        <v>18374757000000</v>
      </c>
      <c r="E75" s="5">
        <v>18077072000000</v>
      </c>
      <c r="F75" s="5">
        <v>17493932000000</v>
      </c>
      <c r="G75" s="5">
        <v>17973285000000</v>
      </c>
      <c r="I75" s="5">
        <v>71260876000000</v>
      </c>
      <c r="J75" s="5">
        <v>68217850000000</v>
      </c>
      <c r="K75" s="5">
        <v>60179757000000</v>
      </c>
      <c r="L75" s="5">
        <v>50467033000000</v>
      </c>
      <c r="M75" s="5">
        <v>38841174000000</v>
      </c>
      <c r="N75" s="5">
        <v>33568507000000</v>
      </c>
      <c r="O75" s="5">
        <v>36288998000000</v>
      </c>
      <c r="P75" s="5">
        <v>32706064000000</v>
      </c>
      <c r="Q75" s="5">
        <v>29158743000000</v>
      </c>
      <c r="R75" s="5">
        <v>25839200000000</v>
      </c>
      <c r="S75" s="5">
        <v>22657114000000</v>
      </c>
      <c r="T75" s="5">
        <v>20504773000000</v>
      </c>
      <c r="U75" s="5">
        <v>17078667000000</v>
      </c>
      <c r="V75" s="5">
        <v>14255568000000</v>
      </c>
      <c r="W75" s="5">
        <v>13296775000000</v>
      </c>
      <c r="X75" s="5">
        <v>10400190000000</v>
      </c>
      <c r="Y75" s="5">
        <v>8518883000000</v>
      </c>
      <c r="Z75" s="5">
        <v>7667907000000</v>
      </c>
    </row>
    <row r="76" spans="3:26" ht="15.5" x14ac:dyDescent="0.35">
      <c r="C76" t="s">
        <v>91</v>
      </c>
      <c r="T76" s="5">
        <v>236348000000</v>
      </c>
      <c r="U76" s="5">
        <v>736939000000</v>
      </c>
      <c r="V76" s="5">
        <v>430478000000</v>
      </c>
      <c r="W76" s="5">
        <v>321983000000</v>
      </c>
      <c r="X76" s="5">
        <v>253079000000</v>
      </c>
      <c r="Y76" s="5">
        <v>426209000000</v>
      </c>
      <c r="Z76" s="5">
        <v>52136000000</v>
      </c>
    </row>
    <row r="77" spans="3:26" ht="15.5" x14ac:dyDescent="0.35">
      <c r="C77" t="s">
        <v>387</v>
      </c>
      <c r="W77" s="5">
        <v>7007000000</v>
      </c>
      <c r="X77" s="5">
        <v>9673000000</v>
      </c>
      <c r="Y77" s="5">
        <v>9756000000</v>
      </c>
      <c r="Z77" s="5">
        <v>5974000000</v>
      </c>
    </row>
    <row r="78" spans="3:26" ht="15.5" x14ac:dyDescent="0.35">
      <c r="C78" t="s">
        <v>93</v>
      </c>
      <c r="W78" s="5">
        <v>85559000000</v>
      </c>
      <c r="X78" s="5">
        <v>64088000000</v>
      </c>
    </row>
    <row r="79" spans="3:26" ht="15.5" x14ac:dyDescent="0.35">
      <c r="C79" t="s">
        <v>98</v>
      </c>
      <c r="T79" s="5">
        <v>236348000000</v>
      </c>
      <c r="U79" s="5">
        <v>736939000000</v>
      </c>
      <c r="V79" s="5">
        <v>430478000000</v>
      </c>
      <c r="W79" s="5">
        <v>321983000000</v>
      </c>
      <c r="X79" s="5">
        <v>253079000000</v>
      </c>
      <c r="Y79" s="5">
        <v>426209000000</v>
      </c>
      <c r="Z79" s="5">
        <v>52136000000</v>
      </c>
    </row>
    <row r="80" spans="3:26" ht="15.5" x14ac:dyDescent="0.35">
      <c r="C80" t="s">
        <v>29</v>
      </c>
      <c r="D80" s="5">
        <v>18374757000000</v>
      </c>
      <c r="E80" s="5">
        <v>18077072000000</v>
      </c>
      <c r="F80" s="5">
        <v>17493932000000</v>
      </c>
      <c r="G80" s="5">
        <v>17973285000000</v>
      </c>
      <c r="I80" s="5">
        <v>71260876000000</v>
      </c>
      <c r="J80" s="5">
        <v>68217850000000</v>
      </c>
      <c r="K80" s="5">
        <v>60179757000000</v>
      </c>
      <c r="L80" s="5">
        <v>50467033000000</v>
      </c>
      <c r="M80" s="5">
        <v>38841174000000</v>
      </c>
      <c r="N80" s="5">
        <v>33568507000000</v>
      </c>
      <c r="O80" s="5">
        <v>36288998000000</v>
      </c>
      <c r="P80" s="5">
        <v>32706064000000</v>
      </c>
      <c r="Q80" s="5">
        <v>29158743000000</v>
      </c>
      <c r="R80" s="5">
        <v>25839200000000</v>
      </c>
      <c r="S80" s="5">
        <v>22657114000000</v>
      </c>
      <c r="T80" s="5">
        <v>20741121000000</v>
      </c>
      <c r="U80" s="5">
        <v>17815606000000</v>
      </c>
      <c r="V80" s="5">
        <v>14686046000000</v>
      </c>
      <c r="W80" s="5">
        <v>13618758000000</v>
      </c>
      <c r="X80" s="5">
        <v>10653269000000</v>
      </c>
      <c r="Y80" s="5">
        <v>8945092000000</v>
      </c>
      <c r="Z80" s="5">
        <v>7720043000000</v>
      </c>
    </row>
    <row r="81" spans="2:26" ht="15.5" x14ac:dyDescent="0.35">
      <c r="C81" t="s">
        <v>28</v>
      </c>
      <c r="D81" s="5">
        <v>-3518935000000</v>
      </c>
      <c r="E81" s="5">
        <v>-3387273000000</v>
      </c>
      <c r="F81" s="5">
        <v>-3344302000000</v>
      </c>
      <c r="G81" s="5">
        <v>-3582791000000</v>
      </c>
      <c r="I81" s="5">
        <v>-13697783000000</v>
      </c>
      <c r="J81" s="5">
        <v>-13366576000000</v>
      </c>
      <c r="K81" s="5">
        <v>-11521662000000</v>
      </c>
      <c r="L81" s="5">
        <v>-9711461000000</v>
      </c>
      <c r="M81" s="5">
        <v>-7401015000000</v>
      </c>
      <c r="N81" s="5">
        <v>-6421398000000</v>
      </c>
      <c r="O81" s="5">
        <v>-7719024000000</v>
      </c>
      <c r="P81" s="5">
        <v>-6854404000000</v>
      </c>
      <c r="Q81" s="5">
        <v>-5837593000000</v>
      </c>
      <c r="R81" s="5">
        <v>-5206919000000</v>
      </c>
      <c r="S81" s="5">
        <v>-4621346000000</v>
      </c>
      <c r="T81" s="5">
        <v>-4229451000000</v>
      </c>
      <c r="U81" s="5">
        <v>-3559367000000</v>
      </c>
      <c r="V81" s="5">
        <v>-2967586000000</v>
      </c>
      <c r="W81" s="5">
        <v>-2800960000000</v>
      </c>
      <c r="X81" s="5">
        <v>-2173996000000</v>
      </c>
      <c r="Y81" s="5">
        <v>-2137850000000</v>
      </c>
      <c r="Z81" s="5">
        <v>-1943904000000</v>
      </c>
    </row>
    <row r="82" spans="2:26" ht="15.5" x14ac:dyDescent="0.35">
      <c r="C82" t="s">
        <v>285</v>
      </c>
      <c r="Q82" s="5">
        <v>-5762403000000</v>
      </c>
      <c r="R82" s="5">
        <v>-5593753000000</v>
      </c>
      <c r="S82" s="5">
        <v>-5021659000000</v>
      </c>
      <c r="T82" s="5">
        <v>-4548974000000</v>
      </c>
      <c r="U82" s="5">
        <v>-3973278000000</v>
      </c>
      <c r="V82" s="5">
        <v>-3141702000000</v>
      </c>
      <c r="W82" s="5">
        <v>-2628781000000</v>
      </c>
      <c r="X82" s="5">
        <v>-2255244000000</v>
      </c>
      <c r="Y82" s="5">
        <v>-2539930000000</v>
      </c>
      <c r="Z82" s="5">
        <v>-2342474000000</v>
      </c>
    </row>
    <row r="83" spans="2:26" ht="15.5" x14ac:dyDescent="0.35">
      <c r="C83" t="s">
        <v>286</v>
      </c>
      <c r="Q83" s="5">
        <v>-75190000000</v>
      </c>
      <c r="R83" s="5">
        <v>386834000000</v>
      </c>
      <c r="S83" s="5">
        <v>400313000000</v>
      </c>
      <c r="T83" s="5">
        <v>319523000000</v>
      </c>
      <c r="U83" s="5">
        <v>413911000000</v>
      </c>
      <c r="V83" s="5">
        <v>174116000000</v>
      </c>
      <c r="W83" s="5">
        <v>-172179000000</v>
      </c>
      <c r="X83" s="5">
        <v>81248000000</v>
      </c>
      <c r="Y83" s="5">
        <v>402080000000</v>
      </c>
      <c r="Z83" s="5">
        <v>398570000000</v>
      </c>
    </row>
    <row r="84" spans="2:26" ht="15.5" x14ac:dyDescent="0.35">
      <c r="C84" t="s">
        <v>287</v>
      </c>
      <c r="D84" s="5">
        <v>-3518935000000</v>
      </c>
      <c r="E84" s="5">
        <v>-3387273000000</v>
      </c>
      <c r="F84" s="5">
        <v>-3344302000000</v>
      </c>
      <c r="G84" s="5">
        <v>-3582791000000</v>
      </c>
      <c r="I84" s="5">
        <v>-13697783000000</v>
      </c>
      <c r="J84" s="5">
        <v>-13366576000000</v>
      </c>
      <c r="K84" s="5">
        <v>-11521662000000</v>
      </c>
      <c r="L84" s="5">
        <v>-9711461000000</v>
      </c>
      <c r="M84" s="5">
        <v>-7401015000000</v>
      </c>
      <c r="N84" s="5">
        <v>-6421398000000</v>
      </c>
      <c r="O84" s="5">
        <v>-7719024000000</v>
      </c>
      <c r="P84" s="5">
        <v>-6854404000000</v>
      </c>
      <c r="Q84" s="5">
        <v>-5837593000000</v>
      </c>
      <c r="R84" s="5">
        <v>-5206919000000</v>
      </c>
      <c r="S84" s="5">
        <v>-4621346000000</v>
      </c>
      <c r="T84" s="5">
        <v>-4229451000000</v>
      </c>
      <c r="U84" s="5">
        <v>-3559367000000</v>
      </c>
      <c r="V84" s="5">
        <v>-2967586000000</v>
      </c>
      <c r="W84" s="5">
        <v>-2800960000000</v>
      </c>
      <c r="X84" s="5">
        <v>-2173996000000</v>
      </c>
      <c r="Y84" s="5">
        <v>-2137850000000</v>
      </c>
      <c r="Z84" s="5">
        <v>-1943904000000</v>
      </c>
    </row>
    <row r="85" spans="2:26" ht="15.5" x14ac:dyDescent="0.35">
      <c r="C85" t="s">
        <v>101</v>
      </c>
      <c r="D85" s="5">
        <v>14855822000000</v>
      </c>
      <c r="E85" s="5">
        <v>14689799000000</v>
      </c>
      <c r="F85" s="5">
        <v>14149630000000</v>
      </c>
      <c r="G85" s="5">
        <v>14390494000000</v>
      </c>
      <c r="I85" s="5">
        <v>57563093000000</v>
      </c>
      <c r="J85" s="5">
        <v>54851274000000</v>
      </c>
      <c r="K85" s="5">
        <v>48658095000000</v>
      </c>
      <c r="L85" s="5">
        <v>40755572000000</v>
      </c>
      <c r="M85" s="5">
        <v>31440159000000</v>
      </c>
      <c r="N85" s="5">
        <v>27147109000000</v>
      </c>
      <c r="O85" s="5">
        <v>28569974000000</v>
      </c>
      <c r="P85" s="5">
        <v>25851660000000</v>
      </c>
      <c r="Q85" s="5">
        <v>23321150000000</v>
      </c>
      <c r="R85" s="5">
        <v>20632281000000</v>
      </c>
      <c r="S85" s="5">
        <v>18035768000000</v>
      </c>
      <c r="T85" s="5">
        <v>16511670000000</v>
      </c>
      <c r="U85" s="5">
        <v>14256239000000</v>
      </c>
      <c r="V85" s="5">
        <v>11718460000000</v>
      </c>
      <c r="W85" s="5">
        <v>10817798000000</v>
      </c>
      <c r="X85" s="5">
        <v>8479273000000</v>
      </c>
      <c r="Y85" s="5">
        <v>6807242000000</v>
      </c>
      <c r="Z85" s="5">
        <v>5776139000000</v>
      </c>
    </row>
    <row r="86" spans="2:26" ht="15.5" x14ac:dyDescent="0.35">
      <c r="C86" t="s">
        <v>102</v>
      </c>
      <c r="D86" s="5">
        <v>-885175000000</v>
      </c>
      <c r="E86" s="5">
        <v>-1386183000000</v>
      </c>
      <c r="F86" s="5">
        <v>-418678000000</v>
      </c>
      <c r="G86" s="5">
        <v>759701000000</v>
      </c>
      <c r="I86" s="5">
        <v>1345964000000</v>
      </c>
      <c r="J86" s="5">
        <v>-344954000000</v>
      </c>
      <c r="K86" s="5">
        <v>-1106209000000</v>
      </c>
      <c r="L86" s="5">
        <v>-3322718000000</v>
      </c>
      <c r="M86" s="5">
        <v>426906000000</v>
      </c>
      <c r="N86" s="5">
        <v>3889342000000</v>
      </c>
      <c r="O86" s="5">
        <v>2568287000000</v>
      </c>
      <c r="P86" s="5">
        <v>910375000000</v>
      </c>
      <c r="Q86" s="5">
        <v>754591000000</v>
      </c>
      <c r="R86" s="5">
        <v>6772464000000</v>
      </c>
      <c r="S86" s="5">
        <v>-344263000000</v>
      </c>
      <c r="T86" s="5">
        <v>413501000000</v>
      </c>
      <c r="U86" s="5">
        <v>-1251927000000</v>
      </c>
      <c r="V86" s="5">
        <v>180063000000</v>
      </c>
      <c r="W86" s="5">
        <v>-47589000000</v>
      </c>
    </row>
    <row r="87" spans="2:26" ht="15.5" x14ac:dyDescent="0.35">
      <c r="C87" t="s">
        <v>288</v>
      </c>
      <c r="D87" s="5">
        <v>-885175000000</v>
      </c>
      <c r="E87" s="5">
        <v>-1386183000000</v>
      </c>
      <c r="F87" s="5">
        <v>-418678000000</v>
      </c>
      <c r="G87" s="5">
        <v>759701000000</v>
      </c>
      <c r="I87" s="5">
        <v>1345964000000</v>
      </c>
      <c r="J87" s="5">
        <v>-344954000000</v>
      </c>
      <c r="K87" s="5">
        <v>-1106209000000</v>
      </c>
      <c r="L87" s="5">
        <v>-3322718000000</v>
      </c>
      <c r="M87" s="5">
        <v>426906000000</v>
      </c>
      <c r="N87" s="5">
        <v>3889342000000</v>
      </c>
      <c r="O87" s="5">
        <v>2568287000000</v>
      </c>
      <c r="P87" s="5">
        <v>910375000000</v>
      </c>
      <c r="Q87" s="5">
        <v>754591000000</v>
      </c>
      <c r="R87" s="5">
        <v>6772464000000</v>
      </c>
      <c r="S87" s="5">
        <v>-344263000000</v>
      </c>
      <c r="T87" s="5">
        <v>413501000000</v>
      </c>
      <c r="U87" s="5">
        <v>-1251927000000</v>
      </c>
      <c r="V87" s="5">
        <v>180063000000</v>
      </c>
      <c r="W87" s="5">
        <v>-47589000000</v>
      </c>
    </row>
    <row r="88" spans="2:26" ht="15.5" x14ac:dyDescent="0.35">
      <c r="C88" t="s">
        <v>103</v>
      </c>
      <c r="D88" s="5">
        <v>13970647000000</v>
      </c>
      <c r="E88" s="5">
        <v>13303616000000</v>
      </c>
      <c r="F88" s="5">
        <v>13730952000000</v>
      </c>
      <c r="G88" s="5">
        <v>15150195000000</v>
      </c>
      <c r="I88" s="5">
        <v>58909057000000</v>
      </c>
      <c r="J88" s="5">
        <v>54506320000000</v>
      </c>
      <c r="K88" s="5">
        <v>47551886000000</v>
      </c>
      <c r="L88" s="5">
        <v>37432854000000</v>
      </c>
      <c r="M88" s="5">
        <v>31867065000000</v>
      </c>
      <c r="N88" s="5">
        <v>31036451000000</v>
      </c>
      <c r="O88" s="5">
        <v>31138261000000</v>
      </c>
      <c r="P88" s="5">
        <v>26762035000000</v>
      </c>
      <c r="Q88" s="5">
        <v>24075741000000</v>
      </c>
      <c r="R88" s="5">
        <v>27404745000000</v>
      </c>
      <c r="S88" s="5">
        <v>17691505000000</v>
      </c>
      <c r="T88" s="5">
        <v>16925171000000</v>
      </c>
      <c r="U88" s="5">
        <v>13004312000000</v>
      </c>
      <c r="V88" s="5">
        <v>11898523000000</v>
      </c>
      <c r="W88" s="5">
        <v>10770209000000</v>
      </c>
    </row>
    <row r="89" spans="2:26" ht="15.5" x14ac:dyDescent="0.35">
      <c r="C89" t="s">
        <v>104</v>
      </c>
      <c r="D89" s="5">
        <v>14855822000000</v>
      </c>
      <c r="E89" s="5">
        <v>14689799000000</v>
      </c>
      <c r="F89" s="5">
        <v>14149630000000</v>
      </c>
      <c r="G89" s="5">
        <v>14390494000000</v>
      </c>
      <c r="I89" s="5">
        <v>57563093000000</v>
      </c>
      <c r="J89" s="5">
        <v>54851274000000</v>
      </c>
      <c r="K89" s="5">
        <v>48658095000000</v>
      </c>
      <c r="L89" s="5">
        <v>40755572000000</v>
      </c>
      <c r="M89" s="5">
        <v>31440159000000</v>
      </c>
      <c r="N89" s="5">
        <v>27147109000000</v>
      </c>
      <c r="O89" s="5">
        <v>28569974000000</v>
      </c>
      <c r="P89" s="5">
        <v>25851660000000</v>
      </c>
      <c r="Q89" s="5">
        <v>23321150000000</v>
      </c>
      <c r="R89" s="5">
        <v>20632281000000</v>
      </c>
      <c r="S89" s="5">
        <v>18035768000000</v>
      </c>
      <c r="T89" s="5">
        <v>16511670000000</v>
      </c>
      <c r="U89" s="5">
        <v>14256239000000</v>
      </c>
      <c r="V89" s="5">
        <v>11718460000000</v>
      </c>
      <c r="W89" s="5">
        <v>10817798000000</v>
      </c>
      <c r="X89" s="5">
        <v>8479273000000</v>
      </c>
      <c r="Y89" s="5">
        <v>6807242000000</v>
      </c>
      <c r="Z89" s="5">
        <v>5776139000000</v>
      </c>
    </row>
    <row r="90" spans="2:26" ht="15.5" x14ac:dyDescent="0.35">
      <c r="C90" t="s">
        <v>8</v>
      </c>
      <c r="D90" s="5">
        <v>13966830000000</v>
      </c>
      <c r="E90" s="5">
        <v>13298307000000</v>
      </c>
      <c r="F90" s="5">
        <v>13729080000000</v>
      </c>
      <c r="G90" s="5">
        <v>15135815000000</v>
      </c>
      <c r="I90" s="5">
        <v>58882446000000</v>
      </c>
      <c r="J90" s="5">
        <v>54493191000000</v>
      </c>
      <c r="K90" s="5">
        <v>47533598000000</v>
      </c>
      <c r="L90" s="5">
        <v>37413477000000</v>
      </c>
      <c r="M90" s="5">
        <v>31849276000000</v>
      </c>
      <c r="N90" s="5">
        <v>31018293000000</v>
      </c>
      <c r="O90" s="5">
        <v>31131779000000</v>
      </c>
      <c r="P90" s="5">
        <v>26766431000000</v>
      </c>
      <c r="Q90" s="5">
        <v>24063606000000</v>
      </c>
      <c r="R90" s="5">
        <v>27378282000000</v>
      </c>
      <c r="S90" s="5">
        <v>17673517000000</v>
      </c>
      <c r="T90" s="5">
        <v>16899359000000</v>
      </c>
      <c r="U90" s="5">
        <v>13001904000000</v>
      </c>
      <c r="V90" s="5">
        <v>11901780000000</v>
      </c>
      <c r="W90" s="5">
        <v>10771720000000</v>
      </c>
    </row>
    <row r="91" spans="2:26" ht="15.5" x14ac:dyDescent="0.35">
      <c r="C91" t="s">
        <v>289</v>
      </c>
      <c r="D91" s="5">
        <v>3817000000</v>
      </c>
      <c r="E91" s="5">
        <v>5309000000</v>
      </c>
      <c r="F91" s="5">
        <v>1872000000</v>
      </c>
      <c r="G91" s="5">
        <v>14380000000</v>
      </c>
      <c r="I91" s="5">
        <v>26611000000</v>
      </c>
      <c r="J91" s="5">
        <v>13129000000</v>
      </c>
      <c r="K91" s="5">
        <v>18288000000</v>
      </c>
      <c r="L91" s="5">
        <v>19377000000</v>
      </c>
      <c r="M91" s="5">
        <v>17789000000</v>
      </c>
      <c r="N91" s="5">
        <v>18158000000</v>
      </c>
      <c r="O91" s="5">
        <v>6482000000</v>
      </c>
      <c r="P91" s="5">
        <v>-4396000000</v>
      </c>
      <c r="Q91" s="5">
        <v>12135000000</v>
      </c>
      <c r="R91" s="5">
        <v>26463000000</v>
      </c>
      <c r="S91" s="5">
        <v>17988000000</v>
      </c>
      <c r="T91" s="5">
        <v>25812000000</v>
      </c>
      <c r="U91" s="5">
        <v>2408000000</v>
      </c>
      <c r="V91" s="5">
        <v>-3257000000</v>
      </c>
      <c r="W91" s="5">
        <v>-1511000000</v>
      </c>
    </row>
    <row r="92" spans="2:26" ht="15.5" x14ac:dyDescent="0.35">
      <c r="C92" t="s">
        <v>105</v>
      </c>
      <c r="D92" s="5">
        <v>14855822000000</v>
      </c>
      <c r="E92" s="5">
        <v>14689799000000</v>
      </c>
      <c r="F92" s="5">
        <v>14149630000000</v>
      </c>
      <c r="G92" s="5">
        <v>14390494000000</v>
      </c>
      <c r="I92" s="5">
        <v>57563093000000</v>
      </c>
      <c r="J92" s="5">
        <v>54851274000000</v>
      </c>
      <c r="K92" s="5">
        <v>48658095000000</v>
      </c>
      <c r="L92" s="5">
        <v>40755572000000</v>
      </c>
      <c r="M92" s="5">
        <v>31440159000000</v>
      </c>
      <c r="N92" s="5">
        <v>27147109000000</v>
      </c>
      <c r="O92" s="5">
        <v>28569974000000</v>
      </c>
      <c r="P92" s="5">
        <v>25851660000000</v>
      </c>
      <c r="Q92" s="5">
        <v>23321150000000</v>
      </c>
      <c r="R92" s="5">
        <v>20632281000000</v>
      </c>
      <c r="S92" s="5">
        <v>18035768000000</v>
      </c>
      <c r="T92" s="5">
        <v>16511670000000</v>
      </c>
      <c r="U92" s="5">
        <v>14256239000000</v>
      </c>
      <c r="V92" s="5">
        <v>11718460000000</v>
      </c>
      <c r="W92" s="5">
        <v>10817798000000</v>
      </c>
      <c r="X92" s="5">
        <v>8479273000000</v>
      </c>
      <c r="Y92" s="5">
        <v>6807242000000</v>
      </c>
      <c r="Z92" s="5">
        <v>5776139000000</v>
      </c>
    </row>
    <row r="93" spans="2:26" ht="15.5" x14ac:dyDescent="0.35">
      <c r="C93" t="s">
        <v>106</v>
      </c>
      <c r="D93" s="5">
        <v>13970647000000</v>
      </c>
      <c r="E93" s="5">
        <v>13303616000000</v>
      </c>
      <c r="F93" s="5">
        <v>13730952000000</v>
      </c>
      <c r="G93" s="5">
        <v>15150195000000</v>
      </c>
      <c r="I93" s="5">
        <v>58909057000000</v>
      </c>
      <c r="J93" s="5">
        <v>54506320000000</v>
      </c>
      <c r="K93" s="5">
        <v>47551886000000</v>
      </c>
      <c r="L93" s="5">
        <v>37432854000000</v>
      </c>
      <c r="M93" s="5">
        <v>31867065000000</v>
      </c>
      <c r="N93" s="5">
        <v>31036451000000</v>
      </c>
      <c r="O93" s="5">
        <v>31138261000000</v>
      </c>
      <c r="P93" s="5">
        <v>26762035000000</v>
      </c>
      <c r="Q93" s="5">
        <v>24075741000000</v>
      </c>
      <c r="R93" s="5">
        <v>27404745000000</v>
      </c>
      <c r="S93" s="5">
        <v>17691505000000</v>
      </c>
      <c r="T93" s="5">
        <v>16925171000000</v>
      </c>
      <c r="U93" s="5">
        <v>13004312000000</v>
      </c>
      <c r="V93" s="5">
        <v>11898523000000</v>
      </c>
      <c r="W93" s="5">
        <v>10770209000000</v>
      </c>
    </row>
    <row r="94" spans="2:26" ht="15.5" x14ac:dyDescent="0.35">
      <c r="C94" t="s">
        <v>107</v>
      </c>
      <c r="D94" s="5">
        <v>13970647000000</v>
      </c>
      <c r="E94" s="5">
        <v>13303616000000</v>
      </c>
      <c r="F94" s="5">
        <v>13730952000000</v>
      </c>
      <c r="G94" s="5">
        <v>15150195000000</v>
      </c>
      <c r="I94" s="5">
        <v>58909057000000</v>
      </c>
      <c r="J94" s="5">
        <v>54506320000000</v>
      </c>
      <c r="K94" s="5">
        <v>47551886000000</v>
      </c>
      <c r="L94" s="5">
        <v>37432854000000</v>
      </c>
      <c r="M94" s="5">
        <v>31867065000000</v>
      </c>
      <c r="N94" s="5">
        <v>31036451000000</v>
      </c>
      <c r="O94" s="5">
        <v>31138261000000</v>
      </c>
      <c r="P94" s="5">
        <v>26762035000000</v>
      </c>
      <c r="Q94" s="5">
        <v>24075741000000</v>
      </c>
      <c r="R94" s="5">
        <v>27404745000000</v>
      </c>
      <c r="S94" s="5">
        <v>17691505000000</v>
      </c>
      <c r="T94" s="5">
        <v>16925171000000</v>
      </c>
      <c r="U94" s="5">
        <v>13004312000000</v>
      </c>
      <c r="V94" s="5">
        <v>11898523000000</v>
      </c>
      <c r="W94" s="5">
        <v>10770209000000</v>
      </c>
    </row>
    <row r="96" spans="2:26" ht="15.5" x14ac:dyDescent="0.35">
      <c r="B96" t="s">
        <v>108</v>
      </c>
      <c r="C96" t="s">
        <v>109</v>
      </c>
    </row>
    <row r="97" spans="3:26" ht="15.5" x14ac:dyDescent="0.35">
      <c r="C97" t="s">
        <v>20</v>
      </c>
      <c r="D97" s="5">
        <v>21065925000000</v>
      </c>
      <c r="E97" s="5">
        <v>23963776000000</v>
      </c>
      <c r="F97" s="5">
        <v>25305031000000</v>
      </c>
      <c r="G97" s="5">
        <v>18427521000000</v>
      </c>
      <c r="I97" s="5">
        <v>25305031000000</v>
      </c>
      <c r="J97" s="5">
        <v>29315878000000</v>
      </c>
      <c r="K97" s="5">
        <v>21701514000000</v>
      </c>
      <c r="L97" s="5">
        <v>21359509000000</v>
      </c>
      <c r="M97" s="5">
        <v>23615635000000</v>
      </c>
      <c r="N97" s="5">
        <v>24322335000000</v>
      </c>
      <c r="O97" s="5">
        <v>25421406000000</v>
      </c>
      <c r="P97" s="5">
        <v>21691443000000</v>
      </c>
      <c r="Q97" s="5">
        <v>16754289000000</v>
      </c>
      <c r="R97" s="5">
        <v>15943854000000</v>
      </c>
      <c r="S97" s="5">
        <v>17849460000000</v>
      </c>
      <c r="T97" s="5">
        <v>19577571000000</v>
      </c>
      <c r="U97" s="5">
        <v>16284142000000</v>
      </c>
      <c r="V97" s="5">
        <v>11054208000000</v>
      </c>
      <c r="W97" s="5">
        <v>10355620000000</v>
      </c>
      <c r="X97" s="5">
        <v>9639057000000</v>
      </c>
      <c r="Y97" s="5">
        <v>8865151000000</v>
      </c>
      <c r="Z97" s="5">
        <v>10798921000000</v>
      </c>
    </row>
    <row r="98" spans="3:26" ht="15.5" x14ac:dyDescent="0.35">
      <c r="C98" t="s">
        <v>631</v>
      </c>
      <c r="D98" s="5">
        <v>43823593000000</v>
      </c>
      <c r="E98" s="5">
        <v>58196922000000</v>
      </c>
      <c r="F98" s="5">
        <v>47768278000000</v>
      </c>
      <c r="G98" s="5">
        <v>60159738000000</v>
      </c>
      <c r="I98" s="5">
        <v>47768278000000</v>
      </c>
      <c r="J98" s="5">
        <v>36408142000000</v>
      </c>
      <c r="K98" s="5">
        <v>92617705000000</v>
      </c>
      <c r="L98" s="5">
        <v>104110295000000</v>
      </c>
      <c r="M98" s="5">
        <v>65785161000000</v>
      </c>
      <c r="N98" s="5">
        <v>27482178000000</v>
      </c>
      <c r="O98" s="5">
        <v>47904674000000</v>
      </c>
      <c r="P98" s="5">
        <v>43548309000000</v>
      </c>
      <c r="Q98" s="5">
        <v>43472752000000</v>
      </c>
      <c r="R98" s="5">
        <v>40596730000000</v>
      </c>
      <c r="S98" s="5">
        <v>37774577000000</v>
      </c>
      <c r="T98" s="5">
        <v>38875175000000</v>
      </c>
      <c r="U98" s="5">
        <v>35269077000000</v>
      </c>
      <c r="V98" s="5">
        <v>33848000000000</v>
      </c>
      <c r="W98" s="5">
        <v>31881075000000</v>
      </c>
      <c r="X98" s="5">
        <v>20585480000000</v>
      </c>
      <c r="Y98" s="5">
        <v>11511278000000</v>
      </c>
      <c r="Z98" s="5">
        <v>9668608000000</v>
      </c>
    </row>
    <row r="99" spans="3:26" ht="15.5" x14ac:dyDescent="0.35">
      <c r="C99" t="s">
        <v>632</v>
      </c>
      <c r="D99" s="5">
        <v>18430952000000</v>
      </c>
      <c r="E99" s="5">
        <v>27341419000000</v>
      </c>
      <c r="F99" s="5">
        <v>9813541000000</v>
      </c>
      <c r="G99" s="5">
        <v>11291795000000</v>
      </c>
      <c r="I99" s="5">
        <v>9813541000000</v>
      </c>
      <c r="J99" s="5">
        <v>15714884000000</v>
      </c>
      <c r="K99" s="5">
        <v>5201661000000</v>
      </c>
      <c r="L99" s="5">
        <v>31377152000000</v>
      </c>
      <c r="M99" s="5">
        <v>87149005000000</v>
      </c>
      <c r="N99" s="5">
        <v>47450890000000</v>
      </c>
      <c r="O99" s="5">
        <v>30948274000000</v>
      </c>
      <c r="P99" s="5">
        <v>31682811000000</v>
      </c>
      <c r="Q99" s="5">
        <v>18969682000000</v>
      </c>
      <c r="R99" s="5">
        <v>35363890000000</v>
      </c>
      <c r="S99" s="5">
        <v>56259099000000</v>
      </c>
      <c r="T99" s="5">
        <v>11502178000000</v>
      </c>
      <c r="U99" s="5">
        <v>12254043000000</v>
      </c>
      <c r="V99" s="5">
        <v>28802130000000</v>
      </c>
      <c r="W99" s="5">
        <v>43010506000000</v>
      </c>
      <c r="X99" s="5">
        <v>61326849000000</v>
      </c>
      <c r="Y99" s="5">
        <v>5259335000000</v>
      </c>
      <c r="Z99" s="5">
        <v>4936408000000</v>
      </c>
    </row>
    <row r="100" spans="3:26" ht="15.5" x14ac:dyDescent="0.35">
      <c r="C100" t="s">
        <v>97</v>
      </c>
      <c r="D100" s="5">
        <v>7648345000000</v>
      </c>
      <c r="E100" s="5">
        <v>8754292000000</v>
      </c>
      <c r="F100" s="5">
        <v>11244262000000</v>
      </c>
      <c r="G100" s="5">
        <v>13070539000000</v>
      </c>
      <c r="I100" s="5">
        <v>11244262000000</v>
      </c>
      <c r="J100" s="5">
        <v>11871284000000</v>
      </c>
      <c r="K100" s="5">
        <v>12308976000000</v>
      </c>
      <c r="L100" s="5">
        <v>12969833000000</v>
      </c>
      <c r="M100" s="5">
        <v>16042726000000</v>
      </c>
      <c r="N100" s="5">
        <v>16966716000000</v>
      </c>
      <c r="O100" s="5">
        <v>11838868000000</v>
      </c>
      <c r="P100" s="5">
        <v>9000908000000</v>
      </c>
      <c r="Q100" s="5">
        <v>8215318000000</v>
      </c>
      <c r="R100" s="5">
        <v>6824407000000</v>
      </c>
      <c r="S100" s="5">
        <v>268866000000</v>
      </c>
      <c r="T100" s="5">
        <v>245586000000</v>
      </c>
      <c r="U100" s="5">
        <v>-167915000000</v>
      </c>
      <c r="V100" s="5">
        <v>355230000000</v>
      </c>
      <c r="W100" s="5">
        <v>-15829000000</v>
      </c>
      <c r="X100" s="5">
        <v>142953000000</v>
      </c>
      <c r="Y100" s="5">
        <v>-167461000000</v>
      </c>
      <c r="Z100" s="5">
        <v>-495953000000</v>
      </c>
    </row>
    <row r="101" spans="3:26" ht="15.5" x14ac:dyDescent="0.35">
      <c r="C101" t="s">
        <v>840</v>
      </c>
      <c r="D101" s="5">
        <v>18430952000000</v>
      </c>
      <c r="E101" s="5">
        <v>27341419000000</v>
      </c>
      <c r="F101" s="5">
        <v>9813541000000</v>
      </c>
      <c r="G101" s="5">
        <v>11291795000000</v>
      </c>
      <c r="I101" s="5">
        <v>9813541000000</v>
      </c>
      <c r="J101" s="5">
        <v>15714884000000</v>
      </c>
      <c r="K101" s="5">
        <v>5201661000000</v>
      </c>
      <c r="L101" s="5">
        <v>31377152000000</v>
      </c>
      <c r="M101" s="5">
        <v>87149005000000</v>
      </c>
      <c r="N101" s="5">
        <v>47450890000000</v>
      </c>
      <c r="O101" s="5">
        <v>30948274000000</v>
      </c>
      <c r="P101" s="5">
        <v>31682811000000</v>
      </c>
      <c r="Q101" s="5">
        <v>18969682000000</v>
      </c>
      <c r="R101" s="5">
        <v>35363890000000</v>
      </c>
      <c r="S101" s="5">
        <v>56259099000000</v>
      </c>
      <c r="T101" s="5">
        <v>11502178000000</v>
      </c>
      <c r="U101" s="5">
        <v>12254043000000</v>
      </c>
      <c r="V101" s="5">
        <v>28802130000000</v>
      </c>
      <c r="W101" s="5">
        <v>43010506000000</v>
      </c>
      <c r="X101" s="5">
        <v>61326849000000</v>
      </c>
      <c r="Y101" s="5">
        <v>5259335000000</v>
      </c>
      <c r="Z101" s="5">
        <v>4936408000000</v>
      </c>
    </row>
    <row r="102" spans="3:26" ht="15.5" x14ac:dyDescent="0.35">
      <c r="C102" t="s">
        <v>841</v>
      </c>
      <c r="W102" s="5">
        <v>33459395000000</v>
      </c>
      <c r="X102" s="5">
        <v>40698422000000</v>
      </c>
      <c r="Y102" s="5">
        <v>42494673000000</v>
      </c>
      <c r="Z102" s="5">
        <v>39810702000000</v>
      </c>
    </row>
    <row r="103" spans="3:26" ht="15.5" x14ac:dyDescent="0.35">
      <c r="C103" t="s">
        <v>633</v>
      </c>
    </row>
    <row r="104" spans="3:26" ht="15.5" x14ac:dyDescent="0.35">
      <c r="C104" t="s">
        <v>113</v>
      </c>
      <c r="G104" s="5">
        <v>2665627000000</v>
      </c>
      <c r="J104" s="5">
        <v>3235633000000</v>
      </c>
      <c r="K104" s="5">
        <v>2639237000000</v>
      </c>
      <c r="L104" s="5">
        <v>2412327000000</v>
      </c>
      <c r="M104" s="5">
        <v>2730363000000</v>
      </c>
      <c r="N104" s="5">
        <v>1628726000000</v>
      </c>
      <c r="O104" s="5">
        <v>1326903000000</v>
      </c>
      <c r="P104" s="5">
        <v>2489190000000</v>
      </c>
      <c r="Q104" s="5">
        <v>3290867000000</v>
      </c>
      <c r="R104" s="5">
        <v>8099416000000</v>
      </c>
      <c r="S104" s="5">
        <v>1227133000000</v>
      </c>
      <c r="T104" s="5">
        <v>1119576000000</v>
      </c>
      <c r="U104" s="5">
        <v>987860000000</v>
      </c>
      <c r="V104" s="5">
        <v>1484745000000</v>
      </c>
      <c r="W104" s="5">
        <v>836835000000</v>
      </c>
      <c r="X104" s="5">
        <v>36609000000</v>
      </c>
      <c r="Y104" s="5">
        <v>49125000000</v>
      </c>
      <c r="Z104" s="5">
        <v>41489000000</v>
      </c>
    </row>
    <row r="105" spans="3:26" ht="15.5" x14ac:dyDescent="0.35">
      <c r="C105" t="s">
        <v>114</v>
      </c>
      <c r="D105" s="5">
        <v>1268824684000000</v>
      </c>
      <c r="E105" s="5">
        <v>1276408911000000</v>
      </c>
      <c r="F105" s="5">
        <v>1233799081000000</v>
      </c>
      <c r="G105" s="5">
        <v>1187998510000000</v>
      </c>
      <c r="I105" s="5">
        <v>1233799081000000</v>
      </c>
      <c r="J105" s="5">
        <v>1117378034000000</v>
      </c>
      <c r="K105" s="5">
        <v>1088127570000000</v>
      </c>
      <c r="L105" s="5">
        <v>1028039456000000</v>
      </c>
      <c r="M105" s="5">
        <v>965876381000000</v>
      </c>
      <c r="N105" s="5">
        <v>832655117000000</v>
      </c>
      <c r="O105" s="5">
        <v>697653165000000</v>
      </c>
      <c r="P105" s="5">
        <v>627322827000000</v>
      </c>
      <c r="Q105" s="5">
        <v>577824575000000</v>
      </c>
      <c r="R105" s="5">
        <v>522034209000000</v>
      </c>
      <c r="S105" s="5">
        <v>472439082000000</v>
      </c>
      <c r="T105" s="5">
        <v>446786180000000</v>
      </c>
      <c r="U105" s="5">
        <v>408497903000000</v>
      </c>
      <c r="V105" s="5">
        <v>368789454000000</v>
      </c>
      <c r="W105" s="5">
        <v>322590757000000</v>
      </c>
      <c r="X105" s="5">
        <v>277494026000000</v>
      </c>
      <c r="Y105" s="5">
        <v>245090821000000</v>
      </c>
      <c r="Z105" s="5">
        <v>209487432000000</v>
      </c>
    </row>
    <row r="106" spans="3:26" ht="15.5" x14ac:dyDescent="0.35">
      <c r="C106" t="s">
        <v>635</v>
      </c>
      <c r="D106" s="5">
        <v>1012705846000000</v>
      </c>
      <c r="E106" s="5">
        <v>970701203000000</v>
      </c>
      <c r="F106" s="5">
        <v>970233234000000</v>
      </c>
      <c r="G106" s="5">
        <v>890532271000000</v>
      </c>
      <c r="I106" s="5">
        <v>970233234000000</v>
      </c>
      <c r="J106" s="5">
        <v>868686210000000</v>
      </c>
      <c r="K106" s="5">
        <v>758887839000000</v>
      </c>
      <c r="L106" s="5">
        <v>660989004000000</v>
      </c>
      <c r="M106" s="5">
        <v>589813578000000</v>
      </c>
      <c r="N106" s="5">
        <v>547643666000000</v>
      </c>
      <c r="O106" s="5">
        <v>572033999000000</v>
      </c>
      <c r="P106" s="5">
        <v>524530462000000</v>
      </c>
      <c r="Q106" s="5">
        <v>454264956000000</v>
      </c>
      <c r="R106" s="5">
        <v>403391221000000</v>
      </c>
      <c r="S106" s="5">
        <v>378616292000000</v>
      </c>
      <c r="T106" s="5">
        <v>339859068000000</v>
      </c>
      <c r="U106" s="5">
        <v>306679132000000</v>
      </c>
      <c r="V106" s="5">
        <v>252760457000000</v>
      </c>
      <c r="W106" s="5">
        <v>202254927000000</v>
      </c>
      <c r="X106" s="5">
        <v>153923157000000</v>
      </c>
      <c r="Y106" s="5">
        <v>119595661000000</v>
      </c>
      <c r="Z106" s="5">
        <v>110026861000000</v>
      </c>
    </row>
    <row r="107" spans="3:26" ht="15.5" x14ac:dyDescent="0.35">
      <c r="C107" t="s">
        <v>842</v>
      </c>
      <c r="D107" s="5">
        <v>8824370000000</v>
      </c>
      <c r="E107" s="5">
        <v>9342582000000</v>
      </c>
      <c r="F107" s="5">
        <v>8953987000000</v>
      </c>
      <c r="G107" s="5">
        <v>9365514000000</v>
      </c>
      <c r="I107" s="5">
        <v>8953987000000</v>
      </c>
      <c r="J107" s="5">
        <v>9435564000000</v>
      </c>
      <c r="K107" s="5">
        <v>8713450000000</v>
      </c>
      <c r="L107" s="5">
        <v>8215427000000</v>
      </c>
      <c r="M107" s="5">
        <v>7855976000000</v>
      </c>
      <c r="N107" s="5">
        <v>7605934000000</v>
      </c>
      <c r="O107" s="5">
        <v>10532424000000</v>
      </c>
      <c r="P107" s="5">
        <v>7613709000000</v>
      </c>
      <c r="Q107" s="5">
        <v>8506983000000</v>
      </c>
      <c r="R107" s="5">
        <v>8207469000000</v>
      </c>
      <c r="S107" s="5">
        <v>7407519000000</v>
      </c>
      <c r="T107" s="5">
        <v>6973228000000</v>
      </c>
      <c r="U107" s="5">
        <v>5229338000000</v>
      </c>
      <c r="V107" s="5">
        <v>4487552000000</v>
      </c>
      <c r="W107" s="5">
        <v>3498699000000</v>
      </c>
      <c r="X107" s="5">
        <v>2973425000000</v>
      </c>
      <c r="Y107" s="5">
        <v>1902262000000</v>
      </c>
      <c r="Z107" s="5">
        <v>1409286000000</v>
      </c>
    </row>
    <row r="108" spans="3:26" ht="15.5" x14ac:dyDescent="0.35">
      <c r="C108" t="s">
        <v>128</v>
      </c>
      <c r="D108" s="5">
        <v>28244450000000</v>
      </c>
      <c r="E108" s="5">
        <v>28095487000000</v>
      </c>
      <c r="F108" s="5">
        <v>28473684000000</v>
      </c>
      <c r="G108" s="5">
        <v>27489802000000</v>
      </c>
      <c r="I108" s="5">
        <v>28473684000000</v>
      </c>
      <c r="J108" s="5">
        <v>28250624000000</v>
      </c>
      <c r="K108" s="5">
        <v>26824744000000</v>
      </c>
      <c r="L108" s="5">
        <v>24709372000000</v>
      </c>
      <c r="M108" s="5">
        <v>22169299000000</v>
      </c>
      <c r="N108" s="5">
        <v>21915054000000</v>
      </c>
      <c r="O108" s="5">
        <v>20852301000000</v>
      </c>
      <c r="P108" s="5">
        <v>19336901000000</v>
      </c>
      <c r="Q108" s="5">
        <v>16868949000000</v>
      </c>
      <c r="R108" s="5">
        <v>16990835000000</v>
      </c>
      <c r="S108" s="5">
        <v>9712021000000</v>
      </c>
      <c r="T108" s="5">
        <v>8844930000000</v>
      </c>
      <c r="U108" s="5">
        <v>7440017000000</v>
      </c>
      <c r="V108" s="5">
        <v>6406625000000</v>
      </c>
      <c r="W108" s="5">
        <v>4144659000000</v>
      </c>
      <c r="X108" s="5">
        <v>3406957000000</v>
      </c>
      <c r="Y108" s="5">
        <v>1046739000000</v>
      </c>
      <c r="Z108" s="5">
        <v>770686000000</v>
      </c>
    </row>
    <row r="109" spans="3:26" ht="15.5" x14ac:dyDescent="0.35">
      <c r="C109" t="s">
        <v>125</v>
      </c>
      <c r="D109" s="5">
        <v>6200154000000</v>
      </c>
      <c r="E109" s="5">
        <v>5607614000000</v>
      </c>
      <c r="F109" s="5">
        <v>5852206000000</v>
      </c>
      <c r="G109" s="5">
        <v>5420532000000</v>
      </c>
      <c r="I109" s="5">
        <v>5852206000000</v>
      </c>
      <c r="J109" s="5">
        <v>5495208000000</v>
      </c>
      <c r="K109" s="5">
        <v>7451236000000</v>
      </c>
      <c r="L109" s="5">
        <v>7321331000000</v>
      </c>
      <c r="M109" s="5">
        <v>5525516000000</v>
      </c>
      <c r="N109" s="5">
        <v>4880722000000</v>
      </c>
      <c r="O109" s="5">
        <v>3184290000000</v>
      </c>
      <c r="P109" s="5">
        <v>3147666000000</v>
      </c>
      <c r="Q109" s="5">
        <v>3219241000000</v>
      </c>
      <c r="R109" s="5">
        <v>3548734000000</v>
      </c>
      <c r="S109" s="5">
        <v>3225988000000</v>
      </c>
      <c r="T109" s="5">
        <v>1962039000000</v>
      </c>
      <c r="U109" s="5">
        <v>1779493000000</v>
      </c>
      <c r="V109" s="5">
        <v>919802000000</v>
      </c>
      <c r="W109" s="5">
        <v>798382000000</v>
      </c>
      <c r="X109" s="5">
        <v>951767000000</v>
      </c>
      <c r="Y109" s="5">
        <v>2971269000000</v>
      </c>
      <c r="Z109" s="5">
        <v>2644785000000</v>
      </c>
    </row>
    <row r="110" spans="3:26" ht="15.5" x14ac:dyDescent="0.35">
      <c r="C110" t="s">
        <v>132</v>
      </c>
      <c r="D110" s="5">
        <v>1715730000000</v>
      </c>
      <c r="E110" s="5">
        <v>1735904000000</v>
      </c>
      <c r="F110" s="5">
        <v>1778772000000</v>
      </c>
      <c r="G110" s="5">
        <v>1738924000000</v>
      </c>
      <c r="I110" s="5">
        <v>1778772000000</v>
      </c>
      <c r="J110" s="5">
        <v>1805639000000</v>
      </c>
      <c r="K110" s="5">
        <v>1564773000000</v>
      </c>
      <c r="L110" s="5">
        <v>1567120000000</v>
      </c>
      <c r="M110" s="5">
        <v>1582292000000</v>
      </c>
      <c r="N110" s="5">
        <v>1629620000000</v>
      </c>
      <c r="O110" s="5">
        <v>1377452000000</v>
      </c>
      <c r="P110" s="5">
        <v>679331000000</v>
      </c>
    </row>
    <row r="111" spans="3:26" ht="15.5" x14ac:dyDescent="0.35">
      <c r="C111" t="s">
        <v>134</v>
      </c>
      <c r="D111" s="5">
        <v>1660579336000000</v>
      </c>
      <c r="E111" s="5">
        <v>1640830566000000</v>
      </c>
      <c r="F111" s="5">
        <v>1586828536000000</v>
      </c>
      <c r="G111" s="5">
        <v>1538501812000000</v>
      </c>
      <c r="I111" s="5">
        <v>1586828536000000</v>
      </c>
      <c r="J111" s="5">
        <v>1449301328000000</v>
      </c>
      <c r="K111" s="5">
        <v>1408107010000000</v>
      </c>
      <c r="L111" s="5">
        <v>1314731674000000</v>
      </c>
      <c r="M111" s="5">
        <v>1228344680000000</v>
      </c>
      <c r="N111" s="5">
        <v>1075570256000000</v>
      </c>
      <c r="O111" s="5">
        <v>918989312000000</v>
      </c>
      <c r="P111" s="5">
        <v>824787944000000</v>
      </c>
      <c r="Q111" s="5">
        <v>750319671000000</v>
      </c>
      <c r="R111" s="5">
        <v>676738753000000</v>
      </c>
      <c r="S111" s="5">
        <v>594372770000000</v>
      </c>
      <c r="T111" s="5">
        <v>552423892000000</v>
      </c>
      <c r="U111" s="5">
        <v>496304573000000</v>
      </c>
      <c r="V111" s="5">
        <v>442994197000000</v>
      </c>
      <c r="W111" s="5">
        <v>381908353000000</v>
      </c>
      <c r="X111" s="5">
        <v>324419069000000</v>
      </c>
      <c r="Y111" s="5">
        <v>282392294000000</v>
      </c>
      <c r="Z111" s="5">
        <v>245569856000000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636</v>
      </c>
      <c r="W114" s="5">
        <v>1989624000000</v>
      </c>
      <c r="X114" s="5">
        <v>1005633000000</v>
      </c>
      <c r="Y114" s="5">
        <v>841266000000</v>
      </c>
      <c r="Z114" s="5">
        <v>1121603000000</v>
      </c>
    </row>
    <row r="115" spans="3:26" ht="15.5" x14ac:dyDescent="0.35">
      <c r="C115" t="s">
        <v>637</v>
      </c>
      <c r="D115" s="5">
        <v>1268824684000000</v>
      </c>
      <c r="E115" s="5">
        <v>1276408911000000</v>
      </c>
      <c r="F115" s="5">
        <v>1233799081000000</v>
      </c>
      <c r="G115" s="5">
        <v>1190664137000000</v>
      </c>
      <c r="I115" s="5">
        <v>1233799081000000</v>
      </c>
      <c r="J115" s="5">
        <v>1120613667000000</v>
      </c>
      <c r="K115" s="5">
        <v>1090766807000000</v>
      </c>
      <c r="L115" s="5">
        <v>1030451783000000</v>
      </c>
      <c r="M115" s="5">
        <v>968606744000000</v>
      </c>
      <c r="N115" s="5">
        <v>834283843000000</v>
      </c>
      <c r="O115" s="5">
        <v>698980068000000</v>
      </c>
      <c r="P115" s="5">
        <v>629812017000000</v>
      </c>
      <c r="Q115" s="5">
        <v>581115442000000</v>
      </c>
      <c r="R115" s="5">
        <v>530133625000000</v>
      </c>
      <c r="S115" s="5">
        <v>473666215000000</v>
      </c>
      <c r="T115" s="5">
        <v>447905756000000</v>
      </c>
      <c r="U115" s="5">
        <v>409485763000000</v>
      </c>
      <c r="V115" s="5">
        <v>370274199000000</v>
      </c>
      <c r="W115" s="5">
        <v>323427592000000</v>
      </c>
      <c r="X115" s="5">
        <v>277530635000000</v>
      </c>
      <c r="Y115" s="5">
        <v>245139946000000</v>
      </c>
      <c r="Z115" s="5">
        <v>209528921000000</v>
      </c>
    </row>
    <row r="116" spans="3:26" ht="15.5" x14ac:dyDescent="0.35">
      <c r="C116" t="s">
        <v>638</v>
      </c>
      <c r="D116" s="5">
        <v>1268824684000000</v>
      </c>
      <c r="E116" s="5">
        <v>1276408911000000</v>
      </c>
      <c r="F116" s="5">
        <v>1233799081000000</v>
      </c>
      <c r="G116" s="5">
        <v>1190664137000000</v>
      </c>
      <c r="I116" s="5">
        <v>1233799081000000</v>
      </c>
      <c r="J116" s="5">
        <v>1120613667000000</v>
      </c>
      <c r="K116" s="5">
        <v>1090766807000000</v>
      </c>
      <c r="L116" s="5">
        <v>1030451783000000</v>
      </c>
      <c r="M116" s="5">
        <v>968606744000000</v>
      </c>
      <c r="N116" s="5">
        <v>834283843000000</v>
      </c>
      <c r="O116" s="5">
        <v>698980068000000</v>
      </c>
      <c r="P116" s="5">
        <v>629812017000000</v>
      </c>
      <c r="Q116" s="5">
        <v>581115442000000</v>
      </c>
      <c r="R116" s="5">
        <v>530133625000000</v>
      </c>
      <c r="S116" s="5">
        <v>473666215000000</v>
      </c>
      <c r="T116" s="5">
        <v>447905756000000</v>
      </c>
      <c r="U116" s="5">
        <v>409485763000000</v>
      </c>
      <c r="V116" s="5">
        <v>370274199000000</v>
      </c>
      <c r="W116" s="5">
        <v>323427592000000</v>
      </c>
      <c r="X116" s="5">
        <v>277530635000000</v>
      </c>
      <c r="Y116" s="5">
        <v>245139946000000</v>
      </c>
      <c r="Z116" s="5">
        <v>209528921000000</v>
      </c>
    </row>
    <row r="117" spans="3:26" ht="15.5" x14ac:dyDescent="0.35">
      <c r="C117" t="s">
        <v>843</v>
      </c>
    </row>
    <row r="118" spans="3:26" ht="15.5" x14ac:dyDescent="0.35">
      <c r="C118" t="s">
        <v>639</v>
      </c>
      <c r="D118" s="5">
        <v>4082594000000</v>
      </c>
      <c r="E118" s="5">
        <v>4297657000000</v>
      </c>
      <c r="F118" s="5">
        <v>3966077000000</v>
      </c>
      <c r="G118" s="5">
        <v>5470047000000</v>
      </c>
      <c r="I118" s="5">
        <v>3966077000000</v>
      </c>
      <c r="J118" s="5">
        <v>3656298000000</v>
      </c>
      <c r="K118" s="5">
        <v>10070820000000</v>
      </c>
      <c r="L118" s="5">
        <v>7936206000000</v>
      </c>
      <c r="M118" s="5">
        <v>10017194000000</v>
      </c>
      <c r="N118" s="5">
        <v>10163163000000</v>
      </c>
      <c r="O118" s="5">
        <v>6717474000000</v>
      </c>
      <c r="P118" s="5">
        <v>6494491000000</v>
      </c>
      <c r="Q118" s="5">
        <v>5758414000000</v>
      </c>
      <c r="R118" s="5">
        <v>4900942000000</v>
      </c>
      <c r="S118" s="5">
        <v>4156053000000</v>
      </c>
      <c r="T118" s="5">
        <v>3754260000000</v>
      </c>
      <c r="U118" s="5">
        <v>3301039000000</v>
      </c>
      <c r="V118" s="5">
        <v>2330295000000</v>
      </c>
      <c r="W118" s="5">
        <v>3466962000000</v>
      </c>
      <c r="X118" s="5">
        <v>2896477000000</v>
      </c>
      <c r="Y118" s="5">
        <v>2488707000000</v>
      </c>
      <c r="Z118" s="5">
        <v>4048142000000</v>
      </c>
    </row>
    <row r="119" spans="3:26" ht="15.5" x14ac:dyDescent="0.35">
      <c r="C119" t="s">
        <v>640</v>
      </c>
      <c r="D119" s="5">
        <v>7628599000000</v>
      </c>
      <c r="E119" s="5">
        <v>4375567000000</v>
      </c>
      <c r="F119" s="5">
        <v>4733862000000</v>
      </c>
      <c r="G119" s="5">
        <v>5413791000000</v>
      </c>
      <c r="I119" s="5">
        <v>4733862000000</v>
      </c>
      <c r="J119" s="5">
        <v>4651955000000</v>
      </c>
      <c r="K119" s="5">
        <v>6701256000000</v>
      </c>
      <c r="L119" s="5">
        <v>9666648000000</v>
      </c>
      <c r="M119" s="5">
        <v>6644294000000</v>
      </c>
      <c r="N119" s="5">
        <v>4400045000000</v>
      </c>
      <c r="O119" s="5">
        <v>5321249000000</v>
      </c>
      <c r="P119" s="5">
        <v>5843486000000</v>
      </c>
      <c r="Q119" s="5">
        <v>5800477000000</v>
      </c>
      <c r="R119" s="5">
        <v>4187148000000</v>
      </c>
      <c r="S119" s="5">
        <v>4374939000000</v>
      </c>
      <c r="T119" s="5">
        <v>4697946000000</v>
      </c>
      <c r="U119" s="5">
        <v>4539442000000</v>
      </c>
      <c r="V119" s="5">
        <v>5839495000000</v>
      </c>
      <c r="W119" s="5">
        <v>4043322000000</v>
      </c>
      <c r="X119" s="5">
        <v>2550557000000</v>
      </c>
      <c r="Y119" s="5">
        <v>2031512000000</v>
      </c>
      <c r="Z119" s="5">
        <v>3109382000000</v>
      </c>
    </row>
    <row r="120" spans="3:26" ht="15.5" x14ac:dyDescent="0.35">
      <c r="C120" t="s">
        <v>844</v>
      </c>
      <c r="D120" s="5">
        <v>696907000000</v>
      </c>
      <c r="E120" s="5">
        <v>51324000000</v>
      </c>
      <c r="M120" s="5">
        <v>482149000000</v>
      </c>
      <c r="N120" s="5">
        <v>590821000000</v>
      </c>
      <c r="O120" s="5">
        <v>1347523000000</v>
      </c>
      <c r="P120" s="5">
        <v>239735000000</v>
      </c>
      <c r="Q120" s="5">
        <v>610499000000</v>
      </c>
      <c r="R120" s="5">
        <v>2332171000000</v>
      </c>
      <c r="S120" s="5">
        <v>2820965000000</v>
      </c>
      <c r="T120" s="5">
        <v>2503900000000</v>
      </c>
      <c r="U120" s="5">
        <v>3132847000000</v>
      </c>
      <c r="V120" s="5">
        <v>2521877000000</v>
      </c>
      <c r="W120" s="5">
        <v>1481018000000</v>
      </c>
      <c r="X120" s="5">
        <v>1119782000000</v>
      </c>
      <c r="Y120" s="5">
        <v>425947000000</v>
      </c>
      <c r="Z120" s="5">
        <v>535742000000</v>
      </c>
    </row>
    <row r="121" spans="3:26" ht="15.5" x14ac:dyDescent="0.35">
      <c r="C121" t="s">
        <v>641</v>
      </c>
      <c r="D121" s="5">
        <v>1872041000000</v>
      </c>
      <c r="E121" s="5">
        <v>2027630000000</v>
      </c>
      <c r="F121" s="5">
        <v>2047436000000</v>
      </c>
      <c r="G121" s="5">
        <v>870646000000</v>
      </c>
      <c r="I121" s="5">
        <v>2047436000000</v>
      </c>
      <c r="J121" s="5">
        <v>2242516000000</v>
      </c>
      <c r="K121" s="5">
        <v>1629626000000</v>
      </c>
      <c r="L121" s="5">
        <v>1316951000000</v>
      </c>
      <c r="M121" s="5">
        <v>976225000000</v>
      </c>
      <c r="N121" s="5">
        <v>1307298000000</v>
      </c>
      <c r="O121" s="5">
        <v>2332870000000</v>
      </c>
      <c r="P121" s="5">
        <v>2093475000000</v>
      </c>
      <c r="Q121" s="5">
        <v>3040602000000</v>
      </c>
      <c r="R121" s="5">
        <v>2788552000000</v>
      </c>
      <c r="S121" s="5">
        <v>1743337000000</v>
      </c>
      <c r="T121" s="5">
        <v>3080942000000</v>
      </c>
      <c r="U121" s="5">
        <v>500952000000</v>
      </c>
      <c r="V121" s="5">
        <v>128018000000</v>
      </c>
      <c r="W121" s="5">
        <v>449188000000</v>
      </c>
      <c r="X121" s="5">
        <v>448721000000</v>
      </c>
      <c r="Y121" s="5">
        <v>730333000000</v>
      </c>
      <c r="Z121" s="5">
        <v>448325000000</v>
      </c>
    </row>
    <row r="122" spans="3:26" ht="15.5" x14ac:dyDescent="0.35">
      <c r="C122" t="s">
        <v>689</v>
      </c>
      <c r="L122" s="5">
        <v>9740000000</v>
      </c>
      <c r="N122" s="5">
        <v>5957000000</v>
      </c>
    </row>
    <row r="123" spans="3:26" ht="15.5" x14ac:dyDescent="0.35">
      <c r="C123" t="s">
        <v>690</v>
      </c>
      <c r="D123" s="5">
        <v>65000000000</v>
      </c>
      <c r="E123" s="5">
        <v>65000000000</v>
      </c>
      <c r="F123" s="5">
        <v>65000000000</v>
      </c>
      <c r="G123" s="5">
        <v>65000000000</v>
      </c>
      <c r="I123" s="5">
        <v>65000000000</v>
      </c>
      <c r="J123" s="5">
        <v>500000000000</v>
      </c>
      <c r="K123" s="5">
        <v>500000000000</v>
      </c>
      <c r="L123" s="5">
        <v>500000000000</v>
      </c>
      <c r="M123" s="5">
        <v>500000000000</v>
      </c>
      <c r="N123" s="5">
        <v>500000000000</v>
      </c>
      <c r="O123" s="5">
        <v>500000000000</v>
      </c>
      <c r="P123" s="5">
        <v>500000000000</v>
      </c>
    </row>
    <row r="124" spans="3:26" ht="15.5" x14ac:dyDescent="0.35">
      <c r="C124" t="s">
        <v>845</v>
      </c>
      <c r="D124" s="5">
        <v>10399709000000</v>
      </c>
      <c r="E124" s="5">
        <v>11111526000000</v>
      </c>
      <c r="F124" s="5">
        <v>10632695000000</v>
      </c>
      <c r="G124" s="5">
        <v>10009286000000</v>
      </c>
      <c r="I124" s="5">
        <v>10632695000000</v>
      </c>
      <c r="J124" s="5">
        <v>9063133000000</v>
      </c>
      <c r="K124" s="5">
        <v>7893872000000</v>
      </c>
      <c r="L124" s="5">
        <v>6440375000000</v>
      </c>
      <c r="M124" s="5">
        <v>5721988000000</v>
      </c>
      <c r="N124" s="5">
        <v>5317628000000</v>
      </c>
      <c r="O124" s="5">
        <v>4779029000000</v>
      </c>
      <c r="P124" s="5">
        <v>4595738000000</v>
      </c>
      <c r="Q124" s="5">
        <v>3977715000000</v>
      </c>
      <c r="R124" s="5">
        <v>3467007000000</v>
      </c>
      <c r="S124" s="5">
        <v>2802406000000</v>
      </c>
      <c r="T124" s="5">
        <v>1952498000000</v>
      </c>
      <c r="U124" s="5">
        <v>1443902000000</v>
      </c>
      <c r="V124" s="5">
        <v>1029011000000</v>
      </c>
      <c r="W124" s="5">
        <v>715507000000</v>
      </c>
      <c r="X124" s="5">
        <v>460165000000</v>
      </c>
    </row>
    <row r="125" spans="3:26" ht="15.5" x14ac:dyDescent="0.35">
      <c r="C125" t="s">
        <v>159</v>
      </c>
      <c r="D125" s="5">
        <v>1389911590000000</v>
      </c>
      <c r="E125" s="5">
        <v>1381471773000000</v>
      </c>
      <c r="F125" s="5">
        <v>1305140981000000</v>
      </c>
      <c r="G125" s="5">
        <v>1261866404000000</v>
      </c>
      <c r="I125" s="5">
        <v>1305140981000000</v>
      </c>
      <c r="J125" s="5">
        <v>1186466241000000</v>
      </c>
      <c r="K125" s="5">
        <v>1165569417000000</v>
      </c>
      <c r="L125" s="5">
        <v>1093550019000000</v>
      </c>
      <c r="M125" s="5">
        <v>1025495746000000</v>
      </c>
      <c r="N125" s="5">
        <v>890855547000000</v>
      </c>
      <c r="O125" s="5">
        <v>744846156000000</v>
      </c>
      <c r="P125" s="5">
        <v>673034517000000</v>
      </c>
      <c r="Q125" s="5">
        <v>618917977000000</v>
      </c>
      <c r="R125" s="5">
        <v>564023694000000</v>
      </c>
      <c r="S125" s="5">
        <v>504747830000000</v>
      </c>
      <c r="T125" s="5">
        <v>474503275000000</v>
      </c>
      <c r="U125" s="5">
        <v>432337895000000</v>
      </c>
      <c r="V125" s="5">
        <v>391096255000000</v>
      </c>
      <c r="W125" s="5">
        <v>339881013000000</v>
      </c>
      <c r="X125" s="5">
        <v>290311225000000</v>
      </c>
      <c r="Y125" s="5">
        <v>254535601000000</v>
      </c>
      <c r="Z125" s="5">
        <v>222290546000000</v>
      </c>
    </row>
    <row r="126" spans="3:26" ht="15.5" x14ac:dyDescent="0.35">
      <c r="C126" t="s">
        <v>160</v>
      </c>
    </row>
    <row r="127" spans="3:26" ht="15.5" x14ac:dyDescent="0.35">
      <c r="C127" t="s">
        <v>161</v>
      </c>
      <c r="D127" s="5">
        <v>1540938000000</v>
      </c>
      <c r="E127" s="5">
        <v>1540938000000</v>
      </c>
      <c r="F127" s="5">
        <v>1540938000000</v>
      </c>
      <c r="G127" s="5">
        <v>1540938000000</v>
      </c>
      <c r="I127" s="5">
        <v>1540938000000</v>
      </c>
      <c r="J127" s="5">
        <v>1540938000000</v>
      </c>
      <c r="K127" s="5">
        <v>1540938000000</v>
      </c>
      <c r="L127" s="5">
        <v>1540938000000</v>
      </c>
      <c r="M127" s="5">
        <v>1540938000000</v>
      </c>
      <c r="N127" s="5">
        <v>1540938000000</v>
      </c>
      <c r="O127" s="5">
        <v>1540938000000</v>
      </c>
      <c r="P127" s="5">
        <v>1540938000000</v>
      </c>
      <c r="Q127" s="5">
        <v>1540938000000</v>
      </c>
      <c r="R127" s="5">
        <v>1540938000000</v>
      </c>
      <c r="S127" s="5">
        <v>1540938000000</v>
      </c>
      <c r="T127" s="5">
        <v>1540938000000</v>
      </c>
      <c r="U127" s="5">
        <v>1540938000000</v>
      </c>
      <c r="V127" s="5">
        <v>1540938000000</v>
      </c>
      <c r="W127" s="5">
        <v>1540938000000</v>
      </c>
      <c r="X127" s="5">
        <v>1540938000000</v>
      </c>
      <c r="Y127" s="5">
        <v>1540938000000</v>
      </c>
      <c r="Z127" s="5">
        <v>1540938000000</v>
      </c>
    </row>
    <row r="128" spans="3:26" ht="15.5" x14ac:dyDescent="0.35">
      <c r="C128" t="s">
        <v>162</v>
      </c>
      <c r="D128" s="5">
        <v>5492318000000</v>
      </c>
      <c r="E128" s="5">
        <v>5492318000000</v>
      </c>
      <c r="F128" s="5">
        <v>5492318000000</v>
      </c>
      <c r="G128" s="5">
        <v>5492318000000</v>
      </c>
      <c r="I128" s="5">
        <v>5492318000000</v>
      </c>
      <c r="J128" s="5">
        <v>5548977000000</v>
      </c>
      <c r="K128" s="5">
        <v>5548977000000</v>
      </c>
      <c r="L128" s="5">
        <v>5548977000000</v>
      </c>
      <c r="M128" s="5">
        <v>5548977000000</v>
      </c>
      <c r="N128" s="5">
        <v>5548977000000</v>
      </c>
      <c r="O128" s="5">
        <v>5548977000000</v>
      </c>
      <c r="P128" s="5">
        <v>5548977000000</v>
      </c>
      <c r="Q128" s="5">
        <v>5548977000000</v>
      </c>
      <c r="R128" s="5">
        <v>5564552000000</v>
      </c>
      <c r="S128" s="5">
        <v>5564552000000</v>
      </c>
      <c r="T128" s="5">
        <v>5564552000000</v>
      </c>
      <c r="U128" s="5">
        <v>5564552000000</v>
      </c>
      <c r="V128" s="5">
        <v>4396429000000</v>
      </c>
      <c r="W128" s="5">
        <v>3895933000000</v>
      </c>
      <c r="X128" s="5">
        <v>3895933000000</v>
      </c>
      <c r="Y128" s="5">
        <v>3895933000000</v>
      </c>
      <c r="Z128" s="5">
        <v>3895933000000</v>
      </c>
    </row>
    <row r="129" spans="2:26" ht="15.5" x14ac:dyDescent="0.35">
      <c r="C129" t="s">
        <v>163</v>
      </c>
      <c r="D129" s="5">
        <v>255755942000000</v>
      </c>
      <c r="E129" s="5">
        <v>243344859000000</v>
      </c>
      <c r="F129" s="5">
        <v>263188960000000</v>
      </c>
      <c r="G129" s="5">
        <v>256311865000000</v>
      </c>
      <c r="I129" s="5">
        <v>263188960000000</v>
      </c>
      <c r="J129" s="5">
        <v>243679422000000</v>
      </c>
      <c r="K129" s="5">
        <v>222957365000000</v>
      </c>
      <c r="L129" s="5">
        <v>200958858000000</v>
      </c>
      <c r="M129" s="5">
        <v>179580121000000</v>
      </c>
      <c r="N129" s="5">
        <v>160539695000000</v>
      </c>
      <c r="O129" s="5">
        <v>155114148000000</v>
      </c>
      <c r="P129" s="5">
        <v>135568861000000</v>
      </c>
      <c r="Q129" s="5">
        <v>115998322000000</v>
      </c>
      <c r="R129" s="5">
        <v>98503180000000</v>
      </c>
      <c r="S129" s="5">
        <v>81995065000000</v>
      </c>
      <c r="T129" s="5">
        <v>70332010000000</v>
      </c>
      <c r="U129" s="5">
        <v>56928028000000</v>
      </c>
      <c r="V129" s="5">
        <v>45534178000000</v>
      </c>
      <c r="W129" s="5">
        <v>36581874000000</v>
      </c>
      <c r="X129" s="5">
        <v>28528020000000</v>
      </c>
      <c r="Y129" s="5">
        <v>22587283000000</v>
      </c>
      <c r="Z129" s="5">
        <v>18338392000000</v>
      </c>
    </row>
    <row r="130" spans="2:26" ht="15.5" x14ac:dyDescent="0.35">
      <c r="C130" t="s">
        <v>164</v>
      </c>
      <c r="D130" s="5">
        <v>4268903000000</v>
      </c>
      <c r="E130" s="5">
        <v>4268903000000</v>
      </c>
      <c r="F130" s="5">
        <v>4268903000000</v>
      </c>
      <c r="G130" s="5">
        <v>4268903000000</v>
      </c>
      <c r="I130" s="5">
        <v>4268903000000</v>
      </c>
      <c r="J130" s="5">
        <v>3720540000000</v>
      </c>
      <c r="K130" s="5">
        <v>3234149000000</v>
      </c>
      <c r="L130" s="5">
        <v>2826792000000</v>
      </c>
      <c r="M130" s="5">
        <v>2512565000000</v>
      </c>
      <c r="N130" s="5">
        <v>2241254000000</v>
      </c>
      <c r="O130" s="5">
        <v>1955604000000</v>
      </c>
      <c r="P130" s="5">
        <v>1697052000000</v>
      </c>
      <c r="Q130" s="5">
        <v>1463952000000</v>
      </c>
      <c r="R130" s="5">
        <v>1257895000000</v>
      </c>
      <c r="S130" s="5">
        <v>1077708000000</v>
      </c>
      <c r="T130" s="5">
        <v>912850000000</v>
      </c>
      <c r="U130" s="5">
        <v>770311000000</v>
      </c>
      <c r="V130" s="5">
        <v>653094000000</v>
      </c>
      <c r="W130" s="5">
        <v>544901000000</v>
      </c>
      <c r="X130" s="5">
        <v>460108000000</v>
      </c>
      <c r="Y130" s="5">
        <v>392036000000</v>
      </c>
      <c r="Z130" s="5">
        <v>392036000000</v>
      </c>
    </row>
    <row r="131" spans="2:26" ht="15.5" x14ac:dyDescent="0.35">
      <c r="C131" t="s">
        <v>165</v>
      </c>
      <c r="D131" s="5">
        <v>251487039000000</v>
      </c>
      <c r="E131" s="5">
        <v>239075956000000</v>
      </c>
      <c r="F131" s="5">
        <v>258920057000000</v>
      </c>
      <c r="G131" s="5">
        <v>252042962000000</v>
      </c>
      <c r="I131" s="5">
        <v>258920057000000</v>
      </c>
      <c r="J131" s="5">
        <v>239958882000000</v>
      </c>
      <c r="K131" s="5">
        <v>219723216000000</v>
      </c>
      <c r="L131" s="5">
        <v>198132066000000</v>
      </c>
      <c r="M131" s="5">
        <v>177067556000000</v>
      </c>
      <c r="N131" s="5">
        <v>158298441000000</v>
      </c>
      <c r="O131" s="5">
        <v>153158544000000</v>
      </c>
      <c r="P131" s="5">
        <v>133871809000000</v>
      </c>
      <c r="Q131" s="5">
        <v>114534370000000</v>
      </c>
      <c r="R131" s="5">
        <v>97245285000000</v>
      </c>
      <c r="S131" s="5">
        <v>80917357000000</v>
      </c>
      <c r="T131" s="5">
        <v>69419160000000</v>
      </c>
      <c r="U131" s="5">
        <v>56157717000000</v>
      </c>
      <c r="V131" s="5">
        <v>44881084000000</v>
      </c>
      <c r="W131" s="5">
        <v>36036973000000</v>
      </c>
      <c r="X131" s="5">
        <v>28067912000000</v>
      </c>
      <c r="Y131" s="5">
        <v>22195247000000</v>
      </c>
      <c r="Z131" s="5">
        <v>17946356000000</v>
      </c>
    </row>
    <row r="132" spans="2:26" ht="15.5" x14ac:dyDescent="0.35">
      <c r="C132" t="s">
        <v>166</v>
      </c>
      <c r="D132" s="5">
        <v>255755942000000</v>
      </c>
      <c r="E132" s="5">
        <v>243344859000000</v>
      </c>
      <c r="F132" s="5">
        <v>263188960000000</v>
      </c>
      <c r="G132" s="5">
        <v>256311865000000</v>
      </c>
      <c r="I132" s="5">
        <v>263188960000000</v>
      </c>
      <c r="J132" s="5">
        <v>243679422000000</v>
      </c>
      <c r="K132" s="5">
        <v>222957365000000</v>
      </c>
      <c r="L132" s="5">
        <v>200958858000000</v>
      </c>
      <c r="M132" s="5">
        <v>179580121000000</v>
      </c>
      <c r="N132" s="5">
        <v>160539695000000</v>
      </c>
      <c r="O132" s="5">
        <v>155114148000000</v>
      </c>
      <c r="P132" s="5">
        <v>135568861000000</v>
      </c>
      <c r="Q132" s="5">
        <v>115998322000000</v>
      </c>
      <c r="R132" s="5">
        <v>98503180000000</v>
      </c>
      <c r="S132" s="5">
        <v>81995065000000</v>
      </c>
      <c r="T132" s="5">
        <v>70332010000000</v>
      </c>
      <c r="U132" s="5">
        <v>56928028000000</v>
      </c>
      <c r="V132" s="5">
        <v>45534178000000</v>
      </c>
      <c r="W132" s="5">
        <v>36581874000000</v>
      </c>
      <c r="X132" s="5">
        <v>28528020000000</v>
      </c>
      <c r="Y132" s="5">
        <v>22587283000000</v>
      </c>
      <c r="Z132" s="5">
        <v>18338392000000</v>
      </c>
    </row>
    <row r="133" spans="2:26" ht="15.5" x14ac:dyDescent="0.35">
      <c r="C133" t="s">
        <v>167</v>
      </c>
      <c r="D133" s="5">
        <v>230203000000</v>
      </c>
      <c r="E133" s="5">
        <v>226386000000</v>
      </c>
      <c r="F133" s="5">
        <v>221077000000</v>
      </c>
      <c r="G133" s="5">
        <v>219748000000</v>
      </c>
      <c r="I133" s="5">
        <v>221077000000</v>
      </c>
      <c r="J133" s="5">
        <v>194466000000</v>
      </c>
      <c r="K133" s="5">
        <v>181337000000</v>
      </c>
      <c r="L133" s="5">
        <v>163049000000</v>
      </c>
      <c r="M133" s="5">
        <v>136172000000</v>
      </c>
      <c r="N133" s="5">
        <v>118383000000</v>
      </c>
      <c r="O133" s="5">
        <v>100225000000</v>
      </c>
      <c r="P133" s="5">
        <v>93743000000</v>
      </c>
      <c r="Q133" s="5">
        <v>98139000000</v>
      </c>
      <c r="R133" s="5">
        <v>281982000000</v>
      </c>
      <c r="S133" s="5">
        <v>255519000000</v>
      </c>
      <c r="T133" s="5">
        <v>237531000000</v>
      </c>
      <c r="U133" s="5">
        <v>101075000000</v>
      </c>
      <c r="V133" s="5">
        <v>71167000000</v>
      </c>
      <c r="W133" s="5">
        <v>24424000000</v>
      </c>
    </row>
    <row r="134" spans="2:26" ht="15.5" x14ac:dyDescent="0.35">
      <c r="C134" t="s">
        <v>10</v>
      </c>
      <c r="D134" s="5">
        <v>270667746000000</v>
      </c>
      <c r="E134" s="5">
        <v>259358793000000</v>
      </c>
      <c r="F134" s="5">
        <v>281687555000000</v>
      </c>
      <c r="G134" s="5">
        <v>276635408000000</v>
      </c>
      <c r="I134" s="5">
        <v>281687555000000</v>
      </c>
      <c r="J134" s="5">
        <v>262835087000000</v>
      </c>
      <c r="K134" s="5">
        <v>242537593000000</v>
      </c>
      <c r="L134" s="5">
        <v>221181655000000</v>
      </c>
      <c r="M134" s="5">
        <v>202848934000000</v>
      </c>
      <c r="N134" s="5">
        <v>184714709000000</v>
      </c>
      <c r="O134" s="5">
        <v>174143156000000</v>
      </c>
      <c r="P134" s="5">
        <v>151753427000000</v>
      </c>
      <c r="Q134" s="5">
        <v>131401694000000</v>
      </c>
      <c r="R134" s="5">
        <v>112715059000000</v>
      </c>
      <c r="S134" s="5">
        <v>89624940000000</v>
      </c>
      <c r="T134" s="5">
        <v>77920617000000</v>
      </c>
      <c r="U134" s="5">
        <v>63966678000000</v>
      </c>
      <c r="V134" s="5">
        <v>51897942000000</v>
      </c>
      <c r="W134" s="5">
        <v>42027340000000</v>
      </c>
      <c r="X134" s="5">
        <v>34107844000000</v>
      </c>
      <c r="Y134" s="5">
        <v>27856693000000</v>
      </c>
      <c r="Z134" s="5">
        <v>23279310000000</v>
      </c>
    </row>
    <row r="135" spans="2:26" ht="15.5" x14ac:dyDescent="0.35">
      <c r="C135" t="s">
        <v>168</v>
      </c>
      <c r="D135" s="5">
        <v>1660579336000000</v>
      </c>
      <c r="E135" s="5">
        <v>1640830566000000</v>
      </c>
      <c r="F135" s="5">
        <v>1586828536000000</v>
      </c>
      <c r="G135" s="5">
        <v>1538501812000000</v>
      </c>
      <c r="I135" s="5">
        <v>1586828536000000</v>
      </c>
      <c r="J135" s="5">
        <v>1449301328000000</v>
      </c>
      <c r="K135" s="5">
        <v>1408107010000000</v>
      </c>
      <c r="L135" s="5">
        <v>1314731674000000</v>
      </c>
      <c r="M135" s="5">
        <v>1228344680000000</v>
      </c>
      <c r="N135" s="5">
        <v>1075570256000000</v>
      </c>
      <c r="O135" s="5">
        <v>918989312000000</v>
      </c>
      <c r="P135" s="5">
        <v>824787944000000</v>
      </c>
      <c r="Q135" s="5">
        <v>750319671000000</v>
      </c>
      <c r="R135" s="5">
        <v>676738753000000</v>
      </c>
      <c r="S135" s="5">
        <v>594372770000000</v>
      </c>
      <c r="T135" s="5">
        <v>552423892000000</v>
      </c>
      <c r="U135" s="5">
        <v>496304573000000</v>
      </c>
      <c r="V135" s="5">
        <v>442994197000000</v>
      </c>
      <c r="W135" s="5">
        <v>381908353000000</v>
      </c>
      <c r="X135" s="5">
        <v>324419069000000</v>
      </c>
      <c r="Y135" s="5">
        <v>282392294000000</v>
      </c>
      <c r="Z135" s="5">
        <v>245569856000000</v>
      </c>
    </row>
    <row r="136" spans="2:26" ht="15.5" x14ac:dyDescent="0.35">
      <c r="C136" t="s">
        <v>169</v>
      </c>
      <c r="D136" s="5">
        <v>123275050000</v>
      </c>
      <c r="E136" s="5">
        <v>123275050000</v>
      </c>
      <c r="F136" s="5">
        <v>123275050000</v>
      </c>
      <c r="G136" s="5">
        <v>123275050000</v>
      </c>
      <c r="I136" s="5">
        <v>123275050000</v>
      </c>
      <c r="J136" s="5">
        <v>123275050000</v>
      </c>
      <c r="K136" s="5">
        <v>123275050000</v>
      </c>
      <c r="L136" s="5">
        <v>123275050000</v>
      </c>
      <c r="M136" s="5">
        <v>123275050000</v>
      </c>
      <c r="N136" s="5">
        <v>24655010000</v>
      </c>
      <c r="O136" s="5">
        <v>24655010000</v>
      </c>
      <c r="P136" s="5">
        <v>24655010000</v>
      </c>
      <c r="Q136" s="5">
        <v>24655010000</v>
      </c>
      <c r="R136" s="5">
        <v>24655010000</v>
      </c>
      <c r="S136" s="5">
        <v>24655010000</v>
      </c>
      <c r="T136" s="5">
        <v>24655010000</v>
      </c>
      <c r="U136" s="5">
        <v>24655010000</v>
      </c>
      <c r="V136" s="5">
        <v>24655010000</v>
      </c>
      <c r="W136" s="5">
        <v>24655010000</v>
      </c>
      <c r="X136" s="5">
        <v>24655010000</v>
      </c>
      <c r="Y136" s="5">
        <v>24655010000</v>
      </c>
      <c r="Z136" s="5">
        <v>24655010000</v>
      </c>
    </row>
    <row r="138" spans="2:26" ht="15.5" x14ac:dyDescent="0.35">
      <c r="B138" t="s">
        <v>170</v>
      </c>
      <c r="C138" t="s">
        <v>171</v>
      </c>
      <c r="D138" s="5">
        <v>-15658754000000</v>
      </c>
      <c r="E138" s="5">
        <v>47920728000000</v>
      </c>
      <c r="F138" s="5">
        <v>11576805000000</v>
      </c>
      <c r="G138" s="5">
        <v>25008762000000</v>
      </c>
      <c r="I138" s="5">
        <v>77508785000000</v>
      </c>
      <c r="J138" s="5">
        <v>53820229000000</v>
      </c>
      <c r="K138" s="5">
        <v>58115466000000</v>
      </c>
      <c r="L138" s="5">
        <v>33779263000000</v>
      </c>
      <c r="M138" s="5">
        <v>126186318000000</v>
      </c>
      <c r="N138" s="5">
        <v>50978875000000</v>
      </c>
      <c r="O138" s="5">
        <v>51942040000000</v>
      </c>
      <c r="P138" s="5">
        <v>4912562000000</v>
      </c>
      <c r="Q138" s="5">
        <v>9658627000000</v>
      </c>
      <c r="R138" s="5">
        <v>45667484000000</v>
      </c>
      <c r="S138" s="5">
        <v>29459026000000</v>
      </c>
      <c r="T138" s="5">
        <v>35136527000000</v>
      </c>
      <c r="U138" s="5">
        <v>-4189827000000</v>
      </c>
      <c r="V138" s="5">
        <v>27715044000000</v>
      </c>
      <c r="W138" s="5">
        <v>-37228553000000</v>
      </c>
      <c r="X138" s="5">
        <v>2711962000000</v>
      </c>
      <c r="Y138" s="5">
        <v>-18660401000000</v>
      </c>
      <c r="Z138" s="5">
        <v>-1743764000000</v>
      </c>
    </row>
    <row r="139" spans="2:26" ht="15.5" x14ac:dyDescent="0.35">
      <c r="C139" t="s">
        <v>846</v>
      </c>
      <c r="D139" s="5">
        <v>29022391000000</v>
      </c>
      <c r="E139" s="5">
        <v>30666530000000</v>
      </c>
      <c r="F139" s="5">
        <v>29372301000000</v>
      </c>
      <c r="G139" s="5">
        <v>30350342000000</v>
      </c>
      <c r="I139" s="5">
        <v>116653110000000</v>
      </c>
      <c r="J139" s="5">
        <v>110947606000000</v>
      </c>
      <c r="K139" s="5">
        <v>106414649000000</v>
      </c>
      <c r="L139" s="5">
        <v>89720816000000</v>
      </c>
      <c r="M139" s="5">
        <v>87630904000000</v>
      </c>
      <c r="N139" s="5">
        <v>78589390000000</v>
      </c>
      <c r="O139" s="5">
        <v>76539139000000</v>
      </c>
      <c r="P139" s="5">
        <v>67188173000000</v>
      </c>
      <c r="Q139" s="5">
        <v>62896141000000</v>
      </c>
      <c r="R139" s="5">
        <v>57248921000000</v>
      </c>
      <c r="S139" s="5">
        <v>54590864000000</v>
      </c>
      <c r="T139" s="5">
        <v>50279319000000</v>
      </c>
      <c r="U139" s="5">
        <v>40463212000000</v>
      </c>
      <c r="V139" s="5">
        <v>34231828000000</v>
      </c>
      <c r="W139" s="5">
        <v>24204371000000</v>
      </c>
      <c r="X139" s="5">
        <v>20412733000000</v>
      </c>
      <c r="Y139" s="5">
        <v>19127371000000</v>
      </c>
      <c r="Z139" s="5">
        <v>16915774000000</v>
      </c>
    </row>
    <row r="140" spans="2:26" ht="15.5" x14ac:dyDescent="0.35">
      <c r="C140" t="s">
        <v>617</v>
      </c>
      <c r="D140" s="5">
        <v>767958000000</v>
      </c>
      <c r="E140" s="5">
        <v>1026079000000</v>
      </c>
      <c r="F140" s="5">
        <v>-1515879000000</v>
      </c>
      <c r="G140" s="5">
        <v>1354314000000</v>
      </c>
      <c r="I140" s="5">
        <v>3155605000000</v>
      </c>
      <c r="J140" s="5">
        <v>6141705000000</v>
      </c>
      <c r="K140" s="5">
        <v>6355896000000</v>
      </c>
      <c r="L140" s="5">
        <v>5595626000000</v>
      </c>
      <c r="M140" s="5">
        <v>4787096000000</v>
      </c>
      <c r="N140" s="5">
        <v>3438074000000</v>
      </c>
      <c r="O140" s="5">
        <v>4019391000000</v>
      </c>
      <c r="P140" s="5">
        <v>3105023000000</v>
      </c>
      <c r="Q140" s="5">
        <v>2554654000000</v>
      </c>
      <c r="R140" s="5">
        <v>2062231000000</v>
      </c>
      <c r="S140" s="5">
        <v>1532994000000</v>
      </c>
      <c r="T140" s="5">
        <v>1061919000000</v>
      </c>
      <c r="U140" s="5">
        <v>612641000000</v>
      </c>
      <c r="V140" s="5">
        <v>347117000000</v>
      </c>
      <c r="W140" s="5">
        <v>6247264000000</v>
      </c>
      <c r="X140" s="5">
        <v>7206932000000</v>
      </c>
      <c r="Y140" s="5">
        <v>3703399000000</v>
      </c>
      <c r="Z140" s="5">
        <v>3243649000000</v>
      </c>
    </row>
    <row r="141" spans="2:26" ht="15.5" x14ac:dyDescent="0.35">
      <c r="C141" t="s">
        <v>847</v>
      </c>
      <c r="D141" s="5">
        <v>-3784433000000</v>
      </c>
      <c r="E141" s="5">
        <v>-3438404000000</v>
      </c>
      <c r="F141" s="5">
        <v>-3321962000000</v>
      </c>
      <c r="G141" s="5">
        <v>-3316597000000</v>
      </c>
      <c r="I141" s="5">
        <v>-13394155000000</v>
      </c>
      <c r="J141" s="5">
        <v>-12578014000000</v>
      </c>
      <c r="K141" s="5">
        <v>-12184461000000</v>
      </c>
      <c r="L141" s="5">
        <v>-8372338000000</v>
      </c>
      <c r="M141" s="5">
        <v>-9606910000000</v>
      </c>
      <c r="N141" s="5">
        <v>-11422371000000</v>
      </c>
      <c r="O141" s="5">
        <v>-13523795000000</v>
      </c>
      <c r="P141" s="5">
        <v>-11364783000000</v>
      </c>
      <c r="Q141" s="5">
        <v>-11900029000000</v>
      </c>
      <c r="R141" s="5">
        <v>-10313905000000</v>
      </c>
      <c r="S141" s="5">
        <v>-11320613000000</v>
      </c>
      <c r="T141" s="5">
        <v>-11653738000000</v>
      </c>
      <c r="U141" s="5">
        <v>-7790809000000</v>
      </c>
      <c r="V141" s="5">
        <v>-7692146000000</v>
      </c>
      <c r="W141" s="5">
        <v>-7696113000000</v>
      </c>
      <c r="X141" s="5">
        <v>-7715163000000</v>
      </c>
      <c r="Y141" s="5">
        <v>-8016223000000</v>
      </c>
      <c r="Z141" s="5">
        <v>-6937316000000</v>
      </c>
    </row>
    <row r="142" spans="2:26" ht="15.5" x14ac:dyDescent="0.35">
      <c r="C142" t="s">
        <v>848</v>
      </c>
      <c r="F142" s="5">
        <v>-1552406000000</v>
      </c>
      <c r="I142" s="5">
        <v>-1552406000000</v>
      </c>
      <c r="J142" s="5">
        <v>-1165422000000</v>
      </c>
      <c r="K142" s="5">
        <v>-369720000000</v>
      </c>
      <c r="L142" s="5">
        <v>-362848000000</v>
      </c>
      <c r="M142" s="5">
        <v>-2020877000000</v>
      </c>
      <c r="N142" s="5">
        <v>-1031589000000</v>
      </c>
      <c r="O142" s="5">
        <v>-239230000000</v>
      </c>
      <c r="P142" s="5">
        <v>-675161000000</v>
      </c>
      <c r="Q142" s="5">
        <v>-1488730000000</v>
      </c>
      <c r="R142" s="5">
        <v>-1510616000000</v>
      </c>
      <c r="S142" s="5">
        <v>-1427104000000</v>
      </c>
      <c r="T142" s="5">
        <v>-1084181000000</v>
      </c>
      <c r="U142" s="5">
        <v>-234193000000</v>
      </c>
      <c r="V142" s="5">
        <v>-228178000000</v>
      </c>
    </row>
    <row r="143" spans="2:26" ht="15.5" x14ac:dyDescent="0.35">
      <c r="C143" t="s">
        <v>849</v>
      </c>
      <c r="F143" s="5">
        <v>-1852532000000</v>
      </c>
      <c r="G143" s="5">
        <v>1477424000000</v>
      </c>
      <c r="J143" s="5">
        <v>3024747000000</v>
      </c>
      <c r="K143" s="5">
        <v>-465294000000</v>
      </c>
      <c r="L143" s="5">
        <v>3083584000000</v>
      </c>
      <c r="M143" s="5">
        <v>1488981000000</v>
      </c>
      <c r="N143" s="5">
        <v>106142000000</v>
      </c>
      <c r="O143" s="5">
        <v>1864822000000</v>
      </c>
      <c r="P143" s="5">
        <v>-402658000000</v>
      </c>
      <c r="Q143" s="5">
        <v>200959000000</v>
      </c>
      <c r="R143" s="5">
        <v>1763810000000</v>
      </c>
      <c r="S143" s="5">
        <v>2405144000000</v>
      </c>
      <c r="T143" s="5">
        <v>-813189000000</v>
      </c>
      <c r="U143" s="5">
        <v>-11224484000000</v>
      </c>
      <c r="V143" s="5">
        <v>-1557056000000</v>
      </c>
      <c r="W143" s="5">
        <v>1002669000000</v>
      </c>
      <c r="X143" s="5">
        <v>1984543000000</v>
      </c>
      <c r="Y143" s="5">
        <v>7492116000000</v>
      </c>
      <c r="Z143" s="5">
        <v>-4995685000000</v>
      </c>
    </row>
    <row r="144" spans="2:26" ht="15.5" x14ac:dyDescent="0.35">
      <c r="C144" t="s">
        <v>508</v>
      </c>
      <c r="D144" s="5">
        <v>-9425657000000</v>
      </c>
      <c r="E144" s="5">
        <v>-7247607000000</v>
      </c>
      <c r="F144" s="5">
        <v>-4163020000000</v>
      </c>
      <c r="G144" s="5">
        <v>-11648164000000</v>
      </c>
      <c r="I144" s="5">
        <v>-33351462000000</v>
      </c>
      <c r="J144" s="5">
        <v>-36985821000000</v>
      </c>
      <c r="K144" s="5">
        <v>-35130988000000</v>
      </c>
      <c r="L144" s="5">
        <v>-29944225000000</v>
      </c>
      <c r="M144" s="5">
        <v>-27304565000000</v>
      </c>
      <c r="N144" s="5">
        <v>-26021802000000</v>
      </c>
      <c r="O144" s="5">
        <v>-27088835000000</v>
      </c>
      <c r="P144" s="5">
        <v>-24574455000000</v>
      </c>
      <c r="Q144" s="5">
        <v>-22390235000000</v>
      </c>
      <c r="R144" s="5">
        <v>-20631629000000</v>
      </c>
      <c r="S144" s="5">
        <v>-19160735000000</v>
      </c>
      <c r="T144" s="5">
        <v>-15724334000000</v>
      </c>
      <c r="U144" s="5">
        <v>-12749715000000</v>
      </c>
      <c r="V144" s="5">
        <v>-11238594000000</v>
      </c>
      <c r="W144" s="5">
        <v>-10046471000000</v>
      </c>
      <c r="X144" s="5">
        <v>-8855748000000</v>
      </c>
      <c r="Y144" s="5">
        <v>-8008750000000</v>
      </c>
      <c r="Z144" s="5">
        <v>-6730833000000</v>
      </c>
    </row>
    <row r="145" spans="3:26" ht="15.5" x14ac:dyDescent="0.35">
      <c r="C145" t="s">
        <v>683</v>
      </c>
      <c r="T145" s="5">
        <v>231491000000</v>
      </c>
      <c r="U145" s="5">
        <v>75980000000</v>
      </c>
      <c r="V145" s="5">
        <v>190522000000</v>
      </c>
      <c r="W145" s="5">
        <v>229417000000</v>
      </c>
      <c r="X145" s="5">
        <v>167076000000</v>
      </c>
      <c r="Y145" s="5">
        <v>417023000000</v>
      </c>
      <c r="Z145" s="5">
        <v>48949000000</v>
      </c>
    </row>
    <row r="146" spans="3:26" ht="15.5" x14ac:dyDescent="0.35">
      <c r="C146" t="s">
        <v>179</v>
      </c>
      <c r="D146" s="5">
        <v>-3607785000000</v>
      </c>
      <c r="E146" s="5">
        <v>-3938322000000</v>
      </c>
      <c r="F146" s="5">
        <v>-3423857000000</v>
      </c>
      <c r="G146" s="5">
        <v>-3596708000000</v>
      </c>
      <c r="I146" s="5">
        <v>-12512383000000</v>
      </c>
      <c r="J146" s="5">
        <v>-12282274000000</v>
      </c>
      <c r="K146" s="5">
        <v>-11869562000000</v>
      </c>
      <c r="L146" s="5">
        <v>-10107569000000</v>
      </c>
      <c r="M146" s="5">
        <v>-8525496000000</v>
      </c>
      <c r="N146" s="5">
        <v>-6932987000000</v>
      </c>
      <c r="O146" s="5">
        <v>-7909355000000</v>
      </c>
      <c r="P146" s="5">
        <v>-6014149000000</v>
      </c>
      <c r="Q146" s="5">
        <v>-5778687000000</v>
      </c>
      <c r="R146" s="5">
        <v>-5681162000000</v>
      </c>
      <c r="S146" s="5">
        <v>-5022385000000</v>
      </c>
      <c r="T146" s="5">
        <v>-4573173000000</v>
      </c>
      <c r="U146" s="5">
        <v>-3913875000000</v>
      </c>
      <c r="V146" s="5">
        <v>-3084948000000</v>
      </c>
      <c r="W146" s="5">
        <v>-2751678000000</v>
      </c>
      <c r="X146" s="5">
        <v>-2037009000000</v>
      </c>
      <c r="Y146" s="5">
        <v>-2772529000000</v>
      </c>
      <c r="Z146" s="5">
        <v>-2251332000000</v>
      </c>
    </row>
    <row r="147" spans="3:26" ht="15.5" x14ac:dyDescent="0.35">
      <c r="C147" t="s">
        <v>850</v>
      </c>
      <c r="E147" s="5">
        <v>-932110000000</v>
      </c>
      <c r="I147" s="5">
        <v>-887700000000</v>
      </c>
      <c r="J147" s="5">
        <v>-765000000000</v>
      </c>
      <c r="K147" s="5">
        <v>-660000000000</v>
      </c>
      <c r="L147" s="5">
        <v>-493000000000</v>
      </c>
      <c r="M147" s="5">
        <v>-440390000000</v>
      </c>
      <c r="N147" s="5">
        <v>-445180000000</v>
      </c>
      <c r="O147" s="5">
        <v>-413500000000</v>
      </c>
      <c r="P147" s="5">
        <v>-354950000000</v>
      </c>
      <c r="Q147" s="5">
        <v>-308114000000</v>
      </c>
      <c r="R147" s="5">
        <v>-269600000000</v>
      </c>
      <c r="S147" s="5">
        <v>-247256000000</v>
      </c>
      <c r="T147" s="5">
        <v>-213762000000</v>
      </c>
      <c r="U147" s="5">
        <v>-175815000000</v>
      </c>
      <c r="V147" s="5">
        <v>-162261000000</v>
      </c>
      <c r="W147" s="5">
        <v>-105990000000</v>
      </c>
      <c r="X147" s="5">
        <v>-85085000000</v>
      </c>
    </row>
    <row r="148" spans="3:26" ht="15.5" x14ac:dyDescent="0.35">
      <c r="C148" t="s">
        <v>851</v>
      </c>
    </row>
    <row r="149" spans="3:26" ht="15.5" x14ac:dyDescent="0.35">
      <c r="C149" t="s">
        <v>648</v>
      </c>
      <c r="D149" s="5">
        <v>9874000000</v>
      </c>
      <c r="E149" s="5">
        <v>169400000000</v>
      </c>
      <c r="F149" s="5">
        <v>66861000000</v>
      </c>
      <c r="G149" s="5">
        <v>-231371000000</v>
      </c>
      <c r="I149" s="5">
        <v>-599435000000</v>
      </c>
      <c r="J149" s="5">
        <v>696624000000</v>
      </c>
      <c r="K149" s="5">
        <v>417504000000</v>
      </c>
      <c r="L149" s="5">
        <v>9776116000000</v>
      </c>
      <c r="M149" s="5">
        <v>-5905153000000</v>
      </c>
      <c r="N149" s="5">
        <v>-3278195000000</v>
      </c>
      <c r="O149" s="5">
        <v>580463000000</v>
      </c>
      <c r="P149" s="5">
        <v>2975091000000</v>
      </c>
      <c r="Q149" s="5">
        <v>-549529000000</v>
      </c>
      <c r="R149" s="5">
        <v>-30300000000</v>
      </c>
      <c r="S149" s="5">
        <v>-22155000000</v>
      </c>
      <c r="T149" s="5">
        <v>3621000000</v>
      </c>
      <c r="U149" s="5">
        <v>1364963000000</v>
      </c>
      <c r="V149" s="5">
        <v>37283917000000</v>
      </c>
      <c r="W149" s="5">
        <v>-28840553000000</v>
      </c>
      <c r="X149" s="5">
        <v>-6988500000000</v>
      </c>
      <c r="Y149" s="5">
        <v>-333125000000</v>
      </c>
      <c r="Z149" s="5">
        <v>1433831000000</v>
      </c>
    </row>
    <row r="150" spans="3:26" ht="15.5" x14ac:dyDescent="0.35">
      <c r="C150" t="s">
        <v>852</v>
      </c>
      <c r="W150" s="5">
        <v>-316276000000</v>
      </c>
      <c r="X150" s="5">
        <v>-73674000000</v>
      </c>
      <c r="Y150" s="5">
        <v>-45916424000000</v>
      </c>
      <c r="Z150" s="5">
        <v>-268095000000</v>
      </c>
    </row>
    <row r="151" spans="3:26" ht="15.5" x14ac:dyDescent="0.35">
      <c r="C151" t="s">
        <v>853</v>
      </c>
      <c r="W151" s="5">
        <v>-138578000000</v>
      </c>
      <c r="X151" s="5">
        <v>-18577000000</v>
      </c>
      <c r="Y151" s="5">
        <v>147144000000</v>
      </c>
      <c r="Z151" s="5">
        <v>390002000000</v>
      </c>
    </row>
    <row r="152" spans="3:26" ht="15.5" x14ac:dyDescent="0.35">
      <c r="C152" t="s">
        <v>854</v>
      </c>
      <c r="D152" s="5">
        <v>7577841000000</v>
      </c>
      <c r="E152" s="5">
        <v>4161880000000</v>
      </c>
      <c r="F152" s="5">
        <v>1620442000000</v>
      </c>
      <c r="G152" s="5">
        <v>-14010669000000</v>
      </c>
      <c r="I152" s="5">
        <v>-11008328000000</v>
      </c>
      <c r="J152" s="5">
        <v>-5384422000000</v>
      </c>
      <c r="K152" s="5">
        <v>-12118168000000</v>
      </c>
      <c r="L152" s="5">
        <v>-209675000000</v>
      </c>
      <c r="M152" s="5">
        <v>887455000000</v>
      </c>
      <c r="N152" s="5">
        <v>2622554000000</v>
      </c>
      <c r="O152" s="5">
        <v>1242920000000</v>
      </c>
      <c r="P152" s="5">
        <v>1449674000000</v>
      </c>
      <c r="Q152" s="5">
        <v>-522860000000</v>
      </c>
      <c r="R152" s="5">
        <v>-3335070000000</v>
      </c>
      <c r="S152" s="5">
        <v>191547000000</v>
      </c>
      <c r="T152" s="5">
        <v>-315387000000</v>
      </c>
      <c r="U152" s="5">
        <v>282823000000</v>
      </c>
      <c r="V152" s="5">
        <v>1165555000000</v>
      </c>
    </row>
    <row r="153" spans="3:26" ht="15.5" x14ac:dyDescent="0.35">
      <c r="C153" t="s">
        <v>654</v>
      </c>
      <c r="D153" s="5">
        <v>-5883166000000</v>
      </c>
      <c r="E153" s="5">
        <v>1015028000000</v>
      </c>
      <c r="F153" s="5">
        <v>486044000000</v>
      </c>
      <c r="G153" s="5">
        <v>824415000000</v>
      </c>
      <c r="I153" s="5">
        <v>366799000000</v>
      </c>
      <c r="J153" s="5">
        <v>4880997000000</v>
      </c>
      <c r="K153" s="5">
        <v>572359000000</v>
      </c>
      <c r="L153" s="5">
        <v>-4054784000000</v>
      </c>
      <c r="M153" s="5">
        <v>-2906339000000</v>
      </c>
      <c r="N153" s="5">
        <v>1115402000000</v>
      </c>
      <c r="O153" s="5">
        <v>2248758000000</v>
      </c>
      <c r="P153" s="5">
        <v>-1602067000000</v>
      </c>
      <c r="Q153" s="5">
        <v>-2970148000000</v>
      </c>
      <c r="R153" s="5">
        <v>454808000000</v>
      </c>
      <c r="S153" s="5">
        <v>164979000000</v>
      </c>
      <c r="T153" s="5">
        <v>-1441591000000</v>
      </c>
      <c r="U153" s="5">
        <v>1253079000000</v>
      </c>
      <c r="V153" s="5">
        <v>-2184483000000</v>
      </c>
      <c r="W153" s="5">
        <v>-135024000000</v>
      </c>
      <c r="X153" s="5">
        <v>-77817000000</v>
      </c>
      <c r="Y153" s="5">
        <v>-138565000000</v>
      </c>
      <c r="Z153" s="5">
        <v>-549930000000</v>
      </c>
    </row>
    <row r="154" spans="3:26" ht="15.5" x14ac:dyDescent="0.35">
      <c r="C154" t="s">
        <v>855</v>
      </c>
      <c r="D154" s="5">
        <v>-1665102000000</v>
      </c>
      <c r="E154" s="5">
        <v>1642392000000</v>
      </c>
      <c r="F154" s="5">
        <v>-3524901000000</v>
      </c>
      <c r="G154" s="5">
        <v>-3983126000000</v>
      </c>
      <c r="I154" s="5">
        <v>-2929891000000</v>
      </c>
      <c r="J154" s="5">
        <v>1718437000000</v>
      </c>
      <c r="K154" s="5">
        <v>-4489425000000</v>
      </c>
      <c r="L154" s="5">
        <v>633297000000</v>
      </c>
      <c r="M154" s="5">
        <v>1766963000000</v>
      </c>
      <c r="N154" s="5">
        <v>30292000000</v>
      </c>
      <c r="O154" s="5">
        <v>523988000000</v>
      </c>
      <c r="P154" s="5">
        <v>-1760866000000</v>
      </c>
      <c r="Q154" s="5">
        <v>-2759868000000</v>
      </c>
      <c r="R154" s="5">
        <v>-1311522000000</v>
      </c>
      <c r="S154" s="5">
        <v>894179000000</v>
      </c>
      <c r="T154" s="5">
        <v>-550074000000</v>
      </c>
      <c r="U154" s="5">
        <v>-400825000000</v>
      </c>
      <c r="V154" s="5">
        <v>-605581000000</v>
      </c>
    </row>
    <row r="155" spans="3:26" ht="15.5" x14ac:dyDescent="0.35">
      <c r="C155" t="s">
        <v>650</v>
      </c>
      <c r="D155" s="5">
        <v>19543458000000</v>
      </c>
      <c r="E155" s="5">
        <v>-16273823000000</v>
      </c>
      <c r="F155" s="5">
        <v>8185665000000</v>
      </c>
      <c r="G155" s="5">
        <v>-617922000000</v>
      </c>
      <c r="I155" s="5">
        <v>-3835846000000</v>
      </c>
      <c r="J155" s="5">
        <v>91646548000000</v>
      </c>
      <c r="K155" s="5">
        <v>60869260000000</v>
      </c>
      <c r="L155" s="5">
        <v>-6900307000000</v>
      </c>
      <c r="M155" s="5">
        <v>-245707000000</v>
      </c>
      <c r="N155" s="5">
        <v>-137243099000000</v>
      </c>
      <c r="O155" s="5">
        <v>-118822000000</v>
      </c>
      <c r="P155" s="5">
        <v>48942000000</v>
      </c>
      <c r="Q155" s="5">
        <v>-6712029000000</v>
      </c>
      <c r="R155" s="5">
        <v>-2034498000000</v>
      </c>
      <c r="S155" s="5">
        <v>25774564000000</v>
      </c>
      <c r="T155" s="5">
        <v>14766508000000</v>
      </c>
      <c r="U155" s="5">
        <v>-6607636000000</v>
      </c>
      <c r="V155" s="5">
        <v>-13247371000000</v>
      </c>
      <c r="W155" s="5">
        <v>-18064828000000</v>
      </c>
      <c r="X155" s="5">
        <v>-2466999000000</v>
      </c>
      <c r="Y155" s="5">
        <v>-669336000000</v>
      </c>
    </row>
    <row r="156" spans="3:26" ht="15.5" x14ac:dyDescent="0.35">
      <c r="C156" t="s">
        <v>651</v>
      </c>
      <c r="D156" s="5">
        <v>-42922206000000</v>
      </c>
      <c r="E156" s="5">
        <v>-287574000000</v>
      </c>
      <c r="F156" s="5">
        <v>-51005831000000</v>
      </c>
      <c r="G156" s="5">
        <v>14246449000000</v>
      </c>
      <c r="I156" s="5">
        <v>-75158559000000</v>
      </c>
      <c r="J156" s="5">
        <v>-111218318000000</v>
      </c>
      <c r="K156" s="5">
        <v>-100405857000000</v>
      </c>
      <c r="L156" s="5">
        <v>-73189294000000</v>
      </c>
      <c r="M156" s="5">
        <v>-51043093000000</v>
      </c>
      <c r="N156" s="5">
        <v>9394072000000</v>
      </c>
      <c r="O156" s="5">
        <v>-52792003000000</v>
      </c>
      <c r="P156" s="5">
        <v>-71291269000000</v>
      </c>
      <c r="Q156" s="5">
        <v>-52854462000000</v>
      </c>
      <c r="R156" s="5">
        <v>-29288974000000</v>
      </c>
      <c r="S156" s="5">
        <v>-39703557000000</v>
      </c>
      <c r="T156" s="5">
        <v>-34315786000000</v>
      </c>
      <c r="U156" s="5">
        <v>-52130025000000</v>
      </c>
      <c r="V156" s="5">
        <v>-54132447000000</v>
      </c>
      <c r="W156" s="5">
        <v>-48707452000000</v>
      </c>
      <c r="X156" s="5">
        <v>-30768658000000</v>
      </c>
      <c r="Y156" s="5">
        <v>-12940868000000</v>
      </c>
      <c r="Z156" s="5">
        <v>-28914778000000</v>
      </c>
    </row>
    <row r="157" spans="3:26" ht="15.5" x14ac:dyDescent="0.35">
      <c r="C157" t="s">
        <v>856</v>
      </c>
      <c r="D157" s="5">
        <v>447351000000</v>
      </c>
      <c r="E157" s="5">
        <v>-500427000000</v>
      </c>
      <c r="F157" s="5">
        <v>199933000000</v>
      </c>
      <c r="G157" s="5">
        <v>-357975000000</v>
      </c>
      <c r="I157" s="5">
        <v>-163508000000</v>
      </c>
      <c r="J157" s="5">
        <v>-1075617000000</v>
      </c>
      <c r="K157" s="5">
        <v>-670970000000</v>
      </c>
      <c r="L157" s="5">
        <v>-222986000000</v>
      </c>
      <c r="M157" s="5">
        <v>-400472000000</v>
      </c>
      <c r="N157" s="5">
        <v>2327408000000</v>
      </c>
      <c r="O157" s="5">
        <v>-3316911000000</v>
      </c>
      <c r="P157" s="5">
        <v>606838000000</v>
      </c>
      <c r="Q157" s="5">
        <v>-635341000000</v>
      </c>
      <c r="R157" s="5">
        <v>-1066291000000</v>
      </c>
      <c r="S157" s="5">
        <v>-727630000000</v>
      </c>
      <c r="T157" s="5">
        <v>-94995000000</v>
      </c>
      <c r="U157" s="5">
        <v>-757831000000</v>
      </c>
      <c r="V157" s="5">
        <v>-1028276000000</v>
      </c>
      <c r="W157" s="5">
        <v>-532414000000</v>
      </c>
      <c r="X157" s="5">
        <v>-1069862000000</v>
      </c>
      <c r="Y157" s="5">
        <v>-501086000000</v>
      </c>
      <c r="Z157" s="5">
        <v>-69974000000</v>
      </c>
    </row>
    <row r="158" spans="3:26" ht="15.5" x14ac:dyDescent="0.35">
      <c r="C158" t="s">
        <v>857</v>
      </c>
      <c r="D158" s="5">
        <v>2529000000</v>
      </c>
      <c r="E158" s="5">
        <v>4019000000</v>
      </c>
      <c r="F158" s="5">
        <v>6061000000</v>
      </c>
      <c r="G158" s="5">
        <v>8888000000</v>
      </c>
      <c r="I158" s="5">
        <v>41223000000</v>
      </c>
      <c r="J158" s="5">
        <v>88851000000</v>
      </c>
      <c r="K158" s="5">
        <v>-17464000000</v>
      </c>
      <c r="L158" s="5">
        <v>-38002000000</v>
      </c>
      <c r="M158" s="5">
        <v>10292000000</v>
      </c>
      <c r="N158" s="5">
        <v>51267000000</v>
      </c>
      <c r="O158" s="5">
        <v>25193000000</v>
      </c>
      <c r="P158" s="5">
        <v>5446000000</v>
      </c>
      <c r="Q158" s="5">
        <v>-19526000000</v>
      </c>
      <c r="R158" s="5">
        <v>14322000000</v>
      </c>
      <c r="S158" s="5">
        <v>-8074000000</v>
      </c>
      <c r="T158" s="5">
        <v>16320000000</v>
      </c>
      <c r="U158" s="5">
        <v>-79241000000</v>
      </c>
      <c r="V158" s="5">
        <v>-95558000000</v>
      </c>
      <c r="W158" s="5">
        <v>-6729000000</v>
      </c>
      <c r="X158" s="5">
        <v>-2726000000</v>
      </c>
      <c r="Y158" s="5">
        <v>10551000000</v>
      </c>
      <c r="Z158" s="5">
        <v>16376000000</v>
      </c>
    </row>
    <row r="159" spans="3:26" ht="15.5" x14ac:dyDescent="0.35">
      <c r="C159" t="s">
        <v>858</v>
      </c>
      <c r="D159" s="5">
        <v>-345834000000</v>
      </c>
      <c r="E159" s="5">
        <v>-97941000000</v>
      </c>
      <c r="F159" s="5">
        <v>-964299000000</v>
      </c>
      <c r="G159" s="5">
        <v>-987594000000</v>
      </c>
      <c r="I159" s="5">
        <v>-2502671000000</v>
      </c>
      <c r="J159" s="5">
        <v>-1696820000000</v>
      </c>
      <c r="K159" s="5">
        <v>-1712883000000</v>
      </c>
      <c r="L159" s="5">
        <v>-1456064000000</v>
      </c>
      <c r="M159" s="5">
        <v>-840578000000</v>
      </c>
      <c r="N159" s="5">
        <v>-65298000000</v>
      </c>
      <c r="O159" s="5">
        <v>-854413000000</v>
      </c>
      <c r="P159" s="5">
        <v>-824972000000</v>
      </c>
      <c r="Q159" s="5">
        <v>-817728000000</v>
      </c>
      <c r="R159" s="5">
        <v>-562567000000</v>
      </c>
      <c r="S159" s="5">
        <v>-898909000000</v>
      </c>
      <c r="T159" s="5">
        <v>-744767000000</v>
      </c>
      <c r="U159" s="5">
        <v>-444778000000</v>
      </c>
      <c r="V159" s="5">
        <v>-366959000000</v>
      </c>
      <c r="W159" s="5">
        <v>-306969000000</v>
      </c>
      <c r="X159" s="5">
        <v>-446420000000</v>
      </c>
    </row>
    <row r="160" spans="3:26" ht="15.5" x14ac:dyDescent="0.35">
      <c r="C160" t="s">
        <v>707</v>
      </c>
      <c r="D160" s="5">
        <v>-503305000000</v>
      </c>
      <c r="E160" s="5">
        <v>814944000000</v>
      </c>
      <c r="F160" s="5">
        <v>55210000000</v>
      </c>
      <c r="G160" s="5">
        <v>-1672783000000</v>
      </c>
      <c r="I160" s="5">
        <v>-368424000000</v>
      </c>
      <c r="J160" s="5">
        <v>-138657000000</v>
      </c>
      <c r="K160" s="5">
        <v>-7521645000000</v>
      </c>
      <c r="L160" s="5">
        <v>-25785000000</v>
      </c>
      <c r="M160" s="5">
        <v>1059049000000</v>
      </c>
      <c r="N160" s="5">
        <v>-2568705000000</v>
      </c>
      <c r="O160" s="5">
        <v>1065298000000</v>
      </c>
      <c r="P160" s="5">
        <v>-3205118000000</v>
      </c>
      <c r="Q160" s="5">
        <v>-2500050000000</v>
      </c>
      <c r="R160" s="5">
        <v>818537000000</v>
      </c>
      <c r="S160" s="5">
        <v>-1537618000000</v>
      </c>
      <c r="T160" s="5">
        <v>-62881000000</v>
      </c>
      <c r="U160" s="5">
        <v>1251099000000</v>
      </c>
      <c r="V160" s="5">
        <v>-1454558000000</v>
      </c>
      <c r="W160" s="5">
        <v>-85273000000</v>
      </c>
      <c r="X160" s="5">
        <v>-18741000000</v>
      </c>
      <c r="Y160" s="5">
        <v>250397000000</v>
      </c>
      <c r="Z160" s="5">
        <v>573186000000</v>
      </c>
    </row>
    <row r="161" spans="3:26" ht="15.5" x14ac:dyDescent="0.35">
      <c r="C161" t="s">
        <v>636</v>
      </c>
      <c r="W161" s="5">
        <v>875736000000</v>
      </c>
      <c r="X161" s="5">
        <v>164367000000</v>
      </c>
      <c r="Y161" s="5">
        <v>-284287000000</v>
      </c>
      <c r="Z161" s="5">
        <v>205837000000</v>
      </c>
    </row>
    <row r="162" spans="3:26" ht="15.5" x14ac:dyDescent="0.35">
      <c r="C162" t="s">
        <v>709</v>
      </c>
      <c r="D162" s="5">
        <v>-7123784000000</v>
      </c>
      <c r="E162" s="5">
        <v>40913625000000</v>
      </c>
      <c r="F162" s="5">
        <v>43057362000000</v>
      </c>
      <c r="G162" s="5">
        <v>12526381000000</v>
      </c>
      <c r="I162" s="5">
        <v>110410053000000</v>
      </c>
      <c r="J162" s="5">
        <v>26690842000000</v>
      </c>
      <c r="K162" s="5">
        <v>61073381000000</v>
      </c>
      <c r="L162" s="5">
        <v>55348155000000</v>
      </c>
      <c r="M162" s="5">
        <v>133511934000000</v>
      </c>
      <c r="N162" s="5">
        <v>135030737000000</v>
      </c>
      <c r="O162" s="5">
        <v>70428018000000</v>
      </c>
      <c r="P162" s="5">
        <v>46025884000000</v>
      </c>
      <c r="Q162" s="5">
        <v>50981817000000</v>
      </c>
      <c r="R162" s="5">
        <v>56467413000000</v>
      </c>
      <c r="S162" s="5">
        <v>21477153000000</v>
      </c>
      <c r="T162" s="5">
        <v>39071373000000</v>
      </c>
      <c r="U162" s="5">
        <v>47110182000000</v>
      </c>
      <c r="V162" s="5">
        <v>48599248000000</v>
      </c>
      <c r="W162" s="5">
        <v>46070729000000</v>
      </c>
      <c r="X162" s="5">
        <v>31258163000000</v>
      </c>
      <c r="Y162" s="5">
        <v>31219015000000</v>
      </c>
      <c r="Z162" s="5">
        <v>23344452000000</v>
      </c>
    </row>
    <row r="163" spans="3:26" ht="15.5" x14ac:dyDescent="0.35">
      <c r="C163" t="s">
        <v>859</v>
      </c>
      <c r="D163" s="5">
        <v>-42187000000</v>
      </c>
      <c r="E163" s="5">
        <v>303294000000</v>
      </c>
      <c r="F163" s="5">
        <v>1071045000000</v>
      </c>
      <c r="G163" s="5">
        <v>-511155000000</v>
      </c>
      <c r="I163" s="5">
        <v>1215478000000</v>
      </c>
      <c r="J163" s="5">
        <v>733393000000</v>
      </c>
      <c r="K163" s="5">
        <v>376110000000</v>
      </c>
      <c r="L163" s="5">
        <v>1205821000000</v>
      </c>
      <c r="M163" s="5">
        <v>468387000000</v>
      </c>
      <c r="N163" s="5">
        <v>116126000000</v>
      </c>
      <c r="O163" s="5">
        <v>414211000000</v>
      </c>
      <c r="P163" s="5">
        <v>142617000000</v>
      </c>
      <c r="Q163" s="5">
        <v>113943000000</v>
      </c>
      <c r="R163" s="5">
        <v>13088000000</v>
      </c>
      <c r="S163" s="5">
        <v>54835000000</v>
      </c>
      <c r="T163" s="5">
        <v>46686000000</v>
      </c>
      <c r="U163" s="5">
        <v>17333000000</v>
      </c>
      <c r="V163" s="5">
        <v>84185000000</v>
      </c>
      <c r="W163" s="5">
        <v>52019000000</v>
      </c>
      <c r="X163" s="5">
        <v>96608000000</v>
      </c>
    </row>
    <row r="164" spans="3:26" ht="15.5" x14ac:dyDescent="0.35">
      <c r="C164" t="s">
        <v>860</v>
      </c>
      <c r="D164" s="5">
        <v>-202494000000</v>
      </c>
      <c r="E164" s="5">
        <v>295226000000</v>
      </c>
      <c r="F164" s="5">
        <v>-1498246000000</v>
      </c>
      <c r="G164" s="5">
        <v>2009781000000</v>
      </c>
      <c r="I164" s="5">
        <v>255355000000</v>
      </c>
      <c r="J164" s="5">
        <v>-6480950000000</v>
      </c>
      <c r="K164" s="5">
        <v>2154145000000</v>
      </c>
      <c r="L164" s="5">
        <v>-2241366000000</v>
      </c>
      <c r="M164" s="5">
        <v>-206217000000</v>
      </c>
      <c r="N164" s="5">
        <v>3474062000000</v>
      </c>
      <c r="O164" s="5">
        <v>287817000000</v>
      </c>
      <c r="P164" s="5">
        <v>647637000000</v>
      </c>
      <c r="Q164" s="5">
        <v>857472000000</v>
      </c>
      <c r="R164" s="5">
        <v>744889000000</v>
      </c>
      <c r="S164" s="5">
        <v>266025000000</v>
      </c>
      <c r="T164" s="5">
        <v>473331000000</v>
      </c>
      <c r="U164" s="5">
        <v>1249964000000</v>
      </c>
      <c r="V164" s="5">
        <v>-1094414000000</v>
      </c>
      <c r="W164" s="5">
        <v>597409000000</v>
      </c>
      <c r="X164" s="5">
        <v>331512000000</v>
      </c>
      <c r="Y164" s="5">
        <v>-1849219000000</v>
      </c>
      <c r="Z164" s="5">
        <v>2413264000000</v>
      </c>
    </row>
    <row r="165" spans="3:26" ht="15.5" x14ac:dyDescent="0.35">
      <c r="C165" t="s">
        <v>861</v>
      </c>
      <c r="D165" s="5">
        <v>3253032000000</v>
      </c>
      <c r="E165" s="5">
        <v>-358295000000</v>
      </c>
      <c r="F165" s="5">
        <v>-679929000000</v>
      </c>
      <c r="G165" s="5">
        <v>-42048000000</v>
      </c>
      <c r="I165" s="5">
        <v>81907000000</v>
      </c>
      <c r="J165" s="5">
        <v>-2049301000000</v>
      </c>
      <c r="K165" s="5">
        <v>-2965392000000</v>
      </c>
      <c r="L165" s="5">
        <v>3022354000000</v>
      </c>
      <c r="M165" s="5">
        <v>2244249000000</v>
      </c>
      <c r="N165" s="5">
        <v>-921204000000</v>
      </c>
      <c r="O165" s="5">
        <v>-522237000000</v>
      </c>
      <c r="P165" s="5">
        <v>43009000000</v>
      </c>
      <c r="Q165" s="5">
        <v>1613329000000</v>
      </c>
      <c r="R165" s="5">
        <v>-187791000000</v>
      </c>
      <c r="S165" s="5">
        <v>-323007000000</v>
      </c>
      <c r="T165" s="5">
        <v>158504000000</v>
      </c>
      <c r="U165" s="5">
        <v>-1300053000000</v>
      </c>
      <c r="V165" s="5">
        <v>1796174000000</v>
      </c>
    </row>
    <row r="166" spans="3:26" ht="15.5" x14ac:dyDescent="0.35">
      <c r="C166" t="s">
        <v>713</v>
      </c>
      <c r="D166" s="5">
        <v>-65363000000</v>
      </c>
      <c r="E166" s="5">
        <v>-496021000000</v>
      </c>
      <c r="F166" s="5">
        <v>759018000000</v>
      </c>
      <c r="G166" s="5">
        <v>2415686000000</v>
      </c>
      <c r="I166" s="5">
        <v>2448145000000</v>
      </c>
      <c r="J166" s="5">
        <v>-2098166000000</v>
      </c>
      <c r="K166" s="5">
        <v>9010494000000</v>
      </c>
      <c r="L166" s="5">
        <v>2293350000000</v>
      </c>
      <c r="M166" s="5">
        <v>1372445000000</v>
      </c>
      <c r="N166" s="5">
        <v>4075180000000</v>
      </c>
      <c r="O166" s="5">
        <v>-702168000000</v>
      </c>
      <c r="P166" s="5">
        <v>4126653000000</v>
      </c>
      <c r="Q166" s="5">
        <v>2136940000000</v>
      </c>
      <c r="R166" s="5">
        <v>1638789000000</v>
      </c>
      <c r="S166" s="5">
        <v>1655877000000</v>
      </c>
      <c r="T166" s="5">
        <v>106717000000</v>
      </c>
      <c r="U166" s="5">
        <v>-476714000000</v>
      </c>
      <c r="V166" s="5">
        <v>1875824000000</v>
      </c>
    </row>
    <row r="167" spans="3:26" ht="15.5" x14ac:dyDescent="0.35">
      <c r="C167" t="s">
        <v>845</v>
      </c>
      <c r="D167" s="5">
        <v>-711872000000</v>
      </c>
      <c r="E167" s="5">
        <v>478835000000</v>
      </c>
      <c r="F167" s="5">
        <v>199725000000</v>
      </c>
      <c r="G167" s="5">
        <v>771194000000</v>
      </c>
      <c r="I167" s="5">
        <v>1145878000000</v>
      </c>
      <c r="J167" s="5">
        <v>1169261000000</v>
      </c>
      <c r="K167" s="5">
        <v>1453497000000</v>
      </c>
      <c r="L167" s="5">
        <v>718387000000</v>
      </c>
      <c r="M167" s="5">
        <v>404360000000</v>
      </c>
      <c r="N167" s="5">
        <v>538599000000</v>
      </c>
      <c r="O167" s="5">
        <v>183291000000</v>
      </c>
      <c r="P167" s="5">
        <v>618023000000</v>
      </c>
      <c r="Q167" s="5">
        <v>510708000000</v>
      </c>
      <c r="R167" s="5">
        <v>664601000000</v>
      </c>
      <c r="S167" s="5">
        <v>849908000000</v>
      </c>
      <c r="T167" s="5">
        <v>508596000000</v>
      </c>
      <c r="U167" s="5">
        <v>414891000000</v>
      </c>
      <c r="V167" s="5">
        <v>313504000000</v>
      </c>
      <c r="W167" s="5">
        <v>255343000000</v>
      </c>
      <c r="X167" s="5">
        <v>460165000000</v>
      </c>
    </row>
    <row r="168" spans="3:26" ht="15.5" x14ac:dyDescent="0.35">
      <c r="C168" t="s">
        <v>862</v>
      </c>
      <c r="W168" s="5">
        <v>362228000000</v>
      </c>
      <c r="X168" s="5">
        <v>720458000000</v>
      </c>
      <c r="Y168" s="5">
        <v>-109795000000</v>
      </c>
      <c r="Z168" s="5">
        <v>3960000000</v>
      </c>
    </row>
    <row r="169" spans="3:26" ht="15.5" x14ac:dyDescent="0.35">
      <c r="C169" t="s">
        <v>659</v>
      </c>
      <c r="Y169" s="5">
        <v>-49892000000</v>
      </c>
      <c r="Z169" s="5">
        <v>49892000000</v>
      </c>
    </row>
    <row r="170" spans="3:26" ht="15.5" x14ac:dyDescent="0.35">
      <c r="C170" t="s">
        <v>863</v>
      </c>
    </row>
    <row r="171" spans="3:26" ht="15.5" x14ac:dyDescent="0.35">
      <c r="C171" t="s">
        <v>864</v>
      </c>
      <c r="W171" s="5">
        <v>608610000000</v>
      </c>
      <c r="X171" s="5">
        <v>534384000000</v>
      </c>
      <c r="Y171" s="5">
        <v>562682000000</v>
      </c>
      <c r="Z171" s="5">
        <v>335007000000</v>
      </c>
    </row>
    <row r="172" spans="3:26" ht="15.5" x14ac:dyDescent="0.35">
      <c r="C172" t="s">
        <v>865</v>
      </c>
      <c r="D172" s="5">
        <v>-28631228000000</v>
      </c>
      <c r="E172" s="5">
        <v>31784562000000</v>
      </c>
      <c r="F172" s="5">
        <v>-1965840000000</v>
      </c>
      <c r="G172" s="5">
        <v>10388151000000</v>
      </c>
      <c r="I172" s="5">
        <v>19398176000000</v>
      </c>
      <c r="J172" s="5">
        <v>-2517298000000</v>
      </c>
      <c r="K172" s="5">
        <v>6024946000000</v>
      </c>
      <c r="L172" s="5">
        <v>-15340783000000</v>
      </c>
      <c r="M172" s="5">
        <v>80177575000000</v>
      </c>
      <c r="N172" s="5">
        <v>14699198000000</v>
      </c>
      <c r="O172" s="5">
        <v>18693403000000</v>
      </c>
      <c r="P172" s="5">
        <v>-21994478000000</v>
      </c>
      <c r="Q172" s="5">
        <v>-14127332000000</v>
      </c>
      <c r="R172" s="5">
        <v>22999434000000</v>
      </c>
      <c r="S172" s="5">
        <v>8108117000000</v>
      </c>
      <c r="T172" s="5">
        <v>17626175000000</v>
      </c>
      <c r="U172" s="5">
        <v>-9252769000000</v>
      </c>
      <c r="V172" s="5">
        <v>16908760000000</v>
      </c>
      <c r="W172" s="5">
        <v>-48312022000000</v>
      </c>
      <c r="X172" s="5">
        <v>-8366317000000</v>
      </c>
      <c r="Y172" s="5">
        <v>-30602808000000</v>
      </c>
      <c r="Z172" s="5">
        <v>-1036970000000</v>
      </c>
    </row>
    <row r="173" spans="3:26" ht="15.5" x14ac:dyDescent="0.35">
      <c r="C173" t="s">
        <v>184</v>
      </c>
      <c r="D173" s="5">
        <v>11588921000000</v>
      </c>
      <c r="E173" s="5">
        <v>-1072636000000</v>
      </c>
      <c r="F173" s="5">
        <v>-9012693000000</v>
      </c>
      <c r="G173" s="5">
        <v>386601000000</v>
      </c>
      <c r="I173" s="5">
        <v>-41708637000000</v>
      </c>
      <c r="J173" s="5">
        <v>-33328689000000</v>
      </c>
      <c r="K173" s="5">
        <v>-25070681000000</v>
      </c>
      <c r="L173" s="5">
        <v>-19116216000000</v>
      </c>
      <c r="M173" s="5">
        <v>-14098229000000</v>
      </c>
      <c r="N173" s="5">
        <v>-15553268000000</v>
      </c>
      <c r="O173" s="5">
        <v>-7334896000000</v>
      </c>
      <c r="P173" s="5">
        <v>-7297649000000</v>
      </c>
      <c r="Q173" s="5">
        <v>-6655698000000</v>
      </c>
      <c r="R173" s="5">
        <v>-3662059000000</v>
      </c>
      <c r="S173" s="5">
        <v>-4754155000000</v>
      </c>
      <c r="T173" s="5">
        <v>-2743308000000</v>
      </c>
      <c r="U173" s="5">
        <v>83951000000</v>
      </c>
      <c r="V173" s="5">
        <v>-1300874000000</v>
      </c>
      <c r="W173" s="5">
        <v>-2773338000000</v>
      </c>
      <c r="X173" s="5">
        <v>-3022702000000</v>
      </c>
      <c r="Y173" s="5">
        <v>-3201329000000</v>
      </c>
      <c r="Z173" s="5">
        <v>-2858995000000</v>
      </c>
    </row>
    <row r="174" spans="3:26" ht="15.5" x14ac:dyDescent="0.35">
      <c r="C174" t="s">
        <v>185</v>
      </c>
      <c r="D174" s="5">
        <v>-17337136000000</v>
      </c>
      <c r="E174" s="5">
        <v>-16987375000000</v>
      </c>
      <c r="F174" s="5">
        <v>-15230835000000</v>
      </c>
      <c r="G174" s="5">
        <v>-31536635000000</v>
      </c>
      <c r="I174" s="5">
        <v>-33690926000000</v>
      </c>
      <c r="J174" s="5">
        <v>-58948506000000</v>
      </c>
      <c r="K174" s="5">
        <v>-69796749000000</v>
      </c>
      <c r="L174" s="5">
        <v>-32382986000000</v>
      </c>
      <c r="M174" s="5">
        <v>-41247858000000</v>
      </c>
      <c r="N174" s="5">
        <v>-44117844000000</v>
      </c>
      <c r="O174" s="5">
        <v>-34732414000000</v>
      </c>
      <c r="P174" s="5">
        <v>20627654000000</v>
      </c>
      <c r="Q174" s="5">
        <v>-20620020000000</v>
      </c>
      <c r="R174" s="5">
        <v>-60596377000000</v>
      </c>
      <c r="S174" s="5">
        <v>18935842000000</v>
      </c>
      <c r="T174" s="5">
        <v>-25053743000000</v>
      </c>
      <c r="U174" s="5">
        <v>-4612390000000</v>
      </c>
      <c r="V174" s="5">
        <v>2052255000000</v>
      </c>
      <c r="W174" s="5">
        <v>3316909000000</v>
      </c>
      <c r="X174" s="5">
        <v>-4999306000000</v>
      </c>
      <c r="Y174" s="5">
        <v>25805983000000</v>
      </c>
      <c r="Z174" s="5">
        <v>4205004000000</v>
      </c>
    </row>
    <row r="175" spans="3:26" ht="15.5" x14ac:dyDescent="0.35">
      <c r="C175" t="s">
        <v>866</v>
      </c>
      <c r="D175" s="5">
        <v>-47631817000000</v>
      </c>
      <c r="E175" s="5">
        <v>-33412125000000</v>
      </c>
      <c r="F175" s="5">
        <v>-60156487000000</v>
      </c>
      <c r="G175" s="5">
        <v>-100036607000000</v>
      </c>
      <c r="I175" s="5">
        <v>-225667316000000</v>
      </c>
      <c r="J175" s="5">
        <v>-216097218000000</v>
      </c>
      <c r="K175" s="5">
        <v>-162676803000000</v>
      </c>
      <c r="L175" s="5">
        <v>-136240737000000</v>
      </c>
      <c r="M175" s="5">
        <v>-128125285000000</v>
      </c>
      <c r="N175" s="5">
        <v>-130808823000000</v>
      </c>
      <c r="O175" s="5">
        <v>-113341023000000</v>
      </c>
      <c r="P175" s="5">
        <v>-80019462000000</v>
      </c>
      <c r="Q175" s="5">
        <v>-90070128000000</v>
      </c>
      <c r="R175" s="5">
        <v>-138127963000000</v>
      </c>
      <c r="S175" s="5">
        <v>-60322065000000</v>
      </c>
      <c r="T175" s="5">
        <v>-49735172000000</v>
      </c>
      <c r="U175" s="5">
        <v>-18268301000000</v>
      </c>
      <c r="V175" s="5">
        <v>-23631358000000</v>
      </c>
    </row>
    <row r="176" spans="3:26" ht="15.5" x14ac:dyDescent="0.35">
      <c r="C176" t="s">
        <v>867</v>
      </c>
      <c r="D176" s="5">
        <v>30967114000000</v>
      </c>
      <c r="E176" s="5">
        <v>16857848000000</v>
      </c>
      <c r="F176" s="5">
        <v>46265233000000</v>
      </c>
      <c r="G176" s="5">
        <v>68932296000000</v>
      </c>
      <c r="I176" s="5">
        <v>194313921000000</v>
      </c>
      <c r="J176" s="5">
        <v>160506459000000</v>
      </c>
      <c r="K176" s="5">
        <v>97872788000000</v>
      </c>
      <c r="L176" s="5">
        <v>107010907000000</v>
      </c>
      <c r="M176" s="5">
        <v>90154180000000</v>
      </c>
      <c r="N176" s="5">
        <v>89587869000000</v>
      </c>
      <c r="O176" s="5">
        <v>81979747000000</v>
      </c>
      <c r="P176" s="5">
        <v>102856627000000</v>
      </c>
      <c r="Q176" s="5">
        <v>70914740000000</v>
      </c>
      <c r="R176" s="5">
        <v>82343696000000</v>
      </c>
      <c r="S176" s="5">
        <v>82584300000000</v>
      </c>
      <c r="T176" s="5">
        <v>27283429000000</v>
      </c>
      <c r="U176" s="5">
        <v>15556338000000</v>
      </c>
      <c r="V176" s="5">
        <v>28876712000000</v>
      </c>
    </row>
    <row r="177" spans="3:26" ht="15.5" x14ac:dyDescent="0.35">
      <c r="C177" t="s">
        <v>868</v>
      </c>
      <c r="D177" s="5">
        <v>100000000000</v>
      </c>
      <c r="J177" s="5">
        <v>770959000000</v>
      </c>
      <c r="K177" s="5">
        <v>50000000000</v>
      </c>
      <c r="L177" s="5">
        <v>150000000000</v>
      </c>
      <c r="M177" s="5">
        <v>3656000000</v>
      </c>
      <c r="N177" s="5">
        <v>61671000000</v>
      </c>
      <c r="O177" s="5">
        <v>189740000000</v>
      </c>
      <c r="P177" s="5">
        <v>115679000000</v>
      </c>
      <c r="Q177" s="5">
        <v>35500000000</v>
      </c>
      <c r="R177" s="5">
        <v>29497000000</v>
      </c>
      <c r="U177" s="5">
        <v>985508000000</v>
      </c>
    </row>
    <row r="178" spans="3:26" ht="15.5" x14ac:dyDescent="0.35">
      <c r="C178" t="s">
        <v>869</v>
      </c>
      <c r="D178" s="5">
        <v>20306000000</v>
      </c>
      <c r="E178" s="5">
        <v>1293000000</v>
      </c>
      <c r="F178" s="5">
        <v>6970000000</v>
      </c>
      <c r="G178" s="5">
        <v>59470000000</v>
      </c>
      <c r="I178" s="5">
        <v>107764000000</v>
      </c>
      <c r="J178" s="5">
        <v>38095000000</v>
      </c>
      <c r="K178" s="5">
        <v>34528000000</v>
      </c>
      <c r="L178" s="5">
        <v>46530000000</v>
      </c>
      <c r="M178" s="5">
        <v>10034000000</v>
      </c>
      <c r="N178" s="5">
        <v>9147000000</v>
      </c>
      <c r="O178" s="5">
        <v>1445000000</v>
      </c>
      <c r="P178" s="5">
        <v>11640000000</v>
      </c>
      <c r="Q178" s="5">
        <v>1025000000</v>
      </c>
      <c r="R178" s="5">
        <v>1071000000</v>
      </c>
      <c r="S178" s="5">
        <v>1575000000</v>
      </c>
      <c r="T178" s="5">
        <v>1430000000</v>
      </c>
      <c r="U178" s="5">
        <v>1305000000</v>
      </c>
      <c r="V178" s="5">
        <v>1884000000</v>
      </c>
      <c r="W178" s="5">
        <v>225000000</v>
      </c>
      <c r="X178" s="5">
        <v>140000000</v>
      </c>
      <c r="Y178" s="5">
        <v>108000000</v>
      </c>
      <c r="Z178" s="5">
        <v>51000000</v>
      </c>
    </row>
    <row r="179" spans="3:26" ht="15.5" x14ac:dyDescent="0.35">
      <c r="C179" t="s">
        <v>484</v>
      </c>
      <c r="N179" s="5">
        <v>-303726000000</v>
      </c>
      <c r="O179" s="5">
        <v>-924002000000</v>
      </c>
      <c r="Q179" s="5">
        <v>-269936000000</v>
      </c>
      <c r="T179" s="5">
        <v>47693000000</v>
      </c>
      <c r="U179" s="5">
        <v>26574000000</v>
      </c>
    </row>
    <row r="180" spans="3:26" ht="15.5" x14ac:dyDescent="0.35">
      <c r="C180" t="s">
        <v>870</v>
      </c>
      <c r="R180" s="5">
        <v>-3939435000000</v>
      </c>
      <c r="S180" s="5">
        <v>-2288410000000</v>
      </c>
    </row>
    <row r="181" spans="3:26" ht="15.5" x14ac:dyDescent="0.35">
      <c r="C181" t="s">
        <v>871</v>
      </c>
      <c r="R181" s="5">
        <v>1745000000000</v>
      </c>
      <c r="S181" s="5">
        <v>1485000000000</v>
      </c>
    </row>
    <row r="182" spans="3:26" ht="15.5" x14ac:dyDescent="0.35">
      <c r="C182" t="s">
        <v>189</v>
      </c>
      <c r="D182" s="5">
        <v>-689323000000</v>
      </c>
      <c r="E182" s="5">
        <v>-238418000000</v>
      </c>
      <c r="F182" s="5">
        <v>-1111396000000</v>
      </c>
      <c r="G182" s="5">
        <v>-399219000000</v>
      </c>
      <c r="I182" s="5">
        <v>-1914929000000</v>
      </c>
      <c r="J182" s="5">
        <v>-3565731000000</v>
      </c>
      <c r="K182" s="5">
        <v>-4697731000000</v>
      </c>
      <c r="L182" s="5">
        <v>-2631226000000</v>
      </c>
      <c r="M182" s="5">
        <v>-3061820000000</v>
      </c>
      <c r="N182" s="5">
        <v>-2673737000000</v>
      </c>
      <c r="O182" s="5">
        <v>-2675281000000</v>
      </c>
      <c r="P182" s="5">
        <v>-2347223000000</v>
      </c>
      <c r="Q182" s="5">
        <v>-1736651000000</v>
      </c>
      <c r="R182" s="5">
        <v>-2728366000000</v>
      </c>
      <c r="S182" s="5">
        <v>-2533375000000</v>
      </c>
      <c r="T182" s="5">
        <v>-2661220000000</v>
      </c>
      <c r="U182" s="5">
        <v>-2937296000000</v>
      </c>
      <c r="V182" s="5">
        <v>-3211877000000</v>
      </c>
      <c r="W182" s="5">
        <v>-1727384000000</v>
      </c>
      <c r="X182" s="5">
        <v>-1118823000000</v>
      </c>
      <c r="Y182" s="5">
        <v>-930497000000</v>
      </c>
      <c r="Z182" s="5">
        <v>-1014455000000</v>
      </c>
    </row>
    <row r="183" spans="3:26" ht="15.5" x14ac:dyDescent="0.35">
      <c r="C183" t="s">
        <v>872</v>
      </c>
      <c r="D183" s="5">
        <v>-105627000000</v>
      </c>
      <c r="E183" s="5">
        <v>-196795000000</v>
      </c>
      <c r="F183" s="5">
        <v>-236227000000</v>
      </c>
      <c r="G183" s="5">
        <v>-96184000000</v>
      </c>
      <c r="I183" s="5">
        <v>-536281000000</v>
      </c>
      <c r="J183" s="5">
        <v>-607448000000</v>
      </c>
      <c r="K183" s="5">
        <v>-401617000000</v>
      </c>
      <c r="L183" s="5">
        <v>-723780000000</v>
      </c>
      <c r="M183" s="5">
        <v>-243632000000</v>
      </c>
    </row>
    <row r="184" spans="3:26" ht="15.5" x14ac:dyDescent="0.35">
      <c r="C184" t="s">
        <v>325</v>
      </c>
      <c r="D184" s="5">
        <v>2211000000</v>
      </c>
      <c r="E184" s="5">
        <v>822000000</v>
      </c>
      <c r="F184" s="5">
        <v>1072000000</v>
      </c>
      <c r="G184" s="5">
        <v>3609000000</v>
      </c>
      <c r="I184" s="5">
        <v>5915000000</v>
      </c>
      <c r="J184" s="5">
        <v>6378000000</v>
      </c>
      <c r="K184" s="5">
        <v>22086000000</v>
      </c>
      <c r="L184" s="5">
        <v>5320000000</v>
      </c>
      <c r="M184" s="5">
        <v>15009000000</v>
      </c>
      <c r="N184" s="5">
        <v>9755000000</v>
      </c>
      <c r="O184" s="5">
        <v>36960000000</v>
      </c>
      <c r="P184" s="5">
        <v>10393000000</v>
      </c>
      <c r="Q184" s="5">
        <v>505430000000</v>
      </c>
      <c r="R184" s="5">
        <v>80123000000</v>
      </c>
      <c r="S184" s="5">
        <v>8817000000</v>
      </c>
      <c r="T184" s="5">
        <v>10097000000</v>
      </c>
      <c r="U184" s="5">
        <v>23482000000</v>
      </c>
      <c r="V184" s="5">
        <v>16894000000</v>
      </c>
      <c r="W184" s="5">
        <v>24191000000</v>
      </c>
      <c r="X184" s="5">
        <v>13389000000</v>
      </c>
      <c r="Y184" s="5">
        <v>11045000000</v>
      </c>
      <c r="Z184" s="5">
        <v>13780000000</v>
      </c>
    </row>
    <row r="185" spans="3:26" ht="15.5" x14ac:dyDescent="0.35">
      <c r="C185" t="s">
        <v>374</v>
      </c>
    </row>
    <row r="186" spans="3:26" ht="15.5" x14ac:dyDescent="0.35">
      <c r="C186" t="s">
        <v>873</v>
      </c>
      <c r="W186" s="5">
        <v>-205083000000</v>
      </c>
      <c r="X186" s="5">
        <v>-38932000000</v>
      </c>
      <c r="Y186" s="5">
        <v>-212490000000</v>
      </c>
      <c r="Z186" s="5">
        <v>-25824000000</v>
      </c>
    </row>
    <row r="187" spans="3:26" ht="15.5" x14ac:dyDescent="0.35">
      <c r="C187" t="s">
        <v>502</v>
      </c>
      <c r="X187" s="5">
        <v>24366000000</v>
      </c>
    </row>
    <row r="188" spans="3:26" ht="15.5" x14ac:dyDescent="0.35">
      <c r="C188" t="s">
        <v>874</v>
      </c>
      <c r="W188" s="5">
        <v>-938856000000</v>
      </c>
      <c r="X188" s="5">
        <v>-3912071000000</v>
      </c>
      <c r="Y188" s="5">
        <v>-6530064000000</v>
      </c>
      <c r="Z188" s="5">
        <v>-9403737000000</v>
      </c>
    </row>
    <row r="189" spans="3:26" ht="15.5" x14ac:dyDescent="0.35">
      <c r="C189" t="s">
        <v>875</v>
      </c>
      <c r="P189" s="5">
        <v>500000000000</v>
      </c>
    </row>
    <row r="190" spans="3:26" ht="15.5" x14ac:dyDescent="0.35">
      <c r="C190" t="s">
        <v>876</v>
      </c>
      <c r="W190" s="5">
        <v>-2967801000000</v>
      </c>
      <c r="X190" s="5">
        <v>-2010438000000</v>
      </c>
    </row>
    <row r="191" spans="3:26" ht="15.5" x14ac:dyDescent="0.35">
      <c r="C191" t="s">
        <v>877</v>
      </c>
      <c r="W191" s="5">
        <v>2287915000000</v>
      </c>
      <c r="X191" s="5">
        <v>1984364000000</v>
      </c>
    </row>
    <row r="192" spans="3:26" ht="15.5" x14ac:dyDescent="0.35">
      <c r="C192" t="s">
        <v>215</v>
      </c>
      <c r="D192" s="5">
        <v>11588921000000</v>
      </c>
      <c r="E192" s="5">
        <v>-1072636000000</v>
      </c>
      <c r="F192" s="5">
        <v>-9012693000000</v>
      </c>
      <c r="G192" s="5">
        <v>386601000000</v>
      </c>
      <c r="I192" s="5">
        <v>-41708637000000</v>
      </c>
      <c r="J192" s="5">
        <v>-33328689000000</v>
      </c>
      <c r="K192" s="5">
        <v>-25070681000000</v>
      </c>
      <c r="L192" s="5">
        <v>-19116216000000</v>
      </c>
      <c r="M192" s="5">
        <v>-14098229000000</v>
      </c>
      <c r="N192" s="5">
        <v>-15553268000000</v>
      </c>
      <c r="O192" s="5">
        <v>-7334896000000</v>
      </c>
      <c r="P192" s="5">
        <v>-7297649000000</v>
      </c>
      <c r="Q192" s="5">
        <v>-6655698000000</v>
      </c>
      <c r="R192" s="5">
        <v>-3662059000000</v>
      </c>
      <c r="S192" s="5">
        <v>-4754155000000</v>
      </c>
      <c r="T192" s="5">
        <v>-2743308000000</v>
      </c>
      <c r="U192" s="5">
        <v>83951000000</v>
      </c>
      <c r="V192" s="5">
        <v>-1300874000000</v>
      </c>
      <c r="W192" s="5">
        <v>-2773338000000</v>
      </c>
      <c r="X192" s="5">
        <v>-3022702000000</v>
      </c>
      <c r="Y192" s="5">
        <v>-3201329000000</v>
      </c>
      <c r="Z192" s="5">
        <v>-2858995000000</v>
      </c>
    </row>
    <row r="193" spans="3:26" ht="15.5" x14ac:dyDescent="0.35">
      <c r="C193" t="s">
        <v>878</v>
      </c>
      <c r="D193" s="5">
        <v>645583000000</v>
      </c>
      <c r="E193" s="5">
        <v>51324000000</v>
      </c>
      <c r="G193" s="5">
        <v>-435000000000</v>
      </c>
      <c r="I193" s="5">
        <v>-435000000000</v>
      </c>
      <c r="L193" s="5">
        <v>-483000000000</v>
      </c>
      <c r="M193" s="5">
        <v>-110000000000</v>
      </c>
      <c r="N193" s="5">
        <v>-762000000000</v>
      </c>
      <c r="O193" s="5">
        <v>1106617000000</v>
      </c>
      <c r="P193" s="5">
        <v>-370764000000</v>
      </c>
      <c r="Q193" s="5">
        <v>-1721672000000</v>
      </c>
      <c r="R193" s="5">
        <v>-488794000000</v>
      </c>
      <c r="S193" s="5">
        <v>317065000000</v>
      </c>
      <c r="T193" s="5">
        <v>-628946000000</v>
      </c>
      <c r="U193" s="5">
        <v>610970000000</v>
      </c>
      <c r="V193" s="5">
        <v>1039867000000</v>
      </c>
    </row>
    <row r="194" spans="3:26" ht="15.5" x14ac:dyDescent="0.35">
      <c r="C194" t="s">
        <v>879</v>
      </c>
      <c r="D194" s="5">
        <v>-30124963000000</v>
      </c>
      <c r="E194" s="5">
        <v>-19806000000</v>
      </c>
      <c r="F194" s="5">
        <v>1176790000000</v>
      </c>
      <c r="G194" s="5">
        <v>-143861000000</v>
      </c>
      <c r="I194" s="5">
        <v>-195080000000</v>
      </c>
      <c r="J194" s="5">
        <v>607711000000</v>
      </c>
      <c r="K194" s="5">
        <v>321154000000</v>
      </c>
      <c r="L194" s="5">
        <v>308738000000</v>
      </c>
      <c r="M194" s="5">
        <v>-332381000000</v>
      </c>
      <c r="N194" s="5">
        <v>-1021658000000</v>
      </c>
      <c r="O194" s="5">
        <v>242756000000</v>
      </c>
      <c r="P194" s="5">
        <v>-957816000000</v>
      </c>
      <c r="Q194" s="5">
        <v>252050000000</v>
      </c>
      <c r="R194" s="5">
        <v>1045215000000</v>
      </c>
      <c r="S194" s="5">
        <v>-1337605000000</v>
      </c>
      <c r="T194" s="5">
        <v>907514000000</v>
      </c>
      <c r="U194" s="5">
        <v>372934000000</v>
      </c>
      <c r="V194" s="5">
        <v>-312820000000</v>
      </c>
      <c r="W194" s="5">
        <v>-7883000000</v>
      </c>
      <c r="X194" s="5">
        <v>-281612000000</v>
      </c>
      <c r="Y194" s="5">
        <v>282008000000</v>
      </c>
      <c r="Z194" s="5">
        <v>-635670000000</v>
      </c>
    </row>
    <row r="195" spans="3:26" ht="15.5" x14ac:dyDescent="0.35">
      <c r="C195" t="s">
        <v>676</v>
      </c>
      <c r="D195" s="5">
        <v>29969374000000</v>
      </c>
    </row>
    <row r="196" spans="3:26" ht="15.5" x14ac:dyDescent="0.35">
      <c r="C196" t="s">
        <v>880</v>
      </c>
      <c r="L196" s="5">
        <v>7500000000</v>
      </c>
    </row>
    <row r="197" spans="3:26" ht="15.5" x14ac:dyDescent="0.35">
      <c r="C197" t="s">
        <v>881</v>
      </c>
      <c r="D197" s="5">
        <v>-344264915000000</v>
      </c>
      <c r="F197" s="5">
        <v>-1510677000000</v>
      </c>
      <c r="G197" s="5">
        <v>965462000000</v>
      </c>
      <c r="I197" s="5">
        <v>-1330996000000</v>
      </c>
      <c r="J197" s="5">
        <v>272426000000</v>
      </c>
      <c r="K197" s="5">
        <v>804113000000</v>
      </c>
      <c r="L197" s="5">
        <v>158179000000</v>
      </c>
      <c r="M197" s="5">
        <v>76992000000</v>
      </c>
      <c r="N197" s="5">
        <v>-135389000000</v>
      </c>
      <c r="O197" s="5">
        <v>68260000000</v>
      </c>
      <c r="P197" s="5">
        <v>-58767000000</v>
      </c>
      <c r="Q197" s="5">
        <v>-38523000000</v>
      </c>
      <c r="R197" s="5">
        <v>96146000000</v>
      </c>
      <c r="S197" s="5">
        <v>38602000000</v>
      </c>
    </row>
    <row r="198" spans="3:26" ht="15.5" x14ac:dyDescent="0.35">
      <c r="C198" t="s">
        <v>882</v>
      </c>
      <c r="D198" s="5">
        <v>392553760000000</v>
      </c>
    </row>
    <row r="199" spans="3:26" ht="15.5" x14ac:dyDescent="0.35">
      <c r="C199" t="s">
        <v>883</v>
      </c>
      <c r="Q199" s="5">
        <v>30000000000</v>
      </c>
      <c r="T199" s="5">
        <v>60000000000</v>
      </c>
      <c r="U199" s="5">
        <v>27500000000</v>
      </c>
      <c r="V199" s="5">
        <v>50000000000</v>
      </c>
    </row>
    <row r="200" spans="3:26" ht="15.5" x14ac:dyDescent="0.35">
      <c r="C200" t="s">
        <v>884</v>
      </c>
      <c r="D200" s="5">
        <v>-36985059000000</v>
      </c>
      <c r="F200" s="5">
        <v>-6776284000000</v>
      </c>
      <c r="I200" s="5">
        <v>-37595047000000</v>
      </c>
      <c r="J200" s="5">
        <v>-34208826000000</v>
      </c>
      <c r="K200" s="5">
        <v>-26195948000000</v>
      </c>
      <c r="L200" s="5">
        <v>-19107633000000</v>
      </c>
      <c r="M200" s="5">
        <v>-13732840000000</v>
      </c>
      <c r="N200" s="5">
        <v>-13634221000000</v>
      </c>
      <c r="O200" s="5">
        <v>-8752529000000</v>
      </c>
      <c r="P200" s="5">
        <v>-6410302000000</v>
      </c>
      <c r="Q200" s="5">
        <v>-5177553000000</v>
      </c>
      <c r="R200" s="5">
        <v>-4314626000000</v>
      </c>
      <c r="S200" s="5">
        <v>-3772217000000</v>
      </c>
      <c r="T200" s="5">
        <v>-3081876000000</v>
      </c>
      <c r="U200" s="5">
        <v>-2859981000000</v>
      </c>
      <c r="V200" s="5">
        <v>-2769413000000</v>
      </c>
      <c r="W200" s="5">
        <v>-2765455000000</v>
      </c>
      <c r="X200" s="5">
        <v>-2741090000000</v>
      </c>
      <c r="Y200" s="5">
        <v>-3411135000000</v>
      </c>
      <c r="Z200" s="5">
        <v>-1549623000000</v>
      </c>
    </row>
    <row r="201" spans="3:26" ht="15.5" x14ac:dyDescent="0.35">
      <c r="C201" t="s">
        <v>885</v>
      </c>
      <c r="U201" s="5">
        <v>1932528000000</v>
      </c>
      <c r="V201" s="5">
        <v>691492000000</v>
      </c>
    </row>
    <row r="202" spans="3:26" ht="15.5" x14ac:dyDescent="0.35">
      <c r="C202" t="s">
        <v>886</v>
      </c>
      <c r="Y202" s="5">
        <v>-72202000000</v>
      </c>
      <c r="Z202" s="5">
        <v>-56113000000</v>
      </c>
    </row>
    <row r="203" spans="3:26" ht="15.5" x14ac:dyDescent="0.35">
      <c r="C203" t="s">
        <v>887</v>
      </c>
      <c r="D203" s="5">
        <v>-204859000000</v>
      </c>
      <c r="E203" s="5">
        <v>-1104154000000</v>
      </c>
      <c r="F203" s="5">
        <v>-1902522000000</v>
      </c>
      <c r="I203" s="5">
        <v>-2152514000000</v>
      </c>
      <c r="Z203" s="5">
        <v>-617589000000</v>
      </c>
    </row>
    <row r="204" spans="3:26" ht="15.5" x14ac:dyDescent="0.35">
      <c r="C204" t="s">
        <v>239</v>
      </c>
      <c r="D204" s="5">
        <v>-21406969000000</v>
      </c>
      <c r="E204" s="5">
        <v>29860717000000</v>
      </c>
      <c r="F204" s="5">
        <v>-12666723000000</v>
      </c>
      <c r="G204" s="5">
        <v>-6141272000000</v>
      </c>
      <c r="I204" s="5">
        <v>2109222000000</v>
      </c>
      <c r="J204" s="5">
        <v>-38456966000000</v>
      </c>
      <c r="K204" s="5">
        <v>-36751964000000</v>
      </c>
      <c r="L204" s="5">
        <v>-17719939000000</v>
      </c>
      <c r="M204" s="5">
        <v>70840231000000</v>
      </c>
      <c r="N204" s="5">
        <v>-8692237000000</v>
      </c>
      <c r="O204" s="5">
        <v>9874730000000</v>
      </c>
      <c r="P204" s="5">
        <v>18242567000000</v>
      </c>
      <c r="Q204" s="5">
        <v>-17617091000000</v>
      </c>
      <c r="R204" s="5">
        <v>-18590952000000</v>
      </c>
      <c r="S204" s="5">
        <v>43640713000000</v>
      </c>
      <c r="T204" s="5">
        <v>7339476000000</v>
      </c>
      <c r="U204" s="5">
        <v>-8718266000000</v>
      </c>
      <c r="V204" s="5">
        <v>28466425000000</v>
      </c>
      <c r="W204" s="5">
        <v>-36684982000000</v>
      </c>
      <c r="X204" s="5">
        <v>-5310046000000</v>
      </c>
      <c r="Y204" s="5">
        <v>3944253000000</v>
      </c>
      <c r="Z204" s="5">
        <v>-397755000000</v>
      </c>
    </row>
    <row r="205" spans="3:26" ht="15.5" x14ac:dyDescent="0.35">
      <c r="C205" t="s">
        <v>240</v>
      </c>
      <c r="E205" s="5">
        <v>87549328000000</v>
      </c>
      <c r="I205" s="5">
        <v>85482530000000</v>
      </c>
      <c r="J205" s="5">
        <v>124395987000000</v>
      </c>
      <c r="K205" s="5">
        <v>160422371000000</v>
      </c>
      <c r="L205" s="5">
        <v>177268685000000</v>
      </c>
      <c r="M205" s="5">
        <v>106271237000000</v>
      </c>
      <c r="N205" s="5">
        <v>113067545000000</v>
      </c>
      <c r="O205" s="5">
        <v>103311560000000</v>
      </c>
      <c r="P205" s="5">
        <v>83377439000000</v>
      </c>
      <c r="Q205" s="5">
        <v>100319853000000</v>
      </c>
      <c r="R205" s="5">
        <v>118661241000000</v>
      </c>
      <c r="S205" s="5">
        <v>74475895000000</v>
      </c>
      <c r="T205" s="5">
        <v>67156327000000</v>
      </c>
      <c r="U205" s="5">
        <v>76894602000000</v>
      </c>
      <c r="V205" s="5">
        <v>49176049000000</v>
      </c>
      <c r="W205" s="5">
        <v>86795966000000</v>
      </c>
      <c r="X205" s="5">
        <v>92106012000000</v>
      </c>
      <c r="Y205" s="5">
        <v>28456580000000</v>
      </c>
      <c r="Z205" s="5">
        <v>28854335000000</v>
      </c>
    </row>
    <row r="206" spans="3:26" ht="15.5" x14ac:dyDescent="0.35">
      <c r="C206" t="s">
        <v>241</v>
      </c>
      <c r="D206" s="5">
        <v>-1165978000000</v>
      </c>
      <c r="E206" s="5">
        <v>-344548000000</v>
      </c>
      <c r="F206" s="5">
        <v>13903000000</v>
      </c>
      <c r="G206" s="5">
        <v>-441894000000</v>
      </c>
      <c r="I206" s="5">
        <v>-42424000000</v>
      </c>
      <c r="J206" s="5">
        <v>-456491000000</v>
      </c>
      <c r="K206" s="5">
        <v>725580000000</v>
      </c>
      <c r="L206" s="5">
        <v>873625000000</v>
      </c>
      <c r="M206" s="5">
        <v>157217000000</v>
      </c>
      <c r="N206" s="5">
        <v>1895929000000</v>
      </c>
      <c r="O206" s="5">
        <v>-118745000000</v>
      </c>
      <c r="P206" s="5">
        <v>1691554000000</v>
      </c>
      <c r="Q206" s="5">
        <v>674677000000</v>
      </c>
      <c r="R206" s="5">
        <v>249564000000</v>
      </c>
      <c r="S206" s="5">
        <v>544633000000</v>
      </c>
      <c r="T206" s="5">
        <v>-19908000000</v>
      </c>
      <c r="U206" s="5">
        <v>-1020009000000</v>
      </c>
      <c r="V206" s="5">
        <v>-747872000000</v>
      </c>
      <c r="W206" s="5">
        <v>-934935000000</v>
      </c>
    </row>
    <row r="207" spans="3:26" ht="15.5" x14ac:dyDescent="0.35">
      <c r="C207" t="s">
        <v>242</v>
      </c>
      <c r="D207" s="5">
        <v>-22572947000000</v>
      </c>
      <c r="E207" s="5">
        <v>117065497000000</v>
      </c>
      <c r="F207" s="5">
        <v>-12652820000000</v>
      </c>
      <c r="G207" s="5">
        <v>-6583166000000</v>
      </c>
      <c r="I207" s="5">
        <v>87549328000000</v>
      </c>
      <c r="J207" s="5">
        <v>85482530000000</v>
      </c>
      <c r="K207" s="5">
        <v>124395987000000</v>
      </c>
      <c r="L207" s="5">
        <v>160422371000000</v>
      </c>
      <c r="M207" s="5">
        <v>177268685000000</v>
      </c>
      <c r="N207" s="5">
        <v>106271237000000</v>
      </c>
      <c r="O207" s="5">
        <v>113067545000000</v>
      </c>
      <c r="P207" s="5">
        <v>103311560000000</v>
      </c>
      <c r="Q207" s="5">
        <v>83377439000000</v>
      </c>
      <c r="R207" s="5">
        <v>100319853000000</v>
      </c>
      <c r="S207" s="5">
        <v>118661241000000</v>
      </c>
      <c r="T207" s="5">
        <v>74475895000000</v>
      </c>
      <c r="U207" s="5">
        <v>67156327000000</v>
      </c>
      <c r="V207" s="5">
        <v>76894602000000</v>
      </c>
      <c r="W207" s="5">
        <v>49176049000000</v>
      </c>
      <c r="X207" s="5">
        <v>86795966000000</v>
      </c>
      <c r="Y207" s="5">
        <v>32400833000000</v>
      </c>
      <c r="Z207" s="5">
        <v>28456580000000</v>
      </c>
    </row>
    <row r="209" spans="2:26" ht="15.5" x14ac:dyDescent="0.35">
      <c r="B209" t="s">
        <v>243</v>
      </c>
      <c r="C209" t="s">
        <v>12</v>
      </c>
      <c r="D209" s="5">
        <v>123280000000</v>
      </c>
      <c r="E209" s="5">
        <v>123280000000</v>
      </c>
      <c r="F209" s="5">
        <v>123280000000</v>
      </c>
      <c r="G209" s="5">
        <v>123280000000</v>
      </c>
      <c r="I209" s="5">
        <v>123280000000</v>
      </c>
      <c r="J209" s="5">
        <v>123280000000</v>
      </c>
      <c r="K209" s="5">
        <v>123280000000</v>
      </c>
      <c r="L209" s="5">
        <v>123280000000</v>
      </c>
      <c r="M209" s="5">
        <v>123280000000</v>
      </c>
      <c r="N209" s="5">
        <v>24660000000</v>
      </c>
      <c r="O209" s="5">
        <v>24660000000</v>
      </c>
      <c r="P209" s="5">
        <v>24660000000</v>
      </c>
      <c r="Q209" s="5">
        <v>24660000000</v>
      </c>
      <c r="R209" s="5">
        <v>24660000000</v>
      </c>
      <c r="S209" s="5">
        <v>24660000000</v>
      </c>
      <c r="T209" s="5">
        <v>24660000000</v>
      </c>
      <c r="U209" s="5">
        <v>24660000000</v>
      </c>
      <c r="V209" s="5">
        <v>24660000000</v>
      </c>
      <c r="W209" s="5">
        <v>24660000000</v>
      </c>
      <c r="X209" s="5">
        <v>24660000000</v>
      </c>
      <c r="Y209" s="5">
        <v>24660000000</v>
      </c>
      <c r="Z209" s="5">
        <v>24660000000</v>
      </c>
    </row>
    <row r="210" spans="2:26" ht="15.5" x14ac:dyDescent="0.35">
      <c r="C210" t="s">
        <v>244</v>
      </c>
      <c r="D210" s="6">
        <v>120.46</v>
      </c>
      <c r="E210" s="6">
        <v>119.12</v>
      </c>
      <c r="F210" s="6">
        <v>114.7</v>
      </c>
      <c r="G210" s="6">
        <v>116.66</v>
      </c>
    </row>
    <row r="211" spans="2:26" ht="15.5" x14ac:dyDescent="0.35">
      <c r="C211" t="s">
        <v>245</v>
      </c>
      <c r="D211" s="6">
        <v>46.07</v>
      </c>
      <c r="E211" s="6">
        <v>54.15</v>
      </c>
      <c r="F211" s="6">
        <v>70.400000000000006</v>
      </c>
      <c r="G211" s="6">
        <v>65.36</v>
      </c>
    </row>
    <row r="212" spans="2:26" ht="15.5" x14ac:dyDescent="0.35">
      <c r="C212" t="s">
        <v>73</v>
      </c>
      <c r="D212" s="6">
        <v>21.06</v>
      </c>
      <c r="E212" s="6">
        <v>26.81</v>
      </c>
      <c r="F212" s="6">
        <v>36.67</v>
      </c>
      <c r="G212" s="6">
        <v>30.44</v>
      </c>
    </row>
    <row r="213" spans="2:26" ht="15.5" x14ac:dyDescent="0.35">
      <c r="C213" t="s">
        <v>246</v>
      </c>
      <c r="D213" s="5">
        <v>19115690000000</v>
      </c>
      <c r="E213" s="5">
        <v>18814980000000</v>
      </c>
      <c r="F213" s="5">
        <v>18122510000000</v>
      </c>
      <c r="G213" s="5">
        <v>18637070000000</v>
      </c>
    </row>
    <row r="214" spans="2:26" ht="15.5" x14ac:dyDescent="0.35">
      <c r="C214" t="s">
        <v>247</v>
      </c>
      <c r="D214" s="6">
        <v>8.8999999999999999E-3</v>
      </c>
      <c r="E214" s="6">
        <v>8.8999999999999999E-3</v>
      </c>
      <c r="F214" s="6">
        <v>8.8999999999999999E-3</v>
      </c>
      <c r="G214" s="6">
        <v>9.300000000000001E-3</v>
      </c>
    </row>
    <row r="215" spans="2:26" ht="15.5" x14ac:dyDescent="0.35">
      <c r="C215" t="s">
        <v>248</v>
      </c>
      <c r="D215" s="6">
        <v>5.4900000000000004E-2</v>
      </c>
      <c r="E215" s="6">
        <v>5.67E-2</v>
      </c>
      <c r="F215" s="6">
        <v>5.0199999999999995E-2</v>
      </c>
      <c r="G215" s="6">
        <v>5.2000000000000005E-2</v>
      </c>
    </row>
    <row r="216" spans="2:26" ht="15.5" x14ac:dyDescent="0.35">
      <c r="C216" t="s">
        <v>249</v>
      </c>
      <c r="D216" s="6">
        <v>1.11E-2</v>
      </c>
      <c r="E216" s="6">
        <v>1.1200000000000002E-2</v>
      </c>
      <c r="F216" s="6">
        <v>1.1200000000000002E-2</v>
      </c>
      <c r="G216" s="6">
        <v>1.18E-2</v>
      </c>
    </row>
    <row r="217" spans="2:26" ht="15.5" x14ac:dyDescent="0.35">
      <c r="C217" t="s">
        <v>250</v>
      </c>
    </row>
    <row r="218" spans="2:26" ht="15.5" x14ac:dyDescent="0.35">
      <c r="C218" t="s">
        <v>251</v>
      </c>
      <c r="D218" s="5">
        <v>270668000000000</v>
      </c>
      <c r="E218" s="5">
        <v>259359000000000</v>
      </c>
      <c r="F218" s="5">
        <v>281688000000000</v>
      </c>
      <c r="G218" s="5">
        <v>276635000000000</v>
      </c>
    </row>
    <row r="219" spans="2:26" ht="15.5" x14ac:dyDescent="0.35">
      <c r="C219" t="s">
        <v>252</v>
      </c>
      <c r="D219" s="6">
        <v>2.5299999999999998</v>
      </c>
      <c r="E219" s="6">
        <v>3.07</v>
      </c>
      <c r="F219" s="6">
        <v>3.54</v>
      </c>
      <c r="G219" s="6">
        <v>3.4</v>
      </c>
    </row>
    <row r="220" spans="2:26" ht="15.5" x14ac:dyDescent="0.35">
      <c r="C220" t="s">
        <v>253</v>
      </c>
      <c r="D220" s="6">
        <v>2193.77</v>
      </c>
      <c r="E220" s="6">
        <v>2102.0700000000002</v>
      </c>
      <c r="F220" s="6">
        <v>2283.2399999999998</v>
      </c>
      <c r="G220" s="6">
        <v>2242.27</v>
      </c>
    </row>
    <row r="221" spans="2:26" ht="15.5" x14ac:dyDescent="0.35">
      <c r="C221" t="s">
        <v>254</v>
      </c>
      <c r="D221" s="6">
        <v>2.5499999999999998</v>
      </c>
      <c r="E221" s="6">
        <v>3.09</v>
      </c>
      <c r="F221" s="6">
        <v>3.56</v>
      </c>
      <c r="G221" s="6">
        <v>3.42</v>
      </c>
    </row>
    <row r="222" spans="2:26" ht="15.5" x14ac:dyDescent="0.35">
      <c r="C222" t="s">
        <v>255</v>
      </c>
      <c r="D222" s="6">
        <v>2179.86</v>
      </c>
      <c r="E222" s="6">
        <v>2087.9899999999998</v>
      </c>
      <c r="F222" s="6">
        <v>2268.81</v>
      </c>
      <c r="G222" s="6">
        <v>2228.16</v>
      </c>
    </row>
    <row r="223" spans="2:26" ht="15.5" x14ac:dyDescent="0.35">
      <c r="C223" t="s">
        <v>256</v>
      </c>
    </row>
    <row r="224" spans="2:26" ht="15.5" x14ac:dyDescent="0.35">
      <c r="C224" t="s">
        <v>257</v>
      </c>
    </row>
    <row r="225" spans="3:26" ht="15.5" x14ac:dyDescent="0.35">
      <c r="C225" t="s">
        <v>258</v>
      </c>
      <c r="D225" s="5">
        <v>270438000000000</v>
      </c>
      <c r="E225" s="5">
        <v>259132000000000</v>
      </c>
      <c r="F225" s="5">
        <v>281466000000000</v>
      </c>
      <c r="G225" s="5">
        <v>276416000000000</v>
      </c>
    </row>
    <row r="226" spans="3:26" ht="15.5" x14ac:dyDescent="0.35">
      <c r="C226" t="s">
        <v>24</v>
      </c>
    </row>
    <row r="227" spans="3:26" ht="15.5" x14ac:dyDescent="0.35">
      <c r="C227" t="s">
        <v>21</v>
      </c>
    </row>
    <row r="228" spans="3:26" ht="15.5" x14ac:dyDescent="0.35">
      <c r="C228" t="s">
        <v>259</v>
      </c>
    </row>
    <row r="229" spans="3:26" ht="15.5" x14ac:dyDescent="0.35">
      <c r="C229" t="s">
        <v>260</v>
      </c>
      <c r="D229" s="5">
        <v>-15659000000000</v>
      </c>
      <c r="E229" s="5">
        <v>47921000000000</v>
      </c>
      <c r="F229" s="5">
        <v>11577000000000</v>
      </c>
      <c r="G229" s="5">
        <v>25009000000000</v>
      </c>
    </row>
    <row r="230" spans="3:26" ht="15.5" x14ac:dyDescent="0.35">
      <c r="C230" t="s">
        <v>261</v>
      </c>
      <c r="D230" s="5">
        <v>-689000000000</v>
      </c>
      <c r="E230" s="5">
        <v>-238000000000</v>
      </c>
      <c r="F230" s="5">
        <v>-1111000000000</v>
      </c>
      <c r="G230" s="5">
        <v>-399000000000</v>
      </c>
    </row>
    <row r="231" spans="3:26" ht="15.5" x14ac:dyDescent="0.35">
      <c r="C231" t="s">
        <v>13</v>
      </c>
      <c r="D231" s="5">
        <v>-16348000000000</v>
      </c>
      <c r="E231" s="5">
        <v>47682000000000</v>
      </c>
      <c r="F231" s="5">
        <v>10465000000000</v>
      </c>
      <c r="G231" s="5">
        <v>24610000000000</v>
      </c>
    </row>
    <row r="232" spans="3:26" ht="15.5" x14ac:dyDescent="0.35">
      <c r="C232" t="s">
        <v>16</v>
      </c>
      <c r="D232" s="6">
        <v>-132.61000000000001</v>
      </c>
      <c r="E232" s="6">
        <v>386.8</v>
      </c>
      <c r="F232" s="6">
        <v>84.89</v>
      </c>
      <c r="G232" s="6">
        <v>199.63</v>
      </c>
    </row>
    <row r="233" spans="3:26" ht="15.5" x14ac:dyDescent="0.35">
      <c r="C233" t="s">
        <v>58</v>
      </c>
      <c r="I233" s="6">
        <v>466.74</v>
      </c>
      <c r="J233" s="6">
        <v>444.83</v>
      </c>
      <c r="K233" s="6">
        <v>394.56</v>
      </c>
      <c r="L233" s="6">
        <v>330.45</v>
      </c>
      <c r="M233" s="6">
        <v>254.9</v>
      </c>
      <c r="N233" s="6">
        <v>1100.43</v>
      </c>
      <c r="O233" s="6">
        <v>1158.5899999999999</v>
      </c>
      <c r="P233" s="6">
        <v>1048.68</v>
      </c>
      <c r="Q233" s="6">
        <v>945.45</v>
      </c>
      <c r="R233" s="6">
        <v>835.76</v>
      </c>
      <c r="S233" s="6">
        <v>730.83</v>
      </c>
      <c r="T233" s="6">
        <v>668.66</v>
      </c>
      <c r="U233" s="6">
        <v>578.13</v>
      </c>
      <c r="V233" s="6">
        <v>475.43</v>
      </c>
      <c r="W233" s="6">
        <v>438.83</v>
      </c>
      <c r="X233" s="6">
        <v>343.92</v>
      </c>
      <c r="Y233" s="6">
        <v>276.10000000000002</v>
      </c>
      <c r="Z233" s="6">
        <v>234.28</v>
      </c>
    </row>
    <row r="234" spans="3:26" ht="15.5" x14ac:dyDescent="0.35">
      <c r="C234" t="s">
        <v>72</v>
      </c>
      <c r="I234" s="6">
        <v>17.3</v>
      </c>
      <c r="J234" s="6">
        <v>21.75</v>
      </c>
      <c r="K234" s="6">
        <v>23.82</v>
      </c>
      <c r="L234" s="6">
        <v>25.87</v>
      </c>
      <c r="M234" s="6">
        <v>28.64</v>
      </c>
      <c r="N234" s="6">
        <v>30.76</v>
      </c>
      <c r="O234" s="6">
        <v>28.85</v>
      </c>
      <c r="P234" s="6">
        <v>24.79</v>
      </c>
      <c r="Q234" s="6">
        <v>23.16</v>
      </c>
      <c r="R234" s="6">
        <v>18.55</v>
      </c>
      <c r="S234" s="6">
        <v>18.2</v>
      </c>
      <c r="T234" s="6">
        <v>19.63</v>
      </c>
      <c r="U234" s="6">
        <v>16.61</v>
      </c>
      <c r="V234" s="6">
        <v>19.14</v>
      </c>
      <c r="W234" s="6">
        <v>18.23</v>
      </c>
      <c r="X234" s="6">
        <v>18.61</v>
      </c>
      <c r="Y234" s="6">
        <v>17.57</v>
      </c>
      <c r="Z234" s="6">
        <v>13.87</v>
      </c>
    </row>
    <row r="235" spans="3:26" ht="15.5" x14ac:dyDescent="0.35">
      <c r="C235" t="s">
        <v>75</v>
      </c>
      <c r="I235" s="6">
        <v>8.4</v>
      </c>
      <c r="J235" s="6">
        <v>10.58</v>
      </c>
      <c r="K235" s="6">
        <v>11.14</v>
      </c>
      <c r="L235" s="6">
        <v>11.87</v>
      </c>
      <c r="M235" s="6">
        <v>11.21</v>
      </c>
      <c r="N235" s="6">
        <v>10.62</v>
      </c>
      <c r="O235" s="6">
        <v>10.64</v>
      </c>
      <c r="P235" s="6">
        <v>9.32</v>
      </c>
      <c r="Q235" s="6">
        <v>8.42</v>
      </c>
      <c r="R235" s="6">
        <v>6.39</v>
      </c>
      <c r="S235" s="6">
        <v>5.7</v>
      </c>
      <c r="T235" s="6">
        <v>6.24</v>
      </c>
      <c r="U235" s="6">
        <v>5.76</v>
      </c>
      <c r="V235" s="6">
        <v>6.42</v>
      </c>
      <c r="W235" s="6">
        <v>8.0299999999999994</v>
      </c>
      <c r="X235" s="6">
        <v>7.64</v>
      </c>
      <c r="Y235" s="6">
        <v>5.21</v>
      </c>
      <c r="Z235" s="6">
        <v>4.1500000000000004</v>
      </c>
    </row>
    <row r="236" spans="3:26" ht="15.5" x14ac:dyDescent="0.35">
      <c r="C236" t="s">
        <v>262</v>
      </c>
      <c r="I236" s="5">
        <v>73862910000000</v>
      </c>
      <c r="J236" s="5">
        <v>70385400000000</v>
      </c>
      <c r="K236" s="5">
        <v>63391240000000</v>
      </c>
      <c r="L236" s="5">
        <v>53129220000000</v>
      </c>
      <c r="M236" s="5">
        <v>41288360000000</v>
      </c>
      <c r="N236" s="5">
        <v>36113520000000</v>
      </c>
      <c r="O236" s="5">
        <v>38304610000000</v>
      </c>
      <c r="P236" s="5">
        <v>34787670000000</v>
      </c>
    </row>
    <row r="237" spans="3:26" ht="15.5" x14ac:dyDescent="0.35">
      <c r="C237" t="s">
        <v>263</v>
      </c>
      <c r="I237" s="6">
        <v>3.6299999999999999E-2</v>
      </c>
      <c r="J237" s="6">
        <v>3.78E-2</v>
      </c>
      <c r="K237" s="6">
        <v>3.4500000000000003E-2</v>
      </c>
      <c r="L237" s="6">
        <v>3.1E-2</v>
      </c>
      <c r="M237" s="6">
        <v>2.5600000000000001E-2</v>
      </c>
      <c r="N237" s="6">
        <v>2.52E-2</v>
      </c>
      <c r="O237" s="6">
        <v>3.1099999999999999E-2</v>
      </c>
      <c r="P237" s="6">
        <v>3.1300000000000001E-2</v>
      </c>
      <c r="Q237" s="6">
        <v>3.1099999999999999E-2</v>
      </c>
      <c r="R237" s="6">
        <v>3.04E-2</v>
      </c>
      <c r="S237" s="6">
        <v>3.0299999999999997E-2</v>
      </c>
      <c r="T237" s="6">
        <v>2.98E-2</v>
      </c>
      <c r="U237" s="6">
        <v>2.87E-2</v>
      </c>
      <c r="V237" s="6">
        <v>2.6499999999999999E-2</v>
      </c>
      <c r="W237" s="6">
        <v>2.8300000000000002E-2</v>
      </c>
      <c r="X237" s="6">
        <v>2.6099999999999998E-2</v>
      </c>
      <c r="Y237" s="6">
        <v>2.41E-2</v>
      </c>
      <c r="Z237" s="6">
        <v>2.35E-2</v>
      </c>
    </row>
    <row r="238" spans="3:26" ht="15.5" x14ac:dyDescent="0.35">
      <c r="C238" t="s">
        <v>264</v>
      </c>
      <c r="I238" s="6">
        <v>0.20440000000000003</v>
      </c>
      <c r="J238" s="6">
        <v>0.20879999999999999</v>
      </c>
      <c r="K238" s="6">
        <v>0.20069999999999999</v>
      </c>
      <c r="L238" s="6">
        <v>0.18429999999999999</v>
      </c>
      <c r="M238" s="6">
        <v>0.155</v>
      </c>
      <c r="N238" s="6">
        <v>0.14699999999999999</v>
      </c>
      <c r="O238" s="6">
        <v>0.1641</v>
      </c>
      <c r="P238" s="6">
        <v>0.17050000000000001</v>
      </c>
      <c r="Q238" s="6">
        <v>0.17749999999999999</v>
      </c>
      <c r="R238" s="6">
        <v>0.18329999999999999</v>
      </c>
      <c r="S238" s="6">
        <v>0.2016</v>
      </c>
      <c r="T238" s="6">
        <v>0.2122</v>
      </c>
      <c r="U238" s="6">
        <v>0.22320000000000001</v>
      </c>
      <c r="V238" s="6">
        <v>0.22620000000000001</v>
      </c>
      <c r="W238" s="6">
        <v>0.2576</v>
      </c>
      <c r="X238" s="6">
        <v>0.24859999999999999</v>
      </c>
      <c r="Y238" s="6">
        <v>0.24440000000000001</v>
      </c>
      <c r="Z238" s="6">
        <v>0.24809999999999999</v>
      </c>
    </row>
    <row r="239" spans="3:26" ht="15.5" x14ac:dyDescent="0.35">
      <c r="C239" t="s">
        <v>265</v>
      </c>
      <c r="I239" s="6">
        <v>4.6900000000000004E-2</v>
      </c>
      <c r="J239" s="6">
        <v>4.7699999999999992E-2</v>
      </c>
      <c r="K239" s="6">
        <v>4.4199999999999996E-2</v>
      </c>
      <c r="L239" s="6">
        <v>3.9699999999999999E-2</v>
      </c>
      <c r="M239" s="6">
        <v>3.3700000000000001E-2</v>
      </c>
      <c r="N239" s="6">
        <v>3.3700000000000001E-2</v>
      </c>
      <c r="O239" s="6">
        <v>4.1599999999999998E-2</v>
      </c>
      <c r="P239" s="6">
        <v>4.1500000000000002E-2</v>
      </c>
      <c r="Q239" s="6">
        <v>4.0899999999999999E-2</v>
      </c>
      <c r="R239" s="6">
        <v>4.07E-2</v>
      </c>
      <c r="S239" s="6">
        <v>3.95E-2</v>
      </c>
      <c r="T239" s="6">
        <v>3.9100000000000003E-2</v>
      </c>
      <c r="U239" s="6">
        <v>3.6400000000000002E-2</v>
      </c>
      <c r="V239" s="6">
        <v>3.4599999999999999E-2</v>
      </c>
      <c r="W239" s="6">
        <v>3.7699999999999997E-2</v>
      </c>
      <c r="X239" s="6">
        <v>3.4300000000000004E-2</v>
      </c>
      <c r="Y239" s="6">
        <v>3.2300000000000002E-2</v>
      </c>
      <c r="Z239" s="6">
        <v>6.2400000000000004E-2</v>
      </c>
    </row>
    <row r="240" spans="3:26" ht="15.5" x14ac:dyDescent="0.35">
      <c r="C240" t="s">
        <v>266</v>
      </c>
    </row>
    <row r="241" spans="3:26" ht="15.5" x14ac:dyDescent="0.35">
      <c r="C241" t="s">
        <v>69</v>
      </c>
      <c r="I241" s="6">
        <v>3.54</v>
      </c>
      <c r="J241" s="6">
        <v>4.54</v>
      </c>
      <c r="K241" s="6">
        <v>4.78</v>
      </c>
      <c r="L241" s="6">
        <v>4.7699999999999996</v>
      </c>
      <c r="M241" s="6">
        <v>4.4400000000000004</v>
      </c>
      <c r="N241" s="6">
        <v>4.5199999999999996</v>
      </c>
      <c r="O241" s="6">
        <v>4.74</v>
      </c>
      <c r="P241" s="6">
        <v>4.2300000000000004</v>
      </c>
      <c r="Q241" s="6">
        <v>4.1100000000000003</v>
      </c>
      <c r="R241" s="6">
        <v>3.4</v>
      </c>
      <c r="S241" s="6">
        <v>3.67</v>
      </c>
      <c r="T241" s="6">
        <v>4.17</v>
      </c>
      <c r="U241" s="6">
        <v>3.71</v>
      </c>
      <c r="V241" s="6">
        <v>4.33</v>
      </c>
      <c r="W241" s="6">
        <v>4.7</v>
      </c>
      <c r="X241" s="6">
        <v>4.63</v>
      </c>
      <c r="Y241" s="6">
        <v>4.29</v>
      </c>
      <c r="Z241" s="6">
        <v>3.44</v>
      </c>
    </row>
    <row r="242" spans="3:26" ht="15.5" x14ac:dyDescent="0.35">
      <c r="C242" t="s">
        <v>66</v>
      </c>
      <c r="I242" s="6">
        <v>2283.2399999999998</v>
      </c>
      <c r="J242" s="6">
        <v>2130.5300000000002</v>
      </c>
      <c r="K242" s="6">
        <v>1965.98</v>
      </c>
      <c r="L242" s="6">
        <v>1792.89</v>
      </c>
      <c r="M242" s="6">
        <v>1644.39</v>
      </c>
      <c r="N242" s="6">
        <v>7487.17</v>
      </c>
      <c r="O242" s="6">
        <v>7059.13</v>
      </c>
      <c r="P242" s="6">
        <v>6151.27</v>
      </c>
      <c r="Q242" s="6">
        <v>5325.63</v>
      </c>
      <c r="R242" s="6">
        <v>4560.25</v>
      </c>
      <c r="S242" s="6">
        <v>3624.8</v>
      </c>
      <c r="T242" s="6">
        <v>3150.8</v>
      </c>
      <c r="U242" s="6">
        <v>2590.37</v>
      </c>
      <c r="V242" s="6">
        <v>2102.08</v>
      </c>
      <c r="W242" s="6">
        <v>1703.63</v>
      </c>
      <c r="X242" s="6">
        <v>1383.4</v>
      </c>
      <c r="Y242" s="6">
        <v>1129.8599999999999</v>
      </c>
      <c r="Z242" s="6">
        <v>944.2</v>
      </c>
    </row>
    <row r="243" spans="3:26" ht="15.5" x14ac:dyDescent="0.35">
      <c r="C243" t="s">
        <v>267</v>
      </c>
      <c r="I243" s="6">
        <v>3.56</v>
      </c>
      <c r="J243" s="6">
        <v>4.57</v>
      </c>
      <c r="K243" s="6">
        <v>4.8099999999999996</v>
      </c>
      <c r="L243" s="6">
        <v>4.8</v>
      </c>
      <c r="M243" s="6">
        <v>4.47</v>
      </c>
      <c r="N243" s="6">
        <v>4.5599999999999996</v>
      </c>
      <c r="O243" s="6">
        <v>4.7699999999999996</v>
      </c>
      <c r="P243" s="6">
        <v>4.25</v>
      </c>
      <c r="Q243" s="6">
        <v>4.1100000000000003</v>
      </c>
      <c r="R243" s="6">
        <v>3.4</v>
      </c>
      <c r="S243" s="6">
        <v>3.67</v>
      </c>
      <c r="T243" s="6">
        <v>4.17</v>
      </c>
      <c r="U243" s="6">
        <v>3.71</v>
      </c>
      <c r="V243" s="6">
        <v>4.33</v>
      </c>
      <c r="W243" s="6">
        <v>4.7</v>
      </c>
      <c r="X243" s="6">
        <v>4.63</v>
      </c>
      <c r="Y243" s="6">
        <v>4.29</v>
      </c>
      <c r="Z243" s="6">
        <v>3.44</v>
      </c>
    </row>
    <row r="244" spans="3:26" ht="15.5" x14ac:dyDescent="0.35">
      <c r="C244" t="s">
        <v>268</v>
      </c>
      <c r="I244" s="6">
        <v>2268.81</v>
      </c>
      <c r="J244" s="6">
        <v>2115.88</v>
      </c>
      <c r="K244" s="6">
        <v>1953.29</v>
      </c>
      <c r="L244" s="6">
        <v>1780.18</v>
      </c>
      <c r="M244" s="6">
        <v>1631.56</v>
      </c>
      <c r="N244" s="6">
        <v>7421.08</v>
      </c>
      <c r="O244" s="6">
        <v>7003.26</v>
      </c>
      <c r="P244" s="6">
        <v>6123.72</v>
      </c>
      <c r="Q244" s="6">
        <v>5325.63</v>
      </c>
      <c r="R244" s="6">
        <v>4560.25</v>
      </c>
      <c r="S244" s="6">
        <v>3624.8</v>
      </c>
      <c r="T244" s="6">
        <v>3150.8</v>
      </c>
      <c r="U244" s="6">
        <v>2590.37</v>
      </c>
      <c r="V244" s="6">
        <v>2102.08</v>
      </c>
      <c r="W244" s="6">
        <v>1703.63</v>
      </c>
      <c r="X244" s="6">
        <v>1383.4</v>
      </c>
      <c r="Y244" s="6">
        <v>1129.8599999999999</v>
      </c>
      <c r="Z244" s="6">
        <v>944.2</v>
      </c>
    </row>
    <row r="245" spans="3:26" ht="15.5" x14ac:dyDescent="0.35">
      <c r="C245" t="s">
        <v>269</v>
      </c>
    </row>
    <row r="246" spans="3:26" ht="15.5" x14ac:dyDescent="0.35">
      <c r="C246" t="s">
        <v>270</v>
      </c>
    </row>
    <row r="247" spans="3:26" ht="15.5" x14ac:dyDescent="0.35">
      <c r="C247" t="s">
        <v>26</v>
      </c>
    </row>
    <row r="248" spans="3:26" ht="15.5" x14ac:dyDescent="0.35">
      <c r="C248" t="s">
        <v>23</v>
      </c>
    </row>
    <row r="249" spans="3:26" ht="15.5" x14ac:dyDescent="0.35">
      <c r="C249" t="s">
        <v>271</v>
      </c>
    </row>
    <row r="250" spans="3:26" ht="15.5" x14ac:dyDescent="0.35">
      <c r="C250" t="s">
        <v>272</v>
      </c>
      <c r="I250" s="5">
        <v>77509000000000</v>
      </c>
      <c r="J250" s="5">
        <v>53820000000000</v>
      </c>
      <c r="K250" s="5">
        <v>58115000000000</v>
      </c>
      <c r="L250" s="5">
        <v>33779000000000</v>
      </c>
      <c r="M250" s="5">
        <v>126186000000000</v>
      </c>
      <c r="N250" s="5">
        <v>50979000000000</v>
      </c>
      <c r="O250" s="5">
        <v>51942000000000</v>
      </c>
      <c r="P250" s="5">
        <v>4913000000000</v>
      </c>
      <c r="Q250" s="5">
        <v>9659000000000</v>
      </c>
      <c r="R250" s="5">
        <v>45667000000000</v>
      </c>
      <c r="S250" s="5">
        <v>29459000000000</v>
      </c>
      <c r="T250" s="5">
        <v>35137000000000</v>
      </c>
      <c r="U250" s="5">
        <v>-4190000000000</v>
      </c>
      <c r="V250" s="5">
        <v>27715000000000</v>
      </c>
      <c r="W250" s="5">
        <v>-37229000000000</v>
      </c>
      <c r="X250" s="5">
        <v>2712000000000</v>
      </c>
      <c r="Y250" s="5">
        <v>-18660000000000</v>
      </c>
      <c r="Z250" s="5">
        <v>-1744000000000</v>
      </c>
    </row>
    <row r="251" spans="3:26" ht="15.5" x14ac:dyDescent="0.35">
      <c r="C251" t="s">
        <v>273</v>
      </c>
      <c r="I251" s="5">
        <v>-1915000000000</v>
      </c>
      <c r="J251" s="5">
        <v>-3566000000000</v>
      </c>
      <c r="K251" s="5">
        <v>-4698000000000</v>
      </c>
      <c r="L251" s="5">
        <v>-2631000000000</v>
      </c>
      <c r="M251" s="5">
        <v>-3062000000000</v>
      </c>
      <c r="N251" s="5">
        <v>-2674000000000</v>
      </c>
      <c r="O251" s="5">
        <v>-2675000000000</v>
      </c>
      <c r="P251" s="5">
        <v>-2347000000000</v>
      </c>
      <c r="Q251" s="5">
        <v>-1737000000000</v>
      </c>
      <c r="R251" s="5">
        <v>-2728000000000</v>
      </c>
      <c r="S251" s="5">
        <v>-2533000000000</v>
      </c>
      <c r="T251" s="5">
        <v>-2661000000000</v>
      </c>
      <c r="U251" s="5">
        <v>-2937000000000</v>
      </c>
      <c r="V251" s="5">
        <v>-3212000000000</v>
      </c>
      <c r="W251" s="5">
        <v>-1727000000000</v>
      </c>
      <c r="X251" s="5">
        <v>-1119000000000</v>
      </c>
      <c r="Y251" s="5">
        <v>-930000000000</v>
      </c>
      <c r="Z251" s="5">
        <v>-1014000000000</v>
      </c>
    </row>
    <row r="252" spans="3:26" ht="15.5" x14ac:dyDescent="0.35">
      <c r="C252" t="s">
        <v>15</v>
      </c>
      <c r="I252" s="5">
        <v>75594000000000</v>
      </c>
      <c r="J252" s="5">
        <v>50254000000000</v>
      </c>
      <c r="K252" s="5">
        <v>53418000000000</v>
      </c>
      <c r="L252" s="5">
        <v>31148000000000</v>
      </c>
      <c r="M252" s="5">
        <v>123124000000000</v>
      </c>
      <c r="N252" s="5">
        <v>48305000000000</v>
      </c>
      <c r="O252" s="5">
        <v>49267000000000</v>
      </c>
      <c r="P252" s="5">
        <v>2565000000000</v>
      </c>
      <c r="Q252" s="5">
        <v>7922000000000</v>
      </c>
      <c r="R252" s="5">
        <v>42939000000000</v>
      </c>
      <c r="S252" s="5">
        <v>26926000000000</v>
      </c>
      <c r="T252" s="5">
        <v>32475000000000</v>
      </c>
      <c r="U252" s="5">
        <v>-7127000000000</v>
      </c>
      <c r="V252" s="5">
        <v>24503000000000</v>
      </c>
      <c r="W252" s="5">
        <v>-38956000000000</v>
      </c>
      <c r="X252" s="5">
        <v>1593000000000</v>
      </c>
      <c r="Y252" s="5">
        <v>-19591000000000</v>
      </c>
      <c r="Z252" s="5">
        <v>-2758000000000</v>
      </c>
    </row>
    <row r="253" spans="3:26" ht="15.5" x14ac:dyDescent="0.35">
      <c r="C253" t="s">
        <v>17</v>
      </c>
      <c r="I253" s="6">
        <v>613.21</v>
      </c>
      <c r="J253" s="6">
        <v>407.66</v>
      </c>
      <c r="K253" s="6">
        <v>433.32</v>
      </c>
      <c r="L253" s="6">
        <v>252.67</v>
      </c>
      <c r="M253" s="6">
        <v>998.78</v>
      </c>
      <c r="N253" s="6">
        <v>1959.24</v>
      </c>
      <c r="O253" s="6">
        <v>1998.25</v>
      </c>
      <c r="P253" s="6">
        <v>104.05</v>
      </c>
      <c r="Q253" s="6">
        <v>321.31</v>
      </c>
      <c r="R253" s="6">
        <v>1741.6</v>
      </c>
      <c r="S253" s="6">
        <v>1092.0999999999999</v>
      </c>
      <c r="T253" s="6">
        <v>1317.19</v>
      </c>
      <c r="U253" s="6">
        <v>-289.07</v>
      </c>
      <c r="V253" s="6">
        <v>993.84</v>
      </c>
      <c r="W253" s="6">
        <v>-1580.04</v>
      </c>
      <c r="X253" s="6">
        <v>64.62</v>
      </c>
      <c r="Y253" s="6">
        <v>-794.6</v>
      </c>
      <c r="Z253" s="6">
        <v>-111.87</v>
      </c>
    </row>
  </sheetData>
  <pageMargins left="0.7" right="0.7" top="0.75" bottom="0.75" header="0.3" footer="0.3"/>
  <ignoredErrors>
    <ignoredError sqref="A1:Z254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22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888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889</v>
      </c>
      <c r="D2" s="2" vm="223">
        <f ca="1">IFERROR(_xlfn.STOCKHISTORY("XIDX:" &amp; $C$1, D3, , 0, 0, 1), "Libur")</f>
        <v>1350</v>
      </c>
      <c r="E2" s="2" vm="197">
        <f ca="1">IFERROR(_xlfn.STOCKHISTORY("XIDX:" &amp; $C$1, E3, , 0, 0, 1), "Libur")</f>
        <v>995</v>
      </c>
      <c r="H2" s="2" vm="197">
        <f ca="1">IFERROR(INDEX(D2:G2,COUNT(D2:G2)),"")</f>
        <v>995</v>
      </c>
      <c r="I2" s="2" vm="224">
        <f t="shared" ref="I2:T2" ca="1" si="0">IFERROR(_xlfn.STOCKHISTORY("XIDX:" &amp; $C$1, I1, , 0, 0, 1), "Libur")</f>
        <v>1490</v>
      </c>
      <c r="J2" s="2" vm="41">
        <f t="shared" ca="1" si="0"/>
        <v>700</v>
      </c>
      <c r="K2" s="2" vm="225">
        <f t="shared" ca="1" si="0"/>
        <v>1290</v>
      </c>
      <c r="L2" s="2" vm="226">
        <f t="shared" ca="1" si="0"/>
        <v>1765</v>
      </c>
      <c r="M2" s="2" vm="227">
        <f t="shared" ca="1" si="0"/>
        <v>7075</v>
      </c>
      <c r="N2" s="2" vm="228">
        <f t="shared" ca="1" si="0"/>
        <v>424</v>
      </c>
      <c r="O2" s="2" vm="24">
        <f t="shared" ca="1" si="0"/>
        <v>125</v>
      </c>
      <c r="P2" s="2" vm="229">
        <f t="shared" ca="1" si="0"/>
        <v>171</v>
      </c>
      <c r="Q2" s="2" vm="156">
        <f t="shared" ca="1" si="0"/>
        <v>113</v>
      </c>
      <c r="R2" s="2" vm="181">
        <f t="shared" ca="1" si="0"/>
        <v>66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486972979824</v>
      </c>
      <c r="E4" s="2">
        <f>IFERROR(INDEX(E51:E500,MATCH($C$4,$C$51:$C$500,0)),"")</f>
        <v>486785378024</v>
      </c>
      <c r="H4" s="2">
        <f>IFERROR(SUM(D4:G4)*(4/MAX(1,COUNT(D4:G4))),"")</f>
        <v>1947516715696</v>
      </c>
      <c r="I4" s="2">
        <f t="shared" ref="I4:T4" si="1">IFERROR(INDEX(I51:I500,MATCH($C$4,$C$51:$C$500,0)),"")</f>
        <v>1864084824767</v>
      </c>
      <c r="J4" s="2">
        <f t="shared" si="1"/>
        <v>1486931004055</v>
      </c>
      <c r="K4" s="2">
        <f t="shared" si="1"/>
        <v>1328942770941</v>
      </c>
      <c r="L4" s="2">
        <f t="shared" si="1"/>
        <v>767672238489</v>
      </c>
      <c r="M4" s="2">
        <f t="shared" si="1"/>
        <v>353211153269</v>
      </c>
      <c r="N4" s="2">
        <f t="shared" si="1"/>
        <v>162125871157</v>
      </c>
      <c r="O4" s="2">
        <f t="shared" si="1"/>
        <v>222323923791</v>
      </c>
      <c r="P4" s="2">
        <f t="shared" si="1"/>
        <v>222339040371</v>
      </c>
      <c r="Q4" s="2">
        <f t="shared" si="1"/>
        <v>212853831548</v>
      </c>
      <c r="R4" s="2">
        <f t="shared" si="1"/>
        <v>215914153424</v>
      </c>
      <c r="S4" s="2">
        <f t="shared" si="1"/>
        <v>239232612252</v>
      </c>
      <c r="T4" s="2">
        <f t="shared" si="1"/>
        <v>222505448553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104799021568</v>
      </c>
      <c r="E5" s="2">
        <f>IFERROR(INDEX(E51:E500,MATCH($C$5,$C$51:$C$500,0)),"")</f>
        <v>58514101451</v>
      </c>
      <c r="H5" s="2">
        <f>IFERROR(SUM(D5:G5)*(4/MAX(1,COUNT(D5:G5))),"")</f>
        <v>326626246038</v>
      </c>
      <c r="I5" s="2">
        <f t="shared" ref="I5:T5" si="2">IFERROR(INDEX(I51:I500,MATCH($C$5,$C$51:$C$500,0)),"")</f>
        <v>595132602550</v>
      </c>
      <c r="J5" s="2">
        <f t="shared" si="2"/>
        <v>380660615457</v>
      </c>
      <c r="K5" s="2">
        <f t="shared" si="2"/>
        <v>483848952330</v>
      </c>
      <c r="L5" s="2">
        <f t="shared" si="2"/>
        <v>285996619740</v>
      </c>
      <c r="M5" s="2">
        <f t="shared" si="2"/>
        <v>207757692137</v>
      </c>
      <c r="N5" s="2">
        <f t="shared" si="2"/>
        <v>47300580532</v>
      </c>
      <c r="O5" s="2">
        <f t="shared" si="2"/>
        <v>-36245902608</v>
      </c>
      <c r="P5" s="2">
        <f t="shared" si="2"/>
        <v>-121879058837</v>
      </c>
      <c r="Q5" s="2">
        <f t="shared" si="2"/>
        <v>8650987834</v>
      </c>
      <c r="R5" s="2">
        <f t="shared" si="2"/>
        <v>5625051708</v>
      </c>
      <c r="S5" s="2">
        <f t="shared" si="2"/>
        <v>-40240237220</v>
      </c>
      <c r="T5" s="2">
        <f t="shared" si="2"/>
        <v>33929936090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7340269094743</v>
      </c>
      <c r="E6" s="2">
        <f>IFERROR(INDEX(E51:E500,MATCH($C$6,$C$51:$C$500,0)),"")</f>
        <v>7532539236001</v>
      </c>
      <c r="H6" s="2">
        <f>IFERROR(INDEX(D6:G6,COUNT(D6:G6)),"")</f>
        <v>7532539236001</v>
      </c>
      <c r="I6" s="2">
        <f t="shared" ref="I6:T6" si="3">IFERROR(INDEX(I51:I500,MATCH($C$6,$C$51:$C$500,0)),"")</f>
        <v>7506044466714</v>
      </c>
      <c r="J6" s="2">
        <f t="shared" si="3"/>
        <v>7265736493255</v>
      </c>
      <c r="K6" s="2">
        <f t="shared" si="3"/>
        <v>6885075877798</v>
      </c>
      <c r="L6" s="2">
        <f t="shared" si="3"/>
        <v>6411268936762</v>
      </c>
      <c r="M6" s="2">
        <f t="shared" si="3"/>
        <v>1303270902833</v>
      </c>
      <c r="N6" s="2">
        <f t="shared" si="3"/>
        <v>347066458180</v>
      </c>
      <c r="O6" s="2">
        <f t="shared" si="3"/>
        <v>299765877648</v>
      </c>
      <c r="P6" s="2">
        <f t="shared" si="3"/>
        <v>336482136901</v>
      </c>
      <c r="Q6" s="2">
        <f t="shared" si="3"/>
        <v>440333456571</v>
      </c>
      <c r="R6" s="2">
        <f t="shared" si="3"/>
        <v>381808378571</v>
      </c>
      <c r="S6" s="2">
        <f t="shared" si="3"/>
        <v>375968431266</v>
      </c>
      <c r="T6" s="2">
        <f t="shared" si="3"/>
        <v>291323938088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21.73</v>
      </c>
      <c r="E7" s="3">
        <f>IFERROR(INDEX(E51:E500,MATCH($C$7,$C$51:$C$500,0))/1000000000,"")</f>
        <v>21.73</v>
      </c>
      <c r="H7" s="3">
        <f>IFERROR(INDEX(D7:G7,COUNT(D7:G7)),"")</f>
        <v>21.73</v>
      </c>
      <c r="I7" s="3">
        <f t="shared" ref="I7:T7" si="4">IFERROR(INDEX(I51:I500,MATCH($C$7,$C$51:$C$500,0))/1000000000,"")</f>
        <v>21.73</v>
      </c>
      <c r="J7" s="3">
        <f t="shared" si="4"/>
        <v>21.73</v>
      </c>
      <c r="K7" s="3">
        <f t="shared" si="4"/>
        <v>21.73</v>
      </c>
      <c r="L7" s="3">
        <f t="shared" si="4"/>
        <v>21.73</v>
      </c>
      <c r="M7" s="3">
        <f t="shared" si="4"/>
        <v>11.68</v>
      </c>
      <c r="N7" s="3">
        <f t="shared" si="4"/>
        <v>4.18</v>
      </c>
      <c r="O7" s="3">
        <f t="shared" si="4"/>
        <v>4.18</v>
      </c>
      <c r="P7" s="3">
        <f t="shared" si="4"/>
        <v>4.5199999999999996</v>
      </c>
      <c r="Q7" s="3">
        <f t="shared" si="4"/>
        <v>4.01</v>
      </c>
      <c r="R7" s="3">
        <f t="shared" si="4"/>
        <v>3.65</v>
      </c>
      <c r="S7" s="3">
        <f t="shared" si="4"/>
        <v>3.65</v>
      </c>
      <c r="T7" s="3">
        <f t="shared" si="4"/>
        <v>2.35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3096000000000</v>
      </c>
      <c r="E8" s="2">
        <f>IFERROR(INDEX(E51:E500,MATCH("Free cash flow (Quarter)",$C$51:$C$500,0)),"")</f>
        <v>-5897000000000</v>
      </c>
      <c r="H8" s="2">
        <f>IFERROR(INDEX(D8:G8,COUNT(D8:G8)),"")</f>
        <v>-5897000000000</v>
      </c>
      <c r="I8" s="2">
        <f t="shared" ref="I8:T8" si="5">IFERROR(INDEX(I51:I500,MATCH($C$8,$C$51:$C$500,0)),"")</f>
        <v>3071000000000</v>
      </c>
      <c r="J8" s="2">
        <f t="shared" si="5"/>
        <v>763000000000</v>
      </c>
      <c r="K8" s="2">
        <f t="shared" si="5"/>
        <v>2247000000000</v>
      </c>
      <c r="L8" s="2">
        <f t="shared" si="5"/>
        <v>-4198000000000</v>
      </c>
      <c r="M8" s="2">
        <f t="shared" si="5"/>
        <v>-608000000000</v>
      </c>
      <c r="N8" s="2">
        <f t="shared" si="5"/>
        <v>-448000000000</v>
      </c>
      <c r="O8" s="2">
        <f t="shared" si="5"/>
        <v>185000000000</v>
      </c>
      <c r="P8" s="2">
        <f t="shared" si="5"/>
        <v>16000000000</v>
      </c>
      <c r="Q8" s="2">
        <f t="shared" si="5"/>
        <v>-78000000000</v>
      </c>
      <c r="R8" s="2">
        <f t="shared" si="5"/>
        <v>56000000000</v>
      </c>
      <c r="S8" s="2">
        <f t="shared" si="5"/>
        <v>-131000000000</v>
      </c>
      <c r="T8" s="2">
        <f t="shared" si="5"/>
        <v>31000000000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142.46</v>
      </c>
      <c r="E9" s="3">
        <f>IFERROR(INDEX(E51:E500,MATCH("Free cash flow per share (Quarter)",$C$51:$C$500,0)),"")</f>
        <v>-271.36</v>
      </c>
      <c r="H9" s="3">
        <f>IFERROR(INDEX(D9:G9,COUNT(D9:G9)),"")</f>
        <v>-271.36</v>
      </c>
      <c r="I9" s="3">
        <f t="shared" ref="I9:T9" si="6">IFERROR(INDEX(I51:I500,MATCH($C$9,$C$51:$C$500,0)),"")</f>
        <v>141.32</v>
      </c>
      <c r="J9" s="3">
        <f t="shared" si="6"/>
        <v>35.119999999999997</v>
      </c>
      <c r="K9" s="3">
        <f t="shared" si="6"/>
        <v>103.42</v>
      </c>
      <c r="L9" s="3">
        <f t="shared" si="6"/>
        <v>-193.18</v>
      </c>
      <c r="M9" s="3">
        <f t="shared" si="6"/>
        <v>-52.08</v>
      </c>
      <c r="N9" s="3">
        <f t="shared" si="6"/>
        <v>-106.98</v>
      </c>
      <c r="O9" s="3">
        <f t="shared" si="6"/>
        <v>44.28</v>
      </c>
      <c r="P9" s="3">
        <f t="shared" si="6"/>
        <v>3.59</v>
      </c>
      <c r="Q9" s="3">
        <f t="shared" si="6"/>
        <v>-19.489999999999998</v>
      </c>
      <c r="R9" s="3">
        <f t="shared" si="6"/>
        <v>15.39</v>
      </c>
      <c r="S9" s="3">
        <f t="shared" si="6"/>
        <v>-35.770000000000003</v>
      </c>
      <c r="T9" s="3">
        <f t="shared" si="6"/>
        <v>13.14</v>
      </c>
    </row>
    <row r="10" spans="1:20" ht="15.5" x14ac:dyDescent="0.35">
      <c r="C10" t="s">
        <v>18</v>
      </c>
      <c r="D10" s="3">
        <f ca="1">IFERROR(IF(D9=0,"",D2/D9),"")</f>
        <v>9.4763442369788002</v>
      </c>
      <c r="E10" s="3">
        <f ca="1">IFERROR(IF(E9=0,"",E2/E9),"")</f>
        <v>-3.6667158018867925</v>
      </c>
      <c r="I10" s="3">
        <f t="shared" ref="I10:T10" ca="1" si="7">IFERROR(IF(I9=0,"",I2/I9),"")</f>
        <v>10.543447495046703</v>
      </c>
      <c r="J10" s="3">
        <f t="shared" ca="1" si="7"/>
        <v>19.931662870159453</v>
      </c>
      <c r="K10" s="3">
        <f t="shared" ca="1" si="7"/>
        <v>12.473409398568942</v>
      </c>
      <c r="L10" s="3">
        <f t="shared" ca="1" si="7"/>
        <v>-9.136556579356041</v>
      </c>
      <c r="M10" s="3">
        <f t="shared" ca="1" si="7"/>
        <v>-135.84869431643625</v>
      </c>
      <c r="N10" s="3">
        <f t="shared" ca="1" si="7"/>
        <v>-3.9633576369414842</v>
      </c>
      <c r="O10" s="3">
        <f t="shared" ca="1" si="7"/>
        <v>2.8229448961156276</v>
      </c>
      <c r="P10" s="3">
        <f t="shared" ca="1" si="7"/>
        <v>47.632311977715879</v>
      </c>
      <c r="Q10" s="3">
        <f t="shared" ca="1" si="7"/>
        <v>-5.7978450487429454</v>
      </c>
      <c r="R10" s="3">
        <f t="shared" ca="1" si="7"/>
        <v>4.2884990253411308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2443265400</v>
      </c>
      <c r="E11" s="2">
        <f>IFERROR(INDEX(E51:E500,MATCH($C$11,$C$51:$C$500,0)),"")</f>
        <v>3099285700</v>
      </c>
      <c r="H11" s="2">
        <f>IFERROR(INDEX(D11:G11,COUNT(D11:G11)),"")</f>
        <v>3099285700</v>
      </c>
      <c r="I11" s="2">
        <f t="shared" ref="I11:T11" si="8">IFERROR(INDEX(I51:I500,MATCH($C$11,$C$51:$C$500,0)),"")</f>
        <v>2571705700</v>
      </c>
      <c r="J11" s="2">
        <f t="shared" si="8"/>
        <v>1955245700</v>
      </c>
      <c r="K11" s="2">
        <f t="shared" si="8"/>
        <v>3848905800</v>
      </c>
      <c r="L11" s="2">
        <f t="shared" si="8"/>
        <v>3173579300</v>
      </c>
      <c r="M11" s="2">
        <f t="shared" si="8"/>
        <v>12450754000</v>
      </c>
      <c r="N11" s="2">
        <f t="shared" si="8"/>
        <v>14025339750</v>
      </c>
      <c r="O11" s="2">
        <f t="shared" si="8"/>
        <v>14736388950</v>
      </c>
      <c r="P11" s="2">
        <f t="shared" si="8"/>
        <v>15411177800</v>
      </c>
      <c r="Q11" s="2">
        <f t="shared" si="8"/>
        <v>14984267500</v>
      </c>
      <c r="R11" s="2">
        <f t="shared" si="8"/>
        <v>14326073550</v>
      </c>
      <c r="S11" s="2">
        <f t="shared" si="8"/>
        <v>13194462550</v>
      </c>
      <c r="T11" s="2">
        <f t="shared" si="8"/>
        <v>10753483750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28</v>
      </c>
      <c r="D15" s="2">
        <f>IFERROR(INDEX(D51:D500,MATCH($C$15,$C$51:$C$500,0)),"")</f>
        <v>-36663930960</v>
      </c>
      <c r="E15" s="2">
        <f>IFERROR(INDEX(E51:E500,MATCH($C$15,$C$51:$C$500,0)),"")</f>
        <v>-29681128601</v>
      </c>
      <c r="H15" s="2">
        <f>IFERROR(SUM(D15:G15)*(4/MAX(1,COUNT(D15:G15))),"")</f>
        <v>-132690119122</v>
      </c>
      <c r="I15" s="2">
        <f t="shared" ref="I15:T15" si="12">IFERROR(INDEX(I51:I500,MATCH($C$15,$C$51:$C$500,0)),"")</f>
        <v>-162756852756</v>
      </c>
      <c r="J15" s="2">
        <f t="shared" si="12"/>
        <v>-131843669086</v>
      </c>
      <c r="K15" s="2">
        <f t="shared" si="12"/>
        <v>-130708139831</v>
      </c>
      <c r="L15" s="2">
        <f t="shared" si="12"/>
        <v>-82282517024</v>
      </c>
      <c r="M15" s="2">
        <f t="shared" si="12"/>
        <v>-27524424155</v>
      </c>
      <c r="N15" s="2">
        <f t="shared" si="12"/>
        <v>-8815337082</v>
      </c>
      <c r="O15" s="2">
        <f t="shared" si="12"/>
        <v>9870047700</v>
      </c>
      <c r="P15" s="2">
        <f t="shared" si="12"/>
        <v>-2348031014</v>
      </c>
      <c r="Q15" s="2">
        <f t="shared" si="12"/>
        <v>-4934501093</v>
      </c>
      <c r="R15" s="2">
        <f t="shared" si="12"/>
        <v>-3791824583</v>
      </c>
      <c r="S15" s="2">
        <f t="shared" si="12"/>
        <v>14018772292</v>
      </c>
      <c r="T15" s="2">
        <f t="shared" si="12"/>
        <v>-5461351638</v>
      </c>
    </row>
    <row r="16" spans="1:20" ht="15.5" x14ac:dyDescent="0.35">
      <c r="C16" t="s">
        <v>29</v>
      </c>
      <c r="D16" s="2">
        <f>IFERROR(INDEX(D51:D500,MATCH($C$16,$C$51:$C$500,0)),"")</f>
        <v>166275582352</v>
      </c>
      <c r="E16" s="2">
        <f>IFERROR(INDEX(E51:E500,MATCH($C$16,$C$51:$C$500,0)),"")</f>
        <v>133743366190</v>
      </c>
      <c r="H16" s="2">
        <f>IFERROR(SUM(D16:G16)*(4/MAX(1,COUNT(D16:G16))),"")</f>
        <v>600037897084</v>
      </c>
      <c r="I16" s="2">
        <f t="shared" ref="I16:T16" si="13">IFERROR(INDEX(I51:I500,MATCH($C$16,$C$51:$C$500,0)),"")</f>
        <v>737018415831</v>
      </c>
      <c r="J16" s="2">
        <f t="shared" si="13"/>
        <v>598949408100</v>
      </c>
      <c r="K16" s="2">
        <f t="shared" si="13"/>
        <v>575274274135</v>
      </c>
      <c r="L16" s="2">
        <f t="shared" si="13"/>
        <v>352311928217</v>
      </c>
      <c r="M16" s="2">
        <f t="shared" si="13"/>
        <v>219999042348</v>
      </c>
      <c r="N16" s="2">
        <f t="shared" si="13"/>
        <v>45826728419</v>
      </c>
      <c r="O16" s="2">
        <f t="shared" si="13"/>
        <v>-46419710889</v>
      </c>
      <c r="P16" s="2">
        <f t="shared" si="13"/>
        <v>-120795276716</v>
      </c>
      <c r="Q16" s="2">
        <f t="shared" si="13"/>
        <v>15296826551</v>
      </c>
      <c r="R16" s="2">
        <f t="shared" si="13"/>
        <v>10878857710</v>
      </c>
      <c r="S16" s="2">
        <f t="shared" si="13"/>
        <v>-59996978654</v>
      </c>
      <c r="T16" s="2">
        <f t="shared" si="13"/>
        <v>17910222794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>
        <f ca="1">IFERROR(D21*D2,"")</f>
        <v>29335500000000</v>
      </c>
      <c r="E20" s="2">
        <f ca="1">IFERROR(E21*E2,"")</f>
        <v>21621350000000</v>
      </c>
      <c r="H20" s="2">
        <f t="shared" ref="H20:T20" ca="1" si="14">IFERROR(H21*H2,"")</f>
        <v>21621350000000</v>
      </c>
      <c r="I20" s="2">
        <f t="shared" ca="1" si="14"/>
        <v>32377700000000</v>
      </c>
      <c r="J20" s="2">
        <f t="shared" ca="1" si="14"/>
        <v>15211000000000</v>
      </c>
      <c r="K20" s="2">
        <f t="shared" ca="1" si="14"/>
        <v>28031700000000</v>
      </c>
      <c r="L20" s="2">
        <f t="shared" ca="1" si="14"/>
        <v>38353450000000</v>
      </c>
      <c r="M20" s="2">
        <f t="shared" ca="1" si="14"/>
        <v>82636000000000</v>
      </c>
      <c r="N20" s="2">
        <f t="shared" ca="1" si="14"/>
        <v>1772319999999.9998</v>
      </c>
      <c r="O20" s="2">
        <f t="shared" ca="1" si="14"/>
        <v>522499999999.99994</v>
      </c>
      <c r="P20" s="2">
        <f t="shared" ca="1" si="14"/>
        <v>772920000000</v>
      </c>
      <c r="Q20" s="2">
        <f t="shared" ca="1" si="14"/>
        <v>453130000000</v>
      </c>
      <c r="R20" s="2">
        <f t="shared" ca="1" si="14"/>
        <v>240900000000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21730000000</v>
      </c>
      <c r="E21" s="2">
        <f>IFERROR(INDEX(E51:E500,MATCH($C$7,$C$51:$C$500,0)),"")</f>
        <v>21730000000</v>
      </c>
      <c r="H21" s="2">
        <f>IFERROR(INDEX(D21:G21,COUNT(D21:G21)),"")</f>
        <v>21730000000</v>
      </c>
      <c r="I21" s="2">
        <f t="shared" ref="I21:T21" si="15">IFERROR(INDEX(I51:I500,MATCH($C$7,$C$51:$C$500,0)),"")</f>
        <v>21730000000</v>
      </c>
      <c r="J21" s="2">
        <f t="shared" si="15"/>
        <v>21730000000</v>
      </c>
      <c r="K21" s="2">
        <f t="shared" si="15"/>
        <v>21730000000</v>
      </c>
      <c r="L21" s="2">
        <f t="shared" si="15"/>
        <v>21730000000</v>
      </c>
      <c r="M21" s="2">
        <f t="shared" si="15"/>
        <v>11680000000</v>
      </c>
      <c r="N21" s="2">
        <f t="shared" si="15"/>
        <v>4179999999.9999995</v>
      </c>
      <c r="O21" s="2">
        <f t="shared" si="15"/>
        <v>4179999999.9999995</v>
      </c>
      <c r="P21" s="2">
        <f t="shared" si="15"/>
        <v>4520000000</v>
      </c>
      <c r="Q21" s="2">
        <f t="shared" si="15"/>
        <v>4010000000</v>
      </c>
      <c r="R21" s="2">
        <f t="shared" si="15"/>
        <v>3650000000</v>
      </c>
      <c r="S21" s="2">
        <f t="shared" si="15"/>
        <v>3650000000</v>
      </c>
      <c r="T21" s="2">
        <f t="shared" si="15"/>
        <v>2350000000</v>
      </c>
    </row>
    <row r="23" spans="1:20" ht="15.5" x14ac:dyDescent="0.35">
      <c r="B23" t="s">
        <v>54</v>
      </c>
      <c r="C23" t="s">
        <v>55</v>
      </c>
      <c r="D23" s="3">
        <f>IFERROR(D5/D6*100,"")</f>
        <v>1.4277272429025201</v>
      </c>
      <c r="E23" s="3">
        <f>IFERROR(E5/E6*100,"")</f>
        <v>0.77681774522113134</v>
      </c>
      <c r="H23" s="3">
        <f t="shared" ref="H23:T23" si="16">IFERROR(H5/H6*100,"")</f>
        <v>4.3362037130443776</v>
      </c>
      <c r="I23" s="3">
        <f t="shared" si="16"/>
        <v>7.9287113897226549</v>
      </c>
      <c r="J23" s="3">
        <f t="shared" si="16"/>
        <v>5.2391194727523986</v>
      </c>
      <c r="K23" s="3">
        <f t="shared" si="16"/>
        <v>7.0275035586789434</v>
      </c>
      <c r="L23" s="3">
        <f t="shared" si="16"/>
        <v>4.4608426594009343</v>
      </c>
      <c r="M23" s="3">
        <f t="shared" si="16"/>
        <v>15.941251483892133</v>
      </c>
      <c r="N23" s="3">
        <f t="shared" si="16"/>
        <v>13.628681025542482</v>
      </c>
      <c r="O23" s="3">
        <f t="shared" si="16"/>
        <v>-12.0914037622927</v>
      </c>
      <c r="P23" s="3">
        <f t="shared" si="16"/>
        <v>-36.221553975942363</v>
      </c>
      <c r="Q23" s="3">
        <f t="shared" si="16"/>
        <v>1.9646446811849516</v>
      </c>
      <c r="R23" s="3">
        <f t="shared" si="16"/>
        <v>1.473265654633606</v>
      </c>
      <c r="S23" s="3">
        <f t="shared" si="16"/>
        <v>-10.703089374950681</v>
      </c>
      <c r="T23" s="3">
        <f t="shared" si="16"/>
        <v>11.646806751510688</v>
      </c>
    </row>
    <row r="24" spans="1:20" ht="15.5" x14ac:dyDescent="0.35">
      <c r="C24" t="s">
        <v>56</v>
      </c>
      <c r="D24" s="4">
        <f>IFERROR(_xlfn.RRI(5,I23,D23),"")</f>
        <v>-0.29027757564382517</v>
      </c>
      <c r="E24" s="4">
        <f>IFERROR(_xlfn.RRI(5,J23,E23),"")</f>
        <v>-0.31732787955183783</v>
      </c>
      <c r="H24" s="4">
        <f t="shared" ref="H24:T24" si="17">IFERROR(_xlfn.RRI(5,M23,H23),"")</f>
        <v>-0.22924304418728847</v>
      </c>
      <c r="I24" s="4">
        <f t="shared" si="17"/>
        <v>-0.10267502301675813</v>
      </c>
      <c r="J24" s="4" t="str">
        <f t="shared" si="17"/>
        <v/>
      </c>
      <c r="K24" s="4" t="str">
        <f t="shared" si="17"/>
        <v/>
      </c>
      <c r="L24" s="4">
        <f t="shared" si="17"/>
        <v>0.17822050783285626</v>
      </c>
      <c r="M24" s="4">
        <f t="shared" si="17"/>
        <v>0.61008301917081931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26.43</v>
      </c>
      <c r="J25" s="3">
        <f t="shared" si="18"/>
        <v>21.5</v>
      </c>
      <c r="K25" s="3">
        <f t="shared" si="18"/>
        <v>20.46</v>
      </c>
      <c r="L25" s="3">
        <f t="shared" si="18"/>
        <v>12.43</v>
      </c>
      <c r="M25" s="3">
        <f t="shared" si="18"/>
        <v>16.47</v>
      </c>
      <c r="N25" s="3">
        <f t="shared" si="18"/>
        <v>8.85</v>
      </c>
      <c r="O25" s="3">
        <f t="shared" si="18"/>
        <v>-8.73</v>
      </c>
      <c r="P25" s="3">
        <f t="shared" si="18"/>
        <v>-27.26</v>
      </c>
      <c r="Q25" s="3">
        <f t="shared" si="18"/>
        <v>2.58</v>
      </c>
      <c r="R25" s="3">
        <f t="shared" si="18"/>
        <v>1.94</v>
      </c>
      <c r="S25" s="3">
        <f t="shared" si="18"/>
        <v>-12.6</v>
      </c>
      <c r="T25" s="3">
        <f t="shared" si="18"/>
        <v>5.3</v>
      </c>
    </row>
    <row r="26" spans="1:20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>
        <f t="shared" si="19"/>
        <v>0.24460281375290704</v>
      </c>
      <c r="J26" s="4" t="str">
        <f t="shared" si="19"/>
        <v/>
      </c>
      <c r="K26" s="4" t="str">
        <f t="shared" si="19"/>
        <v/>
      </c>
      <c r="L26" s="4">
        <f t="shared" si="19"/>
        <v>0.36952600923882684</v>
      </c>
      <c r="M26" s="4">
        <f t="shared" si="19"/>
        <v>0.53383404747739971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22.410169343028073</v>
      </c>
      <c r="E27" s="3">
        <f>IFERROR(E4/E21,"")</f>
        <v>22.401536034238379</v>
      </c>
      <c r="H27" s="3">
        <f t="shared" ref="H27:T27" si="20">IFERROR(H4/H21,"")</f>
        <v>89.623410754532898</v>
      </c>
      <c r="I27" s="3">
        <f t="shared" si="20"/>
        <v>85.783931190381963</v>
      </c>
      <c r="J27" s="3">
        <f t="shared" si="20"/>
        <v>68.427565764150941</v>
      </c>
      <c r="K27" s="3">
        <f t="shared" si="20"/>
        <v>61.157053425724804</v>
      </c>
      <c r="L27" s="3">
        <f t="shared" si="20"/>
        <v>35.327760629958583</v>
      </c>
      <c r="M27" s="3">
        <f t="shared" si="20"/>
        <v>30.24068093056507</v>
      </c>
      <c r="N27" s="3">
        <f t="shared" si="20"/>
        <v>38.786093578229668</v>
      </c>
      <c r="O27" s="3">
        <f t="shared" si="20"/>
        <v>53.187541576794267</v>
      </c>
      <c r="P27" s="3">
        <f t="shared" si="20"/>
        <v>49.19005317942478</v>
      </c>
      <c r="Q27" s="3">
        <f t="shared" si="20"/>
        <v>53.080755997007479</v>
      </c>
      <c r="R27" s="3">
        <f t="shared" si="20"/>
        <v>59.154562581917808</v>
      </c>
      <c r="S27" s="3">
        <f t="shared" si="20"/>
        <v>65.543181438904114</v>
      </c>
      <c r="T27" s="3">
        <f t="shared" si="20"/>
        <v>94.683169597021276</v>
      </c>
    </row>
    <row r="28" spans="1:20" ht="15.5" x14ac:dyDescent="0.35">
      <c r="C28" t="s">
        <v>61</v>
      </c>
      <c r="D28" s="4">
        <f>IFERROR(_xlfn.RRI(5,I27,D27),"")</f>
        <v>-0.23544657401070546</v>
      </c>
      <c r="E28" s="4">
        <f>IFERROR(_xlfn.RRI(5,J27,E27),"")</f>
        <v>-0.20014854071243304</v>
      </c>
      <c r="H28" s="4">
        <f t="shared" ref="H28:T28" si="21">IFERROR(_xlfn.RRI(5,M27,H27),"")</f>
        <v>0.24269909005651025</v>
      </c>
      <c r="I28" s="4">
        <f t="shared" si="21"/>
        <v>0.17204957232723905</v>
      </c>
      <c r="J28" s="4">
        <f t="shared" si="21"/>
        <v>5.1681500956457738E-2</v>
      </c>
      <c r="K28" s="4">
        <f t="shared" si="21"/>
        <v>4.4513006151392531E-2</v>
      </c>
      <c r="L28" s="4">
        <f t="shared" si="21"/>
        <v>-7.8201914299157127E-2</v>
      </c>
      <c r="M28" s="4">
        <f t="shared" si="21"/>
        <v>-0.12557882947683263</v>
      </c>
      <c r="N28" s="4">
        <f t="shared" si="21"/>
        <v>-9.9611986915767781E-2</v>
      </c>
      <c r="O28" s="4">
        <f t="shared" si="21"/>
        <v>-0.1089390206242361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 t="str">
        <f t="shared" ref="H29:T29" si="22">IFERROR(((H25-I25)/I25)*100%,"")</f>
        <v/>
      </c>
      <c r="I29" s="4">
        <f t="shared" si="22"/>
        <v>0.22930232558139532</v>
      </c>
      <c r="J29" s="4">
        <f t="shared" si="22"/>
        <v>5.0830889540566915E-2</v>
      </c>
      <c r="K29" s="4">
        <f t="shared" si="22"/>
        <v>0.64601769911504436</v>
      </c>
      <c r="L29" s="4">
        <f t="shared" si="22"/>
        <v>-0.2452944748026715</v>
      </c>
      <c r="M29" s="4">
        <f t="shared" si="22"/>
        <v>0.86101694915254234</v>
      </c>
      <c r="N29" s="4">
        <f t="shared" si="22"/>
        <v>-2.0137457044673535</v>
      </c>
      <c r="O29" s="4">
        <f t="shared" si="22"/>
        <v>-0.67975055025678655</v>
      </c>
      <c r="P29" s="4">
        <f t="shared" si="22"/>
        <v>-11.565891472868218</v>
      </c>
      <c r="Q29" s="4">
        <f t="shared" si="22"/>
        <v>0.32989690721649489</v>
      </c>
      <c r="R29" s="4">
        <f t="shared" si="22"/>
        <v>-1.1539682539682539</v>
      </c>
      <c r="S29" s="4">
        <f t="shared" si="22"/>
        <v>-3.3773584905660377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4.4757561362277772E-2</v>
      </c>
      <c r="I30" s="4">
        <f t="shared" si="23"/>
        <v>0.2536458111933011</v>
      </c>
      <c r="J30" s="4">
        <f t="shared" si="23"/>
        <v>0.11888264609177368</v>
      </c>
      <c r="K30" s="4">
        <f t="shared" si="23"/>
        <v>0.7311330334893209</v>
      </c>
      <c r="L30" s="4">
        <f t="shared" si="23"/>
        <v>0.16821974713710447</v>
      </c>
      <c r="M30" s="4">
        <f t="shared" si="23"/>
        <v>-0.22032156010836501</v>
      </c>
      <c r="N30" s="4">
        <f t="shared" si="23"/>
        <v>-0.27076731827830813</v>
      </c>
      <c r="O30" s="4">
        <f t="shared" si="23"/>
        <v>8.1266193854036273E-2</v>
      </c>
      <c r="P30" s="4">
        <f t="shared" si="23"/>
        <v>-7.3297803403592154E-2</v>
      </c>
      <c r="Q30" s="4">
        <f t="shared" si="23"/>
        <v>-0.10267689117807716</v>
      </c>
      <c r="R30" s="4">
        <f t="shared" si="23"/>
        <v>-9.7471906561957755E-2</v>
      </c>
      <c r="S30" s="4">
        <f t="shared" si="23"/>
        <v>-0.30776312497922442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337.79</v>
      </c>
      <c r="E32" s="3">
        <f>IFERROR(INDEX(E51:E500,MATCH($A$32,$C$51:$C$500,0)),"")</f>
        <v>346.64</v>
      </c>
      <c r="H32" s="3">
        <f>IFERROR(INDEX(D32:G32,COUNT(D32:G32)),"")</f>
        <v>346.64</v>
      </c>
      <c r="I32" s="3">
        <f t="shared" ref="I32:T32" si="24">IFERROR(INDEX(I51:I500,MATCH($C$32,$C$51:$C$500,0)),"")</f>
        <v>345.42</v>
      </c>
      <c r="J32" s="3">
        <f t="shared" si="24"/>
        <v>334.36</v>
      </c>
      <c r="K32" s="3">
        <f t="shared" si="24"/>
        <v>316.83999999999997</v>
      </c>
      <c r="L32" s="3">
        <f t="shared" si="24"/>
        <v>295.04000000000002</v>
      </c>
      <c r="M32" s="3">
        <f t="shared" si="24"/>
        <v>111.55</v>
      </c>
      <c r="N32" s="3">
        <f t="shared" si="24"/>
        <v>82.94</v>
      </c>
      <c r="O32" s="3">
        <f t="shared" si="24"/>
        <v>71.64</v>
      </c>
      <c r="P32" s="3">
        <f t="shared" si="24"/>
        <v>74.489999999999995</v>
      </c>
      <c r="Q32" s="3">
        <f t="shared" si="24"/>
        <v>109.67</v>
      </c>
      <c r="R32" s="3">
        <f t="shared" si="24"/>
        <v>104.61</v>
      </c>
      <c r="S32" s="3">
        <f t="shared" si="24"/>
        <v>103.01</v>
      </c>
      <c r="T32" s="3">
        <f t="shared" si="24"/>
        <v>123.97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2.95</v>
      </c>
      <c r="E33" s="3">
        <f>IFERROR(INDEX(E51:E500,MATCH($A$33,$C$51:$C$500,0)),"")</f>
        <v>3.85</v>
      </c>
      <c r="H33" s="3">
        <f>IFERROR(INDEX(D33:G33,COUNT(D33:G33)),"")</f>
        <v>3.85</v>
      </c>
      <c r="I33" s="3">
        <f t="shared" ref="I33:T33" si="25">IFERROR(INDEX(I51:I500,MATCH($C$33,$C$51:$C$500,0)),"")</f>
        <v>4.3099999999999996</v>
      </c>
      <c r="J33" s="3">
        <f t="shared" si="25"/>
        <v>2.09</v>
      </c>
      <c r="K33" s="3">
        <f t="shared" si="25"/>
        <v>4.07</v>
      </c>
      <c r="L33" s="3">
        <f t="shared" si="25"/>
        <v>5.98</v>
      </c>
      <c r="M33" s="3">
        <f t="shared" si="25"/>
        <v>63.42</v>
      </c>
      <c r="N33" s="3">
        <f t="shared" si="25"/>
        <v>5.0999999999999996</v>
      </c>
      <c r="O33" s="3">
        <f t="shared" si="25"/>
        <v>1.74</v>
      </c>
      <c r="P33" s="3">
        <f t="shared" si="25"/>
        <v>2.3199999999999998</v>
      </c>
      <c r="Q33" s="3">
        <f t="shared" si="25"/>
        <v>1.01</v>
      </c>
      <c r="R33" s="3">
        <f t="shared" si="25"/>
        <v>0.64</v>
      </c>
      <c r="S33" s="3">
        <f t="shared" si="25"/>
        <v>1.1599999999999999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166.95</v>
      </c>
      <c r="E34" s="3">
        <f>IFERROR(INDEX(E51:E500,MATCH($A$34,$C$51:$C$500,0)),"")</f>
        <v>278.70999999999998</v>
      </c>
      <c r="H34" s="3">
        <f>IFERROR(INDEX(D34:G34,COUNT(D34:G34)),"")</f>
        <v>278.70999999999998</v>
      </c>
      <c r="I34" s="3">
        <f t="shared" ref="I34:T34" si="26">IFERROR(INDEX(I51:I500,MATCH($C$34,$C$51:$C$500,0)),"")</f>
        <v>56.38</v>
      </c>
      <c r="J34" s="3">
        <f t="shared" si="26"/>
        <v>32.56</v>
      </c>
      <c r="K34" s="3">
        <f t="shared" si="26"/>
        <v>63.05</v>
      </c>
      <c r="L34" s="3">
        <f t="shared" si="26"/>
        <v>142</v>
      </c>
      <c r="M34" s="3">
        <f t="shared" si="26"/>
        <v>429.57</v>
      </c>
      <c r="N34" s="3">
        <f t="shared" si="26"/>
        <v>47.8</v>
      </c>
      <c r="O34" s="3">
        <f t="shared" si="26"/>
        <v>-14.32</v>
      </c>
      <c r="P34" s="3">
        <f t="shared" si="26"/>
        <v>-6.35</v>
      </c>
      <c r="Q34" s="3">
        <f t="shared" si="26"/>
        <v>43.02</v>
      </c>
      <c r="R34" s="3">
        <f t="shared" si="26"/>
        <v>34.54</v>
      </c>
      <c r="S34" s="3">
        <f t="shared" si="26"/>
        <v>-9.52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44.4</v>
      </c>
      <c r="E35" s="3">
        <f>IFERROR(INDEX(E51:E500,MATCH($A$35,$C$51:$C$500,0)),"")</f>
        <v>59.59</v>
      </c>
      <c r="H35" s="3">
        <f>IFERROR(INDEX(D35:G35,COUNT(D35:G35)),"")</f>
        <v>59.59</v>
      </c>
      <c r="I35" s="3">
        <f t="shared" ref="I35:T35" si="27">IFERROR(INDEX(I51:I500,MATCH($C$35,$C$51:$C$500,0)),"")</f>
        <v>17.37</v>
      </c>
      <c r="J35" s="3">
        <f t="shared" si="27"/>
        <v>10.23</v>
      </c>
      <c r="K35" s="3">
        <f t="shared" si="27"/>
        <v>21.09</v>
      </c>
      <c r="L35" s="3">
        <f t="shared" si="27"/>
        <v>49.96</v>
      </c>
      <c r="M35" s="3">
        <f t="shared" si="27"/>
        <v>234.02</v>
      </c>
      <c r="N35" s="3">
        <f t="shared" si="27"/>
        <v>10.92</v>
      </c>
      <c r="O35" s="3">
        <f t="shared" si="27"/>
        <v>2.35</v>
      </c>
      <c r="P35" s="3">
        <f t="shared" si="27"/>
        <v>3.51</v>
      </c>
      <c r="Q35" s="3">
        <f t="shared" si="27"/>
        <v>2.09</v>
      </c>
      <c r="R35" s="3">
        <f t="shared" si="27"/>
        <v>1.1299999999999999</v>
      </c>
      <c r="S35" s="3">
        <f t="shared" si="27"/>
        <v>1.83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</row>
    <row r="51" spans="2:20" ht="15.5" x14ac:dyDescent="0.35">
      <c r="B51" t="s">
        <v>84</v>
      </c>
      <c r="C51" t="s">
        <v>6</v>
      </c>
      <c r="D51" s="5">
        <v>486972979824</v>
      </c>
      <c r="E51" s="5">
        <v>486785378024</v>
      </c>
      <c r="F51" s="5">
        <v>518253150438</v>
      </c>
      <c r="G51" s="5">
        <v>493250125390</v>
      </c>
      <c r="I51" s="5">
        <v>1864084824767</v>
      </c>
      <c r="J51" s="5">
        <v>1486931004055</v>
      </c>
      <c r="K51" s="5">
        <v>1328942770941</v>
      </c>
      <c r="L51" s="5">
        <v>767672238489</v>
      </c>
      <c r="M51" s="5">
        <v>353211153269</v>
      </c>
      <c r="N51" s="5">
        <v>162125871157</v>
      </c>
      <c r="O51" s="5">
        <v>222323923791</v>
      </c>
      <c r="P51" s="5">
        <v>222339040371</v>
      </c>
      <c r="Q51" s="5">
        <v>212853831548</v>
      </c>
      <c r="R51" s="5">
        <v>215914153424</v>
      </c>
      <c r="S51" s="5">
        <v>239232612252</v>
      </c>
      <c r="T51" s="5">
        <v>222505448553</v>
      </c>
    </row>
    <row r="52" spans="2:20" ht="15.5" x14ac:dyDescent="0.35">
      <c r="C52" t="s">
        <v>519</v>
      </c>
      <c r="D52" s="5">
        <v>486972979824</v>
      </c>
      <c r="E52" s="5">
        <v>486785378024</v>
      </c>
      <c r="F52" s="5">
        <v>518253150438</v>
      </c>
      <c r="G52" s="5">
        <v>493250125390</v>
      </c>
      <c r="I52" s="5">
        <v>1864084824767</v>
      </c>
      <c r="J52" s="5">
        <v>1486931004055</v>
      </c>
      <c r="K52" s="5">
        <v>1328942770941</v>
      </c>
      <c r="L52" s="5">
        <v>767672238489</v>
      </c>
      <c r="M52" s="5">
        <v>353211153269</v>
      </c>
      <c r="N52" s="5">
        <v>162125871157</v>
      </c>
      <c r="O52" s="5">
        <v>222323923791</v>
      </c>
      <c r="P52" s="5">
        <v>222339040371</v>
      </c>
      <c r="Q52" s="5">
        <v>212853831548</v>
      </c>
      <c r="R52" s="5">
        <v>215914153424</v>
      </c>
      <c r="S52" s="5">
        <v>239232612252</v>
      </c>
      <c r="T52" s="5">
        <v>222505448553</v>
      </c>
    </row>
    <row r="53" spans="2:20" ht="15.5" x14ac:dyDescent="0.35">
      <c r="C53" t="s">
        <v>85</v>
      </c>
      <c r="D53" s="5">
        <v>-93982192738</v>
      </c>
      <c r="E53" s="5">
        <v>-108618803669</v>
      </c>
      <c r="F53" s="5">
        <v>-131513928411</v>
      </c>
      <c r="G53" s="5">
        <v>-109141717698</v>
      </c>
      <c r="I53" s="5">
        <v>-423267006445</v>
      </c>
      <c r="J53" s="5">
        <v>-369429388121</v>
      </c>
      <c r="K53" s="5">
        <v>-292187971868</v>
      </c>
      <c r="L53" s="5">
        <v>-140443190519</v>
      </c>
      <c r="M53" s="5">
        <v>-157893156290</v>
      </c>
      <c r="N53" s="5">
        <v>-114535488869</v>
      </c>
      <c r="O53" s="5">
        <v>-135940003048</v>
      </c>
      <c r="P53" s="5">
        <v>-120624113372</v>
      </c>
      <c r="Q53" s="5">
        <v>-115393396810</v>
      </c>
      <c r="R53" s="5">
        <v>-121422969312</v>
      </c>
      <c r="S53" s="5">
        <v>-147365969669</v>
      </c>
      <c r="T53" s="5">
        <v>-140759610960</v>
      </c>
    </row>
    <row r="54" spans="2:20" ht="15.5" x14ac:dyDescent="0.35">
      <c r="C54" t="s">
        <v>520</v>
      </c>
      <c r="D54" s="5">
        <v>-93982192738</v>
      </c>
      <c r="E54" s="5">
        <v>-108618803669</v>
      </c>
      <c r="F54" s="5">
        <v>-131513928411</v>
      </c>
      <c r="G54" s="5">
        <v>-109141717698</v>
      </c>
      <c r="I54" s="5">
        <v>-423267006445</v>
      </c>
      <c r="J54" s="5">
        <v>-369429388121</v>
      </c>
      <c r="K54" s="5">
        <v>-292187971868</v>
      </c>
      <c r="L54" s="5">
        <v>-140443190519</v>
      </c>
      <c r="M54" s="5">
        <v>-157893156290</v>
      </c>
      <c r="N54" s="5">
        <v>-114535488869</v>
      </c>
      <c r="O54" s="5">
        <v>-135940003048</v>
      </c>
      <c r="P54" s="5">
        <v>-120624113372</v>
      </c>
      <c r="Q54" s="5">
        <v>-115393396810</v>
      </c>
      <c r="R54" s="5">
        <v>-121422969312</v>
      </c>
      <c r="S54" s="5">
        <v>-147365969669</v>
      </c>
      <c r="T54" s="5">
        <v>-140759610960</v>
      </c>
    </row>
    <row r="55" spans="2:20" ht="15.5" x14ac:dyDescent="0.35">
      <c r="C55" t="s">
        <v>616</v>
      </c>
      <c r="D55" s="5">
        <v>-93982192738</v>
      </c>
      <c r="E55" s="5">
        <v>-108618803669</v>
      </c>
      <c r="F55" s="5">
        <v>-131513928411</v>
      </c>
      <c r="G55" s="5">
        <v>-109141717698</v>
      </c>
      <c r="I55" s="5">
        <v>-423267006445</v>
      </c>
      <c r="J55" s="5">
        <v>-369429388121</v>
      </c>
      <c r="K55" s="5">
        <v>-292187971868</v>
      </c>
      <c r="L55" s="5">
        <v>-140443190519</v>
      </c>
      <c r="M55" s="5">
        <v>-157893156290</v>
      </c>
      <c r="N55" s="5">
        <v>-114535488869</v>
      </c>
      <c r="O55" s="5">
        <v>-135940003048</v>
      </c>
      <c r="P55" s="5">
        <v>-120624113372</v>
      </c>
      <c r="Q55" s="5">
        <v>-115393396810</v>
      </c>
      <c r="R55" s="5">
        <v>-121422969312</v>
      </c>
      <c r="S55" s="5">
        <v>-147365969669</v>
      </c>
      <c r="T55" s="5">
        <v>-140759610960</v>
      </c>
    </row>
    <row r="56" spans="2:20" ht="15.5" x14ac:dyDescent="0.35">
      <c r="C56" t="s">
        <v>86</v>
      </c>
      <c r="D56" s="5">
        <v>392990787086</v>
      </c>
      <c r="E56" s="5">
        <v>378166574355</v>
      </c>
      <c r="F56" s="5">
        <v>386739222027</v>
      </c>
      <c r="G56" s="5">
        <v>384108407692</v>
      </c>
      <c r="I56" s="5">
        <v>1440817818322</v>
      </c>
      <c r="J56" s="5">
        <v>1117501615934</v>
      </c>
      <c r="K56" s="5">
        <v>1036754799073</v>
      </c>
      <c r="L56" s="5">
        <v>627229047970</v>
      </c>
      <c r="M56" s="5">
        <v>195317996979</v>
      </c>
      <c r="N56" s="5">
        <v>47590382288</v>
      </c>
      <c r="O56" s="5">
        <v>86383920743</v>
      </c>
      <c r="P56" s="5">
        <v>101714926999</v>
      </c>
      <c r="Q56" s="5">
        <v>97460434738</v>
      </c>
      <c r="R56" s="5">
        <v>94491184112</v>
      </c>
      <c r="S56" s="5">
        <v>91866642583</v>
      </c>
      <c r="T56" s="5">
        <v>81745837593</v>
      </c>
    </row>
    <row r="57" spans="2:20" ht="15.5" x14ac:dyDescent="0.35">
      <c r="C57" t="s">
        <v>87</v>
      </c>
      <c r="D57" s="5">
        <v>-226715586051</v>
      </c>
      <c r="E57" s="5">
        <v>-244423316568</v>
      </c>
      <c r="F57" s="5">
        <v>-139407085752</v>
      </c>
      <c r="G57" s="5">
        <v>-186541257149</v>
      </c>
      <c r="I57" s="5">
        <v>-702923403229</v>
      </c>
      <c r="J57" s="5">
        <v>-518678702275</v>
      </c>
      <c r="K57" s="5">
        <v>-461193753107</v>
      </c>
      <c r="L57" s="5">
        <v>-270625878038</v>
      </c>
      <c r="M57" s="5">
        <v>24828977969</v>
      </c>
      <c r="N57" s="5">
        <v>-3237664172</v>
      </c>
      <c r="O57" s="5">
        <v>-135251452543</v>
      </c>
      <c r="P57" s="5">
        <v>-218857008351</v>
      </c>
      <c r="Q57" s="5">
        <v>-83334910625</v>
      </c>
      <c r="R57" s="5">
        <v>-86279584044</v>
      </c>
      <c r="S57" s="5">
        <v>-153404709080</v>
      </c>
      <c r="T57" s="5">
        <v>-69518932084</v>
      </c>
    </row>
    <row r="58" spans="2:20" ht="15.5" x14ac:dyDescent="0.35">
      <c r="C58" t="s">
        <v>617</v>
      </c>
    </row>
    <row r="59" spans="2:20" ht="15.5" x14ac:dyDescent="0.35">
      <c r="C59" t="s">
        <v>620</v>
      </c>
      <c r="D59" s="5">
        <v>4862097641</v>
      </c>
      <c r="E59" s="5">
        <v>803538216</v>
      </c>
      <c r="F59" s="5">
        <v>-58933536</v>
      </c>
      <c r="G59" s="5">
        <v>11240337</v>
      </c>
      <c r="I59" s="5">
        <v>-47693199</v>
      </c>
      <c r="P59" s="5">
        <v>612000</v>
      </c>
      <c r="Q59" s="5">
        <v>23386450</v>
      </c>
      <c r="R59" s="5">
        <v>59816660</v>
      </c>
      <c r="S59" s="5">
        <v>64513500</v>
      </c>
      <c r="T59" s="5">
        <v>130833861</v>
      </c>
    </row>
    <row r="60" spans="2:20" ht="15.5" x14ac:dyDescent="0.35">
      <c r="C60" t="s">
        <v>619</v>
      </c>
      <c r="D60" s="5">
        <v>21339099969</v>
      </c>
      <c r="E60" s="5">
        <v>2242674508</v>
      </c>
      <c r="F60" s="5">
        <v>12056000000</v>
      </c>
      <c r="G60" s="5">
        <v>44217814043</v>
      </c>
      <c r="I60" s="5">
        <v>59494533923</v>
      </c>
      <c r="J60" s="5">
        <v>19461707224</v>
      </c>
      <c r="K60" s="5">
        <v>6596365673</v>
      </c>
      <c r="L60" s="5">
        <v>120209813917</v>
      </c>
      <c r="M60" s="5">
        <v>25862231594</v>
      </c>
      <c r="N60" s="5">
        <v>1257364389</v>
      </c>
      <c r="O60" s="5">
        <v>1442179146</v>
      </c>
      <c r="P60" s="5">
        <v>1440636530</v>
      </c>
      <c r="Q60" s="5">
        <v>1915635584</v>
      </c>
      <c r="R60" s="5">
        <v>1357364866</v>
      </c>
      <c r="S60" s="5">
        <v>1713020895</v>
      </c>
      <c r="T60" s="5">
        <v>1969649195</v>
      </c>
    </row>
    <row r="61" spans="2:20" ht="15.5" x14ac:dyDescent="0.35">
      <c r="C61" t="s">
        <v>890</v>
      </c>
      <c r="D61" s="5">
        <v>112209992720</v>
      </c>
      <c r="E61" s="5">
        <v>101783959130</v>
      </c>
      <c r="F61" s="5">
        <v>100140010871</v>
      </c>
      <c r="G61" s="5">
        <v>97690084361</v>
      </c>
      <c r="I61" s="5">
        <v>350588012195</v>
      </c>
      <c r="J61" s="5">
        <v>188710785250</v>
      </c>
      <c r="K61" s="5">
        <v>57587846278</v>
      </c>
      <c r="L61" s="5">
        <v>8408542376</v>
      </c>
      <c r="M61" s="5">
        <v>2429502526</v>
      </c>
      <c r="N61" s="5">
        <v>2595867556</v>
      </c>
      <c r="O61" s="5">
        <v>5336837657</v>
      </c>
      <c r="P61" s="5">
        <v>4640026132</v>
      </c>
      <c r="Q61" s="5">
        <v>9054313179</v>
      </c>
      <c r="R61" s="5">
        <v>5322941944</v>
      </c>
      <c r="S61" s="5">
        <v>5039754752</v>
      </c>
      <c r="T61" s="5">
        <v>4457574099</v>
      </c>
    </row>
    <row r="62" spans="2:20" ht="15.5" x14ac:dyDescent="0.35">
      <c r="C62" t="s">
        <v>618</v>
      </c>
      <c r="E62" s="5">
        <v>235741404</v>
      </c>
      <c r="F62" s="5">
        <v>103583282087</v>
      </c>
      <c r="I62" s="5">
        <v>103583282087</v>
      </c>
      <c r="J62" s="5">
        <v>69095190316</v>
      </c>
      <c r="K62" s="5">
        <v>37373920257</v>
      </c>
      <c r="L62" s="5">
        <v>3918770429</v>
      </c>
      <c r="M62" s="5">
        <v>76552690631</v>
      </c>
      <c r="R62" s="5">
        <v>2717870000</v>
      </c>
    </row>
    <row r="63" spans="2:20" ht="15.5" x14ac:dyDescent="0.35">
      <c r="C63" t="s">
        <v>97</v>
      </c>
      <c r="D63" s="5">
        <v>-24812629824</v>
      </c>
      <c r="E63" s="5">
        <v>-45548136138</v>
      </c>
      <c r="F63" s="5">
        <v>-27036278976</v>
      </c>
      <c r="G63" s="5">
        <v>24074824938</v>
      </c>
      <c r="I63" s="5">
        <v>20871039475</v>
      </c>
      <c r="J63" s="5">
        <v>-86445123557</v>
      </c>
      <c r="K63" s="5">
        <v>39282818026</v>
      </c>
      <c r="L63" s="5">
        <v>15967208547</v>
      </c>
      <c r="M63" s="5">
        <v>15283073944</v>
      </c>
      <c r="N63" s="5">
        <v>10289189195</v>
      </c>
      <c r="O63" s="5">
        <v>303760581</v>
      </c>
      <c r="P63" s="5">
        <v>1264248893</v>
      </c>
      <c r="Q63" s="5">
        <v>-1711337624</v>
      </c>
      <c r="R63" s="5">
        <v>-1461981419</v>
      </c>
      <c r="S63" s="5">
        <v>5737969142</v>
      </c>
      <c r="T63" s="5">
        <v>21481064934</v>
      </c>
    </row>
    <row r="64" spans="2:20" ht="15.5" x14ac:dyDescent="0.35">
      <c r="C64" t="s">
        <v>622</v>
      </c>
      <c r="D64" s="5">
        <v>155358089124</v>
      </c>
      <c r="E64" s="5">
        <v>119605520270</v>
      </c>
      <c r="F64" s="5">
        <v>226990168260</v>
      </c>
      <c r="G64" s="5">
        <v>150395303470</v>
      </c>
      <c r="I64" s="5">
        <v>542572787730</v>
      </c>
      <c r="J64" s="5">
        <v>329386318644</v>
      </c>
      <c r="K64" s="5">
        <v>122575188354</v>
      </c>
      <c r="L64" s="5">
        <v>133519637248</v>
      </c>
      <c r="M64" s="5">
        <v>105837011006</v>
      </c>
      <c r="N64" s="5">
        <v>4350852225</v>
      </c>
      <c r="O64" s="5">
        <v>67957211375</v>
      </c>
      <c r="P64" s="5">
        <v>6539297507</v>
      </c>
      <c r="Q64" s="5">
        <v>16035998143</v>
      </c>
      <c r="R64" s="5">
        <v>10090834703</v>
      </c>
      <c r="S64" s="5">
        <v>6946211247</v>
      </c>
      <c r="T64" s="5">
        <v>7253228709</v>
      </c>
    </row>
    <row r="65" spans="3:20" ht="15.5" x14ac:dyDescent="0.35">
      <c r="C65" t="s">
        <v>508</v>
      </c>
    </row>
    <row r="66" spans="3:20" ht="15.5" x14ac:dyDescent="0.35">
      <c r="C66" t="s">
        <v>839</v>
      </c>
    </row>
    <row r="67" spans="3:20" ht="15.5" x14ac:dyDescent="0.35">
      <c r="C67" t="s">
        <v>623</v>
      </c>
      <c r="D67" s="5">
        <v>-157944764093</v>
      </c>
      <c r="E67" s="5">
        <v>-140485213631</v>
      </c>
      <c r="F67" s="5">
        <v>-147141218190</v>
      </c>
      <c r="G67" s="5">
        <v>-132265202599</v>
      </c>
      <c r="I67" s="5">
        <v>-437377160105</v>
      </c>
      <c r="J67" s="5">
        <v>-114040981917</v>
      </c>
      <c r="K67" s="5">
        <v>-47941752225</v>
      </c>
      <c r="L67" s="5">
        <v>-44261738328</v>
      </c>
      <c r="M67" s="5">
        <v>2997161224</v>
      </c>
      <c r="N67" s="5">
        <v>83076760638</v>
      </c>
      <c r="O67" s="5">
        <v>-88275757486</v>
      </c>
      <c r="P67" s="5">
        <v>-113916991606</v>
      </c>
      <c r="Q67" s="5">
        <v>-1843376381</v>
      </c>
      <c r="R67" s="5">
        <v>-11091924004</v>
      </c>
      <c r="S67" s="5">
        <v>-75299153564</v>
      </c>
      <c r="T67" s="5">
        <v>-2974731627</v>
      </c>
    </row>
    <row r="68" spans="3:20" ht="15.5" x14ac:dyDescent="0.35">
      <c r="C68" t="s">
        <v>628</v>
      </c>
      <c r="D68" s="5">
        <v>-169453851902</v>
      </c>
      <c r="E68" s="5">
        <v>-169975502304</v>
      </c>
      <c r="F68" s="5">
        <v>-167931924672</v>
      </c>
      <c r="G68" s="5">
        <v>-152474214733</v>
      </c>
      <c r="I68" s="5">
        <v>-605142157030</v>
      </c>
      <c r="J68" s="5">
        <v>-562001126941</v>
      </c>
      <c r="K68" s="5">
        <v>-391270804253</v>
      </c>
      <c r="L68" s="5">
        <v>-286577245489</v>
      </c>
      <c r="M68" s="5">
        <v>-35977783688</v>
      </c>
      <c r="N68" s="5">
        <v>-40169652075</v>
      </c>
      <c r="O68" s="5">
        <v>-43511292883</v>
      </c>
      <c r="P68" s="5">
        <v>-43466188386</v>
      </c>
      <c r="Q68" s="5">
        <v>-37509925956</v>
      </c>
      <c r="R68" s="5">
        <v>-32734742169</v>
      </c>
      <c r="S68" s="5">
        <v>-34684532006</v>
      </c>
      <c r="T68" s="5">
        <v>-26818012011</v>
      </c>
    </row>
    <row r="69" spans="3:20" ht="15.5" x14ac:dyDescent="0.35">
      <c r="C69" t="s">
        <v>629</v>
      </c>
      <c r="D69" s="5">
        <v>-54675059180</v>
      </c>
      <c r="E69" s="5">
        <v>-53568120903</v>
      </c>
      <c r="F69" s="5">
        <v>-51324111150</v>
      </c>
      <c r="G69" s="5">
        <v>-52197143287</v>
      </c>
      <c r="I69" s="5">
        <v>-202976873824</v>
      </c>
      <c r="J69" s="5">
        <v>-172022912061</v>
      </c>
      <c r="K69" s="5">
        <v>-144556384983</v>
      </c>
      <c r="L69" s="5">
        <v>-73306531469</v>
      </c>
      <c r="M69" s="5">
        <v>-48027410573</v>
      </c>
      <c r="N69" s="5">
        <v>-50495624960</v>
      </c>
      <c r="O69" s="5">
        <v>-71421613549</v>
      </c>
      <c r="P69" s="5">
        <v>-68013125866</v>
      </c>
      <c r="Q69" s="5">
        <v>-60017606431</v>
      </c>
      <c r="R69" s="5">
        <v>-52543752574</v>
      </c>
      <c r="S69" s="5">
        <v>-50367234757</v>
      </c>
      <c r="T69" s="5">
        <v>-46979417155</v>
      </c>
    </row>
    <row r="70" spans="3:20" ht="15.5" x14ac:dyDescent="0.35">
      <c r="C70" t="s">
        <v>630</v>
      </c>
      <c r="D70" s="5">
        <v>-382073675175</v>
      </c>
      <c r="E70" s="5">
        <v>-364028836838</v>
      </c>
      <c r="F70" s="5">
        <v>-366397254012</v>
      </c>
      <c r="G70" s="5">
        <v>-336936560619</v>
      </c>
      <c r="I70" s="5">
        <v>-1245496190959</v>
      </c>
      <c r="J70" s="5">
        <v>-848065020919</v>
      </c>
      <c r="K70" s="5">
        <v>-583768941461</v>
      </c>
      <c r="L70" s="5">
        <v>-404145515286</v>
      </c>
      <c r="M70" s="5">
        <v>-81008033037</v>
      </c>
      <c r="N70" s="5">
        <v>-7588516397</v>
      </c>
      <c r="O70" s="5">
        <v>-203208663918</v>
      </c>
      <c r="P70" s="5">
        <v>-225396305858</v>
      </c>
      <c r="Q70" s="5">
        <v>-99370908768</v>
      </c>
      <c r="R70" s="5">
        <v>-96370418747</v>
      </c>
      <c r="S70" s="5">
        <v>-160350920327</v>
      </c>
      <c r="T70" s="5">
        <v>-76772160793</v>
      </c>
    </row>
    <row r="71" spans="3:20" ht="15.5" x14ac:dyDescent="0.35">
      <c r="C71" t="s">
        <v>90</v>
      </c>
      <c r="D71" s="5">
        <v>166275201035</v>
      </c>
      <c r="E71" s="5">
        <v>133743257787</v>
      </c>
      <c r="F71" s="5">
        <v>247332136275</v>
      </c>
      <c r="G71" s="5">
        <v>197567150543</v>
      </c>
      <c r="I71" s="5">
        <v>737894415093</v>
      </c>
      <c r="J71" s="5">
        <v>598822913659</v>
      </c>
      <c r="K71" s="5">
        <v>575561045966</v>
      </c>
      <c r="L71" s="5">
        <v>356603169932</v>
      </c>
      <c r="M71" s="5">
        <v>220146974948</v>
      </c>
      <c r="N71" s="5">
        <v>44352718116</v>
      </c>
      <c r="O71" s="5">
        <v>-48867531800</v>
      </c>
      <c r="P71" s="5">
        <v>-117142081352</v>
      </c>
      <c r="Q71" s="5">
        <v>14125524113</v>
      </c>
      <c r="R71" s="5">
        <v>8211600068</v>
      </c>
      <c r="S71" s="5">
        <v>-61538066497</v>
      </c>
      <c r="T71" s="5">
        <v>12226905509</v>
      </c>
    </row>
    <row r="72" spans="3:20" ht="15.5" x14ac:dyDescent="0.35">
      <c r="C72" t="s">
        <v>91</v>
      </c>
      <c r="D72" s="5">
        <v>381317</v>
      </c>
      <c r="E72" s="5">
        <v>108403</v>
      </c>
      <c r="F72" s="5">
        <v>-475957360</v>
      </c>
      <c r="G72" s="5">
        <v>-271026155</v>
      </c>
      <c r="I72" s="5">
        <v>-875999262</v>
      </c>
      <c r="J72" s="5">
        <v>126494441</v>
      </c>
      <c r="K72" s="5">
        <v>-286771831</v>
      </c>
      <c r="L72" s="5">
        <v>-4291241715</v>
      </c>
      <c r="M72" s="5">
        <v>-147932600</v>
      </c>
      <c r="N72" s="5">
        <v>1474010303</v>
      </c>
      <c r="O72" s="5">
        <v>2447820911</v>
      </c>
      <c r="P72" s="5">
        <v>-3653195364</v>
      </c>
      <c r="Q72" s="5">
        <v>1171302438</v>
      </c>
      <c r="R72" s="5">
        <v>2667257642</v>
      </c>
      <c r="S72" s="5">
        <v>1541087843</v>
      </c>
      <c r="T72" s="5">
        <v>5683317285</v>
      </c>
    </row>
    <row r="73" spans="3:20" ht="15.5" x14ac:dyDescent="0.35">
      <c r="C73" t="s">
        <v>387</v>
      </c>
      <c r="L73" s="5">
        <v>315027469</v>
      </c>
      <c r="M73" s="5">
        <v>44089478</v>
      </c>
      <c r="N73" s="5">
        <v>10930000</v>
      </c>
      <c r="O73" s="5">
        <v>41760000</v>
      </c>
      <c r="P73" s="5">
        <v>16765241</v>
      </c>
      <c r="Q73" s="5">
        <v>3985000</v>
      </c>
      <c r="R73" s="5">
        <v>8185200</v>
      </c>
      <c r="S73" s="5">
        <v>1516836846</v>
      </c>
      <c r="T73" s="5">
        <v>5475359220</v>
      </c>
    </row>
    <row r="74" spans="3:20" ht="15.5" x14ac:dyDescent="0.35">
      <c r="C74" t="s">
        <v>158</v>
      </c>
    </row>
    <row r="75" spans="3:20" ht="15.5" x14ac:dyDescent="0.35">
      <c r="C75" t="s">
        <v>98</v>
      </c>
      <c r="D75" s="5">
        <v>381317</v>
      </c>
      <c r="E75" s="5">
        <v>108403</v>
      </c>
      <c r="F75" s="5">
        <v>-475957360</v>
      </c>
      <c r="G75" s="5">
        <v>-271026155</v>
      </c>
      <c r="I75" s="5">
        <v>-875999262</v>
      </c>
      <c r="J75" s="5">
        <v>126494441</v>
      </c>
      <c r="K75" s="5">
        <v>-286771831</v>
      </c>
      <c r="L75" s="5">
        <v>-4291241715</v>
      </c>
      <c r="M75" s="5">
        <v>-147932600</v>
      </c>
      <c r="N75" s="5">
        <v>1474010303</v>
      </c>
      <c r="O75" s="5">
        <v>2447820911</v>
      </c>
      <c r="P75" s="5">
        <v>-3653195364</v>
      </c>
      <c r="Q75" s="5">
        <v>1171302438</v>
      </c>
      <c r="R75" s="5">
        <v>2667257642</v>
      </c>
      <c r="S75" s="5">
        <v>1541087843</v>
      </c>
      <c r="T75" s="5">
        <v>5683317285</v>
      </c>
    </row>
    <row r="76" spans="3:20" ht="15.5" x14ac:dyDescent="0.35">
      <c r="C76" t="s">
        <v>29</v>
      </c>
      <c r="D76" s="5">
        <v>166275582352</v>
      </c>
      <c r="E76" s="5">
        <v>133743366190</v>
      </c>
      <c r="F76" s="5">
        <v>246856178915</v>
      </c>
      <c r="G76" s="5">
        <v>197296124388</v>
      </c>
      <c r="I76" s="5">
        <v>737018415831</v>
      </c>
      <c r="J76" s="5">
        <v>598949408100</v>
      </c>
      <c r="K76" s="5">
        <v>575274274135</v>
      </c>
      <c r="L76" s="5">
        <v>352311928217</v>
      </c>
      <c r="M76" s="5">
        <v>219999042348</v>
      </c>
      <c r="N76" s="5">
        <v>45826728419</v>
      </c>
      <c r="O76" s="5">
        <v>-46419710889</v>
      </c>
      <c r="P76" s="5">
        <v>-120795276716</v>
      </c>
      <c r="Q76" s="5">
        <v>15296826551</v>
      </c>
      <c r="R76" s="5">
        <v>10878857710</v>
      </c>
      <c r="S76" s="5">
        <v>-59996978654</v>
      </c>
      <c r="T76" s="5">
        <v>17910222794</v>
      </c>
    </row>
    <row r="77" spans="3:20" ht="15.5" x14ac:dyDescent="0.35">
      <c r="C77" t="s">
        <v>28</v>
      </c>
      <c r="D77" s="5">
        <v>-36663930960</v>
      </c>
      <c r="E77" s="5">
        <v>-29681128601</v>
      </c>
      <c r="F77" s="5">
        <v>-52472579825</v>
      </c>
      <c r="G77" s="5">
        <v>-44489614857</v>
      </c>
      <c r="I77" s="5">
        <v>-162756852756</v>
      </c>
      <c r="J77" s="5">
        <v>-131843669086</v>
      </c>
      <c r="K77" s="5">
        <v>-130708139831</v>
      </c>
      <c r="L77" s="5">
        <v>-82282517024</v>
      </c>
      <c r="M77" s="5">
        <v>-27524424155</v>
      </c>
      <c r="N77" s="5">
        <v>-8815337082</v>
      </c>
      <c r="O77" s="5">
        <v>9870047700</v>
      </c>
      <c r="P77" s="5">
        <v>-2348031014</v>
      </c>
      <c r="Q77" s="5">
        <v>-4934501093</v>
      </c>
      <c r="R77" s="5">
        <v>-3791824583</v>
      </c>
      <c r="S77" s="5">
        <v>14018772292</v>
      </c>
      <c r="T77" s="5">
        <v>-5461351638</v>
      </c>
    </row>
    <row r="78" spans="3:20" ht="15.5" x14ac:dyDescent="0.35">
      <c r="C78" t="s">
        <v>285</v>
      </c>
      <c r="D78" s="5">
        <v>-37125930960</v>
      </c>
      <c r="E78" s="5">
        <v>-29904871275</v>
      </c>
      <c r="F78" s="5">
        <v>-167759570090</v>
      </c>
      <c r="I78" s="5">
        <v>-167759570090</v>
      </c>
      <c r="J78" s="5">
        <v>-136765889127</v>
      </c>
      <c r="K78" s="5">
        <v>-127158847967</v>
      </c>
      <c r="L78" s="5">
        <v>-78895040625</v>
      </c>
      <c r="M78" s="5">
        <v>-23755744130</v>
      </c>
      <c r="O78" s="5">
        <v>-213019993</v>
      </c>
      <c r="T78" s="5">
        <v>-4251250773</v>
      </c>
    </row>
    <row r="79" spans="3:20" ht="15.5" x14ac:dyDescent="0.35">
      <c r="C79" t="s">
        <v>286</v>
      </c>
      <c r="D79" s="5">
        <v>462000000</v>
      </c>
      <c r="E79" s="5">
        <v>223742674</v>
      </c>
      <c r="F79" s="5">
        <v>115286990265</v>
      </c>
      <c r="G79" s="5">
        <v>-44489614857</v>
      </c>
      <c r="I79" s="5">
        <v>5002717334</v>
      </c>
      <c r="J79" s="5">
        <v>4922220041</v>
      </c>
      <c r="K79" s="5">
        <v>-3549291864</v>
      </c>
      <c r="L79" s="5">
        <v>-3387476399</v>
      </c>
      <c r="M79" s="5">
        <v>-3768680025</v>
      </c>
      <c r="N79" s="5">
        <v>-8815337082</v>
      </c>
      <c r="O79" s="5">
        <v>10083067693</v>
      </c>
      <c r="P79" s="5">
        <v>-2348031014</v>
      </c>
      <c r="Q79" s="5">
        <v>-4934501093</v>
      </c>
      <c r="R79" s="5">
        <v>-3791824583</v>
      </c>
      <c r="S79" s="5">
        <v>14018772292</v>
      </c>
      <c r="T79" s="5">
        <v>-1210100865</v>
      </c>
    </row>
    <row r="80" spans="3:20" ht="15.5" x14ac:dyDescent="0.35">
      <c r="C80" t="s">
        <v>287</v>
      </c>
      <c r="D80" s="5">
        <v>-36663930960</v>
      </c>
      <c r="E80" s="5">
        <v>-29681128601</v>
      </c>
      <c r="F80" s="5">
        <v>-52472579825</v>
      </c>
      <c r="G80" s="5">
        <v>-44489614857</v>
      </c>
      <c r="I80" s="5">
        <v>-162756852756</v>
      </c>
      <c r="J80" s="5">
        <v>-131843669086</v>
      </c>
      <c r="K80" s="5">
        <v>-130708139831</v>
      </c>
      <c r="L80" s="5">
        <v>-82282517024</v>
      </c>
      <c r="M80" s="5">
        <v>-27524424155</v>
      </c>
      <c r="N80" s="5">
        <v>-8815337082</v>
      </c>
      <c r="O80" s="5">
        <v>9870047700</v>
      </c>
      <c r="P80" s="5">
        <v>-2348031014</v>
      </c>
      <c r="Q80" s="5">
        <v>-4934501093</v>
      </c>
      <c r="R80" s="5">
        <v>-3791824583</v>
      </c>
      <c r="S80" s="5">
        <v>14018772292</v>
      </c>
      <c r="T80" s="5">
        <v>-5461351638</v>
      </c>
    </row>
    <row r="81" spans="2:20" ht="15.5" x14ac:dyDescent="0.35">
      <c r="C81" t="s">
        <v>101</v>
      </c>
      <c r="D81" s="5">
        <v>129611651392</v>
      </c>
      <c r="E81" s="5">
        <v>104062237589</v>
      </c>
      <c r="F81" s="5">
        <v>194383599090</v>
      </c>
      <c r="G81" s="5">
        <v>152806509531</v>
      </c>
      <c r="I81" s="5">
        <v>574261563075</v>
      </c>
      <c r="J81" s="5">
        <v>467105739014</v>
      </c>
      <c r="K81" s="5">
        <v>444566134304</v>
      </c>
      <c r="L81" s="5">
        <v>270029411193</v>
      </c>
      <c r="M81" s="5">
        <v>192474618193</v>
      </c>
      <c r="N81" s="5">
        <v>37011391337</v>
      </c>
      <c r="O81" s="5">
        <v>-36549663189</v>
      </c>
      <c r="P81" s="5">
        <v>-123143307730</v>
      </c>
      <c r="Q81" s="5">
        <v>10362325458</v>
      </c>
      <c r="R81" s="5">
        <v>7087033127</v>
      </c>
      <c r="S81" s="5">
        <v>-45978206362</v>
      </c>
      <c r="T81" s="5">
        <v>12448871156</v>
      </c>
    </row>
    <row r="82" spans="2:20" ht="15.5" x14ac:dyDescent="0.35">
      <c r="C82" t="s">
        <v>102</v>
      </c>
      <c r="D82" s="5">
        <v>-24812629824</v>
      </c>
      <c r="E82" s="5">
        <v>-45548136138</v>
      </c>
      <c r="F82" s="5">
        <v>-27036278976</v>
      </c>
      <c r="G82" s="5">
        <v>24074824938</v>
      </c>
      <c r="I82" s="5">
        <v>20871039475</v>
      </c>
      <c r="J82" s="5">
        <v>-86445123557</v>
      </c>
      <c r="K82" s="5">
        <v>39282818026</v>
      </c>
      <c r="L82" s="5">
        <v>15967208547</v>
      </c>
      <c r="M82" s="5">
        <v>15283073944</v>
      </c>
      <c r="N82" s="5">
        <v>10289189195</v>
      </c>
      <c r="O82" s="5">
        <v>303760581</v>
      </c>
      <c r="P82" s="5">
        <v>1264248893</v>
      </c>
      <c r="Q82" s="5">
        <v>-1711337624</v>
      </c>
      <c r="R82" s="5">
        <v>-1461981419</v>
      </c>
      <c r="S82" s="5">
        <v>5737969142</v>
      </c>
      <c r="T82" s="5">
        <v>21481064934</v>
      </c>
    </row>
    <row r="83" spans="2:20" ht="15.5" x14ac:dyDescent="0.35">
      <c r="C83" t="s">
        <v>288</v>
      </c>
      <c r="D83" s="5">
        <v>-24812629824</v>
      </c>
      <c r="E83" s="5">
        <v>-45548136138</v>
      </c>
      <c r="F83" s="5">
        <v>-27036278976</v>
      </c>
      <c r="G83" s="5">
        <v>24074824938</v>
      </c>
      <c r="I83" s="5">
        <v>20871039475</v>
      </c>
      <c r="J83" s="5">
        <v>-86445123557</v>
      </c>
      <c r="K83" s="5">
        <v>39282818026</v>
      </c>
      <c r="L83" s="5">
        <v>15967208547</v>
      </c>
      <c r="M83" s="5">
        <v>15283073944</v>
      </c>
      <c r="N83" s="5">
        <v>10289189195</v>
      </c>
      <c r="O83" s="5">
        <v>303760581</v>
      </c>
      <c r="P83" s="5">
        <v>1264248893</v>
      </c>
      <c r="Q83" s="5">
        <v>-1711337624</v>
      </c>
      <c r="R83" s="5">
        <v>-1461981419</v>
      </c>
      <c r="S83" s="5">
        <v>5737969142</v>
      </c>
      <c r="T83" s="5">
        <v>21481064934</v>
      </c>
    </row>
    <row r="84" spans="2:20" ht="15.5" x14ac:dyDescent="0.35">
      <c r="C84" t="s">
        <v>103</v>
      </c>
      <c r="D84" s="5">
        <v>104799021568</v>
      </c>
      <c r="E84" s="5">
        <v>58514101451</v>
      </c>
      <c r="F84" s="5">
        <v>167347320114</v>
      </c>
      <c r="G84" s="5">
        <v>176881334469</v>
      </c>
      <c r="I84" s="5">
        <v>595132602550</v>
      </c>
      <c r="J84" s="5">
        <v>380660615457</v>
      </c>
      <c r="K84" s="5">
        <v>483848952330</v>
      </c>
      <c r="L84" s="5">
        <v>285996619740</v>
      </c>
      <c r="M84" s="5">
        <v>207757692137</v>
      </c>
      <c r="N84" s="5">
        <v>47300580532</v>
      </c>
      <c r="O84" s="5">
        <v>-36245902608</v>
      </c>
      <c r="P84" s="5">
        <v>-121879058837</v>
      </c>
      <c r="Q84" s="5">
        <v>8650987834</v>
      </c>
      <c r="R84" s="5">
        <v>5625051708</v>
      </c>
      <c r="S84" s="5">
        <v>-40240237220</v>
      </c>
      <c r="T84" s="5">
        <v>33929936090</v>
      </c>
    </row>
    <row r="85" spans="2:20" ht="15.5" x14ac:dyDescent="0.35">
      <c r="C85" t="s">
        <v>104</v>
      </c>
      <c r="D85" s="5">
        <v>129611651392</v>
      </c>
      <c r="E85" s="5">
        <v>104062237589</v>
      </c>
      <c r="F85" s="5">
        <v>194383599090</v>
      </c>
      <c r="G85" s="5">
        <v>152806509531</v>
      </c>
      <c r="I85" s="5">
        <v>574261563075</v>
      </c>
      <c r="J85" s="5">
        <v>467105739014</v>
      </c>
      <c r="K85" s="5">
        <v>444566134304</v>
      </c>
      <c r="L85" s="5">
        <v>270029411193</v>
      </c>
      <c r="M85" s="5">
        <v>192474618193</v>
      </c>
      <c r="N85" s="5">
        <v>37011391337</v>
      </c>
      <c r="O85" s="5">
        <v>-36549663189</v>
      </c>
      <c r="P85" s="5">
        <v>-123143307730</v>
      </c>
      <c r="Q85" s="5">
        <v>10362325458</v>
      </c>
      <c r="R85" s="5">
        <v>7087033127</v>
      </c>
      <c r="S85" s="5">
        <v>-45978206362</v>
      </c>
      <c r="T85" s="5">
        <v>12448871156</v>
      </c>
    </row>
    <row r="86" spans="2:20" ht="15.5" x14ac:dyDescent="0.35">
      <c r="C86" t="s">
        <v>8</v>
      </c>
      <c r="D86" s="5">
        <v>104799021568</v>
      </c>
      <c r="E86" s="5">
        <v>58514101451</v>
      </c>
      <c r="F86" s="5">
        <v>167347320114</v>
      </c>
      <c r="G86" s="5">
        <v>176881334469</v>
      </c>
      <c r="I86" s="5">
        <v>595132602550</v>
      </c>
      <c r="J86" s="5">
        <v>380660615457</v>
      </c>
      <c r="K86" s="5">
        <v>483848952330</v>
      </c>
      <c r="L86" s="5">
        <v>285996619740</v>
      </c>
      <c r="M86" s="5">
        <v>207757692137</v>
      </c>
      <c r="N86" s="5">
        <v>47300580532</v>
      </c>
      <c r="O86" s="5">
        <v>-36245902608</v>
      </c>
      <c r="P86" s="5">
        <v>-121879058837</v>
      </c>
      <c r="Q86" s="5">
        <v>8650987834</v>
      </c>
      <c r="R86" s="5">
        <v>5625051708</v>
      </c>
      <c r="S86" s="5">
        <v>-40240237220</v>
      </c>
      <c r="T86" s="5">
        <v>33929936090</v>
      </c>
    </row>
    <row r="87" spans="2:20" ht="15.5" x14ac:dyDescent="0.35">
      <c r="C87" t="s">
        <v>289</v>
      </c>
    </row>
    <row r="88" spans="2:20" ht="15.5" x14ac:dyDescent="0.35">
      <c r="C88" t="s">
        <v>105</v>
      </c>
      <c r="D88" s="5">
        <v>129611651392</v>
      </c>
      <c r="E88" s="5">
        <v>104062237589</v>
      </c>
      <c r="F88" s="5">
        <v>194383599090</v>
      </c>
      <c r="G88" s="5">
        <v>152806509531</v>
      </c>
      <c r="I88" s="5">
        <v>574261563075</v>
      </c>
      <c r="J88" s="5">
        <v>467105739014</v>
      </c>
      <c r="K88" s="5">
        <v>444566134304</v>
      </c>
      <c r="L88" s="5">
        <v>270029411193</v>
      </c>
      <c r="M88" s="5">
        <v>192474618193</v>
      </c>
      <c r="N88" s="5">
        <v>37011391337</v>
      </c>
      <c r="O88" s="5">
        <v>-36549663189</v>
      </c>
      <c r="P88" s="5">
        <v>-123143307730</v>
      </c>
      <c r="Q88" s="5">
        <v>10362325458</v>
      </c>
      <c r="R88" s="5">
        <v>7087033127</v>
      </c>
      <c r="S88" s="5">
        <v>-45978206362</v>
      </c>
      <c r="T88" s="5">
        <v>12448871156</v>
      </c>
    </row>
    <row r="89" spans="2:20" ht="15.5" x14ac:dyDescent="0.35">
      <c r="C89" t="s">
        <v>106</v>
      </c>
      <c r="D89" s="5">
        <v>104799021568</v>
      </c>
      <c r="E89" s="5">
        <v>58514101451</v>
      </c>
      <c r="F89" s="5">
        <v>167347320114</v>
      </c>
      <c r="G89" s="5">
        <v>176881334469</v>
      </c>
      <c r="I89" s="5">
        <v>595132602550</v>
      </c>
      <c r="J89" s="5">
        <v>380660615457</v>
      </c>
      <c r="K89" s="5">
        <v>483848952330</v>
      </c>
      <c r="L89" s="5">
        <v>285996619740</v>
      </c>
      <c r="M89" s="5">
        <v>207757692137</v>
      </c>
      <c r="N89" s="5">
        <v>47300580532</v>
      </c>
      <c r="O89" s="5">
        <v>-36245902608</v>
      </c>
      <c r="P89" s="5">
        <v>-121879058837</v>
      </c>
      <c r="Q89" s="5">
        <v>8650987834</v>
      </c>
      <c r="R89" s="5">
        <v>5625051708</v>
      </c>
      <c r="S89" s="5">
        <v>-40240237220</v>
      </c>
      <c r="T89" s="5">
        <v>33929936090</v>
      </c>
    </row>
    <row r="90" spans="2:20" ht="15.5" x14ac:dyDescent="0.35">
      <c r="C90" t="s">
        <v>107</v>
      </c>
      <c r="D90" s="5">
        <v>104799021568</v>
      </c>
      <c r="E90" s="5">
        <v>58514101451</v>
      </c>
      <c r="F90" s="5">
        <v>167347320114</v>
      </c>
      <c r="G90" s="5">
        <v>176881334469</v>
      </c>
      <c r="I90" s="5">
        <v>595132602550</v>
      </c>
      <c r="J90" s="5">
        <v>380660615457</v>
      </c>
      <c r="K90" s="5">
        <v>483848952330</v>
      </c>
      <c r="L90" s="5">
        <v>285996619740</v>
      </c>
      <c r="M90" s="5">
        <v>207757692137</v>
      </c>
      <c r="N90" s="5">
        <v>47300580532</v>
      </c>
      <c r="O90" s="5">
        <v>-36245902608</v>
      </c>
      <c r="P90" s="5">
        <v>-121879058837</v>
      </c>
      <c r="Q90" s="5">
        <v>8650987834</v>
      </c>
      <c r="R90" s="5">
        <v>5625051708</v>
      </c>
      <c r="S90" s="5">
        <v>-40240237220</v>
      </c>
      <c r="T90" s="5">
        <v>33929936090</v>
      </c>
    </row>
    <row r="92" spans="2:20" ht="15.5" x14ac:dyDescent="0.35">
      <c r="B92" t="s">
        <v>108</v>
      </c>
      <c r="C92" t="s">
        <v>109</v>
      </c>
    </row>
    <row r="93" spans="2:20" ht="15.5" x14ac:dyDescent="0.35">
      <c r="C93" t="s">
        <v>20</v>
      </c>
      <c r="D93" s="5">
        <v>2443265400</v>
      </c>
      <c r="E93" s="5">
        <v>3099285700</v>
      </c>
      <c r="F93" s="5">
        <v>2571705700</v>
      </c>
      <c r="G93" s="5">
        <v>2495446000</v>
      </c>
      <c r="I93" s="5">
        <v>2571705700</v>
      </c>
      <c r="J93" s="5">
        <v>1955245700</v>
      </c>
      <c r="K93" s="5">
        <v>3848905800</v>
      </c>
      <c r="L93" s="5">
        <v>3173579300</v>
      </c>
      <c r="M93" s="5">
        <v>12450754000</v>
      </c>
      <c r="N93" s="5">
        <v>14025339750</v>
      </c>
      <c r="O93" s="5">
        <v>14736388950</v>
      </c>
      <c r="P93" s="5">
        <v>15411177800</v>
      </c>
      <c r="Q93" s="5">
        <v>14984267500</v>
      </c>
      <c r="R93" s="5">
        <v>14326073550</v>
      </c>
      <c r="S93" s="5">
        <v>13194462550</v>
      </c>
      <c r="T93" s="5">
        <v>10753483750</v>
      </c>
    </row>
    <row r="94" spans="2:20" ht="15.5" x14ac:dyDescent="0.35">
      <c r="C94" t="s">
        <v>631</v>
      </c>
      <c r="D94" s="5">
        <v>404473691313</v>
      </c>
      <c r="E94" s="5">
        <v>340931838304</v>
      </c>
      <c r="F94" s="5">
        <v>471749063588</v>
      </c>
      <c r="G94" s="5">
        <v>458153326706</v>
      </c>
      <c r="I94" s="5">
        <v>471749063588</v>
      </c>
      <c r="J94" s="5">
        <v>234891975965</v>
      </c>
      <c r="K94" s="5">
        <v>233442087888</v>
      </c>
      <c r="L94" s="5">
        <v>305945558821</v>
      </c>
      <c r="M94" s="5">
        <v>64735668284</v>
      </c>
      <c r="N94" s="5">
        <v>51616264591</v>
      </c>
      <c r="O94" s="5">
        <v>116119982581</v>
      </c>
      <c r="P94" s="5">
        <v>111310279599</v>
      </c>
      <c r="Q94" s="5">
        <v>86305685056</v>
      </c>
      <c r="R94" s="5">
        <v>99900870882</v>
      </c>
      <c r="S94" s="5">
        <v>120675625707</v>
      </c>
      <c r="T94" s="5">
        <v>134073701250</v>
      </c>
    </row>
    <row r="95" spans="2:20" ht="15.5" x14ac:dyDescent="0.35">
      <c r="C95" t="s">
        <v>632</v>
      </c>
      <c r="D95" s="5">
        <v>1850000000000</v>
      </c>
      <c r="E95" s="5">
        <v>750000000000</v>
      </c>
      <c r="F95" s="5">
        <v>450000000000</v>
      </c>
      <c r="G95" s="5">
        <v>1100000000000</v>
      </c>
      <c r="I95" s="5">
        <v>450000000000</v>
      </c>
      <c r="J95" s="5">
        <v>2649927104595</v>
      </c>
      <c r="K95" s="5">
        <v>1399970850337</v>
      </c>
      <c r="L95" s="5">
        <v>374938237140</v>
      </c>
      <c r="M95" s="5">
        <v>99984725723</v>
      </c>
      <c r="N95" s="5">
        <v>37491175922</v>
      </c>
      <c r="O95" s="5">
        <v>413856382643</v>
      </c>
      <c r="P95" s="5">
        <v>244168416404</v>
      </c>
      <c r="Q95" s="5">
        <v>221685518112</v>
      </c>
      <c r="R95" s="5">
        <v>234945114871</v>
      </c>
      <c r="S95" s="5">
        <v>171252820499</v>
      </c>
      <c r="T95" s="5">
        <v>157578029241</v>
      </c>
    </row>
    <row r="96" spans="2:20" ht="15.5" x14ac:dyDescent="0.35">
      <c r="C96" t="s">
        <v>891</v>
      </c>
      <c r="D96" s="5">
        <v>3024239141310</v>
      </c>
      <c r="E96" s="5">
        <v>1333164493340</v>
      </c>
      <c r="F96" s="5">
        <v>7539264196170</v>
      </c>
      <c r="G96" s="5">
        <v>5019905231490</v>
      </c>
      <c r="I96" s="5">
        <v>7539264196170</v>
      </c>
      <c r="J96" s="5">
        <v>2847269591360</v>
      </c>
      <c r="K96" s="5">
        <v>3182839180000</v>
      </c>
      <c r="L96" s="5">
        <v>1896710000000</v>
      </c>
      <c r="M96" s="5">
        <v>1814861500000</v>
      </c>
      <c r="N96" s="5">
        <v>934116390134</v>
      </c>
      <c r="O96" s="5">
        <v>115565191969</v>
      </c>
      <c r="P96" s="5">
        <v>91337427315</v>
      </c>
      <c r="Q96" s="5">
        <v>123691970216</v>
      </c>
      <c r="R96" s="5">
        <v>109475993411</v>
      </c>
      <c r="S96" s="5">
        <v>180164648020</v>
      </c>
      <c r="T96" s="5">
        <v>123492026204</v>
      </c>
    </row>
    <row r="97" spans="3:20" ht="15.5" x14ac:dyDescent="0.35">
      <c r="C97" t="s">
        <v>633</v>
      </c>
    </row>
    <row r="98" spans="3:20" ht="15.5" x14ac:dyDescent="0.35">
      <c r="C98" t="s">
        <v>113</v>
      </c>
      <c r="D98" s="5">
        <v>55930043</v>
      </c>
      <c r="E98" s="5">
        <v>154845217</v>
      </c>
      <c r="F98" s="5">
        <v>9639737</v>
      </c>
      <c r="G98" s="5">
        <v>11017</v>
      </c>
      <c r="I98" s="5">
        <v>9639737</v>
      </c>
      <c r="J98" s="5">
        <v>11172132</v>
      </c>
      <c r="K98" s="5">
        <v>37389</v>
      </c>
      <c r="L98" s="5">
        <v>39873</v>
      </c>
      <c r="M98" s="5">
        <v>14435597</v>
      </c>
      <c r="N98" s="5">
        <v>2563439579</v>
      </c>
      <c r="O98" s="5">
        <v>2105756115</v>
      </c>
      <c r="P98" s="5">
        <v>3426801231</v>
      </c>
      <c r="Q98" s="5">
        <v>2262587649</v>
      </c>
      <c r="R98" s="5">
        <v>2210277994</v>
      </c>
      <c r="S98" s="5">
        <v>1409393093</v>
      </c>
      <c r="T98" s="5">
        <v>1355102278</v>
      </c>
    </row>
    <row r="99" spans="3:20" ht="15.5" x14ac:dyDescent="0.35">
      <c r="C99" t="s">
        <v>114</v>
      </c>
      <c r="D99" s="5">
        <v>89400750080</v>
      </c>
      <c r="E99" s="5">
        <v>50984435080</v>
      </c>
      <c r="F99" s="5">
        <v>300037247081</v>
      </c>
      <c r="G99" s="5">
        <v>44037337081</v>
      </c>
      <c r="I99" s="5">
        <v>300037247081</v>
      </c>
      <c r="J99" s="5">
        <v>5213293307</v>
      </c>
      <c r="K99" s="5">
        <v>45000000000</v>
      </c>
      <c r="M99" s="5">
        <v>161188847231</v>
      </c>
      <c r="N99" s="5">
        <v>19958321009</v>
      </c>
      <c r="O99" s="5">
        <v>215065158703</v>
      </c>
      <c r="P99" s="5">
        <v>243169442940</v>
      </c>
      <c r="Q99" s="5">
        <v>200846530002</v>
      </c>
      <c r="R99" s="5">
        <v>68669728581</v>
      </c>
      <c r="S99" s="5">
        <v>77294927862</v>
      </c>
      <c r="T99" s="5">
        <v>77609940625</v>
      </c>
    </row>
    <row r="100" spans="3:20" ht="15.5" x14ac:dyDescent="0.35">
      <c r="C100" t="s">
        <v>635</v>
      </c>
      <c r="D100" s="5">
        <v>9546728629820</v>
      </c>
      <c r="E100" s="5">
        <v>9139894814479</v>
      </c>
      <c r="F100" s="5">
        <v>9140730961024</v>
      </c>
      <c r="G100" s="5">
        <v>8479025594406</v>
      </c>
      <c r="I100" s="5">
        <v>9140730961024</v>
      </c>
      <c r="J100" s="5">
        <v>7478034532114</v>
      </c>
      <c r="K100" s="5">
        <v>7385707867283</v>
      </c>
      <c r="L100" s="5">
        <v>7153077408471</v>
      </c>
      <c r="M100" s="5">
        <v>2171312035815</v>
      </c>
      <c r="N100" s="5">
        <v>1247228990311</v>
      </c>
      <c r="O100" s="5">
        <v>1555061041820</v>
      </c>
      <c r="P100" s="5">
        <v>1532271695028</v>
      </c>
      <c r="Q100" s="5">
        <v>1717956769273</v>
      </c>
      <c r="R100" s="5">
        <v>1379142711825</v>
      </c>
      <c r="S100" s="5">
        <v>1454447155350</v>
      </c>
      <c r="T100" s="5">
        <v>1504834515938</v>
      </c>
    </row>
    <row r="101" spans="3:20" ht="15.5" x14ac:dyDescent="0.35">
      <c r="C101" t="s">
        <v>128</v>
      </c>
      <c r="D101" s="5">
        <v>193178033328</v>
      </c>
      <c r="E101" s="5">
        <v>205734531010</v>
      </c>
      <c r="F101" s="5">
        <v>221068516076</v>
      </c>
      <c r="G101" s="5">
        <v>234734860054</v>
      </c>
      <c r="I101" s="5">
        <v>221068516076</v>
      </c>
      <c r="J101" s="5">
        <v>272539086021</v>
      </c>
      <c r="K101" s="5">
        <v>202524312970</v>
      </c>
      <c r="L101" s="5">
        <v>154808892729</v>
      </c>
      <c r="M101" s="5">
        <v>30123236623</v>
      </c>
      <c r="N101" s="5">
        <v>30376640192</v>
      </c>
      <c r="O101" s="5">
        <v>32804430650</v>
      </c>
      <c r="P101" s="5">
        <v>34368921424</v>
      </c>
      <c r="Q101" s="5">
        <v>32682159575</v>
      </c>
      <c r="R101" s="5">
        <v>31745308898</v>
      </c>
      <c r="S101" s="5">
        <v>33062128543</v>
      </c>
      <c r="T101" s="5">
        <v>30068095412</v>
      </c>
    </row>
    <row r="102" spans="3:20" ht="15.5" x14ac:dyDescent="0.35">
      <c r="C102" t="s">
        <v>125</v>
      </c>
      <c r="D102" s="5">
        <v>7421309559</v>
      </c>
      <c r="E102" s="5">
        <v>6959309559</v>
      </c>
      <c r="F102" s="5">
        <v>2791712548</v>
      </c>
      <c r="I102" s="5">
        <v>2791712548</v>
      </c>
      <c r="J102" s="5">
        <v>768941608</v>
      </c>
      <c r="M102" s="5">
        <v>1635358624</v>
      </c>
      <c r="N102" s="5">
        <v>5690466420</v>
      </c>
      <c r="O102" s="5">
        <v>13860213445</v>
      </c>
      <c r="P102" s="5">
        <v>4243225824</v>
      </c>
      <c r="Q102" s="5">
        <v>7012673134</v>
      </c>
      <c r="R102" s="5">
        <v>11376728353</v>
      </c>
      <c r="S102" s="5">
        <v>14933802356</v>
      </c>
      <c r="T102" s="5">
        <v>2827686445</v>
      </c>
    </row>
    <row r="103" spans="3:20" ht="15.5" x14ac:dyDescent="0.35">
      <c r="C103" t="s">
        <v>132</v>
      </c>
      <c r="D103" s="5">
        <v>38622883049</v>
      </c>
      <c r="E103" s="5">
        <v>42805727248</v>
      </c>
      <c r="F103" s="5">
        <v>34967067530</v>
      </c>
      <c r="G103" s="5">
        <v>39195745063</v>
      </c>
      <c r="I103" s="5">
        <v>34967067530</v>
      </c>
      <c r="J103" s="5">
        <v>51881777661</v>
      </c>
      <c r="K103" s="5">
        <v>59979760230</v>
      </c>
      <c r="L103" s="5">
        <v>61942976956</v>
      </c>
      <c r="M103" s="5">
        <v>3544280759</v>
      </c>
      <c r="N103" s="5">
        <v>4598452704</v>
      </c>
      <c r="O103" s="5">
        <v>3466004250</v>
      </c>
      <c r="P103" s="5">
        <v>4611355795</v>
      </c>
      <c r="Q103" s="5">
        <v>4759374007</v>
      </c>
      <c r="R103" s="5">
        <v>5726525553</v>
      </c>
      <c r="S103" s="5">
        <v>6605814598</v>
      </c>
      <c r="T103" s="5">
        <v>6430068124</v>
      </c>
    </row>
    <row r="104" spans="3:20" ht="15.5" x14ac:dyDescent="0.35">
      <c r="C104" t="s">
        <v>158</v>
      </c>
    </row>
    <row r="105" spans="3:20" ht="15.5" x14ac:dyDescent="0.35">
      <c r="C105" t="s">
        <v>97</v>
      </c>
      <c r="D105" s="5">
        <v>-227141492024</v>
      </c>
      <c r="E105" s="5">
        <v>-192234324732</v>
      </c>
      <c r="F105" s="5">
        <v>-114666856431</v>
      </c>
      <c r="G105" s="5">
        <v>-36504024578</v>
      </c>
      <c r="I105" s="5">
        <v>-114666856431</v>
      </c>
      <c r="J105" s="5">
        <v>-14096221001</v>
      </c>
      <c r="K105" s="5">
        <v>72348902556</v>
      </c>
      <c r="L105" s="5">
        <v>43108095824</v>
      </c>
      <c r="M105" s="5">
        <v>49716258897</v>
      </c>
      <c r="N105" s="5">
        <v>34433184952</v>
      </c>
      <c r="O105" s="5">
        <v>24143995757</v>
      </c>
      <c r="P105" s="5">
        <v>23840235176</v>
      </c>
      <c r="Q105" s="5">
        <v>36075986283</v>
      </c>
      <c r="R105" s="5">
        <v>24287323908</v>
      </c>
      <c r="S105" s="5">
        <v>25749305327</v>
      </c>
      <c r="T105" s="5">
        <v>21356836185</v>
      </c>
    </row>
    <row r="106" spans="3:20" ht="15.5" x14ac:dyDescent="0.35">
      <c r="C106" t="s">
        <v>134</v>
      </c>
      <c r="D106" s="5">
        <v>15571418074955</v>
      </c>
      <c r="E106" s="5">
        <v>14790527489403</v>
      </c>
      <c r="F106" s="5">
        <v>18470073477682</v>
      </c>
      <c r="G106" s="5">
        <v>16617815969772</v>
      </c>
      <c r="I106" s="5">
        <v>18470073477682</v>
      </c>
      <c r="J106" s="5">
        <v>13984013771497</v>
      </c>
      <c r="K106" s="5">
        <v>12750434573380</v>
      </c>
      <c r="L106" s="5">
        <v>11058956402885</v>
      </c>
      <c r="M106" s="5">
        <v>4649357148732</v>
      </c>
      <c r="N106" s="5">
        <v>2586663487991</v>
      </c>
      <c r="O106" s="5">
        <v>2527173168770</v>
      </c>
      <c r="P106" s="5">
        <v>2264172563518</v>
      </c>
      <c r="Q106" s="5">
        <v>2458823912630</v>
      </c>
      <c r="R106" s="5">
        <v>2058463040846</v>
      </c>
      <c r="S106" s="5">
        <v>2079034305073</v>
      </c>
      <c r="T106" s="5">
        <v>2020526675205</v>
      </c>
    </row>
    <row r="107" spans="3:20" ht="15.5" x14ac:dyDescent="0.35">
      <c r="C107" t="s">
        <v>135</v>
      </c>
    </row>
    <row r="108" spans="3:20" ht="15.5" x14ac:dyDescent="0.35">
      <c r="C108" t="s">
        <v>136</v>
      </c>
    </row>
    <row r="109" spans="3:20" ht="15.5" x14ac:dyDescent="0.35">
      <c r="C109" t="s">
        <v>636</v>
      </c>
      <c r="D109" s="5">
        <v>353392182918</v>
      </c>
      <c r="E109" s="5">
        <v>302019089444</v>
      </c>
      <c r="F109" s="5">
        <v>237400187955</v>
      </c>
      <c r="G109" s="5">
        <v>251908621471</v>
      </c>
      <c r="I109" s="5">
        <v>237400187955</v>
      </c>
      <c r="J109" s="5">
        <v>199060602051</v>
      </c>
      <c r="K109" s="5">
        <v>185136203393</v>
      </c>
      <c r="L109" s="5">
        <v>138770930759</v>
      </c>
      <c r="M109" s="5">
        <v>51501145529</v>
      </c>
      <c r="N109" s="5">
        <v>2711561700</v>
      </c>
      <c r="O109" s="5">
        <v>2761689163</v>
      </c>
      <c r="P109" s="5">
        <v>1468519957</v>
      </c>
      <c r="Q109" s="5">
        <v>32168530505</v>
      </c>
      <c r="R109" s="5">
        <v>10509975262</v>
      </c>
      <c r="S109" s="5">
        <v>4443636515</v>
      </c>
      <c r="T109" s="5">
        <v>2245074079</v>
      </c>
    </row>
    <row r="110" spans="3:20" ht="15.5" x14ac:dyDescent="0.35">
      <c r="C110" t="s">
        <v>637</v>
      </c>
      <c r="D110" s="5">
        <v>5826259918059</v>
      </c>
      <c r="E110" s="5">
        <v>6761727030335</v>
      </c>
      <c r="F110" s="5">
        <v>9518989110127</v>
      </c>
      <c r="G110" s="5">
        <v>8780254044871</v>
      </c>
      <c r="I110" s="5">
        <v>9518989110127</v>
      </c>
      <c r="J110" s="5">
        <v>6095118037033</v>
      </c>
      <c r="K110" s="5">
        <v>4898666091319</v>
      </c>
      <c r="L110" s="5">
        <v>4415647912731</v>
      </c>
      <c r="M110" s="5">
        <v>2124024215739</v>
      </c>
      <c r="N110" s="5">
        <v>1468313113827</v>
      </c>
      <c r="O110" s="5">
        <v>1970198344821</v>
      </c>
      <c r="P110" s="5">
        <v>1644927368132</v>
      </c>
      <c r="Q110" s="5">
        <v>1742732350950</v>
      </c>
      <c r="R110" s="5">
        <v>1568477838660</v>
      </c>
      <c r="S110" s="5">
        <v>1594192265887</v>
      </c>
      <c r="T110" s="5">
        <v>1619393089314</v>
      </c>
    </row>
    <row r="111" spans="3:20" ht="15.5" x14ac:dyDescent="0.35">
      <c r="C111" t="s">
        <v>638</v>
      </c>
      <c r="D111" s="5">
        <v>5826259918059</v>
      </c>
      <c r="E111" s="5">
        <v>6761727030335</v>
      </c>
      <c r="F111" s="5">
        <v>9518989110127</v>
      </c>
      <c r="G111" s="5">
        <v>8780254044871</v>
      </c>
      <c r="I111" s="5">
        <v>9518989110127</v>
      </c>
      <c r="J111" s="5">
        <v>6095118037033</v>
      </c>
      <c r="K111" s="5">
        <v>4898666091319</v>
      </c>
      <c r="L111" s="5">
        <v>4415647912731</v>
      </c>
      <c r="M111" s="5">
        <v>2124024215739</v>
      </c>
      <c r="N111" s="5">
        <v>1468313113827</v>
      </c>
      <c r="O111" s="5">
        <v>1970198344821</v>
      </c>
      <c r="P111" s="5">
        <v>1644927368132</v>
      </c>
      <c r="Q111" s="5">
        <v>1742732350950</v>
      </c>
      <c r="R111" s="5">
        <v>1568477838660</v>
      </c>
      <c r="S111" s="5">
        <v>1594192265887</v>
      </c>
      <c r="T111" s="5">
        <v>1619393089314</v>
      </c>
    </row>
    <row r="112" spans="3:20" ht="15.5" x14ac:dyDescent="0.35">
      <c r="C112" t="s">
        <v>639</v>
      </c>
      <c r="D112" s="5">
        <v>89456680123</v>
      </c>
      <c r="E112" s="5">
        <v>51139280297</v>
      </c>
      <c r="F112" s="5">
        <v>300046886818</v>
      </c>
      <c r="G112" s="5">
        <v>44037348098</v>
      </c>
      <c r="I112" s="5">
        <v>300046886818</v>
      </c>
      <c r="J112" s="5">
        <v>5224465439</v>
      </c>
      <c r="K112" s="5">
        <v>45000037389</v>
      </c>
      <c r="L112" s="5">
        <v>39873</v>
      </c>
      <c r="M112" s="5">
        <v>161203282828</v>
      </c>
      <c r="N112" s="5">
        <v>22521760588</v>
      </c>
      <c r="O112" s="5">
        <v>217170914818</v>
      </c>
      <c r="P112" s="5">
        <v>246596244171</v>
      </c>
      <c r="Q112" s="5">
        <v>203109117651</v>
      </c>
      <c r="R112" s="5">
        <v>70880006575</v>
      </c>
      <c r="S112" s="5">
        <v>78704320955</v>
      </c>
      <c r="T112" s="5">
        <v>78965042903</v>
      </c>
    </row>
    <row r="113" spans="2:20" ht="15.5" x14ac:dyDescent="0.35">
      <c r="C113" t="s">
        <v>688</v>
      </c>
      <c r="D113" s="5">
        <v>89456680123</v>
      </c>
      <c r="E113" s="5">
        <v>51139280297</v>
      </c>
      <c r="F113" s="5">
        <v>300046886818</v>
      </c>
      <c r="G113" s="5">
        <v>44037348098</v>
      </c>
      <c r="I113" s="5">
        <v>300046886818</v>
      </c>
      <c r="J113" s="5">
        <v>5224465439</v>
      </c>
      <c r="K113" s="5">
        <v>45000037389</v>
      </c>
      <c r="L113" s="5">
        <v>39873</v>
      </c>
      <c r="M113" s="5">
        <v>161203282828</v>
      </c>
      <c r="N113" s="5">
        <v>22521760588</v>
      </c>
      <c r="O113" s="5">
        <v>217170914818</v>
      </c>
      <c r="P113" s="5">
        <v>246596244171</v>
      </c>
      <c r="Q113" s="5">
        <v>203109117651</v>
      </c>
      <c r="R113" s="5">
        <v>70880006575</v>
      </c>
      <c r="S113" s="5">
        <v>78704320955</v>
      </c>
      <c r="T113" s="5">
        <v>78965042903</v>
      </c>
    </row>
    <row r="114" spans="2:20" ht="15.5" x14ac:dyDescent="0.35">
      <c r="C114" t="s">
        <v>143</v>
      </c>
      <c r="D114" s="5">
        <v>30094823308</v>
      </c>
      <c r="E114" s="5">
        <v>25996529764</v>
      </c>
      <c r="F114" s="5">
        <v>41039097635</v>
      </c>
      <c r="G114" s="5">
        <v>32219784386</v>
      </c>
      <c r="I114" s="5">
        <v>41039097635</v>
      </c>
      <c r="J114" s="5">
        <v>46414775475</v>
      </c>
      <c r="K114" s="5">
        <v>20088739962</v>
      </c>
      <c r="L114" s="5">
        <v>10624955181</v>
      </c>
      <c r="M114" s="5">
        <v>25397749278</v>
      </c>
      <c r="N114" s="5">
        <v>2075670379</v>
      </c>
      <c r="O114" s="5">
        <v>3359691999</v>
      </c>
      <c r="P114" s="5">
        <v>2340666600</v>
      </c>
      <c r="Q114" s="5">
        <v>2879829516</v>
      </c>
      <c r="R114" s="5">
        <v>1906910523</v>
      </c>
      <c r="S114" s="5">
        <v>2872495452</v>
      </c>
      <c r="T114" s="5">
        <v>5464102907</v>
      </c>
    </row>
    <row r="115" spans="2:20" ht="15.5" x14ac:dyDescent="0.35">
      <c r="C115" t="s">
        <v>689</v>
      </c>
      <c r="E115" s="5">
        <v>32218683</v>
      </c>
      <c r="G115" s="5">
        <v>7241136097</v>
      </c>
      <c r="K115" s="5">
        <v>25603259454</v>
      </c>
      <c r="L115" s="5">
        <v>932187110</v>
      </c>
    </row>
    <row r="116" spans="2:20" ht="15.5" x14ac:dyDescent="0.35">
      <c r="C116" t="s">
        <v>159</v>
      </c>
      <c r="D116" s="5">
        <v>8231148980212</v>
      </c>
      <c r="E116" s="5">
        <v>7257988253402</v>
      </c>
      <c r="F116" s="5">
        <v>10964029010968</v>
      </c>
      <c r="G116" s="5">
        <v>9227992270296</v>
      </c>
      <c r="I116" s="5">
        <v>10964029010968</v>
      </c>
      <c r="J116" s="5">
        <v>6718277278242</v>
      </c>
      <c r="K116" s="5">
        <v>5865358695582</v>
      </c>
      <c r="L116" s="5">
        <v>4647687466123</v>
      </c>
      <c r="M116" s="5">
        <v>3346086245899</v>
      </c>
      <c r="N116" s="5">
        <v>2239597029811</v>
      </c>
      <c r="O116" s="5">
        <v>2227407291122</v>
      </c>
      <c r="P116" s="5">
        <v>1927690426617</v>
      </c>
      <c r="Q116" s="5">
        <v>2018490456059</v>
      </c>
      <c r="R116" s="5">
        <v>1676654662275</v>
      </c>
      <c r="S116" s="5">
        <v>1703065873807</v>
      </c>
      <c r="T116" s="5">
        <v>1729202737117</v>
      </c>
    </row>
    <row r="117" spans="2:20" ht="15.5" x14ac:dyDescent="0.35">
      <c r="C117" t="s">
        <v>160</v>
      </c>
    </row>
    <row r="118" spans="2:20" ht="15.5" x14ac:dyDescent="0.35">
      <c r="C118" t="s">
        <v>161</v>
      </c>
      <c r="D118" s="5">
        <v>2173025644200</v>
      </c>
      <c r="E118" s="5">
        <v>2173025644200</v>
      </c>
      <c r="F118" s="5">
        <v>2173025644200</v>
      </c>
      <c r="G118" s="5">
        <v>2173025644200</v>
      </c>
      <c r="I118" s="5">
        <v>2173025644200</v>
      </c>
      <c r="J118" s="5">
        <v>2173025644200</v>
      </c>
      <c r="K118" s="5">
        <v>2173025644200</v>
      </c>
      <c r="L118" s="5">
        <v>2173025644200</v>
      </c>
      <c r="M118" s="5">
        <v>1168293357100</v>
      </c>
      <c r="N118" s="5">
        <v>418443179500</v>
      </c>
      <c r="O118" s="5">
        <v>418443179500</v>
      </c>
      <c r="P118" s="5">
        <v>418443179500</v>
      </c>
      <c r="Q118" s="5">
        <v>401500000000</v>
      </c>
      <c r="R118" s="5">
        <v>365000000000</v>
      </c>
      <c r="S118" s="5">
        <v>365000000000</v>
      </c>
      <c r="T118" s="5">
        <v>235000000000</v>
      </c>
    </row>
    <row r="119" spans="2:20" ht="15.5" x14ac:dyDescent="0.35">
      <c r="C119" t="s">
        <v>162</v>
      </c>
      <c r="D119" s="5">
        <v>3868733223522</v>
      </c>
      <c r="E119" s="5">
        <v>3868733223522</v>
      </c>
      <c r="F119" s="5">
        <v>3868733223522</v>
      </c>
      <c r="G119" s="5">
        <v>3868733223522</v>
      </c>
      <c r="I119" s="5">
        <v>3868733223522</v>
      </c>
      <c r="J119" s="5">
        <v>3868733223522</v>
      </c>
      <c r="K119" s="5">
        <v>3868733223522</v>
      </c>
      <c r="L119" s="5">
        <v>3868733223522</v>
      </c>
      <c r="M119" s="5">
        <v>28888724813</v>
      </c>
      <c r="N119" s="5">
        <v>30292149898</v>
      </c>
      <c r="O119" s="5">
        <v>30292149898</v>
      </c>
      <c r="P119" s="5">
        <v>30292149898</v>
      </c>
      <c r="Q119" s="5">
        <v>15905955398</v>
      </c>
      <c r="R119" s="5">
        <v>16230230398</v>
      </c>
      <c r="S119" s="5">
        <v>16230230398</v>
      </c>
      <c r="T119" s="5">
        <v>20000000000</v>
      </c>
    </row>
    <row r="120" spans="2:20" ht="15.5" x14ac:dyDescent="0.35">
      <c r="C120" t="s">
        <v>163</v>
      </c>
      <c r="D120" s="5">
        <v>1525651719045</v>
      </c>
      <c r="E120" s="5">
        <v>1683014693011</v>
      </c>
      <c r="F120" s="5">
        <v>1578952455423</v>
      </c>
      <c r="G120" s="5">
        <v>1384568856332</v>
      </c>
      <c r="I120" s="5">
        <v>1578952455423</v>
      </c>
      <c r="J120" s="5">
        <v>1238073846534</v>
      </c>
      <c r="K120" s="5">
        <v>770968107520</v>
      </c>
      <c r="L120" s="5">
        <v>326401973216</v>
      </c>
      <c r="M120" s="5">
        <v>56372562023</v>
      </c>
      <c r="N120" s="5">
        <v>-136102056170</v>
      </c>
      <c r="O120" s="5">
        <v>-173113447507</v>
      </c>
      <c r="P120" s="5">
        <v>-136093427673</v>
      </c>
      <c r="Q120" s="5">
        <v>-13148485110</v>
      </c>
      <c r="R120" s="5">
        <v>-23709175735</v>
      </c>
      <c r="S120" s="5">
        <v>-31011104459</v>
      </c>
      <c r="T120" s="5">
        <v>14967101903</v>
      </c>
    </row>
    <row r="121" spans="2:20" ht="15.5" x14ac:dyDescent="0.35">
      <c r="C121" t="s">
        <v>164</v>
      </c>
      <c r="D121" s="5">
        <v>2069886235</v>
      </c>
      <c r="E121" s="5">
        <v>2062948518</v>
      </c>
      <c r="F121" s="5">
        <v>2062948518</v>
      </c>
      <c r="G121" s="5">
        <v>2062948518</v>
      </c>
      <c r="I121" s="5">
        <v>2062948518</v>
      </c>
      <c r="J121" s="5">
        <v>2060163690</v>
      </c>
      <c r="K121" s="5">
        <v>2054029386</v>
      </c>
      <c r="L121" s="5">
        <v>2024618193</v>
      </c>
      <c r="M121" s="5">
        <v>2000000000</v>
      </c>
      <c r="N121" s="5">
        <v>2000000000</v>
      </c>
      <c r="O121" s="5">
        <v>2000000000</v>
      </c>
      <c r="P121" s="5">
        <v>2000000000</v>
      </c>
      <c r="Q121" s="5">
        <v>2000000000</v>
      </c>
      <c r="R121" s="5">
        <v>2000000000</v>
      </c>
      <c r="S121" s="5">
        <v>2000000000</v>
      </c>
      <c r="T121" s="5">
        <v>2000000000</v>
      </c>
    </row>
    <row r="122" spans="2:20" ht="15.5" x14ac:dyDescent="0.35">
      <c r="C122" t="s">
        <v>165</v>
      </c>
      <c r="D122" s="5">
        <v>1523581832810</v>
      </c>
      <c r="E122" s="5">
        <v>1680951744493</v>
      </c>
      <c r="F122" s="5">
        <v>1576889506905</v>
      </c>
      <c r="G122" s="5">
        <v>1382505907814</v>
      </c>
      <c r="I122" s="5">
        <v>1576889506905</v>
      </c>
      <c r="J122" s="5">
        <v>1236013682844</v>
      </c>
      <c r="K122" s="5">
        <v>768914078134</v>
      </c>
      <c r="L122" s="5">
        <v>324377355023</v>
      </c>
      <c r="M122" s="5">
        <v>54372562023</v>
      </c>
      <c r="N122" s="5">
        <v>-138102056170</v>
      </c>
      <c r="O122" s="5">
        <v>-175113447507</v>
      </c>
      <c r="P122" s="5">
        <v>-138093427673</v>
      </c>
      <c r="Q122" s="5">
        <v>-15148485110</v>
      </c>
      <c r="R122" s="5">
        <v>-25709175735</v>
      </c>
      <c r="S122" s="5">
        <v>-33011104459</v>
      </c>
      <c r="T122" s="5">
        <v>12967101903</v>
      </c>
    </row>
    <row r="123" spans="2:20" ht="15.5" x14ac:dyDescent="0.35">
      <c r="C123" t="s">
        <v>166</v>
      </c>
      <c r="D123" s="5">
        <v>1525651719045</v>
      </c>
      <c r="E123" s="5">
        <v>1683014693011</v>
      </c>
      <c r="F123" s="5">
        <v>1578952455423</v>
      </c>
      <c r="G123" s="5">
        <v>1384568856332</v>
      </c>
      <c r="I123" s="5">
        <v>1578952455423</v>
      </c>
      <c r="J123" s="5">
        <v>1238073846534</v>
      </c>
      <c r="K123" s="5">
        <v>770968107520</v>
      </c>
      <c r="L123" s="5">
        <v>326401973216</v>
      </c>
      <c r="M123" s="5">
        <v>56372562023</v>
      </c>
      <c r="N123" s="5">
        <v>-136102056170</v>
      </c>
      <c r="O123" s="5">
        <v>-173113447507</v>
      </c>
      <c r="P123" s="5">
        <v>-136093427673</v>
      </c>
      <c r="Q123" s="5">
        <v>-13148485110</v>
      </c>
      <c r="R123" s="5">
        <v>-23709175735</v>
      </c>
      <c r="S123" s="5">
        <v>-31011104459</v>
      </c>
      <c r="T123" s="5">
        <v>14967101903</v>
      </c>
    </row>
    <row r="124" spans="2:20" ht="15.5" x14ac:dyDescent="0.35">
      <c r="C124" t="s">
        <v>10</v>
      </c>
      <c r="D124" s="5">
        <v>7340269094743</v>
      </c>
      <c r="E124" s="5">
        <v>7532539236001</v>
      </c>
      <c r="F124" s="5">
        <v>7506044466714</v>
      </c>
      <c r="G124" s="5">
        <v>7389823699476</v>
      </c>
      <c r="I124" s="5">
        <v>7506044466714</v>
      </c>
      <c r="J124" s="5">
        <v>7265736493255</v>
      </c>
      <c r="K124" s="5">
        <v>6885075877798</v>
      </c>
      <c r="L124" s="5">
        <v>6411268936762</v>
      </c>
      <c r="M124" s="5">
        <v>1303270902833</v>
      </c>
      <c r="N124" s="5">
        <v>347066458180</v>
      </c>
      <c r="O124" s="5">
        <v>299765877648</v>
      </c>
      <c r="P124" s="5">
        <v>336482136901</v>
      </c>
      <c r="Q124" s="5">
        <v>440333456571</v>
      </c>
      <c r="R124" s="5">
        <v>381808378571</v>
      </c>
      <c r="S124" s="5">
        <v>375968431266</v>
      </c>
      <c r="T124" s="5">
        <v>291323938088</v>
      </c>
    </row>
    <row r="125" spans="2:20" ht="15.5" x14ac:dyDescent="0.35">
      <c r="C125" t="s">
        <v>168</v>
      </c>
      <c r="D125" s="5">
        <v>15571418074955</v>
      </c>
      <c r="E125" s="5">
        <v>14790527489403</v>
      </c>
      <c r="F125" s="5">
        <v>18470073477682</v>
      </c>
      <c r="G125" s="5">
        <v>16617815969772</v>
      </c>
      <c r="I125" s="5">
        <v>18470073477682</v>
      </c>
      <c r="J125" s="5">
        <v>13984013771497</v>
      </c>
      <c r="K125" s="5">
        <v>12750434573380</v>
      </c>
      <c r="L125" s="5">
        <v>11058956402885</v>
      </c>
      <c r="M125" s="5">
        <v>4649357148732</v>
      </c>
      <c r="N125" s="5">
        <v>2586663487991</v>
      </c>
      <c r="O125" s="5">
        <v>2527173168770</v>
      </c>
      <c r="P125" s="5">
        <v>2264172563518</v>
      </c>
      <c r="Q125" s="5">
        <v>2458823912630</v>
      </c>
      <c r="R125" s="5">
        <v>2058463040846</v>
      </c>
      <c r="S125" s="5">
        <v>2079034305073</v>
      </c>
      <c r="T125" s="5">
        <v>2020526675205</v>
      </c>
    </row>
    <row r="126" spans="2:20" ht="15.5" x14ac:dyDescent="0.35">
      <c r="C126" t="s">
        <v>169</v>
      </c>
      <c r="D126" s="5">
        <v>21730256442</v>
      </c>
      <c r="E126" s="5">
        <v>21730256442</v>
      </c>
      <c r="F126" s="5">
        <v>21730256442</v>
      </c>
      <c r="G126" s="5">
        <v>21730256442</v>
      </c>
      <c r="I126" s="5">
        <v>21730256442</v>
      </c>
      <c r="J126" s="5">
        <v>21730256442</v>
      </c>
      <c r="K126" s="5">
        <v>21730256442</v>
      </c>
      <c r="L126" s="5">
        <v>21730256442</v>
      </c>
      <c r="M126" s="5">
        <v>11682933571</v>
      </c>
      <c r="N126" s="5">
        <v>4184431795</v>
      </c>
      <c r="O126" s="5">
        <v>4184431795</v>
      </c>
      <c r="P126" s="5">
        <v>4516875000</v>
      </c>
      <c r="Q126" s="5">
        <v>4015000000</v>
      </c>
      <c r="R126" s="5">
        <v>3650000000</v>
      </c>
      <c r="S126" s="5">
        <v>3650000000</v>
      </c>
      <c r="T126" s="5">
        <v>2350000000</v>
      </c>
    </row>
    <row r="128" spans="2:20" ht="15.5" x14ac:dyDescent="0.35">
      <c r="B128" t="s">
        <v>170</v>
      </c>
      <c r="C128" t="s">
        <v>171</v>
      </c>
      <c r="D128" s="5">
        <v>3098743762451</v>
      </c>
      <c r="E128" s="5">
        <v>-5884413308649</v>
      </c>
      <c r="F128" s="5">
        <v>1900386285092</v>
      </c>
      <c r="G128" s="5">
        <v>511087359016</v>
      </c>
      <c r="I128" s="5">
        <v>3086299858734</v>
      </c>
      <c r="J128" s="5">
        <v>871727055400</v>
      </c>
      <c r="K128" s="5">
        <v>2348096837931</v>
      </c>
      <c r="L128" s="5">
        <v>-4006145114752</v>
      </c>
      <c r="M128" s="5">
        <v>-607613563082</v>
      </c>
      <c r="N128" s="5">
        <v>-444708455596</v>
      </c>
      <c r="O128" s="5">
        <v>185761530651</v>
      </c>
      <c r="P128" s="5">
        <v>20572426961</v>
      </c>
      <c r="Q128" s="5">
        <v>-75862859744</v>
      </c>
      <c r="R128" s="5">
        <v>56434074520</v>
      </c>
      <c r="S128" s="5">
        <v>-128699994195</v>
      </c>
      <c r="T128" s="5">
        <v>32608141727</v>
      </c>
    </row>
    <row r="129" spans="3:20" ht="15.5" x14ac:dyDescent="0.35">
      <c r="C129" t="s">
        <v>892</v>
      </c>
      <c r="D129" s="5">
        <v>494756189800</v>
      </c>
      <c r="E129" s="5">
        <v>548468314971</v>
      </c>
      <c r="F129" s="5">
        <v>422518491186</v>
      </c>
      <c r="G129" s="5">
        <v>488340537584</v>
      </c>
      <c r="I129" s="5">
        <v>1753169260010</v>
      </c>
      <c r="J129" s="5">
        <v>1515562190558</v>
      </c>
      <c r="K129" s="5">
        <v>1299218666163</v>
      </c>
      <c r="L129" s="5">
        <v>774174835936</v>
      </c>
      <c r="M129" s="5">
        <v>314315747956</v>
      </c>
      <c r="N129" s="5">
        <v>160200886321</v>
      </c>
      <c r="O129" s="5">
        <v>222291423791</v>
      </c>
      <c r="P129" s="5">
        <v>223763777620</v>
      </c>
      <c r="Q129" s="5">
        <v>211895961486</v>
      </c>
      <c r="R129" s="5">
        <v>220502157739</v>
      </c>
      <c r="S129" s="5">
        <v>236136158942</v>
      </c>
      <c r="T129" s="5">
        <v>212652909661</v>
      </c>
    </row>
    <row r="130" spans="3:20" ht="15.5" x14ac:dyDescent="0.35">
      <c r="C130" t="s">
        <v>893</v>
      </c>
      <c r="D130" s="5">
        <v>-94566929762</v>
      </c>
      <c r="E130" s="5">
        <v>-119042510202</v>
      </c>
      <c r="F130" s="5">
        <v>-132943042875</v>
      </c>
      <c r="G130" s="5">
        <v>-95828255893</v>
      </c>
      <c r="I130" s="5">
        <v>-399065724460</v>
      </c>
      <c r="J130" s="5">
        <v>-368804411172</v>
      </c>
      <c r="K130" s="5">
        <v>-289559995239</v>
      </c>
      <c r="L130" s="5">
        <v>-134222259618</v>
      </c>
      <c r="M130" s="5">
        <v>-154807920207</v>
      </c>
      <c r="N130" s="5">
        <v>-116899915905</v>
      </c>
      <c r="O130" s="5">
        <v>-136107342505</v>
      </c>
      <c r="P130" s="5">
        <v>-120492099670</v>
      </c>
      <c r="Q130" s="5">
        <v>-115042837371</v>
      </c>
      <c r="R130" s="5">
        <v>-122279282738</v>
      </c>
      <c r="S130" s="5">
        <v>-148170837918</v>
      </c>
      <c r="T130" s="5">
        <v>-138128878461</v>
      </c>
    </row>
    <row r="131" spans="3:20" ht="15.5" x14ac:dyDescent="0.35">
      <c r="C131" t="s">
        <v>617</v>
      </c>
      <c r="D131" s="5">
        <v>135703715202</v>
      </c>
      <c r="E131" s="5">
        <v>105613464395</v>
      </c>
      <c r="F131" s="5">
        <v>362505632395</v>
      </c>
      <c r="G131" s="5">
        <v>30923965536</v>
      </c>
      <c r="I131" s="5">
        <v>410082546118</v>
      </c>
      <c r="J131" s="5">
        <v>136368516420</v>
      </c>
      <c r="K131" s="5">
        <v>104309283702</v>
      </c>
      <c r="L131" s="5">
        <v>98743494199</v>
      </c>
      <c r="M131" s="5">
        <v>106273569130</v>
      </c>
      <c r="N131" s="5">
        <v>4169301155</v>
      </c>
      <c r="O131" s="5">
        <v>7156105906</v>
      </c>
      <c r="P131" s="5">
        <v>6443047508</v>
      </c>
      <c r="Q131" s="5">
        <v>14169235312</v>
      </c>
      <c r="R131" s="5">
        <v>-761905961</v>
      </c>
      <c r="S131" s="5">
        <v>-67949316012</v>
      </c>
      <c r="T131" s="5">
        <v>4147663221</v>
      </c>
    </row>
    <row r="132" spans="3:20" ht="15.5" x14ac:dyDescent="0.35">
      <c r="C132" t="s">
        <v>894</v>
      </c>
      <c r="P132" s="5">
        <v>96250000</v>
      </c>
    </row>
    <row r="133" spans="3:20" ht="15.5" x14ac:dyDescent="0.35">
      <c r="C133" t="s">
        <v>895</v>
      </c>
      <c r="D133" s="5">
        <v>14792276280</v>
      </c>
      <c r="E133" s="5">
        <v>12952776256</v>
      </c>
      <c r="F133" s="5">
        <v>8714864128</v>
      </c>
      <c r="G133" s="5">
        <v>7445413197</v>
      </c>
      <c r="I133" s="5">
        <v>24017266949</v>
      </c>
      <c r="J133" s="5">
        <v>14951864588</v>
      </c>
      <c r="K133" s="5">
        <v>18265904652</v>
      </c>
      <c r="L133" s="5">
        <v>243078330</v>
      </c>
      <c r="N133" s="5">
        <v>181551069</v>
      </c>
      <c r="O133" s="5">
        <v>78643302896</v>
      </c>
    </row>
    <row r="134" spans="3:20" ht="15.5" x14ac:dyDescent="0.35">
      <c r="C134" t="s">
        <v>896</v>
      </c>
      <c r="Q134" s="5">
        <v>23386450</v>
      </c>
      <c r="R134" s="5">
        <v>59816660</v>
      </c>
      <c r="S134" s="5">
        <v>64513500</v>
      </c>
      <c r="T134" s="5">
        <v>130833861</v>
      </c>
    </row>
    <row r="135" spans="3:20" ht="15.5" x14ac:dyDescent="0.35">
      <c r="C135" t="s">
        <v>629</v>
      </c>
      <c r="D135" s="5">
        <v>-52575059180</v>
      </c>
      <c r="E135" s="5">
        <v>-52551108746</v>
      </c>
      <c r="F135" s="5">
        <v>-50382431873</v>
      </c>
      <c r="G135" s="5">
        <v>-50916530641</v>
      </c>
      <c r="I135" s="5">
        <v>-196995168412</v>
      </c>
      <c r="J135" s="5">
        <v>-165487193267</v>
      </c>
      <c r="K135" s="5">
        <v>-147239816813</v>
      </c>
      <c r="L135" s="5">
        <v>-73741608878</v>
      </c>
      <c r="M135" s="5">
        <v>-57227633459</v>
      </c>
      <c r="N135" s="5">
        <v>-54543034308</v>
      </c>
      <c r="O135" s="5">
        <v>-60461299440</v>
      </c>
      <c r="P135" s="5">
        <v>-64825173073</v>
      </c>
      <c r="Q135" s="5">
        <v>-57575319732</v>
      </c>
      <c r="R135" s="5">
        <v>-50511084666</v>
      </c>
      <c r="S135" s="5">
        <v>-47586001130</v>
      </c>
      <c r="T135" s="5">
        <v>-44839075072</v>
      </c>
    </row>
    <row r="136" spans="3:20" ht="15.5" x14ac:dyDescent="0.35">
      <c r="C136" t="s">
        <v>897</v>
      </c>
      <c r="D136" s="5">
        <v>-149149702133</v>
      </c>
      <c r="E136" s="5">
        <v>-149681884067</v>
      </c>
      <c r="F136" s="5">
        <v>-114624208355</v>
      </c>
      <c r="G136" s="5">
        <v>-132705463600</v>
      </c>
      <c r="I136" s="5">
        <v>-492903714321</v>
      </c>
      <c r="J136" s="5">
        <v>-497477136290</v>
      </c>
      <c r="K136" s="5">
        <v>-336206390058</v>
      </c>
      <c r="L136" s="5">
        <v>-251979018760</v>
      </c>
      <c r="M136" s="5">
        <v>-32810250578</v>
      </c>
      <c r="N136" s="5">
        <v>-36802106994</v>
      </c>
      <c r="O136" s="5">
        <v>-129189187359</v>
      </c>
      <c r="P136" s="5">
        <v>-40652288381</v>
      </c>
      <c r="Q136" s="5">
        <v>-35073868533</v>
      </c>
      <c r="R136" s="5">
        <v>-30274167276</v>
      </c>
      <c r="S136" s="5">
        <v>-32056062723</v>
      </c>
      <c r="T136" s="5">
        <v>-24328612795</v>
      </c>
    </row>
    <row r="137" spans="3:20" ht="15.5" x14ac:dyDescent="0.35">
      <c r="C137" t="s">
        <v>179</v>
      </c>
      <c r="D137" s="5">
        <v>-37125930960</v>
      </c>
      <c r="E137" s="5">
        <v>-29904871275</v>
      </c>
      <c r="F137" s="5">
        <v>-57435138758</v>
      </c>
      <c r="G137" s="5">
        <v>-43620218656</v>
      </c>
      <c r="I137" s="5">
        <v>-168828217439</v>
      </c>
      <c r="J137" s="5">
        <v>-115242093340</v>
      </c>
      <c r="K137" s="5">
        <v>-127158847967</v>
      </c>
    </row>
    <row r="138" spans="3:20" ht="15.5" x14ac:dyDescent="0.35">
      <c r="C138" t="s">
        <v>898</v>
      </c>
      <c r="F138" s="5">
        <v>-1133233128</v>
      </c>
      <c r="I138" s="5">
        <v>-1133233128</v>
      </c>
    </row>
    <row r="139" spans="3:20" ht="15.5" x14ac:dyDescent="0.35">
      <c r="C139" t="s">
        <v>899</v>
      </c>
      <c r="D139" s="5">
        <v>4862478958</v>
      </c>
      <c r="E139" s="5">
        <v>803646619</v>
      </c>
      <c r="F139" s="5">
        <v>2013664774</v>
      </c>
      <c r="G139" s="5">
        <v>774401164</v>
      </c>
      <c r="I139" s="5">
        <v>4013693314</v>
      </c>
      <c r="J139" s="5">
        <v>-6147784212</v>
      </c>
      <c r="K139" s="5">
        <v>-18176489981</v>
      </c>
      <c r="L139" s="5">
        <v>-4606269185</v>
      </c>
      <c r="M139" s="5">
        <v>1140500629</v>
      </c>
      <c r="N139" s="5">
        <v>1463080302</v>
      </c>
      <c r="O139" s="5">
        <v>-15273786838</v>
      </c>
      <c r="P139" s="5">
        <v>-10852758306</v>
      </c>
      <c r="Q139" s="5">
        <v>1167317438</v>
      </c>
      <c r="R139" s="5">
        <v>2360072442</v>
      </c>
      <c r="S139" s="5">
        <v>24250997</v>
      </c>
      <c r="T139" s="5">
        <v>219100929</v>
      </c>
    </row>
    <row r="140" spans="3:20" ht="15.5" x14ac:dyDescent="0.35">
      <c r="C140" t="s">
        <v>158</v>
      </c>
    </row>
    <row r="141" spans="3:20" ht="15.5" x14ac:dyDescent="0.35">
      <c r="C141" t="s">
        <v>900</v>
      </c>
    </row>
    <row r="142" spans="3:20" ht="15.5" x14ac:dyDescent="0.35">
      <c r="C142" t="s">
        <v>706</v>
      </c>
      <c r="L142" s="5">
        <v>-62974264551</v>
      </c>
      <c r="M142" s="5">
        <v>-866477552563</v>
      </c>
      <c r="N142" s="5">
        <v>-818553906425</v>
      </c>
      <c r="O142" s="5">
        <v>-24227764654</v>
      </c>
      <c r="P142" s="5">
        <v>32354542901</v>
      </c>
      <c r="Q142" s="5">
        <v>-14215976805</v>
      </c>
      <c r="R142" s="5">
        <v>70688654609</v>
      </c>
      <c r="S142" s="5">
        <v>-56672621816</v>
      </c>
      <c r="T142" s="5">
        <v>33804569966</v>
      </c>
    </row>
    <row r="143" spans="3:20" ht="15.5" x14ac:dyDescent="0.35">
      <c r="C143" t="s">
        <v>650</v>
      </c>
      <c r="D143" s="5">
        <v>2406364434700</v>
      </c>
      <c r="E143" s="5">
        <v>-2315197378700</v>
      </c>
      <c r="F143" s="5">
        <v>797069309674</v>
      </c>
      <c r="G143" s="5">
        <v>-1086018293000</v>
      </c>
      <c r="I143" s="5">
        <v>-291873326</v>
      </c>
      <c r="J143" s="5">
        <v>-288657110000</v>
      </c>
      <c r="K143" s="5">
        <v>764098785000</v>
      </c>
      <c r="L143" s="5">
        <v>-764098785000</v>
      </c>
      <c r="N143" s="5">
        <v>46800000000</v>
      </c>
      <c r="O143" s="5">
        <v>-46800000000</v>
      </c>
      <c r="Q143" s="5">
        <v>37602000000</v>
      </c>
      <c r="R143" s="5">
        <v>-37602000000</v>
      </c>
    </row>
    <row r="144" spans="3:20" ht="15.5" x14ac:dyDescent="0.35">
      <c r="C144" t="s">
        <v>648</v>
      </c>
      <c r="N144" s="5">
        <v>-500000000</v>
      </c>
      <c r="O144" s="5">
        <v>11200000000</v>
      </c>
      <c r="P144" s="5">
        <v>-11200000000</v>
      </c>
    </row>
    <row r="145" spans="3:20" ht="15.5" x14ac:dyDescent="0.35">
      <c r="C145" t="s">
        <v>651</v>
      </c>
      <c r="D145" s="5">
        <v>-552934248227</v>
      </c>
      <c r="E145" s="5">
        <v>-141489450664</v>
      </c>
      <c r="F145" s="5">
        <v>-1037786084068</v>
      </c>
      <c r="G145" s="5">
        <v>-991103267988</v>
      </c>
      <c r="I145" s="5">
        <v>-2038777146360</v>
      </c>
      <c r="J145" s="5">
        <v>-92326664831</v>
      </c>
      <c r="K145" s="5">
        <v>-180149638909</v>
      </c>
      <c r="L145" s="5">
        <v>-5025843247467</v>
      </c>
      <c r="M145" s="5">
        <v>-922415906989</v>
      </c>
      <c r="N145" s="5">
        <v>390912002581</v>
      </c>
      <c r="O145" s="5">
        <v>-22789346792</v>
      </c>
      <c r="P145" s="5">
        <v>71768082639</v>
      </c>
      <c r="Q145" s="5">
        <v>-338814057448</v>
      </c>
      <c r="R145" s="5">
        <v>75304443525</v>
      </c>
      <c r="S145" s="5">
        <v>50387360586</v>
      </c>
      <c r="T145" s="5">
        <v>-296700317337</v>
      </c>
    </row>
    <row r="146" spans="3:20" ht="15.5" x14ac:dyDescent="0.35">
      <c r="C146" t="s">
        <v>901</v>
      </c>
      <c r="D146" s="5">
        <v>-61279059149</v>
      </c>
      <c r="E146" s="5">
        <v>-21112559646</v>
      </c>
      <c r="F146" s="5">
        <v>16505227406</v>
      </c>
      <c r="G146" s="5">
        <v>14351993459</v>
      </c>
      <c r="I146" s="5">
        <v>-26593330600</v>
      </c>
      <c r="J146" s="5">
        <v>-2771804220</v>
      </c>
      <c r="K146" s="5">
        <v>15020659232</v>
      </c>
      <c r="L146" s="5">
        <v>-37941478518</v>
      </c>
      <c r="M146" s="5">
        <v>-296328887</v>
      </c>
      <c r="N146" s="5">
        <v>7173042916</v>
      </c>
      <c r="O146" s="5">
        <v>1940214855</v>
      </c>
      <c r="P146" s="5">
        <v>4778382029</v>
      </c>
      <c r="Q146" s="5">
        <v>-9728886109</v>
      </c>
      <c r="R146" s="5">
        <v>1543421331</v>
      </c>
      <c r="S146" s="5">
        <v>-906022639</v>
      </c>
      <c r="T146" s="5">
        <v>-893002297</v>
      </c>
    </row>
    <row r="147" spans="3:20" ht="15.5" x14ac:dyDescent="0.35">
      <c r="C147" t="s">
        <v>902</v>
      </c>
      <c r="F147" s="5">
        <v>-34832007056</v>
      </c>
      <c r="L147" s="5">
        <v>65658410835</v>
      </c>
      <c r="M147" s="5">
        <v>-69644598589</v>
      </c>
      <c r="N147" s="5">
        <v>1367800000</v>
      </c>
      <c r="O147" s="5">
        <v>-1367800000</v>
      </c>
      <c r="P147" s="5">
        <v>50312830455</v>
      </c>
      <c r="Q147" s="5">
        <v>-50312830455</v>
      </c>
    </row>
    <row r="148" spans="3:20" ht="15.5" x14ac:dyDescent="0.35">
      <c r="C148" t="s">
        <v>903</v>
      </c>
      <c r="S148" s="5">
        <v>-4620250773</v>
      </c>
      <c r="T148" s="5">
        <v>-5098739594</v>
      </c>
    </row>
    <row r="149" spans="3:20" ht="15.5" x14ac:dyDescent="0.35">
      <c r="C149" t="s">
        <v>652</v>
      </c>
    </row>
    <row r="150" spans="3:20" ht="15.5" x14ac:dyDescent="0.35">
      <c r="C150" t="s">
        <v>655</v>
      </c>
      <c r="D150" s="5">
        <v>16076503875</v>
      </c>
      <c r="E150" s="5">
        <v>-22005874379</v>
      </c>
      <c r="F150" s="5">
        <v>-12949966266</v>
      </c>
      <c r="G150" s="5">
        <v>47748747875</v>
      </c>
      <c r="I150" s="5">
        <v>-327222740</v>
      </c>
      <c r="J150" s="5">
        <v>-102721489344</v>
      </c>
      <c r="K150" s="5">
        <v>40901478628</v>
      </c>
      <c r="L150" s="5">
        <v>226985160625</v>
      </c>
      <c r="M150" s="5">
        <v>-14786711893</v>
      </c>
      <c r="N150" s="5">
        <v>-52840922524</v>
      </c>
      <c r="O150" s="5">
        <v>1746263754</v>
      </c>
      <c r="P150" s="5">
        <v>-35869322348</v>
      </c>
      <c r="Q150" s="5">
        <v>-56916513290</v>
      </c>
      <c r="R150" s="5">
        <v>-44284378404</v>
      </c>
      <c r="S150" s="5">
        <v>-32750935232</v>
      </c>
      <c r="T150" s="5">
        <v>-3743578783</v>
      </c>
    </row>
    <row r="151" spans="3:20" ht="15.5" x14ac:dyDescent="0.35">
      <c r="C151" t="s">
        <v>656</v>
      </c>
      <c r="D151" s="5">
        <v>1808227631199</v>
      </c>
      <c r="E151" s="5">
        <v>-2499805263389</v>
      </c>
      <c r="F151" s="5">
        <v>-271993520310</v>
      </c>
      <c r="G151" s="5">
        <v>-2015020819654</v>
      </c>
      <c r="I151" s="5">
        <v>-2065989573026</v>
      </c>
      <c r="J151" s="5">
        <v>-486477068395</v>
      </c>
      <c r="K151" s="5">
        <v>639871283951</v>
      </c>
      <c r="L151" s="5">
        <v>-5598214204076</v>
      </c>
      <c r="M151" s="5">
        <v>-1873621098921</v>
      </c>
      <c r="N151" s="5">
        <v>-425641983452</v>
      </c>
      <c r="O151" s="5">
        <v>-80298432837</v>
      </c>
      <c r="P151" s="5">
        <v>112144515676</v>
      </c>
      <c r="Q151" s="5">
        <v>-432386264107</v>
      </c>
      <c r="R151" s="5">
        <v>65650141061</v>
      </c>
      <c r="S151" s="5">
        <v>-44562469874</v>
      </c>
      <c r="T151" s="5">
        <v>-272631068045</v>
      </c>
    </row>
    <row r="152" spans="3:20" ht="15.5" x14ac:dyDescent="0.35">
      <c r="C152" t="s">
        <v>904</v>
      </c>
    </row>
    <row r="153" spans="3:20" ht="15.5" x14ac:dyDescent="0.35">
      <c r="C153" t="s">
        <v>658</v>
      </c>
      <c r="D153" s="5">
        <v>-3954302039541</v>
      </c>
    </row>
    <row r="154" spans="3:20" ht="15.5" x14ac:dyDescent="0.35">
      <c r="C154" t="s">
        <v>905</v>
      </c>
      <c r="D154" s="5">
        <v>126866789033</v>
      </c>
      <c r="E154" s="5">
        <v>-175936182138</v>
      </c>
      <c r="F154" s="5">
        <v>337174924886</v>
      </c>
      <c r="G154" s="5">
        <v>135158852265</v>
      </c>
      <c r="I154" s="5">
        <v>450074774120</v>
      </c>
      <c r="J154" s="5">
        <v>42369990154</v>
      </c>
      <c r="K154" s="5">
        <v>8333115904</v>
      </c>
      <c r="L154" s="5">
        <v>-131485512941</v>
      </c>
      <c r="M154" s="5">
        <v>-20086495572</v>
      </c>
      <c r="N154" s="5">
        <v>-135364703345</v>
      </c>
      <c r="O154" s="5">
        <v>67535622140</v>
      </c>
      <c r="P154" s="5">
        <v>63384868822</v>
      </c>
      <c r="Q154" s="5">
        <v>39685457590</v>
      </c>
      <c r="R154" s="5">
        <v>-2268950663</v>
      </c>
      <c r="S154" s="5">
        <v>20475532984</v>
      </c>
      <c r="T154" s="5">
        <v>-8904437533</v>
      </c>
    </row>
    <row r="155" spans="3:20" ht="15.5" x14ac:dyDescent="0.35">
      <c r="C155" t="s">
        <v>906</v>
      </c>
      <c r="D155" s="5">
        <v>9487450297</v>
      </c>
      <c r="E155" s="5">
        <v>90564583586</v>
      </c>
      <c r="F155" s="5">
        <v>125337480529</v>
      </c>
      <c r="G155" s="5">
        <v>2415949632</v>
      </c>
      <c r="I155" s="5">
        <v>244985985974</v>
      </c>
      <c r="J155" s="5">
        <v>228161806661</v>
      </c>
      <c r="K155" s="5">
        <v>155861578189</v>
      </c>
      <c r="L155" s="5">
        <v>205586212240</v>
      </c>
      <c r="M155" s="5">
        <v>-3631226711</v>
      </c>
      <c r="N155" s="5">
        <v>-5513563770</v>
      </c>
      <c r="O155" s="5">
        <v>-5033647332</v>
      </c>
      <c r="P155" s="5">
        <v>2179658933</v>
      </c>
      <c r="Q155" s="5">
        <v>5994255009</v>
      </c>
      <c r="R155" s="5">
        <v>7366982265</v>
      </c>
      <c r="S155" s="5">
        <v>7429442207</v>
      </c>
      <c r="T155" s="5">
        <v>-9275906479</v>
      </c>
    </row>
    <row r="156" spans="3:20" ht="15.5" x14ac:dyDescent="0.35">
      <c r="C156" t="s">
        <v>712</v>
      </c>
      <c r="D156" s="5">
        <v>1513053001045</v>
      </c>
      <c r="E156" s="5">
        <v>-754055951480</v>
      </c>
      <c r="F156" s="5">
        <v>754055951480</v>
      </c>
      <c r="G156" s="5">
        <v>-684894710936</v>
      </c>
      <c r="I156" s="5">
        <v>467534199292</v>
      </c>
      <c r="J156" s="5">
        <v>-324766411145</v>
      </c>
      <c r="K156" s="5">
        <v>611288163333</v>
      </c>
    </row>
    <row r="157" spans="3:20" ht="15.5" x14ac:dyDescent="0.35">
      <c r="C157" t="s">
        <v>907</v>
      </c>
    </row>
    <row r="158" spans="3:20" ht="15.5" x14ac:dyDescent="0.35">
      <c r="C158" t="s">
        <v>290</v>
      </c>
      <c r="D158" s="5">
        <v>2920798087760</v>
      </c>
      <c r="E158" s="5">
        <v>-2920798087760</v>
      </c>
      <c r="F158" s="5">
        <v>532232198563</v>
      </c>
      <c r="G158" s="5">
        <v>2869696095103</v>
      </c>
      <c r="I158" s="5">
        <v>3023632734379</v>
      </c>
      <c r="J158" s="5">
        <v>886144576949</v>
      </c>
      <c r="K158" s="5">
        <v>363823482010</v>
      </c>
      <c r="L158" s="5">
        <v>2056319754741</v>
      </c>
      <c r="M158" s="5">
        <v>818110346434</v>
      </c>
      <c r="N158" s="5">
        <v>-555656118111</v>
      </c>
      <c r="O158" s="5">
        <v>233343672528</v>
      </c>
      <c r="P158" s="5">
        <v>-119882384053</v>
      </c>
      <c r="Q158" s="5">
        <v>260803910766</v>
      </c>
      <c r="R158" s="5">
        <v>-38636773209</v>
      </c>
      <c r="S158" s="5">
        <v>-53366520566</v>
      </c>
      <c r="T158" s="5">
        <v>313861964871</v>
      </c>
    </row>
    <row r="159" spans="3:20" ht="15.5" x14ac:dyDescent="0.35">
      <c r="C159" t="s">
        <v>143</v>
      </c>
      <c r="D159" s="5">
        <v>4973397817</v>
      </c>
      <c r="E159" s="5">
        <v>584849754</v>
      </c>
      <c r="F159" s="5">
        <v>2395845200</v>
      </c>
      <c r="G159" s="5">
        <v>-773924453</v>
      </c>
      <c r="I159" s="5">
        <v>-3173797363</v>
      </c>
      <c r="J159" s="5">
        <v>4802239727</v>
      </c>
      <c r="K159" s="5">
        <v>9463784781</v>
      </c>
      <c r="L159" s="5">
        <v>4587784809</v>
      </c>
      <c r="M159" s="5">
        <v>23326299899</v>
      </c>
      <c r="N159" s="5">
        <v>-1284021620</v>
      </c>
      <c r="O159" s="5">
        <v>1019025399</v>
      </c>
      <c r="P159" s="5">
        <v>-539162916</v>
      </c>
      <c r="Q159" s="5">
        <v>972918993</v>
      </c>
      <c r="R159" s="5">
        <v>-965584929</v>
      </c>
      <c r="S159" s="5">
        <v>-971356683</v>
      </c>
      <c r="T159" s="5">
        <v>783317198</v>
      </c>
    </row>
    <row r="160" spans="3:20" ht="15.5" x14ac:dyDescent="0.35">
      <c r="C160" t="s">
        <v>908</v>
      </c>
      <c r="D160" s="5">
        <v>352942406636</v>
      </c>
      <c r="E160" s="5">
        <v>58374914827</v>
      </c>
      <c r="F160" s="5">
        <v>-18051192750</v>
      </c>
      <c r="G160" s="5">
        <v>92068368</v>
      </c>
      <c r="I160" s="5">
        <v>36878826727</v>
      </c>
      <c r="J160" s="5">
        <v>7767968164</v>
      </c>
      <c r="K160" s="5">
        <v>56003115304</v>
      </c>
      <c r="L160" s="5">
        <v>-951551401549</v>
      </c>
      <c r="M160" s="5">
        <v>271404598318</v>
      </c>
      <c r="N160" s="5">
        <v>720982173062</v>
      </c>
      <c r="O160" s="5">
        <v>2136074302</v>
      </c>
      <c r="P160" s="5">
        <v>-30195825199</v>
      </c>
      <c r="Q160" s="5">
        <v>29502986955</v>
      </c>
      <c r="R160" s="5">
        <v>6192653795</v>
      </c>
      <c r="S160" s="5">
        <v>1832672081</v>
      </c>
      <c r="T160" s="5">
        <v>-1079669629</v>
      </c>
    </row>
    <row r="161" spans="3:20" ht="15.5" x14ac:dyDescent="0.35">
      <c r="C161" t="s">
        <v>662</v>
      </c>
      <c r="D161" s="5">
        <v>973819093047</v>
      </c>
      <c r="E161" s="5">
        <v>-3701265873211</v>
      </c>
      <c r="F161" s="5">
        <v>1733145207908</v>
      </c>
      <c r="G161" s="5">
        <v>2321694329979</v>
      </c>
      <c r="I161" s="5">
        <v>4219932723129</v>
      </c>
      <c r="J161" s="5">
        <v>844480170510</v>
      </c>
      <c r="K161" s="5">
        <v>1204773239521</v>
      </c>
      <c r="L161" s="5">
        <v>1183456837300</v>
      </c>
      <c r="M161" s="5">
        <v>1089123522368</v>
      </c>
      <c r="N161" s="5">
        <v>23163766216</v>
      </c>
      <c r="O161" s="5">
        <v>299000747037</v>
      </c>
      <c r="P161" s="5">
        <v>-85052844413</v>
      </c>
      <c r="Q161" s="5">
        <v>336959529313</v>
      </c>
      <c r="R161" s="5">
        <v>-28311672741</v>
      </c>
      <c r="S161" s="5">
        <v>-24600229977</v>
      </c>
      <c r="T161" s="5">
        <v>295385268428</v>
      </c>
    </row>
    <row r="162" spans="3:20" ht="15.5" x14ac:dyDescent="0.35">
      <c r="C162" t="s">
        <v>184</v>
      </c>
      <c r="D162" s="5">
        <v>-299762581713</v>
      </c>
      <c r="E162" s="5">
        <v>-31818924561</v>
      </c>
      <c r="F162" s="5">
        <v>-51552449318</v>
      </c>
      <c r="G162" s="5">
        <v>-69579140168</v>
      </c>
      <c r="I162" s="5">
        <v>-365514153317</v>
      </c>
      <c r="J162" s="5">
        <v>-13983764315</v>
      </c>
      <c r="K162" s="5">
        <v>-13292386412</v>
      </c>
      <c r="L162" s="5">
        <v>4800396339889</v>
      </c>
      <c r="M162" s="5">
        <v>748446752515</v>
      </c>
      <c r="P162" s="5">
        <v>17829374000</v>
      </c>
      <c r="Q162" s="5">
        <v>49675725000</v>
      </c>
      <c r="S162" s="5">
        <v>126230230398</v>
      </c>
      <c r="T162" s="5">
        <v>50000000000</v>
      </c>
    </row>
    <row r="163" spans="3:20" ht="15.5" x14ac:dyDescent="0.35">
      <c r="C163" t="s">
        <v>185</v>
      </c>
      <c r="D163" s="5">
        <v>-1718932296009</v>
      </c>
      <c r="E163" s="5">
        <v>6148476563288</v>
      </c>
      <c r="F163" s="5">
        <v>-2446985389424</v>
      </c>
      <c r="G163" s="5">
        <v>-434415311593</v>
      </c>
      <c r="I163" s="5">
        <v>-4575755749540</v>
      </c>
      <c r="J163" s="5">
        <v>231541704778</v>
      </c>
      <c r="K163" s="5">
        <v>-1355316617708</v>
      </c>
      <c r="L163" s="5">
        <v>-167012582610</v>
      </c>
      <c r="M163" s="5">
        <v>-725545434</v>
      </c>
      <c r="N163" s="5">
        <v>-2949046666</v>
      </c>
      <c r="O163" s="5">
        <v>-451672984</v>
      </c>
      <c r="P163" s="5">
        <v>-4336201868</v>
      </c>
      <c r="Q163" s="5">
        <v>-2401771553</v>
      </c>
      <c r="R163" s="5">
        <v>-256281003</v>
      </c>
      <c r="S163" s="5">
        <v>-337174262</v>
      </c>
      <c r="T163" s="5">
        <v>5929665293</v>
      </c>
    </row>
    <row r="164" spans="3:20" ht="15.5" x14ac:dyDescent="0.35">
      <c r="C164" t="s">
        <v>189</v>
      </c>
      <c r="D164" s="5">
        <v>-3045018215</v>
      </c>
      <c r="E164" s="5">
        <v>-243407559</v>
      </c>
      <c r="F164" s="5">
        <v>-11374941316</v>
      </c>
      <c r="G164" s="5">
        <v>-2497179342</v>
      </c>
      <c r="I164" s="5">
        <v>-15416979753</v>
      </c>
      <c r="J164" s="5">
        <v>-99925946805</v>
      </c>
      <c r="K164" s="5">
        <v>-88330983246</v>
      </c>
      <c r="L164" s="5">
        <v>-125894963649</v>
      </c>
      <c r="M164" s="5">
        <v>-62665998</v>
      </c>
      <c r="N164" s="5">
        <v>-281476666</v>
      </c>
      <c r="O164" s="5">
        <v>-493432984</v>
      </c>
      <c r="P164" s="5">
        <v>-3464199568</v>
      </c>
      <c r="Q164" s="5">
        <v>-2405756553</v>
      </c>
      <c r="R164" s="5">
        <v>-195352870</v>
      </c>
      <c r="S164" s="5">
        <v>-757883872</v>
      </c>
      <c r="T164" s="5">
        <v>-1091187600</v>
      </c>
    </row>
    <row r="165" spans="3:20" ht="15.5" x14ac:dyDescent="0.35">
      <c r="C165" t="s">
        <v>909</v>
      </c>
      <c r="D165" s="5">
        <v>-1715887277794</v>
      </c>
      <c r="E165" s="5">
        <v>6160787308097</v>
      </c>
      <c r="F165" s="5">
        <v>-7784845096799</v>
      </c>
      <c r="G165" s="5">
        <v>-431918132251</v>
      </c>
      <c r="I165" s="5">
        <v>-9909573418478</v>
      </c>
      <c r="J165" s="5">
        <v>-2436424264273</v>
      </c>
      <c r="K165" s="5">
        <v>-1754500000000</v>
      </c>
    </row>
    <row r="166" spans="3:20" ht="15.5" x14ac:dyDescent="0.35">
      <c r="C166" t="s">
        <v>668</v>
      </c>
      <c r="F166" s="5">
        <v>5349234648691</v>
      </c>
      <c r="I166" s="5">
        <v>5349234648691</v>
      </c>
      <c r="J166" s="5">
        <v>2776552050000</v>
      </c>
      <c r="K166" s="5">
        <v>500000000000</v>
      </c>
    </row>
    <row r="167" spans="3:20" ht="15.5" x14ac:dyDescent="0.35">
      <c r="C167" t="s">
        <v>325</v>
      </c>
      <c r="K167" s="5">
        <v>19043262</v>
      </c>
      <c r="L167" s="5">
        <v>24628910318</v>
      </c>
      <c r="M167" s="5">
        <v>57762664</v>
      </c>
      <c r="N167" s="5">
        <v>10930000</v>
      </c>
      <c r="O167" s="5">
        <v>41760000</v>
      </c>
      <c r="P167" s="5">
        <v>18997700</v>
      </c>
      <c r="Q167" s="5">
        <v>3985000</v>
      </c>
      <c r="R167" s="5">
        <v>13321867</v>
      </c>
      <c r="S167" s="5">
        <v>1520709610</v>
      </c>
      <c r="T167" s="5">
        <v>7669852893</v>
      </c>
    </row>
    <row r="168" spans="3:20" ht="15.5" x14ac:dyDescent="0.35">
      <c r="C168" t="s">
        <v>200</v>
      </c>
      <c r="E168" s="5">
        <v>-12067337250</v>
      </c>
      <c r="J168" s="5">
        <v>-8660134144</v>
      </c>
      <c r="K168" s="5">
        <v>-12504677724</v>
      </c>
      <c r="L168" s="5">
        <v>-65746529279</v>
      </c>
      <c r="M168" s="5">
        <v>-720642100</v>
      </c>
      <c r="N168" s="5">
        <v>-2678500000</v>
      </c>
      <c r="P168" s="5">
        <v>-891000000</v>
      </c>
      <c r="R168" s="5">
        <v>-74250000</v>
      </c>
      <c r="S168" s="5">
        <v>-1100000000</v>
      </c>
      <c r="T168" s="5">
        <v>-649000000</v>
      </c>
    </row>
    <row r="169" spans="3:20" ht="15.5" x14ac:dyDescent="0.35">
      <c r="C169" t="s">
        <v>215</v>
      </c>
      <c r="D169" s="5">
        <v>-299762581713</v>
      </c>
      <c r="E169" s="5">
        <v>-31818924561</v>
      </c>
      <c r="F169" s="5">
        <v>-51552449318</v>
      </c>
      <c r="G169" s="5">
        <v>-69579140168</v>
      </c>
      <c r="I169" s="5">
        <v>-365514153317</v>
      </c>
      <c r="J169" s="5">
        <v>-13983764315</v>
      </c>
      <c r="K169" s="5">
        <v>-13292386412</v>
      </c>
      <c r="L169" s="5">
        <v>4800396339889</v>
      </c>
      <c r="M169" s="5">
        <v>748446752515</v>
      </c>
      <c r="P169" s="5">
        <v>17829374000</v>
      </c>
      <c r="Q169" s="5">
        <v>49675725000</v>
      </c>
      <c r="S169" s="5">
        <v>126230230398</v>
      </c>
      <c r="T169" s="5">
        <v>50000000000</v>
      </c>
    </row>
    <row r="170" spans="3:20" ht="15.5" x14ac:dyDescent="0.35">
      <c r="C170" t="s">
        <v>162</v>
      </c>
      <c r="L170" s="5">
        <v>1004732287100</v>
      </c>
      <c r="M170" s="5">
        <v>749850177600</v>
      </c>
      <c r="P170" s="5">
        <v>3443179500</v>
      </c>
      <c r="Q170" s="5">
        <v>36500000000</v>
      </c>
      <c r="S170" s="5">
        <v>30000000000</v>
      </c>
      <c r="T170" s="5">
        <v>50000000000</v>
      </c>
    </row>
    <row r="171" spans="3:20" ht="15.5" x14ac:dyDescent="0.35">
      <c r="C171" t="s">
        <v>910</v>
      </c>
      <c r="D171" s="5">
        <v>-10094537467</v>
      </c>
      <c r="E171" s="5">
        <v>-29125505673</v>
      </c>
      <c r="F171" s="5">
        <v>70315122029</v>
      </c>
      <c r="G171" s="5">
        <v>-66343407303</v>
      </c>
    </row>
    <row r="172" spans="3:20" ht="15.5" x14ac:dyDescent="0.35">
      <c r="C172" t="s">
        <v>672</v>
      </c>
      <c r="Q172" s="5">
        <v>13500000000</v>
      </c>
    </row>
    <row r="173" spans="3:20" ht="15.5" x14ac:dyDescent="0.35">
      <c r="C173" t="s">
        <v>911</v>
      </c>
      <c r="D173" s="5">
        <v>-286974625358</v>
      </c>
      <c r="F173" s="5">
        <v>1</v>
      </c>
      <c r="I173" s="5">
        <v>-233382954186</v>
      </c>
    </row>
    <row r="174" spans="3:20" ht="15.5" x14ac:dyDescent="0.35">
      <c r="C174" t="s">
        <v>912</v>
      </c>
      <c r="F174" s="5">
        <v>-118547848414</v>
      </c>
      <c r="I174" s="5">
        <v>-118547848414</v>
      </c>
    </row>
    <row r="175" spans="3:20" ht="15.5" x14ac:dyDescent="0.35">
      <c r="C175" t="s">
        <v>913</v>
      </c>
      <c r="L175" s="5">
        <v>3795664052789</v>
      </c>
      <c r="P175" s="5">
        <v>16943179500</v>
      </c>
    </row>
    <row r="176" spans="3:20" ht="15.5" x14ac:dyDescent="0.35">
      <c r="C176" t="s">
        <v>337</v>
      </c>
      <c r="D176" s="5">
        <v>-2693418888</v>
      </c>
      <c r="E176" s="5">
        <v>-2693418888</v>
      </c>
      <c r="F176" s="5">
        <v>-3319722934</v>
      </c>
      <c r="G176" s="5">
        <v>-3235732865</v>
      </c>
      <c r="I176" s="5">
        <v>-13583350717</v>
      </c>
      <c r="J176" s="5">
        <v>-13983764315</v>
      </c>
      <c r="K176" s="5">
        <v>-13292386412</v>
      </c>
    </row>
    <row r="177" spans="2:20" ht="15.5" x14ac:dyDescent="0.35">
      <c r="C177" t="s">
        <v>914</v>
      </c>
      <c r="M177" s="5">
        <v>-1403425085</v>
      </c>
      <c r="P177" s="5">
        <v>-2556985000</v>
      </c>
      <c r="Q177" s="5">
        <v>-324275000</v>
      </c>
    </row>
    <row r="178" spans="2:20" ht="15.5" x14ac:dyDescent="0.35">
      <c r="C178" t="s">
        <v>915</v>
      </c>
      <c r="S178" s="5">
        <v>96230230398</v>
      </c>
    </row>
    <row r="179" spans="2:20" ht="15.5" x14ac:dyDescent="0.35">
      <c r="C179" t="s">
        <v>239</v>
      </c>
      <c r="D179" s="5">
        <v>1080048884729</v>
      </c>
      <c r="E179" s="5">
        <v>232244330078</v>
      </c>
      <c r="F179" s="5">
        <v>-598151553650</v>
      </c>
      <c r="G179" s="5">
        <v>7092907255</v>
      </c>
      <c r="I179" s="5">
        <v>-1854970044123</v>
      </c>
      <c r="J179" s="5">
        <v>1089284995863</v>
      </c>
      <c r="K179" s="5">
        <v>979487833811</v>
      </c>
      <c r="L179" s="5">
        <v>627238642527</v>
      </c>
      <c r="M179" s="5">
        <v>140107643999</v>
      </c>
      <c r="N179" s="5">
        <v>-447657502262</v>
      </c>
      <c r="O179" s="5">
        <v>185309857667</v>
      </c>
      <c r="P179" s="5">
        <v>34065599093</v>
      </c>
      <c r="Q179" s="5">
        <v>-28588906297</v>
      </c>
      <c r="R179" s="5">
        <v>56177793517</v>
      </c>
      <c r="S179" s="5">
        <v>-2806938059</v>
      </c>
      <c r="T179" s="5">
        <v>88537807020</v>
      </c>
    </row>
    <row r="180" spans="2:20" ht="15.5" x14ac:dyDescent="0.35">
      <c r="C180" t="s">
        <v>240</v>
      </c>
      <c r="E180" s="5">
        <v>1087690328668</v>
      </c>
      <c r="I180" s="5">
        <v>2942660372791</v>
      </c>
      <c r="J180" s="5">
        <v>1853375376928</v>
      </c>
      <c r="K180" s="5">
        <v>873887543117</v>
      </c>
      <c r="L180" s="5">
        <v>246648900590</v>
      </c>
      <c r="M180" s="5">
        <v>106541256591</v>
      </c>
      <c r="N180" s="5">
        <v>554198758853</v>
      </c>
      <c r="O180" s="5">
        <v>368888901187</v>
      </c>
      <c r="P180" s="5">
        <v>334823302094</v>
      </c>
      <c r="Q180" s="5">
        <v>363412208391</v>
      </c>
      <c r="R180" s="5">
        <v>307234414874</v>
      </c>
      <c r="S180" s="5">
        <v>310041352931</v>
      </c>
      <c r="T180" s="5">
        <v>221503545911</v>
      </c>
    </row>
    <row r="181" spans="2:20" ht="15.5" x14ac:dyDescent="0.35">
      <c r="C181" t="s">
        <v>242</v>
      </c>
      <c r="D181" s="5">
        <v>1080048884729</v>
      </c>
      <c r="E181" s="5">
        <v>1319934658746</v>
      </c>
      <c r="F181" s="5">
        <v>-598151553650</v>
      </c>
      <c r="G181" s="5">
        <v>7092907255</v>
      </c>
      <c r="I181" s="5">
        <v>1087690328668</v>
      </c>
      <c r="J181" s="5">
        <v>2942660372791</v>
      </c>
      <c r="K181" s="5">
        <v>1853375376928</v>
      </c>
      <c r="L181" s="5">
        <v>873887543117</v>
      </c>
      <c r="M181" s="5">
        <v>246648900590</v>
      </c>
      <c r="N181" s="5">
        <v>106541256591</v>
      </c>
      <c r="O181" s="5">
        <v>554198758854</v>
      </c>
      <c r="P181" s="5">
        <v>368888901187</v>
      </c>
      <c r="Q181" s="5">
        <v>334823302094</v>
      </c>
      <c r="R181" s="5">
        <v>363412208391</v>
      </c>
      <c r="S181" s="5">
        <v>307234414872</v>
      </c>
      <c r="T181" s="5">
        <v>310041352931</v>
      </c>
    </row>
    <row r="183" spans="2:20" ht="15.5" x14ac:dyDescent="0.35">
      <c r="B183" t="s">
        <v>243</v>
      </c>
      <c r="C183" t="s">
        <v>12</v>
      </c>
      <c r="D183" s="5">
        <v>21730000000</v>
      </c>
      <c r="E183" s="5">
        <v>21730000000</v>
      </c>
      <c r="F183" s="5">
        <v>21730000000</v>
      </c>
      <c r="G183" s="5">
        <v>21730000000</v>
      </c>
      <c r="I183" s="5">
        <v>21730000000</v>
      </c>
      <c r="J183" s="5">
        <v>21730000000</v>
      </c>
      <c r="K183" s="5">
        <v>21730000000</v>
      </c>
      <c r="L183" s="5">
        <v>21730000000</v>
      </c>
      <c r="M183" s="5">
        <v>11680000000</v>
      </c>
      <c r="N183" s="6">
        <v>4179999999.9999995</v>
      </c>
      <c r="O183" s="6">
        <v>4179999999.9999995</v>
      </c>
      <c r="P183" s="5">
        <v>4520000000</v>
      </c>
      <c r="Q183" s="5">
        <v>4010000000</v>
      </c>
      <c r="R183" s="5">
        <v>3650000000</v>
      </c>
      <c r="S183" s="5">
        <v>3650000000</v>
      </c>
      <c r="T183" s="5">
        <v>2350000000</v>
      </c>
    </row>
    <row r="184" spans="2:20" ht="15.5" x14ac:dyDescent="0.35">
      <c r="C184" t="s">
        <v>244</v>
      </c>
      <c r="D184" s="6">
        <v>5.96</v>
      </c>
      <c r="E184" s="6">
        <v>4.79</v>
      </c>
      <c r="F184" s="6">
        <v>8.9499999999999993</v>
      </c>
      <c r="G184" s="6">
        <v>7.03</v>
      </c>
    </row>
    <row r="185" spans="2:20" ht="15.5" x14ac:dyDescent="0.35">
      <c r="C185" t="s">
        <v>245</v>
      </c>
      <c r="D185" s="6">
        <v>166.95</v>
      </c>
      <c r="E185" s="6">
        <v>278.70999999999998</v>
      </c>
      <c r="F185" s="6">
        <v>166.48</v>
      </c>
      <c r="G185" s="6">
        <v>211.24</v>
      </c>
    </row>
    <row r="186" spans="2:20" ht="15.5" x14ac:dyDescent="0.35">
      <c r="C186" t="s">
        <v>73</v>
      </c>
      <c r="D186" s="6">
        <v>44.4</v>
      </c>
      <c r="E186" s="6">
        <v>59.59</v>
      </c>
      <c r="F186" s="6">
        <v>62.48</v>
      </c>
      <c r="G186" s="6">
        <v>65.42</v>
      </c>
    </row>
    <row r="187" spans="2:20" ht="15.5" x14ac:dyDescent="0.35">
      <c r="C187" t="s">
        <v>246</v>
      </c>
      <c r="D187" s="5">
        <v>186060000000</v>
      </c>
      <c r="E187" s="5">
        <v>153550000000</v>
      </c>
      <c r="F187" s="6">
        <v>266540000000.00003</v>
      </c>
      <c r="G187" s="5">
        <v>217340000000</v>
      </c>
    </row>
    <row r="188" spans="2:20" ht="15.5" x14ac:dyDescent="0.35">
      <c r="C188" t="s">
        <v>247</v>
      </c>
      <c r="D188" s="6">
        <v>8.3000000000000001E-3</v>
      </c>
      <c r="E188" s="6">
        <v>6.9999999999999993E-3</v>
      </c>
      <c r="F188" s="6">
        <v>1.0500000000000001E-2</v>
      </c>
      <c r="G188" s="6">
        <v>9.1999999999999998E-3</v>
      </c>
    </row>
    <row r="189" spans="2:20" ht="15.5" x14ac:dyDescent="0.35">
      <c r="C189" t="s">
        <v>248</v>
      </c>
      <c r="D189" s="6">
        <v>1.77E-2</v>
      </c>
      <c r="E189" s="6">
        <v>1.38E-2</v>
      </c>
      <c r="F189" s="6">
        <v>2.5899999999999999E-2</v>
      </c>
      <c r="G189" s="6">
        <v>2.07E-2</v>
      </c>
    </row>
    <row r="190" spans="2:20" ht="15.5" x14ac:dyDescent="0.35">
      <c r="C190" t="s">
        <v>249</v>
      </c>
      <c r="D190" s="6">
        <v>1.1000000000000001E-2</v>
      </c>
      <c r="E190" s="6">
        <v>8.0000000000000002E-3</v>
      </c>
      <c r="F190" s="6">
        <v>1.41E-2</v>
      </c>
      <c r="G190" s="6">
        <v>1.2800000000000001E-2</v>
      </c>
    </row>
    <row r="191" spans="2:20" ht="15.5" x14ac:dyDescent="0.35">
      <c r="C191" t="s">
        <v>250</v>
      </c>
    </row>
    <row r="192" spans="2:20" ht="15.5" x14ac:dyDescent="0.35">
      <c r="C192" t="s">
        <v>251</v>
      </c>
      <c r="D192" s="5">
        <v>7340000000000</v>
      </c>
      <c r="E192" s="5">
        <v>7533000000000</v>
      </c>
      <c r="F192" s="5">
        <v>7506000000000</v>
      </c>
      <c r="G192" s="5">
        <v>7390000000000</v>
      </c>
    </row>
    <row r="193" spans="3:20" ht="15.5" x14ac:dyDescent="0.35">
      <c r="C193" t="s">
        <v>252</v>
      </c>
      <c r="D193" s="6">
        <v>2.95</v>
      </c>
      <c r="E193" s="6">
        <v>3.85</v>
      </c>
      <c r="F193" s="6">
        <v>4.3099999999999996</v>
      </c>
      <c r="G193" s="6">
        <v>4.37</v>
      </c>
    </row>
    <row r="194" spans="3:20" ht="15.5" x14ac:dyDescent="0.35">
      <c r="C194" t="s">
        <v>253</v>
      </c>
      <c r="D194" s="6">
        <v>337.79</v>
      </c>
      <c r="E194" s="6">
        <v>346.64</v>
      </c>
      <c r="F194" s="6">
        <v>345.42</v>
      </c>
      <c r="G194" s="6">
        <v>340.07</v>
      </c>
    </row>
    <row r="195" spans="3:20" ht="15.5" x14ac:dyDescent="0.35">
      <c r="C195" t="s">
        <v>254</v>
      </c>
      <c r="D195" s="6">
        <v>2.96</v>
      </c>
      <c r="E195" s="6">
        <v>3.87</v>
      </c>
      <c r="F195" s="6">
        <v>4.33</v>
      </c>
      <c r="G195" s="6">
        <v>4.3899999999999997</v>
      </c>
    </row>
    <row r="196" spans="3:20" ht="15.5" x14ac:dyDescent="0.35">
      <c r="C196" t="s">
        <v>255</v>
      </c>
      <c r="D196" s="6">
        <v>336.01</v>
      </c>
      <c r="E196" s="6">
        <v>344.67</v>
      </c>
      <c r="F196" s="6">
        <v>343.81</v>
      </c>
      <c r="G196" s="6">
        <v>338.27</v>
      </c>
    </row>
    <row r="197" spans="3:20" ht="15.5" x14ac:dyDescent="0.35">
      <c r="C197" t="s">
        <v>256</v>
      </c>
    </row>
    <row r="198" spans="3:20" ht="15.5" x14ac:dyDescent="0.35">
      <c r="C198" t="s">
        <v>257</v>
      </c>
    </row>
    <row r="199" spans="3:20" ht="15.5" x14ac:dyDescent="0.35">
      <c r="C199" t="s">
        <v>258</v>
      </c>
      <c r="D199" s="5">
        <v>7340000000000</v>
      </c>
      <c r="E199" s="5">
        <v>7533000000000</v>
      </c>
      <c r="F199" s="5">
        <v>7506000000000</v>
      </c>
      <c r="G199" s="5">
        <v>7390000000000</v>
      </c>
    </row>
    <row r="200" spans="3:20" ht="15.5" x14ac:dyDescent="0.35">
      <c r="C200" t="s">
        <v>24</v>
      </c>
    </row>
    <row r="201" spans="3:20" ht="15.5" x14ac:dyDescent="0.35">
      <c r="C201" t="s">
        <v>21</v>
      </c>
    </row>
    <row r="202" spans="3:20" ht="15.5" x14ac:dyDescent="0.35">
      <c r="C202" t="s">
        <v>259</v>
      </c>
    </row>
    <row r="203" spans="3:20" ht="15.5" x14ac:dyDescent="0.35">
      <c r="C203" t="s">
        <v>260</v>
      </c>
      <c r="D203" s="5">
        <v>3099000000000</v>
      </c>
      <c r="E203" s="5">
        <v>-5884000000000</v>
      </c>
      <c r="F203" s="5">
        <v>1900000000000</v>
      </c>
      <c r="G203" s="5">
        <v>511000000000</v>
      </c>
    </row>
    <row r="204" spans="3:20" ht="15.5" x14ac:dyDescent="0.35">
      <c r="C204" t="s">
        <v>261</v>
      </c>
      <c r="D204" s="5">
        <v>-3000000000</v>
      </c>
      <c r="E204" s="5">
        <v>-12000000000</v>
      </c>
      <c r="F204" s="5">
        <v>-11000000000</v>
      </c>
      <c r="G204" s="5">
        <v>-2000000000</v>
      </c>
    </row>
    <row r="205" spans="3:20" ht="15.5" x14ac:dyDescent="0.35">
      <c r="C205" t="s">
        <v>13</v>
      </c>
      <c r="D205" s="5">
        <v>3096000000000</v>
      </c>
      <c r="E205" s="5">
        <v>-5897000000000</v>
      </c>
      <c r="F205" s="5">
        <v>1889000000000</v>
      </c>
      <c r="G205" s="5">
        <v>509000000000</v>
      </c>
    </row>
    <row r="206" spans="3:20" ht="15.5" x14ac:dyDescent="0.35">
      <c r="C206" t="s">
        <v>16</v>
      </c>
      <c r="D206" s="6">
        <v>142.46</v>
      </c>
      <c r="E206" s="6">
        <v>-271.36</v>
      </c>
      <c r="F206" s="6">
        <v>86.93</v>
      </c>
      <c r="G206" s="6">
        <v>23.4</v>
      </c>
    </row>
    <row r="207" spans="3:20" ht="15.5" x14ac:dyDescent="0.35">
      <c r="C207" t="s">
        <v>58</v>
      </c>
      <c r="I207" s="6">
        <v>26.43</v>
      </c>
      <c r="J207" s="6">
        <v>21.5</v>
      </c>
      <c r="K207" s="6">
        <v>20.46</v>
      </c>
      <c r="L207" s="6">
        <v>12.43</v>
      </c>
      <c r="M207" s="6">
        <v>16.47</v>
      </c>
      <c r="N207" s="6">
        <v>8.85</v>
      </c>
      <c r="O207" s="6">
        <v>-8.73</v>
      </c>
      <c r="P207" s="6">
        <v>-27.26</v>
      </c>
      <c r="Q207" s="6">
        <v>2.58</v>
      </c>
      <c r="R207" s="6">
        <v>1.94</v>
      </c>
      <c r="S207" s="6">
        <v>-12.6</v>
      </c>
      <c r="T207" s="6">
        <v>5.3</v>
      </c>
    </row>
    <row r="208" spans="3:20" ht="15.5" x14ac:dyDescent="0.35">
      <c r="C208" t="s">
        <v>72</v>
      </c>
      <c r="I208" s="6">
        <v>56.38</v>
      </c>
      <c r="J208" s="6">
        <v>32.56</v>
      </c>
      <c r="K208" s="6">
        <v>63.05</v>
      </c>
      <c r="L208" s="5">
        <v>142</v>
      </c>
      <c r="M208" s="6">
        <v>429.57</v>
      </c>
      <c r="N208" s="6">
        <v>47.8</v>
      </c>
      <c r="O208" s="6">
        <v>-14.32</v>
      </c>
      <c r="P208" s="6">
        <v>-6.35</v>
      </c>
      <c r="Q208" s="6">
        <v>43.02</v>
      </c>
      <c r="R208" s="6">
        <v>34.54</v>
      </c>
      <c r="S208" s="6">
        <v>-9.52</v>
      </c>
      <c r="T208" s="5">
        <v>0</v>
      </c>
    </row>
    <row r="209" spans="3:20" ht="15.5" x14ac:dyDescent="0.35">
      <c r="C209" t="s">
        <v>75</v>
      </c>
      <c r="I209" s="6">
        <v>17.37</v>
      </c>
      <c r="J209" s="6">
        <v>10.23</v>
      </c>
      <c r="K209" s="6">
        <v>21.09</v>
      </c>
      <c r="L209" s="6">
        <v>49.96</v>
      </c>
      <c r="M209" s="6">
        <v>234.02</v>
      </c>
      <c r="N209" s="6">
        <v>10.92</v>
      </c>
      <c r="O209" s="6">
        <v>2.35</v>
      </c>
      <c r="P209" s="6">
        <v>3.51</v>
      </c>
      <c r="Q209" s="6">
        <v>2.09</v>
      </c>
      <c r="R209" s="6">
        <v>1.1299999999999999</v>
      </c>
      <c r="S209" s="6">
        <v>1.83</v>
      </c>
      <c r="T209" s="5">
        <v>0</v>
      </c>
    </row>
    <row r="210" spans="3:20" ht="15.5" x14ac:dyDescent="0.35">
      <c r="C210" t="s">
        <v>262</v>
      </c>
      <c r="I210" s="5">
        <v>816050000000</v>
      </c>
      <c r="J210" s="5">
        <v>663460000000</v>
      </c>
      <c r="K210" s="5">
        <v>629260000000</v>
      </c>
      <c r="L210" s="5">
        <v>389490000000</v>
      </c>
      <c r="M210" s="5">
        <v>240730000000</v>
      </c>
      <c r="N210" s="5">
        <v>56570000000</v>
      </c>
      <c r="O210" s="5">
        <v>-45660000000</v>
      </c>
      <c r="P210" s="5">
        <v>-114330000000</v>
      </c>
    </row>
    <row r="211" spans="3:20" ht="15.5" x14ac:dyDescent="0.35">
      <c r="C211" t="s">
        <v>263</v>
      </c>
      <c r="I211" s="6">
        <v>3.1099999999999999E-2</v>
      </c>
      <c r="J211" s="6">
        <v>3.3399999999999999E-2</v>
      </c>
      <c r="K211" s="6">
        <v>3.49E-2</v>
      </c>
      <c r="L211" s="6">
        <v>2.4399999999999998E-2</v>
      </c>
      <c r="M211" s="6">
        <v>4.1399999999999999E-2</v>
      </c>
      <c r="N211" s="6">
        <v>1.43E-2</v>
      </c>
      <c r="O211" s="6">
        <v>-1.4499999999999999E-2</v>
      </c>
      <c r="P211" s="6">
        <v>-5.4400000000000004E-2</v>
      </c>
      <c r="Q211" s="6">
        <v>4.1999999999999997E-3</v>
      </c>
      <c r="R211" s="6">
        <v>3.4000000000000002E-3</v>
      </c>
      <c r="S211" s="6">
        <v>-2.2099999999999998E-2</v>
      </c>
      <c r="T211" s="6">
        <v>6.1999999999999998E-3</v>
      </c>
    </row>
    <row r="212" spans="3:20" ht="15.5" x14ac:dyDescent="0.35">
      <c r="C212" t="s">
        <v>264</v>
      </c>
      <c r="I212" s="6">
        <v>7.6499999999999999E-2</v>
      </c>
      <c r="J212" s="6">
        <v>6.4299999999999996E-2</v>
      </c>
      <c r="K212" s="6">
        <v>6.4600000000000005E-2</v>
      </c>
      <c r="L212" s="6">
        <v>4.2099999999999999E-2</v>
      </c>
      <c r="M212" s="6">
        <v>0.1477</v>
      </c>
      <c r="N212" s="6">
        <v>0.1066</v>
      </c>
      <c r="O212" s="6">
        <v>-0.12189999999999999</v>
      </c>
      <c r="P212" s="6">
        <v>-0.36599999999999999</v>
      </c>
      <c r="Q212" s="6">
        <v>2.35E-2</v>
      </c>
      <c r="R212" s="6">
        <v>1.8600000000000002E-2</v>
      </c>
      <c r="S212" s="6">
        <v>-0.12230000000000001</v>
      </c>
      <c r="T212" s="6">
        <v>4.2699999999999995E-2</v>
      </c>
    </row>
    <row r="213" spans="3:20" ht="15.5" x14ac:dyDescent="0.35">
      <c r="C213" t="s">
        <v>265</v>
      </c>
      <c r="I213" s="6">
        <v>4.5499999999999999E-2</v>
      </c>
      <c r="J213" s="6">
        <v>4.4800000000000006E-2</v>
      </c>
      <c r="K213" s="6">
        <v>4.8300000000000003E-2</v>
      </c>
      <c r="L213" s="6">
        <v>4.5400000000000003E-2</v>
      </c>
      <c r="M213" s="6">
        <v>6.08E-2</v>
      </c>
      <c r="N213" s="6">
        <v>1.7299999999999999E-2</v>
      </c>
      <c r="O213" s="6">
        <v>-2.0400000000000001E-2</v>
      </c>
      <c r="P213" s="6">
        <v>-4.9599999999999998E-2</v>
      </c>
      <c r="Q213" s="6">
        <v>6.3E-3</v>
      </c>
      <c r="R213" s="6">
        <v>4.0000000000000001E-3</v>
      </c>
      <c r="S213" s="6">
        <v>-0.03</v>
      </c>
      <c r="T213" s="6">
        <v>6.7000000000000002E-3</v>
      </c>
    </row>
    <row r="214" spans="3:20" ht="15.5" x14ac:dyDescent="0.35">
      <c r="C214" t="s">
        <v>266</v>
      </c>
    </row>
    <row r="215" spans="3:20" ht="15.5" x14ac:dyDescent="0.35">
      <c r="C215" t="s">
        <v>69</v>
      </c>
      <c r="I215" s="6">
        <v>4.3099999999999996</v>
      </c>
      <c r="J215" s="6">
        <v>2.09</v>
      </c>
      <c r="K215" s="6">
        <v>4.07</v>
      </c>
      <c r="L215" s="6">
        <v>5.98</v>
      </c>
      <c r="M215" s="6">
        <v>63.42</v>
      </c>
      <c r="N215" s="6">
        <v>5.0999999999999996</v>
      </c>
      <c r="O215" s="6">
        <v>1.74</v>
      </c>
      <c r="P215" s="6">
        <v>2.3199999999999998</v>
      </c>
      <c r="Q215" s="6">
        <v>1.01</v>
      </c>
      <c r="R215" s="6">
        <v>0.64</v>
      </c>
      <c r="S215" s="6">
        <v>1.1599999999999999</v>
      </c>
      <c r="T215" s="5">
        <v>0</v>
      </c>
    </row>
    <row r="216" spans="3:20" ht="15.5" x14ac:dyDescent="0.35">
      <c r="C216" t="s">
        <v>66</v>
      </c>
      <c r="I216" s="6">
        <v>345.42</v>
      </c>
      <c r="J216" s="6">
        <v>334.36</v>
      </c>
      <c r="K216" s="6">
        <v>316.83999999999997</v>
      </c>
      <c r="L216" s="6">
        <v>295.04000000000002</v>
      </c>
      <c r="M216" s="6">
        <v>111.55</v>
      </c>
      <c r="N216" s="6">
        <v>82.94</v>
      </c>
      <c r="O216" s="6">
        <v>71.64</v>
      </c>
      <c r="P216" s="6">
        <v>74.489999999999995</v>
      </c>
      <c r="Q216" s="6">
        <v>109.67</v>
      </c>
      <c r="R216" s="6">
        <v>104.61</v>
      </c>
      <c r="S216" s="6">
        <v>103.01</v>
      </c>
      <c r="T216" s="6">
        <v>123.97</v>
      </c>
    </row>
    <row r="217" spans="3:20" ht="15.5" x14ac:dyDescent="0.35">
      <c r="C217" t="s">
        <v>267</v>
      </c>
      <c r="I217" s="6">
        <v>4.33</v>
      </c>
      <c r="J217" s="6">
        <v>2.11</v>
      </c>
      <c r="K217" s="6">
        <v>4.1100000000000003</v>
      </c>
      <c r="L217" s="6">
        <v>6.04</v>
      </c>
      <c r="M217" s="6">
        <v>63.6</v>
      </c>
      <c r="N217" s="6">
        <v>5.17</v>
      </c>
      <c r="O217" s="6">
        <v>1.77</v>
      </c>
      <c r="P217" s="6">
        <v>2.35</v>
      </c>
      <c r="Q217" s="6">
        <v>1.02</v>
      </c>
      <c r="R217" s="6">
        <v>0.65</v>
      </c>
      <c r="S217" s="6">
        <v>1.19</v>
      </c>
      <c r="T217" s="5">
        <v>0</v>
      </c>
    </row>
    <row r="218" spans="3:20" ht="15.5" x14ac:dyDescent="0.35">
      <c r="C218" t="s">
        <v>268</v>
      </c>
      <c r="I218" s="6">
        <v>343.81</v>
      </c>
      <c r="J218" s="6">
        <v>331.97</v>
      </c>
      <c r="K218" s="6">
        <v>314.08</v>
      </c>
      <c r="L218" s="6">
        <v>292.19</v>
      </c>
      <c r="M218" s="6">
        <v>111.25</v>
      </c>
      <c r="N218" s="6">
        <v>81.84</v>
      </c>
      <c r="O218" s="6">
        <v>70.81</v>
      </c>
      <c r="P218" s="6">
        <v>73.47</v>
      </c>
      <c r="Q218" s="6">
        <v>108.49</v>
      </c>
      <c r="R218" s="6">
        <v>103.04</v>
      </c>
      <c r="S218" s="6">
        <v>101.2</v>
      </c>
      <c r="T218" s="6">
        <v>121.23</v>
      </c>
    </row>
    <row r="219" spans="3:20" ht="15.5" x14ac:dyDescent="0.35">
      <c r="C219" t="s">
        <v>269</v>
      </c>
    </row>
    <row r="220" spans="3:20" ht="15.5" x14ac:dyDescent="0.35">
      <c r="C220" t="s">
        <v>270</v>
      </c>
    </row>
    <row r="221" spans="3:20" ht="15.5" x14ac:dyDescent="0.35">
      <c r="C221" t="s">
        <v>26</v>
      </c>
    </row>
    <row r="222" spans="3:20" ht="15.5" x14ac:dyDescent="0.35">
      <c r="C222" t="s">
        <v>23</v>
      </c>
    </row>
    <row r="223" spans="3:20" ht="15.5" x14ac:dyDescent="0.35">
      <c r="C223" t="s">
        <v>271</v>
      </c>
    </row>
    <row r="224" spans="3:20" ht="15.5" x14ac:dyDescent="0.35">
      <c r="C224" t="s">
        <v>272</v>
      </c>
      <c r="I224" s="5">
        <v>3086000000000</v>
      </c>
      <c r="J224" s="5">
        <v>872000000000</v>
      </c>
      <c r="K224" s="5">
        <v>2348000000000</v>
      </c>
      <c r="L224" s="5">
        <v>-4006000000000</v>
      </c>
      <c r="M224" s="5">
        <v>-608000000000</v>
      </c>
      <c r="N224" s="5">
        <v>-445000000000</v>
      </c>
      <c r="O224" s="5">
        <v>186000000000</v>
      </c>
      <c r="P224" s="5">
        <v>21000000000</v>
      </c>
      <c r="Q224" s="5">
        <v>-76000000000</v>
      </c>
      <c r="R224" s="5">
        <v>56000000000</v>
      </c>
      <c r="S224" s="5">
        <v>-129000000000</v>
      </c>
      <c r="T224" s="5">
        <v>33000000000</v>
      </c>
    </row>
    <row r="225" spans="3:20" ht="15.5" x14ac:dyDescent="0.35">
      <c r="C225" t="s">
        <v>273</v>
      </c>
      <c r="I225" s="5">
        <v>-15000000000</v>
      </c>
      <c r="J225" s="5">
        <v>-109000000000</v>
      </c>
      <c r="K225" s="5">
        <v>-101000000000</v>
      </c>
      <c r="L225" s="5">
        <v>-192000000000</v>
      </c>
      <c r="M225" s="5">
        <v>-1000000000</v>
      </c>
      <c r="N225" s="5">
        <v>-3000000000</v>
      </c>
      <c r="O225" s="5">
        <v>0</v>
      </c>
      <c r="P225" s="5">
        <v>-4000000000</v>
      </c>
      <c r="Q225" s="5">
        <v>-2000000000</v>
      </c>
      <c r="R225" s="5">
        <v>0</v>
      </c>
      <c r="S225" s="5">
        <v>-2000000000</v>
      </c>
      <c r="T225" s="5">
        <v>-2000000000</v>
      </c>
    </row>
    <row r="226" spans="3:20" ht="15.5" x14ac:dyDescent="0.35">
      <c r="C226" t="s">
        <v>15</v>
      </c>
      <c r="I226" s="5">
        <v>3071000000000</v>
      </c>
      <c r="J226" s="5">
        <v>763000000000</v>
      </c>
      <c r="K226" s="5">
        <v>2247000000000</v>
      </c>
      <c r="L226" s="5">
        <v>-4198000000000</v>
      </c>
      <c r="M226" s="5">
        <v>-608000000000</v>
      </c>
      <c r="N226" s="5">
        <v>-448000000000</v>
      </c>
      <c r="O226" s="5">
        <v>185000000000</v>
      </c>
      <c r="P226" s="5">
        <v>16000000000</v>
      </c>
      <c r="Q226" s="5">
        <v>-78000000000</v>
      </c>
      <c r="R226" s="5">
        <v>56000000000</v>
      </c>
      <c r="S226" s="5">
        <v>-131000000000</v>
      </c>
      <c r="T226" s="5">
        <v>31000000000</v>
      </c>
    </row>
    <row r="227" spans="3:20" ht="15.5" x14ac:dyDescent="0.35">
      <c r="C227" t="s">
        <v>17</v>
      </c>
      <c r="I227" s="6">
        <v>141.32</v>
      </c>
      <c r="J227" s="6">
        <v>35.119999999999997</v>
      </c>
      <c r="K227" s="6">
        <v>103.42</v>
      </c>
      <c r="L227" s="6">
        <v>-193.18</v>
      </c>
      <c r="M227" s="6">
        <v>-52.08</v>
      </c>
      <c r="N227" s="6">
        <v>-106.98</v>
      </c>
      <c r="O227" s="6">
        <v>44.28</v>
      </c>
      <c r="P227" s="6">
        <v>3.59</v>
      </c>
      <c r="Q227" s="6">
        <v>-19.489999999999998</v>
      </c>
      <c r="R227" s="6">
        <v>15.39</v>
      </c>
      <c r="S227" s="6">
        <v>-35.770000000000003</v>
      </c>
      <c r="T227" s="6">
        <v>13.14</v>
      </c>
    </row>
  </sheetData>
  <pageMargins left="0.7" right="0.7" top="0.75" bottom="0.75" header="0.3" footer="0.3"/>
  <ignoredErrors>
    <ignoredError sqref="A1:T228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8" width="18.83203125" customWidth="1"/>
  </cols>
  <sheetData>
    <row r="1" spans="1:28" ht="15.5" x14ac:dyDescent="0.35">
      <c r="C1" t="s">
        <v>916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  <c r="AB1" s="1">
        <v>39081</v>
      </c>
    </row>
    <row r="2" spans="1:28" ht="15.5" x14ac:dyDescent="0.35">
      <c r="C2" t="s">
        <v>917</v>
      </c>
      <c r="D2" s="2" vm="230">
        <f ca="1">IFERROR(_xlfn.STOCKHISTORY("XIDX:" &amp; $C$1, D3, , 0, 0, 1), "Libur")</f>
        <v>61</v>
      </c>
      <c r="E2" s="2" vm="36">
        <f ca="1">IFERROR(_xlfn.STOCKHISTORY("XIDX:" &amp; $C$1, E3, , 0, 0, 1), "Libur")</f>
        <v>50</v>
      </c>
      <c r="H2" s="2" vm="36">
        <f ca="1">IFERROR(INDEX(D2:G2,COUNT(D2:G2)),"")</f>
        <v>50</v>
      </c>
      <c r="I2" s="2" vm="231">
        <f t="shared" ref="I2:AB2" ca="1" si="0">IFERROR(_xlfn.STOCKHISTORY("XIDX:" &amp; $C$1, I1, , 0, 0, 1), "Libur")</f>
        <v>77</v>
      </c>
      <c r="J2" s="2" vm="124">
        <f t="shared" ca="1" si="0"/>
        <v>54</v>
      </c>
      <c r="K2" s="2" vm="232">
        <f t="shared" ca="1" si="0"/>
        <v>80</v>
      </c>
      <c r="L2" s="2" vm="233">
        <f t="shared" ca="1" si="0"/>
        <v>100.723</v>
      </c>
      <c r="M2" s="2" vm="234">
        <f t="shared" ca="1" si="0"/>
        <v>266.61959999999999</v>
      </c>
      <c r="N2" s="2" vm="235">
        <f t="shared" ca="1" si="0"/>
        <v>567.80100000000004</v>
      </c>
      <c r="O2" s="2" vm="236">
        <f t="shared" ca="1" si="0"/>
        <v>221.19550000000001</v>
      </c>
      <c r="P2" s="2" vm="237">
        <f t="shared" ca="1" si="0"/>
        <v>268.59460000000001</v>
      </c>
      <c r="Q2" s="2" vm="238">
        <f t="shared" ca="1" si="0"/>
        <v>645.67930000000001</v>
      </c>
      <c r="R2" s="2" vm="239">
        <f t="shared" ca="1" si="0"/>
        <v>700.39790000000005</v>
      </c>
      <c r="S2" s="2" vm="240">
        <f t="shared" ca="1" si="0"/>
        <v>766.06020000000001</v>
      </c>
      <c r="T2" s="2" vm="241">
        <f t="shared" ca="1" si="0"/>
        <v>820.77880000000005</v>
      </c>
      <c r="U2" s="2" vm="242">
        <f t="shared" ca="1" si="0"/>
        <v>678.51049999999998</v>
      </c>
      <c r="V2" s="2" vm="242">
        <f t="shared" ca="1" si="0"/>
        <v>678.51049999999998</v>
      </c>
      <c r="W2" s="2" vm="243">
        <f t="shared" ca="1" si="0"/>
        <v>634.73559999999998</v>
      </c>
      <c r="X2" s="2" vm="244">
        <f t="shared" ca="1" si="0"/>
        <v>685.10379999999998</v>
      </c>
      <c r="Y2" s="2" vm="245">
        <f t="shared" ca="1" si="0"/>
        <v>395.25220000000002</v>
      </c>
      <c r="Z2" s="2" vm="246">
        <f t="shared" ca="1" si="0"/>
        <v>210.80119999999999</v>
      </c>
      <c r="AA2" s="2" t="str">
        <f t="shared" ca="1" si="0"/>
        <v>Libur</v>
      </c>
      <c r="AB2" s="2" t="str">
        <f t="shared" ca="1" si="0"/>
        <v>Libur</v>
      </c>
    </row>
    <row r="3" spans="1:2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8" ht="15.5" x14ac:dyDescent="0.35">
      <c r="B4" t="s">
        <v>5</v>
      </c>
      <c r="C4" t="s">
        <v>6</v>
      </c>
      <c r="D4" s="2">
        <f>IFERROR(INDEX(D51:D500,MATCH($C$4,$C$51:$C$500,0)),"")</f>
        <v>1342145000000</v>
      </c>
      <c r="E4" s="2">
        <f>IFERROR(INDEX(E51:E500,MATCH($C$4,$C$51:$C$500,0)),"")</f>
        <v>1400864000000</v>
      </c>
      <c r="H4" s="2">
        <f>IFERROR(SUM(D4:G4)*(4/MAX(1,COUNT(D4:G4))),"")</f>
        <v>5486018000000</v>
      </c>
      <c r="I4" s="2">
        <f t="shared" ref="I4:AB4" si="1">IFERROR(INDEX(I51:I500,MATCH($C$4,$C$51:$C$500,0)),"")</f>
        <v>5437720000000</v>
      </c>
      <c r="J4" s="2">
        <f t="shared" si="1"/>
        <v>5454099000000</v>
      </c>
      <c r="K4" s="2">
        <f t="shared" si="1"/>
        <v>4861636000000</v>
      </c>
      <c r="L4" s="2">
        <f t="shared" si="1"/>
        <v>4128670000000</v>
      </c>
      <c r="M4" s="2">
        <f t="shared" si="1"/>
        <v>4217615000000</v>
      </c>
      <c r="N4" s="2">
        <f t="shared" si="1"/>
        <v>5308366000000</v>
      </c>
      <c r="O4" s="2">
        <f t="shared" si="1"/>
        <v>7764858000000</v>
      </c>
      <c r="P4" s="2">
        <f t="shared" si="1"/>
        <v>7980892000000</v>
      </c>
      <c r="Q4" s="2">
        <f t="shared" si="1"/>
        <v>9623094000000</v>
      </c>
      <c r="R4" s="2">
        <f t="shared" si="1"/>
        <v>9408677000000</v>
      </c>
      <c r="S4" s="2">
        <f t="shared" si="1"/>
        <v>8303973000000</v>
      </c>
      <c r="T4" s="2">
        <f t="shared" si="1"/>
        <v>7093455000000</v>
      </c>
      <c r="U4" s="2">
        <f t="shared" si="1"/>
        <v>5950023000000</v>
      </c>
      <c r="V4" s="2">
        <f t="shared" si="1"/>
        <v>5126381000000</v>
      </c>
      <c r="W4" s="2">
        <f t="shared" si="1"/>
        <v>4617461000000</v>
      </c>
      <c r="X4" s="2">
        <f t="shared" si="1"/>
        <v>3832626000000</v>
      </c>
      <c r="Y4" s="2">
        <f t="shared" si="1"/>
        <v>3687295000000</v>
      </c>
      <c r="Z4" s="2">
        <f t="shared" si="1"/>
        <v>3371830000000</v>
      </c>
      <c r="AA4" s="2">
        <f t="shared" si="1"/>
        <v>3211879000000</v>
      </c>
      <c r="AB4" s="2">
        <f t="shared" si="1"/>
        <v>3068743000000</v>
      </c>
    </row>
    <row r="5" spans="1:28" ht="15.5" x14ac:dyDescent="0.35">
      <c r="B5" t="s">
        <v>7</v>
      </c>
      <c r="C5" t="s">
        <v>8</v>
      </c>
      <c r="D5" s="2">
        <f>IFERROR(INDEX(D51:D500,MATCH($C$5,$C$51:$C$500,0)),"")</f>
        <v>219517000000</v>
      </c>
      <c r="E5" s="2">
        <f>IFERROR(INDEX(E51:E500,MATCH($C$5,$C$51:$C$500,0)),"")</f>
        <v>4330000000</v>
      </c>
      <c r="H5" s="2">
        <f>IFERROR(SUM(D5:G5)*(4/MAX(1,COUNT(D5:G5))),"")</f>
        <v>447694000000</v>
      </c>
      <c r="I5" s="2">
        <f t="shared" ref="I5:AB5" si="2">IFERROR(INDEX(I51:I500,MATCH($C$5,$C$51:$C$500,0)),"")</f>
        <v>77857000000</v>
      </c>
      <c r="J5" s="2">
        <f t="shared" si="2"/>
        <v>-6148908000000</v>
      </c>
      <c r="K5" s="2">
        <f t="shared" si="2"/>
        <v>-6024463000000</v>
      </c>
      <c r="L5" s="2">
        <f t="shared" si="2"/>
        <v>-4984356000000</v>
      </c>
      <c r="M5" s="2">
        <f t="shared" si="2"/>
        <v>-2279110000000</v>
      </c>
      <c r="N5" s="2">
        <f t="shared" si="2"/>
        <v>-3039576000000</v>
      </c>
      <c r="O5" s="2">
        <f t="shared" si="2"/>
        <v>310605000000</v>
      </c>
      <c r="P5" s="2">
        <f t="shared" si="2"/>
        <v>378410000000</v>
      </c>
      <c r="Q5" s="2">
        <f t="shared" si="2"/>
        <v>174240000000</v>
      </c>
      <c r="R5" s="2">
        <f t="shared" si="2"/>
        <v>2283240000000</v>
      </c>
      <c r="S5" s="2">
        <f t="shared" si="2"/>
        <v>942377000000</v>
      </c>
      <c r="T5" s="2">
        <f t="shared" si="2"/>
        <v>740122000000</v>
      </c>
      <c r="U5" s="2">
        <f t="shared" si="2"/>
        <v>879719000000</v>
      </c>
      <c r="V5" s="2">
        <f t="shared" si="2"/>
        <v>834307000000</v>
      </c>
      <c r="W5" s="2">
        <f t="shared" si="2"/>
        <v>743943000000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</row>
    <row r="6" spans="1:28" ht="15.5" x14ac:dyDescent="0.35">
      <c r="B6" t="s">
        <v>9</v>
      </c>
      <c r="C6" t="s">
        <v>10</v>
      </c>
      <c r="D6" s="2">
        <f>IFERROR(INDEX(D51:D500,MATCH($C$6,$C$51:$C$500,0)),"")</f>
        <v>8264549000000</v>
      </c>
      <c r="E6" s="2">
        <f>IFERROR(INDEX(E51:E500,MATCH($C$6,$C$51:$C$500,0)),"")</f>
        <v>8044801000000</v>
      </c>
      <c r="H6" s="2">
        <f>IFERROR(INDEX(D6:G6,COUNT(D6:G6)),"")</f>
        <v>8044801000000</v>
      </c>
      <c r="I6" s="2">
        <f t="shared" ref="I6:AB6" si="3">IFERROR(INDEX(I51:I500,MATCH($C$6,$C$51:$C$500,0)),"")</f>
        <v>8040307000000</v>
      </c>
      <c r="J6" s="2">
        <f t="shared" si="3"/>
        <v>7961786000000</v>
      </c>
      <c r="K6" s="2">
        <f t="shared" si="3"/>
        <v>14110163000000</v>
      </c>
      <c r="L6" s="2">
        <f t="shared" si="3"/>
        <v>11216605000000</v>
      </c>
      <c r="M6" s="2">
        <f t="shared" si="3"/>
        <v>13205904000000</v>
      </c>
      <c r="N6" s="2">
        <f t="shared" si="3"/>
        <v>8466442000000</v>
      </c>
      <c r="O6" s="2">
        <f t="shared" si="3"/>
        <v>8905485000000</v>
      </c>
      <c r="P6" s="2">
        <f t="shared" si="3"/>
        <v>8594437000000</v>
      </c>
      <c r="Q6" s="2">
        <f t="shared" si="3"/>
        <v>6758952000000</v>
      </c>
      <c r="R6" s="2">
        <f t="shared" si="3"/>
        <v>9537932000000</v>
      </c>
      <c r="S6" s="2">
        <f t="shared" si="3"/>
        <v>7535179000000</v>
      </c>
      <c r="T6" s="2">
        <f t="shared" si="3"/>
        <v>6821480000000</v>
      </c>
      <c r="U6" s="2">
        <f t="shared" si="3"/>
        <v>6213369000000</v>
      </c>
      <c r="V6" s="2">
        <f t="shared" si="3"/>
        <v>4996742000000</v>
      </c>
      <c r="W6" s="2">
        <f t="shared" si="3"/>
        <v>4374094000000</v>
      </c>
      <c r="X6" s="2">
        <f t="shared" si="3"/>
        <v>2891958000000</v>
      </c>
      <c r="Y6" s="2">
        <f t="shared" si="3"/>
        <v>2541364000000</v>
      </c>
      <c r="Z6" s="2">
        <f t="shared" si="3"/>
        <v>2167970000000</v>
      </c>
      <c r="AA6" s="2">
        <f t="shared" si="3"/>
        <v>1969724000000</v>
      </c>
      <c r="AB6" s="2">
        <f t="shared" si="3"/>
        <v>1672799000000</v>
      </c>
    </row>
    <row r="7" spans="1:28" ht="15.5" x14ac:dyDescent="0.35">
      <c r="B7" t="s">
        <v>11</v>
      </c>
      <c r="C7" t="s">
        <v>12</v>
      </c>
      <c r="D7" s="3">
        <f>IFERROR(INDEX(D51:D500,MATCH($C$7,$C$51:$C$500,0))/1000000000,"")</f>
        <v>187.89</v>
      </c>
      <c r="E7" s="3">
        <f>IFERROR(INDEX(E51:E500,MATCH($C$7,$C$51:$C$500,0))/1000000000,"")</f>
        <v>187.89</v>
      </c>
      <c r="H7" s="3">
        <f>IFERROR(INDEX(D7:G7,COUNT(D7:G7)),"")</f>
        <v>187.89</v>
      </c>
      <c r="I7" s="3">
        <f t="shared" ref="I7:AB7" si="4">IFERROR(INDEX(I51:I500,MATCH($C$7,$C$51:$C$500,0))/1000000000,"")</f>
        <v>187.89</v>
      </c>
      <c r="J7" s="3">
        <f t="shared" si="4"/>
        <v>187.89</v>
      </c>
      <c r="K7" s="3">
        <f t="shared" si="4"/>
        <v>187.89</v>
      </c>
      <c r="L7" s="3">
        <f t="shared" si="4"/>
        <v>67.89</v>
      </c>
      <c r="M7" s="3">
        <f t="shared" si="4"/>
        <v>67.89</v>
      </c>
      <c r="N7" s="3">
        <f t="shared" si="4"/>
        <v>32.67</v>
      </c>
      <c r="O7" s="3">
        <f t="shared" si="4"/>
        <v>11.65</v>
      </c>
      <c r="P7" s="3">
        <f t="shared" si="4"/>
        <v>11.65</v>
      </c>
      <c r="Q7" s="3">
        <f t="shared" si="4"/>
        <v>9.09</v>
      </c>
      <c r="R7" s="3">
        <f t="shared" si="4"/>
        <v>9.09</v>
      </c>
      <c r="S7" s="3">
        <f t="shared" si="4"/>
        <v>9.09</v>
      </c>
      <c r="T7" s="3">
        <f t="shared" si="4"/>
        <v>9.09</v>
      </c>
      <c r="U7" s="3">
        <f t="shared" si="4"/>
        <v>8.5</v>
      </c>
      <c r="V7" s="3">
        <f t="shared" si="4"/>
        <v>7.97</v>
      </c>
      <c r="W7" s="3">
        <f t="shared" si="4"/>
        <v>7.96</v>
      </c>
      <c r="X7" s="3">
        <f t="shared" si="4"/>
        <v>6.15</v>
      </c>
      <c r="Y7" s="3">
        <f t="shared" si="4"/>
        <v>6.01</v>
      </c>
      <c r="Z7" s="3">
        <f t="shared" si="4"/>
        <v>5.71</v>
      </c>
      <c r="AA7" s="3">
        <f t="shared" si="4"/>
        <v>5.71</v>
      </c>
      <c r="AB7" s="3">
        <f t="shared" si="4"/>
        <v>5.63</v>
      </c>
    </row>
    <row r="8" spans="1:2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1368000000000</v>
      </c>
      <c r="E8" s="2">
        <f>IFERROR(INDEX(E51:E500,MATCH("Free cash flow (Quarter)",$C$51:$C$500,0)),"")</f>
        <v>-2674000000000</v>
      </c>
      <c r="H8" s="2">
        <f>IFERROR(INDEX(D8:G8,COUNT(D8:G8)),"")</f>
        <v>-2674000000000</v>
      </c>
      <c r="I8" s="2">
        <f t="shared" ref="I8:AB8" si="5">IFERROR(INDEX(I51:I500,MATCH($C$8,$C$51:$C$500,0)),"")</f>
        <v>2409000000000</v>
      </c>
      <c r="J8" s="2">
        <f t="shared" si="5"/>
        <v>-7497000000000</v>
      </c>
      <c r="K8" s="2">
        <f t="shared" si="5"/>
        <v>-10377000000000</v>
      </c>
      <c r="L8" s="2">
        <f t="shared" si="5"/>
        <v>-325000000000</v>
      </c>
      <c r="M8" s="2">
        <f t="shared" si="5"/>
        <v>13378000000000</v>
      </c>
      <c r="N8" s="2">
        <f t="shared" si="5"/>
        <v>-13979000000000</v>
      </c>
      <c r="O8" s="2">
        <f t="shared" si="5"/>
        <v>-2294000000000</v>
      </c>
      <c r="P8" s="2">
        <f t="shared" si="5"/>
        <v>-6447000000000</v>
      </c>
      <c r="Q8" s="2">
        <f t="shared" si="5"/>
        <v>-1814000000000</v>
      </c>
      <c r="R8" s="2">
        <f t="shared" si="5"/>
        <v>2362000000000</v>
      </c>
      <c r="S8" s="2">
        <f t="shared" si="5"/>
        <v>93000000000</v>
      </c>
      <c r="T8" s="2">
        <f t="shared" si="5"/>
        <v>3214000000000</v>
      </c>
      <c r="U8" s="2">
        <f t="shared" si="5"/>
        <v>-1227000000000</v>
      </c>
      <c r="V8" s="2">
        <f t="shared" si="5"/>
        <v>2823000000000</v>
      </c>
      <c r="W8" s="2">
        <f t="shared" si="5"/>
        <v>-3303000000000</v>
      </c>
      <c r="X8" s="2">
        <f t="shared" si="5"/>
        <v>5109000000000</v>
      </c>
      <c r="Y8" s="2">
        <f t="shared" si="5"/>
        <v>-2262000000000</v>
      </c>
      <c r="Z8" s="2">
        <f t="shared" si="5"/>
        <v>-2730000000000</v>
      </c>
      <c r="AA8" s="2">
        <f t="shared" si="5"/>
        <v>-2298000000000</v>
      </c>
      <c r="AB8" s="2">
        <f t="shared" si="5"/>
        <v>6920000000000</v>
      </c>
    </row>
    <row r="9" spans="1:28" ht="15.5" x14ac:dyDescent="0.35">
      <c r="A9" t="s">
        <v>16</v>
      </c>
      <c r="C9" t="s">
        <v>17</v>
      </c>
      <c r="D9" s="3">
        <f>IFERROR(INDEX(D51:D500,MATCH("Free cash flow per share (Quarter)",$C$51:$C$500,0)),"")</f>
        <v>7.28</v>
      </c>
      <c r="E9" s="3">
        <f>IFERROR(INDEX(E51:E500,MATCH("Free cash flow per share (Quarter)",$C$51:$C$500,0)),"")</f>
        <v>-14.23</v>
      </c>
      <c r="H9" s="3">
        <f>IFERROR(INDEX(D9:G9,COUNT(D9:G9)),"")</f>
        <v>-14.23</v>
      </c>
      <c r="I9" s="3">
        <f t="shared" ref="I9:AB9" si="6">IFERROR(INDEX(I51:I500,MATCH($C$9,$C$51:$C$500,0)),"")</f>
        <v>12.82</v>
      </c>
      <c r="J9" s="3">
        <f t="shared" si="6"/>
        <v>-39.9</v>
      </c>
      <c r="K9" s="3">
        <f t="shared" si="6"/>
        <v>-55.23</v>
      </c>
      <c r="L9" s="3">
        <f t="shared" si="6"/>
        <v>-4.79</v>
      </c>
      <c r="M9" s="3">
        <f t="shared" si="6"/>
        <v>197.06</v>
      </c>
      <c r="N9" s="3">
        <f t="shared" si="6"/>
        <v>-427.86</v>
      </c>
      <c r="O9" s="3">
        <f t="shared" si="6"/>
        <v>-196.9</v>
      </c>
      <c r="P9" s="3">
        <f t="shared" si="6"/>
        <v>-553.26</v>
      </c>
      <c r="Q9" s="3">
        <f t="shared" si="6"/>
        <v>-199.68</v>
      </c>
      <c r="R9" s="3">
        <f t="shared" si="6"/>
        <v>259.98</v>
      </c>
      <c r="S9" s="3">
        <f t="shared" si="6"/>
        <v>10.27</v>
      </c>
      <c r="T9" s="3">
        <f t="shared" si="6"/>
        <v>353.75</v>
      </c>
      <c r="U9" s="3">
        <f t="shared" si="6"/>
        <v>-144.37</v>
      </c>
      <c r="V9" s="3">
        <f t="shared" si="6"/>
        <v>354.22</v>
      </c>
      <c r="W9" s="3">
        <f t="shared" si="6"/>
        <v>-415.18</v>
      </c>
      <c r="X9" s="3">
        <f t="shared" si="6"/>
        <v>830.1</v>
      </c>
      <c r="Y9" s="3">
        <f t="shared" si="6"/>
        <v>-376.51</v>
      </c>
      <c r="Z9" s="3">
        <f t="shared" si="6"/>
        <v>-477.84</v>
      </c>
      <c r="AA9" s="3">
        <f t="shared" si="6"/>
        <v>-402.37</v>
      </c>
      <c r="AB9" s="3">
        <f t="shared" si="6"/>
        <v>1230.21</v>
      </c>
    </row>
    <row r="10" spans="1:28" ht="15.5" x14ac:dyDescent="0.35">
      <c r="C10" t="s">
        <v>18</v>
      </c>
      <c r="D10" s="3">
        <f ca="1">IFERROR(IF(D9=0,"",D2/D9),"")</f>
        <v>8.3791208791208796</v>
      </c>
      <c r="E10" s="3">
        <f ca="1">IFERROR(IF(E9=0,"",E2/E9),"")</f>
        <v>-3.5137034434293746</v>
      </c>
      <c r="I10" s="3">
        <f t="shared" ref="I10:AB10" ca="1" si="7">IFERROR(IF(I9=0,"",I2/I9),"")</f>
        <v>6.0062402496099843</v>
      </c>
      <c r="J10" s="3">
        <f t="shared" ca="1" si="7"/>
        <v>-1.3533834586466167</v>
      </c>
      <c r="K10" s="3">
        <f t="shared" ca="1" si="7"/>
        <v>-1.4484881405033496</v>
      </c>
      <c r="L10" s="3">
        <f t="shared" ca="1" si="7"/>
        <v>-21.027766179540709</v>
      </c>
      <c r="M10" s="3">
        <f t="shared" ca="1" si="7"/>
        <v>1.3529869075408505</v>
      </c>
      <c r="N10" s="3">
        <f t="shared" ca="1" si="7"/>
        <v>-1.3270719394194364</v>
      </c>
      <c r="O10" s="3">
        <f t="shared" ca="1" si="7"/>
        <v>-1.1233900457084816</v>
      </c>
      <c r="P10" s="3">
        <f t="shared" ca="1" si="7"/>
        <v>-0.48547626793912452</v>
      </c>
      <c r="Q10" s="3">
        <f t="shared" ca="1" si="7"/>
        <v>-3.2335702123397434</v>
      </c>
      <c r="R10" s="3">
        <f t="shared" ca="1" si="7"/>
        <v>2.6940453111777831</v>
      </c>
      <c r="S10" s="3">
        <f t="shared" ca="1" si="7"/>
        <v>74.592035053554042</v>
      </c>
      <c r="T10" s="3">
        <f t="shared" ca="1" si="7"/>
        <v>2.3202227561837456</v>
      </c>
      <c r="U10" s="3">
        <f t="shared" ca="1" si="7"/>
        <v>-4.6998025905659064</v>
      </c>
      <c r="V10" s="3">
        <f t="shared" ca="1" si="7"/>
        <v>1.9155059002879564</v>
      </c>
      <c r="W10" s="3">
        <f t="shared" ca="1" si="7"/>
        <v>-1.5288202707259502</v>
      </c>
      <c r="X10" s="3">
        <f t="shared" ca="1" si="7"/>
        <v>0.82532682809300084</v>
      </c>
      <c r="Y10" s="3">
        <f t="shared" ca="1" si="7"/>
        <v>-1.0497787575363204</v>
      </c>
      <c r="Z10" s="3">
        <f t="shared" ca="1" si="7"/>
        <v>-0.44115436129248287</v>
      </c>
      <c r="AA10" s="3" t="str">
        <f t="shared" ca="1" si="7"/>
        <v/>
      </c>
      <c r="AB10" s="3" t="str">
        <f t="shared" ca="1" si="7"/>
        <v/>
      </c>
    </row>
    <row r="11" spans="1:28" ht="15.5" x14ac:dyDescent="0.35">
      <c r="B11" t="s">
        <v>19</v>
      </c>
      <c r="C11" t="s">
        <v>20</v>
      </c>
      <c r="D11" s="2">
        <f>IFERROR(INDEX(D51:D500,MATCH($C$11,$C$51:$C$500,0)),"")</f>
        <v>391989000000</v>
      </c>
      <c r="E11" s="2">
        <f>IFERROR(INDEX(E51:E500,MATCH($C$11,$C$51:$C$500,0)),"")</f>
        <v>433139000000</v>
      </c>
      <c r="H11" s="2">
        <f>IFERROR(INDEX(D11:G11,COUNT(D11:G11)),"")</f>
        <v>433139000000</v>
      </c>
      <c r="I11" s="2">
        <f t="shared" ref="I11:AB11" si="8">IFERROR(INDEX(I51:I500,MATCH($C$11,$C$51:$C$500,0)),"")</f>
        <v>333954000000</v>
      </c>
      <c r="J11" s="2">
        <f t="shared" si="8"/>
        <v>369083000000</v>
      </c>
      <c r="K11" s="2">
        <f t="shared" si="8"/>
        <v>289184000000</v>
      </c>
      <c r="L11" s="2">
        <f t="shared" si="8"/>
        <v>524320000000</v>
      </c>
      <c r="M11" s="2">
        <f t="shared" si="8"/>
        <v>472213000000</v>
      </c>
      <c r="N11" s="2">
        <f t="shared" si="8"/>
        <v>600087000000</v>
      </c>
      <c r="O11" s="2">
        <f t="shared" si="8"/>
        <v>836192000000</v>
      </c>
      <c r="P11" s="2">
        <f t="shared" si="8"/>
        <v>816250000000</v>
      </c>
      <c r="Q11" s="2">
        <f t="shared" si="8"/>
        <v>678480000000</v>
      </c>
      <c r="R11" s="2">
        <f t="shared" si="8"/>
        <v>679665000000</v>
      </c>
      <c r="S11" s="2">
        <f t="shared" si="8"/>
        <v>850473000000</v>
      </c>
      <c r="T11" s="2">
        <f t="shared" si="8"/>
        <v>1023317000000</v>
      </c>
      <c r="U11" s="2">
        <f t="shared" si="8"/>
        <v>1020193000000</v>
      </c>
      <c r="V11" s="2">
        <f t="shared" si="8"/>
        <v>908662000000</v>
      </c>
      <c r="W11" s="2">
        <f t="shared" si="8"/>
        <v>747411000000</v>
      </c>
      <c r="X11" s="2">
        <f t="shared" si="8"/>
        <v>778743000000</v>
      </c>
      <c r="Y11" s="2">
        <f t="shared" si="8"/>
        <v>767238000000</v>
      </c>
      <c r="Z11" s="2">
        <f t="shared" si="8"/>
        <v>683155000000</v>
      </c>
      <c r="AA11" s="2">
        <f t="shared" si="8"/>
        <v>421803000000</v>
      </c>
      <c r="AB11" s="2">
        <f t="shared" si="8"/>
        <v>275562000000</v>
      </c>
    </row>
    <row r="12" spans="1:2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B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  <c r="AB12" s="2">
        <f t="shared" si="9"/>
        <v>0</v>
      </c>
    </row>
    <row r="13" spans="1:2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B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  <c r="AB13" s="2">
        <f t="shared" si="10"/>
        <v>0</v>
      </c>
    </row>
    <row r="14" spans="1:2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B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  <c r="AB14" s="2" t="str">
        <f t="shared" si="11"/>
        <v/>
      </c>
    </row>
    <row r="15" spans="1:28" ht="15.5" x14ac:dyDescent="0.35">
      <c r="C15" t="s">
        <v>28</v>
      </c>
      <c r="D15" s="2">
        <f>IFERROR(INDEX(D51:D500,MATCH($C$15,$C$51:$C$500,0)),"")</f>
        <v>-2733000000</v>
      </c>
      <c r="E15" s="2">
        <f>IFERROR(INDEX(E51:E500,MATCH($C$15,$C$51:$C$500,0)),"")</f>
        <v>-3353000000</v>
      </c>
      <c r="H15" s="2">
        <f>IFERROR(SUM(D15:G15)*(4/MAX(1,COUNT(D15:G15))),"")</f>
        <v>-12172000000</v>
      </c>
      <c r="I15" s="2">
        <f t="shared" ref="I15:AB15" si="12">IFERROR(INDEX(I51:I500,MATCH($C$15,$C$51:$C$500,0)),"")</f>
        <v>-17150000000</v>
      </c>
      <c r="J15" s="2">
        <f t="shared" si="12"/>
        <v>-1424400000000</v>
      </c>
      <c r="K15" s="2">
        <f t="shared" si="12"/>
        <v>731684000000</v>
      </c>
      <c r="L15" s="2">
        <f t="shared" si="12"/>
        <v>113152000000</v>
      </c>
      <c r="M15" s="2">
        <f t="shared" si="12"/>
        <v>841746000000</v>
      </c>
      <c r="N15" s="2">
        <f t="shared" si="12"/>
        <v>664760000000</v>
      </c>
      <c r="O15" s="2">
        <f t="shared" si="12"/>
        <v>82955000000</v>
      </c>
      <c r="P15" s="2">
        <f t="shared" si="12"/>
        <v>-26365000000</v>
      </c>
      <c r="Q15" s="2">
        <f t="shared" si="12"/>
        <v>14082000000</v>
      </c>
      <c r="R15" s="2">
        <f t="shared" si="12"/>
        <v>-266535000000</v>
      </c>
      <c r="S15" s="2">
        <f t="shared" si="12"/>
        <v>-214421000000</v>
      </c>
      <c r="T15" s="2">
        <f t="shared" si="12"/>
        <v>-244313000000</v>
      </c>
      <c r="U15" s="2">
        <f t="shared" si="12"/>
        <v>-258983000000</v>
      </c>
      <c r="V15" s="2">
        <f t="shared" si="12"/>
        <v>-224651000000</v>
      </c>
      <c r="W15" s="2">
        <f t="shared" si="12"/>
        <v>-198926000000</v>
      </c>
      <c r="X15" s="2">
        <f t="shared" si="12"/>
        <v>-174304000000</v>
      </c>
      <c r="Y15" s="2">
        <f t="shared" si="12"/>
        <v>-158096000000</v>
      </c>
      <c r="Z15" s="2">
        <f t="shared" si="12"/>
        <v>-181995000000</v>
      </c>
      <c r="AA15" s="2">
        <f t="shared" si="12"/>
        <v>-168350000000</v>
      </c>
      <c r="AB15" s="2">
        <f t="shared" si="12"/>
        <v>-144397000000</v>
      </c>
    </row>
    <row r="16" spans="1:28" ht="15.5" x14ac:dyDescent="0.35">
      <c r="C16" t="s">
        <v>29</v>
      </c>
      <c r="D16" s="2">
        <f>IFERROR(INDEX(D51:D500,MATCH($C$16,$C$51:$C$500,0)),"")</f>
        <v>11083000000</v>
      </c>
      <c r="E16" s="2">
        <f>IFERROR(INDEX(E51:E500,MATCH($C$16,$C$51:$C$500,0)),"")</f>
        <v>8611000000</v>
      </c>
      <c r="H16" s="2">
        <f>IFERROR(SUM(D16:G16)*(4/MAX(1,COUNT(D16:G16))),"")</f>
        <v>39388000000</v>
      </c>
      <c r="I16" s="2">
        <f t="shared" ref="I16:AB16" si="13">IFERROR(INDEX(I51:I500,MATCH($C$16,$C$51:$C$500,0)),"")</f>
        <v>142559000000</v>
      </c>
      <c r="J16" s="2">
        <f t="shared" si="13"/>
        <v>-4904220000000</v>
      </c>
      <c r="K16" s="2">
        <f t="shared" si="13"/>
        <v>-6787387000000</v>
      </c>
      <c r="L16" s="2">
        <f t="shared" si="13"/>
        <v>-5145656000000</v>
      </c>
      <c r="M16" s="2">
        <f t="shared" si="13"/>
        <v>-3144025000000</v>
      </c>
      <c r="N16" s="2">
        <f t="shared" si="13"/>
        <v>-3922869000000</v>
      </c>
      <c r="O16" s="2">
        <f t="shared" si="13"/>
        <v>133794000000</v>
      </c>
      <c r="P16" s="2">
        <f t="shared" si="13"/>
        <v>216335000000</v>
      </c>
      <c r="Q16" s="2">
        <f t="shared" si="13"/>
        <v>121819000000</v>
      </c>
      <c r="R16" s="2">
        <f t="shared" si="13"/>
        <v>1357170000000</v>
      </c>
      <c r="S16" s="2">
        <f t="shared" si="13"/>
        <v>1178728000000</v>
      </c>
      <c r="T16" s="2">
        <f t="shared" si="13"/>
        <v>971121000000</v>
      </c>
      <c r="U16" s="2">
        <f t="shared" si="13"/>
        <v>1193605000000</v>
      </c>
      <c r="V16" s="2">
        <f t="shared" si="13"/>
        <v>1059370000000</v>
      </c>
      <c r="W16" s="2">
        <f t="shared" si="13"/>
        <v>940404000000</v>
      </c>
      <c r="X16" s="2">
        <f t="shared" si="13"/>
        <v>667065000000</v>
      </c>
      <c r="Y16" s="2">
        <f t="shared" si="13"/>
        <v>520333000000</v>
      </c>
      <c r="Z16" s="2">
        <f t="shared" si="13"/>
        <v>550837000000</v>
      </c>
      <c r="AA16" s="2">
        <f t="shared" si="13"/>
        <v>543611000000</v>
      </c>
      <c r="AB16" s="2">
        <f t="shared" si="13"/>
        <v>459903000000</v>
      </c>
    </row>
    <row r="17" spans="1:28" ht="15.5" x14ac:dyDescent="0.35">
      <c r="A17" t="s">
        <v>30</v>
      </c>
    </row>
    <row r="18" spans="1:2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918</v>
      </c>
      <c r="AB18" t="s">
        <v>919</v>
      </c>
    </row>
    <row r="19" spans="1:28" ht="15.5" x14ac:dyDescent="0.35">
      <c r="A19" t="s">
        <v>50</v>
      </c>
      <c r="C19" t="s">
        <v>51</v>
      </c>
    </row>
    <row r="20" spans="1:28" ht="15.5" x14ac:dyDescent="0.35">
      <c r="A20" t="s">
        <v>52</v>
      </c>
      <c r="C20" t="s">
        <v>53</v>
      </c>
      <c r="D20" s="2">
        <f ca="1">IFERROR(D21*D2,"")</f>
        <v>11461290000000</v>
      </c>
      <c r="E20" s="2">
        <f ca="1">IFERROR(E21*E2,"")</f>
        <v>9394500000000</v>
      </c>
      <c r="H20" s="2">
        <f t="shared" ref="H20:AB20" ca="1" si="14">IFERROR(H21*H2,"")</f>
        <v>9394500000000</v>
      </c>
      <c r="I20" s="2">
        <f t="shared" ca="1" si="14"/>
        <v>14467530000000</v>
      </c>
      <c r="J20" s="2">
        <f t="shared" ca="1" si="14"/>
        <v>10146060000000</v>
      </c>
      <c r="K20" s="2">
        <f t="shared" ca="1" si="14"/>
        <v>15031200000000</v>
      </c>
      <c r="L20" s="2">
        <f t="shared" ca="1" si="14"/>
        <v>6838084470000</v>
      </c>
      <c r="M20" s="2">
        <f t="shared" ca="1" si="14"/>
        <v>18100804644000</v>
      </c>
      <c r="N20" s="2">
        <f t="shared" ca="1" si="14"/>
        <v>18550058670000</v>
      </c>
      <c r="O20" s="2">
        <f t="shared" ca="1" si="14"/>
        <v>2576927575000</v>
      </c>
      <c r="P20" s="2">
        <f t="shared" ca="1" si="14"/>
        <v>3129127090000</v>
      </c>
      <c r="Q20" s="2">
        <f t="shared" ca="1" si="14"/>
        <v>5869224837000</v>
      </c>
      <c r="R20" s="2">
        <f t="shared" ca="1" si="14"/>
        <v>6366616911000</v>
      </c>
      <c r="S20" s="2">
        <f t="shared" ca="1" si="14"/>
        <v>6963487218000</v>
      </c>
      <c r="T20" s="2">
        <f t="shared" ca="1" si="14"/>
        <v>7460879292000</v>
      </c>
      <c r="U20" s="2">
        <f t="shared" ca="1" si="14"/>
        <v>5767339250000</v>
      </c>
      <c r="V20" s="2">
        <f t="shared" ca="1" si="14"/>
        <v>5407728685000</v>
      </c>
      <c r="W20" s="2">
        <f t="shared" ca="1" si="14"/>
        <v>5052495376000</v>
      </c>
      <c r="X20" s="2">
        <f t="shared" ca="1" si="14"/>
        <v>4213388370000</v>
      </c>
      <c r="Y20" s="2">
        <f t="shared" ca="1" si="14"/>
        <v>2375465722000</v>
      </c>
      <c r="Z20" s="2">
        <f t="shared" ca="1" si="14"/>
        <v>1203674852000</v>
      </c>
      <c r="AA20" s="2" t="str">
        <f t="shared" ca="1" si="14"/>
        <v/>
      </c>
      <c r="AB20" s="2" t="str">
        <f t="shared" ca="1" si="14"/>
        <v/>
      </c>
    </row>
    <row r="21" spans="1:28" ht="15.5" x14ac:dyDescent="0.35">
      <c r="C21" t="s">
        <v>12</v>
      </c>
      <c r="D21" s="2">
        <f>IFERROR(INDEX(D51:D500,MATCH($C$7,$C$51:$C$500,0)),"")</f>
        <v>187890000000</v>
      </c>
      <c r="E21" s="2">
        <f>IFERROR(INDEX(E51:E500,MATCH($C$7,$C$51:$C$500,0)),"")</f>
        <v>187890000000</v>
      </c>
      <c r="H21" s="2">
        <f>IFERROR(INDEX(D21:G21,COUNT(D21:G21)),"")</f>
        <v>187890000000</v>
      </c>
      <c r="I21" s="2">
        <f t="shared" ref="I21:AB21" si="15">IFERROR(INDEX(I51:I500,MATCH($C$7,$C$51:$C$500,0)),"")</f>
        <v>187890000000</v>
      </c>
      <c r="J21" s="2">
        <f t="shared" si="15"/>
        <v>187890000000</v>
      </c>
      <c r="K21" s="2">
        <f t="shared" si="15"/>
        <v>187890000000</v>
      </c>
      <c r="L21" s="2">
        <f t="shared" si="15"/>
        <v>67890000000</v>
      </c>
      <c r="M21" s="2">
        <f t="shared" si="15"/>
        <v>67890000000</v>
      </c>
      <c r="N21" s="2">
        <f t="shared" si="15"/>
        <v>32670000000</v>
      </c>
      <c r="O21" s="2">
        <f t="shared" si="15"/>
        <v>11650000000</v>
      </c>
      <c r="P21" s="2">
        <f t="shared" si="15"/>
        <v>11650000000</v>
      </c>
      <c r="Q21" s="2">
        <f t="shared" si="15"/>
        <v>9090000000</v>
      </c>
      <c r="R21" s="2">
        <f t="shared" si="15"/>
        <v>9090000000</v>
      </c>
      <c r="S21" s="2">
        <f t="shared" si="15"/>
        <v>9090000000</v>
      </c>
      <c r="T21" s="2">
        <f t="shared" si="15"/>
        <v>9090000000</v>
      </c>
      <c r="U21" s="2">
        <f t="shared" si="15"/>
        <v>8500000000</v>
      </c>
      <c r="V21" s="2">
        <f t="shared" si="15"/>
        <v>7970000000</v>
      </c>
      <c r="W21" s="2">
        <f t="shared" si="15"/>
        <v>7960000000</v>
      </c>
      <c r="X21" s="2">
        <f t="shared" si="15"/>
        <v>6150000000</v>
      </c>
      <c r="Y21" s="2">
        <f t="shared" si="15"/>
        <v>6010000000</v>
      </c>
      <c r="Z21" s="2">
        <f t="shared" si="15"/>
        <v>5710000000</v>
      </c>
      <c r="AA21" s="2">
        <f t="shared" si="15"/>
        <v>5710000000</v>
      </c>
      <c r="AB21" s="2">
        <f t="shared" si="15"/>
        <v>5630000000</v>
      </c>
    </row>
    <row r="23" spans="1:28" ht="15.5" x14ac:dyDescent="0.35">
      <c r="B23" t="s">
        <v>54</v>
      </c>
      <c r="C23" t="s">
        <v>55</v>
      </c>
      <c r="D23" s="3">
        <f>IFERROR(D5/D6*100,"")</f>
        <v>2.6561279992410958</v>
      </c>
      <c r="E23" s="3">
        <f>IFERROR(E5/E6*100,"")</f>
        <v>5.3823581217235829E-2</v>
      </c>
      <c r="H23" s="3">
        <f t="shared" ref="H23:AB23" si="16">IFERROR(H5/H6*100,"")</f>
        <v>5.565010246990572</v>
      </c>
      <c r="I23" s="3">
        <f t="shared" si="16"/>
        <v>0.96833367183616248</v>
      </c>
      <c r="J23" s="3">
        <f t="shared" si="16"/>
        <v>-77.230259642748507</v>
      </c>
      <c r="K23" s="3">
        <f t="shared" si="16"/>
        <v>-42.695913576618501</v>
      </c>
      <c r="L23" s="3">
        <f t="shared" si="16"/>
        <v>-44.437296312030242</v>
      </c>
      <c r="M23" s="3">
        <f t="shared" si="16"/>
        <v>-17.258265696918588</v>
      </c>
      <c r="N23" s="3">
        <f t="shared" si="16"/>
        <v>-35.90145659770657</v>
      </c>
      <c r="O23" s="3">
        <f t="shared" si="16"/>
        <v>3.4877943200173824</v>
      </c>
      <c r="P23" s="3">
        <f t="shared" si="16"/>
        <v>4.4029643826582241</v>
      </c>
      <c r="Q23" s="3">
        <f t="shared" si="16"/>
        <v>2.5779144459081822</v>
      </c>
      <c r="R23" s="3">
        <f t="shared" si="16"/>
        <v>23.938522522492299</v>
      </c>
      <c r="S23" s="3">
        <f t="shared" si="16"/>
        <v>12.506365144079524</v>
      </c>
      <c r="T23" s="3">
        <f t="shared" si="16"/>
        <v>10.849874220843571</v>
      </c>
      <c r="U23" s="3">
        <f t="shared" si="16"/>
        <v>14.158486321993752</v>
      </c>
      <c r="V23" s="3">
        <f t="shared" si="16"/>
        <v>16.697019778087402</v>
      </c>
      <c r="W23" s="3">
        <f t="shared" si="16"/>
        <v>17.00793352863473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  <c r="AB23" s="3">
        <f t="shared" si="16"/>
        <v>0</v>
      </c>
    </row>
    <row r="24" spans="1:28" ht="15.5" x14ac:dyDescent="0.35">
      <c r="C24" t="s">
        <v>56</v>
      </c>
      <c r="D24" s="4">
        <f>IFERROR(_xlfn.RRI(5,I23,D23),"")</f>
        <v>0.22361500271445034</v>
      </c>
      <c r="E24" s="4" t="str">
        <f>IFERROR(_xlfn.RRI(5,J23,E23),"")</f>
        <v/>
      </c>
      <c r="H24" s="4" t="str">
        <f t="shared" ref="H24:AB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-0.20306072111481532</v>
      </c>
      <c r="P24" s="4">
        <f t="shared" si="17"/>
        <v>-0.20832729939702355</v>
      </c>
      <c r="Q24" s="4">
        <f t="shared" si="17"/>
        <v>-0.31178218932721757</v>
      </c>
      <c r="R24" s="4">
        <f t="shared" si="17"/>
        <v>7.0752651491943874E-2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</row>
    <row r="25" spans="1:2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B25" si="18">IFERROR(INDEX(I51:I500,MATCH($C$25,$C$51:$C$500,0)),"")</f>
        <v>0.35</v>
      </c>
      <c r="J25" s="3">
        <f t="shared" si="18"/>
        <v>-33.69</v>
      </c>
      <c r="K25" s="3">
        <f t="shared" si="18"/>
        <v>-32.119999999999997</v>
      </c>
      <c r="L25" s="3">
        <f t="shared" si="18"/>
        <v>-74.06</v>
      </c>
      <c r="M25" s="3">
        <f t="shared" si="18"/>
        <v>-33.619999999999997</v>
      </c>
      <c r="N25" s="3">
        <f t="shared" si="18"/>
        <v>-99.65</v>
      </c>
      <c r="O25" s="3">
        <f t="shared" si="18"/>
        <v>18.57</v>
      </c>
      <c r="P25" s="3">
        <f t="shared" si="18"/>
        <v>16.27</v>
      </c>
      <c r="Q25" s="3">
        <f t="shared" si="18"/>
        <v>14.89</v>
      </c>
      <c r="R25" s="3">
        <f t="shared" si="18"/>
        <v>119.58</v>
      </c>
      <c r="S25" s="3">
        <f t="shared" si="18"/>
        <v>105.7</v>
      </c>
      <c r="T25" s="3">
        <f t="shared" si="18"/>
        <v>79.73</v>
      </c>
      <c r="U25" s="3">
        <f t="shared" si="18"/>
        <v>109.37</v>
      </c>
      <c r="V25" s="3">
        <f t="shared" si="18"/>
        <v>104.2</v>
      </c>
      <c r="W25" s="3">
        <f t="shared" si="18"/>
        <v>92.79</v>
      </c>
      <c r="X25" s="3">
        <f t="shared" si="18"/>
        <v>80.069999999999993</v>
      </c>
      <c r="Y25" s="3">
        <f t="shared" si="18"/>
        <v>60.29</v>
      </c>
      <c r="Z25" s="3">
        <f t="shared" si="18"/>
        <v>64.55</v>
      </c>
      <c r="AA25" s="3">
        <f t="shared" si="18"/>
        <v>65.69</v>
      </c>
      <c r="AB25" s="3">
        <f t="shared" si="18"/>
        <v>56.09</v>
      </c>
    </row>
    <row r="26" spans="1:2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B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-0.25279799612829845</v>
      </c>
      <c r="P26" s="4">
        <f t="shared" si="19"/>
        <v>-0.31687863528913385</v>
      </c>
      <c r="Q26" s="4">
        <f t="shared" si="19"/>
        <v>-0.32235007318928455</v>
      </c>
      <c r="R26" s="4">
        <f t="shared" si="19"/>
        <v>5.2038116020213021E-2</v>
      </c>
      <c r="S26" s="4">
        <f t="shared" si="19"/>
        <v>5.7112070423451788E-2</v>
      </c>
      <c r="T26" s="4">
        <f t="shared" si="19"/>
        <v>5.7487630351365393E-2</v>
      </c>
      <c r="U26" s="4">
        <f t="shared" si="19"/>
        <v>0.11122087959182481</v>
      </c>
      <c r="V26" s="4">
        <f t="shared" si="19"/>
        <v>9.6664263185907817E-2</v>
      </c>
      <c r="W26" s="4">
        <f t="shared" si="19"/>
        <v>0.10591856077381689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  <c r="AB26" s="4" t="str">
        <f t="shared" si="19"/>
        <v/>
      </c>
    </row>
    <row r="27" spans="1:28" ht="15.5" x14ac:dyDescent="0.35">
      <c r="C27" t="s">
        <v>60</v>
      </c>
      <c r="D27" s="3">
        <f>IFERROR(D4/D21,"")</f>
        <v>7.1432487093512158</v>
      </c>
      <c r="E27" s="3">
        <f>IFERROR(E4/E21,"")</f>
        <v>7.45576667198893</v>
      </c>
      <c r="H27" s="3">
        <f t="shared" ref="H27:AB27" si="20">IFERROR(H4/H21,"")</f>
        <v>29.198030762680293</v>
      </c>
      <c r="I27" s="3">
        <f t="shared" si="20"/>
        <v>28.940976103039013</v>
      </c>
      <c r="J27" s="3">
        <f t="shared" si="20"/>
        <v>29.028149449145776</v>
      </c>
      <c r="K27" s="3">
        <f t="shared" si="20"/>
        <v>25.874905529831285</v>
      </c>
      <c r="L27" s="3">
        <f t="shared" si="20"/>
        <v>60.814111062012081</v>
      </c>
      <c r="M27" s="3">
        <f t="shared" si="20"/>
        <v>62.124245102371482</v>
      </c>
      <c r="N27" s="3">
        <f t="shared" si="20"/>
        <v>162.48441995714722</v>
      </c>
      <c r="O27" s="3">
        <f t="shared" si="20"/>
        <v>666.51141630901293</v>
      </c>
      <c r="P27" s="3">
        <f t="shared" si="20"/>
        <v>685.05510729613729</v>
      </c>
      <c r="Q27" s="3">
        <f t="shared" si="20"/>
        <v>1058.646204620462</v>
      </c>
      <c r="R27" s="3">
        <f t="shared" si="20"/>
        <v>1035.0579757975797</v>
      </c>
      <c r="S27" s="3">
        <f t="shared" si="20"/>
        <v>913.52838283828385</v>
      </c>
      <c r="T27" s="3">
        <f t="shared" si="20"/>
        <v>780.35808580858088</v>
      </c>
      <c r="U27" s="3">
        <f t="shared" si="20"/>
        <v>700.00270588235298</v>
      </c>
      <c r="V27" s="3">
        <f t="shared" si="20"/>
        <v>643.20966122961102</v>
      </c>
      <c r="W27" s="3">
        <f t="shared" si="20"/>
        <v>580.08304020100502</v>
      </c>
      <c r="X27" s="3">
        <f t="shared" si="20"/>
        <v>623.19121951219518</v>
      </c>
      <c r="Y27" s="3">
        <f t="shared" si="20"/>
        <v>613.52662229617306</v>
      </c>
      <c r="Z27" s="3">
        <f t="shared" si="20"/>
        <v>590.51313485113837</v>
      </c>
      <c r="AA27" s="3">
        <f t="shared" si="20"/>
        <v>562.500700525394</v>
      </c>
      <c r="AB27" s="3">
        <f t="shared" si="20"/>
        <v>545.06980461811725</v>
      </c>
    </row>
    <row r="28" spans="1:28" ht="15.5" x14ac:dyDescent="0.35">
      <c r="C28" t="s">
        <v>61</v>
      </c>
      <c r="D28" s="4">
        <f>IFERROR(_xlfn.RRI(5,I27,D27),"")</f>
        <v>-0.24407881054758063</v>
      </c>
      <c r="E28" s="4">
        <f>IFERROR(_xlfn.RRI(5,J27,E27),"")</f>
        <v>-0.23803575684501754</v>
      </c>
      <c r="H28" s="4">
        <f t="shared" ref="H28:AB28" si="21">IFERROR(_xlfn.RRI(5,M27,H27),"")</f>
        <v>-0.140158331553219</v>
      </c>
      <c r="I28" s="4">
        <f t="shared" si="21"/>
        <v>-0.29182549110414524</v>
      </c>
      <c r="J28" s="4">
        <f t="shared" si="21"/>
        <v>-0.46567886676415338</v>
      </c>
      <c r="K28" s="4">
        <f t="shared" si="21"/>
        <v>-0.48068525607610202</v>
      </c>
      <c r="L28" s="4">
        <f t="shared" si="21"/>
        <v>-0.43525719886004222</v>
      </c>
      <c r="M28" s="4">
        <f t="shared" si="21"/>
        <v>-0.43028285448853787</v>
      </c>
      <c r="N28" s="4">
        <f t="shared" si="21"/>
        <v>-0.29202497770555813</v>
      </c>
      <c r="O28" s="4">
        <f t="shared" si="21"/>
        <v>-3.1046955639479901E-2</v>
      </c>
      <c r="P28" s="4">
        <f t="shared" si="21"/>
        <v>-4.3076786111954091E-3</v>
      </c>
      <c r="Q28" s="4">
        <f t="shared" si="21"/>
        <v>0.10478980307399777</v>
      </c>
      <c r="R28" s="4">
        <f t="shared" si="21"/>
        <v>0.12278060398021307</v>
      </c>
      <c r="S28" s="4">
        <f t="shared" si="21"/>
        <v>7.949377903275856E-2</v>
      </c>
      <c r="T28" s="4">
        <f t="shared" si="21"/>
        <v>4.928171410534099E-2</v>
      </c>
      <c r="U28" s="4">
        <f t="shared" si="21"/>
        <v>3.4603709802224714E-2</v>
      </c>
      <c r="V28" s="4">
        <f t="shared" si="21"/>
        <v>2.7178447330055144E-2</v>
      </c>
      <c r="W28" s="4">
        <f t="shared" si="21"/>
        <v>1.2529321964943829E-2</v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  <c r="AB28" s="4" t="str">
        <f t="shared" si="21"/>
        <v/>
      </c>
    </row>
    <row r="29" spans="1:28" ht="15.5" x14ac:dyDescent="0.35">
      <c r="C29" t="s">
        <v>62</v>
      </c>
      <c r="H29" s="4" t="str">
        <f t="shared" ref="H29:AB29" si="22">IFERROR(((H25-I25)/I25)*100%,"")</f>
        <v/>
      </c>
      <c r="I29" s="4">
        <f t="shared" si="22"/>
        <v>-1.010388839418225</v>
      </c>
      <c r="J29" s="4">
        <f t="shared" si="22"/>
        <v>4.8879202988792045E-2</v>
      </c>
      <c r="K29" s="4">
        <f t="shared" si="22"/>
        <v>-0.56629759654334333</v>
      </c>
      <c r="L29" s="4">
        <f t="shared" si="22"/>
        <v>1.2028554431885785</v>
      </c>
      <c r="M29" s="4">
        <f t="shared" si="22"/>
        <v>-0.66261916708479673</v>
      </c>
      <c r="N29" s="4">
        <f t="shared" si="22"/>
        <v>-6.366182014001077</v>
      </c>
      <c r="O29" s="4">
        <f t="shared" si="22"/>
        <v>0.14136447449293182</v>
      </c>
      <c r="P29" s="4">
        <f t="shared" si="22"/>
        <v>9.2679650772330355E-2</v>
      </c>
      <c r="Q29" s="4">
        <f t="shared" si="22"/>
        <v>-0.87548084964040807</v>
      </c>
      <c r="R29" s="4">
        <f t="shared" si="22"/>
        <v>0.13131504257332066</v>
      </c>
      <c r="S29" s="4">
        <f t="shared" si="22"/>
        <v>0.32572431957857767</v>
      </c>
      <c r="T29" s="4">
        <f t="shared" si="22"/>
        <v>-0.27100667459083844</v>
      </c>
      <c r="U29" s="4">
        <f t="shared" si="22"/>
        <v>4.9616122840690995E-2</v>
      </c>
      <c r="V29" s="4">
        <f t="shared" si="22"/>
        <v>0.12296583683586589</v>
      </c>
      <c r="W29" s="4">
        <f t="shared" si="22"/>
        <v>0.15886099662795072</v>
      </c>
      <c r="X29" s="4">
        <f t="shared" si="22"/>
        <v>0.32808094211311983</v>
      </c>
      <c r="Y29" s="4">
        <f t="shared" si="22"/>
        <v>-6.5995352439968985E-2</v>
      </c>
      <c r="Z29" s="4">
        <f t="shared" si="22"/>
        <v>-1.735423961029077E-2</v>
      </c>
      <c r="AA29" s="4">
        <f t="shared" si="22"/>
        <v>0.17115350329827053</v>
      </c>
      <c r="AB29" s="4" t="str">
        <f t="shared" si="22"/>
        <v/>
      </c>
    </row>
    <row r="30" spans="1:28" ht="15.5" x14ac:dyDescent="0.35">
      <c r="C30" t="s">
        <v>63</v>
      </c>
      <c r="H30" s="4">
        <f t="shared" ref="H30:AB30" si="23">IFERROR(((H27-I27)/I27)*100%,"")</f>
        <v>8.8820314396475305E-3</v>
      </c>
      <c r="I30" s="4">
        <f t="shared" si="23"/>
        <v>-3.0030624673295543E-3</v>
      </c>
      <c r="J30" s="4">
        <f t="shared" si="23"/>
        <v>0.12186494422865055</v>
      </c>
      <c r="K30" s="4">
        <f t="shared" si="23"/>
        <v>-0.57452464439631989</v>
      </c>
      <c r="L30" s="4">
        <f t="shared" si="23"/>
        <v>-2.1088932963297911E-2</v>
      </c>
      <c r="M30" s="4">
        <f t="shared" si="23"/>
        <v>-0.61766029556091717</v>
      </c>
      <c r="N30" s="4">
        <f t="shared" si="23"/>
        <v>-0.75621659887395687</v>
      </c>
      <c r="O30" s="4">
        <f t="shared" si="23"/>
        <v>-2.7068904077388701E-2</v>
      </c>
      <c r="P30" s="4">
        <f t="shared" si="23"/>
        <v>-0.35289513691522822</v>
      </c>
      <c r="Q30" s="4">
        <f t="shared" si="23"/>
        <v>2.2789282701489218E-2</v>
      </c>
      <c r="R30" s="4">
        <f t="shared" si="23"/>
        <v>0.1330331878487562</v>
      </c>
      <c r="S30" s="4">
        <f t="shared" si="23"/>
        <v>0.17065280600215268</v>
      </c>
      <c r="T30" s="4">
        <f t="shared" si="23"/>
        <v>0.1147929561571337</v>
      </c>
      <c r="U30" s="4">
        <f t="shared" si="23"/>
        <v>8.8296317788777987E-2</v>
      </c>
      <c r="V30" s="4">
        <f t="shared" si="23"/>
        <v>0.10882342122385089</v>
      </c>
      <c r="W30" s="4">
        <f t="shared" si="23"/>
        <v>-6.9173277737984207E-2</v>
      </c>
      <c r="X30" s="4">
        <f t="shared" si="23"/>
        <v>1.5752531128725236E-2</v>
      </c>
      <c r="Y30" s="4">
        <f t="shared" si="23"/>
        <v>3.8972016178498929E-2</v>
      </c>
      <c r="Z30" s="4">
        <f t="shared" si="23"/>
        <v>4.979982122614221E-2</v>
      </c>
      <c r="AA30" s="4">
        <f t="shared" si="23"/>
        <v>3.1979199287124435E-2</v>
      </c>
      <c r="AB30" s="4" t="str">
        <f t="shared" si="23"/>
        <v/>
      </c>
    </row>
    <row r="32" spans="1:2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44.12</v>
      </c>
      <c r="E32" s="3">
        <f>IFERROR(INDEX(E51:E500,MATCH($A$32,$C$51:$C$500,0)),"")</f>
        <v>42.95</v>
      </c>
      <c r="H32" s="3">
        <f>IFERROR(INDEX(D32:G32,COUNT(D32:G32)),"")</f>
        <v>42.95</v>
      </c>
      <c r="I32" s="3">
        <f t="shared" ref="I32:AB32" si="24">IFERROR(INDEX(I51:I500,MATCH($C$32,$C$51:$C$500,0)),"")</f>
        <v>42.93</v>
      </c>
      <c r="J32" s="3">
        <f t="shared" si="24"/>
        <v>42.51</v>
      </c>
      <c r="K32" s="3">
        <f t="shared" si="24"/>
        <v>75.239999999999995</v>
      </c>
      <c r="L32" s="3">
        <f t="shared" si="24"/>
        <v>165.29</v>
      </c>
      <c r="M32" s="3">
        <f t="shared" si="24"/>
        <v>194.52</v>
      </c>
      <c r="N32" s="3">
        <f t="shared" si="24"/>
        <v>258.5</v>
      </c>
      <c r="O32" s="3">
        <f t="shared" si="24"/>
        <v>762.37</v>
      </c>
      <c r="P32" s="3">
        <f t="shared" si="24"/>
        <v>735.71</v>
      </c>
      <c r="Q32" s="3">
        <f t="shared" si="24"/>
        <v>741.47</v>
      </c>
      <c r="R32" s="3">
        <f t="shared" si="24"/>
        <v>1046.1600000000001</v>
      </c>
      <c r="S32" s="3">
        <f t="shared" si="24"/>
        <v>826.59</v>
      </c>
      <c r="T32" s="3">
        <f t="shared" si="24"/>
        <v>748.53</v>
      </c>
      <c r="U32" s="3">
        <f t="shared" si="24"/>
        <v>728.87</v>
      </c>
      <c r="V32" s="3">
        <f t="shared" si="24"/>
        <v>625.36</v>
      </c>
      <c r="W32" s="3">
        <f t="shared" si="24"/>
        <v>548.80999999999995</v>
      </c>
      <c r="X32" s="3">
        <f t="shared" si="24"/>
        <v>469.11</v>
      </c>
      <c r="Y32" s="3">
        <f t="shared" si="24"/>
        <v>422.18</v>
      </c>
      <c r="Z32" s="3">
        <f t="shared" si="24"/>
        <v>378.58</v>
      </c>
      <c r="AA32" s="3">
        <f t="shared" si="24"/>
        <v>343.96</v>
      </c>
      <c r="AB32" s="3">
        <f t="shared" si="24"/>
        <v>296.52999999999997</v>
      </c>
    </row>
    <row r="33" spans="1:2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1.1299999999999999</v>
      </c>
      <c r="E33" s="3">
        <f>IFERROR(INDEX(E51:E500,MATCH($A$33,$C$51:$C$500,0)),"")</f>
        <v>1.44</v>
      </c>
      <c r="H33" s="3">
        <f>IFERROR(INDEX(D33:G33,COUNT(D33:G33)),"")</f>
        <v>1.44</v>
      </c>
      <c r="I33" s="3">
        <f t="shared" ref="I33:AB33" si="25">IFERROR(INDEX(I51:I500,MATCH($C$33,$C$51:$C$500,0)),"")</f>
        <v>1.79</v>
      </c>
      <c r="J33" s="3">
        <f t="shared" si="25"/>
        <v>1.27</v>
      </c>
      <c r="K33" s="3">
        <f t="shared" si="25"/>
        <v>1.06</v>
      </c>
      <c r="L33" s="3">
        <f t="shared" si="25"/>
        <v>0.62</v>
      </c>
      <c r="M33" s="3">
        <f t="shared" si="25"/>
        <v>1.39</v>
      </c>
      <c r="N33" s="3">
        <f t="shared" si="25"/>
        <v>2.2200000000000002</v>
      </c>
      <c r="O33" s="3">
        <f t="shared" si="25"/>
        <v>0.28999999999999998</v>
      </c>
      <c r="P33" s="3">
        <f t="shared" si="25"/>
        <v>0.36</v>
      </c>
      <c r="Q33" s="3">
        <f t="shared" si="25"/>
        <v>0.79</v>
      </c>
      <c r="R33" s="3">
        <f t="shared" si="25"/>
        <v>0.6</v>
      </c>
      <c r="S33" s="3">
        <f t="shared" si="25"/>
        <v>0.84</v>
      </c>
      <c r="T33" s="3">
        <f t="shared" si="25"/>
        <v>0.99</v>
      </c>
      <c r="U33" s="3">
        <f t="shared" si="25"/>
        <v>0.84</v>
      </c>
      <c r="V33" s="3">
        <f t="shared" si="25"/>
        <v>0.87</v>
      </c>
      <c r="W33" s="3">
        <f t="shared" si="25"/>
        <v>0.93</v>
      </c>
      <c r="X33" s="3">
        <f t="shared" si="25"/>
        <v>1.17</v>
      </c>
      <c r="Y33" s="3">
        <f t="shared" si="25"/>
        <v>0.75</v>
      </c>
      <c r="Z33" s="3">
        <f t="shared" si="25"/>
        <v>0.45</v>
      </c>
      <c r="AA33" s="3">
        <f t="shared" si="25"/>
        <v>1.38</v>
      </c>
      <c r="AB33" s="3">
        <f t="shared" si="25"/>
        <v>2.0099999999999998</v>
      </c>
    </row>
    <row r="34" spans="1:2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1250</v>
      </c>
      <c r="E34" s="3">
        <f>IFERROR(INDEX(E51:E500,MATCH($A$34,$C$51:$C$500,0)),"")</f>
        <v>1033.33</v>
      </c>
      <c r="H34" s="3">
        <f>IFERROR(INDEX(D34:G34,COUNT(D34:G34)),"")</f>
        <v>1033.33</v>
      </c>
      <c r="I34" s="3">
        <f t="shared" ref="I34:AB34" si="26">IFERROR(INDEX(I51:I500,MATCH($C$34,$C$51:$C$500,0)),"")</f>
        <v>220</v>
      </c>
      <c r="J34" s="3">
        <f t="shared" si="26"/>
        <v>-1.6</v>
      </c>
      <c r="K34" s="3">
        <f t="shared" si="26"/>
        <v>-2.4900000000000002</v>
      </c>
      <c r="L34" s="3">
        <f t="shared" si="26"/>
        <v>-1.38</v>
      </c>
      <c r="M34" s="3">
        <f t="shared" si="26"/>
        <v>-8.0299999999999994</v>
      </c>
      <c r="N34" s="3">
        <f t="shared" si="26"/>
        <v>-5.76</v>
      </c>
      <c r="O34" s="3">
        <f t="shared" si="26"/>
        <v>11.9</v>
      </c>
      <c r="P34" s="3">
        <f t="shared" si="26"/>
        <v>16.47</v>
      </c>
      <c r="Q34" s="3">
        <f t="shared" si="26"/>
        <v>39.22</v>
      </c>
      <c r="R34" s="3">
        <f t="shared" si="26"/>
        <v>5.29</v>
      </c>
      <c r="S34" s="3">
        <f t="shared" si="26"/>
        <v>6.56</v>
      </c>
      <c r="T34" s="3">
        <f t="shared" si="26"/>
        <v>9.31</v>
      </c>
      <c r="U34" s="3">
        <f t="shared" si="26"/>
        <v>5.6</v>
      </c>
      <c r="V34" s="3">
        <f t="shared" si="26"/>
        <v>5.25</v>
      </c>
      <c r="W34" s="3">
        <f t="shared" si="26"/>
        <v>5.49</v>
      </c>
      <c r="X34" s="3">
        <f t="shared" si="26"/>
        <v>6.88</v>
      </c>
      <c r="Y34" s="3">
        <f t="shared" si="26"/>
        <v>5.27</v>
      </c>
      <c r="Z34" s="3">
        <f t="shared" si="26"/>
        <v>2.63</v>
      </c>
      <c r="AA34" s="3">
        <f t="shared" si="26"/>
        <v>7.25</v>
      </c>
      <c r="AB34" s="3">
        <f t="shared" si="26"/>
        <v>10.63</v>
      </c>
    </row>
    <row r="35" spans="1:2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</v>
      </c>
      <c r="E35" s="3">
        <f>IFERROR(INDEX(E51:E500,MATCH($A$35,$C$51:$C$500,0)),"")</f>
        <v>8.32</v>
      </c>
      <c r="H35" s="3">
        <f>IFERROR(INDEX(D35:G35,COUNT(D35:G35)),"")</f>
        <v>8.32</v>
      </c>
      <c r="I35" s="3">
        <f t="shared" ref="I35:AB35" si="27">IFERROR(INDEX(I51:I500,MATCH($C$35,$C$51:$C$500,0)),"")</f>
        <v>2.66</v>
      </c>
      <c r="J35" s="3">
        <f t="shared" si="27"/>
        <v>1.86</v>
      </c>
      <c r="K35" s="3">
        <f t="shared" si="27"/>
        <v>3.09</v>
      </c>
      <c r="L35" s="3">
        <f t="shared" si="27"/>
        <v>1.68</v>
      </c>
      <c r="M35" s="3">
        <f t="shared" si="27"/>
        <v>4.3499999999999996</v>
      </c>
      <c r="N35" s="3">
        <f t="shared" si="27"/>
        <v>3.53</v>
      </c>
      <c r="O35" s="3">
        <f t="shared" si="27"/>
        <v>0.33</v>
      </c>
      <c r="P35" s="3">
        <f t="shared" si="27"/>
        <v>0.39</v>
      </c>
      <c r="Q35" s="3">
        <f t="shared" si="27"/>
        <v>0.55000000000000004</v>
      </c>
      <c r="R35" s="3">
        <f t="shared" si="27"/>
        <v>0.61</v>
      </c>
      <c r="S35" s="3">
        <f t="shared" si="27"/>
        <v>0.76</v>
      </c>
      <c r="T35" s="3">
        <f t="shared" si="27"/>
        <v>0.95</v>
      </c>
      <c r="U35" s="3">
        <f t="shared" si="27"/>
        <v>0.88</v>
      </c>
      <c r="V35" s="3">
        <f t="shared" si="27"/>
        <v>0.85</v>
      </c>
      <c r="W35" s="3">
        <f t="shared" si="27"/>
        <v>0.88</v>
      </c>
      <c r="X35" s="3">
        <f t="shared" si="27"/>
        <v>0.88</v>
      </c>
      <c r="Y35" s="3">
        <f t="shared" si="27"/>
        <v>0.52</v>
      </c>
      <c r="Z35" s="3">
        <f t="shared" si="27"/>
        <v>0.28999999999999998</v>
      </c>
      <c r="AA35" s="3">
        <f t="shared" si="27"/>
        <v>0.85</v>
      </c>
      <c r="AB35" s="3">
        <f t="shared" si="27"/>
        <v>1.0900000000000001</v>
      </c>
    </row>
    <row r="36" spans="1:2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B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  <c r="AB36" s="4" t="str">
        <f t="shared" si="28"/>
        <v/>
      </c>
    </row>
    <row r="37" spans="1:2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B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  <c r="AB37" s="3" t="str">
        <f t="shared" si="29"/>
        <v/>
      </c>
    </row>
    <row r="50" spans="2:2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918</v>
      </c>
      <c r="AB50" t="s">
        <v>919</v>
      </c>
    </row>
    <row r="51" spans="2:28" ht="15.5" x14ac:dyDescent="0.35">
      <c r="B51" t="s">
        <v>84</v>
      </c>
      <c r="C51" t="s">
        <v>6</v>
      </c>
      <c r="D51" s="5">
        <v>1342145000000</v>
      </c>
      <c r="E51" s="5">
        <v>1400864000000</v>
      </c>
      <c r="F51" s="5">
        <v>1355399000000</v>
      </c>
      <c r="G51" s="5">
        <v>1405049000000</v>
      </c>
      <c r="I51" s="5">
        <v>5437720000000</v>
      </c>
      <c r="J51" s="5">
        <v>5454099000000</v>
      </c>
      <c r="K51" s="5">
        <v>4861636000000</v>
      </c>
      <c r="L51" s="5">
        <v>4128670000000</v>
      </c>
      <c r="M51" s="5">
        <v>4217615000000</v>
      </c>
      <c r="N51" s="5">
        <v>5308366000000</v>
      </c>
      <c r="O51" s="5">
        <v>7764858000000</v>
      </c>
      <c r="P51" s="5">
        <v>7980892000000</v>
      </c>
      <c r="Q51" s="5">
        <v>9623094000000</v>
      </c>
      <c r="R51" s="5">
        <v>9408677000000</v>
      </c>
      <c r="S51" s="5">
        <v>8303973000000</v>
      </c>
      <c r="T51" s="5">
        <v>7093455000000</v>
      </c>
      <c r="U51" s="5">
        <v>5950023000000</v>
      </c>
      <c r="V51" s="5">
        <v>5126381000000</v>
      </c>
      <c r="W51" s="5">
        <v>4617461000000</v>
      </c>
      <c r="X51" s="5">
        <v>3832626000000</v>
      </c>
      <c r="Y51" s="5">
        <v>3687295000000</v>
      </c>
      <c r="Z51" s="5">
        <v>3371830000000</v>
      </c>
      <c r="AA51" s="2">
        <v>3211879000000</v>
      </c>
      <c r="AB51" s="2">
        <v>3068743000000</v>
      </c>
    </row>
    <row r="52" spans="2:28" ht="15.5" x14ac:dyDescent="0.35">
      <c r="C52" t="s">
        <v>519</v>
      </c>
      <c r="D52" s="5">
        <v>1220313000000</v>
      </c>
      <c r="E52" s="5">
        <v>1273564000000</v>
      </c>
      <c r="F52" s="5">
        <v>1221591000000</v>
      </c>
      <c r="G52" s="5">
        <v>1272698000000</v>
      </c>
      <c r="I52" s="5">
        <v>4892632000000</v>
      </c>
      <c r="J52" s="5">
        <v>4931273000000</v>
      </c>
      <c r="K52" s="5">
        <v>4374694000000</v>
      </c>
      <c r="L52" s="5">
        <v>3721413000000</v>
      </c>
      <c r="M52" s="5">
        <v>3919306000000</v>
      </c>
      <c r="N52" s="5">
        <v>4948179000000</v>
      </c>
      <c r="O52" s="5">
        <v>7289461000000</v>
      </c>
      <c r="P52" s="5">
        <v>7491899000000</v>
      </c>
      <c r="Q52" s="5">
        <v>9092807000000</v>
      </c>
      <c r="R52" s="5">
        <v>8833553000000</v>
      </c>
      <c r="S52" s="5">
        <v>7832927000000</v>
      </c>
      <c r="T52" s="5">
        <v>6641363000000</v>
      </c>
      <c r="U52" s="5">
        <v>5583880000000</v>
      </c>
      <c r="V52" s="5">
        <v>4842434000000</v>
      </c>
      <c r="W52" s="5">
        <v>4405214000000</v>
      </c>
      <c r="X52" s="5">
        <v>3629908000000</v>
      </c>
      <c r="Y52" s="5">
        <v>3375081000000</v>
      </c>
      <c r="Z52" s="5">
        <v>3084410000000</v>
      </c>
      <c r="AA52" s="2">
        <v>2960196000000</v>
      </c>
      <c r="AB52" s="2">
        <v>2892843000000</v>
      </c>
    </row>
    <row r="53" spans="2:28" ht="15.5" x14ac:dyDescent="0.35">
      <c r="C53" t="s">
        <v>614</v>
      </c>
      <c r="Y53" s="5">
        <v>149770000000</v>
      </c>
      <c r="Z53" s="5">
        <v>198700000000</v>
      </c>
      <c r="AA53" s="2">
        <v>187701000000</v>
      </c>
      <c r="AB53" s="2">
        <v>123034000000</v>
      </c>
    </row>
    <row r="54" spans="2:28" ht="15.5" x14ac:dyDescent="0.35">
      <c r="C54" t="s">
        <v>920</v>
      </c>
      <c r="D54" s="5">
        <v>121832000000</v>
      </c>
      <c r="E54" s="5">
        <v>127300000000</v>
      </c>
      <c r="F54" s="5">
        <v>133808000000</v>
      </c>
      <c r="G54" s="5">
        <v>132351000000</v>
      </c>
      <c r="I54" s="5">
        <v>545088000000</v>
      </c>
      <c r="J54" s="5">
        <v>522826000000</v>
      </c>
      <c r="K54" s="5">
        <v>486942000000</v>
      </c>
      <c r="L54" s="5">
        <v>407257000000</v>
      </c>
      <c r="M54" s="5">
        <v>298309000000</v>
      </c>
      <c r="N54" s="5">
        <v>360187000000</v>
      </c>
      <c r="O54" s="5">
        <v>475397000000</v>
      </c>
      <c r="P54" s="5">
        <v>488993000000</v>
      </c>
      <c r="Q54" s="5">
        <v>530287000000</v>
      </c>
      <c r="R54" s="5">
        <v>575124000000</v>
      </c>
      <c r="S54" s="5">
        <v>471046000000</v>
      </c>
      <c r="T54" s="5">
        <v>452092000000</v>
      </c>
      <c r="U54" s="5">
        <v>366143000000</v>
      </c>
      <c r="V54" s="5">
        <v>283947000000</v>
      </c>
      <c r="W54" s="5">
        <v>212247000000</v>
      </c>
      <c r="X54" s="5">
        <v>202718000000</v>
      </c>
      <c r="Y54" s="5">
        <v>162444000000</v>
      </c>
      <c r="Z54" s="5">
        <v>88720000000</v>
      </c>
      <c r="AA54" s="2">
        <v>63982000000</v>
      </c>
      <c r="AB54" s="2">
        <v>52866000000</v>
      </c>
    </row>
    <row r="55" spans="2:28" ht="15.5" x14ac:dyDescent="0.35">
      <c r="C55" t="s">
        <v>85</v>
      </c>
      <c r="D55" s="5">
        <v>-966509000000</v>
      </c>
      <c r="E55" s="5">
        <v>-993820000000</v>
      </c>
      <c r="F55" s="5">
        <v>-1064343000000</v>
      </c>
      <c r="G55" s="5">
        <v>-1077277000000</v>
      </c>
      <c r="I55" s="5">
        <v>-4245774000000</v>
      </c>
      <c r="J55" s="5">
        <v>-4301374000000</v>
      </c>
      <c r="K55" s="5">
        <v>-4052754000000</v>
      </c>
      <c r="L55" s="5">
        <v>-3079167000000</v>
      </c>
      <c r="M55" s="5">
        <v>-3388098000000</v>
      </c>
      <c r="N55" s="5">
        <v>-4756310000000</v>
      </c>
      <c r="O55" s="5">
        <v>-5750319000000</v>
      </c>
      <c r="P55" s="5">
        <v>-5387749000000</v>
      </c>
      <c r="Q55" s="5">
        <v>-6489782000000</v>
      </c>
      <c r="R55" s="5">
        <v>-5815627000000</v>
      </c>
      <c r="S55" s="5">
        <v>-5406535000000</v>
      </c>
      <c r="T55" s="5">
        <v>-4620055000000</v>
      </c>
      <c r="U55" s="5">
        <v>-3506183000000</v>
      </c>
      <c r="V55" s="5">
        <v>-2664675000000</v>
      </c>
      <c r="W55" s="5">
        <v>-2516190000000</v>
      </c>
      <c r="X55" s="5">
        <v>-2036101000000</v>
      </c>
      <c r="Y55" s="5">
        <v>-2304828000000</v>
      </c>
      <c r="Z55" s="5">
        <v>-1903932000000</v>
      </c>
      <c r="AA55" s="2">
        <v>-1924020000000</v>
      </c>
      <c r="AB55" s="2">
        <v>-1842111000000</v>
      </c>
    </row>
    <row r="56" spans="2:28" ht="15.5" x14ac:dyDescent="0.35">
      <c r="C56" t="s">
        <v>520</v>
      </c>
      <c r="D56" s="5">
        <v>-886612000000</v>
      </c>
      <c r="E56" s="5">
        <v>-907634000000</v>
      </c>
      <c r="F56" s="5">
        <v>-968403000000</v>
      </c>
      <c r="G56" s="5">
        <v>-988956000000</v>
      </c>
      <c r="I56" s="5">
        <v>-3874477000000</v>
      </c>
      <c r="J56" s="5">
        <v>-3965208000000</v>
      </c>
      <c r="K56" s="5">
        <v>-3746710000000</v>
      </c>
      <c r="L56" s="5">
        <v>-2828375000000</v>
      </c>
      <c r="M56" s="5">
        <v>-3169293000000</v>
      </c>
      <c r="N56" s="5">
        <v>-4498700000000</v>
      </c>
      <c r="O56" s="5">
        <v>-5422479000000</v>
      </c>
      <c r="P56" s="5">
        <v>-5082247000000</v>
      </c>
      <c r="Q56" s="5">
        <v>-6112928000000</v>
      </c>
      <c r="R56" s="5">
        <v>-5432168000000</v>
      </c>
      <c r="S56" s="5">
        <v>-5056300000000</v>
      </c>
      <c r="T56" s="5">
        <v>-4297226000000</v>
      </c>
      <c r="U56" s="5">
        <v>-3287658000000</v>
      </c>
      <c r="V56" s="5">
        <v>-2498043000000</v>
      </c>
      <c r="W56" s="5">
        <v>-2376334000000</v>
      </c>
      <c r="X56" s="5">
        <v>-1926959000000</v>
      </c>
      <c r="Y56" s="5">
        <v>-2201904000000</v>
      </c>
      <c r="Z56" s="5">
        <v>-1872705000000</v>
      </c>
      <c r="AA56" s="2">
        <v>-1894839000000</v>
      </c>
      <c r="AB56" s="2">
        <v>-1813233000000</v>
      </c>
    </row>
    <row r="57" spans="2:28" ht="15.5" x14ac:dyDescent="0.35">
      <c r="C57" t="s">
        <v>921</v>
      </c>
      <c r="D57" s="5">
        <v>-79897000000</v>
      </c>
      <c r="E57" s="5">
        <v>-86186000000</v>
      </c>
      <c r="F57" s="5">
        <v>-95940000000</v>
      </c>
      <c r="G57" s="5">
        <v>-88321000000</v>
      </c>
      <c r="I57" s="5">
        <v>-371297000000</v>
      </c>
      <c r="J57" s="5">
        <v>-336166000000</v>
      </c>
      <c r="K57" s="5">
        <v>-306044000000</v>
      </c>
      <c r="L57" s="5">
        <v>-250792000000</v>
      </c>
      <c r="M57" s="5">
        <v>-218805000000</v>
      </c>
      <c r="N57" s="5">
        <v>-257610000000</v>
      </c>
      <c r="O57" s="5">
        <v>-327840000000</v>
      </c>
      <c r="P57" s="5">
        <v>-305502000000</v>
      </c>
      <c r="Q57" s="5">
        <v>-376854000000</v>
      </c>
      <c r="R57" s="5">
        <v>-383459000000</v>
      </c>
      <c r="S57" s="5">
        <v>-350235000000</v>
      </c>
      <c r="T57" s="5">
        <v>-322829000000</v>
      </c>
      <c r="U57" s="5">
        <v>-218525000000</v>
      </c>
      <c r="V57" s="5">
        <v>-166632000000</v>
      </c>
      <c r="W57" s="5">
        <v>-139856000000</v>
      </c>
      <c r="X57" s="5">
        <v>-109142000000</v>
      </c>
      <c r="Y57" s="5">
        <v>-102924000000</v>
      </c>
      <c r="Z57" s="5">
        <v>-31227000000</v>
      </c>
      <c r="AA57" s="2">
        <v>-29181000000</v>
      </c>
      <c r="AB57" s="2">
        <v>-28878000000</v>
      </c>
    </row>
    <row r="58" spans="2:28" ht="15.5" x14ac:dyDescent="0.35">
      <c r="C58" t="s">
        <v>616</v>
      </c>
      <c r="D58" s="5">
        <v>-966509000000</v>
      </c>
      <c r="E58" s="5">
        <v>-993820000000</v>
      </c>
      <c r="F58" s="5">
        <v>-1064343000000</v>
      </c>
      <c r="G58" s="5">
        <v>-1077277000000</v>
      </c>
      <c r="I58" s="5">
        <v>-4245774000000</v>
      </c>
      <c r="J58" s="5">
        <v>-4301374000000</v>
      </c>
      <c r="K58" s="5">
        <v>-4052754000000</v>
      </c>
      <c r="L58" s="5">
        <v>-3079167000000</v>
      </c>
      <c r="M58" s="5">
        <v>-3388098000000</v>
      </c>
      <c r="N58" s="5">
        <v>-4756310000000</v>
      </c>
      <c r="O58" s="5">
        <v>-5750319000000</v>
      </c>
      <c r="P58" s="5">
        <v>-5387749000000</v>
      </c>
      <c r="Q58" s="5">
        <v>-6489782000000</v>
      </c>
      <c r="R58" s="5">
        <v>-5815627000000</v>
      </c>
      <c r="S58" s="5">
        <v>-5406535000000</v>
      </c>
      <c r="T58" s="5">
        <v>-4620055000000</v>
      </c>
      <c r="U58" s="5">
        <v>-3506183000000</v>
      </c>
      <c r="V58" s="5">
        <v>-2664675000000</v>
      </c>
      <c r="W58" s="5">
        <v>-2516190000000</v>
      </c>
      <c r="X58" s="5">
        <v>-2036101000000</v>
      </c>
      <c r="Y58" s="5">
        <v>-2304828000000</v>
      </c>
      <c r="Z58" s="5">
        <v>-1903932000000</v>
      </c>
      <c r="AA58" s="2">
        <v>-1924020000000</v>
      </c>
      <c r="AB58" s="2">
        <v>-1842111000000</v>
      </c>
    </row>
    <row r="59" spans="2:28" ht="15.5" x14ac:dyDescent="0.35">
      <c r="C59" t="s">
        <v>86</v>
      </c>
      <c r="D59" s="5">
        <v>375636000000</v>
      </c>
      <c r="E59" s="5">
        <v>407044000000</v>
      </c>
      <c r="F59" s="5">
        <v>291056000000</v>
      </c>
      <c r="G59" s="5">
        <v>327772000000</v>
      </c>
      <c r="I59" s="5">
        <v>1191946000000</v>
      </c>
      <c r="J59" s="5">
        <v>1152725000000</v>
      </c>
      <c r="K59" s="5">
        <v>808882000000</v>
      </c>
      <c r="L59" s="5">
        <v>1049503000000</v>
      </c>
      <c r="M59" s="5">
        <v>829517000000</v>
      </c>
      <c r="N59" s="5">
        <v>552056000000</v>
      </c>
      <c r="O59" s="5">
        <v>2014539000000</v>
      </c>
      <c r="P59" s="5">
        <v>2593143000000</v>
      </c>
      <c r="Q59" s="5">
        <v>3133312000000</v>
      </c>
      <c r="R59" s="5">
        <v>3593050000000</v>
      </c>
      <c r="S59" s="5">
        <v>2897438000000</v>
      </c>
      <c r="T59" s="5">
        <v>2473400000000</v>
      </c>
      <c r="U59" s="5">
        <v>2443840000000</v>
      </c>
      <c r="V59" s="5">
        <v>2461706000000</v>
      </c>
      <c r="W59" s="5">
        <v>2101271000000</v>
      </c>
      <c r="X59" s="5">
        <v>1796525000000</v>
      </c>
      <c r="Y59" s="5">
        <v>1382467000000</v>
      </c>
      <c r="Z59" s="5">
        <v>1467898000000</v>
      </c>
      <c r="AA59" s="2">
        <v>1287859000000</v>
      </c>
      <c r="AB59" s="2">
        <v>1226632000000</v>
      </c>
    </row>
    <row r="60" spans="2:28" ht="15.5" x14ac:dyDescent="0.35">
      <c r="C60" t="s">
        <v>87</v>
      </c>
      <c r="D60" s="5">
        <v>-355660000000</v>
      </c>
      <c r="E60" s="5">
        <v>-389005000000</v>
      </c>
      <c r="F60" s="5">
        <v>-1214530000000</v>
      </c>
      <c r="G60" s="5">
        <v>-442346000000</v>
      </c>
      <c r="I60" s="5">
        <v>-2287246000000</v>
      </c>
      <c r="J60" s="5">
        <v>-5938912000000</v>
      </c>
      <c r="K60" s="5">
        <v>-7468084000000</v>
      </c>
      <c r="L60" s="5">
        <v>-6106271000000</v>
      </c>
      <c r="M60" s="5">
        <v>-3919538000000</v>
      </c>
      <c r="N60" s="5">
        <v>-4502928000000</v>
      </c>
      <c r="O60" s="5">
        <v>-1918841000000</v>
      </c>
      <c r="P60" s="5">
        <v>-2448256000000</v>
      </c>
      <c r="Q60" s="5">
        <v>-3011729000000</v>
      </c>
      <c r="R60" s="5">
        <v>-2203474000000</v>
      </c>
      <c r="S60" s="5">
        <v>-1724775000000</v>
      </c>
      <c r="T60" s="5">
        <v>-1529661000000</v>
      </c>
      <c r="U60" s="5">
        <v>-1269574000000</v>
      </c>
      <c r="V60" s="5">
        <v>-1395234000000</v>
      </c>
      <c r="W60" s="5">
        <v>-1169080000000</v>
      </c>
      <c r="X60" s="5">
        <v>-1160254000000</v>
      </c>
      <c r="Y60" s="5">
        <v>-855969000000</v>
      </c>
      <c r="Z60" s="5">
        <v>-915115000000</v>
      </c>
      <c r="AA60" s="2">
        <v>-759738000000</v>
      </c>
      <c r="AB60" s="2">
        <v>-796505000000</v>
      </c>
    </row>
    <row r="61" spans="2:28" ht="15.5" x14ac:dyDescent="0.35">
      <c r="C61" t="s">
        <v>617</v>
      </c>
    </row>
    <row r="62" spans="2:28" ht="15.5" x14ac:dyDescent="0.35">
      <c r="C62" t="s">
        <v>619</v>
      </c>
      <c r="D62" s="5">
        <v>65478000000</v>
      </c>
      <c r="E62" s="5">
        <v>62355000000</v>
      </c>
      <c r="F62" s="5">
        <v>48280000000</v>
      </c>
      <c r="G62" s="5">
        <v>59117000000</v>
      </c>
      <c r="I62" s="5">
        <v>228656000000</v>
      </c>
      <c r="J62" s="5">
        <v>229948000000</v>
      </c>
      <c r="K62" s="5">
        <v>333732000000</v>
      </c>
      <c r="L62" s="5">
        <v>323340000000</v>
      </c>
      <c r="M62" s="5">
        <v>419959000000</v>
      </c>
      <c r="N62" s="5">
        <v>665893000000</v>
      </c>
      <c r="O62" s="5">
        <v>538496000000</v>
      </c>
      <c r="P62" s="5">
        <v>445897000000</v>
      </c>
      <c r="Q62" s="5">
        <v>395831000000</v>
      </c>
      <c r="R62" s="5">
        <v>1059765000000</v>
      </c>
      <c r="S62" s="5">
        <v>886131000000</v>
      </c>
      <c r="T62" s="5">
        <v>668330000000</v>
      </c>
      <c r="U62" s="5">
        <v>548303000000</v>
      </c>
      <c r="V62" s="5">
        <v>501322000000</v>
      </c>
      <c r="W62" s="5">
        <v>457255000000</v>
      </c>
      <c r="X62" s="5">
        <v>395510000000</v>
      </c>
      <c r="Y62" s="5">
        <v>88280000000</v>
      </c>
      <c r="Z62" s="5">
        <v>80189000000</v>
      </c>
      <c r="AA62" s="2">
        <v>39387000000</v>
      </c>
      <c r="AB62" s="2">
        <v>26586000000</v>
      </c>
    </row>
    <row r="63" spans="2:28" ht="15.5" x14ac:dyDescent="0.35">
      <c r="C63" t="s">
        <v>838</v>
      </c>
      <c r="D63" s="5">
        <v>972000000</v>
      </c>
      <c r="E63" s="5">
        <v>-12630000000</v>
      </c>
      <c r="F63" s="5">
        <v>-2376000000</v>
      </c>
      <c r="G63" s="5">
        <v>3388000000</v>
      </c>
      <c r="I63" s="5">
        <v>22508000000</v>
      </c>
      <c r="J63" s="5">
        <v>1586000000</v>
      </c>
      <c r="K63" s="5">
        <v>-8899000000</v>
      </c>
      <c r="L63" s="5">
        <v>13082000000</v>
      </c>
      <c r="M63" s="5">
        <v>19498000000</v>
      </c>
      <c r="N63" s="5">
        <v>165191000000</v>
      </c>
      <c r="O63" s="5">
        <v>28304000000</v>
      </c>
      <c r="P63" s="5">
        <v>91268000000</v>
      </c>
      <c r="Q63" s="5">
        <v>57651000000</v>
      </c>
      <c r="R63" s="5">
        <v>26279000000</v>
      </c>
      <c r="S63" s="5">
        <v>2844000000</v>
      </c>
      <c r="T63" s="5">
        <v>39042000000</v>
      </c>
      <c r="U63" s="5">
        <v>23612000000</v>
      </c>
      <c r="V63" s="5">
        <v>10288000000</v>
      </c>
      <c r="W63" s="5">
        <v>18214000000</v>
      </c>
      <c r="X63" s="5">
        <v>38769000000</v>
      </c>
      <c r="Y63" s="5">
        <v>68115000000</v>
      </c>
    </row>
    <row r="64" spans="2:28" ht="15.5" x14ac:dyDescent="0.35">
      <c r="C64" t="s">
        <v>93</v>
      </c>
      <c r="D64" s="5">
        <v>36558000000</v>
      </c>
      <c r="E64" s="5">
        <v>27635000000</v>
      </c>
      <c r="F64" s="5">
        <v>-103200000000</v>
      </c>
      <c r="G64" s="5">
        <v>-120498000000</v>
      </c>
      <c r="I64" s="5">
        <v>-159841000000</v>
      </c>
      <c r="J64" s="5">
        <v>40476000000</v>
      </c>
      <c r="K64" s="5">
        <v>29265000000</v>
      </c>
      <c r="L64" s="5">
        <v>31815000000</v>
      </c>
      <c r="M64" s="5">
        <v>-423525000000</v>
      </c>
      <c r="N64" s="5">
        <v>-6816000000</v>
      </c>
      <c r="O64" s="5">
        <v>32254000000</v>
      </c>
      <c r="P64" s="5">
        <v>36367000000</v>
      </c>
      <c r="Q64" s="5">
        <v>84001000000</v>
      </c>
      <c r="R64" s="5">
        <v>56776000000</v>
      </c>
      <c r="S64" s="5">
        <v>117544000000</v>
      </c>
      <c r="T64" s="5">
        <v>63405000000</v>
      </c>
      <c r="U64" s="5">
        <v>58114000000</v>
      </c>
      <c r="V64" s="5">
        <v>59209000000</v>
      </c>
      <c r="W64" s="5">
        <v>63804000000</v>
      </c>
      <c r="X64" s="5">
        <v>20623000000</v>
      </c>
      <c r="Y64" s="5">
        <v>41296000000</v>
      </c>
      <c r="Z64" s="5">
        <v>17602000000</v>
      </c>
      <c r="AA64" s="2">
        <v>27409000000</v>
      </c>
      <c r="AB64" s="2">
        <v>15136000000</v>
      </c>
    </row>
    <row r="65" spans="3:28" ht="15.5" x14ac:dyDescent="0.35">
      <c r="C65" t="s">
        <v>623</v>
      </c>
      <c r="D65" s="5">
        <v>81683000000</v>
      </c>
      <c r="E65" s="5">
        <v>12957000000</v>
      </c>
      <c r="F65" s="5">
        <v>-448676000000</v>
      </c>
      <c r="G65" s="5">
        <v>-9962000000</v>
      </c>
      <c r="I65" s="5">
        <v>-450212000000</v>
      </c>
      <c r="J65" s="5">
        <v>-3452900000000</v>
      </c>
      <c r="K65" s="5">
        <v>-5537792000000</v>
      </c>
      <c r="L65" s="5">
        <v>-3948482000000</v>
      </c>
      <c r="M65" s="5">
        <v>-1051148000000</v>
      </c>
      <c r="N65" s="5">
        <v>-2622451000000</v>
      </c>
      <c r="O65" s="5">
        <v>102139000000</v>
      </c>
      <c r="P65" s="5">
        <v>-467365000000</v>
      </c>
      <c r="Q65" s="5">
        <v>-810317000000</v>
      </c>
      <c r="R65" s="5">
        <v>-649057000000</v>
      </c>
      <c r="S65" s="5">
        <v>-363566000000</v>
      </c>
      <c r="T65" s="5">
        <v>-164642000000</v>
      </c>
      <c r="U65" s="5">
        <v>99513000000</v>
      </c>
      <c r="V65" s="5">
        <v>940000000</v>
      </c>
      <c r="W65" s="5">
        <v>-172263000000</v>
      </c>
      <c r="X65" s="5">
        <v>-131710000000</v>
      </c>
      <c r="Y65" s="5">
        <v>15272000000</v>
      </c>
      <c r="Z65" s="5">
        <v>-85212000000</v>
      </c>
      <c r="AA65" s="2">
        <v>-33001000000</v>
      </c>
      <c r="AB65" s="2">
        <v>-144554000000</v>
      </c>
    </row>
    <row r="66" spans="3:28" ht="15.5" x14ac:dyDescent="0.35">
      <c r="C66" t="s">
        <v>682</v>
      </c>
      <c r="D66" s="5">
        <v>-1542000000</v>
      </c>
      <c r="E66" s="5">
        <v>-3845000000</v>
      </c>
      <c r="F66" s="5">
        <v>8991000000</v>
      </c>
      <c r="G66" s="5">
        <v>-13278000000</v>
      </c>
      <c r="I66" s="5">
        <v>-8634000000</v>
      </c>
      <c r="J66" s="5">
        <v>5385000000</v>
      </c>
      <c r="K66" s="5">
        <v>1999000000</v>
      </c>
      <c r="L66" s="5">
        <v>-2272000000</v>
      </c>
      <c r="M66" s="5">
        <v>24968000000</v>
      </c>
      <c r="N66" s="5">
        <v>-29689000000</v>
      </c>
      <c r="S66" s="5">
        <v>92000000</v>
      </c>
      <c r="T66" s="5">
        <v>-92000000</v>
      </c>
      <c r="W66" s="5">
        <v>32783000000</v>
      </c>
      <c r="X66" s="5">
        <v>-4901000000</v>
      </c>
      <c r="Y66" s="5">
        <v>-254000000</v>
      </c>
      <c r="Z66" s="5">
        <v>635000000</v>
      </c>
      <c r="AA66" s="2">
        <v>-1522000000</v>
      </c>
      <c r="AB66" s="2">
        <v>-19175000000</v>
      </c>
    </row>
    <row r="67" spans="3:28" ht="15.5" x14ac:dyDescent="0.35">
      <c r="C67" t="s">
        <v>922</v>
      </c>
      <c r="D67" s="5">
        <v>-3369000000</v>
      </c>
      <c r="E67" s="5">
        <v>251000000</v>
      </c>
      <c r="F67" s="5">
        <v>-6001000000</v>
      </c>
      <c r="G67" s="5">
        <v>3475000000</v>
      </c>
      <c r="I67" s="5">
        <v>9015000000</v>
      </c>
      <c r="J67" s="5">
        <v>-798341000000</v>
      </c>
      <c r="K67" s="5">
        <v>-269055000000</v>
      </c>
      <c r="L67" s="5">
        <v>-81325000000</v>
      </c>
      <c r="M67" s="5">
        <v>-95606000000</v>
      </c>
      <c r="N67" s="5">
        <v>-14722000000</v>
      </c>
      <c r="O67" s="5">
        <v>-3312000000</v>
      </c>
      <c r="P67" s="5">
        <v>-1829000000</v>
      </c>
      <c r="Q67" s="5">
        <v>-8383000000</v>
      </c>
      <c r="R67" s="5">
        <v>-14132000000</v>
      </c>
      <c r="S67" s="5">
        <v>2248000000</v>
      </c>
      <c r="T67" s="5">
        <v>-13123000000</v>
      </c>
      <c r="U67" s="5">
        <v>4847000000</v>
      </c>
      <c r="V67" s="5">
        <v>-156333000000</v>
      </c>
      <c r="W67" s="5">
        <v>1898000000</v>
      </c>
      <c r="X67" s="5">
        <v>-5469000000</v>
      </c>
      <c r="Y67" s="5">
        <v>-12600000000</v>
      </c>
      <c r="Z67" s="5">
        <v>-3516000000</v>
      </c>
      <c r="AA67" s="2">
        <v>-11066000000</v>
      </c>
    </row>
    <row r="68" spans="3:28" ht="15.5" x14ac:dyDescent="0.35">
      <c r="C68" t="s">
        <v>621</v>
      </c>
      <c r="D68" s="5">
        <v>89186000000</v>
      </c>
      <c r="E68" s="5">
        <v>-89186000000</v>
      </c>
      <c r="F68" s="5">
        <v>-18709000000</v>
      </c>
      <c r="G68" s="5">
        <v>-67492000000</v>
      </c>
      <c r="I68" s="5">
        <v>-86201000000</v>
      </c>
      <c r="J68" s="5">
        <v>-23246000000</v>
      </c>
      <c r="K68" s="5">
        <v>155384000000</v>
      </c>
      <c r="L68" s="5">
        <v>-147542000000</v>
      </c>
      <c r="M68" s="5">
        <v>-12683000000</v>
      </c>
      <c r="N68" s="5">
        <v>-226000000</v>
      </c>
      <c r="O68" s="5">
        <v>226000000</v>
      </c>
      <c r="Q68" s="5">
        <v>274000000</v>
      </c>
      <c r="R68" s="5">
        <v>-274000000</v>
      </c>
      <c r="S68" s="5">
        <v>503000000</v>
      </c>
      <c r="T68" s="5">
        <v>95000000</v>
      </c>
      <c r="U68" s="5">
        <v>-7000000</v>
      </c>
      <c r="V68" s="5">
        <v>725000000</v>
      </c>
      <c r="W68" s="5">
        <v>-451000000</v>
      </c>
      <c r="X68" s="5">
        <v>-235000000</v>
      </c>
      <c r="Y68" s="5">
        <v>1653000000</v>
      </c>
      <c r="Z68" s="5">
        <v>-18222000000</v>
      </c>
      <c r="AA68" s="2">
        <v>5212000000</v>
      </c>
      <c r="AB68" s="2">
        <v>9066000000</v>
      </c>
    </row>
    <row r="69" spans="3:28" ht="15.5" x14ac:dyDescent="0.35">
      <c r="C69" t="s">
        <v>837</v>
      </c>
      <c r="D69" s="5">
        <v>-164844000000</v>
      </c>
      <c r="G69" s="5">
        <v>36956000000</v>
      </c>
    </row>
    <row r="70" spans="3:28" ht="15.5" x14ac:dyDescent="0.35">
      <c r="C70" t="s">
        <v>620</v>
      </c>
      <c r="D70" s="5">
        <v>-10982000000</v>
      </c>
      <c r="E70" s="5">
        <v>181000000</v>
      </c>
      <c r="F70" s="5">
        <v>43687000000</v>
      </c>
      <c r="G70" s="5">
        <v>168853000000</v>
      </c>
      <c r="I70" s="5">
        <v>186596000000</v>
      </c>
      <c r="J70" s="5">
        <v>6180000000</v>
      </c>
      <c r="K70" s="5">
        <v>5235000000</v>
      </c>
      <c r="L70" s="5">
        <v>-1919000000</v>
      </c>
      <c r="M70" s="5">
        <v>107115000000</v>
      </c>
      <c r="N70" s="5">
        <v>-108266000000</v>
      </c>
      <c r="O70" s="5">
        <v>2000000</v>
      </c>
      <c r="P70" s="5">
        <v>-2846000000</v>
      </c>
      <c r="Q70" s="5">
        <v>4973000000</v>
      </c>
      <c r="R70" s="5">
        <v>-2014000000</v>
      </c>
      <c r="S70" s="5">
        <v>10000000</v>
      </c>
      <c r="T70" s="5">
        <v>-10000000</v>
      </c>
      <c r="V70" s="5">
        <v>-4538000000</v>
      </c>
      <c r="W70" s="5">
        <v>3444000000</v>
      </c>
      <c r="X70" s="5">
        <v>1625000000</v>
      </c>
      <c r="Y70" s="5">
        <v>-11651000000</v>
      </c>
    </row>
    <row r="71" spans="3:28" ht="15.5" x14ac:dyDescent="0.35">
      <c r="C71" t="s">
        <v>97</v>
      </c>
      <c r="D71" s="5">
        <v>211394000000</v>
      </c>
      <c r="E71" s="5">
        <v>-6179000000</v>
      </c>
      <c r="F71" s="5">
        <v>-2493000000</v>
      </c>
      <c r="G71" s="5">
        <v>-2344000000</v>
      </c>
      <c r="I71" s="5">
        <v>11933000000</v>
      </c>
      <c r="J71" s="5">
        <v>180243000000</v>
      </c>
      <c r="K71" s="5">
        <v>9922000000</v>
      </c>
      <c r="L71" s="5">
        <v>43205000000</v>
      </c>
      <c r="M71" s="5">
        <v>3135000000</v>
      </c>
      <c r="N71" s="5">
        <v>216319000000</v>
      </c>
      <c r="O71" s="5">
        <v>94299000000</v>
      </c>
      <c r="P71" s="5">
        <v>188966000000</v>
      </c>
      <c r="Q71" s="5">
        <v>39033000000</v>
      </c>
      <c r="R71" s="5">
        <v>1200245000000</v>
      </c>
      <c r="S71" s="5">
        <v>-17313000000</v>
      </c>
      <c r="T71" s="5">
        <v>15675000000</v>
      </c>
      <c r="U71" s="5">
        <v>-49993000000</v>
      </c>
      <c r="V71" s="5">
        <v>3818000000</v>
      </c>
      <c r="W71" s="5">
        <v>5780000000</v>
      </c>
    </row>
    <row r="72" spans="3:28" ht="15.5" x14ac:dyDescent="0.35">
      <c r="C72" t="s">
        <v>622</v>
      </c>
      <c r="D72" s="5">
        <v>119139000000</v>
      </c>
      <c r="E72" s="5">
        <v>14856000000</v>
      </c>
      <c r="F72" s="5">
        <v>-464271000000</v>
      </c>
      <c r="G72" s="5">
        <v>85353000000</v>
      </c>
      <c r="I72" s="5">
        <v>-152485000000</v>
      </c>
      <c r="J72" s="5">
        <v>-3912876000000</v>
      </c>
      <c r="K72" s="5">
        <v>-5187702000000</v>
      </c>
      <c r="L72" s="5">
        <v>-3682031000000</v>
      </c>
      <c r="M72" s="5">
        <v>-876189000000</v>
      </c>
      <c r="N72" s="5">
        <v>-1744605000000</v>
      </c>
      <c r="O72" s="5">
        <v>882935000000</v>
      </c>
      <c r="P72" s="5">
        <v>311553000000</v>
      </c>
      <c r="Q72" s="5">
        <v>-46044000000</v>
      </c>
      <c r="R72" s="5">
        <v>708130000000</v>
      </c>
      <c r="S72" s="5">
        <v>817514000000</v>
      </c>
      <c r="T72" s="5">
        <v>767033000000</v>
      </c>
      <c r="U72" s="5">
        <v>890029000000</v>
      </c>
      <c r="V72" s="5">
        <v>504543000000</v>
      </c>
      <c r="W72" s="5">
        <v>501991000000</v>
      </c>
      <c r="X72" s="5">
        <v>378460000000</v>
      </c>
      <c r="Y72" s="5">
        <v>430473000000</v>
      </c>
      <c r="Z72" s="5">
        <v>203078000000</v>
      </c>
      <c r="AA72" s="2">
        <v>225866000000</v>
      </c>
      <c r="AB72" s="2">
        <v>15243000000</v>
      </c>
    </row>
    <row r="73" spans="3:28" ht="15.5" x14ac:dyDescent="0.35">
      <c r="C73" t="s">
        <v>508</v>
      </c>
    </row>
    <row r="74" spans="3:28" ht="15.5" x14ac:dyDescent="0.35">
      <c r="C74" t="s">
        <v>628</v>
      </c>
      <c r="D74" s="5">
        <v>-238309000000</v>
      </c>
      <c r="E74" s="5">
        <v>-174240000000</v>
      </c>
      <c r="F74" s="5">
        <v>-495521000000</v>
      </c>
      <c r="G74" s="5">
        <v>-301816000000</v>
      </c>
      <c r="I74" s="5">
        <v>-1232578000000</v>
      </c>
      <c r="J74" s="5">
        <v>-1119658000000</v>
      </c>
      <c r="K74" s="5">
        <v>-1371594000000</v>
      </c>
      <c r="L74" s="5">
        <v>-1571018000000</v>
      </c>
      <c r="M74" s="5">
        <v>-1858758000000</v>
      </c>
      <c r="N74" s="5">
        <v>-1742001000000</v>
      </c>
      <c r="O74" s="5">
        <v>-1766688000000</v>
      </c>
      <c r="P74" s="5">
        <v>-1604349000000</v>
      </c>
      <c r="Q74" s="5">
        <v>-1741025000000</v>
      </c>
      <c r="R74" s="5">
        <v>-1563956000000</v>
      </c>
      <c r="S74" s="5">
        <v>-1360376000000</v>
      </c>
      <c r="T74" s="5">
        <v>-1294312000000</v>
      </c>
      <c r="U74" s="5">
        <v>-1169001000000</v>
      </c>
      <c r="V74" s="5">
        <v>-1073446000000</v>
      </c>
      <c r="W74" s="5">
        <v>-970017000000</v>
      </c>
      <c r="X74" s="5">
        <v>-911052000000</v>
      </c>
      <c r="Y74" s="5">
        <v>-752259000000</v>
      </c>
      <c r="Z74" s="5">
        <v>-592052000000</v>
      </c>
      <c r="AA74" s="2">
        <v>-510504000000</v>
      </c>
      <c r="AB74" s="2">
        <v>-433774000000</v>
      </c>
    </row>
    <row r="75" spans="3:28" ht="15.5" x14ac:dyDescent="0.35">
      <c r="C75" t="s">
        <v>629</v>
      </c>
      <c r="D75" s="5">
        <v>-210051000000</v>
      </c>
      <c r="E75" s="5">
        <v>-196230000000</v>
      </c>
      <c r="F75" s="5">
        <v>-215616000000</v>
      </c>
      <c r="G75" s="5">
        <v>-207472000000</v>
      </c>
      <c r="I75" s="5">
        <v>-790297000000</v>
      </c>
      <c r="J75" s="5">
        <v>-824226000000</v>
      </c>
      <c r="K75" s="5">
        <v>-809976000000</v>
      </c>
      <c r="L75" s="5">
        <v>-734432000000</v>
      </c>
      <c r="M75" s="5">
        <v>-1105054000000</v>
      </c>
      <c r="N75" s="5">
        <v>-872063000000</v>
      </c>
      <c r="O75" s="5">
        <v>-885408000000</v>
      </c>
      <c r="P75" s="5">
        <v>-996636000000</v>
      </c>
      <c r="Q75" s="5">
        <v>-1034708000000</v>
      </c>
      <c r="R75" s="5">
        <v>-1179844000000</v>
      </c>
      <c r="S75" s="5">
        <v>-1033260000000</v>
      </c>
      <c r="T75" s="5">
        <v>-879894000000</v>
      </c>
      <c r="U75" s="5">
        <v>-873391000000</v>
      </c>
      <c r="V75" s="5">
        <v>-720481000000</v>
      </c>
      <c r="W75" s="5">
        <v>-613296000000</v>
      </c>
      <c r="X75" s="5">
        <v>-556307000000</v>
      </c>
      <c r="Y75" s="5">
        <v>-475635000000</v>
      </c>
      <c r="Z75" s="5">
        <v>-464688000000</v>
      </c>
      <c r="AA75" s="2">
        <v>-418127000000</v>
      </c>
      <c r="AB75" s="2">
        <v>-341169000000</v>
      </c>
    </row>
    <row r="76" spans="3:28" ht="15.5" x14ac:dyDescent="0.35">
      <c r="C76" t="s">
        <v>923</v>
      </c>
    </row>
    <row r="77" spans="3:28" ht="15.5" x14ac:dyDescent="0.35">
      <c r="C77" t="s">
        <v>630</v>
      </c>
      <c r="D77" s="5">
        <v>-474799000000</v>
      </c>
      <c r="E77" s="5">
        <v>-403861000000</v>
      </c>
      <c r="F77" s="5">
        <v>-750259000000</v>
      </c>
      <c r="G77" s="5">
        <v>-527699000000</v>
      </c>
      <c r="I77" s="5">
        <v>-2134761000000</v>
      </c>
      <c r="J77" s="5">
        <v>-2026036000000</v>
      </c>
      <c r="K77" s="5">
        <v>-2280382000000</v>
      </c>
      <c r="L77" s="5">
        <v>-2424240000000</v>
      </c>
      <c r="M77" s="5">
        <v>-3043349000000</v>
      </c>
      <c r="N77" s="5">
        <v>-2758323000000</v>
      </c>
      <c r="O77" s="5">
        <v>-2801776000000</v>
      </c>
      <c r="P77" s="5">
        <v>-2759809000000</v>
      </c>
      <c r="Q77" s="5">
        <v>-2965685000000</v>
      </c>
      <c r="R77" s="5">
        <v>-2911604000000</v>
      </c>
      <c r="S77" s="5">
        <v>-2542289000000</v>
      </c>
      <c r="T77" s="5">
        <v>-2296694000000</v>
      </c>
      <c r="U77" s="5">
        <v>-2159603000000</v>
      </c>
      <c r="V77" s="5">
        <v>-1899777000000</v>
      </c>
      <c r="W77" s="5">
        <v>-1671071000000</v>
      </c>
      <c r="X77" s="5">
        <v>-1538714000000</v>
      </c>
      <c r="Y77" s="5">
        <v>-1286442000000</v>
      </c>
      <c r="Z77" s="5">
        <v>-1118193000000</v>
      </c>
      <c r="AA77" s="2">
        <v>-985604000000</v>
      </c>
      <c r="AB77" s="2">
        <v>-811748000000</v>
      </c>
    </row>
    <row r="78" spans="3:28" ht="15.5" x14ac:dyDescent="0.35">
      <c r="C78" t="s">
        <v>158</v>
      </c>
    </row>
    <row r="79" spans="3:28" ht="15.5" x14ac:dyDescent="0.35">
      <c r="C79" t="s">
        <v>90</v>
      </c>
      <c r="D79" s="5">
        <v>19976000000</v>
      </c>
      <c r="E79" s="5">
        <v>18039000000</v>
      </c>
      <c r="F79" s="5">
        <v>-923474000000</v>
      </c>
      <c r="G79" s="5">
        <v>-114574000000</v>
      </c>
      <c r="I79" s="5">
        <v>-1095300000000</v>
      </c>
      <c r="J79" s="5">
        <v>-4786187000000</v>
      </c>
      <c r="K79" s="5">
        <v>-6659202000000</v>
      </c>
      <c r="L79" s="5">
        <v>-5056768000000</v>
      </c>
      <c r="M79" s="5">
        <v>-3090021000000</v>
      </c>
      <c r="N79" s="5">
        <v>-3950872000000</v>
      </c>
      <c r="O79" s="5">
        <v>95698000000</v>
      </c>
      <c r="P79" s="5">
        <v>144887000000</v>
      </c>
      <c r="Q79" s="5">
        <v>121583000000</v>
      </c>
      <c r="R79" s="5">
        <v>1389576000000</v>
      </c>
      <c r="S79" s="5">
        <v>1172663000000</v>
      </c>
      <c r="T79" s="5">
        <v>943739000000</v>
      </c>
      <c r="U79" s="5">
        <v>1174266000000</v>
      </c>
      <c r="V79" s="5">
        <v>1066472000000</v>
      </c>
      <c r="W79" s="5">
        <v>932191000000</v>
      </c>
      <c r="X79" s="5">
        <v>636271000000</v>
      </c>
      <c r="Y79" s="5">
        <v>526498000000</v>
      </c>
      <c r="Z79" s="5">
        <v>552783000000</v>
      </c>
      <c r="AA79" s="2">
        <v>528121000000</v>
      </c>
      <c r="AB79" s="2">
        <v>430127000000</v>
      </c>
    </row>
    <row r="80" spans="3:28" ht="15.5" x14ac:dyDescent="0.35">
      <c r="C80" t="s">
        <v>91</v>
      </c>
      <c r="D80" s="5">
        <v>-8893000000</v>
      </c>
      <c r="E80" s="5">
        <v>-9428000000</v>
      </c>
      <c r="F80" s="5">
        <v>688455000000</v>
      </c>
      <c r="G80" s="5">
        <v>-13809000000</v>
      </c>
      <c r="I80" s="5">
        <v>1237859000000</v>
      </c>
      <c r="J80" s="5">
        <v>-118033000000</v>
      </c>
      <c r="K80" s="5">
        <v>-128185000000</v>
      </c>
      <c r="L80" s="5">
        <v>-88888000000</v>
      </c>
      <c r="M80" s="5">
        <v>-54004000000</v>
      </c>
      <c r="N80" s="5">
        <v>28003000000</v>
      </c>
      <c r="O80" s="5">
        <v>38096000000</v>
      </c>
      <c r="P80" s="5">
        <v>71448000000</v>
      </c>
      <c r="Q80" s="5">
        <v>236000000</v>
      </c>
      <c r="R80" s="5">
        <v>-32406000000</v>
      </c>
      <c r="S80" s="5">
        <v>6065000000</v>
      </c>
      <c r="T80" s="5">
        <v>27382000000</v>
      </c>
      <c r="U80" s="5">
        <v>19339000000</v>
      </c>
      <c r="V80" s="5">
        <v>-7102000000</v>
      </c>
      <c r="W80" s="5">
        <v>8213000000</v>
      </c>
      <c r="X80" s="5">
        <v>30794000000</v>
      </c>
      <c r="Y80" s="5">
        <v>-6165000000</v>
      </c>
      <c r="Z80" s="5">
        <v>-1946000000</v>
      </c>
      <c r="AA80" s="2">
        <v>15490000000</v>
      </c>
      <c r="AB80" s="2">
        <v>29776000000</v>
      </c>
    </row>
    <row r="81" spans="3:28" ht="15.5" x14ac:dyDescent="0.35">
      <c r="C81" t="s">
        <v>29</v>
      </c>
      <c r="D81" s="5">
        <v>11083000000</v>
      </c>
      <c r="E81" s="5">
        <v>8611000000</v>
      </c>
      <c r="F81" s="5">
        <v>-235019000000</v>
      </c>
      <c r="G81" s="5">
        <v>-128383000000</v>
      </c>
      <c r="I81" s="5">
        <v>142559000000</v>
      </c>
      <c r="J81" s="5">
        <v>-4904220000000</v>
      </c>
      <c r="K81" s="5">
        <v>-6787387000000</v>
      </c>
      <c r="L81" s="5">
        <v>-5145656000000</v>
      </c>
      <c r="M81" s="5">
        <v>-3144025000000</v>
      </c>
      <c r="N81" s="5">
        <v>-3922869000000</v>
      </c>
      <c r="O81" s="5">
        <v>133794000000</v>
      </c>
      <c r="P81" s="5">
        <v>216335000000</v>
      </c>
      <c r="Q81" s="5">
        <v>121819000000</v>
      </c>
      <c r="R81" s="5">
        <v>1357170000000</v>
      </c>
      <c r="S81" s="5">
        <v>1178728000000</v>
      </c>
      <c r="T81" s="5">
        <v>971121000000</v>
      </c>
      <c r="U81" s="5">
        <v>1193605000000</v>
      </c>
      <c r="V81" s="5">
        <v>1059370000000</v>
      </c>
      <c r="W81" s="5">
        <v>940404000000</v>
      </c>
      <c r="X81" s="5">
        <v>667065000000</v>
      </c>
      <c r="Y81" s="5">
        <v>520333000000</v>
      </c>
      <c r="Z81" s="5">
        <v>550837000000</v>
      </c>
      <c r="AA81" s="2">
        <v>543611000000</v>
      </c>
      <c r="AB81" s="2">
        <v>459903000000</v>
      </c>
    </row>
    <row r="82" spans="3:28" ht="15.5" x14ac:dyDescent="0.35">
      <c r="C82" t="s">
        <v>28</v>
      </c>
      <c r="D82" s="5">
        <v>-2733000000</v>
      </c>
      <c r="E82" s="5">
        <v>-3353000000</v>
      </c>
      <c r="F82" s="5">
        <v>71775000000</v>
      </c>
      <c r="G82" s="5">
        <v>27368000000</v>
      </c>
      <c r="I82" s="5">
        <v>-17150000000</v>
      </c>
      <c r="J82" s="5">
        <v>-1424400000000</v>
      </c>
      <c r="K82" s="5">
        <v>731684000000</v>
      </c>
      <c r="L82" s="5">
        <v>113152000000</v>
      </c>
      <c r="M82" s="5">
        <v>841746000000</v>
      </c>
      <c r="N82" s="5">
        <v>664760000000</v>
      </c>
      <c r="O82" s="5">
        <v>82955000000</v>
      </c>
      <c r="P82" s="5">
        <v>-26365000000</v>
      </c>
      <c r="Q82" s="5">
        <v>14082000000</v>
      </c>
      <c r="R82" s="5">
        <v>-266535000000</v>
      </c>
      <c r="S82" s="5">
        <v>-214421000000</v>
      </c>
      <c r="T82" s="5">
        <v>-244313000000</v>
      </c>
      <c r="U82" s="5">
        <v>-258983000000</v>
      </c>
      <c r="V82" s="5">
        <v>-224651000000</v>
      </c>
      <c r="W82" s="5">
        <v>-198926000000</v>
      </c>
      <c r="X82" s="5">
        <v>-174304000000</v>
      </c>
      <c r="Y82" s="5">
        <v>-158096000000</v>
      </c>
      <c r="Z82" s="5">
        <v>-181995000000</v>
      </c>
      <c r="AA82" s="2">
        <v>-168350000000</v>
      </c>
      <c r="AB82" s="2">
        <v>-144397000000</v>
      </c>
    </row>
    <row r="83" spans="3:28" ht="15.5" x14ac:dyDescent="0.35">
      <c r="C83" t="s">
        <v>285</v>
      </c>
      <c r="J83" s="5">
        <v>-3159000000</v>
      </c>
      <c r="M83" s="5">
        <v>-525000000</v>
      </c>
      <c r="N83" s="5">
        <v>-2411000000</v>
      </c>
      <c r="O83" s="5">
        <v>-5447000000</v>
      </c>
      <c r="P83" s="5">
        <v>-47348000000</v>
      </c>
      <c r="Q83" s="5">
        <v>-2729000000</v>
      </c>
      <c r="R83" s="5">
        <v>-259761000000</v>
      </c>
      <c r="S83" s="5">
        <v>-244204000000</v>
      </c>
      <c r="T83" s="5">
        <v>-226523000000</v>
      </c>
      <c r="U83" s="5">
        <v>-235180000000</v>
      </c>
      <c r="V83" s="5">
        <v>-226864000000</v>
      </c>
      <c r="W83" s="5">
        <v>-183613000000</v>
      </c>
      <c r="X83" s="5">
        <v>-181406000000</v>
      </c>
      <c r="Y83" s="5">
        <v>-160724000000</v>
      </c>
      <c r="Z83" s="5">
        <v>-207103000000</v>
      </c>
      <c r="AA83" s="2">
        <v>-177068000000</v>
      </c>
      <c r="AB83" s="2">
        <v>-161328000000</v>
      </c>
    </row>
    <row r="84" spans="3:28" ht="15.5" x14ac:dyDescent="0.35">
      <c r="C84" t="s">
        <v>286</v>
      </c>
      <c r="D84" s="5">
        <v>-2733000000</v>
      </c>
      <c r="E84" s="5">
        <v>-3353000000</v>
      </c>
      <c r="F84" s="5">
        <v>71775000000</v>
      </c>
      <c r="G84" s="5">
        <v>27368000000</v>
      </c>
      <c r="I84" s="5">
        <v>-17150000000</v>
      </c>
      <c r="J84" s="5">
        <v>-1421241000000</v>
      </c>
      <c r="K84" s="5">
        <v>731684000000</v>
      </c>
      <c r="L84" s="5">
        <v>113152000000</v>
      </c>
      <c r="M84" s="5">
        <v>842271000000</v>
      </c>
      <c r="N84" s="5">
        <v>667171000000</v>
      </c>
      <c r="O84" s="5">
        <v>-31844000000</v>
      </c>
      <c r="P84" s="5">
        <v>20983000000</v>
      </c>
      <c r="Q84" s="5">
        <v>16811000000</v>
      </c>
      <c r="R84" s="5">
        <v>-6774000000</v>
      </c>
      <c r="S84" s="5">
        <v>29783000000</v>
      </c>
      <c r="T84" s="5">
        <v>-17790000000</v>
      </c>
      <c r="U84" s="5">
        <v>-23803000000</v>
      </c>
      <c r="V84" s="5">
        <v>2213000000</v>
      </c>
      <c r="W84" s="5">
        <v>-15313000000</v>
      </c>
      <c r="X84" s="5">
        <v>7102000000</v>
      </c>
      <c r="Y84" s="5">
        <v>2628000000</v>
      </c>
      <c r="Z84" s="5">
        <v>25108000000</v>
      </c>
      <c r="AA84" s="2">
        <v>8718000000</v>
      </c>
      <c r="AB84" s="2">
        <v>16931000000</v>
      </c>
    </row>
    <row r="85" spans="3:28" ht="15.5" x14ac:dyDescent="0.35">
      <c r="C85" t="s">
        <v>287</v>
      </c>
      <c r="D85" s="5">
        <v>-2733000000</v>
      </c>
      <c r="E85" s="5">
        <v>-3353000000</v>
      </c>
      <c r="F85" s="5">
        <v>71775000000</v>
      </c>
      <c r="G85" s="5">
        <v>27368000000</v>
      </c>
      <c r="I85" s="5">
        <v>-17150000000</v>
      </c>
      <c r="J85" s="5">
        <v>-1424400000000</v>
      </c>
      <c r="K85" s="5">
        <v>731684000000</v>
      </c>
      <c r="L85" s="5">
        <v>113152000000</v>
      </c>
      <c r="M85" s="5">
        <v>841746000000</v>
      </c>
      <c r="N85" s="5">
        <v>664760000000</v>
      </c>
      <c r="O85" s="5">
        <v>82955000000</v>
      </c>
      <c r="P85" s="5">
        <v>-26365000000</v>
      </c>
      <c r="Q85" s="5">
        <v>14082000000</v>
      </c>
      <c r="R85" s="5">
        <v>-266535000000</v>
      </c>
      <c r="S85" s="5">
        <v>-214421000000</v>
      </c>
      <c r="T85" s="5">
        <v>-244313000000</v>
      </c>
      <c r="U85" s="5">
        <v>-258983000000</v>
      </c>
      <c r="V85" s="5">
        <v>-224651000000</v>
      </c>
      <c r="W85" s="5">
        <v>-198926000000</v>
      </c>
      <c r="X85" s="5">
        <v>-174304000000</v>
      </c>
      <c r="Y85" s="5">
        <v>-158096000000</v>
      </c>
      <c r="Z85" s="5">
        <v>-181995000000</v>
      </c>
      <c r="AA85" s="2">
        <v>-168350000000</v>
      </c>
      <c r="AB85" s="2">
        <v>-144397000000</v>
      </c>
    </row>
    <row r="86" spans="3:28" ht="15.5" x14ac:dyDescent="0.35">
      <c r="C86" t="s">
        <v>99</v>
      </c>
      <c r="D86" s="5">
        <v>8350000000</v>
      </c>
      <c r="E86" s="5">
        <v>5258000000</v>
      </c>
      <c r="F86" s="5">
        <v>-163244000000</v>
      </c>
      <c r="G86" s="5">
        <v>-101015000000</v>
      </c>
      <c r="I86" s="5">
        <v>125409000000</v>
      </c>
      <c r="J86" s="5">
        <v>-6328620000000</v>
      </c>
      <c r="K86" s="5">
        <v>-6055703000000</v>
      </c>
      <c r="L86" s="5">
        <v>-5032504000000</v>
      </c>
      <c r="M86" s="5">
        <v>-2302279000000</v>
      </c>
      <c r="N86" s="5">
        <v>-3258109000000</v>
      </c>
      <c r="O86" s="5">
        <v>216749000000</v>
      </c>
      <c r="P86" s="5">
        <v>189970000000</v>
      </c>
      <c r="Q86" s="5">
        <v>135901000000</v>
      </c>
      <c r="R86" s="5">
        <v>1090635000000</v>
      </c>
      <c r="S86" s="5">
        <v>964307000000</v>
      </c>
      <c r="T86" s="5">
        <v>726808000000</v>
      </c>
      <c r="U86" s="5">
        <v>934622000000</v>
      </c>
      <c r="V86" s="5">
        <v>834719000000</v>
      </c>
      <c r="W86" s="5">
        <v>741478000000</v>
      </c>
      <c r="X86" s="5">
        <v>492761000000</v>
      </c>
      <c r="Y86" s="5">
        <v>362237000000</v>
      </c>
      <c r="Z86" s="5">
        <v>368842000000</v>
      </c>
      <c r="AA86" s="2">
        <v>375261000000</v>
      </c>
      <c r="AB86" s="2">
        <v>315506000000</v>
      </c>
    </row>
    <row r="87" spans="3:28" ht="15.5" x14ac:dyDescent="0.35">
      <c r="C87" t="s">
        <v>100</v>
      </c>
      <c r="X87" s="5">
        <v>-162000000</v>
      </c>
      <c r="Y87" s="5">
        <v>-46000000</v>
      </c>
      <c r="Z87" s="5">
        <v>-62000000</v>
      </c>
      <c r="AA87" s="2">
        <v>-135000000</v>
      </c>
      <c r="AB87" s="2">
        <v>-142000000</v>
      </c>
    </row>
    <row r="88" spans="3:28" ht="15.5" x14ac:dyDescent="0.35">
      <c r="C88" t="s">
        <v>924</v>
      </c>
      <c r="AB88" s="2">
        <v>-148000000</v>
      </c>
    </row>
    <row r="89" spans="3:28" ht="15.5" x14ac:dyDescent="0.35">
      <c r="C89" t="s">
        <v>101</v>
      </c>
      <c r="D89" s="5">
        <v>8351000000</v>
      </c>
      <c r="E89" s="5">
        <v>10673000000</v>
      </c>
      <c r="F89" s="5">
        <v>-222065000000</v>
      </c>
      <c r="G89" s="5">
        <v>-101015000000</v>
      </c>
      <c r="I89" s="5">
        <v>66588000000</v>
      </c>
      <c r="J89" s="5">
        <v>-6328620000000</v>
      </c>
      <c r="K89" s="5">
        <v>-6055703000000</v>
      </c>
      <c r="L89" s="5">
        <v>-5032504000000</v>
      </c>
      <c r="M89" s="5">
        <v>-2302279000000</v>
      </c>
      <c r="N89" s="5">
        <v>-3258109000000</v>
      </c>
      <c r="O89" s="5">
        <v>216749000000</v>
      </c>
      <c r="P89" s="5">
        <v>189970000000</v>
      </c>
      <c r="Q89" s="5">
        <v>135901000000</v>
      </c>
      <c r="R89" s="5">
        <v>1090635000000</v>
      </c>
      <c r="S89" s="5">
        <v>964307000000</v>
      </c>
      <c r="T89" s="5">
        <v>726808000000</v>
      </c>
      <c r="U89" s="5">
        <v>934622000000</v>
      </c>
      <c r="V89" s="5">
        <v>834719000000</v>
      </c>
      <c r="W89" s="5">
        <v>741478000000</v>
      </c>
      <c r="X89" s="5">
        <v>492599000000</v>
      </c>
      <c r="Y89" s="5">
        <v>362191000000</v>
      </c>
      <c r="Z89" s="5">
        <v>368780000000</v>
      </c>
      <c r="AA89" s="2">
        <v>375126000000</v>
      </c>
      <c r="AB89" s="2">
        <v>315216000000</v>
      </c>
    </row>
    <row r="90" spans="3:28" ht="15.5" x14ac:dyDescent="0.35">
      <c r="C90" t="s">
        <v>102</v>
      </c>
      <c r="D90" s="5">
        <v>211394000000</v>
      </c>
      <c r="E90" s="5">
        <v>-6179000000</v>
      </c>
      <c r="F90" s="5">
        <v>-2493000000</v>
      </c>
      <c r="G90" s="5">
        <v>-2344000000</v>
      </c>
      <c r="I90" s="5">
        <v>11933000000</v>
      </c>
      <c r="J90" s="5">
        <v>180243000000</v>
      </c>
      <c r="K90" s="5">
        <v>9922000000</v>
      </c>
      <c r="L90" s="5">
        <v>43205000000</v>
      </c>
      <c r="M90" s="5">
        <v>3135000000</v>
      </c>
      <c r="N90" s="5">
        <v>216319000000</v>
      </c>
      <c r="O90" s="5">
        <v>94299000000</v>
      </c>
      <c r="P90" s="5">
        <v>188966000000</v>
      </c>
      <c r="Q90" s="5">
        <v>39033000000</v>
      </c>
      <c r="R90" s="5">
        <v>1200245000000</v>
      </c>
      <c r="S90" s="5">
        <v>-17313000000</v>
      </c>
      <c r="T90" s="5">
        <v>15675000000</v>
      </c>
      <c r="U90" s="5">
        <v>-49993000000</v>
      </c>
      <c r="V90" s="5">
        <v>3818000000</v>
      </c>
      <c r="W90" s="5">
        <v>5780000000</v>
      </c>
    </row>
    <row r="91" spans="3:28" ht="15.5" x14ac:dyDescent="0.35">
      <c r="C91" t="s">
        <v>288</v>
      </c>
      <c r="D91" s="5">
        <v>211394000000</v>
      </c>
      <c r="E91" s="5">
        <v>-6179000000</v>
      </c>
      <c r="F91" s="5">
        <v>-2493000000</v>
      </c>
      <c r="G91" s="5">
        <v>-2344000000</v>
      </c>
      <c r="I91" s="5">
        <v>11933000000</v>
      </c>
      <c r="J91" s="5">
        <v>180243000000</v>
      </c>
      <c r="K91" s="5">
        <v>9922000000</v>
      </c>
      <c r="L91" s="5">
        <v>43205000000</v>
      </c>
      <c r="M91" s="5">
        <v>3135000000</v>
      </c>
      <c r="N91" s="5">
        <v>216319000000</v>
      </c>
      <c r="O91" s="5">
        <v>94299000000</v>
      </c>
      <c r="P91" s="5">
        <v>188966000000</v>
      </c>
      <c r="Q91" s="5">
        <v>39033000000</v>
      </c>
      <c r="R91" s="5">
        <v>1200245000000</v>
      </c>
      <c r="S91" s="5">
        <v>-17313000000</v>
      </c>
      <c r="T91" s="5">
        <v>15675000000</v>
      </c>
      <c r="U91" s="5">
        <v>-49993000000</v>
      </c>
      <c r="V91" s="5">
        <v>3818000000</v>
      </c>
      <c r="W91" s="5">
        <v>5780000000</v>
      </c>
    </row>
    <row r="92" spans="3:28" ht="15.5" x14ac:dyDescent="0.35">
      <c r="C92" t="s">
        <v>103</v>
      </c>
      <c r="D92" s="5">
        <v>219745000000</v>
      </c>
      <c r="E92" s="5">
        <v>4494000000</v>
      </c>
      <c r="F92" s="5">
        <v>-224558000000</v>
      </c>
      <c r="G92" s="5">
        <v>-103359000000</v>
      </c>
      <c r="I92" s="5">
        <v>78521000000</v>
      </c>
      <c r="J92" s="5">
        <v>-6148377000000</v>
      </c>
      <c r="K92" s="5">
        <v>-6045781000000</v>
      </c>
      <c r="L92" s="5">
        <v>-4989299000000</v>
      </c>
      <c r="M92" s="5">
        <v>-2299144000000</v>
      </c>
      <c r="N92" s="5">
        <v>-3041790000000</v>
      </c>
      <c r="O92" s="5">
        <v>311048000000</v>
      </c>
      <c r="P92" s="5">
        <v>378936000000</v>
      </c>
      <c r="Q92" s="5">
        <v>174934000000</v>
      </c>
      <c r="R92" s="5">
        <v>2290880000000</v>
      </c>
      <c r="S92" s="5">
        <v>946994000000</v>
      </c>
      <c r="T92" s="5">
        <v>742483000000</v>
      </c>
      <c r="U92" s="5">
        <v>884629000000</v>
      </c>
      <c r="V92" s="5">
        <v>838537000000</v>
      </c>
      <c r="W92" s="5">
        <v>747258000000</v>
      </c>
    </row>
    <row r="93" spans="3:28" ht="15.5" x14ac:dyDescent="0.35">
      <c r="C93" t="s">
        <v>104</v>
      </c>
      <c r="D93" s="5">
        <v>8351000000</v>
      </c>
      <c r="E93" s="5">
        <v>10673000000</v>
      </c>
      <c r="F93" s="5">
        <v>-222065000000</v>
      </c>
      <c r="G93" s="5">
        <v>-101015000000</v>
      </c>
      <c r="I93" s="5">
        <v>66588000000</v>
      </c>
      <c r="J93" s="5">
        <v>-6328620000000</v>
      </c>
      <c r="K93" s="5">
        <v>-6055703000000</v>
      </c>
      <c r="L93" s="5">
        <v>-5032504000000</v>
      </c>
      <c r="M93" s="5">
        <v>-2302279000000</v>
      </c>
      <c r="N93" s="5">
        <v>-3258109000000</v>
      </c>
      <c r="O93" s="5">
        <v>216749000000</v>
      </c>
      <c r="P93" s="5">
        <v>189970000000</v>
      </c>
      <c r="Q93" s="5">
        <v>135901000000</v>
      </c>
      <c r="R93" s="5">
        <v>1090635000000</v>
      </c>
      <c r="S93" s="5">
        <v>964307000000</v>
      </c>
      <c r="T93" s="5">
        <v>726808000000</v>
      </c>
      <c r="U93" s="5">
        <v>934622000000</v>
      </c>
      <c r="V93" s="5">
        <v>834719000000</v>
      </c>
      <c r="W93" s="5">
        <v>741478000000</v>
      </c>
      <c r="X93" s="5">
        <v>492599000000</v>
      </c>
      <c r="Y93" s="5">
        <v>362191000000</v>
      </c>
      <c r="Z93" s="5">
        <v>368780000000</v>
      </c>
      <c r="AA93" s="2">
        <v>375126000000</v>
      </c>
      <c r="AB93" s="2">
        <v>315216000000</v>
      </c>
    </row>
    <row r="94" spans="3:28" ht="15.5" x14ac:dyDescent="0.35">
      <c r="C94" t="s">
        <v>8</v>
      </c>
      <c r="D94" s="5">
        <v>219517000000</v>
      </c>
      <c r="E94" s="5">
        <v>4330000000</v>
      </c>
      <c r="F94" s="5">
        <v>-224715000000</v>
      </c>
      <c r="G94" s="5">
        <v>-103518000000</v>
      </c>
      <c r="I94" s="5">
        <v>77857000000</v>
      </c>
      <c r="J94" s="5">
        <v>-6148908000000</v>
      </c>
      <c r="K94" s="5">
        <v>-6024463000000</v>
      </c>
      <c r="L94" s="5">
        <v>-4984356000000</v>
      </c>
      <c r="M94" s="5">
        <v>-2279110000000</v>
      </c>
      <c r="N94" s="5">
        <v>-3039576000000</v>
      </c>
      <c r="O94" s="5">
        <v>310605000000</v>
      </c>
      <c r="P94" s="5">
        <v>378410000000</v>
      </c>
      <c r="Q94" s="5">
        <v>174240000000</v>
      </c>
      <c r="R94" s="5">
        <v>2283240000000</v>
      </c>
      <c r="S94" s="5">
        <v>942377000000</v>
      </c>
      <c r="T94" s="5">
        <v>740122000000</v>
      </c>
      <c r="U94" s="5">
        <v>879719000000</v>
      </c>
      <c r="V94" s="5">
        <v>834307000000</v>
      </c>
      <c r="W94" s="5">
        <v>743943000000</v>
      </c>
    </row>
    <row r="95" spans="3:28" ht="15.5" x14ac:dyDescent="0.35">
      <c r="C95" t="s">
        <v>289</v>
      </c>
      <c r="D95" s="5">
        <v>228000000</v>
      </c>
      <c r="E95" s="5">
        <v>164000000</v>
      </c>
      <c r="F95" s="5">
        <v>157000000</v>
      </c>
      <c r="G95" s="5">
        <v>159000000</v>
      </c>
      <c r="I95" s="5">
        <v>664000000</v>
      </c>
      <c r="J95" s="5">
        <v>531000000</v>
      </c>
      <c r="K95" s="5">
        <v>-21318000000</v>
      </c>
      <c r="L95" s="5">
        <v>-4943000000</v>
      </c>
      <c r="M95" s="5">
        <v>-20034000000</v>
      </c>
      <c r="N95" s="5">
        <v>-2214000000</v>
      </c>
      <c r="O95" s="5">
        <v>443000000</v>
      </c>
      <c r="P95" s="5">
        <v>526000000</v>
      </c>
      <c r="Q95" s="5">
        <v>694000000</v>
      </c>
      <c r="R95" s="5">
        <v>7640000000</v>
      </c>
      <c r="S95" s="5">
        <v>4567000000</v>
      </c>
      <c r="T95" s="5">
        <v>2361000000</v>
      </c>
      <c r="U95" s="5">
        <v>4910000000</v>
      </c>
      <c r="V95" s="5">
        <v>4230000000</v>
      </c>
      <c r="W95" s="5">
        <v>3315000000</v>
      </c>
    </row>
    <row r="96" spans="3:28" ht="15.5" x14ac:dyDescent="0.35">
      <c r="C96" t="s">
        <v>105</v>
      </c>
      <c r="D96" s="5">
        <v>8351000000</v>
      </c>
      <c r="E96" s="5">
        <v>10673000000</v>
      </c>
      <c r="F96" s="5">
        <v>-222065000000</v>
      </c>
      <c r="G96" s="5">
        <v>-101015000000</v>
      </c>
      <c r="I96" s="5">
        <v>66588000000</v>
      </c>
      <c r="J96" s="5">
        <v>-6328620000000</v>
      </c>
      <c r="K96" s="5">
        <v>-6055703000000</v>
      </c>
      <c r="L96" s="5">
        <v>-5032504000000</v>
      </c>
      <c r="M96" s="5">
        <v>-2302279000000</v>
      </c>
      <c r="N96" s="5">
        <v>-3258109000000</v>
      </c>
      <c r="O96" s="5">
        <v>216749000000</v>
      </c>
      <c r="P96" s="5">
        <v>189970000000</v>
      </c>
      <c r="Q96" s="5">
        <v>135901000000</v>
      </c>
      <c r="R96" s="5">
        <v>1090635000000</v>
      </c>
      <c r="S96" s="5">
        <v>964307000000</v>
      </c>
      <c r="T96" s="5">
        <v>726808000000</v>
      </c>
      <c r="U96" s="5">
        <v>934622000000</v>
      </c>
      <c r="V96" s="5">
        <v>834719000000</v>
      </c>
      <c r="W96" s="5">
        <v>741478000000</v>
      </c>
      <c r="X96" s="5">
        <v>492599000000</v>
      </c>
      <c r="Y96" s="5">
        <v>362191000000</v>
      </c>
      <c r="Z96" s="5">
        <v>368780000000</v>
      </c>
      <c r="AA96" s="2">
        <v>375126000000</v>
      </c>
      <c r="AB96" s="2">
        <v>315216000000</v>
      </c>
    </row>
    <row r="97" spans="2:28" ht="15.5" x14ac:dyDescent="0.35">
      <c r="C97" t="s">
        <v>106</v>
      </c>
      <c r="D97" s="5">
        <v>219745000000</v>
      </c>
      <c r="E97" s="5">
        <v>4494000000</v>
      </c>
      <c r="F97" s="5">
        <v>-224558000000</v>
      </c>
      <c r="G97" s="5">
        <v>-103359000000</v>
      </c>
      <c r="I97" s="5">
        <v>78521000000</v>
      </c>
      <c r="J97" s="5">
        <v>-6148377000000</v>
      </c>
      <c r="K97" s="5">
        <v>-6045781000000</v>
      </c>
      <c r="L97" s="5">
        <v>-4989299000000</v>
      </c>
      <c r="M97" s="5">
        <v>-2299144000000</v>
      </c>
      <c r="N97" s="5">
        <v>-3041790000000</v>
      </c>
      <c r="O97" s="5">
        <v>311048000000</v>
      </c>
      <c r="P97" s="5">
        <v>378936000000</v>
      </c>
      <c r="Q97" s="5">
        <v>174934000000</v>
      </c>
      <c r="R97" s="5">
        <v>2290880000000</v>
      </c>
      <c r="S97" s="5">
        <v>946944000000</v>
      </c>
      <c r="T97" s="5">
        <v>742483000000</v>
      </c>
      <c r="U97" s="5">
        <v>884629000000</v>
      </c>
      <c r="V97" s="5">
        <v>838537000000</v>
      </c>
      <c r="W97" s="5">
        <v>747258000000</v>
      </c>
    </row>
    <row r="98" spans="2:28" ht="15.5" x14ac:dyDescent="0.35">
      <c r="C98" t="s">
        <v>107</v>
      </c>
      <c r="D98" s="5">
        <v>219745000000</v>
      </c>
      <c r="E98" s="5">
        <v>4494000000</v>
      </c>
      <c r="F98" s="5">
        <v>-224558000000</v>
      </c>
      <c r="G98" s="5">
        <v>-103359000000</v>
      </c>
      <c r="I98" s="5">
        <v>78521000000</v>
      </c>
      <c r="J98" s="5">
        <v>-6148377000000</v>
      </c>
      <c r="K98" s="5">
        <v>-6045781000000</v>
      </c>
      <c r="L98" s="5">
        <v>-4989299000000</v>
      </c>
      <c r="M98" s="5">
        <v>-2299144000000</v>
      </c>
      <c r="N98" s="5">
        <v>-3041790000000</v>
      </c>
      <c r="O98" s="5">
        <v>311048000000</v>
      </c>
      <c r="P98" s="5">
        <v>378936000000</v>
      </c>
      <c r="Q98" s="5">
        <v>174934000000</v>
      </c>
      <c r="R98" s="5">
        <v>2290880000000</v>
      </c>
      <c r="S98" s="5">
        <v>946944000000</v>
      </c>
      <c r="T98" s="5">
        <v>742483000000</v>
      </c>
      <c r="U98" s="5">
        <v>884629000000</v>
      </c>
      <c r="V98" s="5">
        <v>838537000000</v>
      </c>
      <c r="W98" s="5">
        <v>747258000000</v>
      </c>
    </row>
    <row r="100" spans="2:28" ht="15.5" x14ac:dyDescent="0.35">
      <c r="B100" t="s">
        <v>108</v>
      </c>
      <c r="C100" t="s">
        <v>109</v>
      </c>
    </row>
    <row r="101" spans="2:28" ht="15.5" x14ac:dyDescent="0.35">
      <c r="C101" t="s">
        <v>20</v>
      </c>
      <c r="D101" s="5">
        <v>391989000000</v>
      </c>
      <c r="E101" s="5">
        <v>433139000000</v>
      </c>
      <c r="F101" s="5">
        <v>333954000000</v>
      </c>
      <c r="G101" s="5">
        <v>345722000000</v>
      </c>
      <c r="I101" s="5">
        <v>333954000000</v>
      </c>
      <c r="J101" s="5">
        <v>369083000000</v>
      </c>
      <c r="K101" s="5">
        <v>289184000000</v>
      </c>
      <c r="L101" s="5">
        <v>524320000000</v>
      </c>
      <c r="M101" s="5">
        <v>472213000000</v>
      </c>
      <c r="N101" s="5">
        <v>600087000000</v>
      </c>
      <c r="O101" s="5">
        <v>836192000000</v>
      </c>
      <c r="P101" s="5">
        <v>816250000000</v>
      </c>
      <c r="Q101" s="5">
        <v>678480000000</v>
      </c>
      <c r="R101" s="5">
        <v>679665000000</v>
      </c>
      <c r="S101" s="5">
        <v>850473000000</v>
      </c>
      <c r="T101" s="5">
        <v>1023317000000</v>
      </c>
      <c r="U101" s="5">
        <v>1020193000000</v>
      </c>
      <c r="V101" s="5">
        <v>908662000000</v>
      </c>
      <c r="W101" s="5">
        <v>747411000000</v>
      </c>
      <c r="X101" s="5">
        <v>778743000000</v>
      </c>
      <c r="Y101" s="5">
        <v>767238000000</v>
      </c>
      <c r="Z101" s="5">
        <v>683155000000</v>
      </c>
      <c r="AA101" s="2">
        <v>421803000000</v>
      </c>
      <c r="AB101" s="2">
        <v>275562000000</v>
      </c>
    </row>
    <row r="102" spans="2:28" ht="15.5" x14ac:dyDescent="0.35">
      <c r="C102" t="s">
        <v>631</v>
      </c>
      <c r="D102" s="5">
        <v>2766001000000</v>
      </c>
      <c r="E102" s="5">
        <v>3233877000000</v>
      </c>
      <c r="F102" s="5">
        <v>4087290000000</v>
      </c>
      <c r="G102" s="5">
        <v>1332112000000</v>
      </c>
      <c r="I102" s="5">
        <v>4087290000000</v>
      </c>
      <c r="J102" s="5">
        <v>2672478000000</v>
      </c>
      <c r="K102" s="5">
        <v>3205619000000</v>
      </c>
      <c r="L102" s="5">
        <v>4140431000000</v>
      </c>
      <c r="M102" s="5">
        <v>2148831000000</v>
      </c>
      <c r="N102" s="5">
        <v>1406196000000</v>
      </c>
      <c r="O102" s="5">
        <v>4101417000000</v>
      </c>
      <c r="P102" s="5">
        <v>4031064000000</v>
      </c>
      <c r="Q102" s="5">
        <v>4618073000000</v>
      </c>
      <c r="R102" s="5">
        <v>5404563000000</v>
      </c>
      <c r="S102" s="5">
        <v>5467027000000</v>
      </c>
      <c r="T102" s="5">
        <v>5156569000000</v>
      </c>
      <c r="U102" s="5">
        <v>4563362000000</v>
      </c>
      <c r="V102" s="5">
        <v>4012427000000</v>
      </c>
      <c r="W102" s="5">
        <v>3476496000000</v>
      </c>
      <c r="X102" s="5">
        <v>2799972000000</v>
      </c>
      <c r="Y102" s="5">
        <v>1525404000000</v>
      </c>
      <c r="Z102" s="5">
        <v>1199882000000</v>
      </c>
      <c r="AA102" s="2">
        <v>3687390000000</v>
      </c>
      <c r="AB102" s="2">
        <v>2422298000000</v>
      </c>
    </row>
    <row r="103" spans="2:28" ht="15.5" x14ac:dyDescent="0.35">
      <c r="C103" t="s">
        <v>632</v>
      </c>
    </row>
    <row r="104" spans="2:28" ht="15.5" x14ac:dyDescent="0.35">
      <c r="C104" t="s">
        <v>113</v>
      </c>
      <c r="D104" s="5">
        <v>2999537000000</v>
      </c>
    </row>
    <row r="105" spans="2:28" ht="15.5" x14ac:dyDescent="0.35">
      <c r="C105" t="s">
        <v>114</v>
      </c>
      <c r="D105" s="5">
        <v>12598781000000</v>
      </c>
    </row>
    <row r="106" spans="2:28" ht="15.5" x14ac:dyDescent="0.35">
      <c r="C106" t="s">
        <v>97</v>
      </c>
      <c r="D106" s="5">
        <v>2022813000000</v>
      </c>
      <c r="E106" s="5">
        <v>1811419000000</v>
      </c>
      <c r="F106" s="5">
        <v>1817598000000</v>
      </c>
      <c r="G106" s="5">
        <v>1817242000000</v>
      </c>
      <c r="I106" s="5">
        <v>1817598000000</v>
      </c>
      <c r="J106" s="5">
        <v>1802816000000</v>
      </c>
      <c r="K106" s="5">
        <v>1611456000000</v>
      </c>
      <c r="L106" s="5">
        <v>1608274000000</v>
      </c>
      <c r="M106" s="5">
        <v>1585142000000</v>
      </c>
      <c r="N106" s="5">
        <v>1606871000000</v>
      </c>
      <c r="O106" s="5">
        <v>1381812000000</v>
      </c>
      <c r="P106" s="5">
        <v>1327037000000</v>
      </c>
      <c r="Q106" s="5">
        <v>1181174000000</v>
      </c>
      <c r="R106" s="5">
        <v>1143181000000</v>
      </c>
      <c r="S106" s="5">
        <v>-51757000000</v>
      </c>
      <c r="T106" s="5">
        <v>-27046000000</v>
      </c>
      <c r="U106" s="5">
        <v>201359000000</v>
      </c>
      <c r="V106" s="5">
        <v>16995000000</v>
      </c>
      <c r="W106" s="5">
        <v>14806000000</v>
      </c>
      <c r="X106" s="5">
        <v>16522000000</v>
      </c>
      <c r="Y106" s="5">
        <v>34788000000</v>
      </c>
      <c r="Z106" s="5">
        <v>28206000000</v>
      </c>
      <c r="AA106" s="2">
        <v>11781000000</v>
      </c>
      <c r="AB106" s="2">
        <v>5892000000</v>
      </c>
    </row>
    <row r="107" spans="2:28" ht="15.5" x14ac:dyDescent="0.35">
      <c r="C107" t="s">
        <v>840</v>
      </c>
      <c r="D107" s="5">
        <v>6530492000000</v>
      </c>
      <c r="E107" s="5">
        <v>2762099000000</v>
      </c>
      <c r="F107" s="5">
        <v>3981932000000</v>
      </c>
      <c r="G107" s="5">
        <v>7578027000000</v>
      </c>
      <c r="I107" s="5">
        <v>3981932000000</v>
      </c>
      <c r="J107" s="5">
        <v>2798303000000</v>
      </c>
      <c r="K107" s="5">
        <v>2133567000000</v>
      </c>
      <c r="L107" s="5">
        <v>12180830000000</v>
      </c>
      <c r="M107" s="5">
        <v>12441918000000</v>
      </c>
      <c r="N107" s="5">
        <v>3680004000000</v>
      </c>
      <c r="O107" s="5">
        <v>4847957000000</v>
      </c>
      <c r="P107" s="5">
        <v>6354843000000</v>
      </c>
      <c r="Q107" s="5">
        <v>9563256000000</v>
      </c>
      <c r="R107" s="5">
        <v>9407491000000</v>
      </c>
      <c r="S107" s="5">
        <v>10074600000000</v>
      </c>
      <c r="T107" s="5">
        <v>7424367000000</v>
      </c>
      <c r="U107" s="5">
        <v>4672619000000</v>
      </c>
      <c r="V107" s="5">
        <v>6104257000000</v>
      </c>
      <c r="W107" s="5">
        <v>4201914000000</v>
      </c>
      <c r="X107" s="5">
        <v>5473939000000</v>
      </c>
      <c r="Y107" s="5">
        <v>620392000000</v>
      </c>
      <c r="Z107" s="5">
        <v>1523430000000</v>
      </c>
      <c r="AA107" s="2">
        <v>3757515000000</v>
      </c>
      <c r="AB107" s="2">
        <v>3122782000000</v>
      </c>
    </row>
    <row r="108" spans="2:28" ht="15.5" x14ac:dyDescent="0.35">
      <c r="C108" t="s">
        <v>633</v>
      </c>
    </row>
    <row r="109" spans="2:28" ht="15.5" x14ac:dyDescent="0.35">
      <c r="C109" t="s">
        <v>635</v>
      </c>
      <c r="D109" s="5">
        <v>50276248000000</v>
      </c>
      <c r="E109" s="5">
        <v>48573864000000</v>
      </c>
      <c r="F109" s="5">
        <v>49874647000000</v>
      </c>
      <c r="G109" s="5">
        <v>50733014000000</v>
      </c>
      <c r="I109" s="5">
        <v>49874647000000</v>
      </c>
      <c r="J109" s="5">
        <v>47527486000000</v>
      </c>
      <c r="K109" s="5">
        <v>49418616000000</v>
      </c>
      <c r="L109" s="5">
        <v>50583434000000</v>
      </c>
      <c r="M109" s="5">
        <v>58512087000000</v>
      </c>
      <c r="N109" s="5">
        <v>60968574000000</v>
      </c>
      <c r="O109" s="5">
        <v>69545545000000</v>
      </c>
      <c r="P109" s="5">
        <v>66444209000000</v>
      </c>
      <c r="Q109" s="5">
        <v>72632404000000</v>
      </c>
      <c r="R109" s="5">
        <v>72474597000000</v>
      </c>
      <c r="S109" s="5">
        <v>66043142000000</v>
      </c>
      <c r="T109" s="5">
        <v>55262577000000</v>
      </c>
      <c r="U109" s="5">
        <v>48461043000000</v>
      </c>
      <c r="V109" s="5">
        <v>45530740000000</v>
      </c>
      <c r="W109" s="5">
        <v>40748306000000</v>
      </c>
      <c r="X109" s="5">
        <v>29398321000000</v>
      </c>
      <c r="Y109" s="5">
        <v>24013722000000</v>
      </c>
      <c r="Z109" s="5">
        <v>22401357000000</v>
      </c>
      <c r="AA109" s="2">
        <v>18801342000000</v>
      </c>
      <c r="AB109" s="2">
        <v>14408595000000</v>
      </c>
    </row>
    <row r="110" spans="2:28" ht="15.5" x14ac:dyDescent="0.35">
      <c r="C110" t="s">
        <v>841</v>
      </c>
    </row>
    <row r="111" spans="2:28" ht="15.5" x14ac:dyDescent="0.35">
      <c r="C111" t="s">
        <v>128</v>
      </c>
    </row>
    <row r="112" spans="2:28" ht="15.5" x14ac:dyDescent="0.35">
      <c r="C112" t="s">
        <v>686</v>
      </c>
      <c r="D112" s="5">
        <v>3767060000000</v>
      </c>
      <c r="E112" s="5">
        <v>3583743000000</v>
      </c>
      <c r="F112" s="5">
        <v>3622962000000</v>
      </c>
      <c r="G112" s="5">
        <v>3389386000000</v>
      </c>
      <c r="I112" s="5">
        <v>3622962000000</v>
      </c>
      <c r="J112" s="5">
        <v>3320304000000</v>
      </c>
      <c r="K112" s="5">
        <v>3233675000000</v>
      </c>
      <c r="L112" s="5">
        <v>3396202000000</v>
      </c>
      <c r="M112" s="5">
        <v>3497330000000</v>
      </c>
      <c r="N112" s="5">
        <v>3504403000000</v>
      </c>
      <c r="O112" s="5">
        <v>3012215000000</v>
      </c>
      <c r="P112" s="5">
        <v>3075041000000</v>
      </c>
      <c r="Q112" s="5">
        <v>2755288000000</v>
      </c>
      <c r="R112" s="5">
        <v>2658228000000</v>
      </c>
      <c r="S112" s="5">
        <v>1211292000000</v>
      </c>
      <c r="T112" s="5">
        <v>943283000000</v>
      </c>
      <c r="U112" s="5">
        <v>802257000000</v>
      </c>
      <c r="V112" s="5">
        <v>608075000000</v>
      </c>
      <c r="W112" s="5">
        <v>624507000000</v>
      </c>
      <c r="X112" s="5">
        <v>632192000000</v>
      </c>
      <c r="Y112" s="5">
        <v>628413000000</v>
      </c>
      <c r="Z112" s="5">
        <v>407528000000</v>
      </c>
      <c r="AA112" s="2">
        <v>321991000000</v>
      </c>
      <c r="AB112" s="2">
        <v>268882000000</v>
      </c>
    </row>
    <row r="113" spans="3:28" ht="15.5" x14ac:dyDescent="0.35">
      <c r="C113" t="s">
        <v>125</v>
      </c>
      <c r="D113" s="5">
        <v>1231914000000</v>
      </c>
      <c r="E113" s="5">
        <v>1234587000000</v>
      </c>
      <c r="F113" s="5">
        <v>1237874000000</v>
      </c>
      <c r="G113" s="5">
        <v>1168922000000</v>
      </c>
      <c r="I113" s="5">
        <v>1237874000000</v>
      </c>
      <c r="J113" s="5">
        <v>1258561000000</v>
      </c>
      <c r="K113" s="5">
        <v>2670543000000</v>
      </c>
      <c r="L113" s="5">
        <v>1942151000000</v>
      </c>
      <c r="M113" s="5">
        <v>1819232000000</v>
      </c>
      <c r="N113" s="5">
        <v>987447000000</v>
      </c>
      <c r="O113" s="5">
        <v>21717000000</v>
      </c>
      <c r="P113" s="5">
        <v>80241000000</v>
      </c>
      <c r="Q113" s="5">
        <v>53157000000</v>
      </c>
      <c r="R113" s="5">
        <v>63289000000</v>
      </c>
      <c r="S113" s="5">
        <v>74762000000</v>
      </c>
      <c r="T113" s="5">
        <v>44184000000</v>
      </c>
      <c r="U113" s="5">
        <v>67198000000</v>
      </c>
      <c r="V113" s="5">
        <v>74338000000</v>
      </c>
      <c r="W113" s="5">
        <v>73398000000</v>
      </c>
      <c r="X113" s="5">
        <v>89862000000</v>
      </c>
      <c r="Y113" s="5">
        <v>77706000000</v>
      </c>
      <c r="Z113" s="5">
        <v>75046000000</v>
      </c>
      <c r="AA113" s="2">
        <v>18873000000</v>
      </c>
      <c r="AB113" s="2">
        <v>10155000000</v>
      </c>
    </row>
    <row r="114" spans="3:28" ht="15.5" x14ac:dyDescent="0.35">
      <c r="C114" t="s">
        <v>131</v>
      </c>
    </row>
    <row r="115" spans="3:28" ht="15.5" x14ac:dyDescent="0.35">
      <c r="C115" t="s">
        <v>132</v>
      </c>
    </row>
    <row r="116" spans="3:28" ht="15.5" x14ac:dyDescent="0.35">
      <c r="C116" t="s">
        <v>687</v>
      </c>
      <c r="D116" s="5">
        <v>797083000000</v>
      </c>
      <c r="E116" s="5">
        <v>816609000000</v>
      </c>
      <c r="F116" s="5">
        <v>836134000000</v>
      </c>
      <c r="G116" s="5">
        <v>275771000000</v>
      </c>
      <c r="I116" s="5">
        <v>836134000000</v>
      </c>
      <c r="J116" s="5">
        <v>270807000000</v>
      </c>
      <c r="K116" s="5">
        <v>285585000000</v>
      </c>
      <c r="L116" s="5">
        <v>201994000000</v>
      </c>
      <c r="M116" s="5">
        <v>202196000000</v>
      </c>
      <c r="N116" s="5">
        <v>203711000000</v>
      </c>
      <c r="O116" s="5">
        <v>247890000000</v>
      </c>
      <c r="P116" s="5">
        <v>226337000000</v>
      </c>
      <c r="Q116" s="5">
        <v>249310000000</v>
      </c>
      <c r="R116" s="5">
        <v>242963000000</v>
      </c>
      <c r="S116" s="5">
        <v>239025000000</v>
      </c>
      <c r="T116" s="5">
        <v>214025000000</v>
      </c>
      <c r="U116" s="5">
        <v>237459000000</v>
      </c>
      <c r="V116" s="5">
        <v>230393000000</v>
      </c>
      <c r="W116" s="5">
        <v>272036000000</v>
      </c>
      <c r="X116" s="5">
        <v>255963000000</v>
      </c>
      <c r="Y116" s="5">
        <v>275837000000</v>
      </c>
      <c r="Z116" s="5">
        <v>295711000000</v>
      </c>
      <c r="AA116" s="2">
        <v>668000000</v>
      </c>
      <c r="AB116" s="2">
        <v>859000000</v>
      </c>
    </row>
    <row r="117" spans="3:28" ht="15.5" x14ac:dyDescent="0.35">
      <c r="C117" t="s">
        <v>134</v>
      </c>
      <c r="D117" s="5">
        <v>93013503000000</v>
      </c>
      <c r="E117" s="5">
        <v>86588323000000</v>
      </c>
      <c r="F117" s="5">
        <v>89794861000000</v>
      </c>
      <c r="G117" s="5">
        <v>89328851000000</v>
      </c>
      <c r="I117" s="5">
        <v>89794861000000</v>
      </c>
      <c r="J117" s="5">
        <v>83075298000000</v>
      </c>
      <c r="K117" s="5">
        <v>84307300000000</v>
      </c>
      <c r="L117" s="5">
        <v>89995352000000</v>
      </c>
      <c r="M117" s="5">
        <v>89215674000000</v>
      </c>
      <c r="N117" s="5">
        <v>79938578000000</v>
      </c>
      <c r="O117" s="5">
        <v>100264248000000</v>
      </c>
      <c r="P117" s="5">
        <v>95643923000000</v>
      </c>
      <c r="Q117" s="5">
        <v>106442998000000</v>
      </c>
      <c r="R117" s="5">
        <v>105406003000000</v>
      </c>
      <c r="S117" s="5">
        <v>94366502000000</v>
      </c>
      <c r="T117" s="5">
        <v>79051268000000</v>
      </c>
      <c r="U117" s="5">
        <v>69457663000000</v>
      </c>
      <c r="V117" s="5">
        <v>65689830000000</v>
      </c>
      <c r="W117" s="5">
        <v>57183463000000</v>
      </c>
      <c r="X117" s="5">
        <v>47489366000000</v>
      </c>
      <c r="Y117" s="5">
        <v>37173318000000</v>
      </c>
      <c r="Z117" s="5">
        <v>32633063000000</v>
      </c>
      <c r="AA117" s="2">
        <v>34446177000000</v>
      </c>
      <c r="AB117" s="2">
        <v>31556143000000</v>
      </c>
    </row>
    <row r="118" spans="3:28" ht="15.5" x14ac:dyDescent="0.35">
      <c r="C118" t="s">
        <v>135</v>
      </c>
    </row>
    <row r="119" spans="3:28" ht="15.5" x14ac:dyDescent="0.35">
      <c r="C119" t="s">
        <v>136</v>
      </c>
    </row>
    <row r="120" spans="3:28" ht="15.5" x14ac:dyDescent="0.35">
      <c r="C120" t="s">
        <v>636</v>
      </c>
      <c r="D120" s="5">
        <v>453283000000</v>
      </c>
      <c r="E120" s="5">
        <v>459507000000</v>
      </c>
      <c r="F120" s="5">
        <v>670247000000</v>
      </c>
      <c r="G120" s="5">
        <v>649680000000</v>
      </c>
      <c r="I120" s="5">
        <v>670247000000</v>
      </c>
      <c r="J120" s="5">
        <v>401263000000</v>
      </c>
      <c r="K120" s="5">
        <v>431402000000</v>
      </c>
      <c r="L120" s="5">
        <v>388522000000</v>
      </c>
      <c r="M120" s="5">
        <v>289291000000</v>
      </c>
      <c r="N120" s="5">
        <v>1021561000000</v>
      </c>
      <c r="O120" s="5">
        <v>488661000000</v>
      </c>
      <c r="P120" s="5">
        <v>296666000000</v>
      </c>
      <c r="Q120" s="5">
        <v>666912000000</v>
      </c>
      <c r="R120" s="5">
        <v>557280000000</v>
      </c>
      <c r="S120" s="5">
        <v>421362000000</v>
      </c>
      <c r="T120" s="5">
        <v>222014000000</v>
      </c>
      <c r="U120" s="5">
        <v>279451000000</v>
      </c>
      <c r="V120" s="5">
        <v>531857000000</v>
      </c>
      <c r="W120" s="5">
        <v>443523000000</v>
      </c>
      <c r="X120" s="5">
        <v>224522000000</v>
      </c>
      <c r="Y120" s="5">
        <v>120918000000</v>
      </c>
      <c r="Z120" s="5">
        <v>178157000000</v>
      </c>
      <c r="AA120" s="2">
        <v>208481000000</v>
      </c>
      <c r="AB120" s="2">
        <v>1589403000000</v>
      </c>
    </row>
    <row r="121" spans="3:28" ht="15.5" x14ac:dyDescent="0.35">
      <c r="C121" t="s">
        <v>637</v>
      </c>
      <c r="D121" s="5">
        <v>51729839000000</v>
      </c>
      <c r="E121" s="5">
        <v>48386127000000</v>
      </c>
      <c r="F121" s="5">
        <v>54639102000000</v>
      </c>
      <c r="G121" s="5">
        <v>53874890000000</v>
      </c>
      <c r="I121" s="5">
        <v>54639102000000</v>
      </c>
      <c r="J121" s="5">
        <v>46593158000000</v>
      </c>
      <c r="K121" s="5">
        <v>44789143000000</v>
      </c>
      <c r="L121" s="5">
        <v>51962370000000</v>
      </c>
      <c r="M121" s="5">
        <v>55822776000000</v>
      </c>
      <c r="N121" s="5">
        <v>44042838000000</v>
      </c>
      <c r="O121" s="5">
        <v>80813460000000</v>
      </c>
      <c r="P121" s="5">
        <v>76149550000000</v>
      </c>
      <c r="Q121" s="5">
        <v>88586160000000</v>
      </c>
      <c r="R121" s="5">
        <v>83869295000000</v>
      </c>
      <c r="S121" s="5">
        <v>76163970000000</v>
      </c>
      <c r="T121" s="5">
        <v>65390790000000</v>
      </c>
      <c r="U121" s="5">
        <v>55822392000000</v>
      </c>
      <c r="V121" s="5">
        <v>53957758000000</v>
      </c>
      <c r="W121" s="5">
        <v>47929226000000</v>
      </c>
      <c r="X121" s="5">
        <v>41377255000000</v>
      </c>
      <c r="Y121" s="5">
        <v>31915503000000</v>
      </c>
      <c r="Z121" s="5">
        <v>27521206000000</v>
      </c>
      <c r="AA121" s="2">
        <v>29291878000000</v>
      </c>
      <c r="AB121" s="2">
        <v>24885036000000</v>
      </c>
    </row>
    <row r="122" spans="3:28" ht="15.5" x14ac:dyDescent="0.35">
      <c r="C122" t="s">
        <v>290</v>
      </c>
    </row>
    <row r="123" spans="3:28" ht="15.5" x14ac:dyDescent="0.35">
      <c r="C123" t="s">
        <v>347</v>
      </c>
      <c r="D123" s="5">
        <v>34991511000000</v>
      </c>
    </row>
    <row r="124" spans="3:28" ht="15.5" x14ac:dyDescent="0.35">
      <c r="C124" t="s">
        <v>638</v>
      </c>
      <c r="D124" s="5">
        <v>51729839000000</v>
      </c>
      <c r="E124" s="5">
        <v>48386127000000</v>
      </c>
      <c r="F124" s="5">
        <v>54639102000000</v>
      </c>
      <c r="G124" s="5">
        <v>53874890000000</v>
      </c>
      <c r="I124" s="5">
        <v>54639102000000</v>
      </c>
      <c r="J124" s="5">
        <v>46593158000000</v>
      </c>
      <c r="K124" s="5">
        <v>44789143000000</v>
      </c>
      <c r="L124" s="5">
        <v>51962370000000</v>
      </c>
      <c r="M124" s="5">
        <v>55822776000000</v>
      </c>
      <c r="N124" s="5">
        <v>44042838000000</v>
      </c>
      <c r="O124" s="5">
        <v>80813460000000</v>
      </c>
      <c r="P124" s="5">
        <v>76149550000000</v>
      </c>
      <c r="Q124" s="5">
        <v>88586160000000</v>
      </c>
      <c r="R124" s="5">
        <v>83869295000000</v>
      </c>
      <c r="S124" s="5">
        <v>76163970000000</v>
      </c>
      <c r="T124" s="5">
        <v>65390790000000</v>
      </c>
      <c r="U124" s="5">
        <v>55822392000000</v>
      </c>
      <c r="V124" s="5">
        <v>53957758000000</v>
      </c>
      <c r="W124" s="5">
        <v>47929226000000</v>
      </c>
      <c r="X124" s="5">
        <v>41377255000000</v>
      </c>
      <c r="Y124" s="5">
        <v>31915503000000</v>
      </c>
      <c r="Z124" s="5">
        <v>27521206000000</v>
      </c>
      <c r="AA124" s="2">
        <v>29291878000000</v>
      </c>
      <c r="AB124" s="2">
        <v>24885036000000</v>
      </c>
    </row>
    <row r="125" spans="3:28" ht="15.5" x14ac:dyDescent="0.35">
      <c r="C125" t="s">
        <v>639</v>
      </c>
      <c r="D125" s="5">
        <v>2941932000000</v>
      </c>
      <c r="E125" s="5">
        <v>2880138000000</v>
      </c>
      <c r="F125" s="5">
        <v>2478577000000</v>
      </c>
      <c r="G125" s="5">
        <v>2475506000000</v>
      </c>
      <c r="I125" s="5">
        <v>2478577000000</v>
      </c>
      <c r="J125" s="5">
        <v>2881186000000</v>
      </c>
      <c r="K125" s="5">
        <v>7886721000000</v>
      </c>
      <c r="L125" s="5">
        <v>10381375000000</v>
      </c>
      <c r="M125" s="5">
        <v>9652068000000</v>
      </c>
      <c r="N125" s="5">
        <v>13198900000000</v>
      </c>
      <c r="O125" s="5">
        <v>1154348000000</v>
      </c>
      <c r="P125" s="5">
        <v>3121804000000</v>
      </c>
      <c r="Q125" s="5">
        <v>1584645000000</v>
      </c>
      <c r="R125" s="5">
        <v>2047732000000</v>
      </c>
      <c r="S125" s="5">
        <v>1961514000000</v>
      </c>
      <c r="T125" s="5">
        <v>2006502000000</v>
      </c>
      <c r="U125" s="5">
        <v>1975216000000</v>
      </c>
      <c r="V125" s="5">
        <v>2177280000000</v>
      </c>
      <c r="W125" s="5">
        <v>1359424000000</v>
      </c>
      <c r="X125" s="5">
        <v>1630733000000</v>
      </c>
      <c r="Y125" s="5">
        <v>1112705000000</v>
      </c>
      <c r="Z125" s="5">
        <v>1126641000000</v>
      </c>
      <c r="AA125" s="2">
        <v>860602000000</v>
      </c>
      <c r="AB125" s="2">
        <v>914290000000</v>
      </c>
    </row>
    <row r="126" spans="3:28" ht="15.5" x14ac:dyDescent="0.35">
      <c r="C126" t="s">
        <v>688</v>
      </c>
      <c r="D126" s="5">
        <v>2941932000000</v>
      </c>
      <c r="E126" s="5">
        <v>2880138000000</v>
      </c>
      <c r="F126" s="5">
        <v>2478577000000</v>
      </c>
      <c r="G126" s="5">
        <v>2475506000000</v>
      </c>
      <c r="I126" s="5">
        <v>2478577000000</v>
      </c>
      <c r="J126" s="5">
        <v>2881186000000</v>
      </c>
      <c r="K126" s="5">
        <v>7886721000000</v>
      </c>
      <c r="L126" s="5">
        <v>10381375000000</v>
      </c>
      <c r="M126" s="5">
        <v>9652068000000</v>
      </c>
      <c r="N126" s="5">
        <v>13198900000000</v>
      </c>
      <c r="O126" s="5">
        <v>1154348000000</v>
      </c>
      <c r="P126" s="5">
        <v>3121804000000</v>
      </c>
      <c r="Q126" s="5">
        <v>1584645000000</v>
      </c>
      <c r="R126" s="5">
        <v>2047732000000</v>
      </c>
      <c r="S126" s="5">
        <v>1961514000000</v>
      </c>
      <c r="T126" s="5">
        <v>2006502000000</v>
      </c>
      <c r="U126" s="5">
        <v>1975216000000</v>
      </c>
      <c r="V126" s="5">
        <v>2177280000000</v>
      </c>
      <c r="W126" s="5">
        <v>1359424000000</v>
      </c>
      <c r="X126" s="5">
        <v>1630733000000</v>
      </c>
      <c r="Y126" s="5">
        <v>1112705000000</v>
      </c>
      <c r="Z126" s="5">
        <v>1126641000000</v>
      </c>
      <c r="AA126" s="2">
        <v>860602000000</v>
      </c>
      <c r="AB126" s="2">
        <v>914290000000</v>
      </c>
    </row>
    <row r="127" spans="3:28" ht="15.5" x14ac:dyDescent="0.35">
      <c r="C127" t="s">
        <v>586</v>
      </c>
      <c r="D127" s="5">
        <v>68570000000</v>
      </c>
      <c r="E127" s="5">
        <v>346000000</v>
      </c>
      <c r="F127" s="5">
        <v>5166000000</v>
      </c>
      <c r="G127" s="5">
        <v>2709000000</v>
      </c>
      <c r="I127" s="5">
        <v>5166000000</v>
      </c>
      <c r="J127" s="5">
        <v>3641000000</v>
      </c>
      <c r="K127" s="5">
        <v>808000000</v>
      </c>
      <c r="L127" s="5">
        <v>12259000000</v>
      </c>
      <c r="M127" s="5">
        <v>11056000000</v>
      </c>
      <c r="N127" s="5">
        <v>112828000000</v>
      </c>
      <c r="Q127" s="5">
        <v>643000000</v>
      </c>
      <c r="R127" s="5">
        <v>2014000000</v>
      </c>
      <c r="T127" s="5">
        <v>1425000000</v>
      </c>
      <c r="X127" s="5">
        <v>901000000</v>
      </c>
      <c r="Y127" s="5">
        <v>2571000000</v>
      </c>
      <c r="Z127" s="5">
        <v>2233000000</v>
      </c>
      <c r="AA127" s="2">
        <v>699000000</v>
      </c>
      <c r="AB127" s="2">
        <v>260000000</v>
      </c>
    </row>
    <row r="128" spans="3:28" ht="15.5" x14ac:dyDescent="0.35">
      <c r="C128" t="s">
        <v>640</v>
      </c>
      <c r="D128" s="5">
        <v>602000000</v>
      </c>
      <c r="E128" s="5">
        <v>201876000000</v>
      </c>
      <c r="F128" s="5">
        <v>397000000</v>
      </c>
      <c r="G128" s="5">
        <v>4128000000</v>
      </c>
      <c r="I128" s="5">
        <v>397000000</v>
      </c>
      <c r="J128" s="5">
        <v>84279000000</v>
      </c>
      <c r="K128" s="5">
        <v>132577000000</v>
      </c>
      <c r="L128" s="5">
        <v>17346000000</v>
      </c>
      <c r="M128" s="5">
        <v>5418000000</v>
      </c>
      <c r="N128" s="5">
        <v>66182000000</v>
      </c>
      <c r="O128" s="5">
        <v>111321000000</v>
      </c>
      <c r="P128" s="5">
        <v>134915000000</v>
      </c>
      <c r="Q128" s="5">
        <v>170227000000</v>
      </c>
      <c r="R128" s="5">
        <v>231454000000</v>
      </c>
      <c r="S128" s="5">
        <v>35760000000</v>
      </c>
      <c r="T128" s="5">
        <v>65827000000</v>
      </c>
      <c r="U128" s="5">
        <v>729360000000</v>
      </c>
      <c r="V128" s="5">
        <v>137446000000</v>
      </c>
      <c r="W128" s="5">
        <v>151258000000</v>
      </c>
      <c r="X128" s="5">
        <v>45050000000</v>
      </c>
      <c r="Y128" s="5">
        <v>48801000000</v>
      </c>
      <c r="Z128" s="5">
        <v>134870000000</v>
      </c>
      <c r="AA128" s="2">
        <v>77830000000</v>
      </c>
      <c r="AB128" s="2">
        <v>65561000000</v>
      </c>
    </row>
    <row r="129" spans="3:28" ht="15.5" x14ac:dyDescent="0.35">
      <c r="C129" t="s">
        <v>641</v>
      </c>
      <c r="D129" s="5">
        <v>15598318000000</v>
      </c>
      <c r="E129" s="5">
        <v>13410417000000</v>
      </c>
      <c r="F129" s="5">
        <v>12818448000000</v>
      </c>
      <c r="G129" s="5">
        <v>13231248000000</v>
      </c>
      <c r="I129" s="5">
        <v>12818448000000</v>
      </c>
      <c r="J129" s="5">
        <v>13920644000000</v>
      </c>
      <c r="K129" s="5">
        <v>11704492000000</v>
      </c>
      <c r="L129" s="5">
        <v>11200131000000</v>
      </c>
      <c r="M129" s="5">
        <v>2426241000000</v>
      </c>
      <c r="N129" s="5">
        <v>3953365000000</v>
      </c>
      <c r="O129" s="5">
        <v>1072147000000</v>
      </c>
      <c r="P129" s="5">
        <v>1279392000000</v>
      </c>
      <c r="Q129" s="5">
        <v>846980000000</v>
      </c>
      <c r="R129" s="5">
        <v>1295106000000</v>
      </c>
      <c r="S129" s="5">
        <v>2287823000000</v>
      </c>
      <c r="T129" s="5">
        <v>2218074000000</v>
      </c>
      <c r="U129" s="5">
        <v>1487859000000</v>
      </c>
      <c r="V129" s="5">
        <v>1791872000000</v>
      </c>
      <c r="W129" s="5">
        <v>810076000000</v>
      </c>
      <c r="X129" s="5">
        <v>792052000000</v>
      </c>
      <c r="Y129" s="5">
        <v>906545000000</v>
      </c>
      <c r="Z129" s="5">
        <v>922566000000</v>
      </c>
      <c r="AA129" s="2">
        <v>895788000000</v>
      </c>
      <c r="AB129" s="2">
        <v>851991000000</v>
      </c>
    </row>
    <row r="130" spans="3:28" ht="15.5" x14ac:dyDescent="0.35">
      <c r="C130" t="s">
        <v>634</v>
      </c>
      <c r="D130" s="5">
        <v>15598318000000</v>
      </c>
      <c r="E130" s="5">
        <v>13410417000000</v>
      </c>
      <c r="F130" s="5">
        <v>12818448000000</v>
      </c>
      <c r="G130" s="5">
        <v>13231248000000</v>
      </c>
      <c r="I130" s="5">
        <v>12818448000000</v>
      </c>
      <c r="J130" s="5">
        <v>13920644000000</v>
      </c>
      <c r="K130" s="5">
        <v>11704492000000</v>
      </c>
      <c r="L130" s="5">
        <v>11200131000000</v>
      </c>
      <c r="M130" s="5">
        <v>2426241000000</v>
      </c>
      <c r="N130" s="5">
        <v>3953365000000</v>
      </c>
      <c r="O130" s="5">
        <v>1072147000000</v>
      </c>
      <c r="P130" s="5">
        <v>1279392000000</v>
      </c>
      <c r="Q130" s="5">
        <v>846980000000</v>
      </c>
      <c r="R130" s="5">
        <v>1295106000000</v>
      </c>
      <c r="S130" s="5">
        <v>2287823000000</v>
      </c>
      <c r="T130" s="5">
        <v>2218074000000</v>
      </c>
      <c r="U130" s="5">
        <v>1487859000000</v>
      </c>
      <c r="V130" s="5">
        <v>1791872000000</v>
      </c>
      <c r="W130" s="5">
        <v>810076000000</v>
      </c>
      <c r="X130" s="5">
        <v>792052000000</v>
      </c>
      <c r="Y130" s="5">
        <v>906545000000</v>
      </c>
      <c r="Z130" s="5">
        <v>922566000000</v>
      </c>
      <c r="AA130" s="2">
        <v>895788000000</v>
      </c>
      <c r="AB130" s="2">
        <v>851991000000</v>
      </c>
    </row>
    <row r="131" spans="3:28" ht="15.5" x14ac:dyDescent="0.35">
      <c r="C131" t="s">
        <v>690</v>
      </c>
      <c r="D131" s="5">
        <v>8875225000000</v>
      </c>
      <c r="E131" s="5">
        <v>8605434000000</v>
      </c>
      <c r="F131" s="5">
        <v>8505922000000</v>
      </c>
      <c r="G131" s="5">
        <v>8498894000000</v>
      </c>
      <c r="I131" s="5">
        <v>8505922000000</v>
      </c>
      <c r="J131" s="5">
        <v>5790158000000</v>
      </c>
      <c r="K131" s="5">
        <v>3397588000000</v>
      </c>
      <c r="L131" s="5">
        <v>3392718000000</v>
      </c>
      <c r="M131" s="5">
        <v>3787708000000</v>
      </c>
      <c r="N131" s="5">
        <v>1800104000000</v>
      </c>
      <c r="O131" s="5">
        <v>1797946000000</v>
      </c>
      <c r="P131" s="5">
        <v>3295506000000</v>
      </c>
      <c r="Q131" s="5">
        <v>3291894000000</v>
      </c>
      <c r="R131" s="5">
        <v>2352109000000</v>
      </c>
      <c r="S131" s="5">
        <v>1891333000000</v>
      </c>
      <c r="T131" s="5">
        <v>1492082000000</v>
      </c>
      <c r="U131" s="5">
        <v>1491074000000</v>
      </c>
      <c r="V131" s="5">
        <v>1489347000000</v>
      </c>
      <c r="AA131" s="2">
        <v>575000000000</v>
      </c>
      <c r="AB131" s="2">
        <v>585000000000</v>
      </c>
    </row>
    <row r="132" spans="3:28" ht="15.5" x14ac:dyDescent="0.35">
      <c r="C132" t="s">
        <v>144</v>
      </c>
    </row>
    <row r="133" spans="3:28" ht="15.5" x14ac:dyDescent="0.35">
      <c r="C133" t="s">
        <v>143</v>
      </c>
      <c r="D133" s="5">
        <v>44166000000</v>
      </c>
      <c r="E133" s="5">
        <v>52539000000</v>
      </c>
      <c r="F133" s="5">
        <v>46100000000</v>
      </c>
      <c r="G133" s="5">
        <v>53432000000</v>
      </c>
      <c r="I133" s="5">
        <v>46100000000</v>
      </c>
      <c r="J133" s="5">
        <v>60903000000</v>
      </c>
      <c r="K133" s="5">
        <v>64635000000</v>
      </c>
      <c r="L133" s="5">
        <v>56496000000</v>
      </c>
      <c r="M133" s="5">
        <v>42163000000</v>
      </c>
      <c r="N133" s="5">
        <v>56987000000</v>
      </c>
      <c r="O133" s="5">
        <v>89179000000</v>
      </c>
      <c r="P133" s="5">
        <v>116184000000</v>
      </c>
      <c r="Q133" s="5">
        <v>63434000000</v>
      </c>
      <c r="R133" s="5">
        <v>108493000000</v>
      </c>
      <c r="S133" s="5">
        <v>124372000000</v>
      </c>
      <c r="T133" s="5">
        <v>120420000000</v>
      </c>
      <c r="U133" s="5">
        <v>107068000000</v>
      </c>
      <c r="V133" s="5">
        <v>84501000000</v>
      </c>
      <c r="W133" s="5">
        <v>74944000000</v>
      </c>
      <c r="X133" s="5">
        <v>97009000000</v>
      </c>
      <c r="Y133" s="5">
        <v>65629000000</v>
      </c>
      <c r="Z133" s="5">
        <v>103526000000</v>
      </c>
      <c r="AA133" s="2">
        <v>58684000000</v>
      </c>
      <c r="AB133" s="2">
        <v>86173000000</v>
      </c>
    </row>
    <row r="134" spans="3:28" ht="15.5" x14ac:dyDescent="0.35">
      <c r="C134" t="s">
        <v>689</v>
      </c>
    </row>
    <row r="135" spans="3:28" ht="15.5" x14ac:dyDescent="0.35">
      <c r="C135" t="s">
        <v>158</v>
      </c>
      <c r="D135" s="5">
        <v>3000000</v>
      </c>
    </row>
    <row r="136" spans="3:28" ht="15.5" x14ac:dyDescent="0.35">
      <c r="C136" t="s">
        <v>159</v>
      </c>
      <c r="D136" s="5">
        <v>84748954000000</v>
      </c>
      <c r="E136" s="5">
        <v>78543522000000</v>
      </c>
      <c r="F136" s="5">
        <v>81754554000000</v>
      </c>
      <c r="G136" s="5">
        <v>81063986000000</v>
      </c>
      <c r="I136" s="5">
        <v>81754554000000</v>
      </c>
      <c r="J136" s="5">
        <v>75113512000000</v>
      </c>
      <c r="K136" s="5">
        <v>70197137000000</v>
      </c>
      <c r="L136" s="5">
        <v>78778747000000</v>
      </c>
      <c r="M136" s="5">
        <v>76009770000000</v>
      </c>
      <c r="N136" s="5">
        <v>71472136000000</v>
      </c>
      <c r="O136" s="5">
        <v>91358763000000</v>
      </c>
      <c r="P136" s="5">
        <v>87049486000000</v>
      </c>
      <c r="Q136" s="5">
        <v>99684047000000</v>
      </c>
      <c r="R136" s="5">
        <v>95868070000000</v>
      </c>
      <c r="S136" s="5">
        <v>86831323000000</v>
      </c>
      <c r="T136" s="5">
        <v>72229788000000</v>
      </c>
      <c r="U136" s="5">
        <v>63244294000000</v>
      </c>
      <c r="V136" s="5">
        <v>60693088000000</v>
      </c>
      <c r="W136" s="5">
        <v>52809369000000</v>
      </c>
      <c r="X136" s="5">
        <v>44597408000000</v>
      </c>
      <c r="Y136" s="5">
        <v>34631954000000</v>
      </c>
      <c r="Z136" s="5">
        <v>30465093000000</v>
      </c>
      <c r="AA136" s="2">
        <v>32476453000000</v>
      </c>
      <c r="AB136" s="2">
        <v>29883344000000</v>
      </c>
    </row>
    <row r="137" spans="3:28" ht="15.5" x14ac:dyDescent="0.35">
      <c r="C137" t="s">
        <v>160</v>
      </c>
    </row>
    <row r="138" spans="3:28" ht="15.5" x14ac:dyDescent="0.35">
      <c r="C138" t="s">
        <v>161</v>
      </c>
      <c r="D138" s="5">
        <v>19000000000000</v>
      </c>
      <c r="E138" s="5">
        <v>19000000000000</v>
      </c>
      <c r="F138" s="5">
        <v>19000000000000</v>
      </c>
      <c r="G138" s="5">
        <v>19000000000000</v>
      </c>
      <c r="I138" s="5">
        <v>19000000000000</v>
      </c>
      <c r="J138" s="5">
        <v>19000000000000</v>
      </c>
      <c r="K138" s="5">
        <v>19000000000000</v>
      </c>
      <c r="L138" s="5">
        <v>7000000000000</v>
      </c>
      <c r="M138" s="5">
        <v>7000000000000</v>
      </c>
      <c r="N138" s="5">
        <v>3478571000000</v>
      </c>
      <c r="O138" s="5">
        <v>1376437000000</v>
      </c>
      <c r="P138" s="5">
        <v>1376437000000</v>
      </c>
      <c r="Q138" s="5">
        <v>1119908000000</v>
      </c>
      <c r="R138" s="5">
        <v>1119908000000</v>
      </c>
      <c r="S138" s="5">
        <v>1119908000000</v>
      </c>
      <c r="T138" s="5">
        <v>1119908000000</v>
      </c>
      <c r="U138" s="5">
        <v>1061315000000</v>
      </c>
      <c r="V138" s="5">
        <v>1008252000000</v>
      </c>
      <c r="W138" s="5">
        <v>1006749000000</v>
      </c>
      <c r="X138" s="5">
        <v>826656000000</v>
      </c>
      <c r="Y138" s="5">
        <v>812062000000</v>
      </c>
      <c r="Z138" s="5">
        <v>782633000000</v>
      </c>
      <c r="AA138" s="2">
        <v>782479000000</v>
      </c>
      <c r="AB138" s="2">
        <v>773756000000</v>
      </c>
    </row>
    <row r="139" spans="3:28" ht="15.5" x14ac:dyDescent="0.35">
      <c r="C139" t="s">
        <v>162</v>
      </c>
      <c r="D139" s="5">
        <v>8225767000000</v>
      </c>
      <c r="E139" s="5">
        <v>8225767000000</v>
      </c>
      <c r="F139" s="5">
        <v>8225767000000</v>
      </c>
      <c r="G139" s="5">
        <v>8225767000000</v>
      </c>
      <c r="I139" s="5">
        <v>8225767000000</v>
      </c>
      <c r="J139" s="5">
        <v>8225767000000</v>
      </c>
      <c r="K139" s="5">
        <v>8225767000000</v>
      </c>
      <c r="L139" s="5">
        <v>11286428000000</v>
      </c>
      <c r="M139" s="5">
        <v>8286428000000</v>
      </c>
      <c r="N139" s="5">
        <v>4769251000000</v>
      </c>
      <c r="O139" s="5">
        <v>2923938000000</v>
      </c>
      <c r="P139" s="5">
        <v>2923938000000</v>
      </c>
      <c r="Q139" s="5">
        <v>1724069000000</v>
      </c>
      <c r="R139" s="5">
        <v>1724069000000</v>
      </c>
      <c r="S139" s="5">
        <v>1724069000000</v>
      </c>
      <c r="T139" s="5">
        <v>1724069000000</v>
      </c>
      <c r="U139" s="5">
        <v>1394041000000</v>
      </c>
      <c r="V139" s="5">
        <v>1100005000000</v>
      </c>
      <c r="W139" s="5">
        <v>1094319000000</v>
      </c>
      <c r="X139" s="5">
        <v>359629000000</v>
      </c>
      <c r="Y139" s="5">
        <v>304190000000</v>
      </c>
      <c r="Z139" s="5">
        <v>218410000000</v>
      </c>
      <c r="AA139" s="2">
        <v>217832000000</v>
      </c>
      <c r="AB139" s="2">
        <v>184694000000</v>
      </c>
    </row>
    <row r="140" spans="3:28" ht="15.5" x14ac:dyDescent="0.35">
      <c r="C140" t="s">
        <v>163</v>
      </c>
      <c r="D140" s="5">
        <v>-20959475000000</v>
      </c>
      <c r="E140" s="5">
        <v>-20967598000000</v>
      </c>
      <c r="F140" s="5">
        <v>-20978107000000</v>
      </c>
      <c r="G140" s="5">
        <v>-20753036000000</v>
      </c>
      <c r="I140" s="5">
        <v>-20978107000000</v>
      </c>
      <c r="J140" s="5">
        <v>-21041182000000</v>
      </c>
      <c r="K140" s="5">
        <v>-14700914000000</v>
      </c>
      <c r="L140" s="5">
        <v>-8673269000000</v>
      </c>
      <c r="M140" s="5">
        <v>-3665882000000</v>
      </c>
      <c r="N140" s="5">
        <v>-1408501000000</v>
      </c>
      <c r="O140" s="5">
        <v>3200834000000</v>
      </c>
      <c r="P140" s="5">
        <v>2945004000000</v>
      </c>
      <c r="Q140" s="5">
        <v>2712306000000</v>
      </c>
      <c r="R140" s="5">
        <v>5518897000000</v>
      </c>
      <c r="S140" s="5">
        <v>4718722000000</v>
      </c>
      <c r="T140" s="5">
        <v>3984722000000</v>
      </c>
      <c r="U140" s="5">
        <v>3539188000000</v>
      </c>
      <c r="V140" s="5">
        <v>2858934000000</v>
      </c>
      <c r="W140" s="5">
        <v>2249894000000</v>
      </c>
      <c r="X140" s="5">
        <v>1684140000000</v>
      </c>
      <c r="Y140" s="5">
        <v>1385475000000</v>
      </c>
      <c r="Z140" s="5">
        <v>1133918000000</v>
      </c>
      <c r="AA140" s="2">
        <v>952701000000</v>
      </c>
      <c r="AB140" s="2">
        <v>703661000000</v>
      </c>
    </row>
    <row r="141" spans="3:28" ht="15.5" x14ac:dyDescent="0.35">
      <c r="C141" t="s">
        <v>164</v>
      </c>
    </row>
    <row r="142" spans="3:28" ht="15.5" x14ac:dyDescent="0.35">
      <c r="C142" t="s">
        <v>165</v>
      </c>
    </row>
    <row r="143" spans="3:28" ht="15.5" x14ac:dyDescent="0.35">
      <c r="C143" t="s">
        <v>166</v>
      </c>
      <c r="D143" s="5">
        <v>-20959475000000</v>
      </c>
      <c r="E143" s="5">
        <v>-20967598000000</v>
      </c>
      <c r="F143" s="5">
        <v>-20978107000000</v>
      </c>
      <c r="G143" s="5">
        <v>-20753036000000</v>
      </c>
      <c r="I143" s="5">
        <v>-20978107000000</v>
      </c>
      <c r="J143" s="5">
        <v>-21041182000000</v>
      </c>
      <c r="K143" s="5">
        <v>-14700914000000</v>
      </c>
      <c r="L143" s="5">
        <v>-8673269000000</v>
      </c>
      <c r="M143" s="5">
        <v>-3665882000000</v>
      </c>
      <c r="N143" s="5">
        <v>-1408501000000</v>
      </c>
      <c r="O143" s="5">
        <v>3200834000000</v>
      </c>
      <c r="P143" s="5">
        <v>2945004000000</v>
      </c>
      <c r="Q143" s="5">
        <v>2712306000000</v>
      </c>
      <c r="R143" s="5">
        <v>5518897000000</v>
      </c>
      <c r="S143" s="5">
        <v>4718722000000</v>
      </c>
      <c r="T143" s="5">
        <v>3984722000000</v>
      </c>
      <c r="U143" s="5">
        <v>3539188000000</v>
      </c>
      <c r="V143" s="5">
        <v>2858934000000</v>
      </c>
      <c r="W143" s="5">
        <v>2249894000000</v>
      </c>
      <c r="X143" s="5">
        <v>1684140000000</v>
      </c>
      <c r="Y143" s="5">
        <v>1385475000000</v>
      </c>
      <c r="Z143" s="5">
        <v>1133918000000</v>
      </c>
      <c r="AA143" s="2">
        <v>952701000000</v>
      </c>
      <c r="AB143" s="2">
        <v>703661000000</v>
      </c>
    </row>
    <row r="144" spans="3:28" ht="15.5" x14ac:dyDescent="0.35">
      <c r="C144" t="s">
        <v>167</v>
      </c>
      <c r="D144" s="5">
        <v>-24559000000</v>
      </c>
      <c r="E144" s="5">
        <v>-24787000000</v>
      </c>
      <c r="F144" s="5">
        <v>-24951000000</v>
      </c>
      <c r="G144" s="5">
        <v>-25108000000</v>
      </c>
      <c r="I144" s="5">
        <v>-24951000000</v>
      </c>
      <c r="J144" s="5">
        <v>-25615000000</v>
      </c>
      <c r="K144" s="5">
        <v>-26146000000</v>
      </c>
      <c r="L144" s="5">
        <v>-4828000000</v>
      </c>
      <c r="M144" s="5">
        <v>216000000</v>
      </c>
      <c r="N144" s="5">
        <v>20250000000</v>
      </c>
      <c r="O144" s="5">
        <v>22464000000</v>
      </c>
      <c r="P144" s="5">
        <v>22021000000</v>
      </c>
      <c r="Q144" s="5">
        <v>21495000000</v>
      </c>
      <c r="R144" s="5">
        <v>31877000000</v>
      </c>
      <c r="S144" s="5">
        <v>24237000000</v>
      </c>
      <c r="T144" s="5">
        <v>19827000000</v>
      </c>
      <c r="U144" s="5">
        <v>17466000000</v>
      </c>
      <c r="V144" s="5">
        <v>12556000000</v>
      </c>
      <c r="W144" s="5">
        <v>8326000000</v>
      </c>
      <c r="X144" s="5">
        <v>5011000000</v>
      </c>
      <c r="Y144" s="5">
        <v>4849000000</v>
      </c>
      <c r="Z144" s="5">
        <v>4803000000</v>
      </c>
      <c r="AA144" s="2">
        <v>4931000000</v>
      </c>
      <c r="AB144" s="2">
        <v>4796000000</v>
      </c>
    </row>
    <row r="145" spans="2:28" ht="15.5" x14ac:dyDescent="0.35">
      <c r="C145" t="s">
        <v>10</v>
      </c>
      <c r="D145" s="5">
        <v>8264549000000</v>
      </c>
      <c r="E145" s="5">
        <v>8044801000000</v>
      </c>
      <c r="F145" s="5">
        <v>8040307000000</v>
      </c>
      <c r="G145" s="5">
        <v>8264865000000</v>
      </c>
      <c r="I145" s="5">
        <v>8040307000000</v>
      </c>
      <c r="J145" s="5">
        <v>7961786000000</v>
      </c>
      <c r="K145" s="5">
        <v>14110163000000</v>
      </c>
      <c r="L145" s="5">
        <v>11216605000000</v>
      </c>
      <c r="M145" s="5">
        <v>13205904000000</v>
      </c>
      <c r="N145" s="5">
        <v>8466442000000</v>
      </c>
      <c r="O145" s="5">
        <v>8905485000000</v>
      </c>
      <c r="P145" s="5">
        <v>8594437000000</v>
      </c>
      <c r="Q145" s="5">
        <v>6758952000000</v>
      </c>
      <c r="R145" s="5">
        <v>9537932000000</v>
      </c>
      <c r="S145" s="5">
        <v>7535179000000</v>
      </c>
      <c r="T145" s="5">
        <v>6821480000000</v>
      </c>
      <c r="U145" s="5">
        <v>6213369000000</v>
      </c>
      <c r="V145" s="5">
        <v>4996742000000</v>
      </c>
      <c r="W145" s="5">
        <v>4374094000000</v>
      </c>
      <c r="X145" s="5">
        <v>2891958000000</v>
      </c>
      <c r="Y145" s="5">
        <v>2541364000000</v>
      </c>
      <c r="Z145" s="5">
        <v>2167970000000</v>
      </c>
      <c r="AA145" s="2">
        <v>1969724000000</v>
      </c>
      <c r="AB145" s="2">
        <v>1672799000000</v>
      </c>
    </row>
    <row r="146" spans="2:28" ht="15.5" x14ac:dyDescent="0.35">
      <c r="C146" t="s">
        <v>168</v>
      </c>
      <c r="D146" s="5">
        <v>93013503000000</v>
      </c>
      <c r="E146" s="5">
        <v>86588323000000</v>
      </c>
      <c r="F146" s="5">
        <v>89794861000000</v>
      </c>
      <c r="G146" s="5">
        <v>89328851000000</v>
      </c>
      <c r="I146" s="5">
        <v>89794861000000</v>
      </c>
      <c r="J146" s="5">
        <v>83075298000000</v>
      </c>
      <c r="K146" s="5">
        <v>84307300000000</v>
      </c>
      <c r="L146" s="5">
        <v>89995352000000</v>
      </c>
      <c r="M146" s="5">
        <v>89215674000000</v>
      </c>
      <c r="N146" s="5">
        <v>79938578000000</v>
      </c>
      <c r="O146" s="5">
        <v>100264248000000</v>
      </c>
      <c r="P146" s="5">
        <v>95643923000000</v>
      </c>
      <c r="Q146" s="5">
        <v>106442999000000</v>
      </c>
      <c r="R146" s="5">
        <v>105406002000000</v>
      </c>
      <c r="S146" s="5">
        <v>94366502000000</v>
      </c>
      <c r="T146" s="5">
        <v>79051268000000</v>
      </c>
      <c r="U146" s="5">
        <v>69457663000000</v>
      </c>
      <c r="V146" s="5">
        <v>65689830000000</v>
      </c>
      <c r="W146" s="5">
        <v>57183463000000</v>
      </c>
      <c r="X146" s="5">
        <v>47489366000000</v>
      </c>
      <c r="Y146" s="5">
        <v>37173318000000</v>
      </c>
      <c r="Z146" s="5">
        <v>32633063000000</v>
      </c>
      <c r="AA146" s="2">
        <v>34446177000000</v>
      </c>
      <c r="AB146" s="2">
        <v>31556143000000</v>
      </c>
    </row>
    <row r="147" spans="2:28" ht="15.5" x14ac:dyDescent="0.35">
      <c r="C147" t="s">
        <v>169</v>
      </c>
      <c r="D147" s="5">
        <v>187887539870</v>
      </c>
      <c r="E147" s="5">
        <v>187887539870</v>
      </c>
      <c r="F147" s="5">
        <v>187887539870</v>
      </c>
      <c r="G147" s="5">
        <v>187887539870</v>
      </c>
      <c r="I147" s="5">
        <v>187887539870</v>
      </c>
      <c r="J147" s="5">
        <v>187887539870</v>
      </c>
      <c r="K147" s="5">
        <v>187887539870</v>
      </c>
      <c r="L147" s="5">
        <v>67887540178</v>
      </c>
      <c r="M147" s="5">
        <v>67887540178</v>
      </c>
      <c r="N147" s="5">
        <v>32673251194</v>
      </c>
      <c r="O147" s="5">
        <v>11651908748</v>
      </c>
      <c r="P147" s="5">
        <v>11651908748</v>
      </c>
      <c r="Q147" s="5">
        <v>9086620432</v>
      </c>
      <c r="R147" s="5">
        <v>9086620432</v>
      </c>
      <c r="S147" s="5">
        <v>9086620432</v>
      </c>
      <c r="T147" s="5">
        <v>9086620432</v>
      </c>
      <c r="U147" s="5">
        <v>8500687441</v>
      </c>
      <c r="V147" s="5">
        <v>7970061291</v>
      </c>
      <c r="W147" s="5">
        <v>7955034791</v>
      </c>
      <c r="X147" s="5">
        <v>6154100296</v>
      </c>
      <c r="Y147" s="5">
        <v>6008158296</v>
      </c>
      <c r="Z147" s="5">
        <v>5713859028</v>
      </c>
      <c r="AA147" s="2">
        <v>5712338028</v>
      </c>
      <c r="AB147" s="2">
        <v>5625103528</v>
      </c>
    </row>
    <row r="149" spans="2:28" ht="15.5" x14ac:dyDescent="0.35">
      <c r="B149" t="s">
        <v>170</v>
      </c>
      <c r="C149" t="s">
        <v>171</v>
      </c>
      <c r="D149" s="5">
        <v>1380545000000</v>
      </c>
      <c r="E149" s="5">
        <v>-2664600000000</v>
      </c>
      <c r="F149" s="5">
        <v>-9887000000</v>
      </c>
      <c r="G149" s="5">
        <v>5120550000000</v>
      </c>
      <c r="I149" s="5">
        <v>3506951000000</v>
      </c>
      <c r="J149" s="5">
        <v>-7445488000000</v>
      </c>
      <c r="K149" s="5">
        <v>-10165808000000</v>
      </c>
      <c r="L149" s="5">
        <v>-259228000000</v>
      </c>
      <c r="M149" s="5">
        <v>13496947000000</v>
      </c>
      <c r="N149" s="5">
        <v>-13475843000000</v>
      </c>
      <c r="O149" s="5">
        <v>-2143374000000</v>
      </c>
      <c r="P149" s="5">
        <v>-6167780000000</v>
      </c>
      <c r="Q149" s="5">
        <v>-1572849000000</v>
      </c>
      <c r="R149" s="5">
        <v>2711779000000</v>
      </c>
      <c r="S149" s="5">
        <v>476581000000</v>
      </c>
      <c r="T149" s="5">
        <v>3435304000000</v>
      </c>
      <c r="U149" s="5">
        <v>-939659000000</v>
      </c>
      <c r="V149" s="5">
        <v>2877767000000</v>
      </c>
      <c r="W149" s="5">
        <v>-3205341000000</v>
      </c>
      <c r="X149" s="5">
        <v>5185523000000</v>
      </c>
      <c r="Y149" s="5">
        <v>-2119392000000</v>
      </c>
      <c r="Z149" s="5">
        <v>-2594636000000</v>
      </c>
      <c r="AA149" s="2">
        <v>-2197021000000</v>
      </c>
      <c r="AB149" s="2">
        <v>7003119000000</v>
      </c>
    </row>
    <row r="150" spans="2:28" ht="15.5" x14ac:dyDescent="0.35">
      <c r="C150" t="s">
        <v>642</v>
      </c>
    </row>
    <row r="151" spans="2:28" ht="15.5" x14ac:dyDescent="0.35">
      <c r="C151" t="s">
        <v>400</v>
      </c>
      <c r="D151" s="5">
        <v>211874000000</v>
      </c>
      <c r="E151" s="5">
        <v>1987787000000</v>
      </c>
      <c r="F151" s="5">
        <v>1214537000000</v>
      </c>
      <c r="G151" s="5">
        <v>1288716000000</v>
      </c>
      <c r="I151" s="5">
        <v>4971343000000</v>
      </c>
      <c r="J151" s="5">
        <v>4703334000000</v>
      </c>
      <c r="K151" s="5">
        <v>4445205000000</v>
      </c>
      <c r="L151" s="5">
        <v>3611905000000</v>
      </c>
      <c r="M151" s="5">
        <v>4095714000000</v>
      </c>
      <c r="N151" s="5">
        <v>5340221000000</v>
      </c>
      <c r="O151" s="5">
        <v>7480630000000</v>
      </c>
      <c r="P151" s="5">
        <v>6727316000000</v>
      </c>
      <c r="Q151" s="5">
        <v>9123620000000</v>
      </c>
      <c r="R151" s="5">
        <v>9449828000000</v>
      </c>
      <c r="S151" s="5">
        <v>7619275000000</v>
      </c>
      <c r="T151" s="5">
        <v>7005568000000</v>
      </c>
      <c r="U151" s="5">
        <v>5962892000000</v>
      </c>
      <c r="V151" s="5">
        <v>5019110000000</v>
      </c>
      <c r="W151" s="5">
        <v>4533060000000</v>
      </c>
      <c r="X151" s="5">
        <v>3806581000000</v>
      </c>
      <c r="Y151" s="5">
        <v>3676394000000</v>
      </c>
      <c r="Z151" s="5">
        <v>3418291000000</v>
      </c>
      <c r="AA151" s="2">
        <v>3242188000000</v>
      </c>
      <c r="AB151" s="2">
        <v>3057647000000</v>
      </c>
    </row>
    <row r="152" spans="2:28" ht="15.5" x14ac:dyDescent="0.35">
      <c r="C152" t="s">
        <v>925</v>
      </c>
      <c r="D152" s="5">
        <v>121832000000</v>
      </c>
      <c r="E152" s="5">
        <v>127300000000</v>
      </c>
      <c r="F152" s="5">
        <v>133808000000</v>
      </c>
      <c r="G152" s="5">
        <v>132351000000</v>
      </c>
      <c r="I152" s="5">
        <v>545088000000</v>
      </c>
      <c r="J152" s="5">
        <v>522826000000</v>
      </c>
      <c r="K152" s="5">
        <v>486942000000</v>
      </c>
      <c r="L152" s="5">
        <v>407257000000</v>
      </c>
      <c r="P152" s="5">
        <v>451018000000</v>
      </c>
      <c r="Q152" s="5">
        <v>544849000000</v>
      </c>
      <c r="S152" s="5">
        <v>552319000000</v>
      </c>
    </row>
    <row r="153" spans="2:28" ht="15.5" x14ac:dyDescent="0.35">
      <c r="C153" t="s">
        <v>926</v>
      </c>
      <c r="D153" s="5">
        <v>333706000000</v>
      </c>
      <c r="E153" s="5">
        <v>2115087000000</v>
      </c>
      <c r="F153" s="5">
        <v>1348345000000</v>
      </c>
      <c r="G153" s="5">
        <v>1421067000000</v>
      </c>
      <c r="I153" s="5">
        <v>5516431000000</v>
      </c>
      <c r="J153" s="5">
        <v>5226160000000</v>
      </c>
      <c r="K153" s="5">
        <v>4932147000000</v>
      </c>
      <c r="L153" s="5">
        <v>4019162000000</v>
      </c>
      <c r="M153" s="5">
        <v>4095714000000</v>
      </c>
      <c r="N153" s="5">
        <v>5340221000000</v>
      </c>
      <c r="O153" s="5">
        <v>7480630000000</v>
      </c>
      <c r="P153" s="5">
        <v>7178334000000</v>
      </c>
      <c r="Q153" s="5">
        <v>9668469000000</v>
      </c>
      <c r="R153" s="5">
        <v>9449828000000</v>
      </c>
      <c r="S153" s="5">
        <v>8171594000000</v>
      </c>
      <c r="T153" s="5">
        <v>7005568000000</v>
      </c>
      <c r="U153" s="5">
        <v>5962892000000</v>
      </c>
      <c r="V153" s="5">
        <v>5019110000000</v>
      </c>
      <c r="W153" s="5">
        <v>4533060000000</v>
      </c>
      <c r="X153" s="5">
        <v>3806581000000</v>
      </c>
      <c r="Y153" s="5">
        <v>3676394000000</v>
      </c>
      <c r="Z153" s="5">
        <v>3418291000000</v>
      </c>
      <c r="AA153" s="2">
        <v>3242188000000</v>
      </c>
      <c r="AB153" s="2">
        <v>3057647000000</v>
      </c>
    </row>
    <row r="154" spans="2:28" ht="15.5" x14ac:dyDescent="0.35">
      <c r="C154" t="s">
        <v>927</v>
      </c>
    </row>
    <row r="155" spans="2:28" ht="15.5" x14ac:dyDescent="0.35">
      <c r="C155" t="s">
        <v>224</v>
      </c>
      <c r="D155" s="5">
        <v>-648198000000</v>
      </c>
      <c r="E155" s="5">
        <v>-505175000000</v>
      </c>
      <c r="F155" s="5">
        <v>-1434476000000</v>
      </c>
      <c r="G155" s="5">
        <v>-656739000000</v>
      </c>
      <c r="I155" s="5">
        <v>-4257458000000</v>
      </c>
      <c r="J155" s="5">
        <v>-3534442000000</v>
      </c>
      <c r="K155" s="5">
        <v>-4109898000000</v>
      </c>
      <c r="L155" s="5">
        <v>-2790920000000</v>
      </c>
      <c r="M155" s="5">
        <v>-3447416000000</v>
      </c>
      <c r="N155" s="5">
        <v>-4791013000000</v>
      </c>
      <c r="O155" s="5">
        <v>-6078832000000</v>
      </c>
      <c r="P155" s="5">
        <v>-5253991000000</v>
      </c>
      <c r="Q155" s="5">
        <v>-6117579000000</v>
      </c>
      <c r="R155" s="5">
        <v>-5801438000000</v>
      </c>
      <c r="S155" s="5">
        <v>-5027102000000</v>
      </c>
      <c r="T155" s="5">
        <v>-4582777000000</v>
      </c>
      <c r="U155" s="5">
        <v>-3482881000000</v>
      </c>
      <c r="V155" s="5">
        <v>-2652569000000</v>
      </c>
      <c r="W155" s="5">
        <v>-2493333000000</v>
      </c>
      <c r="X155" s="5">
        <v>-2035532000000</v>
      </c>
      <c r="Y155" s="5">
        <v>-2312962000000</v>
      </c>
      <c r="Z155" s="5">
        <v>-1893196000000</v>
      </c>
      <c r="AA155" s="2">
        <v>-1924430000000</v>
      </c>
      <c r="AB155" s="2">
        <v>-1828028000000</v>
      </c>
    </row>
    <row r="156" spans="2:28" ht="15.5" x14ac:dyDescent="0.35">
      <c r="C156" t="s">
        <v>928</v>
      </c>
      <c r="D156" s="5">
        <v>-79897000000</v>
      </c>
      <c r="E156" s="5">
        <v>-86186000000</v>
      </c>
      <c r="F156" s="5">
        <v>-95940000000</v>
      </c>
      <c r="G156" s="5">
        <v>-88321000000</v>
      </c>
      <c r="I156" s="5">
        <v>-371297000000</v>
      </c>
      <c r="J156" s="5">
        <v>-336166000000</v>
      </c>
      <c r="K156" s="5">
        <v>-306044000000</v>
      </c>
      <c r="L156" s="5">
        <v>-250792000000</v>
      </c>
      <c r="P156" s="5">
        <v>-298526000000</v>
      </c>
      <c r="Q156" s="5">
        <v>-383430000000</v>
      </c>
      <c r="S156" s="5">
        <v>-337331000000</v>
      </c>
    </row>
    <row r="157" spans="2:28" ht="15.5" x14ac:dyDescent="0.35">
      <c r="C157" t="s">
        <v>929</v>
      </c>
      <c r="D157" s="5">
        <v>-728095000000</v>
      </c>
      <c r="E157" s="5">
        <v>-591361000000</v>
      </c>
      <c r="F157" s="5">
        <v>-1530416000000</v>
      </c>
      <c r="G157" s="5">
        <v>-745060000000</v>
      </c>
      <c r="I157" s="5">
        <v>-4628755000000</v>
      </c>
      <c r="J157" s="5">
        <v>-3870608000000</v>
      </c>
      <c r="K157" s="5">
        <v>-4415942000000</v>
      </c>
      <c r="L157" s="5">
        <v>-3041712000000</v>
      </c>
      <c r="M157" s="5">
        <v>-3447416000000</v>
      </c>
      <c r="N157" s="5">
        <v>-4791013000000</v>
      </c>
      <c r="O157" s="5">
        <v>-6078832000000</v>
      </c>
      <c r="P157" s="5">
        <v>-5552517000000</v>
      </c>
      <c r="Q157" s="5">
        <v>-6501009000000</v>
      </c>
      <c r="R157" s="5">
        <v>-5801438000000</v>
      </c>
      <c r="S157" s="5">
        <v>-5364433000000</v>
      </c>
      <c r="T157" s="5">
        <v>-4582777000000</v>
      </c>
      <c r="U157" s="5">
        <v>-3482881000000</v>
      </c>
      <c r="V157" s="5">
        <v>-2652569000000</v>
      </c>
      <c r="W157" s="5">
        <v>-2493333000000</v>
      </c>
      <c r="X157" s="5">
        <v>-2035532000000</v>
      </c>
      <c r="Y157" s="5">
        <v>-2312962000000</v>
      </c>
      <c r="Z157" s="5">
        <v>-1893196000000</v>
      </c>
      <c r="AA157" s="2">
        <v>-1924430000000</v>
      </c>
      <c r="AB157" s="2">
        <v>-1828028000000</v>
      </c>
    </row>
    <row r="158" spans="2:28" ht="15.5" x14ac:dyDescent="0.35">
      <c r="C158" t="s">
        <v>930</v>
      </c>
      <c r="F158" s="5">
        <v>-123996000000</v>
      </c>
      <c r="G158" s="5">
        <v>123996000000</v>
      </c>
      <c r="V158" s="5">
        <v>-4538000000</v>
      </c>
      <c r="W158" s="5">
        <v>3444000000</v>
      </c>
      <c r="X158" s="5">
        <v>1625000000</v>
      </c>
      <c r="Y158" s="5">
        <v>-11651000000</v>
      </c>
    </row>
    <row r="159" spans="2:28" ht="15.5" x14ac:dyDescent="0.35">
      <c r="C159" t="s">
        <v>617</v>
      </c>
      <c r="D159" s="5">
        <v>157998000000</v>
      </c>
      <c r="E159" s="5">
        <v>82615000000</v>
      </c>
      <c r="F159" s="5">
        <v>50685000000</v>
      </c>
      <c r="G159" s="5">
        <v>-3619000000</v>
      </c>
      <c r="I159" s="5">
        <v>295364000000</v>
      </c>
      <c r="J159" s="5">
        <v>326801000000</v>
      </c>
      <c r="K159" s="5">
        <v>351755000000</v>
      </c>
      <c r="L159" s="5">
        <v>269558000000</v>
      </c>
      <c r="M159" s="5">
        <v>464174000000</v>
      </c>
      <c r="N159" s="5">
        <v>1014629000000</v>
      </c>
      <c r="O159" s="5">
        <v>781396000000</v>
      </c>
      <c r="P159" s="5">
        <v>781971000000</v>
      </c>
      <c r="Q159" s="5">
        <v>539571000000</v>
      </c>
      <c r="R159" s="5">
        <v>1322218000000</v>
      </c>
      <c r="S159" s="5">
        <v>1185212000000</v>
      </c>
      <c r="T159" s="5">
        <v>949956000000</v>
      </c>
      <c r="U159" s="5">
        <v>733420000000</v>
      </c>
      <c r="V159" s="5">
        <v>613334000000</v>
      </c>
      <c r="W159" s="5">
        <v>578259000000</v>
      </c>
      <c r="X159" s="5">
        <v>496596000000</v>
      </c>
      <c r="Y159" s="5">
        <v>389543000000</v>
      </c>
      <c r="Z159" s="5">
        <v>361517000000</v>
      </c>
      <c r="AA159" s="2">
        <v>224336000000</v>
      </c>
      <c r="AB159" s="2">
        <v>171571000000</v>
      </c>
    </row>
    <row r="160" spans="2:28" ht="15.5" x14ac:dyDescent="0.35">
      <c r="C160" t="s">
        <v>931</v>
      </c>
      <c r="E160" s="5">
        <v>35117000000</v>
      </c>
      <c r="F160" s="5">
        <v>5998000000</v>
      </c>
      <c r="G160" s="5">
        <v>91742000000</v>
      </c>
      <c r="I160" s="5">
        <v>501910000000</v>
      </c>
      <c r="J160" s="5">
        <v>111243000000</v>
      </c>
      <c r="K160" s="5">
        <v>177584000000</v>
      </c>
      <c r="L160" s="5">
        <v>84769000000</v>
      </c>
      <c r="M160" s="5">
        <v>-149548000000</v>
      </c>
      <c r="N160" s="5">
        <v>101841000000</v>
      </c>
      <c r="O160" s="5">
        <v>72289000000</v>
      </c>
      <c r="P160" s="5">
        <v>27403000000</v>
      </c>
      <c r="Q160" s="5">
        <v>60020000000</v>
      </c>
      <c r="R160" s="5">
        <v>31058000000</v>
      </c>
      <c r="S160" s="5">
        <v>47865000000</v>
      </c>
      <c r="T160" s="5">
        <v>56165000000</v>
      </c>
      <c r="U160" s="5">
        <v>78971000000</v>
      </c>
      <c r="V160" s="5">
        <v>43358000000</v>
      </c>
      <c r="W160" s="5">
        <v>77235000000</v>
      </c>
      <c r="X160" s="5">
        <v>97506000000</v>
      </c>
      <c r="Y160" s="5">
        <v>39929000000</v>
      </c>
      <c r="Z160" s="5">
        <v>37821000000</v>
      </c>
      <c r="AA160" s="2">
        <v>104134000000</v>
      </c>
      <c r="AB160" s="2">
        <v>129213000000</v>
      </c>
    </row>
    <row r="161" spans="3:28" ht="15.5" x14ac:dyDescent="0.35">
      <c r="C161" t="s">
        <v>644</v>
      </c>
      <c r="D161" s="5">
        <v>-223126000000</v>
      </c>
      <c r="E161" s="5">
        <v>-203509000000</v>
      </c>
      <c r="F161" s="5">
        <v>-251974000000</v>
      </c>
      <c r="G161" s="5">
        <v>-206056000000</v>
      </c>
      <c r="I161" s="5">
        <v>-829761000000</v>
      </c>
      <c r="J161" s="5">
        <v>-821006000000</v>
      </c>
      <c r="K161" s="5">
        <v>-937763000000</v>
      </c>
      <c r="L161" s="5">
        <v>-988084000000</v>
      </c>
      <c r="M161" s="5">
        <v>-917950000000</v>
      </c>
      <c r="N161" s="5">
        <v>-934409000000</v>
      </c>
      <c r="O161" s="5">
        <v>-898594000000</v>
      </c>
      <c r="P161" s="5">
        <v>-956118000000</v>
      </c>
      <c r="Q161" s="5">
        <v>-1007621000000</v>
      </c>
      <c r="R161" s="5">
        <v>-1109054000000</v>
      </c>
      <c r="S161" s="5">
        <v>-997782000000</v>
      </c>
      <c r="T161" s="5">
        <v>-879894000000</v>
      </c>
      <c r="U161" s="5">
        <v>-784810000000</v>
      </c>
      <c r="V161" s="5">
        <v>-682642000000</v>
      </c>
      <c r="W161" s="5">
        <v>-586182000000</v>
      </c>
      <c r="X161" s="5">
        <v>-539397000000</v>
      </c>
      <c r="Y161" s="5">
        <v>-463796000000</v>
      </c>
      <c r="Z161" s="5">
        <v>-425012000000</v>
      </c>
      <c r="AA161" s="2">
        <v>-377999000000</v>
      </c>
      <c r="AB161" s="2">
        <v>-336074000000</v>
      </c>
    </row>
    <row r="162" spans="3:28" ht="15.5" x14ac:dyDescent="0.35">
      <c r="C162" t="s">
        <v>508</v>
      </c>
      <c r="D162" s="5">
        <v>343353000000</v>
      </c>
      <c r="E162" s="5">
        <v>-518378000000</v>
      </c>
      <c r="F162" s="5">
        <v>-553800000000</v>
      </c>
      <c r="G162" s="5">
        <v>-355040000000</v>
      </c>
      <c r="I162" s="5">
        <v>-1310668000000</v>
      </c>
      <c r="J162" s="5">
        <v>-2046652000000</v>
      </c>
      <c r="K162" s="5">
        <v>-1237851000000</v>
      </c>
      <c r="L162" s="5">
        <v>-1843643000000</v>
      </c>
      <c r="M162" s="5">
        <v>-2237465000000</v>
      </c>
      <c r="N162" s="5">
        <v>-1898468000000</v>
      </c>
      <c r="O162" s="5">
        <v>-1803303000000</v>
      </c>
      <c r="P162" s="5">
        <v>-1656453000000</v>
      </c>
      <c r="Q162" s="5">
        <v>-1806186000000</v>
      </c>
      <c r="R162" s="5">
        <v>-1683383000000</v>
      </c>
      <c r="S162" s="5">
        <v>-1419099000000</v>
      </c>
      <c r="T162" s="5">
        <v>-1337394000000</v>
      </c>
      <c r="U162" s="5">
        <v>-1188672000000</v>
      </c>
      <c r="V162" s="5">
        <v>-1002866000000</v>
      </c>
      <c r="W162" s="5">
        <v>-924986000000</v>
      </c>
      <c r="X162" s="5">
        <v>-919027000000</v>
      </c>
      <c r="Y162" s="5">
        <v>-719316000000</v>
      </c>
      <c r="Z162" s="5">
        <v>-615938000000</v>
      </c>
      <c r="AA162" s="2">
        <v>-510822000000</v>
      </c>
      <c r="AB162" s="2">
        <v>-418755000000</v>
      </c>
    </row>
    <row r="163" spans="3:28" ht="15.5" x14ac:dyDescent="0.35">
      <c r="C163" t="s">
        <v>932</v>
      </c>
      <c r="D163" s="5">
        <v>-24345000000</v>
      </c>
      <c r="G163" s="5">
        <v>-562561000000</v>
      </c>
      <c r="O163" s="5">
        <v>35046000000</v>
      </c>
      <c r="P163" s="5">
        <v>67748000000</v>
      </c>
      <c r="Q163" s="5">
        <v>-2927000000</v>
      </c>
      <c r="R163" s="5">
        <v>-31567000000</v>
      </c>
      <c r="S163" s="5">
        <v>4692000000</v>
      </c>
      <c r="T163" s="5">
        <v>17382000000</v>
      </c>
      <c r="U163" s="5">
        <v>-3409000000</v>
      </c>
      <c r="V163" s="5">
        <v>-7037000000</v>
      </c>
      <c r="W163" s="5">
        <v>3665000000</v>
      </c>
      <c r="X163" s="5">
        <v>16377000000</v>
      </c>
      <c r="Y163" s="5">
        <v>-19712000000</v>
      </c>
      <c r="Z163" s="5">
        <v>-29752000000</v>
      </c>
      <c r="AA163" s="2">
        <v>18138000000</v>
      </c>
      <c r="AB163" s="2">
        <v>29899000000</v>
      </c>
    </row>
    <row r="164" spans="3:28" ht="15.5" x14ac:dyDescent="0.35">
      <c r="C164" t="s">
        <v>933</v>
      </c>
      <c r="D164" s="5">
        <v>11261000000</v>
      </c>
      <c r="E164" s="5">
        <v>-11261000000</v>
      </c>
      <c r="F164" s="5">
        <v>1151620000000</v>
      </c>
      <c r="I164" s="5">
        <v>1151620000000</v>
      </c>
      <c r="J164" s="5">
        <v>-109653000000</v>
      </c>
      <c r="K164" s="5">
        <v>-123249000000</v>
      </c>
      <c r="L164" s="5">
        <v>-90542000000</v>
      </c>
      <c r="M164" s="5">
        <v>-35932000000</v>
      </c>
      <c r="N164" s="5">
        <v>26973000000</v>
      </c>
    </row>
    <row r="165" spans="3:28" ht="15.5" x14ac:dyDescent="0.35">
      <c r="C165" t="s">
        <v>934</v>
      </c>
      <c r="F165" s="5">
        <v>-542706000000</v>
      </c>
      <c r="G165" s="5">
        <v>551583000000</v>
      </c>
      <c r="L165" s="5">
        <v>-72000000</v>
      </c>
      <c r="N165" s="5">
        <v>7000000</v>
      </c>
    </row>
    <row r="166" spans="3:28" ht="15.5" x14ac:dyDescent="0.35">
      <c r="C166" t="s">
        <v>179</v>
      </c>
      <c r="J166" s="5">
        <v>-3159000000</v>
      </c>
      <c r="M166" s="5">
        <v>-525000000</v>
      </c>
      <c r="N166" s="5">
        <v>-2411000000</v>
      </c>
      <c r="O166" s="5">
        <v>-56068000000</v>
      </c>
      <c r="P166" s="5">
        <v>-46034000000</v>
      </c>
      <c r="Q166" s="5">
        <v>-165782000000</v>
      </c>
      <c r="R166" s="5">
        <v>-300521000000</v>
      </c>
      <c r="S166" s="5">
        <v>-232880000000</v>
      </c>
      <c r="T166" s="5">
        <v>-235872000000</v>
      </c>
      <c r="U166" s="5">
        <v>-210619000000</v>
      </c>
      <c r="V166" s="5">
        <v>-224182000000</v>
      </c>
      <c r="W166" s="5">
        <v>-207188000000</v>
      </c>
      <c r="X166" s="5">
        <v>-160967000000</v>
      </c>
      <c r="Y166" s="5">
        <v>-193478000000</v>
      </c>
      <c r="Z166" s="5">
        <v>-185642000000</v>
      </c>
      <c r="AA166" s="2">
        <v>-194640000000</v>
      </c>
      <c r="AB166" s="2">
        <v>-127091000000</v>
      </c>
    </row>
    <row r="167" spans="3:28" ht="15.5" x14ac:dyDescent="0.35">
      <c r="C167" t="s">
        <v>158</v>
      </c>
    </row>
    <row r="168" spans="3:28" ht="15.5" x14ac:dyDescent="0.35">
      <c r="C168" t="s">
        <v>705</v>
      </c>
    </row>
    <row r="169" spans="3:28" ht="15.5" x14ac:dyDescent="0.35">
      <c r="C169" t="s">
        <v>935</v>
      </c>
      <c r="D169" s="5">
        <v>883000000</v>
      </c>
      <c r="E169" s="5">
        <v>612984000000</v>
      </c>
      <c r="F169" s="5">
        <v>275000000000</v>
      </c>
      <c r="G169" s="5">
        <v>-275000000000</v>
      </c>
      <c r="I169" s="5">
        <v>275000000000</v>
      </c>
      <c r="J169" s="5">
        <v>1367969000000</v>
      </c>
      <c r="K169" s="5">
        <v>2929462000000</v>
      </c>
      <c r="L169" s="5">
        <v>3747558000000</v>
      </c>
      <c r="M169" s="5">
        <v>6290417000000</v>
      </c>
      <c r="N169" s="5">
        <v>1412948000000</v>
      </c>
      <c r="O169" s="5">
        <v>-29801000000</v>
      </c>
      <c r="P169" s="5">
        <v>139589000000</v>
      </c>
      <c r="Q169" s="5">
        <v>-98975000000</v>
      </c>
      <c r="R169" s="5">
        <v>69360000000</v>
      </c>
      <c r="S169" s="5">
        <v>-108382000000</v>
      </c>
      <c r="T169" s="5">
        <v>20554000000</v>
      </c>
      <c r="U169" s="5">
        <v>-17841000000</v>
      </c>
      <c r="V169" s="5">
        <v>-4099000000</v>
      </c>
      <c r="W169" s="5">
        <v>-206000000</v>
      </c>
      <c r="Y169" s="5">
        <v>-6008436000000</v>
      </c>
      <c r="Z169" s="5">
        <v>159187000000</v>
      </c>
      <c r="AA169" s="2">
        <v>5983000000</v>
      </c>
      <c r="AB169" s="2">
        <v>8492000000</v>
      </c>
    </row>
    <row r="170" spans="3:28" ht="15.5" x14ac:dyDescent="0.35">
      <c r="C170" t="s">
        <v>648</v>
      </c>
      <c r="K170" s="5">
        <v>-17000000000</v>
      </c>
      <c r="L170" s="5">
        <v>-30000000000</v>
      </c>
      <c r="M170" s="5">
        <v>-832846000000</v>
      </c>
      <c r="N170" s="5">
        <v>169503000000</v>
      </c>
      <c r="O170" s="5">
        <v>26794000000</v>
      </c>
      <c r="P170" s="5">
        <v>79342000000</v>
      </c>
      <c r="Q170" s="5">
        <v>-74058000000</v>
      </c>
      <c r="R170" s="5">
        <v>-45635000000</v>
      </c>
      <c r="S170" s="5">
        <v>97702000000</v>
      </c>
      <c r="T170" s="5">
        <v>-77021000000</v>
      </c>
      <c r="U170" s="5">
        <v>-26872000000</v>
      </c>
      <c r="Y170" s="5">
        <v>895945000000</v>
      </c>
      <c r="Z170" s="5">
        <v>2213172000000</v>
      </c>
      <c r="AA170" s="2">
        <v>-648095000000</v>
      </c>
      <c r="AB170" s="2">
        <v>917029000000</v>
      </c>
    </row>
    <row r="171" spans="3:28" ht="15.5" x14ac:dyDescent="0.35">
      <c r="C171" t="s">
        <v>936</v>
      </c>
      <c r="D171" s="5">
        <v>-32526000000</v>
      </c>
      <c r="E171" s="5">
        <v>92386000000</v>
      </c>
      <c r="F171" s="5">
        <v>-175099000000</v>
      </c>
      <c r="G171" s="5">
        <v>175099000000</v>
      </c>
      <c r="I171" s="5">
        <v>99901000000</v>
      </c>
      <c r="J171" s="5">
        <v>187066000000</v>
      </c>
      <c r="K171" s="5">
        <v>495880000000</v>
      </c>
      <c r="L171" s="5">
        <v>724074000000</v>
      </c>
      <c r="M171" s="5">
        <v>328714000000</v>
      </c>
      <c r="N171" s="5">
        <v>286754000000</v>
      </c>
      <c r="O171" s="5">
        <v>216272000000</v>
      </c>
      <c r="P171" s="5">
        <v>197633000000</v>
      </c>
      <c r="Q171" s="5">
        <v>32281000000</v>
      </c>
      <c r="R171" s="5">
        <v>-299770000000</v>
      </c>
      <c r="S171" s="5">
        <v>14190000000</v>
      </c>
      <c r="T171" s="5">
        <v>-62521000000</v>
      </c>
      <c r="U171" s="5">
        <v>95161000000</v>
      </c>
      <c r="V171" s="5">
        <v>-87486000000</v>
      </c>
      <c r="W171" s="5">
        <v>-7988000000</v>
      </c>
    </row>
    <row r="172" spans="3:28" ht="15.5" x14ac:dyDescent="0.35">
      <c r="C172" t="s">
        <v>862</v>
      </c>
      <c r="F172" s="5">
        <v>-99901000000</v>
      </c>
      <c r="G172" s="5">
        <v>99901000000</v>
      </c>
      <c r="Z172" s="5">
        <v>-77938000000</v>
      </c>
      <c r="AA172" s="2">
        <v>-7085000000</v>
      </c>
      <c r="AB172" s="2">
        <v>22810000000</v>
      </c>
    </row>
    <row r="173" spans="3:28" ht="15.5" x14ac:dyDescent="0.35">
      <c r="C173" t="s">
        <v>937</v>
      </c>
      <c r="D173" s="5">
        <v>-1636565000000</v>
      </c>
      <c r="E173" s="5">
        <v>1278350000000</v>
      </c>
      <c r="F173" s="5">
        <v>274103000000</v>
      </c>
      <c r="G173" s="5">
        <v>-1515492000000</v>
      </c>
      <c r="I173" s="5">
        <v>-3515790000000</v>
      </c>
      <c r="J173" s="5">
        <v>-2263650000000</v>
      </c>
      <c r="K173" s="5">
        <v>-3134725000000</v>
      </c>
      <c r="L173" s="5">
        <v>925552000000</v>
      </c>
      <c r="M173" s="5">
        <v>1372295000000</v>
      </c>
      <c r="N173" s="5">
        <v>7261232000000</v>
      </c>
      <c r="O173" s="5">
        <v>-3553259000000</v>
      </c>
      <c r="P173" s="5">
        <v>5828838000000</v>
      </c>
      <c r="Q173" s="5">
        <v>-3024879000000</v>
      </c>
      <c r="R173" s="5">
        <v>-6713962000000</v>
      </c>
      <c r="S173" s="5">
        <v>-10625080000000</v>
      </c>
      <c r="T173" s="5">
        <v>-6840283000000</v>
      </c>
      <c r="U173" s="5">
        <v>-2591002000000</v>
      </c>
      <c r="V173" s="5">
        <v>-4804739000000</v>
      </c>
      <c r="W173" s="5">
        <v>-10623001000000</v>
      </c>
      <c r="X173" s="5">
        <v>-5624066000000</v>
      </c>
      <c r="Y173" s="5">
        <v>-1632497000000</v>
      </c>
      <c r="Z173" s="5">
        <v>-3986815000000</v>
      </c>
      <c r="AA173" s="2">
        <v>-4520827000000</v>
      </c>
      <c r="AB173" s="2">
        <v>-1027055000000</v>
      </c>
    </row>
    <row r="174" spans="3:28" ht="15.5" x14ac:dyDescent="0.35">
      <c r="C174" t="s">
        <v>654</v>
      </c>
      <c r="D174" s="5">
        <v>-198130000000</v>
      </c>
      <c r="E174" s="5">
        <v>198332000000</v>
      </c>
      <c r="F174" s="5">
        <v>-3673000000</v>
      </c>
      <c r="G174" s="5">
        <v>3425000000</v>
      </c>
      <c r="I174" s="5">
        <v>-82688000000</v>
      </c>
      <c r="J174" s="5">
        <v>-47885000000</v>
      </c>
      <c r="K174" s="5">
        <v>113829000000</v>
      </c>
      <c r="L174" s="5">
        <v>11783000000</v>
      </c>
      <c r="M174" s="5">
        <v>-60830000000</v>
      </c>
      <c r="N174" s="5">
        <v>-45139000000</v>
      </c>
      <c r="O174" s="5">
        <v>22348000000</v>
      </c>
      <c r="P174" s="5">
        <v>42471000000</v>
      </c>
      <c r="Q174" s="5">
        <v>62079000000</v>
      </c>
      <c r="R174" s="5">
        <v>-193980000000</v>
      </c>
      <c r="S174" s="5">
        <v>35771000000</v>
      </c>
      <c r="T174" s="5">
        <v>645694000000</v>
      </c>
      <c r="U174" s="5">
        <v>-482282000000</v>
      </c>
      <c r="V174" s="5">
        <v>22622000000</v>
      </c>
      <c r="W174" s="5">
        <v>-102370000000</v>
      </c>
      <c r="X174" s="5">
        <v>3751000000</v>
      </c>
      <c r="Y174" s="5">
        <v>86069000000</v>
      </c>
      <c r="Z174" s="5">
        <v>-57040000000</v>
      </c>
      <c r="AA174" s="2">
        <v>-12269000000</v>
      </c>
      <c r="AB174" s="2">
        <v>-28854000000</v>
      </c>
    </row>
    <row r="175" spans="3:28" ht="15.5" x14ac:dyDescent="0.35">
      <c r="C175" t="s">
        <v>707</v>
      </c>
      <c r="D175" s="5">
        <v>271845000000</v>
      </c>
      <c r="E175" s="5">
        <v>301192000000</v>
      </c>
      <c r="F175" s="5">
        <v>730452000000</v>
      </c>
      <c r="G175" s="5">
        <v>-812213000000</v>
      </c>
      <c r="I175" s="5">
        <v>-638602000000</v>
      </c>
      <c r="J175" s="5">
        <v>-2200695000000</v>
      </c>
      <c r="K175" s="5">
        <v>-492929000000</v>
      </c>
      <c r="L175" s="5">
        <v>-1027266000000</v>
      </c>
      <c r="M175" s="5">
        <v>1301943000000</v>
      </c>
      <c r="N175" s="5">
        <v>2769401000000</v>
      </c>
      <c r="O175" s="5">
        <v>-1946809000000</v>
      </c>
      <c r="P175" s="5">
        <v>-829470000000</v>
      </c>
      <c r="Q175" s="5">
        <v>-3506366000000</v>
      </c>
      <c r="R175" s="5">
        <v>-431560000000</v>
      </c>
      <c r="S175" s="5">
        <v>-788874000000</v>
      </c>
      <c r="T175" s="5">
        <v>-95587000000</v>
      </c>
      <c r="U175" s="5">
        <v>-196800000000</v>
      </c>
      <c r="V175" s="5">
        <v>-118231000000</v>
      </c>
      <c r="W175" s="5">
        <v>-41039000000</v>
      </c>
      <c r="X175" s="5">
        <v>19260000000</v>
      </c>
      <c r="Y175" s="5">
        <v>-64243000000</v>
      </c>
      <c r="Z175" s="5">
        <v>25249000000</v>
      </c>
      <c r="AA175" s="2">
        <v>-128212000000</v>
      </c>
      <c r="AB175" s="2">
        <v>118009000000</v>
      </c>
    </row>
    <row r="176" spans="3:28" ht="15.5" x14ac:dyDescent="0.35">
      <c r="C176" t="s">
        <v>662</v>
      </c>
      <c r="D176" s="5">
        <v>3104286000000</v>
      </c>
      <c r="E176" s="5">
        <v>-6056154000000</v>
      </c>
      <c r="F176" s="5">
        <v>-564525000000</v>
      </c>
      <c r="G176" s="5">
        <v>7128778000000</v>
      </c>
      <c r="I176" s="5">
        <v>6672989000000</v>
      </c>
      <c r="J176" s="5">
        <v>-3301419000000</v>
      </c>
      <c r="K176" s="5">
        <v>-8807006000000</v>
      </c>
      <c r="L176" s="5">
        <v>-3020365000000</v>
      </c>
      <c r="M176" s="5">
        <v>7326202000000</v>
      </c>
      <c r="N176" s="5">
        <v>-24187912000000</v>
      </c>
      <c r="O176" s="5">
        <v>3588517000000</v>
      </c>
      <c r="P176" s="5">
        <v>-11470517000000</v>
      </c>
      <c r="Q176" s="5">
        <v>4252534000000</v>
      </c>
      <c r="R176" s="5">
        <v>8450185000000</v>
      </c>
      <c r="S176" s="5">
        <v>10456085000000</v>
      </c>
      <c r="T176" s="5">
        <v>8851334000000</v>
      </c>
      <c r="U176" s="5">
        <v>1175085000000</v>
      </c>
      <c r="V176" s="5">
        <v>6767732000000</v>
      </c>
      <c r="W176" s="5">
        <v>6585289000000</v>
      </c>
      <c r="X176" s="5">
        <v>10022816000000</v>
      </c>
      <c r="Y176" s="5">
        <v>4218819000000</v>
      </c>
      <c r="Z176" s="5">
        <v>-1538540000000</v>
      </c>
      <c r="AA176" s="2">
        <v>2532579000000</v>
      </c>
      <c r="AB176" s="2">
        <v>6314306000000</v>
      </c>
    </row>
    <row r="177" spans="3:28" ht="15.5" x14ac:dyDescent="0.35">
      <c r="C177" t="s">
        <v>904</v>
      </c>
    </row>
    <row r="178" spans="3:28" ht="15.5" x14ac:dyDescent="0.35">
      <c r="C178" t="s">
        <v>659</v>
      </c>
      <c r="AA178" s="2">
        <v>-494650000000</v>
      </c>
      <c r="AB178" s="2">
        <v>494650000000</v>
      </c>
    </row>
    <row r="179" spans="3:28" ht="15.5" x14ac:dyDescent="0.35">
      <c r="C179" t="s">
        <v>938</v>
      </c>
    </row>
    <row r="180" spans="3:28" ht="15.5" x14ac:dyDescent="0.35">
      <c r="C180" t="s">
        <v>905</v>
      </c>
      <c r="D180" s="5">
        <v>2297575000000</v>
      </c>
      <c r="E180" s="5">
        <v>-1107418000000</v>
      </c>
      <c r="F180" s="5">
        <v>-1272364000000</v>
      </c>
      <c r="G180" s="5">
        <v>2672416000000</v>
      </c>
      <c r="I180" s="5">
        <v>2501164000000</v>
      </c>
      <c r="J180" s="5">
        <v>3111600000000</v>
      </c>
      <c r="K180" s="5">
        <v>-400279000000</v>
      </c>
      <c r="L180" s="5">
        <v>263175000000</v>
      </c>
      <c r="M180" s="5">
        <v>-3677672000000</v>
      </c>
      <c r="N180" s="5">
        <v>-5984230000000</v>
      </c>
      <c r="O180" s="5">
        <v>3004952000000</v>
      </c>
      <c r="P180" s="5">
        <v>-3067499000000</v>
      </c>
      <c r="Q180" s="5">
        <v>5076884000000</v>
      </c>
      <c r="R180" s="5">
        <v>-56595000000</v>
      </c>
      <c r="S180" s="5">
        <v>-952303000000</v>
      </c>
      <c r="T180" s="5">
        <v>-88533000000</v>
      </c>
      <c r="U180" s="5">
        <v>423574000000</v>
      </c>
      <c r="V180" s="5">
        <v>311722000000</v>
      </c>
      <c r="W180" s="5">
        <v>-1356184000000</v>
      </c>
      <c r="X180" s="5">
        <v>2011912000000</v>
      </c>
      <c r="Y180" s="5">
        <v>1643342000000</v>
      </c>
      <c r="Z180" s="5">
        <v>-3072665000000</v>
      </c>
      <c r="AA180" s="2">
        <v>553838000000</v>
      </c>
      <c r="AB180" s="2">
        <v>594591000000</v>
      </c>
    </row>
    <row r="181" spans="3:28" ht="15.5" x14ac:dyDescent="0.35">
      <c r="C181" t="s">
        <v>906</v>
      </c>
      <c r="D181" s="5">
        <v>-97653000000</v>
      </c>
      <c r="E181" s="5">
        <v>-1063582000000</v>
      </c>
      <c r="F181" s="5">
        <v>2170016000000</v>
      </c>
      <c r="G181" s="5">
        <v>-801327000000</v>
      </c>
      <c r="I181" s="5">
        <v>1003492000000</v>
      </c>
      <c r="J181" s="5">
        <v>42318000000</v>
      </c>
      <c r="K181" s="5">
        <v>-82600000000</v>
      </c>
      <c r="L181" s="5">
        <v>-1841133000000</v>
      </c>
      <c r="M181" s="5">
        <v>1736970000000</v>
      </c>
      <c r="N181" s="5">
        <v>-12072474000000</v>
      </c>
      <c r="O181" s="5">
        <v>-781116000000</v>
      </c>
      <c r="P181" s="5">
        <v>-153649000000</v>
      </c>
      <c r="Q181" s="5">
        <v>-589255000000</v>
      </c>
      <c r="R181" s="5">
        <v>3864582000000</v>
      </c>
      <c r="S181" s="5">
        <v>1381234000000</v>
      </c>
      <c r="T181" s="5">
        <v>1159325000000</v>
      </c>
      <c r="U181" s="5">
        <v>518827000000</v>
      </c>
      <c r="V181" s="5">
        <v>2631036000000</v>
      </c>
      <c r="W181" s="5">
        <v>1931431000000</v>
      </c>
      <c r="X181" s="5">
        <v>2710970000000</v>
      </c>
      <c r="Y181" s="5">
        <v>2334070000000</v>
      </c>
      <c r="Z181" s="5">
        <v>1151188000000</v>
      </c>
      <c r="AA181" s="2">
        <v>970806000000</v>
      </c>
      <c r="AB181" s="2">
        <v>274022000000</v>
      </c>
    </row>
    <row r="182" spans="3:28" ht="15.5" x14ac:dyDescent="0.35">
      <c r="C182" t="s">
        <v>290</v>
      </c>
      <c r="D182" s="5">
        <v>1143789000000</v>
      </c>
      <c r="E182" s="5">
        <v>-4081974000000</v>
      </c>
      <c r="F182" s="5">
        <v>-133440000000</v>
      </c>
      <c r="G182" s="5">
        <v>5103007000000</v>
      </c>
      <c r="I182" s="5">
        <v>4541288000000</v>
      </c>
      <c r="J182" s="5">
        <v>-1349903000000</v>
      </c>
      <c r="K182" s="5">
        <v>-6690348000000</v>
      </c>
      <c r="L182" s="5">
        <v>-2282447000000</v>
      </c>
      <c r="M182" s="5">
        <v>13720640000000</v>
      </c>
      <c r="N182" s="5">
        <v>-18713918000000</v>
      </c>
      <c r="O182" s="5">
        <v>2573481000000</v>
      </c>
      <c r="P182" s="5">
        <v>-9395988000000</v>
      </c>
      <c r="Q182" s="5">
        <v>206430000000</v>
      </c>
      <c r="R182" s="5">
        <v>4042463000000</v>
      </c>
      <c r="S182" s="5">
        <v>9870864000000</v>
      </c>
      <c r="T182" s="5">
        <v>8429830000000</v>
      </c>
      <c r="U182" s="5">
        <v>190547000000</v>
      </c>
      <c r="V182" s="5">
        <v>2921407000000</v>
      </c>
      <c r="W182" s="5">
        <v>5983323000000</v>
      </c>
      <c r="X182" s="5">
        <v>4738870000000</v>
      </c>
      <c r="Y182" s="5">
        <v>416885000000</v>
      </c>
      <c r="Z182" s="5">
        <v>150805000000</v>
      </c>
      <c r="AA182" s="2">
        <v>2882198000000</v>
      </c>
      <c r="AB182" s="2">
        <v>3856948000000</v>
      </c>
    </row>
    <row r="183" spans="3:28" ht="15.5" x14ac:dyDescent="0.35">
      <c r="C183" t="s">
        <v>939</v>
      </c>
      <c r="D183" s="5">
        <v>3343711000000</v>
      </c>
      <c r="E183" s="5">
        <v>-6252974000000</v>
      </c>
      <c r="F183" s="5">
        <v>764212000000</v>
      </c>
      <c r="G183" s="5">
        <v>6974096000000</v>
      </c>
      <c r="I183" s="5">
        <v>8045944000000</v>
      </c>
      <c r="J183" s="5">
        <v>1804015000000</v>
      </c>
      <c r="K183" s="5">
        <v>-7173227000000</v>
      </c>
      <c r="L183" s="5">
        <v>-3860405000000</v>
      </c>
      <c r="M183" s="5">
        <v>11779938000000</v>
      </c>
      <c r="N183" s="5">
        <v>-36770622000000</v>
      </c>
      <c r="O183" s="5">
        <v>4797317000000</v>
      </c>
      <c r="P183" s="5">
        <v>-12617136000000</v>
      </c>
      <c r="Q183" s="5">
        <v>4694059000000</v>
      </c>
      <c r="R183" s="5">
        <v>7850450000000</v>
      </c>
      <c r="S183" s="5">
        <v>10299795000000</v>
      </c>
      <c r="T183" s="5">
        <v>9500622000000</v>
      </c>
      <c r="U183" s="5">
        <v>1132948000000</v>
      </c>
      <c r="V183" s="5">
        <v>5864165000000</v>
      </c>
      <c r="W183" s="5">
        <v>6558570000000</v>
      </c>
      <c r="X183" s="5">
        <v>9461752000000</v>
      </c>
      <c r="Y183" s="5">
        <v>4394297000000</v>
      </c>
      <c r="Z183" s="5">
        <v>-1770672000000</v>
      </c>
      <c r="AA183" s="2">
        <v>4406842000000</v>
      </c>
      <c r="AB183" s="2">
        <v>4725561000000</v>
      </c>
    </row>
    <row r="184" spans="3:28" ht="15.5" x14ac:dyDescent="0.35">
      <c r="C184" t="s">
        <v>639</v>
      </c>
      <c r="D184" s="5">
        <v>61795000000</v>
      </c>
      <c r="E184" s="5">
        <v>401560000000</v>
      </c>
      <c r="F184" s="5">
        <v>3070000000</v>
      </c>
      <c r="G184" s="5">
        <v>-256116000000</v>
      </c>
      <c r="I184" s="5">
        <v>-402609000000</v>
      </c>
      <c r="J184" s="5">
        <v>-5005535000000</v>
      </c>
      <c r="K184" s="5">
        <v>-2494654000000</v>
      </c>
      <c r="L184" s="5">
        <v>729306000000</v>
      </c>
      <c r="M184" s="5">
        <v>-3546832000000</v>
      </c>
      <c r="N184" s="5">
        <v>12044552000000</v>
      </c>
      <c r="O184" s="5">
        <v>-1967456000000</v>
      </c>
      <c r="P184" s="5">
        <v>1537159000000</v>
      </c>
      <c r="Q184" s="5">
        <v>-463086000000</v>
      </c>
      <c r="R184" s="5">
        <v>86218000000</v>
      </c>
      <c r="S184" s="5">
        <v>-44988000000</v>
      </c>
      <c r="T184" s="5">
        <v>31286000000</v>
      </c>
      <c r="U184" s="5">
        <v>-218157000000</v>
      </c>
      <c r="V184" s="5">
        <v>803479000000</v>
      </c>
      <c r="W184" s="5">
        <v>-285893000000</v>
      </c>
      <c r="X184" s="5">
        <v>518028000000</v>
      </c>
      <c r="Y184" s="5">
        <v>-13936000000</v>
      </c>
      <c r="Z184" s="5">
        <v>266039000000</v>
      </c>
      <c r="AA184" s="2">
        <v>-53688000000</v>
      </c>
      <c r="AB184" s="2">
        <v>251673000000</v>
      </c>
    </row>
    <row r="185" spans="3:28" ht="15.5" x14ac:dyDescent="0.35">
      <c r="C185" t="s">
        <v>640</v>
      </c>
      <c r="D185" s="5">
        <v>-201275000000</v>
      </c>
      <c r="E185" s="5">
        <v>201480000000</v>
      </c>
      <c r="F185" s="5">
        <v>-3731000000</v>
      </c>
      <c r="G185" s="5">
        <v>3480000000</v>
      </c>
      <c r="I185" s="5">
        <v>-83882000000</v>
      </c>
      <c r="J185" s="5">
        <v>-48298000000</v>
      </c>
      <c r="K185" s="5">
        <v>115231000000</v>
      </c>
      <c r="L185" s="5">
        <v>11928000000</v>
      </c>
      <c r="M185" s="5">
        <v>-60764000000</v>
      </c>
      <c r="N185" s="5">
        <v>-45139000000</v>
      </c>
      <c r="O185" s="5">
        <v>-22711000000</v>
      </c>
      <c r="P185" s="5">
        <v>-42447000000</v>
      </c>
      <c r="Q185" s="5">
        <v>-60196000000</v>
      </c>
      <c r="R185" s="5">
        <v>195316000000</v>
      </c>
      <c r="S185" s="5">
        <v>-35771000000</v>
      </c>
      <c r="T185" s="5">
        <v>-645694000000</v>
      </c>
      <c r="U185" s="5">
        <v>482282000000</v>
      </c>
      <c r="V185" s="5">
        <v>-22622000000</v>
      </c>
      <c r="W185" s="5">
        <v>102370000000</v>
      </c>
      <c r="X185" s="5">
        <v>-3751000000</v>
      </c>
      <c r="Y185" s="5">
        <v>-86069000000</v>
      </c>
      <c r="Z185" s="5">
        <v>57040000000</v>
      </c>
      <c r="AA185" s="2">
        <v>12269000000</v>
      </c>
      <c r="AB185" s="2">
        <v>28457000000</v>
      </c>
    </row>
    <row r="186" spans="3:28" ht="15.5" x14ac:dyDescent="0.35">
      <c r="C186" t="s">
        <v>143</v>
      </c>
      <c r="D186" s="5">
        <v>-8373000000</v>
      </c>
      <c r="E186" s="5">
        <v>6438000000</v>
      </c>
      <c r="F186" s="5">
        <v>-7332000000</v>
      </c>
      <c r="G186" s="5">
        <v>-13308000000</v>
      </c>
      <c r="I186" s="5">
        <v>-14803000000</v>
      </c>
      <c r="J186" s="5">
        <v>-3732000000</v>
      </c>
      <c r="K186" s="5">
        <v>8139000000</v>
      </c>
      <c r="L186" s="5">
        <v>14332000000</v>
      </c>
      <c r="M186" s="5">
        <v>-14824000000</v>
      </c>
      <c r="N186" s="5">
        <v>-32192000000</v>
      </c>
      <c r="O186" s="5">
        <v>-27492000000</v>
      </c>
      <c r="P186" s="5">
        <v>51437000000</v>
      </c>
      <c r="Q186" s="5">
        <v>-35421000000</v>
      </c>
      <c r="R186" s="5">
        <v>24880000000</v>
      </c>
      <c r="S186" s="5">
        <v>-7372000000</v>
      </c>
      <c r="T186" s="5">
        <v>22701000000</v>
      </c>
      <c r="U186" s="5">
        <v>-1994000000</v>
      </c>
      <c r="V186" s="5">
        <v>6876000000</v>
      </c>
      <c r="W186" s="5">
        <v>1511000000</v>
      </c>
      <c r="X186" s="5">
        <v>10941000000</v>
      </c>
      <c r="Y186" s="5">
        <v>-5143000000</v>
      </c>
      <c r="Z186" s="5">
        <v>23381000000</v>
      </c>
      <c r="AA186" s="2">
        <v>-9917000000</v>
      </c>
      <c r="AB186" s="2">
        <v>-105173000000</v>
      </c>
    </row>
    <row r="187" spans="3:28" ht="15.5" x14ac:dyDescent="0.35">
      <c r="C187" t="s">
        <v>940</v>
      </c>
    </row>
    <row r="188" spans="3:28" ht="15.5" x14ac:dyDescent="0.35">
      <c r="C188" t="s">
        <v>636</v>
      </c>
      <c r="D188" s="5">
        <v>-6224000000</v>
      </c>
      <c r="E188" s="5">
        <v>-210740000000</v>
      </c>
      <c r="F188" s="5">
        <v>20566000000</v>
      </c>
      <c r="G188" s="5">
        <v>24125000000</v>
      </c>
      <c r="I188" s="5">
        <v>268984000000</v>
      </c>
      <c r="J188" s="5">
        <v>-30140000000</v>
      </c>
      <c r="K188" s="5">
        <v>42880000000</v>
      </c>
      <c r="L188" s="5">
        <v>99231000000</v>
      </c>
      <c r="M188" s="5">
        <v>-732269000000</v>
      </c>
      <c r="N188" s="5">
        <v>532899000000</v>
      </c>
      <c r="O188" s="5">
        <v>192295000000</v>
      </c>
      <c r="P188" s="5">
        <v>-370635000000</v>
      </c>
      <c r="Q188" s="5">
        <v>109715000000</v>
      </c>
      <c r="R188" s="5">
        <v>135382000000</v>
      </c>
      <c r="S188" s="5">
        <v>202181000000</v>
      </c>
      <c r="T188" s="5">
        <v>-56261000000</v>
      </c>
      <c r="U188" s="5">
        <v>-266748000000</v>
      </c>
      <c r="V188" s="5">
        <v>87477000000</v>
      </c>
      <c r="W188" s="5">
        <v>218919000000</v>
      </c>
      <c r="X188" s="5">
        <v>103604000000</v>
      </c>
      <c r="Y188" s="5">
        <v>-57239000000</v>
      </c>
      <c r="Z188" s="5">
        <v>-30324000000</v>
      </c>
      <c r="AA188" s="2">
        <v>-1380922000000</v>
      </c>
      <c r="AB188" s="2">
        <v>904839000000</v>
      </c>
    </row>
    <row r="189" spans="3:28" ht="15.5" x14ac:dyDescent="0.35">
      <c r="C189" t="s">
        <v>864</v>
      </c>
      <c r="D189" s="5">
        <v>-85348000000</v>
      </c>
      <c r="E189" s="5">
        <v>-201918000000</v>
      </c>
      <c r="F189" s="5">
        <v>-1341310000000</v>
      </c>
      <c r="G189" s="5">
        <v>396501000000</v>
      </c>
      <c r="I189" s="5">
        <v>-1140645000000</v>
      </c>
      <c r="J189" s="5">
        <v>-17729000000</v>
      </c>
      <c r="K189" s="5">
        <v>694625000000</v>
      </c>
      <c r="L189" s="5">
        <v>-14757000000</v>
      </c>
      <c r="M189" s="5">
        <v>-99047000000</v>
      </c>
      <c r="N189" s="5">
        <v>82590000000</v>
      </c>
      <c r="O189" s="5">
        <v>616564000000</v>
      </c>
      <c r="P189" s="5">
        <v>-28895000000</v>
      </c>
      <c r="Q189" s="5">
        <v>7463000000</v>
      </c>
      <c r="R189" s="5">
        <v>157939000000</v>
      </c>
      <c r="S189" s="5">
        <v>42240000000</v>
      </c>
      <c r="T189" s="5">
        <v>-1320000000</v>
      </c>
      <c r="U189" s="5">
        <v>46754000000</v>
      </c>
      <c r="V189" s="5">
        <v>28357000000</v>
      </c>
      <c r="W189" s="5">
        <v>-10188000000</v>
      </c>
      <c r="X189" s="5">
        <v>-67758000000</v>
      </c>
      <c r="Y189" s="5">
        <v>-13091000000</v>
      </c>
      <c r="Z189" s="5">
        <v>-84004000000</v>
      </c>
      <c r="AA189" s="2">
        <v>52645000000</v>
      </c>
      <c r="AB189" s="2">
        <v>14299000000</v>
      </c>
    </row>
    <row r="190" spans="3:28" ht="15.5" x14ac:dyDescent="0.35">
      <c r="C190" t="s">
        <v>941</v>
      </c>
      <c r="D190" s="5">
        <v>-91572000000</v>
      </c>
      <c r="E190" s="5">
        <v>-412658000000</v>
      </c>
      <c r="F190" s="5">
        <v>-1320744000000</v>
      </c>
      <c r="G190" s="5">
        <v>420626000000</v>
      </c>
      <c r="I190" s="5">
        <v>-871661000000</v>
      </c>
      <c r="J190" s="5">
        <v>-47869000000</v>
      </c>
      <c r="K190" s="5">
        <v>737505000000</v>
      </c>
      <c r="L190" s="5">
        <v>84474000000</v>
      </c>
      <c r="M190" s="5">
        <v>-831316000000</v>
      </c>
      <c r="N190" s="5">
        <v>615489000000</v>
      </c>
      <c r="O190" s="5">
        <v>808859000000</v>
      </c>
      <c r="P190" s="5">
        <v>-399530000000</v>
      </c>
      <c r="Q190" s="5">
        <v>117178000000</v>
      </c>
      <c r="R190" s="5">
        <v>293321000000</v>
      </c>
      <c r="S190" s="5">
        <v>244421000000</v>
      </c>
      <c r="T190" s="5">
        <v>-57581000000</v>
      </c>
      <c r="U190" s="5">
        <v>-219994000000</v>
      </c>
      <c r="V190" s="5">
        <v>115834000000</v>
      </c>
      <c r="W190" s="5">
        <v>208731000000</v>
      </c>
      <c r="X190" s="5">
        <v>35846000000</v>
      </c>
      <c r="Y190" s="5">
        <v>-70330000000</v>
      </c>
      <c r="Z190" s="5">
        <v>-114328000000</v>
      </c>
      <c r="AA190" s="2">
        <v>-1328277000000</v>
      </c>
      <c r="AB190" s="2">
        <v>919138000000</v>
      </c>
    </row>
    <row r="191" spans="3:28" ht="15.5" x14ac:dyDescent="0.35">
      <c r="C191" t="s">
        <v>100</v>
      </c>
    </row>
    <row r="192" spans="3:28" ht="15.5" x14ac:dyDescent="0.35">
      <c r="C192" t="s">
        <v>184</v>
      </c>
      <c r="D192" s="5">
        <v>2441722000000</v>
      </c>
      <c r="E192" s="5">
        <v>2399536000000</v>
      </c>
      <c r="F192" s="5">
        <v>938668000000</v>
      </c>
      <c r="G192" s="5">
        <v>-1613446000000</v>
      </c>
      <c r="I192" s="5">
        <v>-435137000000</v>
      </c>
      <c r="J192" s="5">
        <v>7778066000000</v>
      </c>
      <c r="K192" s="5">
        <v>9663331000000</v>
      </c>
      <c r="L192" s="5">
        <v>9397053000000</v>
      </c>
      <c r="M192" s="5">
        <v>11251972000000</v>
      </c>
      <c r="N192" s="5">
        <v>8183398000000</v>
      </c>
      <c r="O192" s="5">
        <v>1247560000000</v>
      </c>
      <c r="P192" s="5">
        <v>270151000000</v>
      </c>
      <c r="Q192" s="5">
        <v>-779705000000</v>
      </c>
      <c r="R192" s="5">
        <v>430504000000</v>
      </c>
      <c r="S192" s="5">
        <v>3238454000000</v>
      </c>
      <c r="T192" s="5">
        <v>-58227000000</v>
      </c>
      <c r="U192" s="5">
        <v>525881000000</v>
      </c>
      <c r="V192" s="5">
        <v>629983000000</v>
      </c>
      <c r="W192" s="5">
        <v>2344377000000</v>
      </c>
      <c r="X192" s="5">
        <v>-318812000000</v>
      </c>
      <c r="Y192" s="5">
        <v>99057000000</v>
      </c>
      <c r="Z192" s="5">
        <v>-731454000000</v>
      </c>
      <c r="AA192" s="2">
        <v>-50428000000</v>
      </c>
      <c r="AB192" s="2">
        <v>61125000000</v>
      </c>
    </row>
    <row r="193" spans="3:28" ht="15.5" x14ac:dyDescent="0.35">
      <c r="C193" t="s">
        <v>185</v>
      </c>
      <c r="D193" s="5">
        <v>346456000000</v>
      </c>
      <c r="E193" s="5">
        <v>-2048479000000</v>
      </c>
      <c r="F193" s="5">
        <v>-2203099000000</v>
      </c>
      <c r="G193" s="5">
        <v>-530522000000</v>
      </c>
      <c r="I193" s="5">
        <v>334183000000</v>
      </c>
      <c r="J193" s="5">
        <v>276851000000</v>
      </c>
      <c r="K193" s="5">
        <v>-11595208000000</v>
      </c>
      <c r="L193" s="5">
        <v>-6783280000000</v>
      </c>
      <c r="M193" s="5">
        <v>-8736580000000</v>
      </c>
      <c r="N193" s="5">
        <v>1308758000000</v>
      </c>
      <c r="O193" s="5">
        <v>-442094000000</v>
      </c>
      <c r="P193" s="5">
        <v>2629124000000</v>
      </c>
      <c r="Q193" s="5">
        <v>1360280000000</v>
      </c>
      <c r="R193" s="5">
        <v>-3813511000000</v>
      </c>
      <c r="S193" s="5">
        <v>-816414000000</v>
      </c>
      <c r="T193" s="5">
        <v>26490000000</v>
      </c>
      <c r="U193" s="5">
        <v>-698342000000</v>
      </c>
      <c r="V193" s="5">
        <v>-925621000000</v>
      </c>
      <c r="W193" s="5">
        <v>80333000000</v>
      </c>
      <c r="X193" s="5">
        <v>-4889781000000</v>
      </c>
      <c r="Y193" s="5">
        <v>2135984000000</v>
      </c>
      <c r="Z193" s="5">
        <v>1797571000000</v>
      </c>
      <c r="AA193" s="2">
        <v>3679579000000</v>
      </c>
      <c r="AB193" s="2">
        <v>-7139910000000</v>
      </c>
    </row>
    <row r="194" spans="3:28" ht="15.5" x14ac:dyDescent="0.35">
      <c r="C194" t="s">
        <v>502</v>
      </c>
      <c r="G194" s="5">
        <v>100000000000</v>
      </c>
      <c r="I194" s="5">
        <v>4350000000000</v>
      </c>
      <c r="J194" s="5">
        <v>2422243000000</v>
      </c>
      <c r="K194" s="5">
        <v>260000000000</v>
      </c>
      <c r="L194" s="5">
        <v>1099665000000</v>
      </c>
      <c r="M194" s="5">
        <v>788451000000</v>
      </c>
      <c r="O194" s="5">
        <v>2533804000000</v>
      </c>
      <c r="P194" s="5">
        <v>1566895000000</v>
      </c>
      <c r="Q194" s="5">
        <v>187299000000</v>
      </c>
      <c r="R194" s="5">
        <v>6118669000000</v>
      </c>
      <c r="S194" s="5">
        <v>4690575000000</v>
      </c>
      <c r="T194" s="5">
        <v>6089407000000</v>
      </c>
      <c r="U194" s="5">
        <v>586524000000</v>
      </c>
    </row>
    <row r="195" spans="3:28" ht="15.5" x14ac:dyDescent="0.35">
      <c r="C195" t="s">
        <v>877</v>
      </c>
      <c r="D195" s="5">
        <v>3445196000000</v>
      </c>
      <c r="E195" s="5">
        <v>668484000000</v>
      </c>
      <c r="F195" s="5">
        <v>108500000000</v>
      </c>
      <c r="G195" s="5">
        <v>100000000000</v>
      </c>
      <c r="I195" s="5">
        <v>806323000000</v>
      </c>
      <c r="J195" s="5">
        <v>63346749000000</v>
      </c>
      <c r="K195" s="5">
        <v>11725517000000</v>
      </c>
      <c r="L195" s="5">
        <v>4106018000000</v>
      </c>
      <c r="M195" s="5">
        <v>35826310000000</v>
      </c>
      <c r="N195" s="5">
        <v>106012113000000</v>
      </c>
      <c r="O195" s="5">
        <v>578429000000</v>
      </c>
      <c r="P195" s="5">
        <v>3692030000000</v>
      </c>
      <c r="Q195" s="5">
        <v>2460666000000</v>
      </c>
      <c r="R195" s="5">
        <v>1673632000000</v>
      </c>
      <c r="S195" s="5">
        <v>4471902000000</v>
      </c>
      <c r="T195" s="5">
        <v>671726000000</v>
      </c>
      <c r="U195" s="5">
        <v>1164465000000</v>
      </c>
    </row>
    <row r="196" spans="3:28" ht="15.5" x14ac:dyDescent="0.35">
      <c r="C196" t="s">
        <v>942</v>
      </c>
      <c r="D196" s="5">
        <v>-3530469000000</v>
      </c>
      <c r="E196" s="5">
        <v>-2481036000000</v>
      </c>
      <c r="F196" s="5">
        <v>-1400302000000</v>
      </c>
      <c r="G196" s="5">
        <v>-578643000000</v>
      </c>
      <c r="I196" s="5">
        <v>-3589032000000</v>
      </c>
      <c r="J196" s="5">
        <v>-68040087000000</v>
      </c>
      <c r="K196" s="5">
        <v>-20804241000000</v>
      </c>
      <c r="L196" s="5">
        <v>-12205046000000</v>
      </c>
      <c r="M196" s="5">
        <v>-45227750000000</v>
      </c>
      <c r="N196" s="5">
        <v>-104355849000000</v>
      </c>
      <c r="O196" s="5">
        <v>-4475889000000</v>
      </c>
      <c r="P196" s="5">
        <v>-3456462000000</v>
      </c>
      <c r="Q196" s="5">
        <v>-3544965000000</v>
      </c>
      <c r="R196" s="5">
        <v>-9704395000000</v>
      </c>
      <c r="S196" s="5">
        <v>-9887628000000</v>
      </c>
      <c r="T196" s="5">
        <v>-6357261000000</v>
      </c>
      <c r="U196" s="5">
        <v>-6049360000000</v>
      </c>
      <c r="V196" s="5">
        <v>867880000000</v>
      </c>
      <c r="W196" s="5">
        <v>4151237000000</v>
      </c>
      <c r="X196" s="5">
        <v>-4814489000000</v>
      </c>
      <c r="Y196" s="5">
        <v>2261573000000</v>
      </c>
      <c r="Z196" s="5">
        <v>2007335000000</v>
      </c>
      <c r="AA196" s="2">
        <v>3779474000000</v>
      </c>
      <c r="AB196" s="2">
        <v>-7024278000000</v>
      </c>
    </row>
    <row r="197" spans="3:28" ht="15.5" x14ac:dyDescent="0.35">
      <c r="C197" t="s">
        <v>943</v>
      </c>
      <c r="W197" s="5">
        <v>-3979278000000</v>
      </c>
    </row>
    <row r="198" spans="3:28" ht="15.5" x14ac:dyDescent="0.35">
      <c r="C198" t="s">
        <v>547</v>
      </c>
      <c r="D198" s="5">
        <v>3942786000000</v>
      </c>
      <c r="E198" s="5">
        <v>1809062000000</v>
      </c>
      <c r="F198" s="5">
        <v>11047211000000</v>
      </c>
      <c r="G198" s="5">
        <v>7135780000000</v>
      </c>
      <c r="I198" s="5">
        <v>20406240000000</v>
      </c>
      <c r="J198" s="5">
        <v>27260447000000</v>
      </c>
      <c r="K198" s="5">
        <v>57780679000000</v>
      </c>
      <c r="L198" s="5">
        <v>33774734000000</v>
      </c>
      <c r="M198" s="5">
        <v>14341776000000</v>
      </c>
      <c r="N198" s="5">
        <v>87399995000000</v>
      </c>
      <c r="O198" s="5">
        <v>12001204000000</v>
      </c>
      <c r="P198" s="5">
        <v>14094190000000</v>
      </c>
      <c r="Q198" s="5">
        <v>54148818000000</v>
      </c>
      <c r="R198" s="5">
        <v>64306950000000</v>
      </c>
      <c r="S198" s="5">
        <v>14150572000000</v>
      </c>
      <c r="T198" s="5">
        <v>40066049000000</v>
      </c>
      <c r="U198" s="5">
        <v>44922290000000</v>
      </c>
    </row>
    <row r="199" spans="3:28" ht="15.5" x14ac:dyDescent="0.35">
      <c r="C199" t="s">
        <v>548</v>
      </c>
      <c r="D199" s="5">
        <v>-3497149000000</v>
      </c>
      <c r="E199" s="5">
        <v>-2047131000000</v>
      </c>
      <c r="F199" s="5">
        <v>-11146445000000</v>
      </c>
      <c r="G199" s="5">
        <v>-7275659000000</v>
      </c>
      <c r="I199" s="5">
        <v>-20642713000000</v>
      </c>
      <c r="J199" s="5">
        <v>-24688295000000</v>
      </c>
      <c r="K199" s="5">
        <v>-60352831000000</v>
      </c>
      <c r="L199" s="5">
        <v>-33525187000000</v>
      </c>
      <c r="M199" s="5">
        <v>-14451934000000</v>
      </c>
      <c r="N199" s="5">
        <v>-87250839000000</v>
      </c>
      <c r="O199" s="5">
        <v>-10975739000000</v>
      </c>
      <c r="P199" s="5">
        <v>-13034211000000</v>
      </c>
      <c r="Q199" s="5">
        <v>-51665855000000</v>
      </c>
      <c r="R199" s="5">
        <v>-65865767000000</v>
      </c>
      <c r="S199" s="5">
        <v>-13860197000000</v>
      </c>
      <c r="T199" s="5">
        <v>-40236317000000</v>
      </c>
      <c r="U199" s="5">
        <v>-41070289000000</v>
      </c>
      <c r="V199" s="5">
        <v>-1738984000000</v>
      </c>
    </row>
    <row r="200" spans="3:28" ht="15.5" x14ac:dyDescent="0.35">
      <c r="C200" t="s">
        <v>549</v>
      </c>
      <c r="D200" s="5">
        <v>445637000000</v>
      </c>
      <c r="E200" s="5">
        <v>-238069000000</v>
      </c>
      <c r="F200" s="5">
        <v>-99234000000</v>
      </c>
      <c r="G200" s="5">
        <v>-139879000000</v>
      </c>
      <c r="I200" s="5">
        <v>-236473000000</v>
      </c>
      <c r="J200" s="5">
        <v>2572152000000</v>
      </c>
      <c r="K200" s="5">
        <v>-2572152000000</v>
      </c>
      <c r="L200" s="5">
        <v>249547000000</v>
      </c>
      <c r="M200" s="5">
        <v>-110158000000</v>
      </c>
      <c r="N200" s="5">
        <v>149156000000</v>
      </c>
      <c r="O200" s="5">
        <v>1025465000000</v>
      </c>
      <c r="P200" s="5">
        <v>1059979000000</v>
      </c>
      <c r="Q200" s="5">
        <v>2482963000000</v>
      </c>
      <c r="R200" s="5">
        <v>-1558817000000</v>
      </c>
      <c r="S200" s="5">
        <v>290375000000</v>
      </c>
      <c r="T200" s="5">
        <v>-170268000000</v>
      </c>
      <c r="U200" s="5">
        <v>3852001000000</v>
      </c>
      <c r="V200" s="5">
        <v>-1738984000000</v>
      </c>
      <c r="W200" s="5">
        <v>-3979278000000</v>
      </c>
    </row>
    <row r="201" spans="3:28" ht="15.5" x14ac:dyDescent="0.35">
      <c r="C201" t="s">
        <v>944</v>
      </c>
    </row>
    <row r="202" spans="3:28" ht="15.5" x14ac:dyDescent="0.35">
      <c r="C202" t="s">
        <v>189</v>
      </c>
      <c r="D202" s="5">
        <v>-12706000000</v>
      </c>
      <c r="E202" s="5">
        <v>-9242000000</v>
      </c>
      <c r="F202" s="5">
        <v>-291939000000</v>
      </c>
      <c r="G202" s="5">
        <v>-14308000000</v>
      </c>
      <c r="I202" s="5">
        <v>-475804000000</v>
      </c>
      <c r="J202" s="5">
        <v>-51661000000</v>
      </c>
      <c r="K202" s="5">
        <v>-60766000000</v>
      </c>
      <c r="L202" s="5">
        <v>-57220000000</v>
      </c>
      <c r="M202" s="5">
        <v>-116734000000</v>
      </c>
      <c r="N202" s="5">
        <v>-498080000000</v>
      </c>
      <c r="O202" s="5">
        <v>-98358000000</v>
      </c>
      <c r="P202" s="5">
        <v>-267364000000</v>
      </c>
      <c r="Q202" s="5">
        <v>-211355000000</v>
      </c>
      <c r="R202" s="5">
        <v>-328168000000</v>
      </c>
      <c r="S202" s="5">
        <v>-342775000000</v>
      </c>
      <c r="T202" s="5">
        <v>-210681000000</v>
      </c>
      <c r="U202" s="5">
        <v>-271520000000</v>
      </c>
      <c r="V202" s="5">
        <v>-53181000000</v>
      </c>
      <c r="W202" s="5">
        <v>-73005000000</v>
      </c>
      <c r="X202" s="5">
        <v>-76975000000</v>
      </c>
      <c r="Y202" s="5">
        <v>-142712000000</v>
      </c>
      <c r="Z202" s="5">
        <v>-135696000000</v>
      </c>
      <c r="AA202" s="2">
        <v>-101479000000</v>
      </c>
      <c r="AB202" s="2">
        <v>-83083000000</v>
      </c>
    </row>
    <row r="203" spans="3:28" ht="15.5" x14ac:dyDescent="0.35">
      <c r="C203" t="s">
        <v>325</v>
      </c>
      <c r="D203" s="5">
        <v>-1202000000</v>
      </c>
      <c r="E203" s="5">
        <v>11384000000</v>
      </c>
      <c r="F203" s="5">
        <v>17538000000</v>
      </c>
      <c r="G203" s="5">
        <v>10803000000</v>
      </c>
      <c r="I203" s="5">
        <v>33474000000</v>
      </c>
      <c r="J203" s="5">
        <v>27759000000</v>
      </c>
      <c r="K203" s="5">
        <v>7200000000</v>
      </c>
      <c r="L203" s="5">
        <v>32581000000</v>
      </c>
      <c r="M203" s="5">
        <v>105734000000</v>
      </c>
      <c r="N203" s="5">
        <v>6924000000</v>
      </c>
      <c r="O203" s="5">
        <v>46992000000</v>
      </c>
      <c r="P203" s="5">
        <v>45449000000</v>
      </c>
      <c r="Q203" s="5">
        <v>15882000000</v>
      </c>
      <c r="R203" s="5">
        <v>6823000000</v>
      </c>
      <c r="S203" s="5">
        <v>1249000000</v>
      </c>
      <c r="T203" s="5">
        <v>13792000000</v>
      </c>
      <c r="U203" s="5">
        <v>35594000000</v>
      </c>
      <c r="V203" s="5">
        <v>61000000</v>
      </c>
      <c r="W203" s="5">
        <v>5825000000</v>
      </c>
      <c r="X203" s="5">
        <v>1683000000</v>
      </c>
      <c r="Y203" s="5">
        <v>17123000000</v>
      </c>
      <c r="Z203" s="5">
        <v>25932000000</v>
      </c>
      <c r="AA203" s="2">
        <v>1584000000</v>
      </c>
      <c r="AB203" s="2">
        <v>1769000000</v>
      </c>
    </row>
    <row r="204" spans="3:28" ht="15.5" x14ac:dyDescent="0.35">
      <c r="C204" t="s">
        <v>945</v>
      </c>
      <c r="AB204" s="2">
        <v>2557000000</v>
      </c>
    </row>
    <row r="205" spans="3:28" ht="15.5" x14ac:dyDescent="0.35">
      <c r="C205" t="s">
        <v>946</v>
      </c>
      <c r="F205" s="5">
        <v>-605662000000</v>
      </c>
      <c r="G205" s="5">
        <v>-8495000000</v>
      </c>
      <c r="I205" s="5">
        <v>-622305000000</v>
      </c>
      <c r="J205" s="5">
        <v>-304000000</v>
      </c>
      <c r="K205" s="5">
        <v>-150766000000</v>
      </c>
      <c r="L205" s="5">
        <v>-8825000000</v>
      </c>
      <c r="M205" s="5">
        <v>-2433000000</v>
      </c>
      <c r="N205" s="5">
        <v>-5506000000</v>
      </c>
      <c r="O205" s="5">
        <v>-52537000000</v>
      </c>
      <c r="P205" s="5">
        <v>-11403000000</v>
      </c>
      <c r="Q205" s="5">
        <v>-30210000000</v>
      </c>
      <c r="R205" s="5">
        <v>-21255000000</v>
      </c>
      <c r="S205" s="5">
        <v>-40512000000</v>
      </c>
      <c r="T205" s="5">
        <v>-10225000000</v>
      </c>
      <c r="U205" s="5">
        <v>-16046000000</v>
      </c>
      <c r="V205" s="5">
        <v>-1397000000</v>
      </c>
      <c r="W205" s="5">
        <v>-24446000000</v>
      </c>
    </row>
    <row r="206" spans="3:28" ht="15.5" x14ac:dyDescent="0.35">
      <c r="C206" t="s">
        <v>947</v>
      </c>
      <c r="S206" s="5">
        <v>400000000</v>
      </c>
      <c r="Z206" s="5">
        <v>-100000000000</v>
      </c>
      <c r="AB206" s="2">
        <v>-36875000000</v>
      </c>
    </row>
    <row r="207" spans="3:28" ht="15.5" x14ac:dyDescent="0.35">
      <c r="C207" t="s">
        <v>948</v>
      </c>
      <c r="F207" s="5">
        <v>68000000000</v>
      </c>
      <c r="I207" s="5">
        <v>68000000000</v>
      </c>
    </row>
    <row r="208" spans="3:28" ht="15.5" x14ac:dyDescent="0.35">
      <c r="C208" t="s">
        <v>426</v>
      </c>
    </row>
    <row r="209" spans="3:28" ht="15.5" x14ac:dyDescent="0.35">
      <c r="C209" t="s">
        <v>215</v>
      </c>
      <c r="D209" s="5">
        <v>2441722000000</v>
      </c>
      <c r="E209" s="5">
        <v>2399536000000</v>
      </c>
      <c r="F209" s="5">
        <v>938668000000</v>
      </c>
      <c r="G209" s="5">
        <v>-1613446000000</v>
      </c>
      <c r="I209" s="5">
        <v>-435137000000</v>
      </c>
      <c r="J209" s="5">
        <v>7778066000000</v>
      </c>
      <c r="K209" s="5">
        <v>9663331000000</v>
      </c>
      <c r="L209" s="5">
        <v>9397053000000</v>
      </c>
      <c r="M209" s="5">
        <v>11251972000000</v>
      </c>
      <c r="N209" s="5">
        <v>8183398000000</v>
      </c>
      <c r="O209" s="5">
        <v>1247560000000</v>
      </c>
      <c r="P209" s="5">
        <v>270151000000</v>
      </c>
      <c r="Q209" s="5">
        <v>-779705000000</v>
      </c>
      <c r="R209" s="5">
        <v>430504000000</v>
      </c>
      <c r="S209" s="5">
        <v>3238454000000</v>
      </c>
      <c r="T209" s="5">
        <v>-58227000000</v>
      </c>
      <c r="U209" s="5">
        <v>525881000000</v>
      </c>
      <c r="V209" s="5">
        <v>629983000000</v>
      </c>
      <c r="W209" s="5">
        <v>2344377000000</v>
      </c>
      <c r="X209" s="5">
        <v>-318812000000</v>
      </c>
      <c r="Y209" s="5">
        <v>99057000000</v>
      </c>
      <c r="Z209" s="5">
        <v>-731454000000</v>
      </c>
      <c r="AA209" s="2">
        <v>-50428000000</v>
      </c>
      <c r="AB209" s="2">
        <v>61125000000</v>
      </c>
    </row>
    <row r="210" spans="3:28" ht="15.5" x14ac:dyDescent="0.35">
      <c r="C210" t="s">
        <v>949</v>
      </c>
      <c r="X210" s="5">
        <v>-93257000000</v>
      </c>
      <c r="Y210" s="5">
        <v>110980000000</v>
      </c>
    </row>
    <row r="211" spans="3:28" ht="15.5" x14ac:dyDescent="0.35">
      <c r="C211" t="s">
        <v>950</v>
      </c>
      <c r="D211" s="5">
        <v>47182729000000</v>
      </c>
      <c r="E211" s="5">
        <v>42701342000000</v>
      </c>
      <c r="F211" s="5">
        <v>94949112000000</v>
      </c>
      <c r="G211" s="5">
        <v>-28240687000000</v>
      </c>
      <c r="I211" s="5">
        <v>94949112000000</v>
      </c>
      <c r="J211" s="5">
        <v>64573590000000</v>
      </c>
      <c r="K211" s="5">
        <v>9127534000000</v>
      </c>
      <c r="L211" s="5">
        <v>10806560000000</v>
      </c>
      <c r="M211" s="5">
        <v>-34019918000000</v>
      </c>
      <c r="N211" s="5">
        <v>-33287701000000</v>
      </c>
      <c r="O211" s="5">
        <v>35362288000000</v>
      </c>
      <c r="P211" s="5">
        <v>43377483000000</v>
      </c>
      <c r="Q211" s="5">
        <v>15898113000000</v>
      </c>
    </row>
    <row r="212" spans="3:28" ht="15.5" x14ac:dyDescent="0.35">
      <c r="C212" t="s">
        <v>951</v>
      </c>
      <c r="D212" s="5">
        <v>-46928909000000</v>
      </c>
      <c r="E212" s="5">
        <v>-40893774000000</v>
      </c>
      <c r="F212" s="5">
        <v>-10074700000000</v>
      </c>
      <c r="G212" s="5">
        <v>-58168495000000</v>
      </c>
      <c r="I212" s="5">
        <v>-96975709000000</v>
      </c>
      <c r="J212" s="5">
        <v>-61385463000000</v>
      </c>
      <c r="K212" s="5">
        <v>-8907903000000</v>
      </c>
      <c r="L212" s="5">
        <v>-13183397000000</v>
      </c>
      <c r="M212" s="5">
        <v>30735415000000</v>
      </c>
      <c r="N212" s="5">
        <v>34642434000000</v>
      </c>
      <c r="O212" s="5">
        <v>-32407483000000</v>
      </c>
      <c r="P212" s="5">
        <v>-44999755000000</v>
      </c>
      <c r="Q212" s="5">
        <v>-16837770000000</v>
      </c>
      <c r="R212" s="5">
        <v>-19757292000000</v>
      </c>
      <c r="S212" s="5">
        <v>-5342462000000</v>
      </c>
      <c r="T212" s="5">
        <v>-2603249000000</v>
      </c>
      <c r="U212" s="5">
        <v>-365658000000</v>
      </c>
    </row>
    <row r="213" spans="3:28" ht="15.5" x14ac:dyDescent="0.35">
      <c r="C213" t="s">
        <v>952</v>
      </c>
    </row>
    <row r="214" spans="3:28" ht="15.5" x14ac:dyDescent="0.35">
      <c r="C214" t="s">
        <v>953</v>
      </c>
      <c r="J214" s="5">
        <v>-2405000000000</v>
      </c>
      <c r="O214" s="5">
        <v>-1500000000000</v>
      </c>
      <c r="Q214" s="5">
        <v>-460000000000</v>
      </c>
    </row>
    <row r="215" spans="3:28" ht="15.5" x14ac:dyDescent="0.35">
      <c r="C215" t="s">
        <v>954</v>
      </c>
      <c r="D215" s="5">
        <v>3789488000000</v>
      </c>
      <c r="E215" s="5">
        <v>1761177000000</v>
      </c>
      <c r="F215" s="5">
        <v>-316450000000</v>
      </c>
      <c r="G215" s="5">
        <v>2435196000000</v>
      </c>
      <c r="I215" s="5">
        <v>6844688000000</v>
      </c>
      <c r="J215" s="5">
        <v>6406032000000</v>
      </c>
      <c r="K215" s="5">
        <v>1246416000000</v>
      </c>
      <c r="L215" s="5">
        <v>8887273000000</v>
      </c>
      <c r="M215" s="5">
        <v>200000000000</v>
      </c>
      <c r="N215" s="5">
        <v>3071400000000</v>
      </c>
      <c r="O215" s="5">
        <v>426600000000</v>
      </c>
      <c r="P215" s="5">
        <v>500000000000</v>
      </c>
      <c r="Q215" s="5">
        <v>364341000000</v>
      </c>
      <c r="R215" s="5">
        <v>898989000000</v>
      </c>
      <c r="S215" s="5">
        <v>1888434000000</v>
      </c>
      <c r="T215" s="5">
        <v>2353992000000</v>
      </c>
      <c r="U215" s="5">
        <v>811084000000</v>
      </c>
      <c r="V215" s="5">
        <v>1183984000000</v>
      </c>
      <c r="W215" s="5">
        <v>158135000000</v>
      </c>
      <c r="X215" s="5">
        <v>25293000000</v>
      </c>
      <c r="Y215" s="5">
        <v>62169000000</v>
      </c>
      <c r="Z215" s="5">
        <v>89412000000</v>
      </c>
      <c r="AA215" s="2">
        <v>43797000000</v>
      </c>
      <c r="AB215" s="2">
        <v>36725000000</v>
      </c>
    </row>
    <row r="216" spans="3:28" ht="15.5" x14ac:dyDescent="0.35">
      <c r="C216" t="s">
        <v>955</v>
      </c>
      <c r="D216" s="5">
        <v>-1601586000000</v>
      </c>
      <c r="E216" s="5">
        <v>-1169209000000</v>
      </c>
      <c r="F216" s="5">
        <v>-96351000000</v>
      </c>
      <c r="G216" s="5">
        <v>-3867148000000</v>
      </c>
      <c r="I216" s="5">
        <v>-7957973000000</v>
      </c>
      <c r="J216" s="5">
        <v>-4205755000000</v>
      </c>
      <c r="K216" s="5">
        <v>-742055000000</v>
      </c>
      <c r="L216" s="5">
        <v>-113383000000</v>
      </c>
      <c r="M216" s="5">
        <v>-1727124000000</v>
      </c>
      <c r="N216" s="5">
        <v>-190182000000</v>
      </c>
      <c r="O216" s="5">
        <v>-633845000000</v>
      </c>
      <c r="P216" s="5">
        <v>-67588000000</v>
      </c>
      <c r="Q216" s="5">
        <v>-813892000000</v>
      </c>
      <c r="R216" s="5">
        <v>-1885571000000</v>
      </c>
      <c r="S216" s="5">
        <v>-1908470000000</v>
      </c>
      <c r="T216" s="5">
        <v>-1603157000000</v>
      </c>
      <c r="U216" s="5">
        <v>-1299677000000</v>
      </c>
      <c r="V216" s="5">
        <v>-230601000000</v>
      </c>
      <c r="W216" s="5">
        <v>-153179000000</v>
      </c>
      <c r="X216" s="5">
        <v>-139786000000</v>
      </c>
      <c r="Y216" s="5">
        <v>-78667000000</v>
      </c>
      <c r="Z216" s="5">
        <v>-59035000000</v>
      </c>
      <c r="AB216" s="2">
        <v>-129167000000</v>
      </c>
    </row>
    <row r="217" spans="3:28" ht="15.5" x14ac:dyDescent="0.35">
      <c r="C217" t="s">
        <v>956</v>
      </c>
      <c r="F217" s="5">
        <v>248000000000</v>
      </c>
      <c r="I217" s="5">
        <v>248000000000</v>
      </c>
    </row>
    <row r="218" spans="3:28" ht="15.5" x14ac:dyDescent="0.35">
      <c r="C218" t="s">
        <v>957</v>
      </c>
      <c r="Q218" s="5">
        <v>-325982000000</v>
      </c>
      <c r="R218" s="5">
        <v>-288127000000</v>
      </c>
      <c r="S218" s="5">
        <v>-217511000000</v>
      </c>
      <c r="T218" s="5">
        <v>-278913000000</v>
      </c>
      <c r="U218" s="5">
        <v>-249458000000</v>
      </c>
      <c r="V218" s="5">
        <v>-221449000000</v>
      </c>
      <c r="W218" s="5">
        <v>-172409000000</v>
      </c>
      <c r="X218" s="5">
        <v>-181095000000</v>
      </c>
      <c r="Y218" s="5">
        <v>-110634000000</v>
      </c>
      <c r="Z218" s="5">
        <v>-187563000000</v>
      </c>
      <c r="AA218" s="2">
        <v>-126086000000</v>
      </c>
      <c r="AB218" s="2">
        <v>-115504000000</v>
      </c>
    </row>
    <row r="219" spans="3:28" ht="15.5" x14ac:dyDescent="0.35">
      <c r="C219" t="s">
        <v>958</v>
      </c>
      <c r="U219" s="5">
        <v>3822000000</v>
      </c>
      <c r="V219" s="5">
        <v>7189000000</v>
      </c>
      <c r="W219" s="5">
        <v>8135000000</v>
      </c>
      <c r="X219" s="5">
        <v>70033000000</v>
      </c>
      <c r="Y219" s="5">
        <v>3957000000</v>
      </c>
      <c r="Z219" s="5">
        <v>732000000</v>
      </c>
      <c r="AA219" s="2">
        <v>41861000000</v>
      </c>
    </row>
    <row r="220" spans="3:28" ht="15.5" x14ac:dyDescent="0.35">
      <c r="C220" t="s">
        <v>555</v>
      </c>
    </row>
    <row r="221" spans="3:28" ht="15.5" x14ac:dyDescent="0.35">
      <c r="C221" t="s">
        <v>959</v>
      </c>
      <c r="K221" s="5">
        <v>8939339000000</v>
      </c>
      <c r="M221" s="5">
        <v>7038605000000</v>
      </c>
    </row>
    <row r="222" spans="3:28" ht="15.5" x14ac:dyDescent="0.35">
      <c r="C222" t="s">
        <v>960</v>
      </c>
    </row>
    <row r="223" spans="3:28" ht="15.5" x14ac:dyDescent="0.35">
      <c r="C223" t="s">
        <v>961</v>
      </c>
      <c r="F223" s="5">
        <v>2456745000000</v>
      </c>
      <c r="I223" s="5">
        <v>2456745000000</v>
      </c>
      <c r="J223" s="5">
        <v>4794662000000</v>
      </c>
      <c r="M223" s="5">
        <v>1000000000000</v>
      </c>
    </row>
    <row r="224" spans="3:28" ht="15.5" x14ac:dyDescent="0.35">
      <c r="C224" t="s">
        <v>962</v>
      </c>
      <c r="L224" s="5">
        <v>3000000000000</v>
      </c>
      <c r="N224" s="5">
        <v>3947447000000</v>
      </c>
      <c r="U224" s="5">
        <v>244080000000</v>
      </c>
    </row>
    <row r="225" spans="2:28" ht="15.5" x14ac:dyDescent="0.35">
      <c r="C225" t="s">
        <v>963</v>
      </c>
      <c r="M225" s="5">
        <v>-13611000000</v>
      </c>
      <c r="P225" s="5">
        <v>3612000000</v>
      </c>
      <c r="Q225" s="5">
        <v>-9515000000</v>
      </c>
      <c r="R225" s="5">
        <v>-1710000000</v>
      </c>
    </row>
    <row r="226" spans="2:28" ht="15.5" x14ac:dyDescent="0.35">
      <c r="C226" t="s">
        <v>964</v>
      </c>
    </row>
    <row r="227" spans="2:28" ht="15.5" x14ac:dyDescent="0.35">
      <c r="C227" t="s">
        <v>965</v>
      </c>
      <c r="F227" s="5">
        <v>-2701021000000</v>
      </c>
      <c r="G227" s="5">
        <v>2701021000000</v>
      </c>
      <c r="M227" s="5">
        <v>1000000000000</v>
      </c>
      <c r="Q227" s="5">
        <v>1405000000000</v>
      </c>
      <c r="R227" s="5">
        <v>460000000000</v>
      </c>
      <c r="S227" s="5">
        <v>394787000000</v>
      </c>
      <c r="V227" s="5">
        <v>1487907000000</v>
      </c>
    </row>
    <row r="228" spans="2:28" ht="15.5" x14ac:dyDescent="0.35">
      <c r="C228" t="s">
        <v>966</v>
      </c>
    </row>
    <row r="229" spans="2:28" ht="15.5" x14ac:dyDescent="0.35">
      <c r="C229" t="s">
        <v>967</v>
      </c>
      <c r="Z229" s="5">
        <v>-575000000000</v>
      </c>
      <c r="AA229" s="2">
        <v>-10000000000</v>
      </c>
    </row>
    <row r="230" spans="2:28" ht="15.5" x14ac:dyDescent="0.35">
      <c r="C230" t="s">
        <v>239</v>
      </c>
      <c r="D230" s="5">
        <v>4168723000000</v>
      </c>
      <c r="E230" s="5">
        <v>-2313543000000</v>
      </c>
      <c r="F230" s="5">
        <v>-1274318000000</v>
      </c>
      <c r="G230" s="5">
        <v>2976582000000</v>
      </c>
      <c r="I230" s="5">
        <v>3405997000000</v>
      </c>
      <c r="J230" s="5">
        <v>609429000000</v>
      </c>
      <c r="K230" s="5">
        <v>-12097685000000</v>
      </c>
      <c r="L230" s="5">
        <v>2354545000000</v>
      </c>
      <c r="M230" s="5">
        <v>16012339000000</v>
      </c>
      <c r="N230" s="5">
        <v>-3983687000000</v>
      </c>
      <c r="O230" s="5">
        <v>-1337908000000</v>
      </c>
      <c r="P230" s="5">
        <v>-3268505000000</v>
      </c>
      <c r="Q230" s="5">
        <v>-992274000000</v>
      </c>
      <c r="R230" s="5">
        <v>-671228000000</v>
      </c>
      <c r="S230" s="5">
        <v>2898621000000</v>
      </c>
      <c r="T230" s="5">
        <v>3403567000000</v>
      </c>
      <c r="U230" s="5">
        <v>-1112120000000</v>
      </c>
      <c r="V230" s="5">
        <v>2582129000000</v>
      </c>
      <c r="W230" s="5">
        <v>-780631000000</v>
      </c>
      <c r="X230" s="5">
        <v>-23070000000</v>
      </c>
      <c r="Y230" s="5">
        <v>115649000000</v>
      </c>
      <c r="Z230" s="5">
        <v>-1528519000000</v>
      </c>
      <c r="AA230" s="2">
        <v>1432130000000</v>
      </c>
      <c r="AB230" s="2">
        <v>-75666000000</v>
      </c>
    </row>
    <row r="231" spans="2:28" ht="15.5" x14ac:dyDescent="0.35">
      <c r="C231" t="s">
        <v>240</v>
      </c>
      <c r="E231" s="5">
        <v>10312512000000</v>
      </c>
      <c r="I231" s="5">
        <v>6236701000000</v>
      </c>
      <c r="J231" s="5">
        <v>5953951000000</v>
      </c>
      <c r="K231" s="5">
        <v>17559551000000</v>
      </c>
      <c r="L231" s="5">
        <v>15627203000000</v>
      </c>
      <c r="M231" s="5">
        <v>6656719000000</v>
      </c>
      <c r="N231" s="5">
        <v>10633751000000</v>
      </c>
      <c r="O231" s="5">
        <v>11960336000000</v>
      </c>
      <c r="P231" s="5">
        <v>15213534000000</v>
      </c>
      <c r="Q231" s="5">
        <v>16203022000000</v>
      </c>
      <c r="R231" s="5">
        <v>17033021000000</v>
      </c>
      <c r="S231" s="5">
        <v>13897521000000</v>
      </c>
      <c r="T231" s="5">
        <v>10518744000000</v>
      </c>
      <c r="U231" s="5">
        <v>11253638000000</v>
      </c>
      <c r="V231" s="5">
        <v>8625169000000</v>
      </c>
      <c r="W231" s="5">
        <v>9441905000000</v>
      </c>
      <c r="X231" s="5">
        <v>9464975000000</v>
      </c>
      <c r="Y231" s="5">
        <v>2655143000000</v>
      </c>
      <c r="Z231" s="5">
        <v>4183662000000</v>
      </c>
      <c r="AA231" s="2">
        <v>2751532000000</v>
      </c>
      <c r="AB231" s="2">
        <v>2827198000000</v>
      </c>
    </row>
    <row r="232" spans="2:28" ht="15.5" x14ac:dyDescent="0.35">
      <c r="C232" t="s">
        <v>241</v>
      </c>
      <c r="D232" s="5">
        <v>16697000000</v>
      </c>
      <c r="E232" s="5">
        <v>31831000000</v>
      </c>
      <c r="F232" s="5">
        <v>265348000000</v>
      </c>
      <c r="G232" s="5">
        <v>-47525000000</v>
      </c>
      <c r="I232" s="5">
        <v>669814000000</v>
      </c>
      <c r="J232" s="5">
        <v>-326679000000</v>
      </c>
      <c r="K232" s="5">
        <v>492085000000</v>
      </c>
      <c r="L232" s="5">
        <v>-422197000000</v>
      </c>
      <c r="M232" s="5">
        <v>-3250000000</v>
      </c>
      <c r="N232" s="5">
        <v>6655000000</v>
      </c>
      <c r="O232" s="5">
        <v>11323000000</v>
      </c>
      <c r="P232" s="5">
        <v>15307000000</v>
      </c>
      <c r="Q232" s="5">
        <v>2786000000</v>
      </c>
      <c r="R232" s="5">
        <v>-158771000000</v>
      </c>
      <c r="S232" s="5">
        <v>236879000000</v>
      </c>
      <c r="T232" s="5">
        <v>-24790000000</v>
      </c>
      <c r="U232" s="5">
        <v>377226000000</v>
      </c>
      <c r="V232" s="5">
        <v>46340000000</v>
      </c>
      <c r="W232" s="5">
        <v>-36105000000</v>
      </c>
    </row>
    <row r="233" spans="2:28" ht="15.5" x14ac:dyDescent="0.35">
      <c r="C233" t="s">
        <v>242</v>
      </c>
      <c r="D233" s="5">
        <v>4185420000000</v>
      </c>
      <c r="E233" s="5">
        <v>8030800000000</v>
      </c>
      <c r="F233" s="5">
        <v>-1008970000000</v>
      </c>
      <c r="G233" s="5">
        <v>2929057000000</v>
      </c>
      <c r="I233" s="5">
        <v>10312512000000</v>
      </c>
      <c r="J233" s="5">
        <v>6236701000000</v>
      </c>
      <c r="K233" s="5">
        <v>5953951000000</v>
      </c>
      <c r="L233" s="5">
        <v>17559551000000</v>
      </c>
      <c r="M233" s="5">
        <v>22665808000000</v>
      </c>
      <c r="N233" s="5">
        <v>6656719000000</v>
      </c>
      <c r="O233" s="5">
        <v>10633751000000</v>
      </c>
      <c r="P233" s="5">
        <v>11960336000000</v>
      </c>
      <c r="Q233" s="5">
        <v>15213534000000</v>
      </c>
      <c r="R233" s="5">
        <v>16203022000000</v>
      </c>
      <c r="S233" s="5">
        <v>17033021000000</v>
      </c>
      <c r="T233" s="5">
        <v>13897521000000</v>
      </c>
      <c r="U233" s="5">
        <v>10518744000000</v>
      </c>
      <c r="V233" s="5">
        <v>11253638000000</v>
      </c>
      <c r="W233" s="5">
        <v>8625169000000</v>
      </c>
      <c r="X233" s="5">
        <v>9441905000000</v>
      </c>
      <c r="Y233" s="5">
        <v>2770792000000</v>
      </c>
      <c r="Z233" s="5">
        <v>2655143000000</v>
      </c>
      <c r="AA233" s="2">
        <v>4183662000000</v>
      </c>
      <c r="AB233" s="2">
        <v>2751532000000</v>
      </c>
    </row>
    <row r="235" spans="2:28" ht="15.5" x14ac:dyDescent="0.35">
      <c r="B235" t="s">
        <v>243</v>
      </c>
      <c r="C235" t="s">
        <v>12</v>
      </c>
      <c r="D235" s="5">
        <v>187890000000</v>
      </c>
      <c r="E235" s="5">
        <v>187890000000</v>
      </c>
      <c r="F235" s="5">
        <v>187890000000</v>
      </c>
      <c r="G235" s="5">
        <v>187890000000</v>
      </c>
      <c r="I235" s="5">
        <v>187890000000</v>
      </c>
      <c r="J235" s="5">
        <v>187890000000</v>
      </c>
      <c r="K235" s="5">
        <v>187890000000</v>
      </c>
      <c r="L235" s="5">
        <v>67890000000</v>
      </c>
      <c r="M235" s="5">
        <v>67890000000</v>
      </c>
      <c r="N235" s="5">
        <v>32670000000</v>
      </c>
      <c r="O235" s="5">
        <v>11650000000</v>
      </c>
      <c r="P235" s="5">
        <v>11650000000</v>
      </c>
      <c r="Q235" s="5">
        <v>9090000000</v>
      </c>
      <c r="R235" s="5">
        <v>9090000000</v>
      </c>
      <c r="S235" s="5">
        <v>9090000000</v>
      </c>
      <c r="T235" s="5">
        <v>9090000000</v>
      </c>
      <c r="U235" s="5">
        <v>8500000000</v>
      </c>
      <c r="V235" s="5">
        <v>7970000000</v>
      </c>
      <c r="W235" s="5">
        <v>7960000000</v>
      </c>
      <c r="X235" s="5">
        <v>6150000000</v>
      </c>
      <c r="Y235" s="5">
        <v>6010000000</v>
      </c>
      <c r="Z235" s="5">
        <v>5710000000</v>
      </c>
      <c r="AA235" s="2">
        <v>5710000000</v>
      </c>
      <c r="AB235" s="2">
        <v>5630000000</v>
      </c>
    </row>
    <row r="236" spans="2:28" ht="15.5" x14ac:dyDescent="0.35">
      <c r="C236" t="s">
        <v>244</v>
      </c>
      <c r="D236" s="6">
        <v>0.04</v>
      </c>
      <c r="E236" s="6">
        <v>0.06</v>
      </c>
      <c r="F236" s="6">
        <v>-1.18</v>
      </c>
      <c r="G236" s="6">
        <v>-0.54</v>
      </c>
    </row>
    <row r="237" spans="2:28" ht="15.5" x14ac:dyDescent="0.35">
      <c r="C237" t="s">
        <v>245</v>
      </c>
      <c r="D237" s="5">
        <v>1250</v>
      </c>
      <c r="E237" s="6">
        <v>1033.33</v>
      </c>
      <c r="F237" s="6">
        <v>-65.25</v>
      </c>
      <c r="G237" s="6">
        <v>-138.88999999999999</v>
      </c>
    </row>
    <row r="238" spans="2:28" ht="15.5" x14ac:dyDescent="0.35">
      <c r="C238" t="s">
        <v>73</v>
      </c>
      <c r="D238" s="5">
        <v>7</v>
      </c>
      <c r="E238" s="6">
        <v>8.32</v>
      </c>
      <c r="F238" s="6">
        <v>10.67</v>
      </c>
      <c r="G238" s="6">
        <v>10.029999999999999</v>
      </c>
    </row>
    <row r="239" spans="2:28" ht="15.5" x14ac:dyDescent="0.35">
      <c r="C239" t="s">
        <v>246</v>
      </c>
      <c r="E239" s="5">
        <v>76170000000</v>
      </c>
      <c r="F239" s="5">
        <v>-825090000000</v>
      </c>
      <c r="G239" s="5">
        <v>-80250000000</v>
      </c>
    </row>
    <row r="240" spans="2:28" ht="15.5" x14ac:dyDescent="0.35">
      <c r="C240" t="s">
        <v>247</v>
      </c>
      <c r="D240" s="6">
        <v>1E-4</v>
      </c>
      <c r="E240" s="6">
        <v>1E-4</v>
      </c>
      <c r="F240" s="6">
        <v>-2.5000000000000001E-3</v>
      </c>
      <c r="G240" s="6">
        <v>-1.1000000000000001E-3</v>
      </c>
    </row>
    <row r="241" spans="3:7" ht="15.5" x14ac:dyDescent="0.35">
      <c r="C241" t="s">
        <v>248</v>
      </c>
      <c r="D241" s="6">
        <v>1E-3</v>
      </c>
      <c r="E241" s="6">
        <v>1.2999999999999999E-3</v>
      </c>
      <c r="F241" s="6">
        <v>-2.76E-2</v>
      </c>
      <c r="G241" s="6">
        <v>-1.2199999999999999E-2</v>
      </c>
    </row>
    <row r="242" spans="3:7" ht="15.5" x14ac:dyDescent="0.35">
      <c r="C242" t="s">
        <v>249</v>
      </c>
      <c r="D242" s="6">
        <v>2.0000000000000001E-4</v>
      </c>
      <c r="E242" s="6">
        <v>2.0000000000000001E-4</v>
      </c>
      <c r="F242" s="6">
        <v>-1.03E-2</v>
      </c>
      <c r="G242" s="6">
        <v>-1.2999999999999999E-3</v>
      </c>
    </row>
    <row r="243" spans="3:7" ht="15.5" x14ac:dyDescent="0.35">
      <c r="C243" t="s">
        <v>250</v>
      </c>
    </row>
    <row r="244" spans="3:7" ht="15.5" x14ac:dyDescent="0.35">
      <c r="C244" t="s">
        <v>251</v>
      </c>
      <c r="D244" s="5">
        <v>8265000000000</v>
      </c>
      <c r="E244" s="5">
        <v>8045000000000</v>
      </c>
      <c r="F244" s="5">
        <v>8040000000000</v>
      </c>
      <c r="G244" s="5">
        <v>8265000000000</v>
      </c>
    </row>
    <row r="245" spans="3:7" ht="15.5" x14ac:dyDescent="0.35">
      <c r="C245" t="s">
        <v>252</v>
      </c>
      <c r="D245" s="6">
        <v>1.1299999999999999</v>
      </c>
      <c r="E245" s="6">
        <v>1.44</v>
      </c>
      <c r="F245" s="6">
        <v>1.79</v>
      </c>
      <c r="G245" s="6">
        <v>1.7</v>
      </c>
    </row>
    <row r="246" spans="3:7" ht="15.5" x14ac:dyDescent="0.35">
      <c r="C246" t="s">
        <v>253</v>
      </c>
      <c r="D246" s="6">
        <v>44.12</v>
      </c>
      <c r="E246" s="6">
        <v>42.95</v>
      </c>
      <c r="F246" s="6">
        <v>42.93</v>
      </c>
      <c r="G246" s="6">
        <v>44.12</v>
      </c>
    </row>
    <row r="247" spans="3:7" ht="15.5" x14ac:dyDescent="0.35">
      <c r="C247" t="s">
        <v>254</v>
      </c>
      <c r="D247" s="6">
        <v>1.25</v>
      </c>
      <c r="E247" s="6">
        <v>1.61</v>
      </c>
      <c r="F247" s="5">
        <v>2</v>
      </c>
      <c r="G247" s="6">
        <v>1.76</v>
      </c>
    </row>
    <row r="248" spans="3:7" ht="15.5" x14ac:dyDescent="0.35">
      <c r="C248" t="s">
        <v>255</v>
      </c>
      <c r="D248" s="6">
        <v>39.880000000000003</v>
      </c>
      <c r="E248" s="6">
        <v>38.6</v>
      </c>
      <c r="F248" s="6">
        <v>38.479999999999997</v>
      </c>
      <c r="G248" s="6">
        <v>42.65</v>
      </c>
    </row>
    <row r="249" spans="3:7" ht="15.5" x14ac:dyDescent="0.35">
      <c r="C249" t="s">
        <v>256</v>
      </c>
    </row>
    <row r="250" spans="3:7" ht="15.5" x14ac:dyDescent="0.35">
      <c r="C250" t="s">
        <v>257</v>
      </c>
    </row>
    <row r="251" spans="3:7" ht="15.5" x14ac:dyDescent="0.35">
      <c r="C251" t="s">
        <v>258</v>
      </c>
      <c r="D251" s="5">
        <v>8289000000000</v>
      </c>
      <c r="E251" s="5">
        <v>8070000000000</v>
      </c>
      <c r="F251" s="5">
        <v>8065000000000</v>
      </c>
      <c r="G251" s="5">
        <v>8290000000000</v>
      </c>
    </row>
    <row r="252" spans="3:7" ht="15.5" x14ac:dyDescent="0.35">
      <c r="C252" t="s">
        <v>24</v>
      </c>
    </row>
    <row r="253" spans="3:7" ht="15.5" x14ac:dyDescent="0.35">
      <c r="C253" t="s">
        <v>21</v>
      </c>
    </row>
    <row r="254" spans="3:7" ht="15.5" x14ac:dyDescent="0.35">
      <c r="C254" t="s">
        <v>259</v>
      </c>
    </row>
    <row r="255" spans="3:7" ht="15.5" x14ac:dyDescent="0.35">
      <c r="C255" t="s">
        <v>260</v>
      </c>
      <c r="D255" s="5">
        <v>1381000000000</v>
      </c>
      <c r="E255" s="5">
        <v>-2665000000000</v>
      </c>
      <c r="F255" s="5">
        <v>-10000000000</v>
      </c>
      <c r="G255" s="5">
        <v>5121000000000</v>
      </c>
    </row>
    <row r="256" spans="3:7" ht="15.5" x14ac:dyDescent="0.35">
      <c r="C256" t="s">
        <v>261</v>
      </c>
      <c r="D256" s="5">
        <v>-13000000000</v>
      </c>
      <c r="E256" s="5">
        <v>-9000000000</v>
      </c>
      <c r="F256" s="5">
        <v>-898000000000</v>
      </c>
      <c r="G256" s="5">
        <v>-23000000000</v>
      </c>
    </row>
    <row r="257" spans="3:28" ht="15.5" x14ac:dyDescent="0.35">
      <c r="C257" t="s">
        <v>13</v>
      </c>
      <c r="D257" s="5">
        <v>1368000000000</v>
      </c>
      <c r="E257" s="5">
        <v>-2674000000000</v>
      </c>
      <c r="F257" s="5">
        <v>-907000000000</v>
      </c>
      <c r="G257" s="5">
        <v>5098000000000</v>
      </c>
    </row>
    <row r="258" spans="3:28" ht="15.5" x14ac:dyDescent="0.35">
      <c r="C258" t="s">
        <v>16</v>
      </c>
      <c r="D258" s="6">
        <v>7.28</v>
      </c>
      <c r="E258" s="6">
        <v>-14.23</v>
      </c>
      <c r="F258" s="6">
        <v>-4.83</v>
      </c>
      <c r="G258" s="6">
        <v>27.13</v>
      </c>
    </row>
    <row r="259" spans="3:28" ht="15.5" x14ac:dyDescent="0.35">
      <c r="C259" t="s">
        <v>58</v>
      </c>
      <c r="I259" s="6">
        <v>0.35</v>
      </c>
      <c r="J259" s="6">
        <v>-33.69</v>
      </c>
      <c r="K259" s="6">
        <v>-32.119999999999997</v>
      </c>
      <c r="L259" s="6">
        <v>-74.06</v>
      </c>
      <c r="M259" s="6">
        <v>-33.619999999999997</v>
      </c>
      <c r="N259" s="6">
        <v>-99.65</v>
      </c>
      <c r="O259" s="6">
        <v>18.57</v>
      </c>
      <c r="P259" s="6">
        <v>16.27</v>
      </c>
      <c r="Q259" s="6">
        <v>14.89</v>
      </c>
      <c r="R259" s="6">
        <v>119.58</v>
      </c>
      <c r="S259" s="6">
        <v>105.7</v>
      </c>
      <c r="T259" s="6">
        <v>79.73</v>
      </c>
      <c r="U259" s="6">
        <v>109.37</v>
      </c>
      <c r="V259" s="6">
        <v>104.2</v>
      </c>
      <c r="W259" s="6">
        <v>92.79</v>
      </c>
      <c r="X259" s="6">
        <v>80.069999999999993</v>
      </c>
      <c r="Y259" s="6">
        <v>60.29</v>
      </c>
      <c r="Z259" s="6">
        <v>64.55</v>
      </c>
      <c r="AA259" s="3">
        <v>65.69</v>
      </c>
      <c r="AB259" s="3">
        <v>56.09</v>
      </c>
    </row>
    <row r="260" spans="3:28" ht="15.5" x14ac:dyDescent="0.35">
      <c r="C260" t="s">
        <v>72</v>
      </c>
      <c r="I260" s="5">
        <v>220</v>
      </c>
      <c r="J260" s="6">
        <v>-1.6</v>
      </c>
      <c r="K260" s="6">
        <v>-2.4900000000000002</v>
      </c>
      <c r="L260" s="6">
        <v>-1.38</v>
      </c>
      <c r="M260" s="6">
        <v>-8.0299999999999994</v>
      </c>
      <c r="N260" s="6">
        <v>-5.76</v>
      </c>
      <c r="O260" s="6">
        <v>11.9</v>
      </c>
      <c r="P260" s="6">
        <v>16.47</v>
      </c>
      <c r="Q260" s="6">
        <v>39.22</v>
      </c>
      <c r="R260" s="6">
        <v>5.29</v>
      </c>
      <c r="S260" s="6">
        <v>6.56</v>
      </c>
      <c r="T260" s="6">
        <v>9.31</v>
      </c>
      <c r="U260" s="6">
        <v>5.6</v>
      </c>
      <c r="V260" s="6">
        <v>5.25</v>
      </c>
      <c r="W260" s="6">
        <v>5.49</v>
      </c>
      <c r="X260" s="6">
        <v>6.88</v>
      </c>
      <c r="Y260" s="6">
        <v>5.27</v>
      </c>
      <c r="Z260" s="6">
        <v>2.63</v>
      </c>
      <c r="AA260" s="3">
        <v>7.25</v>
      </c>
      <c r="AB260" s="3">
        <v>10.63</v>
      </c>
    </row>
    <row r="261" spans="3:28" ht="15.5" x14ac:dyDescent="0.35">
      <c r="C261" t="s">
        <v>75</v>
      </c>
      <c r="I261" s="6">
        <v>2.66</v>
      </c>
      <c r="J261" s="6">
        <v>1.86</v>
      </c>
      <c r="K261" s="6">
        <v>3.09</v>
      </c>
      <c r="L261" s="6">
        <v>1.68</v>
      </c>
      <c r="M261" s="6">
        <v>4.3499999999999996</v>
      </c>
      <c r="N261" s="6">
        <v>3.53</v>
      </c>
      <c r="O261" s="6">
        <v>0.33</v>
      </c>
      <c r="P261" s="6">
        <v>0.39</v>
      </c>
      <c r="Q261" s="6">
        <v>0.55000000000000004</v>
      </c>
      <c r="R261" s="6">
        <v>0.61</v>
      </c>
      <c r="S261" s="6">
        <v>0.76</v>
      </c>
      <c r="T261" s="6">
        <v>0.95</v>
      </c>
      <c r="U261" s="6">
        <v>0.88</v>
      </c>
      <c r="V261" s="6">
        <v>0.85</v>
      </c>
      <c r="W261" s="6">
        <v>0.88</v>
      </c>
      <c r="X261" s="6">
        <v>0.88</v>
      </c>
      <c r="Y261" s="6">
        <v>0.52</v>
      </c>
      <c r="Z261" s="6">
        <v>0.28999999999999998</v>
      </c>
      <c r="AA261" s="3">
        <v>0.85</v>
      </c>
      <c r="AB261" s="3">
        <v>1.0900000000000001</v>
      </c>
    </row>
    <row r="262" spans="3:28" ht="15.5" x14ac:dyDescent="0.35">
      <c r="C262" t="s">
        <v>262</v>
      </c>
      <c r="I262" s="5">
        <v>-875150000000</v>
      </c>
      <c r="J262" s="5">
        <v>-4619750000000</v>
      </c>
      <c r="K262" s="5">
        <v>-6398610000000</v>
      </c>
      <c r="L262" s="5">
        <v>-4704120000000</v>
      </c>
      <c r="M262" s="5">
        <v>-2702080000000</v>
      </c>
      <c r="N262" s="5">
        <v>-3540770000000</v>
      </c>
      <c r="O262" s="5">
        <v>241500000000</v>
      </c>
      <c r="P262" s="5">
        <v>287480000000</v>
      </c>
    </row>
    <row r="263" spans="3:28" ht="15.5" x14ac:dyDescent="0.35">
      <c r="C263" t="s">
        <v>263</v>
      </c>
      <c r="I263" s="6">
        <v>7.000000000000001E-4</v>
      </c>
      <c r="J263" s="6">
        <v>-7.6200000000000004E-2</v>
      </c>
      <c r="K263" s="6">
        <v>-7.1599999999999997E-2</v>
      </c>
      <c r="L263" s="6">
        <v>-5.5899999999999998E-2</v>
      </c>
      <c r="M263" s="6">
        <v>-2.5600000000000001E-2</v>
      </c>
      <c r="N263" s="6">
        <v>-4.07E-2</v>
      </c>
      <c r="O263" s="6">
        <v>2.2000000000000001E-3</v>
      </c>
      <c r="P263" s="6">
        <v>2E-3</v>
      </c>
      <c r="Q263" s="6">
        <v>1.2999999999999999E-3</v>
      </c>
      <c r="R263" s="6">
        <v>1.03E-2</v>
      </c>
      <c r="S263" s="6">
        <v>1.0200000000000001E-2</v>
      </c>
      <c r="T263" s="6">
        <v>9.1999999999999998E-3</v>
      </c>
      <c r="U263" s="6">
        <v>1.34E-2</v>
      </c>
      <c r="V263" s="6">
        <v>1.26E-2</v>
      </c>
      <c r="W263" s="6">
        <v>1.29E-2</v>
      </c>
      <c r="X263" s="6">
        <v>1.04E-2</v>
      </c>
      <c r="Y263" s="6">
        <v>9.7000000000000003E-3</v>
      </c>
      <c r="Z263" s="6">
        <v>1.1299999999999999E-2</v>
      </c>
      <c r="AA263" s="3">
        <v>1.09E-2</v>
      </c>
      <c r="AB263" s="3">
        <v>0.01</v>
      </c>
    </row>
    <row r="264" spans="3:28" ht="15.5" x14ac:dyDescent="0.35">
      <c r="C264" t="s">
        <v>264</v>
      </c>
      <c r="I264" s="6">
        <v>8.199999999999999E-3</v>
      </c>
      <c r="J264" s="6">
        <v>-0.79239999999999999</v>
      </c>
      <c r="K264" s="6">
        <v>-0.42680000000000001</v>
      </c>
      <c r="L264" s="6">
        <v>-0.44799999999999995</v>
      </c>
      <c r="M264" s="6">
        <v>-0.17280000000000001</v>
      </c>
      <c r="N264" s="6">
        <v>-0.38549999999999995</v>
      </c>
      <c r="O264" s="6">
        <v>2.4399999999999998E-2</v>
      </c>
      <c r="P264" s="6">
        <v>2.2099999999999998E-2</v>
      </c>
      <c r="Q264" s="6">
        <v>2.0099999999999996E-2</v>
      </c>
      <c r="R264" s="6">
        <v>0.1143</v>
      </c>
      <c r="S264" s="6">
        <v>0.12789999999999999</v>
      </c>
      <c r="T264" s="6">
        <v>0.1065</v>
      </c>
      <c r="U264" s="6">
        <v>0.15010000000000001</v>
      </c>
      <c r="V264" s="6">
        <v>0.1666</v>
      </c>
      <c r="W264" s="6">
        <v>0.1691</v>
      </c>
      <c r="X264" s="6">
        <v>0.17069999999999999</v>
      </c>
      <c r="Y264" s="6">
        <v>0.14279999999999998</v>
      </c>
      <c r="Z264" s="6">
        <v>0.17050000000000001</v>
      </c>
      <c r="AA264" s="3">
        <v>0.191</v>
      </c>
      <c r="AB264" s="3">
        <v>0.18920000000000001</v>
      </c>
    </row>
    <row r="265" spans="3:28" ht="15.5" x14ac:dyDescent="0.35">
      <c r="C265" t="s">
        <v>265</v>
      </c>
      <c r="I265" s="6">
        <v>-1.2699999999999999E-2</v>
      </c>
      <c r="J265" s="6">
        <v>-5.7200000000000001E-2</v>
      </c>
      <c r="K265" s="6">
        <v>-7.6399999999999996E-2</v>
      </c>
      <c r="L265" s="6">
        <v>-5.6399999999999999E-2</v>
      </c>
      <c r="M265" s="6">
        <v>-3.6499999999999998E-2</v>
      </c>
      <c r="N265" s="6">
        <v>-4.3799999999999999E-2</v>
      </c>
      <c r="O265" s="6">
        <v>1E-3</v>
      </c>
      <c r="P265" s="6">
        <v>1.4000000000000002E-3</v>
      </c>
      <c r="Q265" s="6">
        <v>1.1000000000000001E-3</v>
      </c>
      <c r="R265" s="6">
        <v>1.3899999999999999E-2</v>
      </c>
      <c r="S265" s="6">
        <v>1.3500000000000002E-2</v>
      </c>
      <c r="T265" s="6">
        <v>1.2699999999999999E-2</v>
      </c>
      <c r="U265" s="6">
        <v>1.7399999999999999E-2</v>
      </c>
      <c r="V265" s="6">
        <v>1.7399999999999999E-2</v>
      </c>
      <c r="W265" s="6">
        <v>1.78E-2</v>
      </c>
      <c r="X265" s="6">
        <v>1.4999999999999999E-2</v>
      </c>
      <c r="Y265" s="6">
        <v>1.5100000000000001E-2</v>
      </c>
      <c r="Z265" s="6">
        <v>1.6500000000000001E-2</v>
      </c>
      <c r="AA265" s="3">
        <v>1.6E-2</v>
      </c>
      <c r="AB265" s="3">
        <v>2.7300000000000001E-2</v>
      </c>
    </row>
    <row r="266" spans="3:28" ht="15.5" x14ac:dyDescent="0.35">
      <c r="C266" t="s">
        <v>266</v>
      </c>
    </row>
    <row r="267" spans="3:28" ht="15.5" x14ac:dyDescent="0.35">
      <c r="C267" t="s">
        <v>69</v>
      </c>
      <c r="I267" s="6">
        <v>1.79</v>
      </c>
      <c r="J267" s="6">
        <v>1.27</v>
      </c>
      <c r="K267" s="6">
        <v>1.06</v>
      </c>
      <c r="L267" s="6">
        <v>0.62</v>
      </c>
      <c r="M267" s="6">
        <v>1.39</v>
      </c>
      <c r="N267" s="6">
        <v>2.2200000000000002</v>
      </c>
      <c r="O267" s="6">
        <v>0.28999999999999998</v>
      </c>
      <c r="P267" s="6">
        <v>0.36</v>
      </c>
      <c r="Q267" s="6">
        <v>0.79</v>
      </c>
      <c r="R267" s="6">
        <v>0.6</v>
      </c>
      <c r="S267" s="6">
        <v>0.84</v>
      </c>
      <c r="T267" s="6">
        <v>0.99</v>
      </c>
      <c r="U267" s="6">
        <v>0.84</v>
      </c>
      <c r="V267" s="6">
        <v>0.87</v>
      </c>
      <c r="W267" s="6">
        <v>0.93</v>
      </c>
      <c r="X267" s="6">
        <v>1.17</v>
      </c>
      <c r="Y267" s="6">
        <v>0.75</v>
      </c>
      <c r="Z267" s="6">
        <v>0.45</v>
      </c>
      <c r="AA267" s="3">
        <v>1.38</v>
      </c>
      <c r="AB267" s="3">
        <v>2.0099999999999998</v>
      </c>
    </row>
    <row r="268" spans="3:28" ht="15.5" x14ac:dyDescent="0.35">
      <c r="C268" t="s">
        <v>66</v>
      </c>
      <c r="I268" s="6">
        <v>42.93</v>
      </c>
      <c r="J268" s="6">
        <v>42.51</v>
      </c>
      <c r="K268" s="6">
        <v>75.239999999999995</v>
      </c>
      <c r="L268" s="6">
        <v>165.29</v>
      </c>
      <c r="M268" s="6">
        <v>194.52</v>
      </c>
      <c r="N268" s="6">
        <v>258.5</v>
      </c>
      <c r="O268" s="6">
        <v>762.37</v>
      </c>
      <c r="P268" s="6">
        <v>735.71</v>
      </c>
      <c r="Q268" s="6">
        <v>741.47</v>
      </c>
      <c r="R268" s="6">
        <v>1046.1600000000001</v>
      </c>
      <c r="S268" s="6">
        <v>826.59</v>
      </c>
      <c r="T268" s="6">
        <v>748.53</v>
      </c>
      <c r="U268" s="6">
        <v>728.87</v>
      </c>
      <c r="V268" s="6">
        <v>625.36</v>
      </c>
      <c r="W268" s="6">
        <v>548.80999999999995</v>
      </c>
      <c r="X268" s="6">
        <v>469.11</v>
      </c>
      <c r="Y268" s="6">
        <v>422.18</v>
      </c>
      <c r="Z268" s="6">
        <v>378.58</v>
      </c>
      <c r="AA268" s="3">
        <v>343.96</v>
      </c>
      <c r="AB268" s="3">
        <v>296.52999999999997</v>
      </c>
    </row>
    <row r="269" spans="3:28" ht="15.5" x14ac:dyDescent="0.35">
      <c r="C269" t="s">
        <v>267</v>
      </c>
      <c r="I269" s="5">
        <v>2</v>
      </c>
      <c r="J269" s="6">
        <v>1.31</v>
      </c>
      <c r="K269" s="6">
        <v>1.0900000000000001</v>
      </c>
      <c r="L269" s="6">
        <v>0.63</v>
      </c>
      <c r="M269" s="6">
        <v>1.41</v>
      </c>
      <c r="N269" s="6">
        <v>2.2799999999999998</v>
      </c>
      <c r="O269" s="6">
        <v>0.3</v>
      </c>
      <c r="P269" s="6">
        <v>0.37</v>
      </c>
      <c r="Q269" s="6">
        <v>0.82</v>
      </c>
      <c r="R269" s="6">
        <v>0.62</v>
      </c>
      <c r="S269" s="6">
        <v>0.87</v>
      </c>
      <c r="T269" s="6">
        <v>1.02</v>
      </c>
      <c r="U269" s="6">
        <v>0.87</v>
      </c>
      <c r="V269" s="6">
        <v>0.92</v>
      </c>
      <c r="W269" s="6">
        <v>0.99</v>
      </c>
      <c r="X269" s="6">
        <v>1.29</v>
      </c>
      <c r="Y269" s="6">
        <v>0.85</v>
      </c>
      <c r="Z269" s="6">
        <v>0.52</v>
      </c>
      <c r="AA269" s="3">
        <v>1.38</v>
      </c>
      <c r="AB269" s="3">
        <v>2.0099999999999998</v>
      </c>
    </row>
    <row r="270" spans="3:28" ht="15.5" x14ac:dyDescent="0.35">
      <c r="C270" t="s">
        <v>268</v>
      </c>
      <c r="I270" s="6">
        <v>38.479999999999997</v>
      </c>
      <c r="J270" s="6">
        <v>41.07</v>
      </c>
      <c r="K270" s="6">
        <v>73.72</v>
      </c>
      <c r="L270" s="6">
        <v>162.32</v>
      </c>
      <c r="M270" s="6">
        <v>191.54</v>
      </c>
      <c r="N270" s="6">
        <v>252.27</v>
      </c>
      <c r="O270" s="6">
        <v>741.09</v>
      </c>
      <c r="P270" s="6">
        <v>716.28</v>
      </c>
      <c r="Q270" s="6">
        <v>714.03</v>
      </c>
      <c r="R270" s="6">
        <v>1019.42</v>
      </c>
      <c r="S270" s="6">
        <v>800.29</v>
      </c>
      <c r="T270" s="6">
        <v>724.98</v>
      </c>
      <c r="U270" s="6">
        <v>700.94</v>
      </c>
      <c r="V270" s="6">
        <v>596.46</v>
      </c>
      <c r="W270" s="6">
        <v>514.61</v>
      </c>
      <c r="X270" s="6">
        <v>427.52</v>
      </c>
      <c r="Y270" s="6">
        <v>376.27</v>
      </c>
      <c r="Z270" s="6">
        <v>326.83</v>
      </c>
      <c r="AA270" s="3">
        <v>343.84</v>
      </c>
      <c r="AB270" s="3">
        <v>296.38</v>
      </c>
    </row>
    <row r="271" spans="3:28" ht="15.5" x14ac:dyDescent="0.35">
      <c r="C271" t="s">
        <v>269</v>
      </c>
    </row>
    <row r="272" spans="3:28" ht="15.5" x14ac:dyDescent="0.35">
      <c r="C272" t="s">
        <v>270</v>
      </c>
    </row>
    <row r="273" spans="3:28" ht="15.5" x14ac:dyDescent="0.35">
      <c r="C273" t="s">
        <v>26</v>
      </c>
    </row>
    <row r="274" spans="3:28" ht="15.5" x14ac:dyDescent="0.35">
      <c r="C274" t="s">
        <v>23</v>
      </c>
    </row>
    <row r="275" spans="3:28" ht="15.5" x14ac:dyDescent="0.35">
      <c r="C275" t="s">
        <v>271</v>
      </c>
    </row>
    <row r="276" spans="3:28" ht="15.5" x14ac:dyDescent="0.35">
      <c r="C276" t="s">
        <v>272</v>
      </c>
      <c r="I276" s="5">
        <v>3507000000000</v>
      </c>
      <c r="J276" s="5">
        <v>-7445000000000</v>
      </c>
      <c r="K276" s="5">
        <v>-10166000000000</v>
      </c>
      <c r="L276" s="5">
        <v>-259000000000</v>
      </c>
      <c r="M276" s="5">
        <v>13497000000000</v>
      </c>
      <c r="N276" s="5">
        <v>-13476000000000</v>
      </c>
      <c r="O276" s="5">
        <v>-2143000000000</v>
      </c>
      <c r="P276" s="5">
        <v>-6168000000000</v>
      </c>
      <c r="Q276" s="5">
        <v>-1573000000000</v>
      </c>
      <c r="R276" s="5">
        <v>2712000000000</v>
      </c>
      <c r="S276" s="5">
        <v>477000000000</v>
      </c>
      <c r="T276" s="5">
        <v>3435000000000</v>
      </c>
      <c r="U276" s="5">
        <v>-940000000000</v>
      </c>
      <c r="V276" s="5">
        <v>2878000000000</v>
      </c>
      <c r="W276" s="5">
        <v>-3205000000000</v>
      </c>
      <c r="X276" s="5">
        <v>5186000000000</v>
      </c>
      <c r="Y276" s="5">
        <v>-2119000000000</v>
      </c>
      <c r="Z276" s="5">
        <v>-2595000000000</v>
      </c>
      <c r="AA276" s="2">
        <v>-2197000000000</v>
      </c>
      <c r="AB276" s="2">
        <v>7003000000000</v>
      </c>
    </row>
    <row r="277" spans="3:28" ht="15.5" x14ac:dyDescent="0.35">
      <c r="C277" t="s">
        <v>273</v>
      </c>
      <c r="I277" s="5">
        <v>-1098000000000</v>
      </c>
      <c r="J277" s="5">
        <v>-52000000000</v>
      </c>
      <c r="K277" s="5">
        <v>-212000000000</v>
      </c>
      <c r="L277" s="5">
        <v>-66000000000</v>
      </c>
      <c r="M277" s="5">
        <v>-119000000000</v>
      </c>
      <c r="N277" s="5">
        <v>-504000000000</v>
      </c>
      <c r="O277" s="5">
        <v>-151000000000</v>
      </c>
      <c r="P277" s="5">
        <v>-279000000000</v>
      </c>
      <c r="Q277" s="5">
        <v>-242000000000</v>
      </c>
      <c r="R277" s="5">
        <v>-349000000000</v>
      </c>
      <c r="S277" s="5">
        <v>-383000000000</v>
      </c>
      <c r="T277" s="5">
        <v>-221000000000</v>
      </c>
      <c r="U277" s="5">
        <v>-288000000000</v>
      </c>
      <c r="V277" s="5">
        <v>-55000000000</v>
      </c>
      <c r="W277" s="5">
        <v>-97000000000</v>
      </c>
      <c r="X277" s="5">
        <v>-77000000000</v>
      </c>
      <c r="Y277" s="5">
        <v>-143000000000</v>
      </c>
      <c r="Z277" s="5">
        <v>-136000000000</v>
      </c>
      <c r="AA277" s="2">
        <v>-101000000000</v>
      </c>
      <c r="AB277" s="2">
        <v>-83000000000</v>
      </c>
    </row>
    <row r="278" spans="3:28" ht="15.5" x14ac:dyDescent="0.35">
      <c r="C278" t="s">
        <v>15</v>
      </c>
      <c r="I278" s="5">
        <v>2409000000000</v>
      </c>
      <c r="J278" s="5">
        <v>-7497000000000</v>
      </c>
      <c r="K278" s="5">
        <v>-10377000000000</v>
      </c>
      <c r="L278" s="5">
        <v>-325000000000</v>
      </c>
      <c r="M278" s="5">
        <v>13378000000000</v>
      </c>
      <c r="N278" s="5">
        <v>-13979000000000</v>
      </c>
      <c r="O278" s="5">
        <v>-2294000000000</v>
      </c>
      <c r="P278" s="5">
        <v>-6447000000000</v>
      </c>
      <c r="Q278" s="5">
        <v>-1814000000000</v>
      </c>
      <c r="R278" s="5">
        <v>2362000000000</v>
      </c>
      <c r="S278" s="5">
        <v>93000000000</v>
      </c>
      <c r="T278" s="5">
        <v>3214000000000</v>
      </c>
      <c r="U278" s="5">
        <v>-1227000000000</v>
      </c>
      <c r="V278" s="5">
        <v>2823000000000</v>
      </c>
      <c r="W278" s="5">
        <v>-3303000000000</v>
      </c>
      <c r="X278" s="5">
        <v>5109000000000</v>
      </c>
      <c r="Y278" s="5">
        <v>-2262000000000</v>
      </c>
      <c r="Z278" s="5">
        <v>-2730000000000</v>
      </c>
      <c r="AA278" s="2">
        <v>-2298000000000</v>
      </c>
      <c r="AB278" s="2">
        <v>6920000000000</v>
      </c>
    </row>
    <row r="279" spans="3:28" ht="15.5" x14ac:dyDescent="0.35">
      <c r="C279" t="s">
        <v>17</v>
      </c>
      <c r="I279" s="6">
        <v>12.82</v>
      </c>
      <c r="J279" s="6">
        <v>-39.9</v>
      </c>
      <c r="K279" s="6">
        <v>-55.23</v>
      </c>
      <c r="L279" s="6">
        <v>-4.79</v>
      </c>
      <c r="M279" s="6">
        <v>197.06</v>
      </c>
      <c r="N279" s="6">
        <v>-427.86</v>
      </c>
      <c r="O279" s="6">
        <v>-196.9</v>
      </c>
      <c r="P279" s="6">
        <v>-553.26</v>
      </c>
      <c r="Q279" s="6">
        <v>-199.68</v>
      </c>
      <c r="R279" s="6">
        <v>259.98</v>
      </c>
      <c r="S279" s="6">
        <v>10.27</v>
      </c>
      <c r="T279" s="6">
        <v>353.75</v>
      </c>
      <c r="U279" s="6">
        <v>-144.37</v>
      </c>
      <c r="V279" s="6">
        <v>354.22</v>
      </c>
      <c r="W279" s="6">
        <v>-415.18</v>
      </c>
      <c r="X279" s="6">
        <v>830.1</v>
      </c>
      <c r="Y279" s="6">
        <v>-376.51</v>
      </c>
      <c r="Z279" s="6">
        <v>-477.84</v>
      </c>
      <c r="AA279" s="3">
        <v>-402.37</v>
      </c>
      <c r="AB279" s="2">
        <v>1230.21</v>
      </c>
    </row>
  </sheetData>
  <pageMargins left="0.7" right="0.7" top="0.75" bottom="0.75" header="0.3" footer="0.3"/>
  <ignoredErrors>
    <ignoredError sqref="A1:AB280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968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969</v>
      </c>
      <c r="D2" s="2" vm="247">
        <f ca="1">IFERROR(_xlfn.STOCKHISTORY("XIDX:" &amp; $C$1, D3, , 0, 0, 1), "Libur")</f>
        <v>780</v>
      </c>
      <c r="E2" s="2" vm="248">
        <f ca="1">IFERROR(_xlfn.STOCKHISTORY("XIDX:" &amp; $C$1, E3, , 0, 0, 1), "Libur")</f>
        <v>535</v>
      </c>
      <c r="H2" s="2" vm="248">
        <f ca="1">IFERROR(INDEX(D2:G2,COUNT(D2:G2)),"")</f>
        <v>535</v>
      </c>
      <c r="I2" s="2" vm="249">
        <f t="shared" ref="I2:Z2" ca="1" si="0">IFERROR(_xlfn.STOCKHISTORY("XIDX:" &amp; $C$1, I1, , 0, 0, 1), "Libur")</f>
        <v>970</v>
      </c>
      <c r="J2" s="2" vm="222">
        <f t="shared" ca="1" si="0"/>
        <v>650</v>
      </c>
      <c r="K2" s="2" vm="188">
        <f t="shared" ca="1" si="0"/>
        <v>660</v>
      </c>
      <c r="L2" s="2" vm="250">
        <f t="shared" ca="1" si="0"/>
        <v>610</v>
      </c>
      <c r="M2" s="2" vm="251">
        <f t="shared" ca="1" si="0"/>
        <v>370</v>
      </c>
      <c r="N2" s="2" vm="252">
        <f t="shared" ca="1" si="0"/>
        <v>368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253">
        <f t="shared" ca="1" si="0"/>
        <v>835</v>
      </c>
      <c r="S2" s="2" vm="201">
        <f t="shared" ca="1" si="0"/>
        <v>1250</v>
      </c>
      <c r="T2" s="2" vm="254">
        <f t="shared" ca="1" si="0"/>
        <v>1875</v>
      </c>
      <c r="U2" s="2" t="str">
        <f t="shared" ca="1" si="0"/>
        <v>Libur</v>
      </c>
      <c r="V2" s="2" t="str">
        <f t="shared" ca="1" si="0"/>
        <v>Libur</v>
      </c>
      <c r="W2" s="2" vm="255">
        <f t="shared" ca="1" si="0"/>
        <v>445.02600000000001</v>
      </c>
      <c r="X2" s="2" vm="256">
        <f t="shared" ca="1" si="0"/>
        <v>357.76600000000002</v>
      </c>
      <c r="Y2" s="2" vm="257">
        <f t="shared" ca="1" si="0"/>
        <v>248.691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212213000000</v>
      </c>
      <c r="E4" s="2">
        <f>IFERROR(INDEX(E51:E500,MATCH($C$4,$C$51:$C$500,0)),"")</f>
        <v>211530000000</v>
      </c>
      <c r="H4" s="2">
        <f>IFERROR(SUM(D4:G4)*(4/MAX(1,COUNT(D4:G4))),"")</f>
        <v>847486000000</v>
      </c>
      <c r="I4" s="2">
        <f t="shared" ref="I4:Z4" si="1">IFERROR(INDEX(I51:I500,MATCH($C$4,$C$51:$C$500,0)),"")</f>
        <v>839155000000</v>
      </c>
      <c r="J4" s="2">
        <f t="shared" si="1"/>
        <v>785266000000</v>
      </c>
      <c r="K4" s="2">
        <f t="shared" si="1"/>
        <v>657710000000</v>
      </c>
      <c r="L4" s="2">
        <f t="shared" si="1"/>
        <v>540194000000</v>
      </c>
      <c r="M4" s="2">
        <f t="shared" si="1"/>
        <v>516244000000</v>
      </c>
      <c r="N4" s="2">
        <f t="shared" si="1"/>
        <v>655814000000</v>
      </c>
      <c r="O4" s="2">
        <f t="shared" si="1"/>
        <v>788173000000</v>
      </c>
      <c r="P4" s="2">
        <f t="shared" si="1"/>
        <v>683841000000</v>
      </c>
      <c r="Q4" s="2">
        <f t="shared" si="1"/>
        <v>664294000000</v>
      </c>
      <c r="R4" s="2">
        <f t="shared" si="1"/>
        <v>479074000000</v>
      </c>
      <c r="S4" s="2">
        <f t="shared" si="1"/>
        <v>533150000000</v>
      </c>
      <c r="T4" s="2">
        <f t="shared" si="1"/>
        <v>590617440432</v>
      </c>
      <c r="U4" s="2">
        <f t="shared" si="1"/>
        <v>613100537369</v>
      </c>
      <c r="V4" s="2">
        <f t="shared" si="1"/>
        <v>578811843009</v>
      </c>
      <c r="W4" s="2">
        <f t="shared" si="1"/>
        <v>402255386745</v>
      </c>
      <c r="X4" s="2">
        <f t="shared" si="1"/>
        <v>269271018939</v>
      </c>
      <c r="Y4" s="2">
        <f t="shared" si="1"/>
        <v>228514877894</v>
      </c>
      <c r="Z4" s="2">
        <f t="shared" si="1"/>
        <v>250782824270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20181000000</v>
      </c>
      <c r="E5" s="2">
        <f>IFERROR(INDEX(E51:E500,MATCH($C$5,$C$51:$C$500,0)),"")</f>
        <v>4374000000</v>
      </c>
      <c r="H5" s="2">
        <f>IFERROR(SUM(D5:G5)*(4/MAX(1,COUNT(D5:G5))),"")</f>
        <v>49110000000</v>
      </c>
      <c r="I5" s="2">
        <f t="shared" ref="I5:Z5" si="2">IFERROR(INDEX(I51:I500,MATCH($C$5,$C$51:$C$500,0)),"")</f>
        <v>3344000000</v>
      </c>
      <c r="J5" s="2">
        <f t="shared" si="2"/>
        <v>61923000000</v>
      </c>
      <c r="K5" s="2">
        <f t="shared" si="2"/>
        <v>105128000000</v>
      </c>
      <c r="L5" s="2">
        <f t="shared" si="2"/>
        <v>81995000000</v>
      </c>
      <c r="M5" s="2">
        <f t="shared" si="2"/>
        <v>41748000000</v>
      </c>
      <c r="N5" s="2">
        <f t="shared" si="2"/>
        <v>11946000000</v>
      </c>
      <c r="O5" s="2">
        <f t="shared" si="2"/>
        <v>53468000000</v>
      </c>
      <c r="P5" s="2">
        <f t="shared" si="2"/>
        <v>73848000000</v>
      </c>
      <c r="Q5" s="2">
        <f t="shared" si="2"/>
        <v>54970000000</v>
      </c>
      <c r="R5" s="2">
        <f t="shared" si="2"/>
        <v>47093000000</v>
      </c>
      <c r="S5" s="2">
        <f t="shared" si="2"/>
        <v>75527000000</v>
      </c>
      <c r="T5" s="2">
        <f t="shared" si="2"/>
        <v>100106848082</v>
      </c>
      <c r="U5" s="2">
        <f t="shared" si="2"/>
        <v>137853191917</v>
      </c>
      <c r="V5" s="2">
        <f t="shared" si="2"/>
        <v>154170920266</v>
      </c>
      <c r="W5" s="2">
        <f t="shared" si="2"/>
        <v>95035525007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1427779000000</v>
      </c>
      <c r="E6" s="2">
        <f>IFERROR(INDEX(E51:E500,MATCH($C$6,$C$51:$C$500,0)),"")</f>
        <v>1411712000000</v>
      </c>
      <c r="H6" s="2">
        <f>IFERROR(INDEX(D6:G6,COUNT(D6:G6)),"")</f>
        <v>1411712000000</v>
      </c>
      <c r="I6" s="2">
        <f t="shared" ref="I6:Z6" si="3">IFERROR(INDEX(I51:I500,MATCH($C$6,$C$51:$C$500,0)),"")</f>
        <v>1407338000000</v>
      </c>
      <c r="J6" s="2">
        <f t="shared" si="3"/>
        <v>1423743000000</v>
      </c>
      <c r="K6" s="2">
        <f t="shared" si="3"/>
        <v>1394736000000</v>
      </c>
      <c r="L6" s="2">
        <f t="shared" si="3"/>
        <v>1315941000000</v>
      </c>
      <c r="M6" s="2">
        <f t="shared" si="3"/>
        <v>1243821000000</v>
      </c>
      <c r="N6" s="2">
        <f t="shared" si="3"/>
        <v>1208656000000</v>
      </c>
      <c r="O6" s="2">
        <f t="shared" si="3"/>
        <v>1207483000000</v>
      </c>
      <c r="P6" s="2">
        <f t="shared" si="3"/>
        <v>1177056000000</v>
      </c>
      <c r="Q6" s="2">
        <f t="shared" si="3"/>
        <v>1129541000000</v>
      </c>
      <c r="R6" s="2">
        <f t="shared" si="3"/>
        <v>1100904000000</v>
      </c>
      <c r="S6" s="2">
        <f t="shared" si="3"/>
        <v>1083435000000</v>
      </c>
      <c r="T6" s="2">
        <f t="shared" si="3"/>
        <v>1104593226169</v>
      </c>
      <c r="U6" s="2">
        <f t="shared" si="3"/>
        <v>1103217189209</v>
      </c>
      <c r="V6" s="2">
        <f t="shared" si="3"/>
        <v>1014737878912</v>
      </c>
      <c r="W6" s="2">
        <f t="shared" si="3"/>
        <v>938658110887</v>
      </c>
      <c r="X6" s="2">
        <f t="shared" si="3"/>
        <v>936970536160</v>
      </c>
      <c r="Y6" s="2">
        <f t="shared" si="3"/>
        <v>873372573300</v>
      </c>
      <c r="Z6" s="2">
        <f t="shared" si="3"/>
        <v>866658360351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1.65</v>
      </c>
      <c r="E7" s="3">
        <f>IFERROR(INDEX(E51:E500,MATCH($C$7,$C$51:$C$500,0))/1000000000,"")</f>
        <v>1.65</v>
      </c>
      <c r="H7" s="3">
        <f>IFERROR(INDEX(D7:G7,COUNT(D7:G7)),"")</f>
        <v>1.65</v>
      </c>
      <c r="I7" s="3">
        <f t="shared" ref="I7:Z7" si="4">IFERROR(INDEX(I51:I500,MATCH($C$7,$C$51:$C$500,0))/1000000000,"")</f>
        <v>1.65</v>
      </c>
      <c r="J7" s="3">
        <f t="shared" si="4"/>
        <v>1.65</v>
      </c>
      <c r="K7" s="3">
        <f t="shared" si="4"/>
        <v>1.65</v>
      </c>
      <c r="L7" s="3">
        <f t="shared" si="4"/>
        <v>1.65</v>
      </c>
      <c r="M7" s="3">
        <f t="shared" si="4"/>
        <v>1.65</v>
      </c>
      <c r="N7" s="3">
        <f t="shared" si="4"/>
        <v>1.65</v>
      </c>
      <c r="O7" s="3">
        <f t="shared" si="4"/>
        <v>1.65</v>
      </c>
      <c r="P7" s="3">
        <f t="shared" si="4"/>
        <v>1.65</v>
      </c>
      <c r="Q7" s="3">
        <f t="shared" si="4"/>
        <v>1.65</v>
      </c>
      <c r="R7" s="3">
        <f t="shared" si="4"/>
        <v>1.65</v>
      </c>
      <c r="S7" s="3">
        <f t="shared" si="4"/>
        <v>1.65</v>
      </c>
      <c r="T7" s="3">
        <f t="shared" si="4"/>
        <v>1.65</v>
      </c>
      <c r="U7" s="3">
        <f t="shared" si="4"/>
        <v>1.65</v>
      </c>
      <c r="V7" s="3">
        <f t="shared" si="4"/>
        <v>1.65</v>
      </c>
      <c r="W7" s="3">
        <f t="shared" si="4"/>
        <v>1.44</v>
      </c>
      <c r="X7" s="3">
        <f t="shared" si="4"/>
        <v>1.44</v>
      </c>
      <c r="Y7" s="3">
        <f t="shared" si="4"/>
        <v>1.44</v>
      </c>
      <c r="Z7" s="3">
        <f t="shared" si="4"/>
        <v>1.44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13000000000</v>
      </c>
      <c r="E8" s="2">
        <f>IFERROR(INDEX(E51:E500,MATCH("Free cash flow (Quarter)",$C$51:$C$500,0)),"")</f>
        <v>17000000000</v>
      </c>
      <c r="H8" s="2">
        <f>IFERROR(INDEX(D8:G8,COUNT(D8:G8)),"")</f>
        <v>17000000000</v>
      </c>
      <c r="I8" s="2">
        <f t="shared" ref="I8:Z8" si="5">IFERROR(INDEX(I51:I500,MATCH($C$8,$C$51:$C$500,0)),"")</f>
        <v>-469000000000</v>
      </c>
      <c r="J8" s="2">
        <f t="shared" si="5"/>
        <v>-990000000000</v>
      </c>
      <c r="K8" s="2">
        <f t="shared" si="5"/>
        <v>-1233000000000</v>
      </c>
      <c r="L8" s="2">
        <f t="shared" si="5"/>
        <v>-657000000000</v>
      </c>
      <c r="M8" s="2">
        <f t="shared" si="5"/>
        <v>407000000000</v>
      </c>
      <c r="N8" s="2">
        <f t="shared" si="5"/>
        <v>1193000000000</v>
      </c>
      <c r="O8" s="2">
        <f t="shared" si="5"/>
        <v>12000000000</v>
      </c>
      <c r="P8" s="2">
        <f t="shared" si="5"/>
        <v>-484000000000</v>
      </c>
      <c r="Q8" s="2">
        <f t="shared" si="5"/>
        <v>-649000000000</v>
      </c>
      <c r="R8" s="2">
        <f t="shared" si="5"/>
        <v>-446000000000</v>
      </c>
      <c r="S8" s="2">
        <f t="shared" si="5"/>
        <v>482000000000</v>
      </c>
      <c r="T8" s="2">
        <f t="shared" si="5"/>
        <v>349000000000</v>
      </c>
      <c r="U8" s="2">
        <f t="shared" si="5"/>
        <v>-81000000000</v>
      </c>
      <c r="V8" s="2">
        <f t="shared" si="5"/>
        <v>-455000000000</v>
      </c>
      <c r="W8" s="2">
        <f t="shared" si="5"/>
        <v>-1133000000000</v>
      </c>
      <c r="X8" s="2">
        <f t="shared" si="5"/>
        <v>-184000000000</v>
      </c>
      <c r="Y8" s="2">
        <f t="shared" si="5"/>
        <v>262000000000</v>
      </c>
      <c r="Z8" s="2">
        <f t="shared" si="5"/>
        <v>-161000000000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7.87</v>
      </c>
      <c r="E9" s="3">
        <f>IFERROR(INDEX(E51:E500,MATCH("Free cash flow per share (Quarter)",$C$51:$C$500,0)),"")</f>
        <v>10.25</v>
      </c>
      <c r="H9" s="3">
        <f>IFERROR(INDEX(D9:G9,COUNT(D9:G9)),"")</f>
        <v>10.25</v>
      </c>
      <c r="I9" s="3">
        <f t="shared" ref="I9:Z9" si="6">IFERROR(INDEX(I51:I500,MATCH($C$9,$C$51:$C$500,0)),"")</f>
        <v>-284.86</v>
      </c>
      <c r="J9" s="3">
        <f t="shared" si="6"/>
        <v>-601.62</v>
      </c>
      <c r="K9" s="3">
        <f t="shared" si="6"/>
        <v>-748.88</v>
      </c>
      <c r="L9" s="3">
        <f t="shared" si="6"/>
        <v>-399.1</v>
      </c>
      <c r="M9" s="3">
        <f t="shared" si="6"/>
        <v>247.46</v>
      </c>
      <c r="N9" s="3">
        <f t="shared" si="6"/>
        <v>724.8</v>
      </c>
      <c r="O9" s="3">
        <f t="shared" si="6"/>
        <v>7.42</v>
      </c>
      <c r="P9" s="3">
        <f t="shared" si="6"/>
        <v>-294.12</v>
      </c>
      <c r="Q9" s="3">
        <f t="shared" si="6"/>
        <v>-394.47</v>
      </c>
      <c r="R9" s="3">
        <f t="shared" si="6"/>
        <v>-271.01</v>
      </c>
      <c r="S9" s="3">
        <f t="shared" si="6"/>
        <v>293.14</v>
      </c>
      <c r="T9" s="3">
        <f t="shared" si="6"/>
        <v>211.99</v>
      </c>
      <c r="U9" s="3">
        <f t="shared" si="6"/>
        <v>-49.17</v>
      </c>
      <c r="V9" s="3">
        <f t="shared" si="6"/>
        <v>-276.39999999999998</v>
      </c>
      <c r="W9" s="3">
        <f t="shared" si="6"/>
        <v>-788.84</v>
      </c>
      <c r="X9" s="3">
        <f t="shared" si="6"/>
        <v>-127.92</v>
      </c>
      <c r="Y9" s="3">
        <f t="shared" si="6"/>
        <v>182.42</v>
      </c>
      <c r="Z9" s="3">
        <f t="shared" si="6"/>
        <v>-111.8</v>
      </c>
    </row>
    <row r="10" spans="1:26" ht="15.5" x14ac:dyDescent="0.35">
      <c r="C10" t="s">
        <v>18</v>
      </c>
      <c r="D10" s="3">
        <f ca="1">IFERROR(IF(D9=0,"",D2/D9),"")</f>
        <v>99.110546378653112</v>
      </c>
      <c r="E10" s="3">
        <f ca="1">IFERROR(IF(E9=0,"",E2/E9),"")</f>
        <v>52.195121951219512</v>
      </c>
      <c r="I10" s="3">
        <f t="shared" ref="I10:Z10" ca="1" si="7">IFERROR(IF(I9=0,"",I2/I9),"")</f>
        <v>-3.4051814926630626</v>
      </c>
      <c r="J10" s="3">
        <f t="shared" ca="1" si="7"/>
        <v>-1.0804162095675012</v>
      </c>
      <c r="K10" s="3">
        <f t="shared" ca="1" si="7"/>
        <v>-0.88131609870740302</v>
      </c>
      <c r="L10" s="3">
        <f t="shared" ca="1" si="7"/>
        <v>-1.5284389877223752</v>
      </c>
      <c r="M10" s="3">
        <f t="shared" ca="1" si="7"/>
        <v>1.4951911420027479</v>
      </c>
      <c r="N10" s="3">
        <f t="shared" ca="1" si="7"/>
        <v>0.50772626931567333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-3.0810671192944912</v>
      </c>
      <c r="S10" s="3">
        <f t="shared" ca="1" si="7"/>
        <v>4.2641741147574539</v>
      </c>
      <c r="T10" s="3">
        <f t="shared" ca="1" si="7"/>
        <v>8.8447568281522706</v>
      </c>
      <c r="U10" s="3" t="str">
        <f t="shared" ca="1" si="7"/>
        <v/>
      </c>
      <c r="V10" s="3" t="str">
        <f t="shared" ca="1" si="7"/>
        <v/>
      </c>
      <c r="W10" s="3">
        <f t="shared" ca="1" si="7"/>
        <v>-0.56415242634754825</v>
      </c>
      <c r="X10" s="3">
        <f t="shared" ca="1" si="7"/>
        <v>-2.7967948717948721</v>
      </c>
      <c r="Y10" s="3">
        <f t="shared" ca="1" si="7"/>
        <v>1.3632880166648396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580173000000</v>
      </c>
      <c r="E11" s="2">
        <f>IFERROR(INDEX(E51:E500,MATCH($C$11,$C$51:$C$500,0)),"")</f>
        <v>169874000000</v>
      </c>
      <c r="H11" s="2">
        <f>IFERROR(INDEX(D11:G11,COUNT(D11:G11)),"")</f>
        <v>169874000000</v>
      </c>
      <c r="I11" s="2">
        <f t="shared" ref="I11:Z11" si="8">IFERROR(INDEX(I51:I500,MATCH($C$11,$C$51:$C$500,0)),"")</f>
        <v>158606000000</v>
      </c>
      <c r="J11" s="2">
        <f t="shared" si="8"/>
        <v>150198000000</v>
      </c>
      <c r="K11" s="2">
        <f t="shared" si="8"/>
        <v>337879000000</v>
      </c>
      <c r="L11" s="2">
        <f t="shared" si="8"/>
        <v>514065000000</v>
      </c>
      <c r="M11" s="2">
        <f t="shared" si="8"/>
        <v>220749000000</v>
      </c>
      <c r="N11" s="2">
        <f t="shared" si="8"/>
        <v>417904000000</v>
      </c>
      <c r="O11" s="2">
        <f t="shared" si="8"/>
        <v>164800000000</v>
      </c>
      <c r="P11" s="2">
        <f t="shared" si="8"/>
        <v>189751000000</v>
      </c>
      <c r="Q11" s="2">
        <f t="shared" si="8"/>
        <v>120381000000</v>
      </c>
      <c r="R11" s="2">
        <f t="shared" si="8"/>
        <v>98232000000</v>
      </c>
      <c r="S11" s="2">
        <f t="shared" si="8"/>
        <v>89222000000</v>
      </c>
      <c r="T11" s="2">
        <f t="shared" si="8"/>
        <v>121971677696</v>
      </c>
      <c r="U11" s="2">
        <f t="shared" si="8"/>
        <v>86576211167</v>
      </c>
      <c r="V11" s="2">
        <f t="shared" si="8"/>
        <v>49260952172</v>
      </c>
      <c r="W11" s="2">
        <f t="shared" si="8"/>
        <v>29170126220</v>
      </c>
      <c r="X11" s="2">
        <f t="shared" si="8"/>
        <v>22617955542</v>
      </c>
      <c r="Y11" s="2">
        <f t="shared" si="8"/>
        <v>49152141710</v>
      </c>
      <c r="Z11" s="2">
        <f t="shared" si="8"/>
        <v>115551742864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-668000000</v>
      </c>
      <c r="E15" s="2">
        <f>IFERROR(INDEX(E51:E500,MATCH($C$15,$C$51:$C$500,0)),"")</f>
        <v>-720000000</v>
      </c>
      <c r="H15" s="2">
        <f>IFERROR(SUM(D15:G15)*(4/MAX(1,COUNT(D15:G15))),"")</f>
        <v>-2776000000</v>
      </c>
      <c r="I15" s="2">
        <f t="shared" ref="I15:Z15" si="12">IFERROR(INDEX(I51:I500,MATCH($C$15,$C$51:$C$500,0)),"")</f>
        <v>-3645000000</v>
      </c>
      <c r="J15" s="2">
        <f t="shared" si="12"/>
        <v>-17171000000</v>
      </c>
      <c r="K15" s="2">
        <f t="shared" si="12"/>
        <v>-27127000000</v>
      </c>
      <c r="L15" s="2">
        <f t="shared" si="12"/>
        <v>-25482000000</v>
      </c>
      <c r="M15" s="2">
        <f t="shared" si="12"/>
        <v>-6100000000</v>
      </c>
      <c r="N15" s="2">
        <f t="shared" si="12"/>
        <v>-7159000000</v>
      </c>
      <c r="O15" s="2">
        <f t="shared" si="12"/>
        <v>-19120000000</v>
      </c>
      <c r="P15" s="2">
        <f t="shared" si="12"/>
        <v>-19341000000</v>
      </c>
      <c r="Q15" s="2">
        <f t="shared" si="12"/>
        <v>-21887000000</v>
      </c>
      <c r="R15" s="2">
        <f t="shared" si="12"/>
        <v>-18961000000</v>
      </c>
      <c r="S15" s="2">
        <f t="shared" si="12"/>
        <v>-21005000000</v>
      </c>
      <c r="T15" s="2">
        <f t="shared" si="12"/>
        <v>-37570245000</v>
      </c>
      <c r="U15" s="2">
        <f t="shared" si="12"/>
        <v>-45491713563</v>
      </c>
      <c r="V15" s="2">
        <f t="shared" si="12"/>
        <v>-50392845734</v>
      </c>
      <c r="W15" s="2">
        <f t="shared" si="12"/>
        <v>-33825884168</v>
      </c>
      <c r="X15" s="2">
        <f t="shared" si="12"/>
        <v>-20526182272</v>
      </c>
      <c r="Y15" s="2">
        <f t="shared" si="12"/>
        <v>-17951480760</v>
      </c>
      <c r="Z15" s="2">
        <f t="shared" si="12"/>
        <v>-24249389000</v>
      </c>
    </row>
    <row r="16" spans="1:26" ht="15.5" x14ac:dyDescent="0.35">
      <c r="C16" t="s">
        <v>29</v>
      </c>
      <c r="D16" s="2">
        <f>IFERROR(INDEX(D51:D500,MATCH($C$16,$C$51:$C$500,0)),"")</f>
        <v>2664000000</v>
      </c>
      <c r="E16" s="2">
        <f>IFERROR(INDEX(E51:E500,MATCH($C$16,$C$51:$C$500,0)),"")</f>
        <v>2385000000</v>
      </c>
      <c r="H16" s="2">
        <f>IFERROR(SUM(D16:G16)*(4/MAX(1,COUNT(D16:G16))),"")</f>
        <v>10098000000</v>
      </c>
      <c r="I16" s="2">
        <f t="shared" ref="I16:Z16" si="13">IFERROR(INDEX(I51:I500,MATCH($C$16,$C$51:$C$500,0)),"")</f>
        <v>17125000000</v>
      </c>
      <c r="J16" s="2">
        <f t="shared" si="13"/>
        <v>83238000000</v>
      </c>
      <c r="K16" s="2">
        <f t="shared" si="13"/>
        <v>132140000000</v>
      </c>
      <c r="L16" s="2">
        <f t="shared" si="13"/>
        <v>112942000000</v>
      </c>
      <c r="M16" s="2">
        <f t="shared" si="13"/>
        <v>34803000000</v>
      </c>
      <c r="N16" s="2">
        <f t="shared" si="13"/>
        <v>27212000000</v>
      </c>
      <c r="O16" s="2">
        <f t="shared" si="13"/>
        <v>78389000000</v>
      </c>
      <c r="P16" s="2">
        <f t="shared" si="13"/>
        <v>76912000000</v>
      </c>
      <c r="Q16" s="2">
        <f t="shared" si="13"/>
        <v>88320000000</v>
      </c>
      <c r="R16" s="2">
        <f t="shared" si="13"/>
        <v>72382000000</v>
      </c>
      <c r="S16" s="2">
        <f t="shared" si="13"/>
        <v>82979000000</v>
      </c>
      <c r="T16" s="2">
        <f t="shared" si="13"/>
        <v>148425178327</v>
      </c>
      <c r="U16" s="2">
        <f t="shared" si="13"/>
        <v>181164283903</v>
      </c>
      <c r="V16" s="2">
        <f t="shared" si="13"/>
        <v>200528842192</v>
      </c>
      <c r="W16" s="2">
        <f t="shared" si="13"/>
        <v>134925474809</v>
      </c>
      <c r="X16" s="2">
        <f t="shared" si="13"/>
        <v>81043156298</v>
      </c>
      <c r="Y16" s="2">
        <f t="shared" si="13"/>
        <v>59114212373</v>
      </c>
      <c r="Z16" s="2">
        <f t="shared" si="13"/>
        <v>75421118402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1287000000000</v>
      </c>
      <c r="E20" s="2">
        <f ca="1">IFERROR(E21*E2,"")</f>
        <v>882750000000</v>
      </c>
      <c r="H20" s="2">
        <f t="shared" ref="H20:Z20" ca="1" si="14">IFERROR(H21*H2,"")</f>
        <v>882750000000</v>
      </c>
      <c r="I20" s="2">
        <f t="shared" ca="1" si="14"/>
        <v>1600500000000</v>
      </c>
      <c r="J20" s="2">
        <f t="shared" ca="1" si="14"/>
        <v>1072500000000</v>
      </c>
      <c r="K20" s="2">
        <f t="shared" ca="1" si="14"/>
        <v>1089000000000</v>
      </c>
      <c r="L20" s="2">
        <f t="shared" ca="1" si="14"/>
        <v>1006500000000</v>
      </c>
      <c r="M20" s="2">
        <f t="shared" ca="1" si="14"/>
        <v>610500000000</v>
      </c>
      <c r="N20" s="2">
        <f t="shared" ca="1" si="14"/>
        <v>607200000000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1377750000000</v>
      </c>
      <c r="S20" s="2">
        <f t="shared" ca="1" si="14"/>
        <v>2062500000000</v>
      </c>
      <c r="T20" s="2">
        <f t="shared" ca="1" si="14"/>
        <v>3093750000000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640837440000</v>
      </c>
      <c r="X20" s="2">
        <f t="shared" ca="1" si="14"/>
        <v>515183040000</v>
      </c>
      <c r="Y20" s="2">
        <f t="shared" ca="1" si="14"/>
        <v>358115040000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1650000000</v>
      </c>
      <c r="E21" s="2">
        <f>IFERROR(INDEX(E51:E500,MATCH($C$7,$C$51:$C$500,0)),"")</f>
        <v>1650000000</v>
      </c>
      <c r="H21" s="2">
        <f>IFERROR(INDEX(D21:G21,COUNT(D21:G21)),"")</f>
        <v>1650000000</v>
      </c>
      <c r="I21" s="2">
        <f t="shared" ref="I21:Z21" si="15">IFERROR(INDEX(I51:I500,MATCH($C$7,$C$51:$C$500,0)),"")</f>
        <v>1650000000</v>
      </c>
      <c r="J21" s="2">
        <f t="shared" si="15"/>
        <v>1650000000</v>
      </c>
      <c r="K21" s="2">
        <f t="shared" si="15"/>
        <v>1650000000</v>
      </c>
      <c r="L21" s="2">
        <f t="shared" si="15"/>
        <v>1650000000</v>
      </c>
      <c r="M21" s="2">
        <f t="shared" si="15"/>
        <v>1650000000</v>
      </c>
      <c r="N21" s="2">
        <f t="shared" si="15"/>
        <v>1650000000</v>
      </c>
      <c r="O21" s="2">
        <f t="shared" si="15"/>
        <v>1650000000</v>
      </c>
      <c r="P21" s="2">
        <f t="shared" si="15"/>
        <v>1650000000</v>
      </c>
      <c r="Q21" s="2">
        <f t="shared" si="15"/>
        <v>1650000000</v>
      </c>
      <c r="R21" s="2">
        <f t="shared" si="15"/>
        <v>1650000000</v>
      </c>
      <c r="S21" s="2">
        <f t="shared" si="15"/>
        <v>1650000000</v>
      </c>
      <c r="T21" s="2">
        <f t="shared" si="15"/>
        <v>1650000000</v>
      </c>
      <c r="U21" s="2">
        <f t="shared" si="15"/>
        <v>1650000000</v>
      </c>
      <c r="V21" s="2">
        <f t="shared" si="15"/>
        <v>1650000000</v>
      </c>
      <c r="W21" s="2">
        <f t="shared" si="15"/>
        <v>1440000000</v>
      </c>
      <c r="X21" s="2">
        <f t="shared" si="15"/>
        <v>1440000000</v>
      </c>
      <c r="Y21" s="2">
        <f t="shared" si="15"/>
        <v>1440000000</v>
      </c>
      <c r="Z21" s="2">
        <f t="shared" si="15"/>
        <v>1440000000</v>
      </c>
    </row>
    <row r="23" spans="1:26" ht="15.5" x14ac:dyDescent="0.35">
      <c r="B23" t="s">
        <v>54</v>
      </c>
      <c r="C23" t="s">
        <v>55</v>
      </c>
      <c r="D23" s="3">
        <f>IFERROR(D5/D6*100,"")</f>
        <v>1.4134540429576286</v>
      </c>
      <c r="E23" s="3">
        <f>IFERROR(E5/E6*100,"")</f>
        <v>0.30983656723184333</v>
      </c>
      <c r="H23" s="3">
        <f t="shared" ref="H23:Z23" si="16">IFERROR(H5/H6*100,"")</f>
        <v>3.4787548735152782</v>
      </c>
      <c r="I23" s="3">
        <f t="shared" si="16"/>
        <v>0.23761171800946185</v>
      </c>
      <c r="J23" s="3">
        <f t="shared" si="16"/>
        <v>4.349310233658743</v>
      </c>
      <c r="K23" s="3">
        <f t="shared" si="16"/>
        <v>7.5374837962166321</v>
      </c>
      <c r="L23" s="3">
        <f t="shared" si="16"/>
        <v>6.230902449273942</v>
      </c>
      <c r="M23" s="3">
        <f t="shared" si="16"/>
        <v>3.3564315122513606</v>
      </c>
      <c r="N23" s="3">
        <f t="shared" si="16"/>
        <v>0.98837055373902916</v>
      </c>
      <c r="O23" s="3">
        <f t="shared" si="16"/>
        <v>4.4280540595602584</v>
      </c>
      <c r="P23" s="3">
        <f t="shared" si="16"/>
        <v>6.2739580784601579</v>
      </c>
      <c r="Q23" s="3">
        <f t="shared" si="16"/>
        <v>4.866578548277575</v>
      </c>
      <c r="R23" s="3">
        <f t="shared" si="16"/>
        <v>4.2776663541961879</v>
      </c>
      <c r="S23" s="3">
        <f t="shared" si="16"/>
        <v>6.9710688689215319</v>
      </c>
      <c r="T23" s="3">
        <f t="shared" si="16"/>
        <v>9.062779465812504</v>
      </c>
      <c r="U23" s="3">
        <f t="shared" si="16"/>
        <v>12.495562366630626</v>
      </c>
      <c r="V23" s="3">
        <f t="shared" si="16"/>
        <v>15.19317682624618</v>
      </c>
      <c r="W23" s="3">
        <f t="shared" si="16"/>
        <v>10.124615544758321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0.42850829838814075</v>
      </c>
      <c r="E24" s="4">
        <f>IFERROR(_xlfn.RRI(5,J23,E23),"")</f>
        <v>-0.41042038778183032</v>
      </c>
      <c r="H24" s="4">
        <f t="shared" ref="H24:Z24" si="17">IFERROR(_xlfn.RRI(5,M23,H23),"")</f>
        <v>7.1849034703961312E-3</v>
      </c>
      <c r="I24" s="4">
        <f t="shared" si="17"/>
        <v>-0.24804887873759573</v>
      </c>
      <c r="J24" s="4">
        <f t="shared" si="17"/>
        <v>-3.5821602591404877E-3</v>
      </c>
      <c r="K24" s="4">
        <f t="shared" si="17"/>
        <v>3.7377814330632697E-2</v>
      </c>
      <c r="L24" s="4">
        <f t="shared" si="17"/>
        <v>5.0667849240668916E-2</v>
      </c>
      <c r="M24" s="4">
        <f t="shared" si="17"/>
        <v>-4.7348235032623087E-2</v>
      </c>
      <c r="N24" s="4">
        <f t="shared" si="17"/>
        <v>-0.32341232074428661</v>
      </c>
      <c r="O24" s="4">
        <f t="shared" si="17"/>
        <v>-0.13345663662693108</v>
      </c>
      <c r="P24" s="4">
        <f t="shared" si="17"/>
        <v>-0.12872117127418004</v>
      </c>
      <c r="Q24" s="4">
        <f t="shared" si="17"/>
        <v>-0.20362974764996877</v>
      </c>
      <c r="R24" s="4">
        <f t="shared" si="17"/>
        <v>-0.15828382422455189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8.19</v>
      </c>
      <c r="J25" s="3">
        <f t="shared" si="18"/>
        <v>40.14</v>
      </c>
      <c r="K25" s="3">
        <f t="shared" si="18"/>
        <v>63.81</v>
      </c>
      <c r="L25" s="3">
        <f t="shared" si="18"/>
        <v>53.14</v>
      </c>
      <c r="M25" s="3">
        <f t="shared" si="18"/>
        <v>17.440000000000001</v>
      </c>
      <c r="N25" s="3">
        <f t="shared" si="18"/>
        <v>12.18</v>
      </c>
      <c r="O25" s="3">
        <f t="shared" si="18"/>
        <v>36.01</v>
      </c>
      <c r="P25" s="3">
        <f t="shared" si="18"/>
        <v>34.979999999999997</v>
      </c>
      <c r="Q25" s="3">
        <f t="shared" si="18"/>
        <v>40.369999999999997</v>
      </c>
      <c r="R25" s="3">
        <f t="shared" si="18"/>
        <v>32.46</v>
      </c>
      <c r="S25" s="3">
        <f t="shared" si="18"/>
        <v>37.659999999999997</v>
      </c>
      <c r="T25" s="3">
        <f t="shared" si="18"/>
        <v>67.36</v>
      </c>
      <c r="U25" s="3">
        <f t="shared" si="18"/>
        <v>82.44</v>
      </c>
      <c r="V25" s="3">
        <f t="shared" si="18"/>
        <v>91.22</v>
      </c>
      <c r="W25" s="3">
        <f t="shared" si="18"/>
        <v>70.400000000000006</v>
      </c>
      <c r="X25" s="3">
        <f t="shared" si="18"/>
        <v>42.14</v>
      </c>
      <c r="Y25" s="3">
        <f t="shared" si="18"/>
        <v>28.66</v>
      </c>
      <c r="Z25" s="3">
        <f t="shared" si="18"/>
        <v>35.630000000000003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-7.6307701316443599E-2</v>
      </c>
      <c r="J26" s="4">
        <f t="shared" si="19"/>
        <v>2.1952826958618443E-2</v>
      </c>
      <c r="K26" s="4">
        <f t="shared" si="19"/>
        <v>0.12775247242721766</v>
      </c>
      <c r="L26" s="4">
        <f t="shared" si="19"/>
        <v>5.6507440976188317E-2</v>
      </c>
      <c r="M26" s="4">
        <f t="shared" si="19"/>
        <v>-0.11683958878394063</v>
      </c>
      <c r="N26" s="4">
        <f t="shared" si="19"/>
        <v>-0.20209094340184586</v>
      </c>
      <c r="O26" s="4">
        <f t="shared" si="19"/>
        <v>-0.11772452204124051</v>
      </c>
      <c r="P26" s="4">
        <f t="shared" si="19"/>
        <v>-0.15756507263399389</v>
      </c>
      <c r="Q26" s="4">
        <f t="shared" si="19"/>
        <v>-0.15044062587202311</v>
      </c>
      <c r="R26" s="4">
        <f t="shared" si="19"/>
        <v>-0.14344516425609877</v>
      </c>
      <c r="S26" s="4">
        <f t="shared" si="19"/>
        <v>-2.2228989572210867E-2</v>
      </c>
      <c r="T26" s="4">
        <f t="shared" si="19"/>
        <v>0.18638371993372216</v>
      </c>
      <c r="U26" s="4">
        <f t="shared" si="19"/>
        <v>0.18267231923749438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128.6139393939394</v>
      </c>
      <c r="E27" s="3">
        <f>IFERROR(E4/E21,"")</f>
        <v>128.19999999999999</v>
      </c>
      <c r="H27" s="3">
        <f t="shared" ref="H27:Z27" si="20">IFERROR(H4/H21,"")</f>
        <v>513.62787878787879</v>
      </c>
      <c r="I27" s="3">
        <f t="shared" si="20"/>
        <v>508.57878787878786</v>
      </c>
      <c r="J27" s="3">
        <f t="shared" si="20"/>
        <v>475.9187878787879</v>
      </c>
      <c r="K27" s="3">
        <f t="shared" si="20"/>
        <v>398.61212121212122</v>
      </c>
      <c r="L27" s="3">
        <f t="shared" si="20"/>
        <v>327.39030303030302</v>
      </c>
      <c r="M27" s="3">
        <f t="shared" si="20"/>
        <v>312.87515151515152</v>
      </c>
      <c r="N27" s="3">
        <f t="shared" si="20"/>
        <v>397.46303030303028</v>
      </c>
      <c r="O27" s="3">
        <f t="shared" si="20"/>
        <v>477.68060606060607</v>
      </c>
      <c r="P27" s="3">
        <f t="shared" si="20"/>
        <v>414.4490909090909</v>
      </c>
      <c r="Q27" s="3">
        <f t="shared" si="20"/>
        <v>402.60242424242426</v>
      </c>
      <c r="R27" s="3">
        <f t="shared" si="20"/>
        <v>290.34787878787881</v>
      </c>
      <c r="S27" s="3">
        <f t="shared" si="20"/>
        <v>323.12121212121212</v>
      </c>
      <c r="T27" s="3">
        <f t="shared" si="20"/>
        <v>357.94996389818181</v>
      </c>
      <c r="U27" s="3">
        <f t="shared" si="20"/>
        <v>371.57608325393937</v>
      </c>
      <c r="V27" s="3">
        <f t="shared" si="20"/>
        <v>350.7950563690909</v>
      </c>
      <c r="W27" s="3">
        <f t="shared" si="20"/>
        <v>279.34401857291664</v>
      </c>
      <c r="X27" s="3">
        <f t="shared" si="20"/>
        <v>186.99376315208335</v>
      </c>
      <c r="Y27" s="3">
        <f t="shared" si="20"/>
        <v>158.69088742638888</v>
      </c>
      <c r="Z27" s="3">
        <f t="shared" si="20"/>
        <v>174.15473907638889</v>
      </c>
    </row>
    <row r="28" spans="1:26" ht="15.5" x14ac:dyDescent="0.35">
      <c r="C28" t="s">
        <v>61</v>
      </c>
      <c r="D28" s="4">
        <f>IFERROR(_xlfn.RRI(5,I27,D27),"")</f>
        <v>-0.24039824466322324</v>
      </c>
      <c r="E28" s="4">
        <f>IFERROR(_xlfn.RRI(5,J27,E27),"")</f>
        <v>-0.23074374713961188</v>
      </c>
      <c r="H28" s="4">
        <f t="shared" ref="H28:Z28" si="21">IFERROR(_xlfn.RRI(5,M27,H27),"")</f>
        <v>0.10421973083311808</v>
      </c>
      <c r="I28" s="4">
        <f t="shared" si="21"/>
        <v>5.0539292476547981E-2</v>
      </c>
      <c r="J28" s="4">
        <f t="shared" si="21"/>
        <v>-7.3874599697365539E-4</v>
      </c>
      <c r="K28" s="4">
        <f t="shared" si="21"/>
        <v>-7.7619849528050011E-3</v>
      </c>
      <c r="L28" s="4">
        <f t="shared" si="21"/>
        <v>-4.0515672459229046E-2</v>
      </c>
      <c r="M28" s="4">
        <f t="shared" si="21"/>
        <v>1.505712285701466E-2</v>
      </c>
      <c r="N28" s="4">
        <f t="shared" si="21"/>
        <v>4.2284439176425437E-2</v>
      </c>
      <c r="O28" s="4">
        <f t="shared" si="21"/>
        <v>5.9407534346117119E-2</v>
      </c>
      <c r="P28" s="4">
        <f t="shared" si="21"/>
        <v>2.2079523749873209E-2</v>
      </c>
      <c r="Q28" s="4">
        <f t="shared" si="21"/>
        <v>2.7932469102604163E-2</v>
      </c>
      <c r="R28" s="4">
        <f t="shared" si="21"/>
        <v>7.7570758967882014E-3</v>
      </c>
      <c r="S28" s="4">
        <f t="shared" si="21"/>
        <v>0.11559785236613429</v>
      </c>
      <c r="T28" s="4">
        <f t="shared" si="21"/>
        <v>0.17666833608471499</v>
      </c>
      <c r="U28" s="4">
        <f t="shared" si="21"/>
        <v>0.16365031424089249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-0.79596412556053819</v>
      </c>
      <c r="J29" s="4">
        <f t="shared" si="22"/>
        <v>-0.37094499294781386</v>
      </c>
      <c r="K29" s="4">
        <f t="shared" si="22"/>
        <v>0.20079036507339107</v>
      </c>
      <c r="L29" s="4">
        <f t="shared" si="22"/>
        <v>2.0470183486238533</v>
      </c>
      <c r="M29" s="4">
        <f t="shared" si="22"/>
        <v>0.4318555008210182</v>
      </c>
      <c r="N29" s="4">
        <f t="shared" si="22"/>
        <v>-0.66176062204943076</v>
      </c>
      <c r="O29" s="4">
        <f t="shared" si="22"/>
        <v>2.9445397369925706E-2</v>
      </c>
      <c r="P29" s="4">
        <f t="shared" si="22"/>
        <v>-0.13351498637602183</v>
      </c>
      <c r="Q29" s="4">
        <f t="shared" si="22"/>
        <v>0.2436845348120763</v>
      </c>
      <c r="R29" s="4">
        <f t="shared" si="22"/>
        <v>-0.13807753584705248</v>
      </c>
      <c r="S29" s="4">
        <f t="shared" si="22"/>
        <v>-0.44091448931116395</v>
      </c>
      <c r="T29" s="4">
        <f t="shared" si="22"/>
        <v>-0.18292091217855408</v>
      </c>
      <c r="U29" s="4">
        <f t="shared" si="22"/>
        <v>-9.6250822188116661E-2</v>
      </c>
      <c r="V29" s="4">
        <f t="shared" si="22"/>
        <v>0.29573863636363623</v>
      </c>
      <c r="W29" s="4">
        <f t="shared" si="22"/>
        <v>0.67062173706691985</v>
      </c>
      <c r="X29" s="4">
        <f t="shared" si="22"/>
        <v>0.47034193998604329</v>
      </c>
      <c r="Y29" s="4">
        <f t="shared" si="22"/>
        <v>-0.19562166713443732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9.9278440812484228E-3</v>
      </c>
      <c r="I30" s="4">
        <f t="shared" si="23"/>
        <v>6.8625153769550626E-2</v>
      </c>
      <c r="J30" s="4">
        <f t="shared" si="23"/>
        <v>0.193939578233568</v>
      </c>
      <c r="K30" s="4">
        <f t="shared" si="23"/>
        <v>0.2175440675016754</v>
      </c>
      <c r="L30" s="4">
        <f t="shared" si="23"/>
        <v>4.6392791005803416E-2</v>
      </c>
      <c r="M30" s="4">
        <f t="shared" si="23"/>
        <v>-0.2128194884525185</v>
      </c>
      <c r="N30" s="4">
        <f t="shared" si="23"/>
        <v>-0.16793140592230391</v>
      </c>
      <c r="O30" s="4">
        <f t="shared" si="23"/>
        <v>0.15256762902487572</v>
      </c>
      <c r="P30" s="4">
        <f t="shared" si="23"/>
        <v>2.9425224373545368E-2</v>
      </c>
      <c r="Q30" s="4">
        <f t="shared" si="23"/>
        <v>0.38662085606816476</v>
      </c>
      <c r="R30" s="4">
        <f t="shared" si="23"/>
        <v>-0.1014273656569445</v>
      </c>
      <c r="S30" s="4">
        <f t="shared" si="23"/>
        <v>-9.7300615420306769E-2</v>
      </c>
      <c r="T30" s="4">
        <f t="shared" si="23"/>
        <v>-3.6671142115584761E-2</v>
      </c>
      <c r="U30" s="4">
        <f t="shared" si="23"/>
        <v>5.9239794026582873E-2</v>
      </c>
      <c r="V30" s="4">
        <f t="shared" si="23"/>
        <v>0.25578152043919111</v>
      </c>
      <c r="W30" s="4">
        <f t="shared" si="23"/>
        <v>0.49386810481868415</v>
      </c>
      <c r="X30" s="4">
        <f t="shared" si="23"/>
        <v>0.17835224306010117</v>
      </c>
      <c r="Y30" s="4">
        <f t="shared" si="23"/>
        <v>-8.8793745906720081E-2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867.53</v>
      </c>
      <c r="E32" s="3">
        <f>IFERROR(INDEX(E51:E500,MATCH($A$32,$C$51:$C$500,0)),"")</f>
        <v>857.77</v>
      </c>
      <c r="H32" s="3">
        <f>IFERROR(INDEX(D32:G32,COUNT(D32:G32)),"")</f>
        <v>857.77</v>
      </c>
      <c r="I32" s="3">
        <f t="shared" ref="I32:Z32" si="24">IFERROR(INDEX(I51:I500,MATCH($C$32,$C$51:$C$500,0)),"")</f>
        <v>855.11</v>
      </c>
      <c r="J32" s="3">
        <f t="shared" si="24"/>
        <v>865.08</v>
      </c>
      <c r="K32" s="3">
        <f t="shared" si="24"/>
        <v>847.45</v>
      </c>
      <c r="L32" s="3">
        <f t="shared" si="24"/>
        <v>799.58</v>
      </c>
      <c r="M32" s="3">
        <f t="shared" si="24"/>
        <v>755.76</v>
      </c>
      <c r="N32" s="3">
        <f t="shared" si="24"/>
        <v>734.39</v>
      </c>
      <c r="O32" s="3">
        <f t="shared" si="24"/>
        <v>733.68</v>
      </c>
      <c r="P32" s="3">
        <f t="shared" si="24"/>
        <v>715.19</v>
      </c>
      <c r="Q32" s="3">
        <f t="shared" si="24"/>
        <v>686.32</v>
      </c>
      <c r="R32" s="3">
        <f t="shared" si="24"/>
        <v>668.92</v>
      </c>
      <c r="S32" s="3">
        <f t="shared" si="24"/>
        <v>658.3</v>
      </c>
      <c r="T32" s="3">
        <f t="shared" si="24"/>
        <v>671.16</v>
      </c>
      <c r="U32" s="3">
        <f t="shared" si="24"/>
        <v>670.32</v>
      </c>
      <c r="V32" s="3">
        <f t="shared" si="24"/>
        <v>616.55999999999995</v>
      </c>
      <c r="W32" s="3">
        <f t="shared" si="24"/>
        <v>653.61</v>
      </c>
      <c r="X32" s="3">
        <f t="shared" si="24"/>
        <v>652.42999999999995</v>
      </c>
      <c r="Y32" s="3">
        <f t="shared" si="24"/>
        <v>608.15</v>
      </c>
      <c r="Z32" s="3">
        <f t="shared" si="24"/>
        <v>603.47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0.62</v>
      </c>
      <c r="E33" s="3">
        <f>IFERROR(INDEX(E51:E500,MATCH($A$33,$C$51:$C$500,0)),"")</f>
        <v>0.93</v>
      </c>
      <c r="H33" s="3">
        <f>IFERROR(INDEX(D33:G33,COUNT(D33:G33)),"")</f>
        <v>0.93</v>
      </c>
      <c r="I33" s="3">
        <f t="shared" ref="I33:Z33" si="25">IFERROR(INDEX(I51:I500,MATCH($C$33,$C$51:$C$500,0)),"")</f>
        <v>1.1299999999999999</v>
      </c>
      <c r="J33" s="3">
        <f t="shared" si="25"/>
        <v>0.75</v>
      </c>
      <c r="K33" s="3">
        <f t="shared" si="25"/>
        <v>0.78</v>
      </c>
      <c r="L33" s="3">
        <f t="shared" si="25"/>
        <v>0.76</v>
      </c>
      <c r="M33" s="3">
        <f t="shared" si="25"/>
        <v>0.49</v>
      </c>
      <c r="N33" s="3">
        <f t="shared" si="25"/>
        <v>0.5</v>
      </c>
      <c r="O33" s="3">
        <f t="shared" si="25"/>
        <v>0.55000000000000004</v>
      </c>
      <c r="P33" s="3">
        <f t="shared" si="25"/>
        <v>0.66</v>
      </c>
      <c r="Q33" s="3">
        <f t="shared" si="25"/>
        <v>0.76</v>
      </c>
      <c r="R33" s="3">
        <f t="shared" si="25"/>
        <v>1.25</v>
      </c>
      <c r="S33" s="3">
        <f t="shared" si="25"/>
        <v>1.9</v>
      </c>
      <c r="T33" s="3">
        <f t="shared" si="25"/>
        <v>2.79</v>
      </c>
      <c r="U33" s="3">
        <f t="shared" si="25"/>
        <v>1.1599999999999999</v>
      </c>
      <c r="V33" s="3">
        <f t="shared" si="25"/>
        <v>1.1499999999999999</v>
      </c>
      <c r="W33" s="3">
        <f t="shared" si="25"/>
        <v>0.78</v>
      </c>
      <c r="X33" s="3">
        <f t="shared" si="25"/>
        <v>0.63</v>
      </c>
      <c r="Y33" s="3">
        <f t="shared" si="25"/>
        <v>0.47</v>
      </c>
      <c r="Z33" s="3">
        <f t="shared" si="25"/>
        <v>0.8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442.15</v>
      </c>
      <c r="E34" s="3">
        <f>IFERROR(INDEX(E51:E500,MATCH($A$34,$C$51:$C$500,0)),"")</f>
        <v>787.13</v>
      </c>
      <c r="H34" s="3">
        <f>IFERROR(INDEX(D34:G34,COUNT(D34:G34)),"")</f>
        <v>787.13</v>
      </c>
      <c r="I34" s="3">
        <f t="shared" ref="I34:Z34" si="26">IFERROR(INDEX(I51:I500,MATCH($C$34,$C$51:$C$500,0)),"")</f>
        <v>118.44</v>
      </c>
      <c r="J34" s="3">
        <f t="shared" si="26"/>
        <v>16.190000000000001</v>
      </c>
      <c r="K34" s="3">
        <f t="shared" si="26"/>
        <v>10.34</v>
      </c>
      <c r="L34" s="3">
        <f t="shared" si="26"/>
        <v>11.48</v>
      </c>
      <c r="M34" s="3">
        <f t="shared" si="26"/>
        <v>21.22</v>
      </c>
      <c r="N34" s="3">
        <f t="shared" si="26"/>
        <v>30.21</v>
      </c>
      <c r="O34" s="3">
        <f t="shared" si="26"/>
        <v>11.22</v>
      </c>
      <c r="P34" s="3">
        <f t="shared" si="26"/>
        <v>13.49</v>
      </c>
      <c r="Q34" s="3">
        <f t="shared" si="26"/>
        <v>13</v>
      </c>
      <c r="R34" s="3">
        <f t="shared" si="26"/>
        <v>25.72</v>
      </c>
      <c r="S34" s="3">
        <f t="shared" si="26"/>
        <v>33.19</v>
      </c>
      <c r="T34" s="3">
        <f t="shared" si="26"/>
        <v>27.84</v>
      </c>
      <c r="U34" s="3">
        <f t="shared" si="26"/>
        <v>9.4600000000000009</v>
      </c>
      <c r="V34" s="3">
        <f t="shared" si="26"/>
        <v>7.78</v>
      </c>
      <c r="W34" s="3">
        <f t="shared" si="26"/>
        <v>7.24</v>
      </c>
      <c r="X34" s="3">
        <f t="shared" si="26"/>
        <v>9.73</v>
      </c>
      <c r="Y34" s="3">
        <f t="shared" si="26"/>
        <v>9.94</v>
      </c>
      <c r="Z34" s="3">
        <f t="shared" si="26"/>
        <v>13.47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4.1500000000000004</v>
      </c>
      <c r="E35" s="3">
        <f>IFERROR(INDEX(E51:E500,MATCH($A$35,$C$51:$C$500,0)),"")</f>
        <v>6.19</v>
      </c>
      <c r="H35" s="3">
        <f>IFERROR(INDEX(D35:G35,COUNT(D35:G35)),"")</f>
        <v>6.19</v>
      </c>
      <c r="I35" s="3">
        <f t="shared" ref="I35:Z35" si="27">IFERROR(INDEX(I51:I500,MATCH($C$35,$C$51:$C$500,0)),"")</f>
        <v>1.9</v>
      </c>
      <c r="J35" s="3">
        <f t="shared" si="27"/>
        <v>1.36</v>
      </c>
      <c r="K35" s="3">
        <f t="shared" si="27"/>
        <v>1.65</v>
      </c>
      <c r="L35" s="3">
        <f t="shared" si="27"/>
        <v>1.86</v>
      </c>
      <c r="M35" s="3">
        <f t="shared" si="27"/>
        <v>1.18</v>
      </c>
      <c r="N35" s="3">
        <f t="shared" si="27"/>
        <v>0.92</v>
      </c>
      <c r="O35" s="3">
        <f t="shared" si="27"/>
        <v>0.84</v>
      </c>
      <c r="P35" s="3">
        <f t="shared" si="27"/>
        <v>1.1399999999999999</v>
      </c>
      <c r="Q35" s="3">
        <f t="shared" si="27"/>
        <v>1.3</v>
      </c>
      <c r="R35" s="3">
        <f t="shared" si="27"/>
        <v>2.87</v>
      </c>
      <c r="S35" s="3">
        <f t="shared" si="27"/>
        <v>3.86</v>
      </c>
      <c r="T35" s="3">
        <f t="shared" si="27"/>
        <v>5.22</v>
      </c>
      <c r="U35" s="3">
        <f t="shared" si="27"/>
        <v>2.09</v>
      </c>
      <c r="V35" s="3">
        <f t="shared" si="27"/>
        <v>2.02</v>
      </c>
      <c r="W35" s="3">
        <f t="shared" si="27"/>
        <v>1.82</v>
      </c>
      <c r="X35" s="3">
        <f t="shared" si="27"/>
        <v>2.19</v>
      </c>
      <c r="Y35" s="3">
        <f t="shared" si="27"/>
        <v>1.79</v>
      </c>
      <c r="Z35" s="3">
        <f t="shared" si="27"/>
        <v>2.75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212213000000</v>
      </c>
      <c r="E51" s="5">
        <v>211530000000</v>
      </c>
      <c r="F51" s="5">
        <v>222710000000</v>
      </c>
      <c r="G51" s="5">
        <v>214945000000</v>
      </c>
      <c r="I51" s="5">
        <v>839155000000</v>
      </c>
      <c r="J51" s="5">
        <v>785266000000</v>
      </c>
      <c r="K51" s="5">
        <v>657710000000</v>
      </c>
      <c r="L51" s="5">
        <v>540194000000</v>
      </c>
      <c r="M51" s="5">
        <v>516244000000</v>
      </c>
      <c r="N51" s="5">
        <v>655814000000</v>
      </c>
      <c r="O51" s="5">
        <v>788173000000</v>
      </c>
      <c r="P51" s="5">
        <v>683841000000</v>
      </c>
      <c r="Q51" s="5">
        <v>664294000000</v>
      </c>
      <c r="R51" s="5">
        <v>479074000000</v>
      </c>
      <c r="S51" s="5">
        <v>533150000000</v>
      </c>
      <c r="T51" s="5">
        <v>590617440432</v>
      </c>
      <c r="U51" s="5">
        <v>613100537369</v>
      </c>
      <c r="V51" s="5">
        <v>578811843009</v>
      </c>
      <c r="W51" s="5">
        <v>402255386745</v>
      </c>
      <c r="X51" s="5">
        <v>269271018939</v>
      </c>
      <c r="Y51" s="5">
        <v>228514877894</v>
      </c>
      <c r="Z51" s="5">
        <v>250782824270</v>
      </c>
    </row>
    <row r="52" spans="2:26" ht="15.5" x14ac:dyDescent="0.35">
      <c r="C52" t="s">
        <v>970</v>
      </c>
      <c r="D52" s="5">
        <v>26302000000</v>
      </c>
      <c r="E52" s="5">
        <v>25033000000</v>
      </c>
      <c r="F52" s="5">
        <v>25705000000</v>
      </c>
      <c r="G52" s="5">
        <v>26814000000</v>
      </c>
      <c r="I52" s="5">
        <v>105198000000</v>
      </c>
      <c r="J52" s="5">
        <v>121244000000</v>
      </c>
      <c r="K52" s="5">
        <v>144558000000</v>
      </c>
      <c r="L52" s="5">
        <v>135228000000</v>
      </c>
      <c r="M52" s="5">
        <v>129966000000</v>
      </c>
      <c r="N52" s="5">
        <v>158556000000</v>
      </c>
      <c r="O52" s="5">
        <v>187061000000</v>
      </c>
      <c r="P52" s="5">
        <v>201442000000</v>
      </c>
      <c r="Q52" s="5">
        <v>298207000000</v>
      </c>
      <c r="R52" s="5">
        <v>341630000000</v>
      </c>
      <c r="S52" s="5">
        <v>415935000000</v>
      </c>
      <c r="T52" s="5">
        <v>469269173500</v>
      </c>
      <c r="U52" s="5">
        <v>482080934947</v>
      </c>
      <c r="V52" s="5">
        <v>428693998908</v>
      </c>
      <c r="W52" s="5">
        <v>276696135299</v>
      </c>
      <c r="X52" s="5">
        <v>167119959832</v>
      </c>
      <c r="Y52" s="5">
        <v>141808512595</v>
      </c>
      <c r="Z52" s="5">
        <v>174330203431</v>
      </c>
    </row>
    <row r="53" spans="2:26" ht="15.5" x14ac:dyDescent="0.35">
      <c r="C53" t="s">
        <v>971</v>
      </c>
      <c r="D53" s="5">
        <v>168046000000</v>
      </c>
      <c r="E53" s="5">
        <v>171211000000</v>
      </c>
      <c r="F53" s="5">
        <v>179196000000</v>
      </c>
      <c r="G53" s="5">
        <v>174583000000</v>
      </c>
      <c r="I53" s="5">
        <v>678147000000</v>
      </c>
      <c r="J53" s="5">
        <v>612900000000</v>
      </c>
      <c r="K53" s="5">
        <v>458099000000</v>
      </c>
      <c r="L53" s="5">
        <v>360096000000</v>
      </c>
      <c r="M53" s="5">
        <v>343087000000</v>
      </c>
      <c r="N53" s="5">
        <v>453220000000</v>
      </c>
      <c r="O53" s="5">
        <v>554419000000</v>
      </c>
      <c r="P53" s="5">
        <v>441286000000</v>
      </c>
      <c r="Q53" s="5">
        <v>331050000000</v>
      </c>
      <c r="R53" s="5">
        <v>102818000000</v>
      </c>
      <c r="S53" s="5">
        <v>88063000000</v>
      </c>
      <c r="T53" s="5">
        <v>92056137325</v>
      </c>
      <c r="U53" s="5">
        <v>105049286993</v>
      </c>
      <c r="V53" s="5">
        <v>128694221024</v>
      </c>
      <c r="W53" s="5">
        <v>106210197506</v>
      </c>
      <c r="X53" s="5">
        <v>76058029006</v>
      </c>
      <c r="Y53" s="5">
        <v>63108836911</v>
      </c>
      <c r="Z53" s="5">
        <v>60566858853</v>
      </c>
    </row>
    <row r="54" spans="2:26" ht="15.5" x14ac:dyDescent="0.35">
      <c r="C54" t="s">
        <v>972</v>
      </c>
      <c r="D54" s="5">
        <v>7739000000</v>
      </c>
      <c r="E54" s="5">
        <v>6428000000</v>
      </c>
      <c r="F54" s="5">
        <v>5456000000</v>
      </c>
      <c r="G54" s="5">
        <v>4200000000</v>
      </c>
      <c r="I54" s="5">
        <v>15533000000</v>
      </c>
      <c r="J54" s="5">
        <v>7182000000</v>
      </c>
      <c r="K54" s="5">
        <v>2580000000</v>
      </c>
      <c r="L54" s="5">
        <v>400000000</v>
      </c>
      <c r="M54" s="5">
        <v>191000000</v>
      </c>
      <c r="N54" s="5">
        <v>1349000000</v>
      </c>
      <c r="O54" s="5">
        <v>1949000000</v>
      </c>
      <c r="P54" s="5">
        <v>1717000000</v>
      </c>
      <c r="Q54" s="5">
        <v>1719000000</v>
      </c>
      <c r="R54" s="5">
        <v>1186000000</v>
      </c>
      <c r="U54" s="5">
        <v>406252114</v>
      </c>
      <c r="V54" s="5">
        <v>500599040</v>
      </c>
      <c r="W54" s="5">
        <v>728173144</v>
      </c>
      <c r="X54" s="5">
        <v>3782424394</v>
      </c>
      <c r="Y54" s="5">
        <v>3638133038</v>
      </c>
      <c r="Z54" s="5">
        <v>896277090</v>
      </c>
    </row>
    <row r="55" spans="2:26" ht="15.5" x14ac:dyDescent="0.35">
      <c r="C55" t="s">
        <v>973</v>
      </c>
      <c r="S55" s="5">
        <v>193000000</v>
      </c>
      <c r="T55" s="5">
        <v>203840000</v>
      </c>
      <c r="W55" s="5">
        <v>1925286750</v>
      </c>
      <c r="X55" s="5">
        <v>5941315750</v>
      </c>
    </row>
    <row r="56" spans="2:26" ht="15.5" x14ac:dyDescent="0.35">
      <c r="C56" t="s">
        <v>519</v>
      </c>
      <c r="D56" s="5">
        <v>10126000000</v>
      </c>
      <c r="E56" s="5">
        <v>8858000000</v>
      </c>
      <c r="F56" s="5">
        <v>12353000000</v>
      </c>
      <c r="G56" s="5">
        <v>9348000000</v>
      </c>
      <c r="I56" s="5">
        <v>40277000000</v>
      </c>
      <c r="J56" s="5">
        <v>43940000000</v>
      </c>
      <c r="K56" s="5">
        <v>52473000000</v>
      </c>
      <c r="L56" s="5">
        <v>44470000000</v>
      </c>
      <c r="M56" s="5">
        <v>43000000000</v>
      </c>
      <c r="N56" s="5">
        <v>42689000000</v>
      </c>
      <c r="O56" s="5">
        <v>44744000000</v>
      </c>
      <c r="P56" s="5">
        <v>39396000000</v>
      </c>
      <c r="Q56" s="5">
        <v>33318000000</v>
      </c>
      <c r="R56" s="5">
        <v>33440000000</v>
      </c>
      <c r="S56" s="5">
        <v>28959000000</v>
      </c>
      <c r="T56" s="5">
        <v>29088289607</v>
      </c>
      <c r="U56" s="5">
        <v>25564063315</v>
      </c>
      <c r="V56" s="5">
        <v>20923024037</v>
      </c>
      <c r="W56" s="5">
        <v>16695594046</v>
      </c>
      <c r="X56" s="5">
        <v>16369289957</v>
      </c>
      <c r="Y56" s="5">
        <v>19959395350</v>
      </c>
      <c r="Z56" s="5">
        <v>14989484896</v>
      </c>
    </row>
    <row r="57" spans="2:26" ht="15.5" x14ac:dyDescent="0.35">
      <c r="C57" t="s">
        <v>87</v>
      </c>
      <c r="D57" s="5">
        <v>-223207000000</v>
      </c>
      <c r="E57" s="5">
        <v>-224274000000</v>
      </c>
      <c r="F57" s="5">
        <v>-253869000000</v>
      </c>
      <c r="G57" s="5">
        <v>-224478000000</v>
      </c>
      <c r="I57" s="5">
        <v>-892720000000</v>
      </c>
      <c r="J57" s="5">
        <v>-776675000000</v>
      </c>
      <c r="K57" s="5">
        <v>-581675000000</v>
      </c>
      <c r="L57" s="5">
        <v>-477222000000</v>
      </c>
      <c r="M57" s="5">
        <v>-507888000000</v>
      </c>
      <c r="N57" s="5">
        <v>-642147000000</v>
      </c>
      <c r="O57" s="5">
        <v>-748176000000</v>
      </c>
      <c r="P57" s="5">
        <v>-654579000000</v>
      </c>
      <c r="Q57" s="5">
        <v>-622856000000</v>
      </c>
      <c r="R57" s="5">
        <v>-438420000000</v>
      </c>
      <c r="S57" s="5">
        <v>-464538000000</v>
      </c>
      <c r="T57" s="5">
        <v>-452021630870</v>
      </c>
      <c r="U57" s="5">
        <v>-446199625664</v>
      </c>
      <c r="V57" s="5">
        <v>-390085717455</v>
      </c>
      <c r="W57" s="5">
        <v>-274640930535</v>
      </c>
      <c r="X57" s="5">
        <v>-193619207908</v>
      </c>
      <c r="Y57" s="5">
        <v>-185694059146</v>
      </c>
      <c r="Z57" s="5">
        <v>-197563120070</v>
      </c>
    </row>
    <row r="58" spans="2:26" ht="15.5" x14ac:dyDescent="0.35">
      <c r="C58" t="s">
        <v>520</v>
      </c>
      <c r="D58" s="5">
        <v>-108561000000</v>
      </c>
      <c r="E58" s="5">
        <v>-106857000000</v>
      </c>
      <c r="F58" s="5">
        <v>-112875000000</v>
      </c>
      <c r="G58" s="5">
        <v>-109997000000</v>
      </c>
      <c r="I58" s="5">
        <v>-427923000000</v>
      </c>
      <c r="J58" s="5">
        <v>-376396000000</v>
      </c>
      <c r="K58" s="5">
        <v>-281066000000</v>
      </c>
      <c r="L58" s="5">
        <v>-210975000000</v>
      </c>
      <c r="M58" s="5">
        <v>-236165000000</v>
      </c>
      <c r="N58" s="5">
        <v>-351186000000</v>
      </c>
      <c r="O58" s="5">
        <v>-409890000000</v>
      </c>
      <c r="P58" s="5">
        <v>-366033000000</v>
      </c>
      <c r="Q58" s="5">
        <v>-340110000000</v>
      </c>
      <c r="R58" s="5">
        <v>-234250000000</v>
      </c>
      <c r="S58" s="5">
        <v>-257845000000</v>
      </c>
      <c r="T58" s="5">
        <v>-268845097313</v>
      </c>
      <c r="U58" s="5">
        <v>-269343010879</v>
      </c>
      <c r="V58" s="5">
        <v>-243179488828</v>
      </c>
      <c r="W58" s="5">
        <v>-145955065496</v>
      </c>
      <c r="X58" s="5">
        <v>-66795917020</v>
      </c>
      <c r="Y58" s="5">
        <v>-83100283486</v>
      </c>
      <c r="Z58" s="5">
        <v>-89947950993</v>
      </c>
    </row>
    <row r="59" spans="2:26" ht="15.5" x14ac:dyDescent="0.35">
      <c r="C59" t="s">
        <v>628</v>
      </c>
      <c r="D59" s="5">
        <v>-64894000000</v>
      </c>
      <c r="E59" s="5">
        <v>-63003000000</v>
      </c>
      <c r="F59" s="5">
        <v>-63943000000</v>
      </c>
      <c r="G59" s="5">
        <v>-61495000000</v>
      </c>
      <c r="I59" s="5">
        <v>-256201000000</v>
      </c>
      <c r="J59" s="5">
        <v>-252353000000</v>
      </c>
      <c r="K59" s="5">
        <v>-233719000000</v>
      </c>
      <c r="L59" s="5">
        <v>-203856000000</v>
      </c>
      <c r="M59" s="5">
        <v>-184261000000</v>
      </c>
      <c r="N59" s="5">
        <v>-200337000000</v>
      </c>
      <c r="O59" s="5">
        <v>-205792000000</v>
      </c>
      <c r="P59" s="5">
        <v>-184503000000</v>
      </c>
      <c r="Q59" s="5">
        <v>-186169000000</v>
      </c>
      <c r="R59" s="5">
        <v>-133900000000</v>
      </c>
      <c r="S59" s="5">
        <v>-118550000000</v>
      </c>
      <c r="T59" s="5">
        <v>-122855076039</v>
      </c>
      <c r="U59" s="5">
        <v>-108242741382</v>
      </c>
      <c r="V59" s="5">
        <v>-100963078090</v>
      </c>
      <c r="W59" s="5">
        <v>-86503803729</v>
      </c>
      <c r="X59" s="5">
        <v>-82108684262</v>
      </c>
      <c r="Y59" s="5">
        <v>-81658849040</v>
      </c>
      <c r="Z59" s="5">
        <v>-77349194778</v>
      </c>
    </row>
    <row r="60" spans="2:26" ht="15.5" x14ac:dyDescent="0.35">
      <c r="C60" t="s">
        <v>974</v>
      </c>
      <c r="D60" s="5">
        <v>-1276000000</v>
      </c>
      <c r="E60" s="5">
        <v>-1986000000</v>
      </c>
      <c r="F60" s="5">
        <v>-1837000000</v>
      </c>
      <c r="G60" s="5">
        <v>-2340000000</v>
      </c>
      <c r="I60" s="5">
        <v>-8601000000</v>
      </c>
      <c r="J60" s="5">
        <v>-9720000000</v>
      </c>
      <c r="K60" s="5">
        <v>-5229000000</v>
      </c>
      <c r="L60" s="5">
        <v>-5076000000</v>
      </c>
      <c r="M60" s="5">
        <v>-3128000000</v>
      </c>
      <c r="N60" s="5">
        <v>-2124000000</v>
      </c>
      <c r="O60" s="5">
        <v>-14687000000</v>
      </c>
      <c r="P60" s="5">
        <v>-11370000000</v>
      </c>
      <c r="Q60" s="5">
        <v>-5665000000</v>
      </c>
      <c r="R60" s="5">
        <v>-2179000000</v>
      </c>
      <c r="S60" s="5">
        <v>-1329000000</v>
      </c>
      <c r="T60" s="5">
        <v>-1509430208</v>
      </c>
      <c r="U60" s="5">
        <v>-2935696858</v>
      </c>
      <c r="V60" s="5">
        <v>-2158454764</v>
      </c>
      <c r="W60" s="5">
        <v>-2577574778</v>
      </c>
      <c r="X60" s="5">
        <v>-2888840865</v>
      </c>
      <c r="Y60" s="5">
        <v>-5070044489</v>
      </c>
      <c r="Z60" s="5">
        <v>-5398264858</v>
      </c>
    </row>
    <row r="61" spans="2:26" ht="15.5" x14ac:dyDescent="0.35">
      <c r="C61" t="s">
        <v>97</v>
      </c>
      <c r="D61" s="5">
        <v>18185000000</v>
      </c>
      <c r="E61" s="5">
        <v>2709000000</v>
      </c>
      <c r="F61" s="5">
        <v>-5011000000</v>
      </c>
      <c r="G61" s="5">
        <v>-5013000000</v>
      </c>
      <c r="I61" s="5">
        <v>-10136000000</v>
      </c>
      <c r="J61" s="5">
        <v>-4144000000</v>
      </c>
      <c r="K61" s="5">
        <v>115000000</v>
      </c>
      <c r="L61" s="5">
        <v>-5465000000</v>
      </c>
      <c r="M61" s="5">
        <v>13045000000</v>
      </c>
      <c r="N61" s="5">
        <v>-8107000000</v>
      </c>
      <c r="O61" s="5">
        <v>-5801000000</v>
      </c>
      <c r="P61" s="5">
        <v>16277000000</v>
      </c>
      <c r="Q61" s="5">
        <v>-11463000000</v>
      </c>
      <c r="R61" s="5">
        <v>-6328000000</v>
      </c>
      <c r="S61" s="5">
        <v>13553000000</v>
      </c>
      <c r="T61" s="5">
        <v>-10748085245</v>
      </c>
      <c r="U61" s="5">
        <v>2180621577</v>
      </c>
      <c r="V61" s="5">
        <v>4034923808</v>
      </c>
      <c r="W61" s="5">
        <v>-6064065634</v>
      </c>
    </row>
    <row r="62" spans="2:26" ht="15.5" x14ac:dyDescent="0.35">
      <c r="C62" t="s">
        <v>90</v>
      </c>
      <c r="D62" s="5">
        <v>-10994000000</v>
      </c>
      <c r="E62" s="5">
        <v>-12744000000</v>
      </c>
      <c r="F62" s="5">
        <v>-31159000000</v>
      </c>
      <c r="G62" s="5">
        <v>-9533000000</v>
      </c>
      <c r="I62" s="5">
        <v>-53565000000</v>
      </c>
      <c r="J62" s="5">
        <v>8591000000</v>
      </c>
      <c r="K62" s="5">
        <v>76035000000</v>
      </c>
      <c r="L62" s="5">
        <v>62972000000</v>
      </c>
      <c r="M62" s="5">
        <v>8356000000</v>
      </c>
      <c r="N62" s="5">
        <v>13667000000</v>
      </c>
      <c r="O62" s="5">
        <v>39997000000</v>
      </c>
      <c r="P62" s="5">
        <v>29262000000</v>
      </c>
      <c r="Q62" s="5">
        <v>41438000000</v>
      </c>
      <c r="R62" s="5">
        <v>40654000000</v>
      </c>
      <c r="S62" s="5">
        <v>68612000000</v>
      </c>
      <c r="T62" s="5">
        <v>138595809562</v>
      </c>
      <c r="U62" s="5">
        <v>166900911705</v>
      </c>
      <c r="V62" s="5">
        <v>188726125554</v>
      </c>
      <c r="W62" s="5">
        <v>127614456210</v>
      </c>
      <c r="X62" s="5">
        <v>75651811031</v>
      </c>
      <c r="Y62" s="5">
        <v>42820818748</v>
      </c>
      <c r="Z62" s="5">
        <v>53219704200</v>
      </c>
    </row>
    <row r="63" spans="2:26" ht="15.5" x14ac:dyDescent="0.35">
      <c r="C63" t="s">
        <v>91</v>
      </c>
      <c r="D63" s="5">
        <v>13658000000</v>
      </c>
      <c r="E63" s="5">
        <v>15129000000</v>
      </c>
      <c r="F63" s="5">
        <v>23868000000</v>
      </c>
      <c r="G63" s="5">
        <v>16026000000</v>
      </c>
      <c r="I63" s="5">
        <v>70690000000</v>
      </c>
      <c r="J63" s="5">
        <v>74647000000</v>
      </c>
      <c r="K63" s="5">
        <v>56105000000</v>
      </c>
      <c r="L63" s="5">
        <v>49970000000</v>
      </c>
      <c r="M63" s="5">
        <v>26447000000</v>
      </c>
      <c r="N63" s="5">
        <v>13545000000</v>
      </c>
      <c r="O63" s="5">
        <v>38392000000</v>
      </c>
      <c r="P63" s="5">
        <v>47650000000</v>
      </c>
      <c r="Q63" s="5">
        <v>46882000000</v>
      </c>
      <c r="R63" s="5">
        <v>31728000000</v>
      </c>
      <c r="S63" s="5">
        <v>14367000000</v>
      </c>
      <c r="T63" s="5">
        <v>9829368765</v>
      </c>
      <c r="U63" s="5">
        <v>14263372198</v>
      </c>
      <c r="V63" s="5">
        <v>11802716638</v>
      </c>
      <c r="W63" s="5">
        <v>7311018599</v>
      </c>
      <c r="X63" s="5">
        <v>5391345267</v>
      </c>
      <c r="Y63" s="5">
        <v>16293393625</v>
      </c>
      <c r="Z63" s="5">
        <v>22201414202</v>
      </c>
    </row>
    <row r="64" spans="2:26" ht="15.5" x14ac:dyDescent="0.35">
      <c r="C64" t="s">
        <v>93</v>
      </c>
      <c r="P64" s="5">
        <v>-295000000</v>
      </c>
      <c r="Q64" s="5">
        <v>408000000</v>
      </c>
      <c r="R64" s="5">
        <v>1140000000</v>
      </c>
      <c r="S64" s="5">
        <v>-1148000000</v>
      </c>
      <c r="T64" s="5">
        <v>-848888748</v>
      </c>
      <c r="U64" s="5">
        <v>2614504080</v>
      </c>
      <c r="V64" s="5">
        <v>461024773</v>
      </c>
      <c r="W64" s="5">
        <v>-7757407</v>
      </c>
      <c r="X64" s="5">
        <v>-476823066</v>
      </c>
      <c r="Y64" s="5">
        <v>-3872760788</v>
      </c>
      <c r="Z64" s="5">
        <v>-2143894166</v>
      </c>
    </row>
    <row r="65" spans="3:26" ht="15.5" x14ac:dyDescent="0.35">
      <c r="C65" t="s">
        <v>98</v>
      </c>
      <c r="D65" s="5">
        <v>13658000000</v>
      </c>
      <c r="E65" s="5">
        <v>15129000000</v>
      </c>
      <c r="F65" s="5">
        <v>23868000000</v>
      </c>
      <c r="G65" s="5">
        <v>16026000000</v>
      </c>
      <c r="I65" s="5">
        <v>70690000000</v>
      </c>
      <c r="J65" s="5">
        <v>74647000000</v>
      </c>
      <c r="K65" s="5">
        <v>56105000000</v>
      </c>
      <c r="L65" s="5">
        <v>49970000000</v>
      </c>
      <c r="M65" s="5">
        <v>26447000000</v>
      </c>
      <c r="N65" s="5">
        <v>13545000000</v>
      </c>
      <c r="O65" s="5">
        <v>38392000000</v>
      </c>
      <c r="P65" s="5">
        <v>47650000000</v>
      </c>
      <c r="Q65" s="5">
        <v>46882000000</v>
      </c>
      <c r="R65" s="5">
        <v>31728000000</v>
      </c>
      <c r="S65" s="5">
        <v>14367000000</v>
      </c>
      <c r="T65" s="5">
        <v>9829368765</v>
      </c>
      <c r="U65" s="5">
        <v>14263372198</v>
      </c>
      <c r="V65" s="5">
        <v>11802716638</v>
      </c>
      <c r="W65" s="5">
        <v>7311018599</v>
      </c>
      <c r="X65" s="5">
        <v>5391345267</v>
      </c>
      <c r="Y65" s="5">
        <v>16293393625</v>
      </c>
      <c r="Z65" s="5">
        <v>22201414202</v>
      </c>
    </row>
    <row r="66" spans="3:26" ht="15.5" x14ac:dyDescent="0.35">
      <c r="C66" t="s">
        <v>29</v>
      </c>
      <c r="D66" s="5">
        <v>2664000000</v>
      </c>
      <c r="E66" s="5">
        <v>2385000000</v>
      </c>
      <c r="F66" s="5">
        <v>-7291000000</v>
      </c>
      <c r="G66" s="5">
        <v>6493000000</v>
      </c>
      <c r="I66" s="5">
        <v>17125000000</v>
      </c>
      <c r="J66" s="5">
        <v>83238000000</v>
      </c>
      <c r="K66" s="5">
        <v>132140000000</v>
      </c>
      <c r="L66" s="5">
        <v>112942000000</v>
      </c>
      <c r="M66" s="5">
        <v>34803000000</v>
      </c>
      <c r="N66" s="5">
        <v>27212000000</v>
      </c>
      <c r="O66" s="5">
        <v>78389000000</v>
      </c>
      <c r="P66" s="5">
        <v>76912000000</v>
      </c>
      <c r="Q66" s="5">
        <v>88320000000</v>
      </c>
      <c r="R66" s="5">
        <v>72382000000</v>
      </c>
      <c r="S66" s="5">
        <v>82979000000</v>
      </c>
      <c r="T66" s="5">
        <v>148425178327</v>
      </c>
      <c r="U66" s="5">
        <v>181164283903</v>
      </c>
      <c r="V66" s="5">
        <v>200528842192</v>
      </c>
      <c r="W66" s="5">
        <v>134925474809</v>
      </c>
      <c r="X66" s="5">
        <v>81043156298</v>
      </c>
      <c r="Y66" s="5">
        <v>59114212373</v>
      </c>
      <c r="Z66" s="5">
        <v>75421118402</v>
      </c>
    </row>
    <row r="67" spans="3:26" ht="15.5" x14ac:dyDescent="0.35">
      <c r="C67" t="s">
        <v>28</v>
      </c>
      <c r="D67" s="5">
        <v>-668000000</v>
      </c>
      <c r="E67" s="5">
        <v>-720000000</v>
      </c>
      <c r="F67" s="5">
        <v>2040000000</v>
      </c>
      <c r="G67" s="5">
        <v>-1548000000</v>
      </c>
      <c r="I67" s="5">
        <v>-3645000000</v>
      </c>
      <c r="J67" s="5">
        <v>-17171000000</v>
      </c>
      <c r="K67" s="5">
        <v>-27127000000</v>
      </c>
      <c r="L67" s="5">
        <v>-25482000000</v>
      </c>
      <c r="M67" s="5">
        <v>-6100000000</v>
      </c>
      <c r="N67" s="5">
        <v>-7159000000</v>
      </c>
      <c r="O67" s="5">
        <v>-19120000000</v>
      </c>
      <c r="P67" s="5">
        <v>-19341000000</v>
      </c>
      <c r="Q67" s="5">
        <v>-21887000000</v>
      </c>
      <c r="R67" s="5">
        <v>-18961000000</v>
      </c>
      <c r="S67" s="5">
        <v>-21005000000</v>
      </c>
      <c r="T67" s="5">
        <v>-37570245000</v>
      </c>
      <c r="U67" s="5">
        <v>-45491713563</v>
      </c>
      <c r="V67" s="5">
        <v>-50392845734</v>
      </c>
      <c r="W67" s="5">
        <v>-33825884168</v>
      </c>
      <c r="X67" s="5">
        <v>-20526182272</v>
      </c>
      <c r="Y67" s="5">
        <v>-17951480760</v>
      </c>
      <c r="Z67" s="5">
        <v>-24249389000</v>
      </c>
    </row>
    <row r="68" spans="3:26" ht="15.5" x14ac:dyDescent="0.35">
      <c r="C68" t="s">
        <v>285</v>
      </c>
      <c r="U68" s="5">
        <v>-46238222000</v>
      </c>
      <c r="V68" s="5">
        <v>-50954104000</v>
      </c>
      <c r="W68" s="5">
        <v>-34392595000</v>
      </c>
      <c r="X68" s="5">
        <v>-18565649000</v>
      </c>
      <c r="Y68" s="5">
        <v>-16901839000</v>
      </c>
      <c r="Z68" s="5">
        <v>-24819992000</v>
      </c>
    </row>
    <row r="69" spans="3:26" ht="15.5" x14ac:dyDescent="0.35">
      <c r="C69" t="s">
        <v>286</v>
      </c>
      <c r="U69" s="5">
        <v>746508437</v>
      </c>
      <c r="V69" s="5">
        <v>561258266</v>
      </c>
      <c r="W69" s="5">
        <v>566710832</v>
      </c>
      <c r="X69" s="5">
        <v>-1960533272</v>
      </c>
      <c r="Y69" s="5">
        <v>-1049641760</v>
      </c>
      <c r="Z69" s="5">
        <v>570603000</v>
      </c>
    </row>
    <row r="70" spans="3:26" ht="15.5" x14ac:dyDescent="0.35">
      <c r="C70" t="s">
        <v>388</v>
      </c>
    </row>
    <row r="71" spans="3:26" ht="15.5" x14ac:dyDescent="0.35">
      <c r="C71" t="s">
        <v>287</v>
      </c>
      <c r="D71" s="5">
        <v>-668000000</v>
      </c>
      <c r="E71" s="5">
        <v>-720000000</v>
      </c>
      <c r="F71" s="5">
        <v>2040000000</v>
      </c>
      <c r="G71" s="5">
        <v>-1548000000</v>
      </c>
      <c r="I71" s="5">
        <v>-3645000000</v>
      </c>
      <c r="J71" s="5">
        <v>-17171000000</v>
      </c>
      <c r="K71" s="5">
        <v>-27127000000</v>
      </c>
      <c r="L71" s="5">
        <v>-25482000000</v>
      </c>
      <c r="M71" s="5">
        <v>-6100000000</v>
      </c>
      <c r="N71" s="5">
        <v>-7159000000</v>
      </c>
      <c r="O71" s="5">
        <v>-19120000000</v>
      </c>
      <c r="P71" s="5">
        <v>-19341000000</v>
      </c>
      <c r="Q71" s="5">
        <v>-21887000000</v>
      </c>
      <c r="R71" s="5">
        <v>-18961000000</v>
      </c>
      <c r="S71" s="5">
        <v>-21005000000</v>
      </c>
      <c r="T71" s="5">
        <v>-37570245000</v>
      </c>
      <c r="U71" s="5">
        <v>-45491713563</v>
      </c>
      <c r="V71" s="5">
        <v>-50392845734</v>
      </c>
      <c r="W71" s="5">
        <v>-33825884168</v>
      </c>
      <c r="X71" s="5">
        <v>-20526182272</v>
      </c>
      <c r="Y71" s="5">
        <v>-17951480760</v>
      </c>
      <c r="Z71" s="5">
        <v>-24249389000</v>
      </c>
    </row>
    <row r="72" spans="3:26" ht="15.5" x14ac:dyDescent="0.35">
      <c r="C72" t="s">
        <v>101</v>
      </c>
      <c r="D72" s="5">
        <v>1996000000</v>
      </c>
      <c r="E72" s="5">
        <v>1665000000</v>
      </c>
      <c r="F72" s="5">
        <v>-5251000000</v>
      </c>
      <c r="G72" s="5">
        <v>4945000000</v>
      </c>
      <c r="I72" s="5">
        <v>13480000000</v>
      </c>
      <c r="J72" s="5">
        <v>66067000000</v>
      </c>
      <c r="K72" s="5">
        <v>105013000000</v>
      </c>
      <c r="L72" s="5">
        <v>87460000000</v>
      </c>
      <c r="M72" s="5">
        <v>28703000000</v>
      </c>
      <c r="N72" s="5">
        <v>20053000000</v>
      </c>
      <c r="O72" s="5">
        <v>59269000000</v>
      </c>
      <c r="P72" s="5">
        <v>57571000000</v>
      </c>
      <c r="Q72" s="5">
        <v>66433000000</v>
      </c>
      <c r="R72" s="5">
        <v>53421000000</v>
      </c>
      <c r="S72" s="5">
        <v>61974000000</v>
      </c>
      <c r="T72" s="5">
        <v>110854933327</v>
      </c>
      <c r="U72" s="5">
        <v>135672570340</v>
      </c>
      <c r="V72" s="5">
        <v>150135996458</v>
      </c>
      <c r="W72" s="5">
        <v>101099590641</v>
      </c>
      <c r="X72" s="5">
        <v>60516974026</v>
      </c>
      <c r="Y72" s="5">
        <v>41162731613</v>
      </c>
      <c r="Z72" s="5">
        <v>51171729402</v>
      </c>
    </row>
    <row r="73" spans="3:26" ht="15.5" x14ac:dyDescent="0.35">
      <c r="C73" t="s">
        <v>102</v>
      </c>
      <c r="D73" s="5">
        <v>18185000000</v>
      </c>
      <c r="E73" s="5">
        <v>2709000000</v>
      </c>
      <c r="F73" s="5">
        <v>-5011000000</v>
      </c>
      <c r="G73" s="5">
        <v>-5013000000</v>
      </c>
      <c r="I73" s="5">
        <v>-10136000000</v>
      </c>
      <c r="J73" s="5">
        <v>-4144000000</v>
      </c>
      <c r="K73" s="5">
        <v>115000000</v>
      </c>
      <c r="L73" s="5">
        <v>-5465000000</v>
      </c>
      <c r="M73" s="5">
        <v>13045000000</v>
      </c>
      <c r="N73" s="5">
        <v>-8107000000</v>
      </c>
      <c r="O73" s="5">
        <v>-5801000000</v>
      </c>
      <c r="P73" s="5">
        <v>16277000000</v>
      </c>
      <c r="Q73" s="5">
        <v>-11463000000</v>
      </c>
      <c r="R73" s="5">
        <v>-6328000000</v>
      </c>
      <c r="S73" s="5">
        <v>13553000000</v>
      </c>
      <c r="T73" s="5">
        <v>-10748085245</v>
      </c>
      <c r="U73" s="5">
        <v>2180621577</v>
      </c>
      <c r="V73" s="5">
        <v>4034923808</v>
      </c>
      <c r="W73" s="5">
        <v>-6064065634</v>
      </c>
    </row>
    <row r="74" spans="3:26" ht="15.5" x14ac:dyDescent="0.35">
      <c r="C74" t="s">
        <v>288</v>
      </c>
      <c r="D74" s="5">
        <v>18185000000</v>
      </c>
      <c r="E74" s="5">
        <v>2709000000</v>
      </c>
      <c r="F74" s="5">
        <v>-5011000000</v>
      </c>
      <c r="G74" s="5">
        <v>-5013000000</v>
      </c>
      <c r="I74" s="5">
        <v>-10136000000</v>
      </c>
      <c r="J74" s="5">
        <v>-4144000000</v>
      </c>
      <c r="K74" s="5">
        <v>115000000</v>
      </c>
      <c r="L74" s="5">
        <v>-5465000000</v>
      </c>
      <c r="M74" s="5">
        <v>13045000000</v>
      </c>
      <c r="N74" s="5">
        <v>-8107000000</v>
      </c>
      <c r="O74" s="5">
        <v>-5801000000</v>
      </c>
      <c r="P74" s="5">
        <v>16277000000</v>
      </c>
      <c r="Q74" s="5">
        <v>-11463000000</v>
      </c>
      <c r="R74" s="5">
        <v>-6328000000</v>
      </c>
      <c r="S74" s="5">
        <v>13553000000</v>
      </c>
      <c r="T74" s="5">
        <v>-10748085245</v>
      </c>
      <c r="U74" s="5">
        <v>2180621577</v>
      </c>
      <c r="V74" s="5">
        <v>4034923808</v>
      </c>
      <c r="W74" s="5">
        <v>-6064065634</v>
      </c>
    </row>
    <row r="75" spans="3:26" ht="15.5" x14ac:dyDescent="0.35">
      <c r="C75" t="s">
        <v>103</v>
      </c>
      <c r="D75" s="5">
        <v>20181000000</v>
      </c>
      <c r="E75" s="5">
        <v>4374000000</v>
      </c>
      <c r="F75" s="5">
        <v>-10262000000</v>
      </c>
      <c r="G75" s="5">
        <v>-68000000</v>
      </c>
      <c r="I75" s="5">
        <v>3344000000</v>
      </c>
      <c r="J75" s="5">
        <v>61923000000</v>
      </c>
      <c r="K75" s="5">
        <v>105128000000</v>
      </c>
      <c r="L75" s="5">
        <v>81995000000</v>
      </c>
      <c r="M75" s="5">
        <v>41748000000</v>
      </c>
      <c r="N75" s="5">
        <v>11946000000</v>
      </c>
      <c r="O75" s="5">
        <v>53468000000</v>
      </c>
      <c r="P75" s="5">
        <v>73848000000</v>
      </c>
      <c r="Q75" s="5">
        <v>54970000000</v>
      </c>
      <c r="R75" s="5">
        <v>47093000000</v>
      </c>
      <c r="S75" s="5">
        <v>75527000000</v>
      </c>
      <c r="T75" s="5">
        <v>100106848082</v>
      </c>
      <c r="U75" s="5">
        <v>137853191917</v>
      </c>
      <c r="V75" s="5">
        <v>154170920266</v>
      </c>
      <c r="W75" s="5">
        <v>95035525007</v>
      </c>
    </row>
    <row r="76" spans="3:26" ht="15.5" x14ac:dyDescent="0.35">
      <c r="C76" t="s">
        <v>104</v>
      </c>
      <c r="D76" s="5">
        <v>1996000000</v>
      </c>
      <c r="E76" s="5">
        <v>1665000000</v>
      </c>
      <c r="F76" s="5">
        <v>-5251000000</v>
      </c>
      <c r="G76" s="5">
        <v>4945000000</v>
      </c>
      <c r="I76" s="5">
        <v>13480000000</v>
      </c>
      <c r="J76" s="5">
        <v>66067000000</v>
      </c>
      <c r="K76" s="5">
        <v>105013000000</v>
      </c>
      <c r="L76" s="5">
        <v>87460000000</v>
      </c>
      <c r="M76" s="5">
        <v>28703000000</v>
      </c>
      <c r="N76" s="5">
        <v>20053000000</v>
      </c>
      <c r="O76" s="5">
        <v>59269000000</v>
      </c>
      <c r="P76" s="5">
        <v>57571000000</v>
      </c>
      <c r="Q76" s="5">
        <v>66433000000</v>
      </c>
      <c r="R76" s="5">
        <v>53421000000</v>
      </c>
      <c r="S76" s="5">
        <v>61974000000</v>
      </c>
      <c r="T76" s="5">
        <v>110854933327</v>
      </c>
      <c r="U76" s="5">
        <v>135672570340</v>
      </c>
      <c r="V76" s="5">
        <v>150135996458</v>
      </c>
      <c r="W76" s="5">
        <v>101099590641</v>
      </c>
      <c r="X76" s="5">
        <v>60516974026</v>
      </c>
      <c r="Y76" s="5">
        <v>41162731613</v>
      </c>
      <c r="Z76" s="5">
        <v>51171729402</v>
      </c>
    </row>
    <row r="77" spans="3:26" ht="15.5" x14ac:dyDescent="0.35">
      <c r="C77" t="s">
        <v>8</v>
      </c>
      <c r="D77" s="5">
        <v>20181000000</v>
      </c>
      <c r="E77" s="5">
        <v>4374000000</v>
      </c>
      <c r="F77" s="5">
        <v>-10262000000</v>
      </c>
      <c r="G77" s="5">
        <v>-68000000</v>
      </c>
      <c r="I77" s="5">
        <v>3344000000</v>
      </c>
      <c r="J77" s="5">
        <v>61923000000</v>
      </c>
      <c r="K77" s="5">
        <v>105128000000</v>
      </c>
      <c r="L77" s="5">
        <v>81995000000</v>
      </c>
      <c r="M77" s="5">
        <v>41748000000</v>
      </c>
      <c r="N77" s="5">
        <v>11946000000</v>
      </c>
      <c r="O77" s="5">
        <v>53468000000</v>
      </c>
      <c r="P77" s="5">
        <v>73848000000</v>
      </c>
      <c r="Q77" s="5">
        <v>54970000000</v>
      </c>
      <c r="R77" s="5">
        <v>47093000000</v>
      </c>
      <c r="S77" s="5">
        <v>75527000000</v>
      </c>
      <c r="T77" s="5">
        <v>100106848082</v>
      </c>
      <c r="U77" s="5">
        <v>137853191917</v>
      </c>
      <c r="V77" s="5">
        <v>154170920266</v>
      </c>
      <c r="W77" s="5">
        <v>95035525007</v>
      </c>
    </row>
    <row r="78" spans="3:26" ht="15.5" x14ac:dyDescent="0.35">
      <c r="C78" t="s">
        <v>289</v>
      </c>
    </row>
    <row r="79" spans="3:26" ht="15.5" x14ac:dyDescent="0.35">
      <c r="C79" t="s">
        <v>105</v>
      </c>
      <c r="D79" s="5">
        <v>1996000000</v>
      </c>
      <c r="E79" s="5">
        <v>1665000000</v>
      </c>
      <c r="F79" s="5">
        <v>-5251000000</v>
      </c>
      <c r="G79" s="5">
        <v>4945000000</v>
      </c>
      <c r="I79" s="5">
        <v>13480000000</v>
      </c>
      <c r="J79" s="5">
        <v>66067000000</v>
      </c>
      <c r="K79" s="5">
        <v>105013000000</v>
      </c>
      <c r="L79" s="5">
        <v>87460000000</v>
      </c>
      <c r="M79" s="5">
        <v>28703000000</v>
      </c>
      <c r="N79" s="5">
        <v>20053000000</v>
      </c>
      <c r="O79" s="5">
        <v>59269000000</v>
      </c>
      <c r="P79" s="5">
        <v>57571000000</v>
      </c>
      <c r="Q79" s="5">
        <v>66433000000</v>
      </c>
      <c r="R79" s="5">
        <v>53421000000</v>
      </c>
      <c r="S79" s="5">
        <v>61974000000</v>
      </c>
      <c r="T79" s="5">
        <v>110854933327</v>
      </c>
      <c r="U79" s="5">
        <v>135672570340</v>
      </c>
      <c r="V79" s="5">
        <v>150135996458</v>
      </c>
      <c r="W79" s="5">
        <v>101099590641</v>
      </c>
      <c r="X79" s="5">
        <v>60516974026</v>
      </c>
      <c r="Y79" s="5">
        <v>41162731613</v>
      </c>
      <c r="Z79" s="5">
        <v>51171729402</v>
      </c>
    </row>
    <row r="80" spans="3:26" ht="15.5" x14ac:dyDescent="0.35">
      <c r="C80" t="s">
        <v>106</v>
      </c>
      <c r="D80" s="5">
        <v>20181000000</v>
      </c>
      <c r="E80" s="5">
        <v>4374000000</v>
      </c>
      <c r="F80" s="5">
        <v>-10262000000</v>
      </c>
      <c r="G80" s="5">
        <v>-68000000</v>
      </c>
      <c r="I80" s="5">
        <v>3344000000</v>
      </c>
      <c r="J80" s="5">
        <v>61923000000</v>
      </c>
      <c r="K80" s="5">
        <v>105128000000</v>
      </c>
      <c r="L80" s="5">
        <v>81995000000</v>
      </c>
      <c r="M80" s="5">
        <v>41748000000</v>
      </c>
      <c r="N80" s="5">
        <v>11946000000</v>
      </c>
      <c r="O80" s="5">
        <v>53468000000</v>
      </c>
      <c r="P80" s="5">
        <v>73848000000</v>
      </c>
      <c r="Q80" s="5">
        <v>54970000000</v>
      </c>
      <c r="R80" s="5">
        <v>47093000000</v>
      </c>
      <c r="S80" s="5">
        <v>75527000000</v>
      </c>
      <c r="T80" s="5">
        <v>100106848082</v>
      </c>
      <c r="U80" s="5">
        <v>137853191917</v>
      </c>
      <c r="V80" s="5">
        <v>154170920266</v>
      </c>
      <c r="W80" s="5">
        <v>95035525007</v>
      </c>
    </row>
    <row r="81" spans="2:26" ht="15.5" x14ac:dyDescent="0.35">
      <c r="C81" t="s">
        <v>107</v>
      </c>
      <c r="D81" s="5">
        <v>20181000000</v>
      </c>
      <c r="E81" s="5">
        <v>4374000000</v>
      </c>
      <c r="F81" s="5">
        <v>-10262000000</v>
      </c>
      <c r="G81" s="5">
        <v>-68000000</v>
      </c>
      <c r="I81" s="5">
        <v>3344000000</v>
      </c>
      <c r="J81" s="5">
        <v>61923000000</v>
      </c>
      <c r="K81" s="5">
        <v>105128000000</v>
      </c>
      <c r="L81" s="5">
        <v>81995000000</v>
      </c>
      <c r="M81" s="5">
        <v>41748000000</v>
      </c>
      <c r="N81" s="5">
        <v>11946000000</v>
      </c>
      <c r="O81" s="5">
        <v>53468000000</v>
      </c>
      <c r="P81" s="5">
        <v>73848000000</v>
      </c>
      <c r="Q81" s="5">
        <v>54970000000</v>
      </c>
      <c r="R81" s="5">
        <v>47093000000</v>
      </c>
      <c r="S81" s="5">
        <v>75527000000</v>
      </c>
      <c r="T81" s="5">
        <v>100106848082</v>
      </c>
      <c r="U81" s="5">
        <v>137853191917</v>
      </c>
      <c r="V81" s="5">
        <v>154170920266</v>
      </c>
      <c r="W81" s="5">
        <v>95035525007</v>
      </c>
    </row>
    <row r="83" spans="2:26" ht="15.5" x14ac:dyDescent="0.35">
      <c r="B83" t="s">
        <v>108</v>
      </c>
      <c r="C83" t="s">
        <v>109</v>
      </c>
    </row>
    <row r="84" spans="2:26" ht="15.5" x14ac:dyDescent="0.35">
      <c r="C84" t="s">
        <v>20</v>
      </c>
      <c r="D84" s="5">
        <v>580173000000</v>
      </c>
      <c r="E84" s="5">
        <v>169874000000</v>
      </c>
      <c r="F84" s="5">
        <v>158606000000</v>
      </c>
      <c r="G84" s="5">
        <v>437349000000</v>
      </c>
      <c r="I84" s="5">
        <v>158606000000</v>
      </c>
      <c r="J84" s="5">
        <v>150198000000</v>
      </c>
      <c r="K84" s="5">
        <v>337879000000</v>
      </c>
      <c r="L84" s="5">
        <v>514065000000</v>
      </c>
      <c r="M84" s="5">
        <v>220749000000</v>
      </c>
      <c r="N84" s="5">
        <v>417904000000</v>
      </c>
      <c r="O84" s="5">
        <v>164800000000</v>
      </c>
      <c r="P84" s="5">
        <v>189751000000</v>
      </c>
      <c r="Q84" s="5">
        <v>120381000000</v>
      </c>
      <c r="R84" s="5">
        <v>98232000000</v>
      </c>
      <c r="S84" s="5">
        <v>89222000000</v>
      </c>
      <c r="T84" s="5">
        <v>121971677696</v>
      </c>
      <c r="U84" s="5">
        <v>86576211167</v>
      </c>
      <c r="V84" s="5">
        <v>49260952172</v>
      </c>
      <c r="W84" s="5">
        <v>29170126220</v>
      </c>
      <c r="X84" s="5">
        <v>22617955542</v>
      </c>
      <c r="Y84" s="5">
        <v>49152141710</v>
      </c>
      <c r="Z84" s="5">
        <v>115551742864</v>
      </c>
    </row>
    <row r="85" spans="2:26" ht="15.5" x14ac:dyDescent="0.35">
      <c r="C85" t="s">
        <v>842</v>
      </c>
    </row>
    <row r="86" spans="2:26" ht="15.5" x14ac:dyDescent="0.35">
      <c r="C86" t="s">
        <v>856</v>
      </c>
      <c r="D86" s="5">
        <v>5624082000000</v>
      </c>
      <c r="E86" s="5">
        <v>5697681000000</v>
      </c>
      <c r="F86" s="5">
        <v>5749748000000</v>
      </c>
      <c r="G86" s="5">
        <v>5745247000000</v>
      </c>
      <c r="I86" s="5">
        <v>5749748000000</v>
      </c>
      <c r="J86" s="5">
        <v>5338362000000</v>
      </c>
      <c r="K86" s="5">
        <v>4267353000000</v>
      </c>
      <c r="L86" s="5">
        <v>2990988000000</v>
      </c>
      <c r="M86" s="5">
        <v>2395309000000</v>
      </c>
      <c r="N86" s="5">
        <v>2668412000000</v>
      </c>
      <c r="O86" s="5">
        <v>3564191000000</v>
      </c>
      <c r="P86" s="5">
        <v>3422701000000</v>
      </c>
      <c r="Q86" s="5">
        <v>2629612000000</v>
      </c>
      <c r="R86" s="5">
        <v>1218459000000</v>
      </c>
      <c r="S86" s="5">
        <v>528553000000</v>
      </c>
      <c r="T86" s="5">
        <v>571120813634</v>
      </c>
      <c r="U86" s="5">
        <v>604860450006</v>
      </c>
      <c r="V86" s="5">
        <v>696623355200</v>
      </c>
      <c r="W86" s="5">
        <v>798681302794</v>
      </c>
      <c r="X86" s="5">
        <v>487145314547</v>
      </c>
      <c r="Y86" s="5">
        <v>374446740550</v>
      </c>
      <c r="Z86" s="5">
        <v>468214822704</v>
      </c>
    </row>
    <row r="87" spans="2:26" ht="15.5" x14ac:dyDescent="0.35">
      <c r="C87" t="s">
        <v>97</v>
      </c>
      <c r="D87" s="5">
        <v>3657000000</v>
      </c>
      <c r="E87" s="5">
        <v>-14528000000</v>
      </c>
      <c r="F87" s="5">
        <v>-17237000000</v>
      </c>
      <c r="G87" s="5">
        <v>-12226000000</v>
      </c>
      <c r="I87" s="5">
        <v>-17237000000</v>
      </c>
      <c r="J87" s="5">
        <v>-7101000000</v>
      </c>
      <c r="K87" s="5">
        <v>-2957000000</v>
      </c>
      <c r="L87" s="5">
        <v>-3072000000</v>
      </c>
      <c r="M87" s="5">
        <v>2393000000</v>
      </c>
      <c r="N87" s="5">
        <v>-10652000000</v>
      </c>
      <c r="O87" s="5">
        <v>-2545000000</v>
      </c>
      <c r="P87" s="5">
        <v>3256000000</v>
      </c>
      <c r="Q87" s="5">
        <v>-13021000000</v>
      </c>
      <c r="R87" s="5">
        <v>-1558000000</v>
      </c>
      <c r="S87" s="5">
        <v>4770000000</v>
      </c>
      <c r="T87" s="5">
        <v>-10779768209</v>
      </c>
      <c r="U87" s="5">
        <v>-31682964</v>
      </c>
      <c r="V87" s="5">
        <v>-2212304541</v>
      </c>
      <c r="W87" s="5">
        <v>-6247228349</v>
      </c>
      <c r="X87" s="5">
        <v>-183162715</v>
      </c>
      <c r="Y87" s="5">
        <v>-1608630634</v>
      </c>
      <c r="Z87" s="5">
        <v>18478664910</v>
      </c>
    </row>
    <row r="88" spans="2:26" ht="15.5" x14ac:dyDescent="0.35">
      <c r="C88" t="s">
        <v>975</v>
      </c>
      <c r="D88" s="5">
        <v>5533756000000</v>
      </c>
      <c r="E88" s="5">
        <v>5603707000000</v>
      </c>
      <c r="F88" s="5">
        <v>5660109000000</v>
      </c>
      <c r="G88" s="5">
        <v>5674336000000</v>
      </c>
      <c r="I88" s="5">
        <v>5660109000000</v>
      </c>
      <c r="J88" s="5">
        <v>5290706000000</v>
      </c>
      <c r="K88" s="5">
        <v>4224298000000</v>
      </c>
      <c r="L88" s="5">
        <v>2963155000000</v>
      </c>
      <c r="M88" s="5">
        <v>2342792000000</v>
      </c>
      <c r="N88" s="5">
        <v>2624092000000</v>
      </c>
      <c r="O88" s="5">
        <v>3528874000000</v>
      </c>
      <c r="P88" s="5">
        <v>3393614000000</v>
      </c>
      <c r="Q88" s="5">
        <v>2585474000000</v>
      </c>
      <c r="R88" s="5">
        <v>1201471000000</v>
      </c>
      <c r="S88" s="5">
        <v>520715000000</v>
      </c>
      <c r="T88" s="5">
        <v>562196523379</v>
      </c>
      <c r="U88" s="5">
        <v>589365249194</v>
      </c>
      <c r="V88" s="5">
        <v>680312663661</v>
      </c>
      <c r="W88" s="5">
        <v>789708160934</v>
      </c>
      <c r="X88" s="5">
        <v>481374366702</v>
      </c>
      <c r="Y88" s="5">
        <v>365016686182</v>
      </c>
      <c r="Z88" s="5">
        <v>462480442258</v>
      </c>
    </row>
    <row r="89" spans="2:26" ht="15.5" x14ac:dyDescent="0.35">
      <c r="C89" t="s">
        <v>117</v>
      </c>
      <c r="D89" s="5">
        <v>160770000000</v>
      </c>
      <c r="E89" s="5">
        <v>194117000000</v>
      </c>
      <c r="F89" s="5">
        <v>228402000000</v>
      </c>
      <c r="G89" s="5">
        <v>245494000000</v>
      </c>
      <c r="I89" s="5">
        <v>228402000000</v>
      </c>
      <c r="J89" s="5">
        <v>183078000000</v>
      </c>
      <c r="K89" s="5">
        <v>54883000000</v>
      </c>
      <c r="L89" s="5">
        <v>31722000000</v>
      </c>
      <c r="M89" s="5">
        <v>45973000000</v>
      </c>
      <c r="N89" s="5">
        <v>64116000000</v>
      </c>
      <c r="O89" s="5">
        <v>41270000000</v>
      </c>
      <c r="P89" s="5">
        <v>38365000000</v>
      </c>
      <c r="Q89" s="5">
        <v>44656000000</v>
      </c>
      <c r="R89" s="5">
        <v>21953000000</v>
      </c>
      <c r="S89" s="5">
        <v>30645000000</v>
      </c>
      <c r="T89" s="5">
        <v>28844137467</v>
      </c>
      <c r="U89" s="5">
        <v>21175608170</v>
      </c>
      <c r="V89" s="5">
        <v>13551076440</v>
      </c>
      <c r="W89" s="5">
        <v>11645728187</v>
      </c>
      <c r="X89" s="5">
        <v>16036350040</v>
      </c>
      <c r="Y89" s="5">
        <v>13168898416</v>
      </c>
      <c r="Z89" s="5">
        <v>7096283236</v>
      </c>
    </row>
    <row r="90" spans="2:26" ht="15.5" x14ac:dyDescent="0.35">
      <c r="C90" t="s">
        <v>128</v>
      </c>
      <c r="D90" s="5">
        <v>75075000000</v>
      </c>
      <c r="E90" s="5">
        <v>78155000000</v>
      </c>
      <c r="F90" s="5">
        <v>79467000000</v>
      </c>
      <c r="G90" s="5">
        <v>82219000000</v>
      </c>
      <c r="I90" s="5">
        <v>79467000000</v>
      </c>
      <c r="J90" s="5">
        <v>80429000000</v>
      </c>
      <c r="K90" s="5">
        <v>72462000000</v>
      </c>
      <c r="L90" s="5">
        <v>71207000000</v>
      </c>
      <c r="M90" s="5">
        <v>77543000000</v>
      </c>
      <c r="N90" s="5">
        <v>88359000000</v>
      </c>
      <c r="O90" s="5">
        <v>100426000000</v>
      </c>
      <c r="P90" s="5">
        <v>102764000000</v>
      </c>
      <c r="Q90" s="5">
        <v>99309000000</v>
      </c>
      <c r="R90" s="5">
        <v>86386000000</v>
      </c>
      <c r="S90" s="5">
        <v>71832000000</v>
      </c>
      <c r="T90" s="5">
        <v>54186439364</v>
      </c>
      <c r="U90" s="5">
        <v>44107822394</v>
      </c>
      <c r="V90" s="5">
        <v>38627167552</v>
      </c>
      <c r="W90" s="5">
        <v>21950402622</v>
      </c>
      <c r="X90" s="5">
        <v>19570326204</v>
      </c>
      <c r="Y90" s="5">
        <v>17982515891</v>
      </c>
      <c r="Z90" s="5">
        <v>23103073411</v>
      </c>
    </row>
    <row r="91" spans="2:26" ht="15.5" x14ac:dyDescent="0.35">
      <c r="C91" t="s">
        <v>132</v>
      </c>
      <c r="D91" s="5">
        <v>6834000000</v>
      </c>
      <c r="E91" s="5">
        <v>6563000000</v>
      </c>
      <c r="F91" s="5">
        <v>5497000000</v>
      </c>
      <c r="G91" s="5">
        <v>3377000000</v>
      </c>
      <c r="I91" s="5">
        <v>5497000000</v>
      </c>
      <c r="J91" s="5">
        <v>4481000000</v>
      </c>
      <c r="K91" s="5">
        <v>8464000000</v>
      </c>
      <c r="L91" s="5">
        <v>9031000000</v>
      </c>
      <c r="M91" s="5">
        <v>14725000000</v>
      </c>
      <c r="N91" s="5">
        <v>20391000000</v>
      </c>
      <c r="O91" s="5">
        <v>22468000000</v>
      </c>
      <c r="P91" s="5">
        <v>19364000000</v>
      </c>
      <c r="Q91" s="5">
        <v>10247000000</v>
      </c>
      <c r="R91" s="5">
        <v>632000000</v>
      </c>
      <c r="S91" s="5">
        <v>437000000</v>
      </c>
      <c r="T91" s="5">
        <v>581089096</v>
      </c>
      <c r="U91" s="5">
        <v>469080197</v>
      </c>
      <c r="V91" s="5">
        <v>748878522</v>
      </c>
      <c r="W91" s="5">
        <v>1220076530</v>
      </c>
      <c r="X91" s="5">
        <v>2179650678</v>
      </c>
      <c r="Y91" s="5">
        <v>3223029562</v>
      </c>
      <c r="Z91" s="5">
        <v>1676517046</v>
      </c>
    </row>
    <row r="92" spans="2:26" ht="15.5" x14ac:dyDescent="0.35">
      <c r="C92" t="s">
        <v>125</v>
      </c>
      <c r="D92" s="5">
        <v>11504000000</v>
      </c>
      <c r="E92" s="5">
        <v>16633000000</v>
      </c>
      <c r="F92" s="5">
        <v>17397000000</v>
      </c>
      <c r="G92" s="5">
        <v>13276000000</v>
      </c>
      <c r="I92" s="5">
        <v>17397000000</v>
      </c>
      <c r="J92" s="5">
        <v>11830000000</v>
      </c>
      <c r="K92" s="5">
        <v>9204000000</v>
      </c>
      <c r="L92" s="5">
        <v>7897000000</v>
      </c>
      <c r="M92" s="5">
        <v>4442000000</v>
      </c>
      <c r="N92" s="5">
        <v>6709000000</v>
      </c>
      <c r="O92" s="5">
        <v>2835000000</v>
      </c>
      <c r="P92" s="5">
        <v>1476000000</v>
      </c>
      <c r="Q92" s="5">
        <v>4267000000</v>
      </c>
      <c r="R92" s="5">
        <v>3973000000</v>
      </c>
      <c r="S92" s="5">
        <v>2730000000</v>
      </c>
      <c r="T92" s="5">
        <v>3851520535</v>
      </c>
      <c r="U92" s="5">
        <v>3870009535</v>
      </c>
      <c r="V92" s="5">
        <v>3123501098</v>
      </c>
      <c r="W92" s="5">
        <v>2562242832</v>
      </c>
      <c r="X92" s="5">
        <v>1995532000</v>
      </c>
      <c r="Y92" s="5">
        <v>2920820113</v>
      </c>
      <c r="Z92" s="5">
        <v>3970461873</v>
      </c>
    </row>
    <row r="93" spans="2:26" ht="15.5" x14ac:dyDescent="0.35">
      <c r="C93" t="s">
        <v>134</v>
      </c>
      <c r="D93" s="5">
        <v>7656645000000</v>
      </c>
      <c r="E93" s="5">
        <v>7170089000000</v>
      </c>
      <c r="F93" s="5">
        <v>7146365000000</v>
      </c>
      <c r="G93" s="5">
        <v>7529218000000</v>
      </c>
      <c r="I93" s="5">
        <v>7146365000000</v>
      </c>
      <c r="J93" s="5">
        <v>6634148000000</v>
      </c>
      <c r="K93" s="5">
        <v>5789617000000</v>
      </c>
      <c r="L93" s="5">
        <v>4630150000000</v>
      </c>
      <c r="M93" s="5">
        <v>3582868000000</v>
      </c>
      <c r="N93" s="5">
        <v>4115895000000</v>
      </c>
      <c r="O93" s="5">
        <v>5051402000000</v>
      </c>
      <c r="P93" s="5">
        <v>5019046000000</v>
      </c>
      <c r="Q93" s="5">
        <v>4367934000000</v>
      </c>
      <c r="R93" s="5">
        <v>3629038000000</v>
      </c>
      <c r="S93" s="5">
        <v>3162906000000</v>
      </c>
      <c r="T93" s="5">
        <v>3586853995174</v>
      </c>
      <c r="U93" s="5">
        <v>3770471120856</v>
      </c>
      <c r="V93" s="5">
        <v>3495189946326</v>
      </c>
      <c r="W93" s="5">
        <v>2859597627451</v>
      </c>
      <c r="X93" s="5">
        <v>1582725831794</v>
      </c>
      <c r="Y93" s="5">
        <v>1370730188537</v>
      </c>
      <c r="Z93" s="5">
        <v>1749716103718</v>
      </c>
    </row>
    <row r="94" spans="2:26" ht="15.5" x14ac:dyDescent="0.35">
      <c r="C94" t="s">
        <v>135</v>
      </c>
    </row>
    <row r="95" spans="2:26" ht="15.5" x14ac:dyDescent="0.35">
      <c r="C95" t="s">
        <v>136</v>
      </c>
    </row>
    <row r="96" spans="2:26" ht="15.5" x14ac:dyDescent="0.35">
      <c r="C96" t="s">
        <v>434</v>
      </c>
      <c r="D96" s="5">
        <v>6095215000000</v>
      </c>
      <c r="E96" s="5">
        <v>5648837000000</v>
      </c>
      <c r="F96" s="5">
        <v>5643374000000</v>
      </c>
      <c r="G96" s="5">
        <v>5977683000000</v>
      </c>
      <c r="I96" s="5">
        <v>5643374000000</v>
      </c>
      <c r="J96" s="5">
        <v>5107624000000</v>
      </c>
      <c r="K96" s="5">
        <v>4245201000000</v>
      </c>
      <c r="L96" s="5">
        <v>3153900000000</v>
      </c>
      <c r="M96" s="5">
        <v>2195442000000</v>
      </c>
      <c r="N96" s="5">
        <v>2802406000000</v>
      </c>
      <c r="O96" s="5">
        <v>3714466000000</v>
      </c>
      <c r="P96" s="5">
        <v>3739886000000</v>
      </c>
      <c r="Q96" s="5">
        <v>3140537000000</v>
      </c>
      <c r="R96" s="5">
        <v>2189595000000</v>
      </c>
      <c r="S96" s="5">
        <v>1760806000000</v>
      </c>
      <c r="T96" s="5">
        <v>2388089619966</v>
      </c>
      <c r="U96" s="5">
        <v>2437158083938</v>
      </c>
      <c r="V96" s="5">
        <v>2389661748461</v>
      </c>
      <c r="W96" s="5">
        <v>1842717491739</v>
      </c>
      <c r="X96" s="5">
        <v>610743711595</v>
      </c>
      <c r="Y96" s="5">
        <v>468398386715</v>
      </c>
      <c r="Z96" s="5">
        <v>846255557533</v>
      </c>
    </row>
    <row r="97" spans="3:26" ht="15.5" x14ac:dyDescent="0.35">
      <c r="C97" t="s">
        <v>976</v>
      </c>
    </row>
    <row r="98" spans="3:26" ht="15.5" x14ac:dyDescent="0.35">
      <c r="C98" t="s">
        <v>143</v>
      </c>
      <c r="D98" s="5">
        <v>2059000000</v>
      </c>
      <c r="E98" s="5">
        <v>3929000000</v>
      </c>
      <c r="F98" s="5">
        <v>1897000000</v>
      </c>
      <c r="G98" s="5">
        <v>3784000000</v>
      </c>
      <c r="I98" s="5">
        <v>1897000000</v>
      </c>
      <c r="J98" s="5">
        <v>8944000000</v>
      </c>
      <c r="K98" s="5">
        <v>13216000000</v>
      </c>
      <c r="L98" s="5">
        <v>17493000000</v>
      </c>
      <c r="M98" s="5">
        <v>8703000000</v>
      </c>
      <c r="N98" s="5">
        <v>2730000000</v>
      </c>
      <c r="O98" s="5">
        <v>8282000000</v>
      </c>
      <c r="P98" s="5">
        <v>7496000000</v>
      </c>
      <c r="Q98" s="5">
        <v>7320000000</v>
      </c>
      <c r="R98" s="5">
        <v>7370000000</v>
      </c>
      <c r="S98" s="5">
        <v>6164000000</v>
      </c>
      <c r="T98" s="5">
        <v>11177015083</v>
      </c>
      <c r="U98" s="5">
        <v>9732099603</v>
      </c>
      <c r="V98" s="5">
        <v>12457512363</v>
      </c>
      <c r="W98" s="5">
        <v>12961115199</v>
      </c>
      <c r="X98" s="5">
        <v>4915829501</v>
      </c>
      <c r="Y98" s="5">
        <v>6551849312</v>
      </c>
      <c r="Z98" s="5">
        <v>10137481545</v>
      </c>
    </row>
    <row r="99" spans="3:26" ht="15.5" x14ac:dyDescent="0.35">
      <c r="C99" t="s">
        <v>141</v>
      </c>
      <c r="D99" s="5">
        <v>109647000000</v>
      </c>
      <c r="E99" s="5">
        <v>81947000000</v>
      </c>
      <c r="F99" s="5">
        <v>70003000000</v>
      </c>
      <c r="G99" s="5">
        <v>104134000000</v>
      </c>
      <c r="I99" s="5">
        <v>70003000000</v>
      </c>
      <c r="J99" s="5">
        <v>68713000000</v>
      </c>
      <c r="K99" s="5">
        <v>110541000000</v>
      </c>
      <c r="L99" s="5">
        <v>121135000000</v>
      </c>
      <c r="M99" s="5">
        <v>111882000000</v>
      </c>
      <c r="N99" s="5">
        <v>71445000000</v>
      </c>
      <c r="O99" s="5">
        <v>66982000000</v>
      </c>
      <c r="P99" s="5">
        <v>53527000000</v>
      </c>
      <c r="Q99" s="5">
        <v>37309000000</v>
      </c>
      <c r="R99" s="5">
        <v>42804000000</v>
      </c>
      <c r="S99" s="5">
        <v>26362000000</v>
      </c>
      <c r="T99" s="5">
        <v>30546081619</v>
      </c>
      <c r="U99" s="5">
        <v>31181763807</v>
      </c>
      <c r="V99" s="5">
        <v>40124175401</v>
      </c>
      <c r="W99" s="5">
        <v>36513953259</v>
      </c>
      <c r="X99" s="5">
        <v>15097285698</v>
      </c>
      <c r="Y99" s="5">
        <v>8818124900</v>
      </c>
      <c r="Z99" s="5">
        <v>11541248177</v>
      </c>
    </row>
    <row r="100" spans="3:26" ht="15.5" x14ac:dyDescent="0.35">
      <c r="C100" t="s">
        <v>144</v>
      </c>
      <c r="D100" s="5">
        <v>6984000000</v>
      </c>
      <c r="E100" s="5">
        <v>7099000000</v>
      </c>
      <c r="F100" s="5">
        <v>6917000000</v>
      </c>
      <c r="G100" s="5">
        <v>8734000000</v>
      </c>
      <c r="I100" s="5">
        <v>6917000000</v>
      </c>
      <c r="J100" s="5">
        <v>9275000000</v>
      </c>
      <c r="K100" s="5">
        <v>8400000000</v>
      </c>
      <c r="L100" s="5">
        <v>7337000000</v>
      </c>
      <c r="M100" s="5">
        <v>8818000000</v>
      </c>
      <c r="N100" s="5">
        <v>13235000000</v>
      </c>
      <c r="O100" s="5">
        <v>21352000000</v>
      </c>
      <c r="P100" s="5">
        <v>23651000000</v>
      </c>
      <c r="Q100" s="5">
        <v>20546000000</v>
      </c>
      <c r="R100" s="5">
        <v>15257000000</v>
      </c>
      <c r="S100" s="5">
        <v>19395000000</v>
      </c>
      <c r="T100" s="5">
        <v>16312983910</v>
      </c>
      <c r="U100" s="5">
        <v>14230731928</v>
      </c>
      <c r="V100" s="5">
        <v>14689480503</v>
      </c>
      <c r="W100" s="5">
        <v>14630512236</v>
      </c>
      <c r="X100" s="5">
        <v>6082546286</v>
      </c>
      <c r="Y100" s="5">
        <v>5135016784</v>
      </c>
      <c r="Z100" s="5">
        <v>5199115730</v>
      </c>
    </row>
    <row r="101" spans="3:26" ht="15.5" x14ac:dyDescent="0.35">
      <c r="C101" t="s">
        <v>586</v>
      </c>
      <c r="E101" s="5">
        <v>2013000000</v>
      </c>
      <c r="F101" s="5">
        <v>3315000000</v>
      </c>
      <c r="G101" s="5">
        <v>3445000000</v>
      </c>
      <c r="I101" s="5">
        <v>3315000000</v>
      </c>
      <c r="J101" s="5">
        <v>4707000000</v>
      </c>
      <c r="K101" s="5">
        <v>4981000000</v>
      </c>
      <c r="L101" s="5">
        <v>4369000000</v>
      </c>
      <c r="M101" s="5">
        <v>2978000000</v>
      </c>
      <c r="N101" s="5">
        <v>4343000000</v>
      </c>
      <c r="O101" s="5">
        <v>12705000000</v>
      </c>
      <c r="Q101" s="5">
        <v>8921000000</v>
      </c>
      <c r="R101" s="5">
        <v>3134000000</v>
      </c>
    </row>
    <row r="102" spans="3:26" ht="15.5" x14ac:dyDescent="0.35">
      <c r="C102" t="s">
        <v>159</v>
      </c>
      <c r="D102" s="5">
        <v>6228866000000</v>
      </c>
      <c r="E102" s="5">
        <v>5758377000000</v>
      </c>
      <c r="F102" s="5">
        <v>5739027000000</v>
      </c>
      <c r="G102" s="5">
        <v>6111618000000</v>
      </c>
      <c r="I102" s="5">
        <v>5739027000000</v>
      </c>
      <c r="J102" s="5">
        <v>5210405000000</v>
      </c>
      <c r="K102" s="5">
        <v>4394881000000</v>
      </c>
      <c r="L102" s="5">
        <v>3314209000000</v>
      </c>
      <c r="M102" s="5">
        <v>2339047000000</v>
      </c>
      <c r="N102" s="5">
        <v>2907239000000</v>
      </c>
      <c r="O102" s="5">
        <v>3843919000000</v>
      </c>
      <c r="P102" s="5">
        <v>3841990000000</v>
      </c>
      <c r="Q102" s="5">
        <v>3238393000000</v>
      </c>
      <c r="R102" s="5">
        <v>2528134000000</v>
      </c>
      <c r="S102" s="5">
        <v>2079471000000</v>
      </c>
      <c r="T102" s="5">
        <v>2482260769005</v>
      </c>
      <c r="U102" s="5">
        <v>2667253931647</v>
      </c>
      <c r="V102" s="5">
        <v>2480452067414</v>
      </c>
      <c r="W102" s="5">
        <v>1920939516564</v>
      </c>
      <c r="X102" s="5">
        <v>645755295634</v>
      </c>
      <c r="Y102" s="5">
        <v>497357615237</v>
      </c>
      <c r="Z102" s="5">
        <v>883057743367</v>
      </c>
    </row>
    <row r="103" spans="3:26" ht="15.5" x14ac:dyDescent="0.35">
      <c r="C103" t="s">
        <v>160</v>
      </c>
    </row>
    <row r="104" spans="3:26" ht="15.5" x14ac:dyDescent="0.35">
      <c r="C104" t="s">
        <v>161</v>
      </c>
      <c r="D104" s="5">
        <v>411449000000</v>
      </c>
      <c r="E104" s="5">
        <v>411449000000</v>
      </c>
      <c r="F104" s="5">
        <v>411449000000</v>
      </c>
      <c r="G104" s="5">
        <v>411449000000</v>
      </c>
      <c r="I104" s="5">
        <v>411449000000</v>
      </c>
      <c r="J104" s="5">
        <v>411449000000</v>
      </c>
      <c r="K104" s="5">
        <v>411449000000</v>
      </c>
      <c r="L104" s="5">
        <v>411449000000</v>
      </c>
      <c r="M104" s="5">
        <v>411449000000</v>
      </c>
      <c r="N104" s="5">
        <v>411449000000</v>
      </c>
      <c r="O104" s="5">
        <v>411449000000</v>
      </c>
      <c r="P104" s="5">
        <v>411449000000</v>
      </c>
      <c r="Q104" s="5">
        <v>411449000000</v>
      </c>
      <c r="R104" s="5">
        <v>411449000000</v>
      </c>
      <c r="S104" s="5">
        <v>411449000000</v>
      </c>
      <c r="T104" s="5">
        <v>411449013500</v>
      </c>
      <c r="U104" s="5">
        <v>411449013500</v>
      </c>
      <c r="V104" s="5">
        <v>411449013500</v>
      </c>
      <c r="W104" s="5">
        <v>359030578000</v>
      </c>
      <c r="X104" s="5">
        <v>359030578000</v>
      </c>
      <c r="Y104" s="5">
        <v>359030578000</v>
      </c>
      <c r="Z104" s="5">
        <v>359030578000</v>
      </c>
    </row>
    <row r="105" spans="3:26" ht="15.5" x14ac:dyDescent="0.35">
      <c r="C105" t="s">
        <v>162</v>
      </c>
      <c r="D105" s="5">
        <v>457000000</v>
      </c>
      <c r="E105" s="5">
        <v>457000000</v>
      </c>
      <c r="F105" s="5">
        <v>457000000</v>
      </c>
      <c r="G105" s="5">
        <v>457000000</v>
      </c>
      <c r="I105" s="5">
        <v>457000000</v>
      </c>
      <c r="J105" s="5">
        <v>457000000</v>
      </c>
      <c r="K105" s="5">
        <v>457000000</v>
      </c>
      <c r="L105" s="5">
        <v>457000000</v>
      </c>
      <c r="M105" s="5">
        <v>457000000</v>
      </c>
      <c r="N105" s="5">
        <v>457000000</v>
      </c>
      <c r="O105" s="5">
        <v>457000000</v>
      </c>
      <c r="P105" s="5">
        <v>457000000</v>
      </c>
      <c r="Q105" s="5">
        <v>457000000</v>
      </c>
      <c r="R105" s="5">
        <v>457000000</v>
      </c>
      <c r="S105" s="5">
        <v>457000000</v>
      </c>
      <c r="T105" s="5">
        <v>456564650</v>
      </c>
      <c r="U105" s="5">
        <v>456564650</v>
      </c>
      <c r="V105" s="5">
        <v>456564650</v>
      </c>
      <c r="W105" s="5">
        <v>52875000150</v>
      </c>
      <c r="X105" s="5">
        <v>52875000150</v>
      </c>
      <c r="Y105" s="5">
        <v>52875000150</v>
      </c>
      <c r="Z105" s="5">
        <v>52875000150</v>
      </c>
    </row>
    <row r="106" spans="3:26" ht="15.5" x14ac:dyDescent="0.35">
      <c r="C106" t="s">
        <v>163</v>
      </c>
      <c r="D106" s="5">
        <v>1012216000000</v>
      </c>
      <c r="E106" s="5">
        <v>1014334000000</v>
      </c>
      <c r="F106" s="5">
        <v>1012669000000</v>
      </c>
      <c r="G106" s="5">
        <v>1017920000000</v>
      </c>
      <c r="I106" s="5">
        <v>1012669000000</v>
      </c>
      <c r="J106" s="5">
        <v>1018938000000</v>
      </c>
      <c r="K106" s="5">
        <v>985787000000</v>
      </c>
      <c r="L106" s="5">
        <v>907107000000</v>
      </c>
      <c r="M106" s="5">
        <v>829522000000</v>
      </c>
      <c r="N106" s="5">
        <v>807402000000</v>
      </c>
      <c r="O106" s="5">
        <v>798122000000</v>
      </c>
      <c r="P106" s="5">
        <v>761894000000</v>
      </c>
      <c r="Q106" s="5">
        <v>730656000000</v>
      </c>
      <c r="R106" s="5">
        <v>690556000000</v>
      </c>
      <c r="S106" s="5">
        <v>666759000000</v>
      </c>
      <c r="T106" s="5">
        <v>703467416228</v>
      </c>
      <c r="U106" s="5">
        <v>691343294023</v>
      </c>
      <c r="V106" s="5">
        <v>605044605303</v>
      </c>
      <c r="W106" s="5">
        <v>532999761086</v>
      </c>
      <c r="X106" s="5">
        <v>525248120725</v>
      </c>
      <c r="Y106" s="5">
        <v>463075625784</v>
      </c>
      <c r="Z106" s="5">
        <v>436274117291</v>
      </c>
    </row>
    <row r="107" spans="3:26" ht="15.5" x14ac:dyDescent="0.35">
      <c r="C107" t="s">
        <v>164</v>
      </c>
      <c r="D107" s="5">
        <v>26000000000</v>
      </c>
      <c r="E107" s="5">
        <v>25000000000</v>
      </c>
      <c r="F107" s="5">
        <v>25000000000</v>
      </c>
      <c r="G107" s="5">
        <v>25000000000</v>
      </c>
      <c r="I107" s="5">
        <v>25000000000</v>
      </c>
      <c r="J107" s="5">
        <v>24000000000</v>
      </c>
      <c r="K107" s="5">
        <v>23000000000</v>
      </c>
      <c r="L107" s="5">
        <v>22000000000</v>
      </c>
      <c r="M107" s="5">
        <v>21000000000</v>
      </c>
      <c r="N107" s="5">
        <v>20000000000</v>
      </c>
      <c r="O107" s="5">
        <v>19000000000</v>
      </c>
      <c r="P107" s="5">
        <v>18000000000</v>
      </c>
      <c r="Q107" s="5">
        <v>17000000000</v>
      </c>
      <c r="R107" s="5">
        <v>16000000000</v>
      </c>
      <c r="S107" s="5">
        <v>15000000000</v>
      </c>
      <c r="T107" s="5">
        <v>14000000000</v>
      </c>
      <c r="U107" s="5">
        <v>13000000000</v>
      </c>
      <c r="V107" s="5">
        <v>12000000000</v>
      </c>
      <c r="W107" s="5">
        <v>11000000000</v>
      </c>
      <c r="X107" s="5">
        <v>10000000000</v>
      </c>
      <c r="Y107" s="5">
        <v>9000000000</v>
      </c>
      <c r="Z107" s="5">
        <v>8000000000</v>
      </c>
    </row>
    <row r="108" spans="3:26" ht="15.5" x14ac:dyDescent="0.35">
      <c r="C108" t="s">
        <v>165</v>
      </c>
      <c r="D108" s="5">
        <v>986216000000</v>
      </c>
      <c r="E108" s="5">
        <v>989334000000</v>
      </c>
      <c r="F108" s="5">
        <v>987669000000</v>
      </c>
      <c r="G108" s="5">
        <v>992920000000</v>
      </c>
      <c r="I108" s="5">
        <v>987669000000</v>
      </c>
      <c r="J108" s="5">
        <v>994938000000</v>
      </c>
      <c r="K108" s="5">
        <v>962787000000</v>
      </c>
      <c r="L108" s="5">
        <v>885107000000</v>
      </c>
      <c r="M108" s="5">
        <v>808522000000</v>
      </c>
      <c r="N108" s="5">
        <v>787402000000</v>
      </c>
      <c r="O108" s="5">
        <v>779122000000</v>
      </c>
      <c r="P108" s="5">
        <v>743894000000</v>
      </c>
      <c r="Q108" s="5">
        <v>713656000000</v>
      </c>
      <c r="R108" s="5">
        <v>674556000000</v>
      </c>
      <c r="S108" s="5">
        <v>651759000000</v>
      </c>
      <c r="T108" s="5">
        <v>689467416228</v>
      </c>
      <c r="U108" s="5">
        <v>678343294023</v>
      </c>
      <c r="V108" s="5">
        <v>593044605303</v>
      </c>
      <c r="W108" s="5">
        <v>521999761086</v>
      </c>
      <c r="X108" s="5">
        <v>515248120725</v>
      </c>
      <c r="Y108" s="5">
        <v>454075625784</v>
      </c>
      <c r="Z108" s="5">
        <v>428274117291</v>
      </c>
    </row>
    <row r="109" spans="3:26" ht="15.5" x14ac:dyDescent="0.35">
      <c r="C109" t="s">
        <v>166</v>
      </c>
      <c r="D109" s="5">
        <v>1012216000000</v>
      </c>
      <c r="E109" s="5">
        <v>1014334000000</v>
      </c>
      <c r="F109" s="5">
        <v>1012669000000</v>
      </c>
      <c r="G109" s="5">
        <v>1017920000000</v>
      </c>
      <c r="I109" s="5">
        <v>1012669000000</v>
      </c>
      <c r="J109" s="5">
        <v>1018938000000</v>
      </c>
      <c r="K109" s="5">
        <v>985787000000</v>
      </c>
      <c r="L109" s="5">
        <v>907107000000</v>
      </c>
      <c r="M109" s="5">
        <v>829522000000</v>
      </c>
      <c r="N109" s="5">
        <v>807402000000</v>
      </c>
      <c r="O109" s="5">
        <v>798122000000</v>
      </c>
      <c r="P109" s="5">
        <v>761894000000</v>
      </c>
      <c r="Q109" s="5">
        <v>730656000000</v>
      </c>
      <c r="R109" s="5">
        <v>690556000000</v>
      </c>
      <c r="S109" s="5">
        <v>666759000000</v>
      </c>
      <c r="T109" s="5">
        <v>703467416228</v>
      </c>
      <c r="U109" s="5">
        <v>691343294023</v>
      </c>
      <c r="V109" s="5">
        <v>605044605303</v>
      </c>
      <c r="W109" s="5">
        <v>532999761086</v>
      </c>
      <c r="X109" s="5">
        <v>525248120725</v>
      </c>
      <c r="Y109" s="5">
        <v>463075625784</v>
      </c>
      <c r="Z109" s="5">
        <v>436274117291</v>
      </c>
    </row>
    <row r="110" spans="3:26" ht="15.5" x14ac:dyDescent="0.35">
      <c r="C110" t="s">
        <v>10</v>
      </c>
      <c r="D110" s="5">
        <v>1427779000000</v>
      </c>
      <c r="E110" s="5">
        <v>1411712000000</v>
      </c>
      <c r="F110" s="5">
        <v>1407338000000</v>
      </c>
      <c r="G110" s="5">
        <v>1417600000000</v>
      </c>
      <c r="I110" s="5">
        <v>1407338000000</v>
      </c>
      <c r="J110" s="5">
        <v>1423743000000</v>
      </c>
      <c r="K110" s="5">
        <v>1394736000000</v>
      </c>
      <c r="L110" s="5">
        <v>1315941000000</v>
      </c>
      <c r="M110" s="5">
        <v>1243821000000</v>
      </c>
      <c r="N110" s="5">
        <v>1208656000000</v>
      </c>
      <c r="O110" s="5">
        <v>1207483000000</v>
      </c>
      <c r="P110" s="5">
        <v>1177056000000</v>
      </c>
      <c r="Q110" s="5">
        <v>1129541000000</v>
      </c>
      <c r="R110" s="5">
        <v>1100904000000</v>
      </c>
      <c r="S110" s="5">
        <v>1083435000000</v>
      </c>
      <c r="T110" s="5">
        <v>1104593226169</v>
      </c>
      <c r="U110" s="5">
        <v>1103217189209</v>
      </c>
      <c r="V110" s="5">
        <v>1014737878912</v>
      </c>
      <c r="W110" s="5">
        <v>938658110887</v>
      </c>
      <c r="X110" s="5">
        <v>936970536160</v>
      </c>
      <c r="Y110" s="5">
        <v>873372573300</v>
      </c>
      <c r="Z110" s="5">
        <v>866658360351</v>
      </c>
    </row>
    <row r="111" spans="3:26" ht="15.5" x14ac:dyDescent="0.35">
      <c r="C111" t="s">
        <v>168</v>
      </c>
      <c r="D111" s="5">
        <v>7656645000000</v>
      </c>
      <c r="E111" s="5">
        <v>7170089000000</v>
      </c>
      <c r="F111" s="5">
        <v>7146365000000</v>
      </c>
      <c r="G111" s="5">
        <v>7529218000000</v>
      </c>
      <c r="I111" s="5">
        <v>7146365000000</v>
      </c>
      <c r="J111" s="5">
        <v>6634148000000</v>
      </c>
      <c r="K111" s="5">
        <v>5789617000000</v>
      </c>
      <c r="L111" s="5">
        <v>4630150000000</v>
      </c>
      <c r="M111" s="5">
        <v>3582868000000</v>
      </c>
      <c r="N111" s="5">
        <v>4115895000000</v>
      </c>
      <c r="O111" s="5">
        <v>5051402000000</v>
      </c>
      <c r="P111" s="5">
        <v>5019046000000</v>
      </c>
      <c r="Q111" s="5">
        <v>4367934000000</v>
      </c>
      <c r="R111" s="5">
        <v>3629038000000</v>
      </c>
      <c r="S111" s="5">
        <v>3162906000000</v>
      </c>
      <c r="T111" s="5">
        <v>3586853995174</v>
      </c>
      <c r="U111" s="5">
        <v>3770471120856</v>
      </c>
      <c r="V111" s="5">
        <v>3495189946326</v>
      </c>
      <c r="W111" s="5">
        <v>2859597627451</v>
      </c>
      <c r="X111" s="5">
        <v>1582725831794</v>
      </c>
      <c r="Y111" s="5">
        <v>1370730188537</v>
      </c>
      <c r="Z111" s="5">
        <v>1749716103718</v>
      </c>
    </row>
    <row r="112" spans="3:26" ht="15.5" x14ac:dyDescent="0.35">
      <c r="C112" t="s">
        <v>169</v>
      </c>
      <c r="D112" s="5">
        <v>1645796054</v>
      </c>
      <c r="E112" s="5">
        <v>1645796054</v>
      </c>
      <c r="F112" s="5">
        <v>1645796054</v>
      </c>
      <c r="G112" s="5">
        <v>1645796054</v>
      </c>
      <c r="I112" s="5">
        <v>1645796054</v>
      </c>
      <c r="J112" s="5">
        <v>1645796054</v>
      </c>
      <c r="K112" s="5">
        <v>1645796054</v>
      </c>
      <c r="L112" s="5">
        <v>1645796054</v>
      </c>
      <c r="M112" s="5">
        <v>1645796054</v>
      </c>
      <c r="N112" s="5">
        <v>1645796054</v>
      </c>
      <c r="O112" s="5">
        <v>1645796054</v>
      </c>
      <c r="P112" s="5">
        <v>1645796054</v>
      </c>
      <c r="Q112" s="5">
        <v>1645796054</v>
      </c>
      <c r="R112" s="5">
        <v>1645796054</v>
      </c>
      <c r="S112" s="5">
        <v>1645796054</v>
      </c>
      <c r="T112" s="5">
        <v>1645796054</v>
      </c>
      <c r="U112" s="5">
        <v>1645796054</v>
      </c>
      <c r="V112" s="5">
        <v>1645796054</v>
      </c>
      <c r="W112" s="5">
        <v>1436122312</v>
      </c>
      <c r="X112" s="5">
        <v>1436122312</v>
      </c>
      <c r="Y112" s="5">
        <v>1436122312</v>
      </c>
      <c r="Z112" s="5">
        <v>1436122312</v>
      </c>
    </row>
    <row r="114" spans="2:26" ht="15.5" x14ac:dyDescent="0.35">
      <c r="B114" t="s">
        <v>170</v>
      </c>
      <c r="C114" t="s">
        <v>171</v>
      </c>
      <c r="D114" s="5">
        <v>13026000000</v>
      </c>
      <c r="E114" s="5">
        <v>18635000000</v>
      </c>
      <c r="F114" s="5">
        <v>61705000000</v>
      </c>
      <c r="G114" s="5">
        <v>-191918000000</v>
      </c>
      <c r="I114" s="5">
        <v>-457014000000</v>
      </c>
      <c r="J114" s="5">
        <v>-974767000000</v>
      </c>
      <c r="K114" s="5">
        <v>-1221003000000</v>
      </c>
      <c r="L114" s="5">
        <v>-651574000000</v>
      </c>
      <c r="M114" s="5">
        <v>410545000000</v>
      </c>
      <c r="N114" s="5">
        <v>1197559000000</v>
      </c>
      <c r="O114" s="5">
        <v>25908000000</v>
      </c>
      <c r="P114" s="5">
        <v>-468309000000</v>
      </c>
      <c r="Q114" s="5">
        <v>-626681000000</v>
      </c>
      <c r="R114" s="5">
        <v>-424406000000</v>
      </c>
      <c r="S114" s="5">
        <v>506327000000</v>
      </c>
      <c r="T114" s="5">
        <v>365110584730</v>
      </c>
      <c r="U114" s="5">
        <v>-69139856335</v>
      </c>
      <c r="V114" s="5">
        <v>-431525492165</v>
      </c>
      <c r="W114" s="5">
        <v>-1122791643232</v>
      </c>
      <c r="X114" s="5">
        <v>-172835201332</v>
      </c>
      <c r="Y114" s="5">
        <v>267489090315</v>
      </c>
      <c r="Z114" s="5">
        <v>-148085793817</v>
      </c>
    </row>
    <row r="115" spans="2:26" ht="15.5" x14ac:dyDescent="0.35">
      <c r="C115" t="s">
        <v>977</v>
      </c>
      <c r="D115" s="5">
        <v>1026472000000</v>
      </c>
      <c r="E115" s="5">
        <v>1297151000000</v>
      </c>
      <c r="F115" s="5">
        <v>1159095000000</v>
      </c>
      <c r="G115" s="5">
        <v>1038339000000</v>
      </c>
      <c r="I115" s="5">
        <v>4000797000000</v>
      </c>
      <c r="J115" s="5">
        <v>3450815000000</v>
      </c>
      <c r="K115" s="5">
        <v>2919848000000</v>
      </c>
      <c r="L115" s="5">
        <v>2687433000000</v>
      </c>
      <c r="M115" s="5">
        <v>2727549000000</v>
      </c>
      <c r="N115" s="5">
        <v>2894489000000</v>
      </c>
      <c r="O115" s="5">
        <v>3476631000000</v>
      </c>
      <c r="P115" s="5">
        <v>3150664000000</v>
      </c>
      <c r="Q115" s="5">
        <v>2888978000000</v>
      </c>
      <c r="R115" s="5">
        <v>2563432000000</v>
      </c>
      <c r="S115" s="5">
        <v>2763084000000</v>
      </c>
      <c r="T115" s="5">
        <v>3013511692790</v>
      </c>
      <c r="U115" s="5">
        <v>2958981077038</v>
      </c>
      <c r="V115" s="5">
        <v>2593305856535</v>
      </c>
      <c r="W115" s="5">
        <v>1784463644191</v>
      </c>
      <c r="X115" s="5">
        <v>1361476525492</v>
      </c>
      <c r="Y115" s="5">
        <v>1202289017444</v>
      </c>
      <c r="Z115" s="5">
        <v>1240201212208</v>
      </c>
    </row>
    <row r="116" spans="2:26" ht="15.5" x14ac:dyDescent="0.35">
      <c r="C116" t="s">
        <v>173</v>
      </c>
      <c r="D116" s="5">
        <v>-726520000000</v>
      </c>
      <c r="E116" s="5">
        <v>-1172803000000</v>
      </c>
      <c r="F116" s="5">
        <v>-925561000000</v>
      </c>
      <c r="G116" s="5">
        <v>-1032267000000</v>
      </c>
      <c r="I116" s="5">
        <v>-3720930000000</v>
      </c>
      <c r="J116" s="5">
        <v>-3771970000000</v>
      </c>
      <c r="K116" s="5">
        <v>-3635011000000</v>
      </c>
      <c r="L116" s="5">
        <v>-2919099000000</v>
      </c>
      <c r="M116" s="5">
        <v>-1936527000000</v>
      </c>
      <c r="N116" s="5">
        <v>-1182606000000</v>
      </c>
      <c r="O116" s="5">
        <v>-2817251000000</v>
      </c>
      <c r="P116" s="5">
        <v>-3055302000000</v>
      </c>
      <c r="Q116" s="5">
        <v>-2975809000000</v>
      </c>
      <c r="R116" s="5">
        <v>-2600076000000</v>
      </c>
      <c r="S116" s="5">
        <v>-1834970000000</v>
      </c>
      <c r="T116" s="5">
        <v>-2229680860131</v>
      </c>
      <c r="U116" s="5">
        <v>-2613969761145</v>
      </c>
      <c r="V116" s="5">
        <v>-2631203719064</v>
      </c>
      <c r="W116" s="5">
        <v>-2642983108832</v>
      </c>
      <c r="X116" s="5">
        <v>-1373444454987</v>
      </c>
      <c r="Y116" s="5">
        <v>-766433847026</v>
      </c>
      <c r="Z116" s="5">
        <v>-1205018970610</v>
      </c>
    </row>
    <row r="117" spans="2:26" ht="15.5" x14ac:dyDescent="0.35">
      <c r="C117" t="s">
        <v>978</v>
      </c>
      <c r="D117" s="5">
        <v>-117644000000</v>
      </c>
      <c r="F117" s="5">
        <v>-55074000000</v>
      </c>
      <c r="G117" s="5">
        <v>-56177000000</v>
      </c>
      <c r="I117" s="5">
        <v>-230451000000</v>
      </c>
      <c r="J117" s="5">
        <v>-249064000000</v>
      </c>
      <c r="K117" s="5">
        <v>-210398000000</v>
      </c>
      <c r="L117" s="5">
        <v>-177176000000</v>
      </c>
      <c r="M117" s="5">
        <v>-157818000000</v>
      </c>
      <c r="N117" s="5">
        <v>-170539000000</v>
      </c>
      <c r="O117" s="5">
        <v>-208512000000</v>
      </c>
      <c r="P117" s="5">
        <v>-196396000000</v>
      </c>
      <c r="Q117" s="5">
        <v>-184152000000</v>
      </c>
      <c r="R117" s="5">
        <v>-133529000000</v>
      </c>
      <c r="S117" s="5">
        <v>-126294000000</v>
      </c>
      <c r="T117" s="5">
        <v>-126497160850</v>
      </c>
      <c r="U117" s="5">
        <v>-107492392284</v>
      </c>
      <c r="V117" s="5">
        <v>-92766204769</v>
      </c>
      <c r="W117" s="5">
        <v>-85249876597</v>
      </c>
      <c r="X117" s="5">
        <v>-77204770114</v>
      </c>
      <c r="Y117" s="5">
        <v>-80652882046</v>
      </c>
      <c r="Z117" s="5">
        <v>-77004226290</v>
      </c>
    </row>
    <row r="118" spans="2:26" ht="15.5" x14ac:dyDescent="0.35">
      <c r="C118" t="s">
        <v>979</v>
      </c>
      <c r="D118" s="5">
        <v>-61181000000</v>
      </c>
      <c r="F118" s="5">
        <v>-6608000000</v>
      </c>
      <c r="G118" s="5">
        <v>-30761000000</v>
      </c>
      <c r="I118" s="5">
        <v>-70465000000</v>
      </c>
      <c r="J118" s="5">
        <v>-20187000000</v>
      </c>
      <c r="K118" s="5">
        <v>-600000000</v>
      </c>
      <c r="L118" s="5">
        <v>-18360000000</v>
      </c>
      <c r="M118" s="5">
        <v>2195000000</v>
      </c>
    </row>
    <row r="119" spans="2:26" ht="15.5" x14ac:dyDescent="0.35">
      <c r="C119" t="s">
        <v>400</v>
      </c>
      <c r="D119" s="5">
        <v>2002000000</v>
      </c>
      <c r="E119" s="5">
        <v>1574000000</v>
      </c>
      <c r="F119" s="5">
        <v>3760000000</v>
      </c>
      <c r="G119" s="5">
        <v>1715000000</v>
      </c>
      <c r="I119" s="5">
        <v>8802000000</v>
      </c>
      <c r="J119" s="5">
        <v>13599000000</v>
      </c>
      <c r="K119" s="5">
        <v>20997000000</v>
      </c>
      <c r="L119" s="5">
        <v>8783000000</v>
      </c>
      <c r="M119" s="5">
        <v>11141000000</v>
      </c>
      <c r="N119" s="5">
        <v>12333000000</v>
      </c>
      <c r="O119" s="5">
        <v>4267000000</v>
      </c>
      <c r="P119" s="5">
        <v>4601000000</v>
      </c>
      <c r="Q119" s="5">
        <v>1508000000</v>
      </c>
      <c r="R119" s="5">
        <v>4860000000</v>
      </c>
      <c r="S119" s="5">
        <v>1480000000</v>
      </c>
      <c r="T119" s="5">
        <v>2061429090</v>
      </c>
      <c r="U119" s="5">
        <v>1139766746</v>
      </c>
      <c r="V119" s="5">
        <v>733561523</v>
      </c>
      <c r="W119" s="5">
        <v>462410353</v>
      </c>
      <c r="X119" s="5">
        <v>1321735827</v>
      </c>
      <c r="Y119" s="5">
        <v>9247172486</v>
      </c>
      <c r="Z119" s="5">
        <v>4846561346</v>
      </c>
    </row>
    <row r="120" spans="2:26" ht="15.5" x14ac:dyDescent="0.35">
      <c r="C120" t="s">
        <v>980</v>
      </c>
      <c r="D120" s="5">
        <v>-109028000000</v>
      </c>
      <c r="E120" s="5">
        <v>-105859000000</v>
      </c>
      <c r="F120" s="5">
        <v>-112699000000</v>
      </c>
      <c r="G120" s="5">
        <v>-112256000000</v>
      </c>
      <c r="I120" s="5">
        <v>-431730000000</v>
      </c>
      <c r="J120" s="5">
        <v>-377085000000</v>
      </c>
      <c r="K120" s="5">
        <v>-282406000000</v>
      </c>
      <c r="L120" s="5">
        <v>-214930000000</v>
      </c>
      <c r="M120" s="5">
        <v>-234277000000</v>
      </c>
      <c r="N120" s="5">
        <v>-345643000000</v>
      </c>
      <c r="O120" s="5">
        <v>-411913000000</v>
      </c>
      <c r="P120" s="5">
        <v>-354488000000</v>
      </c>
      <c r="Q120" s="5">
        <v>-335910000000</v>
      </c>
      <c r="R120" s="5">
        <v>-241409000000</v>
      </c>
      <c r="S120" s="5">
        <v>-272650000000</v>
      </c>
      <c r="T120" s="5">
        <v>-256830352169</v>
      </c>
      <c r="U120" s="5">
        <v>-258502286690</v>
      </c>
      <c r="V120" s="5">
        <v>-249566067330</v>
      </c>
      <c r="W120" s="5">
        <v>-152648186636</v>
      </c>
      <c r="X120" s="5">
        <v>-65240714550</v>
      </c>
      <c r="Y120" s="5">
        <v>-76557838440</v>
      </c>
      <c r="Z120" s="5">
        <v>-92599729674</v>
      </c>
    </row>
    <row r="121" spans="2:26" ht="15.5" x14ac:dyDescent="0.35">
      <c r="C121" t="s">
        <v>179</v>
      </c>
      <c r="D121" s="5">
        <v>-1075000000</v>
      </c>
      <c r="E121" s="5">
        <v>-1428000000</v>
      </c>
      <c r="F121" s="5">
        <v>-1208000000</v>
      </c>
      <c r="G121" s="5">
        <v>-511000000</v>
      </c>
      <c r="I121" s="5">
        <v>-13037000000</v>
      </c>
      <c r="J121" s="5">
        <v>-20875000000</v>
      </c>
      <c r="K121" s="5">
        <v>-33433000000</v>
      </c>
      <c r="L121" s="5">
        <v>-18225000000</v>
      </c>
      <c r="M121" s="5">
        <v>-1718000000</v>
      </c>
      <c r="N121" s="5">
        <v>-10475000000</v>
      </c>
      <c r="O121" s="5">
        <v>-17314000000</v>
      </c>
      <c r="P121" s="5">
        <v>-17388000000</v>
      </c>
      <c r="Q121" s="5">
        <v>-21296000000</v>
      </c>
      <c r="R121" s="5">
        <v>-17684000000</v>
      </c>
      <c r="S121" s="5">
        <v>-24323000000</v>
      </c>
      <c r="T121" s="5">
        <v>-37454164000</v>
      </c>
      <c r="U121" s="5">
        <v>-49296260000</v>
      </c>
      <c r="V121" s="5">
        <v>-52028919060</v>
      </c>
      <c r="W121" s="5">
        <v>-26836525711</v>
      </c>
      <c r="X121" s="5">
        <v>-19743523000</v>
      </c>
      <c r="Y121" s="5">
        <v>-20402532103</v>
      </c>
      <c r="Z121" s="5">
        <v>-18510640797</v>
      </c>
    </row>
    <row r="122" spans="2:26" ht="15.5" x14ac:dyDescent="0.35">
      <c r="C122" t="s">
        <v>184</v>
      </c>
      <c r="D122" s="5">
        <v>397850000000</v>
      </c>
      <c r="E122" s="5">
        <v>-4473000000</v>
      </c>
      <c r="F122" s="5">
        <v>-337751000000</v>
      </c>
      <c r="G122" s="5">
        <v>452477000000</v>
      </c>
      <c r="I122" s="5">
        <v>479904000000</v>
      </c>
      <c r="J122" s="5">
        <v>804036000000</v>
      </c>
      <c r="K122" s="5">
        <v>1060246000000</v>
      </c>
      <c r="L122" s="5">
        <v>942946000000</v>
      </c>
      <c r="M122" s="5">
        <v>-606066000000</v>
      </c>
      <c r="N122" s="5">
        <v>-939517000000</v>
      </c>
      <c r="O122" s="5">
        <v>-32969000000</v>
      </c>
      <c r="P122" s="5">
        <v>562586000000</v>
      </c>
      <c r="Q122" s="5">
        <v>684229000000</v>
      </c>
      <c r="R122" s="5">
        <v>453897000000</v>
      </c>
      <c r="S122" s="5">
        <v>-518981000000</v>
      </c>
      <c r="T122" s="5">
        <v>-311082057804</v>
      </c>
      <c r="U122" s="5">
        <v>111550004552</v>
      </c>
      <c r="V122" s="5">
        <v>471057879232</v>
      </c>
      <c r="W122" s="5">
        <v>1136138921178</v>
      </c>
      <c r="X122" s="5">
        <v>153804138720</v>
      </c>
      <c r="Y122" s="5">
        <v>-327543871493</v>
      </c>
      <c r="Z122" s="5">
        <v>181819989589</v>
      </c>
    </row>
    <row r="123" spans="2:26" ht="15.5" x14ac:dyDescent="0.35">
      <c r="C123" t="s">
        <v>185</v>
      </c>
      <c r="D123" s="5">
        <v>-564000000</v>
      </c>
      <c r="E123" s="5">
        <v>-2893000000</v>
      </c>
      <c r="F123" s="5">
        <v>-2700000000</v>
      </c>
      <c r="G123" s="5">
        <v>-3487000000</v>
      </c>
      <c r="I123" s="5">
        <v>-14474000000</v>
      </c>
      <c r="J123" s="5">
        <v>-16938000000</v>
      </c>
      <c r="K123" s="5">
        <v>-15498000000</v>
      </c>
      <c r="L123" s="5">
        <v>-4952000000</v>
      </c>
      <c r="M123" s="5">
        <v>-2937000000</v>
      </c>
      <c r="N123" s="5">
        <v>-4929000000</v>
      </c>
      <c r="O123" s="5">
        <v>-17790000000</v>
      </c>
      <c r="P123" s="5">
        <v>-23286000000</v>
      </c>
      <c r="Q123" s="5">
        <v>-35461000000</v>
      </c>
      <c r="R123" s="5">
        <v>-21020000000</v>
      </c>
      <c r="S123" s="5">
        <v>-22560000000</v>
      </c>
      <c r="T123" s="5">
        <v>-15726484579</v>
      </c>
      <c r="U123" s="5">
        <v>-9341265205</v>
      </c>
      <c r="V123" s="5">
        <v>-19887045971</v>
      </c>
      <c r="W123" s="5">
        <v>-7317195174</v>
      </c>
      <c r="X123" s="5">
        <v>-7397244549</v>
      </c>
      <c r="Y123" s="5">
        <v>-4326714562</v>
      </c>
      <c r="Z123" s="5">
        <v>-12442280074</v>
      </c>
    </row>
    <row r="124" spans="2:26" ht="15.5" x14ac:dyDescent="0.35">
      <c r="C124" t="s">
        <v>189</v>
      </c>
      <c r="D124" s="5">
        <v>-78000000</v>
      </c>
      <c r="E124" s="5">
        <v>-1773000000</v>
      </c>
      <c r="F124" s="5">
        <v>-577000000</v>
      </c>
      <c r="G124" s="5">
        <v>-3407000000</v>
      </c>
      <c r="I124" s="5">
        <v>-11814000000</v>
      </c>
      <c r="J124" s="5">
        <v>-15369000000</v>
      </c>
      <c r="K124" s="5">
        <v>-11508000000</v>
      </c>
      <c r="L124" s="5">
        <v>-5257000000</v>
      </c>
      <c r="M124" s="5">
        <v>-3280000000</v>
      </c>
      <c r="N124" s="5">
        <v>-4681000000</v>
      </c>
      <c r="O124" s="5">
        <v>-13704000000</v>
      </c>
      <c r="P124" s="5">
        <v>-15746000000</v>
      </c>
      <c r="Q124" s="5">
        <v>-22535000000</v>
      </c>
      <c r="R124" s="5">
        <v>-21627000000</v>
      </c>
      <c r="S124" s="5">
        <v>-23885000000</v>
      </c>
      <c r="T124" s="5">
        <v>-16217414057</v>
      </c>
      <c r="U124" s="5">
        <v>-5920811587</v>
      </c>
      <c r="V124" s="5">
        <v>-23364641440</v>
      </c>
      <c r="W124" s="5">
        <v>-10074372383</v>
      </c>
      <c r="X124" s="5">
        <v>-10868877866</v>
      </c>
      <c r="Y124" s="5">
        <v>-5517811562</v>
      </c>
      <c r="Z124" s="5">
        <v>-12468880457</v>
      </c>
    </row>
    <row r="125" spans="2:26" ht="15.5" x14ac:dyDescent="0.35">
      <c r="C125" t="s">
        <v>981</v>
      </c>
      <c r="D125" s="5">
        <v>-540000000</v>
      </c>
      <c r="E125" s="5">
        <v>-1300000000</v>
      </c>
      <c r="F125" s="5">
        <v>-2332000000</v>
      </c>
      <c r="G125" s="5">
        <v>-100000000</v>
      </c>
      <c r="I125" s="5">
        <v>-4185000000</v>
      </c>
      <c r="J125" s="5">
        <v>-3078000000</v>
      </c>
      <c r="K125" s="5">
        <v>-4587000000</v>
      </c>
      <c r="L125" s="5">
        <v>-10000000</v>
      </c>
      <c r="M125" s="5">
        <v>-37000000</v>
      </c>
      <c r="N125" s="5">
        <v>-3214000000</v>
      </c>
      <c r="O125" s="5">
        <v>-5565000000</v>
      </c>
      <c r="P125" s="5">
        <v>-9948000000</v>
      </c>
      <c r="Q125" s="5">
        <v>-10075000000</v>
      </c>
      <c r="R125" s="5">
        <v>-362000000</v>
      </c>
      <c r="T125" s="5">
        <v>-520754876</v>
      </c>
    </row>
    <row r="126" spans="2:26" ht="15.5" x14ac:dyDescent="0.35">
      <c r="C126" t="s">
        <v>982</v>
      </c>
      <c r="P126" s="5">
        <v>-377000000</v>
      </c>
      <c r="Q126" s="5">
        <v>-3899000000</v>
      </c>
      <c r="R126" s="5">
        <v>-389000000</v>
      </c>
      <c r="S126" s="5">
        <v>-12000000</v>
      </c>
      <c r="T126" s="5">
        <v>-80352928</v>
      </c>
    </row>
    <row r="127" spans="2:26" ht="15.5" x14ac:dyDescent="0.35">
      <c r="C127" t="s">
        <v>983</v>
      </c>
      <c r="D127" s="5">
        <v>54000000</v>
      </c>
      <c r="E127" s="5">
        <v>180000000</v>
      </c>
      <c r="F127" s="5">
        <v>209000000</v>
      </c>
      <c r="G127" s="5">
        <v>20000000</v>
      </c>
      <c r="I127" s="5">
        <v>1525000000</v>
      </c>
      <c r="J127" s="5">
        <v>1509000000</v>
      </c>
      <c r="K127" s="5">
        <v>597000000</v>
      </c>
      <c r="L127" s="5">
        <v>315000000</v>
      </c>
      <c r="M127" s="5">
        <v>380000000</v>
      </c>
      <c r="N127" s="5">
        <v>2966000000</v>
      </c>
      <c r="O127" s="5">
        <v>1479000000</v>
      </c>
      <c r="P127" s="5">
        <v>2785000000</v>
      </c>
      <c r="Q127" s="5">
        <v>1048000000</v>
      </c>
      <c r="R127" s="5">
        <v>1358000000</v>
      </c>
      <c r="S127" s="5">
        <v>1056000000</v>
      </c>
      <c r="T127" s="5">
        <v>1492037282</v>
      </c>
      <c r="U127" s="5">
        <v>1069073636</v>
      </c>
      <c r="V127" s="5">
        <v>3477595469</v>
      </c>
      <c r="W127" s="5">
        <v>1757177209</v>
      </c>
      <c r="X127" s="5">
        <v>3471633317</v>
      </c>
      <c r="Y127" s="5">
        <v>1191097000</v>
      </c>
      <c r="Z127" s="5">
        <v>26600383</v>
      </c>
    </row>
    <row r="128" spans="2:26" ht="15.5" x14ac:dyDescent="0.35">
      <c r="C128" t="s">
        <v>984</v>
      </c>
      <c r="U128" s="5">
        <v>-5857709072</v>
      </c>
    </row>
    <row r="129" spans="3:26" ht="15.5" x14ac:dyDescent="0.35">
      <c r="C129" t="s">
        <v>985</v>
      </c>
      <c r="S129" s="5">
        <v>281000000</v>
      </c>
      <c r="T129" s="5">
        <v>-400000000</v>
      </c>
      <c r="U129" s="5">
        <v>1368181818</v>
      </c>
      <c r="W129" s="5">
        <v>1000000000</v>
      </c>
    </row>
    <row r="130" spans="3:26" ht="15.5" x14ac:dyDescent="0.35">
      <c r="C130" t="s">
        <v>215</v>
      </c>
      <c r="D130" s="5">
        <v>397850000000</v>
      </c>
      <c r="E130" s="5">
        <v>-4473000000</v>
      </c>
      <c r="F130" s="5">
        <v>-337751000000</v>
      </c>
      <c r="G130" s="5">
        <v>452477000000</v>
      </c>
      <c r="I130" s="5">
        <v>479904000000</v>
      </c>
      <c r="J130" s="5">
        <v>804036000000</v>
      </c>
      <c r="K130" s="5">
        <v>1060246000000</v>
      </c>
      <c r="L130" s="5">
        <v>942946000000</v>
      </c>
      <c r="M130" s="5">
        <v>-606066000000</v>
      </c>
      <c r="N130" s="5">
        <v>-939517000000</v>
      </c>
      <c r="O130" s="5">
        <v>-32969000000</v>
      </c>
      <c r="P130" s="5">
        <v>562586000000</v>
      </c>
      <c r="Q130" s="5">
        <v>684229000000</v>
      </c>
      <c r="R130" s="5">
        <v>453897000000</v>
      </c>
      <c r="S130" s="5">
        <v>-518981000000</v>
      </c>
      <c r="T130" s="5">
        <v>-311082057804</v>
      </c>
      <c r="U130" s="5">
        <v>111550004552</v>
      </c>
      <c r="V130" s="5">
        <v>471057879232</v>
      </c>
      <c r="W130" s="5">
        <v>1136138921178</v>
      </c>
      <c r="X130" s="5">
        <v>153804138720</v>
      </c>
      <c r="Y130" s="5">
        <v>-327543871493</v>
      </c>
      <c r="Z130" s="5">
        <v>181819989589</v>
      </c>
    </row>
    <row r="131" spans="3:26" ht="15.5" x14ac:dyDescent="0.35">
      <c r="C131" t="s">
        <v>414</v>
      </c>
      <c r="D131" s="5">
        <v>1090541000000</v>
      </c>
      <c r="E131" s="5">
        <v>867572000000</v>
      </c>
      <c r="F131" s="5">
        <v>344971000000</v>
      </c>
      <c r="G131" s="5">
        <v>1099827000000</v>
      </c>
      <c r="I131" s="5">
        <v>3041256000000</v>
      </c>
      <c r="J131" s="5">
        <v>2841381000000</v>
      </c>
      <c r="K131" s="5">
        <v>2642457000000</v>
      </c>
      <c r="L131" s="5">
        <v>2823503000000</v>
      </c>
      <c r="M131" s="5">
        <v>1662205000000</v>
      </c>
      <c r="N131" s="5">
        <v>1762088000000</v>
      </c>
      <c r="O131" s="5">
        <v>2804968000000</v>
      </c>
      <c r="P131" s="5">
        <v>2707500000000</v>
      </c>
      <c r="Q131" s="5">
        <v>5028125000000</v>
      </c>
      <c r="R131" s="5">
        <v>2772938000000</v>
      </c>
      <c r="S131" s="5">
        <v>1951120000000</v>
      </c>
      <c r="T131" s="5">
        <v>2681352500000</v>
      </c>
      <c r="U131" s="5">
        <v>3541140000000</v>
      </c>
      <c r="V131" s="5">
        <v>3589370000000</v>
      </c>
      <c r="W131" s="5">
        <v>4467289527500</v>
      </c>
      <c r="X131" s="5">
        <v>1050290642380</v>
      </c>
      <c r="Y131" s="5">
        <v>190000000000</v>
      </c>
      <c r="Z131" s="5">
        <v>581950000000</v>
      </c>
    </row>
    <row r="132" spans="3:26" ht="15.5" x14ac:dyDescent="0.35">
      <c r="C132" t="s">
        <v>986</v>
      </c>
      <c r="Z132" s="5">
        <v>9484705250</v>
      </c>
    </row>
    <row r="133" spans="3:26" ht="15.5" x14ac:dyDescent="0.35">
      <c r="C133" t="s">
        <v>498</v>
      </c>
      <c r="R133" s="5">
        <v>150000000000</v>
      </c>
      <c r="S133" s="5">
        <v>248625000000</v>
      </c>
    </row>
    <row r="134" spans="3:26" ht="15.5" x14ac:dyDescent="0.35">
      <c r="C134" t="s">
        <v>337</v>
      </c>
      <c r="E134" s="5">
        <v>-1697000000</v>
      </c>
      <c r="F134" s="5">
        <v>-211000000</v>
      </c>
      <c r="G134" s="5">
        <v>-1848000000</v>
      </c>
      <c r="I134" s="5">
        <v>-13742000000</v>
      </c>
      <c r="J134" s="5">
        <v>-1372000000</v>
      </c>
      <c r="K134" s="5">
        <v>-5184000000</v>
      </c>
      <c r="L134" s="5">
        <v>-3278000000</v>
      </c>
      <c r="M134" s="5">
        <v>-412000000</v>
      </c>
      <c r="N134" s="5">
        <v>-3614000000</v>
      </c>
    </row>
    <row r="135" spans="3:26" ht="15.5" x14ac:dyDescent="0.35">
      <c r="C135" t="s">
        <v>987</v>
      </c>
      <c r="R135" s="5">
        <v>-77000000</v>
      </c>
    </row>
    <row r="136" spans="3:26" ht="15.5" x14ac:dyDescent="0.35">
      <c r="C136" t="s">
        <v>220</v>
      </c>
      <c r="D136" s="5">
        <v>-688581000000</v>
      </c>
      <c r="E136" s="5">
        <v>-870348000000</v>
      </c>
      <c r="F136" s="5">
        <v>-682511000000</v>
      </c>
      <c r="G136" s="5">
        <v>-645502000000</v>
      </c>
      <c r="I136" s="5">
        <v>-2527876000000</v>
      </c>
      <c r="J136" s="5">
        <v>-2003082000000</v>
      </c>
      <c r="K136" s="5">
        <v>-1550715000000</v>
      </c>
      <c r="L136" s="5">
        <v>-1867412000000</v>
      </c>
      <c r="M136" s="5">
        <v>-2261281000000</v>
      </c>
      <c r="N136" s="5">
        <v>-2697991000000</v>
      </c>
      <c r="O136" s="5">
        <v>-2814912000000</v>
      </c>
      <c r="P136" s="5">
        <v>-2118599000000</v>
      </c>
      <c r="Q136" s="5">
        <v>-4067582000000</v>
      </c>
      <c r="R136" s="5">
        <v>-2289360000000</v>
      </c>
      <c r="S136" s="5">
        <v>-2620047000000</v>
      </c>
      <c r="T136" s="5">
        <v>-2743755133274</v>
      </c>
      <c r="U136" s="5">
        <v>-3380250337186</v>
      </c>
      <c r="V136" s="5">
        <v>-3040270039455</v>
      </c>
      <c r="W136" s="5">
        <v>-3238614322403</v>
      </c>
      <c r="X136" s="5">
        <v>-896486503660</v>
      </c>
      <c r="Y136" s="5">
        <v>-503192740188</v>
      </c>
      <c r="Z136" s="5">
        <v>-395642764527</v>
      </c>
    </row>
    <row r="137" spans="3:26" ht="15.5" x14ac:dyDescent="0.35">
      <c r="C137" t="s">
        <v>988</v>
      </c>
      <c r="Q137" s="5">
        <v>-250000000000</v>
      </c>
      <c r="R137" s="5">
        <v>-150000000000</v>
      </c>
      <c r="T137" s="5">
        <v>-150000000000</v>
      </c>
    </row>
    <row r="138" spans="3:26" ht="15.5" x14ac:dyDescent="0.35">
      <c r="C138" t="s">
        <v>336</v>
      </c>
      <c r="D138" s="5">
        <v>-4110000000</v>
      </c>
      <c r="I138" s="5">
        <v>-19734000000</v>
      </c>
      <c r="J138" s="5">
        <v>-32891000000</v>
      </c>
      <c r="K138" s="5">
        <v>-26312000000</v>
      </c>
      <c r="L138" s="5">
        <v>-9867000000</v>
      </c>
      <c r="M138" s="5">
        <v>-6578000000</v>
      </c>
      <c r="O138" s="5">
        <v>-23025000000</v>
      </c>
      <c r="P138" s="5">
        <v>-26315000000</v>
      </c>
      <c r="Q138" s="5">
        <v>-26314000000</v>
      </c>
      <c r="R138" s="5">
        <v>-29604000000</v>
      </c>
      <c r="S138" s="5">
        <v>-98679000000</v>
      </c>
      <c r="T138" s="5">
        <v>-98679424530</v>
      </c>
      <c r="U138" s="5">
        <v>-49339658262</v>
      </c>
      <c r="V138" s="5">
        <v>-78042081313</v>
      </c>
      <c r="W138" s="5">
        <v>-92536283919</v>
      </c>
      <c r="Y138" s="5">
        <v>-14351131305</v>
      </c>
      <c r="Z138" s="5">
        <v>-13971951134</v>
      </c>
    </row>
    <row r="139" spans="3:26" ht="15.5" x14ac:dyDescent="0.35">
      <c r="C139" t="s">
        <v>241</v>
      </c>
      <c r="D139" s="5">
        <v>-13000000</v>
      </c>
      <c r="F139" s="5">
        <v>2000000</v>
      </c>
      <c r="G139" s="5">
        <v>-2000000</v>
      </c>
      <c r="I139" s="5">
        <v>-9000000</v>
      </c>
      <c r="J139" s="5">
        <v>-12000000</v>
      </c>
      <c r="K139" s="5">
        <v>1000000</v>
      </c>
      <c r="L139" s="5">
        <v>6963000000</v>
      </c>
      <c r="M139" s="5">
        <v>1290000000</v>
      </c>
      <c r="N139" s="5">
        <v>7000000</v>
      </c>
      <c r="O139" s="5">
        <v>-100000000</v>
      </c>
      <c r="P139" s="5">
        <v>-1621000000</v>
      </c>
      <c r="Q139" s="5">
        <v>62000000</v>
      </c>
      <c r="R139" s="5">
        <v>539000000</v>
      </c>
      <c r="S139" s="5">
        <v>2464000000</v>
      </c>
      <c r="T139" s="5">
        <v>-2906575818</v>
      </c>
      <c r="U139" s="5">
        <v>4246375983</v>
      </c>
      <c r="V139" s="5">
        <v>445484856</v>
      </c>
      <c r="W139" s="5">
        <v>522087906</v>
      </c>
      <c r="X139" s="5">
        <v>-105879007</v>
      </c>
      <c r="Y139" s="5">
        <v>-2018105414</v>
      </c>
      <c r="Z139" s="5">
        <v>-498405776</v>
      </c>
    </row>
    <row r="140" spans="3:26" ht="15.5" x14ac:dyDescent="0.35">
      <c r="C140" t="s">
        <v>239</v>
      </c>
      <c r="D140" s="5">
        <v>410299000000</v>
      </c>
      <c r="E140" s="5">
        <v>11269000000</v>
      </c>
      <c r="F140" s="5">
        <v>-278744000000</v>
      </c>
      <c r="G140" s="5">
        <v>257070000000</v>
      </c>
      <c r="I140" s="5">
        <v>8407000000</v>
      </c>
      <c r="J140" s="5">
        <v>-187681000000</v>
      </c>
      <c r="K140" s="5">
        <v>-176254000000</v>
      </c>
      <c r="L140" s="5">
        <v>293383000000</v>
      </c>
      <c r="M140" s="5">
        <v>-197168000000</v>
      </c>
      <c r="N140" s="5">
        <v>253120000000</v>
      </c>
      <c r="O140" s="5">
        <v>-24951000000</v>
      </c>
      <c r="P140" s="5">
        <v>69370000000</v>
      </c>
      <c r="Q140" s="5">
        <v>22149000000</v>
      </c>
      <c r="R140" s="5">
        <v>9010000000</v>
      </c>
      <c r="S140" s="5">
        <v>-32750000000</v>
      </c>
      <c r="T140" s="5">
        <v>35395466529</v>
      </c>
      <c r="U140" s="5">
        <v>37315258995</v>
      </c>
      <c r="V140" s="5">
        <v>20090825952</v>
      </c>
      <c r="W140" s="5">
        <v>6552170678</v>
      </c>
      <c r="X140" s="5">
        <v>-26534186168</v>
      </c>
      <c r="Y140" s="5">
        <v>-66399601154</v>
      </c>
      <c r="Z140" s="5">
        <v>20793509922</v>
      </c>
    </row>
    <row r="141" spans="3:26" ht="15.5" x14ac:dyDescent="0.35">
      <c r="C141" t="s">
        <v>240</v>
      </c>
      <c r="E141" s="5">
        <v>158606000000</v>
      </c>
      <c r="I141" s="5">
        <v>150199000000</v>
      </c>
      <c r="J141" s="5">
        <v>337880000000</v>
      </c>
      <c r="K141" s="5">
        <v>514134000000</v>
      </c>
      <c r="L141" s="5">
        <v>220751000000</v>
      </c>
      <c r="M141" s="5">
        <v>417919000000</v>
      </c>
      <c r="N141" s="5">
        <v>164800000000</v>
      </c>
      <c r="O141" s="5">
        <v>189751000000</v>
      </c>
      <c r="P141" s="5">
        <v>120381000000</v>
      </c>
      <c r="Q141" s="5">
        <v>98232000000</v>
      </c>
      <c r="R141" s="5">
        <v>89222000000</v>
      </c>
      <c r="S141" s="5">
        <v>121972000000</v>
      </c>
      <c r="T141" s="5">
        <v>86576211167</v>
      </c>
      <c r="U141" s="5">
        <v>49260952172</v>
      </c>
      <c r="V141" s="5">
        <v>29170126220</v>
      </c>
      <c r="W141" s="5">
        <v>22617955542</v>
      </c>
      <c r="X141" s="5">
        <v>49152141710</v>
      </c>
      <c r="Y141" s="5">
        <v>115551742864</v>
      </c>
      <c r="Z141" s="5">
        <v>94758232942</v>
      </c>
    </row>
    <row r="142" spans="3:26" ht="15.5" x14ac:dyDescent="0.35">
      <c r="C142" t="s">
        <v>158</v>
      </c>
      <c r="N142" s="5">
        <v>-1000000</v>
      </c>
    </row>
    <row r="143" spans="3:26" ht="15.5" x14ac:dyDescent="0.35">
      <c r="C143" t="s">
        <v>242</v>
      </c>
      <c r="D143" s="5">
        <v>410299000000</v>
      </c>
      <c r="E143" s="5">
        <v>169875000000</v>
      </c>
      <c r="F143" s="5">
        <v>-278744000000</v>
      </c>
      <c r="G143" s="5">
        <v>257070000000</v>
      </c>
      <c r="I143" s="5">
        <v>158606000000</v>
      </c>
      <c r="J143" s="5">
        <v>150199000000</v>
      </c>
      <c r="K143" s="5">
        <v>337880000000</v>
      </c>
      <c r="L143" s="5">
        <v>514134000000</v>
      </c>
      <c r="M143" s="5">
        <v>220751000000</v>
      </c>
      <c r="N143" s="5">
        <v>417919000000</v>
      </c>
      <c r="O143" s="5">
        <v>164800000000</v>
      </c>
      <c r="P143" s="5">
        <v>189751000000</v>
      </c>
      <c r="Q143" s="5">
        <v>120381000000</v>
      </c>
      <c r="R143" s="5">
        <v>98232000000</v>
      </c>
      <c r="S143" s="5">
        <v>89222000000</v>
      </c>
      <c r="T143" s="5">
        <v>121971677696</v>
      </c>
      <c r="U143" s="5">
        <v>86576211167</v>
      </c>
      <c r="V143" s="5">
        <v>49260952172</v>
      </c>
      <c r="W143" s="5">
        <v>29170126220</v>
      </c>
      <c r="X143" s="5">
        <v>22617955542</v>
      </c>
      <c r="Y143" s="5">
        <v>49152141710</v>
      </c>
      <c r="Z143" s="5">
        <v>115551742864</v>
      </c>
    </row>
    <row r="145" spans="2:26" ht="15.5" x14ac:dyDescent="0.35">
      <c r="B145" t="s">
        <v>243</v>
      </c>
      <c r="C145" t="s">
        <v>12</v>
      </c>
      <c r="D145" s="5">
        <v>1650000000</v>
      </c>
      <c r="E145" s="5">
        <v>1650000000</v>
      </c>
      <c r="F145" s="5">
        <v>1650000000</v>
      </c>
      <c r="G145" s="5">
        <v>1650000000</v>
      </c>
      <c r="I145" s="5">
        <v>1650000000</v>
      </c>
      <c r="J145" s="5">
        <v>1650000000</v>
      </c>
      <c r="K145" s="5">
        <v>1650000000</v>
      </c>
      <c r="L145" s="5">
        <v>1650000000</v>
      </c>
      <c r="M145" s="5">
        <v>1650000000</v>
      </c>
      <c r="N145" s="5">
        <v>1650000000</v>
      </c>
      <c r="O145" s="5">
        <v>1650000000</v>
      </c>
      <c r="P145" s="5">
        <v>1650000000</v>
      </c>
      <c r="Q145" s="5">
        <v>1650000000</v>
      </c>
      <c r="R145" s="5">
        <v>1650000000</v>
      </c>
      <c r="S145" s="5">
        <v>1650000000</v>
      </c>
      <c r="T145" s="5">
        <v>1650000000</v>
      </c>
      <c r="U145" s="5">
        <v>1650000000</v>
      </c>
      <c r="V145" s="5">
        <v>1650000000</v>
      </c>
      <c r="W145" s="5">
        <v>1440000000</v>
      </c>
      <c r="X145" s="5">
        <v>1440000000</v>
      </c>
      <c r="Y145" s="5">
        <v>1440000000</v>
      </c>
      <c r="Z145" s="5">
        <v>1440000000</v>
      </c>
    </row>
    <row r="146" spans="2:26" ht="15.5" x14ac:dyDescent="0.35">
      <c r="C146" t="s">
        <v>244</v>
      </c>
      <c r="D146" s="6">
        <v>1.21</v>
      </c>
      <c r="E146" s="6">
        <v>1.01</v>
      </c>
      <c r="F146" s="6">
        <v>-3.19</v>
      </c>
      <c r="G146" s="5">
        <v>3</v>
      </c>
    </row>
    <row r="147" spans="2:26" ht="15.5" x14ac:dyDescent="0.35">
      <c r="C147" t="s">
        <v>245</v>
      </c>
      <c r="D147" s="6">
        <v>442.15</v>
      </c>
      <c r="E147" s="6">
        <v>787.13</v>
      </c>
      <c r="F147" s="6">
        <v>-304.08</v>
      </c>
      <c r="G147" s="6">
        <v>298.33</v>
      </c>
    </row>
    <row r="148" spans="2:26" ht="15.5" x14ac:dyDescent="0.35">
      <c r="C148" t="s">
        <v>73</v>
      </c>
      <c r="D148" s="6">
        <v>4.1500000000000004</v>
      </c>
      <c r="E148" s="6">
        <v>6.19</v>
      </c>
      <c r="F148" s="6">
        <v>7.17</v>
      </c>
      <c r="G148" s="6">
        <v>6.85</v>
      </c>
    </row>
    <row r="149" spans="2:26" ht="15.5" x14ac:dyDescent="0.35">
      <c r="C149" t="s">
        <v>246</v>
      </c>
      <c r="D149" s="5">
        <v>-5450000000</v>
      </c>
      <c r="E149" s="5">
        <v>-7290000000</v>
      </c>
      <c r="F149" s="5">
        <v>-25730000000</v>
      </c>
      <c r="G149" s="6">
        <v>-4110000000.0000005</v>
      </c>
    </row>
    <row r="150" spans="2:26" ht="15.5" x14ac:dyDescent="0.35">
      <c r="C150" t="s">
        <v>247</v>
      </c>
      <c r="D150" s="6">
        <v>2.9999999999999997E-4</v>
      </c>
      <c r="E150" s="6">
        <v>2.0000000000000001E-4</v>
      </c>
      <c r="F150" s="6">
        <v>-7.000000000000001E-4</v>
      </c>
      <c r="G150" s="6">
        <v>7.000000000000001E-4</v>
      </c>
    </row>
    <row r="151" spans="2:26" ht="15.5" x14ac:dyDescent="0.35">
      <c r="C151" t="s">
        <v>248</v>
      </c>
      <c r="D151" s="6">
        <v>1.4000000000000002E-3</v>
      </c>
      <c r="E151" s="6">
        <v>1.1999999999999999E-3</v>
      </c>
      <c r="F151" s="6">
        <v>-3.7000000000000002E-3</v>
      </c>
      <c r="G151" s="6">
        <v>3.4999999999999996E-3</v>
      </c>
    </row>
    <row r="152" spans="2:26" ht="15.5" x14ac:dyDescent="0.35">
      <c r="C152" t="s">
        <v>249</v>
      </c>
      <c r="D152" s="6">
        <v>-1.5E-3</v>
      </c>
      <c r="E152" s="6">
        <v>-1.8E-3</v>
      </c>
      <c r="F152" s="6">
        <v>-4.1999999999999997E-3</v>
      </c>
      <c r="G152" s="6">
        <v>-1.2999999999999999E-3</v>
      </c>
    </row>
    <row r="153" spans="2:26" ht="15.5" x14ac:dyDescent="0.35">
      <c r="C153" t="s">
        <v>250</v>
      </c>
    </row>
    <row r="154" spans="2:26" ht="15.5" x14ac:dyDescent="0.35">
      <c r="C154" t="s">
        <v>251</v>
      </c>
      <c r="D154" s="5">
        <v>1428000000000</v>
      </c>
      <c r="E154" s="5">
        <v>1412000000000</v>
      </c>
      <c r="F154" s="5">
        <v>1407000000000</v>
      </c>
      <c r="G154" s="5">
        <v>1418000000000</v>
      </c>
    </row>
    <row r="155" spans="2:26" ht="15.5" x14ac:dyDescent="0.35">
      <c r="C155" t="s">
        <v>252</v>
      </c>
      <c r="D155" s="6">
        <v>0.62</v>
      </c>
      <c r="E155" s="6">
        <v>0.93</v>
      </c>
      <c r="F155" s="6">
        <v>1.1299999999999999</v>
      </c>
      <c r="G155" s="6">
        <v>1.04</v>
      </c>
    </row>
    <row r="156" spans="2:26" ht="15.5" x14ac:dyDescent="0.35">
      <c r="C156" t="s">
        <v>253</v>
      </c>
      <c r="D156" s="6">
        <v>867.53</v>
      </c>
      <c r="E156" s="6">
        <v>857.77</v>
      </c>
      <c r="F156" s="6">
        <v>855.11</v>
      </c>
      <c r="G156" s="6">
        <v>861.35</v>
      </c>
    </row>
    <row r="157" spans="2:26" ht="15.5" x14ac:dyDescent="0.35">
      <c r="C157" t="s">
        <v>254</v>
      </c>
      <c r="D157" s="6">
        <v>0.62</v>
      </c>
      <c r="E157" s="6">
        <v>0.93</v>
      </c>
      <c r="F157" s="6">
        <v>1.1399999999999999</v>
      </c>
      <c r="G157" s="6">
        <v>1.04</v>
      </c>
    </row>
    <row r="158" spans="2:26" ht="15.5" x14ac:dyDescent="0.35">
      <c r="C158" t="s">
        <v>255</v>
      </c>
      <c r="D158" s="6">
        <v>863.38</v>
      </c>
      <c r="E158" s="6">
        <v>853.78</v>
      </c>
      <c r="F158" s="6">
        <v>851.77</v>
      </c>
      <c r="G158" s="6">
        <v>859.29</v>
      </c>
    </row>
    <row r="159" spans="2:26" ht="15.5" x14ac:dyDescent="0.35">
      <c r="C159" t="s">
        <v>256</v>
      </c>
    </row>
    <row r="160" spans="2:26" ht="15.5" x14ac:dyDescent="0.35">
      <c r="C160" t="s">
        <v>257</v>
      </c>
    </row>
    <row r="161" spans="3:26" ht="15.5" x14ac:dyDescent="0.35">
      <c r="C161" t="s">
        <v>258</v>
      </c>
      <c r="D161" s="5">
        <v>1428000000000</v>
      </c>
      <c r="E161" s="5">
        <v>1412000000000</v>
      </c>
      <c r="F161" s="5">
        <v>1407000000000</v>
      </c>
      <c r="G161" s="5">
        <v>1418000000000</v>
      </c>
    </row>
    <row r="162" spans="3:26" ht="15.5" x14ac:dyDescent="0.35">
      <c r="C162" t="s">
        <v>24</v>
      </c>
    </row>
    <row r="163" spans="3:26" ht="15.5" x14ac:dyDescent="0.35">
      <c r="C163" t="s">
        <v>21</v>
      </c>
    </row>
    <row r="164" spans="3:26" ht="15.5" x14ac:dyDescent="0.35">
      <c r="C164" t="s">
        <v>259</v>
      </c>
    </row>
    <row r="165" spans="3:26" ht="15.5" x14ac:dyDescent="0.35">
      <c r="C165" t="s">
        <v>260</v>
      </c>
      <c r="D165" s="5">
        <v>13000000000</v>
      </c>
      <c r="E165" s="5">
        <v>19000000000</v>
      </c>
      <c r="F165" s="5">
        <v>62000000000</v>
      </c>
      <c r="G165" s="5">
        <v>-192000000000</v>
      </c>
    </row>
    <row r="166" spans="3:26" ht="15.5" x14ac:dyDescent="0.35">
      <c r="C166" t="s">
        <v>261</v>
      </c>
      <c r="D166" s="5">
        <v>0</v>
      </c>
      <c r="E166" s="5">
        <v>-2000000000</v>
      </c>
      <c r="F166" s="5">
        <v>-1000000000</v>
      </c>
      <c r="G166" s="5">
        <v>-3000000000</v>
      </c>
    </row>
    <row r="167" spans="3:26" ht="15.5" x14ac:dyDescent="0.35">
      <c r="C167" t="s">
        <v>13</v>
      </c>
      <c r="D167" s="5">
        <v>13000000000</v>
      </c>
      <c r="E167" s="5">
        <v>17000000000</v>
      </c>
      <c r="F167" s="5">
        <v>61000000000</v>
      </c>
      <c r="G167" s="5">
        <v>-195000000000</v>
      </c>
    </row>
    <row r="168" spans="3:26" ht="15.5" x14ac:dyDescent="0.35">
      <c r="C168" t="s">
        <v>16</v>
      </c>
      <c r="D168" s="6">
        <v>7.87</v>
      </c>
      <c r="E168" s="6">
        <v>10.25</v>
      </c>
      <c r="F168" s="6">
        <v>37.14</v>
      </c>
      <c r="G168" s="6">
        <v>-118.68</v>
      </c>
    </row>
    <row r="169" spans="3:26" ht="15.5" x14ac:dyDescent="0.35">
      <c r="C169" t="s">
        <v>58</v>
      </c>
      <c r="I169" s="6">
        <v>8.19</v>
      </c>
      <c r="J169" s="6">
        <v>40.14</v>
      </c>
      <c r="K169" s="6">
        <v>63.81</v>
      </c>
      <c r="L169" s="6">
        <v>53.14</v>
      </c>
      <c r="M169" s="6">
        <v>17.440000000000001</v>
      </c>
      <c r="N169" s="6">
        <v>12.18</v>
      </c>
      <c r="O169" s="6">
        <v>36.01</v>
      </c>
      <c r="P169" s="6">
        <v>34.979999999999997</v>
      </c>
      <c r="Q169" s="6">
        <v>40.369999999999997</v>
      </c>
      <c r="R169" s="6">
        <v>32.46</v>
      </c>
      <c r="S169" s="6">
        <v>37.659999999999997</v>
      </c>
      <c r="T169" s="6">
        <v>67.36</v>
      </c>
      <c r="U169" s="6">
        <v>82.44</v>
      </c>
      <c r="V169" s="6">
        <v>91.22</v>
      </c>
      <c r="W169" s="6">
        <v>70.400000000000006</v>
      </c>
      <c r="X169" s="6">
        <v>42.14</v>
      </c>
      <c r="Y169" s="6">
        <v>28.66</v>
      </c>
      <c r="Z169" s="6">
        <v>35.630000000000003</v>
      </c>
    </row>
    <row r="170" spans="3:26" ht="15.5" x14ac:dyDescent="0.35">
      <c r="C170" t="s">
        <v>72</v>
      </c>
      <c r="I170" s="6">
        <v>118.44</v>
      </c>
      <c r="J170" s="6">
        <v>16.190000000000001</v>
      </c>
      <c r="K170" s="6">
        <v>10.34</v>
      </c>
      <c r="L170" s="6">
        <v>11.48</v>
      </c>
      <c r="M170" s="6">
        <v>21.22</v>
      </c>
      <c r="N170" s="6">
        <v>30.21</v>
      </c>
      <c r="O170" s="6">
        <v>11.22</v>
      </c>
      <c r="P170" s="6">
        <v>13.49</v>
      </c>
      <c r="Q170" s="5">
        <v>13</v>
      </c>
      <c r="R170" s="6">
        <v>25.72</v>
      </c>
      <c r="S170" s="6">
        <v>33.19</v>
      </c>
      <c r="T170" s="6">
        <v>27.84</v>
      </c>
      <c r="U170" s="6">
        <v>9.4600000000000009</v>
      </c>
      <c r="V170" s="6">
        <v>7.78</v>
      </c>
      <c r="W170" s="6">
        <v>7.24</v>
      </c>
      <c r="X170" s="6">
        <v>9.73</v>
      </c>
      <c r="Y170" s="6">
        <v>9.94</v>
      </c>
      <c r="Z170" s="6">
        <v>13.47</v>
      </c>
    </row>
    <row r="171" spans="3:26" ht="15.5" x14ac:dyDescent="0.35">
      <c r="C171" t="s">
        <v>75</v>
      </c>
      <c r="I171" s="6">
        <v>1.9</v>
      </c>
      <c r="J171" s="6">
        <v>1.36</v>
      </c>
      <c r="K171" s="6">
        <v>1.65</v>
      </c>
      <c r="L171" s="6">
        <v>1.86</v>
      </c>
      <c r="M171" s="6">
        <v>1.18</v>
      </c>
      <c r="N171" s="6">
        <v>0.92</v>
      </c>
      <c r="O171" s="6">
        <v>0.84</v>
      </c>
      <c r="P171" s="6">
        <v>1.1399999999999999</v>
      </c>
      <c r="Q171" s="6">
        <v>1.3</v>
      </c>
      <c r="R171" s="6">
        <v>2.87</v>
      </c>
      <c r="S171" s="6">
        <v>3.86</v>
      </c>
      <c r="T171" s="6">
        <v>5.22</v>
      </c>
      <c r="U171" s="6">
        <v>2.09</v>
      </c>
      <c r="V171" s="6">
        <v>2.02</v>
      </c>
      <c r="W171" s="6">
        <v>1.82</v>
      </c>
      <c r="X171" s="6">
        <v>2.19</v>
      </c>
      <c r="Y171" s="6">
        <v>1.79</v>
      </c>
      <c r="Z171" s="6">
        <v>2.75</v>
      </c>
    </row>
    <row r="172" spans="3:26" ht="15.5" x14ac:dyDescent="0.35">
      <c r="C172" t="s">
        <v>262</v>
      </c>
      <c r="I172" s="6">
        <v>-34340000000.000004</v>
      </c>
      <c r="J172" s="5">
        <v>24970000000</v>
      </c>
      <c r="K172" s="5">
        <v>93910000000</v>
      </c>
      <c r="L172" s="5">
        <v>83020000000</v>
      </c>
      <c r="M172" s="5">
        <v>30970000000</v>
      </c>
      <c r="N172" s="5">
        <v>13690000000</v>
      </c>
      <c r="O172" s="5">
        <v>56990000000</v>
      </c>
      <c r="P172" s="5">
        <v>41990000000</v>
      </c>
    </row>
    <row r="173" spans="3:26" ht="15.5" x14ac:dyDescent="0.35">
      <c r="C173" t="s">
        <v>263</v>
      </c>
      <c r="I173" s="6">
        <v>1.9E-3</v>
      </c>
      <c r="J173" s="6">
        <v>0.01</v>
      </c>
      <c r="K173" s="6">
        <v>1.8100000000000002E-2</v>
      </c>
      <c r="L173" s="6">
        <v>1.89E-2</v>
      </c>
      <c r="M173" s="6">
        <v>8.0000000000000002E-3</v>
      </c>
      <c r="N173" s="6">
        <v>4.8999999999999998E-3</v>
      </c>
      <c r="O173" s="6">
        <v>1.1699999999999999E-2</v>
      </c>
      <c r="P173" s="6">
        <v>1.15E-2</v>
      </c>
      <c r="Q173" s="6">
        <v>1.52E-2</v>
      </c>
      <c r="R173" s="6">
        <v>1.47E-2</v>
      </c>
      <c r="S173" s="6">
        <v>1.9599999999999999E-2</v>
      </c>
      <c r="T173" s="6">
        <v>3.0899999999999997E-2</v>
      </c>
      <c r="U173" s="6">
        <v>3.6000000000000004E-2</v>
      </c>
      <c r="V173" s="6">
        <v>4.2999999999999997E-2</v>
      </c>
      <c r="W173" s="6">
        <v>3.5400000000000001E-2</v>
      </c>
      <c r="X173" s="6">
        <v>3.8199999999999998E-2</v>
      </c>
      <c r="Y173" s="6">
        <v>0.03</v>
      </c>
      <c r="Z173" s="6">
        <v>2.92E-2</v>
      </c>
    </row>
    <row r="174" spans="3:26" ht="15.5" x14ac:dyDescent="0.35">
      <c r="C174" t="s">
        <v>264</v>
      </c>
      <c r="I174" s="6">
        <v>9.5999999999999992E-3</v>
      </c>
      <c r="J174" s="6">
        <v>4.6399999999999997E-2</v>
      </c>
      <c r="K174" s="6">
        <v>7.5300000000000006E-2</v>
      </c>
      <c r="L174" s="6">
        <v>6.6500000000000004E-2</v>
      </c>
      <c r="M174" s="6">
        <v>2.3099999999999999E-2</v>
      </c>
      <c r="N174" s="6">
        <v>1.66E-2</v>
      </c>
      <c r="O174" s="6">
        <v>4.9100000000000005E-2</v>
      </c>
      <c r="P174" s="6">
        <v>4.8899999999999999E-2</v>
      </c>
      <c r="Q174" s="6">
        <v>5.8799999999999998E-2</v>
      </c>
      <c r="R174" s="6">
        <v>4.8499999999999995E-2</v>
      </c>
      <c r="S174" s="6">
        <v>5.7200000000000001E-2</v>
      </c>
      <c r="T174" s="6">
        <v>0.10039999999999999</v>
      </c>
      <c r="U174" s="6">
        <v>0.12300000000000001</v>
      </c>
      <c r="V174" s="6">
        <v>0.14800000000000002</v>
      </c>
      <c r="W174" s="6">
        <v>0.10769999999999999</v>
      </c>
      <c r="X174" s="6">
        <v>6.4600000000000005E-2</v>
      </c>
      <c r="Y174" s="6">
        <v>4.7100000000000003E-2</v>
      </c>
      <c r="Z174" s="6">
        <v>5.9000000000000004E-2</v>
      </c>
    </row>
    <row r="175" spans="3:26" ht="15.5" x14ac:dyDescent="0.35">
      <c r="C175" t="s">
        <v>265</v>
      </c>
      <c r="I175" s="6">
        <v>-7.8000000000000005E-3</v>
      </c>
      <c r="J175" s="6">
        <v>1.4000000000000002E-3</v>
      </c>
      <c r="K175" s="6">
        <v>1.46E-2</v>
      </c>
      <c r="L175" s="6">
        <v>1.5300000000000001E-2</v>
      </c>
      <c r="M175" s="6">
        <v>2.2000000000000001E-3</v>
      </c>
      <c r="N175" s="6">
        <v>3.0000000000000001E-3</v>
      </c>
      <c r="O175" s="6">
        <v>7.9000000000000008E-3</v>
      </c>
      <c r="P175" s="6">
        <v>6.1999999999999998E-3</v>
      </c>
      <c r="Q175" s="6">
        <v>1.04E-2</v>
      </c>
      <c r="R175" s="6">
        <v>1.2E-2</v>
      </c>
      <c r="S175" s="6">
        <v>2.0299999999999999E-2</v>
      </c>
      <c r="T175" s="6">
        <v>3.7699999999999997E-2</v>
      </c>
      <c r="U175" s="6">
        <v>4.5899999999999996E-2</v>
      </c>
      <c r="V175" s="6">
        <v>5.9400000000000001E-2</v>
      </c>
      <c r="W175" s="6">
        <v>5.7500000000000002E-2</v>
      </c>
      <c r="X175" s="6">
        <v>5.1200000000000002E-2</v>
      </c>
      <c r="Y175" s="6">
        <v>2.7400000000000001E-2</v>
      </c>
      <c r="Z175" s="6">
        <v>6.08E-2</v>
      </c>
    </row>
    <row r="176" spans="3:26" ht="15.5" x14ac:dyDescent="0.35">
      <c r="C176" t="s">
        <v>266</v>
      </c>
    </row>
    <row r="177" spans="3:26" ht="15.5" x14ac:dyDescent="0.35">
      <c r="C177" t="s">
        <v>69</v>
      </c>
      <c r="I177" s="6">
        <v>1.1299999999999999</v>
      </c>
      <c r="J177" s="6">
        <v>0.75</v>
      </c>
      <c r="K177" s="6">
        <v>0.78</v>
      </c>
      <c r="L177" s="6">
        <v>0.76</v>
      </c>
      <c r="M177" s="6">
        <v>0.49</v>
      </c>
      <c r="N177" s="6">
        <v>0.5</v>
      </c>
      <c r="O177" s="6">
        <v>0.55000000000000004</v>
      </c>
      <c r="P177" s="6">
        <v>0.66</v>
      </c>
      <c r="Q177" s="6">
        <v>0.76</v>
      </c>
      <c r="R177" s="6">
        <v>1.25</v>
      </c>
      <c r="S177" s="6">
        <v>1.9</v>
      </c>
      <c r="T177" s="6">
        <v>2.79</v>
      </c>
      <c r="U177" s="6">
        <v>1.1599999999999999</v>
      </c>
      <c r="V177" s="6">
        <v>1.1499999999999999</v>
      </c>
      <c r="W177" s="6">
        <v>0.78</v>
      </c>
      <c r="X177" s="6">
        <v>0.63</v>
      </c>
      <c r="Y177" s="6">
        <v>0.47</v>
      </c>
      <c r="Z177" s="6">
        <v>0.8</v>
      </c>
    </row>
    <row r="178" spans="3:26" ht="15.5" x14ac:dyDescent="0.35">
      <c r="C178" t="s">
        <v>66</v>
      </c>
      <c r="I178" s="6">
        <v>855.11</v>
      </c>
      <c r="J178" s="6">
        <v>865.08</v>
      </c>
      <c r="K178" s="6">
        <v>847.45</v>
      </c>
      <c r="L178" s="6">
        <v>799.58</v>
      </c>
      <c r="M178" s="6">
        <v>755.76</v>
      </c>
      <c r="N178" s="6">
        <v>734.39</v>
      </c>
      <c r="O178" s="6">
        <v>733.68</v>
      </c>
      <c r="P178" s="6">
        <v>715.19</v>
      </c>
      <c r="Q178" s="6">
        <v>686.32</v>
      </c>
      <c r="R178" s="6">
        <v>668.92</v>
      </c>
      <c r="S178" s="6">
        <v>658.3</v>
      </c>
      <c r="T178" s="6">
        <v>671.16</v>
      </c>
      <c r="U178" s="6">
        <v>670.32</v>
      </c>
      <c r="V178" s="6">
        <v>616.55999999999995</v>
      </c>
      <c r="W178" s="6">
        <v>653.61</v>
      </c>
      <c r="X178" s="6">
        <v>652.42999999999995</v>
      </c>
      <c r="Y178" s="6">
        <v>608.15</v>
      </c>
      <c r="Z178" s="6">
        <v>603.47</v>
      </c>
    </row>
    <row r="179" spans="3:26" ht="15.5" x14ac:dyDescent="0.35">
      <c r="C179" t="s">
        <v>267</v>
      </c>
      <c r="I179" s="6">
        <v>1.1399999999999999</v>
      </c>
      <c r="J179" s="6">
        <v>0.75</v>
      </c>
      <c r="K179" s="6">
        <v>0.78</v>
      </c>
      <c r="L179" s="6">
        <v>0.77</v>
      </c>
      <c r="M179" s="6">
        <v>0.5</v>
      </c>
      <c r="N179" s="6">
        <v>0.51</v>
      </c>
      <c r="O179" s="6">
        <v>0.56000000000000005</v>
      </c>
      <c r="P179" s="6">
        <v>0.67</v>
      </c>
      <c r="Q179" s="6">
        <v>0.77</v>
      </c>
      <c r="R179" s="6">
        <v>1.25</v>
      </c>
      <c r="S179" s="6">
        <v>1.9</v>
      </c>
      <c r="T179" s="6">
        <v>2.8</v>
      </c>
      <c r="U179" s="6">
        <v>1.1599999999999999</v>
      </c>
      <c r="V179" s="6">
        <v>1.1499999999999999</v>
      </c>
      <c r="W179" s="6">
        <v>0.78</v>
      </c>
      <c r="X179" s="6">
        <v>0.63</v>
      </c>
      <c r="Y179" s="6">
        <v>0.47</v>
      </c>
      <c r="Z179" s="6">
        <v>0.8</v>
      </c>
    </row>
    <row r="180" spans="3:26" ht="15.5" x14ac:dyDescent="0.35">
      <c r="C180" t="s">
        <v>268</v>
      </c>
      <c r="I180" s="6">
        <v>851.77</v>
      </c>
      <c r="J180" s="6">
        <v>862.36</v>
      </c>
      <c r="K180" s="6">
        <v>842.31</v>
      </c>
      <c r="L180" s="6">
        <v>794.09</v>
      </c>
      <c r="M180" s="6">
        <v>746.81</v>
      </c>
      <c r="N180" s="5">
        <v>722</v>
      </c>
      <c r="O180" s="6">
        <v>720.03</v>
      </c>
      <c r="P180" s="6">
        <v>703.42</v>
      </c>
      <c r="Q180" s="6">
        <v>680.09</v>
      </c>
      <c r="R180" s="6">
        <v>668.53</v>
      </c>
      <c r="S180" s="6">
        <v>658.04</v>
      </c>
      <c r="T180" s="6">
        <v>670.81</v>
      </c>
      <c r="U180" s="6">
        <v>670.04</v>
      </c>
      <c r="V180" s="6">
        <v>616.11</v>
      </c>
      <c r="W180" s="6">
        <v>652.76</v>
      </c>
      <c r="X180" s="6">
        <v>650.91</v>
      </c>
      <c r="Y180" s="6">
        <v>605.9</v>
      </c>
      <c r="Z180" s="6">
        <v>602.29999999999995</v>
      </c>
    </row>
    <row r="181" spans="3:26" ht="15.5" x14ac:dyDescent="0.35">
      <c r="C181" t="s">
        <v>269</v>
      </c>
    </row>
    <row r="182" spans="3:26" ht="15.5" x14ac:dyDescent="0.35">
      <c r="C182" t="s">
        <v>270</v>
      </c>
    </row>
    <row r="183" spans="3:26" ht="15.5" x14ac:dyDescent="0.35">
      <c r="C183" t="s">
        <v>26</v>
      </c>
    </row>
    <row r="184" spans="3:26" ht="15.5" x14ac:dyDescent="0.35">
      <c r="C184" t="s">
        <v>23</v>
      </c>
    </row>
    <row r="185" spans="3:26" ht="15.5" x14ac:dyDescent="0.35">
      <c r="C185" t="s">
        <v>271</v>
      </c>
    </row>
    <row r="186" spans="3:26" ht="15.5" x14ac:dyDescent="0.35">
      <c r="C186" t="s">
        <v>272</v>
      </c>
      <c r="I186" s="5">
        <v>-457000000000</v>
      </c>
      <c r="J186" s="5">
        <v>-975000000000</v>
      </c>
      <c r="K186" s="5">
        <v>-1221000000000</v>
      </c>
      <c r="L186" s="5">
        <v>-652000000000</v>
      </c>
      <c r="M186" s="5">
        <v>411000000000</v>
      </c>
      <c r="N186" s="5">
        <v>1198000000000</v>
      </c>
      <c r="O186" s="5">
        <v>26000000000</v>
      </c>
      <c r="P186" s="5">
        <v>-468000000000</v>
      </c>
      <c r="Q186" s="5">
        <v>-627000000000</v>
      </c>
      <c r="R186" s="5">
        <v>-424000000000</v>
      </c>
      <c r="S186" s="5">
        <v>506000000000</v>
      </c>
      <c r="T186" s="5">
        <v>365000000000</v>
      </c>
      <c r="U186" s="5">
        <v>-69000000000</v>
      </c>
      <c r="V186" s="5">
        <v>-432000000000</v>
      </c>
      <c r="W186" s="5">
        <v>-1123000000000</v>
      </c>
      <c r="X186" s="5">
        <v>-173000000000</v>
      </c>
      <c r="Y186" s="5">
        <v>267000000000</v>
      </c>
      <c r="Z186" s="5">
        <v>-148000000000</v>
      </c>
    </row>
    <row r="187" spans="3:26" ht="15.5" x14ac:dyDescent="0.35">
      <c r="C187" t="s">
        <v>273</v>
      </c>
      <c r="I187" s="5">
        <v>-12000000000</v>
      </c>
      <c r="J187" s="5">
        <v>-15000000000</v>
      </c>
      <c r="K187" s="5">
        <v>-12000000000</v>
      </c>
      <c r="L187" s="5">
        <v>-5000000000</v>
      </c>
      <c r="M187" s="5">
        <v>-3000000000</v>
      </c>
      <c r="N187" s="5">
        <v>-5000000000</v>
      </c>
      <c r="O187" s="5">
        <v>-14000000000</v>
      </c>
      <c r="P187" s="5">
        <v>-16000000000</v>
      </c>
      <c r="Q187" s="5">
        <v>-23000000000</v>
      </c>
      <c r="R187" s="5">
        <v>-22000000000</v>
      </c>
      <c r="S187" s="5">
        <v>-24000000000</v>
      </c>
      <c r="T187" s="5">
        <v>-16000000000</v>
      </c>
      <c r="U187" s="5">
        <v>-12000000000</v>
      </c>
      <c r="V187" s="5">
        <v>-23000000000</v>
      </c>
      <c r="W187" s="5">
        <v>-10000000000</v>
      </c>
      <c r="X187" s="5">
        <v>-11000000000</v>
      </c>
      <c r="Y187" s="5">
        <v>-6000000000</v>
      </c>
      <c r="Z187" s="5">
        <v>-12000000000</v>
      </c>
    </row>
    <row r="188" spans="3:26" ht="15.5" x14ac:dyDescent="0.35">
      <c r="C188" t="s">
        <v>15</v>
      </c>
      <c r="I188" s="5">
        <v>-469000000000</v>
      </c>
      <c r="J188" s="5">
        <v>-990000000000</v>
      </c>
      <c r="K188" s="5">
        <v>-1233000000000</v>
      </c>
      <c r="L188" s="5">
        <v>-657000000000</v>
      </c>
      <c r="M188" s="5">
        <v>407000000000</v>
      </c>
      <c r="N188" s="5">
        <v>1193000000000</v>
      </c>
      <c r="O188" s="5">
        <v>12000000000</v>
      </c>
      <c r="P188" s="5">
        <v>-484000000000</v>
      </c>
      <c r="Q188" s="5">
        <v>-649000000000</v>
      </c>
      <c r="R188" s="5">
        <v>-446000000000</v>
      </c>
      <c r="S188" s="5">
        <v>482000000000</v>
      </c>
      <c r="T188" s="5">
        <v>349000000000</v>
      </c>
      <c r="U188" s="5">
        <v>-81000000000</v>
      </c>
      <c r="V188" s="5">
        <v>-455000000000</v>
      </c>
      <c r="W188" s="5">
        <v>-1133000000000</v>
      </c>
      <c r="X188" s="5">
        <v>-184000000000</v>
      </c>
      <c r="Y188" s="5">
        <v>262000000000</v>
      </c>
      <c r="Z188" s="5">
        <v>-161000000000</v>
      </c>
    </row>
    <row r="189" spans="3:26" ht="15.5" x14ac:dyDescent="0.35">
      <c r="C189" t="s">
        <v>17</v>
      </c>
      <c r="I189" s="6">
        <v>-284.86</v>
      </c>
      <c r="J189" s="6">
        <v>-601.62</v>
      </c>
      <c r="K189" s="6">
        <v>-748.88</v>
      </c>
      <c r="L189" s="6">
        <v>-399.1</v>
      </c>
      <c r="M189" s="6">
        <v>247.46</v>
      </c>
      <c r="N189" s="6">
        <v>724.8</v>
      </c>
      <c r="O189" s="6">
        <v>7.42</v>
      </c>
      <c r="P189" s="6">
        <v>-294.12</v>
      </c>
      <c r="Q189" s="6">
        <v>-394.47</v>
      </c>
      <c r="R189" s="6">
        <v>-271.01</v>
      </c>
      <c r="S189" s="6">
        <v>293.14</v>
      </c>
      <c r="T189" s="6">
        <v>211.99</v>
      </c>
      <c r="U189" s="6">
        <v>-49.17</v>
      </c>
      <c r="V189" s="6">
        <v>-276.39999999999998</v>
      </c>
      <c r="W189" s="6">
        <v>-788.84</v>
      </c>
      <c r="X189" s="6">
        <v>-127.92</v>
      </c>
      <c r="Y189" s="6">
        <v>182.42</v>
      </c>
      <c r="Z189" s="6">
        <v>-111.8</v>
      </c>
    </row>
  </sheetData>
  <pageMargins left="0.7" right="0.7" top="0.75" bottom="0.75" header="0.3" footer="0.3"/>
  <ignoredErrors>
    <ignoredError sqref="A1:Z190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989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990</v>
      </c>
      <c r="D2" s="2" vm="258">
        <f ca="1">IFERROR(_xlfn.STOCKHISTORY("XIDX:" &amp; $C$1, D3, , 0, 0, 1), "Libur")</f>
        <v>1945</v>
      </c>
      <c r="E2" s="2" vm="259">
        <f ca="1">IFERROR(_xlfn.STOCKHISTORY("XIDX:" &amp; $C$1, E3, , 0, 0, 1), "Libur")</f>
        <v>1900</v>
      </c>
      <c r="H2" s="2" vm="259">
        <f ca="1">IFERROR(INDEX(D2:G2,COUNT(D2:G2)),"")</f>
        <v>1900</v>
      </c>
      <c r="I2" s="2" vm="113">
        <f t="shared" ref="I2:R2" ca="1" si="0">IFERROR(_xlfn.STOCKHISTORY("XIDX:" &amp; $C$1, I1, , 0, 0, 1), "Libur")</f>
        <v>2050</v>
      </c>
      <c r="J2" s="2" vm="260">
        <f t="shared" ca="1" si="0"/>
        <v>1930</v>
      </c>
      <c r="K2" s="2" vm="261">
        <f t="shared" ca="1" si="0"/>
        <v>2000</v>
      </c>
      <c r="L2" s="2" vm="262">
        <f t="shared" ca="1" si="0"/>
        <v>2120</v>
      </c>
      <c r="M2" s="2" vm="261">
        <f t="shared" ca="1" si="0"/>
        <v>2000</v>
      </c>
      <c r="N2" s="2" vm="263">
        <f t="shared" ca="1" si="0"/>
        <v>1500</v>
      </c>
      <c r="O2" s="2" vm="264">
        <f t="shared" ca="1" si="0"/>
        <v>2800</v>
      </c>
      <c r="P2" s="2" vm="195">
        <f t="shared" ca="1" si="0"/>
        <v>1380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305130612665</v>
      </c>
      <c r="E4" s="2">
        <f>IFERROR(INDEX(E51:E500,MATCH($C$4,$C$51:$C$500,0)),"")</f>
        <v>303656773613</v>
      </c>
      <c r="H4" s="2">
        <f>IFERROR(SUM(D4:G4)*(4/MAX(1,COUNT(D4:G4))),"")</f>
        <v>1217574772556</v>
      </c>
      <c r="I4" s="2">
        <f t="shared" ref="I4:R4" si="1">IFERROR(INDEX(I51:I500,MATCH($C$4,$C$51:$C$500,0)),"")</f>
        <v>1243920818919</v>
      </c>
      <c r="J4" s="2">
        <f t="shared" si="1"/>
        <v>1218340799191</v>
      </c>
      <c r="K4" s="2">
        <f t="shared" si="1"/>
        <v>1233332886446</v>
      </c>
      <c r="L4" s="2">
        <f t="shared" si="1"/>
        <v>1291746266046</v>
      </c>
      <c r="M4" s="2">
        <f t="shared" si="1"/>
        <v>1210024703763</v>
      </c>
      <c r="N4" s="2">
        <f t="shared" si="1"/>
        <v>1122202992204</v>
      </c>
      <c r="O4" s="2">
        <f t="shared" si="1"/>
        <v>1058536635511</v>
      </c>
      <c r="P4" s="2">
        <f t="shared" si="1"/>
        <v>1026137099056</v>
      </c>
      <c r="Q4" s="2">
        <f t="shared" si="1"/>
        <v>1026201831931</v>
      </c>
      <c r="R4" s="2">
        <f t="shared" si="1"/>
        <v>1025409212453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-9355677649</v>
      </c>
      <c r="E5" s="2">
        <f>IFERROR(INDEX(E51:E500,MATCH($C$5,$C$51:$C$500,0)),"")</f>
        <v>-86145928010</v>
      </c>
      <c r="H5" s="2">
        <f>IFERROR(SUM(D5:G5)*(4/MAX(1,COUNT(D5:G5))),"")</f>
        <v>-191003211318</v>
      </c>
      <c r="I5" s="2">
        <f t="shared" ref="I5:R5" si="2">IFERROR(INDEX(I51:I500,MATCH($C$5,$C$51:$C$500,0)),"")</f>
        <v>500428738097</v>
      </c>
      <c r="J5" s="2">
        <f t="shared" si="2"/>
        <v>318806117732</v>
      </c>
      <c r="K5" s="2">
        <f t="shared" si="2"/>
        <v>489363939060</v>
      </c>
      <c r="L5" s="2">
        <f t="shared" si="2"/>
        <v>400445205817</v>
      </c>
      <c r="M5" s="2">
        <f t="shared" si="2"/>
        <v>400365248935</v>
      </c>
      <c r="N5" s="2">
        <f t="shared" si="2"/>
        <v>624190222146</v>
      </c>
      <c r="O5" s="2">
        <f t="shared" si="2"/>
        <v>392934528570</v>
      </c>
      <c r="P5" s="2">
        <f t="shared" si="2"/>
        <v>65390506841</v>
      </c>
      <c r="Q5" s="2">
        <f t="shared" si="2"/>
        <v>460378437835</v>
      </c>
      <c r="R5" s="2">
        <f t="shared" si="2"/>
        <v>477941002133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5355276808218</v>
      </c>
      <c r="E6" s="2">
        <f>IFERROR(INDEX(E51:E500,MATCH($C$6,$C$51:$C$500,0)),"")</f>
        <v>5364632485867</v>
      </c>
      <c r="H6" s="2">
        <f>IFERROR(INDEX(D6:G6,COUNT(D6:G6)),"")</f>
        <v>5364632485867</v>
      </c>
      <c r="I6" s="2">
        <f t="shared" ref="I6:R6" si="3">IFERROR(INDEX(I51:I500,MATCH($C$6,$C$51:$C$500,0)),"")</f>
        <v>5450778413877</v>
      </c>
      <c r="J6" s="2">
        <f t="shared" si="3"/>
        <v>5088347193335</v>
      </c>
      <c r="K6" s="2">
        <f t="shared" si="3"/>
        <v>4903654244693</v>
      </c>
      <c r="L6" s="2">
        <f t="shared" si="3"/>
        <v>4552297953409</v>
      </c>
      <c r="M6" s="2">
        <f t="shared" si="3"/>
        <v>4289820124680</v>
      </c>
      <c r="N6" s="2">
        <f t="shared" si="3"/>
        <v>4009262625539</v>
      </c>
      <c r="O6" s="2">
        <f t="shared" si="3"/>
        <v>3480469121456</v>
      </c>
      <c r="P6" s="2">
        <f t="shared" si="3"/>
        <v>3088013085461</v>
      </c>
      <c r="Q6" s="2">
        <f t="shared" si="3"/>
        <v>3082150626770</v>
      </c>
      <c r="R6" s="2">
        <f t="shared" si="3"/>
        <v>2681773809235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4.09</v>
      </c>
      <c r="E7" s="3">
        <f>IFERROR(INDEX(E51:E500,MATCH($C$7,$C$51:$C$500,0))/1000000000,"")</f>
        <v>4.09</v>
      </c>
      <c r="H7" s="3">
        <f>IFERROR(INDEX(D7:G7,COUNT(D7:G7)),"")</f>
        <v>4.09</v>
      </c>
      <c r="I7" s="3">
        <f t="shared" ref="I7:R7" si="4">IFERROR(INDEX(I51:I500,MATCH($C$7,$C$51:$C$500,0))/1000000000,"")</f>
        <v>4.09</v>
      </c>
      <c r="J7" s="3">
        <f t="shared" si="4"/>
        <v>4.09</v>
      </c>
      <c r="K7" s="3">
        <f t="shared" si="4"/>
        <v>4.09</v>
      </c>
      <c r="L7" s="3">
        <f t="shared" si="4"/>
        <v>4.09</v>
      </c>
      <c r="M7" s="3">
        <f t="shared" si="4"/>
        <v>4.09</v>
      </c>
      <c r="N7" s="3">
        <f t="shared" si="4"/>
        <v>4.09</v>
      </c>
      <c r="O7" s="3">
        <f t="shared" si="4"/>
        <v>4.09</v>
      </c>
      <c r="P7" s="3">
        <f t="shared" si="4"/>
        <v>4.09</v>
      </c>
      <c r="Q7" s="3">
        <f t="shared" si="4"/>
        <v>4.09</v>
      </c>
      <c r="R7" s="3">
        <f t="shared" si="4"/>
        <v>4.09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340000000000</v>
      </c>
      <c r="E8" s="2">
        <f>IFERROR(INDEX(E51:E500,MATCH("Free cash flow (Quarter)",$C$51:$C$500,0)),"")</f>
        <v>-129000000000</v>
      </c>
      <c r="H8" s="2">
        <f>IFERROR(INDEX(D8:G8,COUNT(D8:G8)),"")</f>
        <v>-129000000000</v>
      </c>
      <c r="I8" s="2">
        <f t="shared" ref="I8:R8" si="5">IFERROR(INDEX(I51:I500,MATCH($C$8,$C$51:$C$500,0)),"")</f>
        <v>1556000000000</v>
      </c>
      <c r="J8" s="2">
        <f t="shared" si="5"/>
        <v>-1956000000000</v>
      </c>
      <c r="K8" s="2">
        <f t="shared" si="5"/>
        <v>-466000000000</v>
      </c>
      <c r="L8" s="2">
        <f t="shared" si="5"/>
        <v>-509000000000</v>
      </c>
      <c r="M8" s="2">
        <f t="shared" si="5"/>
        <v>1185000000000</v>
      </c>
      <c r="N8" s="2">
        <f t="shared" si="5"/>
        <v>1888000000000</v>
      </c>
      <c r="O8" s="2">
        <f t="shared" si="5"/>
        <v>295000000000</v>
      </c>
      <c r="P8" s="2">
        <f t="shared" si="5"/>
        <v>-227000000000</v>
      </c>
      <c r="Q8" s="2">
        <f t="shared" si="5"/>
        <v>237000000000</v>
      </c>
      <c r="R8" s="2">
        <f t="shared" si="5"/>
        <v>85000000000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83.08</v>
      </c>
      <c r="E9" s="3">
        <f>IFERROR(INDEX(E51:E500,MATCH("Free cash flow per share (Quarter)",$C$51:$C$500,0)),"")</f>
        <v>-31.58</v>
      </c>
      <c r="H9" s="3">
        <f>IFERROR(INDEX(D9:G9,COUNT(D9:G9)),"")</f>
        <v>-31.58</v>
      </c>
      <c r="I9" s="3">
        <f t="shared" ref="I9:R9" si="6">IFERROR(INDEX(I51:I500,MATCH($C$9,$C$51:$C$500,0)),"")</f>
        <v>380.32</v>
      </c>
      <c r="J9" s="3">
        <f t="shared" si="6"/>
        <v>-478.19</v>
      </c>
      <c r="K9" s="3">
        <f t="shared" si="6"/>
        <v>-114.02</v>
      </c>
      <c r="L9" s="3">
        <f t="shared" si="6"/>
        <v>-124.49</v>
      </c>
      <c r="M9" s="3">
        <f t="shared" si="6"/>
        <v>289.66000000000003</v>
      </c>
      <c r="N9" s="3">
        <f t="shared" si="6"/>
        <v>461.57</v>
      </c>
      <c r="O9" s="3">
        <f t="shared" si="6"/>
        <v>72.099999999999994</v>
      </c>
      <c r="P9" s="3">
        <f t="shared" si="6"/>
        <v>-55.47</v>
      </c>
      <c r="Q9" s="3">
        <f t="shared" si="6"/>
        <v>57.86</v>
      </c>
      <c r="R9" s="3">
        <f t="shared" si="6"/>
        <v>20.7</v>
      </c>
    </row>
    <row r="10" spans="1:18" ht="15.5" x14ac:dyDescent="0.35">
      <c r="C10" t="s">
        <v>18</v>
      </c>
      <c r="D10" s="3">
        <f ca="1">IFERROR(IF(D9=0,"",D2/D9),"")</f>
        <v>23.411169956668271</v>
      </c>
      <c r="E10" s="3">
        <f ca="1">IFERROR(IF(E9=0,"",E2/E9),"")</f>
        <v>-60.164661177960738</v>
      </c>
      <c r="I10" s="3">
        <f t="shared" ref="I10:R10" ca="1" si="7">IFERROR(IF(I9=0,"",I2/I9),"")</f>
        <v>5.39019772822886</v>
      </c>
      <c r="J10" s="3">
        <f t="shared" ca="1" si="7"/>
        <v>-4.0360526150693241</v>
      </c>
      <c r="K10" s="3">
        <f t="shared" ca="1" si="7"/>
        <v>-17.540782318891424</v>
      </c>
      <c r="L10" s="3">
        <f t="shared" ca="1" si="7"/>
        <v>-17.029480279540525</v>
      </c>
      <c r="M10" s="3">
        <f t="shared" ca="1" si="7"/>
        <v>6.9046468273147825</v>
      </c>
      <c r="N10" s="3">
        <f t="shared" ca="1" si="7"/>
        <v>3.249777931841324</v>
      </c>
      <c r="O10" s="3">
        <f t="shared" ca="1" si="7"/>
        <v>38.834951456310684</v>
      </c>
      <c r="P10" s="3">
        <f t="shared" ca="1" si="7"/>
        <v>-24.878312601406165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152624812773</v>
      </c>
      <c r="E11" s="2">
        <f>IFERROR(INDEX(E51:E500,MATCH($C$11,$C$51:$C$500,0)),"")</f>
        <v>202089270953</v>
      </c>
      <c r="H11" s="2">
        <f>IFERROR(INDEX(D11:G11,COUNT(D11:G11)),"")</f>
        <v>202089270953</v>
      </c>
      <c r="I11" s="2">
        <f t="shared" ref="I11:R11" si="8">IFERROR(INDEX(I51:I500,MATCH($C$11,$C$51:$C$500,0)),"")</f>
        <v>210149652718</v>
      </c>
      <c r="J11" s="2">
        <f t="shared" si="8"/>
        <v>225009999223</v>
      </c>
      <c r="K11" s="2">
        <f t="shared" si="8"/>
        <v>165845246577</v>
      </c>
      <c r="L11" s="2">
        <f t="shared" si="8"/>
        <v>217029241010</v>
      </c>
      <c r="M11" s="2">
        <f t="shared" si="8"/>
        <v>180210560444</v>
      </c>
      <c r="N11" s="2">
        <f t="shared" si="8"/>
        <v>222586426589</v>
      </c>
      <c r="O11" s="2">
        <f t="shared" si="8"/>
        <v>283657764841</v>
      </c>
      <c r="P11" s="2">
        <f t="shared" si="8"/>
        <v>194344022757</v>
      </c>
      <c r="Q11" s="2">
        <f t="shared" si="8"/>
        <v>128024618049</v>
      </c>
      <c r="R11" s="2">
        <f t="shared" si="8"/>
        <v>161184374403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-17208243344</v>
      </c>
      <c r="E15" s="2">
        <f>IFERROR(INDEX(E51:E500,MATCH($C$15,$C$51:$C$500,0)),"")</f>
        <v>-16338951034</v>
      </c>
      <c r="H15" s="2">
        <f>IFERROR(SUM(D15:G15)*(4/MAX(1,COUNT(D15:G15))),"")</f>
        <v>-67094388756</v>
      </c>
      <c r="I15" s="2">
        <f t="shared" ref="I15:R15" si="12">IFERROR(INDEX(I51:I500,MATCH($C$15,$C$51:$C$500,0)),"")</f>
        <v>-89571608747</v>
      </c>
      <c r="J15" s="2">
        <f t="shared" si="12"/>
        <v>-117885566854</v>
      </c>
      <c r="K15" s="2">
        <f t="shared" si="12"/>
        <v>-117978112547</v>
      </c>
      <c r="L15" s="2">
        <f t="shared" si="12"/>
        <v>-147331000605</v>
      </c>
      <c r="M15" s="2">
        <f t="shared" si="12"/>
        <v>-145993059576</v>
      </c>
      <c r="N15" s="2">
        <f t="shared" si="12"/>
        <v>-94044062672</v>
      </c>
      <c r="O15" s="2">
        <f t="shared" si="12"/>
        <v>-83199865014</v>
      </c>
      <c r="P15" s="2">
        <f t="shared" si="12"/>
        <v>-89686726342</v>
      </c>
      <c r="Q15" s="2">
        <f t="shared" si="12"/>
        <v>-89819756386</v>
      </c>
      <c r="R15" s="2">
        <f t="shared" si="12"/>
        <v>-60605014346</v>
      </c>
    </row>
    <row r="16" spans="1:18" ht="15.5" x14ac:dyDescent="0.35">
      <c r="C16" t="s">
        <v>29</v>
      </c>
      <c r="D16" s="2">
        <f>IFERROR(INDEX(D51:D500,MATCH($C$16,$C$51:$C$500,0)),"")</f>
        <v>78219287933</v>
      </c>
      <c r="E16" s="2">
        <f>IFERROR(INDEX(E51:E500,MATCH($C$16,$C$51:$C$500,0)),"")</f>
        <v>74267959246</v>
      </c>
      <c r="H16" s="2">
        <f>IFERROR(SUM(D16:G16)*(4/MAX(1,COUNT(D16:G16))),"")</f>
        <v>304974494358</v>
      </c>
      <c r="I16" s="2">
        <f t="shared" ref="I16:R16" si="13">IFERROR(INDEX(I51:I500,MATCH($C$16,$C$51:$C$500,0)),"")</f>
        <v>409555935780</v>
      </c>
      <c r="J16" s="2">
        <f t="shared" si="13"/>
        <v>521274750892</v>
      </c>
      <c r="K16" s="2">
        <f t="shared" si="13"/>
        <v>535114381542</v>
      </c>
      <c r="L16" s="2">
        <f t="shared" si="13"/>
        <v>670434882830</v>
      </c>
      <c r="M16" s="2">
        <f t="shared" si="13"/>
        <v>665573085996</v>
      </c>
      <c r="N16" s="2">
        <f t="shared" si="13"/>
        <v>419976181196</v>
      </c>
      <c r="O16" s="2">
        <f t="shared" si="13"/>
        <v>330773591197</v>
      </c>
      <c r="P16" s="2">
        <f t="shared" si="13"/>
        <v>355549291067</v>
      </c>
      <c r="Q16" s="2">
        <f t="shared" si="13"/>
        <v>353573133007</v>
      </c>
      <c r="R16" s="2">
        <f t="shared" si="13"/>
        <v>239866206854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7955050000000</v>
      </c>
      <c r="E20" s="2">
        <f ca="1">IFERROR(E21*E2,"")</f>
        <v>7771000000000</v>
      </c>
      <c r="H20" s="2">
        <f t="shared" ref="H20:R20" ca="1" si="14">IFERROR(H21*H2,"")</f>
        <v>7771000000000</v>
      </c>
      <c r="I20" s="2">
        <f t="shared" ca="1" si="14"/>
        <v>8384500000000</v>
      </c>
      <c r="J20" s="2">
        <f t="shared" ca="1" si="14"/>
        <v>7893700000000</v>
      </c>
      <c r="K20" s="2">
        <f t="shared" ca="1" si="14"/>
        <v>8180000000000</v>
      </c>
      <c r="L20" s="2">
        <f t="shared" ca="1" si="14"/>
        <v>8670800000000</v>
      </c>
      <c r="M20" s="2">
        <f t="shared" ca="1" si="14"/>
        <v>8180000000000</v>
      </c>
      <c r="N20" s="2">
        <f t="shared" ca="1" si="14"/>
        <v>6135000000000</v>
      </c>
      <c r="O20" s="2">
        <f t="shared" ca="1" si="14"/>
        <v>11452000000000</v>
      </c>
      <c r="P20" s="2">
        <f t="shared" ca="1" si="14"/>
        <v>5644200000000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4090000000</v>
      </c>
      <c r="E21" s="2">
        <f>IFERROR(INDEX(E51:E500,MATCH($C$7,$C$51:$C$500,0)),"")</f>
        <v>4090000000</v>
      </c>
      <c r="H21" s="2">
        <f>IFERROR(INDEX(D21:G21,COUNT(D21:G21)),"")</f>
        <v>4090000000</v>
      </c>
      <c r="I21" s="2">
        <f t="shared" ref="I21:R21" si="15">IFERROR(INDEX(I51:I500,MATCH($C$7,$C$51:$C$500,0)),"")</f>
        <v>4090000000</v>
      </c>
      <c r="J21" s="2">
        <f t="shared" si="15"/>
        <v>4090000000</v>
      </c>
      <c r="K21" s="2">
        <f t="shared" si="15"/>
        <v>4090000000</v>
      </c>
      <c r="L21" s="2">
        <f t="shared" si="15"/>
        <v>4090000000</v>
      </c>
      <c r="M21" s="2">
        <f t="shared" si="15"/>
        <v>4090000000</v>
      </c>
      <c r="N21" s="2">
        <f t="shared" si="15"/>
        <v>4090000000</v>
      </c>
      <c r="O21" s="2">
        <f t="shared" si="15"/>
        <v>4090000000</v>
      </c>
      <c r="P21" s="2">
        <f t="shared" si="15"/>
        <v>4090000000</v>
      </c>
      <c r="Q21" s="2">
        <f t="shared" si="15"/>
        <v>4090000000</v>
      </c>
      <c r="R21" s="2">
        <f t="shared" si="15"/>
        <v>4090000000</v>
      </c>
    </row>
    <row r="23" spans="1:18" ht="15.5" x14ac:dyDescent="0.35">
      <c r="B23" t="s">
        <v>54</v>
      </c>
      <c r="C23" t="s">
        <v>55</v>
      </c>
      <c r="D23" s="3">
        <f>IFERROR(D5/D6*100,"")</f>
        <v>-0.17470016927310161</v>
      </c>
      <c r="E23" s="3">
        <f>IFERROR(E5/E6*100,"")</f>
        <v>-1.6058122944479318</v>
      </c>
      <c r="H23" s="3">
        <f t="shared" ref="H23:R23" si="16">IFERROR(H5/H6*100,"")</f>
        <v>-3.5604155889745206</v>
      </c>
      <c r="I23" s="3">
        <f t="shared" si="16"/>
        <v>9.1808673935996197</v>
      </c>
      <c r="J23" s="3">
        <f t="shared" si="16"/>
        <v>6.2654159714099293</v>
      </c>
      <c r="K23" s="3">
        <f t="shared" si="16"/>
        <v>9.9795767531859756</v>
      </c>
      <c r="L23" s="3">
        <f t="shared" si="16"/>
        <v>8.7965508829914256</v>
      </c>
      <c r="M23" s="3">
        <f t="shared" si="16"/>
        <v>9.3329146047788036</v>
      </c>
      <c r="N23" s="3">
        <f t="shared" si="16"/>
        <v>15.568703785327227</v>
      </c>
      <c r="O23" s="3">
        <f t="shared" si="16"/>
        <v>11.289700177130776</v>
      </c>
      <c r="P23" s="3">
        <f t="shared" si="16"/>
        <v>2.1175592535171548</v>
      </c>
      <c r="Q23" s="3">
        <f t="shared" si="16"/>
        <v>14.936922090581362</v>
      </c>
      <c r="R23" s="3">
        <f t="shared" si="16"/>
        <v>17.821823767804524</v>
      </c>
    </row>
    <row r="24" spans="1:18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R24" si="17">IFERROR(_xlfn.RRI(5,M23,H23),"")</f>
        <v/>
      </c>
      <c r="I24" s="4">
        <f t="shared" si="17"/>
        <v>-0.1002408916037254</v>
      </c>
      <c r="J24" s="4">
        <f t="shared" si="17"/>
        <v>-0.11109878405843687</v>
      </c>
      <c r="K24" s="4">
        <f t="shared" si="17"/>
        <v>0.36350052726085469</v>
      </c>
      <c r="L24" s="4">
        <f t="shared" si="17"/>
        <v>-0.10048116660253203</v>
      </c>
      <c r="M24" s="4">
        <f t="shared" si="17"/>
        <v>-0.12135583461110633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78.23</v>
      </c>
      <c r="J25" s="3">
        <f t="shared" si="18"/>
        <v>98.63</v>
      </c>
      <c r="K25" s="3">
        <f t="shared" si="18"/>
        <v>101.99</v>
      </c>
      <c r="L25" s="3">
        <f t="shared" si="18"/>
        <v>127.9</v>
      </c>
      <c r="M25" s="3">
        <f t="shared" si="18"/>
        <v>127.03</v>
      </c>
      <c r="N25" s="3">
        <f t="shared" si="18"/>
        <v>79.69</v>
      </c>
      <c r="O25" s="3">
        <f t="shared" si="18"/>
        <v>60.53</v>
      </c>
      <c r="P25" s="3">
        <f t="shared" si="18"/>
        <v>65</v>
      </c>
      <c r="Q25" s="3">
        <f t="shared" si="18"/>
        <v>64.489999999999995</v>
      </c>
      <c r="R25" s="3">
        <f t="shared" si="18"/>
        <v>43.83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-3.6913504955399246E-3</v>
      </c>
      <c r="J26" s="4">
        <f t="shared" si="19"/>
        <v>0.10257380897317225</v>
      </c>
      <c r="K26" s="4">
        <f t="shared" si="19"/>
        <v>9.4280970760205696E-2</v>
      </c>
      <c r="L26" s="4">
        <f t="shared" si="19"/>
        <v>0.14676817913304818</v>
      </c>
      <c r="M26" s="4">
        <f t="shared" si="19"/>
        <v>0.23716312096887604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74.604061776283615</v>
      </c>
      <c r="E27" s="3">
        <f>IFERROR(E4/E21,"")</f>
        <v>74.243709929828853</v>
      </c>
      <c r="H27" s="3">
        <f t="shared" ref="H27:R27" si="20">IFERROR(H4/H21,"")</f>
        <v>297.69554341222494</v>
      </c>
      <c r="I27" s="3">
        <f t="shared" si="20"/>
        <v>304.13711954009779</v>
      </c>
      <c r="J27" s="3">
        <f t="shared" si="20"/>
        <v>297.88283598801956</v>
      </c>
      <c r="K27" s="3">
        <f t="shared" si="20"/>
        <v>301.54838299413206</v>
      </c>
      <c r="L27" s="3">
        <f t="shared" si="20"/>
        <v>315.83038289633254</v>
      </c>
      <c r="M27" s="3">
        <f t="shared" si="20"/>
        <v>295.84956082224937</v>
      </c>
      <c r="N27" s="3">
        <f t="shared" si="20"/>
        <v>274.37725970757947</v>
      </c>
      <c r="O27" s="3">
        <f t="shared" si="20"/>
        <v>258.81091332787287</v>
      </c>
      <c r="P27" s="3">
        <f t="shared" si="20"/>
        <v>250.88926627286062</v>
      </c>
      <c r="Q27" s="3">
        <f t="shared" si="20"/>
        <v>250.9050933816626</v>
      </c>
      <c r="R27" s="3">
        <f t="shared" si="20"/>
        <v>250.71129888826405</v>
      </c>
    </row>
    <row r="28" spans="1:18" ht="15.5" x14ac:dyDescent="0.35">
      <c r="C28" t="s">
        <v>61</v>
      </c>
      <c r="D28" s="4">
        <f>IFERROR(_xlfn.RRI(5,I27,D27),"")</f>
        <v>-0.24501450326508023</v>
      </c>
      <c r="E28" s="4">
        <f>IFERROR(_xlfn.RRI(5,J27,E27),"")</f>
        <v>-0.24260429663507554</v>
      </c>
      <c r="H28" s="4">
        <f t="shared" ref="H28:R28" si="21">IFERROR(_xlfn.RRI(5,M27,H27),"")</f>
        <v>1.2448167792076248E-3</v>
      </c>
      <c r="I28" s="4">
        <f t="shared" si="21"/>
        <v>2.0808465153485889E-2</v>
      </c>
      <c r="J28" s="4">
        <f t="shared" si="21"/>
        <v>2.8519615762348849E-2</v>
      </c>
      <c r="K28" s="4">
        <f t="shared" si="21"/>
        <v>3.7468655605420231E-2</v>
      </c>
      <c r="L28" s="4">
        <f t="shared" si="21"/>
        <v>4.7101751029942518E-2</v>
      </c>
      <c r="M28" s="4">
        <f t="shared" si="21"/>
        <v>3.3664031626741586E-2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-0.20683362060225077</v>
      </c>
      <c r="J29" s="4">
        <f t="shared" si="22"/>
        <v>-3.2944406314344539E-2</v>
      </c>
      <c r="K29" s="4">
        <f t="shared" si="22"/>
        <v>-0.20258014073494926</v>
      </c>
      <c r="L29" s="4">
        <f t="shared" si="22"/>
        <v>6.8487758797134892E-3</v>
      </c>
      <c r="M29" s="4">
        <f t="shared" si="22"/>
        <v>0.59405195131133148</v>
      </c>
      <c r="N29" s="4">
        <f t="shared" si="22"/>
        <v>0.3165372542540888</v>
      </c>
      <c r="O29" s="4">
        <f t="shared" si="22"/>
        <v>-6.8769230769230749E-2</v>
      </c>
      <c r="P29" s="4">
        <f t="shared" si="22"/>
        <v>7.9082028221430477E-3</v>
      </c>
      <c r="Q29" s="4">
        <f t="shared" si="22"/>
        <v>0.47136664385124338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-2.1179841966062891E-2</v>
      </c>
      <c r="I30" s="4">
        <f t="shared" si="23"/>
        <v>2.09957835648166E-2</v>
      </c>
      <c r="J30" s="4">
        <f t="shared" si="23"/>
        <v>-1.2155750827500937E-2</v>
      </c>
      <c r="K30" s="4">
        <f t="shared" si="23"/>
        <v>-4.5220474899301803E-2</v>
      </c>
      <c r="L30" s="4">
        <f t="shared" si="23"/>
        <v>6.7537102365644294E-2</v>
      </c>
      <c r="M30" s="4">
        <f t="shared" si="23"/>
        <v>7.8258311703944566E-2</v>
      </c>
      <c r="N30" s="4">
        <f t="shared" si="23"/>
        <v>6.0145633657984428E-2</v>
      </c>
      <c r="O30" s="4">
        <f t="shared" si="23"/>
        <v>3.1574276463453274E-2</v>
      </c>
      <c r="P30" s="4">
        <f t="shared" si="23"/>
        <v>-6.3080061822006891E-5</v>
      </c>
      <c r="Q30" s="4">
        <f t="shared" si="23"/>
        <v>7.7297869803989792E-4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1309.33</v>
      </c>
      <c r="E32" s="3">
        <f>IFERROR(INDEX(E51:E500,MATCH($A$32,$C$51:$C$500,0)),"")</f>
        <v>1311.62</v>
      </c>
      <c r="H32" s="3">
        <f>IFERROR(INDEX(D32:G32,COUNT(D32:G32)),"")</f>
        <v>1311.62</v>
      </c>
      <c r="I32" s="3">
        <f t="shared" ref="I32:R32" si="24">IFERROR(INDEX(I51:I500,MATCH($C$32,$C$51:$C$500,0)),"")</f>
        <v>1332.68</v>
      </c>
      <c r="J32" s="3">
        <f t="shared" si="24"/>
        <v>1244.07</v>
      </c>
      <c r="K32" s="3">
        <f t="shared" si="24"/>
        <v>1198.9100000000001</v>
      </c>
      <c r="L32" s="3">
        <f t="shared" si="24"/>
        <v>1113.01</v>
      </c>
      <c r="M32" s="3">
        <f t="shared" si="24"/>
        <v>1048.83</v>
      </c>
      <c r="N32" s="3">
        <f t="shared" si="24"/>
        <v>980.24</v>
      </c>
      <c r="O32" s="3">
        <f t="shared" si="24"/>
        <v>850.95</v>
      </c>
      <c r="P32" s="3">
        <f t="shared" si="24"/>
        <v>755</v>
      </c>
      <c r="Q32" s="3">
        <f t="shared" si="24"/>
        <v>753.57</v>
      </c>
      <c r="R32" s="3">
        <f t="shared" si="24"/>
        <v>655.68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1.45</v>
      </c>
      <c r="E33" s="3">
        <f>IFERROR(INDEX(E51:E500,MATCH($A$33,$C$51:$C$500,0)),"")</f>
        <v>1.51</v>
      </c>
      <c r="H33" s="3">
        <f>IFERROR(INDEX(D33:G33,COUNT(D33:G33)),"")</f>
        <v>1.51</v>
      </c>
      <c r="I33" s="3">
        <f t="shared" ref="I33:R33" si="25">IFERROR(INDEX(I51:I500,MATCH($C$33,$C$51:$C$500,0)),"")</f>
        <v>1.54</v>
      </c>
      <c r="J33" s="3">
        <f t="shared" si="25"/>
        <v>1.55</v>
      </c>
      <c r="K33" s="3">
        <f t="shared" si="25"/>
        <v>1.67</v>
      </c>
      <c r="L33" s="3">
        <f t="shared" si="25"/>
        <v>1.9</v>
      </c>
      <c r="M33" s="3">
        <f t="shared" si="25"/>
        <v>1.91</v>
      </c>
      <c r="N33" s="3">
        <f t="shared" si="25"/>
        <v>1.53</v>
      </c>
      <c r="O33" s="3">
        <f t="shared" si="25"/>
        <v>3.29</v>
      </c>
      <c r="P33" s="3">
        <f t="shared" si="25"/>
        <v>1.83</v>
      </c>
      <c r="Q33" s="3">
        <f t="shared" si="25"/>
        <v>1.82</v>
      </c>
      <c r="R33" s="3">
        <f t="shared" si="25"/>
        <v>2.29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127.35</v>
      </c>
      <c r="E34" s="3">
        <f>IFERROR(INDEX(E51:E500,MATCH($A$34,$C$51:$C$500,0)),"")</f>
        <v>139.83000000000001</v>
      </c>
      <c r="H34" s="3">
        <f>IFERROR(INDEX(D34:G34,COUNT(D34:G34)),"")</f>
        <v>139.83000000000001</v>
      </c>
      <c r="I34" s="3">
        <f t="shared" ref="I34:R34" si="26">IFERROR(INDEX(I51:I500,MATCH($C$34,$C$51:$C$500,0)),"")</f>
        <v>26.2</v>
      </c>
      <c r="J34" s="3">
        <f t="shared" si="26"/>
        <v>19.57</v>
      </c>
      <c r="K34" s="3">
        <f t="shared" si="26"/>
        <v>19.61</v>
      </c>
      <c r="L34" s="3">
        <f t="shared" si="26"/>
        <v>16.579999999999998</v>
      </c>
      <c r="M34" s="3">
        <f t="shared" si="26"/>
        <v>15.74</v>
      </c>
      <c r="N34" s="3">
        <f t="shared" si="26"/>
        <v>18.82</v>
      </c>
      <c r="O34" s="3">
        <f t="shared" si="26"/>
        <v>46.26</v>
      </c>
      <c r="P34" s="3">
        <f t="shared" si="26"/>
        <v>21.23</v>
      </c>
      <c r="Q34" s="3">
        <f t="shared" si="26"/>
        <v>21.32</v>
      </c>
      <c r="R34" s="3">
        <f t="shared" si="26"/>
        <v>34.22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25.47</v>
      </c>
      <c r="E35" s="3">
        <f>IFERROR(INDEX(E51:E500,MATCH($A$35,$C$51:$C$500,0)),"")</f>
        <v>26.67</v>
      </c>
      <c r="H35" s="3">
        <f>IFERROR(INDEX(D35:G35,COUNT(D35:G35)),"")</f>
        <v>26.67</v>
      </c>
      <c r="I35" s="3">
        <f t="shared" ref="I35:R35" si="27">IFERROR(INDEX(I51:I500,MATCH($C$35,$C$51:$C$500,0)),"")</f>
        <v>6.74</v>
      </c>
      <c r="J35" s="3">
        <f t="shared" si="27"/>
        <v>6.48</v>
      </c>
      <c r="K35" s="3">
        <f t="shared" si="27"/>
        <v>6.63</v>
      </c>
      <c r="L35" s="3">
        <f t="shared" si="27"/>
        <v>6.71</v>
      </c>
      <c r="M35" s="3">
        <f t="shared" si="27"/>
        <v>6.76</v>
      </c>
      <c r="N35" s="3">
        <f t="shared" si="27"/>
        <v>5.47</v>
      </c>
      <c r="O35" s="3">
        <f t="shared" si="27"/>
        <v>10.82</v>
      </c>
      <c r="P35" s="3">
        <f t="shared" si="27"/>
        <v>5.5</v>
      </c>
      <c r="Q35" s="3">
        <f t="shared" si="27"/>
        <v>5.48</v>
      </c>
      <c r="R35" s="3">
        <f t="shared" si="27"/>
        <v>5.98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305130612665</v>
      </c>
      <c r="E51" s="5">
        <v>303656773613</v>
      </c>
      <c r="F51" s="5">
        <v>308250169062</v>
      </c>
      <c r="G51" s="5">
        <v>315706816033</v>
      </c>
      <c r="I51" s="5">
        <v>1243920818919</v>
      </c>
      <c r="J51" s="5">
        <v>1218340799191</v>
      </c>
      <c r="K51" s="5">
        <v>1233332886446</v>
      </c>
      <c r="L51" s="5">
        <v>1291746266046</v>
      </c>
      <c r="M51" s="5">
        <v>1210024703763</v>
      </c>
      <c r="N51" s="5">
        <v>1122202992204</v>
      </c>
      <c r="O51" s="5">
        <v>1058536635511</v>
      </c>
      <c r="P51" s="5">
        <v>1026137099056</v>
      </c>
      <c r="Q51" s="5">
        <v>1026201831931</v>
      </c>
      <c r="R51" s="5">
        <v>1025409212453</v>
      </c>
    </row>
    <row r="52" spans="2:18" ht="15.5" x14ac:dyDescent="0.35">
      <c r="C52" t="s">
        <v>519</v>
      </c>
      <c r="D52" s="5">
        <v>305130612665</v>
      </c>
      <c r="E52" s="5">
        <v>303656773613</v>
      </c>
      <c r="F52" s="5">
        <v>308250169062</v>
      </c>
      <c r="G52" s="5">
        <v>315706816033</v>
      </c>
      <c r="I52" s="5">
        <v>1243920818919</v>
      </c>
      <c r="J52" s="5">
        <v>1218340799191</v>
      </c>
      <c r="K52" s="5">
        <v>1233332886446</v>
      </c>
      <c r="L52" s="5">
        <v>1291746266046</v>
      </c>
      <c r="M52" s="5">
        <v>1210024703763</v>
      </c>
      <c r="N52" s="5">
        <v>1122202992204</v>
      </c>
      <c r="O52" s="5">
        <v>1058536635511</v>
      </c>
      <c r="P52" s="5">
        <v>1026137099056</v>
      </c>
      <c r="Q52" s="5">
        <v>1026127401121</v>
      </c>
      <c r="R52" s="5">
        <v>1025308552453</v>
      </c>
    </row>
    <row r="53" spans="2:18" ht="15.5" x14ac:dyDescent="0.35">
      <c r="C53" t="s">
        <v>97</v>
      </c>
      <c r="Q53" s="5">
        <v>-22291829839</v>
      </c>
      <c r="R53" s="5">
        <v>-18401261733</v>
      </c>
    </row>
    <row r="54" spans="2:18" ht="15.5" x14ac:dyDescent="0.35">
      <c r="C54" t="s">
        <v>85</v>
      </c>
      <c r="D54" s="5">
        <v>-77048992650</v>
      </c>
      <c r="E54" s="5">
        <v>-80185984720</v>
      </c>
      <c r="F54" s="5">
        <v>-86578414173</v>
      </c>
      <c r="G54" s="5">
        <v>-82560371635</v>
      </c>
      <c r="I54" s="5">
        <v>-334576280922</v>
      </c>
      <c r="J54" s="5">
        <v>-302016210498</v>
      </c>
      <c r="K54" s="5">
        <v>-296366872454</v>
      </c>
      <c r="L54" s="5">
        <v>-297047307676</v>
      </c>
      <c r="M54" s="5">
        <v>-295120326839</v>
      </c>
      <c r="N54" s="5">
        <v>-326786068033</v>
      </c>
      <c r="O54" s="5">
        <v>-358120232566</v>
      </c>
      <c r="P54" s="5">
        <v>-339192456458</v>
      </c>
      <c r="Q54" s="5">
        <v>-301880285078</v>
      </c>
      <c r="R54" s="5">
        <v>-334818767557</v>
      </c>
    </row>
    <row r="55" spans="2:18" ht="15.5" x14ac:dyDescent="0.35">
      <c r="C55" t="s">
        <v>520</v>
      </c>
      <c r="D55" s="5">
        <v>-77048992650</v>
      </c>
      <c r="E55" s="5">
        <v>-80185984720</v>
      </c>
      <c r="F55" s="5">
        <v>-86590070173</v>
      </c>
      <c r="G55" s="5">
        <v>-82560371635</v>
      </c>
      <c r="I55" s="5">
        <v>-334587936922</v>
      </c>
      <c r="J55" s="5">
        <v>-302063794649</v>
      </c>
      <c r="K55" s="5">
        <v>-296342161454</v>
      </c>
      <c r="L55" s="5">
        <v>-297052724277</v>
      </c>
      <c r="M55" s="5">
        <v>-295051200056</v>
      </c>
      <c r="N55" s="5">
        <v>-326616871157</v>
      </c>
      <c r="O55" s="5">
        <v>-358086464478</v>
      </c>
      <c r="P55" s="5">
        <v>-339167553637</v>
      </c>
      <c r="Q55" s="5">
        <v>-301820895078</v>
      </c>
      <c r="R55" s="5">
        <v>-334635203757</v>
      </c>
    </row>
    <row r="56" spans="2:18" ht="15.5" x14ac:dyDescent="0.35">
      <c r="C56" t="s">
        <v>616</v>
      </c>
      <c r="D56" s="5">
        <v>-77048992650</v>
      </c>
      <c r="E56" s="5">
        <v>-80185984720</v>
      </c>
      <c r="F56" s="5">
        <v>-86578414173</v>
      </c>
      <c r="G56" s="5">
        <v>-82560371635</v>
      </c>
      <c r="I56" s="5">
        <v>-334576280922</v>
      </c>
      <c r="J56" s="5">
        <v>-302016210498</v>
      </c>
      <c r="K56" s="5">
        <v>-296366872454</v>
      </c>
      <c r="L56" s="5">
        <v>-297047307676</v>
      </c>
      <c r="M56" s="5">
        <v>-295120326839</v>
      </c>
      <c r="N56" s="5">
        <v>-326786068033</v>
      </c>
      <c r="O56" s="5">
        <v>-358120232566</v>
      </c>
      <c r="P56" s="5">
        <v>-339192456458</v>
      </c>
      <c r="Q56" s="5">
        <v>-301880285078</v>
      </c>
      <c r="R56" s="5">
        <v>-334818767557</v>
      </c>
    </row>
    <row r="57" spans="2:18" ht="15.5" x14ac:dyDescent="0.35">
      <c r="C57" t="s">
        <v>86</v>
      </c>
      <c r="D57" s="5">
        <v>228081620015</v>
      </c>
      <c r="E57" s="5">
        <v>223470788893</v>
      </c>
      <c r="F57" s="5">
        <v>221671754889</v>
      </c>
      <c r="G57" s="5">
        <v>233146444398</v>
      </c>
      <c r="I57" s="5">
        <v>909344537997</v>
      </c>
      <c r="J57" s="5">
        <v>916324588693</v>
      </c>
      <c r="K57" s="5">
        <v>936966013992</v>
      </c>
      <c r="L57" s="5">
        <v>994698958370</v>
      </c>
      <c r="M57" s="5">
        <v>914904376924</v>
      </c>
      <c r="N57" s="5">
        <v>795416924171</v>
      </c>
      <c r="O57" s="5">
        <v>700416402945</v>
      </c>
      <c r="P57" s="5">
        <v>686944642598</v>
      </c>
      <c r="Q57" s="5">
        <v>724321546853</v>
      </c>
      <c r="R57" s="5">
        <v>690590444896</v>
      </c>
    </row>
    <row r="58" spans="2:18" ht="15.5" x14ac:dyDescent="0.35">
      <c r="C58" t="s">
        <v>87</v>
      </c>
      <c r="D58" s="5">
        <v>-150363769085</v>
      </c>
      <c r="E58" s="5">
        <v>-150000860709</v>
      </c>
      <c r="F58" s="5">
        <v>-130538467470</v>
      </c>
      <c r="G58" s="5">
        <v>-93175286454</v>
      </c>
      <c r="I58" s="5">
        <v>-502892864987</v>
      </c>
      <c r="J58" s="5">
        <v>-395287083279</v>
      </c>
      <c r="K58" s="5">
        <v>-403175382114</v>
      </c>
      <c r="L58" s="5">
        <v>-325840091843</v>
      </c>
      <c r="M58" s="5">
        <v>-251224447031</v>
      </c>
      <c r="N58" s="5">
        <v>-379643027423</v>
      </c>
      <c r="O58" s="5">
        <v>-368715786659</v>
      </c>
      <c r="P58" s="5">
        <v>-327058391549</v>
      </c>
      <c r="Q58" s="5">
        <v>-371306740734</v>
      </c>
      <c r="R58" s="5">
        <v>-451404979487</v>
      </c>
    </row>
    <row r="59" spans="2:18" ht="15.5" x14ac:dyDescent="0.35">
      <c r="C59" t="s">
        <v>617</v>
      </c>
    </row>
    <row r="60" spans="2:18" ht="15.5" x14ac:dyDescent="0.35">
      <c r="C60" t="s">
        <v>991</v>
      </c>
      <c r="D60" s="5">
        <v>3539421053</v>
      </c>
      <c r="E60" s="5">
        <v>5400099853</v>
      </c>
      <c r="F60" s="5">
        <v>6145101769</v>
      </c>
      <c r="G60" s="5">
        <v>6696056609</v>
      </c>
      <c r="I60" s="5">
        <v>19575198333</v>
      </c>
      <c r="J60" s="5">
        <v>69191249406</v>
      </c>
      <c r="K60" s="5">
        <v>33153420439</v>
      </c>
      <c r="L60" s="5">
        <v>30634555954</v>
      </c>
      <c r="M60" s="5">
        <v>51143088804</v>
      </c>
      <c r="N60" s="5">
        <v>33163313751</v>
      </c>
      <c r="O60" s="5">
        <v>49370821296</v>
      </c>
      <c r="P60" s="5">
        <v>45920580711</v>
      </c>
    </row>
    <row r="61" spans="2:18" ht="15.5" x14ac:dyDescent="0.35">
      <c r="C61" t="s">
        <v>619</v>
      </c>
      <c r="D61" s="5">
        <v>2773764035</v>
      </c>
      <c r="E61" s="5">
        <v>2602413883</v>
      </c>
      <c r="F61" s="5">
        <v>2387472461</v>
      </c>
      <c r="G61" s="5">
        <v>2644970386</v>
      </c>
      <c r="I61" s="5">
        <v>10083513705</v>
      </c>
      <c r="J61" s="5">
        <v>10241636236</v>
      </c>
      <c r="K61" s="5">
        <v>10897781484</v>
      </c>
      <c r="L61" s="5">
        <v>11461726769</v>
      </c>
      <c r="M61" s="5">
        <v>10998340180</v>
      </c>
      <c r="N61" s="5">
        <v>10607019893</v>
      </c>
      <c r="O61" s="5">
        <v>11488626656</v>
      </c>
      <c r="P61" s="5">
        <v>10643805002</v>
      </c>
    </row>
    <row r="62" spans="2:18" ht="15.5" x14ac:dyDescent="0.35">
      <c r="C62" t="s">
        <v>622</v>
      </c>
      <c r="D62" s="5">
        <v>17721291557</v>
      </c>
      <c r="E62" s="5">
        <v>14184760530</v>
      </c>
      <c r="F62" s="5">
        <v>28855232325</v>
      </c>
      <c r="G62" s="5">
        <v>18221341708</v>
      </c>
      <c r="I62" s="5">
        <v>76851450169</v>
      </c>
      <c r="J62" s="5">
        <v>139869274801</v>
      </c>
      <c r="K62" s="5">
        <v>118220807961</v>
      </c>
      <c r="L62" s="5">
        <v>123136209888</v>
      </c>
      <c r="M62" s="5">
        <v>162709911551</v>
      </c>
      <c r="N62" s="5">
        <v>155235110966</v>
      </c>
      <c r="O62" s="5">
        <v>104668716998</v>
      </c>
      <c r="P62" s="5">
        <v>101718350405</v>
      </c>
      <c r="Q62" s="5">
        <v>120539542703</v>
      </c>
      <c r="R62" s="5">
        <v>85984323588</v>
      </c>
    </row>
    <row r="63" spans="2:18" ht="15.5" x14ac:dyDescent="0.35">
      <c r="C63" t="s">
        <v>508</v>
      </c>
    </row>
    <row r="64" spans="2:18" ht="15.5" x14ac:dyDescent="0.35">
      <c r="C64" t="s">
        <v>629</v>
      </c>
      <c r="D64" s="5">
        <v>-90129058197</v>
      </c>
      <c r="E64" s="5">
        <v>-67598434783</v>
      </c>
      <c r="F64" s="5">
        <v>-75558771614</v>
      </c>
      <c r="G64" s="5">
        <v>-64221512597</v>
      </c>
      <c r="I64" s="5">
        <v>-324714256222</v>
      </c>
      <c r="J64" s="5">
        <v>-313356698660</v>
      </c>
      <c r="K64" s="5">
        <v>-297630525745</v>
      </c>
      <c r="L64" s="5">
        <v>-271438470119</v>
      </c>
      <c r="M64" s="5">
        <v>-232510178053</v>
      </c>
      <c r="N64" s="5">
        <v>-226502454255</v>
      </c>
      <c r="O64" s="5">
        <v>-235305951676</v>
      </c>
      <c r="P64" s="5">
        <v>-223069965475</v>
      </c>
      <c r="Q64" s="5">
        <v>-183837209743</v>
      </c>
      <c r="R64" s="5">
        <v>-179353269291</v>
      </c>
    </row>
    <row r="65" spans="3:18" ht="15.5" x14ac:dyDescent="0.35">
      <c r="C65" t="s">
        <v>628</v>
      </c>
      <c r="D65" s="5">
        <v>-47235705916</v>
      </c>
      <c r="E65" s="5">
        <v>-49427774582</v>
      </c>
      <c r="F65" s="5">
        <v>-57125810536</v>
      </c>
      <c r="G65" s="5">
        <v>-60299626767</v>
      </c>
      <c r="I65" s="5">
        <v>-225590745821</v>
      </c>
      <c r="J65" s="5">
        <v>-184279643943</v>
      </c>
      <c r="K65" s="5">
        <v>-179778982004</v>
      </c>
      <c r="L65" s="5">
        <v>-153156818143</v>
      </c>
      <c r="M65" s="5">
        <v>-147920948841</v>
      </c>
      <c r="N65" s="5">
        <v>-152265347019</v>
      </c>
      <c r="O65" s="5">
        <v>-138511004693</v>
      </c>
      <c r="P65" s="5">
        <v>-126712051129</v>
      </c>
      <c r="Q65" s="5">
        <v>-141030381673</v>
      </c>
      <c r="R65" s="5">
        <v>-113900160563</v>
      </c>
    </row>
    <row r="66" spans="3:18" ht="15.5" x14ac:dyDescent="0.35">
      <c r="C66" t="s">
        <v>623</v>
      </c>
      <c r="D66" s="5">
        <v>-30720296529</v>
      </c>
      <c r="E66" s="5">
        <v>-47159411874</v>
      </c>
      <c r="F66" s="5">
        <v>-26709117645</v>
      </c>
      <c r="G66" s="5">
        <v>13124511202</v>
      </c>
      <c r="I66" s="5">
        <v>-29439313113</v>
      </c>
      <c r="J66" s="5">
        <v>-37520015477</v>
      </c>
      <c r="K66" s="5">
        <v>-43986682326</v>
      </c>
      <c r="L66" s="5">
        <v>-24381013469</v>
      </c>
      <c r="M66" s="5">
        <v>-33503231688</v>
      </c>
      <c r="N66" s="5">
        <v>-156110337115</v>
      </c>
      <c r="O66" s="5">
        <v>-99567547288</v>
      </c>
      <c r="P66" s="5">
        <v>-78994725350</v>
      </c>
      <c r="Q66" s="5">
        <v>-144686862182</v>
      </c>
      <c r="R66" s="5">
        <v>-225734611488</v>
      </c>
    </row>
    <row r="67" spans="3:18" ht="15.5" x14ac:dyDescent="0.35">
      <c r="C67" t="s">
        <v>630</v>
      </c>
      <c r="D67" s="5">
        <v>-168085060642</v>
      </c>
      <c r="E67" s="5">
        <v>-164185621239</v>
      </c>
      <c r="F67" s="5">
        <v>-159393699795</v>
      </c>
      <c r="G67" s="5">
        <v>-111396628162</v>
      </c>
      <c r="I67" s="5">
        <v>-579744315156</v>
      </c>
      <c r="J67" s="5">
        <v>-535156358080</v>
      </c>
      <c r="K67" s="5">
        <v>-521396190075</v>
      </c>
      <c r="L67" s="5">
        <v>-448976301731</v>
      </c>
      <c r="M67" s="5">
        <v>-413934358582</v>
      </c>
      <c r="N67" s="5">
        <v>-534878138389</v>
      </c>
      <c r="O67" s="5">
        <v>-473384503657</v>
      </c>
      <c r="P67" s="5">
        <v>-428776741954</v>
      </c>
      <c r="Q67" s="5">
        <v>-491846283437</v>
      </c>
      <c r="R67" s="5">
        <v>-537389303075</v>
      </c>
    </row>
    <row r="68" spans="3:18" ht="15.5" x14ac:dyDescent="0.35">
      <c r="C68" t="s">
        <v>90</v>
      </c>
      <c r="D68" s="5">
        <v>77717850930</v>
      </c>
      <c r="E68" s="5">
        <v>73469928184</v>
      </c>
      <c r="F68" s="5">
        <v>91133287419</v>
      </c>
      <c r="G68" s="5">
        <v>139971157944</v>
      </c>
      <c r="I68" s="5">
        <v>406451673010</v>
      </c>
      <c r="J68" s="5">
        <v>521037505414</v>
      </c>
      <c r="K68" s="5">
        <v>533790631878</v>
      </c>
      <c r="L68" s="5">
        <v>668858866527</v>
      </c>
      <c r="M68" s="5">
        <v>663679929893</v>
      </c>
      <c r="N68" s="5">
        <v>415773896748</v>
      </c>
      <c r="O68" s="5">
        <v>331700616286</v>
      </c>
      <c r="P68" s="5">
        <v>359886251049</v>
      </c>
      <c r="Q68" s="5">
        <v>353014806119</v>
      </c>
      <c r="R68" s="5">
        <v>239185465409</v>
      </c>
    </row>
    <row r="69" spans="3:18" ht="15.5" x14ac:dyDescent="0.35">
      <c r="C69" t="s">
        <v>91</v>
      </c>
      <c r="D69" s="5">
        <v>501437003</v>
      </c>
      <c r="E69" s="5">
        <v>798031062</v>
      </c>
      <c r="F69" s="5">
        <v>594721175</v>
      </c>
      <c r="G69" s="5">
        <v>977588080</v>
      </c>
      <c r="I69" s="5">
        <v>3104262770</v>
      </c>
      <c r="J69" s="5">
        <v>237245478</v>
      </c>
      <c r="K69" s="5">
        <v>1323749664</v>
      </c>
      <c r="L69" s="5">
        <v>1576016303</v>
      </c>
      <c r="M69" s="5">
        <v>1893156103</v>
      </c>
      <c r="N69" s="5">
        <v>4202284448</v>
      </c>
      <c r="O69" s="5">
        <v>-927025089</v>
      </c>
      <c r="P69" s="5">
        <v>-4336959982</v>
      </c>
      <c r="Q69" s="5">
        <v>558326888</v>
      </c>
      <c r="R69" s="5">
        <v>680741445</v>
      </c>
    </row>
    <row r="70" spans="3:18" ht="15.5" x14ac:dyDescent="0.35">
      <c r="C70" t="s">
        <v>683</v>
      </c>
      <c r="D70" s="5">
        <v>502200906</v>
      </c>
      <c r="E70" s="5">
        <v>798031064</v>
      </c>
      <c r="F70" s="5">
        <v>731796831</v>
      </c>
      <c r="G70" s="5">
        <v>981299339</v>
      </c>
      <c r="I70" s="5">
        <v>3247386716</v>
      </c>
      <c r="J70" s="5">
        <v>1947299677</v>
      </c>
      <c r="K70" s="5">
        <v>1627280244</v>
      </c>
      <c r="L70" s="5">
        <v>1834504196</v>
      </c>
      <c r="M70" s="5">
        <v>2323016478</v>
      </c>
      <c r="N70" s="5">
        <v>4235780392</v>
      </c>
      <c r="O70" s="5">
        <v>2488609726</v>
      </c>
      <c r="P70" s="5">
        <v>2142447015</v>
      </c>
      <c r="Q70" s="5">
        <v>558326888</v>
      </c>
      <c r="R70" s="5">
        <v>680741445</v>
      </c>
    </row>
    <row r="71" spans="3:18" ht="15.5" x14ac:dyDescent="0.35">
      <c r="C71" t="s">
        <v>684</v>
      </c>
      <c r="D71" s="5">
        <v>-763903</v>
      </c>
      <c r="E71" s="5">
        <v>-2</v>
      </c>
      <c r="F71" s="5">
        <v>-137075656</v>
      </c>
      <c r="G71" s="5">
        <v>-3711259</v>
      </c>
      <c r="I71" s="5">
        <v>-143123946</v>
      </c>
      <c r="J71" s="5">
        <v>-1710054199</v>
      </c>
      <c r="K71" s="5">
        <v>-303530580</v>
      </c>
      <c r="L71" s="5">
        <v>-258487893</v>
      </c>
      <c r="M71" s="5">
        <v>-429860375</v>
      </c>
      <c r="N71" s="5">
        <v>-33495944</v>
      </c>
      <c r="O71" s="5">
        <v>-3415634815</v>
      </c>
      <c r="P71" s="5">
        <v>-6479406997</v>
      </c>
    </row>
    <row r="72" spans="3:18" ht="15.5" x14ac:dyDescent="0.35">
      <c r="C72" t="s">
        <v>98</v>
      </c>
      <c r="D72" s="5">
        <v>501437003</v>
      </c>
      <c r="E72" s="5">
        <v>798031062</v>
      </c>
      <c r="F72" s="5">
        <v>594721175</v>
      </c>
      <c r="G72" s="5">
        <v>977588080</v>
      </c>
      <c r="I72" s="5">
        <v>3104262770</v>
      </c>
      <c r="J72" s="5">
        <v>237245478</v>
      </c>
      <c r="K72" s="5">
        <v>1323749664</v>
      </c>
      <c r="L72" s="5">
        <v>1576016303</v>
      </c>
      <c r="M72" s="5">
        <v>1893156103</v>
      </c>
      <c r="N72" s="5">
        <v>4202284448</v>
      </c>
      <c r="O72" s="5">
        <v>-927025089</v>
      </c>
      <c r="P72" s="5">
        <v>-4336959982</v>
      </c>
      <c r="Q72" s="5">
        <v>558326888</v>
      </c>
      <c r="R72" s="5">
        <v>680741445</v>
      </c>
    </row>
    <row r="73" spans="3:18" ht="15.5" x14ac:dyDescent="0.35">
      <c r="C73" t="s">
        <v>29</v>
      </c>
      <c r="D73" s="5">
        <v>78219287933</v>
      </c>
      <c r="E73" s="5">
        <v>74267959246</v>
      </c>
      <c r="F73" s="5">
        <v>91728008594</v>
      </c>
      <c r="G73" s="5">
        <v>140948746024</v>
      </c>
      <c r="I73" s="5">
        <v>409555935780</v>
      </c>
      <c r="J73" s="5">
        <v>521274750892</v>
      </c>
      <c r="K73" s="5">
        <v>535114381542</v>
      </c>
      <c r="L73" s="5">
        <v>670434882830</v>
      </c>
      <c r="M73" s="5">
        <v>665573085996</v>
      </c>
      <c r="N73" s="5">
        <v>419976181196</v>
      </c>
      <c r="O73" s="5">
        <v>330773591197</v>
      </c>
      <c r="P73" s="5">
        <v>355549291067</v>
      </c>
      <c r="Q73" s="5">
        <v>353573133007</v>
      </c>
      <c r="R73" s="5">
        <v>239866206854</v>
      </c>
    </row>
    <row r="74" spans="3:18" ht="15.5" x14ac:dyDescent="0.35">
      <c r="C74" t="s">
        <v>28</v>
      </c>
      <c r="D74" s="5">
        <v>-17208243344</v>
      </c>
      <c r="E74" s="5">
        <v>-16338951034</v>
      </c>
      <c r="F74" s="5">
        <v>-19649464766</v>
      </c>
      <c r="G74" s="5">
        <v>-31008724125</v>
      </c>
      <c r="I74" s="5">
        <v>-89571608747</v>
      </c>
      <c r="J74" s="5">
        <v>-117885566854</v>
      </c>
      <c r="K74" s="5">
        <v>-117978112547</v>
      </c>
      <c r="L74" s="5">
        <v>-147331000605</v>
      </c>
      <c r="M74" s="5">
        <v>-145993059576</v>
      </c>
      <c r="N74" s="5">
        <v>-94044062672</v>
      </c>
      <c r="O74" s="5">
        <v>-83199865014</v>
      </c>
      <c r="P74" s="5">
        <v>-89686726342</v>
      </c>
      <c r="Q74" s="5">
        <v>-89819756386</v>
      </c>
      <c r="R74" s="5">
        <v>-60605014346</v>
      </c>
    </row>
    <row r="75" spans="3:18" ht="15.5" x14ac:dyDescent="0.35">
      <c r="C75" t="s">
        <v>101</v>
      </c>
      <c r="D75" s="5">
        <v>61011044589</v>
      </c>
      <c r="E75" s="5">
        <v>57929008212</v>
      </c>
      <c r="F75" s="5">
        <v>72078543828</v>
      </c>
      <c r="G75" s="5">
        <v>109940021899</v>
      </c>
      <c r="I75" s="5">
        <v>319984327033</v>
      </c>
      <c r="J75" s="5">
        <v>403389184038</v>
      </c>
      <c r="K75" s="5">
        <v>417136268995</v>
      </c>
      <c r="L75" s="5">
        <v>523103882225</v>
      </c>
      <c r="M75" s="5">
        <v>519580026420</v>
      </c>
      <c r="N75" s="5">
        <v>325932118524</v>
      </c>
      <c r="O75" s="5">
        <v>247573726183</v>
      </c>
      <c r="P75" s="5">
        <v>265862564725</v>
      </c>
      <c r="Q75" s="5">
        <v>263753376621</v>
      </c>
      <c r="R75" s="5">
        <v>179261192508</v>
      </c>
    </row>
    <row r="76" spans="3:18" ht="15.5" x14ac:dyDescent="0.35">
      <c r="C76" t="s">
        <v>102</v>
      </c>
      <c r="D76" s="5">
        <v>-70366722238</v>
      </c>
      <c r="E76" s="5">
        <v>-144074936222</v>
      </c>
      <c r="F76" s="5">
        <v>29864051540</v>
      </c>
      <c r="G76" s="5">
        <v>51494592706</v>
      </c>
      <c r="I76" s="5">
        <v>180444411064</v>
      </c>
      <c r="J76" s="5">
        <v>-84583066306</v>
      </c>
      <c r="K76" s="5">
        <v>72227670065</v>
      </c>
      <c r="L76" s="5">
        <v>-122658676408</v>
      </c>
      <c r="M76" s="5">
        <v>-119214777485</v>
      </c>
      <c r="N76" s="5">
        <v>298258103622</v>
      </c>
      <c r="O76" s="5">
        <v>145360802387</v>
      </c>
      <c r="P76" s="5">
        <v>-200472057884</v>
      </c>
      <c r="Q76" s="5">
        <v>196625061214</v>
      </c>
      <c r="R76" s="5">
        <v>298679809625</v>
      </c>
    </row>
    <row r="77" spans="3:18" ht="15.5" x14ac:dyDescent="0.35">
      <c r="C77" t="s">
        <v>103</v>
      </c>
      <c r="D77" s="5">
        <v>-9355677649</v>
      </c>
      <c r="E77" s="5">
        <v>-86145928010</v>
      </c>
      <c r="F77" s="5">
        <v>101942595368</v>
      </c>
      <c r="G77" s="5">
        <v>161434614605</v>
      </c>
      <c r="I77" s="5">
        <v>500428738097</v>
      </c>
      <c r="J77" s="5">
        <v>318806117732</v>
      </c>
      <c r="K77" s="5">
        <v>489363939060</v>
      </c>
      <c r="L77" s="5">
        <v>400445205817</v>
      </c>
      <c r="M77" s="5">
        <v>400365248935</v>
      </c>
      <c r="N77" s="5">
        <v>624190222146</v>
      </c>
      <c r="O77" s="5">
        <v>392934528570</v>
      </c>
      <c r="P77" s="5">
        <v>65390506841</v>
      </c>
      <c r="Q77" s="5">
        <v>460378437835</v>
      </c>
      <c r="R77" s="5">
        <v>477941002133</v>
      </c>
    </row>
    <row r="78" spans="3:18" ht="15.5" x14ac:dyDescent="0.35">
      <c r="C78" t="s">
        <v>104</v>
      </c>
      <c r="D78" s="5">
        <v>61011044589</v>
      </c>
      <c r="E78" s="5">
        <v>57929008212</v>
      </c>
      <c r="F78" s="5">
        <v>72078543828</v>
      </c>
      <c r="G78" s="5">
        <v>109940021899</v>
      </c>
      <c r="I78" s="5">
        <v>319984327033</v>
      </c>
      <c r="J78" s="5">
        <v>403389184038</v>
      </c>
      <c r="K78" s="5">
        <v>417136268995</v>
      </c>
      <c r="L78" s="5">
        <v>523103882225</v>
      </c>
      <c r="M78" s="5">
        <v>519580026420</v>
      </c>
      <c r="N78" s="5">
        <v>325932118524</v>
      </c>
      <c r="O78" s="5">
        <v>247573726183</v>
      </c>
      <c r="P78" s="5">
        <v>265862564725</v>
      </c>
      <c r="Q78" s="5">
        <v>263753376621</v>
      </c>
      <c r="R78" s="5">
        <v>179261192508</v>
      </c>
    </row>
    <row r="79" spans="3:18" ht="15.5" x14ac:dyDescent="0.35">
      <c r="C79" t="s">
        <v>8</v>
      </c>
      <c r="D79" s="5">
        <v>-9355677649</v>
      </c>
      <c r="E79" s="5">
        <v>-86145928010</v>
      </c>
      <c r="F79" s="5">
        <v>101942595368</v>
      </c>
      <c r="G79" s="5">
        <v>161434614605</v>
      </c>
      <c r="I79" s="5">
        <v>500428738097</v>
      </c>
      <c r="J79" s="5">
        <v>318806117732</v>
      </c>
      <c r="K79" s="5">
        <v>489363939060</v>
      </c>
      <c r="L79" s="5">
        <v>400445205817</v>
      </c>
      <c r="M79" s="5">
        <v>400365248935</v>
      </c>
      <c r="N79" s="5">
        <v>624190222146</v>
      </c>
      <c r="O79" s="5">
        <v>392934528570</v>
      </c>
      <c r="P79" s="5">
        <v>65390506841</v>
      </c>
      <c r="Q79" s="5">
        <v>460378437835</v>
      </c>
      <c r="R79" s="5">
        <v>477941002133</v>
      </c>
    </row>
    <row r="80" spans="3:18" ht="15.5" x14ac:dyDescent="0.35">
      <c r="C80" t="s">
        <v>289</v>
      </c>
    </row>
    <row r="81" spans="2:18" ht="15.5" x14ac:dyDescent="0.35">
      <c r="C81" t="s">
        <v>105</v>
      </c>
      <c r="D81" s="5">
        <v>61011044589</v>
      </c>
      <c r="E81" s="5">
        <v>57929008212</v>
      </c>
      <c r="F81" s="5">
        <v>72078543828</v>
      </c>
      <c r="G81" s="5">
        <v>109940021899</v>
      </c>
      <c r="I81" s="5">
        <v>319984327033</v>
      </c>
      <c r="J81" s="5">
        <v>403389184038</v>
      </c>
      <c r="K81" s="5">
        <v>417136268995</v>
      </c>
      <c r="L81" s="5">
        <v>523103882225</v>
      </c>
      <c r="M81" s="5">
        <v>519580026420</v>
      </c>
      <c r="N81" s="5">
        <v>325932118524</v>
      </c>
      <c r="O81" s="5">
        <v>247573726183</v>
      </c>
      <c r="P81" s="5">
        <v>265862564725</v>
      </c>
      <c r="Q81" s="5">
        <v>263753376621</v>
      </c>
      <c r="R81" s="5">
        <v>179261192508</v>
      </c>
    </row>
    <row r="82" spans="2:18" ht="15.5" x14ac:dyDescent="0.35">
      <c r="C82" t="s">
        <v>106</v>
      </c>
      <c r="D82" s="5">
        <v>-9355677649</v>
      </c>
      <c r="E82" s="5">
        <v>-86145928010</v>
      </c>
      <c r="F82" s="5">
        <v>101942595368</v>
      </c>
      <c r="G82" s="5">
        <v>161434614605</v>
      </c>
      <c r="I82" s="5">
        <v>500428738097</v>
      </c>
      <c r="J82" s="5">
        <v>318806117732</v>
      </c>
      <c r="K82" s="5">
        <v>489363939060</v>
      </c>
      <c r="L82" s="5">
        <v>400445205817</v>
      </c>
      <c r="M82" s="5">
        <v>400365248935</v>
      </c>
      <c r="N82" s="5">
        <v>624190222146</v>
      </c>
      <c r="O82" s="5">
        <v>392934528570</v>
      </c>
      <c r="P82" s="5">
        <v>65390506841</v>
      </c>
      <c r="Q82" s="5">
        <v>460378437835</v>
      </c>
      <c r="R82" s="5">
        <v>477941002133</v>
      </c>
    </row>
    <row r="83" spans="2:18" ht="15.5" x14ac:dyDescent="0.35">
      <c r="C83" t="s">
        <v>107</v>
      </c>
      <c r="D83" s="5">
        <v>-9355677649</v>
      </c>
      <c r="E83" s="5">
        <v>-86145928010</v>
      </c>
      <c r="F83" s="5">
        <v>101942595368</v>
      </c>
      <c r="G83" s="5">
        <v>161434614605</v>
      </c>
      <c r="I83" s="5">
        <v>500428738097</v>
      </c>
      <c r="J83" s="5">
        <v>318806117732</v>
      </c>
      <c r="K83" s="5">
        <v>489363939060</v>
      </c>
      <c r="L83" s="5">
        <v>400445205817</v>
      </c>
      <c r="M83" s="5">
        <v>400365248935</v>
      </c>
      <c r="N83" s="5">
        <v>624190222146</v>
      </c>
      <c r="O83" s="5">
        <v>392934528570</v>
      </c>
      <c r="P83" s="5">
        <v>65390506841</v>
      </c>
      <c r="Q83" s="5">
        <v>460378437835</v>
      </c>
      <c r="R83" s="5">
        <v>477941002133</v>
      </c>
    </row>
    <row r="85" spans="2:18" ht="15.5" x14ac:dyDescent="0.35">
      <c r="B85" t="s">
        <v>108</v>
      </c>
      <c r="C85" t="s">
        <v>109</v>
      </c>
    </row>
    <row r="86" spans="2:18" ht="15.5" x14ac:dyDescent="0.35">
      <c r="C86" t="s">
        <v>20</v>
      </c>
      <c r="D86" s="5">
        <v>152624812773</v>
      </c>
      <c r="E86" s="5">
        <v>202089270953</v>
      </c>
      <c r="F86" s="5">
        <v>210149652718</v>
      </c>
      <c r="G86" s="5">
        <v>142375561616</v>
      </c>
      <c r="I86" s="5">
        <v>210149652718</v>
      </c>
      <c r="J86" s="5">
        <v>225009999223</v>
      </c>
      <c r="K86" s="5">
        <v>165845246577</v>
      </c>
      <c r="L86" s="5">
        <v>217029241010</v>
      </c>
      <c r="M86" s="5">
        <v>180210560444</v>
      </c>
      <c r="N86" s="5">
        <v>222586426589</v>
      </c>
      <c r="O86" s="5">
        <v>283657764841</v>
      </c>
      <c r="P86" s="5">
        <v>194344022757</v>
      </c>
      <c r="Q86" s="5">
        <v>128024618049</v>
      </c>
      <c r="R86" s="5">
        <v>161184374403</v>
      </c>
    </row>
    <row r="87" spans="2:18" ht="15.5" x14ac:dyDescent="0.35">
      <c r="C87" t="s">
        <v>631</v>
      </c>
      <c r="D87" s="5">
        <v>414536379519</v>
      </c>
      <c r="E87" s="5">
        <v>434260942882</v>
      </c>
      <c r="F87" s="5">
        <v>312535452705</v>
      </c>
      <c r="G87" s="5">
        <v>342171246465</v>
      </c>
      <c r="I87" s="5">
        <v>312535452705</v>
      </c>
      <c r="J87" s="5">
        <v>448471460904</v>
      </c>
      <c r="K87" s="5">
        <v>154655829870</v>
      </c>
      <c r="L87" s="5">
        <v>1026268013626</v>
      </c>
      <c r="M87" s="5">
        <v>684803123979</v>
      </c>
      <c r="N87" s="5">
        <v>306565985917</v>
      </c>
      <c r="O87" s="5">
        <v>526187039258</v>
      </c>
      <c r="P87" s="5">
        <v>554742409639</v>
      </c>
      <c r="Q87" s="5">
        <v>547725187355</v>
      </c>
      <c r="R87" s="5">
        <v>510715872397</v>
      </c>
    </row>
    <row r="88" spans="2:18" ht="15.5" x14ac:dyDescent="0.35">
      <c r="C88" t="s">
        <v>632</v>
      </c>
      <c r="D88" s="5">
        <v>187845003602</v>
      </c>
      <c r="E88" s="5">
        <v>97940740845</v>
      </c>
      <c r="F88" s="5">
        <v>347160024474</v>
      </c>
      <c r="G88" s="5">
        <v>256587616632</v>
      </c>
      <c r="I88" s="5">
        <v>347160024474</v>
      </c>
      <c r="J88" s="5">
        <v>363477183672</v>
      </c>
      <c r="K88" s="5">
        <v>799908158481</v>
      </c>
      <c r="L88" s="5">
        <v>55492679015</v>
      </c>
      <c r="M88" s="5">
        <v>50992209821</v>
      </c>
      <c r="N88" s="5">
        <v>99971760758</v>
      </c>
      <c r="O88" s="5">
        <v>185027464370</v>
      </c>
      <c r="P88" s="5">
        <v>496654521926</v>
      </c>
      <c r="Q88" s="5">
        <v>339058015834</v>
      </c>
      <c r="R88" s="5">
        <v>191917679984</v>
      </c>
    </row>
    <row r="89" spans="2:18" ht="15.5" x14ac:dyDescent="0.35">
      <c r="C89" t="s">
        <v>633</v>
      </c>
      <c r="E89" s="5">
        <v>10734250359982</v>
      </c>
      <c r="F89" s="5">
        <v>11061685029227</v>
      </c>
      <c r="G89" s="5">
        <v>10925178388046</v>
      </c>
      <c r="I89" s="5">
        <v>11061685029227</v>
      </c>
      <c r="J89" s="5">
        <v>10684715612537</v>
      </c>
      <c r="K89" s="5">
        <v>9240952868207</v>
      </c>
      <c r="L89" s="5">
        <v>8679741866184</v>
      </c>
      <c r="M89" s="5">
        <v>7794367992285</v>
      </c>
      <c r="N89" s="5">
        <v>7041997767384</v>
      </c>
      <c r="O89" s="5">
        <v>115957135170</v>
      </c>
      <c r="P89" s="5">
        <v>7118535582023</v>
      </c>
      <c r="Q89" s="5">
        <v>6648063484086</v>
      </c>
      <c r="R89" s="5">
        <v>6172769932198</v>
      </c>
    </row>
    <row r="90" spans="2:18" ht="15.5" x14ac:dyDescent="0.35">
      <c r="C90" t="s">
        <v>113</v>
      </c>
      <c r="D90" s="5">
        <v>429444150082</v>
      </c>
    </row>
    <row r="91" spans="2:18" ht="15.5" x14ac:dyDescent="0.35">
      <c r="C91" t="s">
        <v>114</v>
      </c>
      <c r="D91" s="5">
        <v>10287521573604</v>
      </c>
    </row>
    <row r="92" spans="2:18" ht="15.5" x14ac:dyDescent="0.35">
      <c r="C92" t="s">
        <v>635</v>
      </c>
      <c r="D92" s="5">
        <v>10716965723686</v>
      </c>
      <c r="E92" s="5">
        <v>10734250359982</v>
      </c>
      <c r="F92" s="5">
        <v>11061685029227</v>
      </c>
      <c r="G92" s="5">
        <v>10925178388046</v>
      </c>
      <c r="I92" s="5">
        <v>11061685029227</v>
      </c>
      <c r="J92" s="5">
        <v>10684715612537</v>
      </c>
      <c r="K92" s="5">
        <v>9240952868207</v>
      </c>
      <c r="L92" s="5">
        <v>8679741866184</v>
      </c>
      <c r="M92" s="5">
        <v>7794367992285</v>
      </c>
      <c r="N92" s="5">
        <v>7041997767384</v>
      </c>
      <c r="O92" s="5">
        <v>115957135170</v>
      </c>
      <c r="P92" s="5">
        <v>7118535582023</v>
      </c>
      <c r="Q92" s="5">
        <v>6648063484086</v>
      </c>
      <c r="R92" s="5">
        <v>6172769932198</v>
      </c>
    </row>
    <row r="93" spans="2:18" ht="15.5" x14ac:dyDescent="0.35">
      <c r="C93" t="s">
        <v>128</v>
      </c>
      <c r="D93" s="5">
        <v>607929804401</v>
      </c>
      <c r="E93" s="5">
        <v>615136649200</v>
      </c>
      <c r="F93" s="5">
        <v>618785490932</v>
      </c>
      <c r="G93" s="5">
        <v>624479401013</v>
      </c>
      <c r="I93" s="5">
        <v>618785490932</v>
      </c>
      <c r="J93" s="5">
        <v>566903112567</v>
      </c>
      <c r="K93" s="5">
        <v>561736419128</v>
      </c>
      <c r="L93" s="5">
        <v>522763224627</v>
      </c>
      <c r="M93" s="5">
        <v>489617918458</v>
      </c>
      <c r="N93" s="5">
        <v>479822488029</v>
      </c>
      <c r="O93" s="5">
        <v>492662820097</v>
      </c>
      <c r="P93" s="5">
        <v>470415776572</v>
      </c>
      <c r="Q93" s="5">
        <v>463125169774</v>
      </c>
      <c r="R93" s="5">
        <v>412887062278</v>
      </c>
    </row>
    <row r="94" spans="2:18" ht="15.5" x14ac:dyDescent="0.35">
      <c r="C94" t="s">
        <v>132</v>
      </c>
      <c r="D94" s="5">
        <v>13218395754</v>
      </c>
      <c r="E94" s="5">
        <v>15504865253</v>
      </c>
      <c r="F94" s="5">
        <v>17597990320</v>
      </c>
      <c r="G94" s="5">
        <v>19124041930</v>
      </c>
      <c r="I94" s="5">
        <v>17597990320</v>
      </c>
      <c r="J94" s="5">
        <v>12727360285</v>
      </c>
      <c r="K94" s="5">
        <v>16478799349</v>
      </c>
      <c r="L94" s="5">
        <v>10484447334</v>
      </c>
      <c r="M94" s="5">
        <v>5616864535</v>
      </c>
      <c r="N94" s="5">
        <v>7292696769</v>
      </c>
      <c r="O94" s="5">
        <v>9774888856</v>
      </c>
      <c r="P94" s="5">
        <v>5400572519</v>
      </c>
      <c r="Q94" s="5">
        <v>4716253693</v>
      </c>
      <c r="R94" s="5">
        <v>3294805299</v>
      </c>
    </row>
    <row r="95" spans="2:18" ht="15.5" x14ac:dyDescent="0.35">
      <c r="C95" t="s">
        <v>125</v>
      </c>
      <c r="D95" s="5">
        <v>28911912225</v>
      </c>
      <c r="E95" s="5">
        <v>9064888004</v>
      </c>
      <c r="J95" s="5">
        <v>6045065507</v>
      </c>
      <c r="L95" s="5">
        <v>1222264018</v>
      </c>
      <c r="O95" s="5">
        <v>8260173898</v>
      </c>
      <c r="P95" s="5">
        <v>46262114115</v>
      </c>
    </row>
    <row r="96" spans="2:18" ht="15.5" x14ac:dyDescent="0.35">
      <c r="C96" t="s">
        <v>97</v>
      </c>
      <c r="D96" s="5">
        <v>326813165268</v>
      </c>
      <c r="E96" s="5">
        <v>397179887506</v>
      </c>
      <c r="F96" s="5">
        <v>541254823728</v>
      </c>
      <c r="G96" s="5">
        <v>511390772188</v>
      </c>
      <c r="I96" s="5">
        <v>541254823728</v>
      </c>
      <c r="J96" s="5">
        <v>360810412664</v>
      </c>
      <c r="K96" s="5">
        <v>441499000284</v>
      </c>
      <c r="L96" s="5">
        <v>369271330219</v>
      </c>
      <c r="M96" s="5">
        <v>491930006627</v>
      </c>
      <c r="N96" s="5">
        <v>610989511687</v>
      </c>
      <c r="O96" s="5">
        <v>381368797550</v>
      </c>
      <c r="P96" s="5">
        <v>236425324884</v>
      </c>
      <c r="Q96" s="5">
        <v>504501769282</v>
      </c>
      <c r="R96" s="5">
        <v>253540594271</v>
      </c>
    </row>
    <row r="97" spans="3:18" ht="15.5" x14ac:dyDescent="0.35">
      <c r="C97" t="s">
        <v>134</v>
      </c>
      <c r="D97" s="5">
        <v>16214525048021</v>
      </c>
      <c r="E97" s="5">
        <v>16411095195960</v>
      </c>
      <c r="F97" s="5">
        <v>16665330709228</v>
      </c>
      <c r="G97" s="5">
        <v>16578083300243</v>
      </c>
      <c r="I97" s="5">
        <v>16665330709228</v>
      </c>
      <c r="J97" s="5">
        <v>16577960829786</v>
      </c>
      <c r="K97" s="5">
        <v>16054823605763</v>
      </c>
      <c r="L97" s="5">
        <v>16583990927531</v>
      </c>
      <c r="M97" s="5">
        <v>15983152301240</v>
      </c>
      <c r="N97" s="5">
        <v>14159755232533</v>
      </c>
      <c r="O97" s="5">
        <v>12900218775263</v>
      </c>
      <c r="P97" s="5">
        <v>12093079368934</v>
      </c>
      <c r="Q97" s="5">
        <v>11817844456356</v>
      </c>
      <c r="R97" s="5">
        <v>10587950826941</v>
      </c>
    </row>
    <row r="98" spans="3:18" ht="15.5" x14ac:dyDescent="0.35">
      <c r="C98" t="s">
        <v>135</v>
      </c>
    </row>
    <row r="99" spans="3:18" ht="15.5" x14ac:dyDescent="0.35">
      <c r="C99" t="s">
        <v>136</v>
      </c>
    </row>
    <row r="100" spans="3:18" ht="15.5" x14ac:dyDescent="0.35">
      <c r="C100" t="s">
        <v>636</v>
      </c>
      <c r="D100" s="5">
        <v>13352059357</v>
      </c>
      <c r="E100" s="5">
        <v>13352140165</v>
      </c>
      <c r="F100" s="5">
        <v>11879826869</v>
      </c>
      <c r="G100" s="5">
        <v>14143066634</v>
      </c>
      <c r="I100" s="5">
        <v>11879826869</v>
      </c>
      <c r="J100" s="5">
        <v>12127905554</v>
      </c>
      <c r="K100" s="5">
        <v>12282400345</v>
      </c>
      <c r="L100" s="5">
        <v>11179954136</v>
      </c>
      <c r="M100" s="5">
        <v>11003391042</v>
      </c>
      <c r="N100" s="5">
        <v>15593198085</v>
      </c>
      <c r="O100" s="5">
        <v>13941950877</v>
      </c>
      <c r="P100" s="5">
        <v>15651310249</v>
      </c>
      <c r="Q100" s="5">
        <v>13665680983</v>
      </c>
      <c r="R100" s="5">
        <v>13241272524</v>
      </c>
    </row>
    <row r="101" spans="3:18" ht="15.5" x14ac:dyDescent="0.35">
      <c r="C101" t="s">
        <v>143</v>
      </c>
      <c r="D101" s="5">
        <v>8683759782</v>
      </c>
      <c r="E101" s="5">
        <v>7023842766</v>
      </c>
      <c r="F101" s="5">
        <v>17980192963</v>
      </c>
      <c r="G101" s="5">
        <v>7361463795</v>
      </c>
      <c r="I101" s="5">
        <v>17980192963</v>
      </c>
      <c r="J101" s="5">
        <v>17973729460</v>
      </c>
      <c r="K101" s="5">
        <v>22000000987</v>
      </c>
      <c r="L101" s="5">
        <v>19702988298</v>
      </c>
      <c r="M101" s="5">
        <v>22667653217</v>
      </c>
      <c r="N101" s="5">
        <v>26075601309</v>
      </c>
      <c r="O101" s="5">
        <v>19516780145</v>
      </c>
      <c r="P101" s="5">
        <v>23968708646</v>
      </c>
      <c r="Q101" s="5">
        <v>22723753313</v>
      </c>
      <c r="R101" s="5">
        <v>12022243434</v>
      </c>
    </row>
    <row r="102" spans="3:18" ht="15.5" x14ac:dyDescent="0.35">
      <c r="C102" t="s">
        <v>637</v>
      </c>
      <c r="D102" s="5">
        <v>10579390372195</v>
      </c>
      <c r="E102" s="5">
        <v>10659612016276</v>
      </c>
      <c r="F102" s="5">
        <v>10996263413298</v>
      </c>
      <c r="G102" s="5">
        <v>10967788004655</v>
      </c>
      <c r="I102" s="5">
        <v>10996263413298</v>
      </c>
      <c r="J102" s="5">
        <v>10290772193426</v>
      </c>
      <c r="K102" s="5">
        <v>10849797009453</v>
      </c>
      <c r="L102" s="5">
        <v>10931452030760</v>
      </c>
      <c r="M102" s="5">
        <v>11171473843411</v>
      </c>
      <c r="N102" s="5">
        <v>9895218981306</v>
      </c>
      <c r="O102" s="5">
        <v>8871009275656</v>
      </c>
      <c r="P102" s="5">
        <v>8368784486382</v>
      </c>
      <c r="Q102" s="5">
        <v>8373301489120</v>
      </c>
      <c r="R102" s="5">
        <v>7769786766816</v>
      </c>
    </row>
    <row r="103" spans="3:18" ht="15.5" x14ac:dyDescent="0.35">
      <c r="C103" t="s">
        <v>639</v>
      </c>
      <c r="D103" s="5">
        <v>4839174638</v>
      </c>
      <c r="E103" s="5">
        <v>3195631575</v>
      </c>
      <c r="F103" s="5">
        <v>2395667010</v>
      </c>
      <c r="G103" s="5">
        <v>2646617177</v>
      </c>
      <c r="I103" s="5">
        <v>2395667010</v>
      </c>
      <c r="J103" s="5">
        <v>53619637718</v>
      </c>
      <c r="K103" s="5">
        <v>13414759887</v>
      </c>
      <c r="L103" s="5">
        <v>109116374612</v>
      </c>
      <c r="M103" s="5">
        <v>176054060437</v>
      </c>
      <c r="N103" s="5">
        <v>5273418109</v>
      </c>
      <c r="O103" s="5">
        <v>52030326876</v>
      </c>
      <c r="P103" s="5">
        <v>9123126845</v>
      </c>
      <c r="Q103" s="5">
        <v>6921771604</v>
      </c>
      <c r="R103" s="5">
        <v>9974255106</v>
      </c>
    </row>
    <row r="104" spans="3:18" ht="15.5" x14ac:dyDescent="0.35">
      <c r="C104" t="s">
        <v>640</v>
      </c>
      <c r="F104" s="5">
        <v>685496700</v>
      </c>
      <c r="I104" s="5">
        <v>685496700</v>
      </c>
      <c r="K104" s="5">
        <v>82442582189</v>
      </c>
      <c r="L104" s="5">
        <v>46240394084</v>
      </c>
      <c r="M104" s="5">
        <v>14053812018</v>
      </c>
      <c r="N104" s="5">
        <v>1444356440</v>
      </c>
      <c r="O104" s="5">
        <v>115957135170</v>
      </c>
      <c r="P104" s="5">
        <v>134543234500</v>
      </c>
      <c r="Q104" s="5">
        <v>175402797233</v>
      </c>
    </row>
    <row r="105" spans="3:18" ht="15.5" x14ac:dyDescent="0.35">
      <c r="C105" t="s">
        <v>689</v>
      </c>
      <c r="F105" s="5">
        <v>31571632469</v>
      </c>
      <c r="G105" s="5">
        <v>24193431818</v>
      </c>
      <c r="I105" s="5">
        <v>31571632469</v>
      </c>
      <c r="K105" s="5">
        <v>19005014030</v>
      </c>
      <c r="M105" s="5">
        <v>41960669110</v>
      </c>
      <c r="N105" s="5">
        <v>71880265863</v>
      </c>
    </row>
    <row r="106" spans="3:18" ht="15.5" x14ac:dyDescent="0.35">
      <c r="C106" t="s">
        <v>159</v>
      </c>
      <c r="D106" s="5">
        <v>10859248239803</v>
      </c>
      <c r="E106" s="5">
        <v>11046462710093</v>
      </c>
      <c r="F106" s="5">
        <v>11214552295351</v>
      </c>
      <c r="G106" s="5">
        <v>11229247481729</v>
      </c>
      <c r="I106" s="5">
        <v>11214552295351</v>
      </c>
      <c r="J106" s="5">
        <v>11489613636451</v>
      </c>
      <c r="K106" s="5">
        <v>11151169361070</v>
      </c>
      <c r="L106" s="5">
        <v>12031692974122</v>
      </c>
      <c r="M106" s="5">
        <v>11693332176560</v>
      </c>
      <c r="N106" s="5">
        <v>10150492606994</v>
      </c>
      <c r="O106" s="5">
        <v>9419749653807</v>
      </c>
      <c r="P106" s="5">
        <v>9005066283473</v>
      </c>
      <c r="Q106" s="5">
        <v>8735693829586</v>
      </c>
      <c r="R106" s="5">
        <v>7906177017706</v>
      </c>
    </row>
    <row r="107" spans="3:18" ht="15.5" x14ac:dyDescent="0.35">
      <c r="C107" t="s">
        <v>160</v>
      </c>
    </row>
    <row r="108" spans="3:18" ht="15.5" x14ac:dyDescent="0.35">
      <c r="C108" t="s">
        <v>161</v>
      </c>
      <c r="D108" s="5">
        <v>818018000000</v>
      </c>
      <c r="E108" s="5">
        <v>818018000000</v>
      </c>
      <c r="F108" s="5">
        <v>818018000000</v>
      </c>
      <c r="G108" s="5">
        <v>818018000000</v>
      </c>
      <c r="I108" s="5">
        <v>818018000000</v>
      </c>
      <c r="J108" s="5">
        <v>818018000000</v>
      </c>
      <c r="K108" s="5">
        <v>818018000000</v>
      </c>
      <c r="L108" s="5">
        <v>818018000000</v>
      </c>
      <c r="M108" s="5">
        <v>818018000000</v>
      </c>
      <c r="N108" s="5">
        <v>818018000000</v>
      </c>
      <c r="O108" s="5">
        <v>818018000000</v>
      </c>
      <c r="P108" s="5">
        <v>818018000000</v>
      </c>
      <c r="Q108" s="5">
        <v>818018000000</v>
      </c>
      <c r="R108" s="5">
        <v>818018000000</v>
      </c>
    </row>
    <row r="109" spans="3:18" ht="15.5" x14ac:dyDescent="0.35">
      <c r="C109" t="s">
        <v>163</v>
      </c>
      <c r="D109" s="5">
        <v>4210445642950</v>
      </c>
      <c r="E109" s="5">
        <v>4149434598361</v>
      </c>
      <c r="F109" s="5">
        <v>4091505590149</v>
      </c>
      <c r="G109" s="5">
        <v>4019427046326</v>
      </c>
      <c r="I109" s="5">
        <v>4091505590149</v>
      </c>
      <c r="J109" s="5">
        <v>3909518780671</v>
      </c>
      <c r="K109" s="5">
        <v>3644137244409</v>
      </c>
      <c r="L109" s="5">
        <v>3365008623190</v>
      </c>
      <c r="M109" s="5">
        <v>2979872118053</v>
      </c>
      <c r="N109" s="5">
        <v>2580255113852</v>
      </c>
      <c r="O109" s="5">
        <v>2281082323906</v>
      </c>
      <c r="P109" s="5">
        <v>2033569760577</v>
      </c>
      <c r="Q109" s="5">
        <v>1759630857488</v>
      </c>
      <c r="R109" s="5">
        <v>1610215214964</v>
      </c>
    </row>
    <row r="110" spans="3:18" ht="15.5" x14ac:dyDescent="0.35">
      <c r="C110" t="s">
        <v>164</v>
      </c>
      <c r="D110" s="5">
        <v>163603600000</v>
      </c>
      <c r="E110" s="5">
        <v>163603600000</v>
      </c>
      <c r="F110" s="5">
        <v>163603600000</v>
      </c>
      <c r="G110" s="5">
        <v>163603600000</v>
      </c>
      <c r="I110" s="5">
        <v>163603600000</v>
      </c>
      <c r="J110" s="5">
        <v>163603600000</v>
      </c>
      <c r="K110" s="5">
        <v>163603600000</v>
      </c>
      <c r="L110" s="5">
        <v>163603600000</v>
      </c>
      <c r="M110" s="5">
        <v>163603600000</v>
      </c>
      <c r="N110" s="5">
        <v>163603600000</v>
      </c>
      <c r="O110" s="5">
        <v>163603600000</v>
      </c>
      <c r="P110" s="5">
        <v>163603600000</v>
      </c>
      <c r="Q110" s="5">
        <v>163603600000</v>
      </c>
      <c r="R110" s="5">
        <v>163603600000</v>
      </c>
    </row>
    <row r="111" spans="3:18" ht="15.5" x14ac:dyDescent="0.35">
      <c r="C111" t="s">
        <v>165</v>
      </c>
      <c r="D111" s="5">
        <v>4046842042950</v>
      </c>
      <c r="E111" s="5">
        <v>3985830998361</v>
      </c>
      <c r="F111" s="5">
        <v>3927901990149</v>
      </c>
      <c r="G111" s="5">
        <v>3855823446326</v>
      </c>
      <c r="I111" s="5">
        <v>3927901990149</v>
      </c>
      <c r="J111" s="5">
        <v>3745915180671</v>
      </c>
      <c r="K111" s="5">
        <v>3480533644409</v>
      </c>
      <c r="L111" s="5">
        <v>3201405023190</v>
      </c>
      <c r="M111" s="5">
        <v>2816268518053</v>
      </c>
      <c r="N111" s="5">
        <v>2416651513852</v>
      </c>
      <c r="O111" s="5">
        <v>2117478723906</v>
      </c>
      <c r="P111" s="5">
        <v>1869966160577</v>
      </c>
      <c r="Q111" s="5">
        <v>1596027257488</v>
      </c>
      <c r="R111" s="5">
        <v>1446611614964</v>
      </c>
    </row>
    <row r="112" spans="3:18" ht="15.5" x14ac:dyDescent="0.35">
      <c r="C112" t="s">
        <v>166</v>
      </c>
      <c r="D112" s="5">
        <v>4210445642950</v>
      </c>
      <c r="E112" s="5">
        <v>4149434598361</v>
      </c>
      <c r="F112" s="5">
        <v>4091505590149</v>
      </c>
      <c r="G112" s="5">
        <v>4019427046326</v>
      </c>
      <c r="I112" s="5">
        <v>4091505590149</v>
      </c>
      <c r="J112" s="5">
        <v>3909518780671</v>
      </c>
      <c r="K112" s="5">
        <v>3644137244409</v>
      </c>
      <c r="L112" s="5">
        <v>3365008623190</v>
      </c>
      <c r="M112" s="5">
        <v>2979872118053</v>
      </c>
      <c r="N112" s="5">
        <v>2580255113852</v>
      </c>
      <c r="O112" s="5">
        <v>2281082323906</v>
      </c>
      <c r="P112" s="5">
        <v>2033569760577</v>
      </c>
      <c r="Q112" s="5">
        <v>1759630857488</v>
      </c>
      <c r="R112" s="5">
        <v>1610215214964</v>
      </c>
    </row>
    <row r="113" spans="2:18" ht="15.5" x14ac:dyDescent="0.35">
      <c r="C113" t="s">
        <v>10</v>
      </c>
      <c r="D113" s="5">
        <v>5355276808218</v>
      </c>
      <c r="E113" s="5">
        <v>5364632485867</v>
      </c>
      <c r="F113" s="5">
        <v>5450778413877</v>
      </c>
      <c r="G113" s="5">
        <v>5348835818514</v>
      </c>
      <c r="I113" s="5">
        <v>5450778413877</v>
      </c>
      <c r="J113" s="5">
        <v>5088347193335</v>
      </c>
      <c r="K113" s="5">
        <v>4903654244693</v>
      </c>
      <c r="L113" s="5">
        <v>4552297953409</v>
      </c>
      <c r="M113" s="5">
        <v>4289820124680</v>
      </c>
      <c r="N113" s="5">
        <v>4009262625539</v>
      </c>
      <c r="O113" s="5">
        <v>3480469121456</v>
      </c>
      <c r="P113" s="5">
        <v>3088013085461</v>
      </c>
      <c r="Q113" s="5">
        <v>3082150626770</v>
      </c>
      <c r="R113" s="5">
        <v>2681773809235</v>
      </c>
    </row>
    <row r="114" spans="2:18" ht="15.5" x14ac:dyDescent="0.35">
      <c r="C114" t="s">
        <v>168</v>
      </c>
      <c r="D114" s="5">
        <v>16214525048021</v>
      </c>
      <c r="E114" s="5">
        <v>16411095195960</v>
      </c>
      <c r="F114" s="5">
        <v>16665330709228</v>
      </c>
      <c r="G114" s="5">
        <v>16578083300243</v>
      </c>
      <c r="I114" s="5">
        <v>16665330709228</v>
      </c>
      <c r="J114" s="5">
        <v>16577960829786</v>
      </c>
      <c r="K114" s="5">
        <v>16054823605763</v>
      </c>
      <c r="L114" s="5">
        <v>16583990927531</v>
      </c>
      <c r="M114" s="5">
        <v>15983152301240</v>
      </c>
      <c r="N114" s="5">
        <v>14159755232533</v>
      </c>
      <c r="O114" s="5">
        <v>12900218775263</v>
      </c>
      <c r="P114" s="5">
        <v>12093079368934</v>
      </c>
      <c r="Q114" s="5">
        <v>11817844456356</v>
      </c>
      <c r="R114" s="5">
        <v>10587950826941</v>
      </c>
    </row>
    <row r="115" spans="2:18" ht="15.5" x14ac:dyDescent="0.35">
      <c r="C115" t="s">
        <v>169</v>
      </c>
      <c r="D115" s="5">
        <v>4090090000</v>
      </c>
      <c r="E115" s="5">
        <v>4090090000</v>
      </c>
      <c r="F115" s="5">
        <v>4090090000</v>
      </c>
      <c r="G115" s="5">
        <v>4090090000</v>
      </c>
      <c r="I115" s="5">
        <v>4090090000</v>
      </c>
      <c r="J115" s="5">
        <v>4090090000</v>
      </c>
      <c r="K115" s="5">
        <v>4090090000</v>
      </c>
      <c r="L115" s="5">
        <v>4090090000</v>
      </c>
      <c r="M115" s="5">
        <v>4090090000</v>
      </c>
      <c r="N115" s="5">
        <v>4090090000</v>
      </c>
      <c r="O115" s="5">
        <v>4090090000</v>
      </c>
      <c r="P115" s="5">
        <v>4090090000</v>
      </c>
      <c r="Q115" s="5">
        <v>4090090000</v>
      </c>
      <c r="R115" s="5">
        <v>4090090000</v>
      </c>
    </row>
    <row r="117" spans="2:18" ht="15.5" x14ac:dyDescent="0.35">
      <c r="B117" t="s">
        <v>170</v>
      </c>
      <c r="C117" t="s">
        <v>171</v>
      </c>
      <c r="D117" s="5">
        <v>341582905451</v>
      </c>
      <c r="E117" s="5">
        <v>-123949400664</v>
      </c>
      <c r="F117" s="5">
        <v>-23485280670</v>
      </c>
      <c r="G117" s="5">
        <v>263605700957</v>
      </c>
      <c r="I117" s="5">
        <v>1620316701333</v>
      </c>
      <c r="J117" s="5">
        <v>-1918191061757</v>
      </c>
      <c r="K117" s="5">
        <v>-388911774879</v>
      </c>
      <c r="L117" s="5">
        <v>-472446909551</v>
      </c>
      <c r="M117" s="5">
        <v>1212894277462</v>
      </c>
      <c r="N117" s="5">
        <v>1894438892644</v>
      </c>
      <c r="O117" s="5">
        <v>313060537794</v>
      </c>
      <c r="P117" s="5">
        <v>-201484262662</v>
      </c>
      <c r="Q117" s="5">
        <v>263796953345</v>
      </c>
      <c r="R117" s="5">
        <v>98065270245</v>
      </c>
    </row>
    <row r="118" spans="2:18" ht="15.5" x14ac:dyDescent="0.35">
      <c r="C118" t="s">
        <v>846</v>
      </c>
      <c r="D118" s="5">
        <v>401921658448</v>
      </c>
      <c r="E118" s="5">
        <v>203207099992</v>
      </c>
      <c r="F118" s="5">
        <v>334448596397</v>
      </c>
      <c r="G118" s="5">
        <v>281368213323</v>
      </c>
      <c r="I118" s="5">
        <v>1216655904513</v>
      </c>
      <c r="J118" s="5">
        <v>1228876738523</v>
      </c>
      <c r="K118" s="5">
        <v>1251902668966</v>
      </c>
      <c r="L118" s="5">
        <v>1298137703470</v>
      </c>
      <c r="M118" s="5">
        <v>1198404325917</v>
      </c>
      <c r="N118" s="5">
        <v>1103867456227</v>
      </c>
      <c r="O118" s="5">
        <v>1053977373404</v>
      </c>
      <c r="P118" s="5">
        <v>1027001962528</v>
      </c>
      <c r="Q118" s="5">
        <v>1026127401122</v>
      </c>
      <c r="R118" s="5">
        <v>1025308552453</v>
      </c>
    </row>
    <row r="119" spans="2:18" ht="15.5" x14ac:dyDescent="0.35">
      <c r="C119" t="s">
        <v>992</v>
      </c>
      <c r="D119" s="5">
        <v>-77229561342</v>
      </c>
      <c r="E119" s="5">
        <v>-82166410749</v>
      </c>
      <c r="F119" s="5">
        <v>-86058309802</v>
      </c>
      <c r="G119" s="5">
        <v>-82321611222</v>
      </c>
      <c r="I119" s="5">
        <v>-333650332800</v>
      </c>
      <c r="J119" s="5">
        <v>-301508377455</v>
      </c>
      <c r="K119" s="5">
        <v>-294653280665</v>
      </c>
      <c r="L119" s="5">
        <v>-296941506716</v>
      </c>
      <c r="M119" s="5">
        <v>-300480443208</v>
      </c>
      <c r="N119" s="5">
        <v>-326290269387</v>
      </c>
      <c r="O119" s="5">
        <v>-360497078941</v>
      </c>
      <c r="P119" s="5">
        <v>-335962266956</v>
      </c>
      <c r="Q119" s="5">
        <v>-301396486619</v>
      </c>
      <c r="R119" s="5">
        <v>-337130382515</v>
      </c>
    </row>
    <row r="120" spans="2:18" ht="15.5" x14ac:dyDescent="0.35">
      <c r="C120" t="s">
        <v>617</v>
      </c>
      <c r="D120" s="5">
        <v>17721291557</v>
      </c>
      <c r="E120" s="5">
        <v>14184760530</v>
      </c>
      <c r="F120" s="5">
        <v>28866888325</v>
      </c>
      <c r="G120" s="5">
        <v>18221341708</v>
      </c>
      <c r="I120" s="5">
        <v>76863106169</v>
      </c>
      <c r="J120" s="5">
        <v>139916858952</v>
      </c>
      <c r="K120" s="5">
        <v>118196096961</v>
      </c>
      <c r="L120" s="5">
        <v>123141626489</v>
      </c>
      <c r="M120" s="5">
        <v>162117859707</v>
      </c>
      <c r="N120" s="5">
        <v>145893391470</v>
      </c>
      <c r="O120" s="5">
        <v>104515776183</v>
      </c>
      <c r="P120" s="5">
        <v>101693447584</v>
      </c>
      <c r="Q120" s="5">
        <v>121848575857</v>
      </c>
      <c r="R120" s="5">
        <v>44282930740</v>
      </c>
    </row>
    <row r="121" spans="2:18" ht="15.5" x14ac:dyDescent="0.35">
      <c r="C121" t="s">
        <v>508</v>
      </c>
      <c r="D121" s="5">
        <v>-311343219</v>
      </c>
      <c r="Q121" s="5">
        <v>-454805341734</v>
      </c>
      <c r="R121" s="5">
        <v>-465859923770</v>
      </c>
    </row>
    <row r="122" spans="2:18" ht="15.5" x14ac:dyDescent="0.35">
      <c r="C122" t="s">
        <v>931</v>
      </c>
    </row>
    <row r="123" spans="2:18" ht="15.5" x14ac:dyDescent="0.35">
      <c r="C123" t="s">
        <v>993</v>
      </c>
    </row>
    <row r="124" spans="2:18" ht="15.5" x14ac:dyDescent="0.35">
      <c r="C124" t="s">
        <v>994</v>
      </c>
    </row>
    <row r="125" spans="2:18" ht="15.5" x14ac:dyDescent="0.35">
      <c r="C125" t="s">
        <v>899</v>
      </c>
      <c r="D125" s="5">
        <v>423013102</v>
      </c>
      <c r="E125" s="5">
        <v>747813870</v>
      </c>
      <c r="F125" s="5">
        <v>521809098</v>
      </c>
      <c r="G125" s="5">
        <v>939520867</v>
      </c>
      <c r="I125" s="5">
        <v>2175634658</v>
      </c>
      <c r="J125" s="5">
        <v>-677967339</v>
      </c>
      <c r="K125" s="5">
        <v>1020410702</v>
      </c>
      <c r="L125" s="5">
        <v>872028048</v>
      </c>
      <c r="M125" s="5">
        <v>817542268</v>
      </c>
      <c r="N125" s="5">
        <v>4088581514</v>
      </c>
      <c r="O125" s="5">
        <v>1379292695</v>
      </c>
      <c r="P125" s="5">
        <v>-5382287682</v>
      </c>
      <c r="Q125" s="5">
        <v>558326887</v>
      </c>
      <c r="R125" s="5">
        <v>1537438196</v>
      </c>
    </row>
    <row r="126" spans="2:18" ht="15.5" x14ac:dyDescent="0.35">
      <c r="C126" t="s">
        <v>694</v>
      </c>
      <c r="D126" s="5">
        <v>-54068660485</v>
      </c>
      <c r="E126" s="5">
        <v>-52292148311</v>
      </c>
      <c r="F126" s="5">
        <v>10426556636</v>
      </c>
      <c r="G126" s="5">
        <v>-51445478366</v>
      </c>
      <c r="I126" s="5">
        <v>-153131375116</v>
      </c>
      <c r="J126" s="5">
        <v>-191733762535</v>
      </c>
      <c r="K126" s="5">
        <v>-139753728329</v>
      </c>
      <c r="L126" s="5">
        <v>-117359774396</v>
      </c>
      <c r="M126" s="5">
        <v>-131026798422</v>
      </c>
      <c r="N126" s="5">
        <v>-128962799204</v>
      </c>
      <c r="O126" s="5">
        <v>-116879510206</v>
      </c>
      <c r="P126" s="5">
        <v>-105070067566</v>
      </c>
    </row>
    <row r="127" spans="2:18" ht="15.5" x14ac:dyDescent="0.35">
      <c r="C127" t="s">
        <v>995</v>
      </c>
      <c r="D127" s="5">
        <v>-87668224032</v>
      </c>
      <c r="E127" s="5">
        <v>-67220392900</v>
      </c>
      <c r="F127" s="5">
        <v>-82907339992</v>
      </c>
      <c r="G127" s="5">
        <v>-71700631983</v>
      </c>
      <c r="I127" s="5">
        <v>-331778004766</v>
      </c>
      <c r="J127" s="5">
        <v>-307427794978</v>
      </c>
      <c r="K127" s="5">
        <v>-287508833067</v>
      </c>
      <c r="L127" s="5">
        <v>-258655849709</v>
      </c>
      <c r="M127" s="5">
        <v>-244209958078</v>
      </c>
      <c r="N127" s="5">
        <v>-216426202340</v>
      </c>
      <c r="O127" s="5">
        <v>-238833129141</v>
      </c>
      <c r="P127" s="5">
        <v>-219446861305</v>
      </c>
      <c r="Q127" s="5">
        <v>-4606799000</v>
      </c>
      <c r="R127" s="5">
        <v>-6463248000</v>
      </c>
    </row>
    <row r="128" spans="2:18" ht="15.5" x14ac:dyDescent="0.35">
      <c r="C128" t="s">
        <v>996</v>
      </c>
      <c r="D128" s="5">
        <v>-618534840</v>
      </c>
      <c r="E128" s="5">
        <v>-7893147900</v>
      </c>
      <c r="F128" s="5">
        <v>-82104919380</v>
      </c>
      <c r="I128" s="5">
        <v>-91707839520</v>
      </c>
      <c r="J128" s="5">
        <v>-122935318000</v>
      </c>
      <c r="K128" s="5">
        <v>-117493990460</v>
      </c>
      <c r="L128" s="5">
        <v>-151127656680</v>
      </c>
      <c r="M128" s="5">
        <v>-144906861440</v>
      </c>
      <c r="N128" s="5">
        <v>-86612571440</v>
      </c>
      <c r="O128" s="5">
        <v>-87162428061</v>
      </c>
      <c r="P128" s="5">
        <v>-91044031985</v>
      </c>
      <c r="Q128" s="5">
        <v>-79118246507</v>
      </c>
      <c r="R128" s="5">
        <v>-77767604330</v>
      </c>
    </row>
    <row r="129" spans="3:18" ht="15.5" x14ac:dyDescent="0.35">
      <c r="C129" t="s">
        <v>158</v>
      </c>
    </row>
    <row r="130" spans="3:18" ht="15.5" x14ac:dyDescent="0.35">
      <c r="C130" t="s">
        <v>900</v>
      </c>
    </row>
    <row r="131" spans="3:18" ht="15.5" x14ac:dyDescent="0.35">
      <c r="C131" t="s">
        <v>997</v>
      </c>
      <c r="N131" s="5">
        <v>8000000000</v>
      </c>
      <c r="O131" s="5">
        <v>32000000000</v>
      </c>
      <c r="P131" s="5">
        <v>-10000000000</v>
      </c>
      <c r="R131" s="5">
        <v>-24131630889</v>
      </c>
    </row>
    <row r="132" spans="3:18" ht="15.5" x14ac:dyDescent="0.35">
      <c r="C132" t="s">
        <v>712</v>
      </c>
      <c r="D132" s="5">
        <v>131421181664</v>
      </c>
      <c r="E132" s="5">
        <v>-133766661819</v>
      </c>
      <c r="I132" s="5">
        <v>976576968771</v>
      </c>
      <c r="J132" s="5">
        <v>-976576968771</v>
      </c>
      <c r="K132" s="5">
        <v>628792573007</v>
      </c>
    </row>
    <row r="133" spans="3:18" ht="15.5" x14ac:dyDescent="0.35">
      <c r="C133" t="s">
        <v>650</v>
      </c>
      <c r="J133" s="5">
        <v>629220960855</v>
      </c>
      <c r="K133" s="5">
        <v>-629220960855</v>
      </c>
    </row>
    <row r="134" spans="3:18" ht="15.5" x14ac:dyDescent="0.35">
      <c r="C134" t="s">
        <v>998</v>
      </c>
      <c r="Q134" s="5">
        <v>-180966944816</v>
      </c>
      <c r="R134" s="5">
        <v>-1639451514024</v>
      </c>
    </row>
    <row r="135" spans="3:18" ht="15.5" x14ac:dyDescent="0.35">
      <c r="C135" t="s">
        <v>999</v>
      </c>
      <c r="D135" s="5">
        <v>179902824116</v>
      </c>
      <c r="E135" s="5">
        <v>281122370710</v>
      </c>
      <c r="F135" s="5">
        <v>-162982178455</v>
      </c>
      <c r="G135" s="5">
        <v>-51524454195</v>
      </c>
      <c r="I135" s="5">
        <v>-408044747232</v>
      </c>
      <c r="J135" s="5">
        <v>-1483983236828</v>
      </c>
      <c r="K135" s="5">
        <v>-603067303408</v>
      </c>
      <c r="L135" s="5">
        <v>-909758980613</v>
      </c>
      <c r="M135" s="5">
        <v>-800303178812</v>
      </c>
      <c r="N135" s="5">
        <v>424752371226</v>
      </c>
      <c r="O135" s="5">
        <v>-629362121382</v>
      </c>
      <c r="P135" s="5">
        <v>-556741468909</v>
      </c>
      <c r="Q135" s="5">
        <v>-670685419799</v>
      </c>
      <c r="R135" s="5">
        <v>822011136579</v>
      </c>
    </row>
    <row r="136" spans="3:18" ht="15.5" x14ac:dyDescent="0.35">
      <c r="C136" t="s">
        <v>654</v>
      </c>
    </row>
    <row r="137" spans="3:18" ht="15.5" x14ac:dyDescent="0.35">
      <c r="C137" t="s">
        <v>1000</v>
      </c>
      <c r="F137" s="5">
        <v>180184043</v>
      </c>
      <c r="R137" s="5">
        <v>739971960</v>
      </c>
    </row>
    <row r="138" spans="3:18" ht="15.5" x14ac:dyDescent="0.35">
      <c r="C138" t="s">
        <v>707</v>
      </c>
      <c r="D138" s="5">
        <v>-2186498038</v>
      </c>
      <c r="E138" s="5">
        <v>-444347079</v>
      </c>
      <c r="F138" s="5">
        <v>3281764125</v>
      </c>
      <c r="G138" s="5">
        <v>15460471918</v>
      </c>
      <c r="I138" s="5">
        <v>69320302</v>
      </c>
      <c r="J138" s="5">
        <v>-4228391694</v>
      </c>
      <c r="K138" s="5">
        <v>-135065490</v>
      </c>
      <c r="L138" s="5">
        <v>3442347934</v>
      </c>
      <c r="M138" s="5">
        <v>4692751625</v>
      </c>
      <c r="N138" s="5">
        <v>-6449492596</v>
      </c>
      <c r="O138" s="5">
        <v>3458667361</v>
      </c>
      <c r="P138" s="5">
        <v>-6670593113</v>
      </c>
      <c r="Q138" s="5">
        <v>28948761935</v>
      </c>
      <c r="R138" s="5">
        <v>-9736211976</v>
      </c>
    </row>
    <row r="139" spans="3:18" ht="15.5" x14ac:dyDescent="0.35">
      <c r="C139" t="s">
        <v>656</v>
      </c>
      <c r="D139" s="5">
        <v>309137507742</v>
      </c>
      <c r="E139" s="5">
        <v>146911361812</v>
      </c>
      <c r="F139" s="5">
        <v>-159520230287</v>
      </c>
      <c r="G139" s="5">
        <v>-36063982277</v>
      </c>
      <c r="I139" s="5">
        <v>568601541841</v>
      </c>
      <c r="J139" s="5">
        <v>-1835567636438</v>
      </c>
      <c r="K139" s="5">
        <v>-603630756746</v>
      </c>
      <c r="L139" s="5">
        <v>-906316632679</v>
      </c>
      <c r="M139" s="5">
        <v>-795610427187</v>
      </c>
      <c r="N139" s="5">
        <v>426302878630</v>
      </c>
      <c r="O139" s="5">
        <v>-593903454021</v>
      </c>
      <c r="P139" s="5">
        <v>-573412062022</v>
      </c>
      <c r="Q139" s="5">
        <v>-822703602680</v>
      </c>
      <c r="R139" s="5">
        <v>-850568248350</v>
      </c>
    </row>
    <row r="140" spans="3:18" ht="15.5" x14ac:dyDescent="0.35">
      <c r="C140" t="s">
        <v>1001</v>
      </c>
    </row>
    <row r="141" spans="3:18" ht="15.5" x14ac:dyDescent="0.35">
      <c r="C141" t="s">
        <v>636</v>
      </c>
      <c r="O141" s="5">
        <v>-10820433</v>
      </c>
      <c r="P141" s="5">
        <v>-17712247</v>
      </c>
    </row>
    <row r="142" spans="3:18" ht="15.5" x14ac:dyDescent="0.35">
      <c r="C142" t="s">
        <v>637</v>
      </c>
      <c r="D142" s="5">
        <v>-80221644081</v>
      </c>
      <c r="E142" s="5">
        <v>-336651397022</v>
      </c>
      <c r="F142" s="5">
        <v>28475408643</v>
      </c>
      <c r="G142" s="5">
        <v>216176478292</v>
      </c>
      <c r="I142" s="5">
        <v>705491219872</v>
      </c>
      <c r="J142" s="5">
        <v>-559024816027</v>
      </c>
      <c r="K142" s="5">
        <v>-81655021307</v>
      </c>
      <c r="L142" s="5">
        <v>-240141761951</v>
      </c>
      <c r="M142" s="5">
        <v>1276254862105</v>
      </c>
      <c r="N142" s="5">
        <v>1024209705650</v>
      </c>
      <c r="O142" s="5">
        <v>502224789274</v>
      </c>
      <c r="P142" s="5">
        <v>-4517002738</v>
      </c>
      <c r="Q142" s="5">
        <v>775865036035</v>
      </c>
      <c r="R142" s="5">
        <v>761168564167</v>
      </c>
    </row>
    <row r="143" spans="3:18" ht="15.5" x14ac:dyDescent="0.35">
      <c r="C143" t="s">
        <v>639</v>
      </c>
      <c r="D143" s="5">
        <v>1643543063</v>
      </c>
      <c r="E143" s="5">
        <v>799964565</v>
      </c>
      <c r="F143" s="5">
        <v>-250950167</v>
      </c>
      <c r="G143" s="5">
        <v>454860506</v>
      </c>
      <c r="I143" s="5">
        <v>-51223970708</v>
      </c>
      <c r="J143" s="5">
        <v>40204877831</v>
      </c>
      <c r="K143" s="5">
        <v>-95701614725</v>
      </c>
      <c r="L143" s="5">
        <v>-66937685825</v>
      </c>
      <c r="M143" s="5">
        <v>170780642328</v>
      </c>
      <c r="N143" s="5">
        <v>-46756908767</v>
      </c>
      <c r="O143" s="5">
        <v>42907200031</v>
      </c>
      <c r="P143" s="5">
        <v>2201355241</v>
      </c>
    </row>
    <row r="144" spans="3:18" ht="15.5" x14ac:dyDescent="0.35">
      <c r="C144" t="s">
        <v>640</v>
      </c>
    </row>
    <row r="145" spans="3:18" ht="15.5" x14ac:dyDescent="0.35">
      <c r="C145" t="s">
        <v>864</v>
      </c>
      <c r="D145" s="5">
        <v>-89146140462</v>
      </c>
      <c r="E145" s="5">
        <v>56423095449</v>
      </c>
      <c r="F145" s="5">
        <v>-15382790141</v>
      </c>
      <c r="G145" s="5">
        <v>-12023009891</v>
      </c>
      <c r="I145" s="5">
        <v>12020817190</v>
      </c>
      <c r="J145" s="5">
        <v>-8313864291</v>
      </c>
      <c r="K145" s="5">
        <v>-139633726209</v>
      </c>
      <c r="L145" s="5">
        <v>142882600398</v>
      </c>
      <c r="M145" s="5">
        <v>20753533472</v>
      </c>
      <c r="N145" s="5">
        <v>-4874369709</v>
      </c>
      <c r="O145" s="5">
        <v>5342527010</v>
      </c>
      <c r="P145" s="5">
        <v>2471264486</v>
      </c>
      <c r="Q145" s="5">
        <v>2028089984</v>
      </c>
      <c r="R145" s="5">
        <v>3557191654</v>
      </c>
    </row>
    <row r="146" spans="3:18" ht="15.5" x14ac:dyDescent="0.35">
      <c r="C146" t="s">
        <v>662</v>
      </c>
      <c r="D146" s="5">
        <v>-167724241480</v>
      </c>
      <c r="E146" s="5">
        <v>-279428337008</v>
      </c>
      <c r="F146" s="5">
        <v>12841668335</v>
      </c>
      <c r="G146" s="5">
        <v>204608328907</v>
      </c>
      <c r="I146" s="5">
        <v>666288066354</v>
      </c>
      <c r="J146" s="5">
        <v>-527133802487</v>
      </c>
      <c r="K146" s="5">
        <v>-316990362241</v>
      </c>
      <c r="L146" s="5">
        <v>-164196847378</v>
      </c>
      <c r="M146" s="5">
        <v>1467789037905</v>
      </c>
      <c r="N146" s="5">
        <v>972578427174</v>
      </c>
      <c r="O146" s="5">
        <v>550463695882</v>
      </c>
      <c r="P146" s="5">
        <v>137904742</v>
      </c>
      <c r="Q146" s="5">
        <v>777893126019</v>
      </c>
      <c r="R146" s="5">
        <v>764725755821</v>
      </c>
    </row>
    <row r="147" spans="3:18" ht="15.5" x14ac:dyDescent="0.35">
      <c r="C147" t="s">
        <v>184</v>
      </c>
      <c r="D147" s="5">
        <v>-136068260386</v>
      </c>
      <c r="E147" s="5">
        <v>183051746752</v>
      </c>
      <c r="F147" s="5">
        <v>-5</v>
      </c>
      <c r="G147" s="5">
        <v>-137997517550</v>
      </c>
      <c r="I147" s="5">
        <v>-1109684593557</v>
      </c>
      <c r="J147" s="5">
        <v>837573906912</v>
      </c>
      <c r="K147" s="5">
        <v>-776423717205</v>
      </c>
      <c r="L147" s="5">
        <v>-130269515471</v>
      </c>
      <c r="M147" s="5">
        <v>-117882114989</v>
      </c>
      <c r="N147" s="5">
        <v>-60571398406</v>
      </c>
      <c r="O147" s="5">
        <v>4322513374</v>
      </c>
      <c r="P147" s="5">
        <v>-72924579843</v>
      </c>
      <c r="Q147" s="5">
        <v>-60001620300</v>
      </c>
      <c r="R147" s="5">
        <v>-60001620300</v>
      </c>
    </row>
    <row r="148" spans="3:18" ht="15.5" x14ac:dyDescent="0.35">
      <c r="C148" t="s">
        <v>185</v>
      </c>
      <c r="D148" s="5">
        <v>-179133387954</v>
      </c>
      <c r="E148" s="5">
        <v>-181838211050</v>
      </c>
      <c r="F148" s="5">
        <v>154519701201</v>
      </c>
      <c r="G148" s="5">
        <v>-122735728619</v>
      </c>
      <c r="I148" s="5">
        <v>-692792171496</v>
      </c>
      <c r="J148" s="5">
        <v>1004200186655</v>
      </c>
      <c r="K148" s="5">
        <v>978645734500</v>
      </c>
      <c r="L148" s="5">
        <v>985647461929</v>
      </c>
      <c r="M148" s="5">
        <v>-809569677714</v>
      </c>
      <c r="N148" s="5">
        <v>-2218909520911</v>
      </c>
      <c r="O148" s="5">
        <v>-506257930760</v>
      </c>
      <c r="P148" s="5">
        <v>478191309751</v>
      </c>
      <c r="Q148" s="5">
        <v>-30015666181</v>
      </c>
      <c r="R148" s="5">
        <v>-12693407698</v>
      </c>
    </row>
    <row r="149" spans="3:18" ht="15.5" x14ac:dyDescent="0.35">
      <c r="C149" t="s">
        <v>952</v>
      </c>
    </row>
    <row r="150" spans="3:18" ht="15.5" x14ac:dyDescent="0.35">
      <c r="C150" t="s">
        <v>1002</v>
      </c>
    </row>
    <row r="151" spans="3:18" ht="15.5" x14ac:dyDescent="0.35">
      <c r="C151" t="s">
        <v>325</v>
      </c>
      <c r="D151" s="5">
        <v>364062162</v>
      </c>
      <c r="E151" s="5">
        <v>190328829</v>
      </c>
      <c r="F151" s="5">
        <v>236936939</v>
      </c>
      <c r="G151" s="5">
        <v>203502703</v>
      </c>
      <c r="I151" s="5">
        <v>1260731533</v>
      </c>
      <c r="J151" s="5">
        <v>1144736036</v>
      </c>
      <c r="K151" s="5">
        <v>418918919</v>
      </c>
      <c r="L151" s="5">
        <v>1028427928</v>
      </c>
      <c r="M151" s="5">
        <v>1102797100</v>
      </c>
      <c r="N151" s="5">
        <v>288802000</v>
      </c>
      <c r="O151" s="5">
        <v>1457250000</v>
      </c>
      <c r="P151" s="5">
        <v>1567750000</v>
      </c>
      <c r="Q151" s="5">
        <v>854729999</v>
      </c>
      <c r="R151" s="5">
        <v>718600000</v>
      </c>
    </row>
    <row r="152" spans="3:18" ht="15.5" x14ac:dyDescent="0.35">
      <c r="C152" t="s">
        <v>200</v>
      </c>
      <c r="D152" s="5">
        <v>-44400000</v>
      </c>
      <c r="E152" s="5">
        <v>-209454000</v>
      </c>
      <c r="F152" s="5">
        <v>-2133975000</v>
      </c>
      <c r="G152" s="5">
        <v>-2675655000</v>
      </c>
      <c r="I152" s="5">
        <v>-17494500000</v>
      </c>
      <c r="J152" s="5">
        <v>-5024887180</v>
      </c>
      <c r="K152" s="5">
        <v>-15902161270</v>
      </c>
      <c r="L152" s="5">
        <v>-9551987152</v>
      </c>
      <c r="M152" s="5">
        <v>-2814526000</v>
      </c>
      <c r="N152" s="5">
        <v>-3398628331</v>
      </c>
      <c r="O152" s="5">
        <v>-8261163600</v>
      </c>
      <c r="P152" s="5">
        <v>-4021311800</v>
      </c>
      <c r="Q152" s="5">
        <v>-1421448394</v>
      </c>
      <c r="R152" s="5">
        <v>-2422732377</v>
      </c>
    </row>
    <row r="153" spans="3:18" ht="15.5" x14ac:dyDescent="0.35">
      <c r="C153" t="s">
        <v>1003</v>
      </c>
      <c r="D153" s="5">
        <v>-94444445</v>
      </c>
      <c r="E153" s="5">
        <v>-122222222</v>
      </c>
      <c r="F153" s="5">
        <v>-753240000</v>
      </c>
      <c r="G153" s="5">
        <v>-226583333</v>
      </c>
      <c r="I153" s="5">
        <v>-1347045555</v>
      </c>
      <c r="J153" s="5">
        <v>-470696666</v>
      </c>
      <c r="K153" s="5">
        <v>-1167927748</v>
      </c>
      <c r="L153" s="5">
        <v>-528554477</v>
      </c>
      <c r="M153" s="5">
        <v>-1213861700</v>
      </c>
      <c r="N153" s="5">
        <v>-1052966700</v>
      </c>
    </row>
    <row r="154" spans="3:18" ht="15.5" x14ac:dyDescent="0.35">
      <c r="C154" t="s">
        <v>189</v>
      </c>
      <c r="D154" s="5">
        <v>-1730141395</v>
      </c>
      <c r="E154" s="5">
        <v>-5010920870</v>
      </c>
      <c r="F154" s="5">
        <v>-6204060595</v>
      </c>
      <c r="G154" s="5">
        <v>-27163199734</v>
      </c>
      <c r="I154" s="5">
        <v>-47272274453</v>
      </c>
      <c r="J154" s="5">
        <v>-32612117247</v>
      </c>
      <c r="K154" s="5">
        <v>-61528813418</v>
      </c>
      <c r="L154" s="5">
        <v>-27187571592</v>
      </c>
      <c r="M154" s="5">
        <v>-25362098798</v>
      </c>
      <c r="N154" s="5">
        <v>-3169086704</v>
      </c>
      <c r="O154" s="5">
        <v>-9907572939</v>
      </c>
      <c r="P154" s="5">
        <v>-21386249733</v>
      </c>
      <c r="Q154" s="5">
        <v>-25715156666</v>
      </c>
      <c r="R154" s="5">
        <v>-10989275321</v>
      </c>
    </row>
    <row r="155" spans="3:18" ht="15.5" x14ac:dyDescent="0.35">
      <c r="C155" t="s">
        <v>1004</v>
      </c>
      <c r="Q155" s="5">
        <v>-3733791120</v>
      </c>
    </row>
    <row r="156" spans="3:18" ht="15.5" x14ac:dyDescent="0.35">
      <c r="C156" t="s">
        <v>215</v>
      </c>
      <c r="D156" s="5">
        <v>-136068260386</v>
      </c>
      <c r="E156" s="5">
        <v>183051746752</v>
      </c>
      <c r="F156" s="5">
        <v>-5</v>
      </c>
      <c r="G156" s="5">
        <v>-137997517550</v>
      </c>
      <c r="I156" s="5">
        <v>-1109684593557</v>
      </c>
      <c r="J156" s="5">
        <v>837573906912</v>
      </c>
      <c r="K156" s="5">
        <v>-776423717205</v>
      </c>
      <c r="L156" s="5">
        <v>-130269515471</v>
      </c>
      <c r="M156" s="5">
        <v>-117882114989</v>
      </c>
      <c r="N156" s="5">
        <v>-60571398406</v>
      </c>
      <c r="O156" s="5">
        <v>4322513374</v>
      </c>
      <c r="P156" s="5">
        <v>-72924579843</v>
      </c>
      <c r="Q156" s="5">
        <v>-60001620300</v>
      </c>
      <c r="R156" s="5">
        <v>-60001620300</v>
      </c>
    </row>
    <row r="157" spans="3:18" ht="15.5" x14ac:dyDescent="0.35">
      <c r="C157" t="s">
        <v>1005</v>
      </c>
      <c r="L157" s="5">
        <v>-521170783306</v>
      </c>
      <c r="M157" s="5">
        <v>-107621789701</v>
      </c>
      <c r="N157" s="5">
        <v>232139558500</v>
      </c>
      <c r="O157" s="5">
        <v>117217790000</v>
      </c>
      <c r="P157" s="5">
        <v>-349357348500</v>
      </c>
    </row>
    <row r="158" spans="3:18" ht="15.5" x14ac:dyDescent="0.35">
      <c r="C158" t="s">
        <v>904</v>
      </c>
      <c r="D158" s="5">
        <v>-136068260386</v>
      </c>
      <c r="E158" s="5">
        <v>183051746752</v>
      </c>
      <c r="I158" s="5">
        <v>-971687076002</v>
      </c>
      <c r="J158" s="5">
        <v>971687076002</v>
      </c>
      <c r="K158" s="5">
        <v>-638416069429</v>
      </c>
      <c r="L158" s="5">
        <v>528868644923</v>
      </c>
      <c r="M158" s="5">
        <v>109547424506</v>
      </c>
      <c r="N158" s="5">
        <v>-224031432506</v>
      </c>
      <c r="O158" s="5">
        <v>-112416784051</v>
      </c>
      <c r="P158" s="5">
        <v>336448216557</v>
      </c>
    </row>
    <row r="159" spans="3:18" ht="15.5" x14ac:dyDescent="0.35">
      <c r="C159" t="s">
        <v>1006</v>
      </c>
      <c r="J159" s="5">
        <v>3894478686</v>
      </c>
      <c r="M159" s="5">
        <v>155272425</v>
      </c>
      <c r="N159" s="5">
        <v>-68679524400</v>
      </c>
      <c r="O159" s="5">
        <v>-478492575</v>
      </c>
      <c r="P159" s="5">
        <v>-13827600</v>
      </c>
    </row>
    <row r="160" spans="3:18" ht="15.5" x14ac:dyDescent="0.35">
      <c r="C160" t="s">
        <v>1007</v>
      </c>
      <c r="F160" s="5">
        <v>-5</v>
      </c>
      <c r="G160" s="5">
        <v>-137997517550</v>
      </c>
      <c r="I160" s="5">
        <v>-137997517555</v>
      </c>
      <c r="J160" s="5">
        <v>-138007647776</v>
      </c>
      <c r="K160" s="5">
        <v>-138007647776</v>
      </c>
      <c r="L160" s="5">
        <v>-137967377088</v>
      </c>
      <c r="M160" s="5">
        <v>-119963022219</v>
      </c>
      <c r="P160" s="5">
        <v>-60001620300</v>
      </c>
      <c r="Q160" s="5">
        <v>-60001620300</v>
      </c>
      <c r="R160" s="5">
        <v>-60001620300</v>
      </c>
    </row>
    <row r="161" spans="2:18" ht="15.5" x14ac:dyDescent="0.35">
      <c r="C161" t="s">
        <v>239</v>
      </c>
      <c r="D161" s="5">
        <v>26381257111</v>
      </c>
      <c r="E161" s="5">
        <v>-122735864962</v>
      </c>
      <c r="F161" s="5">
        <v>131034420526</v>
      </c>
      <c r="G161" s="5">
        <v>2872454788</v>
      </c>
      <c r="I161" s="5">
        <v>-182160063720</v>
      </c>
      <c r="J161" s="5">
        <v>-76416968190</v>
      </c>
      <c r="K161" s="5">
        <v>-186689757584</v>
      </c>
      <c r="L161" s="5">
        <v>382931036907</v>
      </c>
      <c r="M161" s="5">
        <v>285442484759</v>
      </c>
      <c r="N161" s="5">
        <v>-385042026673</v>
      </c>
      <c r="O161" s="5">
        <v>-188874879592</v>
      </c>
      <c r="P161" s="5">
        <v>203782467246</v>
      </c>
      <c r="Q161" s="5">
        <v>173779666864</v>
      </c>
      <c r="R161" s="5">
        <v>25370242247</v>
      </c>
    </row>
    <row r="162" spans="2:18" ht="15.5" x14ac:dyDescent="0.35">
      <c r="C162" t="s">
        <v>240</v>
      </c>
      <c r="E162" s="5">
        <v>897564564355</v>
      </c>
      <c r="I162" s="5">
        <v>1079724628075</v>
      </c>
      <c r="J162" s="5">
        <v>1156141596265</v>
      </c>
      <c r="K162" s="5">
        <v>1342831353849</v>
      </c>
      <c r="L162" s="5">
        <v>959900316942</v>
      </c>
      <c r="M162" s="5">
        <v>674457832183</v>
      </c>
      <c r="N162" s="5">
        <v>1059499858856</v>
      </c>
      <c r="O162" s="5">
        <v>1248374738448</v>
      </c>
      <c r="P162" s="5">
        <v>1044592271202</v>
      </c>
      <c r="Q162" s="5">
        <v>871838867065</v>
      </c>
      <c r="R162" s="5">
        <v>847852282239</v>
      </c>
    </row>
    <row r="163" spans="2:18" ht="15.5" x14ac:dyDescent="0.35">
      <c r="C163" t="s">
        <v>241</v>
      </c>
      <c r="Q163" s="5">
        <v>-1026262727</v>
      </c>
      <c r="R163" s="5">
        <v>-1383657421</v>
      </c>
    </row>
    <row r="164" spans="2:18" ht="15.5" x14ac:dyDescent="0.35">
      <c r="C164" t="s">
        <v>242</v>
      </c>
      <c r="D164" s="5">
        <v>26381257111</v>
      </c>
      <c r="E164" s="5">
        <v>774828699393</v>
      </c>
      <c r="F164" s="5">
        <v>131034420526</v>
      </c>
      <c r="G164" s="5">
        <v>2872454788</v>
      </c>
      <c r="I164" s="5">
        <v>897564564355</v>
      </c>
      <c r="J164" s="5">
        <v>1079724628075</v>
      </c>
      <c r="K164" s="5">
        <v>1156141596265</v>
      </c>
      <c r="L164" s="5">
        <v>1342831353849</v>
      </c>
      <c r="M164" s="5">
        <v>959900316942</v>
      </c>
      <c r="N164" s="5">
        <v>674457832183</v>
      </c>
      <c r="O164" s="5">
        <v>1059499858856</v>
      </c>
      <c r="P164" s="5">
        <v>1248374738448</v>
      </c>
      <c r="Q164" s="5">
        <v>1044592271202</v>
      </c>
      <c r="R164" s="5">
        <v>871838867065</v>
      </c>
    </row>
    <row r="166" spans="2:18" ht="15.5" x14ac:dyDescent="0.35">
      <c r="B166" t="s">
        <v>243</v>
      </c>
      <c r="C166" t="s">
        <v>12</v>
      </c>
      <c r="D166" s="5">
        <v>4090000000</v>
      </c>
      <c r="E166" s="5">
        <v>4090000000</v>
      </c>
      <c r="F166" s="5">
        <v>4090000000</v>
      </c>
      <c r="G166" s="5">
        <v>4090000000</v>
      </c>
      <c r="I166" s="5">
        <v>4090000000</v>
      </c>
      <c r="J166" s="5">
        <v>4090000000</v>
      </c>
      <c r="K166" s="5">
        <v>4090000000</v>
      </c>
      <c r="L166" s="5">
        <v>4090000000</v>
      </c>
      <c r="M166" s="5">
        <v>4090000000</v>
      </c>
      <c r="N166" s="5">
        <v>4090000000</v>
      </c>
      <c r="O166" s="5">
        <v>4090000000</v>
      </c>
      <c r="P166" s="5">
        <v>4090000000</v>
      </c>
      <c r="Q166" s="5">
        <v>4090000000</v>
      </c>
      <c r="R166" s="5">
        <v>4090000000</v>
      </c>
    </row>
    <row r="167" spans="2:18" ht="15.5" x14ac:dyDescent="0.35">
      <c r="C167" t="s">
        <v>244</v>
      </c>
      <c r="D167" s="6">
        <v>14.92</v>
      </c>
      <c r="E167" s="6">
        <v>14.16</v>
      </c>
      <c r="F167" s="6">
        <v>17.62</v>
      </c>
      <c r="G167" s="6">
        <v>26.88</v>
      </c>
    </row>
    <row r="168" spans="2:18" ht="15.5" x14ac:dyDescent="0.35">
      <c r="C168" t="s">
        <v>245</v>
      </c>
      <c r="D168" s="6">
        <v>127.35</v>
      </c>
      <c r="E168" s="6">
        <v>139.83000000000001</v>
      </c>
      <c r="F168" s="6">
        <v>116.35</v>
      </c>
      <c r="G168" s="6">
        <v>78.87</v>
      </c>
    </row>
    <row r="169" spans="2:18" ht="15.5" x14ac:dyDescent="0.35">
      <c r="C169" t="s">
        <v>73</v>
      </c>
      <c r="D169" s="6">
        <v>25.47</v>
      </c>
      <c r="E169" s="6">
        <v>26.67</v>
      </c>
      <c r="F169" s="6">
        <v>27.2</v>
      </c>
      <c r="G169" s="6">
        <v>27.47</v>
      </c>
    </row>
    <row r="170" spans="2:18" ht="15.5" x14ac:dyDescent="0.35">
      <c r="C170" t="s">
        <v>246</v>
      </c>
      <c r="D170" s="5">
        <v>89200000000</v>
      </c>
      <c r="E170" s="5">
        <v>84670000000</v>
      </c>
      <c r="F170" s="5">
        <v>107060000000</v>
      </c>
      <c r="G170" s="5">
        <v>154890000000</v>
      </c>
    </row>
    <row r="171" spans="2:18" ht="15.5" x14ac:dyDescent="0.35">
      <c r="C171" t="s">
        <v>247</v>
      </c>
      <c r="D171" s="6">
        <v>3.8E-3</v>
      </c>
      <c r="E171" s="6">
        <v>3.4999999999999996E-3</v>
      </c>
      <c r="F171" s="6">
        <v>4.3E-3</v>
      </c>
      <c r="G171" s="6">
        <v>6.6E-3</v>
      </c>
    </row>
    <row r="172" spans="2:18" ht="15.5" x14ac:dyDescent="0.35">
      <c r="C172" t="s">
        <v>248</v>
      </c>
      <c r="D172" s="6">
        <v>1.1399999999999999E-2</v>
      </c>
      <c r="E172" s="6">
        <v>1.0800000000000001E-2</v>
      </c>
      <c r="F172" s="6">
        <v>1.32E-2</v>
      </c>
      <c r="G172" s="6">
        <v>2.06E-2</v>
      </c>
    </row>
    <row r="173" spans="2:18" ht="15.5" x14ac:dyDescent="0.35">
      <c r="C173" t="s">
        <v>249</v>
      </c>
      <c r="D173" s="6">
        <v>4.7999999999999996E-3</v>
      </c>
      <c r="E173" s="6">
        <v>4.4000000000000003E-3</v>
      </c>
      <c r="F173" s="6">
        <v>5.5000000000000005E-3</v>
      </c>
      <c r="G173" s="6">
        <v>8.5000000000000006E-3</v>
      </c>
    </row>
    <row r="174" spans="2:18" ht="15.5" x14ac:dyDescent="0.35">
      <c r="C174" t="s">
        <v>250</v>
      </c>
    </row>
    <row r="175" spans="2:18" ht="15.5" x14ac:dyDescent="0.35">
      <c r="C175" t="s">
        <v>251</v>
      </c>
      <c r="D175" s="5">
        <v>5355000000000</v>
      </c>
      <c r="E175" s="5">
        <v>5365000000000</v>
      </c>
      <c r="F175" s="5">
        <v>5451000000000</v>
      </c>
      <c r="G175" s="5">
        <v>5349000000000</v>
      </c>
    </row>
    <row r="176" spans="2:18" ht="15.5" x14ac:dyDescent="0.35">
      <c r="C176" t="s">
        <v>252</v>
      </c>
      <c r="D176" s="6">
        <v>1.45</v>
      </c>
      <c r="E176" s="6">
        <v>1.51</v>
      </c>
      <c r="F176" s="6">
        <v>1.54</v>
      </c>
      <c r="G176" s="6">
        <v>1.62</v>
      </c>
    </row>
    <row r="177" spans="3:18" ht="15.5" x14ac:dyDescent="0.35">
      <c r="C177" t="s">
        <v>253</v>
      </c>
      <c r="D177" s="6">
        <v>1309.33</v>
      </c>
      <c r="E177" s="6">
        <v>1311.62</v>
      </c>
      <c r="F177" s="6">
        <v>1332.68</v>
      </c>
      <c r="G177" s="6">
        <v>1307.76</v>
      </c>
    </row>
    <row r="178" spans="3:18" ht="15.5" x14ac:dyDescent="0.35">
      <c r="C178" t="s">
        <v>254</v>
      </c>
      <c r="D178" s="6">
        <v>1.45</v>
      </c>
      <c r="E178" s="6">
        <v>1.51</v>
      </c>
      <c r="F178" s="6">
        <v>1.54</v>
      </c>
      <c r="G178" s="6">
        <v>1.63</v>
      </c>
    </row>
    <row r="179" spans="3:18" ht="15.5" x14ac:dyDescent="0.35">
      <c r="C179" t="s">
        <v>255</v>
      </c>
      <c r="D179" s="6">
        <v>1306.0999999999999</v>
      </c>
      <c r="E179" s="6">
        <v>1307.83</v>
      </c>
      <c r="F179" s="6">
        <v>1328.38</v>
      </c>
      <c r="G179" s="6">
        <v>1303.08</v>
      </c>
    </row>
    <row r="180" spans="3:18" ht="15.5" x14ac:dyDescent="0.35">
      <c r="C180" t="s">
        <v>256</v>
      </c>
    </row>
    <row r="181" spans="3:18" ht="15.5" x14ac:dyDescent="0.35">
      <c r="C181" t="s">
        <v>257</v>
      </c>
    </row>
    <row r="182" spans="3:18" ht="15.5" x14ac:dyDescent="0.35">
      <c r="C182" t="s">
        <v>258</v>
      </c>
      <c r="D182" s="5">
        <v>5355000000000</v>
      </c>
      <c r="E182" s="5">
        <v>5365000000000</v>
      </c>
      <c r="F182" s="5">
        <v>5451000000000</v>
      </c>
      <c r="G182" s="5">
        <v>5349000000000</v>
      </c>
    </row>
    <row r="183" spans="3:18" ht="15.5" x14ac:dyDescent="0.35">
      <c r="C183" t="s">
        <v>24</v>
      </c>
    </row>
    <row r="184" spans="3:18" ht="15.5" x14ac:dyDescent="0.35">
      <c r="C184" t="s">
        <v>21</v>
      </c>
    </row>
    <row r="185" spans="3:18" ht="15.5" x14ac:dyDescent="0.35">
      <c r="C185" t="s">
        <v>259</v>
      </c>
    </row>
    <row r="186" spans="3:18" ht="15.5" x14ac:dyDescent="0.35">
      <c r="C186" t="s">
        <v>260</v>
      </c>
      <c r="D186" s="5">
        <v>342000000000</v>
      </c>
      <c r="E186" s="5">
        <v>-124000000000</v>
      </c>
      <c r="F186" s="5">
        <v>-23000000000</v>
      </c>
      <c r="G186" s="5">
        <v>264000000000</v>
      </c>
    </row>
    <row r="187" spans="3:18" ht="15.5" x14ac:dyDescent="0.35">
      <c r="C187" t="s">
        <v>261</v>
      </c>
      <c r="D187" s="5">
        <v>-2000000000</v>
      </c>
      <c r="E187" s="5">
        <v>-5000000000</v>
      </c>
      <c r="F187" s="5">
        <v>-8000000000</v>
      </c>
      <c r="G187" s="5">
        <v>-30000000000</v>
      </c>
    </row>
    <row r="188" spans="3:18" ht="15.5" x14ac:dyDescent="0.35">
      <c r="C188" t="s">
        <v>13</v>
      </c>
      <c r="D188" s="5">
        <v>340000000000</v>
      </c>
      <c r="E188" s="5">
        <v>-129000000000</v>
      </c>
      <c r="F188" s="5">
        <v>-32000000000</v>
      </c>
      <c r="G188" s="5">
        <v>234000000000</v>
      </c>
    </row>
    <row r="189" spans="3:18" ht="15.5" x14ac:dyDescent="0.35">
      <c r="C189" t="s">
        <v>16</v>
      </c>
      <c r="D189" s="6">
        <v>83.08</v>
      </c>
      <c r="E189" s="6">
        <v>-31.58</v>
      </c>
      <c r="F189" s="6">
        <v>-7.78</v>
      </c>
      <c r="G189" s="6">
        <v>57.15</v>
      </c>
    </row>
    <row r="190" spans="3:18" ht="15.5" x14ac:dyDescent="0.35">
      <c r="C190" t="s">
        <v>58</v>
      </c>
      <c r="I190" s="6">
        <v>78.23</v>
      </c>
      <c r="J190" s="6">
        <v>98.63</v>
      </c>
      <c r="K190" s="6">
        <v>101.99</v>
      </c>
      <c r="L190" s="6">
        <v>127.9</v>
      </c>
      <c r="M190" s="6">
        <v>127.03</v>
      </c>
      <c r="N190" s="6">
        <v>79.69</v>
      </c>
      <c r="O190" s="6">
        <v>60.53</v>
      </c>
      <c r="P190" s="5">
        <v>65</v>
      </c>
      <c r="Q190" s="6">
        <v>64.489999999999995</v>
      </c>
      <c r="R190" s="6">
        <v>43.83</v>
      </c>
    </row>
    <row r="191" spans="3:18" ht="15.5" x14ac:dyDescent="0.35">
      <c r="C191" t="s">
        <v>72</v>
      </c>
      <c r="I191" s="6">
        <v>26.2</v>
      </c>
      <c r="J191" s="6">
        <v>19.57</v>
      </c>
      <c r="K191" s="6">
        <v>19.61</v>
      </c>
      <c r="L191" s="6">
        <v>16.579999999999998</v>
      </c>
      <c r="M191" s="6">
        <v>15.74</v>
      </c>
      <c r="N191" s="6">
        <v>18.82</v>
      </c>
      <c r="O191" s="6">
        <v>46.26</v>
      </c>
      <c r="P191" s="6">
        <v>21.23</v>
      </c>
      <c r="Q191" s="6">
        <v>21.32</v>
      </c>
      <c r="R191" s="6">
        <v>34.22</v>
      </c>
    </row>
    <row r="192" spans="3:18" ht="15.5" x14ac:dyDescent="0.35">
      <c r="C192" t="s">
        <v>75</v>
      </c>
      <c r="I192" s="6">
        <v>6.74</v>
      </c>
      <c r="J192" s="6">
        <v>6.48</v>
      </c>
      <c r="K192" s="6">
        <v>6.63</v>
      </c>
      <c r="L192" s="6">
        <v>6.71</v>
      </c>
      <c r="M192" s="6">
        <v>6.76</v>
      </c>
      <c r="N192" s="6">
        <v>5.47</v>
      </c>
      <c r="O192" s="6">
        <v>10.82</v>
      </c>
      <c r="P192" s="6">
        <v>5.5</v>
      </c>
      <c r="Q192" s="6">
        <v>5.48</v>
      </c>
      <c r="R192" s="6">
        <v>5.98</v>
      </c>
    </row>
    <row r="193" spans="3:18" ht="15.5" x14ac:dyDescent="0.35">
      <c r="C193" t="s">
        <v>262</v>
      </c>
      <c r="I193" s="5">
        <v>458460000000</v>
      </c>
      <c r="J193" s="5">
        <v>557980000000</v>
      </c>
      <c r="K193" s="5">
        <v>567040000000</v>
      </c>
      <c r="L193" s="5">
        <v>695080000000</v>
      </c>
      <c r="M193" s="5">
        <v>683700000000</v>
      </c>
      <c r="N193" s="5">
        <v>437630000000</v>
      </c>
      <c r="O193" s="5">
        <v>354060000000</v>
      </c>
      <c r="P193" s="5">
        <v>382350000000</v>
      </c>
    </row>
    <row r="194" spans="3:18" ht="15.5" x14ac:dyDescent="0.35">
      <c r="C194" t="s">
        <v>263</v>
      </c>
      <c r="I194" s="6">
        <v>1.9199999999999998E-2</v>
      </c>
      <c r="J194" s="6">
        <v>2.4300000000000002E-2</v>
      </c>
      <c r="K194" s="6">
        <v>2.6000000000000002E-2</v>
      </c>
      <c r="L194" s="6">
        <v>3.15E-2</v>
      </c>
      <c r="M194" s="6">
        <v>3.2500000000000001E-2</v>
      </c>
      <c r="N194" s="6">
        <v>2.3E-2</v>
      </c>
      <c r="O194" s="6">
        <v>1.9199999999999998E-2</v>
      </c>
      <c r="P194" s="6">
        <v>2.2000000000000002E-2</v>
      </c>
      <c r="Q194" s="6">
        <v>2.23E-2</v>
      </c>
      <c r="R194" s="6">
        <v>1.6899999999999998E-2</v>
      </c>
    </row>
    <row r="195" spans="3:18" ht="15.5" x14ac:dyDescent="0.35">
      <c r="C195" t="s">
        <v>264</v>
      </c>
      <c r="I195" s="6">
        <v>5.8700000000000002E-2</v>
      </c>
      <c r="J195" s="6">
        <v>7.9299999999999995E-2</v>
      </c>
      <c r="K195" s="6">
        <v>8.5099999999999995E-2</v>
      </c>
      <c r="L195" s="6">
        <v>0.1149</v>
      </c>
      <c r="M195" s="6">
        <v>0.1211</v>
      </c>
      <c r="N195" s="6">
        <v>8.1300000000000011E-2</v>
      </c>
      <c r="O195" s="6">
        <v>7.1099999999999997E-2</v>
      </c>
      <c r="P195" s="6">
        <v>8.6099999999999996E-2</v>
      </c>
      <c r="Q195" s="6">
        <v>8.5600000000000009E-2</v>
      </c>
      <c r="R195" s="6">
        <v>6.6799999999999998E-2</v>
      </c>
    </row>
    <row r="196" spans="3:18" ht="15.5" x14ac:dyDescent="0.35">
      <c r="C196" t="s">
        <v>265</v>
      </c>
      <c r="I196" s="6">
        <v>2.4500000000000001E-2</v>
      </c>
      <c r="J196" s="6">
        <v>3.1899999999999998E-2</v>
      </c>
      <c r="K196" s="6">
        <v>3.27E-2</v>
      </c>
      <c r="L196" s="6">
        <v>4.1100000000000005E-2</v>
      </c>
      <c r="M196" s="6">
        <v>4.4000000000000004E-2</v>
      </c>
      <c r="N196" s="6">
        <v>3.0699999999999998E-2</v>
      </c>
      <c r="O196" s="6">
        <v>2.6499999999999999E-2</v>
      </c>
      <c r="P196" s="6">
        <v>3.0099999999999998E-2</v>
      </c>
      <c r="Q196" s="6">
        <v>3.15E-2</v>
      </c>
      <c r="R196" s="6">
        <v>4.5199999999999997E-2</v>
      </c>
    </row>
    <row r="197" spans="3:18" ht="15.5" x14ac:dyDescent="0.35">
      <c r="C197" t="s">
        <v>266</v>
      </c>
    </row>
    <row r="198" spans="3:18" ht="15.5" x14ac:dyDescent="0.35">
      <c r="C198" t="s">
        <v>69</v>
      </c>
      <c r="I198" s="6">
        <v>1.54</v>
      </c>
      <c r="J198" s="6">
        <v>1.55</v>
      </c>
      <c r="K198" s="6">
        <v>1.67</v>
      </c>
      <c r="L198" s="6">
        <v>1.9</v>
      </c>
      <c r="M198" s="6">
        <v>1.91</v>
      </c>
      <c r="N198" s="6">
        <v>1.53</v>
      </c>
      <c r="O198" s="6">
        <v>3.29</v>
      </c>
      <c r="P198" s="6">
        <v>1.83</v>
      </c>
      <c r="Q198" s="6">
        <v>1.82</v>
      </c>
      <c r="R198" s="6">
        <v>2.29</v>
      </c>
    </row>
    <row r="199" spans="3:18" ht="15.5" x14ac:dyDescent="0.35">
      <c r="C199" t="s">
        <v>66</v>
      </c>
      <c r="I199" s="6">
        <v>1332.68</v>
      </c>
      <c r="J199" s="6">
        <v>1244.07</v>
      </c>
      <c r="K199" s="6">
        <v>1198.9100000000001</v>
      </c>
      <c r="L199" s="6">
        <v>1113.01</v>
      </c>
      <c r="M199" s="6">
        <v>1048.83</v>
      </c>
      <c r="N199" s="6">
        <v>980.24</v>
      </c>
      <c r="O199" s="6">
        <v>850.95</v>
      </c>
      <c r="P199" s="5">
        <v>755</v>
      </c>
      <c r="Q199" s="6">
        <v>753.57</v>
      </c>
      <c r="R199" s="6">
        <v>655.68</v>
      </c>
    </row>
    <row r="200" spans="3:18" ht="15.5" x14ac:dyDescent="0.35">
      <c r="C200" t="s">
        <v>267</v>
      </c>
      <c r="I200" s="6">
        <v>1.54</v>
      </c>
      <c r="J200" s="6">
        <v>1.56</v>
      </c>
      <c r="K200" s="6">
        <v>1.67</v>
      </c>
      <c r="L200" s="6">
        <v>1.91</v>
      </c>
      <c r="M200" s="6">
        <v>1.91</v>
      </c>
      <c r="N200" s="6">
        <v>1.53</v>
      </c>
      <c r="O200" s="6">
        <v>3.3</v>
      </c>
      <c r="P200" s="6">
        <v>1.83</v>
      </c>
      <c r="Q200" s="6">
        <v>1.83</v>
      </c>
      <c r="R200" s="6">
        <v>2.29</v>
      </c>
    </row>
    <row r="201" spans="3:18" ht="15.5" x14ac:dyDescent="0.35">
      <c r="C201" t="s">
        <v>268</v>
      </c>
      <c r="I201" s="6">
        <v>1328.38</v>
      </c>
      <c r="J201" s="6">
        <v>1240.96</v>
      </c>
      <c r="K201" s="6">
        <v>1194.8800000000001</v>
      </c>
      <c r="L201" s="6">
        <v>1110.44</v>
      </c>
      <c r="M201" s="6">
        <v>1047.46</v>
      </c>
      <c r="N201" s="6">
        <v>978.46</v>
      </c>
      <c r="O201" s="6">
        <v>848.56</v>
      </c>
      <c r="P201" s="6">
        <v>753.68</v>
      </c>
      <c r="Q201" s="6">
        <v>752.41</v>
      </c>
      <c r="R201" s="6">
        <v>654.87</v>
      </c>
    </row>
    <row r="202" spans="3:18" ht="15.5" x14ac:dyDescent="0.35">
      <c r="C202" t="s">
        <v>269</v>
      </c>
    </row>
    <row r="203" spans="3:18" ht="15.5" x14ac:dyDescent="0.35">
      <c r="C203" t="s">
        <v>270</v>
      </c>
    </row>
    <row r="204" spans="3:18" ht="15.5" x14ac:dyDescent="0.35">
      <c r="C204" t="s">
        <v>26</v>
      </c>
    </row>
    <row r="205" spans="3:18" ht="15.5" x14ac:dyDescent="0.35">
      <c r="C205" t="s">
        <v>23</v>
      </c>
    </row>
    <row r="206" spans="3:18" ht="15.5" x14ac:dyDescent="0.35">
      <c r="C206" t="s">
        <v>271</v>
      </c>
    </row>
    <row r="207" spans="3:18" ht="15.5" x14ac:dyDescent="0.35">
      <c r="C207" t="s">
        <v>272</v>
      </c>
      <c r="I207" s="5">
        <v>1620000000000</v>
      </c>
      <c r="J207" s="5">
        <v>-1918000000000</v>
      </c>
      <c r="K207" s="5">
        <v>-389000000000</v>
      </c>
      <c r="L207" s="5">
        <v>-472000000000</v>
      </c>
      <c r="M207" s="5">
        <v>1213000000000</v>
      </c>
      <c r="N207" s="5">
        <v>1894000000000</v>
      </c>
      <c r="O207" s="5">
        <v>313000000000</v>
      </c>
      <c r="P207" s="5">
        <v>-201000000000</v>
      </c>
      <c r="Q207" s="5">
        <v>264000000000</v>
      </c>
      <c r="R207" s="5">
        <v>98000000000</v>
      </c>
    </row>
    <row r="208" spans="3:18" ht="15.5" x14ac:dyDescent="0.35">
      <c r="C208" t="s">
        <v>273</v>
      </c>
      <c r="I208" s="5">
        <v>-65000000000</v>
      </c>
      <c r="J208" s="5">
        <v>-38000000000</v>
      </c>
      <c r="K208" s="5">
        <v>-77000000000</v>
      </c>
      <c r="L208" s="5">
        <v>-37000000000</v>
      </c>
      <c r="M208" s="5">
        <v>-28000000000</v>
      </c>
      <c r="N208" s="5">
        <v>-7000000000</v>
      </c>
      <c r="O208" s="5">
        <v>-18000000000</v>
      </c>
      <c r="P208" s="5">
        <v>-25000000000</v>
      </c>
      <c r="Q208" s="5">
        <v>-27000000000</v>
      </c>
      <c r="R208" s="5">
        <v>-13000000000</v>
      </c>
    </row>
    <row r="209" spans="3:18" ht="15.5" x14ac:dyDescent="0.35">
      <c r="C209" t="s">
        <v>15</v>
      </c>
      <c r="I209" s="5">
        <v>1556000000000</v>
      </c>
      <c r="J209" s="5">
        <v>-1956000000000</v>
      </c>
      <c r="K209" s="5">
        <v>-466000000000</v>
      </c>
      <c r="L209" s="5">
        <v>-509000000000</v>
      </c>
      <c r="M209" s="5">
        <v>1185000000000</v>
      </c>
      <c r="N209" s="5">
        <v>1888000000000</v>
      </c>
      <c r="O209" s="5">
        <v>295000000000</v>
      </c>
      <c r="P209" s="5">
        <v>-227000000000</v>
      </c>
      <c r="Q209" s="5">
        <v>237000000000</v>
      </c>
      <c r="R209" s="5">
        <v>85000000000</v>
      </c>
    </row>
    <row r="210" spans="3:18" ht="15.5" x14ac:dyDescent="0.35">
      <c r="C210" t="s">
        <v>17</v>
      </c>
      <c r="I210" s="6">
        <v>380.32</v>
      </c>
      <c r="J210" s="6">
        <v>-478.19</v>
      </c>
      <c r="K210" s="6">
        <v>-114.02</v>
      </c>
      <c r="L210" s="6">
        <v>-124.49</v>
      </c>
      <c r="M210" s="6">
        <v>289.66000000000003</v>
      </c>
      <c r="N210" s="6">
        <v>461.57</v>
      </c>
      <c r="O210" s="6">
        <v>72.099999999999994</v>
      </c>
      <c r="P210" s="6">
        <v>-55.47</v>
      </c>
      <c r="Q210" s="6">
        <v>57.86</v>
      </c>
      <c r="R210" s="6">
        <v>20.7</v>
      </c>
    </row>
  </sheetData>
  <pageMargins left="0.7" right="0.7" top="0.75" bottom="0.75" header="0.3" footer="0.3"/>
  <ignoredErrors>
    <ignoredError sqref="A1:R211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1008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1009</v>
      </c>
      <c r="D2" s="2" vm="265">
        <f ca="1">IFERROR(_xlfn.STOCKHISTORY("XIDX:" &amp; $C$1, D3, , 0, 0, 1), "Libur")</f>
        <v>3850</v>
      </c>
      <c r="E2" s="2" vm="266">
        <f ca="1">IFERROR(_xlfn.STOCKHISTORY("XIDX:" &amp; $C$1, E3, , 0, 0, 1), "Libur")</f>
        <v>3160</v>
      </c>
      <c r="H2" s="2" vm="266">
        <f ca="1">IFERROR(INDEX(D2:G2,COUNT(D2:G2)),"")</f>
        <v>3160</v>
      </c>
      <c r="I2" s="2" vm="267">
        <f t="shared" ref="I2:AA2" ca="1" si="0">IFERROR(_xlfn.STOCKHISTORY("XIDX:" &amp; $C$1, I1, , 0, 0, 1), "Libur")</f>
        <v>4370</v>
      </c>
      <c r="J2" s="2" vm="268">
        <f t="shared" ca="1" si="0"/>
        <v>4350</v>
      </c>
      <c r="K2" s="2" vm="269">
        <f t="shared" ca="1" si="0"/>
        <v>5375</v>
      </c>
      <c r="L2" s="2" vm="270">
        <f t="shared" ca="1" si="0"/>
        <v>4612.5</v>
      </c>
      <c r="M2" s="2" vm="271">
        <f t="shared" ca="1" si="0"/>
        <v>3375</v>
      </c>
      <c r="N2" s="2" vm="272">
        <f t="shared" ca="1" si="0"/>
        <v>3087.5</v>
      </c>
      <c r="O2" s="2" vm="273">
        <f t="shared" ca="1" si="0"/>
        <v>3925</v>
      </c>
      <c r="P2" s="2" vm="274">
        <f t="shared" ca="1" si="0"/>
        <v>4400</v>
      </c>
      <c r="Q2" s="2" vm="275">
        <f t="shared" ca="1" si="0"/>
        <v>4950</v>
      </c>
      <c r="R2" s="2" vm="276">
        <f t="shared" ca="1" si="0"/>
        <v>2762.5</v>
      </c>
      <c r="S2" s="2" vm="277">
        <f t="shared" ca="1" si="0"/>
        <v>2495</v>
      </c>
      <c r="T2" s="2" vm="278">
        <f t="shared" ca="1" si="0"/>
        <v>3050</v>
      </c>
      <c r="U2" s="2" vm="279">
        <f t="shared" ca="1" si="0"/>
        <v>1975</v>
      </c>
      <c r="V2" s="2" vm="280">
        <f t="shared" ca="1" si="0"/>
        <v>1850</v>
      </c>
      <c r="W2" s="2" vm="259">
        <f t="shared" ca="1" si="0"/>
        <v>1900</v>
      </c>
      <c r="X2" s="2" vm="281">
        <f t="shared" ca="1" si="0"/>
        <v>1937.5</v>
      </c>
      <c r="Y2" s="2" vm="282">
        <f t="shared" ca="1" si="0"/>
        <v>947.99900000000002</v>
      </c>
      <c r="Z2" s="2" vm="283">
        <f t="shared" ca="1" si="0"/>
        <v>322.31970000000001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19631646000000</v>
      </c>
      <c r="E4" s="2">
        <f>IFERROR(INDEX(E51:E500,MATCH($C$4,$C$51:$C$500,0)),"")</f>
        <v>18998562000000</v>
      </c>
      <c r="H4" s="2">
        <f>IFERROR(SUM(D4:G4)*(4/MAX(1,COUNT(D4:G4))),"")</f>
        <v>77260416000000</v>
      </c>
      <c r="I4" s="2">
        <f t="shared" ref="I4:AA4" si="1">IFERROR(INDEX(I51:I500,MATCH($C$4,$C$51:$C$500,0)),"")</f>
        <v>69394154000000</v>
      </c>
      <c r="J4" s="2">
        <f t="shared" si="1"/>
        <v>66583058000000</v>
      </c>
      <c r="K4" s="2">
        <f t="shared" si="1"/>
        <v>68324770000000</v>
      </c>
      <c r="L4" s="2">
        <f t="shared" si="1"/>
        <v>60880342000000</v>
      </c>
      <c r="M4" s="2">
        <f t="shared" si="1"/>
        <v>55912531000000</v>
      </c>
      <c r="N4" s="2">
        <f t="shared" si="1"/>
        <v>61503370000000</v>
      </c>
      <c r="O4" s="2">
        <f t="shared" si="1"/>
        <v>64690565000000</v>
      </c>
      <c r="P4" s="2">
        <f t="shared" si="1"/>
        <v>60136030000000</v>
      </c>
      <c r="Q4" s="2">
        <f t="shared" si="1"/>
        <v>55049229000000</v>
      </c>
      <c r="R4" s="2">
        <f t="shared" si="1"/>
        <v>49365262000000</v>
      </c>
      <c r="S4" s="2">
        <f t="shared" si="1"/>
        <v>40205877000000</v>
      </c>
      <c r="T4" s="2">
        <f t="shared" si="1"/>
        <v>34840448000000</v>
      </c>
      <c r="U4" s="2">
        <f t="shared" si="1"/>
        <v>28032814000000</v>
      </c>
      <c r="V4" s="2">
        <f t="shared" si="1"/>
        <v>23894991000000</v>
      </c>
      <c r="W4" s="2">
        <f t="shared" si="1"/>
        <v>21729883000000</v>
      </c>
      <c r="X4" s="2">
        <f t="shared" si="1"/>
        <v>20165495000000</v>
      </c>
      <c r="Y4" s="2">
        <f t="shared" si="1"/>
        <v>20473339000000</v>
      </c>
      <c r="Z4" s="2">
        <f t="shared" si="1"/>
        <v>17392402000000</v>
      </c>
      <c r="AA4" s="2">
        <f t="shared" si="1"/>
        <v>15557230000000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3385704000000</v>
      </c>
      <c r="E5" s="2">
        <f>IFERROR(INDEX(E51:E500,MATCH($C$5,$C$51:$C$500,0)),"")</f>
        <v>2752020000000</v>
      </c>
      <c r="H5" s="2">
        <f>IFERROR(SUM(D5:G5)*(4/MAX(1,COUNT(D5:G5))),"")</f>
        <v>12275448000000</v>
      </c>
      <c r="I5" s="2">
        <f t="shared" ref="I5:AA5" si="2">IFERROR(INDEX(I51:I500,MATCH($C$5,$C$51:$C$500,0)),"")</f>
        <v>23583665000000</v>
      </c>
      <c r="J5" s="2">
        <f t="shared" si="2"/>
        <v>22551316000000</v>
      </c>
      <c r="K5" s="2">
        <f t="shared" si="2"/>
        <v>21559964000000</v>
      </c>
      <c r="L5" s="2">
        <f t="shared" si="2"/>
        <v>14594497000000</v>
      </c>
      <c r="M5" s="2">
        <f t="shared" si="2"/>
        <v>11620510000000</v>
      </c>
      <c r="N5" s="2">
        <f t="shared" si="2"/>
        <v>4001412000000</v>
      </c>
      <c r="O5" s="2">
        <f t="shared" si="2"/>
        <v>18192475000000</v>
      </c>
      <c r="P5" s="2">
        <f t="shared" si="2"/>
        <v>14250362000000</v>
      </c>
      <c r="Q5" s="2">
        <f t="shared" si="2"/>
        <v>15403290000000</v>
      </c>
      <c r="R5" s="2">
        <f t="shared" si="2"/>
        <v>12259504000000</v>
      </c>
      <c r="S5" s="2">
        <f t="shared" si="2"/>
        <v>20788596000000</v>
      </c>
      <c r="T5" s="2">
        <f t="shared" si="2"/>
        <v>11867981000000</v>
      </c>
      <c r="U5" s="2">
        <f t="shared" si="2"/>
        <v>6240258000000</v>
      </c>
      <c r="V5" s="2">
        <f t="shared" si="2"/>
        <v>7200391000000</v>
      </c>
      <c r="W5" s="2">
        <f t="shared" si="2"/>
        <v>6007817000000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168230665000000</v>
      </c>
      <c r="E6" s="2">
        <f>IFERROR(INDEX(E51:E500,MATCH($C$6,$C$51:$C$500,0)),"")</f>
        <v>165910858000000</v>
      </c>
      <c r="H6" s="2">
        <f>IFERROR(INDEX(D6:G6,COUNT(D6:G6)),"")</f>
        <v>165910858000000</v>
      </c>
      <c r="I6" s="2">
        <f t="shared" ref="I6:AA6" si="3">IFERROR(INDEX(I51:I500,MATCH($C$6,$C$51:$C$500,0)),"")</f>
        <v>176339368000000</v>
      </c>
      <c r="J6" s="2">
        <f t="shared" si="3"/>
        <v>166548007000000</v>
      </c>
      <c r="K6" s="2">
        <f t="shared" si="3"/>
        <v>154732520000000</v>
      </c>
      <c r="L6" s="2">
        <f t="shared" si="3"/>
        <v>140197662000000</v>
      </c>
      <c r="M6" s="2">
        <f t="shared" si="3"/>
        <v>126519977000000</v>
      </c>
      <c r="N6" s="2">
        <f t="shared" si="3"/>
        <v>112872199000000</v>
      </c>
      <c r="O6" s="2">
        <f t="shared" si="3"/>
        <v>125003948000000</v>
      </c>
      <c r="P6" s="2">
        <f t="shared" si="3"/>
        <v>110373789000000</v>
      </c>
      <c r="Q6" s="2">
        <f t="shared" si="3"/>
        <v>100903304000000</v>
      </c>
      <c r="R6" s="2">
        <f t="shared" si="3"/>
        <v>89254000000000</v>
      </c>
      <c r="S6" s="2">
        <f t="shared" si="3"/>
        <v>78438222000000</v>
      </c>
      <c r="T6" s="2">
        <f t="shared" si="3"/>
        <v>61021308000000</v>
      </c>
      <c r="U6" s="2">
        <f t="shared" si="3"/>
        <v>47683505000000</v>
      </c>
      <c r="V6" s="2">
        <f t="shared" si="3"/>
        <v>43525291000000</v>
      </c>
      <c r="W6" s="2">
        <f t="shared" si="3"/>
        <v>37843024000000</v>
      </c>
      <c r="X6" s="2">
        <f t="shared" si="3"/>
        <v>33149525000000</v>
      </c>
      <c r="Y6" s="2">
        <f t="shared" si="3"/>
        <v>19174522000000</v>
      </c>
      <c r="Z6" s="2">
        <f t="shared" si="3"/>
        <v>15461726000000</v>
      </c>
      <c r="AA6" s="2">
        <f t="shared" si="3"/>
        <v>17247195000000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37.299999999999997</v>
      </c>
      <c r="E7" s="3">
        <f>IFERROR(INDEX(E51:E500,MATCH($C$7,$C$51:$C$500,0))/1000000000,"")</f>
        <v>37.299999999999997</v>
      </c>
      <c r="H7" s="3">
        <f>IFERROR(INDEX(D7:G7,COUNT(D7:G7)),"")</f>
        <v>37.299999999999997</v>
      </c>
      <c r="I7" s="3">
        <f t="shared" ref="I7:AA7" si="4">IFERROR(INDEX(I51:I500,MATCH($C$7,$C$51:$C$500,0))/1000000000,"")</f>
        <v>37.299999999999997</v>
      </c>
      <c r="J7" s="3">
        <f t="shared" si="4"/>
        <v>37.299999999999997</v>
      </c>
      <c r="K7" s="3">
        <f t="shared" si="4"/>
        <v>37.299999999999997</v>
      </c>
      <c r="L7" s="3">
        <f t="shared" si="4"/>
        <v>18.649999999999999</v>
      </c>
      <c r="M7" s="3">
        <f t="shared" si="4"/>
        <v>18.649999999999999</v>
      </c>
      <c r="N7" s="3">
        <f t="shared" si="4"/>
        <v>18.649999999999999</v>
      </c>
      <c r="O7" s="3">
        <f t="shared" si="4"/>
        <v>18.649999999999999</v>
      </c>
      <c r="P7" s="3">
        <f t="shared" si="4"/>
        <v>18.649999999999999</v>
      </c>
      <c r="Q7" s="3">
        <f t="shared" si="4"/>
        <v>18.649999999999999</v>
      </c>
      <c r="R7" s="3">
        <f t="shared" si="4"/>
        <v>18.649999999999999</v>
      </c>
      <c r="S7" s="3">
        <f t="shared" si="4"/>
        <v>18.649999999999999</v>
      </c>
      <c r="T7" s="3">
        <f t="shared" si="4"/>
        <v>18.649999999999999</v>
      </c>
      <c r="U7" s="3">
        <f t="shared" si="4"/>
        <v>18.649999999999999</v>
      </c>
      <c r="V7" s="3">
        <f t="shared" si="4"/>
        <v>18.649999999999999</v>
      </c>
      <c r="W7" s="3">
        <f t="shared" si="4"/>
        <v>18.649999999999999</v>
      </c>
      <c r="X7" s="3">
        <f t="shared" si="4"/>
        <v>18.649999999999999</v>
      </c>
      <c r="Y7" s="3">
        <f t="shared" si="4"/>
        <v>15.27</v>
      </c>
      <c r="Z7" s="3">
        <f t="shared" si="4"/>
        <v>15.27</v>
      </c>
      <c r="AA7" s="3">
        <f t="shared" si="4"/>
        <v>15.27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-47342000000000</v>
      </c>
      <c r="E8" s="2">
        <f>IFERROR(INDEX(E51:E500,MATCH("Free cash flow (Quarter)",$C$51:$C$500,0)),"")</f>
        <v>39945000000000</v>
      </c>
      <c r="H8" s="2">
        <f>IFERROR(INDEX(D8:G8,COUNT(D8:G8)),"")</f>
        <v>39945000000000</v>
      </c>
      <c r="I8" s="2">
        <f t="shared" ref="I8:AA8" si="5">IFERROR(INDEX(I51:I500,MATCH($C$8,$C$51:$C$500,0)),"")</f>
        <v>100187000000000</v>
      </c>
      <c r="J8" s="2">
        <f t="shared" si="5"/>
        <v>-66325000000000</v>
      </c>
      <c r="K8" s="2">
        <f t="shared" si="5"/>
        <v>8038000000000</v>
      </c>
      <c r="L8" s="2">
        <f t="shared" si="5"/>
        <v>17511000000000</v>
      </c>
      <c r="M8" s="2">
        <f t="shared" si="5"/>
        <v>95629000000000</v>
      </c>
      <c r="N8" s="2">
        <f t="shared" si="5"/>
        <v>72980000000000</v>
      </c>
      <c r="O8" s="2">
        <f t="shared" si="5"/>
        <v>-14463000000000</v>
      </c>
      <c r="P8" s="2">
        <f t="shared" si="5"/>
        <v>-6219000000000</v>
      </c>
      <c r="Q8" s="2">
        <f t="shared" si="5"/>
        <v>31678000000000</v>
      </c>
      <c r="R8" s="2">
        <f t="shared" si="5"/>
        <v>13251000000000</v>
      </c>
      <c r="S8" s="2">
        <f t="shared" si="5"/>
        <v>21335000000000</v>
      </c>
      <c r="T8" s="2">
        <f t="shared" si="5"/>
        <v>-1977000000000</v>
      </c>
      <c r="U8" s="2">
        <f t="shared" si="5"/>
        <v>-8486000000000</v>
      </c>
      <c r="V8" s="2">
        <f t="shared" si="5"/>
        <v>8104000000000</v>
      </c>
      <c r="W8" s="2">
        <f t="shared" si="5"/>
        <v>14666000000000</v>
      </c>
      <c r="X8" s="2">
        <f t="shared" si="5"/>
        <v>-14789000000000</v>
      </c>
      <c r="Y8" s="2">
        <f t="shared" si="5"/>
        <v>640000000000</v>
      </c>
      <c r="Z8" s="2">
        <f t="shared" si="5"/>
        <v>-12804000000000</v>
      </c>
      <c r="AA8" s="2">
        <f t="shared" si="5"/>
        <v>-8304000000000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-1269.32</v>
      </c>
      <c r="E9" s="3">
        <f>IFERROR(INDEX(E51:E500,MATCH("Free cash flow per share (Quarter)",$C$51:$C$500,0)),"")</f>
        <v>1070.98</v>
      </c>
      <c r="H9" s="3">
        <f>IFERROR(INDEX(D9:G9,COUNT(D9:G9)),"")</f>
        <v>1070.98</v>
      </c>
      <c r="I9" s="3">
        <f t="shared" ref="I9:AA9" si="6">IFERROR(INDEX(I51:I500,MATCH($C$9,$C$51:$C$500,0)),"")</f>
        <v>2686.18</v>
      </c>
      <c r="J9" s="3">
        <f t="shared" si="6"/>
        <v>-1778.27</v>
      </c>
      <c r="K9" s="3">
        <f t="shared" si="6"/>
        <v>215.51</v>
      </c>
      <c r="L9" s="3">
        <f t="shared" si="6"/>
        <v>939.01</v>
      </c>
      <c r="M9" s="3">
        <f t="shared" si="6"/>
        <v>5127.91</v>
      </c>
      <c r="N9" s="3">
        <f t="shared" si="6"/>
        <v>3913.44</v>
      </c>
      <c r="O9" s="3">
        <f t="shared" si="6"/>
        <v>-775.54</v>
      </c>
      <c r="P9" s="3">
        <f t="shared" si="6"/>
        <v>-333.5</v>
      </c>
      <c r="Q9" s="3">
        <f t="shared" si="6"/>
        <v>1698.69</v>
      </c>
      <c r="R9" s="3">
        <f t="shared" si="6"/>
        <v>710.54</v>
      </c>
      <c r="S9" s="3">
        <f t="shared" si="6"/>
        <v>1144.02</v>
      </c>
      <c r="T9" s="3">
        <f t="shared" si="6"/>
        <v>-105.99</v>
      </c>
      <c r="U9" s="3">
        <f t="shared" si="6"/>
        <v>-455.03</v>
      </c>
      <c r="V9" s="3">
        <f t="shared" si="6"/>
        <v>434.55</v>
      </c>
      <c r="W9" s="3">
        <f t="shared" si="6"/>
        <v>786.43</v>
      </c>
      <c r="X9" s="3">
        <f t="shared" si="6"/>
        <v>-793.03</v>
      </c>
      <c r="Y9" s="3">
        <f t="shared" si="6"/>
        <v>41.93</v>
      </c>
      <c r="Z9" s="3">
        <f t="shared" si="6"/>
        <v>-838.26</v>
      </c>
      <c r="AA9" s="3">
        <f t="shared" si="6"/>
        <v>-543.66999999999996</v>
      </c>
    </row>
    <row r="10" spans="1:27" ht="15.5" x14ac:dyDescent="0.35">
      <c r="C10" t="s">
        <v>18</v>
      </c>
      <c r="D10" s="3">
        <f ca="1">IFERROR(IF(D9=0,"",D2/D9),"")</f>
        <v>-3.0331200957993256</v>
      </c>
      <c r="E10" s="3">
        <f ca="1">IFERROR(IF(E9=0,"",E2/E9),"")</f>
        <v>2.9505686380698051</v>
      </c>
      <c r="I10" s="3">
        <f t="shared" ref="I10:AA10" ca="1" si="7">IFERROR(IF(I9=0,"",I2/I9),"")</f>
        <v>1.6268455576320278</v>
      </c>
      <c r="J10" s="3">
        <f t="shared" ca="1" si="7"/>
        <v>-2.4461977090093181</v>
      </c>
      <c r="K10" s="3">
        <f t="shared" ca="1" si="7"/>
        <v>24.940838012157208</v>
      </c>
      <c r="L10" s="3">
        <f t="shared" ca="1" si="7"/>
        <v>4.9120882631707863</v>
      </c>
      <c r="M10" s="3">
        <f t="shared" ca="1" si="7"/>
        <v>0.65816287727358713</v>
      </c>
      <c r="N10" s="3">
        <f t="shared" ca="1" si="7"/>
        <v>0.78894783106422994</v>
      </c>
      <c r="O10" s="3">
        <f t="shared" ca="1" si="7"/>
        <v>-5.0609897619723032</v>
      </c>
      <c r="P10" s="3">
        <f t="shared" ca="1" si="7"/>
        <v>-13.193403298350825</v>
      </c>
      <c r="Q10" s="3">
        <f t="shared" ca="1" si="7"/>
        <v>2.9140102078660615</v>
      </c>
      <c r="R10" s="3">
        <f t="shared" ca="1" si="7"/>
        <v>3.887888085118361</v>
      </c>
      <c r="S10" s="3">
        <f t="shared" ca="1" si="7"/>
        <v>2.1809059282180381</v>
      </c>
      <c r="T10" s="3">
        <f t="shared" ca="1" si="7"/>
        <v>-28.776299650910463</v>
      </c>
      <c r="U10" s="3">
        <f t="shared" ca="1" si="7"/>
        <v>-4.3403731622090858</v>
      </c>
      <c r="V10" s="3">
        <f t="shared" ca="1" si="7"/>
        <v>4.2572776435392932</v>
      </c>
      <c r="W10" s="3">
        <f t="shared" ca="1" si="7"/>
        <v>2.4159810790534442</v>
      </c>
      <c r="X10" s="3">
        <f t="shared" ca="1" si="7"/>
        <v>-2.443161040565931</v>
      </c>
      <c r="Y10" s="3">
        <f t="shared" ca="1" si="7"/>
        <v>22.609086572859528</v>
      </c>
      <c r="Z10" s="3">
        <f t="shared" ca="1" si="7"/>
        <v>-0.38451041442989048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10435364000000</v>
      </c>
      <c r="E11" s="2">
        <f>IFERROR(INDEX(E51:E500,MATCH($C$11,$C$51:$C$500,0)),"")</f>
        <v>11602746000000</v>
      </c>
      <c r="H11" s="2">
        <f>IFERROR(INDEX(D11:G11,COUNT(D11:G11)),"")</f>
        <v>11602746000000</v>
      </c>
      <c r="I11" s="2">
        <f t="shared" ref="I11:AA11" si="8">IFERROR(INDEX(I51:I500,MATCH($C$11,$C$51:$C$500,0)),"")</f>
        <v>13352065000000</v>
      </c>
      <c r="J11" s="2">
        <f t="shared" si="8"/>
        <v>13709930000000</v>
      </c>
      <c r="K11" s="2">
        <f t="shared" si="8"/>
        <v>11207201000000</v>
      </c>
      <c r="L11" s="2">
        <f t="shared" si="8"/>
        <v>13448092000000</v>
      </c>
      <c r="M11" s="2">
        <f t="shared" si="8"/>
        <v>13683598000000</v>
      </c>
      <c r="N11" s="2">
        <f t="shared" si="8"/>
        <v>17324047000000</v>
      </c>
      <c r="O11" s="2">
        <f t="shared" si="8"/>
        <v>15361703000000</v>
      </c>
      <c r="P11" s="2">
        <f t="shared" si="8"/>
        <v>14043846000000</v>
      </c>
      <c r="Q11" s="2">
        <f t="shared" si="8"/>
        <v>11577664000000</v>
      </c>
      <c r="R11" s="2">
        <f t="shared" si="8"/>
        <v>11167643000000</v>
      </c>
      <c r="S11" s="2">
        <f t="shared" si="8"/>
        <v>12890427000000</v>
      </c>
      <c r="T11" s="2">
        <f t="shared" si="8"/>
        <v>11435686000000</v>
      </c>
      <c r="U11" s="2">
        <f t="shared" si="8"/>
        <v>10089927000000</v>
      </c>
      <c r="V11" s="2">
        <f t="shared" si="8"/>
        <v>7969378000000</v>
      </c>
      <c r="W11" s="2">
        <f t="shared" si="8"/>
        <v>6197731000000</v>
      </c>
      <c r="X11" s="2">
        <f t="shared" si="8"/>
        <v>5480703000000</v>
      </c>
      <c r="Y11" s="2">
        <f t="shared" si="8"/>
        <v>4903316000000</v>
      </c>
      <c r="Z11" s="2">
        <f t="shared" si="8"/>
        <v>4428192000000</v>
      </c>
      <c r="AA11" s="2">
        <f t="shared" si="8"/>
        <v>3259229000000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-1062839000000</v>
      </c>
      <c r="E15" s="2">
        <f>IFERROR(INDEX(E51:E500,MATCH($C$15,$C$51:$C$500,0)),"")</f>
        <v>-1198874000000</v>
      </c>
      <c r="H15" s="2">
        <f>IFERROR(SUM(D15:G15)*(4/MAX(1,COUNT(D15:G15))),"")</f>
        <v>-4523426000000</v>
      </c>
      <c r="I15" s="2">
        <f t="shared" ref="I15:AA15" si="12">IFERROR(INDEX(I51:I500,MATCH($C$15,$C$51:$C$500,0)),"")</f>
        <v>-4286423000000</v>
      </c>
      <c r="J15" s="2">
        <f t="shared" si="12"/>
        <v>-4899694000000</v>
      </c>
      <c r="K15" s="2">
        <f t="shared" si="12"/>
        <v>-4533510000000</v>
      </c>
      <c r="L15" s="2">
        <f t="shared" si="12"/>
        <v>-4204928000000</v>
      </c>
      <c r="M15" s="2">
        <f t="shared" si="12"/>
        <v>-1573936000000</v>
      </c>
      <c r="N15" s="2">
        <f t="shared" si="12"/>
        <v>-1790711000000</v>
      </c>
      <c r="O15" s="2">
        <f t="shared" si="12"/>
        <v>-3860523000000</v>
      </c>
      <c r="P15" s="2">
        <f t="shared" si="12"/>
        <v>-4728952000000</v>
      </c>
      <c r="Q15" s="2">
        <f t="shared" si="12"/>
        <v>-3394795000000</v>
      </c>
      <c r="R15" s="2">
        <f t="shared" si="12"/>
        <v>-2892709000000</v>
      </c>
      <c r="S15" s="2">
        <f t="shared" si="12"/>
        <v>-2325616000000</v>
      </c>
      <c r="T15" s="2">
        <f t="shared" si="12"/>
        <v>-2694931000000</v>
      </c>
      <c r="U15" s="2">
        <f t="shared" si="12"/>
        <v>-2220224000000</v>
      </c>
      <c r="V15" s="2">
        <f t="shared" si="12"/>
        <v>-1851200000000</v>
      </c>
      <c r="W15" s="2">
        <f t="shared" si="12"/>
        <v>-1653090000000</v>
      </c>
      <c r="X15" s="2">
        <f t="shared" si="12"/>
        <v>-1382262000000</v>
      </c>
      <c r="Y15" s="2">
        <f t="shared" si="12"/>
        <v>-957230000000</v>
      </c>
      <c r="Z15" s="2">
        <f t="shared" si="12"/>
        <v>-706480000000</v>
      </c>
      <c r="AA15" s="2">
        <f t="shared" si="12"/>
        <v>-579396000000</v>
      </c>
    </row>
    <row r="16" spans="1:27" ht="15.5" x14ac:dyDescent="0.35">
      <c r="C16" t="s">
        <v>29</v>
      </c>
      <c r="D16" s="2">
        <f>IFERROR(INDEX(D51:D500,MATCH($C$16,$C$51:$C$500,0)),"")</f>
        <v>6186624000000</v>
      </c>
      <c r="E16" s="2">
        <f>IFERROR(INDEX(E51:E500,MATCH($C$16,$C$51:$C$500,0)),"")</f>
        <v>6884658000000</v>
      </c>
      <c r="H16" s="2">
        <f>IFERROR(SUM(D16:G16)*(4/MAX(1,COUNT(D16:G16))),"")</f>
        <v>26142564000000</v>
      </c>
      <c r="I16" s="2">
        <f t="shared" ref="I16:AA16" si="13">IFERROR(INDEX(I51:I500,MATCH($C$16,$C$51:$C$500,0)),"")</f>
        <v>24397463000000</v>
      </c>
      <c r="J16" s="2">
        <f t="shared" si="13"/>
        <v>26569091000000</v>
      </c>
      <c r="K16" s="2">
        <f t="shared" si="13"/>
        <v>25639738000000</v>
      </c>
      <c r="L16" s="2">
        <f t="shared" si="13"/>
        <v>22686708000000</v>
      </c>
      <c r="M16" s="2">
        <f t="shared" si="13"/>
        <v>12550987000000</v>
      </c>
      <c r="N16" s="2">
        <f t="shared" si="13"/>
        <v>5112153000000</v>
      </c>
      <c r="O16" s="2">
        <f t="shared" si="13"/>
        <v>19369106000000</v>
      </c>
      <c r="P16" s="2">
        <f t="shared" si="13"/>
        <v>19820715000000</v>
      </c>
      <c r="Q16" s="2">
        <f t="shared" si="13"/>
        <v>17165387000000</v>
      </c>
      <c r="R16" s="2">
        <f t="shared" si="13"/>
        <v>14302905000000</v>
      </c>
      <c r="S16" s="2">
        <f t="shared" si="13"/>
        <v>11466148000000</v>
      </c>
      <c r="T16" s="2">
        <f t="shared" si="13"/>
        <v>13524310000000</v>
      </c>
      <c r="U16" s="2">
        <f t="shared" si="13"/>
        <v>11278165000000</v>
      </c>
      <c r="V16" s="2">
        <f t="shared" si="13"/>
        <v>8899562000000</v>
      </c>
      <c r="W16" s="2">
        <f t="shared" si="13"/>
        <v>7461308000000</v>
      </c>
      <c r="X16" s="2">
        <f t="shared" si="13"/>
        <v>5485460000000</v>
      </c>
      <c r="Y16" s="2">
        <f t="shared" si="13"/>
        <v>3443949000000</v>
      </c>
      <c r="Z16" s="2">
        <f t="shared" si="13"/>
        <v>1932385000000</v>
      </c>
      <c r="AA16" s="2">
        <f t="shared" si="13"/>
        <v>1481140000000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918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143605000000000</v>
      </c>
      <c r="E20" s="2">
        <f ca="1">IFERROR(E21*E2,"")</f>
        <v>117868000000000</v>
      </c>
      <c r="H20" s="2">
        <f t="shared" ref="H20:AA20" ca="1" si="14">IFERROR(H21*H2,"")</f>
        <v>117868000000000</v>
      </c>
      <c r="I20" s="2">
        <f t="shared" ca="1" si="14"/>
        <v>163001000000000</v>
      </c>
      <c r="J20" s="2">
        <f t="shared" ca="1" si="14"/>
        <v>162255000000000</v>
      </c>
      <c r="K20" s="2">
        <f t="shared" ca="1" si="14"/>
        <v>200487500000000</v>
      </c>
      <c r="L20" s="2">
        <f t="shared" ca="1" si="14"/>
        <v>86023125000000</v>
      </c>
      <c r="M20" s="2">
        <f t="shared" ca="1" si="14"/>
        <v>62943750000000</v>
      </c>
      <c r="N20" s="2">
        <f t="shared" ca="1" si="14"/>
        <v>57581875000000</v>
      </c>
      <c r="O20" s="2">
        <f t="shared" ca="1" si="14"/>
        <v>73201250000000</v>
      </c>
      <c r="P20" s="2">
        <f t="shared" ca="1" si="14"/>
        <v>82060000000000</v>
      </c>
      <c r="Q20" s="2">
        <f t="shared" ca="1" si="14"/>
        <v>92317500000000</v>
      </c>
      <c r="R20" s="2">
        <f t="shared" ca="1" si="14"/>
        <v>51520625000000</v>
      </c>
      <c r="S20" s="2">
        <f t="shared" ca="1" si="14"/>
        <v>46531750000000</v>
      </c>
      <c r="T20" s="2">
        <f t="shared" ca="1" si="14"/>
        <v>56882500000000</v>
      </c>
      <c r="U20" s="2">
        <f t="shared" ca="1" si="14"/>
        <v>36833750000000</v>
      </c>
      <c r="V20" s="2">
        <f t="shared" ca="1" si="14"/>
        <v>34502500000000</v>
      </c>
      <c r="W20" s="2">
        <f t="shared" ca="1" si="14"/>
        <v>35435000000000</v>
      </c>
      <c r="X20" s="2">
        <f t="shared" ca="1" si="14"/>
        <v>36134375000000</v>
      </c>
      <c r="Y20" s="2">
        <f t="shared" ca="1" si="14"/>
        <v>14475944730000</v>
      </c>
      <c r="Z20" s="2">
        <f t="shared" ca="1" si="14"/>
        <v>4921821819000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37300000000</v>
      </c>
      <c r="E21" s="2">
        <f>IFERROR(INDEX(E51:E500,MATCH($C$7,$C$51:$C$500,0)),"")</f>
        <v>37300000000</v>
      </c>
      <c r="H21" s="2">
        <f>IFERROR(INDEX(D21:G21,COUNT(D21:G21)),"")</f>
        <v>37300000000</v>
      </c>
      <c r="I21" s="2">
        <f t="shared" ref="I21:AA21" si="15">IFERROR(INDEX(I51:I500,MATCH($C$7,$C$51:$C$500,0)),"")</f>
        <v>37300000000</v>
      </c>
      <c r="J21" s="2">
        <f t="shared" si="15"/>
        <v>37300000000</v>
      </c>
      <c r="K21" s="2">
        <f t="shared" si="15"/>
        <v>37300000000</v>
      </c>
      <c r="L21" s="2">
        <f t="shared" si="15"/>
        <v>18650000000</v>
      </c>
      <c r="M21" s="2">
        <f t="shared" si="15"/>
        <v>18650000000</v>
      </c>
      <c r="N21" s="2">
        <f t="shared" si="15"/>
        <v>18650000000</v>
      </c>
      <c r="O21" s="2">
        <f t="shared" si="15"/>
        <v>18650000000</v>
      </c>
      <c r="P21" s="2">
        <f t="shared" si="15"/>
        <v>18650000000</v>
      </c>
      <c r="Q21" s="2">
        <f t="shared" si="15"/>
        <v>18650000000</v>
      </c>
      <c r="R21" s="2">
        <f t="shared" si="15"/>
        <v>18650000000</v>
      </c>
      <c r="S21" s="2">
        <f t="shared" si="15"/>
        <v>18650000000</v>
      </c>
      <c r="T21" s="2">
        <f t="shared" si="15"/>
        <v>18650000000</v>
      </c>
      <c r="U21" s="2">
        <f t="shared" si="15"/>
        <v>18650000000</v>
      </c>
      <c r="V21" s="2">
        <f t="shared" si="15"/>
        <v>18650000000</v>
      </c>
      <c r="W21" s="2">
        <f t="shared" si="15"/>
        <v>18650000000</v>
      </c>
      <c r="X21" s="2">
        <f t="shared" si="15"/>
        <v>18650000000</v>
      </c>
      <c r="Y21" s="2">
        <f t="shared" si="15"/>
        <v>15270000000</v>
      </c>
      <c r="Z21" s="2">
        <f t="shared" si="15"/>
        <v>15270000000</v>
      </c>
      <c r="AA21" s="2">
        <f t="shared" si="15"/>
        <v>15270000000</v>
      </c>
    </row>
    <row r="23" spans="1:27" ht="15.5" x14ac:dyDescent="0.35">
      <c r="B23" t="s">
        <v>54</v>
      </c>
      <c r="C23" t="s">
        <v>55</v>
      </c>
      <c r="D23" s="3">
        <f>IFERROR(D5/D6*100,"")</f>
        <v>2.0125367750285004</v>
      </c>
      <c r="E23" s="3">
        <f>IFERROR(E5/E6*100,"")</f>
        <v>1.65873411371304</v>
      </c>
      <c r="H23" s="3">
        <f t="shared" ref="H23:AA23" si="16">IFERROR(H5/H6*100,"")</f>
        <v>7.3988213598413193</v>
      </c>
      <c r="I23" s="3">
        <f t="shared" si="16"/>
        <v>13.374021506076851</v>
      </c>
      <c r="J23" s="3">
        <f t="shared" si="16"/>
        <v>13.540429817331889</v>
      </c>
      <c r="K23" s="3">
        <f t="shared" si="16"/>
        <v>13.933699263735896</v>
      </c>
      <c r="L23" s="3">
        <f t="shared" si="16"/>
        <v>10.409943212890385</v>
      </c>
      <c r="M23" s="3">
        <f t="shared" si="16"/>
        <v>9.1847234528030306</v>
      </c>
      <c r="N23" s="3">
        <f t="shared" si="16"/>
        <v>3.545081991359095</v>
      </c>
      <c r="O23" s="3">
        <f t="shared" si="16"/>
        <v>14.553520341613529</v>
      </c>
      <c r="P23" s="3">
        <f t="shared" si="16"/>
        <v>12.91100190462792</v>
      </c>
      <c r="Q23" s="3">
        <f t="shared" si="16"/>
        <v>15.26539705776136</v>
      </c>
      <c r="R23" s="3">
        <f t="shared" si="16"/>
        <v>13.735523337889619</v>
      </c>
      <c r="S23" s="3">
        <f t="shared" si="16"/>
        <v>26.503145367063524</v>
      </c>
      <c r="T23" s="3">
        <f t="shared" si="16"/>
        <v>19.448912828941651</v>
      </c>
      <c r="U23" s="3">
        <f t="shared" si="16"/>
        <v>13.086827404990467</v>
      </c>
      <c r="V23" s="3">
        <f t="shared" si="16"/>
        <v>16.543004847457539</v>
      </c>
      <c r="W23" s="3">
        <f t="shared" si="16"/>
        <v>15.875626112754626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-0.31530625319363326</v>
      </c>
      <c r="E24" s="4">
        <f>IFERROR(_xlfn.RRI(5,J23,E23),"")</f>
        <v>-0.34290393687121068</v>
      </c>
      <c r="H24" s="4">
        <f t="shared" ref="H24:AA24" si="17">IFERROR(_xlfn.RRI(5,M23,H23),"")</f>
        <v>-4.2322483763500784E-2</v>
      </c>
      <c r="I24" s="4">
        <f t="shared" si="17"/>
        <v>0.30414880159441515</v>
      </c>
      <c r="J24" s="4">
        <f t="shared" si="17"/>
        <v>-1.4326958414415447E-2</v>
      </c>
      <c r="K24" s="4">
        <f t="shared" si="17"/>
        <v>1.5362915648901465E-2</v>
      </c>
      <c r="L24" s="4">
        <f t="shared" si="17"/>
        <v>-7.3707705981674088E-2</v>
      </c>
      <c r="M24" s="4">
        <f t="shared" si="17"/>
        <v>-7.7334727872064635E-2</v>
      </c>
      <c r="N24" s="4">
        <f t="shared" si="17"/>
        <v>-0.33124695406900928</v>
      </c>
      <c r="O24" s="4">
        <f t="shared" si="17"/>
        <v>-5.634217505152328E-2</v>
      </c>
      <c r="P24" s="4">
        <f t="shared" si="17"/>
        <v>-2.7016188406350228E-3</v>
      </c>
      <c r="Q24" s="4">
        <f t="shared" si="17"/>
        <v>-1.5946429219418135E-2</v>
      </c>
      <c r="R24" s="4">
        <f t="shared" si="17"/>
        <v>-2.8544593163210452E-2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537.32000000000005</v>
      </c>
      <c r="J25" s="3">
        <f t="shared" si="18"/>
        <v>575.47</v>
      </c>
      <c r="K25" s="3">
        <f t="shared" si="18"/>
        <v>560.62</v>
      </c>
      <c r="L25" s="3">
        <f t="shared" si="18"/>
        <v>981.95</v>
      </c>
      <c r="M25" s="3">
        <f t="shared" si="18"/>
        <v>584.41</v>
      </c>
      <c r="N25" s="3">
        <f t="shared" si="18"/>
        <v>175.91</v>
      </c>
      <c r="O25" s="3">
        <f t="shared" si="18"/>
        <v>824.96</v>
      </c>
      <c r="P25" s="3">
        <f t="shared" si="18"/>
        <v>805.16</v>
      </c>
      <c r="Q25" s="3">
        <f t="shared" si="18"/>
        <v>730.16</v>
      </c>
      <c r="R25" s="3">
        <f t="shared" si="18"/>
        <v>608.02</v>
      </c>
      <c r="S25" s="3">
        <f t="shared" si="18"/>
        <v>486.18</v>
      </c>
      <c r="T25" s="3">
        <f t="shared" si="18"/>
        <v>578.20000000000005</v>
      </c>
      <c r="U25" s="3">
        <f t="shared" si="18"/>
        <v>485.52</v>
      </c>
      <c r="V25" s="3">
        <f t="shared" si="18"/>
        <v>377.84</v>
      </c>
      <c r="W25" s="3">
        <f t="shared" si="18"/>
        <v>312.39999999999998</v>
      </c>
      <c r="X25" s="3">
        <f t="shared" si="18"/>
        <v>220.03</v>
      </c>
      <c r="Y25" s="3">
        <f t="shared" si="18"/>
        <v>162.81</v>
      </c>
      <c r="Z25" s="3">
        <f t="shared" si="18"/>
        <v>80.260000000000005</v>
      </c>
      <c r="AA25" s="3">
        <f t="shared" si="18"/>
        <v>59.04</v>
      </c>
    </row>
    <row r="26" spans="1:27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0.25022591116511994</v>
      </c>
      <c r="J26" s="4">
        <f t="shared" si="19"/>
        <v>-6.9496610664745773E-2</v>
      </c>
      <c r="K26" s="4">
        <f t="shared" si="19"/>
        <v>-6.9840814479036339E-2</v>
      </c>
      <c r="L26" s="4">
        <f t="shared" si="19"/>
        <v>6.1046134172804134E-2</v>
      </c>
      <c r="M26" s="4">
        <f t="shared" si="19"/>
        <v>-7.889708542718421E-3</v>
      </c>
      <c r="N26" s="4">
        <f t="shared" si="19"/>
        <v>-0.18398397441859238</v>
      </c>
      <c r="O26" s="4">
        <f t="shared" si="19"/>
        <v>7.367035199598071E-2</v>
      </c>
      <c r="P26" s="4">
        <f t="shared" si="19"/>
        <v>0.10645820415945262</v>
      </c>
      <c r="Q26" s="4">
        <f t="shared" si="19"/>
        <v>0.14083285761938846</v>
      </c>
      <c r="R26" s="4">
        <f t="shared" si="19"/>
        <v>0.14246095898919253</v>
      </c>
      <c r="S26" s="4">
        <f t="shared" si="19"/>
        <v>0.1718257527829703</v>
      </c>
      <c r="T26" s="4">
        <f t="shared" si="19"/>
        <v>0.28848510432706642</v>
      </c>
      <c r="U26" s="4">
        <f t="shared" si="19"/>
        <v>0.43331482812523858</v>
      </c>
      <c r="V26" s="4">
        <f t="shared" si="19"/>
        <v>0.44954705106914328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526.3175871313673</v>
      </c>
      <c r="E27" s="3">
        <f>IFERROR(E4/E21,"")</f>
        <v>509.34482573726541</v>
      </c>
      <c r="H27" s="3">
        <f t="shared" ref="H27:AA27" si="20">IFERROR(H4/H21,"")</f>
        <v>2071.3248257372652</v>
      </c>
      <c r="I27" s="3">
        <f t="shared" si="20"/>
        <v>1860.4330831099196</v>
      </c>
      <c r="J27" s="3">
        <f t="shared" si="20"/>
        <v>1785.0685790884718</v>
      </c>
      <c r="K27" s="3">
        <f t="shared" si="20"/>
        <v>1831.7632707774799</v>
      </c>
      <c r="L27" s="3">
        <f t="shared" si="20"/>
        <v>3264.3615013404824</v>
      </c>
      <c r="M27" s="3">
        <f t="shared" si="20"/>
        <v>2997.9909383378017</v>
      </c>
      <c r="N27" s="3">
        <f t="shared" si="20"/>
        <v>3297.7678284182307</v>
      </c>
      <c r="O27" s="3">
        <f t="shared" si="20"/>
        <v>3468.6630026809653</v>
      </c>
      <c r="P27" s="3">
        <f t="shared" si="20"/>
        <v>3224.4520107238604</v>
      </c>
      <c r="Q27" s="3">
        <f t="shared" si="20"/>
        <v>2951.701286863271</v>
      </c>
      <c r="R27" s="3">
        <f t="shared" si="20"/>
        <v>2646.9309383378018</v>
      </c>
      <c r="S27" s="3">
        <f t="shared" si="20"/>
        <v>2155.8110991957105</v>
      </c>
      <c r="T27" s="3">
        <f t="shared" si="20"/>
        <v>1868.1205361930295</v>
      </c>
      <c r="U27" s="3">
        <f t="shared" si="20"/>
        <v>1503.099946380697</v>
      </c>
      <c r="V27" s="3">
        <f t="shared" si="20"/>
        <v>1281.2327613941018</v>
      </c>
      <c r="W27" s="3">
        <f t="shared" si="20"/>
        <v>1165.1411796246648</v>
      </c>
      <c r="X27" s="3">
        <f t="shared" si="20"/>
        <v>1081.2597855227882</v>
      </c>
      <c r="Y27" s="3">
        <f t="shared" si="20"/>
        <v>1340.7556647020301</v>
      </c>
      <c r="Z27" s="3">
        <f t="shared" si="20"/>
        <v>1138.9916175507531</v>
      </c>
      <c r="AA27" s="3">
        <f t="shared" si="20"/>
        <v>1018.8100851342501</v>
      </c>
    </row>
    <row r="28" spans="1:27" ht="15.5" x14ac:dyDescent="0.35">
      <c r="C28" t="s">
        <v>61</v>
      </c>
      <c r="D28" s="4">
        <f>IFERROR(_xlfn.RRI(5,I27,D27),"")</f>
        <v>-0.22316861068111304</v>
      </c>
      <c r="E28" s="4">
        <f>IFERROR(_xlfn.RRI(5,J27,E27),"")</f>
        <v>-0.22183552815130858</v>
      </c>
      <c r="H28" s="4">
        <f t="shared" ref="H28:AA28" si="21">IFERROR(_xlfn.RRI(5,M27,H27),"")</f>
        <v>-7.1282607350772964E-2</v>
      </c>
      <c r="I28" s="4">
        <f t="shared" si="21"/>
        <v>-0.10817673959459762</v>
      </c>
      <c r="J28" s="4">
        <f t="shared" si="21"/>
        <v>-0.12441450280549871</v>
      </c>
      <c r="K28" s="4">
        <f t="shared" si="21"/>
        <v>-0.10693578871113885</v>
      </c>
      <c r="L28" s="4">
        <f t="shared" si="21"/>
        <v>2.0340601611730014E-2</v>
      </c>
      <c r="M28" s="4">
        <f t="shared" si="21"/>
        <v>2.5221112612958674E-2</v>
      </c>
      <c r="N28" s="4">
        <f t="shared" si="21"/>
        <v>8.873422307437262E-2</v>
      </c>
      <c r="O28" s="4">
        <f t="shared" si="21"/>
        <v>0.13175244834581545</v>
      </c>
      <c r="P28" s="4">
        <f t="shared" si="21"/>
        <v>0.16491332141870396</v>
      </c>
      <c r="Q28" s="4">
        <f t="shared" si="21"/>
        <v>0.18165003970769789</v>
      </c>
      <c r="R28" s="4">
        <f t="shared" si="21"/>
        <v>0.17834594511634316</v>
      </c>
      <c r="S28" s="4">
        <f t="shared" si="21"/>
        <v>0.14798478082961952</v>
      </c>
      <c r="T28" s="4">
        <f t="shared" si="21"/>
        <v>6.8589865016159379E-2</v>
      </c>
      <c r="U28" s="4">
        <f t="shared" si="21"/>
        <v>5.7044975691122213E-2</v>
      </c>
      <c r="V28" s="4">
        <f t="shared" si="21"/>
        <v>4.6904242983310196E-2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 t="str">
        <f t="shared" ref="H29:AA29" si="22">IFERROR(((H25-I25)/I25)*100%,"")</f>
        <v/>
      </c>
      <c r="I29" s="4">
        <f t="shared" si="22"/>
        <v>-6.6293638243522648E-2</v>
      </c>
      <c r="J29" s="4">
        <f t="shared" si="22"/>
        <v>2.64885305554565E-2</v>
      </c>
      <c r="K29" s="4">
        <f t="shared" si="22"/>
        <v>-0.42907480014257349</v>
      </c>
      <c r="L29" s="4">
        <f t="shared" si="22"/>
        <v>0.68024161119761828</v>
      </c>
      <c r="M29" s="4">
        <f t="shared" si="22"/>
        <v>2.322210221135808</v>
      </c>
      <c r="N29" s="4">
        <f t="shared" si="22"/>
        <v>-0.78676541892940266</v>
      </c>
      <c r="O29" s="4">
        <f t="shared" si="22"/>
        <v>2.4591385563117976E-2</v>
      </c>
      <c r="P29" s="4">
        <f t="shared" si="22"/>
        <v>0.10271721266571711</v>
      </c>
      <c r="Q29" s="4">
        <f t="shared" si="22"/>
        <v>0.20088154994901483</v>
      </c>
      <c r="R29" s="4">
        <f t="shared" si="22"/>
        <v>0.2506067711547163</v>
      </c>
      <c r="S29" s="4">
        <f t="shared" si="22"/>
        <v>-0.15914908336215847</v>
      </c>
      <c r="T29" s="4">
        <f t="shared" si="22"/>
        <v>0.19088811995386404</v>
      </c>
      <c r="U29" s="4">
        <f t="shared" si="22"/>
        <v>0.28498835485919971</v>
      </c>
      <c r="V29" s="4">
        <f t="shared" si="22"/>
        <v>0.20947503201024328</v>
      </c>
      <c r="W29" s="4">
        <f t="shared" si="22"/>
        <v>0.41980639003772202</v>
      </c>
      <c r="X29" s="4">
        <f t="shared" si="22"/>
        <v>0.35145261347583073</v>
      </c>
      <c r="Y29" s="4">
        <f t="shared" si="22"/>
        <v>1.0285322701221031</v>
      </c>
      <c r="Z29" s="4">
        <f t="shared" si="22"/>
        <v>0.35941734417344184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0.11335626341089179</v>
      </c>
      <c r="I30" s="4">
        <f t="shared" si="23"/>
        <v>4.2219388601827272E-2</v>
      </c>
      <c r="J30" s="4">
        <f t="shared" si="23"/>
        <v>-2.5491662833259474E-2</v>
      </c>
      <c r="K30" s="4">
        <f t="shared" si="23"/>
        <v>-0.43886016606148498</v>
      </c>
      <c r="L30" s="4">
        <f t="shared" si="23"/>
        <v>8.8849689168962756E-2</v>
      </c>
      <c r="M30" s="4">
        <f t="shared" si="23"/>
        <v>-9.0902970032373839E-2</v>
      </c>
      <c r="N30" s="4">
        <f t="shared" si="23"/>
        <v>-4.9268312929404777E-2</v>
      </c>
      <c r="O30" s="4">
        <f t="shared" si="23"/>
        <v>7.5737207793730416E-2</v>
      </c>
      <c r="P30" s="4">
        <f t="shared" si="23"/>
        <v>9.240458208778897E-2</v>
      </c>
      <c r="Q30" s="4">
        <f t="shared" si="23"/>
        <v>0.11514102771296951</v>
      </c>
      <c r="R30" s="4">
        <f t="shared" si="23"/>
        <v>0.2278120932419905</v>
      </c>
      <c r="S30" s="4">
        <f t="shared" si="23"/>
        <v>0.15400000022961824</v>
      </c>
      <c r="T30" s="4">
        <f t="shared" si="23"/>
        <v>0.24284518849944925</v>
      </c>
      <c r="U30" s="4">
        <f t="shared" si="23"/>
        <v>0.17316696206330448</v>
      </c>
      <c r="V30" s="4">
        <f t="shared" si="23"/>
        <v>9.9637351936041244E-2</v>
      </c>
      <c r="W30" s="4">
        <f t="shared" si="23"/>
        <v>7.7577465864338988E-2</v>
      </c>
      <c r="X30" s="4">
        <f t="shared" si="23"/>
        <v>-0.19354449584735661</v>
      </c>
      <c r="Y30" s="4">
        <f t="shared" si="23"/>
        <v>0.17714269713867015</v>
      </c>
      <c r="Z30" s="4">
        <f t="shared" si="23"/>
        <v>0.11796264502099665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4393.4399999999996</v>
      </c>
      <c r="E32" s="3">
        <f>IFERROR(INDEX(E51:E500,MATCH($A$32,$C$51:$C$500,0)),"")</f>
        <v>4326.87</v>
      </c>
      <c r="H32" s="3">
        <f>IFERROR(INDEX(D32:G32,COUNT(D32:G32)),"")</f>
        <v>4326.87</v>
      </c>
      <c r="I32" s="3">
        <f t="shared" ref="I32:AA32" si="24">IFERROR(INDEX(I51:I500,MATCH($C$32,$C$51:$C$500,0)),"")</f>
        <v>4604.3599999999997</v>
      </c>
      <c r="J32" s="3">
        <f t="shared" si="24"/>
        <v>4345.3900000000003</v>
      </c>
      <c r="K32" s="3">
        <f t="shared" si="24"/>
        <v>4025.25</v>
      </c>
      <c r="L32" s="3">
        <f t="shared" si="24"/>
        <v>7282.87</v>
      </c>
      <c r="M32" s="3">
        <f t="shared" si="24"/>
        <v>6635.24</v>
      </c>
      <c r="N32" s="3">
        <f t="shared" si="24"/>
        <v>5908.87</v>
      </c>
      <c r="O32" s="3">
        <f t="shared" si="24"/>
        <v>6569.67</v>
      </c>
      <c r="P32" s="3">
        <f t="shared" si="24"/>
        <v>5795.42</v>
      </c>
      <c r="Q32" s="3">
        <f t="shared" si="24"/>
        <v>5286.83</v>
      </c>
      <c r="R32" s="3">
        <f t="shared" si="24"/>
        <v>4673.6499999999996</v>
      </c>
      <c r="S32" s="3">
        <f t="shared" si="24"/>
        <v>4097.6000000000004</v>
      </c>
      <c r="T32" s="3">
        <f t="shared" si="24"/>
        <v>3167.62</v>
      </c>
      <c r="U32" s="3">
        <f t="shared" si="24"/>
        <v>2552.48</v>
      </c>
      <c r="V32" s="3">
        <f t="shared" si="24"/>
        <v>2331.16</v>
      </c>
      <c r="W32" s="3">
        <f t="shared" si="24"/>
        <v>2023.37</v>
      </c>
      <c r="X32" s="3">
        <f t="shared" si="24"/>
        <v>1775.98</v>
      </c>
      <c r="Y32" s="3">
        <f t="shared" si="24"/>
        <v>1253.3499999999999</v>
      </c>
      <c r="Z32" s="3">
        <f t="shared" si="24"/>
        <v>1010.29</v>
      </c>
      <c r="AA32" s="3">
        <f t="shared" si="24"/>
        <v>1127.3800000000001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0.72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AA33" si="25">IFERROR(INDEX(I51:I500,MATCH($C$33,$C$51:$C$500,0)),"")</f>
        <v>0.95</v>
      </c>
      <c r="J33" s="3">
        <f t="shared" si="25"/>
        <v>1</v>
      </c>
      <c r="K33" s="3">
        <f t="shared" si="25"/>
        <v>1.34</v>
      </c>
      <c r="L33" s="3">
        <f t="shared" si="25"/>
        <v>1.27</v>
      </c>
      <c r="M33" s="3">
        <f t="shared" si="25"/>
        <v>1.02</v>
      </c>
      <c r="N33" s="3">
        <f t="shared" si="25"/>
        <v>1.05</v>
      </c>
      <c r="O33" s="3">
        <f t="shared" si="25"/>
        <v>1.19</v>
      </c>
      <c r="P33" s="3">
        <f t="shared" si="25"/>
        <v>1.52</v>
      </c>
      <c r="Q33" s="3">
        <f t="shared" si="25"/>
        <v>1.87</v>
      </c>
      <c r="R33" s="3">
        <f t="shared" si="25"/>
        <v>1.18</v>
      </c>
      <c r="S33" s="3">
        <f t="shared" si="25"/>
        <v>1.22</v>
      </c>
      <c r="T33" s="3">
        <f t="shared" si="25"/>
        <v>1.93</v>
      </c>
      <c r="U33" s="3">
        <f t="shared" si="25"/>
        <v>1.55</v>
      </c>
      <c r="V33" s="3">
        <f t="shared" si="25"/>
        <v>1.59</v>
      </c>
      <c r="W33" s="3">
        <f t="shared" si="25"/>
        <v>1.88</v>
      </c>
      <c r="X33" s="3">
        <f t="shared" si="25"/>
        <v>2.1800000000000002</v>
      </c>
      <c r="Y33" s="3">
        <f t="shared" si="25"/>
        <v>1.5</v>
      </c>
      <c r="Z33" s="3">
        <f t="shared" si="25"/>
        <v>0.64</v>
      </c>
      <c r="AA33" s="3">
        <f t="shared" si="25"/>
        <v>1.66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23.13</v>
      </c>
      <c r="E34" s="3">
        <f>IFERROR(INDEX(E51:E500,MATCH($A$34,$C$51:$C$500,0)),"")</f>
        <v>24.77</v>
      </c>
      <c r="H34" s="3">
        <f>IFERROR(INDEX(D34:G34,COUNT(D34:G34)),"")</f>
        <v>24.77</v>
      </c>
      <c r="I34" s="3">
        <f t="shared" ref="I34:AA34" si="26">IFERROR(INDEX(I51:I500,MATCH($C$34,$C$51:$C$500,0)),"")</f>
        <v>8.1300000000000008</v>
      </c>
      <c r="J34" s="3">
        <f t="shared" si="26"/>
        <v>7.56</v>
      </c>
      <c r="K34" s="3">
        <f t="shared" si="26"/>
        <v>9.59</v>
      </c>
      <c r="L34" s="3">
        <f t="shared" si="26"/>
        <v>9.39</v>
      </c>
      <c r="M34" s="3">
        <f t="shared" si="26"/>
        <v>11.55</v>
      </c>
      <c r="N34" s="3">
        <f t="shared" si="26"/>
        <v>35.1</v>
      </c>
      <c r="O34" s="3">
        <f t="shared" si="26"/>
        <v>9.52</v>
      </c>
      <c r="P34" s="3">
        <f t="shared" si="26"/>
        <v>10.93</v>
      </c>
      <c r="Q34" s="3">
        <f t="shared" si="26"/>
        <v>13.56</v>
      </c>
      <c r="R34" s="3">
        <f t="shared" si="26"/>
        <v>9.09</v>
      </c>
      <c r="S34" s="3">
        <f t="shared" si="26"/>
        <v>10.26</v>
      </c>
      <c r="T34" s="3">
        <f t="shared" si="26"/>
        <v>10.55</v>
      </c>
      <c r="U34" s="3">
        <f t="shared" si="26"/>
        <v>8.14</v>
      </c>
      <c r="V34" s="3">
        <f t="shared" si="26"/>
        <v>9.7899999999999991</v>
      </c>
      <c r="W34" s="3">
        <f t="shared" si="26"/>
        <v>12.16</v>
      </c>
      <c r="X34" s="3">
        <f t="shared" si="26"/>
        <v>17.61</v>
      </c>
      <c r="Y34" s="3">
        <f t="shared" si="26"/>
        <v>11.53</v>
      </c>
      <c r="Z34" s="3">
        <f t="shared" si="26"/>
        <v>8.0399999999999991</v>
      </c>
      <c r="AA34" s="3">
        <f t="shared" si="26"/>
        <v>31.64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</v>
      </c>
      <c r="E35" s="3">
        <f>IFERROR(INDEX(E51:E500,MATCH($A$35,$C$51:$C$500,0)),"")</f>
        <v>7.38</v>
      </c>
      <c r="H35" s="3">
        <f>IFERROR(INDEX(D35:G35,COUNT(D35:G35)),"")</f>
        <v>7.38</v>
      </c>
      <c r="I35" s="3">
        <f t="shared" ref="I35:AA35" si="27">IFERROR(INDEX(I51:I500,MATCH($C$35,$C$51:$C$500,0)),"")</f>
        <v>2.35</v>
      </c>
      <c r="J35" s="3">
        <f t="shared" si="27"/>
        <v>2.44</v>
      </c>
      <c r="K35" s="3">
        <f t="shared" si="27"/>
        <v>2.93</v>
      </c>
      <c r="L35" s="3">
        <f t="shared" si="27"/>
        <v>2.83</v>
      </c>
      <c r="M35" s="3">
        <f t="shared" si="27"/>
        <v>2.25</v>
      </c>
      <c r="N35" s="3">
        <f t="shared" si="27"/>
        <v>1.87</v>
      </c>
      <c r="O35" s="3">
        <f t="shared" si="27"/>
        <v>2.2599999999999998</v>
      </c>
      <c r="P35" s="3">
        <f t="shared" si="27"/>
        <v>2.73</v>
      </c>
      <c r="Q35" s="3">
        <f t="shared" si="27"/>
        <v>3.35</v>
      </c>
      <c r="R35" s="3">
        <f t="shared" si="27"/>
        <v>2.09</v>
      </c>
      <c r="S35" s="3">
        <f t="shared" si="27"/>
        <v>2.31</v>
      </c>
      <c r="T35" s="3">
        <f t="shared" si="27"/>
        <v>3.27</v>
      </c>
      <c r="U35" s="3">
        <f t="shared" si="27"/>
        <v>2.63</v>
      </c>
      <c r="V35" s="3">
        <f t="shared" si="27"/>
        <v>2.89</v>
      </c>
      <c r="W35" s="3">
        <f t="shared" si="27"/>
        <v>3.26</v>
      </c>
      <c r="X35" s="3">
        <f t="shared" si="27"/>
        <v>3.58</v>
      </c>
      <c r="Y35" s="3">
        <f t="shared" si="27"/>
        <v>1.4</v>
      </c>
      <c r="Z35" s="3">
        <f t="shared" si="27"/>
        <v>0.56999999999999995</v>
      </c>
      <c r="AA35" s="3">
        <f t="shared" si="27"/>
        <v>1.83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918</v>
      </c>
    </row>
    <row r="51" spans="2:27" ht="15.5" x14ac:dyDescent="0.35">
      <c r="B51" t="s">
        <v>84</v>
      </c>
      <c r="C51" t="s">
        <v>6</v>
      </c>
      <c r="D51" s="5">
        <v>19631646000000</v>
      </c>
      <c r="E51" s="5">
        <v>18998562000000</v>
      </c>
      <c r="F51" s="5">
        <v>18227448000000</v>
      </c>
      <c r="G51" s="5">
        <v>17552684000000</v>
      </c>
      <c r="I51" s="5">
        <v>69394154000000</v>
      </c>
      <c r="J51" s="5">
        <v>66583058000000</v>
      </c>
      <c r="K51" s="5">
        <v>68324770000000</v>
      </c>
      <c r="L51" s="5">
        <v>60880342000000</v>
      </c>
      <c r="M51" s="5">
        <v>55912531000000</v>
      </c>
      <c r="N51" s="5">
        <v>61503370000000</v>
      </c>
      <c r="O51" s="5">
        <v>64690565000000</v>
      </c>
      <c r="P51" s="5">
        <v>60136030000000</v>
      </c>
      <c r="Q51" s="5">
        <v>55049229000000</v>
      </c>
      <c r="R51" s="5">
        <v>49365262000000</v>
      </c>
      <c r="S51" s="5">
        <v>40205877000000</v>
      </c>
      <c r="T51" s="5">
        <v>34840448000000</v>
      </c>
      <c r="U51" s="5">
        <v>28032814000000</v>
      </c>
      <c r="V51" s="5">
        <v>23894991000000</v>
      </c>
      <c r="W51" s="5">
        <v>21729883000000</v>
      </c>
      <c r="X51" s="5">
        <v>20165495000000</v>
      </c>
      <c r="Y51" s="5">
        <v>20473339000000</v>
      </c>
      <c r="Z51" s="5">
        <v>17392402000000</v>
      </c>
      <c r="AA51" s="2">
        <v>15557230000000</v>
      </c>
    </row>
    <row r="52" spans="2:27" ht="15.5" x14ac:dyDescent="0.35">
      <c r="C52" t="s">
        <v>1010</v>
      </c>
      <c r="D52" s="5">
        <v>19631646000000</v>
      </c>
      <c r="E52" s="5">
        <v>18998562000000</v>
      </c>
      <c r="F52" s="5">
        <v>18227448000000</v>
      </c>
      <c r="G52" s="5">
        <v>17552684000000</v>
      </c>
      <c r="I52" s="5">
        <v>69394154000000</v>
      </c>
      <c r="J52" s="5">
        <v>66583110000000</v>
      </c>
      <c r="K52" s="5">
        <v>61471696000000</v>
      </c>
      <c r="L52" s="5">
        <v>54658681000000</v>
      </c>
      <c r="M52" s="5">
        <v>50025887000000</v>
      </c>
      <c r="N52" s="5">
        <v>56172871000000</v>
      </c>
      <c r="O52" s="5">
        <v>58532373000000</v>
      </c>
      <c r="P52" s="5">
        <v>54138613000000</v>
      </c>
      <c r="Q52" s="5">
        <v>48177849000000</v>
      </c>
      <c r="R52" s="5">
        <v>43768439000000</v>
      </c>
      <c r="S52" s="5">
        <v>36895081000000</v>
      </c>
      <c r="T52" s="5">
        <v>33364942000000</v>
      </c>
      <c r="U52" s="5">
        <v>26450708000000</v>
      </c>
      <c r="V52" s="5">
        <v>22704515000000</v>
      </c>
      <c r="W52" s="5">
        <v>20691796000000</v>
      </c>
      <c r="X52" s="5">
        <v>18837397000000</v>
      </c>
      <c r="Y52" s="5">
        <v>18878575000000</v>
      </c>
      <c r="Z52" s="5">
        <v>16103368000000</v>
      </c>
      <c r="AA52" s="2">
        <v>14455271000000</v>
      </c>
    </row>
    <row r="53" spans="2:27" ht="15.5" x14ac:dyDescent="0.35">
      <c r="C53" t="s">
        <v>614</v>
      </c>
      <c r="Y53" s="5">
        <v>568191000000</v>
      </c>
      <c r="Z53" s="5">
        <v>524771000000</v>
      </c>
      <c r="AA53" s="2">
        <v>422449000000</v>
      </c>
    </row>
    <row r="54" spans="2:27" ht="15.5" x14ac:dyDescent="0.35">
      <c r="C54" t="s">
        <v>1011</v>
      </c>
      <c r="J54" s="5">
        <v>-52000000</v>
      </c>
      <c r="K54" s="5">
        <v>6853074000000</v>
      </c>
      <c r="L54" s="5">
        <v>6221661000000</v>
      </c>
      <c r="M54" s="5">
        <v>5886644000000</v>
      </c>
      <c r="N54" s="5">
        <v>5330499000000</v>
      </c>
      <c r="O54" s="5">
        <v>6158192000000</v>
      </c>
      <c r="P54" s="5">
        <v>5997417000000</v>
      </c>
      <c r="Q54" s="5">
        <v>6871380000000</v>
      </c>
      <c r="R54" s="5">
        <v>5596823000000</v>
      </c>
      <c r="S54" s="5">
        <v>3310796000000</v>
      </c>
      <c r="T54" s="5">
        <v>1475506000000</v>
      </c>
      <c r="U54" s="5">
        <v>1582106000000</v>
      </c>
      <c r="V54" s="5">
        <v>1190476000000</v>
      </c>
      <c r="W54" s="5">
        <v>1038087000000</v>
      </c>
      <c r="X54" s="5">
        <v>1328098000000</v>
      </c>
      <c r="Y54" s="5">
        <v>1026573000000</v>
      </c>
      <c r="Z54" s="5">
        <v>764263000000</v>
      </c>
      <c r="AA54" s="2">
        <v>679510000000</v>
      </c>
    </row>
    <row r="55" spans="2:27" ht="15.5" x14ac:dyDescent="0.35">
      <c r="C55" t="s">
        <v>85</v>
      </c>
      <c r="D55" s="5">
        <v>-8372668000000</v>
      </c>
      <c r="E55" s="5">
        <v>-7972861000000</v>
      </c>
      <c r="F55" s="5">
        <v>-7147802000000</v>
      </c>
      <c r="G55" s="5">
        <v>-7815797000000</v>
      </c>
      <c r="I55" s="5">
        <v>-29062482000000</v>
      </c>
      <c r="J55" s="5">
        <v>-26104657000000</v>
      </c>
      <c r="K55" s="5">
        <v>-25389796000000</v>
      </c>
      <c r="L55" s="5">
        <v>-18008117000000</v>
      </c>
      <c r="M55" s="5">
        <v>-16266843000000</v>
      </c>
      <c r="N55" s="5">
        <v>-22880316000000</v>
      </c>
      <c r="O55" s="5">
        <v>-26391263000000</v>
      </c>
      <c r="P55" s="5">
        <v>-22977858000000</v>
      </c>
      <c r="Q55" s="5">
        <v>-21343898000000</v>
      </c>
      <c r="R55" s="5">
        <v>-18028639000000</v>
      </c>
      <c r="S55" s="5">
        <v>-11334885000000</v>
      </c>
      <c r="T55" s="5">
        <v>-10988641000000</v>
      </c>
      <c r="U55" s="5">
        <v>-7392427000000</v>
      </c>
      <c r="V55" s="5">
        <v>-7245524000000</v>
      </c>
      <c r="W55" s="5">
        <v>-7495982000000</v>
      </c>
      <c r="X55" s="5">
        <v>-7116680000000</v>
      </c>
      <c r="Y55" s="5">
        <v>-8313998000000</v>
      </c>
      <c r="Z55" s="5">
        <v>-6716256000000</v>
      </c>
      <c r="AA55" s="2">
        <v>-7410289000000</v>
      </c>
    </row>
    <row r="56" spans="2:27" ht="15.5" x14ac:dyDescent="0.35">
      <c r="C56" t="s">
        <v>1012</v>
      </c>
      <c r="D56" s="5">
        <v>-8372334000000</v>
      </c>
      <c r="E56" s="5">
        <v>-7972552000000</v>
      </c>
      <c r="F56" s="5">
        <v>-7147335000000</v>
      </c>
      <c r="G56" s="5">
        <v>-7815483000000</v>
      </c>
      <c r="I56" s="5">
        <v>-29060959000000</v>
      </c>
      <c r="J56" s="5">
        <v>-26102905000000</v>
      </c>
      <c r="K56" s="5">
        <v>-20196023000000</v>
      </c>
      <c r="L56" s="5">
        <v>-13337989000000</v>
      </c>
      <c r="M56" s="5">
        <v>-11779156000000</v>
      </c>
      <c r="N56" s="5">
        <v>-19020905000000</v>
      </c>
      <c r="O56" s="5">
        <v>-21929999000000</v>
      </c>
      <c r="P56" s="5">
        <v>-18692298000000</v>
      </c>
      <c r="Q56" s="5">
        <v>-16240086000000</v>
      </c>
      <c r="R56" s="5">
        <v>-13773377000000</v>
      </c>
      <c r="S56" s="5">
        <v>-11334885000000</v>
      </c>
      <c r="T56" s="5">
        <v>-10988641000000</v>
      </c>
      <c r="U56" s="5">
        <v>-7392427000000</v>
      </c>
      <c r="V56" s="5">
        <v>-7245524000000</v>
      </c>
      <c r="W56" s="5">
        <v>-7495982000000</v>
      </c>
      <c r="X56" s="5">
        <v>-7099714000000</v>
      </c>
      <c r="Y56" s="5">
        <v>-8294120000000</v>
      </c>
      <c r="Z56" s="5">
        <v>-6661349000000</v>
      </c>
      <c r="AA56" s="2">
        <v>-7370413000000</v>
      </c>
    </row>
    <row r="57" spans="2:27" ht="15.5" x14ac:dyDescent="0.35">
      <c r="C57" t="s">
        <v>1013</v>
      </c>
      <c r="D57" s="5">
        <v>-334000000</v>
      </c>
      <c r="E57" s="5">
        <v>-309000000</v>
      </c>
      <c r="F57" s="5">
        <v>-467000000</v>
      </c>
      <c r="G57" s="5">
        <v>-314000000</v>
      </c>
      <c r="I57" s="5">
        <v>-1523000000</v>
      </c>
      <c r="J57" s="5">
        <v>-1752000000</v>
      </c>
      <c r="K57" s="5">
        <v>-5193773000000</v>
      </c>
      <c r="L57" s="5">
        <v>-4670128000000</v>
      </c>
      <c r="M57" s="5">
        <v>-4487687000000</v>
      </c>
      <c r="N57" s="5">
        <v>-3859411000000</v>
      </c>
      <c r="O57" s="5">
        <v>-4461264000000</v>
      </c>
      <c r="P57" s="5">
        <v>-4285560000000</v>
      </c>
      <c r="Q57" s="5">
        <v>-5103812000000</v>
      </c>
      <c r="R57" s="5">
        <v>-4255262000000</v>
      </c>
    </row>
    <row r="58" spans="2:27" ht="15.5" x14ac:dyDescent="0.35">
      <c r="C58" t="s">
        <v>97</v>
      </c>
      <c r="D58" s="5">
        <v>-1831103000000</v>
      </c>
      <c r="E58" s="5">
        <v>-3012837000000</v>
      </c>
      <c r="F58" s="5">
        <v>265749000000</v>
      </c>
      <c r="G58" s="5">
        <v>1357799000000</v>
      </c>
      <c r="I58" s="5">
        <v>3605082000000</v>
      </c>
      <c r="J58" s="5">
        <v>1030511000000</v>
      </c>
      <c r="K58" s="5">
        <v>673295000000</v>
      </c>
      <c r="L58" s="5">
        <v>-3825684000000</v>
      </c>
      <c r="M58" s="5">
        <v>745385000000</v>
      </c>
      <c r="N58" s="5">
        <v>871280000000</v>
      </c>
      <c r="O58" s="5">
        <v>2875356000000</v>
      </c>
      <c r="P58" s="5">
        <v>-855511000000</v>
      </c>
      <c r="Q58" s="5">
        <v>1847047000000</v>
      </c>
      <c r="R58" s="5">
        <v>922488000000</v>
      </c>
      <c r="S58" s="5">
        <v>11722015000000</v>
      </c>
      <c r="T58" s="5">
        <v>1085353000000</v>
      </c>
      <c r="U58" s="5">
        <v>-2814087000000</v>
      </c>
      <c r="V58" s="5">
        <v>154242000000</v>
      </c>
      <c r="W58" s="5">
        <v>182926000000</v>
      </c>
    </row>
    <row r="59" spans="2:27" ht="15.5" x14ac:dyDescent="0.35">
      <c r="C59" t="s">
        <v>616</v>
      </c>
      <c r="D59" s="5">
        <v>-8372668000000</v>
      </c>
      <c r="E59" s="5">
        <v>-7972861000000</v>
      </c>
      <c r="F59" s="5">
        <v>-7147802000000</v>
      </c>
      <c r="G59" s="5">
        <v>-7815797000000</v>
      </c>
      <c r="I59" s="5">
        <v>-29062482000000</v>
      </c>
      <c r="J59" s="5">
        <v>-26104657000000</v>
      </c>
      <c r="K59" s="5">
        <v>-25389796000000</v>
      </c>
      <c r="L59" s="5">
        <v>-18008117000000</v>
      </c>
      <c r="M59" s="5">
        <v>-16266843000000</v>
      </c>
      <c r="N59" s="5">
        <v>-22880316000000</v>
      </c>
      <c r="O59" s="5">
        <v>-26391263000000</v>
      </c>
      <c r="P59" s="5">
        <v>-22977858000000</v>
      </c>
      <c r="Q59" s="5">
        <v>-21343898000000</v>
      </c>
      <c r="R59" s="5">
        <v>-18028639000000</v>
      </c>
      <c r="S59" s="5">
        <v>-11334885000000</v>
      </c>
      <c r="T59" s="5">
        <v>-10988641000000</v>
      </c>
      <c r="U59" s="5">
        <v>-7392427000000</v>
      </c>
      <c r="V59" s="5">
        <v>-7245524000000</v>
      </c>
      <c r="W59" s="5">
        <v>-7495982000000</v>
      </c>
      <c r="X59" s="5">
        <v>-7116680000000</v>
      </c>
      <c r="Y59" s="5">
        <v>-8313998000000</v>
      </c>
      <c r="Z59" s="5">
        <v>-6716256000000</v>
      </c>
      <c r="AA59" s="2">
        <v>-7410289000000</v>
      </c>
    </row>
    <row r="60" spans="2:27" ht="15.5" x14ac:dyDescent="0.35">
      <c r="C60" t="s">
        <v>86</v>
      </c>
      <c r="D60" s="5">
        <v>11258978000000</v>
      </c>
      <c r="E60" s="5">
        <v>11025701000000</v>
      </c>
      <c r="F60" s="5">
        <v>11079646000000</v>
      </c>
      <c r="G60" s="5">
        <v>9736887000000</v>
      </c>
      <c r="I60" s="5">
        <v>40331672000000</v>
      </c>
      <c r="J60" s="5">
        <v>40478401000000</v>
      </c>
      <c r="K60" s="5">
        <v>42934974000000</v>
      </c>
      <c r="L60" s="5">
        <v>42872225000000</v>
      </c>
      <c r="M60" s="5">
        <v>39645688000000</v>
      </c>
      <c r="N60" s="5">
        <v>38623054000000</v>
      </c>
      <c r="O60" s="5">
        <v>38299302000000</v>
      </c>
      <c r="P60" s="5">
        <v>37158172000000</v>
      </c>
      <c r="Q60" s="5">
        <v>33705331000000</v>
      </c>
      <c r="R60" s="5">
        <v>31336623000000</v>
      </c>
      <c r="S60" s="5">
        <v>28870992000000</v>
      </c>
      <c r="T60" s="5">
        <v>23851807000000</v>
      </c>
      <c r="U60" s="5">
        <v>20640387000000</v>
      </c>
      <c r="V60" s="5">
        <v>16649467000000</v>
      </c>
      <c r="W60" s="5">
        <v>14233901000000</v>
      </c>
      <c r="X60" s="5">
        <v>13048815000000</v>
      </c>
      <c r="Y60" s="5">
        <v>12159341000000</v>
      </c>
      <c r="Z60" s="5">
        <v>10676146000000</v>
      </c>
      <c r="AA60" s="2">
        <v>8146941000000</v>
      </c>
    </row>
    <row r="61" spans="2:27" ht="15.5" x14ac:dyDescent="0.35">
      <c r="C61" t="s">
        <v>87</v>
      </c>
      <c r="D61" s="5">
        <v>-5048659000000</v>
      </c>
      <c r="E61" s="5">
        <v>-4120784000000</v>
      </c>
      <c r="F61" s="5">
        <v>-5236864000000</v>
      </c>
      <c r="G61" s="5">
        <v>-3554979000000</v>
      </c>
      <c r="I61" s="5">
        <v>-15936048000000</v>
      </c>
      <c r="J61" s="5">
        <v>-13905513000000</v>
      </c>
      <c r="K61" s="5">
        <v>-17161638000000</v>
      </c>
      <c r="L61" s="5">
        <v>-19973370000000</v>
      </c>
      <c r="M61" s="5">
        <v>-26878404000000</v>
      </c>
      <c r="N61" s="5">
        <v>-33391610000000</v>
      </c>
      <c r="O61" s="5">
        <v>-18812679000000</v>
      </c>
      <c r="P61" s="5">
        <v>-17558773000000</v>
      </c>
      <c r="Q61" s="5">
        <v>-16482668000000</v>
      </c>
      <c r="R61" s="5">
        <v>-17107291000000</v>
      </c>
      <c r="S61" s="5">
        <v>-17458911000000</v>
      </c>
      <c r="T61" s="5">
        <v>-10505516000000</v>
      </c>
      <c r="U61" s="5">
        <v>-9421584000000</v>
      </c>
      <c r="V61" s="5">
        <v>-8008444000000</v>
      </c>
      <c r="W61" s="5">
        <v>-6991318000000</v>
      </c>
      <c r="X61" s="5">
        <v>-7539797000000</v>
      </c>
      <c r="Y61" s="5">
        <v>-8773227000000</v>
      </c>
      <c r="Z61" s="5">
        <v>-8801623000000</v>
      </c>
      <c r="AA61" s="2">
        <v>-6879293000000</v>
      </c>
    </row>
    <row r="62" spans="2:27" ht="15.5" x14ac:dyDescent="0.35">
      <c r="C62" t="s">
        <v>617</v>
      </c>
    </row>
    <row r="63" spans="2:27" ht="15.5" x14ac:dyDescent="0.35">
      <c r="C63" t="s">
        <v>619</v>
      </c>
      <c r="D63" s="5">
        <v>2855433000000</v>
      </c>
      <c r="E63" s="5">
        <v>2647015000000</v>
      </c>
      <c r="F63" s="5">
        <v>3419030000000</v>
      </c>
      <c r="G63" s="5">
        <v>2900994000000</v>
      </c>
      <c r="I63" s="5">
        <v>11167675000000</v>
      </c>
      <c r="J63" s="5">
        <v>10599228000000</v>
      </c>
      <c r="K63" s="5">
        <v>10120172000000</v>
      </c>
      <c r="L63" s="5">
        <v>9738240000000</v>
      </c>
      <c r="M63" s="5">
        <v>8943427000000</v>
      </c>
      <c r="N63" s="5">
        <v>8309050000000</v>
      </c>
      <c r="O63" s="5">
        <v>8850923000000</v>
      </c>
      <c r="P63" s="5">
        <v>7801854000000</v>
      </c>
      <c r="Q63" s="5">
        <v>7314262000000</v>
      </c>
      <c r="R63" s="5">
        <v>6472654000000</v>
      </c>
      <c r="S63" s="5">
        <v>5539509000000</v>
      </c>
      <c r="T63" s="5">
        <v>5027135000000</v>
      </c>
      <c r="U63" s="5">
        <v>3999960000000</v>
      </c>
      <c r="V63" s="5">
        <v>3155496000000</v>
      </c>
      <c r="W63" s="5">
        <v>2656767000000</v>
      </c>
      <c r="X63" s="5">
        <v>2386391000000</v>
      </c>
      <c r="Y63" s="5">
        <v>2231196000000</v>
      </c>
      <c r="Z63" s="5">
        <v>1975746000000</v>
      </c>
      <c r="AA63" s="2">
        <v>1596604000000</v>
      </c>
    </row>
    <row r="64" spans="2:27" ht="15.5" x14ac:dyDescent="0.35">
      <c r="C64" t="s">
        <v>991</v>
      </c>
      <c r="D64" s="5">
        <v>1193749000000</v>
      </c>
      <c r="E64" s="5">
        <v>1210353000000</v>
      </c>
      <c r="F64" s="5">
        <v>1877056000000</v>
      </c>
      <c r="G64" s="5">
        <v>1358166000000</v>
      </c>
      <c r="I64" s="5">
        <v>5438988000000</v>
      </c>
      <c r="J64" s="5">
        <v>6025183000000</v>
      </c>
      <c r="K64" s="5">
        <v>5029766000000</v>
      </c>
      <c r="L64" s="5">
        <v>3780086000000</v>
      </c>
      <c r="M64" s="5">
        <v>2580871000000</v>
      </c>
      <c r="N64" s="5">
        <v>1548562000000</v>
      </c>
      <c r="O64" s="5">
        <v>2354214000000</v>
      </c>
      <c r="P64" s="5">
        <v>1997152000000</v>
      </c>
      <c r="Q64" s="5">
        <v>1732289000000</v>
      </c>
      <c r="R64" s="5">
        <v>1377944000000</v>
      </c>
      <c r="S64" s="5">
        <v>1590469000000</v>
      </c>
      <c r="T64" s="5">
        <v>1856400000000</v>
      </c>
      <c r="U64" s="5">
        <v>2137692000000</v>
      </c>
      <c r="V64" s="5">
        <v>2038182000000</v>
      </c>
      <c r="W64" s="5">
        <v>1710844000000</v>
      </c>
      <c r="X64" s="5">
        <v>1821088000000</v>
      </c>
    </row>
    <row r="65" spans="3:27" ht="15.5" x14ac:dyDescent="0.35">
      <c r="C65" t="s">
        <v>837</v>
      </c>
      <c r="S65" s="5">
        <v>-115052000000</v>
      </c>
      <c r="T65" s="5">
        <v>416830000000</v>
      </c>
      <c r="U65" s="5">
        <v>39566000000</v>
      </c>
      <c r="V65" s="5">
        <v>56679000000</v>
      </c>
      <c r="W65" s="5">
        <v>351442000000</v>
      </c>
      <c r="X65" s="5">
        <v>233629000000</v>
      </c>
      <c r="Y65" s="5">
        <v>424428000000</v>
      </c>
      <c r="Z65" s="5">
        <v>-143240000000</v>
      </c>
      <c r="AA65" s="2">
        <v>1222737000000</v>
      </c>
    </row>
    <row r="66" spans="3:27" ht="15.5" x14ac:dyDescent="0.35">
      <c r="C66" t="s">
        <v>838</v>
      </c>
      <c r="S66" s="5">
        <v>723580000000</v>
      </c>
      <c r="T66" s="5">
        <v>481741000000</v>
      </c>
      <c r="U66" s="5">
        <v>496747000000</v>
      </c>
      <c r="V66" s="5">
        <v>1134158000000</v>
      </c>
      <c r="W66" s="5">
        <v>1068770000000</v>
      </c>
      <c r="X66" s="5">
        <v>727092000000</v>
      </c>
    </row>
    <row r="67" spans="3:27" ht="15.5" x14ac:dyDescent="0.35">
      <c r="C67" t="s">
        <v>93</v>
      </c>
      <c r="D67" s="5">
        <v>380528000000</v>
      </c>
      <c r="E67" s="5">
        <v>373311000000</v>
      </c>
      <c r="F67" s="5">
        <v>247543000000</v>
      </c>
      <c r="G67" s="5">
        <v>316801000000</v>
      </c>
      <c r="I67" s="5">
        <v>1037143000000</v>
      </c>
      <c r="J67" s="5">
        <v>1259207000000</v>
      </c>
      <c r="K67" s="5">
        <v>1019050000000</v>
      </c>
      <c r="L67" s="5">
        <v>1596936000000</v>
      </c>
      <c r="M67" s="5">
        <v>1327928000000</v>
      </c>
      <c r="N67" s="5">
        <v>1109425000000</v>
      </c>
      <c r="O67" s="5">
        <v>632762000000</v>
      </c>
      <c r="P67" s="5">
        <v>493590000000</v>
      </c>
      <c r="Q67" s="5">
        <v>907958000000</v>
      </c>
      <c r="R67" s="5">
        <v>685019000000</v>
      </c>
      <c r="S67" s="5">
        <v>515081000000</v>
      </c>
      <c r="T67" s="5">
        <v>692645000000</v>
      </c>
      <c r="U67" s="5">
        <v>530731000000</v>
      </c>
      <c r="V67" s="5">
        <v>204690000000</v>
      </c>
      <c r="W67" s="5">
        <v>181059000000</v>
      </c>
      <c r="X67" s="5">
        <v>177308000000</v>
      </c>
      <c r="Y67" s="5">
        <v>261966000000</v>
      </c>
      <c r="Z67" s="5">
        <v>629965000000</v>
      </c>
      <c r="AA67" s="2">
        <v>265641000000</v>
      </c>
    </row>
    <row r="68" spans="3:27" ht="15.5" x14ac:dyDescent="0.35">
      <c r="C68" t="s">
        <v>622</v>
      </c>
      <c r="D68" s="5">
        <v>6601963000000</v>
      </c>
      <c r="E68" s="5">
        <v>6187034000000</v>
      </c>
      <c r="F68" s="5">
        <v>7830859000000</v>
      </c>
      <c r="G68" s="5">
        <v>6494347000000</v>
      </c>
      <c r="I68" s="5">
        <v>26390606000000</v>
      </c>
      <c r="J68" s="5">
        <v>24952949000000</v>
      </c>
      <c r="K68" s="5">
        <v>19812429000000</v>
      </c>
      <c r="L68" s="5">
        <v>18599671000000</v>
      </c>
      <c r="M68" s="5">
        <v>16219699000000</v>
      </c>
      <c r="N68" s="5">
        <v>13412581000000</v>
      </c>
      <c r="O68" s="5">
        <v>13712398000000</v>
      </c>
      <c r="P68" s="5">
        <v>11612599000000</v>
      </c>
      <c r="Q68" s="5">
        <v>11507024000000</v>
      </c>
      <c r="R68" s="5">
        <v>9962683000000</v>
      </c>
      <c r="S68" s="5">
        <v>8872380000000</v>
      </c>
      <c r="T68" s="5">
        <v>9239850000000</v>
      </c>
      <c r="U68" s="5">
        <v>7858798000000</v>
      </c>
      <c r="V68" s="5">
        <v>7255337000000</v>
      </c>
      <c r="W68" s="5">
        <v>6563388000000</v>
      </c>
      <c r="X68" s="5">
        <v>5732955000000</v>
      </c>
      <c r="Y68" s="5">
        <v>3268812000000</v>
      </c>
      <c r="Z68" s="5">
        <v>2784626000000</v>
      </c>
      <c r="AA68" s="2">
        <v>3450206000000</v>
      </c>
    </row>
    <row r="69" spans="3:27" ht="15.5" x14ac:dyDescent="0.35">
      <c r="C69" t="s">
        <v>508</v>
      </c>
    </row>
    <row r="70" spans="3:27" ht="15.5" x14ac:dyDescent="0.35">
      <c r="C70" t="s">
        <v>623</v>
      </c>
      <c r="D70" s="5">
        <v>-2964230000000</v>
      </c>
      <c r="E70" s="5">
        <v>-2417740000000</v>
      </c>
      <c r="F70" s="5">
        <v>-3603835000000</v>
      </c>
      <c r="G70" s="5">
        <v>-2333415000000</v>
      </c>
      <c r="I70" s="5">
        <v>-9724370000000</v>
      </c>
      <c r="J70" s="5">
        <v>-8210562000000</v>
      </c>
      <c r="K70" s="5">
        <v>-9196402000000</v>
      </c>
      <c r="L70" s="5">
        <v>-11513892000000</v>
      </c>
      <c r="M70" s="5">
        <v>-18297151000000</v>
      </c>
      <c r="N70" s="5">
        <v>-22590435000000</v>
      </c>
      <c r="O70" s="5">
        <v>-8838178000000</v>
      </c>
      <c r="P70" s="5">
        <v>-7388411000000</v>
      </c>
      <c r="Q70" s="5">
        <v>-7126335000000</v>
      </c>
      <c r="R70" s="5">
        <v>-7853131000000</v>
      </c>
      <c r="S70" s="5">
        <v>-7336259000000</v>
      </c>
      <c r="T70" s="5">
        <v>-3641992000000</v>
      </c>
      <c r="U70" s="5">
        <v>-2707694000000</v>
      </c>
      <c r="V70" s="5">
        <v>-2524677000000</v>
      </c>
      <c r="W70" s="5">
        <v>-2420704000000</v>
      </c>
      <c r="X70" s="5">
        <v>-3629395000000</v>
      </c>
      <c r="Y70" s="5">
        <v>-4050809000000</v>
      </c>
      <c r="Z70" s="5">
        <v>-4358607000000</v>
      </c>
    </row>
    <row r="71" spans="3:27" ht="15.5" x14ac:dyDescent="0.35">
      <c r="C71" t="s">
        <v>626</v>
      </c>
      <c r="D71" s="5">
        <v>-2964230000000</v>
      </c>
      <c r="E71" s="5">
        <v>-2417740000000</v>
      </c>
      <c r="F71" s="5">
        <v>-3603835000000</v>
      </c>
      <c r="G71" s="5">
        <v>-2333415000000</v>
      </c>
      <c r="I71" s="5">
        <v>-9724370000000</v>
      </c>
      <c r="J71" s="5">
        <v>-8210562000000</v>
      </c>
      <c r="K71" s="5">
        <v>-9196402000000</v>
      </c>
      <c r="L71" s="5">
        <v>-11513892000000</v>
      </c>
      <c r="M71" s="5">
        <v>-18297151000000</v>
      </c>
      <c r="N71" s="5">
        <v>-22590435000000</v>
      </c>
      <c r="O71" s="5">
        <v>-8838178000000</v>
      </c>
      <c r="P71" s="5">
        <v>-7388411000000</v>
      </c>
      <c r="Q71" s="5">
        <v>-7126335000000</v>
      </c>
      <c r="R71" s="5">
        <v>-7853131000000</v>
      </c>
      <c r="S71" s="5">
        <v>-7336259000000</v>
      </c>
      <c r="T71" s="5">
        <v>-3641992000000</v>
      </c>
      <c r="U71" s="5">
        <v>-2707694000000</v>
      </c>
      <c r="V71" s="5">
        <v>-2524677000000</v>
      </c>
      <c r="W71" s="5">
        <v>-2420704000000</v>
      </c>
      <c r="X71" s="5">
        <v>-3629395000000</v>
      </c>
      <c r="Y71" s="5">
        <v>-4050809000000</v>
      </c>
      <c r="Z71" s="5">
        <v>-4358607000000</v>
      </c>
      <c r="AA71" s="2">
        <v>-2703572000000</v>
      </c>
    </row>
    <row r="72" spans="3:27" ht="15.5" x14ac:dyDescent="0.35">
      <c r="C72" t="s">
        <v>629</v>
      </c>
      <c r="D72" s="5">
        <v>-3692468000000</v>
      </c>
      <c r="E72" s="5">
        <v>-3763792000000</v>
      </c>
      <c r="F72" s="5">
        <v>-4099994000000</v>
      </c>
      <c r="G72" s="5">
        <v>-3898789000000</v>
      </c>
      <c r="I72" s="5">
        <v>-14529204000000</v>
      </c>
      <c r="J72" s="5">
        <v>-13781507000000</v>
      </c>
      <c r="K72" s="5">
        <v>-12833769000000</v>
      </c>
      <c r="L72" s="5">
        <v>-12456022000000</v>
      </c>
      <c r="M72" s="5">
        <v>-11195268000000</v>
      </c>
      <c r="N72" s="5">
        <v>-9750781000000</v>
      </c>
      <c r="O72" s="5">
        <v>-10186127000000</v>
      </c>
      <c r="P72" s="5">
        <v>-9518738000000</v>
      </c>
      <c r="Q72" s="5">
        <v>-9277196000000</v>
      </c>
      <c r="R72" s="5">
        <v>-8833954000000</v>
      </c>
      <c r="S72" s="5">
        <v>-7365834000000</v>
      </c>
      <c r="T72" s="5">
        <v>-6781041000000</v>
      </c>
      <c r="U72" s="5">
        <v>-6083876000000</v>
      </c>
      <c r="V72" s="5">
        <v>-5577867000000</v>
      </c>
      <c r="W72" s="5">
        <v>-5042161000000</v>
      </c>
      <c r="X72" s="5">
        <v>-4126640000000</v>
      </c>
      <c r="Y72" s="5">
        <v>-3460000000000</v>
      </c>
      <c r="Z72" s="5">
        <v>-3298886000000</v>
      </c>
      <c r="AA72" s="2">
        <v>-3691747000000</v>
      </c>
    </row>
    <row r="73" spans="3:27" ht="15.5" x14ac:dyDescent="0.35">
      <c r="C73" t="s">
        <v>628</v>
      </c>
      <c r="D73" s="5">
        <v>-2496034000000</v>
      </c>
      <c r="E73" s="5">
        <v>-2168855000000</v>
      </c>
      <c r="F73" s="5">
        <v>-2809788000000</v>
      </c>
      <c r="G73" s="5">
        <v>-2209102000000</v>
      </c>
      <c r="I73" s="5">
        <v>-9394734000000</v>
      </c>
      <c r="J73" s="5">
        <v>-9025482000000</v>
      </c>
      <c r="K73" s="5">
        <v>-9193199000000</v>
      </c>
      <c r="L73" s="5">
        <v>-8791956000000</v>
      </c>
      <c r="M73" s="5">
        <v>-8764956000000</v>
      </c>
      <c r="N73" s="5">
        <v>-9062677000000</v>
      </c>
      <c r="O73" s="5">
        <v>-8258709000000</v>
      </c>
      <c r="P73" s="5">
        <v>-7667065000000</v>
      </c>
      <c r="Q73" s="5">
        <v>-6922572000000</v>
      </c>
      <c r="R73" s="5">
        <v>-6211925000000</v>
      </c>
      <c r="S73" s="5">
        <v>-5758344000000</v>
      </c>
      <c r="T73" s="5">
        <v>-5090784000000</v>
      </c>
      <c r="U73" s="5">
        <v>-4539699000000</v>
      </c>
      <c r="V73" s="5">
        <v>-3920571000000</v>
      </c>
      <c r="W73" s="5">
        <v>-3380422000000</v>
      </c>
      <c r="X73" s="5">
        <v>-2760917000000</v>
      </c>
      <c r="Y73" s="5">
        <v>-2311820000000</v>
      </c>
      <c r="Z73" s="5">
        <v>-2273336000000</v>
      </c>
      <c r="AA73" s="2">
        <v>-2389407000000</v>
      </c>
    </row>
    <row r="74" spans="3:27" ht="15.5" x14ac:dyDescent="0.35">
      <c r="C74" t="s">
        <v>839</v>
      </c>
    </row>
    <row r="75" spans="3:27" ht="15.5" x14ac:dyDescent="0.35">
      <c r="C75" t="s">
        <v>974</v>
      </c>
      <c r="D75" s="5">
        <v>-207540000000</v>
      </c>
      <c r="E75" s="5">
        <v>-182160000000</v>
      </c>
      <c r="F75" s="5">
        <v>-417217000000</v>
      </c>
      <c r="G75" s="5">
        <v>-340277000000</v>
      </c>
      <c r="I75" s="5">
        <v>-1187693000000</v>
      </c>
      <c r="J75" s="5">
        <v>-1103491000000</v>
      </c>
      <c r="K75" s="5">
        <v>-1066423000000</v>
      </c>
      <c r="L75" s="5">
        <v>-1116323000000</v>
      </c>
      <c r="M75" s="5">
        <v>-921654000000</v>
      </c>
      <c r="N75" s="5">
        <v>-1030410000000</v>
      </c>
      <c r="O75" s="5">
        <v>-1312056000000</v>
      </c>
      <c r="P75" s="5">
        <v>-1290553000000</v>
      </c>
      <c r="Q75" s="5">
        <v>-1038713000000</v>
      </c>
      <c r="R75" s="5">
        <v>-945652000000</v>
      </c>
      <c r="S75" s="5">
        <v>-884631000000</v>
      </c>
      <c r="T75" s="5">
        <v>-844804000000</v>
      </c>
      <c r="U75" s="5">
        <v>-935349000000</v>
      </c>
      <c r="V75" s="5">
        <v>-820454000000</v>
      </c>
      <c r="W75" s="5">
        <v>-682569000000</v>
      </c>
      <c r="X75" s="5">
        <v>-675153000000</v>
      </c>
      <c r="Y75" s="5">
        <v>-427323000000</v>
      </c>
      <c r="Z75" s="5">
        <v>-351967000000</v>
      </c>
      <c r="AA75" s="2">
        <v>-296805000000</v>
      </c>
    </row>
    <row r="76" spans="3:27" ht="15.5" x14ac:dyDescent="0.35">
      <c r="C76" t="s">
        <v>630</v>
      </c>
      <c r="D76" s="5">
        <v>-11650622000000</v>
      </c>
      <c r="E76" s="5">
        <v>-10307818000000</v>
      </c>
      <c r="F76" s="5">
        <v>-13067723000000</v>
      </c>
      <c r="G76" s="5">
        <v>-10049326000000</v>
      </c>
      <c r="I76" s="5">
        <v>-42326654000000</v>
      </c>
      <c r="J76" s="5">
        <v>-38858462000000</v>
      </c>
      <c r="K76" s="5">
        <v>-36974067000000</v>
      </c>
      <c r="L76" s="5">
        <v>-38573041000000</v>
      </c>
      <c r="M76" s="5">
        <v>-43098103000000</v>
      </c>
      <c r="N76" s="5">
        <v>-46804191000000</v>
      </c>
      <c r="O76" s="5">
        <v>-32525077000000</v>
      </c>
      <c r="P76" s="5">
        <v>-29171372000000</v>
      </c>
      <c r="Q76" s="5">
        <v>-27989692000000</v>
      </c>
      <c r="R76" s="5">
        <v>-27069974000000</v>
      </c>
      <c r="S76" s="5">
        <v>-26331291000000</v>
      </c>
      <c r="T76" s="5">
        <v>-19745366000000</v>
      </c>
      <c r="U76" s="5">
        <v>-17280382000000</v>
      </c>
      <c r="V76" s="5">
        <v>-15263781000000</v>
      </c>
      <c r="W76" s="5">
        <v>-13554706000000</v>
      </c>
      <c r="X76" s="5">
        <v>-13272752000000</v>
      </c>
      <c r="Y76" s="5">
        <v>-12042039000000</v>
      </c>
      <c r="Z76" s="5">
        <v>-11586249000000</v>
      </c>
      <c r="AA76" s="2">
        <v>-10329499000000</v>
      </c>
    </row>
    <row r="77" spans="3:27" ht="15.5" x14ac:dyDescent="0.35">
      <c r="C77" t="s">
        <v>90</v>
      </c>
      <c r="D77" s="5">
        <v>6210319000000</v>
      </c>
      <c r="E77" s="5">
        <v>6904917000000</v>
      </c>
      <c r="F77" s="5">
        <v>5842782000000</v>
      </c>
      <c r="G77" s="5">
        <v>6181908000000</v>
      </c>
      <c r="I77" s="5">
        <v>24395624000000</v>
      </c>
      <c r="J77" s="5">
        <v>26572888000000</v>
      </c>
      <c r="K77" s="5">
        <v>25773336000000</v>
      </c>
      <c r="L77" s="5">
        <v>22898855000000</v>
      </c>
      <c r="M77" s="5">
        <v>12767284000000</v>
      </c>
      <c r="N77" s="5">
        <v>5231444000000</v>
      </c>
      <c r="O77" s="5">
        <v>19486623000000</v>
      </c>
      <c r="P77" s="5">
        <v>19599399000000</v>
      </c>
      <c r="Q77" s="5">
        <v>17222663000000</v>
      </c>
      <c r="R77" s="5">
        <v>14229332000000</v>
      </c>
      <c r="S77" s="5">
        <v>11412081000000</v>
      </c>
      <c r="T77" s="5">
        <v>13346291000000</v>
      </c>
      <c r="U77" s="5">
        <v>11218803000000</v>
      </c>
      <c r="V77" s="5">
        <v>8641023000000</v>
      </c>
      <c r="W77" s="5">
        <v>7242583000000</v>
      </c>
      <c r="X77" s="5">
        <v>5509018000000</v>
      </c>
      <c r="Y77" s="5">
        <v>3386114000000</v>
      </c>
      <c r="Z77" s="5">
        <v>1874523000000</v>
      </c>
      <c r="AA77" s="2">
        <v>1267648000000</v>
      </c>
    </row>
    <row r="78" spans="3:27" ht="15.5" x14ac:dyDescent="0.35">
      <c r="C78" t="s">
        <v>91</v>
      </c>
      <c r="D78" s="5">
        <v>-23695000000</v>
      </c>
      <c r="E78" s="5">
        <v>-20259000000</v>
      </c>
      <c r="F78" s="5">
        <v>116041000000</v>
      </c>
      <c r="G78" s="5">
        <v>-60308000000</v>
      </c>
      <c r="I78" s="5">
        <v>1839000000</v>
      </c>
      <c r="J78" s="5">
        <v>-3797000000</v>
      </c>
      <c r="K78" s="5">
        <v>-133598000000</v>
      </c>
      <c r="L78" s="5">
        <v>-212147000000</v>
      </c>
      <c r="M78" s="5">
        <v>-216297000000</v>
      </c>
      <c r="N78" s="5">
        <v>-119291000000</v>
      </c>
      <c r="O78" s="5">
        <v>-117517000000</v>
      </c>
      <c r="P78" s="5">
        <v>221316000000</v>
      </c>
      <c r="Q78" s="5">
        <v>-57276000000</v>
      </c>
      <c r="R78" s="5">
        <v>73573000000</v>
      </c>
      <c r="S78" s="5">
        <v>54067000000</v>
      </c>
      <c r="T78" s="5">
        <v>178019000000</v>
      </c>
      <c r="U78" s="5">
        <v>59362000000</v>
      </c>
      <c r="V78" s="5">
        <v>258539000000</v>
      </c>
      <c r="W78" s="5">
        <v>218725000000</v>
      </c>
      <c r="X78" s="5">
        <v>-23558000000</v>
      </c>
      <c r="Y78" s="5">
        <v>57835000000</v>
      </c>
      <c r="Z78" s="5">
        <v>57862000000</v>
      </c>
      <c r="AA78" s="2">
        <v>213492000000</v>
      </c>
    </row>
    <row r="79" spans="3:27" ht="15.5" x14ac:dyDescent="0.35">
      <c r="C79" t="s">
        <v>29</v>
      </c>
      <c r="D79" s="5">
        <v>6186624000000</v>
      </c>
      <c r="E79" s="5">
        <v>6884658000000</v>
      </c>
      <c r="F79" s="5">
        <v>5958823000000</v>
      </c>
      <c r="G79" s="5">
        <v>6121600000000</v>
      </c>
      <c r="I79" s="5">
        <v>24397463000000</v>
      </c>
      <c r="J79" s="5">
        <v>26569091000000</v>
      </c>
      <c r="K79" s="5">
        <v>25639738000000</v>
      </c>
      <c r="L79" s="5">
        <v>22686708000000</v>
      </c>
      <c r="M79" s="5">
        <v>12550987000000</v>
      </c>
      <c r="N79" s="5">
        <v>5112153000000</v>
      </c>
      <c r="O79" s="5">
        <v>19369106000000</v>
      </c>
      <c r="P79" s="5">
        <v>19820715000000</v>
      </c>
      <c r="Q79" s="5">
        <v>17165387000000</v>
      </c>
      <c r="R79" s="5">
        <v>14302905000000</v>
      </c>
      <c r="S79" s="5">
        <v>11466148000000</v>
      </c>
      <c r="T79" s="5">
        <v>13524310000000</v>
      </c>
      <c r="U79" s="5">
        <v>11278165000000</v>
      </c>
      <c r="V79" s="5">
        <v>8899562000000</v>
      </c>
      <c r="W79" s="5">
        <v>7461308000000</v>
      </c>
      <c r="X79" s="5">
        <v>5485460000000</v>
      </c>
      <c r="Y79" s="5">
        <v>3443949000000</v>
      </c>
      <c r="Z79" s="5">
        <v>1932385000000</v>
      </c>
      <c r="AA79" s="2">
        <v>1481140000000</v>
      </c>
    </row>
    <row r="80" spans="3:27" ht="15.5" x14ac:dyDescent="0.35">
      <c r="C80" t="s">
        <v>28</v>
      </c>
      <c r="D80" s="5">
        <v>-1062839000000</v>
      </c>
      <c r="E80" s="5">
        <v>-1198874000000</v>
      </c>
      <c r="F80" s="5">
        <v>-1078456000000</v>
      </c>
      <c r="G80" s="5">
        <v>-1056942000000</v>
      </c>
      <c r="I80" s="5">
        <v>-4286423000000</v>
      </c>
      <c r="J80" s="5">
        <v>-4899694000000</v>
      </c>
      <c r="K80" s="5">
        <v>-4533510000000</v>
      </c>
      <c r="L80" s="5">
        <v>-4204928000000</v>
      </c>
      <c r="M80" s="5">
        <v>-1573936000000</v>
      </c>
      <c r="N80" s="5">
        <v>-1790711000000</v>
      </c>
      <c r="O80" s="5">
        <v>-3860523000000</v>
      </c>
      <c r="P80" s="5">
        <v>-4728952000000</v>
      </c>
      <c r="Q80" s="5">
        <v>-3394795000000</v>
      </c>
      <c r="R80" s="5">
        <v>-2892709000000</v>
      </c>
      <c r="S80" s="5">
        <v>-2325616000000</v>
      </c>
      <c r="T80" s="5">
        <v>-2694931000000</v>
      </c>
      <c r="U80" s="5">
        <v>-2220224000000</v>
      </c>
      <c r="V80" s="5">
        <v>-1851200000000</v>
      </c>
      <c r="W80" s="5">
        <v>-1653090000000</v>
      </c>
      <c r="X80" s="5">
        <v>-1382262000000</v>
      </c>
      <c r="Y80" s="5">
        <v>-957230000000</v>
      </c>
      <c r="Z80" s="5">
        <v>-706480000000</v>
      </c>
      <c r="AA80" s="2">
        <v>-579396000000</v>
      </c>
    </row>
    <row r="81" spans="3:27" ht="15.5" x14ac:dyDescent="0.35">
      <c r="C81" t="s">
        <v>285</v>
      </c>
      <c r="D81" s="5">
        <v>-1093819000000</v>
      </c>
      <c r="E81" s="5">
        <v>-255941000000</v>
      </c>
      <c r="F81" s="5">
        <v>2293453000000</v>
      </c>
      <c r="G81" s="5">
        <v>-807151000000</v>
      </c>
      <c r="I81" s="5">
        <v>-46015000000</v>
      </c>
      <c r="J81" s="5">
        <v>-4495531000000</v>
      </c>
      <c r="K81" s="5">
        <v>-4462052000000</v>
      </c>
      <c r="L81" s="5">
        <v>-5041267000000</v>
      </c>
      <c r="M81" s="5">
        <v>-3293213000000</v>
      </c>
      <c r="N81" s="5">
        <v>-2218324000000</v>
      </c>
      <c r="O81" s="5">
        <v>-4107435000000</v>
      </c>
      <c r="P81" s="5">
        <v>-4948261000000</v>
      </c>
      <c r="Q81" s="5">
        <v>-3293379000000</v>
      </c>
      <c r="R81" s="5">
        <v>-2959750000000</v>
      </c>
      <c r="S81" s="5">
        <v>-3033413000000</v>
      </c>
      <c r="T81" s="5">
        <v>-2686458000000</v>
      </c>
      <c r="U81" s="5">
        <v>-2182964000000</v>
      </c>
      <c r="V81" s="5">
        <v>-1528370000000</v>
      </c>
      <c r="W81" s="5">
        <v>-1404219000000</v>
      </c>
    </row>
    <row r="82" spans="3:27" ht="15.5" x14ac:dyDescent="0.35">
      <c r="C82" t="s">
        <v>286</v>
      </c>
      <c r="D82" s="5">
        <v>30980000000</v>
      </c>
      <c r="E82" s="5">
        <v>-942933000000</v>
      </c>
      <c r="F82" s="5">
        <v>-3371909000000</v>
      </c>
      <c r="G82" s="5">
        <v>-249791000000</v>
      </c>
      <c r="I82" s="5">
        <v>-4240408000000</v>
      </c>
      <c r="J82" s="5">
        <v>-404163000000</v>
      </c>
      <c r="K82" s="5">
        <v>-71458000000</v>
      </c>
      <c r="L82" s="5">
        <v>836339000000</v>
      </c>
      <c r="M82" s="5">
        <v>1719277000000</v>
      </c>
      <c r="N82" s="5">
        <v>427613000000</v>
      </c>
      <c r="O82" s="5">
        <v>246912000000</v>
      </c>
      <c r="P82" s="5">
        <v>219309000000</v>
      </c>
      <c r="Q82" s="5">
        <v>-101416000000</v>
      </c>
      <c r="R82" s="5">
        <v>67041000000</v>
      </c>
      <c r="S82" s="5">
        <v>707797000000</v>
      </c>
      <c r="T82" s="5">
        <v>-8473000000</v>
      </c>
      <c r="U82" s="5">
        <v>-37260000000</v>
      </c>
      <c r="V82" s="5">
        <v>-322830000000</v>
      </c>
      <c r="W82" s="5">
        <v>-248871000000</v>
      </c>
    </row>
    <row r="83" spans="3:27" ht="15.5" x14ac:dyDescent="0.35">
      <c r="C83" t="s">
        <v>287</v>
      </c>
      <c r="D83" s="5">
        <v>-1062839000000</v>
      </c>
      <c r="E83" s="5">
        <v>-1198874000000</v>
      </c>
      <c r="F83" s="5">
        <v>-1078456000000</v>
      </c>
      <c r="G83" s="5">
        <v>-1056942000000</v>
      </c>
      <c r="I83" s="5">
        <v>-4286423000000</v>
      </c>
      <c r="J83" s="5">
        <v>-4899694000000</v>
      </c>
      <c r="K83" s="5">
        <v>-4533510000000</v>
      </c>
      <c r="L83" s="5">
        <v>-4204928000000</v>
      </c>
      <c r="M83" s="5">
        <v>-1573936000000</v>
      </c>
      <c r="N83" s="5">
        <v>-1790711000000</v>
      </c>
      <c r="O83" s="5">
        <v>-3860523000000</v>
      </c>
      <c r="P83" s="5">
        <v>-4728952000000</v>
      </c>
      <c r="Q83" s="5">
        <v>-3394795000000</v>
      </c>
      <c r="R83" s="5">
        <v>-2892709000000</v>
      </c>
      <c r="S83" s="5">
        <v>-2325616000000</v>
      </c>
      <c r="T83" s="5">
        <v>-2694931000000</v>
      </c>
      <c r="U83" s="5">
        <v>-2220224000000</v>
      </c>
      <c r="V83" s="5">
        <v>-1851200000000</v>
      </c>
      <c r="W83" s="5">
        <v>-1653090000000</v>
      </c>
      <c r="X83" s="5">
        <v>-1382262000000</v>
      </c>
      <c r="Y83" s="5">
        <v>-957230000000</v>
      </c>
      <c r="Z83" s="5">
        <v>-706480000000</v>
      </c>
      <c r="AA83" s="2">
        <v>-579396000000</v>
      </c>
    </row>
    <row r="84" spans="3:27" ht="15.5" x14ac:dyDescent="0.35">
      <c r="C84" t="s">
        <v>99</v>
      </c>
      <c r="D84" s="5">
        <v>5123785000000</v>
      </c>
      <c r="E84" s="5">
        <v>5685784000000</v>
      </c>
      <c r="F84" s="5">
        <v>4880367000000</v>
      </c>
      <c r="G84" s="5">
        <v>5064658000000</v>
      </c>
      <c r="I84" s="5">
        <v>20111040000000</v>
      </c>
      <c r="J84" s="5">
        <v>21669397000000</v>
      </c>
      <c r="K84" s="5">
        <v>21106228000000</v>
      </c>
      <c r="L84" s="5">
        <v>18481780000000</v>
      </c>
      <c r="M84" s="5">
        <v>10977051000000</v>
      </c>
      <c r="N84" s="5">
        <v>3321442000000</v>
      </c>
      <c r="O84" s="5">
        <v>15508583000000</v>
      </c>
      <c r="P84" s="5">
        <v>15091763000000</v>
      </c>
      <c r="Q84" s="5">
        <v>13770592000000</v>
      </c>
      <c r="R84" s="5">
        <v>11410196000000</v>
      </c>
      <c r="S84" s="5">
        <v>9140532000000</v>
      </c>
      <c r="T84" s="5">
        <v>10829379000000</v>
      </c>
      <c r="U84" s="5">
        <v>9057941000000</v>
      </c>
      <c r="V84" s="5">
        <v>7048362000000</v>
      </c>
      <c r="W84" s="5">
        <v>5808218000000</v>
      </c>
      <c r="X84" s="5">
        <v>4103198000000</v>
      </c>
      <c r="Y84" s="5">
        <v>2486719000000</v>
      </c>
      <c r="Z84" s="5">
        <v>1225905000000</v>
      </c>
      <c r="AA84" s="2">
        <v>901744000000</v>
      </c>
    </row>
    <row r="85" spans="3:27" ht="15.5" x14ac:dyDescent="0.35">
      <c r="C85" t="s">
        <v>100</v>
      </c>
      <c r="X85" s="5">
        <v>-1492000000</v>
      </c>
      <c r="Y85" s="5">
        <v>-2724000000</v>
      </c>
      <c r="Z85" s="5">
        <v>-3420000000</v>
      </c>
      <c r="AA85" s="2">
        <v>-3816000000</v>
      </c>
    </row>
    <row r="86" spans="3:27" ht="15.5" x14ac:dyDescent="0.35">
      <c r="C86" t="s">
        <v>101</v>
      </c>
      <c r="D86" s="5">
        <v>5123785000000</v>
      </c>
      <c r="E86" s="5">
        <v>5685784000000</v>
      </c>
      <c r="F86" s="5">
        <v>4880367000000</v>
      </c>
      <c r="G86" s="5">
        <v>5064658000000</v>
      </c>
      <c r="I86" s="5">
        <v>20111040000000</v>
      </c>
      <c r="J86" s="5">
        <v>21669397000000</v>
      </c>
      <c r="K86" s="5">
        <v>21106228000000</v>
      </c>
      <c r="L86" s="5">
        <v>18481780000000</v>
      </c>
      <c r="M86" s="5">
        <v>10977051000000</v>
      </c>
      <c r="N86" s="5">
        <v>3321442000000</v>
      </c>
      <c r="O86" s="5">
        <v>15508583000000</v>
      </c>
      <c r="P86" s="5">
        <v>15091763000000</v>
      </c>
      <c r="Q86" s="5">
        <v>13770592000000</v>
      </c>
      <c r="R86" s="5">
        <v>11410196000000</v>
      </c>
      <c r="S86" s="5">
        <v>9140532000000</v>
      </c>
      <c r="T86" s="5">
        <v>10829379000000</v>
      </c>
      <c r="U86" s="5">
        <v>9057941000000</v>
      </c>
      <c r="V86" s="5">
        <v>7048362000000</v>
      </c>
      <c r="W86" s="5">
        <v>5808218000000</v>
      </c>
      <c r="X86" s="5">
        <v>4101706000000</v>
      </c>
      <c r="Y86" s="5">
        <v>2483995000000</v>
      </c>
      <c r="Z86" s="5">
        <v>1222485000000</v>
      </c>
      <c r="AA86" s="2">
        <v>897928000000</v>
      </c>
    </row>
    <row r="87" spans="3:27" ht="15.5" x14ac:dyDescent="0.35">
      <c r="C87" t="s">
        <v>102</v>
      </c>
      <c r="D87" s="5">
        <v>-1831103000000</v>
      </c>
      <c r="E87" s="5">
        <v>-3012837000000</v>
      </c>
      <c r="F87" s="5">
        <v>265749000000</v>
      </c>
      <c r="G87" s="5">
        <v>1357799000000</v>
      </c>
      <c r="I87" s="5">
        <v>3605082000000</v>
      </c>
      <c r="J87" s="5">
        <v>1030511000000</v>
      </c>
      <c r="K87" s="5">
        <v>673295000000</v>
      </c>
      <c r="L87" s="5">
        <v>-3825684000000</v>
      </c>
      <c r="M87" s="5">
        <v>745385000000</v>
      </c>
      <c r="N87" s="5">
        <v>871280000000</v>
      </c>
      <c r="O87" s="5">
        <v>2875356000000</v>
      </c>
      <c r="P87" s="5">
        <v>-855511000000</v>
      </c>
      <c r="Q87" s="5">
        <v>1847047000000</v>
      </c>
      <c r="R87" s="5">
        <v>922488000000</v>
      </c>
      <c r="S87" s="5">
        <v>11722015000000</v>
      </c>
      <c r="T87" s="5">
        <v>1085353000000</v>
      </c>
      <c r="U87" s="5">
        <v>-2814087000000</v>
      </c>
      <c r="V87" s="5">
        <v>154242000000</v>
      </c>
      <c r="W87" s="5">
        <v>182926000000</v>
      </c>
    </row>
    <row r="88" spans="3:27" ht="15.5" x14ac:dyDescent="0.35">
      <c r="C88" t="s">
        <v>288</v>
      </c>
      <c r="D88" s="5">
        <v>-1831103000000</v>
      </c>
      <c r="E88" s="5">
        <v>-3012837000000</v>
      </c>
      <c r="F88" s="5">
        <v>265749000000</v>
      </c>
      <c r="G88" s="5">
        <v>1357799000000</v>
      </c>
      <c r="I88" s="5">
        <v>3605082000000</v>
      </c>
      <c r="J88" s="5">
        <v>1030511000000</v>
      </c>
      <c r="K88" s="5">
        <v>673295000000</v>
      </c>
      <c r="L88" s="5">
        <v>-3825684000000</v>
      </c>
      <c r="M88" s="5">
        <v>745385000000</v>
      </c>
      <c r="N88" s="5">
        <v>871280000000</v>
      </c>
      <c r="O88" s="5">
        <v>2875356000000</v>
      </c>
      <c r="P88" s="5">
        <v>-855511000000</v>
      </c>
      <c r="Q88" s="5">
        <v>1847047000000</v>
      </c>
      <c r="R88" s="5">
        <v>922488000000</v>
      </c>
      <c r="S88" s="5">
        <v>11722015000000</v>
      </c>
      <c r="T88" s="5">
        <v>1085353000000</v>
      </c>
      <c r="U88" s="5">
        <v>-2814087000000</v>
      </c>
      <c r="V88" s="5">
        <v>154242000000</v>
      </c>
      <c r="W88" s="5">
        <v>182926000000</v>
      </c>
    </row>
    <row r="89" spans="3:27" ht="15.5" x14ac:dyDescent="0.35">
      <c r="C89" t="s">
        <v>103</v>
      </c>
      <c r="D89" s="5">
        <v>3292682000000</v>
      </c>
      <c r="E89" s="5">
        <v>2672947000000</v>
      </c>
      <c r="F89" s="5">
        <v>5146116000000</v>
      </c>
      <c r="G89" s="5">
        <v>6422457000000</v>
      </c>
      <c r="I89" s="5">
        <v>23716122000000</v>
      </c>
      <c r="J89" s="5">
        <v>22699908000000</v>
      </c>
      <c r="K89" s="5">
        <v>21779523000000</v>
      </c>
      <c r="L89" s="5">
        <v>14656096000000</v>
      </c>
      <c r="M89" s="5">
        <v>11722436000000</v>
      </c>
      <c r="N89" s="5">
        <v>4192722000000</v>
      </c>
      <c r="O89" s="5">
        <v>18383939000000</v>
      </c>
      <c r="P89" s="5">
        <v>14236252000000</v>
      </c>
      <c r="Q89" s="5">
        <v>15617639000000</v>
      </c>
      <c r="R89" s="5">
        <v>12332684000000</v>
      </c>
      <c r="S89" s="5">
        <v>20862547000000</v>
      </c>
      <c r="T89" s="5">
        <v>11914732000000</v>
      </c>
      <c r="U89" s="5">
        <v>6243854000000</v>
      </c>
      <c r="V89" s="5">
        <v>7202604000000</v>
      </c>
      <c r="W89" s="5">
        <v>5991144000000</v>
      </c>
    </row>
    <row r="90" spans="3:27" ht="15.5" x14ac:dyDescent="0.35">
      <c r="C90" t="s">
        <v>104</v>
      </c>
      <c r="D90" s="5">
        <v>5123785000000</v>
      </c>
      <c r="E90" s="5">
        <v>5685784000000</v>
      </c>
      <c r="F90" s="5">
        <v>4880367000000</v>
      </c>
      <c r="G90" s="5">
        <v>5064658000000</v>
      </c>
      <c r="I90" s="5">
        <v>20111040000000</v>
      </c>
      <c r="J90" s="5">
        <v>21669397000000</v>
      </c>
      <c r="K90" s="5">
        <v>21106228000000</v>
      </c>
      <c r="L90" s="5">
        <v>18481780000000</v>
      </c>
      <c r="M90" s="5">
        <v>10977051000000</v>
      </c>
      <c r="N90" s="5">
        <v>3321442000000</v>
      </c>
      <c r="O90" s="5">
        <v>15508583000000</v>
      </c>
      <c r="P90" s="5">
        <v>15091763000000</v>
      </c>
      <c r="Q90" s="5">
        <v>13770592000000</v>
      </c>
      <c r="R90" s="5">
        <v>11410196000000</v>
      </c>
      <c r="S90" s="5">
        <v>9140532000000</v>
      </c>
      <c r="T90" s="5">
        <v>10829379000000</v>
      </c>
      <c r="U90" s="5">
        <v>9057941000000</v>
      </c>
      <c r="V90" s="5">
        <v>7048362000000</v>
      </c>
      <c r="W90" s="5">
        <v>5808218000000</v>
      </c>
      <c r="X90" s="5">
        <v>4101706000000</v>
      </c>
      <c r="Y90" s="5">
        <v>2483995000000</v>
      </c>
      <c r="Z90" s="5">
        <v>1222485000000</v>
      </c>
      <c r="AA90" s="2">
        <v>897928000000</v>
      </c>
    </row>
    <row r="91" spans="3:27" ht="15.5" x14ac:dyDescent="0.35">
      <c r="C91" t="s">
        <v>8</v>
      </c>
      <c r="D91" s="5">
        <v>3385704000000</v>
      </c>
      <c r="E91" s="5">
        <v>2752020000000</v>
      </c>
      <c r="F91" s="5">
        <v>5137766000000</v>
      </c>
      <c r="G91" s="5">
        <v>6388590000000</v>
      </c>
      <c r="I91" s="5">
        <v>23583665000000</v>
      </c>
      <c r="J91" s="5">
        <v>22551316000000</v>
      </c>
      <c r="K91" s="5">
        <v>21559964000000</v>
      </c>
      <c r="L91" s="5">
        <v>14594497000000</v>
      </c>
      <c r="M91" s="5">
        <v>11620510000000</v>
      </c>
      <c r="N91" s="5">
        <v>4001412000000</v>
      </c>
      <c r="O91" s="5">
        <v>18192475000000</v>
      </c>
      <c r="P91" s="5">
        <v>14250362000000</v>
      </c>
      <c r="Q91" s="5">
        <v>15403290000000</v>
      </c>
      <c r="R91" s="5">
        <v>12259504000000</v>
      </c>
      <c r="S91" s="5">
        <v>20788596000000</v>
      </c>
      <c r="T91" s="5">
        <v>11867981000000</v>
      </c>
      <c r="U91" s="5">
        <v>6240258000000</v>
      </c>
      <c r="V91" s="5">
        <v>7200391000000</v>
      </c>
      <c r="W91" s="5">
        <v>6007817000000</v>
      </c>
    </row>
    <row r="92" spans="3:27" ht="15.5" x14ac:dyDescent="0.35">
      <c r="C92" t="s">
        <v>289</v>
      </c>
      <c r="D92" s="5">
        <v>-93022000000</v>
      </c>
      <c r="E92" s="5">
        <v>-79073000000</v>
      </c>
      <c r="F92" s="5">
        <v>8350000000</v>
      </c>
      <c r="G92" s="5">
        <v>33867000000</v>
      </c>
      <c r="I92" s="5">
        <v>132457000000</v>
      </c>
      <c r="J92" s="5">
        <v>148592000000</v>
      </c>
      <c r="K92" s="5">
        <v>219559000000</v>
      </c>
      <c r="L92" s="5">
        <v>61599000000</v>
      </c>
      <c r="M92" s="5">
        <v>101926000000</v>
      </c>
      <c r="N92" s="5">
        <v>191310000000</v>
      </c>
      <c r="O92" s="5">
        <v>191464000000</v>
      </c>
      <c r="P92" s="5">
        <v>-14110000000</v>
      </c>
      <c r="Q92" s="5">
        <v>214349000000</v>
      </c>
      <c r="R92" s="5">
        <v>73180000000</v>
      </c>
      <c r="S92" s="5">
        <v>73951000000</v>
      </c>
      <c r="T92" s="5">
        <v>46751000000</v>
      </c>
      <c r="U92" s="5">
        <v>3596000000</v>
      </c>
      <c r="V92" s="5">
        <v>2213000000</v>
      </c>
      <c r="W92" s="5">
        <v>-16673000000</v>
      </c>
    </row>
    <row r="93" spans="3:27" ht="15.5" x14ac:dyDescent="0.35">
      <c r="C93" t="s">
        <v>105</v>
      </c>
      <c r="D93" s="5">
        <v>5123785000000</v>
      </c>
      <c r="E93" s="5">
        <v>5685784000000</v>
      </c>
      <c r="F93" s="5">
        <v>4880367000000</v>
      </c>
      <c r="G93" s="5">
        <v>5064658000000</v>
      </c>
      <c r="I93" s="5">
        <v>20111040000000</v>
      </c>
      <c r="J93" s="5">
        <v>21669397000000</v>
      </c>
      <c r="K93" s="5">
        <v>21106228000000</v>
      </c>
      <c r="L93" s="5">
        <v>18481780000000</v>
      </c>
      <c r="M93" s="5">
        <v>10977051000000</v>
      </c>
      <c r="N93" s="5">
        <v>3321442000000</v>
      </c>
      <c r="O93" s="5">
        <v>15508583000000</v>
      </c>
      <c r="P93" s="5">
        <v>15091763000000</v>
      </c>
      <c r="Q93" s="5">
        <v>13770592000000</v>
      </c>
      <c r="R93" s="5">
        <v>11410196000000</v>
      </c>
      <c r="S93" s="5">
        <v>9140532000000</v>
      </c>
      <c r="T93" s="5">
        <v>10829379000000</v>
      </c>
      <c r="U93" s="5">
        <v>9057941000000</v>
      </c>
      <c r="V93" s="5">
        <v>7048362000000</v>
      </c>
      <c r="W93" s="5">
        <v>5808218000000</v>
      </c>
      <c r="X93" s="5">
        <v>4101706000000</v>
      </c>
      <c r="Y93" s="5">
        <v>2483995000000</v>
      </c>
      <c r="Z93" s="5">
        <v>1222485000000</v>
      </c>
      <c r="AA93" s="2">
        <v>897928000000</v>
      </c>
    </row>
    <row r="94" spans="3:27" ht="15.5" x14ac:dyDescent="0.35">
      <c r="C94" t="s">
        <v>106</v>
      </c>
      <c r="D94" s="5">
        <v>3292682000000</v>
      </c>
      <c r="E94" s="5">
        <v>2672947000000</v>
      </c>
      <c r="F94" s="5">
        <v>5146116000000</v>
      </c>
      <c r="G94" s="5">
        <v>6422457000000</v>
      </c>
      <c r="I94" s="5">
        <v>23716122000000</v>
      </c>
      <c r="J94" s="5">
        <v>22699908000000</v>
      </c>
      <c r="K94" s="5">
        <v>21779523000000</v>
      </c>
      <c r="L94" s="5">
        <v>14656096000000</v>
      </c>
      <c r="M94" s="5">
        <v>11722436000000</v>
      </c>
      <c r="N94" s="5">
        <v>4192722000000</v>
      </c>
      <c r="O94" s="5">
        <v>18383939000000</v>
      </c>
      <c r="P94" s="5">
        <v>14236252000000</v>
      </c>
      <c r="Q94" s="5">
        <v>15617639000000</v>
      </c>
      <c r="R94" s="5">
        <v>12332684000000</v>
      </c>
      <c r="S94" s="5">
        <v>20862547000000</v>
      </c>
      <c r="T94" s="5">
        <v>11914732000000</v>
      </c>
      <c r="U94" s="5">
        <v>6243854000000</v>
      </c>
      <c r="V94" s="5">
        <v>7202604000000</v>
      </c>
      <c r="W94" s="5">
        <v>5991144000000</v>
      </c>
    </row>
    <row r="95" spans="3:27" ht="15.5" x14ac:dyDescent="0.35">
      <c r="C95" t="s">
        <v>107</v>
      </c>
      <c r="D95" s="5">
        <v>3292682000000</v>
      </c>
      <c r="E95" s="5">
        <v>2672947000000</v>
      </c>
      <c r="F95" s="5">
        <v>5146116000000</v>
      </c>
      <c r="G95" s="5">
        <v>6422457000000</v>
      </c>
      <c r="I95" s="5">
        <v>23716122000000</v>
      </c>
      <c r="J95" s="5">
        <v>22699908000000</v>
      </c>
      <c r="K95" s="5">
        <v>21779523000000</v>
      </c>
      <c r="L95" s="5">
        <v>14656096000000</v>
      </c>
      <c r="M95" s="5">
        <v>11722436000000</v>
      </c>
      <c r="N95" s="5">
        <v>4192722000000</v>
      </c>
      <c r="O95" s="5">
        <v>18383939000000</v>
      </c>
      <c r="P95" s="5">
        <v>14236252000000</v>
      </c>
      <c r="Q95" s="5">
        <v>15617639000000</v>
      </c>
      <c r="R95" s="5">
        <v>12332684000000</v>
      </c>
      <c r="S95" s="5">
        <v>20862547000000</v>
      </c>
      <c r="T95" s="5">
        <v>11914732000000</v>
      </c>
      <c r="U95" s="5">
        <v>6243854000000</v>
      </c>
      <c r="V95" s="5">
        <v>7202604000000</v>
      </c>
      <c r="W95" s="5">
        <v>5991144000000</v>
      </c>
    </row>
    <row r="97" spans="2:27" ht="15.5" x14ac:dyDescent="0.35">
      <c r="B97" t="s">
        <v>108</v>
      </c>
      <c r="C97" t="s">
        <v>109</v>
      </c>
    </row>
    <row r="98" spans="2:27" ht="15.5" x14ac:dyDescent="0.35">
      <c r="C98" t="s">
        <v>20</v>
      </c>
      <c r="D98" s="5">
        <v>10435364000000</v>
      </c>
      <c r="E98" s="5">
        <v>11602746000000</v>
      </c>
      <c r="F98" s="5">
        <v>13352065000000</v>
      </c>
      <c r="G98" s="5">
        <v>10326925000000</v>
      </c>
      <c r="I98" s="5">
        <v>13352065000000</v>
      </c>
      <c r="J98" s="5">
        <v>13709930000000</v>
      </c>
      <c r="K98" s="5">
        <v>11207201000000</v>
      </c>
      <c r="L98" s="5">
        <v>13448092000000</v>
      </c>
      <c r="M98" s="5">
        <v>13683598000000</v>
      </c>
      <c r="N98" s="5">
        <v>17324047000000</v>
      </c>
      <c r="O98" s="5">
        <v>15361703000000</v>
      </c>
      <c r="P98" s="5">
        <v>14043846000000</v>
      </c>
      <c r="Q98" s="5">
        <v>11577664000000</v>
      </c>
      <c r="R98" s="5">
        <v>11167643000000</v>
      </c>
      <c r="S98" s="5">
        <v>12890427000000</v>
      </c>
      <c r="T98" s="5">
        <v>11435686000000</v>
      </c>
      <c r="U98" s="5">
        <v>10089927000000</v>
      </c>
      <c r="V98" s="5">
        <v>7969378000000</v>
      </c>
      <c r="W98" s="5">
        <v>6197731000000</v>
      </c>
      <c r="X98" s="5">
        <v>5480703000000</v>
      </c>
      <c r="Y98" s="5">
        <v>4903316000000</v>
      </c>
      <c r="Z98" s="5">
        <v>4428192000000</v>
      </c>
      <c r="AA98" s="2">
        <v>3259229000000</v>
      </c>
    </row>
    <row r="99" spans="2:27" ht="15.5" x14ac:dyDescent="0.35">
      <c r="C99" t="s">
        <v>631</v>
      </c>
      <c r="D99" s="5">
        <v>44667690000000</v>
      </c>
      <c r="E99" s="5">
        <v>105782613000000</v>
      </c>
      <c r="F99" s="5">
        <v>79989122000000</v>
      </c>
      <c r="G99" s="5">
        <v>92682805000000</v>
      </c>
      <c r="I99" s="5">
        <v>79989122000000</v>
      </c>
      <c r="J99" s="5">
        <v>51669054000000</v>
      </c>
      <c r="K99" s="5">
        <v>65256432000000</v>
      </c>
      <c r="L99" s="5">
        <v>82921989000000</v>
      </c>
      <c r="M99" s="5">
        <v>48682431000000</v>
      </c>
      <c r="N99" s="5">
        <v>35065701000000</v>
      </c>
      <c r="O99" s="5">
        <v>37104091000000</v>
      </c>
      <c r="P99" s="5">
        <v>35591243000000</v>
      </c>
      <c r="Q99" s="5">
        <v>32700717000000</v>
      </c>
      <c r="R99" s="5">
        <v>30146853000000</v>
      </c>
      <c r="S99" s="5">
        <v>30932177000000</v>
      </c>
      <c r="T99" s="5">
        <v>24597538000000</v>
      </c>
      <c r="U99" s="5">
        <v>23130059000000</v>
      </c>
      <c r="V99" s="5">
        <v>22422083000000</v>
      </c>
      <c r="W99" s="5">
        <v>18895328000000</v>
      </c>
      <c r="X99" s="5">
        <v>13563799000000</v>
      </c>
      <c r="Y99" s="5">
        <v>8531044000000</v>
      </c>
      <c r="Z99" s="5">
        <v>9350792000000</v>
      </c>
      <c r="AA99" s="2">
        <v>17573082000000</v>
      </c>
    </row>
    <row r="100" spans="2:27" ht="15.5" x14ac:dyDescent="0.35">
      <c r="C100" t="s">
        <v>632</v>
      </c>
    </row>
    <row r="101" spans="2:27" ht="15.5" x14ac:dyDescent="0.35">
      <c r="C101" t="s">
        <v>113</v>
      </c>
      <c r="D101" s="5">
        <v>275937000000</v>
      </c>
      <c r="E101" s="5">
        <v>361286000000</v>
      </c>
      <c r="F101" s="5">
        <v>501612000000</v>
      </c>
      <c r="G101" s="5">
        <v>552283000000</v>
      </c>
      <c r="I101" s="5">
        <v>501612000000</v>
      </c>
      <c r="J101" s="5">
        <v>900755000000</v>
      </c>
      <c r="K101" s="5">
        <v>1070600000000</v>
      </c>
      <c r="L101" s="5">
        <v>988843000000</v>
      </c>
      <c r="M101" s="5">
        <v>244229000000</v>
      </c>
      <c r="N101" s="5">
        <v>746481000000</v>
      </c>
      <c r="O101" s="5">
        <v>859909000000</v>
      </c>
      <c r="P101" s="5">
        <v>1253947000000</v>
      </c>
      <c r="Q101" s="5">
        <v>1160981000000</v>
      </c>
    </row>
    <row r="102" spans="2:27" ht="15.5" x14ac:dyDescent="0.35">
      <c r="C102" t="s">
        <v>114</v>
      </c>
      <c r="D102" s="5">
        <v>1825409000000</v>
      </c>
      <c r="E102" s="5">
        <v>1646407000000</v>
      </c>
      <c r="F102" s="5">
        <v>1822893000000</v>
      </c>
      <c r="G102" s="5">
        <v>3008205000000</v>
      </c>
      <c r="I102" s="5">
        <v>1822893000000</v>
      </c>
      <c r="J102" s="5">
        <v>3328729000000</v>
      </c>
      <c r="K102" s="5">
        <v>4677947000000</v>
      </c>
      <c r="L102" s="5">
        <v>4312400000000</v>
      </c>
      <c r="M102" s="5">
        <v>5343840000000</v>
      </c>
      <c r="N102" s="5">
        <v>4753879000000</v>
      </c>
      <c r="O102" s="5">
        <v>4481531000000</v>
      </c>
      <c r="P102" s="5">
        <v>3162666000000</v>
      </c>
      <c r="Q102" s="5">
        <v>3346350000000</v>
      </c>
    </row>
    <row r="103" spans="2:27" ht="15.5" x14ac:dyDescent="0.35">
      <c r="C103" t="s">
        <v>97</v>
      </c>
      <c r="D103" s="5">
        <v>16492108000000</v>
      </c>
      <c r="E103" s="5">
        <v>18198793000000</v>
      </c>
      <c r="F103" s="5">
        <v>21810253000000</v>
      </c>
      <c r="G103" s="5">
        <v>21209975000000</v>
      </c>
      <c r="I103" s="5">
        <v>21810253000000</v>
      </c>
      <c r="J103" s="5">
        <v>17762352000000</v>
      </c>
      <c r="K103" s="5">
        <v>16830439000000</v>
      </c>
      <c r="L103" s="5">
        <v>15690914000000</v>
      </c>
      <c r="M103" s="5">
        <v>19423107000000</v>
      </c>
      <c r="N103" s="5">
        <v>19588544000000</v>
      </c>
      <c r="O103" s="5">
        <v>16428799000000</v>
      </c>
      <c r="P103" s="5">
        <v>13406777000000</v>
      </c>
      <c r="Q103" s="5">
        <v>14655509000000</v>
      </c>
      <c r="R103" s="5">
        <v>12735737000000</v>
      </c>
      <c r="S103" s="5">
        <v>11253511000000</v>
      </c>
      <c r="T103" s="5">
        <v>370339000000</v>
      </c>
      <c r="U103" s="5">
        <v>-3034875000000</v>
      </c>
      <c r="V103" s="5">
        <v>-220788000000</v>
      </c>
      <c r="W103" s="5">
        <v>-312172000000</v>
      </c>
      <c r="X103" s="5">
        <v>-494085000000</v>
      </c>
      <c r="Y103" s="5">
        <v>-1065873000000</v>
      </c>
      <c r="Z103" s="5">
        <v>-2681057000000</v>
      </c>
      <c r="AA103" s="2">
        <v>-143168000000</v>
      </c>
    </row>
    <row r="104" spans="2:27" ht="15.5" x14ac:dyDescent="0.35">
      <c r="C104" t="s">
        <v>840</v>
      </c>
      <c r="D104" s="5">
        <v>70165985000000</v>
      </c>
      <c r="E104" s="5">
        <v>46702611000000</v>
      </c>
      <c r="F104" s="5">
        <v>33779915000000</v>
      </c>
      <c r="G104" s="5">
        <v>33018237000000</v>
      </c>
      <c r="I104" s="5">
        <v>33779915000000</v>
      </c>
      <c r="J104" s="5">
        <v>17075441000000</v>
      </c>
      <c r="K104" s="5">
        <v>43794166000000</v>
      </c>
      <c r="L104" s="5">
        <v>51569316000000</v>
      </c>
      <c r="M104" s="5">
        <v>92290120000000</v>
      </c>
      <c r="N104" s="5">
        <v>61329259000000</v>
      </c>
      <c r="O104" s="5">
        <v>47776809000000</v>
      </c>
      <c r="P104" s="5">
        <v>39324445000000</v>
      </c>
      <c r="Q104" s="5">
        <v>28592738000000</v>
      </c>
      <c r="R104" s="5">
        <v>33661668000000</v>
      </c>
      <c r="S104" s="5">
        <v>33416808000000</v>
      </c>
      <c r="T104" s="5">
        <v>14527422000000</v>
      </c>
      <c r="U104" s="5">
        <v>23472702000000</v>
      </c>
      <c r="V104" s="5">
        <v>32616662000000</v>
      </c>
      <c r="W104" s="5">
        <v>49328028000000</v>
      </c>
      <c r="X104" s="5">
        <v>38385316000000</v>
      </c>
      <c r="Y104" s="5">
        <v>29622162000000</v>
      </c>
      <c r="Z104" s="5">
        <v>22641940000000</v>
      </c>
      <c r="AA104" s="2">
        <v>14808515000000</v>
      </c>
    </row>
    <row r="105" spans="2:27" ht="15.5" x14ac:dyDescent="0.35">
      <c r="C105" t="s">
        <v>891</v>
      </c>
    </row>
    <row r="106" spans="2:27" ht="15.5" x14ac:dyDescent="0.35">
      <c r="C106" t="s">
        <v>1014</v>
      </c>
      <c r="D106" s="5">
        <v>58021806000000</v>
      </c>
      <c r="E106" s="5">
        <v>65407665000000</v>
      </c>
      <c r="F106" s="5">
        <v>63016680000000</v>
      </c>
      <c r="G106" s="5">
        <v>58958609000000</v>
      </c>
      <c r="I106" s="5">
        <v>63016680000000</v>
      </c>
      <c r="J106" s="5">
        <v>48534073000000</v>
      </c>
      <c r="K106" s="5">
        <v>37164739000000</v>
      </c>
      <c r="L106" s="5">
        <v>28556083000000</v>
      </c>
      <c r="M106" s="5">
        <v>25802962000000</v>
      </c>
      <c r="N106" s="5">
        <v>29686597000000</v>
      </c>
      <c r="O106" s="5">
        <v>27161751000000</v>
      </c>
      <c r="P106" s="5">
        <v>32044270000000</v>
      </c>
      <c r="Q106" s="5">
        <v>36049899000000</v>
      </c>
      <c r="R106" s="5">
        <v>23764750000000</v>
      </c>
      <c r="S106" s="5">
        <v>9927494000000</v>
      </c>
      <c r="T106" s="5">
        <v>12738296000000</v>
      </c>
      <c r="U106" s="5">
        <v>11965698000000</v>
      </c>
      <c r="V106" s="5">
        <v>9800970000000</v>
      </c>
      <c r="W106" s="5">
        <v>7627768000000</v>
      </c>
      <c r="X106" s="5">
        <v>13181480000000</v>
      </c>
      <c r="Y106" s="5">
        <v>19197927000000</v>
      </c>
      <c r="Z106" s="5">
        <v>9874051000000</v>
      </c>
      <c r="AA106" s="2">
        <v>16200561000000</v>
      </c>
    </row>
    <row r="107" spans="2:27" ht="15.5" x14ac:dyDescent="0.35">
      <c r="C107" t="s">
        <v>633</v>
      </c>
    </row>
    <row r="108" spans="2:27" ht="15.5" x14ac:dyDescent="0.35">
      <c r="C108" t="s">
        <v>635</v>
      </c>
      <c r="D108" s="5">
        <v>968538359000000</v>
      </c>
      <c r="E108" s="5">
        <v>919319826000000</v>
      </c>
      <c r="F108" s="5">
        <v>899530691000000</v>
      </c>
      <c r="G108" s="5">
        <v>812194787000000</v>
      </c>
      <c r="I108" s="5">
        <v>899530691000000</v>
      </c>
      <c r="J108" s="5">
        <v>775871778000000</v>
      </c>
      <c r="K108" s="5">
        <v>695084769000000</v>
      </c>
      <c r="L108" s="5">
        <v>646188313000000</v>
      </c>
      <c r="M108" s="5">
        <v>582436230000000</v>
      </c>
      <c r="N108" s="5">
        <v>586206787000000</v>
      </c>
      <c r="O108" s="5">
        <v>556770947000000</v>
      </c>
      <c r="P108" s="5">
        <v>512778497000000</v>
      </c>
      <c r="Q108" s="5">
        <v>441313566000000</v>
      </c>
      <c r="R108" s="5">
        <v>393275392000000</v>
      </c>
      <c r="S108" s="5">
        <v>326105149000000</v>
      </c>
      <c r="T108" s="5">
        <v>277622281000000</v>
      </c>
      <c r="U108" s="5">
        <v>250637843000000</v>
      </c>
      <c r="V108" s="5">
        <v>200742305000000</v>
      </c>
      <c r="W108" s="5">
        <v>163533423000000</v>
      </c>
      <c r="X108" s="5">
        <v>136356959000000</v>
      </c>
      <c r="Y108" s="5">
        <v>113922685000000</v>
      </c>
      <c r="Z108" s="5">
        <v>106342351000000</v>
      </c>
      <c r="AA108" s="2">
        <v>83214985000000</v>
      </c>
    </row>
    <row r="109" spans="2:27" ht="15.5" x14ac:dyDescent="0.35">
      <c r="C109" t="s">
        <v>841</v>
      </c>
      <c r="D109" s="5">
        <v>147374320000000</v>
      </c>
      <c r="E109" s="5">
        <v>155237526000000</v>
      </c>
      <c r="F109" s="5">
        <v>163510426000000</v>
      </c>
      <c r="G109" s="5">
        <v>142231984000000</v>
      </c>
      <c r="I109" s="5">
        <v>163510426000000</v>
      </c>
      <c r="J109" s="5">
        <v>132068581000000</v>
      </c>
      <c r="K109" s="5">
        <v>127098865000000</v>
      </c>
      <c r="L109" s="5">
        <v>121290867000000</v>
      </c>
      <c r="M109" s="5">
        <v>111428330000000</v>
      </c>
      <c r="N109" s="5">
        <v>90659318000000</v>
      </c>
      <c r="O109" s="5">
        <v>81029020000000</v>
      </c>
      <c r="P109" s="5">
        <v>86791402000000</v>
      </c>
      <c r="Q109" s="5">
        <v>79849452000000</v>
      </c>
      <c r="R109" s="5">
        <v>63006339000000</v>
      </c>
      <c r="S109" s="5">
        <v>47222319000000</v>
      </c>
      <c r="T109" s="5">
        <v>43829797000000</v>
      </c>
      <c r="U109" s="5">
        <v>41431956000000</v>
      </c>
      <c r="V109" s="5">
        <v>38561005000000</v>
      </c>
      <c r="W109" s="5">
        <v>36957800000000</v>
      </c>
      <c r="X109" s="5">
        <v>32556138000000</v>
      </c>
      <c r="Y109" s="5">
        <v>31039523000000</v>
      </c>
      <c r="Z109" s="5">
        <v>34655313000000</v>
      </c>
      <c r="AA109" s="2">
        <v>36700770000000</v>
      </c>
    </row>
    <row r="110" spans="2:27" ht="15.5" x14ac:dyDescent="0.35">
      <c r="C110" t="s">
        <v>433</v>
      </c>
      <c r="D110" s="5">
        <v>14142279000000</v>
      </c>
      <c r="E110" s="5">
        <v>14746903000000</v>
      </c>
      <c r="F110" s="5">
        <v>14354281000000</v>
      </c>
      <c r="G110" s="5">
        <v>13853330000000</v>
      </c>
      <c r="I110" s="5">
        <v>14354281000000</v>
      </c>
      <c r="J110" s="5">
        <v>12748127000000</v>
      </c>
      <c r="K110" s="5">
        <v>11283466000000</v>
      </c>
      <c r="L110" s="5">
        <v>10048975000000</v>
      </c>
      <c r="M110" s="5">
        <v>8688406000000</v>
      </c>
    </row>
    <row r="111" spans="2:27" ht="15.5" x14ac:dyDescent="0.35">
      <c r="C111" t="s">
        <v>128</v>
      </c>
    </row>
    <row r="112" spans="2:27" ht="15.5" x14ac:dyDescent="0.35">
      <c r="C112" t="s">
        <v>686</v>
      </c>
      <c r="D112" s="5">
        <v>30361530000000</v>
      </c>
      <c r="E112" s="5">
        <v>30722539000000</v>
      </c>
      <c r="F112" s="5">
        <v>31112635000000</v>
      </c>
      <c r="G112" s="5">
        <v>30253275000000</v>
      </c>
      <c r="I112" s="5">
        <v>31112635000000</v>
      </c>
      <c r="J112" s="5">
        <v>30408236000000</v>
      </c>
      <c r="K112" s="5">
        <v>27764856000000</v>
      </c>
      <c r="L112" s="5">
        <v>26548893000000</v>
      </c>
      <c r="M112" s="5">
        <v>26882982000000</v>
      </c>
      <c r="N112" s="5">
        <v>27362400000000</v>
      </c>
      <c r="O112" s="5">
        <v>26524759000000</v>
      </c>
      <c r="P112" s="5">
        <v>26126508000000</v>
      </c>
      <c r="Q112" s="5">
        <v>22804689000000</v>
      </c>
      <c r="R112" s="5">
        <v>21972223000000</v>
      </c>
      <c r="S112" s="5">
        <v>20756594000000</v>
      </c>
      <c r="T112" s="5">
        <v>6222050000000</v>
      </c>
      <c r="U112" s="5">
        <v>5513569000000</v>
      </c>
      <c r="V112" s="5">
        <v>4591588000000</v>
      </c>
      <c r="W112" s="5">
        <v>4052708000000</v>
      </c>
      <c r="X112" s="5">
        <v>3838079000000</v>
      </c>
      <c r="Y112" s="5">
        <v>3707940000000</v>
      </c>
      <c r="Z112" s="5">
        <v>3732893000000</v>
      </c>
      <c r="AA112" s="2">
        <v>3871229000000</v>
      </c>
    </row>
    <row r="113" spans="3:27" ht="15.5" x14ac:dyDescent="0.35">
      <c r="C113" t="s">
        <v>125</v>
      </c>
      <c r="D113" s="5">
        <v>2256735000000</v>
      </c>
      <c r="E113" s="5">
        <v>1985217000000</v>
      </c>
      <c r="F113" s="5">
        <v>2315772000000</v>
      </c>
      <c r="G113" s="5">
        <v>5663863000000</v>
      </c>
      <c r="I113" s="5">
        <v>2315772000000</v>
      </c>
      <c r="J113" s="5">
        <v>7145286000000</v>
      </c>
      <c r="K113" s="5">
        <v>7440618000000</v>
      </c>
      <c r="L113" s="5">
        <v>7614484000000</v>
      </c>
      <c r="M113" s="5">
        <v>6230293000000</v>
      </c>
      <c r="N113" s="5">
        <v>4799832000000</v>
      </c>
      <c r="O113" s="5">
        <v>1349343000000</v>
      </c>
      <c r="P113" s="5">
        <v>1676366000000</v>
      </c>
      <c r="Q113" s="5">
        <v>890903000000</v>
      </c>
      <c r="R113" s="5">
        <v>1331508000000</v>
      </c>
      <c r="S113" s="5">
        <v>1465453000000</v>
      </c>
      <c r="T113" s="5">
        <v>668314000000</v>
      </c>
      <c r="U113" s="5">
        <v>986462000000</v>
      </c>
      <c r="V113" s="5">
        <v>319675000000</v>
      </c>
      <c r="W113" s="5">
        <v>695602000000</v>
      </c>
      <c r="X113" s="5">
        <v>990943000000</v>
      </c>
      <c r="Y113" s="5">
        <v>1358911000000</v>
      </c>
      <c r="Z113" s="5">
        <v>1989131000000</v>
      </c>
      <c r="AA113" s="2">
        <v>710755000000</v>
      </c>
    </row>
    <row r="114" spans="3:27" ht="15.5" x14ac:dyDescent="0.35">
      <c r="C114" t="s">
        <v>134</v>
      </c>
      <c r="D114" s="5">
        <v>1461001157000000</v>
      </c>
      <c r="E114" s="5">
        <v>1426757735000000</v>
      </c>
      <c r="F114" s="5">
        <v>1362054731000000</v>
      </c>
      <c r="G114" s="5">
        <v>1269486437000000</v>
      </c>
      <c r="I114" s="5">
        <v>1362054731000000</v>
      </c>
      <c r="J114" s="5">
        <v>1130128862000000</v>
      </c>
      <c r="K114" s="5">
        <v>1086663986000000</v>
      </c>
      <c r="L114" s="5">
        <v>1029836868000000</v>
      </c>
      <c r="M114" s="5">
        <v>964837692000000</v>
      </c>
      <c r="N114" s="5">
        <v>891337425000000</v>
      </c>
      <c r="O114" s="5">
        <v>845605208000000</v>
      </c>
      <c r="P114" s="5">
        <v>808572011000000</v>
      </c>
      <c r="Q114" s="5">
        <v>709330084000000</v>
      </c>
      <c r="R114" s="5">
        <v>603031880000000</v>
      </c>
      <c r="S114" s="5">
        <v>508595288000000</v>
      </c>
      <c r="T114" s="5">
        <v>416573708000000</v>
      </c>
      <c r="U114" s="5">
        <v>386654815000000</v>
      </c>
      <c r="V114" s="5">
        <v>333303506000000</v>
      </c>
      <c r="W114" s="5">
        <v>299058161000000</v>
      </c>
      <c r="X114" s="5">
        <v>248580529000000</v>
      </c>
      <c r="Y114" s="5">
        <v>227496967000000</v>
      </c>
      <c r="Z114" s="5">
        <v>201741069000000</v>
      </c>
      <c r="AA114" s="2">
        <v>183341611000000</v>
      </c>
    </row>
    <row r="115" spans="3:27" ht="15.5" x14ac:dyDescent="0.35">
      <c r="C115" t="s">
        <v>135</v>
      </c>
    </row>
    <row r="116" spans="3:27" ht="15.5" x14ac:dyDescent="0.35">
      <c r="C116" t="s">
        <v>136</v>
      </c>
    </row>
    <row r="117" spans="3:27" ht="15.5" x14ac:dyDescent="0.35">
      <c r="C117" t="s">
        <v>636</v>
      </c>
      <c r="D117" s="5">
        <v>9281027000000</v>
      </c>
      <c r="E117" s="5">
        <v>20164743000000</v>
      </c>
      <c r="F117" s="5">
        <v>5761037000000</v>
      </c>
      <c r="G117" s="5">
        <v>5492503000000</v>
      </c>
      <c r="I117" s="5">
        <v>5761037000000</v>
      </c>
      <c r="J117" s="5">
        <v>5514720000000</v>
      </c>
      <c r="K117" s="5">
        <v>5294952000000</v>
      </c>
      <c r="L117" s="5">
        <v>4686360000000</v>
      </c>
      <c r="M117" s="5">
        <v>4553735000000</v>
      </c>
      <c r="N117" s="5">
        <v>5560702000000</v>
      </c>
      <c r="O117" s="5">
        <v>5272805000000</v>
      </c>
      <c r="P117" s="5">
        <v>4160295000000</v>
      </c>
      <c r="Q117" s="5">
        <v>4867547000000</v>
      </c>
      <c r="R117" s="5">
        <v>3275668000000</v>
      </c>
      <c r="S117" s="5">
        <v>1805494000000</v>
      </c>
      <c r="T117" s="5">
        <v>1813065000000</v>
      </c>
      <c r="U117" s="5">
        <v>1759870000000</v>
      </c>
      <c r="V117" s="5">
        <v>2725597000000</v>
      </c>
      <c r="W117" s="5">
        <v>2161199000000</v>
      </c>
      <c r="X117" s="5">
        <v>1336316000000</v>
      </c>
      <c r="Y117" s="5">
        <v>1109216000000</v>
      </c>
      <c r="Z117" s="5">
        <v>1059663000000</v>
      </c>
      <c r="AA117" s="2">
        <v>1118333000000</v>
      </c>
    </row>
    <row r="118" spans="3:27" ht="15.5" x14ac:dyDescent="0.35">
      <c r="C118" t="s">
        <v>637</v>
      </c>
      <c r="D118" s="5">
        <v>1100189334000000</v>
      </c>
      <c r="E118" s="5">
        <v>1100581883000000</v>
      </c>
      <c r="F118" s="5">
        <v>1040834424000000</v>
      </c>
      <c r="G118" s="5">
        <v>934325931000000</v>
      </c>
      <c r="I118" s="5">
        <v>1040834424000000</v>
      </c>
      <c r="J118" s="5">
        <v>805510848000000</v>
      </c>
      <c r="K118" s="5">
        <v>810730343000000</v>
      </c>
      <c r="L118" s="5">
        <v>769268991000000</v>
      </c>
      <c r="M118" s="5">
        <v>729168611000000</v>
      </c>
      <c r="N118" s="5">
        <v>647571744000000</v>
      </c>
      <c r="O118" s="5">
        <v>582540625000000</v>
      </c>
      <c r="P118" s="5">
        <v>552172202000000</v>
      </c>
      <c r="Q118" s="5">
        <v>492747948000000</v>
      </c>
      <c r="R118" s="5">
        <v>415453084000000</v>
      </c>
      <c r="S118" s="5">
        <v>353936880000000</v>
      </c>
      <c r="T118" s="5">
        <v>300264809000000</v>
      </c>
      <c r="U118" s="5">
        <v>291890195000000</v>
      </c>
      <c r="V118" s="5">
        <v>257660841000000</v>
      </c>
      <c r="W118" s="5">
        <v>231295740000000</v>
      </c>
      <c r="X118" s="5">
        <v>194374685000000</v>
      </c>
      <c r="Y118" s="5">
        <v>188468987000000</v>
      </c>
      <c r="Z118" s="5">
        <v>163164358000000</v>
      </c>
      <c r="AA118" s="2">
        <v>146188546000000</v>
      </c>
    </row>
    <row r="119" spans="3:27" ht="15.5" x14ac:dyDescent="0.35">
      <c r="C119" t="s">
        <v>638</v>
      </c>
      <c r="D119" s="5">
        <v>1100189334000000</v>
      </c>
      <c r="E119" s="5">
        <v>1100581883000000</v>
      </c>
      <c r="F119" s="5">
        <v>1040834424000000</v>
      </c>
      <c r="G119" s="5">
        <v>934325931000000</v>
      </c>
      <c r="I119" s="5">
        <v>1040834424000000</v>
      </c>
      <c r="J119" s="5">
        <v>805510848000000</v>
      </c>
      <c r="K119" s="5">
        <v>810730343000000</v>
      </c>
      <c r="L119" s="5">
        <v>769268991000000</v>
      </c>
      <c r="M119" s="5">
        <v>729168611000000</v>
      </c>
      <c r="N119" s="5">
        <v>647571744000000</v>
      </c>
      <c r="O119" s="5">
        <v>582540625000000</v>
      </c>
      <c r="P119" s="5">
        <v>552172202000000</v>
      </c>
      <c r="Q119" s="5">
        <v>492747948000000</v>
      </c>
      <c r="R119" s="5">
        <v>415453084000000</v>
      </c>
      <c r="S119" s="5">
        <v>353936880000000</v>
      </c>
      <c r="T119" s="5">
        <v>300264809000000</v>
      </c>
      <c r="U119" s="5">
        <v>291890195000000</v>
      </c>
      <c r="V119" s="5">
        <v>257660841000000</v>
      </c>
      <c r="W119" s="5">
        <v>231295740000000</v>
      </c>
      <c r="X119" s="5">
        <v>194374685000000</v>
      </c>
      <c r="Y119" s="5">
        <v>188468987000000</v>
      </c>
      <c r="Z119" s="5">
        <v>163164358000000</v>
      </c>
      <c r="AA119" s="2">
        <v>146188546000000</v>
      </c>
    </row>
    <row r="120" spans="3:27" ht="15.5" x14ac:dyDescent="0.35">
      <c r="C120" t="s">
        <v>639</v>
      </c>
      <c r="D120" s="5">
        <v>14439177000000</v>
      </c>
      <c r="E120" s="5">
        <v>12643284000000</v>
      </c>
      <c r="F120" s="5">
        <v>11562783000000</v>
      </c>
      <c r="G120" s="5">
        <v>14741034000000</v>
      </c>
      <c r="I120" s="5">
        <v>11562783000000</v>
      </c>
      <c r="J120" s="5">
        <v>18548464000000</v>
      </c>
      <c r="K120" s="5">
        <v>11893988000000</v>
      </c>
      <c r="L120" s="5">
        <v>15244554000000</v>
      </c>
      <c r="M120" s="5">
        <v>14377009000000</v>
      </c>
      <c r="N120" s="5">
        <v>9023031000000</v>
      </c>
      <c r="O120" s="5">
        <v>11584276000000</v>
      </c>
      <c r="P120" s="5">
        <v>13874495000000</v>
      </c>
      <c r="Q120" s="5">
        <v>11682783000000</v>
      </c>
      <c r="R120" s="5">
        <v>9735182000000</v>
      </c>
      <c r="S120" s="5">
        <v>4248058000000</v>
      </c>
      <c r="T120" s="5">
        <v>2401871000000</v>
      </c>
      <c r="U120" s="5">
        <v>3184983000000</v>
      </c>
      <c r="V120" s="5">
        <v>3245243000000</v>
      </c>
      <c r="W120" s="5">
        <v>7018529000000</v>
      </c>
      <c r="X120" s="5">
        <v>3325751000000</v>
      </c>
      <c r="Y120" s="5">
        <v>3819149000000</v>
      </c>
      <c r="Z120" s="5">
        <v>4100032000000</v>
      </c>
      <c r="AA120" s="2">
        <v>3803936000000</v>
      </c>
    </row>
    <row r="121" spans="3:27" ht="15.5" x14ac:dyDescent="0.35">
      <c r="C121" t="s">
        <v>688</v>
      </c>
      <c r="D121" s="5">
        <v>14439177000000</v>
      </c>
      <c r="E121" s="5">
        <v>12643284000000</v>
      </c>
      <c r="F121" s="5">
        <v>11562783000000</v>
      </c>
      <c r="G121" s="5">
        <v>14741034000000</v>
      </c>
      <c r="I121" s="5">
        <v>11562783000000</v>
      </c>
      <c r="J121" s="5">
        <v>18548464000000</v>
      </c>
      <c r="K121" s="5">
        <v>11893988000000</v>
      </c>
      <c r="L121" s="5">
        <v>15244554000000</v>
      </c>
      <c r="M121" s="5">
        <v>14377009000000</v>
      </c>
      <c r="N121" s="5">
        <v>9023031000000</v>
      </c>
      <c r="O121" s="5">
        <v>11584276000000</v>
      </c>
      <c r="P121" s="5">
        <v>13874495000000</v>
      </c>
      <c r="Q121" s="5">
        <v>11682783000000</v>
      </c>
      <c r="R121" s="5">
        <v>9735182000000</v>
      </c>
      <c r="S121" s="5">
        <v>4248058000000</v>
      </c>
      <c r="T121" s="5">
        <v>2401871000000</v>
      </c>
      <c r="U121" s="5">
        <v>3184983000000</v>
      </c>
      <c r="V121" s="5">
        <v>3245243000000</v>
      </c>
      <c r="W121" s="5">
        <v>7018529000000</v>
      </c>
      <c r="X121" s="5">
        <v>3325751000000</v>
      </c>
      <c r="Y121" s="5">
        <v>3819149000000</v>
      </c>
      <c r="Z121" s="5">
        <v>4100032000000</v>
      </c>
      <c r="AA121" s="2">
        <v>3803936000000</v>
      </c>
    </row>
    <row r="122" spans="3:27" ht="15.5" x14ac:dyDescent="0.35">
      <c r="C122" t="s">
        <v>586</v>
      </c>
      <c r="D122" s="5">
        <v>10030565000000</v>
      </c>
      <c r="E122" s="5">
        <v>5828559000000</v>
      </c>
      <c r="F122" s="5">
        <v>5398899000000</v>
      </c>
      <c r="G122" s="5">
        <v>13275354000000</v>
      </c>
      <c r="I122" s="5">
        <v>5398899000000</v>
      </c>
      <c r="J122" s="5">
        <v>1479185000000</v>
      </c>
      <c r="K122" s="5">
        <v>810462000000</v>
      </c>
      <c r="L122" s="5">
        <v>775131000000</v>
      </c>
      <c r="M122" s="5">
        <v>109948000000</v>
      </c>
      <c r="N122" s="5">
        <v>414280000000</v>
      </c>
      <c r="O122" s="5">
        <v>203054000000</v>
      </c>
      <c r="P122" s="5">
        <v>322028000000</v>
      </c>
      <c r="Q122" s="5">
        <v>113820000000</v>
      </c>
      <c r="R122" s="5">
        <v>410870000000</v>
      </c>
      <c r="S122" s="5">
        <v>1161557000000</v>
      </c>
      <c r="T122" s="5">
        <v>661609000000</v>
      </c>
      <c r="U122" s="5">
        <v>1181732000000</v>
      </c>
      <c r="V122" s="5">
        <v>454647000000</v>
      </c>
      <c r="W122" s="5">
        <v>374257000000</v>
      </c>
      <c r="X122" s="5">
        <v>221033000000</v>
      </c>
      <c r="Y122" s="5">
        <v>152423000000</v>
      </c>
      <c r="Z122" s="5">
        <v>82666000000</v>
      </c>
      <c r="AA122" s="2">
        <v>29190000000</v>
      </c>
    </row>
    <row r="123" spans="3:27" ht="15.5" x14ac:dyDescent="0.35">
      <c r="C123" t="s">
        <v>1015</v>
      </c>
      <c r="D123" s="5">
        <v>10030565000000</v>
      </c>
      <c r="E123" s="5">
        <v>5828559000000</v>
      </c>
      <c r="F123" s="5">
        <v>5398899000000</v>
      </c>
      <c r="G123" s="5">
        <v>13275354000000</v>
      </c>
      <c r="I123" s="5">
        <v>5398899000000</v>
      </c>
      <c r="J123" s="5">
        <v>1479185000000</v>
      </c>
      <c r="K123" s="5">
        <v>810462000000</v>
      </c>
      <c r="L123" s="5">
        <v>775131000000</v>
      </c>
      <c r="M123" s="5">
        <v>109948000000</v>
      </c>
      <c r="N123" s="5">
        <v>414280000000</v>
      </c>
      <c r="O123" s="5">
        <v>203054000000</v>
      </c>
      <c r="P123" s="5">
        <v>322028000000</v>
      </c>
      <c r="Q123" s="5">
        <v>113820000000</v>
      </c>
      <c r="R123" s="5">
        <v>410870000000</v>
      </c>
      <c r="S123" s="5">
        <v>1161557000000</v>
      </c>
      <c r="T123" s="5">
        <v>661609000000</v>
      </c>
      <c r="U123" s="5">
        <v>1181732000000</v>
      </c>
      <c r="V123" s="5">
        <v>454647000000</v>
      </c>
      <c r="W123" s="5">
        <v>374257000000</v>
      </c>
      <c r="X123" s="5">
        <v>221033000000</v>
      </c>
      <c r="Y123" s="5">
        <v>152423000000</v>
      </c>
      <c r="Z123" s="5">
        <v>82666000000</v>
      </c>
      <c r="AA123" s="2">
        <v>29190000000</v>
      </c>
    </row>
    <row r="124" spans="3:27" ht="15.5" x14ac:dyDescent="0.35">
      <c r="C124" t="s">
        <v>640</v>
      </c>
      <c r="D124" s="5">
        <v>2101346000000</v>
      </c>
      <c r="E124" s="5">
        <v>2007693000000</v>
      </c>
      <c r="F124" s="5">
        <v>2324505000000</v>
      </c>
      <c r="G124" s="5">
        <v>3560488000000</v>
      </c>
      <c r="I124" s="5">
        <v>2324505000000</v>
      </c>
      <c r="J124" s="5">
        <v>4229484000000</v>
      </c>
      <c r="K124" s="5">
        <v>5748547000000</v>
      </c>
      <c r="L124" s="5">
        <v>5301243000000</v>
      </c>
      <c r="M124" s="5">
        <v>5588069000000</v>
      </c>
      <c r="N124" s="5">
        <v>5500360000000</v>
      </c>
      <c r="O124" s="5">
        <v>5341440000000</v>
      </c>
      <c r="P124" s="5">
        <v>4416613000000</v>
      </c>
      <c r="Q124" s="5">
        <v>4507331000000</v>
      </c>
      <c r="R124" s="5">
        <v>4358537000000</v>
      </c>
      <c r="S124" s="5">
        <v>6188258000000</v>
      </c>
      <c r="T124" s="5">
        <v>6468603000000</v>
      </c>
      <c r="U124" s="5">
        <v>6198972000000</v>
      </c>
      <c r="V124" s="5">
        <v>4624501000000</v>
      </c>
      <c r="W124" s="5">
        <v>4479042000000</v>
      </c>
      <c r="X124" s="5">
        <v>2497356000000</v>
      </c>
      <c r="Y124" s="5">
        <v>2558681000000</v>
      </c>
      <c r="Z124" s="5">
        <v>1969306000000</v>
      </c>
      <c r="AA124" s="2">
        <v>1594270000000</v>
      </c>
    </row>
    <row r="125" spans="3:27" ht="15.5" x14ac:dyDescent="0.35">
      <c r="C125" t="s">
        <v>1016</v>
      </c>
      <c r="D125" s="5">
        <v>2101346000000</v>
      </c>
      <c r="E125" s="5">
        <v>2007693000000</v>
      </c>
      <c r="F125" s="5">
        <v>2324505000000</v>
      </c>
      <c r="G125" s="5">
        <v>3560488000000</v>
      </c>
      <c r="I125" s="5">
        <v>2324505000000</v>
      </c>
      <c r="J125" s="5">
        <v>4229484000000</v>
      </c>
      <c r="K125" s="5">
        <v>5748547000000</v>
      </c>
      <c r="L125" s="5">
        <v>5301243000000</v>
      </c>
      <c r="M125" s="5">
        <v>5588069000000</v>
      </c>
      <c r="N125" s="5">
        <v>5500360000000</v>
      </c>
      <c r="O125" s="5">
        <v>5341440000000</v>
      </c>
      <c r="P125" s="5">
        <v>4416613000000</v>
      </c>
      <c r="Q125" s="5">
        <v>4507331000000</v>
      </c>
      <c r="R125" s="5">
        <v>4358537000000</v>
      </c>
      <c r="S125" s="5">
        <v>6188258000000</v>
      </c>
      <c r="T125" s="5">
        <v>6468603000000</v>
      </c>
      <c r="U125" s="5">
        <v>6198972000000</v>
      </c>
      <c r="V125" s="5">
        <v>4624501000000</v>
      </c>
      <c r="W125" s="5">
        <v>4479042000000</v>
      </c>
      <c r="X125" s="5">
        <v>2497356000000</v>
      </c>
      <c r="Y125" s="5">
        <v>2558681000000</v>
      </c>
      <c r="Z125" s="5">
        <v>1969306000000</v>
      </c>
      <c r="AA125" s="2">
        <v>1594270000000</v>
      </c>
    </row>
    <row r="126" spans="3:27" ht="15.5" x14ac:dyDescent="0.35">
      <c r="C126" t="s">
        <v>143</v>
      </c>
      <c r="D126" s="5">
        <v>834067000000</v>
      </c>
      <c r="E126" s="5">
        <v>438592000000</v>
      </c>
      <c r="F126" s="5">
        <v>414884000000</v>
      </c>
      <c r="G126" s="5">
        <v>343827000000</v>
      </c>
      <c r="I126" s="5">
        <v>414884000000</v>
      </c>
      <c r="J126" s="5">
        <v>317569000000</v>
      </c>
      <c r="K126" s="5">
        <v>822973000000</v>
      </c>
      <c r="L126" s="5">
        <v>1551046000000</v>
      </c>
      <c r="M126" s="5">
        <v>1284252000000</v>
      </c>
      <c r="N126" s="5">
        <v>1147777000000</v>
      </c>
      <c r="O126" s="5">
        <v>567811000000</v>
      </c>
      <c r="P126" s="5">
        <v>481064000000</v>
      </c>
      <c r="Q126" s="5">
        <v>80425000000</v>
      </c>
      <c r="R126" s="5">
        <v>150770000000</v>
      </c>
      <c r="S126" s="5">
        <v>749396000000</v>
      </c>
      <c r="T126" s="5">
        <v>317563000000</v>
      </c>
      <c r="U126" s="5">
        <v>323957000000</v>
      </c>
      <c r="V126" s="5">
        <v>242383000000</v>
      </c>
      <c r="W126" s="5">
        <v>145021000000</v>
      </c>
      <c r="X126" s="5">
        <v>182128000000</v>
      </c>
      <c r="Y126" s="5">
        <v>94036000000</v>
      </c>
      <c r="Z126" s="5">
        <v>599246000000</v>
      </c>
      <c r="AA126" s="2">
        <v>151379000000</v>
      </c>
    </row>
    <row r="127" spans="3:27" ht="15.5" x14ac:dyDescent="0.35">
      <c r="C127" t="s">
        <v>585</v>
      </c>
      <c r="D127" s="5">
        <v>834067000000</v>
      </c>
      <c r="E127" s="5">
        <v>438592000000</v>
      </c>
      <c r="F127" s="5">
        <v>414884000000</v>
      </c>
      <c r="G127" s="5">
        <v>343827000000</v>
      </c>
      <c r="I127" s="5">
        <v>414884000000</v>
      </c>
      <c r="J127" s="5">
        <v>317569000000</v>
      </c>
      <c r="K127" s="5">
        <v>822973000000</v>
      </c>
      <c r="L127" s="5">
        <v>1551046000000</v>
      </c>
      <c r="M127" s="5">
        <v>1284252000000</v>
      </c>
      <c r="N127" s="5">
        <v>1147777000000</v>
      </c>
      <c r="O127" s="5">
        <v>567811000000</v>
      </c>
      <c r="P127" s="5">
        <v>481064000000</v>
      </c>
      <c r="Q127" s="5">
        <v>80425000000</v>
      </c>
      <c r="R127" s="5">
        <v>150770000000</v>
      </c>
      <c r="S127" s="5">
        <v>749396000000</v>
      </c>
      <c r="T127" s="5">
        <v>317563000000</v>
      </c>
      <c r="U127" s="5">
        <v>323957000000</v>
      </c>
      <c r="V127" s="5">
        <v>242383000000</v>
      </c>
      <c r="W127" s="5">
        <v>145021000000</v>
      </c>
      <c r="X127" s="5">
        <v>182128000000</v>
      </c>
      <c r="Y127" s="5">
        <v>94036000000</v>
      </c>
      <c r="Z127" s="5">
        <v>599246000000</v>
      </c>
      <c r="AA127" s="2">
        <v>151379000000</v>
      </c>
    </row>
    <row r="128" spans="3:27" ht="15.5" x14ac:dyDescent="0.35">
      <c r="C128" t="s">
        <v>144</v>
      </c>
      <c r="D128" s="5">
        <v>727803000000</v>
      </c>
      <c r="E128" s="5">
        <v>836449000000</v>
      </c>
      <c r="F128" s="5">
        <v>941816000000</v>
      </c>
      <c r="G128" s="5">
        <v>1027134000000</v>
      </c>
      <c r="I128" s="5">
        <v>941816000000</v>
      </c>
      <c r="J128" s="5">
        <v>1529305000000</v>
      </c>
      <c r="K128" s="5">
        <v>1663865000000</v>
      </c>
      <c r="L128" s="5">
        <v>1440670000000</v>
      </c>
      <c r="M128" s="5">
        <v>1242130000000</v>
      </c>
      <c r="N128" s="5">
        <v>1181534000000</v>
      </c>
      <c r="O128" s="5">
        <v>997259000000</v>
      </c>
      <c r="P128" s="5">
        <v>876347000000</v>
      </c>
      <c r="Q128" s="5">
        <v>971479000000</v>
      </c>
      <c r="R128" s="5">
        <v>1047239000000</v>
      </c>
      <c r="S128" s="5">
        <v>917129000000</v>
      </c>
      <c r="T128" s="5">
        <v>659592000000</v>
      </c>
      <c r="U128" s="5">
        <v>482905000000</v>
      </c>
      <c r="V128" s="5">
        <v>527362000000</v>
      </c>
    </row>
    <row r="129" spans="3:27" ht="15.5" x14ac:dyDescent="0.35">
      <c r="C129" t="s">
        <v>689</v>
      </c>
    </row>
    <row r="130" spans="3:27" ht="15.5" x14ac:dyDescent="0.35">
      <c r="C130" t="s">
        <v>1017</v>
      </c>
      <c r="D130" s="5">
        <v>14822640000000</v>
      </c>
      <c r="E130" s="5">
        <v>14400300000000</v>
      </c>
      <c r="F130" s="5">
        <v>14253190000000</v>
      </c>
      <c r="G130" s="5">
        <v>14240664000000</v>
      </c>
      <c r="I130" s="5">
        <v>14253190000000</v>
      </c>
      <c r="J130" s="5">
        <v>12974497000000</v>
      </c>
      <c r="K130" s="5">
        <v>4893357000000</v>
      </c>
      <c r="L130" s="5">
        <v>4896875000000</v>
      </c>
      <c r="M130" s="5">
        <v>2986530000000</v>
      </c>
      <c r="N130" s="5">
        <v>2985011000000</v>
      </c>
      <c r="O130" s="5">
        <v>2985052000000</v>
      </c>
      <c r="P130" s="5">
        <v>2987464000000</v>
      </c>
      <c r="Q130" s="5">
        <v>2986279000000</v>
      </c>
      <c r="R130" s="5">
        <v>6731115000000</v>
      </c>
      <c r="S130" s="5">
        <v>6870667000000</v>
      </c>
      <c r="T130" s="5">
        <v>6158031000000</v>
      </c>
      <c r="U130" s="5">
        <v>6036533000000</v>
      </c>
      <c r="V130" s="5">
        <v>4768810000000</v>
      </c>
      <c r="W130" s="5">
        <v>264622000000</v>
      </c>
      <c r="X130" s="5">
        <v>1277197000000</v>
      </c>
      <c r="Y130" s="5">
        <v>1260750000000</v>
      </c>
      <c r="Z130" s="5">
        <v>1269242000000</v>
      </c>
      <c r="AA130" s="2">
        <v>1269135000000</v>
      </c>
    </row>
    <row r="131" spans="3:27" ht="15.5" x14ac:dyDescent="0.35">
      <c r="C131" t="s">
        <v>641</v>
      </c>
      <c r="D131" s="5">
        <v>53076243000000</v>
      </c>
      <c r="E131" s="5">
        <v>40512607000000</v>
      </c>
      <c r="F131" s="5">
        <v>39040387000000</v>
      </c>
      <c r="G131" s="5">
        <v>42088054000000</v>
      </c>
      <c r="I131" s="5">
        <v>39040387000000</v>
      </c>
      <c r="J131" s="5">
        <v>42931444000000</v>
      </c>
      <c r="K131" s="5">
        <v>30949608000000</v>
      </c>
      <c r="L131" s="5">
        <v>35654206000000</v>
      </c>
      <c r="M131" s="5">
        <v>32457936000000</v>
      </c>
      <c r="N131" s="5">
        <v>44114314000000</v>
      </c>
      <c r="O131" s="5">
        <v>57235500000000</v>
      </c>
      <c r="P131" s="5">
        <v>52024506000000</v>
      </c>
      <c r="Q131" s="5">
        <v>44722165000000</v>
      </c>
      <c r="R131" s="5">
        <v>32965422000000</v>
      </c>
      <c r="S131" s="5">
        <v>22523581000000</v>
      </c>
      <c r="T131" s="5">
        <v>11212265000000</v>
      </c>
      <c r="U131" s="5">
        <v>18950523000000</v>
      </c>
      <c r="V131" s="5">
        <v>8749762000000</v>
      </c>
      <c r="W131" s="5">
        <v>8725796000000</v>
      </c>
      <c r="X131" s="5">
        <v>5623480000000</v>
      </c>
      <c r="Y131" s="5">
        <v>5569805000000</v>
      </c>
      <c r="Z131" s="5">
        <v>8616869000000</v>
      </c>
      <c r="AA131" s="2">
        <v>6309151000000</v>
      </c>
    </row>
    <row r="132" spans="3:27" ht="15.5" x14ac:dyDescent="0.35">
      <c r="C132" t="s">
        <v>690</v>
      </c>
      <c r="D132" s="5">
        <v>13073195000000</v>
      </c>
      <c r="E132" s="5">
        <v>10194884000000</v>
      </c>
      <c r="F132" s="5">
        <v>18339988000000</v>
      </c>
      <c r="G132" s="5">
        <v>18328252000000</v>
      </c>
      <c r="I132" s="5">
        <v>18339988000000</v>
      </c>
      <c r="J132" s="5">
        <v>17699183000000</v>
      </c>
      <c r="K132" s="5">
        <v>16928731000000</v>
      </c>
      <c r="L132" s="5">
        <v>17213150000000</v>
      </c>
      <c r="M132" s="5">
        <v>15764682000000</v>
      </c>
      <c r="N132" s="5">
        <v>99975000000</v>
      </c>
      <c r="O132" s="5">
        <v>99965000000</v>
      </c>
      <c r="P132" s="5">
        <v>99953000000</v>
      </c>
      <c r="AA132" s="2">
        <v>933704000000</v>
      </c>
    </row>
    <row r="133" spans="3:27" ht="15.5" x14ac:dyDescent="0.35">
      <c r="C133" t="s">
        <v>845</v>
      </c>
      <c r="N133" s="5">
        <v>32229563000000</v>
      </c>
      <c r="O133" s="5">
        <v>32111818000000</v>
      </c>
      <c r="P133" s="5">
        <v>26960676000000</v>
      </c>
      <c r="Q133" s="5">
        <v>24339962000000</v>
      </c>
      <c r="R133" s="5">
        <v>21076755000000</v>
      </c>
      <c r="S133" s="5">
        <v>17429389000000</v>
      </c>
      <c r="T133" s="5">
        <v>14403746000000</v>
      </c>
    </row>
    <row r="134" spans="3:27" ht="15.5" x14ac:dyDescent="0.35">
      <c r="C134" t="s">
        <v>1018</v>
      </c>
      <c r="N134" s="5">
        <v>32229563000000</v>
      </c>
      <c r="O134" s="5">
        <v>32111818000000</v>
      </c>
      <c r="P134" s="5">
        <v>26960676000000</v>
      </c>
      <c r="Q134" s="5">
        <v>24339962000000</v>
      </c>
      <c r="R134" s="5">
        <v>21076755000000</v>
      </c>
      <c r="S134" s="5">
        <v>17429389000000</v>
      </c>
      <c r="T134" s="5">
        <v>14403746000000</v>
      </c>
    </row>
    <row r="135" spans="3:27" ht="15.5" x14ac:dyDescent="0.35">
      <c r="C135" t="s">
        <v>300</v>
      </c>
      <c r="D135" s="5">
        <v>22430797000000</v>
      </c>
      <c r="E135" s="5">
        <v>22682489000000</v>
      </c>
      <c r="F135" s="5">
        <v>22381021000000</v>
      </c>
      <c r="I135" s="5">
        <v>22381021000000</v>
      </c>
      <c r="J135" s="5">
        <v>19203101000000</v>
      </c>
    </row>
    <row r="136" spans="3:27" ht="15.5" x14ac:dyDescent="0.35">
      <c r="C136" t="s">
        <v>159</v>
      </c>
      <c r="D136" s="5">
        <v>1292770492000000</v>
      </c>
      <c r="E136" s="5">
        <v>1260846877000000</v>
      </c>
      <c r="F136" s="5">
        <v>1185715363000000</v>
      </c>
      <c r="G136" s="5">
        <v>1097876035000000</v>
      </c>
      <c r="I136" s="5">
        <v>1185715363000000</v>
      </c>
      <c r="J136" s="5">
        <v>963580855000000</v>
      </c>
      <c r="K136" s="5">
        <v>931931466000000</v>
      </c>
      <c r="L136" s="5">
        <v>889639206000000</v>
      </c>
      <c r="M136" s="5">
        <v>838317715000000</v>
      </c>
      <c r="N136" s="5">
        <v>778465226000000</v>
      </c>
      <c r="O136" s="5">
        <v>720601260000000</v>
      </c>
      <c r="P136" s="5">
        <v>698198222000000</v>
      </c>
      <c r="Q136" s="5">
        <v>608426780000000</v>
      </c>
      <c r="R136" s="5">
        <v>513777880000000</v>
      </c>
      <c r="S136" s="5">
        <v>430157066000000</v>
      </c>
      <c r="T136" s="5">
        <v>355552400000000</v>
      </c>
      <c r="U136" s="5">
        <v>338971310000000</v>
      </c>
      <c r="V136" s="5">
        <v>289778215000000</v>
      </c>
      <c r="W136" s="5">
        <v>261215137000000</v>
      </c>
      <c r="X136" s="5">
        <v>215431004000000</v>
      </c>
      <c r="Y136" s="5">
        <v>208322445000000</v>
      </c>
      <c r="Z136" s="5">
        <v>186279343000000</v>
      </c>
      <c r="AA136" s="2">
        <v>166094416000000</v>
      </c>
    </row>
    <row r="137" spans="3:27" ht="15.5" x14ac:dyDescent="0.35">
      <c r="C137" t="s">
        <v>160</v>
      </c>
    </row>
    <row r="138" spans="3:27" ht="15.5" x14ac:dyDescent="0.35">
      <c r="C138" t="s">
        <v>161</v>
      </c>
      <c r="D138" s="5">
        <v>9054807000000</v>
      </c>
      <c r="E138" s="5">
        <v>9054807000000</v>
      </c>
      <c r="F138" s="5">
        <v>9054807000000</v>
      </c>
      <c r="G138" s="5">
        <v>9054807000000</v>
      </c>
      <c r="I138" s="5">
        <v>9054807000000</v>
      </c>
      <c r="J138" s="5">
        <v>9054807000000</v>
      </c>
      <c r="K138" s="5">
        <v>9054807000000</v>
      </c>
      <c r="L138" s="5">
        <v>9054807000000</v>
      </c>
      <c r="M138" s="5">
        <v>9054807000000</v>
      </c>
      <c r="N138" s="5">
        <v>9054807000000</v>
      </c>
      <c r="O138" s="5">
        <v>9054807000000</v>
      </c>
      <c r="P138" s="5">
        <v>9054807000000</v>
      </c>
      <c r="Q138" s="5">
        <v>9054807000000</v>
      </c>
      <c r="R138" s="5">
        <v>9054807000000</v>
      </c>
      <c r="S138" s="5">
        <v>9054807000000</v>
      </c>
      <c r="T138" s="5">
        <v>9054807000000</v>
      </c>
      <c r="U138" s="5">
        <v>9054807000000</v>
      </c>
      <c r="V138" s="5">
        <v>9054807000000</v>
      </c>
      <c r="W138" s="5">
        <v>9054807000000</v>
      </c>
      <c r="X138" s="5">
        <v>9054807000000</v>
      </c>
      <c r="Y138" s="5">
        <v>7789288000000</v>
      </c>
      <c r="Z138" s="5">
        <v>7789288000000</v>
      </c>
      <c r="AA138" s="2">
        <v>7789288000000</v>
      </c>
    </row>
    <row r="139" spans="3:27" ht="15.5" x14ac:dyDescent="0.35">
      <c r="C139" t="s">
        <v>162</v>
      </c>
      <c r="D139" s="5">
        <v>17010254000000</v>
      </c>
      <c r="E139" s="5">
        <v>17010254000000</v>
      </c>
      <c r="F139" s="5">
        <v>17010254000000</v>
      </c>
      <c r="G139" s="5">
        <v>17010254000000</v>
      </c>
      <c r="I139" s="5">
        <v>17010254000000</v>
      </c>
      <c r="J139" s="5">
        <v>17010254000000</v>
      </c>
      <c r="K139" s="5">
        <v>17010254000000</v>
      </c>
      <c r="L139" s="5">
        <v>17010254000000</v>
      </c>
      <c r="M139" s="5">
        <v>17010254000000</v>
      </c>
      <c r="N139" s="5">
        <v>14568468000000</v>
      </c>
      <c r="O139" s="5">
        <v>14568468000000</v>
      </c>
      <c r="P139" s="5">
        <v>14568468000000</v>
      </c>
      <c r="Q139" s="5">
        <v>14568468000000</v>
      </c>
      <c r="R139" s="5">
        <v>14568468000000</v>
      </c>
      <c r="S139" s="5">
        <v>14568468000000</v>
      </c>
      <c r="T139" s="5">
        <v>14568468000000</v>
      </c>
      <c r="U139" s="5">
        <v>14568468000000</v>
      </c>
      <c r="V139" s="5">
        <v>14568468000000</v>
      </c>
      <c r="W139" s="5">
        <v>14568468000000</v>
      </c>
      <c r="X139" s="5">
        <v>14568468000000</v>
      </c>
      <c r="Y139" s="5">
        <v>5617599000000</v>
      </c>
      <c r="Z139" s="5">
        <v>5812879000000</v>
      </c>
      <c r="AA139" s="2">
        <v>5812879000000</v>
      </c>
    </row>
    <row r="140" spans="3:27" ht="15.5" x14ac:dyDescent="0.35">
      <c r="C140" t="s">
        <v>163</v>
      </c>
      <c r="D140" s="5">
        <v>121306386000000</v>
      </c>
      <c r="E140" s="5">
        <v>117116853000000</v>
      </c>
      <c r="F140" s="5">
        <v>123854830000000</v>
      </c>
      <c r="G140" s="5">
        <v>119482287000000</v>
      </c>
      <c r="I140" s="5">
        <v>123854830000000</v>
      </c>
      <c r="J140" s="5">
        <v>118243827000000</v>
      </c>
      <c r="K140" s="5">
        <v>107235514000000</v>
      </c>
      <c r="L140" s="5">
        <v>94059740000000</v>
      </c>
      <c r="M140" s="5">
        <v>78250204000000</v>
      </c>
      <c r="N140" s="5">
        <v>66980701000000</v>
      </c>
      <c r="O140" s="5">
        <v>82463505000000</v>
      </c>
      <c r="P140" s="5">
        <v>71046832000000</v>
      </c>
      <c r="Q140" s="5">
        <v>60313505000000</v>
      </c>
      <c r="R140" s="5">
        <v>50798322000000</v>
      </c>
      <c r="S140" s="5">
        <v>41537950000000</v>
      </c>
      <c r="T140" s="5">
        <v>35078159000000</v>
      </c>
      <c r="U140" s="5">
        <v>27011835000000</v>
      </c>
      <c r="V140" s="5">
        <v>20070536000000</v>
      </c>
      <c r="W140" s="5">
        <v>14422051000000</v>
      </c>
      <c r="X140" s="5">
        <v>9990436000000</v>
      </c>
      <c r="Y140" s="5">
        <v>6802568000000</v>
      </c>
      <c r="Z140" s="5">
        <v>4510038000000</v>
      </c>
      <c r="AA140" s="2">
        <v>3760586000000</v>
      </c>
    </row>
    <row r="141" spans="3:27" ht="15.5" x14ac:dyDescent="0.35">
      <c r="C141" t="s">
        <v>164</v>
      </c>
    </row>
    <row r="142" spans="3:27" ht="15.5" x14ac:dyDescent="0.35">
      <c r="C142" t="s">
        <v>1019</v>
      </c>
      <c r="D142" s="5">
        <v>2778412000000</v>
      </c>
      <c r="E142" s="5">
        <v>2778412000000</v>
      </c>
      <c r="F142" s="5">
        <v>2778412000000</v>
      </c>
      <c r="G142" s="5">
        <v>2778412000000</v>
      </c>
      <c r="I142" s="5">
        <v>2778412000000</v>
      </c>
      <c r="J142" s="5">
        <v>2778412000000</v>
      </c>
      <c r="K142" s="5">
        <v>2778412000000</v>
      </c>
      <c r="L142" s="5">
        <v>2778412000000</v>
      </c>
      <c r="M142" s="5">
        <v>2778412000000</v>
      </c>
      <c r="N142" s="5">
        <v>2778412000000</v>
      </c>
      <c r="O142" s="5">
        <v>2778412000000</v>
      </c>
      <c r="P142" s="5">
        <v>2778412000000</v>
      </c>
      <c r="Q142" s="5">
        <v>2778412000000</v>
      </c>
      <c r="R142" s="5">
        <v>2778412000000</v>
      </c>
      <c r="S142" s="5">
        <v>8483788000000</v>
      </c>
      <c r="T142" s="5">
        <v>6688138000000</v>
      </c>
      <c r="U142" s="5">
        <v>5646886000000</v>
      </c>
      <c r="V142" s="5">
        <v>4589273000000</v>
      </c>
      <c r="W142" s="5">
        <v>3422953000000</v>
      </c>
      <c r="X142" s="5">
        <v>2624634000000</v>
      </c>
      <c r="Y142" s="5">
        <v>2140119000000</v>
      </c>
      <c r="Z142" s="5">
        <v>1912618000000</v>
      </c>
      <c r="AA142" s="2">
        <v>1721093000000</v>
      </c>
    </row>
    <row r="143" spans="3:27" ht="15.5" x14ac:dyDescent="0.35">
      <c r="C143" t="s">
        <v>165</v>
      </c>
      <c r="D143" s="5">
        <v>118527974000000</v>
      </c>
      <c r="E143" s="5">
        <v>114338441000000</v>
      </c>
      <c r="F143" s="5">
        <v>121076418000000</v>
      </c>
      <c r="G143" s="5">
        <v>116703875000000</v>
      </c>
      <c r="I143" s="5">
        <v>121076418000000</v>
      </c>
      <c r="J143" s="5">
        <v>115465415000000</v>
      </c>
      <c r="K143" s="5">
        <v>104457102000000</v>
      </c>
      <c r="L143" s="5">
        <v>91281328000000</v>
      </c>
      <c r="M143" s="5">
        <v>75471792000000</v>
      </c>
      <c r="N143" s="5">
        <v>64202289000000</v>
      </c>
      <c r="O143" s="5">
        <v>79685093000000</v>
      </c>
      <c r="P143" s="5">
        <v>68268420000000</v>
      </c>
      <c r="Q143" s="5">
        <v>57535093000000</v>
      </c>
      <c r="R143" s="5">
        <v>48019910000000</v>
      </c>
      <c r="S143" s="5">
        <v>33054162000000</v>
      </c>
      <c r="T143" s="5">
        <v>28390021000000</v>
      </c>
      <c r="U143" s="5">
        <v>21364949000000</v>
      </c>
      <c r="V143" s="5">
        <v>15481263000000</v>
      </c>
      <c r="W143" s="5">
        <v>10999098000000</v>
      </c>
      <c r="X143" s="5">
        <v>7365802000000</v>
      </c>
      <c r="Y143" s="5">
        <v>4662449000000</v>
      </c>
      <c r="Z143" s="5">
        <v>2597420000000</v>
      </c>
      <c r="AA143" s="2">
        <v>2039493000000</v>
      </c>
    </row>
    <row r="144" spans="3:27" ht="15.5" x14ac:dyDescent="0.35">
      <c r="C144" t="s">
        <v>166</v>
      </c>
      <c r="D144" s="5">
        <v>121306386000000</v>
      </c>
      <c r="E144" s="5">
        <v>117116853000000</v>
      </c>
      <c r="F144" s="5">
        <v>123854830000000</v>
      </c>
      <c r="G144" s="5">
        <v>119482287000000</v>
      </c>
      <c r="I144" s="5">
        <v>123854830000000</v>
      </c>
      <c r="J144" s="5">
        <v>118243827000000</v>
      </c>
      <c r="K144" s="5">
        <v>107235514000000</v>
      </c>
      <c r="L144" s="5">
        <v>94059740000000</v>
      </c>
      <c r="M144" s="5">
        <v>78250204000000</v>
      </c>
      <c r="N144" s="5">
        <v>66980701000000</v>
      </c>
      <c r="O144" s="5">
        <v>82463505000000</v>
      </c>
      <c r="P144" s="5">
        <v>71046832000000</v>
      </c>
      <c r="Q144" s="5">
        <v>60313505000000</v>
      </c>
      <c r="R144" s="5">
        <v>50798322000000</v>
      </c>
      <c r="S144" s="5">
        <v>41537950000000</v>
      </c>
      <c r="T144" s="5">
        <v>35078159000000</v>
      </c>
      <c r="U144" s="5">
        <v>27011835000000</v>
      </c>
      <c r="V144" s="5">
        <v>20070536000000</v>
      </c>
      <c r="W144" s="5">
        <v>14422051000000</v>
      </c>
      <c r="X144" s="5">
        <v>9990436000000</v>
      </c>
      <c r="Y144" s="5">
        <v>6802568000000</v>
      </c>
      <c r="Z144" s="5">
        <v>4510038000000</v>
      </c>
      <c r="AA144" s="2">
        <v>3760586000000</v>
      </c>
    </row>
    <row r="145" spans="2:27" ht="15.5" x14ac:dyDescent="0.35">
      <c r="C145" t="s">
        <v>167</v>
      </c>
      <c r="D145" s="5">
        <v>4367110000000</v>
      </c>
      <c r="E145" s="5">
        <v>4530151000000</v>
      </c>
      <c r="F145" s="5">
        <v>4609224000000</v>
      </c>
      <c r="G145" s="5">
        <v>4853079000000</v>
      </c>
      <c r="I145" s="5">
        <v>4609224000000</v>
      </c>
      <c r="J145" s="5">
        <v>4476767000000</v>
      </c>
      <c r="K145" s="5">
        <v>4601506000000</v>
      </c>
      <c r="L145" s="5">
        <v>4381947000000</v>
      </c>
      <c r="M145" s="5">
        <v>2781605000000</v>
      </c>
      <c r="N145" s="5">
        <v>2679679000000</v>
      </c>
      <c r="O145" s="5">
        <v>2488369000000</v>
      </c>
      <c r="P145" s="5">
        <v>2296905000000</v>
      </c>
      <c r="Q145" s="5">
        <v>2311015000000</v>
      </c>
      <c r="R145" s="5">
        <v>2096666000000</v>
      </c>
      <c r="S145" s="5">
        <v>2023486000000</v>
      </c>
      <c r="T145" s="5">
        <v>1949535000000</v>
      </c>
      <c r="U145" s="5">
        <v>83270000000</v>
      </c>
      <c r="V145" s="5">
        <v>52268000000</v>
      </c>
      <c r="W145" s="5">
        <v>109870000000</v>
      </c>
      <c r="X145" s="5">
        <v>29899000000</v>
      </c>
      <c r="Y145" s="5">
        <v>30940000000</v>
      </c>
      <c r="Z145" s="5">
        <v>30578000000</v>
      </c>
      <c r="AA145" s="2">
        <v>27610000000</v>
      </c>
    </row>
    <row r="146" spans="2:27" ht="15.5" x14ac:dyDescent="0.35">
      <c r="C146" t="s">
        <v>10</v>
      </c>
      <c r="D146" s="5">
        <v>168230665000000</v>
      </c>
      <c r="E146" s="5">
        <v>165910858000000</v>
      </c>
      <c r="F146" s="5">
        <v>176339368000000</v>
      </c>
      <c r="G146" s="5">
        <v>171610402000000</v>
      </c>
      <c r="I146" s="5">
        <v>176339368000000</v>
      </c>
      <c r="J146" s="5">
        <v>166548007000000</v>
      </c>
      <c r="K146" s="5">
        <v>154732520000000</v>
      </c>
      <c r="L146" s="5">
        <v>140197662000000</v>
      </c>
      <c r="M146" s="5">
        <v>126519977000000</v>
      </c>
      <c r="N146" s="5">
        <v>112872199000000</v>
      </c>
      <c r="O146" s="5">
        <v>125003948000000</v>
      </c>
      <c r="P146" s="5">
        <v>110373789000000</v>
      </c>
      <c r="Q146" s="5">
        <v>100903304000000</v>
      </c>
      <c r="R146" s="5">
        <v>89254000000000</v>
      </c>
      <c r="S146" s="5">
        <v>78438222000000</v>
      </c>
      <c r="T146" s="5">
        <v>61021308000000</v>
      </c>
      <c r="U146" s="5">
        <v>47683505000000</v>
      </c>
      <c r="V146" s="5">
        <v>43525291000000</v>
      </c>
      <c r="W146" s="5">
        <v>37843024000000</v>
      </c>
      <c r="X146" s="5">
        <v>33149525000000</v>
      </c>
      <c r="Y146" s="5">
        <v>19174522000000</v>
      </c>
      <c r="Z146" s="5">
        <v>15461726000000</v>
      </c>
      <c r="AA146" s="2">
        <v>17247195000000</v>
      </c>
    </row>
    <row r="147" spans="2:27" ht="15.5" x14ac:dyDescent="0.35">
      <c r="C147" t="s">
        <v>168</v>
      </c>
      <c r="D147" s="5">
        <v>1461001157000000</v>
      </c>
      <c r="E147" s="5">
        <v>1426757735000000</v>
      </c>
      <c r="F147" s="5">
        <v>1362054731000000</v>
      </c>
      <c r="G147" s="5">
        <v>1269486437000000</v>
      </c>
      <c r="I147" s="5">
        <v>1362054731000000</v>
      </c>
      <c r="J147" s="5">
        <v>1130128862000000</v>
      </c>
      <c r="K147" s="5">
        <v>1086663986000000</v>
      </c>
      <c r="L147" s="5">
        <v>1029836868000000</v>
      </c>
      <c r="M147" s="5">
        <v>964837692000000</v>
      </c>
      <c r="N147" s="5">
        <v>891337425000000</v>
      </c>
      <c r="O147" s="5">
        <v>845605208000000</v>
      </c>
      <c r="P147" s="5">
        <v>808572011000000</v>
      </c>
      <c r="Q147" s="5">
        <v>709330084000000</v>
      </c>
      <c r="R147" s="5">
        <v>603031880000000</v>
      </c>
      <c r="S147" s="5">
        <v>508595288000000</v>
      </c>
      <c r="T147" s="5">
        <v>416573708000000</v>
      </c>
      <c r="U147" s="5">
        <v>386654815000000</v>
      </c>
      <c r="V147" s="5">
        <v>333303506000000</v>
      </c>
      <c r="W147" s="5">
        <v>299058161000000</v>
      </c>
      <c r="X147" s="5">
        <v>248580529000000</v>
      </c>
      <c r="Y147" s="5">
        <v>227496967000000</v>
      </c>
      <c r="Z147" s="5">
        <v>201741069000000</v>
      </c>
      <c r="AA147" s="2">
        <v>183341611000000</v>
      </c>
    </row>
    <row r="148" spans="2:27" ht="15.5" x14ac:dyDescent="0.35">
      <c r="C148" t="s">
        <v>169</v>
      </c>
      <c r="D148" s="5">
        <v>37297312916</v>
      </c>
      <c r="E148" s="5">
        <v>37297312916</v>
      </c>
      <c r="F148" s="5">
        <v>37297312916</v>
      </c>
      <c r="G148" s="5">
        <v>37297312916</v>
      </c>
      <c r="I148" s="5">
        <v>37297312916</v>
      </c>
      <c r="J148" s="5">
        <v>37297312916</v>
      </c>
      <c r="K148" s="5">
        <v>37297312916</v>
      </c>
      <c r="L148" s="5">
        <v>18648656458</v>
      </c>
      <c r="M148" s="5">
        <v>18648656458</v>
      </c>
      <c r="N148" s="5">
        <v>18648656458</v>
      </c>
      <c r="O148" s="5">
        <v>18648656458</v>
      </c>
      <c r="P148" s="5">
        <v>18648656458</v>
      </c>
      <c r="Q148" s="5">
        <v>18648656458</v>
      </c>
      <c r="R148" s="5">
        <v>18648656458</v>
      </c>
      <c r="S148" s="5">
        <v>18648656458</v>
      </c>
      <c r="T148" s="5">
        <v>18648656458</v>
      </c>
      <c r="U148" s="5">
        <v>18648656458</v>
      </c>
      <c r="V148" s="5">
        <v>18648656458</v>
      </c>
      <c r="W148" s="5">
        <v>18648656458</v>
      </c>
      <c r="X148" s="5">
        <v>18648656458</v>
      </c>
      <c r="Y148" s="5">
        <v>15273940510</v>
      </c>
      <c r="Z148" s="5">
        <v>15273940510</v>
      </c>
      <c r="AA148" s="2">
        <v>15273940510</v>
      </c>
    </row>
    <row r="150" spans="2:27" ht="15.5" x14ac:dyDescent="0.35">
      <c r="B150" t="s">
        <v>170</v>
      </c>
      <c r="C150" t="s">
        <v>171</v>
      </c>
      <c r="D150" s="5">
        <v>-47670322000000</v>
      </c>
      <c r="E150" s="5">
        <v>40895845000000</v>
      </c>
      <c r="F150" s="5">
        <v>11643785000000</v>
      </c>
      <c r="G150" s="5">
        <v>14808732000000</v>
      </c>
      <c r="I150" s="5">
        <v>103102399000000</v>
      </c>
      <c r="J150" s="5">
        <v>-63217913000000</v>
      </c>
      <c r="K150" s="5">
        <v>10392864000000</v>
      </c>
      <c r="L150" s="5">
        <v>19952835000000</v>
      </c>
      <c r="M150" s="5">
        <v>97479025000000</v>
      </c>
      <c r="N150" s="5">
        <v>74253924000000</v>
      </c>
      <c r="O150" s="5">
        <v>-12611042000000</v>
      </c>
      <c r="P150" s="5">
        <v>-4274095000000</v>
      </c>
      <c r="Q150" s="5">
        <v>33625853000000</v>
      </c>
      <c r="R150" s="5">
        <v>15422131000000</v>
      </c>
      <c r="S150" s="5">
        <v>24356628000000</v>
      </c>
      <c r="T150" s="5">
        <v>-610370000000</v>
      </c>
      <c r="U150" s="5">
        <v>-6903202000000</v>
      </c>
      <c r="V150" s="5">
        <v>9237921000000</v>
      </c>
      <c r="W150" s="5">
        <v>15384156000000</v>
      </c>
      <c r="X150" s="5">
        <v>-14154127000000</v>
      </c>
      <c r="Y150" s="5">
        <v>1343479000000</v>
      </c>
      <c r="Z150" s="5">
        <v>-12340073000000</v>
      </c>
      <c r="AA150" s="2">
        <v>-7839790000000</v>
      </c>
    </row>
    <row r="151" spans="2:27" ht="15.5" x14ac:dyDescent="0.35">
      <c r="C151" t="s">
        <v>642</v>
      </c>
      <c r="D151" s="5">
        <v>18161201000000</v>
      </c>
      <c r="E151" s="5">
        <v>18714883000000</v>
      </c>
      <c r="F151" s="5">
        <v>17049329000000</v>
      </c>
      <c r="G151" s="5">
        <v>17816796000000</v>
      </c>
      <c r="I151" s="5">
        <v>68404129000000</v>
      </c>
      <c r="J151" s="5">
        <v>66149661000000</v>
      </c>
      <c r="K151" s="5">
        <v>60989587000000</v>
      </c>
      <c r="L151" s="5">
        <v>53867559000000</v>
      </c>
      <c r="M151" s="5">
        <v>49350420000000</v>
      </c>
      <c r="N151" s="5">
        <v>56361829000000</v>
      </c>
      <c r="O151" s="5">
        <v>60214214000000</v>
      </c>
      <c r="P151" s="5">
        <v>53139837000000</v>
      </c>
      <c r="Q151" s="5">
        <v>47669209000000</v>
      </c>
      <c r="R151" s="5">
        <v>42679256000000</v>
      </c>
      <c r="S151" s="5">
        <v>36334620000000</v>
      </c>
      <c r="T151" s="5">
        <v>33051566000000</v>
      </c>
      <c r="U151" s="5">
        <v>26153994000000</v>
      </c>
      <c r="V151" s="5">
        <v>22759737000000</v>
      </c>
      <c r="W151" s="5">
        <v>20202546000000</v>
      </c>
      <c r="X151" s="5">
        <v>19345064000000</v>
      </c>
      <c r="Y151" s="5">
        <v>19509478000000</v>
      </c>
      <c r="Z151" s="5">
        <v>16434789000000</v>
      </c>
      <c r="AA151" s="2">
        <v>15342923000000</v>
      </c>
    </row>
    <row r="152" spans="2:27" ht="15.5" x14ac:dyDescent="0.35">
      <c r="C152" t="s">
        <v>1020</v>
      </c>
      <c r="D152" s="5">
        <v>-9306563000000</v>
      </c>
      <c r="E152" s="5">
        <v>-6838940000000</v>
      </c>
      <c r="F152" s="5">
        <v>-4796363000000</v>
      </c>
      <c r="G152" s="5">
        <v>-7755984000000</v>
      </c>
      <c r="I152" s="5">
        <v>-26839809000000</v>
      </c>
      <c r="J152" s="5">
        <v>-26031790000000</v>
      </c>
      <c r="K152" s="5">
        <v>-19944410000000</v>
      </c>
      <c r="L152" s="5">
        <v>-12982903000000</v>
      </c>
      <c r="M152" s="5">
        <v>-11661463000000</v>
      </c>
      <c r="N152" s="5">
        <v>-19398612000000</v>
      </c>
      <c r="O152" s="5">
        <v>-22054755000000</v>
      </c>
      <c r="P152" s="5">
        <v>-18375792000000</v>
      </c>
      <c r="Q152" s="5">
        <v>-16175060000000</v>
      </c>
      <c r="R152" s="5">
        <v>-13817212000000</v>
      </c>
      <c r="S152" s="5">
        <v>-11121452000000</v>
      </c>
      <c r="T152" s="5">
        <v>-10670290000000</v>
      </c>
      <c r="U152" s="5">
        <v>-7336357000000</v>
      </c>
      <c r="V152" s="5">
        <v>-7259227000000</v>
      </c>
      <c r="W152" s="5">
        <v>-7466580000000</v>
      </c>
      <c r="X152" s="5">
        <v>-7188490000000</v>
      </c>
      <c r="Y152" s="5">
        <v>-8246264000000</v>
      </c>
      <c r="Z152" s="5">
        <v>-6966538000000</v>
      </c>
      <c r="AA152" s="2">
        <v>-7259064000000</v>
      </c>
    </row>
    <row r="153" spans="2:27" ht="15.5" x14ac:dyDescent="0.35">
      <c r="C153" t="s">
        <v>1011</v>
      </c>
      <c r="J153" s="5">
        <v>-52000000</v>
      </c>
      <c r="K153" s="5">
        <v>6853074000000</v>
      </c>
      <c r="L153" s="5">
        <v>6221661000000</v>
      </c>
      <c r="M153" s="5">
        <v>5886644000000</v>
      </c>
      <c r="N153" s="5">
        <v>5330499000000</v>
      </c>
      <c r="O153" s="5">
        <v>6158192000000</v>
      </c>
      <c r="P153" s="5">
        <v>5997417000000</v>
      </c>
      <c r="Q153" s="5">
        <v>6871380000000</v>
      </c>
      <c r="R153" s="5">
        <v>5596823000000</v>
      </c>
      <c r="S153" s="5">
        <v>3310796000000</v>
      </c>
    </row>
    <row r="154" spans="2:27" ht="15.5" x14ac:dyDescent="0.35">
      <c r="C154" t="s">
        <v>1013</v>
      </c>
      <c r="D154" s="5">
        <v>-334000000</v>
      </c>
      <c r="E154" s="5">
        <v>-309000000</v>
      </c>
      <c r="F154" s="5">
        <v>-467000000</v>
      </c>
      <c r="G154" s="5">
        <v>-314000000</v>
      </c>
      <c r="I154" s="5">
        <v>-1523000000</v>
      </c>
      <c r="J154" s="5">
        <v>-1752000000</v>
      </c>
      <c r="K154" s="5">
        <v>-5193773000000</v>
      </c>
      <c r="L154" s="5">
        <v>-4670128000000</v>
      </c>
      <c r="M154" s="5">
        <v>-4487687000000</v>
      </c>
      <c r="N154" s="5">
        <v>-3859411000000</v>
      </c>
      <c r="O154" s="5">
        <v>-4461264000000</v>
      </c>
      <c r="P154" s="5">
        <v>-4285560000000</v>
      </c>
      <c r="Q154" s="5">
        <v>-5103812000000</v>
      </c>
      <c r="R154" s="5">
        <v>-4255262000000</v>
      </c>
      <c r="S154" s="5">
        <v>-2485134000000</v>
      </c>
    </row>
    <row r="155" spans="2:27" ht="15.5" x14ac:dyDescent="0.35">
      <c r="C155" t="s">
        <v>1021</v>
      </c>
      <c r="D155" s="5">
        <v>428363000000</v>
      </c>
      <c r="E155" s="5">
        <v>2620286000000</v>
      </c>
      <c r="F155" s="5">
        <v>2793588000000</v>
      </c>
      <c r="G155" s="5">
        <v>1122456000000</v>
      </c>
      <c r="I155" s="5">
        <v>5717804000000</v>
      </c>
      <c r="J155" s="5">
        <v>5481495000000</v>
      </c>
    </row>
    <row r="156" spans="2:27" ht="15.5" x14ac:dyDescent="0.35">
      <c r="C156" t="s">
        <v>1022</v>
      </c>
      <c r="D156" s="5">
        <v>-1316014000000</v>
      </c>
      <c r="E156" s="5">
        <v>-885767000000</v>
      </c>
      <c r="F156" s="5">
        <v>-1991766000000</v>
      </c>
      <c r="G156" s="5">
        <v>-883917000000</v>
      </c>
      <c r="I156" s="5">
        <v>-4333705000000</v>
      </c>
      <c r="J156" s="5">
        <v>-4453367000000</v>
      </c>
    </row>
    <row r="157" spans="2:27" ht="15.5" x14ac:dyDescent="0.35">
      <c r="C157" t="s">
        <v>617</v>
      </c>
      <c r="D157" s="5">
        <v>3615511000000</v>
      </c>
      <c r="E157" s="5">
        <v>12169218000000</v>
      </c>
      <c r="F157" s="5">
        <v>4178027000000</v>
      </c>
      <c r="G157" s="5">
        <v>6308258000000</v>
      </c>
      <c r="I157" s="5">
        <v>22516510000000</v>
      </c>
      <c r="J157" s="5">
        <v>25482367000000</v>
      </c>
      <c r="K157" s="5">
        <v>16949163000000</v>
      </c>
      <c r="L157" s="5">
        <v>29188180000000</v>
      </c>
      <c r="M157" s="5">
        <v>17340344000000</v>
      </c>
      <c r="N157" s="5">
        <v>11267818000000</v>
      </c>
      <c r="O157" s="5">
        <v>13767574000000</v>
      </c>
      <c r="P157" s="5">
        <v>11540546000000</v>
      </c>
      <c r="Q157" s="5">
        <v>10585204000000</v>
      </c>
      <c r="R157" s="5">
        <v>9612498000000</v>
      </c>
      <c r="S157" s="5">
        <v>11974988000000</v>
      </c>
      <c r="T157" s="5">
        <v>10382871000000</v>
      </c>
      <c r="U157" s="5">
        <v>9388349000000</v>
      </c>
      <c r="V157" s="5">
        <v>8241122000000</v>
      </c>
      <c r="W157" s="5">
        <v>7420416000000</v>
      </c>
      <c r="X157" s="5">
        <v>6883747000000</v>
      </c>
      <c r="Y157" s="5">
        <v>4014390000000</v>
      </c>
      <c r="Z157" s="5">
        <v>2918923000000</v>
      </c>
      <c r="AA157" s="2">
        <v>3864075000000</v>
      </c>
    </row>
    <row r="158" spans="2:27" ht="15.5" x14ac:dyDescent="0.35">
      <c r="C158" t="s">
        <v>1023</v>
      </c>
    </row>
    <row r="159" spans="2:27" ht="15.5" x14ac:dyDescent="0.35">
      <c r="C159" t="s">
        <v>508</v>
      </c>
      <c r="D159" s="5">
        <v>-2689664000000</v>
      </c>
      <c r="E159" s="5">
        <v>-9488002000000</v>
      </c>
      <c r="F159" s="5">
        <v>3272338000000</v>
      </c>
      <c r="G159" s="5">
        <v>-12080876000000</v>
      </c>
      <c r="I159" s="5">
        <v>-24999612000000</v>
      </c>
      <c r="J159" s="5">
        <v>-25767786000000</v>
      </c>
      <c r="K159" s="5">
        <v>-23283035000000</v>
      </c>
      <c r="L159" s="5">
        <v>-19243701000000</v>
      </c>
      <c r="M159" s="5">
        <v>-23518575000000</v>
      </c>
      <c r="N159" s="5">
        <v>-22826335000000</v>
      </c>
      <c r="O159" s="5">
        <v>-21321979000000</v>
      </c>
      <c r="P159" s="5">
        <v>-18924886000000</v>
      </c>
      <c r="Q159" s="5">
        <v>-19182605000000</v>
      </c>
      <c r="R159" s="5">
        <v>-20816407000000</v>
      </c>
      <c r="S159" s="5">
        <v>-20290342000000</v>
      </c>
      <c r="T159" s="5">
        <v>-19187680000000</v>
      </c>
      <c r="U159" s="5">
        <v>-15598666000000</v>
      </c>
      <c r="V159" s="5">
        <v>-12827026000000</v>
      </c>
      <c r="W159" s="5">
        <v>-12430552000000</v>
      </c>
      <c r="X159" s="5">
        <v>-12038701000000</v>
      </c>
      <c r="Y159" s="5">
        <v>-7046325000000</v>
      </c>
      <c r="Z159" s="5">
        <v>-5121094000000</v>
      </c>
      <c r="AA159" s="2">
        <v>-5846973000000</v>
      </c>
    </row>
    <row r="160" spans="2:27" ht="15.5" x14ac:dyDescent="0.35">
      <c r="C160" t="s">
        <v>1024</v>
      </c>
      <c r="D160" s="5">
        <v>-23695000000</v>
      </c>
      <c r="E160" s="5">
        <v>-20259000000</v>
      </c>
      <c r="F160" s="5">
        <v>111937000000</v>
      </c>
      <c r="G160" s="5">
        <v>-56204000000</v>
      </c>
      <c r="I160" s="5">
        <v>1839000000</v>
      </c>
      <c r="J160" s="5">
        <v>-3797000000</v>
      </c>
      <c r="K160" s="5">
        <v>-133598000000</v>
      </c>
      <c r="L160" s="5">
        <v>-212151000000</v>
      </c>
      <c r="M160" s="5">
        <v>-216297000000</v>
      </c>
      <c r="N160" s="5">
        <v>-119292000000</v>
      </c>
      <c r="O160" s="5">
        <v>-117517000000</v>
      </c>
      <c r="P160" s="5">
        <v>221316000000</v>
      </c>
      <c r="Q160" s="5">
        <v>-57276000000</v>
      </c>
      <c r="R160" s="5">
        <v>73573000000</v>
      </c>
      <c r="S160" s="5">
        <v>35009000000</v>
      </c>
      <c r="T160" s="5">
        <v>174502000000</v>
      </c>
      <c r="U160" s="5">
        <v>53382000000</v>
      </c>
      <c r="V160" s="5">
        <v>258614000000</v>
      </c>
      <c r="W160" s="5">
        <v>312128000000</v>
      </c>
      <c r="X160" s="5">
        <v>49951000000</v>
      </c>
      <c r="Y160" s="5">
        <v>79798000000</v>
      </c>
      <c r="Z160" s="5">
        <v>73562000000</v>
      </c>
      <c r="AA160" s="2">
        <v>216055000000</v>
      </c>
    </row>
    <row r="161" spans="3:27" ht="15.5" x14ac:dyDescent="0.35">
      <c r="C161" t="s">
        <v>1025</v>
      </c>
      <c r="D161" s="5">
        <v>118168000000</v>
      </c>
      <c r="E161" s="5">
        <v>145832000000</v>
      </c>
      <c r="F161" s="5">
        <v>1622432000000</v>
      </c>
      <c r="I161" s="5">
        <v>1622432000000</v>
      </c>
      <c r="J161" s="5">
        <v>1455232000000</v>
      </c>
    </row>
    <row r="162" spans="3:27" ht="15.5" x14ac:dyDescent="0.35">
      <c r="C162" t="s">
        <v>179</v>
      </c>
      <c r="D162" s="5">
        <v>-636996000000</v>
      </c>
      <c r="E162" s="5">
        <v>-243825000000</v>
      </c>
      <c r="F162" s="5">
        <v>-733717000000</v>
      </c>
      <c r="G162" s="5">
        <v>-868897000000</v>
      </c>
      <c r="I162" s="5">
        <v>-3077536000000</v>
      </c>
      <c r="J162" s="5">
        <v>-4349809000000</v>
      </c>
      <c r="K162" s="5">
        <v>-5151648000000</v>
      </c>
      <c r="L162" s="5">
        <v>-4452098000000</v>
      </c>
      <c r="M162" s="5">
        <v>-3075099000000</v>
      </c>
      <c r="N162" s="5">
        <v>-1544212000000</v>
      </c>
      <c r="O162" s="5">
        <v>-4082687000000</v>
      </c>
      <c r="P162" s="5">
        <v>-3932801000000</v>
      </c>
      <c r="Q162" s="5">
        <v>-3365755000000</v>
      </c>
      <c r="R162" s="5">
        <v>-3583629000000</v>
      </c>
      <c r="S162" s="5">
        <v>-3470990000000</v>
      </c>
      <c r="T162" s="5">
        <v>-3301810000000</v>
      </c>
      <c r="U162" s="5">
        <v>-2888385000000</v>
      </c>
      <c r="V162" s="5">
        <v>-1528370000000</v>
      </c>
      <c r="W162" s="5">
        <v>-2808438000000</v>
      </c>
      <c r="X162" s="5">
        <v>-1114001000000</v>
      </c>
      <c r="Y162" s="5">
        <v>-874109000000</v>
      </c>
      <c r="Z162" s="5">
        <v>-761972000000</v>
      </c>
      <c r="AA162" s="2">
        <v>-1269598000000</v>
      </c>
    </row>
    <row r="163" spans="3:27" ht="15.5" x14ac:dyDescent="0.35">
      <c r="C163" t="s">
        <v>1026</v>
      </c>
      <c r="S163" s="5">
        <v>-190134000000</v>
      </c>
    </row>
    <row r="164" spans="3:27" ht="15.5" x14ac:dyDescent="0.35">
      <c r="C164" t="s">
        <v>1027</v>
      </c>
    </row>
    <row r="165" spans="3:27" ht="15.5" x14ac:dyDescent="0.35">
      <c r="C165" t="s">
        <v>1028</v>
      </c>
    </row>
    <row r="166" spans="3:27" ht="15.5" x14ac:dyDescent="0.35">
      <c r="C166" t="s">
        <v>1029</v>
      </c>
      <c r="D166" s="5">
        <v>13677156000000</v>
      </c>
      <c r="E166" s="5">
        <v>-15259322000000</v>
      </c>
      <c r="F166" s="5">
        <v>-207005000000</v>
      </c>
      <c r="I166" s="5">
        <v>247036000000</v>
      </c>
      <c r="J166" s="5">
        <v>-52468000000</v>
      </c>
      <c r="K166" s="5">
        <v>-440595000000</v>
      </c>
      <c r="L166" s="5">
        <v>924885000000</v>
      </c>
      <c r="M166" s="5">
        <v>2039585000000</v>
      </c>
      <c r="N166" s="5">
        <v>31097354000000</v>
      </c>
      <c r="O166" s="5">
        <v>-30848186000000</v>
      </c>
      <c r="P166" s="5">
        <v>-941829000000</v>
      </c>
      <c r="Q166" s="5">
        <v>759492000000</v>
      </c>
      <c r="R166" s="5">
        <v>-360701000000</v>
      </c>
      <c r="S166" s="5">
        <v>-1083399000000</v>
      </c>
      <c r="T166" s="5">
        <v>-1411705000000</v>
      </c>
      <c r="U166" s="5">
        <v>101932000000</v>
      </c>
      <c r="V166" s="5">
        <v>13580209000000</v>
      </c>
      <c r="W166" s="5">
        <v>-3899686000000</v>
      </c>
      <c r="X166" s="5">
        <v>-10092194000000</v>
      </c>
      <c r="Y166" s="5">
        <v>-7087639000000</v>
      </c>
      <c r="Z166" s="5">
        <v>-8060171000000</v>
      </c>
      <c r="AA166" s="2">
        <v>-2384531000000</v>
      </c>
    </row>
    <row r="167" spans="3:27" ht="15.5" x14ac:dyDescent="0.35">
      <c r="C167" t="s">
        <v>1030</v>
      </c>
      <c r="D167" s="5">
        <v>-1156072000000</v>
      </c>
      <c r="E167" s="5">
        <v>1593701000000</v>
      </c>
      <c r="F167" s="5">
        <v>-2794032000000</v>
      </c>
      <c r="G167" s="5">
        <v>-5648561000000</v>
      </c>
      <c r="I167" s="5">
        <v>-12403373000000</v>
      </c>
      <c r="J167" s="5">
        <v>-13980215000000</v>
      </c>
      <c r="K167" s="5">
        <v>-5027231000000</v>
      </c>
      <c r="L167" s="5">
        <v>4774591000000</v>
      </c>
      <c r="M167" s="5">
        <v>-3449230000000</v>
      </c>
      <c r="N167" s="5">
        <v>1738086000000</v>
      </c>
      <c r="O167" s="5">
        <v>-1372810000000</v>
      </c>
      <c r="P167" s="5">
        <v>766247000000</v>
      </c>
      <c r="Q167" s="5">
        <v>-5941473000000</v>
      </c>
      <c r="R167" s="5">
        <v>-1263681000000</v>
      </c>
      <c r="S167" s="5">
        <v>-1130054000000</v>
      </c>
      <c r="T167" s="5">
        <v>-1208552000000</v>
      </c>
      <c r="U167" s="5">
        <v>954360000000</v>
      </c>
      <c r="V167" s="5">
        <v>-36321000000</v>
      </c>
      <c r="W167" s="5">
        <v>191624000000</v>
      </c>
      <c r="X167" s="5">
        <v>602406000000</v>
      </c>
      <c r="Y167" s="5">
        <v>-10918294000000</v>
      </c>
      <c r="Z167" s="5">
        <v>-1323415000000</v>
      </c>
      <c r="AA167" s="2">
        <v>-207188000000</v>
      </c>
    </row>
    <row r="168" spans="3:27" ht="15.5" x14ac:dyDescent="0.35">
      <c r="C168" t="s">
        <v>1031</v>
      </c>
      <c r="D168" s="5">
        <v>-18672923000000</v>
      </c>
      <c r="E168" s="5">
        <v>-3406884000000</v>
      </c>
      <c r="F168" s="5">
        <v>-1381818000000</v>
      </c>
      <c r="G168" s="5">
        <v>15590811000000</v>
      </c>
      <c r="I168" s="5">
        <v>1061317000000</v>
      </c>
      <c r="J168" s="5">
        <v>5979421000000</v>
      </c>
      <c r="K168" s="5">
        <v>2679927000000</v>
      </c>
      <c r="L168" s="5">
        <v>6910457000000</v>
      </c>
      <c r="M168" s="5">
        <v>-13344877000000</v>
      </c>
      <c r="N168" s="5">
        <v>-8254649000000</v>
      </c>
      <c r="O168" s="5">
        <v>-411442000000</v>
      </c>
      <c r="P168" s="5">
        <v>679122000000</v>
      </c>
      <c r="Q168" s="5">
        <v>985628000000</v>
      </c>
      <c r="R168" s="5">
        <v>-1288535000000</v>
      </c>
      <c r="S168" s="5">
        <v>5861141000000</v>
      </c>
      <c r="T168" s="5">
        <v>-4340800000000</v>
      </c>
      <c r="U168" s="5">
        <v>-1896556000000</v>
      </c>
      <c r="V168" s="5">
        <v>2289462000000</v>
      </c>
      <c r="Y168" s="5">
        <v>86815000000</v>
      </c>
      <c r="Z168" s="5">
        <v>108304000000</v>
      </c>
      <c r="AA168" s="2">
        <v>-195119000000</v>
      </c>
    </row>
    <row r="169" spans="3:27" ht="15.5" x14ac:dyDescent="0.35">
      <c r="C169" t="s">
        <v>1032</v>
      </c>
      <c r="D169" s="5">
        <v>1825547000000</v>
      </c>
      <c r="E169" s="5">
        <v>-1293725000000</v>
      </c>
      <c r="F169" s="5">
        <v>-3173037000000</v>
      </c>
      <c r="G169" s="5">
        <v>61370000000</v>
      </c>
      <c r="I169" s="5">
        <v>-224954000000</v>
      </c>
      <c r="J169" s="5">
        <v>5981641000000</v>
      </c>
      <c r="K169" s="5">
        <v>1624634000000</v>
      </c>
      <c r="L169" s="5">
        <v>-936193000000</v>
      </c>
      <c r="M169" s="5">
        <v>-1949501000000</v>
      </c>
      <c r="N169" s="5">
        <v>1333246000000</v>
      </c>
      <c r="O169" s="5">
        <v>5395525000000</v>
      </c>
      <c r="P169" s="5">
        <v>-8946036000000</v>
      </c>
      <c r="Q169" s="5">
        <v>-6835671000000</v>
      </c>
      <c r="R169" s="5">
        <v>258760000000</v>
      </c>
      <c r="S169" s="5">
        <v>-6555451000000</v>
      </c>
      <c r="T169" s="5">
        <v>1119991000000</v>
      </c>
      <c r="U169" s="5">
        <v>-580052000000</v>
      </c>
      <c r="V169" s="5">
        <v>-970146000000</v>
      </c>
      <c r="W169" s="5">
        <v>-986283000000</v>
      </c>
      <c r="X169" s="5">
        <v>-197911000000</v>
      </c>
      <c r="Y169" s="5">
        <v>-235929000000</v>
      </c>
      <c r="Z169" s="5">
        <v>-122148000000</v>
      </c>
      <c r="AA169" s="2">
        <v>351312000000</v>
      </c>
    </row>
    <row r="170" spans="3:27" ht="15.5" x14ac:dyDescent="0.35">
      <c r="C170" t="s">
        <v>1033</v>
      </c>
      <c r="D170" s="5">
        <v>-47287384000000</v>
      </c>
      <c r="E170" s="5">
        <v>-21561360000000</v>
      </c>
      <c r="F170" s="5">
        <v>-91182566000000</v>
      </c>
      <c r="G170" s="5">
        <v>-37260612000000</v>
      </c>
      <c r="I170" s="5">
        <v>-139283994000000</v>
      </c>
      <c r="J170" s="5">
        <v>-99510845000000</v>
      </c>
      <c r="K170" s="5">
        <v>-63286794000000</v>
      </c>
      <c r="L170" s="5">
        <v>-71597247000000</v>
      </c>
      <c r="M170" s="5">
        <v>-5735124000000</v>
      </c>
      <c r="N170" s="5">
        <v>-39682400000000</v>
      </c>
      <c r="O170" s="5">
        <v>-50013784000000</v>
      </c>
      <c r="P170" s="5">
        <v>-79299503000000</v>
      </c>
      <c r="Q170" s="5">
        <v>-57434118000000</v>
      </c>
      <c r="R170" s="5">
        <v>-67170243000000</v>
      </c>
      <c r="S170" s="5">
        <v>-48482868000000</v>
      </c>
      <c r="T170" s="5">
        <v>-26984438000000</v>
      </c>
      <c r="U170" s="5">
        <v>-49895538000000</v>
      </c>
      <c r="V170" s="5">
        <v>-37208882000000</v>
      </c>
      <c r="W170" s="5">
        <v>-27176464000000</v>
      </c>
      <c r="X170" s="5">
        <v>-15513819000000</v>
      </c>
      <c r="Y170" s="5">
        <v>-11437453000000</v>
      </c>
      <c r="Z170" s="5">
        <v>-27033997000000</v>
      </c>
      <c r="AA170" s="2">
        <v>-22819814000000</v>
      </c>
    </row>
    <row r="171" spans="3:27" ht="15.5" x14ac:dyDescent="0.35">
      <c r="C171" t="s">
        <v>654</v>
      </c>
      <c r="D171" s="5">
        <v>-125399000000</v>
      </c>
      <c r="E171" s="5">
        <v>3176557000000</v>
      </c>
      <c r="F171" s="5">
        <v>-3452412000000</v>
      </c>
      <c r="G171" s="5">
        <v>-383040000000</v>
      </c>
      <c r="I171" s="5">
        <v>-3563976000000</v>
      </c>
      <c r="J171" s="5">
        <v>1549905000000</v>
      </c>
      <c r="K171" s="5">
        <v>2445553000000</v>
      </c>
      <c r="L171" s="5">
        <v>1625087000000</v>
      </c>
      <c r="M171" s="5">
        <v>217600000000</v>
      </c>
      <c r="N171" s="5">
        <v>-2656765000000</v>
      </c>
      <c r="O171" s="5">
        <v>1356744000000</v>
      </c>
      <c r="P171" s="5">
        <v>-2203996000000</v>
      </c>
      <c r="Q171" s="5">
        <v>-3461795000000</v>
      </c>
      <c r="R171" s="5">
        <v>-3909427000000</v>
      </c>
      <c r="S171" s="5">
        <v>1631640000000</v>
      </c>
      <c r="T171" s="5">
        <v>-982495000000</v>
      </c>
      <c r="U171" s="5">
        <v>-1377371000000</v>
      </c>
      <c r="V171" s="5">
        <v>-2265590000000</v>
      </c>
      <c r="X171" s="5">
        <v>-38195000000</v>
      </c>
      <c r="Y171" s="5">
        <v>-802823000000</v>
      </c>
      <c r="Z171" s="5">
        <v>-1562564000000</v>
      </c>
      <c r="AA171" s="2">
        <v>669277000000</v>
      </c>
    </row>
    <row r="172" spans="3:27" ht="15.5" x14ac:dyDescent="0.35">
      <c r="C172" t="s">
        <v>1034</v>
      </c>
      <c r="D172" s="5">
        <v>553975000000</v>
      </c>
      <c r="E172" s="5">
        <v>-655419000000</v>
      </c>
      <c r="F172" s="5">
        <v>-308064000000</v>
      </c>
      <c r="G172" s="5">
        <v>-501163000000</v>
      </c>
      <c r="I172" s="5">
        <v>-655419000000</v>
      </c>
      <c r="J172" s="5">
        <v>-197779000000</v>
      </c>
      <c r="K172" s="5">
        <v>500290000000</v>
      </c>
      <c r="L172" s="5">
        <v>-128492000000</v>
      </c>
      <c r="M172" s="5">
        <v>-288835000000</v>
      </c>
      <c r="N172" s="5">
        <v>-197833000000</v>
      </c>
      <c r="O172" s="5">
        <v>-271856000000</v>
      </c>
      <c r="P172" s="5">
        <v>-18886000000</v>
      </c>
      <c r="Q172" s="5">
        <v>92375000000</v>
      </c>
      <c r="R172" s="5">
        <v>-778250000000</v>
      </c>
      <c r="S172" s="5">
        <v>-240399000000</v>
      </c>
      <c r="T172" s="5">
        <v>-171119000000</v>
      </c>
      <c r="U172" s="5">
        <v>-167301000000</v>
      </c>
      <c r="V172" s="5">
        <v>-236444000000</v>
      </c>
    </row>
    <row r="173" spans="3:27" ht="15.5" x14ac:dyDescent="0.35">
      <c r="C173" t="s">
        <v>1035</v>
      </c>
      <c r="D173" s="5">
        <v>-214623000000</v>
      </c>
      <c r="E173" s="5">
        <v>213261000000</v>
      </c>
      <c r="F173" s="5">
        <v>-400200000000</v>
      </c>
      <c r="I173" s="5">
        <v>509168000000</v>
      </c>
      <c r="J173" s="5">
        <v>1631137000000</v>
      </c>
      <c r="K173" s="5">
        <v>-2540505000000</v>
      </c>
    </row>
    <row r="174" spans="3:27" ht="15.5" x14ac:dyDescent="0.35">
      <c r="C174" t="s">
        <v>707</v>
      </c>
      <c r="D174" s="5">
        <v>-3004544000000</v>
      </c>
      <c r="E174" s="5">
        <v>-1225720000000</v>
      </c>
      <c r="F174" s="5">
        <v>2203666000000</v>
      </c>
      <c r="G174" s="5">
        <v>-1909852000000</v>
      </c>
      <c r="I174" s="5">
        <v>-3368155000000</v>
      </c>
      <c r="J174" s="5">
        <v>1618354000000</v>
      </c>
      <c r="K174" s="5">
        <v>-93469000000</v>
      </c>
      <c r="L174" s="5">
        <v>-1086042000000</v>
      </c>
      <c r="M174" s="5">
        <v>2265680000000</v>
      </c>
      <c r="N174" s="5">
        <v>-2145641000000</v>
      </c>
      <c r="O174" s="5">
        <v>-1008253000000</v>
      </c>
      <c r="P174" s="5">
        <v>-2141799000000</v>
      </c>
      <c r="Q174" s="5">
        <v>-3445990000000</v>
      </c>
      <c r="R174" s="5">
        <v>456981000000</v>
      </c>
      <c r="S174" s="5">
        <v>-551735000000</v>
      </c>
      <c r="T174" s="5">
        <v>100352000000</v>
      </c>
      <c r="U174" s="5">
        <v>451855000000</v>
      </c>
      <c r="V174" s="5">
        <v>441155000000</v>
      </c>
      <c r="W174" s="5">
        <v>-3021000000</v>
      </c>
      <c r="X174" s="5">
        <v>-1772147000000</v>
      </c>
      <c r="Y174" s="5">
        <v>-660283000000</v>
      </c>
      <c r="Z174" s="5">
        <v>513429000000</v>
      </c>
      <c r="AA174" s="2">
        <v>577858000000</v>
      </c>
    </row>
    <row r="175" spans="3:27" ht="15.5" x14ac:dyDescent="0.35">
      <c r="C175" t="s">
        <v>1036</v>
      </c>
      <c r="D175" s="5">
        <v>-54404267000000</v>
      </c>
      <c r="E175" s="5">
        <v>-38418911000000</v>
      </c>
      <c r="F175" s="5">
        <v>-100695468000000</v>
      </c>
      <c r="G175" s="5">
        <v>-30051047000000</v>
      </c>
      <c r="I175" s="5">
        <v>-157682350000000</v>
      </c>
      <c r="J175" s="5">
        <v>-96980849000000</v>
      </c>
      <c r="K175" s="5">
        <v>-64138190000000</v>
      </c>
      <c r="L175" s="5">
        <v>-59512954000000</v>
      </c>
      <c r="M175" s="5">
        <v>-20244702000000</v>
      </c>
      <c r="N175" s="5">
        <v>-18768602000000</v>
      </c>
      <c r="O175" s="5">
        <v>-77174062000000</v>
      </c>
      <c r="P175" s="5">
        <v>-92106680000000</v>
      </c>
      <c r="Q175" s="5">
        <v>-75281552000000</v>
      </c>
      <c r="R175" s="5">
        <v>-74055096000000</v>
      </c>
      <c r="S175" s="5">
        <v>-50551125000000</v>
      </c>
      <c r="T175" s="5">
        <v>-33878766000000</v>
      </c>
      <c r="U175" s="5">
        <v>-52408671000000</v>
      </c>
      <c r="V175" s="5">
        <v>-24406557000000</v>
      </c>
      <c r="W175" s="5">
        <v>-31873830000000</v>
      </c>
      <c r="X175" s="5">
        <v>-27011860000000</v>
      </c>
      <c r="Y175" s="5">
        <v>-31055606000000</v>
      </c>
      <c r="Z175" s="5">
        <v>-37480562000000</v>
      </c>
      <c r="AA175" s="2">
        <v>-24008205000000</v>
      </c>
    </row>
    <row r="176" spans="3:27" ht="15.5" x14ac:dyDescent="0.35">
      <c r="C176" t="s">
        <v>1037</v>
      </c>
    </row>
    <row r="177" spans="3:27" ht="15.5" x14ac:dyDescent="0.35">
      <c r="C177" t="s">
        <v>636</v>
      </c>
      <c r="D177" s="5">
        <v>2142284000000</v>
      </c>
      <c r="E177" s="5">
        <v>1377706000000</v>
      </c>
      <c r="F177" s="5">
        <v>268534000000</v>
      </c>
      <c r="G177" s="5">
        <v>-487595000000</v>
      </c>
      <c r="I177" s="5">
        <v>246317000000</v>
      </c>
      <c r="J177" s="5">
        <v>219768000000</v>
      </c>
      <c r="K177" s="5">
        <v>608592000000</v>
      </c>
      <c r="L177" s="5">
        <v>129115000000</v>
      </c>
      <c r="M177" s="5">
        <v>-1006967000000</v>
      </c>
      <c r="N177" s="5">
        <v>287897000000</v>
      </c>
      <c r="O177" s="5">
        <v>1112510000000</v>
      </c>
      <c r="P177" s="5">
        <v>-707252000000</v>
      </c>
      <c r="Q177" s="5">
        <v>1591879000000</v>
      </c>
      <c r="R177" s="5">
        <v>1470174000000</v>
      </c>
      <c r="S177" s="5">
        <v>-7571000000</v>
      </c>
      <c r="T177" s="5">
        <v>53195000000</v>
      </c>
      <c r="U177" s="5">
        <v>-965727000000</v>
      </c>
      <c r="V177" s="5">
        <v>564398000000</v>
      </c>
      <c r="W177" s="5">
        <v>824883000000</v>
      </c>
      <c r="X177" s="5">
        <v>227100000000</v>
      </c>
      <c r="Y177" s="5">
        <v>49553000000</v>
      </c>
      <c r="Z177" s="5">
        <v>-58670000000</v>
      </c>
      <c r="AA177" s="2">
        <v>-144583000000</v>
      </c>
    </row>
    <row r="178" spans="3:27" ht="15.5" x14ac:dyDescent="0.35">
      <c r="C178" t="s">
        <v>637</v>
      </c>
      <c r="D178" s="5">
        <v>-392549000000</v>
      </c>
      <c r="E178" s="5">
        <v>59747459000000</v>
      </c>
      <c r="F178" s="5">
        <v>106508493000000</v>
      </c>
      <c r="G178" s="5">
        <v>34461282000000</v>
      </c>
      <c r="I178" s="5">
        <v>235323576000000</v>
      </c>
      <c r="J178" s="5">
        <v>-5219495000000</v>
      </c>
      <c r="K178" s="5">
        <v>41461352000000</v>
      </c>
      <c r="L178" s="5">
        <v>32009728000000</v>
      </c>
      <c r="M178" s="5">
        <v>81596867000000</v>
      </c>
      <c r="N178" s="5">
        <v>65031119000000</v>
      </c>
      <c r="O178" s="5">
        <v>30368423000000</v>
      </c>
      <c r="P178" s="5">
        <v>59424254000000</v>
      </c>
      <c r="Q178" s="5">
        <v>77294864000000</v>
      </c>
      <c r="R178" s="5">
        <v>61516204000000</v>
      </c>
      <c r="S178" s="5">
        <v>53672071000000</v>
      </c>
      <c r="T178" s="5">
        <v>17524855000000</v>
      </c>
      <c r="U178" s="5">
        <v>34229354000000</v>
      </c>
      <c r="V178" s="5">
        <v>26365101000000</v>
      </c>
      <c r="W178" s="5">
        <v>36921056000000</v>
      </c>
      <c r="X178" s="5">
        <v>5905698000000</v>
      </c>
      <c r="Y178" s="5">
        <v>25304629000000</v>
      </c>
      <c r="Z178" s="5">
        <v>16975812000000</v>
      </c>
      <c r="AA178" s="2">
        <v>10391806000000</v>
      </c>
    </row>
    <row r="179" spans="3:27" ht="15.5" x14ac:dyDescent="0.35">
      <c r="C179" t="s">
        <v>1038</v>
      </c>
      <c r="D179" s="5">
        <v>1795893000000</v>
      </c>
      <c r="E179" s="5">
        <v>1080501000000</v>
      </c>
      <c r="F179" s="5">
        <v>-3178251000000</v>
      </c>
      <c r="G179" s="5">
        <v>3284918000000</v>
      </c>
      <c r="I179" s="5">
        <v>-6985681000000</v>
      </c>
      <c r="J179" s="5">
        <v>6654476000000</v>
      </c>
      <c r="K179" s="5">
        <v>-3350566000000</v>
      </c>
      <c r="L179" s="5">
        <v>766330000000</v>
      </c>
      <c r="M179" s="5">
        <v>5353978000000</v>
      </c>
      <c r="N179" s="5">
        <v>-2561245000000</v>
      </c>
      <c r="O179" s="5">
        <v>-2290219000000</v>
      </c>
      <c r="P179" s="5">
        <v>2140288000000</v>
      </c>
      <c r="Q179" s="5">
        <v>1370680000000</v>
      </c>
      <c r="R179" s="5">
        <v>5487124000000</v>
      </c>
      <c r="S179" s="5">
        <v>1846187000000</v>
      </c>
      <c r="T179" s="5">
        <v>-415570000000</v>
      </c>
      <c r="U179" s="5">
        <v>-60260000000</v>
      </c>
      <c r="V179" s="5">
        <v>-3773286000000</v>
      </c>
      <c r="W179" s="5">
        <v>3692778000000</v>
      </c>
      <c r="X179" s="5">
        <v>-493398000000</v>
      </c>
      <c r="Y179" s="5">
        <v>-280883000000</v>
      </c>
      <c r="Z179" s="5">
        <v>296096000000</v>
      </c>
      <c r="AA179" s="2">
        <v>1459603000000</v>
      </c>
    </row>
    <row r="180" spans="3:27" ht="15.5" x14ac:dyDescent="0.35">
      <c r="C180" t="s">
        <v>1039</v>
      </c>
      <c r="Y180" s="5">
        <v>-625000000000</v>
      </c>
      <c r="Z180" s="5">
        <v>425594000000</v>
      </c>
      <c r="AA180" s="2">
        <v>-300240000000</v>
      </c>
    </row>
    <row r="181" spans="3:27" ht="15.5" x14ac:dyDescent="0.35">
      <c r="C181" t="s">
        <v>1040</v>
      </c>
      <c r="D181" s="5">
        <v>-108646000000</v>
      </c>
      <c r="E181" s="5">
        <v>-105367000000</v>
      </c>
      <c r="F181" s="5">
        <v>-85318000000</v>
      </c>
      <c r="G181" s="5">
        <v>-370189000000</v>
      </c>
      <c r="I181" s="5">
        <v>-587489000000</v>
      </c>
      <c r="J181" s="5">
        <v>-134560000000</v>
      </c>
      <c r="K181" s="5">
        <v>223195000000</v>
      </c>
      <c r="L181" s="5">
        <v>198540000000</v>
      </c>
      <c r="M181" s="5">
        <v>60596000000</v>
      </c>
      <c r="N181" s="5">
        <v>184275000000</v>
      </c>
      <c r="O181" s="5">
        <v>120912000000</v>
      </c>
      <c r="P181" s="5">
        <v>-95132000000</v>
      </c>
      <c r="Q181" s="5">
        <v>-75760000000</v>
      </c>
      <c r="R181" s="5">
        <v>130110000000</v>
      </c>
      <c r="S181" s="5">
        <v>257537000000</v>
      </c>
      <c r="T181" s="5">
        <v>176687000000</v>
      </c>
      <c r="U181" s="5">
        <v>-44457000000</v>
      </c>
      <c r="V181" s="5">
        <v>580876000000</v>
      </c>
    </row>
    <row r="182" spans="3:27" ht="15.5" x14ac:dyDescent="0.35">
      <c r="C182" t="s">
        <v>1041</v>
      </c>
      <c r="D182" s="5">
        <v>214623000000</v>
      </c>
      <c r="E182" s="5">
        <v>-213261000000</v>
      </c>
      <c r="F182" s="5">
        <v>400200000000</v>
      </c>
      <c r="I182" s="5">
        <v>-509168000000</v>
      </c>
      <c r="J182" s="5">
        <v>-1631137000000</v>
      </c>
      <c r="K182" s="5">
        <v>2540505000000</v>
      </c>
    </row>
    <row r="183" spans="3:27" ht="15.5" x14ac:dyDescent="0.35">
      <c r="C183" t="s">
        <v>1042</v>
      </c>
      <c r="D183" s="5">
        <v>-299453000000</v>
      </c>
      <c r="E183" s="5">
        <v>-3920433000000</v>
      </c>
      <c r="F183" s="5">
        <v>-4410230000000</v>
      </c>
      <c r="G183" s="5">
        <v>103602000000</v>
      </c>
      <c r="I183" s="5">
        <v>-3920433000000</v>
      </c>
      <c r="J183" s="5">
        <v>-3188759000000</v>
      </c>
      <c r="K183" s="5">
        <v>701494000000</v>
      </c>
      <c r="L183" s="5">
        <v>-252786000000</v>
      </c>
      <c r="M183" s="5">
        <v>-1300303000000</v>
      </c>
      <c r="N183" s="5">
        <v>2899943000000</v>
      </c>
      <c r="O183" s="5">
        <v>612895000000</v>
      </c>
      <c r="P183" s="5">
        <v>-407005000000</v>
      </c>
      <c r="Q183" s="5">
        <v>553693000000</v>
      </c>
      <c r="R183" s="5">
        <v>-67929000000</v>
      </c>
      <c r="S183" s="5">
        <v>138451000000</v>
      </c>
      <c r="T183" s="5">
        <v>391195000000</v>
      </c>
      <c r="U183" s="5">
        <v>136911000000</v>
      </c>
      <c r="V183" s="5">
        <v>14419000000</v>
      </c>
    </row>
    <row r="184" spans="3:27" ht="15.5" x14ac:dyDescent="0.35">
      <c r="C184" t="s">
        <v>640</v>
      </c>
      <c r="D184" s="5">
        <v>93653000000</v>
      </c>
      <c r="E184" s="5">
        <v>-316812000000</v>
      </c>
      <c r="F184" s="5">
        <v>-1235983000000</v>
      </c>
      <c r="G184" s="5">
        <v>-45534000000</v>
      </c>
      <c r="I184" s="5">
        <v>-1904979000000</v>
      </c>
      <c r="J184" s="5">
        <v>-1519063000000</v>
      </c>
      <c r="K184" s="5">
        <v>447304000000</v>
      </c>
      <c r="L184" s="5">
        <v>-368701000000</v>
      </c>
      <c r="M184" s="5">
        <v>87709000000</v>
      </c>
      <c r="N184" s="5">
        <v>158920000000</v>
      </c>
      <c r="O184" s="5">
        <v>924827000000</v>
      </c>
      <c r="P184" s="5">
        <v>-90718000000</v>
      </c>
      <c r="Q184" s="5">
        <v>148794000000</v>
      </c>
      <c r="R184" s="5">
        <v>-1829721000000</v>
      </c>
      <c r="S184" s="5">
        <v>-280345000000</v>
      </c>
      <c r="T184" s="5">
        <v>269631000000</v>
      </c>
      <c r="U184" s="5">
        <v>1574471000000</v>
      </c>
      <c r="V184" s="5">
        <v>145459000000</v>
      </c>
      <c r="X184" s="5">
        <v>-61325000000</v>
      </c>
      <c r="Y184" s="5">
        <v>589375000000</v>
      </c>
      <c r="Z184" s="5">
        <v>375036000000</v>
      </c>
      <c r="AA184" s="2">
        <v>-1388463000000</v>
      </c>
    </row>
    <row r="185" spans="3:27" ht="15.5" x14ac:dyDescent="0.35">
      <c r="C185" t="s">
        <v>143</v>
      </c>
      <c r="D185" s="5">
        <v>-70097000000</v>
      </c>
      <c r="E185" s="5">
        <v>23708000000</v>
      </c>
      <c r="F185" s="5">
        <v>33867000000</v>
      </c>
      <c r="G185" s="5">
        <v>15855000000</v>
      </c>
      <c r="I185" s="5">
        <v>57482000000</v>
      </c>
      <c r="J185" s="5">
        <v>-26693000000</v>
      </c>
      <c r="K185" s="5">
        <v>-38297000000</v>
      </c>
      <c r="L185" s="5">
        <v>83617000000</v>
      </c>
      <c r="M185" s="5">
        <v>-81640000000</v>
      </c>
      <c r="N185" s="5">
        <v>-94144000000</v>
      </c>
      <c r="O185" s="5">
        <v>45905000000</v>
      </c>
      <c r="P185" s="5">
        <v>4930000000</v>
      </c>
      <c r="Q185" s="5">
        <v>2031000000</v>
      </c>
      <c r="R185" s="5">
        <v>25252000000</v>
      </c>
      <c r="S185" s="5">
        <v>6846000000</v>
      </c>
      <c r="T185" s="5">
        <v>-10793000000</v>
      </c>
      <c r="U185" s="5">
        <v>-498000000</v>
      </c>
      <c r="V185" s="5">
        <v>128750000000</v>
      </c>
      <c r="Y185" s="5">
        <v>-656476000000</v>
      </c>
      <c r="Z185" s="5">
        <v>-46264000000</v>
      </c>
    </row>
    <row r="186" spans="3:27" ht="15.5" x14ac:dyDescent="0.35">
      <c r="C186" t="s">
        <v>1043</v>
      </c>
      <c r="P186" s="5">
        <v>1185000000</v>
      </c>
    </row>
    <row r="187" spans="3:27" ht="15.5" x14ac:dyDescent="0.35">
      <c r="C187" t="s">
        <v>864</v>
      </c>
      <c r="D187" s="5">
        <v>-4991740000000</v>
      </c>
      <c r="E187" s="5">
        <v>5468138000000</v>
      </c>
      <c r="F187" s="5">
        <v>-7467397000000</v>
      </c>
      <c r="G187" s="5">
        <v>4296122000000</v>
      </c>
      <c r="I187" s="5">
        <v>54595000000</v>
      </c>
      <c r="J187" s="5">
        <v>647998000000</v>
      </c>
      <c r="K187" s="5">
        <v>852115000000</v>
      </c>
      <c r="L187" s="5">
        <v>-816473000000</v>
      </c>
      <c r="M187" s="5">
        <v>3395200000000</v>
      </c>
      <c r="N187" s="5">
        <v>1785732000000</v>
      </c>
      <c r="O187" s="5">
        <v>414847000000</v>
      </c>
      <c r="P187" s="5">
        <v>-438756000000</v>
      </c>
      <c r="Q187" s="5">
        <v>3516732000000</v>
      </c>
      <c r="R187" s="5">
        <v>3609007000000</v>
      </c>
      <c r="S187" s="5">
        <v>2151573000000</v>
      </c>
      <c r="T187" s="5">
        <v>-55926000000</v>
      </c>
      <c r="U187" s="5">
        <v>863358000000</v>
      </c>
      <c r="V187" s="5">
        <v>-26089000000</v>
      </c>
      <c r="W187" s="5">
        <v>589749000000</v>
      </c>
      <c r="X187" s="5">
        <v>1342088000000</v>
      </c>
      <c r="Y187" s="5">
        <v>580919000000</v>
      </c>
      <c r="Z187" s="5">
        <v>595215000000</v>
      </c>
      <c r="AA187" s="2">
        <v>1102874000000</v>
      </c>
    </row>
    <row r="188" spans="3:27" ht="15.5" x14ac:dyDescent="0.35">
      <c r="C188" t="s">
        <v>1044</v>
      </c>
      <c r="D188" s="5">
        <v>-1616032000000</v>
      </c>
      <c r="E188" s="5">
        <v>63141639000000</v>
      </c>
      <c r="F188" s="5">
        <v>90833915000000</v>
      </c>
      <c r="G188" s="5">
        <v>41258461000000</v>
      </c>
      <c r="I188" s="5">
        <v>221774220000000</v>
      </c>
      <c r="J188" s="5">
        <v>-4197465000000</v>
      </c>
      <c r="K188" s="5">
        <v>43445694000000</v>
      </c>
      <c r="L188" s="5">
        <v>31749370000000</v>
      </c>
      <c r="M188" s="5">
        <v>88105440000000</v>
      </c>
      <c r="N188" s="5">
        <v>67692497000000</v>
      </c>
      <c r="O188" s="5">
        <v>31310100000000</v>
      </c>
      <c r="P188" s="5">
        <v>59831794000000</v>
      </c>
      <c r="Q188" s="5">
        <v>84402913000000</v>
      </c>
      <c r="R188" s="5">
        <v>70340221000000</v>
      </c>
      <c r="S188" s="5">
        <v>57784749000000</v>
      </c>
      <c r="T188" s="5">
        <v>17933274000000</v>
      </c>
      <c r="U188" s="5">
        <v>35733152000000</v>
      </c>
      <c r="V188" s="5">
        <v>23999628000000</v>
      </c>
      <c r="W188" s="5">
        <v>42028466000000</v>
      </c>
      <c r="X188" s="5">
        <v>6920163000000</v>
      </c>
      <c r="Y188" s="5">
        <v>24962117000000</v>
      </c>
      <c r="Z188" s="5">
        <v>18562819000000</v>
      </c>
      <c r="AA188" s="2">
        <v>11120997000000</v>
      </c>
    </row>
    <row r="189" spans="3:27" ht="15.5" x14ac:dyDescent="0.35">
      <c r="C189" t="s">
        <v>1045</v>
      </c>
      <c r="N189" s="5">
        <v>117745000000</v>
      </c>
      <c r="O189" s="5">
        <v>5151142000000</v>
      </c>
      <c r="P189" s="5">
        <v>2620714000000</v>
      </c>
      <c r="Q189" s="5">
        <v>3263207000000</v>
      </c>
      <c r="R189" s="5">
        <v>3647366000000</v>
      </c>
      <c r="S189" s="5">
        <v>3025643000000</v>
      </c>
      <c r="T189" s="5">
        <v>4885963000000</v>
      </c>
    </row>
    <row r="190" spans="3:27" ht="15.5" x14ac:dyDescent="0.35">
      <c r="C190" t="s">
        <v>1046</v>
      </c>
      <c r="D190" s="5">
        <v>-56020299000000</v>
      </c>
      <c r="E190" s="5">
        <v>24722728000000</v>
      </c>
      <c r="F190" s="5">
        <v>-9861553000000</v>
      </c>
      <c r="G190" s="5">
        <v>11207414000000</v>
      </c>
      <c r="I190" s="5">
        <v>64091870000000</v>
      </c>
      <c r="J190" s="5">
        <v>-101178314000000</v>
      </c>
      <c r="K190" s="5">
        <v>-20692496000000</v>
      </c>
      <c r="L190" s="5">
        <v>-27763584000000</v>
      </c>
      <c r="M190" s="5">
        <v>67860738000000</v>
      </c>
      <c r="N190" s="5">
        <v>49041640000000</v>
      </c>
      <c r="O190" s="5">
        <v>-40712820000000</v>
      </c>
      <c r="P190" s="5">
        <v>-29654172000000</v>
      </c>
      <c r="Q190" s="5">
        <v>12384568000000</v>
      </c>
      <c r="R190" s="5">
        <v>-67509000000</v>
      </c>
      <c r="S190" s="5">
        <v>10259267000000</v>
      </c>
      <c r="T190" s="5">
        <v>-11059529000000</v>
      </c>
      <c r="U190" s="5">
        <v>-16675519000000</v>
      </c>
      <c r="V190" s="5">
        <v>-406929000000</v>
      </c>
      <c r="W190" s="5">
        <v>10154636000000</v>
      </c>
      <c r="X190" s="5">
        <v>-20091697000000</v>
      </c>
      <c r="Y190" s="5">
        <v>-6093489000000</v>
      </c>
      <c r="Z190" s="5">
        <v>-18917743000000</v>
      </c>
      <c r="AA190" s="2">
        <v>-12887208000000</v>
      </c>
    </row>
    <row r="191" spans="3:27" ht="15.5" x14ac:dyDescent="0.35">
      <c r="C191" t="s">
        <v>158</v>
      </c>
      <c r="J191" s="5">
        <v>-1000000</v>
      </c>
    </row>
    <row r="192" spans="3:27" ht="15.5" x14ac:dyDescent="0.35">
      <c r="C192" t="s">
        <v>184</v>
      </c>
      <c r="D192" s="5">
        <v>20682160000000</v>
      </c>
      <c r="E192" s="5">
        <v>-4638952000000</v>
      </c>
      <c r="F192" s="5">
        <v>-7827165000000</v>
      </c>
      <c r="G192" s="5">
        <v>7852652000000</v>
      </c>
      <c r="I192" s="5">
        <v>-27555715000000</v>
      </c>
      <c r="J192" s="5">
        <v>17718443000000</v>
      </c>
      <c r="K192" s="5">
        <v>-8492493000000</v>
      </c>
      <c r="L192" s="5">
        <v>2725242000000</v>
      </c>
      <c r="M192" s="5">
        <v>1718701000000</v>
      </c>
      <c r="N192" s="5">
        <v>-17139169000000</v>
      </c>
      <c r="O192" s="5">
        <v>-18491108000000</v>
      </c>
      <c r="P192" s="5">
        <v>20609112000000</v>
      </c>
      <c r="Q192" s="5">
        <v>3245370000000</v>
      </c>
      <c r="R192" s="5">
        <v>8637223000000</v>
      </c>
      <c r="S192" s="5">
        <v>9249530000000</v>
      </c>
      <c r="T192" s="5">
        <v>-4454107000000</v>
      </c>
      <c r="U192" s="5">
        <v>9984640000000</v>
      </c>
      <c r="V192" s="5">
        <v>3067078000000</v>
      </c>
      <c r="W192" s="5">
        <v>-1594301000000</v>
      </c>
      <c r="X192" s="5">
        <v>9317751000000</v>
      </c>
      <c r="Y192" s="5">
        <v>-3226702000000</v>
      </c>
      <c r="Z192" s="5">
        <v>889150000000</v>
      </c>
      <c r="AA192" s="2">
        <v>3680888000000</v>
      </c>
    </row>
    <row r="193" spans="3:27" ht="15.5" x14ac:dyDescent="0.35">
      <c r="C193" t="s">
        <v>185</v>
      </c>
      <c r="D193" s="5">
        <v>17182545000000</v>
      </c>
      <c r="E193" s="5">
        <v>-3958709000000</v>
      </c>
      <c r="F193" s="5">
        <v>-22843674000000</v>
      </c>
      <c r="G193" s="5">
        <v>-2765399000000</v>
      </c>
      <c r="I193" s="5">
        <v>-26637666000000</v>
      </c>
      <c r="J193" s="5">
        <v>-5270105000000</v>
      </c>
      <c r="K193" s="5">
        <v>-10771257000000</v>
      </c>
      <c r="L193" s="5">
        <v>-32233154000000</v>
      </c>
      <c r="M193" s="5">
        <v>-15656307000000</v>
      </c>
      <c r="N193" s="5">
        <v>-11992116000000</v>
      </c>
      <c r="O193" s="5">
        <v>13483654000000</v>
      </c>
      <c r="P193" s="5">
        <v>-9611702000000</v>
      </c>
      <c r="Q193" s="5">
        <v>-23274271000000</v>
      </c>
      <c r="R193" s="5">
        <v>-29400164000000</v>
      </c>
      <c r="S193" s="5">
        <v>-3516469000000</v>
      </c>
      <c r="T193" s="5">
        <v>-2406032000000</v>
      </c>
      <c r="U193" s="5">
        <v>-10672557000000</v>
      </c>
      <c r="V193" s="5">
        <v>-6768659000000</v>
      </c>
      <c r="W193" s="5">
        <v>433079000000</v>
      </c>
      <c r="X193" s="5">
        <v>-7927936000000</v>
      </c>
      <c r="Y193" s="5">
        <v>6745637000000</v>
      </c>
      <c r="Z193" s="5">
        <v>4936462000000</v>
      </c>
      <c r="AA193" s="2">
        <v>-1915433000000</v>
      </c>
    </row>
    <row r="194" spans="3:27" ht="15.5" x14ac:dyDescent="0.35">
      <c r="C194" t="s">
        <v>1047</v>
      </c>
    </row>
    <row r="195" spans="3:27" ht="15.5" x14ac:dyDescent="0.35">
      <c r="C195" t="s">
        <v>1048</v>
      </c>
    </row>
    <row r="196" spans="3:27" ht="15.5" x14ac:dyDescent="0.35">
      <c r="C196" t="s">
        <v>1049</v>
      </c>
      <c r="D196" s="5">
        <v>69958157000000</v>
      </c>
      <c r="E196" s="5">
        <v>84814229000000</v>
      </c>
      <c r="F196" s="5">
        <v>-27439199000000</v>
      </c>
      <c r="G196" s="5">
        <v>64102100000000</v>
      </c>
      <c r="I196" s="5">
        <v>97630328000000</v>
      </c>
      <c r="J196" s="5">
        <v>192702098000000</v>
      </c>
      <c r="K196" s="5">
        <v>55841139000000</v>
      </c>
      <c r="M196" s="5">
        <v>6266545000000</v>
      </c>
      <c r="O196" s="5">
        <v>6551381000000</v>
      </c>
      <c r="P196" s="5">
        <v>2472482000000</v>
      </c>
      <c r="T196" s="5">
        <v>1679794000000</v>
      </c>
      <c r="X196" s="5">
        <v>29094972000000</v>
      </c>
      <c r="Y196" s="5">
        <v>29148982000000</v>
      </c>
      <c r="Z196" s="5">
        <v>18780490000000</v>
      </c>
      <c r="AA196" s="2">
        <v>41130696000000</v>
      </c>
    </row>
    <row r="197" spans="3:27" ht="15.5" x14ac:dyDescent="0.35">
      <c r="C197" t="s">
        <v>1050</v>
      </c>
      <c r="D197" s="5">
        <v>-64125805000000</v>
      </c>
      <c r="E197" s="5">
        <v>-79972667000000</v>
      </c>
      <c r="F197" s="5">
        <v>30165274000000</v>
      </c>
      <c r="G197" s="5">
        <v>-67032691000000</v>
      </c>
      <c r="I197" s="5">
        <v>-98070846000000</v>
      </c>
      <c r="J197" s="5">
        <v>-193676092000000</v>
      </c>
      <c r="K197" s="5">
        <v>-58100935000000</v>
      </c>
      <c r="L197" s="5">
        <v>-10715698000000</v>
      </c>
      <c r="N197" s="5">
        <v>-3834695000000</v>
      </c>
      <c r="Q197" s="5">
        <v>-8672745000000</v>
      </c>
      <c r="R197" s="5">
        <v>-12932452000000</v>
      </c>
      <c r="S197" s="5">
        <v>-4039755000000</v>
      </c>
      <c r="U197" s="5">
        <v>-6523159000000</v>
      </c>
      <c r="V197" s="5">
        <v>-3297682000000</v>
      </c>
      <c r="W197" s="5">
        <v>-4809394000000</v>
      </c>
      <c r="X197" s="5">
        <v>-31415770000000</v>
      </c>
      <c r="Y197" s="5">
        <v>-24177452000000</v>
      </c>
      <c r="Z197" s="5">
        <v>-20036650000000</v>
      </c>
      <c r="AA197" s="2">
        <v>-39777633000000</v>
      </c>
    </row>
    <row r="198" spans="3:27" ht="15.5" x14ac:dyDescent="0.35">
      <c r="C198" t="s">
        <v>666</v>
      </c>
      <c r="D198" s="5">
        <v>5832352000000</v>
      </c>
      <c r="E198" s="5">
        <v>4841562000000</v>
      </c>
      <c r="F198" s="5">
        <v>2726075000000</v>
      </c>
      <c r="G198" s="5">
        <v>-2930591000000</v>
      </c>
      <c r="I198" s="5">
        <v>-440518000000</v>
      </c>
      <c r="J198" s="5">
        <v>-973994000000</v>
      </c>
      <c r="K198" s="5">
        <v>-2259796000000</v>
      </c>
      <c r="L198" s="5">
        <v>-10715698000000</v>
      </c>
      <c r="M198" s="5">
        <v>6266545000000</v>
      </c>
      <c r="N198" s="5">
        <v>-3834695000000</v>
      </c>
      <c r="O198" s="5">
        <v>6551381000000</v>
      </c>
      <c r="P198" s="5">
        <v>2472482000000</v>
      </c>
      <c r="Q198" s="5">
        <v>-8672745000000</v>
      </c>
      <c r="R198" s="5">
        <v>-12932452000000</v>
      </c>
      <c r="S198" s="5">
        <v>-4039755000000</v>
      </c>
      <c r="T198" s="5">
        <v>1679794000000</v>
      </c>
      <c r="U198" s="5">
        <v>-6523159000000</v>
      </c>
      <c r="V198" s="5">
        <v>-3297682000000</v>
      </c>
      <c r="W198" s="5">
        <v>-4809394000000</v>
      </c>
      <c r="X198" s="5">
        <v>-2320798000000</v>
      </c>
      <c r="Y198" s="5">
        <v>4971530000000</v>
      </c>
      <c r="Z198" s="5">
        <v>-1256160000000</v>
      </c>
      <c r="AA198" s="2">
        <v>1353063000000</v>
      </c>
    </row>
    <row r="199" spans="3:27" ht="15.5" x14ac:dyDescent="0.35">
      <c r="C199" t="s">
        <v>668</v>
      </c>
      <c r="D199" s="5">
        <v>65662355000000</v>
      </c>
      <c r="E199" s="5">
        <v>-7865194000000</v>
      </c>
      <c r="F199" s="5">
        <v>-23724205000000</v>
      </c>
      <c r="G199" s="5">
        <v>642642000000</v>
      </c>
      <c r="I199" s="5">
        <v>-23298095000000</v>
      </c>
      <c r="J199" s="5">
        <v>-1216155000000</v>
      </c>
      <c r="K199" s="5">
        <v>-5369520000000</v>
      </c>
      <c r="L199" s="5">
        <v>-22431649000000</v>
      </c>
      <c r="M199" s="5">
        <v>-20399175000000</v>
      </c>
      <c r="N199" s="5">
        <v>-6909989000000</v>
      </c>
      <c r="O199" s="5">
        <v>8683936000000</v>
      </c>
      <c r="P199" s="5">
        <v>-10343596000000</v>
      </c>
      <c r="Q199" s="5">
        <v>-12695997000000</v>
      </c>
      <c r="R199" s="5">
        <v>-14313878000000</v>
      </c>
      <c r="S199" s="5">
        <v>3485158000000</v>
      </c>
      <c r="T199" s="5">
        <v>-2728605000000</v>
      </c>
      <c r="U199" s="5">
        <v>-2572021000000</v>
      </c>
      <c r="V199" s="5">
        <v>-2351395000000</v>
      </c>
      <c r="W199" s="5">
        <v>5910140000000</v>
      </c>
      <c r="X199" s="5">
        <v>-5028979000000</v>
      </c>
      <c r="Y199" s="5">
        <v>2120264000000</v>
      </c>
      <c r="Z199" s="5">
        <v>6650251000000</v>
      </c>
      <c r="AA199" s="2">
        <v>-2830226000000</v>
      </c>
    </row>
    <row r="200" spans="3:27" ht="15.5" x14ac:dyDescent="0.35">
      <c r="C200" t="s">
        <v>1051</v>
      </c>
      <c r="D200" s="5">
        <v>-54631675000000</v>
      </c>
    </row>
    <row r="201" spans="3:27" ht="15.5" x14ac:dyDescent="0.35">
      <c r="C201" t="s">
        <v>189</v>
      </c>
      <c r="D201" s="5">
        <v>328066000000</v>
      </c>
      <c r="E201" s="5">
        <v>-950988000000</v>
      </c>
      <c r="F201" s="5">
        <v>-1851874000000</v>
      </c>
      <c r="G201" s="5">
        <v>-479648000000</v>
      </c>
      <c r="I201" s="5">
        <v>-2914964000000</v>
      </c>
      <c r="J201" s="5">
        <v>-3106669000000</v>
      </c>
      <c r="K201" s="5">
        <v>-2355060000000</v>
      </c>
      <c r="L201" s="5">
        <v>-2441525000000</v>
      </c>
      <c r="M201" s="5">
        <v>-1850402000000</v>
      </c>
      <c r="N201" s="5">
        <v>-1273440000000</v>
      </c>
      <c r="O201" s="5">
        <v>-1851800000000</v>
      </c>
      <c r="P201" s="5">
        <v>-1945179000000</v>
      </c>
      <c r="Q201" s="5">
        <v>-1947526000000</v>
      </c>
      <c r="R201" s="5">
        <v>-2171589000000</v>
      </c>
      <c r="S201" s="5">
        <v>-3022124000000</v>
      </c>
      <c r="T201" s="5">
        <v>-1366269000000</v>
      </c>
      <c r="U201" s="5">
        <v>-1582456000000</v>
      </c>
      <c r="V201" s="5">
        <v>-1134112000000</v>
      </c>
      <c r="W201" s="5">
        <v>-718224000000</v>
      </c>
      <c r="X201" s="5">
        <v>-634795000000</v>
      </c>
      <c r="Y201" s="5">
        <v>-703109000000</v>
      </c>
      <c r="Z201" s="5">
        <v>-463529000000</v>
      </c>
      <c r="AA201" s="2">
        <v>-464133000000</v>
      </c>
    </row>
    <row r="202" spans="3:27" ht="15.5" x14ac:dyDescent="0.35">
      <c r="C202" t="s">
        <v>325</v>
      </c>
      <c r="D202" s="5">
        <v>-8553000000</v>
      </c>
      <c r="E202" s="5">
        <v>15911000000</v>
      </c>
      <c r="F202" s="5">
        <v>6330000000</v>
      </c>
      <c r="G202" s="5">
        <v>2198000000</v>
      </c>
      <c r="I202" s="5">
        <v>15911000000</v>
      </c>
      <c r="J202" s="5">
        <v>26713000000</v>
      </c>
      <c r="K202" s="5">
        <v>13119000000</v>
      </c>
      <c r="L202" s="5">
        <v>952777000000</v>
      </c>
      <c r="M202" s="5">
        <v>326725000000</v>
      </c>
      <c r="N202" s="5">
        <v>26008000000</v>
      </c>
      <c r="O202" s="5">
        <v>100137000000</v>
      </c>
      <c r="P202" s="5">
        <v>204591000000</v>
      </c>
      <c r="Q202" s="5">
        <v>41997000000</v>
      </c>
      <c r="R202" s="5">
        <v>17755000000</v>
      </c>
      <c r="S202" s="5">
        <v>60252000000</v>
      </c>
      <c r="T202" s="5">
        <v>9048000000</v>
      </c>
      <c r="U202" s="5">
        <v>24539000000</v>
      </c>
      <c r="V202" s="5">
        <v>14530000000</v>
      </c>
      <c r="W202" s="5">
        <v>50557000000</v>
      </c>
      <c r="X202" s="5">
        <v>56636000000</v>
      </c>
      <c r="Y202" s="5">
        <v>318891000000</v>
      </c>
      <c r="Z202" s="5">
        <v>5900000000</v>
      </c>
      <c r="AA202" s="2">
        <v>35137000000</v>
      </c>
    </row>
    <row r="203" spans="3:27" ht="15.5" x14ac:dyDescent="0.35">
      <c r="C203" t="s">
        <v>1052</v>
      </c>
      <c r="L203" s="5">
        <v>-3500000000000</v>
      </c>
      <c r="U203" s="5">
        <v>-19460000000</v>
      </c>
      <c r="Y203" s="5">
        <v>-7817000000</v>
      </c>
      <c r="AA203" s="2">
        <v>-9274000000</v>
      </c>
    </row>
    <row r="204" spans="3:27" ht="15.5" x14ac:dyDescent="0.35">
      <c r="C204" t="s">
        <v>1053</v>
      </c>
      <c r="L204" s="5">
        <v>6828697000000</v>
      </c>
    </row>
    <row r="205" spans="3:27" ht="15.5" x14ac:dyDescent="0.35">
      <c r="C205" t="s">
        <v>1054</v>
      </c>
      <c r="K205" s="5">
        <v>-800000000000</v>
      </c>
      <c r="L205" s="5">
        <v>-500000000000</v>
      </c>
    </row>
    <row r="206" spans="3:27" ht="15.5" x14ac:dyDescent="0.35">
      <c r="C206" t="s">
        <v>1055</v>
      </c>
      <c r="L206" s="5">
        <v>-425756000000</v>
      </c>
    </row>
    <row r="207" spans="3:27" ht="15.5" x14ac:dyDescent="0.35">
      <c r="C207" t="s">
        <v>374</v>
      </c>
      <c r="Y207" s="5">
        <v>45878000000</v>
      </c>
    </row>
    <row r="208" spans="3:27" ht="15.5" x14ac:dyDescent="0.35">
      <c r="C208" t="s">
        <v>215</v>
      </c>
      <c r="D208" s="5">
        <v>20682160000000</v>
      </c>
      <c r="E208" s="5">
        <v>-4638952000000</v>
      </c>
      <c r="F208" s="5">
        <v>-7827165000000</v>
      </c>
      <c r="G208" s="5">
        <v>7852652000000</v>
      </c>
      <c r="I208" s="5">
        <v>-27555715000000</v>
      </c>
      <c r="J208" s="5">
        <v>17718443000000</v>
      </c>
      <c r="K208" s="5">
        <v>-8492493000000</v>
      </c>
      <c r="L208" s="5">
        <v>2725242000000</v>
      </c>
      <c r="M208" s="5">
        <v>1718701000000</v>
      </c>
      <c r="N208" s="5">
        <v>-17139169000000</v>
      </c>
      <c r="O208" s="5">
        <v>-18491108000000</v>
      </c>
      <c r="P208" s="5">
        <v>20609112000000</v>
      </c>
      <c r="Q208" s="5">
        <v>3245370000000</v>
      </c>
      <c r="R208" s="5">
        <v>8637223000000</v>
      </c>
      <c r="S208" s="5">
        <v>9249530000000</v>
      </c>
      <c r="T208" s="5">
        <v>-4454107000000</v>
      </c>
      <c r="U208" s="5">
        <v>9984640000000</v>
      </c>
      <c r="V208" s="5">
        <v>3067078000000</v>
      </c>
      <c r="W208" s="5">
        <v>-1594301000000</v>
      </c>
      <c r="X208" s="5">
        <v>9317751000000</v>
      </c>
      <c r="Y208" s="5">
        <v>-3226702000000</v>
      </c>
      <c r="Z208" s="5">
        <v>889150000000</v>
      </c>
      <c r="AA208" s="2">
        <v>3680888000000</v>
      </c>
    </row>
    <row r="209" spans="3:27" ht="15.5" x14ac:dyDescent="0.35">
      <c r="C209" t="s">
        <v>882</v>
      </c>
      <c r="D209" s="5">
        <v>25544874000000</v>
      </c>
      <c r="E209" s="5">
        <v>3504006000000</v>
      </c>
      <c r="F209" s="5">
        <v>-2769909000000</v>
      </c>
      <c r="G209" s="5">
        <v>-966289000000</v>
      </c>
      <c r="I209" s="5">
        <v>-8785704000000</v>
      </c>
      <c r="J209" s="5">
        <v>8430894000000</v>
      </c>
      <c r="K209" s="5">
        <v>4011546000000</v>
      </c>
      <c r="L209" s="5">
        <v>1042592000000</v>
      </c>
      <c r="M209" s="5">
        <v>-541791000000</v>
      </c>
      <c r="N209" s="5">
        <v>507305000000</v>
      </c>
      <c r="O209" s="5">
        <v>-20010573000000</v>
      </c>
      <c r="P209" s="5">
        <v>18478977000000</v>
      </c>
      <c r="Q209" s="5">
        <v>-1374895000000</v>
      </c>
      <c r="R209" s="5">
        <v>601819000000</v>
      </c>
      <c r="S209" s="5">
        <v>671211000000</v>
      </c>
      <c r="T209" s="5">
        <v>2491931000000</v>
      </c>
    </row>
    <row r="210" spans="3:27" ht="15.5" x14ac:dyDescent="0.35">
      <c r="C210" t="s">
        <v>1056</v>
      </c>
      <c r="D210" s="5">
        <v>-4175639000000</v>
      </c>
    </row>
    <row r="211" spans="3:27" ht="15.5" x14ac:dyDescent="0.35">
      <c r="C211" t="s">
        <v>1057</v>
      </c>
      <c r="D211" s="5">
        <v>-1626000000</v>
      </c>
      <c r="E211" s="5">
        <v>275000000</v>
      </c>
      <c r="F211" s="5">
        <v>-275000000</v>
      </c>
      <c r="G211" s="5">
        <v>5000000000000</v>
      </c>
      <c r="I211" s="5">
        <v>1013486000000</v>
      </c>
      <c r="J211" s="5">
        <v>8187500000000</v>
      </c>
      <c r="L211" s="5">
        <v>2000000000000</v>
      </c>
      <c r="Q211" s="5">
        <v>-3744836000000</v>
      </c>
      <c r="R211" s="5">
        <v>-139552000000</v>
      </c>
      <c r="S211" s="5">
        <v>712636000000</v>
      </c>
      <c r="U211" s="5">
        <v>1267723000000</v>
      </c>
      <c r="V211" s="5">
        <v>4504188000000</v>
      </c>
      <c r="W211" s="5">
        <v>-1012575000000</v>
      </c>
      <c r="X211" s="5">
        <v>16447000000</v>
      </c>
      <c r="Y211" s="5">
        <v>-8492000000</v>
      </c>
      <c r="Z211" s="5">
        <v>107000000</v>
      </c>
      <c r="AA211" s="2">
        <v>-265522000000</v>
      </c>
    </row>
    <row r="212" spans="3:27" ht="15.5" x14ac:dyDescent="0.35">
      <c r="C212" t="s">
        <v>676</v>
      </c>
      <c r="D212" s="5">
        <v>13554230000000</v>
      </c>
      <c r="E212" s="5">
        <v>778871000000</v>
      </c>
      <c r="F212" s="5">
        <v>-4986911000000</v>
      </c>
      <c r="G212" s="5">
        <v>3820000000000</v>
      </c>
      <c r="I212" s="5">
        <v>-5285042000000</v>
      </c>
      <c r="J212" s="5">
        <v>12424936000000</v>
      </c>
      <c r="K212" s="5">
        <v>-4758489000000</v>
      </c>
      <c r="L212" s="5">
        <v>2749020000000</v>
      </c>
      <c r="M212" s="5">
        <v>-12102103000000</v>
      </c>
      <c r="N212" s="5">
        <v>-13530558000000</v>
      </c>
      <c r="O212" s="5">
        <v>5273245000000</v>
      </c>
      <c r="P212" s="5">
        <v>6795949000000</v>
      </c>
      <c r="Q212" s="5">
        <v>12333663000000</v>
      </c>
      <c r="R212" s="5">
        <v>10441841000000</v>
      </c>
      <c r="S212" s="5">
        <v>11311316000000</v>
      </c>
      <c r="T212" s="5">
        <v>-7738258000000</v>
      </c>
      <c r="U212" s="5">
        <v>10200761000000</v>
      </c>
      <c r="V212" s="5">
        <v>23969000000</v>
      </c>
      <c r="W212" s="5">
        <v>3102316000000</v>
      </c>
      <c r="X212" s="5">
        <v>53670000000</v>
      </c>
      <c r="Y212" s="5">
        <v>-3047064000000</v>
      </c>
      <c r="Z212" s="5">
        <v>2307718000000</v>
      </c>
      <c r="AA212" s="2">
        <v>2299727000000</v>
      </c>
    </row>
    <row r="213" spans="3:27" ht="15.5" x14ac:dyDescent="0.35">
      <c r="C213" t="s">
        <v>955</v>
      </c>
      <c r="D213" s="5">
        <v>-2985944000000</v>
      </c>
    </row>
    <row r="214" spans="3:27" ht="15.5" x14ac:dyDescent="0.35">
      <c r="C214" t="s">
        <v>1058</v>
      </c>
      <c r="D214" s="5">
        <v>21251926000000</v>
      </c>
      <c r="E214" s="5">
        <v>-8735926000000</v>
      </c>
      <c r="M214" s="5">
        <v>15664702000000</v>
      </c>
      <c r="P214" s="5">
        <v>99953000000</v>
      </c>
    </row>
    <row r="215" spans="3:27" ht="15.5" x14ac:dyDescent="0.35">
      <c r="C215" t="s">
        <v>1059</v>
      </c>
      <c r="D215" s="5">
        <v>-19098790000000</v>
      </c>
    </row>
    <row r="216" spans="3:27" ht="15.5" x14ac:dyDescent="0.35">
      <c r="C216" t="s">
        <v>1060</v>
      </c>
    </row>
    <row r="217" spans="3:27" ht="15.5" x14ac:dyDescent="0.35">
      <c r="C217" t="s">
        <v>1061</v>
      </c>
      <c r="U217" s="5">
        <v>630000000000</v>
      </c>
    </row>
    <row r="218" spans="3:27" ht="15.5" x14ac:dyDescent="0.35">
      <c r="C218" t="s">
        <v>1062</v>
      </c>
      <c r="T218" s="5">
        <v>-61476000000</v>
      </c>
    </row>
    <row r="219" spans="3:27" ht="15.5" x14ac:dyDescent="0.35">
      <c r="C219" t="s">
        <v>1063</v>
      </c>
      <c r="T219" s="5">
        <v>3570000000000</v>
      </c>
    </row>
    <row r="220" spans="3:27" ht="15.5" x14ac:dyDescent="0.35">
      <c r="C220" t="s">
        <v>1064</v>
      </c>
      <c r="W220" s="5">
        <v>-2289462000000</v>
      </c>
    </row>
    <row r="221" spans="3:27" ht="15.5" x14ac:dyDescent="0.35">
      <c r="C221" t="s">
        <v>1065</v>
      </c>
      <c r="D221" s="5">
        <v>-13026457000000</v>
      </c>
      <c r="I221" s="5">
        <v>-13951339000000</v>
      </c>
      <c r="J221" s="5">
        <v>-10454738000000</v>
      </c>
      <c r="K221" s="5">
        <v>-7324821000000</v>
      </c>
      <c r="L221" s="5">
        <v>-2724629000000</v>
      </c>
      <c r="M221" s="5">
        <v>-820101000000</v>
      </c>
      <c r="N221" s="5">
        <v>-3846119000000</v>
      </c>
      <c r="O221" s="5">
        <v>-3753780000000</v>
      </c>
      <c r="P221" s="5">
        <v>-4765767000000</v>
      </c>
      <c r="Q221" s="5">
        <v>-3968562000000</v>
      </c>
      <c r="R221" s="5">
        <v>-2266885000000</v>
      </c>
      <c r="S221" s="5">
        <v>-2695654000000</v>
      </c>
      <c r="T221" s="5">
        <v>-2716304000000</v>
      </c>
      <c r="U221" s="5">
        <v>-2113844000000</v>
      </c>
      <c r="V221" s="5">
        <v>-1398217000000</v>
      </c>
      <c r="W221" s="5">
        <v>-1394580000000</v>
      </c>
      <c r="X221" s="5">
        <v>-968754000000</v>
      </c>
      <c r="Y221" s="5">
        <v>-171146000000</v>
      </c>
      <c r="Z221" s="5">
        <v>-484971000000</v>
      </c>
      <c r="AA221" s="2">
        <v>-1030326000000</v>
      </c>
    </row>
    <row r="222" spans="3:27" ht="15.5" x14ac:dyDescent="0.35">
      <c r="C222" t="s">
        <v>912</v>
      </c>
      <c r="D222" s="5">
        <v>-202926000000</v>
      </c>
      <c r="E222" s="5">
        <v>-75000000000</v>
      </c>
      <c r="K222" s="5">
        <v>-179960000000</v>
      </c>
      <c r="M222" s="5">
        <v>-128026000000</v>
      </c>
      <c r="N222" s="5">
        <v>-79449000000</v>
      </c>
      <c r="S222" s="5">
        <v>-749979000000</v>
      </c>
    </row>
    <row r="223" spans="3:27" ht="15.5" x14ac:dyDescent="0.35">
      <c r="C223" t="s">
        <v>337</v>
      </c>
      <c r="D223" s="5">
        <v>-177488000000</v>
      </c>
      <c r="E223" s="5">
        <v>-111178000000</v>
      </c>
      <c r="F223" s="5">
        <v>-70070000000</v>
      </c>
      <c r="G223" s="5">
        <v>-1059000000</v>
      </c>
      <c r="I223" s="5">
        <v>-547116000000</v>
      </c>
      <c r="J223" s="5">
        <v>-870149000000</v>
      </c>
      <c r="K223" s="5">
        <v>-240769000000</v>
      </c>
      <c r="L223" s="5">
        <v>-341741000000</v>
      </c>
      <c r="M223" s="5">
        <v>-353980000000</v>
      </c>
      <c r="N223" s="5">
        <v>-190348000000</v>
      </c>
    </row>
    <row r="224" spans="3:27" ht="15.5" x14ac:dyDescent="0.35">
      <c r="C224" t="s">
        <v>671</v>
      </c>
      <c r="X224" s="5">
        <v>1265519000000</v>
      </c>
    </row>
    <row r="225" spans="2:27" ht="15.5" x14ac:dyDescent="0.35">
      <c r="C225" t="s">
        <v>1066</v>
      </c>
      <c r="X225" s="5">
        <v>9196100000000</v>
      </c>
    </row>
    <row r="226" spans="2:27" ht="15.5" x14ac:dyDescent="0.35">
      <c r="C226" t="s">
        <v>1067</v>
      </c>
      <c r="Z226" s="5">
        <v>-933704000000</v>
      </c>
      <c r="AA226" s="2">
        <v>-1305099000000</v>
      </c>
    </row>
    <row r="227" spans="2:27" ht="15.5" x14ac:dyDescent="0.35">
      <c r="C227" t="s">
        <v>1068</v>
      </c>
      <c r="X227" s="5">
        <v>-245231000000</v>
      </c>
      <c r="AA227" s="2">
        <v>3982108000000</v>
      </c>
    </row>
    <row r="228" spans="2:27" ht="15.5" x14ac:dyDescent="0.35">
      <c r="C228" t="s">
        <v>1069</v>
      </c>
      <c r="V228" s="5">
        <v>-62862000000</v>
      </c>
    </row>
    <row r="229" spans="2:27" ht="15.5" x14ac:dyDescent="0.35">
      <c r="C229" t="s">
        <v>239</v>
      </c>
      <c r="D229" s="5">
        <v>-9805617000000</v>
      </c>
      <c r="E229" s="5">
        <v>32298184000000</v>
      </c>
      <c r="F229" s="5">
        <v>-19027054000000</v>
      </c>
      <c r="G229" s="5">
        <v>19895985000000</v>
      </c>
      <c r="I229" s="5">
        <v>48909018000000</v>
      </c>
      <c r="J229" s="5">
        <v>-50769575000000</v>
      </c>
      <c r="K229" s="5">
        <v>-8870886000000</v>
      </c>
      <c r="L229" s="5">
        <v>-9555077000000</v>
      </c>
      <c r="M229" s="5">
        <v>83541419000000</v>
      </c>
      <c r="N229" s="5">
        <v>45122639000000</v>
      </c>
      <c r="O229" s="5">
        <v>-17618496000000</v>
      </c>
      <c r="P229" s="5">
        <v>6723315000000</v>
      </c>
      <c r="Q229" s="5">
        <v>13596952000000</v>
      </c>
      <c r="R229" s="5">
        <v>-5340810000000</v>
      </c>
      <c r="S229" s="5">
        <v>30089689000000</v>
      </c>
      <c r="T229" s="5">
        <v>-7470509000000</v>
      </c>
      <c r="U229" s="5">
        <v>-7591119000000</v>
      </c>
      <c r="V229" s="5">
        <v>5536340000000</v>
      </c>
      <c r="W229" s="5">
        <v>14222934000000</v>
      </c>
      <c r="X229" s="5">
        <v>-12764312000000</v>
      </c>
      <c r="Y229" s="5">
        <v>4862414000000</v>
      </c>
      <c r="Z229" s="5">
        <v>-6514461000000</v>
      </c>
      <c r="AA229" s="2">
        <v>-6074335000000</v>
      </c>
    </row>
    <row r="230" spans="2:27" ht="15.5" x14ac:dyDescent="0.35">
      <c r="C230" t="s">
        <v>240</v>
      </c>
      <c r="E230" s="5">
        <v>152852268000000</v>
      </c>
      <c r="I230" s="5">
        <v>104074764000000</v>
      </c>
      <c r="J230" s="5">
        <v>154879093000000</v>
      </c>
      <c r="K230" s="5">
        <v>163900321000000</v>
      </c>
      <c r="L230" s="5">
        <v>173340293000000</v>
      </c>
      <c r="M230" s="5">
        <v>126907599000000</v>
      </c>
      <c r="N230" s="5">
        <v>81184598000000</v>
      </c>
      <c r="O230" s="5">
        <v>98922032000000</v>
      </c>
      <c r="P230" s="5">
        <v>91977278000000</v>
      </c>
      <c r="Q230" s="5">
        <v>78284151000000</v>
      </c>
      <c r="R230" s="5">
        <v>83607533000000</v>
      </c>
      <c r="S230" s="5">
        <v>53512006000000</v>
      </c>
      <c r="T230" s="5">
        <v>61060610000000</v>
      </c>
      <c r="U230" s="5">
        <v>68618532000000</v>
      </c>
      <c r="V230" s="5">
        <v>63082192000000</v>
      </c>
      <c r="W230" s="5">
        <v>48856971000000</v>
      </c>
      <c r="X230" s="5">
        <v>61621283000000</v>
      </c>
      <c r="Y230" s="5">
        <v>15499564000000</v>
      </c>
      <c r="Z230" s="5">
        <v>22014025000000</v>
      </c>
      <c r="AA230" s="2">
        <v>54517901000000</v>
      </c>
    </row>
    <row r="231" spans="2:27" ht="15.5" x14ac:dyDescent="0.35">
      <c r="C231" t="s">
        <v>1070</v>
      </c>
      <c r="M231" s="5">
        <v>-37613983000000</v>
      </c>
    </row>
    <row r="232" spans="2:27" ht="15.5" x14ac:dyDescent="0.35">
      <c r="C232" t="s">
        <v>241</v>
      </c>
      <c r="D232" s="5">
        <v>-733989000000</v>
      </c>
      <c r="E232" s="5">
        <v>512305000000</v>
      </c>
      <c r="F232" s="5">
        <v>-699804000000</v>
      </c>
      <c r="G232" s="5">
        <v>431042000000</v>
      </c>
      <c r="I232" s="5">
        <v>-131514000000</v>
      </c>
      <c r="J232" s="5">
        <v>-34754000000</v>
      </c>
      <c r="K232" s="5">
        <v>-150342000000</v>
      </c>
      <c r="L232" s="5">
        <v>115105000000</v>
      </c>
      <c r="M232" s="5">
        <v>505258000000</v>
      </c>
      <c r="N232" s="5">
        <v>600362000000</v>
      </c>
      <c r="O232" s="5">
        <v>-118938000000</v>
      </c>
      <c r="P232" s="5">
        <v>221439000000</v>
      </c>
      <c r="Q232" s="5">
        <v>96175000000</v>
      </c>
      <c r="R232" s="5">
        <v>17428000000</v>
      </c>
      <c r="S232" s="5">
        <v>5838000000</v>
      </c>
      <c r="T232" s="5">
        <v>-78095000000</v>
      </c>
      <c r="U232" s="5">
        <v>33197000000</v>
      </c>
      <c r="W232" s="5">
        <v>2287000000</v>
      </c>
    </row>
    <row r="233" spans="2:27" ht="15.5" x14ac:dyDescent="0.35">
      <c r="C233" t="s">
        <v>242</v>
      </c>
      <c r="D233" s="5">
        <v>-10539606000000</v>
      </c>
      <c r="E233" s="5">
        <v>185662757000000</v>
      </c>
      <c r="F233" s="5">
        <v>-19726858000000</v>
      </c>
      <c r="G233" s="5">
        <v>20327027000000</v>
      </c>
      <c r="I233" s="5">
        <v>152852268000000</v>
      </c>
      <c r="J233" s="5">
        <v>104074764000000</v>
      </c>
      <c r="K233" s="5">
        <v>154879093000000</v>
      </c>
      <c r="L233" s="5">
        <v>163900321000000</v>
      </c>
      <c r="M233" s="5">
        <v>173340293000000</v>
      </c>
      <c r="N233" s="5">
        <v>126907599000000</v>
      </c>
      <c r="O233" s="5">
        <v>81184598000000</v>
      </c>
      <c r="P233" s="5">
        <v>98922032000000</v>
      </c>
      <c r="Q233" s="5">
        <v>91977278000000</v>
      </c>
      <c r="R233" s="5">
        <v>78284151000000</v>
      </c>
      <c r="S233" s="5">
        <v>83607533000000</v>
      </c>
      <c r="T233" s="5">
        <v>53512006000000</v>
      </c>
      <c r="U233" s="5">
        <v>61060610000000</v>
      </c>
      <c r="V233" s="5">
        <v>68618532000000</v>
      </c>
      <c r="W233" s="5">
        <v>63082192000000</v>
      </c>
      <c r="X233" s="5">
        <v>48856971000000</v>
      </c>
      <c r="Y233" s="5">
        <v>20361978000000</v>
      </c>
      <c r="Z233" s="5">
        <v>15499564000000</v>
      </c>
      <c r="AA233" s="2">
        <v>48443566000000</v>
      </c>
    </row>
    <row r="235" spans="2:27" ht="15.5" x14ac:dyDescent="0.35">
      <c r="B235" t="s">
        <v>243</v>
      </c>
      <c r="C235" t="s">
        <v>12</v>
      </c>
      <c r="D235" s="5">
        <v>37300000000</v>
      </c>
      <c r="E235" s="5">
        <v>37300000000</v>
      </c>
      <c r="F235" s="5">
        <v>37300000000</v>
      </c>
      <c r="G235" s="5">
        <v>37300000000</v>
      </c>
      <c r="I235" s="5">
        <v>37300000000</v>
      </c>
      <c r="J235" s="5">
        <v>37300000000</v>
      </c>
      <c r="K235" s="5">
        <v>37300000000</v>
      </c>
      <c r="L235" s="5">
        <v>18650000000</v>
      </c>
      <c r="M235" s="5">
        <v>18650000000</v>
      </c>
      <c r="N235" s="5">
        <v>18650000000</v>
      </c>
      <c r="O235" s="5">
        <v>18650000000</v>
      </c>
      <c r="P235" s="5">
        <v>18650000000</v>
      </c>
      <c r="Q235" s="5">
        <v>18650000000</v>
      </c>
      <c r="R235" s="5">
        <v>18650000000</v>
      </c>
      <c r="S235" s="5">
        <v>18650000000</v>
      </c>
      <c r="T235" s="5">
        <v>18650000000</v>
      </c>
      <c r="U235" s="5">
        <v>18650000000</v>
      </c>
      <c r="V235" s="5">
        <v>18650000000</v>
      </c>
      <c r="W235" s="5">
        <v>18650000000</v>
      </c>
      <c r="X235" s="5">
        <v>18650000000</v>
      </c>
      <c r="Y235" s="5">
        <v>15270000000</v>
      </c>
      <c r="Z235" s="5">
        <v>15270000000</v>
      </c>
      <c r="AA235" s="2">
        <v>15270000000</v>
      </c>
    </row>
    <row r="236" spans="2:27" ht="15.5" x14ac:dyDescent="0.35">
      <c r="C236" t="s">
        <v>244</v>
      </c>
      <c r="D236" s="6">
        <v>136.61000000000001</v>
      </c>
      <c r="E236" s="6">
        <v>151.77000000000001</v>
      </c>
      <c r="F236" s="6">
        <v>132.06</v>
      </c>
      <c r="G236" s="6">
        <v>134.62</v>
      </c>
    </row>
    <row r="237" spans="2:27" ht="15.5" x14ac:dyDescent="0.35">
      <c r="C237" t="s">
        <v>245</v>
      </c>
      <c r="D237" s="6">
        <v>23.13</v>
      </c>
      <c r="E237" s="6">
        <v>24.77</v>
      </c>
      <c r="F237" s="6">
        <v>33.090000000000003</v>
      </c>
      <c r="G237" s="6">
        <v>30.46</v>
      </c>
    </row>
    <row r="238" spans="2:27" ht="15.5" x14ac:dyDescent="0.35">
      <c r="C238" t="s">
        <v>73</v>
      </c>
      <c r="D238" s="5">
        <v>6</v>
      </c>
      <c r="E238" s="6">
        <v>7.38</v>
      </c>
      <c r="F238" s="6">
        <v>8.94</v>
      </c>
      <c r="G238" s="6">
        <v>8.7100000000000009</v>
      </c>
    </row>
    <row r="239" spans="2:27" ht="15.5" x14ac:dyDescent="0.35">
      <c r="C239" t="s">
        <v>246</v>
      </c>
      <c r="E239" s="5">
        <v>7645550000000</v>
      </c>
      <c r="F239" s="5">
        <v>6571760000000</v>
      </c>
      <c r="G239" s="5">
        <v>6874140000000</v>
      </c>
    </row>
    <row r="240" spans="2:27" ht="15.5" x14ac:dyDescent="0.35">
      <c r="C240" t="s">
        <v>247</v>
      </c>
      <c r="D240" s="6">
        <v>3.4999999999999996E-3</v>
      </c>
      <c r="E240" s="6">
        <v>4.0000000000000001E-3</v>
      </c>
      <c r="F240" s="6">
        <v>3.5999999999999999E-3</v>
      </c>
      <c r="G240" s="6">
        <v>4.0000000000000001E-3</v>
      </c>
    </row>
    <row r="241" spans="3:7" ht="15.5" x14ac:dyDescent="0.35">
      <c r="C241" t="s">
        <v>248</v>
      </c>
      <c r="D241" s="6">
        <v>3.1099999999999999E-2</v>
      </c>
      <c r="E241" s="6">
        <v>3.5099999999999999E-2</v>
      </c>
      <c r="F241" s="6">
        <v>2.87E-2</v>
      </c>
      <c r="G241" s="6">
        <v>3.0099999999999998E-2</v>
      </c>
    </row>
    <row r="242" spans="3:7" ht="15.5" x14ac:dyDescent="0.35">
      <c r="C242" t="s">
        <v>249</v>
      </c>
      <c r="D242" s="6">
        <v>4.3E-3</v>
      </c>
      <c r="E242" s="6">
        <v>5.0000000000000001E-3</v>
      </c>
      <c r="F242" s="6">
        <v>4.4000000000000003E-3</v>
      </c>
      <c r="G242" s="6">
        <v>5.0000000000000001E-3</v>
      </c>
    </row>
    <row r="243" spans="3:7" ht="15.5" x14ac:dyDescent="0.35">
      <c r="C243" t="s">
        <v>250</v>
      </c>
    </row>
    <row r="244" spans="3:7" ht="15.5" x14ac:dyDescent="0.35">
      <c r="C244" t="s">
        <v>251</v>
      </c>
      <c r="D244" s="5">
        <v>168231000000000</v>
      </c>
      <c r="E244" s="5">
        <v>165911000000000</v>
      </c>
      <c r="F244" s="5">
        <v>176339000000000</v>
      </c>
      <c r="G244" s="5">
        <v>171610000000000</v>
      </c>
    </row>
    <row r="245" spans="3:7" ht="15.5" x14ac:dyDescent="0.35">
      <c r="C245" t="s">
        <v>252</v>
      </c>
      <c r="D245" s="6">
        <v>0.72</v>
      </c>
      <c r="E245" s="6">
        <v>0.87</v>
      </c>
      <c r="F245" s="6">
        <v>0.95</v>
      </c>
      <c r="G245" s="6">
        <v>0.92</v>
      </c>
    </row>
    <row r="246" spans="3:7" ht="15.5" x14ac:dyDescent="0.35">
      <c r="C246" t="s">
        <v>253</v>
      </c>
      <c r="D246" s="6">
        <v>4393.4399999999996</v>
      </c>
      <c r="E246" s="6">
        <v>4326.87</v>
      </c>
      <c r="F246" s="6">
        <v>4604.3599999999997</v>
      </c>
      <c r="G246" s="6">
        <v>4471.03</v>
      </c>
    </row>
    <row r="247" spans="3:7" ht="15.5" x14ac:dyDescent="0.35">
      <c r="C247" t="s">
        <v>254</v>
      </c>
      <c r="D247" s="6">
        <v>0.72</v>
      </c>
      <c r="E247" s="6">
        <v>0.87</v>
      </c>
      <c r="F247" s="6">
        <v>0.95</v>
      </c>
      <c r="G247" s="6">
        <v>0.92</v>
      </c>
    </row>
    <row r="248" spans="3:7" ht="15.5" x14ac:dyDescent="0.35">
      <c r="C248" t="s">
        <v>255</v>
      </c>
      <c r="D248" s="6">
        <v>4393.4399999999996</v>
      </c>
      <c r="E248" s="6">
        <v>4326.87</v>
      </c>
      <c r="F248" s="6">
        <v>4604.3599999999997</v>
      </c>
      <c r="G248" s="6">
        <v>4471.03</v>
      </c>
    </row>
    <row r="249" spans="3:7" ht="15.5" x14ac:dyDescent="0.35">
      <c r="C249" t="s">
        <v>256</v>
      </c>
    </row>
    <row r="250" spans="3:7" ht="15.5" x14ac:dyDescent="0.35">
      <c r="C250" t="s">
        <v>257</v>
      </c>
    </row>
    <row r="251" spans="3:7" ht="15.5" x14ac:dyDescent="0.35">
      <c r="C251" t="s">
        <v>258</v>
      </c>
      <c r="D251" s="5">
        <v>163864000000000</v>
      </c>
      <c r="E251" s="5">
        <v>161381000000000</v>
      </c>
      <c r="F251" s="5">
        <v>171730000000000</v>
      </c>
      <c r="G251" s="5">
        <v>166757000000000</v>
      </c>
    </row>
    <row r="252" spans="3:7" ht="15.5" x14ac:dyDescent="0.35">
      <c r="C252" t="s">
        <v>24</v>
      </c>
    </row>
    <row r="253" spans="3:7" ht="15.5" x14ac:dyDescent="0.35">
      <c r="C253" t="s">
        <v>21</v>
      </c>
    </row>
    <row r="254" spans="3:7" ht="15.5" x14ac:dyDescent="0.35">
      <c r="C254" t="s">
        <v>259</v>
      </c>
    </row>
    <row r="255" spans="3:7" ht="15.5" x14ac:dyDescent="0.35">
      <c r="C255" t="s">
        <v>260</v>
      </c>
      <c r="D255" s="5">
        <v>-47670000000000</v>
      </c>
      <c r="E255" s="5">
        <v>40896000000000</v>
      </c>
      <c r="F255" s="5">
        <v>11644000000000</v>
      </c>
      <c r="G255" s="5">
        <v>14809000000000</v>
      </c>
    </row>
    <row r="256" spans="3:7" ht="15.5" x14ac:dyDescent="0.35">
      <c r="C256" t="s">
        <v>261</v>
      </c>
      <c r="D256" s="5">
        <v>328000000000</v>
      </c>
      <c r="E256" s="5">
        <v>-951000000000</v>
      </c>
      <c r="F256" s="5">
        <v>-1852000000000</v>
      </c>
      <c r="G256" s="5">
        <v>-480000000000</v>
      </c>
    </row>
    <row r="257" spans="3:27" ht="15.5" x14ac:dyDescent="0.35">
      <c r="C257" t="s">
        <v>13</v>
      </c>
      <c r="D257" s="5">
        <v>-47342000000000</v>
      </c>
      <c r="E257" s="5">
        <v>39945000000000</v>
      </c>
      <c r="F257" s="5">
        <v>9792000000000</v>
      </c>
      <c r="G257" s="5">
        <v>14329000000000</v>
      </c>
    </row>
    <row r="258" spans="3:27" ht="15.5" x14ac:dyDescent="0.35">
      <c r="C258" t="s">
        <v>16</v>
      </c>
      <c r="D258" s="6">
        <v>-1269.32</v>
      </c>
      <c r="E258" s="6">
        <v>1070.98</v>
      </c>
      <c r="F258" s="6">
        <v>262.54000000000002</v>
      </c>
      <c r="G258" s="6">
        <v>384.19</v>
      </c>
    </row>
    <row r="259" spans="3:27" ht="15.5" x14ac:dyDescent="0.35">
      <c r="C259" t="s">
        <v>58</v>
      </c>
      <c r="I259" s="6">
        <v>537.32000000000005</v>
      </c>
      <c r="J259" s="6">
        <v>575.47</v>
      </c>
      <c r="K259" s="6">
        <v>560.62</v>
      </c>
      <c r="L259" s="6">
        <v>981.95</v>
      </c>
      <c r="M259" s="6">
        <v>584.41</v>
      </c>
      <c r="N259" s="6">
        <v>175.91</v>
      </c>
      <c r="O259" s="6">
        <v>824.96</v>
      </c>
      <c r="P259" s="6">
        <v>805.16</v>
      </c>
      <c r="Q259" s="6">
        <v>730.16</v>
      </c>
      <c r="R259" s="6">
        <v>608.02</v>
      </c>
      <c r="S259" s="6">
        <v>486.18</v>
      </c>
      <c r="T259" s="6">
        <v>578.20000000000005</v>
      </c>
      <c r="U259" s="6">
        <v>485.52</v>
      </c>
      <c r="V259" s="6">
        <v>377.84</v>
      </c>
      <c r="W259" s="6">
        <v>312.39999999999998</v>
      </c>
      <c r="X259" s="6">
        <v>220.03</v>
      </c>
      <c r="Y259" s="6">
        <v>162.81</v>
      </c>
      <c r="Z259" s="6">
        <v>80.260000000000005</v>
      </c>
      <c r="AA259" s="3">
        <v>59.04</v>
      </c>
    </row>
    <row r="260" spans="3:27" ht="15.5" x14ac:dyDescent="0.35">
      <c r="C260" t="s">
        <v>72</v>
      </c>
      <c r="I260" s="6">
        <v>8.1300000000000008</v>
      </c>
      <c r="J260" s="6">
        <v>7.56</v>
      </c>
      <c r="K260" s="6">
        <v>9.59</v>
      </c>
      <c r="L260" s="6">
        <v>9.39</v>
      </c>
      <c r="M260" s="6">
        <v>11.55</v>
      </c>
      <c r="N260" s="6">
        <v>35.1</v>
      </c>
      <c r="O260" s="6">
        <v>9.52</v>
      </c>
      <c r="P260" s="6">
        <v>10.93</v>
      </c>
      <c r="Q260" s="6">
        <v>13.56</v>
      </c>
      <c r="R260" s="6">
        <v>9.09</v>
      </c>
      <c r="S260" s="6">
        <v>10.26</v>
      </c>
      <c r="T260" s="6">
        <v>10.55</v>
      </c>
      <c r="U260" s="6">
        <v>8.14</v>
      </c>
      <c r="V260" s="6">
        <v>9.7899999999999991</v>
      </c>
      <c r="W260" s="6">
        <v>12.16</v>
      </c>
      <c r="X260" s="6">
        <v>17.61</v>
      </c>
      <c r="Y260" s="6">
        <v>11.53</v>
      </c>
      <c r="Z260" s="6">
        <v>8.0399999999999991</v>
      </c>
      <c r="AA260" s="3">
        <v>31.64</v>
      </c>
    </row>
    <row r="261" spans="3:27" ht="15.5" x14ac:dyDescent="0.35">
      <c r="C261" t="s">
        <v>75</v>
      </c>
      <c r="I261" s="6">
        <v>2.35</v>
      </c>
      <c r="J261" s="6">
        <v>2.44</v>
      </c>
      <c r="K261" s="6">
        <v>2.93</v>
      </c>
      <c r="L261" s="6">
        <v>2.83</v>
      </c>
      <c r="M261" s="6">
        <v>2.25</v>
      </c>
      <c r="N261" s="6">
        <v>1.87</v>
      </c>
      <c r="O261" s="6">
        <v>2.2599999999999998</v>
      </c>
      <c r="P261" s="6">
        <v>2.73</v>
      </c>
      <c r="Q261" s="6">
        <v>3.35</v>
      </c>
      <c r="R261" s="6">
        <v>2.09</v>
      </c>
      <c r="S261" s="6">
        <v>2.31</v>
      </c>
      <c r="T261" s="6">
        <v>3.27</v>
      </c>
      <c r="U261" s="6">
        <v>2.63</v>
      </c>
      <c r="V261" s="6">
        <v>2.89</v>
      </c>
      <c r="W261" s="6">
        <v>3.26</v>
      </c>
      <c r="X261" s="6">
        <v>3.58</v>
      </c>
      <c r="Y261" s="6">
        <v>1.4</v>
      </c>
      <c r="Z261" s="6">
        <v>0.56999999999999995</v>
      </c>
      <c r="AA261" s="3">
        <v>1.83</v>
      </c>
    </row>
    <row r="262" spans="3:27" ht="15.5" x14ac:dyDescent="0.35">
      <c r="C262" t="s">
        <v>262</v>
      </c>
      <c r="I262" s="5">
        <v>27014980000000</v>
      </c>
      <c r="J262" s="5">
        <v>28989680000000</v>
      </c>
      <c r="K262" s="5">
        <v>28077860000000</v>
      </c>
      <c r="L262" s="5">
        <v>25761990000000</v>
      </c>
      <c r="M262" s="5">
        <v>14774200000000</v>
      </c>
      <c r="N262" s="5">
        <v>7808160000000</v>
      </c>
      <c r="O262" s="5">
        <v>20873120000000</v>
      </c>
      <c r="P262" s="5">
        <v>20800690000000</v>
      </c>
    </row>
    <row r="263" spans="3:27" ht="15.5" x14ac:dyDescent="0.35">
      <c r="C263" t="s">
        <v>263</v>
      </c>
      <c r="I263" s="6">
        <v>1.47E-2</v>
      </c>
      <c r="J263" s="6">
        <v>1.9E-2</v>
      </c>
      <c r="K263" s="6">
        <v>1.9199999999999998E-2</v>
      </c>
      <c r="L263" s="6">
        <v>1.78E-2</v>
      </c>
      <c r="M263" s="6">
        <v>1.1299999999999999E-2</v>
      </c>
      <c r="N263" s="6">
        <v>3.7000000000000002E-3</v>
      </c>
      <c r="O263" s="6">
        <v>1.8200000000000001E-2</v>
      </c>
      <c r="P263" s="6">
        <v>1.8600000000000002E-2</v>
      </c>
      <c r="Q263" s="6">
        <v>1.9199999999999998E-2</v>
      </c>
      <c r="R263" s="6">
        <v>1.8799999999999997E-2</v>
      </c>
      <c r="S263" s="6">
        <v>1.78E-2</v>
      </c>
      <c r="T263" s="6">
        <v>2.5899999999999999E-2</v>
      </c>
      <c r="U263" s="6">
        <v>2.3399999999999997E-2</v>
      </c>
      <c r="V263" s="6">
        <v>2.1099999999999997E-2</v>
      </c>
      <c r="W263" s="6">
        <v>1.95E-2</v>
      </c>
      <c r="X263" s="6">
        <v>1.6500000000000001E-2</v>
      </c>
      <c r="Y263" s="6">
        <v>1.09E-2</v>
      </c>
      <c r="Z263" s="6">
        <v>6.0999999999999995E-3</v>
      </c>
      <c r="AA263" s="3">
        <v>4.8999999999999998E-3</v>
      </c>
    </row>
    <row r="264" spans="3:27" ht="15.5" x14ac:dyDescent="0.35">
      <c r="C264" t="s">
        <v>264</v>
      </c>
      <c r="I264" s="6">
        <v>0.1167</v>
      </c>
      <c r="J264" s="6">
        <v>0.13239999999999999</v>
      </c>
      <c r="K264" s="6">
        <v>0.13930000000000001</v>
      </c>
      <c r="L264" s="6">
        <v>0.1348</v>
      </c>
      <c r="M264" s="6">
        <v>8.8100000000000012E-2</v>
      </c>
      <c r="N264" s="6">
        <v>2.98E-2</v>
      </c>
      <c r="O264" s="6">
        <v>0.12560000000000002</v>
      </c>
      <c r="P264" s="6">
        <v>0.1389</v>
      </c>
      <c r="Q264" s="6">
        <v>0.1381</v>
      </c>
      <c r="R264" s="6">
        <v>0.13009999999999999</v>
      </c>
      <c r="S264" s="6">
        <v>0.1186</v>
      </c>
      <c r="T264" s="6">
        <v>0.1825</v>
      </c>
      <c r="U264" s="6">
        <v>0.19020000000000001</v>
      </c>
      <c r="V264" s="6">
        <v>0.16210000000000002</v>
      </c>
      <c r="W264" s="6">
        <v>0.15439999999999998</v>
      </c>
      <c r="X264" s="6">
        <v>0.12390000000000001</v>
      </c>
      <c r="Y264" s="6">
        <v>0.12990000000000002</v>
      </c>
      <c r="Z264" s="6">
        <v>7.9399999999999998E-2</v>
      </c>
      <c r="AA264" s="3">
        <v>5.2400000000000002E-2</v>
      </c>
    </row>
    <row r="265" spans="3:27" ht="15.5" x14ac:dyDescent="0.35">
      <c r="C265" t="s">
        <v>265</v>
      </c>
      <c r="I265" s="6">
        <v>1.9599999999999999E-2</v>
      </c>
      <c r="J265" s="6">
        <v>2.4E-2</v>
      </c>
      <c r="K265" s="6">
        <v>2.4399999999999998E-2</v>
      </c>
      <c r="L265" s="6">
        <v>2.3E-2</v>
      </c>
      <c r="M265" s="6">
        <v>1.38E-2</v>
      </c>
      <c r="N265" s="6">
        <v>6.0000000000000001E-3</v>
      </c>
      <c r="O265" s="6">
        <v>2.3599999999999999E-2</v>
      </c>
      <c r="P265" s="6">
        <v>2.58E-2</v>
      </c>
      <c r="Q265" s="6">
        <v>2.6200000000000001E-2</v>
      </c>
      <c r="R265" s="6">
        <v>2.5600000000000001E-2</v>
      </c>
      <c r="S265" s="6">
        <v>2.4700000000000003E-2</v>
      </c>
      <c r="T265" s="6">
        <v>3.32E-2</v>
      </c>
      <c r="U265" s="6">
        <v>3.1200000000000002E-2</v>
      </c>
      <c r="V265" s="6">
        <v>2.7300000000000001E-2</v>
      </c>
      <c r="W265" s="6">
        <v>2.6499999999999999E-2</v>
      </c>
      <c r="X265" s="6">
        <v>2.3099999999999999E-2</v>
      </c>
      <c r="Y265" s="6">
        <v>1.5800000000000002E-2</v>
      </c>
      <c r="Z265" s="6">
        <v>9.7000000000000003E-3</v>
      </c>
      <c r="AA265" s="3">
        <v>1.38E-2</v>
      </c>
    </row>
    <row r="266" spans="3:27" ht="15.5" x14ac:dyDescent="0.35">
      <c r="C266" t="s">
        <v>266</v>
      </c>
    </row>
    <row r="267" spans="3:27" ht="15.5" x14ac:dyDescent="0.35">
      <c r="C267" t="s">
        <v>69</v>
      </c>
      <c r="I267" s="6">
        <v>0.95</v>
      </c>
      <c r="J267" s="5">
        <v>1</v>
      </c>
      <c r="K267" s="6">
        <v>1.34</v>
      </c>
      <c r="L267" s="6">
        <v>1.27</v>
      </c>
      <c r="M267" s="6">
        <v>1.02</v>
      </c>
      <c r="N267" s="6">
        <v>1.05</v>
      </c>
      <c r="O267" s="6">
        <v>1.19</v>
      </c>
      <c r="P267" s="6">
        <v>1.52</v>
      </c>
      <c r="Q267" s="6">
        <v>1.87</v>
      </c>
      <c r="R267" s="6">
        <v>1.18</v>
      </c>
      <c r="S267" s="6">
        <v>1.22</v>
      </c>
      <c r="T267" s="6">
        <v>1.93</v>
      </c>
      <c r="U267" s="6">
        <v>1.55</v>
      </c>
      <c r="V267" s="6">
        <v>1.59</v>
      </c>
      <c r="W267" s="6">
        <v>1.88</v>
      </c>
      <c r="X267" s="6">
        <v>2.1800000000000002</v>
      </c>
      <c r="Y267" s="6">
        <v>1.5</v>
      </c>
      <c r="Z267" s="6">
        <v>0.64</v>
      </c>
      <c r="AA267" s="3">
        <v>1.66</v>
      </c>
    </row>
    <row r="268" spans="3:27" ht="15.5" x14ac:dyDescent="0.35">
      <c r="C268" t="s">
        <v>66</v>
      </c>
      <c r="I268" s="6">
        <v>4604.3599999999997</v>
      </c>
      <c r="J268" s="6">
        <v>4345.3900000000003</v>
      </c>
      <c r="K268" s="6">
        <v>4025.25</v>
      </c>
      <c r="L268" s="6">
        <v>7282.87</v>
      </c>
      <c r="M268" s="6">
        <v>6635.24</v>
      </c>
      <c r="N268" s="6">
        <v>5908.87</v>
      </c>
      <c r="O268" s="6">
        <v>6569.67</v>
      </c>
      <c r="P268" s="6">
        <v>5795.42</v>
      </c>
      <c r="Q268" s="6">
        <v>5286.83</v>
      </c>
      <c r="R268" s="6">
        <v>4673.6499999999996</v>
      </c>
      <c r="S268" s="6">
        <v>4097.6000000000004</v>
      </c>
      <c r="T268" s="6">
        <v>3167.62</v>
      </c>
      <c r="U268" s="6">
        <v>2552.48</v>
      </c>
      <c r="V268" s="6">
        <v>2331.16</v>
      </c>
      <c r="W268" s="6">
        <v>2023.37</v>
      </c>
      <c r="X268" s="6">
        <v>1775.98</v>
      </c>
      <c r="Y268" s="6">
        <v>1253.3499999999999</v>
      </c>
      <c r="Z268" s="6">
        <v>1010.29</v>
      </c>
      <c r="AA268" s="2">
        <v>1127.3800000000001</v>
      </c>
    </row>
    <row r="269" spans="3:27" ht="15.5" x14ac:dyDescent="0.35">
      <c r="C269" t="s">
        <v>267</v>
      </c>
      <c r="I269" s="6">
        <v>0.95</v>
      </c>
      <c r="J269" s="5">
        <v>1</v>
      </c>
      <c r="K269" s="6">
        <v>1.34</v>
      </c>
      <c r="L269" s="6">
        <v>1.27</v>
      </c>
      <c r="M269" s="6">
        <v>1.02</v>
      </c>
      <c r="N269" s="6">
        <v>1.05</v>
      </c>
      <c r="O269" s="6">
        <v>1.19</v>
      </c>
      <c r="P269" s="6">
        <v>1.52</v>
      </c>
      <c r="Q269" s="6">
        <v>1.87</v>
      </c>
      <c r="R269" s="6">
        <v>1.18</v>
      </c>
      <c r="S269" s="6">
        <v>1.22</v>
      </c>
      <c r="T269" s="6">
        <v>1.93</v>
      </c>
      <c r="U269" s="6">
        <v>1.55</v>
      </c>
      <c r="V269" s="6">
        <v>1.59</v>
      </c>
      <c r="W269" s="6">
        <v>1.88</v>
      </c>
      <c r="X269" s="6">
        <v>2.1800000000000002</v>
      </c>
      <c r="Y269" s="6">
        <v>1.5</v>
      </c>
      <c r="Z269" s="6">
        <v>0.64</v>
      </c>
      <c r="AA269" s="3">
        <v>1.66</v>
      </c>
    </row>
    <row r="270" spans="3:27" ht="15.5" x14ac:dyDescent="0.35">
      <c r="C270" t="s">
        <v>268</v>
      </c>
      <c r="I270" s="6">
        <v>4604.3599999999997</v>
      </c>
      <c r="J270" s="6">
        <v>4345.3900000000003</v>
      </c>
      <c r="K270" s="6">
        <v>4025.25</v>
      </c>
      <c r="L270" s="6">
        <v>7282.87</v>
      </c>
      <c r="M270" s="6">
        <v>6635.24</v>
      </c>
      <c r="N270" s="6">
        <v>5908.87</v>
      </c>
      <c r="O270" s="6">
        <v>6569.67</v>
      </c>
      <c r="P270" s="6">
        <v>5795.42</v>
      </c>
      <c r="Q270" s="6">
        <v>5286.83</v>
      </c>
      <c r="R270" s="6">
        <v>4673.6499999999996</v>
      </c>
      <c r="S270" s="6">
        <v>4097.6000000000004</v>
      </c>
      <c r="T270" s="6">
        <v>3167.62</v>
      </c>
      <c r="U270" s="6">
        <v>2552.48</v>
      </c>
      <c r="V270" s="6">
        <v>2331.16</v>
      </c>
      <c r="W270" s="6">
        <v>2023.37</v>
      </c>
      <c r="X270" s="6">
        <v>1775.98</v>
      </c>
      <c r="Y270" s="6">
        <v>1253.3499999999999</v>
      </c>
      <c r="Z270" s="6">
        <v>1010.29</v>
      </c>
      <c r="AA270" s="2">
        <v>1127.3800000000001</v>
      </c>
    </row>
    <row r="271" spans="3:27" ht="15.5" x14ac:dyDescent="0.35">
      <c r="C271" t="s">
        <v>269</v>
      </c>
    </row>
    <row r="272" spans="3:27" ht="15.5" x14ac:dyDescent="0.35">
      <c r="C272" t="s">
        <v>270</v>
      </c>
    </row>
    <row r="273" spans="3:27" ht="15.5" x14ac:dyDescent="0.35">
      <c r="C273" t="s">
        <v>26</v>
      </c>
    </row>
    <row r="274" spans="3:27" ht="15.5" x14ac:dyDescent="0.35">
      <c r="C274" t="s">
        <v>23</v>
      </c>
    </row>
    <row r="275" spans="3:27" ht="15.5" x14ac:dyDescent="0.35">
      <c r="C275" t="s">
        <v>271</v>
      </c>
    </row>
    <row r="276" spans="3:27" ht="15.5" x14ac:dyDescent="0.35">
      <c r="C276" t="s">
        <v>272</v>
      </c>
      <c r="I276" s="5">
        <v>103102000000000</v>
      </c>
      <c r="J276" s="5">
        <v>-63218000000000</v>
      </c>
      <c r="K276" s="5">
        <v>10393000000000</v>
      </c>
      <c r="L276" s="5">
        <v>19953000000000</v>
      </c>
      <c r="M276" s="5">
        <v>97479000000000</v>
      </c>
      <c r="N276" s="5">
        <v>74254000000000</v>
      </c>
      <c r="O276" s="5">
        <v>-12611000000000</v>
      </c>
      <c r="P276" s="5">
        <v>-4274000000000</v>
      </c>
      <c r="Q276" s="5">
        <v>33626000000000</v>
      </c>
      <c r="R276" s="5">
        <v>15422000000000</v>
      </c>
      <c r="S276" s="5">
        <v>24357000000000</v>
      </c>
      <c r="T276" s="5">
        <v>-610000000000</v>
      </c>
      <c r="U276" s="5">
        <v>-6903000000000</v>
      </c>
      <c r="V276" s="5">
        <v>9238000000000</v>
      </c>
      <c r="W276" s="5">
        <v>15384000000000</v>
      </c>
      <c r="X276" s="5">
        <v>-14154000000000</v>
      </c>
      <c r="Y276" s="5">
        <v>1343000000000</v>
      </c>
      <c r="Z276" s="5">
        <v>-12340000000000</v>
      </c>
      <c r="AA276" s="2">
        <v>-7840000000000</v>
      </c>
    </row>
    <row r="277" spans="3:27" ht="15.5" x14ac:dyDescent="0.35">
      <c r="C277" t="s">
        <v>273</v>
      </c>
      <c r="I277" s="5">
        <v>-2915000000000</v>
      </c>
      <c r="J277" s="5">
        <v>-3107000000000</v>
      </c>
      <c r="K277" s="5">
        <v>-2355000000000</v>
      </c>
      <c r="L277" s="5">
        <v>-2442000000000</v>
      </c>
      <c r="M277" s="5">
        <v>-1850000000000</v>
      </c>
      <c r="N277" s="5">
        <v>-1273000000000</v>
      </c>
      <c r="O277" s="5">
        <v>-1852000000000</v>
      </c>
      <c r="P277" s="5">
        <v>-1945000000000</v>
      </c>
      <c r="Q277" s="5">
        <v>-1948000000000</v>
      </c>
      <c r="R277" s="5">
        <v>-2172000000000</v>
      </c>
      <c r="S277" s="5">
        <v>-3022000000000</v>
      </c>
      <c r="T277" s="5">
        <v>-1366000000000</v>
      </c>
      <c r="U277" s="5">
        <v>-1582000000000</v>
      </c>
      <c r="V277" s="5">
        <v>-1134000000000</v>
      </c>
      <c r="W277" s="5">
        <v>-718000000000</v>
      </c>
      <c r="X277" s="5">
        <v>-635000000000</v>
      </c>
      <c r="Y277" s="5">
        <v>-703000000000</v>
      </c>
      <c r="Z277" s="5">
        <v>-464000000000</v>
      </c>
      <c r="AA277" s="2">
        <v>-464000000000</v>
      </c>
    </row>
    <row r="278" spans="3:27" ht="15.5" x14ac:dyDescent="0.35">
      <c r="C278" t="s">
        <v>15</v>
      </c>
      <c r="I278" s="5">
        <v>100187000000000</v>
      </c>
      <c r="J278" s="5">
        <v>-66325000000000</v>
      </c>
      <c r="K278" s="5">
        <v>8038000000000</v>
      </c>
      <c r="L278" s="5">
        <v>17511000000000</v>
      </c>
      <c r="M278" s="5">
        <v>95629000000000</v>
      </c>
      <c r="N278" s="5">
        <v>72980000000000</v>
      </c>
      <c r="O278" s="5">
        <v>-14463000000000</v>
      </c>
      <c r="P278" s="5">
        <v>-6219000000000</v>
      </c>
      <c r="Q278" s="5">
        <v>31678000000000</v>
      </c>
      <c r="R278" s="5">
        <v>13251000000000</v>
      </c>
      <c r="S278" s="5">
        <v>21335000000000</v>
      </c>
      <c r="T278" s="5">
        <v>-1977000000000</v>
      </c>
      <c r="U278" s="5">
        <v>-8486000000000</v>
      </c>
      <c r="V278" s="5">
        <v>8104000000000</v>
      </c>
      <c r="W278" s="5">
        <v>14666000000000</v>
      </c>
      <c r="X278" s="5">
        <v>-14789000000000</v>
      </c>
      <c r="Y278" s="5">
        <v>640000000000</v>
      </c>
      <c r="Z278" s="5">
        <v>-12804000000000</v>
      </c>
      <c r="AA278" s="2">
        <v>-8304000000000</v>
      </c>
    </row>
    <row r="279" spans="3:27" ht="15.5" x14ac:dyDescent="0.35">
      <c r="C279" t="s">
        <v>17</v>
      </c>
      <c r="I279" s="6">
        <v>2686.18</v>
      </c>
      <c r="J279" s="6">
        <v>-1778.27</v>
      </c>
      <c r="K279" s="6">
        <v>215.51</v>
      </c>
      <c r="L279" s="6">
        <v>939.01</v>
      </c>
      <c r="M279" s="6">
        <v>5127.91</v>
      </c>
      <c r="N279" s="6">
        <v>3913.44</v>
      </c>
      <c r="O279" s="6">
        <v>-775.54</v>
      </c>
      <c r="P279" s="6">
        <v>-333.5</v>
      </c>
      <c r="Q279" s="6">
        <v>1698.69</v>
      </c>
      <c r="R279" s="6">
        <v>710.54</v>
      </c>
      <c r="S279" s="6">
        <v>1144.02</v>
      </c>
      <c r="T279" s="6">
        <v>-105.99</v>
      </c>
      <c r="U279" s="6">
        <v>-455.03</v>
      </c>
      <c r="V279" s="6">
        <v>434.55</v>
      </c>
      <c r="W279" s="6">
        <v>786.43</v>
      </c>
      <c r="X279" s="6">
        <v>-793.03</v>
      </c>
      <c r="Y279" s="6">
        <v>41.93</v>
      </c>
      <c r="Z279" s="6">
        <v>-838.26</v>
      </c>
      <c r="AA279" s="3">
        <v>-543.66999999999996</v>
      </c>
    </row>
  </sheetData>
  <pageMargins left="0.7" right="0.7" top="0.75" bottom="0.75" header="0.3" footer="0.3"/>
  <ignoredErrors>
    <ignoredError sqref="A1:AA280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1072</v>
      </c>
      <c r="D2" s="2" vm="284">
        <f ca="1">IFERROR(_xlfn.STOCKHISTORY("XIDX:" &amp; $C$1, D3, , 0, 0, 1), "Libur")</f>
        <v>3360</v>
      </c>
      <c r="E2" s="2" vm="285">
        <f ca="1">IFERROR(_xlfn.STOCKHISTORY("XIDX:" &amp; $C$1, E3, , 0, 0, 1), "Libur")</f>
        <v>2730</v>
      </c>
      <c r="H2" s="2" vm="285">
        <f ca="1">IFERROR(INDEX(D2:G2,COUNT(D2:G2)),"")</f>
        <v>2730</v>
      </c>
      <c r="I2" s="2" vm="286">
        <f t="shared" ref="I2:Z2" ca="1" si="0">IFERROR(_xlfn.STOCKHISTORY("XIDX:" &amp; $C$1, I1, , 0, 0, 1), "Libur")</f>
        <v>3660</v>
      </c>
      <c r="J2" s="2" vm="287">
        <f t="shared" ca="1" si="0"/>
        <v>4080</v>
      </c>
      <c r="K2" s="2" vm="288">
        <f t="shared" ca="1" si="0"/>
        <v>5725</v>
      </c>
      <c r="L2" s="2" vm="289">
        <f t="shared" ca="1" si="0"/>
        <v>4940</v>
      </c>
      <c r="M2" s="2" vm="290">
        <f t="shared" ca="1" si="0"/>
        <v>4110</v>
      </c>
      <c r="N2" s="2" vm="291">
        <f t="shared" ca="1" si="0"/>
        <v>4170</v>
      </c>
      <c r="O2" s="2" vm="274">
        <f t="shared" ca="1" si="0"/>
        <v>4400</v>
      </c>
      <c r="P2" s="2" vm="286">
        <f t="shared" ca="1" si="0"/>
        <v>3660</v>
      </c>
      <c r="Q2" s="2" vm="292">
        <f t="shared" ca="1" si="0"/>
        <v>3640</v>
      </c>
      <c r="R2" s="2" vm="293">
        <f t="shared" ca="1" si="0"/>
        <v>2335</v>
      </c>
      <c r="S2" s="2" vm="294">
        <f t="shared" ca="1" si="0"/>
        <v>2285</v>
      </c>
      <c r="T2" s="2" vm="295">
        <f t="shared" ca="1" si="0"/>
        <v>2330</v>
      </c>
      <c r="U2" s="2" vm="296">
        <f t="shared" ca="1" si="0"/>
        <v>1450</v>
      </c>
      <c r="V2" s="2" vm="297">
        <f t="shared" ca="1" si="0"/>
        <v>1390</v>
      </c>
      <c r="W2" s="2" vm="223">
        <f t="shared" ca="1" si="0"/>
        <v>1350</v>
      </c>
      <c r="X2" s="2" vm="172">
        <f t="shared" ca="1" si="0"/>
        <v>1050</v>
      </c>
      <c r="Y2" s="2" vm="298">
        <f t="shared" ca="1" si="0"/>
        <v>760</v>
      </c>
      <c r="Z2" s="2" vm="299">
        <f t="shared" ca="1" si="0"/>
        <v>457.5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55085430000000</v>
      </c>
      <c r="E4" s="2">
        <f>IFERROR(INDEX(E51:E500,MATCH($C$4,$C$51:$C$500,0)),"")</f>
        <v>52838024000000</v>
      </c>
      <c r="H4" s="2">
        <f>IFERROR(SUM(D4:G4)*(4/MAX(1,COUNT(D4:G4))),"")</f>
        <v>215846908000000</v>
      </c>
      <c r="I4" s="2">
        <f t="shared" ref="I4:Z4" si="1">IFERROR(INDEX(I51:I500,MATCH($C$4,$C$51:$C$500,0)),"")</f>
        <v>207783368000000</v>
      </c>
      <c r="J4" s="2">
        <f t="shared" si="1"/>
        <v>199266252000000</v>
      </c>
      <c r="K4" s="2">
        <f t="shared" si="1"/>
        <v>188074847000000</v>
      </c>
      <c r="L4" s="2">
        <f t="shared" si="1"/>
        <v>160811811000000</v>
      </c>
      <c r="M4" s="2">
        <f t="shared" si="1"/>
        <v>150513112000000</v>
      </c>
      <c r="N4" s="2">
        <f t="shared" si="1"/>
        <v>141970336000000</v>
      </c>
      <c r="O4" s="2">
        <f t="shared" si="1"/>
        <v>127130033000000</v>
      </c>
      <c r="P4" s="2">
        <f t="shared" si="1"/>
        <v>115761017000000</v>
      </c>
      <c r="Q4" s="2">
        <f t="shared" si="1"/>
        <v>106688257000000</v>
      </c>
      <c r="R4" s="2">
        <f t="shared" si="1"/>
        <v>97262568000000</v>
      </c>
      <c r="S4" s="2">
        <f t="shared" si="1"/>
        <v>85434037000000</v>
      </c>
      <c r="T4" s="2">
        <f t="shared" si="1"/>
        <v>75122213000000</v>
      </c>
      <c r="U4" s="2">
        <f t="shared" si="1"/>
        <v>59461084000000</v>
      </c>
      <c r="V4" s="2">
        <f t="shared" si="1"/>
        <v>49610421000000</v>
      </c>
      <c r="W4" s="2">
        <f t="shared" si="1"/>
        <v>48164348000000</v>
      </c>
      <c r="X4" s="2">
        <f t="shared" si="1"/>
        <v>44615162000000</v>
      </c>
      <c r="Y4" s="2">
        <f t="shared" si="1"/>
        <v>35334131000000</v>
      </c>
      <c r="Z4" s="2">
        <f t="shared" si="1"/>
        <v>28096633000000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15726830000000</v>
      </c>
      <c r="E5" s="2">
        <f>IFERROR(INDEX(E51:E500,MATCH($C$5,$C$51:$C$500,0)),"")</f>
        <v>13790415000000</v>
      </c>
      <c r="H5" s="2">
        <f>IFERROR(SUM(D5:G5)*(4/MAX(1,COUNT(D5:G5))),"")</f>
        <v>59034490000000</v>
      </c>
      <c r="I5" s="2">
        <f t="shared" ref="I5:Z5" si="2">IFERROR(INDEX(I51:I500,MATCH($C$5,$C$51:$C$500,0)),"")</f>
        <v>59265589000000</v>
      </c>
      <c r="J5" s="2">
        <f t="shared" si="2"/>
        <v>61620303000000</v>
      </c>
      <c r="K5" s="2">
        <f t="shared" si="2"/>
        <v>60708390000000</v>
      </c>
      <c r="L5" s="2">
        <f t="shared" si="2"/>
        <v>48333349000000</v>
      </c>
      <c r="M5" s="2">
        <f t="shared" si="2"/>
        <v>27855902000000</v>
      </c>
      <c r="N5" s="2">
        <f t="shared" si="2"/>
        <v>21727515000000</v>
      </c>
      <c r="O5" s="2">
        <f t="shared" si="2"/>
        <v>39403628000000</v>
      </c>
      <c r="P5" s="2">
        <f t="shared" si="2"/>
        <v>28910721000000</v>
      </c>
      <c r="Q5" s="2">
        <f t="shared" si="2"/>
        <v>30805784000000</v>
      </c>
      <c r="R5" s="2">
        <f t="shared" si="2"/>
        <v>41340376000000</v>
      </c>
      <c r="S5" s="2">
        <f t="shared" si="2"/>
        <v>24861081000000</v>
      </c>
      <c r="T5" s="2">
        <f t="shared" si="2"/>
        <v>24744791000000</v>
      </c>
      <c r="U5" s="2">
        <f t="shared" si="2"/>
        <v>19913198000000</v>
      </c>
      <c r="V5" s="2">
        <f t="shared" si="2"/>
        <v>18652098000000</v>
      </c>
      <c r="W5" s="2">
        <f t="shared" si="2"/>
        <v>15288295000000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328674878000000</v>
      </c>
      <c r="E6" s="2">
        <f>IFERROR(INDEX(E51:E500,MATCH($C$6,$C$51:$C$500,0)),"")</f>
        <v>345062054000000</v>
      </c>
      <c r="H6" s="2">
        <f>IFERROR(INDEX(D6:G6,COUNT(D6:G6)),"")</f>
        <v>345062054000000</v>
      </c>
      <c r="I6" s="2">
        <f t="shared" ref="I6:Z6" si="3">IFERROR(INDEX(I51:I500,MATCH($C$6,$C$51:$C$500,0)),"")</f>
        <v>330941434000000</v>
      </c>
      <c r="J6" s="2">
        <f t="shared" si="3"/>
        <v>323315016000000</v>
      </c>
      <c r="K6" s="2">
        <f t="shared" si="3"/>
        <v>316472142000000</v>
      </c>
      <c r="L6" s="2">
        <f t="shared" si="3"/>
        <v>303395317000000</v>
      </c>
      <c r="M6" s="2">
        <f t="shared" si="3"/>
        <v>291786804000000</v>
      </c>
      <c r="N6" s="2">
        <f t="shared" si="3"/>
        <v>199911376000000</v>
      </c>
      <c r="O6" s="2">
        <f t="shared" si="3"/>
        <v>208784336000000</v>
      </c>
      <c r="P6" s="2">
        <f t="shared" si="3"/>
        <v>185275331000000</v>
      </c>
      <c r="Q6" s="2">
        <f t="shared" si="3"/>
        <v>167347494000000</v>
      </c>
      <c r="R6" s="2">
        <f t="shared" si="3"/>
        <v>146812590000000</v>
      </c>
      <c r="S6" s="2">
        <f t="shared" si="3"/>
        <v>113127179000000</v>
      </c>
      <c r="T6" s="2">
        <f t="shared" si="3"/>
        <v>97737429000000</v>
      </c>
      <c r="U6" s="2">
        <f t="shared" si="3"/>
        <v>79327422000000</v>
      </c>
      <c r="V6" s="2">
        <f t="shared" si="3"/>
        <v>64881779000000</v>
      </c>
      <c r="W6" s="2">
        <f t="shared" si="3"/>
        <v>49820329000000</v>
      </c>
      <c r="X6" s="2">
        <f t="shared" si="3"/>
        <v>36673110000000</v>
      </c>
      <c r="Y6" s="2">
        <f t="shared" si="3"/>
        <v>27257381000000</v>
      </c>
      <c r="Z6" s="2">
        <f t="shared" si="3"/>
        <v>22356697000000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151.56</v>
      </c>
      <c r="E7" s="3">
        <f>IFERROR(INDEX(E51:E500,MATCH($C$7,$C$51:$C$500,0))/1000000000,"")</f>
        <v>151.56</v>
      </c>
      <c r="H7" s="3">
        <f>IFERROR(INDEX(D7:G7,COUNT(D7:G7)),"")</f>
        <v>151.56</v>
      </c>
      <c r="I7" s="3">
        <f t="shared" ref="I7:Z7" si="4">IFERROR(INDEX(I51:I500,MATCH($C$7,$C$51:$C$500,0))/1000000000,"")</f>
        <v>151.56</v>
      </c>
      <c r="J7" s="3">
        <f t="shared" si="4"/>
        <v>151.56</v>
      </c>
      <c r="K7" s="3">
        <f t="shared" si="4"/>
        <v>151.56</v>
      </c>
      <c r="L7" s="3">
        <f t="shared" si="4"/>
        <v>151.56</v>
      </c>
      <c r="M7" s="3">
        <f t="shared" si="4"/>
        <v>151.56</v>
      </c>
      <c r="N7" s="3">
        <f t="shared" si="4"/>
        <v>123.35</v>
      </c>
      <c r="O7" s="3">
        <f t="shared" si="4"/>
        <v>123.35</v>
      </c>
      <c r="P7" s="3">
        <f t="shared" si="4"/>
        <v>123.35</v>
      </c>
      <c r="Q7" s="3">
        <f t="shared" si="4"/>
        <v>123.35</v>
      </c>
      <c r="R7" s="3">
        <f t="shared" si="4"/>
        <v>24.67</v>
      </c>
      <c r="S7" s="3">
        <f t="shared" si="4"/>
        <v>24.67</v>
      </c>
      <c r="T7" s="3">
        <f t="shared" si="4"/>
        <v>24.67</v>
      </c>
      <c r="U7" s="3">
        <f t="shared" si="4"/>
        <v>24.67</v>
      </c>
      <c r="V7" s="3">
        <f t="shared" si="4"/>
        <v>24.67</v>
      </c>
      <c r="W7" s="3">
        <f t="shared" si="4"/>
        <v>24.67</v>
      </c>
      <c r="X7" s="3">
        <f t="shared" si="4"/>
        <v>12.33</v>
      </c>
      <c r="Y7" s="3">
        <f t="shared" si="4"/>
        <v>12.33</v>
      </c>
      <c r="Z7" s="3">
        <f t="shared" si="4"/>
        <v>12.33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24774000000000</v>
      </c>
      <c r="E8" s="2">
        <f>IFERROR(INDEX(E51:E500,MATCH("Free cash flow (Quarter)",$C$51:$C$500,0)),"")</f>
        <v>48988000000000</v>
      </c>
      <c r="H8" s="2">
        <f>IFERROR(INDEX(D8:G8,COUNT(D8:G8)),"")</f>
        <v>48988000000000</v>
      </c>
      <c r="I8" s="2">
        <f t="shared" ref="I8:Z8" si="5">IFERROR(INDEX(I51:I500,MATCH($C$8,$C$51:$C$500,0)),"")</f>
        <v>8273000000000</v>
      </c>
      <c r="J8" s="2">
        <f t="shared" si="5"/>
        <v>13949000000000</v>
      </c>
      <c r="K8" s="2">
        <f t="shared" si="5"/>
        <v>-13149000000000</v>
      </c>
      <c r="L8" s="2">
        <f t="shared" si="5"/>
        <v>86968000000000</v>
      </c>
      <c r="M8" s="2">
        <f t="shared" si="5"/>
        <v>24334000000000</v>
      </c>
      <c r="N8" s="2">
        <f t="shared" si="5"/>
        <v>63560000000000</v>
      </c>
      <c r="O8" s="2">
        <f t="shared" si="5"/>
        <v>40888000000000</v>
      </c>
      <c r="P8" s="2">
        <f t="shared" si="5"/>
        <v>55440000000000</v>
      </c>
      <c r="Q8" s="2">
        <f t="shared" si="5"/>
        <v>37293000000000</v>
      </c>
      <c r="R8" s="2">
        <f t="shared" si="5"/>
        <v>18118000000000</v>
      </c>
      <c r="S8" s="2">
        <f t="shared" si="5"/>
        <v>42260000000000</v>
      </c>
      <c r="T8" s="2">
        <f t="shared" si="5"/>
        <v>72758000000000</v>
      </c>
      <c r="U8" s="2">
        <f t="shared" si="5"/>
        <v>-2438000000000</v>
      </c>
      <c r="V8" s="2">
        <f t="shared" si="5"/>
        <v>-25813000000000</v>
      </c>
      <c r="W8" s="2">
        <f t="shared" si="5"/>
        <v>14950000000000</v>
      </c>
      <c r="X8" s="2">
        <f t="shared" si="5"/>
        <v>44302000000000</v>
      </c>
      <c r="Y8" s="2">
        <f t="shared" si="5"/>
        <v>1065000000000</v>
      </c>
      <c r="Z8" s="2">
        <f t="shared" si="5"/>
        <v>-16437000000000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163.46</v>
      </c>
      <c r="E9" s="3">
        <f>IFERROR(INDEX(E51:E500,MATCH("Free cash flow per share (Quarter)",$C$51:$C$500,0)),"")</f>
        <v>323.23</v>
      </c>
      <c r="H9" s="3">
        <f>IFERROR(INDEX(D9:G9,COUNT(D9:G9)),"")</f>
        <v>323.23</v>
      </c>
      <c r="I9" s="3">
        <f t="shared" ref="I9:Z9" si="6">IFERROR(INDEX(I51:I500,MATCH($C$9,$C$51:$C$500,0)),"")</f>
        <v>54.58</v>
      </c>
      <c r="J9" s="3">
        <f t="shared" si="6"/>
        <v>92.03</v>
      </c>
      <c r="K9" s="3">
        <f t="shared" si="6"/>
        <v>-86.76</v>
      </c>
      <c r="L9" s="3">
        <f t="shared" si="6"/>
        <v>573.82000000000005</v>
      </c>
      <c r="M9" s="3">
        <f t="shared" si="6"/>
        <v>160.56</v>
      </c>
      <c r="N9" s="3">
        <f t="shared" si="6"/>
        <v>515.29999999999995</v>
      </c>
      <c r="O9" s="3">
        <f t="shared" si="6"/>
        <v>331.49</v>
      </c>
      <c r="P9" s="3">
        <f t="shared" si="6"/>
        <v>449.47</v>
      </c>
      <c r="Q9" s="3">
        <f t="shared" si="6"/>
        <v>302.33999999999997</v>
      </c>
      <c r="R9" s="3">
        <f t="shared" si="6"/>
        <v>734.43</v>
      </c>
      <c r="S9" s="3">
        <f t="shared" si="6"/>
        <v>1713.05</v>
      </c>
      <c r="T9" s="3">
        <f t="shared" si="6"/>
        <v>2949.35</v>
      </c>
      <c r="U9" s="3">
        <f t="shared" si="6"/>
        <v>-98.85</v>
      </c>
      <c r="V9" s="3">
        <f t="shared" si="6"/>
        <v>-1046.3499999999999</v>
      </c>
      <c r="W9" s="3">
        <f t="shared" si="6"/>
        <v>606.02</v>
      </c>
      <c r="X9" s="3">
        <f t="shared" si="6"/>
        <v>3591.65</v>
      </c>
      <c r="Y9" s="3">
        <f t="shared" si="6"/>
        <v>86.39</v>
      </c>
      <c r="Z9" s="3">
        <f t="shared" si="6"/>
        <v>-1333.63</v>
      </c>
    </row>
    <row r="10" spans="1:26" ht="15.5" x14ac:dyDescent="0.35">
      <c r="C10" t="s">
        <v>18</v>
      </c>
      <c r="D10" s="3">
        <f ca="1">IFERROR(IF(D9=0,"",D2/D9),"")</f>
        <v>20.555487581059584</v>
      </c>
      <c r="E10" s="3">
        <f ca="1">IFERROR(IF(E9=0,"",E2/E9),"")</f>
        <v>8.4459982056121028</v>
      </c>
      <c r="I10" s="3">
        <f t="shared" ref="I10:Z10" ca="1" si="7">IFERROR(IF(I9=0,"",I2/I9),"")</f>
        <v>67.0575302308538</v>
      </c>
      <c r="J10" s="3">
        <f t="shared" ca="1" si="7"/>
        <v>44.333369553406499</v>
      </c>
      <c r="K10" s="3">
        <f t="shared" ca="1" si="7"/>
        <v>-65.986629783310278</v>
      </c>
      <c r="L10" s="3">
        <f t="shared" ca="1" si="7"/>
        <v>8.608971454463072</v>
      </c>
      <c r="M10" s="3">
        <f t="shared" ca="1" si="7"/>
        <v>25.597907324364723</v>
      </c>
      <c r="N10" s="3">
        <f t="shared" ca="1" si="7"/>
        <v>8.0923733747331656</v>
      </c>
      <c r="O10" s="3">
        <f t="shared" ca="1" si="7"/>
        <v>13.273401912576547</v>
      </c>
      <c r="P10" s="3">
        <f t="shared" ca="1" si="7"/>
        <v>8.1429238881349146</v>
      </c>
      <c r="Q10" s="3">
        <f t="shared" ca="1" si="7"/>
        <v>12.039425811999736</v>
      </c>
      <c r="R10" s="3">
        <f t="shared" ca="1" si="7"/>
        <v>3.1793363560856722</v>
      </c>
      <c r="S10" s="3">
        <f t="shared" ca="1" si="7"/>
        <v>1.3338781705145792</v>
      </c>
      <c r="T10" s="3">
        <f t="shared" ca="1" si="7"/>
        <v>0.79000457727973961</v>
      </c>
      <c r="U10" s="3">
        <f t="shared" ca="1" si="7"/>
        <v>-14.668689934243805</v>
      </c>
      <c r="V10" s="3">
        <f t="shared" ca="1" si="7"/>
        <v>-1.3284273904525257</v>
      </c>
      <c r="W10" s="3">
        <f t="shared" ca="1" si="7"/>
        <v>2.2276492524999174</v>
      </c>
      <c r="X10" s="3">
        <f t="shared" ca="1" si="7"/>
        <v>0.29234474405913718</v>
      </c>
      <c r="Y10" s="3">
        <f t="shared" ca="1" si="7"/>
        <v>8.7973145039935172</v>
      </c>
      <c r="Z10" s="3">
        <f t="shared" ca="1" si="7"/>
        <v>-0.34304867167055325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24743629000000</v>
      </c>
      <c r="E11" s="2">
        <f>IFERROR(INDEX(E51:E500,MATCH($C$11,$C$51:$C$500,0)),"")</f>
        <v>33059126000000</v>
      </c>
      <c r="H11" s="2">
        <f>IFERROR(INDEX(D11:G11,COUNT(D11:G11)),"")</f>
        <v>33059126000000</v>
      </c>
      <c r="I11" s="2">
        <f t="shared" ref="I11:Z11" si="8">IFERROR(INDEX(I51:I500,MATCH($C$11,$C$51:$C$500,0)),"")</f>
        <v>32044482000000</v>
      </c>
      <c r="J11" s="2">
        <f t="shared" si="8"/>
        <v>29783642000000</v>
      </c>
      <c r="K11" s="2">
        <f t="shared" si="8"/>
        <v>31603784000000</v>
      </c>
      <c r="L11" s="2">
        <f t="shared" si="8"/>
        <v>27407478000000</v>
      </c>
      <c r="M11" s="2">
        <f t="shared" si="8"/>
        <v>26299973000000</v>
      </c>
      <c r="N11" s="2">
        <f t="shared" si="8"/>
        <v>32161564000000</v>
      </c>
      <c r="O11" s="2">
        <f t="shared" si="8"/>
        <v>30219214000000</v>
      </c>
      <c r="P11" s="2">
        <f t="shared" si="8"/>
        <v>27421625000000</v>
      </c>
      <c r="Q11" s="2">
        <f t="shared" si="8"/>
        <v>24797782000000</v>
      </c>
      <c r="R11" s="2">
        <f t="shared" si="8"/>
        <v>25212024000000</v>
      </c>
      <c r="S11" s="2">
        <f t="shared" si="8"/>
        <v>28771635000000</v>
      </c>
      <c r="T11" s="2">
        <f t="shared" si="8"/>
        <v>22469167000000</v>
      </c>
      <c r="U11" s="2">
        <f t="shared" si="8"/>
        <v>19171778000000</v>
      </c>
      <c r="V11" s="2">
        <f t="shared" si="8"/>
        <v>13895464000000</v>
      </c>
      <c r="W11" s="2">
        <f t="shared" si="8"/>
        <v>10525973000000</v>
      </c>
      <c r="X11" s="2">
        <f t="shared" si="8"/>
        <v>9975712000000</v>
      </c>
      <c r="Y11" s="2">
        <f t="shared" si="8"/>
        <v>8139304000000</v>
      </c>
      <c r="Z11" s="2">
        <f t="shared" si="8"/>
        <v>6750145000000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-4466844000000</v>
      </c>
      <c r="E15" s="2">
        <f>IFERROR(INDEX(E51:E500,MATCH($C$15,$C$51:$C$500,0)),"")</f>
        <v>-4351779000000</v>
      </c>
      <c r="H15" s="2">
        <f>IFERROR(SUM(D15:G15)*(4/MAX(1,COUNT(D15:G15))),"")</f>
        <v>-17637246000000</v>
      </c>
      <c r="I15" s="2">
        <f t="shared" ref="I15:Z15" si="12">IFERROR(INDEX(I51:I500,MATCH($C$15,$C$51:$C$500,0)),"")</f>
        <v>-15660454000000</v>
      </c>
      <c r="J15" s="2">
        <f t="shared" si="12"/>
        <v>-16945848000000</v>
      </c>
      <c r="K15" s="2">
        <f t="shared" si="12"/>
        <v>-16004664000000</v>
      </c>
      <c r="L15" s="2">
        <f t="shared" si="12"/>
        <v>-13188494000000</v>
      </c>
      <c r="M15" s="2">
        <f t="shared" si="12"/>
        <v>-7835608000000</v>
      </c>
      <c r="N15" s="2">
        <f t="shared" si="12"/>
        <v>-8951971000000</v>
      </c>
      <c r="O15" s="2">
        <f t="shared" si="12"/>
        <v>-8950228000000</v>
      </c>
      <c r="P15" s="2">
        <f t="shared" si="12"/>
        <v>-9335208000000</v>
      </c>
      <c r="Q15" s="2">
        <f t="shared" si="12"/>
        <v>-7977823000000</v>
      </c>
      <c r="R15" s="2">
        <f t="shared" si="12"/>
        <v>-7745779000000</v>
      </c>
      <c r="S15" s="2">
        <f t="shared" si="12"/>
        <v>-7083230000000</v>
      </c>
      <c r="T15" s="2">
        <f t="shared" si="12"/>
        <v>-6605228000000</v>
      </c>
      <c r="U15" s="2">
        <f t="shared" si="12"/>
        <v>-6555736000000</v>
      </c>
      <c r="V15" s="2">
        <f t="shared" si="12"/>
        <v>-5172192000000</v>
      </c>
      <c r="W15" s="2">
        <f t="shared" si="12"/>
        <v>-3667884000000</v>
      </c>
      <c r="X15" s="2">
        <f t="shared" si="12"/>
        <v>-3435845000000</v>
      </c>
      <c r="Y15" s="2">
        <f t="shared" si="12"/>
        <v>-2582936000000</v>
      </c>
      <c r="Z15" s="2">
        <f t="shared" si="12"/>
        <v>-2863644000000</v>
      </c>
    </row>
    <row r="16" spans="1:26" ht="15.5" x14ac:dyDescent="0.35">
      <c r="C16" t="s">
        <v>29</v>
      </c>
      <c r="D16" s="2">
        <f>IFERROR(INDEX(D51:D500,MATCH($C$16,$C$51:$C$500,0)),"")</f>
        <v>20015581000000</v>
      </c>
      <c r="E16" s="2">
        <f>IFERROR(INDEX(E51:E500,MATCH($C$16,$C$51:$C$500,0)),"")</f>
        <v>19985628000000</v>
      </c>
      <c r="H16" s="2">
        <f>IFERROR(SUM(D16:G16)*(4/MAX(1,COUNT(D16:G16))),"")</f>
        <v>80002418000000</v>
      </c>
      <c r="I16" s="2">
        <f t="shared" ref="I16:Z16" si="13">IFERROR(INDEX(I51:I500,MATCH($C$16,$C$51:$C$500,0)),"")</f>
        <v>72792819000000</v>
      </c>
      <c r="J16" s="2">
        <f t="shared" si="13"/>
        <v>77252194000000</v>
      </c>
      <c r="K16" s="2">
        <f t="shared" si="13"/>
        <v>76429712000000</v>
      </c>
      <c r="L16" s="2">
        <f t="shared" si="13"/>
        <v>64596701000000</v>
      </c>
      <c r="M16" s="2">
        <f t="shared" si="13"/>
        <v>40992065000000</v>
      </c>
      <c r="N16" s="2">
        <f t="shared" si="13"/>
        <v>29993406000000</v>
      </c>
      <c r="O16" s="2">
        <f t="shared" si="13"/>
        <v>43364053000000</v>
      </c>
      <c r="P16" s="2">
        <f t="shared" si="13"/>
        <v>41753694000000</v>
      </c>
      <c r="Q16" s="2">
        <f t="shared" si="13"/>
        <v>37022157000000</v>
      </c>
      <c r="R16" s="2">
        <f t="shared" si="13"/>
        <v>33973770000000</v>
      </c>
      <c r="S16" s="2">
        <f t="shared" si="13"/>
        <v>32494018000000</v>
      </c>
      <c r="T16" s="2">
        <f t="shared" si="13"/>
        <v>30859073000000</v>
      </c>
      <c r="U16" s="2">
        <f t="shared" si="13"/>
        <v>27910066000000</v>
      </c>
      <c r="V16" s="2">
        <f t="shared" si="13"/>
        <v>23859572000000</v>
      </c>
      <c r="W16" s="2">
        <f t="shared" si="13"/>
        <v>18755880000000</v>
      </c>
      <c r="X16" s="2">
        <f t="shared" si="13"/>
        <v>14908230000000</v>
      </c>
      <c r="Y16" s="2">
        <f t="shared" si="13"/>
        <v>9891228000000</v>
      </c>
      <c r="Z16" s="2">
        <f t="shared" si="13"/>
        <v>8822012000000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509241600000000</v>
      </c>
      <c r="E20" s="2">
        <f ca="1">IFERROR(E21*E2,"")</f>
        <v>413758800000000</v>
      </c>
      <c r="H20" s="2">
        <f t="shared" ref="H20:Z20" ca="1" si="14">IFERROR(H21*H2,"")</f>
        <v>413758800000000</v>
      </c>
      <c r="I20" s="2">
        <f t="shared" ca="1" si="14"/>
        <v>554709600000000</v>
      </c>
      <c r="J20" s="2">
        <f t="shared" ca="1" si="14"/>
        <v>618364800000000</v>
      </c>
      <c r="K20" s="2">
        <f t="shared" ca="1" si="14"/>
        <v>867681000000000</v>
      </c>
      <c r="L20" s="2">
        <f t="shared" ca="1" si="14"/>
        <v>748706400000000</v>
      </c>
      <c r="M20" s="2">
        <f t="shared" ca="1" si="14"/>
        <v>622911600000000</v>
      </c>
      <c r="N20" s="2">
        <f t="shared" ca="1" si="14"/>
        <v>514369500000000</v>
      </c>
      <c r="O20" s="2">
        <f t="shared" ca="1" si="14"/>
        <v>542740000000000</v>
      </c>
      <c r="P20" s="2">
        <f t="shared" ca="1" si="14"/>
        <v>451461000000000</v>
      </c>
      <c r="Q20" s="2">
        <f t="shared" ca="1" si="14"/>
        <v>448994000000000</v>
      </c>
      <c r="R20" s="2">
        <f t="shared" ca="1" si="14"/>
        <v>57604450000000</v>
      </c>
      <c r="S20" s="2">
        <f t="shared" ca="1" si="14"/>
        <v>56370950000000</v>
      </c>
      <c r="T20" s="2">
        <f t="shared" ca="1" si="14"/>
        <v>57481100000000</v>
      </c>
      <c r="U20" s="2">
        <f t="shared" ca="1" si="14"/>
        <v>35771500000000</v>
      </c>
      <c r="V20" s="2">
        <f t="shared" ca="1" si="14"/>
        <v>34291300000000</v>
      </c>
      <c r="W20" s="2">
        <f t="shared" ca="1" si="14"/>
        <v>33304500000000</v>
      </c>
      <c r="X20" s="2">
        <f t="shared" ca="1" si="14"/>
        <v>12946500000000</v>
      </c>
      <c r="Y20" s="2">
        <f t="shared" ca="1" si="14"/>
        <v>9370800000000</v>
      </c>
      <c r="Z20" s="2">
        <f t="shared" ca="1" si="14"/>
        <v>5640975000000</v>
      </c>
    </row>
    <row r="21" spans="1:26" ht="15.5" x14ac:dyDescent="0.35">
      <c r="C21" t="s">
        <v>12</v>
      </c>
      <c r="D21" s="2">
        <f>IFERROR(INDEX(D51:D500,MATCH($C$7,$C$51:$C$500,0)),"")</f>
        <v>151560000000</v>
      </c>
      <c r="E21" s="2">
        <f>IFERROR(INDEX(E51:E500,MATCH($C$7,$C$51:$C$500,0)),"")</f>
        <v>151560000000</v>
      </c>
      <c r="H21" s="2">
        <f>IFERROR(INDEX(D21:G21,COUNT(D21:G21)),"")</f>
        <v>151560000000</v>
      </c>
      <c r="I21" s="2">
        <f t="shared" ref="I21:Z21" si="15">IFERROR(INDEX(I51:I500,MATCH($C$7,$C$51:$C$500,0)),"")</f>
        <v>151560000000</v>
      </c>
      <c r="J21" s="2">
        <f t="shared" si="15"/>
        <v>151560000000</v>
      </c>
      <c r="K21" s="2">
        <f t="shared" si="15"/>
        <v>151560000000</v>
      </c>
      <c r="L21" s="2">
        <f t="shared" si="15"/>
        <v>151560000000</v>
      </c>
      <c r="M21" s="2">
        <f t="shared" si="15"/>
        <v>151560000000</v>
      </c>
      <c r="N21" s="2">
        <f t="shared" si="15"/>
        <v>123350000000</v>
      </c>
      <c r="O21" s="2">
        <f t="shared" si="15"/>
        <v>123350000000</v>
      </c>
      <c r="P21" s="2">
        <f t="shared" si="15"/>
        <v>123350000000</v>
      </c>
      <c r="Q21" s="2">
        <f t="shared" si="15"/>
        <v>123350000000</v>
      </c>
      <c r="R21" s="2">
        <f t="shared" si="15"/>
        <v>24670000000</v>
      </c>
      <c r="S21" s="2">
        <f t="shared" si="15"/>
        <v>24670000000</v>
      </c>
      <c r="T21" s="2">
        <f t="shared" si="15"/>
        <v>24670000000</v>
      </c>
      <c r="U21" s="2">
        <f t="shared" si="15"/>
        <v>24670000000</v>
      </c>
      <c r="V21" s="2">
        <f t="shared" si="15"/>
        <v>24670000000</v>
      </c>
      <c r="W21" s="2">
        <f t="shared" si="15"/>
        <v>24670000000</v>
      </c>
      <c r="X21" s="2">
        <f t="shared" si="15"/>
        <v>12330000000</v>
      </c>
      <c r="Y21" s="2">
        <f t="shared" si="15"/>
        <v>12330000000</v>
      </c>
      <c r="Z21" s="2">
        <f t="shared" si="15"/>
        <v>12330000000</v>
      </c>
    </row>
    <row r="23" spans="1:26" ht="15.5" x14ac:dyDescent="0.35">
      <c r="B23" t="s">
        <v>54</v>
      </c>
      <c r="C23" t="s">
        <v>55</v>
      </c>
      <c r="D23" s="3">
        <f>IFERROR(D5/D6*100,"")</f>
        <v>4.7849200083980863</v>
      </c>
      <c r="E23" s="3">
        <f>IFERROR(E5/E6*100,"")</f>
        <v>3.9965029014752225</v>
      </c>
      <c r="H23" s="3">
        <f t="shared" ref="H23:Z23" si="16">IFERROR(H5/H6*100,"")</f>
        <v>17.108369151480215</v>
      </c>
      <c r="I23" s="3">
        <f t="shared" si="16"/>
        <v>17.908180394238578</v>
      </c>
      <c r="J23" s="3">
        <f t="shared" si="16"/>
        <v>19.058905386565776</v>
      </c>
      <c r="K23" s="3">
        <f t="shared" si="16"/>
        <v>19.18285433161444</v>
      </c>
      <c r="L23" s="3">
        <f t="shared" si="16"/>
        <v>15.930815767996842</v>
      </c>
      <c r="M23" s="3">
        <f t="shared" si="16"/>
        <v>9.5466627065149936</v>
      </c>
      <c r="N23" s="3">
        <f t="shared" si="16"/>
        <v>10.868573582325801</v>
      </c>
      <c r="O23" s="3">
        <f t="shared" si="16"/>
        <v>18.872885176596775</v>
      </c>
      <c r="P23" s="3">
        <f t="shared" si="16"/>
        <v>15.604193415258289</v>
      </c>
      <c r="Q23" s="3">
        <f t="shared" si="16"/>
        <v>18.408273266404578</v>
      </c>
      <c r="R23" s="3">
        <f t="shared" si="16"/>
        <v>28.158604108816554</v>
      </c>
      <c r="S23" s="3">
        <f t="shared" si="16"/>
        <v>21.976222884511245</v>
      </c>
      <c r="T23" s="3">
        <f t="shared" si="16"/>
        <v>25.317620130973573</v>
      </c>
      <c r="U23" s="3">
        <f t="shared" si="16"/>
        <v>25.102540203562899</v>
      </c>
      <c r="V23" s="3">
        <f t="shared" si="16"/>
        <v>28.747821480049122</v>
      </c>
      <c r="W23" s="3">
        <f t="shared" si="16"/>
        <v>30.686860779261416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-0.23199394459365241</v>
      </c>
      <c r="E24" s="4">
        <f>IFERROR(_xlfn.RRI(5,J23,E23),"")</f>
        <v>-0.26832799974315791</v>
      </c>
      <c r="H24" s="4">
        <f t="shared" ref="H24:Z24" si="17">IFERROR(_xlfn.RRI(5,M23,H23),"")</f>
        <v>0.12375440403444493</v>
      </c>
      <c r="I24" s="4">
        <f t="shared" si="17"/>
        <v>0.10503435974065045</v>
      </c>
      <c r="J24" s="4">
        <f t="shared" si="17"/>
        <v>1.9635695763278171E-3</v>
      </c>
      <c r="K24" s="4">
        <f t="shared" si="17"/>
        <v>4.2159953658813532E-2</v>
      </c>
      <c r="L24" s="4">
        <f t="shared" si="17"/>
        <v>-2.8495106469899611E-2</v>
      </c>
      <c r="M24" s="4">
        <f t="shared" si="17"/>
        <v>-0.1945323707243134</v>
      </c>
      <c r="N24" s="4">
        <f t="shared" si="17"/>
        <v>-0.13135184854836979</v>
      </c>
      <c r="O24" s="4">
        <f t="shared" si="17"/>
        <v>-5.7062117930668066E-2</v>
      </c>
      <c r="P24" s="4">
        <f t="shared" si="17"/>
        <v>-9.0705151404790962E-2</v>
      </c>
      <c r="Q24" s="4">
        <f t="shared" si="17"/>
        <v>-8.5293800245324181E-2</v>
      </c>
      <c r="R24" s="4">
        <f t="shared" si="17"/>
        <v>-1.7049310190943023E-2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373.8</v>
      </c>
      <c r="J25" s="3">
        <f t="shared" si="18"/>
        <v>395.52</v>
      </c>
      <c r="K25" s="3">
        <f t="shared" si="18"/>
        <v>396.54</v>
      </c>
      <c r="L25" s="3">
        <f t="shared" si="18"/>
        <v>337.63</v>
      </c>
      <c r="M25" s="3">
        <f t="shared" si="18"/>
        <v>204.98</v>
      </c>
      <c r="N25" s="3">
        <f t="shared" si="18"/>
        <v>151.24</v>
      </c>
      <c r="O25" s="3">
        <f t="shared" si="18"/>
        <v>278.67</v>
      </c>
      <c r="P25" s="3">
        <f t="shared" si="18"/>
        <v>262.27999999999997</v>
      </c>
      <c r="Q25" s="3">
        <f t="shared" si="18"/>
        <v>235.08</v>
      </c>
      <c r="R25" s="3">
        <f t="shared" si="18"/>
        <v>1061.8800000000001</v>
      </c>
      <c r="S25" s="3">
        <f t="shared" si="18"/>
        <v>1029.53</v>
      </c>
      <c r="T25" s="3">
        <f t="shared" si="18"/>
        <v>982.67</v>
      </c>
      <c r="U25" s="3">
        <f t="shared" si="18"/>
        <v>865.22</v>
      </c>
      <c r="V25" s="3">
        <f t="shared" si="18"/>
        <v>757.26</v>
      </c>
      <c r="W25" s="3">
        <f t="shared" si="18"/>
        <v>611.41</v>
      </c>
      <c r="X25" s="3">
        <f t="shared" si="18"/>
        <v>930.1</v>
      </c>
      <c r="Y25" s="3">
        <f t="shared" si="18"/>
        <v>592.73</v>
      </c>
      <c r="Z25" s="3">
        <f t="shared" si="18"/>
        <v>483.43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0.19837992627176715</v>
      </c>
      <c r="J26" s="4">
        <f t="shared" si="19"/>
        <v>7.2545305429291718E-2</v>
      </c>
      <c r="K26" s="4">
        <f t="shared" si="19"/>
        <v>8.6186411771212557E-2</v>
      </c>
      <c r="L26" s="4">
        <f t="shared" si="19"/>
        <v>7.5090611632047999E-2</v>
      </c>
      <c r="M26" s="4">
        <f t="shared" si="19"/>
        <v>-0.28034025677930796</v>
      </c>
      <c r="N26" s="4">
        <f t="shared" si="19"/>
        <v>-0.3185946603383748</v>
      </c>
      <c r="O26" s="4">
        <f t="shared" si="19"/>
        <v>-0.22279335697955616</v>
      </c>
      <c r="P26" s="4">
        <f t="shared" si="19"/>
        <v>-0.21236006977434796</v>
      </c>
      <c r="Q26" s="4">
        <f t="shared" si="19"/>
        <v>-0.20860348588774325</v>
      </c>
      <c r="R26" s="4">
        <f t="shared" si="19"/>
        <v>0.11673102202003727</v>
      </c>
      <c r="S26" s="4">
        <f t="shared" si="19"/>
        <v>2.0520827151155885E-2</v>
      </c>
      <c r="T26" s="4">
        <f t="shared" si="19"/>
        <v>0.10639488104973283</v>
      </c>
      <c r="U26" s="4">
        <f t="shared" si="19"/>
        <v>0.12346252513403533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363.45625494853522</v>
      </c>
      <c r="E27" s="3">
        <f>IFERROR(E4/E21,"")</f>
        <v>348.62776458168383</v>
      </c>
      <c r="H27" s="3">
        <f t="shared" ref="H27:Z27" si="20">IFERROR(H4/H21,"")</f>
        <v>1424.1680390604381</v>
      </c>
      <c r="I27" s="3">
        <f t="shared" si="20"/>
        <v>1370.9644233306942</v>
      </c>
      <c r="J27" s="3">
        <f t="shared" si="20"/>
        <v>1314.7680918448139</v>
      </c>
      <c r="K27" s="3">
        <f t="shared" si="20"/>
        <v>1240.9266759039324</v>
      </c>
      <c r="L27" s="3">
        <f t="shared" si="20"/>
        <v>1061.0438836104513</v>
      </c>
      <c r="M27" s="3">
        <f t="shared" si="20"/>
        <v>993.09258379519667</v>
      </c>
      <c r="N27" s="3">
        <f t="shared" si="20"/>
        <v>1150.9552979327118</v>
      </c>
      <c r="O27" s="3">
        <f t="shared" si="20"/>
        <v>1030.6447750304012</v>
      </c>
      <c r="P27" s="3">
        <f t="shared" si="20"/>
        <v>938.47601945683016</v>
      </c>
      <c r="Q27" s="3">
        <f t="shared" si="20"/>
        <v>864.92304012971215</v>
      </c>
      <c r="R27" s="3">
        <f t="shared" si="20"/>
        <v>3942.5443048236725</v>
      </c>
      <c r="S27" s="3">
        <f t="shared" si="20"/>
        <v>3463.0740575597893</v>
      </c>
      <c r="T27" s="3">
        <f t="shared" si="20"/>
        <v>3045.0836238346169</v>
      </c>
      <c r="U27" s="3">
        <f t="shared" si="20"/>
        <v>2410.2587758411028</v>
      </c>
      <c r="V27" s="3">
        <f t="shared" si="20"/>
        <v>2010.9615322253749</v>
      </c>
      <c r="W27" s="3">
        <f t="shared" si="20"/>
        <v>1952.344872314552</v>
      </c>
      <c r="X27" s="3">
        <f t="shared" si="20"/>
        <v>3618.4235198702354</v>
      </c>
      <c r="Y27" s="3">
        <f t="shared" si="20"/>
        <v>2865.7040551500404</v>
      </c>
      <c r="Z27" s="3">
        <f t="shared" si="20"/>
        <v>2278.7212489862127</v>
      </c>
    </row>
    <row r="28" spans="1:26" ht="15.5" x14ac:dyDescent="0.35">
      <c r="C28" t="s">
        <v>61</v>
      </c>
      <c r="D28" s="4">
        <f>IFERROR(_xlfn.RRI(5,I27,D27),"")</f>
        <v>-0.23319454727052147</v>
      </c>
      <c r="E28" s="4">
        <f>IFERROR(_xlfn.RRI(5,J27,E27),"")</f>
        <v>-0.2331638764464441</v>
      </c>
      <c r="H28" s="4">
        <f t="shared" ref="H28:Z28" si="21">IFERROR(_xlfn.RRI(5,M27,H27),"")</f>
        <v>7.4766940740135679E-2</v>
      </c>
      <c r="I28" s="4">
        <f t="shared" si="21"/>
        <v>3.5603586277035193E-2</v>
      </c>
      <c r="J28" s="4">
        <f t="shared" si="21"/>
        <v>4.9900227788091334E-2</v>
      </c>
      <c r="K28" s="4">
        <f t="shared" si="21"/>
        <v>5.7461557479814074E-2</v>
      </c>
      <c r="L28" s="4">
        <f t="shared" si="21"/>
        <v>4.1720416750251621E-2</v>
      </c>
      <c r="M28" s="4">
        <f t="shared" si="21"/>
        <v>-0.24099850513904053</v>
      </c>
      <c r="N28" s="4">
        <f t="shared" si="21"/>
        <v>-0.19773224829158575</v>
      </c>
      <c r="O28" s="4">
        <f t="shared" si="21"/>
        <v>-0.19480335539189775</v>
      </c>
      <c r="P28" s="4">
        <f t="shared" si="21"/>
        <v>-0.17192075162225018</v>
      </c>
      <c r="Q28" s="4">
        <f t="shared" si="21"/>
        <v>-0.15527618041507996</v>
      </c>
      <c r="R28" s="4">
        <f t="shared" si="21"/>
        <v>0.15091701130305002</v>
      </c>
      <c r="S28" s="4">
        <f t="shared" si="21"/>
        <v>-8.7379579247289785E-3</v>
      </c>
      <c r="T28" s="4">
        <f t="shared" si="21"/>
        <v>1.2216883835699965E-2</v>
      </c>
      <c r="U28" s="4">
        <f t="shared" si="21"/>
        <v>1.1287162246044646E-2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-5.4915048543689247E-2</v>
      </c>
      <c r="J29" s="4">
        <f t="shared" si="22"/>
        <v>-2.5722499621728921E-3</v>
      </c>
      <c r="K29" s="4">
        <f t="shared" si="22"/>
        <v>0.17448094067470316</v>
      </c>
      <c r="L29" s="4">
        <f t="shared" si="22"/>
        <v>0.64713630598107141</v>
      </c>
      <c r="M29" s="4">
        <f t="shared" si="22"/>
        <v>0.35532927796879116</v>
      </c>
      <c r="N29" s="4">
        <f t="shared" si="22"/>
        <v>-0.45727921914809633</v>
      </c>
      <c r="O29" s="4">
        <f t="shared" si="22"/>
        <v>6.2490468201921778E-2</v>
      </c>
      <c r="P29" s="4">
        <f t="shared" si="22"/>
        <v>0.11570529181555197</v>
      </c>
      <c r="Q29" s="4">
        <f t="shared" si="22"/>
        <v>-0.77861905300033896</v>
      </c>
      <c r="R29" s="4">
        <f t="shared" si="22"/>
        <v>3.1422105232484857E-2</v>
      </c>
      <c r="S29" s="4">
        <f t="shared" si="22"/>
        <v>4.7686405405680456E-2</v>
      </c>
      <c r="T29" s="4">
        <f t="shared" si="22"/>
        <v>0.13574582187189377</v>
      </c>
      <c r="U29" s="4">
        <f t="shared" si="22"/>
        <v>0.14256662176795293</v>
      </c>
      <c r="V29" s="4">
        <f t="shared" si="22"/>
        <v>0.23854696521156021</v>
      </c>
      <c r="W29" s="4">
        <f t="shared" si="22"/>
        <v>-0.34264057628212025</v>
      </c>
      <c r="X29" s="4">
        <f t="shared" si="22"/>
        <v>0.56917989641151956</v>
      </c>
      <c r="Y29" s="4">
        <f t="shared" si="22"/>
        <v>0.22609271249198437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3.8807437176588563E-2</v>
      </c>
      <c r="I30" s="4">
        <f t="shared" si="23"/>
        <v>4.2742390718524821E-2</v>
      </c>
      <c r="J30" s="4">
        <f t="shared" si="23"/>
        <v>5.9505059706362516E-2</v>
      </c>
      <c r="K30" s="4">
        <f t="shared" si="23"/>
        <v>0.16953379127109011</v>
      </c>
      <c r="L30" s="4">
        <f t="shared" si="23"/>
        <v>6.8423932394673967E-2</v>
      </c>
      <c r="M30" s="4">
        <f t="shared" si="23"/>
        <v>-0.13715798903837553</v>
      </c>
      <c r="N30" s="4">
        <f t="shared" si="23"/>
        <v>0.11673325845829061</v>
      </c>
      <c r="O30" s="4">
        <f t="shared" si="23"/>
        <v>9.8211092945045472E-2</v>
      </c>
      <c r="P30" s="4">
        <f t="shared" si="23"/>
        <v>8.503991212453689E-2</v>
      </c>
      <c r="Q30" s="4">
        <f t="shared" si="23"/>
        <v>-0.78061805441945553</v>
      </c>
      <c r="R30" s="4">
        <f t="shared" si="23"/>
        <v>0.13845220728595559</v>
      </c>
      <c r="S30" s="4">
        <f t="shared" si="23"/>
        <v>0.13726730867207015</v>
      </c>
      <c r="T30" s="4">
        <f t="shared" si="23"/>
        <v>0.26338451885606379</v>
      </c>
      <c r="U30" s="4">
        <f t="shared" si="23"/>
        <v>0.19856035892136467</v>
      </c>
      <c r="V30" s="4">
        <f t="shared" si="23"/>
        <v>3.0023722110802765E-2</v>
      </c>
      <c r="W30" s="4">
        <f t="shared" si="23"/>
        <v>-0.46044323955075128</v>
      </c>
      <c r="X30" s="4">
        <f t="shared" si="23"/>
        <v>0.26266475889841484</v>
      </c>
      <c r="Y30" s="4">
        <f t="shared" si="23"/>
        <v>0.25759307173923635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2124.08</v>
      </c>
      <c r="E32" s="3">
        <f>IFERROR(INDEX(E51:E500,MATCH($A$32,$C$51:$C$500,0)),"")</f>
        <v>2231.5</v>
      </c>
      <c r="H32" s="3">
        <f>IFERROR(INDEX(D32:G32,COUNT(D32:G32)),"")</f>
        <v>2231.5</v>
      </c>
      <c r="I32" s="3">
        <f t="shared" ref="I32:Z32" si="24">IFERROR(INDEX(I51:I500,MATCH($C$32,$C$51:$C$500,0)),"")</f>
        <v>2138</v>
      </c>
      <c r="J32" s="3">
        <f t="shared" si="24"/>
        <v>2091.7800000000002</v>
      </c>
      <c r="K32" s="3">
        <f t="shared" si="24"/>
        <v>2054.4</v>
      </c>
      <c r="L32" s="3">
        <f t="shared" si="24"/>
        <v>1974.77</v>
      </c>
      <c r="M32" s="3">
        <f t="shared" si="24"/>
        <v>1905.1</v>
      </c>
      <c r="N32" s="3">
        <f t="shared" si="24"/>
        <v>1600.2</v>
      </c>
      <c r="O32" s="3">
        <f t="shared" si="24"/>
        <v>1672.72</v>
      </c>
      <c r="P32" s="3">
        <f t="shared" si="24"/>
        <v>1483.37</v>
      </c>
      <c r="Q32" s="3">
        <f t="shared" si="24"/>
        <v>1351.88</v>
      </c>
      <c r="R32" s="3">
        <f t="shared" si="24"/>
        <v>5935.4</v>
      </c>
      <c r="S32" s="3">
        <f t="shared" si="24"/>
        <v>4573.84</v>
      </c>
      <c r="T32" s="3">
        <f t="shared" si="24"/>
        <v>3954.75</v>
      </c>
      <c r="U32" s="3">
        <f t="shared" si="24"/>
        <v>3209.01</v>
      </c>
      <c r="V32" s="3">
        <f t="shared" si="24"/>
        <v>2627.04</v>
      </c>
      <c r="W32" s="3">
        <f t="shared" si="24"/>
        <v>2017.68</v>
      </c>
      <c r="X32" s="3">
        <f t="shared" si="24"/>
        <v>2973.19</v>
      </c>
      <c r="Y32" s="3">
        <f t="shared" si="24"/>
        <v>2210.6799999999998</v>
      </c>
      <c r="Z32" s="3">
        <f t="shared" si="24"/>
        <v>1813.89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1.29</v>
      </c>
      <c r="E33" s="3">
        <f>IFERROR(INDEX(E51:E500,MATCH($A$33,$C$51:$C$500,0)),"")</f>
        <v>1.49</v>
      </c>
      <c r="H33" s="3">
        <f>IFERROR(INDEX(D33:G33,COUNT(D33:G33)),"")</f>
        <v>1.49</v>
      </c>
      <c r="I33" s="3">
        <f t="shared" ref="I33:Z33" si="25">IFERROR(INDEX(I51:I500,MATCH($C$33,$C$51:$C$500,0)),"")</f>
        <v>1.71</v>
      </c>
      <c r="J33" s="3">
        <f t="shared" si="25"/>
        <v>1.95</v>
      </c>
      <c r="K33" s="3">
        <f t="shared" si="25"/>
        <v>2.79</v>
      </c>
      <c r="L33" s="3">
        <f t="shared" si="25"/>
        <v>2.5</v>
      </c>
      <c r="M33" s="3">
        <f t="shared" si="25"/>
        <v>2.16</v>
      </c>
      <c r="N33" s="3">
        <f t="shared" si="25"/>
        <v>2.61</v>
      </c>
      <c r="O33" s="3">
        <f t="shared" si="25"/>
        <v>2.63</v>
      </c>
      <c r="P33" s="3">
        <f t="shared" si="25"/>
        <v>2.4700000000000002</v>
      </c>
      <c r="Q33" s="3">
        <f t="shared" si="25"/>
        <v>2.69</v>
      </c>
      <c r="R33" s="3">
        <f t="shared" si="25"/>
        <v>1.97</v>
      </c>
      <c r="S33" s="3">
        <f t="shared" si="25"/>
        <v>2.5</v>
      </c>
      <c r="T33" s="3">
        <f t="shared" si="25"/>
        <v>2.95</v>
      </c>
      <c r="U33" s="3">
        <f t="shared" si="25"/>
        <v>2.2599999999999998</v>
      </c>
      <c r="V33" s="3">
        <f t="shared" si="25"/>
        <v>2.65</v>
      </c>
      <c r="W33" s="3">
        <f t="shared" si="25"/>
        <v>3.35</v>
      </c>
      <c r="X33" s="3">
        <f t="shared" si="25"/>
        <v>3.53</v>
      </c>
      <c r="Y33" s="3">
        <f t="shared" si="25"/>
        <v>3.46</v>
      </c>
      <c r="Z33" s="3">
        <f t="shared" si="25"/>
        <v>2.5299999999999998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26.92</v>
      </c>
      <c r="E34" s="3">
        <f>IFERROR(INDEX(E51:E500,MATCH($A$34,$C$51:$C$500,0)),"")</f>
        <v>32.58</v>
      </c>
      <c r="H34" s="3">
        <f>IFERROR(INDEX(D34:G34,COUNT(D34:G34)),"")</f>
        <v>32.58</v>
      </c>
      <c r="I34" s="3">
        <f t="shared" ref="I34:Z34" si="26">IFERROR(INDEX(I51:I500,MATCH($C$34,$C$51:$C$500,0)),"")</f>
        <v>9.7899999999999991</v>
      </c>
      <c r="J34" s="3">
        <f t="shared" si="26"/>
        <v>10.32</v>
      </c>
      <c r="K34" s="3">
        <f t="shared" si="26"/>
        <v>14.44</v>
      </c>
      <c r="L34" s="3">
        <f t="shared" si="26"/>
        <v>14.63</v>
      </c>
      <c r="M34" s="3">
        <f t="shared" si="26"/>
        <v>20.05</v>
      </c>
      <c r="N34" s="3">
        <f t="shared" si="26"/>
        <v>27.57</v>
      </c>
      <c r="O34" s="3">
        <f t="shared" si="26"/>
        <v>15.79</v>
      </c>
      <c r="P34" s="3">
        <f t="shared" si="26"/>
        <v>13.95</v>
      </c>
      <c r="Q34" s="3">
        <f t="shared" si="26"/>
        <v>15.48</v>
      </c>
      <c r="R34" s="3">
        <f t="shared" si="26"/>
        <v>10.99</v>
      </c>
      <c r="S34" s="3">
        <f t="shared" si="26"/>
        <v>11.1</v>
      </c>
      <c r="T34" s="3">
        <f t="shared" si="26"/>
        <v>11.85</v>
      </c>
      <c r="U34" s="3">
        <f t="shared" si="26"/>
        <v>8.3800000000000008</v>
      </c>
      <c r="V34" s="3">
        <f t="shared" si="26"/>
        <v>9.18</v>
      </c>
      <c r="W34" s="3">
        <f t="shared" si="26"/>
        <v>11.04</v>
      </c>
      <c r="X34" s="3">
        <f t="shared" si="26"/>
        <v>11.28</v>
      </c>
      <c r="Y34" s="3">
        <f t="shared" si="26"/>
        <v>12.9</v>
      </c>
      <c r="Z34" s="3">
        <f t="shared" si="26"/>
        <v>9.48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7.51</v>
      </c>
      <c r="E35" s="3">
        <f>IFERROR(INDEX(E51:E500,MATCH($A$35,$C$51:$C$500,0)),"")</f>
        <v>9.5500000000000007</v>
      </c>
      <c r="H35" s="3">
        <f>IFERROR(INDEX(D35:G35,COUNT(D35:G35)),"")</f>
        <v>9.5500000000000007</v>
      </c>
      <c r="I35" s="3">
        <f t="shared" ref="I35:Z35" si="27">IFERROR(INDEX(I51:I500,MATCH($C$35,$C$51:$C$500,0)),"")</f>
        <v>2.67</v>
      </c>
      <c r="J35" s="3">
        <f t="shared" si="27"/>
        <v>3.1</v>
      </c>
      <c r="K35" s="3">
        <f t="shared" si="27"/>
        <v>4.6100000000000003</v>
      </c>
      <c r="L35" s="3">
        <f t="shared" si="27"/>
        <v>4.66</v>
      </c>
      <c r="M35" s="3">
        <f t="shared" si="27"/>
        <v>4.1399999999999997</v>
      </c>
      <c r="N35" s="3">
        <f t="shared" si="27"/>
        <v>3.62</v>
      </c>
      <c r="O35" s="3">
        <f t="shared" si="27"/>
        <v>4.2699999999999996</v>
      </c>
      <c r="P35" s="3">
        <f t="shared" si="27"/>
        <v>3.9</v>
      </c>
      <c r="Q35" s="3">
        <f t="shared" si="27"/>
        <v>4.21</v>
      </c>
      <c r="R35" s="3">
        <f t="shared" si="27"/>
        <v>2.96</v>
      </c>
      <c r="S35" s="3">
        <f t="shared" si="27"/>
        <v>3.3</v>
      </c>
      <c r="T35" s="3">
        <f t="shared" si="27"/>
        <v>3.83</v>
      </c>
      <c r="U35" s="3">
        <f t="shared" si="27"/>
        <v>3.01</v>
      </c>
      <c r="V35" s="3">
        <f t="shared" si="27"/>
        <v>3.46</v>
      </c>
      <c r="W35" s="3">
        <f t="shared" si="27"/>
        <v>3.46</v>
      </c>
      <c r="X35" s="3">
        <f t="shared" si="27"/>
        <v>2.9</v>
      </c>
      <c r="Y35" s="3">
        <f t="shared" si="27"/>
        <v>2.67</v>
      </c>
      <c r="Z35" s="3">
        <f t="shared" si="27"/>
        <v>2.0099999999999998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55085430000000</v>
      </c>
      <c r="E51" s="5">
        <v>52838024000000</v>
      </c>
      <c r="F51" s="5">
        <v>52588881000000</v>
      </c>
      <c r="G51" s="5">
        <v>52795965000000</v>
      </c>
      <c r="I51" s="5">
        <v>207783368000000</v>
      </c>
      <c r="J51" s="5">
        <v>199266252000000</v>
      </c>
      <c r="K51" s="5">
        <v>188074847000000</v>
      </c>
      <c r="L51" s="5">
        <v>160811811000000</v>
      </c>
      <c r="M51" s="5">
        <v>150513112000000</v>
      </c>
      <c r="N51" s="5">
        <v>141970336000000</v>
      </c>
      <c r="O51" s="5">
        <v>127130033000000</v>
      </c>
      <c r="P51" s="5">
        <v>115761017000000</v>
      </c>
      <c r="Q51" s="5">
        <v>106688257000000</v>
      </c>
      <c r="R51" s="5">
        <v>97262568000000</v>
      </c>
      <c r="S51" s="5">
        <v>85434037000000</v>
      </c>
      <c r="T51" s="5">
        <v>75122213000000</v>
      </c>
      <c r="U51" s="5">
        <v>59461084000000</v>
      </c>
      <c r="V51" s="5">
        <v>49610421000000</v>
      </c>
      <c r="W51" s="5">
        <v>48164348000000</v>
      </c>
      <c r="X51" s="5">
        <v>44615162000000</v>
      </c>
      <c r="Y51" s="5">
        <v>35334131000000</v>
      </c>
      <c r="Z51" s="5">
        <v>28096633000000</v>
      </c>
    </row>
    <row r="52" spans="2:26" ht="15.5" x14ac:dyDescent="0.35">
      <c r="C52" t="s">
        <v>519</v>
      </c>
      <c r="D52" s="5">
        <v>51119781000000</v>
      </c>
      <c r="E52" s="5">
        <v>49133641000000</v>
      </c>
      <c r="F52" s="5">
        <v>48581688000000</v>
      </c>
      <c r="G52" s="5">
        <v>48830043000000</v>
      </c>
      <c r="I52" s="5">
        <v>192859238000000</v>
      </c>
      <c r="J52" s="5">
        <v>185272091000000</v>
      </c>
      <c r="K52" s="5">
        <v>166052387000000</v>
      </c>
      <c r="L52" s="5">
        <v>141756773000000</v>
      </c>
      <c r="M52" s="5">
        <v>137265402000000</v>
      </c>
      <c r="N52" s="5">
        <v>128910617000000</v>
      </c>
      <c r="O52" s="5">
        <v>118379729000000</v>
      </c>
      <c r="P52" s="5">
        <v>108458358000000</v>
      </c>
      <c r="Q52" s="5">
        <v>100080250000000</v>
      </c>
      <c r="R52" s="5">
        <v>92151312000000</v>
      </c>
      <c r="S52" s="5">
        <v>83007745000000</v>
      </c>
      <c r="T52" s="5">
        <v>73065777000000</v>
      </c>
      <c r="U52" s="5">
        <v>57720831000000</v>
      </c>
      <c r="V52" s="5">
        <v>48272021000000</v>
      </c>
      <c r="W52" s="5">
        <v>47296178000000</v>
      </c>
      <c r="X52" s="5">
        <v>43971493000000</v>
      </c>
      <c r="Y52" s="5">
        <v>33946341000000</v>
      </c>
      <c r="Z52" s="5">
        <v>27009627000000</v>
      </c>
    </row>
    <row r="53" spans="2:26" ht="15.5" x14ac:dyDescent="0.35">
      <c r="C53" t="s">
        <v>614</v>
      </c>
      <c r="X53" s="5">
        <v>643669000000</v>
      </c>
      <c r="Y53" s="5">
        <v>1126315000000</v>
      </c>
      <c r="Z53" s="5">
        <v>898025000000</v>
      </c>
    </row>
    <row r="54" spans="2:26" ht="15.5" x14ac:dyDescent="0.35">
      <c r="C54" t="s">
        <v>1011</v>
      </c>
      <c r="F54" s="5">
        <v>-34081000000</v>
      </c>
      <c r="G54" s="5">
        <v>11837000000</v>
      </c>
      <c r="K54" s="5">
        <v>9078853000000</v>
      </c>
      <c r="L54" s="5">
        <v>8936995000000</v>
      </c>
      <c r="M54" s="5">
        <v>6989783000000</v>
      </c>
      <c r="N54" s="5">
        <v>6205775000000</v>
      </c>
      <c r="O54" s="5">
        <v>5373757000000</v>
      </c>
      <c r="P54" s="5">
        <v>4178213000000</v>
      </c>
      <c r="Q54" s="5">
        <v>3788965000000</v>
      </c>
      <c r="R54" s="5">
        <v>2474579000000</v>
      </c>
    </row>
    <row r="55" spans="2:26" ht="15.5" x14ac:dyDescent="0.35">
      <c r="C55" t="s">
        <v>920</v>
      </c>
      <c r="D55" s="5">
        <v>3965649000000</v>
      </c>
      <c r="E55" s="5">
        <v>3704383000000</v>
      </c>
      <c r="F55" s="5">
        <v>4041274000000</v>
      </c>
      <c r="G55" s="5">
        <v>3954085000000</v>
      </c>
      <c r="I55" s="5">
        <v>14924130000000</v>
      </c>
      <c r="J55" s="5">
        <v>13994161000000</v>
      </c>
      <c r="K55" s="5">
        <v>12943607000000</v>
      </c>
      <c r="L55" s="5">
        <v>10118043000000</v>
      </c>
      <c r="M55" s="5">
        <v>6257927000000</v>
      </c>
      <c r="N55" s="5">
        <v>6853944000000</v>
      </c>
      <c r="O55" s="5">
        <v>3376547000000</v>
      </c>
      <c r="P55" s="5">
        <v>3124446000000</v>
      </c>
      <c r="Q55" s="5">
        <v>2819042000000</v>
      </c>
      <c r="R55" s="5">
        <v>2636677000000</v>
      </c>
      <c r="S55" s="5">
        <v>2426292000000</v>
      </c>
      <c r="T55" s="5">
        <v>2056436000000</v>
      </c>
      <c r="U55" s="5">
        <v>1740253000000</v>
      </c>
      <c r="V55" s="5">
        <v>1338400000000</v>
      </c>
      <c r="W55" s="5">
        <v>868170000000</v>
      </c>
      <c r="Y55" s="5">
        <v>261475000000</v>
      </c>
      <c r="Z55" s="5">
        <v>188981000000</v>
      </c>
    </row>
    <row r="56" spans="2:26" ht="15.5" x14ac:dyDescent="0.35">
      <c r="C56" t="s">
        <v>85</v>
      </c>
      <c r="D56" s="5">
        <v>-14710020000000</v>
      </c>
      <c r="E56" s="5">
        <v>-12682992000000</v>
      </c>
      <c r="F56" s="5">
        <v>-13115570000000</v>
      </c>
      <c r="G56" s="5">
        <v>-15067636000000</v>
      </c>
      <c r="I56" s="5">
        <v>-57284939000000</v>
      </c>
      <c r="J56" s="5">
        <v>-56607595000000</v>
      </c>
      <c r="K56" s="5">
        <v>-50729968000000</v>
      </c>
      <c r="L56" s="5">
        <v>-34637415000000</v>
      </c>
      <c r="M56" s="5">
        <v>-35375608000000</v>
      </c>
      <c r="N56" s="5">
        <v>-47507513000000</v>
      </c>
      <c r="O56" s="5">
        <v>-44412000000000</v>
      </c>
      <c r="P56" s="5">
        <v>-37149523000000</v>
      </c>
      <c r="Q56" s="5">
        <v>-33297356000000</v>
      </c>
      <c r="R56" s="5">
        <v>-29622167000000</v>
      </c>
      <c r="S56" s="5">
        <v>-27154270000000</v>
      </c>
      <c r="T56" s="5">
        <v>-23679803000000</v>
      </c>
      <c r="U56" s="5">
        <v>-15354813000000</v>
      </c>
      <c r="V56" s="5">
        <v>-13126655000000</v>
      </c>
      <c r="W56" s="5">
        <v>-13737272000000</v>
      </c>
      <c r="X56" s="5">
        <v>-11726559000000</v>
      </c>
      <c r="Y56" s="5">
        <v>-12284636000000</v>
      </c>
      <c r="Z56" s="5">
        <v>-8445579000000</v>
      </c>
    </row>
    <row r="57" spans="2:26" ht="15.5" x14ac:dyDescent="0.35">
      <c r="C57" t="s">
        <v>520</v>
      </c>
      <c r="D57" s="5">
        <v>-14212830000000</v>
      </c>
      <c r="E57" s="5">
        <v>-12265296000000</v>
      </c>
      <c r="F57" s="5">
        <v>-12844719000000</v>
      </c>
      <c r="G57" s="5">
        <v>-14700960000000</v>
      </c>
      <c r="I57" s="5">
        <v>-56012924000000</v>
      </c>
      <c r="J57" s="5">
        <v>-55601330000000</v>
      </c>
      <c r="K57" s="5">
        <v>-42658864000000</v>
      </c>
      <c r="L57" s="5">
        <v>-26269701000000</v>
      </c>
      <c r="M57" s="5">
        <v>-28135797000000</v>
      </c>
      <c r="N57" s="5">
        <v>-39883405000000</v>
      </c>
      <c r="O57" s="5">
        <v>-38671838000000</v>
      </c>
      <c r="P57" s="5">
        <v>-32541395000000</v>
      </c>
      <c r="Q57" s="5">
        <v>-28652214000000</v>
      </c>
      <c r="R57" s="5">
        <v>-26176473000000</v>
      </c>
      <c r="S57" s="5">
        <v>-26141100000000</v>
      </c>
      <c r="T57" s="5">
        <v>-22684979000000</v>
      </c>
      <c r="U57" s="5">
        <v>-14590223000000</v>
      </c>
      <c r="V57" s="5">
        <v>-12599060000000</v>
      </c>
      <c r="W57" s="5">
        <v>-13275304000000</v>
      </c>
      <c r="X57" s="5">
        <v>-11448953000000</v>
      </c>
      <c r="Y57" s="5">
        <v>-12179932000000</v>
      </c>
      <c r="Z57" s="5">
        <v>-8407912000000</v>
      </c>
    </row>
    <row r="58" spans="2:26" ht="15.5" x14ac:dyDescent="0.35">
      <c r="C58" t="s">
        <v>1013</v>
      </c>
      <c r="F58" s="5">
        <v>44000000</v>
      </c>
      <c r="G58" s="5">
        <v>-17000000</v>
      </c>
      <c r="K58" s="5">
        <v>-6917461000000</v>
      </c>
      <c r="L58" s="5">
        <v>-7359672000000</v>
      </c>
      <c r="M58" s="5">
        <v>-5946708000000</v>
      </c>
      <c r="N58" s="5">
        <v>-5327065000000</v>
      </c>
      <c r="O58" s="5">
        <v>-4363029000000</v>
      </c>
      <c r="P58" s="5">
        <v>-3232491000000</v>
      </c>
      <c r="Q58" s="5">
        <v>-3403551000000</v>
      </c>
      <c r="R58" s="5">
        <v>-2410192000000</v>
      </c>
    </row>
    <row r="59" spans="2:26" ht="15.5" x14ac:dyDescent="0.35">
      <c r="C59" t="s">
        <v>921</v>
      </c>
      <c r="D59" s="5">
        <v>-497190000000</v>
      </c>
      <c r="E59" s="5">
        <v>-417696000000</v>
      </c>
      <c r="F59" s="5">
        <v>-270895000000</v>
      </c>
      <c r="G59" s="5">
        <v>-366659000000</v>
      </c>
      <c r="I59" s="5">
        <v>-1272015000000</v>
      </c>
      <c r="J59" s="5">
        <v>-1006265000000</v>
      </c>
      <c r="K59" s="5">
        <v>-1153643000000</v>
      </c>
      <c r="L59" s="5">
        <v>-1008042000000</v>
      </c>
      <c r="M59" s="5">
        <v>-1293103000000</v>
      </c>
      <c r="N59" s="5">
        <v>-2297043000000</v>
      </c>
      <c r="O59" s="5">
        <v>-1377133000000</v>
      </c>
      <c r="P59" s="5">
        <v>-1375637000000</v>
      </c>
      <c r="Q59" s="5">
        <v>-1241591000000</v>
      </c>
      <c r="R59" s="5">
        <v>-1035502000000</v>
      </c>
      <c r="S59" s="5">
        <v>-1013170000000</v>
      </c>
      <c r="T59" s="5">
        <v>-994824000000</v>
      </c>
      <c r="U59" s="5">
        <v>-764590000000</v>
      </c>
      <c r="V59" s="5">
        <v>-527595000000</v>
      </c>
      <c r="W59" s="5">
        <v>-461968000000</v>
      </c>
      <c r="X59" s="5">
        <v>-277606000000</v>
      </c>
      <c r="Y59" s="5">
        <v>-104704000000</v>
      </c>
      <c r="Z59" s="5">
        <v>-37667000000</v>
      </c>
    </row>
    <row r="60" spans="2:26" ht="15.5" x14ac:dyDescent="0.35">
      <c r="C60" t="s">
        <v>616</v>
      </c>
      <c r="D60" s="5">
        <v>-14710020000000</v>
      </c>
      <c r="E60" s="5">
        <v>-12682992000000</v>
      </c>
      <c r="F60" s="5">
        <v>-13115570000000</v>
      </c>
      <c r="G60" s="5">
        <v>-15067636000000</v>
      </c>
      <c r="I60" s="5">
        <v>-57284939000000</v>
      </c>
      <c r="J60" s="5">
        <v>-56607595000000</v>
      </c>
      <c r="K60" s="5">
        <v>-50729968000000</v>
      </c>
      <c r="L60" s="5">
        <v>-34637415000000</v>
      </c>
      <c r="M60" s="5">
        <v>-35375608000000</v>
      </c>
      <c r="N60" s="5">
        <v>-47507513000000</v>
      </c>
      <c r="O60" s="5">
        <v>-44412000000000</v>
      </c>
      <c r="P60" s="5">
        <v>-37149523000000</v>
      </c>
      <c r="Q60" s="5">
        <v>-33297356000000</v>
      </c>
      <c r="R60" s="5">
        <v>-29622167000000</v>
      </c>
      <c r="S60" s="5">
        <v>-27154270000000</v>
      </c>
      <c r="T60" s="5">
        <v>-23679803000000</v>
      </c>
      <c r="U60" s="5">
        <v>-15354813000000</v>
      </c>
      <c r="V60" s="5">
        <v>-13126655000000</v>
      </c>
      <c r="W60" s="5">
        <v>-13737272000000</v>
      </c>
      <c r="X60" s="5">
        <v>-11726559000000</v>
      </c>
      <c r="Y60" s="5">
        <v>-12284636000000</v>
      </c>
      <c r="Z60" s="5">
        <v>-8445579000000</v>
      </c>
    </row>
    <row r="61" spans="2:26" ht="15.5" x14ac:dyDescent="0.35">
      <c r="C61" t="s">
        <v>86</v>
      </c>
      <c r="D61" s="5">
        <v>40375410000000</v>
      </c>
      <c r="E61" s="5">
        <v>40155032000000</v>
      </c>
      <c r="F61" s="5">
        <v>39473311000000</v>
      </c>
      <c r="G61" s="5">
        <v>37728329000000</v>
      </c>
      <c r="I61" s="5">
        <v>150498429000000</v>
      </c>
      <c r="J61" s="5">
        <v>142658657000000</v>
      </c>
      <c r="K61" s="5">
        <v>137344879000000</v>
      </c>
      <c r="L61" s="5">
        <v>126174396000000</v>
      </c>
      <c r="M61" s="5">
        <v>115137504000000</v>
      </c>
      <c r="N61" s="5">
        <v>94462823000000</v>
      </c>
      <c r="O61" s="5">
        <v>82718033000000</v>
      </c>
      <c r="P61" s="5">
        <v>78611494000000</v>
      </c>
      <c r="Q61" s="5">
        <v>73390901000000</v>
      </c>
      <c r="R61" s="5">
        <v>67640401000000</v>
      </c>
      <c r="S61" s="5">
        <v>58279767000000</v>
      </c>
      <c r="T61" s="5">
        <v>51442410000000</v>
      </c>
      <c r="U61" s="5">
        <v>44106271000000</v>
      </c>
      <c r="V61" s="5">
        <v>36483766000000</v>
      </c>
      <c r="W61" s="5">
        <v>34427076000000</v>
      </c>
      <c r="X61" s="5">
        <v>32888603000000</v>
      </c>
      <c r="Y61" s="5">
        <v>23049495000000</v>
      </c>
      <c r="Z61" s="5">
        <v>19651054000000</v>
      </c>
    </row>
    <row r="62" spans="2:26" ht="15.5" x14ac:dyDescent="0.35">
      <c r="C62" t="s">
        <v>87</v>
      </c>
      <c r="D62" s="5">
        <v>-20255565000000</v>
      </c>
      <c r="E62" s="5">
        <v>-20095161000000</v>
      </c>
      <c r="F62" s="5">
        <v>-19296005000000</v>
      </c>
      <c r="G62" s="5">
        <v>-19662722000000</v>
      </c>
      <c r="I62" s="5">
        <v>-77250548000000</v>
      </c>
      <c r="J62" s="5">
        <v>-64442810000000</v>
      </c>
      <c r="K62" s="5">
        <v>-60516142000000</v>
      </c>
      <c r="L62" s="5">
        <v>-61868359000000</v>
      </c>
      <c r="M62" s="5">
        <v>-73993122000000</v>
      </c>
      <c r="N62" s="5">
        <v>-64684122000000</v>
      </c>
      <c r="O62" s="5">
        <v>-39286100000000</v>
      </c>
      <c r="P62" s="5">
        <v>-36885617000000</v>
      </c>
      <c r="Q62" s="5">
        <v>-36585067000000</v>
      </c>
      <c r="R62" s="5">
        <v>-33675859000000</v>
      </c>
      <c r="S62" s="5">
        <v>-27766860000000</v>
      </c>
      <c r="T62" s="5">
        <v>-23080533000000</v>
      </c>
      <c r="U62" s="5">
        <v>-17978694000000</v>
      </c>
      <c r="V62" s="5">
        <v>-13801228000000</v>
      </c>
      <c r="W62" s="5">
        <v>-16842846000000</v>
      </c>
      <c r="X62" s="5">
        <v>-18486602000000</v>
      </c>
      <c r="Y62" s="5">
        <v>-14488836000000</v>
      </c>
      <c r="Z62" s="5">
        <v>-11304941000000</v>
      </c>
    </row>
    <row r="63" spans="2:26" ht="15.5" x14ac:dyDescent="0.35">
      <c r="C63" t="s">
        <v>617</v>
      </c>
    </row>
    <row r="64" spans="2:26" ht="15.5" x14ac:dyDescent="0.35">
      <c r="C64" t="s">
        <v>991</v>
      </c>
      <c r="D64" s="5">
        <v>5109586000000</v>
      </c>
      <c r="E64" s="5">
        <v>4326915000000</v>
      </c>
      <c r="F64" s="5">
        <v>5695791000000</v>
      </c>
      <c r="G64" s="5">
        <v>5072764000000</v>
      </c>
      <c r="I64" s="5">
        <v>20952308000000</v>
      </c>
      <c r="J64" s="5">
        <v>25363951000000</v>
      </c>
      <c r="K64" s="5">
        <v>16833578000000</v>
      </c>
      <c r="L64" s="5">
        <v>12468321000000</v>
      </c>
      <c r="M64" s="5">
        <v>9005760000000</v>
      </c>
      <c r="N64" s="5">
        <v>7252171000000</v>
      </c>
      <c r="O64" s="5">
        <v>7065981000000</v>
      </c>
      <c r="P64" s="5">
        <v>6209435000000</v>
      </c>
      <c r="Q64" s="5">
        <v>5050713000000</v>
      </c>
      <c r="R64" s="5">
        <v>4496825000000</v>
      </c>
      <c r="S64" s="5">
        <v>2341945000000</v>
      </c>
      <c r="T64" s="5">
        <v>2100676000000</v>
      </c>
      <c r="U64" s="5">
        <v>1948158000000</v>
      </c>
      <c r="V64" s="5">
        <v>2258387000000</v>
      </c>
      <c r="W64" s="5">
        <v>1797048000000</v>
      </c>
      <c r="X64" s="5">
        <v>1525143000000</v>
      </c>
    </row>
    <row r="65" spans="3:26" ht="15.5" x14ac:dyDescent="0.35">
      <c r="C65" t="s">
        <v>620</v>
      </c>
      <c r="D65" s="5">
        <v>-183233000000</v>
      </c>
      <c r="E65" s="5">
        <v>580513000000</v>
      </c>
      <c r="F65" s="5">
        <v>530733000000</v>
      </c>
      <c r="G65" s="5">
        <v>238359000000</v>
      </c>
      <c r="I65" s="5">
        <v>2087065000000</v>
      </c>
      <c r="J65" s="5">
        <v>1187802000000</v>
      </c>
      <c r="K65" s="5">
        <v>402526000000</v>
      </c>
      <c r="L65" s="5">
        <v>1132079000000</v>
      </c>
      <c r="M65" s="5">
        <v>1713531000000</v>
      </c>
      <c r="N65" s="5">
        <v>1257838000000</v>
      </c>
      <c r="O65" s="5">
        <v>154157000000</v>
      </c>
      <c r="P65" s="5">
        <v>951009000000</v>
      </c>
      <c r="Q65" s="5">
        <v>183974000000</v>
      </c>
      <c r="S65" s="5">
        <v>467167000000</v>
      </c>
      <c r="T65" s="5">
        <v>237304000000</v>
      </c>
      <c r="U65" s="5">
        <v>477524000000</v>
      </c>
      <c r="V65" s="5">
        <v>428800000000</v>
      </c>
      <c r="W65" s="5">
        <v>35521000000</v>
      </c>
      <c r="X65" s="5">
        <v>773019000000</v>
      </c>
      <c r="Y65" s="5">
        <v>713431000000</v>
      </c>
      <c r="Z65" s="5">
        <v>613641000000</v>
      </c>
    </row>
    <row r="66" spans="3:26" ht="15.5" x14ac:dyDescent="0.35">
      <c r="C66" t="s">
        <v>837</v>
      </c>
    </row>
    <row r="67" spans="3:26" ht="15.5" x14ac:dyDescent="0.35">
      <c r="C67" t="s">
        <v>619</v>
      </c>
      <c r="D67" s="5">
        <v>5509941000000</v>
      </c>
      <c r="E67" s="5">
        <v>5507050000000</v>
      </c>
      <c r="F67" s="5">
        <v>5743354000000</v>
      </c>
      <c r="G67" s="5">
        <v>5310800000000</v>
      </c>
      <c r="I67" s="5">
        <v>21447045000000</v>
      </c>
      <c r="J67" s="5">
        <v>20390833000000</v>
      </c>
      <c r="K67" s="5">
        <v>20737913000000</v>
      </c>
      <c r="L67" s="5">
        <v>18794964000000</v>
      </c>
      <c r="M67" s="5">
        <v>17062124000000</v>
      </c>
      <c r="N67" s="5">
        <v>16180935000000</v>
      </c>
      <c r="O67" s="5">
        <v>14505762000000</v>
      </c>
      <c r="P67" s="5">
        <v>12018941000000</v>
      </c>
      <c r="Q67" s="5">
        <v>10442240000000</v>
      </c>
      <c r="R67" s="5">
        <v>9222558000000</v>
      </c>
      <c r="S67" s="5">
        <v>7355973000000</v>
      </c>
      <c r="T67" s="5">
        <v>6072460000000</v>
      </c>
      <c r="U67" s="5">
        <v>4862438000000</v>
      </c>
      <c r="V67" s="5">
        <v>230961000000</v>
      </c>
      <c r="W67" s="5">
        <v>151155000000</v>
      </c>
      <c r="X67" s="5">
        <v>80253000000</v>
      </c>
      <c r="Y67" s="5">
        <v>75203000000</v>
      </c>
      <c r="Z67" s="5">
        <v>57829000000</v>
      </c>
    </row>
    <row r="68" spans="3:26" ht="15.5" x14ac:dyDescent="0.35">
      <c r="C68" t="s">
        <v>621</v>
      </c>
      <c r="F68" s="5">
        <v>80441000000</v>
      </c>
      <c r="G68" s="5">
        <v>80218000000</v>
      </c>
      <c r="I68" s="5">
        <v>160659000000</v>
      </c>
      <c r="U68" s="5">
        <v>-13208000000</v>
      </c>
      <c r="V68" s="5">
        <v>13371000000</v>
      </c>
      <c r="W68" s="5">
        <v>13651000000</v>
      </c>
      <c r="X68" s="5">
        <v>3321000000</v>
      </c>
      <c r="Y68" s="5">
        <v>127305000000</v>
      </c>
      <c r="Z68" s="5">
        <v>-150277000000</v>
      </c>
    </row>
    <row r="69" spans="3:26" ht="15.5" x14ac:dyDescent="0.35">
      <c r="C69" t="s">
        <v>97</v>
      </c>
      <c r="D69" s="5">
        <v>240839000000</v>
      </c>
      <c r="E69" s="5">
        <v>-1892484000000</v>
      </c>
      <c r="F69" s="5">
        <v>-1755980000000</v>
      </c>
      <c r="G69" s="5">
        <v>1088260000000</v>
      </c>
      <c r="I69" s="5">
        <v>2909006000000</v>
      </c>
      <c r="J69" s="5">
        <v>1564472000000</v>
      </c>
      <c r="K69" s="5">
        <v>628611000000</v>
      </c>
      <c r="L69" s="5">
        <v>-2839024000000</v>
      </c>
      <c r="M69" s="5">
        <v>-5599323000000</v>
      </c>
      <c r="N69" s="5">
        <v>716344000000</v>
      </c>
      <c r="O69" s="5">
        <v>5084772000000</v>
      </c>
      <c r="P69" s="5">
        <v>-3477661000000</v>
      </c>
      <c r="Q69" s="5">
        <v>1832681000000</v>
      </c>
      <c r="R69" s="5">
        <v>15152016000000</v>
      </c>
      <c r="S69" s="5">
        <v>-538658000000</v>
      </c>
      <c r="T69" s="5">
        <v>506154000000</v>
      </c>
      <c r="U69" s="5">
        <v>-1437676000000</v>
      </c>
      <c r="V69" s="5">
        <v>-6030000000</v>
      </c>
      <c r="W69" s="5">
        <v>208505000000</v>
      </c>
    </row>
    <row r="70" spans="3:26" ht="15.5" x14ac:dyDescent="0.35">
      <c r="C70" t="s">
        <v>622</v>
      </c>
      <c r="D70" s="5">
        <v>29031268000000</v>
      </c>
      <c r="E70" s="5">
        <v>47531056000000</v>
      </c>
      <c r="F70" s="5">
        <v>36386099000000</v>
      </c>
      <c r="G70" s="5">
        <v>29005619000000</v>
      </c>
      <c r="I70" s="5">
        <v>122910518000000</v>
      </c>
      <c r="J70" s="5">
        <v>79487022000000</v>
      </c>
      <c r="K70" s="5">
        <v>45945429000000</v>
      </c>
      <c r="L70" s="5">
        <v>47302800000000</v>
      </c>
      <c r="M70" s="5">
        <v>41215807000000</v>
      </c>
      <c r="N70" s="5">
        <v>38099755000000</v>
      </c>
      <c r="O70" s="5">
        <v>28439130000000</v>
      </c>
      <c r="P70" s="5">
        <v>23425430000000</v>
      </c>
      <c r="Q70" s="5">
        <v>19091067000000</v>
      </c>
      <c r="R70" s="5">
        <v>17213112000000</v>
      </c>
      <c r="S70" s="5">
        <v>12409041000000</v>
      </c>
      <c r="T70" s="5">
        <v>9292740000000</v>
      </c>
      <c r="U70" s="5">
        <v>8335251000000</v>
      </c>
      <c r="V70" s="5">
        <v>8389732000000</v>
      </c>
      <c r="W70" s="5">
        <v>5775975000000</v>
      </c>
      <c r="X70" s="5">
        <v>5544533000000</v>
      </c>
      <c r="Y70" s="5">
        <v>3269594000000</v>
      </c>
      <c r="Z70" s="5">
        <v>2384959000000</v>
      </c>
    </row>
    <row r="71" spans="3:26" ht="15.5" x14ac:dyDescent="0.35">
      <c r="C71" t="s">
        <v>508</v>
      </c>
    </row>
    <row r="72" spans="3:26" ht="15.5" x14ac:dyDescent="0.35">
      <c r="C72" t="s">
        <v>623</v>
      </c>
      <c r="D72" s="5">
        <v>-920000000</v>
      </c>
      <c r="E72" s="5">
        <v>-15734000000</v>
      </c>
      <c r="F72" s="5">
        <v>-73821000000</v>
      </c>
      <c r="G72" s="5">
        <v>-7151000000</v>
      </c>
      <c r="I72" s="5">
        <v>-82414000000</v>
      </c>
      <c r="J72" s="5">
        <v>-13008000000</v>
      </c>
      <c r="K72" s="5">
        <v>-497848000000</v>
      </c>
      <c r="L72" s="5">
        <v>-137431000000</v>
      </c>
      <c r="M72" s="5">
        <v>-163243000000</v>
      </c>
      <c r="N72" s="5">
        <v>-98374000000</v>
      </c>
      <c r="O72" s="5">
        <v>-595015000000</v>
      </c>
      <c r="P72" s="5">
        <v>-528982000000</v>
      </c>
      <c r="Q72" s="5">
        <v>-239132000000</v>
      </c>
      <c r="R72" s="5">
        <v>-90757000000</v>
      </c>
      <c r="S72" s="5">
        <v>-8056000000</v>
      </c>
      <c r="T72" s="5">
        <v>2721000000</v>
      </c>
      <c r="U72" s="5">
        <v>1309000000</v>
      </c>
      <c r="V72" s="5">
        <v>-31489000000</v>
      </c>
      <c r="W72" s="5">
        <v>164841000000</v>
      </c>
      <c r="X72" s="5">
        <v>-45222000000</v>
      </c>
      <c r="Y72" s="5">
        <v>-362649000000</v>
      </c>
      <c r="Z72" s="5">
        <v>59140000000</v>
      </c>
    </row>
    <row r="73" spans="3:26" ht="15.5" x14ac:dyDescent="0.35">
      <c r="C73" t="s">
        <v>682</v>
      </c>
      <c r="D73" s="5">
        <v>-656687000000</v>
      </c>
      <c r="E73" s="5">
        <v>214741000000</v>
      </c>
      <c r="F73" s="5">
        <v>402406000000</v>
      </c>
      <c r="G73" s="5">
        <v>-5705000000</v>
      </c>
      <c r="I73" s="5">
        <v>624058000000</v>
      </c>
      <c r="J73" s="5">
        <v>3596482000000</v>
      </c>
      <c r="K73" s="5">
        <v>341994000000</v>
      </c>
      <c r="L73" s="5">
        <v>543145000000</v>
      </c>
      <c r="M73" s="5">
        <v>-3321266000000</v>
      </c>
      <c r="N73" s="5">
        <v>-2157162000000</v>
      </c>
      <c r="O73" s="5">
        <v>-608271000000</v>
      </c>
      <c r="P73" s="5">
        <v>912000000</v>
      </c>
      <c r="Q73" s="5">
        <v>-1239000000</v>
      </c>
      <c r="R73" s="5">
        <v>347000000</v>
      </c>
      <c r="S73" s="5">
        <v>-844000000</v>
      </c>
      <c r="T73" s="5">
        <v>-175000000</v>
      </c>
      <c r="U73" s="5">
        <v>191000000</v>
      </c>
      <c r="V73" s="5">
        <v>-262000000</v>
      </c>
      <c r="W73" s="5">
        <v>93623000000</v>
      </c>
      <c r="X73" s="5">
        <v>8315000000</v>
      </c>
      <c r="Y73" s="5">
        <v>-14767000000</v>
      </c>
      <c r="Z73" s="5">
        <v>-13141000000</v>
      </c>
    </row>
    <row r="74" spans="3:26" ht="15.5" x14ac:dyDescent="0.35">
      <c r="C74" t="s">
        <v>629</v>
      </c>
      <c r="D74" s="5">
        <v>-9897709000000</v>
      </c>
      <c r="E74" s="5">
        <v>-11692590000000</v>
      </c>
      <c r="F74" s="5">
        <v>-9450135000000</v>
      </c>
      <c r="G74" s="5">
        <v>-10928379000000</v>
      </c>
      <c r="I74" s="5">
        <v>-42113566000000</v>
      </c>
      <c r="J74" s="5">
        <v>-38616534000000</v>
      </c>
      <c r="K74" s="5">
        <v>-37850275000000</v>
      </c>
      <c r="L74" s="5">
        <v>-39390133000000</v>
      </c>
      <c r="M74" s="5">
        <v>-38047126000000</v>
      </c>
      <c r="N74" s="5">
        <v>-33105269000000</v>
      </c>
      <c r="O74" s="5">
        <v>-24243276000000</v>
      </c>
      <c r="P74" s="5">
        <v>-22423271000000</v>
      </c>
      <c r="Q74" s="5">
        <v>-20352004000000</v>
      </c>
      <c r="R74" s="5">
        <v>-18485014000000</v>
      </c>
      <c r="S74" s="5">
        <v>-16599158000000</v>
      </c>
      <c r="T74" s="5">
        <v>-14111461000000</v>
      </c>
      <c r="U74" s="5">
        <v>-12231994000000</v>
      </c>
      <c r="V74" s="5">
        <v>-9605547000000</v>
      </c>
      <c r="W74" s="5">
        <v>-8700847000000</v>
      </c>
      <c r="X74" s="5">
        <v>-8675721000000</v>
      </c>
      <c r="Y74" s="5">
        <v>-6675793000000</v>
      </c>
      <c r="Z74" s="5">
        <v>-6329075000000</v>
      </c>
    </row>
    <row r="75" spans="3:26" ht="15.5" x14ac:dyDescent="0.35">
      <c r="C75" t="s">
        <v>628</v>
      </c>
      <c r="D75" s="5">
        <v>-8039341000000</v>
      </c>
      <c r="E75" s="5">
        <v>-7911245000000</v>
      </c>
      <c r="F75" s="5">
        <v>-11490439000000</v>
      </c>
      <c r="G75" s="5">
        <v>-7546602000000</v>
      </c>
      <c r="I75" s="5">
        <v>-33776049000000</v>
      </c>
      <c r="J75" s="5">
        <v>-29288456000000</v>
      </c>
      <c r="K75" s="5">
        <v>-28484209000000</v>
      </c>
      <c r="L75" s="5">
        <v>-25958686000000</v>
      </c>
      <c r="M75" s="5">
        <v>-23269044000000</v>
      </c>
      <c r="N75" s="5">
        <v>-21004682000000</v>
      </c>
      <c r="O75" s="5">
        <v>-15366752000000</v>
      </c>
      <c r="P75" s="5">
        <v>-14364278000000</v>
      </c>
      <c r="Q75" s="5">
        <v>-13146944000000</v>
      </c>
      <c r="R75" s="5">
        <v>-11975745000000</v>
      </c>
      <c r="S75" s="5">
        <v>-10380547000000</v>
      </c>
      <c r="T75" s="5">
        <v>-9184155000000</v>
      </c>
      <c r="U75" s="5">
        <v>-7518886000000</v>
      </c>
      <c r="V75" s="5">
        <v>-6343661000000</v>
      </c>
      <c r="W75" s="5">
        <v>-5678786000000</v>
      </c>
      <c r="X75" s="5">
        <v>-4711444000000</v>
      </c>
      <c r="Y75" s="5">
        <v>-3717931000000</v>
      </c>
      <c r="Z75" s="5">
        <v>-3087606000000</v>
      </c>
    </row>
    <row r="76" spans="3:26" ht="15.5" x14ac:dyDescent="0.35">
      <c r="C76" t="s">
        <v>627</v>
      </c>
      <c r="R76" s="5">
        <v>-273832000000</v>
      </c>
    </row>
    <row r="77" spans="3:26" ht="15.5" x14ac:dyDescent="0.35">
      <c r="C77" t="s">
        <v>1073</v>
      </c>
      <c r="R77" s="5">
        <v>-1364741000000</v>
      </c>
      <c r="S77" s="5">
        <v>-1296475000000</v>
      </c>
      <c r="T77" s="5">
        <v>-1030657000000</v>
      </c>
      <c r="U77" s="5">
        <v>-911957000000</v>
      </c>
      <c r="V77" s="5">
        <v>-749297000000</v>
      </c>
      <c r="W77" s="5">
        <v>-624057000000</v>
      </c>
      <c r="X77" s="5">
        <v>-523991000000</v>
      </c>
      <c r="Y77" s="5">
        <v>-424003000000</v>
      </c>
      <c r="Z77" s="5">
        <v>-349065000000</v>
      </c>
    </row>
    <row r="78" spans="3:26" ht="15.5" x14ac:dyDescent="0.35">
      <c r="C78" t="s">
        <v>630</v>
      </c>
      <c r="D78" s="5">
        <v>-49286833000000</v>
      </c>
      <c r="E78" s="5">
        <v>-67626217000000</v>
      </c>
      <c r="F78" s="5">
        <v>-55682104000000</v>
      </c>
      <c r="G78" s="5">
        <v>-48668341000000</v>
      </c>
      <c r="I78" s="5">
        <v>-200161066000000</v>
      </c>
      <c r="J78" s="5">
        <v>-143929832000000</v>
      </c>
      <c r="K78" s="5">
        <v>-106461571000000</v>
      </c>
      <c r="L78" s="5">
        <v>-109171159000000</v>
      </c>
      <c r="M78" s="5">
        <v>-115208929000000</v>
      </c>
      <c r="N78" s="5">
        <v>-102783877000000</v>
      </c>
      <c r="O78" s="5">
        <v>-67725230000000</v>
      </c>
      <c r="P78" s="5">
        <v>-60311047000000</v>
      </c>
      <c r="Q78" s="5">
        <v>-55676134000000</v>
      </c>
      <c r="R78" s="5">
        <v>-50888971000000</v>
      </c>
      <c r="S78" s="5">
        <v>-40175901000000</v>
      </c>
      <c r="T78" s="5">
        <v>-32373273000000</v>
      </c>
      <c r="U78" s="5">
        <v>-26313945000000</v>
      </c>
      <c r="V78" s="5">
        <v>-22190960000000</v>
      </c>
      <c r="W78" s="5">
        <v>-22618821000000</v>
      </c>
      <c r="X78" s="5">
        <v>-24031135000000</v>
      </c>
      <c r="Y78" s="5">
        <v>-17758430000000</v>
      </c>
      <c r="Z78" s="5">
        <v>-13689900000000</v>
      </c>
    </row>
    <row r="79" spans="3:26" ht="15.5" x14ac:dyDescent="0.35">
      <c r="C79" t="s">
        <v>158</v>
      </c>
    </row>
    <row r="80" spans="3:26" ht="15.5" x14ac:dyDescent="0.35">
      <c r="C80" t="s">
        <v>90</v>
      </c>
      <c r="D80" s="5">
        <v>20119845000000</v>
      </c>
      <c r="E80" s="5">
        <v>20059871000000</v>
      </c>
      <c r="F80" s="5">
        <v>20177306000000</v>
      </c>
      <c r="G80" s="5">
        <v>18065607000000</v>
      </c>
      <c r="I80" s="5">
        <v>73247881000000</v>
      </c>
      <c r="J80" s="5">
        <v>78215847000000</v>
      </c>
      <c r="K80" s="5">
        <v>76828737000000</v>
      </c>
      <c r="L80" s="5">
        <v>64306037000000</v>
      </c>
      <c r="M80" s="5">
        <v>41144382000000</v>
      </c>
      <c r="N80" s="5">
        <v>29778701000000</v>
      </c>
      <c r="O80" s="5">
        <v>43431933000000</v>
      </c>
      <c r="P80" s="5">
        <v>41725877000000</v>
      </c>
      <c r="Q80" s="5">
        <v>36805834000000</v>
      </c>
      <c r="R80" s="5">
        <v>33964542000000</v>
      </c>
      <c r="S80" s="5">
        <v>30512907000000</v>
      </c>
      <c r="T80" s="5">
        <v>28361877000000</v>
      </c>
      <c r="U80" s="5">
        <v>26127577000000</v>
      </c>
      <c r="V80" s="5">
        <v>22682538000000</v>
      </c>
      <c r="W80" s="5">
        <v>17584230000000</v>
      </c>
      <c r="X80" s="5">
        <v>14402001000000</v>
      </c>
      <c r="Y80" s="5">
        <v>8560659000000</v>
      </c>
      <c r="Z80" s="5">
        <v>8346113000000</v>
      </c>
    </row>
    <row r="81" spans="3:26" ht="15.5" x14ac:dyDescent="0.35">
      <c r="C81" t="s">
        <v>91</v>
      </c>
      <c r="D81" s="5">
        <v>-104264000000</v>
      </c>
      <c r="E81" s="5">
        <v>-74243000000</v>
      </c>
      <c r="F81" s="5">
        <v>-248048000000</v>
      </c>
      <c r="G81" s="5">
        <v>53758000000</v>
      </c>
      <c r="I81" s="5">
        <v>-455062000000</v>
      </c>
      <c r="J81" s="5">
        <v>-963653000000</v>
      </c>
      <c r="K81" s="5">
        <v>-399025000000</v>
      </c>
      <c r="L81" s="5">
        <v>290664000000</v>
      </c>
      <c r="M81" s="5">
        <v>-152317000000</v>
      </c>
      <c r="N81" s="5">
        <v>214705000000</v>
      </c>
      <c r="O81" s="5">
        <v>-67880000000</v>
      </c>
      <c r="P81" s="5">
        <v>27817000000</v>
      </c>
      <c r="Q81" s="5">
        <v>216323000000</v>
      </c>
      <c r="R81" s="5">
        <v>9228000000</v>
      </c>
      <c r="S81" s="5">
        <v>1981111000000</v>
      </c>
      <c r="T81" s="5">
        <v>2497196000000</v>
      </c>
      <c r="U81" s="5">
        <v>1782489000000</v>
      </c>
      <c r="V81" s="5">
        <v>1177034000000</v>
      </c>
      <c r="W81" s="5">
        <v>1171650000000</v>
      </c>
      <c r="X81" s="5">
        <v>506229000000</v>
      </c>
      <c r="Y81" s="5">
        <v>1330569000000</v>
      </c>
      <c r="Z81" s="5">
        <v>475899000000</v>
      </c>
    </row>
    <row r="82" spans="3:26" ht="15.5" x14ac:dyDescent="0.35">
      <c r="C82" t="s">
        <v>29</v>
      </c>
      <c r="D82" s="5">
        <v>20015581000000</v>
      </c>
      <c r="E82" s="5">
        <v>19985628000000</v>
      </c>
      <c r="F82" s="5">
        <v>19929258000000</v>
      </c>
      <c r="G82" s="5">
        <v>18119365000000</v>
      </c>
      <c r="I82" s="5">
        <v>72792819000000</v>
      </c>
      <c r="J82" s="5">
        <v>77252194000000</v>
      </c>
      <c r="K82" s="5">
        <v>76429712000000</v>
      </c>
      <c r="L82" s="5">
        <v>64596701000000</v>
      </c>
      <c r="M82" s="5">
        <v>40992065000000</v>
      </c>
      <c r="N82" s="5">
        <v>29993406000000</v>
      </c>
      <c r="O82" s="5">
        <v>43364053000000</v>
      </c>
      <c r="P82" s="5">
        <v>41753694000000</v>
      </c>
      <c r="Q82" s="5">
        <v>37022157000000</v>
      </c>
      <c r="R82" s="5">
        <v>33973770000000</v>
      </c>
      <c r="S82" s="5">
        <v>32494018000000</v>
      </c>
      <c r="T82" s="5">
        <v>30859073000000</v>
      </c>
      <c r="U82" s="5">
        <v>27910066000000</v>
      </c>
      <c r="V82" s="5">
        <v>23859572000000</v>
      </c>
      <c r="W82" s="5">
        <v>18755880000000</v>
      </c>
      <c r="X82" s="5">
        <v>14908230000000</v>
      </c>
      <c r="Y82" s="5">
        <v>9891228000000</v>
      </c>
      <c r="Z82" s="5">
        <v>8822012000000</v>
      </c>
    </row>
    <row r="83" spans="3:26" ht="15.5" x14ac:dyDescent="0.35">
      <c r="C83" t="s">
        <v>28</v>
      </c>
      <c r="D83" s="5">
        <v>-4466844000000</v>
      </c>
      <c r="E83" s="5">
        <v>-4351779000000</v>
      </c>
      <c r="F83" s="5">
        <v>-4029129000000</v>
      </c>
      <c r="G83" s="5">
        <v>-3420276000000</v>
      </c>
      <c r="I83" s="5">
        <v>-15660454000000</v>
      </c>
      <c r="J83" s="5">
        <v>-16945848000000</v>
      </c>
      <c r="K83" s="5">
        <v>-16004664000000</v>
      </c>
      <c r="L83" s="5">
        <v>-13188494000000</v>
      </c>
      <c r="M83" s="5">
        <v>-7835608000000</v>
      </c>
      <c r="N83" s="5">
        <v>-8951971000000</v>
      </c>
      <c r="O83" s="5">
        <v>-8950228000000</v>
      </c>
      <c r="P83" s="5">
        <v>-9335208000000</v>
      </c>
      <c r="Q83" s="5">
        <v>-7977823000000</v>
      </c>
      <c r="R83" s="5">
        <v>-7745779000000</v>
      </c>
      <c r="S83" s="5">
        <v>-7083230000000</v>
      </c>
      <c r="T83" s="5">
        <v>-6605228000000</v>
      </c>
      <c r="U83" s="5">
        <v>-6555736000000</v>
      </c>
      <c r="V83" s="5">
        <v>-5172192000000</v>
      </c>
      <c r="W83" s="5">
        <v>-3667884000000</v>
      </c>
      <c r="X83" s="5">
        <v>-3435845000000</v>
      </c>
      <c r="Y83" s="5">
        <v>-2582936000000</v>
      </c>
      <c r="Z83" s="5">
        <v>-2863644000000</v>
      </c>
    </row>
    <row r="84" spans="3:26" ht="15.5" x14ac:dyDescent="0.35">
      <c r="C84" t="s">
        <v>285</v>
      </c>
      <c r="W84" s="5">
        <v>-4075204000000</v>
      </c>
      <c r="X84" s="5">
        <v>-3922049000000</v>
      </c>
      <c r="Y84" s="5">
        <v>-2633880000000</v>
      </c>
      <c r="Z84" s="5">
        <v>-3382854000000</v>
      </c>
    </row>
    <row r="85" spans="3:26" ht="15.5" x14ac:dyDescent="0.35">
      <c r="C85" t="s">
        <v>286</v>
      </c>
      <c r="W85" s="5">
        <v>407320000000</v>
      </c>
      <c r="X85" s="5">
        <v>486204000000</v>
      </c>
      <c r="Y85" s="5">
        <v>50944000000</v>
      </c>
      <c r="Z85" s="5">
        <v>519210000000</v>
      </c>
    </row>
    <row r="86" spans="3:26" ht="15.5" x14ac:dyDescent="0.35">
      <c r="C86" t="s">
        <v>287</v>
      </c>
      <c r="D86" s="5">
        <v>-4466844000000</v>
      </c>
      <c r="E86" s="5">
        <v>-4351779000000</v>
      </c>
      <c r="F86" s="5">
        <v>-4029129000000</v>
      </c>
      <c r="G86" s="5">
        <v>-3420276000000</v>
      </c>
      <c r="I86" s="5">
        <v>-15660454000000</v>
      </c>
      <c r="J86" s="5">
        <v>-16945848000000</v>
      </c>
      <c r="K86" s="5">
        <v>-16004664000000</v>
      </c>
      <c r="L86" s="5">
        <v>-13188494000000</v>
      </c>
      <c r="M86" s="5">
        <v>-7835608000000</v>
      </c>
      <c r="N86" s="5">
        <v>-8951971000000</v>
      </c>
      <c r="O86" s="5">
        <v>-8950228000000</v>
      </c>
      <c r="P86" s="5">
        <v>-9335208000000</v>
      </c>
      <c r="Q86" s="5">
        <v>-7977823000000</v>
      </c>
      <c r="R86" s="5">
        <v>-7745779000000</v>
      </c>
      <c r="S86" s="5">
        <v>-7083230000000</v>
      </c>
      <c r="T86" s="5">
        <v>-6605228000000</v>
      </c>
      <c r="U86" s="5">
        <v>-6555736000000</v>
      </c>
      <c r="V86" s="5">
        <v>-5172192000000</v>
      </c>
      <c r="W86" s="5">
        <v>-3667884000000</v>
      </c>
      <c r="X86" s="5">
        <v>-3435845000000</v>
      </c>
      <c r="Y86" s="5">
        <v>-2582936000000</v>
      </c>
      <c r="Z86" s="5">
        <v>-2863644000000</v>
      </c>
    </row>
    <row r="87" spans="3:26" ht="15.5" x14ac:dyDescent="0.35">
      <c r="C87" t="s">
        <v>100</v>
      </c>
    </row>
    <row r="88" spans="3:26" ht="15.5" x14ac:dyDescent="0.35">
      <c r="C88" t="s">
        <v>510</v>
      </c>
      <c r="M88" s="5">
        <v>-2400691000000</v>
      </c>
      <c r="N88" s="5">
        <v>-2381042000000</v>
      </c>
    </row>
    <row r="89" spans="3:26" ht="15.5" x14ac:dyDescent="0.35">
      <c r="C89" t="s">
        <v>101</v>
      </c>
      <c r="D89" s="5">
        <v>15548737000000</v>
      </c>
      <c r="E89" s="5">
        <v>15633849000000</v>
      </c>
      <c r="F89" s="5">
        <v>15900129000000</v>
      </c>
      <c r="G89" s="5">
        <v>14699089000000</v>
      </c>
      <c r="I89" s="5">
        <v>57132365000000</v>
      </c>
      <c r="J89" s="5">
        <v>60306346000000</v>
      </c>
      <c r="K89" s="5">
        <v>60425048000000</v>
      </c>
      <c r="L89" s="5">
        <v>51408207000000</v>
      </c>
      <c r="M89" s="5">
        <v>30755766000000</v>
      </c>
      <c r="N89" s="5">
        <v>18660393000000</v>
      </c>
      <c r="O89" s="5">
        <v>34413825000000</v>
      </c>
      <c r="P89" s="5">
        <v>32418486000000</v>
      </c>
      <c r="Q89" s="5">
        <v>29044334000000</v>
      </c>
      <c r="R89" s="5">
        <v>26227991000000</v>
      </c>
      <c r="S89" s="5">
        <v>25410788000000</v>
      </c>
      <c r="T89" s="5">
        <v>24253845000000</v>
      </c>
      <c r="U89" s="5">
        <v>21354330000000</v>
      </c>
      <c r="V89" s="5">
        <v>18687380000000</v>
      </c>
      <c r="W89" s="5">
        <v>15087996000000</v>
      </c>
      <c r="X89" s="5">
        <v>11472385000000</v>
      </c>
      <c r="Y89" s="5">
        <v>7308292000000</v>
      </c>
      <c r="Z89" s="5">
        <v>5958368000000</v>
      </c>
    </row>
    <row r="90" spans="3:26" ht="15.5" x14ac:dyDescent="0.35">
      <c r="C90" t="s">
        <v>102</v>
      </c>
      <c r="D90" s="5">
        <v>240839000000</v>
      </c>
      <c r="E90" s="5">
        <v>-1892484000000</v>
      </c>
      <c r="F90" s="5">
        <v>-1755980000000</v>
      </c>
      <c r="G90" s="5">
        <v>1088260000000</v>
      </c>
      <c r="I90" s="5">
        <v>2909006000000</v>
      </c>
      <c r="J90" s="5">
        <v>1564472000000</v>
      </c>
      <c r="K90" s="5">
        <v>628611000000</v>
      </c>
      <c r="L90" s="5">
        <v>-2839024000000</v>
      </c>
      <c r="M90" s="5">
        <v>-5599323000000</v>
      </c>
      <c r="N90" s="5">
        <v>716344000000</v>
      </c>
      <c r="O90" s="5">
        <v>5084772000000</v>
      </c>
      <c r="P90" s="5">
        <v>-3477661000000</v>
      </c>
      <c r="Q90" s="5">
        <v>1832681000000</v>
      </c>
      <c r="R90" s="5">
        <v>15152016000000</v>
      </c>
      <c r="S90" s="5">
        <v>-538658000000</v>
      </c>
      <c r="T90" s="5">
        <v>506154000000</v>
      </c>
      <c r="U90" s="5">
        <v>-1437676000000</v>
      </c>
      <c r="V90" s="5">
        <v>-6030000000</v>
      </c>
      <c r="W90" s="5">
        <v>208505000000</v>
      </c>
    </row>
    <row r="91" spans="3:26" ht="15.5" x14ac:dyDescent="0.35">
      <c r="C91" t="s">
        <v>288</v>
      </c>
      <c r="D91" s="5">
        <v>240839000000</v>
      </c>
      <c r="E91" s="5">
        <v>-1892484000000</v>
      </c>
      <c r="F91" s="5">
        <v>-1755980000000</v>
      </c>
      <c r="G91" s="5">
        <v>1088260000000</v>
      </c>
      <c r="I91" s="5">
        <v>2909006000000</v>
      </c>
      <c r="J91" s="5">
        <v>1564472000000</v>
      </c>
      <c r="K91" s="5">
        <v>628611000000</v>
      </c>
      <c r="L91" s="5">
        <v>-2839024000000</v>
      </c>
      <c r="M91" s="5">
        <v>-5599323000000</v>
      </c>
      <c r="N91" s="5">
        <v>716344000000</v>
      </c>
      <c r="O91" s="5">
        <v>5084772000000</v>
      </c>
      <c r="P91" s="5">
        <v>-3477661000000</v>
      </c>
      <c r="Q91" s="5">
        <v>1832681000000</v>
      </c>
      <c r="R91" s="5">
        <v>15152016000000</v>
      </c>
      <c r="S91" s="5">
        <v>-538658000000</v>
      </c>
      <c r="T91" s="5">
        <v>506154000000</v>
      </c>
      <c r="U91" s="5">
        <v>-1437676000000</v>
      </c>
      <c r="V91" s="5">
        <v>-6030000000</v>
      </c>
      <c r="W91" s="5">
        <v>208505000000</v>
      </c>
    </row>
    <row r="92" spans="3:26" ht="15.5" x14ac:dyDescent="0.35">
      <c r="C92" t="s">
        <v>103</v>
      </c>
      <c r="D92" s="5">
        <v>15789576000000</v>
      </c>
      <c r="E92" s="5">
        <v>13741365000000</v>
      </c>
      <c r="F92" s="5">
        <v>14144149000000</v>
      </c>
      <c r="G92" s="5">
        <v>15787349000000</v>
      </c>
      <c r="I92" s="5">
        <v>60041371000000</v>
      </c>
      <c r="J92" s="5">
        <v>61870818000000</v>
      </c>
      <c r="K92" s="5">
        <v>61053659000000</v>
      </c>
      <c r="L92" s="5">
        <v>48569183000000</v>
      </c>
      <c r="M92" s="5">
        <v>27557134000000</v>
      </c>
      <c r="N92" s="5">
        <v>21757779000000</v>
      </c>
      <c r="O92" s="5">
        <v>39498597000000</v>
      </c>
      <c r="P92" s="5">
        <v>28940825000000</v>
      </c>
      <c r="Q92" s="5">
        <v>30877015000000</v>
      </c>
      <c r="R92" s="5">
        <v>41380007000000</v>
      </c>
      <c r="S92" s="5">
        <v>24872130000000</v>
      </c>
      <c r="T92" s="5">
        <v>24759999000000</v>
      </c>
      <c r="U92" s="5">
        <v>19916654000000</v>
      </c>
      <c r="V92" s="5">
        <v>18681350000000</v>
      </c>
      <c r="W92" s="5">
        <v>15296501000000</v>
      </c>
      <c r="X92" s="5">
        <v>11472385000000</v>
      </c>
      <c r="Y92" s="5">
        <v>7308292000000</v>
      </c>
      <c r="Z92" s="5">
        <v>5958368000000</v>
      </c>
    </row>
    <row r="93" spans="3:26" ht="15.5" x14ac:dyDescent="0.35">
      <c r="C93" t="s">
        <v>104</v>
      </c>
      <c r="D93" s="5">
        <v>15548737000000</v>
      </c>
      <c r="E93" s="5">
        <v>15633849000000</v>
      </c>
      <c r="F93" s="5">
        <v>15900129000000</v>
      </c>
      <c r="G93" s="5">
        <v>14699089000000</v>
      </c>
      <c r="I93" s="5">
        <v>57132365000000</v>
      </c>
      <c r="J93" s="5">
        <v>60306346000000</v>
      </c>
      <c r="K93" s="5">
        <v>60425048000000</v>
      </c>
      <c r="L93" s="5">
        <v>51408207000000</v>
      </c>
      <c r="M93" s="5">
        <v>30755766000000</v>
      </c>
      <c r="N93" s="5">
        <v>18660393000000</v>
      </c>
      <c r="O93" s="5">
        <v>34413825000000</v>
      </c>
      <c r="P93" s="5">
        <v>32418486000000</v>
      </c>
      <c r="Q93" s="5">
        <v>29044334000000</v>
      </c>
      <c r="R93" s="5">
        <v>26227991000000</v>
      </c>
      <c r="S93" s="5">
        <v>25410788000000</v>
      </c>
      <c r="T93" s="5">
        <v>24253845000000</v>
      </c>
      <c r="U93" s="5">
        <v>21354330000000</v>
      </c>
      <c r="V93" s="5">
        <v>18687380000000</v>
      </c>
      <c r="W93" s="5">
        <v>15087996000000</v>
      </c>
      <c r="X93" s="5">
        <v>11472385000000</v>
      </c>
      <c r="Y93" s="5">
        <v>7308292000000</v>
      </c>
      <c r="Z93" s="5">
        <v>5958368000000</v>
      </c>
    </row>
    <row r="94" spans="3:26" ht="15.5" x14ac:dyDescent="0.35">
      <c r="C94" t="s">
        <v>8</v>
      </c>
      <c r="D94" s="5">
        <v>15726830000000</v>
      </c>
      <c r="E94" s="5">
        <v>13790415000000</v>
      </c>
      <c r="F94" s="5">
        <v>14076300000000</v>
      </c>
      <c r="G94" s="5">
        <v>15570860000000</v>
      </c>
      <c r="I94" s="5">
        <v>59265589000000</v>
      </c>
      <c r="J94" s="5">
        <v>61620303000000</v>
      </c>
      <c r="K94" s="5">
        <v>60708390000000</v>
      </c>
      <c r="L94" s="5">
        <v>48333349000000</v>
      </c>
      <c r="M94" s="5">
        <v>27855902000000</v>
      </c>
      <c r="N94" s="5">
        <v>21727515000000</v>
      </c>
      <c r="O94" s="5">
        <v>39403628000000</v>
      </c>
      <c r="P94" s="5">
        <v>28910721000000</v>
      </c>
      <c r="Q94" s="5">
        <v>30805784000000</v>
      </c>
      <c r="R94" s="5">
        <v>41340376000000</v>
      </c>
      <c r="S94" s="5">
        <v>24861081000000</v>
      </c>
      <c r="T94" s="5">
        <v>24744791000000</v>
      </c>
      <c r="U94" s="5">
        <v>19913198000000</v>
      </c>
      <c r="V94" s="5">
        <v>18652098000000</v>
      </c>
      <c r="W94" s="5">
        <v>15288295000000</v>
      </c>
    </row>
    <row r="95" spans="3:26" ht="15.5" x14ac:dyDescent="0.35">
      <c r="C95" t="s">
        <v>289</v>
      </c>
      <c r="D95" s="5">
        <v>62746000000</v>
      </c>
      <c r="E95" s="5">
        <v>-49050000000</v>
      </c>
      <c r="F95" s="5">
        <v>67849000000</v>
      </c>
      <c r="G95" s="5">
        <v>216489000000</v>
      </c>
      <c r="I95" s="5">
        <v>775782000000</v>
      </c>
      <c r="J95" s="5">
        <v>250515000000</v>
      </c>
      <c r="K95" s="5">
        <v>345269000000</v>
      </c>
      <c r="L95" s="5">
        <v>235834000000</v>
      </c>
      <c r="M95" s="5">
        <v>-298768000000</v>
      </c>
      <c r="N95" s="5">
        <v>30264000000</v>
      </c>
      <c r="O95" s="5">
        <v>94969000000</v>
      </c>
      <c r="P95" s="5">
        <v>30104000000</v>
      </c>
      <c r="Q95" s="5">
        <v>71231000000</v>
      </c>
      <c r="R95" s="5">
        <v>39631000000</v>
      </c>
      <c r="S95" s="5">
        <v>11049000000</v>
      </c>
      <c r="T95" s="5">
        <v>15208000000</v>
      </c>
      <c r="U95" s="5">
        <v>3456000000</v>
      </c>
      <c r="V95" s="5">
        <v>29252000000</v>
      </c>
      <c r="W95" s="5">
        <v>8206000000</v>
      </c>
    </row>
    <row r="96" spans="3:26" ht="15.5" x14ac:dyDescent="0.35">
      <c r="C96" t="s">
        <v>105</v>
      </c>
      <c r="D96" s="5">
        <v>15548737000000</v>
      </c>
      <c r="E96" s="5">
        <v>15633849000000</v>
      </c>
      <c r="F96" s="5">
        <v>15900129000000</v>
      </c>
      <c r="G96" s="5">
        <v>14699089000000</v>
      </c>
      <c r="I96" s="5">
        <v>57132365000000</v>
      </c>
      <c r="J96" s="5">
        <v>60306346000000</v>
      </c>
      <c r="K96" s="5">
        <v>60425048000000</v>
      </c>
      <c r="L96" s="5">
        <v>51408207000000</v>
      </c>
      <c r="M96" s="5">
        <v>30755766000000</v>
      </c>
      <c r="N96" s="5">
        <v>18660393000000</v>
      </c>
      <c r="O96" s="5">
        <v>34413825000000</v>
      </c>
      <c r="P96" s="5">
        <v>32418486000000</v>
      </c>
      <c r="Q96" s="5">
        <v>29044334000000</v>
      </c>
      <c r="R96" s="5">
        <v>26227991000000</v>
      </c>
      <c r="S96" s="5">
        <v>25410788000000</v>
      </c>
      <c r="T96" s="5">
        <v>24253845000000</v>
      </c>
      <c r="U96" s="5">
        <v>21354330000000</v>
      </c>
      <c r="V96" s="5">
        <v>18687380000000</v>
      </c>
      <c r="W96" s="5">
        <v>15087996000000</v>
      </c>
      <c r="X96" s="5">
        <v>11472385000000</v>
      </c>
      <c r="Y96" s="5">
        <v>7308292000000</v>
      </c>
      <c r="Z96" s="5">
        <v>5958368000000</v>
      </c>
    </row>
    <row r="97" spans="2:26" ht="15.5" x14ac:dyDescent="0.35">
      <c r="C97" t="s">
        <v>106</v>
      </c>
      <c r="D97" s="5">
        <v>15789576000000</v>
      </c>
      <c r="E97" s="5">
        <v>13741365000000</v>
      </c>
      <c r="F97" s="5">
        <v>14144149000000</v>
      </c>
      <c r="G97" s="5">
        <v>15787349000000</v>
      </c>
      <c r="I97" s="5">
        <v>60041371000000</v>
      </c>
      <c r="J97" s="5">
        <v>61870818000000</v>
      </c>
      <c r="K97" s="5">
        <v>61053659000000</v>
      </c>
      <c r="L97" s="5">
        <v>48569183000000</v>
      </c>
      <c r="M97" s="5">
        <v>27557134000000</v>
      </c>
      <c r="N97" s="5">
        <v>21757779000000</v>
      </c>
      <c r="O97" s="5">
        <v>39498597000000</v>
      </c>
      <c r="P97" s="5">
        <v>28940825000000</v>
      </c>
      <c r="Q97" s="5">
        <v>30877015000000</v>
      </c>
      <c r="R97" s="5">
        <v>41380007000000</v>
      </c>
      <c r="S97" s="5">
        <v>24872130000000</v>
      </c>
      <c r="T97" s="5">
        <v>24759999000000</v>
      </c>
      <c r="U97" s="5">
        <v>19916654000000</v>
      </c>
      <c r="V97" s="5">
        <v>18681350000000</v>
      </c>
      <c r="W97" s="5">
        <v>15296501000000</v>
      </c>
    </row>
    <row r="98" spans="2:26" ht="15.5" x14ac:dyDescent="0.35">
      <c r="C98" t="s">
        <v>107</v>
      </c>
      <c r="D98" s="5">
        <v>15789576000000</v>
      </c>
      <c r="E98" s="5">
        <v>13741365000000</v>
      </c>
      <c r="F98" s="5">
        <v>14144149000000</v>
      </c>
      <c r="G98" s="5">
        <v>15787349000000</v>
      </c>
      <c r="I98" s="5">
        <v>60041371000000</v>
      </c>
      <c r="J98" s="5">
        <v>61870818000000</v>
      </c>
      <c r="K98" s="5">
        <v>61053659000000</v>
      </c>
      <c r="L98" s="5">
        <v>48569183000000</v>
      </c>
      <c r="M98" s="5">
        <v>27557134000000</v>
      </c>
      <c r="N98" s="5">
        <v>21757779000000</v>
      </c>
      <c r="O98" s="5">
        <v>39498597000000</v>
      </c>
      <c r="P98" s="5">
        <v>28940825000000</v>
      </c>
      <c r="Q98" s="5">
        <v>30877015000000</v>
      </c>
      <c r="R98" s="5">
        <v>41380007000000</v>
      </c>
      <c r="S98" s="5">
        <v>24872130000000</v>
      </c>
      <c r="T98" s="5">
        <v>24759999000000</v>
      </c>
      <c r="U98" s="5">
        <v>19916654000000</v>
      </c>
      <c r="V98" s="5">
        <v>18681350000000</v>
      </c>
      <c r="W98" s="5">
        <v>15296501000000</v>
      </c>
    </row>
    <row r="100" spans="2:26" ht="15.5" x14ac:dyDescent="0.35">
      <c r="B100" t="s">
        <v>108</v>
      </c>
      <c r="C100" t="s">
        <v>109</v>
      </c>
    </row>
    <row r="101" spans="2:26" ht="15.5" x14ac:dyDescent="0.35">
      <c r="C101" t="s">
        <v>20</v>
      </c>
      <c r="D101" s="5">
        <v>24743629000000</v>
      </c>
      <c r="E101" s="5">
        <v>33059126000000</v>
      </c>
      <c r="F101" s="5">
        <v>32044482000000</v>
      </c>
      <c r="G101" s="5">
        <v>24194981000000</v>
      </c>
      <c r="I101" s="5">
        <v>32044482000000</v>
      </c>
      <c r="J101" s="5">
        <v>29783642000000</v>
      </c>
      <c r="K101" s="5">
        <v>31603784000000</v>
      </c>
      <c r="L101" s="5">
        <v>27407478000000</v>
      </c>
      <c r="M101" s="5">
        <v>26299973000000</v>
      </c>
      <c r="N101" s="5">
        <v>32161564000000</v>
      </c>
      <c r="O101" s="5">
        <v>30219214000000</v>
      </c>
      <c r="P101" s="5">
        <v>27421625000000</v>
      </c>
      <c r="Q101" s="5">
        <v>24797782000000</v>
      </c>
      <c r="R101" s="5">
        <v>25212024000000</v>
      </c>
      <c r="S101" s="5">
        <v>28771635000000</v>
      </c>
      <c r="T101" s="5">
        <v>22469167000000</v>
      </c>
      <c r="U101" s="5">
        <v>19171778000000</v>
      </c>
      <c r="V101" s="5">
        <v>13895464000000</v>
      </c>
      <c r="W101" s="5">
        <v>10525973000000</v>
      </c>
      <c r="X101" s="5">
        <v>9975712000000</v>
      </c>
      <c r="Y101" s="5">
        <v>8139304000000</v>
      </c>
      <c r="Z101" s="5">
        <v>6750145000000</v>
      </c>
    </row>
    <row r="102" spans="2:26" ht="15.5" x14ac:dyDescent="0.35">
      <c r="C102" t="s">
        <v>631</v>
      </c>
      <c r="D102" s="5">
        <v>90559819000000</v>
      </c>
      <c r="E102" s="5">
        <v>67814966000000</v>
      </c>
      <c r="F102" s="5">
        <v>31929608000000</v>
      </c>
      <c r="G102" s="5">
        <v>76295440000000</v>
      </c>
      <c r="I102" s="5">
        <v>31929608000000</v>
      </c>
      <c r="J102" s="5">
        <v>88878969000000</v>
      </c>
      <c r="K102" s="5">
        <v>101909121000000</v>
      </c>
      <c r="L102" s="5">
        <v>150935150000000</v>
      </c>
      <c r="M102" s="5">
        <v>56426573000000</v>
      </c>
      <c r="N102" s="5">
        <v>51530969000000</v>
      </c>
      <c r="O102" s="5">
        <v>71416449000000</v>
      </c>
      <c r="P102" s="5">
        <v>71159442000000</v>
      </c>
      <c r="Q102" s="5">
        <v>58155479000000</v>
      </c>
      <c r="R102" s="5">
        <v>55635946000000</v>
      </c>
      <c r="S102" s="5">
        <v>61717798000000</v>
      </c>
      <c r="T102" s="5">
        <v>51184429000000</v>
      </c>
      <c r="U102" s="5">
        <v>40718495000000</v>
      </c>
      <c r="V102" s="5">
        <v>42524126000000</v>
      </c>
      <c r="W102" s="5">
        <v>33040418000000</v>
      </c>
      <c r="X102" s="5">
        <v>19989683000000</v>
      </c>
      <c r="Y102" s="5">
        <v>12893414000000</v>
      </c>
      <c r="Z102" s="5">
        <v>9945696000000</v>
      </c>
    </row>
    <row r="103" spans="2:26" ht="15.5" x14ac:dyDescent="0.35">
      <c r="C103" t="s">
        <v>632</v>
      </c>
    </row>
    <row r="104" spans="2:26" ht="15.5" x14ac:dyDescent="0.35">
      <c r="C104" t="s">
        <v>648</v>
      </c>
      <c r="D104" s="5">
        <v>28562348000000</v>
      </c>
      <c r="E104" s="5">
        <v>20199337000000</v>
      </c>
      <c r="F104" s="5">
        <v>21057210000000</v>
      </c>
      <c r="G104" s="5">
        <v>36999242000000</v>
      </c>
      <c r="I104" s="5">
        <v>21057210000000</v>
      </c>
      <c r="J104" s="5">
        <v>57874335000000</v>
      </c>
      <c r="K104" s="5">
        <v>65225260000000</v>
      </c>
      <c r="L104" s="5">
        <v>70401901000000</v>
      </c>
      <c r="M104" s="5">
        <v>58982842000000</v>
      </c>
      <c r="N104" s="5">
        <v>66539685000000</v>
      </c>
      <c r="O104" s="5">
        <v>116854727000000</v>
      </c>
      <c r="P104" s="5">
        <v>87018051000000</v>
      </c>
      <c r="Q104" s="5">
        <v>55105687000000</v>
      </c>
      <c r="R104" s="5">
        <v>78142754000000</v>
      </c>
      <c r="S104" s="5">
        <v>49834664000000</v>
      </c>
      <c r="T104" s="5">
        <v>62035442000000</v>
      </c>
      <c r="U104" s="5">
        <v>36306883000000</v>
      </c>
      <c r="V104" s="5">
        <v>66242928000000</v>
      </c>
      <c r="W104" s="5">
        <v>73596656000000</v>
      </c>
      <c r="X104" s="5">
        <v>83272390000000</v>
      </c>
      <c r="Y104" s="5">
        <v>40631290000000</v>
      </c>
      <c r="Z104" s="5">
        <v>22908327000000</v>
      </c>
    </row>
    <row r="105" spans="2:26" ht="15.5" x14ac:dyDescent="0.35">
      <c r="C105" t="s">
        <v>114</v>
      </c>
      <c r="X105" s="5">
        <v>9454545000000</v>
      </c>
    </row>
    <row r="106" spans="2:26" ht="15.5" x14ac:dyDescent="0.35">
      <c r="C106" t="s">
        <v>113</v>
      </c>
    </row>
    <row r="107" spans="2:26" ht="15.5" x14ac:dyDescent="0.35">
      <c r="C107" t="s">
        <v>1074</v>
      </c>
      <c r="D107" s="5">
        <v>28562348000000</v>
      </c>
      <c r="E107" s="5">
        <v>20199337000000</v>
      </c>
      <c r="F107" s="5">
        <v>21057210000000</v>
      </c>
      <c r="G107" s="5">
        <v>36999242000000</v>
      </c>
      <c r="I107" s="5">
        <v>21057210000000</v>
      </c>
      <c r="J107" s="5">
        <v>57874335000000</v>
      </c>
      <c r="K107" s="5">
        <v>65225260000000</v>
      </c>
      <c r="L107" s="5">
        <v>70401901000000</v>
      </c>
      <c r="M107" s="5">
        <v>58982842000000</v>
      </c>
      <c r="N107" s="5">
        <v>66539685000000</v>
      </c>
      <c r="O107" s="5">
        <v>116854727000000</v>
      </c>
      <c r="P107" s="5">
        <v>87018051000000</v>
      </c>
      <c r="Q107" s="5">
        <v>55105687000000</v>
      </c>
      <c r="R107" s="5">
        <v>78142754000000</v>
      </c>
      <c r="S107" s="5">
        <v>49834664000000</v>
      </c>
      <c r="T107" s="5">
        <v>62035442000000</v>
      </c>
      <c r="U107" s="5">
        <v>36306883000000</v>
      </c>
      <c r="V107" s="5">
        <v>66242928000000</v>
      </c>
      <c r="W107" s="5">
        <v>73596656000000</v>
      </c>
      <c r="X107" s="5">
        <v>83272390000000</v>
      </c>
      <c r="Y107" s="5">
        <v>40631290000000</v>
      </c>
      <c r="Z107" s="5">
        <v>22908327000000</v>
      </c>
    </row>
    <row r="108" spans="2:26" ht="15.5" x14ac:dyDescent="0.35">
      <c r="C108" t="s">
        <v>97</v>
      </c>
      <c r="D108" s="5">
        <v>16818850000000</v>
      </c>
      <c r="E108" s="5">
        <v>16523295000000</v>
      </c>
      <c r="F108" s="5">
        <v>17846335000000</v>
      </c>
      <c r="G108" s="5">
        <v>19824932000000</v>
      </c>
      <c r="I108" s="5">
        <v>17846335000000</v>
      </c>
      <c r="J108" s="5">
        <v>15537789000000</v>
      </c>
      <c r="K108" s="5">
        <v>14221057000000</v>
      </c>
      <c r="L108" s="5">
        <v>14909044000000</v>
      </c>
      <c r="M108" s="5">
        <v>19905087000000</v>
      </c>
      <c r="N108" s="5">
        <v>20826296000000</v>
      </c>
      <c r="O108" s="5">
        <v>15927717000000</v>
      </c>
      <c r="P108" s="5">
        <v>10977200000000</v>
      </c>
      <c r="Q108" s="5">
        <v>13979971000000</v>
      </c>
      <c r="R108" s="5">
        <v>12170722000000</v>
      </c>
      <c r="S108" s="5">
        <v>-2841309000000</v>
      </c>
      <c r="T108" s="5">
        <v>-142420000000</v>
      </c>
      <c r="U108" s="5">
        <v>-645561000000</v>
      </c>
      <c r="V108" s="5">
        <v>785371000000</v>
      </c>
      <c r="W108" s="5">
        <v>814157000000</v>
      </c>
      <c r="X108" s="5">
        <v>608801000000</v>
      </c>
      <c r="Y108" s="5">
        <v>535412000000</v>
      </c>
      <c r="Z108" s="5">
        <v>163184000000</v>
      </c>
    </row>
    <row r="109" spans="2:26" ht="15.5" x14ac:dyDescent="0.35">
      <c r="C109" t="s">
        <v>840</v>
      </c>
      <c r="D109" s="5">
        <v>28560782000000</v>
      </c>
      <c r="E109" s="5">
        <v>20197903000000</v>
      </c>
      <c r="F109" s="5">
        <v>21054805000000</v>
      </c>
      <c r="G109" s="5">
        <v>36997843000000</v>
      </c>
      <c r="I109" s="5">
        <v>21054805000000</v>
      </c>
      <c r="J109" s="5">
        <v>57873568000000</v>
      </c>
      <c r="K109" s="5">
        <v>65223400000000</v>
      </c>
      <c r="L109" s="5">
        <v>70399920000000</v>
      </c>
      <c r="M109" s="5">
        <v>58976665000000</v>
      </c>
      <c r="N109" s="5">
        <v>66521615000000</v>
      </c>
      <c r="O109" s="5">
        <v>116854727000000</v>
      </c>
      <c r="P109" s="5">
        <v>87018051000000</v>
      </c>
      <c r="Q109" s="5">
        <v>55105687000000</v>
      </c>
      <c r="R109" s="5">
        <v>78142754000000</v>
      </c>
      <c r="S109" s="5">
        <v>49834664000000</v>
      </c>
      <c r="T109" s="5">
        <v>62035442000000</v>
      </c>
      <c r="U109" s="5">
        <v>36306883000000</v>
      </c>
      <c r="V109" s="5">
        <v>66242928000000</v>
      </c>
      <c r="W109" s="5">
        <v>73596356000000</v>
      </c>
      <c r="X109" s="5">
        <v>83272140000000</v>
      </c>
      <c r="Y109" s="5">
        <v>40495057000000</v>
      </c>
      <c r="Z109" s="5">
        <v>22235561000000</v>
      </c>
    </row>
    <row r="110" spans="2:26" ht="15.5" x14ac:dyDescent="0.35">
      <c r="C110" t="s">
        <v>685</v>
      </c>
      <c r="X110" s="5">
        <v>246504161000000</v>
      </c>
      <c r="Y110" s="5">
        <v>205037003000000</v>
      </c>
      <c r="Z110" s="5">
        <v>159657070000000</v>
      </c>
    </row>
    <row r="111" spans="2:26" ht="15.5" x14ac:dyDescent="0.35">
      <c r="C111" t="s">
        <v>1075</v>
      </c>
      <c r="X111" s="5">
        <v>460077000000</v>
      </c>
      <c r="Y111" s="5">
        <v>485391000000</v>
      </c>
      <c r="Z111" s="5">
        <v>451613000000</v>
      </c>
    </row>
    <row r="112" spans="2:26" ht="15.5" x14ac:dyDescent="0.35">
      <c r="C112" t="s">
        <v>841</v>
      </c>
      <c r="O112" s="5">
        <v>1130306000000</v>
      </c>
      <c r="P112" s="5">
        <v>1505273000000</v>
      </c>
      <c r="Q112" s="5">
        <v>3317840000000</v>
      </c>
      <c r="R112" s="5">
        <v>3318434000000</v>
      </c>
      <c r="S112" s="5">
        <v>3815958000000</v>
      </c>
      <c r="T112" s="5">
        <v>4303596000000</v>
      </c>
      <c r="U112" s="5">
        <v>4511419000000</v>
      </c>
      <c r="V112" s="5">
        <v>4315616000000</v>
      </c>
      <c r="W112" s="5">
        <v>8996026000000</v>
      </c>
      <c r="X112" s="5">
        <v>13626463000000</v>
      </c>
      <c r="Y112" s="5">
        <v>15027074000000</v>
      </c>
      <c r="Z112" s="5">
        <v>16352318000000</v>
      </c>
    </row>
    <row r="113" spans="3:26" ht="15.5" x14ac:dyDescent="0.35">
      <c r="C113" t="s">
        <v>1076</v>
      </c>
      <c r="O113" s="5">
        <v>1130306000000</v>
      </c>
      <c r="P113" s="5">
        <v>1505273000000</v>
      </c>
      <c r="Q113" s="5">
        <v>3317840000000</v>
      </c>
      <c r="R113" s="5">
        <v>3318434000000</v>
      </c>
      <c r="S113" s="5">
        <v>3815958000000</v>
      </c>
      <c r="T113" s="5">
        <v>4303596000000</v>
      </c>
      <c r="U113" s="5">
        <v>4511419000000</v>
      </c>
      <c r="V113" s="5">
        <v>4315616000000</v>
      </c>
      <c r="W113" s="5">
        <v>8996026000000</v>
      </c>
      <c r="X113" s="5">
        <v>13626463000000</v>
      </c>
      <c r="Y113" s="5">
        <v>15027074000000</v>
      </c>
      <c r="Z113" s="5">
        <v>16352318000000</v>
      </c>
    </row>
    <row r="114" spans="3:26" ht="15.5" x14ac:dyDescent="0.35">
      <c r="C114" t="s">
        <v>633</v>
      </c>
      <c r="D114" s="5">
        <v>1580422630000000</v>
      </c>
      <c r="E114" s="5">
        <v>1497270336000000</v>
      </c>
      <c r="F114" s="5">
        <v>1460729418000000</v>
      </c>
      <c r="G114" s="5">
        <v>1379689071000000</v>
      </c>
      <c r="I114" s="5">
        <v>1460729418000000</v>
      </c>
      <c r="J114" s="5">
        <v>1298318089000000</v>
      </c>
      <c r="K114" s="5">
        <v>1212578086000000</v>
      </c>
      <c r="L114" s="5">
        <v>1079274819000000</v>
      </c>
      <c r="M114" s="5">
        <v>994416523000000</v>
      </c>
      <c r="N114" s="5">
        <v>899458207000000</v>
      </c>
      <c r="O114" s="5">
        <v>877431193000000</v>
      </c>
      <c r="P114" s="5">
        <v>820010157000000</v>
      </c>
      <c r="Q114" s="5">
        <v>718982668000000</v>
      </c>
      <c r="R114" s="5">
        <v>643470975000000</v>
      </c>
      <c r="S114" s="5">
        <v>564480538000000</v>
      </c>
      <c r="T114" s="5">
        <v>495097288000000</v>
      </c>
      <c r="U114" s="5">
        <v>434316466000000</v>
      </c>
      <c r="V114" s="5">
        <v>350758262000000</v>
      </c>
      <c r="W114" s="5">
        <v>285406257000000</v>
      </c>
    </row>
    <row r="115" spans="3:26" ht="15.5" x14ac:dyDescent="0.35">
      <c r="C115" t="s">
        <v>1077</v>
      </c>
      <c r="D115" s="5">
        <v>3901426000000</v>
      </c>
      <c r="E115" s="5">
        <v>4163170000000</v>
      </c>
      <c r="F115" s="5">
        <v>4406157000000</v>
      </c>
      <c r="G115" s="5">
        <v>4866418000000</v>
      </c>
      <c r="I115" s="5">
        <v>4406157000000</v>
      </c>
      <c r="J115" s="5">
        <v>6433608000000</v>
      </c>
      <c r="K115" s="5">
        <v>7913465000000</v>
      </c>
      <c r="L115" s="5">
        <v>49287917000000</v>
      </c>
      <c r="M115" s="5">
        <v>39291429000000</v>
      </c>
      <c r="N115" s="5">
        <v>3619224000000</v>
      </c>
      <c r="O115" s="5">
        <v>4191596000000</v>
      </c>
      <c r="P115" s="5">
        <v>3409846000000</v>
      </c>
      <c r="Q115" s="5">
        <v>2488983000000</v>
      </c>
      <c r="R115" s="5">
        <v>2200300000000</v>
      </c>
      <c r="X115" s="5">
        <v>246964238000000</v>
      </c>
      <c r="Y115" s="5">
        <v>205522394000000</v>
      </c>
      <c r="Z115" s="5">
        <v>160108683000000</v>
      </c>
    </row>
    <row r="116" spans="3:26" ht="15.5" x14ac:dyDescent="0.35">
      <c r="C116" t="s">
        <v>1078</v>
      </c>
      <c r="D116" s="5">
        <v>3901426000000</v>
      </c>
      <c r="E116" s="5">
        <v>4163170000000</v>
      </c>
      <c r="F116" s="5">
        <v>4406157000000</v>
      </c>
      <c r="G116" s="5">
        <v>4866418000000</v>
      </c>
      <c r="I116" s="5">
        <v>4406157000000</v>
      </c>
      <c r="J116" s="5">
        <v>6433608000000</v>
      </c>
      <c r="K116" s="5">
        <v>7913465000000</v>
      </c>
      <c r="L116" s="5">
        <v>49287917000000</v>
      </c>
      <c r="M116" s="5">
        <v>39291429000000</v>
      </c>
      <c r="N116" s="5">
        <v>3619224000000</v>
      </c>
      <c r="O116" s="5">
        <v>4191596000000</v>
      </c>
      <c r="P116" s="5">
        <v>3409846000000</v>
      </c>
      <c r="Q116" s="5">
        <v>2488983000000</v>
      </c>
      <c r="R116" s="5">
        <v>2200300000000</v>
      </c>
      <c r="X116" s="5">
        <v>246964238000000</v>
      </c>
      <c r="Y116" s="5">
        <v>205522394000000</v>
      </c>
      <c r="Z116" s="5">
        <v>160108683000000</v>
      </c>
    </row>
    <row r="117" spans="3:26" ht="15.5" x14ac:dyDescent="0.35">
      <c r="C117" t="s">
        <v>635</v>
      </c>
      <c r="D117" s="5">
        <v>1645532798000000</v>
      </c>
      <c r="E117" s="5">
        <v>1562451149000000</v>
      </c>
      <c r="F117" s="5">
        <v>1521485857000000</v>
      </c>
      <c r="G117" s="5">
        <v>1438108666000000</v>
      </c>
      <c r="I117" s="5">
        <v>1521485857000000</v>
      </c>
      <c r="J117" s="5">
        <v>1354640779000000</v>
      </c>
      <c r="K117" s="5">
        <v>1266429247000000</v>
      </c>
      <c r="L117" s="5">
        <v>1128562736000000</v>
      </c>
      <c r="M117" s="5">
        <v>1033707952000000</v>
      </c>
      <c r="N117" s="5">
        <v>903077431000000</v>
      </c>
      <c r="O117" s="5">
        <v>881622789000000</v>
      </c>
      <c r="P117" s="5">
        <v>823420003000000</v>
      </c>
      <c r="Q117" s="5">
        <v>721471651000000</v>
      </c>
      <c r="R117" s="5">
        <v>645671275000000</v>
      </c>
      <c r="S117" s="5">
        <v>564480538000000</v>
      </c>
      <c r="T117" s="5">
        <v>495097288000000</v>
      </c>
      <c r="U117" s="5">
        <v>434316466000000</v>
      </c>
      <c r="V117" s="5">
        <v>350758262000000</v>
      </c>
      <c r="W117" s="5">
        <v>285406257000000</v>
      </c>
      <c r="X117" s="5">
        <v>246964238000000</v>
      </c>
      <c r="Y117" s="5">
        <v>205522394000000</v>
      </c>
      <c r="Z117" s="5">
        <v>160108683000000</v>
      </c>
    </row>
    <row r="118" spans="3:26" ht="15.5" x14ac:dyDescent="0.35">
      <c r="C118" t="s">
        <v>128</v>
      </c>
    </row>
    <row r="119" spans="3:26" ht="15.5" x14ac:dyDescent="0.35">
      <c r="C119" t="s">
        <v>686</v>
      </c>
      <c r="D119" s="5">
        <v>62393770000000</v>
      </c>
      <c r="E119" s="5">
        <v>62787438000000</v>
      </c>
      <c r="F119" s="5">
        <v>63294240000000</v>
      </c>
      <c r="G119" s="5">
        <v>62690839000000</v>
      </c>
      <c r="I119" s="5">
        <v>63294240000000</v>
      </c>
      <c r="J119" s="5">
        <v>62477965000000</v>
      </c>
      <c r="K119" s="5">
        <v>59678119000000</v>
      </c>
      <c r="L119" s="5">
        <v>55216047000000</v>
      </c>
      <c r="M119" s="5">
        <v>47970187000000</v>
      </c>
      <c r="N119" s="5">
        <v>32185160000000</v>
      </c>
      <c r="O119" s="5">
        <v>31432629000000</v>
      </c>
      <c r="P119" s="5">
        <v>26914859000000</v>
      </c>
      <c r="Q119" s="5">
        <v>24746306000000</v>
      </c>
      <c r="R119" s="5">
        <v>24515059000000</v>
      </c>
      <c r="S119" s="5">
        <v>8039280000000</v>
      </c>
      <c r="T119" s="5">
        <v>5917470000000</v>
      </c>
      <c r="U119" s="5">
        <v>3972612000000</v>
      </c>
      <c r="V119" s="5">
        <v>2804366000000</v>
      </c>
      <c r="W119" s="5">
        <v>1852818000000</v>
      </c>
      <c r="X119" s="5">
        <v>1568945000000</v>
      </c>
      <c r="Y119" s="5">
        <v>1366212000000</v>
      </c>
      <c r="Z119" s="5">
        <v>1350483000000</v>
      </c>
    </row>
    <row r="120" spans="3:26" ht="15.5" x14ac:dyDescent="0.35">
      <c r="C120" t="s">
        <v>125</v>
      </c>
      <c r="D120" s="5">
        <v>9186387000000</v>
      </c>
      <c r="E120" s="5">
        <v>8316413000000</v>
      </c>
      <c r="F120" s="5">
        <v>8129522000000</v>
      </c>
      <c r="G120" s="5">
        <v>11150487000000</v>
      </c>
      <c r="I120" s="5">
        <v>8129522000000</v>
      </c>
      <c r="J120" s="5">
        <v>12800660000000</v>
      </c>
      <c r="K120" s="5">
        <v>15605462000000</v>
      </c>
      <c r="L120" s="5">
        <v>18712994000000</v>
      </c>
      <c r="M120" s="5">
        <v>16284898000000</v>
      </c>
      <c r="N120" s="5">
        <v>8313545000000</v>
      </c>
      <c r="O120" s="5">
        <v>4541298000000</v>
      </c>
      <c r="P120" s="5">
        <v>5114653000000</v>
      </c>
      <c r="Q120" s="5">
        <v>3270231000000</v>
      </c>
      <c r="R120" s="5">
        <v>2520930000000</v>
      </c>
      <c r="S120" s="5">
        <v>1983774000000</v>
      </c>
      <c r="T120" s="5">
        <v>1659705000000</v>
      </c>
      <c r="U120" s="5">
        <v>2188506000000</v>
      </c>
      <c r="V120" s="5">
        <v>2024911000000</v>
      </c>
      <c r="W120" s="5">
        <v>2631958000000</v>
      </c>
      <c r="X120" s="5">
        <v>2295101000000</v>
      </c>
      <c r="Y120" s="5">
        <v>1915026000000</v>
      </c>
      <c r="Z120" s="5">
        <v>2000076000000</v>
      </c>
    </row>
    <row r="121" spans="3:26" ht="15.5" x14ac:dyDescent="0.35">
      <c r="C121" t="s">
        <v>126</v>
      </c>
      <c r="D121" s="5">
        <v>17346000000</v>
      </c>
      <c r="E121" s="5">
        <v>17346000000</v>
      </c>
      <c r="F121" s="5">
        <v>19115000000</v>
      </c>
      <c r="I121" s="5">
        <v>19115000000</v>
      </c>
      <c r="J121" s="5">
        <v>197380000000</v>
      </c>
    </row>
    <row r="122" spans="3:26" ht="15.5" x14ac:dyDescent="0.35">
      <c r="C122" t="s">
        <v>134</v>
      </c>
      <c r="D122" s="5">
        <v>2352380589000000</v>
      </c>
      <c r="E122" s="5">
        <v>2249833632000000</v>
      </c>
      <c r="F122" s="5">
        <v>2135371105000000</v>
      </c>
      <c r="G122" s="5">
        <v>2123446818000000</v>
      </c>
      <c r="I122" s="5">
        <v>2135371105000000</v>
      </c>
      <c r="J122" s="5">
        <v>1992186906000000</v>
      </c>
      <c r="K122" s="5">
        <v>1965007030000000</v>
      </c>
      <c r="L122" s="5">
        <v>1865639010000000</v>
      </c>
      <c r="M122" s="5">
        <v>1678097734000000</v>
      </c>
      <c r="N122" s="5">
        <v>1511804628000000</v>
      </c>
      <c r="O122" s="5">
        <v>1416758840000000</v>
      </c>
      <c r="P122" s="5">
        <v>1296898292000000</v>
      </c>
      <c r="Q122" s="5">
        <v>1126248442000000</v>
      </c>
      <c r="R122" s="5">
        <v>1003644426000000</v>
      </c>
      <c r="S122" s="5">
        <v>878426312000000</v>
      </c>
      <c r="T122" s="5">
        <v>801955021000000</v>
      </c>
      <c r="U122" s="5">
        <v>626182926000000</v>
      </c>
      <c r="V122" s="5">
        <v>551336790000000</v>
      </c>
      <c r="W122" s="5">
        <v>469899284000000</v>
      </c>
      <c r="X122" s="5">
        <v>404285602000000</v>
      </c>
      <c r="Y122" s="5">
        <v>316947029000000</v>
      </c>
      <c r="Z122" s="5">
        <v>246076896000000</v>
      </c>
    </row>
    <row r="123" spans="3:26" ht="15.5" x14ac:dyDescent="0.35">
      <c r="C123" t="s">
        <v>135</v>
      </c>
    </row>
    <row r="124" spans="3:26" ht="15.5" x14ac:dyDescent="0.35">
      <c r="C124" t="s">
        <v>136</v>
      </c>
    </row>
    <row r="125" spans="3:26" ht="15.5" x14ac:dyDescent="0.35">
      <c r="C125" t="s">
        <v>636</v>
      </c>
      <c r="D125" s="5">
        <v>22094342000000</v>
      </c>
      <c r="E125" s="5">
        <v>20482662000000</v>
      </c>
      <c r="F125" s="5">
        <v>39818745000000</v>
      </c>
      <c r="G125" s="5">
        <v>26336069000000</v>
      </c>
      <c r="I125" s="5">
        <v>39818745000000</v>
      </c>
      <c r="J125" s="5">
        <v>36821661000000</v>
      </c>
      <c r="K125" s="5">
        <v>30651807000000</v>
      </c>
      <c r="L125" s="5">
        <v>24910579000000</v>
      </c>
      <c r="M125" s="5">
        <v>18735387000000</v>
      </c>
      <c r="N125" s="5">
        <v>11845910000000</v>
      </c>
      <c r="O125" s="5">
        <v>7549312000000</v>
      </c>
      <c r="P125" s="5">
        <v>8462958000000</v>
      </c>
      <c r="Q125" s="5">
        <v>6584201000000</v>
      </c>
      <c r="R125" s="5">
        <v>5410313000000</v>
      </c>
      <c r="S125" s="5">
        <v>5138562000000</v>
      </c>
      <c r="T125" s="5">
        <v>7043772000000</v>
      </c>
      <c r="U125" s="5">
        <v>5065527000000</v>
      </c>
      <c r="V125" s="5">
        <v>4911852000000</v>
      </c>
      <c r="W125" s="5">
        <v>3961640000000</v>
      </c>
      <c r="X125" s="5">
        <v>4123639000000</v>
      </c>
      <c r="Y125" s="5">
        <v>4333232000000</v>
      </c>
      <c r="Z125" s="5">
        <v>5620911000000</v>
      </c>
    </row>
    <row r="126" spans="3:26" ht="15.5" x14ac:dyDescent="0.35">
      <c r="C126" t="s">
        <v>637</v>
      </c>
      <c r="D126" s="5">
        <v>1580681886000000</v>
      </c>
      <c r="E126" s="5">
        <v>1555124413000000</v>
      </c>
      <c r="F126" s="5">
        <v>1466843839000000</v>
      </c>
      <c r="G126" s="5">
        <v>1474783364000000</v>
      </c>
      <c r="I126" s="5">
        <v>1466843839000000</v>
      </c>
      <c r="J126" s="5">
        <v>1365450104000000</v>
      </c>
      <c r="K126" s="5">
        <v>1358328761000000</v>
      </c>
      <c r="L126" s="5">
        <v>1307884013000000</v>
      </c>
      <c r="M126" s="5">
        <v>1138743215000000</v>
      </c>
      <c r="N126" s="5">
        <v>1121102149000000</v>
      </c>
      <c r="O126" s="5">
        <v>1021196659000000</v>
      </c>
      <c r="P126" s="5">
        <v>944268737000000</v>
      </c>
      <c r="Q126" s="5">
        <v>841656450000000</v>
      </c>
      <c r="R126" s="5">
        <v>754526374000000</v>
      </c>
      <c r="S126" s="5">
        <v>668995379000000</v>
      </c>
      <c r="T126" s="5">
        <v>622321846000000</v>
      </c>
      <c r="U126" s="5">
        <v>504281382000000</v>
      </c>
      <c r="V126" s="5">
        <v>450166383000000</v>
      </c>
      <c r="W126" s="5">
        <v>384264345000000</v>
      </c>
      <c r="X126" s="5">
        <v>333652397000000</v>
      </c>
      <c r="Y126" s="5">
        <v>255928261000000</v>
      </c>
      <c r="Z126" s="5">
        <v>201537439000000</v>
      </c>
    </row>
    <row r="127" spans="3:26" ht="15.5" x14ac:dyDescent="0.35">
      <c r="C127" t="s">
        <v>290</v>
      </c>
      <c r="D127" s="5">
        <v>512016144000000</v>
      </c>
      <c r="E127" s="5">
        <v>496505605000000</v>
      </c>
      <c r="F127" s="5">
        <v>431054307000000</v>
      </c>
      <c r="G127" s="5">
        <v>477160986000000</v>
      </c>
      <c r="I127" s="5">
        <v>431054307000000</v>
      </c>
      <c r="J127" s="5">
        <v>446468817000000</v>
      </c>
      <c r="K127" s="5">
        <v>484258839000000</v>
      </c>
      <c r="L127" s="5">
        <v>435480503000000</v>
      </c>
      <c r="M127" s="5">
        <v>420476279000000</v>
      </c>
      <c r="N127" s="5">
        <v>426399550000000</v>
      </c>
      <c r="O127" s="5">
        <v>413223653000000</v>
      </c>
      <c r="P127" s="5">
        <v>357413513000000</v>
      </c>
      <c r="Q127" s="5">
        <v>326417937000000</v>
      </c>
      <c r="R127" s="5">
        <v>293029378000000</v>
      </c>
      <c r="S127" s="5">
        <v>267884404000000</v>
      </c>
      <c r="T127" s="5">
        <v>283457544000000</v>
      </c>
      <c r="U127" s="5">
        <v>201585766000000</v>
      </c>
      <c r="V127" s="5">
        <v>177267237000000</v>
      </c>
      <c r="W127" s="5">
        <v>146006981000000</v>
      </c>
    </row>
    <row r="128" spans="3:26" ht="15.5" x14ac:dyDescent="0.35">
      <c r="C128" t="s">
        <v>347</v>
      </c>
      <c r="D128" s="5">
        <v>512016144000000</v>
      </c>
      <c r="E128" s="5">
        <v>496505605000000</v>
      </c>
      <c r="F128" s="5">
        <v>431054307000000</v>
      </c>
      <c r="G128" s="5">
        <v>477160986000000</v>
      </c>
      <c r="I128" s="5">
        <v>431054307000000</v>
      </c>
      <c r="J128" s="5">
        <v>446468817000000</v>
      </c>
      <c r="K128" s="5">
        <v>484258839000000</v>
      </c>
      <c r="L128" s="5">
        <v>435480503000000</v>
      </c>
      <c r="M128" s="5">
        <v>420476279000000</v>
      </c>
      <c r="N128" s="5">
        <v>426399550000000</v>
      </c>
      <c r="O128" s="5">
        <v>413223653000000</v>
      </c>
      <c r="P128" s="5">
        <v>357413513000000</v>
      </c>
      <c r="Q128" s="5">
        <v>326417937000000</v>
      </c>
      <c r="R128" s="5">
        <v>293029378000000</v>
      </c>
      <c r="S128" s="5">
        <v>267884404000000</v>
      </c>
      <c r="T128" s="5">
        <v>283457544000000</v>
      </c>
      <c r="U128" s="5">
        <v>201585766000000</v>
      </c>
      <c r="V128" s="5">
        <v>177267237000000</v>
      </c>
      <c r="W128" s="5">
        <v>146006981000000</v>
      </c>
      <c r="X128" s="5">
        <v>126309586000000</v>
      </c>
      <c r="Y128" s="5">
        <v>100034299000000</v>
      </c>
      <c r="Z128" s="5">
        <v>73320676000000</v>
      </c>
    </row>
    <row r="129" spans="3:26" ht="15.5" x14ac:dyDescent="0.35">
      <c r="C129" t="s">
        <v>638</v>
      </c>
      <c r="D129" s="5">
        <v>1580681886000000</v>
      </c>
      <c r="E129" s="5">
        <v>1555124413000000</v>
      </c>
      <c r="F129" s="5">
        <v>1466843839000000</v>
      </c>
      <c r="G129" s="5">
        <v>1474783364000000</v>
      </c>
      <c r="I129" s="5">
        <v>1466843839000000</v>
      </c>
      <c r="J129" s="5">
        <v>1365450104000000</v>
      </c>
      <c r="K129" s="5">
        <v>1358328761000000</v>
      </c>
      <c r="L129" s="5">
        <v>1307884013000000</v>
      </c>
      <c r="M129" s="5">
        <v>1138743215000000</v>
      </c>
      <c r="N129" s="5">
        <v>1121102149000000</v>
      </c>
      <c r="O129" s="5">
        <v>1021196659000000</v>
      </c>
      <c r="P129" s="5">
        <v>944268737000000</v>
      </c>
      <c r="Q129" s="5">
        <v>841656450000000</v>
      </c>
      <c r="R129" s="5">
        <v>754526374000000</v>
      </c>
      <c r="S129" s="5">
        <v>668995379000000</v>
      </c>
      <c r="T129" s="5">
        <v>622321846000000</v>
      </c>
      <c r="U129" s="5">
        <v>504281382000000</v>
      </c>
      <c r="V129" s="5">
        <v>450166383000000</v>
      </c>
      <c r="W129" s="5">
        <v>384264345000000</v>
      </c>
      <c r="X129" s="5">
        <v>333652397000000</v>
      </c>
      <c r="Y129" s="5">
        <v>255928261000000</v>
      </c>
      <c r="Z129" s="5">
        <v>201537439000000</v>
      </c>
    </row>
    <row r="130" spans="3:26" ht="15.5" x14ac:dyDescent="0.35">
      <c r="C130" t="s">
        <v>586</v>
      </c>
      <c r="D130" s="5">
        <v>8570471000000</v>
      </c>
      <c r="E130" s="5">
        <v>1495161000000</v>
      </c>
      <c r="F130" s="5">
        <v>1101753000000</v>
      </c>
      <c r="G130" s="5">
        <v>1856967000000</v>
      </c>
      <c r="I130" s="5">
        <v>1101753000000</v>
      </c>
      <c r="J130" s="5">
        <v>1585120000000</v>
      </c>
      <c r="K130" s="5">
        <v>925210000000</v>
      </c>
      <c r="L130" s="5">
        <v>783921000000</v>
      </c>
      <c r="M130" s="5">
        <v>199695000000</v>
      </c>
      <c r="N130" s="5">
        <v>407774000000</v>
      </c>
      <c r="O130" s="5">
        <v>184605000000</v>
      </c>
      <c r="P130" s="5">
        <v>332343000000</v>
      </c>
      <c r="Q130" s="5">
        <v>200858000000</v>
      </c>
      <c r="R130" s="5">
        <v>347217000000</v>
      </c>
      <c r="S130" s="5">
        <v>445753000000</v>
      </c>
      <c r="T130" s="5">
        <v>717523000000</v>
      </c>
      <c r="U130" s="5">
        <v>1565102000000</v>
      </c>
      <c r="V130" s="5">
        <v>152193000000</v>
      </c>
      <c r="W130" s="5">
        <v>173536000000</v>
      </c>
      <c r="X130" s="5">
        <v>81801000000</v>
      </c>
      <c r="Y130" s="5">
        <v>277302000000</v>
      </c>
      <c r="Z130" s="5">
        <v>1313676000000</v>
      </c>
    </row>
    <row r="131" spans="3:26" ht="15.5" x14ac:dyDescent="0.35">
      <c r="C131" t="s">
        <v>640</v>
      </c>
      <c r="D131" s="5">
        <v>7697911000000</v>
      </c>
      <c r="E131" s="5">
        <v>9445402000000</v>
      </c>
      <c r="F131" s="5">
        <v>13078567000000</v>
      </c>
      <c r="G131" s="5">
        <v>10931431000000</v>
      </c>
      <c r="I131" s="5">
        <v>13078567000000</v>
      </c>
      <c r="J131" s="5">
        <v>10105373000000</v>
      </c>
      <c r="K131" s="5">
        <v>10217408000000</v>
      </c>
      <c r="L131" s="5">
        <v>7167600000000</v>
      </c>
      <c r="M131" s="5">
        <v>9554238000000</v>
      </c>
      <c r="N131" s="5">
        <v>6817436000000</v>
      </c>
      <c r="O131" s="5">
        <v>9346064000000</v>
      </c>
      <c r="P131" s="5">
        <v>11643003000000</v>
      </c>
      <c r="Q131" s="5">
        <v>5693425000000</v>
      </c>
      <c r="R131" s="5">
        <v>5692583000000</v>
      </c>
      <c r="S131" s="5">
        <v>5163471000000</v>
      </c>
      <c r="T131" s="5">
        <v>6525688000000</v>
      </c>
      <c r="U131" s="5">
        <v>3679684000000</v>
      </c>
      <c r="V131" s="5">
        <v>4786121000000</v>
      </c>
      <c r="W131" s="5">
        <v>1692176000000</v>
      </c>
      <c r="X131" s="5">
        <v>666878000000</v>
      </c>
      <c r="Y131" s="5">
        <v>352716000000</v>
      </c>
      <c r="Z131" s="5">
        <v>483862000000</v>
      </c>
    </row>
    <row r="132" spans="3:26" ht="15.5" x14ac:dyDescent="0.35">
      <c r="C132" t="s">
        <v>1017</v>
      </c>
      <c r="D132" s="5">
        <v>42067271000000</v>
      </c>
      <c r="E132" s="5">
        <v>46645309000000</v>
      </c>
      <c r="F132" s="5">
        <v>40901648000000</v>
      </c>
      <c r="G132" s="5">
        <v>41625186000000</v>
      </c>
      <c r="I132" s="5">
        <v>40901648000000</v>
      </c>
      <c r="J132" s="5">
        <v>32502499000000</v>
      </c>
      <c r="K132" s="5">
        <v>49637581000000</v>
      </c>
      <c r="L132" s="5">
        <v>63611761000000</v>
      </c>
      <c r="M132" s="5">
        <v>55306697000000</v>
      </c>
      <c r="N132" s="5">
        <v>34489091000000</v>
      </c>
      <c r="O132" s="5">
        <v>38620837000000</v>
      </c>
      <c r="P132" s="5">
        <v>31190216000000</v>
      </c>
      <c r="Q132" s="5">
        <v>30619658000000</v>
      </c>
      <c r="R132" s="5">
        <v>24800781000000</v>
      </c>
      <c r="S132" s="5">
        <v>10521103000000</v>
      </c>
      <c r="T132" s="5">
        <v>8257990000000</v>
      </c>
      <c r="U132" s="5">
        <v>6023133000000</v>
      </c>
    </row>
    <row r="133" spans="3:26" ht="15.5" x14ac:dyDescent="0.35">
      <c r="C133" t="s">
        <v>143</v>
      </c>
      <c r="D133" s="5">
        <v>4522529000000</v>
      </c>
      <c r="E133" s="5">
        <v>3666889000000</v>
      </c>
      <c r="F133" s="5">
        <v>3299310000000</v>
      </c>
      <c r="G133" s="5">
        <v>2645651000000</v>
      </c>
      <c r="I133" s="5">
        <v>3299310000000</v>
      </c>
      <c r="J133" s="5">
        <v>2150487000000</v>
      </c>
      <c r="K133" s="5">
        <v>2546839000000</v>
      </c>
      <c r="L133" s="5">
        <v>3053782000000</v>
      </c>
      <c r="M133" s="5">
        <v>4214318000000</v>
      </c>
      <c r="N133" s="5">
        <v>1400638000000</v>
      </c>
      <c r="O133" s="5">
        <v>185443000000</v>
      </c>
      <c r="P133" s="5">
        <v>153833000000</v>
      </c>
      <c r="Q133" s="5">
        <v>564798000000</v>
      </c>
      <c r="R133" s="5">
        <v>942401000000</v>
      </c>
      <c r="S133" s="5">
        <v>1497262000000</v>
      </c>
      <c r="T133" s="5">
        <v>59805000000</v>
      </c>
      <c r="U133" s="5">
        <v>1266018000000</v>
      </c>
      <c r="V133" s="5">
        <v>895695000000</v>
      </c>
      <c r="W133" s="5">
        <v>1105997000000</v>
      </c>
      <c r="X133" s="5">
        <v>1930923000000</v>
      </c>
      <c r="Y133" s="5">
        <v>343492000000</v>
      </c>
      <c r="Z133" s="5">
        <v>300295000000</v>
      </c>
    </row>
    <row r="134" spans="3:26" ht="15.5" x14ac:dyDescent="0.35">
      <c r="C134" t="s">
        <v>641</v>
      </c>
      <c r="D134" s="5">
        <v>180598779000000</v>
      </c>
      <c r="E134" s="5">
        <v>159409723000000</v>
      </c>
      <c r="F134" s="5">
        <v>129186116000000</v>
      </c>
      <c r="G134" s="5">
        <v>111135742000000</v>
      </c>
      <c r="I134" s="5">
        <v>129186116000000</v>
      </c>
      <c r="J134" s="5">
        <v>127879804000000</v>
      </c>
      <c r="K134" s="5">
        <v>98850813000000</v>
      </c>
      <c r="L134" s="5">
        <v>79371200000000</v>
      </c>
      <c r="M134" s="5">
        <v>68458547000000</v>
      </c>
      <c r="N134" s="5">
        <v>35968985000000</v>
      </c>
      <c r="O134" s="5">
        <v>30921771000000</v>
      </c>
      <c r="P134" s="5">
        <v>40457429000000</v>
      </c>
      <c r="Q134" s="5">
        <v>29403009000000</v>
      </c>
      <c r="R134" s="5">
        <v>35008170000000</v>
      </c>
      <c r="S134" s="5">
        <v>35480358000000</v>
      </c>
      <c r="T134" s="5">
        <v>24986862000000</v>
      </c>
      <c r="U134" s="5">
        <v>9084913000000</v>
      </c>
      <c r="V134" s="5">
        <v>10888755000000</v>
      </c>
      <c r="W134" s="5">
        <v>13097916000000</v>
      </c>
      <c r="X134" s="5">
        <v>9454545000000</v>
      </c>
      <c r="Y134" s="5">
        <v>13611399000000</v>
      </c>
      <c r="Z134" s="5">
        <v>3356495000000</v>
      </c>
    </row>
    <row r="135" spans="3:26" ht="15.5" x14ac:dyDescent="0.35">
      <c r="C135" t="s">
        <v>634</v>
      </c>
      <c r="D135" s="5">
        <v>180598779000000</v>
      </c>
      <c r="E135" s="5">
        <v>159409723000000</v>
      </c>
      <c r="F135" s="5">
        <v>129186116000000</v>
      </c>
      <c r="G135" s="5">
        <v>111135742000000</v>
      </c>
      <c r="I135" s="5">
        <v>129186116000000</v>
      </c>
      <c r="J135" s="5">
        <v>127879804000000</v>
      </c>
      <c r="K135" s="5">
        <v>98850813000000</v>
      </c>
      <c r="L135" s="5">
        <v>79371200000000</v>
      </c>
      <c r="M135" s="5">
        <v>68458547000000</v>
      </c>
      <c r="N135" s="5">
        <v>35968985000000</v>
      </c>
      <c r="O135" s="5">
        <v>30921771000000</v>
      </c>
      <c r="P135" s="5">
        <v>40457429000000</v>
      </c>
      <c r="Q135" s="5">
        <v>29403009000000</v>
      </c>
      <c r="R135" s="5">
        <v>35008170000000</v>
      </c>
      <c r="S135" s="5">
        <v>35480358000000</v>
      </c>
      <c r="T135" s="5">
        <v>24986862000000</v>
      </c>
      <c r="U135" s="5">
        <v>9084913000000</v>
      </c>
      <c r="V135" s="5">
        <v>10888755000000</v>
      </c>
      <c r="W135" s="5">
        <v>13097916000000</v>
      </c>
      <c r="X135" s="5">
        <v>9454545000000</v>
      </c>
      <c r="Y135" s="5">
        <v>13611399000000</v>
      </c>
      <c r="Z135" s="5">
        <v>3356495000000</v>
      </c>
    </row>
    <row r="136" spans="3:26" ht="15.5" x14ac:dyDescent="0.35">
      <c r="C136" t="s">
        <v>690</v>
      </c>
      <c r="D136" s="5">
        <v>488940000000</v>
      </c>
      <c r="E136" s="5">
        <v>483579000000</v>
      </c>
      <c r="F136" s="5">
        <v>486867000000</v>
      </c>
      <c r="G136" s="5">
        <v>492289000000</v>
      </c>
      <c r="I136" s="5">
        <v>486867000000</v>
      </c>
      <c r="J136" s="5">
        <v>491781000000</v>
      </c>
      <c r="K136" s="5">
        <v>496683000000</v>
      </c>
      <c r="L136" s="5">
        <v>501988000000</v>
      </c>
      <c r="M136" s="5">
        <v>501375000000</v>
      </c>
      <c r="N136" s="5">
        <v>1465392000000</v>
      </c>
      <c r="O136" s="5">
        <v>1465366000000</v>
      </c>
      <c r="P136" s="5">
        <v>1473515000000</v>
      </c>
      <c r="Q136" s="5">
        <v>986450000000</v>
      </c>
      <c r="R136" s="5">
        <v>1008510000000</v>
      </c>
      <c r="S136" s="5">
        <v>56468000000</v>
      </c>
      <c r="T136" s="5">
        <v>77582000000</v>
      </c>
      <c r="U136" s="5">
        <v>2097024000000</v>
      </c>
      <c r="V136" s="5">
        <v>2116562000000</v>
      </c>
      <c r="W136" s="5">
        <v>2136288000000</v>
      </c>
      <c r="X136" s="5">
        <v>2156181000000</v>
      </c>
      <c r="Y136" s="5">
        <v>2678422000000</v>
      </c>
      <c r="Z136" s="5">
        <v>710634000000</v>
      </c>
    </row>
    <row r="137" spans="3:26" ht="15.5" x14ac:dyDescent="0.35">
      <c r="C137" t="s">
        <v>159</v>
      </c>
      <c r="D137" s="5">
        <v>2023705711000000</v>
      </c>
      <c r="E137" s="5">
        <v>1904771578000000</v>
      </c>
      <c r="F137" s="5">
        <v>1804429671000000</v>
      </c>
      <c r="G137" s="5">
        <v>1785548557000000</v>
      </c>
      <c r="I137" s="5">
        <v>1804429671000000</v>
      </c>
      <c r="J137" s="5">
        <v>1668871890000000</v>
      </c>
      <c r="K137" s="5">
        <v>1648534888000000</v>
      </c>
      <c r="L137" s="5">
        <v>1562243693000000</v>
      </c>
      <c r="M137" s="5">
        <v>1386310930000000</v>
      </c>
      <c r="N137" s="5">
        <v>1311893252000000</v>
      </c>
      <c r="O137" s="5">
        <v>1207974504000000</v>
      </c>
      <c r="P137" s="5">
        <v>1111622961000000</v>
      </c>
      <c r="Q137" s="5">
        <v>958900948000000</v>
      </c>
      <c r="R137" s="5">
        <v>856831836000000</v>
      </c>
      <c r="S137" s="5">
        <v>765299133000000</v>
      </c>
      <c r="T137" s="5">
        <v>704217592000000</v>
      </c>
      <c r="U137" s="5">
        <v>546855504000000</v>
      </c>
      <c r="V137" s="5">
        <v>486455011000000</v>
      </c>
      <c r="W137" s="5">
        <v>420078955000000</v>
      </c>
      <c r="X137" s="5">
        <v>367612492000000</v>
      </c>
      <c r="Y137" s="5">
        <v>289689648000000</v>
      </c>
      <c r="Z137" s="5">
        <v>223720199000000</v>
      </c>
    </row>
    <row r="138" spans="3:26" ht="15.5" x14ac:dyDescent="0.35">
      <c r="C138" t="s">
        <v>160</v>
      </c>
    </row>
    <row r="139" spans="3:26" ht="15.5" x14ac:dyDescent="0.35">
      <c r="C139" t="s">
        <v>161</v>
      </c>
      <c r="D139" s="5">
        <v>7577950000000</v>
      </c>
      <c r="E139" s="5">
        <v>7577950000000</v>
      </c>
      <c r="F139" s="5">
        <v>7577950000000</v>
      </c>
      <c r="G139" s="5">
        <v>7577950000000</v>
      </c>
      <c r="I139" s="5">
        <v>7577950000000</v>
      </c>
      <c r="J139" s="5">
        <v>7577950000000</v>
      </c>
      <c r="K139" s="5">
        <v>7577950000000</v>
      </c>
      <c r="L139" s="5">
        <v>7577950000000</v>
      </c>
      <c r="M139" s="5">
        <v>7577950000000</v>
      </c>
      <c r="N139" s="5">
        <v>6167291000000</v>
      </c>
      <c r="O139" s="5">
        <v>6167291000000</v>
      </c>
      <c r="P139" s="5">
        <v>6167291000000</v>
      </c>
      <c r="Q139" s="5">
        <v>6167291000000</v>
      </c>
      <c r="R139" s="5">
        <v>6167291000000</v>
      </c>
      <c r="S139" s="5">
        <v>6167291000000</v>
      </c>
      <c r="T139" s="5">
        <v>6167291000000</v>
      </c>
      <c r="U139" s="5">
        <v>6167291000000</v>
      </c>
      <c r="V139" s="5">
        <v>6167291000000</v>
      </c>
      <c r="W139" s="5">
        <v>6167291000000</v>
      </c>
      <c r="X139" s="5">
        <v>6167291000000</v>
      </c>
      <c r="Y139" s="5">
        <v>6164926000000</v>
      </c>
      <c r="Z139" s="5">
        <v>6162650000000</v>
      </c>
    </row>
    <row r="140" spans="3:26" ht="15.5" x14ac:dyDescent="0.35">
      <c r="C140" t="s">
        <v>162</v>
      </c>
      <c r="D140" s="5">
        <v>75930985000000</v>
      </c>
      <c r="E140" s="5">
        <v>75946195000000</v>
      </c>
      <c r="F140" s="5">
        <v>75946195000000</v>
      </c>
      <c r="G140" s="5">
        <v>75891366000000</v>
      </c>
      <c r="I140" s="5">
        <v>75946195000000</v>
      </c>
      <c r="J140" s="5">
        <v>75880223000000</v>
      </c>
      <c r="K140" s="5">
        <v>75853127000000</v>
      </c>
      <c r="L140" s="5">
        <v>75637083000000</v>
      </c>
      <c r="M140" s="5">
        <v>76242898000000</v>
      </c>
      <c r="N140" s="5">
        <v>3411813000000</v>
      </c>
      <c r="O140" s="5">
        <v>2900994000000</v>
      </c>
      <c r="P140" s="5">
        <v>2692663000000</v>
      </c>
      <c r="Q140" s="5">
        <v>2773858000000</v>
      </c>
      <c r="R140" s="5">
        <v>2773858000000</v>
      </c>
      <c r="S140" s="5">
        <v>2773858000000</v>
      </c>
      <c r="T140" s="5">
        <v>2773858000000</v>
      </c>
      <c r="U140" s="5">
        <v>2773858000000</v>
      </c>
      <c r="V140" s="5">
        <v>2773858000000</v>
      </c>
      <c r="W140" s="5">
        <v>2773858000000</v>
      </c>
      <c r="X140" s="5">
        <v>2773858000000</v>
      </c>
      <c r="Y140" s="5">
        <v>2722349000000</v>
      </c>
      <c r="Z140" s="5">
        <v>2706137000000</v>
      </c>
    </row>
    <row r="141" spans="3:26" ht="15.5" x14ac:dyDescent="0.35">
      <c r="C141" t="s">
        <v>163</v>
      </c>
      <c r="D141" s="5">
        <v>221595402000000</v>
      </c>
      <c r="E141" s="5">
        <v>238156088000000</v>
      </c>
      <c r="F141" s="5">
        <v>222663378000000</v>
      </c>
      <c r="G141" s="5">
        <v>227896570000000</v>
      </c>
      <c r="I141" s="5">
        <v>222663378000000</v>
      </c>
      <c r="J141" s="5">
        <v>218032389000000</v>
      </c>
      <c r="K141" s="5">
        <v>213711422000000</v>
      </c>
      <c r="L141" s="5">
        <v>201169934000000</v>
      </c>
      <c r="M141" s="5">
        <v>185009048000000</v>
      </c>
      <c r="N141" s="5">
        <v>166972167000000</v>
      </c>
      <c r="O141" s="5">
        <v>181327431000000</v>
      </c>
      <c r="P141" s="5">
        <v>163130389000000</v>
      </c>
      <c r="Q141" s="5">
        <v>143827697000000</v>
      </c>
      <c r="R141" s="5">
        <v>125309471000000</v>
      </c>
      <c r="S141" s="5">
        <v>106733021000000</v>
      </c>
      <c r="T141" s="5">
        <v>88761688000000</v>
      </c>
      <c r="U141" s="5">
        <v>70868083000000</v>
      </c>
      <c r="V141" s="5">
        <v>55080238000000</v>
      </c>
      <c r="W141" s="5">
        <v>40019254000000</v>
      </c>
      <c r="X141" s="5">
        <v>27123160000000</v>
      </c>
      <c r="Y141" s="5">
        <v>17834694000000</v>
      </c>
      <c r="Z141" s="5">
        <v>13324726000000</v>
      </c>
    </row>
    <row r="142" spans="3:26" ht="15.5" x14ac:dyDescent="0.35">
      <c r="C142" t="s">
        <v>164</v>
      </c>
      <c r="D142" s="5">
        <v>3022685000000</v>
      </c>
      <c r="E142" s="5">
        <v>3022685000000</v>
      </c>
      <c r="F142" s="5">
        <v>3022685000000</v>
      </c>
      <c r="G142" s="5">
        <v>3022685000000</v>
      </c>
      <c r="I142" s="5">
        <v>3022685000000</v>
      </c>
      <c r="J142" s="5">
        <v>3022685000000</v>
      </c>
      <c r="K142" s="5">
        <v>3022685000000</v>
      </c>
      <c r="L142" s="5">
        <v>3022685000000</v>
      </c>
      <c r="M142" s="5">
        <v>3022685000000</v>
      </c>
      <c r="N142" s="5">
        <v>3022685000000</v>
      </c>
      <c r="O142" s="5">
        <v>3022685000000</v>
      </c>
      <c r="P142" s="5">
        <v>3022685000000</v>
      </c>
      <c r="Q142" s="5">
        <v>3022685000000</v>
      </c>
      <c r="R142" s="5">
        <v>3022685000000</v>
      </c>
      <c r="S142" s="5">
        <v>18115741000000</v>
      </c>
      <c r="T142" s="5">
        <v>15449160000000</v>
      </c>
      <c r="U142" s="5">
        <v>11005528000000</v>
      </c>
      <c r="V142" s="5">
        <v>8412595000000</v>
      </c>
      <c r="W142" s="5">
        <v>8261766000000</v>
      </c>
      <c r="X142" s="5">
        <v>7974956000000</v>
      </c>
      <c r="Y142" s="5">
        <v>7024878000000</v>
      </c>
      <c r="Z142" s="5">
        <v>6488625000000</v>
      </c>
    </row>
    <row r="143" spans="3:26" ht="15.5" x14ac:dyDescent="0.35">
      <c r="C143" t="s">
        <v>165</v>
      </c>
      <c r="D143" s="5">
        <v>218572717000000</v>
      </c>
      <c r="E143" s="5">
        <v>235133403000000</v>
      </c>
      <c r="F143" s="5">
        <v>219640693000000</v>
      </c>
      <c r="G143" s="5">
        <v>224873885000000</v>
      </c>
      <c r="I143" s="5">
        <v>219640693000000</v>
      </c>
      <c r="J143" s="5">
        <v>215009704000000</v>
      </c>
      <c r="K143" s="5">
        <v>210688737000000</v>
      </c>
      <c r="L143" s="5">
        <v>198147249000000</v>
      </c>
      <c r="M143" s="5">
        <v>181986363000000</v>
      </c>
      <c r="N143" s="5">
        <v>163949482000000</v>
      </c>
      <c r="O143" s="5">
        <v>178304746000000</v>
      </c>
      <c r="P143" s="5">
        <v>160107704000000</v>
      </c>
      <c r="Q143" s="5">
        <v>140805012000000</v>
      </c>
      <c r="R143" s="5">
        <v>122286786000000</v>
      </c>
      <c r="S143" s="5">
        <v>88617280000000</v>
      </c>
      <c r="T143" s="5">
        <v>73312528000000</v>
      </c>
      <c r="U143" s="5">
        <v>59862555000000</v>
      </c>
      <c r="V143" s="5">
        <v>46667643000000</v>
      </c>
      <c r="W143" s="5">
        <v>31757488000000</v>
      </c>
      <c r="X143" s="5">
        <v>19148204000000</v>
      </c>
      <c r="Y143" s="5">
        <v>10809816000000</v>
      </c>
      <c r="Z143" s="5">
        <v>6836101000000</v>
      </c>
    </row>
    <row r="144" spans="3:26" ht="15.5" x14ac:dyDescent="0.35">
      <c r="C144" t="s">
        <v>166</v>
      </c>
      <c r="D144" s="5">
        <v>221595402000000</v>
      </c>
      <c r="E144" s="5">
        <v>238156088000000</v>
      </c>
      <c r="F144" s="5">
        <v>222663378000000</v>
      </c>
      <c r="G144" s="5">
        <v>227896570000000</v>
      </c>
      <c r="I144" s="5">
        <v>222663378000000</v>
      </c>
      <c r="J144" s="5">
        <v>218032389000000</v>
      </c>
      <c r="K144" s="5">
        <v>213711422000000</v>
      </c>
      <c r="L144" s="5">
        <v>201169934000000</v>
      </c>
      <c r="M144" s="5">
        <v>185009048000000</v>
      </c>
      <c r="N144" s="5">
        <v>166972167000000</v>
      </c>
      <c r="O144" s="5">
        <v>181327431000000</v>
      </c>
      <c r="P144" s="5">
        <v>163130389000000</v>
      </c>
      <c r="Q144" s="5">
        <v>143827697000000</v>
      </c>
      <c r="R144" s="5">
        <v>125309471000000</v>
      </c>
      <c r="S144" s="5">
        <v>106733021000000</v>
      </c>
      <c r="T144" s="5">
        <v>88761688000000</v>
      </c>
      <c r="U144" s="5">
        <v>70868083000000</v>
      </c>
      <c r="V144" s="5">
        <v>55080238000000</v>
      </c>
      <c r="W144" s="5">
        <v>40019254000000</v>
      </c>
      <c r="X144" s="5">
        <v>27123160000000</v>
      </c>
      <c r="Y144" s="5">
        <v>17834694000000</v>
      </c>
      <c r="Z144" s="5">
        <v>13324726000000</v>
      </c>
    </row>
    <row r="145" spans="2:26" ht="15.5" x14ac:dyDescent="0.35">
      <c r="C145" t="s">
        <v>167</v>
      </c>
      <c r="D145" s="5">
        <v>6751691000000</v>
      </c>
      <c r="E145" s="5">
        <v>6858526000000</v>
      </c>
      <c r="F145" s="5">
        <v>6907576000000</v>
      </c>
      <c r="G145" s="5">
        <v>6707443000000</v>
      </c>
      <c r="I145" s="5">
        <v>6907576000000</v>
      </c>
      <c r="J145" s="5">
        <v>6286665000000</v>
      </c>
      <c r="K145" s="5">
        <v>5108586000000</v>
      </c>
      <c r="L145" s="5">
        <v>4101306000000</v>
      </c>
      <c r="M145" s="5">
        <v>3051821000000</v>
      </c>
      <c r="N145" s="5">
        <v>2533809000000</v>
      </c>
      <c r="O145" s="5">
        <v>2460903000000</v>
      </c>
      <c r="P145" s="5">
        <v>2307788000000</v>
      </c>
      <c r="Q145" s="5">
        <v>598677000000</v>
      </c>
      <c r="R145" s="5">
        <v>391248000000</v>
      </c>
      <c r="S145" s="5">
        <v>294318000000</v>
      </c>
      <c r="T145" s="5">
        <v>177012000000</v>
      </c>
      <c r="U145" s="5">
        <v>163751000000</v>
      </c>
      <c r="V145" s="5">
        <v>75021000000</v>
      </c>
      <c r="W145" s="5">
        <v>45769000000</v>
      </c>
    </row>
    <row r="146" spans="2:26" ht="15.5" x14ac:dyDescent="0.35">
      <c r="C146" t="s">
        <v>10</v>
      </c>
      <c r="D146" s="5">
        <v>328674878000000</v>
      </c>
      <c r="E146" s="5">
        <v>345062054000000</v>
      </c>
      <c r="F146" s="5">
        <v>330941434000000</v>
      </c>
      <c r="G146" s="5">
        <v>337898261000000</v>
      </c>
      <c r="I146" s="5">
        <v>330941434000000</v>
      </c>
      <c r="J146" s="5">
        <v>323315016000000</v>
      </c>
      <c r="K146" s="5">
        <v>316472142000000</v>
      </c>
      <c r="L146" s="5">
        <v>303395317000000</v>
      </c>
      <c r="M146" s="5">
        <v>291786804000000</v>
      </c>
      <c r="N146" s="5">
        <v>199911376000000</v>
      </c>
      <c r="O146" s="5">
        <v>208784336000000</v>
      </c>
      <c r="P146" s="5">
        <v>185275331000000</v>
      </c>
      <c r="Q146" s="5">
        <v>167347494000000</v>
      </c>
      <c r="R146" s="5">
        <v>146812590000000</v>
      </c>
      <c r="S146" s="5">
        <v>113127179000000</v>
      </c>
      <c r="T146" s="5">
        <v>97737429000000</v>
      </c>
      <c r="U146" s="5">
        <v>79327422000000</v>
      </c>
      <c r="V146" s="5">
        <v>64881779000000</v>
      </c>
      <c r="W146" s="5">
        <v>49820329000000</v>
      </c>
      <c r="X146" s="5">
        <v>36673110000000</v>
      </c>
      <c r="Y146" s="5">
        <v>27257381000000</v>
      </c>
      <c r="Z146" s="5">
        <v>22356697000000</v>
      </c>
    </row>
    <row r="147" spans="2:26" ht="15.5" x14ac:dyDescent="0.35">
      <c r="C147" t="s">
        <v>168</v>
      </c>
      <c r="D147" s="5">
        <v>2352380589000000</v>
      </c>
      <c r="E147" s="5">
        <v>2249833632000000</v>
      </c>
      <c r="F147" s="5">
        <v>2135371105000000</v>
      </c>
      <c r="G147" s="5">
        <v>2123446818000000</v>
      </c>
      <c r="I147" s="5">
        <v>2135371105000000</v>
      </c>
      <c r="J147" s="5">
        <v>1992186906000000</v>
      </c>
      <c r="K147" s="5">
        <v>1965007030000000</v>
      </c>
      <c r="L147" s="5">
        <v>1865639010000000</v>
      </c>
      <c r="M147" s="5">
        <v>1678097734000000</v>
      </c>
      <c r="N147" s="5">
        <v>1511804628000000</v>
      </c>
      <c r="O147" s="5">
        <v>1416758840000000</v>
      </c>
      <c r="P147" s="5">
        <v>1296898292000000</v>
      </c>
      <c r="Q147" s="5">
        <v>1126248442000000</v>
      </c>
      <c r="R147" s="5">
        <v>1003644426000000</v>
      </c>
      <c r="S147" s="5">
        <v>878426312000000</v>
      </c>
      <c r="T147" s="5">
        <v>801955021000000</v>
      </c>
      <c r="U147" s="5">
        <v>626182926000000</v>
      </c>
      <c r="V147" s="5">
        <v>551336790000000</v>
      </c>
      <c r="W147" s="5">
        <v>469899284000000</v>
      </c>
      <c r="X147" s="5">
        <v>404285602000000</v>
      </c>
      <c r="Y147" s="5">
        <v>316947029000000</v>
      </c>
      <c r="Z147" s="5">
        <v>246076896000000</v>
      </c>
    </row>
    <row r="148" spans="2:26" ht="15.5" x14ac:dyDescent="0.35">
      <c r="C148" t="s">
        <v>169</v>
      </c>
      <c r="D148" s="5">
        <v>151559001604</v>
      </c>
      <c r="E148" s="5">
        <v>151559001604</v>
      </c>
      <c r="F148" s="5">
        <v>151559001604</v>
      </c>
      <c r="G148" s="5">
        <v>151559001604</v>
      </c>
      <c r="I148" s="5">
        <v>151559001604</v>
      </c>
      <c r="J148" s="5">
        <v>151559001604</v>
      </c>
      <c r="K148" s="5">
        <v>151559001604</v>
      </c>
      <c r="L148" s="5">
        <v>151559001604</v>
      </c>
      <c r="M148" s="5">
        <v>151559001604</v>
      </c>
      <c r="N148" s="5">
        <v>123345810000</v>
      </c>
      <c r="O148" s="5">
        <v>123345810000</v>
      </c>
      <c r="P148" s="5">
        <v>123345810000</v>
      </c>
      <c r="Q148" s="5">
        <v>123345810000</v>
      </c>
      <c r="R148" s="5">
        <v>24669162000</v>
      </c>
      <c r="S148" s="5">
        <v>24669162000</v>
      </c>
      <c r="T148" s="5">
        <v>24669162000</v>
      </c>
      <c r="U148" s="5">
        <v>24669162000</v>
      </c>
      <c r="V148" s="5">
        <v>24669162000</v>
      </c>
      <c r="W148" s="5">
        <v>24669162000</v>
      </c>
      <c r="X148" s="5">
        <v>12334581000</v>
      </c>
      <c r="Y148" s="5">
        <v>12329852500</v>
      </c>
      <c r="Z148" s="5">
        <v>12325299500</v>
      </c>
    </row>
    <row r="150" spans="2:26" ht="15.5" x14ac:dyDescent="0.35">
      <c r="B150" t="s">
        <v>170</v>
      </c>
      <c r="C150" t="s">
        <v>171</v>
      </c>
      <c r="D150" s="5">
        <v>25558464000000</v>
      </c>
      <c r="E150" s="5">
        <v>50249703000000</v>
      </c>
      <c r="F150" s="5">
        <v>-86072401000000</v>
      </c>
      <c r="G150" s="5">
        <v>24339823000000</v>
      </c>
      <c r="I150" s="5">
        <v>14617023000000</v>
      </c>
      <c r="J150" s="5">
        <v>24283108000000</v>
      </c>
      <c r="K150" s="5">
        <v>-4971454000000</v>
      </c>
      <c r="L150" s="5">
        <v>97506005000000</v>
      </c>
      <c r="M150" s="5">
        <v>32588374000000</v>
      </c>
      <c r="N150" s="5">
        <v>66689187000000</v>
      </c>
      <c r="O150" s="5">
        <v>44583078000000</v>
      </c>
      <c r="P150" s="5">
        <v>57262380000000</v>
      </c>
      <c r="Q150" s="5">
        <v>39299109000000</v>
      </c>
      <c r="R150" s="5">
        <v>21770833000000</v>
      </c>
      <c r="S150" s="5">
        <v>45544908000000</v>
      </c>
      <c r="T150" s="5">
        <v>75822636000000</v>
      </c>
      <c r="U150" s="5">
        <v>-490456000000</v>
      </c>
      <c r="V150" s="5">
        <v>-24367229000000</v>
      </c>
      <c r="W150" s="5">
        <v>15551390000000</v>
      </c>
      <c r="X150" s="5">
        <v>44813470000000</v>
      </c>
      <c r="Y150" s="5">
        <v>1506696000000</v>
      </c>
      <c r="Z150" s="5">
        <v>-15797753000000</v>
      </c>
    </row>
    <row r="151" spans="2:26" ht="15.5" x14ac:dyDescent="0.35">
      <c r="C151" t="s">
        <v>1079</v>
      </c>
      <c r="T151" s="5">
        <v>75112561000000</v>
      </c>
      <c r="U151" s="5">
        <v>59350676000000</v>
      </c>
      <c r="V151" s="5">
        <v>49830419000000</v>
      </c>
      <c r="W151" s="5">
        <v>47778151000000</v>
      </c>
      <c r="X151" s="5">
        <v>46642900000000</v>
      </c>
      <c r="Y151" s="5">
        <v>35065389000000</v>
      </c>
      <c r="Z151" s="5">
        <v>27591162000000</v>
      </c>
    </row>
    <row r="152" spans="2:26" ht="15.5" x14ac:dyDescent="0.35">
      <c r="C152" t="s">
        <v>1080</v>
      </c>
      <c r="D152" s="5">
        <v>47332343000000</v>
      </c>
      <c r="E152" s="5">
        <v>41092667000000</v>
      </c>
      <c r="F152" s="5">
        <v>42205983000000</v>
      </c>
      <c r="G152" s="5">
        <v>50205282000000</v>
      </c>
      <c r="I152" s="5">
        <v>188133607000000</v>
      </c>
      <c r="J152" s="5">
        <v>191363148000000</v>
      </c>
      <c r="K152" s="5">
        <v>169068778000000</v>
      </c>
      <c r="L152" s="5">
        <v>130501831000000</v>
      </c>
      <c r="M152" s="5">
        <v>140183030000000</v>
      </c>
      <c r="N152" s="5">
        <v>109112566000000</v>
      </c>
      <c r="O152" s="5">
        <v>117464011000000</v>
      </c>
      <c r="P152" s="5">
        <v>102362129000000</v>
      </c>
      <c r="Q152" s="5">
        <v>100171404000000</v>
      </c>
      <c r="R152" s="5">
        <v>91595203000000</v>
      </c>
      <c r="S152" s="5">
        <v>82595882000000</v>
      </c>
    </row>
    <row r="153" spans="2:26" ht="15.5" x14ac:dyDescent="0.35">
      <c r="C153" t="s">
        <v>920</v>
      </c>
      <c r="D153" s="5">
        <v>3653276000000</v>
      </c>
      <c r="E153" s="5">
        <v>3598087000000</v>
      </c>
      <c r="F153" s="5">
        <v>3942152000000</v>
      </c>
      <c r="G153" s="5">
        <v>3939549000000</v>
      </c>
      <c r="I153" s="5">
        <v>14733244000000</v>
      </c>
      <c r="J153" s="5">
        <v>13891084000000</v>
      </c>
      <c r="K153" s="5">
        <v>12922019000000</v>
      </c>
      <c r="L153" s="5">
        <v>10118043000000</v>
      </c>
      <c r="M153" s="5">
        <v>2358545000000</v>
      </c>
      <c r="N153" s="5">
        <v>4348425000000</v>
      </c>
      <c r="O153" s="5">
        <v>3376547000000</v>
      </c>
      <c r="P153" s="5">
        <v>3124446000000</v>
      </c>
      <c r="Q153" s="5">
        <v>2819042000000</v>
      </c>
      <c r="R153" s="5">
        <v>2636677000000</v>
      </c>
      <c r="S153" s="5">
        <v>2426292000000</v>
      </c>
    </row>
    <row r="154" spans="2:26" ht="15.5" x14ac:dyDescent="0.35">
      <c r="C154" t="s">
        <v>1011</v>
      </c>
      <c r="D154" s="5">
        <v>-1568522000000</v>
      </c>
      <c r="E154" s="5">
        <v>1568522000000</v>
      </c>
      <c r="F154" s="5">
        <v>6349357000000</v>
      </c>
      <c r="G154" s="5">
        <v>11837000000</v>
      </c>
      <c r="I154" s="5">
        <v>6383438000000</v>
      </c>
      <c r="J154" s="5">
        <v>8760610000000</v>
      </c>
      <c r="K154" s="5">
        <v>8996516000000</v>
      </c>
      <c r="L154" s="5">
        <v>8936995000000</v>
      </c>
      <c r="M154" s="5">
        <v>6989783000000</v>
      </c>
      <c r="N154" s="5">
        <v>6208716000000</v>
      </c>
      <c r="O154" s="5">
        <v>5373757000000</v>
      </c>
      <c r="P154" s="5">
        <v>4178213000000</v>
      </c>
      <c r="Q154" s="5">
        <v>3788965000000</v>
      </c>
      <c r="R154" s="5">
        <v>2474579000000</v>
      </c>
    </row>
    <row r="155" spans="2:26" ht="15.5" x14ac:dyDescent="0.35">
      <c r="C155" t="s">
        <v>1081</v>
      </c>
      <c r="D155" s="5">
        <v>15152166000000</v>
      </c>
      <c r="E155" s="5">
        <v>33091824000000</v>
      </c>
      <c r="F155" s="5">
        <v>20259810000000</v>
      </c>
      <c r="G155" s="5">
        <v>14061776000000</v>
      </c>
      <c r="I155" s="5">
        <v>61566593000000</v>
      </c>
      <c r="J155" s="5">
        <v>18192082000000</v>
      </c>
      <c r="K155" s="5">
        <v>7982888000000</v>
      </c>
    </row>
    <row r="156" spans="2:26" ht="15.5" x14ac:dyDescent="0.35">
      <c r="C156" t="s">
        <v>1082</v>
      </c>
      <c r="D156" s="5">
        <v>2898597000000</v>
      </c>
      <c r="F156" s="5">
        <v>-6820464000000</v>
      </c>
      <c r="G156" s="5">
        <v>2353755000000</v>
      </c>
    </row>
    <row r="157" spans="2:26" ht="15.5" x14ac:dyDescent="0.35">
      <c r="C157" t="s">
        <v>926</v>
      </c>
      <c r="D157" s="5">
        <v>67467860000000</v>
      </c>
      <c r="E157" s="5">
        <v>79351100000000</v>
      </c>
      <c r="F157" s="5">
        <v>65936838000000</v>
      </c>
      <c r="G157" s="5">
        <v>70572199000000</v>
      </c>
      <c r="I157" s="5">
        <v>270816882000000</v>
      </c>
      <c r="J157" s="5">
        <v>232206924000000</v>
      </c>
      <c r="K157" s="5">
        <v>198970201000000</v>
      </c>
      <c r="L157" s="5">
        <v>149556869000000</v>
      </c>
      <c r="M157" s="5">
        <v>149531358000000</v>
      </c>
      <c r="N157" s="5">
        <v>119669707000000</v>
      </c>
      <c r="O157" s="5">
        <v>126214315000000</v>
      </c>
      <c r="P157" s="5">
        <v>109664788000000</v>
      </c>
      <c r="Q157" s="5">
        <v>106779411000000</v>
      </c>
      <c r="R157" s="5">
        <v>96706459000000</v>
      </c>
      <c r="S157" s="5">
        <v>85022174000000</v>
      </c>
      <c r="T157" s="5">
        <v>75112561000000</v>
      </c>
      <c r="U157" s="5">
        <v>59350676000000</v>
      </c>
      <c r="V157" s="5">
        <v>49830419000000</v>
      </c>
      <c r="W157" s="5">
        <v>47778151000000</v>
      </c>
      <c r="X157" s="5">
        <v>46642900000000</v>
      </c>
      <c r="Y157" s="5">
        <v>35065389000000</v>
      </c>
      <c r="Z157" s="5">
        <v>27591162000000</v>
      </c>
    </row>
    <row r="158" spans="2:26" ht="15.5" x14ac:dyDescent="0.35">
      <c r="C158" t="s">
        <v>1083</v>
      </c>
      <c r="T158" s="5">
        <v>-23186044000000</v>
      </c>
      <c r="U158" s="5">
        <v>-14883697000000</v>
      </c>
      <c r="V158" s="5">
        <v>-13147390000000</v>
      </c>
      <c r="W158" s="5">
        <v>-13684909000000</v>
      </c>
      <c r="X158" s="5">
        <v>-11719715000000</v>
      </c>
      <c r="Y158" s="5">
        <v>-12296537000000</v>
      </c>
      <c r="Z158" s="5">
        <v>-8317392000000</v>
      </c>
    </row>
    <row r="159" spans="2:26" ht="15.5" x14ac:dyDescent="0.35">
      <c r="C159" t="s">
        <v>520</v>
      </c>
      <c r="D159" s="5">
        <v>-13752119000000</v>
      </c>
      <c r="E159" s="5">
        <v>-12463608000000</v>
      </c>
      <c r="F159" s="5">
        <v>-7382063000000</v>
      </c>
      <c r="G159" s="5">
        <v>-16638410000000</v>
      </c>
      <c r="I159" s="5">
        <v>-56224677000000</v>
      </c>
      <c r="J159" s="5">
        <v>-56282443000000</v>
      </c>
      <c r="K159" s="5">
        <v>-42461798000000</v>
      </c>
      <c r="L159" s="5">
        <v>-25762613000000</v>
      </c>
      <c r="M159" s="5">
        <v>-28533680000000</v>
      </c>
      <c r="N159" s="5">
        <v>-36190771000000</v>
      </c>
      <c r="O159" s="5">
        <v>-38666742000000</v>
      </c>
      <c r="P159" s="5">
        <v>-32166798000000</v>
      </c>
      <c r="Q159" s="5">
        <v>-28319909000000</v>
      </c>
      <c r="R159" s="5">
        <v>-26038559000000</v>
      </c>
      <c r="S159" s="5">
        <v>-26101932000000</v>
      </c>
    </row>
    <row r="160" spans="2:26" ht="15.5" x14ac:dyDescent="0.35">
      <c r="C160" t="s">
        <v>921</v>
      </c>
      <c r="D160" s="5">
        <v>-506439000000</v>
      </c>
      <c r="E160" s="5">
        <v>-430360000000</v>
      </c>
      <c r="F160" s="5">
        <v>-248188000000</v>
      </c>
      <c r="G160" s="5">
        <v>-377466000000</v>
      </c>
      <c r="I160" s="5">
        <v>-1252495000000</v>
      </c>
      <c r="J160" s="5">
        <v>-993686000000</v>
      </c>
      <c r="K160" s="5">
        <v>-1161971000000</v>
      </c>
      <c r="L160" s="5">
        <v>-1008042000000</v>
      </c>
      <c r="M160" s="5">
        <v>-1293103000000</v>
      </c>
      <c r="N160" s="5">
        <v>-1531824000000</v>
      </c>
      <c r="O160" s="5">
        <v>-1377133000000</v>
      </c>
      <c r="P160" s="5">
        <v>-1375637000000</v>
      </c>
      <c r="Q160" s="5">
        <v>-1241591000000</v>
      </c>
      <c r="R160" s="5">
        <v>-1035502000000</v>
      </c>
      <c r="S160" s="5">
        <v>-1013170000000</v>
      </c>
    </row>
    <row r="161" spans="3:26" ht="15.5" x14ac:dyDescent="0.35">
      <c r="C161" t="s">
        <v>1013</v>
      </c>
      <c r="D161" s="5">
        <v>1610085000000</v>
      </c>
      <c r="E161" s="5">
        <v>-1610085000000</v>
      </c>
      <c r="F161" s="5">
        <v>-4309293000000</v>
      </c>
      <c r="G161" s="5">
        <v>-4975000000</v>
      </c>
      <c r="I161" s="5">
        <v>-6322597000000</v>
      </c>
      <c r="J161" s="5">
        <v>-5547858000000</v>
      </c>
      <c r="K161" s="5">
        <v>-6549595000000</v>
      </c>
      <c r="L161" s="5">
        <v>-7359672000000</v>
      </c>
      <c r="M161" s="5">
        <v>-5946708000000</v>
      </c>
      <c r="N161" s="5">
        <v>-5327065000000</v>
      </c>
      <c r="O161" s="5">
        <v>-4363029000000</v>
      </c>
      <c r="P161" s="5">
        <v>-3232491000000</v>
      </c>
      <c r="Q161" s="5">
        <v>-3403551000000</v>
      </c>
      <c r="R161" s="5">
        <v>-2410192000000</v>
      </c>
    </row>
    <row r="162" spans="3:26" ht="15.5" x14ac:dyDescent="0.35">
      <c r="C162" t="s">
        <v>1084</v>
      </c>
      <c r="D162" s="5">
        <v>-14559505000000</v>
      </c>
      <c r="E162" s="5">
        <v>-31578036000000</v>
      </c>
      <c r="F162" s="5">
        <v>-19116955000000</v>
      </c>
      <c r="G162" s="5">
        <v>-13665580000000</v>
      </c>
      <c r="I162" s="5">
        <v>-59167627000000</v>
      </c>
      <c r="J162" s="5">
        <v>-17488885000000</v>
      </c>
      <c r="K162" s="5">
        <v>-7663244000000</v>
      </c>
    </row>
    <row r="163" spans="3:26" ht="15.5" x14ac:dyDescent="0.35">
      <c r="C163" t="s">
        <v>1085</v>
      </c>
      <c r="D163" s="5">
        <v>-2847438000000</v>
      </c>
      <c r="F163" s="5">
        <v>5870422000000</v>
      </c>
      <c r="G163" s="5">
        <v>-1818603000000</v>
      </c>
    </row>
    <row r="164" spans="3:26" ht="15.5" x14ac:dyDescent="0.35">
      <c r="C164" t="s">
        <v>929</v>
      </c>
      <c r="D164" s="5">
        <v>-30055416000000</v>
      </c>
      <c r="E164" s="5">
        <v>-46082089000000</v>
      </c>
      <c r="F164" s="5">
        <v>-25186077000000</v>
      </c>
      <c r="G164" s="5">
        <v>-32505034000000</v>
      </c>
      <c r="I164" s="5">
        <v>-122967396000000</v>
      </c>
      <c r="J164" s="5">
        <v>-80312872000000</v>
      </c>
      <c r="K164" s="5">
        <v>-57836608000000</v>
      </c>
      <c r="L164" s="5">
        <v>-34130327000000</v>
      </c>
      <c r="M164" s="5">
        <v>-35773491000000</v>
      </c>
      <c r="N164" s="5">
        <v>-43049660000000</v>
      </c>
      <c r="O164" s="5">
        <v>-44406904000000</v>
      </c>
      <c r="P164" s="5">
        <v>-36774926000000</v>
      </c>
      <c r="Q164" s="5">
        <v>-32965051000000</v>
      </c>
      <c r="R164" s="5">
        <v>-29484253000000</v>
      </c>
      <c r="S164" s="5">
        <v>-27115102000000</v>
      </c>
      <c r="T164" s="5">
        <v>-23186044000000</v>
      </c>
      <c r="U164" s="5">
        <v>-14883697000000</v>
      </c>
      <c r="V164" s="5">
        <v>-13147390000000</v>
      </c>
      <c r="W164" s="5">
        <v>-13684909000000</v>
      </c>
      <c r="X164" s="5">
        <v>-11719715000000</v>
      </c>
      <c r="Y164" s="5">
        <v>-12296537000000</v>
      </c>
      <c r="Z164" s="5">
        <v>-8317392000000</v>
      </c>
    </row>
    <row r="165" spans="3:26" ht="15.5" x14ac:dyDescent="0.35">
      <c r="C165" t="s">
        <v>894</v>
      </c>
      <c r="D165" s="5">
        <v>5109586000000</v>
      </c>
      <c r="E165" s="5">
        <v>4326915000000</v>
      </c>
      <c r="F165" s="5">
        <v>5695791000000</v>
      </c>
      <c r="G165" s="5">
        <v>5072764000000</v>
      </c>
      <c r="I165" s="5">
        <v>20952308000000</v>
      </c>
      <c r="J165" s="5">
        <v>25363951000000</v>
      </c>
      <c r="K165" s="5">
        <v>16833578000000</v>
      </c>
      <c r="L165" s="5">
        <v>12468321000000</v>
      </c>
      <c r="M165" s="5">
        <v>9005760000000</v>
      </c>
      <c r="N165" s="5">
        <v>7239896000000</v>
      </c>
      <c r="O165" s="5">
        <v>7065981000000</v>
      </c>
      <c r="P165" s="5">
        <v>6209437000000</v>
      </c>
      <c r="Q165" s="5">
        <v>5050713000000</v>
      </c>
      <c r="R165" s="5">
        <v>4511717000000</v>
      </c>
      <c r="S165" s="5">
        <v>2353612000000</v>
      </c>
      <c r="T165" s="5">
        <v>2112320000000</v>
      </c>
      <c r="U165" s="5">
        <v>1959521000000</v>
      </c>
      <c r="V165" s="5">
        <v>2284074000000</v>
      </c>
      <c r="W165" s="5">
        <v>1833012000000</v>
      </c>
      <c r="X165" s="5">
        <v>1525143000000</v>
      </c>
      <c r="Y165" s="5">
        <v>775150000000</v>
      </c>
      <c r="Z165" s="5">
        <v>473989000000</v>
      </c>
    </row>
    <row r="166" spans="3:26" ht="15.5" x14ac:dyDescent="0.35">
      <c r="C166" t="s">
        <v>617</v>
      </c>
      <c r="D166" s="5">
        <v>7130198000000</v>
      </c>
      <c r="E166" s="5">
        <v>8008304000000</v>
      </c>
      <c r="F166" s="5">
        <v>9570145000000</v>
      </c>
      <c r="G166" s="5">
        <v>7552277000000</v>
      </c>
      <c r="I166" s="5">
        <v>32563546000000</v>
      </c>
      <c r="J166" s="5">
        <v>27775215000000</v>
      </c>
      <c r="K166" s="5">
        <v>29267943000000</v>
      </c>
      <c r="L166" s="5">
        <v>35709608000000</v>
      </c>
      <c r="M166" s="5">
        <v>34345472000000</v>
      </c>
      <c r="N166" s="5">
        <v>25210072000000</v>
      </c>
      <c r="O166" s="5">
        <v>22213637000000</v>
      </c>
      <c r="P166" s="5">
        <v>16764733000000</v>
      </c>
      <c r="Q166" s="5">
        <v>13745727000000</v>
      </c>
      <c r="R166" s="5">
        <v>9333633000000</v>
      </c>
      <c r="S166" s="5">
        <v>9533063000000</v>
      </c>
      <c r="T166" s="5">
        <v>6640745000000</v>
      </c>
      <c r="U166" s="5">
        <v>6842840000000</v>
      </c>
      <c r="V166" s="5">
        <v>5417549000000</v>
      </c>
      <c r="W166" s="5">
        <v>3907886000000</v>
      </c>
      <c r="X166" s="5">
        <v>4019390000000</v>
      </c>
      <c r="Y166" s="5">
        <v>3269594000000</v>
      </c>
      <c r="Z166" s="5">
        <v>2787555000000</v>
      </c>
    </row>
    <row r="167" spans="3:26" ht="15.5" x14ac:dyDescent="0.35">
      <c r="C167" t="s">
        <v>508</v>
      </c>
      <c r="D167" s="5">
        <v>-19976125000000</v>
      </c>
      <c r="E167" s="5">
        <v>-23435058000000</v>
      </c>
      <c r="F167" s="5">
        <v>-15466481000000</v>
      </c>
      <c r="G167" s="5">
        <v>-22438172000000</v>
      </c>
      <c r="I167" s="5">
        <v>-80928270000000</v>
      </c>
      <c r="J167" s="5">
        <v>-84973178000000</v>
      </c>
      <c r="K167" s="5">
        <v>-75776851000000</v>
      </c>
      <c r="L167" s="5">
        <v>-78869304000000</v>
      </c>
      <c r="M167" s="5">
        <v>-73658162000000</v>
      </c>
      <c r="N167" s="5">
        <v>-49474810000000</v>
      </c>
      <c r="O167" s="5">
        <v>-46257369000000</v>
      </c>
      <c r="P167" s="5">
        <v>-42230943000000</v>
      </c>
      <c r="Q167" s="5">
        <v>-32263843000000</v>
      </c>
      <c r="R167" s="5">
        <v>-35297823000000</v>
      </c>
      <c r="S167" s="5">
        <v>-25782430000000</v>
      </c>
      <c r="T167" s="5">
        <v>-31213381000000</v>
      </c>
      <c r="U167" s="5">
        <v>-25225142000000</v>
      </c>
      <c r="V167" s="5">
        <v>-23396966000000</v>
      </c>
      <c r="W167" s="5">
        <v>-24292508000000</v>
      </c>
      <c r="X167" s="5">
        <v>-25245930000000</v>
      </c>
      <c r="Y167" s="5">
        <v>-17448759000000</v>
      </c>
      <c r="Z167" s="5">
        <v>-14254468000000</v>
      </c>
    </row>
    <row r="168" spans="3:26" ht="15.5" x14ac:dyDescent="0.35">
      <c r="C168" t="s">
        <v>1086</v>
      </c>
      <c r="D168" s="5">
        <v>-140519000000</v>
      </c>
      <c r="E168" s="5">
        <v>-104867000000</v>
      </c>
      <c r="F168" s="5">
        <v>-322789000000</v>
      </c>
      <c r="G168" s="5">
        <v>47539000000</v>
      </c>
      <c r="I168" s="5">
        <v>-555267000000</v>
      </c>
      <c r="J168" s="5">
        <v>-1108735000000</v>
      </c>
      <c r="K168" s="5">
        <v>-568000000000</v>
      </c>
      <c r="L168" s="5">
        <v>-52531000000</v>
      </c>
      <c r="M168" s="5">
        <v>-203971000000</v>
      </c>
      <c r="N168" s="5">
        <v>-84532000000</v>
      </c>
      <c r="O168" s="5">
        <v>-67880000000</v>
      </c>
      <c r="P168" s="5">
        <v>27818000000</v>
      </c>
      <c r="Q168" s="5">
        <v>216325000000</v>
      </c>
      <c r="R168" s="5">
        <v>479000000</v>
      </c>
      <c r="S168" s="5">
        <v>1959483000000</v>
      </c>
      <c r="T168" s="5">
        <v>2966877000000</v>
      </c>
      <c r="U168" s="5">
        <v>2147065000000</v>
      </c>
      <c r="V168" s="5">
        <v>1162898000000</v>
      </c>
      <c r="W168" s="5">
        <v>1161176000000</v>
      </c>
      <c r="X168" s="5">
        <v>500354000000</v>
      </c>
      <c r="Y168" s="5">
        <v>1314297000000</v>
      </c>
      <c r="Z168" s="5">
        <v>472604000000</v>
      </c>
    </row>
    <row r="169" spans="3:26" ht="15.5" x14ac:dyDescent="0.35">
      <c r="C169" t="s">
        <v>179</v>
      </c>
      <c r="D169" s="5">
        <v>-6129707000000</v>
      </c>
      <c r="E169" s="5">
        <v>-1904161000000</v>
      </c>
      <c r="F169" s="5">
        <v>-340470000000</v>
      </c>
      <c r="G169" s="5">
        <v>-3722436000000</v>
      </c>
      <c r="I169" s="5">
        <v>-10543662000000</v>
      </c>
      <c r="J169" s="5">
        <v>-13742335000000</v>
      </c>
      <c r="K169" s="5">
        <v>-14279292000000</v>
      </c>
      <c r="L169" s="5">
        <v>-15762408000000</v>
      </c>
      <c r="M169" s="5">
        <v>-11164431000000</v>
      </c>
      <c r="N169" s="5">
        <v>-4953877000000</v>
      </c>
      <c r="O169" s="5">
        <v>-9357307000000</v>
      </c>
      <c r="P169" s="5">
        <v>-9668009000000</v>
      </c>
      <c r="Q169" s="5">
        <v>-9037947000000</v>
      </c>
      <c r="R169" s="5">
        <v>-6182996000000</v>
      </c>
      <c r="S169" s="5">
        <v>-7000011000000</v>
      </c>
    </row>
    <row r="170" spans="3:26" ht="15.5" x14ac:dyDescent="0.35">
      <c r="C170" t="s">
        <v>158</v>
      </c>
    </row>
    <row r="171" spans="3:26" ht="15.5" x14ac:dyDescent="0.35">
      <c r="C171" t="s">
        <v>1027</v>
      </c>
    </row>
    <row r="172" spans="3:26" ht="15.5" x14ac:dyDescent="0.35">
      <c r="C172" t="s">
        <v>1087</v>
      </c>
    </row>
    <row r="173" spans="3:26" ht="15.5" x14ac:dyDescent="0.35">
      <c r="C173" t="s">
        <v>1029</v>
      </c>
      <c r="D173" s="5">
        <v>-7103930000000</v>
      </c>
      <c r="E173" s="5">
        <v>-870866000000</v>
      </c>
      <c r="F173" s="5">
        <v>305178000000</v>
      </c>
      <c r="G173" s="5">
        <v>-562025000000</v>
      </c>
      <c r="I173" s="5">
        <v>-544175000000</v>
      </c>
      <c r="J173" s="5">
        <v>1273810000000</v>
      </c>
      <c r="K173" s="5">
        <v>-505646000000</v>
      </c>
      <c r="L173" s="5">
        <v>-195110000000</v>
      </c>
      <c r="M173" s="5">
        <v>945891000000</v>
      </c>
      <c r="N173" s="5">
        <v>264550000000</v>
      </c>
      <c r="O173" s="5">
        <v>-2854149000000</v>
      </c>
      <c r="P173" s="5">
        <v>190262000000</v>
      </c>
      <c r="Q173" s="5">
        <v>-339187000000</v>
      </c>
      <c r="R173" s="5">
        <v>100000000000</v>
      </c>
      <c r="S173" s="5">
        <v>-100000000000</v>
      </c>
      <c r="T173" s="5">
        <v>2796000000</v>
      </c>
      <c r="U173" s="5">
        <v>14164442000000</v>
      </c>
      <c r="V173" s="5">
        <v>-35599843000000</v>
      </c>
      <c r="W173" s="5">
        <v>753698000000</v>
      </c>
      <c r="X173" s="5">
        <v>-816714000000</v>
      </c>
      <c r="Y173" s="5">
        <v>-17718162000000</v>
      </c>
      <c r="Z173" s="5">
        <v>-8248952000000</v>
      </c>
    </row>
    <row r="174" spans="3:26" ht="15.5" x14ac:dyDescent="0.35">
      <c r="C174" t="s">
        <v>1088</v>
      </c>
      <c r="D174" s="5">
        <v>3152570000000</v>
      </c>
      <c r="E174" s="5">
        <v>-8041849000000</v>
      </c>
      <c r="F174" s="5">
        <v>1732147000000</v>
      </c>
      <c r="G174" s="5">
        <v>-5064917000000</v>
      </c>
      <c r="I174" s="5">
        <v>-1594522000000</v>
      </c>
      <c r="J174" s="5">
        <v>-976011000000</v>
      </c>
      <c r="K174" s="5">
        <v>-1277298000000</v>
      </c>
      <c r="L174" s="5">
        <v>-2114619000000</v>
      </c>
      <c r="M174" s="5">
        <v>9164531000000</v>
      </c>
      <c r="N174" s="5">
        <v>-11940401000000</v>
      </c>
      <c r="O174" s="5">
        <v>-12637154000000</v>
      </c>
      <c r="P174" s="5">
        <v>-2566448000000</v>
      </c>
      <c r="Q174" s="5">
        <v>-702255000000</v>
      </c>
      <c r="R174" s="5">
        <v>254367000000</v>
      </c>
      <c r="S174" s="5">
        <v>-800992000000</v>
      </c>
      <c r="T174" s="5">
        <v>882059000000</v>
      </c>
      <c r="U174" s="5">
        <v>-397415000000</v>
      </c>
      <c r="V174" s="5">
        <v>-2987198000000</v>
      </c>
      <c r="W174" s="5">
        <v>-4422876000000</v>
      </c>
      <c r="Y174" s="5">
        <v>857613000000</v>
      </c>
      <c r="Z174" s="5">
        <v>-3042849000000</v>
      </c>
    </row>
    <row r="175" spans="3:26" ht="15.5" x14ac:dyDescent="0.35">
      <c r="C175" t="s">
        <v>1089</v>
      </c>
      <c r="X175" s="5">
        <v>-6711511000000</v>
      </c>
    </row>
    <row r="176" spans="3:26" ht="15.5" x14ac:dyDescent="0.35">
      <c r="C176" t="s">
        <v>1090</v>
      </c>
      <c r="D176" s="5">
        <v>-3869843000000</v>
      </c>
      <c r="E176" s="5">
        <v>3806686000000</v>
      </c>
      <c r="F176" s="5">
        <v>-3710239000000</v>
      </c>
      <c r="G176" s="5">
        <v>13889567000000</v>
      </c>
      <c r="I176" s="5">
        <v>-7595261000000</v>
      </c>
      <c r="J176" s="5">
        <v>13473275000000</v>
      </c>
      <c r="K176" s="5">
        <v>-14828029000000</v>
      </c>
      <c r="L176" s="5">
        <v>-9403150000000</v>
      </c>
      <c r="M176" s="5">
        <v>-2091221000000</v>
      </c>
      <c r="N176" s="5">
        <v>6744495000000</v>
      </c>
      <c r="O176" s="5">
        <v>-6301831000000</v>
      </c>
      <c r="P176" s="5">
        <v>-16788338000000</v>
      </c>
      <c r="Q176" s="5">
        <v>3721755000000</v>
      </c>
      <c r="R176" s="5">
        <v>-2064589000000</v>
      </c>
      <c r="S176" s="5">
        <v>3247102000000</v>
      </c>
      <c r="T176" s="5">
        <v>-1601913000000</v>
      </c>
      <c r="U176" s="5">
        <v>-2991300000000</v>
      </c>
      <c r="V176" s="5">
        <v>-1106203000000</v>
      </c>
      <c r="W176" s="5">
        <v>-4086814000000</v>
      </c>
      <c r="X176" s="5">
        <v>-190585000000</v>
      </c>
      <c r="Y176" s="5">
        <v>10537000000</v>
      </c>
      <c r="Z176" s="5">
        <v>34584000000</v>
      </c>
    </row>
    <row r="177" spans="3:26" ht="15.5" x14ac:dyDescent="0.35">
      <c r="C177" t="s">
        <v>1091</v>
      </c>
      <c r="D177" s="5">
        <v>-967794000000</v>
      </c>
      <c r="E177" s="5">
        <v>-5698665000000</v>
      </c>
      <c r="F177" s="5">
        <v>743709000000</v>
      </c>
      <c r="G177" s="5">
        <v>2857958000000</v>
      </c>
      <c r="I177" s="5">
        <v>16821238000000</v>
      </c>
      <c r="J177" s="5">
        <v>16749541000000</v>
      </c>
      <c r="K177" s="5">
        <v>17419447000000</v>
      </c>
      <c r="L177" s="5">
        <v>3900820000000</v>
      </c>
      <c r="M177" s="5">
        <v>-8096930000000</v>
      </c>
      <c r="N177" s="5">
        <v>-24236324000000</v>
      </c>
      <c r="O177" s="5">
        <v>-13185691000000</v>
      </c>
      <c r="P177" s="5">
        <v>8614473000000</v>
      </c>
      <c r="Q177" s="5">
        <v>-16453656000000</v>
      </c>
      <c r="R177" s="5">
        <v>-712245000000</v>
      </c>
      <c r="S177" s="5">
        <v>38158470000000</v>
      </c>
      <c r="T177" s="5">
        <v>-24563532000000</v>
      </c>
      <c r="U177" s="5">
        <v>-4889542000000</v>
      </c>
      <c r="V177" s="5">
        <v>-167223000000</v>
      </c>
      <c r="X177" s="5">
        <v>-1686098000000</v>
      </c>
      <c r="Y177" s="5">
        <v>-212145000000</v>
      </c>
      <c r="Z177" s="5">
        <v>-1584097000000</v>
      </c>
    </row>
    <row r="178" spans="3:26" ht="15.5" x14ac:dyDescent="0.35">
      <c r="C178" t="s">
        <v>653</v>
      </c>
      <c r="T178" s="5">
        <v>4445000000</v>
      </c>
      <c r="U178" s="5">
        <v>23869000000</v>
      </c>
      <c r="V178" s="5">
        <v>-11032000000</v>
      </c>
      <c r="W178" s="5">
        <v>70052000000</v>
      </c>
      <c r="X178" s="5">
        <v>57051000000</v>
      </c>
      <c r="Y178" s="5">
        <v>-144908000000</v>
      </c>
      <c r="Z178" s="5">
        <v>24711000000</v>
      </c>
    </row>
    <row r="179" spans="3:26" ht="15.5" x14ac:dyDescent="0.35">
      <c r="C179" t="s">
        <v>651</v>
      </c>
      <c r="D179" s="5">
        <v>-92542851000000</v>
      </c>
      <c r="E179" s="5">
        <v>-46277318000000</v>
      </c>
      <c r="F179" s="5">
        <v>-91340189000000</v>
      </c>
      <c r="G179" s="5">
        <v>-31814400000000</v>
      </c>
      <c r="I179" s="5">
        <v>-203205917000000</v>
      </c>
      <c r="J179" s="5">
        <v>-127686861000000</v>
      </c>
      <c r="K179" s="5">
        <v>-152128249000000</v>
      </c>
      <c r="L179" s="5">
        <v>-106917972000000</v>
      </c>
      <c r="M179" s="5">
        <v>-68377027000000</v>
      </c>
      <c r="N179" s="5">
        <v>-35685632000000</v>
      </c>
      <c r="O179" s="5">
        <v>-74427400000000</v>
      </c>
      <c r="P179" s="5">
        <v>-113206894000000</v>
      </c>
      <c r="Q179" s="5">
        <v>-85060312000000</v>
      </c>
      <c r="R179" s="5">
        <v>-87463887000000</v>
      </c>
      <c r="S179" s="5">
        <v>-77198420000000</v>
      </c>
      <c r="T179" s="5">
        <v>-66400256000000</v>
      </c>
      <c r="U179" s="5">
        <v>-87876065000000</v>
      </c>
      <c r="V179" s="5">
        <v>-69799516000000</v>
      </c>
      <c r="W179" s="5">
        <v>-38442018000000</v>
      </c>
      <c r="X179" s="5">
        <v>-41441844000000</v>
      </c>
      <c r="Y179" s="5">
        <v>-45413711000000</v>
      </c>
      <c r="Z179" s="5">
        <v>-49011423000000</v>
      </c>
    </row>
    <row r="180" spans="3:26" ht="15.5" x14ac:dyDescent="0.35">
      <c r="C180" t="s">
        <v>1092</v>
      </c>
      <c r="F180" s="5">
        <v>-10658658000000</v>
      </c>
      <c r="I180" s="5">
        <v>-10658658000000</v>
      </c>
      <c r="J180" s="5">
        <v>-4133183000000</v>
      </c>
    </row>
    <row r="181" spans="3:26" ht="15.5" x14ac:dyDescent="0.35">
      <c r="C181" t="s">
        <v>116</v>
      </c>
      <c r="D181" s="5">
        <v>-762394000000</v>
      </c>
      <c r="E181" s="5">
        <v>-5097810000000</v>
      </c>
      <c r="F181" s="5">
        <v>8007029000000</v>
      </c>
      <c r="G181" s="5">
        <v>-979113000000</v>
      </c>
      <c r="I181" s="5">
        <v>2027451000000</v>
      </c>
      <c r="J181" s="5">
        <v>1479857000000</v>
      </c>
      <c r="K181" s="5">
        <v>-3335688000000</v>
      </c>
      <c r="L181" s="5">
        <v>-1354828000000</v>
      </c>
      <c r="M181" s="5">
        <v>39905977000000</v>
      </c>
      <c r="N181" s="5">
        <v>-13149476000000</v>
      </c>
      <c r="O181" s="5">
        <v>-6025669000000</v>
      </c>
      <c r="P181" s="5">
        <v>-2600698000000</v>
      </c>
      <c r="Q181" s="5">
        <v>-258240000000</v>
      </c>
      <c r="R181" s="5">
        <v>-1254192000000</v>
      </c>
      <c r="S181" s="5">
        <v>-1156677000000</v>
      </c>
      <c r="T181" s="5">
        <v>-1616217000000</v>
      </c>
      <c r="U181" s="5">
        <v>-2785166000000</v>
      </c>
      <c r="V181" s="5">
        <v>-2165254000000</v>
      </c>
      <c r="W181" s="5">
        <v>-3583747000000</v>
      </c>
      <c r="X181" s="5">
        <v>-2924794000000</v>
      </c>
      <c r="Y181" s="5">
        <v>-1600765000000</v>
      </c>
      <c r="Z181" s="5">
        <v>134738000000</v>
      </c>
    </row>
    <row r="182" spans="3:26" ht="15.5" x14ac:dyDescent="0.35">
      <c r="C182" t="s">
        <v>1093</v>
      </c>
      <c r="D182" s="5">
        <v>261744000000</v>
      </c>
      <c r="E182" s="5">
        <v>242987000000</v>
      </c>
      <c r="F182" s="5">
        <v>-1567190000000</v>
      </c>
      <c r="G182" s="5">
        <v>621015000000</v>
      </c>
      <c r="K182" s="5">
        <v>-5720404000000</v>
      </c>
      <c r="L182" s="5">
        <v>-9996487000000</v>
      </c>
      <c r="M182" s="5">
        <v>-11951573000000</v>
      </c>
      <c r="N182" s="5">
        <v>572372000000</v>
      </c>
      <c r="O182" s="5">
        <v>-803779000000</v>
      </c>
      <c r="P182" s="5">
        <v>-949203000000</v>
      </c>
      <c r="Q182" s="5">
        <v>-305667000000</v>
      </c>
      <c r="R182" s="5">
        <v>-2214946000000</v>
      </c>
    </row>
    <row r="183" spans="3:26" ht="15.5" x14ac:dyDescent="0.35">
      <c r="C183" t="s">
        <v>654</v>
      </c>
    </row>
    <row r="184" spans="3:26" ht="15.5" x14ac:dyDescent="0.35">
      <c r="C184" t="s">
        <v>125</v>
      </c>
    </row>
    <row r="185" spans="3:26" ht="15.5" x14ac:dyDescent="0.35">
      <c r="C185" t="s">
        <v>1094</v>
      </c>
    </row>
    <row r="186" spans="3:26" ht="15.5" x14ac:dyDescent="0.35">
      <c r="C186" t="s">
        <v>707</v>
      </c>
      <c r="D186" s="5">
        <v>6661497000000</v>
      </c>
      <c r="E186" s="5">
        <v>27248174000000</v>
      </c>
      <c r="F186" s="5">
        <v>-16898926000000</v>
      </c>
      <c r="G186" s="5">
        <v>1304503000000</v>
      </c>
      <c r="I186" s="5">
        <v>-1213587000000</v>
      </c>
      <c r="J186" s="5">
        <v>1562240000000</v>
      </c>
      <c r="K186" s="5">
        <v>-16170249000000</v>
      </c>
      <c r="L186" s="5">
        <v>-2941947000000</v>
      </c>
      <c r="M186" s="5">
        <v>1422631000000</v>
      </c>
      <c r="N186" s="5">
        <v>-11322226000000</v>
      </c>
      <c r="O186" s="5">
        <v>6785221000000</v>
      </c>
      <c r="P186" s="5">
        <v>4631594000000</v>
      </c>
      <c r="Q186" s="5">
        <v>-11728077000000</v>
      </c>
      <c r="R186" s="5">
        <v>-662511000000</v>
      </c>
      <c r="S186" s="5">
        <v>-2388153000000</v>
      </c>
      <c r="T186" s="5">
        <v>-1487503000000</v>
      </c>
      <c r="U186" s="5">
        <v>124624000000</v>
      </c>
      <c r="V186" s="5">
        <v>-4014473000000</v>
      </c>
      <c r="W186" s="5">
        <v>-1541889000000</v>
      </c>
      <c r="X186" s="5">
        <v>547943000000</v>
      </c>
      <c r="Y186" s="5">
        <v>1541853000000</v>
      </c>
      <c r="Z186" s="5">
        <v>-3373184000000</v>
      </c>
    </row>
    <row r="187" spans="3:26" ht="15.5" x14ac:dyDescent="0.35">
      <c r="C187" t="s">
        <v>1095</v>
      </c>
      <c r="D187" s="5">
        <v>-95171001000000</v>
      </c>
      <c r="E187" s="5">
        <v>-34688661000000</v>
      </c>
      <c r="F187" s="5">
        <v>-113387139000000</v>
      </c>
      <c r="G187" s="5">
        <v>-19747412000000</v>
      </c>
      <c r="I187" s="5">
        <v>-205963431000000</v>
      </c>
      <c r="J187" s="5">
        <v>-98257332000000</v>
      </c>
      <c r="K187" s="5">
        <v>-176546116000000</v>
      </c>
      <c r="L187" s="5">
        <v>-129023293000000</v>
      </c>
      <c r="M187" s="5">
        <v>-39077721000000</v>
      </c>
      <c r="N187" s="5">
        <v>-88752642000000</v>
      </c>
      <c r="O187" s="5">
        <v>-109450452000000</v>
      </c>
      <c r="P187" s="5">
        <v>-122675252000000</v>
      </c>
      <c r="Q187" s="5">
        <v>-111125639000000</v>
      </c>
      <c r="R187" s="5">
        <v>-94018003000000</v>
      </c>
      <c r="S187" s="5">
        <v>-40238670000000</v>
      </c>
      <c r="T187" s="5">
        <v>-94780121000000</v>
      </c>
      <c r="U187" s="5">
        <v>-84626553000000</v>
      </c>
      <c r="V187" s="5">
        <v>-115850742000000</v>
      </c>
      <c r="W187" s="5">
        <v>-51253594000000</v>
      </c>
      <c r="X187" s="5">
        <v>-53166552000000</v>
      </c>
      <c r="Y187" s="5">
        <v>-62679688000000</v>
      </c>
      <c r="Z187" s="5">
        <v>-65066472000000</v>
      </c>
    </row>
    <row r="188" spans="3:26" ht="15.5" x14ac:dyDescent="0.35">
      <c r="C188" t="s">
        <v>1037</v>
      </c>
    </row>
    <row r="189" spans="3:26" ht="15.5" x14ac:dyDescent="0.35">
      <c r="C189" t="s">
        <v>636</v>
      </c>
      <c r="D189" s="5">
        <v>1611680000000</v>
      </c>
      <c r="E189" s="5">
        <v>-19336083000000</v>
      </c>
      <c r="F189" s="5">
        <v>13482676000000</v>
      </c>
      <c r="G189" s="5">
        <v>-2096292000000</v>
      </c>
      <c r="I189" s="5">
        <v>2997084000000</v>
      </c>
      <c r="J189" s="5">
        <v>6169854000000</v>
      </c>
      <c r="K189" s="5">
        <v>5741228000000</v>
      </c>
      <c r="L189" s="5">
        <v>6175192000000</v>
      </c>
      <c r="M189" s="5">
        <v>3261813000000</v>
      </c>
      <c r="N189" s="5">
        <v>4296598000000</v>
      </c>
      <c r="O189" s="5">
        <v>-913645000000</v>
      </c>
      <c r="P189" s="5">
        <v>1878757000000</v>
      </c>
      <c r="Q189" s="5">
        <v>1153159000000</v>
      </c>
      <c r="R189" s="5">
        <v>264342000000</v>
      </c>
      <c r="S189" s="5">
        <v>-1899903000000</v>
      </c>
      <c r="T189" s="5">
        <v>1928408000000</v>
      </c>
      <c r="U189" s="5">
        <v>143863000000</v>
      </c>
      <c r="V189" s="5">
        <v>1240892000000</v>
      </c>
      <c r="W189" s="5">
        <v>-167523000000</v>
      </c>
      <c r="X189" s="5">
        <v>560071000000</v>
      </c>
      <c r="Y189" s="5">
        <v>-1305607000000</v>
      </c>
      <c r="Z189" s="5">
        <v>1621694000000</v>
      </c>
    </row>
    <row r="190" spans="3:26" ht="15.5" x14ac:dyDescent="0.35">
      <c r="C190" t="s">
        <v>1096</v>
      </c>
    </row>
    <row r="191" spans="3:26" ht="15.5" x14ac:dyDescent="0.35">
      <c r="C191" t="s">
        <v>905</v>
      </c>
      <c r="D191" s="5">
        <v>-3300569000000</v>
      </c>
      <c r="E191" s="5">
        <v>4662669000000</v>
      </c>
      <c r="F191" s="5">
        <v>13132418000000</v>
      </c>
      <c r="G191" s="5">
        <v>20588738000000</v>
      </c>
      <c r="I191" s="5">
        <v>73649330000000</v>
      </c>
      <c r="J191" s="5">
        <v>28429968000000</v>
      </c>
      <c r="K191" s="5">
        <v>-3631218000000</v>
      </c>
      <c r="L191" s="5">
        <v>129165393000000</v>
      </c>
      <c r="M191" s="5">
        <v>35741846000000</v>
      </c>
      <c r="N191" s="5">
        <v>16325094000000</v>
      </c>
      <c r="O191" s="5">
        <v>-9271846000000</v>
      </c>
      <c r="P191" s="5">
        <v>32568814000000</v>
      </c>
      <c r="Q191" s="5">
        <v>4110148000000</v>
      </c>
      <c r="R191" s="5">
        <v>27989677000000</v>
      </c>
      <c r="S191" s="5">
        <v>23999076000000</v>
      </c>
      <c r="T191" s="5">
        <v>10764203000000</v>
      </c>
      <c r="U191" s="5">
        <v>-385250000000</v>
      </c>
      <c r="V191" s="5">
        <v>3140314000000</v>
      </c>
      <c r="W191" s="5">
        <v>-785798000000</v>
      </c>
      <c r="X191" s="5">
        <v>27083781000000</v>
      </c>
      <c r="Y191" s="5">
        <v>10116911000000</v>
      </c>
      <c r="Z191" s="5">
        <v>2727538000000</v>
      </c>
    </row>
    <row r="192" spans="3:26" ht="15.5" x14ac:dyDescent="0.35">
      <c r="C192" t="s">
        <v>1097</v>
      </c>
      <c r="M192" s="5">
        <v>-6258078000000</v>
      </c>
      <c r="N192" s="5">
        <v>4282336000000</v>
      </c>
      <c r="O192" s="5">
        <v>-256984000000</v>
      </c>
      <c r="P192" s="5">
        <v>510949000000</v>
      </c>
      <c r="Q192" s="5">
        <v>639058000000</v>
      </c>
      <c r="R192" s="5">
        <v>190098000000</v>
      </c>
      <c r="S192" s="5">
        <v>315832000000</v>
      </c>
      <c r="T192" s="5">
        <v>-48974000000</v>
      </c>
      <c r="U192" s="5">
        <v>-913000000</v>
      </c>
      <c r="V192" s="5">
        <v>155971000000</v>
      </c>
      <c r="W192" s="5">
        <v>200050000000</v>
      </c>
      <c r="X192" s="5">
        <v>186482000000</v>
      </c>
      <c r="Y192" s="5">
        <v>54298000000</v>
      </c>
      <c r="Z192" s="5">
        <v>33672000000</v>
      </c>
    </row>
    <row r="193" spans="3:26" ht="15.5" x14ac:dyDescent="0.35">
      <c r="C193" t="s">
        <v>1098</v>
      </c>
      <c r="P193" s="5">
        <v>153729000000</v>
      </c>
      <c r="Q193" s="5">
        <v>139535000000</v>
      </c>
    </row>
    <row r="194" spans="3:26" ht="15.5" x14ac:dyDescent="0.35">
      <c r="C194" t="s">
        <v>906</v>
      </c>
      <c r="D194" s="5">
        <v>13347503000000</v>
      </c>
      <c r="E194" s="5">
        <v>18166607000000</v>
      </c>
      <c r="F194" s="5">
        <v>25034736000000</v>
      </c>
      <c r="G194" s="5">
        <v>6088138000000</v>
      </c>
      <c r="I194" s="5">
        <v>43158915000000</v>
      </c>
      <c r="J194" s="5">
        <v>16481397000000</v>
      </c>
      <c r="K194" s="5">
        <v>5297630000000</v>
      </c>
      <c r="L194" s="5">
        <v>24971180000000</v>
      </c>
      <c r="M194" s="5">
        <v>37005372000000</v>
      </c>
      <c r="N194" s="5">
        <v>55098105000000</v>
      </c>
      <c r="O194" s="5">
        <v>25436778000000</v>
      </c>
      <c r="P194" s="5">
        <v>36497967000000</v>
      </c>
      <c r="Q194" s="5">
        <v>45310331000000</v>
      </c>
      <c r="R194" s="5">
        <v>30051541000000</v>
      </c>
      <c r="S194" s="5">
        <v>35336346000000</v>
      </c>
      <c r="T194" s="5">
        <v>22487836000000</v>
      </c>
      <c r="U194" s="5">
        <v>27401097000000</v>
      </c>
      <c r="V194" s="5">
        <v>29838227000000</v>
      </c>
      <c r="W194" s="5">
        <v>27445940000000</v>
      </c>
      <c r="X194" s="5">
        <v>21078783000000</v>
      </c>
      <c r="Y194" s="5">
        <v>16282534000000</v>
      </c>
      <c r="Z194" s="5">
        <v>15730375000000</v>
      </c>
    </row>
    <row r="195" spans="3:26" ht="15.5" x14ac:dyDescent="0.35">
      <c r="C195" t="s">
        <v>1099</v>
      </c>
      <c r="M195" s="5">
        <v>-9247604000000</v>
      </c>
      <c r="N195" s="5">
        <v>2295916000000</v>
      </c>
      <c r="O195" s="5">
        <v>1349877000000</v>
      </c>
      <c r="P195" s="5">
        <v>852159000000</v>
      </c>
      <c r="Q195" s="5">
        <v>572891000000</v>
      </c>
      <c r="R195" s="5">
        <v>460832000000</v>
      </c>
      <c r="S195" s="5">
        <v>417270000000</v>
      </c>
      <c r="T195" s="5">
        <v>818105000000</v>
      </c>
      <c r="U195" s="5">
        <v>792076000000</v>
      </c>
      <c r="V195" s="5">
        <v>301754000000</v>
      </c>
      <c r="W195" s="5">
        <v>648497000000</v>
      </c>
      <c r="X195" s="5">
        <v>424427000000</v>
      </c>
      <c r="Y195" s="5">
        <v>313800000000</v>
      </c>
    </row>
    <row r="196" spans="3:26" ht="15.5" x14ac:dyDescent="0.35">
      <c r="C196" t="s">
        <v>1100</v>
      </c>
      <c r="P196" s="5">
        <v>388625000000</v>
      </c>
      <c r="Q196" s="5">
        <v>287363000000</v>
      </c>
      <c r="R196" s="5">
        <v>286923000000</v>
      </c>
      <c r="S196" s="5">
        <v>322382000000</v>
      </c>
      <c r="T196" s="5">
        <v>92428000000</v>
      </c>
      <c r="U196" s="5">
        <v>86103000000</v>
      </c>
      <c r="V196" s="5">
        <v>92495000000</v>
      </c>
      <c r="W196" s="5">
        <v>48785000000</v>
      </c>
      <c r="X196" s="5">
        <v>23274000000</v>
      </c>
      <c r="Y196" s="5">
        <v>-209827000000</v>
      </c>
      <c r="Z196" s="5">
        <v>46457000000</v>
      </c>
    </row>
    <row r="197" spans="3:26" ht="15.5" x14ac:dyDescent="0.35">
      <c r="C197" t="s">
        <v>1101</v>
      </c>
      <c r="P197" s="5">
        <v>644468000000</v>
      </c>
      <c r="Q197" s="5">
        <v>2682191000000</v>
      </c>
      <c r="R197" s="5">
        <v>1406950000000</v>
      </c>
      <c r="S197" s="5">
        <v>1855767000000</v>
      </c>
      <c r="T197" s="5">
        <v>2055088000000</v>
      </c>
      <c r="U197" s="5">
        <v>1903357000000</v>
      </c>
      <c r="V197" s="5">
        <v>1113021000000</v>
      </c>
      <c r="W197" s="5">
        <v>3357077000000</v>
      </c>
      <c r="X197" s="5">
        <v>2652102000000</v>
      </c>
      <c r="Y197" s="5">
        <v>1119483000000</v>
      </c>
      <c r="Z197" s="5">
        <v>-26107000000</v>
      </c>
    </row>
    <row r="198" spans="3:26" ht="15.5" x14ac:dyDescent="0.35">
      <c r="C198" t="s">
        <v>1102</v>
      </c>
      <c r="D198" s="5">
        <v>25557473000000</v>
      </c>
      <c r="E198" s="5">
        <v>88280574000000</v>
      </c>
      <c r="F198" s="5">
        <v>-7939525000000</v>
      </c>
      <c r="G198" s="5">
        <v>-7336613000000</v>
      </c>
      <c r="I198" s="5">
        <v>101393735000000</v>
      </c>
      <c r="J198" s="5">
        <v>7121343000000</v>
      </c>
      <c r="K198" s="5">
        <v>50444748000000</v>
      </c>
      <c r="L198" s="5">
        <v>169140797000000</v>
      </c>
      <c r="M198" s="5">
        <v>51318265000000</v>
      </c>
      <c r="N198" s="5">
        <v>91177348000000</v>
      </c>
      <c r="O198" s="5">
        <v>73067964000000</v>
      </c>
      <c r="P198" s="5">
        <v>102612288000000</v>
      </c>
      <c r="Q198" s="5">
        <v>87130076000000</v>
      </c>
      <c r="R198" s="5">
        <v>85530995000000</v>
      </c>
      <c r="S198" s="5">
        <v>46673533000000</v>
      </c>
      <c r="T198" s="5">
        <v>118040464000000</v>
      </c>
      <c r="U198" s="5">
        <v>54114999000000</v>
      </c>
      <c r="V198" s="5">
        <v>65902038000000</v>
      </c>
      <c r="W198" s="5">
        <v>50611945000000</v>
      </c>
      <c r="X198" s="5">
        <v>77724136000000</v>
      </c>
      <c r="Y198" s="5">
        <v>54390822000000</v>
      </c>
      <c r="Z198" s="5">
        <v>35937456000000</v>
      </c>
    </row>
    <row r="199" spans="3:26" ht="15.5" x14ac:dyDescent="0.35">
      <c r="C199" t="s">
        <v>1038</v>
      </c>
      <c r="D199" s="5">
        <v>-2921824000000</v>
      </c>
      <c r="E199" s="5">
        <v>3338240000000</v>
      </c>
      <c r="F199" s="5">
        <v>711599000000</v>
      </c>
      <c r="G199" s="5">
        <v>5928165000000</v>
      </c>
      <c r="I199" s="5">
        <v>2921954000000</v>
      </c>
      <c r="J199" s="5">
        <v>2721163000000</v>
      </c>
      <c r="K199" s="5">
        <v>2623772000000</v>
      </c>
      <c r="L199" s="5">
        <v>-3994882000000</v>
      </c>
      <c r="M199" s="5">
        <v>-10456563000000</v>
      </c>
      <c r="N199" s="5">
        <v>5816167000000</v>
      </c>
      <c r="O199" s="5">
        <v>8838671000000</v>
      </c>
      <c r="P199" s="5">
        <v>3537792000000</v>
      </c>
      <c r="Q199" s="5">
        <v>3363829000000</v>
      </c>
      <c r="R199" s="5">
        <v>-8935535000000</v>
      </c>
      <c r="S199" s="5">
        <v>2509681000000</v>
      </c>
      <c r="T199" s="5">
        <v>4964172000000</v>
      </c>
      <c r="U199" s="5">
        <v>912602000000</v>
      </c>
      <c r="V199" s="5">
        <v>-1245545000000</v>
      </c>
      <c r="W199" s="5">
        <v>-1136152000000</v>
      </c>
      <c r="X199" s="5">
        <v>710408000000</v>
      </c>
      <c r="Y199" s="5">
        <v>1021664000000</v>
      </c>
      <c r="Z199" s="5">
        <v>1817211000000</v>
      </c>
    </row>
    <row r="200" spans="3:26" ht="15.5" x14ac:dyDescent="0.35">
      <c r="C200" t="s">
        <v>586</v>
      </c>
      <c r="M200" s="5">
        <v>-208079000000</v>
      </c>
      <c r="T200" s="5">
        <v>-847579000000</v>
      </c>
      <c r="U200" s="5">
        <v>1412909000000</v>
      </c>
      <c r="V200" s="5">
        <v>-21343000000</v>
      </c>
      <c r="W200" s="5">
        <v>91734000000</v>
      </c>
      <c r="X200" s="5">
        <v>-195501000000</v>
      </c>
      <c r="Y200" s="5">
        <v>-1036374000000</v>
      </c>
      <c r="Z200" s="5">
        <v>1132754000000</v>
      </c>
    </row>
    <row r="201" spans="3:26" ht="15.5" x14ac:dyDescent="0.35">
      <c r="C201" t="s">
        <v>1103</v>
      </c>
      <c r="D201" s="5">
        <v>72215773000000</v>
      </c>
      <c r="E201" s="5">
        <v>-4419648000000</v>
      </c>
      <c r="F201" s="5">
        <v>-12599244000000</v>
      </c>
      <c r="G201" s="5">
        <v>19520965000000</v>
      </c>
      <c r="I201" s="5">
        <v>2889032000000</v>
      </c>
      <c r="J201" s="5">
        <v>5964259000000</v>
      </c>
      <c r="K201" s="5">
        <v>9081866000000</v>
      </c>
      <c r="L201" s="5">
        <v>-19410916000000</v>
      </c>
      <c r="M201" s="5">
        <v>-11070164000000</v>
      </c>
      <c r="N201" s="5">
        <v>-9424266000000</v>
      </c>
      <c r="O201" s="5">
        <v>12523543000000</v>
      </c>
      <c r="P201" s="5">
        <v>25242710000000</v>
      </c>
      <c r="Q201" s="5">
        <v>4834286000000</v>
      </c>
      <c r="R201" s="5">
        <v>-4075560000000</v>
      </c>
      <c r="S201" s="5">
        <v>-4434003000000</v>
      </c>
      <c r="T201" s="5">
        <v>15456092000000</v>
      </c>
      <c r="V201" s="5">
        <v>-102681000000</v>
      </c>
      <c r="W201" s="5">
        <v>-423684000000</v>
      </c>
      <c r="X201" s="5">
        <v>-18099000000</v>
      </c>
      <c r="Y201" s="5">
        <v>441712000000</v>
      </c>
      <c r="Z201" s="5">
        <v>71000000</v>
      </c>
    </row>
    <row r="202" spans="3:26" ht="15.5" x14ac:dyDescent="0.35">
      <c r="C202" t="s">
        <v>864</v>
      </c>
      <c r="D202" s="5">
        <v>851486000000</v>
      </c>
      <c r="E202" s="5">
        <v>-3075863000000</v>
      </c>
      <c r="F202" s="5">
        <v>-6227725000000</v>
      </c>
      <c r="G202" s="5">
        <v>3491873000000</v>
      </c>
      <c r="I202" s="5">
        <v>1040508000000</v>
      </c>
      <c r="J202" s="5">
        <v>-4645149000000</v>
      </c>
      <c r="K202" s="5">
        <v>7072077000000</v>
      </c>
      <c r="L202" s="5">
        <v>5698879000000</v>
      </c>
      <c r="M202" s="5">
        <v>235264000000</v>
      </c>
      <c r="N202" s="5">
        <v>291044000000</v>
      </c>
      <c r="O202" s="5">
        <v>1252567000000</v>
      </c>
      <c r="P202" s="5">
        <v>2673187000000</v>
      </c>
      <c r="Q202" s="5">
        <v>2418063000000</v>
      </c>
      <c r="R202" s="5">
        <v>3417378000000</v>
      </c>
      <c r="S202" s="5">
        <v>3963481000000</v>
      </c>
      <c r="T202" s="5">
        <v>-1371878000000</v>
      </c>
      <c r="U202" s="5">
        <v>-2639539000000</v>
      </c>
      <c r="V202" s="5">
        <v>3559568000000</v>
      </c>
      <c r="W202" s="5">
        <v>1125856000000</v>
      </c>
      <c r="X202" s="5">
        <v>3476865000000</v>
      </c>
      <c r="Y202" s="5">
        <v>-4967000000</v>
      </c>
      <c r="Z202" s="5">
        <v>6083000000</v>
      </c>
    </row>
    <row r="203" spans="3:26" ht="15.5" x14ac:dyDescent="0.35">
      <c r="C203" t="s">
        <v>1044</v>
      </c>
      <c r="D203" s="5">
        <v>97314588000000</v>
      </c>
      <c r="E203" s="5">
        <v>64787220000000</v>
      </c>
      <c r="F203" s="5">
        <v>-12572219000000</v>
      </c>
      <c r="G203" s="5">
        <v>19508098000000</v>
      </c>
      <c r="I203" s="5">
        <v>111242313000000</v>
      </c>
      <c r="J203" s="5">
        <v>17331470000000</v>
      </c>
      <c r="K203" s="5">
        <v>74963691000000</v>
      </c>
      <c r="L203" s="5">
        <v>157609070000000</v>
      </c>
      <c r="M203" s="5">
        <v>33080536000000</v>
      </c>
      <c r="N203" s="5">
        <v>92156891000000</v>
      </c>
      <c r="O203" s="5">
        <v>94769100000000</v>
      </c>
      <c r="P203" s="5">
        <v>135944734000000</v>
      </c>
      <c r="Q203" s="5">
        <v>98899413000000</v>
      </c>
      <c r="R203" s="5">
        <v>76201620000000</v>
      </c>
      <c r="S203" s="5">
        <v>46812789000000</v>
      </c>
      <c r="T203" s="5">
        <v>138169679000000</v>
      </c>
      <c r="U203" s="5">
        <v>53944834000000</v>
      </c>
      <c r="V203" s="5">
        <v>69332929000000</v>
      </c>
      <c r="W203" s="5">
        <v>50102176000000</v>
      </c>
      <c r="X203" s="5">
        <v>82257880000000</v>
      </c>
      <c r="Y203" s="5">
        <v>53507250000000</v>
      </c>
      <c r="Z203" s="5">
        <v>40515269000000</v>
      </c>
    </row>
    <row r="204" spans="3:26" ht="15.5" x14ac:dyDescent="0.35">
      <c r="C204" t="s">
        <v>1045</v>
      </c>
      <c r="M204" s="5">
        <v>-33496976000000</v>
      </c>
      <c r="N204" s="5">
        <v>8728142000000</v>
      </c>
      <c r="O204" s="5">
        <v>3859957000000</v>
      </c>
    </row>
    <row r="205" spans="3:26" ht="15.5" x14ac:dyDescent="0.35">
      <c r="C205" t="s">
        <v>1046</v>
      </c>
      <c r="D205" s="5">
        <v>2143587000000</v>
      </c>
      <c r="E205" s="5">
        <v>30098559000000</v>
      </c>
      <c r="F205" s="5">
        <v>-125959358000000</v>
      </c>
      <c r="G205" s="5">
        <v>-239314000000</v>
      </c>
      <c r="I205" s="5">
        <v>-94721118000000</v>
      </c>
      <c r="J205" s="5">
        <v>-80925862000000</v>
      </c>
      <c r="K205" s="5">
        <v>-101582425000000</v>
      </c>
      <c r="L205" s="5">
        <v>28585777000000</v>
      </c>
      <c r="M205" s="5">
        <v>-39494161000000</v>
      </c>
      <c r="N205" s="5">
        <v>12132391000000</v>
      </c>
      <c r="O205" s="5">
        <v>-10821395000000</v>
      </c>
      <c r="P205" s="5">
        <v>13269482000000</v>
      </c>
      <c r="Q205" s="5">
        <v>-12226226000000</v>
      </c>
      <c r="R205" s="5">
        <v>-17816383000000</v>
      </c>
      <c r="S205" s="5">
        <v>6574119000000</v>
      </c>
      <c r="T205" s="5">
        <v>43389558000000</v>
      </c>
      <c r="U205" s="5">
        <v>-30681719000000</v>
      </c>
      <c r="V205" s="5">
        <v>-46517813000000</v>
      </c>
      <c r="W205" s="5">
        <v>-1151418000000</v>
      </c>
      <c r="X205" s="5">
        <v>29091328000000</v>
      </c>
      <c r="Y205" s="5">
        <v>-9172438000000</v>
      </c>
      <c r="Z205" s="5">
        <v>-24551203000000</v>
      </c>
    </row>
    <row r="206" spans="3:26" ht="15.5" x14ac:dyDescent="0.35">
      <c r="C206" t="s">
        <v>184</v>
      </c>
      <c r="D206" s="5">
        <v>-16681352000000</v>
      </c>
      <c r="E206" s="5">
        <v>15105705000000</v>
      </c>
      <c r="F206" s="5">
        <v>16009814000000</v>
      </c>
      <c r="G206" s="5">
        <v>-19934795000000</v>
      </c>
      <c r="I206" s="5">
        <v>-42620192000000</v>
      </c>
      <c r="J206" s="5">
        <v>-37462031000000</v>
      </c>
      <c r="K206" s="5">
        <v>-39551225000000</v>
      </c>
      <c r="L206" s="5">
        <v>-10436111000000</v>
      </c>
      <c r="M206" s="5">
        <v>22643854000000</v>
      </c>
      <c r="N206" s="5">
        <v>-19981772000000</v>
      </c>
      <c r="O206" s="5">
        <v>-18085104000000</v>
      </c>
      <c r="P206" s="5">
        <v>-1071548000000</v>
      </c>
      <c r="Q206" s="5">
        <v>-10847132000000</v>
      </c>
      <c r="R206" s="5">
        <v>7081628000000</v>
      </c>
      <c r="S206" s="5">
        <v>1804324000000</v>
      </c>
      <c r="T206" s="5">
        <v>9504649000000</v>
      </c>
      <c r="U206" s="5">
        <v>-2579081000000</v>
      </c>
      <c r="V206" s="5">
        <v>-5848791000000</v>
      </c>
      <c r="W206" s="5">
        <v>-8298910000000</v>
      </c>
      <c r="X206" s="5">
        <v>-7050019000000</v>
      </c>
      <c r="Y206" s="5">
        <v>8934646000000</v>
      </c>
      <c r="Z206" s="5">
        <v>-467330000000</v>
      </c>
    </row>
    <row r="207" spans="3:26" ht="15.5" x14ac:dyDescent="0.35">
      <c r="C207" t="s">
        <v>185</v>
      </c>
      <c r="D207" s="5">
        <v>314652000000</v>
      </c>
      <c r="E207" s="5">
        <v>-8766348000000</v>
      </c>
      <c r="F207" s="5">
        <v>8980831000000</v>
      </c>
      <c r="G207" s="5">
        <v>-42823964000000</v>
      </c>
      <c r="I207" s="5">
        <v>-46090581000000</v>
      </c>
      <c r="J207" s="5">
        <v>-188189000000</v>
      </c>
      <c r="K207" s="5">
        <v>-4989092000000</v>
      </c>
      <c r="L207" s="5">
        <v>27227960000000</v>
      </c>
      <c r="M207" s="5">
        <v>-73095605000000</v>
      </c>
      <c r="N207" s="5">
        <v>-116007831000000</v>
      </c>
      <c r="O207" s="5">
        <v>-5188442000000</v>
      </c>
      <c r="P207" s="5">
        <v>-26999124000000</v>
      </c>
      <c r="Q207" s="5">
        <v>-30995996000000</v>
      </c>
      <c r="R207" s="5">
        <v>-3324382000000</v>
      </c>
      <c r="S207" s="5">
        <v>-56704530000000</v>
      </c>
      <c r="T207" s="5">
        <v>-24649614000000</v>
      </c>
      <c r="U207" s="5">
        <v>-7487647000000</v>
      </c>
      <c r="V207" s="5">
        <v>-5496837000000</v>
      </c>
      <c r="W207" s="5">
        <v>-1788462000000</v>
      </c>
      <c r="X207" s="5">
        <v>-505890000000</v>
      </c>
      <c r="Y207" s="5">
        <v>-425253000000</v>
      </c>
      <c r="Z207" s="5">
        <v>-636194000000</v>
      </c>
    </row>
    <row r="208" spans="3:26" ht="15.5" x14ac:dyDescent="0.35">
      <c r="C208" t="s">
        <v>325</v>
      </c>
      <c r="D208" s="5">
        <v>36255000000</v>
      </c>
      <c r="E208" s="5">
        <v>30624000000</v>
      </c>
      <c r="F208" s="5">
        <v>74741000000</v>
      </c>
      <c r="G208" s="5">
        <v>6219000000</v>
      </c>
      <c r="I208" s="5">
        <v>100205000000</v>
      </c>
      <c r="J208" s="5">
        <v>129827000000</v>
      </c>
      <c r="K208" s="5">
        <v>168975000000</v>
      </c>
      <c r="L208" s="5">
        <v>343195000000</v>
      </c>
      <c r="M208" s="5">
        <v>51654000000</v>
      </c>
      <c r="N208" s="5">
        <v>35214000000</v>
      </c>
      <c r="S208" s="5">
        <v>21628000000</v>
      </c>
      <c r="T208" s="5">
        <v>14059000000</v>
      </c>
      <c r="U208" s="5">
        <v>108193000000</v>
      </c>
      <c r="V208" s="5">
        <v>13895000000</v>
      </c>
      <c r="W208" s="5">
        <v>10475000000</v>
      </c>
      <c r="X208" s="5">
        <v>5875000000</v>
      </c>
      <c r="Y208" s="5">
        <v>16273000000</v>
      </c>
      <c r="Z208" s="5">
        <v>3295000000</v>
      </c>
    </row>
    <row r="209" spans="3:26" ht="15.5" x14ac:dyDescent="0.35">
      <c r="C209" t="s">
        <v>189</v>
      </c>
      <c r="D209" s="5">
        <v>-784921000000</v>
      </c>
      <c r="E209" s="5">
        <v>-1261910000000</v>
      </c>
      <c r="F209" s="5">
        <v>-737026000000</v>
      </c>
      <c r="G209" s="5">
        <v>-1021771000000</v>
      </c>
      <c r="I209" s="5">
        <v>-6344276000000</v>
      </c>
      <c r="J209" s="5">
        <v>-10334588000000</v>
      </c>
      <c r="K209" s="5">
        <v>-8177296000000</v>
      </c>
      <c r="L209" s="5">
        <v>-10538233000000</v>
      </c>
      <c r="M209" s="5">
        <v>-8254116000000</v>
      </c>
      <c r="N209" s="5">
        <v>-3129034000000</v>
      </c>
      <c r="O209" s="5">
        <v>-3695364000000</v>
      </c>
      <c r="P209" s="5">
        <v>-1822703000000</v>
      </c>
      <c r="Q209" s="5">
        <v>-2006347000000</v>
      </c>
      <c r="R209" s="5">
        <v>-3653072000000</v>
      </c>
      <c r="S209" s="5">
        <v>-3285398000000</v>
      </c>
      <c r="T209" s="5">
        <v>-3064718000000</v>
      </c>
      <c r="U209" s="5">
        <v>-1947985000000</v>
      </c>
      <c r="V209" s="5">
        <v>-1445290000000</v>
      </c>
      <c r="W209" s="5">
        <v>-601339000000</v>
      </c>
      <c r="X209" s="5">
        <v>-511912000000</v>
      </c>
      <c r="Y209" s="5">
        <v>-441550000000</v>
      </c>
      <c r="Z209" s="5">
        <v>-639578000000</v>
      </c>
    </row>
    <row r="210" spans="3:26" ht="15.5" x14ac:dyDescent="0.35">
      <c r="C210" t="s">
        <v>1104</v>
      </c>
      <c r="D210" s="5">
        <v>828380000000</v>
      </c>
      <c r="E210" s="5">
        <v>-7535091000000</v>
      </c>
      <c r="F210" s="5">
        <v>49653005000000</v>
      </c>
      <c r="G210" s="5">
        <v>-41812181000000</v>
      </c>
      <c r="O210" s="5">
        <v>-1270825000000</v>
      </c>
      <c r="P210" s="5">
        <v>-25188955000000</v>
      </c>
      <c r="Q210" s="5">
        <v>-28918362000000</v>
      </c>
      <c r="R210" s="5">
        <v>328455000000</v>
      </c>
      <c r="S210" s="5">
        <v>-53441154000000</v>
      </c>
      <c r="T210" s="5">
        <v>-21598976000000</v>
      </c>
      <c r="U210" s="5">
        <v>-5648237000000</v>
      </c>
      <c r="V210" s="5">
        <v>-4065600000000</v>
      </c>
      <c r="W210" s="5">
        <v>-1205082000000</v>
      </c>
    </row>
    <row r="211" spans="3:26" ht="15.5" x14ac:dyDescent="0.35">
      <c r="C211" t="s">
        <v>374</v>
      </c>
      <c r="W211" s="5">
        <v>7350000000</v>
      </c>
    </row>
    <row r="212" spans="3:26" ht="15.5" x14ac:dyDescent="0.35">
      <c r="C212" t="s">
        <v>1105</v>
      </c>
      <c r="J212" s="5">
        <v>-4912000000</v>
      </c>
      <c r="K212" s="5">
        <v>36137000000</v>
      </c>
      <c r="L212" s="5">
        <v>-145649000000</v>
      </c>
      <c r="M212" s="5">
        <v>-315724000000</v>
      </c>
      <c r="N212" s="5">
        <v>-280175000000</v>
      </c>
      <c r="O212" s="5">
        <v>-228110000000</v>
      </c>
      <c r="Q212" s="5">
        <v>-71327000000</v>
      </c>
    </row>
    <row r="213" spans="3:26" ht="15.5" x14ac:dyDescent="0.35">
      <c r="C213" t="s">
        <v>1106</v>
      </c>
      <c r="F213" s="5">
        <v>-40012932000000</v>
      </c>
      <c r="I213" s="5">
        <v>-40012932000000</v>
      </c>
      <c r="J213" s="5">
        <v>9884449000000</v>
      </c>
      <c r="K213" s="5">
        <v>2907520000000</v>
      </c>
      <c r="L213" s="5">
        <v>37424578000000</v>
      </c>
      <c r="M213" s="5">
        <v>-64581768000000</v>
      </c>
      <c r="N213" s="5">
        <v>-112640485000000</v>
      </c>
    </row>
    <row r="214" spans="3:26" ht="15.5" x14ac:dyDescent="0.35">
      <c r="C214" t="s">
        <v>482</v>
      </c>
      <c r="D214" s="5">
        <v>234938000000</v>
      </c>
      <c r="E214" s="5">
        <v>29000000</v>
      </c>
      <c r="F214" s="5">
        <v>3043000000</v>
      </c>
      <c r="G214" s="5">
        <v>3769000000</v>
      </c>
      <c r="I214" s="5">
        <v>166422000000</v>
      </c>
      <c r="J214" s="5">
        <v>137035000000</v>
      </c>
      <c r="K214" s="5">
        <v>75572000000</v>
      </c>
      <c r="L214" s="5">
        <v>144069000000</v>
      </c>
      <c r="M214" s="5">
        <v>4349000000</v>
      </c>
      <c r="N214" s="5">
        <v>6649000000</v>
      </c>
      <c r="O214" s="5">
        <v>5857000000</v>
      </c>
      <c r="P214" s="5">
        <v>12534000000</v>
      </c>
      <c r="Q214" s="5">
        <v>40000000</v>
      </c>
      <c r="R214" s="5">
        <v>235000000</v>
      </c>
      <c r="S214" s="5">
        <v>394000000</v>
      </c>
      <c r="T214" s="5">
        <v>21000000</v>
      </c>
      <c r="U214" s="5">
        <v>382000000</v>
      </c>
      <c r="V214" s="5">
        <v>158000000</v>
      </c>
      <c r="W214" s="5">
        <v>134000000</v>
      </c>
      <c r="X214" s="5">
        <v>147000000</v>
      </c>
      <c r="Y214" s="5">
        <v>24000000</v>
      </c>
      <c r="Z214" s="5">
        <v>89000000</v>
      </c>
    </row>
    <row r="215" spans="3:26" ht="15.5" x14ac:dyDescent="0.35">
      <c r="C215" t="s">
        <v>215</v>
      </c>
      <c r="D215" s="5">
        <v>-16681352000000</v>
      </c>
      <c r="E215" s="5">
        <v>15105705000000</v>
      </c>
      <c r="F215" s="5">
        <v>16009814000000</v>
      </c>
      <c r="G215" s="5">
        <v>-19934795000000</v>
      </c>
      <c r="I215" s="5">
        <v>-42620192000000</v>
      </c>
      <c r="J215" s="5">
        <v>-37462031000000</v>
      </c>
      <c r="K215" s="5">
        <v>-39551225000000</v>
      </c>
      <c r="L215" s="5">
        <v>-10436111000000</v>
      </c>
      <c r="M215" s="5">
        <v>22643854000000</v>
      </c>
      <c r="N215" s="5">
        <v>-19981772000000</v>
      </c>
      <c r="O215" s="5">
        <v>-18085104000000</v>
      </c>
      <c r="P215" s="5">
        <v>-1071548000000</v>
      </c>
      <c r="Q215" s="5">
        <v>-10847132000000</v>
      </c>
      <c r="R215" s="5">
        <v>7081628000000</v>
      </c>
      <c r="S215" s="5">
        <v>1804324000000</v>
      </c>
      <c r="T215" s="5">
        <v>9504649000000</v>
      </c>
      <c r="U215" s="5">
        <v>-2579081000000</v>
      </c>
      <c r="V215" s="5">
        <v>-5848791000000</v>
      </c>
      <c r="W215" s="5">
        <v>-8298910000000</v>
      </c>
      <c r="X215" s="5">
        <v>-7050019000000</v>
      </c>
      <c r="Y215" s="5">
        <v>8934646000000</v>
      </c>
      <c r="Z215" s="5">
        <v>-467330000000</v>
      </c>
    </row>
    <row r="216" spans="3:26" ht="15.5" x14ac:dyDescent="0.35">
      <c r="C216" t="s">
        <v>676</v>
      </c>
      <c r="D216" s="5">
        <v>32399275000000</v>
      </c>
      <c r="E216" s="5">
        <v>30162030000000</v>
      </c>
      <c r="F216" s="5">
        <v>17169137000000</v>
      </c>
      <c r="G216" s="5">
        <v>-21460847000000</v>
      </c>
      <c r="I216" s="5">
        <v>1077997000000</v>
      </c>
      <c r="J216" s="5">
        <v>29188564000000</v>
      </c>
      <c r="K216" s="5">
        <v>19360539000000</v>
      </c>
      <c r="L216" s="5">
        <v>11068534000000</v>
      </c>
      <c r="M216" s="5">
        <v>-4229199000000</v>
      </c>
      <c r="N216" s="5">
        <v>4935803000000</v>
      </c>
      <c r="O216" s="5">
        <v>-9592989000000</v>
      </c>
      <c r="P216" s="5">
        <v>10829393000000</v>
      </c>
      <c r="Q216" s="5">
        <v>-5663258000000</v>
      </c>
      <c r="R216" s="5">
        <v>-647350000000</v>
      </c>
      <c r="S216" s="5">
        <v>9930290000000</v>
      </c>
      <c r="T216" s="5">
        <v>15767824000000</v>
      </c>
      <c r="U216" s="5">
        <v>-1803842000000</v>
      </c>
      <c r="V216" s="5">
        <v>-2209161000000</v>
      </c>
      <c r="W216" s="5">
        <v>3643371000000</v>
      </c>
      <c r="X216" s="5">
        <v>-4156854000000</v>
      </c>
      <c r="Y216" s="5">
        <v>10254904000000</v>
      </c>
      <c r="Z216" s="5">
        <v>974218000000</v>
      </c>
    </row>
    <row r="217" spans="3:26" ht="15.5" x14ac:dyDescent="0.35">
      <c r="C217" t="s">
        <v>955</v>
      </c>
      <c r="D217" s="5">
        <v>-12956260000000</v>
      </c>
    </row>
    <row r="218" spans="3:26" ht="15.5" x14ac:dyDescent="0.35">
      <c r="C218" t="s">
        <v>887</v>
      </c>
      <c r="D218" s="5">
        <v>-145005000000</v>
      </c>
      <c r="F218" s="5">
        <v>-239437000000</v>
      </c>
      <c r="I218" s="5">
        <v>-488373000000</v>
      </c>
      <c r="J218" s="5">
        <v>-875758000000</v>
      </c>
      <c r="K218" s="5">
        <v>-1382284000000</v>
      </c>
      <c r="L218" s="5">
        <v>-2187544000000</v>
      </c>
      <c r="R218" s="5">
        <v>-132573000000</v>
      </c>
      <c r="S218" s="5">
        <v>-2286375000000</v>
      </c>
    </row>
    <row r="219" spans="3:26" ht="15.5" x14ac:dyDescent="0.35">
      <c r="C219" t="s">
        <v>1107</v>
      </c>
    </row>
    <row r="220" spans="3:26" ht="15.5" x14ac:dyDescent="0.35">
      <c r="C220" t="s">
        <v>1005</v>
      </c>
      <c r="W220" s="5">
        <v>-9188909000000</v>
      </c>
      <c r="X220" s="5">
        <v>2506000000</v>
      </c>
      <c r="Y220" s="5">
        <v>-503887000000</v>
      </c>
      <c r="Z220" s="5">
        <v>2573610000000</v>
      </c>
    </row>
    <row r="221" spans="3:26" ht="15.5" x14ac:dyDescent="0.35">
      <c r="C221" t="s">
        <v>911</v>
      </c>
    </row>
    <row r="222" spans="3:26" ht="15.5" x14ac:dyDescent="0.35">
      <c r="C222" t="s">
        <v>1108</v>
      </c>
      <c r="D222" s="5">
        <v>-31616124000000</v>
      </c>
      <c r="E222" s="5">
        <v>-20632255000000</v>
      </c>
      <c r="F222" s="5">
        <v>-154871000000</v>
      </c>
      <c r="G222" s="5">
        <v>7736000000</v>
      </c>
      <c r="I222" s="5">
        <v>-51881643000000</v>
      </c>
      <c r="J222" s="5">
        <v>-48102283000000</v>
      </c>
      <c r="K222" s="5">
        <v>-43494766000000</v>
      </c>
      <c r="L222" s="5">
        <v>-26406603000000</v>
      </c>
      <c r="M222" s="5">
        <v>-12125589000000</v>
      </c>
      <c r="N222" s="5">
        <v>-20623565000000</v>
      </c>
      <c r="O222" s="5">
        <v>-16175565000000</v>
      </c>
      <c r="P222" s="5">
        <v>-13048441000000</v>
      </c>
      <c r="Q222" s="5">
        <v>-10483777000000</v>
      </c>
      <c r="R222" s="5">
        <v>-7621316000000</v>
      </c>
      <c r="S222" s="5">
        <v>-7273684000000</v>
      </c>
      <c r="T222" s="5">
        <v>-6350262000000</v>
      </c>
      <c r="U222" s="5">
        <v>-5556285000000</v>
      </c>
      <c r="V222" s="5">
        <v>-3619905000000</v>
      </c>
      <c r="W222" s="5">
        <v>-2753372000000</v>
      </c>
      <c r="X222" s="5">
        <v>-2414327000000</v>
      </c>
      <c r="Y222" s="5">
        <v>-2798324000000</v>
      </c>
      <c r="Z222" s="5">
        <v>-2612520000000</v>
      </c>
    </row>
    <row r="223" spans="3:26" ht="15.5" x14ac:dyDescent="0.35">
      <c r="C223" t="s">
        <v>1109</v>
      </c>
    </row>
    <row r="224" spans="3:26" ht="15.5" x14ac:dyDescent="0.35">
      <c r="C224" t="s">
        <v>1110</v>
      </c>
      <c r="D224" s="5">
        <v>-31616124000000</v>
      </c>
      <c r="E224" s="5">
        <v>-20632255000000</v>
      </c>
      <c r="F224" s="5">
        <v>-154871000000</v>
      </c>
      <c r="G224" s="5">
        <v>7736000000</v>
      </c>
      <c r="I224" s="5">
        <v>-51881643000000</v>
      </c>
      <c r="J224" s="5">
        <v>-48102283000000</v>
      </c>
      <c r="K224" s="5">
        <v>-43494766000000</v>
      </c>
      <c r="L224" s="5">
        <v>-26406603000000</v>
      </c>
      <c r="M224" s="5">
        <v>-12125589000000</v>
      </c>
      <c r="N224" s="5">
        <v>-20623565000000</v>
      </c>
      <c r="O224" s="5">
        <v>-16175565000000</v>
      </c>
      <c r="P224" s="5">
        <v>-13048441000000</v>
      </c>
      <c r="Q224" s="5">
        <v>-10483777000000</v>
      </c>
      <c r="R224" s="5">
        <v>-7621316000000</v>
      </c>
      <c r="S224" s="5">
        <v>-7273684000000</v>
      </c>
      <c r="T224" s="5">
        <v>-6350262000000</v>
      </c>
      <c r="U224" s="5">
        <v>-5556285000000</v>
      </c>
      <c r="V224" s="5">
        <v>-3619905000000</v>
      </c>
      <c r="W224" s="5">
        <v>-2753372000000</v>
      </c>
      <c r="X224" s="5">
        <v>-2414327000000</v>
      </c>
      <c r="Y224" s="5">
        <v>-2798324000000</v>
      </c>
      <c r="Z224" s="5">
        <v>-2612520000000</v>
      </c>
    </row>
    <row r="225" spans="2:26" ht="15.5" x14ac:dyDescent="0.35">
      <c r="C225" t="s">
        <v>1111</v>
      </c>
      <c r="X225" s="5">
        <v>38532000000</v>
      </c>
      <c r="Y225" s="5">
        <v>11889000000</v>
      </c>
      <c r="Z225" s="5">
        <v>23231000000</v>
      </c>
    </row>
    <row r="226" spans="2:26" ht="15.5" x14ac:dyDescent="0.35">
      <c r="C226" t="s">
        <v>1112</v>
      </c>
      <c r="X226" s="5">
        <v>2365000000</v>
      </c>
      <c r="Y226" s="5">
        <v>2276000000</v>
      </c>
      <c r="Z226" s="5">
        <v>3750000000</v>
      </c>
    </row>
    <row r="227" spans="2:26" ht="15.5" x14ac:dyDescent="0.35">
      <c r="C227" t="s">
        <v>671</v>
      </c>
      <c r="M227" s="5">
        <v>41059206000000</v>
      </c>
    </row>
    <row r="228" spans="2:26" ht="15.5" x14ac:dyDescent="0.35">
      <c r="C228" t="s">
        <v>558</v>
      </c>
      <c r="K228" s="5">
        <v>-5858000000</v>
      </c>
      <c r="P228" s="5">
        <v>487065000000</v>
      </c>
      <c r="Q228" s="5">
        <v>-22060000000</v>
      </c>
      <c r="R228" s="5">
        <v>952042000000</v>
      </c>
      <c r="S228" s="5">
        <v>-21114000000</v>
      </c>
      <c r="T228" s="5">
        <v>-2019442000000</v>
      </c>
      <c r="U228" s="5">
        <v>-19538000000</v>
      </c>
      <c r="V228" s="5">
        <v>-19725000000</v>
      </c>
      <c r="X228" s="5">
        <v>-522241000000</v>
      </c>
      <c r="Y228" s="5">
        <v>1967788000000</v>
      </c>
      <c r="Z228" s="5">
        <v>-1429619000000</v>
      </c>
    </row>
    <row r="229" spans="2:26" ht="15.5" x14ac:dyDescent="0.35">
      <c r="C229" t="s">
        <v>1113</v>
      </c>
      <c r="D229" s="5">
        <v>1992634000000</v>
      </c>
      <c r="E229" s="5">
        <v>7890960000000</v>
      </c>
      <c r="F229" s="5">
        <v>6848691000000</v>
      </c>
      <c r="G229" s="5">
        <v>8120915000000</v>
      </c>
      <c r="I229" s="5">
        <v>28395963000000</v>
      </c>
      <c r="J229" s="5">
        <v>10905923000000</v>
      </c>
      <c r="K229" s="5">
        <v>14112994000000</v>
      </c>
      <c r="L229" s="5">
        <v>21739525000000</v>
      </c>
      <c r="M229" s="5">
        <v>12547672000000</v>
      </c>
      <c r="N229" s="5">
        <v>1998840000000</v>
      </c>
      <c r="O229" s="5">
        <v>12102950000000</v>
      </c>
      <c r="P229" s="5">
        <v>9600185000000</v>
      </c>
      <c r="Q229" s="5">
        <v>10242963000000</v>
      </c>
      <c r="R229" s="5">
        <v>15510825000000</v>
      </c>
      <c r="S229" s="5">
        <v>1455207000000</v>
      </c>
      <c r="T229" s="5">
        <v>2106529000000</v>
      </c>
      <c r="U229" s="5">
        <v>4800584000000</v>
      </c>
    </row>
    <row r="230" spans="2:26" ht="15.5" x14ac:dyDescent="0.35">
      <c r="C230" t="s">
        <v>953</v>
      </c>
      <c r="D230" s="5">
        <v>-6355872000000</v>
      </c>
      <c r="E230" s="5">
        <v>-2315030000000</v>
      </c>
      <c r="F230" s="5">
        <v>-7613706000000</v>
      </c>
      <c r="G230" s="5">
        <v>-6602599000000</v>
      </c>
      <c r="I230" s="5">
        <v>-19724136000000</v>
      </c>
      <c r="J230" s="5">
        <v>-28578477000000</v>
      </c>
      <c r="K230" s="5">
        <v>-28141850000000</v>
      </c>
      <c r="L230" s="5">
        <v>-14650023000000</v>
      </c>
      <c r="M230" s="5">
        <v>-14608236000000</v>
      </c>
      <c r="N230" s="5">
        <v>-6292850000000</v>
      </c>
      <c r="O230" s="5">
        <v>-4419500000000</v>
      </c>
      <c r="P230" s="5">
        <v>-8939750000000</v>
      </c>
      <c r="Q230" s="5">
        <v>-4921000000000</v>
      </c>
      <c r="R230" s="5">
        <v>-980000000000</v>
      </c>
    </row>
    <row r="231" spans="2:26" ht="15.5" x14ac:dyDescent="0.35">
      <c r="C231" t="s">
        <v>1114</v>
      </c>
    </row>
    <row r="232" spans="2:26" ht="15.5" x14ac:dyDescent="0.35">
      <c r="C232" t="s">
        <v>239</v>
      </c>
      <c r="D232" s="5">
        <v>9191764000000</v>
      </c>
      <c r="E232" s="5">
        <v>56589060000000</v>
      </c>
      <c r="F232" s="5">
        <v>-61081756000000</v>
      </c>
      <c r="G232" s="5">
        <v>-38418936000000</v>
      </c>
      <c r="I232" s="5">
        <v>-74093750000000</v>
      </c>
      <c r="J232" s="5">
        <v>-13367112000000</v>
      </c>
      <c r="K232" s="5">
        <v>-49511771000000</v>
      </c>
      <c r="L232" s="5">
        <v>114297854000000</v>
      </c>
      <c r="M232" s="5">
        <v>-17863377000000</v>
      </c>
      <c r="N232" s="5">
        <v>-69300416000000</v>
      </c>
      <c r="O232" s="5">
        <v>21309532000000</v>
      </c>
      <c r="P232" s="5">
        <v>29191708000000</v>
      </c>
      <c r="Q232" s="5">
        <v>-2544019000000</v>
      </c>
      <c r="R232" s="5">
        <v>25528079000000</v>
      </c>
      <c r="S232" s="5">
        <v>-9355298000000</v>
      </c>
      <c r="T232" s="5">
        <v>60677671000000</v>
      </c>
      <c r="U232" s="5">
        <v>-10557184000000</v>
      </c>
      <c r="V232" s="5">
        <v>-35712857000000</v>
      </c>
      <c r="W232" s="5">
        <v>5464018000000</v>
      </c>
      <c r="X232" s="5">
        <v>37257561000000</v>
      </c>
      <c r="Y232" s="5">
        <v>10016089000000</v>
      </c>
      <c r="Z232" s="5">
        <v>-16901277000000</v>
      </c>
    </row>
    <row r="233" spans="2:26" ht="15.5" x14ac:dyDescent="0.35">
      <c r="C233" t="s">
        <v>240</v>
      </c>
      <c r="E233" s="5">
        <v>131235715000000</v>
      </c>
      <c r="I233" s="5">
        <v>205328380000000</v>
      </c>
      <c r="J233" s="5">
        <v>218677734000000</v>
      </c>
      <c r="K233" s="5">
        <v>268192168000000</v>
      </c>
      <c r="L233" s="5">
        <v>153924601000000</v>
      </c>
      <c r="M233" s="5">
        <v>171790168000000</v>
      </c>
      <c r="N233" s="5">
        <v>236906429000000</v>
      </c>
      <c r="O233" s="5">
        <v>215757148000000</v>
      </c>
      <c r="P233" s="5">
        <v>186617516000000</v>
      </c>
      <c r="Q233" s="5">
        <v>188954879000000</v>
      </c>
      <c r="R233" s="5">
        <v>163388757000000</v>
      </c>
      <c r="S233" s="5">
        <v>172731255000000</v>
      </c>
      <c r="T233" s="5">
        <v>112050809000000</v>
      </c>
      <c r="U233" s="5">
        <v>119371406000000</v>
      </c>
      <c r="V233" s="5">
        <v>133022240000000</v>
      </c>
      <c r="W233" s="5">
        <v>127522699000000</v>
      </c>
      <c r="X233" s="5">
        <v>81674099000000</v>
      </c>
      <c r="Y233" s="5">
        <v>20116129000000</v>
      </c>
      <c r="Z233" s="5">
        <v>37012120000000</v>
      </c>
    </row>
    <row r="234" spans="2:26" ht="15.5" x14ac:dyDescent="0.35">
      <c r="C234" t="s">
        <v>1115</v>
      </c>
      <c r="D234" s="5">
        <v>8193000000</v>
      </c>
      <c r="E234" s="5">
        <v>-8193000000</v>
      </c>
      <c r="R234" s="5">
        <v>36764000000</v>
      </c>
    </row>
    <row r="235" spans="2:26" ht="15.5" x14ac:dyDescent="0.35">
      <c r="C235" t="s">
        <v>241</v>
      </c>
      <c r="D235" s="5">
        <v>-17454000000</v>
      </c>
      <c r="E235" s="5">
        <v>15238000000</v>
      </c>
      <c r="F235" s="5">
        <v>-15040000000</v>
      </c>
      <c r="G235" s="5">
        <v>38722000000</v>
      </c>
      <c r="I235" s="5">
        <v>1085000000</v>
      </c>
      <c r="J235" s="5">
        <v>17758000000</v>
      </c>
      <c r="K235" s="5">
        <v>-2663000000</v>
      </c>
      <c r="L235" s="5">
        <v>-30287000000</v>
      </c>
      <c r="M235" s="5">
        <v>-2190000000</v>
      </c>
      <c r="N235" s="5">
        <v>-352878000000</v>
      </c>
      <c r="O235" s="5">
        <v>-160251000000</v>
      </c>
      <c r="P235" s="5">
        <v>-52076000000</v>
      </c>
      <c r="Q235" s="5">
        <v>-427000000</v>
      </c>
      <c r="R235" s="5">
        <v>1279000000</v>
      </c>
      <c r="S235" s="5">
        <v>12800000000</v>
      </c>
      <c r="T235" s="5">
        <v>2775000000</v>
      </c>
      <c r="U235" s="5">
        <v>4369000000</v>
      </c>
      <c r="V235" s="5">
        <v>428800000000</v>
      </c>
      <c r="W235" s="5">
        <v>35523000000</v>
      </c>
      <c r="X235" s="5">
        <v>-42710000000</v>
      </c>
      <c r="Y235" s="5">
        <v>-18414000000</v>
      </c>
      <c r="Z235" s="5">
        <v>5286000000</v>
      </c>
    </row>
    <row r="236" spans="2:26" ht="15.5" x14ac:dyDescent="0.35">
      <c r="C236" t="s">
        <v>242</v>
      </c>
      <c r="D236" s="5">
        <v>9182503000000</v>
      </c>
      <c r="E236" s="5">
        <v>187831820000000</v>
      </c>
      <c r="F236" s="5">
        <v>-61096796000000</v>
      </c>
      <c r="G236" s="5">
        <v>-38380214000000</v>
      </c>
      <c r="I236" s="5">
        <v>131235715000000</v>
      </c>
      <c r="J236" s="5">
        <v>205328380000000</v>
      </c>
      <c r="K236" s="5">
        <v>218677734000000</v>
      </c>
      <c r="L236" s="5">
        <v>268192168000000</v>
      </c>
      <c r="M236" s="5">
        <v>153924601000000</v>
      </c>
      <c r="N236" s="5">
        <v>167253135000000</v>
      </c>
      <c r="O236" s="5">
        <v>236906429000000</v>
      </c>
      <c r="P236" s="5">
        <v>215757148000000</v>
      </c>
      <c r="Q236" s="5">
        <v>186410433000000</v>
      </c>
      <c r="R236" s="5">
        <v>188954879000000</v>
      </c>
      <c r="S236" s="5">
        <v>163388757000000</v>
      </c>
      <c r="T236" s="5">
        <v>172731255000000</v>
      </c>
      <c r="U236" s="5">
        <v>108818591000000</v>
      </c>
      <c r="V236" s="5">
        <v>97738183000000</v>
      </c>
      <c r="W236" s="5">
        <v>133022240000000</v>
      </c>
      <c r="X236" s="5">
        <v>118888950000000</v>
      </c>
      <c r="Y236" s="5">
        <v>30113804000000</v>
      </c>
      <c r="Z236" s="5">
        <v>20116129000000</v>
      </c>
    </row>
    <row r="238" spans="2:26" ht="15.5" x14ac:dyDescent="0.35">
      <c r="B238" t="s">
        <v>243</v>
      </c>
      <c r="C238" t="s">
        <v>12</v>
      </c>
      <c r="D238" s="5">
        <v>151560000000</v>
      </c>
      <c r="E238" s="5">
        <v>151560000000</v>
      </c>
      <c r="F238" s="5">
        <v>151560000000</v>
      </c>
      <c r="G238" s="5">
        <v>151560000000</v>
      </c>
      <c r="I238" s="5">
        <v>151560000000</v>
      </c>
      <c r="J238" s="5">
        <v>151560000000</v>
      </c>
      <c r="K238" s="5">
        <v>151560000000</v>
      </c>
      <c r="L238" s="5">
        <v>151560000000</v>
      </c>
      <c r="M238" s="5">
        <v>151560000000</v>
      </c>
      <c r="N238" s="5">
        <v>123350000000</v>
      </c>
      <c r="O238" s="5">
        <v>123350000000</v>
      </c>
      <c r="P238" s="5">
        <v>123350000000</v>
      </c>
      <c r="Q238" s="5">
        <v>123350000000</v>
      </c>
      <c r="R238" s="5">
        <v>24670000000</v>
      </c>
      <c r="S238" s="5">
        <v>24670000000</v>
      </c>
      <c r="T238" s="5">
        <v>24670000000</v>
      </c>
      <c r="U238" s="5">
        <v>24670000000</v>
      </c>
      <c r="V238" s="5">
        <v>24670000000</v>
      </c>
      <c r="W238" s="5">
        <v>24670000000</v>
      </c>
      <c r="X238" s="5">
        <v>12330000000</v>
      </c>
      <c r="Y238" s="5">
        <v>12330000000</v>
      </c>
      <c r="Z238" s="5">
        <v>12330000000</v>
      </c>
    </row>
    <row r="239" spans="2:26" ht="15.5" x14ac:dyDescent="0.35">
      <c r="C239" t="s">
        <v>244</v>
      </c>
      <c r="D239" s="6">
        <v>101.43</v>
      </c>
      <c r="E239" s="6">
        <v>102.22</v>
      </c>
      <c r="F239" s="6">
        <v>104.74</v>
      </c>
      <c r="G239" s="6">
        <v>95.69</v>
      </c>
    </row>
    <row r="240" spans="2:26" ht="15.5" x14ac:dyDescent="0.35">
      <c r="C240" t="s">
        <v>245</v>
      </c>
      <c r="D240" s="6">
        <v>26.92</v>
      </c>
      <c r="E240" s="6">
        <v>32.58</v>
      </c>
      <c r="F240" s="6">
        <v>34.94</v>
      </c>
      <c r="G240" s="6">
        <v>40.76</v>
      </c>
    </row>
    <row r="241" spans="3:7" ht="15.5" x14ac:dyDescent="0.35">
      <c r="C241" t="s">
        <v>73</v>
      </c>
      <c r="D241" s="6">
        <v>7.51</v>
      </c>
      <c r="E241" s="6">
        <v>9.5500000000000007</v>
      </c>
      <c r="F241" s="6">
        <v>10.55</v>
      </c>
      <c r="G241" s="6">
        <v>11.2</v>
      </c>
    </row>
    <row r="242" spans="3:7" ht="15.5" x14ac:dyDescent="0.35">
      <c r="C242" t="s">
        <v>246</v>
      </c>
      <c r="D242" s="5">
        <v>21743130000000</v>
      </c>
      <c r="E242" s="5">
        <v>21774650000000</v>
      </c>
      <c r="F242" s="5">
        <v>21683130000000</v>
      </c>
      <c r="G242" s="5">
        <v>19539540000000</v>
      </c>
    </row>
    <row r="243" spans="3:7" ht="15.5" x14ac:dyDescent="0.35">
      <c r="C243" t="s">
        <v>247</v>
      </c>
      <c r="D243" s="6">
        <v>6.5000000000000006E-3</v>
      </c>
      <c r="E243" s="6">
        <v>6.8999999999999999E-3</v>
      </c>
      <c r="F243" s="6">
        <v>7.4000000000000003E-3</v>
      </c>
      <c r="G243" s="6">
        <v>6.8000000000000005E-3</v>
      </c>
    </row>
    <row r="244" spans="3:7" ht="15.5" x14ac:dyDescent="0.35">
      <c r="C244" t="s">
        <v>248</v>
      </c>
      <c r="D244" s="6">
        <v>4.7800000000000002E-2</v>
      </c>
      <c r="E244" s="6">
        <v>4.58E-2</v>
      </c>
      <c r="F244" s="6">
        <v>4.9000000000000002E-2</v>
      </c>
      <c r="G244" s="6">
        <v>4.3799999999999999E-2</v>
      </c>
    </row>
    <row r="245" spans="3:7" ht="15.5" x14ac:dyDescent="0.35">
      <c r="C245" t="s">
        <v>249</v>
      </c>
      <c r="D245" s="6">
        <v>8.6999999999999994E-3</v>
      </c>
      <c r="E245" s="6">
        <v>9.1000000000000004E-3</v>
      </c>
      <c r="F245" s="6">
        <v>9.4999999999999998E-3</v>
      </c>
      <c r="G245" s="6">
        <v>8.5000000000000006E-3</v>
      </c>
    </row>
    <row r="246" spans="3:7" ht="15.5" x14ac:dyDescent="0.35">
      <c r="C246" t="s">
        <v>250</v>
      </c>
    </row>
    <row r="247" spans="3:7" ht="15.5" x14ac:dyDescent="0.35">
      <c r="C247" t="s">
        <v>251</v>
      </c>
      <c r="D247" s="5">
        <v>328675000000000</v>
      </c>
      <c r="E247" s="5">
        <v>345062000000000</v>
      </c>
      <c r="F247" s="5">
        <v>330941000000000</v>
      </c>
      <c r="G247" s="5">
        <v>337898000000000</v>
      </c>
    </row>
    <row r="248" spans="3:7" ht="15.5" x14ac:dyDescent="0.35">
      <c r="C248" t="s">
        <v>252</v>
      </c>
      <c r="D248" s="6">
        <v>1.29</v>
      </c>
      <c r="E248" s="6">
        <v>1.49</v>
      </c>
      <c r="F248" s="6">
        <v>1.71</v>
      </c>
      <c r="G248" s="6">
        <v>1.78</v>
      </c>
    </row>
    <row r="249" spans="3:7" ht="15.5" x14ac:dyDescent="0.35">
      <c r="C249" t="s">
        <v>253</v>
      </c>
      <c r="D249" s="6">
        <v>2124.08</v>
      </c>
      <c r="E249" s="6">
        <v>2231.5</v>
      </c>
      <c r="F249" s="5">
        <v>2138</v>
      </c>
      <c r="G249" s="6">
        <v>2185.23</v>
      </c>
    </row>
    <row r="250" spans="3:7" ht="15.5" x14ac:dyDescent="0.35">
      <c r="C250" t="s">
        <v>254</v>
      </c>
      <c r="D250" s="6">
        <v>1.29</v>
      </c>
      <c r="E250" s="6">
        <v>1.49</v>
      </c>
      <c r="F250" s="6">
        <v>1.71</v>
      </c>
      <c r="G250" s="6">
        <v>1.78</v>
      </c>
    </row>
    <row r="251" spans="3:7" ht="15.5" x14ac:dyDescent="0.35">
      <c r="C251" t="s">
        <v>255</v>
      </c>
      <c r="D251" s="6">
        <v>2124.08</v>
      </c>
      <c r="E251" s="6">
        <v>2231.5</v>
      </c>
      <c r="F251" s="5">
        <v>2138</v>
      </c>
      <c r="G251" s="6">
        <v>2185.23</v>
      </c>
    </row>
    <row r="252" spans="3:7" ht="15.5" x14ac:dyDescent="0.35">
      <c r="C252" t="s">
        <v>256</v>
      </c>
    </row>
    <row r="253" spans="3:7" ht="15.5" x14ac:dyDescent="0.35">
      <c r="C253" t="s">
        <v>257</v>
      </c>
    </row>
    <row r="254" spans="3:7" ht="15.5" x14ac:dyDescent="0.35">
      <c r="C254" t="s">
        <v>258</v>
      </c>
      <c r="D254" s="5">
        <v>321923000000000</v>
      </c>
      <c r="E254" s="5">
        <v>338204000000000</v>
      </c>
      <c r="F254" s="5">
        <v>324034000000000</v>
      </c>
      <c r="G254" s="5">
        <v>331191000000000</v>
      </c>
    </row>
    <row r="255" spans="3:7" ht="15.5" x14ac:dyDescent="0.35">
      <c r="C255" t="s">
        <v>24</v>
      </c>
    </row>
    <row r="256" spans="3:7" ht="15.5" x14ac:dyDescent="0.35">
      <c r="C256" t="s">
        <v>21</v>
      </c>
    </row>
    <row r="257" spans="3:26" ht="15.5" x14ac:dyDescent="0.35">
      <c r="C257" t="s">
        <v>259</v>
      </c>
    </row>
    <row r="258" spans="3:26" ht="15.5" x14ac:dyDescent="0.35">
      <c r="C258" t="s">
        <v>260</v>
      </c>
      <c r="D258" s="5">
        <v>25558000000000</v>
      </c>
      <c r="E258" s="5">
        <v>50250000000000</v>
      </c>
      <c r="F258" s="5">
        <v>-86072000000000</v>
      </c>
      <c r="G258" s="5">
        <v>24340000000000</v>
      </c>
    </row>
    <row r="259" spans="3:26" ht="15.5" x14ac:dyDescent="0.35">
      <c r="C259" t="s">
        <v>261</v>
      </c>
      <c r="D259" s="5">
        <v>-785000000000</v>
      </c>
      <c r="E259" s="5">
        <v>-1262000000000</v>
      </c>
      <c r="F259" s="5">
        <v>-737000000000</v>
      </c>
      <c r="G259" s="5">
        <v>-1022000000000</v>
      </c>
    </row>
    <row r="260" spans="3:26" ht="15.5" x14ac:dyDescent="0.35">
      <c r="C260" t="s">
        <v>13</v>
      </c>
      <c r="D260" s="5">
        <v>24774000000000</v>
      </c>
      <c r="E260" s="5">
        <v>48988000000000</v>
      </c>
      <c r="F260" s="5">
        <v>-86809000000000</v>
      </c>
      <c r="G260" s="5">
        <v>23318000000000</v>
      </c>
    </row>
    <row r="261" spans="3:26" ht="15.5" x14ac:dyDescent="0.35">
      <c r="C261" t="s">
        <v>16</v>
      </c>
      <c r="D261" s="6">
        <v>163.46</v>
      </c>
      <c r="E261" s="6">
        <v>323.23</v>
      </c>
      <c r="F261" s="6">
        <v>-572.78</v>
      </c>
      <c r="G261" s="6">
        <v>153.85</v>
      </c>
    </row>
    <row r="262" spans="3:26" ht="15.5" x14ac:dyDescent="0.35">
      <c r="C262" t="s">
        <v>58</v>
      </c>
      <c r="I262" s="6">
        <v>373.8</v>
      </c>
      <c r="J262" s="6">
        <v>395.52</v>
      </c>
      <c r="K262" s="6">
        <v>396.54</v>
      </c>
      <c r="L262" s="6">
        <v>337.63</v>
      </c>
      <c r="M262" s="6">
        <v>204.98</v>
      </c>
      <c r="N262" s="6">
        <v>151.24</v>
      </c>
      <c r="O262" s="6">
        <v>278.67</v>
      </c>
      <c r="P262" s="6">
        <v>262.27999999999997</v>
      </c>
      <c r="Q262" s="6">
        <v>235.08</v>
      </c>
      <c r="R262" s="6">
        <v>1061.8800000000001</v>
      </c>
      <c r="S262" s="6">
        <v>1029.53</v>
      </c>
      <c r="T262" s="6">
        <v>982.67</v>
      </c>
      <c r="U262" s="6">
        <v>865.22</v>
      </c>
      <c r="V262" s="6">
        <v>757.26</v>
      </c>
      <c r="W262" s="6">
        <v>611.41</v>
      </c>
      <c r="X262" s="6">
        <v>930.1</v>
      </c>
      <c r="Y262" s="6">
        <v>592.73</v>
      </c>
      <c r="Z262" s="6">
        <v>483.43</v>
      </c>
    </row>
    <row r="263" spans="3:26" ht="15.5" x14ac:dyDescent="0.35">
      <c r="C263" t="s">
        <v>72</v>
      </c>
      <c r="I263" s="6">
        <v>9.7899999999999991</v>
      </c>
      <c r="J263" s="6">
        <v>10.32</v>
      </c>
      <c r="K263" s="6">
        <v>14.44</v>
      </c>
      <c r="L263" s="6">
        <v>14.63</v>
      </c>
      <c r="M263" s="6">
        <v>20.05</v>
      </c>
      <c r="N263" s="6">
        <v>27.57</v>
      </c>
      <c r="O263" s="6">
        <v>15.79</v>
      </c>
      <c r="P263" s="6">
        <v>13.95</v>
      </c>
      <c r="Q263" s="6">
        <v>15.48</v>
      </c>
      <c r="R263" s="6">
        <v>10.99</v>
      </c>
      <c r="S263" s="6">
        <v>11.1</v>
      </c>
      <c r="T263" s="6">
        <v>11.85</v>
      </c>
      <c r="U263" s="6">
        <v>8.3800000000000008</v>
      </c>
      <c r="V263" s="6">
        <v>9.18</v>
      </c>
      <c r="W263" s="6">
        <v>11.04</v>
      </c>
      <c r="X263" s="6">
        <v>11.28</v>
      </c>
      <c r="Y263" s="6">
        <v>12.9</v>
      </c>
      <c r="Z263" s="6">
        <v>9.48</v>
      </c>
    </row>
    <row r="264" spans="3:26" ht="15.5" x14ac:dyDescent="0.35">
      <c r="C264" t="s">
        <v>75</v>
      </c>
      <c r="I264" s="6">
        <v>2.67</v>
      </c>
      <c r="J264" s="6">
        <v>3.1</v>
      </c>
      <c r="K264" s="6">
        <v>4.6100000000000003</v>
      </c>
      <c r="L264" s="6">
        <v>4.66</v>
      </c>
      <c r="M264" s="6">
        <v>4.1399999999999997</v>
      </c>
      <c r="N264" s="6">
        <v>3.62</v>
      </c>
      <c r="O264" s="6">
        <v>4.2699999999999996</v>
      </c>
      <c r="P264" s="6">
        <v>3.9</v>
      </c>
      <c r="Q264" s="6">
        <v>4.21</v>
      </c>
      <c r="R264" s="6">
        <v>2.96</v>
      </c>
      <c r="S264" s="6">
        <v>3.3</v>
      </c>
      <c r="T264" s="6">
        <v>3.83</v>
      </c>
      <c r="U264" s="6">
        <v>3.01</v>
      </c>
      <c r="V264" s="6">
        <v>3.46</v>
      </c>
      <c r="W264" s="6">
        <v>3.46</v>
      </c>
      <c r="X264" s="6">
        <v>2.9</v>
      </c>
      <c r="Y264" s="6">
        <v>2.67</v>
      </c>
      <c r="Z264" s="6">
        <v>2.0099999999999998</v>
      </c>
    </row>
    <row r="265" spans="3:26" ht="15.5" x14ac:dyDescent="0.35">
      <c r="C265" t="s">
        <v>262</v>
      </c>
      <c r="I265" s="5">
        <v>79117260000000</v>
      </c>
      <c r="J265" s="5">
        <v>84059190000000</v>
      </c>
      <c r="K265" s="5">
        <v>80555030000000</v>
      </c>
      <c r="L265" s="5">
        <v>67920840000000</v>
      </c>
      <c r="M265" s="5">
        <v>44217570000000</v>
      </c>
      <c r="N265" s="5">
        <v>32053690000000</v>
      </c>
      <c r="O265" s="5">
        <v>45165560000000</v>
      </c>
      <c r="P265" s="5">
        <v>43591190000000</v>
      </c>
    </row>
    <row r="266" spans="3:26" ht="15.5" x14ac:dyDescent="0.35">
      <c r="C266" t="s">
        <v>263</v>
      </c>
      <c r="I266" s="6">
        <v>2.6499999999999999E-2</v>
      </c>
      <c r="J266" s="6">
        <v>3.0099999999999998E-2</v>
      </c>
      <c r="K266" s="6">
        <v>3.0600000000000002E-2</v>
      </c>
      <c r="L266" s="6">
        <v>2.7400000000000001E-2</v>
      </c>
      <c r="M266" s="6">
        <v>1.8500000000000003E-2</v>
      </c>
      <c r="N266" s="6">
        <v>1.23E-2</v>
      </c>
      <c r="O266" s="6">
        <v>2.4300000000000002E-2</v>
      </c>
      <c r="P266" s="6">
        <v>2.4900000000000002E-2</v>
      </c>
      <c r="Q266" s="6">
        <v>2.5699999999999997E-2</v>
      </c>
      <c r="R266" s="6">
        <v>2.6099999999999998E-2</v>
      </c>
      <c r="S266" s="6">
        <v>2.8900000000000002E-2</v>
      </c>
      <c r="T266" s="6">
        <v>3.0200000000000001E-2</v>
      </c>
      <c r="U266" s="6">
        <v>3.4099999999999998E-2</v>
      </c>
      <c r="V266" s="6">
        <v>3.39E-2</v>
      </c>
      <c r="W266" s="6">
        <v>3.2099999999999997E-2</v>
      </c>
      <c r="X266" s="6">
        <v>2.8399999999999998E-2</v>
      </c>
      <c r="Y266" s="6">
        <v>2.3099999999999999E-2</v>
      </c>
      <c r="Z266" s="6">
        <v>2.4199999999999999E-2</v>
      </c>
    </row>
    <row r="267" spans="3:26" ht="15.5" x14ac:dyDescent="0.35">
      <c r="C267" t="s">
        <v>264</v>
      </c>
      <c r="I267" s="6">
        <v>0.17480000000000001</v>
      </c>
      <c r="J267" s="6">
        <v>0.18909999999999999</v>
      </c>
      <c r="K267" s="6">
        <v>0.193</v>
      </c>
      <c r="L267" s="6">
        <v>0.17100000000000001</v>
      </c>
      <c r="M267" s="6">
        <v>0.1076</v>
      </c>
      <c r="N267" s="6">
        <v>9.4499999999999987E-2</v>
      </c>
      <c r="O267" s="6">
        <v>0.1666</v>
      </c>
      <c r="P267" s="6">
        <v>0.17679999999999998</v>
      </c>
      <c r="Q267" s="6">
        <v>0.1739</v>
      </c>
      <c r="R267" s="6">
        <v>0.1789</v>
      </c>
      <c r="S267" s="6">
        <v>0.22510000000000002</v>
      </c>
      <c r="T267" s="6">
        <v>0.24850000000000003</v>
      </c>
      <c r="U267" s="6">
        <v>0.26960000000000001</v>
      </c>
      <c r="V267" s="6">
        <v>0.2883</v>
      </c>
      <c r="W267" s="6">
        <v>0.30299999999999999</v>
      </c>
      <c r="X267" s="6">
        <v>0.31280000000000002</v>
      </c>
      <c r="Y267" s="6">
        <v>0.2681</v>
      </c>
      <c r="Z267" s="6">
        <v>0.26649999999999996</v>
      </c>
    </row>
    <row r="268" spans="3:26" ht="15.5" x14ac:dyDescent="0.35">
      <c r="C268" t="s">
        <v>265</v>
      </c>
      <c r="I268" s="6">
        <v>3.5499999999999997E-2</v>
      </c>
      <c r="J268" s="6">
        <v>3.95E-2</v>
      </c>
      <c r="K268" s="6">
        <v>4.0099999999999997E-2</v>
      </c>
      <c r="L268" s="6">
        <v>3.6299999999999999E-2</v>
      </c>
      <c r="M268" s="6">
        <v>2.58E-2</v>
      </c>
      <c r="N268" s="6">
        <v>2.0299999999999999E-2</v>
      </c>
      <c r="O268" s="6">
        <v>3.2000000000000001E-2</v>
      </c>
      <c r="P268" s="6">
        <v>3.44E-2</v>
      </c>
      <c r="Q268" s="6">
        <v>3.4599999999999999E-2</v>
      </c>
      <c r="R268" s="6">
        <v>3.61E-2</v>
      </c>
      <c r="S268" s="6">
        <v>3.6299999999999999E-2</v>
      </c>
      <c r="T268" s="6">
        <v>3.9699999999999999E-2</v>
      </c>
      <c r="U268" s="6">
        <v>4.4400000000000002E-2</v>
      </c>
      <c r="V268" s="6">
        <v>4.4400000000000002E-2</v>
      </c>
      <c r="W268" s="6">
        <v>4.0199999999999993E-2</v>
      </c>
      <c r="X268" s="6">
        <v>3.9900000000000005E-2</v>
      </c>
      <c r="Y268" s="6">
        <v>3.04E-2</v>
      </c>
      <c r="Z268" s="6">
        <v>6.7799999999999999E-2</v>
      </c>
    </row>
    <row r="269" spans="3:26" ht="15.5" x14ac:dyDescent="0.35">
      <c r="C269" t="s">
        <v>266</v>
      </c>
    </row>
    <row r="270" spans="3:26" ht="15.5" x14ac:dyDescent="0.35">
      <c r="C270" t="s">
        <v>69</v>
      </c>
      <c r="I270" s="6">
        <v>1.71</v>
      </c>
      <c r="J270" s="6">
        <v>1.95</v>
      </c>
      <c r="K270" s="6">
        <v>2.79</v>
      </c>
      <c r="L270" s="6">
        <v>2.5</v>
      </c>
      <c r="M270" s="6">
        <v>2.16</v>
      </c>
      <c r="N270" s="6">
        <v>2.61</v>
      </c>
      <c r="O270" s="6">
        <v>2.63</v>
      </c>
      <c r="P270" s="6">
        <v>2.4700000000000002</v>
      </c>
      <c r="Q270" s="6">
        <v>2.69</v>
      </c>
      <c r="R270" s="6">
        <v>1.97</v>
      </c>
      <c r="S270" s="6">
        <v>2.5</v>
      </c>
      <c r="T270" s="6">
        <v>2.95</v>
      </c>
      <c r="U270" s="6">
        <v>2.2599999999999998</v>
      </c>
      <c r="V270" s="6">
        <v>2.65</v>
      </c>
      <c r="W270" s="6">
        <v>3.35</v>
      </c>
      <c r="X270" s="6">
        <v>3.53</v>
      </c>
      <c r="Y270" s="6">
        <v>3.46</v>
      </c>
      <c r="Z270" s="6">
        <v>2.5299999999999998</v>
      </c>
    </row>
    <row r="271" spans="3:26" ht="15.5" x14ac:dyDescent="0.35">
      <c r="C271" t="s">
        <v>66</v>
      </c>
      <c r="I271" s="5">
        <v>2138</v>
      </c>
      <c r="J271" s="6">
        <v>2091.7800000000002</v>
      </c>
      <c r="K271" s="6">
        <v>2054.4</v>
      </c>
      <c r="L271" s="6">
        <v>1974.77</v>
      </c>
      <c r="M271" s="6">
        <v>1905.1</v>
      </c>
      <c r="N271" s="6">
        <v>1600.2</v>
      </c>
      <c r="O271" s="6">
        <v>1672.72</v>
      </c>
      <c r="P271" s="6">
        <v>1483.37</v>
      </c>
      <c r="Q271" s="6">
        <v>1351.88</v>
      </c>
      <c r="R271" s="6">
        <v>5935.4</v>
      </c>
      <c r="S271" s="6">
        <v>4573.84</v>
      </c>
      <c r="T271" s="6">
        <v>3954.75</v>
      </c>
      <c r="U271" s="6">
        <v>3209.01</v>
      </c>
      <c r="V271" s="6">
        <v>2627.04</v>
      </c>
      <c r="W271" s="6">
        <v>2017.68</v>
      </c>
      <c r="X271" s="6">
        <v>2973.19</v>
      </c>
      <c r="Y271" s="6">
        <v>2210.6799999999998</v>
      </c>
      <c r="Z271" s="6">
        <v>1813.89</v>
      </c>
    </row>
    <row r="272" spans="3:26" ht="15.5" x14ac:dyDescent="0.35">
      <c r="C272" t="s">
        <v>267</v>
      </c>
      <c r="I272" s="6">
        <v>1.71</v>
      </c>
      <c r="J272" s="6">
        <v>1.95</v>
      </c>
      <c r="K272" s="6">
        <v>2.79</v>
      </c>
      <c r="L272" s="6">
        <v>2.5</v>
      </c>
      <c r="M272" s="6">
        <v>2.16</v>
      </c>
      <c r="N272" s="6">
        <v>2.61</v>
      </c>
      <c r="O272" s="6">
        <v>2.63</v>
      </c>
      <c r="P272" s="6">
        <v>2.4700000000000002</v>
      </c>
      <c r="Q272" s="6">
        <v>2.69</v>
      </c>
      <c r="R272" s="6">
        <v>1.97</v>
      </c>
      <c r="S272" s="6">
        <v>2.5</v>
      </c>
      <c r="T272" s="6">
        <v>2.95</v>
      </c>
      <c r="U272" s="6">
        <v>2.2599999999999998</v>
      </c>
      <c r="V272" s="6">
        <v>2.65</v>
      </c>
      <c r="W272" s="6">
        <v>3.35</v>
      </c>
      <c r="X272" s="6">
        <v>3.53</v>
      </c>
      <c r="Y272" s="6">
        <v>3.46</v>
      </c>
      <c r="Z272" s="6">
        <v>2.5299999999999998</v>
      </c>
    </row>
    <row r="273" spans="2:26" ht="15.5" x14ac:dyDescent="0.35">
      <c r="C273" t="s">
        <v>268</v>
      </c>
      <c r="I273" s="5">
        <v>2138</v>
      </c>
      <c r="J273" s="6">
        <v>2091.7800000000002</v>
      </c>
      <c r="K273" s="6">
        <v>2054.4</v>
      </c>
      <c r="L273" s="6">
        <v>1974.77</v>
      </c>
      <c r="M273" s="6">
        <v>1905.1</v>
      </c>
      <c r="N273" s="6">
        <v>1600.2</v>
      </c>
      <c r="O273" s="6">
        <v>1672.72</v>
      </c>
      <c r="P273" s="6">
        <v>1483.37</v>
      </c>
      <c r="Q273" s="6">
        <v>1351.88</v>
      </c>
      <c r="R273" s="6">
        <v>5935.4</v>
      </c>
      <c r="S273" s="6">
        <v>4573.84</v>
      </c>
      <c r="T273" s="6">
        <v>3954.75</v>
      </c>
      <c r="U273" s="6">
        <v>3209.01</v>
      </c>
      <c r="V273" s="6">
        <v>2627.04</v>
      </c>
      <c r="W273" s="6">
        <v>2017.68</v>
      </c>
      <c r="X273" s="6">
        <v>2973.19</v>
      </c>
      <c r="Y273" s="6">
        <v>2210.6799999999998</v>
      </c>
      <c r="Z273" s="6">
        <v>1813.89</v>
      </c>
    </row>
    <row r="274" spans="2:26" ht="15.5" x14ac:dyDescent="0.35">
      <c r="C274" t="s">
        <v>269</v>
      </c>
    </row>
    <row r="275" spans="2:26" ht="15.5" x14ac:dyDescent="0.35">
      <c r="C275" t="s">
        <v>270</v>
      </c>
    </row>
    <row r="276" spans="2:26" ht="15.5" x14ac:dyDescent="0.35">
      <c r="C276" t="s">
        <v>26</v>
      </c>
    </row>
    <row r="277" spans="2:26" ht="15.5" x14ac:dyDescent="0.35">
      <c r="C277" t="s">
        <v>23</v>
      </c>
    </row>
    <row r="278" spans="2:26" ht="15.5" x14ac:dyDescent="0.35">
      <c r="C278" t="s">
        <v>271</v>
      </c>
    </row>
    <row r="279" spans="2:26" ht="15.5" x14ac:dyDescent="0.35">
      <c r="C279" t="s">
        <v>272</v>
      </c>
      <c r="I279" s="5">
        <v>14617000000000</v>
      </c>
      <c r="J279" s="5">
        <v>24283000000000</v>
      </c>
      <c r="K279" s="5">
        <v>-4971000000000</v>
      </c>
      <c r="L279" s="5">
        <v>97506000000000</v>
      </c>
      <c r="M279" s="5">
        <v>32588000000000</v>
      </c>
      <c r="N279" s="5">
        <v>66689000000000</v>
      </c>
      <c r="O279" s="5">
        <v>44583000000000</v>
      </c>
      <c r="P279" s="5">
        <v>57262000000000</v>
      </c>
      <c r="Q279" s="5">
        <v>39299000000000</v>
      </c>
      <c r="R279" s="5">
        <v>21771000000000</v>
      </c>
      <c r="S279" s="5">
        <v>45545000000000</v>
      </c>
      <c r="T279" s="5">
        <v>75823000000000</v>
      </c>
      <c r="U279" s="5">
        <v>-490000000000</v>
      </c>
      <c r="V279" s="5">
        <v>-24367000000000</v>
      </c>
      <c r="W279" s="5">
        <v>15551000000000</v>
      </c>
      <c r="X279" s="5">
        <v>44813000000000</v>
      </c>
      <c r="Y279" s="5">
        <v>1507000000000</v>
      </c>
      <c r="Z279" s="5">
        <v>-15798000000000</v>
      </c>
    </row>
    <row r="280" spans="2:26" ht="15.5" x14ac:dyDescent="0.35">
      <c r="C280" t="s">
        <v>273</v>
      </c>
      <c r="I280" s="5">
        <v>-6344000000000</v>
      </c>
      <c r="J280" s="5">
        <v>-10335000000000</v>
      </c>
      <c r="K280" s="5">
        <v>-8177000000000</v>
      </c>
      <c r="L280" s="5">
        <v>-10538000000000</v>
      </c>
      <c r="M280" s="5">
        <v>-8254000000000</v>
      </c>
      <c r="N280" s="5">
        <v>-3129000000000</v>
      </c>
      <c r="O280" s="5">
        <v>-3695000000000</v>
      </c>
      <c r="P280" s="5">
        <v>-1823000000000</v>
      </c>
      <c r="Q280" s="5">
        <v>-2006000000000</v>
      </c>
      <c r="R280" s="5">
        <v>-3653000000000</v>
      </c>
      <c r="S280" s="5">
        <v>-3285000000000</v>
      </c>
      <c r="T280" s="5">
        <v>-3065000000000</v>
      </c>
      <c r="U280" s="5">
        <v>-1948000000000</v>
      </c>
      <c r="V280" s="5">
        <v>-1445000000000</v>
      </c>
      <c r="W280" s="5">
        <v>-601000000000</v>
      </c>
      <c r="X280" s="5">
        <v>-512000000000</v>
      </c>
      <c r="Y280" s="5">
        <v>-442000000000</v>
      </c>
      <c r="Z280" s="5">
        <v>-640000000000</v>
      </c>
    </row>
    <row r="281" spans="2:26" ht="15.5" x14ac:dyDescent="0.35">
      <c r="C281" t="s">
        <v>15</v>
      </c>
      <c r="I281" s="5">
        <v>8273000000000</v>
      </c>
      <c r="J281" s="5">
        <v>13949000000000</v>
      </c>
      <c r="K281" s="5">
        <v>-13149000000000</v>
      </c>
      <c r="L281" s="5">
        <v>86968000000000</v>
      </c>
      <c r="M281" s="5">
        <v>24334000000000</v>
      </c>
      <c r="N281" s="5">
        <v>63560000000000</v>
      </c>
      <c r="O281" s="5">
        <v>40888000000000</v>
      </c>
      <c r="P281" s="5">
        <v>55440000000000</v>
      </c>
      <c r="Q281" s="5">
        <v>37293000000000</v>
      </c>
      <c r="R281" s="5">
        <v>18118000000000</v>
      </c>
      <c r="S281" s="5">
        <v>42260000000000</v>
      </c>
      <c r="T281" s="5">
        <v>72758000000000</v>
      </c>
      <c r="U281" s="5">
        <v>-2438000000000</v>
      </c>
      <c r="V281" s="5">
        <v>-25813000000000</v>
      </c>
      <c r="W281" s="5">
        <v>14950000000000</v>
      </c>
      <c r="X281" s="5">
        <v>44302000000000</v>
      </c>
      <c r="Y281" s="5">
        <v>1065000000000</v>
      </c>
      <c r="Z281" s="5">
        <v>-16437000000000</v>
      </c>
    </row>
    <row r="282" spans="2:26" ht="15.5" x14ac:dyDescent="0.35">
      <c r="C282" t="s">
        <v>17</v>
      </c>
      <c r="I282" s="6">
        <v>54.58</v>
      </c>
      <c r="J282" s="6">
        <v>92.03</v>
      </c>
      <c r="K282" s="6">
        <v>-86.76</v>
      </c>
      <c r="L282" s="6">
        <v>573.82000000000005</v>
      </c>
      <c r="M282" s="6">
        <v>160.56</v>
      </c>
      <c r="N282" s="6">
        <v>515.29999999999995</v>
      </c>
      <c r="O282" s="6">
        <v>331.49</v>
      </c>
      <c r="P282" s="6">
        <v>449.47</v>
      </c>
      <c r="Q282" s="6">
        <v>302.33999999999997</v>
      </c>
      <c r="R282" s="6">
        <v>734.43</v>
      </c>
      <c r="S282" s="6">
        <v>1713.05</v>
      </c>
      <c r="T282" s="6">
        <v>2949.35</v>
      </c>
      <c r="U282" s="6">
        <v>-98.85</v>
      </c>
      <c r="V282" s="6">
        <v>-1046.3499999999999</v>
      </c>
      <c r="W282" s="6">
        <v>606.02</v>
      </c>
      <c r="X282" s="6">
        <v>3591.65</v>
      </c>
      <c r="Y282" s="6">
        <v>86.39</v>
      </c>
      <c r="Z282" s="6">
        <v>-1333.63</v>
      </c>
    </row>
    <row r="284" spans="2:26" ht="15.5" x14ac:dyDescent="0.35">
      <c r="B284" t="s">
        <v>1116</v>
      </c>
      <c r="C284" t="s">
        <v>1117</v>
      </c>
      <c r="I284" s="6">
        <v>6.75</v>
      </c>
    </row>
    <row r="285" spans="2:26" ht="15.5" x14ac:dyDescent="0.35">
      <c r="C285" t="s">
        <v>1118</v>
      </c>
      <c r="I285" s="6">
        <v>6.81</v>
      </c>
    </row>
    <row r="286" spans="2:26" ht="15.5" x14ac:dyDescent="0.35">
      <c r="C286" t="s">
        <v>1119</v>
      </c>
      <c r="I286" s="6">
        <v>6.11</v>
      </c>
    </row>
    <row r="287" spans="2:26" ht="15.5" x14ac:dyDescent="0.35">
      <c r="C287" t="s">
        <v>1120</v>
      </c>
      <c r="I287" s="6">
        <v>6.3</v>
      </c>
    </row>
    <row r="288" spans="2:26" ht="15.5" x14ac:dyDescent="0.35">
      <c r="C288" t="s">
        <v>1121</v>
      </c>
      <c r="I288" s="6">
        <v>0.1469</v>
      </c>
    </row>
    <row r="289" spans="3:9" ht="15.5" x14ac:dyDescent="0.35">
      <c r="C289" t="s">
        <v>1122</v>
      </c>
      <c r="I289" s="6">
        <v>1.95</v>
      </c>
    </row>
    <row r="290" spans="3:9" ht="15.5" x14ac:dyDescent="0.35">
      <c r="C290" t="s">
        <v>1123</v>
      </c>
      <c r="I290" s="6">
        <v>1.29</v>
      </c>
    </row>
    <row r="291" spans="3:9" ht="15.5" x14ac:dyDescent="0.35">
      <c r="C291" t="s">
        <v>1124</v>
      </c>
      <c r="I291" s="6">
        <v>29.61</v>
      </c>
    </row>
    <row r="292" spans="3:9" ht="15.5" x14ac:dyDescent="0.35">
      <c r="C292" t="s">
        <v>1125</v>
      </c>
      <c r="I292" s="6">
        <v>40.58</v>
      </c>
    </row>
    <row r="293" spans="3:9" ht="15.5" x14ac:dyDescent="0.35">
      <c r="C293" t="s">
        <v>1126</v>
      </c>
      <c r="I293" s="6">
        <v>5.28</v>
      </c>
    </row>
    <row r="294" spans="3:9" ht="15.5" x14ac:dyDescent="0.35">
      <c r="C294" t="s">
        <v>1127</v>
      </c>
      <c r="I294" s="5">
        <v>5</v>
      </c>
    </row>
    <row r="295" spans="3:9" ht="15.5" x14ac:dyDescent="0.35">
      <c r="C295" t="s">
        <v>1128</v>
      </c>
      <c r="I295" s="6">
        <v>-1.1399999999999999</v>
      </c>
    </row>
    <row r="296" spans="3:9" ht="15.5" x14ac:dyDescent="0.35">
      <c r="C296" t="s">
        <v>1129</v>
      </c>
      <c r="I296" s="6">
        <v>1.82</v>
      </c>
    </row>
    <row r="297" spans="3:9" ht="15.5" x14ac:dyDescent="0.35">
      <c r="C297" t="s">
        <v>1130</v>
      </c>
      <c r="I297" s="6">
        <v>1.35</v>
      </c>
    </row>
    <row r="298" spans="3:9" ht="15.5" x14ac:dyDescent="0.35">
      <c r="C298" t="s">
        <v>1131</v>
      </c>
      <c r="I298" s="6">
        <v>404.07</v>
      </c>
    </row>
    <row r="299" spans="3:9" ht="15.5" x14ac:dyDescent="0.35">
      <c r="C299" t="s">
        <v>1132</v>
      </c>
      <c r="I299" s="6">
        <v>407.31</v>
      </c>
    </row>
    <row r="300" spans="3:9" ht="15.5" x14ac:dyDescent="0.35">
      <c r="C300" t="s">
        <v>1133</v>
      </c>
      <c r="I300" s="6">
        <v>1407.43</v>
      </c>
    </row>
    <row r="301" spans="3:9" ht="15.5" x14ac:dyDescent="0.35">
      <c r="C301" t="s">
        <v>1134</v>
      </c>
      <c r="D301" s="6">
        <v>163.26</v>
      </c>
    </row>
    <row r="302" spans="3:9" ht="15.5" x14ac:dyDescent="0.35">
      <c r="C302" t="s">
        <v>1135</v>
      </c>
      <c r="I302" s="6">
        <v>2124.08</v>
      </c>
    </row>
    <row r="303" spans="3:9" ht="15.5" x14ac:dyDescent="0.35">
      <c r="C303" t="s">
        <v>1136</v>
      </c>
      <c r="I303" s="6">
        <v>67.760000000000005</v>
      </c>
    </row>
    <row r="304" spans="3:9" ht="15.5" x14ac:dyDescent="0.35">
      <c r="C304" t="s">
        <v>1137</v>
      </c>
      <c r="I304" s="6">
        <v>2.8999999999999998E-2</v>
      </c>
    </row>
    <row r="305" spans="3:9" ht="15.5" x14ac:dyDescent="0.35">
      <c r="C305" t="s">
        <v>1138</v>
      </c>
      <c r="I305" s="6">
        <v>1.8027000000000002</v>
      </c>
    </row>
    <row r="306" spans="3:9" ht="15.5" x14ac:dyDescent="0.35">
      <c r="C306" t="s">
        <v>1139</v>
      </c>
      <c r="I306" s="6">
        <v>0.21489999999999998</v>
      </c>
    </row>
    <row r="307" spans="3:9" ht="15.5" x14ac:dyDescent="0.35">
      <c r="C307" t="s">
        <v>1140</v>
      </c>
      <c r="I307" s="6">
        <v>1.0409999999999999</v>
      </c>
    </row>
    <row r="308" spans="3:9" ht="15.5" x14ac:dyDescent="0.35">
      <c r="C308" t="s">
        <v>1141</v>
      </c>
      <c r="D308" s="6">
        <v>0.06</v>
      </c>
    </row>
    <row r="309" spans="3:9" ht="15.5" x14ac:dyDescent="0.35">
      <c r="C309" t="s">
        <v>1142</v>
      </c>
      <c r="D309" s="6">
        <v>0.03</v>
      </c>
    </row>
    <row r="310" spans="3:9" ht="15.5" x14ac:dyDescent="0.35">
      <c r="C310" t="s">
        <v>1143</v>
      </c>
      <c r="D310" s="6">
        <v>6.29</v>
      </c>
    </row>
    <row r="311" spans="3:9" ht="15.5" x14ac:dyDescent="0.35">
      <c r="C311" t="s">
        <v>1144</v>
      </c>
      <c r="D311" s="6">
        <v>0.01</v>
      </c>
    </row>
    <row r="312" spans="3:9" ht="15.5" x14ac:dyDescent="0.35">
      <c r="C312" t="s">
        <v>1145</v>
      </c>
      <c r="D312" s="6">
        <v>7.31</v>
      </c>
    </row>
    <row r="313" spans="3:9" ht="15.5" x14ac:dyDescent="0.35">
      <c r="C313" t="s">
        <v>13</v>
      </c>
      <c r="D313" s="5">
        <v>24774000000000</v>
      </c>
    </row>
    <row r="314" spans="3:9" ht="15.5" x14ac:dyDescent="0.35">
      <c r="C314" t="s">
        <v>1146</v>
      </c>
      <c r="I314" s="6">
        <v>0.7</v>
      </c>
    </row>
    <row r="315" spans="3:9" ht="15.5" x14ac:dyDescent="0.35">
      <c r="C315" t="s">
        <v>1147</v>
      </c>
      <c r="I315" s="6">
        <v>2.6000000000000002E-2</v>
      </c>
    </row>
    <row r="316" spans="3:9" ht="15.5" x14ac:dyDescent="0.35">
      <c r="C316" t="s">
        <v>1148</v>
      </c>
      <c r="I316" s="6">
        <v>0.19020000000000001</v>
      </c>
    </row>
    <row r="317" spans="3:9" ht="15.5" x14ac:dyDescent="0.35">
      <c r="C317" t="s">
        <v>1149</v>
      </c>
      <c r="I317" s="6">
        <v>3.4099999999999998E-2</v>
      </c>
    </row>
    <row r="318" spans="3:9" ht="15.5" x14ac:dyDescent="0.35">
      <c r="C318" t="s">
        <v>1150</v>
      </c>
      <c r="I318" s="6">
        <v>0.1784</v>
      </c>
    </row>
    <row r="319" spans="3:9" ht="15.5" x14ac:dyDescent="0.35">
      <c r="C319" t="s">
        <v>1151</v>
      </c>
      <c r="I319" s="6">
        <v>0.67610000000000003</v>
      </c>
    </row>
    <row r="320" spans="3:9" ht="15.5" x14ac:dyDescent="0.35">
      <c r="C320" t="s">
        <v>1152</v>
      </c>
      <c r="I320" s="6">
        <v>3.1699999999999999E-2</v>
      </c>
    </row>
    <row r="321" spans="3:9" ht="15.5" x14ac:dyDescent="0.35">
      <c r="C321" t="s">
        <v>1153</v>
      </c>
      <c r="I321" s="6">
        <v>0.09</v>
      </c>
    </row>
    <row r="322" spans="3:9" ht="15.5" x14ac:dyDescent="0.35">
      <c r="C322" t="s">
        <v>53</v>
      </c>
      <c r="I322" s="5">
        <v>416787000000000</v>
      </c>
    </row>
    <row r="323" spans="3:9" ht="15.5" x14ac:dyDescent="0.35">
      <c r="C323" t="s">
        <v>1154</v>
      </c>
      <c r="I323" s="5">
        <v>416914000000000</v>
      </c>
    </row>
    <row r="324" spans="3:9" ht="15.5" x14ac:dyDescent="0.35">
      <c r="C324" t="s">
        <v>1155</v>
      </c>
      <c r="I324" s="5">
        <v>151560000000</v>
      </c>
    </row>
    <row r="325" spans="3:9" ht="15.5" x14ac:dyDescent="0.35">
      <c r="C325" t="s">
        <v>1156</v>
      </c>
      <c r="I325" s="6">
        <v>0.4249</v>
      </c>
    </row>
    <row r="326" spans="3:9" ht="15.5" x14ac:dyDescent="0.35">
      <c r="C326" t="s">
        <v>1157</v>
      </c>
      <c r="I326" s="6">
        <v>6.4000000000000001E-2</v>
      </c>
    </row>
    <row r="327" spans="3:9" ht="15.5" x14ac:dyDescent="0.35">
      <c r="C327" t="s">
        <v>1158</v>
      </c>
      <c r="D327" s="6">
        <v>0.73299999999999998</v>
      </c>
    </row>
    <row r="328" spans="3:9" ht="15.5" x14ac:dyDescent="0.35">
      <c r="C328" t="s">
        <v>1159</v>
      </c>
      <c r="D328" s="6">
        <v>0.36520000000000002</v>
      </c>
    </row>
    <row r="329" spans="3:9" ht="15.5" x14ac:dyDescent="0.35">
      <c r="C329" t="s">
        <v>1160</v>
      </c>
      <c r="D329" s="6">
        <v>0.27910000000000001</v>
      </c>
    </row>
    <row r="330" spans="3:9" ht="15.5" x14ac:dyDescent="0.35">
      <c r="C330" t="s">
        <v>1161</v>
      </c>
      <c r="D330" s="6">
        <v>4.87E-2</v>
      </c>
    </row>
    <row r="331" spans="3:9" ht="15.5" x14ac:dyDescent="0.35">
      <c r="C331" t="s">
        <v>1162</v>
      </c>
      <c r="D331" s="6">
        <v>7.9199999999999993E-2</v>
      </c>
    </row>
    <row r="332" spans="3:9" ht="15.5" x14ac:dyDescent="0.35">
      <c r="C332" t="s">
        <v>1163</v>
      </c>
      <c r="D332" s="6">
        <v>0.2147</v>
      </c>
    </row>
    <row r="333" spans="3:9" ht="15.5" x14ac:dyDescent="0.35">
      <c r="C333" t="s">
        <v>1164</v>
      </c>
      <c r="I333" s="5">
        <v>209</v>
      </c>
    </row>
    <row r="334" spans="3:9" ht="15.5" x14ac:dyDescent="0.35">
      <c r="C334" t="s">
        <v>1165</v>
      </c>
      <c r="I334" s="5">
        <v>346</v>
      </c>
    </row>
    <row r="335" spans="3:9" ht="15.5" x14ac:dyDescent="0.35">
      <c r="C335" t="s">
        <v>1166</v>
      </c>
      <c r="I335" s="6">
        <v>0.84950000000000003</v>
      </c>
    </row>
    <row r="336" spans="3:9" ht="15.5" x14ac:dyDescent="0.35">
      <c r="C336" t="s">
        <v>1167</v>
      </c>
      <c r="I336" s="6">
        <v>0.1258</v>
      </c>
    </row>
    <row r="337" spans="3:9" ht="15.5" x14ac:dyDescent="0.35">
      <c r="C337" t="s">
        <v>1168</v>
      </c>
      <c r="I337" t="s">
        <v>1169</v>
      </c>
    </row>
    <row r="338" spans="3:9" ht="15.5" x14ac:dyDescent="0.35">
      <c r="C338" t="s">
        <v>1170</v>
      </c>
      <c r="I338" s="5">
        <v>5</v>
      </c>
    </row>
    <row r="339" spans="3:9" ht="15.5" x14ac:dyDescent="0.35">
      <c r="C339" t="s">
        <v>1171</v>
      </c>
      <c r="I339" s="6">
        <v>0.41</v>
      </c>
    </row>
    <row r="340" spans="3:9" ht="15.5" x14ac:dyDescent="0.35">
      <c r="C340" t="s">
        <v>1172</v>
      </c>
      <c r="I340" s="5">
        <v>1</v>
      </c>
    </row>
    <row r="341" spans="3:9" ht="15.5" x14ac:dyDescent="0.35">
      <c r="C341" t="s">
        <v>1173</v>
      </c>
      <c r="I341" s="6">
        <v>0.78</v>
      </c>
    </row>
    <row r="342" spans="3:9" ht="15.5" x14ac:dyDescent="0.35">
      <c r="C342" t="s">
        <v>1174</v>
      </c>
      <c r="I342" s="6">
        <v>0.66</v>
      </c>
    </row>
    <row r="343" spans="3:9" ht="15.5" x14ac:dyDescent="0.35">
      <c r="C343" t="s">
        <v>1175</v>
      </c>
      <c r="I343" s="6">
        <v>0.4</v>
      </c>
    </row>
    <row r="344" spans="3:9" ht="15.5" x14ac:dyDescent="0.35">
      <c r="C344" t="s">
        <v>1176</v>
      </c>
      <c r="I344" s="6">
        <v>0.45</v>
      </c>
    </row>
    <row r="345" spans="3:9" ht="15.5" x14ac:dyDescent="0.35">
      <c r="C345" t="s">
        <v>1177</v>
      </c>
      <c r="I345" s="6">
        <v>0.66</v>
      </c>
    </row>
    <row r="346" spans="3:9" ht="15.5" x14ac:dyDescent="0.35">
      <c r="C346" t="s">
        <v>1178</v>
      </c>
      <c r="I346" s="5">
        <v>213308000000000</v>
      </c>
    </row>
    <row r="347" spans="3:9" ht="15.5" x14ac:dyDescent="0.35">
      <c r="C347" t="s">
        <v>1179</v>
      </c>
      <c r="I347" s="5">
        <v>157732000000000</v>
      </c>
    </row>
    <row r="348" spans="3:9" ht="15.5" x14ac:dyDescent="0.35">
      <c r="C348" t="s">
        <v>1180</v>
      </c>
      <c r="I348" s="5">
        <v>84740000000000</v>
      </c>
    </row>
    <row r="349" spans="3:9" ht="15.5" x14ac:dyDescent="0.35">
      <c r="C349" t="s">
        <v>1181</v>
      </c>
      <c r="I349" s="5">
        <v>61241000000000</v>
      </c>
    </row>
    <row r="350" spans="3:9" ht="15.5" x14ac:dyDescent="0.35">
      <c r="C350" t="s">
        <v>1182</v>
      </c>
      <c r="D350" s="5">
        <v>24744000000000</v>
      </c>
    </row>
    <row r="351" spans="3:9" ht="15.5" x14ac:dyDescent="0.35">
      <c r="C351" t="s">
        <v>1183</v>
      </c>
      <c r="D351" s="5">
        <v>2352381000000000</v>
      </c>
    </row>
    <row r="352" spans="3:9" ht="15.5" x14ac:dyDescent="0.35">
      <c r="C352" t="s">
        <v>1184</v>
      </c>
      <c r="D352" s="5">
        <v>2023706000000000</v>
      </c>
    </row>
    <row r="353" spans="3:9" ht="15.5" x14ac:dyDescent="0.35">
      <c r="C353" t="s">
        <v>258</v>
      </c>
      <c r="I353" s="5">
        <v>321923000000000</v>
      </c>
    </row>
    <row r="354" spans="3:9" ht="15.5" x14ac:dyDescent="0.35">
      <c r="C354" t="s">
        <v>1185</v>
      </c>
      <c r="I354" s="5">
        <v>328675000000000</v>
      </c>
    </row>
    <row r="355" spans="3:9" ht="15.5" x14ac:dyDescent="0.35">
      <c r="C355" t="s">
        <v>1186</v>
      </c>
      <c r="I355" s="5">
        <v>14076000000000</v>
      </c>
    </row>
    <row r="356" spans="3:9" ht="15.5" x14ac:dyDescent="0.35">
      <c r="C356" t="s">
        <v>1187</v>
      </c>
      <c r="I356" s="5">
        <v>-42295000000000</v>
      </c>
    </row>
    <row r="357" spans="3:9" ht="15.5" x14ac:dyDescent="0.35">
      <c r="C357" t="s">
        <v>1188</v>
      </c>
      <c r="I357" s="5">
        <v>-5501000000000</v>
      </c>
    </row>
    <row r="358" spans="3:9" ht="15.5" x14ac:dyDescent="0.35">
      <c r="C358" t="s">
        <v>1189</v>
      </c>
      <c r="I358" s="5">
        <v>-3806000000000</v>
      </c>
    </row>
    <row r="359" spans="3:9" ht="15.5" x14ac:dyDescent="0.35">
      <c r="C359" t="s">
        <v>1190</v>
      </c>
      <c r="I359" s="5">
        <v>10270000000000</v>
      </c>
    </row>
  </sheetData>
  <pageMargins left="0.7" right="0.7" top="0.75" bottom="0.75" header="0.3" footer="0.3"/>
  <ignoredErrors>
    <ignoredError sqref="A1:Z360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1191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1192</v>
      </c>
      <c r="D2" s="2" vm="300">
        <f ca="1">IFERROR(_xlfn.STOCKHISTORY("XIDX:" &amp; $C$1, D3, , 0, 0, 1), "Libur")</f>
        <v>143</v>
      </c>
      <c r="E2" s="2" vm="126">
        <f ca="1">IFERROR(_xlfn.STOCKHISTORY("XIDX:" &amp; $C$1, E3, , 0, 0, 1), "Libur")</f>
        <v>101</v>
      </c>
      <c r="H2" s="2" vm="126">
        <f ca="1">IFERROR(INDEX(D2:G2,COUNT(D2:G2)),"")</f>
        <v>101</v>
      </c>
      <c r="I2" s="2" t="str">
        <f t="shared" ref="I2:W2" ca="1" si="0">IFERROR(_xlfn.STOCKHISTORY("XIDX:" &amp; $C$1, I1, , 0, 0, 1), "Libur")</f>
        <v>Libur</v>
      </c>
      <c r="J2" s="2" vm="301">
        <f t="shared" ca="1" si="0"/>
        <v>79</v>
      </c>
      <c r="K2" s="2" vm="302">
        <f t="shared" ca="1" si="0"/>
        <v>65</v>
      </c>
      <c r="L2" s="2" vm="303">
        <f t="shared" ca="1" si="0"/>
        <v>72</v>
      </c>
      <c r="M2" s="2" vm="36">
        <f t="shared" ca="1" si="0"/>
        <v>50</v>
      </c>
      <c r="N2" s="2" t="str">
        <f t="shared" ca="1" si="0"/>
        <v>Libur</v>
      </c>
      <c r="O2" s="2" vm="304">
        <f t="shared" ca="1" si="0"/>
        <v>112.5</v>
      </c>
      <c r="P2" s="2" vm="304">
        <f t="shared" ca="1" si="0"/>
        <v>112.5</v>
      </c>
      <c r="Q2" s="2" t="str">
        <f t="shared" ca="1" si="0"/>
        <v>Libur</v>
      </c>
      <c r="R2" s="2" vm="304">
        <f t="shared" ca="1" si="0"/>
        <v>112.5</v>
      </c>
      <c r="S2" s="2" vm="305">
        <f t="shared" ca="1" si="0"/>
        <v>114.75</v>
      </c>
      <c r="T2" s="2" vm="306">
        <f t="shared" ca="1" si="0"/>
        <v>456.75</v>
      </c>
      <c r="U2" s="2" vm="307">
        <f t="shared" ca="1" si="0"/>
        <v>362.82990000000001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3574378</v>
      </c>
      <c r="E4" s="2">
        <f>IFERROR(INDEX(E51:E500,MATCH($C$4,$C$51:$C$500,0)),"")</f>
        <v>3071360</v>
      </c>
      <c r="H4" s="2">
        <f>IFERROR(SUM(D4:G4)*(4/MAX(1,COUNT(D4:G4))),"")</f>
        <v>13291476</v>
      </c>
      <c r="I4" s="2">
        <f t="shared" ref="I4:W4" si="1">IFERROR(INDEX(I51:I500,MATCH($C$4,$C$51:$C$500,0)),"")</f>
        <v>13818874</v>
      </c>
      <c r="J4" s="2">
        <f t="shared" si="1"/>
        <v>13430614</v>
      </c>
      <c r="K4" s="2">
        <f t="shared" si="1"/>
        <v>10545555</v>
      </c>
      <c r="L4" s="2">
        <f t="shared" si="1"/>
        <v>9330724</v>
      </c>
      <c r="M4" s="2">
        <f t="shared" si="1"/>
        <v>7551871</v>
      </c>
      <c r="N4" s="2">
        <f t="shared" si="1"/>
        <v>11348417</v>
      </c>
      <c r="O4" s="2">
        <f t="shared" si="1"/>
        <v>17280293</v>
      </c>
      <c r="P4" s="2">
        <f t="shared" si="1"/>
        <v>20701319</v>
      </c>
      <c r="Q4" s="2">
        <f t="shared" si="1"/>
        <v>23575803</v>
      </c>
      <c r="R4" s="2">
        <f t="shared" si="1"/>
        <v>25398131</v>
      </c>
      <c r="S4" s="2">
        <f t="shared" si="1"/>
        <v>24576893</v>
      </c>
      <c r="T4" s="2">
        <f t="shared" si="1"/>
        <v>33948270</v>
      </c>
      <c r="U4" s="2">
        <f t="shared" si="1"/>
        <v>37284541</v>
      </c>
      <c r="V4" s="2">
        <f t="shared" si="1"/>
        <v>34314355</v>
      </c>
      <c r="W4" s="2">
        <f t="shared" si="1"/>
        <v>16289873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1771884</v>
      </c>
      <c r="E5" s="2">
        <f>IFERROR(INDEX(E51:E500,MATCH($C$5,$C$51:$C$500,0)),"")</f>
        <v>1237555</v>
      </c>
      <c r="H5" s="2">
        <f>IFERROR(SUM(D5:G5)*(4/MAX(1,COUNT(D5:G5))),"")</f>
        <v>6018878</v>
      </c>
      <c r="I5" s="2">
        <f t="shared" ref="I5:W5" si="2">IFERROR(INDEX(I51:I500,MATCH($C$5,$C$51:$C$500,0)),"")</f>
        <v>6270928</v>
      </c>
      <c r="J5" s="2">
        <f t="shared" si="2"/>
        <v>8235407</v>
      </c>
      <c r="K5" s="2">
        <f t="shared" si="2"/>
        <v>4049882</v>
      </c>
      <c r="L5" s="2">
        <f t="shared" si="2"/>
        <v>715316</v>
      </c>
      <c r="M5" s="2">
        <f t="shared" si="2"/>
        <v>783448</v>
      </c>
      <c r="N5" s="2">
        <f t="shared" si="2"/>
        <v>-11043613</v>
      </c>
      <c r="O5" s="2">
        <f t="shared" si="2"/>
        <v>-4480634</v>
      </c>
      <c r="P5" s="2">
        <f t="shared" si="2"/>
        <v>-7966740</v>
      </c>
      <c r="Q5" s="2">
        <f t="shared" si="2"/>
        <v>-38474352</v>
      </c>
      <c r="R5" s="2">
        <f t="shared" si="2"/>
        <v>-7790912</v>
      </c>
      <c r="S5" s="2">
        <f t="shared" si="2"/>
        <v>-27450466</v>
      </c>
      <c r="T5" s="2">
        <f t="shared" si="2"/>
        <v>193083</v>
      </c>
      <c r="U5" s="2">
        <f t="shared" si="2"/>
        <v>5369904</v>
      </c>
      <c r="V5" s="2">
        <f t="shared" si="2"/>
        <v>7007044</v>
      </c>
      <c r="W5" s="2">
        <f t="shared" si="2"/>
        <v>2623280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47279530</v>
      </c>
      <c r="E6" s="2">
        <f>IFERROR(INDEX(E51:E500,MATCH($C$6,$C$51:$C$500,0)),"")</f>
        <v>45507646</v>
      </c>
      <c r="H6" s="2">
        <f>IFERROR(INDEX(D6:G6,COUNT(D6:G6)),"")</f>
        <v>45507646</v>
      </c>
      <c r="I6" s="2">
        <f t="shared" ref="I6:W6" si="3">IFERROR(INDEX(I51:I500,MATCH($C$6,$C$51:$C$500,0)),"")</f>
        <v>44270091</v>
      </c>
      <c r="J6" s="2">
        <f t="shared" si="3"/>
        <v>37999163</v>
      </c>
      <c r="K6" s="2">
        <f t="shared" si="3"/>
        <v>29763756</v>
      </c>
      <c r="L6" s="2">
        <f t="shared" si="3"/>
        <v>25713874</v>
      </c>
      <c r="M6" s="2">
        <f t="shared" si="3"/>
        <v>8105642</v>
      </c>
      <c r="N6" s="2">
        <f t="shared" si="3"/>
        <v>7190990</v>
      </c>
      <c r="O6" s="2">
        <f t="shared" si="3"/>
        <v>18234603</v>
      </c>
      <c r="P6" s="2">
        <f t="shared" si="3"/>
        <v>22715237</v>
      </c>
      <c r="Q6" s="2">
        <f t="shared" si="3"/>
        <v>30681977</v>
      </c>
      <c r="R6" s="2">
        <f t="shared" si="3"/>
        <v>69156329</v>
      </c>
      <c r="S6" s="2">
        <f t="shared" si="3"/>
        <v>76939506</v>
      </c>
      <c r="T6" s="2">
        <f t="shared" si="3"/>
        <v>104389972</v>
      </c>
      <c r="U6" s="2">
        <f t="shared" si="3"/>
        <v>75514231</v>
      </c>
      <c r="V6" s="2">
        <f t="shared" si="3"/>
        <v>56712123</v>
      </c>
      <c r="W6" s="2">
        <f t="shared" si="3"/>
        <v>22660460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8.48</v>
      </c>
      <c r="E7" s="3">
        <f>IFERROR(INDEX(E51:E500,MATCH($C$7,$C$51:$C$500,0))/1000000000,"")</f>
        <v>8.48</v>
      </c>
      <c r="H7" s="3">
        <f>IFERROR(INDEX(D7:G7,COUNT(D7:G7)),"")</f>
        <v>8.48</v>
      </c>
      <c r="I7" s="3">
        <f t="shared" ref="I7:W7" si="4">IFERROR(INDEX(I51:I500,MATCH($C$7,$C$51:$C$500,0))/1000000000,"")</f>
        <v>8.48</v>
      </c>
      <c r="J7" s="3">
        <f t="shared" si="4"/>
        <v>8.48</v>
      </c>
      <c r="K7" s="3">
        <f t="shared" si="4"/>
        <v>8.48</v>
      </c>
      <c r="L7" s="3">
        <f t="shared" si="4"/>
        <v>8.48</v>
      </c>
      <c r="M7" s="3">
        <f t="shared" si="4"/>
        <v>5.37</v>
      </c>
      <c r="N7" s="3">
        <f t="shared" si="4"/>
        <v>5.37</v>
      </c>
      <c r="O7" s="3">
        <f t="shared" si="4"/>
        <v>5.37</v>
      </c>
      <c r="P7" s="3">
        <f t="shared" si="4"/>
        <v>5.37</v>
      </c>
      <c r="Q7" s="3">
        <f t="shared" si="4"/>
        <v>5.37</v>
      </c>
      <c r="R7" s="3">
        <f t="shared" si="4"/>
        <v>5.37</v>
      </c>
      <c r="S7" s="3">
        <f t="shared" si="4"/>
        <v>5.37</v>
      </c>
      <c r="T7" s="3">
        <f t="shared" si="4"/>
        <v>5.37</v>
      </c>
      <c r="U7" s="3">
        <f t="shared" si="4"/>
        <v>3.77</v>
      </c>
      <c r="V7" s="3">
        <f t="shared" si="4"/>
        <v>1.87</v>
      </c>
      <c r="W7" s="3">
        <f t="shared" si="4"/>
        <v>0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33000000000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W8" si="5">IFERROR(INDEX(I51:I500,MATCH($C$8,$C$51:$C$500,0)),"")</f>
        <v>55000000000</v>
      </c>
      <c r="J8" s="2">
        <f t="shared" si="5"/>
        <v>-26000000000</v>
      </c>
      <c r="K8" s="2">
        <f t="shared" si="5"/>
        <v>57000000000</v>
      </c>
      <c r="L8" s="2">
        <f t="shared" si="5"/>
        <v>24000000000</v>
      </c>
      <c r="M8" s="2">
        <f t="shared" si="5"/>
        <v>-15000000000</v>
      </c>
      <c r="N8" s="2">
        <f t="shared" si="5"/>
        <v>4000000000</v>
      </c>
      <c r="O8" s="2">
        <f t="shared" si="5"/>
        <v>33000000000</v>
      </c>
      <c r="P8" s="2">
        <f t="shared" si="5"/>
        <v>9000000000</v>
      </c>
      <c r="Q8" s="2">
        <f t="shared" si="5"/>
        <v>61000000000</v>
      </c>
      <c r="R8" s="2">
        <f t="shared" si="5"/>
        <v>96000000000</v>
      </c>
      <c r="S8" s="2">
        <f t="shared" si="5"/>
        <v>-546000000000</v>
      </c>
      <c r="T8" s="2">
        <f t="shared" si="5"/>
        <v>157000000000</v>
      </c>
      <c r="U8" s="2">
        <f t="shared" si="5"/>
        <v>-123000000000</v>
      </c>
      <c r="V8" s="2">
        <f t="shared" si="5"/>
        <v>31000000000</v>
      </c>
      <c r="W8" s="2">
        <f t="shared" si="5"/>
        <v>-503000000000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3.86</v>
      </c>
      <c r="E9" s="3">
        <f>IFERROR(INDEX(E51:E500,MATCH("Free cash flow per share (Quarter)",$C$51:$C$500,0)),"")</f>
        <v>3.13</v>
      </c>
      <c r="H9" s="3">
        <f>IFERROR(INDEX(D9:G9,COUNT(D9:G9)),"")</f>
        <v>3.13</v>
      </c>
      <c r="I9" s="3">
        <f t="shared" ref="I9:W9" si="6">IFERROR(INDEX(I51:I500,MATCH($C$9,$C$51:$C$500,0)),"")</f>
        <v>6.52</v>
      </c>
      <c r="J9" s="3">
        <f t="shared" si="6"/>
        <v>-3.03</v>
      </c>
      <c r="K9" s="3">
        <f t="shared" si="6"/>
        <v>6.73</v>
      </c>
      <c r="L9" s="3">
        <f t="shared" si="6"/>
        <v>2.87</v>
      </c>
      <c r="M9" s="3">
        <f t="shared" si="6"/>
        <v>-2.73</v>
      </c>
      <c r="N9" s="3">
        <f t="shared" si="6"/>
        <v>0.77</v>
      </c>
      <c r="O9" s="3">
        <f t="shared" si="6"/>
        <v>6.1</v>
      </c>
      <c r="P9" s="3">
        <f t="shared" si="6"/>
        <v>1.72</v>
      </c>
      <c r="Q9" s="3">
        <f t="shared" si="6"/>
        <v>11.3</v>
      </c>
      <c r="R9" s="3">
        <f t="shared" si="6"/>
        <v>17.850000000000001</v>
      </c>
      <c r="S9" s="3">
        <f t="shared" si="6"/>
        <v>-101.68</v>
      </c>
      <c r="T9" s="3">
        <f t="shared" si="6"/>
        <v>29.18</v>
      </c>
      <c r="U9" s="3">
        <f t="shared" si="6"/>
        <v>-32.54</v>
      </c>
      <c r="V9" s="3">
        <f t="shared" si="6"/>
        <v>16.440000000000001</v>
      </c>
      <c r="W9" s="3">
        <f t="shared" si="6"/>
        <v>-2693560.54</v>
      </c>
    </row>
    <row r="10" spans="1:23" ht="15.5" x14ac:dyDescent="0.35">
      <c r="C10" t="s">
        <v>18</v>
      </c>
      <c r="D10" s="3">
        <f ca="1">IFERROR(IF(D9=0,"",D2/D9),"")</f>
        <v>37.046632124352335</v>
      </c>
      <c r="E10" s="3">
        <f ca="1">IFERROR(IF(E9=0,"",E2/E9),"")</f>
        <v>32.268370607028757</v>
      </c>
      <c r="I10" s="3" t="str">
        <f t="shared" ref="I10:W10" ca="1" si="7">IFERROR(IF(I9=0,"",I2/I9),"")</f>
        <v/>
      </c>
      <c r="J10" s="3">
        <f t="shared" ca="1" si="7"/>
        <v>-26.072607260726073</v>
      </c>
      <c r="K10" s="3">
        <f t="shared" ca="1" si="7"/>
        <v>9.6582466567607721</v>
      </c>
      <c r="L10" s="3">
        <f t="shared" ca="1" si="7"/>
        <v>25.087108013937282</v>
      </c>
      <c r="M10" s="3">
        <f t="shared" ca="1" si="7"/>
        <v>-18.315018315018314</v>
      </c>
      <c r="N10" s="3" t="str">
        <f t="shared" ca="1" si="7"/>
        <v/>
      </c>
      <c r="O10" s="3">
        <f t="shared" ca="1" si="7"/>
        <v>18.442622950819672</v>
      </c>
      <c r="P10" s="3">
        <f t="shared" ca="1" si="7"/>
        <v>65.406976744186053</v>
      </c>
      <c r="Q10" s="3" t="str">
        <f t="shared" ca="1" si="7"/>
        <v/>
      </c>
      <c r="R10" s="3">
        <f t="shared" ca="1" si="7"/>
        <v>6.3025210084033612</v>
      </c>
      <c r="S10" s="3">
        <f t="shared" ca="1" si="7"/>
        <v>-1.1285405192761604</v>
      </c>
      <c r="T10" s="3">
        <f t="shared" ca="1" si="7"/>
        <v>15.65284441398218</v>
      </c>
      <c r="U10" s="3">
        <f t="shared" ca="1" si="7"/>
        <v>-11.150273509526738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13638932</v>
      </c>
      <c r="E11" s="2">
        <f>IFERROR(INDEX(E51:E500,MATCH($C$11,$C$51:$C$500,0)),"")</f>
        <v>13784971</v>
      </c>
      <c r="H11" s="2">
        <f>IFERROR(INDEX(D11:G11,COUNT(D11:G11)),"")</f>
        <v>13784971</v>
      </c>
      <c r="I11" s="2">
        <f t="shared" ref="I11:W11" si="8">IFERROR(INDEX(I51:I500,MATCH($C$11,$C$51:$C$500,0)),"")</f>
        <v>12430298</v>
      </c>
      <c r="J11" s="2">
        <f t="shared" si="8"/>
        <v>9404021</v>
      </c>
      <c r="K11" s="2">
        <f t="shared" si="8"/>
        <v>7669988</v>
      </c>
      <c r="L11" s="2">
        <f t="shared" si="8"/>
        <v>5960501</v>
      </c>
      <c r="M11" s="2">
        <f t="shared" si="8"/>
        <v>5919085</v>
      </c>
      <c r="N11" s="2">
        <f t="shared" si="8"/>
        <v>4283393</v>
      </c>
      <c r="O11" s="2">
        <f t="shared" si="8"/>
        <v>3876219</v>
      </c>
      <c r="P11" s="2">
        <f t="shared" si="8"/>
        <v>3610243</v>
      </c>
      <c r="Q11" s="2">
        <f t="shared" si="8"/>
        <v>2133011</v>
      </c>
      <c r="R11" s="2">
        <f t="shared" si="8"/>
        <v>2494035</v>
      </c>
      <c r="S11" s="2">
        <f t="shared" si="8"/>
        <v>2771387</v>
      </c>
      <c r="T11" s="2">
        <f t="shared" si="8"/>
        <v>31395520</v>
      </c>
      <c r="U11" s="2">
        <f t="shared" si="8"/>
        <v>9017303</v>
      </c>
      <c r="V11" s="2">
        <f t="shared" si="8"/>
        <v>3328502</v>
      </c>
      <c r="W11" s="2">
        <f t="shared" si="8"/>
        <v>1480793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-117000000000</v>
      </c>
      <c r="E12" s="2">
        <f>IFERROR(INDEX(E51:E500,MATCH("Net Debt (Quarter)",$C$51:$C$500,0)),"")</f>
        <v>-184000000000</v>
      </c>
      <c r="H12" s="2">
        <f>IFERROR(INDEX(D12:G12,COUNT(D12:G12)),"")</f>
        <v>-184000000000</v>
      </c>
      <c r="I12" s="2">
        <f t="shared" ref="I12:W12" si="9">IFERROR(INDEX(I51:I500,MATCH($C$12,$C$51:$C$500,0)),"")</f>
        <v>-154000000000</v>
      </c>
      <c r="J12" s="2">
        <f t="shared" si="9"/>
        <v>-83000000000</v>
      </c>
      <c r="K12" s="2">
        <f t="shared" si="9"/>
        <v>-118000000000</v>
      </c>
      <c r="L12" s="2">
        <f t="shared" si="9"/>
        <v>-93000000000</v>
      </c>
      <c r="M12" s="2">
        <f t="shared" si="9"/>
        <v>-85000000000</v>
      </c>
      <c r="N12" s="2">
        <f t="shared" si="9"/>
        <v>-60000000000</v>
      </c>
      <c r="O12" s="2">
        <f t="shared" si="9"/>
        <v>657000000000</v>
      </c>
      <c r="P12" s="2">
        <f t="shared" si="9"/>
        <v>737000000000</v>
      </c>
      <c r="Q12" s="2">
        <f t="shared" si="9"/>
        <v>720000000000</v>
      </c>
      <c r="R12" s="2">
        <f t="shared" si="9"/>
        <v>782000000000</v>
      </c>
      <c r="S12" s="2">
        <f t="shared" si="9"/>
        <v>951000000000</v>
      </c>
      <c r="T12" s="2">
        <f t="shared" si="9"/>
        <v>432000000000</v>
      </c>
      <c r="U12" s="2">
        <f t="shared" si="9"/>
        <v>843000000000</v>
      </c>
      <c r="V12" s="2">
        <f t="shared" si="9"/>
        <v>591000000000</v>
      </c>
      <c r="W12" s="2">
        <f t="shared" si="9"/>
        <v>762000000000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127000000000</v>
      </c>
      <c r="E13" s="2">
        <f>IFERROR(INDEX(E51:E500,MATCH("Total Debt (Quarter)",$C$51:$C$500,0)),"")</f>
        <v>50000000000</v>
      </c>
      <c r="H13" s="2">
        <f>IFERROR(INDEX(D13:G13,COUNT(D13:G13)),"")</f>
        <v>50000000000</v>
      </c>
      <c r="I13" s="2">
        <f t="shared" ref="I13:W13" si="10">IFERROR(INDEX(I51:I500,MATCH($C$13,$C$51:$C$500,0)),"")</f>
        <v>53000000000</v>
      </c>
      <c r="J13" s="2">
        <f t="shared" si="10"/>
        <v>68000000000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711000000000</v>
      </c>
      <c r="P13" s="2">
        <f t="shared" si="10"/>
        <v>789000000000</v>
      </c>
      <c r="Q13" s="2">
        <f t="shared" si="10"/>
        <v>748000000000</v>
      </c>
      <c r="R13" s="2">
        <f t="shared" si="10"/>
        <v>815000000000</v>
      </c>
      <c r="S13" s="2">
        <f t="shared" si="10"/>
        <v>989000000000</v>
      </c>
      <c r="T13" s="2">
        <f t="shared" si="10"/>
        <v>823000000000</v>
      </c>
      <c r="U13" s="2">
        <f t="shared" si="10"/>
        <v>953000000000</v>
      </c>
      <c r="V13" s="2">
        <f t="shared" si="10"/>
        <v>623000000000</v>
      </c>
      <c r="W13" s="2">
        <f t="shared" si="10"/>
        <v>775000000000</v>
      </c>
    </row>
    <row r="14" spans="1:23" ht="15.5" x14ac:dyDescent="0.35">
      <c r="C14" t="s">
        <v>27</v>
      </c>
      <c r="D14" s="2">
        <f>IFERROR(INDEX(D51:D500,MATCH($C$14,$C$51:$C$500,0)),"")</f>
        <v>-63578</v>
      </c>
      <c r="E14" s="2">
        <f>IFERROR(INDEX(E51:E500,MATCH($C$14,$C$51:$C$500,0)),"")</f>
        <v>-61609</v>
      </c>
      <c r="H14" s="2">
        <f>IFERROR(SUM(D14:G14)*(4/MAX(1,COUNT(D14:G14))),"")</f>
        <v>-250374</v>
      </c>
      <c r="I14" s="2">
        <f t="shared" ref="I14:W14" si="11">IFERROR(INDEX(I51:I500,MATCH($C$14,$C$51:$C$500,0)),"")</f>
        <v>-371307</v>
      </c>
      <c r="J14" s="2">
        <f t="shared" si="11"/>
        <v>-177602</v>
      </c>
      <c r="K14" s="2">
        <f t="shared" si="11"/>
        <v>-163588</v>
      </c>
      <c r="L14" s="2">
        <f t="shared" si="11"/>
        <v>-263353</v>
      </c>
      <c r="M14" s="2">
        <f t="shared" si="11"/>
        <v>-221290</v>
      </c>
      <c r="N14" s="2">
        <f t="shared" si="11"/>
        <v>-1978624</v>
      </c>
      <c r="O14" s="2">
        <f t="shared" si="11"/>
        <v>-2661611</v>
      </c>
      <c r="P14" s="2">
        <f t="shared" si="11"/>
        <v>-3274579</v>
      </c>
      <c r="Q14" s="2">
        <f t="shared" si="11"/>
        <v>-1749707</v>
      </c>
      <c r="R14" s="2">
        <f t="shared" si="11"/>
        <v>-2638307</v>
      </c>
      <c r="S14" s="2">
        <f t="shared" si="11"/>
        <v>-3146234</v>
      </c>
      <c r="T14" s="2">
        <f t="shared" si="11"/>
        <v>-3354192</v>
      </c>
      <c r="U14" s="2">
        <f t="shared" si="11"/>
        <v>-4489837</v>
      </c>
      <c r="V14" s="2">
        <f t="shared" si="11"/>
        <v>-5035175</v>
      </c>
      <c r="W14" s="2">
        <f t="shared" si="11"/>
        <v>-1813278</v>
      </c>
    </row>
    <row r="15" spans="1:23" ht="15.5" x14ac:dyDescent="0.35">
      <c r="C15" t="s">
        <v>28</v>
      </c>
      <c r="D15" s="2">
        <f>IFERROR(INDEX(D51:D500,MATCH($C$15,$C$51:$C$500,0)),"")</f>
        <v>-47159</v>
      </c>
      <c r="E15" s="2">
        <f>IFERROR(INDEX(E51:E500,MATCH($C$15,$C$51:$C$500,0)),"")</f>
        <v>-34743</v>
      </c>
      <c r="H15" s="2">
        <f>IFERROR(SUM(D15:G15)*(4/MAX(1,COUNT(D15:G15))),"")</f>
        <v>-163804</v>
      </c>
      <c r="I15" s="2">
        <f t="shared" ref="I15:W15" si="12">IFERROR(INDEX(I51:I500,MATCH($C$15,$C$51:$C$500,0)),"")</f>
        <v>-157400</v>
      </c>
      <c r="J15" s="2">
        <f t="shared" si="12"/>
        <v>-151121</v>
      </c>
      <c r="K15" s="2">
        <f t="shared" si="12"/>
        <v>-129075</v>
      </c>
      <c r="L15" s="2">
        <f t="shared" si="12"/>
        <v>-112989</v>
      </c>
      <c r="M15" s="2">
        <f t="shared" si="12"/>
        <v>-80490</v>
      </c>
      <c r="N15" s="2">
        <f t="shared" si="12"/>
        <v>-135618</v>
      </c>
      <c r="O15" s="2">
        <f t="shared" si="12"/>
        <v>-162230</v>
      </c>
      <c r="P15" s="2">
        <f t="shared" si="12"/>
        <v>-243018</v>
      </c>
      <c r="Q15" s="2">
        <f t="shared" si="12"/>
        <v>-520239</v>
      </c>
      <c r="R15" s="2">
        <f t="shared" si="12"/>
        <v>-620265</v>
      </c>
      <c r="S15" s="2">
        <f t="shared" si="12"/>
        <v>-313882</v>
      </c>
      <c r="T15" s="2">
        <f t="shared" si="12"/>
        <v>-625360</v>
      </c>
      <c r="U15" s="2">
        <f t="shared" si="12"/>
        <v>-625336</v>
      </c>
      <c r="V15" s="2">
        <f t="shared" si="12"/>
        <v>-564130</v>
      </c>
      <c r="W15" s="2">
        <f t="shared" si="12"/>
        <v>-211499</v>
      </c>
    </row>
    <row r="16" spans="1:23" ht="15.5" x14ac:dyDescent="0.35">
      <c r="C16" t="s">
        <v>29</v>
      </c>
      <c r="D16" s="2">
        <f>IFERROR(INDEX(D51:D500,MATCH($C$16,$C$51:$C$500,0)),"")</f>
        <v>1819043</v>
      </c>
      <c r="E16" s="2">
        <f>IFERROR(INDEX(E51:E500,MATCH($C$16,$C$51:$C$500,0)),"")</f>
        <v>1272298</v>
      </c>
      <c r="H16" s="2">
        <f>IFERROR(SUM(D16:G16)*(4/MAX(1,COUNT(D16:G16))),"")</f>
        <v>6182682</v>
      </c>
      <c r="I16" s="2">
        <f t="shared" ref="I16:W16" si="13">IFERROR(INDEX(I51:I500,MATCH($C$16,$C$51:$C$500,0)),"")</f>
        <v>6427101</v>
      </c>
      <c r="J16" s="2">
        <f t="shared" si="13"/>
        <v>8384627</v>
      </c>
      <c r="K16" s="2">
        <f t="shared" si="13"/>
        <v>4169151</v>
      </c>
      <c r="L16" s="2">
        <f t="shared" si="13"/>
        <v>805311</v>
      </c>
      <c r="M16" s="2">
        <f t="shared" si="13"/>
        <v>753611</v>
      </c>
      <c r="N16" s="2">
        <f t="shared" si="13"/>
        <v>-11036834</v>
      </c>
      <c r="O16" s="2">
        <f t="shared" si="13"/>
        <v>-4320672</v>
      </c>
      <c r="P16" s="2">
        <f t="shared" si="13"/>
        <v>-7811727</v>
      </c>
      <c r="Q16" s="2">
        <f t="shared" si="13"/>
        <v>-37880233</v>
      </c>
      <c r="R16" s="2">
        <f t="shared" si="13"/>
        <v>-7238541</v>
      </c>
      <c r="S16" s="2">
        <f t="shared" si="13"/>
        <v>-27340036</v>
      </c>
      <c r="T16" s="2">
        <f t="shared" si="13"/>
        <v>665177</v>
      </c>
      <c r="U16" s="2">
        <f t="shared" si="13"/>
        <v>6122217</v>
      </c>
      <c r="V16" s="2">
        <f t="shared" si="13"/>
        <v>7571174</v>
      </c>
      <c r="W16" s="2">
        <f t="shared" si="13"/>
        <v>2834779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1212640000000</v>
      </c>
      <c r="E20" s="2">
        <f ca="1">IFERROR(E21*E2,"")</f>
        <v>856480000000</v>
      </c>
      <c r="H20" s="2">
        <f t="shared" ref="H20:W20" ca="1" si="14">IFERROR(H21*H2,"")</f>
        <v>856480000000</v>
      </c>
      <c r="I20" s="2" t="str">
        <f t="shared" ca="1" si="14"/>
        <v/>
      </c>
      <c r="J20" s="2">
        <f t="shared" ca="1" si="14"/>
        <v>669920000000</v>
      </c>
      <c r="K20" s="2">
        <f t="shared" ca="1" si="14"/>
        <v>551200000000</v>
      </c>
      <c r="L20" s="2">
        <f t="shared" ca="1" si="14"/>
        <v>610560000000</v>
      </c>
      <c r="M20" s="2">
        <f t="shared" ca="1" si="14"/>
        <v>268500000000</v>
      </c>
      <c r="N20" s="2" t="str">
        <f t="shared" ca="1" si="14"/>
        <v/>
      </c>
      <c r="O20" s="2">
        <f t="shared" ca="1" si="14"/>
        <v>604125000000</v>
      </c>
      <c r="P20" s="2">
        <f t="shared" ca="1" si="14"/>
        <v>604125000000</v>
      </c>
      <c r="Q20" s="2" t="str">
        <f t="shared" ca="1" si="14"/>
        <v/>
      </c>
      <c r="R20" s="2">
        <f t="shared" ca="1" si="14"/>
        <v>604125000000</v>
      </c>
      <c r="S20" s="2">
        <f t="shared" ca="1" si="14"/>
        <v>616207500000</v>
      </c>
      <c r="T20" s="2">
        <f t="shared" ca="1" si="14"/>
        <v>2452747500000</v>
      </c>
      <c r="U20" s="2">
        <f t="shared" ca="1" si="14"/>
        <v>1367868723000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8480000000</v>
      </c>
      <c r="E21" s="2">
        <f>IFERROR(INDEX(E51:E500,MATCH($C$7,$C$51:$C$500,0)),"")</f>
        <v>8480000000</v>
      </c>
      <c r="H21" s="2">
        <f>IFERROR(INDEX(D21:G21,COUNT(D21:G21)),"")</f>
        <v>8480000000</v>
      </c>
      <c r="I21" s="2">
        <f t="shared" ref="I21:W21" si="15">IFERROR(INDEX(I51:I500,MATCH($C$7,$C$51:$C$500,0)),"")</f>
        <v>8480000000</v>
      </c>
      <c r="J21" s="2">
        <f t="shared" si="15"/>
        <v>8480000000</v>
      </c>
      <c r="K21" s="2">
        <f t="shared" si="15"/>
        <v>8480000000</v>
      </c>
      <c r="L21" s="2">
        <f t="shared" si="15"/>
        <v>8480000000</v>
      </c>
      <c r="M21" s="2">
        <f t="shared" si="15"/>
        <v>5370000000</v>
      </c>
      <c r="N21" s="2">
        <f t="shared" si="15"/>
        <v>5370000000</v>
      </c>
      <c r="O21" s="2">
        <f t="shared" si="15"/>
        <v>5370000000</v>
      </c>
      <c r="P21" s="2">
        <f t="shared" si="15"/>
        <v>5370000000</v>
      </c>
      <c r="Q21" s="2">
        <f t="shared" si="15"/>
        <v>5370000000</v>
      </c>
      <c r="R21" s="2">
        <f t="shared" si="15"/>
        <v>5370000000</v>
      </c>
      <c r="S21" s="2">
        <f t="shared" si="15"/>
        <v>5370000000</v>
      </c>
      <c r="T21" s="2">
        <f t="shared" si="15"/>
        <v>5370000000</v>
      </c>
      <c r="U21" s="2">
        <f t="shared" si="15"/>
        <v>3770000000</v>
      </c>
      <c r="V21" s="2">
        <f t="shared" si="15"/>
        <v>1870000000</v>
      </c>
      <c r="W21" s="2">
        <f t="shared" si="15"/>
        <v>0</v>
      </c>
    </row>
    <row r="23" spans="1:23" ht="15.5" x14ac:dyDescent="0.35">
      <c r="B23" t="s">
        <v>54</v>
      </c>
      <c r="C23" t="s">
        <v>55</v>
      </c>
      <c r="D23" s="3">
        <f>IFERROR(D5/D6*100,"")</f>
        <v>3.7476768487334793</v>
      </c>
      <c r="E23" s="3">
        <f>IFERROR(E5/E6*100,"")</f>
        <v>2.7194441127541511</v>
      </c>
      <c r="H23" s="3">
        <f t="shared" ref="H23:W23" si="16">IFERROR(H5/H6*100,"")</f>
        <v>13.226080733773838</v>
      </c>
      <c r="I23" s="3">
        <f t="shared" si="16"/>
        <v>14.165157239003642</v>
      </c>
      <c r="J23" s="3">
        <f t="shared" si="16"/>
        <v>21.672601051765273</v>
      </c>
      <c r="K23" s="3">
        <f t="shared" si="16"/>
        <v>13.606757157933966</v>
      </c>
      <c r="L23" s="3">
        <f t="shared" si="16"/>
        <v>2.7818289846174094</v>
      </c>
      <c r="M23" s="3">
        <f t="shared" si="16"/>
        <v>9.665465116766816</v>
      </c>
      <c r="N23" s="3">
        <f t="shared" si="16"/>
        <v>-153.57569680947964</v>
      </c>
      <c r="O23" s="3">
        <f t="shared" si="16"/>
        <v>-24.572149994162199</v>
      </c>
      <c r="P23" s="3">
        <f t="shared" si="16"/>
        <v>-35.072229270599294</v>
      </c>
      <c r="Q23" s="3">
        <f t="shared" si="16"/>
        <v>-125.39723890673669</v>
      </c>
      <c r="R23" s="3">
        <f t="shared" si="16"/>
        <v>-11.265652923827115</v>
      </c>
      <c r="S23" s="3">
        <f t="shared" si="16"/>
        <v>-35.677985767155825</v>
      </c>
      <c r="T23" s="3">
        <f t="shared" si="16"/>
        <v>0.18496316868444029</v>
      </c>
      <c r="U23" s="3">
        <f t="shared" si="16"/>
        <v>7.1111152545538072</v>
      </c>
      <c r="V23" s="3">
        <f t="shared" si="16"/>
        <v>12.35546057762641</v>
      </c>
      <c r="W23" s="3">
        <f t="shared" si="16"/>
        <v>11.576464025884734</v>
      </c>
    </row>
    <row r="24" spans="1:23" ht="15.5" x14ac:dyDescent="0.35">
      <c r="C24" t="s">
        <v>56</v>
      </c>
      <c r="D24" s="4">
        <f>IFERROR(_xlfn.RRI(5,I23,D23),"")</f>
        <v>-0.23350708080156302</v>
      </c>
      <c r="E24" s="4">
        <f>IFERROR(_xlfn.RRI(5,J23,E23),"")</f>
        <v>-0.3397417745921798</v>
      </c>
      <c r="H24" s="4">
        <f t="shared" ref="H24:W24" si="17">IFERROR(_xlfn.RRI(5,M23,H23),"")</f>
        <v>6.4735372346138353E-2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0.33901188966285023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12.18</v>
      </c>
      <c r="J25" s="3">
        <f t="shared" si="18"/>
        <v>15.39</v>
      </c>
      <c r="K25" s="3">
        <f t="shared" si="18"/>
        <v>7.27</v>
      </c>
      <c r="L25" s="3">
        <f t="shared" si="18"/>
        <v>1.21</v>
      </c>
      <c r="M25" s="3">
        <f t="shared" si="18"/>
        <v>1.79</v>
      </c>
      <c r="N25" s="3">
        <f t="shared" si="18"/>
        <v>-30.34</v>
      </c>
      <c r="O25" s="3">
        <f t="shared" si="18"/>
        <v>-11.82</v>
      </c>
      <c r="P25" s="3">
        <f t="shared" si="18"/>
        <v>-21.39</v>
      </c>
      <c r="Q25" s="3">
        <f t="shared" si="18"/>
        <v>-95.76</v>
      </c>
      <c r="R25" s="3">
        <f t="shared" si="18"/>
        <v>-19.489999999999998</v>
      </c>
      <c r="S25" s="3">
        <f t="shared" si="18"/>
        <v>-69</v>
      </c>
      <c r="T25" s="3">
        <f t="shared" si="18"/>
        <v>0.09</v>
      </c>
      <c r="U25" s="3">
        <f t="shared" si="18"/>
        <v>17.8</v>
      </c>
      <c r="V25" s="3">
        <f t="shared" si="18"/>
        <v>36.26</v>
      </c>
      <c r="W25" s="3">
        <f t="shared" si="18"/>
        <v>127284.95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-0.1515362402117012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4.2150683962264153E-4</v>
      </c>
      <c r="E27" s="3">
        <f>IFERROR(E4/E21,"")</f>
        <v>3.6218867924528301E-4</v>
      </c>
      <c r="H27" s="3">
        <f t="shared" ref="H27:W27" si="20">IFERROR(H4/H21,"")</f>
        <v>1.567391037735849E-3</v>
      </c>
      <c r="I27" s="3">
        <f t="shared" si="20"/>
        <v>1.6295841981132076E-3</v>
      </c>
      <c r="J27" s="3">
        <f t="shared" si="20"/>
        <v>1.583798820754717E-3</v>
      </c>
      <c r="K27" s="3">
        <f t="shared" si="20"/>
        <v>1.2435795990566037E-3</v>
      </c>
      <c r="L27" s="3">
        <f t="shared" si="20"/>
        <v>1.1003212264150944E-3</v>
      </c>
      <c r="M27" s="3">
        <f t="shared" si="20"/>
        <v>1.4063074487895718E-3</v>
      </c>
      <c r="N27" s="3">
        <f t="shared" si="20"/>
        <v>2.1132992551210427E-3</v>
      </c>
      <c r="O27" s="3">
        <f t="shared" si="20"/>
        <v>3.2179316573556797E-3</v>
      </c>
      <c r="P27" s="3">
        <f t="shared" si="20"/>
        <v>3.8549942271880818E-3</v>
      </c>
      <c r="Q27" s="3">
        <f t="shared" si="20"/>
        <v>4.3902798882681565E-3</v>
      </c>
      <c r="R27" s="3">
        <f t="shared" si="20"/>
        <v>4.7296333333333336E-3</v>
      </c>
      <c r="S27" s="3">
        <f t="shared" si="20"/>
        <v>4.5767026070763503E-3</v>
      </c>
      <c r="T27" s="3">
        <f t="shared" si="20"/>
        <v>6.3218379888268159E-3</v>
      </c>
      <c r="U27" s="3">
        <f t="shared" si="20"/>
        <v>9.8897986737400533E-3</v>
      </c>
      <c r="V27" s="3">
        <f t="shared" si="20"/>
        <v>1.8349922459893048E-2</v>
      </c>
      <c r="W27" s="3" t="str">
        <f t="shared" si="20"/>
        <v/>
      </c>
    </row>
    <row r="28" spans="1:23" ht="15.5" x14ac:dyDescent="0.35">
      <c r="C28" t="s">
        <v>61</v>
      </c>
      <c r="D28" s="4">
        <f>IFERROR(_xlfn.RRI(5,I27,D27),"")</f>
        <v>-0.23696305852415922</v>
      </c>
      <c r="E28" s="4">
        <f>IFERROR(_xlfn.RRI(5,J27,E27),"")</f>
        <v>-0.25553039485658469</v>
      </c>
      <c r="H28" s="4">
        <f t="shared" ref="H28:W28" si="21">IFERROR(_xlfn.RRI(5,M27,H27),"")</f>
        <v>2.1925924074772896E-2</v>
      </c>
      <c r="I28" s="4">
        <f t="shared" si="21"/>
        <v>-5.0656981447826932E-2</v>
      </c>
      <c r="J28" s="4">
        <f t="shared" si="21"/>
        <v>-0.13219002100865229</v>
      </c>
      <c r="K28" s="4">
        <f t="shared" si="21"/>
        <v>-0.20250132282662348</v>
      </c>
      <c r="L28" s="4">
        <f t="shared" si="21"/>
        <v>-0.24176215581320704</v>
      </c>
      <c r="M28" s="4">
        <f t="shared" si="21"/>
        <v>-0.21539592249806383</v>
      </c>
      <c r="N28" s="4">
        <f t="shared" si="21"/>
        <v>-0.14319565266980749</v>
      </c>
      <c r="O28" s="4">
        <f t="shared" si="21"/>
        <v>-0.1263314732131271</v>
      </c>
      <c r="P28" s="4">
        <f t="shared" si="21"/>
        <v>-0.17173891634090077</v>
      </c>
      <c r="Q28" s="4">
        <f t="shared" si="21"/>
        <v>-0.24877229711237203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-0.20857699805068231</v>
      </c>
      <c r="J29" s="4">
        <f t="shared" si="22"/>
        <v>1.1169188445667126</v>
      </c>
      <c r="K29" s="4">
        <f t="shared" si="22"/>
        <v>5.0082644628099171</v>
      </c>
      <c r="L29" s="4">
        <f t="shared" si="22"/>
        <v>-0.32402234636871513</v>
      </c>
      <c r="M29" s="4">
        <f t="shared" si="22"/>
        <v>-1.0589980224126567</v>
      </c>
      <c r="N29" s="4">
        <f t="shared" si="22"/>
        <v>1.5668358714043993</v>
      </c>
      <c r="O29" s="4">
        <f t="shared" si="22"/>
        <v>-0.4474053295932679</v>
      </c>
      <c r="P29" s="4">
        <f t="shared" si="22"/>
        <v>-0.77662907268170422</v>
      </c>
      <c r="Q29" s="4">
        <f t="shared" si="22"/>
        <v>3.9132888660851726</v>
      </c>
      <c r="R29" s="4">
        <f t="shared" si="22"/>
        <v>-0.71753623188405802</v>
      </c>
      <c r="S29" s="4">
        <f t="shared" si="22"/>
        <v>-767.66666666666674</v>
      </c>
      <c r="T29" s="4">
        <f t="shared" si="22"/>
        <v>-0.99494382022471906</v>
      </c>
      <c r="U29" s="4">
        <f t="shared" si="22"/>
        <v>-0.50910093767236619</v>
      </c>
      <c r="V29" s="4">
        <f t="shared" si="22"/>
        <v>-0.99971512735794765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-3.816504875867608E-2</v>
      </c>
      <c r="I30" s="4">
        <f t="shared" si="23"/>
        <v>2.8908581543628631E-2</v>
      </c>
      <c r="J30" s="4">
        <f t="shared" si="23"/>
        <v>0.27358057494366123</v>
      </c>
      <c r="K30" s="4">
        <f t="shared" si="23"/>
        <v>0.13019686360886878</v>
      </c>
      <c r="L30" s="4">
        <f t="shared" si="23"/>
        <v>-0.21758131384274751</v>
      </c>
      <c r="M30" s="4">
        <f t="shared" si="23"/>
        <v>-0.33454410425700776</v>
      </c>
      <c r="N30" s="4">
        <f t="shared" si="23"/>
        <v>-0.34327404055012267</v>
      </c>
      <c r="O30" s="4">
        <f t="shared" si="23"/>
        <v>-0.16525642641418159</v>
      </c>
      <c r="P30" s="4">
        <f t="shared" si="23"/>
        <v>-0.12192517896421179</v>
      </c>
      <c r="Q30" s="4">
        <f t="shared" si="23"/>
        <v>-7.1750476442538277E-2</v>
      </c>
      <c r="R30" s="4">
        <f t="shared" si="23"/>
        <v>3.3415045587739681E-2</v>
      </c>
      <c r="S30" s="4">
        <f t="shared" si="23"/>
        <v>-0.27604873532583546</v>
      </c>
      <c r="T30" s="4">
        <f t="shared" si="23"/>
        <v>-0.36077182181545175</v>
      </c>
      <c r="U30" s="4">
        <f t="shared" si="23"/>
        <v>-0.46104411637945986</v>
      </c>
      <c r="V30" s="4" t="str">
        <f t="shared" si="23"/>
        <v/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99.8</v>
      </c>
      <c r="E32" s="3">
        <f>IFERROR(INDEX(E51:E500,MATCH($A$32,$C$51:$C$500,0)),"")</f>
        <v>91.23</v>
      </c>
      <c r="H32" s="3">
        <f>IFERROR(INDEX(D32:G32,COUNT(D32:G32)),"")</f>
        <v>91.23</v>
      </c>
      <c r="I32" s="3">
        <f t="shared" ref="I32:W32" si="24">IFERROR(INDEX(I51:I500,MATCH($C$32,$C$51:$C$500,0)),"")</f>
        <v>87.29</v>
      </c>
      <c r="J32" s="3">
        <f t="shared" si="24"/>
        <v>72.400000000000006</v>
      </c>
      <c r="K32" s="3">
        <f t="shared" si="24"/>
        <v>54.19</v>
      </c>
      <c r="L32" s="3">
        <f t="shared" si="24"/>
        <v>47.28</v>
      </c>
      <c r="M32" s="3">
        <f t="shared" si="24"/>
        <v>21.56</v>
      </c>
      <c r="N32" s="3">
        <f t="shared" si="24"/>
        <v>18.899999999999999</v>
      </c>
      <c r="O32" s="3">
        <f t="shared" si="24"/>
        <v>47.23</v>
      </c>
      <c r="P32" s="3">
        <f t="shared" si="24"/>
        <v>61.29</v>
      </c>
      <c r="Q32" s="3">
        <f t="shared" si="24"/>
        <v>77.45</v>
      </c>
      <c r="R32" s="3">
        <f t="shared" si="24"/>
        <v>173.13</v>
      </c>
      <c r="S32" s="3">
        <f t="shared" si="24"/>
        <v>197.76</v>
      </c>
      <c r="T32" s="3">
        <f t="shared" si="24"/>
        <v>241.98</v>
      </c>
      <c r="U32" s="3">
        <f t="shared" si="24"/>
        <v>244.52</v>
      </c>
      <c r="V32" s="3">
        <f t="shared" si="24"/>
        <v>293.44</v>
      </c>
      <c r="W32" s="3">
        <f t="shared" si="24"/>
        <v>1099514.95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1.01</v>
      </c>
      <c r="E33" s="3">
        <f>IFERROR(INDEX(E51:E500,MATCH($A$33,$C$51:$C$500,0)),"")</f>
        <v>1.5</v>
      </c>
      <c r="H33" s="3">
        <f>IFERROR(INDEX(D33:G33,COUNT(D33:G33)),"")</f>
        <v>1.5</v>
      </c>
      <c r="I33" s="3">
        <f t="shared" ref="I33:W33" si="25">IFERROR(INDEX(I51:I500,MATCH($C$33,$C$51:$C$500,0)),"")</f>
        <v>2.4300000000000002</v>
      </c>
      <c r="J33" s="3">
        <f t="shared" si="25"/>
        <v>1.0900000000000001</v>
      </c>
      <c r="K33" s="3">
        <f t="shared" si="25"/>
        <v>1.2</v>
      </c>
      <c r="L33" s="3">
        <f t="shared" si="25"/>
        <v>1.52</v>
      </c>
      <c r="M33" s="3">
        <f t="shared" si="25"/>
        <v>2.3199999999999998</v>
      </c>
      <c r="N33" s="3">
        <f t="shared" si="25"/>
        <v>3.97</v>
      </c>
      <c r="O33" s="3">
        <f t="shared" si="25"/>
        <v>1.59</v>
      </c>
      <c r="P33" s="3">
        <f t="shared" si="25"/>
        <v>1.22</v>
      </c>
      <c r="Q33" s="3">
        <f t="shared" si="25"/>
        <v>0.97</v>
      </c>
      <c r="R33" s="3">
        <f t="shared" si="25"/>
        <v>0.43</v>
      </c>
      <c r="S33" s="3">
        <f t="shared" si="25"/>
        <v>0.38</v>
      </c>
      <c r="T33" s="3">
        <f t="shared" si="25"/>
        <v>1.26</v>
      </c>
      <c r="U33" s="3">
        <f t="shared" si="25"/>
        <v>0.94</v>
      </c>
      <c r="V33" s="3">
        <f t="shared" si="25"/>
        <v>0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27.52</v>
      </c>
      <c r="E34" s="3">
        <f>IFERROR(INDEX(E51:E500,MATCH($A$34,$C$51:$C$500,0)),"")</f>
        <v>55.69</v>
      </c>
      <c r="H34" s="3">
        <f>IFERROR(INDEX(D34:G34,COUNT(D34:G34)),"")</f>
        <v>55.69</v>
      </c>
      <c r="I34" s="3">
        <f t="shared" ref="I34:W34" si="26">IFERROR(INDEX(I51:I500,MATCH($C$34,$C$51:$C$500,0)),"")</f>
        <v>17.41</v>
      </c>
      <c r="J34" s="3">
        <f t="shared" si="26"/>
        <v>5.13</v>
      </c>
      <c r="K34" s="3">
        <f t="shared" si="26"/>
        <v>8.94</v>
      </c>
      <c r="L34" s="3">
        <f t="shared" si="26"/>
        <v>59.5</v>
      </c>
      <c r="M34" s="3">
        <f t="shared" si="26"/>
        <v>27.93</v>
      </c>
      <c r="N34" s="3">
        <f t="shared" si="26"/>
        <v>-2.4700000000000002</v>
      </c>
      <c r="O34" s="3">
        <f t="shared" si="26"/>
        <v>-6.35</v>
      </c>
      <c r="P34" s="3">
        <f t="shared" si="26"/>
        <v>-3.51</v>
      </c>
      <c r="Q34" s="3">
        <f t="shared" si="26"/>
        <v>-0.78</v>
      </c>
      <c r="R34" s="3">
        <f t="shared" si="26"/>
        <v>-3.85</v>
      </c>
      <c r="S34" s="3">
        <f t="shared" si="26"/>
        <v>-1.1000000000000001</v>
      </c>
      <c r="T34" s="3">
        <f t="shared" si="26"/>
        <v>3377.78</v>
      </c>
      <c r="U34" s="3">
        <f t="shared" si="26"/>
        <v>12.87</v>
      </c>
      <c r="V34" s="3">
        <f t="shared" si="26"/>
        <v>0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13.66</v>
      </c>
      <c r="E35" s="3">
        <f>IFERROR(INDEX(E51:E500,MATCH($A$35,$C$51:$C$500,0)),"")</f>
        <v>22.44</v>
      </c>
      <c r="H35" s="3">
        <f>IFERROR(INDEX(D35:G35,COUNT(D35:G35)),"")</f>
        <v>22.44</v>
      </c>
      <c r="I35" s="3">
        <f t="shared" ref="I35:W35" si="27">IFERROR(INDEX(I51:I500,MATCH($C$35,$C$51:$C$500,0)),"")</f>
        <v>7.89</v>
      </c>
      <c r="J35" s="3">
        <f t="shared" si="27"/>
        <v>3.15</v>
      </c>
      <c r="K35" s="3">
        <f t="shared" si="27"/>
        <v>3.43</v>
      </c>
      <c r="L35" s="3">
        <f t="shared" si="27"/>
        <v>4.4000000000000004</v>
      </c>
      <c r="M35" s="3">
        <f t="shared" si="27"/>
        <v>2.48</v>
      </c>
      <c r="N35" s="3">
        <f t="shared" si="27"/>
        <v>2.4300000000000002</v>
      </c>
      <c r="O35" s="3">
        <f t="shared" si="27"/>
        <v>1.65</v>
      </c>
      <c r="P35" s="3">
        <f t="shared" si="27"/>
        <v>1.36</v>
      </c>
      <c r="Q35" s="3">
        <f t="shared" si="27"/>
        <v>1.28</v>
      </c>
      <c r="R35" s="3">
        <f t="shared" si="27"/>
        <v>1.19</v>
      </c>
      <c r="S35" s="3">
        <f t="shared" si="27"/>
        <v>1.24</v>
      </c>
      <c r="T35" s="3">
        <f t="shared" si="27"/>
        <v>3.86</v>
      </c>
      <c r="U35" s="3">
        <f t="shared" si="27"/>
        <v>1.9</v>
      </c>
      <c r="V35" s="3">
        <f t="shared" si="27"/>
        <v>0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3574378</v>
      </c>
      <c r="E51" s="5">
        <v>3071360</v>
      </c>
      <c r="F51" s="5">
        <v>3672239</v>
      </c>
      <c r="G51" s="5">
        <v>3263707</v>
      </c>
      <c r="I51" s="5">
        <v>13818874</v>
      </c>
      <c r="J51" s="5">
        <v>13430614</v>
      </c>
      <c r="K51" s="5">
        <v>10545555</v>
      </c>
      <c r="L51" s="5">
        <v>9330724</v>
      </c>
      <c r="M51" s="5">
        <v>7551871</v>
      </c>
      <c r="N51" s="5">
        <v>11348417</v>
      </c>
      <c r="O51" s="5">
        <v>17280293</v>
      </c>
      <c r="P51" s="5">
        <v>20701319</v>
      </c>
      <c r="Q51" s="5">
        <v>23575803</v>
      </c>
      <c r="R51" s="5">
        <v>25398131</v>
      </c>
      <c r="S51" s="5">
        <v>24576893</v>
      </c>
      <c r="T51" s="5">
        <v>33948270</v>
      </c>
      <c r="U51" s="5">
        <v>37284541</v>
      </c>
      <c r="V51" s="5">
        <v>34314355</v>
      </c>
      <c r="W51" s="5">
        <v>16289873</v>
      </c>
    </row>
    <row r="52" spans="2:23" ht="15.5" x14ac:dyDescent="0.35">
      <c r="C52" t="s">
        <v>85</v>
      </c>
      <c r="D52" s="5">
        <v>-1672103</v>
      </c>
      <c r="E52" s="5">
        <v>-1587310</v>
      </c>
      <c r="F52" s="5">
        <v>-1807412</v>
      </c>
      <c r="G52" s="5">
        <v>-1744051</v>
      </c>
      <c r="I52" s="5">
        <v>-7166325</v>
      </c>
      <c r="J52" s="5">
        <v>-6930319</v>
      </c>
      <c r="K52" s="5">
        <v>-5879949</v>
      </c>
      <c r="L52" s="5">
        <v>-6711475</v>
      </c>
      <c r="M52" s="5">
        <v>-5948811</v>
      </c>
      <c r="N52" s="5">
        <v>-13520672</v>
      </c>
      <c r="O52" s="5">
        <v>-17252308</v>
      </c>
      <c r="P52" s="5">
        <v>-21817968</v>
      </c>
      <c r="Q52" s="5">
        <v>-25058118</v>
      </c>
      <c r="R52" s="5">
        <v>-24334599</v>
      </c>
      <c r="S52" s="5">
        <v>-29006723</v>
      </c>
      <c r="T52" s="5">
        <v>-27114762</v>
      </c>
      <c r="U52" s="5">
        <v>-23744655</v>
      </c>
      <c r="V52" s="5">
        <v>-18160995</v>
      </c>
      <c r="W52" s="5">
        <v>-9870140</v>
      </c>
    </row>
    <row r="53" spans="2:23" ht="15.5" x14ac:dyDescent="0.35">
      <c r="C53" t="s">
        <v>86</v>
      </c>
      <c r="D53" s="5">
        <v>1902275</v>
      </c>
      <c r="E53" s="5">
        <v>1484050</v>
      </c>
      <c r="F53" s="5">
        <v>1864827</v>
      </c>
      <c r="G53" s="5">
        <v>1519656</v>
      </c>
      <c r="I53" s="5">
        <v>6652549</v>
      </c>
      <c r="J53" s="5">
        <v>6500295</v>
      </c>
      <c r="K53" s="5">
        <v>4665606</v>
      </c>
      <c r="L53" s="5">
        <v>2619249</v>
      </c>
      <c r="M53" s="5">
        <v>1603060</v>
      </c>
      <c r="N53" s="5">
        <v>-2172255</v>
      </c>
      <c r="O53" s="5">
        <v>27985</v>
      </c>
      <c r="P53" s="5">
        <v>-1116649</v>
      </c>
      <c r="Q53" s="5">
        <v>-1482315</v>
      </c>
      <c r="R53" s="5">
        <v>1063532</v>
      </c>
      <c r="S53" s="5">
        <v>-4429830</v>
      </c>
      <c r="T53" s="5">
        <v>6833508</v>
      </c>
      <c r="U53" s="5">
        <v>13539886</v>
      </c>
      <c r="V53" s="5">
        <v>16153360</v>
      </c>
      <c r="W53" s="5">
        <v>6419733</v>
      </c>
    </row>
    <row r="54" spans="2:23" ht="15.5" x14ac:dyDescent="0.35">
      <c r="C54" t="s">
        <v>87</v>
      </c>
      <c r="D54" s="5">
        <v>-254065</v>
      </c>
      <c r="E54" s="5">
        <v>-301557</v>
      </c>
      <c r="F54" s="5">
        <v>-452107</v>
      </c>
      <c r="G54" s="5">
        <v>-249508</v>
      </c>
      <c r="I54" s="5">
        <v>-1196047</v>
      </c>
      <c r="J54" s="5">
        <v>-993209</v>
      </c>
      <c r="K54" s="5">
        <v>-917800</v>
      </c>
      <c r="L54" s="5">
        <v>-1082228</v>
      </c>
      <c r="M54" s="5">
        <v>-1248934</v>
      </c>
      <c r="N54" s="5">
        <v>-2031763</v>
      </c>
      <c r="O54" s="5">
        <v>-2000244</v>
      </c>
      <c r="P54" s="5">
        <v>-1708778</v>
      </c>
      <c r="Q54" s="5">
        <v>-1595126</v>
      </c>
      <c r="R54" s="5">
        <v>-1729709</v>
      </c>
      <c r="S54" s="5">
        <v>-2486481</v>
      </c>
      <c r="T54" s="5">
        <v>-3257284</v>
      </c>
      <c r="U54" s="5">
        <v>-2656575</v>
      </c>
      <c r="V54" s="5">
        <v>-1733330</v>
      </c>
      <c r="W54" s="5">
        <v>-815378</v>
      </c>
    </row>
    <row r="55" spans="2:23" ht="15.5" x14ac:dyDescent="0.35">
      <c r="C55" t="s">
        <v>284</v>
      </c>
      <c r="D55" s="5">
        <v>-254065</v>
      </c>
      <c r="E55" s="5">
        <v>-301557</v>
      </c>
      <c r="F55" s="5">
        <v>-452107</v>
      </c>
      <c r="G55" s="5">
        <v>-249508</v>
      </c>
      <c r="I55" s="5">
        <v>-1196047</v>
      </c>
      <c r="J55" s="5">
        <v>-993209</v>
      </c>
      <c r="K55" s="5">
        <v>-917800</v>
      </c>
      <c r="L55" s="5">
        <v>-1082228</v>
      </c>
      <c r="M55" s="5">
        <v>-1248934</v>
      </c>
      <c r="N55" s="5">
        <v>-2031763</v>
      </c>
      <c r="O55" s="5">
        <v>-2000244</v>
      </c>
      <c r="P55" s="5">
        <v>-1708778</v>
      </c>
      <c r="Q55" s="5">
        <v>-1595126</v>
      </c>
      <c r="R55" s="5">
        <v>-1729709</v>
      </c>
      <c r="S55" s="5">
        <v>-2486481</v>
      </c>
      <c r="T55" s="5">
        <v>-3257284</v>
      </c>
      <c r="U55" s="5">
        <v>-2656575</v>
      </c>
      <c r="V55" s="5">
        <v>-1733330</v>
      </c>
      <c r="W55" s="5">
        <v>-815378</v>
      </c>
    </row>
    <row r="56" spans="2:23" ht="15.5" x14ac:dyDescent="0.35">
      <c r="C56" t="s">
        <v>90</v>
      </c>
      <c r="D56" s="5">
        <v>1648210</v>
      </c>
      <c r="E56" s="5">
        <v>1182493</v>
      </c>
      <c r="F56" s="5">
        <v>1412720</v>
      </c>
      <c r="G56" s="5">
        <v>1270148</v>
      </c>
      <c r="I56" s="5">
        <v>5456502</v>
      </c>
      <c r="J56" s="5">
        <v>5507086</v>
      </c>
      <c r="K56" s="5">
        <v>3747806</v>
      </c>
      <c r="L56" s="5">
        <v>1537021</v>
      </c>
      <c r="M56" s="5">
        <v>354126</v>
      </c>
      <c r="N56" s="5">
        <v>-4204018</v>
      </c>
      <c r="O56" s="5">
        <v>-1972259</v>
      </c>
      <c r="P56" s="5">
        <v>-2825427</v>
      </c>
      <c r="Q56" s="5">
        <v>-3077441</v>
      </c>
      <c r="R56" s="5">
        <v>-666177</v>
      </c>
      <c r="S56" s="5">
        <v>-6916311</v>
      </c>
      <c r="T56" s="5">
        <v>3576224</v>
      </c>
      <c r="U56" s="5">
        <v>10883311</v>
      </c>
      <c r="V56" s="5">
        <v>14420030</v>
      </c>
      <c r="W56" s="5">
        <v>5604355</v>
      </c>
    </row>
    <row r="57" spans="2:23" ht="15.5" x14ac:dyDescent="0.35">
      <c r="C57" t="s">
        <v>91</v>
      </c>
      <c r="D57" s="5">
        <v>170833</v>
      </c>
      <c r="E57" s="5">
        <v>89805</v>
      </c>
      <c r="F57" s="5">
        <v>712465</v>
      </c>
      <c r="G57" s="5">
        <v>229394</v>
      </c>
      <c r="I57" s="5">
        <v>970599</v>
      </c>
      <c r="J57" s="5">
        <v>2877541</v>
      </c>
      <c r="K57" s="5">
        <v>421345</v>
      </c>
      <c r="L57" s="5">
        <v>-731710</v>
      </c>
      <c r="M57" s="5">
        <v>399485</v>
      </c>
      <c r="N57" s="5">
        <v>-6832816</v>
      </c>
      <c r="O57" s="5">
        <v>-2348413</v>
      </c>
      <c r="P57" s="5">
        <v>-4986300</v>
      </c>
      <c r="Q57" s="5">
        <v>-34802792</v>
      </c>
      <c r="R57" s="5">
        <v>-6572364</v>
      </c>
      <c r="S57" s="5">
        <v>-20423725</v>
      </c>
      <c r="T57" s="5">
        <v>-2911047</v>
      </c>
      <c r="U57" s="5">
        <v>-4761094</v>
      </c>
      <c r="V57" s="5">
        <v>-6848856</v>
      </c>
      <c r="W57" s="5">
        <v>-2769576</v>
      </c>
    </row>
    <row r="58" spans="2:23" ht="15.5" x14ac:dyDescent="0.35">
      <c r="C58" t="s">
        <v>92</v>
      </c>
      <c r="D58" s="5">
        <v>74766</v>
      </c>
      <c r="E58" s="5">
        <v>85282</v>
      </c>
      <c r="F58" s="5">
        <v>101439</v>
      </c>
      <c r="G58" s="5">
        <v>102919</v>
      </c>
      <c r="I58" s="5">
        <v>377128</v>
      </c>
      <c r="J58" s="5">
        <v>342523</v>
      </c>
      <c r="K58" s="5">
        <v>96194</v>
      </c>
      <c r="L58" s="5">
        <v>102216</v>
      </c>
      <c r="M58" s="5">
        <v>22265</v>
      </c>
      <c r="O58" s="5">
        <v>26888</v>
      </c>
      <c r="P58" s="5">
        <v>33958</v>
      </c>
      <c r="Q58" s="5">
        <v>29327</v>
      </c>
    </row>
    <row r="59" spans="2:23" ht="15.5" x14ac:dyDescent="0.35">
      <c r="C59" t="s">
        <v>27</v>
      </c>
      <c r="D59" s="5">
        <v>-63578</v>
      </c>
      <c r="E59" s="5">
        <v>-61609</v>
      </c>
      <c r="F59" s="5">
        <v>-113490</v>
      </c>
      <c r="G59" s="5">
        <v>-81595</v>
      </c>
      <c r="I59" s="5">
        <v>-371307</v>
      </c>
      <c r="J59" s="5">
        <v>-177602</v>
      </c>
      <c r="K59" s="5">
        <v>-163588</v>
      </c>
      <c r="L59" s="5">
        <v>-263353</v>
      </c>
      <c r="M59" s="5">
        <v>-221290</v>
      </c>
      <c r="N59" s="5">
        <v>-1978624</v>
      </c>
      <c r="O59" s="5">
        <v>-2661611</v>
      </c>
      <c r="P59" s="5">
        <v>-3274579</v>
      </c>
      <c r="Q59" s="5">
        <v>-1749707</v>
      </c>
      <c r="R59" s="5">
        <v>-2638307</v>
      </c>
      <c r="S59" s="5">
        <v>-3146234</v>
      </c>
      <c r="T59" s="5">
        <v>-3354192</v>
      </c>
      <c r="U59" s="5">
        <v>-4489837</v>
      </c>
      <c r="V59" s="5">
        <v>-5035175</v>
      </c>
      <c r="W59" s="5">
        <v>-1813278</v>
      </c>
    </row>
    <row r="60" spans="2:23" ht="15.5" x14ac:dyDescent="0.35">
      <c r="C60" t="s">
        <v>97</v>
      </c>
    </row>
    <row r="61" spans="2:23" ht="15.5" x14ac:dyDescent="0.35">
      <c r="C61" t="s">
        <v>98</v>
      </c>
      <c r="D61" s="5">
        <v>170833</v>
      </c>
      <c r="E61" s="5">
        <v>89805</v>
      </c>
      <c r="F61" s="5">
        <v>712465</v>
      </c>
      <c r="G61" s="5">
        <v>229394</v>
      </c>
      <c r="I61" s="5">
        <v>970599</v>
      </c>
      <c r="J61" s="5">
        <v>2877541</v>
      </c>
      <c r="K61" s="5">
        <v>421345</v>
      </c>
      <c r="L61" s="5">
        <v>-731710</v>
      </c>
      <c r="M61" s="5">
        <v>399485</v>
      </c>
      <c r="N61" s="5">
        <v>-6832816</v>
      </c>
      <c r="O61" s="5">
        <v>-2348413</v>
      </c>
      <c r="P61" s="5">
        <v>-4986300</v>
      </c>
      <c r="Q61" s="5">
        <v>-34802792</v>
      </c>
      <c r="R61" s="5">
        <v>-6572364</v>
      </c>
      <c r="S61" s="5">
        <v>-20423725</v>
      </c>
      <c r="T61" s="5">
        <v>-2911047</v>
      </c>
      <c r="U61" s="5">
        <v>-4761094</v>
      </c>
      <c r="V61" s="5">
        <v>-6848856</v>
      </c>
      <c r="W61" s="5">
        <v>-2769576</v>
      </c>
    </row>
    <row r="62" spans="2:23" ht="15.5" x14ac:dyDescent="0.35">
      <c r="C62" t="s">
        <v>29</v>
      </c>
      <c r="D62" s="5">
        <v>1819043</v>
      </c>
      <c r="E62" s="5">
        <v>1272298</v>
      </c>
      <c r="F62" s="5">
        <v>2125185</v>
      </c>
      <c r="G62" s="5">
        <v>1499542</v>
      </c>
      <c r="I62" s="5">
        <v>6427101</v>
      </c>
      <c r="J62" s="5">
        <v>8384627</v>
      </c>
      <c r="K62" s="5">
        <v>4169151</v>
      </c>
      <c r="L62" s="5">
        <v>805311</v>
      </c>
      <c r="M62" s="5">
        <v>753611</v>
      </c>
      <c r="N62" s="5">
        <v>-11036834</v>
      </c>
      <c r="O62" s="5">
        <v>-4320672</v>
      </c>
      <c r="P62" s="5">
        <v>-7811727</v>
      </c>
      <c r="Q62" s="5">
        <v>-37880233</v>
      </c>
      <c r="R62" s="5">
        <v>-7238541</v>
      </c>
      <c r="S62" s="5">
        <v>-27340036</v>
      </c>
      <c r="T62" s="5">
        <v>665177</v>
      </c>
      <c r="U62" s="5">
        <v>6122217</v>
      </c>
      <c r="V62" s="5">
        <v>7571174</v>
      </c>
      <c r="W62" s="5">
        <v>2834779</v>
      </c>
    </row>
    <row r="63" spans="2:23" ht="15.5" x14ac:dyDescent="0.35">
      <c r="C63" t="s">
        <v>28</v>
      </c>
      <c r="D63" s="5">
        <v>-47159</v>
      </c>
      <c r="E63" s="5">
        <v>-34743</v>
      </c>
      <c r="F63" s="5">
        <v>-38099</v>
      </c>
      <c r="G63" s="5">
        <v>-39798</v>
      </c>
      <c r="I63" s="5">
        <v>-157400</v>
      </c>
      <c r="J63" s="5">
        <v>-151121</v>
      </c>
      <c r="K63" s="5">
        <v>-129075</v>
      </c>
      <c r="L63" s="5">
        <v>-112989</v>
      </c>
      <c r="M63" s="5">
        <v>-80490</v>
      </c>
      <c r="N63" s="5">
        <v>-135618</v>
      </c>
      <c r="O63" s="5">
        <v>-162230</v>
      </c>
      <c r="P63" s="5">
        <v>-243018</v>
      </c>
      <c r="Q63" s="5">
        <v>-520239</v>
      </c>
      <c r="R63" s="5">
        <v>-620265</v>
      </c>
      <c r="S63" s="5">
        <v>-313882</v>
      </c>
      <c r="T63" s="5">
        <v>-625360</v>
      </c>
      <c r="U63" s="5">
        <v>-625336</v>
      </c>
      <c r="V63" s="5">
        <v>-564130</v>
      </c>
      <c r="W63" s="5">
        <v>-211499</v>
      </c>
    </row>
    <row r="64" spans="2:23" ht="15.5" x14ac:dyDescent="0.35">
      <c r="C64" t="s">
        <v>101</v>
      </c>
      <c r="D64" s="5">
        <v>1771884</v>
      </c>
      <c r="E64" s="5">
        <v>1237555</v>
      </c>
      <c r="F64" s="5">
        <v>2087086</v>
      </c>
      <c r="G64" s="5">
        <v>1459744</v>
      </c>
      <c r="I64" s="5">
        <v>6269701</v>
      </c>
      <c r="J64" s="5">
        <v>8233506</v>
      </c>
      <c r="K64" s="5">
        <v>4040076</v>
      </c>
      <c r="L64" s="5">
        <v>692322</v>
      </c>
      <c r="M64" s="5">
        <v>673121</v>
      </c>
      <c r="N64" s="5">
        <v>-11172452</v>
      </c>
      <c r="O64" s="5">
        <v>-4482902</v>
      </c>
      <c r="P64" s="5">
        <v>-8054745</v>
      </c>
      <c r="Q64" s="5">
        <v>-38400472</v>
      </c>
      <c r="R64" s="5">
        <v>-7858806</v>
      </c>
      <c r="S64" s="5">
        <v>-27653918</v>
      </c>
      <c r="T64" s="5">
        <v>39817</v>
      </c>
      <c r="U64" s="5">
        <v>5496881</v>
      </c>
      <c r="V64" s="5">
        <v>7007044</v>
      </c>
      <c r="W64" s="5">
        <v>2623280</v>
      </c>
    </row>
    <row r="65" spans="2:23" ht="15.5" x14ac:dyDescent="0.35">
      <c r="C65" t="s">
        <v>102</v>
      </c>
      <c r="F65" s="5">
        <v>1227</v>
      </c>
      <c r="I65" s="5">
        <v>1227</v>
      </c>
      <c r="J65" s="5">
        <v>1901</v>
      </c>
      <c r="K65" s="5">
        <v>9806</v>
      </c>
      <c r="L65" s="5">
        <v>22994</v>
      </c>
      <c r="M65" s="5">
        <v>110327</v>
      </c>
      <c r="N65" s="5">
        <v>128839</v>
      </c>
      <c r="O65" s="5">
        <v>2268</v>
      </c>
      <c r="P65" s="5">
        <v>88005</v>
      </c>
      <c r="Q65" s="5">
        <v>-73880</v>
      </c>
      <c r="R65" s="5">
        <v>67894</v>
      </c>
      <c r="S65" s="5">
        <v>203452</v>
      </c>
      <c r="T65" s="5">
        <v>153266</v>
      </c>
      <c r="U65" s="5">
        <v>-126977</v>
      </c>
    </row>
    <row r="66" spans="2:23" ht="15.5" x14ac:dyDescent="0.35">
      <c r="C66" t="s">
        <v>103</v>
      </c>
      <c r="D66" s="5">
        <v>1771884</v>
      </c>
      <c r="E66" s="5">
        <v>1237555</v>
      </c>
      <c r="F66" s="5">
        <v>2088313</v>
      </c>
      <c r="G66" s="5">
        <v>1459744</v>
      </c>
      <c r="I66" s="5">
        <v>6270928</v>
      </c>
      <c r="J66" s="5">
        <v>8235407</v>
      </c>
      <c r="K66" s="5">
        <v>4049882</v>
      </c>
      <c r="L66" s="5">
        <v>715316</v>
      </c>
      <c r="M66" s="5">
        <v>783448</v>
      </c>
      <c r="N66" s="5">
        <v>-11043613</v>
      </c>
      <c r="O66" s="5">
        <v>-4480634</v>
      </c>
      <c r="P66" s="5">
        <v>-7966740</v>
      </c>
      <c r="Q66" s="5">
        <v>-38474352</v>
      </c>
      <c r="R66" s="5">
        <v>-7790912</v>
      </c>
      <c r="S66" s="5">
        <v>-27450466</v>
      </c>
      <c r="T66" s="5">
        <v>193083</v>
      </c>
      <c r="U66" s="5">
        <v>5369904</v>
      </c>
      <c r="V66" s="5">
        <v>7007044</v>
      </c>
      <c r="W66" s="5">
        <v>2623280</v>
      </c>
    </row>
    <row r="67" spans="2:23" ht="15.5" x14ac:dyDescent="0.35">
      <c r="C67" t="s">
        <v>104</v>
      </c>
      <c r="D67" s="5">
        <v>1771884</v>
      </c>
      <c r="E67" s="5">
        <v>1237555</v>
      </c>
      <c r="F67" s="5">
        <v>2087086</v>
      </c>
      <c r="G67" s="5">
        <v>1459744</v>
      </c>
      <c r="I67" s="5">
        <v>6269701</v>
      </c>
      <c r="J67" s="5">
        <v>8233506</v>
      </c>
      <c r="K67" s="5">
        <v>4040076</v>
      </c>
      <c r="L67" s="5">
        <v>692322</v>
      </c>
      <c r="M67" s="5">
        <v>673121</v>
      </c>
      <c r="N67" s="5">
        <v>-11172452</v>
      </c>
      <c r="O67" s="5">
        <v>-4482902</v>
      </c>
      <c r="P67" s="5">
        <v>-8054745</v>
      </c>
      <c r="Q67" s="5">
        <v>-38400472</v>
      </c>
      <c r="R67" s="5">
        <v>-7858806</v>
      </c>
      <c r="S67" s="5">
        <v>-27653918</v>
      </c>
      <c r="T67" s="5">
        <v>39817</v>
      </c>
      <c r="U67" s="5">
        <v>5496881</v>
      </c>
      <c r="V67" s="5">
        <v>7007044</v>
      </c>
      <c r="W67" s="5">
        <v>2623280</v>
      </c>
    </row>
    <row r="68" spans="2:23" ht="15.5" x14ac:dyDescent="0.35">
      <c r="C68" t="s">
        <v>8</v>
      </c>
      <c r="D68" s="5">
        <v>1771884</v>
      </c>
      <c r="E68" s="5">
        <v>1237555</v>
      </c>
      <c r="F68" s="5">
        <v>2088313</v>
      </c>
      <c r="G68" s="5">
        <v>1459744</v>
      </c>
      <c r="I68" s="5">
        <v>6270928</v>
      </c>
      <c r="J68" s="5">
        <v>8235407</v>
      </c>
      <c r="K68" s="5">
        <v>4049882</v>
      </c>
      <c r="L68" s="5">
        <v>715316</v>
      </c>
      <c r="M68" s="5">
        <v>783448</v>
      </c>
      <c r="N68" s="5">
        <v>-11043613</v>
      </c>
      <c r="O68" s="5">
        <v>-4480634</v>
      </c>
      <c r="P68" s="5">
        <v>-7966740</v>
      </c>
      <c r="Q68" s="5">
        <v>-38474352</v>
      </c>
      <c r="R68" s="5">
        <v>-7790912</v>
      </c>
      <c r="S68" s="5">
        <v>-27450466</v>
      </c>
      <c r="T68" s="5">
        <v>193083</v>
      </c>
      <c r="U68" s="5">
        <v>5369904</v>
      </c>
      <c r="V68" s="5">
        <v>7007044</v>
      </c>
      <c r="W68" s="5">
        <v>2623280</v>
      </c>
    </row>
    <row r="69" spans="2:23" ht="15.5" x14ac:dyDescent="0.35">
      <c r="C69" t="s">
        <v>105</v>
      </c>
      <c r="D69" s="5">
        <v>1771884</v>
      </c>
      <c r="E69" s="5">
        <v>1237555</v>
      </c>
      <c r="F69" s="5">
        <v>2087086</v>
      </c>
      <c r="G69" s="5">
        <v>1459744</v>
      </c>
      <c r="I69" s="5">
        <v>6269701</v>
      </c>
      <c r="J69" s="5">
        <v>8233506</v>
      </c>
      <c r="K69" s="5">
        <v>4040076</v>
      </c>
      <c r="L69" s="5">
        <v>692322</v>
      </c>
      <c r="M69" s="5">
        <v>673121</v>
      </c>
      <c r="N69" s="5">
        <v>-11172452</v>
      </c>
      <c r="O69" s="5">
        <v>-4482902</v>
      </c>
      <c r="P69" s="5">
        <v>-8054745</v>
      </c>
      <c r="Q69" s="5">
        <v>-38400472</v>
      </c>
      <c r="R69" s="5">
        <v>-7858806</v>
      </c>
      <c r="S69" s="5">
        <v>-27653918</v>
      </c>
      <c r="T69" s="5">
        <v>39817</v>
      </c>
      <c r="U69" s="5">
        <v>5496881</v>
      </c>
      <c r="V69" s="5">
        <v>7007044</v>
      </c>
      <c r="W69" s="5">
        <v>2623280</v>
      </c>
    </row>
    <row r="70" spans="2:23" ht="15.5" x14ac:dyDescent="0.35">
      <c r="C70" t="s">
        <v>106</v>
      </c>
      <c r="D70" s="5">
        <v>1771884</v>
      </c>
      <c r="E70" s="5">
        <v>1237555</v>
      </c>
      <c r="F70" s="5">
        <v>2088313</v>
      </c>
      <c r="G70" s="5">
        <v>1459744</v>
      </c>
      <c r="I70" s="5">
        <v>6270928</v>
      </c>
      <c r="J70" s="5">
        <v>8235407</v>
      </c>
      <c r="K70" s="5">
        <v>4049882</v>
      </c>
      <c r="L70" s="5">
        <v>715316</v>
      </c>
      <c r="M70" s="5">
        <v>783448</v>
      </c>
      <c r="N70" s="5">
        <v>-11043613</v>
      </c>
      <c r="O70" s="5">
        <v>-4480634</v>
      </c>
      <c r="P70" s="5">
        <v>-7966740</v>
      </c>
      <c r="Q70" s="5">
        <v>-38474352</v>
      </c>
      <c r="R70" s="5">
        <v>-7790912</v>
      </c>
      <c r="S70" s="5">
        <v>-27450466</v>
      </c>
      <c r="T70" s="5">
        <v>193083</v>
      </c>
      <c r="U70" s="5">
        <v>5369904</v>
      </c>
      <c r="V70" s="5">
        <v>7007044</v>
      </c>
      <c r="W70" s="5">
        <v>2623280</v>
      </c>
    </row>
    <row r="71" spans="2:23" ht="15.5" x14ac:dyDescent="0.35">
      <c r="C71" t="s">
        <v>107</v>
      </c>
      <c r="D71" s="5">
        <v>1771884</v>
      </c>
      <c r="E71" s="5">
        <v>1237555</v>
      </c>
      <c r="F71" s="5">
        <v>2088313</v>
      </c>
      <c r="G71" s="5">
        <v>1459744</v>
      </c>
      <c r="I71" s="5">
        <v>6270928</v>
      </c>
      <c r="J71" s="5">
        <v>8235407</v>
      </c>
      <c r="K71" s="5">
        <v>4049882</v>
      </c>
      <c r="L71" s="5">
        <v>715316</v>
      </c>
      <c r="M71" s="5">
        <v>783448</v>
      </c>
      <c r="N71" s="5">
        <v>-11043613</v>
      </c>
      <c r="O71" s="5">
        <v>-4480634</v>
      </c>
      <c r="P71" s="5">
        <v>-7966740</v>
      </c>
      <c r="Q71" s="5">
        <v>-38474352</v>
      </c>
      <c r="R71" s="5">
        <v>-7790912</v>
      </c>
      <c r="S71" s="5">
        <v>-27450466</v>
      </c>
      <c r="T71" s="5">
        <v>193083</v>
      </c>
      <c r="U71" s="5">
        <v>5369904</v>
      </c>
      <c r="V71" s="5">
        <v>7007044</v>
      </c>
      <c r="W71" s="5">
        <v>2623280</v>
      </c>
    </row>
    <row r="73" spans="2:23" ht="15.5" x14ac:dyDescent="0.35">
      <c r="B73" t="s">
        <v>108</v>
      </c>
      <c r="C73" t="s">
        <v>109</v>
      </c>
    </row>
    <row r="74" spans="2:23" ht="15.5" x14ac:dyDescent="0.35">
      <c r="C74" t="s">
        <v>110</v>
      </c>
    </row>
    <row r="75" spans="2:23" ht="15.5" x14ac:dyDescent="0.35">
      <c r="C75" t="s">
        <v>20</v>
      </c>
      <c r="D75" s="5">
        <v>13638932</v>
      </c>
      <c r="E75" s="5">
        <v>13784971</v>
      </c>
      <c r="F75" s="5">
        <v>12430298</v>
      </c>
      <c r="G75" s="5">
        <v>13129092</v>
      </c>
      <c r="I75" s="5">
        <v>12430298</v>
      </c>
      <c r="J75" s="5">
        <v>9404021</v>
      </c>
      <c r="K75" s="5">
        <v>7669988</v>
      </c>
      <c r="L75" s="5">
        <v>5960501</v>
      </c>
      <c r="M75" s="5">
        <v>5919085</v>
      </c>
      <c r="N75" s="5">
        <v>4283393</v>
      </c>
      <c r="O75" s="5">
        <v>3876219</v>
      </c>
      <c r="P75" s="5">
        <v>3610243</v>
      </c>
      <c r="Q75" s="5">
        <v>2133011</v>
      </c>
      <c r="R75" s="5">
        <v>2494035</v>
      </c>
      <c r="S75" s="5">
        <v>2771387</v>
      </c>
      <c r="T75" s="5">
        <v>31395520</v>
      </c>
      <c r="U75" s="5">
        <v>9017303</v>
      </c>
      <c r="V75" s="5">
        <v>3328502</v>
      </c>
      <c r="W75" s="5">
        <v>1480793</v>
      </c>
    </row>
    <row r="76" spans="2:23" ht="15.5" x14ac:dyDescent="0.35">
      <c r="C76" t="s">
        <v>290</v>
      </c>
      <c r="D76" s="5">
        <v>5682850</v>
      </c>
      <c r="E76" s="5">
        <v>775770</v>
      </c>
      <c r="F76" s="5">
        <v>775770</v>
      </c>
      <c r="G76" s="5">
        <v>425770</v>
      </c>
      <c r="I76" s="5">
        <v>775770</v>
      </c>
      <c r="J76" s="5">
        <v>471509</v>
      </c>
    </row>
    <row r="77" spans="2:23" ht="15.5" x14ac:dyDescent="0.35">
      <c r="C77" t="s">
        <v>112</v>
      </c>
      <c r="D77" s="5">
        <v>2958086</v>
      </c>
      <c r="E77" s="5">
        <v>2651772</v>
      </c>
      <c r="F77" s="5">
        <v>3312386</v>
      </c>
      <c r="G77" s="5">
        <v>2857932</v>
      </c>
      <c r="I77" s="5">
        <v>3312386</v>
      </c>
      <c r="J77" s="5">
        <v>2646869</v>
      </c>
      <c r="K77" s="5">
        <v>2377542</v>
      </c>
      <c r="L77" s="5">
        <v>2853050</v>
      </c>
      <c r="M77" s="5">
        <v>2976699</v>
      </c>
      <c r="N77" s="5">
        <v>3139314</v>
      </c>
      <c r="O77" s="5">
        <v>3365982</v>
      </c>
      <c r="P77" s="5">
        <v>3148898</v>
      </c>
      <c r="Q77" s="5">
        <v>2405613</v>
      </c>
      <c r="R77" s="5">
        <v>3953084</v>
      </c>
      <c r="S77" s="5">
        <v>3346288</v>
      </c>
      <c r="T77" s="5">
        <v>6957487</v>
      </c>
      <c r="U77" s="5">
        <v>7301277</v>
      </c>
      <c r="V77" s="5">
        <v>5604969</v>
      </c>
      <c r="W77" s="5">
        <v>2941093</v>
      </c>
    </row>
    <row r="78" spans="2:23" ht="15.5" x14ac:dyDescent="0.35">
      <c r="C78" t="s">
        <v>114</v>
      </c>
      <c r="D78" s="5">
        <v>134339</v>
      </c>
      <c r="E78" s="5">
        <v>102866</v>
      </c>
      <c r="F78" s="5">
        <v>536032</v>
      </c>
      <c r="G78" s="5">
        <v>254218</v>
      </c>
      <c r="I78" s="5">
        <v>536032</v>
      </c>
      <c r="J78" s="5">
        <v>327661</v>
      </c>
      <c r="K78" s="5">
        <v>226185</v>
      </c>
      <c r="L78" s="5">
        <v>329959</v>
      </c>
      <c r="M78" s="5">
        <v>553549</v>
      </c>
      <c r="N78" s="5">
        <v>1421110</v>
      </c>
      <c r="O78" s="5">
        <v>1774023</v>
      </c>
      <c r="P78" s="5">
        <v>2654686</v>
      </c>
      <c r="Q78" s="5">
        <v>3932595</v>
      </c>
      <c r="R78" s="5">
        <v>3396311</v>
      </c>
      <c r="S78" s="5">
        <v>2258168</v>
      </c>
      <c r="T78" s="5">
        <v>1080783</v>
      </c>
      <c r="U78" s="5">
        <v>959719</v>
      </c>
      <c r="V78" s="5">
        <v>663333</v>
      </c>
      <c r="W78" s="5">
        <v>220044</v>
      </c>
    </row>
    <row r="79" spans="2:23" ht="15.5" x14ac:dyDescent="0.35">
      <c r="C79" t="s">
        <v>113</v>
      </c>
      <c r="D79" s="5">
        <v>283498</v>
      </c>
      <c r="E79" s="5">
        <v>329570</v>
      </c>
      <c r="F79" s="5">
        <v>395376</v>
      </c>
      <c r="G79" s="5">
        <v>215897</v>
      </c>
      <c r="I79" s="5">
        <v>395376</v>
      </c>
      <c r="J79" s="5">
        <v>117146</v>
      </c>
      <c r="K79" s="5">
        <v>3644343</v>
      </c>
      <c r="L79" s="5">
        <v>2890896</v>
      </c>
      <c r="M79" s="5">
        <v>17175231</v>
      </c>
      <c r="N79" s="5">
        <v>17434065</v>
      </c>
      <c r="O79" s="5">
        <v>3949334</v>
      </c>
      <c r="P79" s="5">
        <v>4050214</v>
      </c>
      <c r="Q79" s="5">
        <v>3796877</v>
      </c>
      <c r="R79" s="5">
        <v>4170630</v>
      </c>
      <c r="S79" s="5">
        <v>3220919</v>
      </c>
      <c r="T79" s="5">
        <v>3098548</v>
      </c>
      <c r="U79" s="5">
        <v>7864509</v>
      </c>
      <c r="V79" s="5">
        <v>13373588</v>
      </c>
      <c r="W79" s="5">
        <v>1018765</v>
      </c>
    </row>
    <row r="80" spans="2:23" ht="15.5" x14ac:dyDescent="0.35">
      <c r="C80" t="s">
        <v>115</v>
      </c>
      <c r="D80" s="5">
        <v>2958086</v>
      </c>
      <c r="E80" s="5">
        <v>2651772</v>
      </c>
      <c r="F80" s="5">
        <v>3312386</v>
      </c>
      <c r="G80" s="5">
        <v>2857932</v>
      </c>
      <c r="I80" s="5">
        <v>3312386</v>
      </c>
      <c r="J80" s="5">
        <v>2646869</v>
      </c>
      <c r="K80" s="5">
        <v>2377542</v>
      </c>
      <c r="L80" s="5">
        <v>2853050</v>
      </c>
      <c r="M80" s="5">
        <v>2976699</v>
      </c>
      <c r="N80" s="5">
        <v>3139314</v>
      </c>
      <c r="O80" s="5">
        <v>3365982</v>
      </c>
      <c r="P80" s="5">
        <v>3148898</v>
      </c>
      <c r="Q80" s="5">
        <v>2405613</v>
      </c>
      <c r="R80" s="5">
        <v>3953084</v>
      </c>
      <c r="S80" s="5">
        <v>3346288</v>
      </c>
      <c r="T80" s="5">
        <v>6957487</v>
      </c>
      <c r="U80" s="5">
        <v>7301277</v>
      </c>
      <c r="V80" s="5">
        <v>5604969</v>
      </c>
      <c r="W80" s="5">
        <v>2941093</v>
      </c>
    </row>
    <row r="81" spans="3:23" ht="15.5" x14ac:dyDescent="0.35">
      <c r="C81" t="s">
        <v>119</v>
      </c>
      <c r="D81" s="5">
        <v>107661</v>
      </c>
      <c r="E81" s="5">
        <v>90201</v>
      </c>
      <c r="F81" s="5">
        <v>61583</v>
      </c>
      <c r="G81" s="5">
        <v>67463</v>
      </c>
      <c r="I81" s="5">
        <v>61583</v>
      </c>
      <c r="J81" s="5">
        <v>187019</v>
      </c>
      <c r="K81" s="5">
        <v>96873</v>
      </c>
      <c r="L81" s="5">
        <v>188659</v>
      </c>
      <c r="M81" s="5">
        <v>20819</v>
      </c>
      <c r="N81" s="5">
        <v>45137</v>
      </c>
      <c r="O81" s="5">
        <v>50879</v>
      </c>
      <c r="P81" s="5">
        <v>194838</v>
      </c>
      <c r="Q81" s="5">
        <v>188692</v>
      </c>
      <c r="R81" s="5">
        <v>192081</v>
      </c>
      <c r="S81" s="5">
        <v>228992</v>
      </c>
      <c r="T81" s="5">
        <v>486362</v>
      </c>
      <c r="U81" s="5">
        <v>416266</v>
      </c>
      <c r="V81" s="5">
        <v>114587</v>
      </c>
      <c r="W81" s="5">
        <v>264064</v>
      </c>
    </row>
    <row r="82" spans="3:23" ht="15.5" x14ac:dyDescent="0.35">
      <c r="C82" t="s">
        <v>97</v>
      </c>
      <c r="D82" s="5">
        <v>589122</v>
      </c>
      <c r="E82" s="5">
        <v>589122</v>
      </c>
      <c r="F82" s="5">
        <v>589122</v>
      </c>
      <c r="G82" s="5">
        <v>587895</v>
      </c>
      <c r="I82" s="5">
        <v>589122</v>
      </c>
      <c r="J82" s="5">
        <v>587895</v>
      </c>
      <c r="K82" s="5">
        <v>585994</v>
      </c>
      <c r="L82" s="5">
        <v>576188</v>
      </c>
      <c r="M82" s="5">
        <v>553194</v>
      </c>
      <c r="N82" s="5">
        <v>-9706</v>
      </c>
      <c r="O82" s="5">
        <v>-138545</v>
      </c>
      <c r="P82" s="5">
        <v>-140813</v>
      </c>
      <c r="Q82" s="5">
        <v>-228818</v>
      </c>
      <c r="R82" s="5">
        <v>-154938</v>
      </c>
      <c r="S82" s="5">
        <v>-222832</v>
      </c>
      <c r="T82" s="5">
        <v>-426284</v>
      </c>
      <c r="U82" s="5">
        <v>-126977</v>
      </c>
    </row>
    <row r="83" spans="3:23" ht="15.5" x14ac:dyDescent="0.35">
      <c r="C83" t="s">
        <v>120</v>
      </c>
      <c r="D83" s="5">
        <v>22635619</v>
      </c>
      <c r="E83" s="5">
        <v>17429885</v>
      </c>
      <c r="F83" s="5">
        <v>16747858</v>
      </c>
      <c r="G83" s="5">
        <v>16905174</v>
      </c>
      <c r="I83" s="5">
        <v>16747858</v>
      </c>
      <c r="J83" s="5">
        <v>12968871</v>
      </c>
      <c r="K83" s="5">
        <v>10254300</v>
      </c>
      <c r="L83" s="5">
        <v>9147220</v>
      </c>
      <c r="M83" s="5">
        <v>9029006</v>
      </c>
      <c r="N83" s="5">
        <v>7979414</v>
      </c>
      <c r="O83" s="5">
        <v>7538173</v>
      </c>
      <c r="P83" s="5">
        <v>7318059</v>
      </c>
      <c r="Q83" s="5">
        <v>5352564</v>
      </c>
      <c r="R83" s="5">
        <v>6994050</v>
      </c>
      <c r="S83" s="5">
        <v>6834512</v>
      </c>
      <c r="T83" s="5">
        <v>40146428</v>
      </c>
      <c r="U83" s="5">
        <v>19554285</v>
      </c>
      <c r="V83" s="5">
        <v>10839721</v>
      </c>
      <c r="W83" s="5">
        <v>6432417</v>
      </c>
    </row>
    <row r="84" spans="3:23" ht="15.5" x14ac:dyDescent="0.35">
      <c r="C84" t="s">
        <v>121</v>
      </c>
    </row>
    <row r="85" spans="3:23" ht="15.5" x14ac:dyDescent="0.35">
      <c r="C85" t="s">
        <v>128</v>
      </c>
      <c r="D85" s="5">
        <v>32465148</v>
      </c>
      <c r="E85" s="5">
        <v>31673599</v>
      </c>
      <c r="F85" s="5">
        <v>32057335</v>
      </c>
      <c r="G85" s="5">
        <v>29199543</v>
      </c>
      <c r="I85" s="5">
        <v>32057335</v>
      </c>
      <c r="J85" s="5">
        <v>30276054</v>
      </c>
      <c r="K85" s="5">
        <v>24512334</v>
      </c>
      <c r="L85" s="5">
        <v>23217336</v>
      </c>
      <c r="M85" s="5">
        <v>24311074</v>
      </c>
      <c r="N85" s="5">
        <v>29020370</v>
      </c>
      <c r="O85" s="5">
        <v>69859428</v>
      </c>
      <c r="P85" s="5">
        <v>78329880</v>
      </c>
      <c r="Q85" s="5">
        <v>90169434</v>
      </c>
      <c r="R85" s="5">
        <v>124244051</v>
      </c>
      <c r="S85" s="5">
        <v>140735933</v>
      </c>
      <c r="T85" s="5">
        <v>132882237</v>
      </c>
      <c r="U85" s="5">
        <v>139850026</v>
      </c>
      <c r="V85" s="5">
        <v>126428092</v>
      </c>
      <c r="W85" s="5">
        <v>103747356</v>
      </c>
    </row>
    <row r="86" spans="3:23" ht="15.5" x14ac:dyDescent="0.35">
      <c r="C86" t="s">
        <v>390</v>
      </c>
      <c r="L86" s="5">
        <v>16991</v>
      </c>
    </row>
    <row r="87" spans="3:23" ht="15.5" x14ac:dyDescent="0.35">
      <c r="C87" t="s">
        <v>132</v>
      </c>
      <c r="D87" s="5">
        <v>1080</v>
      </c>
      <c r="E87" s="5">
        <v>1440</v>
      </c>
      <c r="F87" s="5">
        <v>1800</v>
      </c>
      <c r="G87" s="5">
        <v>2160</v>
      </c>
      <c r="I87" s="5">
        <v>1800</v>
      </c>
      <c r="J87" s="5">
        <v>3240</v>
      </c>
    </row>
    <row r="88" spans="3:23" ht="15.5" x14ac:dyDescent="0.35">
      <c r="C88" t="s">
        <v>133</v>
      </c>
      <c r="D88" s="5">
        <v>32494087</v>
      </c>
      <c r="E88" s="5">
        <v>31689812</v>
      </c>
      <c r="F88" s="5">
        <v>32073908</v>
      </c>
      <c r="G88" s="5">
        <v>29472863</v>
      </c>
      <c r="I88" s="5">
        <v>32073908</v>
      </c>
      <c r="J88" s="5">
        <v>30293798</v>
      </c>
      <c r="K88" s="5">
        <v>24531995</v>
      </c>
      <c r="L88" s="5">
        <v>24861754</v>
      </c>
      <c r="M88" s="5">
        <v>24617496</v>
      </c>
      <c r="N88" s="5">
        <v>29233944</v>
      </c>
      <c r="O88" s="5">
        <v>69960704</v>
      </c>
      <c r="P88" s="5">
        <v>78375523</v>
      </c>
      <c r="Q88" s="5">
        <v>90388693</v>
      </c>
      <c r="R88" s="5">
        <v>133252452</v>
      </c>
      <c r="S88" s="5">
        <v>149633727</v>
      </c>
      <c r="T88" s="5">
        <v>136378942</v>
      </c>
      <c r="U88" s="5">
        <v>144715008</v>
      </c>
      <c r="V88" s="5">
        <v>129125372</v>
      </c>
      <c r="W88" s="5">
        <v>104059406</v>
      </c>
    </row>
    <row r="89" spans="3:23" ht="15.5" x14ac:dyDescent="0.35">
      <c r="C89" t="s">
        <v>134</v>
      </c>
      <c r="D89" s="5">
        <v>55129706</v>
      </c>
      <c r="E89" s="5">
        <v>49119697</v>
      </c>
      <c r="F89" s="5">
        <v>48821766</v>
      </c>
      <c r="G89" s="5">
        <v>46378037</v>
      </c>
      <c r="I89" s="5">
        <v>48821766</v>
      </c>
      <c r="J89" s="5">
        <v>43262669</v>
      </c>
      <c r="K89" s="5">
        <v>34786295</v>
      </c>
      <c r="L89" s="5">
        <v>34008974</v>
      </c>
      <c r="M89" s="5">
        <v>33646502</v>
      </c>
      <c r="N89" s="5">
        <v>37213358</v>
      </c>
      <c r="O89" s="5">
        <v>77498877</v>
      </c>
      <c r="P89" s="5">
        <v>85693582</v>
      </c>
      <c r="Q89" s="5">
        <v>95741257</v>
      </c>
      <c r="R89" s="5">
        <v>140246502</v>
      </c>
      <c r="S89" s="5">
        <v>156468239</v>
      </c>
      <c r="T89" s="5">
        <v>176525370</v>
      </c>
      <c r="U89" s="5">
        <v>164269293</v>
      </c>
      <c r="V89" s="5">
        <v>139965093</v>
      </c>
      <c r="W89" s="5">
        <v>110491823</v>
      </c>
    </row>
    <row r="90" spans="3:23" ht="15.5" x14ac:dyDescent="0.35">
      <c r="C90" t="s">
        <v>135</v>
      </c>
    </row>
    <row r="91" spans="3:23" ht="15.5" x14ac:dyDescent="0.35">
      <c r="C91" t="s">
        <v>136</v>
      </c>
    </row>
    <row r="92" spans="3:23" ht="15.5" x14ac:dyDescent="0.35">
      <c r="C92" t="s">
        <v>137</v>
      </c>
      <c r="D92" s="5">
        <v>2202584</v>
      </c>
      <c r="E92" s="5">
        <v>1503079</v>
      </c>
      <c r="F92" s="5">
        <v>2217001</v>
      </c>
      <c r="G92" s="5">
        <v>1627003</v>
      </c>
      <c r="I92" s="5">
        <v>2217001</v>
      </c>
      <c r="J92" s="5">
        <v>1925626</v>
      </c>
      <c r="K92" s="5">
        <v>4101734</v>
      </c>
      <c r="L92" s="5">
        <v>4969398</v>
      </c>
      <c r="M92" s="5">
        <v>18593344</v>
      </c>
      <c r="N92" s="5">
        <v>22510950</v>
      </c>
      <c r="O92" s="5">
        <v>8110938</v>
      </c>
      <c r="P92" s="5">
        <v>8851742</v>
      </c>
      <c r="Q92" s="5">
        <v>64798536</v>
      </c>
      <c r="R92" s="5">
        <v>42354507</v>
      </c>
      <c r="S92" s="5">
        <v>49368917</v>
      </c>
      <c r="T92" s="5">
        <v>33785595</v>
      </c>
      <c r="U92" s="5">
        <v>31314386</v>
      </c>
      <c r="V92" s="5">
        <v>35503968</v>
      </c>
      <c r="W92" s="5">
        <v>16783941</v>
      </c>
    </row>
    <row r="93" spans="3:23" ht="15.5" x14ac:dyDescent="0.35">
      <c r="C93" t="s">
        <v>139</v>
      </c>
    </row>
    <row r="94" spans="3:23" ht="15.5" x14ac:dyDescent="0.35">
      <c r="C94" t="s">
        <v>140</v>
      </c>
      <c r="D94" s="5">
        <v>417837</v>
      </c>
      <c r="E94" s="5">
        <v>432436</v>
      </c>
      <c r="F94" s="5">
        <v>931408</v>
      </c>
      <c r="G94" s="5">
        <v>470115</v>
      </c>
      <c r="I94" s="5">
        <v>931408</v>
      </c>
      <c r="J94" s="5">
        <v>444807</v>
      </c>
      <c r="K94" s="5">
        <v>3870528</v>
      </c>
      <c r="L94" s="5">
        <v>3220855</v>
      </c>
      <c r="M94" s="5">
        <v>17728780</v>
      </c>
      <c r="N94" s="5">
        <v>18855175</v>
      </c>
      <c r="O94" s="5">
        <v>5723357</v>
      </c>
      <c r="P94" s="5">
        <v>6704900</v>
      </c>
      <c r="Q94" s="5">
        <v>7729472</v>
      </c>
      <c r="R94" s="5">
        <v>7566941</v>
      </c>
      <c r="S94" s="5">
        <v>5479087</v>
      </c>
      <c r="T94" s="5">
        <v>4179331</v>
      </c>
      <c r="U94" s="5">
        <v>8824228</v>
      </c>
      <c r="V94" s="5">
        <v>14036921</v>
      </c>
      <c r="W94" s="5">
        <v>1238809</v>
      </c>
    </row>
    <row r="95" spans="3:23" ht="15.5" x14ac:dyDescent="0.35">
      <c r="C95" t="s">
        <v>141</v>
      </c>
      <c r="D95" s="5">
        <v>7287</v>
      </c>
      <c r="E95" s="5">
        <v>7651</v>
      </c>
      <c r="F95" s="5">
        <v>7755</v>
      </c>
      <c r="G95" s="5">
        <v>7807</v>
      </c>
      <c r="I95" s="5">
        <v>7755</v>
      </c>
      <c r="J95" s="5">
        <v>8054</v>
      </c>
      <c r="K95" s="5">
        <v>8535</v>
      </c>
      <c r="Q95" s="5">
        <v>7169</v>
      </c>
      <c r="S95" s="5">
        <v>10642</v>
      </c>
    </row>
    <row r="96" spans="3:23" ht="15.5" x14ac:dyDescent="0.35">
      <c r="C96" t="s">
        <v>143</v>
      </c>
      <c r="D96" s="5">
        <v>96336</v>
      </c>
      <c r="E96" s="5">
        <v>49961</v>
      </c>
      <c r="F96" s="5">
        <v>47915</v>
      </c>
      <c r="G96" s="5">
        <v>17663</v>
      </c>
      <c r="I96" s="5">
        <v>47915</v>
      </c>
      <c r="J96" s="5">
        <v>14674</v>
      </c>
      <c r="K96" s="5">
        <v>21695</v>
      </c>
      <c r="L96" s="5">
        <v>33749</v>
      </c>
      <c r="M96" s="5">
        <v>9173</v>
      </c>
      <c r="N96" s="5">
        <v>66235</v>
      </c>
      <c r="O96" s="5">
        <v>76725</v>
      </c>
      <c r="P96" s="5">
        <v>195712</v>
      </c>
      <c r="Q96" s="5">
        <v>147439</v>
      </c>
      <c r="R96" s="5">
        <v>114217</v>
      </c>
      <c r="S96" s="5">
        <v>252426</v>
      </c>
      <c r="T96" s="5">
        <v>148517</v>
      </c>
      <c r="U96" s="5">
        <v>214561</v>
      </c>
      <c r="V96" s="5">
        <v>336878</v>
      </c>
      <c r="W96" s="5">
        <v>142097</v>
      </c>
    </row>
    <row r="97" spans="3:23" ht="15.5" x14ac:dyDescent="0.35">
      <c r="C97" t="s">
        <v>144</v>
      </c>
      <c r="D97" s="5">
        <v>199190</v>
      </c>
      <c r="E97" s="5">
        <v>132640</v>
      </c>
      <c r="F97" s="5">
        <v>346886</v>
      </c>
      <c r="G97" s="5">
        <v>242650</v>
      </c>
      <c r="I97" s="5">
        <v>346886</v>
      </c>
      <c r="J97" s="5">
        <v>541760</v>
      </c>
      <c r="K97" s="5">
        <v>200976</v>
      </c>
      <c r="L97" s="5">
        <v>284826</v>
      </c>
      <c r="M97" s="5">
        <v>327874</v>
      </c>
      <c r="N97" s="5">
        <v>1444004</v>
      </c>
      <c r="O97" s="5">
        <v>394427</v>
      </c>
      <c r="P97" s="5">
        <v>388321</v>
      </c>
      <c r="Q97" s="5">
        <v>893730</v>
      </c>
      <c r="R97" s="5">
        <v>986896</v>
      </c>
      <c r="S97" s="5">
        <v>652807</v>
      </c>
      <c r="T97" s="5">
        <v>1220894</v>
      </c>
      <c r="U97" s="5">
        <v>953862</v>
      </c>
      <c r="V97" s="5">
        <v>3355305</v>
      </c>
      <c r="W97" s="5">
        <v>624079</v>
      </c>
    </row>
    <row r="98" spans="3:23" ht="15.5" x14ac:dyDescent="0.35">
      <c r="C98" t="s">
        <v>145</v>
      </c>
    </row>
    <row r="99" spans="3:23" ht="15.5" x14ac:dyDescent="0.35">
      <c r="C99" t="s">
        <v>434</v>
      </c>
      <c r="D99" s="5">
        <v>5605120</v>
      </c>
      <c r="E99" s="5">
        <v>2068584</v>
      </c>
      <c r="F99" s="5">
        <v>2314864</v>
      </c>
      <c r="G99" s="5">
        <v>2550000</v>
      </c>
      <c r="I99" s="5">
        <v>2314864</v>
      </c>
      <c r="J99" s="5">
        <v>3310412</v>
      </c>
      <c r="O99" s="5">
        <v>50864303</v>
      </c>
      <c r="P99" s="5">
        <v>53892798</v>
      </c>
      <c r="R99" s="5">
        <v>27028444</v>
      </c>
      <c r="S99" s="5">
        <v>28404013</v>
      </c>
      <c r="T99" s="5">
        <v>36952323</v>
      </c>
      <c r="U99" s="5">
        <v>41545438</v>
      </c>
      <c r="V99" s="5">
        <v>18672834</v>
      </c>
      <c r="W99" s="5">
        <v>22508503</v>
      </c>
    </row>
    <row r="100" spans="3:23" ht="15.5" x14ac:dyDescent="0.35">
      <c r="C100" t="s">
        <v>1193</v>
      </c>
      <c r="D100" s="5">
        <v>23572</v>
      </c>
      <c r="E100" s="5">
        <v>21488</v>
      </c>
      <c r="F100" s="5">
        <v>910</v>
      </c>
      <c r="G100" s="5">
        <v>3631</v>
      </c>
      <c r="I100" s="5">
        <v>910</v>
      </c>
      <c r="J100" s="5">
        <v>11843</v>
      </c>
      <c r="U100" s="5">
        <v>14807171</v>
      </c>
      <c r="V100" s="5">
        <v>18755715</v>
      </c>
      <c r="W100" s="5">
        <v>22704286</v>
      </c>
    </row>
    <row r="101" spans="3:23" ht="15.5" x14ac:dyDescent="0.35">
      <c r="C101" t="s">
        <v>152</v>
      </c>
      <c r="D101" s="5">
        <v>1481934</v>
      </c>
      <c r="E101" s="5">
        <v>880391</v>
      </c>
      <c r="F101" s="5">
        <v>883037</v>
      </c>
      <c r="G101" s="5">
        <v>888768</v>
      </c>
      <c r="I101" s="5">
        <v>883037</v>
      </c>
      <c r="J101" s="5">
        <v>916331</v>
      </c>
      <c r="O101" s="5">
        <v>275330</v>
      </c>
      <c r="P101" s="5">
        <v>577752</v>
      </c>
      <c r="Q101" s="5">
        <v>55242894</v>
      </c>
      <c r="R101" s="5">
        <v>32166411</v>
      </c>
      <c r="S101" s="5">
        <v>41708930</v>
      </c>
      <c r="T101" s="5">
        <v>27989770</v>
      </c>
      <c r="U101" s="5">
        <v>20829962</v>
      </c>
      <c r="V101" s="5">
        <v>16715143</v>
      </c>
      <c r="W101" s="5">
        <v>14418145</v>
      </c>
    </row>
    <row r="102" spans="3:23" ht="15.5" x14ac:dyDescent="0.35">
      <c r="C102" t="s">
        <v>153</v>
      </c>
      <c r="D102" s="5">
        <v>5647592</v>
      </c>
      <c r="E102" s="5">
        <v>2108972</v>
      </c>
      <c r="F102" s="5">
        <v>2334674</v>
      </c>
      <c r="G102" s="5">
        <v>2569256</v>
      </c>
      <c r="I102" s="5">
        <v>2334674</v>
      </c>
      <c r="J102" s="5">
        <v>3337880</v>
      </c>
      <c r="K102" s="5">
        <v>920805</v>
      </c>
      <c r="L102" s="5">
        <v>3325702</v>
      </c>
      <c r="M102" s="5">
        <v>6947516</v>
      </c>
      <c r="N102" s="5">
        <v>7511418</v>
      </c>
      <c r="O102" s="5">
        <v>51153336</v>
      </c>
      <c r="P102" s="5">
        <v>54126603</v>
      </c>
      <c r="Q102" s="5">
        <v>260744</v>
      </c>
      <c r="R102" s="5">
        <v>28735666</v>
      </c>
      <c r="S102" s="5">
        <v>30159816</v>
      </c>
      <c r="T102" s="5">
        <v>38349803</v>
      </c>
      <c r="U102" s="5">
        <v>57440677</v>
      </c>
      <c r="V102" s="5">
        <v>47749002</v>
      </c>
      <c r="W102" s="5">
        <v>71047422</v>
      </c>
    </row>
    <row r="103" spans="3:23" ht="15.5" x14ac:dyDescent="0.35">
      <c r="C103" t="s">
        <v>154</v>
      </c>
      <c r="D103" s="5">
        <v>5647592</v>
      </c>
      <c r="E103" s="5">
        <v>2108972</v>
      </c>
      <c r="F103" s="5">
        <v>2334674</v>
      </c>
      <c r="G103" s="5">
        <v>2569256</v>
      </c>
      <c r="I103" s="5">
        <v>2334674</v>
      </c>
      <c r="J103" s="5">
        <v>3337880</v>
      </c>
      <c r="K103" s="5">
        <v>920805</v>
      </c>
      <c r="L103" s="5">
        <v>3325702</v>
      </c>
      <c r="M103" s="5">
        <v>6947516</v>
      </c>
      <c r="N103" s="5">
        <v>7511418</v>
      </c>
      <c r="O103" s="5">
        <v>51153336</v>
      </c>
      <c r="P103" s="5">
        <v>54126603</v>
      </c>
      <c r="Q103" s="5">
        <v>260744</v>
      </c>
      <c r="R103" s="5">
        <v>28735666</v>
      </c>
      <c r="S103" s="5">
        <v>30159816</v>
      </c>
      <c r="T103" s="5">
        <v>38349803</v>
      </c>
      <c r="U103" s="5">
        <v>57440677</v>
      </c>
      <c r="V103" s="5">
        <v>47749002</v>
      </c>
      <c r="W103" s="5">
        <v>71047422</v>
      </c>
    </row>
    <row r="104" spans="3:23" ht="15.5" x14ac:dyDescent="0.35">
      <c r="C104" t="s">
        <v>156</v>
      </c>
    </row>
    <row r="105" spans="3:23" ht="15.5" x14ac:dyDescent="0.35">
      <c r="C105" t="s">
        <v>513</v>
      </c>
    </row>
    <row r="106" spans="3:23" ht="15.5" x14ac:dyDescent="0.35">
      <c r="C106" t="s">
        <v>1194</v>
      </c>
      <c r="U106" s="5">
        <v>322162</v>
      </c>
      <c r="V106" s="5">
        <v>268328</v>
      </c>
      <c r="W106" s="5">
        <v>9302133</v>
      </c>
    </row>
    <row r="107" spans="3:23" ht="15.5" x14ac:dyDescent="0.35">
      <c r="C107" t="s">
        <v>1195</v>
      </c>
      <c r="R107" s="5">
        <v>1493593</v>
      </c>
      <c r="S107" s="5">
        <v>1586385</v>
      </c>
      <c r="T107" s="5">
        <v>1209717</v>
      </c>
      <c r="U107" s="5">
        <v>658647</v>
      </c>
    </row>
    <row r="108" spans="3:23" ht="15.5" x14ac:dyDescent="0.35">
      <c r="C108" t="s">
        <v>149</v>
      </c>
      <c r="V108" s="5">
        <v>9989143</v>
      </c>
      <c r="W108" s="5">
        <v>16532500</v>
      </c>
    </row>
    <row r="109" spans="3:23" ht="15.5" x14ac:dyDescent="0.35">
      <c r="C109" t="s">
        <v>157</v>
      </c>
      <c r="D109" s="5">
        <v>5628692</v>
      </c>
      <c r="E109" s="5">
        <v>2090072</v>
      </c>
      <c r="F109" s="5">
        <v>2315774</v>
      </c>
      <c r="G109" s="5">
        <v>2553631</v>
      </c>
      <c r="I109" s="5">
        <v>2315774</v>
      </c>
      <c r="J109" s="5">
        <v>3322255</v>
      </c>
      <c r="O109" s="5">
        <v>50864303</v>
      </c>
      <c r="P109" s="5">
        <v>53892798</v>
      </c>
      <c r="R109" s="5">
        <v>28522037</v>
      </c>
      <c r="S109" s="5">
        <v>29990398</v>
      </c>
      <c r="T109" s="5">
        <v>38162040</v>
      </c>
      <c r="U109" s="5">
        <v>57333418</v>
      </c>
      <c r="V109" s="5">
        <v>47686020</v>
      </c>
      <c r="W109" s="5">
        <v>71047422</v>
      </c>
    </row>
    <row r="110" spans="3:23" ht="15.5" x14ac:dyDescent="0.35">
      <c r="C110" t="s">
        <v>159</v>
      </c>
      <c r="D110" s="5">
        <v>7850176</v>
      </c>
      <c r="E110" s="5">
        <v>3612051</v>
      </c>
      <c r="F110" s="5">
        <v>4551675</v>
      </c>
      <c r="G110" s="5">
        <v>4196259</v>
      </c>
      <c r="I110" s="5">
        <v>4551675</v>
      </c>
      <c r="J110" s="5">
        <v>5263506</v>
      </c>
      <c r="K110" s="5">
        <v>5022539</v>
      </c>
      <c r="L110" s="5">
        <v>8295100</v>
      </c>
      <c r="M110" s="5">
        <v>25540860</v>
      </c>
      <c r="N110" s="5">
        <v>30022368</v>
      </c>
      <c r="O110" s="5">
        <v>59264274</v>
      </c>
      <c r="P110" s="5">
        <v>62978345</v>
      </c>
      <c r="Q110" s="5">
        <v>65059280</v>
      </c>
      <c r="R110" s="5">
        <v>71090173</v>
      </c>
      <c r="S110" s="5">
        <v>79528733</v>
      </c>
      <c r="T110" s="5">
        <v>72135398</v>
      </c>
      <c r="U110" s="5">
        <v>88755063</v>
      </c>
      <c r="V110" s="5">
        <v>83252970</v>
      </c>
      <c r="W110" s="5">
        <v>87831363</v>
      </c>
    </row>
    <row r="111" spans="3:23" ht="15.5" x14ac:dyDescent="0.35">
      <c r="C111" t="s">
        <v>160</v>
      </c>
    </row>
    <row r="112" spans="3:23" ht="15.5" x14ac:dyDescent="0.35">
      <c r="C112" t="s">
        <v>161</v>
      </c>
      <c r="D112" s="5">
        <v>71289749</v>
      </c>
      <c r="E112" s="5">
        <v>71289749</v>
      </c>
      <c r="F112" s="5">
        <v>71289749</v>
      </c>
      <c r="G112" s="5">
        <v>71289749</v>
      </c>
      <c r="I112" s="5">
        <v>71289749</v>
      </c>
      <c r="J112" s="5">
        <v>71289749</v>
      </c>
      <c r="K112" s="5">
        <v>71289749</v>
      </c>
      <c r="L112" s="5">
        <v>71289749</v>
      </c>
      <c r="M112" s="5">
        <v>54270862</v>
      </c>
      <c r="N112" s="5">
        <v>54270862</v>
      </c>
      <c r="O112" s="5">
        <v>54270862</v>
      </c>
      <c r="P112" s="5">
        <v>54270862</v>
      </c>
      <c r="Q112" s="5">
        <v>54270862</v>
      </c>
      <c r="R112" s="5">
        <v>54270862</v>
      </c>
      <c r="S112" s="5">
        <v>54270862</v>
      </c>
      <c r="T112" s="5">
        <v>54270862</v>
      </c>
      <c r="U112" s="5">
        <v>41390852</v>
      </c>
      <c r="V112" s="5">
        <v>21841461</v>
      </c>
      <c r="W112" s="5">
        <v>21841461</v>
      </c>
    </row>
    <row r="113" spans="2:23" ht="15.5" x14ac:dyDescent="0.35">
      <c r="C113" t="s">
        <v>162</v>
      </c>
      <c r="D113" s="5">
        <v>33180992</v>
      </c>
      <c r="E113" s="5">
        <v>33180992</v>
      </c>
      <c r="F113" s="5">
        <v>33180992</v>
      </c>
      <c r="G113" s="5">
        <v>33180992</v>
      </c>
      <c r="I113" s="5">
        <v>33180992</v>
      </c>
      <c r="J113" s="5">
        <v>33180992</v>
      </c>
      <c r="K113" s="5">
        <v>33180992</v>
      </c>
      <c r="L113" s="5">
        <v>33180992</v>
      </c>
      <c r="M113" s="5">
        <v>33306963</v>
      </c>
      <c r="N113" s="5">
        <v>33628332</v>
      </c>
      <c r="O113" s="5">
        <v>33628332</v>
      </c>
      <c r="P113" s="5">
        <v>33628332</v>
      </c>
      <c r="Q113" s="5">
        <v>33628332</v>
      </c>
      <c r="R113" s="5">
        <v>33628332</v>
      </c>
      <c r="S113" s="5">
        <v>33620597</v>
      </c>
      <c r="T113" s="5">
        <v>33620597</v>
      </c>
      <c r="U113" s="5">
        <v>17365377</v>
      </c>
      <c r="V113" s="5">
        <v>23482564</v>
      </c>
      <c r="W113" s="5">
        <v>-3562055</v>
      </c>
    </row>
    <row r="114" spans="2:23" ht="15.5" x14ac:dyDescent="0.35">
      <c r="C114" t="s">
        <v>163</v>
      </c>
      <c r="D114" s="5">
        <v>-57780333</v>
      </c>
      <c r="E114" s="5">
        <v>-59552217</v>
      </c>
      <c r="F114" s="5">
        <v>-60789772</v>
      </c>
      <c r="G114" s="5">
        <v>-62876858</v>
      </c>
      <c r="I114" s="5">
        <v>-60789772</v>
      </c>
      <c r="J114" s="5">
        <v>-67059473</v>
      </c>
      <c r="K114" s="5">
        <v>-75292979</v>
      </c>
      <c r="L114" s="5">
        <v>-79333055</v>
      </c>
      <c r="M114" s="5">
        <v>-80025377</v>
      </c>
      <c r="N114" s="5">
        <v>-80698498</v>
      </c>
      <c r="O114" s="5">
        <v>-69526046</v>
      </c>
      <c r="P114" s="5">
        <v>-65043144</v>
      </c>
      <c r="Q114" s="5">
        <v>-56988399</v>
      </c>
      <c r="R114" s="5">
        <v>-18587927</v>
      </c>
      <c r="S114" s="5">
        <v>-10729121</v>
      </c>
      <c r="T114" s="5">
        <v>16924797</v>
      </c>
      <c r="U114" s="5">
        <v>16884979</v>
      </c>
      <c r="V114" s="5">
        <v>11388098</v>
      </c>
      <c r="W114" s="5">
        <v>4381054</v>
      </c>
    </row>
    <row r="115" spans="2:23" ht="15.5" x14ac:dyDescent="0.35">
      <c r="C115" t="s">
        <v>164</v>
      </c>
      <c r="D115" s="5">
        <v>30000</v>
      </c>
      <c r="E115" s="5">
        <v>30000</v>
      </c>
      <c r="F115" s="5">
        <v>30000</v>
      </c>
      <c r="G115" s="5">
        <v>30000</v>
      </c>
      <c r="I115" s="5">
        <v>30000</v>
      </c>
      <c r="J115" s="5">
        <v>30000</v>
      </c>
      <c r="K115" s="5">
        <v>30000</v>
      </c>
      <c r="L115" s="5">
        <v>30000</v>
      </c>
      <c r="M115" s="5">
        <v>30000</v>
      </c>
      <c r="N115" s="5">
        <v>30000</v>
      </c>
      <c r="O115" s="5">
        <v>30000</v>
      </c>
      <c r="P115" s="5">
        <v>30000</v>
      </c>
      <c r="Q115" s="5">
        <v>30000</v>
      </c>
      <c r="R115" s="5">
        <v>30000</v>
      </c>
      <c r="S115" s="5">
        <v>30000</v>
      </c>
      <c r="T115" s="5">
        <v>20000</v>
      </c>
      <c r="U115" s="5">
        <v>10000</v>
      </c>
    </row>
    <row r="116" spans="2:23" ht="15.5" x14ac:dyDescent="0.35">
      <c r="C116" t="s">
        <v>165</v>
      </c>
      <c r="D116" s="5">
        <v>-57810333</v>
      </c>
      <c r="E116" s="5">
        <v>-59582217</v>
      </c>
      <c r="F116" s="5">
        <v>-60819772</v>
      </c>
      <c r="G116" s="5">
        <v>-62906858</v>
      </c>
      <c r="I116" s="5">
        <v>-60819772</v>
      </c>
      <c r="J116" s="5">
        <v>-67089473</v>
      </c>
      <c r="K116" s="5">
        <v>-75322979</v>
      </c>
      <c r="L116" s="5">
        <v>-79363055</v>
      </c>
      <c r="M116" s="5">
        <v>-80055377</v>
      </c>
      <c r="N116" s="5">
        <v>-80728498</v>
      </c>
      <c r="O116" s="5">
        <v>-69556046</v>
      </c>
      <c r="P116" s="5">
        <v>-65073144</v>
      </c>
      <c r="Q116" s="5">
        <v>-57018399</v>
      </c>
      <c r="R116" s="5">
        <v>-18617927</v>
      </c>
      <c r="S116" s="5">
        <v>-10759121</v>
      </c>
      <c r="T116" s="5">
        <v>16904797</v>
      </c>
      <c r="U116" s="5">
        <v>16874979</v>
      </c>
      <c r="V116" s="5">
        <v>11388098</v>
      </c>
      <c r="W116" s="5">
        <v>4381054</v>
      </c>
    </row>
    <row r="117" spans="2:23" ht="15.5" x14ac:dyDescent="0.35">
      <c r="C117" t="s">
        <v>166</v>
      </c>
      <c r="D117" s="5">
        <v>-57780333</v>
      </c>
      <c r="E117" s="5">
        <v>-59552217</v>
      </c>
      <c r="F117" s="5">
        <v>-60789772</v>
      </c>
      <c r="G117" s="5">
        <v>-62876858</v>
      </c>
      <c r="I117" s="5">
        <v>-60789772</v>
      </c>
      <c r="J117" s="5">
        <v>-67059473</v>
      </c>
      <c r="K117" s="5">
        <v>-75292979</v>
      </c>
      <c r="L117" s="5">
        <v>-79333055</v>
      </c>
      <c r="M117" s="5">
        <v>-80025377</v>
      </c>
      <c r="N117" s="5">
        <v>-80698498</v>
      </c>
      <c r="O117" s="5">
        <v>-69526046</v>
      </c>
      <c r="P117" s="5">
        <v>-65043144</v>
      </c>
      <c r="Q117" s="5">
        <v>-56988399</v>
      </c>
      <c r="R117" s="5">
        <v>-18587927</v>
      </c>
      <c r="S117" s="5">
        <v>-10729121</v>
      </c>
      <c r="T117" s="5">
        <v>16924797</v>
      </c>
      <c r="U117" s="5">
        <v>16884979</v>
      </c>
      <c r="V117" s="5">
        <v>11388098</v>
      </c>
      <c r="W117" s="5">
        <v>4381054</v>
      </c>
    </row>
    <row r="118" spans="2:23" ht="15.5" x14ac:dyDescent="0.35">
      <c r="C118" t="s">
        <v>10</v>
      </c>
      <c r="D118" s="5">
        <v>47279530</v>
      </c>
      <c r="E118" s="5">
        <v>45507646</v>
      </c>
      <c r="F118" s="5">
        <v>44270091</v>
      </c>
      <c r="G118" s="5">
        <v>42181778</v>
      </c>
      <c r="I118" s="5">
        <v>44270091</v>
      </c>
      <c r="J118" s="5">
        <v>37999163</v>
      </c>
      <c r="K118" s="5">
        <v>29763756</v>
      </c>
      <c r="L118" s="5">
        <v>25713874</v>
      </c>
      <c r="M118" s="5">
        <v>8105642</v>
      </c>
      <c r="N118" s="5">
        <v>7190990</v>
      </c>
      <c r="O118" s="5">
        <v>18234603</v>
      </c>
      <c r="P118" s="5">
        <v>22715237</v>
      </c>
      <c r="Q118" s="5">
        <v>30681977</v>
      </c>
      <c r="R118" s="5">
        <v>69156329</v>
      </c>
      <c r="S118" s="5">
        <v>76939506</v>
      </c>
      <c r="T118" s="5">
        <v>104389972</v>
      </c>
      <c r="U118" s="5">
        <v>75514231</v>
      </c>
      <c r="V118" s="5">
        <v>56712123</v>
      </c>
      <c r="W118" s="5">
        <v>22660460</v>
      </c>
    </row>
    <row r="119" spans="2:23" ht="15.5" x14ac:dyDescent="0.35">
      <c r="C119" t="s">
        <v>168</v>
      </c>
      <c r="D119" s="5">
        <v>55129706</v>
      </c>
      <c r="E119" s="5">
        <v>49119697</v>
      </c>
      <c r="F119" s="5">
        <v>48821766</v>
      </c>
      <c r="G119" s="5">
        <v>46378037</v>
      </c>
      <c r="I119" s="5">
        <v>48821766</v>
      </c>
      <c r="J119" s="5">
        <v>43262669</v>
      </c>
      <c r="K119" s="5">
        <v>34786295</v>
      </c>
      <c r="L119" s="5">
        <v>34008974</v>
      </c>
      <c r="M119" s="5">
        <v>33646502</v>
      </c>
      <c r="N119" s="5">
        <v>37213358</v>
      </c>
      <c r="O119" s="5">
        <v>77498877</v>
      </c>
      <c r="P119" s="5">
        <v>85693582</v>
      </c>
      <c r="Q119" s="5">
        <v>95741257</v>
      </c>
      <c r="R119" s="5">
        <v>140246502</v>
      </c>
      <c r="S119" s="5">
        <v>156468239</v>
      </c>
      <c r="T119" s="5">
        <v>176525370</v>
      </c>
      <c r="U119" s="5">
        <v>164269294</v>
      </c>
      <c r="V119" s="5">
        <v>139965093</v>
      </c>
      <c r="W119" s="5">
        <v>110491823</v>
      </c>
    </row>
    <row r="120" spans="2:23" ht="15.5" x14ac:dyDescent="0.35">
      <c r="C120" t="s">
        <v>169</v>
      </c>
      <c r="D120" s="5">
        <v>8479490328</v>
      </c>
      <c r="E120" s="5">
        <v>8479490328</v>
      </c>
      <c r="F120" s="5">
        <v>8479490328</v>
      </c>
      <c r="G120" s="5">
        <v>8479490328</v>
      </c>
      <c r="I120" s="5">
        <v>8479490328</v>
      </c>
      <c r="J120" s="5">
        <v>8479490328</v>
      </c>
      <c r="K120" s="5">
        <v>8479490328</v>
      </c>
      <c r="L120" s="5">
        <v>8479490328</v>
      </c>
      <c r="M120" s="5">
        <v>5367076248</v>
      </c>
      <c r="N120" s="5">
        <v>5367076248</v>
      </c>
      <c r="O120" s="5">
        <v>5367076248</v>
      </c>
      <c r="P120" s="5">
        <v>5367076248</v>
      </c>
      <c r="Q120" s="5">
        <v>5367076248</v>
      </c>
      <c r="R120" s="5">
        <v>5367076248</v>
      </c>
      <c r="S120" s="5">
        <v>5367076248</v>
      </c>
      <c r="T120" s="5">
        <v>5367076248</v>
      </c>
      <c r="U120" s="5">
        <v>3767075078</v>
      </c>
      <c r="V120" s="5">
        <v>1868870000</v>
      </c>
      <c r="W120" s="5">
        <v>186887</v>
      </c>
    </row>
    <row r="122" spans="2:23" ht="15.5" x14ac:dyDescent="0.35">
      <c r="B122" t="s">
        <v>170</v>
      </c>
      <c r="C122" t="s">
        <v>171</v>
      </c>
      <c r="D122" s="5">
        <v>1733610</v>
      </c>
      <c r="E122" s="5">
        <v>1577051</v>
      </c>
      <c r="F122" s="5">
        <v>1898090</v>
      </c>
      <c r="G122" s="5">
        <v>1935885</v>
      </c>
      <c r="I122" s="5">
        <v>7221089</v>
      </c>
      <c r="J122" s="5">
        <v>6155639</v>
      </c>
      <c r="K122" s="5">
        <v>6085796</v>
      </c>
      <c r="L122" s="5">
        <v>3061645</v>
      </c>
      <c r="M122" s="5">
        <v>-436539</v>
      </c>
      <c r="N122" s="5">
        <v>1118979</v>
      </c>
      <c r="O122" s="5">
        <v>3309307</v>
      </c>
      <c r="P122" s="5">
        <v>1534728</v>
      </c>
      <c r="Q122" s="5">
        <v>5539910</v>
      </c>
      <c r="R122" s="5">
        <v>8436711</v>
      </c>
      <c r="S122" s="5">
        <v>8209867</v>
      </c>
      <c r="T122" s="5">
        <v>13489488</v>
      </c>
      <c r="U122" s="5">
        <v>11383767</v>
      </c>
      <c r="V122" s="5">
        <v>18812167</v>
      </c>
      <c r="W122" s="5">
        <v>7728270</v>
      </c>
    </row>
    <row r="123" spans="2:23" ht="15.5" x14ac:dyDescent="0.35">
      <c r="C123" t="s">
        <v>172</v>
      </c>
      <c r="D123" s="5">
        <v>3268064</v>
      </c>
      <c r="E123" s="5">
        <v>3731974</v>
      </c>
      <c r="F123" s="5">
        <v>3236129</v>
      </c>
      <c r="G123" s="5">
        <v>3373881</v>
      </c>
      <c r="I123" s="5">
        <v>13171701</v>
      </c>
      <c r="J123" s="5">
        <v>13161287</v>
      </c>
      <c r="K123" s="5">
        <v>10984833</v>
      </c>
      <c r="L123" s="5">
        <v>10255134</v>
      </c>
      <c r="M123" s="5">
        <v>6037622</v>
      </c>
      <c r="N123" s="5">
        <v>12969113</v>
      </c>
      <c r="O123" s="5">
        <v>18385541</v>
      </c>
      <c r="P123" s="5">
        <v>20389804</v>
      </c>
      <c r="Q123" s="5">
        <v>25210141</v>
      </c>
      <c r="R123" s="5">
        <v>24978374</v>
      </c>
      <c r="S123" s="5">
        <v>28921488</v>
      </c>
      <c r="T123" s="5">
        <v>33264101</v>
      </c>
      <c r="U123" s="5">
        <v>34906700</v>
      </c>
      <c r="V123" s="5">
        <v>34111346</v>
      </c>
      <c r="W123" s="5">
        <v>15812311</v>
      </c>
    </row>
    <row r="124" spans="2:23" ht="15.5" x14ac:dyDescent="0.35">
      <c r="C124" t="s">
        <v>589</v>
      </c>
      <c r="D124" s="5">
        <v>-1107986</v>
      </c>
      <c r="E124" s="5">
        <v>-1296342</v>
      </c>
      <c r="F124" s="5">
        <v>-345028</v>
      </c>
      <c r="G124" s="5">
        <v>-1050829</v>
      </c>
      <c r="I124" s="5">
        <v>-3287031</v>
      </c>
      <c r="J124" s="5">
        <v>-4398381</v>
      </c>
      <c r="K124" s="5">
        <v>-2814168</v>
      </c>
      <c r="L124" s="5">
        <v>-5288791</v>
      </c>
      <c r="M124" s="5">
        <v>-4780206</v>
      </c>
      <c r="N124" s="5">
        <v>-7292505</v>
      </c>
      <c r="O124" s="5">
        <v>-9285366</v>
      </c>
      <c r="P124" s="5">
        <v>-13014792</v>
      </c>
      <c r="Q124" s="5">
        <v>-14125888</v>
      </c>
      <c r="R124" s="5">
        <v>-9663722</v>
      </c>
      <c r="S124" s="5">
        <v>-14577037</v>
      </c>
      <c r="T124" s="5">
        <v>-13431675</v>
      </c>
      <c r="U124" s="5">
        <v>-11818515</v>
      </c>
      <c r="V124" s="5">
        <v>-8230759</v>
      </c>
      <c r="W124" s="5">
        <v>-4834708</v>
      </c>
    </row>
    <row r="125" spans="2:23" ht="15.5" x14ac:dyDescent="0.35">
      <c r="C125" t="s">
        <v>174</v>
      </c>
      <c r="D125" s="5">
        <v>-323351</v>
      </c>
      <c r="E125" s="5">
        <v>-837026</v>
      </c>
      <c r="F125" s="5">
        <v>-528067</v>
      </c>
      <c r="G125" s="5">
        <v>-532347</v>
      </c>
      <c r="I125" s="5">
        <v>-2140458</v>
      </c>
      <c r="J125" s="5">
        <v>-2369292</v>
      </c>
      <c r="K125" s="5">
        <v>-1876779</v>
      </c>
      <c r="L125" s="5">
        <v>-1752277</v>
      </c>
      <c r="M125" s="5">
        <v>-1490168</v>
      </c>
      <c r="N125" s="5">
        <v>-2723513</v>
      </c>
      <c r="O125" s="5">
        <v>-3445217</v>
      </c>
      <c r="P125" s="5">
        <v>-3440793</v>
      </c>
      <c r="Q125" s="5">
        <v>-3446383</v>
      </c>
      <c r="R125" s="5">
        <v>-4221507</v>
      </c>
      <c r="S125" s="5">
        <v>-4576163</v>
      </c>
      <c r="T125" s="5">
        <v>-4659994</v>
      </c>
      <c r="U125" s="5">
        <v>-4321150</v>
      </c>
      <c r="V125" s="5">
        <v>-3790303</v>
      </c>
      <c r="W125" s="5">
        <v>-1652828</v>
      </c>
    </row>
    <row r="126" spans="2:23" ht="15.5" x14ac:dyDescent="0.35">
      <c r="C126" t="s">
        <v>179</v>
      </c>
      <c r="D126" s="5">
        <v>-47225</v>
      </c>
      <c r="E126" s="5">
        <v>-39207</v>
      </c>
      <c r="F126" s="5">
        <v>-35566</v>
      </c>
      <c r="G126" s="5">
        <v>-39798</v>
      </c>
      <c r="I126" s="5">
        <v>-155057</v>
      </c>
      <c r="J126" s="5">
        <v>-150015</v>
      </c>
      <c r="K126" s="5">
        <v>-128108</v>
      </c>
      <c r="L126" s="5">
        <v>-111416</v>
      </c>
      <c r="M126" s="5">
        <v>-78258</v>
      </c>
      <c r="N126" s="5">
        <v>-131244</v>
      </c>
      <c r="O126" s="5">
        <v>-162825</v>
      </c>
      <c r="P126" s="5">
        <v>-267431</v>
      </c>
      <c r="Q126" s="5">
        <v>-530780</v>
      </c>
      <c r="R126" s="5">
        <v>-616818</v>
      </c>
      <c r="S126" s="5">
        <v>-372143</v>
      </c>
      <c r="T126" s="5">
        <v>-632101</v>
      </c>
      <c r="U126" s="5">
        <v>-528233</v>
      </c>
      <c r="V126" s="5">
        <v>-278771</v>
      </c>
      <c r="W126" s="5">
        <v>-159738</v>
      </c>
    </row>
    <row r="127" spans="2:23" ht="15.5" x14ac:dyDescent="0.35">
      <c r="C127" t="s">
        <v>1196</v>
      </c>
      <c r="D127" s="5">
        <v>-63578</v>
      </c>
      <c r="E127" s="5">
        <v>-67630</v>
      </c>
      <c r="F127" s="5">
        <v>-113135</v>
      </c>
      <c r="G127" s="5">
        <v>-81919</v>
      </c>
      <c r="I127" s="5">
        <v>-373251</v>
      </c>
      <c r="J127" s="5">
        <v>-175735</v>
      </c>
      <c r="K127" s="5">
        <v>-176176</v>
      </c>
      <c r="L127" s="5">
        <v>-259965</v>
      </c>
      <c r="M127" s="5">
        <v>-231739</v>
      </c>
      <c r="N127" s="5">
        <v>-2032491</v>
      </c>
      <c r="O127" s="5">
        <v>-2568956</v>
      </c>
      <c r="P127" s="5">
        <v>-2373714</v>
      </c>
      <c r="Q127" s="5">
        <v>-1762018</v>
      </c>
      <c r="R127" s="5">
        <v>-2462231</v>
      </c>
      <c r="S127" s="5">
        <v>-2477715</v>
      </c>
      <c r="T127" s="5">
        <v>-3612381</v>
      </c>
      <c r="U127" s="5">
        <v>-3810608</v>
      </c>
      <c r="V127" s="5">
        <v>-3005215</v>
      </c>
      <c r="W127" s="5">
        <v>-1441311</v>
      </c>
    </row>
    <row r="128" spans="2:23" ht="15.5" x14ac:dyDescent="0.35">
      <c r="C128" t="s">
        <v>1197</v>
      </c>
      <c r="U128" s="5">
        <v>-3264000</v>
      </c>
    </row>
    <row r="129" spans="3:23" ht="15.5" x14ac:dyDescent="0.35">
      <c r="C129" t="s">
        <v>1198</v>
      </c>
      <c r="U129" s="5">
        <v>2964739</v>
      </c>
    </row>
    <row r="130" spans="3:23" ht="15.5" x14ac:dyDescent="0.35">
      <c r="C130" t="s">
        <v>450</v>
      </c>
      <c r="D130" s="5">
        <v>-67080</v>
      </c>
      <c r="F130" s="5">
        <v>-417682</v>
      </c>
      <c r="G130" s="5">
        <v>163978</v>
      </c>
      <c r="I130" s="5">
        <v>-371943</v>
      </c>
      <c r="J130" s="5">
        <v>-254748</v>
      </c>
    </row>
    <row r="131" spans="3:23" ht="15.5" x14ac:dyDescent="0.35">
      <c r="C131" t="s">
        <v>1199</v>
      </c>
      <c r="D131" s="5">
        <v>74766</v>
      </c>
      <c r="E131" s="5">
        <v>85282</v>
      </c>
      <c r="F131" s="5">
        <v>101439</v>
      </c>
      <c r="G131" s="5">
        <v>102919</v>
      </c>
      <c r="I131" s="5">
        <v>377128</v>
      </c>
      <c r="J131" s="5">
        <v>342523</v>
      </c>
      <c r="K131" s="5">
        <v>96194</v>
      </c>
      <c r="L131" s="5">
        <v>102216</v>
      </c>
      <c r="M131" s="5">
        <v>22265</v>
      </c>
      <c r="N131" s="5">
        <v>15137</v>
      </c>
      <c r="O131" s="5">
        <v>26888</v>
      </c>
      <c r="P131" s="5">
        <v>33958</v>
      </c>
      <c r="Q131" s="5">
        <v>29327</v>
      </c>
      <c r="R131" s="5">
        <v>11835</v>
      </c>
      <c r="S131" s="5">
        <v>358139</v>
      </c>
      <c r="T131" s="5">
        <v>130633</v>
      </c>
      <c r="U131" s="5">
        <v>219573</v>
      </c>
      <c r="V131" s="5">
        <v>5869</v>
      </c>
      <c r="W131" s="5">
        <v>4544</v>
      </c>
    </row>
    <row r="132" spans="3:23" ht="15.5" x14ac:dyDescent="0.35">
      <c r="C132" t="s">
        <v>184</v>
      </c>
      <c r="D132" s="5">
        <v>-622977</v>
      </c>
      <c r="E132" s="5">
        <v>-221630</v>
      </c>
      <c r="F132" s="5">
        <v>-221064</v>
      </c>
      <c r="G132" s="5">
        <v>-226896</v>
      </c>
      <c r="I132" s="5">
        <v>-898142</v>
      </c>
      <c r="J132" s="5">
        <v>3504671</v>
      </c>
      <c r="K132" s="5">
        <v>-2400000</v>
      </c>
      <c r="L132" s="5">
        <v>-707084</v>
      </c>
      <c r="M132" s="5">
        <v>-318796</v>
      </c>
      <c r="N132" s="5">
        <v>-19458935</v>
      </c>
      <c r="O132" s="5">
        <v>-3330917</v>
      </c>
      <c r="P132" s="5">
        <v>-2272461</v>
      </c>
      <c r="Q132" s="5">
        <v>-5570585</v>
      </c>
      <c r="R132" s="5">
        <v>-11011916</v>
      </c>
      <c r="S132" s="5">
        <v>5327834</v>
      </c>
      <c r="T132" s="5">
        <v>8114520</v>
      </c>
      <c r="U132" s="5">
        <v>-534737</v>
      </c>
      <c r="V132" s="5">
        <v>-1320098</v>
      </c>
      <c r="W132" s="5">
        <v>56327964</v>
      </c>
    </row>
    <row r="133" spans="3:23" ht="15.5" x14ac:dyDescent="0.35">
      <c r="C133" t="s">
        <v>185</v>
      </c>
      <c r="D133" s="5">
        <v>-1208783</v>
      </c>
      <c r="E133" s="5">
        <v>-8295</v>
      </c>
      <c r="F133" s="5">
        <v>-2376982</v>
      </c>
      <c r="G133" s="5">
        <v>-256657</v>
      </c>
      <c r="I133" s="5">
        <v>-3297668</v>
      </c>
      <c r="J133" s="5">
        <v>-7737238</v>
      </c>
      <c r="K133" s="5">
        <v>-1951374</v>
      </c>
      <c r="L133" s="5">
        <v>-2335037</v>
      </c>
      <c r="M133" s="5">
        <v>2391403</v>
      </c>
      <c r="N133" s="5">
        <v>18743276</v>
      </c>
      <c r="O133" s="5">
        <v>326608</v>
      </c>
      <c r="P133" s="5">
        <v>2157963</v>
      </c>
      <c r="Q133" s="5">
        <v>-333581</v>
      </c>
      <c r="R133" s="5">
        <v>2305759</v>
      </c>
      <c r="S133" s="5">
        <v>-42068793</v>
      </c>
      <c r="T133" s="5">
        <v>636020</v>
      </c>
      <c r="U133" s="5">
        <v>-5120464</v>
      </c>
      <c r="V133" s="5">
        <v>-15635844</v>
      </c>
      <c r="W133" s="5">
        <v>-63241222</v>
      </c>
    </row>
    <row r="134" spans="3:23" ht="15.5" x14ac:dyDescent="0.35">
      <c r="C134" t="s">
        <v>325</v>
      </c>
      <c r="D134" s="5">
        <v>5347</v>
      </c>
      <c r="E134" s="5">
        <v>9067</v>
      </c>
      <c r="F134" s="5">
        <v>616242</v>
      </c>
      <c r="I134" s="5">
        <v>616242</v>
      </c>
      <c r="J134" s="5">
        <v>11222</v>
      </c>
      <c r="K134" s="5">
        <v>435822</v>
      </c>
      <c r="L134" s="5">
        <v>467699</v>
      </c>
      <c r="M134" s="5">
        <v>2979863</v>
      </c>
      <c r="N134" s="5">
        <v>19568769</v>
      </c>
      <c r="O134" s="5">
        <v>1280281</v>
      </c>
      <c r="P134" s="5">
        <v>3054193</v>
      </c>
      <c r="Q134" s="5">
        <v>729900</v>
      </c>
      <c r="R134" s="5">
        <v>3613866</v>
      </c>
      <c r="S134" s="5">
        <v>1036750</v>
      </c>
      <c r="T134" s="5">
        <v>461985</v>
      </c>
    </row>
    <row r="135" spans="3:23" ht="15.5" x14ac:dyDescent="0.35">
      <c r="C135" t="s">
        <v>1200</v>
      </c>
      <c r="U135" s="5">
        <v>13348180</v>
      </c>
    </row>
    <row r="136" spans="3:23" ht="15.5" x14ac:dyDescent="0.35">
      <c r="C136" t="s">
        <v>1201</v>
      </c>
      <c r="S136" s="5">
        <v>-20700000</v>
      </c>
      <c r="U136" s="5">
        <v>-4735996</v>
      </c>
      <c r="V136" s="5">
        <v>-2460900</v>
      </c>
    </row>
    <row r="137" spans="3:23" ht="15.5" x14ac:dyDescent="0.35">
      <c r="C137" t="s">
        <v>1202</v>
      </c>
      <c r="F137" s="5">
        <v>256656</v>
      </c>
      <c r="G137" s="5">
        <v>-256656</v>
      </c>
      <c r="S137" s="5">
        <v>4665000</v>
      </c>
      <c r="T137" s="5">
        <v>1075000</v>
      </c>
    </row>
    <row r="138" spans="3:23" ht="15.5" x14ac:dyDescent="0.35">
      <c r="C138" t="s">
        <v>1203</v>
      </c>
      <c r="D138" s="5">
        <v>-1231492</v>
      </c>
      <c r="G138" s="5">
        <v>664029</v>
      </c>
      <c r="L138" s="5">
        <v>-1300000</v>
      </c>
    </row>
    <row r="139" spans="3:23" ht="15.5" x14ac:dyDescent="0.35">
      <c r="C139" t="s">
        <v>669</v>
      </c>
      <c r="J139" s="5">
        <v>-4320</v>
      </c>
    </row>
    <row r="140" spans="3:23" ht="15.5" x14ac:dyDescent="0.35">
      <c r="C140" t="s">
        <v>189</v>
      </c>
      <c r="D140" s="5">
        <v>17362</v>
      </c>
      <c r="E140" s="5">
        <v>-17362</v>
      </c>
      <c r="F140" s="5">
        <v>-3249880</v>
      </c>
      <c r="G140" s="5">
        <v>-664030</v>
      </c>
      <c r="I140" s="5">
        <v>-3913910</v>
      </c>
      <c r="J140" s="5">
        <v>-7744140</v>
      </c>
      <c r="K140" s="5">
        <v>-2387196</v>
      </c>
      <c r="L140" s="5">
        <v>-1502736</v>
      </c>
      <c r="M140" s="5">
        <v>-588460</v>
      </c>
      <c r="N140" s="5">
        <v>-825493</v>
      </c>
      <c r="O140" s="5">
        <v>-953673</v>
      </c>
      <c r="P140" s="5">
        <v>-896230</v>
      </c>
      <c r="Q140" s="5">
        <v>-1063481</v>
      </c>
      <c r="R140" s="5">
        <v>-1308107</v>
      </c>
      <c r="S140" s="5">
        <v>-27070543</v>
      </c>
      <c r="T140" s="5">
        <v>-900965</v>
      </c>
      <c r="U140" s="5">
        <v>-16697387</v>
      </c>
      <c r="V140" s="5">
        <v>-13174944</v>
      </c>
      <c r="W140" s="5">
        <v>-63241222</v>
      </c>
    </row>
    <row r="141" spans="3:23" ht="15.5" x14ac:dyDescent="0.35">
      <c r="C141" t="s">
        <v>215</v>
      </c>
      <c r="D141" s="5">
        <v>-622977</v>
      </c>
      <c r="E141" s="5">
        <v>-221630</v>
      </c>
      <c r="F141" s="5">
        <v>-221064</v>
      </c>
      <c r="G141" s="5">
        <v>-226896</v>
      </c>
      <c r="I141" s="5">
        <v>-898142</v>
      </c>
      <c r="J141" s="5">
        <v>3504671</v>
      </c>
      <c r="K141" s="5">
        <v>-2400000</v>
      </c>
      <c r="L141" s="5">
        <v>-707084</v>
      </c>
      <c r="M141" s="5">
        <v>-318796</v>
      </c>
      <c r="N141" s="5">
        <v>-19458935</v>
      </c>
      <c r="O141" s="5">
        <v>-3330917</v>
      </c>
      <c r="P141" s="5">
        <v>-2272461</v>
      </c>
      <c r="Q141" s="5">
        <v>-5570585</v>
      </c>
      <c r="R141" s="5">
        <v>-11011916</v>
      </c>
      <c r="S141" s="5">
        <v>5327834</v>
      </c>
      <c r="T141" s="5">
        <v>8114520</v>
      </c>
      <c r="U141" s="5">
        <v>-534737</v>
      </c>
      <c r="V141" s="5">
        <v>-1320098</v>
      </c>
      <c r="W141" s="5">
        <v>56327964</v>
      </c>
    </row>
    <row r="142" spans="3:23" ht="15.5" x14ac:dyDescent="0.35">
      <c r="C142" t="s">
        <v>1204</v>
      </c>
      <c r="D142" s="5">
        <v>4432000</v>
      </c>
      <c r="J142" s="5">
        <v>4737700</v>
      </c>
      <c r="S142" s="5">
        <v>24710000</v>
      </c>
      <c r="T142" s="5">
        <v>28114042</v>
      </c>
      <c r="U142" s="5">
        <v>51966208</v>
      </c>
      <c r="V142" s="5">
        <v>9693747</v>
      </c>
      <c r="W142" s="5">
        <v>20659140</v>
      </c>
    </row>
    <row r="143" spans="3:23" ht="15.5" x14ac:dyDescent="0.35">
      <c r="C143" t="s">
        <v>1205</v>
      </c>
      <c r="D143" s="5">
        <v>-209230</v>
      </c>
      <c r="E143" s="5">
        <v>-217892</v>
      </c>
      <c r="F143" s="5">
        <v>-217282</v>
      </c>
      <c r="G143" s="5">
        <v>-224358</v>
      </c>
      <c r="I143" s="5">
        <v>-886940</v>
      </c>
      <c r="J143" s="5">
        <v>-311588</v>
      </c>
      <c r="N143" s="5">
        <v>-19458935</v>
      </c>
      <c r="O143" s="5">
        <v>-3330917</v>
      </c>
      <c r="P143" s="5">
        <v>-2272461</v>
      </c>
      <c r="Q143" s="5">
        <v>-5570585</v>
      </c>
      <c r="R143" s="5">
        <v>-11011916</v>
      </c>
      <c r="S143" s="5">
        <v>-19382166</v>
      </c>
      <c r="T143" s="5">
        <v>-21444967</v>
      </c>
      <c r="U143" s="5">
        <v>-24978785</v>
      </c>
      <c r="V143" s="5">
        <v>-11232418</v>
      </c>
      <c r="W143" s="5">
        <v>-8176171</v>
      </c>
    </row>
    <row r="144" spans="3:23" ht="15.5" x14ac:dyDescent="0.35">
      <c r="C144" t="s">
        <v>786</v>
      </c>
      <c r="U144" s="5">
        <v>173185</v>
      </c>
      <c r="V144" s="5">
        <v>4834592</v>
      </c>
      <c r="W144" s="5">
        <v>4978250</v>
      </c>
    </row>
    <row r="145" spans="3:23" ht="15.5" x14ac:dyDescent="0.35">
      <c r="C145" t="s">
        <v>1206</v>
      </c>
      <c r="J145" s="5">
        <v>-904362</v>
      </c>
      <c r="K145" s="5">
        <v>-2400000</v>
      </c>
      <c r="L145" s="5">
        <v>-3600000</v>
      </c>
      <c r="M145" s="5">
        <v>-450000</v>
      </c>
      <c r="T145" s="5">
        <v>-8768476</v>
      </c>
      <c r="U145" s="5">
        <v>-13546774</v>
      </c>
      <c r="V145" s="5">
        <v>-667448</v>
      </c>
      <c r="W145" s="5">
        <v>-4786112</v>
      </c>
    </row>
    <row r="146" spans="3:23" ht="15.5" x14ac:dyDescent="0.35">
      <c r="C146" t="s">
        <v>563</v>
      </c>
      <c r="D146" s="5">
        <v>-5747</v>
      </c>
      <c r="E146" s="5">
        <v>-3738</v>
      </c>
      <c r="F146" s="5">
        <v>7420</v>
      </c>
      <c r="G146" s="5">
        <v>-2538</v>
      </c>
    </row>
    <row r="147" spans="3:23" ht="15.5" x14ac:dyDescent="0.35">
      <c r="C147" t="s">
        <v>1207</v>
      </c>
      <c r="M147" s="5">
        <v>131204</v>
      </c>
    </row>
    <row r="148" spans="3:23" ht="15.5" x14ac:dyDescent="0.35">
      <c r="C148" t="s">
        <v>1208</v>
      </c>
      <c r="T148" s="5">
        <v>29624023</v>
      </c>
    </row>
    <row r="149" spans="3:23" ht="15.5" x14ac:dyDescent="0.35">
      <c r="C149" t="s">
        <v>1209</v>
      </c>
      <c r="L149" s="5">
        <v>-125971</v>
      </c>
      <c r="T149" s="5">
        <v>-488815</v>
      </c>
    </row>
    <row r="150" spans="3:23" ht="15.5" x14ac:dyDescent="0.35">
      <c r="C150" t="s">
        <v>1210</v>
      </c>
      <c r="L150" s="5">
        <v>3018887</v>
      </c>
    </row>
    <row r="151" spans="3:23" ht="15.5" x14ac:dyDescent="0.35">
      <c r="C151" t="s">
        <v>1211</v>
      </c>
      <c r="D151" s="5">
        <v>-4840000</v>
      </c>
    </row>
    <row r="152" spans="3:23" ht="15.5" x14ac:dyDescent="0.35">
      <c r="C152" t="s">
        <v>1212</v>
      </c>
      <c r="W152" s="5">
        <v>17000000</v>
      </c>
    </row>
    <row r="153" spans="3:23" ht="15.5" x14ac:dyDescent="0.35">
      <c r="C153" t="s">
        <v>1213</v>
      </c>
      <c r="U153" s="5">
        <v>-10200000</v>
      </c>
      <c r="W153" s="5">
        <v>27640000</v>
      </c>
    </row>
    <row r="154" spans="3:23" ht="15.5" x14ac:dyDescent="0.35">
      <c r="C154" t="s">
        <v>1214</v>
      </c>
      <c r="T154" s="5">
        <v>-165545</v>
      </c>
    </row>
    <row r="155" spans="3:23" ht="15.5" x14ac:dyDescent="0.35">
      <c r="C155" t="s">
        <v>755</v>
      </c>
      <c r="F155" s="5">
        <v>-11202</v>
      </c>
      <c r="I155" s="5">
        <v>-11202</v>
      </c>
      <c r="J155" s="5">
        <v>-17079</v>
      </c>
      <c r="T155" s="5">
        <v>-18755742</v>
      </c>
      <c r="U155" s="5">
        <v>-3948571</v>
      </c>
      <c r="V155" s="5">
        <v>-3948571</v>
      </c>
      <c r="W155" s="5">
        <v>-987143</v>
      </c>
    </row>
    <row r="156" spans="3:23" ht="15.5" x14ac:dyDescent="0.35">
      <c r="C156" t="s">
        <v>158</v>
      </c>
    </row>
    <row r="157" spans="3:23" ht="15.5" x14ac:dyDescent="0.35">
      <c r="C157" t="s">
        <v>505</v>
      </c>
      <c r="D157" s="5">
        <v>-98150</v>
      </c>
      <c r="E157" s="5">
        <v>1347126</v>
      </c>
      <c r="F157" s="5">
        <v>-699956</v>
      </c>
      <c r="G157" s="5">
        <v>1452332</v>
      </c>
      <c r="I157" s="5">
        <v>3025279</v>
      </c>
      <c r="J157" s="5">
        <v>1923072</v>
      </c>
      <c r="K157" s="5">
        <v>1734422</v>
      </c>
      <c r="L157" s="5">
        <v>19524</v>
      </c>
      <c r="M157" s="5">
        <v>1636068</v>
      </c>
      <c r="N157" s="5">
        <v>403320</v>
      </c>
      <c r="O157" s="5">
        <v>304998</v>
      </c>
      <c r="P157" s="5">
        <v>1420230</v>
      </c>
      <c r="Q157" s="5">
        <v>-364256</v>
      </c>
      <c r="R157" s="5">
        <v>-269446</v>
      </c>
      <c r="S157" s="5">
        <v>-28531092</v>
      </c>
      <c r="T157" s="5">
        <v>22240028</v>
      </c>
      <c r="U157" s="5">
        <v>5728566</v>
      </c>
      <c r="V157" s="5">
        <v>1856225</v>
      </c>
      <c r="W157" s="5">
        <v>815012</v>
      </c>
    </row>
    <row r="158" spans="3:23" ht="15.5" x14ac:dyDescent="0.35">
      <c r="C158" t="s">
        <v>241</v>
      </c>
      <c r="D158" s="5">
        <v>-47889</v>
      </c>
      <c r="E158" s="5">
        <v>7547</v>
      </c>
      <c r="F158" s="5">
        <v>1162</v>
      </c>
      <c r="G158" s="5">
        <v>-30663</v>
      </c>
      <c r="I158" s="5">
        <v>998</v>
      </c>
      <c r="J158" s="5">
        <v>31002</v>
      </c>
      <c r="K158" s="5">
        <v>-24935</v>
      </c>
      <c r="L158" s="5">
        <v>21892</v>
      </c>
      <c r="M158" s="5">
        <v>-376</v>
      </c>
      <c r="N158" s="5">
        <v>3854</v>
      </c>
      <c r="O158" s="5">
        <v>-39022</v>
      </c>
      <c r="P158" s="5">
        <v>49267</v>
      </c>
      <c r="Q158" s="5">
        <v>3232</v>
      </c>
      <c r="R158" s="5">
        <v>-7906</v>
      </c>
      <c r="S158" s="5">
        <v>-93041</v>
      </c>
      <c r="T158" s="5">
        <v>138189</v>
      </c>
      <c r="U158" s="5">
        <v>-39765</v>
      </c>
      <c r="V158" s="5">
        <v>-8616</v>
      </c>
      <c r="W158" s="5">
        <v>-20002</v>
      </c>
    </row>
    <row r="159" spans="3:23" ht="15.5" x14ac:dyDescent="0.35">
      <c r="C159" t="s">
        <v>240</v>
      </c>
      <c r="E159" s="5">
        <v>12430298</v>
      </c>
      <c r="I159" s="5">
        <v>9404021</v>
      </c>
      <c r="J159" s="5">
        <v>7449947</v>
      </c>
      <c r="K159" s="5">
        <v>5960501</v>
      </c>
      <c r="L159" s="5">
        <v>5919085</v>
      </c>
      <c r="M159" s="5">
        <v>4283393</v>
      </c>
      <c r="N159" s="5">
        <v>3876219</v>
      </c>
      <c r="O159" s="5">
        <v>3610243</v>
      </c>
      <c r="P159" s="5">
        <v>2140746</v>
      </c>
      <c r="Q159" s="5">
        <v>2494035</v>
      </c>
      <c r="R159" s="5">
        <v>2771387</v>
      </c>
      <c r="S159" s="5">
        <v>31395520</v>
      </c>
      <c r="T159" s="5">
        <v>9017303</v>
      </c>
      <c r="U159" s="5">
        <v>3328502</v>
      </c>
      <c r="V159" s="5">
        <v>1480793</v>
      </c>
      <c r="W159" s="5">
        <v>685773</v>
      </c>
    </row>
    <row r="160" spans="3:23" ht="15.5" x14ac:dyDescent="0.35">
      <c r="C160" t="s">
        <v>242</v>
      </c>
      <c r="D160" s="5">
        <v>-146039</v>
      </c>
      <c r="E160" s="5">
        <v>13784971</v>
      </c>
      <c r="F160" s="5">
        <v>-698794</v>
      </c>
      <c r="G160" s="5">
        <v>1421669</v>
      </c>
      <c r="I160" s="5">
        <v>12430298</v>
      </c>
      <c r="J160" s="5">
        <v>9404021</v>
      </c>
      <c r="K160" s="5">
        <v>7669988</v>
      </c>
      <c r="L160" s="5">
        <v>5960501</v>
      </c>
      <c r="M160" s="5">
        <v>5919085</v>
      </c>
      <c r="N160" s="5">
        <v>4283393</v>
      </c>
      <c r="O160" s="5">
        <v>3876219</v>
      </c>
      <c r="P160" s="5">
        <v>3610243</v>
      </c>
      <c r="Q160" s="5">
        <v>2133011</v>
      </c>
      <c r="R160" s="5">
        <v>2494035</v>
      </c>
      <c r="S160" s="5">
        <v>2771387</v>
      </c>
      <c r="T160" s="5">
        <v>31395520</v>
      </c>
      <c r="U160" s="5">
        <v>9017303</v>
      </c>
      <c r="V160" s="5">
        <v>3328402</v>
      </c>
      <c r="W160" s="5">
        <v>1480783</v>
      </c>
    </row>
    <row r="162" spans="2:23" ht="15.5" x14ac:dyDescent="0.35">
      <c r="B162" t="s">
        <v>243</v>
      </c>
      <c r="C162" t="s">
        <v>12</v>
      </c>
      <c r="D162" s="5">
        <v>8480000000</v>
      </c>
      <c r="E162" s="5">
        <v>8480000000</v>
      </c>
      <c r="F162" s="5">
        <v>8480000000</v>
      </c>
      <c r="G162" s="5">
        <v>8480000000</v>
      </c>
      <c r="I162" s="5">
        <v>8480000000</v>
      </c>
      <c r="J162" s="5">
        <v>8480000000</v>
      </c>
      <c r="K162" s="5">
        <v>8480000000</v>
      </c>
      <c r="L162" s="5">
        <v>8480000000</v>
      </c>
      <c r="M162" s="5">
        <v>5370000000</v>
      </c>
      <c r="N162" s="5">
        <v>5370000000</v>
      </c>
      <c r="O162" s="5">
        <v>5370000000</v>
      </c>
      <c r="P162" s="5">
        <v>5370000000</v>
      </c>
      <c r="Q162" s="5">
        <v>5370000000</v>
      </c>
      <c r="R162" s="5">
        <v>5370000000</v>
      </c>
      <c r="S162" s="5">
        <v>5370000000</v>
      </c>
      <c r="T162" s="5">
        <v>5370000000</v>
      </c>
      <c r="U162" s="5">
        <v>3770000000</v>
      </c>
      <c r="V162" s="5">
        <v>1870000000</v>
      </c>
      <c r="W162" s="5">
        <v>0</v>
      </c>
    </row>
    <row r="163" spans="2:23" ht="15.5" x14ac:dyDescent="0.35">
      <c r="C163" t="s">
        <v>244</v>
      </c>
      <c r="D163" s="6">
        <v>3.67</v>
      </c>
      <c r="E163" s="6">
        <v>2.46</v>
      </c>
      <c r="F163" s="6">
        <v>4.0999999999999996</v>
      </c>
      <c r="G163" s="6">
        <v>2.82</v>
      </c>
    </row>
    <row r="164" spans="2:23" ht="15.5" x14ac:dyDescent="0.35">
      <c r="C164" t="s">
        <v>245</v>
      </c>
      <c r="D164" s="6">
        <v>27.52</v>
      </c>
      <c r="E164" s="6">
        <v>55.69</v>
      </c>
      <c r="F164" s="6">
        <v>51.71</v>
      </c>
      <c r="G164" s="6">
        <v>30.5</v>
      </c>
    </row>
    <row r="165" spans="2:23" ht="15.5" x14ac:dyDescent="0.35">
      <c r="C165" t="s">
        <v>73</v>
      </c>
      <c r="D165" s="6">
        <v>13.66</v>
      </c>
      <c r="E165" s="6">
        <v>22.44</v>
      </c>
      <c r="F165" s="6">
        <v>29.37</v>
      </c>
      <c r="G165" s="6">
        <v>13.65</v>
      </c>
    </row>
    <row r="166" spans="2:23" ht="15.5" x14ac:dyDescent="0.35">
      <c r="C166" t="s">
        <v>246</v>
      </c>
      <c r="D166" s="5">
        <v>36410000000</v>
      </c>
      <c r="E166" s="5">
        <v>27260000000</v>
      </c>
      <c r="F166" s="5">
        <v>28490000000</v>
      </c>
      <c r="G166" s="5">
        <v>30410000000</v>
      </c>
    </row>
    <row r="167" spans="2:23" ht="15.5" x14ac:dyDescent="0.35">
      <c r="C167" t="s">
        <v>247</v>
      </c>
      <c r="D167" s="6">
        <v>3.15E-2</v>
      </c>
      <c r="E167" s="6">
        <v>2.5000000000000001E-2</v>
      </c>
      <c r="F167" s="6">
        <v>4.2599999999999999E-2</v>
      </c>
      <c r="G167" s="6">
        <v>3.0899999999999997E-2</v>
      </c>
    </row>
    <row r="168" spans="2:23" ht="15.5" x14ac:dyDescent="0.35">
      <c r="C168" t="s">
        <v>248</v>
      </c>
      <c r="D168" s="6">
        <v>3.6699999999999997E-2</v>
      </c>
      <c r="E168" s="6">
        <v>2.7000000000000003E-2</v>
      </c>
      <c r="F168" s="6">
        <v>4.7E-2</v>
      </c>
      <c r="G168" s="6">
        <v>3.39E-2</v>
      </c>
    </row>
    <row r="169" spans="2:23" ht="15.5" x14ac:dyDescent="0.35">
      <c r="C169" t="s">
        <v>249</v>
      </c>
      <c r="D169" s="6">
        <v>3.2899999999999999E-2</v>
      </c>
      <c r="E169" s="6">
        <v>2.5099999999999997E-2</v>
      </c>
      <c r="F169" s="6">
        <v>3.0899999999999997E-2</v>
      </c>
      <c r="G169" s="6">
        <v>2.86E-2</v>
      </c>
    </row>
    <row r="170" spans="2:23" ht="15.5" x14ac:dyDescent="0.35">
      <c r="C170" t="s">
        <v>250</v>
      </c>
      <c r="D170" s="6">
        <v>25.92</v>
      </c>
      <c r="E170" s="6">
        <v>19.190000000000001</v>
      </c>
      <c r="F170" s="6">
        <v>12.45</v>
      </c>
      <c r="G170" s="6">
        <v>15.57</v>
      </c>
    </row>
    <row r="171" spans="2:23" ht="15.5" x14ac:dyDescent="0.35">
      <c r="C171" t="s">
        <v>251</v>
      </c>
      <c r="D171" s="5">
        <v>846000000000</v>
      </c>
      <c r="E171" s="5">
        <v>774000000000</v>
      </c>
      <c r="F171" s="5">
        <v>740000000000</v>
      </c>
      <c r="G171" s="5">
        <v>704000000000</v>
      </c>
    </row>
    <row r="172" spans="2:23" ht="15.5" x14ac:dyDescent="0.35">
      <c r="C172" t="s">
        <v>252</v>
      </c>
      <c r="D172" s="6">
        <v>1.01</v>
      </c>
      <c r="E172" s="6">
        <v>1.5</v>
      </c>
      <c r="F172" s="6">
        <v>2.4300000000000002</v>
      </c>
      <c r="G172" s="6">
        <v>1.04</v>
      </c>
    </row>
    <row r="173" spans="2:23" ht="15.5" x14ac:dyDescent="0.35">
      <c r="C173" t="s">
        <v>253</v>
      </c>
      <c r="D173" s="6">
        <v>99.8</v>
      </c>
      <c r="E173" s="6">
        <v>91.23</v>
      </c>
      <c r="F173" s="6">
        <v>87.29</v>
      </c>
      <c r="G173" s="6">
        <v>83.04</v>
      </c>
    </row>
    <row r="174" spans="2:23" ht="15.5" x14ac:dyDescent="0.35">
      <c r="C174" t="s">
        <v>254</v>
      </c>
      <c r="D174" s="6">
        <v>1.01</v>
      </c>
      <c r="E174" s="6">
        <v>1.5</v>
      </c>
      <c r="F174" s="6">
        <v>2.4300000000000002</v>
      </c>
      <c r="G174" s="6">
        <v>1.04</v>
      </c>
    </row>
    <row r="175" spans="2:23" ht="15.5" x14ac:dyDescent="0.35">
      <c r="C175" t="s">
        <v>255</v>
      </c>
      <c r="D175" s="6">
        <v>99.8</v>
      </c>
      <c r="E175" s="6">
        <v>91.23</v>
      </c>
      <c r="F175" s="6">
        <v>87.29</v>
      </c>
      <c r="G175" s="6">
        <v>83.03</v>
      </c>
    </row>
    <row r="176" spans="2:23" ht="15.5" x14ac:dyDescent="0.35">
      <c r="C176" t="s">
        <v>256</v>
      </c>
      <c r="D176" s="5">
        <v>27000000000</v>
      </c>
      <c r="E176" s="5">
        <v>15000000000</v>
      </c>
      <c r="F176" s="5">
        <v>15000000000</v>
      </c>
      <c r="G176" s="5">
        <v>15000000000</v>
      </c>
    </row>
    <row r="177" spans="3:23" ht="15.5" x14ac:dyDescent="0.35">
      <c r="C177" t="s">
        <v>257</v>
      </c>
      <c r="D177" s="5">
        <v>101000000000</v>
      </c>
      <c r="E177" s="5">
        <v>36000000000</v>
      </c>
      <c r="F177" s="5">
        <v>39000000000</v>
      </c>
      <c r="G177" s="5">
        <v>43000000000</v>
      </c>
    </row>
    <row r="178" spans="3:23" ht="15.5" x14ac:dyDescent="0.35">
      <c r="C178" t="s">
        <v>258</v>
      </c>
      <c r="D178" s="5">
        <v>846000000000</v>
      </c>
      <c r="E178" s="5">
        <v>774000000000</v>
      </c>
      <c r="F178" s="5">
        <v>740000000000</v>
      </c>
      <c r="G178" s="5">
        <v>704000000000</v>
      </c>
    </row>
    <row r="179" spans="3:23" ht="15.5" x14ac:dyDescent="0.35">
      <c r="C179" t="s">
        <v>24</v>
      </c>
      <c r="D179" s="5">
        <v>127000000000</v>
      </c>
      <c r="E179" s="5">
        <v>50000000000</v>
      </c>
      <c r="F179" s="5">
        <v>53000000000</v>
      </c>
      <c r="G179" s="5">
        <v>57000000000</v>
      </c>
    </row>
    <row r="180" spans="3:23" ht="15.5" x14ac:dyDescent="0.35">
      <c r="C180" t="s">
        <v>21</v>
      </c>
      <c r="D180" s="5">
        <v>-117000000000</v>
      </c>
      <c r="E180" s="5">
        <v>-184000000000</v>
      </c>
      <c r="F180" s="5">
        <v>-154000000000</v>
      </c>
      <c r="G180" s="5">
        <v>-162000000000</v>
      </c>
    </row>
    <row r="181" spans="3:23" ht="15.5" x14ac:dyDescent="0.35">
      <c r="C181" t="s">
        <v>259</v>
      </c>
      <c r="D181" s="5">
        <v>366000000000</v>
      </c>
      <c r="E181" s="5">
        <v>271000000000</v>
      </c>
      <c r="F181" s="5">
        <v>243000000000</v>
      </c>
      <c r="G181" s="5">
        <v>255000000000</v>
      </c>
    </row>
    <row r="182" spans="3:23" ht="15.5" x14ac:dyDescent="0.35">
      <c r="C182" t="s">
        <v>260</v>
      </c>
      <c r="D182" s="5">
        <v>32000000000</v>
      </c>
      <c r="E182" s="5">
        <v>27000000000</v>
      </c>
      <c r="F182" s="5">
        <v>32000000000</v>
      </c>
      <c r="G182" s="5">
        <v>34000000000</v>
      </c>
    </row>
    <row r="183" spans="3:23" ht="15.5" x14ac:dyDescent="0.35">
      <c r="C183" t="s">
        <v>261</v>
      </c>
      <c r="D183" s="5">
        <v>0</v>
      </c>
      <c r="E183" s="5">
        <v>0</v>
      </c>
      <c r="F183" s="5">
        <v>-54000000000</v>
      </c>
      <c r="G183" s="5">
        <v>-11000000000</v>
      </c>
    </row>
    <row r="184" spans="3:23" ht="15.5" x14ac:dyDescent="0.35">
      <c r="C184" t="s">
        <v>13</v>
      </c>
      <c r="D184" s="5">
        <v>33000000000</v>
      </c>
      <c r="E184" s="5">
        <v>27000000000</v>
      </c>
      <c r="F184" s="5">
        <v>-22000000000</v>
      </c>
      <c r="G184" s="5">
        <v>23000000000</v>
      </c>
    </row>
    <row r="185" spans="3:23" ht="15.5" x14ac:dyDescent="0.35">
      <c r="C185" t="s">
        <v>16</v>
      </c>
      <c r="D185" s="6">
        <v>3.86</v>
      </c>
      <c r="E185" s="6">
        <v>3.13</v>
      </c>
      <c r="F185" s="6">
        <v>-2.65</v>
      </c>
      <c r="G185" s="6">
        <v>2.69</v>
      </c>
    </row>
    <row r="186" spans="3:23" ht="15.5" x14ac:dyDescent="0.35">
      <c r="C186" t="s">
        <v>58</v>
      </c>
      <c r="I186" s="6">
        <v>12.18</v>
      </c>
      <c r="J186" s="6">
        <v>15.39</v>
      </c>
      <c r="K186" s="6">
        <v>7.27</v>
      </c>
      <c r="L186" s="6">
        <v>1.21</v>
      </c>
      <c r="M186" s="6">
        <v>1.79</v>
      </c>
      <c r="N186" s="6">
        <v>-30.34</v>
      </c>
      <c r="O186" s="6">
        <v>-11.82</v>
      </c>
      <c r="P186" s="6">
        <v>-21.39</v>
      </c>
      <c r="Q186" s="6">
        <v>-95.76</v>
      </c>
      <c r="R186" s="6">
        <v>-19.489999999999998</v>
      </c>
      <c r="S186" s="5">
        <v>-69</v>
      </c>
      <c r="T186" s="6">
        <v>0.09</v>
      </c>
      <c r="U186" s="6">
        <v>17.8</v>
      </c>
      <c r="V186" s="6">
        <v>36.26</v>
      </c>
      <c r="W186" s="6">
        <v>127284.95</v>
      </c>
    </row>
    <row r="187" spans="3:23" ht="15.5" x14ac:dyDescent="0.35">
      <c r="C187" t="s">
        <v>72</v>
      </c>
      <c r="I187" s="6">
        <v>17.41</v>
      </c>
      <c r="J187" s="6">
        <v>5.13</v>
      </c>
      <c r="K187" s="6">
        <v>8.94</v>
      </c>
      <c r="L187" s="6">
        <v>59.5</v>
      </c>
      <c r="M187" s="6">
        <v>27.93</v>
      </c>
      <c r="N187" s="6">
        <v>-2.4700000000000002</v>
      </c>
      <c r="O187" s="6">
        <v>-6.35</v>
      </c>
      <c r="P187" s="6">
        <v>-3.51</v>
      </c>
      <c r="Q187" s="6">
        <v>-0.78</v>
      </c>
      <c r="R187" s="6">
        <v>-3.85</v>
      </c>
      <c r="S187" s="6">
        <v>-1.1000000000000001</v>
      </c>
      <c r="T187" s="6">
        <v>3377.78</v>
      </c>
      <c r="U187" s="6">
        <v>12.87</v>
      </c>
      <c r="V187" s="5">
        <v>0</v>
      </c>
      <c r="W187" s="5">
        <v>0</v>
      </c>
    </row>
    <row r="188" spans="3:23" ht="15.5" x14ac:dyDescent="0.35">
      <c r="C188" t="s">
        <v>75</v>
      </c>
      <c r="I188" s="6">
        <v>7.89</v>
      </c>
      <c r="J188" s="6">
        <v>3.15</v>
      </c>
      <c r="K188" s="6">
        <v>3.43</v>
      </c>
      <c r="L188" s="6">
        <v>4.4000000000000004</v>
      </c>
      <c r="M188" s="6">
        <v>2.48</v>
      </c>
      <c r="N188" s="6">
        <v>2.4300000000000002</v>
      </c>
      <c r="O188" s="6">
        <v>1.65</v>
      </c>
      <c r="P188" s="6">
        <v>1.36</v>
      </c>
      <c r="Q188" s="6">
        <v>1.28</v>
      </c>
      <c r="R188" s="6">
        <v>1.19</v>
      </c>
      <c r="S188" s="6">
        <v>1.24</v>
      </c>
      <c r="T188" s="6">
        <v>3.86</v>
      </c>
      <c r="U188" s="6">
        <v>1.9</v>
      </c>
      <c r="V188" s="5">
        <v>0</v>
      </c>
      <c r="W188" s="5">
        <v>0</v>
      </c>
    </row>
    <row r="189" spans="3:23" ht="15.5" x14ac:dyDescent="0.35">
      <c r="C189" t="s">
        <v>262</v>
      </c>
      <c r="I189" s="5">
        <v>123410000000</v>
      </c>
      <c r="J189" s="5">
        <v>119270000000</v>
      </c>
      <c r="K189" s="5">
        <v>84190000000</v>
      </c>
      <c r="L189" s="5">
        <v>55440000000</v>
      </c>
      <c r="M189" s="5">
        <v>36540000000</v>
      </c>
      <c r="N189" s="5">
        <v>23830000000</v>
      </c>
      <c r="O189" s="5">
        <v>78150000000</v>
      </c>
      <c r="P189" s="5">
        <v>73450000000</v>
      </c>
    </row>
    <row r="190" spans="3:23" ht="15.5" x14ac:dyDescent="0.35">
      <c r="C190" t="s">
        <v>263</v>
      </c>
      <c r="I190" s="6">
        <v>0.12659999999999999</v>
      </c>
      <c r="J190" s="6">
        <v>0.1867</v>
      </c>
      <c r="K190" s="6">
        <v>0.1148</v>
      </c>
      <c r="L190" s="6">
        <v>1.9400000000000001E-2</v>
      </c>
      <c r="M190" s="6">
        <v>2.0099999999999996E-2</v>
      </c>
      <c r="N190" s="6">
        <v>-0.31030000000000002</v>
      </c>
      <c r="O190" s="6">
        <v>-5.8899999999999994E-2</v>
      </c>
      <c r="P190" s="6">
        <v>-9.2499999999999999E-2</v>
      </c>
      <c r="Q190" s="6">
        <v>-0.3962</v>
      </c>
      <c r="R190" s="6">
        <v>-5.5500000000000001E-2</v>
      </c>
      <c r="S190" s="6">
        <v>-0.1716</v>
      </c>
      <c r="T190" s="6">
        <v>2.0000000000000001E-4</v>
      </c>
      <c r="U190" s="6">
        <v>3.3500000000000002E-2</v>
      </c>
      <c r="V190" s="6">
        <v>5.0099999999999999E-2</v>
      </c>
      <c r="W190" s="6">
        <v>2.3700000000000002E-2</v>
      </c>
    </row>
    <row r="191" spans="3:23" ht="15.5" x14ac:dyDescent="0.35">
      <c r="C191" t="s">
        <v>264</v>
      </c>
      <c r="I191" s="6">
        <v>0.1396</v>
      </c>
      <c r="J191" s="6">
        <v>0.21260000000000001</v>
      </c>
      <c r="K191" s="6">
        <v>0.1341</v>
      </c>
      <c r="L191" s="6">
        <v>2.5699999999999997E-2</v>
      </c>
      <c r="M191" s="6">
        <v>8.3199999999999996E-2</v>
      </c>
      <c r="N191" s="6">
        <v>-1.6055999999999999</v>
      </c>
      <c r="O191" s="6">
        <v>-0.25019999999999998</v>
      </c>
      <c r="P191" s="6">
        <v>-0.34889999999999999</v>
      </c>
      <c r="Q191" s="6">
        <v>-1.2363999999999999</v>
      </c>
      <c r="R191" s="6">
        <v>-0.11259999999999999</v>
      </c>
      <c r="S191" s="6">
        <v>-0.34889999999999999</v>
      </c>
      <c r="T191" s="6">
        <v>4.0000000000000002E-4</v>
      </c>
      <c r="U191" s="6">
        <v>7.2800000000000004E-2</v>
      </c>
      <c r="V191" s="6">
        <v>0.12359999999999999</v>
      </c>
      <c r="W191" s="6">
        <v>0.1158</v>
      </c>
    </row>
    <row r="192" spans="3:23" ht="15.5" x14ac:dyDescent="0.35">
      <c r="C192" t="s">
        <v>265</v>
      </c>
      <c r="I192" s="6">
        <v>0.12429999999999999</v>
      </c>
      <c r="J192" s="6">
        <v>0.15289999999999998</v>
      </c>
      <c r="K192" s="6">
        <v>0.1234</v>
      </c>
      <c r="L192" s="6">
        <v>6.8499999999999991E-2</v>
      </c>
      <c r="M192" s="6">
        <v>2.4E-2</v>
      </c>
      <c r="N192" s="6">
        <v>-0.10460000000000001</v>
      </c>
      <c r="O192" s="6">
        <v>-2.69E-2</v>
      </c>
      <c r="P192" s="6">
        <v>-5.2600000000000001E-2</v>
      </c>
      <c r="Q192" s="6">
        <v>-4.7500000000000001E-2</v>
      </c>
      <c r="R192" s="6">
        <v>-6.3E-3</v>
      </c>
      <c r="S192" s="6">
        <v>-5.6900000000000006E-2</v>
      </c>
      <c r="T192" s="6">
        <v>2.6200000000000001E-2</v>
      </c>
      <c r="U192" s="6">
        <v>0.1009</v>
      </c>
      <c r="V192" s="6">
        <v>0.14990000000000001</v>
      </c>
      <c r="W192" s="6">
        <v>0.11960000000000001</v>
      </c>
    </row>
    <row r="193" spans="3:23" ht="15.5" x14ac:dyDescent="0.35">
      <c r="C193" t="s">
        <v>266</v>
      </c>
      <c r="I193" s="6">
        <v>14.7</v>
      </c>
      <c r="J193" s="6">
        <v>31.01</v>
      </c>
      <c r="K193" s="6">
        <v>22.91</v>
      </c>
      <c r="L193" s="6">
        <v>5.84</v>
      </c>
      <c r="M193" s="6">
        <v>1.6</v>
      </c>
      <c r="N193" s="6">
        <v>-2.12</v>
      </c>
      <c r="O193" s="6">
        <v>-0.74</v>
      </c>
      <c r="P193" s="6">
        <v>-0.86</v>
      </c>
      <c r="Q193" s="6">
        <v>-1.76</v>
      </c>
      <c r="R193" s="6">
        <v>-0.25</v>
      </c>
      <c r="S193" s="6">
        <v>-2.2000000000000002</v>
      </c>
      <c r="T193" s="6">
        <v>1.07</v>
      </c>
      <c r="U193" s="6">
        <v>2.42</v>
      </c>
      <c r="V193" s="6">
        <v>2.86</v>
      </c>
      <c r="W193" s="6">
        <v>3.09</v>
      </c>
    </row>
    <row r="194" spans="3:23" ht="15.5" x14ac:dyDescent="0.35">
      <c r="C194" t="s">
        <v>69</v>
      </c>
      <c r="I194" s="6">
        <v>2.4300000000000002</v>
      </c>
      <c r="J194" s="6">
        <v>1.0900000000000001</v>
      </c>
      <c r="K194" s="6">
        <v>1.2</v>
      </c>
      <c r="L194" s="6">
        <v>1.52</v>
      </c>
      <c r="M194" s="6">
        <v>2.3199999999999998</v>
      </c>
      <c r="N194" s="6">
        <v>3.97</v>
      </c>
      <c r="O194" s="6">
        <v>1.59</v>
      </c>
      <c r="P194" s="6">
        <v>1.22</v>
      </c>
      <c r="Q194" s="6">
        <v>0.97</v>
      </c>
      <c r="R194" s="6">
        <v>0.43</v>
      </c>
      <c r="S194" s="6">
        <v>0.38</v>
      </c>
      <c r="T194" s="6">
        <v>1.26</v>
      </c>
      <c r="U194" s="6">
        <v>0.94</v>
      </c>
      <c r="V194" s="5">
        <v>0</v>
      </c>
      <c r="W194" s="5">
        <v>0</v>
      </c>
    </row>
    <row r="195" spans="3:23" ht="15.5" x14ac:dyDescent="0.35">
      <c r="C195" t="s">
        <v>66</v>
      </c>
      <c r="I195" s="6">
        <v>87.29</v>
      </c>
      <c r="J195" s="6">
        <v>72.400000000000006</v>
      </c>
      <c r="K195" s="6">
        <v>54.19</v>
      </c>
      <c r="L195" s="6">
        <v>47.28</v>
      </c>
      <c r="M195" s="6">
        <v>21.56</v>
      </c>
      <c r="N195" s="6">
        <v>18.899999999999999</v>
      </c>
      <c r="O195" s="6">
        <v>47.23</v>
      </c>
      <c r="P195" s="6">
        <v>61.29</v>
      </c>
      <c r="Q195" s="6">
        <v>77.45</v>
      </c>
      <c r="R195" s="6">
        <v>173.13</v>
      </c>
      <c r="S195" s="6">
        <v>197.76</v>
      </c>
      <c r="T195" s="6">
        <v>241.98</v>
      </c>
      <c r="U195" s="6">
        <v>244.52</v>
      </c>
      <c r="V195" s="6">
        <v>293.44</v>
      </c>
      <c r="W195" s="6">
        <v>1099514.95</v>
      </c>
    </row>
    <row r="196" spans="3:23" ht="15.5" x14ac:dyDescent="0.35">
      <c r="C196" t="s">
        <v>267</v>
      </c>
      <c r="I196" s="6">
        <v>2.4300000000000002</v>
      </c>
      <c r="J196" s="6">
        <v>1.0900000000000001</v>
      </c>
      <c r="K196" s="6">
        <v>1.2</v>
      </c>
      <c r="L196" s="6">
        <v>1.52</v>
      </c>
      <c r="M196" s="6">
        <v>2.3199999999999998</v>
      </c>
      <c r="N196" s="6">
        <v>3.97</v>
      </c>
      <c r="O196" s="6">
        <v>1.59</v>
      </c>
      <c r="P196" s="6">
        <v>1.22</v>
      </c>
      <c r="Q196" s="6">
        <v>0.97</v>
      </c>
      <c r="R196" s="6">
        <v>0.43</v>
      </c>
      <c r="S196" s="6">
        <v>0.38</v>
      </c>
      <c r="T196" s="6">
        <v>1.26</v>
      </c>
      <c r="U196" s="6">
        <v>0.94</v>
      </c>
      <c r="V196" s="5">
        <v>0</v>
      </c>
      <c r="W196" s="5">
        <v>0</v>
      </c>
    </row>
    <row r="197" spans="3:23" ht="15.5" x14ac:dyDescent="0.35">
      <c r="C197" t="s">
        <v>268</v>
      </c>
      <c r="I197" s="6">
        <v>87.29</v>
      </c>
      <c r="J197" s="6">
        <v>72.400000000000006</v>
      </c>
      <c r="K197" s="6">
        <v>54.19</v>
      </c>
      <c r="L197" s="6">
        <v>47.28</v>
      </c>
      <c r="M197" s="6">
        <v>21.56</v>
      </c>
      <c r="N197" s="6">
        <v>18.899999999999999</v>
      </c>
      <c r="O197" s="6">
        <v>47.23</v>
      </c>
      <c r="P197" s="6">
        <v>61.29</v>
      </c>
      <c r="Q197" s="6">
        <v>77.45</v>
      </c>
      <c r="R197" s="6">
        <v>173.13</v>
      </c>
      <c r="S197" s="6">
        <v>197.76</v>
      </c>
      <c r="T197" s="6">
        <v>241.98</v>
      </c>
      <c r="U197" s="6">
        <v>244.52</v>
      </c>
      <c r="V197" s="6">
        <v>293.44</v>
      </c>
      <c r="W197" s="6">
        <v>1099514.95</v>
      </c>
    </row>
    <row r="198" spans="3:23" ht="15.5" x14ac:dyDescent="0.35">
      <c r="C198" t="s">
        <v>269</v>
      </c>
      <c r="I198" s="5">
        <v>15000000000</v>
      </c>
      <c r="J198" s="5">
        <v>15000000000</v>
      </c>
      <c r="O198" s="5">
        <v>4000000000</v>
      </c>
      <c r="P198" s="5">
        <v>8000000000</v>
      </c>
      <c r="Q198" s="5">
        <v>748000000000</v>
      </c>
      <c r="R198" s="5">
        <v>432000000000</v>
      </c>
      <c r="S198" s="5">
        <v>575000000000</v>
      </c>
      <c r="T198" s="5">
        <v>348000000000</v>
      </c>
      <c r="U198" s="5">
        <v>254000000000</v>
      </c>
      <c r="V198" s="5">
        <v>162000000000</v>
      </c>
      <c r="W198" s="5">
        <v>131000000000</v>
      </c>
    </row>
    <row r="199" spans="3:23" ht="15.5" x14ac:dyDescent="0.35">
      <c r="C199" t="s">
        <v>270</v>
      </c>
      <c r="I199" s="5">
        <v>39000000000</v>
      </c>
      <c r="J199" s="5">
        <v>54000000000</v>
      </c>
      <c r="O199" s="5">
        <v>707000000000</v>
      </c>
      <c r="P199" s="5">
        <v>780000000000</v>
      </c>
      <c r="R199" s="5">
        <v>383000000000</v>
      </c>
      <c r="S199" s="5">
        <v>414000000000</v>
      </c>
      <c r="T199" s="5">
        <v>475000000000</v>
      </c>
      <c r="U199" s="5">
        <v>699000000000</v>
      </c>
      <c r="V199" s="5">
        <v>461000000000</v>
      </c>
      <c r="W199" s="5">
        <v>644000000000</v>
      </c>
    </row>
    <row r="200" spans="3:23" ht="15.5" x14ac:dyDescent="0.35">
      <c r="C200" t="s">
        <v>26</v>
      </c>
      <c r="I200" s="5">
        <v>53000000000</v>
      </c>
      <c r="J200" s="5">
        <v>68000000000</v>
      </c>
      <c r="O200" s="5">
        <v>711000000000</v>
      </c>
      <c r="P200" s="5">
        <v>789000000000</v>
      </c>
      <c r="Q200" s="5">
        <v>748000000000</v>
      </c>
      <c r="R200" s="5">
        <v>815000000000</v>
      </c>
      <c r="S200" s="5">
        <v>989000000000</v>
      </c>
      <c r="T200" s="5">
        <v>823000000000</v>
      </c>
      <c r="U200" s="5">
        <v>953000000000</v>
      </c>
      <c r="V200" s="5">
        <v>623000000000</v>
      </c>
      <c r="W200" s="5">
        <v>775000000000</v>
      </c>
    </row>
    <row r="201" spans="3:23" ht="15.5" x14ac:dyDescent="0.35">
      <c r="C201" t="s">
        <v>23</v>
      </c>
      <c r="I201" s="5">
        <v>-154000000000</v>
      </c>
      <c r="J201" s="5">
        <v>-83000000000</v>
      </c>
      <c r="K201" s="5">
        <v>-118000000000</v>
      </c>
      <c r="L201" s="5">
        <v>-93000000000</v>
      </c>
      <c r="M201" s="5">
        <v>-85000000000</v>
      </c>
      <c r="N201" s="5">
        <v>-60000000000</v>
      </c>
      <c r="O201" s="5">
        <v>657000000000</v>
      </c>
      <c r="P201" s="5">
        <v>737000000000</v>
      </c>
      <c r="Q201" s="5">
        <v>720000000000</v>
      </c>
      <c r="R201" s="5">
        <v>782000000000</v>
      </c>
      <c r="S201" s="5">
        <v>951000000000</v>
      </c>
      <c r="T201" s="5">
        <v>432000000000</v>
      </c>
      <c r="U201" s="5">
        <v>843000000000</v>
      </c>
      <c r="V201" s="5">
        <v>591000000000</v>
      </c>
      <c r="W201" s="5">
        <v>762000000000</v>
      </c>
    </row>
    <row r="202" spans="3:23" ht="15.5" x14ac:dyDescent="0.35">
      <c r="C202" t="s">
        <v>271</v>
      </c>
      <c r="I202" s="5">
        <v>243000000000</v>
      </c>
      <c r="J202" s="5">
        <v>178000000000</v>
      </c>
      <c r="K202" s="5">
        <v>95000000000</v>
      </c>
      <c r="L202" s="5">
        <v>65000000000</v>
      </c>
      <c r="M202" s="5">
        <v>-137000000000</v>
      </c>
      <c r="N202" s="5">
        <v>-205000000000</v>
      </c>
      <c r="O202" s="5">
        <v>-8000000000</v>
      </c>
      <c r="P202" s="5">
        <v>-22000000000</v>
      </c>
      <c r="Q202" s="5">
        <v>-805000000000</v>
      </c>
      <c r="R202" s="5">
        <v>-475000000000</v>
      </c>
      <c r="S202" s="5">
        <v>-587000000000</v>
      </c>
      <c r="T202" s="5">
        <v>79000000000</v>
      </c>
      <c r="U202" s="5">
        <v>-143000000000</v>
      </c>
      <c r="V202" s="5">
        <v>-239000000000</v>
      </c>
      <c r="W202" s="5">
        <v>-94000000000</v>
      </c>
    </row>
    <row r="203" spans="3:23" ht="15.5" x14ac:dyDescent="0.35">
      <c r="C203" t="s">
        <v>272</v>
      </c>
      <c r="I203" s="5">
        <v>121000000000</v>
      </c>
      <c r="J203" s="5">
        <v>99000000000</v>
      </c>
      <c r="K203" s="5">
        <v>94000000000</v>
      </c>
      <c r="L203" s="5">
        <v>48000000000</v>
      </c>
      <c r="M203" s="5">
        <v>-6000000000</v>
      </c>
      <c r="N203" s="5">
        <v>16000000000</v>
      </c>
      <c r="O203" s="5">
        <v>46000000000</v>
      </c>
      <c r="P203" s="5">
        <v>22000000000</v>
      </c>
      <c r="Q203" s="5">
        <v>75000000000</v>
      </c>
      <c r="R203" s="5">
        <v>113000000000</v>
      </c>
      <c r="S203" s="5">
        <v>113000000000</v>
      </c>
      <c r="T203" s="5">
        <v>168000000000</v>
      </c>
      <c r="U203" s="5">
        <v>139000000000</v>
      </c>
      <c r="V203" s="5">
        <v>182000000000</v>
      </c>
      <c r="W203" s="5">
        <v>70000000000</v>
      </c>
    </row>
    <row r="204" spans="3:23" ht="15.5" x14ac:dyDescent="0.35">
      <c r="C204" t="s">
        <v>273</v>
      </c>
      <c r="I204" s="5">
        <v>-65000000000</v>
      </c>
      <c r="J204" s="5">
        <v>-125000000000</v>
      </c>
      <c r="K204" s="5">
        <v>-37000000000</v>
      </c>
      <c r="L204" s="5">
        <v>-23000000000</v>
      </c>
      <c r="M204" s="5">
        <v>-8000000000</v>
      </c>
      <c r="N204" s="5">
        <v>-12000000000</v>
      </c>
      <c r="O204" s="5">
        <v>-13000000000</v>
      </c>
      <c r="P204" s="5">
        <v>-13000000000</v>
      </c>
      <c r="Q204" s="5">
        <v>-14000000000</v>
      </c>
      <c r="R204" s="5">
        <v>-18000000000</v>
      </c>
      <c r="S204" s="5">
        <v>-659000000000</v>
      </c>
      <c r="T204" s="5">
        <v>-11000000000</v>
      </c>
      <c r="U204" s="5">
        <v>-261000000000</v>
      </c>
      <c r="V204" s="5">
        <v>-151000000000</v>
      </c>
      <c r="W204" s="5">
        <v>-573000000000</v>
      </c>
    </row>
    <row r="205" spans="3:23" ht="15.5" x14ac:dyDescent="0.35">
      <c r="C205" t="s">
        <v>15</v>
      </c>
      <c r="I205" s="5">
        <v>55000000000</v>
      </c>
      <c r="J205" s="5">
        <v>-26000000000</v>
      </c>
      <c r="K205" s="5">
        <v>57000000000</v>
      </c>
      <c r="L205" s="5">
        <v>24000000000</v>
      </c>
      <c r="M205" s="5">
        <v>-15000000000</v>
      </c>
      <c r="N205" s="5">
        <v>4000000000</v>
      </c>
      <c r="O205" s="5">
        <v>33000000000</v>
      </c>
      <c r="P205" s="5">
        <v>9000000000</v>
      </c>
      <c r="Q205" s="5">
        <v>61000000000</v>
      </c>
      <c r="R205" s="5">
        <v>96000000000</v>
      </c>
      <c r="S205" s="5">
        <v>-546000000000</v>
      </c>
      <c r="T205" s="5">
        <v>157000000000</v>
      </c>
      <c r="U205" s="5">
        <v>-123000000000</v>
      </c>
      <c r="V205" s="5">
        <v>31000000000</v>
      </c>
      <c r="W205" s="5">
        <v>-503000000000</v>
      </c>
    </row>
    <row r="206" spans="3:23" ht="15.5" x14ac:dyDescent="0.35">
      <c r="C206" t="s">
        <v>17</v>
      </c>
      <c r="I206" s="6">
        <v>6.52</v>
      </c>
      <c r="J206" s="6">
        <v>-3.03</v>
      </c>
      <c r="K206" s="6">
        <v>6.73</v>
      </c>
      <c r="L206" s="6">
        <v>2.87</v>
      </c>
      <c r="M206" s="6">
        <v>-2.73</v>
      </c>
      <c r="N206" s="6">
        <v>0.77</v>
      </c>
      <c r="O206" s="6">
        <v>6.1</v>
      </c>
      <c r="P206" s="6">
        <v>1.72</v>
      </c>
      <c r="Q206" s="6">
        <v>11.3</v>
      </c>
      <c r="R206" s="6">
        <v>17.850000000000001</v>
      </c>
      <c r="S206" s="6">
        <v>-101.68</v>
      </c>
      <c r="T206" s="6">
        <v>29.18</v>
      </c>
      <c r="U206" s="6">
        <v>-32.54</v>
      </c>
      <c r="V206" s="6">
        <v>16.440000000000001</v>
      </c>
      <c r="W206" s="6">
        <v>-2693560.54</v>
      </c>
    </row>
  </sheetData>
  <pageMargins left="0.7" right="0.7" top="0.75" bottom="0.75" header="0.3" footer="0.3"/>
  <ignoredErrors>
    <ignoredError sqref="A1:W207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1216</v>
      </c>
      <c r="D2" s="2" vm="308">
        <f ca="1">IFERROR(_xlfn.STOCKHISTORY("XIDX:" &amp; $C$1, D3, , 0, 0, 1), "Libur")</f>
        <v>1265</v>
      </c>
      <c r="E2" s="2" vm="309">
        <f ca="1">IFERROR(_xlfn.STOCKHISTORY("XIDX:" &amp; $C$1, E3, , 0, 0, 1), "Libur")</f>
        <v>1100</v>
      </c>
      <c r="H2" s="2" vm="309">
        <f ca="1">IFERROR(INDEX(D2:G2,COUNT(D2:G2)),"")</f>
        <v>1100</v>
      </c>
      <c r="I2" s="2" vm="310">
        <f t="shared" ref="I2:Z2" ca="1" si="0">IFERROR(_xlfn.STOCKHISTORY("XIDX:" &amp; $C$1, I1, , 0, 0, 1), "Libur")</f>
        <v>1175</v>
      </c>
      <c r="J2" s="2" vm="311">
        <f t="shared" ca="1" si="0"/>
        <v>1140</v>
      </c>
      <c r="K2" s="2" vm="201">
        <f t="shared" ca="1" si="0"/>
        <v>1250</v>
      </c>
      <c r="L2" s="2" vm="223">
        <f t="shared" ca="1" si="0"/>
        <v>1350</v>
      </c>
      <c r="M2" s="2" vm="312">
        <f t="shared" ca="1" si="0"/>
        <v>1730</v>
      </c>
      <c r="N2" s="2" vm="313">
        <f t="shared" ca="1" si="0"/>
        <v>1725</v>
      </c>
      <c r="O2" s="2" vm="262">
        <f t="shared" ca="1" si="0"/>
        <v>2120</v>
      </c>
      <c r="P2" s="2" vm="314">
        <f t="shared" ca="1" si="0"/>
        <v>2540</v>
      </c>
      <c r="Q2" s="2" vm="315">
        <f t="shared" ca="1" si="0"/>
        <v>3570</v>
      </c>
      <c r="R2" s="2" vm="316">
        <f t="shared" ca="1" si="0"/>
        <v>1740</v>
      </c>
      <c r="S2" s="2" vm="317">
        <f t="shared" ca="1" si="0"/>
        <v>1295</v>
      </c>
      <c r="T2" s="2" vm="318">
        <f t="shared" ca="1" si="0"/>
        <v>1205</v>
      </c>
      <c r="U2" s="2" vm="319">
        <f t="shared" ca="1" si="0"/>
        <v>870</v>
      </c>
      <c r="V2" s="2" vm="296">
        <f t="shared" ca="1" si="0"/>
        <v>1450</v>
      </c>
      <c r="W2" s="2" vm="320">
        <f t="shared" ca="1" si="0"/>
        <v>1159.5829000000001</v>
      </c>
      <c r="X2" s="2" vm="321">
        <f t="shared" ca="1" si="0"/>
        <v>1571.6660999999999</v>
      </c>
      <c r="Y2" s="2" vm="322">
        <f t="shared" ca="1" si="0"/>
        <v>804.99969999999996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8318939000000</v>
      </c>
      <c r="E4" s="2">
        <f>IFERROR(INDEX(E51:E500,MATCH($C$4,$C$51:$C$500,0)),"")</f>
        <v>8012591000000</v>
      </c>
      <c r="H4" s="2">
        <f>IFERROR(SUM(D4:G4)*(4/MAX(1,COUNT(D4:G4))),"")</f>
        <v>32663060000000</v>
      </c>
      <c r="I4" s="2">
        <f t="shared" ref="I4:Z4" si="1">IFERROR(INDEX(I51:I500,MATCH($C$4,$C$51:$C$500,0)),"")</f>
        <v>36340868000000</v>
      </c>
      <c r="J4" s="2">
        <f t="shared" si="1"/>
        <v>29541592000000</v>
      </c>
      <c r="K4" s="2">
        <f t="shared" si="1"/>
        <v>28281252000000</v>
      </c>
      <c r="L4" s="2">
        <f t="shared" si="1"/>
        <v>25907368000000</v>
      </c>
      <c r="M4" s="2">
        <f t="shared" si="1"/>
        <v>25794958000000</v>
      </c>
      <c r="N4" s="2">
        <f t="shared" si="1"/>
        <v>25105780000000</v>
      </c>
      <c r="O4" s="2">
        <f t="shared" si="1"/>
        <v>25719874000000</v>
      </c>
      <c r="P4" s="2">
        <f t="shared" si="1"/>
        <v>21857993000000</v>
      </c>
      <c r="Q4" s="2">
        <f t="shared" si="1"/>
        <v>19271582000000</v>
      </c>
      <c r="R4" s="2">
        <f t="shared" si="1"/>
        <v>17138819000000</v>
      </c>
      <c r="S4" s="2">
        <f t="shared" si="1"/>
        <v>14966209000000</v>
      </c>
      <c r="T4" s="2">
        <f t="shared" si="1"/>
        <v>12807328000000</v>
      </c>
      <c r="U4" s="2">
        <f t="shared" si="1"/>
        <v>10782877000000</v>
      </c>
      <c r="V4" s="2">
        <f t="shared" si="1"/>
        <v>8818579000000</v>
      </c>
      <c r="W4" s="2">
        <f t="shared" si="1"/>
        <v>7556104000000</v>
      </c>
      <c r="X4" s="2">
        <f t="shared" si="1"/>
        <v>6498752000000</v>
      </c>
      <c r="Y4" s="2">
        <f t="shared" si="1"/>
        <v>5729941000000</v>
      </c>
      <c r="Z4" s="2">
        <f t="shared" si="1"/>
        <v>4567026000000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788709000000</v>
      </c>
      <c r="E5" s="2">
        <f>IFERROR(INDEX(E51:E500,MATCH($C$5,$C$51:$C$500,0)),"")</f>
        <v>558784000000</v>
      </c>
      <c r="H5" s="2">
        <f>IFERROR(SUM(D5:G5)*(4/MAX(1,COUNT(D5:G5))),"")</f>
        <v>2694986000000</v>
      </c>
      <c r="I5" s="2">
        <f t="shared" ref="I5:Z5" si="2">IFERROR(INDEX(I51:I500,MATCH($C$5,$C$51:$C$500,0)),"")</f>
        <v>4390219000000</v>
      </c>
      <c r="J5" s="2">
        <f t="shared" si="2"/>
        <v>2792935000000</v>
      </c>
      <c r="K5" s="2">
        <f t="shared" si="2"/>
        <v>3848720000000</v>
      </c>
      <c r="L5" s="2">
        <f t="shared" si="2"/>
        <v>1983756000000</v>
      </c>
      <c r="M5" s="2">
        <f t="shared" si="2"/>
        <v>1418802000000</v>
      </c>
      <c r="N5" s="2">
        <f t="shared" si="2"/>
        <v>2352711000000</v>
      </c>
      <c r="O5" s="2">
        <f t="shared" si="2"/>
        <v>557332000000</v>
      </c>
      <c r="P5" s="2">
        <f t="shared" si="2"/>
        <v>2782507000000</v>
      </c>
      <c r="Q5" s="2">
        <f t="shared" si="2"/>
        <v>3056679000000</v>
      </c>
      <c r="R5" s="2">
        <f t="shared" si="2"/>
        <v>5631617000000</v>
      </c>
      <c r="S5" s="2">
        <f t="shared" si="2"/>
        <v>1811337000000</v>
      </c>
      <c r="T5" s="2">
        <f t="shared" si="2"/>
        <v>1115625000000</v>
      </c>
      <c r="U5" s="2">
        <f t="shared" si="2"/>
        <v>1443057000000</v>
      </c>
      <c r="V5" s="2">
        <f t="shared" si="2"/>
        <v>1357839000000</v>
      </c>
      <c r="W5" s="2">
        <f t="shared" si="2"/>
        <v>1026201000000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37557786000000</v>
      </c>
      <c r="E6" s="2">
        <f>IFERROR(INDEX(E51:E500,MATCH($C$6,$C$51:$C$500,0)),"")</f>
        <v>36769077000000</v>
      </c>
      <c r="H6" s="2">
        <f>IFERROR(INDEX(D6:G6,COUNT(D6:G6)),"")</f>
        <v>36769077000000</v>
      </c>
      <c r="I6" s="2">
        <f t="shared" ref="I6:Z6" si="3">IFERROR(INDEX(I51:I500,MATCH($C$6,$C$51:$C$500,0)),"")</f>
        <v>36210293000000</v>
      </c>
      <c r="J6" s="2">
        <f t="shared" si="3"/>
        <v>32571889000000</v>
      </c>
      <c r="K6" s="2">
        <f t="shared" si="3"/>
        <v>30479152000000</v>
      </c>
      <c r="L6" s="2">
        <f t="shared" si="3"/>
        <v>25909354000000</v>
      </c>
      <c r="M6" s="2">
        <f t="shared" si="3"/>
        <v>21406647000000</v>
      </c>
      <c r="N6" s="2">
        <f t="shared" si="3"/>
        <v>19987845000000</v>
      </c>
      <c r="O6" s="2">
        <f t="shared" si="3"/>
        <v>23836195000000</v>
      </c>
      <c r="P6" s="2">
        <f t="shared" si="3"/>
        <v>23840448000000</v>
      </c>
      <c r="Q6" s="2">
        <f t="shared" si="3"/>
        <v>21663434000000</v>
      </c>
      <c r="R6" s="2">
        <f t="shared" si="3"/>
        <v>19130536000000</v>
      </c>
      <c r="S6" s="2">
        <f t="shared" si="3"/>
        <v>13860107000000</v>
      </c>
      <c r="T6" s="2">
        <f t="shared" si="3"/>
        <v>12206406000000</v>
      </c>
      <c r="U6" s="2">
        <f t="shared" si="3"/>
        <v>11556753000000</v>
      </c>
      <c r="V6" s="2">
        <f t="shared" si="3"/>
        <v>10278871000000</v>
      </c>
      <c r="W6" s="2">
        <f t="shared" si="3"/>
        <v>7321643000000</v>
      </c>
      <c r="X6" s="2">
        <f t="shared" si="3"/>
        <v>6447278000000</v>
      </c>
      <c r="Y6" s="2">
        <f t="shared" si="3"/>
        <v>5461516000000</v>
      </c>
      <c r="Z6" s="2">
        <f t="shared" si="3"/>
        <v>3078470000000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14.03</v>
      </c>
      <c r="E7" s="3">
        <f>IFERROR(INDEX(E51:E500,MATCH($C$7,$C$51:$C$500,0))/1000000000,"")</f>
        <v>14.03</v>
      </c>
      <c r="H7" s="3">
        <f>IFERROR(INDEX(D7:G7,COUNT(D7:G7)),"")</f>
        <v>14.03</v>
      </c>
      <c r="I7" s="3">
        <f t="shared" ref="I7:Z7" si="4">IFERROR(INDEX(I51:I500,MATCH($C$7,$C$51:$C$500,0))/1000000000,"")</f>
        <v>14.03</v>
      </c>
      <c r="J7" s="3">
        <f t="shared" si="4"/>
        <v>14.03</v>
      </c>
      <c r="K7" s="3">
        <f t="shared" si="4"/>
        <v>14.03</v>
      </c>
      <c r="L7" s="3">
        <f t="shared" si="4"/>
        <v>10.59</v>
      </c>
      <c r="M7" s="3">
        <f t="shared" si="4"/>
        <v>10.59</v>
      </c>
      <c r="N7" s="3">
        <f t="shared" si="4"/>
        <v>10.59</v>
      </c>
      <c r="O7" s="3">
        <f t="shared" si="4"/>
        <v>10.59</v>
      </c>
      <c r="P7" s="3">
        <f t="shared" si="4"/>
        <v>10.59</v>
      </c>
      <c r="Q7" s="3">
        <f t="shared" si="4"/>
        <v>10.59</v>
      </c>
      <c r="R7" s="3">
        <f t="shared" si="4"/>
        <v>10.59</v>
      </c>
      <c r="S7" s="3">
        <f t="shared" si="4"/>
        <v>10.58</v>
      </c>
      <c r="T7" s="3">
        <f t="shared" si="4"/>
        <v>10.57</v>
      </c>
      <c r="U7" s="3">
        <f t="shared" si="4"/>
        <v>10.56</v>
      </c>
      <c r="V7" s="3">
        <f t="shared" si="4"/>
        <v>10.36</v>
      </c>
      <c r="W7" s="3">
        <f t="shared" si="4"/>
        <v>8.84</v>
      </c>
      <c r="X7" s="3">
        <f t="shared" si="4"/>
        <v>8.7100000000000009</v>
      </c>
      <c r="Y7" s="3">
        <f t="shared" si="4"/>
        <v>8.7100000000000009</v>
      </c>
      <c r="Z7" s="3">
        <f t="shared" si="4"/>
        <v>0.02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-10854000000000</v>
      </c>
      <c r="E8" s="2">
        <f>IFERROR(INDEX(E51:E500,MATCH("Free cash flow (Quarter)",$C$51:$C$500,0)),"")</f>
        <v>-21658000000000</v>
      </c>
      <c r="H8" s="2">
        <f>IFERROR(INDEX(D8:G8,COUNT(D8:G8)),"")</f>
        <v>-21658000000000</v>
      </c>
      <c r="I8" s="2">
        <f t="shared" ref="I8:Z8" si="5">IFERROR(INDEX(I51:I500,MATCH($C$8,$C$51:$C$500,0)),"")</f>
        <v>22451000000000</v>
      </c>
      <c r="J8" s="2">
        <f t="shared" si="5"/>
        <v>-10390000000000</v>
      </c>
      <c r="K8" s="2">
        <f t="shared" si="5"/>
        <v>4321000000000</v>
      </c>
      <c r="L8" s="2">
        <f t="shared" si="5"/>
        <v>223000000000</v>
      </c>
      <c r="M8" s="2">
        <f t="shared" si="5"/>
        <v>9136000000000</v>
      </c>
      <c r="N8" s="2">
        <f t="shared" si="5"/>
        <v>25735000000000</v>
      </c>
      <c r="O8" s="2">
        <f t="shared" si="5"/>
        <v>-15195000000000</v>
      </c>
      <c r="P8" s="2">
        <f t="shared" si="5"/>
        <v>-2937000000000</v>
      </c>
      <c r="Q8" s="2">
        <f t="shared" si="5"/>
        <v>-76000000000</v>
      </c>
      <c r="R8" s="2">
        <f t="shared" si="5"/>
        <v>9498000000000</v>
      </c>
      <c r="S8" s="2">
        <f t="shared" si="5"/>
        <v>1445000000000</v>
      </c>
      <c r="T8" s="2">
        <f t="shared" si="5"/>
        <v>-2240000000000</v>
      </c>
      <c r="U8" s="2">
        <f t="shared" si="5"/>
        <v>-3515000000000</v>
      </c>
      <c r="V8" s="2">
        <f t="shared" si="5"/>
        <v>1479000000000</v>
      </c>
      <c r="W8" s="2">
        <f t="shared" si="5"/>
        <v>4501000000000</v>
      </c>
      <c r="X8" s="2">
        <f t="shared" si="5"/>
        <v>-3169000000000</v>
      </c>
      <c r="Y8" s="2">
        <f t="shared" si="5"/>
        <v>1032000000000</v>
      </c>
      <c r="Z8" s="2">
        <f t="shared" si="5"/>
        <v>-302000000000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-773.39</v>
      </c>
      <c r="E9" s="3">
        <f>IFERROR(INDEX(E51:E500,MATCH("Free cash flow per share (Quarter)",$C$51:$C$500,0)),"")</f>
        <v>-1543.19</v>
      </c>
      <c r="H9" s="3">
        <f>IFERROR(INDEX(D9:G9,COUNT(D9:G9)),"")</f>
        <v>-1543.19</v>
      </c>
      <c r="I9" s="3">
        <f t="shared" ref="I9:Z9" si="6">IFERROR(INDEX(I51:I500,MATCH($C$9,$C$51:$C$500,0)),"")</f>
        <v>1599.67</v>
      </c>
      <c r="J9" s="3">
        <f t="shared" si="6"/>
        <v>-740.33</v>
      </c>
      <c r="K9" s="3">
        <f t="shared" si="6"/>
        <v>307.88</v>
      </c>
      <c r="L9" s="3">
        <f t="shared" si="6"/>
        <v>21.02</v>
      </c>
      <c r="M9" s="3">
        <f t="shared" si="6"/>
        <v>862.74</v>
      </c>
      <c r="N9" s="3">
        <f t="shared" si="6"/>
        <v>2430.1</v>
      </c>
      <c r="O9" s="3">
        <f t="shared" si="6"/>
        <v>-1434.84</v>
      </c>
      <c r="P9" s="3">
        <f t="shared" si="6"/>
        <v>-277.35000000000002</v>
      </c>
      <c r="Q9" s="3">
        <f t="shared" si="6"/>
        <v>-7.15</v>
      </c>
      <c r="R9" s="3">
        <f t="shared" si="6"/>
        <v>896.91</v>
      </c>
      <c r="S9" s="3">
        <f t="shared" si="6"/>
        <v>136.55000000000001</v>
      </c>
      <c r="T9" s="3">
        <f t="shared" si="6"/>
        <v>-212.01</v>
      </c>
      <c r="U9" s="3">
        <f t="shared" si="6"/>
        <v>-332.71</v>
      </c>
      <c r="V9" s="3">
        <f t="shared" si="6"/>
        <v>142.84</v>
      </c>
      <c r="W9" s="3">
        <f t="shared" si="6"/>
        <v>509.34</v>
      </c>
      <c r="X9" s="3">
        <f t="shared" si="6"/>
        <v>-363.61</v>
      </c>
      <c r="Y9" s="3">
        <f t="shared" si="6"/>
        <v>118.39</v>
      </c>
      <c r="Z9" s="3">
        <f t="shared" si="6"/>
        <v>-20024.39</v>
      </c>
    </row>
    <row r="10" spans="1:26" ht="15.5" x14ac:dyDescent="0.35">
      <c r="C10" t="s">
        <v>18</v>
      </c>
      <c r="D10" s="3">
        <f ca="1">IFERROR(IF(D9=0,"",D2/D9),"")</f>
        <v>-1.6356560079649336</v>
      </c>
      <c r="E10" s="3">
        <f ca="1">IFERROR(IF(E9=0,"",E2/E9),"")</f>
        <v>-0.71280918098225099</v>
      </c>
      <c r="I10" s="3">
        <f t="shared" ref="I10:Z10" ca="1" si="7">IFERROR(IF(I9=0,"",I2/I9),"")</f>
        <v>0.73452649608981846</v>
      </c>
      <c r="J10" s="3">
        <f t="shared" ca="1" si="7"/>
        <v>-1.5398538489592479</v>
      </c>
      <c r="K10" s="3">
        <f t="shared" ca="1" si="7"/>
        <v>4.0600233857347021</v>
      </c>
      <c r="L10" s="3">
        <f t="shared" ca="1" si="7"/>
        <v>64.224548049476695</v>
      </c>
      <c r="M10" s="3">
        <f t="shared" ca="1" si="7"/>
        <v>2.0052391218675383</v>
      </c>
      <c r="N10" s="3">
        <f t="shared" ca="1" si="7"/>
        <v>0.70984733138553968</v>
      </c>
      <c r="O10" s="3">
        <f t="shared" ca="1" si="7"/>
        <v>-1.4775166569094813</v>
      </c>
      <c r="P10" s="3">
        <f t="shared" ca="1" si="7"/>
        <v>-9.1581034793582106</v>
      </c>
      <c r="Q10" s="3">
        <f t="shared" ca="1" si="7"/>
        <v>-499.30069930069925</v>
      </c>
      <c r="R10" s="3">
        <f t="shared" ca="1" si="7"/>
        <v>1.9399939793290297</v>
      </c>
      <c r="S10" s="3">
        <f t="shared" ca="1" si="7"/>
        <v>9.4837056023434627</v>
      </c>
      <c r="T10" s="3">
        <f t="shared" ca="1" si="7"/>
        <v>-5.6836941653695581</v>
      </c>
      <c r="U10" s="3">
        <f t="shared" ca="1" si="7"/>
        <v>-2.6148898440082955</v>
      </c>
      <c r="V10" s="3">
        <f t="shared" ca="1" si="7"/>
        <v>10.151218146177541</v>
      </c>
      <c r="W10" s="3">
        <f t="shared" ca="1" si="7"/>
        <v>2.2766381984529001</v>
      </c>
      <c r="X10" s="3">
        <f t="shared" ca="1" si="7"/>
        <v>-4.322395148648277</v>
      </c>
      <c r="Y10" s="3">
        <f t="shared" ca="1" si="7"/>
        <v>6.799558239716192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1855344000000</v>
      </c>
      <c r="E11" s="2">
        <f>IFERROR(INDEX(E51:E500,MATCH($C$11,$C$51:$C$500,0)),"")</f>
        <v>2224963000000</v>
      </c>
      <c r="H11" s="2">
        <f>IFERROR(INDEX(D11:G11,COUNT(D11:G11)),"")</f>
        <v>2224963000000</v>
      </c>
      <c r="I11" s="2">
        <f t="shared" ref="I11:Z11" si="8">IFERROR(INDEX(I51:I500,MATCH($C$11,$C$51:$C$500,0)),"")</f>
        <v>2154839000000</v>
      </c>
      <c r="J11" s="2">
        <f t="shared" si="8"/>
        <v>2105620000000</v>
      </c>
      <c r="K11" s="2">
        <f t="shared" si="8"/>
        <v>2127489000000</v>
      </c>
      <c r="L11" s="2">
        <f t="shared" si="8"/>
        <v>1661533000000</v>
      </c>
      <c r="M11" s="2">
        <f t="shared" si="8"/>
        <v>1539577000000</v>
      </c>
      <c r="N11" s="2">
        <f t="shared" si="8"/>
        <v>1429426000000</v>
      </c>
      <c r="O11" s="2">
        <f t="shared" si="8"/>
        <v>1369167000000</v>
      </c>
      <c r="P11" s="2">
        <f t="shared" si="8"/>
        <v>1243615000000</v>
      </c>
      <c r="Q11" s="2">
        <f t="shared" si="8"/>
        <v>1027554000000</v>
      </c>
      <c r="R11" s="2">
        <f t="shared" si="8"/>
        <v>1006682000000</v>
      </c>
      <c r="S11" s="2">
        <f t="shared" si="8"/>
        <v>1181219000000</v>
      </c>
      <c r="T11" s="2">
        <f t="shared" si="8"/>
        <v>920482000000</v>
      </c>
      <c r="U11" s="2">
        <f t="shared" si="8"/>
        <v>924451000000</v>
      </c>
      <c r="V11" s="2">
        <f t="shared" si="8"/>
        <v>694941000000</v>
      </c>
      <c r="W11" s="2">
        <f t="shared" si="8"/>
        <v>512399000000</v>
      </c>
      <c r="X11" s="2">
        <f t="shared" si="8"/>
        <v>362769000000</v>
      </c>
      <c r="Y11" s="2">
        <f t="shared" si="8"/>
        <v>294357000000</v>
      </c>
      <c r="Z11" s="2">
        <f t="shared" si="8"/>
        <v>229843000000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-317564000000</v>
      </c>
      <c r="E15" s="2">
        <f>IFERROR(INDEX(E51:E500,MATCH($C$15,$C$51:$C$500,0)),"")</f>
        <v>-279409000000</v>
      </c>
      <c r="H15" s="2">
        <f>IFERROR(SUM(D15:G15)*(4/MAX(1,COUNT(D15:G15))),"")</f>
        <v>-1193946000000</v>
      </c>
      <c r="I15" s="2">
        <f t="shared" ref="I15:Z15" si="12">IFERROR(INDEX(I51:I500,MATCH($C$15,$C$51:$C$500,0)),"")</f>
        <v>-880810000000</v>
      </c>
      <c r="J15" s="2">
        <f t="shared" si="12"/>
        <v>-765513000000</v>
      </c>
      <c r="K15" s="2">
        <f t="shared" si="12"/>
        <v>-879222000000</v>
      </c>
      <c r="L15" s="2">
        <f t="shared" si="12"/>
        <v>-830617000000</v>
      </c>
      <c r="M15" s="2">
        <f t="shared" si="12"/>
        <v>-617093000000</v>
      </c>
      <c r="N15" s="2">
        <f t="shared" si="12"/>
        <v>-668499000000</v>
      </c>
      <c r="O15" s="2">
        <f t="shared" si="12"/>
        <v>-201799000000</v>
      </c>
      <c r="P15" s="2">
        <f t="shared" si="12"/>
        <v>-802352000000</v>
      </c>
      <c r="Q15" s="2">
        <f t="shared" si="12"/>
        <v>-834089000000</v>
      </c>
      <c r="R15" s="2">
        <f t="shared" si="12"/>
        <v>-711179000000</v>
      </c>
      <c r="S15" s="2">
        <f t="shared" si="12"/>
        <v>-690979000000</v>
      </c>
      <c r="T15" s="2">
        <f t="shared" si="12"/>
        <v>-432580000000</v>
      </c>
      <c r="U15" s="2">
        <f t="shared" si="12"/>
        <v>-578610000000</v>
      </c>
      <c r="V15" s="2">
        <f t="shared" si="12"/>
        <v>-499240000000</v>
      </c>
      <c r="W15" s="2">
        <f t="shared" si="12"/>
        <v>-403599000000</v>
      </c>
      <c r="X15" s="2">
        <f t="shared" si="12"/>
        <v>-334284000000</v>
      </c>
      <c r="Y15" s="2">
        <f t="shared" si="12"/>
        <v>-239574000000</v>
      </c>
      <c r="Z15" s="2">
        <f t="shared" si="12"/>
        <v>-235059000000</v>
      </c>
    </row>
    <row r="16" spans="1:26" ht="15.5" x14ac:dyDescent="0.35">
      <c r="C16" t="s">
        <v>29</v>
      </c>
      <c r="D16" s="2">
        <f>IFERROR(INDEX(D51:D500,MATCH($C$16,$C$51:$C$500,0)),"")</f>
        <v>1611797000000</v>
      </c>
      <c r="E16" s="2">
        <f>IFERROR(INDEX(E51:E500,MATCH($C$16,$C$51:$C$500,0)),"")</f>
        <v>1387388000000</v>
      </c>
      <c r="H16" s="2">
        <f>IFERROR(SUM(D16:G16)*(4/MAX(1,COUNT(D16:G16))),"")</f>
        <v>5998370000000</v>
      </c>
      <c r="I16" s="2">
        <f t="shared" ref="I16:Z16" si="13">IFERROR(INDEX(I51:I500,MATCH($C$16,$C$51:$C$500,0)),"")</f>
        <v>4381964000000</v>
      </c>
      <c r="J16" s="2">
        <f t="shared" si="13"/>
        <v>3772841000000</v>
      </c>
      <c r="K16" s="2">
        <f t="shared" si="13"/>
        <v>4380210000000</v>
      </c>
      <c r="L16" s="2">
        <f t="shared" si="13"/>
        <v>3875690000000</v>
      </c>
      <c r="M16" s="2">
        <f t="shared" si="13"/>
        <v>2993320000000</v>
      </c>
      <c r="N16" s="2">
        <f t="shared" si="13"/>
        <v>2270857000000</v>
      </c>
      <c r="O16" s="2">
        <f t="shared" si="13"/>
        <v>411062000000</v>
      </c>
      <c r="P16" s="2">
        <f t="shared" si="13"/>
        <v>3610275000000</v>
      </c>
      <c r="Q16" s="2">
        <f t="shared" si="13"/>
        <v>3861555000000</v>
      </c>
      <c r="R16" s="2">
        <f t="shared" si="13"/>
        <v>3330084000000</v>
      </c>
      <c r="S16" s="2">
        <f t="shared" si="13"/>
        <v>2541886000000</v>
      </c>
      <c r="T16" s="2">
        <f t="shared" si="13"/>
        <v>1548172000000</v>
      </c>
      <c r="U16" s="2">
        <f t="shared" si="13"/>
        <v>2140771000000</v>
      </c>
      <c r="V16" s="2">
        <f t="shared" si="13"/>
        <v>1863202000000</v>
      </c>
      <c r="W16" s="2">
        <f t="shared" si="13"/>
        <v>1522260000000</v>
      </c>
      <c r="X16" s="2">
        <f t="shared" si="13"/>
        <v>1250222000000</v>
      </c>
      <c r="Y16" s="2">
        <f t="shared" si="13"/>
        <v>745817000000</v>
      </c>
      <c r="Z16" s="2">
        <f t="shared" si="13"/>
        <v>665533000000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17747950000000</v>
      </c>
      <c r="E20" s="2">
        <f ca="1">IFERROR(E21*E2,"")</f>
        <v>15433000000000</v>
      </c>
      <c r="H20" s="2">
        <f t="shared" ref="H20:Z20" ca="1" si="14">IFERROR(H21*H2,"")</f>
        <v>15433000000000</v>
      </c>
      <c r="I20" s="2">
        <f t="shared" ca="1" si="14"/>
        <v>16485250000000</v>
      </c>
      <c r="J20" s="2">
        <f t="shared" ca="1" si="14"/>
        <v>15994200000000</v>
      </c>
      <c r="K20" s="2">
        <f t="shared" ca="1" si="14"/>
        <v>17537500000000</v>
      </c>
      <c r="L20" s="2">
        <f t="shared" ca="1" si="14"/>
        <v>14296500000000</v>
      </c>
      <c r="M20" s="2">
        <f t="shared" ca="1" si="14"/>
        <v>18320700000000</v>
      </c>
      <c r="N20" s="2">
        <f t="shared" ca="1" si="14"/>
        <v>18267750000000</v>
      </c>
      <c r="O20" s="2">
        <f t="shared" ca="1" si="14"/>
        <v>22450800000000</v>
      </c>
      <c r="P20" s="2">
        <f t="shared" ca="1" si="14"/>
        <v>26898600000000</v>
      </c>
      <c r="Q20" s="2">
        <f t="shared" ca="1" si="14"/>
        <v>37806300000000</v>
      </c>
      <c r="R20" s="2">
        <f t="shared" ca="1" si="14"/>
        <v>18426600000000</v>
      </c>
      <c r="S20" s="2">
        <f t="shared" ca="1" si="14"/>
        <v>13701100000000</v>
      </c>
      <c r="T20" s="2">
        <f t="shared" ca="1" si="14"/>
        <v>12736850000000</v>
      </c>
      <c r="U20" s="2">
        <f t="shared" ca="1" si="14"/>
        <v>9187200000000</v>
      </c>
      <c r="V20" s="2">
        <f t="shared" ca="1" si="14"/>
        <v>15022000000000</v>
      </c>
      <c r="W20" s="2">
        <f t="shared" ca="1" si="14"/>
        <v>10250712836000</v>
      </c>
      <c r="X20" s="2">
        <f t="shared" ca="1" si="14"/>
        <v>13689211731000</v>
      </c>
      <c r="Y20" s="2">
        <f t="shared" ca="1" si="14"/>
        <v>7011547387000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14030000000</v>
      </c>
      <c r="E21" s="2">
        <f>IFERROR(INDEX(E51:E500,MATCH($C$7,$C$51:$C$500,0)),"")</f>
        <v>14030000000</v>
      </c>
      <c r="H21" s="2">
        <f>IFERROR(INDEX(D21:G21,COUNT(D21:G21)),"")</f>
        <v>14030000000</v>
      </c>
      <c r="I21" s="2">
        <f t="shared" ref="I21:Z21" si="15">IFERROR(INDEX(I51:I500,MATCH($C$7,$C$51:$C$500,0)),"")</f>
        <v>14030000000</v>
      </c>
      <c r="J21" s="2">
        <f t="shared" si="15"/>
        <v>14030000000</v>
      </c>
      <c r="K21" s="2">
        <f t="shared" si="15"/>
        <v>14030000000</v>
      </c>
      <c r="L21" s="2">
        <f t="shared" si="15"/>
        <v>10590000000</v>
      </c>
      <c r="M21" s="2">
        <f t="shared" si="15"/>
        <v>10590000000</v>
      </c>
      <c r="N21" s="2">
        <f t="shared" si="15"/>
        <v>10590000000</v>
      </c>
      <c r="O21" s="2">
        <f t="shared" si="15"/>
        <v>10590000000</v>
      </c>
      <c r="P21" s="2">
        <f t="shared" si="15"/>
        <v>10590000000</v>
      </c>
      <c r="Q21" s="2">
        <f t="shared" si="15"/>
        <v>10590000000</v>
      </c>
      <c r="R21" s="2">
        <f t="shared" si="15"/>
        <v>10590000000</v>
      </c>
      <c r="S21" s="2">
        <f t="shared" si="15"/>
        <v>10580000000</v>
      </c>
      <c r="T21" s="2">
        <f t="shared" si="15"/>
        <v>10570000000</v>
      </c>
      <c r="U21" s="2">
        <f t="shared" si="15"/>
        <v>10560000000</v>
      </c>
      <c r="V21" s="2">
        <f t="shared" si="15"/>
        <v>10360000000</v>
      </c>
      <c r="W21" s="2">
        <f t="shared" si="15"/>
        <v>8840000000</v>
      </c>
      <c r="X21" s="2">
        <f t="shared" si="15"/>
        <v>8710000000</v>
      </c>
      <c r="Y21" s="2">
        <f t="shared" si="15"/>
        <v>8710000000</v>
      </c>
      <c r="Z21" s="2">
        <f t="shared" si="15"/>
        <v>20000000</v>
      </c>
    </row>
    <row r="23" spans="1:26" ht="15.5" x14ac:dyDescent="0.35">
      <c r="B23" t="s">
        <v>54</v>
      </c>
      <c r="C23" t="s">
        <v>55</v>
      </c>
      <c r="D23" s="3">
        <f>IFERROR(D5/D6*100,"")</f>
        <v>2.0999880024876867</v>
      </c>
      <c r="E23" s="3">
        <f>IFERROR(E5/E6*100,"")</f>
        <v>1.519711794777987</v>
      </c>
      <c r="H23" s="3">
        <f t="shared" ref="H23:Z23" si="16">IFERROR(H5/H6*100,"")</f>
        <v>7.3294904846265245</v>
      </c>
      <c r="I23" s="3">
        <f t="shared" si="16"/>
        <v>12.124229428356186</v>
      </c>
      <c r="J23" s="3">
        <f t="shared" si="16"/>
        <v>8.5746792272318011</v>
      </c>
      <c r="K23" s="3">
        <f t="shared" si="16"/>
        <v>12.627385433820468</v>
      </c>
      <c r="L23" s="3">
        <f t="shared" si="16"/>
        <v>7.656524357959678</v>
      </c>
      <c r="M23" s="3">
        <f t="shared" si="16"/>
        <v>6.627857225842047</v>
      </c>
      <c r="N23" s="3">
        <f t="shared" si="16"/>
        <v>11.770708648180932</v>
      </c>
      <c r="O23" s="3">
        <f t="shared" si="16"/>
        <v>2.338175199523246</v>
      </c>
      <c r="P23" s="3">
        <f t="shared" si="16"/>
        <v>11.671370437334064</v>
      </c>
      <c r="Q23" s="3">
        <f t="shared" si="16"/>
        <v>14.109854421048851</v>
      </c>
      <c r="R23" s="3">
        <f t="shared" si="16"/>
        <v>29.437842201598535</v>
      </c>
      <c r="S23" s="3">
        <f t="shared" si="16"/>
        <v>13.068708632624555</v>
      </c>
      <c r="T23" s="3">
        <f t="shared" si="16"/>
        <v>9.1396681381890783</v>
      </c>
      <c r="U23" s="3">
        <f t="shared" si="16"/>
        <v>12.48669933501218</v>
      </c>
      <c r="V23" s="3">
        <f t="shared" si="16"/>
        <v>13.210001370773114</v>
      </c>
      <c r="W23" s="3">
        <f t="shared" si="16"/>
        <v>14.015993404759014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-0.2957732243402077</v>
      </c>
      <c r="E24" s="4">
        <f>IFERROR(_xlfn.RRI(5,J23,E23),"")</f>
        <v>-0.29252895440309545</v>
      </c>
      <c r="H24" s="4">
        <f t="shared" ref="H24:Z24" si="17">IFERROR(_xlfn.RRI(5,M23,H23),"")</f>
        <v>2.0328759754775438E-2</v>
      </c>
      <c r="I24" s="4">
        <f t="shared" si="17"/>
        <v>5.9358990491287233E-3</v>
      </c>
      <c r="J24" s="4">
        <f t="shared" si="17"/>
        <v>0.29678556186492377</v>
      </c>
      <c r="K24" s="4">
        <f t="shared" si="17"/>
        <v>1.5870424550262996E-2</v>
      </c>
      <c r="L24" s="4">
        <f t="shared" si="17"/>
        <v>-0.11508444920141037</v>
      </c>
      <c r="M24" s="4">
        <f t="shared" si="17"/>
        <v>-0.2578470222751631</v>
      </c>
      <c r="N24" s="4">
        <f t="shared" si="17"/>
        <v>-2.0703985759621846E-2</v>
      </c>
      <c r="O24" s="4">
        <f t="shared" si="17"/>
        <v>-0.23864128275401664</v>
      </c>
      <c r="P24" s="4">
        <f t="shared" si="17"/>
        <v>-1.3414246752634029E-2</v>
      </c>
      <c r="Q24" s="4">
        <f t="shared" si="17"/>
        <v>1.3267082211035452E-2</v>
      </c>
      <c r="R24" s="4">
        <f t="shared" si="17"/>
        <v>0.15999580246811163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249.47</v>
      </c>
      <c r="J25" s="3">
        <f t="shared" si="18"/>
        <v>214.28</v>
      </c>
      <c r="K25" s="3">
        <f t="shared" si="18"/>
        <v>249.46</v>
      </c>
      <c r="L25" s="3">
        <f t="shared" si="18"/>
        <v>287.54000000000002</v>
      </c>
      <c r="M25" s="3">
        <f t="shared" si="18"/>
        <v>224.38</v>
      </c>
      <c r="N25" s="3">
        <f t="shared" si="18"/>
        <v>151.31</v>
      </c>
      <c r="O25" s="3">
        <f t="shared" si="18"/>
        <v>19.760000000000002</v>
      </c>
      <c r="P25" s="3">
        <f t="shared" si="18"/>
        <v>265.14999999999998</v>
      </c>
      <c r="Q25" s="3">
        <f t="shared" si="18"/>
        <v>285.88</v>
      </c>
      <c r="R25" s="3">
        <f t="shared" si="18"/>
        <v>247.3</v>
      </c>
      <c r="S25" s="3">
        <f t="shared" si="18"/>
        <v>174.91</v>
      </c>
      <c r="T25" s="3">
        <f t="shared" si="18"/>
        <v>105.57</v>
      </c>
      <c r="U25" s="3">
        <f t="shared" si="18"/>
        <v>147.86000000000001</v>
      </c>
      <c r="V25" s="3">
        <f t="shared" si="18"/>
        <v>131.69999999999999</v>
      </c>
      <c r="W25" s="3">
        <f t="shared" si="18"/>
        <v>126.6</v>
      </c>
      <c r="X25" s="3">
        <f t="shared" si="18"/>
        <v>105.11</v>
      </c>
      <c r="Y25" s="3">
        <f t="shared" si="18"/>
        <v>58.09</v>
      </c>
      <c r="Z25" s="3">
        <f t="shared" si="18"/>
        <v>28520.41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0.10517267640788175</v>
      </c>
      <c r="J26" s="4">
        <f t="shared" si="19"/>
        <v>0.61079005453824498</v>
      </c>
      <c r="K26" s="4">
        <f t="shared" si="19"/>
        <v>-1.2125313077411493E-2</v>
      </c>
      <c r="L26" s="4">
        <f t="shared" si="19"/>
        <v>1.1586384320232401E-3</v>
      </c>
      <c r="M26" s="4">
        <f t="shared" si="19"/>
        <v>-1.9264252537572801E-2</v>
      </c>
      <c r="N26" s="4">
        <f t="shared" si="19"/>
        <v>-2.8572042337142389E-2</v>
      </c>
      <c r="O26" s="4">
        <f t="shared" si="19"/>
        <v>-0.28476413497733766</v>
      </c>
      <c r="P26" s="4">
        <f t="shared" si="19"/>
        <v>0.1239013319894724</v>
      </c>
      <c r="Q26" s="4">
        <f t="shared" si="19"/>
        <v>0.16766859468824502</v>
      </c>
      <c r="R26" s="4">
        <f t="shared" si="19"/>
        <v>0.14329441544779731</v>
      </c>
      <c r="S26" s="4">
        <f t="shared" si="19"/>
        <v>0.10722050679110051</v>
      </c>
      <c r="T26" s="4">
        <f t="shared" si="19"/>
        <v>0.12690635756319169</v>
      </c>
      <c r="U26" s="4">
        <f t="shared" si="19"/>
        <v>-0.65090873058975551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592.93934426229509</v>
      </c>
      <c r="E27" s="3">
        <f>IFERROR(E4/E21,"")</f>
        <v>571.10413399857453</v>
      </c>
      <c r="H27" s="3">
        <f t="shared" ref="H27:Z27" si="20">IFERROR(H4/H21,"")</f>
        <v>2328.086956521739</v>
      </c>
      <c r="I27" s="3">
        <f t="shared" si="20"/>
        <v>2590.2258018531716</v>
      </c>
      <c r="J27" s="3">
        <f t="shared" si="20"/>
        <v>2105.6017106200998</v>
      </c>
      <c r="K27" s="3">
        <f t="shared" si="20"/>
        <v>2015.7699215965788</v>
      </c>
      <c r="L27" s="3">
        <f t="shared" si="20"/>
        <v>2446.3992445703493</v>
      </c>
      <c r="M27" s="3">
        <f t="shared" si="20"/>
        <v>2435.7845136921624</v>
      </c>
      <c r="N27" s="3">
        <f t="shared" si="20"/>
        <v>2370.7063267233239</v>
      </c>
      <c r="O27" s="3">
        <f t="shared" si="20"/>
        <v>2428.6944287063266</v>
      </c>
      <c r="P27" s="3">
        <f t="shared" si="20"/>
        <v>2064.0220018885743</v>
      </c>
      <c r="Q27" s="3">
        <f t="shared" si="20"/>
        <v>1819.7905571293672</v>
      </c>
      <c r="R27" s="3">
        <f t="shared" si="20"/>
        <v>1618.3965061378658</v>
      </c>
      <c r="S27" s="3">
        <f t="shared" si="20"/>
        <v>1414.5755198487714</v>
      </c>
      <c r="T27" s="3">
        <f t="shared" si="20"/>
        <v>1211.6677388836329</v>
      </c>
      <c r="U27" s="3">
        <f t="shared" si="20"/>
        <v>1021.1057765151515</v>
      </c>
      <c r="V27" s="3">
        <f t="shared" si="20"/>
        <v>851.21418918918914</v>
      </c>
      <c r="W27" s="3">
        <f t="shared" si="20"/>
        <v>854.76289592760179</v>
      </c>
      <c r="X27" s="3">
        <f t="shared" si="20"/>
        <v>746.12537313432836</v>
      </c>
      <c r="Y27" s="3">
        <f t="shared" si="20"/>
        <v>657.8577497129736</v>
      </c>
      <c r="Z27" s="3">
        <f t="shared" si="20"/>
        <v>228351.3</v>
      </c>
    </row>
    <row r="28" spans="1:26" ht="15.5" x14ac:dyDescent="0.35">
      <c r="C28" t="s">
        <v>61</v>
      </c>
      <c r="D28" s="4">
        <f>IFERROR(_xlfn.RRI(5,I27,D27),"")</f>
        <v>-0.25538028836443727</v>
      </c>
      <c r="E28" s="4">
        <f>IFERROR(_xlfn.RRI(5,J27,E27),"")</f>
        <v>-0.22968595593566166</v>
      </c>
      <c r="H28" s="4">
        <f t="shared" ref="H28:Z28" si="21">IFERROR(_xlfn.RRI(5,M27,H27),"")</f>
        <v>-9.00362347969208E-3</v>
      </c>
      <c r="I28" s="4">
        <f t="shared" si="21"/>
        <v>1.7869200402838681E-2</v>
      </c>
      <c r="J28" s="4">
        <f t="shared" si="21"/>
        <v>-2.8146798561317854E-2</v>
      </c>
      <c r="K28" s="4">
        <f t="shared" si="21"/>
        <v>-4.7198841511268963E-3</v>
      </c>
      <c r="L28" s="4">
        <f t="shared" si="21"/>
        <v>6.0965312927911963E-2</v>
      </c>
      <c r="M28" s="4">
        <f t="shared" si="21"/>
        <v>8.520250243380012E-2</v>
      </c>
      <c r="N28" s="4">
        <f t="shared" si="21"/>
        <v>0.1087926135346271</v>
      </c>
      <c r="O28" s="4">
        <f t="shared" si="21"/>
        <v>0.14920595126021818</v>
      </c>
      <c r="P28" s="4">
        <f t="shared" si="21"/>
        <v>0.15114151815967491</v>
      </c>
      <c r="Q28" s="4">
        <f t="shared" si="21"/>
        <v>0.16411667597057877</v>
      </c>
      <c r="R28" s="4">
        <f t="shared" si="21"/>
        <v>0.13618186765072893</v>
      </c>
      <c r="S28" s="4">
        <f t="shared" si="21"/>
        <v>0.13648279601203384</v>
      </c>
      <c r="T28" s="4">
        <f t="shared" si="21"/>
        <v>0.12992680107974675</v>
      </c>
      <c r="U28" s="4">
        <f t="shared" si="21"/>
        <v>-0.66108292552162373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0.16422437931678177</v>
      </c>
      <c r="J29" s="4">
        <f t="shared" si="22"/>
        <v>-0.14102461316443521</v>
      </c>
      <c r="K29" s="4">
        <f t="shared" si="22"/>
        <v>-0.13243374834805596</v>
      </c>
      <c r="L29" s="4">
        <f t="shared" si="22"/>
        <v>0.28148676352616109</v>
      </c>
      <c r="M29" s="4">
        <f t="shared" si="22"/>
        <v>0.48291586808538756</v>
      </c>
      <c r="N29" s="4">
        <f t="shared" si="22"/>
        <v>6.6573886639676116</v>
      </c>
      <c r="O29" s="4">
        <f t="shared" si="22"/>
        <v>-0.92547614557797475</v>
      </c>
      <c r="P29" s="4">
        <f t="shared" si="22"/>
        <v>-7.2512942493353924E-2</v>
      </c>
      <c r="Q29" s="4">
        <f t="shared" si="22"/>
        <v>0.15600485240598455</v>
      </c>
      <c r="R29" s="4">
        <f t="shared" si="22"/>
        <v>0.41386999028071592</v>
      </c>
      <c r="S29" s="4">
        <f t="shared" si="22"/>
        <v>0.65681538315809418</v>
      </c>
      <c r="T29" s="4">
        <f t="shared" si="22"/>
        <v>-0.2860137968348439</v>
      </c>
      <c r="U29" s="4">
        <f t="shared" si="22"/>
        <v>0.12270311313591516</v>
      </c>
      <c r="V29" s="4">
        <f t="shared" si="22"/>
        <v>4.0284360189573418E-2</v>
      </c>
      <c r="W29" s="4">
        <f t="shared" si="22"/>
        <v>0.20445247835600794</v>
      </c>
      <c r="X29" s="4">
        <f t="shared" si="22"/>
        <v>0.80943363745911501</v>
      </c>
      <c r="Y29" s="4">
        <f t="shared" si="22"/>
        <v>-0.99796321301131363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-0.10120308628841773</v>
      </c>
      <c r="I30" s="4">
        <f t="shared" si="23"/>
        <v>0.23015943081198864</v>
      </c>
      <c r="J30" s="4">
        <f t="shared" si="23"/>
        <v>4.4564505135769775E-2</v>
      </c>
      <c r="K30" s="4">
        <f t="shared" si="23"/>
        <v>-0.17602577499544647</v>
      </c>
      <c r="L30" s="4">
        <f t="shared" si="23"/>
        <v>4.3578283787087295E-3</v>
      </c>
      <c r="M30" s="4">
        <f t="shared" si="23"/>
        <v>2.7450969458029179E-2</v>
      </c>
      <c r="N30" s="4">
        <f t="shared" si="23"/>
        <v>-2.3876244494821348E-2</v>
      </c>
      <c r="O30" s="4">
        <f t="shared" si="23"/>
        <v>0.17668049395019916</v>
      </c>
      <c r="P30" s="4">
        <f t="shared" si="23"/>
        <v>0.1342085460342593</v>
      </c>
      <c r="Q30" s="4">
        <f t="shared" si="23"/>
        <v>0.12444048799395106</v>
      </c>
      <c r="R30" s="4">
        <f t="shared" si="23"/>
        <v>0.14408632372691166</v>
      </c>
      <c r="S30" s="4">
        <f t="shared" si="23"/>
        <v>0.16746156925172168</v>
      </c>
      <c r="T30" s="4">
        <f t="shared" si="23"/>
        <v>0.18662313616404627</v>
      </c>
      <c r="U30" s="4">
        <f t="shared" si="23"/>
        <v>0.19958735355174237</v>
      </c>
      <c r="V30" s="4">
        <f t="shared" si="23"/>
        <v>-4.1516855204173746E-3</v>
      </c>
      <c r="W30" s="4">
        <f t="shared" si="23"/>
        <v>0.14560223617233148</v>
      </c>
      <c r="X30" s="4">
        <f t="shared" si="23"/>
        <v>0.13417433093988226</v>
      </c>
      <c r="Y30" s="4">
        <f t="shared" si="23"/>
        <v>-0.99711909785618491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2676.11</v>
      </c>
      <c r="E32" s="3">
        <f>IFERROR(INDEX(E51:E500,MATCH($A$32,$C$51:$C$500,0)),"")</f>
        <v>2619.92</v>
      </c>
      <c r="H32" s="3">
        <f>IFERROR(INDEX(D32:G32,COUNT(D32:G32)),"")</f>
        <v>2619.92</v>
      </c>
      <c r="I32" s="3">
        <f t="shared" ref="I32:Z32" si="24">IFERROR(INDEX(I51:I500,MATCH($C$32,$C$51:$C$500,0)),"")</f>
        <v>2580.1</v>
      </c>
      <c r="J32" s="3">
        <f t="shared" si="24"/>
        <v>2320.85</v>
      </c>
      <c r="K32" s="3">
        <f t="shared" si="24"/>
        <v>2171.7399999999998</v>
      </c>
      <c r="L32" s="3">
        <f t="shared" si="24"/>
        <v>2446.59</v>
      </c>
      <c r="M32" s="3">
        <f t="shared" si="24"/>
        <v>2021.4</v>
      </c>
      <c r="N32" s="3">
        <f t="shared" si="24"/>
        <v>1887.43</v>
      </c>
      <c r="O32" s="3">
        <f t="shared" si="24"/>
        <v>2250.8200000000002</v>
      </c>
      <c r="P32" s="3">
        <f t="shared" si="24"/>
        <v>2251.2199999999998</v>
      </c>
      <c r="Q32" s="3">
        <f t="shared" si="24"/>
        <v>2045.65</v>
      </c>
      <c r="R32" s="3">
        <f t="shared" si="24"/>
        <v>1806.47</v>
      </c>
      <c r="S32" s="3">
        <f t="shared" si="24"/>
        <v>1309.74</v>
      </c>
      <c r="T32" s="3">
        <f t="shared" si="24"/>
        <v>1155.07</v>
      </c>
      <c r="U32" s="3">
        <f t="shared" si="24"/>
        <v>1093.8900000000001</v>
      </c>
      <c r="V32" s="3">
        <f t="shared" si="24"/>
        <v>992.51</v>
      </c>
      <c r="W32" s="3">
        <f t="shared" si="24"/>
        <v>828.62</v>
      </c>
      <c r="X32" s="3">
        <f t="shared" si="24"/>
        <v>739.87</v>
      </c>
      <c r="Y32" s="3">
        <f t="shared" si="24"/>
        <v>626.75</v>
      </c>
      <c r="Z32" s="3">
        <f t="shared" si="24"/>
        <v>203959.44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0.41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Z33" si="25">IFERROR(INDEX(I51:I500,MATCH($C$33,$C$51:$C$500,0)),"")</f>
        <v>0.46</v>
      </c>
      <c r="J33" s="3">
        <f t="shared" si="25"/>
        <v>0.49</v>
      </c>
      <c r="K33" s="3">
        <f t="shared" si="25"/>
        <v>0.57999999999999996</v>
      </c>
      <c r="L33" s="3">
        <f t="shared" si="25"/>
        <v>0.55000000000000004</v>
      </c>
      <c r="M33" s="3">
        <f t="shared" si="25"/>
        <v>0.86</v>
      </c>
      <c r="N33" s="3">
        <f t="shared" si="25"/>
        <v>0.91</v>
      </c>
      <c r="O33" s="3">
        <f t="shared" si="25"/>
        <v>0.94</v>
      </c>
      <c r="P33" s="3">
        <f t="shared" si="25"/>
        <v>1.1299999999999999</v>
      </c>
      <c r="Q33" s="3">
        <f t="shared" si="25"/>
        <v>1.75</v>
      </c>
      <c r="R33" s="3">
        <f t="shared" si="25"/>
        <v>0.96</v>
      </c>
      <c r="S33" s="3">
        <f t="shared" si="25"/>
        <v>0.99</v>
      </c>
      <c r="T33" s="3">
        <f t="shared" si="25"/>
        <v>1.04</v>
      </c>
      <c r="U33" s="3">
        <f t="shared" si="25"/>
        <v>0.8</v>
      </c>
      <c r="V33" s="3">
        <f t="shared" si="25"/>
        <v>1.46</v>
      </c>
      <c r="W33" s="3">
        <f t="shared" si="25"/>
        <v>1.4</v>
      </c>
      <c r="X33" s="3">
        <f t="shared" si="25"/>
        <v>2.13</v>
      </c>
      <c r="Y33" s="3">
        <f t="shared" si="25"/>
        <v>1.29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11.93</v>
      </c>
      <c r="E34" s="3">
        <f>IFERROR(INDEX(E51:E500,MATCH($A$34,$C$51:$C$500,0)),"")</f>
        <v>15.9</v>
      </c>
      <c r="H34" s="3">
        <f>IFERROR(INDEX(D34:G34,COUNT(D34:G34)),"")</f>
        <v>15.9</v>
      </c>
      <c r="I34" s="3">
        <f t="shared" ref="I34:Z34" si="26">IFERROR(INDEX(I51:I500,MATCH($C$34,$C$51:$C$500,0)),"")</f>
        <v>4.71</v>
      </c>
      <c r="J34" s="3">
        <f t="shared" si="26"/>
        <v>5.32</v>
      </c>
      <c r="K34" s="3">
        <f t="shared" si="26"/>
        <v>5.01</v>
      </c>
      <c r="L34" s="3">
        <f t="shared" si="26"/>
        <v>4.6900000000000004</v>
      </c>
      <c r="M34" s="3">
        <f t="shared" si="26"/>
        <v>7.71</v>
      </c>
      <c r="N34" s="3">
        <f t="shared" si="26"/>
        <v>11.4</v>
      </c>
      <c r="O34" s="3">
        <f t="shared" si="26"/>
        <v>107.29</v>
      </c>
      <c r="P34" s="3">
        <f t="shared" si="26"/>
        <v>9.58</v>
      </c>
      <c r="Q34" s="3">
        <f t="shared" si="26"/>
        <v>12.49</v>
      </c>
      <c r="R34" s="3">
        <f t="shared" si="26"/>
        <v>7.04</v>
      </c>
      <c r="S34" s="3">
        <f t="shared" si="26"/>
        <v>7.4</v>
      </c>
      <c r="T34" s="3">
        <f t="shared" si="26"/>
        <v>11.41</v>
      </c>
      <c r="U34" s="3">
        <f t="shared" si="26"/>
        <v>5.88</v>
      </c>
      <c r="V34" s="3">
        <f t="shared" si="26"/>
        <v>11.01</v>
      </c>
      <c r="W34" s="3">
        <f t="shared" si="26"/>
        <v>9.19</v>
      </c>
      <c r="X34" s="3">
        <f t="shared" si="26"/>
        <v>15</v>
      </c>
      <c r="Y34" s="3">
        <f t="shared" si="26"/>
        <v>13.89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1.86</v>
      </c>
      <c r="E35" s="3">
        <f>IFERROR(INDEX(E51:E500,MATCH($A$35,$C$51:$C$500,0)),"")</f>
        <v>2.2000000000000002</v>
      </c>
      <c r="H35" s="3">
        <f>IFERROR(INDEX(D35:G35,COUNT(D35:G35)),"")</f>
        <v>2.2000000000000002</v>
      </c>
      <c r="I35" s="3">
        <f t="shared" ref="I35:Z35" si="27">IFERROR(INDEX(I51:I500,MATCH($C$35,$C$51:$C$500,0)),"")</f>
        <v>0.45</v>
      </c>
      <c r="J35" s="3">
        <f t="shared" si="27"/>
        <v>0.54</v>
      </c>
      <c r="K35" s="3">
        <f t="shared" si="27"/>
        <v>0.62</v>
      </c>
      <c r="L35" s="3">
        <f t="shared" si="27"/>
        <v>0.55000000000000004</v>
      </c>
      <c r="M35" s="3">
        <f t="shared" si="27"/>
        <v>0.71</v>
      </c>
      <c r="N35" s="3">
        <f t="shared" si="27"/>
        <v>0.73</v>
      </c>
      <c r="O35" s="3">
        <f t="shared" si="27"/>
        <v>0.87</v>
      </c>
      <c r="P35" s="3">
        <f t="shared" si="27"/>
        <v>1.23</v>
      </c>
      <c r="Q35" s="3">
        <f t="shared" si="27"/>
        <v>1.96</v>
      </c>
      <c r="R35" s="3">
        <f t="shared" si="27"/>
        <v>1.08</v>
      </c>
      <c r="S35" s="3">
        <f t="shared" si="27"/>
        <v>0.92</v>
      </c>
      <c r="T35" s="3">
        <f t="shared" si="27"/>
        <v>0.99</v>
      </c>
      <c r="U35" s="3">
        <f t="shared" si="27"/>
        <v>0.85</v>
      </c>
      <c r="V35" s="3">
        <f t="shared" si="27"/>
        <v>1.7</v>
      </c>
      <c r="W35" s="3">
        <f t="shared" si="27"/>
        <v>1.36</v>
      </c>
      <c r="X35" s="3">
        <f t="shared" si="27"/>
        <v>2.11</v>
      </c>
      <c r="Y35" s="3">
        <f t="shared" si="27"/>
        <v>1.23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8318939000000</v>
      </c>
      <c r="E51" s="5">
        <v>8012591000000</v>
      </c>
      <c r="F51" s="5">
        <v>9751472000000</v>
      </c>
      <c r="G51" s="5">
        <v>8088700000000</v>
      </c>
      <c r="I51" s="5">
        <v>36340868000000</v>
      </c>
      <c r="J51" s="5">
        <v>29541592000000</v>
      </c>
      <c r="K51" s="5">
        <v>28281252000000</v>
      </c>
      <c r="L51" s="5">
        <v>25907368000000</v>
      </c>
      <c r="M51" s="5">
        <v>25794958000000</v>
      </c>
      <c r="N51" s="5">
        <v>25105780000000</v>
      </c>
      <c r="O51" s="5">
        <v>25719874000000</v>
      </c>
      <c r="P51" s="5">
        <v>21857993000000</v>
      </c>
      <c r="Q51" s="5">
        <v>19271582000000</v>
      </c>
      <c r="R51" s="5">
        <v>17138819000000</v>
      </c>
      <c r="S51" s="5">
        <v>14966209000000</v>
      </c>
      <c r="T51" s="5">
        <v>12807328000000</v>
      </c>
      <c r="U51" s="5">
        <v>10782877000000</v>
      </c>
      <c r="V51" s="5">
        <v>8818579000000</v>
      </c>
      <c r="W51" s="5">
        <v>7556104000000</v>
      </c>
      <c r="X51" s="5">
        <v>6498752000000</v>
      </c>
      <c r="Y51" s="5">
        <v>5729941000000</v>
      </c>
      <c r="Z51" s="5">
        <v>4567026000000</v>
      </c>
    </row>
    <row r="52" spans="2:26" ht="15.5" x14ac:dyDescent="0.35">
      <c r="C52" t="s">
        <v>519</v>
      </c>
      <c r="D52" s="5">
        <v>7099119000000</v>
      </c>
      <c r="E52" s="5">
        <v>6910123000000</v>
      </c>
      <c r="F52" s="5">
        <v>8606307000000</v>
      </c>
      <c r="G52" s="5">
        <v>6932072000000</v>
      </c>
      <c r="I52" s="5">
        <v>31879842000000</v>
      </c>
      <c r="J52" s="5">
        <v>25472625000000</v>
      </c>
      <c r="K52" s="5">
        <v>24722529000000</v>
      </c>
      <c r="L52" s="5">
        <v>23233200000000</v>
      </c>
      <c r="M52" s="5">
        <v>23413857000000</v>
      </c>
      <c r="N52" s="5">
        <v>22947252000000</v>
      </c>
      <c r="O52" s="5">
        <v>23271432000000</v>
      </c>
      <c r="P52" s="5">
        <v>20781512000000</v>
      </c>
      <c r="Q52" s="5">
        <v>18446734000000</v>
      </c>
      <c r="R52" s="5">
        <v>16501472000000</v>
      </c>
      <c r="S52" s="5">
        <v>14455136000000</v>
      </c>
      <c r="T52" s="5">
        <v>12394564000000</v>
      </c>
      <c r="U52" s="5">
        <v>10392786000000</v>
      </c>
      <c r="V52" s="5">
        <v>8481318000000</v>
      </c>
      <c r="W52" s="5">
        <v>7334318000000</v>
      </c>
      <c r="X52" s="5">
        <v>6295354000000</v>
      </c>
      <c r="Y52" s="5">
        <v>5471728000000</v>
      </c>
      <c r="Z52" s="5">
        <v>4372009000000</v>
      </c>
    </row>
    <row r="53" spans="2:26" ht="15.5" x14ac:dyDescent="0.35">
      <c r="C53" t="s">
        <v>614</v>
      </c>
      <c r="X53" s="5">
        <v>30979000000</v>
      </c>
      <c r="Y53" s="5">
        <v>124954000000</v>
      </c>
      <c r="Z53" s="5">
        <v>120320000000</v>
      </c>
    </row>
    <row r="54" spans="2:26" ht="15.5" x14ac:dyDescent="0.35">
      <c r="C54" t="s">
        <v>920</v>
      </c>
      <c r="D54" s="5">
        <v>1219820000000</v>
      </c>
      <c r="E54" s="5">
        <v>1102468000000</v>
      </c>
      <c r="F54" s="5">
        <v>1145165000000</v>
      </c>
      <c r="G54" s="5">
        <v>1156628000000</v>
      </c>
      <c r="I54" s="5">
        <v>4461026000000</v>
      </c>
      <c r="J54" s="5">
        <v>4068967000000</v>
      </c>
      <c r="K54" s="5">
        <v>3558723000000</v>
      </c>
      <c r="L54" s="5">
        <v>2674168000000</v>
      </c>
      <c r="M54" s="5">
        <v>2381101000000</v>
      </c>
      <c r="N54" s="5">
        <v>2158528000000</v>
      </c>
      <c r="O54" s="5">
        <v>2448442000000</v>
      </c>
      <c r="P54" s="5">
        <v>1076481000000</v>
      </c>
      <c r="Q54" s="5">
        <v>824848000000</v>
      </c>
      <c r="R54" s="5">
        <v>637347000000</v>
      </c>
      <c r="S54" s="5">
        <v>511073000000</v>
      </c>
      <c r="T54" s="5">
        <v>412764000000</v>
      </c>
      <c r="U54" s="5">
        <v>390091000000</v>
      </c>
      <c r="V54" s="5">
        <v>337261000000</v>
      </c>
      <c r="W54" s="5">
        <v>221786000000</v>
      </c>
      <c r="X54" s="5">
        <v>172419000000</v>
      </c>
      <c r="Y54" s="5">
        <v>133259000000</v>
      </c>
      <c r="Z54" s="5">
        <v>74697000000</v>
      </c>
    </row>
    <row r="55" spans="2:26" ht="15.5" x14ac:dyDescent="0.35">
      <c r="C55" t="s">
        <v>85</v>
      </c>
      <c r="D55" s="5">
        <v>-4050462000000</v>
      </c>
      <c r="E55" s="5">
        <v>-3772464000000</v>
      </c>
      <c r="F55" s="5">
        <v>-4141057000000</v>
      </c>
      <c r="G55" s="5">
        <v>-4728669000000</v>
      </c>
      <c r="I55" s="5">
        <v>-18122319000000</v>
      </c>
      <c r="J55" s="5">
        <v>-18048940000000</v>
      </c>
      <c r="K55" s="5">
        <v>-14850962000000</v>
      </c>
      <c r="L55" s="5">
        <v>-10910084000000</v>
      </c>
      <c r="M55" s="5">
        <v>-12803655000000</v>
      </c>
      <c r="N55" s="5">
        <v>-16191937000000</v>
      </c>
      <c r="O55" s="5">
        <v>-16758073000000</v>
      </c>
      <c r="P55" s="5">
        <v>-11768816000000</v>
      </c>
      <c r="Q55" s="5">
        <v>-9930642000000</v>
      </c>
      <c r="R55" s="5">
        <v>-8975274000000</v>
      </c>
      <c r="S55" s="5">
        <v>-8155133000000</v>
      </c>
      <c r="T55" s="5">
        <v>-7342747000000</v>
      </c>
      <c r="U55" s="5">
        <v>-5129554000000</v>
      </c>
      <c r="V55" s="5">
        <v>-4091760000000</v>
      </c>
      <c r="W55" s="5">
        <v>-3770231000000</v>
      </c>
      <c r="X55" s="5">
        <v>-3143934000000</v>
      </c>
      <c r="Y55" s="5">
        <v>-3427732000000</v>
      </c>
      <c r="Z55" s="5">
        <v>-2606694000000</v>
      </c>
    </row>
    <row r="56" spans="2:26" ht="15.5" x14ac:dyDescent="0.35">
      <c r="C56" t="s">
        <v>520</v>
      </c>
      <c r="D56" s="5">
        <v>-3467146000000</v>
      </c>
      <c r="E56" s="5">
        <v>-3313416000000</v>
      </c>
      <c r="F56" s="5">
        <v>-3584780000000</v>
      </c>
      <c r="G56" s="5">
        <v>-4051649000000</v>
      </c>
      <c r="I56" s="5">
        <v>-15702025000000</v>
      </c>
      <c r="J56" s="5">
        <v>-15913459000000</v>
      </c>
      <c r="K56" s="5">
        <v>-13203108000000</v>
      </c>
      <c r="L56" s="5">
        <v>-9866919000000</v>
      </c>
      <c r="M56" s="5">
        <v>-11670728000000</v>
      </c>
      <c r="N56" s="5">
        <v>-14687492000000</v>
      </c>
      <c r="O56" s="5">
        <v>-15167294000000</v>
      </c>
      <c r="P56" s="5">
        <v>-11627554000000</v>
      </c>
      <c r="Q56" s="5">
        <v>-9805116000000</v>
      </c>
      <c r="R56" s="5">
        <v>-8870675000000</v>
      </c>
      <c r="S56" s="5">
        <v>-8073584000000</v>
      </c>
      <c r="T56" s="5">
        <v>-7295733000000</v>
      </c>
      <c r="U56" s="5">
        <v>-5115187000000</v>
      </c>
      <c r="V56" s="5">
        <v>-4080603000000</v>
      </c>
      <c r="W56" s="5">
        <v>-3759509000000</v>
      </c>
      <c r="X56" s="5">
        <v>-3135975000000</v>
      </c>
      <c r="Y56" s="5">
        <v>-3420345000000</v>
      </c>
      <c r="Z56" s="5">
        <v>-2600060000000</v>
      </c>
    </row>
    <row r="57" spans="2:26" ht="15.5" x14ac:dyDescent="0.35">
      <c r="C57" t="s">
        <v>1217</v>
      </c>
      <c r="D57" s="5">
        <v>-69785000000</v>
      </c>
      <c r="E57" s="5">
        <v>-53433000000</v>
      </c>
      <c r="F57" s="5">
        <v>-53950000000</v>
      </c>
      <c r="G57" s="5">
        <v>-66185000000</v>
      </c>
      <c r="I57" s="5">
        <v>-263760000000</v>
      </c>
      <c r="J57" s="5">
        <v>-153446000000</v>
      </c>
      <c r="K57" s="5">
        <v>-71621000000</v>
      </c>
      <c r="L57" s="5">
        <v>-57558000000</v>
      </c>
      <c r="M57" s="5">
        <v>-32175000000</v>
      </c>
      <c r="N57" s="5">
        <v>-21782000000</v>
      </c>
      <c r="O57" s="5">
        <v>-15641000000</v>
      </c>
      <c r="P57" s="5">
        <v>-12436000000</v>
      </c>
      <c r="Q57" s="5">
        <v>-11753000000</v>
      </c>
      <c r="R57" s="5">
        <v>-13647000000</v>
      </c>
      <c r="S57" s="5">
        <v>-11166000000</v>
      </c>
      <c r="T57" s="5">
        <v>-10329000000</v>
      </c>
      <c r="U57" s="5">
        <v>-8711000000</v>
      </c>
      <c r="V57" s="5">
        <v>-5998000000</v>
      </c>
      <c r="W57" s="5">
        <v>-4762000000</v>
      </c>
      <c r="X57" s="5">
        <v>-3594000000</v>
      </c>
      <c r="Y57" s="5">
        <v>-3272000000</v>
      </c>
      <c r="Z57" s="5">
        <v>-2775000000</v>
      </c>
    </row>
    <row r="58" spans="2:26" ht="15.5" x14ac:dyDescent="0.35">
      <c r="C58" t="s">
        <v>97</v>
      </c>
      <c r="D58" s="5">
        <v>-505524000000</v>
      </c>
      <c r="E58" s="5">
        <v>-549195000000</v>
      </c>
      <c r="F58" s="5">
        <v>329090000000</v>
      </c>
      <c r="G58" s="5">
        <v>160422000000</v>
      </c>
      <c r="I58" s="5">
        <v>889065000000</v>
      </c>
      <c r="J58" s="5">
        <v>-214393000000</v>
      </c>
      <c r="K58" s="5">
        <v>347732000000</v>
      </c>
      <c r="L58" s="5">
        <v>-1061317000000</v>
      </c>
      <c r="M58" s="5">
        <v>-957425000000</v>
      </c>
      <c r="N58" s="5">
        <v>750353000000</v>
      </c>
      <c r="O58" s="5">
        <v>348069000000</v>
      </c>
      <c r="P58" s="5">
        <v>-25416000000</v>
      </c>
      <c r="Q58" s="5">
        <v>29213000000</v>
      </c>
      <c r="R58" s="5">
        <v>3012712000000</v>
      </c>
      <c r="S58" s="5">
        <v>-39570000000</v>
      </c>
      <c r="T58" s="5">
        <v>33000000</v>
      </c>
      <c r="U58" s="5">
        <v>-119104000000</v>
      </c>
      <c r="V58" s="5">
        <v>-6123000000</v>
      </c>
      <c r="W58" s="5">
        <v>-92460000000</v>
      </c>
    </row>
    <row r="59" spans="2:26" ht="15.5" x14ac:dyDescent="0.35">
      <c r="C59" t="s">
        <v>616</v>
      </c>
      <c r="D59" s="5">
        <v>-4050462000000</v>
      </c>
      <c r="E59" s="5">
        <v>-3772464000000</v>
      </c>
      <c r="F59" s="5">
        <v>-4141057000000</v>
      </c>
      <c r="G59" s="5">
        <v>-4728669000000</v>
      </c>
      <c r="I59" s="5">
        <v>-18122319000000</v>
      </c>
      <c r="J59" s="5">
        <v>-18048940000000</v>
      </c>
      <c r="K59" s="5">
        <v>-14850962000000</v>
      </c>
      <c r="L59" s="5">
        <v>-10910084000000</v>
      </c>
      <c r="M59" s="5">
        <v>-12803655000000</v>
      </c>
      <c r="N59" s="5">
        <v>-16191937000000</v>
      </c>
      <c r="O59" s="5">
        <v>-16758073000000</v>
      </c>
      <c r="P59" s="5">
        <v>-11768816000000</v>
      </c>
      <c r="Q59" s="5">
        <v>-9930642000000</v>
      </c>
      <c r="R59" s="5">
        <v>-8975274000000</v>
      </c>
      <c r="S59" s="5">
        <v>-8155133000000</v>
      </c>
      <c r="T59" s="5">
        <v>-7342747000000</v>
      </c>
      <c r="U59" s="5">
        <v>-5129554000000</v>
      </c>
      <c r="V59" s="5">
        <v>-4091760000000</v>
      </c>
      <c r="W59" s="5">
        <v>-3770231000000</v>
      </c>
      <c r="X59" s="5">
        <v>-3143934000000</v>
      </c>
      <c r="Y59" s="5">
        <v>-3427732000000</v>
      </c>
      <c r="Z59" s="5">
        <v>-2606694000000</v>
      </c>
    </row>
    <row r="60" spans="2:26" ht="15.5" x14ac:dyDescent="0.35">
      <c r="C60" t="s">
        <v>86</v>
      </c>
      <c r="D60" s="5">
        <v>4268477000000</v>
      </c>
      <c r="E60" s="5">
        <v>4240127000000</v>
      </c>
      <c r="F60" s="5">
        <v>5610415000000</v>
      </c>
      <c r="G60" s="5">
        <v>3360031000000</v>
      </c>
      <c r="I60" s="5">
        <v>18218549000000</v>
      </c>
      <c r="J60" s="5">
        <v>11492652000000</v>
      </c>
      <c r="K60" s="5">
        <v>13430290000000</v>
      </c>
      <c r="L60" s="5">
        <v>14997284000000</v>
      </c>
      <c r="M60" s="5">
        <v>12991303000000</v>
      </c>
      <c r="N60" s="5">
        <v>8913843000000</v>
      </c>
      <c r="O60" s="5">
        <v>8961801000000</v>
      </c>
      <c r="P60" s="5">
        <v>10089177000000</v>
      </c>
      <c r="Q60" s="5">
        <v>9340940000000</v>
      </c>
      <c r="R60" s="5">
        <v>8163545000000</v>
      </c>
      <c r="S60" s="5">
        <v>6811076000000</v>
      </c>
      <c r="T60" s="5">
        <v>5464581000000</v>
      </c>
      <c r="U60" s="5">
        <v>5653323000000</v>
      </c>
      <c r="V60" s="5">
        <v>4726819000000</v>
      </c>
      <c r="W60" s="5">
        <v>3785873000000</v>
      </c>
      <c r="X60" s="5">
        <v>3354818000000</v>
      </c>
      <c r="Y60" s="5">
        <v>2302209000000</v>
      </c>
      <c r="Z60" s="5">
        <v>1960332000000</v>
      </c>
    </row>
    <row r="61" spans="2:26" ht="15.5" x14ac:dyDescent="0.35">
      <c r="C61" t="s">
        <v>87</v>
      </c>
      <c r="D61" s="5">
        <v>-2723315000000</v>
      </c>
      <c r="E61" s="5">
        <v>-2857236000000</v>
      </c>
      <c r="F61" s="5">
        <v>-3994169000000</v>
      </c>
      <c r="G61" s="5">
        <v>-2717216000000</v>
      </c>
      <c r="I61" s="5">
        <v>-13862512000000</v>
      </c>
      <c r="J61" s="5">
        <v>-7667939000000</v>
      </c>
      <c r="K61" s="5">
        <v>-8890561000000</v>
      </c>
      <c r="L61" s="5">
        <v>-11182481000000</v>
      </c>
      <c r="M61" s="5">
        <v>-9954471000000</v>
      </c>
      <c r="N61" s="5">
        <v>-6583558000000</v>
      </c>
      <c r="O61" s="5">
        <v>-8440028000000</v>
      </c>
      <c r="P61" s="5">
        <v>-6495377000000</v>
      </c>
      <c r="Q61" s="5">
        <v>-5449037000000</v>
      </c>
      <c r="R61" s="5">
        <v>-4811313000000</v>
      </c>
      <c r="S61" s="5">
        <v>-4277471000000</v>
      </c>
      <c r="T61" s="5">
        <v>-3918369000000</v>
      </c>
      <c r="U61" s="5">
        <v>-3517414000000</v>
      </c>
      <c r="V61" s="5">
        <v>-2855850000000</v>
      </c>
      <c r="W61" s="5">
        <v>-2260124000000</v>
      </c>
      <c r="X61" s="5">
        <v>-2091101000000</v>
      </c>
      <c r="Y61" s="5">
        <v>-1562771000000</v>
      </c>
      <c r="Z61" s="5">
        <v>-1290507000000</v>
      </c>
    </row>
    <row r="62" spans="2:26" ht="15.5" x14ac:dyDescent="0.35">
      <c r="C62" t="s">
        <v>617</v>
      </c>
    </row>
    <row r="63" spans="2:26" ht="15.5" x14ac:dyDescent="0.35">
      <c r="C63" t="s">
        <v>619</v>
      </c>
    </row>
    <row r="64" spans="2:26" ht="15.5" x14ac:dyDescent="0.35">
      <c r="C64" t="s">
        <v>890</v>
      </c>
      <c r="D64" s="5">
        <v>295256000000</v>
      </c>
      <c r="E64" s="5">
        <v>300192000000</v>
      </c>
      <c r="F64" s="5">
        <v>294894000000</v>
      </c>
      <c r="G64" s="5">
        <v>259544000000</v>
      </c>
      <c r="I64" s="5">
        <v>1080319000000</v>
      </c>
      <c r="J64" s="5">
        <v>1072304000000</v>
      </c>
      <c r="K64" s="5">
        <v>1096346000000</v>
      </c>
      <c r="L64" s="5">
        <v>965441000000</v>
      </c>
      <c r="M64" s="5">
        <v>852953000000</v>
      </c>
      <c r="N64" s="5">
        <v>760751000000</v>
      </c>
      <c r="O64" s="5">
        <v>832556000000</v>
      </c>
      <c r="P64" s="5">
        <v>819837000000</v>
      </c>
      <c r="Q64" s="5">
        <v>750364000000</v>
      </c>
      <c r="R64" s="5">
        <v>591244000000</v>
      </c>
      <c r="S64" s="5">
        <v>533688000000</v>
      </c>
      <c r="T64" s="5">
        <v>468951000000</v>
      </c>
      <c r="U64" s="5">
        <v>392856000000</v>
      </c>
      <c r="V64" s="5">
        <v>355287000000</v>
      </c>
      <c r="W64" s="5">
        <v>326842000000</v>
      </c>
      <c r="X64" s="5">
        <v>244817000000</v>
      </c>
      <c r="Y64" s="5">
        <v>208936000000</v>
      </c>
      <c r="Z64" s="5">
        <v>176330000000</v>
      </c>
    </row>
    <row r="65" spans="3:26" ht="15.5" x14ac:dyDescent="0.35">
      <c r="C65" t="s">
        <v>1218</v>
      </c>
      <c r="D65" s="5">
        <v>-9141000000</v>
      </c>
      <c r="E65" s="5">
        <v>9141000000</v>
      </c>
      <c r="F65" s="5">
        <v>57282000000</v>
      </c>
      <c r="G65" s="5">
        <v>73877000000</v>
      </c>
      <c r="I65" s="5">
        <v>178444000000</v>
      </c>
      <c r="J65" s="5">
        <v>49049000000</v>
      </c>
      <c r="K65" s="5">
        <v>541392000000</v>
      </c>
      <c r="M65" s="5">
        <v>818679000000</v>
      </c>
      <c r="N65" s="5">
        <v>308351000000</v>
      </c>
      <c r="O65" s="5">
        <v>144553000000</v>
      </c>
      <c r="P65" s="5">
        <v>8586000000</v>
      </c>
      <c r="Q65" s="5">
        <v>101934000000</v>
      </c>
      <c r="R65" s="5">
        <v>54430000000</v>
      </c>
      <c r="S65" s="5">
        <v>19495000000</v>
      </c>
      <c r="T65" s="5">
        <v>47406000000</v>
      </c>
      <c r="U65" s="5">
        <v>22528000000</v>
      </c>
      <c r="V65" s="5">
        <v>8551000000</v>
      </c>
      <c r="W65" s="5">
        <v>13045000000</v>
      </c>
      <c r="X65" s="5">
        <v>42444000000</v>
      </c>
      <c r="Y65" s="5">
        <v>5198000000</v>
      </c>
      <c r="Z65" s="5">
        <v>-23105000000</v>
      </c>
    </row>
    <row r="66" spans="3:26" ht="15.5" x14ac:dyDescent="0.35">
      <c r="C66" t="s">
        <v>618</v>
      </c>
      <c r="D66" s="5">
        <v>190444000000</v>
      </c>
      <c r="E66" s="5">
        <v>151724000000</v>
      </c>
      <c r="F66" s="5">
        <v>234677000000</v>
      </c>
      <c r="G66" s="5">
        <v>451652000000</v>
      </c>
      <c r="I66" s="5">
        <v>1118772000000</v>
      </c>
      <c r="J66" s="5">
        <v>932900000000</v>
      </c>
      <c r="K66" s="5">
        <v>6669000000</v>
      </c>
      <c r="M66" s="5">
        <v>76734000000</v>
      </c>
      <c r="N66" s="5">
        <v>356168000000</v>
      </c>
      <c r="O66" s="5">
        <v>478339000000</v>
      </c>
      <c r="P66" s="5">
        <v>437553000000</v>
      </c>
      <c r="Q66" s="5">
        <v>294486000000</v>
      </c>
      <c r="R66" s="5">
        <v>218091000000</v>
      </c>
      <c r="S66" s="5">
        <v>147558000000</v>
      </c>
      <c r="T66" s="5">
        <v>61696000000</v>
      </c>
      <c r="U66" s="5">
        <v>9061000000</v>
      </c>
      <c r="V66" s="5">
        <v>8288000000</v>
      </c>
      <c r="W66" s="5">
        <v>27123000000</v>
      </c>
      <c r="X66" s="5">
        <v>68051000000</v>
      </c>
      <c r="Z66" s="5">
        <v>53000000</v>
      </c>
    </row>
    <row r="67" spans="3:26" ht="15.5" x14ac:dyDescent="0.35">
      <c r="C67" t="s">
        <v>621</v>
      </c>
      <c r="D67" s="5">
        <v>48769000000</v>
      </c>
      <c r="F67" s="5">
        <v>-62016000000</v>
      </c>
      <c r="G67" s="5">
        <v>-95563000000</v>
      </c>
      <c r="I67" s="5">
        <v>46906000000</v>
      </c>
      <c r="J67" s="5">
        <v>30175000000</v>
      </c>
      <c r="K67" s="5">
        <v>1802000000</v>
      </c>
      <c r="L67" s="5">
        <v>-64931000000</v>
      </c>
      <c r="M67" s="5">
        <v>-135338000000</v>
      </c>
      <c r="N67" s="5">
        <v>18493000000</v>
      </c>
      <c r="O67" s="5">
        <v>20894000000</v>
      </c>
      <c r="P67" s="5">
        <v>30316000000</v>
      </c>
      <c r="Q67" s="5">
        <v>8145000000</v>
      </c>
      <c r="R67" s="5">
        <v>6443000000</v>
      </c>
      <c r="T67" s="5">
        <v>999000000</v>
      </c>
      <c r="U67" s="5">
        <v>12063000000</v>
      </c>
      <c r="V67" s="5">
        <v>8620000000</v>
      </c>
      <c r="W67" s="5">
        <v>3201000000</v>
      </c>
      <c r="X67" s="5">
        <v>4360000000</v>
      </c>
      <c r="Y67" s="5">
        <v>2000000</v>
      </c>
      <c r="Z67" s="5">
        <v>-7535000000</v>
      </c>
    </row>
    <row r="68" spans="3:26" ht="15.5" x14ac:dyDescent="0.35">
      <c r="C68" t="s">
        <v>622</v>
      </c>
      <c r="D68" s="5">
        <v>941600000000</v>
      </c>
      <c r="E68" s="5">
        <v>912060000000</v>
      </c>
      <c r="F68" s="5">
        <v>1125003000000</v>
      </c>
      <c r="G68" s="5">
        <v>1123884000000</v>
      </c>
      <c r="I68" s="5">
        <v>4107972000000</v>
      </c>
      <c r="J68" s="5">
        <v>4575919000000</v>
      </c>
      <c r="K68" s="5">
        <v>3891147000000</v>
      </c>
      <c r="L68" s="5">
        <v>2209921000000</v>
      </c>
      <c r="M68" s="5">
        <v>2362567000000</v>
      </c>
      <c r="N68" s="5">
        <v>2514607000000</v>
      </c>
      <c r="O68" s="5">
        <v>2109852000000</v>
      </c>
      <c r="P68" s="5">
        <v>2071594000000</v>
      </c>
      <c r="Q68" s="5">
        <v>1605931000000</v>
      </c>
      <c r="R68" s="5">
        <v>1282822000000</v>
      </c>
      <c r="S68" s="5">
        <v>1106526000000</v>
      </c>
      <c r="T68" s="5">
        <v>894820000000</v>
      </c>
      <c r="U68" s="5">
        <v>763983000000</v>
      </c>
      <c r="V68" s="5">
        <v>571494000000</v>
      </c>
      <c r="W68" s="5">
        <v>512017000000</v>
      </c>
      <c r="X68" s="5">
        <v>487890000000</v>
      </c>
      <c r="Y68" s="5">
        <v>264830000000</v>
      </c>
      <c r="Z68" s="5">
        <v>153994000000</v>
      </c>
    </row>
    <row r="69" spans="3:26" ht="15.5" x14ac:dyDescent="0.35">
      <c r="C69" t="s">
        <v>508</v>
      </c>
    </row>
    <row r="70" spans="3:26" ht="15.5" x14ac:dyDescent="0.35">
      <c r="C70" t="s">
        <v>623</v>
      </c>
      <c r="D70" s="5">
        <v>-569077000000</v>
      </c>
      <c r="E70" s="5">
        <v>-845724000000</v>
      </c>
      <c r="F70" s="5">
        <v>-1700271000000</v>
      </c>
      <c r="G70" s="5">
        <v>-820889000000</v>
      </c>
      <c r="I70" s="5">
        <v>-6178669000000</v>
      </c>
      <c r="J70" s="5">
        <v>-1981495000000</v>
      </c>
      <c r="K70" s="5">
        <v>-3765397000000</v>
      </c>
      <c r="L70" s="5">
        <v>-4017378000000</v>
      </c>
      <c r="M70" s="5">
        <v>-3627477000000</v>
      </c>
      <c r="N70" s="5">
        <v>-2258479000000</v>
      </c>
      <c r="O70" s="5">
        <v>-3486665000000</v>
      </c>
      <c r="P70" s="5">
        <v>-1714427000000</v>
      </c>
      <c r="Q70" s="5">
        <v>-884401000000</v>
      </c>
      <c r="R70" s="5">
        <v>-707531000000</v>
      </c>
      <c r="S70" s="5">
        <v>-901008000000</v>
      </c>
      <c r="T70" s="5">
        <v>-771166000000</v>
      </c>
      <c r="U70" s="5">
        <v>-430289000000</v>
      </c>
      <c r="V70" s="5">
        <v>-212624000000</v>
      </c>
      <c r="W70" s="5">
        <v>-109562000000</v>
      </c>
      <c r="X70" s="5">
        <v>-310536000000</v>
      </c>
      <c r="Y70" s="5">
        <v>-52864000000</v>
      </c>
      <c r="Z70" s="5">
        <v>4782000000</v>
      </c>
    </row>
    <row r="71" spans="3:26" ht="15.5" x14ac:dyDescent="0.35">
      <c r="C71" t="s">
        <v>629</v>
      </c>
      <c r="D71" s="5">
        <v>-1227603000000</v>
      </c>
      <c r="E71" s="5">
        <v>-1151212000000</v>
      </c>
      <c r="F71" s="5">
        <v>-1378571000000</v>
      </c>
      <c r="G71" s="5">
        <v>-1352710000000</v>
      </c>
      <c r="I71" s="5">
        <v>-5004271000000</v>
      </c>
      <c r="J71" s="5">
        <v>-4445575000000</v>
      </c>
      <c r="K71" s="5">
        <v>-3982503000000</v>
      </c>
      <c r="L71" s="5">
        <v>-4190298000000</v>
      </c>
      <c r="M71" s="5">
        <v>-3782925000000</v>
      </c>
      <c r="N71" s="5">
        <v>-2977208000000</v>
      </c>
      <c r="O71" s="5">
        <v>-2863955000000</v>
      </c>
      <c r="P71" s="5">
        <v>-2876562000000</v>
      </c>
      <c r="Q71" s="5">
        <v>-2554429000000</v>
      </c>
      <c r="R71" s="5">
        <v>-2121653000000</v>
      </c>
      <c r="S71" s="5">
        <v>-1929346000000</v>
      </c>
      <c r="T71" s="5">
        <v>-1595409000000</v>
      </c>
      <c r="U71" s="5">
        <v>-1613152000000</v>
      </c>
      <c r="V71" s="5">
        <v>-1486938000000</v>
      </c>
      <c r="W71" s="5">
        <v>-1321601000000</v>
      </c>
      <c r="X71" s="5">
        <v>-1136484000000</v>
      </c>
      <c r="Y71" s="5">
        <v>-937075000000</v>
      </c>
      <c r="Z71" s="5">
        <v>-772818000000</v>
      </c>
    </row>
    <row r="72" spans="3:26" ht="15.5" x14ac:dyDescent="0.35">
      <c r="C72" t="s">
        <v>628</v>
      </c>
      <c r="D72" s="5">
        <v>-1384505000000</v>
      </c>
      <c r="E72" s="5">
        <v>-1380675000000</v>
      </c>
      <c r="F72" s="5">
        <v>-1514185000000</v>
      </c>
      <c r="G72" s="5">
        <v>-1322853000000</v>
      </c>
      <c r="I72" s="5">
        <v>-5263420000000</v>
      </c>
      <c r="J72" s="5">
        <v>-4456861000000</v>
      </c>
      <c r="K72" s="5">
        <v>-3884779000000</v>
      </c>
      <c r="L72" s="5">
        <v>-3754028000000</v>
      </c>
      <c r="M72" s="5">
        <v>-3358846000000</v>
      </c>
      <c r="N72" s="5">
        <v>-3103552000000</v>
      </c>
      <c r="O72" s="5">
        <v>-3425022000000</v>
      </c>
      <c r="P72" s="5">
        <v>-3225353000000</v>
      </c>
      <c r="Q72" s="5">
        <v>-2952916000000</v>
      </c>
      <c r="R72" s="5">
        <v>-2465706000000</v>
      </c>
      <c r="S72" s="5">
        <v>-2151266000000</v>
      </c>
      <c r="T72" s="5">
        <v>-2122830000000</v>
      </c>
      <c r="U72" s="5">
        <v>-1784062000000</v>
      </c>
      <c r="V72" s="5">
        <v>-1462757000000</v>
      </c>
      <c r="W72" s="5">
        <v>-1184927000000</v>
      </c>
      <c r="X72" s="5">
        <v>-886244000000</v>
      </c>
      <c r="Y72" s="5">
        <v>-673954000000</v>
      </c>
      <c r="Z72" s="5">
        <v>-555335000000</v>
      </c>
    </row>
    <row r="73" spans="3:26" ht="15.5" x14ac:dyDescent="0.35">
      <c r="C73" t="s">
        <v>627</v>
      </c>
      <c r="Y73" s="5">
        <v>-11407000000</v>
      </c>
      <c r="Z73" s="5">
        <v>-3530000000</v>
      </c>
    </row>
    <row r="74" spans="3:26" ht="15.5" x14ac:dyDescent="0.35">
      <c r="C74" t="s">
        <v>681</v>
      </c>
      <c r="D74" s="5">
        <v>45466000000</v>
      </c>
      <c r="E74" s="5">
        <v>-45466000000</v>
      </c>
      <c r="L74" s="5">
        <v>-234089000000</v>
      </c>
    </row>
    <row r="75" spans="3:26" ht="15.5" x14ac:dyDescent="0.35">
      <c r="C75" t="s">
        <v>630</v>
      </c>
      <c r="D75" s="5">
        <v>-3469526000000</v>
      </c>
      <c r="E75" s="5">
        <v>-3664500000000</v>
      </c>
      <c r="F75" s="5">
        <v>-4812389000000</v>
      </c>
      <c r="G75" s="5">
        <v>-3712358000000</v>
      </c>
      <c r="I75" s="5">
        <v>-17296578000000</v>
      </c>
      <c r="J75" s="5">
        <v>-11653865000000</v>
      </c>
      <c r="K75" s="5">
        <v>-12294094000000</v>
      </c>
      <c r="L75" s="5">
        <v>-13063094000000</v>
      </c>
      <c r="M75" s="5">
        <v>-11386070000000</v>
      </c>
      <c r="N75" s="5">
        <v>-8812383000000</v>
      </c>
      <c r="O75" s="5">
        <v>-10243433000000</v>
      </c>
      <c r="P75" s="5">
        <v>-8217874000000</v>
      </c>
      <c r="Q75" s="5">
        <v>-6740302000000</v>
      </c>
      <c r="R75" s="5">
        <v>-5580234000000</v>
      </c>
      <c r="S75" s="5">
        <v>-5204164000000</v>
      </c>
      <c r="T75" s="5">
        <v>-4693585000000</v>
      </c>
      <c r="U75" s="5">
        <v>-4143677000000</v>
      </c>
      <c r="V75" s="5">
        <v>-3298354000000</v>
      </c>
      <c r="W75" s="5">
        <v>-2664245000000</v>
      </c>
      <c r="X75" s="5">
        <v>-2434472000000</v>
      </c>
      <c r="Y75" s="5">
        <v>-1757344000000</v>
      </c>
      <c r="Z75" s="5">
        <v>-1387648000000</v>
      </c>
    </row>
    <row r="76" spans="3:26" ht="15.5" x14ac:dyDescent="0.35">
      <c r="C76" t="s">
        <v>90</v>
      </c>
      <c r="D76" s="5">
        <v>1545162000000</v>
      </c>
      <c r="E76" s="5">
        <v>1382891000000</v>
      </c>
      <c r="F76" s="5">
        <v>1616246000000</v>
      </c>
      <c r="G76" s="5">
        <v>642815000000</v>
      </c>
      <c r="I76" s="5">
        <v>4356037000000</v>
      </c>
      <c r="J76" s="5">
        <v>3824713000000</v>
      </c>
      <c r="K76" s="5">
        <v>4539729000000</v>
      </c>
      <c r="L76" s="5">
        <v>3814803000000</v>
      </c>
      <c r="M76" s="5">
        <v>3036832000000</v>
      </c>
      <c r="N76" s="5">
        <v>2330285000000</v>
      </c>
      <c r="O76" s="5">
        <v>521773000000</v>
      </c>
      <c r="P76" s="5">
        <v>3593800000000</v>
      </c>
      <c r="Q76" s="5">
        <v>3891903000000</v>
      </c>
      <c r="R76" s="5">
        <v>3352232000000</v>
      </c>
      <c r="S76" s="5">
        <v>2533605000000</v>
      </c>
      <c r="T76" s="5">
        <v>1546212000000</v>
      </c>
      <c r="U76" s="5">
        <v>2135909000000</v>
      </c>
      <c r="V76" s="5">
        <v>1870969000000</v>
      </c>
      <c r="W76" s="5">
        <v>1525749000000</v>
      </c>
      <c r="X76" s="5">
        <v>1263717000000</v>
      </c>
      <c r="Y76" s="5">
        <v>739438000000</v>
      </c>
      <c r="Z76" s="5">
        <v>669825000000</v>
      </c>
    </row>
    <row r="77" spans="3:26" ht="15.5" x14ac:dyDescent="0.35">
      <c r="C77" t="s">
        <v>91</v>
      </c>
      <c r="D77" s="5">
        <v>66635000000</v>
      </c>
      <c r="E77" s="5">
        <v>4497000000</v>
      </c>
      <c r="F77" s="5">
        <v>-96485000000</v>
      </c>
      <c r="G77" s="5">
        <v>89009000000</v>
      </c>
      <c r="I77" s="5">
        <v>25927000000</v>
      </c>
      <c r="J77" s="5">
        <v>-51872000000</v>
      </c>
      <c r="K77" s="5">
        <v>-159519000000</v>
      </c>
      <c r="L77" s="5">
        <v>60887000000</v>
      </c>
      <c r="M77" s="5">
        <v>-43512000000</v>
      </c>
      <c r="N77" s="5">
        <v>-59428000000</v>
      </c>
      <c r="O77" s="5">
        <v>-110711000000</v>
      </c>
      <c r="P77" s="5">
        <v>16475000000</v>
      </c>
      <c r="Q77" s="5">
        <v>-30348000000</v>
      </c>
      <c r="R77" s="5">
        <v>-22148000000</v>
      </c>
      <c r="S77" s="5">
        <v>8281000000</v>
      </c>
      <c r="T77" s="5">
        <v>1960000000</v>
      </c>
      <c r="U77" s="5">
        <v>4862000000</v>
      </c>
      <c r="V77" s="5">
        <v>-7767000000</v>
      </c>
      <c r="W77" s="5">
        <v>-3489000000</v>
      </c>
      <c r="X77" s="5">
        <v>-13495000000</v>
      </c>
      <c r="Y77" s="5">
        <v>6379000000</v>
      </c>
      <c r="Z77" s="5">
        <v>-4292000000</v>
      </c>
    </row>
    <row r="78" spans="3:26" ht="15.5" x14ac:dyDescent="0.35">
      <c r="C78" t="s">
        <v>683</v>
      </c>
    </row>
    <row r="79" spans="3:26" ht="15.5" x14ac:dyDescent="0.35">
      <c r="C79" t="s">
        <v>684</v>
      </c>
    </row>
    <row r="80" spans="3:26" ht="15.5" x14ac:dyDescent="0.35">
      <c r="C80" t="s">
        <v>98</v>
      </c>
      <c r="D80" s="5">
        <v>66635000000</v>
      </c>
      <c r="E80" s="5">
        <v>4497000000</v>
      </c>
      <c r="F80" s="5">
        <v>-96485000000</v>
      </c>
      <c r="G80" s="5">
        <v>89009000000</v>
      </c>
      <c r="I80" s="5">
        <v>25927000000</v>
      </c>
      <c r="J80" s="5">
        <v>-51872000000</v>
      </c>
      <c r="K80" s="5">
        <v>-159519000000</v>
      </c>
      <c r="L80" s="5">
        <v>60887000000</v>
      </c>
      <c r="M80" s="5">
        <v>-43512000000</v>
      </c>
      <c r="N80" s="5">
        <v>-59428000000</v>
      </c>
      <c r="O80" s="5">
        <v>-110711000000</v>
      </c>
      <c r="P80" s="5">
        <v>16475000000</v>
      </c>
      <c r="Q80" s="5">
        <v>-30348000000</v>
      </c>
      <c r="R80" s="5">
        <v>-22148000000</v>
      </c>
      <c r="S80" s="5">
        <v>8281000000</v>
      </c>
      <c r="T80" s="5">
        <v>1960000000</v>
      </c>
      <c r="U80" s="5">
        <v>4862000000</v>
      </c>
      <c r="V80" s="5">
        <v>-7767000000</v>
      </c>
      <c r="W80" s="5">
        <v>-3489000000</v>
      </c>
      <c r="X80" s="5">
        <v>-13495000000</v>
      </c>
      <c r="Y80" s="5">
        <v>6379000000</v>
      </c>
      <c r="Z80" s="5">
        <v>-4292000000</v>
      </c>
    </row>
    <row r="81" spans="3:26" ht="15.5" x14ac:dyDescent="0.35">
      <c r="C81" t="s">
        <v>29</v>
      </c>
      <c r="D81" s="5">
        <v>1611797000000</v>
      </c>
      <c r="E81" s="5">
        <v>1387388000000</v>
      </c>
      <c r="F81" s="5">
        <v>1519761000000</v>
      </c>
      <c r="G81" s="5">
        <v>731824000000</v>
      </c>
      <c r="I81" s="5">
        <v>4381964000000</v>
      </c>
      <c r="J81" s="5">
        <v>3772841000000</v>
      </c>
      <c r="K81" s="5">
        <v>4380210000000</v>
      </c>
      <c r="L81" s="5">
        <v>3875690000000</v>
      </c>
      <c r="M81" s="5">
        <v>2993320000000</v>
      </c>
      <c r="N81" s="5">
        <v>2270857000000</v>
      </c>
      <c r="O81" s="5">
        <v>411062000000</v>
      </c>
      <c r="P81" s="5">
        <v>3610275000000</v>
      </c>
      <c r="Q81" s="5">
        <v>3861555000000</v>
      </c>
      <c r="R81" s="5">
        <v>3330084000000</v>
      </c>
      <c r="S81" s="5">
        <v>2541886000000</v>
      </c>
      <c r="T81" s="5">
        <v>1548172000000</v>
      </c>
      <c r="U81" s="5">
        <v>2140771000000</v>
      </c>
      <c r="V81" s="5">
        <v>1863202000000</v>
      </c>
      <c r="W81" s="5">
        <v>1522260000000</v>
      </c>
      <c r="X81" s="5">
        <v>1250222000000</v>
      </c>
      <c r="Y81" s="5">
        <v>745817000000</v>
      </c>
      <c r="Z81" s="5">
        <v>665533000000</v>
      </c>
    </row>
    <row r="82" spans="3:26" ht="15.5" x14ac:dyDescent="0.35">
      <c r="C82" t="s">
        <v>28</v>
      </c>
      <c r="D82" s="5">
        <v>-317564000000</v>
      </c>
      <c r="E82" s="5">
        <v>-279409000000</v>
      </c>
      <c r="F82" s="5">
        <v>-321287000000</v>
      </c>
      <c r="G82" s="5">
        <v>-135533000000</v>
      </c>
      <c r="I82" s="5">
        <v>-880810000000</v>
      </c>
      <c r="J82" s="5">
        <v>-765513000000</v>
      </c>
      <c r="K82" s="5">
        <v>-879222000000</v>
      </c>
      <c r="L82" s="5">
        <v>-830617000000</v>
      </c>
      <c r="M82" s="5">
        <v>-617093000000</v>
      </c>
      <c r="N82" s="5">
        <v>-668499000000</v>
      </c>
      <c r="O82" s="5">
        <v>-201799000000</v>
      </c>
      <c r="P82" s="5">
        <v>-802352000000</v>
      </c>
      <c r="Q82" s="5">
        <v>-834089000000</v>
      </c>
      <c r="R82" s="5">
        <v>-711179000000</v>
      </c>
      <c r="S82" s="5">
        <v>-690979000000</v>
      </c>
      <c r="T82" s="5">
        <v>-432580000000</v>
      </c>
      <c r="U82" s="5">
        <v>-578610000000</v>
      </c>
      <c r="V82" s="5">
        <v>-499240000000</v>
      </c>
      <c r="W82" s="5">
        <v>-403599000000</v>
      </c>
      <c r="X82" s="5">
        <v>-334284000000</v>
      </c>
      <c r="Y82" s="5">
        <v>-239574000000</v>
      </c>
      <c r="Z82" s="5">
        <v>-235059000000</v>
      </c>
    </row>
    <row r="83" spans="3:26" ht="15.5" x14ac:dyDescent="0.35">
      <c r="C83" t="s">
        <v>285</v>
      </c>
      <c r="V83" s="5">
        <v>-392729000000</v>
      </c>
      <c r="W83" s="5">
        <v>-392836000000</v>
      </c>
      <c r="X83" s="5">
        <v>-374350000000</v>
      </c>
      <c r="Y83" s="5">
        <v>-227996000000</v>
      </c>
      <c r="Z83" s="5">
        <v>-291935000000</v>
      </c>
    </row>
    <row r="84" spans="3:26" ht="15.5" x14ac:dyDescent="0.35">
      <c r="C84" t="s">
        <v>286</v>
      </c>
      <c r="V84" s="5">
        <v>-106511000000</v>
      </c>
      <c r="W84" s="5">
        <v>-10763000000</v>
      </c>
      <c r="X84" s="5">
        <v>40066000000</v>
      </c>
      <c r="Y84" s="5">
        <v>-11578000000</v>
      </c>
      <c r="Z84" s="5">
        <v>56876000000</v>
      </c>
    </row>
    <row r="85" spans="3:26" ht="15.5" x14ac:dyDescent="0.35">
      <c r="C85" t="s">
        <v>287</v>
      </c>
      <c r="D85" s="5">
        <v>-317564000000</v>
      </c>
      <c r="E85" s="5">
        <v>-279409000000</v>
      </c>
      <c r="F85" s="5">
        <v>-321287000000</v>
      </c>
      <c r="G85" s="5">
        <v>-135533000000</v>
      </c>
      <c r="I85" s="5">
        <v>-880810000000</v>
      </c>
      <c r="J85" s="5">
        <v>-765513000000</v>
      </c>
      <c r="K85" s="5">
        <v>-879222000000</v>
      </c>
      <c r="L85" s="5">
        <v>-830617000000</v>
      </c>
      <c r="M85" s="5">
        <v>-617093000000</v>
      </c>
      <c r="N85" s="5">
        <v>-668499000000</v>
      </c>
      <c r="O85" s="5">
        <v>-201799000000</v>
      </c>
      <c r="P85" s="5">
        <v>-802352000000</v>
      </c>
      <c r="Q85" s="5">
        <v>-834089000000</v>
      </c>
      <c r="R85" s="5">
        <v>-711179000000</v>
      </c>
      <c r="S85" s="5">
        <v>-690979000000</v>
      </c>
      <c r="T85" s="5">
        <v>-432580000000</v>
      </c>
      <c r="U85" s="5">
        <v>-578610000000</v>
      </c>
      <c r="V85" s="5">
        <v>-499240000000</v>
      </c>
      <c r="W85" s="5">
        <v>-403599000000</v>
      </c>
      <c r="X85" s="5">
        <v>-334284000000</v>
      </c>
      <c r="Y85" s="5">
        <v>-239574000000</v>
      </c>
      <c r="Z85" s="5">
        <v>-235059000000</v>
      </c>
    </row>
    <row r="86" spans="3:26" ht="15.5" x14ac:dyDescent="0.35">
      <c r="C86" t="s">
        <v>99</v>
      </c>
      <c r="D86" s="5">
        <v>1294233000000</v>
      </c>
      <c r="E86" s="5">
        <v>1107979000000</v>
      </c>
      <c r="F86" s="5">
        <v>1198474000000</v>
      </c>
      <c r="G86" s="5">
        <v>596291000000</v>
      </c>
      <c r="I86" s="5">
        <v>3501154000000</v>
      </c>
      <c r="J86" s="5">
        <v>3007328000000</v>
      </c>
      <c r="K86" s="5">
        <v>3500988000000</v>
      </c>
      <c r="L86" s="5">
        <v>3045073000000</v>
      </c>
      <c r="M86" s="5">
        <v>2376227000000</v>
      </c>
      <c r="N86" s="5">
        <v>1602358000000</v>
      </c>
      <c r="O86" s="5">
        <v>209263000000</v>
      </c>
      <c r="P86" s="5">
        <v>2807923000000</v>
      </c>
      <c r="Q86" s="5">
        <v>3027466000000</v>
      </c>
      <c r="R86" s="5">
        <v>2618905000000</v>
      </c>
      <c r="S86" s="5">
        <v>1850907000000</v>
      </c>
      <c r="T86" s="5">
        <v>1115592000000</v>
      </c>
      <c r="U86" s="5">
        <v>1562161000000</v>
      </c>
      <c r="V86" s="5">
        <v>1363962000000</v>
      </c>
      <c r="W86" s="5">
        <v>1118661000000</v>
      </c>
      <c r="X86" s="5">
        <v>915938000000</v>
      </c>
      <c r="Y86" s="5">
        <v>506243000000</v>
      </c>
      <c r="Z86" s="5">
        <v>430474000000</v>
      </c>
    </row>
    <row r="87" spans="3:26" ht="15.5" x14ac:dyDescent="0.35">
      <c r="C87" t="s">
        <v>583</v>
      </c>
      <c r="Y87" s="5">
        <v>-15790000000</v>
      </c>
    </row>
    <row r="88" spans="3:26" ht="15.5" x14ac:dyDescent="0.35">
      <c r="C88" t="s">
        <v>101</v>
      </c>
      <c r="D88" s="5">
        <v>1294233000000</v>
      </c>
      <c r="E88" s="5">
        <v>1107979000000</v>
      </c>
      <c r="F88" s="5">
        <v>1198474000000</v>
      </c>
      <c r="G88" s="5">
        <v>596291000000</v>
      </c>
      <c r="I88" s="5">
        <v>3501154000000</v>
      </c>
      <c r="J88" s="5">
        <v>3007328000000</v>
      </c>
      <c r="K88" s="5">
        <v>3500988000000</v>
      </c>
      <c r="L88" s="5">
        <v>3045073000000</v>
      </c>
      <c r="M88" s="5">
        <v>2376227000000</v>
      </c>
      <c r="N88" s="5">
        <v>1602358000000</v>
      </c>
      <c r="O88" s="5">
        <v>209263000000</v>
      </c>
      <c r="P88" s="5">
        <v>2807923000000</v>
      </c>
      <c r="Q88" s="5">
        <v>3027466000000</v>
      </c>
      <c r="R88" s="5">
        <v>2618905000000</v>
      </c>
      <c r="S88" s="5">
        <v>1850907000000</v>
      </c>
      <c r="T88" s="5">
        <v>1115592000000</v>
      </c>
      <c r="U88" s="5">
        <v>1562161000000</v>
      </c>
      <c r="V88" s="5">
        <v>1363962000000</v>
      </c>
      <c r="W88" s="5">
        <v>1118661000000</v>
      </c>
      <c r="X88" s="5">
        <v>915938000000</v>
      </c>
      <c r="Y88" s="5">
        <v>490453000000</v>
      </c>
      <c r="Z88" s="5">
        <v>430474000000</v>
      </c>
    </row>
    <row r="89" spans="3:26" ht="15.5" x14ac:dyDescent="0.35">
      <c r="C89" t="s">
        <v>102</v>
      </c>
      <c r="D89" s="5">
        <v>-505524000000</v>
      </c>
      <c r="E89" s="5">
        <v>-549195000000</v>
      </c>
      <c r="F89" s="5">
        <v>329090000000</v>
      </c>
      <c r="G89" s="5">
        <v>160422000000</v>
      </c>
      <c r="I89" s="5">
        <v>889065000000</v>
      </c>
      <c r="J89" s="5">
        <v>-214393000000</v>
      </c>
      <c r="K89" s="5">
        <v>347732000000</v>
      </c>
      <c r="L89" s="5">
        <v>-1061317000000</v>
      </c>
      <c r="M89" s="5">
        <v>-957425000000</v>
      </c>
      <c r="N89" s="5">
        <v>750353000000</v>
      </c>
      <c r="O89" s="5">
        <v>348069000000</v>
      </c>
      <c r="P89" s="5">
        <v>-25416000000</v>
      </c>
      <c r="Q89" s="5">
        <v>29213000000</v>
      </c>
      <c r="R89" s="5">
        <v>3012712000000</v>
      </c>
      <c r="S89" s="5">
        <v>-39570000000</v>
      </c>
      <c r="T89" s="5">
        <v>33000000</v>
      </c>
      <c r="U89" s="5">
        <v>-119104000000</v>
      </c>
      <c r="V89" s="5">
        <v>-6123000000</v>
      </c>
      <c r="W89" s="5">
        <v>-92460000000</v>
      </c>
    </row>
    <row r="90" spans="3:26" ht="15.5" x14ac:dyDescent="0.35">
      <c r="C90" t="s">
        <v>288</v>
      </c>
      <c r="D90" s="5">
        <v>-505524000000</v>
      </c>
      <c r="E90" s="5">
        <v>-549195000000</v>
      </c>
      <c r="F90" s="5">
        <v>329090000000</v>
      </c>
      <c r="G90" s="5">
        <v>160422000000</v>
      </c>
      <c r="I90" s="5">
        <v>889065000000</v>
      </c>
      <c r="J90" s="5">
        <v>-214393000000</v>
      </c>
      <c r="K90" s="5">
        <v>347732000000</v>
      </c>
      <c r="L90" s="5">
        <v>-1061317000000</v>
      </c>
      <c r="M90" s="5">
        <v>-957425000000</v>
      </c>
      <c r="N90" s="5">
        <v>750353000000</v>
      </c>
      <c r="O90" s="5">
        <v>348069000000</v>
      </c>
      <c r="P90" s="5">
        <v>-25416000000</v>
      </c>
      <c r="Q90" s="5">
        <v>29213000000</v>
      </c>
      <c r="R90" s="5">
        <v>3012712000000</v>
      </c>
      <c r="S90" s="5">
        <v>-39570000000</v>
      </c>
      <c r="T90" s="5">
        <v>33000000</v>
      </c>
      <c r="U90" s="5">
        <v>-119104000000</v>
      </c>
      <c r="V90" s="5">
        <v>-6123000000</v>
      </c>
      <c r="W90" s="5">
        <v>-92460000000</v>
      </c>
    </row>
    <row r="91" spans="3:26" ht="15.5" x14ac:dyDescent="0.35">
      <c r="C91" t="s">
        <v>103</v>
      </c>
      <c r="D91" s="5">
        <v>788709000000</v>
      </c>
      <c r="E91" s="5">
        <v>558784000000</v>
      </c>
      <c r="F91" s="5">
        <v>1527564000000</v>
      </c>
      <c r="G91" s="5">
        <v>756713000000</v>
      </c>
      <c r="I91" s="5">
        <v>4390219000000</v>
      </c>
      <c r="J91" s="5">
        <v>2792935000000</v>
      </c>
      <c r="K91" s="5">
        <v>3848720000000</v>
      </c>
      <c r="L91" s="5">
        <v>1983756000000</v>
      </c>
      <c r="M91" s="5">
        <v>1418802000000</v>
      </c>
      <c r="N91" s="5">
        <v>2352711000000</v>
      </c>
      <c r="O91" s="5">
        <v>557332000000</v>
      </c>
      <c r="P91" s="5">
        <v>2782507000000</v>
      </c>
      <c r="Q91" s="5">
        <v>3056679000000</v>
      </c>
      <c r="R91" s="5">
        <v>5631617000000</v>
      </c>
      <c r="S91" s="5">
        <v>1811337000000</v>
      </c>
      <c r="T91" s="5">
        <v>1115625000000</v>
      </c>
      <c r="U91" s="5">
        <v>1443057000000</v>
      </c>
      <c r="V91" s="5">
        <v>1357839000000</v>
      </c>
      <c r="W91" s="5">
        <v>1026201000000</v>
      </c>
    </row>
    <row r="92" spans="3:26" ht="15.5" x14ac:dyDescent="0.35">
      <c r="C92" t="s">
        <v>104</v>
      </c>
      <c r="D92" s="5">
        <v>1294233000000</v>
      </c>
      <c r="E92" s="5">
        <v>1107979000000</v>
      </c>
      <c r="F92" s="5">
        <v>1198474000000</v>
      </c>
      <c r="G92" s="5">
        <v>596291000000</v>
      </c>
      <c r="I92" s="5">
        <v>3501154000000</v>
      </c>
      <c r="J92" s="5">
        <v>3007328000000</v>
      </c>
      <c r="K92" s="5">
        <v>3500988000000</v>
      </c>
      <c r="L92" s="5">
        <v>3045073000000</v>
      </c>
      <c r="M92" s="5">
        <v>2376227000000</v>
      </c>
      <c r="N92" s="5">
        <v>1602358000000</v>
      </c>
      <c r="O92" s="5">
        <v>209263000000</v>
      </c>
      <c r="P92" s="5">
        <v>2807923000000</v>
      </c>
      <c r="Q92" s="5">
        <v>3027466000000</v>
      </c>
      <c r="R92" s="5">
        <v>2618905000000</v>
      </c>
      <c r="S92" s="5">
        <v>1850907000000</v>
      </c>
      <c r="T92" s="5">
        <v>1115592000000</v>
      </c>
      <c r="U92" s="5">
        <v>1562161000000</v>
      </c>
      <c r="V92" s="5">
        <v>1363962000000</v>
      </c>
      <c r="W92" s="5">
        <v>1118661000000</v>
      </c>
      <c r="X92" s="5">
        <v>915938000000</v>
      </c>
      <c r="Y92" s="5">
        <v>490453000000</v>
      </c>
      <c r="Z92" s="5">
        <v>430474000000</v>
      </c>
    </row>
    <row r="93" spans="3:26" ht="15.5" x14ac:dyDescent="0.35">
      <c r="C93" t="s">
        <v>8</v>
      </c>
      <c r="D93" s="5">
        <v>788709000000</v>
      </c>
      <c r="E93" s="5">
        <v>558784000000</v>
      </c>
      <c r="F93" s="5">
        <v>1527564000000</v>
      </c>
      <c r="G93" s="5">
        <v>756713000000</v>
      </c>
      <c r="I93" s="5">
        <v>4390219000000</v>
      </c>
      <c r="J93" s="5">
        <v>2792935000000</v>
      </c>
      <c r="K93" s="5">
        <v>3848720000000</v>
      </c>
      <c r="L93" s="5">
        <v>1983756000000</v>
      </c>
      <c r="M93" s="5">
        <v>1418802000000</v>
      </c>
      <c r="N93" s="5">
        <v>2352711000000</v>
      </c>
      <c r="O93" s="5">
        <v>557332000000</v>
      </c>
      <c r="P93" s="5">
        <v>2782507000000</v>
      </c>
      <c r="Q93" s="5">
        <v>3056679000000</v>
      </c>
      <c r="R93" s="5">
        <v>5631617000000</v>
      </c>
      <c r="S93" s="5">
        <v>1811337000000</v>
      </c>
      <c r="T93" s="5">
        <v>1115625000000</v>
      </c>
      <c r="U93" s="5">
        <v>1443057000000</v>
      </c>
      <c r="V93" s="5">
        <v>1357839000000</v>
      </c>
      <c r="W93" s="5">
        <v>1026201000000</v>
      </c>
    </row>
    <row r="94" spans="3:26" ht="15.5" x14ac:dyDescent="0.35">
      <c r="C94" t="s">
        <v>289</v>
      </c>
    </row>
    <row r="95" spans="3:26" ht="15.5" x14ac:dyDescent="0.35">
      <c r="C95" t="s">
        <v>105</v>
      </c>
      <c r="D95" s="5">
        <v>1294233000000</v>
      </c>
      <c r="E95" s="5">
        <v>1107979000000</v>
      </c>
      <c r="F95" s="5">
        <v>1198474000000</v>
      </c>
      <c r="G95" s="5">
        <v>596291000000</v>
      </c>
      <c r="I95" s="5">
        <v>3501154000000</v>
      </c>
      <c r="J95" s="5">
        <v>3007328000000</v>
      </c>
      <c r="K95" s="5">
        <v>3500988000000</v>
      </c>
      <c r="L95" s="5">
        <v>3045073000000</v>
      </c>
      <c r="M95" s="5">
        <v>2376227000000</v>
      </c>
      <c r="N95" s="5">
        <v>1602358000000</v>
      </c>
      <c r="O95" s="5">
        <v>209263000000</v>
      </c>
      <c r="P95" s="5">
        <v>2807923000000</v>
      </c>
      <c r="Q95" s="5">
        <v>3027466000000</v>
      </c>
      <c r="R95" s="5">
        <v>2618905000000</v>
      </c>
      <c r="S95" s="5">
        <v>1850907000000</v>
      </c>
      <c r="T95" s="5">
        <v>1115592000000</v>
      </c>
      <c r="U95" s="5">
        <v>1562161000000</v>
      </c>
      <c r="V95" s="5">
        <v>1363962000000</v>
      </c>
      <c r="W95" s="5">
        <v>1118661000000</v>
      </c>
      <c r="X95" s="5">
        <v>915938000000</v>
      </c>
      <c r="Y95" s="5">
        <v>490453000000</v>
      </c>
      <c r="Z95" s="5">
        <v>430474000000</v>
      </c>
    </row>
    <row r="96" spans="3:26" ht="15.5" x14ac:dyDescent="0.35">
      <c r="C96" t="s">
        <v>106</v>
      </c>
      <c r="D96" s="5">
        <v>788709000000</v>
      </c>
      <c r="E96" s="5">
        <v>558784000000</v>
      </c>
      <c r="F96" s="5">
        <v>1527564000000</v>
      </c>
      <c r="G96" s="5">
        <v>756713000000</v>
      </c>
      <c r="I96" s="5">
        <v>4390219000000</v>
      </c>
      <c r="J96" s="5">
        <v>2792935000000</v>
      </c>
      <c r="K96" s="5">
        <v>3848720000000</v>
      </c>
      <c r="L96" s="5">
        <v>1983756000000</v>
      </c>
      <c r="M96" s="5">
        <v>1418802000000</v>
      </c>
      <c r="N96" s="5">
        <v>2352711000000</v>
      </c>
      <c r="O96" s="5">
        <v>557332000000</v>
      </c>
      <c r="P96" s="5">
        <v>2782507000000</v>
      </c>
      <c r="Q96" s="5">
        <v>3056679000000</v>
      </c>
      <c r="R96" s="5">
        <v>5631617000000</v>
      </c>
      <c r="S96" s="5">
        <v>1811337000000</v>
      </c>
      <c r="T96" s="5">
        <v>1115625000000</v>
      </c>
      <c r="U96" s="5">
        <v>1443057000000</v>
      </c>
      <c r="V96" s="5">
        <v>1357839000000</v>
      </c>
      <c r="W96" s="5">
        <v>1026201000000</v>
      </c>
    </row>
    <row r="97" spans="2:26" ht="15.5" x14ac:dyDescent="0.35">
      <c r="C97" t="s">
        <v>107</v>
      </c>
      <c r="D97" s="5">
        <v>788709000000</v>
      </c>
      <c r="E97" s="5">
        <v>558784000000</v>
      </c>
      <c r="F97" s="5">
        <v>1527564000000</v>
      </c>
      <c r="G97" s="5">
        <v>756713000000</v>
      </c>
      <c r="I97" s="5">
        <v>4390219000000</v>
      </c>
      <c r="J97" s="5">
        <v>2792935000000</v>
      </c>
      <c r="K97" s="5">
        <v>3848720000000</v>
      </c>
      <c r="L97" s="5">
        <v>1983756000000</v>
      </c>
      <c r="M97" s="5">
        <v>1418802000000</v>
      </c>
      <c r="N97" s="5">
        <v>2352711000000</v>
      </c>
      <c r="O97" s="5">
        <v>557332000000</v>
      </c>
      <c r="P97" s="5">
        <v>2782507000000</v>
      </c>
      <c r="Q97" s="5">
        <v>3056679000000</v>
      </c>
      <c r="R97" s="5">
        <v>5631617000000</v>
      </c>
      <c r="S97" s="5">
        <v>1811337000000</v>
      </c>
      <c r="T97" s="5">
        <v>1115625000000</v>
      </c>
      <c r="U97" s="5">
        <v>1443057000000</v>
      </c>
      <c r="V97" s="5">
        <v>1357839000000</v>
      </c>
      <c r="W97" s="5">
        <v>1026201000000</v>
      </c>
    </row>
    <row r="99" spans="2:26" ht="15.5" x14ac:dyDescent="0.35">
      <c r="B99" t="s">
        <v>108</v>
      </c>
      <c r="C99" t="s">
        <v>109</v>
      </c>
    </row>
    <row r="100" spans="2:26" ht="15.5" x14ac:dyDescent="0.35">
      <c r="C100" t="s">
        <v>20</v>
      </c>
      <c r="D100" s="5">
        <v>1855344000000</v>
      </c>
      <c r="E100" s="5">
        <v>2224963000000</v>
      </c>
      <c r="F100" s="5">
        <v>2154839000000</v>
      </c>
      <c r="G100" s="5">
        <v>1595960000000</v>
      </c>
      <c r="I100" s="5">
        <v>2154839000000</v>
      </c>
      <c r="J100" s="5">
        <v>2105620000000</v>
      </c>
      <c r="K100" s="5">
        <v>2127489000000</v>
      </c>
      <c r="L100" s="5">
        <v>1661533000000</v>
      </c>
      <c r="M100" s="5">
        <v>1539577000000</v>
      </c>
      <c r="N100" s="5">
        <v>1429426000000</v>
      </c>
      <c r="O100" s="5">
        <v>1369167000000</v>
      </c>
      <c r="P100" s="5">
        <v>1243615000000</v>
      </c>
      <c r="Q100" s="5">
        <v>1027554000000</v>
      </c>
      <c r="R100" s="5">
        <v>1006682000000</v>
      </c>
      <c r="S100" s="5">
        <v>1181219000000</v>
      </c>
      <c r="T100" s="5">
        <v>920482000000</v>
      </c>
      <c r="U100" s="5">
        <v>924451000000</v>
      </c>
      <c r="V100" s="5">
        <v>694941000000</v>
      </c>
      <c r="W100" s="5">
        <v>512399000000</v>
      </c>
      <c r="X100" s="5">
        <v>362769000000</v>
      </c>
      <c r="Y100" s="5">
        <v>294357000000</v>
      </c>
      <c r="Z100" s="5">
        <v>229843000000</v>
      </c>
    </row>
    <row r="101" spans="2:26" ht="15.5" x14ac:dyDescent="0.35">
      <c r="C101" t="s">
        <v>631</v>
      </c>
      <c r="D101" s="5">
        <v>20660001000000</v>
      </c>
      <c r="E101" s="5">
        <v>23921892000000</v>
      </c>
      <c r="F101" s="5">
        <v>33797873000000</v>
      </c>
      <c r="G101" s="5">
        <v>35366708000000</v>
      </c>
      <c r="I101" s="5">
        <v>33797873000000</v>
      </c>
      <c r="J101" s="5">
        <v>22739920000000</v>
      </c>
      <c r="K101" s="5">
        <v>18145761000000</v>
      </c>
      <c r="L101" s="5">
        <v>25416941000000</v>
      </c>
      <c r="M101" s="5">
        <v>10692484000000</v>
      </c>
      <c r="N101" s="5">
        <v>11107672000000</v>
      </c>
      <c r="O101" s="5">
        <v>15512329000000</v>
      </c>
      <c r="P101" s="5">
        <v>15417862000000</v>
      </c>
      <c r="Q101" s="5">
        <v>12554585000000</v>
      </c>
      <c r="R101" s="5">
        <v>10697378000000</v>
      </c>
      <c r="S101" s="5">
        <v>10986351000000</v>
      </c>
      <c r="T101" s="5">
        <v>9371509000000</v>
      </c>
      <c r="U101" s="5">
        <v>9858758000000</v>
      </c>
      <c r="V101" s="5">
        <v>7297835000000</v>
      </c>
      <c r="W101" s="5">
        <v>5261418000000</v>
      </c>
      <c r="X101" s="5">
        <v>4126152000000</v>
      </c>
      <c r="Y101" s="5">
        <v>2842112000000</v>
      </c>
      <c r="Z101" s="5">
        <v>1811728000000</v>
      </c>
    </row>
    <row r="102" spans="2:26" ht="15.5" x14ac:dyDescent="0.35">
      <c r="C102" t="s">
        <v>632</v>
      </c>
    </row>
    <row r="103" spans="2:26" ht="15.5" x14ac:dyDescent="0.35">
      <c r="C103" t="s">
        <v>648</v>
      </c>
      <c r="D103" s="5">
        <v>2971350000000</v>
      </c>
      <c r="E103" s="5">
        <v>689918000000</v>
      </c>
      <c r="F103" s="5">
        <v>12929938000000</v>
      </c>
      <c r="G103" s="5">
        <v>7927672000000</v>
      </c>
      <c r="I103" s="5">
        <v>12929938000000</v>
      </c>
      <c r="J103" s="5">
        <v>4661104000000</v>
      </c>
      <c r="K103" s="5">
        <v>30561122000000</v>
      </c>
      <c r="L103" s="5">
        <v>12975955000000</v>
      </c>
      <c r="M103" s="5">
        <v>27901048000000</v>
      </c>
      <c r="N103" s="5">
        <v>19830433000000</v>
      </c>
      <c r="O103" s="5">
        <v>11097193000000</v>
      </c>
      <c r="P103" s="5">
        <v>26464760000000</v>
      </c>
      <c r="Q103" s="5">
        <v>24697503000000</v>
      </c>
      <c r="R103" s="5">
        <v>17581350000000</v>
      </c>
      <c r="S103" s="5">
        <v>7839477000000</v>
      </c>
      <c r="T103" s="5">
        <v>1496455000000</v>
      </c>
      <c r="U103" s="5">
        <v>4839318000000</v>
      </c>
      <c r="V103" s="5">
        <v>11472346000000</v>
      </c>
      <c r="W103" s="5">
        <v>9780615000000</v>
      </c>
      <c r="X103" s="5">
        <v>2374930000000</v>
      </c>
      <c r="Y103" s="5">
        <v>136688000000</v>
      </c>
      <c r="Z103" s="5">
        <v>131755000000</v>
      </c>
    </row>
    <row r="104" spans="2:26" ht="15.5" x14ac:dyDescent="0.35">
      <c r="C104" t="s">
        <v>114</v>
      </c>
      <c r="D104" s="5">
        <v>1789490000000</v>
      </c>
      <c r="E104" s="5">
        <v>1789181000000</v>
      </c>
      <c r="F104" s="5">
        <v>1795858000000</v>
      </c>
      <c r="I104" s="5">
        <v>1795858000000</v>
      </c>
      <c r="J104" s="5">
        <v>4828105000000</v>
      </c>
      <c r="K104" s="5">
        <v>4612840000000</v>
      </c>
      <c r="L104" s="5">
        <v>4658242000000</v>
      </c>
      <c r="M104" s="5">
        <v>4259776000000</v>
      </c>
      <c r="N104" s="5">
        <v>4194554000000</v>
      </c>
    </row>
    <row r="105" spans="2:26" ht="15.5" x14ac:dyDescent="0.35">
      <c r="C105" t="s">
        <v>113</v>
      </c>
      <c r="D105" s="5">
        <v>3703316000000</v>
      </c>
      <c r="E105" s="5">
        <v>3703281000000</v>
      </c>
      <c r="F105" s="5">
        <v>3696275000000</v>
      </c>
      <c r="G105" s="5">
        <v>1500000000000</v>
      </c>
      <c r="I105" s="5">
        <v>3696275000000</v>
      </c>
      <c r="J105" s="5">
        <v>1500000000000</v>
      </c>
      <c r="K105" s="5">
        <v>4499997000000</v>
      </c>
      <c r="L105" s="5">
        <v>4499977000000</v>
      </c>
      <c r="M105" s="5">
        <v>4499968000000</v>
      </c>
      <c r="N105" s="5">
        <v>5999878000000</v>
      </c>
      <c r="O105" s="5">
        <v>5999669000000</v>
      </c>
      <c r="P105" s="5">
        <v>2999519000000</v>
      </c>
      <c r="Q105" s="5">
        <v>2999319000000</v>
      </c>
      <c r="R105" s="5">
        <v>2999118000000</v>
      </c>
    </row>
    <row r="106" spans="2:26" ht="15.5" x14ac:dyDescent="0.35">
      <c r="C106" t="s">
        <v>1074</v>
      </c>
      <c r="D106" s="5">
        <v>2971350000000</v>
      </c>
      <c r="E106" s="5">
        <v>689918000000</v>
      </c>
      <c r="F106" s="5">
        <v>12929938000000</v>
      </c>
      <c r="G106" s="5">
        <v>7927672000000</v>
      </c>
      <c r="I106" s="5">
        <v>12929938000000</v>
      </c>
      <c r="J106" s="5">
        <v>4661104000000</v>
      </c>
      <c r="K106" s="5">
        <v>30561122000000</v>
      </c>
      <c r="L106" s="5">
        <v>12975955000000</v>
      </c>
      <c r="M106" s="5">
        <v>27901048000000</v>
      </c>
      <c r="N106" s="5">
        <v>19830433000000</v>
      </c>
      <c r="O106" s="5">
        <v>11097193000000</v>
      </c>
      <c r="P106" s="5">
        <v>26464760000000</v>
      </c>
      <c r="Q106" s="5">
        <v>24697503000000</v>
      </c>
      <c r="R106" s="5">
        <v>17581350000000</v>
      </c>
      <c r="S106" s="5">
        <v>7839477000000</v>
      </c>
      <c r="T106" s="5">
        <v>1496455000000</v>
      </c>
      <c r="U106" s="5">
        <v>4839318000000</v>
      </c>
      <c r="V106" s="5">
        <v>11472346000000</v>
      </c>
      <c r="W106" s="5">
        <v>9780615000000</v>
      </c>
      <c r="X106" s="5">
        <v>2374930000000</v>
      </c>
      <c r="Y106" s="5">
        <v>136688000000</v>
      </c>
      <c r="Z106" s="5">
        <v>131755000000</v>
      </c>
    </row>
    <row r="107" spans="2:26" ht="15.5" x14ac:dyDescent="0.35">
      <c r="C107" t="s">
        <v>97</v>
      </c>
      <c r="D107" s="5">
        <v>1824040000000</v>
      </c>
      <c r="E107" s="5">
        <v>2329564000000</v>
      </c>
      <c r="F107" s="5">
        <v>2878759000000</v>
      </c>
      <c r="G107" s="5">
        <v>2549669000000</v>
      </c>
      <c r="I107" s="5">
        <v>2878759000000</v>
      </c>
      <c r="J107" s="5">
        <v>1989694000000</v>
      </c>
      <c r="K107" s="5">
        <v>2204087000000</v>
      </c>
      <c r="L107" s="5">
        <v>4612930000000</v>
      </c>
      <c r="M107" s="5">
        <v>2917672000000</v>
      </c>
      <c r="N107" s="5">
        <v>3875097000000</v>
      </c>
      <c r="O107" s="5">
        <v>3124744000000</v>
      </c>
      <c r="P107" s="5">
        <v>2776675000000</v>
      </c>
      <c r="Q107" s="5">
        <v>2802091000000</v>
      </c>
      <c r="R107" s="5">
        <v>2772878000000</v>
      </c>
      <c r="S107" s="5">
        <v>-237144000000</v>
      </c>
      <c r="T107" s="5">
        <v>-80530000000</v>
      </c>
      <c r="U107" s="5">
        <v>-79446000000</v>
      </c>
      <c r="V107" s="5">
        <v>132112000000</v>
      </c>
      <c r="W107" s="5">
        <v>95340000000</v>
      </c>
      <c r="X107" s="5">
        <v>188486000000</v>
      </c>
      <c r="Y107" s="5">
        <v>-54239000000</v>
      </c>
      <c r="Z107" s="5">
        <v>-114747000000</v>
      </c>
    </row>
    <row r="108" spans="2:26" ht="15.5" x14ac:dyDescent="0.35">
      <c r="C108" t="s">
        <v>840</v>
      </c>
      <c r="D108" s="5">
        <v>2971350000000</v>
      </c>
      <c r="E108" s="5">
        <v>689918000000</v>
      </c>
      <c r="F108" s="5">
        <v>12929938000000</v>
      </c>
      <c r="G108" s="5">
        <v>7927672000000</v>
      </c>
      <c r="I108" s="5">
        <v>12929938000000</v>
      </c>
      <c r="J108" s="5">
        <v>4661104000000</v>
      </c>
      <c r="K108" s="5">
        <v>30561122000000</v>
      </c>
      <c r="L108" s="5">
        <v>12975955000000</v>
      </c>
      <c r="M108" s="5">
        <v>27901048000000</v>
      </c>
      <c r="N108" s="5">
        <v>19830433000000</v>
      </c>
      <c r="O108" s="5">
        <v>11097193000000</v>
      </c>
      <c r="P108" s="5">
        <v>26464760000000</v>
      </c>
      <c r="Q108" s="5">
        <v>24697503000000</v>
      </c>
      <c r="R108" s="5">
        <v>17581350000000</v>
      </c>
      <c r="S108" s="5">
        <v>7839477000000</v>
      </c>
      <c r="T108" s="5">
        <v>1496455000000</v>
      </c>
      <c r="U108" s="5">
        <v>4839268000000</v>
      </c>
      <c r="V108" s="5">
        <v>11466296000000</v>
      </c>
      <c r="W108" s="5">
        <v>9777564000000</v>
      </c>
      <c r="X108" s="5">
        <v>2371810000000</v>
      </c>
      <c r="Y108" s="5">
        <v>132925000000</v>
      </c>
      <c r="Z108" s="5">
        <v>125213000000</v>
      </c>
    </row>
    <row r="109" spans="2:26" ht="15.5" x14ac:dyDescent="0.35">
      <c r="C109" t="s">
        <v>685</v>
      </c>
      <c r="D109" s="5">
        <v>20761959000000</v>
      </c>
      <c r="E109" s="5">
        <v>20593082000000</v>
      </c>
      <c r="F109" s="5">
        <v>16588868000000</v>
      </c>
      <c r="G109" s="5">
        <v>16456232000000</v>
      </c>
      <c r="I109" s="5">
        <v>16588868000000</v>
      </c>
      <c r="J109" s="5">
        <v>19874205000000</v>
      </c>
      <c r="K109" s="5">
        <v>1454768000000</v>
      </c>
      <c r="L109" s="5">
        <v>873109000000</v>
      </c>
      <c r="M109" s="5">
        <v>891173000000</v>
      </c>
      <c r="N109" s="5">
        <v>1123406000000</v>
      </c>
      <c r="O109" s="5">
        <v>5985588000000</v>
      </c>
      <c r="P109" s="5">
        <v>4991546000000</v>
      </c>
      <c r="Q109" s="5">
        <v>6532212000000</v>
      </c>
      <c r="R109" s="5">
        <v>3187329000000</v>
      </c>
      <c r="S109" s="5">
        <v>1701338000000</v>
      </c>
      <c r="T109" s="5">
        <v>5239538000000</v>
      </c>
      <c r="U109" s="5">
        <v>4124761000000</v>
      </c>
      <c r="V109" s="5">
        <v>914156000000</v>
      </c>
      <c r="W109" s="5">
        <v>632918000000</v>
      </c>
      <c r="X109" s="5">
        <v>931177000000</v>
      </c>
      <c r="Y109" s="5">
        <v>5487972000000</v>
      </c>
      <c r="Z109" s="5">
        <v>1737394000000</v>
      </c>
    </row>
    <row r="110" spans="2:26" ht="15.5" x14ac:dyDescent="0.35">
      <c r="C110" t="s">
        <v>1219</v>
      </c>
      <c r="D110" s="5">
        <v>5892765000000</v>
      </c>
      <c r="E110" s="5">
        <v>5786104000000</v>
      </c>
      <c r="F110" s="5">
        <v>5464153000000</v>
      </c>
      <c r="G110" s="5">
        <v>5279062000000</v>
      </c>
      <c r="I110" s="5">
        <v>5464153000000</v>
      </c>
      <c r="J110" s="5">
        <v>5489205000000</v>
      </c>
      <c r="K110" s="5">
        <v>3851105000000</v>
      </c>
      <c r="L110" s="5">
        <v>850059000000</v>
      </c>
      <c r="M110" s="5">
        <v>1341732000000</v>
      </c>
      <c r="N110" s="5">
        <v>2082560000000</v>
      </c>
      <c r="O110" s="5">
        <v>2126461000000</v>
      </c>
      <c r="P110" s="5">
        <v>877112000000</v>
      </c>
      <c r="Q110" s="5">
        <v>1188742000000</v>
      </c>
      <c r="R110" s="5">
        <v>998812000000</v>
      </c>
      <c r="S110" s="5">
        <v>118224000000</v>
      </c>
      <c r="T110" s="5">
        <v>206834000000</v>
      </c>
      <c r="U110" s="5">
        <v>85679000000</v>
      </c>
      <c r="V110" s="5">
        <v>108409000000</v>
      </c>
      <c r="W110" s="5">
        <v>106049000000</v>
      </c>
    </row>
    <row r="111" spans="2:26" ht="15.5" x14ac:dyDescent="0.35">
      <c r="C111" t="s">
        <v>841</v>
      </c>
      <c r="D111" s="5">
        <v>45150052000000</v>
      </c>
      <c r="E111" s="5">
        <v>40968363000000</v>
      </c>
      <c r="F111" s="5">
        <v>38106638000000</v>
      </c>
      <c r="G111" s="5">
        <v>41098173000000</v>
      </c>
      <c r="I111" s="5">
        <v>38106638000000</v>
      </c>
      <c r="J111" s="5">
        <v>35475529000000</v>
      </c>
      <c r="K111" s="5">
        <v>35893929000000</v>
      </c>
      <c r="L111" s="5">
        <v>51964973000000</v>
      </c>
      <c r="M111" s="5">
        <v>46080298000000</v>
      </c>
      <c r="N111" s="5">
        <v>56287751000000</v>
      </c>
    </row>
    <row r="112" spans="2:26" ht="15.5" x14ac:dyDescent="0.35">
      <c r="C112" t="s">
        <v>1076</v>
      </c>
      <c r="D112" s="5">
        <v>45150052000000</v>
      </c>
      <c r="E112" s="5">
        <v>40968363000000</v>
      </c>
      <c r="F112" s="5">
        <v>38106638000000</v>
      </c>
      <c r="G112" s="5">
        <v>41098173000000</v>
      </c>
      <c r="I112" s="5">
        <v>38106638000000</v>
      </c>
      <c r="J112" s="5">
        <v>35475529000000</v>
      </c>
      <c r="K112" s="5">
        <v>35893929000000</v>
      </c>
      <c r="L112" s="5">
        <v>51964973000000</v>
      </c>
      <c r="M112" s="5">
        <v>46080298000000</v>
      </c>
      <c r="N112" s="5">
        <v>56287751000000</v>
      </c>
      <c r="O112" s="5">
        <v>11053601000000</v>
      </c>
      <c r="P112" s="5">
        <v>9393138000000</v>
      </c>
      <c r="Q112" s="5">
        <v>8183973000000</v>
      </c>
      <c r="R112" s="5">
        <v>9243639000000</v>
      </c>
      <c r="S112" s="5">
        <v>8230908000000</v>
      </c>
      <c r="T112" s="5">
        <v>8238065000000</v>
      </c>
      <c r="U112" s="5">
        <v>8384960000000</v>
      </c>
      <c r="V112" s="5">
        <v>7468930000000</v>
      </c>
      <c r="W112" s="5">
        <v>7106814000000</v>
      </c>
      <c r="X112" s="5">
        <v>7193270000000</v>
      </c>
      <c r="Y112" s="5">
        <v>7380213000000</v>
      </c>
      <c r="Z112" s="5">
        <v>7576569000000</v>
      </c>
    </row>
    <row r="113" spans="3:26" ht="15.5" x14ac:dyDescent="0.35">
      <c r="C113" t="s">
        <v>633</v>
      </c>
      <c r="D113" s="5">
        <v>358504060000000</v>
      </c>
      <c r="E113" s="5">
        <v>344124869000000</v>
      </c>
      <c r="F113" s="5">
        <v>345702924000000</v>
      </c>
      <c r="G113" s="5">
        <v>329924148000000</v>
      </c>
      <c r="I113" s="5">
        <v>345702924000000</v>
      </c>
      <c r="J113" s="5">
        <v>314080105000000</v>
      </c>
      <c r="K113" s="5">
        <v>296583860000000</v>
      </c>
      <c r="L113" s="5">
        <v>266657565000000</v>
      </c>
      <c r="M113" s="5">
        <v>247285433000000</v>
      </c>
      <c r="N113" s="5">
        <v>235052116000000</v>
      </c>
      <c r="O113" s="5">
        <v>232212539000000</v>
      </c>
      <c r="P113" s="5">
        <v>215716247000000</v>
      </c>
      <c r="Q113" s="5">
        <v>181002783000000</v>
      </c>
      <c r="R113" s="5">
        <v>150221960000000</v>
      </c>
      <c r="S113" s="5">
        <v>127732158000000</v>
      </c>
      <c r="T113" s="5">
        <v>106271277000000</v>
      </c>
      <c r="U113" s="5">
        <v>92386308000000</v>
      </c>
      <c r="V113" s="5">
        <v>75410705000000</v>
      </c>
      <c r="W113" s="5">
        <v>59337756000000</v>
      </c>
      <c r="X113" s="5">
        <v>48702920000000</v>
      </c>
      <c r="Y113" s="5">
        <v>38737202000000</v>
      </c>
      <c r="Z113" s="5">
        <v>30773995000000</v>
      </c>
    </row>
    <row r="114" spans="3:26" ht="15.5" x14ac:dyDescent="0.35">
      <c r="C114" t="s">
        <v>634</v>
      </c>
      <c r="D114" s="5">
        <v>51763308000000</v>
      </c>
      <c r="E114" s="5">
        <v>41989873000000</v>
      </c>
      <c r="F114" s="5">
        <v>37991851000000</v>
      </c>
      <c r="G114" s="5">
        <v>33543777000000</v>
      </c>
      <c r="I114" s="5">
        <v>37991851000000</v>
      </c>
      <c r="J114" s="5">
        <v>33485084000000</v>
      </c>
      <c r="K114" s="5">
        <v>33762089000000</v>
      </c>
      <c r="L114" s="5">
        <v>24821005000000</v>
      </c>
      <c r="M114" s="5">
        <v>22062291000000</v>
      </c>
      <c r="N114" s="5">
        <v>23807138000000</v>
      </c>
      <c r="O114" s="5">
        <v>22465657000000</v>
      </c>
      <c r="P114" s="5">
        <v>15499493000000</v>
      </c>
      <c r="Q114" s="5">
        <v>7991053000000</v>
      </c>
      <c r="R114" s="5">
        <v>4999616000000</v>
      </c>
      <c r="S114" s="5">
        <v>7726728000000</v>
      </c>
      <c r="T114" s="5">
        <v>6998213000000</v>
      </c>
      <c r="U114" s="5">
        <v>7073032000000</v>
      </c>
      <c r="V114" s="5">
        <v>6737260000000</v>
      </c>
      <c r="W114" s="5">
        <v>5695307000000</v>
      </c>
      <c r="X114" s="5">
        <v>3399787000000</v>
      </c>
      <c r="Y114" s="5">
        <v>2983997000000</v>
      </c>
      <c r="Z114" s="5">
        <v>3281294000000</v>
      </c>
    </row>
    <row r="115" spans="3:26" ht="15.5" x14ac:dyDescent="0.35">
      <c r="C115" t="s">
        <v>635</v>
      </c>
      <c r="D115" s="5">
        <v>418111164000000</v>
      </c>
      <c r="E115" s="5">
        <v>400630823000000</v>
      </c>
      <c r="F115" s="5">
        <v>400576087000000</v>
      </c>
      <c r="G115" s="5">
        <v>381030248000000</v>
      </c>
      <c r="I115" s="5">
        <v>400576087000000</v>
      </c>
      <c r="J115" s="5">
        <v>357972932000000</v>
      </c>
      <c r="K115" s="5">
        <v>333698141000000</v>
      </c>
      <c r="L115" s="5">
        <v>298281704000000</v>
      </c>
      <c r="M115" s="5">
        <v>274835291000000</v>
      </c>
      <c r="N115" s="5">
        <v>260114163000000</v>
      </c>
      <c r="O115" s="5">
        <v>255825159000000</v>
      </c>
      <c r="P115" s="5">
        <v>237757674000000</v>
      </c>
      <c r="Q115" s="5">
        <v>198990581000000</v>
      </c>
      <c r="R115" s="5">
        <v>164446381000000</v>
      </c>
      <c r="S115" s="5">
        <v>138955804000000</v>
      </c>
      <c r="T115" s="5">
        <v>115915801000000</v>
      </c>
      <c r="U115" s="5">
        <v>100467391000000</v>
      </c>
      <c r="V115" s="5">
        <v>81410763000000</v>
      </c>
      <c r="W115" s="5">
        <v>63563684000000</v>
      </c>
      <c r="X115" s="5">
        <v>51549501000000</v>
      </c>
      <c r="Y115" s="5">
        <v>40732954000000</v>
      </c>
      <c r="Z115" s="5">
        <v>32025231000000</v>
      </c>
    </row>
    <row r="116" spans="3:26" ht="15.5" x14ac:dyDescent="0.35">
      <c r="C116" t="s">
        <v>128</v>
      </c>
    </row>
    <row r="117" spans="3:26" ht="15.5" x14ac:dyDescent="0.35">
      <c r="C117" t="s">
        <v>686</v>
      </c>
      <c r="D117" s="5">
        <v>10600639000000</v>
      </c>
      <c r="E117" s="5">
        <v>10489578000000</v>
      </c>
      <c r="F117" s="5">
        <v>10508728000000</v>
      </c>
      <c r="G117" s="5">
        <v>9832904000000</v>
      </c>
      <c r="I117" s="5">
        <v>10508728000000</v>
      </c>
      <c r="J117" s="5">
        <v>9176131000000</v>
      </c>
      <c r="K117" s="5">
        <v>8117812000000</v>
      </c>
      <c r="L117" s="5">
        <v>6353803000000</v>
      </c>
      <c r="M117" s="5">
        <v>5736791000000</v>
      </c>
      <c r="N117" s="5">
        <v>5818445000000</v>
      </c>
      <c r="O117" s="5">
        <v>5400658000000</v>
      </c>
      <c r="P117" s="5">
        <v>5017694000000</v>
      </c>
      <c r="Q117" s="5">
        <v>4837319000000</v>
      </c>
      <c r="R117" s="5">
        <v>4659379000000</v>
      </c>
      <c r="S117" s="5">
        <v>1553401000000</v>
      </c>
      <c r="T117" s="5">
        <v>1488383000000</v>
      </c>
      <c r="U117" s="5">
        <v>1522724000000</v>
      </c>
      <c r="V117" s="5">
        <v>1582812000000</v>
      </c>
      <c r="W117" s="5">
        <v>1497455000000</v>
      </c>
      <c r="X117" s="5">
        <v>1450837000000</v>
      </c>
      <c r="Y117" s="5">
        <v>1236672000000</v>
      </c>
      <c r="Z117" s="5">
        <v>1072645000000</v>
      </c>
    </row>
    <row r="118" spans="3:26" ht="15.5" x14ac:dyDescent="0.35">
      <c r="C118" t="s">
        <v>125</v>
      </c>
      <c r="D118" s="5">
        <v>1019812000000</v>
      </c>
      <c r="E118" s="5">
        <v>1209787000000</v>
      </c>
      <c r="F118" s="5">
        <v>1323347000000</v>
      </c>
      <c r="G118" s="5">
        <v>1631459000000</v>
      </c>
      <c r="I118" s="5">
        <v>1323347000000</v>
      </c>
      <c r="J118" s="5">
        <v>2286038000000</v>
      </c>
      <c r="K118" s="5">
        <v>2998282000000</v>
      </c>
      <c r="L118" s="5">
        <v>2915428000000</v>
      </c>
      <c r="M118" s="5">
        <v>2430660000000</v>
      </c>
      <c r="N118" s="5">
        <v>1972393000000</v>
      </c>
      <c r="O118" s="5">
        <v>629105000000</v>
      </c>
      <c r="P118" s="5">
        <v>260251000000</v>
      </c>
      <c r="Q118" s="5">
        <v>174555000000</v>
      </c>
      <c r="R118" s="5">
        <v>102791000000</v>
      </c>
      <c r="W118" s="5">
        <v>58188000000</v>
      </c>
      <c r="X118" s="5">
        <v>38836000000</v>
      </c>
      <c r="Y118" s="5">
        <v>72221000000</v>
      </c>
      <c r="Z118" s="5">
        <v>103981000000</v>
      </c>
    </row>
    <row r="119" spans="3:26" ht="15.5" x14ac:dyDescent="0.35">
      <c r="C119" t="s">
        <v>132</v>
      </c>
      <c r="D119" s="5">
        <v>764444000000</v>
      </c>
      <c r="E119" s="5">
        <v>751792000000</v>
      </c>
      <c r="F119" s="5">
        <v>725563000000</v>
      </c>
      <c r="I119" s="5">
        <v>725563000000</v>
      </c>
    </row>
    <row r="120" spans="3:26" ht="15.5" x14ac:dyDescent="0.35">
      <c r="C120" t="s">
        <v>134</v>
      </c>
      <c r="D120" s="5">
        <v>545161326000000</v>
      </c>
      <c r="E120" s="5">
        <v>517542708000000</v>
      </c>
      <c r="F120" s="5">
        <v>527793420000000</v>
      </c>
      <c r="G120" s="5">
        <v>510856668000000</v>
      </c>
      <c r="I120" s="5">
        <v>527793420000000</v>
      </c>
      <c r="J120" s="5">
        <v>469614502000000</v>
      </c>
      <c r="K120" s="5">
        <v>438749736000000</v>
      </c>
      <c r="L120" s="5">
        <v>402148312000000</v>
      </c>
      <c r="M120" s="5">
        <v>371868311000000</v>
      </c>
      <c r="N120" s="5">
        <v>361208406000000</v>
      </c>
      <c r="O120" s="5">
        <v>311776828000000</v>
      </c>
      <c r="P120" s="5">
        <v>306436194000000</v>
      </c>
      <c r="Q120" s="5">
        <v>261365267000000</v>
      </c>
      <c r="R120" s="5">
        <v>214168479000000</v>
      </c>
      <c r="S120" s="5">
        <v>171807592000000</v>
      </c>
      <c r="T120" s="5">
        <v>144575961000000</v>
      </c>
      <c r="U120" s="5">
        <v>131169730000000</v>
      </c>
      <c r="V120" s="5">
        <v>111748593000000</v>
      </c>
      <c r="W120" s="5">
        <v>89121459000000</v>
      </c>
      <c r="X120" s="5">
        <v>68385539000000</v>
      </c>
      <c r="Y120" s="5">
        <v>58516058000000</v>
      </c>
      <c r="Z120" s="5">
        <v>44992171000000</v>
      </c>
    </row>
    <row r="121" spans="3:26" ht="15.5" x14ac:dyDescent="0.35">
      <c r="C121" t="s">
        <v>135</v>
      </c>
    </row>
    <row r="122" spans="3:26" ht="15.5" x14ac:dyDescent="0.35">
      <c r="C122" t="s">
        <v>136</v>
      </c>
    </row>
    <row r="123" spans="3:26" ht="15.5" x14ac:dyDescent="0.35">
      <c r="C123" t="s">
        <v>636</v>
      </c>
      <c r="D123" s="5">
        <v>2149062000000</v>
      </c>
      <c r="E123" s="5">
        <v>2017400000000</v>
      </c>
      <c r="F123" s="5">
        <v>1887329000000</v>
      </c>
      <c r="G123" s="5">
        <v>3177891000000</v>
      </c>
      <c r="I123" s="5">
        <v>1887329000000</v>
      </c>
      <c r="J123" s="5">
        <v>2644422000000</v>
      </c>
      <c r="K123" s="5">
        <v>3277514000000</v>
      </c>
      <c r="L123" s="5">
        <v>3205358000000</v>
      </c>
      <c r="M123" s="5">
        <v>3654236000000</v>
      </c>
      <c r="N123" s="5">
        <v>4765276000000</v>
      </c>
      <c r="O123" s="5">
        <v>1999183000000</v>
      </c>
      <c r="P123" s="5">
        <v>2301930000000</v>
      </c>
      <c r="Q123" s="5">
        <v>2813874000000</v>
      </c>
      <c r="R123" s="5">
        <v>2081886000000</v>
      </c>
      <c r="S123" s="5">
        <v>1960789000000</v>
      </c>
      <c r="T123" s="5">
        <v>1835807000000</v>
      </c>
      <c r="U123" s="5">
        <v>1284306000000</v>
      </c>
      <c r="V123" s="5">
        <v>1201499000000</v>
      </c>
      <c r="W123" s="5">
        <v>1017008000000</v>
      </c>
      <c r="X123" s="5">
        <v>781931000000</v>
      </c>
      <c r="Y123" s="5">
        <v>664765000000</v>
      </c>
      <c r="Z123" s="5">
        <v>592025000000</v>
      </c>
    </row>
    <row r="124" spans="3:26" ht="15.5" x14ac:dyDescent="0.35">
      <c r="C124" t="s">
        <v>637</v>
      </c>
    </row>
    <row r="125" spans="3:26" ht="15.5" x14ac:dyDescent="0.35">
      <c r="C125" t="s">
        <v>290</v>
      </c>
    </row>
    <row r="126" spans="3:26" ht="15.5" x14ac:dyDescent="0.35">
      <c r="C126" t="s">
        <v>347</v>
      </c>
      <c r="D126" s="5">
        <v>196095835000000</v>
      </c>
      <c r="E126" s="5">
        <v>188607411000000</v>
      </c>
      <c r="F126" s="5">
        <v>201121533000000</v>
      </c>
      <c r="G126" s="5">
        <v>203265104000000</v>
      </c>
      <c r="I126" s="5">
        <v>201121533000000</v>
      </c>
      <c r="J126" s="5">
        <v>153309371000000</v>
      </c>
      <c r="K126" s="5">
        <v>140693639000000</v>
      </c>
      <c r="L126" s="5">
        <v>146198027000000</v>
      </c>
      <c r="M126" s="5">
        <v>146520589000000</v>
      </c>
      <c r="N126" s="5">
        <v>147858608000000</v>
      </c>
      <c r="O126" s="5">
        <v>113929768000000</v>
      </c>
      <c r="P126" s="5">
        <v>115462283000000</v>
      </c>
      <c r="Q126" s="5">
        <v>85481932000000</v>
      </c>
      <c r="R126" s="5">
        <v>69536953000000</v>
      </c>
      <c r="S126" s="5">
        <v>58049240000000</v>
      </c>
      <c r="T126" s="5">
        <v>50491284000000</v>
      </c>
      <c r="U126" s="5">
        <v>48270633000000</v>
      </c>
      <c r="V126" s="5">
        <v>41521575000000</v>
      </c>
      <c r="W126" s="5">
        <v>31027400000000</v>
      </c>
      <c r="X126" s="5">
        <v>29513925000000</v>
      </c>
      <c r="Y126" s="5">
        <v>22771119000000</v>
      </c>
      <c r="Z126" s="5">
        <v>20719803000000</v>
      </c>
    </row>
    <row r="127" spans="3:26" ht="15.5" x14ac:dyDescent="0.35">
      <c r="C127" t="s">
        <v>638</v>
      </c>
      <c r="D127" s="5">
        <v>400781469000000</v>
      </c>
      <c r="E127" s="5">
        <v>392572993000000</v>
      </c>
      <c r="F127" s="5">
        <v>405499731000000</v>
      </c>
      <c r="G127" s="5">
        <v>397093801000000</v>
      </c>
      <c r="I127" s="5">
        <v>405499731000000</v>
      </c>
      <c r="J127" s="5">
        <v>352437480000000</v>
      </c>
      <c r="K127" s="5">
        <v>322501148000000</v>
      </c>
      <c r="L127" s="5">
        <v>297099801000000</v>
      </c>
      <c r="M127" s="5">
        <v>273189056000000</v>
      </c>
      <c r="N127" s="5">
        <v>259149814000000</v>
      </c>
      <c r="O127" s="5">
        <v>206905692000000</v>
      </c>
      <c r="P127" s="5">
        <v>211034488000000</v>
      </c>
      <c r="Q127" s="5">
        <v>177091421000000</v>
      </c>
      <c r="R127" s="5">
        <v>159987717000000</v>
      </c>
      <c r="S127" s="5">
        <v>127708670000000</v>
      </c>
      <c r="T127" s="5">
        <v>106470677000000</v>
      </c>
      <c r="U127" s="5">
        <v>96207622000000</v>
      </c>
      <c r="V127" s="5">
        <v>80667983000000</v>
      </c>
      <c r="W127" s="5">
        <v>61970015000000</v>
      </c>
      <c r="X127" s="5">
        <v>47546047000000</v>
      </c>
      <c r="Y127" s="5">
        <v>40214954000000</v>
      </c>
      <c r="Z127" s="5">
        <v>31448744000000</v>
      </c>
    </row>
    <row r="128" spans="3:26" ht="15.5" x14ac:dyDescent="0.35">
      <c r="C128" t="s">
        <v>639</v>
      </c>
      <c r="D128" s="5">
        <v>657850000000</v>
      </c>
      <c r="E128" s="5">
        <v>75071000000</v>
      </c>
      <c r="F128" s="5">
        <v>96481000000</v>
      </c>
      <c r="G128" s="5">
        <v>82026000000</v>
      </c>
      <c r="I128" s="5">
        <v>96481000000</v>
      </c>
      <c r="J128" s="5">
        <v>70035000000</v>
      </c>
      <c r="K128" s="5">
        <v>91312000000</v>
      </c>
      <c r="L128" s="5">
        <v>136408000000</v>
      </c>
      <c r="M128" s="5">
        <v>66007000000</v>
      </c>
      <c r="N128" s="5">
        <v>29880000000</v>
      </c>
      <c r="O128" s="5">
        <v>4509238000000</v>
      </c>
      <c r="P128" s="5">
        <v>2992579000000</v>
      </c>
      <c r="Q128" s="5">
        <v>5063433000000</v>
      </c>
      <c r="R128" s="5">
        <v>3652735000000</v>
      </c>
      <c r="S128" s="5">
        <v>1721198000000</v>
      </c>
      <c r="T128" s="5">
        <v>1179269000000</v>
      </c>
      <c r="U128" s="5">
        <v>275257000000</v>
      </c>
      <c r="V128" s="5">
        <v>706703000000</v>
      </c>
      <c r="W128" s="5">
        <v>792970000000</v>
      </c>
      <c r="X128" s="5">
        <v>558271000000</v>
      </c>
      <c r="Y128" s="5">
        <v>504763000000</v>
      </c>
      <c r="Z128" s="5">
        <v>330190000000</v>
      </c>
    </row>
    <row r="129" spans="3:26" ht="15.5" x14ac:dyDescent="0.35">
      <c r="C129" t="s">
        <v>688</v>
      </c>
      <c r="D129" s="5">
        <v>657850000000</v>
      </c>
      <c r="E129" s="5">
        <v>75071000000</v>
      </c>
      <c r="F129" s="5">
        <v>96481000000</v>
      </c>
      <c r="G129" s="5">
        <v>82026000000</v>
      </c>
      <c r="I129" s="5">
        <v>96481000000</v>
      </c>
      <c r="J129" s="5">
        <v>70035000000</v>
      </c>
      <c r="K129" s="5">
        <v>91312000000</v>
      </c>
      <c r="L129" s="5">
        <v>136408000000</v>
      </c>
      <c r="M129" s="5">
        <v>66007000000</v>
      </c>
      <c r="N129" s="5">
        <v>29880000000</v>
      </c>
      <c r="O129" s="5">
        <v>4509238000000</v>
      </c>
      <c r="P129" s="5">
        <v>2992579000000</v>
      </c>
      <c r="Q129" s="5">
        <v>5063433000000</v>
      </c>
      <c r="R129" s="5">
        <v>3652735000000</v>
      </c>
      <c r="S129" s="5">
        <v>1721198000000</v>
      </c>
      <c r="T129" s="5">
        <v>1179269000000</v>
      </c>
      <c r="U129" s="5">
        <v>275257000000</v>
      </c>
      <c r="V129" s="5">
        <v>706703000000</v>
      </c>
      <c r="W129" s="5">
        <v>792970000000</v>
      </c>
      <c r="X129" s="5">
        <v>558271000000</v>
      </c>
      <c r="Y129" s="5">
        <v>504763000000</v>
      </c>
      <c r="Z129" s="5">
        <v>330190000000</v>
      </c>
    </row>
    <row r="130" spans="3:26" ht="15.5" x14ac:dyDescent="0.35">
      <c r="C130" t="s">
        <v>586</v>
      </c>
      <c r="D130" s="5">
        <v>408000000</v>
      </c>
      <c r="E130" s="5">
        <v>53000000</v>
      </c>
      <c r="M130" s="5">
        <v>17741000000</v>
      </c>
      <c r="N130" s="5">
        <v>22787000000</v>
      </c>
      <c r="Z130" s="5">
        <v>2115000000</v>
      </c>
    </row>
    <row r="131" spans="3:26" ht="15.5" x14ac:dyDescent="0.35">
      <c r="C131" t="s">
        <v>640</v>
      </c>
      <c r="D131" s="5">
        <v>790390000000</v>
      </c>
      <c r="E131" s="5">
        <v>993101000000</v>
      </c>
      <c r="F131" s="5">
        <v>574901000000</v>
      </c>
      <c r="G131" s="5">
        <v>752158000000</v>
      </c>
      <c r="I131" s="5">
        <v>574901000000</v>
      </c>
      <c r="J131" s="5">
        <v>941898000000</v>
      </c>
      <c r="K131" s="5">
        <v>544567000000</v>
      </c>
      <c r="L131" s="5">
        <v>420562000000</v>
      </c>
      <c r="M131" s="5">
        <v>454140000000</v>
      </c>
      <c r="N131" s="5">
        <v>196071000000</v>
      </c>
      <c r="O131" s="5">
        <v>487052000000</v>
      </c>
      <c r="P131" s="5">
        <v>528148000000</v>
      </c>
      <c r="Q131" s="5">
        <v>8081000000</v>
      </c>
    </row>
    <row r="132" spans="3:26" ht="15.5" x14ac:dyDescent="0.35">
      <c r="C132" t="s">
        <v>844</v>
      </c>
      <c r="D132" s="5">
        <v>3906621000000</v>
      </c>
      <c r="E132" s="5">
        <v>3945841000000</v>
      </c>
      <c r="F132" s="5">
        <v>3985083000000</v>
      </c>
      <c r="G132" s="5">
        <v>3729855000000</v>
      </c>
      <c r="I132" s="5">
        <v>3985083000000</v>
      </c>
      <c r="J132" s="5">
        <v>5444524000000</v>
      </c>
      <c r="K132" s="5">
        <v>8272098000000</v>
      </c>
      <c r="L132" s="5">
        <v>8652260000000</v>
      </c>
      <c r="M132" s="5">
        <v>12371708000000</v>
      </c>
      <c r="N132" s="5">
        <v>15810466000000</v>
      </c>
      <c r="O132" s="5">
        <v>19783552000000</v>
      </c>
      <c r="P132" s="5">
        <v>20644760000000</v>
      </c>
      <c r="Q132" s="5">
        <v>20480459000000</v>
      </c>
      <c r="R132" s="5">
        <v>14919910000000</v>
      </c>
      <c r="S132" s="5">
        <v>12492202000000</v>
      </c>
      <c r="T132" s="5">
        <v>8519884000000</v>
      </c>
      <c r="U132" s="5">
        <v>8836711000000</v>
      </c>
      <c r="V132" s="5">
        <v>7136776000000</v>
      </c>
      <c r="W132" s="5">
        <v>5438382000000</v>
      </c>
      <c r="X132" s="5">
        <v>4139934000000</v>
      </c>
      <c r="Y132" s="5">
        <v>3221894000000</v>
      </c>
      <c r="Z132" s="5">
        <v>2496157000000</v>
      </c>
    </row>
    <row r="133" spans="3:26" ht="15.5" x14ac:dyDescent="0.35">
      <c r="C133" t="s">
        <v>641</v>
      </c>
      <c r="D133" s="5">
        <v>51763308000000</v>
      </c>
      <c r="E133" s="5">
        <v>41989873000000</v>
      </c>
      <c r="F133" s="5">
        <v>37991851000000</v>
      </c>
      <c r="G133" s="5">
        <v>33543777000000</v>
      </c>
      <c r="I133" s="5">
        <v>37991851000000</v>
      </c>
      <c r="J133" s="5">
        <v>33485084000000</v>
      </c>
      <c r="K133" s="5">
        <v>33762089000000</v>
      </c>
      <c r="L133" s="5">
        <v>24821005000000</v>
      </c>
      <c r="M133" s="5">
        <v>22062291000000</v>
      </c>
      <c r="N133" s="5">
        <v>23807138000000</v>
      </c>
      <c r="O133" s="5">
        <v>22465657000000</v>
      </c>
      <c r="P133" s="5">
        <v>15499493000000</v>
      </c>
      <c r="Q133" s="5">
        <v>7991053000000</v>
      </c>
      <c r="R133" s="5">
        <v>4999616000000</v>
      </c>
      <c r="S133" s="5">
        <v>7726728000000</v>
      </c>
      <c r="T133" s="5">
        <v>6998213000000</v>
      </c>
      <c r="U133" s="5">
        <v>7073032000000</v>
      </c>
      <c r="V133" s="5">
        <v>6737260000000</v>
      </c>
      <c r="W133" s="5">
        <v>5695307000000</v>
      </c>
      <c r="X133" s="5">
        <v>3399787000000</v>
      </c>
      <c r="Y133" s="5">
        <v>2983997000000</v>
      </c>
      <c r="Z133" s="5">
        <v>3281294000000</v>
      </c>
    </row>
    <row r="134" spans="3:26" ht="15.5" x14ac:dyDescent="0.35">
      <c r="C134" t="s">
        <v>690</v>
      </c>
      <c r="D134" s="5">
        <v>5492806000000</v>
      </c>
      <c r="E134" s="5">
        <v>5492462000000</v>
      </c>
      <c r="F134" s="5">
        <v>5492133000000</v>
      </c>
      <c r="G134" s="5">
        <v>1500000000000</v>
      </c>
      <c r="I134" s="5">
        <v>5492133000000</v>
      </c>
      <c r="J134" s="5">
        <v>6328105000000</v>
      </c>
      <c r="K134" s="5">
        <v>9112837000000</v>
      </c>
      <c r="L134" s="5">
        <v>9158219000000</v>
      </c>
      <c r="M134" s="5">
        <v>8759744000000</v>
      </c>
      <c r="N134" s="5">
        <v>10194432000000</v>
      </c>
      <c r="O134" s="5">
        <v>5999669000000</v>
      </c>
      <c r="P134" s="5">
        <v>2999519000000</v>
      </c>
      <c r="Q134" s="5">
        <v>2999319000000</v>
      </c>
      <c r="R134" s="5">
        <v>2999118000000</v>
      </c>
      <c r="Z134" s="5">
        <v>249902000000</v>
      </c>
    </row>
    <row r="135" spans="3:26" ht="15.5" x14ac:dyDescent="0.35">
      <c r="C135" t="s">
        <v>1220</v>
      </c>
      <c r="D135" s="5">
        <v>5492806000000</v>
      </c>
      <c r="E135" s="5">
        <v>5492462000000</v>
      </c>
      <c r="F135" s="5">
        <v>5492133000000</v>
      </c>
      <c r="G135" s="5">
        <v>1500000000000</v>
      </c>
      <c r="I135" s="5">
        <v>5492133000000</v>
      </c>
      <c r="J135" s="5">
        <v>6328105000000</v>
      </c>
      <c r="K135" s="5">
        <v>9112837000000</v>
      </c>
      <c r="L135" s="5">
        <v>9158219000000</v>
      </c>
      <c r="M135" s="5">
        <v>8759744000000</v>
      </c>
      <c r="N135" s="5">
        <v>10194432000000</v>
      </c>
      <c r="O135" s="5">
        <v>5999669000000</v>
      </c>
      <c r="P135" s="5">
        <v>2999519000000</v>
      </c>
      <c r="Q135" s="5">
        <v>2999319000000</v>
      </c>
      <c r="R135" s="5">
        <v>2999118000000</v>
      </c>
      <c r="Z135" s="5">
        <v>249902000000</v>
      </c>
    </row>
    <row r="136" spans="3:26" ht="15.5" x14ac:dyDescent="0.35">
      <c r="C136" t="s">
        <v>689</v>
      </c>
      <c r="D136" s="5">
        <v>413090000000</v>
      </c>
      <c r="E136" s="5">
        <v>567314000000</v>
      </c>
      <c r="F136" s="5">
        <v>140082000000</v>
      </c>
      <c r="I136" s="5">
        <v>140082000000</v>
      </c>
      <c r="S136" s="5">
        <v>9566000000</v>
      </c>
      <c r="T136" s="5">
        <v>152422000000</v>
      </c>
      <c r="U136" s="5">
        <v>152777000000</v>
      </c>
      <c r="V136" s="5">
        <v>45009000000</v>
      </c>
    </row>
    <row r="137" spans="3:26" ht="15.5" x14ac:dyDescent="0.35">
      <c r="C137" t="s">
        <v>845</v>
      </c>
      <c r="D137" s="5">
        <v>32208577000000</v>
      </c>
      <c r="E137" s="5">
        <v>29975475000000</v>
      </c>
      <c r="F137" s="5">
        <v>31882478000000</v>
      </c>
      <c r="G137" s="5">
        <v>32810201000000</v>
      </c>
      <c r="I137" s="5">
        <v>31882478000000</v>
      </c>
      <c r="J137" s="5">
        <v>29248016000000</v>
      </c>
      <c r="K137" s="5">
        <v>27106095000000</v>
      </c>
      <c r="L137" s="5">
        <v>24862275000000</v>
      </c>
      <c r="M137" s="5">
        <v>22768072000000</v>
      </c>
      <c r="N137" s="5">
        <v>19844419000000</v>
      </c>
      <c r="O137" s="5">
        <v>18488951000000</v>
      </c>
      <c r="P137" s="5">
        <v>18811729000000</v>
      </c>
      <c r="Q137" s="5">
        <v>15764370000000</v>
      </c>
    </row>
    <row r="138" spans="3:26" ht="15.5" x14ac:dyDescent="0.35">
      <c r="C138" t="s">
        <v>1221</v>
      </c>
      <c r="D138" s="5">
        <v>32171160000000</v>
      </c>
      <c r="E138" s="5">
        <v>29950271000000</v>
      </c>
      <c r="F138" s="5">
        <v>31856042000000</v>
      </c>
      <c r="G138" s="5">
        <v>32782449000000</v>
      </c>
      <c r="I138" s="5">
        <v>31856042000000</v>
      </c>
      <c r="J138" s="5">
        <v>29216772000000</v>
      </c>
      <c r="K138" s="5">
        <v>27082860000000</v>
      </c>
      <c r="L138" s="5">
        <v>24823456000000</v>
      </c>
      <c r="M138" s="5">
        <v>22763144000000</v>
      </c>
      <c r="N138" s="5">
        <v>19841104000000</v>
      </c>
      <c r="O138" s="5">
        <v>18477539000000</v>
      </c>
      <c r="P138" s="5">
        <v>18794497000000</v>
      </c>
      <c r="Q138" s="5">
        <v>15382372000000</v>
      </c>
    </row>
    <row r="139" spans="3:26" ht="15.5" x14ac:dyDescent="0.35">
      <c r="C139" t="s">
        <v>1038</v>
      </c>
    </row>
    <row r="140" spans="3:26" ht="15.5" x14ac:dyDescent="0.35">
      <c r="C140" t="s">
        <v>1222</v>
      </c>
      <c r="D140" s="5">
        <v>37417000000</v>
      </c>
      <c r="E140" s="5">
        <v>25204000000</v>
      </c>
      <c r="F140" s="5">
        <v>26436000000</v>
      </c>
      <c r="G140" s="5">
        <v>27752000000</v>
      </c>
      <c r="I140" s="5">
        <v>26436000000</v>
      </c>
      <c r="J140" s="5">
        <v>31244000000</v>
      </c>
      <c r="K140" s="5">
        <v>23235000000</v>
      </c>
      <c r="L140" s="5">
        <v>38819000000</v>
      </c>
      <c r="M140" s="5">
        <v>4928000000</v>
      </c>
      <c r="N140" s="5">
        <v>3315000000</v>
      </c>
      <c r="O140" s="5">
        <v>11412000000</v>
      </c>
      <c r="P140" s="5">
        <v>17232000000</v>
      </c>
      <c r="Q140" s="5">
        <v>381998000000</v>
      </c>
    </row>
    <row r="141" spans="3:26" ht="15.5" x14ac:dyDescent="0.35">
      <c r="C141" t="s">
        <v>1018</v>
      </c>
      <c r="D141" s="5">
        <v>32208577000000</v>
      </c>
      <c r="E141" s="5">
        <v>29975475000000</v>
      </c>
      <c r="F141" s="5">
        <v>31882478000000</v>
      </c>
      <c r="G141" s="5">
        <v>32810201000000</v>
      </c>
      <c r="I141" s="5">
        <v>31882478000000</v>
      </c>
      <c r="J141" s="5">
        <v>29248016000000</v>
      </c>
      <c r="K141" s="5">
        <v>27106095000000</v>
      </c>
      <c r="L141" s="5">
        <v>24862275000000</v>
      </c>
      <c r="M141" s="5">
        <v>22768072000000</v>
      </c>
      <c r="N141" s="5">
        <v>19844419000000</v>
      </c>
      <c r="O141" s="5">
        <v>18488951000000</v>
      </c>
      <c r="P141" s="5">
        <v>18811729000000</v>
      </c>
      <c r="Q141" s="5">
        <v>15764370000000</v>
      </c>
    </row>
    <row r="142" spans="3:26" ht="15.5" x14ac:dyDescent="0.35">
      <c r="C142" t="s">
        <v>159</v>
      </c>
      <c r="D142" s="5">
        <v>507603540000000</v>
      </c>
      <c r="E142" s="5">
        <v>480773631000000</v>
      </c>
      <c r="F142" s="5">
        <v>491583127000000</v>
      </c>
      <c r="G142" s="5">
        <v>476173939000000</v>
      </c>
      <c r="I142" s="5">
        <v>491583127000000</v>
      </c>
      <c r="J142" s="5">
        <v>437042613000000</v>
      </c>
      <c r="K142" s="5">
        <v>408270584000000</v>
      </c>
      <c r="L142" s="5">
        <v>376238958000000</v>
      </c>
      <c r="M142" s="5">
        <v>350461664000000</v>
      </c>
      <c r="N142" s="5">
        <v>341220561000000</v>
      </c>
      <c r="O142" s="5">
        <v>287940633000000</v>
      </c>
      <c r="P142" s="5">
        <v>282595746000000</v>
      </c>
      <c r="Q142" s="5">
        <v>239701833000000</v>
      </c>
      <c r="R142" s="5">
        <v>195037943000000</v>
      </c>
      <c r="S142" s="5">
        <v>157947485000000</v>
      </c>
      <c r="T142" s="5">
        <v>132369555000000</v>
      </c>
      <c r="U142" s="5">
        <v>119612977000000</v>
      </c>
      <c r="V142" s="5">
        <v>101469722000000</v>
      </c>
      <c r="W142" s="5">
        <v>81799816000000</v>
      </c>
      <c r="X142" s="5">
        <v>61938261000000</v>
      </c>
      <c r="Y142" s="5">
        <v>53054542000000</v>
      </c>
      <c r="Z142" s="5">
        <v>41913701000000</v>
      </c>
    </row>
    <row r="143" spans="3:26" ht="15.5" x14ac:dyDescent="0.35">
      <c r="C143" t="s">
        <v>160</v>
      </c>
    </row>
    <row r="144" spans="3:26" ht="15.5" x14ac:dyDescent="0.35">
      <c r="C144" t="s">
        <v>161</v>
      </c>
      <c r="D144" s="5">
        <v>7017222000000</v>
      </c>
      <c r="E144" s="5">
        <v>7017222000000</v>
      </c>
      <c r="F144" s="5">
        <v>7017222000000</v>
      </c>
      <c r="G144" s="5">
        <v>7017222000000</v>
      </c>
      <c r="I144" s="5">
        <v>7017222000000</v>
      </c>
      <c r="J144" s="5">
        <v>7017222000000</v>
      </c>
      <c r="K144" s="5">
        <v>7017222000000</v>
      </c>
      <c r="L144" s="5">
        <v>5295000000000</v>
      </c>
      <c r="M144" s="5">
        <v>5295000000000</v>
      </c>
      <c r="N144" s="5">
        <v>5295000000000</v>
      </c>
      <c r="O144" s="5">
        <v>5295000000000</v>
      </c>
      <c r="P144" s="5">
        <v>5295000000000</v>
      </c>
      <c r="Q144" s="5">
        <v>5295000000000</v>
      </c>
      <c r="R144" s="5">
        <v>5295000000000</v>
      </c>
      <c r="S144" s="5">
        <v>5291173000000</v>
      </c>
      <c r="T144" s="5">
        <v>5283848000000</v>
      </c>
      <c r="U144" s="5">
        <v>5282427000000</v>
      </c>
      <c r="V144" s="5">
        <v>5178220000000</v>
      </c>
      <c r="W144" s="5">
        <v>4417985000000</v>
      </c>
      <c r="X144" s="5">
        <v>4357029000000</v>
      </c>
      <c r="Y144" s="5">
        <v>4357029000000</v>
      </c>
      <c r="Z144" s="5">
        <v>2559804000000</v>
      </c>
    </row>
    <row r="145" spans="2:26" ht="15.5" x14ac:dyDescent="0.35">
      <c r="C145" t="s">
        <v>162</v>
      </c>
      <c r="D145" s="5">
        <v>4418900000000</v>
      </c>
      <c r="E145" s="5">
        <v>4418900000000</v>
      </c>
      <c r="F145" s="5">
        <v>4418900000000</v>
      </c>
      <c r="G145" s="5">
        <v>4418900000000</v>
      </c>
      <c r="I145" s="5">
        <v>4418900000000</v>
      </c>
      <c r="J145" s="5">
        <v>4418900000000</v>
      </c>
      <c r="K145" s="5">
        <v>4418900000000</v>
      </c>
      <c r="L145" s="5">
        <v>2054454000000</v>
      </c>
      <c r="M145" s="5">
        <v>2054454000000</v>
      </c>
      <c r="N145" s="5">
        <v>2054454000000</v>
      </c>
      <c r="O145" s="5">
        <v>2054454000000</v>
      </c>
      <c r="P145" s="5">
        <v>2054454000000</v>
      </c>
      <c r="Q145" s="5">
        <v>2054454000000</v>
      </c>
      <c r="R145" s="5">
        <v>2054454000000</v>
      </c>
      <c r="S145" s="5">
        <v>2046598000000</v>
      </c>
      <c r="T145" s="5">
        <v>2028136000000</v>
      </c>
      <c r="U145" s="5">
        <v>2025764000000</v>
      </c>
      <c r="V145" s="5">
        <v>1793503000000</v>
      </c>
      <c r="W145" s="5">
        <v>734359000000</v>
      </c>
      <c r="X145" s="5">
        <v>639626000000</v>
      </c>
      <c r="Y145" s="5">
        <v>708017000000</v>
      </c>
    </row>
    <row r="146" spans="2:26" ht="15.5" x14ac:dyDescent="0.35">
      <c r="C146" t="s">
        <v>163</v>
      </c>
      <c r="D146" s="5">
        <v>24297606000000</v>
      </c>
      <c r="E146" s="5">
        <v>23003373000000</v>
      </c>
      <c r="F146" s="5">
        <v>21895394000000</v>
      </c>
      <c r="G146" s="5">
        <v>20696920000000</v>
      </c>
      <c r="I146" s="5">
        <v>21895394000000</v>
      </c>
      <c r="J146" s="5">
        <v>19146073000000</v>
      </c>
      <c r="K146" s="5">
        <v>16838943000000</v>
      </c>
      <c r="L146" s="5">
        <v>13946970000000</v>
      </c>
      <c r="M146" s="5">
        <v>11139521000000</v>
      </c>
      <c r="N146" s="5">
        <v>8763294000000</v>
      </c>
      <c r="O146" s="5">
        <v>13361997000000</v>
      </c>
      <c r="P146" s="5">
        <v>13714319000000</v>
      </c>
      <c r="Q146" s="5">
        <v>11511889000000</v>
      </c>
      <c r="R146" s="5">
        <v>9008204000000</v>
      </c>
      <c r="S146" s="5">
        <v>6759480000000</v>
      </c>
      <c r="T146" s="5">
        <v>4974952000000</v>
      </c>
      <c r="U146" s="5">
        <v>4328008000000</v>
      </c>
      <c r="V146" s="5">
        <v>3175036000000</v>
      </c>
      <c r="W146" s="5">
        <v>2073959000000</v>
      </c>
      <c r="X146" s="5">
        <v>1262137000000</v>
      </c>
      <c r="Y146" s="5">
        <v>450709000000</v>
      </c>
      <c r="Z146" s="5">
        <v>633413000000</v>
      </c>
    </row>
    <row r="147" spans="2:26" ht="15.5" x14ac:dyDescent="0.35">
      <c r="C147" t="s">
        <v>164</v>
      </c>
      <c r="D147" s="5">
        <v>21787590000000</v>
      </c>
      <c r="E147" s="5">
        <v>21716373000000</v>
      </c>
      <c r="F147" s="5">
        <v>18237500000000</v>
      </c>
      <c r="G147" s="5">
        <v>18394240000000</v>
      </c>
      <c r="I147" s="5">
        <v>18237500000000</v>
      </c>
      <c r="J147" s="5">
        <v>15982004000000</v>
      </c>
      <c r="K147" s="5">
        <v>13181214000000</v>
      </c>
      <c r="L147" s="5">
        <v>10745157000000</v>
      </c>
      <c r="M147" s="5">
        <v>8606555000000</v>
      </c>
      <c r="N147" s="5">
        <v>7004198000000</v>
      </c>
      <c r="O147" s="5">
        <v>12995994000000</v>
      </c>
      <c r="P147" s="5">
        <v>10749657000000</v>
      </c>
      <c r="Q147" s="5">
        <v>8327684000000</v>
      </c>
      <c r="R147" s="5">
        <v>6232559000000</v>
      </c>
      <c r="S147" s="5">
        <v>4751833000000</v>
      </c>
      <c r="T147" s="5">
        <v>3859360000000</v>
      </c>
      <c r="U147" s="5">
        <v>2765847000000</v>
      </c>
      <c r="V147" s="5">
        <v>1811074000000</v>
      </c>
      <c r="W147" s="5">
        <v>916587000000</v>
      </c>
      <c r="X147" s="5">
        <v>346199000000</v>
      </c>
      <c r="Y147" s="5">
        <v>158421000000</v>
      </c>
      <c r="Z147" s="5">
        <v>202939000000</v>
      </c>
    </row>
    <row r="148" spans="2:26" ht="15.5" x14ac:dyDescent="0.35">
      <c r="C148" t="s">
        <v>165</v>
      </c>
      <c r="D148" s="5">
        <v>2510016000000</v>
      </c>
      <c r="E148" s="5">
        <v>1287000000000</v>
      </c>
      <c r="F148" s="5">
        <v>3657894000000</v>
      </c>
      <c r="G148" s="5">
        <v>2302680000000</v>
      </c>
      <c r="I148" s="5">
        <v>3657894000000</v>
      </c>
      <c r="J148" s="5">
        <v>3164069000000</v>
      </c>
      <c r="K148" s="5">
        <v>3657729000000</v>
      </c>
      <c r="L148" s="5">
        <v>3201813000000</v>
      </c>
      <c r="M148" s="5">
        <v>2532966000000</v>
      </c>
      <c r="N148" s="5">
        <v>1759096000000</v>
      </c>
      <c r="O148" s="5">
        <v>366003000000</v>
      </c>
      <c r="P148" s="5">
        <v>2964662000000</v>
      </c>
      <c r="Q148" s="5">
        <v>3184205000000</v>
      </c>
      <c r="R148" s="5">
        <v>2775645000000</v>
      </c>
      <c r="S148" s="5">
        <v>2007647000000</v>
      </c>
      <c r="T148" s="5">
        <v>1115592000000</v>
      </c>
      <c r="U148" s="5">
        <v>1562161000000</v>
      </c>
      <c r="V148" s="5">
        <v>1363962000000</v>
      </c>
      <c r="W148" s="5">
        <v>1157372000000</v>
      </c>
      <c r="X148" s="5">
        <v>915938000000</v>
      </c>
      <c r="Y148" s="5">
        <v>292288000000</v>
      </c>
      <c r="Z148" s="5">
        <v>430474000000</v>
      </c>
    </row>
    <row r="149" spans="2:26" ht="15.5" x14ac:dyDescent="0.35">
      <c r="C149" t="s">
        <v>166</v>
      </c>
      <c r="D149" s="5">
        <v>24297606000000</v>
      </c>
      <c r="E149" s="5">
        <v>23003373000000</v>
      </c>
      <c r="F149" s="5">
        <v>21895394000000</v>
      </c>
      <c r="G149" s="5">
        <v>20696920000000</v>
      </c>
      <c r="I149" s="5">
        <v>21895394000000</v>
      </c>
      <c r="J149" s="5">
        <v>19146073000000</v>
      </c>
      <c r="K149" s="5">
        <v>16838943000000</v>
      </c>
      <c r="L149" s="5">
        <v>13946970000000</v>
      </c>
      <c r="M149" s="5">
        <v>11139521000000</v>
      </c>
      <c r="N149" s="5">
        <v>8763294000000</v>
      </c>
      <c r="O149" s="5">
        <v>13361997000000</v>
      </c>
      <c r="P149" s="5">
        <v>13714319000000</v>
      </c>
      <c r="Q149" s="5">
        <v>11511889000000</v>
      </c>
      <c r="R149" s="5">
        <v>9008204000000</v>
      </c>
      <c r="S149" s="5">
        <v>6759480000000</v>
      </c>
      <c r="T149" s="5">
        <v>4974952000000</v>
      </c>
      <c r="U149" s="5">
        <v>4328008000000</v>
      </c>
      <c r="V149" s="5">
        <v>3175036000000</v>
      </c>
      <c r="W149" s="5">
        <v>2073959000000</v>
      </c>
      <c r="X149" s="5">
        <v>1262137000000</v>
      </c>
      <c r="Y149" s="5">
        <v>450709000000</v>
      </c>
      <c r="Z149" s="5">
        <v>633413000000</v>
      </c>
    </row>
    <row r="150" spans="2:26" ht="15.5" x14ac:dyDescent="0.35">
      <c r="C150" t="s">
        <v>167</v>
      </c>
      <c r="D150" s="5">
        <v>18000000</v>
      </c>
      <c r="E150" s="5">
        <v>18000000</v>
      </c>
      <c r="F150" s="5">
        <v>18000000</v>
      </c>
      <c r="G150" s="5">
        <v>18000000</v>
      </c>
      <c r="I150" s="5">
        <v>18000000</v>
      </c>
    </row>
    <row r="151" spans="2:26" ht="15.5" x14ac:dyDescent="0.35">
      <c r="C151" t="s">
        <v>10</v>
      </c>
      <c r="D151" s="5">
        <v>37557786000000</v>
      </c>
      <c r="E151" s="5">
        <v>36769077000000</v>
      </c>
      <c r="F151" s="5">
        <v>36210293000000</v>
      </c>
      <c r="G151" s="5">
        <v>34682729000000</v>
      </c>
      <c r="I151" s="5">
        <v>36210293000000</v>
      </c>
      <c r="J151" s="5">
        <v>32571889000000</v>
      </c>
      <c r="K151" s="5">
        <v>30479152000000</v>
      </c>
      <c r="L151" s="5">
        <v>25909354000000</v>
      </c>
      <c r="M151" s="5">
        <v>21406647000000</v>
      </c>
      <c r="N151" s="5">
        <v>19987845000000</v>
      </c>
      <c r="O151" s="5">
        <v>23836195000000</v>
      </c>
      <c r="P151" s="5">
        <v>23840448000000</v>
      </c>
      <c r="Q151" s="5">
        <v>21663434000000</v>
      </c>
      <c r="R151" s="5">
        <v>19130536000000</v>
      </c>
      <c r="S151" s="5">
        <v>13860107000000</v>
      </c>
      <c r="T151" s="5">
        <v>12206406000000</v>
      </c>
      <c r="U151" s="5">
        <v>11556753000000</v>
      </c>
      <c r="V151" s="5">
        <v>10278871000000</v>
      </c>
      <c r="W151" s="5">
        <v>7321643000000</v>
      </c>
      <c r="X151" s="5">
        <v>6447278000000</v>
      </c>
      <c r="Y151" s="5">
        <v>5461516000000</v>
      </c>
      <c r="Z151" s="5">
        <v>3078470000000</v>
      </c>
    </row>
    <row r="152" spans="2:26" ht="15.5" x14ac:dyDescent="0.35">
      <c r="C152" t="s">
        <v>168</v>
      </c>
      <c r="D152" s="5">
        <v>545161326000000</v>
      </c>
      <c r="E152" s="5">
        <v>517542708000000</v>
      </c>
      <c r="F152" s="5">
        <v>527793420000000</v>
      </c>
      <c r="G152" s="5">
        <v>510856668000000</v>
      </c>
      <c r="I152" s="5">
        <v>527793420000000</v>
      </c>
      <c r="J152" s="5">
        <v>469614502000000</v>
      </c>
      <c r="K152" s="5">
        <v>438749736000000</v>
      </c>
      <c r="L152" s="5">
        <v>402148312000000</v>
      </c>
      <c r="M152" s="5">
        <v>371868311000000</v>
      </c>
      <c r="N152" s="5">
        <v>361208406000000</v>
      </c>
      <c r="O152" s="5">
        <v>311776828000000</v>
      </c>
      <c r="P152" s="5">
        <v>306436194000000</v>
      </c>
      <c r="Q152" s="5">
        <v>261365267000000</v>
      </c>
      <c r="R152" s="5">
        <v>214168479000000</v>
      </c>
      <c r="S152" s="5">
        <v>171807592000000</v>
      </c>
      <c r="T152" s="5">
        <v>144575961000000</v>
      </c>
      <c r="U152" s="5">
        <v>131169730000000</v>
      </c>
      <c r="V152" s="5">
        <v>111748593000000</v>
      </c>
      <c r="W152" s="5">
        <v>89121459000000</v>
      </c>
      <c r="X152" s="5">
        <v>68385539000000</v>
      </c>
      <c r="Y152" s="5">
        <v>58516058000000</v>
      </c>
      <c r="Z152" s="5">
        <v>44992171000000</v>
      </c>
    </row>
    <row r="153" spans="2:26" ht="15.5" x14ac:dyDescent="0.35">
      <c r="C153" t="s">
        <v>169</v>
      </c>
      <c r="D153" s="5">
        <v>14034444413</v>
      </c>
      <c r="E153" s="5">
        <v>14034444413</v>
      </c>
      <c r="F153" s="5">
        <v>14034444413</v>
      </c>
      <c r="G153" s="5">
        <v>14034444413</v>
      </c>
      <c r="I153" s="5">
        <v>14034444413</v>
      </c>
      <c r="J153" s="5">
        <v>14034444413</v>
      </c>
      <c r="K153" s="5">
        <v>14034444413</v>
      </c>
      <c r="L153" s="5">
        <v>10590000000</v>
      </c>
      <c r="M153" s="5">
        <v>10590000000</v>
      </c>
      <c r="N153" s="5">
        <v>10590000000</v>
      </c>
      <c r="O153" s="5">
        <v>10590000000</v>
      </c>
      <c r="P153" s="5">
        <v>10590000000</v>
      </c>
      <c r="Q153" s="5">
        <v>10590000000</v>
      </c>
      <c r="R153" s="5">
        <v>10590000000</v>
      </c>
      <c r="S153" s="5">
        <v>10582345000</v>
      </c>
      <c r="T153" s="5">
        <v>10567696000</v>
      </c>
      <c r="U153" s="5">
        <v>10564853500</v>
      </c>
      <c r="V153" s="5">
        <v>10356440500</v>
      </c>
      <c r="W153" s="5">
        <v>8835970500</v>
      </c>
      <c r="X153" s="5">
        <v>8714057000</v>
      </c>
      <c r="Y153" s="5">
        <v>8714057000</v>
      </c>
      <c r="Z153" s="5">
        <v>15093540</v>
      </c>
    </row>
    <row r="155" spans="2:26" ht="15.5" x14ac:dyDescent="0.35">
      <c r="B155" t="s">
        <v>170</v>
      </c>
      <c r="C155" t="s">
        <v>171</v>
      </c>
      <c r="D155" s="5">
        <v>-10572785000000</v>
      </c>
      <c r="E155" s="5">
        <v>-21481012000000</v>
      </c>
      <c r="F155" s="5">
        <v>-7068898000000</v>
      </c>
      <c r="G155" s="5">
        <v>22019597000000</v>
      </c>
      <c r="I155" s="5">
        <v>24324927000000</v>
      </c>
      <c r="J155" s="5">
        <v>-8755616000000</v>
      </c>
      <c r="K155" s="5">
        <v>6634353000000</v>
      </c>
      <c r="L155" s="5">
        <v>1265073000000</v>
      </c>
      <c r="M155" s="5">
        <v>9551932000000</v>
      </c>
      <c r="N155" s="5">
        <v>26532815000000</v>
      </c>
      <c r="O155" s="5">
        <v>-14828361000000</v>
      </c>
      <c r="P155" s="5">
        <v>-2410430000000</v>
      </c>
      <c r="Q155" s="5">
        <v>321044000000</v>
      </c>
      <c r="R155" s="5">
        <v>9783925000000</v>
      </c>
      <c r="S155" s="5">
        <v>1707579000000</v>
      </c>
      <c r="T155" s="5">
        <v>-2049009000000</v>
      </c>
      <c r="U155" s="5">
        <v>-3295676000000</v>
      </c>
      <c r="V155" s="5">
        <v>1831532000000</v>
      </c>
      <c r="W155" s="5">
        <v>4799245000000</v>
      </c>
      <c r="X155" s="5">
        <v>-2832958000000</v>
      </c>
      <c r="Y155" s="5">
        <v>1379312000000</v>
      </c>
      <c r="Z155" s="5">
        <v>-167736000000</v>
      </c>
    </row>
    <row r="156" spans="2:26" ht="15.5" x14ac:dyDescent="0.35">
      <c r="C156" t="s">
        <v>1223</v>
      </c>
      <c r="D156" s="5">
        <v>7061297000000</v>
      </c>
      <c r="E156" s="5">
        <v>5758116000000</v>
      </c>
      <c r="F156" s="5">
        <v>8352534000000</v>
      </c>
      <c r="G156" s="5">
        <v>8063467000000</v>
      </c>
      <c r="I156" s="5">
        <v>31416682000000</v>
      </c>
      <c r="J156" s="5">
        <v>29689639000000</v>
      </c>
      <c r="K156" s="5">
        <v>27618186000000</v>
      </c>
      <c r="L156" s="5">
        <v>24331326000000</v>
      </c>
      <c r="M156" s="5">
        <v>22427061000000</v>
      </c>
      <c r="N156" s="5">
        <v>22025695000000</v>
      </c>
      <c r="O156" s="5">
        <v>25453902000000</v>
      </c>
      <c r="P156" s="5">
        <v>22179899000000</v>
      </c>
      <c r="Q156" s="5">
        <v>18785473000000</v>
      </c>
      <c r="R156" s="5">
        <v>16822384000000</v>
      </c>
      <c r="S156" s="5">
        <v>14603342000000</v>
      </c>
      <c r="T156" s="5">
        <v>12548940000000</v>
      </c>
      <c r="U156" s="5">
        <v>10795629000000</v>
      </c>
      <c r="V156" s="5">
        <v>8656890000000</v>
      </c>
      <c r="W156" s="5">
        <v>7411788000000</v>
      </c>
      <c r="X156" s="5">
        <v>6424521000000</v>
      </c>
      <c r="Y156" s="5">
        <v>5691970000000</v>
      </c>
      <c r="Z156" s="5">
        <v>4480873000000</v>
      </c>
    </row>
    <row r="157" spans="2:26" ht="15.5" x14ac:dyDescent="0.35">
      <c r="C157" t="s">
        <v>1224</v>
      </c>
      <c r="D157" s="5">
        <v>213306000000</v>
      </c>
      <c r="E157" s="5">
        <v>209193000000</v>
      </c>
      <c r="F157" s="5">
        <v>332652000000</v>
      </c>
      <c r="G157" s="5">
        <v>275487000000</v>
      </c>
      <c r="I157" s="5">
        <v>1024936000000</v>
      </c>
      <c r="J157" s="5">
        <v>1421221000000</v>
      </c>
      <c r="K157" s="5">
        <v>1011258000000</v>
      </c>
      <c r="L157" s="5">
        <v>503307000000</v>
      </c>
      <c r="M157" s="5">
        <v>362436000000</v>
      </c>
      <c r="N157" s="5">
        <v>331915000000</v>
      </c>
      <c r="O157" s="5">
        <v>153997000000</v>
      </c>
      <c r="P157" s="5">
        <v>151188000000</v>
      </c>
      <c r="Q157" s="5">
        <v>161612000000</v>
      </c>
      <c r="R157" s="5">
        <v>197916000000</v>
      </c>
      <c r="S157" s="5">
        <v>227272000000</v>
      </c>
      <c r="T157" s="5">
        <v>202373000000</v>
      </c>
      <c r="U157" s="5">
        <v>193606000000</v>
      </c>
      <c r="V157" s="5">
        <v>107508000000</v>
      </c>
      <c r="W157" s="5">
        <v>74743000000</v>
      </c>
      <c r="X157" s="5">
        <v>78758000000</v>
      </c>
      <c r="Y157" s="5">
        <v>86671000000</v>
      </c>
      <c r="Z157" s="5">
        <v>93280000000</v>
      </c>
    </row>
    <row r="158" spans="2:26" ht="15.5" x14ac:dyDescent="0.35">
      <c r="C158" t="s">
        <v>1225</v>
      </c>
      <c r="D158" s="5">
        <v>-4039364000000</v>
      </c>
      <c r="E158" s="5">
        <v>-3777072000000</v>
      </c>
      <c r="F158" s="5">
        <v>-4170355000000</v>
      </c>
      <c r="G158" s="5">
        <v>-4709970000000</v>
      </c>
      <c r="I158" s="5">
        <v>-18234167000000</v>
      </c>
      <c r="J158" s="5">
        <v>-17973763000000</v>
      </c>
      <c r="K158" s="5">
        <v>-14892249000000</v>
      </c>
      <c r="L158" s="5">
        <v>-10775222000000</v>
      </c>
      <c r="M158" s="5">
        <v>-13027787000000</v>
      </c>
      <c r="N158" s="5">
        <v>-16095612000000</v>
      </c>
      <c r="O158" s="5">
        <v>-16646046000000</v>
      </c>
      <c r="P158" s="5">
        <v>-12624698000000</v>
      </c>
      <c r="Q158" s="5">
        <v>-9821680000000</v>
      </c>
      <c r="R158" s="5">
        <v>-8950086000000</v>
      </c>
      <c r="S158" s="5">
        <v>-8119236000000</v>
      </c>
      <c r="T158" s="5">
        <v>-7269328000000</v>
      </c>
      <c r="U158" s="5">
        <v>-5079114000000</v>
      </c>
      <c r="V158" s="5">
        <v>-4069719000000</v>
      </c>
      <c r="W158" s="5">
        <v>-3759750000000</v>
      </c>
      <c r="X158" s="5">
        <v>-3141922000000</v>
      </c>
      <c r="Y158" s="5">
        <v>-3462878000000</v>
      </c>
      <c r="Z158" s="5">
        <v>-2535349000000</v>
      </c>
    </row>
    <row r="159" spans="2:26" ht="15.5" x14ac:dyDescent="0.35">
      <c r="C159" t="s">
        <v>179</v>
      </c>
      <c r="D159" s="5">
        <v>-124663000000</v>
      </c>
      <c r="E159" s="5">
        <v>-63541000000</v>
      </c>
      <c r="F159" s="5">
        <v>-2025000000</v>
      </c>
      <c r="G159" s="5">
        <v>-33053000000</v>
      </c>
      <c r="I159" s="5">
        <v>-393150000000</v>
      </c>
      <c r="J159" s="5">
        <v>-912208000000</v>
      </c>
      <c r="K159" s="5">
        <v>-1020952000000</v>
      </c>
      <c r="L159" s="5">
        <v>-1001324000000</v>
      </c>
      <c r="M159" s="5">
        <v>-820461000000</v>
      </c>
      <c r="N159" s="5">
        <v>-341466000000</v>
      </c>
      <c r="O159" s="5">
        <v>-590027000000</v>
      </c>
      <c r="P159" s="5">
        <v>-976956000000</v>
      </c>
      <c r="Q159" s="5">
        <v>-975516000000</v>
      </c>
      <c r="R159" s="5">
        <v>-938172000000</v>
      </c>
      <c r="S159" s="5">
        <v>-647413000000</v>
      </c>
      <c r="T159" s="5">
        <v>-358876000000</v>
      </c>
      <c r="U159" s="5">
        <v>-453656000000</v>
      </c>
      <c r="V159" s="5">
        <v>-437556000000</v>
      </c>
      <c r="W159" s="5">
        <v>-415944000000</v>
      </c>
      <c r="X159" s="5">
        <v>-291979000000</v>
      </c>
      <c r="Y159" s="5">
        <v>-269211000000</v>
      </c>
      <c r="Z159" s="5">
        <v>-293709000000</v>
      </c>
    </row>
    <row r="160" spans="2:26" ht="15.5" x14ac:dyDescent="0.35">
      <c r="C160" t="s">
        <v>1226</v>
      </c>
      <c r="L160" s="5">
        <v>402428000000</v>
      </c>
      <c r="O160" s="5">
        <v>6710000000</v>
      </c>
      <c r="P160" s="5">
        <v>3941000000</v>
      </c>
    </row>
    <row r="161" spans="3:26" ht="15.5" x14ac:dyDescent="0.35">
      <c r="C161" t="s">
        <v>1227</v>
      </c>
      <c r="Q161" s="5">
        <v>-477742000000</v>
      </c>
    </row>
    <row r="162" spans="3:26" ht="15.5" x14ac:dyDescent="0.35">
      <c r="C162" t="s">
        <v>617</v>
      </c>
      <c r="D162" s="5">
        <v>720588000000</v>
      </c>
      <c r="E162" s="5">
        <v>636067000000</v>
      </c>
      <c r="G162" s="5">
        <v>-1336922000000</v>
      </c>
    </row>
    <row r="163" spans="3:26" ht="15.5" x14ac:dyDescent="0.35">
      <c r="C163" t="s">
        <v>508</v>
      </c>
      <c r="D163" s="5">
        <v>-2968416000000</v>
      </c>
      <c r="E163" s="5">
        <v>-3215488000000</v>
      </c>
      <c r="F163" s="5">
        <v>-2246950000000</v>
      </c>
      <c r="G163" s="5">
        <v>-602626000000</v>
      </c>
      <c r="I163" s="5">
        <v>-7997638000000</v>
      </c>
      <c r="J163" s="5">
        <v>-6372541000000</v>
      </c>
      <c r="K163" s="5">
        <v>-5790828000000</v>
      </c>
      <c r="L163" s="5">
        <v>-6896183000000</v>
      </c>
      <c r="M163" s="5">
        <v>-5927136000000</v>
      </c>
      <c r="N163" s="5">
        <v>-3986344000000</v>
      </c>
      <c r="O163" s="5">
        <v>-4845107000000</v>
      </c>
      <c r="P163" s="5">
        <v>-5163188000000</v>
      </c>
      <c r="Q163" s="5">
        <v>-4467421000000</v>
      </c>
      <c r="R163" s="5">
        <v>-4051884000000</v>
      </c>
      <c r="S163" s="5">
        <v>-3448993000000</v>
      </c>
      <c r="T163" s="5">
        <v>-3234585000000</v>
      </c>
      <c r="U163" s="5">
        <v>-3066021000000</v>
      </c>
      <c r="V163" s="5">
        <v>-2429538000000</v>
      </c>
      <c r="W163" s="5">
        <v>-2107691000000</v>
      </c>
      <c r="X163" s="5">
        <v>-2131694000000</v>
      </c>
      <c r="Y163" s="5">
        <v>-1386112000000</v>
      </c>
      <c r="Z163" s="5">
        <v>-1181133000000</v>
      </c>
    </row>
    <row r="164" spans="3:26" ht="15.5" x14ac:dyDescent="0.35">
      <c r="C164" t="s">
        <v>1228</v>
      </c>
      <c r="D164" s="5">
        <v>66635000000</v>
      </c>
      <c r="E164" s="5">
        <v>4497000000</v>
      </c>
      <c r="F164" s="5">
        <v>-199304000000</v>
      </c>
      <c r="G164" s="5">
        <v>89402000000</v>
      </c>
      <c r="I164" s="5">
        <v>25951000000</v>
      </c>
      <c r="J164" s="5">
        <v>-63538000000</v>
      </c>
      <c r="K164" s="5">
        <v>-54382000000</v>
      </c>
      <c r="L164" s="5">
        <v>13828000000</v>
      </c>
      <c r="M164" s="5">
        <v>-27932000000</v>
      </c>
      <c r="N164" s="5">
        <v>-59428000000</v>
      </c>
      <c r="O164" s="5">
        <v>-110711000000</v>
      </c>
      <c r="P164" s="5">
        <v>16475000000</v>
      </c>
      <c r="Q164" s="5">
        <v>-30347000000</v>
      </c>
      <c r="R164" s="5">
        <v>-22148000000</v>
      </c>
      <c r="S164" s="5">
        <v>8281000000</v>
      </c>
      <c r="T164" s="5">
        <v>1960000000</v>
      </c>
      <c r="U164" s="5">
        <v>4862000000</v>
      </c>
      <c r="V164" s="5">
        <v>-7767000000</v>
      </c>
      <c r="W164" s="5">
        <v>-3488000000</v>
      </c>
      <c r="X164" s="5">
        <v>-13495000000</v>
      </c>
      <c r="Y164" s="5">
        <v>6379000000</v>
      </c>
      <c r="Z164" s="5">
        <v>-4292000000</v>
      </c>
    </row>
    <row r="165" spans="3:26" ht="15.5" x14ac:dyDescent="0.35">
      <c r="C165" t="s">
        <v>1027</v>
      </c>
    </row>
    <row r="166" spans="3:26" ht="15.5" x14ac:dyDescent="0.35">
      <c r="C166" t="s">
        <v>1229</v>
      </c>
    </row>
    <row r="167" spans="3:26" ht="15.5" x14ac:dyDescent="0.35">
      <c r="C167" t="s">
        <v>1029</v>
      </c>
      <c r="M167" s="5">
        <v>947105000000</v>
      </c>
      <c r="N167" s="5">
        <v>-595305000000</v>
      </c>
      <c r="O167" s="5">
        <v>-351800000000</v>
      </c>
      <c r="U167" s="5">
        <v>148041000000</v>
      </c>
      <c r="V167" s="5">
        <v>-127402000000</v>
      </c>
      <c r="W167" s="5">
        <v>41911000000</v>
      </c>
      <c r="X167" s="5">
        <v>62450000000</v>
      </c>
      <c r="Y167" s="5">
        <v>-4933000000</v>
      </c>
      <c r="Z167" s="5">
        <v>-77195000000</v>
      </c>
    </row>
    <row r="168" spans="3:26" ht="15.5" x14ac:dyDescent="0.35">
      <c r="C168" t="s">
        <v>1230</v>
      </c>
      <c r="D168" s="5">
        <v>-79045000000</v>
      </c>
      <c r="E168" s="5">
        <v>-3938850000000</v>
      </c>
      <c r="F168" s="5">
        <v>-36695000000</v>
      </c>
      <c r="G168" s="5">
        <v>4550480000000</v>
      </c>
      <c r="I168" s="5">
        <v>3763859000000</v>
      </c>
      <c r="J168" s="5">
        <v>-18286677000000</v>
      </c>
      <c r="K168" s="5">
        <v>-246380000000</v>
      </c>
      <c r="L168" s="5">
        <v>-104885000000</v>
      </c>
      <c r="M168" s="5">
        <v>849641000000</v>
      </c>
      <c r="N168" s="5">
        <v>172622000000</v>
      </c>
      <c r="O168" s="5">
        <v>2452777000000</v>
      </c>
      <c r="P168" s="5">
        <v>740954000000</v>
      </c>
      <c r="Q168" s="5">
        <v>-4301109000000</v>
      </c>
      <c r="R168" s="5">
        <v>-542078000000</v>
      </c>
      <c r="T168" s="5">
        <v>9660000000</v>
      </c>
      <c r="U168" s="5">
        <v>-1159263000000</v>
      </c>
      <c r="V168" s="5">
        <v>-562700000000</v>
      </c>
      <c r="W168" s="5">
        <v>290112000000</v>
      </c>
      <c r="X168" s="5">
        <v>-278269000000</v>
      </c>
      <c r="Y168" s="5">
        <v>-36049000000</v>
      </c>
      <c r="Z168" s="5">
        <v>-58331000000</v>
      </c>
    </row>
    <row r="169" spans="3:26" ht="15.5" x14ac:dyDescent="0.35">
      <c r="C169" t="s">
        <v>1231</v>
      </c>
      <c r="D169" s="5">
        <v>-2291985000000</v>
      </c>
      <c r="E169" s="5">
        <v>-2074066000000</v>
      </c>
      <c r="F169" s="5">
        <v>122692000000</v>
      </c>
      <c r="G169" s="5">
        <v>-2133405000000</v>
      </c>
      <c r="I169" s="5">
        <v>174072000000</v>
      </c>
      <c r="J169" s="5">
        <v>490445000000</v>
      </c>
      <c r="K169" s="5">
        <v>15788979000000</v>
      </c>
      <c r="L169" s="5">
        <v>-4955939000000</v>
      </c>
      <c r="M169" s="5">
        <v>4842769000000</v>
      </c>
      <c r="N169" s="5">
        <v>-18122548000000</v>
      </c>
      <c r="O169" s="5">
        <v>1547115000000</v>
      </c>
      <c r="P169" s="5">
        <v>-2350369000000</v>
      </c>
      <c r="Q169" s="5">
        <v>703654000000</v>
      </c>
      <c r="R169" s="5">
        <v>-1107805000000</v>
      </c>
      <c r="S169" s="5">
        <v>572465000000</v>
      </c>
      <c r="T169" s="5">
        <v>105015000000</v>
      </c>
      <c r="U169" s="5">
        <v>-1028326000000</v>
      </c>
      <c r="V169" s="5">
        <v>-141143000000</v>
      </c>
      <c r="W169" s="5">
        <v>12016000000</v>
      </c>
      <c r="X169" s="5">
        <v>-532558000000</v>
      </c>
      <c r="Y169" s="5">
        <v>288294000000</v>
      </c>
      <c r="Z169" s="5">
        <v>1047424000000</v>
      </c>
    </row>
    <row r="170" spans="3:26" ht="15.5" x14ac:dyDescent="0.35">
      <c r="C170" t="s">
        <v>1232</v>
      </c>
      <c r="X170" s="5">
        <v>33410000000</v>
      </c>
      <c r="Y170" s="5">
        <v>-49000000</v>
      </c>
      <c r="Z170" s="5">
        <v>109367000000</v>
      </c>
    </row>
    <row r="171" spans="3:26" ht="15.5" x14ac:dyDescent="0.35">
      <c r="C171" t="s">
        <v>1233</v>
      </c>
      <c r="R171" s="5">
        <v>-3063288000000</v>
      </c>
      <c r="S171" s="5">
        <v>-1657894000000</v>
      </c>
      <c r="T171" s="5">
        <v>-1600125000000</v>
      </c>
      <c r="U171" s="5">
        <v>-2142427000000</v>
      </c>
      <c r="V171" s="5">
        <v>-1803699000000</v>
      </c>
      <c r="W171" s="5">
        <v>-1379347000000</v>
      </c>
    </row>
    <row r="172" spans="3:26" ht="15.5" x14ac:dyDescent="0.35">
      <c r="C172" t="s">
        <v>654</v>
      </c>
      <c r="D172" s="5">
        <v>202711000000</v>
      </c>
      <c r="E172" s="5">
        <v>-418200000000</v>
      </c>
      <c r="F172" s="5">
        <v>366997000000</v>
      </c>
      <c r="G172" s="5">
        <v>-1000000</v>
      </c>
      <c r="I172" s="5">
        <v>366997000000</v>
      </c>
      <c r="J172" s="5">
        <v>-397331000000</v>
      </c>
      <c r="K172" s="5">
        <v>-124005000000</v>
      </c>
      <c r="L172" s="5">
        <v>33578000000</v>
      </c>
      <c r="M172" s="5">
        <v>-258069000000</v>
      </c>
    </row>
    <row r="173" spans="3:26" ht="15.5" x14ac:dyDescent="0.35">
      <c r="C173" t="s">
        <v>653</v>
      </c>
      <c r="D173" s="5">
        <v>-1114000000</v>
      </c>
      <c r="E173" s="5">
        <v>-12000000</v>
      </c>
      <c r="F173" s="5">
        <v>146925000000</v>
      </c>
      <c r="I173" s="5">
        <v>146925000000</v>
      </c>
      <c r="J173" s="5">
        <v>-70666000000</v>
      </c>
    </row>
    <row r="174" spans="3:26" ht="15.5" x14ac:dyDescent="0.35">
      <c r="C174" t="s">
        <v>651</v>
      </c>
      <c r="D174" s="5">
        <v>-17933160000000</v>
      </c>
      <c r="E174" s="5">
        <v>1241450000000</v>
      </c>
      <c r="F174" s="5">
        <v>-19682978000000</v>
      </c>
      <c r="G174" s="5">
        <v>-5584185000000</v>
      </c>
      <c r="I174" s="5">
        <v>-42240730000000</v>
      </c>
      <c r="J174" s="5">
        <v>-27739554000000</v>
      </c>
      <c r="K174" s="5">
        <v>-38484306000000</v>
      </c>
      <c r="L174" s="5">
        <v>-26318471000000</v>
      </c>
      <c r="M174" s="5">
        <v>-16988247000000</v>
      </c>
      <c r="N174" s="5">
        <v>-7255860000000</v>
      </c>
      <c r="O174" s="5">
        <v>-18229537000000</v>
      </c>
      <c r="P174" s="5">
        <v>-39554295000000</v>
      </c>
      <c r="Q174" s="5">
        <v>-35209569000000</v>
      </c>
      <c r="R174" s="5">
        <v>-23086511000000</v>
      </c>
      <c r="S174" s="5">
        <v>-21816707000000</v>
      </c>
      <c r="T174" s="5">
        <v>-14199296000000</v>
      </c>
      <c r="U174" s="5">
        <v>-17195657000000</v>
      </c>
      <c r="V174" s="5">
        <v>-16214143000000</v>
      </c>
      <c r="W174" s="5">
        <v>-10709579000000</v>
      </c>
      <c r="X174" s="5">
        <v>-10895306000000</v>
      </c>
      <c r="Y174" s="5">
        <v>-8794395000000</v>
      </c>
      <c r="Z174" s="5">
        <v>-9775606000000</v>
      </c>
    </row>
    <row r="175" spans="3:26" ht="15.5" x14ac:dyDescent="0.35">
      <c r="C175" t="s">
        <v>1234</v>
      </c>
      <c r="D175" s="5">
        <v>-1949987000000</v>
      </c>
      <c r="E175" s="5">
        <v>-1531138000000</v>
      </c>
      <c r="F175" s="5">
        <v>3660139000000</v>
      </c>
      <c r="G175" s="5">
        <v>-1269417000000</v>
      </c>
      <c r="I175" s="5">
        <v>594910000000</v>
      </c>
      <c r="J175" s="5">
        <v>-136021000000</v>
      </c>
      <c r="K175" s="5">
        <v>-785307000000</v>
      </c>
      <c r="L175" s="5">
        <v>-196503000000</v>
      </c>
      <c r="M175" s="5">
        <v>1241584000000</v>
      </c>
      <c r="N175" s="5">
        <v>-1285447000000</v>
      </c>
      <c r="O175" s="5">
        <v>300335000000</v>
      </c>
      <c r="P175" s="5">
        <v>10680000000</v>
      </c>
      <c r="Q175" s="5">
        <v>-28207000000</v>
      </c>
      <c r="R175" s="5">
        <v>-414285000000</v>
      </c>
      <c r="S175" s="5">
        <v>-349149000000</v>
      </c>
      <c r="T175" s="5">
        <v>-217784000000</v>
      </c>
      <c r="U175" s="5">
        <v>25512000000</v>
      </c>
      <c r="V175" s="5">
        <v>-93127000000</v>
      </c>
      <c r="W175" s="5">
        <v>-6604000000</v>
      </c>
      <c r="X175" s="5">
        <v>282084000000</v>
      </c>
      <c r="Y175" s="5">
        <v>-24418000000</v>
      </c>
      <c r="Z175" s="5">
        <v>139904000000</v>
      </c>
    </row>
    <row r="176" spans="3:26" ht="15.5" x14ac:dyDescent="0.35">
      <c r="C176" t="s">
        <v>1235</v>
      </c>
      <c r="D176" s="5">
        <v>-22052580000000</v>
      </c>
      <c r="E176" s="5">
        <v>-6720816000000</v>
      </c>
      <c r="F176" s="5">
        <v>-15422920000000</v>
      </c>
      <c r="G176" s="5">
        <v>-4436528000000</v>
      </c>
      <c r="I176" s="5">
        <v>-37193967000000</v>
      </c>
      <c r="J176" s="5">
        <v>-46139804000000</v>
      </c>
      <c r="K176" s="5">
        <v>-23851019000000</v>
      </c>
      <c r="L176" s="5">
        <v>-31542220000000</v>
      </c>
      <c r="M176" s="5">
        <v>-9365217000000</v>
      </c>
      <c r="N176" s="5">
        <v>-27086538000000</v>
      </c>
      <c r="O176" s="5">
        <v>-14281110000000</v>
      </c>
      <c r="P176" s="5">
        <v>-41153030000000</v>
      </c>
      <c r="Q176" s="5">
        <v>-38835231000000</v>
      </c>
      <c r="R176" s="5">
        <v>-28213967000000</v>
      </c>
      <c r="S176" s="5">
        <v>-23251285000000</v>
      </c>
      <c r="T176" s="5">
        <v>-15902530000000</v>
      </c>
      <c r="U176" s="5">
        <v>-21352120000000</v>
      </c>
      <c r="V176" s="5">
        <v>-18942214000000</v>
      </c>
      <c r="W176" s="5">
        <v>-11751491000000</v>
      </c>
      <c r="X176" s="5">
        <v>-11328189000000</v>
      </c>
      <c r="Y176" s="5">
        <v>-8571550000000</v>
      </c>
      <c r="Z176" s="5">
        <v>-8614437000000</v>
      </c>
    </row>
    <row r="177" spans="3:26" ht="15.5" x14ac:dyDescent="0.35">
      <c r="C177" t="s">
        <v>1236</v>
      </c>
    </row>
    <row r="178" spans="3:26" ht="15.5" x14ac:dyDescent="0.35">
      <c r="C178" t="s">
        <v>636</v>
      </c>
      <c r="D178" s="5">
        <v>-36836000000</v>
      </c>
      <c r="E178" s="5">
        <v>557302000000</v>
      </c>
      <c r="F178" s="5">
        <v>-1016733000000</v>
      </c>
      <c r="G178" s="5">
        <v>425079000000</v>
      </c>
      <c r="I178" s="5">
        <v>-485935000000</v>
      </c>
      <c r="J178" s="5">
        <v>-441930000000</v>
      </c>
      <c r="K178" s="5">
        <v>74415000000</v>
      </c>
      <c r="L178" s="5">
        <v>-466852000000</v>
      </c>
      <c r="M178" s="5">
        <v>-1120009000000</v>
      </c>
      <c r="N178" s="5">
        <v>2446942000000</v>
      </c>
      <c r="O178" s="5">
        <v>-301002000000</v>
      </c>
      <c r="P178" s="5">
        <v>-414568000000</v>
      </c>
      <c r="Q178" s="5">
        <v>773805000000</v>
      </c>
      <c r="R178" s="5">
        <v>224818000000</v>
      </c>
      <c r="S178" s="5">
        <v>-21579000000</v>
      </c>
      <c r="T178" s="5">
        <v>477250000000</v>
      </c>
      <c r="U178" s="5">
        <v>85654000000</v>
      </c>
      <c r="V178" s="5">
        <v>235420000000</v>
      </c>
      <c r="W178" s="5">
        <v>258186000000</v>
      </c>
      <c r="X178" s="5">
        <v>34795000000</v>
      </c>
      <c r="Y178" s="5">
        <v>120096000000</v>
      </c>
      <c r="Z178" s="5">
        <v>88817000000</v>
      </c>
    </row>
    <row r="179" spans="3:26" ht="15.5" x14ac:dyDescent="0.35">
      <c r="C179" t="s">
        <v>637</v>
      </c>
    </row>
    <row r="180" spans="3:26" ht="15.5" x14ac:dyDescent="0.35">
      <c r="C180" t="s">
        <v>905</v>
      </c>
      <c r="D180" s="5">
        <v>-2626916000000</v>
      </c>
      <c r="E180" s="5">
        <v>-2635562000000</v>
      </c>
      <c r="F180" s="5">
        <v>6592245000000</v>
      </c>
      <c r="G180" s="5">
        <v>4032515000000</v>
      </c>
      <c r="I180" s="5">
        <v>1275000000000</v>
      </c>
      <c r="J180" s="5">
        <v>11653971000000</v>
      </c>
      <c r="K180" s="5">
        <v>24468372000000</v>
      </c>
      <c r="L180" s="5">
        <v>31538044000000</v>
      </c>
      <c r="M180" s="5">
        <v>4762109000000</v>
      </c>
      <c r="N180" s="5">
        <v>20492649000000</v>
      </c>
      <c r="O180" s="5">
        <v>-5565072000000</v>
      </c>
      <c r="P180" s="5">
        <v>3653362000000</v>
      </c>
      <c r="Q180" s="5">
        <v>7376147000000</v>
      </c>
      <c r="R180" s="5">
        <v>13491520000000</v>
      </c>
      <c r="S180" s="5">
        <v>7150960000000</v>
      </c>
      <c r="T180" s="5">
        <v>4040235000000</v>
      </c>
      <c r="U180" s="5">
        <v>5450432000000</v>
      </c>
      <c r="V180" s="5">
        <v>-204929000000</v>
      </c>
      <c r="W180" s="5">
        <v>7679510000000</v>
      </c>
      <c r="X180" s="5">
        <v>-2220607000000</v>
      </c>
      <c r="Y180" s="5">
        <v>4462404000000</v>
      </c>
      <c r="Z180" s="5">
        <v>577466000000</v>
      </c>
    </row>
    <row r="181" spans="3:26" ht="15.5" x14ac:dyDescent="0.35">
      <c r="C181" t="s">
        <v>1097</v>
      </c>
      <c r="D181" s="5">
        <v>650649000000</v>
      </c>
      <c r="E181" s="5">
        <v>1725568000000</v>
      </c>
      <c r="F181" s="5">
        <v>2692644000000</v>
      </c>
      <c r="G181" s="5">
        <v>585918000000</v>
      </c>
      <c r="I181" s="5">
        <v>6264837000000</v>
      </c>
      <c r="J181" s="5">
        <v>5443299000000</v>
      </c>
      <c r="K181" s="5">
        <v>4814656000000</v>
      </c>
      <c r="L181" s="5">
        <v>3268857000000</v>
      </c>
      <c r="M181" s="5">
        <v>2270858000000</v>
      </c>
      <c r="N181" s="5">
        <v>492085000000</v>
      </c>
      <c r="O181" s="5">
        <v>-188844000000</v>
      </c>
      <c r="P181" s="5">
        <v>32528000000</v>
      </c>
      <c r="Q181" s="5">
        <v>486967000000</v>
      </c>
      <c r="R181" s="5">
        <v>986092000000</v>
      </c>
      <c r="S181" s="5">
        <v>794865000000</v>
      </c>
      <c r="T181" s="5">
        <v>266187000000</v>
      </c>
      <c r="U181" s="5">
        <v>394537000000</v>
      </c>
      <c r="V181" s="5">
        <v>326569000000</v>
      </c>
      <c r="W181" s="5">
        <v>295902000000</v>
      </c>
      <c r="X181" s="5">
        <v>30511000000</v>
      </c>
      <c r="Y181" s="5">
        <v>48638000000</v>
      </c>
      <c r="Z181" s="5">
        <v>30577000000</v>
      </c>
    </row>
    <row r="182" spans="3:26" ht="15.5" x14ac:dyDescent="0.35">
      <c r="C182" t="s">
        <v>1098</v>
      </c>
    </row>
    <row r="183" spans="3:26" ht="15.5" x14ac:dyDescent="0.35">
      <c r="C183" t="s">
        <v>906</v>
      </c>
      <c r="D183" s="5">
        <v>2582399000000</v>
      </c>
      <c r="E183" s="5">
        <v>419833000000</v>
      </c>
      <c r="F183" s="5">
        <v>1202659000000</v>
      </c>
      <c r="G183" s="5">
        <v>-1530624000000</v>
      </c>
      <c r="I183" s="5">
        <v>-2494892000000</v>
      </c>
      <c r="J183" s="5">
        <v>-22012000000</v>
      </c>
      <c r="K183" s="5">
        <v>1539832000000</v>
      </c>
      <c r="L183" s="5">
        <v>-10617072000000</v>
      </c>
      <c r="M183" s="5">
        <v>8099264000000</v>
      </c>
      <c r="N183" s="5">
        <v>-2784772000000</v>
      </c>
      <c r="O183" s="5">
        <v>3134070000000</v>
      </c>
      <c r="P183" s="5">
        <v>132903000000</v>
      </c>
      <c r="Q183" s="5">
        <v>5441102000000</v>
      </c>
      <c r="R183" s="5">
        <v>3374101000000</v>
      </c>
      <c r="S183" s="5">
        <v>4171998000000</v>
      </c>
      <c r="T183" s="5">
        <v>1847289000000</v>
      </c>
      <c r="U183" s="5">
        <v>2504024000000</v>
      </c>
      <c r="V183" s="5">
        <v>6468869000000</v>
      </c>
      <c r="W183" s="5">
        <v>3819294000000</v>
      </c>
      <c r="X183" s="5">
        <v>1850934000000</v>
      </c>
      <c r="Y183" s="5">
        <v>1491859000000</v>
      </c>
      <c r="Z183" s="5">
        <v>161802000000</v>
      </c>
    </row>
    <row r="184" spans="3:26" ht="15.5" x14ac:dyDescent="0.35">
      <c r="C184" t="s">
        <v>1237</v>
      </c>
      <c r="D184" s="5">
        <v>113920000000</v>
      </c>
      <c r="E184" s="5">
        <v>77545000000</v>
      </c>
      <c r="F184" s="5">
        <v>61952000000</v>
      </c>
      <c r="G184" s="5">
        <v>131987000000</v>
      </c>
      <c r="I184" s="5">
        <v>205144000000</v>
      </c>
      <c r="J184" s="5">
        <v>245340000000</v>
      </c>
      <c r="K184" s="5">
        <v>82875000000</v>
      </c>
      <c r="L184" s="5">
        <v>43479000000</v>
      </c>
      <c r="M184" s="5">
        <v>245030000000</v>
      </c>
      <c r="N184" s="5">
        <v>115320000000</v>
      </c>
      <c r="O184" s="5">
        <v>23565000000</v>
      </c>
      <c r="P184" s="5">
        <v>143923000000</v>
      </c>
      <c r="Q184" s="5">
        <v>54609000000</v>
      </c>
      <c r="R184" s="5">
        <v>694426000000</v>
      </c>
      <c r="S184" s="5">
        <v>417769000000</v>
      </c>
      <c r="T184" s="5">
        <v>82732000000</v>
      </c>
      <c r="U184" s="5">
        <v>193444000000</v>
      </c>
      <c r="V184" s="5">
        <v>255643000000</v>
      </c>
      <c r="W184" s="5">
        <v>128992000000</v>
      </c>
      <c r="X184" s="5">
        <v>75729000000</v>
      </c>
      <c r="Y184" s="5">
        <v>74007000000</v>
      </c>
      <c r="Z184" s="5">
        <v>57162000000</v>
      </c>
    </row>
    <row r="185" spans="3:26" ht="15.5" x14ac:dyDescent="0.35">
      <c r="C185" t="s">
        <v>1101</v>
      </c>
      <c r="R185" s="5">
        <v>2245195000000</v>
      </c>
      <c r="S185" s="5">
        <v>1144445000000</v>
      </c>
      <c r="T185" s="5">
        <v>1805961000000</v>
      </c>
      <c r="U185" s="5">
        <v>248144000000</v>
      </c>
      <c r="V185" s="5">
        <v>1357641000000</v>
      </c>
      <c r="W185" s="5">
        <v>986795000000</v>
      </c>
      <c r="X185" s="5">
        <v>851721000000</v>
      </c>
      <c r="Y185" s="5">
        <v>637986000000</v>
      </c>
      <c r="Z185" s="5">
        <v>48078000000</v>
      </c>
    </row>
    <row r="186" spans="3:26" ht="15.5" x14ac:dyDescent="0.35">
      <c r="C186" t="s">
        <v>1221</v>
      </c>
      <c r="D186" s="5">
        <v>8208476000000</v>
      </c>
      <c r="E186" s="5">
        <v>-12926738000000</v>
      </c>
      <c r="F186" s="5">
        <v>8405929000000</v>
      </c>
      <c r="G186" s="5">
        <v>22635933000000</v>
      </c>
      <c r="I186" s="5">
        <v>53062250000000</v>
      </c>
      <c r="J186" s="5">
        <v>29936331000000</v>
      </c>
      <c r="K186" s="5">
        <v>25401347000000</v>
      </c>
      <c r="L186" s="5">
        <v>23910746000000</v>
      </c>
      <c r="M186" s="5">
        <v>14039242000000</v>
      </c>
      <c r="N186" s="5">
        <v>52244123000000</v>
      </c>
      <c r="O186" s="5">
        <v>-4128796000000</v>
      </c>
      <c r="P186" s="5">
        <v>33943067000000</v>
      </c>
      <c r="Q186" s="5">
        <v>29303805000000</v>
      </c>
      <c r="R186" s="5">
        <v>32279047000000</v>
      </c>
      <c r="S186" s="5">
        <v>21237993000000</v>
      </c>
      <c r="T186" s="5">
        <v>10263055000000</v>
      </c>
      <c r="U186" s="5">
        <v>15539639000000</v>
      </c>
      <c r="V186" s="5">
        <v>18697968000000</v>
      </c>
      <c r="W186" s="5">
        <v>14423968000000</v>
      </c>
      <c r="X186" s="5">
        <v>7331094000000</v>
      </c>
      <c r="Y186" s="5">
        <v>8766210000000</v>
      </c>
      <c r="Z186" s="5">
        <v>7261656000000</v>
      </c>
    </row>
    <row r="187" spans="3:26" ht="15.5" x14ac:dyDescent="0.35">
      <c r="C187" t="s">
        <v>1038</v>
      </c>
      <c r="D187" s="5">
        <v>582779000000</v>
      </c>
      <c r="E187" s="5">
        <v>-21410000000</v>
      </c>
      <c r="F187" s="5">
        <v>14455000000</v>
      </c>
      <c r="G187" s="5">
        <v>21478000000</v>
      </c>
      <c r="I187" s="5">
        <v>26445000000</v>
      </c>
      <c r="J187" s="5">
        <v>-21277000000</v>
      </c>
      <c r="K187" s="5">
        <v>-45095000000</v>
      </c>
      <c r="L187" s="5">
        <v>70400000000</v>
      </c>
      <c r="M187" s="5">
        <v>36127000000</v>
      </c>
      <c r="N187" s="5">
        <v>-4479357000000</v>
      </c>
      <c r="O187" s="5">
        <v>1516659000000</v>
      </c>
      <c r="P187" s="5">
        <v>-2070854000000</v>
      </c>
      <c r="Q187" s="5">
        <v>1419543000000</v>
      </c>
      <c r="R187" s="5">
        <v>1931537000000</v>
      </c>
      <c r="S187" s="5">
        <v>541929000000</v>
      </c>
      <c r="T187" s="5">
        <v>904012000000</v>
      </c>
      <c r="U187" s="5">
        <v>-431446000000</v>
      </c>
      <c r="V187" s="5">
        <v>-86267000000</v>
      </c>
      <c r="W187" s="5">
        <v>234699000000</v>
      </c>
      <c r="X187" s="5">
        <v>53509000000</v>
      </c>
      <c r="Y187" s="5">
        <v>174573000000</v>
      </c>
      <c r="Z187" s="5">
        <v>315042000000</v>
      </c>
    </row>
    <row r="188" spans="3:26" ht="15.5" x14ac:dyDescent="0.35">
      <c r="C188" t="s">
        <v>640</v>
      </c>
      <c r="D188" s="5">
        <v>-202711000000</v>
      </c>
      <c r="E188" s="5">
        <v>418200000000</v>
      </c>
      <c r="F188" s="5">
        <v>-366997000000</v>
      </c>
      <c r="I188" s="5">
        <v>-366997000000</v>
      </c>
      <c r="J188" s="5">
        <v>397331000000</v>
      </c>
      <c r="K188" s="5">
        <v>124005000000</v>
      </c>
      <c r="L188" s="5">
        <v>-33578000000</v>
      </c>
      <c r="M188" s="5">
        <v>258069000000</v>
      </c>
    </row>
    <row r="189" spans="3:26" ht="15.5" x14ac:dyDescent="0.35">
      <c r="C189" t="s">
        <v>1238</v>
      </c>
      <c r="Y189" s="5">
        <v>-2115000000</v>
      </c>
      <c r="Z189" s="5">
        <v>2115000000</v>
      </c>
    </row>
    <row r="190" spans="3:26" ht="15.5" x14ac:dyDescent="0.35">
      <c r="C190" t="s">
        <v>864</v>
      </c>
      <c r="D190" s="5">
        <v>-234398000000</v>
      </c>
      <c r="E190" s="5">
        <v>-432317000000</v>
      </c>
      <c r="F190" s="5">
        <v>178538000000</v>
      </c>
      <c r="G190" s="5">
        <v>686750000000</v>
      </c>
      <c r="I190" s="5">
        <v>806055000000</v>
      </c>
      <c r="J190" s="5">
        <v>-416997000000</v>
      </c>
      <c r="K190" s="5">
        <v>-4184154000000</v>
      </c>
      <c r="L190" s="5">
        <v>654214000000</v>
      </c>
      <c r="M190" s="5">
        <v>-206114000000</v>
      </c>
      <c r="N190" s="5">
        <v>177416000000</v>
      </c>
      <c r="O190" s="5">
        <v>-734052000000</v>
      </c>
      <c r="P190" s="5">
        <v>650935000000</v>
      </c>
      <c r="Q190" s="5">
        <v>929317000000</v>
      </c>
      <c r="R190" s="5">
        <v>504480000000</v>
      </c>
      <c r="S190" s="5">
        <v>577268000000</v>
      </c>
      <c r="T190" s="5">
        <v>318720000000</v>
      </c>
      <c r="U190" s="5">
        <v>467291000000</v>
      </c>
      <c r="V190" s="5">
        <v>106807000000</v>
      </c>
      <c r="W190" s="5">
        <v>434225000000</v>
      </c>
      <c r="X190" s="5">
        <v>126265000000</v>
      </c>
      <c r="Y190" s="5">
        <v>184979000000</v>
      </c>
      <c r="Z190" s="5">
        <v>219401000000</v>
      </c>
    </row>
    <row r="191" spans="3:26" ht="15.5" x14ac:dyDescent="0.35">
      <c r="C191" t="s">
        <v>1239</v>
      </c>
    </row>
    <row r="192" spans="3:26" ht="15.5" x14ac:dyDescent="0.35">
      <c r="C192" t="s">
        <v>1240</v>
      </c>
    </row>
    <row r="193" spans="3:26" ht="15.5" x14ac:dyDescent="0.35">
      <c r="C193" t="s">
        <v>1241</v>
      </c>
    </row>
    <row r="194" spans="3:26" ht="15.5" x14ac:dyDescent="0.35">
      <c r="C194" t="s">
        <v>845</v>
      </c>
      <c r="D194" s="5">
        <v>2233102000000</v>
      </c>
      <c r="E194" s="5">
        <v>-1907005000000</v>
      </c>
      <c r="F194" s="5">
        <v>-927722000000</v>
      </c>
      <c r="G194" s="5">
        <v>941100000000</v>
      </c>
      <c r="I194" s="5">
        <v>2634462000000</v>
      </c>
      <c r="J194" s="5">
        <v>2141920000000</v>
      </c>
      <c r="K194" s="5">
        <v>2243821000000</v>
      </c>
      <c r="L194" s="5">
        <v>2094203000000</v>
      </c>
      <c r="M194" s="5">
        <v>2923653000000</v>
      </c>
      <c r="N194" s="5">
        <v>1355469000000</v>
      </c>
      <c r="O194" s="5">
        <v>-322778000000</v>
      </c>
      <c r="P194" s="5">
        <v>3047359000000</v>
      </c>
      <c r="Q194" s="5">
        <v>3555426000000</v>
      </c>
    </row>
    <row r="195" spans="3:26" ht="15.5" x14ac:dyDescent="0.35">
      <c r="C195" t="s">
        <v>1242</v>
      </c>
      <c r="D195" s="5">
        <v>10550412000000</v>
      </c>
      <c r="E195" s="5">
        <v>-14311968000000</v>
      </c>
      <c r="F195" s="5">
        <v>6287470000000</v>
      </c>
      <c r="G195" s="5">
        <v>24710340000000</v>
      </c>
      <c r="I195" s="5">
        <v>55676280000000</v>
      </c>
      <c r="J195" s="5">
        <v>31595378000000</v>
      </c>
      <c r="K195" s="5">
        <v>23614339000000</v>
      </c>
      <c r="L195" s="5">
        <v>26229133000000</v>
      </c>
      <c r="M195" s="5">
        <v>15930968000000</v>
      </c>
      <c r="N195" s="5">
        <v>51744593000000</v>
      </c>
      <c r="O195" s="5">
        <v>-3969969000000</v>
      </c>
      <c r="P195" s="5">
        <v>35155939000000</v>
      </c>
      <c r="Q195" s="5">
        <v>35981896000000</v>
      </c>
      <c r="R195" s="5">
        <v>34939882000000</v>
      </c>
      <c r="S195" s="5">
        <v>22335611000000</v>
      </c>
      <c r="T195" s="5">
        <v>11963037000000</v>
      </c>
      <c r="U195" s="5">
        <v>15661138000000</v>
      </c>
      <c r="V195" s="5">
        <v>18953928000000</v>
      </c>
      <c r="W195" s="5">
        <v>15351078000000</v>
      </c>
      <c r="X195" s="5">
        <v>7545663000000</v>
      </c>
      <c r="Y195" s="5">
        <v>9243743000000</v>
      </c>
      <c r="Z195" s="5">
        <v>7887031000000</v>
      </c>
    </row>
    <row r="196" spans="3:26" ht="15.5" x14ac:dyDescent="0.35">
      <c r="C196" t="s">
        <v>1046</v>
      </c>
      <c r="D196" s="5">
        <v>-11502168000000</v>
      </c>
      <c r="E196" s="5">
        <v>-21032784000000</v>
      </c>
      <c r="F196" s="5">
        <v>-9135450000000</v>
      </c>
      <c r="G196" s="5">
        <v>20273812000000</v>
      </c>
      <c r="I196" s="5">
        <v>18482313000000</v>
      </c>
      <c r="J196" s="5">
        <v>-14544426000000</v>
      </c>
      <c r="K196" s="5">
        <v>-236680000000</v>
      </c>
      <c r="L196" s="5">
        <v>-5313087000000</v>
      </c>
      <c r="M196" s="5">
        <v>6565751000000</v>
      </c>
      <c r="N196" s="5">
        <v>24658055000000</v>
      </c>
      <c r="O196" s="5">
        <v>-18251079000000</v>
      </c>
      <c r="P196" s="5">
        <v>-5997091000000</v>
      </c>
      <c r="Q196" s="5">
        <v>-2853335000000</v>
      </c>
      <c r="R196" s="5">
        <v>6725915000000</v>
      </c>
      <c r="S196" s="5">
        <v>-915674000000</v>
      </c>
      <c r="T196" s="5">
        <v>-3939493000000</v>
      </c>
      <c r="U196" s="5">
        <v>-5690982000000</v>
      </c>
      <c r="V196" s="5">
        <v>11714000000</v>
      </c>
      <c r="W196" s="5">
        <v>3599587000000</v>
      </c>
      <c r="X196" s="5">
        <v>-3782526000000</v>
      </c>
      <c r="Y196" s="5">
        <v>672193000000</v>
      </c>
      <c r="Z196" s="5">
        <v>-727406000000</v>
      </c>
    </row>
    <row r="197" spans="3:26" ht="15.5" x14ac:dyDescent="0.35">
      <c r="C197" t="s">
        <v>802</v>
      </c>
      <c r="X197" s="5">
        <v>25379000000</v>
      </c>
      <c r="Y197" s="5">
        <v>40300000000</v>
      </c>
    </row>
    <row r="198" spans="3:26" ht="15.5" x14ac:dyDescent="0.35">
      <c r="C198" t="s">
        <v>184</v>
      </c>
      <c r="D198" s="5">
        <v>14612426000000</v>
      </c>
      <c r="E198" s="5">
        <v>4874708000000</v>
      </c>
      <c r="F198" s="5">
        <v>8702505000000</v>
      </c>
      <c r="G198" s="5">
        <v>677101000000</v>
      </c>
      <c r="I198" s="5">
        <v>-1757871000000</v>
      </c>
      <c r="J198" s="5">
        <v>-3517424000000</v>
      </c>
      <c r="K198" s="5">
        <v>9315946000000</v>
      </c>
      <c r="L198" s="5">
        <v>1431240000000</v>
      </c>
      <c r="M198" s="5">
        <v>-6794035000000</v>
      </c>
      <c r="N198" s="5">
        <v>581708000000</v>
      </c>
      <c r="O198" s="5">
        <v>8440369000000</v>
      </c>
      <c r="P198" s="5">
        <v>6598304000000</v>
      </c>
      <c r="Q198" s="5">
        <v>8075789000000</v>
      </c>
      <c r="R198" s="5">
        <v>1588435000000</v>
      </c>
      <c r="S198" s="5">
        <v>2826668000000</v>
      </c>
      <c r="T198" s="5">
        <v>301463000000</v>
      </c>
      <c r="U198" s="5">
        <v>2185910000000</v>
      </c>
      <c r="V198" s="5">
        <v>2189157000000</v>
      </c>
      <c r="W198" s="5">
        <v>4431045000000</v>
      </c>
      <c r="X198" s="5">
        <v>1091678000000</v>
      </c>
      <c r="Y198" s="5">
        <v>3804497000000</v>
      </c>
      <c r="Z198" s="5">
        <v>5502000000</v>
      </c>
    </row>
    <row r="199" spans="3:26" ht="15.5" x14ac:dyDescent="0.35">
      <c r="C199" t="s">
        <v>185</v>
      </c>
      <c r="D199" s="5">
        <v>-6882803000000</v>
      </c>
      <c r="E199" s="5">
        <v>-4561826000000</v>
      </c>
      <c r="F199" s="5">
        <v>789989000000</v>
      </c>
      <c r="G199" s="5">
        <v>-4336702000000</v>
      </c>
      <c r="I199" s="5">
        <v>-6626825000000</v>
      </c>
      <c r="J199" s="5">
        <v>-5306340000000</v>
      </c>
      <c r="K199" s="5">
        <v>-4439215000000</v>
      </c>
      <c r="L199" s="5">
        <v>-2399534000000</v>
      </c>
      <c r="M199" s="5">
        <v>3834455000000</v>
      </c>
      <c r="N199" s="5">
        <v>-23726876000000</v>
      </c>
      <c r="O199" s="5">
        <v>-7077106000000</v>
      </c>
      <c r="P199" s="5">
        <v>1689493000000</v>
      </c>
      <c r="Q199" s="5">
        <v>832608000000</v>
      </c>
      <c r="R199" s="5">
        <v>-1974142000000</v>
      </c>
      <c r="S199" s="5">
        <v>2643735000000</v>
      </c>
      <c r="T199" s="5">
        <v>-3332479000000</v>
      </c>
      <c r="U199" s="5">
        <v>-259036000000</v>
      </c>
      <c r="V199" s="5">
        <v>-383668000000</v>
      </c>
      <c r="W199" s="5">
        <v>-341584000000</v>
      </c>
      <c r="X199" s="5">
        <v>2982362000000</v>
      </c>
      <c r="Y199" s="5">
        <v>-4077138000000</v>
      </c>
      <c r="Z199" s="5">
        <v>-37782000000</v>
      </c>
    </row>
    <row r="200" spans="3:26" ht="15.5" x14ac:dyDescent="0.35">
      <c r="C200" t="s">
        <v>1243</v>
      </c>
      <c r="N200" s="5">
        <v>1061584000000</v>
      </c>
    </row>
    <row r="201" spans="3:26" ht="15.5" x14ac:dyDescent="0.35">
      <c r="C201" t="s">
        <v>1244</v>
      </c>
    </row>
    <row r="202" spans="3:26" ht="15.5" x14ac:dyDescent="0.35">
      <c r="C202" t="s">
        <v>1245</v>
      </c>
      <c r="D202" s="5">
        <v>50546000000</v>
      </c>
      <c r="E202" s="5">
        <v>-50546000000</v>
      </c>
      <c r="F202" s="5">
        <v>-240321000000</v>
      </c>
      <c r="G202" s="5">
        <v>240321000000</v>
      </c>
      <c r="O202" s="5">
        <v>-1875221000000</v>
      </c>
      <c r="P202" s="5">
        <v>36889000000</v>
      </c>
      <c r="Q202" s="5">
        <v>51388000000</v>
      </c>
      <c r="R202" s="5">
        <v>60326000000</v>
      </c>
      <c r="S202" s="5">
        <v>86016000000</v>
      </c>
      <c r="T202" s="5">
        <v>-177304000000</v>
      </c>
      <c r="U202" s="5">
        <v>70408000000</v>
      </c>
      <c r="V202" s="5">
        <v>189342000000</v>
      </c>
      <c r="W202" s="5">
        <v>7452000000</v>
      </c>
      <c r="X202" s="5">
        <v>2304519000000</v>
      </c>
      <c r="Y202" s="5">
        <v>-3718363000000</v>
      </c>
      <c r="Z202" s="5">
        <v>141946000000</v>
      </c>
    </row>
    <row r="203" spans="3:26" ht="15.5" x14ac:dyDescent="0.35">
      <c r="C203" t="s">
        <v>189</v>
      </c>
      <c r="D203" s="5">
        <v>-281265000000</v>
      </c>
      <c r="E203" s="5">
        <v>-176765000000</v>
      </c>
      <c r="F203" s="5">
        <v>-792056000000</v>
      </c>
      <c r="G203" s="5">
        <v>-603330000000</v>
      </c>
      <c r="I203" s="5">
        <v>-1874406000000</v>
      </c>
      <c r="J203" s="5">
        <v>-1634521000000</v>
      </c>
      <c r="K203" s="5">
        <v>-2313490000000</v>
      </c>
      <c r="L203" s="5">
        <v>-1042464000000</v>
      </c>
      <c r="M203" s="5">
        <v>-415473000000</v>
      </c>
      <c r="N203" s="5">
        <v>-798086000000</v>
      </c>
      <c r="O203" s="5">
        <v>-366561000000</v>
      </c>
      <c r="P203" s="5">
        <v>-526743000000</v>
      </c>
      <c r="Q203" s="5">
        <v>-396710000000</v>
      </c>
      <c r="R203" s="5">
        <v>-285604000000</v>
      </c>
      <c r="S203" s="5">
        <v>-262524000000</v>
      </c>
      <c r="T203" s="5">
        <v>-191400000000</v>
      </c>
      <c r="U203" s="5">
        <v>-219359000000</v>
      </c>
      <c r="V203" s="5">
        <v>-352262000000</v>
      </c>
      <c r="W203" s="5">
        <v>-298710000000</v>
      </c>
      <c r="X203" s="5">
        <v>-335552000000</v>
      </c>
      <c r="Y203" s="5">
        <v>-347641000000</v>
      </c>
      <c r="Z203" s="5">
        <v>-134503000000</v>
      </c>
    </row>
    <row r="204" spans="3:26" ht="15.5" x14ac:dyDescent="0.35">
      <c r="C204" t="s">
        <v>188</v>
      </c>
      <c r="I204" s="5">
        <v>1155000000</v>
      </c>
      <c r="J204" s="5">
        <v>3045000000</v>
      </c>
      <c r="Z204" s="5">
        <v>4947000000</v>
      </c>
    </row>
    <row r="205" spans="3:26" ht="15.5" x14ac:dyDescent="0.35">
      <c r="C205" t="s">
        <v>952</v>
      </c>
      <c r="D205" s="5">
        <v>-171963000000</v>
      </c>
      <c r="E205" s="5">
        <v>-347355000000</v>
      </c>
      <c r="F205" s="5">
        <v>-275780000000</v>
      </c>
      <c r="G205" s="5">
        <v>-338213000000</v>
      </c>
      <c r="I205" s="5">
        <v>-579617000000</v>
      </c>
      <c r="J205" s="5">
        <v>-31199000000</v>
      </c>
      <c r="K205" s="5">
        <v>-1247159000000</v>
      </c>
      <c r="L205" s="5">
        <v>381580000000</v>
      </c>
      <c r="M205" s="5">
        <v>330249000000</v>
      </c>
      <c r="N205" s="5">
        <v>1082203000000</v>
      </c>
      <c r="O205" s="5">
        <v>-718350000000</v>
      </c>
      <c r="P205" s="5">
        <v>1089818000000</v>
      </c>
      <c r="Q205" s="5">
        <v>743790000000</v>
      </c>
      <c r="R205" s="5">
        <v>-1880992000000</v>
      </c>
      <c r="S205" s="5">
        <v>3399053000000</v>
      </c>
      <c r="T205" s="5">
        <v>-3000489000000</v>
      </c>
    </row>
    <row r="206" spans="3:26" ht="15.5" x14ac:dyDescent="0.35">
      <c r="C206" t="s">
        <v>1246</v>
      </c>
      <c r="D206" s="5">
        <v>-3777663000000</v>
      </c>
      <c r="E206" s="5">
        <v>1154164000000</v>
      </c>
      <c r="F206" s="5">
        <v>-3002290000000</v>
      </c>
      <c r="G206" s="5">
        <v>-5169950000000</v>
      </c>
      <c r="I206" s="5">
        <v>-9161824000000</v>
      </c>
      <c r="J206" s="5">
        <v>-1163910000000</v>
      </c>
      <c r="K206" s="5">
        <v>2211325000000</v>
      </c>
      <c r="L206" s="5">
        <v>5714402000000</v>
      </c>
      <c r="M206" s="5">
        <v>10722233000000</v>
      </c>
      <c r="N206" s="5">
        <v>-25844225000000</v>
      </c>
      <c r="O206" s="5">
        <v>-2085930000000</v>
      </c>
      <c r="P206" s="5">
        <v>464873000000</v>
      </c>
      <c r="Q206" s="5">
        <v>719340000000</v>
      </c>
      <c r="R206" s="5">
        <v>61595000000</v>
      </c>
      <c r="S206" s="5">
        <v>873070000000</v>
      </c>
      <c r="T206" s="5">
        <v>-13286000000</v>
      </c>
    </row>
    <row r="207" spans="3:26" ht="15.5" x14ac:dyDescent="0.35">
      <c r="C207" t="s">
        <v>1048</v>
      </c>
      <c r="W207" s="5">
        <v>-50326000000</v>
      </c>
      <c r="X207" s="5">
        <v>1013395000000</v>
      </c>
    </row>
    <row r="208" spans="3:26" ht="15.5" x14ac:dyDescent="0.35">
      <c r="C208" t="s">
        <v>1049</v>
      </c>
      <c r="F208" s="5">
        <v>-1427498000000</v>
      </c>
      <c r="G208" s="5">
        <v>1427498000000</v>
      </c>
      <c r="P208" s="5">
        <v>944573000000</v>
      </c>
      <c r="Q208" s="5">
        <v>14046000000</v>
      </c>
      <c r="R208" s="5">
        <v>135785000000</v>
      </c>
      <c r="T208" s="5">
        <v>50000000000</v>
      </c>
      <c r="U208" s="5">
        <v>220400000000</v>
      </c>
      <c r="V208" s="5">
        <v>120000000000</v>
      </c>
    </row>
    <row r="209" spans="3:26" ht="15.5" x14ac:dyDescent="0.35">
      <c r="C209" t="s">
        <v>1050</v>
      </c>
      <c r="F209" s="5">
        <v>7821715000000</v>
      </c>
      <c r="I209" s="5">
        <v>7821715000000</v>
      </c>
      <c r="J209" s="5">
        <v>562232000000</v>
      </c>
      <c r="K209" s="5">
        <v>-1655566000000</v>
      </c>
      <c r="L209" s="5">
        <v>-7816426000000</v>
      </c>
      <c r="M209" s="5">
        <v>-5922417000000</v>
      </c>
      <c r="N209" s="5">
        <v>-148619000000</v>
      </c>
      <c r="O209" s="5">
        <v>-947963000000</v>
      </c>
      <c r="P209" s="5">
        <v>-319917000000</v>
      </c>
      <c r="Q209" s="5">
        <v>-299246000000</v>
      </c>
      <c r="R209" s="5">
        <v>-65252000000</v>
      </c>
      <c r="S209" s="5">
        <v>-1451880000000</v>
      </c>
      <c r="U209" s="5">
        <v>-330485000000</v>
      </c>
      <c r="V209" s="5">
        <v>-340748000000</v>
      </c>
      <c r="Y209" s="5">
        <v>-11134000000</v>
      </c>
      <c r="Z209" s="5">
        <v>-50172000000</v>
      </c>
    </row>
    <row r="210" spans="3:26" ht="15.5" x14ac:dyDescent="0.35">
      <c r="C210" t="s">
        <v>666</v>
      </c>
      <c r="F210" s="5">
        <v>6394217000000</v>
      </c>
      <c r="G210" s="5">
        <v>1427498000000</v>
      </c>
      <c r="I210" s="5">
        <v>7821715000000</v>
      </c>
      <c r="J210" s="5">
        <v>562232000000</v>
      </c>
      <c r="K210" s="5">
        <v>-1655566000000</v>
      </c>
      <c r="L210" s="5">
        <v>-7816426000000</v>
      </c>
      <c r="M210" s="5">
        <v>-5922417000000</v>
      </c>
      <c r="N210" s="5">
        <v>-148619000000</v>
      </c>
      <c r="O210" s="5">
        <v>-947963000000</v>
      </c>
      <c r="P210" s="5">
        <v>624656000000</v>
      </c>
      <c r="Q210" s="5">
        <v>-285200000000</v>
      </c>
      <c r="R210" s="5">
        <v>70533000000</v>
      </c>
      <c r="S210" s="5">
        <v>-1451880000000</v>
      </c>
      <c r="T210" s="5">
        <v>50000000000</v>
      </c>
      <c r="U210" s="5">
        <v>-110085000000</v>
      </c>
      <c r="V210" s="5">
        <v>-220748000000</v>
      </c>
      <c r="W210" s="5">
        <v>-50326000000</v>
      </c>
      <c r="X210" s="5">
        <v>1013395000000</v>
      </c>
      <c r="Y210" s="5">
        <v>-11134000000</v>
      </c>
      <c r="Z210" s="5">
        <v>-50172000000</v>
      </c>
    </row>
    <row r="211" spans="3:26" ht="15.5" x14ac:dyDescent="0.35">
      <c r="C211" t="s">
        <v>909</v>
      </c>
      <c r="D211" s="5">
        <v>-101861000000</v>
      </c>
      <c r="G211" s="5">
        <v>-288929000000</v>
      </c>
      <c r="M211" s="5">
        <v>-236767000000</v>
      </c>
      <c r="O211" s="5">
        <v>-1083081000000</v>
      </c>
    </row>
    <row r="212" spans="3:26" ht="15.5" x14ac:dyDescent="0.35">
      <c r="C212" t="s">
        <v>1247</v>
      </c>
      <c r="D212" s="5">
        <v>1648807000000</v>
      </c>
      <c r="E212" s="5">
        <v>-2615630000000</v>
      </c>
      <c r="G212" s="5">
        <v>-1431307000000</v>
      </c>
    </row>
    <row r="213" spans="3:26" ht="15.5" x14ac:dyDescent="0.35">
      <c r="C213" t="s">
        <v>822</v>
      </c>
    </row>
    <row r="214" spans="3:26" ht="15.5" x14ac:dyDescent="0.35">
      <c r="C214" t="s">
        <v>539</v>
      </c>
      <c r="I214" s="5">
        <v>-1540067000000</v>
      </c>
    </row>
    <row r="215" spans="3:26" ht="15.5" x14ac:dyDescent="0.35">
      <c r="C215" t="s">
        <v>882</v>
      </c>
      <c r="D215" s="5">
        <v>2525694000000</v>
      </c>
      <c r="E215" s="5">
        <v>-2525694000000</v>
      </c>
      <c r="F215" s="5">
        <v>-1483497000000</v>
      </c>
      <c r="G215" s="5">
        <v>-37953048000000</v>
      </c>
      <c r="I215" s="5">
        <v>-1483497000000</v>
      </c>
      <c r="J215" s="5">
        <v>-163426000000</v>
      </c>
      <c r="K215" s="5">
        <v>1434190000000</v>
      </c>
      <c r="L215" s="5">
        <v>163410000000</v>
      </c>
      <c r="N215" s="5">
        <v>920267000000</v>
      </c>
    </row>
    <row r="216" spans="3:26" ht="15.5" x14ac:dyDescent="0.35">
      <c r="C216" t="s">
        <v>1248</v>
      </c>
      <c r="F216" s="5">
        <v>189716000000</v>
      </c>
      <c r="I216" s="5">
        <v>189716000000</v>
      </c>
      <c r="J216" s="5">
        <v>-2878561000000</v>
      </c>
      <c r="K216" s="5">
        <v>-2868515000000</v>
      </c>
      <c r="L216" s="5">
        <v>199964000000</v>
      </c>
    </row>
    <row r="217" spans="3:26" ht="15.5" x14ac:dyDescent="0.35">
      <c r="C217" t="s">
        <v>215</v>
      </c>
      <c r="D217" s="5">
        <v>14612426000000</v>
      </c>
      <c r="E217" s="5">
        <v>4874708000000</v>
      </c>
      <c r="F217" s="5">
        <v>8702505000000</v>
      </c>
      <c r="G217" s="5">
        <v>677101000000</v>
      </c>
      <c r="I217" s="5">
        <v>-1757871000000</v>
      </c>
      <c r="J217" s="5">
        <v>-3517424000000</v>
      </c>
      <c r="K217" s="5">
        <v>9315946000000</v>
      </c>
      <c r="L217" s="5">
        <v>1431240000000</v>
      </c>
      <c r="M217" s="5">
        <v>-6794035000000</v>
      </c>
      <c r="N217" s="5">
        <v>581708000000</v>
      </c>
      <c r="O217" s="5">
        <v>8440369000000</v>
      </c>
      <c r="P217" s="5">
        <v>6598304000000</v>
      </c>
      <c r="Q217" s="5">
        <v>8075789000000</v>
      </c>
      <c r="R217" s="5">
        <v>1588435000000</v>
      </c>
      <c r="S217" s="5">
        <v>2826668000000</v>
      </c>
      <c r="T217" s="5">
        <v>301463000000</v>
      </c>
      <c r="U217" s="5">
        <v>2185910000000</v>
      </c>
      <c r="V217" s="5">
        <v>2189157000000</v>
      </c>
      <c r="W217" s="5">
        <v>4431045000000</v>
      </c>
      <c r="X217" s="5">
        <v>1091678000000</v>
      </c>
      <c r="Y217" s="5">
        <v>3804497000000</v>
      </c>
      <c r="Z217" s="5">
        <v>5502000000</v>
      </c>
    </row>
    <row r="218" spans="3:26" ht="15.5" x14ac:dyDescent="0.35">
      <c r="C218" t="s">
        <v>877</v>
      </c>
      <c r="D218" s="5">
        <v>-79489000000</v>
      </c>
      <c r="F218" s="5">
        <v>300000000000</v>
      </c>
      <c r="G218" s="5">
        <v>679489000000</v>
      </c>
      <c r="I218" s="5">
        <v>300000000000</v>
      </c>
      <c r="J218" s="5">
        <v>680913000000</v>
      </c>
      <c r="K218" s="5">
        <v>2449019000000</v>
      </c>
      <c r="L218" s="5">
        <v>1541330000000</v>
      </c>
      <c r="M218" s="5">
        <v>10186000000</v>
      </c>
      <c r="N218" s="5">
        <v>1493811000000</v>
      </c>
      <c r="O218" s="5">
        <v>4144000000000</v>
      </c>
      <c r="P218" s="5">
        <v>1040000000000</v>
      </c>
      <c r="Q218" s="5">
        <v>5608134000000</v>
      </c>
      <c r="R218" s="5">
        <v>3430667000000</v>
      </c>
      <c r="S218" s="5">
        <v>3984790000000</v>
      </c>
      <c r="T218" s="5">
        <v>577381000000</v>
      </c>
      <c r="U218" s="5">
        <v>2000000000000</v>
      </c>
      <c r="V218" s="5">
        <v>2000000000000</v>
      </c>
      <c r="W218" s="5">
        <v>1300000000000</v>
      </c>
      <c r="X218" s="5">
        <v>1650000000000</v>
      </c>
      <c r="Y218" s="5">
        <v>1500000000000</v>
      </c>
    </row>
    <row r="219" spans="3:26" ht="15.5" x14ac:dyDescent="0.35">
      <c r="C219" t="s">
        <v>1249</v>
      </c>
      <c r="F219" s="5">
        <v>-828500000000</v>
      </c>
      <c r="I219" s="5">
        <v>-828500000000</v>
      </c>
      <c r="J219" s="5">
        <v>-3000000000000</v>
      </c>
      <c r="M219" s="5">
        <v>1500000000000</v>
      </c>
      <c r="N219" s="5">
        <v>4047884000000</v>
      </c>
      <c r="O219" s="5">
        <v>2999950000000</v>
      </c>
      <c r="R219" s="5">
        <v>2999118000000</v>
      </c>
      <c r="Y219" s="5">
        <v>-250000000000</v>
      </c>
    </row>
    <row r="220" spans="3:26" ht="15.5" x14ac:dyDescent="0.35">
      <c r="C220" t="s">
        <v>1250</v>
      </c>
      <c r="F220" s="5">
        <v>4828500000000</v>
      </c>
      <c r="G220" s="5">
        <v>-4828500000000</v>
      </c>
      <c r="M220" s="5">
        <v>-3000000000000</v>
      </c>
    </row>
    <row r="221" spans="3:26" ht="15.5" x14ac:dyDescent="0.35">
      <c r="C221" t="s">
        <v>1251</v>
      </c>
      <c r="R221" s="5">
        <v>-2959000000</v>
      </c>
      <c r="U221" s="5">
        <v>-2417000000</v>
      </c>
      <c r="V221" s="5">
        <v>-3953000000</v>
      </c>
    </row>
    <row r="222" spans="3:26" ht="15.5" x14ac:dyDescent="0.35">
      <c r="C222" t="s">
        <v>1252</v>
      </c>
    </row>
    <row r="223" spans="3:26" ht="15.5" x14ac:dyDescent="0.35">
      <c r="C223" t="s">
        <v>547</v>
      </c>
      <c r="D223" s="5">
        <v>50023340000000</v>
      </c>
      <c r="F223" s="5">
        <v>22663958000000</v>
      </c>
      <c r="G223" s="5">
        <v>340499000000</v>
      </c>
      <c r="I223" s="5">
        <v>51431824000000</v>
      </c>
      <c r="J223" s="5">
        <v>143153604000000</v>
      </c>
      <c r="K223" s="5">
        <v>67691353000000</v>
      </c>
      <c r="L223" s="5">
        <v>592326000000</v>
      </c>
      <c r="M223" s="5">
        <v>1716191000000</v>
      </c>
      <c r="S223" s="5">
        <v>2772233000000</v>
      </c>
      <c r="T223" s="5">
        <v>5146854000000</v>
      </c>
      <c r="U223" s="5">
        <v>2770600000000</v>
      </c>
      <c r="V223" s="5">
        <v>1978118000000</v>
      </c>
      <c r="W223" s="5">
        <v>986675000000</v>
      </c>
      <c r="Y223" s="5">
        <v>1789710000000</v>
      </c>
      <c r="Z223" s="5">
        <v>1124999000000</v>
      </c>
    </row>
    <row r="224" spans="3:26" ht="15.5" x14ac:dyDescent="0.35">
      <c r="C224" t="s">
        <v>548</v>
      </c>
      <c r="D224" s="5">
        <v>-43863634000000</v>
      </c>
      <c r="E224" s="5">
        <v>-343408000000</v>
      </c>
      <c r="F224" s="5">
        <v>-22708761000000</v>
      </c>
      <c r="I224" s="5">
        <v>-54544966000000</v>
      </c>
      <c r="J224" s="5">
        <v>-139744766000000</v>
      </c>
      <c r="K224" s="5">
        <v>-67691353000000</v>
      </c>
      <c r="L224" s="5">
        <v>-592326000000</v>
      </c>
      <c r="M224" s="5">
        <v>-1716191000000</v>
      </c>
      <c r="N224" s="5">
        <v>-935000000000</v>
      </c>
      <c r="P224" s="5">
        <v>-450000000000</v>
      </c>
      <c r="R224" s="5">
        <v>-750091000000</v>
      </c>
      <c r="S224" s="5">
        <v>-4454745000000</v>
      </c>
      <c r="T224" s="5">
        <v>-3981981000000</v>
      </c>
      <c r="U224" s="5">
        <v>-2452870000000</v>
      </c>
      <c r="V224" s="5">
        <v>-4093612000000</v>
      </c>
      <c r="X224" s="5">
        <v>-100890000000</v>
      </c>
    </row>
    <row r="225" spans="3:26" ht="15.5" x14ac:dyDescent="0.35">
      <c r="C225" t="s">
        <v>549</v>
      </c>
      <c r="D225" s="5">
        <v>8491046000000</v>
      </c>
      <c r="E225" s="5">
        <v>5278748000000</v>
      </c>
      <c r="F225" s="5">
        <v>4489279000000</v>
      </c>
      <c r="G225" s="5">
        <v>1401646000000</v>
      </c>
      <c r="I225" s="5">
        <v>4478930000000</v>
      </c>
      <c r="J225" s="5">
        <v>-241069000000</v>
      </c>
      <c r="K225" s="5">
        <v>8997586000000</v>
      </c>
      <c r="L225" s="5">
        <v>2718942000000</v>
      </c>
      <c r="M225" s="5">
        <v>-1749262000000</v>
      </c>
      <c r="N225" s="5">
        <v>1318440000000</v>
      </c>
      <c r="O225" s="5">
        <v>6980934000000</v>
      </c>
      <c r="P225" s="5">
        <v>7513797000000</v>
      </c>
      <c r="Q225" s="5">
        <v>2991436000000</v>
      </c>
      <c r="R225" s="5">
        <v>-2727112000000</v>
      </c>
      <c r="S225" s="5">
        <v>728515000000</v>
      </c>
      <c r="T225" s="5">
        <v>-74819000000</v>
      </c>
      <c r="U225" s="5">
        <v>335772000000</v>
      </c>
      <c r="V225" s="5">
        <v>1041954000000</v>
      </c>
      <c r="W225" s="5">
        <v>2295520000000</v>
      </c>
      <c r="X225" s="5">
        <v>415789000000</v>
      </c>
      <c r="Y225" s="5">
        <v>-297297000000</v>
      </c>
      <c r="Z225" s="5">
        <v>-344460000000</v>
      </c>
    </row>
    <row r="226" spans="3:26" ht="15.5" x14ac:dyDescent="0.35">
      <c r="C226" t="s">
        <v>1253</v>
      </c>
      <c r="X226" s="5">
        <v>20000000000</v>
      </c>
      <c r="Y226" s="5">
        <v>-20000000000</v>
      </c>
      <c r="Z226" s="5">
        <v>8000000000</v>
      </c>
    </row>
    <row r="227" spans="3:26" ht="15.5" x14ac:dyDescent="0.35">
      <c r="C227" t="s">
        <v>951</v>
      </c>
      <c r="D227" s="5">
        <v>39745000000</v>
      </c>
      <c r="E227" s="5">
        <v>-39745000000</v>
      </c>
      <c r="F227" s="5">
        <v>-39745000000</v>
      </c>
      <c r="G227" s="5">
        <v>3113266000000</v>
      </c>
      <c r="I227" s="5">
        <v>-1754979000000</v>
      </c>
      <c r="J227" s="5">
        <v>-3572500000000</v>
      </c>
      <c r="K227" s="5">
        <v>-2769764000000</v>
      </c>
      <c r="L227" s="5">
        <v>-5263000000000</v>
      </c>
      <c r="M227" s="5">
        <v>-3455000000000</v>
      </c>
      <c r="N227" s="5">
        <v>-5322500000000</v>
      </c>
      <c r="O227" s="5">
        <v>-5122930000000</v>
      </c>
      <c r="P227" s="5">
        <v>-900000000000</v>
      </c>
      <c r="R227" s="5">
        <v>-1000000000000</v>
      </c>
      <c r="T227" s="5">
        <v>-900000000000</v>
      </c>
      <c r="U227" s="5">
        <v>-300000000000</v>
      </c>
      <c r="V227" s="5">
        <v>-300000000000</v>
      </c>
      <c r="X227" s="5">
        <v>-750000000000</v>
      </c>
      <c r="Y227" s="5">
        <v>-750000000000</v>
      </c>
      <c r="Z227" s="5">
        <v>-750000000000</v>
      </c>
    </row>
    <row r="228" spans="3:26" ht="15.5" x14ac:dyDescent="0.35">
      <c r="C228" t="s">
        <v>1254</v>
      </c>
      <c r="V228" s="5">
        <v>1878534000000</v>
      </c>
      <c r="Y228" s="5">
        <v>1888046000000</v>
      </c>
    </row>
    <row r="229" spans="3:26" ht="15.5" x14ac:dyDescent="0.35">
      <c r="C229" t="s">
        <v>1068</v>
      </c>
      <c r="V229" s="5">
        <v>-59154000000</v>
      </c>
    </row>
    <row r="230" spans="3:26" ht="15.5" x14ac:dyDescent="0.35">
      <c r="C230" t="s">
        <v>1255</v>
      </c>
      <c r="R230" s="5">
        <v>8993000000</v>
      </c>
      <c r="S230" s="5">
        <v>18994000000</v>
      </c>
      <c r="T230" s="5">
        <v>2676000000</v>
      </c>
      <c r="U230" s="5">
        <v>244014000000</v>
      </c>
      <c r="V230" s="5">
        <v>10155000000</v>
      </c>
      <c r="W230" s="5">
        <v>155690000000</v>
      </c>
    </row>
    <row r="231" spans="3:26" ht="15.5" x14ac:dyDescent="0.35">
      <c r="C231" t="s">
        <v>1256</v>
      </c>
      <c r="I231" s="5">
        <v>-751833000000</v>
      </c>
      <c r="J231" s="5">
        <v>-700198000000</v>
      </c>
      <c r="K231" s="5">
        <v>-609015000000</v>
      </c>
      <c r="L231" s="5">
        <v>-237624000000</v>
      </c>
      <c r="N231" s="5">
        <v>-20927000000</v>
      </c>
      <c r="O231" s="5">
        <v>-561585000000</v>
      </c>
      <c r="P231" s="5">
        <v>-605493000000</v>
      </c>
      <c r="Q231" s="5">
        <v>-523781000000</v>
      </c>
      <c r="R231" s="5">
        <v>-370181000000</v>
      </c>
      <c r="S231" s="5">
        <v>-223119000000</v>
      </c>
      <c r="T231" s="5">
        <v>-468648000000</v>
      </c>
      <c r="U231" s="5">
        <v>-409189000000</v>
      </c>
      <c r="V231" s="5">
        <v>-262885000000</v>
      </c>
      <c r="W231" s="5">
        <v>-306840000000</v>
      </c>
      <c r="X231" s="5">
        <v>-143221000000</v>
      </c>
      <c r="Y231" s="5">
        <v>-55962000000</v>
      </c>
      <c r="Z231" s="5">
        <v>-33037000000</v>
      </c>
    </row>
    <row r="232" spans="3:26" ht="15.5" x14ac:dyDescent="0.35">
      <c r="C232" t="s">
        <v>1257</v>
      </c>
      <c r="D232" s="5">
        <v>1418000000</v>
      </c>
      <c r="E232" s="5">
        <v>-20887000000</v>
      </c>
      <c r="F232" s="5">
        <v>-2226000000</v>
      </c>
      <c r="G232" s="5">
        <v>-29299000000</v>
      </c>
      <c r="I232" s="5">
        <v>-88347000000</v>
      </c>
      <c r="J232" s="5">
        <v>-93408000000</v>
      </c>
      <c r="K232" s="5">
        <v>-81973000000</v>
      </c>
      <c r="L232" s="5">
        <v>-84983000000</v>
      </c>
      <c r="M232" s="5">
        <v>-99959000000</v>
      </c>
    </row>
    <row r="233" spans="3:26" ht="15.5" x14ac:dyDescent="0.35">
      <c r="C233" t="s">
        <v>1258</v>
      </c>
    </row>
    <row r="234" spans="3:26" ht="15.5" x14ac:dyDescent="0.35">
      <c r="C234" t="s">
        <v>558</v>
      </c>
      <c r="D234" s="5">
        <v>8491046000000</v>
      </c>
      <c r="E234" s="5">
        <v>5278748000000</v>
      </c>
    </row>
    <row r="235" spans="3:26" ht="15.5" x14ac:dyDescent="0.35">
      <c r="C235" t="s">
        <v>1259</v>
      </c>
      <c r="F235" s="5">
        <v>6749325000000</v>
      </c>
      <c r="G235" s="5">
        <v>416617000000</v>
      </c>
      <c r="I235" s="5">
        <v>7499533000000</v>
      </c>
      <c r="J235" s="5">
        <v>11144193000000</v>
      </c>
      <c r="K235" s="5">
        <v>11185162000000</v>
      </c>
      <c r="L235" s="5">
        <v>11814826000000</v>
      </c>
      <c r="M235" s="5">
        <v>6455429000000</v>
      </c>
      <c r="N235" s="5">
        <v>9141448000000</v>
      </c>
      <c r="O235" s="5">
        <v>11001654000000</v>
      </c>
      <c r="P235" s="5">
        <v>11507255000000</v>
      </c>
      <c r="Q235" s="5">
        <v>2991436000000</v>
      </c>
      <c r="R235" s="5">
        <v>-2727112000000</v>
      </c>
      <c r="S235" s="5">
        <v>728515000000</v>
      </c>
      <c r="T235" s="5">
        <v>-74819000000</v>
      </c>
      <c r="U235" s="5">
        <v>335772000000</v>
      </c>
      <c r="V235" s="5">
        <v>1041954000000</v>
      </c>
      <c r="W235" s="5">
        <v>2295520000000</v>
      </c>
      <c r="X235" s="5">
        <v>415789000000</v>
      </c>
    </row>
    <row r="236" spans="3:26" ht="15.5" x14ac:dyDescent="0.35">
      <c r="C236" t="s">
        <v>1260</v>
      </c>
      <c r="F236" s="5">
        <v>-2260046000000</v>
      </c>
      <c r="G236" s="5">
        <v>985029000000</v>
      </c>
      <c r="I236" s="5">
        <v>-3020603000000</v>
      </c>
      <c r="J236" s="5">
        <v>-11385262000000</v>
      </c>
      <c r="K236" s="5">
        <v>-2187576000000</v>
      </c>
      <c r="L236" s="5">
        <v>-9095884000000</v>
      </c>
      <c r="M236" s="5">
        <v>-8204691000000</v>
      </c>
      <c r="N236" s="5">
        <v>-7823008000000</v>
      </c>
      <c r="O236" s="5">
        <v>-4020720000000</v>
      </c>
      <c r="P236" s="5">
        <v>-3993458000000</v>
      </c>
      <c r="Y236" s="5">
        <v>-297297000000</v>
      </c>
      <c r="Z236" s="5">
        <v>-344460000000</v>
      </c>
    </row>
    <row r="237" spans="3:26" ht="15.5" x14ac:dyDescent="0.35">
      <c r="C237" t="s">
        <v>1261</v>
      </c>
    </row>
    <row r="238" spans="3:26" ht="15.5" x14ac:dyDescent="0.35">
      <c r="C238" t="s">
        <v>1262</v>
      </c>
      <c r="K238" s="5">
        <v>1330093000000</v>
      </c>
      <c r="L238" s="5">
        <v>2756575000000</v>
      </c>
    </row>
    <row r="239" spans="3:26" ht="15.5" x14ac:dyDescent="0.35">
      <c r="C239" t="s">
        <v>426</v>
      </c>
    </row>
    <row r="240" spans="3:26" ht="15.5" x14ac:dyDescent="0.35">
      <c r="C240" t="s">
        <v>1263</v>
      </c>
    </row>
    <row r="241" spans="2:26" ht="15.5" x14ac:dyDescent="0.35">
      <c r="C241" t="s">
        <v>239</v>
      </c>
      <c r="D241" s="5">
        <v>-1561872000000</v>
      </c>
      <c r="E241" s="5">
        <v>-22449420000000</v>
      </c>
      <c r="F241" s="5">
        <v>2423596000000</v>
      </c>
      <c r="G241" s="5">
        <v>18359996000000</v>
      </c>
      <c r="I241" s="5">
        <v>15940231000000</v>
      </c>
      <c r="J241" s="5">
        <v>-17579380000000</v>
      </c>
      <c r="K241" s="5">
        <v>11511084000000</v>
      </c>
      <c r="L241" s="5">
        <v>296779000000</v>
      </c>
      <c r="M241" s="5">
        <v>6592352000000</v>
      </c>
      <c r="N241" s="5">
        <v>3387647000000</v>
      </c>
      <c r="O241" s="5">
        <v>-13465098000000</v>
      </c>
      <c r="P241" s="5">
        <v>5877367000000</v>
      </c>
      <c r="Q241" s="5">
        <v>9229441000000</v>
      </c>
      <c r="R241" s="5">
        <v>9398218000000</v>
      </c>
      <c r="S241" s="5">
        <v>7177982000000</v>
      </c>
      <c r="T241" s="5">
        <v>-5080025000000</v>
      </c>
      <c r="U241" s="5">
        <v>-1368802000000</v>
      </c>
      <c r="V241" s="5">
        <v>3637021000000</v>
      </c>
      <c r="W241" s="5">
        <v>8888706000000</v>
      </c>
      <c r="X241" s="5">
        <v>1241082000000</v>
      </c>
      <c r="Y241" s="5">
        <v>1106671000000</v>
      </c>
      <c r="Z241" s="5">
        <v>-200016000000</v>
      </c>
    </row>
    <row r="242" spans="2:26" ht="15.5" x14ac:dyDescent="0.35">
      <c r="C242" t="s">
        <v>240</v>
      </c>
      <c r="E242" s="5">
        <v>51398620000000</v>
      </c>
      <c r="I242" s="5">
        <v>35458390000000</v>
      </c>
      <c r="J242" s="5">
        <v>53037770000000</v>
      </c>
      <c r="K242" s="5">
        <v>41526686000000</v>
      </c>
      <c r="L242" s="5">
        <v>41229907000000</v>
      </c>
      <c r="M242" s="5">
        <v>34637555000000</v>
      </c>
      <c r="N242" s="5">
        <v>31249908000000</v>
      </c>
      <c r="O242" s="5">
        <v>44715006000000</v>
      </c>
      <c r="P242" s="5">
        <v>38837639000000</v>
      </c>
      <c r="Q242" s="5">
        <v>29608198000000</v>
      </c>
      <c r="R242" s="5">
        <v>20209980000000</v>
      </c>
      <c r="S242" s="5">
        <v>13031998000000</v>
      </c>
      <c r="T242" s="5">
        <v>18112023000000</v>
      </c>
      <c r="U242" s="5">
        <v>19480825000000</v>
      </c>
      <c r="V242" s="5">
        <v>15843804000000</v>
      </c>
      <c r="W242" s="5">
        <v>6955098000000</v>
      </c>
      <c r="X242" s="5">
        <v>5714016000000</v>
      </c>
      <c r="Y242" s="5">
        <v>2063176000000</v>
      </c>
      <c r="Z242" s="5">
        <v>2263192000000</v>
      </c>
    </row>
    <row r="243" spans="2:26" ht="15.5" x14ac:dyDescent="0.35">
      <c r="C243" t="s">
        <v>242</v>
      </c>
      <c r="D243" s="5">
        <v>-1561872000000</v>
      </c>
      <c r="E243" s="5">
        <v>28949200000000</v>
      </c>
      <c r="F243" s="5">
        <v>2423596000000</v>
      </c>
      <c r="G243" s="5">
        <v>18359996000000</v>
      </c>
      <c r="I243" s="5">
        <v>51398621000000</v>
      </c>
      <c r="J243" s="5">
        <v>35458390000000</v>
      </c>
      <c r="K243" s="5">
        <v>53037770000000</v>
      </c>
      <c r="L243" s="5">
        <v>41526686000000</v>
      </c>
      <c r="M243" s="5">
        <v>41229907000000</v>
      </c>
      <c r="N243" s="5">
        <v>34637555000000</v>
      </c>
      <c r="O243" s="5">
        <v>31249908000000</v>
      </c>
      <c r="P243" s="5">
        <v>44715006000000</v>
      </c>
      <c r="Q243" s="5">
        <v>38837639000000</v>
      </c>
      <c r="R243" s="5">
        <v>29608198000000</v>
      </c>
      <c r="S243" s="5">
        <v>20209980000000</v>
      </c>
      <c r="T243" s="5">
        <v>13031998000000</v>
      </c>
      <c r="U243" s="5">
        <v>18112023000000</v>
      </c>
      <c r="V243" s="5">
        <v>19480825000000</v>
      </c>
      <c r="W243" s="5">
        <v>15843804000000</v>
      </c>
      <c r="X243" s="5">
        <v>6955098000000</v>
      </c>
      <c r="Y243" s="5">
        <v>3169847000000</v>
      </c>
      <c r="Z243" s="5">
        <v>2063176000000</v>
      </c>
    </row>
    <row r="245" spans="2:26" ht="15.5" x14ac:dyDescent="0.35">
      <c r="B245" t="s">
        <v>243</v>
      </c>
      <c r="C245" t="s">
        <v>12</v>
      </c>
      <c r="D245" s="5">
        <v>14030000000</v>
      </c>
      <c r="E245" s="5">
        <v>14030000000</v>
      </c>
      <c r="F245" s="5">
        <v>14030000000</v>
      </c>
      <c r="G245" s="5">
        <v>14030000000</v>
      </c>
      <c r="I245" s="5">
        <v>14030000000</v>
      </c>
      <c r="J245" s="5">
        <v>14030000000</v>
      </c>
      <c r="K245" s="5">
        <v>14030000000</v>
      </c>
      <c r="L245" s="5">
        <v>10590000000</v>
      </c>
      <c r="M245" s="5">
        <v>10590000000</v>
      </c>
      <c r="N245" s="5">
        <v>10590000000</v>
      </c>
      <c r="O245" s="5">
        <v>10590000000</v>
      </c>
      <c r="P245" s="5">
        <v>10590000000</v>
      </c>
      <c r="Q245" s="5">
        <v>10590000000</v>
      </c>
      <c r="R245" s="5">
        <v>10590000000</v>
      </c>
      <c r="S245" s="5">
        <v>10580000000</v>
      </c>
      <c r="T245" s="5">
        <v>10570000000</v>
      </c>
      <c r="U245" s="5">
        <v>10560000000</v>
      </c>
      <c r="V245" s="5">
        <v>10360000000</v>
      </c>
      <c r="W245" s="5">
        <v>8840000000</v>
      </c>
      <c r="X245" s="5">
        <v>8710000000</v>
      </c>
      <c r="Y245" s="5">
        <v>8710000000</v>
      </c>
      <c r="Z245" s="5">
        <v>20000000</v>
      </c>
    </row>
    <row r="246" spans="2:26" ht="15.5" x14ac:dyDescent="0.35">
      <c r="C246" t="s">
        <v>244</v>
      </c>
      <c r="D246" s="6">
        <v>92.22</v>
      </c>
      <c r="E246" s="6">
        <v>78.95</v>
      </c>
      <c r="F246" s="6">
        <v>85.4</v>
      </c>
      <c r="G246" s="6">
        <v>42.49</v>
      </c>
    </row>
    <row r="247" spans="2:26" ht="15.5" x14ac:dyDescent="0.35">
      <c r="C247" t="s">
        <v>245</v>
      </c>
      <c r="D247" s="6">
        <v>11.93</v>
      </c>
      <c r="E247" s="6">
        <v>15.9</v>
      </c>
      <c r="F247" s="6">
        <v>13.76</v>
      </c>
      <c r="G247" s="6">
        <v>30.24</v>
      </c>
    </row>
    <row r="248" spans="2:26" ht="15.5" x14ac:dyDescent="0.35">
      <c r="C248" t="s">
        <v>73</v>
      </c>
      <c r="D248" s="6">
        <v>1.86</v>
      </c>
      <c r="E248" s="6">
        <v>2.2000000000000002</v>
      </c>
      <c r="F248" s="6">
        <v>1.69</v>
      </c>
      <c r="G248" s="6">
        <v>2.23</v>
      </c>
    </row>
    <row r="249" spans="2:26" ht="15.5" x14ac:dyDescent="0.35">
      <c r="C249" t="s">
        <v>246</v>
      </c>
      <c r="D249" s="5">
        <v>1780830000000</v>
      </c>
      <c r="E249" s="5">
        <v>1654610000000</v>
      </c>
      <c r="F249" s="5">
        <v>1787390000000</v>
      </c>
      <c r="G249" s="5">
        <v>852220000000</v>
      </c>
    </row>
    <row r="250" spans="2:26" ht="15.5" x14ac:dyDescent="0.35">
      <c r="C250" t="s">
        <v>247</v>
      </c>
      <c r="D250" s="6">
        <v>2.3999999999999998E-3</v>
      </c>
      <c r="E250" s="6">
        <v>2.0999999999999999E-3</v>
      </c>
      <c r="F250" s="6">
        <v>2.3E-3</v>
      </c>
      <c r="G250" s="6">
        <v>1.1999999999999999E-3</v>
      </c>
    </row>
    <row r="251" spans="2:26" ht="15.5" x14ac:dyDescent="0.35">
      <c r="C251" t="s">
        <v>248</v>
      </c>
      <c r="D251" s="6">
        <v>3.4500000000000003E-2</v>
      </c>
      <c r="E251" s="6">
        <v>3.0099999999999998E-2</v>
      </c>
      <c r="F251" s="6">
        <v>3.3099999999999997E-2</v>
      </c>
      <c r="G251" s="6">
        <v>1.72E-2</v>
      </c>
    </row>
    <row r="252" spans="2:26" ht="15.5" x14ac:dyDescent="0.35">
      <c r="C252" t="s">
        <v>249</v>
      </c>
      <c r="D252" s="6">
        <v>2.8999999999999998E-3</v>
      </c>
      <c r="E252" s="6">
        <v>2.5999999999999999E-3</v>
      </c>
      <c r="F252" s="6">
        <v>3.0999999999999999E-3</v>
      </c>
      <c r="G252" s="6">
        <v>1.2999999999999999E-3</v>
      </c>
    </row>
    <row r="253" spans="2:26" ht="15.5" x14ac:dyDescent="0.35">
      <c r="C253" t="s">
        <v>250</v>
      </c>
    </row>
    <row r="254" spans="2:26" ht="15.5" x14ac:dyDescent="0.35">
      <c r="C254" t="s">
        <v>251</v>
      </c>
      <c r="D254" s="5">
        <v>37558000000000</v>
      </c>
      <c r="E254" s="5">
        <v>36769000000000</v>
      </c>
      <c r="F254" s="5">
        <v>36210000000000</v>
      </c>
      <c r="G254" s="5">
        <v>34683000000000</v>
      </c>
    </row>
    <row r="255" spans="2:26" ht="15.5" x14ac:dyDescent="0.35">
      <c r="C255" t="s">
        <v>252</v>
      </c>
      <c r="D255" s="6">
        <v>0.41</v>
      </c>
      <c r="E255" s="6">
        <v>0.48</v>
      </c>
      <c r="F255" s="6">
        <v>0.46</v>
      </c>
      <c r="G255" s="6">
        <v>0.52</v>
      </c>
    </row>
    <row r="256" spans="2:26" ht="15.5" x14ac:dyDescent="0.35">
      <c r="C256" t="s">
        <v>253</v>
      </c>
      <c r="D256" s="6">
        <v>2676.11</v>
      </c>
      <c r="E256" s="6">
        <v>2619.92</v>
      </c>
      <c r="F256" s="6">
        <v>2580.1</v>
      </c>
      <c r="G256" s="6">
        <v>2471.2600000000002</v>
      </c>
    </row>
    <row r="257" spans="3:26" ht="15.5" x14ac:dyDescent="0.35">
      <c r="C257" t="s">
        <v>254</v>
      </c>
      <c r="D257" s="6">
        <v>0.42</v>
      </c>
      <c r="E257" s="6">
        <v>0.49</v>
      </c>
      <c r="F257" s="6">
        <v>0.46</v>
      </c>
      <c r="G257" s="6">
        <v>0.52</v>
      </c>
    </row>
    <row r="258" spans="3:26" ht="15.5" x14ac:dyDescent="0.35">
      <c r="C258" t="s">
        <v>255</v>
      </c>
      <c r="D258" s="6">
        <v>2621.64</v>
      </c>
      <c r="E258" s="6">
        <v>2566.35</v>
      </c>
      <c r="F258" s="6">
        <v>2528.4</v>
      </c>
      <c r="G258" s="6">
        <v>2471.2600000000002</v>
      </c>
    </row>
    <row r="259" spans="3:26" ht="15.5" x14ac:dyDescent="0.35">
      <c r="C259" t="s">
        <v>256</v>
      </c>
    </row>
    <row r="260" spans="3:26" ht="15.5" x14ac:dyDescent="0.35">
      <c r="C260" t="s">
        <v>257</v>
      </c>
    </row>
    <row r="261" spans="3:26" ht="15.5" x14ac:dyDescent="0.35">
      <c r="C261" t="s">
        <v>258</v>
      </c>
      <c r="D261" s="5">
        <v>37558000000000</v>
      </c>
      <c r="E261" s="5">
        <v>36769000000000</v>
      </c>
      <c r="F261" s="5">
        <v>36210000000000</v>
      </c>
      <c r="G261" s="5">
        <v>34683000000000</v>
      </c>
    </row>
    <row r="262" spans="3:26" ht="15.5" x14ac:dyDescent="0.35">
      <c r="C262" t="s">
        <v>24</v>
      </c>
    </row>
    <row r="263" spans="3:26" ht="15.5" x14ac:dyDescent="0.35">
      <c r="C263" t="s">
        <v>21</v>
      </c>
    </row>
    <row r="264" spans="3:26" ht="15.5" x14ac:dyDescent="0.35">
      <c r="C264" t="s">
        <v>259</v>
      </c>
    </row>
    <row r="265" spans="3:26" ht="15.5" x14ac:dyDescent="0.35">
      <c r="C265" t="s">
        <v>260</v>
      </c>
      <c r="D265" s="5">
        <v>-10573000000000</v>
      </c>
      <c r="E265" s="5">
        <v>-21481000000000</v>
      </c>
      <c r="F265" s="5">
        <v>-7069000000000</v>
      </c>
      <c r="G265" s="5">
        <v>22020000000000</v>
      </c>
    </row>
    <row r="266" spans="3:26" ht="15.5" x14ac:dyDescent="0.35">
      <c r="C266" t="s">
        <v>261</v>
      </c>
      <c r="D266" s="5">
        <v>-281000000000</v>
      </c>
      <c r="E266" s="5">
        <v>-177000000000</v>
      </c>
      <c r="F266" s="5">
        <v>-792000000000</v>
      </c>
      <c r="G266" s="5">
        <v>-603000000000</v>
      </c>
    </row>
    <row r="267" spans="3:26" ht="15.5" x14ac:dyDescent="0.35">
      <c r="C267" t="s">
        <v>13</v>
      </c>
      <c r="D267" s="5">
        <v>-10854000000000</v>
      </c>
      <c r="E267" s="5">
        <v>-21658000000000</v>
      </c>
      <c r="F267" s="5">
        <v>-7861000000000</v>
      </c>
      <c r="G267" s="5">
        <v>21416000000000</v>
      </c>
    </row>
    <row r="268" spans="3:26" ht="15.5" x14ac:dyDescent="0.35">
      <c r="C268" t="s">
        <v>16</v>
      </c>
      <c r="D268" s="6">
        <v>-773.39</v>
      </c>
      <c r="E268" s="6">
        <v>-1543.19</v>
      </c>
      <c r="F268" s="6">
        <v>-560.12</v>
      </c>
      <c r="G268" s="6">
        <v>1525.98</v>
      </c>
    </row>
    <row r="269" spans="3:26" ht="15.5" x14ac:dyDescent="0.35">
      <c r="C269" t="s">
        <v>58</v>
      </c>
      <c r="I269" s="6">
        <v>249.47</v>
      </c>
      <c r="J269" s="6">
        <v>214.28</v>
      </c>
      <c r="K269" s="6">
        <v>249.46</v>
      </c>
      <c r="L269" s="6">
        <v>287.54000000000002</v>
      </c>
      <c r="M269" s="6">
        <v>224.38</v>
      </c>
      <c r="N269" s="6">
        <v>151.31</v>
      </c>
      <c r="O269" s="6">
        <v>19.760000000000002</v>
      </c>
      <c r="P269" s="6">
        <v>265.14999999999998</v>
      </c>
      <c r="Q269" s="6">
        <v>285.88</v>
      </c>
      <c r="R269" s="6">
        <v>247.3</v>
      </c>
      <c r="S269" s="6">
        <v>174.91</v>
      </c>
      <c r="T269" s="6">
        <v>105.57</v>
      </c>
      <c r="U269" s="6">
        <v>147.86000000000001</v>
      </c>
      <c r="V269" s="6">
        <v>131.69999999999999</v>
      </c>
      <c r="W269" s="6">
        <v>126.6</v>
      </c>
      <c r="X269" s="6">
        <v>105.11</v>
      </c>
      <c r="Y269" s="6">
        <v>58.09</v>
      </c>
      <c r="Z269" s="6">
        <v>28520.41</v>
      </c>
    </row>
    <row r="270" spans="3:26" ht="15.5" x14ac:dyDescent="0.35">
      <c r="C270" t="s">
        <v>72</v>
      </c>
      <c r="I270" s="6">
        <v>4.71</v>
      </c>
      <c r="J270" s="6">
        <v>5.32</v>
      </c>
      <c r="K270" s="6">
        <v>5.01</v>
      </c>
      <c r="L270" s="6">
        <v>4.6900000000000004</v>
      </c>
      <c r="M270" s="6">
        <v>7.71</v>
      </c>
      <c r="N270" s="6">
        <v>11.4</v>
      </c>
      <c r="O270" s="6">
        <v>107.29</v>
      </c>
      <c r="P270" s="6">
        <v>9.58</v>
      </c>
      <c r="Q270" s="6">
        <v>12.49</v>
      </c>
      <c r="R270" s="6">
        <v>7.04</v>
      </c>
      <c r="S270" s="6">
        <v>7.4</v>
      </c>
      <c r="T270" s="6">
        <v>11.41</v>
      </c>
      <c r="U270" s="6">
        <v>5.88</v>
      </c>
      <c r="V270" s="6">
        <v>11.01</v>
      </c>
      <c r="W270" s="6">
        <v>9.19</v>
      </c>
      <c r="X270" s="5">
        <v>15</v>
      </c>
      <c r="Y270" s="6">
        <v>13.89</v>
      </c>
      <c r="Z270" s="5">
        <v>0</v>
      </c>
    </row>
    <row r="271" spans="3:26" ht="15.5" x14ac:dyDescent="0.35">
      <c r="C271" t="s">
        <v>75</v>
      </c>
      <c r="I271" s="6">
        <v>0.45</v>
      </c>
      <c r="J271" s="6">
        <v>0.54</v>
      </c>
      <c r="K271" s="6">
        <v>0.62</v>
      </c>
      <c r="L271" s="6">
        <v>0.55000000000000004</v>
      </c>
      <c r="M271" s="6">
        <v>0.71</v>
      </c>
      <c r="N271" s="6">
        <v>0.73</v>
      </c>
      <c r="O271" s="6">
        <v>0.87</v>
      </c>
      <c r="P271" s="6">
        <v>1.23</v>
      </c>
      <c r="Q271" s="6">
        <v>1.96</v>
      </c>
      <c r="R271" s="6">
        <v>1.08</v>
      </c>
      <c r="S271" s="6">
        <v>0.92</v>
      </c>
      <c r="T271" s="6">
        <v>0.99</v>
      </c>
      <c r="U271" s="6">
        <v>0.85</v>
      </c>
      <c r="V271" s="6">
        <v>1.7</v>
      </c>
      <c r="W271" s="6">
        <v>1.36</v>
      </c>
      <c r="X271" s="6">
        <v>2.11</v>
      </c>
      <c r="Y271" s="6">
        <v>1.23</v>
      </c>
      <c r="Z271" s="5">
        <v>0</v>
      </c>
    </row>
    <row r="272" spans="3:26" ht="15.5" x14ac:dyDescent="0.35">
      <c r="C272" t="s">
        <v>262</v>
      </c>
      <c r="I272" s="5">
        <v>5132460000000</v>
      </c>
      <c r="J272" s="5">
        <v>4556190000000</v>
      </c>
      <c r="K272" s="5">
        <v>5256450000000</v>
      </c>
      <c r="L272" s="5">
        <v>4443860000000</v>
      </c>
      <c r="M272" s="5">
        <v>3592870000000</v>
      </c>
      <c r="N272" s="5">
        <v>2859050000000</v>
      </c>
      <c r="O272" s="5">
        <v>836000000000</v>
      </c>
      <c r="P272" s="5">
        <v>3857680000000</v>
      </c>
    </row>
    <row r="273" spans="3:26" ht="15.5" x14ac:dyDescent="0.35">
      <c r="C273" t="s">
        <v>263</v>
      </c>
      <c r="I273" s="6">
        <v>6.6E-3</v>
      </c>
      <c r="J273" s="6">
        <v>6.4000000000000003E-3</v>
      </c>
      <c r="K273" s="6">
        <v>8.0000000000000002E-3</v>
      </c>
      <c r="L273" s="6">
        <v>7.6E-3</v>
      </c>
      <c r="M273" s="6">
        <v>6.4000000000000003E-3</v>
      </c>
      <c r="N273" s="6">
        <v>4.4000000000000003E-3</v>
      </c>
      <c r="O273" s="6">
        <v>7.000000000000001E-4</v>
      </c>
      <c r="P273" s="6">
        <v>9.1999999999999998E-3</v>
      </c>
      <c r="Q273" s="6">
        <v>1.1599999999999999E-2</v>
      </c>
      <c r="R273" s="6">
        <v>1.2199999999999999E-2</v>
      </c>
      <c r="S273" s="6">
        <v>1.0800000000000001E-2</v>
      </c>
      <c r="T273" s="6">
        <v>7.7000000000000002E-3</v>
      </c>
      <c r="U273" s="6">
        <v>1.1899999999999999E-2</v>
      </c>
      <c r="V273" s="6">
        <v>1.2199999999999999E-2</v>
      </c>
      <c r="W273" s="6">
        <v>1.26E-2</v>
      </c>
      <c r="X273" s="6">
        <v>1.34E-2</v>
      </c>
      <c r="Y273" s="6">
        <v>8.6999999999999994E-3</v>
      </c>
      <c r="Z273" s="6">
        <v>9.5999999999999992E-3</v>
      </c>
    </row>
    <row r="274" spans="3:26" ht="15.5" x14ac:dyDescent="0.35">
      <c r="C274" t="s">
        <v>264</v>
      </c>
      <c r="I274" s="6">
        <v>9.6699999999999994E-2</v>
      </c>
      <c r="J274" s="6">
        <v>9.2300000000000007E-2</v>
      </c>
      <c r="K274" s="6">
        <v>0.1149</v>
      </c>
      <c r="L274" s="6">
        <v>0.11749999999999999</v>
      </c>
      <c r="M274" s="6">
        <v>0.111</v>
      </c>
      <c r="N274" s="6">
        <v>8.0199999999999994E-2</v>
      </c>
      <c r="O274" s="6">
        <v>8.8000000000000005E-3</v>
      </c>
      <c r="P274" s="6">
        <v>0.11779999999999999</v>
      </c>
      <c r="Q274" s="6">
        <v>0.13980000000000001</v>
      </c>
      <c r="R274" s="6">
        <v>0.13689999999999999</v>
      </c>
      <c r="S274" s="6">
        <v>0.13350000000000001</v>
      </c>
      <c r="T274" s="6">
        <v>9.1400000000000009E-2</v>
      </c>
      <c r="U274" s="6">
        <v>0.13519999999999999</v>
      </c>
      <c r="V274" s="6">
        <v>0.13269999999999998</v>
      </c>
      <c r="W274" s="6">
        <v>0.15279999999999999</v>
      </c>
      <c r="X274" s="6">
        <v>0.1421</v>
      </c>
      <c r="Y274" s="6">
        <v>9.2699999999999991E-2</v>
      </c>
      <c r="Z274" s="6">
        <v>0.13980000000000001</v>
      </c>
    </row>
    <row r="275" spans="3:26" ht="15.5" x14ac:dyDescent="0.35">
      <c r="C275" t="s">
        <v>265</v>
      </c>
      <c r="I275" s="6">
        <v>8.6999999999999994E-3</v>
      </c>
      <c r="J275" s="6">
        <v>8.3999999999999995E-3</v>
      </c>
      <c r="K275" s="6">
        <v>1.0800000000000001E-2</v>
      </c>
      <c r="L275" s="6">
        <v>9.8999999999999991E-3</v>
      </c>
      <c r="M275" s="6">
        <v>8.3000000000000001E-3</v>
      </c>
      <c r="N275" s="6">
        <v>6.8999999999999999E-3</v>
      </c>
      <c r="O275" s="6">
        <v>1.7000000000000001E-3</v>
      </c>
      <c r="P275" s="6">
        <v>1.2699999999999999E-2</v>
      </c>
      <c r="Q275" s="6">
        <v>1.6399999999999998E-2</v>
      </c>
      <c r="R275" s="6">
        <v>1.7399999999999999E-2</v>
      </c>
      <c r="S275" s="6">
        <v>1.6E-2</v>
      </c>
      <c r="T275" s="6">
        <v>1.1200000000000002E-2</v>
      </c>
      <c r="U275" s="6">
        <v>1.7600000000000001E-2</v>
      </c>
      <c r="V275" s="6">
        <v>1.8600000000000002E-2</v>
      </c>
      <c r="W275" s="6">
        <v>1.9400000000000001E-2</v>
      </c>
      <c r="X275" s="6">
        <v>1.9900000000000001E-2</v>
      </c>
      <c r="Y275" s="6">
        <v>1.43E-2</v>
      </c>
      <c r="Z275" s="6">
        <v>2.98E-2</v>
      </c>
    </row>
    <row r="276" spans="3:26" ht="15.5" x14ac:dyDescent="0.35">
      <c r="C276" t="s">
        <v>266</v>
      </c>
    </row>
    <row r="277" spans="3:26" ht="15.5" x14ac:dyDescent="0.35">
      <c r="C277" t="s">
        <v>69</v>
      </c>
      <c r="I277" s="6">
        <v>0.46</v>
      </c>
      <c r="J277" s="6">
        <v>0.49</v>
      </c>
      <c r="K277" s="6">
        <v>0.57999999999999996</v>
      </c>
      <c r="L277" s="6">
        <v>0.55000000000000004</v>
      </c>
      <c r="M277" s="6">
        <v>0.86</v>
      </c>
      <c r="N277" s="6">
        <v>0.91</v>
      </c>
      <c r="O277" s="6">
        <v>0.94</v>
      </c>
      <c r="P277" s="6">
        <v>1.1299999999999999</v>
      </c>
      <c r="Q277" s="6">
        <v>1.75</v>
      </c>
      <c r="R277" s="6">
        <v>0.96</v>
      </c>
      <c r="S277" s="6">
        <v>0.99</v>
      </c>
      <c r="T277" s="6">
        <v>1.04</v>
      </c>
      <c r="U277" s="6">
        <v>0.8</v>
      </c>
      <c r="V277" s="6">
        <v>1.46</v>
      </c>
      <c r="W277" s="6">
        <v>1.4</v>
      </c>
      <c r="X277" s="6">
        <v>2.13</v>
      </c>
      <c r="Y277" s="6">
        <v>1.29</v>
      </c>
      <c r="Z277" s="5">
        <v>0</v>
      </c>
    </row>
    <row r="278" spans="3:26" ht="15.5" x14ac:dyDescent="0.35">
      <c r="C278" t="s">
        <v>66</v>
      </c>
      <c r="I278" s="6">
        <v>2580.1</v>
      </c>
      <c r="J278" s="6">
        <v>2320.85</v>
      </c>
      <c r="K278" s="6">
        <v>2171.7399999999998</v>
      </c>
      <c r="L278" s="6">
        <v>2446.59</v>
      </c>
      <c r="M278" s="6">
        <v>2021.4</v>
      </c>
      <c r="N278" s="6">
        <v>1887.43</v>
      </c>
      <c r="O278" s="6">
        <v>2250.8200000000002</v>
      </c>
      <c r="P278" s="6">
        <v>2251.2199999999998</v>
      </c>
      <c r="Q278" s="6">
        <v>2045.65</v>
      </c>
      <c r="R278" s="6">
        <v>1806.47</v>
      </c>
      <c r="S278" s="6">
        <v>1309.74</v>
      </c>
      <c r="T278" s="6">
        <v>1155.07</v>
      </c>
      <c r="U278" s="6">
        <v>1093.8900000000001</v>
      </c>
      <c r="V278" s="6">
        <v>992.51</v>
      </c>
      <c r="W278" s="6">
        <v>828.62</v>
      </c>
      <c r="X278" s="6">
        <v>739.87</v>
      </c>
      <c r="Y278" s="6">
        <v>626.75</v>
      </c>
      <c r="Z278" s="6">
        <v>203959.44</v>
      </c>
    </row>
    <row r="279" spans="3:26" ht="15.5" x14ac:dyDescent="0.35">
      <c r="C279" t="s">
        <v>267</v>
      </c>
      <c r="I279" s="6">
        <v>0.46</v>
      </c>
      <c r="J279" s="6">
        <v>0.49</v>
      </c>
      <c r="K279" s="6">
        <v>0.57999999999999996</v>
      </c>
      <c r="L279" s="6">
        <v>0.55000000000000004</v>
      </c>
      <c r="M279" s="6">
        <v>0.86</v>
      </c>
      <c r="N279" s="6">
        <v>0.91</v>
      </c>
      <c r="O279" s="6">
        <v>0.94</v>
      </c>
      <c r="P279" s="6">
        <v>1.1299999999999999</v>
      </c>
      <c r="Q279" s="6">
        <v>1.75</v>
      </c>
      <c r="R279" s="6">
        <v>0.96</v>
      </c>
      <c r="S279" s="6">
        <v>0.99</v>
      </c>
      <c r="T279" s="6">
        <v>1.04</v>
      </c>
      <c r="U279" s="6">
        <v>0.8</v>
      </c>
      <c r="V279" s="6">
        <v>1.46</v>
      </c>
      <c r="W279" s="6">
        <v>1.4</v>
      </c>
      <c r="X279" s="6">
        <v>2.13</v>
      </c>
      <c r="Y279" s="6">
        <v>1.29</v>
      </c>
      <c r="Z279" s="5">
        <v>0</v>
      </c>
    </row>
    <row r="280" spans="3:26" ht="15.5" x14ac:dyDescent="0.35">
      <c r="C280" t="s">
        <v>268</v>
      </c>
      <c r="I280" s="6">
        <v>2528.4</v>
      </c>
      <c r="J280" s="6">
        <v>2320.85</v>
      </c>
      <c r="K280" s="6">
        <v>2171.7399999999998</v>
      </c>
      <c r="L280" s="6">
        <v>2446.59</v>
      </c>
      <c r="M280" s="6">
        <v>2021.4</v>
      </c>
      <c r="N280" s="6">
        <v>1887.43</v>
      </c>
      <c r="O280" s="6">
        <v>2250.8200000000002</v>
      </c>
      <c r="P280" s="6">
        <v>2251.2199999999998</v>
      </c>
      <c r="Q280" s="6">
        <v>2045.65</v>
      </c>
      <c r="R280" s="6">
        <v>1806.47</v>
      </c>
      <c r="S280" s="6">
        <v>1309.74</v>
      </c>
      <c r="T280" s="6">
        <v>1155.07</v>
      </c>
      <c r="U280" s="6">
        <v>1093.8900000000001</v>
      </c>
      <c r="V280" s="6">
        <v>992.51</v>
      </c>
      <c r="W280" s="6">
        <v>828.62</v>
      </c>
      <c r="X280" s="6">
        <v>739.87</v>
      </c>
      <c r="Y280" s="6">
        <v>626.75</v>
      </c>
      <c r="Z280" s="6">
        <v>203959.44</v>
      </c>
    </row>
    <row r="281" spans="3:26" ht="15.5" x14ac:dyDescent="0.35">
      <c r="C281" t="s">
        <v>269</v>
      </c>
    </row>
    <row r="282" spans="3:26" ht="15.5" x14ac:dyDescent="0.35">
      <c r="C282" t="s">
        <v>270</v>
      </c>
    </row>
    <row r="283" spans="3:26" ht="15.5" x14ac:dyDescent="0.35">
      <c r="C283" t="s">
        <v>26</v>
      </c>
    </row>
    <row r="284" spans="3:26" ht="15.5" x14ac:dyDescent="0.35">
      <c r="C284" t="s">
        <v>23</v>
      </c>
    </row>
    <row r="285" spans="3:26" ht="15.5" x14ac:dyDescent="0.35">
      <c r="C285" t="s">
        <v>271</v>
      </c>
    </row>
    <row r="286" spans="3:26" ht="15.5" x14ac:dyDescent="0.35">
      <c r="C286" t="s">
        <v>272</v>
      </c>
      <c r="I286" s="5">
        <v>24325000000000</v>
      </c>
      <c r="J286" s="5">
        <v>-8756000000000</v>
      </c>
      <c r="K286" s="5">
        <v>6634000000000</v>
      </c>
      <c r="L286" s="5">
        <v>1265000000000</v>
      </c>
      <c r="M286" s="5">
        <v>9552000000000</v>
      </c>
      <c r="N286" s="5">
        <v>26533000000000</v>
      </c>
      <c r="O286" s="5">
        <v>-14828000000000</v>
      </c>
      <c r="P286" s="5">
        <v>-2410000000000</v>
      </c>
      <c r="Q286" s="5">
        <v>321000000000</v>
      </c>
      <c r="R286" s="5">
        <v>9784000000000</v>
      </c>
      <c r="S286" s="5">
        <v>1708000000000</v>
      </c>
      <c r="T286" s="5">
        <v>-2049000000000</v>
      </c>
      <c r="U286" s="5">
        <v>-3296000000000</v>
      </c>
      <c r="V286" s="5">
        <v>1832000000000</v>
      </c>
      <c r="W286" s="5">
        <v>4799000000000</v>
      </c>
      <c r="X286" s="5">
        <v>-2833000000000</v>
      </c>
      <c r="Y286" s="5">
        <v>1379000000000</v>
      </c>
      <c r="Z286" s="5">
        <v>-168000000000</v>
      </c>
    </row>
    <row r="287" spans="3:26" ht="15.5" x14ac:dyDescent="0.35">
      <c r="C287" t="s">
        <v>273</v>
      </c>
      <c r="I287" s="5">
        <v>-1874000000000</v>
      </c>
      <c r="J287" s="5">
        <v>-1635000000000</v>
      </c>
      <c r="K287" s="5">
        <v>-2313000000000</v>
      </c>
      <c r="L287" s="5">
        <v>-1042000000000</v>
      </c>
      <c r="M287" s="5">
        <v>-415000000000</v>
      </c>
      <c r="N287" s="5">
        <v>-798000000000</v>
      </c>
      <c r="O287" s="5">
        <v>-367000000000</v>
      </c>
      <c r="P287" s="5">
        <v>-527000000000</v>
      </c>
      <c r="Q287" s="5">
        <v>-397000000000</v>
      </c>
      <c r="R287" s="5">
        <v>-286000000000</v>
      </c>
      <c r="S287" s="5">
        <v>-263000000000</v>
      </c>
      <c r="T287" s="5">
        <v>-191000000000</v>
      </c>
      <c r="U287" s="5">
        <v>-219000000000</v>
      </c>
      <c r="V287" s="5">
        <v>-352000000000</v>
      </c>
      <c r="W287" s="5">
        <v>-299000000000</v>
      </c>
      <c r="X287" s="5">
        <v>-336000000000</v>
      </c>
      <c r="Y287" s="5">
        <v>-348000000000</v>
      </c>
      <c r="Z287" s="5">
        <v>-135000000000</v>
      </c>
    </row>
    <row r="288" spans="3:26" ht="15.5" x14ac:dyDescent="0.35">
      <c r="C288" t="s">
        <v>15</v>
      </c>
      <c r="I288" s="5">
        <v>22451000000000</v>
      </c>
      <c r="J288" s="5">
        <v>-10390000000000</v>
      </c>
      <c r="K288" s="5">
        <v>4321000000000</v>
      </c>
      <c r="L288" s="5">
        <v>223000000000</v>
      </c>
      <c r="M288" s="5">
        <v>9136000000000</v>
      </c>
      <c r="N288" s="5">
        <v>25735000000000</v>
      </c>
      <c r="O288" s="5">
        <v>-15195000000000</v>
      </c>
      <c r="P288" s="5">
        <v>-2937000000000</v>
      </c>
      <c r="Q288" s="5">
        <v>-76000000000</v>
      </c>
      <c r="R288" s="5">
        <v>9498000000000</v>
      </c>
      <c r="S288" s="5">
        <v>1445000000000</v>
      </c>
      <c r="T288" s="5">
        <v>-2240000000000</v>
      </c>
      <c r="U288" s="5">
        <v>-3515000000000</v>
      </c>
      <c r="V288" s="5">
        <v>1479000000000</v>
      </c>
      <c r="W288" s="5">
        <v>4501000000000</v>
      </c>
      <c r="X288" s="5">
        <v>-3169000000000</v>
      </c>
      <c r="Y288" s="5">
        <v>1032000000000</v>
      </c>
      <c r="Z288" s="5">
        <v>-302000000000</v>
      </c>
    </row>
    <row r="289" spans="3:26" ht="15.5" x14ac:dyDescent="0.35">
      <c r="C289" t="s">
        <v>17</v>
      </c>
      <c r="I289" s="6">
        <v>1599.67</v>
      </c>
      <c r="J289" s="6">
        <v>-740.33</v>
      </c>
      <c r="K289" s="6">
        <v>307.88</v>
      </c>
      <c r="L289" s="6">
        <v>21.02</v>
      </c>
      <c r="M289" s="6">
        <v>862.74</v>
      </c>
      <c r="N289" s="6">
        <v>2430.1</v>
      </c>
      <c r="O289" s="6">
        <v>-1434.84</v>
      </c>
      <c r="P289" s="6">
        <v>-277.35000000000002</v>
      </c>
      <c r="Q289" s="6">
        <v>-7.15</v>
      </c>
      <c r="R289" s="6">
        <v>896.91</v>
      </c>
      <c r="S289" s="6">
        <v>136.55000000000001</v>
      </c>
      <c r="T289" s="6">
        <v>-212.01</v>
      </c>
      <c r="U289" s="6">
        <v>-332.71</v>
      </c>
      <c r="V289" s="6">
        <v>142.84</v>
      </c>
      <c r="W289" s="6">
        <v>509.34</v>
      </c>
      <c r="X289" s="6">
        <v>-363.61</v>
      </c>
      <c r="Y289" s="6">
        <v>118.39</v>
      </c>
      <c r="Z289" s="6">
        <v>-20024.39</v>
      </c>
    </row>
  </sheetData>
  <pageMargins left="0.7" right="0.7" top="0.75" bottom="0.75" header="0.3" footer="0.3"/>
  <ignoredErrors>
    <ignoredError sqref="A1:Z29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2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1264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1265</v>
      </c>
      <c r="D2" s="2" vm="323">
        <f ca="1">IFERROR(_xlfn.STOCKHISTORY("XIDX:" &amp; $C$1, D3, , 0, 0, 1), "Libur")</f>
        <v>282</v>
      </c>
      <c r="E2" s="2" vm="142">
        <f ca="1">IFERROR(_xlfn.STOCKHISTORY("XIDX:" &amp; $C$1, E3, , 0, 0, 1), "Libur")</f>
        <v>206</v>
      </c>
      <c r="H2" s="2" vm="142">
        <f ca="1">IFERROR(INDEX(D2:G2,COUNT(D2:G2)),"")</f>
        <v>206</v>
      </c>
      <c r="I2" s="2" vm="324">
        <f t="shared" ref="I2:T2" ca="1" si="0">IFERROR(_xlfn.STOCKHISTORY("XIDX:" &amp; $C$1, I1, , 0, 0, 1), "Libur")</f>
        <v>480</v>
      </c>
      <c r="J2" s="2" vm="325">
        <f t="shared" ca="1" si="0"/>
        <v>218</v>
      </c>
      <c r="K2" s="2" vm="326">
        <f t="shared" ca="1" si="0"/>
        <v>436</v>
      </c>
      <c r="L2" s="2" vm="92">
        <f t="shared" ca="1" si="0"/>
        <v>645</v>
      </c>
      <c r="M2" s="2" vm="327">
        <f t="shared" ca="1" si="0"/>
        <v>2630</v>
      </c>
      <c r="N2" s="2" vm="328">
        <f t="shared" ca="1" si="0"/>
        <v>298</v>
      </c>
      <c r="O2" s="2" vm="329">
        <f t="shared" ca="1" si="0"/>
        <v>284</v>
      </c>
      <c r="P2" s="2" vm="329">
        <f t="shared" ca="1" si="0"/>
        <v>284</v>
      </c>
      <c r="Q2" s="2" vm="330">
        <f t="shared" ca="1" si="0"/>
        <v>400</v>
      </c>
      <c r="R2" s="2" vm="331">
        <f t="shared" ca="1" si="0"/>
        <v>398.18189999999998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739428000000</v>
      </c>
      <c r="E4" s="2">
        <f>IFERROR(INDEX(E51:E500,MATCH($C$4,$C$51:$C$500,0)),"")</f>
        <v>738937000000</v>
      </c>
      <c r="H4" s="2">
        <f>IFERROR(SUM(D4:G4)*(4/MAX(1,COUNT(D4:G4))),"")</f>
        <v>2956730000000</v>
      </c>
      <c r="I4" s="2">
        <f t="shared" ref="I4:T4" si="1">IFERROR(INDEX(I51:I500,MATCH($C$4,$C$51:$C$500,0)),"")</f>
        <v>3145192000000</v>
      </c>
      <c r="J4" s="2">
        <f t="shared" si="1"/>
        <v>3612292000000</v>
      </c>
      <c r="K4" s="2">
        <f t="shared" si="1"/>
        <v>3847049000000</v>
      </c>
      <c r="L4" s="2">
        <f t="shared" si="1"/>
        <v>2161809000000</v>
      </c>
      <c r="M4" s="2">
        <f t="shared" si="1"/>
        <v>665650879623</v>
      </c>
      <c r="N4" s="2">
        <f t="shared" si="1"/>
        <v>435200503846</v>
      </c>
      <c r="O4" s="2">
        <f t="shared" si="1"/>
        <v>532495206620</v>
      </c>
      <c r="P4" s="2">
        <f t="shared" si="1"/>
        <v>589663115314</v>
      </c>
      <c r="Q4" s="2">
        <f t="shared" si="1"/>
        <v>614872915093</v>
      </c>
      <c r="R4" s="2">
        <f t="shared" si="1"/>
        <v>508785259204</v>
      </c>
      <c r="S4" s="2">
        <f t="shared" si="1"/>
        <v>403980089484</v>
      </c>
      <c r="T4" s="2">
        <f t="shared" si="1"/>
        <v>297725132449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113426000000</v>
      </c>
      <c r="E5" s="2">
        <f>IFERROR(INDEX(E51:E500,MATCH($C$5,$C$51:$C$500,0)),"")</f>
        <v>74076000000</v>
      </c>
      <c r="H5" s="2">
        <f>IFERROR(SUM(D5:G5)*(4/MAX(1,COUNT(D5:G5))),"")</f>
        <v>375004000000</v>
      </c>
      <c r="I5" s="2">
        <f t="shared" ref="I5:T5" si="2">IFERROR(INDEX(I51:I500,MATCH($C$5,$C$51:$C$500,0)),"")</f>
        <v>668757000000</v>
      </c>
      <c r="J5" s="2">
        <f t="shared" si="2"/>
        <v>-31323000000</v>
      </c>
      <c r="K5" s="2">
        <f t="shared" si="2"/>
        <v>-515895000000</v>
      </c>
      <c r="L5" s="2">
        <f t="shared" si="2"/>
        <v>-844910000000</v>
      </c>
      <c r="M5" s="2">
        <f t="shared" si="2"/>
        <v>-982239170637</v>
      </c>
      <c r="N5" s="2">
        <f t="shared" si="2"/>
        <v>29178695729</v>
      </c>
      <c r="O5" s="2">
        <f t="shared" si="2"/>
        <v>19086163995</v>
      </c>
      <c r="P5" s="2">
        <f t="shared" si="2"/>
        <v>-143489480312</v>
      </c>
      <c r="Q5" s="2">
        <f t="shared" si="2"/>
        <v>22625611485</v>
      </c>
      <c r="R5" s="2">
        <f t="shared" si="2"/>
        <v>70029257228</v>
      </c>
      <c r="S5" s="2">
        <f t="shared" si="2"/>
        <v>59959611448</v>
      </c>
      <c r="T5" s="2">
        <f t="shared" si="2"/>
        <v>13541872554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4419494000000</v>
      </c>
      <c r="E6" s="2">
        <f>IFERROR(INDEX(E51:E500,MATCH($C$6,$C$51:$C$500,0)),"")</f>
        <v>4304835000000</v>
      </c>
      <c r="H6" s="2">
        <f>IFERROR(INDEX(D6:G6,COUNT(D6:G6)),"")</f>
        <v>4304835000000</v>
      </c>
      <c r="I6" s="2">
        <f t="shared" ref="I6:T6" si="3">IFERROR(INDEX(I51:I500,MATCH($C$6,$C$51:$C$500,0)),"")</f>
        <v>4230726000000</v>
      </c>
      <c r="J6" s="2">
        <f t="shared" si="3"/>
        <v>3561837000000</v>
      </c>
      <c r="K6" s="2">
        <f t="shared" si="3"/>
        <v>3323039000000</v>
      </c>
      <c r="L6" s="2">
        <f t="shared" si="3"/>
        <v>3744590000000</v>
      </c>
      <c r="M6" s="2">
        <f t="shared" si="3"/>
        <v>2889828269421</v>
      </c>
      <c r="N6" s="2">
        <f t="shared" si="3"/>
        <v>1120619280316</v>
      </c>
      <c r="O6" s="2">
        <f t="shared" si="3"/>
        <v>945783595296</v>
      </c>
      <c r="P6" s="2">
        <f t="shared" si="3"/>
        <v>600385324944</v>
      </c>
      <c r="Q6" s="2">
        <f t="shared" si="3"/>
        <v>676191287257</v>
      </c>
      <c r="R6" s="2">
        <f t="shared" si="3"/>
        <v>643065256027</v>
      </c>
      <c r="S6" s="2">
        <f t="shared" si="3"/>
        <v>365486579449</v>
      </c>
      <c r="T6" s="2">
        <f t="shared" si="3"/>
        <v>272398613545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13.35</v>
      </c>
      <c r="E7" s="3">
        <f>IFERROR(INDEX(E51:E500,MATCH($C$7,$C$51:$C$500,0))/1000000000,"")</f>
        <v>13.35</v>
      </c>
      <c r="H7" s="3">
        <f>IFERROR(INDEX(D7:G7,COUNT(D7:G7)),"")</f>
        <v>13.35</v>
      </c>
      <c r="I7" s="3">
        <f t="shared" ref="I7:T7" si="4">IFERROR(INDEX(I51:I500,MATCH($C$7,$C$51:$C$500,0))/1000000000,"")</f>
        <v>13.35</v>
      </c>
      <c r="J7" s="3">
        <f t="shared" si="4"/>
        <v>13.35</v>
      </c>
      <c r="K7" s="3">
        <f t="shared" si="4"/>
        <v>12.04</v>
      </c>
      <c r="L7" s="3">
        <f t="shared" si="4"/>
        <v>9.42</v>
      </c>
      <c r="M7" s="3">
        <f t="shared" si="4"/>
        <v>9.42</v>
      </c>
      <c r="N7" s="3">
        <f t="shared" si="4"/>
        <v>6.66</v>
      </c>
      <c r="O7" s="3">
        <f t="shared" si="4"/>
        <v>6.16</v>
      </c>
      <c r="P7" s="3">
        <f t="shared" si="4"/>
        <v>5.19</v>
      </c>
      <c r="Q7" s="3">
        <f t="shared" si="4"/>
        <v>4.7</v>
      </c>
      <c r="R7" s="3">
        <f t="shared" si="4"/>
        <v>4.2</v>
      </c>
      <c r="S7" s="3">
        <f t="shared" si="4"/>
        <v>2.52</v>
      </c>
      <c r="T7" s="3">
        <f t="shared" si="4"/>
        <v>2.2200000000000002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88000000000</v>
      </c>
      <c r="E8" s="2">
        <f>IFERROR(INDEX(E51:E500,MATCH("Free cash flow (Quarter)",$C$51:$C$500,0)),"")</f>
        <v>-491000000000</v>
      </c>
      <c r="H8" s="2">
        <f>IFERROR(INDEX(D8:G8,COUNT(D8:G8)),"")</f>
        <v>-491000000000</v>
      </c>
      <c r="I8" s="2">
        <f t="shared" ref="I8:T8" si="5">IFERROR(INDEX(I51:I500,MATCH($C$8,$C$51:$C$500,0)),"")</f>
        <v>4340000000000</v>
      </c>
      <c r="J8" s="2">
        <f t="shared" si="5"/>
        <v>94000000000</v>
      </c>
      <c r="K8" s="2">
        <f t="shared" si="5"/>
        <v>-2258000000000</v>
      </c>
      <c r="L8" s="2">
        <f t="shared" si="5"/>
        <v>2838000000000</v>
      </c>
      <c r="M8" s="2">
        <f t="shared" si="5"/>
        <v>237000000000</v>
      </c>
      <c r="N8" s="2">
        <f t="shared" si="5"/>
        <v>-176000000000</v>
      </c>
      <c r="O8" s="2">
        <f t="shared" si="5"/>
        <v>-323000000000</v>
      </c>
      <c r="P8" s="2">
        <f t="shared" si="5"/>
        <v>-371000000000</v>
      </c>
      <c r="Q8" s="2">
        <f t="shared" si="5"/>
        <v>286000000000</v>
      </c>
      <c r="R8" s="2">
        <f t="shared" si="5"/>
        <v>-352000000000</v>
      </c>
      <c r="S8" s="2">
        <f t="shared" si="5"/>
        <v>50000000000</v>
      </c>
      <c r="T8" s="2">
        <f t="shared" si="5"/>
        <v>-160000000000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6.56</v>
      </c>
      <c r="E9" s="3">
        <f>IFERROR(INDEX(E51:E500,MATCH("Free cash flow per share (Quarter)",$C$51:$C$500,0)),"")</f>
        <v>-36.79</v>
      </c>
      <c r="H9" s="3">
        <f>IFERROR(INDEX(D9:G9,COUNT(D9:G9)),"")</f>
        <v>-36.79</v>
      </c>
      <c r="I9" s="3">
        <f t="shared" ref="I9:T9" si="6">IFERROR(INDEX(I51:I500,MATCH($C$9,$C$51:$C$500,0)),"")</f>
        <v>325.10000000000002</v>
      </c>
      <c r="J9" s="3">
        <f t="shared" si="6"/>
        <v>7.05</v>
      </c>
      <c r="K9" s="3">
        <f t="shared" si="6"/>
        <v>-187.55</v>
      </c>
      <c r="L9" s="3">
        <f t="shared" si="6"/>
        <v>301.24</v>
      </c>
      <c r="M9" s="3">
        <f t="shared" si="6"/>
        <v>25.18</v>
      </c>
      <c r="N9" s="3">
        <f t="shared" si="6"/>
        <v>-26.37</v>
      </c>
      <c r="O9" s="3">
        <f t="shared" si="6"/>
        <v>-52.4</v>
      </c>
      <c r="P9" s="3">
        <f t="shared" si="6"/>
        <v>-71.39</v>
      </c>
      <c r="Q9" s="3">
        <f t="shared" si="6"/>
        <v>60.93</v>
      </c>
      <c r="R9" s="3">
        <f t="shared" si="6"/>
        <v>-83.88</v>
      </c>
      <c r="S9" s="3">
        <f t="shared" si="6"/>
        <v>20.05</v>
      </c>
      <c r="T9" s="3">
        <f t="shared" si="6"/>
        <v>-72.040000000000006</v>
      </c>
    </row>
    <row r="10" spans="1:20" ht="15.5" x14ac:dyDescent="0.35">
      <c r="C10" t="s">
        <v>18</v>
      </c>
      <c r="D10" s="3">
        <f ca="1">IFERROR(IF(D9=0,"",D2/D9),"")</f>
        <v>42.987804878048784</v>
      </c>
      <c r="E10" s="3">
        <f ca="1">IFERROR(IF(E9=0,"",E2/E9),"")</f>
        <v>-5.5993476488176137</v>
      </c>
      <c r="I10" s="3">
        <f t="shared" ref="I10:T10" ca="1" si="7">IFERROR(IF(I9=0,"",I2/I9),"")</f>
        <v>1.4764687788372808</v>
      </c>
      <c r="J10" s="3">
        <f t="shared" ca="1" si="7"/>
        <v>30.921985815602838</v>
      </c>
      <c r="K10" s="3">
        <f t="shared" ca="1" si="7"/>
        <v>-2.3247134097573978</v>
      </c>
      <c r="L10" s="3">
        <f t="shared" ca="1" si="7"/>
        <v>2.1411499136900809</v>
      </c>
      <c r="M10" s="3">
        <f t="shared" ca="1" si="7"/>
        <v>104.44797458300238</v>
      </c>
      <c r="N10" s="3">
        <f t="shared" ca="1" si="7"/>
        <v>-11.300720515737581</v>
      </c>
      <c r="O10" s="3">
        <f t="shared" ca="1" si="7"/>
        <v>-5.4198473282442752</v>
      </c>
      <c r="P10" s="3">
        <f t="shared" ca="1" si="7"/>
        <v>-3.9781482000280151</v>
      </c>
      <c r="Q10" s="3">
        <f t="shared" ca="1" si="7"/>
        <v>6.5649105530937142</v>
      </c>
      <c r="R10" s="3">
        <f t="shared" ca="1" si="7"/>
        <v>-4.7470422031473536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12989000000</v>
      </c>
      <c r="E11" s="2">
        <f>IFERROR(INDEX(E51:E500,MATCH($C$11,$C$51:$C$500,0)),"")</f>
        <v>14205000000</v>
      </c>
      <c r="H11" s="2">
        <f>IFERROR(INDEX(D11:G11,COUNT(D11:G11)),"")</f>
        <v>14205000000</v>
      </c>
      <c r="I11" s="2">
        <f t="shared" ref="I11:T11" si="8">IFERROR(INDEX(I51:I500,MATCH($C$11,$C$51:$C$500,0)),"")</f>
        <v>9760000000</v>
      </c>
      <c r="J11" s="2">
        <f t="shared" si="8"/>
        <v>12133000000</v>
      </c>
      <c r="K11" s="2">
        <f t="shared" si="8"/>
        <v>12958000000</v>
      </c>
      <c r="L11" s="2">
        <f t="shared" si="8"/>
        <v>16681000000</v>
      </c>
      <c r="M11" s="2">
        <f t="shared" si="8"/>
        <v>21270485000</v>
      </c>
      <c r="N11" s="2">
        <f t="shared" si="8"/>
        <v>25728367191</v>
      </c>
      <c r="O11" s="2">
        <f t="shared" si="8"/>
        <v>33870620750</v>
      </c>
      <c r="P11" s="2">
        <f t="shared" si="8"/>
        <v>28017069500</v>
      </c>
      <c r="Q11" s="2">
        <f t="shared" si="8"/>
        <v>27019990121</v>
      </c>
      <c r="R11" s="2">
        <f t="shared" si="8"/>
        <v>35394109200</v>
      </c>
      <c r="S11" s="2">
        <f t="shared" si="8"/>
        <v>28892558025</v>
      </c>
      <c r="T11" s="2">
        <f t="shared" si="8"/>
        <v>22122104275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28</v>
      </c>
      <c r="D15" s="2">
        <f>IFERROR(INDEX(D51:D500,MATCH($C$15,$C$51:$C$500,0)),"")</f>
        <v>-488000000</v>
      </c>
      <c r="E15" s="2">
        <f>IFERROR(INDEX(E51:E500,MATCH($C$15,$C$51:$C$500,0)),"")</f>
        <v>488000000</v>
      </c>
      <c r="H15" s="2">
        <f>IFERROR(SUM(D15:G15)*(4/MAX(1,COUNT(D15:G15))),"")</f>
        <v>0</v>
      </c>
      <c r="I15" s="2">
        <f t="shared" ref="I15:T15" si="12">IFERROR(INDEX(I51:I500,MATCH($C$15,$C$51:$C$500,0)),"")</f>
        <v>1515000000</v>
      </c>
      <c r="J15" s="2">
        <f t="shared" si="12"/>
        <v>1201000000</v>
      </c>
      <c r="K15" s="2">
        <f t="shared" si="12"/>
        <v>692000000</v>
      </c>
      <c r="L15" s="2">
        <f t="shared" si="12"/>
        <v>-3117000000</v>
      </c>
      <c r="M15" s="2">
        <f t="shared" si="12"/>
        <v>4131059786</v>
      </c>
      <c r="N15" s="2">
        <f t="shared" si="12"/>
        <v>44144050</v>
      </c>
      <c r="O15" s="2">
        <f t="shared" si="12"/>
        <v>-1855611288</v>
      </c>
      <c r="P15" s="2">
        <f t="shared" si="12"/>
        <v>1336509919</v>
      </c>
      <c r="Q15" s="2">
        <f t="shared" si="12"/>
        <v>-5633252750</v>
      </c>
      <c r="R15" s="2">
        <f t="shared" si="12"/>
        <v>-24300401576</v>
      </c>
      <c r="S15" s="2">
        <f t="shared" si="12"/>
        <v>-9608965158</v>
      </c>
      <c r="T15" s="2">
        <f t="shared" si="12"/>
        <v>-3986118477</v>
      </c>
    </row>
    <row r="16" spans="1:20" ht="15.5" x14ac:dyDescent="0.35">
      <c r="C16" t="s">
        <v>29</v>
      </c>
      <c r="D16" s="2">
        <f>IFERROR(INDEX(D51:D500,MATCH($C$16,$C$51:$C$500,0)),"")</f>
        <v>157154000000</v>
      </c>
      <c r="E16" s="2">
        <f>IFERROR(INDEX(E51:E500,MATCH($C$16,$C$51:$C$500,0)),"")</f>
        <v>136494000000</v>
      </c>
      <c r="H16" s="2">
        <f>IFERROR(SUM(D16:G16)*(4/MAX(1,COUNT(D16:G16))),"")</f>
        <v>587296000000</v>
      </c>
      <c r="I16" s="2">
        <f t="shared" ref="I16:T16" si="13">IFERROR(INDEX(I51:I500,MATCH($C$16,$C$51:$C$500,0)),"")</f>
        <v>564175000000</v>
      </c>
      <c r="J16" s="2">
        <f t="shared" si="13"/>
        <v>18684000000</v>
      </c>
      <c r="K16" s="2">
        <f t="shared" si="13"/>
        <v>-573872000000</v>
      </c>
      <c r="L16" s="2">
        <f t="shared" si="13"/>
        <v>-785942000000</v>
      </c>
      <c r="M16" s="2">
        <f t="shared" si="13"/>
        <v>-990420522259</v>
      </c>
      <c r="N16" s="2">
        <f t="shared" si="13"/>
        <v>15827358645</v>
      </c>
      <c r="O16" s="2">
        <f t="shared" si="13"/>
        <v>17858408759</v>
      </c>
      <c r="P16" s="2">
        <f t="shared" si="13"/>
        <v>-138324960848</v>
      </c>
      <c r="Q16" s="2">
        <f t="shared" si="13"/>
        <v>20053665389</v>
      </c>
      <c r="R16" s="2">
        <f t="shared" si="13"/>
        <v>92287550408</v>
      </c>
      <c r="S16" s="2">
        <f t="shared" si="13"/>
        <v>34479914982</v>
      </c>
      <c r="T16" s="2">
        <f t="shared" si="13"/>
        <v>15870442176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>
        <f ca="1">IFERROR(D21*D2,"")</f>
        <v>3764700000000</v>
      </c>
      <c r="E20" s="2">
        <f ca="1">IFERROR(E21*E2,"")</f>
        <v>2750100000000</v>
      </c>
      <c r="H20" s="2">
        <f t="shared" ref="H20:T20" ca="1" si="14">IFERROR(H21*H2,"")</f>
        <v>2750100000000</v>
      </c>
      <c r="I20" s="2">
        <f t="shared" ca="1" si="14"/>
        <v>6408000000000</v>
      </c>
      <c r="J20" s="2">
        <f t="shared" ca="1" si="14"/>
        <v>2910300000000</v>
      </c>
      <c r="K20" s="2">
        <f t="shared" ca="1" si="14"/>
        <v>5249440000000</v>
      </c>
      <c r="L20" s="2">
        <f t="shared" ca="1" si="14"/>
        <v>6075900000000</v>
      </c>
      <c r="M20" s="2">
        <f t="shared" ca="1" si="14"/>
        <v>24774600000000</v>
      </c>
      <c r="N20" s="2">
        <f t="shared" ca="1" si="14"/>
        <v>1984680000000</v>
      </c>
      <c r="O20" s="2">
        <f t="shared" ca="1" si="14"/>
        <v>1749440000000</v>
      </c>
      <c r="P20" s="2">
        <f t="shared" ca="1" si="14"/>
        <v>1473960000000</v>
      </c>
      <c r="Q20" s="2">
        <f t="shared" ca="1" si="14"/>
        <v>1880000000000</v>
      </c>
      <c r="R20" s="2">
        <f t="shared" ca="1" si="14"/>
        <v>1672363980000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13350000000</v>
      </c>
      <c r="E21" s="2">
        <f>IFERROR(INDEX(E51:E500,MATCH($C$7,$C$51:$C$500,0)),"")</f>
        <v>13350000000</v>
      </c>
      <c r="H21" s="2">
        <f>IFERROR(INDEX(D21:G21,COUNT(D21:G21)),"")</f>
        <v>13350000000</v>
      </c>
      <c r="I21" s="2">
        <f t="shared" ref="I21:T21" si="15">IFERROR(INDEX(I51:I500,MATCH($C$7,$C$51:$C$500,0)),"")</f>
        <v>13350000000</v>
      </c>
      <c r="J21" s="2">
        <f t="shared" si="15"/>
        <v>13350000000</v>
      </c>
      <c r="K21" s="2">
        <f t="shared" si="15"/>
        <v>12040000000</v>
      </c>
      <c r="L21" s="2">
        <f t="shared" si="15"/>
        <v>9420000000</v>
      </c>
      <c r="M21" s="2">
        <f t="shared" si="15"/>
        <v>9420000000</v>
      </c>
      <c r="N21" s="2">
        <f t="shared" si="15"/>
        <v>6660000000</v>
      </c>
      <c r="O21" s="2">
        <f t="shared" si="15"/>
        <v>6160000000</v>
      </c>
      <c r="P21" s="2">
        <f t="shared" si="15"/>
        <v>5190000000</v>
      </c>
      <c r="Q21" s="2">
        <f t="shared" si="15"/>
        <v>4700000000</v>
      </c>
      <c r="R21" s="2">
        <f t="shared" si="15"/>
        <v>4200000000</v>
      </c>
      <c r="S21" s="2">
        <f t="shared" si="15"/>
        <v>2520000000</v>
      </c>
      <c r="T21" s="2">
        <f t="shared" si="15"/>
        <v>2220000000</v>
      </c>
    </row>
    <row r="23" spans="1:20" ht="15.5" x14ac:dyDescent="0.35">
      <c r="B23" t="s">
        <v>54</v>
      </c>
      <c r="C23" t="s">
        <v>55</v>
      </c>
      <c r="D23" s="3">
        <f>IFERROR(D5/D6*100,"")</f>
        <v>2.5664929062014794</v>
      </c>
      <c r="E23" s="3">
        <f>IFERROR(E5/E6*100,"")</f>
        <v>1.7207628166933226</v>
      </c>
      <c r="H23" s="3">
        <f t="shared" ref="H23:T23" si="16">IFERROR(H5/H6*100,"")</f>
        <v>8.7112281887691392</v>
      </c>
      <c r="I23" s="3">
        <f t="shared" si="16"/>
        <v>15.807145156646873</v>
      </c>
      <c r="J23" s="3">
        <f t="shared" si="16"/>
        <v>-0.87940576730490483</v>
      </c>
      <c r="K23" s="3">
        <f t="shared" si="16"/>
        <v>-15.524795225093657</v>
      </c>
      <c r="L23" s="3">
        <f t="shared" si="16"/>
        <v>-22.563484920912568</v>
      </c>
      <c r="M23" s="3">
        <f t="shared" si="16"/>
        <v>-33.989534292769562</v>
      </c>
      <c r="N23" s="3">
        <f t="shared" si="16"/>
        <v>2.6038009734021346</v>
      </c>
      <c r="O23" s="3">
        <f t="shared" si="16"/>
        <v>2.0180265432735318</v>
      </c>
      <c r="P23" s="3">
        <f t="shared" si="16"/>
        <v>-23.899564887829953</v>
      </c>
      <c r="Q23" s="3">
        <f t="shared" si="16"/>
        <v>3.3460371216526315</v>
      </c>
      <c r="R23" s="3">
        <f t="shared" si="16"/>
        <v>10.889914603792516</v>
      </c>
      <c r="S23" s="3">
        <f t="shared" si="16"/>
        <v>16.405420833343285</v>
      </c>
      <c r="T23" s="3">
        <f t="shared" si="16"/>
        <v>4.9713441554513986</v>
      </c>
    </row>
    <row r="24" spans="1:20" ht="15.5" x14ac:dyDescent="0.35">
      <c r="C24" t="s">
        <v>56</v>
      </c>
      <c r="D24" s="4">
        <f>IFERROR(_xlfn.RRI(5,I23,D23),"")</f>
        <v>-0.30481991006799192</v>
      </c>
      <c r="E24" s="4" t="str">
        <f>IFERROR(_xlfn.RRI(5,J23,E23),"")</f>
        <v/>
      </c>
      <c r="H24" s="4" t="str">
        <f t="shared" ref="H24:T24" si="17">IFERROR(_xlfn.RRI(5,M23,H23),"")</f>
        <v/>
      </c>
      <c r="I24" s="4">
        <f t="shared" si="17"/>
        <v>0.43433016249982459</v>
      </c>
      <c r="J24" s="4" t="str">
        <f t="shared" si="17"/>
        <v/>
      </c>
      <c r="K24" s="4">
        <f t="shared" si="17"/>
        <v>-8.2666661627583959E-2</v>
      </c>
      <c r="L24" s="4" t="str">
        <f t="shared" si="17"/>
        <v/>
      </c>
      <c r="M24" s="4" t="str">
        <f t="shared" si="17"/>
        <v/>
      </c>
      <c r="N24" s="4">
        <f t="shared" si="17"/>
        <v>-0.30797133838439417</v>
      </c>
      <c r="O24" s="4">
        <f t="shared" si="17"/>
        <v>-0.16499205269886008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42.37</v>
      </c>
      <c r="J25" s="3">
        <f t="shared" si="18"/>
        <v>1.49</v>
      </c>
      <c r="K25" s="3">
        <f t="shared" si="18"/>
        <v>-47.61</v>
      </c>
      <c r="L25" s="3">
        <f t="shared" si="18"/>
        <v>-83.75</v>
      </c>
      <c r="M25" s="3">
        <f t="shared" si="18"/>
        <v>-104.68</v>
      </c>
      <c r="N25" s="3">
        <f t="shared" si="18"/>
        <v>2.38</v>
      </c>
      <c r="O25" s="3">
        <f t="shared" si="18"/>
        <v>2.6</v>
      </c>
      <c r="P25" s="3">
        <f t="shared" si="18"/>
        <v>-26.38</v>
      </c>
      <c r="Q25" s="3">
        <f t="shared" si="18"/>
        <v>3.07</v>
      </c>
      <c r="R25" s="3">
        <f t="shared" si="18"/>
        <v>16.190000000000001</v>
      </c>
      <c r="S25" s="3">
        <f t="shared" si="18"/>
        <v>9.89</v>
      </c>
      <c r="T25" s="3">
        <f t="shared" si="18"/>
        <v>5.36</v>
      </c>
    </row>
    <row r="26" spans="1:20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>
        <f t="shared" si="19"/>
        <v>0.77867377324713383</v>
      </c>
      <c r="J26" s="4">
        <f t="shared" si="19"/>
        <v>-0.10537179910711103</v>
      </c>
      <c r="K26" s="4">
        <f t="shared" si="19"/>
        <v>0.12534238905972428</v>
      </c>
      <c r="L26" s="4" t="str">
        <f t="shared" si="19"/>
        <v/>
      </c>
      <c r="M26" s="4" t="str">
        <f t="shared" si="19"/>
        <v/>
      </c>
      <c r="N26" s="4">
        <f t="shared" si="19"/>
        <v>-0.247899057197285</v>
      </c>
      <c r="O26" s="4">
        <f t="shared" si="19"/>
        <v>-0.13470994625622146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55.387865168539328</v>
      </c>
      <c r="E27" s="3">
        <f>IFERROR(E4/E21,"")</f>
        <v>55.351086142322096</v>
      </c>
      <c r="H27" s="3">
        <f t="shared" ref="H27:T27" si="20">IFERROR(H4/H21,"")</f>
        <v>221.47790262172285</v>
      </c>
      <c r="I27" s="3">
        <f t="shared" si="20"/>
        <v>235.5949063670412</v>
      </c>
      <c r="J27" s="3">
        <f t="shared" si="20"/>
        <v>270.583670411985</v>
      </c>
      <c r="K27" s="3">
        <f t="shared" si="20"/>
        <v>319.52234219269104</v>
      </c>
      <c r="L27" s="3">
        <f t="shared" si="20"/>
        <v>229.49140127388534</v>
      </c>
      <c r="M27" s="3">
        <f t="shared" si="20"/>
        <v>70.663575331528662</v>
      </c>
      <c r="N27" s="3">
        <f t="shared" si="20"/>
        <v>65.345420997897904</v>
      </c>
      <c r="O27" s="3">
        <f t="shared" si="20"/>
        <v>86.444027048701301</v>
      </c>
      <c r="P27" s="3">
        <f t="shared" si="20"/>
        <v>113.61524379845858</v>
      </c>
      <c r="Q27" s="3">
        <f t="shared" si="20"/>
        <v>130.82402448787235</v>
      </c>
      <c r="R27" s="3">
        <f t="shared" si="20"/>
        <v>121.13934742952381</v>
      </c>
      <c r="S27" s="3">
        <f t="shared" si="20"/>
        <v>160.30955931904762</v>
      </c>
      <c r="T27" s="3">
        <f t="shared" si="20"/>
        <v>134.11042002207208</v>
      </c>
    </row>
    <row r="28" spans="1:20" ht="15.5" x14ac:dyDescent="0.35">
      <c r="C28" t="s">
        <v>61</v>
      </c>
      <c r="D28" s="4">
        <f>IFERROR(_xlfn.RRI(5,I27,D27),"")</f>
        <v>-0.25140013245263815</v>
      </c>
      <c r="E28" s="4">
        <f>IFERROR(_xlfn.RRI(5,J27,E27),"")</f>
        <v>-0.27194378632975547</v>
      </c>
      <c r="H28" s="4">
        <f t="shared" ref="H28:T28" si="21">IFERROR(_xlfn.RRI(5,M27,H27),"")</f>
        <v>0.25668652677666448</v>
      </c>
      <c r="I28" s="4">
        <f t="shared" si="21"/>
        <v>0.29237975811030492</v>
      </c>
      <c r="J28" s="4">
        <f t="shared" si="21"/>
        <v>0.25635773699922737</v>
      </c>
      <c r="K28" s="4">
        <f t="shared" si="21"/>
        <v>0.22973893989232308</v>
      </c>
      <c r="L28" s="4">
        <f t="shared" si="21"/>
        <v>0.11896314507112549</v>
      </c>
      <c r="M28" s="4">
        <f t="shared" si="21"/>
        <v>-0.10219488462926563</v>
      </c>
      <c r="N28" s="4">
        <f t="shared" si="21"/>
        <v>-0.16429856479617366</v>
      </c>
      <c r="O28" s="4">
        <f t="shared" si="21"/>
        <v>-8.4086429820477315E-2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 t="str">
        <f t="shared" ref="H29:T29" si="22">IFERROR(((H25-I25)/I25)*100%,"")</f>
        <v/>
      </c>
      <c r="I29" s="4">
        <f t="shared" si="22"/>
        <v>27.436241610738254</v>
      </c>
      <c r="J29" s="4">
        <f t="shared" si="22"/>
        <v>-1.0312959462297837</v>
      </c>
      <c r="K29" s="4">
        <f t="shared" si="22"/>
        <v>-0.4315223880597015</v>
      </c>
      <c r="L29" s="4">
        <f t="shared" si="22"/>
        <v>-0.19994268246083308</v>
      </c>
      <c r="M29" s="4">
        <f t="shared" si="22"/>
        <v>-44.983193277310924</v>
      </c>
      <c r="N29" s="4">
        <f t="shared" si="22"/>
        <v>-8.4615384615384689E-2</v>
      </c>
      <c r="O29" s="4">
        <f t="shared" si="22"/>
        <v>-1.0985595147839273</v>
      </c>
      <c r="P29" s="4">
        <f t="shared" si="22"/>
        <v>-9.5928338762214995</v>
      </c>
      <c r="Q29" s="4">
        <f t="shared" si="22"/>
        <v>-0.81037677578752321</v>
      </c>
      <c r="R29" s="4">
        <f t="shared" si="22"/>
        <v>0.63700707785642063</v>
      </c>
      <c r="S29" s="4">
        <f t="shared" si="22"/>
        <v>0.84514925373134331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-5.9920666210520709E-2</v>
      </c>
      <c r="I30" s="4">
        <f t="shared" si="23"/>
        <v>-0.12930848336734674</v>
      </c>
      <c r="J30" s="4">
        <f t="shared" si="23"/>
        <v>-0.15316197122513925</v>
      </c>
      <c r="K30" s="4">
        <f t="shared" si="23"/>
        <v>0.39230638019138125</v>
      </c>
      <c r="L30" s="4">
        <f t="shared" si="23"/>
        <v>2.2476618993193078</v>
      </c>
      <c r="M30" s="4">
        <f t="shared" si="23"/>
        <v>8.1385263916225109E-2</v>
      </c>
      <c r="N30" s="4">
        <f t="shared" si="23"/>
        <v>-0.24407245672297001</v>
      </c>
      <c r="O30" s="4">
        <f t="shared" si="23"/>
        <v>-0.23915115473374454</v>
      </c>
      <c r="P30" s="4">
        <f t="shared" si="23"/>
        <v>-0.13154144093013329</v>
      </c>
      <c r="Q30" s="4">
        <f t="shared" si="23"/>
        <v>7.9946584358008624E-2</v>
      </c>
      <c r="R30" s="4">
        <f t="shared" si="23"/>
        <v>-0.24434108643245267</v>
      </c>
      <c r="S30" s="4">
        <f t="shared" si="23"/>
        <v>0.19535498653023126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331.04</v>
      </c>
      <c r="E32" s="3">
        <f>IFERROR(INDEX(E51:E500,MATCH($A$32,$C$51:$C$500,0)),"")</f>
        <v>322.45</v>
      </c>
      <c r="H32" s="3">
        <f>IFERROR(INDEX(D32:G32,COUNT(D32:G32)),"")</f>
        <v>322.45</v>
      </c>
      <c r="I32" s="3">
        <f t="shared" ref="I32:T32" si="24">IFERROR(INDEX(I51:I500,MATCH($C$32,$C$51:$C$500,0)),"")</f>
        <v>316.89999999999998</v>
      </c>
      <c r="J32" s="3">
        <f t="shared" si="24"/>
        <v>266.79000000000002</v>
      </c>
      <c r="K32" s="3">
        <f t="shared" si="24"/>
        <v>276.02999999999997</v>
      </c>
      <c r="L32" s="3">
        <f t="shared" si="24"/>
        <v>397.44</v>
      </c>
      <c r="M32" s="3">
        <f t="shared" si="24"/>
        <v>306.72000000000003</v>
      </c>
      <c r="N32" s="3">
        <f t="shared" si="24"/>
        <v>168.22</v>
      </c>
      <c r="O32" s="3">
        <f t="shared" si="24"/>
        <v>153.49</v>
      </c>
      <c r="P32" s="3">
        <f t="shared" si="24"/>
        <v>115.62</v>
      </c>
      <c r="Q32" s="3">
        <f t="shared" si="24"/>
        <v>143.9</v>
      </c>
      <c r="R32" s="3">
        <f t="shared" si="24"/>
        <v>153.11000000000001</v>
      </c>
      <c r="S32" s="3">
        <f t="shared" si="24"/>
        <v>145.31</v>
      </c>
      <c r="T32" s="3">
        <f t="shared" si="24"/>
        <v>122.97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0.62</v>
      </c>
      <c r="E33" s="3">
        <f>IFERROR(INDEX(E51:E500,MATCH($A$33,$C$51:$C$500,0)),"")</f>
        <v>0.87</v>
      </c>
      <c r="H33" s="3">
        <f>IFERROR(INDEX(D33:G33,COUNT(D33:G33)),"")</f>
        <v>0.87</v>
      </c>
      <c r="I33" s="3">
        <f t="shared" ref="I33:T33" si="25">IFERROR(INDEX(I51:I500,MATCH($C$33,$C$51:$C$500,0)),"")</f>
        <v>1.51</v>
      </c>
      <c r="J33" s="3">
        <f t="shared" si="25"/>
        <v>0.82</v>
      </c>
      <c r="K33" s="3">
        <f t="shared" si="25"/>
        <v>1.58</v>
      </c>
      <c r="L33" s="3">
        <f t="shared" si="25"/>
        <v>1.62</v>
      </c>
      <c r="M33" s="3">
        <f t="shared" si="25"/>
        <v>8.57</v>
      </c>
      <c r="N33" s="3">
        <f t="shared" si="25"/>
        <v>1.75</v>
      </c>
      <c r="O33" s="3">
        <f t="shared" si="25"/>
        <v>1.82</v>
      </c>
      <c r="P33" s="3">
        <f t="shared" si="25"/>
        <v>2.42</v>
      </c>
      <c r="Q33" s="3">
        <f t="shared" si="25"/>
        <v>2.74</v>
      </c>
      <c r="R33" s="3">
        <f t="shared" si="25"/>
        <v>2.81</v>
      </c>
      <c r="S33" s="3">
        <f t="shared" si="25"/>
        <v>2.46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17.559999999999999</v>
      </c>
      <c r="E34" s="3">
        <f>IFERROR(INDEX(E51:E500,MATCH($A$34,$C$51:$C$500,0)),"")</f>
        <v>27.49</v>
      </c>
      <c r="H34" s="3">
        <f>IFERROR(INDEX(D34:G34,COUNT(D34:G34)),"")</f>
        <v>27.49</v>
      </c>
      <c r="I34" s="3">
        <f t="shared" ref="I34:T34" si="26">IFERROR(INDEX(I51:I500,MATCH($C$34,$C$51:$C$500,0)),"")</f>
        <v>11.33</v>
      </c>
      <c r="J34" s="3">
        <f t="shared" si="26"/>
        <v>146.31</v>
      </c>
      <c r="K34" s="3">
        <f t="shared" si="26"/>
        <v>-9.16</v>
      </c>
      <c r="L34" s="3">
        <f t="shared" si="26"/>
        <v>-7.7</v>
      </c>
      <c r="M34" s="3">
        <f t="shared" si="26"/>
        <v>-25.12</v>
      </c>
      <c r="N34" s="3">
        <f t="shared" si="26"/>
        <v>123.53</v>
      </c>
      <c r="O34" s="3">
        <f t="shared" si="26"/>
        <v>107.69</v>
      </c>
      <c r="P34" s="3">
        <f t="shared" si="26"/>
        <v>-10.61</v>
      </c>
      <c r="Q34" s="3">
        <f t="shared" si="26"/>
        <v>128.34</v>
      </c>
      <c r="R34" s="3">
        <f t="shared" si="26"/>
        <v>26.62</v>
      </c>
      <c r="S34" s="3">
        <f t="shared" si="26"/>
        <v>36.1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3.72</v>
      </c>
      <c r="E35" s="3">
        <f>IFERROR(INDEX(E51:E500,MATCH($A$35,$C$51:$C$500,0)),"")</f>
        <v>5.09</v>
      </c>
      <c r="H35" s="3">
        <f>IFERROR(INDEX(D35:G35,COUNT(D35:G35)),"")</f>
        <v>5.09</v>
      </c>
      <c r="I35" s="3">
        <f t="shared" ref="I35:T35" si="27">IFERROR(INDEX(I51:I500,MATCH($C$35,$C$51:$C$500,0)),"")</f>
        <v>2.04</v>
      </c>
      <c r="J35" s="3">
        <f t="shared" si="27"/>
        <v>0.81</v>
      </c>
      <c r="K35" s="3">
        <f t="shared" si="27"/>
        <v>1.36</v>
      </c>
      <c r="L35" s="3">
        <f t="shared" si="27"/>
        <v>2.81</v>
      </c>
      <c r="M35" s="3">
        <f t="shared" si="27"/>
        <v>37.229999999999997</v>
      </c>
      <c r="N35" s="3">
        <f t="shared" si="27"/>
        <v>4.5</v>
      </c>
      <c r="O35" s="3">
        <f t="shared" si="27"/>
        <v>3.24</v>
      </c>
      <c r="P35" s="3">
        <f t="shared" si="27"/>
        <v>2.4700000000000002</v>
      </c>
      <c r="Q35" s="3">
        <f t="shared" si="27"/>
        <v>3.01</v>
      </c>
      <c r="R35" s="3">
        <f t="shared" si="27"/>
        <v>3.56</v>
      </c>
      <c r="S35" s="3">
        <f t="shared" si="27"/>
        <v>2.2200000000000002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</row>
    <row r="51" spans="2:20" ht="15.5" x14ac:dyDescent="0.35">
      <c r="B51" t="s">
        <v>84</v>
      </c>
      <c r="C51" t="s">
        <v>6</v>
      </c>
      <c r="D51" s="5">
        <v>739428000000</v>
      </c>
      <c r="E51" s="5">
        <v>738937000000</v>
      </c>
      <c r="F51" s="5">
        <v>768091000000</v>
      </c>
      <c r="G51" s="5">
        <v>777642000000</v>
      </c>
      <c r="I51" s="5">
        <v>3145192000000</v>
      </c>
      <c r="J51" s="5">
        <v>3612292000000</v>
      </c>
      <c r="K51" s="5">
        <v>3847049000000</v>
      </c>
      <c r="L51" s="5">
        <v>2161809000000</v>
      </c>
      <c r="M51" s="5">
        <v>665650879623</v>
      </c>
      <c r="N51" s="5">
        <v>435200503846</v>
      </c>
      <c r="O51" s="5">
        <v>532495206620</v>
      </c>
      <c r="P51" s="5">
        <v>589663115314</v>
      </c>
      <c r="Q51" s="5">
        <v>614872915093</v>
      </c>
      <c r="R51" s="5">
        <v>508785259204</v>
      </c>
      <c r="S51" s="5">
        <v>403980089484</v>
      </c>
      <c r="T51" s="5">
        <v>297725132449</v>
      </c>
    </row>
    <row r="52" spans="2:20" ht="15.5" x14ac:dyDescent="0.35">
      <c r="C52" t="s">
        <v>519</v>
      </c>
      <c r="D52" s="5">
        <v>739428000000</v>
      </c>
      <c r="E52" s="5">
        <v>738937000000</v>
      </c>
      <c r="F52" s="5">
        <v>768091000000</v>
      </c>
      <c r="G52" s="5">
        <v>777642000000</v>
      </c>
      <c r="I52" s="5">
        <v>3145192000000</v>
      </c>
      <c r="J52" s="5">
        <v>3612292000000</v>
      </c>
      <c r="K52" s="5">
        <v>3847049000000</v>
      </c>
      <c r="L52" s="5">
        <v>2161809000000</v>
      </c>
      <c r="M52" s="5">
        <v>665650879623</v>
      </c>
      <c r="N52" s="5">
        <v>435200503846</v>
      </c>
      <c r="O52" s="5">
        <v>532495206620</v>
      </c>
      <c r="P52" s="5">
        <v>589663115314</v>
      </c>
      <c r="Q52" s="5">
        <v>614872915093</v>
      </c>
      <c r="R52" s="5">
        <v>508785259204</v>
      </c>
      <c r="S52" s="5">
        <v>403980089484</v>
      </c>
      <c r="T52" s="5">
        <v>297725132449</v>
      </c>
    </row>
    <row r="53" spans="2:20" ht="15.5" x14ac:dyDescent="0.35">
      <c r="C53" t="s">
        <v>85</v>
      </c>
      <c r="D53" s="5">
        <v>-176874000000</v>
      </c>
      <c r="E53" s="5">
        <v>-190798000000</v>
      </c>
      <c r="F53" s="5">
        <v>-203601000000</v>
      </c>
      <c r="G53" s="5">
        <v>-198802000000</v>
      </c>
      <c r="I53" s="5">
        <v>-792194000000</v>
      </c>
      <c r="J53" s="5">
        <v>-871037000000</v>
      </c>
      <c r="K53" s="5">
        <v>-944568000000</v>
      </c>
      <c r="L53" s="5">
        <v>-713152000000</v>
      </c>
      <c r="M53" s="5">
        <v>-350561336273</v>
      </c>
      <c r="N53" s="5">
        <v>-276969580433</v>
      </c>
      <c r="O53" s="5">
        <v>-316396580171</v>
      </c>
      <c r="P53" s="5">
        <v>-303322028671</v>
      </c>
      <c r="Q53" s="5">
        <v>-305393651441</v>
      </c>
      <c r="R53" s="5">
        <v>-261397125538</v>
      </c>
      <c r="S53" s="5">
        <v>-231947433189</v>
      </c>
      <c r="T53" s="5">
        <v>-172801815732</v>
      </c>
    </row>
    <row r="54" spans="2:20" ht="15.5" x14ac:dyDescent="0.35">
      <c r="C54" t="s">
        <v>520</v>
      </c>
      <c r="D54" s="5">
        <v>-176874000000</v>
      </c>
      <c r="E54" s="5">
        <v>-190798000000</v>
      </c>
      <c r="F54" s="5">
        <v>-203601000000</v>
      </c>
      <c r="G54" s="5">
        <v>-198802000000</v>
      </c>
      <c r="I54" s="5">
        <v>-792194000000</v>
      </c>
      <c r="J54" s="5">
        <v>-871037000000</v>
      </c>
      <c r="K54" s="5">
        <v>-944568000000</v>
      </c>
      <c r="L54" s="5">
        <v>-713152000000</v>
      </c>
      <c r="M54" s="5">
        <v>-350561336273</v>
      </c>
      <c r="N54" s="5">
        <v>-276969580433</v>
      </c>
      <c r="O54" s="5">
        <v>-316396580171</v>
      </c>
      <c r="P54" s="5">
        <v>-303322028671</v>
      </c>
      <c r="Q54" s="5">
        <v>-305393651441</v>
      </c>
      <c r="R54" s="5">
        <v>-261397125538</v>
      </c>
      <c r="S54" s="5">
        <v>-231947433189</v>
      </c>
      <c r="T54" s="5">
        <v>-172801815732</v>
      </c>
    </row>
    <row r="55" spans="2:20" ht="15.5" x14ac:dyDescent="0.35">
      <c r="C55" t="s">
        <v>616</v>
      </c>
      <c r="D55" s="5">
        <v>-176874000000</v>
      </c>
      <c r="E55" s="5">
        <v>-190798000000</v>
      </c>
      <c r="F55" s="5">
        <v>-203601000000</v>
      </c>
      <c r="G55" s="5">
        <v>-198802000000</v>
      </c>
      <c r="I55" s="5">
        <v>-792194000000</v>
      </c>
      <c r="J55" s="5">
        <v>-871037000000</v>
      </c>
      <c r="K55" s="5">
        <v>-944568000000</v>
      </c>
      <c r="L55" s="5">
        <v>-713152000000</v>
      </c>
      <c r="M55" s="5">
        <v>-350561336273</v>
      </c>
      <c r="N55" s="5">
        <v>-276969580433</v>
      </c>
      <c r="O55" s="5">
        <v>-316396580171</v>
      </c>
      <c r="P55" s="5">
        <v>-303322028671</v>
      </c>
      <c r="Q55" s="5">
        <v>-305393651441</v>
      </c>
      <c r="R55" s="5">
        <v>-261397125538</v>
      </c>
      <c r="S55" s="5">
        <v>-231947433189</v>
      </c>
      <c r="T55" s="5">
        <v>-172801815732</v>
      </c>
    </row>
    <row r="56" spans="2:20" ht="15.5" x14ac:dyDescent="0.35">
      <c r="C56" t="s">
        <v>86</v>
      </c>
      <c r="D56" s="5">
        <v>562554000000</v>
      </c>
      <c r="E56" s="5">
        <v>548139000000</v>
      </c>
      <c r="F56" s="5">
        <v>564490000000</v>
      </c>
      <c r="G56" s="5">
        <v>578840000000</v>
      </c>
      <c r="I56" s="5">
        <v>2352998000000</v>
      </c>
      <c r="J56" s="5">
        <v>2741255000000</v>
      </c>
      <c r="K56" s="5">
        <v>2902481000000</v>
      </c>
      <c r="L56" s="5">
        <v>1448657000000</v>
      </c>
      <c r="M56" s="5">
        <v>315089543350</v>
      </c>
      <c r="N56" s="5">
        <v>158230923413</v>
      </c>
      <c r="O56" s="5">
        <v>216098626449</v>
      </c>
      <c r="P56" s="5">
        <v>286341086643</v>
      </c>
      <c r="Q56" s="5">
        <v>309479263652</v>
      </c>
      <c r="R56" s="5">
        <v>247388133666</v>
      </c>
      <c r="S56" s="5">
        <v>172032656295</v>
      </c>
      <c r="T56" s="5">
        <v>124923316717</v>
      </c>
    </row>
    <row r="57" spans="2:20" ht="15.5" x14ac:dyDescent="0.35">
      <c r="C57" t="s">
        <v>87</v>
      </c>
      <c r="D57" s="5">
        <v>-400989000000</v>
      </c>
      <c r="E57" s="5">
        <v>-411538000000</v>
      </c>
      <c r="F57" s="5">
        <v>-463600000000</v>
      </c>
      <c r="G57" s="5">
        <v>-390783000000</v>
      </c>
      <c r="I57" s="5">
        <v>-1790563000000</v>
      </c>
      <c r="J57" s="5">
        <v>-2712800000000</v>
      </c>
      <c r="K57" s="5">
        <v>-3477395000000</v>
      </c>
      <c r="L57" s="5">
        <v>-2233659000000</v>
      </c>
      <c r="M57" s="5">
        <v>-1300375635230</v>
      </c>
      <c r="N57" s="5">
        <v>-141099202532</v>
      </c>
      <c r="O57" s="5">
        <v>-196365945537</v>
      </c>
      <c r="P57" s="5">
        <v>-424869969847</v>
      </c>
      <c r="Q57" s="5">
        <v>-290171194049</v>
      </c>
      <c r="R57" s="5">
        <v>-153678315097</v>
      </c>
      <c r="S57" s="5">
        <v>-138455466308</v>
      </c>
      <c r="T57" s="5">
        <v>-109772569897</v>
      </c>
    </row>
    <row r="58" spans="2:20" ht="15.5" x14ac:dyDescent="0.35">
      <c r="C58" t="s">
        <v>617</v>
      </c>
    </row>
    <row r="59" spans="2:20" ht="15.5" x14ac:dyDescent="0.35">
      <c r="C59" t="s">
        <v>619</v>
      </c>
      <c r="D59" s="5">
        <v>31903000000</v>
      </c>
      <c r="E59" s="5">
        <v>24149000000</v>
      </c>
      <c r="F59" s="5">
        <v>-10669000000</v>
      </c>
      <c r="G59" s="5">
        <v>25594000000</v>
      </c>
      <c r="I59" s="5">
        <v>60793000000</v>
      </c>
      <c r="J59" s="5">
        <v>64116000000</v>
      </c>
      <c r="K59" s="5">
        <v>39896000000</v>
      </c>
      <c r="L59" s="5">
        <v>33952000000</v>
      </c>
      <c r="M59" s="5">
        <v>21896088033</v>
      </c>
      <c r="N59" s="5">
        <v>22009283501</v>
      </c>
      <c r="O59" s="5">
        <v>15006045671</v>
      </c>
      <c r="P59" s="5">
        <v>9299796923</v>
      </c>
      <c r="Q59" s="5">
        <v>6338502304</v>
      </c>
      <c r="R59" s="5">
        <v>5310002181</v>
      </c>
      <c r="S59" s="5">
        <v>3688056511</v>
      </c>
      <c r="T59" s="5">
        <v>2527191434</v>
      </c>
    </row>
    <row r="60" spans="2:20" ht="15.5" x14ac:dyDescent="0.35">
      <c r="C60" t="s">
        <v>838</v>
      </c>
      <c r="R60" s="5">
        <v>503127154</v>
      </c>
      <c r="S60" s="5">
        <v>371560000</v>
      </c>
      <c r="T60" s="5">
        <v>10756662</v>
      </c>
    </row>
    <row r="61" spans="2:20" ht="15.5" x14ac:dyDescent="0.35">
      <c r="C61" t="s">
        <v>922</v>
      </c>
      <c r="N61" s="5">
        <v>60438368990</v>
      </c>
      <c r="O61" s="5">
        <v>164894325000</v>
      </c>
    </row>
    <row r="62" spans="2:20" ht="15.5" x14ac:dyDescent="0.35">
      <c r="C62" t="s">
        <v>1011</v>
      </c>
      <c r="R62" s="5">
        <v>904804723</v>
      </c>
    </row>
    <row r="63" spans="2:20" ht="15.5" x14ac:dyDescent="0.35">
      <c r="C63" t="s">
        <v>991</v>
      </c>
      <c r="D63" s="5">
        <v>-51254000000</v>
      </c>
      <c r="E63" s="5">
        <v>51254000000</v>
      </c>
      <c r="F63" s="5">
        <v>90688000000</v>
      </c>
      <c r="G63" s="5">
        <v>160480000000</v>
      </c>
      <c r="I63" s="5">
        <v>251168000000</v>
      </c>
      <c r="J63" s="5">
        <v>315900000000</v>
      </c>
      <c r="K63" s="5">
        <v>304748000000</v>
      </c>
      <c r="L63" s="5">
        <v>131238000000</v>
      </c>
      <c r="M63" s="5">
        <v>1505222256</v>
      </c>
    </row>
    <row r="64" spans="2:20" ht="15.5" x14ac:dyDescent="0.35">
      <c r="C64" t="s">
        <v>97</v>
      </c>
      <c r="J64" s="5">
        <v>-6712000000</v>
      </c>
      <c r="K64" s="5">
        <v>-400021000000</v>
      </c>
      <c r="L64" s="5">
        <v>-145940000000</v>
      </c>
      <c r="T64" s="5">
        <v>-166919645</v>
      </c>
    </row>
    <row r="65" spans="3:20" ht="15.5" x14ac:dyDescent="0.35">
      <c r="C65" t="s">
        <v>622</v>
      </c>
      <c r="D65" s="5">
        <v>107814000000</v>
      </c>
      <c r="E65" s="5">
        <v>96863000000</v>
      </c>
      <c r="F65" s="5">
        <v>101934000000</v>
      </c>
      <c r="G65" s="5">
        <v>107064000000</v>
      </c>
      <c r="I65" s="5">
        <v>410137000000</v>
      </c>
      <c r="J65" s="5">
        <v>580932000000</v>
      </c>
      <c r="K65" s="5">
        <v>637286000000</v>
      </c>
      <c r="L65" s="5">
        <v>455237000000</v>
      </c>
      <c r="M65" s="5">
        <v>128901993602</v>
      </c>
      <c r="N65" s="5">
        <v>86782107947</v>
      </c>
      <c r="O65" s="5">
        <v>182626120378</v>
      </c>
      <c r="P65" s="5">
        <v>13436985688</v>
      </c>
      <c r="Q65" s="5">
        <v>14822566378</v>
      </c>
      <c r="R65" s="5">
        <v>9319901201</v>
      </c>
      <c r="S65" s="5">
        <v>6704146102</v>
      </c>
      <c r="T65" s="5">
        <v>13900589764</v>
      </c>
    </row>
    <row r="66" spans="3:20" ht="15.5" x14ac:dyDescent="0.35">
      <c r="C66" t="s">
        <v>508</v>
      </c>
    </row>
    <row r="67" spans="3:20" ht="15.5" x14ac:dyDescent="0.35">
      <c r="C67" t="s">
        <v>629</v>
      </c>
      <c r="D67" s="5">
        <v>-83537000000</v>
      </c>
      <c r="E67" s="5">
        <v>-89858000000</v>
      </c>
      <c r="F67" s="5">
        <v>-89885000000</v>
      </c>
      <c r="G67" s="5">
        <v>-83044000000</v>
      </c>
      <c r="I67" s="5">
        <v>-354451000000</v>
      </c>
      <c r="J67" s="5">
        <v>-356761000000</v>
      </c>
      <c r="K67" s="5">
        <v>-316167000000</v>
      </c>
      <c r="L67" s="5">
        <v>-242496000000</v>
      </c>
      <c r="M67" s="5">
        <v>-172288663305</v>
      </c>
      <c r="N67" s="5">
        <v>-96480482699</v>
      </c>
      <c r="O67" s="5">
        <v>-100953522466</v>
      </c>
      <c r="P67" s="5">
        <v>-93391520940</v>
      </c>
      <c r="Q67" s="5">
        <v>-85838982298</v>
      </c>
      <c r="R67" s="5">
        <v>-66309445976</v>
      </c>
      <c r="S67" s="5">
        <v>-63181238601</v>
      </c>
      <c r="T67" s="5">
        <v>-54699626501</v>
      </c>
    </row>
    <row r="68" spans="3:20" ht="15.5" x14ac:dyDescent="0.35">
      <c r="C68" t="s">
        <v>628</v>
      </c>
      <c r="D68" s="5">
        <v>-106040000000</v>
      </c>
      <c r="E68" s="5">
        <v>-108237000000</v>
      </c>
      <c r="F68" s="5">
        <v>-91943000000</v>
      </c>
      <c r="G68" s="5">
        <v>-145728000000</v>
      </c>
      <c r="I68" s="5">
        <v>-453285000000</v>
      </c>
      <c r="J68" s="5">
        <v>-523388000000</v>
      </c>
      <c r="K68" s="5">
        <v>-547873000000</v>
      </c>
      <c r="L68" s="5">
        <v>-943328000000</v>
      </c>
      <c r="M68" s="5">
        <v>-526104363791</v>
      </c>
      <c r="N68" s="5">
        <v>-96328568023</v>
      </c>
      <c r="O68" s="5">
        <v>-100645470162</v>
      </c>
      <c r="P68" s="5">
        <v>-96474782979</v>
      </c>
      <c r="Q68" s="5">
        <v>-84135624913</v>
      </c>
      <c r="R68" s="5">
        <v>-64234710574</v>
      </c>
      <c r="S68" s="5">
        <v>-54712783881</v>
      </c>
      <c r="T68" s="5">
        <v>-48156623765</v>
      </c>
    </row>
    <row r="69" spans="3:20" ht="15.5" x14ac:dyDescent="0.35">
      <c r="C69" t="s">
        <v>974</v>
      </c>
      <c r="D69" s="5">
        <v>-13811000000</v>
      </c>
      <c r="E69" s="5">
        <v>-14293000000</v>
      </c>
      <c r="F69" s="5">
        <v>-21381000000</v>
      </c>
      <c r="G69" s="5">
        <v>-11164000000</v>
      </c>
      <c r="I69" s="5">
        <v>-57902000000</v>
      </c>
      <c r="J69" s="5">
        <v>-83575000000</v>
      </c>
      <c r="K69" s="5">
        <v>-88513000000</v>
      </c>
      <c r="L69" s="5">
        <v>-284208000000</v>
      </c>
      <c r="M69" s="5">
        <v>-535972607805</v>
      </c>
      <c r="N69" s="5">
        <v>-9703855947</v>
      </c>
      <c r="O69" s="5">
        <v>-11608898381</v>
      </c>
      <c r="P69" s="5">
        <v>-8818286340</v>
      </c>
      <c r="Q69" s="5">
        <v>-17751855840</v>
      </c>
      <c r="R69" s="5">
        <v>-20134843710</v>
      </c>
      <c r="S69" s="5">
        <v>-21958155229</v>
      </c>
      <c r="T69" s="5">
        <v>-14421633102</v>
      </c>
    </row>
    <row r="70" spans="3:20" ht="15.5" x14ac:dyDescent="0.35">
      <c r="C70" t="s">
        <v>623</v>
      </c>
      <c r="D70" s="5">
        <v>-305415000000</v>
      </c>
      <c r="E70" s="5">
        <v>-296013000000</v>
      </c>
      <c r="F70" s="5">
        <v>-362325000000</v>
      </c>
      <c r="G70" s="5">
        <v>-257911000000</v>
      </c>
      <c r="I70" s="5">
        <v>-1335062000000</v>
      </c>
      <c r="J70" s="5">
        <v>-2323296000000</v>
      </c>
      <c r="K70" s="5">
        <v>-2762107000000</v>
      </c>
      <c r="L70" s="5">
        <v>-1072924000000</v>
      </c>
      <c r="M70" s="5">
        <v>-194911993931</v>
      </c>
      <c r="N70" s="5">
        <v>-25368403810</v>
      </c>
      <c r="O70" s="5">
        <v>-165784174906</v>
      </c>
      <c r="P70" s="5">
        <v>-239622365276</v>
      </c>
      <c r="Q70" s="5">
        <v>-117267297376</v>
      </c>
      <c r="R70" s="5">
        <v>-12319216038</v>
      </c>
      <c r="S70" s="5">
        <v>-5307434699</v>
      </c>
      <c r="T70" s="5">
        <v>-6228356648</v>
      </c>
    </row>
    <row r="71" spans="3:20" ht="15.5" x14ac:dyDescent="0.35">
      <c r="C71" t="s">
        <v>630</v>
      </c>
      <c r="D71" s="5">
        <v>-508803000000</v>
      </c>
      <c r="E71" s="5">
        <v>-508401000000</v>
      </c>
      <c r="F71" s="5">
        <v>-565534000000</v>
      </c>
      <c r="G71" s="5">
        <v>-497847000000</v>
      </c>
      <c r="I71" s="5">
        <v>-2200700000000</v>
      </c>
      <c r="J71" s="5">
        <v>-3293732000000</v>
      </c>
      <c r="K71" s="5">
        <v>-4114681000000</v>
      </c>
      <c r="L71" s="5">
        <v>-2688896000000</v>
      </c>
      <c r="M71" s="5">
        <v>-1429277628832</v>
      </c>
      <c r="N71" s="5">
        <v>-227881310479</v>
      </c>
      <c r="O71" s="5">
        <v>-378992065915</v>
      </c>
      <c r="P71" s="5">
        <v>-438306955535</v>
      </c>
      <c r="Q71" s="5">
        <v>-304993760427</v>
      </c>
      <c r="R71" s="5">
        <v>-162998216298</v>
      </c>
      <c r="S71" s="5">
        <v>-145159612410</v>
      </c>
      <c r="T71" s="5">
        <v>-123673159661</v>
      </c>
    </row>
    <row r="72" spans="3:20" ht="15.5" x14ac:dyDescent="0.35">
      <c r="C72" t="s">
        <v>90</v>
      </c>
      <c r="D72" s="5">
        <v>161565000000</v>
      </c>
      <c r="E72" s="5">
        <v>136601000000</v>
      </c>
      <c r="F72" s="5">
        <v>100890000000</v>
      </c>
      <c r="G72" s="5">
        <v>188057000000</v>
      </c>
      <c r="I72" s="5">
        <v>562435000000</v>
      </c>
      <c r="J72" s="5">
        <v>28455000000</v>
      </c>
      <c r="K72" s="5">
        <v>-574914000000</v>
      </c>
      <c r="L72" s="5">
        <v>-785002000000</v>
      </c>
      <c r="M72" s="5">
        <v>-985286091880</v>
      </c>
      <c r="N72" s="5">
        <v>17131720881</v>
      </c>
      <c r="O72" s="5">
        <v>19732680912</v>
      </c>
      <c r="P72" s="5">
        <v>-138528883204</v>
      </c>
      <c r="Q72" s="5">
        <v>19308069603</v>
      </c>
      <c r="R72" s="5">
        <v>93709818569</v>
      </c>
      <c r="S72" s="5">
        <v>33577189987</v>
      </c>
      <c r="T72" s="5">
        <v>15150746820</v>
      </c>
    </row>
    <row r="73" spans="3:20" ht="15.5" x14ac:dyDescent="0.35">
      <c r="C73" t="s">
        <v>91</v>
      </c>
      <c r="D73" s="5">
        <v>-4411000000</v>
      </c>
      <c r="E73" s="5">
        <v>-107000000</v>
      </c>
      <c r="F73" s="5">
        <v>-129000000</v>
      </c>
      <c r="G73" s="5">
        <v>306000000</v>
      </c>
      <c r="I73" s="5">
        <v>1740000000</v>
      </c>
      <c r="J73" s="5">
        <v>-9771000000</v>
      </c>
      <c r="K73" s="5">
        <v>1042000000</v>
      </c>
      <c r="L73" s="5">
        <v>-940000000</v>
      </c>
      <c r="M73" s="5">
        <v>-5134430379</v>
      </c>
      <c r="N73" s="5">
        <v>-1304362236</v>
      </c>
      <c r="O73" s="5">
        <v>-1874272153</v>
      </c>
      <c r="P73" s="5">
        <v>203922356</v>
      </c>
      <c r="Q73" s="5">
        <v>745595786</v>
      </c>
      <c r="R73" s="5">
        <v>-1422268161</v>
      </c>
      <c r="S73" s="5">
        <v>902724995</v>
      </c>
      <c r="T73" s="5">
        <v>719695356</v>
      </c>
    </row>
    <row r="74" spans="3:20" ht="15.5" x14ac:dyDescent="0.35">
      <c r="C74" t="s">
        <v>683</v>
      </c>
      <c r="D74" s="5">
        <v>80000000</v>
      </c>
      <c r="F74" s="5">
        <v>2552000000</v>
      </c>
      <c r="G74" s="5">
        <v>556000000</v>
      </c>
      <c r="I74" s="5">
        <v>4877000000</v>
      </c>
      <c r="J74" s="5">
        <v>793000000</v>
      </c>
      <c r="K74" s="5">
        <v>2628000000</v>
      </c>
      <c r="L74" s="5">
        <v>436000000</v>
      </c>
      <c r="M74" s="5">
        <v>352872192</v>
      </c>
      <c r="N74" s="5">
        <v>368886624</v>
      </c>
      <c r="O74" s="5">
        <v>22923860767</v>
      </c>
      <c r="P74" s="5">
        <v>2081763970</v>
      </c>
      <c r="Q74" s="5">
        <v>945895877</v>
      </c>
      <c r="R74" s="5">
        <v>1024408753</v>
      </c>
      <c r="S74" s="5">
        <v>1141514921</v>
      </c>
      <c r="T74" s="5">
        <v>1874133932</v>
      </c>
    </row>
    <row r="75" spans="3:20" ht="15.5" x14ac:dyDescent="0.35">
      <c r="C75" t="s">
        <v>684</v>
      </c>
      <c r="D75" s="5">
        <v>-4491000000</v>
      </c>
      <c r="E75" s="5">
        <v>-107000000</v>
      </c>
      <c r="F75" s="5">
        <v>-2681000000</v>
      </c>
      <c r="G75" s="5">
        <v>-250000000</v>
      </c>
      <c r="I75" s="5">
        <v>-3137000000</v>
      </c>
      <c r="J75" s="5">
        <v>-10564000000</v>
      </c>
      <c r="K75" s="5">
        <v>-1586000000</v>
      </c>
      <c r="L75" s="5">
        <v>-1376000000</v>
      </c>
      <c r="M75" s="5">
        <v>-5487302571</v>
      </c>
      <c r="N75" s="5">
        <v>-1673248860</v>
      </c>
      <c r="O75" s="5">
        <v>-24798132920</v>
      </c>
      <c r="P75" s="5">
        <v>-1877841614</v>
      </c>
      <c r="Q75" s="5">
        <v>-200300091</v>
      </c>
      <c r="R75" s="5">
        <v>-2446676914</v>
      </c>
      <c r="S75" s="5">
        <v>-238789926</v>
      </c>
      <c r="T75" s="5">
        <v>-1154438576</v>
      </c>
    </row>
    <row r="76" spans="3:20" ht="15.5" x14ac:dyDescent="0.35">
      <c r="C76" t="s">
        <v>98</v>
      </c>
      <c r="D76" s="5">
        <v>-4411000000</v>
      </c>
      <c r="E76" s="5">
        <v>-107000000</v>
      </c>
      <c r="F76" s="5">
        <v>-129000000</v>
      </c>
      <c r="G76" s="5">
        <v>306000000</v>
      </c>
      <c r="I76" s="5">
        <v>1740000000</v>
      </c>
      <c r="J76" s="5">
        <v>-9771000000</v>
      </c>
      <c r="K76" s="5">
        <v>1042000000</v>
      </c>
      <c r="L76" s="5">
        <v>-940000000</v>
      </c>
      <c r="M76" s="5">
        <v>-5134430379</v>
      </c>
      <c r="N76" s="5">
        <v>-1304362236</v>
      </c>
      <c r="O76" s="5">
        <v>-1874272153</v>
      </c>
      <c r="P76" s="5">
        <v>203922356</v>
      </c>
      <c r="Q76" s="5">
        <v>745595786</v>
      </c>
      <c r="R76" s="5">
        <v>-1422268161</v>
      </c>
      <c r="S76" s="5">
        <v>902724995</v>
      </c>
      <c r="T76" s="5">
        <v>719695356</v>
      </c>
    </row>
    <row r="77" spans="3:20" ht="15.5" x14ac:dyDescent="0.35">
      <c r="C77" t="s">
        <v>29</v>
      </c>
      <c r="D77" s="5">
        <v>157154000000</v>
      </c>
      <c r="E77" s="5">
        <v>136494000000</v>
      </c>
      <c r="F77" s="5">
        <v>100761000000</v>
      </c>
      <c r="G77" s="5">
        <v>188363000000</v>
      </c>
      <c r="I77" s="5">
        <v>564175000000</v>
      </c>
      <c r="J77" s="5">
        <v>18684000000</v>
      </c>
      <c r="K77" s="5">
        <v>-573872000000</v>
      </c>
      <c r="L77" s="5">
        <v>-785942000000</v>
      </c>
      <c r="M77" s="5">
        <v>-990420522259</v>
      </c>
      <c r="N77" s="5">
        <v>15827358645</v>
      </c>
      <c r="O77" s="5">
        <v>17858408759</v>
      </c>
      <c r="P77" s="5">
        <v>-138324960848</v>
      </c>
      <c r="Q77" s="5">
        <v>20053665389</v>
      </c>
      <c r="R77" s="5">
        <v>92287550408</v>
      </c>
      <c r="S77" s="5">
        <v>34479914982</v>
      </c>
      <c r="T77" s="5">
        <v>15870442176</v>
      </c>
    </row>
    <row r="78" spans="3:20" ht="15.5" x14ac:dyDescent="0.35">
      <c r="C78" t="s">
        <v>28</v>
      </c>
      <c r="D78" s="5">
        <v>-488000000</v>
      </c>
      <c r="E78" s="5">
        <v>488000000</v>
      </c>
      <c r="F78" s="5">
        <v>926000000</v>
      </c>
      <c r="G78" s="5">
        <v>-406000000</v>
      </c>
      <c r="I78" s="5">
        <v>1515000000</v>
      </c>
      <c r="J78" s="5">
        <v>1201000000</v>
      </c>
      <c r="K78" s="5">
        <v>692000000</v>
      </c>
      <c r="L78" s="5">
        <v>-3117000000</v>
      </c>
      <c r="M78" s="5">
        <v>4131059786</v>
      </c>
      <c r="N78" s="5">
        <v>44144050</v>
      </c>
      <c r="O78" s="5">
        <v>-1855611288</v>
      </c>
      <c r="P78" s="5">
        <v>1336509919</v>
      </c>
      <c r="Q78" s="5">
        <v>-5633252750</v>
      </c>
      <c r="R78" s="5">
        <v>-24300401576</v>
      </c>
      <c r="S78" s="5">
        <v>-9608965158</v>
      </c>
      <c r="T78" s="5">
        <v>-3986118477</v>
      </c>
    </row>
    <row r="79" spans="3:20" ht="15.5" x14ac:dyDescent="0.35">
      <c r="C79" t="s">
        <v>285</v>
      </c>
      <c r="Q79" s="5">
        <v>-5372379250</v>
      </c>
      <c r="R79" s="5">
        <v>-24138045750</v>
      </c>
      <c r="S79" s="5">
        <v>-9797098500</v>
      </c>
      <c r="T79" s="5">
        <v>-4499833500</v>
      </c>
    </row>
    <row r="80" spans="3:20" ht="15.5" x14ac:dyDescent="0.35">
      <c r="C80" t="s">
        <v>286</v>
      </c>
      <c r="D80" s="5">
        <v>-488000000</v>
      </c>
      <c r="E80" s="5">
        <v>488000000</v>
      </c>
      <c r="F80" s="5">
        <v>926000000</v>
      </c>
      <c r="G80" s="5">
        <v>-406000000</v>
      </c>
      <c r="I80" s="5">
        <v>1515000000</v>
      </c>
      <c r="J80" s="5">
        <v>1201000000</v>
      </c>
      <c r="K80" s="5">
        <v>692000000</v>
      </c>
      <c r="L80" s="5">
        <v>-3117000000</v>
      </c>
      <c r="M80" s="5">
        <v>4131059786</v>
      </c>
      <c r="N80" s="5">
        <v>44144050</v>
      </c>
      <c r="O80" s="5">
        <v>-1855611288</v>
      </c>
      <c r="P80" s="5">
        <v>1336509919</v>
      </c>
      <c r="Q80" s="5">
        <v>-260873500</v>
      </c>
      <c r="R80" s="5">
        <v>-162355826</v>
      </c>
      <c r="S80" s="5">
        <v>188133342</v>
      </c>
      <c r="T80" s="5">
        <v>513715023</v>
      </c>
    </row>
    <row r="81" spans="2:20" ht="15.5" x14ac:dyDescent="0.35">
      <c r="C81" t="s">
        <v>287</v>
      </c>
      <c r="D81" s="5">
        <v>-488000000</v>
      </c>
      <c r="E81" s="5">
        <v>488000000</v>
      </c>
      <c r="F81" s="5">
        <v>926000000</v>
      </c>
      <c r="G81" s="5">
        <v>-406000000</v>
      </c>
      <c r="I81" s="5">
        <v>1515000000</v>
      </c>
      <c r="J81" s="5">
        <v>1201000000</v>
      </c>
      <c r="K81" s="5">
        <v>692000000</v>
      </c>
      <c r="L81" s="5">
        <v>-3117000000</v>
      </c>
      <c r="M81" s="5">
        <v>4131059786</v>
      </c>
      <c r="N81" s="5">
        <v>44144050</v>
      </c>
      <c r="O81" s="5">
        <v>-1855611288</v>
      </c>
      <c r="P81" s="5">
        <v>1336509919</v>
      </c>
      <c r="Q81" s="5">
        <v>-5633252750</v>
      </c>
      <c r="R81" s="5">
        <v>-24300401576</v>
      </c>
      <c r="S81" s="5">
        <v>-9608965158</v>
      </c>
      <c r="T81" s="5">
        <v>-3986118477</v>
      </c>
    </row>
    <row r="82" spans="2:20" ht="15.5" x14ac:dyDescent="0.35">
      <c r="C82" t="s">
        <v>101</v>
      </c>
      <c r="D82" s="5">
        <v>156666000000</v>
      </c>
      <c r="E82" s="5">
        <v>136982000000</v>
      </c>
      <c r="F82" s="5">
        <v>101687000000</v>
      </c>
      <c r="G82" s="5">
        <v>187957000000</v>
      </c>
      <c r="I82" s="5">
        <v>565690000000</v>
      </c>
      <c r="J82" s="5">
        <v>19885000000</v>
      </c>
      <c r="K82" s="5">
        <v>-573180000000</v>
      </c>
      <c r="L82" s="5">
        <v>-789059000000</v>
      </c>
      <c r="M82" s="5">
        <v>-986289462473</v>
      </c>
      <c r="N82" s="5">
        <v>15871502695</v>
      </c>
      <c r="O82" s="5">
        <v>16002797471</v>
      </c>
      <c r="P82" s="5">
        <v>-136988450929</v>
      </c>
      <c r="Q82" s="5">
        <v>14420412639</v>
      </c>
      <c r="R82" s="5">
        <v>67987148832</v>
      </c>
      <c r="S82" s="5">
        <v>24870949824</v>
      </c>
      <c r="T82" s="5">
        <v>11884323699</v>
      </c>
    </row>
    <row r="83" spans="2:20" ht="15.5" x14ac:dyDescent="0.35">
      <c r="C83" t="s">
        <v>102</v>
      </c>
      <c r="D83" s="5">
        <v>-43240000000</v>
      </c>
      <c r="E83" s="5">
        <v>-62906000000</v>
      </c>
      <c r="F83" s="5">
        <v>-4843000000</v>
      </c>
      <c r="G83" s="5">
        <v>55422000000</v>
      </c>
      <c r="I83" s="5">
        <v>103067000000</v>
      </c>
      <c r="J83" s="5">
        <v>-51208000000</v>
      </c>
      <c r="K83" s="5">
        <v>57285000000</v>
      </c>
      <c r="L83" s="5">
        <v>-55851000000</v>
      </c>
      <c r="M83" s="5">
        <v>4050291836</v>
      </c>
      <c r="N83" s="5">
        <v>13307193034</v>
      </c>
      <c r="O83" s="5">
        <v>3083366524</v>
      </c>
      <c r="P83" s="5">
        <v>-6501029383</v>
      </c>
      <c r="Q83" s="5">
        <v>8205198846</v>
      </c>
      <c r="R83" s="5">
        <v>2042108396</v>
      </c>
      <c r="S83" s="5">
        <v>35088661624</v>
      </c>
      <c r="T83" s="5">
        <v>1657548855</v>
      </c>
    </row>
    <row r="84" spans="2:20" ht="15.5" x14ac:dyDescent="0.35">
      <c r="C84" t="s">
        <v>103</v>
      </c>
      <c r="D84" s="5">
        <v>113426000000</v>
      </c>
      <c r="E84" s="5">
        <v>74076000000</v>
      </c>
      <c r="F84" s="5">
        <v>96844000000</v>
      </c>
      <c r="G84" s="5">
        <v>243379000000</v>
      </c>
      <c r="I84" s="5">
        <v>668757000000</v>
      </c>
      <c r="J84" s="5">
        <v>-31323000000</v>
      </c>
      <c r="K84" s="5">
        <v>-515895000000</v>
      </c>
      <c r="L84" s="5">
        <v>-844910000000</v>
      </c>
      <c r="M84" s="5">
        <v>-982239170637</v>
      </c>
      <c r="N84" s="5">
        <v>29178695729</v>
      </c>
      <c r="O84" s="5">
        <v>19086163995</v>
      </c>
      <c r="P84" s="5">
        <v>-143489480312</v>
      </c>
      <c r="Q84" s="5">
        <v>22625611485</v>
      </c>
      <c r="R84" s="5">
        <v>70029257228</v>
      </c>
      <c r="S84" s="5">
        <v>59959611448</v>
      </c>
      <c r="T84" s="5">
        <v>13541872554</v>
      </c>
    </row>
    <row r="85" spans="2:20" ht="15.5" x14ac:dyDescent="0.35">
      <c r="C85" t="s">
        <v>104</v>
      </c>
      <c r="D85" s="5">
        <v>156666000000</v>
      </c>
      <c r="E85" s="5">
        <v>136982000000</v>
      </c>
      <c r="F85" s="5">
        <v>101687000000</v>
      </c>
      <c r="G85" s="5">
        <v>187957000000</v>
      </c>
      <c r="I85" s="5">
        <v>565690000000</v>
      </c>
      <c r="J85" s="5">
        <v>19885000000</v>
      </c>
      <c r="K85" s="5">
        <v>-573180000000</v>
      </c>
      <c r="L85" s="5">
        <v>-789059000000</v>
      </c>
      <c r="M85" s="5">
        <v>-986289462473</v>
      </c>
      <c r="N85" s="5">
        <v>15871502695</v>
      </c>
      <c r="O85" s="5">
        <v>16002797471</v>
      </c>
      <c r="P85" s="5">
        <v>-136988450929</v>
      </c>
      <c r="Q85" s="5">
        <v>14420412639</v>
      </c>
      <c r="R85" s="5">
        <v>67987148832</v>
      </c>
      <c r="S85" s="5">
        <v>24870949824</v>
      </c>
      <c r="T85" s="5">
        <v>11884323699</v>
      </c>
    </row>
    <row r="86" spans="2:20" ht="15.5" x14ac:dyDescent="0.35">
      <c r="C86" t="s">
        <v>8</v>
      </c>
      <c r="D86" s="5">
        <v>113426000000</v>
      </c>
      <c r="E86" s="5">
        <v>74076000000</v>
      </c>
      <c r="F86" s="5">
        <v>96844000000</v>
      </c>
      <c r="G86" s="5">
        <v>243379000000</v>
      </c>
      <c r="I86" s="5">
        <v>668757000000</v>
      </c>
      <c r="J86" s="5">
        <v>-31323000000</v>
      </c>
      <c r="K86" s="5">
        <v>-515895000000</v>
      </c>
      <c r="L86" s="5">
        <v>-844910000000</v>
      </c>
      <c r="M86" s="5">
        <v>-982239170637</v>
      </c>
      <c r="N86" s="5">
        <v>29178695729</v>
      </c>
      <c r="O86" s="5">
        <v>19086163995</v>
      </c>
      <c r="P86" s="5">
        <v>-143489480312</v>
      </c>
      <c r="Q86" s="5">
        <v>22625611485</v>
      </c>
      <c r="R86" s="5">
        <v>70029257228</v>
      </c>
      <c r="S86" s="5">
        <v>59959611448</v>
      </c>
      <c r="T86" s="5">
        <v>13541872554</v>
      </c>
    </row>
    <row r="87" spans="2:20" ht="15.5" x14ac:dyDescent="0.35">
      <c r="C87" t="s">
        <v>289</v>
      </c>
    </row>
    <row r="88" spans="2:20" ht="15.5" x14ac:dyDescent="0.35">
      <c r="C88" t="s">
        <v>105</v>
      </c>
      <c r="D88" s="5">
        <v>156666000000</v>
      </c>
      <c r="E88" s="5">
        <v>136982000000</v>
      </c>
      <c r="F88" s="5">
        <v>101687000000</v>
      </c>
      <c r="G88" s="5">
        <v>187957000000</v>
      </c>
      <c r="I88" s="5">
        <v>565690000000</v>
      </c>
      <c r="J88" s="5">
        <v>19885000000</v>
      </c>
      <c r="K88" s="5">
        <v>-573180000000</v>
      </c>
      <c r="L88" s="5">
        <v>-789059000000</v>
      </c>
      <c r="M88" s="5">
        <v>-986289462473</v>
      </c>
      <c r="N88" s="5">
        <v>15871502695</v>
      </c>
      <c r="O88" s="5">
        <v>16002797471</v>
      </c>
      <c r="P88" s="5">
        <v>-136988450929</v>
      </c>
      <c r="Q88" s="5">
        <v>14420412639</v>
      </c>
      <c r="R88" s="5">
        <v>67987148832</v>
      </c>
      <c r="S88" s="5">
        <v>24870949824</v>
      </c>
      <c r="T88" s="5">
        <v>11884323699</v>
      </c>
    </row>
    <row r="89" spans="2:20" ht="15.5" x14ac:dyDescent="0.35">
      <c r="C89" t="s">
        <v>106</v>
      </c>
      <c r="D89" s="5">
        <v>113426000000</v>
      </c>
      <c r="E89" s="5">
        <v>74076000000</v>
      </c>
      <c r="F89" s="5">
        <v>96844000000</v>
      </c>
      <c r="G89" s="5">
        <v>243379000000</v>
      </c>
      <c r="I89" s="5">
        <v>668757000000</v>
      </c>
      <c r="J89" s="5">
        <v>-31323000000</v>
      </c>
      <c r="K89" s="5">
        <v>-515895000000</v>
      </c>
      <c r="L89" s="5">
        <v>-844910000000</v>
      </c>
      <c r="M89" s="5">
        <v>-982239170637</v>
      </c>
      <c r="N89" s="5">
        <v>29178695729</v>
      </c>
      <c r="O89" s="5">
        <v>19086163995</v>
      </c>
      <c r="P89" s="5">
        <v>-143489480312</v>
      </c>
      <c r="Q89" s="5">
        <v>22625611485</v>
      </c>
      <c r="R89" s="5">
        <v>70029257228</v>
      </c>
      <c r="S89" s="5">
        <v>59959611448</v>
      </c>
      <c r="T89" s="5">
        <v>13541872554</v>
      </c>
    </row>
    <row r="90" spans="2:20" ht="15.5" x14ac:dyDescent="0.35">
      <c r="C90" t="s">
        <v>107</v>
      </c>
      <c r="D90" s="5">
        <v>113426000000</v>
      </c>
      <c r="E90" s="5">
        <v>74076000000</v>
      </c>
      <c r="F90" s="5">
        <v>96844000000</v>
      </c>
      <c r="G90" s="5">
        <v>243379000000</v>
      </c>
      <c r="I90" s="5">
        <v>668757000000</v>
      </c>
      <c r="J90" s="5">
        <v>-31323000000</v>
      </c>
      <c r="K90" s="5">
        <v>-515895000000</v>
      </c>
      <c r="L90" s="5">
        <v>-844910000000</v>
      </c>
      <c r="M90" s="5">
        <v>-982239170637</v>
      </c>
      <c r="N90" s="5">
        <v>29178695729</v>
      </c>
      <c r="O90" s="5">
        <v>19086163995</v>
      </c>
      <c r="P90" s="5">
        <v>-143489480312</v>
      </c>
      <c r="Q90" s="5">
        <v>22625611485</v>
      </c>
      <c r="R90" s="5">
        <v>70029257228</v>
      </c>
      <c r="S90" s="5">
        <v>59959611448</v>
      </c>
      <c r="T90" s="5">
        <v>13541872554</v>
      </c>
    </row>
    <row r="92" spans="2:20" ht="15.5" x14ac:dyDescent="0.35">
      <c r="B92" t="s">
        <v>108</v>
      </c>
      <c r="C92" t="s">
        <v>109</v>
      </c>
    </row>
    <row r="93" spans="2:20" ht="15.5" x14ac:dyDescent="0.35">
      <c r="C93" t="s">
        <v>20</v>
      </c>
      <c r="D93" s="5">
        <v>12989000000</v>
      </c>
      <c r="E93" s="5">
        <v>14205000000</v>
      </c>
      <c r="F93" s="5">
        <v>9760000000</v>
      </c>
      <c r="G93" s="5">
        <v>11812000000</v>
      </c>
      <c r="I93" s="5">
        <v>9760000000</v>
      </c>
      <c r="J93" s="5">
        <v>12133000000</v>
      </c>
      <c r="K93" s="5">
        <v>12958000000</v>
      </c>
      <c r="L93" s="5">
        <v>16681000000</v>
      </c>
      <c r="M93" s="5">
        <v>21270485000</v>
      </c>
      <c r="N93" s="5">
        <v>25728367191</v>
      </c>
      <c r="O93" s="5">
        <v>33870620750</v>
      </c>
      <c r="P93" s="5">
        <v>28017069500</v>
      </c>
      <c r="Q93" s="5">
        <v>27019990121</v>
      </c>
      <c r="R93" s="5">
        <v>35394109200</v>
      </c>
      <c r="S93" s="5">
        <v>28892558025</v>
      </c>
      <c r="T93" s="5">
        <v>22122104275</v>
      </c>
    </row>
    <row r="94" spans="2:20" ht="15.5" x14ac:dyDescent="0.35">
      <c r="C94" t="s">
        <v>631</v>
      </c>
      <c r="D94" s="5">
        <v>1541048000000</v>
      </c>
      <c r="E94" s="5">
        <v>1968877000000</v>
      </c>
      <c r="F94" s="5">
        <v>1144566000000</v>
      </c>
      <c r="G94" s="5">
        <v>1240776000000</v>
      </c>
      <c r="I94" s="5">
        <v>1144566000000</v>
      </c>
      <c r="J94" s="5">
        <v>1274118000000</v>
      </c>
      <c r="K94" s="5">
        <v>1128999000000</v>
      </c>
      <c r="L94" s="5">
        <v>1360172000000</v>
      </c>
      <c r="M94" s="5">
        <v>561426881784</v>
      </c>
      <c r="N94" s="5">
        <v>106241209262</v>
      </c>
      <c r="O94" s="5">
        <v>244904600185</v>
      </c>
      <c r="P94" s="5">
        <v>253505664906</v>
      </c>
      <c r="Q94" s="5">
        <v>256520488049</v>
      </c>
      <c r="R94" s="5">
        <v>213906946066</v>
      </c>
      <c r="S94" s="5">
        <v>219618235970</v>
      </c>
      <c r="T94" s="5">
        <v>183478627541</v>
      </c>
    </row>
    <row r="95" spans="2:20" ht="15.5" x14ac:dyDescent="0.35">
      <c r="C95" t="s">
        <v>632</v>
      </c>
      <c r="D95" s="5">
        <v>1254130000000</v>
      </c>
      <c r="E95" s="5">
        <v>1599407000000</v>
      </c>
      <c r="F95" s="5">
        <v>1863391000000</v>
      </c>
      <c r="G95" s="5">
        <v>1069128000000</v>
      </c>
      <c r="I95" s="5">
        <v>1863391000000</v>
      </c>
      <c r="J95" s="5">
        <v>156104000000</v>
      </c>
      <c r="K95" s="5">
        <v>994980000000</v>
      </c>
      <c r="L95" s="5">
        <v>3035624000000</v>
      </c>
      <c r="M95" s="5">
        <v>1731278582126</v>
      </c>
      <c r="N95" s="5">
        <v>212626490456</v>
      </c>
      <c r="O95" s="5">
        <v>88482529490</v>
      </c>
      <c r="P95" s="5">
        <v>80588249261</v>
      </c>
      <c r="Q95" s="5">
        <v>387925784760</v>
      </c>
      <c r="R95" s="5">
        <v>124871239625</v>
      </c>
      <c r="S95" s="5">
        <v>269388823497</v>
      </c>
      <c r="T95" s="5">
        <v>230967586743</v>
      </c>
    </row>
    <row r="96" spans="2:20" ht="15.5" x14ac:dyDescent="0.35">
      <c r="C96" t="s">
        <v>891</v>
      </c>
      <c r="D96" s="5">
        <v>6469869000000</v>
      </c>
      <c r="E96" s="5">
        <v>6470988000000</v>
      </c>
      <c r="F96" s="5">
        <v>7566674000000</v>
      </c>
      <c r="G96" s="5">
        <v>6254932000000</v>
      </c>
      <c r="I96" s="5">
        <v>7566674000000</v>
      </c>
      <c r="J96" s="5">
        <v>4681952000000</v>
      </c>
      <c r="K96" s="5">
        <v>3348082000000</v>
      </c>
      <c r="L96" s="5">
        <v>3485876000000</v>
      </c>
      <c r="M96" s="5">
        <v>1170999106119</v>
      </c>
      <c r="N96" s="5">
        <v>253230368200</v>
      </c>
      <c r="O96" s="5">
        <v>188000346790</v>
      </c>
      <c r="P96" s="5">
        <v>164023512477</v>
      </c>
      <c r="Q96" s="5">
        <v>266444332260</v>
      </c>
      <c r="R96" s="5">
        <v>220107509556</v>
      </c>
      <c r="S96" s="5">
        <v>133076229042</v>
      </c>
      <c r="T96" s="5">
        <v>158806057908</v>
      </c>
    </row>
    <row r="97" spans="3:20" ht="15.5" x14ac:dyDescent="0.35">
      <c r="C97" t="s">
        <v>633</v>
      </c>
    </row>
    <row r="98" spans="3:20" ht="15.5" x14ac:dyDescent="0.35">
      <c r="C98" t="s">
        <v>113</v>
      </c>
      <c r="M98" s="5">
        <v>3789091</v>
      </c>
      <c r="N98" s="5">
        <v>17045533</v>
      </c>
      <c r="O98" s="5">
        <v>18345000</v>
      </c>
      <c r="P98" s="5">
        <v>19452870</v>
      </c>
      <c r="Q98" s="5">
        <v>109159045</v>
      </c>
      <c r="R98" s="5">
        <v>21387749</v>
      </c>
      <c r="S98" s="5">
        <v>22318036</v>
      </c>
      <c r="T98" s="5">
        <v>23106329</v>
      </c>
    </row>
    <row r="99" spans="3:20" ht="15.5" x14ac:dyDescent="0.35">
      <c r="C99" t="s">
        <v>114</v>
      </c>
      <c r="D99" s="5">
        <v>18306000000</v>
      </c>
      <c r="E99" s="5">
        <v>50088000000</v>
      </c>
      <c r="F99" s="5">
        <v>71891000000</v>
      </c>
      <c r="G99" s="5">
        <v>71849000000</v>
      </c>
      <c r="I99" s="5">
        <v>71891000000</v>
      </c>
      <c r="J99" s="5">
        <v>129079000000</v>
      </c>
      <c r="K99" s="5">
        <v>24912000000</v>
      </c>
      <c r="L99" s="5">
        <v>287665000000</v>
      </c>
      <c r="M99" s="5">
        <v>40026268054</v>
      </c>
      <c r="N99" s="5">
        <v>320716955015</v>
      </c>
      <c r="O99" s="5">
        <v>83680313275</v>
      </c>
      <c r="P99" s="5">
        <v>221843426816</v>
      </c>
      <c r="Q99" s="5">
        <v>144439936945</v>
      </c>
      <c r="R99" s="5">
        <v>33550162787</v>
      </c>
      <c r="S99" s="5">
        <v>55581253848</v>
      </c>
      <c r="T99" s="5">
        <v>64578545426</v>
      </c>
    </row>
    <row r="100" spans="3:20" ht="15.5" x14ac:dyDescent="0.35">
      <c r="C100" t="s">
        <v>158</v>
      </c>
    </row>
    <row r="101" spans="3:20" ht="15.5" x14ac:dyDescent="0.35">
      <c r="C101" t="s">
        <v>635</v>
      </c>
      <c r="D101" s="5">
        <v>7133351000000</v>
      </c>
      <c r="E101" s="5">
        <v>7031098000000</v>
      </c>
      <c r="F101" s="5">
        <v>7182580000000</v>
      </c>
      <c r="G101" s="5">
        <v>7489576000000</v>
      </c>
      <c r="I101" s="5">
        <v>7182580000000</v>
      </c>
      <c r="J101" s="5">
        <v>8822146000000</v>
      </c>
      <c r="K101" s="5">
        <v>10783341000000</v>
      </c>
      <c r="L101" s="5">
        <v>10244251000000</v>
      </c>
      <c r="M101" s="5">
        <v>4275499868741</v>
      </c>
      <c r="N101" s="5">
        <v>3665338771925</v>
      </c>
      <c r="O101" s="5">
        <v>3828785750671</v>
      </c>
      <c r="P101" s="5">
        <v>3941859868303</v>
      </c>
      <c r="Q101" s="5">
        <v>3913394125269</v>
      </c>
      <c r="R101" s="5">
        <v>3266100215437</v>
      </c>
      <c r="S101" s="5">
        <v>2638006488438</v>
      </c>
      <c r="T101" s="5">
        <v>1977285101032</v>
      </c>
    </row>
    <row r="102" spans="3:20" ht="15.5" x14ac:dyDescent="0.35">
      <c r="C102" t="s">
        <v>128</v>
      </c>
      <c r="D102" s="5">
        <v>292208000000</v>
      </c>
      <c r="E102" s="5">
        <v>288751000000</v>
      </c>
      <c r="F102" s="5">
        <v>285462000000</v>
      </c>
      <c r="G102" s="5">
        <v>274232000000</v>
      </c>
      <c r="I102" s="5">
        <v>285462000000</v>
      </c>
      <c r="J102" s="5">
        <v>270978000000</v>
      </c>
      <c r="K102" s="5">
        <v>306140000000</v>
      </c>
      <c r="L102" s="5">
        <v>270749000000</v>
      </c>
      <c r="M102" s="5">
        <v>158762343818</v>
      </c>
      <c r="N102" s="5">
        <v>220653930976</v>
      </c>
      <c r="O102" s="5">
        <v>122979786693</v>
      </c>
      <c r="P102" s="5">
        <v>115471686641</v>
      </c>
      <c r="Q102" s="5">
        <v>102791929571</v>
      </c>
      <c r="R102" s="5">
        <v>92852868498</v>
      </c>
      <c r="S102" s="5">
        <v>79871487486</v>
      </c>
    </row>
    <row r="103" spans="3:20" ht="15.5" x14ac:dyDescent="0.35">
      <c r="C103" t="s">
        <v>97</v>
      </c>
      <c r="D103" s="5">
        <v>12405000000</v>
      </c>
      <c r="E103" s="5">
        <v>55645000000</v>
      </c>
      <c r="F103" s="5">
        <v>118551000000</v>
      </c>
      <c r="G103" s="5">
        <v>124951000000</v>
      </c>
      <c r="I103" s="5">
        <v>118551000000</v>
      </c>
      <c r="J103" s="5">
        <v>17041000000</v>
      </c>
      <c r="K103" s="5">
        <v>160976000000</v>
      </c>
      <c r="L103" s="5">
        <v>1701357000000</v>
      </c>
      <c r="M103" s="5">
        <v>53093650706</v>
      </c>
      <c r="N103" s="5">
        <v>49406310590</v>
      </c>
      <c r="O103" s="5">
        <v>37064423550</v>
      </c>
      <c r="P103" s="5">
        <v>33772064276</v>
      </c>
      <c r="Q103" s="5">
        <v>33463430793</v>
      </c>
      <c r="R103" s="5">
        <v>25394243410</v>
      </c>
      <c r="S103" s="5">
        <v>23290915453</v>
      </c>
      <c r="T103" s="5">
        <v>-11613021921</v>
      </c>
    </row>
    <row r="104" spans="3:20" ht="15.5" x14ac:dyDescent="0.35">
      <c r="C104" t="s">
        <v>686</v>
      </c>
      <c r="D104" s="5">
        <v>211714000000</v>
      </c>
      <c r="E104" s="5">
        <v>212493000000</v>
      </c>
      <c r="F104" s="5">
        <v>213573000000</v>
      </c>
      <c r="G104" s="5">
        <v>203954000000</v>
      </c>
      <c r="I104" s="5">
        <v>213573000000</v>
      </c>
      <c r="J104" s="5">
        <v>212416000000</v>
      </c>
      <c r="K104" s="5">
        <v>251344000000</v>
      </c>
      <c r="L104" s="5">
        <v>221112000000</v>
      </c>
      <c r="M104" s="5">
        <v>120218091538</v>
      </c>
      <c r="N104" s="5">
        <v>108803796324</v>
      </c>
      <c r="O104" s="5">
        <v>87885955385</v>
      </c>
      <c r="P104" s="5">
        <v>83206069558</v>
      </c>
      <c r="Q104" s="5">
        <v>71537971851</v>
      </c>
      <c r="R104" s="5">
        <v>65404467257</v>
      </c>
      <c r="S104" s="5">
        <v>53236344580</v>
      </c>
      <c r="T104" s="5">
        <v>16898306247</v>
      </c>
    </row>
    <row r="105" spans="3:20" ht="15.5" x14ac:dyDescent="0.35">
      <c r="C105" t="s">
        <v>132</v>
      </c>
      <c r="D105" s="5">
        <v>146291000000</v>
      </c>
      <c r="E105" s="5">
        <v>147962000000</v>
      </c>
      <c r="F105" s="5">
        <v>151403000000</v>
      </c>
      <c r="G105" s="5">
        <v>135002000000</v>
      </c>
      <c r="I105" s="5">
        <v>151403000000</v>
      </c>
      <c r="J105" s="5">
        <v>134577000000</v>
      </c>
      <c r="K105" s="5">
        <v>144786000000</v>
      </c>
      <c r="L105" s="5">
        <v>127349000000</v>
      </c>
      <c r="M105" s="5">
        <v>97613757799</v>
      </c>
      <c r="N105" s="5">
        <v>1185683187</v>
      </c>
      <c r="O105" s="5">
        <v>1992512078</v>
      </c>
      <c r="P105" s="5">
        <v>1596094962</v>
      </c>
      <c r="Q105" s="5">
        <v>1868779311</v>
      </c>
      <c r="R105" s="5">
        <v>1386674707</v>
      </c>
      <c r="S105" s="5">
        <v>2080012059</v>
      </c>
    </row>
    <row r="106" spans="3:20" ht="15.5" x14ac:dyDescent="0.35">
      <c r="C106" t="s">
        <v>125</v>
      </c>
      <c r="D106" s="5">
        <v>18414000000</v>
      </c>
      <c r="E106" s="5">
        <v>5515000000</v>
      </c>
      <c r="J106" s="5">
        <v>14883000000</v>
      </c>
      <c r="L106" s="5">
        <v>14567000000</v>
      </c>
      <c r="M106" s="5">
        <v>1147993023</v>
      </c>
      <c r="O106" s="5">
        <v>1755756102</v>
      </c>
      <c r="P106" s="5">
        <v>4639156232</v>
      </c>
      <c r="Q106" s="5">
        <v>1379286086</v>
      </c>
      <c r="R106" s="5">
        <v>4375225868</v>
      </c>
      <c r="S106" s="5">
        <v>5218284492</v>
      </c>
      <c r="T106" s="5">
        <v>4790426434</v>
      </c>
    </row>
    <row r="107" spans="3:20" ht="15.5" x14ac:dyDescent="0.35">
      <c r="C107" t="s">
        <v>134</v>
      </c>
      <c r="D107" s="5">
        <v>17453519000000</v>
      </c>
      <c r="E107" s="5">
        <v>18346451000000</v>
      </c>
      <c r="F107" s="5">
        <v>18973769000000</v>
      </c>
      <c r="G107" s="5">
        <v>18428758000000</v>
      </c>
      <c r="I107" s="5">
        <v>18973769000000</v>
      </c>
      <c r="J107" s="5">
        <v>17409065000000</v>
      </c>
      <c r="K107" s="5">
        <v>18169541000000</v>
      </c>
      <c r="L107" s="5">
        <v>19694280000000</v>
      </c>
      <c r="M107" s="5">
        <v>11337808684383</v>
      </c>
      <c r="N107" s="5">
        <v>5421324398438</v>
      </c>
      <c r="O107" s="5">
        <v>5123734649117</v>
      </c>
      <c r="P107" s="5">
        <v>4533729146622</v>
      </c>
      <c r="Q107" s="5">
        <v>5004795018159</v>
      </c>
      <c r="R107" s="5">
        <v>4134764164784</v>
      </c>
      <c r="S107" s="5">
        <v>3417884043755</v>
      </c>
      <c r="T107" s="5">
        <v>2691945704613</v>
      </c>
    </row>
    <row r="108" spans="3:20" ht="15.5" x14ac:dyDescent="0.35">
      <c r="C108" t="s">
        <v>135</v>
      </c>
    </row>
    <row r="109" spans="3:20" ht="15.5" x14ac:dyDescent="0.35">
      <c r="C109" t="s">
        <v>136</v>
      </c>
    </row>
    <row r="110" spans="3:20" ht="15.5" x14ac:dyDescent="0.35">
      <c r="C110" t="s">
        <v>636</v>
      </c>
      <c r="D110" s="5">
        <v>280418000000</v>
      </c>
      <c r="E110" s="5">
        <v>158464000000</v>
      </c>
      <c r="F110" s="5">
        <v>223467000000</v>
      </c>
      <c r="G110" s="5">
        <v>167180000000</v>
      </c>
      <c r="I110" s="5">
        <v>223467000000</v>
      </c>
      <c r="J110" s="5">
        <v>190751000000</v>
      </c>
      <c r="K110" s="5">
        <v>263228000000</v>
      </c>
      <c r="L110" s="5">
        <v>252931000000</v>
      </c>
      <c r="M110" s="5">
        <v>167691026269</v>
      </c>
      <c r="N110" s="5">
        <v>15677453524</v>
      </c>
      <c r="O110" s="5">
        <v>13657380728</v>
      </c>
      <c r="P110" s="5">
        <v>13557708055</v>
      </c>
      <c r="Q110" s="5">
        <v>15551027771</v>
      </c>
      <c r="R110" s="5">
        <v>12619616007</v>
      </c>
      <c r="S110" s="5">
        <v>11165860087</v>
      </c>
      <c r="T110" s="5">
        <v>9824800025</v>
      </c>
    </row>
    <row r="111" spans="3:20" ht="15.5" x14ac:dyDescent="0.35">
      <c r="C111" t="s">
        <v>637</v>
      </c>
      <c r="D111" s="5">
        <v>12295750000000</v>
      </c>
      <c r="E111" s="5">
        <v>13424410000000</v>
      </c>
      <c r="F111" s="5">
        <v>14026142000000</v>
      </c>
      <c r="G111" s="5">
        <v>13619085000000</v>
      </c>
      <c r="I111" s="5">
        <v>14026142000000</v>
      </c>
      <c r="J111" s="5">
        <v>13063792000000</v>
      </c>
      <c r="K111" s="5">
        <v>13872270000000</v>
      </c>
      <c r="L111" s="5">
        <v>14450498000000</v>
      </c>
      <c r="M111" s="5">
        <v>8124416988140</v>
      </c>
      <c r="N111" s="5">
        <v>3943471372342</v>
      </c>
      <c r="O111" s="5">
        <v>4066490479185</v>
      </c>
      <c r="P111" s="5">
        <v>3661401664164</v>
      </c>
      <c r="Q111" s="5">
        <v>4138142316050</v>
      </c>
      <c r="R111" s="5">
        <v>3409627051676</v>
      </c>
      <c r="S111" s="5">
        <v>2965625450333</v>
      </c>
      <c r="T111" s="5">
        <v>2330117160574</v>
      </c>
    </row>
    <row r="112" spans="3:20" ht="15.5" x14ac:dyDescent="0.35">
      <c r="C112" t="s">
        <v>638</v>
      </c>
      <c r="D112" s="5">
        <v>12295750000000</v>
      </c>
      <c r="E112" s="5">
        <v>13424410000000</v>
      </c>
      <c r="F112" s="5">
        <v>14026142000000</v>
      </c>
      <c r="G112" s="5">
        <v>13619085000000</v>
      </c>
      <c r="I112" s="5">
        <v>14026142000000</v>
      </c>
      <c r="J112" s="5">
        <v>13063792000000</v>
      </c>
      <c r="K112" s="5">
        <v>13872270000000</v>
      </c>
      <c r="L112" s="5">
        <v>14450498000000</v>
      </c>
      <c r="M112" s="5">
        <v>8124416988140</v>
      </c>
      <c r="N112" s="5">
        <v>3943471372342</v>
      </c>
      <c r="O112" s="5">
        <v>4066490479185</v>
      </c>
      <c r="P112" s="5">
        <v>3661401664164</v>
      </c>
      <c r="Q112" s="5">
        <v>4138142316050</v>
      </c>
      <c r="R112" s="5">
        <v>3409627051676</v>
      </c>
      <c r="S112" s="5">
        <v>2965625450333</v>
      </c>
      <c r="T112" s="5">
        <v>2330117160574</v>
      </c>
    </row>
    <row r="113" spans="3:20" ht="15.5" x14ac:dyDescent="0.35">
      <c r="C113" t="s">
        <v>639</v>
      </c>
      <c r="D113" s="5">
        <v>18306000000</v>
      </c>
      <c r="E113" s="5">
        <v>50088000000</v>
      </c>
      <c r="F113" s="5">
        <v>71891000000</v>
      </c>
      <c r="G113" s="5">
        <v>71849000000</v>
      </c>
      <c r="I113" s="5">
        <v>71891000000</v>
      </c>
      <c r="J113" s="5">
        <v>129079000000</v>
      </c>
      <c r="K113" s="5">
        <v>24912000000</v>
      </c>
      <c r="L113" s="5">
        <v>287665000000</v>
      </c>
      <c r="M113" s="5">
        <v>40030057145</v>
      </c>
      <c r="N113" s="5">
        <v>320734000548</v>
      </c>
      <c r="O113" s="5">
        <v>83698658275</v>
      </c>
      <c r="P113" s="5">
        <v>221862879686</v>
      </c>
      <c r="Q113" s="5">
        <v>144549095990</v>
      </c>
      <c r="R113" s="5">
        <v>33571550536</v>
      </c>
      <c r="S113" s="5">
        <v>55603571884</v>
      </c>
      <c r="T113" s="5">
        <v>64601651755</v>
      </c>
    </row>
    <row r="114" spans="3:20" ht="15.5" x14ac:dyDescent="0.35">
      <c r="C114" t="s">
        <v>688</v>
      </c>
      <c r="D114" s="5">
        <v>18306000000</v>
      </c>
      <c r="E114" s="5">
        <v>50088000000</v>
      </c>
      <c r="F114" s="5">
        <v>71891000000</v>
      </c>
      <c r="G114" s="5">
        <v>71849000000</v>
      </c>
      <c r="I114" s="5">
        <v>71891000000</v>
      </c>
      <c r="J114" s="5">
        <v>129079000000</v>
      </c>
      <c r="K114" s="5">
        <v>24912000000</v>
      </c>
      <c r="L114" s="5">
        <v>287665000000</v>
      </c>
      <c r="M114" s="5">
        <v>40030057145</v>
      </c>
      <c r="N114" s="5">
        <v>320734000548</v>
      </c>
      <c r="O114" s="5">
        <v>83698658275</v>
      </c>
      <c r="P114" s="5">
        <v>221862879686</v>
      </c>
      <c r="Q114" s="5">
        <v>144549095990</v>
      </c>
      <c r="R114" s="5">
        <v>33571550536</v>
      </c>
      <c r="S114" s="5">
        <v>55603571884</v>
      </c>
      <c r="T114" s="5">
        <v>64601651755</v>
      </c>
    </row>
    <row r="115" spans="3:20" ht="15.5" x14ac:dyDescent="0.35">
      <c r="C115" t="s">
        <v>143</v>
      </c>
      <c r="D115" s="5">
        <v>15713000000</v>
      </c>
      <c r="E115" s="5">
        <v>28344000000</v>
      </c>
      <c r="F115" s="5">
        <v>18098000000</v>
      </c>
      <c r="G115" s="5">
        <v>17344000000</v>
      </c>
      <c r="I115" s="5">
        <v>18098000000</v>
      </c>
      <c r="J115" s="5">
        <v>15076000000</v>
      </c>
      <c r="K115" s="5">
        <v>21868000000</v>
      </c>
      <c r="L115" s="5">
        <v>21710000000</v>
      </c>
      <c r="M115" s="5">
        <v>9706941685</v>
      </c>
      <c r="N115" s="5">
        <v>5088137337</v>
      </c>
      <c r="O115" s="5">
        <v>5213537194</v>
      </c>
      <c r="P115" s="5">
        <v>5607999691</v>
      </c>
      <c r="Q115" s="5">
        <v>4092902422</v>
      </c>
      <c r="R115" s="5">
        <v>18234227864</v>
      </c>
      <c r="S115" s="5">
        <v>11376469006</v>
      </c>
      <c r="T115" s="5">
        <v>5358945568</v>
      </c>
    </row>
    <row r="116" spans="3:20" ht="15.5" x14ac:dyDescent="0.35">
      <c r="C116" t="s">
        <v>689</v>
      </c>
      <c r="F116" s="5">
        <v>12707000000</v>
      </c>
      <c r="G116" s="5">
        <v>14992000000</v>
      </c>
      <c r="I116" s="5">
        <v>12707000000</v>
      </c>
      <c r="K116" s="5">
        <v>985000000</v>
      </c>
      <c r="N116" s="5">
        <v>2635830859</v>
      </c>
    </row>
    <row r="117" spans="3:20" ht="15.5" x14ac:dyDescent="0.35">
      <c r="C117" t="s">
        <v>159</v>
      </c>
      <c r="D117" s="5">
        <v>13034025000000</v>
      </c>
      <c r="E117" s="5">
        <v>14041616000000</v>
      </c>
      <c r="F117" s="5">
        <v>14743043000000</v>
      </c>
      <c r="G117" s="5">
        <v>14294909000000</v>
      </c>
      <c r="I117" s="5">
        <v>14743043000000</v>
      </c>
      <c r="J117" s="5">
        <v>13847228000000</v>
      </c>
      <c r="K117" s="5">
        <v>14846502000000</v>
      </c>
      <c r="L117" s="5">
        <v>15949690000000</v>
      </c>
      <c r="M117" s="5">
        <v>8447980414962</v>
      </c>
      <c r="N117" s="5">
        <v>4300705118122</v>
      </c>
      <c r="O117" s="5">
        <v>4177951053821</v>
      </c>
      <c r="P117" s="5">
        <v>3933343821678</v>
      </c>
      <c r="Q117" s="5">
        <v>4328603730902</v>
      </c>
      <c r="R117" s="5">
        <v>3491698908757</v>
      </c>
      <c r="S117" s="5">
        <v>3052397464306</v>
      </c>
      <c r="T117" s="5">
        <v>2419547091068</v>
      </c>
    </row>
    <row r="118" spans="3:20" ht="15.5" x14ac:dyDescent="0.35">
      <c r="C118" t="s">
        <v>160</v>
      </c>
    </row>
    <row r="119" spans="3:20" ht="15.5" x14ac:dyDescent="0.35">
      <c r="C119" t="s">
        <v>161</v>
      </c>
      <c r="D119" s="5">
        <v>1335048000000</v>
      </c>
      <c r="E119" s="5">
        <v>1335048000000</v>
      </c>
      <c r="F119" s="5">
        <v>1335048000000</v>
      </c>
      <c r="G119" s="5">
        <v>1335048000000</v>
      </c>
      <c r="I119" s="5">
        <v>1335048000000</v>
      </c>
      <c r="J119" s="5">
        <v>1335048000000</v>
      </c>
      <c r="K119" s="5">
        <v>1203882000000</v>
      </c>
      <c r="L119" s="5">
        <v>942168000000</v>
      </c>
      <c r="M119" s="5">
        <v>942168183600</v>
      </c>
      <c r="N119" s="5">
        <v>666179523900</v>
      </c>
      <c r="O119" s="5">
        <v>616178210100</v>
      </c>
      <c r="P119" s="5">
        <v>519258618400</v>
      </c>
      <c r="Q119" s="5">
        <v>469915808800</v>
      </c>
      <c r="R119" s="5">
        <v>420001469000</v>
      </c>
      <c r="S119" s="5">
        <v>251516000000</v>
      </c>
      <c r="T119" s="5">
        <v>221516000000</v>
      </c>
    </row>
    <row r="120" spans="3:20" ht="15.5" x14ac:dyDescent="0.35">
      <c r="C120" t="s">
        <v>162</v>
      </c>
      <c r="D120" s="5">
        <v>4485444000000</v>
      </c>
      <c r="E120" s="5">
        <v>4485444000000</v>
      </c>
      <c r="F120" s="5">
        <v>4485444000000</v>
      </c>
      <c r="G120" s="5">
        <v>4485444000000</v>
      </c>
      <c r="I120" s="5">
        <v>4485444000000</v>
      </c>
      <c r="J120" s="5">
        <v>4485444000000</v>
      </c>
      <c r="K120" s="5">
        <v>4253905000000</v>
      </c>
      <c r="L120" s="5">
        <v>2825444000000</v>
      </c>
      <c r="M120" s="5">
        <v>2827225241141</v>
      </c>
      <c r="N120" s="5">
        <v>350501792712</v>
      </c>
      <c r="O120" s="5">
        <v>251914965112</v>
      </c>
      <c r="P120" s="5">
        <v>22522450455</v>
      </c>
      <c r="Q120" s="5">
        <v>5252467095</v>
      </c>
      <c r="R120" s="5">
        <v>44666387150</v>
      </c>
      <c r="S120" s="5">
        <v>1880000000</v>
      </c>
    </row>
    <row r="121" spans="3:20" ht="15.5" x14ac:dyDescent="0.35">
      <c r="C121" t="s">
        <v>163</v>
      </c>
      <c r="D121" s="5">
        <v>-1413403000000</v>
      </c>
      <c r="E121" s="5">
        <v>-1571302000000</v>
      </c>
      <c r="F121" s="5">
        <v>-1708317000000</v>
      </c>
      <c r="G121" s="5">
        <v>-1811594000000</v>
      </c>
      <c r="I121" s="5">
        <v>-1708317000000</v>
      </c>
      <c r="J121" s="5">
        <v>-2275696000000</v>
      </c>
      <c r="K121" s="5">
        <v>-2295724000000</v>
      </c>
      <c r="L121" s="5">
        <v>-1724379000000</v>
      </c>
      <c r="M121" s="5">
        <v>-932658806026</v>
      </c>
      <c r="N121" s="5">
        <v>54531653114</v>
      </c>
      <c r="O121" s="5">
        <v>40625996534</v>
      </c>
      <c r="P121" s="5">
        <v>24832191813</v>
      </c>
      <c r="Q121" s="5">
        <v>167559580569</v>
      </c>
      <c r="R121" s="5">
        <v>153003156467</v>
      </c>
      <c r="S121" s="5">
        <v>88799663996</v>
      </c>
      <c r="T121" s="5">
        <v>62495635466</v>
      </c>
    </row>
    <row r="122" spans="3:20" ht="15.5" x14ac:dyDescent="0.35">
      <c r="C122" t="s">
        <v>164</v>
      </c>
      <c r="D122" s="5">
        <v>21087000000</v>
      </c>
      <c r="E122" s="5">
        <v>21087000000</v>
      </c>
      <c r="F122" s="5">
        <v>21087000000</v>
      </c>
      <c r="G122" s="5">
        <v>21087000000</v>
      </c>
      <c r="I122" s="5">
        <v>21087000000</v>
      </c>
      <c r="J122" s="5">
        <v>21087000000</v>
      </c>
      <c r="K122" s="5">
        <v>21087000000</v>
      </c>
      <c r="L122" s="5">
        <v>21087000000</v>
      </c>
      <c r="M122" s="5">
        <v>21087286838</v>
      </c>
      <c r="N122" s="5">
        <v>20611141757</v>
      </c>
      <c r="O122" s="5">
        <v>20131057833</v>
      </c>
      <c r="P122" s="5">
        <v>20131057833</v>
      </c>
      <c r="Q122" s="5">
        <v>20131057833</v>
      </c>
      <c r="R122" s="5">
        <v>20131057833</v>
      </c>
      <c r="S122" s="5">
        <v>20131057833</v>
      </c>
      <c r="T122" s="5">
        <v>20131057833</v>
      </c>
    </row>
    <row r="123" spans="3:20" ht="15.5" x14ac:dyDescent="0.35">
      <c r="C123" t="s">
        <v>165</v>
      </c>
      <c r="D123" s="5">
        <v>-1434490000000</v>
      </c>
      <c r="E123" s="5">
        <v>-1592389000000</v>
      </c>
      <c r="F123" s="5">
        <v>-1729404000000</v>
      </c>
      <c r="G123" s="5">
        <v>-1832681000000</v>
      </c>
      <c r="I123" s="5">
        <v>-1729404000000</v>
      </c>
      <c r="J123" s="5">
        <v>-2296783000000</v>
      </c>
      <c r="K123" s="5">
        <v>-2316811000000</v>
      </c>
      <c r="L123" s="5">
        <v>-1745466000000</v>
      </c>
      <c r="M123" s="5">
        <v>-953746092864</v>
      </c>
      <c r="N123" s="5">
        <v>33920511357</v>
      </c>
      <c r="O123" s="5">
        <v>20494938701</v>
      </c>
      <c r="P123" s="5">
        <v>4701133980</v>
      </c>
      <c r="Q123" s="5">
        <v>147428522736</v>
      </c>
      <c r="R123" s="5">
        <v>132872098634</v>
      </c>
      <c r="S123" s="5">
        <v>68668606163</v>
      </c>
      <c r="T123" s="5">
        <v>42364577633</v>
      </c>
    </row>
    <row r="124" spans="3:20" ht="15.5" x14ac:dyDescent="0.35">
      <c r="C124" t="s">
        <v>166</v>
      </c>
      <c r="D124" s="5">
        <v>-1413403000000</v>
      </c>
      <c r="E124" s="5">
        <v>-1571302000000</v>
      </c>
      <c r="F124" s="5">
        <v>-1708317000000</v>
      </c>
      <c r="G124" s="5">
        <v>-1811594000000</v>
      </c>
      <c r="I124" s="5">
        <v>-1708317000000</v>
      </c>
      <c r="J124" s="5">
        <v>-2275696000000</v>
      </c>
      <c r="K124" s="5">
        <v>-2295724000000</v>
      </c>
      <c r="L124" s="5">
        <v>-1724379000000</v>
      </c>
      <c r="M124" s="5">
        <v>-932658806026</v>
      </c>
      <c r="N124" s="5">
        <v>54531653114</v>
      </c>
      <c r="O124" s="5">
        <v>40625996534</v>
      </c>
      <c r="P124" s="5">
        <v>24832191813</v>
      </c>
      <c r="Q124" s="5">
        <v>167559580569</v>
      </c>
      <c r="R124" s="5">
        <v>153003156467</v>
      </c>
      <c r="S124" s="5">
        <v>88799663996</v>
      </c>
      <c r="T124" s="5">
        <v>62495635466</v>
      </c>
    </row>
    <row r="125" spans="3:20" ht="15.5" x14ac:dyDescent="0.35">
      <c r="C125" t="s">
        <v>10</v>
      </c>
      <c r="D125" s="5">
        <v>4419494000000</v>
      </c>
      <c r="E125" s="5">
        <v>4304835000000</v>
      </c>
      <c r="F125" s="5">
        <v>4230726000000</v>
      </c>
      <c r="G125" s="5">
        <v>4133849000000</v>
      </c>
      <c r="I125" s="5">
        <v>4230726000000</v>
      </c>
      <c r="J125" s="5">
        <v>3561837000000</v>
      </c>
      <c r="K125" s="5">
        <v>3323039000000</v>
      </c>
      <c r="L125" s="5">
        <v>3744590000000</v>
      </c>
      <c r="M125" s="5">
        <v>2889828269421</v>
      </c>
      <c r="N125" s="5">
        <v>1120619280316</v>
      </c>
      <c r="O125" s="5">
        <v>945783595296</v>
      </c>
      <c r="P125" s="5">
        <v>600385324944</v>
      </c>
      <c r="Q125" s="5">
        <v>676191287257</v>
      </c>
      <c r="R125" s="5">
        <v>643065256027</v>
      </c>
      <c r="S125" s="5">
        <v>365486579449</v>
      </c>
      <c r="T125" s="5">
        <v>272398613545</v>
      </c>
    </row>
    <row r="126" spans="3:20" ht="15.5" x14ac:dyDescent="0.35">
      <c r="C126" t="s">
        <v>168</v>
      </c>
      <c r="D126" s="5">
        <v>17453519000000</v>
      </c>
      <c r="E126" s="5">
        <v>18346451000000</v>
      </c>
      <c r="F126" s="5">
        <v>18973769000000</v>
      </c>
      <c r="G126" s="5">
        <v>18428758000000</v>
      </c>
      <c r="I126" s="5">
        <v>18973769000000</v>
      </c>
      <c r="J126" s="5">
        <v>17409065000000</v>
      </c>
      <c r="K126" s="5">
        <v>18169541000000</v>
      </c>
      <c r="L126" s="5">
        <v>19694280000000</v>
      </c>
      <c r="M126" s="5">
        <v>11337808684383</v>
      </c>
      <c r="N126" s="5">
        <v>5421324398438</v>
      </c>
      <c r="O126" s="5">
        <v>5123734649117</v>
      </c>
      <c r="P126" s="5">
        <v>4533729146622</v>
      </c>
      <c r="Q126" s="5">
        <v>5004795018159</v>
      </c>
      <c r="R126" s="5">
        <v>4134764164784</v>
      </c>
      <c r="S126" s="5">
        <v>3417884043755</v>
      </c>
      <c r="T126" s="5">
        <v>2691945704613</v>
      </c>
    </row>
    <row r="127" spans="3:20" ht="15.5" x14ac:dyDescent="0.35">
      <c r="C127" t="s">
        <v>169</v>
      </c>
      <c r="D127" s="5">
        <v>13350482346</v>
      </c>
      <c r="E127" s="5">
        <v>13350482346</v>
      </c>
      <c r="F127" s="5">
        <v>13350482346</v>
      </c>
      <c r="G127" s="5">
        <v>13350482346</v>
      </c>
      <c r="I127" s="5">
        <v>13350482346</v>
      </c>
      <c r="J127" s="5">
        <v>13350482346</v>
      </c>
      <c r="K127" s="5">
        <v>12038815679</v>
      </c>
      <c r="L127" s="5">
        <v>9421681836</v>
      </c>
      <c r="M127" s="5">
        <v>9421681836</v>
      </c>
      <c r="N127" s="5">
        <v>6661795239</v>
      </c>
      <c r="O127" s="5">
        <v>6161782101</v>
      </c>
      <c r="P127" s="5">
        <v>5192586184</v>
      </c>
      <c r="Q127" s="5">
        <v>4699158088</v>
      </c>
      <c r="R127" s="5">
        <v>4200014690</v>
      </c>
      <c r="S127" s="5">
        <v>2515160000</v>
      </c>
      <c r="T127" s="5">
        <v>2215160000</v>
      </c>
    </row>
    <row r="129" spans="2:20" ht="15.5" x14ac:dyDescent="0.35">
      <c r="B129" t="s">
        <v>170</v>
      </c>
      <c r="C129" t="s">
        <v>171</v>
      </c>
      <c r="D129" s="5">
        <v>97630000000</v>
      </c>
      <c r="E129" s="5">
        <v>-487647000000</v>
      </c>
      <c r="F129" s="5">
        <v>2110807000000</v>
      </c>
      <c r="G129" s="5">
        <v>1329374000000</v>
      </c>
      <c r="I129" s="5">
        <v>4392183000000</v>
      </c>
      <c r="J129" s="5">
        <v>120567000000</v>
      </c>
      <c r="K129" s="5">
        <v>-2173945000000</v>
      </c>
      <c r="L129" s="5">
        <v>3084922000000</v>
      </c>
      <c r="M129" s="5">
        <v>369319419523</v>
      </c>
      <c r="N129" s="5">
        <v>-151653849891</v>
      </c>
      <c r="O129" s="5">
        <v>-308824384228</v>
      </c>
      <c r="P129" s="5">
        <v>-363571644121</v>
      </c>
      <c r="Q129" s="5">
        <v>296882748971</v>
      </c>
      <c r="R129" s="5">
        <v>-336786420828</v>
      </c>
      <c r="S129" s="5">
        <v>53644563912</v>
      </c>
      <c r="T129" s="5">
        <v>-153744625839</v>
      </c>
    </row>
    <row r="130" spans="2:20" ht="15.5" x14ac:dyDescent="0.35">
      <c r="C130" t="s">
        <v>642</v>
      </c>
      <c r="D130" s="5">
        <v>756013000000</v>
      </c>
      <c r="E130" s="5">
        <v>725766000000</v>
      </c>
      <c r="F130" s="5">
        <v>774140000000</v>
      </c>
      <c r="G130" s="5">
        <v>762121000000</v>
      </c>
      <c r="I130" s="5">
        <v>3194945000000</v>
      </c>
      <c r="J130" s="5">
        <v>3733301000000</v>
      </c>
      <c r="K130" s="5">
        <v>3760927000000</v>
      </c>
      <c r="L130" s="5">
        <v>2161809000000</v>
      </c>
      <c r="M130" s="5">
        <v>788415087342</v>
      </c>
      <c r="N130" s="5">
        <v>459847732310</v>
      </c>
      <c r="O130" s="5">
        <v>549274236133</v>
      </c>
      <c r="P130" s="5">
        <v>601851450849</v>
      </c>
      <c r="Q130" s="5">
        <v>612927641085</v>
      </c>
      <c r="R130" s="5">
        <v>507751845993</v>
      </c>
      <c r="S130" s="5">
        <v>399676458919</v>
      </c>
      <c r="T130" s="5">
        <v>292099231401</v>
      </c>
    </row>
    <row r="131" spans="2:20" ht="15.5" x14ac:dyDescent="0.35">
      <c r="C131" t="s">
        <v>1266</v>
      </c>
      <c r="D131" s="5">
        <v>-178274000000</v>
      </c>
      <c r="E131" s="5">
        <v>-196056000000</v>
      </c>
      <c r="F131" s="5">
        <v>-196077000000</v>
      </c>
      <c r="G131" s="5">
        <v>-199423000000</v>
      </c>
      <c r="I131" s="5">
        <v>-780190000000</v>
      </c>
      <c r="J131" s="5">
        <v>-848026000000</v>
      </c>
      <c r="K131" s="5">
        <v>-1291536000000</v>
      </c>
      <c r="L131" s="5">
        <v>-705992000000</v>
      </c>
      <c r="M131" s="5">
        <v>-357725765105</v>
      </c>
      <c r="N131" s="5">
        <v>-276211673418</v>
      </c>
      <c r="O131" s="5">
        <v>-331706012855</v>
      </c>
      <c r="P131" s="5">
        <v>-307893558490</v>
      </c>
      <c r="Q131" s="5">
        <v>-295094759815</v>
      </c>
      <c r="R131" s="5">
        <v>-250938190330</v>
      </c>
      <c r="S131" s="5">
        <v>-230000891964</v>
      </c>
      <c r="T131" s="5">
        <v>-169916676612</v>
      </c>
    </row>
    <row r="132" spans="2:20" ht="15.5" x14ac:dyDescent="0.35">
      <c r="C132" t="s">
        <v>174</v>
      </c>
      <c r="D132" s="5">
        <v>-99475000000</v>
      </c>
      <c r="E132" s="5">
        <v>-65106000000</v>
      </c>
      <c r="F132" s="5">
        <v>-85487000000</v>
      </c>
      <c r="G132" s="5">
        <v>-83471000000</v>
      </c>
      <c r="I132" s="5">
        <v>-340693000000</v>
      </c>
      <c r="J132" s="5">
        <v>-356859000000</v>
      </c>
      <c r="K132" s="5">
        <v>-314660000000</v>
      </c>
      <c r="L132" s="5">
        <v>-242976000000</v>
      </c>
      <c r="M132" s="5">
        <v>-166705264305</v>
      </c>
      <c r="N132" s="5">
        <v>-96480482699</v>
      </c>
      <c r="O132" s="5">
        <v>-100953522466</v>
      </c>
      <c r="P132" s="5">
        <v>-93391520940</v>
      </c>
      <c r="Q132" s="5">
        <v>-85838982298</v>
      </c>
      <c r="R132" s="5">
        <v>-66309445976</v>
      </c>
      <c r="S132" s="5">
        <v>-67927274928</v>
      </c>
      <c r="T132" s="5">
        <v>-54699626501</v>
      </c>
    </row>
    <row r="133" spans="2:20" ht="15.5" x14ac:dyDescent="0.35">
      <c r="C133" t="s">
        <v>694</v>
      </c>
      <c r="D133" s="5">
        <v>-95778000000</v>
      </c>
      <c r="E133" s="5">
        <v>-115798000000</v>
      </c>
      <c r="F133" s="5">
        <v>24340000000</v>
      </c>
      <c r="G133" s="5">
        <v>-52482000000</v>
      </c>
      <c r="I133" s="5">
        <v>-243621000000</v>
      </c>
      <c r="J133" s="5">
        <v>-390969000000</v>
      </c>
      <c r="K133" s="5">
        <v>-604899000000</v>
      </c>
      <c r="L133" s="5">
        <v>-1138415000000</v>
      </c>
      <c r="M133" s="5">
        <v>-569851695924</v>
      </c>
      <c r="N133" s="5">
        <v>-75855242433</v>
      </c>
      <c r="O133" s="5">
        <v>-176659709905</v>
      </c>
      <c r="P133" s="5">
        <v>-91819004962</v>
      </c>
      <c r="Q133" s="5">
        <v>-79854596958</v>
      </c>
      <c r="R133" s="5">
        <v>-52033223342</v>
      </c>
      <c r="S133" s="5">
        <v>-43564165415</v>
      </c>
      <c r="T133" s="5">
        <v>-43934873277</v>
      </c>
    </row>
    <row r="134" spans="2:20" ht="15.5" x14ac:dyDescent="0.35">
      <c r="C134" t="s">
        <v>1267</v>
      </c>
      <c r="D134" s="5">
        <v>107894000000</v>
      </c>
      <c r="E134" s="5">
        <v>96864000000</v>
      </c>
      <c r="F134" s="5">
        <v>104484000000</v>
      </c>
      <c r="G134" s="5">
        <v>107620000000</v>
      </c>
      <c r="I134" s="5">
        <v>415013000000</v>
      </c>
      <c r="J134" s="5">
        <v>581725000000</v>
      </c>
      <c r="K134" s="5">
        <v>639914000000</v>
      </c>
      <c r="L134" s="5">
        <v>455673000000</v>
      </c>
      <c r="M134" s="5">
        <v>6490658076</v>
      </c>
      <c r="N134" s="5">
        <v>4571590913</v>
      </c>
      <c r="O134" s="5">
        <v>25243944395</v>
      </c>
      <c r="P134" s="5">
        <v>5364039398</v>
      </c>
      <c r="Q134" s="5">
        <v>9253816931</v>
      </c>
      <c r="R134" s="5">
        <v>4179895538</v>
      </c>
      <c r="S134" s="5">
        <v>3284506803</v>
      </c>
      <c r="T134" s="5">
        <v>10780952007</v>
      </c>
    </row>
    <row r="135" spans="2:20" ht="15.5" x14ac:dyDescent="0.35">
      <c r="C135" t="s">
        <v>1268</v>
      </c>
      <c r="D135" s="5">
        <v>-13811000000</v>
      </c>
      <c r="E135" s="5">
        <v>-14293000000</v>
      </c>
      <c r="F135" s="5">
        <v>-21381000000</v>
      </c>
      <c r="G135" s="5">
        <v>-11164000000</v>
      </c>
      <c r="I135" s="5">
        <v>-57902000000</v>
      </c>
      <c r="J135" s="5">
        <v>-83575000000</v>
      </c>
      <c r="K135" s="5">
        <v>-88513000000</v>
      </c>
      <c r="L135" s="5">
        <v>-284208000000</v>
      </c>
      <c r="M135" s="5">
        <v>-535972607805</v>
      </c>
    </row>
    <row r="136" spans="2:20" ht="15.5" x14ac:dyDescent="0.35">
      <c r="C136" t="s">
        <v>1269</v>
      </c>
      <c r="D136" s="5">
        <v>-4491000000</v>
      </c>
      <c r="E136" s="5">
        <v>-107000000</v>
      </c>
      <c r="F136" s="5">
        <v>-2681000000</v>
      </c>
      <c r="G136" s="5">
        <v>-250000000</v>
      </c>
      <c r="I136" s="5">
        <v>-3137000000</v>
      </c>
      <c r="J136" s="5">
        <v>-10563000000</v>
      </c>
      <c r="K136" s="5">
        <v>-1556000000</v>
      </c>
      <c r="L136" s="5">
        <v>-1376000000</v>
      </c>
      <c r="M136" s="5">
        <v>-5487302571</v>
      </c>
      <c r="N136" s="5">
        <v>-19162306281</v>
      </c>
      <c r="O136" s="5">
        <v>-28621829824</v>
      </c>
      <c r="P136" s="5">
        <v>-88179141664</v>
      </c>
      <c r="Q136" s="5">
        <v>-48266228109</v>
      </c>
      <c r="R136" s="5">
        <v>-34577325465</v>
      </c>
      <c r="S136" s="5">
        <v>-27504379854</v>
      </c>
      <c r="T136" s="5">
        <v>-21971347971</v>
      </c>
    </row>
    <row r="137" spans="2:20" ht="15.5" x14ac:dyDescent="0.35">
      <c r="C137" t="s">
        <v>1027</v>
      </c>
    </row>
    <row r="138" spans="2:20" ht="15.5" x14ac:dyDescent="0.35">
      <c r="C138" t="s">
        <v>1270</v>
      </c>
    </row>
    <row r="139" spans="2:20" ht="15.5" x14ac:dyDescent="0.35">
      <c r="C139" t="s">
        <v>1029</v>
      </c>
    </row>
    <row r="140" spans="2:20" ht="15.5" x14ac:dyDescent="0.35">
      <c r="C140" t="s">
        <v>1271</v>
      </c>
      <c r="D140" s="5">
        <v>74178000000</v>
      </c>
      <c r="E140" s="5">
        <v>-74178000000</v>
      </c>
      <c r="F140" s="5">
        <v>1226924000000</v>
      </c>
      <c r="I140" s="5">
        <v>1226924000000</v>
      </c>
      <c r="J140" s="5">
        <v>-1271851000000</v>
      </c>
      <c r="K140" s="5">
        <v>-606480000000</v>
      </c>
      <c r="L140" s="5">
        <v>2139280000000</v>
      </c>
      <c r="M140" s="5">
        <v>-1585757754397</v>
      </c>
      <c r="N140" s="5">
        <v>-292359923875</v>
      </c>
      <c r="O140" s="5">
        <v>-331838063904</v>
      </c>
      <c r="P140" s="5">
        <v>78340946750</v>
      </c>
      <c r="Q140" s="5">
        <v>40191887837</v>
      </c>
      <c r="R140" s="5">
        <v>-195756719230</v>
      </c>
      <c r="S140" s="5">
        <v>24159985266</v>
      </c>
      <c r="T140" s="5">
        <v>-58745146699</v>
      </c>
    </row>
    <row r="141" spans="2:20" ht="15.5" x14ac:dyDescent="0.35">
      <c r="C141" t="s">
        <v>1036</v>
      </c>
      <c r="D141" s="5">
        <v>74178000000</v>
      </c>
      <c r="E141" s="5">
        <v>-74178000000</v>
      </c>
      <c r="F141" s="5">
        <v>1226924000000</v>
      </c>
      <c r="I141" s="5">
        <v>1226924000000</v>
      </c>
      <c r="J141" s="5">
        <v>-1271851000000</v>
      </c>
      <c r="K141" s="5">
        <v>-606480000000</v>
      </c>
      <c r="L141" s="5">
        <v>2139280000000</v>
      </c>
      <c r="M141" s="5">
        <v>-1585757754397</v>
      </c>
      <c r="N141" s="5">
        <v>-292359923875</v>
      </c>
      <c r="O141" s="5">
        <v>-331838063904</v>
      </c>
      <c r="P141" s="5">
        <v>78340946750</v>
      </c>
      <c r="Q141" s="5">
        <v>40191887837</v>
      </c>
      <c r="R141" s="5">
        <v>-195756719230</v>
      </c>
      <c r="S141" s="5">
        <v>24159985266</v>
      </c>
      <c r="T141" s="5">
        <v>-58745146699</v>
      </c>
    </row>
    <row r="142" spans="2:20" ht="15.5" x14ac:dyDescent="0.35">
      <c r="C142" t="s">
        <v>143</v>
      </c>
      <c r="D142" s="5">
        <v>170124000000</v>
      </c>
    </row>
    <row r="143" spans="2:20" ht="15.5" x14ac:dyDescent="0.35">
      <c r="C143" t="s">
        <v>903</v>
      </c>
      <c r="J143" s="5">
        <v>2155000000</v>
      </c>
    </row>
    <row r="144" spans="2:20" ht="15.5" x14ac:dyDescent="0.35">
      <c r="C144" t="s">
        <v>651</v>
      </c>
      <c r="E144" s="5">
        <v>-163419000000</v>
      </c>
      <c r="F144" s="5">
        <v>-54158000000</v>
      </c>
      <c r="G144" s="5">
        <v>315939000000</v>
      </c>
      <c r="I144" s="5">
        <v>225072000000</v>
      </c>
      <c r="J144" s="5">
        <v>-267106000000</v>
      </c>
      <c r="K144" s="5">
        <v>-2789205000000</v>
      </c>
      <c r="L144" s="5">
        <v>-6822134000000</v>
      </c>
      <c r="M144" s="5">
        <v>-760752138304</v>
      </c>
      <c r="N144" s="5">
        <v>163446978746</v>
      </c>
      <c r="O144" s="5">
        <v>113074117632</v>
      </c>
      <c r="P144" s="5">
        <v>-28465743033</v>
      </c>
      <c r="Q144" s="5">
        <v>-647293909833</v>
      </c>
      <c r="R144" s="5">
        <v>-628093726999</v>
      </c>
      <c r="S144" s="5">
        <v>-631702425425</v>
      </c>
      <c r="T144" s="5">
        <v>-488796741784</v>
      </c>
    </row>
    <row r="145" spans="3:20" ht="15.5" x14ac:dyDescent="0.35">
      <c r="C145" t="s">
        <v>707</v>
      </c>
      <c r="E145" s="5">
        <v>-9090000000</v>
      </c>
      <c r="F145" s="5">
        <v>-13803000000</v>
      </c>
      <c r="G145" s="5">
        <v>-58490000000</v>
      </c>
      <c r="I145" s="5">
        <v>-136729000000</v>
      </c>
      <c r="J145" s="5">
        <v>143066000000</v>
      </c>
      <c r="K145" s="5">
        <v>186176000000</v>
      </c>
      <c r="L145" s="5">
        <v>-1848000000</v>
      </c>
      <c r="M145" s="5">
        <v>-616123944184</v>
      </c>
      <c r="N145" s="5">
        <v>-145985626763</v>
      </c>
      <c r="O145" s="5">
        <v>-290276905278</v>
      </c>
      <c r="P145" s="5">
        <v>-41267224601</v>
      </c>
      <c r="Q145" s="5">
        <v>-19068669972</v>
      </c>
      <c r="R145" s="5">
        <v>-25473814909</v>
      </c>
      <c r="S145" s="5">
        <v>3488946663</v>
      </c>
      <c r="T145" s="5">
        <v>15804237157</v>
      </c>
    </row>
    <row r="146" spans="3:20" ht="15.5" x14ac:dyDescent="0.35">
      <c r="C146" t="s">
        <v>585</v>
      </c>
      <c r="D146" s="5">
        <v>170124000000</v>
      </c>
      <c r="E146" s="5">
        <v>-172509000000</v>
      </c>
      <c r="F146" s="5">
        <v>-67961000000</v>
      </c>
      <c r="G146" s="5">
        <v>257449000000</v>
      </c>
      <c r="I146" s="5">
        <v>88343000000</v>
      </c>
      <c r="J146" s="5">
        <v>-121885000000</v>
      </c>
      <c r="K146" s="5">
        <v>-2603029000000</v>
      </c>
      <c r="L146" s="5">
        <v>-6823982000000</v>
      </c>
      <c r="M146" s="5">
        <v>-1376876082488</v>
      </c>
      <c r="N146" s="5">
        <v>17461351983</v>
      </c>
      <c r="O146" s="5">
        <v>-177202787646</v>
      </c>
      <c r="P146" s="5">
        <v>-69732967634</v>
      </c>
      <c r="Q146" s="5">
        <v>-666362579805</v>
      </c>
      <c r="R146" s="5">
        <v>-653567541908</v>
      </c>
      <c r="S146" s="5">
        <v>-628213478762</v>
      </c>
      <c r="T146" s="5">
        <v>-472992504627</v>
      </c>
    </row>
    <row r="147" spans="3:20" ht="15.5" x14ac:dyDescent="0.35">
      <c r="C147" t="s">
        <v>1037</v>
      </c>
    </row>
    <row r="148" spans="3:20" ht="15.5" x14ac:dyDescent="0.35">
      <c r="C148" t="s">
        <v>658</v>
      </c>
      <c r="D148" s="5">
        <v>-1128660000000</v>
      </c>
      <c r="E148" s="5">
        <v>-601732000000</v>
      </c>
      <c r="F148" s="5">
        <v>407057000000</v>
      </c>
      <c r="G148" s="5">
        <v>284928000000</v>
      </c>
      <c r="I148" s="5">
        <v>962350000000</v>
      </c>
      <c r="J148" s="5">
        <v>-808478000000</v>
      </c>
      <c r="K148" s="5">
        <v>-277576000000</v>
      </c>
      <c r="L148" s="5">
        <v>6318920000000</v>
      </c>
      <c r="M148" s="5">
        <v>4188110044630</v>
      </c>
      <c r="N148" s="5">
        <v>-123019106843</v>
      </c>
      <c r="O148" s="5">
        <v>405088815021</v>
      </c>
      <c r="P148" s="5">
        <v>-476740651886</v>
      </c>
      <c r="Q148" s="5">
        <v>728515264374</v>
      </c>
      <c r="R148" s="5">
        <v>444001601341</v>
      </c>
      <c r="S148" s="5">
        <v>635508289759</v>
      </c>
      <c r="T148" s="5">
        <v>375310524472</v>
      </c>
    </row>
    <row r="149" spans="3:20" ht="15.5" x14ac:dyDescent="0.35">
      <c r="C149" t="s">
        <v>1038</v>
      </c>
      <c r="D149" s="5">
        <v>-31782000000</v>
      </c>
      <c r="E149" s="5">
        <v>-21803000000</v>
      </c>
      <c r="F149" s="5">
        <v>42000000</v>
      </c>
      <c r="G149" s="5">
        <v>10945000000</v>
      </c>
      <c r="I149" s="5">
        <v>-57188000000</v>
      </c>
      <c r="J149" s="5">
        <v>104167000000</v>
      </c>
      <c r="K149" s="5">
        <v>-262753000000</v>
      </c>
      <c r="L149" s="5">
        <v>247635000000</v>
      </c>
      <c r="M149" s="5">
        <v>-280703943403</v>
      </c>
      <c r="N149" s="5">
        <v>237035342273</v>
      </c>
      <c r="O149" s="5">
        <v>-138164221410</v>
      </c>
      <c r="P149" s="5">
        <v>77313783695</v>
      </c>
      <c r="Q149" s="5">
        <v>110977545454</v>
      </c>
      <c r="R149" s="5">
        <v>-22032021348</v>
      </c>
      <c r="S149" s="5">
        <v>-8998079871</v>
      </c>
      <c r="T149" s="5">
        <v>-2314785179</v>
      </c>
    </row>
    <row r="150" spans="3:20" ht="15.5" x14ac:dyDescent="0.35">
      <c r="C150" t="s">
        <v>1103</v>
      </c>
    </row>
    <row r="151" spans="3:20" ht="15.5" x14ac:dyDescent="0.35">
      <c r="C151" t="s">
        <v>1272</v>
      </c>
      <c r="D151" s="5">
        <v>353597000000</v>
      </c>
      <c r="F151" s="5">
        <v>-101329000000</v>
      </c>
      <c r="G151" s="5">
        <v>333104000000</v>
      </c>
      <c r="K151" s="5">
        <v>-585367000000</v>
      </c>
      <c r="L151" s="5">
        <v>585367000000</v>
      </c>
    </row>
    <row r="152" spans="3:20" ht="15.5" x14ac:dyDescent="0.35">
      <c r="C152" t="s">
        <v>636</v>
      </c>
      <c r="D152" s="5">
        <v>123155000000</v>
      </c>
      <c r="E152" s="5">
        <v>-58357000000</v>
      </c>
      <c r="F152" s="5">
        <v>48149000000</v>
      </c>
      <c r="G152" s="5">
        <v>-4584000000</v>
      </c>
      <c r="I152" s="5">
        <v>19345000000</v>
      </c>
      <c r="J152" s="5">
        <v>-95070000000</v>
      </c>
      <c r="K152" s="5">
        <v>-6209000000</v>
      </c>
      <c r="L152" s="5">
        <v>85239000000</v>
      </c>
      <c r="M152" s="5">
        <v>152013572745</v>
      </c>
      <c r="N152" s="5">
        <v>2752462743</v>
      </c>
      <c r="O152" s="5">
        <v>240632212</v>
      </c>
      <c r="P152" s="5">
        <v>-808536396</v>
      </c>
      <c r="Q152" s="5">
        <v>597129234</v>
      </c>
      <c r="R152" s="5">
        <v>283348998</v>
      </c>
      <c r="S152" s="5">
        <v>94838769</v>
      </c>
      <c r="T152" s="5">
        <v>-41598209</v>
      </c>
    </row>
    <row r="153" spans="3:20" ht="15.5" x14ac:dyDescent="0.35">
      <c r="C153" t="s">
        <v>864</v>
      </c>
      <c r="D153" s="5">
        <v>75186000000</v>
      </c>
      <c r="E153" s="5">
        <v>-584000000</v>
      </c>
      <c r="F153" s="5">
        <v>-167000000</v>
      </c>
      <c r="G153" s="5">
        <v>-74352000000</v>
      </c>
      <c r="I153" s="5">
        <v>-35028000000</v>
      </c>
      <c r="J153" s="5">
        <v>-304558000000</v>
      </c>
      <c r="K153" s="5">
        <v>66941000000</v>
      </c>
      <c r="L153" s="5">
        <v>275945000000</v>
      </c>
      <c r="M153" s="5">
        <v>108751668380</v>
      </c>
      <c r="N153" s="5">
        <v>199708</v>
      </c>
      <c r="O153" s="5">
        <v>-6848954251</v>
      </c>
      <c r="P153" s="5">
        <v>6259863177</v>
      </c>
      <c r="Q153" s="5">
        <v>849433791</v>
      </c>
      <c r="R153" s="5">
        <v>63960383</v>
      </c>
      <c r="S153" s="5">
        <v>4469148498</v>
      </c>
      <c r="T153" s="5">
        <v>-714953263</v>
      </c>
    </row>
    <row r="154" spans="3:20" ht="15.5" x14ac:dyDescent="0.35">
      <c r="C154" t="s">
        <v>1044</v>
      </c>
      <c r="D154" s="5">
        <v>-608504000000</v>
      </c>
      <c r="E154" s="5">
        <v>-682476000000</v>
      </c>
      <c r="F154" s="5">
        <v>353752000000</v>
      </c>
      <c r="G154" s="5">
        <v>550041000000</v>
      </c>
      <c r="I154" s="5">
        <v>889479000000</v>
      </c>
      <c r="J154" s="5">
        <v>-1103939000000</v>
      </c>
      <c r="K154" s="5">
        <v>-1064964000000</v>
      </c>
      <c r="L154" s="5">
        <v>7513106000000</v>
      </c>
      <c r="M154" s="5">
        <v>4168171342352</v>
      </c>
      <c r="N154" s="5">
        <v>116768897881</v>
      </c>
      <c r="O154" s="5">
        <v>260316271572</v>
      </c>
      <c r="P154" s="5">
        <v>-393975541410</v>
      </c>
      <c r="Q154" s="5">
        <v>840939372853</v>
      </c>
      <c r="R154" s="5">
        <v>422316889374</v>
      </c>
      <c r="S154" s="5">
        <v>631074197155</v>
      </c>
      <c r="T154" s="5">
        <v>372239187821</v>
      </c>
    </row>
    <row r="155" spans="3:20" ht="15.5" x14ac:dyDescent="0.35">
      <c r="C155" t="s">
        <v>1046</v>
      </c>
      <c r="D155" s="5">
        <v>-364202000000</v>
      </c>
      <c r="E155" s="5">
        <v>-929163000000</v>
      </c>
      <c r="F155" s="5">
        <v>1512715000000</v>
      </c>
      <c r="G155" s="5">
        <v>807490000000</v>
      </c>
      <c r="I155" s="5">
        <v>2204746000000</v>
      </c>
      <c r="J155" s="5">
        <v>-2497675000000</v>
      </c>
      <c r="K155" s="5">
        <v>-4274473000000</v>
      </c>
      <c r="L155" s="5">
        <v>2828404000000</v>
      </c>
      <c r="M155" s="5">
        <v>1205537505467</v>
      </c>
      <c r="N155" s="5">
        <v>-158129674011</v>
      </c>
      <c r="O155" s="5">
        <v>-248724579978</v>
      </c>
      <c r="P155" s="5">
        <v>-385367562294</v>
      </c>
      <c r="Q155" s="5">
        <v>214768680885</v>
      </c>
      <c r="R155" s="5">
        <v>-427007371764</v>
      </c>
      <c r="S155" s="5">
        <v>27020703659</v>
      </c>
      <c r="T155" s="5">
        <v>-159498463505</v>
      </c>
    </row>
    <row r="156" spans="3:20" ht="15.5" x14ac:dyDescent="0.35">
      <c r="C156" t="s">
        <v>179</v>
      </c>
      <c r="D156" s="5">
        <v>-10246000000</v>
      </c>
      <c r="E156" s="5">
        <v>10246000000</v>
      </c>
      <c r="F156" s="5">
        <v>754000000</v>
      </c>
      <c r="G156" s="5">
        <v>-1067000000</v>
      </c>
      <c r="I156" s="5">
        <v>3022000000</v>
      </c>
      <c r="J156" s="5">
        <v>-6792000000</v>
      </c>
      <c r="K156" s="5">
        <v>851000000</v>
      </c>
      <c r="L156" s="5">
        <v>12003000000</v>
      </c>
      <c r="M156" s="5">
        <v>4618804348</v>
      </c>
      <c r="N156" s="5">
        <v>9766205728</v>
      </c>
      <c r="O156" s="5">
        <v>3323090272</v>
      </c>
      <c r="P156" s="5">
        <v>-4136346018</v>
      </c>
      <c r="Q156" s="5">
        <v>-31012822750</v>
      </c>
      <c r="R156" s="5">
        <v>-17852605482</v>
      </c>
      <c r="S156" s="5">
        <v>-6201118542</v>
      </c>
      <c r="T156" s="5">
        <v>-6603821381</v>
      </c>
    </row>
    <row r="157" spans="3:20" ht="15.5" x14ac:dyDescent="0.35">
      <c r="C157" t="s">
        <v>1273</v>
      </c>
      <c r="S157" s="5">
        <v>-1139274766</v>
      </c>
    </row>
    <row r="158" spans="3:20" ht="15.5" x14ac:dyDescent="0.35">
      <c r="C158" t="s">
        <v>184</v>
      </c>
      <c r="D158" s="5">
        <v>-4305000000</v>
      </c>
      <c r="E158" s="5">
        <v>-11948000000</v>
      </c>
      <c r="F158" s="5">
        <v>-9570000000</v>
      </c>
      <c r="G158" s="5">
        <v>-10924000000</v>
      </c>
      <c r="I158" s="5">
        <v>-37560000000</v>
      </c>
      <c r="J158" s="5">
        <v>224062000000</v>
      </c>
      <c r="K158" s="5">
        <v>70450000000</v>
      </c>
      <c r="L158" s="5">
        <v>1665458000000</v>
      </c>
      <c r="M158" s="5">
        <v>2730347229055</v>
      </c>
      <c r="N158" s="5">
        <v>150156844087</v>
      </c>
      <c r="O158" s="5">
        <v>325633842612</v>
      </c>
      <c r="P158" s="5">
        <v>60379005299</v>
      </c>
      <c r="Q158" s="5">
        <v>10617746162</v>
      </c>
      <c r="R158" s="5">
        <v>207423346968</v>
      </c>
      <c r="S158" s="5">
        <v>30425283856</v>
      </c>
      <c r="T158" s="5">
        <v>14689243320</v>
      </c>
    </row>
    <row r="159" spans="3:20" ht="15.5" x14ac:dyDescent="0.35">
      <c r="C159" t="s">
        <v>185</v>
      </c>
      <c r="D159" s="5">
        <v>-64105000000</v>
      </c>
      <c r="E159" s="5">
        <v>1011718000000</v>
      </c>
      <c r="F159" s="5">
        <v>-1353699000000</v>
      </c>
      <c r="G159" s="5">
        <v>-571546000000</v>
      </c>
      <c r="I159" s="5">
        <v>-2805455000000</v>
      </c>
      <c r="J159" s="5">
        <v>-1424434000000</v>
      </c>
      <c r="K159" s="5">
        <v>116583000000</v>
      </c>
      <c r="L159" s="5">
        <v>-2558191000000</v>
      </c>
      <c r="M159" s="5">
        <v>-1051072929239</v>
      </c>
      <c r="N159" s="5">
        <v>-18769334651</v>
      </c>
      <c r="O159" s="5">
        <v>-10746271981</v>
      </c>
      <c r="P159" s="5">
        <v>-5455658098</v>
      </c>
      <c r="Q159" s="5">
        <v>-10238389528</v>
      </c>
      <c r="R159" s="5">
        <v>-14520811231</v>
      </c>
      <c r="S159" s="5">
        <v>-2347518459</v>
      </c>
      <c r="T159" s="5">
        <v>-3376515035</v>
      </c>
    </row>
    <row r="160" spans="3:20" ht="15.5" x14ac:dyDescent="0.35">
      <c r="C160" t="s">
        <v>1274</v>
      </c>
      <c r="F160" s="5">
        <v>261000000</v>
      </c>
      <c r="G160" s="5">
        <v>109000000</v>
      </c>
      <c r="I160" s="5">
        <v>820000000</v>
      </c>
      <c r="J160" s="5">
        <v>1570000000</v>
      </c>
      <c r="K160" s="5">
        <v>1205000000</v>
      </c>
      <c r="L160" s="5">
        <v>1877000000</v>
      </c>
      <c r="M160" s="5">
        <v>346622397</v>
      </c>
      <c r="N160" s="5">
        <v>5277997869</v>
      </c>
      <c r="O160" s="5">
        <v>3318051133</v>
      </c>
      <c r="P160" s="5">
        <v>1665600000</v>
      </c>
      <c r="Q160" s="5">
        <v>313780000</v>
      </c>
      <c r="R160" s="5">
        <v>1004464956</v>
      </c>
      <c r="S160" s="5">
        <v>873097709</v>
      </c>
      <c r="T160" s="5">
        <v>2466580255</v>
      </c>
    </row>
    <row r="161" spans="3:20" ht="15.5" x14ac:dyDescent="0.35">
      <c r="C161" t="s">
        <v>1275</v>
      </c>
      <c r="D161" s="5">
        <v>3277519000000</v>
      </c>
      <c r="E161" s="5">
        <v>1903509000000</v>
      </c>
      <c r="F161" s="5">
        <v>2310061000000</v>
      </c>
      <c r="G161" s="5">
        <v>2165302000000</v>
      </c>
      <c r="I161" s="5">
        <v>10488317000000</v>
      </c>
      <c r="J161" s="5">
        <v>5039425000000</v>
      </c>
      <c r="K161" s="5">
        <v>238118000000</v>
      </c>
      <c r="L161" s="5">
        <v>60000000000</v>
      </c>
    </row>
    <row r="162" spans="3:20" ht="15.5" x14ac:dyDescent="0.35">
      <c r="C162" t="s">
        <v>1276</v>
      </c>
      <c r="D162" s="5">
        <v>79920000000</v>
      </c>
      <c r="E162" s="5">
        <v>152420000000</v>
      </c>
      <c r="F162" s="5">
        <v>-71855000000</v>
      </c>
      <c r="I162" s="5">
        <v>597968000000</v>
      </c>
      <c r="J162" s="5">
        <v>148225000000</v>
      </c>
      <c r="K162" s="5">
        <v>148175000000</v>
      </c>
      <c r="L162" s="5">
        <v>896547000000</v>
      </c>
      <c r="M162" s="5">
        <v>45228000000</v>
      </c>
    </row>
    <row r="163" spans="3:20" ht="15.5" x14ac:dyDescent="0.35">
      <c r="C163" t="s">
        <v>1277</v>
      </c>
      <c r="D163" s="5">
        <v>-3295284000000</v>
      </c>
      <c r="E163" s="5">
        <v>-1009170000000</v>
      </c>
      <c r="F163" s="5">
        <v>-3479939000000</v>
      </c>
      <c r="G163" s="5">
        <v>-2784164000000</v>
      </c>
      <c r="I163" s="5">
        <v>-13724809000000</v>
      </c>
      <c r="J163" s="5">
        <v>-6499508000000</v>
      </c>
      <c r="K163" s="5">
        <v>-176624000000</v>
      </c>
      <c r="L163" s="5">
        <v>-3269852000000</v>
      </c>
      <c r="M163" s="5">
        <v>-964569330800</v>
      </c>
    </row>
    <row r="164" spans="3:20" ht="15.5" x14ac:dyDescent="0.35">
      <c r="C164" t="s">
        <v>189</v>
      </c>
      <c r="D164" s="5">
        <v>-3457000000</v>
      </c>
      <c r="E164" s="5">
        <v>-3289000000</v>
      </c>
      <c r="F164" s="5">
        <v>-14273000000</v>
      </c>
      <c r="G164" s="5">
        <v>-3431000000</v>
      </c>
      <c r="I164" s="5">
        <v>-21857000000</v>
      </c>
      <c r="J164" s="5">
        <v>-21034000000</v>
      </c>
      <c r="K164" s="5">
        <v>-48153000000</v>
      </c>
      <c r="L164" s="5">
        <v>-120282000000</v>
      </c>
      <c r="M164" s="5">
        <v>-34141812841</v>
      </c>
      <c r="N164" s="5">
        <v>-24614453360</v>
      </c>
      <c r="O164" s="5">
        <v>-14064323114</v>
      </c>
      <c r="P164" s="5">
        <v>-7121258098</v>
      </c>
      <c r="Q164" s="5">
        <v>-10552169528</v>
      </c>
      <c r="R164" s="5">
        <v>-15525276187</v>
      </c>
      <c r="S164" s="5">
        <v>-3220616168</v>
      </c>
      <c r="T164" s="5">
        <v>-5843095290</v>
      </c>
    </row>
    <row r="165" spans="3:20" ht="15.5" x14ac:dyDescent="0.35">
      <c r="C165" t="s">
        <v>200</v>
      </c>
      <c r="D165" s="5">
        <v>-6539000000</v>
      </c>
      <c r="E165" s="5">
        <v>-238000000</v>
      </c>
      <c r="F165" s="5">
        <v>-19927000000</v>
      </c>
      <c r="G165" s="5">
        <v>-6022000000</v>
      </c>
      <c r="I165" s="5">
        <v>-30141000000</v>
      </c>
      <c r="J165" s="5">
        <v>-5423000000</v>
      </c>
      <c r="K165" s="5">
        <v>-35808000000</v>
      </c>
      <c r="L165" s="5">
        <v>-126481000000</v>
      </c>
      <c r="M165" s="5">
        <v>-97936407995</v>
      </c>
      <c r="N165" s="5">
        <v>567120840</v>
      </c>
    </row>
    <row r="166" spans="3:20" ht="15.5" x14ac:dyDescent="0.35">
      <c r="C166" t="s">
        <v>1278</v>
      </c>
      <c r="D166" s="5">
        <v>-116264000000</v>
      </c>
      <c r="E166" s="5">
        <v>-31514000000</v>
      </c>
      <c r="F166" s="5">
        <v>-78027000000</v>
      </c>
      <c r="G166" s="5">
        <v>56660000000</v>
      </c>
      <c r="I166" s="5">
        <v>-115753000000</v>
      </c>
      <c r="J166" s="5">
        <v>-87689000000</v>
      </c>
      <c r="K166" s="5">
        <v>-10330000000</v>
      </c>
    </row>
    <row r="167" spans="3:20" ht="15.5" x14ac:dyDescent="0.35">
      <c r="C167" t="s">
        <v>1279</v>
      </c>
    </row>
    <row r="168" spans="3:20" ht="15.5" x14ac:dyDescent="0.35">
      <c r="C168" t="s">
        <v>215</v>
      </c>
      <c r="D168" s="5">
        <v>-4305000000</v>
      </c>
      <c r="E168" s="5">
        <v>-11948000000</v>
      </c>
      <c r="F168" s="5">
        <v>-9570000000</v>
      </c>
      <c r="G168" s="5">
        <v>-10924000000</v>
      </c>
      <c r="I168" s="5">
        <v>-37560000000</v>
      </c>
      <c r="J168" s="5">
        <v>224062000000</v>
      </c>
      <c r="K168" s="5">
        <v>70450000000</v>
      </c>
      <c r="L168" s="5">
        <v>1665458000000</v>
      </c>
      <c r="M168" s="5">
        <v>2730347229055</v>
      </c>
      <c r="N168" s="5">
        <v>150156844087</v>
      </c>
      <c r="O168" s="5">
        <v>325633842612</v>
      </c>
      <c r="P168" s="5">
        <v>60379005299</v>
      </c>
      <c r="Q168" s="5">
        <v>10617746162</v>
      </c>
      <c r="R168" s="5">
        <v>207423346968</v>
      </c>
      <c r="S168" s="5">
        <v>30425283856</v>
      </c>
      <c r="T168" s="5">
        <v>14689243320</v>
      </c>
    </row>
    <row r="169" spans="3:20" ht="15.5" x14ac:dyDescent="0.35">
      <c r="C169" t="s">
        <v>337</v>
      </c>
      <c r="D169" s="5">
        <v>-4305000000</v>
      </c>
      <c r="E169" s="5">
        <v>-11948000000</v>
      </c>
      <c r="F169" s="5">
        <v>-9570000000</v>
      </c>
      <c r="G169" s="5">
        <v>-10924000000</v>
      </c>
      <c r="I169" s="5">
        <v>-37560000000</v>
      </c>
      <c r="J169" s="5">
        <v>-45742000000</v>
      </c>
      <c r="K169" s="5">
        <v>-23588000000</v>
      </c>
      <c r="L169" s="5">
        <v>-33898000000</v>
      </c>
      <c r="M169" s="5">
        <v>-20832666169</v>
      </c>
      <c r="N169" s="5">
        <v>3167533544</v>
      </c>
      <c r="O169" s="5">
        <v>-678263745</v>
      </c>
      <c r="P169" s="5">
        <v>-470016996</v>
      </c>
      <c r="Q169" s="5">
        <v>117326417</v>
      </c>
      <c r="R169" s="5">
        <v>-126072382</v>
      </c>
      <c r="S169" s="5">
        <v>-252144100</v>
      </c>
      <c r="T169" s="5">
        <v>-310756680</v>
      </c>
    </row>
    <row r="170" spans="3:20" ht="15.5" x14ac:dyDescent="0.35">
      <c r="C170" t="s">
        <v>336</v>
      </c>
      <c r="M170" s="5">
        <v>-1532212905</v>
      </c>
      <c r="N170" s="5">
        <v>-1598830857</v>
      </c>
      <c r="P170" s="5">
        <v>-5763770665</v>
      </c>
      <c r="R170" s="5">
        <v>-3722436800</v>
      </c>
      <c r="S170" s="5">
        <v>-1202572044</v>
      </c>
    </row>
    <row r="171" spans="3:20" ht="15.5" x14ac:dyDescent="0.35">
      <c r="C171" t="s">
        <v>1280</v>
      </c>
    </row>
    <row r="172" spans="3:20" ht="15.5" x14ac:dyDescent="0.35">
      <c r="C172" t="s">
        <v>571</v>
      </c>
      <c r="M172" s="5">
        <v>2752712108129</v>
      </c>
      <c r="N172" s="5">
        <v>150003941400</v>
      </c>
      <c r="O172" s="5">
        <v>327588219946</v>
      </c>
      <c r="P172" s="5">
        <v>66612792960</v>
      </c>
      <c r="Q172" s="5">
        <v>10500419745</v>
      </c>
      <c r="R172" s="5">
        <v>212364423150</v>
      </c>
      <c r="S172" s="5">
        <v>34500000000</v>
      </c>
      <c r="T172" s="5">
        <v>15000000000</v>
      </c>
    </row>
    <row r="173" spans="3:20" ht="15.5" x14ac:dyDescent="0.35">
      <c r="C173" t="s">
        <v>1281</v>
      </c>
      <c r="J173" s="5">
        <v>300598000000</v>
      </c>
      <c r="K173" s="5">
        <v>105000000000</v>
      </c>
      <c r="L173" s="5">
        <v>1701137000000</v>
      </c>
    </row>
    <row r="174" spans="3:20" ht="15.5" x14ac:dyDescent="0.35">
      <c r="C174" t="s">
        <v>338</v>
      </c>
      <c r="J174" s="5">
        <v>-30794000000</v>
      </c>
      <c r="K174" s="5">
        <v>-10962000000</v>
      </c>
      <c r="L174" s="5">
        <v>-1781000000</v>
      </c>
      <c r="N174" s="5">
        <v>-1415800000</v>
      </c>
      <c r="O174" s="5">
        <v>-1276113589</v>
      </c>
      <c r="R174" s="5">
        <v>-1092567000</v>
      </c>
      <c r="S174" s="5">
        <v>-2620000000</v>
      </c>
    </row>
    <row r="175" spans="3:20" ht="15.5" x14ac:dyDescent="0.35">
      <c r="C175" t="s">
        <v>304</v>
      </c>
    </row>
    <row r="176" spans="3:20" ht="15.5" x14ac:dyDescent="0.35">
      <c r="C176" t="s">
        <v>239</v>
      </c>
      <c r="D176" s="5">
        <v>-770466000000</v>
      </c>
      <c r="E176" s="5">
        <v>512123000000</v>
      </c>
      <c r="F176" s="5">
        <v>747538000000</v>
      </c>
      <c r="G176" s="5">
        <v>746904000000</v>
      </c>
      <c r="I176" s="5">
        <v>1549168000000</v>
      </c>
      <c r="J176" s="5">
        <v>-1079805000000</v>
      </c>
      <c r="K176" s="5">
        <v>-1986912000000</v>
      </c>
      <c r="L176" s="5">
        <v>2192189000000</v>
      </c>
      <c r="M176" s="5">
        <v>2048593719339</v>
      </c>
      <c r="N176" s="5">
        <v>-20266340455</v>
      </c>
      <c r="O176" s="5">
        <v>6063186403</v>
      </c>
      <c r="P176" s="5">
        <v>-308648296920</v>
      </c>
      <c r="Q176" s="5">
        <v>297262105605</v>
      </c>
      <c r="R176" s="5">
        <v>-143883885091</v>
      </c>
      <c r="S176" s="5">
        <v>81722329309</v>
      </c>
      <c r="T176" s="5">
        <v>-142431897554</v>
      </c>
    </row>
    <row r="177" spans="2:20" ht="15.5" x14ac:dyDescent="0.35">
      <c r="C177" t="s">
        <v>240</v>
      </c>
      <c r="E177" s="5">
        <v>3072312000000</v>
      </c>
      <c r="I177" s="5">
        <v>1523144000000</v>
      </c>
      <c r="J177" s="5">
        <v>2602949000000</v>
      </c>
      <c r="K177" s="5">
        <v>4589861000000</v>
      </c>
      <c r="L177" s="5">
        <v>2397672000000</v>
      </c>
      <c r="M177" s="5">
        <v>349077854150</v>
      </c>
      <c r="N177" s="5">
        <v>369344194605</v>
      </c>
      <c r="O177" s="5">
        <v>363281008202</v>
      </c>
      <c r="P177" s="5">
        <v>671929305122</v>
      </c>
      <c r="Q177" s="5">
        <v>374667199517</v>
      </c>
      <c r="R177" s="5">
        <v>518551084608</v>
      </c>
      <c r="S177" s="5">
        <v>436828755299</v>
      </c>
      <c r="T177" s="5">
        <v>579260652853</v>
      </c>
    </row>
    <row r="178" spans="2:20" ht="15.5" x14ac:dyDescent="0.35">
      <c r="C178" t="s">
        <v>242</v>
      </c>
      <c r="D178" s="5">
        <v>-770466000000</v>
      </c>
      <c r="E178" s="5">
        <v>3584435000000</v>
      </c>
      <c r="F178" s="5">
        <v>747538000000</v>
      </c>
      <c r="G178" s="5">
        <v>746904000000</v>
      </c>
      <c r="I178" s="5">
        <v>3072312000000</v>
      </c>
      <c r="J178" s="5">
        <v>1523144000000</v>
      </c>
      <c r="K178" s="5">
        <v>2602949000000</v>
      </c>
      <c r="L178" s="5">
        <v>4589861000000</v>
      </c>
      <c r="M178" s="5">
        <v>2397671573489</v>
      </c>
      <c r="N178" s="5">
        <v>349077854150</v>
      </c>
      <c r="O178" s="5">
        <v>369344194605</v>
      </c>
      <c r="P178" s="5">
        <v>363281008202</v>
      </c>
      <c r="Q178" s="5">
        <v>671929305122</v>
      </c>
      <c r="R178" s="5">
        <v>374667199517</v>
      </c>
      <c r="S178" s="5">
        <v>518551084608</v>
      </c>
      <c r="T178" s="5">
        <v>436828755299</v>
      </c>
    </row>
    <row r="180" spans="2:20" ht="15.5" x14ac:dyDescent="0.35">
      <c r="B180" t="s">
        <v>243</v>
      </c>
      <c r="C180" t="s">
        <v>12</v>
      </c>
      <c r="D180" s="5">
        <v>13350000000</v>
      </c>
      <c r="E180" s="5">
        <v>13350000000</v>
      </c>
      <c r="F180" s="5">
        <v>13350000000</v>
      </c>
      <c r="G180" s="5">
        <v>13350000000</v>
      </c>
      <c r="I180" s="5">
        <v>13350000000</v>
      </c>
      <c r="J180" s="5">
        <v>13350000000</v>
      </c>
      <c r="K180" s="5">
        <v>12040000000</v>
      </c>
      <c r="L180" s="5">
        <v>9420000000</v>
      </c>
      <c r="M180" s="5">
        <v>9420000000</v>
      </c>
      <c r="N180" s="5">
        <v>6660000000</v>
      </c>
      <c r="O180" s="5">
        <v>6160000000</v>
      </c>
      <c r="P180" s="5">
        <v>5190000000</v>
      </c>
      <c r="Q180" s="5">
        <v>4700000000</v>
      </c>
      <c r="R180" s="5">
        <v>4200000000</v>
      </c>
      <c r="S180" s="5">
        <v>2520000000</v>
      </c>
      <c r="T180" s="5">
        <v>2220000000</v>
      </c>
    </row>
    <row r="181" spans="2:20" ht="15.5" x14ac:dyDescent="0.35">
      <c r="C181" t="s">
        <v>244</v>
      </c>
      <c r="D181" s="6">
        <v>11.73</v>
      </c>
      <c r="E181" s="6">
        <v>10.26</v>
      </c>
      <c r="F181" s="6">
        <v>7.62</v>
      </c>
      <c r="G181" s="6">
        <v>14.08</v>
      </c>
    </row>
    <row r="182" spans="2:20" ht="15.5" x14ac:dyDescent="0.35">
      <c r="C182" t="s">
        <v>245</v>
      </c>
      <c r="D182" s="6">
        <v>17.559999999999999</v>
      </c>
      <c r="E182" s="6">
        <v>27.49</v>
      </c>
      <c r="F182" s="6">
        <v>62.99</v>
      </c>
      <c r="G182" s="6">
        <v>23.58</v>
      </c>
    </row>
    <row r="183" spans="2:20" ht="15.5" x14ac:dyDescent="0.35">
      <c r="C183" t="s">
        <v>73</v>
      </c>
      <c r="D183" s="6">
        <v>3.72</v>
      </c>
      <c r="E183" s="6">
        <v>5.09</v>
      </c>
      <c r="F183" s="6">
        <v>8.34</v>
      </c>
      <c r="G183" s="6">
        <v>5.7</v>
      </c>
    </row>
    <row r="184" spans="2:20" ht="15.5" x14ac:dyDescent="0.35">
      <c r="C184" t="s">
        <v>246</v>
      </c>
      <c r="D184" s="5">
        <v>177660000000</v>
      </c>
      <c r="E184" s="5">
        <v>152620000000</v>
      </c>
      <c r="F184" s="5">
        <v>117960000000</v>
      </c>
      <c r="G184" s="5">
        <v>205130000000</v>
      </c>
    </row>
    <row r="185" spans="2:20" ht="15.5" x14ac:dyDescent="0.35">
      <c r="C185" t="s">
        <v>247</v>
      </c>
      <c r="D185" s="6">
        <v>9.0000000000000011E-3</v>
      </c>
      <c r="E185" s="6">
        <v>7.4999999999999997E-3</v>
      </c>
      <c r="F185" s="6">
        <v>5.4000000000000003E-3</v>
      </c>
      <c r="G185" s="6">
        <v>1.0200000000000001E-2</v>
      </c>
    </row>
    <row r="186" spans="2:20" ht="15.5" x14ac:dyDescent="0.35">
      <c r="C186" t="s">
        <v>248</v>
      </c>
      <c r="D186" s="6">
        <v>3.5400000000000001E-2</v>
      </c>
      <c r="E186" s="6">
        <v>3.1800000000000002E-2</v>
      </c>
      <c r="F186" s="6">
        <v>2.4E-2</v>
      </c>
      <c r="G186" s="6">
        <v>4.5499999999999999E-2</v>
      </c>
    </row>
    <row r="187" spans="2:20" ht="15.5" x14ac:dyDescent="0.35">
      <c r="C187" t="s">
        <v>249</v>
      </c>
      <c r="D187" s="6">
        <v>9.0000000000000011E-3</v>
      </c>
      <c r="E187" s="6">
        <v>7.3000000000000001E-3</v>
      </c>
      <c r="F187" s="6">
        <v>5.4000000000000003E-3</v>
      </c>
      <c r="G187" s="6">
        <v>1.03E-2</v>
      </c>
    </row>
    <row r="188" spans="2:20" ht="15.5" x14ac:dyDescent="0.35">
      <c r="C188" t="s">
        <v>250</v>
      </c>
    </row>
    <row r="189" spans="2:20" ht="15.5" x14ac:dyDescent="0.35">
      <c r="C189" t="s">
        <v>251</v>
      </c>
      <c r="D189" s="5">
        <v>4419000000000</v>
      </c>
      <c r="E189" s="5">
        <v>4305000000000</v>
      </c>
      <c r="F189" s="5">
        <v>4231000000000</v>
      </c>
      <c r="G189" s="5">
        <v>4134000000000</v>
      </c>
    </row>
    <row r="190" spans="2:20" ht="15.5" x14ac:dyDescent="0.35">
      <c r="C190" t="s">
        <v>252</v>
      </c>
      <c r="D190" s="6">
        <v>0.62</v>
      </c>
      <c r="E190" s="6">
        <v>0.87</v>
      </c>
      <c r="F190" s="6">
        <v>1.51</v>
      </c>
      <c r="G190" s="6">
        <v>1.07</v>
      </c>
    </row>
    <row r="191" spans="2:20" ht="15.5" x14ac:dyDescent="0.35">
      <c r="C191" t="s">
        <v>253</v>
      </c>
      <c r="D191" s="6">
        <v>331.04</v>
      </c>
      <c r="E191" s="6">
        <v>322.45</v>
      </c>
      <c r="F191" s="6">
        <v>316.89999999999998</v>
      </c>
      <c r="G191" s="6">
        <v>309.64</v>
      </c>
    </row>
    <row r="192" spans="2:20" ht="15.5" x14ac:dyDescent="0.35">
      <c r="C192" t="s">
        <v>254</v>
      </c>
      <c r="D192" s="6">
        <v>0.64</v>
      </c>
      <c r="E192" s="6">
        <v>0.91</v>
      </c>
      <c r="F192" s="6">
        <v>1.57</v>
      </c>
      <c r="G192" s="6">
        <v>1.1100000000000001</v>
      </c>
    </row>
    <row r="193" spans="3:20" ht="15.5" x14ac:dyDescent="0.35">
      <c r="C193" t="s">
        <v>255</v>
      </c>
      <c r="D193" s="6">
        <v>320.08</v>
      </c>
      <c r="E193" s="6">
        <v>311.37</v>
      </c>
      <c r="F193" s="6">
        <v>305.56</v>
      </c>
      <c r="G193" s="6">
        <v>299.52999999999997</v>
      </c>
    </row>
    <row r="194" spans="3:20" ht="15.5" x14ac:dyDescent="0.35">
      <c r="C194" t="s">
        <v>256</v>
      </c>
    </row>
    <row r="195" spans="3:20" ht="15.5" x14ac:dyDescent="0.35">
      <c r="C195" t="s">
        <v>257</v>
      </c>
    </row>
    <row r="196" spans="3:20" ht="15.5" x14ac:dyDescent="0.35">
      <c r="C196" t="s">
        <v>258</v>
      </c>
      <c r="D196" s="5">
        <v>4419000000000</v>
      </c>
      <c r="E196" s="5">
        <v>4305000000000</v>
      </c>
      <c r="F196" s="5">
        <v>4231000000000</v>
      </c>
      <c r="G196" s="5">
        <v>4134000000000</v>
      </c>
    </row>
    <row r="197" spans="3:20" ht="15.5" x14ac:dyDescent="0.35">
      <c r="C197" t="s">
        <v>24</v>
      </c>
    </row>
    <row r="198" spans="3:20" ht="15.5" x14ac:dyDescent="0.35">
      <c r="C198" t="s">
        <v>21</v>
      </c>
    </row>
    <row r="199" spans="3:20" ht="15.5" x14ac:dyDescent="0.35">
      <c r="C199" t="s">
        <v>259</v>
      </c>
    </row>
    <row r="200" spans="3:20" ht="15.5" x14ac:dyDescent="0.35">
      <c r="C200" t="s">
        <v>260</v>
      </c>
      <c r="D200" s="5">
        <v>98000000000</v>
      </c>
      <c r="E200" s="5">
        <v>-488000000000</v>
      </c>
      <c r="F200" s="5">
        <v>2111000000000</v>
      </c>
      <c r="G200" s="5">
        <v>1329000000000</v>
      </c>
    </row>
    <row r="201" spans="3:20" ht="15.5" x14ac:dyDescent="0.35">
      <c r="C201" t="s">
        <v>261</v>
      </c>
      <c r="D201" s="5">
        <v>-10000000000</v>
      </c>
      <c r="E201" s="5">
        <v>-4000000000</v>
      </c>
      <c r="F201" s="5">
        <v>-34000000000</v>
      </c>
      <c r="G201" s="5">
        <v>-9000000000</v>
      </c>
    </row>
    <row r="202" spans="3:20" ht="15.5" x14ac:dyDescent="0.35">
      <c r="C202" t="s">
        <v>13</v>
      </c>
      <c r="D202" s="5">
        <v>88000000000</v>
      </c>
      <c r="E202" s="5">
        <v>-491000000000</v>
      </c>
      <c r="F202" s="5">
        <v>2077000000000</v>
      </c>
      <c r="G202" s="5">
        <v>1320000000000</v>
      </c>
    </row>
    <row r="203" spans="3:20" ht="15.5" x14ac:dyDescent="0.35">
      <c r="C203" t="s">
        <v>16</v>
      </c>
      <c r="D203" s="6">
        <v>6.56</v>
      </c>
      <c r="E203" s="6">
        <v>-36.79</v>
      </c>
      <c r="F203" s="6">
        <v>155.55000000000001</v>
      </c>
      <c r="G203" s="6">
        <v>98.87</v>
      </c>
    </row>
    <row r="204" spans="3:20" ht="15.5" x14ac:dyDescent="0.35">
      <c r="C204" t="s">
        <v>58</v>
      </c>
      <c r="I204" s="6">
        <v>42.37</v>
      </c>
      <c r="J204" s="6">
        <v>1.49</v>
      </c>
      <c r="K204" s="6">
        <v>-47.61</v>
      </c>
      <c r="L204" s="6">
        <v>-83.75</v>
      </c>
      <c r="M204" s="6">
        <v>-104.68</v>
      </c>
      <c r="N204" s="6">
        <v>2.38</v>
      </c>
      <c r="O204" s="6">
        <v>2.6</v>
      </c>
      <c r="P204" s="6">
        <v>-26.38</v>
      </c>
      <c r="Q204" s="6">
        <v>3.07</v>
      </c>
      <c r="R204" s="6">
        <v>16.190000000000001</v>
      </c>
      <c r="S204" s="6">
        <v>9.89</v>
      </c>
      <c r="T204" s="6">
        <v>5.36</v>
      </c>
    </row>
    <row r="205" spans="3:20" ht="15.5" x14ac:dyDescent="0.35">
      <c r="C205" t="s">
        <v>72</v>
      </c>
      <c r="I205" s="6">
        <v>11.33</v>
      </c>
      <c r="J205" s="6">
        <v>146.31</v>
      </c>
      <c r="K205" s="6">
        <v>-9.16</v>
      </c>
      <c r="L205" s="6">
        <v>-7.7</v>
      </c>
      <c r="M205" s="6">
        <v>-25.12</v>
      </c>
      <c r="N205" s="6">
        <v>123.53</v>
      </c>
      <c r="O205" s="6">
        <v>107.69</v>
      </c>
      <c r="P205" s="6">
        <v>-10.61</v>
      </c>
      <c r="Q205" s="6">
        <v>128.34</v>
      </c>
      <c r="R205" s="6">
        <v>26.62</v>
      </c>
      <c r="S205" s="6">
        <v>36.1</v>
      </c>
      <c r="T205" s="5">
        <v>0</v>
      </c>
    </row>
    <row r="206" spans="3:20" ht="15.5" x14ac:dyDescent="0.35">
      <c r="C206" t="s">
        <v>75</v>
      </c>
      <c r="I206" s="6">
        <v>2.04</v>
      </c>
      <c r="J206" s="6">
        <v>0.81</v>
      </c>
      <c r="K206" s="6">
        <v>1.36</v>
      </c>
      <c r="L206" s="6">
        <v>2.81</v>
      </c>
      <c r="M206" s="6">
        <v>37.229999999999997</v>
      </c>
      <c r="N206" s="6">
        <v>4.5</v>
      </c>
      <c r="O206" s="6">
        <v>3.24</v>
      </c>
      <c r="P206" s="6">
        <v>2.4700000000000002</v>
      </c>
      <c r="Q206" s="6">
        <v>3.01</v>
      </c>
      <c r="R206" s="6">
        <v>3.56</v>
      </c>
      <c r="S206" s="6">
        <v>2.2200000000000002</v>
      </c>
      <c r="T206" s="5">
        <v>0</v>
      </c>
    </row>
    <row r="207" spans="3:20" ht="15.5" x14ac:dyDescent="0.35">
      <c r="C207" t="s">
        <v>262</v>
      </c>
      <c r="I207" s="5">
        <v>633800000000</v>
      </c>
      <c r="J207" s="5">
        <v>98490000000</v>
      </c>
      <c r="K207" s="5">
        <v>-514530000000</v>
      </c>
      <c r="L207" s="5">
        <v>-732410000000</v>
      </c>
      <c r="M207" s="5">
        <v>-949010000000</v>
      </c>
      <c r="N207" s="6">
        <v>66980000000.000008</v>
      </c>
      <c r="O207" s="5">
        <v>29640000000</v>
      </c>
      <c r="P207" s="6">
        <v>-129979999999.99998</v>
      </c>
    </row>
    <row r="208" spans="3:20" ht="15.5" x14ac:dyDescent="0.35">
      <c r="C208" t="s">
        <v>263</v>
      </c>
      <c r="I208" s="6">
        <v>2.98E-2</v>
      </c>
      <c r="J208" s="6">
        <v>1.1000000000000001E-3</v>
      </c>
      <c r="K208" s="6">
        <v>-3.15E-2</v>
      </c>
      <c r="L208" s="6">
        <v>-4.0099999999999997E-2</v>
      </c>
      <c r="M208" s="6">
        <v>-8.6999999999999994E-2</v>
      </c>
      <c r="N208" s="6">
        <v>2.8999999999999998E-3</v>
      </c>
      <c r="O208" s="6">
        <v>3.0999999999999999E-3</v>
      </c>
      <c r="P208" s="6">
        <v>-3.0200000000000001E-2</v>
      </c>
      <c r="Q208" s="6">
        <v>2.8999999999999998E-3</v>
      </c>
      <c r="R208" s="6">
        <v>1.6399999999999998E-2</v>
      </c>
      <c r="S208" s="6">
        <v>7.3000000000000001E-3</v>
      </c>
      <c r="T208" s="6">
        <v>4.4000000000000003E-3</v>
      </c>
    </row>
    <row r="209" spans="3:20" ht="15.5" x14ac:dyDescent="0.35">
      <c r="C209" t="s">
        <v>264</v>
      </c>
      <c r="I209" s="6">
        <v>0.13369999999999999</v>
      </c>
      <c r="J209" s="6">
        <v>5.6000000000000008E-3</v>
      </c>
      <c r="K209" s="6">
        <v>-0.17249999999999999</v>
      </c>
      <c r="L209" s="6">
        <v>-0.2107</v>
      </c>
      <c r="M209" s="6">
        <v>-0.34130000000000005</v>
      </c>
      <c r="N209" s="6">
        <v>1.4199999999999999E-2</v>
      </c>
      <c r="O209" s="6">
        <v>1.6899999999999998E-2</v>
      </c>
      <c r="P209" s="6">
        <v>-0.22820000000000001</v>
      </c>
      <c r="Q209" s="6">
        <v>2.1299999999999999E-2</v>
      </c>
      <c r="R209" s="6">
        <v>0.1057</v>
      </c>
      <c r="S209" s="6">
        <v>6.8000000000000005E-2</v>
      </c>
      <c r="T209" s="6">
        <v>4.36E-2</v>
      </c>
    </row>
    <row r="210" spans="3:20" ht="15.5" x14ac:dyDescent="0.35">
      <c r="C210" t="s">
        <v>265</v>
      </c>
      <c r="I210" s="6">
        <v>3.0899999999999997E-2</v>
      </c>
      <c r="J210" s="6">
        <v>1.6000000000000001E-3</v>
      </c>
      <c r="K210" s="6">
        <v>-3.04E-2</v>
      </c>
      <c r="L210" s="6">
        <v>-5.0599999999999999E-2</v>
      </c>
      <c r="M210" s="6">
        <v>-0.1176</v>
      </c>
      <c r="N210" s="6">
        <v>3.2000000000000002E-3</v>
      </c>
      <c r="O210" s="6">
        <v>4.0999999999999995E-3</v>
      </c>
      <c r="P210" s="6">
        <v>-2.8999999999999998E-2</v>
      </c>
      <c r="Q210" s="6">
        <v>4.1999999999999997E-3</v>
      </c>
      <c r="R210" s="6">
        <v>2.4799999999999999E-2</v>
      </c>
      <c r="S210" s="6">
        <v>1.1000000000000001E-2</v>
      </c>
      <c r="T210" s="6">
        <v>1.1299999999999999E-2</v>
      </c>
    </row>
    <row r="211" spans="3:20" ht="15.5" x14ac:dyDescent="0.35">
      <c r="C211" t="s">
        <v>266</v>
      </c>
    </row>
    <row r="212" spans="3:20" ht="15.5" x14ac:dyDescent="0.35">
      <c r="C212" t="s">
        <v>69</v>
      </c>
      <c r="I212" s="6">
        <v>1.51</v>
      </c>
      <c r="J212" s="6">
        <v>0.82</v>
      </c>
      <c r="K212" s="6">
        <v>1.58</v>
      </c>
      <c r="L212" s="6">
        <v>1.62</v>
      </c>
      <c r="M212" s="6">
        <v>8.57</v>
      </c>
      <c r="N212" s="6">
        <v>1.75</v>
      </c>
      <c r="O212" s="6">
        <v>1.82</v>
      </c>
      <c r="P212" s="6">
        <v>2.42</v>
      </c>
      <c r="Q212" s="6">
        <v>2.74</v>
      </c>
      <c r="R212" s="6">
        <v>2.81</v>
      </c>
      <c r="S212" s="6">
        <v>2.46</v>
      </c>
      <c r="T212" s="5">
        <v>0</v>
      </c>
    </row>
    <row r="213" spans="3:20" ht="15.5" x14ac:dyDescent="0.35">
      <c r="C213" t="s">
        <v>66</v>
      </c>
      <c r="I213" s="6">
        <v>316.89999999999998</v>
      </c>
      <c r="J213" s="6">
        <v>266.79000000000002</v>
      </c>
      <c r="K213" s="6">
        <v>276.02999999999997</v>
      </c>
      <c r="L213" s="6">
        <v>397.44</v>
      </c>
      <c r="M213" s="6">
        <v>306.72000000000003</v>
      </c>
      <c r="N213" s="6">
        <v>168.22</v>
      </c>
      <c r="O213" s="6">
        <v>153.49</v>
      </c>
      <c r="P213" s="6">
        <v>115.62</v>
      </c>
      <c r="Q213" s="6">
        <v>143.9</v>
      </c>
      <c r="R213" s="6">
        <v>153.11000000000001</v>
      </c>
      <c r="S213" s="6">
        <v>145.31</v>
      </c>
      <c r="T213" s="6">
        <v>122.97</v>
      </c>
    </row>
    <row r="214" spans="3:20" ht="15.5" x14ac:dyDescent="0.35">
      <c r="C214" t="s">
        <v>267</v>
      </c>
      <c r="I214" s="6">
        <v>1.57</v>
      </c>
      <c r="J214" s="6">
        <v>0.85</v>
      </c>
      <c r="K214" s="6">
        <v>1.65</v>
      </c>
      <c r="L214" s="6">
        <v>1.68</v>
      </c>
      <c r="M214" s="6">
        <v>8.8699999999999992</v>
      </c>
      <c r="N214" s="6">
        <v>1.75</v>
      </c>
      <c r="O214" s="6">
        <v>1.83</v>
      </c>
      <c r="P214" s="6">
        <v>2.4300000000000002</v>
      </c>
      <c r="Q214" s="6">
        <v>2.75</v>
      </c>
      <c r="R214" s="6">
        <v>2.82</v>
      </c>
      <c r="S214" s="6">
        <v>2.4700000000000002</v>
      </c>
      <c r="T214" s="5">
        <v>0</v>
      </c>
    </row>
    <row r="215" spans="3:20" ht="15.5" x14ac:dyDescent="0.35">
      <c r="C215" t="s">
        <v>268</v>
      </c>
      <c r="I215" s="6">
        <v>305.56</v>
      </c>
      <c r="J215" s="6">
        <v>256.70999999999998</v>
      </c>
      <c r="K215" s="5">
        <v>264</v>
      </c>
      <c r="L215" s="6">
        <v>383.93</v>
      </c>
      <c r="M215" s="6">
        <v>296.36</v>
      </c>
      <c r="N215" s="6">
        <v>168.04</v>
      </c>
      <c r="O215" s="6">
        <v>153.16999999999999</v>
      </c>
      <c r="P215" s="6">
        <v>115.32</v>
      </c>
      <c r="Q215" s="6">
        <v>143.5</v>
      </c>
      <c r="R215" s="6">
        <v>152.78</v>
      </c>
      <c r="S215" s="6">
        <v>144.49</v>
      </c>
      <c r="T215" s="6">
        <v>122.97</v>
      </c>
    </row>
    <row r="216" spans="3:20" ht="15.5" x14ac:dyDescent="0.35">
      <c r="C216" t="s">
        <v>269</v>
      </c>
    </row>
    <row r="217" spans="3:20" ht="15.5" x14ac:dyDescent="0.35">
      <c r="C217" t="s">
        <v>270</v>
      </c>
    </row>
    <row r="218" spans="3:20" ht="15.5" x14ac:dyDescent="0.35">
      <c r="C218" t="s">
        <v>26</v>
      </c>
    </row>
    <row r="219" spans="3:20" ht="15.5" x14ac:dyDescent="0.35">
      <c r="C219" t="s">
        <v>23</v>
      </c>
    </row>
    <row r="220" spans="3:20" ht="15.5" x14ac:dyDescent="0.35">
      <c r="C220" t="s">
        <v>271</v>
      </c>
    </row>
    <row r="221" spans="3:20" ht="15.5" x14ac:dyDescent="0.35">
      <c r="C221" t="s">
        <v>272</v>
      </c>
      <c r="I221" s="5">
        <v>4392000000000</v>
      </c>
      <c r="J221" s="5">
        <v>121000000000</v>
      </c>
      <c r="K221" s="5">
        <v>-2174000000000</v>
      </c>
      <c r="L221" s="5">
        <v>3085000000000</v>
      </c>
      <c r="M221" s="5">
        <v>369000000000</v>
      </c>
      <c r="N221" s="5">
        <v>-152000000000</v>
      </c>
      <c r="O221" s="5">
        <v>-309000000000</v>
      </c>
      <c r="P221" s="5">
        <v>-364000000000</v>
      </c>
      <c r="Q221" s="5">
        <v>297000000000</v>
      </c>
      <c r="R221" s="5">
        <v>-337000000000</v>
      </c>
      <c r="S221" s="5">
        <v>54000000000</v>
      </c>
      <c r="T221" s="5">
        <v>-154000000000</v>
      </c>
    </row>
    <row r="222" spans="3:20" ht="15.5" x14ac:dyDescent="0.35">
      <c r="C222" t="s">
        <v>273</v>
      </c>
      <c r="I222" s="5">
        <v>-52000000000</v>
      </c>
      <c r="J222" s="5">
        <v>-26000000000</v>
      </c>
      <c r="K222" s="5">
        <v>-84000000000</v>
      </c>
      <c r="L222" s="5">
        <v>-247000000000</v>
      </c>
      <c r="M222" s="5">
        <v>-132000000000</v>
      </c>
      <c r="N222" s="5">
        <v>-24000000000</v>
      </c>
      <c r="O222" s="5">
        <v>-14000000000</v>
      </c>
      <c r="P222" s="5">
        <v>-7000000000</v>
      </c>
      <c r="Q222" s="5">
        <v>-11000000000</v>
      </c>
      <c r="R222" s="5">
        <v>-16000000000</v>
      </c>
      <c r="S222" s="5">
        <v>-3000000000</v>
      </c>
      <c r="T222" s="5">
        <v>-6000000000</v>
      </c>
    </row>
    <row r="223" spans="3:20" ht="15.5" x14ac:dyDescent="0.35">
      <c r="C223" t="s">
        <v>15</v>
      </c>
      <c r="I223" s="5">
        <v>4340000000000</v>
      </c>
      <c r="J223" s="5">
        <v>94000000000</v>
      </c>
      <c r="K223" s="5">
        <v>-2258000000000</v>
      </c>
      <c r="L223" s="5">
        <v>2838000000000</v>
      </c>
      <c r="M223" s="5">
        <v>237000000000</v>
      </c>
      <c r="N223" s="5">
        <v>-176000000000</v>
      </c>
      <c r="O223" s="5">
        <v>-323000000000</v>
      </c>
      <c r="P223" s="5">
        <v>-371000000000</v>
      </c>
      <c r="Q223" s="5">
        <v>286000000000</v>
      </c>
      <c r="R223" s="5">
        <v>-352000000000</v>
      </c>
      <c r="S223" s="5">
        <v>50000000000</v>
      </c>
      <c r="T223" s="5">
        <v>-160000000000</v>
      </c>
    </row>
    <row r="224" spans="3:20" ht="15.5" x14ac:dyDescent="0.35">
      <c r="C224" t="s">
        <v>17</v>
      </c>
      <c r="I224" s="6">
        <v>325.10000000000002</v>
      </c>
      <c r="J224" s="6">
        <v>7.05</v>
      </c>
      <c r="K224" s="6">
        <v>-187.55</v>
      </c>
      <c r="L224" s="6">
        <v>301.24</v>
      </c>
      <c r="M224" s="6">
        <v>25.18</v>
      </c>
      <c r="N224" s="6">
        <v>-26.37</v>
      </c>
      <c r="O224" s="6">
        <v>-52.4</v>
      </c>
      <c r="P224" s="6">
        <v>-71.39</v>
      </c>
      <c r="Q224" s="6">
        <v>60.93</v>
      </c>
      <c r="R224" s="6">
        <v>-83.88</v>
      </c>
      <c r="S224" s="6">
        <v>20.05</v>
      </c>
      <c r="T224" s="6">
        <v>-72.040000000000006</v>
      </c>
    </row>
  </sheetData>
  <pageMargins left="0.7" right="0.7" top="0.75" bottom="0.75" header="0.3" footer="0.3"/>
  <ignoredErrors>
    <ignoredError sqref="A1:T22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2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1283</v>
      </c>
      <c r="D2" s="2" vm="332">
        <f ca="1">IFERROR(_xlfn.STOCKHISTORY("XIDX:" &amp; $C$1, D3, , 0, 0, 1), "Libur")</f>
        <v>52</v>
      </c>
      <c r="E2" s="2" vm="36">
        <f ca="1">IFERROR(_xlfn.STOCKHISTORY("XIDX:" &amp; $C$1, E3, , 0, 0, 1), "Libur")</f>
        <v>50</v>
      </c>
      <c r="H2" s="2" vm="36">
        <f ca="1">IFERROR(INDEX(D2:G2,COUNT(D2:G2)),"")</f>
        <v>50</v>
      </c>
      <c r="I2" s="2" vm="174">
        <f t="shared" ref="I2:Z2" ca="1" si="0">IFERROR(_xlfn.STOCKHISTORY("XIDX:" &amp; $C$1, I1, , 0, 0, 1), "Libur")</f>
        <v>56</v>
      </c>
      <c r="J2" s="2" vm="123">
        <f t="shared" ca="1" si="0"/>
        <v>55</v>
      </c>
      <c r="K2" s="2" vm="36">
        <f t="shared" ca="1" si="0"/>
        <v>50</v>
      </c>
      <c r="L2" s="2" vm="301">
        <f t="shared" ca="1" si="0"/>
        <v>79</v>
      </c>
      <c r="M2" s="2" vm="155">
        <f t="shared" ca="1" si="0"/>
        <v>62</v>
      </c>
      <c r="N2" s="2" vm="333">
        <f t="shared" ca="1" si="0"/>
        <v>135</v>
      </c>
      <c r="O2" s="2" vm="204">
        <f t="shared" ca="1" si="0"/>
        <v>150</v>
      </c>
      <c r="P2" s="2" vm="334">
        <f t="shared" ca="1" si="0"/>
        <v>151</v>
      </c>
      <c r="Q2" s="2" vm="335">
        <f t="shared" ca="1" si="0"/>
        <v>222.8569</v>
      </c>
      <c r="R2" s="2" t="str">
        <f t="shared" ca="1" si="0"/>
        <v>Libur</v>
      </c>
      <c r="S2" s="2" vm="336">
        <f t="shared" ca="1" si="0"/>
        <v>240.714</v>
      </c>
      <c r="T2" s="2" vm="337">
        <f t="shared" ca="1" si="0"/>
        <v>140.3956</v>
      </c>
      <c r="U2" s="2" vm="338">
        <f t="shared" ca="1" si="0"/>
        <v>189.07550000000001</v>
      </c>
      <c r="V2" s="2" vm="339">
        <f t="shared" ca="1" si="0"/>
        <v>229.9949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1035427000000</v>
      </c>
      <c r="E4" s="2">
        <f>IFERROR(INDEX(E51:E500,MATCH($C$4,$C$51:$C$500,0)),"")</f>
        <v>990577000000</v>
      </c>
      <c r="H4" s="2">
        <f>IFERROR(SUM(D4:G4)*(4/MAX(1,COUNT(D4:G4))),"")</f>
        <v>4052008000000</v>
      </c>
      <c r="I4" s="2">
        <f t="shared" ref="I4:Z4" si="1">IFERROR(INDEX(I51:I500,MATCH($C$4,$C$51:$C$500,0)),"")</f>
        <v>3765241000000</v>
      </c>
      <c r="J4" s="2">
        <f t="shared" si="1"/>
        <v>3240974000000</v>
      </c>
      <c r="K4" s="2">
        <f t="shared" si="1"/>
        <v>2954296000000</v>
      </c>
      <c r="L4" s="2">
        <f t="shared" si="1"/>
        <v>2849448000000</v>
      </c>
      <c r="M4" s="2">
        <f t="shared" si="1"/>
        <v>2735142000000</v>
      </c>
      <c r="N4" s="2">
        <f t="shared" si="1"/>
        <v>2657232000000</v>
      </c>
      <c r="O4" s="2">
        <f t="shared" si="1"/>
        <v>2737029000000</v>
      </c>
      <c r="P4" s="2">
        <f t="shared" si="1"/>
        <v>2661759000000</v>
      </c>
      <c r="Q4" s="2">
        <f t="shared" si="1"/>
        <v>2386245000000</v>
      </c>
      <c r="R4" s="2">
        <f t="shared" si="1"/>
        <v>2287344000000</v>
      </c>
      <c r="S4" s="2">
        <f t="shared" si="1"/>
        <v>1284463000000</v>
      </c>
      <c r="T4" s="2">
        <f t="shared" si="1"/>
        <v>1038931000000</v>
      </c>
      <c r="U4" s="2">
        <f t="shared" si="1"/>
        <v>717551509000</v>
      </c>
      <c r="V4" s="2">
        <f t="shared" si="1"/>
        <v>667780348000</v>
      </c>
      <c r="W4" s="2">
        <f t="shared" si="1"/>
        <v>341333413556</v>
      </c>
      <c r="X4" s="2">
        <f t="shared" si="1"/>
        <v>290881097724</v>
      </c>
      <c r="Y4" s="2">
        <f t="shared" si="1"/>
        <v>193837789209</v>
      </c>
      <c r="Z4" s="2">
        <f t="shared" si="1"/>
        <v>213919800187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-20991000000</v>
      </c>
      <c r="E5" s="2">
        <f>IFERROR(INDEX(E51:E500,MATCH($C$5,$C$51:$C$500,0)),"")</f>
        <v>-49274000000</v>
      </c>
      <c r="H5" s="2">
        <f>IFERROR(SUM(D5:G5)*(4/MAX(1,COUNT(D5:G5))),"")</f>
        <v>-140530000000</v>
      </c>
      <c r="I5" s="2">
        <f t="shared" ref="I5:Z5" si="2">IFERROR(INDEX(I51:I500,MATCH($C$5,$C$51:$C$500,0)),"")</f>
        <v>268229000000</v>
      </c>
      <c r="J5" s="2">
        <f t="shared" si="2"/>
        <v>142512000000</v>
      </c>
      <c r="K5" s="2">
        <f t="shared" si="2"/>
        <v>-33620000000</v>
      </c>
      <c r="L5" s="2">
        <f t="shared" si="2"/>
        <v>152538000000</v>
      </c>
      <c r="M5" s="2">
        <f t="shared" si="2"/>
        <v>142372000000</v>
      </c>
      <c r="N5" s="2">
        <f t="shared" si="2"/>
        <v>45630000000</v>
      </c>
      <c r="O5" s="2">
        <f t="shared" si="2"/>
        <v>75105000000</v>
      </c>
      <c r="P5" s="2">
        <f t="shared" si="2"/>
        <v>77485000000</v>
      </c>
      <c r="Q5" s="2">
        <f t="shared" si="2"/>
        <v>-381776000000</v>
      </c>
      <c r="R5" s="2">
        <f t="shared" si="2"/>
        <v>-107639000000</v>
      </c>
      <c r="S5" s="2">
        <f t="shared" si="2"/>
        <v>-19862000000</v>
      </c>
      <c r="T5" s="2">
        <f t="shared" si="2"/>
        <v>31007000000</v>
      </c>
      <c r="U5" s="2">
        <f t="shared" si="2"/>
        <v>4817978000</v>
      </c>
      <c r="V5" s="2">
        <f t="shared" si="2"/>
        <v>161392723000</v>
      </c>
      <c r="W5" s="2">
        <f t="shared" si="2"/>
        <v>51500632517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5370518000000</v>
      </c>
      <c r="E6" s="2">
        <f>IFERROR(INDEX(E51:E500,MATCH($C$6,$C$51:$C$500,0)),"")</f>
        <v>5457006000000</v>
      </c>
      <c r="H6" s="2">
        <f>IFERROR(INDEX(D6:G6,COUNT(D6:G6)),"")</f>
        <v>5457006000000</v>
      </c>
      <c r="I6" s="2">
        <f t="shared" ref="I6:Z6" si="3">IFERROR(INDEX(I51:I500,MATCH($C$6,$C$51:$C$500,0)),"")</f>
        <v>5419031000000</v>
      </c>
      <c r="J6" s="2">
        <f t="shared" si="3"/>
        <v>7081727000000</v>
      </c>
      <c r="K6" s="2">
        <f t="shared" si="3"/>
        <v>7002994000000</v>
      </c>
      <c r="L6" s="2">
        <f t="shared" si="3"/>
        <v>6200813000000</v>
      </c>
      <c r="M6" s="2">
        <f t="shared" si="3"/>
        <v>6007811000000</v>
      </c>
      <c r="N6" s="2">
        <f t="shared" si="3"/>
        <v>5093834000000</v>
      </c>
      <c r="O6" s="2">
        <f t="shared" si="3"/>
        <v>5545979000000</v>
      </c>
      <c r="P6" s="2">
        <f t="shared" si="3"/>
        <v>5747328000000</v>
      </c>
      <c r="Q6" s="2">
        <f t="shared" si="3"/>
        <v>5627520000000</v>
      </c>
      <c r="R6" s="2">
        <f t="shared" si="3"/>
        <v>6405279000000</v>
      </c>
      <c r="S6" s="2">
        <f t="shared" si="3"/>
        <v>5204006000000</v>
      </c>
      <c r="T6" s="2">
        <f t="shared" si="3"/>
        <v>3869743000000</v>
      </c>
      <c r="U6" s="2">
        <f t="shared" si="3"/>
        <v>1129380655000</v>
      </c>
      <c r="V6" s="2">
        <f t="shared" si="3"/>
        <v>775850274000</v>
      </c>
      <c r="W6" s="2">
        <f t="shared" si="3"/>
        <v>516017327137</v>
      </c>
      <c r="X6" s="2">
        <f t="shared" si="3"/>
        <v>466986799035</v>
      </c>
      <c r="Y6" s="2">
        <f t="shared" si="3"/>
        <v>379444163782</v>
      </c>
      <c r="Z6" s="2">
        <f t="shared" si="3"/>
        <v>372547324596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42.62</v>
      </c>
      <c r="E7" s="3">
        <f>IFERROR(INDEX(E51:E500,MATCH($C$7,$C$51:$C$500,0))/1000000000,"")</f>
        <v>42.62</v>
      </c>
      <c r="H7" s="3">
        <f>IFERROR(INDEX(D7:G7,COUNT(D7:G7)),"")</f>
        <v>42.62</v>
      </c>
      <c r="I7" s="3">
        <f t="shared" ref="I7:Z7" si="4">IFERROR(INDEX(I51:I500,MATCH($C$7,$C$51:$C$500,0))/1000000000,"")</f>
        <v>42.62</v>
      </c>
      <c r="J7" s="3">
        <f t="shared" si="4"/>
        <v>42.62</v>
      </c>
      <c r="K7" s="3">
        <f t="shared" si="4"/>
        <v>42.62</v>
      </c>
      <c r="L7" s="3">
        <f t="shared" si="4"/>
        <v>42.62</v>
      </c>
      <c r="M7" s="3">
        <f t="shared" si="4"/>
        <v>42.62</v>
      </c>
      <c r="N7" s="3">
        <f t="shared" si="4"/>
        <v>39.76</v>
      </c>
      <c r="O7" s="3">
        <f t="shared" si="4"/>
        <v>38.909999999999997</v>
      </c>
      <c r="P7" s="3">
        <f t="shared" si="4"/>
        <v>38.53</v>
      </c>
      <c r="Q7" s="3">
        <f t="shared" si="4"/>
        <v>5.47</v>
      </c>
      <c r="R7" s="3">
        <f t="shared" si="4"/>
        <v>5.47</v>
      </c>
      <c r="S7" s="3">
        <f t="shared" si="4"/>
        <v>4.6900000000000004</v>
      </c>
      <c r="T7" s="3">
        <f t="shared" si="4"/>
        <v>4</v>
      </c>
      <c r="U7" s="3">
        <f t="shared" si="4"/>
        <v>1.36</v>
      </c>
      <c r="V7" s="3">
        <f t="shared" si="4"/>
        <v>1.34</v>
      </c>
      <c r="W7" s="3">
        <f t="shared" si="4"/>
        <v>1.25</v>
      </c>
      <c r="X7" s="3">
        <f t="shared" si="4"/>
        <v>1.25</v>
      </c>
      <c r="Y7" s="3">
        <f t="shared" si="4"/>
        <v>1.25</v>
      </c>
      <c r="Z7" s="3">
        <f t="shared" si="4"/>
        <v>1.25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-371000000000</v>
      </c>
      <c r="E8" s="2">
        <f>IFERROR(INDEX(E51:E500,MATCH("Free cash flow (Quarter)",$C$51:$C$500,0)),"")</f>
        <v>477000000000</v>
      </c>
      <c r="H8" s="2">
        <f>IFERROR(INDEX(D8:G8,COUNT(D8:G8)),"")</f>
        <v>477000000000</v>
      </c>
      <c r="I8" s="2">
        <f t="shared" ref="I8:Z8" si="5">IFERROR(INDEX(I51:I500,MATCH($C$8,$C$51:$C$500,0)),"")</f>
        <v>992000000000</v>
      </c>
      <c r="J8" s="2">
        <f t="shared" si="5"/>
        <v>1622000000000</v>
      </c>
      <c r="K8" s="2">
        <f t="shared" si="5"/>
        <v>-965000000000</v>
      </c>
      <c r="L8" s="2">
        <f t="shared" si="5"/>
        <v>889000000000</v>
      </c>
      <c r="M8" s="2">
        <f t="shared" si="5"/>
        <v>1657000000000</v>
      </c>
      <c r="N8" s="2">
        <f t="shared" si="5"/>
        <v>1675000000000</v>
      </c>
      <c r="O8" s="2">
        <f t="shared" si="5"/>
        <v>-439000000000</v>
      </c>
      <c r="P8" s="2">
        <f t="shared" si="5"/>
        <v>39000000000</v>
      </c>
      <c r="Q8" s="2">
        <f t="shared" si="5"/>
        <v>-1801000000000</v>
      </c>
      <c r="R8" s="2">
        <f t="shared" si="5"/>
        <v>-1085000000000</v>
      </c>
      <c r="S8" s="2">
        <f t="shared" si="5"/>
        <v>795000000000</v>
      </c>
      <c r="T8" s="2">
        <f t="shared" si="5"/>
        <v>-452000000000</v>
      </c>
      <c r="U8" s="2">
        <f t="shared" si="5"/>
        <v>-282000000000</v>
      </c>
      <c r="V8" s="2">
        <f t="shared" si="5"/>
        <v>-475000000000</v>
      </c>
      <c r="W8" s="2">
        <f t="shared" si="5"/>
        <v>9000000000</v>
      </c>
      <c r="X8" s="2">
        <f t="shared" si="5"/>
        <v>-104000000000</v>
      </c>
      <c r="Y8" s="2">
        <f t="shared" si="5"/>
        <v>455000000000</v>
      </c>
      <c r="Z8" s="2">
        <f t="shared" si="5"/>
        <v>15000000000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-8.7200000000000006</v>
      </c>
      <c r="E9" s="3">
        <f>IFERROR(INDEX(E51:E500,MATCH("Free cash flow per share (Quarter)",$C$51:$C$500,0)),"")</f>
        <v>11.19</v>
      </c>
      <c r="H9" s="3">
        <f>IFERROR(INDEX(D9:G9,COUNT(D9:G9)),"")</f>
        <v>11.19</v>
      </c>
      <c r="I9" s="3">
        <f t="shared" ref="I9:Z9" si="6">IFERROR(INDEX(I51:I500,MATCH($C$9,$C$51:$C$500,0)),"")</f>
        <v>23.28</v>
      </c>
      <c r="J9" s="3">
        <f t="shared" si="6"/>
        <v>38.06</v>
      </c>
      <c r="K9" s="3">
        <f t="shared" si="6"/>
        <v>-22.65</v>
      </c>
      <c r="L9" s="3">
        <f t="shared" si="6"/>
        <v>20.87</v>
      </c>
      <c r="M9" s="3">
        <f t="shared" si="6"/>
        <v>38.89</v>
      </c>
      <c r="N9" s="3">
        <f t="shared" si="6"/>
        <v>42.13</v>
      </c>
      <c r="O9" s="3">
        <f t="shared" si="6"/>
        <v>-11.28</v>
      </c>
      <c r="P9" s="3">
        <f t="shared" si="6"/>
        <v>1.01</v>
      </c>
      <c r="Q9" s="3">
        <f t="shared" si="6"/>
        <v>-328.99</v>
      </c>
      <c r="R9" s="3">
        <f t="shared" si="6"/>
        <v>-198.31</v>
      </c>
      <c r="S9" s="3">
        <f t="shared" si="6"/>
        <v>169.62</v>
      </c>
      <c r="T9" s="3">
        <f t="shared" si="6"/>
        <v>-112.9</v>
      </c>
      <c r="U9" s="3">
        <f t="shared" si="6"/>
        <v>-206.63</v>
      </c>
      <c r="V9" s="3">
        <f t="shared" si="6"/>
        <v>-352.87</v>
      </c>
      <c r="W9" s="3">
        <f t="shared" si="6"/>
        <v>7.47</v>
      </c>
      <c r="X9" s="3">
        <f t="shared" si="6"/>
        <v>-83.21</v>
      </c>
      <c r="Y9" s="3">
        <f t="shared" si="6"/>
        <v>364.29</v>
      </c>
      <c r="Z9" s="3">
        <f t="shared" si="6"/>
        <v>12.29</v>
      </c>
    </row>
    <row r="10" spans="1:26" ht="15.5" x14ac:dyDescent="0.35">
      <c r="C10" t="s">
        <v>18</v>
      </c>
      <c r="D10" s="3">
        <f ca="1">IFERROR(IF(D9=0,"",D2/D9),"")</f>
        <v>-5.9633027522935773</v>
      </c>
      <c r="E10" s="3">
        <f ca="1">IFERROR(IF(E9=0,"",E2/E9),"")</f>
        <v>4.4682752457551391</v>
      </c>
      <c r="I10" s="3">
        <f t="shared" ref="I10:Z10" ca="1" si="7">IFERROR(IF(I9=0,"",I2/I9),"")</f>
        <v>2.4054982817869415</v>
      </c>
      <c r="J10" s="3">
        <f t="shared" ca="1" si="7"/>
        <v>1.445086705202312</v>
      </c>
      <c r="K10" s="3">
        <f t="shared" ca="1" si="7"/>
        <v>-2.2075055187637971</v>
      </c>
      <c r="L10" s="3">
        <f t="shared" ca="1" si="7"/>
        <v>3.7853378054623859</v>
      </c>
      <c r="M10" s="3">
        <f t="shared" ca="1" si="7"/>
        <v>1.5942401645667266</v>
      </c>
      <c r="N10" s="3">
        <f t="shared" ca="1" si="7"/>
        <v>3.2043674341324468</v>
      </c>
      <c r="O10" s="3">
        <f t="shared" ca="1" si="7"/>
        <v>-13.297872340425533</v>
      </c>
      <c r="P10" s="3">
        <f t="shared" ca="1" si="7"/>
        <v>149.50495049504951</v>
      </c>
      <c r="Q10" s="3">
        <f t="shared" ca="1" si="7"/>
        <v>-0.67739718532478188</v>
      </c>
      <c r="R10" s="3" t="str">
        <f t="shared" ca="1" si="7"/>
        <v/>
      </c>
      <c r="S10" s="3">
        <f t="shared" ca="1" si="7"/>
        <v>1.4191368942341704</v>
      </c>
      <c r="T10" s="3">
        <f t="shared" ca="1" si="7"/>
        <v>-1.2435394154118689</v>
      </c>
      <c r="U10" s="3">
        <f t="shared" ca="1" si="7"/>
        <v>-0.91504379809321013</v>
      </c>
      <c r="V10" s="3">
        <f t="shared" ca="1" si="7"/>
        <v>-0.65178365970470709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2554295000000</v>
      </c>
      <c r="E11" s="2">
        <f>IFERROR(INDEX(E51:E500,MATCH($C$11,$C$51:$C$500,0)),"")</f>
        <v>3143560000000</v>
      </c>
      <c r="H11" s="2">
        <f>IFERROR(INDEX(D11:G11,COUNT(D11:G11)),"")</f>
        <v>3143560000000</v>
      </c>
      <c r="I11" s="2">
        <f t="shared" ref="I11:Z11" si="8">IFERROR(INDEX(I51:I500,MATCH($C$11,$C$51:$C$500,0)),"")</f>
        <v>3285531000000</v>
      </c>
      <c r="J11" s="2">
        <f t="shared" si="8"/>
        <v>3383214000000</v>
      </c>
      <c r="K11" s="2">
        <f t="shared" si="8"/>
        <v>4262907000000</v>
      </c>
      <c r="L11" s="2">
        <f t="shared" si="8"/>
        <v>3819454000000</v>
      </c>
      <c r="M11" s="2">
        <f t="shared" si="8"/>
        <v>2827492000000</v>
      </c>
      <c r="N11" s="2">
        <f t="shared" si="8"/>
        <v>1758171000000</v>
      </c>
      <c r="O11" s="2">
        <f t="shared" si="8"/>
        <v>1177395000000</v>
      </c>
      <c r="P11" s="2">
        <f t="shared" si="8"/>
        <v>1925704000000</v>
      </c>
      <c r="Q11" s="2">
        <f t="shared" si="8"/>
        <v>1780674000000</v>
      </c>
      <c r="R11" s="2">
        <f t="shared" si="8"/>
        <v>3245481000000</v>
      </c>
      <c r="S11" s="2">
        <f t="shared" si="8"/>
        <v>3799582000000</v>
      </c>
      <c r="T11" s="2">
        <f t="shared" si="8"/>
        <v>2753020000000</v>
      </c>
      <c r="U11" s="2">
        <f t="shared" si="8"/>
        <v>372346917000</v>
      </c>
      <c r="V11" s="2">
        <f t="shared" si="8"/>
        <v>300223832000</v>
      </c>
      <c r="W11" s="2">
        <f t="shared" si="8"/>
        <v>196394764552</v>
      </c>
      <c r="X11" s="2">
        <f t="shared" si="8"/>
        <v>104244412831</v>
      </c>
      <c r="Y11" s="2">
        <f t="shared" si="8"/>
        <v>320059116056</v>
      </c>
      <c r="Z11" s="2">
        <f t="shared" si="8"/>
        <v>58476921742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>
        <f>IFERROR(INDEX(D51:D500,MATCH($C$14,$C$51:$C$500,0)),"")</f>
        <v>-355205000000</v>
      </c>
      <c r="E14" s="2">
        <f>IFERROR(INDEX(E51:E500,MATCH($C$14,$C$51:$C$500,0)),"")</f>
        <v>-342473000000</v>
      </c>
      <c r="H14" s="2">
        <f>IFERROR(SUM(D14:G14)*(4/MAX(1,COUNT(D14:G14))),"")</f>
        <v>-1395356000000</v>
      </c>
      <c r="I14" s="2">
        <f t="shared" ref="I14:Z14" si="11">IFERROR(INDEX(I51:I500,MATCH($C$14,$C$51:$C$500,0)),"")</f>
        <v>-1344291000000</v>
      </c>
      <c r="J14" s="2">
        <f t="shared" si="11"/>
        <v>-1201334000000</v>
      </c>
      <c r="K14" s="2">
        <f t="shared" si="11"/>
        <v>-987098000000</v>
      </c>
      <c r="L14" s="2">
        <f t="shared" si="11"/>
        <v>-737625000000</v>
      </c>
      <c r="M14" s="2">
        <f t="shared" si="11"/>
        <v>-794941000000</v>
      </c>
      <c r="N14" s="2">
        <f t="shared" si="11"/>
        <v>-903740000000</v>
      </c>
      <c r="O14" s="2">
        <f t="shared" si="11"/>
        <v>-933160000000</v>
      </c>
      <c r="P14" s="2">
        <f t="shared" si="11"/>
        <v>-841720000000</v>
      </c>
      <c r="Q14" s="2">
        <f t="shared" si="11"/>
        <v>-963534000000</v>
      </c>
      <c r="R14" s="2">
        <f t="shared" si="11"/>
        <v>-859693000000</v>
      </c>
      <c r="S14" s="2">
        <f t="shared" si="11"/>
        <v>-148746000000</v>
      </c>
      <c r="T14" s="2">
        <f t="shared" si="11"/>
        <v>-137946000000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-11596000000</v>
      </c>
      <c r="E15" s="2">
        <f>IFERROR(INDEX(E51:E500,MATCH($C$15,$C$51:$C$500,0)),"")</f>
        <v>-3816000000</v>
      </c>
      <c r="H15" s="2">
        <f>IFERROR(SUM(D15:G15)*(4/MAX(1,COUNT(D15:G15))),"")</f>
        <v>-30824000000</v>
      </c>
      <c r="I15" s="2">
        <f t="shared" ref="I15:Z15" si="12">IFERROR(INDEX(I51:I500,MATCH($C$15,$C$51:$C$500,0)),"")</f>
        <v>-31515000000</v>
      </c>
      <c r="J15" s="2">
        <f t="shared" si="12"/>
        <v>-38244000000</v>
      </c>
      <c r="K15" s="2">
        <f t="shared" si="12"/>
        <v>-79030000000</v>
      </c>
      <c r="L15" s="2">
        <f t="shared" si="12"/>
        <v>-130071000000</v>
      </c>
      <c r="M15" s="2">
        <f t="shared" si="12"/>
        <v>-19877000000</v>
      </c>
      <c r="N15" s="2">
        <f t="shared" si="12"/>
        <v>-19089000000</v>
      </c>
      <c r="O15" s="2">
        <f t="shared" si="12"/>
        <v>-25830000000</v>
      </c>
      <c r="P15" s="2">
        <f t="shared" si="12"/>
        <v>-26612000000</v>
      </c>
      <c r="Q15" s="2">
        <f t="shared" si="12"/>
        <v>243090000000</v>
      </c>
      <c r="R15" s="2">
        <f t="shared" si="12"/>
        <v>18854000000</v>
      </c>
      <c r="S15" s="2">
        <f t="shared" si="12"/>
        <v>12299000000</v>
      </c>
      <c r="T15" s="2">
        <f t="shared" si="12"/>
        <v>-27229000000</v>
      </c>
      <c r="U15" s="2">
        <f t="shared" si="12"/>
        <v>-19569569000</v>
      </c>
      <c r="V15" s="2">
        <f t="shared" si="12"/>
        <v>-7498974000</v>
      </c>
      <c r="W15" s="2">
        <f t="shared" si="12"/>
        <v>-264093040</v>
      </c>
      <c r="X15" s="2">
        <f t="shared" si="12"/>
        <v>6410050966</v>
      </c>
      <c r="Y15" s="2">
        <f t="shared" si="12"/>
        <v>918598862</v>
      </c>
      <c r="Z15" s="2">
        <f t="shared" si="12"/>
        <v>-9415779306</v>
      </c>
    </row>
    <row r="16" spans="1:26" ht="15.5" x14ac:dyDescent="0.35">
      <c r="C16" t="s">
        <v>29</v>
      </c>
      <c r="D16" s="2">
        <f>IFERROR(INDEX(D51:D500,MATCH($C$16,$C$51:$C$500,0)),"")</f>
        <v>92708000000</v>
      </c>
      <c r="E16" s="2">
        <f>IFERROR(INDEX(E51:E500,MATCH($C$16,$C$51:$C$500,0)),"")</f>
        <v>55464000000</v>
      </c>
      <c r="H16" s="2">
        <f>IFERROR(SUM(D16:G16)*(4/MAX(1,COUNT(D16:G16))),"")</f>
        <v>296344000000</v>
      </c>
      <c r="I16" s="2">
        <f t="shared" ref="I16:Z16" si="13">IFERROR(INDEX(I51:I500,MATCH($C$16,$C$51:$C$500,0)),"")</f>
        <v>309445000000</v>
      </c>
      <c r="J16" s="2">
        <f t="shared" si="13"/>
        <v>159044000000</v>
      </c>
      <c r="K16" s="2">
        <f t="shared" si="13"/>
        <v>156615000000</v>
      </c>
      <c r="L16" s="2">
        <f t="shared" si="13"/>
        <v>278079000000</v>
      </c>
      <c r="M16" s="2">
        <f t="shared" si="13"/>
        <v>167047000000</v>
      </c>
      <c r="N16" s="2">
        <f t="shared" si="13"/>
        <v>84614000000</v>
      </c>
      <c r="O16" s="2">
        <f t="shared" si="13"/>
        <v>82312000000</v>
      </c>
      <c r="P16" s="2">
        <f t="shared" si="13"/>
        <v>180489000000</v>
      </c>
      <c r="Q16" s="2">
        <f t="shared" si="13"/>
        <v>-980719000000</v>
      </c>
      <c r="R16" s="2">
        <f t="shared" si="13"/>
        <v>-57795000000</v>
      </c>
      <c r="S16" s="2">
        <f t="shared" si="13"/>
        <v>-50635000000</v>
      </c>
      <c r="T16" s="2">
        <f t="shared" si="13"/>
        <v>55405000000</v>
      </c>
      <c r="U16" s="2">
        <f t="shared" si="13"/>
        <v>25215163000</v>
      </c>
      <c r="V16" s="2">
        <f t="shared" si="13"/>
        <v>169240035000</v>
      </c>
      <c r="W16" s="2">
        <f t="shared" si="13"/>
        <v>50720516089</v>
      </c>
      <c r="X16" s="2">
        <f t="shared" si="13"/>
        <v>83877080998</v>
      </c>
      <c r="Y16" s="2">
        <f t="shared" si="13"/>
        <v>5978240324</v>
      </c>
      <c r="Z16" s="2">
        <f t="shared" si="13"/>
        <v>25528532967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2216240000000</v>
      </c>
      <c r="E20" s="2">
        <f ca="1">IFERROR(E21*E2,"")</f>
        <v>2131000000000</v>
      </c>
      <c r="H20" s="2">
        <f t="shared" ref="H20:Z20" ca="1" si="14">IFERROR(H21*H2,"")</f>
        <v>2131000000000</v>
      </c>
      <c r="I20" s="2">
        <f t="shared" ca="1" si="14"/>
        <v>2386720000000</v>
      </c>
      <c r="J20" s="2">
        <f t="shared" ca="1" si="14"/>
        <v>2344100000000</v>
      </c>
      <c r="K20" s="2">
        <f t="shared" ca="1" si="14"/>
        <v>2131000000000</v>
      </c>
      <c r="L20" s="2">
        <f t="shared" ca="1" si="14"/>
        <v>3366980000000</v>
      </c>
      <c r="M20" s="2">
        <f t="shared" ca="1" si="14"/>
        <v>2642440000000</v>
      </c>
      <c r="N20" s="2">
        <f t="shared" ca="1" si="14"/>
        <v>5367600000000</v>
      </c>
      <c r="O20" s="2">
        <f t="shared" ca="1" si="14"/>
        <v>5836500000000</v>
      </c>
      <c r="P20" s="2">
        <f t="shared" ca="1" si="14"/>
        <v>5818030000000</v>
      </c>
      <c r="Q20" s="2">
        <f t="shared" ca="1" si="14"/>
        <v>1219027243000</v>
      </c>
      <c r="R20" s="2" t="str">
        <f t="shared" ca="1" si="14"/>
        <v/>
      </c>
      <c r="S20" s="2">
        <f t="shared" ca="1" si="14"/>
        <v>1128948660000</v>
      </c>
      <c r="T20" s="2">
        <f t="shared" ca="1" si="14"/>
        <v>561582400000</v>
      </c>
      <c r="U20" s="2">
        <f t="shared" ca="1" si="14"/>
        <v>257142680000</v>
      </c>
      <c r="V20" s="2">
        <f t="shared" ca="1" si="14"/>
        <v>308193166000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42620000000</v>
      </c>
      <c r="E21" s="2">
        <f>IFERROR(INDEX(E51:E500,MATCH($C$7,$C$51:$C$500,0)),"")</f>
        <v>42620000000</v>
      </c>
      <c r="H21" s="2">
        <f>IFERROR(INDEX(D21:G21,COUNT(D21:G21)),"")</f>
        <v>42620000000</v>
      </c>
      <c r="I21" s="2">
        <f t="shared" ref="I21:Z21" si="15">IFERROR(INDEX(I51:I500,MATCH($C$7,$C$51:$C$500,0)),"")</f>
        <v>42620000000</v>
      </c>
      <c r="J21" s="2">
        <f t="shared" si="15"/>
        <v>42620000000</v>
      </c>
      <c r="K21" s="2">
        <f t="shared" si="15"/>
        <v>42620000000</v>
      </c>
      <c r="L21" s="2">
        <f t="shared" si="15"/>
        <v>42620000000</v>
      </c>
      <c r="M21" s="2">
        <f t="shared" si="15"/>
        <v>42620000000</v>
      </c>
      <c r="N21" s="2">
        <f t="shared" si="15"/>
        <v>39760000000</v>
      </c>
      <c r="O21" s="2">
        <f t="shared" si="15"/>
        <v>38910000000</v>
      </c>
      <c r="P21" s="2">
        <f t="shared" si="15"/>
        <v>38530000000</v>
      </c>
      <c r="Q21" s="2">
        <f t="shared" si="15"/>
        <v>5470000000</v>
      </c>
      <c r="R21" s="2">
        <f t="shared" si="15"/>
        <v>5470000000</v>
      </c>
      <c r="S21" s="2">
        <f t="shared" si="15"/>
        <v>4690000000</v>
      </c>
      <c r="T21" s="2">
        <f t="shared" si="15"/>
        <v>4000000000</v>
      </c>
      <c r="U21" s="2">
        <f t="shared" si="15"/>
        <v>1360000000</v>
      </c>
      <c r="V21" s="2">
        <f t="shared" si="15"/>
        <v>1340000000</v>
      </c>
      <c r="W21" s="2">
        <f t="shared" si="15"/>
        <v>1250000000</v>
      </c>
      <c r="X21" s="2">
        <f t="shared" si="15"/>
        <v>1250000000</v>
      </c>
      <c r="Y21" s="2">
        <f t="shared" si="15"/>
        <v>1250000000</v>
      </c>
      <c r="Z21" s="2">
        <f t="shared" si="15"/>
        <v>1250000000</v>
      </c>
    </row>
    <row r="23" spans="1:26" ht="15.5" x14ac:dyDescent="0.35">
      <c r="B23" t="s">
        <v>54</v>
      </c>
      <c r="C23" t="s">
        <v>55</v>
      </c>
      <c r="D23" s="3">
        <f>IFERROR(D5/D6*100,"")</f>
        <v>-0.39085615205088226</v>
      </c>
      <c r="E23" s="3">
        <f>IFERROR(E5/E6*100,"")</f>
        <v>-0.90294934621658829</v>
      </c>
      <c r="H23" s="3">
        <f t="shared" ref="H23:Z23" si="16">IFERROR(H5/H6*100,"")</f>
        <v>-2.5752216508466366</v>
      </c>
      <c r="I23" s="3">
        <f t="shared" si="16"/>
        <v>4.9497594680672616</v>
      </c>
      <c r="J23" s="3">
        <f t="shared" si="16"/>
        <v>2.012390480457662</v>
      </c>
      <c r="K23" s="3">
        <f t="shared" si="16"/>
        <v>-0.48008037705015882</v>
      </c>
      <c r="L23" s="3">
        <f t="shared" si="16"/>
        <v>2.4599677493902816</v>
      </c>
      <c r="M23" s="3">
        <f t="shared" si="16"/>
        <v>2.3697816059792829</v>
      </c>
      <c r="N23" s="3">
        <f t="shared" si="16"/>
        <v>0.8957889087080575</v>
      </c>
      <c r="O23" s="3">
        <f t="shared" si="16"/>
        <v>1.3542243849102207</v>
      </c>
      <c r="P23" s="3">
        <f t="shared" si="16"/>
        <v>1.3481917162201287</v>
      </c>
      <c r="Q23" s="3">
        <f t="shared" si="16"/>
        <v>-6.7840896167405891</v>
      </c>
      <c r="R23" s="3">
        <f t="shared" si="16"/>
        <v>-1.6804732471450503</v>
      </c>
      <c r="S23" s="3">
        <f t="shared" si="16"/>
        <v>-0.3816675076854254</v>
      </c>
      <c r="T23" s="3">
        <f t="shared" si="16"/>
        <v>0.80126768108373081</v>
      </c>
      <c r="U23" s="3">
        <f t="shared" si="16"/>
        <v>0.4266035529004169</v>
      </c>
      <c r="V23" s="3">
        <f t="shared" si="16"/>
        <v>20.802044983230875</v>
      </c>
      <c r="W23" s="3">
        <f t="shared" si="16"/>
        <v>9.98040759653151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0.40758841197709295</v>
      </c>
      <c r="J24" s="4">
        <f t="shared" si="17"/>
        <v>8.244122702565071E-2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0.11066375821554009</v>
      </c>
      <c r="P24" s="4">
        <f t="shared" si="17"/>
        <v>0.25876725617283891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6.01</v>
      </c>
      <c r="J25" s="3">
        <f t="shared" si="18"/>
        <v>2.04</v>
      </c>
      <c r="K25" s="3">
        <f t="shared" si="18"/>
        <v>1.31</v>
      </c>
      <c r="L25" s="3">
        <f t="shared" si="18"/>
        <v>3.2</v>
      </c>
      <c r="M25" s="3">
        <f t="shared" si="18"/>
        <v>3.34</v>
      </c>
      <c r="N25" s="3">
        <f t="shared" si="18"/>
        <v>1.56</v>
      </c>
      <c r="O25" s="3">
        <f t="shared" si="18"/>
        <v>1.2</v>
      </c>
      <c r="P25" s="3">
        <f t="shared" si="18"/>
        <v>3.11</v>
      </c>
      <c r="Q25" s="3">
        <f t="shared" si="18"/>
        <v>-61.15</v>
      </c>
      <c r="R25" s="3">
        <f t="shared" si="18"/>
        <v>-8.35</v>
      </c>
      <c r="S25" s="3">
        <f t="shared" si="18"/>
        <v>-9.2200000000000006</v>
      </c>
      <c r="T25" s="3">
        <f t="shared" si="18"/>
        <v>6.29</v>
      </c>
      <c r="U25" s="3">
        <f t="shared" si="18"/>
        <v>4.13</v>
      </c>
      <c r="V25" s="3">
        <f t="shared" si="18"/>
        <v>120.26</v>
      </c>
      <c r="W25" s="3">
        <f t="shared" si="18"/>
        <v>40.369999999999997</v>
      </c>
      <c r="X25" s="3">
        <f t="shared" si="18"/>
        <v>72.22</v>
      </c>
      <c r="Y25" s="3">
        <f t="shared" si="18"/>
        <v>5.52</v>
      </c>
      <c r="Z25" s="3">
        <f t="shared" si="18"/>
        <v>12.89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0.30963410030947691</v>
      </c>
      <c r="J26" s="4">
        <f t="shared" si="19"/>
        <v>0.11196158593857897</v>
      </c>
      <c r="K26" s="4">
        <f t="shared" si="19"/>
        <v>-0.15879434933949199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-0.28203029382703615</v>
      </c>
      <c r="P26" s="4">
        <f t="shared" si="19"/>
        <v>-5.5151740327316179E-2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2.646067000340202E-2</v>
      </c>
      <c r="U26" s="4">
        <f t="shared" si="19"/>
        <v>-0.20358500779098321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24.294392304082589</v>
      </c>
      <c r="E27" s="3">
        <f>IFERROR(E4/E21,"")</f>
        <v>23.242069450961989</v>
      </c>
      <c r="H27" s="3">
        <f t="shared" ref="H27:Z27" si="20">IFERROR(H4/H21,"")</f>
        <v>95.072923510089154</v>
      </c>
      <c r="I27" s="3">
        <f t="shared" si="20"/>
        <v>88.344462693571089</v>
      </c>
      <c r="J27" s="3">
        <f t="shared" si="20"/>
        <v>76.043500703894878</v>
      </c>
      <c r="K27" s="3">
        <f t="shared" si="20"/>
        <v>69.317128108869071</v>
      </c>
      <c r="L27" s="3">
        <f t="shared" si="20"/>
        <v>66.857062412013136</v>
      </c>
      <c r="M27" s="3">
        <f t="shared" si="20"/>
        <v>64.17508212106992</v>
      </c>
      <c r="N27" s="3">
        <f t="shared" si="20"/>
        <v>66.831790744466801</v>
      </c>
      <c r="O27" s="3">
        <f t="shared" si="20"/>
        <v>70.342559753276788</v>
      </c>
      <c r="P27" s="3">
        <f t="shared" si="20"/>
        <v>69.082766675317927</v>
      </c>
      <c r="Q27" s="3">
        <f t="shared" si="20"/>
        <v>436.24223034734916</v>
      </c>
      <c r="R27" s="3">
        <f t="shared" si="20"/>
        <v>418.1616087751371</v>
      </c>
      <c r="S27" s="3">
        <f t="shared" si="20"/>
        <v>273.87270788912582</v>
      </c>
      <c r="T27" s="3">
        <f t="shared" si="20"/>
        <v>259.73275000000001</v>
      </c>
      <c r="U27" s="3">
        <f t="shared" si="20"/>
        <v>527.61140367647056</v>
      </c>
      <c r="V27" s="3">
        <f t="shared" si="20"/>
        <v>498.34354328358211</v>
      </c>
      <c r="W27" s="3">
        <f t="shared" si="20"/>
        <v>273.06673084480002</v>
      </c>
      <c r="X27" s="3">
        <f t="shared" si="20"/>
        <v>232.70487817919999</v>
      </c>
      <c r="Y27" s="3">
        <f t="shared" si="20"/>
        <v>155.07023136719999</v>
      </c>
      <c r="Z27" s="3">
        <f t="shared" si="20"/>
        <v>171.1358401496</v>
      </c>
    </row>
    <row r="28" spans="1:26" ht="15.5" x14ac:dyDescent="0.35">
      <c r="C28" t="s">
        <v>61</v>
      </c>
      <c r="D28" s="4">
        <f>IFERROR(_xlfn.RRI(5,I27,D27),"")</f>
        <v>-0.22755895753824973</v>
      </c>
      <c r="E28" s="4">
        <f>IFERROR(_xlfn.RRI(5,J27,E27),"")</f>
        <v>-0.21106261075351507</v>
      </c>
      <c r="H28" s="4">
        <f t="shared" ref="H28:Z28" si="21">IFERROR(_xlfn.RRI(5,M27,H27),"")</f>
        <v>8.1777845905051105E-2</v>
      </c>
      <c r="I28" s="4">
        <f t="shared" si="21"/>
        <v>5.7399856481448408E-2</v>
      </c>
      <c r="J28" s="4">
        <f t="shared" si="21"/>
        <v>1.5707797939983559E-2</v>
      </c>
      <c r="K28" s="4">
        <f t="shared" si="21"/>
        <v>6.775757968782159E-4</v>
      </c>
      <c r="L28" s="4">
        <f t="shared" si="21"/>
        <v>-0.31279878751466506</v>
      </c>
      <c r="M28" s="4">
        <f t="shared" si="21"/>
        <v>-0.31260802912026697</v>
      </c>
      <c r="N28" s="4">
        <f t="shared" si="21"/>
        <v>-0.24579940889144958</v>
      </c>
      <c r="O28" s="4">
        <f t="shared" si="21"/>
        <v>-0.22991566183406853</v>
      </c>
      <c r="P28" s="4">
        <f t="shared" si="21"/>
        <v>-0.33409678805599607</v>
      </c>
      <c r="Q28" s="4">
        <f t="shared" si="21"/>
        <v>-2.626725720728551E-2</v>
      </c>
      <c r="R28" s="4">
        <f t="shared" si="21"/>
        <v>8.8967888318147281E-2</v>
      </c>
      <c r="S28" s="4">
        <f t="shared" si="21"/>
        <v>3.3114967838232756E-2</v>
      </c>
      <c r="T28" s="4">
        <f t="shared" si="21"/>
        <v>0.1086632602622124</v>
      </c>
      <c r="U28" s="4">
        <f t="shared" si="21"/>
        <v>0.25254875751436257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1.9460784313725488</v>
      </c>
      <c r="J29" s="4">
        <f t="shared" si="22"/>
        <v>0.55725190839694649</v>
      </c>
      <c r="K29" s="4">
        <f t="shared" si="22"/>
        <v>-0.59062499999999996</v>
      </c>
      <c r="L29" s="4">
        <f t="shared" si="22"/>
        <v>-4.1916167664670566E-2</v>
      </c>
      <c r="M29" s="4">
        <f t="shared" si="22"/>
        <v>1.141025641025641</v>
      </c>
      <c r="N29" s="4">
        <f t="shared" si="22"/>
        <v>0.3000000000000001</v>
      </c>
      <c r="O29" s="4">
        <f t="shared" si="22"/>
        <v>-0.61414790996784563</v>
      </c>
      <c r="P29" s="4">
        <f t="shared" si="22"/>
        <v>-1.0508585445625511</v>
      </c>
      <c r="Q29" s="4">
        <f t="shared" si="22"/>
        <v>6.3233532934131738</v>
      </c>
      <c r="R29" s="4">
        <f t="shared" si="22"/>
        <v>-9.4360086767895979E-2</v>
      </c>
      <c r="S29" s="4">
        <f t="shared" si="22"/>
        <v>-2.4658187599364072</v>
      </c>
      <c r="T29" s="4">
        <f t="shared" si="22"/>
        <v>0.52300242130750607</v>
      </c>
      <c r="U29" s="4">
        <f t="shared" si="22"/>
        <v>-0.96565774155995343</v>
      </c>
      <c r="V29" s="4">
        <f t="shared" si="22"/>
        <v>1.9789447609611102</v>
      </c>
      <c r="W29" s="4">
        <f t="shared" si="22"/>
        <v>-0.44101356964829691</v>
      </c>
      <c r="X29" s="4">
        <f t="shared" si="22"/>
        <v>12.083333333333334</v>
      </c>
      <c r="Y29" s="4">
        <f t="shared" si="22"/>
        <v>-0.57176105508145858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7.6161658709230029E-2</v>
      </c>
      <c r="I30" s="4">
        <f t="shared" si="23"/>
        <v>0.16176217396375292</v>
      </c>
      <c r="J30" s="4">
        <f t="shared" si="23"/>
        <v>9.7037669888189931E-2</v>
      </c>
      <c r="K30" s="4">
        <f t="shared" si="23"/>
        <v>3.6795898714417651E-2</v>
      </c>
      <c r="L30" s="4">
        <f t="shared" si="23"/>
        <v>4.179161447559207E-2</v>
      </c>
      <c r="M30" s="4">
        <f t="shared" si="23"/>
        <v>-3.9752168747877487E-2</v>
      </c>
      <c r="N30" s="4">
        <f t="shared" si="23"/>
        <v>-4.9909599837194493E-2</v>
      </c>
      <c r="O30" s="4">
        <f t="shared" si="23"/>
        <v>1.8235996306861332E-2</v>
      </c>
      <c r="P30" s="4">
        <f t="shared" si="23"/>
        <v>-0.84164126746667289</v>
      </c>
      <c r="Q30" s="4">
        <f t="shared" si="23"/>
        <v>4.3238358550353601E-2</v>
      </c>
      <c r="R30" s="4">
        <f t="shared" si="23"/>
        <v>0.52684658503623139</v>
      </c>
      <c r="S30" s="4">
        <f t="shared" si="23"/>
        <v>5.4440411881542895E-2</v>
      </c>
      <c r="T30" s="4">
        <f t="shared" si="23"/>
        <v>-0.5077196053949069</v>
      </c>
      <c r="U30" s="4">
        <f t="shared" si="23"/>
        <v>5.8730289149614992E-2</v>
      </c>
      <c r="V30" s="4">
        <f t="shared" si="23"/>
        <v>0.82498813290741091</v>
      </c>
      <c r="W30" s="4">
        <f t="shared" si="23"/>
        <v>0.1734465258374103</v>
      </c>
      <c r="X30" s="4">
        <f t="shared" si="23"/>
        <v>0.50064184548847623</v>
      </c>
      <c r="Y30" s="4">
        <f t="shared" si="23"/>
        <v>-9.3876354411537077E-2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106.46</v>
      </c>
      <c r="E32" s="3">
        <f>IFERROR(INDEX(E51:E500,MATCH($A$32,$C$51:$C$500,0)),"")</f>
        <v>108.48</v>
      </c>
      <c r="H32" s="3">
        <f>IFERROR(INDEX(D32:G32,COUNT(D32:G32)),"")</f>
        <v>108.48</v>
      </c>
      <c r="I32" s="3">
        <f t="shared" ref="I32:Z32" si="24">IFERROR(INDEX(I51:I500,MATCH($C$32,$C$51:$C$500,0)),"")</f>
        <v>107.6</v>
      </c>
      <c r="J32" s="3">
        <f t="shared" si="24"/>
        <v>135.51</v>
      </c>
      <c r="K32" s="3">
        <f t="shared" si="24"/>
        <v>146.43</v>
      </c>
      <c r="L32" s="3">
        <f t="shared" si="24"/>
        <v>125.62</v>
      </c>
      <c r="M32" s="3">
        <f t="shared" si="24"/>
        <v>120.92</v>
      </c>
      <c r="N32" s="3">
        <f t="shared" si="24"/>
        <v>115.85</v>
      </c>
      <c r="O32" s="3">
        <f t="shared" si="24"/>
        <v>126.33</v>
      </c>
      <c r="P32" s="3">
        <f t="shared" si="24"/>
        <v>130.44999999999999</v>
      </c>
      <c r="Q32" s="3">
        <f t="shared" si="24"/>
        <v>892.64</v>
      </c>
      <c r="R32" s="3">
        <f t="shared" si="24"/>
        <v>961.67</v>
      </c>
      <c r="S32" s="3">
        <f t="shared" si="24"/>
        <v>884.89</v>
      </c>
      <c r="T32" s="3">
        <f t="shared" si="24"/>
        <v>777.27</v>
      </c>
      <c r="U32" s="3">
        <f t="shared" si="24"/>
        <v>827.71</v>
      </c>
      <c r="V32" s="3">
        <f t="shared" si="24"/>
        <v>576.82000000000005</v>
      </c>
      <c r="W32" s="3">
        <f t="shared" si="24"/>
        <v>412.68</v>
      </c>
      <c r="X32" s="3">
        <f t="shared" si="24"/>
        <v>373.49</v>
      </c>
      <c r="Y32" s="3">
        <f t="shared" si="24"/>
        <v>303.5</v>
      </c>
      <c r="Z32" s="3">
        <f t="shared" si="24"/>
        <v>297.98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0.47</v>
      </c>
      <c r="E33" s="3">
        <f>IFERROR(INDEX(E51:E500,MATCH($A$33,$C$51:$C$500,0)),"")</f>
        <v>0.47</v>
      </c>
      <c r="H33" s="3">
        <f>IFERROR(INDEX(D33:G33,COUNT(D33:G33)),"")</f>
        <v>0.47</v>
      </c>
      <c r="I33" s="3">
        <f t="shared" ref="I33:Z33" si="25">IFERROR(INDEX(I51:I500,MATCH($C$33,$C$51:$C$500,0)),"")</f>
        <v>0.52</v>
      </c>
      <c r="J33" s="3">
        <f t="shared" si="25"/>
        <v>0.41</v>
      </c>
      <c r="K33" s="3">
        <f t="shared" si="25"/>
        <v>0.34</v>
      </c>
      <c r="L33" s="3">
        <f t="shared" si="25"/>
        <v>0.63</v>
      </c>
      <c r="M33" s="3">
        <f t="shared" si="25"/>
        <v>0.51</v>
      </c>
      <c r="N33" s="3">
        <f t="shared" si="25"/>
        <v>1.17</v>
      </c>
      <c r="O33" s="3">
        <f t="shared" si="25"/>
        <v>1.19</v>
      </c>
      <c r="P33" s="3">
        <f t="shared" si="25"/>
        <v>1.1599999999999999</v>
      </c>
      <c r="Q33" s="3">
        <f t="shared" si="25"/>
        <v>1.75</v>
      </c>
      <c r="R33" s="3">
        <f t="shared" si="25"/>
        <v>1.54</v>
      </c>
      <c r="S33" s="3">
        <f t="shared" si="25"/>
        <v>1.91</v>
      </c>
      <c r="T33" s="3">
        <f t="shared" si="25"/>
        <v>1.26</v>
      </c>
      <c r="U33" s="3">
        <f t="shared" si="25"/>
        <v>1.6</v>
      </c>
      <c r="V33" s="3">
        <f t="shared" si="25"/>
        <v>2.79</v>
      </c>
      <c r="W33" s="3">
        <f t="shared" si="25"/>
        <v>1.34</v>
      </c>
      <c r="X33" s="3">
        <f t="shared" si="25"/>
        <v>1.61</v>
      </c>
      <c r="Y33" s="3">
        <f t="shared" si="25"/>
        <v>1.64</v>
      </c>
      <c r="Z33" s="3">
        <f t="shared" si="25"/>
        <v>1.67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28.41</v>
      </c>
      <c r="E34" s="3">
        <f>IFERROR(INDEX(E51:E500,MATCH($A$34,$C$51:$C$500,0)),"")</f>
        <v>46.36</v>
      </c>
      <c r="H34" s="3">
        <f>IFERROR(INDEX(D34:G34,COUNT(D34:G34)),"")</f>
        <v>46.36</v>
      </c>
      <c r="I34" s="3">
        <f t="shared" ref="I34:Z34" si="26">IFERROR(INDEX(I51:I500,MATCH($C$34,$C$51:$C$500,0)),"")</f>
        <v>9.32</v>
      </c>
      <c r="J34" s="3">
        <f t="shared" si="26"/>
        <v>26.96</v>
      </c>
      <c r="K34" s="3">
        <f t="shared" si="26"/>
        <v>38.17</v>
      </c>
      <c r="L34" s="3">
        <f t="shared" si="26"/>
        <v>24.69</v>
      </c>
      <c r="M34" s="3">
        <f t="shared" si="26"/>
        <v>18.559999999999999</v>
      </c>
      <c r="N34" s="3">
        <f t="shared" si="26"/>
        <v>86.54</v>
      </c>
      <c r="O34" s="3">
        <f t="shared" si="26"/>
        <v>125</v>
      </c>
      <c r="P34" s="3">
        <f t="shared" si="26"/>
        <v>48.55</v>
      </c>
      <c r="Q34" s="3">
        <f t="shared" si="26"/>
        <v>-25.53</v>
      </c>
      <c r="R34" s="3">
        <f t="shared" si="26"/>
        <v>-176.89</v>
      </c>
      <c r="S34" s="3">
        <f t="shared" si="26"/>
        <v>-182.97</v>
      </c>
      <c r="T34" s="3">
        <f t="shared" si="26"/>
        <v>155.80000000000001</v>
      </c>
      <c r="U34" s="3">
        <f t="shared" si="26"/>
        <v>320.33999999999997</v>
      </c>
      <c r="V34" s="3">
        <f t="shared" si="26"/>
        <v>13.39</v>
      </c>
      <c r="W34" s="3">
        <f t="shared" si="26"/>
        <v>13.7</v>
      </c>
      <c r="X34" s="3">
        <f t="shared" si="26"/>
        <v>8.34</v>
      </c>
      <c r="Y34" s="3">
        <f t="shared" si="26"/>
        <v>90.04</v>
      </c>
      <c r="Z34" s="3">
        <f t="shared" si="26"/>
        <v>38.56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2.06</v>
      </c>
      <c r="E35" s="3">
        <f>IFERROR(INDEX(E51:E500,MATCH($A$35,$C$51:$C$500,0)),"")</f>
        <v>2.19</v>
      </c>
      <c r="H35" s="3">
        <f>IFERROR(INDEX(D35:G35,COUNT(D35:G35)),"")</f>
        <v>2.19</v>
      </c>
      <c r="I35" s="3">
        <f t="shared" ref="I35:Z35" si="27">IFERROR(INDEX(I51:I500,MATCH($C$35,$C$51:$C$500,0)),"")</f>
        <v>0.63</v>
      </c>
      <c r="J35" s="3">
        <f t="shared" si="27"/>
        <v>0.72</v>
      </c>
      <c r="K35" s="3">
        <f t="shared" si="27"/>
        <v>0.72</v>
      </c>
      <c r="L35" s="3">
        <f t="shared" si="27"/>
        <v>1.18</v>
      </c>
      <c r="M35" s="3">
        <f t="shared" si="27"/>
        <v>0.97</v>
      </c>
      <c r="N35" s="3">
        <f t="shared" si="27"/>
        <v>2.02</v>
      </c>
      <c r="O35" s="3">
        <f t="shared" si="27"/>
        <v>2.13</v>
      </c>
      <c r="P35" s="3">
        <f t="shared" si="27"/>
        <v>2.19</v>
      </c>
      <c r="Q35" s="3">
        <f t="shared" si="27"/>
        <v>3.58</v>
      </c>
      <c r="R35" s="3">
        <f t="shared" si="27"/>
        <v>3.53</v>
      </c>
      <c r="S35" s="3">
        <f t="shared" si="27"/>
        <v>6.16</v>
      </c>
      <c r="T35" s="3">
        <f t="shared" si="27"/>
        <v>3.78</v>
      </c>
      <c r="U35" s="3">
        <f t="shared" si="27"/>
        <v>2.52</v>
      </c>
      <c r="V35" s="3">
        <f t="shared" si="27"/>
        <v>3.24</v>
      </c>
      <c r="W35" s="3">
        <f t="shared" si="27"/>
        <v>2.0299999999999998</v>
      </c>
      <c r="X35" s="3">
        <f t="shared" si="27"/>
        <v>2.59</v>
      </c>
      <c r="Y35" s="3">
        <f t="shared" si="27"/>
        <v>3.21</v>
      </c>
      <c r="Z35" s="3">
        <f t="shared" si="27"/>
        <v>2.9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1035427000000</v>
      </c>
      <c r="E51" s="5">
        <v>990577000000</v>
      </c>
      <c r="F51" s="5">
        <v>845722000000</v>
      </c>
      <c r="G51" s="5">
        <v>1054290000000</v>
      </c>
      <c r="I51" s="5">
        <v>3765241000000</v>
      </c>
      <c r="J51" s="5">
        <v>3240974000000</v>
      </c>
      <c r="K51" s="5">
        <v>2954296000000</v>
      </c>
      <c r="L51" s="5">
        <v>2849448000000</v>
      </c>
      <c r="M51" s="5">
        <v>2735142000000</v>
      </c>
      <c r="N51" s="5">
        <v>2657232000000</v>
      </c>
      <c r="O51" s="5">
        <v>2737029000000</v>
      </c>
      <c r="P51" s="5">
        <v>2661759000000</v>
      </c>
      <c r="Q51" s="5">
        <v>2386245000000</v>
      </c>
      <c r="R51" s="5">
        <v>2287344000000</v>
      </c>
      <c r="S51" s="5">
        <v>1284463000000</v>
      </c>
      <c r="T51" s="5">
        <v>1038931000000</v>
      </c>
      <c r="U51" s="5">
        <v>717551509000</v>
      </c>
      <c r="V51" s="5">
        <v>667780348000</v>
      </c>
      <c r="W51" s="5">
        <v>341333413556</v>
      </c>
      <c r="X51" s="5">
        <v>290881097724</v>
      </c>
      <c r="Y51" s="5">
        <v>193837789209</v>
      </c>
      <c r="Z51" s="5">
        <v>213919800187</v>
      </c>
    </row>
    <row r="52" spans="2:26" ht="15.5" x14ac:dyDescent="0.35">
      <c r="C52" t="s">
        <v>276</v>
      </c>
      <c r="D52" s="5">
        <v>359869000000</v>
      </c>
      <c r="E52" s="5">
        <v>284193000000</v>
      </c>
      <c r="F52" s="5">
        <v>-28375000000</v>
      </c>
      <c r="G52" s="5">
        <v>318095000000</v>
      </c>
      <c r="I52" s="5">
        <v>806266000000</v>
      </c>
      <c r="J52" s="5">
        <v>701354000000</v>
      </c>
      <c r="K52" s="5">
        <v>348847000000</v>
      </c>
      <c r="L52" s="5">
        <v>328455000000</v>
      </c>
      <c r="M52" s="5">
        <v>371512000000</v>
      </c>
      <c r="N52" s="5">
        <v>444757000000</v>
      </c>
      <c r="O52" s="5">
        <v>547331000000</v>
      </c>
      <c r="P52" s="5">
        <v>488198000000</v>
      </c>
      <c r="Q52" s="5">
        <v>306505000000</v>
      </c>
      <c r="R52" s="5">
        <v>314785000000</v>
      </c>
      <c r="S52" s="5">
        <v>279814000000</v>
      </c>
      <c r="T52" s="5">
        <v>358763000000</v>
      </c>
      <c r="U52" s="5">
        <v>256206915000</v>
      </c>
      <c r="V52" s="5">
        <v>149383962000</v>
      </c>
      <c r="W52" s="5">
        <v>44262452072</v>
      </c>
    </row>
    <row r="53" spans="2:26" ht="15.5" x14ac:dyDescent="0.35">
      <c r="C53" t="s">
        <v>971</v>
      </c>
      <c r="N53" s="5">
        <v>422057000000</v>
      </c>
      <c r="O53" s="5">
        <v>588956000000</v>
      </c>
      <c r="P53" s="5">
        <v>608725000000</v>
      </c>
      <c r="Q53" s="5">
        <v>647020000000</v>
      </c>
      <c r="R53" s="5">
        <v>465543000000</v>
      </c>
      <c r="S53" s="5">
        <v>378485000000</v>
      </c>
      <c r="U53" s="5">
        <v>240076086000</v>
      </c>
      <c r="V53" s="5">
        <v>193215612000</v>
      </c>
      <c r="W53" s="5">
        <v>63544919675</v>
      </c>
      <c r="X53" s="5">
        <v>89457652185</v>
      </c>
      <c r="Y53" s="5">
        <v>83214690634</v>
      </c>
      <c r="Z53" s="5">
        <v>138002182504</v>
      </c>
    </row>
    <row r="54" spans="2:26" ht="15.5" x14ac:dyDescent="0.35">
      <c r="C54" t="s">
        <v>617</v>
      </c>
      <c r="D54" s="5">
        <v>9515000000</v>
      </c>
      <c r="E54" s="5">
        <v>10497000000</v>
      </c>
      <c r="F54" s="5">
        <v>21668000000</v>
      </c>
      <c r="G54" s="5">
        <v>11577000000</v>
      </c>
      <c r="I54" s="5">
        <v>55108000000</v>
      </c>
      <c r="J54" s="5">
        <v>31964000000</v>
      </c>
      <c r="K54" s="5">
        <v>75037000000</v>
      </c>
      <c r="L54" s="5">
        <v>174326000000</v>
      </c>
      <c r="M54" s="5">
        <v>226120000000</v>
      </c>
    </row>
    <row r="55" spans="2:26" ht="15.5" x14ac:dyDescent="0.35">
      <c r="C55" t="s">
        <v>1284</v>
      </c>
      <c r="N55" s="5">
        <v>61498000000</v>
      </c>
      <c r="O55" s="5">
        <v>51441000000</v>
      </c>
      <c r="P55" s="5">
        <v>52134000000</v>
      </c>
      <c r="Q55" s="5">
        <v>48762000000</v>
      </c>
      <c r="R55" s="5">
        <v>46266000000</v>
      </c>
      <c r="S55" s="5">
        <v>34363000000</v>
      </c>
      <c r="T55" s="5">
        <v>47012000000</v>
      </c>
      <c r="U55" s="5">
        <v>58125316000</v>
      </c>
      <c r="V55" s="5">
        <v>47846160000</v>
      </c>
      <c r="W55" s="5">
        <v>29359870472</v>
      </c>
      <c r="X55" s="5">
        <v>22989294493</v>
      </c>
      <c r="Y55" s="5">
        <v>25266808919</v>
      </c>
      <c r="Z55" s="5">
        <v>25483796681</v>
      </c>
    </row>
    <row r="56" spans="2:26" ht="15.5" x14ac:dyDescent="0.35">
      <c r="C56" t="s">
        <v>1285</v>
      </c>
      <c r="N56" s="5">
        <v>11018000000</v>
      </c>
      <c r="O56" s="5">
        <v>20248000000</v>
      </c>
      <c r="P56" s="5">
        <v>27980000000</v>
      </c>
      <c r="Q56" s="5">
        <v>25284000000</v>
      </c>
      <c r="R56" s="5">
        <v>22128000000</v>
      </c>
      <c r="S56" s="5">
        <v>28252000000</v>
      </c>
      <c r="T56" s="5">
        <v>41750000000</v>
      </c>
      <c r="U56" s="5">
        <v>74531336000</v>
      </c>
      <c r="V56" s="5">
        <v>32145367000</v>
      </c>
      <c r="W56" s="5">
        <v>12259731466</v>
      </c>
      <c r="X56" s="5">
        <v>9049093561</v>
      </c>
      <c r="Y56" s="5">
        <v>5754381395</v>
      </c>
      <c r="Z56" s="5">
        <v>8928133154</v>
      </c>
    </row>
    <row r="57" spans="2:26" ht="15.5" x14ac:dyDescent="0.35">
      <c r="C57" t="s">
        <v>519</v>
      </c>
      <c r="Q57" s="5">
        <v>5732000000</v>
      </c>
      <c r="R57" s="5">
        <v>10483000000</v>
      </c>
      <c r="S57" s="5">
        <v>396462000000</v>
      </c>
      <c r="T57" s="5">
        <v>107003000000</v>
      </c>
      <c r="U57" s="5">
        <v>44323112000</v>
      </c>
      <c r="V57" s="5">
        <v>23624826000</v>
      </c>
      <c r="W57" s="5">
        <v>12933449139</v>
      </c>
      <c r="X57" s="5">
        <v>5379201707</v>
      </c>
      <c r="Y57" s="5">
        <v>33666575773</v>
      </c>
      <c r="Z57" s="5">
        <v>23543529410</v>
      </c>
    </row>
    <row r="58" spans="2:26" ht="15.5" x14ac:dyDescent="0.35">
      <c r="C58" t="s">
        <v>97</v>
      </c>
      <c r="D58" s="5">
        <v>-99400000000</v>
      </c>
      <c r="E58" s="5">
        <v>-92888000000</v>
      </c>
      <c r="F58" s="5">
        <v>-22340000000</v>
      </c>
      <c r="G58" s="5">
        <v>29212000000</v>
      </c>
      <c r="I58" s="5">
        <v>14017000000</v>
      </c>
      <c r="J58" s="5">
        <v>54984000000</v>
      </c>
      <c r="K58" s="5">
        <v>-90273000000</v>
      </c>
      <c r="L58" s="5">
        <v>12921000000</v>
      </c>
      <c r="M58" s="5">
        <v>-3684000000</v>
      </c>
      <c r="N58" s="5">
        <v>-2297000000</v>
      </c>
      <c r="O58" s="5">
        <v>37255000000</v>
      </c>
      <c r="P58" s="5">
        <v>-50332000000</v>
      </c>
      <c r="Q58" s="5">
        <v>-41478000000</v>
      </c>
      <c r="R58" s="5">
        <v>-61602000000</v>
      </c>
      <c r="S58" s="5">
        <v>59390000000</v>
      </c>
      <c r="T58" s="5">
        <v>16664000000</v>
      </c>
      <c r="U58" s="5">
        <v>-823388000</v>
      </c>
      <c r="V58" s="5">
        <v>-345942000</v>
      </c>
      <c r="W58" s="5">
        <v>1036512484</v>
      </c>
    </row>
    <row r="59" spans="2:26" ht="15.5" x14ac:dyDescent="0.35">
      <c r="C59" t="s">
        <v>87</v>
      </c>
      <c r="D59" s="5">
        <v>-582678000000</v>
      </c>
      <c r="E59" s="5">
        <v>-533854000000</v>
      </c>
      <c r="F59" s="5">
        <v>-359594000000</v>
      </c>
      <c r="G59" s="5">
        <v>-621497000000</v>
      </c>
      <c r="I59" s="5">
        <v>-2064608000000</v>
      </c>
      <c r="J59" s="5">
        <v>-1899228000000</v>
      </c>
      <c r="K59" s="5">
        <v>-1717747000000</v>
      </c>
      <c r="L59" s="5">
        <v>-1735061000000</v>
      </c>
      <c r="M59" s="5">
        <v>-1565983000000</v>
      </c>
      <c r="N59" s="5">
        <v>-1579668000000</v>
      </c>
      <c r="O59" s="5">
        <v>-1695387000000</v>
      </c>
      <c r="P59" s="5">
        <v>-1586571000000</v>
      </c>
      <c r="Q59" s="5">
        <v>-2309110000000</v>
      </c>
      <c r="R59" s="5">
        <v>-1366469000000</v>
      </c>
      <c r="S59" s="5">
        <v>-1097791000000</v>
      </c>
      <c r="T59" s="5">
        <v>-776694000000</v>
      </c>
      <c r="U59" s="5">
        <v>-567143365000</v>
      </c>
      <c r="V59" s="5">
        <v>-434328763000</v>
      </c>
      <c r="W59" s="5">
        <v>-247911352771</v>
      </c>
      <c r="X59" s="5">
        <v>-151452804769</v>
      </c>
      <c r="Y59" s="5">
        <v>-108029859968</v>
      </c>
      <c r="Z59" s="5">
        <v>-133211250386</v>
      </c>
    </row>
    <row r="60" spans="2:26" ht="15.5" x14ac:dyDescent="0.35">
      <c r="C60" t="s">
        <v>283</v>
      </c>
      <c r="F60" s="5">
        <v>61441000000</v>
      </c>
      <c r="G60" s="5">
        <v>-21525000000</v>
      </c>
      <c r="K60" s="5">
        <v>-17250000000</v>
      </c>
      <c r="L60" s="5">
        <v>-25944000000</v>
      </c>
      <c r="M60" s="5">
        <v>-23753000000</v>
      </c>
      <c r="N60" s="5">
        <v>-8187000000</v>
      </c>
      <c r="O60" s="5">
        <v>-20447000000</v>
      </c>
      <c r="P60" s="5">
        <v>-19543000000</v>
      </c>
      <c r="Q60" s="5">
        <v>-19598000000</v>
      </c>
      <c r="R60" s="5">
        <v>-39767000000</v>
      </c>
      <c r="S60" s="5">
        <v>-32905000000</v>
      </c>
      <c r="T60" s="5">
        <v>-41592000000</v>
      </c>
      <c r="U60" s="5">
        <v>-57399897000</v>
      </c>
      <c r="V60" s="5">
        <v>-34102174000</v>
      </c>
      <c r="W60" s="5">
        <v>-10633708171</v>
      </c>
    </row>
    <row r="61" spans="2:26" ht="15.5" x14ac:dyDescent="0.35">
      <c r="C61" t="s">
        <v>1286</v>
      </c>
      <c r="W61" s="5">
        <v>-18859246962</v>
      </c>
    </row>
    <row r="62" spans="2:26" ht="15.5" x14ac:dyDescent="0.35">
      <c r="C62" t="s">
        <v>628</v>
      </c>
      <c r="D62" s="5">
        <v>-294308000000</v>
      </c>
      <c r="E62" s="5">
        <v>-286869000000</v>
      </c>
      <c r="F62" s="5">
        <v>-298614000000</v>
      </c>
      <c r="G62" s="5">
        <v>-274984000000</v>
      </c>
      <c r="I62" s="5">
        <v>-1104909000000</v>
      </c>
      <c r="J62" s="5">
        <v>-1181650000000</v>
      </c>
      <c r="K62" s="5">
        <v>-1268085000000</v>
      </c>
      <c r="L62" s="5">
        <v>-1271965000000</v>
      </c>
      <c r="M62" s="5">
        <v>-1233850000000</v>
      </c>
      <c r="N62" s="5">
        <v>-1045425000000</v>
      </c>
      <c r="O62" s="5">
        <v>-1114739000000</v>
      </c>
      <c r="P62" s="5">
        <v>-1122750000000</v>
      </c>
      <c r="Q62" s="5">
        <v>-1158072000000</v>
      </c>
      <c r="R62" s="5">
        <v>-997940000000</v>
      </c>
      <c r="S62" s="5">
        <v>-795729000000</v>
      </c>
      <c r="T62" s="5">
        <v>-488181000000</v>
      </c>
      <c r="U62" s="5">
        <v>-333762905000</v>
      </c>
      <c r="V62" s="5">
        <v>-281541354000</v>
      </c>
    </row>
    <row r="63" spans="2:26" ht="15.5" x14ac:dyDescent="0.35">
      <c r="C63" t="s">
        <v>629</v>
      </c>
      <c r="W63" s="5">
        <v>-100763545928</v>
      </c>
      <c r="X63" s="5">
        <v>-71797894486</v>
      </c>
      <c r="Y63" s="5">
        <v>-55077627939</v>
      </c>
      <c r="Z63" s="5">
        <v>-63592963321</v>
      </c>
    </row>
    <row r="64" spans="2:26" ht="15.5" x14ac:dyDescent="0.35">
      <c r="C64" t="s">
        <v>1287</v>
      </c>
      <c r="W64" s="5">
        <v>-9797778895</v>
      </c>
      <c r="X64" s="5">
        <v>-8438124056</v>
      </c>
      <c r="Y64" s="5">
        <v>-7516023524</v>
      </c>
      <c r="Z64" s="5">
        <v>-4936088347</v>
      </c>
    </row>
    <row r="65" spans="3:26" ht="15.5" x14ac:dyDescent="0.35">
      <c r="C65" t="s">
        <v>974</v>
      </c>
      <c r="W65" s="5">
        <v>-7916477397</v>
      </c>
      <c r="X65" s="5">
        <v>-6308867185</v>
      </c>
      <c r="Y65" s="5">
        <v>-5006755359</v>
      </c>
      <c r="Z65" s="5">
        <v>-4676105194</v>
      </c>
    </row>
    <row r="66" spans="3:26" ht="15.5" x14ac:dyDescent="0.35">
      <c r="C66" t="s">
        <v>1288</v>
      </c>
      <c r="D66" s="5">
        <v>-294308000000</v>
      </c>
      <c r="E66" s="5">
        <v>-286869000000</v>
      </c>
      <c r="F66" s="5">
        <v>-298614000000</v>
      </c>
      <c r="G66" s="5">
        <v>-274984000000</v>
      </c>
      <c r="I66" s="5">
        <v>-1104909000000</v>
      </c>
      <c r="J66" s="5">
        <v>-1181650000000</v>
      </c>
      <c r="K66" s="5">
        <v>-1268085000000</v>
      </c>
      <c r="L66" s="5">
        <v>-1271965000000</v>
      </c>
      <c r="M66" s="5">
        <v>-1233850000000</v>
      </c>
      <c r="N66" s="5">
        <v>-1045425000000</v>
      </c>
      <c r="O66" s="5">
        <v>-1114739000000</v>
      </c>
      <c r="P66" s="5">
        <v>-1122750000000</v>
      </c>
      <c r="Q66" s="5">
        <v>-1158072000000</v>
      </c>
      <c r="R66" s="5">
        <v>-997940000000</v>
      </c>
      <c r="S66" s="5">
        <v>-795729000000</v>
      </c>
      <c r="T66" s="5">
        <v>-488181000000</v>
      </c>
      <c r="U66" s="5">
        <v>-333762905000</v>
      </c>
      <c r="V66" s="5">
        <v>-281541354000</v>
      </c>
      <c r="W66" s="5">
        <v>-174664335008</v>
      </c>
      <c r="X66" s="5">
        <v>-139700847135</v>
      </c>
      <c r="Y66" s="5">
        <v>-98920974442</v>
      </c>
      <c r="Z66" s="5">
        <v>-127272406259</v>
      </c>
    </row>
    <row r="67" spans="3:26" ht="15.5" x14ac:dyDescent="0.35">
      <c r="C67" t="s">
        <v>90</v>
      </c>
      <c r="D67" s="5">
        <v>452749000000</v>
      </c>
      <c r="E67" s="5">
        <v>456723000000</v>
      </c>
      <c r="F67" s="5">
        <v>478537000000</v>
      </c>
      <c r="G67" s="5">
        <v>432793000000</v>
      </c>
      <c r="I67" s="5">
        <v>1693042000000</v>
      </c>
      <c r="J67" s="5">
        <v>1334848000000</v>
      </c>
      <c r="K67" s="5">
        <v>1230380000000</v>
      </c>
      <c r="L67" s="5">
        <v>1109446000000</v>
      </c>
      <c r="M67" s="5">
        <v>1162767000000</v>
      </c>
      <c r="N67" s="5">
        <v>1070223000000</v>
      </c>
      <c r="O67" s="5">
        <v>1033549000000</v>
      </c>
      <c r="P67" s="5">
        <v>1064626000000</v>
      </c>
      <c r="Q67" s="5">
        <v>64740000000</v>
      </c>
      <c r="R67" s="5">
        <v>910717000000</v>
      </c>
      <c r="S67" s="5">
        <v>186672000000</v>
      </c>
      <c r="T67" s="5">
        <v>262237000000</v>
      </c>
      <c r="U67" s="5">
        <v>150408144000</v>
      </c>
      <c r="V67" s="5">
        <v>233451585000</v>
      </c>
      <c r="W67" s="5">
        <v>93422060785</v>
      </c>
      <c r="X67" s="5">
        <v>139428292955</v>
      </c>
      <c r="Y67" s="5">
        <v>85807929241</v>
      </c>
      <c r="Z67" s="5">
        <v>80708549801</v>
      </c>
    </row>
    <row r="68" spans="3:26" ht="15.5" x14ac:dyDescent="0.35">
      <c r="C68" t="s">
        <v>91</v>
      </c>
      <c r="D68" s="5">
        <v>-360041000000</v>
      </c>
      <c r="E68" s="5">
        <v>-401259000000</v>
      </c>
      <c r="F68" s="5">
        <v>-323447000000</v>
      </c>
      <c r="G68" s="5">
        <v>-386852000000</v>
      </c>
      <c r="I68" s="5">
        <v>-1383597000000</v>
      </c>
      <c r="J68" s="5">
        <v>-1175804000000</v>
      </c>
      <c r="K68" s="5">
        <v>-1073765000000</v>
      </c>
      <c r="L68" s="5">
        <v>-831367000000</v>
      </c>
      <c r="M68" s="5">
        <v>-995720000000</v>
      </c>
      <c r="N68" s="5">
        <v>-985609000000</v>
      </c>
      <c r="O68" s="5">
        <v>-951237000000</v>
      </c>
      <c r="P68" s="5">
        <v>-884137000000</v>
      </c>
      <c r="Q68" s="5">
        <v>-1045459000000</v>
      </c>
      <c r="R68" s="5">
        <v>-968512000000</v>
      </c>
      <c r="S68" s="5">
        <v>-237307000000</v>
      </c>
      <c r="T68" s="5">
        <v>-206832000000</v>
      </c>
      <c r="U68" s="5">
        <v>-125192981000</v>
      </c>
      <c r="V68" s="5">
        <v>-64211550000</v>
      </c>
      <c r="W68" s="5">
        <v>-42701544696</v>
      </c>
      <c r="X68" s="5">
        <v>-55551211957</v>
      </c>
      <c r="Y68" s="5">
        <v>-79829688917</v>
      </c>
      <c r="Z68" s="5">
        <v>-55180016834</v>
      </c>
    </row>
    <row r="69" spans="3:26" ht="15.5" x14ac:dyDescent="0.35">
      <c r="C69" t="s">
        <v>92</v>
      </c>
      <c r="S69" s="5">
        <v>7213000000</v>
      </c>
      <c r="T69" s="5">
        <v>11014000000</v>
      </c>
      <c r="U69" s="5">
        <v>16172697000</v>
      </c>
      <c r="V69" s="5">
        <v>9906001000</v>
      </c>
      <c r="W69" s="5">
        <v>6106846639</v>
      </c>
      <c r="X69" s="5">
        <v>7441244216</v>
      </c>
      <c r="Y69" s="5">
        <v>21546681684</v>
      </c>
      <c r="Z69" s="5">
        <v>4751694652</v>
      </c>
    </row>
    <row r="70" spans="3:26" ht="15.5" x14ac:dyDescent="0.35">
      <c r="C70" t="s">
        <v>93</v>
      </c>
      <c r="W70" s="5">
        <v>-495198457</v>
      </c>
      <c r="X70" s="5">
        <v>-357426952</v>
      </c>
      <c r="Y70" s="5">
        <v>140949840</v>
      </c>
      <c r="Z70" s="5">
        <v>601998696</v>
      </c>
    </row>
    <row r="71" spans="3:26" ht="15.5" x14ac:dyDescent="0.35">
      <c r="C71" t="s">
        <v>27</v>
      </c>
      <c r="D71" s="5">
        <v>-355205000000</v>
      </c>
      <c r="E71" s="5">
        <v>-342473000000</v>
      </c>
      <c r="F71" s="5">
        <v>-340376000000</v>
      </c>
      <c r="G71" s="5">
        <v>-342945000000</v>
      </c>
      <c r="I71" s="5">
        <v>-1344291000000</v>
      </c>
      <c r="J71" s="5">
        <v>-1201334000000</v>
      </c>
      <c r="K71" s="5">
        <v>-987098000000</v>
      </c>
      <c r="L71" s="5">
        <v>-737625000000</v>
      </c>
      <c r="M71" s="5">
        <v>-794941000000</v>
      </c>
      <c r="N71" s="5">
        <v>-903740000000</v>
      </c>
      <c r="O71" s="5">
        <v>-933160000000</v>
      </c>
      <c r="P71" s="5">
        <v>-841720000000</v>
      </c>
      <c r="Q71" s="5">
        <v>-963534000000</v>
      </c>
      <c r="R71" s="5">
        <v>-859693000000</v>
      </c>
      <c r="S71" s="5">
        <v>-148746000000</v>
      </c>
      <c r="T71" s="5">
        <v>-137946000000</v>
      </c>
    </row>
    <row r="72" spans="3:26" ht="15.5" x14ac:dyDescent="0.35">
      <c r="C72" t="s">
        <v>770</v>
      </c>
      <c r="D72" s="5">
        <v>-359240000000</v>
      </c>
      <c r="E72" s="5">
        <v>-346448000000</v>
      </c>
      <c r="F72" s="5">
        <v>-343975000000</v>
      </c>
      <c r="G72" s="5">
        <v>-346399000000</v>
      </c>
      <c r="I72" s="5">
        <v>-1358210000000</v>
      </c>
      <c r="J72" s="5">
        <v>-1215067000000</v>
      </c>
      <c r="K72" s="5">
        <v>-1001598000000</v>
      </c>
      <c r="L72" s="5">
        <v>-759141000000</v>
      </c>
      <c r="M72" s="5">
        <v>-818035000000</v>
      </c>
      <c r="N72" s="5">
        <v>-909439000000</v>
      </c>
      <c r="O72" s="5">
        <v>-951237000000</v>
      </c>
      <c r="P72" s="5">
        <v>-884137000000</v>
      </c>
      <c r="Q72" s="5">
        <v>-1045459000000</v>
      </c>
      <c r="R72" s="5">
        <v>-968512000000</v>
      </c>
      <c r="S72" s="5">
        <v>-244520000000</v>
      </c>
      <c r="T72" s="5">
        <v>-217846000000</v>
      </c>
      <c r="U72" s="5">
        <v>-141365678000</v>
      </c>
      <c r="V72" s="5">
        <v>-74117551000</v>
      </c>
      <c r="W72" s="5">
        <v>-48725721528</v>
      </c>
      <c r="X72" s="5">
        <v>-58274516573</v>
      </c>
      <c r="Y72" s="5">
        <v>-81797579742</v>
      </c>
      <c r="Z72" s="5">
        <v>-56550769052</v>
      </c>
    </row>
    <row r="73" spans="3:26" ht="15.5" x14ac:dyDescent="0.35">
      <c r="C73" t="s">
        <v>98</v>
      </c>
      <c r="D73" s="5">
        <v>-360041000000</v>
      </c>
      <c r="E73" s="5">
        <v>-401259000000</v>
      </c>
      <c r="F73" s="5">
        <v>-323447000000</v>
      </c>
      <c r="G73" s="5">
        <v>-386852000000</v>
      </c>
      <c r="I73" s="5">
        <v>-1383597000000</v>
      </c>
      <c r="J73" s="5">
        <v>-1175804000000</v>
      </c>
      <c r="K73" s="5">
        <v>-1073765000000</v>
      </c>
      <c r="L73" s="5">
        <v>-831367000000</v>
      </c>
      <c r="M73" s="5">
        <v>-995720000000</v>
      </c>
      <c r="N73" s="5">
        <v>-985609000000</v>
      </c>
      <c r="O73" s="5">
        <v>-951237000000</v>
      </c>
      <c r="P73" s="5">
        <v>-884137000000</v>
      </c>
      <c r="Q73" s="5">
        <v>-1045459000000</v>
      </c>
      <c r="R73" s="5">
        <v>-968512000000</v>
      </c>
      <c r="S73" s="5">
        <v>-237307000000</v>
      </c>
      <c r="T73" s="5">
        <v>-206832000000</v>
      </c>
      <c r="U73" s="5">
        <v>-125192981000</v>
      </c>
      <c r="V73" s="5">
        <v>-64211550000</v>
      </c>
      <c r="W73" s="5">
        <v>-42701544696</v>
      </c>
      <c r="X73" s="5">
        <v>-55551211957</v>
      </c>
      <c r="Y73" s="5">
        <v>-79829688917</v>
      </c>
      <c r="Z73" s="5">
        <v>-55180016834</v>
      </c>
    </row>
    <row r="74" spans="3:26" ht="15.5" x14ac:dyDescent="0.35">
      <c r="C74" t="s">
        <v>29</v>
      </c>
      <c r="D74" s="5">
        <v>92708000000</v>
      </c>
      <c r="E74" s="5">
        <v>55464000000</v>
      </c>
      <c r="F74" s="5">
        <v>155090000000</v>
      </c>
      <c r="G74" s="5">
        <v>45941000000</v>
      </c>
      <c r="I74" s="5">
        <v>309445000000</v>
      </c>
      <c r="J74" s="5">
        <v>159044000000</v>
      </c>
      <c r="K74" s="5">
        <v>156615000000</v>
      </c>
      <c r="L74" s="5">
        <v>278079000000</v>
      </c>
      <c r="M74" s="5">
        <v>167047000000</v>
      </c>
      <c r="N74" s="5">
        <v>84614000000</v>
      </c>
      <c r="O74" s="5">
        <v>82312000000</v>
      </c>
      <c r="P74" s="5">
        <v>180489000000</v>
      </c>
      <c r="Q74" s="5">
        <v>-980719000000</v>
      </c>
      <c r="R74" s="5">
        <v>-57795000000</v>
      </c>
      <c r="S74" s="5">
        <v>-50635000000</v>
      </c>
      <c r="T74" s="5">
        <v>55405000000</v>
      </c>
      <c r="U74" s="5">
        <v>25215163000</v>
      </c>
      <c r="V74" s="5">
        <v>169240035000</v>
      </c>
      <c r="W74" s="5">
        <v>50720516089</v>
      </c>
      <c r="X74" s="5">
        <v>83877080998</v>
      </c>
      <c r="Y74" s="5">
        <v>5978240324</v>
      </c>
      <c r="Z74" s="5">
        <v>25528532967</v>
      </c>
    </row>
    <row r="75" spans="3:26" ht="15.5" x14ac:dyDescent="0.35">
      <c r="C75" t="s">
        <v>28</v>
      </c>
      <c r="D75" s="5">
        <v>-11596000000</v>
      </c>
      <c r="E75" s="5">
        <v>-3816000000</v>
      </c>
      <c r="F75" s="5">
        <v>-30874000000</v>
      </c>
      <c r="G75" s="5">
        <v>672000000</v>
      </c>
      <c r="I75" s="5">
        <v>-31515000000</v>
      </c>
      <c r="J75" s="5">
        <v>-38244000000</v>
      </c>
      <c r="K75" s="5">
        <v>-79030000000</v>
      </c>
      <c r="L75" s="5">
        <v>-130071000000</v>
      </c>
      <c r="M75" s="5">
        <v>-19877000000</v>
      </c>
      <c r="N75" s="5">
        <v>-19089000000</v>
      </c>
      <c r="O75" s="5">
        <v>-25830000000</v>
      </c>
      <c r="P75" s="5">
        <v>-26612000000</v>
      </c>
      <c r="Q75" s="5">
        <v>243090000000</v>
      </c>
      <c r="R75" s="5">
        <v>18854000000</v>
      </c>
      <c r="S75" s="5">
        <v>12299000000</v>
      </c>
      <c r="T75" s="5">
        <v>-27229000000</v>
      </c>
      <c r="U75" s="5">
        <v>-19569569000</v>
      </c>
      <c r="V75" s="5">
        <v>-7498974000</v>
      </c>
      <c r="W75" s="5">
        <v>-264093040</v>
      </c>
      <c r="X75" s="5">
        <v>6410050966</v>
      </c>
      <c r="Y75" s="5">
        <v>918598862</v>
      </c>
      <c r="Z75" s="5">
        <v>-9415779306</v>
      </c>
    </row>
    <row r="76" spans="3:26" ht="15.5" x14ac:dyDescent="0.35">
      <c r="C76" t="s">
        <v>285</v>
      </c>
      <c r="U76" s="5">
        <v>-24274128000</v>
      </c>
      <c r="V76" s="5">
        <v>-5891096000</v>
      </c>
      <c r="W76" s="5">
        <v>-82351606</v>
      </c>
      <c r="Y76" s="5">
        <v>-1606797277</v>
      </c>
      <c r="Z76" s="5">
        <v>-9899134600</v>
      </c>
    </row>
    <row r="77" spans="3:26" ht="15.5" x14ac:dyDescent="0.35">
      <c r="C77" t="s">
        <v>286</v>
      </c>
      <c r="U77" s="5">
        <v>4704559000</v>
      </c>
      <c r="V77" s="5">
        <v>-1607878000</v>
      </c>
      <c r="W77" s="5">
        <v>-181741434</v>
      </c>
      <c r="X77" s="5">
        <v>6410050966</v>
      </c>
      <c r="Y77" s="5">
        <v>2525396139</v>
      </c>
      <c r="Z77" s="5">
        <v>483355294</v>
      </c>
    </row>
    <row r="78" spans="3:26" ht="15.5" x14ac:dyDescent="0.35">
      <c r="C78" t="s">
        <v>287</v>
      </c>
      <c r="D78" s="5">
        <v>-11596000000</v>
      </c>
      <c r="E78" s="5">
        <v>-3816000000</v>
      </c>
      <c r="F78" s="5">
        <v>-30874000000</v>
      </c>
      <c r="G78" s="5">
        <v>672000000</v>
      </c>
      <c r="I78" s="5">
        <v>-31515000000</v>
      </c>
      <c r="J78" s="5">
        <v>-38244000000</v>
      </c>
      <c r="K78" s="5">
        <v>-79030000000</v>
      </c>
      <c r="L78" s="5">
        <v>-130071000000</v>
      </c>
      <c r="M78" s="5">
        <v>-19877000000</v>
      </c>
      <c r="N78" s="5">
        <v>-19089000000</v>
      </c>
      <c r="O78" s="5">
        <v>-25830000000</v>
      </c>
      <c r="P78" s="5">
        <v>-26612000000</v>
      </c>
      <c r="Q78" s="5">
        <v>243090000000</v>
      </c>
      <c r="R78" s="5">
        <v>18854000000</v>
      </c>
      <c r="S78" s="5">
        <v>12299000000</v>
      </c>
      <c r="T78" s="5">
        <v>-27229000000</v>
      </c>
      <c r="U78" s="5">
        <v>-19569569000</v>
      </c>
      <c r="V78" s="5">
        <v>-7498974000</v>
      </c>
      <c r="W78" s="5">
        <v>-264093040</v>
      </c>
      <c r="X78" s="5">
        <v>6410050966</v>
      </c>
      <c r="Y78" s="5">
        <v>918598862</v>
      </c>
      <c r="Z78" s="5">
        <v>-9415779306</v>
      </c>
    </row>
    <row r="79" spans="3:26" ht="15.5" x14ac:dyDescent="0.35">
      <c r="C79" t="s">
        <v>99</v>
      </c>
      <c r="D79" s="5">
        <v>81112000000</v>
      </c>
      <c r="E79" s="5">
        <v>51648000000</v>
      </c>
      <c r="F79" s="5">
        <v>124216000000</v>
      </c>
      <c r="G79" s="5">
        <v>46613000000</v>
      </c>
      <c r="I79" s="5">
        <v>277930000000</v>
      </c>
      <c r="J79" s="5">
        <v>120800000000</v>
      </c>
      <c r="K79" s="5">
        <v>77585000000</v>
      </c>
      <c r="L79" s="5">
        <v>148008000000</v>
      </c>
      <c r="M79" s="5">
        <v>147170000000</v>
      </c>
      <c r="N79" s="5">
        <v>65525000000</v>
      </c>
      <c r="O79" s="5">
        <v>56482000000</v>
      </c>
      <c r="P79" s="5">
        <v>153877000000</v>
      </c>
      <c r="Q79" s="5">
        <v>-737629000000</v>
      </c>
      <c r="R79" s="5">
        <v>-38941000000</v>
      </c>
      <c r="S79" s="5">
        <v>-38336000000</v>
      </c>
      <c r="T79" s="5">
        <v>28176000000</v>
      </c>
      <c r="U79" s="5">
        <v>5645594000</v>
      </c>
      <c r="V79" s="5">
        <v>161741061000</v>
      </c>
      <c r="W79" s="5">
        <v>50456423049</v>
      </c>
      <c r="X79" s="5">
        <v>90287131964</v>
      </c>
      <c r="Y79" s="5">
        <v>6896839186</v>
      </c>
      <c r="Z79" s="5">
        <v>16112753661</v>
      </c>
    </row>
    <row r="80" spans="3:26" ht="15.5" x14ac:dyDescent="0.35">
      <c r="C80" t="s">
        <v>100</v>
      </c>
      <c r="X80" s="5">
        <v>-2939632</v>
      </c>
      <c r="Y80" s="5">
        <v>-657493</v>
      </c>
      <c r="Z80" s="5">
        <v>-938979</v>
      </c>
    </row>
    <row r="81" spans="2:26" ht="15.5" x14ac:dyDescent="0.35">
      <c r="C81" t="s">
        <v>101</v>
      </c>
      <c r="D81" s="5">
        <v>81112000000</v>
      </c>
      <c r="E81" s="5">
        <v>51648000000</v>
      </c>
      <c r="F81" s="5">
        <v>124216000000</v>
      </c>
      <c r="G81" s="5">
        <v>46613000000</v>
      </c>
      <c r="I81" s="5">
        <v>277930000000</v>
      </c>
      <c r="J81" s="5">
        <v>120800000000</v>
      </c>
      <c r="K81" s="5">
        <v>77585000000</v>
      </c>
      <c r="L81" s="5">
        <v>148008000000</v>
      </c>
      <c r="M81" s="5">
        <v>147170000000</v>
      </c>
      <c r="N81" s="5">
        <v>65525000000</v>
      </c>
      <c r="O81" s="5">
        <v>56482000000</v>
      </c>
      <c r="P81" s="5">
        <v>153877000000</v>
      </c>
      <c r="Q81" s="5">
        <v>-737629000000</v>
      </c>
      <c r="R81" s="5">
        <v>-38941000000</v>
      </c>
      <c r="S81" s="5">
        <v>-38336000000</v>
      </c>
      <c r="T81" s="5">
        <v>28176000000</v>
      </c>
      <c r="U81" s="5">
        <v>5645594000</v>
      </c>
      <c r="V81" s="5">
        <v>161741061000</v>
      </c>
      <c r="W81" s="5">
        <v>50456423049</v>
      </c>
      <c r="X81" s="5">
        <v>90284192332</v>
      </c>
      <c r="Y81" s="5">
        <v>6896181693</v>
      </c>
      <c r="Z81" s="5">
        <v>16111814682</v>
      </c>
    </row>
    <row r="82" spans="2:26" ht="15.5" x14ac:dyDescent="0.35">
      <c r="C82" t="s">
        <v>102</v>
      </c>
      <c r="D82" s="5">
        <v>-99400000000</v>
      </c>
      <c r="E82" s="5">
        <v>-92888000000</v>
      </c>
      <c r="F82" s="5">
        <v>-22340000000</v>
      </c>
      <c r="G82" s="5">
        <v>29212000000</v>
      </c>
      <c r="I82" s="5">
        <v>14017000000</v>
      </c>
      <c r="J82" s="5">
        <v>54984000000</v>
      </c>
      <c r="K82" s="5">
        <v>-90273000000</v>
      </c>
      <c r="L82" s="5">
        <v>12921000000</v>
      </c>
      <c r="M82" s="5">
        <v>-3684000000</v>
      </c>
      <c r="N82" s="5">
        <v>-2297000000</v>
      </c>
      <c r="O82" s="5">
        <v>37255000000</v>
      </c>
      <c r="P82" s="5">
        <v>-50332000000</v>
      </c>
      <c r="Q82" s="5">
        <v>-41478000000</v>
      </c>
      <c r="R82" s="5">
        <v>-61602000000</v>
      </c>
      <c r="S82" s="5">
        <v>59390000000</v>
      </c>
      <c r="T82" s="5">
        <v>16664000000</v>
      </c>
      <c r="U82" s="5">
        <v>-823388000</v>
      </c>
      <c r="V82" s="5">
        <v>-345942000</v>
      </c>
      <c r="W82" s="5">
        <v>1036512484</v>
      </c>
    </row>
    <row r="83" spans="2:26" ht="15.5" x14ac:dyDescent="0.35">
      <c r="C83" t="s">
        <v>288</v>
      </c>
      <c r="D83" s="5">
        <v>-99400000000</v>
      </c>
      <c r="E83" s="5">
        <v>-92888000000</v>
      </c>
      <c r="F83" s="5">
        <v>-22340000000</v>
      </c>
      <c r="G83" s="5">
        <v>29212000000</v>
      </c>
      <c r="I83" s="5">
        <v>14017000000</v>
      </c>
      <c r="J83" s="5">
        <v>54984000000</v>
      </c>
      <c r="K83" s="5">
        <v>-90273000000</v>
      </c>
      <c r="L83" s="5">
        <v>12921000000</v>
      </c>
      <c r="M83" s="5">
        <v>-3684000000</v>
      </c>
      <c r="N83" s="5">
        <v>-2297000000</v>
      </c>
      <c r="O83" s="5">
        <v>37255000000</v>
      </c>
      <c r="P83" s="5">
        <v>-50332000000</v>
      </c>
      <c r="Q83" s="5">
        <v>-41478000000</v>
      </c>
      <c r="R83" s="5">
        <v>-61602000000</v>
      </c>
      <c r="S83" s="5">
        <v>59390000000</v>
      </c>
      <c r="T83" s="5">
        <v>16664000000</v>
      </c>
      <c r="U83" s="5">
        <v>-823388000</v>
      </c>
      <c r="V83" s="5">
        <v>-345942000</v>
      </c>
      <c r="W83" s="5">
        <v>1036512484</v>
      </c>
    </row>
    <row r="84" spans="2:26" ht="15.5" x14ac:dyDescent="0.35">
      <c r="C84" t="s">
        <v>103</v>
      </c>
      <c r="D84" s="5">
        <v>-18288000000</v>
      </c>
      <c r="E84" s="5">
        <v>-41240000000</v>
      </c>
      <c r="F84" s="5">
        <v>101876000000</v>
      </c>
      <c r="G84" s="5">
        <v>75825000000</v>
      </c>
      <c r="I84" s="5">
        <v>291947000000</v>
      </c>
      <c r="J84" s="5">
        <v>175784000000</v>
      </c>
      <c r="K84" s="5">
        <v>-12688000000</v>
      </c>
      <c r="L84" s="5">
        <v>160929000000</v>
      </c>
      <c r="M84" s="5">
        <v>143486000000</v>
      </c>
      <c r="N84" s="5">
        <v>63228000000</v>
      </c>
      <c r="O84" s="5">
        <v>93737000000</v>
      </c>
      <c r="P84" s="5">
        <v>103545000000</v>
      </c>
      <c r="Q84" s="5">
        <v>-779107000000</v>
      </c>
      <c r="R84" s="5">
        <v>-100543000000</v>
      </c>
      <c r="S84" s="5">
        <v>21054000000</v>
      </c>
      <c r="T84" s="5">
        <v>44840000000</v>
      </c>
      <c r="U84" s="5">
        <v>4822206000</v>
      </c>
      <c r="V84" s="5">
        <v>161395119000</v>
      </c>
      <c r="W84" s="5">
        <v>51492935533</v>
      </c>
    </row>
    <row r="85" spans="2:26" ht="15.5" x14ac:dyDescent="0.35">
      <c r="C85" t="s">
        <v>104</v>
      </c>
      <c r="D85" s="5">
        <v>81112000000</v>
      </c>
      <c r="E85" s="5">
        <v>51648000000</v>
      </c>
      <c r="F85" s="5">
        <v>124216000000</v>
      </c>
      <c r="G85" s="5">
        <v>46613000000</v>
      </c>
      <c r="I85" s="5">
        <v>277930000000</v>
      </c>
      <c r="J85" s="5">
        <v>120800000000</v>
      </c>
      <c r="K85" s="5">
        <v>77585000000</v>
      </c>
      <c r="L85" s="5">
        <v>148008000000</v>
      </c>
      <c r="M85" s="5">
        <v>147170000000</v>
      </c>
      <c r="N85" s="5">
        <v>65525000000</v>
      </c>
      <c r="O85" s="5">
        <v>56482000000</v>
      </c>
      <c r="P85" s="5">
        <v>153877000000</v>
      </c>
      <c r="Q85" s="5">
        <v>-737629000000</v>
      </c>
      <c r="R85" s="5">
        <v>-38941000000</v>
      </c>
      <c r="S85" s="5">
        <v>-38336000000</v>
      </c>
      <c r="T85" s="5">
        <v>28176000000</v>
      </c>
      <c r="U85" s="5">
        <v>5645594000</v>
      </c>
      <c r="V85" s="5">
        <v>161741061000</v>
      </c>
      <c r="W85" s="5">
        <v>50456423049</v>
      </c>
      <c r="X85" s="5">
        <v>90284192332</v>
      </c>
      <c r="Y85" s="5">
        <v>6896181693</v>
      </c>
      <c r="Z85" s="5">
        <v>16111814682</v>
      </c>
    </row>
    <row r="86" spans="2:26" ht="15.5" x14ac:dyDescent="0.35">
      <c r="C86" t="s">
        <v>8</v>
      </c>
      <c r="D86" s="5">
        <v>-20991000000</v>
      </c>
      <c r="E86" s="5">
        <v>-49274000000</v>
      </c>
      <c r="F86" s="5">
        <v>95993000000</v>
      </c>
      <c r="G86" s="5">
        <v>75041000000</v>
      </c>
      <c r="I86" s="5">
        <v>268229000000</v>
      </c>
      <c r="J86" s="5">
        <v>142512000000</v>
      </c>
      <c r="K86" s="5">
        <v>-33620000000</v>
      </c>
      <c r="L86" s="5">
        <v>152538000000</v>
      </c>
      <c r="M86" s="5">
        <v>142372000000</v>
      </c>
      <c r="N86" s="5">
        <v>45630000000</v>
      </c>
      <c r="O86" s="5">
        <v>75105000000</v>
      </c>
      <c r="P86" s="5">
        <v>77485000000</v>
      </c>
      <c r="Q86" s="5">
        <v>-381776000000</v>
      </c>
      <c r="R86" s="5">
        <v>-107639000000</v>
      </c>
      <c r="S86" s="5">
        <v>-19862000000</v>
      </c>
      <c r="T86" s="5">
        <v>31007000000</v>
      </c>
      <c r="U86" s="5">
        <v>4817978000</v>
      </c>
      <c r="V86" s="5">
        <v>161392723000</v>
      </c>
      <c r="W86" s="5">
        <v>51500632517</v>
      </c>
    </row>
    <row r="87" spans="2:26" ht="15.5" x14ac:dyDescent="0.35">
      <c r="C87" t="s">
        <v>289</v>
      </c>
      <c r="D87" s="5">
        <v>2703000000</v>
      </c>
      <c r="E87" s="5">
        <v>8034000000</v>
      </c>
      <c r="F87" s="5">
        <v>5883000000</v>
      </c>
      <c r="G87" s="5">
        <v>784000000</v>
      </c>
      <c r="I87" s="5">
        <v>23718000000</v>
      </c>
      <c r="J87" s="5">
        <v>33272000000</v>
      </c>
      <c r="K87" s="5">
        <v>20932000000</v>
      </c>
      <c r="L87" s="5">
        <v>8391000000</v>
      </c>
      <c r="M87" s="5">
        <v>1114000000</v>
      </c>
      <c r="N87" s="5">
        <v>17598000000</v>
      </c>
      <c r="O87" s="5">
        <v>18632000000</v>
      </c>
      <c r="P87" s="5">
        <v>26060000000</v>
      </c>
      <c r="Q87" s="5">
        <v>-397331000000</v>
      </c>
      <c r="R87" s="5">
        <v>7096000000</v>
      </c>
      <c r="S87" s="5">
        <v>40916000000</v>
      </c>
      <c r="T87" s="5">
        <v>13833000000</v>
      </c>
      <c r="U87" s="5">
        <v>4228000</v>
      </c>
      <c r="V87" s="5">
        <v>2396000</v>
      </c>
      <c r="W87" s="5">
        <v>-7696984</v>
      </c>
    </row>
    <row r="88" spans="2:26" ht="15.5" x14ac:dyDescent="0.35">
      <c r="C88" t="s">
        <v>105</v>
      </c>
      <c r="D88" s="5">
        <v>81112000000</v>
      </c>
      <c r="E88" s="5">
        <v>51648000000</v>
      </c>
      <c r="F88" s="5">
        <v>124216000000</v>
      </c>
      <c r="G88" s="5">
        <v>46613000000</v>
      </c>
      <c r="I88" s="5">
        <v>277930000000</v>
      </c>
      <c r="J88" s="5">
        <v>120800000000</v>
      </c>
      <c r="K88" s="5">
        <v>77585000000</v>
      </c>
      <c r="L88" s="5">
        <v>148008000000</v>
      </c>
      <c r="M88" s="5">
        <v>147170000000</v>
      </c>
      <c r="N88" s="5">
        <v>65525000000</v>
      </c>
      <c r="O88" s="5">
        <v>56482000000</v>
      </c>
      <c r="P88" s="5">
        <v>153877000000</v>
      </c>
      <c r="Q88" s="5">
        <v>-737629000000</v>
      </c>
      <c r="R88" s="5">
        <v>-38941000000</v>
      </c>
      <c r="S88" s="5">
        <v>-38336000000</v>
      </c>
      <c r="T88" s="5">
        <v>28176000000</v>
      </c>
      <c r="U88" s="5">
        <v>5645594000</v>
      </c>
      <c r="V88" s="5">
        <v>161741061000</v>
      </c>
      <c r="W88" s="5">
        <v>50456423049</v>
      </c>
      <c r="X88" s="5">
        <v>90284192332</v>
      </c>
      <c r="Y88" s="5">
        <v>6896181693</v>
      </c>
      <c r="Z88" s="5">
        <v>16111814682</v>
      </c>
    </row>
    <row r="89" spans="2:26" ht="15.5" x14ac:dyDescent="0.35">
      <c r="C89" t="s">
        <v>106</v>
      </c>
      <c r="D89" s="5">
        <v>-18288000000</v>
      </c>
      <c r="E89" s="5">
        <v>-41240000000</v>
      </c>
      <c r="F89" s="5">
        <v>101876000000</v>
      </c>
      <c r="G89" s="5">
        <v>75825000000</v>
      </c>
      <c r="I89" s="5">
        <v>291947000000</v>
      </c>
      <c r="J89" s="5">
        <v>175784000000</v>
      </c>
      <c r="K89" s="5">
        <v>-12688000000</v>
      </c>
      <c r="L89" s="5">
        <v>160929000000</v>
      </c>
      <c r="M89" s="5">
        <v>143486000000</v>
      </c>
      <c r="N89" s="5">
        <v>63228000000</v>
      </c>
      <c r="O89" s="5">
        <v>93737000000</v>
      </c>
      <c r="P89" s="5">
        <v>103545000000</v>
      </c>
      <c r="Q89" s="5">
        <v>-779107000000</v>
      </c>
      <c r="R89" s="5">
        <v>-100543000000</v>
      </c>
      <c r="S89" s="5">
        <v>21054000000</v>
      </c>
      <c r="T89" s="5">
        <v>44840000000</v>
      </c>
      <c r="U89" s="5">
        <v>4822206000</v>
      </c>
      <c r="V89" s="5">
        <v>161395119000</v>
      </c>
      <c r="W89" s="5">
        <v>51492935533</v>
      </c>
    </row>
    <row r="90" spans="2:26" ht="15.5" x14ac:dyDescent="0.35">
      <c r="C90" t="s">
        <v>107</v>
      </c>
      <c r="D90" s="5">
        <v>-18288000000</v>
      </c>
      <c r="E90" s="5">
        <v>-41240000000</v>
      </c>
      <c r="F90" s="5">
        <v>101876000000</v>
      </c>
      <c r="G90" s="5">
        <v>75825000000</v>
      </c>
      <c r="I90" s="5">
        <v>291947000000</v>
      </c>
      <c r="J90" s="5">
        <v>175784000000</v>
      </c>
      <c r="K90" s="5">
        <v>-12688000000</v>
      </c>
      <c r="L90" s="5">
        <v>160929000000</v>
      </c>
      <c r="M90" s="5">
        <v>143486000000</v>
      </c>
      <c r="N90" s="5">
        <v>63228000000</v>
      </c>
      <c r="O90" s="5">
        <v>93737000000</v>
      </c>
      <c r="P90" s="5">
        <v>103545000000</v>
      </c>
      <c r="Q90" s="5">
        <v>-779107000000</v>
      </c>
      <c r="R90" s="5">
        <v>-100543000000</v>
      </c>
      <c r="S90" s="5">
        <v>21054000000</v>
      </c>
      <c r="T90" s="5">
        <v>44840000000</v>
      </c>
      <c r="U90" s="5">
        <v>4822206000</v>
      </c>
      <c r="V90" s="5">
        <v>161395119000</v>
      </c>
      <c r="W90" s="5">
        <v>51492935533</v>
      </c>
    </row>
    <row r="92" spans="2:26" ht="15.5" x14ac:dyDescent="0.35">
      <c r="B92" t="s">
        <v>108</v>
      </c>
      <c r="C92" t="s">
        <v>109</v>
      </c>
    </row>
    <row r="93" spans="2:26" ht="15.5" x14ac:dyDescent="0.35">
      <c r="C93" t="s">
        <v>20</v>
      </c>
      <c r="D93" s="5">
        <v>2554295000000</v>
      </c>
      <c r="E93" s="5">
        <v>3143560000000</v>
      </c>
      <c r="F93" s="5">
        <v>3285531000000</v>
      </c>
      <c r="G93" s="5">
        <v>3433385000000</v>
      </c>
      <c r="I93" s="5">
        <v>3285531000000</v>
      </c>
      <c r="J93" s="5">
        <v>3383214000000</v>
      </c>
      <c r="K93" s="5">
        <v>4262907000000</v>
      </c>
      <c r="L93" s="5">
        <v>3819454000000</v>
      </c>
      <c r="M93" s="5">
        <v>2827492000000</v>
      </c>
      <c r="N93" s="5">
        <v>1758171000000</v>
      </c>
      <c r="O93" s="5">
        <v>1177395000000</v>
      </c>
      <c r="P93" s="5">
        <v>1925704000000</v>
      </c>
      <c r="Q93" s="5">
        <v>1780674000000</v>
      </c>
      <c r="R93" s="5">
        <v>3245481000000</v>
      </c>
      <c r="S93" s="5">
        <v>3799582000000</v>
      </c>
      <c r="T93" s="5">
        <v>2753020000000</v>
      </c>
      <c r="U93" s="5">
        <v>372346917000</v>
      </c>
      <c r="V93" s="5">
        <v>300223832000</v>
      </c>
      <c r="W93" s="5">
        <v>196394764552</v>
      </c>
      <c r="X93" s="5">
        <v>104244412831</v>
      </c>
      <c r="Y93" s="5">
        <v>320059116056</v>
      </c>
      <c r="Z93" s="5">
        <v>58476921742</v>
      </c>
    </row>
    <row r="94" spans="2:26" ht="15.5" x14ac:dyDescent="0.35">
      <c r="C94" t="s">
        <v>1289</v>
      </c>
    </row>
    <row r="95" spans="2:26" ht="15.5" x14ac:dyDescent="0.35">
      <c r="C95" t="s">
        <v>113</v>
      </c>
      <c r="D95" s="5">
        <v>16713000000</v>
      </c>
      <c r="E95" s="5">
        <v>20487000000</v>
      </c>
      <c r="F95" s="5">
        <v>15868000000</v>
      </c>
      <c r="G95" s="5">
        <v>15293000000</v>
      </c>
      <c r="I95" s="5">
        <v>15868000000</v>
      </c>
      <c r="J95" s="5">
        <v>14372000000</v>
      </c>
      <c r="K95" s="5">
        <v>17453000000</v>
      </c>
      <c r="L95" s="5">
        <v>17224000000</v>
      </c>
      <c r="M95" s="5">
        <v>28473000000</v>
      </c>
      <c r="N95" s="5">
        <v>43458000000</v>
      </c>
      <c r="O95" s="5">
        <v>39229000000</v>
      </c>
      <c r="P95" s="5">
        <v>38316000000</v>
      </c>
      <c r="Q95" s="5">
        <v>34993000000</v>
      </c>
      <c r="R95" s="5">
        <v>9680000000</v>
      </c>
      <c r="S95" s="5">
        <v>5840000000</v>
      </c>
      <c r="T95" s="5">
        <v>19998000000</v>
      </c>
    </row>
    <row r="96" spans="2:26" ht="15.5" x14ac:dyDescent="0.35">
      <c r="C96" t="s">
        <v>114</v>
      </c>
      <c r="D96" s="5">
        <v>695620000000</v>
      </c>
      <c r="E96" s="5">
        <v>715542000000</v>
      </c>
      <c r="F96" s="5">
        <v>335725000000</v>
      </c>
      <c r="G96" s="5">
        <v>505701000000</v>
      </c>
      <c r="I96" s="5">
        <v>335725000000</v>
      </c>
      <c r="J96" s="5">
        <v>250136000000</v>
      </c>
      <c r="K96" s="5">
        <v>311654000000</v>
      </c>
      <c r="L96" s="5">
        <v>330825000000</v>
      </c>
      <c r="M96" s="5">
        <v>304095000000</v>
      </c>
      <c r="N96" s="5">
        <v>310482000000</v>
      </c>
      <c r="O96" s="5">
        <v>342371000000</v>
      </c>
      <c r="P96" s="5">
        <v>309360000000</v>
      </c>
      <c r="Q96" s="5">
        <v>424687000000</v>
      </c>
      <c r="R96" s="5">
        <v>372789000000</v>
      </c>
      <c r="S96" s="5">
        <v>332889000000</v>
      </c>
      <c r="T96" s="5">
        <v>304397000000</v>
      </c>
      <c r="U96" s="5">
        <v>135399833000</v>
      </c>
      <c r="V96" s="5">
        <v>58695757000</v>
      </c>
      <c r="W96" s="5">
        <v>16844389142</v>
      </c>
    </row>
    <row r="97" spans="3:26" ht="15.5" x14ac:dyDescent="0.35">
      <c r="C97" t="s">
        <v>1290</v>
      </c>
      <c r="D97" s="5">
        <v>456006000000</v>
      </c>
      <c r="E97" s="5">
        <v>714794000000</v>
      </c>
      <c r="F97" s="5">
        <v>657549000000</v>
      </c>
      <c r="G97" s="5">
        <v>853290000000</v>
      </c>
      <c r="I97" s="5">
        <v>657549000000</v>
      </c>
      <c r="J97" s="5">
        <v>360326000000</v>
      </c>
      <c r="K97" s="5">
        <v>449686000000</v>
      </c>
      <c r="L97" s="5">
        <v>369115000000</v>
      </c>
      <c r="M97" s="5">
        <v>474897000000</v>
      </c>
      <c r="N97" s="5">
        <v>680541000000</v>
      </c>
      <c r="O97" s="5">
        <v>411428000000</v>
      </c>
      <c r="P97" s="5">
        <v>383410000000</v>
      </c>
      <c r="Q97" s="5">
        <v>811042000000</v>
      </c>
      <c r="R97" s="5">
        <v>1213479000000</v>
      </c>
      <c r="S97" s="5">
        <v>1188893000000</v>
      </c>
      <c r="T97" s="5">
        <v>533577000000</v>
      </c>
      <c r="U97" s="5">
        <v>343642324000</v>
      </c>
      <c r="V97" s="5">
        <v>1408768034000</v>
      </c>
      <c r="W97" s="5">
        <v>215260102816</v>
      </c>
      <c r="X97" s="5">
        <v>201104692002</v>
      </c>
      <c r="Y97" s="5">
        <v>132733414794</v>
      </c>
      <c r="Z97" s="5">
        <v>211710930193</v>
      </c>
    </row>
    <row r="98" spans="3:26" ht="15.5" x14ac:dyDescent="0.35">
      <c r="C98" t="s">
        <v>842</v>
      </c>
    </row>
    <row r="99" spans="3:26" ht="15.5" x14ac:dyDescent="0.35">
      <c r="C99" t="s">
        <v>856</v>
      </c>
      <c r="D99" s="5">
        <v>1506465000000</v>
      </c>
      <c r="E99" s="5">
        <v>1526218000000</v>
      </c>
      <c r="F99" s="5">
        <v>1546387000000</v>
      </c>
      <c r="G99" s="5">
        <v>1333005000000</v>
      </c>
      <c r="I99" s="5">
        <v>1546387000000</v>
      </c>
      <c r="J99" s="5">
        <v>1297473000000</v>
      </c>
      <c r="K99" s="5">
        <v>1841336000000</v>
      </c>
      <c r="L99" s="5">
        <v>1649499000000</v>
      </c>
      <c r="M99" s="5">
        <v>1525645000000</v>
      </c>
      <c r="N99" s="5">
        <v>1571487000000</v>
      </c>
      <c r="O99" s="5">
        <v>1954221000000</v>
      </c>
      <c r="P99" s="5">
        <v>2287281000000</v>
      </c>
      <c r="Q99" s="5">
        <v>2825737000000</v>
      </c>
      <c r="R99" s="5">
        <v>2760534000000</v>
      </c>
      <c r="S99" s="5">
        <v>1813169000000</v>
      </c>
      <c r="T99" s="5">
        <v>1269252000000</v>
      </c>
      <c r="U99" s="5">
        <v>829548631000</v>
      </c>
      <c r="V99" s="5">
        <v>663459844000</v>
      </c>
      <c r="W99" s="5">
        <v>316366284985</v>
      </c>
      <c r="X99" s="5">
        <v>187703039385</v>
      </c>
      <c r="Y99" s="5">
        <v>203185759843</v>
      </c>
      <c r="Z99" s="5">
        <v>291604599024</v>
      </c>
    </row>
    <row r="100" spans="3:26" ht="15.5" x14ac:dyDescent="0.35">
      <c r="C100" t="s">
        <v>1291</v>
      </c>
      <c r="D100" s="5">
        <v>1506465000000</v>
      </c>
      <c r="E100" s="5">
        <v>1526218000000</v>
      </c>
      <c r="F100" s="5">
        <v>1546387000000</v>
      </c>
      <c r="G100" s="5">
        <v>1333005000000</v>
      </c>
      <c r="I100" s="5">
        <v>1546387000000</v>
      </c>
      <c r="J100" s="5">
        <v>1297473000000</v>
      </c>
      <c r="K100" s="5">
        <v>1841336000000</v>
      </c>
      <c r="L100" s="5">
        <v>1649499000000</v>
      </c>
      <c r="M100" s="5">
        <v>1525645000000</v>
      </c>
      <c r="N100" s="5">
        <v>1571487000000</v>
      </c>
      <c r="O100" s="5">
        <v>1954221000000</v>
      </c>
      <c r="P100" s="5">
        <v>2287281000000</v>
      </c>
      <c r="Q100" s="5">
        <v>2825737000000</v>
      </c>
      <c r="R100" s="5">
        <v>2760534000000</v>
      </c>
      <c r="S100" s="5">
        <v>1813169000000</v>
      </c>
      <c r="T100" s="5">
        <v>1269252000000</v>
      </c>
      <c r="U100" s="5">
        <v>829548631000</v>
      </c>
      <c r="V100" s="5">
        <v>663459844000</v>
      </c>
      <c r="W100" s="5">
        <v>316366284985</v>
      </c>
      <c r="X100" s="5">
        <v>187703039385</v>
      </c>
      <c r="Y100" s="5">
        <v>203185759843</v>
      </c>
      <c r="Z100" s="5">
        <v>291604599024</v>
      </c>
    </row>
    <row r="101" spans="3:26" ht="15.5" x14ac:dyDescent="0.35">
      <c r="C101" t="s">
        <v>97</v>
      </c>
      <c r="D101" s="5">
        <v>-2023155000000</v>
      </c>
      <c r="E101" s="5">
        <v>-1862293000000</v>
      </c>
      <c r="F101" s="5">
        <v>-1853231000000</v>
      </c>
      <c r="G101" s="5">
        <v>-1246060000000</v>
      </c>
      <c r="I101" s="5">
        <v>-1853231000000</v>
      </c>
      <c r="J101" s="5">
        <v>-407580000000</v>
      </c>
      <c r="K101" s="5">
        <v>56966000000</v>
      </c>
      <c r="L101" s="5">
        <v>-774254000000</v>
      </c>
      <c r="M101" s="5">
        <v>-838243000000</v>
      </c>
      <c r="N101" s="5">
        <v>-829105000000</v>
      </c>
      <c r="O101" s="5">
        <v>-362463000000</v>
      </c>
      <c r="P101" s="5">
        <v>-150785000000</v>
      </c>
      <c r="Q101" s="5">
        <v>-122140000000</v>
      </c>
      <c r="R101" s="5">
        <v>-79022000000</v>
      </c>
      <c r="S101" s="5">
        <v>-27086000000</v>
      </c>
      <c r="T101" s="5">
        <v>-66915000000</v>
      </c>
      <c r="U101" s="5">
        <v>354472818000</v>
      </c>
      <c r="V101" s="5">
        <v>5504861000</v>
      </c>
      <c r="W101" s="5">
        <v>-180845118</v>
      </c>
      <c r="X101" s="5">
        <v>-1213901257</v>
      </c>
      <c r="Y101" s="5">
        <v>-1346718854</v>
      </c>
      <c r="Z101" s="5">
        <v>-1346718854</v>
      </c>
    </row>
    <row r="102" spans="3:26" ht="15.5" x14ac:dyDescent="0.35">
      <c r="C102" t="s">
        <v>975</v>
      </c>
      <c r="D102" s="5">
        <v>1490541000000</v>
      </c>
      <c r="E102" s="5">
        <v>1510781000000</v>
      </c>
      <c r="F102" s="5">
        <v>1530856000000</v>
      </c>
      <c r="G102" s="5">
        <v>1319329000000</v>
      </c>
      <c r="I102" s="5">
        <v>1530856000000</v>
      </c>
      <c r="J102" s="5">
        <v>1281481000000</v>
      </c>
      <c r="K102" s="5">
        <v>1824931000000</v>
      </c>
      <c r="L102" s="5">
        <v>1635600000000</v>
      </c>
      <c r="M102" s="5">
        <v>1512307000000</v>
      </c>
      <c r="N102" s="5">
        <v>1556040000000</v>
      </c>
      <c r="O102" s="5">
        <v>1932054000000</v>
      </c>
      <c r="P102" s="5">
        <v>2265396000000</v>
      </c>
      <c r="Q102" s="5">
        <v>2803553000000</v>
      </c>
      <c r="R102" s="5">
        <v>2738982000000</v>
      </c>
      <c r="S102" s="5">
        <v>1799346000000</v>
      </c>
      <c r="T102" s="5">
        <v>1255381000000</v>
      </c>
      <c r="U102" s="5">
        <v>829548631000</v>
      </c>
      <c r="V102" s="5">
        <v>663459844000</v>
      </c>
      <c r="W102" s="5">
        <v>316366284985</v>
      </c>
      <c r="X102" s="5">
        <v>187703039385</v>
      </c>
      <c r="Y102" s="5">
        <v>203185759843</v>
      </c>
      <c r="Z102" s="5">
        <v>291604599024</v>
      </c>
    </row>
    <row r="103" spans="3:26" ht="15.5" x14ac:dyDescent="0.35">
      <c r="C103" t="s">
        <v>1292</v>
      </c>
    </row>
    <row r="104" spans="3:26" ht="15.5" x14ac:dyDescent="0.35">
      <c r="C104" t="s">
        <v>1293</v>
      </c>
      <c r="D104" s="5">
        <v>712333000000</v>
      </c>
      <c r="E104" s="5">
        <v>736029000000</v>
      </c>
      <c r="F104" s="5">
        <v>351593000000</v>
      </c>
      <c r="G104" s="5">
        <v>520994000000</v>
      </c>
      <c r="I104" s="5">
        <v>351593000000</v>
      </c>
      <c r="J104" s="5">
        <v>264508000000</v>
      </c>
      <c r="K104" s="5">
        <v>329107000000</v>
      </c>
      <c r="L104" s="5">
        <v>348049000000</v>
      </c>
      <c r="M104" s="5">
        <v>332568000000</v>
      </c>
      <c r="N104" s="5">
        <v>353940000000</v>
      </c>
      <c r="O104" s="5">
        <v>381600000000</v>
      </c>
      <c r="P104" s="5">
        <v>347676000000</v>
      </c>
      <c r="Q104" s="5">
        <v>459680000000</v>
      </c>
      <c r="R104" s="5">
        <v>382469000000</v>
      </c>
      <c r="S104" s="5">
        <v>338729000000</v>
      </c>
      <c r="T104" s="5">
        <v>324395000000</v>
      </c>
      <c r="U104" s="5">
        <v>135399833000</v>
      </c>
      <c r="V104" s="5">
        <v>58695757000</v>
      </c>
      <c r="W104" s="5">
        <v>16844389142</v>
      </c>
    </row>
    <row r="105" spans="3:26" ht="15.5" x14ac:dyDescent="0.35">
      <c r="C105" t="s">
        <v>1294</v>
      </c>
      <c r="D105" s="5">
        <v>712333000000</v>
      </c>
      <c r="E105" s="5">
        <v>736029000000</v>
      </c>
      <c r="F105" s="5">
        <v>351593000000</v>
      </c>
      <c r="G105" s="5">
        <v>520994000000</v>
      </c>
      <c r="I105" s="5">
        <v>351593000000</v>
      </c>
      <c r="J105" s="5">
        <v>264508000000</v>
      </c>
      <c r="K105" s="5">
        <v>329107000000</v>
      </c>
      <c r="L105" s="5">
        <v>348049000000</v>
      </c>
      <c r="M105" s="5">
        <v>332568000000</v>
      </c>
      <c r="N105" s="5">
        <v>353940000000</v>
      </c>
      <c r="O105" s="5">
        <v>381600000000</v>
      </c>
      <c r="P105" s="5">
        <v>347676000000</v>
      </c>
      <c r="Q105" s="5">
        <v>459680000000</v>
      </c>
      <c r="R105" s="5">
        <v>382469000000</v>
      </c>
      <c r="S105" s="5">
        <v>338729000000</v>
      </c>
      <c r="T105" s="5">
        <v>324395000000</v>
      </c>
      <c r="U105" s="5">
        <v>135399833000</v>
      </c>
      <c r="V105" s="5">
        <v>58695757000</v>
      </c>
      <c r="W105" s="5">
        <v>16844389142</v>
      </c>
    </row>
    <row r="106" spans="3:26" ht="15.5" x14ac:dyDescent="0.35">
      <c r="C106" t="s">
        <v>1295</v>
      </c>
      <c r="D106" s="5">
        <v>665397000000</v>
      </c>
      <c r="E106" s="5">
        <v>694565000000</v>
      </c>
      <c r="F106" s="5">
        <v>308959000000</v>
      </c>
      <c r="G106" s="5">
        <v>489627000000</v>
      </c>
      <c r="I106" s="5">
        <v>308959000000</v>
      </c>
      <c r="J106" s="5">
        <v>220404000000</v>
      </c>
      <c r="K106" s="5">
        <v>312304000000</v>
      </c>
      <c r="L106" s="5">
        <v>313268000000</v>
      </c>
      <c r="M106" s="5">
        <v>297787000000</v>
      </c>
      <c r="N106" s="5">
        <v>319909000000</v>
      </c>
      <c r="O106" s="5">
        <v>356492000000</v>
      </c>
      <c r="P106" s="5">
        <v>331186000000</v>
      </c>
      <c r="Q106" s="5">
        <v>449103000000</v>
      </c>
      <c r="R106" s="5">
        <v>373091000000</v>
      </c>
      <c r="S106" s="5">
        <v>330609000000</v>
      </c>
      <c r="T106" s="5">
        <v>323554000000</v>
      </c>
      <c r="U106" s="5">
        <v>135399833000</v>
      </c>
      <c r="V106" s="5">
        <v>58695757000</v>
      </c>
      <c r="W106" s="5">
        <v>16844389142</v>
      </c>
    </row>
    <row r="107" spans="3:26" ht="15.5" x14ac:dyDescent="0.35">
      <c r="C107" t="s">
        <v>433</v>
      </c>
    </row>
    <row r="108" spans="3:26" ht="15.5" x14ac:dyDescent="0.35">
      <c r="C108" t="s">
        <v>1077</v>
      </c>
      <c r="U108" s="5">
        <v>131450752000</v>
      </c>
      <c r="V108" s="5">
        <v>160016207000</v>
      </c>
      <c r="W108" s="5">
        <v>80647343201</v>
      </c>
      <c r="X108" s="5">
        <v>81418334915</v>
      </c>
      <c r="Y108" s="5">
        <v>54740771015</v>
      </c>
      <c r="Z108" s="5">
        <v>32611881226</v>
      </c>
    </row>
    <row r="109" spans="3:26" ht="15.5" x14ac:dyDescent="0.35">
      <c r="C109" t="s">
        <v>297</v>
      </c>
      <c r="U109" s="5">
        <v>63716622000</v>
      </c>
      <c r="V109" s="5">
        <v>38596077000</v>
      </c>
    </row>
    <row r="110" spans="3:26" ht="15.5" x14ac:dyDescent="0.35">
      <c r="C110" t="s">
        <v>891</v>
      </c>
      <c r="U110" s="5">
        <v>398533117000</v>
      </c>
      <c r="V110" s="5">
        <v>379443678000</v>
      </c>
      <c r="W110" s="5">
        <v>459853771273</v>
      </c>
      <c r="X110" s="5">
        <v>425140412849</v>
      </c>
      <c r="Y110" s="5">
        <v>232995163214</v>
      </c>
      <c r="Z110" s="5">
        <v>326171270974</v>
      </c>
    </row>
    <row r="111" spans="3:26" ht="15.5" x14ac:dyDescent="0.35">
      <c r="C111" t="s">
        <v>117</v>
      </c>
      <c r="U111" s="5">
        <v>12265638000</v>
      </c>
      <c r="V111" s="5">
        <v>584368000</v>
      </c>
      <c r="W111" s="5">
        <v>16819076612</v>
      </c>
      <c r="X111" s="5">
        <v>1524815151</v>
      </c>
      <c r="Y111" s="5">
        <v>2285666892</v>
      </c>
      <c r="Z111" s="5">
        <v>174723921</v>
      </c>
    </row>
    <row r="112" spans="3:26" ht="15.5" x14ac:dyDescent="0.35">
      <c r="C112" t="s">
        <v>125</v>
      </c>
      <c r="D112" s="5">
        <v>261301000000</v>
      </c>
      <c r="E112" s="5">
        <v>251127000000</v>
      </c>
      <c r="F112" s="5">
        <v>243574000000</v>
      </c>
      <c r="G112" s="5">
        <v>250180000000</v>
      </c>
      <c r="I112" s="5">
        <v>243574000000</v>
      </c>
      <c r="J112" s="5">
        <v>232946000000</v>
      </c>
      <c r="K112" s="5">
        <v>250642000000</v>
      </c>
      <c r="L112" s="5">
        <v>273874000000</v>
      </c>
      <c r="M112" s="5">
        <v>380742000000</v>
      </c>
      <c r="N112" s="5">
        <v>387845000000</v>
      </c>
      <c r="O112" s="5">
        <v>401589000000</v>
      </c>
      <c r="P112" s="5">
        <v>402092000000</v>
      </c>
      <c r="Q112" s="5">
        <v>397604000000</v>
      </c>
      <c r="R112" s="5">
        <v>224300000000</v>
      </c>
      <c r="S112" s="5">
        <v>110126000000</v>
      </c>
      <c r="T112" s="5">
        <v>102879000000</v>
      </c>
      <c r="U112" s="5">
        <v>16545617000</v>
      </c>
      <c r="V112" s="5">
        <v>12445865000</v>
      </c>
      <c r="W112" s="5">
        <v>16914400222</v>
      </c>
      <c r="X112" s="5">
        <v>14776632718</v>
      </c>
      <c r="Y112" s="5">
        <v>6950430082</v>
      </c>
      <c r="Z112" s="5">
        <v>4425033943</v>
      </c>
    </row>
    <row r="113" spans="3:26" ht="15.5" x14ac:dyDescent="0.35">
      <c r="C113" t="s">
        <v>132</v>
      </c>
      <c r="D113" s="5">
        <v>227718000000</v>
      </c>
      <c r="E113" s="5">
        <v>231502000000</v>
      </c>
      <c r="F113" s="5">
        <v>229775000000</v>
      </c>
      <c r="G113" s="5">
        <v>225723000000</v>
      </c>
      <c r="I113" s="5">
        <v>229775000000</v>
      </c>
      <c r="J113" s="5">
        <v>231777000000</v>
      </c>
      <c r="K113" s="5">
        <v>206987000000</v>
      </c>
      <c r="L113" s="5">
        <v>178765000000</v>
      </c>
      <c r="U113" s="5">
        <v>3438984000</v>
      </c>
      <c r="V113" s="5">
        <v>693974000</v>
      </c>
    </row>
    <row r="114" spans="3:26" ht="15.5" x14ac:dyDescent="0.35">
      <c r="C114" t="s">
        <v>128</v>
      </c>
      <c r="D114" s="5">
        <v>1063031000000</v>
      </c>
      <c r="E114" s="5">
        <v>1071223000000</v>
      </c>
      <c r="F114" s="5">
        <v>1076757000000</v>
      </c>
      <c r="G114" s="5">
        <v>1085818000000</v>
      </c>
      <c r="I114" s="5">
        <v>1076757000000</v>
      </c>
      <c r="J114" s="5">
        <v>1116859000000</v>
      </c>
      <c r="K114" s="5">
        <v>1138994000000</v>
      </c>
      <c r="L114" s="5">
        <v>177297000000</v>
      </c>
      <c r="M114" s="5">
        <v>181972000000</v>
      </c>
      <c r="N114" s="5">
        <v>204704000000</v>
      </c>
      <c r="O114" s="5">
        <v>236194000000</v>
      </c>
      <c r="P114" s="5">
        <v>262714000000</v>
      </c>
      <c r="Q114" s="5">
        <v>263440000000</v>
      </c>
      <c r="R114" s="5">
        <v>77967000000</v>
      </c>
      <c r="S114" s="5">
        <v>200743000000</v>
      </c>
      <c r="T114" s="5">
        <v>149007000000</v>
      </c>
      <c r="U114" s="5">
        <v>49702322000</v>
      </c>
      <c r="V114" s="5">
        <v>49172145000</v>
      </c>
      <c r="W114" s="5">
        <v>40556695739</v>
      </c>
      <c r="X114" s="5">
        <v>31043494014</v>
      </c>
      <c r="Y114" s="5">
        <v>30896769065</v>
      </c>
      <c r="Z114" s="5">
        <v>31024924284</v>
      </c>
    </row>
    <row r="115" spans="3:26" ht="15.5" x14ac:dyDescent="0.35">
      <c r="C115" t="s">
        <v>131</v>
      </c>
      <c r="D115" s="5">
        <v>364163000000</v>
      </c>
      <c r="E115" s="5">
        <v>364163000000</v>
      </c>
      <c r="F115" s="5">
        <v>364163000000</v>
      </c>
      <c r="G115" s="5">
        <v>364163000000</v>
      </c>
      <c r="I115" s="5">
        <v>364163000000</v>
      </c>
      <c r="J115" s="5">
        <v>364163000000</v>
      </c>
      <c r="K115" s="5">
        <v>369443000000</v>
      </c>
      <c r="L115" s="5">
        <v>369443000000</v>
      </c>
      <c r="M115" s="5">
        <v>369443000000</v>
      </c>
      <c r="N115" s="5">
        <v>369443000000</v>
      </c>
      <c r="O115" s="5">
        <v>364163000000</v>
      </c>
      <c r="P115" s="5">
        <v>364163000000</v>
      </c>
      <c r="Q115" s="5">
        <v>364163000000</v>
      </c>
      <c r="R115" s="5">
        <v>140635000000</v>
      </c>
      <c r="S115" s="5">
        <v>364163000000</v>
      </c>
      <c r="T115" s="5">
        <v>364163000000</v>
      </c>
      <c r="U115" s="5">
        <v>5493623000</v>
      </c>
      <c r="V115" s="5">
        <v>5493623000</v>
      </c>
      <c r="W115" s="5">
        <v>5493623280</v>
      </c>
      <c r="X115" s="5">
        <v>3837850289</v>
      </c>
    </row>
    <row r="116" spans="3:26" ht="15.5" x14ac:dyDescent="0.35">
      <c r="C116" t="s">
        <v>134</v>
      </c>
      <c r="D116" s="5">
        <v>30316862000000</v>
      </c>
      <c r="E116" s="5">
        <v>30876476000000</v>
      </c>
      <c r="F116" s="5">
        <v>29037491000000</v>
      </c>
      <c r="G116" s="5">
        <v>30097253000000</v>
      </c>
      <c r="I116" s="5">
        <v>29037491000000</v>
      </c>
      <c r="J116" s="5">
        <v>29380776000000</v>
      </c>
      <c r="K116" s="5">
        <v>25863812000000</v>
      </c>
      <c r="L116" s="5">
        <v>24306227000000</v>
      </c>
      <c r="M116" s="5">
        <v>21653968000000</v>
      </c>
      <c r="N116" s="5">
        <v>19101546000000</v>
      </c>
      <c r="O116" s="5">
        <v>18385005000000</v>
      </c>
      <c r="P116" s="5">
        <v>18762724000000</v>
      </c>
      <c r="Q116" s="5">
        <v>19883263000000</v>
      </c>
      <c r="R116" s="5">
        <v>22216019000000</v>
      </c>
      <c r="S116" s="5">
        <v>19394669000000</v>
      </c>
      <c r="T116" s="5">
        <v>15016190000000</v>
      </c>
      <c r="U116" s="5">
        <v>3464992494000</v>
      </c>
      <c r="V116" s="5">
        <v>3419677499000</v>
      </c>
      <c r="W116" s="5">
        <v>1498803150198</v>
      </c>
      <c r="X116" s="5">
        <v>1202580089127</v>
      </c>
      <c r="Y116" s="5">
        <v>1054608448215</v>
      </c>
      <c r="Z116" s="5">
        <v>1405989093609</v>
      </c>
    </row>
    <row r="117" spans="3:26" ht="15.5" x14ac:dyDescent="0.35">
      <c r="C117" t="s">
        <v>135</v>
      </c>
    </row>
    <row r="118" spans="3:26" ht="15.5" x14ac:dyDescent="0.35">
      <c r="C118" t="s">
        <v>136</v>
      </c>
    </row>
    <row r="119" spans="3:26" ht="15.5" x14ac:dyDescent="0.35">
      <c r="C119" t="s">
        <v>1296</v>
      </c>
      <c r="D119" s="5">
        <v>142007000000</v>
      </c>
      <c r="E119" s="5">
        <v>207968000000</v>
      </c>
      <c r="F119" s="5">
        <v>368879000000</v>
      </c>
      <c r="G119" s="5">
        <v>631279000000</v>
      </c>
      <c r="I119" s="5">
        <v>368879000000</v>
      </c>
      <c r="J119" s="5">
        <v>142881000000</v>
      </c>
      <c r="K119" s="5">
        <v>273358000000</v>
      </c>
      <c r="L119" s="5">
        <v>261931000000</v>
      </c>
      <c r="M119" s="5">
        <v>385506000000</v>
      </c>
      <c r="N119" s="5">
        <v>421663000000</v>
      </c>
      <c r="O119" s="5">
        <v>201472000000</v>
      </c>
      <c r="P119" s="5">
        <v>113873000000</v>
      </c>
      <c r="Q119" s="5">
        <v>172534000000</v>
      </c>
      <c r="R119" s="5">
        <v>121023000000</v>
      </c>
      <c r="S119" s="5">
        <v>195519000000</v>
      </c>
      <c r="T119" s="5">
        <v>165189000000</v>
      </c>
      <c r="U119" s="5">
        <v>97370862000</v>
      </c>
      <c r="V119" s="5">
        <v>212646746000</v>
      </c>
      <c r="W119" s="5">
        <v>69918624500</v>
      </c>
      <c r="X119" s="5">
        <v>64868679500</v>
      </c>
      <c r="Y119" s="5">
        <v>19129335000</v>
      </c>
      <c r="Z119" s="5">
        <v>426378965861</v>
      </c>
    </row>
    <row r="120" spans="3:26" ht="15.5" x14ac:dyDescent="0.35">
      <c r="C120" t="s">
        <v>1297</v>
      </c>
      <c r="D120" s="5">
        <v>279826000000</v>
      </c>
      <c r="E120" s="5">
        <v>538029000000</v>
      </c>
      <c r="F120" s="5">
        <v>541874000000</v>
      </c>
      <c r="G120" s="5">
        <v>499897000000</v>
      </c>
      <c r="I120" s="5">
        <v>541874000000</v>
      </c>
      <c r="J120" s="5">
        <v>291258000000</v>
      </c>
      <c r="K120" s="5">
        <v>334833000000</v>
      </c>
      <c r="L120" s="5">
        <v>258052000000</v>
      </c>
      <c r="M120" s="5">
        <v>347083000000</v>
      </c>
      <c r="N120" s="5">
        <v>498855000000</v>
      </c>
      <c r="O120" s="5">
        <v>313175000000</v>
      </c>
      <c r="P120" s="5">
        <v>333240000000</v>
      </c>
      <c r="Q120" s="5">
        <v>782331000000</v>
      </c>
      <c r="R120" s="5">
        <v>1148686000000</v>
      </c>
      <c r="S120" s="5">
        <v>1042087000000</v>
      </c>
      <c r="T120" s="5">
        <v>442731000000</v>
      </c>
      <c r="U120" s="5">
        <v>277123777000</v>
      </c>
      <c r="V120" s="5">
        <v>1178776781000</v>
      </c>
      <c r="W120" s="5">
        <v>265720611446</v>
      </c>
      <c r="X120" s="5">
        <v>192686564269</v>
      </c>
      <c r="Y120" s="5">
        <v>241906096140</v>
      </c>
      <c r="Z120" s="5">
        <v>43647929218</v>
      </c>
    </row>
    <row r="121" spans="3:26" ht="15.5" x14ac:dyDescent="0.35">
      <c r="C121" t="s">
        <v>139</v>
      </c>
      <c r="U121" s="5">
        <v>27003941000</v>
      </c>
      <c r="V121" s="5">
        <v>34286941000</v>
      </c>
      <c r="W121" s="5">
        <v>21626460572</v>
      </c>
      <c r="X121" s="5">
        <v>18513587428</v>
      </c>
      <c r="Y121" s="5">
        <v>5587209862</v>
      </c>
      <c r="Z121" s="5">
        <v>8449199588</v>
      </c>
    </row>
    <row r="122" spans="3:26" ht="15.5" x14ac:dyDescent="0.35">
      <c r="C122" t="s">
        <v>302</v>
      </c>
      <c r="G122" s="5">
        <v>376986000000</v>
      </c>
      <c r="K122" s="5">
        <v>314984000000</v>
      </c>
      <c r="L122" s="5">
        <v>333720000000</v>
      </c>
      <c r="M122" s="5">
        <v>248233000000</v>
      </c>
      <c r="N122" s="5">
        <v>232033000000</v>
      </c>
      <c r="O122" s="5">
        <v>165766000000</v>
      </c>
      <c r="P122" s="5">
        <v>149244000000</v>
      </c>
      <c r="Q122" s="5">
        <v>288999000000</v>
      </c>
      <c r="R122" s="5">
        <v>183995000000</v>
      </c>
      <c r="S122" s="5">
        <v>180488000000</v>
      </c>
      <c r="T122" s="5">
        <v>147451000000</v>
      </c>
      <c r="U122" s="5">
        <v>31489934000</v>
      </c>
      <c r="V122" s="5">
        <v>25840315000</v>
      </c>
      <c r="W122" s="5">
        <v>4551646064</v>
      </c>
    </row>
    <row r="123" spans="3:26" ht="15.5" x14ac:dyDescent="0.35">
      <c r="C123" t="s">
        <v>1221</v>
      </c>
      <c r="D123" s="5">
        <v>14326982000000</v>
      </c>
      <c r="E123" s="5">
        <v>15092773000000</v>
      </c>
      <c r="F123" s="5">
        <v>14587781000000</v>
      </c>
      <c r="G123" s="5">
        <v>13604319000000</v>
      </c>
      <c r="I123" s="5">
        <v>14587781000000</v>
      </c>
      <c r="J123" s="5">
        <v>14380450000000</v>
      </c>
      <c r="K123" s="5">
        <v>13169655000000</v>
      </c>
      <c r="L123" s="5">
        <v>13058390000000</v>
      </c>
      <c r="M123" s="5">
        <v>11123446000000</v>
      </c>
      <c r="N123" s="5">
        <v>9068809000000</v>
      </c>
      <c r="O123" s="5">
        <v>8304733000000</v>
      </c>
      <c r="P123" s="5">
        <v>8428067000000</v>
      </c>
      <c r="Q123" s="5">
        <v>8977049000000</v>
      </c>
      <c r="R123" s="5">
        <v>10175824000000</v>
      </c>
      <c r="S123" s="5">
        <v>9624415000000</v>
      </c>
      <c r="T123" s="5">
        <v>7697103000000</v>
      </c>
    </row>
    <row r="124" spans="3:26" ht="15.5" x14ac:dyDescent="0.35">
      <c r="C124" t="s">
        <v>636</v>
      </c>
      <c r="D124" s="5">
        <v>111625000000</v>
      </c>
      <c r="E124" s="5">
        <v>200099000000</v>
      </c>
      <c r="F124" s="5">
        <v>88995000000</v>
      </c>
      <c r="G124" s="5">
        <v>132928000000</v>
      </c>
      <c r="I124" s="5">
        <v>88995000000</v>
      </c>
      <c r="J124" s="5">
        <v>457641000000</v>
      </c>
      <c r="K124" s="5">
        <v>72941000000</v>
      </c>
      <c r="L124" s="5">
        <v>89057000000</v>
      </c>
      <c r="M124" s="5">
        <v>69299000000</v>
      </c>
      <c r="N124" s="5">
        <v>173797000000</v>
      </c>
      <c r="O124" s="5">
        <v>48486000000</v>
      </c>
      <c r="P124" s="5">
        <v>37937000000</v>
      </c>
      <c r="Q124" s="5">
        <v>14726000000</v>
      </c>
      <c r="R124" s="5">
        <v>33266000000</v>
      </c>
      <c r="S124" s="5">
        <v>14127000000</v>
      </c>
      <c r="T124" s="5">
        <v>21140000000</v>
      </c>
    </row>
    <row r="125" spans="3:26" ht="15.5" x14ac:dyDescent="0.35">
      <c r="C125" t="s">
        <v>640</v>
      </c>
    </row>
    <row r="126" spans="3:26" ht="15.5" x14ac:dyDescent="0.35">
      <c r="C126" t="s">
        <v>1298</v>
      </c>
      <c r="V126" s="5">
        <v>75000000000</v>
      </c>
      <c r="W126" s="5">
        <v>65500000000</v>
      </c>
      <c r="X126" s="5">
        <v>41220000000</v>
      </c>
    </row>
    <row r="127" spans="3:26" ht="15.5" x14ac:dyDescent="0.35">
      <c r="C127" t="s">
        <v>141</v>
      </c>
      <c r="D127" s="5">
        <v>275113000000</v>
      </c>
      <c r="E127" s="5">
        <v>313081000000</v>
      </c>
      <c r="F127" s="5">
        <v>281416000000</v>
      </c>
      <c r="G127" s="5">
        <v>3417358000000</v>
      </c>
      <c r="I127" s="5">
        <v>281416000000</v>
      </c>
      <c r="J127" s="5">
        <v>315907000000</v>
      </c>
      <c r="K127" s="5">
        <v>1349247000000</v>
      </c>
      <c r="L127" s="5">
        <v>1631068000000</v>
      </c>
      <c r="M127" s="5">
        <v>1259914000000</v>
      </c>
      <c r="N127" s="5">
        <v>1004533000000</v>
      </c>
      <c r="O127" s="5">
        <v>694846000000</v>
      </c>
      <c r="P127" s="5">
        <v>297966000000</v>
      </c>
      <c r="Q127" s="5">
        <v>204503000000</v>
      </c>
      <c r="R127" s="5">
        <v>272662000000</v>
      </c>
      <c r="S127" s="5">
        <v>35026000000</v>
      </c>
      <c r="T127" s="5">
        <v>113214000000</v>
      </c>
      <c r="U127" s="5">
        <v>15926673000</v>
      </c>
      <c r="V127" s="5">
        <v>11908400000</v>
      </c>
      <c r="W127" s="5">
        <v>54419704914</v>
      </c>
      <c r="X127" s="5">
        <v>9162904622</v>
      </c>
      <c r="Y127" s="5">
        <v>323466889</v>
      </c>
      <c r="Z127" s="5">
        <v>1168364335</v>
      </c>
    </row>
    <row r="128" spans="3:26" ht="15.5" x14ac:dyDescent="0.35">
      <c r="C128" t="s">
        <v>144</v>
      </c>
      <c r="U128" s="5">
        <v>21866344000</v>
      </c>
      <c r="V128" s="5">
        <v>22022110000</v>
      </c>
      <c r="W128" s="5">
        <v>20449228352</v>
      </c>
      <c r="X128" s="5">
        <v>12362297180</v>
      </c>
      <c r="Y128" s="5">
        <v>11719519722</v>
      </c>
      <c r="Z128" s="5">
        <v>12788879800</v>
      </c>
    </row>
    <row r="129" spans="3:26" ht="15.5" x14ac:dyDescent="0.35">
      <c r="C129" t="s">
        <v>143</v>
      </c>
      <c r="D129" s="5">
        <v>66053000000</v>
      </c>
      <c r="E129" s="5">
        <v>77778000000</v>
      </c>
      <c r="F129" s="5">
        <v>59114000000</v>
      </c>
      <c r="G129" s="5">
        <v>43339000000</v>
      </c>
      <c r="I129" s="5">
        <v>59114000000</v>
      </c>
      <c r="J129" s="5">
        <v>26854000000</v>
      </c>
      <c r="K129" s="5">
        <v>43854000000</v>
      </c>
      <c r="L129" s="5">
        <v>33640000000</v>
      </c>
      <c r="M129" s="5">
        <v>29696000000</v>
      </c>
      <c r="N129" s="5">
        <v>25398000000</v>
      </c>
      <c r="O129" s="5">
        <v>32272000000</v>
      </c>
      <c r="P129" s="5">
        <v>22277000000</v>
      </c>
      <c r="Q129" s="5">
        <v>27056000000</v>
      </c>
      <c r="R129" s="5">
        <v>28362000000</v>
      </c>
      <c r="S129" s="5">
        <v>30130000000</v>
      </c>
      <c r="T129" s="5">
        <v>22576000000</v>
      </c>
      <c r="U129" s="5">
        <v>19132371000</v>
      </c>
      <c r="V129" s="5">
        <v>11599089000</v>
      </c>
      <c r="W129" s="5">
        <v>3685285561</v>
      </c>
      <c r="X129" s="5">
        <v>2581978603</v>
      </c>
      <c r="Y129" s="5">
        <v>1811638876</v>
      </c>
      <c r="Z129" s="5">
        <v>7495672535</v>
      </c>
    </row>
    <row r="130" spans="3:26" ht="15.5" x14ac:dyDescent="0.35">
      <c r="C130" t="s">
        <v>689</v>
      </c>
      <c r="V130" s="5">
        <v>604807000</v>
      </c>
      <c r="W130" s="5">
        <v>3465464197</v>
      </c>
      <c r="X130" s="5">
        <v>1209790974</v>
      </c>
    </row>
    <row r="131" spans="3:26" ht="15.5" x14ac:dyDescent="0.35">
      <c r="C131" t="s">
        <v>299</v>
      </c>
      <c r="U131" s="5">
        <v>6244720000</v>
      </c>
      <c r="V131" s="5">
        <v>2057957000</v>
      </c>
    </row>
    <row r="132" spans="3:26" ht="15.5" x14ac:dyDescent="0.35">
      <c r="C132" t="s">
        <v>641</v>
      </c>
      <c r="U132" s="5">
        <v>758852564000</v>
      </c>
      <c r="V132" s="5">
        <v>674496659000</v>
      </c>
      <c r="W132" s="5">
        <v>324612510863</v>
      </c>
      <c r="X132" s="5">
        <v>218386116305</v>
      </c>
      <c r="Y132" s="5">
        <v>95190215587</v>
      </c>
      <c r="Z132" s="5">
        <v>237095241706</v>
      </c>
    </row>
    <row r="133" spans="3:26" ht="15.5" x14ac:dyDescent="0.35">
      <c r="C133" t="s">
        <v>149</v>
      </c>
      <c r="D133" s="5">
        <v>478483000000</v>
      </c>
      <c r="E133" s="5">
        <v>565041000000</v>
      </c>
      <c r="F133" s="5">
        <v>966579000000</v>
      </c>
      <c r="G133" s="5">
        <v>965163000000</v>
      </c>
      <c r="I133" s="5">
        <v>966579000000</v>
      </c>
      <c r="J133" s="5">
        <v>937046000000</v>
      </c>
      <c r="K133" s="5">
        <v>745261000000</v>
      </c>
      <c r="L133" s="5">
        <v>299701000000</v>
      </c>
      <c r="M133" s="5">
        <v>299155000000</v>
      </c>
      <c r="N133" s="5">
        <v>298673000000</v>
      </c>
      <c r="O133" s="5">
        <v>318093000000</v>
      </c>
      <c r="P133" s="5">
        <v>365566000000</v>
      </c>
      <c r="Q133" s="5">
        <v>294208000000</v>
      </c>
      <c r="R133" s="5">
        <v>254082000000</v>
      </c>
      <c r="S133" s="5">
        <v>281508000000</v>
      </c>
      <c r="T133" s="5">
        <v>280990000000</v>
      </c>
      <c r="U133" s="5">
        <v>321301219000</v>
      </c>
      <c r="V133" s="5">
        <v>94003455000</v>
      </c>
      <c r="W133" s="5">
        <v>94079872493</v>
      </c>
      <c r="X133" s="5">
        <v>149636950517</v>
      </c>
      <c r="Y133" s="5">
        <v>298009381757</v>
      </c>
      <c r="Z133" s="5">
        <v>296313062997</v>
      </c>
    </row>
    <row r="134" spans="3:26" ht="15.5" x14ac:dyDescent="0.35">
      <c r="C134" t="s">
        <v>351</v>
      </c>
      <c r="J134" s="5">
        <v>1947000000</v>
      </c>
      <c r="K134" s="5">
        <v>5267000000</v>
      </c>
      <c r="L134" s="5">
        <v>8557000000</v>
      </c>
      <c r="M134" s="5">
        <v>13705000000</v>
      </c>
      <c r="N134" s="5">
        <v>9523000000</v>
      </c>
      <c r="O134" s="5">
        <v>35360000000</v>
      </c>
      <c r="P134" s="5">
        <v>56620000000</v>
      </c>
      <c r="Q134" s="5">
        <v>47394000000</v>
      </c>
      <c r="R134" s="5">
        <v>17664000000</v>
      </c>
      <c r="S134" s="5">
        <v>16127000000</v>
      </c>
      <c r="T134" s="5">
        <v>11718000000</v>
      </c>
      <c r="U134" s="5">
        <v>5264011000</v>
      </c>
      <c r="V134" s="5">
        <v>6691456000</v>
      </c>
      <c r="W134" s="5">
        <v>1991798458</v>
      </c>
      <c r="X134" s="5">
        <v>7284294274</v>
      </c>
      <c r="Y134" s="5">
        <v>1487420600</v>
      </c>
      <c r="Z134" s="5">
        <v>104452973</v>
      </c>
    </row>
    <row r="135" spans="3:26" ht="15.5" x14ac:dyDescent="0.35">
      <c r="C135" t="s">
        <v>159</v>
      </c>
      <c r="D135" s="5">
        <v>24946344000000</v>
      </c>
      <c r="E135" s="5">
        <v>25419470000000</v>
      </c>
      <c r="F135" s="5">
        <v>23618460000000</v>
      </c>
      <c r="G135" s="5">
        <v>24075097000000</v>
      </c>
      <c r="I135" s="5">
        <v>23618460000000</v>
      </c>
      <c r="J135" s="5">
        <v>22299049000000</v>
      </c>
      <c r="K135" s="5">
        <v>18860818000000</v>
      </c>
      <c r="L135" s="5">
        <v>18105414000000</v>
      </c>
      <c r="M135" s="5">
        <v>15646157000000</v>
      </c>
      <c r="N135" s="5">
        <v>14007712000000</v>
      </c>
      <c r="O135" s="5">
        <v>12839026000000</v>
      </c>
      <c r="P135" s="5">
        <v>13015396000000</v>
      </c>
      <c r="Q135" s="5">
        <v>14255743000000</v>
      </c>
      <c r="R135" s="5">
        <v>15810740000000</v>
      </c>
      <c r="S135" s="5">
        <v>14190663000000</v>
      </c>
      <c r="T135" s="5">
        <v>11146447000000</v>
      </c>
      <c r="U135" s="5">
        <v>2335611839000</v>
      </c>
      <c r="V135" s="5">
        <v>2643827225000</v>
      </c>
      <c r="W135" s="5">
        <v>982785823061</v>
      </c>
      <c r="X135" s="5">
        <v>735593290092</v>
      </c>
      <c r="Y135" s="5">
        <v>675164284433</v>
      </c>
      <c r="Z135" s="5">
        <v>1033441769013</v>
      </c>
    </row>
    <row r="136" spans="3:26" ht="15.5" x14ac:dyDescent="0.35">
      <c r="C136" t="s">
        <v>160</v>
      </c>
    </row>
    <row r="137" spans="3:26" ht="15.5" x14ac:dyDescent="0.35">
      <c r="C137" t="s">
        <v>161</v>
      </c>
      <c r="D137" s="5">
        <v>4261885000000</v>
      </c>
      <c r="E137" s="5">
        <v>4261885000000</v>
      </c>
      <c r="F137" s="5">
        <v>4261885000000</v>
      </c>
      <c r="G137" s="5">
        <v>4261885000000</v>
      </c>
      <c r="I137" s="5">
        <v>4261885000000</v>
      </c>
      <c r="J137" s="5">
        <v>4261885000000</v>
      </c>
      <c r="K137" s="5">
        <v>4261885000000</v>
      </c>
      <c r="L137" s="5">
        <v>4261885000000</v>
      </c>
      <c r="M137" s="5">
        <v>4261885000000</v>
      </c>
      <c r="N137" s="5">
        <v>3976085000000</v>
      </c>
      <c r="O137" s="5">
        <v>3890637000000</v>
      </c>
      <c r="P137" s="5">
        <v>3853139000000</v>
      </c>
      <c r="Q137" s="5">
        <v>547284000000</v>
      </c>
      <c r="R137" s="5">
        <v>547284000000</v>
      </c>
      <c r="S137" s="5">
        <v>468939000000</v>
      </c>
      <c r="T137" s="5">
        <v>400318000000</v>
      </c>
      <c r="U137" s="5">
        <v>136434750000</v>
      </c>
      <c r="V137" s="5">
        <v>134487725000</v>
      </c>
      <c r="W137" s="5">
        <v>125017500000</v>
      </c>
      <c r="X137" s="5">
        <v>125017500000</v>
      </c>
      <c r="Y137" s="5">
        <v>125017500000</v>
      </c>
      <c r="Z137" s="5">
        <v>125017500000</v>
      </c>
    </row>
    <row r="138" spans="3:26" ht="15.5" x14ac:dyDescent="0.35">
      <c r="C138" t="s">
        <v>162</v>
      </c>
      <c r="D138" s="5">
        <v>1312867000000</v>
      </c>
      <c r="E138" s="5">
        <v>1312867000000</v>
      </c>
      <c r="F138" s="5">
        <v>1312867000000</v>
      </c>
      <c r="G138" s="5">
        <v>1312867000000</v>
      </c>
      <c r="I138" s="5">
        <v>1312867000000</v>
      </c>
      <c r="J138" s="5">
        <v>1312867000000</v>
      </c>
      <c r="K138" s="5">
        <v>1312867000000</v>
      </c>
      <c r="L138" s="5">
        <v>1312867000000</v>
      </c>
      <c r="M138" s="5">
        <v>1312867000000</v>
      </c>
      <c r="N138" s="5">
        <v>1184910000000</v>
      </c>
      <c r="O138" s="5">
        <v>1150730000000</v>
      </c>
      <c r="P138" s="5">
        <v>1134606000000</v>
      </c>
      <c r="Q138" s="5">
        <v>4390461000000</v>
      </c>
      <c r="R138" s="5">
        <v>4390461000000</v>
      </c>
      <c r="S138" s="5">
        <v>3257687000000</v>
      </c>
      <c r="T138" s="5">
        <v>2265021000000</v>
      </c>
      <c r="U138" s="5">
        <v>146308244000</v>
      </c>
      <c r="V138" s="5">
        <v>121927702000</v>
      </c>
      <c r="W138" s="5">
        <v>35224473035</v>
      </c>
      <c r="X138" s="5">
        <v>35224473035</v>
      </c>
      <c r="Y138" s="5">
        <v>35224473035</v>
      </c>
      <c r="Z138" s="5">
        <v>35224473035</v>
      </c>
    </row>
    <row r="139" spans="3:26" ht="15.5" x14ac:dyDescent="0.35">
      <c r="C139" t="s">
        <v>163</v>
      </c>
      <c r="D139" s="5">
        <v>985627000000</v>
      </c>
      <c r="E139" s="5">
        <v>910811000000</v>
      </c>
      <c r="F139" s="5">
        <v>864061000000</v>
      </c>
      <c r="G139" s="5">
        <v>838981000000</v>
      </c>
      <c r="I139" s="5">
        <v>864061000000</v>
      </c>
      <c r="J139" s="5">
        <v>608015000000</v>
      </c>
      <c r="K139" s="5">
        <v>609071000000</v>
      </c>
      <c r="L139" s="5">
        <v>553143000000</v>
      </c>
      <c r="M139" s="5">
        <v>416769000000</v>
      </c>
      <c r="N139" s="5">
        <v>274588000000</v>
      </c>
      <c r="O139" s="5">
        <v>236300000000</v>
      </c>
      <c r="P139" s="5">
        <v>189513000000</v>
      </c>
      <c r="Q139" s="5">
        <v>69678000000</v>
      </c>
      <c r="R139" s="5">
        <v>404332000000</v>
      </c>
      <c r="S139" s="5">
        <v>450045000000</v>
      </c>
      <c r="T139" s="5">
        <v>513122000000</v>
      </c>
      <c r="U139" s="5">
        <v>492069439000</v>
      </c>
      <c r="V139" s="5">
        <v>513833388000</v>
      </c>
      <c r="W139" s="5">
        <v>355864622197</v>
      </c>
      <c r="X139" s="5">
        <v>307900079027</v>
      </c>
      <c r="Y139" s="5">
        <v>220531960028</v>
      </c>
      <c r="Z139" s="5">
        <v>213635778335</v>
      </c>
    </row>
    <row r="140" spans="3:26" ht="15.5" x14ac:dyDescent="0.35">
      <c r="C140" t="s">
        <v>164</v>
      </c>
      <c r="D140" s="5">
        <v>4500000000</v>
      </c>
      <c r="E140" s="5">
        <v>3500000000</v>
      </c>
      <c r="F140" s="5">
        <v>3500000000</v>
      </c>
      <c r="G140" s="5">
        <v>3500000000</v>
      </c>
      <c r="I140" s="5">
        <v>3500000000</v>
      </c>
      <c r="J140" s="5">
        <v>3500000000</v>
      </c>
      <c r="K140" s="5">
        <v>3500000000</v>
      </c>
      <c r="L140" s="5">
        <v>3500000000</v>
      </c>
      <c r="M140" s="5">
        <v>3500000000</v>
      </c>
      <c r="N140" s="5">
        <v>3500000000</v>
      </c>
      <c r="O140" s="5">
        <v>3500000000</v>
      </c>
      <c r="P140" s="5">
        <v>3500000000</v>
      </c>
      <c r="Q140" s="5">
        <v>3500000000</v>
      </c>
      <c r="R140" s="5">
        <v>3500000000</v>
      </c>
      <c r="S140" s="5">
        <v>3500000000</v>
      </c>
      <c r="T140" s="5">
        <v>2500000000</v>
      </c>
      <c r="U140" s="5">
        <v>2000000000</v>
      </c>
      <c r="V140" s="5">
        <v>1000000000</v>
      </c>
    </row>
    <row r="141" spans="3:26" ht="15.5" x14ac:dyDescent="0.35">
      <c r="C141" t="s">
        <v>165</v>
      </c>
      <c r="D141" s="5">
        <v>981127000000</v>
      </c>
      <c r="E141" s="5">
        <v>907311000000</v>
      </c>
      <c r="F141" s="5">
        <v>860561000000</v>
      </c>
      <c r="G141" s="5">
        <v>835481000000</v>
      </c>
      <c r="I141" s="5">
        <v>860561000000</v>
      </c>
      <c r="J141" s="5">
        <v>604515000000</v>
      </c>
      <c r="K141" s="5">
        <v>605571000000</v>
      </c>
      <c r="L141" s="5">
        <v>549643000000</v>
      </c>
      <c r="M141" s="5">
        <v>413269000000</v>
      </c>
      <c r="N141" s="5">
        <v>271088000000</v>
      </c>
      <c r="O141" s="5">
        <v>232800000000</v>
      </c>
      <c r="P141" s="5">
        <v>186013000000</v>
      </c>
      <c r="Q141" s="5">
        <v>66178000000</v>
      </c>
      <c r="R141" s="5">
        <v>400832000000</v>
      </c>
      <c r="S141" s="5">
        <v>446545000000</v>
      </c>
      <c r="T141" s="5">
        <v>510622000000</v>
      </c>
      <c r="U141" s="5">
        <v>490069439000</v>
      </c>
      <c r="V141" s="5">
        <v>512833388000</v>
      </c>
      <c r="W141" s="5">
        <v>355864622197</v>
      </c>
      <c r="X141" s="5">
        <v>307900079027</v>
      </c>
      <c r="Y141" s="5">
        <v>220531960028</v>
      </c>
      <c r="Z141" s="5">
        <v>213635778335</v>
      </c>
    </row>
    <row r="142" spans="3:26" ht="15.5" x14ac:dyDescent="0.35">
      <c r="C142" t="s">
        <v>166</v>
      </c>
      <c r="D142" s="5">
        <v>985627000000</v>
      </c>
      <c r="E142" s="5">
        <v>910811000000</v>
      </c>
      <c r="F142" s="5">
        <v>864061000000</v>
      </c>
      <c r="G142" s="5">
        <v>838981000000</v>
      </c>
      <c r="I142" s="5">
        <v>864061000000</v>
      </c>
      <c r="J142" s="5">
        <v>608015000000</v>
      </c>
      <c r="K142" s="5">
        <v>609071000000</v>
      </c>
      <c r="L142" s="5">
        <v>553143000000</v>
      </c>
      <c r="M142" s="5">
        <v>416769000000</v>
      </c>
      <c r="N142" s="5">
        <v>274588000000</v>
      </c>
      <c r="O142" s="5">
        <v>236300000000</v>
      </c>
      <c r="P142" s="5">
        <v>189513000000</v>
      </c>
      <c r="Q142" s="5">
        <v>69678000000</v>
      </c>
      <c r="R142" s="5">
        <v>404332000000</v>
      </c>
      <c r="S142" s="5">
        <v>450045000000</v>
      </c>
      <c r="T142" s="5">
        <v>513122000000</v>
      </c>
      <c r="U142" s="5">
        <v>492069439000</v>
      </c>
      <c r="V142" s="5">
        <v>513833388000</v>
      </c>
      <c r="W142" s="5">
        <v>355864622197</v>
      </c>
      <c r="X142" s="5">
        <v>307900079027</v>
      </c>
      <c r="Y142" s="5">
        <v>220531960028</v>
      </c>
      <c r="Z142" s="5">
        <v>213635778335</v>
      </c>
    </row>
    <row r="143" spans="3:26" ht="15.5" x14ac:dyDescent="0.35">
      <c r="C143" t="s">
        <v>167</v>
      </c>
      <c r="D143" s="5">
        <v>833294000000</v>
      </c>
      <c r="E143" s="5">
        <v>833736000000</v>
      </c>
      <c r="F143" s="5">
        <v>833449000000</v>
      </c>
      <c r="G143" s="5">
        <v>854483000000</v>
      </c>
      <c r="I143" s="5">
        <v>833449000000</v>
      </c>
      <c r="J143" s="5">
        <v>1306540000000</v>
      </c>
      <c r="K143" s="5">
        <v>762205000000</v>
      </c>
      <c r="L143" s="5">
        <v>847172000000</v>
      </c>
      <c r="M143" s="5">
        <v>854533000000</v>
      </c>
      <c r="N143" s="5">
        <v>487356000000</v>
      </c>
      <c r="O143" s="5">
        <v>630775000000</v>
      </c>
      <c r="P143" s="5">
        <v>720855000000</v>
      </c>
      <c r="Q143" s="5">
        <v>742237000000</v>
      </c>
      <c r="R143" s="5">
        <v>1142224000000</v>
      </c>
      <c r="S143" s="5">
        <v>1054421000000</v>
      </c>
      <c r="T143" s="5">
        <v>758197000000</v>
      </c>
      <c r="U143" s="5">
        <v>95404000</v>
      </c>
      <c r="V143" s="5">
        <v>96598000</v>
      </c>
      <c r="W143" s="5">
        <v>91577023</v>
      </c>
      <c r="X143" s="5">
        <v>58648230</v>
      </c>
      <c r="Y143" s="5">
        <v>16949573</v>
      </c>
      <c r="Z143" s="5">
        <v>16292080</v>
      </c>
    </row>
    <row r="144" spans="3:26" ht="15.5" x14ac:dyDescent="0.35">
      <c r="C144" t="s">
        <v>10</v>
      </c>
      <c r="D144" s="5">
        <v>5370518000000</v>
      </c>
      <c r="E144" s="5">
        <v>5457006000000</v>
      </c>
      <c r="F144" s="5">
        <v>5419031000000</v>
      </c>
      <c r="G144" s="5">
        <v>6022156000000</v>
      </c>
      <c r="I144" s="5">
        <v>5419031000000</v>
      </c>
      <c r="J144" s="5">
        <v>7081727000000</v>
      </c>
      <c r="K144" s="5">
        <v>7002994000000</v>
      </c>
      <c r="L144" s="5">
        <v>6200813000000</v>
      </c>
      <c r="M144" s="5">
        <v>6007811000000</v>
      </c>
      <c r="N144" s="5">
        <v>5093834000000</v>
      </c>
      <c r="O144" s="5">
        <v>5545979000000</v>
      </c>
      <c r="P144" s="5">
        <v>5747328000000</v>
      </c>
      <c r="Q144" s="5">
        <v>5627520000000</v>
      </c>
      <c r="R144" s="5">
        <v>6405279000000</v>
      </c>
      <c r="S144" s="5">
        <v>5204006000000</v>
      </c>
      <c r="T144" s="5">
        <v>3869743000000</v>
      </c>
      <c r="U144" s="5">
        <v>1129380655000</v>
      </c>
      <c r="V144" s="5">
        <v>775850274000</v>
      </c>
      <c r="W144" s="5">
        <v>516017327137</v>
      </c>
      <c r="X144" s="5">
        <v>466986799035</v>
      </c>
      <c r="Y144" s="5">
        <v>379444163782</v>
      </c>
      <c r="Z144" s="5">
        <v>372547324596</v>
      </c>
    </row>
    <row r="145" spans="2:26" ht="15.5" x14ac:dyDescent="0.35">
      <c r="C145" t="s">
        <v>168</v>
      </c>
      <c r="D145" s="5">
        <v>30316862000000</v>
      </c>
      <c r="E145" s="5">
        <v>30876476000000</v>
      </c>
      <c r="F145" s="5">
        <v>29037491000000</v>
      </c>
      <c r="G145" s="5">
        <v>30097253000000</v>
      </c>
      <c r="I145" s="5">
        <v>29037491000000</v>
      </c>
      <c r="J145" s="5">
        <v>29380776000000</v>
      </c>
      <c r="K145" s="5">
        <v>25863812000000</v>
      </c>
      <c r="L145" s="5">
        <v>24306227000000</v>
      </c>
      <c r="M145" s="5">
        <v>21653968000000</v>
      </c>
      <c r="N145" s="5">
        <v>19101546000000</v>
      </c>
      <c r="O145" s="5">
        <v>18385005000000</v>
      </c>
      <c r="P145" s="5">
        <v>18762724000000</v>
      </c>
      <c r="Q145" s="5">
        <v>19883263000000</v>
      </c>
      <c r="R145" s="5">
        <v>22216019000000</v>
      </c>
      <c r="S145" s="5">
        <v>19394669000000</v>
      </c>
      <c r="T145" s="5">
        <v>15016190000000</v>
      </c>
      <c r="U145" s="5">
        <v>3464992494000</v>
      </c>
      <c r="V145" s="5">
        <v>3419677499000</v>
      </c>
      <c r="W145" s="5">
        <v>1498803150198</v>
      </c>
      <c r="X145" s="5">
        <v>1202580089127</v>
      </c>
      <c r="Y145" s="5">
        <v>1054608448215</v>
      </c>
      <c r="Z145" s="5">
        <v>1405989093609</v>
      </c>
    </row>
    <row r="146" spans="2:26" ht="15.5" x14ac:dyDescent="0.35">
      <c r="C146" t="s">
        <v>169</v>
      </c>
      <c r="D146" s="5">
        <v>42618850927</v>
      </c>
      <c r="E146" s="5">
        <v>42618850927</v>
      </c>
      <c r="F146" s="5">
        <v>42618850927</v>
      </c>
      <c r="G146" s="5">
        <v>42618833360</v>
      </c>
      <c r="I146" s="5">
        <v>42618850927</v>
      </c>
      <c r="J146" s="5">
        <v>42618850927</v>
      </c>
      <c r="K146" s="5">
        <v>42618850927</v>
      </c>
      <c r="L146" s="5">
        <v>42618850927</v>
      </c>
      <c r="M146" s="5">
        <v>42618850927</v>
      </c>
      <c r="N146" s="5">
        <v>39760851927</v>
      </c>
      <c r="O146" s="5">
        <v>38906368927</v>
      </c>
      <c r="P146" s="5">
        <v>38531387216</v>
      </c>
      <c r="Q146" s="5">
        <v>5472838318</v>
      </c>
      <c r="R146" s="5">
        <v>5472838318</v>
      </c>
      <c r="S146" s="5">
        <v>4689385060</v>
      </c>
      <c r="T146" s="5">
        <v>4003176745</v>
      </c>
      <c r="U146" s="5">
        <v>1364347500</v>
      </c>
      <c r="V146" s="5">
        <v>1344877250</v>
      </c>
      <c r="W146" s="5">
        <v>1250175000</v>
      </c>
      <c r="X146" s="5">
        <v>1250175000</v>
      </c>
      <c r="Y146" s="5">
        <v>1250175000</v>
      </c>
      <c r="Z146" s="5">
        <v>1250175000</v>
      </c>
    </row>
    <row r="148" spans="2:26" ht="15.5" x14ac:dyDescent="0.35">
      <c r="B148" t="s">
        <v>170</v>
      </c>
      <c r="C148" t="s">
        <v>171</v>
      </c>
      <c r="D148" s="5">
        <v>-365129000000</v>
      </c>
      <c r="E148" s="5">
        <v>485054000000</v>
      </c>
      <c r="F148" s="5">
        <v>-387144000000</v>
      </c>
      <c r="G148" s="5">
        <v>179981000000</v>
      </c>
      <c r="I148" s="5">
        <v>1017714000000</v>
      </c>
      <c r="J148" s="5">
        <v>1612472000000</v>
      </c>
      <c r="K148" s="5">
        <v>39872000000</v>
      </c>
      <c r="L148" s="5">
        <v>923727000000</v>
      </c>
      <c r="M148" s="5">
        <v>1685971000000</v>
      </c>
      <c r="N148" s="5">
        <v>1709737000000</v>
      </c>
      <c r="O148" s="5">
        <v>-393976000000</v>
      </c>
      <c r="P148" s="5">
        <v>89810000000</v>
      </c>
      <c r="Q148" s="5">
        <v>-1739521000000</v>
      </c>
      <c r="R148" s="5">
        <v>-1018231000000</v>
      </c>
      <c r="S148" s="5">
        <v>886769000000</v>
      </c>
      <c r="T148" s="5">
        <v>-419598000000</v>
      </c>
      <c r="U148" s="5">
        <v>-269906048000</v>
      </c>
      <c r="V148" s="5">
        <v>-461367222000</v>
      </c>
      <c r="W148" s="5">
        <v>25326123210</v>
      </c>
      <c r="X148" s="5">
        <v>-98177809581</v>
      </c>
      <c r="Y148" s="5">
        <v>460782850363</v>
      </c>
      <c r="Z148" s="5">
        <v>25349609089</v>
      </c>
    </row>
    <row r="149" spans="2:26" ht="15.5" x14ac:dyDescent="0.35">
      <c r="C149" t="s">
        <v>1299</v>
      </c>
      <c r="D149" s="5">
        <v>10824000000</v>
      </c>
      <c r="E149" s="5">
        <v>18276000000</v>
      </c>
      <c r="F149" s="5">
        <v>87739000000</v>
      </c>
      <c r="G149" s="5">
        <v>4434000000</v>
      </c>
      <c r="I149" s="5">
        <v>105245000000</v>
      </c>
      <c r="J149" s="5">
        <v>61834000000</v>
      </c>
      <c r="K149" s="5">
        <v>48750000000</v>
      </c>
      <c r="L149" s="5">
        <v>305887000000</v>
      </c>
      <c r="M149" s="5">
        <v>119320000000</v>
      </c>
      <c r="N149" s="5">
        <v>266396000000</v>
      </c>
      <c r="O149" s="5">
        <v>67490000000</v>
      </c>
      <c r="P149" s="5">
        <v>132337000000</v>
      </c>
      <c r="Q149" s="5">
        <v>125770000000</v>
      </c>
      <c r="R149" s="5">
        <v>714932000000</v>
      </c>
      <c r="S149" s="5">
        <v>151826000000</v>
      </c>
      <c r="T149" s="5">
        <v>156444000000</v>
      </c>
      <c r="U149" s="5">
        <v>504824894000</v>
      </c>
      <c r="V149" s="5">
        <v>1161566537000</v>
      </c>
      <c r="X149" s="5">
        <v>62455186508</v>
      </c>
      <c r="Y149" s="5">
        <v>117382189360</v>
      </c>
      <c r="Z149" s="5">
        <v>147111454932</v>
      </c>
    </row>
    <row r="150" spans="2:26" ht="15.5" x14ac:dyDescent="0.35">
      <c r="C150" t="s">
        <v>1252</v>
      </c>
      <c r="S150" s="5">
        <v>-37066000000</v>
      </c>
      <c r="T150" s="5">
        <v>142186000000</v>
      </c>
      <c r="U150" s="5">
        <v>-3733875000</v>
      </c>
      <c r="V150" s="5">
        <v>-349170209000</v>
      </c>
      <c r="W150" s="5">
        <v>15027416580</v>
      </c>
      <c r="X150" s="5">
        <v>131041195227</v>
      </c>
      <c r="Y150" s="5">
        <v>159835754012</v>
      </c>
      <c r="Z150" s="5">
        <v>-24767939904</v>
      </c>
    </row>
    <row r="151" spans="2:26" ht="15.5" x14ac:dyDescent="0.35">
      <c r="C151" t="s">
        <v>1300</v>
      </c>
    </row>
    <row r="152" spans="2:26" ht="15.5" x14ac:dyDescent="0.35">
      <c r="C152" t="s">
        <v>1301</v>
      </c>
      <c r="N152" s="5">
        <v>950555000000</v>
      </c>
      <c r="O152" s="5">
        <v>1071065000000</v>
      </c>
      <c r="P152" s="5">
        <v>952492000000</v>
      </c>
      <c r="Q152" s="5">
        <v>1045748000000</v>
      </c>
      <c r="R152" s="5">
        <v>1051539000000</v>
      </c>
      <c r="S152" s="5">
        <v>927724000000</v>
      </c>
      <c r="T152" s="5">
        <v>217745000000</v>
      </c>
      <c r="U152" s="5">
        <v>35712122000</v>
      </c>
      <c r="V152" s="5">
        <v>19359574000</v>
      </c>
      <c r="W152" s="5">
        <v>16302730979</v>
      </c>
      <c r="X152" s="5">
        <v>9637371536</v>
      </c>
      <c r="Y152" s="5">
        <v>25522099443</v>
      </c>
      <c r="Z152" s="5">
        <v>17212796590</v>
      </c>
    </row>
    <row r="153" spans="2:26" ht="15.5" x14ac:dyDescent="0.35">
      <c r="C153" t="s">
        <v>1020</v>
      </c>
      <c r="D153" s="5">
        <v>344897000000</v>
      </c>
      <c r="E153" s="5">
        <v>371340000000</v>
      </c>
      <c r="F153" s="5">
        <v>470116000000</v>
      </c>
      <c r="G153" s="5">
        <v>406597000000</v>
      </c>
      <c r="I153" s="5">
        <v>1658365000000</v>
      </c>
      <c r="J153" s="5">
        <v>1440701000000</v>
      </c>
      <c r="K153" s="5">
        <v>1345389000000</v>
      </c>
      <c r="L153" s="5">
        <v>1197806000000</v>
      </c>
      <c r="M153" s="5">
        <v>1041769000000</v>
      </c>
    </row>
    <row r="154" spans="2:26" ht="15.5" x14ac:dyDescent="0.35">
      <c r="C154" t="s">
        <v>1302</v>
      </c>
      <c r="D154" s="5">
        <v>-233790000000</v>
      </c>
      <c r="E154" s="5">
        <v>-247012000000</v>
      </c>
      <c r="F154" s="5">
        <v>-238256000000</v>
      </c>
      <c r="G154" s="5">
        <v>-245764000000</v>
      </c>
      <c r="I154" s="5">
        <v>-974541000000</v>
      </c>
      <c r="J154" s="5">
        <v>-842429000000</v>
      </c>
      <c r="K154" s="5">
        <v>-675529000000</v>
      </c>
      <c r="L154" s="5">
        <v>-508544000000</v>
      </c>
      <c r="M154" s="5">
        <v>-580095000000</v>
      </c>
      <c r="N154" s="5">
        <v>-602362000000</v>
      </c>
      <c r="O154" s="5">
        <v>-665934000000</v>
      </c>
      <c r="P154" s="5">
        <v>-575974000000</v>
      </c>
      <c r="Q154" s="5">
        <v>-671613000000</v>
      </c>
      <c r="R154" s="5">
        <v>-696759000000</v>
      </c>
      <c r="S154" s="5">
        <v>-662233000000</v>
      </c>
      <c r="T154" s="5">
        <v>-145521000000</v>
      </c>
    </row>
    <row r="155" spans="2:26" ht="15.5" x14ac:dyDescent="0.35">
      <c r="C155" t="s">
        <v>544</v>
      </c>
      <c r="D155" s="5">
        <v>20639000000</v>
      </c>
      <c r="E155" s="5">
        <v>28817000000</v>
      </c>
      <c r="F155" s="5">
        <v>33334000000</v>
      </c>
      <c r="G155" s="5">
        <v>27821000000</v>
      </c>
      <c r="I155" s="5">
        <v>100569000000</v>
      </c>
      <c r="J155" s="5">
        <v>162305000000</v>
      </c>
      <c r="K155" s="5">
        <v>266723000000</v>
      </c>
      <c r="L155" s="5">
        <v>348734000000</v>
      </c>
      <c r="M155" s="5">
        <v>366402000000</v>
      </c>
    </row>
    <row r="156" spans="2:26" ht="15.5" x14ac:dyDescent="0.35">
      <c r="C156" t="s">
        <v>1303</v>
      </c>
      <c r="N156" s="5">
        <v>12602000000</v>
      </c>
      <c r="O156" s="5">
        <v>22515000000</v>
      </c>
      <c r="P156" s="5">
        <v>29726000000</v>
      </c>
      <c r="Q156" s="5">
        <v>27808000000</v>
      </c>
      <c r="R156" s="5">
        <v>21675000000</v>
      </c>
      <c r="S156" s="5">
        <v>31014000000</v>
      </c>
      <c r="T156" s="5">
        <v>43926000000</v>
      </c>
      <c r="U156" s="5">
        <v>78424893000</v>
      </c>
      <c r="V156" s="5">
        <v>37270236000</v>
      </c>
      <c r="W156" s="5">
        <v>13677075774</v>
      </c>
      <c r="X156" s="5">
        <v>9926275804</v>
      </c>
      <c r="Y156" s="5">
        <v>8938031929</v>
      </c>
      <c r="Z156" s="5">
        <v>8101036768</v>
      </c>
    </row>
    <row r="157" spans="2:26" ht="15.5" x14ac:dyDescent="0.35">
      <c r="C157" t="s">
        <v>1304</v>
      </c>
      <c r="N157" s="5">
        <v>7805000000</v>
      </c>
      <c r="O157" s="5">
        <v>26813000000</v>
      </c>
      <c r="P157" s="5">
        <v>21327000000</v>
      </c>
      <c r="Q157" s="5">
        <v>24845000000</v>
      </c>
      <c r="R157" s="5">
        <v>4452000000</v>
      </c>
      <c r="S157" s="5">
        <v>2796000000</v>
      </c>
      <c r="T157" s="5">
        <v>1317000000</v>
      </c>
      <c r="U157" s="5">
        <v>13942412000</v>
      </c>
      <c r="V157" s="5">
        <v>28055326000</v>
      </c>
      <c r="W157" s="5">
        <v>4287184497</v>
      </c>
      <c r="X157" s="5">
        <v>842847200</v>
      </c>
      <c r="Y157" s="5">
        <v>4120966035</v>
      </c>
      <c r="Z157" s="5">
        <v>12582948625</v>
      </c>
    </row>
    <row r="158" spans="2:26" ht="15.5" x14ac:dyDescent="0.35">
      <c r="C158" t="s">
        <v>318</v>
      </c>
      <c r="D158" s="5">
        <v>-7413000000</v>
      </c>
      <c r="E158" s="5">
        <v>-5490000000</v>
      </c>
      <c r="F158" s="5">
        <v>-5518000000</v>
      </c>
      <c r="G158" s="5">
        <v>-2670000000</v>
      </c>
      <c r="I158" s="5">
        <v>-21463000000</v>
      </c>
      <c r="J158" s="5">
        <v>-25659000000</v>
      </c>
      <c r="K158" s="5">
        <v>-24368000000</v>
      </c>
      <c r="L158" s="5">
        <v>-17316000000</v>
      </c>
      <c r="M158" s="5">
        <v>-20178000000</v>
      </c>
      <c r="N158" s="5">
        <v>-29736000000</v>
      </c>
      <c r="O158" s="5">
        <v>-50599000000</v>
      </c>
      <c r="P158" s="5">
        <v>-35164000000</v>
      </c>
      <c r="Q158" s="5">
        <v>-24248000000</v>
      </c>
      <c r="R158" s="5">
        <v>-14995000000</v>
      </c>
      <c r="S158" s="5">
        <v>-13915000000</v>
      </c>
      <c r="T158" s="5">
        <v>-39021000000</v>
      </c>
      <c r="U158" s="5">
        <v>-18009205000</v>
      </c>
      <c r="V158" s="5">
        <v>-9481099000</v>
      </c>
      <c r="W158" s="5">
        <v>-5603035324</v>
      </c>
      <c r="X158" s="5">
        <v>-5350736901</v>
      </c>
      <c r="Y158" s="5">
        <v>-7638028552</v>
      </c>
      <c r="Z158" s="5">
        <v>-39223569240</v>
      </c>
    </row>
    <row r="159" spans="2:26" ht="15.5" x14ac:dyDescent="0.35">
      <c r="C159" t="s">
        <v>224</v>
      </c>
      <c r="D159" s="5">
        <v>-89946000000</v>
      </c>
      <c r="E159" s="5">
        <v>-96090000000</v>
      </c>
      <c r="F159" s="5">
        <v>-135132000000</v>
      </c>
      <c r="G159" s="5">
        <v>-68918000000</v>
      </c>
      <c r="I159" s="5">
        <v>-377316000000</v>
      </c>
      <c r="J159" s="5">
        <v>-333877000000</v>
      </c>
      <c r="K159" s="5">
        <v>-284063000000</v>
      </c>
      <c r="L159" s="5">
        <v>-225224000000</v>
      </c>
      <c r="M159" s="5">
        <v>-237384000000</v>
      </c>
      <c r="N159" s="5">
        <v>-259241000000</v>
      </c>
      <c r="O159" s="5">
        <v>-289168000000</v>
      </c>
      <c r="P159" s="5">
        <v>-314252000000</v>
      </c>
      <c r="Q159" s="5">
        <v>-359424000000</v>
      </c>
      <c r="R159" s="5">
        <v>-169600000000</v>
      </c>
      <c r="S159" s="5">
        <v>-210048000000</v>
      </c>
      <c r="T159" s="5">
        <v>-205504000000</v>
      </c>
    </row>
    <row r="160" spans="2:26" ht="15.5" x14ac:dyDescent="0.35">
      <c r="C160" t="s">
        <v>174</v>
      </c>
      <c r="D160" s="5">
        <v>-100162000000</v>
      </c>
      <c r="E160" s="5">
        <v>-106940000000</v>
      </c>
      <c r="F160" s="5">
        <v>-83808000000</v>
      </c>
      <c r="G160" s="5">
        <v>-93371000000</v>
      </c>
      <c r="I160" s="5">
        <v>-363399000000</v>
      </c>
      <c r="J160" s="5">
        <v>-443889000000</v>
      </c>
      <c r="K160" s="5">
        <v>-481890000000</v>
      </c>
      <c r="L160" s="5">
        <v>-486008000000</v>
      </c>
      <c r="M160" s="5">
        <v>-485701000000</v>
      </c>
      <c r="N160" s="5">
        <v>-345096000000</v>
      </c>
      <c r="O160" s="5">
        <v>-399534000000</v>
      </c>
      <c r="P160" s="5">
        <v>-449657000000</v>
      </c>
      <c r="Q160" s="5">
        <v>-491382000000</v>
      </c>
      <c r="R160" s="5">
        <v>-457591000000</v>
      </c>
      <c r="S160" s="5">
        <v>-355019000000</v>
      </c>
      <c r="T160" s="5">
        <v>-235688000000</v>
      </c>
      <c r="U160" s="5">
        <v>-169376619000</v>
      </c>
      <c r="V160" s="5">
        <v>-133684360000</v>
      </c>
      <c r="W160" s="5">
        <v>-89864978191</v>
      </c>
      <c r="X160" s="5">
        <v>-80763658465</v>
      </c>
      <c r="Y160" s="5">
        <v>-53730657006</v>
      </c>
      <c r="Z160" s="5">
        <v>-54898244267</v>
      </c>
    </row>
    <row r="161" spans="3:26" ht="15.5" x14ac:dyDescent="0.35">
      <c r="C161" t="s">
        <v>173</v>
      </c>
      <c r="D161" s="5">
        <v>-274566000000</v>
      </c>
      <c r="E161" s="5">
        <v>-335199000000</v>
      </c>
      <c r="F161" s="5">
        <v>-492310000000</v>
      </c>
      <c r="G161" s="5">
        <v>153268000000</v>
      </c>
      <c r="I161" s="5">
        <v>-926087000000</v>
      </c>
      <c r="J161" s="5">
        <v>-915163000000</v>
      </c>
      <c r="K161" s="5">
        <v>-1156733000000</v>
      </c>
      <c r="L161" s="5">
        <v>-710549000000</v>
      </c>
      <c r="M161" s="5">
        <v>253436000000</v>
      </c>
      <c r="N161" s="5">
        <v>337745000000</v>
      </c>
      <c r="O161" s="5">
        <v>113478000000</v>
      </c>
      <c r="P161" s="5">
        <v>183345000000</v>
      </c>
      <c r="Q161" s="5">
        <v>-101080000000</v>
      </c>
      <c r="R161" s="5">
        <v>-820559000000</v>
      </c>
      <c r="S161" s="5">
        <v>-499218000000</v>
      </c>
      <c r="T161" s="5">
        <v>-392906000000</v>
      </c>
    </row>
    <row r="162" spans="3:26" ht="15.5" x14ac:dyDescent="0.35">
      <c r="C162" t="s">
        <v>1305</v>
      </c>
      <c r="D162" s="5">
        <v>71968000000</v>
      </c>
      <c r="E162" s="5">
        <v>99988000000</v>
      </c>
      <c r="F162" s="5">
        <v>490475000000</v>
      </c>
      <c r="G162" s="5">
        <v>-56658000000</v>
      </c>
      <c r="I162" s="5">
        <v>671105000000</v>
      </c>
      <c r="J162" s="5">
        <v>276999000000</v>
      </c>
      <c r="K162" s="5">
        <v>84451000000</v>
      </c>
      <c r="L162" s="5">
        <v>268413000000</v>
      </c>
      <c r="M162" s="5">
        <v>273083000000</v>
      </c>
      <c r="N162" s="5">
        <v>268517000000</v>
      </c>
      <c r="O162" s="5">
        <v>80696000000</v>
      </c>
      <c r="P162" s="5">
        <v>247761000000</v>
      </c>
      <c r="Q162" s="5">
        <v>189946000000</v>
      </c>
      <c r="R162" s="5">
        <v>141772000000</v>
      </c>
      <c r="S162" s="5">
        <v>-39285000000</v>
      </c>
      <c r="T162" s="5">
        <v>19203000000</v>
      </c>
      <c r="U162" s="5">
        <v>34723063000</v>
      </c>
      <c r="V162" s="5">
        <v>-169391037000</v>
      </c>
      <c r="W162" s="5">
        <v>80474349539</v>
      </c>
      <c r="X162" s="5">
        <v>-171773243103</v>
      </c>
      <c r="Y162" s="5">
        <v>252580920281</v>
      </c>
      <c r="Z162" s="5">
        <v>-6022494504</v>
      </c>
    </row>
    <row r="163" spans="3:26" ht="15.5" x14ac:dyDescent="0.35">
      <c r="C163" t="s">
        <v>1306</v>
      </c>
      <c r="U163" s="5">
        <v>-300528010000</v>
      </c>
      <c r="V163" s="5">
        <v>-186820525000</v>
      </c>
      <c r="W163" s="5">
        <v>-106087826880</v>
      </c>
      <c r="X163" s="5">
        <v>-46176603007</v>
      </c>
      <c r="Y163" s="5">
        <v>-36649734941</v>
      </c>
      <c r="Z163" s="5">
        <v>-11891705808</v>
      </c>
    </row>
    <row r="164" spans="3:26" ht="15.5" x14ac:dyDescent="0.35">
      <c r="C164" t="s">
        <v>1307</v>
      </c>
      <c r="D164" s="5">
        <v>-600000000</v>
      </c>
      <c r="E164" s="5">
        <v>-125232000000</v>
      </c>
      <c r="F164" s="5">
        <v>-68462000000</v>
      </c>
      <c r="G164" s="5">
        <v>-3190000000</v>
      </c>
      <c r="I164" s="5">
        <v>-80020000000</v>
      </c>
      <c r="J164" s="5">
        <v>-5663000000</v>
      </c>
      <c r="K164" s="5">
        <v>-71365000000</v>
      </c>
      <c r="L164" s="5">
        <v>-247110000000</v>
      </c>
      <c r="M164" s="5">
        <v>-90668000000</v>
      </c>
      <c r="N164" s="5">
        <v>-318376000000</v>
      </c>
      <c r="O164" s="5">
        <v>-102723000000</v>
      </c>
      <c r="P164" s="5">
        <v>-114457000000</v>
      </c>
      <c r="Q164" s="5">
        <v>-107288000000</v>
      </c>
      <c r="R164" s="5">
        <v>-724939000000</v>
      </c>
      <c r="S164" s="5">
        <v>-142054000000</v>
      </c>
      <c r="T164" s="5">
        <v>-177279000000</v>
      </c>
      <c r="U164" s="5">
        <v>-517950522000</v>
      </c>
      <c r="V164" s="5">
        <v>-934373618000</v>
      </c>
    </row>
    <row r="165" spans="3:26" ht="15.5" x14ac:dyDescent="0.35">
      <c r="C165" t="s">
        <v>781</v>
      </c>
      <c r="X165" s="5">
        <v>6602474888</v>
      </c>
    </row>
    <row r="166" spans="3:26" ht="15.5" x14ac:dyDescent="0.35">
      <c r="C166" t="s">
        <v>355</v>
      </c>
      <c r="S166" s="5">
        <v>-159299000000</v>
      </c>
      <c r="T166" s="5">
        <v>43105000000</v>
      </c>
      <c r="U166" s="5">
        <v>6127114000</v>
      </c>
      <c r="V166" s="5">
        <v>7140362000</v>
      </c>
      <c r="W166" s="5">
        <v>5235138398</v>
      </c>
    </row>
    <row r="167" spans="3:26" ht="15.5" x14ac:dyDescent="0.35">
      <c r="C167" t="s">
        <v>1308</v>
      </c>
      <c r="W167" s="5">
        <v>1471753414970</v>
      </c>
    </row>
    <row r="168" spans="3:26" ht="15.5" x14ac:dyDescent="0.35">
      <c r="C168" t="s">
        <v>1309</v>
      </c>
      <c r="X168" s="5">
        <v>443045014</v>
      </c>
      <c r="Z168" s="5">
        <v>1235493650</v>
      </c>
    </row>
    <row r="169" spans="3:26" ht="15.5" x14ac:dyDescent="0.35">
      <c r="C169" t="s">
        <v>1310</v>
      </c>
      <c r="W169" s="5">
        <v>-1401932518299</v>
      </c>
    </row>
    <row r="170" spans="3:26" ht="15.5" x14ac:dyDescent="0.35">
      <c r="C170" t="s">
        <v>900</v>
      </c>
    </row>
    <row r="171" spans="3:26" ht="15.5" x14ac:dyDescent="0.35">
      <c r="C171" t="s">
        <v>648</v>
      </c>
      <c r="O171" s="5">
        <v>-380505000000</v>
      </c>
      <c r="P171" s="5">
        <v>-153006000000</v>
      </c>
      <c r="Q171" s="5">
        <v>-53427000000</v>
      </c>
      <c r="R171" s="5">
        <v>-28951000000</v>
      </c>
    </row>
    <row r="172" spans="3:26" ht="15.5" x14ac:dyDescent="0.35">
      <c r="C172" t="s">
        <v>706</v>
      </c>
      <c r="D172" s="5">
        <v>82807000000</v>
      </c>
      <c r="E172" s="5">
        <v>-22689000000</v>
      </c>
      <c r="F172" s="5">
        <v>-41959000000</v>
      </c>
      <c r="G172" s="5">
        <v>-49094000000</v>
      </c>
      <c r="I172" s="5">
        <v>245729000000</v>
      </c>
      <c r="J172" s="5">
        <v>-216283000000</v>
      </c>
      <c r="K172" s="5">
        <v>56764000000</v>
      </c>
      <c r="L172" s="5">
        <v>-505157000000</v>
      </c>
      <c r="M172" s="5">
        <v>291660000000</v>
      </c>
      <c r="N172" s="5">
        <v>-207829000000</v>
      </c>
      <c r="O172" s="5">
        <v>-24602000000</v>
      </c>
      <c r="P172" s="5">
        <v>48350000000</v>
      </c>
      <c r="Q172" s="5">
        <v>-96598000000</v>
      </c>
      <c r="R172" s="5">
        <v>180963000000</v>
      </c>
      <c r="S172" s="5">
        <v>-205264000000</v>
      </c>
      <c r="T172" s="5">
        <v>656000000</v>
      </c>
    </row>
    <row r="173" spans="3:26" ht="15.5" x14ac:dyDescent="0.35">
      <c r="C173" t="s">
        <v>1311</v>
      </c>
      <c r="D173" s="5">
        <v>-848899000000</v>
      </c>
      <c r="E173" s="5">
        <v>-634430000000</v>
      </c>
      <c r="F173" s="5">
        <v>-556380000000</v>
      </c>
      <c r="G173" s="5">
        <v>87543000000</v>
      </c>
      <c r="I173" s="5">
        <v>-468292000000</v>
      </c>
      <c r="J173" s="5">
        <v>-1009798000000</v>
      </c>
      <c r="K173" s="5">
        <v>-140687000000</v>
      </c>
      <c r="L173" s="5">
        <v>-1833543000000</v>
      </c>
      <c r="M173" s="5">
        <v>-1441162000000</v>
      </c>
      <c r="N173" s="5">
        <v>355862000000</v>
      </c>
      <c r="O173" s="5">
        <v>-130967000000</v>
      </c>
      <c r="P173" s="5">
        <v>-523860000000</v>
      </c>
      <c r="Q173" s="5">
        <v>331791000000</v>
      </c>
      <c r="R173" s="5">
        <v>-934372000000</v>
      </c>
      <c r="S173" s="5">
        <v>-948770000000</v>
      </c>
      <c r="T173" s="5">
        <v>-169142000000</v>
      </c>
    </row>
    <row r="174" spans="3:26" ht="15.5" x14ac:dyDescent="0.35">
      <c r="C174" t="s">
        <v>653</v>
      </c>
      <c r="D174" s="5">
        <v>2652000000</v>
      </c>
      <c r="E174" s="5">
        <v>1233000000</v>
      </c>
      <c r="F174" s="5">
        <v>-500000000</v>
      </c>
      <c r="G174" s="5">
        <v>301000000</v>
      </c>
      <c r="I174" s="5">
        <v>385000000</v>
      </c>
      <c r="J174" s="5">
        <v>-1067000000</v>
      </c>
      <c r="K174" s="5">
        <v>2759000000</v>
      </c>
      <c r="L174" s="5">
        <v>-2818000000</v>
      </c>
      <c r="M174" s="5">
        <v>4111000000</v>
      </c>
      <c r="N174" s="5">
        <v>-3841000000</v>
      </c>
      <c r="O174" s="5">
        <v>736000000</v>
      </c>
      <c r="P174" s="5">
        <v>-1062000000</v>
      </c>
      <c r="Q174" s="5">
        <v>4822000000</v>
      </c>
      <c r="R174" s="5">
        <v>3399000000</v>
      </c>
      <c r="S174" s="5">
        <v>-7550000000</v>
      </c>
    </row>
    <row r="175" spans="3:26" ht="15.5" x14ac:dyDescent="0.35">
      <c r="C175" t="s">
        <v>654</v>
      </c>
    </row>
    <row r="176" spans="3:26" ht="15.5" x14ac:dyDescent="0.35">
      <c r="C176" t="s">
        <v>707</v>
      </c>
      <c r="D176" s="5">
        <v>-49546000000</v>
      </c>
      <c r="E176" s="5">
        <v>-115194000000</v>
      </c>
      <c r="F176" s="5">
        <v>9528000000</v>
      </c>
      <c r="G176" s="5">
        <v>169333000000</v>
      </c>
      <c r="I176" s="5">
        <v>573257000000</v>
      </c>
      <c r="J176" s="5">
        <v>-456691000000</v>
      </c>
      <c r="K176" s="5">
        <v>48264000000</v>
      </c>
      <c r="L176" s="5">
        <v>213845000000</v>
      </c>
      <c r="M176" s="5">
        <v>22649000000</v>
      </c>
      <c r="N176" s="5">
        <v>-362634000000</v>
      </c>
      <c r="O176" s="5">
        <v>34899000000</v>
      </c>
      <c r="P176" s="5">
        <v>-34899000000</v>
      </c>
      <c r="Q176" s="5">
        <v>-536538000000</v>
      </c>
      <c r="R176" s="5">
        <v>-173935000000</v>
      </c>
      <c r="S176" s="5">
        <v>-66067000000</v>
      </c>
      <c r="T176" s="5">
        <v>1029337000000</v>
      </c>
    </row>
    <row r="177" spans="3:26" ht="15.5" x14ac:dyDescent="0.35">
      <c r="C177" t="s">
        <v>656</v>
      </c>
      <c r="D177" s="5">
        <v>-812986000000</v>
      </c>
      <c r="E177" s="5">
        <v>-771080000000</v>
      </c>
      <c r="F177" s="5">
        <v>-589311000000</v>
      </c>
      <c r="G177" s="5">
        <v>208083000000</v>
      </c>
      <c r="I177" s="5">
        <v>351079000000</v>
      </c>
      <c r="J177" s="5">
        <v>-1683839000000</v>
      </c>
      <c r="K177" s="5">
        <v>-32900000000</v>
      </c>
      <c r="L177" s="5">
        <v>-2127673000000</v>
      </c>
      <c r="M177" s="5">
        <v>-1122742000000</v>
      </c>
      <c r="N177" s="5">
        <v>-218442000000</v>
      </c>
      <c r="O177" s="5">
        <v>-500439000000</v>
      </c>
      <c r="P177" s="5">
        <v>-664477000000</v>
      </c>
      <c r="Q177" s="5">
        <v>-349950000000</v>
      </c>
      <c r="R177" s="5">
        <v>-952896000000</v>
      </c>
      <c r="S177" s="5">
        <v>-1227651000000</v>
      </c>
      <c r="T177" s="5">
        <v>860851000000</v>
      </c>
    </row>
    <row r="178" spans="3:26" ht="15.5" x14ac:dyDescent="0.35">
      <c r="C178" t="s">
        <v>904</v>
      </c>
    </row>
    <row r="179" spans="3:26" ht="15.5" x14ac:dyDescent="0.35">
      <c r="C179" t="s">
        <v>636</v>
      </c>
      <c r="D179" s="5">
        <v>-88474000000</v>
      </c>
      <c r="E179" s="5">
        <v>111104000000</v>
      </c>
      <c r="F179" s="5">
        <v>-43933000000</v>
      </c>
      <c r="G179" s="5">
        <v>-52702000000</v>
      </c>
      <c r="I179" s="5">
        <v>-368646000000</v>
      </c>
      <c r="J179" s="5">
        <v>384700000000</v>
      </c>
      <c r="K179" s="5">
        <v>-16116000000</v>
      </c>
      <c r="L179" s="5">
        <v>19758000000</v>
      </c>
      <c r="M179" s="5">
        <v>-104497000000</v>
      </c>
      <c r="N179" s="5">
        <v>125386000000</v>
      </c>
      <c r="O179" s="5">
        <v>10474000000</v>
      </c>
      <c r="P179" s="5">
        <v>-1648000000</v>
      </c>
      <c r="Q179" s="5">
        <v>7569000000</v>
      </c>
      <c r="R179" s="5">
        <v>17896000000</v>
      </c>
      <c r="S179" s="5">
        <v>6142000000</v>
      </c>
      <c r="T179" s="5">
        <v>459140000000</v>
      </c>
    </row>
    <row r="180" spans="3:26" ht="15.5" x14ac:dyDescent="0.35">
      <c r="C180" t="s">
        <v>658</v>
      </c>
      <c r="D180" s="5">
        <v>-765791000000</v>
      </c>
      <c r="E180" s="5">
        <v>504991000000</v>
      </c>
      <c r="F180" s="5">
        <v>983463000000</v>
      </c>
      <c r="G180" s="5">
        <v>-1197963000000</v>
      </c>
      <c r="I180" s="5">
        <v>207331000000</v>
      </c>
      <c r="J180" s="5">
        <v>1210795000000</v>
      </c>
      <c r="K180" s="5">
        <v>111266000000</v>
      </c>
      <c r="L180" s="5">
        <v>1934944000000</v>
      </c>
      <c r="M180" s="5">
        <v>2054636000000</v>
      </c>
      <c r="N180" s="5">
        <v>764077000000</v>
      </c>
      <c r="O180" s="5">
        <v>3205000000</v>
      </c>
      <c r="P180" s="5">
        <v>-507092000000</v>
      </c>
      <c r="Q180" s="5">
        <v>-1148240000000</v>
      </c>
      <c r="R180" s="5">
        <v>409296000000</v>
      </c>
      <c r="S180" s="5">
        <v>2189731000000</v>
      </c>
      <c r="T180" s="5">
        <v>-1277683000000</v>
      </c>
    </row>
    <row r="181" spans="3:26" ht="15.5" x14ac:dyDescent="0.35">
      <c r="C181" t="s">
        <v>639</v>
      </c>
      <c r="D181" s="5">
        <v>77143000000</v>
      </c>
      <c r="E181" s="5">
        <v>148427000000</v>
      </c>
      <c r="F181" s="5">
        <v>-80372000000</v>
      </c>
      <c r="G181" s="5">
        <v>446129000000</v>
      </c>
      <c r="I181" s="5">
        <v>344798000000</v>
      </c>
      <c r="J181" s="5">
        <v>242724000000</v>
      </c>
      <c r="K181" s="5">
        <v>363294000000</v>
      </c>
      <c r="L181" s="5">
        <v>63133000000</v>
      </c>
      <c r="M181" s="5">
        <v>-359428000000</v>
      </c>
      <c r="N181" s="5">
        <v>96388000000</v>
      </c>
      <c r="O181" s="5">
        <v>-346377000000</v>
      </c>
      <c r="P181" s="5">
        <v>542835000000</v>
      </c>
      <c r="Q181" s="5">
        <v>-310059000000</v>
      </c>
      <c r="R181" s="5">
        <v>6611000000</v>
      </c>
      <c r="S181" s="5">
        <v>625106000000</v>
      </c>
      <c r="T181" s="5">
        <v>-703209000000</v>
      </c>
    </row>
    <row r="182" spans="3:26" ht="15.5" x14ac:dyDescent="0.35">
      <c r="C182" t="s">
        <v>659</v>
      </c>
    </row>
    <row r="183" spans="3:26" ht="15.5" x14ac:dyDescent="0.35">
      <c r="C183" t="s">
        <v>586</v>
      </c>
      <c r="D183" s="5">
        <v>486000000</v>
      </c>
      <c r="E183" s="5">
        <v>-606000000</v>
      </c>
      <c r="F183" s="5">
        <v>368000000</v>
      </c>
      <c r="G183" s="5">
        <v>-259000000</v>
      </c>
      <c r="I183" s="5">
        <v>-240000000</v>
      </c>
      <c r="J183" s="5">
        <v>847000000</v>
      </c>
      <c r="K183" s="5">
        <v>-1112000000</v>
      </c>
      <c r="L183" s="5">
        <v>1007000000</v>
      </c>
      <c r="M183" s="5">
        <v>8000000</v>
      </c>
      <c r="N183" s="5">
        <v>129000000</v>
      </c>
      <c r="P183" s="5">
        <v>-95000000</v>
      </c>
      <c r="Q183" s="5">
        <v>-3481000000</v>
      </c>
      <c r="R183" s="5">
        <v>-138000000</v>
      </c>
      <c r="S183" s="5">
        <v>3602000000</v>
      </c>
    </row>
    <row r="184" spans="3:26" ht="15.5" x14ac:dyDescent="0.35">
      <c r="C184" t="s">
        <v>640</v>
      </c>
    </row>
    <row r="185" spans="3:26" ht="15.5" x14ac:dyDescent="0.35">
      <c r="C185" t="s">
        <v>864</v>
      </c>
      <c r="D185" s="5">
        <v>1029731000000</v>
      </c>
      <c r="E185" s="5">
        <v>349859000000</v>
      </c>
      <c r="F185" s="5">
        <v>-1173869000000</v>
      </c>
      <c r="G185" s="5">
        <v>219111000000</v>
      </c>
      <c r="I185" s="5">
        <v>-968316000000</v>
      </c>
      <c r="J185" s="5">
        <v>938859000000</v>
      </c>
      <c r="K185" s="5">
        <v>-221248000000</v>
      </c>
      <c r="L185" s="5">
        <v>466117000000</v>
      </c>
      <c r="M185" s="5">
        <v>-43015000000</v>
      </c>
      <c r="N185" s="5">
        <v>41797000000</v>
      </c>
      <c r="O185" s="5">
        <v>-21723000000</v>
      </c>
      <c r="P185" s="5">
        <v>36051000000</v>
      </c>
      <c r="Q185" s="5">
        <v>-177144000000</v>
      </c>
      <c r="R185" s="5">
        <v>159008000000</v>
      </c>
      <c r="S185" s="5">
        <v>-81037000000</v>
      </c>
      <c r="T185" s="5">
        <v>409162000000</v>
      </c>
    </row>
    <row r="186" spans="3:26" ht="15.5" x14ac:dyDescent="0.35">
      <c r="C186" t="s">
        <v>662</v>
      </c>
      <c r="D186" s="5">
        <v>253095000000</v>
      </c>
      <c r="E186" s="5">
        <v>1113775000000</v>
      </c>
      <c r="F186" s="5">
        <v>-314343000000</v>
      </c>
      <c r="G186" s="5">
        <v>-585684000000</v>
      </c>
      <c r="I186" s="5">
        <v>-785073000000</v>
      </c>
      <c r="J186" s="5">
        <v>2777925000000</v>
      </c>
      <c r="K186" s="5">
        <v>236084000000</v>
      </c>
      <c r="L186" s="5">
        <v>2484959000000</v>
      </c>
      <c r="M186" s="5">
        <v>1547704000000</v>
      </c>
      <c r="N186" s="5">
        <v>1027777000000</v>
      </c>
      <c r="O186" s="5">
        <v>-354421000000</v>
      </c>
      <c r="P186" s="5">
        <v>70051000000</v>
      </c>
      <c r="Q186" s="5">
        <v>-1631355000000</v>
      </c>
      <c r="R186" s="5">
        <v>592673000000</v>
      </c>
      <c r="S186" s="5">
        <v>2743544000000</v>
      </c>
      <c r="T186" s="5">
        <v>-1112590000000</v>
      </c>
    </row>
    <row r="187" spans="3:26" ht="15.5" x14ac:dyDescent="0.35">
      <c r="C187" t="s">
        <v>184</v>
      </c>
      <c r="D187" s="5">
        <v>-166284000000</v>
      </c>
      <c r="E187" s="5">
        <v>19165000000</v>
      </c>
      <c r="F187" s="5">
        <v>-142285000000</v>
      </c>
      <c r="G187" s="5">
        <v>-356985000000</v>
      </c>
      <c r="I187" s="5">
        <v>-452230000000</v>
      </c>
      <c r="J187" s="5">
        <v>29351000000</v>
      </c>
      <c r="K187" s="5">
        <v>1106897000000</v>
      </c>
      <c r="L187" s="5">
        <v>-64132000000</v>
      </c>
      <c r="M187" s="5">
        <v>-514416000000</v>
      </c>
      <c r="N187" s="5">
        <v>-1262623000000</v>
      </c>
      <c r="O187" s="5">
        <v>-254382000000</v>
      </c>
      <c r="P187" s="5">
        <v>-440143000000</v>
      </c>
      <c r="Q187" s="5">
        <v>36496000000</v>
      </c>
      <c r="R187" s="5">
        <v>1755287000000</v>
      </c>
      <c r="S187" s="5">
        <v>1103182000000</v>
      </c>
      <c r="T187" s="5">
        <v>1758078000000</v>
      </c>
      <c r="U187" s="5">
        <v>920697890000</v>
      </c>
      <c r="V187" s="5">
        <v>532331887000</v>
      </c>
      <c r="W187" s="5">
        <v>105038938576</v>
      </c>
      <c r="X187" s="5">
        <v>-19112338106</v>
      </c>
      <c r="Y187" s="5">
        <v>-160043947674</v>
      </c>
      <c r="Z187" s="5">
        <v>267848464816</v>
      </c>
    </row>
    <row r="188" spans="3:26" ht="15.5" x14ac:dyDescent="0.35">
      <c r="C188" t="s">
        <v>185</v>
      </c>
      <c r="D188" s="5">
        <v>-57045000000</v>
      </c>
      <c r="E188" s="5">
        <v>-646352000000</v>
      </c>
      <c r="F188" s="5">
        <v>383607000000</v>
      </c>
      <c r="G188" s="5">
        <v>-1650587000000</v>
      </c>
      <c r="I188" s="5">
        <v>-659492000000</v>
      </c>
      <c r="J188" s="5">
        <v>-2513437000000</v>
      </c>
      <c r="K188" s="5">
        <v>-692576000000</v>
      </c>
      <c r="L188" s="5">
        <v>135180000000</v>
      </c>
      <c r="M188" s="5">
        <v>-87714000000</v>
      </c>
      <c r="N188" s="5">
        <v>147843000000</v>
      </c>
      <c r="O188" s="5">
        <v>-86871000000</v>
      </c>
      <c r="P188" s="5">
        <v>494878000000</v>
      </c>
      <c r="Q188" s="5">
        <v>238218000000</v>
      </c>
      <c r="R188" s="5">
        <v>-1174183000000</v>
      </c>
      <c r="S188" s="5">
        <v>-942945000000</v>
      </c>
      <c r="T188" s="5">
        <v>1042222000000</v>
      </c>
      <c r="U188" s="5">
        <v>-582000978000</v>
      </c>
      <c r="V188" s="5">
        <v>33800546000</v>
      </c>
      <c r="W188" s="5">
        <v>-38214710065</v>
      </c>
      <c r="X188" s="5">
        <v>-98524555538</v>
      </c>
      <c r="Y188" s="5">
        <v>-39156708375</v>
      </c>
      <c r="Z188" s="5">
        <v>-278353049897</v>
      </c>
    </row>
    <row r="189" spans="3:26" ht="15.5" x14ac:dyDescent="0.35">
      <c r="C189" t="s">
        <v>1312</v>
      </c>
      <c r="N189" s="5">
        <v>4298000000</v>
      </c>
      <c r="T189" s="5">
        <v>2310153000000</v>
      </c>
    </row>
    <row r="190" spans="3:26" ht="15.5" x14ac:dyDescent="0.35">
      <c r="C190" t="s">
        <v>502</v>
      </c>
      <c r="R190" s="5">
        <v>16347000000</v>
      </c>
      <c r="S190" s="5">
        <v>5373000000</v>
      </c>
    </row>
    <row r="191" spans="3:26" ht="15.5" x14ac:dyDescent="0.35">
      <c r="C191" t="s">
        <v>189</v>
      </c>
      <c r="D191" s="5">
        <v>-6303000000</v>
      </c>
      <c r="E191" s="5">
        <v>-8228000000</v>
      </c>
      <c r="F191" s="5">
        <v>-11627000000</v>
      </c>
      <c r="G191" s="5">
        <v>-6224000000</v>
      </c>
      <c r="I191" s="5">
        <v>-25603000000</v>
      </c>
      <c r="J191" s="5">
        <v>9484000000</v>
      </c>
      <c r="K191" s="5">
        <v>-1005174000000</v>
      </c>
      <c r="L191" s="5">
        <v>-34257000000</v>
      </c>
      <c r="M191" s="5">
        <v>-28646000000</v>
      </c>
      <c r="N191" s="5">
        <v>-34744000000</v>
      </c>
      <c r="O191" s="5">
        <v>-44922000000</v>
      </c>
      <c r="P191" s="5">
        <v>-50945000000</v>
      </c>
      <c r="Q191" s="5">
        <v>-61011000000</v>
      </c>
      <c r="R191" s="5">
        <v>-67100000000</v>
      </c>
      <c r="S191" s="5">
        <v>-91372000000</v>
      </c>
      <c r="T191" s="5">
        <v>-32379000000</v>
      </c>
      <c r="U191" s="5">
        <v>-12011281000</v>
      </c>
      <c r="V191" s="5">
        <v>-13205807000</v>
      </c>
      <c r="W191" s="5">
        <v>-15993272948</v>
      </c>
      <c r="X191" s="5">
        <v>-5843875839</v>
      </c>
      <c r="Y191" s="5">
        <v>-5353320912</v>
      </c>
      <c r="Z191" s="5">
        <v>-9988732717</v>
      </c>
    </row>
    <row r="192" spans="3:26" ht="15.5" x14ac:dyDescent="0.35">
      <c r="C192" t="s">
        <v>669</v>
      </c>
      <c r="D192" s="5">
        <v>-2288000000</v>
      </c>
      <c r="E192" s="5">
        <v>-7494000000</v>
      </c>
      <c r="F192" s="5">
        <v>-3125000000</v>
      </c>
      <c r="G192" s="5">
        <v>-1475000000</v>
      </c>
      <c r="I192" s="5">
        <v>-9170000000</v>
      </c>
      <c r="J192" s="5">
        <v>-20335000000</v>
      </c>
      <c r="K192" s="5">
        <v>-34059000000</v>
      </c>
      <c r="L192" s="5">
        <v>-33907000000</v>
      </c>
    </row>
    <row r="193" spans="3:26" ht="15.5" x14ac:dyDescent="0.35">
      <c r="C193" t="s">
        <v>1313</v>
      </c>
      <c r="R193" s="5">
        <v>-1292000000</v>
      </c>
      <c r="S193" s="5">
        <v>-19788000000</v>
      </c>
      <c r="T193" s="5">
        <v>-126624000000</v>
      </c>
      <c r="U193" s="5">
        <v>-184876655000</v>
      </c>
    </row>
    <row r="194" spans="3:26" ht="15.5" x14ac:dyDescent="0.35">
      <c r="C194" t="s">
        <v>196</v>
      </c>
    </row>
    <row r="195" spans="3:26" ht="15.5" x14ac:dyDescent="0.35">
      <c r="C195" t="s">
        <v>451</v>
      </c>
      <c r="D195" s="5">
        <v>-49897000000</v>
      </c>
      <c r="E195" s="5">
        <v>-632844000000</v>
      </c>
      <c r="F195" s="5">
        <v>-636853000000</v>
      </c>
      <c r="G195" s="5">
        <v>-614735000000</v>
      </c>
      <c r="I195" s="5">
        <v>-636853000000</v>
      </c>
      <c r="J195" s="5">
        <v>-2508650000000</v>
      </c>
      <c r="K195" s="5">
        <v>341489000000</v>
      </c>
      <c r="L195" s="5">
        <v>197975000000</v>
      </c>
      <c r="M195" s="5">
        <v>-79989000000</v>
      </c>
      <c r="N195" s="5">
        <v>145642000000</v>
      </c>
      <c r="O195" s="5">
        <v>-58633000000</v>
      </c>
      <c r="P195" s="5">
        <v>475930000000</v>
      </c>
      <c r="Q195" s="5">
        <v>286457000000</v>
      </c>
      <c r="R195" s="5">
        <v>-1121470000000</v>
      </c>
      <c r="S195" s="5">
        <v>-840708000000</v>
      </c>
      <c r="T195" s="5">
        <v>-1123715000000</v>
      </c>
      <c r="U195" s="5">
        <v>-389531974000</v>
      </c>
      <c r="V195" s="5">
        <v>40541673000</v>
      </c>
      <c r="W195" s="5">
        <v>-26919769198</v>
      </c>
    </row>
    <row r="196" spans="3:26" ht="15.5" x14ac:dyDescent="0.35">
      <c r="C196" t="s">
        <v>323</v>
      </c>
      <c r="F196" s="5">
        <v>1030391000000</v>
      </c>
      <c r="G196" s="5">
        <v>-1030391000000</v>
      </c>
    </row>
    <row r="197" spans="3:26" ht="15.5" x14ac:dyDescent="0.35">
      <c r="C197" t="s">
        <v>1314</v>
      </c>
      <c r="J197" s="5">
        <v>342000000</v>
      </c>
      <c r="K197" s="5">
        <v>556000000</v>
      </c>
      <c r="L197" s="5">
        <v>147000000</v>
      </c>
      <c r="M197" s="5">
        <v>492000000</v>
      </c>
      <c r="N197" s="5">
        <v>110000000</v>
      </c>
      <c r="O197" s="5">
        <v>317000000</v>
      </c>
      <c r="P197" s="5">
        <v>483000000</v>
      </c>
      <c r="Q197" s="5">
        <v>1059000000</v>
      </c>
      <c r="R197" s="5">
        <v>2051000000</v>
      </c>
      <c r="S197" s="5">
        <v>36000000</v>
      </c>
      <c r="T197" s="5">
        <v>36000000</v>
      </c>
      <c r="U197" s="5">
        <v>58440000</v>
      </c>
    </row>
    <row r="198" spans="3:26" ht="15.5" x14ac:dyDescent="0.35">
      <c r="C198" t="s">
        <v>1315</v>
      </c>
      <c r="W198" s="5">
        <v>4129106366</v>
      </c>
      <c r="X198" s="5">
        <v>13003284711</v>
      </c>
    </row>
    <row r="199" spans="3:26" ht="15.5" x14ac:dyDescent="0.35">
      <c r="C199" t="s">
        <v>1316</v>
      </c>
      <c r="X199" s="5">
        <v>-106716461410</v>
      </c>
      <c r="Y199" s="5">
        <v>-34422615038</v>
      </c>
      <c r="Z199" s="5">
        <v>-269080065061</v>
      </c>
    </row>
    <row r="200" spans="3:26" ht="15.5" x14ac:dyDescent="0.35">
      <c r="C200" t="s">
        <v>158</v>
      </c>
    </row>
    <row r="201" spans="3:26" ht="15.5" x14ac:dyDescent="0.35">
      <c r="C201" t="s">
        <v>215</v>
      </c>
      <c r="D201" s="5">
        <v>-166284000000</v>
      </c>
      <c r="E201" s="5">
        <v>19165000000</v>
      </c>
      <c r="F201" s="5">
        <v>-142285000000</v>
      </c>
      <c r="G201" s="5">
        <v>-356985000000</v>
      </c>
      <c r="I201" s="5">
        <v>-452230000000</v>
      </c>
      <c r="J201" s="5">
        <v>29351000000</v>
      </c>
      <c r="K201" s="5">
        <v>1106897000000</v>
      </c>
      <c r="L201" s="5">
        <v>-64132000000</v>
      </c>
      <c r="M201" s="5">
        <v>-514416000000</v>
      </c>
      <c r="N201" s="5">
        <v>-1262623000000</v>
      </c>
      <c r="O201" s="5">
        <v>-254382000000</v>
      </c>
      <c r="P201" s="5">
        <v>-440143000000</v>
      </c>
      <c r="Q201" s="5">
        <v>36496000000</v>
      </c>
      <c r="R201" s="5">
        <v>1755287000000</v>
      </c>
      <c r="S201" s="5">
        <v>1103182000000</v>
      </c>
      <c r="T201" s="5">
        <v>1758078000000</v>
      </c>
      <c r="U201" s="5">
        <v>920697890000</v>
      </c>
      <c r="V201" s="5">
        <v>532331887000</v>
      </c>
      <c r="W201" s="5">
        <v>105038938576</v>
      </c>
      <c r="X201" s="5">
        <v>-19112338106</v>
      </c>
      <c r="Y201" s="5">
        <v>-160043947674</v>
      </c>
      <c r="Z201" s="5">
        <v>267848464816</v>
      </c>
    </row>
    <row r="202" spans="3:26" ht="15.5" x14ac:dyDescent="0.35">
      <c r="C202" t="s">
        <v>1317</v>
      </c>
      <c r="D202" s="5">
        <v>540258000000</v>
      </c>
      <c r="E202" s="5">
        <v>579048000000</v>
      </c>
      <c r="F202" s="5">
        <v>632532000000</v>
      </c>
      <c r="G202" s="5">
        <v>805414000000</v>
      </c>
      <c r="I202" s="5">
        <v>2961595000000</v>
      </c>
      <c r="J202" s="5">
        <v>3147755000000</v>
      </c>
      <c r="K202" s="5">
        <v>2448398000000</v>
      </c>
      <c r="L202" s="5">
        <v>2439956000000</v>
      </c>
      <c r="M202" s="5">
        <v>2370676000000</v>
      </c>
      <c r="N202" s="5">
        <v>490527000000</v>
      </c>
      <c r="O202" s="5">
        <v>4275650000000</v>
      </c>
      <c r="P202" s="5">
        <v>2830572000000</v>
      </c>
      <c r="Q202" s="5">
        <v>3558163000000</v>
      </c>
      <c r="R202" s="5">
        <v>3054141000000</v>
      </c>
      <c r="S202" s="5">
        <v>2093656000000</v>
      </c>
      <c r="T202" s="5">
        <v>1780406000000</v>
      </c>
      <c r="U202" s="5">
        <v>1055589508000</v>
      </c>
      <c r="V202" s="5">
        <v>851118209000</v>
      </c>
      <c r="W202" s="5">
        <v>445428071491</v>
      </c>
      <c r="X202" s="5">
        <v>188604593975</v>
      </c>
      <c r="Y202" s="5">
        <v>127477625450</v>
      </c>
      <c r="Z202" s="5">
        <v>382443416899</v>
      </c>
    </row>
    <row r="203" spans="3:26" ht="15.5" x14ac:dyDescent="0.35">
      <c r="C203" t="s">
        <v>503</v>
      </c>
      <c r="T203" s="5">
        <v>-363500000000</v>
      </c>
      <c r="U203" s="5">
        <v>363500000000</v>
      </c>
    </row>
    <row r="204" spans="3:26" ht="15.5" x14ac:dyDescent="0.35">
      <c r="C204" t="s">
        <v>504</v>
      </c>
      <c r="K204" s="5">
        <v>802000000000</v>
      </c>
      <c r="M204" s="5">
        <v>288018000000</v>
      </c>
      <c r="O204" s="5">
        <v>892000000</v>
      </c>
      <c r="P204" s="5">
        <v>2358000000</v>
      </c>
    </row>
    <row r="205" spans="3:26" ht="15.5" x14ac:dyDescent="0.35">
      <c r="C205" t="s">
        <v>1318</v>
      </c>
    </row>
    <row r="206" spans="3:26" ht="15.5" x14ac:dyDescent="0.35">
      <c r="C206" t="s">
        <v>674</v>
      </c>
      <c r="K206" s="5">
        <v>-2655000000</v>
      </c>
      <c r="L206" s="5">
        <v>3997000000</v>
      </c>
    </row>
    <row r="207" spans="3:26" ht="15.5" x14ac:dyDescent="0.35">
      <c r="C207" t="s">
        <v>1319</v>
      </c>
      <c r="S207" s="5">
        <v>-20680000000</v>
      </c>
      <c r="T207" s="5">
        <v>-4111000000</v>
      </c>
      <c r="U207" s="5">
        <v>-20417912000</v>
      </c>
      <c r="V207" s="5">
        <v>-3707421000</v>
      </c>
      <c r="W207" s="5">
        <v>-2460279300</v>
      </c>
      <c r="X207" s="5">
        <v>-2459537800</v>
      </c>
    </row>
    <row r="208" spans="3:26" ht="15.5" x14ac:dyDescent="0.35">
      <c r="C208" t="s">
        <v>1320</v>
      </c>
      <c r="U208" s="5">
        <v>-4500000000</v>
      </c>
    </row>
    <row r="209" spans="2:26" ht="15.5" x14ac:dyDescent="0.35">
      <c r="C209" t="s">
        <v>1321</v>
      </c>
    </row>
    <row r="210" spans="2:26" ht="15.5" x14ac:dyDescent="0.35">
      <c r="C210" t="s">
        <v>887</v>
      </c>
      <c r="T210" s="5">
        <v>-1133000000</v>
      </c>
      <c r="U210" s="5">
        <v>-9162000</v>
      </c>
    </row>
    <row r="211" spans="2:26" ht="15.5" x14ac:dyDescent="0.35">
      <c r="C211" t="s">
        <v>1322</v>
      </c>
    </row>
    <row r="212" spans="2:26" ht="15.5" x14ac:dyDescent="0.35">
      <c r="C212" t="s">
        <v>1323</v>
      </c>
      <c r="I212" s="5">
        <v>555000000000</v>
      </c>
      <c r="J212" s="5">
        <v>650000000000</v>
      </c>
      <c r="K212" s="5">
        <v>741519000000</v>
      </c>
      <c r="U212" s="5">
        <v>225000000000</v>
      </c>
      <c r="Z212" s="5">
        <v>147386043720</v>
      </c>
    </row>
    <row r="213" spans="2:26" ht="15.5" x14ac:dyDescent="0.35">
      <c r="C213" t="s">
        <v>1324</v>
      </c>
      <c r="P213" s="5">
        <v>20000000000</v>
      </c>
      <c r="Q213" s="5">
        <v>68500000000</v>
      </c>
    </row>
    <row r="214" spans="2:26" ht="15.5" x14ac:dyDescent="0.35">
      <c r="C214" t="s">
        <v>1325</v>
      </c>
      <c r="D214" s="5">
        <v>-87055000000</v>
      </c>
      <c r="E214" s="5">
        <v>-402060000000</v>
      </c>
      <c r="G214" s="5">
        <v>-289245000000</v>
      </c>
      <c r="I214" s="5">
        <v>-524870000000</v>
      </c>
      <c r="J214" s="5">
        <v>-459210000000</v>
      </c>
      <c r="K214" s="5">
        <v>-300000000000</v>
      </c>
      <c r="O214" s="5">
        <v>-50000000000</v>
      </c>
      <c r="P214" s="5">
        <v>-296035000000</v>
      </c>
      <c r="Q214" s="5">
        <v>-35000000000</v>
      </c>
      <c r="R214" s="5">
        <v>-59000000000</v>
      </c>
      <c r="T214" s="5">
        <v>-41000000000</v>
      </c>
    </row>
    <row r="215" spans="2:26" ht="15.5" x14ac:dyDescent="0.35">
      <c r="C215" t="s">
        <v>239</v>
      </c>
      <c r="D215" s="5">
        <v>-588458000000</v>
      </c>
      <c r="E215" s="5">
        <v>-142133000000</v>
      </c>
      <c r="F215" s="5">
        <v>-145822000000</v>
      </c>
      <c r="G215" s="5">
        <v>-1827591000000</v>
      </c>
      <c r="I215" s="5">
        <v>-94008000000</v>
      </c>
      <c r="J215" s="5">
        <v>-871614000000</v>
      </c>
      <c r="K215" s="5">
        <v>454193000000</v>
      </c>
      <c r="L215" s="5">
        <v>994775000000</v>
      </c>
      <c r="M215" s="5">
        <v>1083841000000</v>
      </c>
      <c r="N215" s="5">
        <v>594957000000</v>
      </c>
      <c r="O215" s="5">
        <v>-735229000000</v>
      </c>
      <c r="P215" s="5">
        <v>144545000000</v>
      </c>
      <c r="Q215" s="5">
        <v>-1464807000000</v>
      </c>
      <c r="R215" s="5">
        <v>-437127000000</v>
      </c>
      <c r="S215" s="5">
        <v>1047006000000</v>
      </c>
      <c r="T215" s="5">
        <v>2380702000000</v>
      </c>
      <c r="U215" s="5">
        <v>68790864000</v>
      </c>
      <c r="V215" s="5">
        <v>104765211000</v>
      </c>
      <c r="W215" s="5">
        <v>92150351721</v>
      </c>
      <c r="X215" s="5">
        <v>-215814703225</v>
      </c>
      <c r="Y215" s="5">
        <v>261582194314</v>
      </c>
      <c r="Z215" s="5">
        <v>14845024008</v>
      </c>
    </row>
    <row r="216" spans="2:26" ht="15.5" x14ac:dyDescent="0.35">
      <c r="C216" t="s">
        <v>241</v>
      </c>
      <c r="D216" s="5">
        <v>-807000000</v>
      </c>
      <c r="E216" s="5">
        <v>162000000</v>
      </c>
      <c r="F216" s="5">
        <v>-2032000000</v>
      </c>
      <c r="G216" s="5">
        <v>2575000000</v>
      </c>
      <c r="I216" s="5">
        <v>-3675000000</v>
      </c>
      <c r="J216" s="5">
        <v>-8079000000</v>
      </c>
      <c r="K216" s="5">
        <v>-10740000000</v>
      </c>
      <c r="L216" s="5">
        <v>-2813000000</v>
      </c>
      <c r="M216" s="5">
        <v>-14520000000</v>
      </c>
      <c r="N216" s="5">
        <v>-14181000000</v>
      </c>
      <c r="O216" s="5">
        <v>-13080000000</v>
      </c>
      <c r="P216" s="5">
        <v>485000000</v>
      </c>
      <c r="S216" s="5">
        <v>-444000000</v>
      </c>
      <c r="T216" s="5">
        <v>-28000000</v>
      </c>
      <c r="U216" s="5">
        <v>3332221000</v>
      </c>
      <c r="V216" s="5">
        <v>-936144000</v>
      </c>
    </row>
    <row r="217" spans="2:26" ht="15.5" x14ac:dyDescent="0.35">
      <c r="C217" t="s">
        <v>1326</v>
      </c>
    </row>
    <row r="218" spans="2:26" ht="15.5" x14ac:dyDescent="0.35">
      <c r="C218" t="s">
        <v>240</v>
      </c>
      <c r="E218" s="5">
        <v>3285531000000</v>
      </c>
      <c r="I218" s="5">
        <v>3383214000000</v>
      </c>
      <c r="J218" s="5">
        <v>4262907000000</v>
      </c>
      <c r="K218" s="5">
        <v>3819454000000</v>
      </c>
      <c r="L218" s="5">
        <v>2827492000000</v>
      </c>
      <c r="M218" s="5">
        <v>1758171000000</v>
      </c>
      <c r="N218" s="5">
        <v>1177395000000</v>
      </c>
      <c r="O218" s="5">
        <v>1925704000000</v>
      </c>
      <c r="P218" s="5">
        <v>1780674000000</v>
      </c>
      <c r="Q218" s="5">
        <v>3245481000000</v>
      </c>
      <c r="R218" s="5">
        <v>3682608000000</v>
      </c>
      <c r="S218" s="5">
        <v>2753020000000</v>
      </c>
      <c r="T218" s="5">
        <v>372346000000</v>
      </c>
      <c r="U218" s="5">
        <v>300223832000</v>
      </c>
      <c r="V218" s="5">
        <v>196394765000</v>
      </c>
      <c r="W218" s="5">
        <v>104244412831</v>
      </c>
      <c r="X218" s="5">
        <v>320059116056</v>
      </c>
      <c r="Y218" s="5">
        <v>58476921742</v>
      </c>
      <c r="Z218" s="5">
        <v>43631897734</v>
      </c>
    </row>
    <row r="219" spans="2:26" ht="15.5" x14ac:dyDescent="0.35">
      <c r="C219" t="s">
        <v>242</v>
      </c>
      <c r="D219" s="5">
        <v>-589265000000</v>
      </c>
      <c r="E219" s="5">
        <v>3143560000000</v>
      </c>
      <c r="F219" s="5">
        <v>-147854000000</v>
      </c>
      <c r="G219" s="5">
        <v>-1825016000000</v>
      </c>
      <c r="I219" s="5">
        <v>3285531000000</v>
      </c>
      <c r="J219" s="5">
        <v>3383214000000</v>
      </c>
      <c r="K219" s="5">
        <v>4262907000000</v>
      </c>
      <c r="L219" s="5">
        <v>3819454000000</v>
      </c>
      <c r="M219" s="5">
        <v>2827492000000</v>
      </c>
      <c r="N219" s="5">
        <v>1758171000000</v>
      </c>
      <c r="O219" s="5">
        <v>1177395000000</v>
      </c>
      <c r="P219" s="5">
        <v>1925704000000</v>
      </c>
      <c r="Q219" s="5">
        <v>1780674000000</v>
      </c>
      <c r="R219" s="5">
        <v>3245481000000</v>
      </c>
      <c r="S219" s="5">
        <v>3799582000000</v>
      </c>
      <c r="T219" s="5">
        <v>2753020000000</v>
      </c>
      <c r="U219" s="5">
        <v>372346917000</v>
      </c>
      <c r="V219" s="5">
        <v>300223832000</v>
      </c>
      <c r="W219" s="5">
        <v>196394764552</v>
      </c>
      <c r="X219" s="5">
        <v>104244412831</v>
      </c>
      <c r="Y219" s="5">
        <v>320059116056</v>
      </c>
      <c r="Z219" s="5">
        <v>58476921742</v>
      </c>
    </row>
    <row r="221" spans="2:26" ht="15.5" x14ac:dyDescent="0.35">
      <c r="B221" t="s">
        <v>243</v>
      </c>
      <c r="C221" t="s">
        <v>12</v>
      </c>
      <c r="D221" s="5">
        <v>42620000000</v>
      </c>
      <c r="E221" s="5">
        <v>42620000000</v>
      </c>
      <c r="F221" s="5">
        <v>42620000000</v>
      </c>
      <c r="G221" s="5">
        <v>42620000000</v>
      </c>
      <c r="I221" s="5">
        <v>42620000000</v>
      </c>
      <c r="J221" s="5">
        <v>42620000000</v>
      </c>
      <c r="K221" s="5">
        <v>42620000000</v>
      </c>
      <c r="L221" s="5">
        <v>42620000000</v>
      </c>
      <c r="M221" s="5">
        <v>42620000000</v>
      </c>
      <c r="N221" s="5">
        <v>39760000000</v>
      </c>
      <c r="O221" s="5">
        <v>38910000000</v>
      </c>
      <c r="P221" s="5">
        <v>38530000000</v>
      </c>
      <c r="Q221" s="5">
        <v>5470000000</v>
      </c>
      <c r="R221" s="5">
        <v>5470000000</v>
      </c>
      <c r="S221" s="5">
        <v>4690000000</v>
      </c>
      <c r="T221" s="5">
        <v>4000000000</v>
      </c>
      <c r="U221" s="5">
        <v>1360000000</v>
      </c>
      <c r="V221" s="5">
        <v>1340000000</v>
      </c>
      <c r="W221" s="5">
        <v>1250000000</v>
      </c>
      <c r="X221" s="5">
        <v>1250000000</v>
      </c>
      <c r="Y221" s="5">
        <v>1250000000</v>
      </c>
      <c r="Z221" s="5">
        <v>1250000000</v>
      </c>
    </row>
    <row r="222" spans="2:26" ht="15.5" x14ac:dyDescent="0.35">
      <c r="C222" t="s">
        <v>244</v>
      </c>
      <c r="D222" s="6">
        <v>1.76</v>
      </c>
      <c r="E222" s="6">
        <v>1.1000000000000001</v>
      </c>
      <c r="F222" s="6">
        <v>2.78</v>
      </c>
      <c r="G222" s="6">
        <v>1.07</v>
      </c>
    </row>
    <row r="223" spans="2:26" ht="15.5" x14ac:dyDescent="0.35">
      <c r="C223" t="s">
        <v>245</v>
      </c>
      <c r="D223" s="6">
        <v>28.41</v>
      </c>
      <c r="E223" s="6">
        <v>46.36</v>
      </c>
      <c r="F223" s="6">
        <v>20.14</v>
      </c>
      <c r="G223" s="6">
        <v>63.55</v>
      </c>
    </row>
    <row r="224" spans="2:26" ht="15.5" x14ac:dyDescent="0.35">
      <c r="C224" t="s">
        <v>73</v>
      </c>
      <c r="D224" s="6">
        <v>2.06</v>
      </c>
      <c r="E224" s="6">
        <v>2.19</v>
      </c>
      <c r="F224" s="6">
        <v>2.82</v>
      </c>
      <c r="G224" s="6">
        <v>2.75</v>
      </c>
    </row>
    <row r="225" spans="3:7" ht="15.5" x14ac:dyDescent="0.35">
      <c r="C225" t="s">
        <v>246</v>
      </c>
      <c r="D225" s="5">
        <v>428980000000</v>
      </c>
      <c r="E225" s="5">
        <v>491310000000</v>
      </c>
      <c r="F225" s="5">
        <v>498260000000</v>
      </c>
      <c r="G225" s="5">
        <v>452900000000</v>
      </c>
    </row>
    <row r="226" spans="3:7" ht="15.5" x14ac:dyDescent="0.35">
      <c r="C226" t="s">
        <v>247</v>
      </c>
      <c r="D226" s="6">
        <v>2.5000000000000001E-3</v>
      </c>
      <c r="E226" s="6">
        <v>1.5E-3</v>
      </c>
      <c r="F226" s="6">
        <v>4.0999999999999995E-3</v>
      </c>
      <c r="G226" s="6">
        <v>1.5E-3</v>
      </c>
    </row>
    <row r="227" spans="3:7" ht="15.5" x14ac:dyDescent="0.35">
      <c r="C227" t="s">
        <v>248</v>
      </c>
      <c r="D227" s="6">
        <v>1.6500000000000001E-2</v>
      </c>
      <c r="E227" s="6">
        <v>1.01E-2</v>
      </c>
      <c r="F227" s="6">
        <v>2.58E-2</v>
      </c>
      <c r="G227" s="6">
        <v>8.8999999999999999E-3</v>
      </c>
    </row>
    <row r="228" spans="3:7" ht="15.5" x14ac:dyDescent="0.35">
      <c r="C228" t="s">
        <v>249</v>
      </c>
      <c r="D228" s="6">
        <v>1.4800000000000001E-2</v>
      </c>
      <c r="E228" s="6">
        <v>1.52E-2</v>
      </c>
      <c r="F228" s="6">
        <v>1.6200000000000003E-2</v>
      </c>
      <c r="G228" s="6">
        <v>1.44E-2</v>
      </c>
    </row>
    <row r="229" spans="3:7" ht="15.5" x14ac:dyDescent="0.35">
      <c r="C229" t="s">
        <v>250</v>
      </c>
    </row>
    <row r="230" spans="3:7" ht="15.5" x14ac:dyDescent="0.35">
      <c r="C230" t="s">
        <v>251</v>
      </c>
      <c r="D230" s="5">
        <v>5371000000000</v>
      </c>
      <c r="E230" s="5">
        <v>5457000000000</v>
      </c>
      <c r="F230" s="5">
        <v>5419000000000</v>
      </c>
      <c r="G230" s="5">
        <v>6022000000000</v>
      </c>
    </row>
    <row r="231" spans="3:7" ht="15.5" x14ac:dyDescent="0.35">
      <c r="C231" t="s">
        <v>252</v>
      </c>
      <c r="D231" s="6">
        <v>0.47</v>
      </c>
      <c r="E231" s="6">
        <v>0.47</v>
      </c>
      <c r="F231" s="6">
        <v>0.52</v>
      </c>
      <c r="G231" s="6">
        <v>0.56000000000000005</v>
      </c>
    </row>
    <row r="232" spans="3:7" ht="15.5" x14ac:dyDescent="0.35">
      <c r="C232" t="s">
        <v>253</v>
      </c>
      <c r="D232" s="6">
        <v>106.46</v>
      </c>
      <c r="E232" s="6">
        <v>108.48</v>
      </c>
      <c r="F232" s="6">
        <v>107.6</v>
      </c>
      <c r="G232" s="6">
        <v>121.25</v>
      </c>
    </row>
    <row r="233" spans="3:7" ht="15.5" x14ac:dyDescent="0.35">
      <c r="C233" t="s">
        <v>254</v>
      </c>
      <c r="D233" s="6">
        <v>0.54</v>
      </c>
      <c r="E233" s="6">
        <v>0.54</v>
      </c>
      <c r="F233" s="6">
        <v>0.6</v>
      </c>
      <c r="G233" s="6">
        <v>0.63</v>
      </c>
    </row>
    <row r="234" spans="3:7" ht="15.5" x14ac:dyDescent="0.35">
      <c r="C234" t="s">
        <v>255</v>
      </c>
      <c r="D234" s="6">
        <v>92.57</v>
      </c>
      <c r="E234" s="6">
        <v>94.5</v>
      </c>
      <c r="F234" s="6">
        <v>93.66</v>
      </c>
      <c r="G234" s="6">
        <v>107.41</v>
      </c>
    </row>
    <row r="235" spans="3:7" ht="15.5" x14ac:dyDescent="0.35">
      <c r="C235" t="s">
        <v>256</v>
      </c>
    </row>
    <row r="236" spans="3:7" ht="15.5" x14ac:dyDescent="0.35">
      <c r="C236" t="s">
        <v>257</v>
      </c>
    </row>
    <row r="237" spans="3:7" ht="15.5" x14ac:dyDescent="0.35">
      <c r="C237" t="s">
        <v>258</v>
      </c>
      <c r="D237" s="5">
        <v>4537000000000</v>
      </c>
      <c r="E237" s="5">
        <v>4623000000000</v>
      </c>
      <c r="F237" s="5">
        <v>4586000000000</v>
      </c>
      <c r="G237" s="5">
        <v>5168000000000</v>
      </c>
    </row>
    <row r="238" spans="3:7" ht="15.5" x14ac:dyDescent="0.35">
      <c r="C238" t="s">
        <v>24</v>
      </c>
    </row>
    <row r="239" spans="3:7" ht="15.5" x14ac:dyDescent="0.35">
      <c r="C239" t="s">
        <v>21</v>
      </c>
    </row>
    <row r="240" spans="3:7" ht="15.5" x14ac:dyDescent="0.35">
      <c r="C240" t="s">
        <v>259</v>
      </c>
    </row>
    <row r="241" spans="3:26" ht="15.5" x14ac:dyDescent="0.35">
      <c r="C241" t="s">
        <v>260</v>
      </c>
      <c r="D241" s="5">
        <v>-365000000000</v>
      </c>
      <c r="E241" s="5">
        <v>485000000000</v>
      </c>
      <c r="F241" s="5">
        <v>-387000000000</v>
      </c>
      <c r="G241" s="5">
        <v>180000000000</v>
      </c>
    </row>
    <row r="242" spans="3:26" ht="15.5" x14ac:dyDescent="0.35">
      <c r="C242" t="s">
        <v>261</v>
      </c>
      <c r="D242" s="5">
        <v>-6000000000</v>
      </c>
      <c r="E242" s="5">
        <v>-8000000000</v>
      </c>
      <c r="F242" s="5">
        <v>-12000000000</v>
      </c>
      <c r="G242" s="5">
        <v>-6000000000</v>
      </c>
    </row>
    <row r="243" spans="3:26" ht="15.5" x14ac:dyDescent="0.35">
      <c r="C243" t="s">
        <v>13</v>
      </c>
      <c r="D243" s="5">
        <v>-371000000000</v>
      </c>
      <c r="E243" s="5">
        <v>477000000000</v>
      </c>
      <c r="F243" s="5">
        <v>-399000000000</v>
      </c>
      <c r="G243" s="5">
        <v>174000000000</v>
      </c>
    </row>
    <row r="244" spans="3:26" ht="15.5" x14ac:dyDescent="0.35">
      <c r="C244" t="s">
        <v>16</v>
      </c>
      <c r="D244" s="6">
        <v>-8.7200000000000006</v>
      </c>
      <c r="E244" s="6">
        <v>11.19</v>
      </c>
      <c r="F244" s="6">
        <v>-9.36</v>
      </c>
      <c r="G244" s="6">
        <v>4.08</v>
      </c>
    </row>
    <row r="245" spans="3:26" ht="15.5" x14ac:dyDescent="0.35">
      <c r="C245" t="s">
        <v>58</v>
      </c>
      <c r="I245" s="6">
        <v>6.01</v>
      </c>
      <c r="J245" s="6">
        <v>2.04</v>
      </c>
      <c r="K245" s="6">
        <v>1.31</v>
      </c>
      <c r="L245" s="6">
        <v>3.2</v>
      </c>
      <c r="M245" s="6">
        <v>3.34</v>
      </c>
      <c r="N245" s="6">
        <v>1.56</v>
      </c>
      <c r="O245" s="6">
        <v>1.2</v>
      </c>
      <c r="P245" s="6">
        <v>3.11</v>
      </c>
      <c r="Q245" s="6">
        <v>-61.15</v>
      </c>
      <c r="R245" s="6">
        <v>-8.35</v>
      </c>
      <c r="S245" s="6">
        <v>-9.2200000000000006</v>
      </c>
      <c r="T245" s="6">
        <v>6.29</v>
      </c>
      <c r="U245" s="6">
        <v>4.13</v>
      </c>
      <c r="V245" s="6">
        <v>120.26</v>
      </c>
      <c r="W245" s="6">
        <v>40.369999999999997</v>
      </c>
      <c r="X245" s="6">
        <v>72.22</v>
      </c>
      <c r="Y245" s="6">
        <v>5.52</v>
      </c>
      <c r="Z245" s="6">
        <v>12.89</v>
      </c>
    </row>
    <row r="246" spans="3:26" ht="15.5" x14ac:dyDescent="0.35">
      <c r="C246" t="s">
        <v>72</v>
      </c>
      <c r="I246" s="6">
        <v>9.32</v>
      </c>
      <c r="J246" s="6">
        <v>26.96</v>
      </c>
      <c r="K246" s="6">
        <v>38.17</v>
      </c>
      <c r="L246" s="6">
        <v>24.69</v>
      </c>
      <c r="M246" s="6">
        <v>18.559999999999999</v>
      </c>
      <c r="N246" s="6">
        <v>86.54</v>
      </c>
      <c r="O246" s="5">
        <v>125</v>
      </c>
      <c r="P246" s="6">
        <v>48.55</v>
      </c>
      <c r="Q246" s="6">
        <v>-25.53</v>
      </c>
      <c r="R246" s="6">
        <v>-176.89</v>
      </c>
      <c r="S246" s="6">
        <v>-182.97</v>
      </c>
      <c r="T246" s="6">
        <v>155.80000000000001</v>
      </c>
      <c r="U246" s="6">
        <v>320.33999999999997</v>
      </c>
      <c r="V246" s="6">
        <v>13.39</v>
      </c>
      <c r="W246" s="6">
        <v>13.7</v>
      </c>
      <c r="X246" s="6">
        <v>8.34</v>
      </c>
      <c r="Y246" s="6">
        <v>90.04</v>
      </c>
      <c r="Z246" s="6">
        <v>38.56</v>
      </c>
    </row>
    <row r="247" spans="3:26" ht="15.5" x14ac:dyDescent="0.35">
      <c r="C247" t="s">
        <v>75</v>
      </c>
      <c r="I247" s="6">
        <v>0.63</v>
      </c>
      <c r="J247" s="6">
        <v>0.72</v>
      </c>
      <c r="K247" s="6">
        <v>0.72</v>
      </c>
      <c r="L247" s="6">
        <v>1.18</v>
      </c>
      <c r="M247" s="6">
        <v>0.97</v>
      </c>
      <c r="N247" s="6">
        <v>2.02</v>
      </c>
      <c r="O247" s="6">
        <v>2.13</v>
      </c>
      <c r="P247" s="6">
        <v>2.19</v>
      </c>
      <c r="Q247" s="6">
        <v>3.58</v>
      </c>
      <c r="R247" s="6">
        <v>3.53</v>
      </c>
      <c r="S247" s="6">
        <v>6.16</v>
      </c>
      <c r="T247" s="6">
        <v>3.78</v>
      </c>
      <c r="U247" s="6">
        <v>2.52</v>
      </c>
      <c r="V247" s="6">
        <v>3.24</v>
      </c>
      <c r="W247" s="6">
        <v>2.0299999999999998</v>
      </c>
      <c r="X247" s="6">
        <v>2.59</v>
      </c>
      <c r="Y247" s="6">
        <v>3.21</v>
      </c>
      <c r="Z247" s="6">
        <v>2.9</v>
      </c>
    </row>
    <row r="248" spans="3:26" ht="15.5" x14ac:dyDescent="0.35">
      <c r="C248" t="s">
        <v>262</v>
      </c>
      <c r="I248" s="5">
        <v>1771410000000</v>
      </c>
      <c r="J248" s="5">
        <v>1404740000000</v>
      </c>
      <c r="K248" s="5">
        <v>1282410000000</v>
      </c>
      <c r="L248" s="5">
        <v>1149890000000</v>
      </c>
      <c r="M248" s="5">
        <v>1208380000000</v>
      </c>
      <c r="N248" s="5">
        <v>1132900000000</v>
      </c>
      <c r="O248" s="5">
        <v>1098310000000</v>
      </c>
      <c r="P248" s="5">
        <v>1130380000000</v>
      </c>
    </row>
    <row r="249" spans="3:26" ht="15.5" x14ac:dyDescent="0.35">
      <c r="C249" t="s">
        <v>263</v>
      </c>
      <c r="I249" s="6">
        <v>8.8000000000000005E-3</v>
      </c>
      <c r="J249" s="6">
        <v>3.0000000000000001E-3</v>
      </c>
      <c r="K249" s="6">
        <v>2.2000000000000001E-3</v>
      </c>
      <c r="L249" s="6">
        <v>5.6000000000000008E-3</v>
      </c>
      <c r="M249" s="6">
        <v>6.6E-3</v>
      </c>
      <c r="N249" s="6">
        <v>3.2000000000000002E-3</v>
      </c>
      <c r="O249" s="6">
        <v>2.5000000000000001E-3</v>
      </c>
      <c r="P249" s="6">
        <v>6.4000000000000003E-3</v>
      </c>
      <c r="Q249" s="6">
        <v>-1.6799999999999999E-2</v>
      </c>
      <c r="R249" s="6">
        <v>-2.0999999999999999E-3</v>
      </c>
      <c r="S249" s="6">
        <v>-2.2000000000000001E-3</v>
      </c>
      <c r="T249" s="6">
        <v>1.7000000000000001E-3</v>
      </c>
      <c r="U249" s="6">
        <v>1.6000000000000001E-3</v>
      </c>
      <c r="V249" s="6">
        <v>4.7300000000000002E-2</v>
      </c>
      <c r="W249" s="6">
        <v>3.3700000000000001E-2</v>
      </c>
      <c r="X249" s="6">
        <v>7.51E-2</v>
      </c>
      <c r="Y249" s="6">
        <v>6.5000000000000006E-3</v>
      </c>
      <c r="Z249" s="6">
        <v>1.15E-2</v>
      </c>
    </row>
    <row r="250" spans="3:26" ht="15.5" x14ac:dyDescent="0.35">
      <c r="C250" t="s">
        <v>264</v>
      </c>
      <c r="I250" s="6">
        <v>5.5800000000000002E-2</v>
      </c>
      <c r="J250" s="6">
        <v>1.5100000000000001E-2</v>
      </c>
      <c r="K250" s="6">
        <v>9.0000000000000011E-3</v>
      </c>
      <c r="L250" s="6">
        <v>2.5499999999999998E-2</v>
      </c>
      <c r="M250" s="6">
        <v>2.76E-2</v>
      </c>
      <c r="N250" s="6">
        <v>1.3500000000000002E-2</v>
      </c>
      <c r="O250" s="6">
        <v>9.4999999999999998E-3</v>
      </c>
      <c r="P250" s="6">
        <v>2.3799999999999998E-2</v>
      </c>
      <c r="Q250" s="6">
        <v>-6.8499999999999991E-2</v>
      </c>
      <c r="R250" s="6">
        <v>-8.6999999999999994E-3</v>
      </c>
      <c r="S250" s="6">
        <v>-1.04E-2</v>
      </c>
      <c r="T250" s="6">
        <v>8.1000000000000013E-3</v>
      </c>
      <c r="U250" s="6">
        <v>5.0000000000000001E-3</v>
      </c>
      <c r="V250" s="6">
        <v>0.20850000000000002</v>
      </c>
      <c r="W250" s="6">
        <v>9.7799999999999998E-2</v>
      </c>
      <c r="X250" s="6">
        <v>0.19339999999999999</v>
      </c>
      <c r="Y250" s="6">
        <v>1.8200000000000001E-2</v>
      </c>
      <c r="Z250" s="6">
        <v>4.3299999999999998E-2</v>
      </c>
    </row>
    <row r="251" spans="3:26" ht="15.5" x14ac:dyDescent="0.35">
      <c r="C251" t="s">
        <v>265</v>
      </c>
      <c r="I251" s="6">
        <v>5.7999999999999996E-2</v>
      </c>
      <c r="J251" s="6">
        <v>4.8300000000000003E-2</v>
      </c>
      <c r="K251" s="6">
        <v>4.9000000000000002E-2</v>
      </c>
      <c r="L251" s="6">
        <v>4.8300000000000003E-2</v>
      </c>
      <c r="M251" s="6">
        <v>5.7099999999999998E-2</v>
      </c>
      <c r="N251" s="6">
        <v>5.7099999999999998E-2</v>
      </c>
      <c r="O251" s="6">
        <v>5.5599999999999997E-2</v>
      </c>
      <c r="P251" s="6">
        <v>5.5099999999999996E-2</v>
      </c>
      <c r="Q251" s="6">
        <v>3.0999999999999999E-3</v>
      </c>
      <c r="R251" s="6">
        <v>4.3799999999999999E-2</v>
      </c>
      <c r="S251" s="6">
        <v>1.0800000000000001E-2</v>
      </c>
      <c r="T251" s="6">
        <v>2.8399999999999998E-2</v>
      </c>
      <c r="U251" s="6">
        <v>4.3700000000000003E-2</v>
      </c>
      <c r="V251" s="6">
        <v>9.4899999999999998E-2</v>
      </c>
      <c r="W251" s="6">
        <v>6.9199999999999998E-2</v>
      </c>
      <c r="X251" s="6">
        <v>0.1235</v>
      </c>
      <c r="Y251" s="6">
        <v>6.9699999999999998E-2</v>
      </c>
      <c r="Z251" s="6">
        <v>0.1148</v>
      </c>
    </row>
    <row r="252" spans="3:26" ht="15.5" x14ac:dyDescent="0.35">
      <c r="C252" t="s">
        <v>266</v>
      </c>
      <c r="U252" s="6">
        <v>1.06</v>
      </c>
      <c r="V252" s="6">
        <v>3.15</v>
      </c>
      <c r="W252" s="6">
        <v>1.92</v>
      </c>
      <c r="X252" s="6">
        <v>2.39</v>
      </c>
      <c r="Y252" s="6">
        <v>1.05</v>
      </c>
      <c r="Z252" s="6">
        <v>1.43</v>
      </c>
    </row>
    <row r="253" spans="3:26" ht="15.5" x14ac:dyDescent="0.35">
      <c r="C253" t="s">
        <v>69</v>
      </c>
      <c r="I253" s="6">
        <v>0.52</v>
      </c>
      <c r="J253" s="6">
        <v>0.41</v>
      </c>
      <c r="K253" s="6">
        <v>0.34</v>
      </c>
      <c r="L253" s="6">
        <v>0.63</v>
      </c>
      <c r="M253" s="6">
        <v>0.51</v>
      </c>
      <c r="N253" s="6">
        <v>1.17</v>
      </c>
      <c r="O253" s="6">
        <v>1.19</v>
      </c>
      <c r="P253" s="6">
        <v>1.1599999999999999</v>
      </c>
      <c r="Q253" s="6">
        <v>1.75</v>
      </c>
      <c r="R253" s="6">
        <v>1.54</v>
      </c>
      <c r="S253" s="6">
        <v>1.91</v>
      </c>
      <c r="T253" s="6">
        <v>1.26</v>
      </c>
      <c r="U253" s="6">
        <v>1.6</v>
      </c>
      <c r="V253" s="6">
        <v>2.79</v>
      </c>
      <c r="W253" s="6">
        <v>1.34</v>
      </c>
      <c r="X253" s="6">
        <v>1.61</v>
      </c>
      <c r="Y253" s="6">
        <v>1.64</v>
      </c>
      <c r="Z253" s="6">
        <v>1.67</v>
      </c>
    </row>
    <row r="254" spans="3:26" ht="15.5" x14ac:dyDescent="0.35">
      <c r="C254" t="s">
        <v>66</v>
      </c>
      <c r="I254" s="6">
        <v>107.6</v>
      </c>
      <c r="J254" s="6">
        <v>135.51</v>
      </c>
      <c r="K254" s="6">
        <v>146.43</v>
      </c>
      <c r="L254" s="6">
        <v>125.62</v>
      </c>
      <c r="M254" s="6">
        <v>120.92</v>
      </c>
      <c r="N254" s="6">
        <v>115.85</v>
      </c>
      <c r="O254" s="6">
        <v>126.33</v>
      </c>
      <c r="P254" s="6">
        <v>130.44999999999999</v>
      </c>
      <c r="Q254" s="6">
        <v>892.64</v>
      </c>
      <c r="R254" s="6">
        <v>961.67</v>
      </c>
      <c r="S254" s="6">
        <v>884.89</v>
      </c>
      <c r="T254" s="6">
        <v>777.27</v>
      </c>
      <c r="U254" s="6">
        <v>827.71</v>
      </c>
      <c r="V254" s="6">
        <v>576.82000000000005</v>
      </c>
      <c r="W254" s="6">
        <v>412.68</v>
      </c>
      <c r="X254" s="6">
        <v>373.49</v>
      </c>
      <c r="Y254" s="6">
        <v>303.5</v>
      </c>
      <c r="Z254" s="6">
        <v>297.98</v>
      </c>
    </row>
    <row r="255" spans="3:26" ht="15.5" x14ac:dyDescent="0.35">
      <c r="C255" t="s">
        <v>267</v>
      </c>
      <c r="I255" s="6">
        <v>0.6</v>
      </c>
      <c r="J255" s="6">
        <v>0.45</v>
      </c>
      <c r="K255" s="6">
        <v>0.38</v>
      </c>
      <c r="L255" s="6">
        <v>0.7</v>
      </c>
      <c r="M255" s="6">
        <v>0.55000000000000004</v>
      </c>
      <c r="N255" s="6">
        <v>1.27</v>
      </c>
      <c r="O255" s="6">
        <v>1.28</v>
      </c>
      <c r="P255" s="6">
        <v>1.25</v>
      </c>
      <c r="Q255" s="6">
        <v>1.89</v>
      </c>
      <c r="R255" s="6">
        <v>1.58</v>
      </c>
      <c r="S255" s="6">
        <v>2.09</v>
      </c>
      <c r="T255" s="6">
        <v>1.43</v>
      </c>
      <c r="U255" s="6">
        <v>1.61</v>
      </c>
      <c r="V255" s="6">
        <v>2.81</v>
      </c>
      <c r="W255" s="6">
        <v>1.35</v>
      </c>
      <c r="X255" s="6">
        <v>1.63</v>
      </c>
      <c r="Y255" s="6">
        <v>1.64</v>
      </c>
      <c r="Z255" s="6">
        <v>1.67</v>
      </c>
    </row>
    <row r="256" spans="3:26" ht="15.5" x14ac:dyDescent="0.35">
      <c r="C256" t="s">
        <v>268</v>
      </c>
      <c r="I256" s="6">
        <v>93.66</v>
      </c>
      <c r="J256" s="6">
        <v>121.52</v>
      </c>
      <c r="K256" s="6">
        <v>132.91</v>
      </c>
      <c r="L256" s="6">
        <v>112.75</v>
      </c>
      <c r="M256" s="6">
        <v>112.25</v>
      </c>
      <c r="N256" s="6">
        <v>106.56</v>
      </c>
      <c r="O256" s="6">
        <v>116.97</v>
      </c>
      <c r="P256" s="5">
        <v>121</v>
      </c>
      <c r="Q256" s="6">
        <v>826.1</v>
      </c>
      <c r="R256" s="6">
        <v>935.97</v>
      </c>
      <c r="S256" s="6">
        <v>807.23</v>
      </c>
      <c r="T256" s="6">
        <v>686.3</v>
      </c>
      <c r="U256" s="6">
        <v>821.16</v>
      </c>
      <c r="V256" s="6">
        <v>572.22</v>
      </c>
      <c r="W256" s="6">
        <v>408.29</v>
      </c>
      <c r="X256" s="6">
        <v>370.42</v>
      </c>
      <c r="Y256" s="6">
        <v>303.5</v>
      </c>
      <c r="Z256" s="6">
        <v>297.98</v>
      </c>
    </row>
    <row r="257" spans="3:26" ht="15.5" x14ac:dyDescent="0.35">
      <c r="C257" t="s">
        <v>269</v>
      </c>
    </row>
    <row r="258" spans="3:26" ht="15.5" x14ac:dyDescent="0.35">
      <c r="C258" t="s">
        <v>270</v>
      </c>
    </row>
    <row r="259" spans="3:26" ht="15.5" x14ac:dyDescent="0.35">
      <c r="C259" t="s">
        <v>26</v>
      </c>
    </row>
    <row r="260" spans="3:26" ht="15.5" x14ac:dyDescent="0.35">
      <c r="C260" t="s">
        <v>23</v>
      </c>
    </row>
    <row r="261" spans="3:26" ht="15.5" x14ac:dyDescent="0.35">
      <c r="C261" t="s">
        <v>271</v>
      </c>
    </row>
    <row r="262" spans="3:26" ht="15.5" x14ac:dyDescent="0.35">
      <c r="C262" t="s">
        <v>272</v>
      </c>
      <c r="I262" s="5">
        <v>1018000000000</v>
      </c>
      <c r="J262" s="5">
        <v>1612000000000</v>
      </c>
      <c r="K262" s="5">
        <v>40000000000</v>
      </c>
      <c r="L262" s="5">
        <v>924000000000</v>
      </c>
      <c r="M262" s="5">
        <v>1686000000000</v>
      </c>
      <c r="N262" s="5">
        <v>1710000000000</v>
      </c>
      <c r="O262" s="5">
        <v>-394000000000</v>
      </c>
      <c r="P262" s="5">
        <v>90000000000</v>
      </c>
      <c r="Q262" s="5">
        <v>-1740000000000</v>
      </c>
      <c r="R262" s="5">
        <v>-1018000000000</v>
      </c>
      <c r="S262" s="5">
        <v>887000000000</v>
      </c>
      <c r="T262" s="5">
        <v>-420000000000</v>
      </c>
      <c r="U262" s="5">
        <v>-270000000000</v>
      </c>
      <c r="V262" s="5">
        <v>-461000000000</v>
      </c>
      <c r="W262" s="5">
        <v>25000000000</v>
      </c>
      <c r="X262" s="5">
        <v>-98000000000</v>
      </c>
      <c r="Y262" s="5">
        <v>461000000000</v>
      </c>
      <c r="Z262" s="5">
        <v>25000000000</v>
      </c>
    </row>
    <row r="263" spans="3:26" ht="15.5" x14ac:dyDescent="0.35">
      <c r="C263" t="s">
        <v>273</v>
      </c>
      <c r="I263" s="5">
        <v>-26000000000</v>
      </c>
      <c r="J263" s="5">
        <v>9000000000</v>
      </c>
      <c r="K263" s="5">
        <v>-1005000000000</v>
      </c>
      <c r="L263" s="5">
        <v>-34000000000</v>
      </c>
      <c r="M263" s="5">
        <v>-29000000000</v>
      </c>
      <c r="N263" s="5">
        <v>-35000000000</v>
      </c>
      <c r="O263" s="5">
        <v>-45000000000</v>
      </c>
      <c r="P263" s="5">
        <v>-51000000000</v>
      </c>
      <c r="Q263" s="5">
        <v>-61000000000</v>
      </c>
      <c r="R263" s="5">
        <v>-67000000000</v>
      </c>
      <c r="S263" s="5">
        <v>-91000000000</v>
      </c>
      <c r="T263" s="5">
        <v>-32000000000</v>
      </c>
      <c r="U263" s="5">
        <v>-12000000000</v>
      </c>
      <c r="V263" s="5">
        <v>-13000000000</v>
      </c>
      <c r="W263" s="5">
        <v>-16000000000</v>
      </c>
      <c r="X263" s="5">
        <v>-6000000000</v>
      </c>
      <c r="Y263" s="5">
        <v>-5000000000</v>
      </c>
      <c r="Z263" s="5">
        <v>-10000000000</v>
      </c>
    </row>
    <row r="264" spans="3:26" ht="15.5" x14ac:dyDescent="0.35">
      <c r="C264" t="s">
        <v>15</v>
      </c>
      <c r="I264" s="5">
        <v>992000000000</v>
      </c>
      <c r="J264" s="5">
        <v>1622000000000</v>
      </c>
      <c r="K264" s="5">
        <v>-965000000000</v>
      </c>
      <c r="L264" s="5">
        <v>889000000000</v>
      </c>
      <c r="M264" s="5">
        <v>1657000000000</v>
      </c>
      <c r="N264" s="5">
        <v>1675000000000</v>
      </c>
      <c r="O264" s="5">
        <v>-439000000000</v>
      </c>
      <c r="P264" s="5">
        <v>39000000000</v>
      </c>
      <c r="Q264" s="5">
        <v>-1801000000000</v>
      </c>
      <c r="R264" s="5">
        <v>-1085000000000</v>
      </c>
      <c r="S264" s="5">
        <v>795000000000</v>
      </c>
      <c r="T264" s="5">
        <v>-452000000000</v>
      </c>
      <c r="U264" s="5">
        <v>-282000000000</v>
      </c>
      <c r="V264" s="5">
        <v>-475000000000</v>
      </c>
      <c r="W264" s="5">
        <v>9000000000</v>
      </c>
      <c r="X264" s="5">
        <v>-104000000000</v>
      </c>
      <c r="Y264" s="5">
        <v>455000000000</v>
      </c>
      <c r="Z264" s="5">
        <v>15000000000</v>
      </c>
    </row>
    <row r="265" spans="3:26" ht="15.5" x14ac:dyDescent="0.35">
      <c r="C265" t="s">
        <v>17</v>
      </c>
      <c r="I265" s="6">
        <v>23.28</v>
      </c>
      <c r="J265" s="6">
        <v>38.06</v>
      </c>
      <c r="K265" s="6">
        <v>-22.65</v>
      </c>
      <c r="L265" s="6">
        <v>20.87</v>
      </c>
      <c r="M265" s="6">
        <v>38.89</v>
      </c>
      <c r="N265" s="6">
        <v>42.13</v>
      </c>
      <c r="O265" s="6">
        <v>-11.28</v>
      </c>
      <c r="P265" s="6">
        <v>1.01</v>
      </c>
      <c r="Q265" s="6">
        <v>-328.99</v>
      </c>
      <c r="R265" s="6">
        <v>-198.31</v>
      </c>
      <c r="S265" s="6">
        <v>169.62</v>
      </c>
      <c r="T265" s="6">
        <v>-112.9</v>
      </c>
      <c r="U265" s="6">
        <v>-206.63</v>
      </c>
      <c r="V265" s="6">
        <v>-352.87</v>
      </c>
      <c r="W265" s="6">
        <v>7.47</v>
      </c>
      <c r="X265" s="6">
        <v>-83.21</v>
      </c>
      <c r="Y265" s="6">
        <v>364.29</v>
      </c>
      <c r="Z265" s="6">
        <v>12.29</v>
      </c>
    </row>
  </sheetData>
  <pageMargins left="0.7" right="0.7" top="0.75" bottom="0.75" header="0.3" footer="0.3"/>
  <ignoredErrors>
    <ignoredError sqref="A1:Z26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1328</v>
      </c>
      <c r="D2" s="2" vm="137">
        <f ca="1">IFERROR(_xlfn.STOCKHISTORY("XIDX:" &amp; $C$1, D3, , 0, 0, 1), "Libur")</f>
        <v>131</v>
      </c>
      <c r="E2" s="2" vm="340">
        <f ca="1">IFERROR(_xlfn.STOCKHISTORY("XIDX:" &amp; $C$1, E3, , 0, 0, 1), "Libur")</f>
        <v>111</v>
      </c>
      <c r="H2" s="2" vm="340">
        <f ca="1">IFERROR(INDEX(D2:G2,COUNT(D2:G2)),"")</f>
        <v>111</v>
      </c>
      <c r="I2" s="2" vm="341">
        <f t="shared" ref="I2:Z2" ca="1" si="0">IFERROR(_xlfn.STOCKHISTORY("XIDX:" &amp; $C$1, I1, , 0, 0, 1), "Libur")</f>
        <v>157</v>
      </c>
      <c r="J2" s="2" vm="342">
        <f t="shared" ca="1" si="0"/>
        <v>187</v>
      </c>
      <c r="K2" s="2" vm="343">
        <f t="shared" ca="1" si="0"/>
        <v>120</v>
      </c>
      <c r="L2" s="2" vm="344">
        <f t="shared" ca="1" si="0"/>
        <v>174</v>
      </c>
      <c r="M2" s="2" vm="142">
        <f t="shared" ca="1" si="0"/>
        <v>206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598856000000</v>
      </c>
      <c r="E4" s="2">
        <f>IFERROR(INDEX(E51:E500,MATCH($C$4,$C$51:$C$500,0)),"")</f>
        <v>591448000000</v>
      </c>
      <c r="H4" s="2">
        <f>IFERROR(SUM(D4:G4)*(4/MAX(1,COUNT(D4:G4))),"")</f>
        <v>2380608000000</v>
      </c>
      <c r="I4" s="2">
        <f t="shared" ref="I4:Z4" si="1">IFERROR(INDEX(I51:I500,MATCH($C$4,$C$51:$C$500,0)),"")</f>
        <v>2897429000000</v>
      </c>
      <c r="J4" s="2">
        <f t="shared" si="1"/>
        <v>3024176000000</v>
      </c>
      <c r="K4" s="2">
        <f t="shared" si="1"/>
        <v>2525270000000</v>
      </c>
      <c r="L4" s="2">
        <f t="shared" si="1"/>
        <v>1678244000000</v>
      </c>
      <c r="M4" s="2">
        <f t="shared" si="1"/>
        <v>991353000000</v>
      </c>
      <c r="N4" s="2">
        <f t="shared" si="1"/>
        <v>978794000000</v>
      </c>
      <c r="O4" s="2">
        <f t="shared" si="1"/>
        <v>1132243000000</v>
      </c>
      <c r="P4" s="2">
        <f t="shared" si="1"/>
        <v>1426813000000</v>
      </c>
      <c r="Q4" s="2">
        <f t="shared" si="1"/>
        <v>1500646000000</v>
      </c>
      <c r="R4" s="2">
        <f t="shared" si="1"/>
        <v>1342635000000</v>
      </c>
      <c r="S4" s="2">
        <f t="shared" si="1"/>
        <v>1070951000000</v>
      </c>
      <c r="T4" s="2">
        <f t="shared" si="1"/>
        <v>1194273000000</v>
      </c>
      <c r="U4" s="2">
        <f t="shared" si="1"/>
        <v>1322339000000</v>
      </c>
      <c r="V4" s="2">
        <f t="shared" si="1"/>
        <v>1299553000000</v>
      </c>
      <c r="W4" s="2">
        <f t="shared" si="1"/>
        <v>1058443000000</v>
      </c>
      <c r="X4" s="2">
        <f t="shared" si="1"/>
        <v>715423000000</v>
      </c>
      <c r="Y4" s="2">
        <f t="shared" si="1"/>
        <v>556820000000</v>
      </c>
      <c r="Z4" s="2">
        <f t="shared" si="1"/>
        <v>616770000000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41230000000</v>
      </c>
      <c r="E5" s="2">
        <f>IFERROR(INDEX(E51:E500,MATCH($C$5,$C$51:$C$500,0)),"")</f>
        <v>48804000000</v>
      </c>
      <c r="H5" s="2">
        <f>IFERROR(SUM(D5:G5)*(4/MAX(1,COUNT(D5:G5))),"")</f>
        <v>180068000000</v>
      </c>
      <c r="I5" s="2">
        <f t="shared" ref="I5:Z5" si="2">IFERROR(INDEX(I51:I500,MATCH($C$5,$C$51:$C$500,0)),"")</f>
        <v>-363317000000</v>
      </c>
      <c r="J5" s="2">
        <f t="shared" si="2"/>
        <v>-17450000000</v>
      </c>
      <c r="K5" s="2">
        <f t="shared" si="2"/>
        <v>33356000000</v>
      </c>
      <c r="L5" s="2">
        <f t="shared" si="2"/>
        <v>67908000000</v>
      </c>
      <c r="M5" s="2">
        <f t="shared" si="2"/>
        <v>-437561000000</v>
      </c>
      <c r="N5" s="2">
        <f t="shared" si="2"/>
        <v>-484823000000</v>
      </c>
      <c r="O5" s="2">
        <f t="shared" si="2"/>
        <v>216798000000</v>
      </c>
      <c r="P5" s="2">
        <f t="shared" si="2"/>
        <v>-550796000000</v>
      </c>
      <c r="Q5" s="2">
        <f t="shared" si="2"/>
        <v>159061000000</v>
      </c>
      <c r="R5" s="2">
        <f t="shared" si="2"/>
        <v>-644890000000</v>
      </c>
      <c r="S5" s="2">
        <f t="shared" si="2"/>
        <v>-700865000000</v>
      </c>
      <c r="T5" s="2">
        <f t="shared" si="2"/>
        <v>-655432000000</v>
      </c>
      <c r="U5" s="2">
        <f t="shared" si="2"/>
        <v>-1118376000000</v>
      </c>
      <c r="V5" s="2">
        <f t="shared" si="2"/>
        <v>145337000000</v>
      </c>
      <c r="W5" s="2">
        <f t="shared" si="2"/>
        <v>227704000000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3920873000000</v>
      </c>
      <c r="E6" s="2">
        <f>IFERROR(INDEX(E51:E500,MATCH($C$6,$C$51:$C$500,0)),"")</f>
        <v>3479643000000</v>
      </c>
      <c r="H6" s="2">
        <f>IFERROR(INDEX(D6:G6,COUNT(D6:G6)),"")</f>
        <v>3479643000000</v>
      </c>
      <c r="I6" s="2">
        <f t="shared" ref="I6:Z6" si="3">IFERROR(INDEX(I51:I500,MATCH($C$6,$C$51:$C$500,0)),"")</f>
        <v>3430839000000</v>
      </c>
      <c r="J6" s="2">
        <f t="shared" si="3"/>
        <v>3794156000000</v>
      </c>
      <c r="K6" s="2">
        <f t="shared" si="3"/>
        <v>3759731000000</v>
      </c>
      <c r="L6" s="2">
        <f t="shared" si="3"/>
        <v>3726375000000</v>
      </c>
      <c r="M6" s="2">
        <f t="shared" si="3"/>
        <v>2659787000000</v>
      </c>
      <c r="N6" s="2">
        <f t="shared" si="3"/>
        <v>1443230000000</v>
      </c>
      <c r="O6" s="2">
        <f t="shared" si="3"/>
        <v>1673826000000</v>
      </c>
      <c r="P6" s="2">
        <f t="shared" si="3"/>
        <v>1314903000000</v>
      </c>
      <c r="Q6" s="2">
        <f t="shared" si="3"/>
        <v>1512324000000</v>
      </c>
      <c r="R6" s="2">
        <f t="shared" si="3"/>
        <v>1353263000000</v>
      </c>
      <c r="S6" s="2">
        <f t="shared" si="3"/>
        <v>998153000000</v>
      </c>
      <c r="T6" s="2">
        <f t="shared" si="3"/>
        <v>1019618000000</v>
      </c>
      <c r="U6" s="2">
        <f t="shared" si="3"/>
        <v>1375050000000</v>
      </c>
      <c r="V6" s="2">
        <f t="shared" si="3"/>
        <v>1243946000000</v>
      </c>
      <c r="W6" s="2">
        <f t="shared" si="3"/>
        <v>1001898000000</v>
      </c>
      <c r="X6" s="2">
        <f t="shared" si="3"/>
        <v>774194000000</v>
      </c>
      <c r="Y6" s="2">
        <f t="shared" si="3"/>
        <v>569109000000</v>
      </c>
      <c r="Z6" s="2">
        <f t="shared" si="3"/>
        <v>-1535424000000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18.11</v>
      </c>
      <c r="E7" s="3">
        <f>IFERROR(INDEX(E51:E500,MATCH($C$7,$C$51:$C$500,0))/1000000000,"")</f>
        <v>18.11</v>
      </c>
      <c r="H7" s="3">
        <f>IFERROR(INDEX(D7:G7,COUNT(D7:G7)),"")</f>
        <v>18.11</v>
      </c>
      <c r="I7" s="3">
        <f t="shared" ref="I7:Z7" si="4">IFERROR(INDEX(I51:I500,MATCH($C$7,$C$51:$C$500,0))/1000000000,"")</f>
        <v>18.11</v>
      </c>
      <c r="J7" s="3">
        <f t="shared" si="4"/>
        <v>18.11</v>
      </c>
      <c r="K7" s="3">
        <f t="shared" si="4"/>
        <v>18.11</v>
      </c>
      <c r="L7" s="3">
        <f t="shared" si="4"/>
        <v>18.11</v>
      </c>
      <c r="M7" s="3">
        <f t="shared" si="4"/>
        <v>14.14</v>
      </c>
      <c r="N7" s="3">
        <f t="shared" si="4"/>
        <v>10.01</v>
      </c>
      <c r="O7" s="3">
        <f t="shared" si="4"/>
        <v>10.01</v>
      </c>
      <c r="P7" s="3">
        <f t="shared" si="4"/>
        <v>10.01</v>
      </c>
      <c r="Q7" s="3">
        <f t="shared" si="4"/>
        <v>1001212.45</v>
      </c>
      <c r="R7" s="3">
        <f t="shared" si="4"/>
        <v>1001212.45</v>
      </c>
      <c r="S7" s="3">
        <f t="shared" si="4"/>
        <v>1001212.45</v>
      </c>
      <c r="T7" s="3">
        <f t="shared" si="4"/>
        <v>1001212.45</v>
      </c>
      <c r="U7" s="3">
        <f t="shared" si="4"/>
        <v>1001212.45</v>
      </c>
      <c r="V7" s="3">
        <f t="shared" si="4"/>
        <v>1001212.45</v>
      </c>
      <c r="W7" s="3">
        <f t="shared" si="4"/>
        <v>1001212.45</v>
      </c>
      <c r="X7" s="3">
        <f t="shared" si="4"/>
        <v>1001212.45</v>
      </c>
      <c r="Y7" s="3">
        <f t="shared" si="4"/>
        <v>1001212.45</v>
      </c>
      <c r="Z7" s="3">
        <f t="shared" si="4"/>
        <v>1001212.45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-548000000000</v>
      </c>
      <c r="E8" s="2">
        <f>IFERROR(INDEX(E51:E500,MATCH("Free cash flow (Quarter)",$C$51:$C$500,0)),"")</f>
        <v>-2325000000000</v>
      </c>
      <c r="H8" s="2">
        <f>IFERROR(INDEX(D8:G8,COUNT(D8:G8)),"")</f>
        <v>-2325000000000</v>
      </c>
      <c r="I8" s="2">
        <f t="shared" ref="I8:Z8" si="5">IFERROR(INDEX(I51:I500,MATCH($C$8,$C$51:$C$500,0)),"")</f>
        <v>-1673000000000</v>
      </c>
      <c r="J8" s="2">
        <f t="shared" si="5"/>
        <v>-1417000000000</v>
      </c>
      <c r="K8" s="2">
        <f t="shared" si="5"/>
        <v>2362000000000</v>
      </c>
      <c r="L8" s="2">
        <f t="shared" si="5"/>
        <v>-92000000000</v>
      </c>
      <c r="M8" s="2">
        <f t="shared" si="5"/>
        <v>1516000000000</v>
      </c>
      <c r="N8" s="2">
        <f t="shared" si="5"/>
        <v>-2089000000000</v>
      </c>
      <c r="O8" s="2">
        <f t="shared" si="5"/>
        <v>-112000000000</v>
      </c>
      <c r="P8" s="2">
        <f t="shared" si="5"/>
        <v>1213000000000</v>
      </c>
      <c r="Q8" s="2">
        <f t="shared" si="5"/>
        <v>-151000000000</v>
      </c>
      <c r="R8" s="2">
        <f t="shared" si="5"/>
        <v>-263000000000</v>
      </c>
      <c r="S8" s="2">
        <f t="shared" si="5"/>
        <v>-2831000000000</v>
      </c>
      <c r="T8" s="2">
        <f t="shared" si="5"/>
        <v>793000000000</v>
      </c>
      <c r="U8" s="2">
        <f t="shared" si="5"/>
        <v>-760000000000</v>
      </c>
      <c r="V8" s="2">
        <f t="shared" si="5"/>
        <v>78000000000</v>
      </c>
      <c r="W8" s="2">
        <f t="shared" si="5"/>
        <v>-326000000000</v>
      </c>
      <c r="X8" s="2">
        <f t="shared" si="5"/>
        <v>614000000000</v>
      </c>
      <c r="Y8" s="2">
        <f t="shared" si="5"/>
        <v>-1426000000000</v>
      </c>
      <c r="Z8" s="2">
        <f t="shared" si="5"/>
        <v>-5996000000000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-30.28</v>
      </c>
      <c r="E9" s="3">
        <f>IFERROR(INDEX(E51:E500,MATCH("Free cash flow per share (Quarter)",$C$51:$C$500,0)),"")</f>
        <v>-128.41</v>
      </c>
      <c r="H9" s="3">
        <f>IFERROR(INDEX(D9:G9,COUNT(D9:G9)),"")</f>
        <v>-128.41</v>
      </c>
      <c r="I9" s="3">
        <f t="shared" ref="I9:Z9" si="6">IFERROR(INDEX(I51:I500,MATCH($C$9,$C$51:$C$500,0)),"")</f>
        <v>-92.35</v>
      </c>
      <c r="J9" s="3">
        <f t="shared" si="6"/>
        <v>-78.27</v>
      </c>
      <c r="K9" s="3">
        <f t="shared" si="6"/>
        <v>130.4</v>
      </c>
      <c r="L9" s="3">
        <f t="shared" si="6"/>
        <v>-5.09</v>
      </c>
      <c r="M9" s="3">
        <f t="shared" si="6"/>
        <v>107.2</v>
      </c>
      <c r="N9" s="3">
        <f t="shared" si="6"/>
        <v>-208.66</v>
      </c>
      <c r="O9" s="3">
        <f t="shared" si="6"/>
        <v>-11.18</v>
      </c>
      <c r="P9" s="3">
        <f t="shared" si="6"/>
        <v>121.18</v>
      </c>
      <c r="Q9" s="3">
        <f t="shared" si="6"/>
        <v>0</v>
      </c>
      <c r="R9" s="3">
        <f t="shared" si="6"/>
        <v>0</v>
      </c>
      <c r="S9" s="3">
        <f t="shared" si="6"/>
        <v>0</v>
      </c>
      <c r="T9" s="3">
        <f t="shared" si="6"/>
        <v>0</v>
      </c>
      <c r="U9" s="3">
        <f t="shared" si="6"/>
        <v>0</v>
      </c>
      <c r="V9" s="3">
        <f t="shared" si="6"/>
        <v>0</v>
      </c>
      <c r="W9" s="3">
        <f t="shared" si="6"/>
        <v>0</v>
      </c>
      <c r="X9" s="3">
        <f t="shared" si="6"/>
        <v>0</v>
      </c>
      <c r="Y9" s="3">
        <f t="shared" si="6"/>
        <v>0</v>
      </c>
      <c r="Z9" s="3">
        <f t="shared" si="6"/>
        <v>-0.01</v>
      </c>
    </row>
    <row r="10" spans="1:26" ht="15.5" x14ac:dyDescent="0.35">
      <c r="C10" t="s">
        <v>18</v>
      </c>
      <c r="D10" s="3">
        <f ca="1">IFERROR(IF(D9=0,"",D2/D9),"")</f>
        <v>-4.3262879788639363</v>
      </c>
      <c r="E10" s="3">
        <f ca="1">IFERROR(IF(E9=0,"",E2/E9),"")</f>
        <v>-0.86441865898294523</v>
      </c>
      <c r="I10" s="3">
        <f t="shared" ref="I10:Z10" ca="1" si="7">IFERROR(IF(I9=0,"",I2/I9),"")</f>
        <v>-1.7000541418516515</v>
      </c>
      <c r="J10" s="3">
        <f t="shared" ca="1" si="7"/>
        <v>-2.3891657084451259</v>
      </c>
      <c r="K10" s="3">
        <f t="shared" ca="1" si="7"/>
        <v>0.92024539877300604</v>
      </c>
      <c r="L10" s="3">
        <f t="shared" ca="1" si="7"/>
        <v>-34.184675834970534</v>
      </c>
      <c r="M10" s="3">
        <f t="shared" ca="1" si="7"/>
        <v>1.9216417910447761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si="7"/>
        <v/>
      </c>
      <c r="R10" s="3" t="str">
        <f t="shared" si="7"/>
        <v/>
      </c>
      <c r="S10" s="3" t="str">
        <f t="shared" si="7"/>
        <v/>
      </c>
      <c r="T10" s="3" t="str">
        <f t="shared" si="7"/>
        <v/>
      </c>
      <c r="U10" s="3" t="str">
        <f t="shared" si="7"/>
        <v/>
      </c>
      <c r="V10" s="3" t="str">
        <f t="shared" si="7"/>
        <v/>
      </c>
      <c r="W10" s="3" t="str">
        <f t="shared" si="7"/>
        <v/>
      </c>
      <c r="X10" s="3" t="str">
        <f t="shared" si="7"/>
        <v/>
      </c>
      <c r="Y10" s="3" t="str">
        <f t="shared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525714000000</v>
      </c>
      <c r="E11" s="2">
        <f>IFERROR(INDEX(E51:E500,MATCH($C$11,$C$51:$C$500,0)),"")</f>
        <v>399810000000</v>
      </c>
      <c r="H11" s="2">
        <f>IFERROR(INDEX(D11:G11,COUNT(D11:G11)),"")</f>
        <v>399810000000</v>
      </c>
      <c r="I11" s="2">
        <f t="shared" ref="I11:Z11" si="8">IFERROR(INDEX(I51:I500,MATCH($C$11,$C$51:$C$500,0)),"")</f>
        <v>298940000000</v>
      </c>
      <c r="J11" s="2">
        <f t="shared" si="8"/>
        <v>331700000000</v>
      </c>
      <c r="K11" s="2">
        <f t="shared" si="8"/>
        <v>201930000000</v>
      </c>
      <c r="L11" s="2">
        <f t="shared" si="8"/>
        <v>188750000000</v>
      </c>
      <c r="M11" s="2">
        <f t="shared" si="8"/>
        <v>119138000000</v>
      </c>
      <c r="N11" s="2">
        <f t="shared" si="8"/>
        <v>118962000000</v>
      </c>
      <c r="O11" s="2">
        <f t="shared" si="8"/>
        <v>110308000000</v>
      </c>
      <c r="P11" s="2">
        <f t="shared" si="8"/>
        <v>110105000000</v>
      </c>
      <c r="Q11" s="2">
        <f t="shared" si="8"/>
        <v>181457000000</v>
      </c>
      <c r="R11" s="2">
        <f t="shared" si="8"/>
        <v>127767000000</v>
      </c>
      <c r="S11" s="2">
        <f t="shared" si="8"/>
        <v>212799000000</v>
      </c>
      <c r="T11" s="2">
        <f t="shared" si="8"/>
        <v>221699000000</v>
      </c>
      <c r="U11" s="2">
        <f t="shared" si="8"/>
        <v>246398000000</v>
      </c>
      <c r="V11" s="2">
        <f t="shared" si="8"/>
        <v>166298000000</v>
      </c>
      <c r="W11" s="2">
        <f t="shared" si="8"/>
        <v>140997000000</v>
      </c>
      <c r="X11" s="2">
        <f t="shared" si="8"/>
        <v>173192000000</v>
      </c>
      <c r="Y11" s="2">
        <f t="shared" si="8"/>
        <v>150558000000</v>
      </c>
      <c r="Z11" s="2">
        <f t="shared" si="8"/>
        <v>118578000000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-96426000000</v>
      </c>
      <c r="J15" s="2">
        <f t="shared" si="12"/>
        <v>-103644000000</v>
      </c>
      <c r="K15" s="2">
        <f t="shared" si="12"/>
        <v>6092000000</v>
      </c>
      <c r="L15" s="2">
        <f t="shared" si="12"/>
        <v>39374000000</v>
      </c>
      <c r="M15" s="2">
        <f t="shared" si="12"/>
        <v>103049000000</v>
      </c>
      <c r="N15" s="2">
        <f t="shared" si="12"/>
        <v>96990000000</v>
      </c>
      <c r="O15" s="2">
        <f t="shared" si="12"/>
        <v>196000000</v>
      </c>
      <c r="P15" s="2">
        <f t="shared" si="12"/>
        <v>2480000000</v>
      </c>
      <c r="Q15" s="2">
        <f t="shared" si="12"/>
        <v>3135000000</v>
      </c>
      <c r="R15" s="2">
        <f t="shared" si="12"/>
        <v>-6534000000</v>
      </c>
      <c r="S15" s="2">
        <f t="shared" si="12"/>
        <v>-24260000000</v>
      </c>
      <c r="T15" s="2">
        <f t="shared" si="12"/>
        <v>7928000000</v>
      </c>
      <c r="U15" s="2">
        <f t="shared" si="12"/>
        <v>-23069000000</v>
      </c>
      <c r="V15" s="2">
        <f t="shared" si="12"/>
        <v>1514000000</v>
      </c>
      <c r="W15" s="2">
        <f t="shared" si="12"/>
        <v>17158000000</v>
      </c>
      <c r="X15" s="2">
        <f t="shared" si="12"/>
        <v>-278000000</v>
      </c>
      <c r="Y15" s="2">
        <f t="shared" si="12"/>
        <v>19194000000</v>
      </c>
      <c r="Z15" s="2">
        <f t="shared" si="12"/>
        <v>-100466000000</v>
      </c>
    </row>
    <row r="16" spans="1:26" ht="15.5" x14ac:dyDescent="0.35">
      <c r="C16" t="s">
        <v>29</v>
      </c>
      <c r="D16" s="2">
        <f>IFERROR(INDEX(D51:D500,MATCH($C$16,$C$51:$C$500,0)),"")</f>
        <v>54797000000</v>
      </c>
      <c r="E16" s="2">
        <f>IFERROR(INDEX(E51:E500,MATCH($C$16,$C$51:$C$500,0)),"")</f>
        <v>25439000000</v>
      </c>
      <c r="H16" s="2">
        <f>IFERROR(SUM(D16:G16)*(4/MAX(1,COUNT(D16:G16))),"")</f>
        <v>160472000000</v>
      </c>
      <c r="I16" s="2">
        <f t="shared" ref="I16:Z16" si="13">IFERROR(INDEX(I51:I500,MATCH($C$16,$C$51:$C$500,0)),"")</f>
        <v>-332003000000</v>
      </c>
      <c r="J16" s="2">
        <f t="shared" si="13"/>
        <v>106476000000</v>
      </c>
      <c r="K16" s="2">
        <f t="shared" si="13"/>
        <v>21810000000</v>
      </c>
      <c r="L16" s="2">
        <f t="shared" si="13"/>
        <v>47247000000</v>
      </c>
      <c r="M16" s="2">
        <f t="shared" si="13"/>
        <v>-548472000000</v>
      </c>
      <c r="N16" s="2">
        <f t="shared" si="13"/>
        <v>-581431000000</v>
      </c>
      <c r="O16" s="2">
        <f t="shared" si="13"/>
        <v>49299000000</v>
      </c>
      <c r="P16" s="2">
        <f t="shared" si="13"/>
        <v>-403581000000</v>
      </c>
      <c r="Q16" s="2">
        <f t="shared" si="13"/>
        <v>118399000000</v>
      </c>
      <c r="R16" s="2">
        <f t="shared" si="13"/>
        <v>-712188000000</v>
      </c>
      <c r="S16" s="2">
        <f t="shared" si="13"/>
        <v>-651750000000</v>
      </c>
      <c r="T16" s="2">
        <f t="shared" si="13"/>
        <v>-669934000000</v>
      </c>
      <c r="U16" s="2">
        <f t="shared" si="13"/>
        <v>-1112976000000</v>
      </c>
      <c r="V16" s="2">
        <f t="shared" si="13"/>
        <v>144081000000</v>
      </c>
      <c r="W16" s="2">
        <f t="shared" si="13"/>
        <v>243287000000</v>
      </c>
      <c r="X16" s="2">
        <f t="shared" si="13"/>
        <v>218241000000</v>
      </c>
      <c r="Y16" s="2">
        <f t="shared" si="13"/>
        <v>246289000000</v>
      </c>
      <c r="Z16" s="2">
        <f t="shared" si="13"/>
        <v>-7180684000000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2372410000000</v>
      </c>
      <c r="E20" s="2">
        <f ca="1">IFERROR(E21*E2,"")</f>
        <v>2010210000000</v>
      </c>
      <c r="H20" s="2">
        <f t="shared" ref="H20:Z20" ca="1" si="14">IFERROR(H21*H2,"")</f>
        <v>2010210000000</v>
      </c>
      <c r="I20" s="2">
        <f t="shared" ca="1" si="14"/>
        <v>2843270000000</v>
      </c>
      <c r="J20" s="2">
        <f t="shared" ca="1" si="14"/>
        <v>3386570000000</v>
      </c>
      <c r="K20" s="2">
        <f t="shared" ca="1" si="14"/>
        <v>2173200000000</v>
      </c>
      <c r="L20" s="2">
        <f t="shared" ca="1" si="14"/>
        <v>3151140000000</v>
      </c>
      <c r="M20" s="2">
        <f t="shared" ca="1" si="14"/>
        <v>2912840000000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18110000000</v>
      </c>
      <c r="E21" s="2">
        <f>IFERROR(INDEX(E51:E500,MATCH($C$7,$C$51:$C$500,0)),"")</f>
        <v>18110000000</v>
      </c>
      <c r="H21" s="2">
        <f>IFERROR(INDEX(D21:G21,COUNT(D21:G21)),"")</f>
        <v>18110000000</v>
      </c>
      <c r="I21" s="2">
        <f t="shared" ref="I21:Z21" si="15">IFERROR(INDEX(I51:I500,MATCH($C$7,$C$51:$C$500,0)),"")</f>
        <v>18110000000</v>
      </c>
      <c r="J21" s="2">
        <f t="shared" si="15"/>
        <v>18110000000</v>
      </c>
      <c r="K21" s="2">
        <f t="shared" si="15"/>
        <v>18110000000</v>
      </c>
      <c r="L21" s="2">
        <f t="shared" si="15"/>
        <v>18110000000</v>
      </c>
      <c r="M21" s="2">
        <f t="shared" si="15"/>
        <v>14140000000</v>
      </c>
      <c r="N21" s="2">
        <f t="shared" si="15"/>
        <v>10010000000</v>
      </c>
      <c r="O21" s="2">
        <f t="shared" si="15"/>
        <v>10010000000</v>
      </c>
      <c r="P21" s="2">
        <f t="shared" si="15"/>
        <v>10010000000</v>
      </c>
      <c r="Q21" s="2">
        <f t="shared" si="15"/>
        <v>1001212450000000</v>
      </c>
      <c r="R21" s="2">
        <f t="shared" si="15"/>
        <v>1001212450000000</v>
      </c>
      <c r="S21" s="2">
        <f t="shared" si="15"/>
        <v>1001212450000000</v>
      </c>
      <c r="T21" s="2">
        <f t="shared" si="15"/>
        <v>1001212450000000</v>
      </c>
      <c r="U21" s="2">
        <f t="shared" si="15"/>
        <v>1001212450000000</v>
      </c>
      <c r="V21" s="2">
        <f t="shared" si="15"/>
        <v>1001212450000000</v>
      </c>
      <c r="W21" s="2">
        <f t="shared" si="15"/>
        <v>1001212450000000</v>
      </c>
      <c r="X21" s="2">
        <f t="shared" si="15"/>
        <v>1001212450000000</v>
      </c>
      <c r="Y21" s="2">
        <f t="shared" si="15"/>
        <v>1001212450000000</v>
      </c>
      <c r="Z21" s="2">
        <f t="shared" si="15"/>
        <v>1001212450000000</v>
      </c>
    </row>
    <row r="23" spans="1:26" ht="15.5" x14ac:dyDescent="0.35">
      <c r="B23" t="s">
        <v>54</v>
      </c>
      <c r="C23" t="s">
        <v>55</v>
      </c>
      <c r="D23" s="3">
        <f>IFERROR(D5/D6*100,"")</f>
        <v>1.0515515294680546</v>
      </c>
      <c r="E23" s="3">
        <f>IFERROR(E5/E6*100,"")</f>
        <v>1.4025576761754006</v>
      </c>
      <c r="H23" s="3">
        <f t="shared" ref="H23:Z23" si="16">IFERROR(H5/H6*100,"")</f>
        <v>5.1748986893195656</v>
      </c>
      <c r="I23" s="3">
        <f t="shared" si="16"/>
        <v>-10.589742042689849</v>
      </c>
      <c r="J23" s="3">
        <f t="shared" si="16"/>
        <v>-0.45991783152827664</v>
      </c>
      <c r="K23" s="3">
        <f t="shared" si="16"/>
        <v>0.88719113149318385</v>
      </c>
      <c r="L23" s="3">
        <f t="shared" si="16"/>
        <v>1.8223608735030694</v>
      </c>
      <c r="M23" s="3">
        <f t="shared" si="16"/>
        <v>-16.450978969368599</v>
      </c>
      <c r="N23" s="3">
        <f t="shared" si="16"/>
        <v>-33.592913118491161</v>
      </c>
      <c r="O23" s="3">
        <f t="shared" si="16"/>
        <v>12.952242347770914</v>
      </c>
      <c r="P23" s="3">
        <f t="shared" si="16"/>
        <v>-41.888717266596856</v>
      </c>
      <c r="Q23" s="3">
        <f t="shared" si="16"/>
        <v>10.517653624487874</v>
      </c>
      <c r="R23" s="3">
        <f t="shared" si="16"/>
        <v>-47.654447066091365</v>
      </c>
      <c r="S23" s="3">
        <f t="shared" si="16"/>
        <v>-70.216189301640128</v>
      </c>
      <c r="T23" s="3">
        <f t="shared" si="16"/>
        <v>-64.282113497407849</v>
      </c>
      <c r="U23" s="3">
        <f t="shared" si="16"/>
        <v>-81.333478782589722</v>
      </c>
      <c r="V23" s="3">
        <f t="shared" si="16"/>
        <v>11.683545748770445</v>
      </c>
      <c r="W23" s="3">
        <f t="shared" si="16"/>
        <v>22.727263653585496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-0.20616993532296324</v>
      </c>
      <c r="J24" s="4" t="str">
        <f t="shared" si="17"/>
        <v/>
      </c>
      <c r="K24" s="4" t="str">
        <f t="shared" si="17"/>
        <v/>
      </c>
      <c r="L24" s="4">
        <f t="shared" si="17"/>
        <v>-0.29572365183711835</v>
      </c>
      <c r="M24" s="4">
        <f t="shared" si="17"/>
        <v>-0.19161608683027809</v>
      </c>
      <c r="N24" s="4">
        <f t="shared" si="17"/>
        <v>-0.13709679489123894</v>
      </c>
      <c r="O24" s="4" t="str">
        <f t="shared" si="17"/>
        <v/>
      </c>
      <c r="P24" s="4">
        <f t="shared" si="17"/>
        <v>-0.12427944701758853</v>
      </c>
      <c r="Q24" s="4">
        <f t="shared" si="17"/>
        <v>-2.080578248326681E-2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-23.66</v>
      </c>
      <c r="J25" s="3">
        <f t="shared" si="18"/>
        <v>0.16</v>
      </c>
      <c r="K25" s="3">
        <f t="shared" si="18"/>
        <v>1.54</v>
      </c>
      <c r="L25" s="3">
        <f t="shared" si="18"/>
        <v>4.78</v>
      </c>
      <c r="M25" s="3">
        <f t="shared" si="18"/>
        <v>-31.5</v>
      </c>
      <c r="N25" s="3">
        <f t="shared" si="18"/>
        <v>-48.39</v>
      </c>
      <c r="O25" s="3">
        <f t="shared" si="18"/>
        <v>4.9400000000000004</v>
      </c>
      <c r="P25" s="3">
        <f t="shared" si="18"/>
        <v>-40.06</v>
      </c>
      <c r="Q25" s="3">
        <f t="shared" si="18"/>
        <v>0</v>
      </c>
      <c r="R25" s="3">
        <f t="shared" si="18"/>
        <v>0</v>
      </c>
      <c r="S25" s="3">
        <f t="shared" si="18"/>
        <v>0</v>
      </c>
      <c r="T25" s="3">
        <f t="shared" si="18"/>
        <v>0</v>
      </c>
      <c r="U25" s="3">
        <f t="shared" si="18"/>
        <v>0</v>
      </c>
      <c r="V25" s="3">
        <f t="shared" si="18"/>
        <v>0</v>
      </c>
      <c r="W25" s="3">
        <f t="shared" si="18"/>
        <v>0</v>
      </c>
      <c r="X25" s="3">
        <f t="shared" si="18"/>
        <v>0</v>
      </c>
      <c r="Y25" s="3">
        <f t="shared" si="18"/>
        <v>0</v>
      </c>
      <c r="Z25" s="3">
        <f t="shared" si="18"/>
        <v>-0.01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-0.13333387136878039</v>
      </c>
      <c r="J26" s="4">
        <f t="shared" si="19"/>
        <v>-0.49640824999710464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0</v>
      </c>
      <c r="R26" s="4">
        <f t="shared" si="19"/>
        <v>0</v>
      </c>
      <c r="S26" s="4">
        <f t="shared" si="19"/>
        <v>0</v>
      </c>
      <c r="T26" s="4">
        <f t="shared" si="19"/>
        <v>0</v>
      </c>
      <c r="U26" s="4">
        <f t="shared" si="19"/>
        <v>-1</v>
      </c>
      <c r="V26" s="4">
        <f t="shared" si="19"/>
        <v>0</v>
      </c>
      <c r="W26" s="4">
        <f t="shared" si="19"/>
        <v>0</v>
      </c>
      <c r="X26" s="4">
        <f t="shared" si="19"/>
        <v>0</v>
      </c>
      <c r="Y26" s="4">
        <f t="shared" si="19"/>
        <v>0</v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33.067697404748756</v>
      </c>
      <c r="E27" s="3">
        <f>IFERROR(E4/E21,"")</f>
        <v>32.658641634456103</v>
      </c>
      <c r="H27" s="3">
        <f t="shared" ref="H27:Z27" si="20">IFERROR(H4/H21,"")</f>
        <v>131.45267807840972</v>
      </c>
      <c r="I27" s="3">
        <f t="shared" si="20"/>
        <v>159.99055770292657</v>
      </c>
      <c r="J27" s="3">
        <f t="shared" si="20"/>
        <v>166.98928768636114</v>
      </c>
      <c r="K27" s="3">
        <f t="shared" si="20"/>
        <v>139.44064053009387</v>
      </c>
      <c r="L27" s="3">
        <f t="shared" si="20"/>
        <v>92.669464384318061</v>
      </c>
      <c r="M27" s="3">
        <f t="shared" si="20"/>
        <v>70.109830268741163</v>
      </c>
      <c r="N27" s="3">
        <f t="shared" si="20"/>
        <v>97.781618381618387</v>
      </c>
      <c r="O27" s="3">
        <f t="shared" si="20"/>
        <v>113.11118881118881</v>
      </c>
      <c r="P27" s="3">
        <f t="shared" si="20"/>
        <v>142.53876123876123</v>
      </c>
      <c r="Q27" s="3">
        <f t="shared" si="20"/>
        <v>1.498828745088018E-3</v>
      </c>
      <c r="R27" s="3">
        <f t="shared" si="20"/>
        <v>1.3410090935245561E-3</v>
      </c>
      <c r="S27" s="3">
        <f t="shared" si="20"/>
        <v>1.0696540978890146E-3</v>
      </c>
      <c r="T27" s="3">
        <f t="shared" si="20"/>
        <v>1.192826757198235E-3</v>
      </c>
      <c r="U27" s="3">
        <f t="shared" si="20"/>
        <v>1.3207376716100564E-3</v>
      </c>
      <c r="V27" s="3">
        <f t="shared" si="20"/>
        <v>1.2979792650401022E-3</v>
      </c>
      <c r="W27" s="3">
        <f t="shared" si="20"/>
        <v>1.0571612448486833E-3</v>
      </c>
      <c r="X27" s="3">
        <f t="shared" si="20"/>
        <v>7.1455663580691589E-4</v>
      </c>
      <c r="Y27" s="3">
        <f t="shared" si="20"/>
        <v>5.5614570114464719E-4</v>
      </c>
      <c r="Z27" s="3">
        <f t="shared" si="20"/>
        <v>6.1602310278902343E-4</v>
      </c>
    </row>
    <row r="28" spans="1:26" ht="15.5" x14ac:dyDescent="0.35">
      <c r="C28" t="s">
        <v>61</v>
      </c>
      <c r="D28" s="4">
        <f>IFERROR(_xlfn.RRI(5,I27,D27),"")</f>
        <v>-0.27043847828982925</v>
      </c>
      <c r="E28" s="4">
        <f>IFERROR(_xlfn.RRI(5,J27,E27),"")</f>
        <v>-0.27845752626086595</v>
      </c>
      <c r="H28" s="4">
        <f t="shared" ref="H28:Z28" si="21">IFERROR(_xlfn.RRI(5,M27,H27),"")</f>
        <v>0.13396096419934156</v>
      </c>
      <c r="I28" s="4">
        <f t="shared" si="21"/>
        <v>0.10348752109553927</v>
      </c>
      <c r="J28" s="4">
        <f t="shared" si="21"/>
        <v>8.102716906544094E-2</v>
      </c>
      <c r="K28" s="4">
        <f t="shared" si="21"/>
        <v>-4.3853514661746917E-3</v>
      </c>
      <c r="L28" s="4">
        <f t="shared" si="21"/>
        <v>8.0831592366636258</v>
      </c>
      <c r="M28" s="4">
        <f t="shared" si="21"/>
        <v>7.7835370708141252</v>
      </c>
      <c r="N28" s="4">
        <f t="shared" si="21"/>
        <v>8.8220642870773904</v>
      </c>
      <c r="O28" s="4">
        <f t="shared" si="21"/>
        <v>8.8943128634942639</v>
      </c>
      <c r="P28" s="4">
        <f t="shared" si="21"/>
        <v>9.1536755750075685</v>
      </c>
      <c r="Q28" s="4">
        <f t="shared" si="21"/>
        <v>2.9193066457807948E-2</v>
      </c>
      <c r="R28" s="4">
        <f t="shared" si="21"/>
        <v>4.8716492270688638E-2</v>
      </c>
      <c r="S28" s="4">
        <f t="shared" si="21"/>
        <v>8.4030098008564424E-2</v>
      </c>
      <c r="T28" s="4">
        <f t="shared" si="21"/>
        <v>0.16487079655614423</v>
      </c>
      <c r="U28" s="4">
        <f t="shared" si="21"/>
        <v>0.16478002197735964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-148.875</v>
      </c>
      <c r="J29" s="4">
        <f t="shared" si="22"/>
        <v>-0.89610389610389618</v>
      </c>
      <c r="K29" s="4">
        <f t="shared" si="22"/>
        <v>-0.67782426778242677</v>
      </c>
      <c r="L29" s="4">
        <f t="shared" si="22"/>
        <v>-1.1517460317460317</v>
      </c>
      <c r="M29" s="4">
        <f t="shared" si="22"/>
        <v>-0.34903905765654064</v>
      </c>
      <c r="N29" s="4">
        <f t="shared" si="22"/>
        <v>-10.795546558704451</v>
      </c>
      <c r="O29" s="4">
        <f t="shared" si="22"/>
        <v>-1.1233150274588117</v>
      </c>
      <c r="P29" s="4" t="str">
        <f t="shared" si="22"/>
        <v/>
      </c>
      <c r="Q29" s="4" t="str">
        <f t="shared" si="22"/>
        <v/>
      </c>
      <c r="R29" s="4" t="str">
        <f t="shared" si="22"/>
        <v/>
      </c>
      <c r="S29" s="4" t="str">
        <f t="shared" si="22"/>
        <v/>
      </c>
      <c r="T29" s="4" t="str">
        <f t="shared" si="22"/>
        <v/>
      </c>
      <c r="U29" s="4" t="str">
        <f t="shared" si="22"/>
        <v/>
      </c>
      <c r="V29" s="4" t="str">
        <f t="shared" si="22"/>
        <v/>
      </c>
      <c r="W29" s="4" t="str">
        <f t="shared" si="22"/>
        <v/>
      </c>
      <c r="X29" s="4" t="str">
        <f t="shared" si="22"/>
        <v/>
      </c>
      <c r="Y29" s="4">
        <f t="shared" si="22"/>
        <v>-1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-0.17837227417824564</v>
      </c>
      <c r="I30" s="4">
        <f t="shared" si="23"/>
        <v>-4.1911251197020306E-2</v>
      </c>
      <c r="J30" s="4">
        <f t="shared" si="23"/>
        <v>0.19756540884737084</v>
      </c>
      <c r="K30" s="4">
        <f t="shared" si="23"/>
        <v>0.50470968464657096</v>
      </c>
      <c r="L30" s="4">
        <f t="shared" si="23"/>
        <v>0.32177562018197081</v>
      </c>
      <c r="M30" s="4">
        <f t="shared" si="23"/>
        <v>-0.2829958081168264</v>
      </c>
      <c r="N30" s="4">
        <f t="shared" si="23"/>
        <v>-0.13552656099441546</v>
      </c>
      <c r="O30" s="4">
        <f t="shared" si="23"/>
        <v>-0.20645312314928438</v>
      </c>
      <c r="P30" s="4">
        <f t="shared" si="23"/>
        <v>95099.098464144874</v>
      </c>
      <c r="Q30" s="4">
        <f t="shared" si="23"/>
        <v>0.11768723443080209</v>
      </c>
      <c r="R30" s="4">
        <f t="shared" si="23"/>
        <v>0.25368480910891333</v>
      </c>
      <c r="S30" s="4">
        <f t="shared" si="23"/>
        <v>-0.10326114715814551</v>
      </c>
      <c r="T30" s="4">
        <f t="shared" si="23"/>
        <v>-9.6848085097694311E-2</v>
      </c>
      <c r="U30" s="4">
        <f t="shared" si="23"/>
        <v>1.7533721210293066E-2</v>
      </c>
      <c r="V30" s="4">
        <f t="shared" si="23"/>
        <v>0.22779686766316182</v>
      </c>
      <c r="W30" s="4">
        <f t="shared" si="23"/>
        <v>0.47946459646950135</v>
      </c>
      <c r="X30" s="4">
        <f t="shared" si="23"/>
        <v>0.28483711073596485</v>
      </c>
      <c r="Y30" s="4">
        <f t="shared" si="23"/>
        <v>-9.7199928660602758E-2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216.5</v>
      </c>
      <c r="E32" s="3">
        <f>IFERROR(INDEX(E51:E500,MATCH($A$32,$C$51:$C$500,0)),"")</f>
        <v>192.14</v>
      </c>
      <c r="H32" s="3">
        <f>IFERROR(INDEX(D32:G32,COUNT(D32:G32)),"")</f>
        <v>192.14</v>
      </c>
      <c r="I32" s="3">
        <f t="shared" ref="I32:Z32" si="24">IFERROR(INDEX(I51:I500,MATCH($C$32,$C$51:$C$500,0)),"")</f>
        <v>189.45</v>
      </c>
      <c r="J32" s="3">
        <f t="shared" si="24"/>
        <v>209.51</v>
      </c>
      <c r="K32" s="3">
        <f t="shared" si="24"/>
        <v>207.61</v>
      </c>
      <c r="L32" s="3">
        <f t="shared" si="24"/>
        <v>205.76</v>
      </c>
      <c r="M32" s="3">
        <f t="shared" si="24"/>
        <v>188.07</v>
      </c>
      <c r="N32" s="3">
        <f t="shared" si="24"/>
        <v>144.15</v>
      </c>
      <c r="O32" s="3">
        <f t="shared" si="24"/>
        <v>167.18</v>
      </c>
      <c r="P32" s="3">
        <f t="shared" si="24"/>
        <v>131.33000000000001</v>
      </c>
      <c r="Q32" s="3">
        <f t="shared" si="24"/>
        <v>0</v>
      </c>
      <c r="R32" s="3">
        <f t="shared" si="24"/>
        <v>0</v>
      </c>
      <c r="S32" s="3">
        <f t="shared" si="24"/>
        <v>0</v>
      </c>
      <c r="T32" s="3">
        <f t="shared" si="24"/>
        <v>0</v>
      </c>
      <c r="U32" s="3">
        <f t="shared" si="24"/>
        <v>0</v>
      </c>
      <c r="V32" s="3">
        <f t="shared" si="24"/>
        <v>0</v>
      </c>
      <c r="W32" s="3">
        <f t="shared" si="24"/>
        <v>0</v>
      </c>
      <c r="X32" s="3">
        <f t="shared" si="24"/>
        <v>0</v>
      </c>
      <c r="Y32" s="3">
        <f t="shared" si="24"/>
        <v>0</v>
      </c>
      <c r="Z32" s="3">
        <f t="shared" si="24"/>
        <v>0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0.51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Z33" si="25">IFERROR(INDEX(I51:I500,MATCH($C$33,$C$51:$C$500,0)),"")</f>
        <v>0.83</v>
      </c>
      <c r="J33" s="3">
        <f t="shared" si="25"/>
        <v>0.89</v>
      </c>
      <c r="K33" s="3">
        <f t="shared" si="25"/>
        <v>0.57999999999999996</v>
      </c>
      <c r="L33" s="3">
        <f t="shared" si="25"/>
        <v>0.85</v>
      </c>
      <c r="M33" s="3">
        <f t="shared" si="25"/>
        <v>1.1000000000000001</v>
      </c>
      <c r="N33" s="3">
        <f t="shared" si="25"/>
        <v>4.8600000000000003</v>
      </c>
      <c r="O33" s="3">
        <f t="shared" si="25"/>
        <v>29907.88</v>
      </c>
      <c r="P33" s="3">
        <f t="shared" si="25"/>
        <v>38072.03</v>
      </c>
      <c r="Q33" s="3">
        <f t="shared" si="25"/>
        <v>0</v>
      </c>
      <c r="R33" s="3">
        <f t="shared" si="25"/>
        <v>0</v>
      </c>
      <c r="S33" s="3">
        <f t="shared" si="25"/>
        <v>0</v>
      </c>
      <c r="T33" s="3">
        <f t="shared" si="25"/>
        <v>0</v>
      </c>
      <c r="U33" s="3">
        <f t="shared" si="25"/>
        <v>0</v>
      </c>
      <c r="V33" s="3">
        <f t="shared" si="25"/>
        <v>0</v>
      </c>
      <c r="W33" s="3">
        <f t="shared" si="25"/>
        <v>0</v>
      </c>
      <c r="X33" s="3">
        <f t="shared" si="25"/>
        <v>0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36.630000000000003</v>
      </c>
      <c r="E34" s="3">
        <f>IFERROR(INDEX(E51:E500,MATCH($A$34,$C$51:$C$500,0)),"")</f>
        <v>92.86</v>
      </c>
      <c r="H34" s="3">
        <f>IFERROR(INDEX(D34:G34,COUNT(D34:G34)),"")</f>
        <v>92.86</v>
      </c>
      <c r="I34" s="3">
        <f t="shared" ref="I34:Z34" si="26">IFERROR(INDEX(I51:I500,MATCH($C$34,$C$51:$C$500,0)),"")</f>
        <v>-6.64</v>
      </c>
      <c r="J34" s="3">
        <f t="shared" si="26"/>
        <v>1168.75</v>
      </c>
      <c r="K34" s="3">
        <f t="shared" si="26"/>
        <v>77.92</v>
      </c>
      <c r="L34" s="3">
        <f t="shared" si="26"/>
        <v>36.4</v>
      </c>
      <c r="M34" s="3">
        <f t="shared" si="26"/>
        <v>-6.54</v>
      </c>
      <c r="N34" s="3">
        <f t="shared" si="26"/>
        <v>-14.47</v>
      </c>
      <c r="O34" s="3">
        <f t="shared" si="26"/>
        <v>1012145.75</v>
      </c>
      <c r="P34" s="3">
        <f t="shared" si="26"/>
        <v>-124812.78</v>
      </c>
      <c r="Q34" s="3">
        <f t="shared" si="26"/>
        <v>0</v>
      </c>
      <c r="R34" s="3">
        <f t="shared" si="26"/>
        <v>0</v>
      </c>
      <c r="S34" s="3">
        <f t="shared" si="26"/>
        <v>0</v>
      </c>
      <c r="T34" s="3">
        <f t="shared" si="26"/>
        <v>0</v>
      </c>
      <c r="U34" s="3">
        <f t="shared" si="26"/>
        <v>0</v>
      </c>
      <c r="V34" s="3">
        <f t="shared" si="26"/>
        <v>0</v>
      </c>
      <c r="W34" s="3">
        <f t="shared" si="26"/>
        <v>0</v>
      </c>
      <c r="X34" s="3">
        <f t="shared" si="26"/>
        <v>0</v>
      </c>
      <c r="Y34" s="3">
        <f t="shared" si="26"/>
        <v>0</v>
      </c>
      <c r="Z34" s="3">
        <f t="shared" si="26"/>
        <v>-5000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3.36</v>
      </c>
      <c r="E35" s="3">
        <f>IFERROR(INDEX(E51:E500,MATCH($A$35,$C$51:$C$500,0)),"")</f>
        <v>3.98</v>
      </c>
      <c r="H35" s="3">
        <f>IFERROR(INDEX(D35:G35,COUNT(D35:G35)),"")</f>
        <v>3.98</v>
      </c>
      <c r="I35" s="3">
        <f t="shared" ref="I35:Z35" si="27">IFERROR(INDEX(I51:I500,MATCH($C$35,$C$51:$C$500,0)),"")</f>
        <v>0.98</v>
      </c>
      <c r="J35" s="3">
        <f t="shared" si="27"/>
        <v>1.1200000000000001</v>
      </c>
      <c r="K35" s="3">
        <f t="shared" si="27"/>
        <v>0.86</v>
      </c>
      <c r="L35" s="3">
        <f t="shared" si="27"/>
        <v>1.88</v>
      </c>
      <c r="M35" s="3">
        <f t="shared" si="27"/>
        <v>2.94</v>
      </c>
      <c r="N35" s="3">
        <f t="shared" si="27"/>
        <v>7.16</v>
      </c>
      <c r="O35" s="3">
        <f t="shared" si="27"/>
        <v>44213.67</v>
      </c>
      <c r="P35" s="3">
        <f t="shared" si="27"/>
        <v>35085.620000000003</v>
      </c>
      <c r="Q35" s="3">
        <f t="shared" si="27"/>
        <v>33359.379999999997</v>
      </c>
      <c r="R35" s="3">
        <f t="shared" si="27"/>
        <v>37285.35</v>
      </c>
      <c r="S35" s="3">
        <f t="shared" si="27"/>
        <v>46744.08</v>
      </c>
      <c r="T35" s="3">
        <f t="shared" si="27"/>
        <v>41917.24</v>
      </c>
      <c r="U35" s="3">
        <f t="shared" si="27"/>
        <v>37857.629999999997</v>
      </c>
      <c r="V35" s="3">
        <f t="shared" si="27"/>
        <v>38521.42</v>
      </c>
      <c r="W35" s="3">
        <f t="shared" si="27"/>
        <v>47296.47</v>
      </c>
      <c r="X35" s="3">
        <f t="shared" si="27"/>
        <v>69973.460000000006</v>
      </c>
      <c r="Y35" s="3">
        <f t="shared" si="27"/>
        <v>89904.5</v>
      </c>
      <c r="Z35" s="3">
        <f t="shared" si="27"/>
        <v>81165.789999999994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598856000000</v>
      </c>
      <c r="E51" s="5">
        <v>591448000000</v>
      </c>
      <c r="F51" s="5">
        <v>673620000000</v>
      </c>
      <c r="G51" s="5">
        <v>733948000000</v>
      </c>
      <c r="I51" s="5">
        <v>2897429000000</v>
      </c>
      <c r="J51" s="5">
        <v>3024176000000</v>
      </c>
      <c r="K51" s="5">
        <v>2525270000000</v>
      </c>
      <c r="L51" s="5">
        <v>1678244000000</v>
      </c>
      <c r="M51" s="5">
        <v>991353000000</v>
      </c>
      <c r="N51" s="5">
        <v>978794000000</v>
      </c>
      <c r="O51" s="5">
        <v>1132243000000</v>
      </c>
      <c r="P51" s="5">
        <v>1426813000000</v>
      </c>
      <c r="Q51" s="5">
        <v>1500646000000</v>
      </c>
      <c r="R51" s="5">
        <v>1342635000000</v>
      </c>
      <c r="S51" s="5">
        <v>1070951000000</v>
      </c>
      <c r="T51" s="5">
        <v>1194273000000</v>
      </c>
      <c r="U51" s="5">
        <v>1322339000000</v>
      </c>
      <c r="V51" s="5">
        <v>1299553000000</v>
      </c>
      <c r="W51" s="5">
        <v>1058443000000</v>
      </c>
      <c r="X51" s="5">
        <v>715423000000</v>
      </c>
      <c r="Y51" s="5">
        <v>556820000000</v>
      </c>
      <c r="Z51" s="5">
        <v>616770000000</v>
      </c>
    </row>
    <row r="52" spans="2:26" ht="15.5" x14ac:dyDescent="0.35">
      <c r="C52" t="s">
        <v>519</v>
      </c>
      <c r="D52" s="5">
        <v>598856000000</v>
      </c>
      <c r="E52" s="5">
        <v>591448000000</v>
      </c>
      <c r="F52" s="5">
        <v>673620000000</v>
      </c>
      <c r="G52" s="5">
        <v>733948000000</v>
      </c>
      <c r="I52" s="5">
        <v>2897429000000</v>
      </c>
      <c r="J52" s="5">
        <v>3024176000000</v>
      </c>
      <c r="K52" s="5">
        <v>2525270000000</v>
      </c>
      <c r="L52" s="5">
        <v>1678244000000</v>
      </c>
      <c r="M52" s="5">
        <v>991353000000</v>
      </c>
      <c r="N52" s="5">
        <v>978794000000</v>
      </c>
      <c r="O52" s="5">
        <v>1132243000000</v>
      </c>
      <c r="P52" s="5">
        <v>1426813000000</v>
      </c>
      <c r="Q52" s="5">
        <v>1500646000000</v>
      </c>
      <c r="R52" s="5">
        <v>1342635000000</v>
      </c>
      <c r="S52" s="5">
        <v>1070951000000</v>
      </c>
      <c r="T52" s="5">
        <v>1194273000000</v>
      </c>
      <c r="U52" s="5">
        <v>1322339000000</v>
      </c>
      <c r="V52" s="5">
        <v>1299553000000</v>
      </c>
      <c r="W52" s="5">
        <v>1058443000000</v>
      </c>
      <c r="X52" s="5">
        <v>695301000000</v>
      </c>
      <c r="Y52" s="5">
        <v>544213000000</v>
      </c>
      <c r="Z52" s="5">
        <v>599865000000</v>
      </c>
    </row>
    <row r="53" spans="2:26" ht="15.5" x14ac:dyDescent="0.35">
      <c r="C53" t="s">
        <v>614</v>
      </c>
      <c r="X53" s="5">
        <v>20122000000</v>
      </c>
      <c r="Y53" s="5">
        <v>12607000000</v>
      </c>
      <c r="Z53" s="5">
        <v>16905000000</v>
      </c>
    </row>
    <row r="54" spans="2:26" ht="15.5" x14ac:dyDescent="0.35">
      <c r="C54" t="s">
        <v>85</v>
      </c>
      <c r="D54" s="5">
        <v>-409975000000</v>
      </c>
      <c r="E54" s="5">
        <v>-419354000000</v>
      </c>
      <c r="F54" s="5">
        <v>-487563000000</v>
      </c>
      <c r="G54" s="5">
        <v>-541703000000</v>
      </c>
      <c r="I54" s="5">
        <v>-2128833000000</v>
      </c>
      <c r="J54" s="5">
        <v>-2222046000000</v>
      </c>
      <c r="K54" s="5">
        <v>-1720209000000</v>
      </c>
      <c r="L54" s="5">
        <v>-1050597000000</v>
      </c>
      <c r="M54" s="5">
        <v>-888773000000</v>
      </c>
      <c r="N54" s="5">
        <v>-952657000000</v>
      </c>
      <c r="O54" s="5">
        <v>-1081987000000</v>
      </c>
      <c r="P54" s="5">
        <v>-1035272000000</v>
      </c>
      <c r="Q54" s="5">
        <v>-1017045000000</v>
      </c>
      <c r="R54" s="5">
        <v>-956993000000</v>
      </c>
      <c r="S54" s="5">
        <v>-922087000000</v>
      </c>
      <c r="T54" s="5">
        <v>-1128672000000</v>
      </c>
      <c r="U54" s="5">
        <v>-1028649000000</v>
      </c>
      <c r="V54" s="5">
        <v>-857771000000</v>
      </c>
      <c r="W54" s="5">
        <v>-828832000000</v>
      </c>
      <c r="X54" s="5">
        <v>-574249000000</v>
      </c>
      <c r="Y54" s="5">
        <v>-475715000000</v>
      </c>
      <c r="Z54" s="5">
        <v>-751184000000</v>
      </c>
    </row>
    <row r="55" spans="2:26" ht="15.5" x14ac:dyDescent="0.35">
      <c r="C55" t="s">
        <v>520</v>
      </c>
      <c r="D55" s="5">
        <v>-409975000000</v>
      </c>
      <c r="E55" s="5">
        <v>-419354000000</v>
      </c>
      <c r="F55" s="5">
        <v>-487563000000</v>
      </c>
      <c r="G55" s="5">
        <v>-541703000000</v>
      </c>
      <c r="I55" s="5">
        <v>-2128833000000</v>
      </c>
      <c r="J55" s="5">
        <v>-2222046000000</v>
      </c>
      <c r="K55" s="5">
        <v>-1720209000000</v>
      </c>
      <c r="L55" s="5">
        <v>-1050597000000</v>
      </c>
      <c r="M55" s="5">
        <v>-888773000000</v>
      </c>
      <c r="N55" s="5">
        <v>-952657000000</v>
      </c>
      <c r="O55" s="5">
        <v>-1081987000000</v>
      </c>
      <c r="P55" s="5">
        <v>-1035272000000</v>
      </c>
      <c r="Q55" s="5">
        <v>-1017045000000</v>
      </c>
      <c r="R55" s="5">
        <v>-956993000000</v>
      </c>
      <c r="S55" s="5">
        <v>-922087000000</v>
      </c>
      <c r="T55" s="5">
        <v>-1128672000000</v>
      </c>
      <c r="U55" s="5">
        <v>-1028649000000</v>
      </c>
      <c r="V55" s="5">
        <v>-857771000000</v>
      </c>
      <c r="W55" s="5">
        <v>-828832000000</v>
      </c>
      <c r="X55" s="5">
        <v>-573757000000</v>
      </c>
      <c r="Y55" s="5">
        <v>-473362000000</v>
      </c>
      <c r="Z55" s="5">
        <v>-750377000000</v>
      </c>
    </row>
    <row r="56" spans="2:26" ht="15.5" x14ac:dyDescent="0.35">
      <c r="C56" t="s">
        <v>615</v>
      </c>
      <c r="X56" s="5">
        <v>-492000000</v>
      </c>
      <c r="Y56" s="5">
        <v>-2353000000</v>
      </c>
      <c r="Z56" s="5">
        <v>-807000000</v>
      </c>
    </row>
    <row r="57" spans="2:26" ht="15.5" x14ac:dyDescent="0.35">
      <c r="C57" t="s">
        <v>616</v>
      </c>
      <c r="D57" s="5">
        <v>-409975000000</v>
      </c>
      <c r="E57" s="5">
        <v>-419354000000</v>
      </c>
      <c r="F57" s="5">
        <v>-487563000000</v>
      </c>
      <c r="G57" s="5">
        <v>-541703000000</v>
      </c>
      <c r="I57" s="5">
        <v>-2128833000000</v>
      </c>
      <c r="J57" s="5">
        <v>-2222046000000</v>
      </c>
      <c r="K57" s="5">
        <v>-1720209000000</v>
      </c>
      <c r="L57" s="5">
        <v>-1050597000000</v>
      </c>
      <c r="M57" s="5">
        <v>-888773000000</v>
      </c>
      <c r="N57" s="5">
        <v>-952657000000</v>
      </c>
      <c r="O57" s="5">
        <v>-1081987000000</v>
      </c>
      <c r="P57" s="5">
        <v>-1035272000000</v>
      </c>
      <c r="Q57" s="5">
        <v>-1017045000000</v>
      </c>
      <c r="R57" s="5">
        <v>-956993000000</v>
      </c>
      <c r="S57" s="5">
        <v>-922087000000</v>
      </c>
      <c r="T57" s="5">
        <v>-1128672000000</v>
      </c>
      <c r="U57" s="5">
        <v>-1028649000000</v>
      </c>
      <c r="V57" s="5">
        <v>-857771000000</v>
      </c>
      <c r="W57" s="5">
        <v>-828832000000</v>
      </c>
      <c r="X57" s="5">
        <v>-574249000000</v>
      </c>
      <c r="Y57" s="5">
        <v>-475715000000</v>
      </c>
      <c r="Z57" s="5">
        <v>-751184000000</v>
      </c>
    </row>
    <row r="58" spans="2:26" ht="15.5" x14ac:dyDescent="0.35">
      <c r="C58" t="s">
        <v>86</v>
      </c>
      <c r="D58" s="5">
        <v>188881000000</v>
      </c>
      <c r="E58" s="5">
        <v>172094000000</v>
      </c>
      <c r="F58" s="5">
        <v>186057000000</v>
      </c>
      <c r="G58" s="5">
        <v>192245000000</v>
      </c>
      <c r="I58" s="5">
        <v>768596000000</v>
      </c>
      <c r="J58" s="5">
        <v>802130000000</v>
      </c>
      <c r="K58" s="5">
        <v>805061000000</v>
      </c>
      <c r="L58" s="5">
        <v>627647000000</v>
      </c>
      <c r="M58" s="5">
        <v>102580000000</v>
      </c>
      <c r="N58" s="5">
        <v>26137000000</v>
      </c>
      <c r="O58" s="5">
        <v>50256000000</v>
      </c>
      <c r="P58" s="5">
        <v>391541000000</v>
      </c>
      <c r="Q58" s="5">
        <v>483601000000</v>
      </c>
      <c r="R58" s="5">
        <v>385642000000</v>
      </c>
      <c r="S58" s="5">
        <v>148864000000</v>
      </c>
      <c r="T58" s="5">
        <v>65601000000</v>
      </c>
      <c r="U58" s="5">
        <v>293690000000</v>
      </c>
      <c r="V58" s="5">
        <v>441782000000</v>
      </c>
      <c r="W58" s="5">
        <v>229611000000</v>
      </c>
      <c r="X58" s="5">
        <v>141174000000</v>
      </c>
      <c r="Y58" s="5">
        <v>81105000000</v>
      </c>
      <c r="Z58" s="5">
        <v>-134414000000</v>
      </c>
    </row>
    <row r="59" spans="2:26" ht="15.5" x14ac:dyDescent="0.35">
      <c r="C59" t="s">
        <v>87</v>
      </c>
      <c r="D59" s="5">
        <v>-131834000000</v>
      </c>
      <c r="E59" s="5">
        <v>-146211000000</v>
      </c>
      <c r="F59" s="5">
        <v>-579034000000</v>
      </c>
      <c r="G59" s="5">
        <v>-239796000000</v>
      </c>
      <c r="I59" s="5">
        <v>-1085425000000</v>
      </c>
      <c r="J59" s="5">
        <v>-703737000000</v>
      </c>
      <c r="K59" s="5">
        <v>-780189000000</v>
      </c>
      <c r="L59" s="5">
        <v>-582462000000</v>
      </c>
      <c r="M59" s="5">
        <v>-631496000000</v>
      </c>
      <c r="N59" s="5">
        <v>-611007000000</v>
      </c>
      <c r="O59" s="5">
        <v>-38698000000</v>
      </c>
      <c r="P59" s="5">
        <v>-696716000000</v>
      </c>
      <c r="Q59" s="5">
        <v>-370616000000</v>
      </c>
      <c r="R59" s="5">
        <v>-856282000000</v>
      </c>
      <c r="S59" s="5">
        <v>-796202000000</v>
      </c>
      <c r="T59" s="5">
        <v>-565411000000</v>
      </c>
      <c r="U59" s="5">
        <v>-1463352000000</v>
      </c>
      <c r="V59" s="5">
        <v>-309396000000</v>
      </c>
      <c r="W59" s="5">
        <v>6104000000</v>
      </c>
      <c r="X59" s="5">
        <v>81485000000</v>
      </c>
      <c r="Y59" s="5">
        <v>161743000000</v>
      </c>
      <c r="Z59" s="5">
        <v>-6815547000000</v>
      </c>
    </row>
    <row r="60" spans="2:26" ht="15.5" x14ac:dyDescent="0.35">
      <c r="C60" t="s">
        <v>617</v>
      </c>
    </row>
    <row r="61" spans="2:26" ht="15.5" x14ac:dyDescent="0.35">
      <c r="C61" t="s">
        <v>618</v>
      </c>
      <c r="D61" s="5">
        <v>71000000</v>
      </c>
      <c r="F61" s="5">
        <v>3392000000</v>
      </c>
      <c r="G61" s="5">
        <v>5846000000</v>
      </c>
      <c r="I61" s="5">
        <v>18715000000</v>
      </c>
      <c r="J61" s="5">
        <v>7032000000</v>
      </c>
      <c r="K61" s="5">
        <v>10625000000</v>
      </c>
      <c r="L61" s="5">
        <v>24056000000</v>
      </c>
      <c r="M61" s="5">
        <v>10316000000</v>
      </c>
      <c r="O61" s="5">
        <v>6643000000</v>
      </c>
      <c r="R61" s="5">
        <v>24700000000</v>
      </c>
      <c r="S61" s="5">
        <v>2020000000</v>
      </c>
      <c r="T61" s="5">
        <v>3977000000</v>
      </c>
      <c r="U61" s="5">
        <v>-9585000000</v>
      </c>
      <c r="V61" s="5">
        <v>7095000000</v>
      </c>
      <c r="W61" s="5">
        <v>44656000000</v>
      </c>
      <c r="X61" s="5">
        <v>79210000000</v>
      </c>
      <c r="Y61" s="5">
        <v>47407000000</v>
      </c>
      <c r="Z61" s="5">
        <v>-46949000000</v>
      </c>
    </row>
    <row r="62" spans="2:26" ht="15.5" x14ac:dyDescent="0.35">
      <c r="C62" t="s">
        <v>620</v>
      </c>
      <c r="D62" s="5">
        <v>13534000000</v>
      </c>
      <c r="E62" s="5">
        <v>12194000000</v>
      </c>
      <c r="F62" s="5">
        <v>10995000000</v>
      </c>
      <c r="G62" s="5">
        <v>6530000000</v>
      </c>
      <c r="I62" s="5">
        <v>33042000000</v>
      </c>
      <c r="J62" s="5">
        <v>31905000000</v>
      </c>
      <c r="K62" s="5">
        <v>4406000000</v>
      </c>
      <c r="L62" s="5">
        <v>16759000000</v>
      </c>
      <c r="M62" s="5">
        <v>10045000000</v>
      </c>
      <c r="N62" s="5">
        <v>10484000000</v>
      </c>
      <c r="O62" s="5">
        <v>46097000000</v>
      </c>
      <c r="P62" s="5">
        <v>58874000000</v>
      </c>
      <c r="Q62" s="5">
        <v>31005000000</v>
      </c>
      <c r="R62" s="5">
        <v>10467000000</v>
      </c>
      <c r="S62" s="5">
        <v>19868000000</v>
      </c>
      <c r="T62" s="5">
        <v>20023000000</v>
      </c>
      <c r="U62" s="5">
        <v>-71082000000</v>
      </c>
      <c r="V62" s="5">
        <v>-10312000000</v>
      </c>
      <c r="W62" s="5">
        <v>10410000000</v>
      </c>
      <c r="X62" s="5">
        <v>2381000000</v>
      </c>
      <c r="Y62" s="5">
        <v>146721000000</v>
      </c>
      <c r="Z62" s="5">
        <v>153829000000</v>
      </c>
    </row>
    <row r="63" spans="2:26" ht="15.5" x14ac:dyDescent="0.35">
      <c r="C63" t="s">
        <v>619</v>
      </c>
    </row>
    <row r="64" spans="2:26" ht="15.5" x14ac:dyDescent="0.35">
      <c r="C64" t="s">
        <v>97</v>
      </c>
      <c r="D64" s="5">
        <v>-13567000000</v>
      </c>
      <c r="E64" s="5">
        <v>23365000000</v>
      </c>
      <c r="F64" s="5">
        <v>-24398000000</v>
      </c>
      <c r="G64" s="5">
        <v>40412000000</v>
      </c>
      <c r="I64" s="5">
        <v>65112000000</v>
      </c>
      <c r="J64" s="5">
        <v>-20282000000</v>
      </c>
      <c r="K64" s="5">
        <v>5454000000</v>
      </c>
      <c r="L64" s="5">
        <v>-18713000000</v>
      </c>
      <c r="M64" s="5">
        <v>7862000000</v>
      </c>
      <c r="N64" s="5">
        <v>-382000000</v>
      </c>
      <c r="O64" s="5">
        <v>167303000000</v>
      </c>
      <c r="P64" s="5">
        <v>-149695000000</v>
      </c>
      <c r="Q64" s="5">
        <v>37527000000</v>
      </c>
      <c r="R64" s="5">
        <v>73832000000</v>
      </c>
      <c r="S64" s="5">
        <v>-24855000000</v>
      </c>
      <c r="T64" s="5">
        <v>6574000000</v>
      </c>
      <c r="U64" s="5">
        <v>17669000000</v>
      </c>
      <c r="V64" s="5">
        <v>-258000000</v>
      </c>
      <c r="W64" s="5">
        <v>-32741000000</v>
      </c>
    </row>
    <row r="65" spans="3:26" ht="15.5" x14ac:dyDescent="0.35">
      <c r="C65" t="s">
        <v>1329</v>
      </c>
      <c r="D65" s="5">
        <v>41344000000</v>
      </c>
      <c r="E65" s="5">
        <v>39272000000</v>
      </c>
      <c r="F65" s="5">
        <v>40155000000</v>
      </c>
      <c r="G65" s="5">
        <v>29468000000</v>
      </c>
      <c r="I65" s="5">
        <v>142092000000</v>
      </c>
      <c r="J65" s="5">
        <v>65415000000</v>
      </c>
      <c r="K65" s="5">
        <v>3052000000</v>
      </c>
      <c r="L65" s="5">
        <v>7940000000</v>
      </c>
      <c r="M65" s="5">
        <v>7818000000</v>
      </c>
      <c r="N65" s="5">
        <v>2713000000</v>
      </c>
      <c r="O65" s="5">
        <v>7535000000</v>
      </c>
      <c r="P65" s="5">
        <v>8470000000</v>
      </c>
      <c r="Q65" s="5">
        <v>17621000000</v>
      </c>
      <c r="R65" s="5">
        <v>16846000000</v>
      </c>
      <c r="S65" s="5">
        <v>18040000000</v>
      </c>
      <c r="T65" s="5">
        <v>15317000000</v>
      </c>
      <c r="U65" s="5">
        <v>17225000000</v>
      </c>
      <c r="V65" s="5">
        <v>12794000000</v>
      </c>
      <c r="W65" s="5">
        <v>7377000000</v>
      </c>
      <c r="X65" s="5">
        <v>4489000000</v>
      </c>
      <c r="Y65" s="5">
        <v>17548000000</v>
      </c>
      <c r="Z65" s="5">
        <v>29476000000</v>
      </c>
    </row>
    <row r="66" spans="3:26" ht="15.5" x14ac:dyDescent="0.35">
      <c r="C66" t="s">
        <v>158</v>
      </c>
    </row>
    <row r="67" spans="3:26" ht="15.5" x14ac:dyDescent="0.35">
      <c r="C67" t="s">
        <v>622</v>
      </c>
      <c r="D67" s="5">
        <v>84924000000</v>
      </c>
      <c r="E67" s="5">
        <v>54185000000</v>
      </c>
      <c r="F67" s="5">
        <v>7882000000</v>
      </c>
      <c r="G67" s="5">
        <v>44555000000</v>
      </c>
      <c r="I67" s="5">
        <v>206390000000</v>
      </c>
      <c r="J67" s="5">
        <v>414573000000</v>
      </c>
      <c r="K67" s="5">
        <v>255800000000</v>
      </c>
      <c r="L67" s="5">
        <v>79801000000</v>
      </c>
      <c r="M67" s="5">
        <v>52507000000</v>
      </c>
      <c r="N67" s="5">
        <v>22581000000</v>
      </c>
      <c r="O67" s="5">
        <v>77493000000</v>
      </c>
      <c r="P67" s="5">
        <v>91753000000</v>
      </c>
      <c r="Q67" s="5">
        <v>137319000000</v>
      </c>
      <c r="R67" s="5">
        <v>86378000000</v>
      </c>
      <c r="S67" s="5">
        <v>86863000000</v>
      </c>
      <c r="T67" s="5">
        <v>75844000000</v>
      </c>
      <c r="U67" s="5">
        <v>-15627000000</v>
      </c>
      <c r="V67" s="5">
        <v>60042000000</v>
      </c>
      <c r="W67" s="5">
        <v>70813000000</v>
      </c>
      <c r="X67" s="5">
        <v>92620000000</v>
      </c>
      <c r="Y67" s="5">
        <v>219061000000</v>
      </c>
      <c r="Z67" s="5">
        <v>143650000000</v>
      </c>
    </row>
    <row r="68" spans="3:26" ht="15.5" x14ac:dyDescent="0.35">
      <c r="C68" t="s">
        <v>508</v>
      </c>
    </row>
    <row r="69" spans="3:26" ht="15.5" x14ac:dyDescent="0.35">
      <c r="C69" t="s">
        <v>93</v>
      </c>
    </row>
    <row r="70" spans="3:26" ht="15.5" x14ac:dyDescent="0.35">
      <c r="C70" t="s">
        <v>623</v>
      </c>
      <c r="D70" s="5">
        <v>-12469000000</v>
      </c>
      <c r="E70" s="5">
        <v>-6131000000</v>
      </c>
      <c r="F70" s="5">
        <v>-50178000000</v>
      </c>
      <c r="G70" s="5">
        <v>-84822000000</v>
      </c>
      <c r="I70" s="5">
        <v>-171653000000</v>
      </c>
      <c r="J70" s="5">
        <v>-49391000000</v>
      </c>
      <c r="K70" s="5">
        <v>-26896000000</v>
      </c>
      <c r="L70" s="5">
        <v>36325000000</v>
      </c>
      <c r="M70" s="5">
        <v>-45671000000</v>
      </c>
      <c r="N70" s="5">
        <v>-6272000000</v>
      </c>
      <c r="O70" s="5">
        <v>449053000000</v>
      </c>
      <c r="P70" s="5">
        <v>-154506000000</v>
      </c>
      <c r="Q70" s="5">
        <v>-42183000000</v>
      </c>
      <c r="R70" s="5">
        <v>-425986000000</v>
      </c>
      <c r="S70" s="5">
        <v>-269779000000</v>
      </c>
      <c r="T70" s="5">
        <v>-138505000000</v>
      </c>
      <c r="U70" s="5">
        <v>-997662000000</v>
      </c>
      <c r="V70" s="5">
        <v>2570000000</v>
      </c>
      <c r="W70" s="5">
        <v>293688000000</v>
      </c>
      <c r="X70" s="5">
        <v>297435000000</v>
      </c>
      <c r="Y70" s="5">
        <v>206706000000</v>
      </c>
      <c r="Z70" s="5">
        <v>-6559276000000</v>
      </c>
    </row>
    <row r="71" spans="3:26" ht="15.5" x14ac:dyDescent="0.35">
      <c r="C71" t="s">
        <v>628</v>
      </c>
      <c r="D71" s="5">
        <v>-95714000000</v>
      </c>
      <c r="E71" s="5">
        <v>-94123000000</v>
      </c>
      <c r="F71" s="5">
        <v>-438675000000</v>
      </c>
      <c r="G71" s="5">
        <v>-100693000000</v>
      </c>
      <c r="I71" s="5">
        <v>-726255000000</v>
      </c>
      <c r="J71" s="5">
        <v>-701775000000</v>
      </c>
      <c r="K71" s="5">
        <v>-669866000000</v>
      </c>
      <c r="L71" s="5">
        <v>-411839000000</v>
      </c>
      <c r="M71" s="5">
        <v>-365225000000</v>
      </c>
      <c r="N71" s="5">
        <v>-324647000000</v>
      </c>
      <c r="O71" s="5">
        <v>-299569000000</v>
      </c>
      <c r="P71" s="5">
        <v>-326093000000</v>
      </c>
      <c r="Q71" s="5">
        <v>-257840000000</v>
      </c>
      <c r="R71" s="5">
        <v>-212660000000</v>
      </c>
      <c r="S71" s="5">
        <v>-207485000000</v>
      </c>
      <c r="T71" s="5">
        <v>-219575000000</v>
      </c>
      <c r="U71" s="5">
        <v>-176515000000</v>
      </c>
      <c r="V71" s="5">
        <v>-147227000000</v>
      </c>
      <c r="W71" s="5">
        <v>-177037000000</v>
      </c>
      <c r="X71" s="5">
        <v>-143701000000</v>
      </c>
      <c r="Y71" s="5">
        <v>-139423000000</v>
      </c>
      <c r="Z71" s="5">
        <v>-259870000000</v>
      </c>
    </row>
    <row r="72" spans="3:26" ht="15.5" x14ac:dyDescent="0.35">
      <c r="C72" t="s">
        <v>629</v>
      </c>
      <c r="D72" s="5">
        <v>-104795000000</v>
      </c>
      <c r="E72" s="5">
        <v>-92731000000</v>
      </c>
      <c r="F72" s="5">
        <v>-94492000000</v>
      </c>
      <c r="G72" s="5">
        <v>-97010000000</v>
      </c>
      <c r="I72" s="5">
        <v>-383836000000</v>
      </c>
      <c r="J72" s="5">
        <v>-360035000000</v>
      </c>
      <c r="K72" s="5">
        <v>-333839000000</v>
      </c>
      <c r="L72" s="5">
        <v>-284395000000</v>
      </c>
      <c r="M72" s="5">
        <v>-268782000000</v>
      </c>
      <c r="N72" s="5">
        <v>-259628000000</v>
      </c>
      <c r="O72" s="5">
        <v>-260154000000</v>
      </c>
      <c r="P72" s="5">
        <v>-289492000000</v>
      </c>
      <c r="Q72" s="5">
        <v>-248521000000</v>
      </c>
      <c r="R72" s="5">
        <v>-276357000000</v>
      </c>
      <c r="S72" s="5">
        <v>-332524000000</v>
      </c>
      <c r="T72" s="5">
        <v>-254109000000</v>
      </c>
      <c r="U72" s="5">
        <v>-227425000000</v>
      </c>
      <c r="V72" s="5">
        <v>-195175000000</v>
      </c>
      <c r="W72" s="5">
        <v>-159783000000</v>
      </c>
      <c r="X72" s="5">
        <v>-150121000000</v>
      </c>
      <c r="Y72" s="5">
        <v>-115521000000</v>
      </c>
      <c r="Z72" s="5">
        <v>-137529000000</v>
      </c>
    </row>
    <row r="73" spans="3:26" ht="15.5" x14ac:dyDescent="0.35">
      <c r="C73" t="s">
        <v>630</v>
      </c>
      <c r="D73" s="5">
        <v>-216758000000</v>
      </c>
      <c r="E73" s="5">
        <v>-200396000000</v>
      </c>
      <c r="F73" s="5">
        <v>-586916000000</v>
      </c>
      <c r="G73" s="5">
        <v>-284351000000</v>
      </c>
      <c r="I73" s="5">
        <v>-1291815000000</v>
      </c>
      <c r="J73" s="5">
        <v>-1118310000000</v>
      </c>
      <c r="K73" s="5">
        <v>-1035989000000</v>
      </c>
      <c r="L73" s="5">
        <v>-662263000000</v>
      </c>
      <c r="M73" s="5">
        <v>-684003000000</v>
      </c>
      <c r="N73" s="5">
        <v>-633588000000</v>
      </c>
      <c r="O73" s="5">
        <v>-116191000000</v>
      </c>
      <c r="P73" s="5">
        <v>-788469000000</v>
      </c>
      <c r="Q73" s="5">
        <v>-507935000000</v>
      </c>
      <c r="R73" s="5">
        <v>-942660000000</v>
      </c>
      <c r="S73" s="5">
        <v>-883065000000</v>
      </c>
      <c r="T73" s="5">
        <v>-641255000000</v>
      </c>
      <c r="U73" s="5">
        <v>-1447725000000</v>
      </c>
      <c r="V73" s="5">
        <v>-369438000000</v>
      </c>
      <c r="W73" s="5">
        <v>-64709000000</v>
      </c>
      <c r="X73" s="5">
        <v>-11135000000</v>
      </c>
      <c r="Y73" s="5">
        <v>-57318000000</v>
      </c>
      <c r="Z73" s="5">
        <v>-6959197000000</v>
      </c>
    </row>
    <row r="74" spans="3:26" ht="15.5" x14ac:dyDescent="0.35">
      <c r="C74" t="s">
        <v>90</v>
      </c>
      <c r="D74" s="5">
        <v>57047000000</v>
      </c>
      <c r="E74" s="5">
        <v>25883000000</v>
      </c>
      <c r="F74" s="5">
        <v>-392977000000</v>
      </c>
      <c r="G74" s="5">
        <v>-47551000000</v>
      </c>
      <c r="I74" s="5">
        <v>-316829000000</v>
      </c>
      <c r="J74" s="5">
        <v>98393000000</v>
      </c>
      <c r="K74" s="5">
        <v>24872000000</v>
      </c>
      <c r="L74" s="5">
        <v>45185000000</v>
      </c>
      <c r="M74" s="5">
        <v>-528916000000</v>
      </c>
      <c r="N74" s="5">
        <v>-584870000000</v>
      </c>
      <c r="O74" s="5">
        <v>11558000000</v>
      </c>
      <c r="P74" s="5">
        <v>-305175000000</v>
      </c>
      <c r="Q74" s="5">
        <v>112985000000</v>
      </c>
      <c r="R74" s="5">
        <v>-470640000000</v>
      </c>
      <c r="S74" s="5">
        <v>-647338000000</v>
      </c>
      <c r="T74" s="5">
        <v>-499810000000</v>
      </c>
      <c r="U74" s="5">
        <v>-1169662000000</v>
      </c>
      <c r="V74" s="5">
        <v>132386000000</v>
      </c>
      <c r="W74" s="5">
        <v>235715000000</v>
      </c>
      <c r="X74" s="5">
        <v>222659000000</v>
      </c>
      <c r="Y74" s="5">
        <v>242848000000</v>
      </c>
      <c r="Z74" s="5">
        <v>-6949961000000</v>
      </c>
    </row>
    <row r="75" spans="3:26" ht="15.5" x14ac:dyDescent="0.35">
      <c r="C75" t="s">
        <v>91</v>
      </c>
      <c r="D75" s="5">
        <v>-2250000000</v>
      </c>
      <c r="E75" s="5">
        <v>-444000000</v>
      </c>
      <c r="F75" s="5">
        <v>-2761000000</v>
      </c>
      <c r="G75" s="5">
        <v>-1573000000</v>
      </c>
      <c r="I75" s="5">
        <v>-15174000000</v>
      </c>
      <c r="J75" s="5">
        <v>8083000000</v>
      </c>
      <c r="K75" s="5">
        <v>-3062000000</v>
      </c>
      <c r="L75" s="5">
        <v>2062000000</v>
      </c>
      <c r="M75" s="5">
        <v>-19556000000</v>
      </c>
      <c r="N75" s="5">
        <v>3439000000</v>
      </c>
      <c r="O75" s="5">
        <v>37741000000</v>
      </c>
      <c r="P75" s="5">
        <v>-98406000000</v>
      </c>
      <c r="Q75" s="5">
        <v>5414000000</v>
      </c>
      <c r="R75" s="5">
        <v>-241548000000</v>
      </c>
      <c r="S75" s="5">
        <v>-4412000000</v>
      </c>
      <c r="T75" s="5">
        <v>-170124000000</v>
      </c>
      <c r="U75" s="5">
        <v>56686000000</v>
      </c>
      <c r="V75" s="5">
        <v>11695000000</v>
      </c>
      <c r="W75" s="5">
        <v>7572000000</v>
      </c>
      <c r="X75" s="5">
        <v>-4418000000</v>
      </c>
      <c r="Y75" s="5">
        <v>3441000000</v>
      </c>
      <c r="Z75" s="5">
        <v>-230723000000</v>
      </c>
    </row>
    <row r="76" spans="3:26" ht="15.5" x14ac:dyDescent="0.35">
      <c r="C76" t="s">
        <v>683</v>
      </c>
      <c r="D76" s="5">
        <v>1747000000</v>
      </c>
      <c r="E76" s="5">
        <v>604000000</v>
      </c>
      <c r="F76" s="5">
        <v>1756000000</v>
      </c>
      <c r="G76" s="5">
        <v>2729000000</v>
      </c>
      <c r="I76" s="5">
        <v>6964000000</v>
      </c>
      <c r="J76" s="5">
        <v>12090000000</v>
      </c>
      <c r="K76" s="5">
        <v>15163000000</v>
      </c>
      <c r="L76" s="5">
        <v>11396000000</v>
      </c>
      <c r="M76" s="5">
        <v>12416000000</v>
      </c>
      <c r="N76" s="5">
        <v>32711000000</v>
      </c>
      <c r="O76" s="5">
        <v>216142000000</v>
      </c>
      <c r="P76" s="5">
        <v>18188000000</v>
      </c>
      <c r="Q76" s="5">
        <v>103992000000</v>
      </c>
      <c r="R76" s="5">
        <v>14697000000</v>
      </c>
      <c r="S76" s="5">
        <v>69896000000</v>
      </c>
      <c r="T76" s="5">
        <v>15284000000</v>
      </c>
      <c r="U76" s="5">
        <v>114709000000</v>
      </c>
      <c r="V76" s="5">
        <v>45490000000</v>
      </c>
      <c r="W76" s="5">
        <v>9082000000</v>
      </c>
      <c r="X76" s="5">
        <v>3939000000</v>
      </c>
      <c r="Y76" s="5">
        <v>16852000000</v>
      </c>
      <c r="Z76" s="5">
        <v>22864000000</v>
      </c>
    </row>
    <row r="77" spans="3:26" ht="15.5" x14ac:dyDescent="0.35">
      <c r="C77" t="s">
        <v>684</v>
      </c>
      <c r="D77" s="5">
        <v>-3997000000</v>
      </c>
      <c r="E77" s="5">
        <v>-1048000000</v>
      </c>
      <c r="F77" s="5">
        <v>-4517000000</v>
      </c>
      <c r="G77" s="5">
        <v>-4302000000</v>
      </c>
      <c r="I77" s="5">
        <v>-22138000000</v>
      </c>
      <c r="J77" s="5">
        <v>-4007000000</v>
      </c>
      <c r="K77" s="5">
        <v>-18225000000</v>
      </c>
      <c r="L77" s="5">
        <v>-9334000000</v>
      </c>
      <c r="M77" s="5">
        <v>-31972000000</v>
      </c>
      <c r="N77" s="5">
        <v>-29272000000</v>
      </c>
      <c r="O77" s="5">
        <v>-178401000000</v>
      </c>
      <c r="P77" s="5">
        <v>-116594000000</v>
      </c>
      <c r="Q77" s="5">
        <v>-98578000000</v>
      </c>
      <c r="R77" s="5">
        <v>-256245000000</v>
      </c>
      <c r="S77" s="5">
        <v>-74308000000</v>
      </c>
      <c r="T77" s="5">
        <v>-185408000000</v>
      </c>
      <c r="U77" s="5">
        <v>-58023000000</v>
      </c>
      <c r="V77" s="5">
        <v>-33795000000</v>
      </c>
      <c r="W77" s="5">
        <v>-1510000000</v>
      </c>
      <c r="X77" s="5">
        <v>-8357000000</v>
      </c>
      <c r="Y77" s="5">
        <v>-13411000000</v>
      </c>
      <c r="Z77" s="5">
        <v>-253587000000</v>
      </c>
    </row>
    <row r="78" spans="3:26" ht="15.5" x14ac:dyDescent="0.35">
      <c r="C78" t="s">
        <v>98</v>
      </c>
      <c r="D78" s="5">
        <v>-2250000000</v>
      </c>
      <c r="E78" s="5">
        <v>-444000000</v>
      </c>
      <c r="F78" s="5">
        <v>-2761000000</v>
      </c>
      <c r="G78" s="5">
        <v>-1573000000</v>
      </c>
      <c r="I78" s="5">
        <v>-15174000000</v>
      </c>
      <c r="J78" s="5">
        <v>8083000000</v>
      </c>
      <c r="K78" s="5">
        <v>-3062000000</v>
      </c>
      <c r="L78" s="5">
        <v>2062000000</v>
      </c>
      <c r="M78" s="5">
        <v>-19556000000</v>
      </c>
      <c r="N78" s="5">
        <v>3439000000</v>
      </c>
      <c r="O78" s="5">
        <v>37741000000</v>
      </c>
      <c r="P78" s="5">
        <v>-98406000000</v>
      </c>
      <c r="Q78" s="5">
        <v>5414000000</v>
      </c>
      <c r="R78" s="5">
        <v>-241548000000</v>
      </c>
      <c r="S78" s="5">
        <v>-4412000000</v>
      </c>
      <c r="T78" s="5">
        <v>-170124000000</v>
      </c>
      <c r="U78" s="5">
        <v>56686000000</v>
      </c>
      <c r="V78" s="5">
        <v>11695000000</v>
      </c>
      <c r="W78" s="5">
        <v>7572000000</v>
      </c>
      <c r="X78" s="5">
        <v>-4418000000</v>
      </c>
      <c r="Y78" s="5">
        <v>3441000000</v>
      </c>
      <c r="Z78" s="5">
        <v>-230723000000</v>
      </c>
    </row>
    <row r="79" spans="3:26" ht="15.5" x14ac:dyDescent="0.35">
      <c r="C79" t="s">
        <v>29</v>
      </c>
      <c r="D79" s="5">
        <v>54797000000</v>
      </c>
      <c r="E79" s="5">
        <v>25439000000</v>
      </c>
      <c r="F79" s="5">
        <v>-395738000000</v>
      </c>
      <c r="G79" s="5">
        <v>-49124000000</v>
      </c>
      <c r="I79" s="5">
        <v>-332003000000</v>
      </c>
      <c r="J79" s="5">
        <v>106476000000</v>
      </c>
      <c r="K79" s="5">
        <v>21810000000</v>
      </c>
      <c r="L79" s="5">
        <v>47247000000</v>
      </c>
      <c r="M79" s="5">
        <v>-548472000000</v>
      </c>
      <c r="N79" s="5">
        <v>-581431000000</v>
      </c>
      <c r="O79" s="5">
        <v>49299000000</v>
      </c>
      <c r="P79" s="5">
        <v>-403581000000</v>
      </c>
      <c r="Q79" s="5">
        <v>118399000000</v>
      </c>
      <c r="R79" s="5">
        <v>-712188000000</v>
      </c>
      <c r="S79" s="5">
        <v>-651750000000</v>
      </c>
      <c r="T79" s="5">
        <v>-669934000000</v>
      </c>
      <c r="U79" s="5">
        <v>-1112976000000</v>
      </c>
      <c r="V79" s="5">
        <v>144081000000</v>
      </c>
      <c r="W79" s="5">
        <v>243287000000</v>
      </c>
      <c r="X79" s="5">
        <v>218241000000</v>
      </c>
      <c r="Y79" s="5">
        <v>246289000000</v>
      </c>
      <c r="Z79" s="5">
        <v>-7180684000000</v>
      </c>
    </row>
    <row r="80" spans="3:26" ht="15.5" x14ac:dyDescent="0.35">
      <c r="C80" t="s">
        <v>28</v>
      </c>
      <c r="F80" s="5">
        <v>-96426000000</v>
      </c>
      <c r="I80" s="5">
        <v>-96426000000</v>
      </c>
      <c r="J80" s="5">
        <v>-103644000000</v>
      </c>
      <c r="K80" s="5">
        <v>6092000000</v>
      </c>
      <c r="L80" s="5">
        <v>39374000000</v>
      </c>
      <c r="M80" s="5">
        <v>103049000000</v>
      </c>
      <c r="N80" s="5">
        <v>96990000000</v>
      </c>
      <c r="O80" s="5">
        <v>196000000</v>
      </c>
      <c r="P80" s="5">
        <v>2480000000</v>
      </c>
      <c r="Q80" s="5">
        <v>3135000000</v>
      </c>
      <c r="R80" s="5">
        <v>-6534000000</v>
      </c>
      <c r="S80" s="5">
        <v>-24260000000</v>
      </c>
      <c r="T80" s="5">
        <v>7928000000</v>
      </c>
      <c r="U80" s="5">
        <v>-23069000000</v>
      </c>
      <c r="V80" s="5">
        <v>1514000000</v>
      </c>
      <c r="W80" s="5">
        <v>17158000000</v>
      </c>
      <c r="X80" s="5">
        <v>-278000000</v>
      </c>
      <c r="Y80" s="5">
        <v>19194000000</v>
      </c>
      <c r="Z80" s="5">
        <v>-100466000000</v>
      </c>
    </row>
    <row r="81" spans="2:26" ht="15.5" x14ac:dyDescent="0.35">
      <c r="C81" t="s">
        <v>285</v>
      </c>
      <c r="F81" s="5">
        <v>-96426000000</v>
      </c>
      <c r="I81" s="5">
        <v>-96426000000</v>
      </c>
      <c r="J81" s="5">
        <v>-103644000000</v>
      </c>
      <c r="K81" s="5">
        <v>6092000000</v>
      </c>
      <c r="L81" s="5">
        <v>39374000000</v>
      </c>
      <c r="M81" s="5">
        <v>103049000000</v>
      </c>
      <c r="N81" s="5">
        <v>96990000000</v>
      </c>
      <c r="O81" s="5">
        <v>196000000</v>
      </c>
      <c r="P81" s="5">
        <v>2480000000</v>
      </c>
      <c r="Q81" s="5">
        <v>3135000000</v>
      </c>
    </row>
    <row r="82" spans="2:26" ht="15.5" x14ac:dyDescent="0.35">
      <c r="C82" t="s">
        <v>286</v>
      </c>
      <c r="R82" s="5">
        <v>-6534000000</v>
      </c>
      <c r="S82" s="5">
        <v>-24260000000</v>
      </c>
      <c r="W82" s="5">
        <v>17158000000</v>
      </c>
      <c r="X82" s="5">
        <v>-278000000</v>
      </c>
      <c r="Y82" s="5">
        <v>19194000000</v>
      </c>
      <c r="Z82" s="5">
        <v>-100466000000</v>
      </c>
    </row>
    <row r="83" spans="2:26" ht="15.5" x14ac:dyDescent="0.35">
      <c r="C83" t="s">
        <v>287</v>
      </c>
      <c r="F83" s="5">
        <v>-96426000000</v>
      </c>
      <c r="I83" s="5">
        <v>-96426000000</v>
      </c>
      <c r="J83" s="5">
        <v>-103644000000</v>
      </c>
      <c r="K83" s="5">
        <v>6092000000</v>
      </c>
      <c r="L83" s="5">
        <v>39374000000</v>
      </c>
      <c r="M83" s="5">
        <v>103049000000</v>
      </c>
      <c r="N83" s="5">
        <v>96990000000</v>
      </c>
      <c r="O83" s="5">
        <v>196000000</v>
      </c>
      <c r="P83" s="5">
        <v>2480000000</v>
      </c>
      <c r="Q83" s="5">
        <v>3135000000</v>
      </c>
      <c r="R83" s="5">
        <v>-6534000000</v>
      </c>
      <c r="S83" s="5">
        <v>-24260000000</v>
      </c>
      <c r="T83" s="5">
        <v>7928000000</v>
      </c>
      <c r="U83" s="5">
        <v>-23069000000</v>
      </c>
      <c r="V83" s="5">
        <v>1514000000</v>
      </c>
      <c r="W83" s="5">
        <v>17158000000</v>
      </c>
      <c r="X83" s="5">
        <v>-278000000</v>
      </c>
      <c r="Y83" s="5">
        <v>19194000000</v>
      </c>
      <c r="Z83" s="5">
        <v>-100466000000</v>
      </c>
    </row>
    <row r="84" spans="2:26" ht="15.5" x14ac:dyDescent="0.35">
      <c r="C84" t="s">
        <v>101</v>
      </c>
      <c r="D84" s="5">
        <v>54797000000</v>
      </c>
      <c r="E84" s="5">
        <v>25439000000</v>
      </c>
      <c r="F84" s="5">
        <v>-492164000000</v>
      </c>
      <c r="G84" s="5">
        <v>-49124000000</v>
      </c>
      <c r="I84" s="5">
        <v>-428429000000</v>
      </c>
      <c r="J84" s="5">
        <v>2832000000</v>
      </c>
      <c r="K84" s="5">
        <v>27902000000</v>
      </c>
      <c r="L84" s="5">
        <v>86621000000</v>
      </c>
      <c r="M84" s="5">
        <v>-445423000000</v>
      </c>
      <c r="N84" s="5">
        <v>-484441000000</v>
      </c>
      <c r="O84" s="5">
        <v>49495000000</v>
      </c>
      <c r="P84" s="5">
        <v>-401101000000</v>
      </c>
      <c r="Q84" s="5">
        <v>121534000000</v>
      </c>
      <c r="R84" s="5">
        <v>-718722000000</v>
      </c>
      <c r="S84" s="5">
        <v>-676010000000</v>
      </c>
      <c r="T84" s="5">
        <v>-662006000000</v>
      </c>
      <c r="U84" s="5">
        <v>-1136045000000</v>
      </c>
      <c r="V84" s="5">
        <v>145595000000</v>
      </c>
      <c r="W84" s="5">
        <v>260445000000</v>
      </c>
      <c r="X84" s="5">
        <v>217963000000</v>
      </c>
      <c r="Y84" s="5">
        <v>265483000000</v>
      </c>
      <c r="Z84" s="5">
        <v>-7281150000000</v>
      </c>
    </row>
    <row r="85" spans="2:26" ht="15.5" x14ac:dyDescent="0.35">
      <c r="C85" t="s">
        <v>102</v>
      </c>
      <c r="D85" s="5">
        <v>-13567000000</v>
      </c>
      <c r="E85" s="5">
        <v>23365000000</v>
      </c>
      <c r="F85" s="5">
        <v>-24398000000</v>
      </c>
      <c r="G85" s="5">
        <v>40412000000</v>
      </c>
      <c r="I85" s="5">
        <v>65112000000</v>
      </c>
      <c r="J85" s="5">
        <v>-20282000000</v>
      </c>
      <c r="K85" s="5">
        <v>5454000000</v>
      </c>
      <c r="L85" s="5">
        <v>-18713000000</v>
      </c>
      <c r="M85" s="5">
        <v>7862000000</v>
      </c>
      <c r="N85" s="5">
        <v>-382000000</v>
      </c>
      <c r="O85" s="5">
        <v>167303000000</v>
      </c>
      <c r="P85" s="5">
        <v>-149695000000</v>
      </c>
      <c r="Q85" s="5">
        <v>37527000000</v>
      </c>
      <c r="R85" s="5">
        <v>73832000000</v>
      </c>
      <c r="S85" s="5">
        <v>-24855000000</v>
      </c>
      <c r="T85" s="5">
        <v>6574000000</v>
      </c>
      <c r="U85" s="5">
        <v>17669000000</v>
      </c>
      <c r="V85" s="5">
        <v>-258000000</v>
      </c>
      <c r="W85" s="5">
        <v>-32741000000</v>
      </c>
    </row>
    <row r="86" spans="2:26" ht="15.5" x14ac:dyDescent="0.35">
      <c r="C86" t="s">
        <v>288</v>
      </c>
      <c r="D86" s="5">
        <v>-13567000000</v>
      </c>
      <c r="E86" s="5">
        <v>23365000000</v>
      </c>
      <c r="F86" s="5">
        <v>-24398000000</v>
      </c>
      <c r="G86" s="5">
        <v>40412000000</v>
      </c>
      <c r="I86" s="5">
        <v>65112000000</v>
      </c>
      <c r="J86" s="5">
        <v>-20282000000</v>
      </c>
      <c r="K86" s="5">
        <v>5454000000</v>
      </c>
      <c r="L86" s="5">
        <v>-18713000000</v>
      </c>
      <c r="M86" s="5">
        <v>7862000000</v>
      </c>
      <c r="N86" s="5">
        <v>-382000000</v>
      </c>
      <c r="O86" s="5">
        <v>167303000000</v>
      </c>
      <c r="P86" s="5">
        <v>-149695000000</v>
      </c>
      <c r="Q86" s="5">
        <v>37527000000</v>
      </c>
      <c r="R86" s="5">
        <v>73832000000</v>
      </c>
      <c r="S86" s="5">
        <v>-24855000000</v>
      </c>
      <c r="T86" s="5">
        <v>6574000000</v>
      </c>
      <c r="U86" s="5">
        <v>17669000000</v>
      </c>
      <c r="V86" s="5">
        <v>-258000000</v>
      </c>
      <c r="W86" s="5">
        <v>-32741000000</v>
      </c>
    </row>
    <row r="87" spans="2:26" ht="15.5" x14ac:dyDescent="0.35">
      <c r="C87" t="s">
        <v>103</v>
      </c>
      <c r="D87" s="5">
        <v>41230000000</v>
      </c>
      <c r="E87" s="5">
        <v>48804000000</v>
      </c>
      <c r="F87" s="5">
        <v>-516562000000</v>
      </c>
      <c r="G87" s="5">
        <v>-8712000000</v>
      </c>
      <c r="I87" s="5">
        <v>-363317000000</v>
      </c>
      <c r="J87" s="5">
        <v>-17450000000</v>
      </c>
      <c r="K87" s="5">
        <v>33356000000</v>
      </c>
      <c r="L87" s="5">
        <v>67908000000</v>
      </c>
      <c r="M87" s="5">
        <v>-437561000000</v>
      </c>
      <c r="N87" s="5">
        <v>-484823000000</v>
      </c>
      <c r="O87" s="5">
        <v>216798000000</v>
      </c>
      <c r="P87" s="5">
        <v>-550796000000</v>
      </c>
      <c r="Q87" s="5">
        <v>159061000000</v>
      </c>
      <c r="R87" s="5">
        <v>-644890000000</v>
      </c>
      <c r="S87" s="5">
        <v>-700865000000</v>
      </c>
      <c r="T87" s="5">
        <v>-655432000000</v>
      </c>
      <c r="U87" s="5">
        <v>-1118376000000</v>
      </c>
      <c r="V87" s="5">
        <v>145337000000</v>
      </c>
      <c r="W87" s="5">
        <v>227704000000</v>
      </c>
    </row>
    <row r="88" spans="2:26" ht="15.5" x14ac:dyDescent="0.35">
      <c r="C88" t="s">
        <v>104</v>
      </c>
      <c r="D88" s="5">
        <v>54797000000</v>
      </c>
      <c r="E88" s="5">
        <v>25439000000</v>
      </c>
      <c r="F88" s="5">
        <v>-492164000000</v>
      </c>
      <c r="G88" s="5">
        <v>-49124000000</v>
      </c>
      <c r="I88" s="5">
        <v>-428429000000</v>
      </c>
      <c r="J88" s="5">
        <v>2832000000</v>
      </c>
      <c r="K88" s="5">
        <v>27902000000</v>
      </c>
      <c r="L88" s="5">
        <v>86621000000</v>
      </c>
      <c r="M88" s="5">
        <v>-445423000000</v>
      </c>
      <c r="N88" s="5">
        <v>-484441000000</v>
      </c>
      <c r="O88" s="5">
        <v>49495000000</v>
      </c>
      <c r="P88" s="5">
        <v>-401101000000</v>
      </c>
      <c r="Q88" s="5">
        <v>121534000000</v>
      </c>
      <c r="R88" s="5">
        <v>-718722000000</v>
      </c>
      <c r="S88" s="5">
        <v>-676010000000</v>
      </c>
      <c r="T88" s="5">
        <v>-662006000000</v>
      </c>
      <c r="U88" s="5">
        <v>-1136045000000</v>
      </c>
      <c r="V88" s="5">
        <v>145595000000</v>
      </c>
      <c r="W88" s="5">
        <v>260445000000</v>
      </c>
      <c r="X88" s="5">
        <v>217963000000</v>
      </c>
      <c r="Y88" s="5">
        <v>265483000000</v>
      </c>
      <c r="Z88" s="5">
        <v>-7281150000000</v>
      </c>
    </row>
    <row r="89" spans="2:26" ht="15.5" x14ac:dyDescent="0.35">
      <c r="C89" t="s">
        <v>8</v>
      </c>
      <c r="D89" s="5">
        <v>41230000000</v>
      </c>
      <c r="E89" s="5">
        <v>48804000000</v>
      </c>
      <c r="F89" s="5">
        <v>-516562000000</v>
      </c>
      <c r="G89" s="5">
        <v>-8712000000</v>
      </c>
      <c r="I89" s="5">
        <v>-363317000000</v>
      </c>
      <c r="J89" s="5">
        <v>-17450000000</v>
      </c>
      <c r="K89" s="5">
        <v>33356000000</v>
      </c>
      <c r="L89" s="5">
        <v>67908000000</v>
      </c>
      <c r="M89" s="5">
        <v>-437561000000</v>
      </c>
      <c r="N89" s="5">
        <v>-484823000000</v>
      </c>
      <c r="O89" s="5">
        <v>216798000000</v>
      </c>
      <c r="P89" s="5">
        <v>-550796000000</v>
      </c>
      <c r="Q89" s="5">
        <v>159061000000</v>
      </c>
      <c r="R89" s="5">
        <v>-644890000000</v>
      </c>
      <c r="S89" s="5">
        <v>-700865000000</v>
      </c>
      <c r="T89" s="5">
        <v>-655432000000</v>
      </c>
      <c r="U89" s="5">
        <v>-1118376000000</v>
      </c>
      <c r="V89" s="5">
        <v>145337000000</v>
      </c>
      <c r="W89" s="5">
        <v>227704000000</v>
      </c>
    </row>
    <row r="90" spans="2:26" ht="15.5" x14ac:dyDescent="0.35">
      <c r="C90" t="s">
        <v>289</v>
      </c>
    </row>
    <row r="91" spans="2:26" ht="15.5" x14ac:dyDescent="0.35">
      <c r="C91" t="s">
        <v>105</v>
      </c>
      <c r="D91" s="5">
        <v>54797000000</v>
      </c>
      <c r="E91" s="5">
        <v>25439000000</v>
      </c>
      <c r="F91" s="5">
        <v>-492164000000</v>
      </c>
      <c r="G91" s="5">
        <v>-49124000000</v>
      </c>
      <c r="I91" s="5">
        <v>-428429000000</v>
      </c>
      <c r="J91" s="5">
        <v>2832000000</v>
      </c>
      <c r="K91" s="5">
        <v>27902000000</v>
      </c>
      <c r="L91" s="5">
        <v>86621000000</v>
      </c>
      <c r="M91" s="5">
        <v>-445423000000</v>
      </c>
      <c r="N91" s="5">
        <v>-484441000000</v>
      </c>
      <c r="O91" s="5">
        <v>49495000000</v>
      </c>
      <c r="P91" s="5">
        <v>-401101000000</v>
      </c>
      <c r="Q91" s="5">
        <v>121534000000</v>
      </c>
      <c r="R91" s="5">
        <v>-718722000000</v>
      </c>
      <c r="S91" s="5">
        <v>-676010000000</v>
      </c>
      <c r="T91" s="5">
        <v>-662006000000</v>
      </c>
      <c r="U91" s="5">
        <v>-1136045000000</v>
      </c>
      <c r="V91" s="5">
        <v>145595000000</v>
      </c>
      <c r="W91" s="5">
        <v>260445000000</v>
      </c>
      <c r="X91" s="5">
        <v>217963000000</v>
      </c>
      <c r="Y91" s="5">
        <v>265483000000</v>
      </c>
      <c r="Z91" s="5">
        <v>-7281150000000</v>
      </c>
    </row>
    <row r="92" spans="2:26" ht="15.5" x14ac:dyDescent="0.35">
      <c r="C92" t="s">
        <v>106</v>
      </c>
      <c r="D92" s="5">
        <v>41230000000</v>
      </c>
      <c r="E92" s="5">
        <v>48804000000</v>
      </c>
      <c r="F92" s="5">
        <v>-516562000000</v>
      </c>
      <c r="G92" s="5">
        <v>-8712000000</v>
      </c>
      <c r="I92" s="5">
        <v>-363317000000</v>
      </c>
      <c r="J92" s="5">
        <v>-17450000000</v>
      </c>
      <c r="K92" s="5">
        <v>33356000000</v>
      </c>
      <c r="L92" s="5">
        <v>67908000000</v>
      </c>
      <c r="M92" s="5">
        <v>-437561000000</v>
      </c>
      <c r="N92" s="5">
        <v>-484823000000</v>
      </c>
      <c r="O92" s="5">
        <v>216798000000</v>
      </c>
      <c r="P92" s="5">
        <v>-550796000000</v>
      </c>
      <c r="Q92" s="5">
        <v>159061000000</v>
      </c>
      <c r="R92" s="5">
        <v>-644890000000</v>
      </c>
      <c r="S92" s="5">
        <v>-700865000000</v>
      </c>
      <c r="T92" s="5">
        <v>-655432000000</v>
      </c>
      <c r="U92" s="5">
        <v>-1118376000000</v>
      </c>
      <c r="V92" s="5">
        <v>145337000000</v>
      </c>
      <c r="W92" s="5">
        <v>227704000000</v>
      </c>
    </row>
    <row r="93" spans="2:26" ht="15.5" x14ac:dyDescent="0.35">
      <c r="C93" t="s">
        <v>107</v>
      </c>
      <c r="D93" s="5">
        <v>41230000000</v>
      </c>
      <c r="E93" s="5">
        <v>48804000000</v>
      </c>
      <c r="F93" s="5">
        <v>-516562000000</v>
      </c>
      <c r="G93" s="5">
        <v>-8712000000</v>
      </c>
      <c r="I93" s="5">
        <v>-363317000000</v>
      </c>
      <c r="J93" s="5">
        <v>-17450000000</v>
      </c>
      <c r="K93" s="5">
        <v>33356000000</v>
      </c>
      <c r="L93" s="5">
        <v>67908000000</v>
      </c>
      <c r="M93" s="5">
        <v>-437561000000</v>
      </c>
      <c r="N93" s="5">
        <v>-484823000000</v>
      </c>
      <c r="O93" s="5">
        <v>216798000000</v>
      </c>
      <c r="P93" s="5">
        <v>-550796000000</v>
      </c>
      <c r="Q93" s="5">
        <v>159061000000</v>
      </c>
      <c r="R93" s="5">
        <v>-644890000000</v>
      </c>
      <c r="S93" s="5">
        <v>-700865000000</v>
      </c>
      <c r="T93" s="5">
        <v>-655432000000</v>
      </c>
      <c r="U93" s="5">
        <v>-1118376000000</v>
      </c>
      <c r="V93" s="5">
        <v>145337000000</v>
      </c>
      <c r="W93" s="5">
        <v>227704000000</v>
      </c>
    </row>
    <row r="95" spans="2:26" ht="15.5" x14ac:dyDescent="0.35">
      <c r="B95" t="s">
        <v>108</v>
      </c>
      <c r="C95" t="s">
        <v>109</v>
      </c>
    </row>
    <row r="96" spans="2:26" ht="15.5" x14ac:dyDescent="0.35">
      <c r="C96" t="s">
        <v>20</v>
      </c>
      <c r="D96" s="5">
        <v>525714000000</v>
      </c>
      <c r="E96" s="5">
        <v>399810000000</v>
      </c>
      <c r="F96" s="5">
        <v>298940000000</v>
      </c>
      <c r="G96" s="5">
        <v>355554000000</v>
      </c>
      <c r="I96" s="5">
        <v>298940000000</v>
      </c>
      <c r="J96" s="5">
        <v>331700000000</v>
      </c>
      <c r="K96" s="5">
        <v>201930000000</v>
      </c>
      <c r="L96" s="5">
        <v>188750000000</v>
      </c>
      <c r="M96" s="5">
        <v>119138000000</v>
      </c>
      <c r="N96" s="5">
        <v>118962000000</v>
      </c>
      <c r="O96" s="5">
        <v>110308000000</v>
      </c>
      <c r="P96" s="5">
        <v>110105000000</v>
      </c>
      <c r="Q96" s="5">
        <v>181457000000</v>
      </c>
      <c r="R96" s="5">
        <v>127767000000</v>
      </c>
      <c r="S96" s="5">
        <v>212799000000</v>
      </c>
      <c r="T96" s="5">
        <v>221699000000</v>
      </c>
      <c r="U96" s="5">
        <v>246398000000</v>
      </c>
      <c r="V96" s="5">
        <v>166298000000</v>
      </c>
      <c r="W96" s="5">
        <v>140997000000</v>
      </c>
      <c r="X96" s="5">
        <v>173192000000</v>
      </c>
      <c r="Y96" s="5">
        <v>150558000000</v>
      </c>
      <c r="Z96" s="5">
        <v>118578000000</v>
      </c>
    </row>
    <row r="97" spans="3:26" ht="15.5" x14ac:dyDescent="0.35">
      <c r="C97" t="s">
        <v>631</v>
      </c>
      <c r="D97" s="5">
        <v>864793000000</v>
      </c>
      <c r="E97" s="5">
        <v>1368608000000</v>
      </c>
      <c r="F97" s="5">
        <v>961404000000</v>
      </c>
      <c r="G97" s="5">
        <v>665282000000</v>
      </c>
      <c r="I97" s="5">
        <v>961404000000</v>
      </c>
      <c r="J97" s="5">
        <v>474261000000</v>
      </c>
      <c r="K97" s="5">
        <v>2013146000000</v>
      </c>
      <c r="L97" s="5">
        <v>339539000000</v>
      </c>
      <c r="M97" s="5">
        <v>246182000000</v>
      </c>
      <c r="N97" s="5">
        <v>80538000000</v>
      </c>
      <c r="O97" s="5">
        <v>496757000000</v>
      </c>
      <c r="P97" s="5">
        <v>803124000000</v>
      </c>
      <c r="Q97" s="5">
        <v>885824000000</v>
      </c>
      <c r="R97" s="5">
        <v>1018931000000</v>
      </c>
      <c r="S97" s="5">
        <v>880957000000</v>
      </c>
      <c r="T97" s="5">
        <v>1321263000000</v>
      </c>
      <c r="U97" s="5">
        <v>2446981000000</v>
      </c>
      <c r="V97" s="5">
        <v>1012601000000</v>
      </c>
      <c r="W97" s="5">
        <v>984119000000</v>
      </c>
      <c r="X97" s="5">
        <v>610956000000</v>
      </c>
      <c r="Y97" s="5">
        <v>249172000000</v>
      </c>
      <c r="Z97" s="5">
        <v>191885000000</v>
      </c>
    </row>
    <row r="98" spans="3:26" ht="15.5" x14ac:dyDescent="0.35">
      <c r="C98" t="s">
        <v>632</v>
      </c>
      <c r="Q98" s="5">
        <v>514950000000</v>
      </c>
    </row>
    <row r="99" spans="3:26" ht="15.5" x14ac:dyDescent="0.35">
      <c r="C99" t="s">
        <v>648</v>
      </c>
      <c r="D99" s="5">
        <v>740801000000</v>
      </c>
      <c r="E99" s="5">
        <v>550460000000</v>
      </c>
      <c r="F99" s="5">
        <v>3090698000000</v>
      </c>
      <c r="G99" s="5">
        <v>3069677000000</v>
      </c>
      <c r="I99" s="5">
        <v>3090698000000</v>
      </c>
      <c r="J99" s="5">
        <v>2162566000000</v>
      </c>
      <c r="K99" s="5">
        <v>3370260000000</v>
      </c>
      <c r="L99" s="5">
        <v>3490376000000</v>
      </c>
      <c r="M99" s="5">
        <v>2664471000000</v>
      </c>
      <c r="N99" s="5">
        <v>1459467000000</v>
      </c>
      <c r="O99" s="5">
        <v>462718000000</v>
      </c>
      <c r="P99" s="5">
        <v>649905000000</v>
      </c>
      <c r="R99" s="5">
        <v>319929000000</v>
      </c>
      <c r="S99" s="5">
        <v>462095000000</v>
      </c>
      <c r="T99" s="5">
        <v>1435819000000</v>
      </c>
      <c r="U99" s="5">
        <v>157001000000</v>
      </c>
      <c r="V99" s="5">
        <v>1532117000000</v>
      </c>
      <c r="W99" s="5">
        <v>1245654000000</v>
      </c>
      <c r="X99" s="5">
        <v>2074343000000</v>
      </c>
      <c r="Y99" s="5">
        <v>448969000000</v>
      </c>
      <c r="Z99" s="5">
        <v>370749000000</v>
      </c>
    </row>
    <row r="100" spans="3:26" ht="15.5" x14ac:dyDescent="0.35">
      <c r="C100" t="s">
        <v>97</v>
      </c>
      <c r="D100" s="5">
        <v>1638215000000</v>
      </c>
      <c r="E100" s="5">
        <v>1251782000000</v>
      </c>
      <c r="F100" s="5">
        <v>1228417000000</v>
      </c>
      <c r="G100" s="5">
        <v>1252815000000</v>
      </c>
      <c r="I100" s="5">
        <v>1228417000000</v>
      </c>
      <c r="J100" s="5">
        <v>1163305000000</v>
      </c>
      <c r="K100" s="5">
        <v>1131712000000</v>
      </c>
      <c r="L100" s="5">
        <v>1126258000000</v>
      </c>
      <c r="M100" s="5">
        <v>1333111000000</v>
      </c>
      <c r="N100" s="5">
        <v>1030749000000</v>
      </c>
      <c r="O100" s="5">
        <v>631131000000</v>
      </c>
      <c r="P100" s="5">
        <v>356305000000</v>
      </c>
      <c r="Q100" s="5">
        <v>160497000000</v>
      </c>
      <c r="R100" s="5">
        <v>1123931000000</v>
      </c>
      <c r="S100" s="5">
        <v>74097000000</v>
      </c>
      <c r="T100" s="5">
        <v>411029000000</v>
      </c>
      <c r="U100" s="5">
        <v>1357453000000</v>
      </c>
      <c r="V100" s="5">
        <v>95101000000</v>
      </c>
      <c r="W100" s="5">
        <v>1342000000</v>
      </c>
      <c r="X100" s="5">
        <v>34083000000</v>
      </c>
      <c r="Y100" s="5">
        <v>54905000000</v>
      </c>
      <c r="Z100" s="5">
        <v>4978216000000</v>
      </c>
    </row>
    <row r="101" spans="3:26" ht="15.5" x14ac:dyDescent="0.35">
      <c r="C101" t="s">
        <v>840</v>
      </c>
      <c r="D101" s="5">
        <v>740801000000</v>
      </c>
      <c r="E101" s="5">
        <v>550460000000</v>
      </c>
      <c r="F101" s="5">
        <v>3090698000000</v>
      </c>
      <c r="G101" s="5">
        <v>3069677000000</v>
      </c>
      <c r="I101" s="5">
        <v>3090698000000</v>
      </c>
      <c r="J101" s="5">
        <v>2162566000000</v>
      </c>
      <c r="K101" s="5">
        <v>3370260000000</v>
      </c>
      <c r="L101" s="5">
        <v>3490376000000</v>
      </c>
      <c r="M101" s="5">
        <v>2664471000000</v>
      </c>
      <c r="N101" s="5">
        <v>1459467000000</v>
      </c>
      <c r="O101" s="5">
        <v>462718000000</v>
      </c>
      <c r="P101" s="5">
        <v>649905000000</v>
      </c>
      <c r="Q101" s="5">
        <v>514950000000</v>
      </c>
      <c r="R101" s="5">
        <v>319929000000</v>
      </c>
      <c r="S101" s="5">
        <v>462095000000</v>
      </c>
      <c r="T101" s="5">
        <v>1435819000000</v>
      </c>
      <c r="U101" s="5">
        <v>157001000000</v>
      </c>
      <c r="V101" s="5">
        <v>1532117000000</v>
      </c>
      <c r="W101" s="5">
        <v>1245654000000</v>
      </c>
      <c r="X101" s="5">
        <v>2074343000000</v>
      </c>
      <c r="Y101" s="5">
        <v>448969000000</v>
      </c>
      <c r="Z101" s="5">
        <v>370749000000</v>
      </c>
    </row>
    <row r="102" spans="3:26" ht="15.5" x14ac:dyDescent="0.35">
      <c r="C102" t="s">
        <v>633</v>
      </c>
      <c r="W102" s="5">
        <v>9140800000000</v>
      </c>
      <c r="X102" s="5">
        <v>5012936000000</v>
      </c>
      <c r="Y102" s="5">
        <v>3418595000000</v>
      </c>
      <c r="Z102" s="5">
        <v>3531385000000</v>
      </c>
    </row>
    <row r="103" spans="3:26" ht="15.5" x14ac:dyDescent="0.35">
      <c r="C103" t="s">
        <v>113</v>
      </c>
      <c r="N103" s="5">
        <v>2103000000</v>
      </c>
      <c r="P103" s="5">
        <v>866000000</v>
      </c>
      <c r="Q103" s="5">
        <v>1684000000</v>
      </c>
      <c r="R103" s="5">
        <v>1333000000</v>
      </c>
      <c r="S103" s="5">
        <v>958000000</v>
      </c>
    </row>
    <row r="104" spans="3:26" ht="15.5" x14ac:dyDescent="0.35">
      <c r="C104" t="s">
        <v>114</v>
      </c>
      <c r="D104" s="5">
        <v>45999000000</v>
      </c>
      <c r="E104" s="5">
        <v>444386000000</v>
      </c>
      <c r="F104" s="5">
        <v>427163000000</v>
      </c>
      <c r="G104" s="5">
        <v>19817000000</v>
      </c>
      <c r="I104" s="5">
        <v>427163000000</v>
      </c>
      <c r="J104" s="5">
        <v>11649000000</v>
      </c>
      <c r="K104" s="5">
        <v>11306000000</v>
      </c>
      <c r="L104" s="5">
        <v>21195000000</v>
      </c>
      <c r="M104" s="5">
        <v>24822000000</v>
      </c>
      <c r="N104" s="5">
        <v>37797000000</v>
      </c>
      <c r="O104" s="5">
        <v>230573000000</v>
      </c>
      <c r="P104" s="5">
        <v>237471000000</v>
      </c>
      <c r="Q104" s="5">
        <v>286545000000</v>
      </c>
      <c r="R104" s="5">
        <v>417419000000</v>
      </c>
      <c r="S104" s="5">
        <v>51835000000</v>
      </c>
    </row>
    <row r="105" spans="3:26" ht="15.5" x14ac:dyDescent="0.35">
      <c r="C105" t="s">
        <v>635</v>
      </c>
      <c r="D105" s="5">
        <v>29251654000000</v>
      </c>
      <c r="E105" s="5">
        <v>26164388000000</v>
      </c>
      <c r="F105" s="5">
        <v>26586599000000</v>
      </c>
      <c r="G105" s="5">
        <v>26758170000000</v>
      </c>
      <c r="I105" s="5">
        <v>26586599000000</v>
      </c>
      <c r="J105" s="5">
        <v>26330524000000</v>
      </c>
      <c r="K105" s="5">
        <v>23732583000000</v>
      </c>
      <c r="L105" s="5">
        <v>19368357000000</v>
      </c>
      <c r="M105" s="5">
        <v>9803920000000</v>
      </c>
      <c r="N105" s="5">
        <v>7128044000000</v>
      </c>
      <c r="O105" s="5">
        <v>6132883000000</v>
      </c>
      <c r="P105" s="5">
        <v>10129117000000</v>
      </c>
      <c r="Q105" s="5">
        <v>11281861000000</v>
      </c>
      <c r="R105" s="5">
        <v>10698065000000</v>
      </c>
      <c r="S105" s="5">
        <v>9367221000000</v>
      </c>
      <c r="T105" s="5">
        <v>7844302000000</v>
      </c>
      <c r="U105" s="5">
        <v>11131807000000</v>
      </c>
      <c r="V105" s="5">
        <v>11148050000000</v>
      </c>
      <c r="W105" s="5">
        <v>9140800000000</v>
      </c>
      <c r="X105" s="5">
        <v>5012936000000</v>
      </c>
      <c r="Y105" s="5">
        <v>3418595000000</v>
      </c>
      <c r="Z105" s="5">
        <v>3531385000000</v>
      </c>
    </row>
    <row r="106" spans="3:26" ht="15.5" x14ac:dyDescent="0.35">
      <c r="C106" t="s">
        <v>132</v>
      </c>
      <c r="R106" s="5">
        <v>29614000000</v>
      </c>
    </row>
    <row r="107" spans="3:26" ht="15.5" x14ac:dyDescent="0.35">
      <c r="C107" t="s">
        <v>687</v>
      </c>
      <c r="D107" s="5">
        <v>92496000000</v>
      </c>
      <c r="E107" s="5">
        <v>96025000000</v>
      </c>
      <c r="F107" s="5">
        <v>98569000000</v>
      </c>
      <c r="G107" s="5">
        <v>102501000000</v>
      </c>
      <c r="I107" s="5">
        <v>98569000000</v>
      </c>
      <c r="J107" s="5">
        <v>90336000000</v>
      </c>
      <c r="K107" s="5">
        <v>73660000000</v>
      </c>
      <c r="L107" s="5">
        <v>81620000000</v>
      </c>
      <c r="M107" s="5">
        <v>89177000000</v>
      </c>
      <c r="N107" s="5">
        <v>99332000000</v>
      </c>
      <c r="O107" s="5">
        <v>88859000000</v>
      </c>
      <c r="P107" s="5">
        <v>82679000000</v>
      </c>
      <c r="Q107" s="5">
        <v>27200000000</v>
      </c>
      <c r="R107" s="5">
        <v>29614000000</v>
      </c>
      <c r="S107" s="5">
        <v>29428000000</v>
      </c>
      <c r="T107" s="5">
        <v>31405000000</v>
      </c>
      <c r="U107" s="5">
        <v>29115000000</v>
      </c>
      <c r="V107" s="5">
        <v>26384000000</v>
      </c>
      <c r="W107" s="5">
        <v>20981000000</v>
      </c>
      <c r="X107" s="5">
        <v>24687000000</v>
      </c>
    </row>
    <row r="108" spans="3:26" ht="15.5" x14ac:dyDescent="0.35">
      <c r="C108" t="s">
        <v>128</v>
      </c>
      <c r="D108" s="5">
        <v>447627000000</v>
      </c>
      <c r="E108" s="5">
        <v>450089000000</v>
      </c>
      <c r="F108" s="5">
        <v>452005000000</v>
      </c>
      <c r="G108" s="5">
        <v>455561000000</v>
      </c>
      <c r="I108" s="5">
        <v>452005000000</v>
      </c>
      <c r="J108" s="5">
        <v>438874000000</v>
      </c>
      <c r="K108" s="5">
        <v>221114000000</v>
      </c>
      <c r="L108" s="5">
        <v>215825000000</v>
      </c>
      <c r="M108" s="5">
        <v>192635000000</v>
      </c>
      <c r="N108" s="5">
        <v>194214000000</v>
      </c>
      <c r="O108" s="5">
        <v>199165000000</v>
      </c>
      <c r="P108" s="5">
        <v>194079000000</v>
      </c>
      <c r="S108" s="5">
        <v>183287000000</v>
      </c>
      <c r="T108" s="5">
        <v>224982000000</v>
      </c>
      <c r="U108" s="5">
        <v>218880000000</v>
      </c>
      <c r="V108" s="5">
        <v>206941000000</v>
      </c>
      <c r="W108" s="5">
        <v>108427000000</v>
      </c>
      <c r="X108" s="5">
        <v>94597000000</v>
      </c>
      <c r="Y108" s="5">
        <v>130527000000</v>
      </c>
      <c r="Z108" s="5">
        <v>142083000000</v>
      </c>
    </row>
    <row r="109" spans="3:26" ht="15.5" x14ac:dyDescent="0.35">
      <c r="C109" t="s">
        <v>686</v>
      </c>
      <c r="D109" s="5">
        <v>447627000000</v>
      </c>
      <c r="E109" s="5">
        <v>450089000000</v>
      </c>
      <c r="F109" s="5">
        <v>452005000000</v>
      </c>
      <c r="G109" s="5">
        <v>455561000000</v>
      </c>
      <c r="I109" s="5">
        <v>452005000000</v>
      </c>
      <c r="J109" s="5">
        <v>438874000000</v>
      </c>
      <c r="K109" s="5">
        <v>221114000000</v>
      </c>
      <c r="L109" s="5">
        <v>215825000000</v>
      </c>
      <c r="M109" s="5">
        <v>192635000000</v>
      </c>
      <c r="N109" s="5">
        <v>194214000000</v>
      </c>
      <c r="O109" s="5">
        <v>199165000000</v>
      </c>
      <c r="P109" s="5">
        <v>194079000000</v>
      </c>
      <c r="Q109" s="5">
        <v>223484000000</v>
      </c>
      <c r="R109" s="5">
        <v>220045000000</v>
      </c>
      <c r="S109" s="5">
        <v>160070000000</v>
      </c>
      <c r="T109" s="5">
        <v>204651000000</v>
      </c>
      <c r="U109" s="5">
        <v>213296000000</v>
      </c>
      <c r="V109" s="5">
        <v>194865000000</v>
      </c>
      <c r="W109" s="5">
        <v>108427000000</v>
      </c>
      <c r="X109" s="5">
        <v>94597000000</v>
      </c>
      <c r="Y109" s="5">
        <v>130527000000</v>
      </c>
      <c r="Z109" s="5">
        <v>142083000000</v>
      </c>
    </row>
    <row r="110" spans="3:26" ht="15.5" x14ac:dyDescent="0.35">
      <c r="C110" t="s">
        <v>125</v>
      </c>
      <c r="D110" s="5">
        <v>114657000000</v>
      </c>
      <c r="E110" s="5">
        <v>114657000000</v>
      </c>
      <c r="F110" s="5">
        <v>114657000000</v>
      </c>
      <c r="G110" s="5">
        <v>226668000000</v>
      </c>
      <c r="I110" s="5">
        <v>114657000000</v>
      </c>
      <c r="J110" s="5">
        <v>226668000000</v>
      </c>
      <c r="K110" s="5">
        <v>324591000000</v>
      </c>
      <c r="L110" s="5">
        <v>320039000000</v>
      </c>
      <c r="M110" s="5">
        <v>272950000000</v>
      </c>
      <c r="N110" s="5">
        <v>172118000000</v>
      </c>
      <c r="O110" s="5">
        <v>74209000000</v>
      </c>
      <c r="P110" s="5">
        <v>125323000000</v>
      </c>
      <c r="Q110" s="5">
        <v>72945000000</v>
      </c>
      <c r="R110" s="5">
        <v>82319000000</v>
      </c>
      <c r="S110" s="5">
        <v>94831000000</v>
      </c>
      <c r="T110" s="5">
        <v>103939000000</v>
      </c>
      <c r="U110" s="5">
        <v>98202000000</v>
      </c>
      <c r="V110" s="5">
        <v>112786000000</v>
      </c>
      <c r="W110" s="5">
        <v>111272000000</v>
      </c>
      <c r="X110" s="5">
        <v>94114000000</v>
      </c>
      <c r="Y110" s="5">
        <v>79126000000</v>
      </c>
      <c r="Z110" s="5">
        <v>77869000000</v>
      </c>
    </row>
    <row r="111" spans="3:26" ht="15.5" x14ac:dyDescent="0.35">
      <c r="C111" t="s">
        <v>134</v>
      </c>
      <c r="D111" s="5">
        <v>39835863000000</v>
      </c>
      <c r="E111" s="5">
        <v>38014065000000</v>
      </c>
      <c r="F111" s="5">
        <v>39348650000000</v>
      </c>
      <c r="G111" s="5">
        <v>39911598000000</v>
      </c>
      <c r="I111" s="5">
        <v>39348650000000</v>
      </c>
      <c r="J111" s="5">
        <v>40258696000000</v>
      </c>
      <c r="K111" s="5">
        <v>39234312000000</v>
      </c>
      <c r="L111" s="5">
        <v>33617390000000</v>
      </c>
      <c r="M111" s="5">
        <v>21317575000000</v>
      </c>
      <c r="N111" s="5">
        <v>16204908000000</v>
      </c>
      <c r="O111" s="5">
        <v>17311597000000</v>
      </c>
      <c r="P111" s="5">
        <v>17823669000000</v>
      </c>
      <c r="Q111" s="5">
        <v>17171181000000</v>
      </c>
      <c r="R111" s="5">
        <v>16065303000000</v>
      </c>
      <c r="S111" s="5">
        <v>13183503000000</v>
      </c>
      <c r="T111" s="5">
        <v>12682021000000</v>
      </c>
      <c r="U111" s="5">
        <v>14576094000000</v>
      </c>
      <c r="V111" s="5">
        <v>15240091000000</v>
      </c>
      <c r="W111" s="5">
        <v>13127198000000</v>
      </c>
      <c r="X111" s="5">
        <v>10783886000000</v>
      </c>
      <c r="Y111" s="5">
        <v>7531145000000</v>
      </c>
      <c r="Z111" s="5">
        <v>5585890000000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636</v>
      </c>
      <c r="D114" s="5">
        <v>33479000000</v>
      </c>
      <c r="E114" s="5">
        <v>44920000000</v>
      </c>
      <c r="F114" s="5">
        <v>28415000000</v>
      </c>
      <c r="G114" s="5">
        <v>54931000000</v>
      </c>
      <c r="I114" s="5">
        <v>28415000000</v>
      </c>
      <c r="J114" s="5">
        <v>50385000000</v>
      </c>
      <c r="K114" s="5">
        <v>86614000000</v>
      </c>
      <c r="L114" s="5">
        <v>71012000000</v>
      </c>
      <c r="M114" s="5">
        <v>62478000000</v>
      </c>
      <c r="N114" s="5">
        <v>99166000000</v>
      </c>
      <c r="O114" s="5">
        <v>156145000000</v>
      </c>
      <c r="P114" s="5">
        <v>63775000000</v>
      </c>
      <c r="Q114" s="5">
        <v>66088000000</v>
      </c>
      <c r="R114" s="5">
        <v>60015000000</v>
      </c>
      <c r="S114" s="5">
        <v>8844000000</v>
      </c>
      <c r="T114" s="5">
        <v>6077000000</v>
      </c>
      <c r="U114" s="5">
        <v>9749000000</v>
      </c>
      <c r="V114" s="5">
        <v>10808000000</v>
      </c>
      <c r="W114" s="5">
        <v>8934000000</v>
      </c>
      <c r="X114" s="5">
        <v>6411000000</v>
      </c>
      <c r="Y114" s="5">
        <v>16595000000</v>
      </c>
      <c r="Z114" s="5">
        <v>77762000000</v>
      </c>
    </row>
    <row r="115" spans="3:26" ht="15.5" x14ac:dyDescent="0.35">
      <c r="C115" t="s">
        <v>637</v>
      </c>
      <c r="D115" s="5">
        <v>33921691000000</v>
      </c>
      <c r="E115" s="5">
        <v>32077215000000</v>
      </c>
      <c r="F115" s="5">
        <v>33558978000000</v>
      </c>
      <c r="G115" s="5">
        <v>34210162000000</v>
      </c>
      <c r="I115" s="5">
        <v>33558978000000</v>
      </c>
      <c r="J115" s="5">
        <v>33899527000000</v>
      </c>
      <c r="K115" s="5">
        <v>32005631000000</v>
      </c>
      <c r="L115" s="5">
        <v>25661181000000</v>
      </c>
      <c r="M115" s="5">
        <v>15945444000000</v>
      </c>
      <c r="N115" s="5">
        <v>13064987000000</v>
      </c>
      <c r="O115" s="5">
        <v>12806232000000</v>
      </c>
      <c r="P115" s="5">
        <v>13248605000000</v>
      </c>
      <c r="Q115" s="5">
        <v>12904620000000</v>
      </c>
      <c r="R115" s="5">
        <v>11664889000000</v>
      </c>
      <c r="S115" s="5">
        <v>11020779000000</v>
      </c>
      <c r="T115" s="5">
        <v>11026739000000</v>
      </c>
      <c r="U115" s="5">
        <v>11558081000000</v>
      </c>
      <c r="V115" s="5">
        <v>13461508000000</v>
      </c>
      <c r="W115" s="5">
        <v>11199975000000</v>
      </c>
      <c r="X115" s="5">
        <v>8900800000000</v>
      </c>
      <c r="Y115" s="5">
        <v>5949459000000</v>
      </c>
      <c r="Z115" s="5">
        <v>5116022000000</v>
      </c>
    </row>
    <row r="116" spans="3:26" ht="15.5" x14ac:dyDescent="0.35">
      <c r="C116" t="s">
        <v>638</v>
      </c>
      <c r="D116" s="5">
        <v>33921691000000</v>
      </c>
      <c r="E116" s="5">
        <v>32077215000000</v>
      </c>
      <c r="F116" s="5">
        <v>33558978000000</v>
      </c>
      <c r="G116" s="5">
        <v>34210162000000</v>
      </c>
      <c r="I116" s="5">
        <v>33558978000000</v>
      </c>
      <c r="J116" s="5">
        <v>33899527000000</v>
      </c>
      <c r="K116" s="5">
        <v>32005631000000</v>
      </c>
      <c r="L116" s="5">
        <v>25661181000000</v>
      </c>
      <c r="M116" s="5">
        <v>15945444000000</v>
      </c>
      <c r="N116" s="5">
        <v>13064987000000</v>
      </c>
      <c r="O116" s="5">
        <v>12806232000000</v>
      </c>
      <c r="P116" s="5">
        <v>13248605000000</v>
      </c>
      <c r="Q116" s="5">
        <v>12904620000000</v>
      </c>
      <c r="R116" s="5">
        <v>11664889000000</v>
      </c>
      <c r="S116" s="5">
        <v>11020779000000</v>
      </c>
      <c r="T116" s="5">
        <v>11026739000000</v>
      </c>
      <c r="U116" s="5">
        <v>11558081000000</v>
      </c>
      <c r="V116" s="5">
        <v>13461508000000</v>
      </c>
      <c r="W116" s="5">
        <v>11199975000000</v>
      </c>
      <c r="X116" s="5">
        <v>8900800000000</v>
      </c>
      <c r="Y116" s="5">
        <v>5949459000000</v>
      </c>
      <c r="Z116" s="5">
        <v>5116022000000</v>
      </c>
    </row>
    <row r="117" spans="3:26" ht="15.5" x14ac:dyDescent="0.35">
      <c r="C117" t="s">
        <v>639</v>
      </c>
      <c r="D117" s="5">
        <v>1304656000000</v>
      </c>
      <c r="E117" s="5">
        <v>1349995000000</v>
      </c>
      <c r="F117" s="5">
        <v>1384535000000</v>
      </c>
      <c r="G117" s="5">
        <v>1471708000000</v>
      </c>
      <c r="I117" s="5">
        <v>1384535000000</v>
      </c>
      <c r="J117" s="5">
        <v>2324117000000</v>
      </c>
      <c r="K117" s="5">
        <v>3215559000000</v>
      </c>
      <c r="L117" s="5">
        <v>3955279000000</v>
      </c>
      <c r="M117" s="5">
        <v>2525479000000</v>
      </c>
      <c r="N117" s="5">
        <v>1214618000000</v>
      </c>
      <c r="O117" s="5">
        <v>1845988000000</v>
      </c>
      <c r="P117" s="5">
        <v>1911604000000</v>
      </c>
      <c r="Q117" s="5">
        <v>1485561000000</v>
      </c>
      <c r="R117" s="5">
        <v>1758015000000</v>
      </c>
      <c r="S117" s="5">
        <v>378494000000</v>
      </c>
      <c r="T117" s="5">
        <v>48745000000</v>
      </c>
      <c r="U117" s="5">
        <v>1063369000000</v>
      </c>
      <c r="V117" s="5">
        <v>14276000000</v>
      </c>
      <c r="W117" s="5">
        <v>425695000000</v>
      </c>
      <c r="X117" s="5">
        <v>363091000000</v>
      </c>
      <c r="Y117" s="5">
        <v>315335000000</v>
      </c>
      <c r="Z117" s="5">
        <v>284726000000</v>
      </c>
    </row>
    <row r="118" spans="3:26" ht="15.5" x14ac:dyDescent="0.35">
      <c r="C118" t="s">
        <v>586</v>
      </c>
      <c r="D118" s="5">
        <v>1262000000</v>
      </c>
      <c r="E118" s="5">
        <v>2961000000</v>
      </c>
      <c r="F118" s="5">
        <v>3146000000</v>
      </c>
      <c r="G118" s="5">
        <v>8537000000</v>
      </c>
      <c r="I118" s="5">
        <v>3146000000</v>
      </c>
      <c r="J118" s="5">
        <v>7745000000</v>
      </c>
      <c r="K118" s="5">
        <v>343000000</v>
      </c>
      <c r="L118" s="5">
        <v>381000000</v>
      </c>
      <c r="N118" s="5">
        <v>227000000</v>
      </c>
      <c r="P118" s="5">
        <v>640000000</v>
      </c>
      <c r="Q118" s="5">
        <v>411000000</v>
      </c>
      <c r="R118" s="5">
        <v>2052000000</v>
      </c>
      <c r="S118" s="5">
        <v>53000000</v>
      </c>
      <c r="T118" s="5">
        <v>126000000</v>
      </c>
      <c r="U118" s="5">
        <v>1606000000</v>
      </c>
      <c r="V118" s="5">
        <v>80000000</v>
      </c>
      <c r="W118" s="5">
        <v>9000000</v>
      </c>
      <c r="Y118" s="5">
        <v>32000000</v>
      </c>
    </row>
    <row r="119" spans="3:26" ht="15.5" x14ac:dyDescent="0.35">
      <c r="C119" t="s">
        <v>640</v>
      </c>
      <c r="D119" s="5">
        <v>17385000000</v>
      </c>
      <c r="E119" s="5">
        <v>30077000000</v>
      </c>
      <c r="F119" s="5">
        <v>16945000000</v>
      </c>
      <c r="G119" s="5">
        <v>17264000000</v>
      </c>
      <c r="I119" s="5">
        <v>16945000000</v>
      </c>
      <c r="K119" s="5">
        <v>12157000000</v>
      </c>
      <c r="L119" s="5">
        <v>78395000000</v>
      </c>
      <c r="M119" s="5">
        <v>25163000000</v>
      </c>
      <c r="N119" s="5">
        <v>4763000000</v>
      </c>
      <c r="O119" s="5">
        <v>2101000000</v>
      </c>
      <c r="P119" s="5">
        <v>16546000000</v>
      </c>
      <c r="Q119" s="5">
        <v>5608000000</v>
      </c>
      <c r="R119" s="5">
        <v>23146000000</v>
      </c>
      <c r="S119" s="5">
        <v>46211000000</v>
      </c>
      <c r="T119" s="5">
        <v>47756000000</v>
      </c>
      <c r="U119" s="5">
        <v>65105000000</v>
      </c>
      <c r="V119" s="5">
        <v>109599000000</v>
      </c>
      <c r="W119" s="5">
        <v>37670000000</v>
      </c>
      <c r="X119" s="5">
        <v>3793000000</v>
      </c>
      <c r="Y119" s="5">
        <v>10226000000</v>
      </c>
      <c r="Z119" s="5">
        <v>293883000000</v>
      </c>
    </row>
    <row r="120" spans="3:26" ht="15.5" x14ac:dyDescent="0.35">
      <c r="C120" t="s">
        <v>641</v>
      </c>
      <c r="D120" s="5">
        <v>357600000000</v>
      </c>
      <c r="E120" s="5">
        <v>339890000000</v>
      </c>
      <c r="F120" s="5">
        <v>333500000000</v>
      </c>
      <c r="I120" s="5">
        <v>333500000000</v>
      </c>
      <c r="Z120" s="5">
        <v>690964000000</v>
      </c>
    </row>
    <row r="121" spans="3:26" ht="15.5" x14ac:dyDescent="0.35">
      <c r="C121" t="s">
        <v>143</v>
      </c>
      <c r="D121" s="5">
        <v>31673000000</v>
      </c>
      <c r="E121" s="5">
        <v>36351000000</v>
      </c>
      <c r="F121" s="5">
        <v>32641000000</v>
      </c>
      <c r="G121" s="5">
        <v>43889000000</v>
      </c>
      <c r="I121" s="5">
        <v>32641000000</v>
      </c>
      <c r="J121" s="5">
        <v>39362000000</v>
      </c>
      <c r="K121" s="5">
        <v>33736000000</v>
      </c>
      <c r="L121" s="5">
        <v>23657000000</v>
      </c>
      <c r="M121" s="5">
        <v>16123000000</v>
      </c>
      <c r="N121" s="5">
        <v>19140000000</v>
      </c>
      <c r="O121" s="5">
        <v>18893000000</v>
      </c>
      <c r="P121" s="5">
        <v>21052000000</v>
      </c>
      <c r="Q121" s="5">
        <v>15561000000</v>
      </c>
      <c r="R121" s="5">
        <v>9956000000</v>
      </c>
      <c r="S121" s="5">
        <v>21623000000</v>
      </c>
      <c r="T121" s="5">
        <v>19186000000</v>
      </c>
      <c r="U121" s="5">
        <v>23412000000</v>
      </c>
      <c r="V121" s="5">
        <v>16539000000</v>
      </c>
      <c r="W121" s="5">
        <v>17239000000</v>
      </c>
      <c r="X121" s="5">
        <v>12766000000</v>
      </c>
      <c r="Y121" s="5">
        <v>10138000000</v>
      </c>
      <c r="Z121" s="5">
        <v>8161000000</v>
      </c>
    </row>
    <row r="122" spans="3:26" ht="15.5" x14ac:dyDescent="0.35">
      <c r="C122" t="s">
        <v>144</v>
      </c>
      <c r="D122" s="5">
        <v>45999000000</v>
      </c>
      <c r="E122" s="5">
        <v>444386000000</v>
      </c>
      <c r="F122" s="5">
        <v>427163000000</v>
      </c>
      <c r="G122" s="5">
        <v>19817000000</v>
      </c>
      <c r="I122" s="5">
        <v>427163000000</v>
      </c>
      <c r="J122" s="5">
        <v>11649000000</v>
      </c>
      <c r="K122" s="5">
        <v>11306000000</v>
      </c>
      <c r="L122" s="5">
        <v>21195000000</v>
      </c>
      <c r="M122" s="5">
        <v>24822000000</v>
      </c>
      <c r="N122" s="5">
        <v>39900000000</v>
      </c>
      <c r="O122" s="5">
        <v>230573000000</v>
      </c>
      <c r="P122" s="5">
        <v>238337000000</v>
      </c>
      <c r="Q122" s="5">
        <v>288229000000</v>
      </c>
      <c r="R122" s="5">
        <v>418752000000</v>
      </c>
      <c r="S122" s="5">
        <v>52793000000</v>
      </c>
    </row>
    <row r="123" spans="3:26" ht="15.5" x14ac:dyDescent="0.35">
      <c r="C123" t="s">
        <v>352</v>
      </c>
      <c r="D123" s="5">
        <v>45999000000</v>
      </c>
      <c r="E123" s="5">
        <v>444386000000</v>
      </c>
      <c r="F123" s="5">
        <v>427163000000</v>
      </c>
      <c r="G123" s="5">
        <v>19817000000</v>
      </c>
      <c r="I123" s="5">
        <v>427163000000</v>
      </c>
      <c r="J123" s="5">
        <v>11649000000</v>
      </c>
      <c r="K123" s="5">
        <v>11306000000</v>
      </c>
      <c r="L123" s="5">
        <v>21195000000</v>
      </c>
      <c r="M123" s="5">
        <v>24822000000</v>
      </c>
      <c r="N123" s="5">
        <v>39900000000</v>
      </c>
      <c r="O123" s="5">
        <v>230573000000</v>
      </c>
      <c r="P123" s="5">
        <v>238337000000</v>
      </c>
      <c r="Q123" s="5">
        <v>288229000000</v>
      </c>
      <c r="R123" s="5">
        <v>418752000000</v>
      </c>
      <c r="S123" s="5">
        <v>52793000000</v>
      </c>
    </row>
    <row r="124" spans="3:26" ht="15.5" x14ac:dyDescent="0.35">
      <c r="C124" t="s">
        <v>690</v>
      </c>
      <c r="D124" s="5">
        <v>80000000000</v>
      </c>
      <c r="E124" s="5">
        <v>80000000000</v>
      </c>
      <c r="N124" s="5">
        <v>252825000000</v>
      </c>
      <c r="O124" s="5">
        <v>400000000000</v>
      </c>
      <c r="P124" s="5">
        <v>143800000000</v>
      </c>
      <c r="Q124" s="5">
        <v>339188000000</v>
      </c>
      <c r="R124" s="5">
        <v>336813000000</v>
      </c>
      <c r="S124" s="5">
        <v>344625000000</v>
      </c>
    </row>
    <row r="125" spans="3:26" ht="15.5" x14ac:dyDescent="0.35">
      <c r="C125" t="s">
        <v>148</v>
      </c>
      <c r="P125" s="5">
        <v>215700000000</v>
      </c>
      <c r="Q125" s="5">
        <v>203513000000</v>
      </c>
      <c r="R125" s="5">
        <v>202088000000</v>
      </c>
      <c r="S125" s="5">
        <v>206775000000</v>
      </c>
      <c r="T125" s="5">
        <v>185775000000</v>
      </c>
      <c r="U125" s="5">
        <v>182550000000</v>
      </c>
      <c r="V125" s="5">
        <v>144563000000</v>
      </c>
      <c r="W125" s="5">
        <v>136013000000</v>
      </c>
      <c r="X125" s="5">
        <v>135150000000</v>
      </c>
      <c r="Y125" s="5">
        <v>140925000000</v>
      </c>
      <c r="Z125" s="5">
        <v>163064000000</v>
      </c>
    </row>
    <row r="126" spans="3:26" ht="15.5" x14ac:dyDescent="0.35">
      <c r="C126" t="s">
        <v>159</v>
      </c>
      <c r="D126" s="5">
        <v>35914990000000</v>
      </c>
      <c r="E126" s="5">
        <v>34534422000000</v>
      </c>
      <c r="F126" s="5">
        <v>35917811000000</v>
      </c>
      <c r="G126" s="5">
        <v>35964197000000</v>
      </c>
      <c r="I126" s="5">
        <v>35917811000000</v>
      </c>
      <c r="J126" s="5">
        <v>36464540000000</v>
      </c>
      <c r="K126" s="5">
        <v>35474581000000</v>
      </c>
      <c r="L126" s="5">
        <v>29891015000000</v>
      </c>
      <c r="M126" s="5">
        <v>18657788000000</v>
      </c>
      <c r="N126" s="5">
        <v>14761678000000</v>
      </c>
      <c r="O126" s="5">
        <v>15637771000000</v>
      </c>
      <c r="P126" s="5">
        <v>16508766000000</v>
      </c>
      <c r="Q126" s="5">
        <v>15658857000000</v>
      </c>
      <c r="R126" s="5">
        <v>14712040000000</v>
      </c>
      <c r="S126" s="5">
        <v>12185350000000</v>
      </c>
      <c r="T126" s="5">
        <v>11662403000000</v>
      </c>
      <c r="U126" s="5">
        <v>13201044000000</v>
      </c>
      <c r="V126" s="5">
        <v>13996145000000</v>
      </c>
      <c r="W126" s="5">
        <v>12125300000000</v>
      </c>
      <c r="X126" s="5">
        <v>10009692000000</v>
      </c>
      <c r="Y126" s="5">
        <v>6962036000000</v>
      </c>
      <c r="Z126" s="5">
        <v>7121314000000</v>
      </c>
    </row>
    <row r="127" spans="3:26" ht="15.5" x14ac:dyDescent="0.35">
      <c r="C127" t="s">
        <v>160</v>
      </c>
    </row>
    <row r="128" spans="3:26" ht="15.5" x14ac:dyDescent="0.35">
      <c r="C128" t="s">
        <v>161</v>
      </c>
      <c r="D128" s="5">
        <v>13032929000000</v>
      </c>
      <c r="E128" s="5">
        <v>13032929000000</v>
      </c>
      <c r="F128" s="5">
        <v>13032929000000</v>
      </c>
      <c r="G128" s="5">
        <v>13032929000000</v>
      </c>
      <c r="I128" s="5">
        <v>13032929000000</v>
      </c>
      <c r="J128" s="5">
        <v>13032929000000</v>
      </c>
      <c r="K128" s="5">
        <v>13032929000000</v>
      </c>
      <c r="L128" s="5">
        <v>13032929000000</v>
      </c>
      <c r="M128" s="5">
        <v>12636175000000</v>
      </c>
      <c r="N128" s="5">
        <v>12223149000000</v>
      </c>
      <c r="O128" s="5">
        <v>12223149000000</v>
      </c>
      <c r="P128" s="5">
        <v>12223149000000</v>
      </c>
      <c r="Q128" s="5">
        <v>12223155000000</v>
      </c>
      <c r="R128" s="5">
        <v>11223155000000</v>
      </c>
      <c r="S128" s="5">
        <v>11223155000000</v>
      </c>
      <c r="T128" s="5">
        <v>10223155000000</v>
      </c>
      <c r="U128" s="5">
        <v>8973675000000</v>
      </c>
      <c r="V128" s="5">
        <v>8973675000000</v>
      </c>
      <c r="W128" s="5">
        <v>8973675000000</v>
      </c>
      <c r="X128" s="5">
        <v>8973675000000</v>
      </c>
      <c r="Y128" s="5">
        <v>8973675000000</v>
      </c>
      <c r="Z128" s="5">
        <v>2211314000000</v>
      </c>
    </row>
    <row r="129" spans="2:26" ht="15.5" x14ac:dyDescent="0.35">
      <c r="C129" t="s">
        <v>162</v>
      </c>
      <c r="D129" s="5">
        <v>1915423000000</v>
      </c>
      <c r="E129" s="5">
        <v>1915423000000</v>
      </c>
      <c r="F129" s="5">
        <v>1915423000000</v>
      </c>
      <c r="G129" s="5">
        <v>1915423000000</v>
      </c>
      <c r="I129" s="5">
        <v>1915423000000</v>
      </c>
      <c r="J129" s="5">
        <v>1915423000000</v>
      </c>
      <c r="K129" s="5">
        <v>1915423000000</v>
      </c>
      <c r="L129" s="5">
        <v>1915423000000</v>
      </c>
      <c r="M129" s="5">
        <v>1125357000000</v>
      </c>
      <c r="N129" s="5">
        <v>178765000000</v>
      </c>
      <c r="O129" s="5">
        <v>178765000000</v>
      </c>
      <c r="P129" s="5">
        <v>178765000000</v>
      </c>
      <c r="Q129" s="5">
        <v>178759000000</v>
      </c>
      <c r="R129" s="5">
        <v>178759000000</v>
      </c>
      <c r="S129" s="5">
        <v>178759000000</v>
      </c>
      <c r="T129" s="5">
        <v>178759000000</v>
      </c>
      <c r="U129" s="5">
        <v>178759000000</v>
      </c>
      <c r="V129" s="5">
        <v>178759000000</v>
      </c>
      <c r="W129" s="5">
        <v>178759000000</v>
      </c>
      <c r="X129" s="5">
        <v>178759000000</v>
      </c>
      <c r="Y129" s="5">
        <v>178759000000</v>
      </c>
      <c r="Z129" s="5">
        <v>178759000000</v>
      </c>
    </row>
    <row r="130" spans="2:26" ht="15.5" x14ac:dyDescent="0.35">
      <c r="C130" t="s">
        <v>163</v>
      </c>
      <c r="D130" s="5">
        <v>-12665694000000</v>
      </c>
      <c r="E130" s="5">
        <v>-12720491000000</v>
      </c>
      <c r="F130" s="5">
        <v>-12745930000000</v>
      </c>
      <c r="G130" s="5">
        <v>-12253766000000</v>
      </c>
      <c r="I130" s="5">
        <v>-12745930000000</v>
      </c>
      <c r="J130" s="5">
        <v>-12317501000000</v>
      </c>
      <c r="K130" s="5">
        <v>-12320333000000</v>
      </c>
      <c r="L130" s="5">
        <v>-12348235000000</v>
      </c>
      <c r="M130" s="5">
        <v>-12434856000000</v>
      </c>
      <c r="N130" s="5">
        <v>-11989433000000</v>
      </c>
      <c r="O130" s="5">
        <v>-11359219000000</v>
      </c>
      <c r="P130" s="5">
        <v>-11443316000000</v>
      </c>
      <c r="Q130" s="5">
        <v>-11050087000000</v>
      </c>
      <c r="R130" s="5">
        <v>-11172582000000</v>
      </c>
      <c r="S130" s="5">
        <v>-10477858000000</v>
      </c>
      <c r="T130" s="5">
        <v>-9793325000000</v>
      </c>
      <c r="U130" s="5">
        <v>-9134837000000</v>
      </c>
      <c r="V130" s="5">
        <v>-8003589000000</v>
      </c>
      <c r="W130" s="5">
        <v>-8151878000000</v>
      </c>
      <c r="X130" s="5">
        <v>-8412323000000</v>
      </c>
      <c r="Y130" s="5">
        <v>-8638230000000</v>
      </c>
      <c r="Z130" s="5">
        <v>-8903713000000</v>
      </c>
    </row>
    <row r="131" spans="2:26" ht="15.5" x14ac:dyDescent="0.35">
      <c r="C131" t="s">
        <v>164</v>
      </c>
      <c r="D131" s="5">
        <v>1002000000</v>
      </c>
      <c r="E131" s="5">
        <v>1002000000</v>
      </c>
      <c r="F131" s="5">
        <v>1002000000</v>
      </c>
      <c r="G131" s="5">
        <v>1002000000</v>
      </c>
      <c r="I131" s="5">
        <v>1002000000</v>
      </c>
      <c r="J131" s="5">
        <v>1002000000</v>
      </c>
      <c r="K131" s="5">
        <v>1002000000</v>
      </c>
      <c r="L131" s="5">
        <v>1002000000</v>
      </c>
      <c r="M131" s="5">
        <v>1002000000</v>
      </c>
      <c r="N131" s="5">
        <v>1002000000</v>
      </c>
      <c r="O131" s="5">
        <v>1002000000</v>
      </c>
      <c r="P131" s="5">
        <v>1002000000</v>
      </c>
      <c r="Q131" s="5">
        <v>1002000000</v>
      </c>
      <c r="R131" s="5">
        <v>1002000000</v>
      </c>
      <c r="S131" s="5">
        <v>1002000000</v>
      </c>
      <c r="V131" s="5">
        <v>-8004591000000</v>
      </c>
    </row>
    <row r="132" spans="2:26" ht="15.5" x14ac:dyDescent="0.35">
      <c r="C132" t="s">
        <v>165</v>
      </c>
      <c r="D132" s="5">
        <v>-12666696000000</v>
      </c>
      <c r="E132" s="5">
        <v>-12721493000000</v>
      </c>
      <c r="F132" s="5">
        <v>-12746932000000</v>
      </c>
      <c r="G132" s="5">
        <v>-12254768000000</v>
      </c>
      <c r="I132" s="5">
        <v>-12746932000000</v>
      </c>
      <c r="J132" s="5">
        <v>-12318503000000</v>
      </c>
      <c r="K132" s="5">
        <v>-12321335000000</v>
      </c>
      <c r="L132" s="5">
        <v>-12349237000000</v>
      </c>
      <c r="M132" s="5">
        <v>-12435858000000</v>
      </c>
      <c r="N132" s="5">
        <v>-11990435000000</v>
      </c>
      <c r="O132" s="5">
        <v>-11360221000000</v>
      </c>
      <c r="P132" s="5">
        <v>-11444318000000</v>
      </c>
      <c r="Q132" s="5">
        <v>-11051089000000</v>
      </c>
      <c r="R132" s="5">
        <v>-11173584000000</v>
      </c>
      <c r="S132" s="5">
        <v>-10478860000000</v>
      </c>
      <c r="V132" s="5">
        <v>1002000000</v>
      </c>
    </row>
    <row r="133" spans="2:26" ht="15.5" x14ac:dyDescent="0.35">
      <c r="C133" t="s">
        <v>166</v>
      </c>
      <c r="D133" s="5">
        <v>-12665694000000</v>
      </c>
      <c r="E133" s="5">
        <v>-12720491000000</v>
      </c>
      <c r="F133" s="5">
        <v>-12745930000000</v>
      </c>
      <c r="G133" s="5">
        <v>-12253766000000</v>
      </c>
      <c r="I133" s="5">
        <v>-12745930000000</v>
      </c>
      <c r="J133" s="5">
        <v>-12317501000000</v>
      </c>
      <c r="K133" s="5">
        <v>-12320333000000</v>
      </c>
      <c r="L133" s="5">
        <v>-12348235000000</v>
      </c>
      <c r="M133" s="5">
        <v>-12434856000000</v>
      </c>
      <c r="N133" s="5">
        <v>-11989433000000</v>
      </c>
      <c r="O133" s="5">
        <v>-11359219000000</v>
      </c>
      <c r="P133" s="5">
        <v>-11443316000000</v>
      </c>
      <c r="Q133" s="5">
        <v>-11050087000000</v>
      </c>
      <c r="R133" s="5">
        <v>-11172582000000</v>
      </c>
      <c r="S133" s="5">
        <v>-10477858000000</v>
      </c>
      <c r="T133" s="5">
        <v>-9793325000000</v>
      </c>
      <c r="U133" s="5">
        <v>-9134837000000</v>
      </c>
      <c r="V133" s="5">
        <v>-8003589000000</v>
      </c>
      <c r="W133" s="5">
        <v>-8151878000000</v>
      </c>
      <c r="X133" s="5">
        <v>-8412323000000</v>
      </c>
      <c r="Y133" s="5">
        <v>-8638230000000</v>
      </c>
      <c r="Z133" s="5">
        <v>-8903713000000</v>
      </c>
    </row>
    <row r="134" spans="2:26" ht="15.5" x14ac:dyDescent="0.35">
      <c r="C134" t="s">
        <v>158</v>
      </c>
    </row>
    <row r="135" spans="2:26" ht="15.5" x14ac:dyDescent="0.35">
      <c r="C135" t="s">
        <v>10</v>
      </c>
      <c r="D135" s="5">
        <v>3920873000000</v>
      </c>
      <c r="E135" s="5">
        <v>3479643000000</v>
      </c>
      <c r="F135" s="5">
        <v>3430839000000</v>
      </c>
      <c r="G135" s="5">
        <v>3947401000000</v>
      </c>
      <c r="I135" s="5">
        <v>3430839000000</v>
      </c>
      <c r="J135" s="5">
        <v>3794156000000</v>
      </c>
      <c r="K135" s="5">
        <v>3759731000000</v>
      </c>
      <c r="L135" s="5">
        <v>3726375000000</v>
      </c>
      <c r="M135" s="5">
        <v>2659787000000</v>
      </c>
      <c r="N135" s="5">
        <v>1443230000000</v>
      </c>
      <c r="O135" s="5">
        <v>1673826000000</v>
      </c>
      <c r="P135" s="5">
        <v>1314903000000</v>
      </c>
      <c r="Q135" s="5">
        <v>1512324000000</v>
      </c>
      <c r="R135" s="5">
        <v>1353263000000</v>
      </c>
      <c r="S135" s="5">
        <v>998153000000</v>
      </c>
      <c r="T135" s="5">
        <v>1019618000000</v>
      </c>
      <c r="U135" s="5">
        <v>1375050000000</v>
      </c>
      <c r="V135" s="5">
        <v>1243946000000</v>
      </c>
      <c r="W135" s="5">
        <v>1001898000000</v>
      </c>
      <c r="X135" s="5">
        <v>774194000000</v>
      </c>
      <c r="Y135" s="5">
        <v>569109000000</v>
      </c>
      <c r="Z135" s="5">
        <v>-1535424000000</v>
      </c>
    </row>
    <row r="136" spans="2:26" ht="15.5" x14ac:dyDescent="0.35">
      <c r="C136" t="s">
        <v>168</v>
      </c>
      <c r="D136" s="5">
        <v>39835863000000</v>
      </c>
      <c r="E136" s="5">
        <v>38014065000000</v>
      </c>
      <c r="F136" s="5">
        <v>39348650000000</v>
      </c>
      <c r="G136" s="5">
        <v>39911598000000</v>
      </c>
      <c r="I136" s="5">
        <v>39348650000000</v>
      </c>
      <c r="J136" s="5">
        <v>40258696000000</v>
      </c>
      <c r="K136" s="5">
        <v>39234312000000</v>
      </c>
      <c r="L136" s="5">
        <v>33617390000000</v>
      </c>
      <c r="M136" s="5">
        <v>21317575000000</v>
      </c>
      <c r="N136" s="5">
        <v>16204908000000</v>
      </c>
      <c r="O136" s="5">
        <v>17311597000000</v>
      </c>
      <c r="P136" s="5">
        <v>17823669000000</v>
      </c>
      <c r="Q136" s="5">
        <v>17171181000000</v>
      </c>
      <c r="R136" s="5">
        <v>16065303000000</v>
      </c>
      <c r="S136" s="5">
        <v>13183503000000</v>
      </c>
      <c r="T136" s="5">
        <v>12682021000000</v>
      </c>
      <c r="U136" s="5">
        <v>14576094000000</v>
      </c>
      <c r="V136" s="5">
        <v>15240091000000</v>
      </c>
      <c r="W136" s="5">
        <v>13127198000000</v>
      </c>
      <c r="X136" s="5">
        <v>10783886000000</v>
      </c>
      <c r="Y136" s="5">
        <v>7531145000000</v>
      </c>
      <c r="Z136" s="5">
        <v>5585890000000</v>
      </c>
    </row>
    <row r="137" spans="2:26" ht="15.5" x14ac:dyDescent="0.35">
      <c r="C137" t="s">
        <v>169</v>
      </c>
      <c r="D137" s="5">
        <v>18109922009</v>
      </c>
      <c r="E137" s="5">
        <v>18109922009</v>
      </c>
      <c r="F137" s="5">
        <v>18109922009</v>
      </c>
      <c r="G137" s="5">
        <v>18109922009</v>
      </c>
      <c r="I137" s="5">
        <v>18109922009</v>
      </c>
      <c r="J137" s="5">
        <v>18109922009</v>
      </c>
      <c r="K137" s="5">
        <v>18109922009</v>
      </c>
      <c r="L137" s="5">
        <v>18109922009</v>
      </c>
      <c r="M137" s="5">
        <v>14142382081</v>
      </c>
      <c r="N137" s="5">
        <v>10012124501</v>
      </c>
      <c r="O137" s="5">
        <v>10012124501</v>
      </c>
      <c r="P137" s="5">
        <v>10012124501</v>
      </c>
      <c r="Q137" s="5">
        <v>1001212450177030</v>
      </c>
      <c r="R137" s="5">
        <v>1001212450177030</v>
      </c>
      <c r="S137" s="5">
        <v>1001212450177030</v>
      </c>
      <c r="T137" s="5">
        <v>1001212450177030</v>
      </c>
      <c r="U137" s="5">
        <v>1001212450177030</v>
      </c>
      <c r="V137" s="5">
        <v>1001212450177030</v>
      </c>
      <c r="W137" s="5">
        <v>1001212450177030</v>
      </c>
      <c r="X137" s="5">
        <v>1001212450177030</v>
      </c>
      <c r="Y137" s="5">
        <v>1001212450177030</v>
      </c>
      <c r="Z137" s="5">
        <v>1001212450177030</v>
      </c>
    </row>
    <row r="139" spans="2:26" ht="15.5" x14ac:dyDescent="0.35">
      <c r="B139" t="s">
        <v>170</v>
      </c>
      <c r="C139" t="s">
        <v>171</v>
      </c>
      <c r="D139" s="5">
        <v>-546543000000</v>
      </c>
      <c r="E139" s="5">
        <v>-2323102000000</v>
      </c>
      <c r="F139" s="5">
        <v>264737000000</v>
      </c>
      <c r="G139" s="5">
        <v>1979810000000</v>
      </c>
      <c r="I139" s="5">
        <v>-1652718000000</v>
      </c>
      <c r="J139" s="5">
        <v>-1186508000000</v>
      </c>
      <c r="K139" s="5">
        <v>2376950000000</v>
      </c>
      <c r="L139" s="5">
        <v>-65355000000</v>
      </c>
      <c r="M139" s="5">
        <v>1528836000000</v>
      </c>
      <c r="N139" s="5">
        <v>-2080019000000</v>
      </c>
      <c r="O139" s="5">
        <v>-103316000000</v>
      </c>
      <c r="P139" s="5">
        <v>1234739000000</v>
      </c>
      <c r="Q139" s="5">
        <v>-135070000000</v>
      </c>
      <c r="R139" s="5">
        <v>-253532000000</v>
      </c>
      <c r="S139" s="5">
        <v>-2827747000000</v>
      </c>
      <c r="T139" s="5">
        <v>798825000000</v>
      </c>
      <c r="U139" s="5">
        <v>-756921000000</v>
      </c>
      <c r="V139" s="5">
        <v>81376000000</v>
      </c>
      <c r="W139" s="5">
        <v>-300150000000</v>
      </c>
      <c r="X139" s="5">
        <v>617169000000</v>
      </c>
      <c r="Y139" s="5">
        <v>-1411502000000</v>
      </c>
      <c r="Z139" s="5">
        <v>-5962802000000</v>
      </c>
    </row>
    <row r="140" spans="2:26" ht="15.5" x14ac:dyDescent="0.35">
      <c r="C140" t="s">
        <v>1330</v>
      </c>
      <c r="D140" s="5">
        <v>651667000000</v>
      </c>
      <c r="E140" s="5">
        <v>623373000000</v>
      </c>
      <c r="F140" s="5">
        <v>695641000000</v>
      </c>
      <c r="G140" s="5">
        <v>768046000000</v>
      </c>
      <c r="I140" s="5">
        <v>3032820000000</v>
      </c>
      <c r="J140" s="5">
        <v>3108987000000</v>
      </c>
      <c r="K140" s="5">
        <v>2506558000000</v>
      </c>
      <c r="L140" s="5">
        <v>1738219000000</v>
      </c>
      <c r="M140" s="5">
        <v>984598000000</v>
      </c>
      <c r="N140" s="5">
        <v>987829000000</v>
      </c>
      <c r="O140" s="5">
        <v>1113636000000</v>
      </c>
      <c r="P140" s="5">
        <v>1431879000000</v>
      </c>
      <c r="Q140" s="5">
        <v>1475357000000</v>
      </c>
      <c r="R140" s="5">
        <v>1355863000000</v>
      </c>
      <c r="S140" s="5">
        <v>1069361000000</v>
      </c>
      <c r="T140" s="5">
        <v>1215878000000</v>
      </c>
      <c r="U140" s="5">
        <v>1353399000000</v>
      </c>
      <c r="V140" s="5">
        <v>1333254000000</v>
      </c>
      <c r="W140" s="5">
        <v>1065835000000</v>
      </c>
      <c r="X140" s="5">
        <v>719422000000</v>
      </c>
      <c r="Y140" s="5">
        <v>574368000000</v>
      </c>
      <c r="Z140" s="5">
        <v>646246000000</v>
      </c>
    </row>
    <row r="141" spans="2:26" ht="15.5" x14ac:dyDescent="0.35">
      <c r="C141" t="s">
        <v>1331</v>
      </c>
      <c r="D141" s="5">
        <v>-421582000000</v>
      </c>
      <c r="E141" s="5">
        <v>-426403000000</v>
      </c>
      <c r="F141" s="5">
        <v>-492342000000</v>
      </c>
      <c r="G141" s="5">
        <v>-543560000000</v>
      </c>
      <c r="I141" s="5">
        <v>-2138096000000</v>
      </c>
      <c r="J141" s="5">
        <v>-2201248000000</v>
      </c>
      <c r="K141" s="5">
        <v>-1721453000000</v>
      </c>
      <c r="L141" s="5">
        <v>-1029666000000</v>
      </c>
      <c r="M141" s="5">
        <v>-892275000000</v>
      </c>
      <c r="N141" s="5">
        <v>-952657000000</v>
      </c>
      <c r="O141" s="5">
        <v>-1079198000000</v>
      </c>
      <c r="P141" s="5">
        <v>-1029021000000</v>
      </c>
      <c r="Q141" s="5">
        <v>-1005217000000</v>
      </c>
      <c r="R141" s="5">
        <v>-957105000000</v>
      </c>
      <c r="S141" s="5">
        <v>-937111000000</v>
      </c>
      <c r="T141" s="5">
        <v>-1123879000000</v>
      </c>
      <c r="U141" s="5">
        <v>-1014463000000</v>
      </c>
      <c r="V141" s="5">
        <v>-864840000000</v>
      </c>
      <c r="W141" s="5">
        <v>-828832000000</v>
      </c>
      <c r="X141" s="5">
        <v>-573757000000</v>
      </c>
      <c r="Y141" s="5">
        <v>-475717000000</v>
      </c>
      <c r="Z141" s="5">
        <v>-751184000000</v>
      </c>
    </row>
    <row r="142" spans="2:26" ht="15.5" x14ac:dyDescent="0.35">
      <c r="C142" t="s">
        <v>695</v>
      </c>
      <c r="D142" s="5">
        <v>-100570000000</v>
      </c>
      <c r="E142" s="5">
        <v>-89543000000</v>
      </c>
      <c r="F142" s="5">
        <v>-98097000000</v>
      </c>
      <c r="G142" s="5">
        <v>-94356000000</v>
      </c>
      <c r="I142" s="5">
        <v>-376823000000</v>
      </c>
      <c r="J142" s="5">
        <v>-358450000000</v>
      </c>
      <c r="K142" s="5">
        <v>-329123000000</v>
      </c>
      <c r="L142" s="5">
        <v>-288209000000</v>
      </c>
      <c r="M142" s="5">
        <v>-269353000000</v>
      </c>
      <c r="N142" s="5">
        <v>-259253000000</v>
      </c>
      <c r="O142" s="5">
        <v>-272517000000</v>
      </c>
      <c r="P142" s="5">
        <v>-272528000000</v>
      </c>
      <c r="Q142" s="5">
        <v>-236078000000</v>
      </c>
      <c r="R142" s="5">
        <v>-302449000000</v>
      </c>
      <c r="S142" s="5">
        <v>-328339000000</v>
      </c>
      <c r="T142" s="5">
        <v>-252479000000</v>
      </c>
      <c r="U142" s="5">
        <v>-234891000000</v>
      </c>
      <c r="V142" s="5">
        <v>-202243000000</v>
      </c>
      <c r="W142" s="5">
        <v>-159783000000</v>
      </c>
      <c r="X142" s="5">
        <v>-150121000000</v>
      </c>
      <c r="Y142" s="5">
        <v>-115521000000</v>
      </c>
      <c r="Z142" s="5">
        <v>-137529000000</v>
      </c>
    </row>
    <row r="143" spans="2:26" ht="15.5" x14ac:dyDescent="0.35">
      <c r="C143" t="s">
        <v>1332</v>
      </c>
      <c r="D143" s="5">
        <v>-67517000000</v>
      </c>
      <c r="E143" s="5">
        <v>-107503000000</v>
      </c>
      <c r="F143" s="5">
        <v>-400732000000</v>
      </c>
      <c r="G143" s="5">
        <v>-87188000000</v>
      </c>
      <c r="I143" s="5">
        <v>-654256000000</v>
      </c>
      <c r="J143" s="5">
        <v>-634212000000</v>
      </c>
      <c r="K143" s="5">
        <v>-609186000000</v>
      </c>
      <c r="L143" s="5">
        <v>-351042000000</v>
      </c>
      <c r="M143" s="5">
        <v>-303341000000</v>
      </c>
      <c r="N143" s="5">
        <v>-250968000000</v>
      </c>
      <c r="O143" s="5">
        <v>-271824000000</v>
      </c>
      <c r="P143" s="5">
        <v>-297680000000</v>
      </c>
      <c r="Q143" s="5">
        <v>-144153000000</v>
      </c>
      <c r="R143" s="5">
        <v>-177501000000</v>
      </c>
      <c r="S143" s="5">
        <v>-191661000000</v>
      </c>
      <c r="T143" s="5">
        <v>-190082000000</v>
      </c>
      <c r="U143" s="5">
        <v>-167945000000</v>
      </c>
      <c r="V143" s="5">
        <v>-125903000000</v>
      </c>
      <c r="W143" s="5">
        <v>-177037000000</v>
      </c>
      <c r="X143" s="5">
        <v>-129608000000</v>
      </c>
      <c r="Y143" s="5">
        <v>-139424000000</v>
      </c>
      <c r="Z143" s="5">
        <v>-278588000000</v>
      </c>
    </row>
    <row r="144" spans="2:26" ht="15.5" x14ac:dyDescent="0.35">
      <c r="C144" t="s">
        <v>1333</v>
      </c>
      <c r="D144" s="5">
        <v>-3985000000</v>
      </c>
      <c r="E144" s="5">
        <v>-1048000000</v>
      </c>
      <c r="F144" s="5">
        <v>755000000</v>
      </c>
      <c r="G144" s="5">
        <v>-3980000000</v>
      </c>
      <c r="I144" s="5">
        <v>-16190000000</v>
      </c>
      <c r="J144" s="5">
        <v>-4005000000</v>
      </c>
      <c r="K144" s="5">
        <v>-18225000000</v>
      </c>
      <c r="L144" s="5">
        <v>-8445000000</v>
      </c>
      <c r="M144" s="5">
        <v>3836000000</v>
      </c>
      <c r="N144" s="5">
        <v>3171000000</v>
      </c>
      <c r="O144" s="5">
        <v>-161585000000</v>
      </c>
      <c r="P144" s="5">
        <v>-84195000000</v>
      </c>
      <c r="Q144" s="5">
        <v>-1429000000</v>
      </c>
    </row>
    <row r="145" spans="3:26" ht="15.5" x14ac:dyDescent="0.35">
      <c r="C145" t="s">
        <v>1267</v>
      </c>
      <c r="D145" s="5">
        <v>1747000000</v>
      </c>
      <c r="E145" s="5">
        <v>604000000</v>
      </c>
      <c r="F145" s="5">
        <v>1558000000</v>
      </c>
      <c r="G145" s="5">
        <v>2719000000</v>
      </c>
      <c r="I145" s="5">
        <v>6281000000</v>
      </c>
      <c r="J145" s="5">
        <v>11946000000</v>
      </c>
      <c r="K145" s="5">
        <v>15163000000</v>
      </c>
      <c r="L145" s="5">
        <v>11396000000</v>
      </c>
      <c r="R145" s="5">
        <v>-190242000000</v>
      </c>
      <c r="S145" s="5">
        <v>-31679000000</v>
      </c>
      <c r="T145" s="5">
        <v>-170125000000</v>
      </c>
      <c r="U145" s="5">
        <v>56781000000</v>
      </c>
      <c r="V145" s="5">
        <v>9775000000</v>
      </c>
      <c r="W145" s="5">
        <v>7575000000</v>
      </c>
      <c r="X145" s="5">
        <v>-4419000000</v>
      </c>
      <c r="Y145" s="5">
        <v>3441000000</v>
      </c>
      <c r="Z145" s="5">
        <v>-235044000000</v>
      </c>
    </row>
    <row r="146" spans="3:26" ht="15.5" x14ac:dyDescent="0.35">
      <c r="C146" t="s">
        <v>1334</v>
      </c>
      <c r="D146" s="5">
        <v>39632000000</v>
      </c>
      <c r="E146" s="5">
        <v>22164000000</v>
      </c>
      <c r="F146" s="5">
        <v>11842000000</v>
      </c>
      <c r="G146" s="5">
        <v>22959000000</v>
      </c>
      <c r="I146" s="5">
        <v>46223000000</v>
      </c>
      <c r="J146" s="5">
        <v>95022000000</v>
      </c>
      <c r="K146" s="5">
        <v>20112000000</v>
      </c>
      <c r="L146" s="5">
        <v>34870000000</v>
      </c>
      <c r="M146" s="5">
        <v>30752000000</v>
      </c>
      <c r="N146" s="5">
        <v>19184000000</v>
      </c>
      <c r="O146" s="5">
        <v>65833000000</v>
      </c>
      <c r="P146" s="5">
        <v>70653000000</v>
      </c>
      <c r="Q146" s="5">
        <v>59332000000</v>
      </c>
      <c r="R146" s="5">
        <v>6708000000</v>
      </c>
      <c r="S146" s="5">
        <v>-39762000000</v>
      </c>
      <c r="T146" s="5">
        <v>-620848000000</v>
      </c>
      <c r="U146" s="5">
        <v>136306000000</v>
      </c>
      <c r="V146" s="5">
        <v>-207081000000</v>
      </c>
      <c r="W146" s="5">
        <v>-2451165000000</v>
      </c>
      <c r="X146" s="5">
        <v>-118940000000</v>
      </c>
      <c r="Y146" s="5">
        <v>-412404000000</v>
      </c>
      <c r="Z146" s="5">
        <v>-1017204000000</v>
      </c>
    </row>
    <row r="147" spans="3:26" ht="15.5" x14ac:dyDescent="0.35">
      <c r="C147" t="s">
        <v>1335</v>
      </c>
      <c r="F147" s="5">
        <v>-50000000000</v>
      </c>
      <c r="J147" s="5">
        <v>300000000000</v>
      </c>
      <c r="K147" s="5">
        <v>210000000000</v>
      </c>
    </row>
    <row r="148" spans="3:26" ht="15.5" x14ac:dyDescent="0.35">
      <c r="C148" t="s">
        <v>1336</v>
      </c>
    </row>
    <row r="149" spans="3:26" ht="15.5" x14ac:dyDescent="0.35">
      <c r="C149" t="s">
        <v>502</v>
      </c>
      <c r="J149" s="5">
        <v>18216000000</v>
      </c>
      <c r="M149" s="5">
        <v>38435000000</v>
      </c>
      <c r="N149" s="5">
        <v>1348000000</v>
      </c>
      <c r="O149" s="5">
        <v>33658000000</v>
      </c>
      <c r="Q149" s="5">
        <v>224298000000</v>
      </c>
    </row>
    <row r="150" spans="3:26" ht="15.5" x14ac:dyDescent="0.35">
      <c r="C150" t="s">
        <v>1337</v>
      </c>
    </row>
    <row r="151" spans="3:26" ht="15.5" x14ac:dyDescent="0.35">
      <c r="C151" t="s">
        <v>1338</v>
      </c>
      <c r="T151" s="5">
        <v>7000000000</v>
      </c>
      <c r="U151" s="5">
        <v>-7000000000</v>
      </c>
      <c r="W151" s="5">
        <v>651880000000</v>
      </c>
      <c r="X151" s="5">
        <v>-1285472000000</v>
      </c>
      <c r="Y151" s="5">
        <v>-72692000000</v>
      </c>
      <c r="Z151" s="5">
        <v>1659693000000</v>
      </c>
    </row>
    <row r="152" spans="3:26" ht="15.5" x14ac:dyDescent="0.35">
      <c r="C152" t="s">
        <v>1339</v>
      </c>
      <c r="D152" s="5">
        <v>1505891000000</v>
      </c>
      <c r="E152" s="5">
        <v>-1505891000000</v>
      </c>
      <c r="M152" s="5">
        <v>10316000000</v>
      </c>
      <c r="N152" s="5">
        <v>-42034000000</v>
      </c>
      <c r="O152" s="5">
        <v>6643000000</v>
      </c>
      <c r="P152" s="5">
        <v>547110000000</v>
      </c>
      <c r="Q152" s="5">
        <v>-618562000000</v>
      </c>
      <c r="R152" s="5">
        <v>-294436000000</v>
      </c>
      <c r="S152" s="5">
        <v>-108348000000</v>
      </c>
      <c r="T152" s="5">
        <v>-2454000000</v>
      </c>
      <c r="U152" s="5">
        <v>152094000000</v>
      </c>
      <c r="V152" s="5">
        <v>-3369000000</v>
      </c>
      <c r="W152" s="5">
        <v>1634518000000</v>
      </c>
      <c r="X152" s="5">
        <v>361616000000</v>
      </c>
      <c r="Y152" s="5">
        <v>-1130215000000</v>
      </c>
      <c r="Z152" s="5">
        <v>1155883000000</v>
      </c>
    </row>
    <row r="153" spans="3:26" ht="15.5" x14ac:dyDescent="0.35">
      <c r="C153" t="s">
        <v>1340</v>
      </c>
      <c r="D153" s="5">
        <v>12670000000</v>
      </c>
      <c r="E153" s="5">
        <v>-13120000000</v>
      </c>
      <c r="F153" s="5">
        <v>304000000</v>
      </c>
      <c r="G153" s="5">
        <v>-9852000000</v>
      </c>
      <c r="I153" s="5">
        <v>-16945000000</v>
      </c>
      <c r="J153" s="5">
        <v>12157000000</v>
      </c>
      <c r="K153" s="5">
        <v>66238000000</v>
      </c>
      <c r="M153" s="5">
        <v>7908000000</v>
      </c>
      <c r="N153" s="5">
        <v>13509000000</v>
      </c>
      <c r="O153" s="5">
        <v>100490000000</v>
      </c>
      <c r="P153" s="5">
        <v>9651000000</v>
      </c>
      <c r="Q153" s="5">
        <v>-69509000000</v>
      </c>
    </row>
    <row r="154" spans="3:26" ht="15.5" x14ac:dyDescent="0.35">
      <c r="C154" t="s">
        <v>712</v>
      </c>
      <c r="R154" s="5">
        <v>178596000000</v>
      </c>
    </row>
    <row r="155" spans="3:26" ht="15.5" x14ac:dyDescent="0.35">
      <c r="C155" t="s">
        <v>650</v>
      </c>
      <c r="D155" s="5">
        <v>-453519000000</v>
      </c>
      <c r="F155" s="5">
        <v>433000000000</v>
      </c>
      <c r="G155" s="5">
        <v>577799000000</v>
      </c>
      <c r="I155" s="5">
        <v>-591290000000</v>
      </c>
      <c r="J155" s="5">
        <v>134319000000</v>
      </c>
      <c r="K155" s="5">
        <v>921191000000</v>
      </c>
      <c r="L155" s="5">
        <v>-2387732000000</v>
      </c>
    </row>
    <row r="156" spans="3:26" ht="15.5" x14ac:dyDescent="0.35">
      <c r="C156" t="s">
        <v>1341</v>
      </c>
      <c r="R156" s="5">
        <v>12979000000</v>
      </c>
      <c r="S156" s="5">
        <v>-76983000000</v>
      </c>
      <c r="T156" s="5">
        <v>11643000000</v>
      </c>
      <c r="U156" s="5">
        <v>-98770000000</v>
      </c>
      <c r="V156" s="5">
        <v>-99140000000</v>
      </c>
      <c r="W156" s="5">
        <v>408677000000</v>
      </c>
      <c r="X156" s="5">
        <v>211479000000</v>
      </c>
      <c r="Y156" s="5">
        <v>485046000000</v>
      </c>
      <c r="Z156" s="5">
        <v>-2339329000000</v>
      </c>
    </row>
    <row r="157" spans="3:26" ht="15.5" x14ac:dyDescent="0.35">
      <c r="C157" t="s">
        <v>651</v>
      </c>
      <c r="D157" s="5">
        <v>-3092939000000</v>
      </c>
      <c r="E157" s="5">
        <v>768369000000</v>
      </c>
      <c r="F157" s="5">
        <v>120700000000</v>
      </c>
      <c r="G157" s="5">
        <v>1739643000000</v>
      </c>
      <c r="I157" s="5">
        <v>-427754000000</v>
      </c>
      <c r="J157" s="5">
        <v>-2659396000000</v>
      </c>
      <c r="K157" s="5">
        <v>-4348356000000</v>
      </c>
      <c r="L157" s="5">
        <v>-9554003000000</v>
      </c>
      <c r="M157" s="5">
        <v>-2702442000000</v>
      </c>
      <c r="N157" s="5">
        <v>-1105557000000</v>
      </c>
      <c r="O157" s="5">
        <v>4509732000000</v>
      </c>
      <c r="P157" s="5">
        <v>991952000000</v>
      </c>
      <c r="Q157" s="5">
        <v>-678338000000</v>
      </c>
      <c r="R157" s="5">
        <v>-2297521000000</v>
      </c>
      <c r="S157" s="5">
        <v>-2273867000000</v>
      </c>
      <c r="T157" s="5">
        <v>3287505000000</v>
      </c>
      <c r="U157" s="5">
        <v>16243000000</v>
      </c>
      <c r="V157" s="5">
        <v>-1750956000000</v>
      </c>
      <c r="W157" s="5">
        <v>-3094830000000</v>
      </c>
      <c r="X157" s="5">
        <v>-1438167000000</v>
      </c>
      <c r="Y157" s="5">
        <v>-98124000000</v>
      </c>
      <c r="Z157" s="5">
        <v>-934418000000</v>
      </c>
    </row>
    <row r="158" spans="3:26" ht="15.5" x14ac:dyDescent="0.35">
      <c r="C158" t="s">
        <v>1342</v>
      </c>
      <c r="D158" s="5">
        <v>25340000000</v>
      </c>
      <c r="E158" s="5">
        <v>-99799000000</v>
      </c>
      <c r="F158" s="5">
        <v>370153000000</v>
      </c>
      <c r="G158" s="5">
        <v>-25292000000</v>
      </c>
      <c r="I158" s="5">
        <v>335968000000</v>
      </c>
      <c r="J158" s="5">
        <v>121837000000</v>
      </c>
      <c r="K158" s="5">
        <v>164679000000</v>
      </c>
      <c r="L158" s="5">
        <v>626138000000</v>
      </c>
      <c r="M158" s="5">
        <v>459100000000</v>
      </c>
      <c r="N158" s="5">
        <v>244222000000</v>
      </c>
      <c r="O158" s="5">
        <v>-3285797000000</v>
      </c>
      <c r="P158" s="5">
        <v>-1165354000000</v>
      </c>
      <c r="Q158" s="5">
        <v>-73188000000</v>
      </c>
    </row>
    <row r="159" spans="3:26" ht="15.5" x14ac:dyDescent="0.35">
      <c r="C159" t="s">
        <v>707</v>
      </c>
      <c r="D159" s="5">
        <v>370000000</v>
      </c>
      <c r="E159" s="5">
        <v>-24606000000</v>
      </c>
      <c r="F159" s="5">
        <v>34747000000</v>
      </c>
      <c r="G159" s="5">
        <v>23931000000</v>
      </c>
      <c r="I159" s="5">
        <v>21939000000</v>
      </c>
      <c r="J159" s="5">
        <v>-86054000000</v>
      </c>
      <c r="K159" s="5">
        <v>-54935000000</v>
      </c>
      <c r="L159" s="5">
        <v>-13988000000</v>
      </c>
      <c r="M159" s="5">
        <v>22317000000</v>
      </c>
      <c r="N159" s="5">
        <v>2922000000</v>
      </c>
      <c r="O159" s="5">
        <v>-6893000000</v>
      </c>
      <c r="P159" s="5">
        <v>52719000000</v>
      </c>
      <c r="Q159" s="5">
        <v>31902000000</v>
      </c>
      <c r="R159" s="5">
        <v>5547000000</v>
      </c>
      <c r="S159" s="5">
        <v>-46300000000</v>
      </c>
      <c r="T159" s="5">
        <v>181963000000</v>
      </c>
      <c r="U159" s="5">
        <v>-106494000000</v>
      </c>
      <c r="V159" s="5">
        <v>178829000000</v>
      </c>
      <c r="W159" s="5">
        <v>542732000000</v>
      </c>
      <c r="X159" s="5">
        <v>-35828000000</v>
      </c>
      <c r="Y159" s="5">
        <v>-173990000000</v>
      </c>
      <c r="Z159" s="5">
        <v>930127000000</v>
      </c>
    </row>
    <row r="160" spans="3:26" ht="15.5" x14ac:dyDescent="0.35">
      <c r="C160" t="s">
        <v>656</v>
      </c>
      <c r="D160" s="5">
        <v>-2002187000000</v>
      </c>
      <c r="E160" s="5">
        <v>-875047000000</v>
      </c>
      <c r="F160" s="5">
        <v>958904000000</v>
      </c>
      <c r="G160" s="5">
        <v>2306229000000</v>
      </c>
      <c r="I160" s="5">
        <v>-678082000000</v>
      </c>
      <c r="J160" s="5">
        <v>-2477137000000</v>
      </c>
      <c r="K160" s="5">
        <v>-3251183000000</v>
      </c>
      <c r="L160" s="5">
        <v>-11329585000000</v>
      </c>
      <c r="M160" s="5">
        <v>-2202801000000</v>
      </c>
      <c r="N160" s="5">
        <v>-886938000000</v>
      </c>
      <c r="O160" s="5">
        <v>1324175000000</v>
      </c>
      <c r="P160" s="5">
        <v>436078000000</v>
      </c>
      <c r="Q160" s="5">
        <v>-1407695000000</v>
      </c>
      <c r="R160" s="5">
        <v>-2394835000000</v>
      </c>
      <c r="S160" s="5">
        <v>-2505498000000</v>
      </c>
      <c r="T160" s="5">
        <v>3485657000000</v>
      </c>
      <c r="U160" s="5">
        <v>-43927000000</v>
      </c>
      <c r="V160" s="5">
        <v>-1674636000000</v>
      </c>
      <c r="W160" s="5">
        <v>142977000000</v>
      </c>
      <c r="X160" s="5">
        <v>-2186372000000</v>
      </c>
      <c r="Y160" s="5">
        <v>-989975000000</v>
      </c>
      <c r="Z160" s="5">
        <v>471956000000</v>
      </c>
    </row>
    <row r="161" spans="3:26" ht="15.5" x14ac:dyDescent="0.35">
      <c r="C161" t="s">
        <v>1001</v>
      </c>
    </row>
    <row r="162" spans="3:26" ht="15.5" x14ac:dyDescent="0.35">
      <c r="C162" t="s">
        <v>1343</v>
      </c>
      <c r="D162" s="5">
        <v>1799137000000</v>
      </c>
      <c r="E162" s="5">
        <v>-1516303000000</v>
      </c>
      <c r="F162" s="5">
        <v>-738357000000</v>
      </c>
      <c r="G162" s="5">
        <v>-88301000000</v>
      </c>
      <c r="I162" s="5">
        <v>-1280131000000</v>
      </c>
      <c r="J162" s="5">
        <v>1002454000000</v>
      </c>
      <c r="K162" s="5">
        <v>5604730000000</v>
      </c>
      <c r="L162" s="5">
        <v>11145537000000</v>
      </c>
      <c r="M162" s="5">
        <v>4191318000000</v>
      </c>
      <c r="N162" s="5">
        <v>-372615000000</v>
      </c>
      <c r="O162" s="5">
        <v>-507989000000</v>
      </c>
      <c r="P162" s="5">
        <v>770028000000</v>
      </c>
      <c r="Q162" s="5">
        <v>967277000000</v>
      </c>
      <c r="R162" s="5">
        <v>2023631000000</v>
      </c>
      <c r="S162" s="5">
        <v>323789000000</v>
      </c>
      <c r="T162" s="5">
        <v>-1545966000000</v>
      </c>
      <c r="U162" s="5">
        <v>-854335000000</v>
      </c>
      <c r="V162" s="5">
        <v>1850114000000</v>
      </c>
      <c r="W162" s="5">
        <v>2361779000000</v>
      </c>
      <c r="X162" s="5">
        <v>2999097000000</v>
      </c>
      <c r="Y162" s="5">
        <v>864047000000</v>
      </c>
      <c r="Z162" s="5">
        <v>-5383334000000</v>
      </c>
    </row>
    <row r="163" spans="3:26" ht="15.5" x14ac:dyDescent="0.35">
      <c r="C163" t="s">
        <v>640</v>
      </c>
      <c r="D163" s="5">
        <v>-12692000000</v>
      </c>
      <c r="E163" s="5">
        <v>13132000000</v>
      </c>
      <c r="F163" s="5">
        <v>-319000000</v>
      </c>
      <c r="G163" s="5">
        <v>9855000000</v>
      </c>
      <c r="I163" s="5">
        <v>16945000000</v>
      </c>
      <c r="J163" s="5">
        <v>-12156000000</v>
      </c>
      <c r="K163" s="5">
        <v>-66238000000</v>
      </c>
    </row>
    <row r="164" spans="3:26" ht="15.5" x14ac:dyDescent="0.35">
      <c r="C164" t="s">
        <v>1344</v>
      </c>
      <c r="D164" s="5">
        <v>-11441000000</v>
      </c>
      <c r="E164" s="5">
        <v>16505000000</v>
      </c>
      <c r="F164" s="5">
        <v>-26516000000</v>
      </c>
      <c r="G164" s="5">
        <v>-11864000000</v>
      </c>
      <c r="I164" s="5">
        <v>-21970000000</v>
      </c>
      <c r="J164" s="5">
        <v>-36229000000</v>
      </c>
      <c r="K164" s="5">
        <v>15602000000</v>
      </c>
      <c r="L164" s="5">
        <v>8534000000</v>
      </c>
      <c r="M164" s="5">
        <v>-33602000000</v>
      </c>
      <c r="N164" s="5">
        <v>-59536000000</v>
      </c>
      <c r="O164" s="5">
        <v>92370000000</v>
      </c>
      <c r="P164" s="5">
        <v>-2313000000</v>
      </c>
      <c r="Q164" s="5">
        <v>6073000000</v>
      </c>
      <c r="R164" s="5">
        <v>51171000000</v>
      </c>
      <c r="S164" s="5">
        <v>2767000000</v>
      </c>
      <c r="T164" s="5">
        <v>-3672000000</v>
      </c>
      <c r="U164" s="5">
        <v>-1059000000</v>
      </c>
      <c r="V164" s="5">
        <v>1874000000</v>
      </c>
      <c r="W164" s="5">
        <v>2523000000</v>
      </c>
      <c r="X164" s="5">
        <v>-10183000000</v>
      </c>
      <c r="Y164" s="5">
        <v>-61169000000</v>
      </c>
      <c r="Z164" s="5">
        <v>54860000000</v>
      </c>
    </row>
    <row r="165" spans="3:26" ht="15.5" x14ac:dyDescent="0.35">
      <c r="C165" t="s">
        <v>1345</v>
      </c>
      <c r="N165" s="5">
        <v>-88001000000</v>
      </c>
      <c r="O165" s="5">
        <v>-444004000000</v>
      </c>
      <c r="P165" s="5">
        <v>267965000000</v>
      </c>
      <c r="Q165" s="5">
        <v>85444000000</v>
      </c>
    </row>
    <row r="166" spans="3:26" ht="15.5" x14ac:dyDescent="0.35">
      <c r="C166" t="s">
        <v>864</v>
      </c>
      <c r="D166" s="5">
        <v>-418752000000</v>
      </c>
      <c r="E166" s="5">
        <v>16967000000</v>
      </c>
      <c r="F166" s="5">
        <v>402400000000</v>
      </c>
      <c r="G166" s="5">
        <v>-300749000000</v>
      </c>
      <c r="I166" s="5">
        <v>410561000000</v>
      </c>
      <c r="J166" s="5">
        <v>304000000</v>
      </c>
      <c r="K166" s="5">
        <v>193000000</v>
      </c>
      <c r="L166" s="5">
        <v>3036000000</v>
      </c>
      <c r="M166" s="5">
        <v>-18731000000</v>
      </c>
      <c r="N166" s="5">
        <v>-221583000000</v>
      </c>
      <c r="O166" s="5">
        <v>4129000000</v>
      </c>
      <c r="P166" s="5">
        <v>-56127000000</v>
      </c>
      <c r="Q166" s="5">
        <v>-158279000000</v>
      </c>
      <c r="R166" s="5">
        <v>331227000000</v>
      </c>
      <c r="S166" s="5">
        <v>-189614000000</v>
      </c>
      <c r="T166" s="5">
        <v>4341000000</v>
      </c>
      <c r="U166" s="5">
        <v>13213000000</v>
      </c>
      <c r="V166" s="5">
        <v>-38938000000</v>
      </c>
      <c r="W166" s="5">
        <v>-264022000000</v>
      </c>
      <c r="X166" s="5">
        <v>72050000000</v>
      </c>
      <c r="Y166" s="5">
        <v>-659148000000</v>
      </c>
      <c r="Z166" s="5">
        <v>667019000000</v>
      </c>
    </row>
    <row r="167" spans="3:26" ht="15.5" x14ac:dyDescent="0.35">
      <c r="C167" t="s">
        <v>662</v>
      </c>
      <c r="D167" s="5">
        <v>1356252000000</v>
      </c>
      <c r="E167" s="5">
        <v>-1469699000000</v>
      </c>
      <c r="F167" s="5">
        <v>-362792000000</v>
      </c>
      <c r="G167" s="5">
        <v>-391059000000</v>
      </c>
      <c r="I167" s="5">
        <v>-874595000000</v>
      </c>
      <c r="J167" s="5">
        <v>954373000000</v>
      </c>
      <c r="K167" s="5">
        <v>5554287000000</v>
      </c>
      <c r="L167" s="5">
        <v>11157107000000</v>
      </c>
      <c r="M167" s="5">
        <v>4138985000000</v>
      </c>
      <c r="N167" s="5">
        <v>-741735000000</v>
      </c>
      <c r="O167" s="5">
        <v>-855494000000</v>
      </c>
      <c r="P167" s="5">
        <v>979553000000</v>
      </c>
      <c r="Q167" s="5">
        <v>900515000000</v>
      </c>
      <c r="R167" s="5">
        <v>2406029000000</v>
      </c>
      <c r="S167" s="5">
        <v>136942000000</v>
      </c>
      <c r="T167" s="5">
        <v>-1545297000000</v>
      </c>
      <c r="U167" s="5">
        <v>-842181000000</v>
      </c>
      <c r="V167" s="5">
        <v>1813050000000</v>
      </c>
      <c r="W167" s="5">
        <v>2100280000000</v>
      </c>
      <c r="X167" s="5">
        <v>3060964000000</v>
      </c>
      <c r="Y167" s="5">
        <v>143730000000</v>
      </c>
      <c r="Z167" s="5">
        <v>-4661455000000</v>
      </c>
    </row>
    <row r="168" spans="3:26" ht="15.5" x14ac:dyDescent="0.35">
      <c r="C168" t="s">
        <v>184</v>
      </c>
      <c r="D168" s="5">
        <v>399744000000</v>
      </c>
      <c r="E168" s="5">
        <v>59244000000</v>
      </c>
      <c r="F168" s="5">
        <v>333500000000</v>
      </c>
      <c r="G168" s="5">
        <v>2000000</v>
      </c>
      <c r="I168" s="5">
        <v>333167000000</v>
      </c>
      <c r="J168" s="5">
        <v>50696000000</v>
      </c>
      <c r="K168" s="5">
        <v>-1555000000</v>
      </c>
      <c r="L168" s="5">
        <v>995139000000</v>
      </c>
      <c r="M168" s="5">
        <v>1396519000000</v>
      </c>
      <c r="N168" s="5">
        <v>245700000000</v>
      </c>
      <c r="O168" s="5">
        <v>400000000000</v>
      </c>
      <c r="P168" s="5">
        <v>143533000000</v>
      </c>
      <c r="R168" s="5">
        <v>1000000000000</v>
      </c>
      <c r="S168" s="5">
        <v>1044625000000</v>
      </c>
      <c r="T168" s="5">
        <v>300000000000</v>
      </c>
      <c r="U168" s="5">
        <v>1249480000000</v>
      </c>
      <c r="Y168" s="5">
        <v>1785221000000</v>
      </c>
      <c r="Z168" s="5">
        <v>4977142000000</v>
      </c>
    </row>
    <row r="169" spans="3:26" ht="15.5" x14ac:dyDescent="0.35">
      <c r="C169" t="s">
        <v>185</v>
      </c>
      <c r="D169" s="5">
        <v>-278670000000</v>
      </c>
      <c r="E169" s="5">
        <v>-97966000000</v>
      </c>
      <c r="F169" s="5">
        <v>57778000000</v>
      </c>
      <c r="G169" s="5">
        <v>278627000000</v>
      </c>
      <c r="I169" s="5">
        <v>3143565000000</v>
      </c>
      <c r="J169" s="5">
        <v>-1438673000000</v>
      </c>
      <c r="K169" s="5">
        <v>-566729000000</v>
      </c>
      <c r="L169" s="5">
        <v>15368000000</v>
      </c>
      <c r="M169" s="5">
        <v>-1577016000000</v>
      </c>
      <c r="N169" s="5">
        <v>2265399000000</v>
      </c>
      <c r="O169" s="5">
        <v>-511504000000</v>
      </c>
      <c r="P169" s="5">
        <v>-1436481000000</v>
      </c>
      <c r="Q169" s="5">
        <v>62758000000</v>
      </c>
      <c r="R169" s="5">
        <v>-899220000000</v>
      </c>
      <c r="S169" s="5">
        <v>610432000000</v>
      </c>
      <c r="T169" s="5">
        <v>-1044502000000</v>
      </c>
      <c r="U169" s="5">
        <v>-485695000000</v>
      </c>
      <c r="V169" s="5">
        <v>-1171000000</v>
      </c>
      <c r="W169" s="5">
        <v>-21173000000</v>
      </c>
      <c r="X169" s="5">
        <v>-2848000000</v>
      </c>
      <c r="Y169" s="5">
        <v>-6742000000</v>
      </c>
      <c r="Z169" s="5">
        <v>-31669000000</v>
      </c>
    </row>
    <row r="170" spans="3:26" ht="15.5" x14ac:dyDescent="0.35">
      <c r="C170" t="s">
        <v>188</v>
      </c>
      <c r="D170" s="5">
        <v>4000000</v>
      </c>
      <c r="F170" s="5">
        <v>53000000</v>
      </c>
      <c r="G170" s="5">
        <v>202000000</v>
      </c>
      <c r="I170" s="5">
        <v>729000000</v>
      </c>
      <c r="J170" s="5">
        <v>563000000</v>
      </c>
      <c r="K170" s="5">
        <v>76000000</v>
      </c>
      <c r="L170" s="5">
        <v>98000000</v>
      </c>
      <c r="M170" s="5">
        <v>514000000</v>
      </c>
      <c r="N170" s="5">
        <v>5000000</v>
      </c>
      <c r="O170" s="5">
        <v>194000000</v>
      </c>
      <c r="P170" s="5">
        <v>25585000000</v>
      </c>
      <c r="Q170" s="5">
        <v>7110000000</v>
      </c>
      <c r="R170" s="5">
        <v>1795000000</v>
      </c>
      <c r="S170" s="5">
        <v>66467000000</v>
      </c>
      <c r="T170" s="5">
        <v>1000000</v>
      </c>
      <c r="U170" s="5">
        <v>8000000</v>
      </c>
      <c r="V170" s="5">
        <v>2202000000</v>
      </c>
      <c r="W170" s="5">
        <v>4487000000</v>
      </c>
      <c r="X170" s="5">
        <v>33000000</v>
      </c>
      <c r="Y170" s="5">
        <v>7734000000</v>
      </c>
      <c r="Z170" s="5">
        <v>1435000000</v>
      </c>
    </row>
    <row r="171" spans="3:26" ht="15.5" x14ac:dyDescent="0.35">
      <c r="C171" t="s">
        <v>867</v>
      </c>
      <c r="F171" s="5">
        <v>2218398000000</v>
      </c>
      <c r="I171" s="5">
        <v>2218398000000</v>
      </c>
    </row>
    <row r="172" spans="3:26" ht="15.5" x14ac:dyDescent="0.35">
      <c r="C172" t="s">
        <v>1346</v>
      </c>
      <c r="F172" s="5">
        <v>1508625000000</v>
      </c>
      <c r="I172" s="5">
        <v>1508625000000</v>
      </c>
      <c r="J172" s="5">
        <v>1837131000000</v>
      </c>
      <c r="K172" s="5">
        <v>10625000000</v>
      </c>
      <c r="N172" s="5">
        <v>519329000000</v>
      </c>
    </row>
    <row r="173" spans="3:26" ht="15.5" x14ac:dyDescent="0.35">
      <c r="C173" t="s">
        <v>909</v>
      </c>
      <c r="F173" s="5">
        <v>-415386000000</v>
      </c>
      <c r="I173" s="5">
        <v>-415386000000</v>
      </c>
      <c r="J173" s="5">
        <v>-876038000000</v>
      </c>
      <c r="K173" s="5">
        <v>-554365000000</v>
      </c>
      <c r="L173" s="5">
        <v>-898767000000</v>
      </c>
      <c r="M173" s="5">
        <v>-1912669000000</v>
      </c>
      <c r="N173" s="5">
        <v>-2593000000</v>
      </c>
    </row>
    <row r="174" spans="3:26" ht="15.5" x14ac:dyDescent="0.35">
      <c r="C174" t="s">
        <v>448</v>
      </c>
      <c r="D174" s="5">
        <v>393277000000</v>
      </c>
      <c r="E174" s="5">
        <v>-92983000000</v>
      </c>
      <c r="G174" s="5">
        <v>-3353194000000</v>
      </c>
      <c r="O174" s="5">
        <v>173897000000</v>
      </c>
      <c r="Q174" s="5">
        <v>76063000000</v>
      </c>
    </row>
    <row r="175" spans="3:26" ht="15.5" x14ac:dyDescent="0.35">
      <c r="C175" t="s">
        <v>1347</v>
      </c>
      <c r="D175" s="5">
        <v>-273993000000</v>
      </c>
      <c r="F175" s="5">
        <v>481031000000</v>
      </c>
      <c r="G175" s="5">
        <v>-133977000000</v>
      </c>
      <c r="O175" s="5">
        <v>-657124000000</v>
      </c>
      <c r="P175" s="5">
        <v>-1373274000000</v>
      </c>
      <c r="R175" s="5">
        <v>-885238000000</v>
      </c>
      <c r="S175" s="5">
        <v>552431000000</v>
      </c>
      <c r="T175" s="5">
        <v>-1028986000000</v>
      </c>
      <c r="U175" s="5">
        <v>-472013000000</v>
      </c>
    </row>
    <row r="176" spans="3:26" ht="15.5" x14ac:dyDescent="0.35">
      <c r="C176" t="s">
        <v>1348</v>
      </c>
      <c r="D176" s="5">
        <v>-1769000000</v>
      </c>
      <c r="E176" s="5">
        <v>-2637000000</v>
      </c>
      <c r="F176" s="5">
        <v>-1199000000</v>
      </c>
      <c r="G176" s="5">
        <v>-7709000000</v>
      </c>
      <c r="I176" s="5">
        <v>-27376000000</v>
      </c>
      <c r="J176" s="5">
        <v>-33224000000</v>
      </c>
      <c r="K176" s="5">
        <v>-7630000000</v>
      </c>
      <c r="L176" s="5">
        <v>-7646000000</v>
      </c>
      <c r="M176" s="5">
        <v>-5666000000</v>
      </c>
      <c r="N176" s="5">
        <v>-27035000000</v>
      </c>
      <c r="O176" s="5">
        <v>-19846000000</v>
      </c>
      <c r="P176" s="5">
        <v>-67340000000</v>
      </c>
      <c r="Q176" s="5">
        <v>-4321000000</v>
      </c>
      <c r="R176" s="5">
        <v>-6586000000</v>
      </c>
      <c r="S176" s="5">
        <v>-4938000000</v>
      </c>
      <c r="T176" s="5">
        <v>-9406000000</v>
      </c>
      <c r="U176" s="5">
        <v>-10436000000</v>
      </c>
    </row>
    <row r="177" spans="3:26" ht="15.5" x14ac:dyDescent="0.35">
      <c r="C177" t="s">
        <v>189</v>
      </c>
      <c r="D177" s="5">
        <v>-1882000000</v>
      </c>
      <c r="E177" s="5">
        <v>-2346000000</v>
      </c>
      <c r="F177" s="5">
        <v>-649000000</v>
      </c>
      <c r="G177" s="5">
        <v>-11319000000</v>
      </c>
      <c r="I177" s="5">
        <v>-19798000000</v>
      </c>
      <c r="J177" s="5">
        <v>-230955000000</v>
      </c>
      <c r="K177" s="5">
        <v>-15435000000</v>
      </c>
      <c r="L177" s="5">
        <v>-26861000000</v>
      </c>
      <c r="M177" s="5">
        <v>-12811000000</v>
      </c>
      <c r="N177" s="5">
        <v>-9150000000</v>
      </c>
      <c r="O177" s="5">
        <v>-8625000000</v>
      </c>
      <c r="P177" s="5">
        <v>-21452000000</v>
      </c>
      <c r="Q177" s="5">
        <v>-16094000000</v>
      </c>
      <c r="R177" s="5">
        <v>-9191000000</v>
      </c>
      <c r="S177" s="5">
        <v>-3528000000</v>
      </c>
      <c r="T177" s="5">
        <v>-6111000000</v>
      </c>
      <c r="U177" s="5">
        <v>-3254000000</v>
      </c>
      <c r="V177" s="5">
        <v>-3373000000</v>
      </c>
      <c r="W177" s="5">
        <v>-25660000000</v>
      </c>
      <c r="X177" s="5">
        <v>-2881000000</v>
      </c>
      <c r="Y177" s="5">
        <v>-14476000000</v>
      </c>
      <c r="Z177" s="5">
        <v>-33104000000</v>
      </c>
    </row>
    <row r="178" spans="3:26" ht="15.5" x14ac:dyDescent="0.35">
      <c r="C178" t="s">
        <v>215</v>
      </c>
      <c r="D178" s="5">
        <v>399744000000</v>
      </c>
      <c r="E178" s="5">
        <v>59244000000</v>
      </c>
      <c r="F178" s="5">
        <v>333500000000</v>
      </c>
      <c r="G178" s="5">
        <v>2000000</v>
      </c>
      <c r="I178" s="5">
        <v>333167000000</v>
      </c>
      <c r="J178" s="5">
        <v>50696000000</v>
      </c>
      <c r="K178" s="5">
        <v>-1555000000</v>
      </c>
      <c r="L178" s="5">
        <v>995139000000</v>
      </c>
      <c r="M178" s="5">
        <v>1396519000000</v>
      </c>
      <c r="N178" s="5">
        <v>245700000000</v>
      </c>
      <c r="O178" s="5">
        <v>400000000000</v>
      </c>
      <c r="P178" s="5">
        <v>143533000000</v>
      </c>
      <c r="R178" s="5">
        <v>1000000000000</v>
      </c>
      <c r="S178" s="5">
        <v>1044625000000</v>
      </c>
      <c r="T178" s="5">
        <v>300000000000</v>
      </c>
      <c r="U178" s="5">
        <v>1249480000000</v>
      </c>
      <c r="Y178" s="5">
        <v>1785221000000</v>
      </c>
      <c r="Z178" s="5">
        <v>4977142000000</v>
      </c>
    </row>
    <row r="179" spans="3:26" ht="15.5" x14ac:dyDescent="0.35">
      <c r="C179" t="s">
        <v>498</v>
      </c>
      <c r="Z179" s="5">
        <v>2000000</v>
      </c>
    </row>
    <row r="180" spans="3:26" ht="15.5" x14ac:dyDescent="0.35">
      <c r="C180" t="s">
        <v>962</v>
      </c>
      <c r="J180" s="5">
        <v>51875000000</v>
      </c>
      <c r="L180" s="5">
        <v>1001860000000</v>
      </c>
      <c r="M180" s="5">
        <v>1310000000000</v>
      </c>
    </row>
    <row r="181" spans="3:26" ht="15.5" x14ac:dyDescent="0.35">
      <c r="C181" t="s">
        <v>1349</v>
      </c>
      <c r="L181" s="5">
        <v>262000000</v>
      </c>
      <c r="M181" s="5">
        <v>860000000</v>
      </c>
    </row>
    <row r="182" spans="3:26" ht="15.5" x14ac:dyDescent="0.35">
      <c r="C182" t="s">
        <v>676</v>
      </c>
      <c r="F182" s="5">
        <v>333500000000</v>
      </c>
      <c r="I182" s="5">
        <v>333500000000</v>
      </c>
    </row>
    <row r="183" spans="3:26" ht="15.5" x14ac:dyDescent="0.35">
      <c r="C183" t="s">
        <v>1350</v>
      </c>
      <c r="L183" s="5">
        <v>-3442000000</v>
      </c>
      <c r="M183" s="5">
        <v>-3367000000</v>
      </c>
    </row>
    <row r="184" spans="3:26" ht="15.5" x14ac:dyDescent="0.35">
      <c r="C184" t="s">
        <v>1351</v>
      </c>
      <c r="Y184" s="5">
        <v>1785221000000</v>
      </c>
      <c r="Z184" s="5">
        <v>4977140000000</v>
      </c>
    </row>
    <row r="185" spans="3:26" ht="15.5" x14ac:dyDescent="0.35">
      <c r="C185" t="s">
        <v>672</v>
      </c>
      <c r="R185" s="5">
        <v>1000000000000</v>
      </c>
      <c r="S185" s="5">
        <v>700000000000</v>
      </c>
      <c r="T185" s="5">
        <v>300000000000</v>
      </c>
      <c r="U185" s="5">
        <v>1249480000000</v>
      </c>
    </row>
    <row r="186" spans="3:26" ht="15.5" x14ac:dyDescent="0.35">
      <c r="C186" t="s">
        <v>337</v>
      </c>
      <c r="D186" s="5">
        <v>-256000000</v>
      </c>
      <c r="E186" s="5">
        <v>-20756000000</v>
      </c>
      <c r="G186" s="5">
        <v>2000000</v>
      </c>
      <c r="I186" s="5">
        <v>-333000000</v>
      </c>
      <c r="J186" s="5">
        <v>-1179000000</v>
      </c>
      <c r="K186" s="5">
        <v>-1555000000</v>
      </c>
      <c r="L186" s="5">
        <v>-3541000000</v>
      </c>
      <c r="M186" s="5">
        <v>-5974000000</v>
      </c>
      <c r="N186" s="5">
        <v>-6139000000</v>
      </c>
    </row>
    <row r="187" spans="3:26" ht="15.5" x14ac:dyDescent="0.35">
      <c r="C187" t="s">
        <v>956</v>
      </c>
      <c r="D187" s="5">
        <v>400000000000</v>
      </c>
      <c r="E187" s="5">
        <v>80000000000</v>
      </c>
      <c r="M187" s="5">
        <v>95000000000</v>
      </c>
      <c r="N187" s="5">
        <v>251839000000</v>
      </c>
      <c r="O187" s="5">
        <v>400000000000</v>
      </c>
      <c r="P187" s="5">
        <v>143533000000</v>
      </c>
      <c r="S187" s="5">
        <v>344625000000</v>
      </c>
    </row>
    <row r="188" spans="3:26" ht="15.5" x14ac:dyDescent="0.35">
      <c r="C188" t="s">
        <v>239</v>
      </c>
      <c r="D188" s="5">
        <v>-425469000000</v>
      </c>
      <c r="E188" s="5">
        <v>-2361824000000</v>
      </c>
      <c r="F188" s="5">
        <v>656015000000</v>
      </c>
      <c r="G188" s="5">
        <v>2258439000000</v>
      </c>
      <c r="I188" s="5">
        <v>1824014000000</v>
      </c>
      <c r="J188" s="5">
        <v>-2574485000000</v>
      </c>
      <c r="K188" s="5">
        <v>1808666000000</v>
      </c>
      <c r="L188" s="5">
        <v>945152000000</v>
      </c>
      <c r="M188" s="5">
        <v>1348339000000</v>
      </c>
      <c r="N188" s="5">
        <v>431080000000</v>
      </c>
      <c r="O188" s="5">
        <v>-214820000000</v>
      </c>
      <c r="P188" s="5">
        <v>-58209000000</v>
      </c>
      <c r="Q188" s="5">
        <v>-72312000000</v>
      </c>
      <c r="R188" s="5">
        <v>-152752000000</v>
      </c>
      <c r="S188" s="5">
        <v>-1172690000000</v>
      </c>
      <c r="T188" s="5">
        <v>54323000000</v>
      </c>
      <c r="U188" s="5">
        <v>6864000000</v>
      </c>
      <c r="V188" s="5">
        <v>80205000000</v>
      </c>
      <c r="W188" s="5">
        <v>-321323000000</v>
      </c>
      <c r="X188" s="5">
        <v>614321000000</v>
      </c>
      <c r="Y188" s="5">
        <v>366977000000</v>
      </c>
      <c r="Z188" s="5">
        <v>-1017329000000</v>
      </c>
    </row>
    <row r="189" spans="3:26" ht="15.5" x14ac:dyDescent="0.35">
      <c r="C189" t="s">
        <v>240</v>
      </c>
      <c r="E189" s="5">
        <v>5387618000000</v>
      </c>
      <c r="I189" s="5">
        <v>3562588000000</v>
      </c>
      <c r="J189" s="5">
        <v>6134754000000</v>
      </c>
      <c r="K189" s="5">
        <v>4325461000000</v>
      </c>
      <c r="L189" s="5">
        <v>3375938000000</v>
      </c>
      <c r="M189" s="5">
        <v>2026029000000</v>
      </c>
      <c r="N189" s="5">
        <v>1593328000000</v>
      </c>
      <c r="O189" s="5">
        <v>1813464000000</v>
      </c>
      <c r="P189" s="5">
        <v>1847145000000</v>
      </c>
      <c r="Q189" s="5">
        <v>1892379000000</v>
      </c>
      <c r="R189" s="5">
        <v>1980494000000</v>
      </c>
      <c r="S189" s="5">
        <v>3126265000000</v>
      </c>
      <c r="T189" s="5">
        <v>3073667000000</v>
      </c>
      <c r="U189" s="5">
        <v>2983268000000</v>
      </c>
      <c r="V189" s="5">
        <v>2880638000000</v>
      </c>
      <c r="W189" s="5">
        <v>3191550000000</v>
      </c>
      <c r="X189" s="5">
        <v>2574850000000</v>
      </c>
      <c r="Y189" s="5">
        <v>325654000000</v>
      </c>
      <c r="Z189" s="5">
        <v>1189154000000</v>
      </c>
    </row>
    <row r="190" spans="3:26" ht="15.5" x14ac:dyDescent="0.35">
      <c r="C190" t="s">
        <v>241</v>
      </c>
      <c r="D190" s="5">
        <v>20652000000</v>
      </c>
      <c r="E190" s="5">
        <v>7452000000</v>
      </c>
      <c r="F190" s="5">
        <v>-878000000</v>
      </c>
      <c r="G190" s="5">
        <v>1429000000</v>
      </c>
      <c r="I190" s="5">
        <v>1016000000</v>
      </c>
      <c r="J190" s="5">
        <v>2319000000</v>
      </c>
      <c r="K190" s="5">
        <v>627000000</v>
      </c>
      <c r="L190" s="5">
        <v>4371000000</v>
      </c>
      <c r="M190" s="5">
        <v>1570000000</v>
      </c>
      <c r="N190" s="5">
        <v>1621000000</v>
      </c>
      <c r="O190" s="5">
        <v>-5316000000</v>
      </c>
      <c r="P190" s="5">
        <v>24528000000</v>
      </c>
      <c r="Q190" s="5">
        <v>27078000000</v>
      </c>
      <c r="R190" s="5">
        <v>64637000000</v>
      </c>
      <c r="S190" s="5">
        <v>26919000000</v>
      </c>
      <c r="T190" s="5">
        <v>2535000000</v>
      </c>
      <c r="U190" s="5">
        <v>83535000000</v>
      </c>
      <c r="V190" s="5">
        <v>22423000000</v>
      </c>
      <c r="W190" s="5">
        <v>10411000000</v>
      </c>
      <c r="X190" s="5">
        <v>2379000000</v>
      </c>
      <c r="Y190" s="5">
        <v>146719000000</v>
      </c>
      <c r="Z190" s="5">
        <v>153829000000</v>
      </c>
    </row>
    <row r="191" spans="3:26" ht="15.5" x14ac:dyDescent="0.35">
      <c r="C191" t="s">
        <v>158</v>
      </c>
    </row>
    <row r="192" spans="3:26" ht="15.5" x14ac:dyDescent="0.35">
      <c r="C192" t="s">
        <v>242</v>
      </c>
      <c r="D192" s="5">
        <v>-404817000000</v>
      </c>
      <c r="E192" s="5">
        <v>3033246000000</v>
      </c>
      <c r="F192" s="5">
        <v>655137000000</v>
      </c>
      <c r="G192" s="5">
        <v>2259868000000</v>
      </c>
      <c r="I192" s="5">
        <v>5387618000000</v>
      </c>
      <c r="J192" s="5">
        <v>3562588000000</v>
      </c>
      <c r="K192" s="5">
        <v>6134754000000</v>
      </c>
      <c r="L192" s="5">
        <v>4325461000000</v>
      </c>
      <c r="M192" s="5">
        <v>3375938000000</v>
      </c>
      <c r="N192" s="5">
        <v>2026029000000</v>
      </c>
      <c r="O192" s="5">
        <v>1593328000000</v>
      </c>
      <c r="P192" s="5">
        <v>1813464000000</v>
      </c>
      <c r="Q192" s="5">
        <v>1847145000000</v>
      </c>
      <c r="R192" s="5">
        <v>1892379000000</v>
      </c>
      <c r="S192" s="5">
        <v>1980494000000</v>
      </c>
      <c r="T192" s="5">
        <v>3130525000000</v>
      </c>
      <c r="U192" s="5">
        <v>3073667000000</v>
      </c>
      <c r="V192" s="5">
        <v>2983266000000</v>
      </c>
      <c r="W192" s="5">
        <v>2880638000000</v>
      </c>
      <c r="X192" s="5">
        <v>3191550000000</v>
      </c>
      <c r="Y192" s="5">
        <v>839350000000</v>
      </c>
      <c r="Z192" s="5">
        <v>325654000000</v>
      </c>
    </row>
    <row r="194" spans="2:26" ht="15.5" x14ac:dyDescent="0.35">
      <c r="B194" t="s">
        <v>243</v>
      </c>
      <c r="C194" t="s">
        <v>12</v>
      </c>
      <c r="D194" s="5">
        <v>18110000000</v>
      </c>
      <c r="E194" s="5">
        <v>18110000000</v>
      </c>
      <c r="F194" s="5">
        <v>18110000000</v>
      </c>
      <c r="G194" s="5">
        <v>18110000000</v>
      </c>
      <c r="I194" s="5">
        <v>18110000000</v>
      </c>
      <c r="J194" s="5">
        <v>18110000000</v>
      </c>
      <c r="K194" s="5">
        <v>18110000000</v>
      </c>
      <c r="L194" s="5">
        <v>18110000000</v>
      </c>
      <c r="M194" s="5">
        <v>14140000000</v>
      </c>
      <c r="N194" s="5">
        <v>10010000000</v>
      </c>
      <c r="O194" s="5">
        <v>10010000000</v>
      </c>
      <c r="P194" s="5">
        <v>10010000000</v>
      </c>
      <c r="Q194" s="5">
        <v>1001212450000000</v>
      </c>
      <c r="R194" s="5">
        <v>1001212450000000</v>
      </c>
      <c r="S194" s="5">
        <v>1001212450000000</v>
      </c>
      <c r="T194" s="5">
        <v>1001212450000000</v>
      </c>
      <c r="U194" s="5">
        <v>1001212450000000</v>
      </c>
      <c r="V194" s="5">
        <v>1001212450000000</v>
      </c>
      <c r="W194" s="5">
        <v>1001212450000000</v>
      </c>
      <c r="X194" s="5">
        <v>1001212450000000</v>
      </c>
      <c r="Y194" s="5">
        <v>1001212450000000</v>
      </c>
      <c r="Z194" s="5">
        <v>1001212450000000</v>
      </c>
    </row>
    <row r="195" spans="2:26" ht="15.5" x14ac:dyDescent="0.35">
      <c r="C195" t="s">
        <v>244</v>
      </c>
      <c r="D195" s="6">
        <v>3.03</v>
      </c>
      <c r="E195" s="6">
        <v>1.4</v>
      </c>
      <c r="F195" s="6">
        <v>-27.18</v>
      </c>
      <c r="G195" s="6">
        <v>-2.71</v>
      </c>
    </row>
    <row r="196" spans="2:26" ht="15.5" x14ac:dyDescent="0.35">
      <c r="C196" t="s">
        <v>245</v>
      </c>
      <c r="D196" s="6">
        <v>36.630000000000003</v>
      </c>
      <c r="E196" s="6">
        <v>92.86</v>
      </c>
      <c r="F196" s="6">
        <v>-5.78</v>
      </c>
      <c r="G196" s="6">
        <v>-62.73</v>
      </c>
    </row>
    <row r="197" spans="2:26" ht="15.5" x14ac:dyDescent="0.35">
      <c r="C197" t="s">
        <v>73</v>
      </c>
      <c r="D197" s="6">
        <v>3.36</v>
      </c>
      <c r="E197" s="6">
        <v>3.98</v>
      </c>
      <c r="F197" s="6">
        <v>4.22</v>
      </c>
      <c r="G197" s="6">
        <v>4.1900000000000004</v>
      </c>
    </row>
    <row r="198" spans="2:26" ht="15.5" x14ac:dyDescent="0.35">
      <c r="C198" t="s">
        <v>246</v>
      </c>
      <c r="D198" s="5">
        <v>74190000000</v>
      </c>
      <c r="E198" s="5">
        <v>42950000000</v>
      </c>
      <c r="F198" s="5">
        <v>-372020000000</v>
      </c>
      <c r="G198" s="5">
        <v>-26740000000</v>
      </c>
    </row>
    <row r="199" spans="2:26" ht="15.5" x14ac:dyDescent="0.35">
      <c r="C199" t="s">
        <v>247</v>
      </c>
      <c r="D199" s="6">
        <v>1.4000000000000002E-3</v>
      </c>
      <c r="E199" s="6">
        <v>7.000000000000001E-4</v>
      </c>
      <c r="F199" s="6">
        <v>-1.2500000000000001E-2</v>
      </c>
      <c r="G199" s="6">
        <v>-1.1999999999999999E-3</v>
      </c>
    </row>
    <row r="200" spans="2:26" ht="15.5" x14ac:dyDescent="0.35">
      <c r="C200" t="s">
        <v>248</v>
      </c>
      <c r="D200" s="6">
        <v>1.3999999999999999E-2</v>
      </c>
      <c r="E200" s="6">
        <v>7.3000000000000001E-3</v>
      </c>
      <c r="F200" s="6">
        <v>-0.14349999999999999</v>
      </c>
      <c r="G200" s="6">
        <v>-1.24E-2</v>
      </c>
    </row>
    <row r="201" spans="2:26" ht="15.5" x14ac:dyDescent="0.35">
      <c r="C201" t="s">
        <v>249</v>
      </c>
      <c r="D201" s="6">
        <v>1.5E-3</v>
      </c>
      <c r="E201" s="6">
        <v>7.000000000000001E-4</v>
      </c>
      <c r="F201" s="6">
        <v>-9.8999999999999991E-3</v>
      </c>
      <c r="G201" s="6">
        <v>-1.1999999999999999E-3</v>
      </c>
    </row>
    <row r="202" spans="2:26" ht="15.5" x14ac:dyDescent="0.35">
      <c r="C202" t="s">
        <v>250</v>
      </c>
    </row>
    <row r="203" spans="2:26" ht="15.5" x14ac:dyDescent="0.35">
      <c r="C203" t="s">
        <v>251</v>
      </c>
      <c r="D203" s="5">
        <v>3921000000000</v>
      </c>
      <c r="E203" s="5">
        <v>3480000000000</v>
      </c>
      <c r="F203" s="5">
        <v>3431000000000</v>
      </c>
      <c r="G203" s="5">
        <v>3947000000000</v>
      </c>
    </row>
    <row r="204" spans="2:26" ht="15.5" x14ac:dyDescent="0.35">
      <c r="C204" t="s">
        <v>252</v>
      </c>
      <c r="D204" s="6">
        <v>0.51</v>
      </c>
      <c r="E204" s="6">
        <v>0.68</v>
      </c>
      <c r="F204" s="6">
        <v>0.83</v>
      </c>
      <c r="G204" s="6">
        <v>0.78</v>
      </c>
    </row>
    <row r="205" spans="2:26" ht="15.5" x14ac:dyDescent="0.35">
      <c r="C205" t="s">
        <v>253</v>
      </c>
      <c r="D205" s="6">
        <v>216.5</v>
      </c>
      <c r="E205" s="6">
        <v>192.14</v>
      </c>
      <c r="F205" s="6">
        <v>189.45</v>
      </c>
      <c r="G205" s="6">
        <v>217.97</v>
      </c>
    </row>
    <row r="206" spans="2:26" ht="15.5" x14ac:dyDescent="0.35">
      <c r="C206" t="s">
        <v>254</v>
      </c>
      <c r="D206" s="6">
        <v>0.53</v>
      </c>
      <c r="E206" s="6">
        <v>0.7</v>
      </c>
      <c r="F206" s="6">
        <v>0.85</v>
      </c>
      <c r="G206" s="6">
        <v>0.8</v>
      </c>
    </row>
    <row r="207" spans="2:26" ht="15.5" x14ac:dyDescent="0.35">
      <c r="C207" t="s">
        <v>255</v>
      </c>
      <c r="D207" s="6">
        <v>211.4</v>
      </c>
      <c r="E207" s="6">
        <v>186.84</v>
      </c>
      <c r="F207" s="5">
        <v>184</v>
      </c>
      <c r="G207" s="6">
        <v>212.31</v>
      </c>
    </row>
    <row r="208" spans="2:26" ht="15.5" x14ac:dyDescent="0.35">
      <c r="C208" t="s">
        <v>256</v>
      </c>
    </row>
    <row r="209" spans="3:26" ht="15.5" x14ac:dyDescent="0.35">
      <c r="C209" t="s">
        <v>257</v>
      </c>
    </row>
    <row r="210" spans="3:26" ht="15.5" x14ac:dyDescent="0.35">
      <c r="C210" t="s">
        <v>258</v>
      </c>
      <c r="D210" s="5">
        <v>3921000000000</v>
      </c>
      <c r="E210" s="5">
        <v>3480000000000</v>
      </c>
      <c r="F210" s="5">
        <v>3431000000000</v>
      </c>
      <c r="G210" s="5">
        <v>3947000000000</v>
      </c>
    </row>
    <row r="211" spans="3:26" ht="15.5" x14ac:dyDescent="0.35">
      <c r="C211" t="s">
        <v>24</v>
      </c>
    </row>
    <row r="212" spans="3:26" ht="15.5" x14ac:dyDescent="0.35">
      <c r="C212" t="s">
        <v>21</v>
      </c>
    </row>
    <row r="213" spans="3:26" ht="15.5" x14ac:dyDescent="0.35">
      <c r="C213" t="s">
        <v>259</v>
      </c>
    </row>
    <row r="214" spans="3:26" ht="15.5" x14ac:dyDescent="0.35">
      <c r="C214" t="s">
        <v>260</v>
      </c>
      <c r="D214" s="5">
        <v>-547000000000</v>
      </c>
      <c r="E214" s="5">
        <v>-2323000000000</v>
      </c>
      <c r="F214" s="5">
        <v>265000000000</v>
      </c>
      <c r="G214" s="5">
        <v>1980000000000</v>
      </c>
    </row>
    <row r="215" spans="3:26" ht="15.5" x14ac:dyDescent="0.35">
      <c r="C215" t="s">
        <v>261</v>
      </c>
      <c r="D215" s="5">
        <v>-2000000000</v>
      </c>
      <c r="E215" s="5">
        <v>-2000000000</v>
      </c>
      <c r="F215" s="5">
        <v>-1000000000</v>
      </c>
      <c r="G215" s="5">
        <v>-11000000000</v>
      </c>
    </row>
    <row r="216" spans="3:26" ht="15.5" x14ac:dyDescent="0.35">
      <c r="C216" t="s">
        <v>13</v>
      </c>
      <c r="D216" s="5">
        <v>-548000000000</v>
      </c>
      <c r="E216" s="5">
        <v>-2325000000000</v>
      </c>
      <c r="F216" s="5">
        <v>264000000000</v>
      </c>
      <c r="G216" s="5">
        <v>1968000000000</v>
      </c>
    </row>
    <row r="217" spans="3:26" ht="15.5" x14ac:dyDescent="0.35">
      <c r="C217" t="s">
        <v>16</v>
      </c>
      <c r="D217" s="6">
        <v>-30.28</v>
      </c>
      <c r="E217" s="6">
        <v>-128.41</v>
      </c>
      <c r="F217" s="6">
        <v>14.58</v>
      </c>
      <c r="G217" s="6">
        <v>108.7</v>
      </c>
    </row>
    <row r="218" spans="3:26" ht="15.5" x14ac:dyDescent="0.35">
      <c r="C218" t="s">
        <v>58</v>
      </c>
      <c r="I218" s="6">
        <v>-23.66</v>
      </c>
      <c r="J218" s="6">
        <v>0.16</v>
      </c>
      <c r="K218" s="6">
        <v>1.54</v>
      </c>
      <c r="L218" s="6">
        <v>4.78</v>
      </c>
      <c r="M218" s="6">
        <v>-31.5</v>
      </c>
      <c r="N218" s="6">
        <v>-48.39</v>
      </c>
      <c r="O218" s="6">
        <v>4.9400000000000004</v>
      </c>
      <c r="P218" s="6">
        <v>-40.06</v>
      </c>
      <c r="Z218" s="6">
        <v>-0.01</v>
      </c>
    </row>
    <row r="219" spans="3:26" ht="15.5" x14ac:dyDescent="0.35">
      <c r="C219" t="s">
        <v>72</v>
      </c>
      <c r="I219" s="6">
        <v>-6.64</v>
      </c>
      <c r="J219" s="6">
        <v>1168.75</v>
      </c>
      <c r="K219" s="6">
        <v>77.92</v>
      </c>
      <c r="L219" s="6">
        <v>36.4</v>
      </c>
      <c r="M219" s="6">
        <v>-6.54</v>
      </c>
      <c r="N219" s="6">
        <v>-14.47</v>
      </c>
      <c r="O219" s="6">
        <v>1012145.75</v>
      </c>
      <c r="P219" s="6">
        <v>-124812.78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-5000</v>
      </c>
    </row>
    <row r="220" spans="3:26" ht="15.5" x14ac:dyDescent="0.35">
      <c r="C220" t="s">
        <v>75</v>
      </c>
      <c r="I220" s="6">
        <v>0.98</v>
      </c>
      <c r="J220" s="6">
        <v>1.1200000000000001</v>
      </c>
      <c r="K220" s="6">
        <v>0.86</v>
      </c>
      <c r="L220" s="6">
        <v>1.88</v>
      </c>
      <c r="M220" s="6">
        <v>2.94</v>
      </c>
      <c r="N220" s="6">
        <v>7.16</v>
      </c>
      <c r="O220" s="6">
        <v>44213.67</v>
      </c>
      <c r="P220" s="6">
        <v>35085.620000000003</v>
      </c>
      <c r="Q220" s="6">
        <v>33359.379999999997</v>
      </c>
      <c r="R220" s="6">
        <v>37285.35</v>
      </c>
      <c r="S220" s="6">
        <v>46744.08</v>
      </c>
      <c r="T220" s="6">
        <v>41917.24</v>
      </c>
      <c r="U220" s="6">
        <v>37857.629999999997</v>
      </c>
      <c r="V220" s="6">
        <v>38521.42</v>
      </c>
      <c r="W220" s="6">
        <v>47296.47</v>
      </c>
      <c r="X220" s="6">
        <v>69973.460000000006</v>
      </c>
      <c r="Y220" s="6">
        <v>89904.5</v>
      </c>
      <c r="Z220" s="6">
        <v>81165.789999999994</v>
      </c>
    </row>
    <row r="221" spans="3:26" ht="15.5" x14ac:dyDescent="0.35">
      <c r="C221" t="s">
        <v>262</v>
      </c>
      <c r="I221" s="5">
        <v>-234520000000</v>
      </c>
      <c r="J221" s="5">
        <v>171410000000</v>
      </c>
      <c r="K221" s="5">
        <v>96910000000</v>
      </c>
      <c r="L221" s="5">
        <v>114670000000</v>
      </c>
      <c r="M221" s="5">
        <v>-454930000000</v>
      </c>
      <c r="N221" s="5">
        <v>-511190000000</v>
      </c>
      <c r="O221" s="5">
        <v>39300000000</v>
      </c>
      <c r="P221" s="5">
        <v>-282250000000</v>
      </c>
    </row>
    <row r="222" spans="3:26" ht="15.5" x14ac:dyDescent="0.35">
      <c r="C222" t="s">
        <v>263</v>
      </c>
      <c r="I222" s="6">
        <v>-1.09E-2</v>
      </c>
      <c r="J222" s="6">
        <v>1E-4</v>
      </c>
      <c r="K222" s="6">
        <v>7.000000000000001E-4</v>
      </c>
      <c r="L222" s="6">
        <v>2.5999999999999999E-3</v>
      </c>
      <c r="M222" s="6">
        <v>-2.0899999999999998E-2</v>
      </c>
      <c r="N222" s="6">
        <v>-2.9900000000000003E-2</v>
      </c>
      <c r="O222" s="6">
        <v>2.8999999999999998E-3</v>
      </c>
      <c r="P222" s="6">
        <v>-2.2499999999999999E-2</v>
      </c>
      <c r="Q222" s="6">
        <v>7.0999999999999995E-3</v>
      </c>
      <c r="R222" s="6">
        <v>-4.4699999999999997E-2</v>
      </c>
      <c r="S222" s="6">
        <v>-5.1299999999999998E-2</v>
      </c>
      <c r="T222" s="6">
        <v>-5.2199999999999996E-2</v>
      </c>
      <c r="U222" s="6">
        <v>-7.7899999999999997E-2</v>
      </c>
      <c r="V222" s="6">
        <v>9.5999999999999992E-3</v>
      </c>
      <c r="W222" s="6">
        <v>1.9799999999999998E-2</v>
      </c>
      <c r="X222" s="6">
        <v>2.0199999999999999E-2</v>
      </c>
      <c r="Y222" s="6">
        <v>3.5299999999999998E-2</v>
      </c>
      <c r="Z222" s="6">
        <v>-1.3034999999999999</v>
      </c>
    </row>
    <row r="223" spans="3:26" ht="15.5" x14ac:dyDescent="0.35">
      <c r="C223" t="s">
        <v>264</v>
      </c>
      <c r="I223" s="6">
        <v>-0.1249</v>
      </c>
      <c r="J223" s="6">
        <v>7.000000000000001E-4</v>
      </c>
      <c r="K223" s="6">
        <v>7.4000000000000003E-3</v>
      </c>
      <c r="L223" s="6">
        <v>2.3199999999999998E-2</v>
      </c>
      <c r="M223" s="6">
        <v>-0.16750000000000001</v>
      </c>
      <c r="N223" s="6">
        <v>-0.3357</v>
      </c>
      <c r="O223" s="6">
        <v>2.9600000000000001E-2</v>
      </c>
      <c r="P223" s="6">
        <v>-0.30499999999999999</v>
      </c>
      <c r="Q223" s="6">
        <v>8.0399999999999985E-2</v>
      </c>
      <c r="R223" s="6">
        <v>-0.53110000000000002</v>
      </c>
      <c r="S223" s="6">
        <v>-0.67730000000000001</v>
      </c>
      <c r="T223" s="6">
        <v>-0.6493000000000001</v>
      </c>
      <c r="U223" s="6">
        <v>-0.82620000000000005</v>
      </c>
      <c r="V223" s="6">
        <v>0.11699999999999999</v>
      </c>
      <c r="W223" s="6">
        <v>0.26</v>
      </c>
      <c r="X223" s="6">
        <v>0.28149999999999997</v>
      </c>
      <c r="Y223" s="6">
        <v>0.46649999999999997</v>
      </c>
      <c r="Z223" s="6">
        <v>4.7420999999999998</v>
      </c>
    </row>
    <row r="224" spans="3:26" ht="15.5" x14ac:dyDescent="0.35">
      <c r="C224" t="s">
        <v>265</v>
      </c>
      <c r="I224" s="6">
        <v>-8.0000000000000002E-3</v>
      </c>
      <c r="J224" s="6">
        <v>2.5000000000000001E-3</v>
      </c>
      <c r="K224" s="6">
        <v>7.000000000000001E-4</v>
      </c>
      <c r="L224" s="6">
        <v>1.6000000000000001E-3</v>
      </c>
      <c r="M224" s="6">
        <v>-2.8199999999999999E-2</v>
      </c>
      <c r="N224" s="6">
        <v>-3.49E-2</v>
      </c>
      <c r="O224" s="6">
        <v>7.000000000000001E-4</v>
      </c>
      <c r="P224" s="6">
        <v>-1.7399999999999999E-2</v>
      </c>
      <c r="Q224" s="6">
        <v>6.8000000000000005E-3</v>
      </c>
      <c r="R224" s="6">
        <v>-3.2199999999999999E-2</v>
      </c>
      <c r="S224" s="6">
        <v>-5.0099999999999999E-2</v>
      </c>
      <c r="T224" s="6">
        <v>-3.6699999999999997E-2</v>
      </c>
      <c r="U224" s="6">
        <v>-7.85E-2</v>
      </c>
      <c r="V224" s="6">
        <v>9.300000000000001E-3</v>
      </c>
      <c r="W224" s="6">
        <v>1.9699999999999999E-2</v>
      </c>
      <c r="X224" s="6">
        <v>2.4300000000000002E-2</v>
      </c>
      <c r="Y224" s="6">
        <v>3.7000000000000005E-2</v>
      </c>
      <c r="Z224" s="6">
        <v>-2.4883999999999999</v>
      </c>
    </row>
    <row r="225" spans="3:26" ht="15.5" x14ac:dyDescent="0.35">
      <c r="C225" t="s">
        <v>266</v>
      </c>
    </row>
    <row r="226" spans="3:26" ht="15.5" x14ac:dyDescent="0.35">
      <c r="C226" t="s">
        <v>69</v>
      </c>
      <c r="I226" s="6">
        <v>0.83</v>
      </c>
      <c r="J226" s="6">
        <v>0.89</v>
      </c>
      <c r="K226" s="6">
        <v>0.57999999999999996</v>
      </c>
      <c r="L226" s="6">
        <v>0.85</v>
      </c>
      <c r="M226" s="6">
        <v>1.1000000000000001</v>
      </c>
      <c r="N226" s="6">
        <v>4.8600000000000003</v>
      </c>
      <c r="O226" s="6">
        <v>29907.88</v>
      </c>
      <c r="P226" s="6">
        <v>38072.03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</row>
    <row r="227" spans="3:26" ht="15.5" x14ac:dyDescent="0.35">
      <c r="C227" t="s">
        <v>66</v>
      </c>
      <c r="I227" s="6">
        <v>189.45</v>
      </c>
      <c r="J227" s="6">
        <v>209.51</v>
      </c>
      <c r="K227" s="6">
        <v>207.61</v>
      </c>
      <c r="L227" s="6">
        <v>205.76</v>
      </c>
      <c r="M227" s="6">
        <v>188.07</v>
      </c>
      <c r="N227" s="6">
        <v>144.15</v>
      </c>
      <c r="O227" s="6">
        <v>167.18</v>
      </c>
      <c r="P227" s="6">
        <v>131.33000000000001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</row>
    <row r="228" spans="3:26" ht="15.5" x14ac:dyDescent="0.35">
      <c r="C228" t="s">
        <v>267</v>
      </c>
      <c r="I228" s="6">
        <v>0.85</v>
      </c>
      <c r="J228" s="6">
        <v>0.91</v>
      </c>
      <c r="K228" s="6">
        <v>0.59</v>
      </c>
      <c r="L228" s="6">
        <v>0.86</v>
      </c>
      <c r="M228" s="6">
        <v>1.1299999999999999</v>
      </c>
      <c r="N228" s="6">
        <v>5.21</v>
      </c>
      <c r="O228" s="6">
        <v>31585.599999999999</v>
      </c>
      <c r="P228" s="6">
        <v>40627.29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</row>
    <row r="229" spans="3:26" ht="15.5" x14ac:dyDescent="0.35">
      <c r="C229" t="s">
        <v>268</v>
      </c>
      <c r="I229" s="5">
        <v>184</v>
      </c>
      <c r="J229" s="6">
        <v>204.52</v>
      </c>
      <c r="K229" s="6">
        <v>203.54</v>
      </c>
      <c r="L229" s="6">
        <v>201.26</v>
      </c>
      <c r="M229" s="6">
        <v>181.77</v>
      </c>
      <c r="N229" s="6">
        <v>134.22999999999999</v>
      </c>
      <c r="O229" s="6">
        <v>158.30000000000001</v>
      </c>
      <c r="P229" s="6">
        <v>123.07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</row>
    <row r="230" spans="3:26" ht="15.5" x14ac:dyDescent="0.35">
      <c r="C230" t="s">
        <v>269</v>
      </c>
    </row>
    <row r="231" spans="3:26" ht="15.5" x14ac:dyDescent="0.35">
      <c r="C231" t="s">
        <v>270</v>
      </c>
    </row>
    <row r="232" spans="3:26" ht="15.5" x14ac:dyDescent="0.35">
      <c r="C232" t="s">
        <v>26</v>
      </c>
    </row>
    <row r="233" spans="3:26" ht="15.5" x14ac:dyDescent="0.35">
      <c r="C233" t="s">
        <v>23</v>
      </c>
    </row>
    <row r="234" spans="3:26" ht="15.5" x14ac:dyDescent="0.35">
      <c r="C234" t="s">
        <v>271</v>
      </c>
    </row>
    <row r="235" spans="3:26" ht="15.5" x14ac:dyDescent="0.35">
      <c r="C235" t="s">
        <v>272</v>
      </c>
      <c r="I235" s="5">
        <v>-1653000000000</v>
      </c>
      <c r="J235" s="5">
        <v>-1187000000000</v>
      </c>
      <c r="K235" s="5">
        <v>2377000000000</v>
      </c>
      <c r="L235" s="5">
        <v>-65000000000</v>
      </c>
      <c r="M235" s="5">
        <v>1529000000000</v>
      </c>
      <c r="N235" s="5">
        <v>-2080000000000</v>
      </c>
      <c r="O235" s="5">
        <v>-103000000000</v>
      </c>
      <c r="P235" s="5">
        <v>1235000000000</v>
      </c>
      <c r="Q235" s="5">
        <v>-135000000000</v>
      </c>
      <c r="R235" s="5">
        <v>-254000000000</v>
      </c>
      <c r="S235" s="5">
        <v>-2828000000000</v>
      </c>
      <c r="T235" s="5">
        <v>799000000000</v>
      </c>
      <c r="U235" s="5">
        <v>-757000000000</v>
      </c>
      <c r="V235" s="5">
        <v>81000000000</v>
      </c>
      <c r="W235" s="5">
        <v>-300000000000</v>
      </c>
      <c r="X235" s="5">
        <v>617000000000</v>
      </c>
      <c r="Y235" s="5">
        <v>-1412000000000</v>
      </c>
      <c r="Z235" s="5">
        <v>-5963000000000</v>
      </c>
    </row>
    <row r="236" spans="3:26" ht="15.5" x14ac:dyDescent="0.35">
      <c r="C236" t="s">
        <v>273</v>
      </c>
      <c r="I236" s="5">
        <v>-20000000000</v>
      </c>
      <c r="J236" s="5">
        <v>-231000000000</v>
      </c>
      <c r="K236" s="5">
        <v>-15000000000</v>
      </c>
      <c r="L236" s="5">
        <v>-27000000000</v>
      </c>
      <c r="M236" s="5">
        <v>-13000000000</v>
      </c>
      <c r="N236" s="5">
        <v>-9000000000</v>
      </c>
      <c r="O236" s="5">
        <v>-9000000000</v>
      </c>
      <c r="P236" s="5">
        <v>-21000000000</v>
      </c>
      <c r="Q236" s="5">
        <v>-16000000000</v>
      </c>
      <c r="R236" s="5">
        <v>-9000000000</v>
      </c>
      <c r="S236" s="5">
        <v>-4000000000</v>
      </c>
      <c r="T236" s="5">
        <v>-6000000000</v>
      </c>
      <c r="U236" s="5">
        <v>-3000000000</v>
      </c>
      <c r="V236" s="5">
        <v>-3000000000</v>
      </c>
      <c r="W236" s="5">
        <v>-26000000000</v>
      </c>
      <c r="X236" s="5">
        <v>-3000000000</v>
      </c>
      <c r="Y236" s="5">
        <v>-14000000000</v>
      </c>
      <c r="Z236" s="5">
        <v>-33000000000</v>
      </c>
    </row>
    <row r="237" spans="3:26" ht="15.5" x14ac:dyDescent="0.35">
      <c r="C237" t="s">
        <v>15</v>
      </c>
      <c r="I237" s="5">
        <v>-1673000000000</v>
      </c>
      <c r="J237" s="5">
        <v>-1417000000000</v>
      </c>
      <c r="K237" s="5">
        <v>2362000000000</v>
      </c>
      <c r="L237" s="5">
        <v>-92000000000</v>
      </c>
      <c r="M237" s="5">
        <v>1516000000000</v>
      </c>
      <c r="N237" s="5">
        <v>-2089000000000</v>
      </c>
      <c r="O237" s="5">
        <v>-112000000000</v>
      </c>
      <c r="P237" s="5">
        <v>1213000000000</v>
      </c>
      <c r="Q237" s="5">
        <v>-151000000000</v>
      </c>
      <c r="R237" s="5">
        <v>-263000000000</v>
      </c>
      <c r="S237" s="5">
        <v>-2831000000000</v>
      </c>
      <c r="T237" s="5">
        <v>793000000000</v>
      </c>
      <c r="U237" s="5">
        <v>-760000000000</v>
      </c>
      <c r="V237" s="5">
        <v>78000000000</v>
      </c>
      <c r="W237" s="5">
        <v>-326000000000</v>
      </c>
      <c r="X237" s="5">
        <v>614000000000</v>
      </c>
      <c r="Y237" s="5">
        <v>-1426000000000</v>
      </c>
      <c r="Z237" s="5">
        <v>-5996000000000</v>
      </c>
    </row>
    <row r="238" spans="3:26" ht="15.5" x14ac:dyDescent="0.35">
      <c r="C238" t="s">
        <v>17</v>
      </c>
      <c r="I238" s="6">
        <v>-92.35</v>
      </c>
      <c r="J238" s="6">
        <v>-78.27</v>
      </c>
      <c r="K238" s="6">
        <v>130.4</v>
      </c>
      <c r="L238" s="6">
        <v>-5.09</v>
      </c>
      <c r="M238" s="6">
        <v>107.2</v>
      </c>
      <c r="N238" s="6">
        <v>-208.66</v>
      </c>
      <c r="O238" s="6">
        <v>-11.18</v>
      </c>
      <c r="P238" s="6">
        <v>121.18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6">
        <v>-0.01</v>
      </c>
    </row>
  </sheetData>
  <pageMargins left="0.7" right="0.7" top="0.75" bottom="0.75" header="0.3" footer="0.3"/>
  <ignoredErrors>
    <ignoredError sqref="A1:Z239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2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1353</v>
      </c>
      <c r="D2" s="2" vm="177">
        <f ca="1">IFERROR(_xlfn.STOCKHISTORY("XIDX:" &amp; $C$1, D3, , 0, 0, 1), "Libur")</f>
        <v>68</v>
      </c>
      <c r="E2" s="2" vm="345">
        <f ca="1">IFERROR(_xlfn.STOCKHISTORY("XIDX:" &amp; $C$1, E3, , 0, 0, 1), "Libur")</f>
        <v>57</v>
      </c>
      <c r="H2" s="2" vm="345">
        <f ca="1">IFERROR(INDEX(D2:G2,COUNT(D2:G2)),"")</f>
        <v>57</v>
      </c>
      <c r="I2" s="2" vm="346">
        <f t="shared" ref="I2:Z2" ca="1" si="0">IFERROR(_xlfn.STOCKHISTORY("XIDX:" &amp; $C$1, I1, , 0, 0, 1), "Libur")</f>
        <v>83</v>
      </c>
      <c r="J2" s="2" vm="183">
        <f t="shared" ca="1" si="0"/>
        <v>59</v>
      </c>
      <c r="K2" s="2" vm="125">
        <f t="shared" ca="1" si="0"/>
        <v>60</v>
      </c>
      <c r="L2" s="2" vm="177">
        <f t="shared" ca="1" si="0"/>
        <v>68</v>
      </c>
      <c r="M2" s="2" vm="347">
        <f t="shared" ca="1" si="0"/>
        <v>92</v>
      </c>
      <c r="N2" s="2" vm="348">
        <f t="shared" ca="1" si="0"/>
        <v>75</v>
      </c>
      <c r="O2" s="2" vm="349">
        <f t="shared" ca="1" si="0"/>
        <v>64</v>
      </c>
      <c r="P2" s="2" vm="350">
        <f t="shared" ca="1" si="0"/>
        <v>89</v>
      </c>
      <c r="Q2" s="2" vm="24">
        <f t="shared" ca="1" si="0"/>
        <v>125</v>
      </c>
      <c r="R2" s="2" vm="63">
        <f t="shared" ca="1" si="0"/>
        <v>106</v>
      </c>
      <c r="S2" s="2" vm="351">
        <f t="shared" ca="1" si="0"/>
        <v>850</v>
      </c>
      <c r="T2" s="2" vm="352">
        <f t="shared" ca="1" si="0"/>
        <v>770</v>
      </c>
      <c r="U2" s="2" vm="353">
        <f t="shared" ca="1" si="0"/>
        <v>455</v>
      </c>
      <c r="V2" s="2" vm="354">
        <f t="shared" ca="1" si="0"/>
        <v>250</v>
      </c>
      <c r="W2" s="2" t="str">
        <f t="shared" ca="1" si="0"/>
        <v>Libur</v>
      </c>
      <c r="X2" s="2" vm="355">
        <f t="shared" ca="1" si="0"/>
        <v>245</v>
      </c>
      <c r="Y2" s="2" vm="356">
        <f t="shared" ca="1" si="0"/>
        <v>230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17674446649</v>
      </c>
      <c r="E4" s="2">
        <f>IFERROR(INDEX(E51:E500,MATCH($C$4,$C$51:$C$500,0)),"")</f>
        <v>49811419170</v>
      </c>
      <c r="H4" s="2">
        <f>IFERROR(SUM(D4:G4)*(4/MAX(1,COUNT(D4:G4))),"")</f>
        <v>134971731638</v>
      </c>
      <c r="I4" s="2">
        <f t="shared" ref="I4:Z4" si="1">IFERROR(INDEX(I51:I500,MATCH($C$4,$C$51:$C$500,0)),"")</f>
        <v>112062348954</v>
      </c>
      <c r="J4" s="2">
        <f t="shared" si="1"/>
        <v>100002191228</v>
      </c>
      <c r="K4" s="2">
        <f t="shared" si="1"/>
        <v>94302986070</v>
      </c>
      <c r="L4" s="2">
        <f t="shared" si="1"/>
        <v>93742996267</v>
      </c>
      <c r="M4" s="2">
        <f t="shared" si="1"/>
        <v>60409520263</v>
      </c>
      <c r="N4" s="2">
        <f t="shared" si="1"/>
        <v>73155228143</v>
      </c>
      <c r="O4" s="2">
        <f t="shared" si="1"/>
        <v>131094399577</v>
      </c>
      <c r="P4" s="2">
        <f t="shared" si="1"/>
        <v>200658519501</v>
      </c>
      <c r="Q4" s="2">
        <f t="shared" si="1"/>
        <v>189037576143</v>
      </c>
      <c r="R4" s="2">
        <f t="shared" si="1"/>
        <v>227824738771</v>
      </c>
      <c r="S4" s="2">
        <f t="shared" si="1"/>
        <v>170737112014</v>
      </c>
      <c r="T4" s="2">
        <f t="shared" si="1"/>
        <v>215981034965</v>
      </c>
      <c r="U4" s="2">
        <f t="shared" si="1"/>
        <v>179872005359</v>
      </c>
      <c r="V4" s="2">
        <f t="shared" si="1"/>
        <v>104857964996</v>
      </c>
      <c r="W4" s="2">
        <f t="shared" si="1"/>
        <v>55368904547</v>
      </c>
      <c r="X4" s="2">
        <f t="shared" si="1"/>
        <v>84192319546</v>
      </c>
      <c r="Y4" s="2">
        <f t="shared" si="1"/>
        <v>73941222364</v>
      </c>
      <c r="Z4" s="2">
        <f t="shared" si="1"/>
        <v>34168768439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-3066741347</v>
      </c>
      <c r="E5" s="2">
        <f>IFERROR(INDEX(E51:E500,MATCH($C$5,$C$51:$C$500,0)),"")</f>
        <v>13982826391</v>
      </c>
      <c r="H5" s="2">
        <f>IFERROR(SUM(D5:G5)*(4/MAX(1,COUNT(D5:G5))),"")</f>
        <v>21832170088</v>
      </c>
      <c r="I5" s="2">
        <f t="shared" ref="I5:Z5" si="2">IFERROR(INDEX(I51:I500,MATCH($C$5,$C$51:$C$500,0)),"")</f>
        <v>18236564825</v>
      </c>
      <c r="J5" s="2">
        <f t="shared" si="2"/>
        <v>11736449574</v>
      </c>
      <c r="K5" s="2">
        <f t="shared" si="2"/>
        <v>16333123390</v>
      </c>
      <c r="L5" s="2">
        <f t="shared" si="2"/>
        <v>15570929312</v>
      </c>
      <c r="M5" s="2">
        <f t="shared" si="2"/>
        <v>-1571127421</v>
      </c>
      <c r="N5" s="2">
        <f t="shared" si="2"/>
        <v>11306657641</v>
      </c>
      <c r="O5" s="2">
        <f t="shared" si="2"/>
        <v>22093506849</v>
      </c>
      <c r="P5" s="2">
        <f t="shared" si="2"/>
        <v>49055201038</v>
      </c>
      <c r="Q5" s="2">
        <f t="shared" si="2"/>
        <v>53937436661</v>
      </c>
      <c r="R5" s="2">
        <f t="shared" si="2"/>
        <v>49624355712</v>
      </c>
      <c r="S5" s="2">
        <f t="shared" si="2"/>
        <v>3759780966</v>
      </c>
      <c r="T5" s="2">
        <f t="shared" si="2"/>
        <v>30009379191</v>
      </c>
      <c r="U5" s="2">
        <f t="shared" si="2"/>
        <v>32368935764</v>
      </c>
      <c r="V5" s="2">
        <f t="shared" si="2"/>
        <v>9580393831</v>
      </c>
      <c r="W5" s="2">
        <f t="shared" si="2"/>
        <v>2393625728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525654650606</v>
      </c>
      <c r="E6" s="2">
        <f>IFERROR(INDEX(E51:E500,MATCH($C$6,$C$51:$C$500,0)),"")</f>
        <v>528131888186</v>
      </c>
      <c r="H6" s="2">
        <f>IFERROR(INDEX(D6:G6,COUNT(D6:G6)),"")</f>
        <v>528131888186</v>
      </c>
      <c r="I6" s="2">
        <f t="shared" ref="I6:Z6" si="3">IFERROR(INDEX(I51:I500,MATCH($C$6,$C$51:$C$500,0)),"")</f>
        <v>513579764749</v>
      </c>
      <c r="J6" s="2">
        <f t="shared" si="3"/>
        <v>493759401677</v>
      </c>
      <c r="K6" s="2">
        <f t="shared" si="3"/>
        <v>480998928026</v>
      </c>
      <c r="L6" s="2">
        <f t="shared" si="3"/>
        <v>463745686768</v>
      </c>
      <c r="M6" s="2">
        <f t="shared" si="3"/>
        <v>446698141802</v>
      </c>
      <c r="N6" s="2">
        <f t="shared" si="3"/>
        <v>446592008738</v>
      </c>
      <c r="O6" s="2">
        <f t="shared" si="3"/>
        <v>433534933646</v>
      </c>
      <c r="P6" s="2">
        <f t="shared" si="3"/>
        <v>410369422399</v>
      </c>
      <c r="Q6" s="2">
        <f t="shared" si="3"/>
        <v>360175968109</v>
      </c>
      <c r="R6" s="2">
        <f t="shared" si="3"/>
        <v>305364560705</v>
      </c>
      <c r="S6" s="2">
        <f t="shared" si="3"/>
        <v>254998208105</v>
      </c>
      <c r="T6" s="2">
        <f t="shared" si="3"/>
        <v>250227717148</v>
      </c>
      <c r="U6" s="2">
        <f t="shared" si="3"/>
        <v>225321850174</v>
      </c>
      <c r="V6" s="2">
        <f t="shared" si="3"/>
        <v>192631787647</v>
      </c>
      <c r="W6" s="2">
        <f t="shared" si="3"/>
        <v>183032966427</v>
      </c>
      <c r="X6" s="2">
        <f t="shared" si="3"/>
        <v>153574492303</v>
      </c>
      <c r="Y6" s="2">
        <f t="shared" si="3"/>
        <v>134842850053</v>
      </c>
      <c r="Z6" s="2">
        <f t="shared" si="3"/>
        <v>73687136517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1.43</v>
      </c>
      <c r="E7" s="3">
        <f>IFERROR(INDEX(E51:E500,MATCH($C$7,$C$51:$C$500,0))/1000000000,"")</f>
        <v>1.43</v>
      </c>
      <c r="H7" s="3">
        <f>IFERROR(INDEX(D7:G7,COUNT(D7:G7)),"")</f>
        <v>1.43</v>
      </c>
      <c r="I7" s="3">
        <f t="shared" ref="I7:Z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1.43</v>
      </c>
      <c r="O7" s="3">
        <f t="shared" si="4"/>
        <v>1.43</v>
      </c>
      <c r="P7" s="3">
        <f t="shared" si="4"/>
        <v>1.43</v>
      </c>
      <c r="Q7" s="3">
        <f t="shared" si="4"/>
        <v>1.43</v>
      </c>
      <c r="R7" s="3">
        <f t="shared" si="4"/>
        <v>1.43</v>
      </c>
      <c r="S7" s="3">
        <f t="shared" si="4"/>
        <v>1.43</v>
      </c>
      <c r="T7" s="3">
        <f t="shared" si="4"/>
        <v>1.43</v>
      </c>
      <c r="U7" s="3">
        <f t="shared" si="4"/>
        <v>1.43</v>
      </c>
      <c r="V7" s="3">
        <f t="shared" si="4"/>
        <v>1.43</v>
      </c>
      <c r="W7" s="3">
        <f t="shared" si="4"/>
        <v>1.43</v>
      </c>
      <c r="X7" s="3">
        <f t="shared" si="4"/>
        <v>1.2</v>
      </c>
      <c r="Y7" s="3">
        <f t="shared" si="4"/>
        <v>1.2</v>
      </c>
      <c r="Z7" s="3">
        <f t="shared" si="4"/>
        <v>0.7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18000000000</v>
      </c>
      <c r="H8" s="2">
        <f>IFERROR(INDEX(D8:G8,COUNT(D8:G8)),"")</f>
        <v>18000000000</v>
      </c>
      <c r="I8" s="2">
        <f t="shared" ref="I8:Z8" si="5">IFERROR(INDEX(I51:I500,MATCH($C$8,$C$51:$C$500,0)),"")</f>
        <v>2000000000</v>
      </c>
      <c r="J8" s="2">
        <f t="shared" si="5"/>
        <v>7000000000</v>
      </c>
      <c r="K8" s="2">
        <f t="shared" si="5"/>
        <v>-14000000000</v>
      </c>
      <c r="L8" s="2">
        <f t="shared" si="5"/>
        <v>-2000000000</v>
      </c>
      <c r="M8" s="2">
        <f t="shared" si="5"/>
        <v>78000000000</v>
      </c>
      <c r="N8" s="2">
        <f t="shared" si="5"/>
        <v>1000000000</v>
      </c>
      <c r="O8" s="2">
        <f t="shared" si="5"/>
        <v>-3000000000</v>
      </c>
      <c r="P8" s="2">
        <f t="shared" si="5"/>
        <v>8000000000</v>
      </c>
      <c r="Q8" s="2">
        <f t="shared" si="5"/>
        <v>-10000000000</v>
      </c>
      <c r="R8" s="2">
        <f t="shared" si="5"/>
        <v>86000000000</v>
      </c>
      <c r="S8" s="2">
        <f t="shared" si="5"/>
        <v>-57000000000</v>
      </c>
      <c r="T8" s="2">
        <f t="shared" si="5"/>
        <v>-25000000000</v>
      </c>
      <c r="U8" s="2">
        <f t="shared" si="5"/>
        <v>101000000000</v>
      </c>
      <c r="V8" s="2">
        <f t="shared" si="5"/>
        <v>0</v>
      </c>
      <c r="W8" s="2">
        <f t="shared" si="5"/>
        <v>-41000000000</v>
      </c>
      <c r="X8" s="2">
        <f t="shared" si="5"/>
        <v>-21000000000</v>
      </c>
      <c r="Y8" s="2">
        <f t="shared" si="5"/>
        <v>-39000000000</v>
      </c>
      <c r="Z8" s="2">
        <f t="shared" si="5"/>
        <v>-7000000000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-3.73</v>
      </c>
      <c r="E9" s="3">
        <f>IFERROR(INDEX(E51:E500,MATCH("Free cash flow per share (Quarter)",$C$51:$C$500,0)),"")</f>
        <v>12.4</v>
      </c>
      <c r="H9" s="3">
        <f>IFERROR(INDEX(D9:G9,COUNT(D9:G9)),"")</f>
        <v>12.4</v>
      </c>
      <c r="I9" s="3">
        <f t="shared" ref="I9:Z9" si="6">IFERROR(INDEX(I51:I500,MATCH($C$9,$C$51:$C$500,0)),"")</f>
        <v>1.1100000000000001</v>
      </c>
      <c r="J9" s="3">
        <f t="shared" si="6"/>
        <v>5.01</v>
      </c>
      <c r="K9" s="3">
        <f t="shared" si="6"/>
        <v>-9.9499999999999993</v>
      </c>
      <c r="L9" s="3">
        <f t="shared" si="6"/>
        <v>-1.72</v>
      </c>
      <c r="M9" s="3">
        <f t="shared" si="6"/>
        <v>54.9</v>
      </c>
      <c r="N9" s="3">
        <f t="shared" si="6"/>
        <v>0.41</v>
      </c>
      <c r="O9" s="3">
        <f t="shared" si="6"/>
        <v>-1.79</v>
      </c>
      <c r="P9" s="3">
        <f t="shared" si="6"/>
        <v>5.25</v>
      </c>
      <c r="Q9" s="3">
        <f t="shared" si="6"/>
        <v>-6.67</v>
      </c>
      <c r="R9" s="3">
        <f t="shared" si="6"/>
        <v>59.93</v>
      </c>
      <c r="S9" s="3">
        <f t="shared" si="6"/>
        <v>-39.96</v>
      </c>
      <c r="T9" s="3">
        <f t="shared" si="6"/>
        <v>-17.55</v>
      </c>
      <c r="U9" s="3">
        <f t="shared" si="6"/>
        <v>70.56</v>
      </c>
      <c r="V9" s="3">
        <f t="shared" si="6"/>
        <v>-0.17</v>
      </c>
      <c r="W9" s="3">
        <f t="shared" si="6"/>
        <v>-28.76</v>
      </c>
      <c r="X9" s="3">
        <f t="shared" si="6"/>
        <v>-17.86</v>
      </c>
      <c r="Y9" s="3">
        <f t="shared" si="6"/>
        <v>-32.590000000000003</v>
      </c>
      <c r="Z9" s="3">
        <f t="shared" si="6"/>
        <v>-9.85</v>
      </c>
    </row>
    <row r="10" spans="1:26" ht="15.5" x14ac:dyDescent="0.35">
      <c r="C10" t="s">
        <v>18</v>
      </c>
      <c r="D10" s="3">
        <f ca="1">IFERROR(IF(D9=0,"",D2/D9),"")</f>
        <v>-18.230563002680967</v>
      </c>
      <c r="E10" s="3">
        <f ca="1">IFERROR(IF(E9=0,"",E2/E9),"")</f>
        <v>4.596774193548387</v>
      </c>
      <c r="I10" s="3">
        <f t="shared" ref="I10:Z10" ca="1" si="7">IFERROR(IF(I9=0,"",I2/I9),"")</f>
        <v>74.77477477477477</v>
      </c>
      <c r="J10" s="3">
        <f t="shared" ca="1" si="7"/>
        <v>11.776447105788424</v>
      </c>
      <c r="K10" s="3">
        <f t="shared" ca="1" si="7"/>
        <v>-6.0301507537688446</v>
      </c>
      <c r="L10" s="3">
        <f t="shared" ca="1" si="7"/>
        <v>-39.534883720930232</v>
      </c>
      <c r="M10" s="3">
        <f t="shared" ca="1" si="7"/>
        <v>1.6757741347905282</v>
      </c>
      <c r="N10" s="3">
        <f t="shared" ca="1" si="7"/>
        <v>182.92682926829269</v>
      </c>
      <c r="O10" s="3">
        <f t="shared" ca="1" si="7"/>
        <v>-35.754189944134076</v>
      </c>
      <c r="P10" s="3">
        <f t="shared" ca="1" si="7"/>
        <v>16.952380952380953</v>
      </c>
      <c r="Q10" s="3">
        <f t="shared" ca="1" si="7"/>
        <v>-18.740629685157423</v>
      </c>
      <c r="R10" s="3">
        <f t="shared" ca="1" si="7"/>
        <v>1.7687301852160855</v>
      </c>
      <c r="S10" s="3">
        <f t="shared" ca="1" si="7"/>
        <v>-21.271271271271271</v>
      </c>
      <c r="T10" s="3">
        <f t="shared" ca="1" si="7"/>
        <v>-43.874643874643873</v>
      </c>
      <c r="U10" s="3">
        <f t="shared" ca="1" si="7"/>
        <v>6.4484126984126986</v>
      </c>
      <c r="V10" s="3">
        <f t="shared" ca="1" si="7"/>
        <v>-1470.5882352941176</v>
      </c>
      <c r="W10" s="3" t="str">
        <f t="shared" ca="1" si="7"/>
        <v/>
      </c>
      <c r="X10" s="3">
        <f t="shared" ca="1" si="7"/>
        <v>-13.717805151175812</v>
      </c>
      <c r="Y10" s="3">
        <f t="shared" ca="1" si="7"/>
        <v>-7.0573795642835222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8532490733</v>
      </c>
      <c r="E11" s="2">
        <f>IFERROR(INDEX(E51:E500,MATCH($C$11,$C$51:$C$500,0)),"")</f>
        <v>23381523489</v>
      </c>
      <c r="H11" s="2">
        <f>IFERROR(INDEX(D11:G11,COUNT(D11:G11)),"")</f>
        <v>23381523489</v>
      </c>
      <c r="I11" s="2">
        <f t="shared" ref="I11:Z11" si="8">IFERROR(INDEX(I51:I500,MATCH($C$11,$C$51:$C$500,0)),"")</f>
        <v>17327051396</v>
      </c>
      <c r="J11" s="2">
        <f t="shared" si="8"/>
        <v>19268978449</v>
      </c>
      <c r="K11" s="2">
        <f t="shared" si="8"/>
        <v>20112286121</v>
      </c>
      <c r="L11" s="2">
        <f t="shared" si="8"/>
        <v>9554090808</v>
      </c>
      <c r="M11" s="2">
        <f t="shared" si="8"/>
        <v>12465207579</v>
      </c>
      <c r="N11" s="2">
        <f t="shared" si="8"/>
        <v>8560886381</v>
      </c>
      <c r="O11" s="2">
        <f t="shared" si="8"/>
        <v>9668379584</v>
      </c>
      <c r="P11" s="2">
        <f t="shared" si="8"/>
        <v>9365361629</v>
      </c>
      <c r="Q11" s="2">
        <f t="shared" si="8"/>
        <v>5670209092</v>
      </c>
      <c r="R11" s="2">
        <f t="shared" si="8"/>
        <v>8891667627</v>
      </c>
      <c r="S11" s="2">
        <f t="shared" si="8"/>
        <v>5295950137</v>
      </c>
      <c r="T11" s="2">
        <f t="shared" si="8"/>
        <v>6669726784</v>
      </c>
      <c r="U11" s="2">
        <f t="shared" si="8"/>
        <v>9112734508</v>
      </c>
      <c r="V11" s="2">
        <f t="shared" si="8"/>
        <v>2416699338</v>
      </c>
      <c r="W11" s="2">
        <f t="shared" si="8"/>
        <v>1845520010</v>
      </c>
      <c r="X11" s="2">
        <f t="shared" si="8"/>
        <v>917504791</v>
      </c>
      <c r="Y11" s="2">
        <f t="shared" si="8"/>
        <v>20951613722</v>
      </c>
      <c r="Z11" s="2">
        <f t="shared" si="8"/>
        <v>2346142988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5000000000</v>
      </c>
      <c r="E12" s="2">
        <f>IFERROR(INDEX(E51:E500,MATCH("Net Debt (Quarter)",$C$51:$C$500,0)),"")</f>
        <v>-9000000000</v>
      </c>
      <c r="H12" s="2">
        <f>IFERROR(INDEX(D12:G12,COUNT(D12:G12)),"")</f>
        <v>-9000000000</v>
      </c>
      <c r="I12" s="2">
        <f t="shared" ref="I12:Z12" si="9">IFERROR(INDEX(I51:I500,MATCH($C$12,$C$51:$C$500,0)),"")</f>
        <v>-2000000000</v>
      </c>
      <c r="J12" s="2">
        <f t="shared" si="9"/>
        <v>-1000000000</v>
      </c>
      <c r="K12" s="2">
        <f t="shared" si="9"/>
        <v>6000000000</v>
      </c>
      <c r="L12" s="2">
        <f t="shared" si="9"/>
        <v>-9000000000</v>
      </c>
      <c r="M12" s="2">
        <f t="shared" si="9"/>
        <v>-12000000000</v>
      </c>
      <c r="N12" s="2">
        <f t="shared" si="9"/>
        <v>95000000000</v>
      </c>
      <c r="O12" s="2">
        <f t="shared" si="9"/>
        <v>102000000000</v>
      </c>
      <c r="P12" s="2">
        <f t="shared" si="9"/>
        <v>81000000000</v>
      </c>
      <c r="Q12" s="2">
        <f t="shared" si="9"/>
        <v>87000000000</v>
      </c>
      <c r="R12" s="2">
        <f t="shared" si="9"/>
        <v>86000000000</v>
      </c>
      <c r="S12" s="2">
        <f t="shared" si="9"/>
        <v>109000000000</v>
      </c>
      <c r="T12" s="2">
        <f t="shared" si="9"/>
        <v>126000000000</v>
      </c>
      <c r="U12" s="2">
        <f t="shared" si="9"/>
        <v>11000000000</v>
      </c>
      <c r="V12" s="2">
        <f t="shared" si="9"/>
        <v>32000000000</v>
      </c>
      <c r="W12" s="2">
        <f t="shared" si="9"/>
        <v>32000000000</v>
      </c>
      <c r="X12" s="2">
        <f t="shared" si="9"/>
        <v>16000000000</v>
      </c>
      <c r="Y12" s="2">
        <f t="shared" si="9"/>
        <v>-7000000000</v>
      </c>
      <c r="Z12" s="2">
        <f t="shared" si="9"/>
        <v>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13000000000</v>
      </c>
      <c r="E13" s="2">
        <f>IFERROR(INDEX(E51:E500,MATCH("Total Debt (Quarter)",$C$51:$C$500,0)),"")</f>
        <v>15000000000</v>
      </c>
      <c r="H13" s="2">
        <f>IFERROR(INDEX(D13:G13,COUNT(D13:G13)),"")</f>
        <v>15000000000</v>
      </c>
      <c r="I13" s="2">
        <f t="shared" ref="I13:Z13" si="10">IFERROR(INDEX(I51:I500,MATCH($C$13,$C$51:$C$500,0)),"")</f>
        <v>15000000000</v>
      </c>
      <c r="J13" s="2">
        <f t="shared" si="10"/>
        <v>18000000000</v>
      </c>
      <c r="K13" s="2">
        <f t="shared" si="10"/>
        <v>26000000000</v>
      </c>
      <c r="L13" s="2">
        <f t="shared" si="10"/>
        <v>1000000000</v>
      </c>
      <c r="M13" s="2">
        <f t="shared" si="10"/>
        <v>1000000000</v>
      </c>
      <c r="N13" s="2">
        <f t="shared" si="10"/>
        <v>104000000000</v>
      </c>
      <c r="O13" s="2">
        <f t="shared" si="10"/>
        <v>112000000000</v>
      </c>
      <c r="P13" s="2">
        <f t="shared" si="10"/>
        <v>91000000000</v>
      </c>
      <c r="Q13" s="2">
        <f t="shared" si="10"/>
        <v>93000000000</v>
      </c>
      <c r="R13" s="2">
        <f t="shared" si="10"/>
        <v>94000000000</v>
      </c>
      <c r="S13" s="2">
        <f t="shared" si="10"/>
        <v>114000000000</v>
      </c>
      <c r="T13" s="2">
        <f t="shared" si="10"/>
        <v>132000000000</v>
      </c>
      <c r="U13" s="2">
        <f t="shared" si="10"/>
        <v>20000000000</v>
      </c>
      <c r="V13" s="2">
        <f t="shared" si="10"/>
        <v>35000000000</v>
      </c>
      <c r="W13" s="2">
        <f t="shared" si="10"/>
        <v>34000000000</v>
      </c>
      <c r="X13" s="2">
        <f t="shared" si="10"/>
        <v>17000000000</v>
      </c>
      <c r="Y13" s="2">
        <f t="shared" si="10"/>
        <v>14000000000</v>
      </c>
      <c r="Z13" s="2">
        <f t="shared" si="10"/>
        <v>7000000000</v>
      </c>
    </row>
    <row r="14" spans="1:26" ht="15.5" x14ac:dyDescent="0.35">
      <c r="C14" t="s">
        <v>27</v>
      </c>
      <c r="D14" s="2">
        <f>IFERROR(INDEX(D51:D500,MATCH($C$14,$C$51:$C$500,0)),"")</f>
        <v>-427165121</v>
      </c>
      <c r="E14" s="2">
        <f>IFERROR(INDEX(E51:E500,MATCH($C$14,$C$51:$C$500,0)),"")</f>
        <v>-427314713</v>
      </c>
      <c r="H14" s="2">
        <f>IFERROR(SUM(D14:G14)*(4/MAX(1,COUNT(D14:G14))),"")</f>
        <v>-1708959668</v>
      </c>
      <c r="I14" s="2">
        <f t="shared" ref="I14:Z14" si="11">IFERROR(INDEX(I51:I500,MATCH($C$14,$C$51:$C$500,0)),"")</f>
        <v>-190084532</v>
      </c>
      <c r="J14" s="2">
        <f t="shared" si="11"/>
        <v>-203635207</v>
      </c>
      <c r="K14" s="2">
        <f t="shared" si="11"/>
        <v>-127363195</v>
      </c>
      <c r="L14" s="2">
        <f t="shared" si="11"/>
        <v>-81952524</v>
      </c>
      <c r="M14" s="2">
        <f t="shared" si="11"/>
        <v>-89525412</v>
      </c>
      <c r="N14" s="2">
        <f t="shared" si="11"/>
        <v>-163649917</v>
      </c>
      <c r="O14" s="2">
        <f t="shared" si="11"/>
        <v>-2457679309</v>
      </c>
      <c r="P14" s="2">
        <f t="shared" si="11"/>
        <v>-17297227927</v>
      </c>
      <c r="Q14" s="2">
        <f t="shared" si="11"/>
        <v>-12476190374</v>
      </c>
      <c r="R14" s="2">
        <f t="shared" si="11"/>
        <v>-19872809979</v>
      </c>
      <c r="S14" s="2">
        <f t="shared" si="11"/>
        <v>-17202436240</v>
      </c>
      <c r="T14" s="2">
        <f t="shared" si="11"/>
        <v>-12302759190</v>
      </c>
      <c r="U14" s="2">
        <f t="shared" si="11"/>
        <v>-3507097044</v>
      </c>
      <c r="V14" s="2">
        <f t="shared" si="11"/>
        <v>-3978692522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-1049440869</v>
      </c>
      <c r="E15" s="2">
        <f>IFERROR(INDEX(E51:E500,MATCH($C$15,$C$51:$C$500,0)),"")</f>
        <v>-1584334690</v>
      </c>
      <c r="H15" s="2">
        <f>IFERROR(SUM(D15:G15)*(4/MAX(1,COUNT(D15:G15))),"")</f>
        <v>-5267551118</v>
      </c>
      <c r="I15" s="2">
        <f t="shared" ref="I15:Z15" si="12">IFERROR(INDEX(I51:I500,MATCH($C$15,$C$51:$C$500,0)),"")</f>
        <v>-4533590555</v>
      </c>
      <c r="J15" s="2">
        <f t="shared" si="12"/>
        <v>-4014793017</v>
      </c>
      <c r="K15" s="2">
        <f t="shared" si="12"/>
        <v>-3855153561</v>
      </c>
      <c r="L15" s="2">
        <f t="shared" si="12"/>
        <v>-4138708890</v>
      </c>
      <c r="M15" s="2">
        <f t="shared" si="12"/>
        <v>-3408848569</v>
      </c>
      <c r="N15" s="2">
        <f t="shared" si="12"/>
        <v>-1617217848</v>
      </c>
      <c r="O15" s="2">
        <f t="shared" si="12"/>
        <v>-6193403035</v>
      </c>
      <c r="P15" s="2">
        <f t="shared" si="12"/>
        <v>-8122634797</v>
      </c>
      <c r="Q15" s="2">
        <f t="shared" si="12"/>
        <v>-8291606056</v>
      </c>
      <c r="R15" s="2">
        <f t="shared" si="12"/>
        <v>-11357809511</v>
      </c>
      <c r="S15" s="2">
        <f t="shared" si="12"/>
        <v>-9275089140</v>
      </c>
      <c r="T15" s="2">
        <f t="shared" si="12"/>
        <v>-11541339830</v>
      </c>
      <c r="U15" s="2">
        <f t="shared" si="12"/>
        <v>-9793573415</v>
      </c>
      <c r="V15" s="2">
        <f t="shared" si="12"/>
        <v>-5625564899</v>
      </c>
      <c r="W15" s="2">
        <f t="shared" si="12"/>
        <v>-3021900427</v>
      </c>
      <c r="X15" s="2">
        <f t="shared" si="12"/>
        <v>-4444749577</v>
      </c>
      <c r="Y15" s="2">
        <f t="shared" si="12"/>
        <v>-3695566573</v>
      </c>
      <c r="Z15" s="2">
        <f t="shared" si="12"/>
        <v>-1234810634</v>
      </c>
    </row>
    <row r="16" spans="1:26" ht="15.5" x14ac:dyDescent="0.35">
      <c r="C16" t="s">
        <v>29</v>
      </c>
      <c r="D16" s="2">
        <f>IFERROR(INDEX(D51:D500,MATCH($C$16,$C$51:$C$500,0)),"")</f>
        <v>-1427796712</v>
      </c>
      <c r="E16" s="2">
        <f>IFERROR(INDEX(E51:E500,MATCH($C$16,$C$51:$C$500,0)),"")</f>
        <v>16136458132</v>
      </c>
      <c r="H16" s="2">
        <f>IFERROR(SUM(D16:G16)*(4/MAX(1,COUNT(D16:G16))),"")</f>
        <v>29417322840</v>
      </c>
      <c r="I16" s="2">
        <f t="shared" ref="I16:Z16" si="13">IFERROR(INDEX(I51:I500,MATCH($C$16,$C$51:$C$500,0)),"")</f>
        <v>22044756872</v>
      </c>
      <c r="J16" s="2">
        <f t="shared" si="13"/>
        <v>19286476659</v>
      </c>
      <c r="K16" s="2">
        <f t="shared" si="13"/>
        <v>21146118023</v>
      </c>
      <c r="L16" s="2">
        <f t="shared" si="13"/>
        <v>21202560879</v>
      </c>
      <c r="M16" s="2">
        <f t="shared" si="13"/>
        <v>3533027936</v>
      </c>
      <c r="N16" s="2">
        <f t="shared" si="13"/>
        <v>14608034596</v>
      </c>
      <c r="O16" s="2">
        <f t="shared" si="13"/>
        <v>29394923244</v>
      </c>
      <c r="P16" s="2">
        <f t="shared" si="13"/>
        <v>58369754069</v>
      </c>
      <c r="Q16" s="2">
        <f t="shared" si="13"/>
        <v>61821238946</v>
      </c>
      <c r="R16" s="2">
        <f t="shared" si="13"/>
        <v>60785738004</v>
      </c>
      <c r="S16" s="2">
        <f t="shared" si="13"/>
        <v>14630633882</v>
      </c>
      <c r="T16" s="2">
        <f t="shared" si="13"/>
        <v>42054967693</v>
      </c>
      <c r="U16" s="2">
        <f t="shared" si="13"/>
        <v>42483580940</v>
      </c>
      <c r="V16" s="2">
        <f t="shared" si="13"/>
        <v>15116583369</v>
      </c>
      <c r="W16" s="2">
        <f t="shared" si="13"/>
        <v>5409564552</v>
      </c>
      <c r="X16" s="2">
        <f t="shared" si="13"/>
        <v>23087351827</v>
      </c>
      <c r="Y16" s="2">
        <f t="shared" si="13"/>
        <v>12310328842</v>
      </c>
      <c r="Z16" s="2">
        <f t="shared" si="13"/>
        <v>3415816712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97240000000</v>
      </c>
      <c r="E20" s="2">
        <f ca="1">IFERROR(E21*E2,"")</f>
        <v>81510000000</v>
      </c>
      <c r="H20" s="2">
        <f t="shared" ref="H20:Z20" ca="1" si="14">IFERROR(H21*H2,"")</f>
        <v>81510000000</v>
      </c>
      <c r="I20" s="2">
        <f t="shared" ca="1" si="14"/>
        <v>118690000000</v>
      </c>
      <c r="J20" s="2">
        <f t="shared" ca="1" si="14"/>
        <v>84370000000</v>
      </c>
      <c r="K20" s="2">
        <f t="shared" ca="1" si="14"/>
        <v>85800000000</v>
      </c>
      <c r="L20" s="2">
        <f t="shared" ca="1" si="14"/>
        <v>97240000000</v>
      </c>
      <c r="M20" s="2">
        <f t="shared" ca="1" si="14"/>
        <v>131560000000</v>
      </c>
      <c r="N20" s="2">
        <f t="shared" ca="1" si="14"/>
        <v>107250000000</v>
      </c>
      <c r="O20" s="2">
        <f t="shared" ca="1" si="14"/>
        <v>91520000000</v>
      </c>
      <c r="P20" s="2">
        <f t="shared" ca="1" si="14"/>
        <v>127270000000</v>
      </c>
      <c r="Q20" s="2">
        <f t="shared" ca="1" si="14"/>
        <v>178750000000</v>
      </c>
      <c r="R20" s="2">
        <f t="shared" ca="1" si="14"/>
        <v>151580000000</v>
      </c>
      <c r="S20" s="2">
        <f t="shared" ca="1" si="14"/>
        <v>1215500000000</v>
      </c>
      <c r="T20" s="2">
        <f t="shared" ca="1" si="14"/>
        <v>1101100000000</v>
      </c>
      <c r="U20" s="2">
        <f t="shared" ca="1" si="14"/>
        <v>650650000000</v>
      </c>
      <c r="V20" s="2">
        <f t="shared" ca="1" si="14"/>
        <v>357500000000</v>
      </c>
      <c r="W20" s="2" t="str">
        <f t="shared" ca="1" si="14"/>
        <v/>
      </c>
      <c r="X20" s="2">
        <f t="shared" ca="1" si="14"/>
        <v>294000000000</v>
      </c>
      <c r="Y20" s="2">
        <f t="shared" ca="1" si="14"/>
        <v>276000000000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1430000000</v>
      </c>
      <c r="E21" s="2">
        <f>IFERROR(INDEX(E51:E500,MATCH($C$7,$C$51:$C$500,0)),"")</f>
        <v>1430000000</v>
      </c>
      <c r="H21" s="2">
        <f>IFERROR(INDEX(D21:G21,COUNT(D21:G21)),"")</f>
        <v>1430000000</v>
      </c>
      <c r="I21" s="2">
        <f t="shared" ref="I21:Z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1430000000</v>
      </c>
      <c r="O21" s="2">
        <f t="shared" si="15"/>
        <v>1430000000</v>
      </c>
      <c r="P21" s="2">
        <f t="shared" si="15"/>
        <v>1430000000</v>
      </c>
      <c r="Q21" s="2">
        <f t="shared" si="15"/>
        <v>1430000000</v>
      </c>
      <c r="R21" s="2">
        <f t="shared" si="15"/>
        <v>1430000000</v>
      </c>
      <c r="S21" s="2">
        <f t="shared" si="15"/>
        <v>1430000000</v>
      </c>
      <c r="T21" s="2">
        <f t="shared" si="15"/>
        <v>1430000000</v>
      </c>
      <c r="U21" s="2">
        <f t="shared" si="15"/>
        <v>1430000000</v>
      </c>
      <c r="V21" s="2">
        <f t="shared" si="15"/>
        <v>1430000000</v>
      </c>
      <c r="W21" s="2">
        <f t="shared" si="15"/>
        <v>1430000000</v>
      </c>
      <c r="X21" s="2">
        <f t="shared" si="15"/>
        <v>1200000000</v>
      </c>
      <c r="Y21" s="2">
        <f t="shared" si="15"/>
        <v>1200000000</v>
      </c>
      <c r="Z21" s="2">
        <f t="shared" si="15"/>
        <v>700000000</v>
      </c>
    </row>
    <row r="23" spans="1:26" ht="15.5" x14ac:dyDescent="0.35">
      <c r="B23" t="s">
        <v>54</v>
      </c>
      <c r="C23" t="s">
        <v>55</v>
      </c>
      <c r="D23" s="3">
        <f>IFERROR(D5/D6*100,"")</f>
        <v>-0.58341371915277696</v>
      </c>
      <c r="E23" s="3">
        <f>IFERROR(E5/E6*100,"")</f>
        <v>2.6476012344241298</v>
      </c>
      <c r="H23" s="3">
        <f t="shared" ref="H23:Z23" si="16">IFERROR(H5/H6*100,"")</f>
        <v>4.1338481118775094</v>
      </c>
      <c r="I23" s="3">
        <f t="shared" si="16"/>
        <v>3.5508729269956127</v>
      </c>
      <c r="J23" s="3">
        <f t="shared" si="16"/>
        <v>2.3769571848431497</v>
      </c>
      <c r="K23" s="3">
        <f t="shared" si="16"/>
        <v>3.3956673161477666</v>
      </c>
      <c r="L23" s="3">
        <f t="shared" si="16"/>
        <v>3.3576440183237182</v>
      </c>
      <c r="M23" s="3">
        <f t="shared" si="16"/>
        <v>-0.35172016043362142</v>
      </c>
      <c r="N23" s="3">
        <f t="shared" si="16"/>
        <v>2.5317644337055798</v>
      </c>
      <c r="O23" s="3">
        <f t="shared" si="16"/>
        <v>5.0961307000557197</v>
      </c>
      <c r="P23" s="3">
        <f t="shared" si="16"/>
        <v>11.953912343474727</v>
      </c>
      <c r="Q23" s="3">
        <f t="shared" si="16"/>
        <v>14.975301362881858</v>
      </c>
      <c r="R23" s="3">
        <f t="shared" si="16"/>
        <v>16.250856221636024</v>
      </c>
      <c r="S23" s="3">
        <f t="shared" si="16"/>
        <v>1.4744342691427244</v>
      </c>
      <c r="T23" s="3">
        <f t="shared" si="16"/>
        <v>11.992827786240248</v>
      </c>
      <c r="U23" s="3">
        <f t="shared" si="16"/>
        <v>14.365644405548675</v>
      </c>
      <c r="V23" s="3">
        <f t="shared" si="16"/>
        <v>4.9734231032295577</v>
      </c>
      <c r="W23" s="3">
        <f t="shared" si="16"/>
        <v>1.3077566160490888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2.180081130600886E-2</v>
      </c>
      <c r="H24" s="4" t="str">
        <f t="shared" ref="H24:Z24" si="17">IFERROR(_xlfn.RRI(5,M23,H23),"")</f>
        <v/>
      </c>
      <c r="I24" s="4">
        <f t="shared" si="17"/>
        <v>6.9996524972388396E-2</v>
      </c>
      <c r="J24" s="4">
        <f t="shared" si="17"/>
        <v>-0.14146864638008183</v>
      </c>
      <c r="K24" s="4">
        <f t="shared" si="17"/>
        <v>-0.2225311215676592</v>
      </c>
      <c r="L24" s="4">
        <f t="shared" si="17"/>
        <v>-0.25846472425161771</v>
      </c>
      <c r="M24" s="4" t="str">
        <f t="shared" si="17"/>
        <v/>
      </c>
      <c r="N24" s="4">
        <f t="shared" si="17"/>
        <v>0.11419081934057229</v>
      </c>
      <c r="O24" s="4">
        <f t="shared" si="17"/>
        <v>-0.15731785495288464</v>
      </c>
      <c r="P24" s="4">
        <f t="shared" si="17"/>
        <v>-3.6088878906256561E-2</v>
      </c>
      <c r="Q24" s="4">
        <f t="shared" si="17"/>
        <v>0.24664853982005663</v>
      </c>
      <c r="R24" s="4">
        <f t="shared" si="17"/>
        <v>0.65527388922753649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11.16</v>
      </c>
      <c r="J25" s="3">
        <f t="shared" si="18"/>
        <v>9.9700000000000006</v>
      </c>
      <c r="K25" s="3">
        <f t="shared" si="18"/>
        <v>11.44</v>
      </c>
      <c r="L25" s="3">
        <f t="shared" si="18"/>
        <v>10.88</v>
      </c>
      <c r="M25" s="3">
        <f t="shared" si="18"/>
        <v>-1.0900000000000001</v>
      </c>
      <c r="N25" s="3">
        <f t="shared" si="18"/>
        <v>7.92</v>
      </c>
      <c r="O25" s="3">
        <f t="shared" si="18"/>
        <v>15.47</v>
      </c>
      <c r="P25" s="3">
        <f t="shared" si="18"/>
        <v>34.340000000000003</v>
      </c>
      <c r="Q25" s="3">
        <f t="shared" si="18"/>
        <v>36.83</v>
      </c>
      <c r="R25" s="3">
        <f t="shared" si="18"/>
        <v>34.47</v>
      </c>
      <c r="S25" s="3">
        <f t="shared" si="18"/>
        <v>3.32</v>
      </c>
      <c r="T25" s="3">
        <f t="shared" si="18"/>
        <v>20.99</v>
      </c>
      <c r="U25" s="3">
        <f t="shared" si="18"/>
        <v>22.64</v>
      </c>
      <c r="V25" s="3">
        <f t="shared" si="18"/>
        <v>6.7</v>
      </c>
      <c r="W25" s="3">
        <f t="shared" si="18"/>
        <v>1.68</v>
      </c>
      <c r="X25" s="3">
        <f t="shared" si="18"/>
        <v>15.52</v>
      </c>
      <c r="Y25" s="3">
        <f t="shared" si="18"/>
        <v>7.18</v>
      </c>
      <c r="Z25" s="3">
        <f t="shared" si="18"/>
        <v>3.12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7.0995886039598277E-2</v>
      </c>
      <c r="J26" s="4">
        <f t="shared" si="19"/>
        <v>-8.4114952448321456E-2</v>
      </c>
      <c r="K26" s="4">
        <f t="shared" si="19"/>
        <v>-0.19735196516317088</v>
      </c>
      <c r="L26" s="4">
        <f t="shared" si="19"/>
        <v>-0.21641622418704365</v>
      </c>
      <c r="M26" s="4" t="str">
        <f t="shared" si="19"/>
        <v/>
      </c>
      <c r="N26" s="4">
        <f t="shared" si="19"/>
        <v>0.18991905592585989</v>
      </c>
      <c r="O26" s="4">
        <f t="shared" si="19"/>
        <v>-5.9203755677147418E-2</v>
      </c>
      <c r="P26" s="4">
        <f t="shared" si="19"/>
        <v>8.6887949432453038E-2</v>
      </c>
      <c r="Q26" s="4">
        <f t="shared" si="19"/>
        <v>0.40612970585991759</v>
      </c>
      <c r="R26" s="4">
        <f t="shared" si="19"/>
        <v>0.82989596849908076</v>
      </c>
      <c r="S26" s="4">
        <f t="shared" si="19"/>
        <v>-0.26540279203942885</v>
      </c>
      <c r="T26" s="4">
        <f t="shared" si="19"/>
        <v>0.23930327927367245</v>
      </c>
      <c r="U26" s="4">
        <f t="shared" si="19"/>
        <v>0.48642967066138842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12.359752901398602</v>
      </c>
      <c r="E27" s="3">
        <f>IFERROR(E4/E21,"")</f>
        <v>34.833160258741259</v>
      </c>
      <c r="H27" s="3">
        <f t="shared" ref="H27:Z27" si="20">IFERROR(H4/H21,"")</f>
        <v>94.385826320279719</v>
      </c>
      <c r="I27" s="3">
        <f t="shared" si="20"/>
        <v>78.365278988811184</v>
      </c>
      <c r="J27" s="3">
        <f t="shared" si="20"/>
        <v>69.931602257342661</v>
      </c>
      <c r="K27" s="3">
        <f t="shared" si="20"/>
        <v>65.946144104895112</v>
      </c>
      <c r="L27" s="3">
        <f t="shared" si="20"/>
        <v>65.554542844055945</v>
      </c>
      <c r="M27" s="3">
        <f t="shared" si="20"/>
        <v>42.244419764335667</v>
      </c>
      <c r="N27" s="3">
        <f t="shared" si="20"/>
        <v>51.157502197902097</v>
      </c>
      <c r="O27" s="3">
        <f t="shared" si="20"/>
        <v>91.6744052986014</v>
      </c>
      <c r="P27" s="3">
        <f t="shared" si="20"/>
        <v>140.3206430076923</v>
      </c>
      <c r="Q27" s="3">
        <f t="shared" si="20"/>
        <v>132.1941091909091</v>
      </c>
      <c r="R27" s="3">
        <f t="shared" si="20"/>
        <v>159.31799914055944</v>
      </c>
      <c r="S27" s="3">
        <f t="shared" si="20"/>
        <v>119.39658182797203</v>
      </c>
      <c r="T27" s="3">
        <f t="shared" si="20"/>
        <v>151.03568878671328</v>
      </c>
      <c r="U27" s="3">
        <f t="shared" si="20"/>
        <v>125.78461913216783</v>
      </c>
      <c r="V27" s="3">
        <f t="shared" si="20"/>
        <v>73.327248248951051</v>
      </c>
      <c r="W27" s="3">
        <f t="shared" si="20"/>
        <v>38.719513669230771</v>
      </c>
      <c r="X27" s="3">
        <f t="shared" si="20"/>
        <v>70.160266288333332</v>
      </c>
      <c r="Y27" s="3">
        <f t="shared" si="20"/>
        <v>61.617685303333332</v>
      </c>
      <c r="Z27" s="3">
        <f t="shared" si="20"/>
        <v>48.812526341428573</v>
      </c>
    </row>
    <row r="28" spans="1:26" ht="15.5" x14ac:dyDescent="0.35">
      <c r="C28" t="s">
        <v>61</v>
      </c>
      <c r="D28" s="4">
        <f>IFERROR(_xlfn.RRI(5,I27,D27),"")</f>
        <v>-0.30884218841647548</v>
      </c>
      <c r="E28" s="4">
        <f>IFERROR(_xlfn.RRI(5,J27,E27),"")</f>
        <v>-0.13011091845299749</v>
      </c>
      <c r="H28" s="4">
        <f t="shared" ref="H28:Z28" si="21">IFERROR(_xlfn.RRI(5,M27,H27),"")</f>
        <v>0.17443094680585425</v>
      </c>
      <c r="I28" s="4">
        <f t="shared" si="21"/>
        <v>8.9037590159947611E-2</v>
      </c>
      <c r="J28" s="4">
        <f t="shared" si="21"/>
        <v>-5.2705369776621214E-2</v>
      </c>
      <c r="K28" s="4">
        <f t="shared" si="21"/>
        <v>-0.1401680708964449</v>
      </c>
      <c r="L28" s="4">
        <f t="shared" si="21"/>
        <v>-0.13088321362362543</v>
      </c>
      <c r="M28" s="4">
        <f t="shared" si="21"/>
        <v>-0.23316681094147662</v>
      </c>
      <c r="N28" s="4">
        <f t="shared" si="21"/>
        <v>-0.1559202379836796</v>
      </c>
      <c r="O28" s="4">
        <f t="shared" si="21"/>
        <v>-9.5030996657490596E-2</v>
      </c>
      <c r="P28" s="4">
        <f t="shared" si="21"/>
        <v>2.2112749130530407E-2</v>
      </c>
      <c r="Q28" s="4">
        <f t="shared" si="21"/>
        <v>0.12509538435549628</v>
      </c>
      <c r="R28" s="4">
        <f t="shared" si="21"/>
        <v>0.32698798290272624</v>
      </c>
      <c r="S28" s="4">
        <f t="shared" si="21"/>
        <v>0.11219293761585791</v>
      </c>
      <c r="T28" s="4">
        <f t="shared" si="21"/>
        <v>0.19639569085895192</v>
      </c>
      <c r="U28" s="4">
        <f t="shared" si="21"/>
        <v>0.2084237458840843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0.11935807422266795</v>
      </c>
      <c r="J29" s="4">
        <f t="shared" si="22"/>
        <v>-0.12849650349650341</v>
      </c>
      <c r="K29" s="4">
        <f t="shared" si="22"/>
        <v>5.1470588235293997E-2</v>
      </c>
      <c r="L29" s="4">
        <f t="shared" si="22"/>
        <v>-10.98165137614679</v>
      </c>
      <c r="M29" s="4">
        <f t="shared" si="22"/>
        <v>-1.1376262626262625</v>
      </c>
      <c r="N29" s="4">
        <f t="shared" si="22"/>
        <v>-0.48804137039431161</v>
      </c>
      <c r="O29" s="4">
        <f t="shared" si="22"/>
        <v>-0.54950495049504955</v>
      </c>
      <c r="P29" s="4">
        <f t="shared" si="22"/>
        <v>-6.7607928319304775E-2</v>
      </c>
      <c r="Q29" s="4">
        <f t="shared" si="22"/>
        <v>6.8465332172903959E-2</v>
      </c>
      <c r="R29" s="4">
        <f t="shared" si="22"/>
        <v>9.3825301204819276</v>
      </c>
      <c r="S29" s="4">
        <f t="shared" si="22"/>
        <v>-0.84182944259171033</v>
      </c>
      <c r="T29" s="4">
        <f t="shared" si="22"/>
        <v>-7.2879858657243904E-2</v>
      </c>
      <c r="U29" s="4">
        <f t="shared" si="22"/>
        <v>2.3791044776119405</v>
      </c>
      <c r="V29" s="4">
        <f t="shared" si="22"/>
        <v>2.9880952380952386</v>
      </c>
      <c r="W29" s="4">
        <f t="shared" si="22"/>
        <v>-0.89175257731958768</v>
      </c>
      <c r="X29" s="4">
        <f t="shared" si="22"/>
        <v>1.1615598885793872</v>
      </c>
      <c r="Y29" s="4">
        <f t="shared" si="22"/>
        <v>1.3012820512820511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0.20443425376889057</v>
      </c>
      <c r="I30" s="4">
        <f t="shared" si="23"/>
        <v>0.12059893466237585</v>
      </c>
      <c r="J30" s="4">
        <f t="shared" si="23"/>
        <v>6.0435044482785957E-2</v>
      </c>
      <c r="K30" s="4">
        <f t="shared" si="23"/>
        <v>5.9736708372862164E-3</v>
      </c>
      <c r="L30" s="4">
        <f t="shared" si="23"/>
        <v>0.55179176823253617</v>
      </c>
      <c r="M30" s="4">
        <f t="shared" si="23"/>
        <v>-0.17422825686614435</v>
      </c>
      <c r="N30" s="4">
        <f t="shared" si="23"/>
        <v>-0.44196526793632152</v>
      </c>
      <c r="O30" s="4">
        <f t="shared" si="23"/>
        <v>-0.34667912479865232</v>
      </c>
      <c r="P30" s="4">
        <f t="shared" si="23"/>
        <v>6.1474250755358548E-2</v>
      </c>
      <c r="Q30" s="4">
        <f t="shared" si="23"/>
        <v>-0.17025000374075805</v>
      </c>
      <c r="R30" s="4">
        <f t="shared" si="23"/>
        <v>0.33435980076972932</v>
      </c>
      <c r="S30" s="4">
        <f t="shared" si="23"/>
        <v>-0.20948099891424182</v>
      </c>
      <c r="T30" s="4">
        <f t="shared" si="23"/>
        <v>0.20074846852311057</v>
      </c>
      <c r="U30" s="4">
        <f t="shared" si="23"/>
        <v>0.71538714646866874</v>
      </c>
      <c r="V30" s="4">
        <f t="shared" si="23"/>
        <v>0.89380602440835932</v>
      </c>
      <c r="W30" s="4">
        <f t="shared" si="23"/>
        <v>-0.44812761242798643</v>
      </c>
      <c r="X30" s="4">
        <f t="shared" si="23"/>
        <v>0.13863845976924213</v>
      </c>
      <c r="Y30" s="4">
        <f t="shared" si="23"/>
        <v>0.26233346072556502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354.89</v>
      </c>
      <c r="E32" s="3">
        <f>IFERROR(INDEX(E51:E500,MATCH($A$32,$C$51:$C$500,0)),"")</f>
        <v>357.03</v>
      </c>
      <c r="H32" s="3">
        <f>IFERROR(INDEX(D32:G32,COUNT(D32:G32)),"")</f>
        <v>357.03</v>
      </c>
      <c r="I32" s="3">
        <f t="shared" ref="I32:Z32" si="24">IFERROR(INDEX(I51:I500,MATCH($C$32,$C$51:$C$500,0)),"")</f>
        <v>347.25</v>
      </c>
      <c r="J32" s="3">
        <f t="shared" si="24"/>
        <v>334.5</v>
      </c>
      <c r="K32" s="3">
        <f t="shared" si="24"/>
        <v>326.29000000000002</v>
      </c>
      <c r="L32" s="3">
        <f t="shared" si="24"/>
        <v>314.87</v>
      </c>
      <c r="M32" s="3">
        <f t="shared" si="24"/>
        <v>303.98</v>
      </c>
      <c r="N32" s="3">
        <f t="shared" si="24"/>
        <v>305.08</v>
      </c>
      <c r="O32" s="3">
        <f t="shared" si="24"/>
        <v>297.17</v>
      </c>
      <c r="P32" s="3">
        <f t="shared" si="24"/>
        <v>281.72000000000003</v>
      </c>
      <c r="Q32" s="3">
        <f t="shared" si="24"/>
        <v>247.41</v>
      </c>
      <c r="R32" s="3">
        <f t="shared" si="24"/>
        <v>209.68</v>
      </c>
      <c r="S32" s="3">
        <f t="shared" si="24"/>
        <v>174.6</v>
      </c>
      <c r="T32" s="3">
        <f t="shared" si="24"/>
        <v>171.61</v>
      </c>
      <c r="U32" s="3">
        <f t="shared" si="24"/>
        <v>156.01</v>
      </c>
      <c r="V32" s="3">
        <f t="shared" si="24"/>
        <v>133.38</v>
      </c>
      <c r="W32" s="3">
        <f t="shared" si="24"/>
        <v>126.69</v>
      </c>
      <c r="X32" s="3">
        <f t="shared" si="24"/>
        <v>127.86</v>
      </c>
      <c r="Y32" s="3">
        <f t="shared" si="24"/>
        <v>112.37</v>
      </c>
      <c r="Z32" s="3">
        <f t="shared" si="24"/>
        <v>105.27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0.16</v>
      </c>
      <c r="E33" s="3">
        <f>IFERROR(INDEX(E51:E500,MATCH($A$33,$C$51:$C$500,0)),"")</f>
        <v>0.2</v>
      </c>
      <c r="H33" s="3">
        <f>IFERROR(INDEX(D33:G33,COUNT(D33:G33)),"")</f>
        <v>0.2</v>
      </c>
      <c r="I33" s="3">
        <f t="shared" ref="I33:Z33" si="25">IFERROR(INDEX(I51:I500,MATCH($C$33,$C$51:$C$500,0)),"")</f>
        <v>0.24</v>
      </c>
      <c r="J33" s="3">
        <f t="shared" si="25"/>
        <v>0.18</v>
      </c>
      <c r="K33" s="3">
        <f t="shared" si="25"/>
        <v>0.18</v>
      </c>
      <c r="L33" s="3">
        <f t="shared" si="25"/>
        <v>0.22</v>
      </c>
      <c r="M33" s="3">
        <f t="shared" si="25"/>
        <v>0.3</v>
      </c>
      <c r="N33" s="3">
        <f t="shared" si="25"/>
        <v>0.25</v>
      </c>
      <c r="O33" s="3">
        <f t="shared" si="25"/>
        <v>0.22</v>
      </c>
      <c r="P33" s="3">
        <f t="shared" si="25"/>
        <v>0.32</v>
      </c>
      <c r="Q33" s="3">
        <f t="shared" si="25"/>
        <v>0.51</v>
      </c>
      <c r="R33" s="3">
        <f t="shared" si="25"/>
        <v>0.51</v>
      </c>
      <c r="S33" s="3">
        <f t="shared" si="25"/>
        <v>4.87</v>
      </c>
      <c r="T33" s="3">
        <f t="shared" si="25"/>
        <v>4.49</v>
      </c>
      <c r="U33" s="3">
        <f t="shared" si="25"/>
        <v>2.92</v>
      </c>
      <c r="V33" s="3">
        <f t="shared" si="25"/>
        <v>1.87</v>
      </c>
      <c r="W33" s="3">
        <f t="shared" si="25"/>
        <v>4.8899999999999997</v>
      </c>
      <c r="X33" s="3">
        <f t="shared" si="25"/>
        <v>1.92</v>
      </c>
      <c r="Y33" s="3">
        <f t="shared" si="25"/>
        <v>2.09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-26.64</v>
      </c>
      <c r="E34" s="3">
        <f>IFERROR(INDEX(E51:E500,MATCH($A$34,$C$51:$C$500,0)),"")</f>
        <v>7.16</v>
      </c>
      <c r="H34" s="3">
        <f>IFERROR(INDEX(D34:G34,COUNT(D34:G34)),"")</f>
        <v>7.16</v>
      </c>
      <c r="I34" s="3">
        <f t="shared" ref="I34:Z34" si="26">IFERROR(INDEX(I51:I500,MATCH($C$34,$C$51:$C$500,0)),"")</f>
        <v>7.44</v>
      </c>
      <c r="J34" s="3">
        <f t="shared" si="26"/>
        <v>5.92</v>
      </c>
      <c r="K34" s="3">
        <f t="shared" si="26"/>
        <v>5.24</v>
      </c>
      <c r="L34" s="3">
        <f t="shared" si="26"/>
        <v>6.25</v>
      </c>
      <c r="M34" s="3">
        <f t="shared" si="26"/>
        <v>-84.4</v>
      </c>
      <c r="N34" s="3">
        <f t="shared" si="26"/>
        <v>9.4700000000000006</v>
      </c>
      <c r="O34" s="3">
        <f t="shared" si="26"/>
        <v>4.1399999999999997</v>
      </c>
      <c r="P34" s="3">
        <f t="shared" si="26"/>
        <v>2.59</v>
      </c>
      <c r="Q34" s="3">
        <f t="shared" si="26"/>
        <v>3.39</v>
      </c>
      <c r="R34" s="3">
        <f t="shared" si="26"/>
        <v>3.08</v>
      </c>
      <c r="S34" s="3">
        <f t="shared" si="26"/>
        <v>256.02</v>
      </c>
      <c r="T34" s="3">
        <f t="shared" si="26"/>
        <v>36.68</v>
      </c>
      <c r="U34" s="3">
        <f t="shared" si="26"/>
        <v>20.100000000000001</v>
      </c>
      <c r="V34" s="3">
        <f t="shared" si="26"/>
        <v>37.31</v>
      </c>
      <c r="W34" s="3">
        <f t="shared" si="26"/>
        <v>369.05</v>
      </c>
      <c r="X34" s="3">
        <f t="shared" si="26"/>
        <v>15.79</v>
      </c>
      <c r="Y34" s="3">
        <f t="shared" si="26"/>
        <v>32.729999999999997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4.6100000000000003</v>
      </c>
      <c r="E35" s="3">
        <f>IFERROR(INDEX(E51:E500,MATCH($A$35,$C$51:$C$500,0)),"")</f>
        <v>2.0099999999999998</v>
      </c>
      <c r="H35" s="3">
        <f>IFERROR(INDEX(D35:G35,COUNT(D35:G35)),"")</f>
        <v>2.0099999999999998</v>
      </c>
      <c r="I35" s="3">
        <f t="shared" ref="I35:Z35" si="27">IFERROR(INDEX(I51:I500,MATCH($C$35,$C$51:$C$500,0)),"")</f>
        <v>1.06</v>
      </c>
      <c r="J35" s="3">
        <f t="shared" si="27"/>
        <v>0.84</v>
      </c>
      <c r="K35" s="3">
        <f t="shared" si="27"/>
        <v>0.91</v>
      </c>
      <c r="L35" s="3">
        <f t="shared" si="27"/>
        <v>1.04</v>
      </c>
      <c r="M35" s="3">
        <f t="shared" si="27"/>
        <v>2.1800000000000002</v>
      </c>
      <c r="N35" s="3">
        <f t="shared" si="27"/>
        <v>1.47</v>
      </c>
      <c r="O35" s="3">
        <f t="shared" si="27"/>
        <v>0.7</v>
      </c>
      <c r="P35" s="3">
        <f t="shared" si="27"/>
        <v>0.63</v>
      </c>
      <c r="Q35" s="3">
        <f t="shared" si="27"/>
        <v>0.95</v>
      </c>
      <c r="R35" s="3">
        <f t="shared" si="27"/>
        <v>0.67</v>
      </c>
      <c r="S35" s="3">
        <f t="shared" si="27"/>
        <v>7.12</v>
      </c>
      <c r="T35" s="3">
        <f t="shared" si="27"/>
        <v>5.0999999999999996</v>
      </c>
      <c r="U35" s="3">
        <f t="shared" si="27"/>
        <v>3.62</v>
      </c>
      <c r="V35" s="3">
        <f t="shared" si="27"/>
        <v>3.41</v>
      </c>
      <c r="W35" s="3">
        <f t="shared" si="27"/>
        <v>16</v>
      </c>
      <c r="X35" s="3">
        <f t="shared" si="27"/>
        <v>3.5</v>
      </c>
      <c r="Y35" s="3">
        <f t="shared" si="27"/>
        <v>3.81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17674446649</v>
      </c>
      <c r="E51" s="5">
        <v>49811419170</v>
      </c>
      <c r="F51" s="5">
        <v>9640484244</v>
      </c>
      <c r="G51" s="5">
        <v>36461196220</v>
      </c>
      <c r="I51" s="5">
        <v>112062348954</v>
      </c>
      <c r="J51" s="5">
        <v>100002191228</v>
      </c>
      <c r="K51" s="5">
        <v>94302986070</v>
      </c>
      <c r="L51" s="5">
        <v>93742996267</v>
      </c>
      <c r="M51" s="5">
        <v>60409520263</v>
      </c>
      <c r="N51" s="5">
        <v>73155228143</v>
      </c>
      <c r="O51" s="5">
        <v>131094399577</v>
      </c>
      <c r="P51" s="5">
        <v>200658519501</v>
      </c>
      <c r="Q51" s="5">
        <v>189037576143</v>
      </c>
      <c r="R51" s="5">
        <v>227824738771</v>
      </c>
      <c r="S51" s="5">
        <v>170737112014</v>
      </c>
      <c r="T51" s="5">
        <v>215981034965</v>
      </c>
      <c r="U51" s="5">
        <v>179872005359</v>
      </c>
      <c r="V51" s="5">
        <v>104857964996</v>
      </c>
      <c r="W51" s="5">
        <v>55368904547</v>
      </c>
      <c r="X51" s="5">
        <v>84192319546</v>
      </c>
      <c r="Y51" s="5">
        <v>73941222364</v>
      </c>
      <c r="Z51" s="5">
        <v>34168768439</v>
      </c>
    </row>
    <row r="52" spans="2:26" ht="15.5" x14ac:dyDescent="0.35">
      <c r="C52" t="s">
        <v>85</v>
      </c>
      <c r="D52" s="5">
        <v>-11420881217</v>
      </c>
      <c r="E52" s="5">
        <v>-26088227825</v>
      </c>
      <c r="F52" s="5">
        <v>-4933857802</v>
      </c>
      <c r="G52" s="5">
        <v>-17124317146</v>
      </c>
      <c r="I52" s="5">
        <v>-62587657303</v>
      </c>
      <c r="J52" s="5">
        <v>-50617950936</v>
      </c>
      <c r="K52" s="5">
        <v>-44504688861</v>
      </c>
      <c r="L52" s="5">
        <v>-44642576967</v>
      </c>
      <c r="M52" s="5">
        <v>-25900635867</v>
      </c>
      <c r="N52" s="5">
        <v>-37845260341</v>
      </c>
      <c r="O52" s="5">
        <v>-65808695362</v>
      </c>
      <c r="P52" s="5">
        <v>-90382621588</v>
      </c>
      <c r="Q52" s="5">
        <v>-71693041204</v>
      </c>
      <c r="R52" s="5">
        <v>-104587601982</v>
      </c>
      <c r="S52" s="5">
        <v>-89511340526</v>
      </c>
      <c r="T52" s="5">
        <v>-111502503759</v>
      </c>
      <c r="U52" s="5">
        <v>-100372844364</v>
      </c>
      <c r="V52" s="5">
        <v>-62572629026</v>
      </c>
      <c r="W52" s="5">
        <v>-29954655038</v>
      </c>
      <c r="X52" s="5">
        <v>-39855454322</v>
      </c>
      <c r="Y52" s="5">
        <v>-47892543423</v>
      </c>
      <c r="Z52" s="5">
        <v>-20900036613</v>
      </c>
    </row>
    <row r="53" spans="2:26" ht="15.5" x14ac:dyDescent="0.35">
      <c r="C53" t="s">
        <v>86</v>
      </c>
      <c r="D53" s="5">
        <v>6253565432</v>
      </c>
      <c r="E53" s="5">
        <v>23723191345</v>
      </c>
      <c r="F53" s="5">
        <v>4706626442</v>
      </c>
      <c r="G53" s="5">
        <v>19336879074</v>
      </c>
      <c r="I53" s="5">
        <v>49474691651</v>
      </c>
      <c r="J53" s="5">
        <v>49384240292</v>
      </c>
      <c r="K53" s="5">
        <v>49798297209</v>
      </c>
      <c r="L53" s="5">
        <v>49100419300</v>
      </c>
      <c r="M53" s="5">
        <v>34508884396</v>
      </c>
      <c r="N53" s="5">
        <v>35309967802</v>
      </c>
      <c r="O53" s="5">
        <v>65285704215</v>
      </c>
      <c r="P53" s="5">
        <v>110275897913</v>
      </c>
      <c r="Q53" s="5">
        <v>117344534939</v>
      </c>
      <c r="R53" s="5">
        <v>123237136789</v>
      </c>
      <c r="S53" s="5">
        <v>81225771488</v>
      </c>
      <c r="T53" s="5">
        <v>104478531206</v>
      </c>
      <c r="U53" s="5">
        <v>79499160995</v>
      </c>
      <c r="V53" s="5">
        <v>42285335970</v>
      </c>
      <c r="W53" s="5">
        <v>25414249509</v>
      </c>
      <c r="X53" s="5">
        <v>44336865224</v>
      </c>
      <c r="Y53" s="5">
        <v>26048678941</v>
      </c>
      <c r="Z53" s="5">
        <v>13268731826</v>
      </c>
    </row>
    <row r="54" spans="2:26" ht="15.5" x14ac:dyDescent="0.35">
      <c r="C54" t="s">
        <v>87</v>
      </c>
      <c r="D54" s="5">
        <v>-9629311647</v>
      </c>
      <c r="E54" s="5">
        <v>-12266029067</v>
      </c>
      <c r="F54" s="5">
        <v>-12390469789</v>
      </c>
      <c r="G54" s="5">
        <v>-8861757997</v>
      </c>
      <c r="I54" s="5">
        <v>-40908384491</v>
      </c>
      <c r="J54" s="5">
        <v>-41085376183</v>
      </c>
      <c r="K54" s="5">
        <v>-38476479107</v>
      </c>
      <c r="L54" s="5">
        <v>-36722411807</v>
      </c>
      <c r="M54" s="5">
        <v>-37233815536</v>
      </c>
      <c r="N54" s="5">
        <v>-39469729585</v>
      </c>
      <c r="O54" s="5">
        <v>-44178083086</v>
      </c>
      <c r="P54" s="5">
        <v>-42837978596</v>
      </c>
      <c r="Q54" s="5">
        <v>-50666316457</v>
      </c>
      <c r="R54" s="5">
        <v>-48912454068</v>
      </c>
      <c r="S54" s="5">
        <v>-52735786257</v>
      </c>
      <c r="T54" s="5">
        <v>-53162180448</v>
      </c>
      <c r="U54" s="5">
        <v>-40295806693</v>
      </c>
      <c r="V54" s="5">
        <v>-25092393859</v>
      </c>
      <c r="W54" s="5">
        <v>-16758509315</v>
      </c>
      <c r="X54" s="5">
        <v>-19049735975</v>
      </c>
      <c r="Y54" s="5">
        <v>-11322693676</v>
      </c>
      <c r="Z54" s="5">
        <v>-9486064561</v>
      </c>
    </row>
    <row r="55" spans="2:26" ht="15.5" x14ac:dyDescent="0.35">
      <c r="C55" t="s">
        <v>88</v>
      </c>
      <c r="D55" s="5">
        <v>-60000000</v>
      </c>
      <c r="E55" s="5">
        <v>-60000000</v>
      </c>
      <c r="F55" s="5">
        <v>-526840408</v>
      </c>
      <c r="G55" s="5">
        <v>-40000000</v>
      </c>
      <c r="I55" s="5">
        <v>-705507075</v>
      </c>
      <c r="J55" s="5">
        <v>-967497283</v>
      </c>
      <c r="K55" s="5">
        <v>-163150000</v>
      </c>
      <c r="L55" s="5">
        <v>-90786756</v>
      </c>
      <c r="M55" s="5">
        <v>-395788843</v>
      </c>
      <c r="N55" s="5">
        <v>-514186388</v>
      </c>
      <c r="O55" s="5">
        <v>-619477883</v>
      </c>
      <c r="P55" s="5">
        <v>-313287674</v>
      </c>
      <c r="Q55" s="5">
        <v>-2159058712</v>
      </c>
      <c r="R55" s="5">
        <v>-3893002785</v>
      </c>
      <c r="S55" s="5">
        <v>-3965631177</v>
      </c>
      <c r="T55" s="5">
        <v>-4324868846</v>
      </c>
      <c r="U55" s="5">
        <v>-2886500634</v>
      </c>
      <c r="V55" s="5">
        <v>-3326963008</v>
      </c>
      <c r="W55" s="5">
        <v>-1757501968</v>
      </c>
      <c r="X55" s="5">
        <v>-1934047832</v>
      </c>
      <c r="Y55" s="5">
        <v>-605742850</v>
      </c>
      <c r="Z55" s="5">
        <v>-1048878015</v>
      </c>
    </row>
    <row r="56" spans="2:26" ht="15.5" x14ac:dyDescent="0.35">
      <c r="C56" t="s">
        <v>89</v>
      </c>
      <c r="D56" s="5">
        <v>-9569311647</v>
      </c>
      <c r="E56" s="5">
        <v>-12206029067</v>
      </c>
      <c r="F56" s="5">
        <v>-11863629381</v>
      </c>
      <c r="G56" s="5">
        <v>-8821757997</v>
      </c>
      <c r="I56" s="5">
        <v>-40202877416</v>
      </c>
      <c r="J56" s="5">
        <v>-40117878900</v>
      </c>
      <c r="K56" s="5">
        <v>-38313329107</v>
      </c>
      <c r="L56" s="5">
        <v>-36631625051</v>
      </c>
      <c r="M56" s="5">
        <v>-36838026693</v>
      </c>
      <c r="N56" s="5">
        <v>-38955543197</v>
      </c>
      <c r="O56" s="5">
        <v>-43558605203</v>
      </c>
      <c r="P56" s="5">
        <v>-42524690922</v>
      </c>
      <c r="Q56" s="5">
        <v>-48507257745</v>
      </c>
      <c r="R56" s="5">
        <v>-45019451283</v>
      </c>
      <c r="S56" s="5">
        <v>-48770155080</v>
      </c>
      <c r="T56" s="5">
        <v>-48837311602</v>
      </c>
      <c r="U56" s="5">
        <v>-37409306059</v>
      </c>
      <c r="V56" s="5">
        <v>-21765430851</v>
      </c>
      <c r="W56" s="5">
        <v>-15001007347</v>
      </c>
      <c r="X56" s="5">
        <v>-17115688143</v>
      </c>
      <c r="Y56" s="5">
        <v>-10716950826</v>
      </c>
      <c r="Z56" s="5">
        <v>-8437186546</v>
      </c>
    </row>
    <row r="57" spans="2:26" ht="15.5" x14ac:dyDescent="0.35">
      <c r="C57" t="s">
        <v>90</v>
      </c>
      <c r="D57" s="5">
        <v>-3375746215</v>
      </c>
      <c r="E57" s="5">
        <v>11457162278</v>
      </c>
      <c r="F57" s="5">
        <v>-7683843347</v>
      </c>
      <c r="G57" s="5">
        <v>10475121077</v>
      </c>
      <c r="I57" s="5">
        <v>8566307160</v>
      </c>
      <c r="J57" s="5">
        <v>8298864109</v>
      </c>
      <c r="K57" s="5">
        <v>11321818102</v>
      </c>
      <c r="L57" s="5">
        <v>12378007493</v>
      </c>
      <c r="M57" s="5">
        <v>-2724931140</v>
      </c>
      <c r="N57" s="5">
        <v>-4159761783</v>
      </c>
      <c r="O57" s="5">
        <v>21107621129</v>
      </c>
      <c r="P57" s="5">
        <v>67437919317</v>
      </c>
      <c r="Q57" s="5">
        <v>66678218482</v>
      </c>
      <c r="R57" s="5">
        <v>74324682721</v>
      </c>
      <c r="S57" s="5">
        <v>28489985231</v>
      </c>
      <c r="T57" s="5">
        <v>51316350758</v>
      </c>
      <c r="U57" s="5">
        <v>39203354302</v>
      </c>
      <c r="V57" s="5">
        <v>17192942111</v>
      </c>
      <c r="W57" s="5">
        <v>8655740194</v>
      </c>
      <c r="X57" s="5">
        <v>25287129249</v>
      </c>
      <c r="Y57" s="5">
        <v>14725985265</v>
      </c>
      <c r="Z57" s="5">
        <v>3782667265</v>
      </c>
    </row>
    <row r="58" spans="2:26" ht="15.5" x14ac:dyDescent="0.35">
      <c r="C58" t="s">
        <v>91</v>
      </c>
      <c r="D58" s="5">
        <v>1947949503</v>
      </c>
      <c r="E58" s="5">
        <v>4679295854</v>
      </c>
      <c r="F58" s="5">
        <v>3391852561</v>
      </c>
      <c r="G58" s="5">
        <v>3485722816</v>
      </c>
      <c r="I58" s="5">
        <v>13478449712</v>
      </c>
      <c r="J58" s="5">
        <v>10987612550</v>
      </c>
      <c r="K58" s="5">
        <v>9824299921</v>
      </c>
      <c r="L58" s="5">
        <v>8824553386</v>
      </c>
      <c r="M58" s="5">
        <v>6257959076</v>
      </c>
      <c r="N58" s="5">
        <v>18767796379</v>
      </c>
      <c r="O58" s="5">
        <v>8287302115</v>
      </c>
      <c r="P58" s="5">
        <v>-9068165248</v>
      </c>
      <c r="Q58" s="5">
        <v>-4856979536</v>
      </c>
      <c r="R58" s="5">
        <v>-13538944717</v>
      </c>
      <c r="S58" s="5">
        <v>-13859351349</v>
      </c>
      <c r="T58" s="5">
        <v>-9261383065</v>
      </c>
      <c r="U58" s="5">
        <v>3280226638</v>
      </c>
      <c r="V58" s="5">
        <v>-2076358742</v>
      </c>
      <c r="W58" s="5">
        <v>-3246175642</v>
      </c>
      <c r="X58" s="5">
        <v>-2199777422</v>
      </c>
      <c r="Y58" s="5">
        <v>-2415656423</v>
      </c>
      <c r="Z58" s="5">
        <v>-366850553</v>
      </c>
    </row>
    <row r="59" spans="2:26" ht="15.5" x14ac:dyDescent="0.35">
      <c r="C59" t="s">
        <v>93</v>
      </c>
    </row>
    <row r="60" spans="2:26" ht="15.5" x14ac:dyDescent="0.35">
      <c r="C60" t="s">
        <v>27</v>
      </c>
      <c r="D60" s="5">
        <v>-427165121</v>
      </c>
      <c r="E60" s="5">
        <v>-427314713</v>
      </c>
      <c r="F60" s="5">
        <v>1342504971</v>
      </c>
      <c r="G60" s="5">
        <v>-515426759</v>
      </c>
      <c r="I60" s="5">
        <v>-190084532</v>
      </c>
      <c r="J60" s="5">
        <v>-203635207</v>
      </c>
      <c r="K60" s="5">
        <v>-127363195</v>
      </c>
      <c r="L60" s="5">
        <v>-81952524</v>
      </c>
      <c r="M60" s="5">
        <v>-89525412</v>
      </c>
      <c r="N60" s="5">
        <v>-163649917</v>
      </c>
      <c r="O60" s="5">
        <v>-2457679309</v>
      </c>
      <c r="P60" s="5">
        <v>-17297227927</v>
      </c>
      <c r="Q60" s="5">
        <v>-12476190374</v>
      </c>
      <c r="R60" s="5">
        <v>-19872809979</v>
      </c>
      <c r="S60" s="5">
        <v>-17202436240</v>
      </c>
      <c r="T60" s="5">
        <v>-12302759190</v>
      </c>
      <c r="U60" s="5">
        <v>-3507097044</v>
      </c>
      <c r="V60" s="5">
        <v>-3978692522</v>
      </c>
    </row>
    <row r="61" spans="2:26" ht="15.5" x14ac:dyDescent="0.35">
      <c r="C61" t="s">
        <v>158</v>
      </c>
    </row>
    <row r="62" spans="2:26" ht="15.5" x14ac:dyDescent="0.35">
      <c r="C62" t="s">
        <v>97</v>
      </c>
      <c r="D62" s="5">
        <v>589503766</v>
      </c>
      <c r="E62" s="5">
        <v>569297051</v>
      </c>
      <c r="F62" s="5">
        <v>-174173309</v>
      </c>
      <c r="G62" s="5">
        <v>351923940</v>
      </c>
      <c r="I62" s="5">
        <v>1583798247</v>
      </c>
      <c r="J62" s="5">
        <v>1024024077</v>
      </c>
      <c r="K62" s="5">
        <v>920117868</v>
      </c>
      <c r="L62" s="5">
        <v>1476615655</v>
      </c>
      <c r="M62" s="5">
        <v>1677260515</v>
      </c>
      <c r="N62" s="5">
        <v>1660630471</v>
      </c>
      <c r="O62" s="5">
        <v>1072004400</v>
      </c>
      <c r="P62" s="5">
        <v>1138253251</v>
      </c>
      <c r="Q62" s="5">
        <v>863970742</v>
      </c>
      <c r="R62" s="5">
        <v>135415326</v>
      </c>
      <c r="S62" s="5">
        <v>613303517</v>
      </c>
      <c r="T62" s="5">
        <v>504248673</v>
      </c>
      <c r="U62" s="5">
        <v>321071762</v>
      </c>
      <c r="V62" s="5">
        <v>-89375361</v>
      </c>
      <c r="W62" s="5">
        <v>-5961603</v>
      </c>
    </row>
    <row r="63" spans="2:26" ht="15.5" x14ac:dyDescent="0.35">
      <c r="C63" t="s">
        <v>98</v>
      </c>
      <c r="D63" s="5">
        <v>1947949503</v>
      </c>
      <c r="E63" s="5">
        <v>4679295854</v>
      </c>
      <c r="F63" s="5">
        <v>3391852561</v>
      </c>
      <c r="G63" s="5">
        <v>3485722816</v>
      </c>
      <c r="I63" s="5">
        <v>13478449712</v>
      </c>
      <c r="J63" s="5">
        <v>10987612550</v>
      </c>
      <c r="K63" s="5">
        <v>9824299921</v>
      </c>
      <c r="L63" s="5">
        <v>8824553386</v>
      </c>
      <c r="M63" s="5">
        <v>6257959076</v>
      </c>
      <c r="N63" s="5">
        <v>18767796379</v>
      </c>
      <c r="O63" s="5">
        <v>8287302115</v>
      </c>
      <c r="P63" s="5">
        <v>-9068165248</v>
      </c>
      <c r="Q63" s="5">
        <v>-4856979536</v>
      </c>
      <c r="R63" s="5">
        <v>-13538944717</v>
      </c>
      <c r="S63" s="5">
        <v>-13859351349</v>
      </c>
      <c r="T63" s="5">
        <v>-9261383065</v>
      </c>
      <c r="U63" s="5">
        <v>3280226638</v>
      </c>
      <c r="V63" s="5">
        <v>-2076358742</v>
      </c>
      <c r="W63" s="5">
        <v>-3246175642</v>
      </c>
      <c r="X63" s="5">
        <v>-2199777422</v>
      </c>
      <c r="Y63" s="5">
        <v>-2415656423</v>
      </c>
      <c r="Z63" s="5">
        <v>-366850553</v>
      </c>
    </row>
    <row r="64" spans="2:26" ht="15.5" x14ac:dyDescent="0.35">
      <c r="C64" t="s">
        <v>29</v>
      </c>
      <c r="D64" s="5">
        <v>-1427796712</v>
      </c>
      <c r="E64" s="5">
        <v>16136458132</v>
      </c>
      <c r="F64" s="5">
        <v>-4291990786</v>
      </c>
      <c r="G64" s="5">
        <v>13960843893</v>
      </c>
      <c r="I64" s="5">
        <v>22044756872</v>
      </c>
      <c r="J64" s="5">
        <v>19286476659</v>
      </c>
      <c r="K64" s="5">
        <v>21146118023</v>
      </c>
      <c r="L64" s="5">
        <v>21202560879</v>
      </c>
      <c r="M64" s="5">
        <v>3533027936</v>
      </c>
      <c r="N64" s="5">
        <v>14608034596</v>
      </c>
      <c r="O64" s="5">
        <v>29394923244</v>
      </c>
      <c r="P64" s="5">
        <v>58369754069</v>
      </c>
      <c r="Q64" s="5">
        <v>61821238946</v>
      </c>
      <c r="R64" s="5">
        <v>60785738004</v>
      </c>
      <c r="S64" s="5">
        <v>14630633882</v>
      </c>
      <c r="T64" s="5">
        <v>42054967693</v>
      </c>
      <c r="U64" s="5">
        <v>42483580940</v>
      </c>
      <c r="V64" s="5">
        <v>15116583369</v>
      </c>
      <c r="W64" s="5">
        <v>5409564552</v>
      </c>
      <c r="X64" s="5">
        <v>23087351827</v>
      </c>
      <c r="Y64" s="5">
        <v>12310328842</v>
      </c>
      <c r="Z64" s="5">
        <v>3415816712</v>
      </c>
    </row>
    <row r="65" spans="3:26" ht="15.5" x14ac:dyDescent="0.35">
      <c r="C65" t="s">
        <v>28</v>
      </c>
      <c r="D65" s="5">
        <v>-1049440869</v>
      </c>
      <c r="E65" s="5">
        <v>-1584334690</v>
      </c>
      <c r="F65" s="5">
        <v>-459021427</v>
      </c>
      <c r="G65" s="5">
        <v>-1618020781</v>
      </c>
      <c r="I65" s="5">
        <v>-4533590555</v>
      </c>
      <c r="J65" s="5">
        <v>-4014793017</v>
      </c>
      <c r="K65" s="5">
        <v>-3855153561</v>
      </c>
      <c r="L65" s="5">
        <v>-4138708890</v>
      </c>
      <c r="M65" s="5">
        <v>-3408848569</v>
      </c>
      <c r="N65" s="5">
        <v>-1617217848</v>
      </c>
      <c r="O65" s="5">
        <v>-6193403035</v>
      </c>
      <c r="P65" s="5">
        <v>-8122634797</v>
      </c>
      <c r="Q65" s="5">
        <v>-8291606056</v>
      </c>
      <c r="R65" s="5">
        <v>-11357809511</v>
      </c>
      <c r="S65" s="5">
        <v>-9275089140</v>
      </c>
      <c r="T65" s="5">
        <v>-11541339830</v>
      </c>
      <c r="U65" s="5">
        <v>-9793573415</v>
      </c>
      <c r="V65" s="5">
        <v>-5625564899</v>
      </c>
      <c r="W65" s="5">
        <v>-3021900427</v>
      </c>
      <c r="X65" s="5">
        <v>-4444749577</v>
      </c>
      <c r="Y65" s="5">
        <v>-3695566573</v>
      </c>
      <c r="Z65" s="5">
        <v>-1234810634</v>
      </c>
    </row>
    <row r="66" spans="3:26" ht="15.5" x14ac:dyDescent="0.35">
      <c r="C66" t="s">
        <v>388</v>
      </c>
      <c r="D66" s="5">
        <v>-315037500</v>
      </c>
      <c r="E66" s="5">
        <v>-1113750000</v>
      </c>
      <c r="F66" s="5">
        <v>-105400000</v>
      </c>
      <c r="G66" s="5">
        <v>-768845946</v>
      </c>
      <c r="I66" s="5">
        <v>-2275635664</v>
      </c>
      <c r="J66" s="5">
        <v>-2067122763</v>
      </c>
      <c r="K66" s="5">
        <v>-1937151445</v>
      </c>
      <c r="L66" s="5">
        <v>-1894936463</v>
      </c>
      <c r="M66" s="5">
        <v>-1074282773</v>
      </c>
      <c r="N66" s="5">
        <v>-1466734396</v>
      </c>
      <c r="O66" s="5">
        <v>-2993289283</v>
      </c>
      <c r="P66" s="5">
        <v>-5482074587</v>
      </c>
      <c r="Q66" s="5">
        <v>-6188079530</v>
      </c>
      <c r="R66" s="5">
        <v>-9568799601</v>
      </c>
      <c r="S66" s="5">
        <v>-8246224500</v>
      </c>
      <c r="T66" s="5">
        <v>-10563152200</v>
      </c>
      <c r="U66" s="5">
        <v>-8827386825</v>
      </c>
      <c r="V66" s="5">
        <v>-5221544099</v>
      </c>
      <c r="W66" s="5">
        <v>-2768445227</v>
      </c>
      <c r="X66" s="5">
        <v>-4209615977</v>
      </c>
      <c r="Y66" s="5">
        <v>-3695566573</v>
      </c>
      <c r="Z66" s="5">
        <v>-1189418801</v>
      </c>
    </row>
    <row r="67" spans="3:26" ht="15.5" x14ac:dyDescent="0.35">
      <c r="C67" t="s">
        <v>285</v>
      </c>
      <c r="F67" s="5">
        <v>-2512745210</v>
      </c>
      <c r="I67" s="5">
        <v>-2512745210</v>
      </c>
      <c r="J67" s="5">
        <v>-2207450179</v>
      </c>
      <c r="K67" s="5">
        <v>-2045491621</v>
      </c>
      <c r="L67" s="5">
        <v>-2332577795</v>
      </c>
      <c r="M67" s="5">
        <v>-2643200024</v>
      </c>
      <c r="N67" s="5">
        <v>-2476754320</v>
      </c>
    </row>
    <row r="68" spans="3:26" ht="15.5" x14ac:dyDescent="0.35">
      <c r="C68" t="s">
        <v>286</v>
      </c>
      <c r="D68" s="5">
        <v>-5670499</v>
      </c>
      <c r="F68" s="5">
        <v>291797373</v>
      </c>
      <c r="G68" s="5">
        <v>-19092905</v>
      </c>
      <c r="I68" s="5">
        <v>254790319</v>
      </c>
      <c r="J68" s="5">
        <v>259779925</v>
      </c>
      <c r="K68" s="5">
        <v>127489505</v>
      </c>
      <c r="L68" s="5">
        <v>88805368</v>
      </c>
      <c r="M68" s="5">
        <v>308634228</v>
      </c>
      <c r="N68" s="5">
        <v>2326270868</v>
      </c>
      <c r="O68" s="5">
        <v>-3200113752</v>
      </c>
      <c r="P68" s="5">
        <v>-2640560210</v>
      </c>
      <c r="Q68" s="5">
        <v>-2103526526</v>
      </c>
      <c r="R68" s="5">
        <v>-1789009910</v>
      </c>
      <c r="S68" s="5">
        <v>-1028864640</v>
      </c>
      <c r="T68" s="5">
        <v>-978187630</v>
      </c>
      <c r="U68" s="5">
        <v>-966186590</v>
      </c>
      <c r="V68" s="5">
        <v>-404020800</v>
      </c>
      <c r="W68" s="5">
        <v>-253455200</v>
      </c>
      <c r="X68" s="5">
        <v>-235133600</v>
      </c>
      <c r="Z68" s="5">
        <v>-45391833</v>
      </c>
    </row>
    <row r="69" spans="3:26" ht="15.5" x14ac:dyDescent="0.35">
      <c r="C69" t="s">
        <v>287</v>
      </c>
      <c r="D69" s="5">
        <v>-1049440869</v>
      </c>
      <c r="E69" s="5">
        <v>-1584334690</v>
      </c>
      <c r="F69" s="5">
        <v>-459021427</v>
      </c>
      <c r="G69" s="5">
        <v>-1618020781</v>
      </c>
      <c r="I69" s="5">
        <v>-4533590555</v>
      </c>
      <c r="J69" s="5">
        <v>-4014793017</v>
      </c>
      <c r="K69" s="5">
        <v>-3855153561</v>
      </c>
      <c r="L69" s="5">
        <v>-4138708890</v>
      </c>
      <c r="M69" s="5">
        <v>-3408848569</v>
      </c>
      <c r="N69" s="5">
        <v>-1617217848</v>
      </c>
      <c r="O69" s="5">
        <v>-6193403035</v>
      </c>
      <c r="P69" s="5">
        <v>-8122634797</v>
      </c>
      <c r="Q69" s="5">
        <v>-8291606056</v>
      </c>
      <c r="R69" s="5">
        <v>-11357809511</v>
      </c>
      <c r="S69" s="5">
        <v>-9275089140</v>
      </c>
      <c r="T69" s="5">
        <v>-11541339830</v>
      </c>
      <c r="U69" s="5">
        <v>-9793573415</v>
      </c>
      <c r="V69" s="5">
        <v>-5625564899</v>
      </c>
      <c r="W69" s="5">
        <v>-3021900427</v>
      </c>
      <c r="X69" s="5">
        <v>-4444749577</v>
      </c>
      <c r="Y69" s="5">
        <v>-3695566573</v>
      </c>
      <c r="Z69" s="5">
        <v>-1234810634</v>
      </c>
    </row>
    <row r="70" spans="3:26" ht="15.5" x14ac:dyDescent="0.35">
      <c r="C70" t="s">
        <v>99</v>
      </c>
      <c r="D70" s="5">
        <v>-2477237581</v>
      </c>
      <c r="E70" s="5">
        <v>14552123442</v>
      </c>
      <c r="F70" s="5">
        <v>-4751012213</v>
      </c>
      <c r="G70" s="5">
        <v>12342823112</v>
      </c>
      <c r="I70" s="5">
        <v>17511166317</v>
      </c>
      <c r="J70" s="5">
        <v>15271683642</v>
      </c>
      <c r="K70" s="5">
        <v>17290964462</v>
      </c>
      <c r="L70" s="5">
        <v>17063851989</v>
      </c>
      <c r="M70" s="5">
        <v>124179367</v>
      </c>
      <c r="N70" s="5">
        <v>12990816748</v>
      </c>
      <c r="O70" s="5">
        <v>23201520209</v>
      </c>
      <c r="P70" s="5">
        <v>50247119272</v>
      </c>
      <c r="Q70" s="5">
        <v>53529632890</v>
      </c>
      <c r="R70" s="5">
        <v>49427928493</v>
      </c>
      <c r="S70" s="5">
        <v>5355544742</v>
      </c>
      <c r="T70" s="5">
        <v>30513627863</v>
      </c>
      <c r="U70" s="5">
        <v>32690007525</v>
      </c>
      <c r="V70" s="5">
        <v>9491018470</v>
      </c>
      <c r="W70" s="5">
        <v>2387664125</v>
      </c>
      <c r="X70" s="5">
        <v>18642602250</v>
      </c>
      <c r="Y70" s="5">
        <v>8614762269</v>
      </c>
      <c r="Z70" s="5">
        <v>2181006078</v>
      </c>
    </row>
    <row r="71" spans="3:26" ht="15.5" x14ac:dyDescent="0.35">
      <c r="C71" t="s">
        <v>100</v>
      </c>
      <c r="X71" s="5">
        <v>1524997</v>
      </c>
    </row>
    <row r="72" spans="3:26" ht="15.5" x14ac:dyDescent="0.35">
      <c r="C72" t="s">
        <v>101</v>
      </c>
      <c r="D72" s="5">
        <v>-2477237581</v>
      </c>
      <c r="E72" s="5">
        <v>14552123442</v>
      </c>
      <c r="F72" s="5">
        <v>-4751012213</v>
      </c>
      <c r="G72" s="5">
        <v>12342823112</v>
      </c>
      <c r="I72" s="5">
        <v>17511166317</v>
      </c>
      <c r="J72" s="5">
        <v>15271683642</v>
      </c>
      <c r="K72" s="5">
        <v>17290964462</v>
      </c>
      <c r="L72" s="5">
        <v>17063851989</v>
      </c>
      <c r="M72" s="5">
        <v>124179367</v>
      </c>
      <c r="N72" s="5">
        <v>12990816748</v>
      </c>
      <c r="O72" s="5">
        <v>23201520209</v>
      </c>
      <c r="P72" s="5">
        <v>50247119272</v>
      </c>
      <c r="Q72" s="5">
        <v>53529632890</v>
      </c>
      <c r="R72" s="5">
        <v>49427928493</v>
      </c>
      <c r="S72" s="5">
        <v>5355544742</v>
      </c>
      <c r="T72" s="5">
        <v>30513627863</v>
      </c>
      <c r="U72" s="5">
        <v>32690007525</v>
      </c>
      <c r="V72" s="5">
        <v>9491018470</v>
      </c>
      <c r="W72" s="5">
        <v>2387664125</v>
      </c>
      <c r="X72" s="5">
        <v>18644127247</v>
      </c>
      <c r="Y72" s="5">
        <v>8614762269</v>
      </c>
      <c r="Z72" s="5">
        <v>2181006078</v>
      </c>
    </row>
    <row r="73" spans="3:26" ht="15.5" x14ac:dyDescent="0.35">
      <c r="C73" t="s">
        <v>102</v>
      </c>
      <c r="F73" s="5">
        <v>2309196755</v>
      </c>
      <c r="I73" s="5">
        <v>2309196755</v>
      </c>
      <c r="J73" s="5">
        <v>-2511209991</v>
      </c>
      <c r="K73" s="5">
        <v>-37723205</v>
      </c>
      <c r="L73" s="5">
        <v>-16307022</v>
      </c>
      <c r="M73" s="5">
        <v>-18046303</v>
      </c>
      <c r="N73" s="5">
        <v>-23528637</v>
      </c>
      <c r="O73" s="5">
        <v>-36008959</v>
      </c>
      <c r="P73" s="5">
        <v>-53664983</v>
      </c>
      <c r="Q73" s="5">
        <v>1271774513</v>
      </c>
      <c r="R73" s="5">
        <v>331842545</v>
      </c>
      <c r="S73" s="5">
        <v>-982460259</v>
      </c>
    </row>
    <row r="74" spans="3:26" ht="15.5" x14ac:dyDescent="0.35">
      <c r="C74" t="s">
        <v>288</v>
      </c>
      <c r="F74" s="5">
        <v>2309196755</v>
      </c>
      <c r="I74" s="5">
        <v>2309196755</v>
      </c>
      <c r="J74" s="5">
        <v>-2511209991</v>
      </c>
      <c r="K74" s="5">
        <v>-37723205</v>
      </c>
      <c r="L74" s="5">
        <v>-16307022</v>
      </c>
      <c r="M74" s="5">
        <v>-18046303</v>
      </c>
      <c r="N74" s="5">
        <v>-23528637</v>
      </c>
      <c r="O74" s="5">
        <v>-36008959</v>
      </c>
      <c r="P74" s="5">
        <v>-53664983</v>
      </c>
      <c r="Q74" s="5">
        <v>1271774513</v>
      </c>
      <c r="R74" s="5">
        <v>331842545</v>
      </c>
      <c r="S74" s="5">
        <v>-982460259</v>
      </c>
    </row>
    <row r="75" spans="3:26" ht="15.5" x14ac:dyDescent="0.35">
      <c r="C75" t="s">
        <v>103</v>
      </c>
      <c r="D75" s="5">
        <v>-2477237581</v>
      </c>
      <c r="E75" s="5">
        <v>14552123442</v>
      </c>
      <c r="F75" s="5">
        <v>-2441815458</v>
      </c>
      <c r="G75" s="5">
        <v>12342823112</v>
      </c>
      <c r="I75" s="5">
        <v>19820363072</v>
      </c>
      <c r="J75" s="5">
        <v>12760473651</v>
      </c>
      <c r="K75" s="5">
        <v>17253241257</v>
      </c>
      <c r="L75" s="5">
        <v>17047544967</v>
      </c>
      <c r="M75" s="5">
        <v>106133064</v>
      </c>
      <c r="N75" s="5">
        <v>12967288111</v>
      </c>
      <c r="O75" s="5">
        <v>23165511250</v>
      </c>
      <c r="P75" s="5">
        <v>50193454289</v>
      </c>
      <c r="Q75" s="5">
        <v>54801407403</v>
      </c>
      <c r="R75" s="5">
        <v>49759771038</v>
      </c>
      <c r="S75" s="5">
        <v>4373084483</v>
      </c>
      <c r="T75" s="5">
        <v>30513627863</v>
      </c>
      <c r="U75" s="5">
        <v>32690007525</v>
      </c>
      <c r="V75" s="5">
        <v>9491018470</v>
      </c>
      <c r="W75" s="5">
        <v>2387664125</v>
      </c>
    </row>
    <row r="76" spans="3:26" ht="15.5" x14ac:dyDescent="0.35">
      <c r="C76" t="s">
        <v>104</v>
      </c>
      <c r="D76" s="5">
        <v>-2477237581</v>
      </c>
      <c r="E76" s="5">
        <v>14552123442</v>
      </c>
      <c r="F76" s="5">
        <v>-4751012212</v>
      </c>
      <c r="G76" s="5">
        <v>12342823110</v>
      </c>
      <c r="I76" s="5">
        <v>17511166317</v>
      </c>
      <c r="J76" s="5">
        <v>15271683642</v>
      </c>
      <c r="K76" s="5">
        <v>17290964462</v>
      </c>
      <c r="L76" s="5">
        <v>17063851989</v>
      </c>
      <c r="M76" s="5">
        <v>124179366</v>
      </c>
      <c r="N76" s="5">
        <v>12990816748</v>
      </c>
      <c r="O76" s="5">
        <v>23201520208</v>
      </c>
      <c r="P76" s="5">
        <v>50247119272</v>
      </c>
      <c r="Q76" s="5">
        <v>53529632891</v>
      </c>
      <c r="R76" s="5">
        <v>49427928493</v>
      </c>
      <c r="S76" s="5">
        <v>5355544742</v>
      </c>
      <c r="T76" s="5">
        <v>30513627864</v>
      </c>
      <c r="U76" s="5">
        <v>32690007526</v>
      </c>
      <c r="V76" s="5">
        <v>9491018470</v>
      </c>
      <c r="W76" s="5">
        <v>2387664125</v>
      </c>
      <c r="X76" s="5">
        <v>18644127247</v>
      </c>
      <c r="Y76" s="5">
        <v>8614762269</v>
      </c>
      <c r="Z76" s="5">
        <v>2181006078</v>
      </c>
    </row>
    <row r="77" spans="3:26" ht="15.5" x14ac:dyDescent="0.35">
      <c r="C77" t="s">
        <v>8</v>
      </c>
      <c r="D77" s="5">
        <v>-3066741347</v>
      </c>
      <c r="E77" s="5">
        <v>13982826391</v>
      </c>
      <c r="F77" s="5">
        <v>-2267642148</v>
      </c>
      <c r="G77" s="5">
        <v>11990899170</v>
      </c>
      <c r="I77" s="5">
        <v>18236564825</v>
      </c>
      <c r="J77" s="5">
        <v>11736449574</v>
      </c>
      <c r="K77" s="5">
        <v>16333123390</v>
      </c>
      <c r="L77" s="5">
        <v>15570929312</v>
      </c>
      <c r="M77" s="5">
        <v>-1571127421</v>
      </c>
      <c r="N77" s="5">
        <v>11306657641</v>
      </c>
      <c r="O77" s="5">
        <v>22093506849</v>
      </c>
      <c r="P77" s="5">
        <v>49055201038</v>
      </c>
      <c r="Q77" s="5">
        <v>53937436661</v>
      </c>
      <c r="R77" s="5">
        <v>49624355712</v>
      </c>
      <c r="S77" s="5">
        <v>3759780966</v>
      </c>
      <c r="T77" s="5">
        <v>30009379191</v>
      </c>
      <c r="U77" s="5">
        <v>32368935764</v>
      </c>
      <c r="V77" s="5">
        <v>9580393831</v>
      </c>
      <c r="W77" s="5">
        <v>2393625728</v>
      </c>
    </row>
    <row r="78" spans="3:26" ht="15.5" x14ac:dyDescent="0.35">
      <c r="C78" t="s">
        <v>105</v>
      </c>
      <c r="D78" s="5">
        <v>-2477237581</v>
      </c>
      <c r="E78" s="5">
        <v>14552123442</v>
      </c>
      <c r="F78" s="5">
        <v>-4751012212</v>
      </c>
      <c r="G78" s="5">
        <v>12342823110</v>
      </c>
      <c r="I78" s="5">
        <v>17511166317</v>
      </c>
      <c r="J78" s="5">
        <v>15271683642</v>
      </c>
      <c r="K78" s="5">
        <v>17290964462</v>
      </c>
      <c r="L78" s="5">
        <v>17063851989</v>
      </c>
      <c r="M78" s="5">
        <v>124179366</v>
      </c>
      <c r="N78" s="5">
        <v>12990816748</v>
      </c>
      <c r="O78" s="5">
        <v>23201520208</v>
      </c>
      <c r="P78" s="5">
        <v>50247119272</v>
      </c>
      <c r="Q78" s="5">
        <v>53529632891</v>
      </c>
      <c r="R78" s="5">
        <v>49427928493</v>
      </c>
      <c r="S78" s="5">
        <v>5355544742</v>
      </c>
      <c r="T78" s="5">
        <v>30513627864</v>
      </c>
      <c r="U78" s="5">
        <v>32690007526</v>
      </c>
      <c r="V78" s="5">
        <v>9491018470</v>
      </c>
      <c r="W78" s="5">
        <v>2387664125</v>
      </c>
      <c r="X78" s="5">
        <v>18644127247</v>
      </c>
      <c r="Y78" s="5">
        <v>8614762269</v>
      </c>
      <c r="Z78" s="5">
        <v>2181006078</v>
      </c>
    </row>
    <row r="79" spans="3:26" ht="15.5" x14ac:dyDescent="0.35">
      <c r="C79" t="s">
        <v>106</v>
      </c>
      <c r="D79" s="5">
        <v>-2477237581</v>
      </c>
      <c r="E79" s="5">
        <v>14552123442</v>
      </c>
      <c r="F79" s="5">
        <v>-2441815457</v>
      </c>
      <c r="G79" s="5">
        <v>12342823110</v>
      </c>
      <c r="I79" s="5">
        <v>19820363072</v>
      </c>
      <c r="J79" s="5">
        <v>12760473651</v>
      </c>
      <c r="K79" s="5">
        <v>17253241258</v>
      </c>
      <c r="L79" s="5">
        <v>17047544967</v>
      </c>
      <c r="M79" s="5">
        <v>106133094</v>
      </c>
      <c r="N79" s="5">
        <v>12967288112</v>
      </c>
      <c r="O79" s="5">
        <v>23165511249</v>
      </c>
      <c r="P79" s="5">
        <v>50193454289</v>
      </c>
      <c r="Q79" s="5">
        <v>54801407403</v>
      </c>
      <c r="R79" s="5">
        <v>49759771038</v>
      </c>
      <c r="S79" s="5">
        <v>4373084483</v>
      </c>
      <c r="T79" s="5">
        <v>30513627864</v>
      </c>
      <c r="U79" s="5">
        <v>32690007526</v>
      </c>
      <c r="V79" s="5">
        <v>9491018470</v>
      </c>
      <c r="W79" s="5">
        <v>2387664125</v>
      </c>
    </row>
    <row r="80" spans="3:26" ht="15.5" x14ac:dyDescent="0.35">
      <c r="C80" t="s">
        <v>107</v>
      </c>
      <c r="D80" s="5">
        <v>-2477237581</v>
      </c>
      <c r="E80" s="5">
        <v>14552123442</v>
      </c>
      <c r="F80" s="5">
        <v>-2441815457</v>
      </c>
      <c r="G80" s="5">
        <v>12342823110</v>
      </c>
      <c r="I80" s="5">
        <v>19820363072</v>
      </c>
      <c r="J80" s="5">
        <v>12760473651</v>
      </c>
      <c r="K80" s="5">
        <v>17253241258</v>
      </c>
      <c r="L80" s="5">
        <v>17047544967</v>
      </c>
      <c r="M80" s="5">
        <v>106133094</v>
      </c>
      <c r="N80" s="5">
        <v>12967288112</v>
      </c>
      <c r="O80" s="5">
        <v>23165511249</v>
      </c>
      <c r="P80" s="5">
        <v>50193454289</v>
      </c>
      <c r="Q80" s="5">
        <v>54801407403</v>
      </c>
      <c r="R80" s="5">
        <v>49759771038</v>
      </c>
      <c r="S80" s="5">
        <v>4373084483</v>
      </c>
      <c r="T80" s="5">
        <v>30513627864</v>
      </c>
      <c r="U80" s="5">
        <v>32690007526</v>
      </c>
      <c r="V80" s="5">
        <v>9491018470</v>
      </c>
      <c r="W80" s="5">
        <v>2387664125</v>
      </c>
    </row>
    <row r="82" spans="2:26" ht="15.5" x14ac:dyDescent="0.35">
      <c r="B82" t="s">
        <v>108</v>
      </c>
      <c r="C82" t="s">
        <v>109</v>
      </c>
    </row>
    <row r="83" spans="2:26" ht="15.5" x14ac:dyDescent="0.35">
      <c r="C83" t="s">
        <v>110</v>
      </c>
    </row>
    <row r="84" spans="2:26" ht="15.5" x14ac:dyDescent="0.35">
      <c r="C84" t="s">
        <v>20</v>
      </c>
      <c r="D84" s="5">
        <v>8532490733</v>
      </c>
      <c r="E84" s="5">
        <v>23381523489</v>
      </c>
      <c r="F84" s="5">
        <v>17327051396</v>
      </c>
      <c r="G84" s="5">
        <v>20345658541</v>
      </c>
      <c r="I84" s="5">
        <v>17327051396</v>
      </c>
      <c r="J84" s="5">
        <v>19268978449</v>
      </c>
      <c r="K84" s="5">
        <v>20112286121</v>
      </c>
      <c r="L84" s="5">
        <v>9554090808</v>
      </c>
      <c r="M84" s="5">
        <v>12465207579</v>
      </c>
      <c r="N84" s="5">
        <v>8560886381</v>
      </c>
      <c r="O84" s="5">
        <v>9668379584</v>
      </c>
      <c r="P84" s="5">
        <v>9365361629</v>
      </c>
      <c r="Q84" s="5">
        <v>5670209092</v>
      </c>
      <c r="R84" s="5">
        <v>8891667627</v>
      </c>
      <c r="S84" s="5">
        <v>5295950137</v>
      </c>
      <c r="T84" s="5">
        <v>6669726784</v>
      </c>
      <c r="U84" s="5">
        <v>9112734508</v>
      </c>
      <c r="V84" s="5">
        <v>2416699338</v>
      </c>
      <c r="W84" s="5">
        <v>1845520010</v>
      </c>
      <c r="X84" s="5">
        <v>917504791</v>
      </c>
      <c r="Y84" s="5">
        <v>20951613722</v>
      </c>
      <c r="Z84" s="5">
        <v>2346142988</v>
      </c>
    </row>
    <row r="85" spans="2:26" ht="15.5" x14ac:dyDescent="0.35">
      <c r="C85" t="s">
        <v>112</v>
      </c>
      <c r="D85" s="5">
        <v>7874572386</v>
      </c>
      <c r="E85" s="5">
        <v>6613306648</v>
      </c>
      <c r="F85" s="5">
        <v>7101598455</v>
      </c>
      <c r="G85" s="5">
        <v>7030614978</v>
      </c>
      <c r="I85" s="5">
        <v>7101598455</v>
      </c>
      <c r="J85" s="5">
        <v>6307501773</v>
      </c>
      <c r="K85" s="5">
        <v>7255394880</v>
      </c>
      <c r="L85" s="5">
        <v>4994283132</v>
      </c>
      <c r="M85" s="5">
        <v>5658808074</v>
      </c>
      <c r="N85" s="5">
        <v>10419340565</v>
      </c>
      <c r="O85" s="5">
        <v>9484671737</v>
      </c>
      <c r="P85" s="5">
        <v>18577895216</v>
      </c>
      <c r="Q85" s="5">
        <v>16353105127</v>
      </c>
      <c r="R85" s="5">
        <v>10726892474</v>
      </c>
      <c r="S85" s="5">
        <v>13171042705</v>
      </c>
      <c r="T85" s="5">
        <v>10584740184</v>
      </c>
      <c r="U85" s="5">
        <v>8083273516</v>
      </c>
      <c r="V85" s="5">
        <v>13642539806</v>
      </c>
      <c r="W85" s="5">
        <v>12986350098</v>
      </c>
      <c r="X85" s="5">
        <v>9274543963</v>
      </c>
      <c r="Y85" s="5">
        <v>20335374037</v>
      </c>
      <c r="Z85" s="5">
        <v>10380093650</v>
      </c>
    </row>
    <row r="86" spans="2:26" ht="15.5" x14ac:dyDescent="0.35">
      <c r="C86" t="s">
        <v>114</v>
      </c>
      <c r="D86" s="5">
        <v>1024946943</v>
      </c>
      <c r="E86" s="5">
        <v>642267676</v>
      </c>
      <c r="F86" s="5">
        <v>568953935</v>
      </c>
      <c r="G86" s="5">
        <v>911995984</v>
      </c>
      <c r="I86" s="5">
        <v>568953935</v>
      </c>
      <c r="J86" s="5">
        <v>1229884483</v>
      </c>
      <c r="K86" s="5">
        <v>1385288830</v>
      </c>
      <c r="L86" s="5">
        <v>2050889013</v>
      </c>
      <c r="M86" s="5">
        <v>2840835485</v>
      </c>
    </row>
    <row r="87" spans="2:26" ht="15.5" x14ac:dyDescent="0.35">
      <c r="C87" t="s">
        <v>113</v>
      </c>
    </row>
    <row r="88" spans="2:26" ht="15.5" x14ac:dyDescent="0.35">
      <c r="C88" t="s">
        <v>115</v>
      </c>
      <c r="D88" s="5">
        <v>7874572386</v>
      </c>
      <c r="E88" s="5">
        <v>6613306648</v>
      </c>
      <c r="F88" s="5">
        <v>7101598455</v>
      </c>
      <c r="G88" s="5">
        <v>7030614978</v>
      </c>
      <c r="I88" s="5">
        <v>7101598455</v>
      </c>
      <c r="J88" s="5">
        <v>6307501773</v>
      </c>
      <c r="K88" s="5">
        <v>7255394880</v>
      </c>
      <c r="L88" s="5">
        <v>4994283132</v>
      </c>
      <c r="M88" s="5">
        <v>5658808074</v>
      </c>
      <c r="N88" s="5">
        <v>10419340565</v>
      </c>
      <c r="O88" s="5">
        <v>9484671737</v>
      </c>
      <c r="P88" s="5">
        <v>18577895216</v>
      </c>
      <c r="Q88" s="5">
        <v>16353105127</v>
      </c>
      <c r="R88" s="5">
        <v>10726892474</v>
      </c>
      <c r="S88" s="5">
        <v>13171042705</v>
      </c>
      <c r="T88" s="5">
        <v>10584740184</v>
      </c>
      <c r="U88" s="5">
        <v>8083273516</v>
      </c>
      <c r="V88" s="5">
        <v>13642539806</v>
      </c>
      <c r="W88" s="5">
        <v>12986350098</v>
      </c>
      <c r="X88" s="5">
        <v>9274543963</v>
      </c>
      <c r="Y88" s="5">
        <v>20335374037</v>
      </c>
      <c r="Z88" s="5">
        <v>10380093650</v>
      </c>
    </row>
    <row r="89" spans="2:26" ht="15.5" x14ac:dyDescent="0.35">
      <c r="C89" t="s">
        <v>117</v>
      </c>
    </row>
    <row r="90" spans="2:26" ht="15.5" x14ac:dyDescent="0.35">
      <c r="C90" t="s">
        <v>390</v>
      </c>
      <c r="D90" s="5">
        <v>6633656183</v>
      </c>
      <c r="E90" s="5">
        <v>5866460182</v>
      </c>
      <c r="F90" s="5">
        <v>3220734633</v>
      </c>
      <c r="G90" s="5">
        <v>3367049619</v>
      </c>
      <c r="I90" s="5">
        <v>3220734633</v>
      </c>
      <c r="J90" s="5">
        <v>2256852685</v>
      </c>
      <c r="K90" s="5">
        <v>4172759185</v>
      </c>
      <c r="L90" s="5">
        <v>2752809185</v>
      </c>
      <c r="M90" s="5">
        <v>4630048119</v>
      </c>
      <c r="N90" s="5">
        <v>1865443632</v>
      </c>
      <c r="O90" s="5">
        <v>3284273899</v>
      </c>
      <c r="P90" s="5">
        <v>3269898043</v>
      </c>
      <c r="Q90" s="5">
        <v>3269898043</v>
      </c>
      <c r="R90" s="5">
        <v>2834273899</v>
      </c>
      <c r="S90" s="5">
        <v>2834273899</v>
      </c>
    </row>
    <row r="91" spans="2:26" ht="15.5" x14ac:dyDescent="0.35">
      <c r="C91" t="s">
        <v>119</v>
      </c>
      <c r="D91" s="5">
        <v>8272019754</v>
      </c>
      <c r="E91" s="5">
        <v>8014162585</v>
      </c>
      <c r="F91" s="5">
        <v>7861051528</v>
      </c>
      <c r="G91" s="5">
        <v>8959672863</v>
      </c>
      <c r="I91" s="5">
        <v>7861051528</v>
      </c>
      <c r="J91" s="5">
        <v>8878406863</v>
      </c>
      <c r="K91" s="5">
        <v>12289445329</v>
      </c>
      <c r="L91" s="5">
        <v>11360989229</v>
      </c>
      <c r="M91" s="5">
        <v>8493866463</v>
      </c>
      <c r="N91" s="5">
        <v>29604830451</v>
      </c>
      <c r="O91" s="5">
        <v>32657006461</v>
      </c>
      <c r="P91" s="5">
        <v>34701455246</v>
      </c>
      <c r="Q91" s="5">
        <v>38903124250</v>
      </c>
      <c r="R91" s="5">
        <v>26559498636</v>
      </c>
      <c r="S91" s="5">
        <v>19448027636</v>
      </c>
      <c r="T91" s="5">
        <v>39728722500</v>
      </c>
      <c r="U91" s="5">
        <v>28631245500</v>
      </c>
      <c r="V91" s="5">
        <v>12332882250</v>
      </c>
    </row>
    <row r="92" spans="2:26" ht="15.5" x14ac:dyDescent="0.35">
      <c r="C92" t="s">
        <v>97</v>
      </c>
      <c r="D92" s="5">
        <v>601974206</v>
      </c>
      <c r="E92" s="5">
        <v>601974206</v>
      </c>
      <c r="F92" s="5">
        <v>601974206</v>
      </c>
      <c r="G92" s="5">
        <v>-1402615799</v>
      </c>
      <c r="I92" s="5">
        <v>601974206</v>
      </c>
      <c r="J92" s="5">
        <v>-1683640878</v>
      </c>
      <c r="K92" s="5">
        <v>835725845</v>
      </c>
      <c r="L92" s="5">
        <v>865991452</v>
      </c>
      <c r="M92" s="5">
        <v>859230148</v>
      </c>
      <c r="N92" s="5">
        <v>877276451</v>
      </c>
      <c r="O92" s="5">
        <v>892935572</v>
      </c>
      <c r="P92" s="5">
        <v>926123736</v>
      </c>
      <c r="Q92" s="5">
        <v>979788719</v>
      </c>
      <c r="R92" s="5">
        <v>4987120723</v>
      </c>
      <c r="S92" s="5">
        <v>4216278178</v>
      </c>
      <c r="T92" s="5">
        <v>4840106517</v>
      </c>
      <c r="U92" s="5">
        <v>4840106517</v>
      </c>
      <c r="V92" s="5">
        <v>4840101517</v>
      </c>
      <c r="W92" s="5">
        <v>4830301267</v>
      </c>
      <c r="X92" s="5">
        <v>2518591267</v>
      </c>
      <c r="Y92" s="5">
        <v>2540951267</v>
      </c>
    </row>
    <row r="93" spans="2:26" ht="15.5" x14ac:dyDescent="0.35">
      <c r="C93" t="s">
        <v>120</v>
      </c>
      <c r="D93" s="5">
        <v>305870346312</v>
      </c>
      <c r="E93" s="5">
        <v>317816277916</v>
      </c>
      <c r="F93" s="5">
        <v>328456503033</v>
      </c>
      <c r="G93" s="5">
        <v>332070941219</v>
      </c>
      <c r="I93" s="5">
        <v>328456503033</v>
      </c>
      <c r="J93" s="5">
        <v>358863132348</v>
      </c>
      <c r="K93" s="5">
        <v>380086878947</v>
      </c>
      <c r="L93" s="5">
        <v>366321332033</v>
      </c>
      <c r="M93" s="5">
        <v>347736855343</v>
      </c>
      <c r="N93" s="5">
        <v>395767984973</v>
      </c>
      <c r="O93" s="5">
        <v>391674006297</v>
      </c>
      <c r="P93" s="5">
        <v>229296017008</v>
      </c>
      <c r="Q93" s="5">
        <v>272114193316</v>
      </c>
      <c r="R93" s="5">
        <v>255016680651</v>
      </c>
      <c r="S93" s="5">
        <v>215947238402</v>
      </c>
      <c r="T93" s="5">
        <v>113808003837</v>
      </c>
      <c r="U93" s="5">
        <v>122545006362</v>
      </c>
      <c r="V93" s="5">
        <v>107844384058</v>
      </c>
      <c r="W93" s="5">
        <v>115191016818</v>
      </c>
      <c r="X93" s="5">
        <v>85708361777</v>
      </c>
      <c r="Y93" s="5">
        <v>100384733044</v>
      </c>
      <c r="Z93" s="5">
        <v>97626334084</v>
      </c>
    </row>
    <row r="94" spans="2:26" ht="15.5" x14ac:dyDescent="0.35">
      <c r="C94" t="s">
        <v>121</v>
      </c>
    </row>
    <row r="95" spans="2:26" ht="15.5" x14ac:dyDescent="0.35">
      <c r="C95" t="s">
        <v>129</v>
      </c>
      <c r="D95" s="5">
        <v>337098793133</v>
      </c>
      <c r="E95" s="5">
        <v>337098793133</v>
      </c>
      <c r="F95" s="5">
        <v>337066677748</v>
      </c>
      <c r="G95" s="5">
        <v>335497062950</v>
      </c>
      <c r="I95" s="5">
        <v>337066677748</v>
      </c>
      <c r="J95" s="5">
        <v>335497062950</v>
      </c>
      <c r="K95" s="5">
        <v>335497062950</v>
      </c>
      <c r="L95" s="5">
        <v>328949462950</v>
      </c>
      <c r="M95" s="5">
        <v>328949462950</v>
      </c>
      <c r="N95" s="5">
        <v>263496909950</v>
      </c>
      <c r="O95" s="5">
        <v>263496909950</v>
      </c>
      <c r="P95" s="5">
        <v>287574549950</v>
      </c>
      <c r="Q95" s="5">
        <v>287280324700</v>
      </c>
      <c r="R95" s="5">
        <v>287794432700</v>
      </c>
      <c r="S95" s="5">
        <v>194414614900</v>
      </c>
      <c r="T95" s="5">
        <v>244497951900</v>
      </c>
      <c r="U95" s="5">
        <v>125057676900</v>
      </c>
      <c r="V95" s="5">
        <v>162426559110</v>
      </c>
      <c r="W95" s="5">
        <v>105950532500</v>
      </c>
      <c r="X95" s="5">
        <v>89962451500</v>
      </c>
      <c r="Y95" s="5">
        <v>56799836500</v>
      </c>
    </row>
    <row r="96" spans="2:26" ht="15.5" x14ac:dyDescent="0.35">
      <c r="C96" t="s">
        <v>125</v>
      </c>
      <c r="D96" s="5">
        <v>3444134802</v>
      </c>
      <c r="E96" s="5">
        <v>3449805301</v>
      </c>
      <c r="F96" s="5">
        <v>3449805301</v>
      </c>
      <c r="G96" s="5">
        <v>3809319834</v>
      </c>
      <c r="I96" s="5">
        <v>3449805301</v>
      </c>
      <c r="J96" s="5">
        <v>3846326888</v>
      </c>
      <c r="K96" s="5">
        <v>2878256965</v>
      </c>
      <c r="L96" s="5">
        <v>2740127582</v>
      </c>
      <c r="M96" s="5">
        <v>2646722797</v>
      </c>
      <c r="N96" s="5">
        <v>2332998595</v>
      </c>
    </row>
    <row r="97" spans="3:26" ht="15.5" x14ac:dyDescent="0.35">
      <c r="C97" t="s">
        <v>128</v>
      </c>
      <c r="D97" s="5">
        <v>25968576158</v>
      </c>
      <c r="E97" s="5">
        <v>26560692601</v>
      </c>
      <c r="F97" s="5">
        <v>27135569220</v>
      </c>
      <c r="G97" s="5">
        <v>27751388041</v>
      </c>
      <c r="I97" s="5">
        <v>27135569220</v>
      </c>
      <c r="J97" s="5">
        <v>29249751480</v>
      </c>
      <c r="K97" s="5">
        <v>30177326814</v>
      </c>
      <c r="L97" s="5">
        <v>21470773012</v>
      </c>
      <c r="M97" s="5">
        <v>19876971239</v>
      </c>
      <c r="N97" s="5">
        <v>39270240610</v>
      </c>
      <c r="O97" s="5">
        <v>34992765408</v>
      </c>
      <c r="P97" s="5">
        <v>33696815824</v>
      </c>
      <c r="Q97" s="5">
        <v>34492455524</v>
      </c>
      <c r="R97" s="5">
        <v>35952862569</v>
      </c>
      <c r="S97" s="5">
        <v>34368897984</v>
      </c>
      <c r="T97" s="5">
        <v>23317618666</v>
      </c>
      <c r="U97" s="5">
        <v>16181336874</v>
      </c>
      <c r="V97" s="5">
        <v>14966607990</v>
      </c>
      <c r="W97" s="5">
        <v>13622668896</v>
      </c>
      <c r="X97" s="5">
        <v>12061911498</v>
      </c>
      <c r="Y97" s="5">
        <v>9141489898</v>
      </c>
      <c r="Z97" s="5">
        <v>10442627175</v>
      </c>
    </row>
    <row r="98" spans="3:26" ht="15.5" x14ac:dyDescent="0.35">
      <c r="C98" t="s">
        <v>133</v>
      </c>
      <c r="D98" s="5">
        <v>603598766540</v>
      </c>
      <c r="E98" s="5">
        <v>595275744436</v>
      </c>
      <c r="F98" s="5">
        <v>584786983733</v>
      </c>
      <c r="G98" s="5">
        <v>572376617327</v>
      </c>
      <c r="I98" s="5">
        <v>584786983733</v>
      </c>
      <c r="J98" s="5">
        <v>556635875773</v>
      </c>
      <c r="K98" s="5">
        <v>530545675686</v>
      </c>
      <c r="L98" s="5">
        <v>517713181088</v>
      </c>
      <c r="M98" s="5">
        <v>539336210052</v>
      </c>
      <c r="N98" s="5">
        <v>513496477691</v>
      </c>
      <c r="O98" s="5">
        <v>475391419153</v>
      </c>
      <c r="P98" s="5">
        <v>620503684084</v>
      </c>
      <c r="Q98" s="5">
        <v>571333035941</v>
      </c>
      <c r="R98" s="5">
        <v>534121063333</v>
      </c>
      <c r="S98" s="5">
        <v>456500339913</v>
      </c>
      <c r="T98" s="5">
        <v>476521937080</v>
      </c>
      <c r="U98" s="5">
        <v>309671706275</v>
      </c>
      <c r="V98" s="5">
        <v>233720903447</v>
      </c>
      <c r="W98" s="5">
        <v>122350546396</v>
      </c>
      <c r="X98" s="5">
        <v>106008865998</v>
      </c>
      <c r="Y98" s="5">
        <v>66292385398</v>
      </c>
      <c r="Z98" s="5">
        <v>26516566175</v>
      </c>
    </row>
    <row r="99" spans="3:26" ht="15.5" x14ac:dyDescent="0.35">
      <c r="C99" t="s">
        <v>134</v>
      </c>
      <c r="D99" s="5">
        <v>909469112852</v>
      </c>
      <c r="E99" s="5">
        <v>913092022352</v>
      </c>
      <c r="F99" s="5">
        <v>913243486766</v>
      </c>
      <c r="G99" s="5">
        <v>904447558546</v>
      </c>
      <c r="I99" s="5">
        <v>913243486766</v>
      </c>
      <c r="J99" s="5">
        <v>915499008121</v>
      </c>
      <c r="K99" s="5">
        <v>910632554633</v>
      </c>
      <c r="L99" s="5">
        <v>884034513121</v>
      </c>
      <c r="M99" s="5">
        <v>887073065395</v>
      </c>
      <c r="N99" s="5">
        <v>909264462664</v>
      </c>
      <c r="O99" s="5">
        <v>867065425450</v>
      </c>
      <c r="P99" s="5">
        <v>849799701092</v>
      </c>
      <c r="Q99" s="5">
        <v>843447229257</v>
      </c>
      <c r="R99" s="5">
        <v>789137743984</v>
      </c>
      <c r="S99" s="5">
        <v>672447578315</v>
      </c>
      <c r="T99" s="5">
        <v>590329940917</v>
      </c>
      <c r="U99" s="5">
        <v>432216712637</v>
      </c>
      <c r="V99" s="5">
        <v>341565287505</v>
      </c>
      <c r="W99" s="5">
        <v>237541563214</v>
      </c>
      <c r="X99" s="5">
        <v>191717227775</v>
      </c>
      <c r="Y99" s="5">
        <v>166677118442</v>
      </c>
      <c r="Z99" s="5">
        <v>124142900259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135122144895</v>
      </c>
      <c r="E102" s="5">
        <v>123624407529</v>
      </c>
      <c r="F102" s="5">
        <v>105186306618</v>
      </c>
      <c r="G102" s="5">
        <v>106697666626</v>
      </c>
      <c r="I102" s="5">
        <v>105186306618</v>
      </c>
      <c r="J102" s="5">
        <v>102828240347</v>
      </c>
      <c r="K102" s="5">
        <v>84501811520</v>
      </c>
      <c r="L102" s="5">
        <v>81907072930</v>
      </c>
      <c r="M102" s="5">
        <v>101144035422</v>
      </c>
      <c r="N102" s="5">
        <v>245627601172</v>
      </c>
      <c r="O102" s="5">
        <v>283080536190</v>
      </c>
      <c r="P102" s="5">
        <v>204275610836</v>
      </c>
      <c r="Q102" s="5">
        <v>229389300726</v>
      </c>
      <c r="R102" s="5">
        <v>163093142366</v>
      </c>
      <c r="S102" s="5">
        <v>196227771494</v>
      </c>
      <c r="T102" s="5">
        <v>314018633929</v>
      </c>
      <c r="U102" s="5">
        <v>200854801875</v>
      </c>
      <c r="V102" s="5">
        <v>141585083574</v>
      </c>
      <c r="W102" s="5">
        <v>50473544132</v>
      </c>
      <c r="X102" s="5">
        <v>35415068755</v>
      </c>
      <c r="Y102" s="5">
        <v>30762934225</v>
      </c>
      <c r="Z102" s="5">
        <v>49855985791</v>
      </c>
    </row>
    <row r="103" spans="3:26" ht="15.5" x14ac:dyDescent="0.35">
      <c r="C103" t="s">
        <v>391</v>
      </c>
      <c r="D103" s="5">
        <v>9125000000</v>
      </c>
      <c r="E103" s="5">
        <v>9125000000</v>
      </c>
      <c r="F103" s="5">
        <v>9125000000</v>
      </c>
      <c r="G103" s="5">
        <v>9125000000</v>
      </c>
      <c r="I103" s="5">
        <v>9125000000</v>
      </c>
      <c r="J103" s="5">
        <v>7000000000</v>
      </c>
      <c r="K103" s="5">
        <v>6000000000</v>
      </c>
      <c r="N103" s="5">
        <v>87910445451</v>
      </c>
      <c r="O103" s="5">
        <v>87910445451</v>
      </c>
      <c r="P103" s="5">
        <v>87500000000</v>
      </c>
      <c r="Q103" s="5">
        <v>87960119371</v>
      </c>
      <c r="R103" s="5">
        <v>87812490319</v>
      </c>
      <c r="S103" s="5">
        <v>87959265499</v>
      </c>
      <c r="T103" s="5">
        <v>87838937628</v>
      </c>
      <c r="U103" s="5">
        <v>12824972184</v>
      </c>
      <c r="V103" s="5">
        <v>12976828134</v>
      </c>
      <c r="W103" s="5">
        <v>32717495293</v>
      </c>
      <c r="X103" s="5">
        <v>15624748824</v>
      </c>
      <c r="Y103" s="5">
        <v>12949557371</v>
      </c>
      <c r="Z103" s="5">
        <v>5023698283</v>
      </c>
    </row>
    <row r="104" spans="3:26" ht="15.5" x14ac:dyDescent="0.35">
      <c r="C104" t="s">
        <v>139</v>
      </c>
      <c r="N104" s="5">
        <v>5653325749</v>
      </c>
      <c r="O104" s="5">
        <v>6137555601</v>
      </c>
      <c r="P104" s="5">
        <v>5661488563</v>
      </c>
      <c r="Q104" s="5">
        <v>8627396688</v>
      </c>
      <c r="R104" s="5">
        <v>4987985848</v>
      </c>
      <c r="S104" s="5">
        <v>8127650524</v>
      </c>
      <c r="T104" s="5">
        <v>8740699302</v>
      </c>
      <c r="U104" s="5">
        <v>6795796344</v>
      </c>
      <c r="V104" s="5">
        <v>11021357731</v>
      </c>
      <c r="W104" s="5">
        <v>2098266137</v>
      </c>
      <c r="X104" s="5">
        <v>1958921457</v>
      </c>
      <c r="Y104" s="5">
        <v>2790255341</v>
      </c>
      <c r="Z104" s="5">
        <v>744306711</v>
      </c>
    </row>
    <row r="105" spans="3:26" ht="15.5" x14ac:dyDescent="0.35">
      <c r="C105" t="s">
        <v>140</v>
      </c>
      <c r="D105" s="5">
        <v>1024946943</v>
      </c>
      <c r="E105" s="5">
        <v>642267676</v>
      </c>
      <c r="F105" s="5">
        <v>568953935</v>
      </c>
      <c r="G105" s="5">
        <v>911995984</v>
      </c>
      <c r="I105" s="5">
        <v>568953935</v>
      </c>
      <c r="J105" s="5">
        <v>1229884483</v>
      </c>
      <c r="K105" s="5">
        <v>1385288830</v>
      </c>
      <c r="L105" s="5">
        <v>2050889013</v>
      </c>
      <c r="M105" s="5">
        <v>2840835485</v>
      </c>
      <c r="N105" s="5">
        <v>5653325749</v>
      </c>
      <c r="O105" s="5">
        <v>6137555601</v>
      </c>
      <c r="P105" s="5">
        <v>5661488563</v>
      </c>
      <c r="Q105" s="5">
        <v>8627396688</v>
      </c>
      <c r="R105" s="5">
        <v>4987985848</v>
      </c>
      <c r="S105" s="5">
        <v>8127650524</v>
      </c>
      <c r="T105" s="5">
        <v>8740699302</v>
      </c>
      <c r="U105" s="5">
        <v>6795796344</v>
      </c>
      <c r="V105" s="5">
        <v>11021357731</v>
      </c>
      <c r="W105" s="5">
        <v>2098266137</v>
      </c>
      <c r="X105" s="5">
        <v>1958921457</v>
      </c>
      <c r="Y105" s="5">
        <v>2790255341</v>
      </c>
      <c r="Z105" s="5">
        <v>744306711</v>
      </c>
    </row>
    <row r="106" spans="3:26" ht="15.5" x14ac:dyDescent="0.35">
      <c r="C106" t="s">
        <v>141</v>
      </c>
      <c r="D106" s="5">
        <v>48168480000</v>
      </c>
      <c r="E106" s="5">
        <v>34168480000</v>
      </c>
      <c r="F106" s="5">
        <v>12937857500</v>
      </c>
      <c r="G106" s="5">
        <v>14403457497</v>
      </c>
      <c r="I106" s="5">
        <v>12937857500</v>
      </c>
      <c r="J106" s="5">
        <v>10737857500</v>
      </c>
      <c r="K106" s="5">
        <v>2371014656</v>
      </c>
      <c r="L106" s="5">
        <v>6775707900</v>
      </c>
      <c r="M106" s="5">
        <v>25505880893</v>
      </c>
      <c r="P106" s="5">
        <v>21225830564</v>
      </c>
      <c r="Q106" s="5">
        <v>20439864845</v>
      </c>
      <c r="R106" s="5">
        <v>2494425003</v>
      </c>
      <c r="S106" s="5">
        <v>542434214</v>
      </c>
      <c r="T106" s="5">
        <v>48952905911</v>
      </c>
      <c r="U106" s="5">
        <v>21266600732</v>
      </c>
      <c r="V106" s="5">
        <v>3646193101</v>
      </c>
      <c r="W106" s="5">
        <v>1432017176</v>
      </c>
      <c r="X106" s="5">
        <v>396370587</v>
      </c>
      <c r="Y106" s="5">
        <v>3659640149</v>
      </c>
      <c r="Z106" s="5">
        <v>4627661000</v>
      </c>
    </row>
    <row r="107" spans="3:26" ht="15.5" x14ac:dyDescent="0.35">
      <c r="C107" t="s">
        <v>773</v>
      </c>
      <c r="N107" s="5">
        <v>15478416433</v>
      </c>
      <c r="O107" s="5">
        <v>22794992251</v>
      </c>
      <c r="T107" s="5">
        <v>9325043994</v>
      </c>
      <c r="U107" s="5">
        <v>3350438040</v>
      </c>
      <c r="V107" s="5">
        <v>13928203440</v>
      </c>
      <c r="Y107" s="5">
        <v>504194783</v>
      </c>
    </row>
    <row r="108" spans="3:26" ht="15.5" x14ac:dyDescent="0.35">
      <c r="C108" t="s">
        <v>143</v>
      </c>
      <c r="D108" s="5">
        <v>10451120438</v>
      </c>
      <c r="E108" s="5">
        <v>14477759750</v>
      </c>
      <c r="F108" s="5">
        <v>16683917646</v>
      </c>
      <c r="G108" s="5">
        <v>15779308206</v>
      </c>
      <c r="I108" s="5">
        <v>16683917646</v>
      </c>
      <c r="J108" s="5">
        <v>12521361919</v>
      </c>
      <c r="K108" s="5">
        <v>7846385646</v>
      </c>
      <c r="L108" s="5">
        <v>7285257378</v>
      </c>
      <c r="M108" s="5">
        <v>11269741376</v>
      </c>
      <c r="N108" s="5">
        <v>9840685155</v>
      </c>
      <c r="O108" s="5">
        <v>4473580437</v>
      </c>
      <c r="P108" s="5">
        <v>6248422398</v>
      </c>
      <c r="Q108" s="5">
        <v>6900466785</v>
      </c>
      <c r="R108" s="5">
        <v>11210696600</v>
      </c>
      <c r="S108" s="5">
        <v>2790470201</v>
      </c>
      <c r="T108" s="5">
        <v>3365838653</v>
      </c>
      <c r="U108" s="5">
        <v>2362058686</v>
      </c>
      <c r="V108" s="5">
        <v>4595254391</v>
      </c>
      <c r="W108" s="5">
        <v>642423903</v>
      </c>
      <c r="X108" s="5">
        <v>511027447</v>
      </c>
      <c r="Y108" s="5">
        <v>2262817431</v>
      </c>
      <c r="Z108" s="5">
        <v>1968265906</v>
      </c>
    </row>
    <row r="109" spans="3:26" ht="15.5" x14ac:dyDescent="0.35">
      <c r="C109" t="s">
        <v>144</v>
      </c>
      <c r="D109" s="5">
        <v>2189317227</v>
      </c>
      <c r="E109" s="5">
        <v>1065173087</v>
      </c>
      <c r="F109" s="5">
        <v>1555408557</v>
      </c>
      <c r="G109" s="5">
        <v>2071595558</v>
      </c>
      <c r="I109" s="5">
        <v>1555408557</v>
      </c>
      <c r="J109" s="5">
        <v>1175853536</v>
      </c>
      <c r="K109" s="5">
        <v>2819777861</v>
      </c>
      <c r="L109" s="5">
        <v>1801208463</v>
      </c>
      <c r="M109" s="5">
        <v>1489357363</v>
      </c>
      <c r="N109" s="5">
        <v>10420958597</v>
      </c>
      <c r="O109" s="5">
        <v>10973583257</v>
      </c>
      <c r="P109" s="5">
        <v>10600400178</v>
      </c>
      <c r="Q109" s="5">
        <v>6813221687</v>
      </c>
      <c r="R109" s="5">
        <v>8165507247</v>
      </c>
      <c r="S109" s="5">
        <v>11356362585</v>
      </c>
      <c r="T109" s="5">
        <v>11813161394</v>
      </c>
      <c r="U109" s="5">
        <v>3946707455</v>
      </c>
      <c r="V109" s="5">
        <v>2883673922</v>
      </c>
      <c r="W109" s="5">
        <v>2389734493</v>
      </c>
      <c r="X109" s="5">
        <v>2642191501</v>
      </c>
      <c r="Y109" s="5">
        <v>1511477539</v>
      </c>
      <c r="Z109" s="5">
        <v>172800000</v>
      </c>
    </row>
    <row r="110" spans="3:26" ht="15.5" x14ac:dyDescent="0.35">
      <c r="C110" t="s">
        <v>145</v>
      </c>
    </row>
    <row r="111" spans="3:26" ht="15.5" x14ac:dyDescent="0.35">
      <c r="C111" t="s">
        <v>151</v>
      </c>
      <c r="D111" s="5">
        <v>402758104</v>
      </c>
      <c r="E111" s="5">
        <v>509944833</v>
      </c>
      <c r="F111" s="5">
        <v>612806797</v>
      </c>
      <c r="G111" s="5">
        <v>637367198</v>
      </c>
      <c r="I111" s="5">
        <v>612806797</v>
      </c>
      <c r="J111" s="5">
        <v>598134780</v>
      </c>
      <c r="K111" s="5">
        <v>435142344</v>
      </c>
      <c r="L111" s="5">
        <v>399807993</v>
      </c>
      <c r="M111" s="5">
        <v>255725211</v>
      </c>
      <c r="Y111" s="5">
        <v>639488397</v>
      </c>
      <c r="Z111" s="5">
        <v>1684409018</v>
      </c>
    </row>
    <row r="112" spans="3:26" ht="15.5" x14ac:dyDescent="0.35">
      <c r="C112" t="s">
        <v>1354</v>
      </c>
      <c r="D112" s="5">
        <v>211388331</v>
      </c>
      <c r="E112" s="5">
        <v>269039690</v>
      </c>
      <c r="F112" s="5">
        <v>326691052</v>
      </c>
      <c r="G112" s="5">
        <v>458493725</v>
      </c>
      <c r="I112" s="5">
        <v>326691052</v>
      </c>
      <c r="J112" s="5">
        <v>609384822</v>
      </c>
      <c r="K112" s="5">
        <v>348377021</v>
      </c>
      <c r="L112" s="5">
        <v>432401962</v>
      </c>
      <c r="M112" s="5">
        <v>418074080</v>
      </c>
      <c r="N112" s="5">
        <v>328613021</v>
      </c>
      <c r="O112" s="5">
        <v>150766210</v>
      </c>
      <c r="P112" s="5">
        <v>59022558</v>
      </c>
      <c r="Q112" s="5">
        <v>103942331</v>
      </c>
      <c r="R112" s="5">
        <v>190104857</v>
      </c>
      <c r="S112" s="5">
        <v>582970074</v>
      </c>
      <c r="T112" s="5">
        <v>1196976937</v>
      </c>
      <c r="U112" s="5">
        <v>305298662</v>
      </c>
      <c r="V112" s="5">
        <v>148253578</v>
      </c>
      <c r="W112" s="5">
        <v>1255018139</v>
      </c>
      <c r="X112" s="5">
        <v>916371744</v>
      </c>
    </row>
    <row r="113" spans="3:26" ht="15.5" x14ac:dyDescent="0.35">
      <c r="C113" t="s">
        <v>146</v>
      </c>
      <c r="D113" s="5">
        <v>3405253635</v>
      </c>
      <c r="E113" s="5">
        <v>4679981889</v>
      </c>
      <c r="F113" s="5">
        <v>5204710148</v>
      </c>
      <c r="G113" s="5">
        <v>7979438407</v>
      </c>
      <c r="I113" s="5">
        <v>5204710148</v>
      </c>
      <c r="J113" s="5">
        <v>9750000000</v>
      </c>
      <c r="K113" s="5">
        <v>19250000000</v>
      </c>
      <c r="P113" s="5">
        <v>1517603264</v>
      </c>
      <c r="Q113" s="5">
        <v>3070183865</v>
      </c>
      <c r="R113" s="5">
        <v>4800311556</v>
      </c>
      <c r="S113" s="5">
        <v>8562456110</v>
      </c>
      <c r="T113" s="5">
        <v>17676386660</v>
      </c>
      <c r="V113" s="5">
        <v>2925971372</v>
      </c>
    </row>
    <row r="114" spans="3:26" ht="15.5" x14ac:dyDescent="0.35">
      <c r="C114" t="s">
        <v>152</v>
      </c>
      <c r="D114" s="5">
        <v>402758104</v>
      </c>
      <c r="E114" s="5">
        <v>509944833</v>
      </c>
      <c r="F114" s="5">
        <v>612806797</v>
      </c>
      <c r="G114" s="5">
        <v>637367198</v>
      </c>
      <c r="I114" s="5">
        <v>612806797</v>
      </c>
      <c r="J114" s="5">
        <v>598134780</v>
      </c>
      <c r="K114" s="5">
        <v>435142344</v>
      </c>
      <c r="L114" s="5">
        <v>399807993</v>
      </c>
      <c r="M114" s="5">
        <v>255725211</v>
      </c>
      <c r="N114" s="5">
        <v>232051103</v>
      </c>
      <c r="O114" s="5">
        <v>1084721447</v>
      </c>
      <c r="P114" s="5">
        <v>1621723561</v>
      </c>
      <c r="Q114" s="5">
        <v>1750529495</v>
      </c>
      <c r="R114" s="5">
        <v>1673585057</v>
      </c>
      <c r="S114" s="5">
        <v>17199701793</v>
      </c>
      <c r="T114" s="5">
        <v>16374858280</v>
      </c>
      <c r="U114" s="5">
        <v>3517171608</v>
      </c>
      <c r="V114" s="5">
        <v>4783997688</v>
      </c>
      <c r="Y114" s="5">
        <v>639488397</v>
      </c>
      <c r="Z114" s="5">
        <v>1684409018</v>
      </c>
    </row>
    <row r="115" spans="3:26" ht="15.5" x14ac:dyDescent="0.35">
      <c r="C115" t="s">
        <v>153</v>
      </c>
      <c r="D115" s="5">
        <v>248692317352</v>
      </c>
      <c r="E115" s="5">
        <v>261335726637</v>
      </c>
      <c r="F115" s="5">
        <v>294477415398</v>
      </c>
      <c r="G115" s="5">
        <v>281447286634</v>
      </c>
      <c r="I115" s="5">
        <v>294477415398</v>
      </c>
      <c r="J115" s="5">
        <v>318911366096</v>
      </c>
      <c r="K115" s="5">
        <v>345131815084</v>
      </c>
      <c r="L115" s="5">
        <v>338381753422</v>
      </c>
      <c r="M115" s="5">
        <v>339230888172</v>
      </c>
      <c r="N115" s="5">
        <v>217044852753</v>
      </c>
      <c r="O115" s="5">
        <v>150449955614</v>
      </c>
      <c r="P115" s="5">
        <v>235154667857</v>
      </c>
      <c r="Q115" s="5">
        <v>253881960424</v>
      </c>
      <c r="R115" s="5">
        <v>320680040913</v>
      </c>
      <c r="S115" s="5">
        <v>221221598713</v>
      </c>
      <c r="T115" s="5">
        <v>26083589839</v>
      </c>
      <c r="U115" s="5">
        <v>6040060587</v>
      </c>
      <c r="V115" s="5">
        <v>7348416281</v>
      </c>
      <c r="W115" s="5">
        <v>4035052654</v>
      </c>
      <c r="X115" s="5">
        <v>2727666717</v>
      </c>
      <c r="Y115" s="5">
        <v>1071334164</v>
      </c>
      <c r="Z115" s="5">
        <v>599777951</v>
      </c>
    </row>
    <row r="116" spans="3:26" ht="15.5" x14ac:dyDescent="0.35">
      <c r="C116" t="s">
        <v>154</v>
      </c>
      <c r="D116" s="5">
        <v>248692317352</v>
      </c>
      <c r="E116" s="5">
        <v>261335726637</v>
      </c>
      <c r="F116" s="5">
        <v>294477415398</v>
      </c>
      <c r="G116" s="5">
        <v>281447286634</v>
      </c>
      <c r="I116" s="5">
        <v>294477415398</v>
      </c>
      <c r="J116" s="5">
        <v>318911366096</v>
      </c>
      <c r="K116" s="5">
        <v>345131815084</v>
      </c>
      <c r="L116" s="5">
        <v>338381753422</v>
      </c>
      <c r="M116" s="5">
        <v>339230888172</v>
      </c>
      <c r="N116" s="5">
        <v>217044852753</v>
      </c>
      <c r="O116" s="5">
        <v>150449955614</v>
      </c>
      <c r="P116" s="5">
        <v>235154667857</v>
      </c>
      <c r="Q116" s="5">
        <v>253881960424</v>
      </c>
      <c r="R116" s="5">
        <v>320680040913</v>
      </c>
      <c r="S116" s="5">
        <v>221221598713</v>
      </c>
      <c r="T116" s="5">
        <v>26083589839</v>
      </c>
      <c r="U116" s="5">
        <v>6040060587</v>
      </c>
      <c r="V116" s="5">
        <v>7348416281</v>
      </c>
      <c r="W116" s="5">
        <v>4035052654</v>
      </c>
      <c r="X116" s="5">
        <v>2727666717</v>
      </c>
      <c r="Y116" s="5">
        <v>1071334164</v>
      </c>
      <c r="Z116" s="5">
        <v>599777951</v>
      </c>
    </row>
    <row r="117" spans="3:26" ht="15.5" x14ac:dyDescent="0.35">
      <c r="C117" t="s">
        <v>156</v>
      </c>
    </row>
    <row r="118" spans="3:26" ht="15.5" x14ac:dyDescent="0.35">
      <c r="C118" t="s">
        <v>157</v>
      </c>
      <c r="D118" s="5">
        <v>3616641966</v>
      </c>
      <c r="E118" s="5">
        <v>4949021579</v>
      </c>
      <c r="F118" s="5">
        <v>5531401200</v>
      </c>
      <c r="G118" s="5">
        <v>8437932132</v>
      </c>
      <c r="I118" s="5">
        <v>5531401200</v>
      </c>
      <c r="J118" s="5">
        <v>10359384822</v>
      </c>
      <c r="K118" s="5">
        <v>19598377021</v>
      </c>
      <c r="L118" s="5">
        <v>432401962</v>
      </c>
      <c r="M118" s="5">
        <v>418074080</v>
      </c>
      <c r="N118" s="5">
        <v>328613021</v>
      </c>
      <c r="O118" s="5">
        <v>150766210</v>
      </c>
      <c r="P118" s="5">
        <v>1576625822</v>
      </c>
      <c r="Q118" s="5">
        <v>3174126196</v>
      </c>
      <c r="R118" s="5">
        <v>4990416413</v>
      </c>
      <c r="S118" s="5">
        <v>9145426184</v>
      </c>
      <c r="T118" s="5">
        <v>18873363597</v>
      </c>
      <c r="U118" s="5">
        <v>305298662</v>
      </c>
      <c r="V118" s="5">
        <v>3074224950</v>
      </c>
      <c r="W118" s="5">
        <v>1255018139</v>
      </c>
      <c r="X118" s="5">
        <v>916371744</v>
      </c>
    </row>
    <row r="119" spans="3:26" ht="15.5" x14ac:dyDescent="0.35">
      <c r="C119" t="s">
        <v>159</v>
      </c>
      <c r="D119" s="5">
        <v>383814462247</v>
      </c>
      <c r="E119" s="5">
        <v>384960134166</v>
      </c>
      <c r="F119" s="5">
        <v>399663722016</v>
      </c>
      <c r="G119" s="5">
        <v>388144953260</v>
      </c>
      <c r="I119" s="5">
        <v>399663722016</v>
      </c>
      <c r="J119" s="5">
        <v>421739606443</v>
      </c>
      <c r="K119" s="5">
        <v>429633626604</v>
      </c>
      <c r="L119" s="5">
        <v>420288826352</v>
      </c>
      <c r="M119" s="5">
        <v>440374923594</v>
      </c>
      <c r="N119" s="5">
        <v>462672453925</v>
      </c>
      <c r="O119" s="5">
        <v>433530491804</v>
      </c>
      <c r="P119" s="5">
        <v>439430278693</v>
      </c>
      <c r="Q119" s="5">
        <v>483271261150</v>
      </c>
      <c r="R119" s="5">
        <v>483773183279</v>
      </c>
      <c r="S119" s="5">
        <v>417449370207</v>
      </c>
      <c r="T119" s="5">
        <v>340102223768</v>
      </c>
      <c r="U119" s="5">
        <v>206894862462</v>
      </c>
      <c r="V119" s="5">
        <v>148933499855</v>
      </c>
      <c r="W119" s="5">
        <v>54508596786</v>
      </c>
      <c r="X119" s="5">
        <v>38142735472</v>
      </c>
      <c r="Y119" s="5">
        <v>31834268389</v>
      </c>
      <c r="Z119" s="5">
        <v>50455763742</v>
      </c>
    </row>
    <row r="120" spans="3:26" ht="15.5" x14ac:dyDescent="0.35">
      <c r="C120" t="s">
        <v>160</v>
      </c>
    </row>
    <row r="121" spans="3:26" ht="15.5" x14ac:dyDescent="0.35">
      <c r="C121" t="s">
        <v>161</v>
      </c>
      <c r="D121" s="5">
        <v>142991552500</v>
      </c>
      <c r="E121" s="5">
        <v>142991552500</v>
      </c>
      <c r="F121" s="5">
        <v>142991552500</v>
      </c>
      <c r="G121" s="5">
        <v>142991552500</v>
      </c>
      <c r="I121" s="5">
        <v>142991552500</v>
      </c>
      <c r="J121" s="5">
        <v>142991552500</v>
      </c>
      <c r="K121" s="5">
        <v>142991552500</v>
      </c>
      <c r="L121" s="5">
        <v>142991552500</v>
      </c>
      <c r="M121" s="5">
        <v>142991552500</v>
      </c>
      <c r="N121" s="5">
        <v>142991552500</v>
      </c>
      <c r="O121" s="5">
        <v>142991552500</v>
      </c>
      <c r="P121" s="5">
        <v>142991552500</v>
      </c>
      <c r="Q121" s="5">
        <v>142991552500</v>
      </c>
      <c r="R121" s="5">
        <v>142991552500</v>
      </c>
      <c r="S121" s="5">
        <v>142991552500</v>
      </c>
      <c r="T121" s="5">
        <v>142991552500</v>
      </c>
      <c r="U121" s="5">
        <v>142991552500</v>
      </c>
      <c r="V121" s="5">
        <v>142991502500</v>
      </c>
      <c r="W121" s="5">
        <v>142893500000</v>
      </c>
      <c r="X121" s="5">
        <v>120106400000</v>
      </c>
      <c r="Y121" s="5">
        <v>120000000000</v>
      </c>
      <c r="Z121" s="5">
        <v>70000000000</v>
      </c>
    </row>
    <row r="122" spans="3:26" ht="15.5" x14ac:dyDescent="0.35">
      <c r="C122" t="s">
        <v>162</v>
      </c>
      <c r="D122" s="5">
        <v>5289006517</v>
      </c>
      <c r="E122" s="5">
        <v>5289006517</v>
      </c>
      <c r="F122" s="5">
        <v>5289006517</v>
      </c>
      <c r="G122" s="5">
        <v>5289006517</v>
      </c>
      <c r="I122" s="5">
        <v>5289006517</v>
      </c>
      <c r="J122" s="5">
        <v>5289006517</v>
      </c>
      <c r="K122" s="5">
        <v>5289006517</v>
      </c>
      <c r="L122" s="5">
        <v>5289006517</v>
      </c>
      <c r="M122" s="5">
        <v>5289006517</v>
      </c>
      <c r="N122" s="5">
        <v>5289006517</v>
      </c>
      <c r="O122" s="5">
        <v>5289006517</v>
      </c>
      <c r="P122" s="5">
        <v>5289006517</v>
      </c>
      <c r="Q122" s="5">
        <v>5289006517</v>
      </c>
    </row>
    <row r="123" spans="3:26" ht="15.5" x14ac:dyDescent="0.35">
      <c r="C123" t="s">
        <v>163</v>
      </c>
      <c r="D123" s="5">
        <v>358575408220</v>
      </c>
      <c r="E123" s="5">
        <v>361642149567</v>
      </c>
      <c r="F123" s="5">
        <v>347659323181</v>
      </c>
      <c r="G123" s="5">
        <v>352212580411</v>
      </c>
      <c r="I123" s="5">
        <v>347659323181</v>
      </c>
      <c r="J123" s="5">
        <v>331708373439</v>
      </c>
      <c r="K123" s="5">
        <v>317452557142</v>
      </c>
      <c r="L123" s="5">
        <v>301089168145</v>
      </c>
      <c r="M123" s="5">
        <v>285525000138</v>
      </c>
      <c r="N123" s="5">
        <v>287078081286</v>
      </c>
      <c r="O123" s="5">
        <v>275749036794</v>
      </c>
      <c r="P123" s="5">
        <v>253622341783</v>
      </c>
      <c r="Q123" s="5">
        <v>204513475761</v>
      </c>
      <c r="R123" s="5">
        <v>151847813612</v>
      </c>
      <c r="S123" s="5">
        <v>102450196998</v>
      </c>
      <c r="T123" s="5">
        <v>97562599656</v>
      </c>
      <c r="U123" s="5">
        <v>75255981356</v>
      </c>
      <c r="V123" s="5">
        <v>42887045591</v>
      </c>
      <c r="W123" s="5">
        <v>33306651760</v>
      </c>
      <c r="X123" s="5">
        <v>30946026033</v>
      </c>
      <c r="Y123" s="5">
        <v>12301898786</v>
      </c>
      <c r="Z123" s="5">
        <v>3687136517</v>
      </c>
    </row>
    <row r="124" spans="3:26" ht="15.5" x14ac:dyDescent="0.35">
      <c r="C124" t="s">
        <v>164</v>
      </c>
      <c r="F124" s="5">
        <v>80000000</v>
      </c>
      <c r="I124" s="5">
        <v>80000000</v>
      </c>
      <c r="J124" s="5">
        <v>80000000</v>
      </c>
      <c r="K124" s="5">
        <v>80000000</v>
      </c>
      <c r="L124" s="5">
        <v>80000000</v>
      </c>
      <c r="M124" s="5">
        <v>80000000</v>
      </c>
    </row>
    <row r="125" spans="3:26" ht="15.5" x14ac:dyDescent="0.35">
      <c r="C125" t="s">
        <v>165</v>
      </c>
      <c r="F125" s="5">
        <v>347579323181</v>
      </c>
      <c r="I125" s="5">
        <v>347579323181</v>
      </c>
      <c r="J125" s="5">
        <v>331628373439</v>
      </c>
      <c r="K125" s="5">
        <v>317372557142</v>
      </c>
      <c r="L125" s="5">
        <v>301009168145</v>
      </c>
      <c r="M125" s="5">
        <v>285445000138</v>
      </c>
    </row>
    <row r="126" spans="3:26" ht="15.5" x14ac:dyDescent="0.35">
      <c r="C126" t="s">
        <v>166</v>
      </c>
      <c r="D126" s="5">
        <v>358575408220</v>
      </c>
      <c r="E126" s="5">
        <v>361642149567</v>
      </c>
      <c r="F126" s="5">
        <v>347659323181</v>
      </c>
      <c r="G126" s="5">
        <v>352212580411</v>
      </c>
      <c r="I126" s="5">
        <v>347659323181</v>
      </c>
      <c r="J126" s="5">
        <v>331708373439</v>
      </c>
      <c r="K126" s="5">
        <v>317452557142</v>
      </c>
      <c r="L126" s="5">
        <v>301089168145</v>
      </c>
      <c r="M126" s="5">
        <v>285525000138</v>
      </c>
      <c r="N126" s="5">
        <v>287078081286</v>
      </c>
      <c r="O126" s="5">
        <v>275749036794</v>
      </c>
      <c r="P126" s="5">
        <v>253622341783</v>
      </c>
      <c r="Q126" s="5">
        <v>204513475761</v>
      </c>
      <c r="R126" s="5">
        <v>151847813612</v>
      </c>
      <c r="S126" s="5">
        <v>102450196998</v>
      </c>
      <c r="T126" s="5">
        <v>97562599656</v>
      </c>
      <c r="U126" s="5">
        <v>75255981356</v>
      </c>
      <c r="V126" s="5">
        <v>42887045591</v>
      </c>
      <c r="W126" s="5">
        <v>33306651760</v>
      </c>
      <c r="X126" s="5">
        <v>30946026033</v>
      </c>
      <c r="Y126" s="5">
        <v>12301898786</v>
      </c>
      <c r="Z126" s="5">
        <v>3687136517</v>
      </c>
    </row>
    <row r="127" spans="3:26" ht="15.5" x14ac:dyDescent="0.35">
      <c r="C127" t="s">
        <v>167</v>
      </c>
      <c r="D127" s="5">
        <v>18196709163</v>
      </c>
      <c r="E127" s="5">
        <v>17607205396</v>
      </c>
      <c r="F127" s="5">
        <v>17037908345</v>
      </c>
      <c r="G127" s="5">
        <v>17212081655</v>
      </c>
      <c r="I127" s="5">
        <v>17037908345</v>
      </c>
      <c r="J127" s="5">
        <v>15454110099</v>
      </c>
      <c r="K127" s="5">
        <v>14430086022</v>
      </c>
      <c r="L127" s="5">
        <v>13509968154</v>
      </c>
      <c r="M127" s="5">
        <v>12033352499</v>
      </c>
      <c r="N127" s="5">
        <v>10356091984</v>
      </c>
      <c r="O127" s="5">
        <v>8612402263</v>
      </c>
      <c r="P127" s="5">
        <v>7540397863</v>
      </c>
      <c r="Q127" s="5">
        <v>6402144612</v>
      </c>
      <c r="R127" s="5">
        <v>5538073870</v>
      </c>
      <c r="S127" s="5">
        <v>5340180429</v>
      </c>
      <c r="T127" s="5">
        <v>4833458475</v>
      </c>
      <c r="U127" s="5">
        <v>2234209801</v>
      </c>
      <c r="V127" s="5">
        <v>1913138039</v>
      </c>
      <c r="W127" s="5">
        <v>2002513400</v>
      </c>
      <c r="X127" s="5">
        <v>3475003</v>
      </c>
    </row>
    <row r="128" spans="3:26" ht="15.5" x14ac:dyDescent="0.35">
      <c r="C128" t="s">
        <v>10</v>
      </c>
      <c r="D128" s="5">
        <v>525654650606</v>
      </c>
      <c r="E128" s="5">
        <v>528131888186</v>
      </c>
      <c r="F128" s="5">
        <v>513579764749</v>
      </c>
      <c r="G128" s="5">
        <v>516302605284</v>
      </c>
      <c r="I128" s="5">
        <v>513579764749</v>
      </c>
      <c r="J128" s="5">
        <v>493759401677</v>
      </c>
      <c r="K128" s="5">
        <v>480998928026</v>
      </c>
      <c r="L128" s="5">
        <v>463745686768</v>
      </c>
      <c r="M128" s="5">
        <v>446698141802</v>
      </c>
      <c r="N128" s="5">
        <v>446592008738</v>
      </c>
      <c r="O128" s="5">
        <v>433534933646</v>
      </c>
      <c r="P128" s="5">
        <v>410369422399</v>
      </c>
      <c r="Q128" s="5">
        <v>360175968109</v>
      </c>
      <c r="R128" s="5">
        <v>305364560705</v>
      </c>
      <c r="S128" s="5">
        <v>254998208105</v>
      </c>
      <c r="T128" s="5">
        <v>250227717148</v>
      </c>
      <c r="U128" s="5">
        <v>225321850174</v>
      </c>
      <c r="V128" s="5">
        <v>192631787647</v>
      </c>
      <c r="W128" s="5">
        <v>183032966427</v>
      </c>
      <c r="X128" s="5">
        <v>153574492303</v>
      </c>
      <c r="Y128" s="5">
        <v>134842850053</v>
      </c>
      <c r="Z128" s="5">
        <v>73687136517</v>
      </c>
    </row>
    <row r="129" spans="2:26" ht="15.5" x14ac:dyDescent="0.35">
      <c r="C129" t="s">
        <v>168</v>
      </c>
      <c r="D129" s="5">
        <v>909469112853</v>
      </c>
      <c r="E129" s="5">
        <v>913092022352</v>
      </c>
      <c r="F129" s="5">
        <v>913243486765</v>
      </c>
      <c r="G129" s="5">
        <v>904447558544</v>
      </c>
      <c r="I129" s="5">
        <v>913243486765</v>
      </c>
      <c r="J129" s="5">
        <v>915499008120</v>
      </c>
      <c r="K129" s="5">
        <v>910632554630</v>
      </c>
      <c r="L129" s="5">
        <v>884034513120</v>
      </c>
      <c r="M129" s="5">
        <v>887073065396</v>
      </c>
      <c r="N129" s="5">
        <v>909264462663</v>
      </c>
      <c r="O129" s="5">
        <v>867065425450</v>
      </c>
      <c r="P129" s="5">
        <v>849799701092</v>
      </c>
      <c r="Q129" s="5">
        <v>843447229259</v>
      </c>
      <c r="R129" s="5">
        <v>789137743984</v>
      </c>
      <c r="S129" s="5">
        <v>672447578312</v>
      </c>
      <c r="T129" s="5">
        <v>590329940916</v>
      </c>
      <c r="U129" s="5">
        <v>432216712636</v>
      </c>
      <c r="V129" s="5">
        <v>341565287502</v>
      </c>
      <c r="W129" s="5">
        <v>237541563213</v>
      </c>
      <c r="X129" s="5">
        <v>191717227775</v>
      </c>
      <c r="Y129" s="5">
        <v>166677118442</v>
      </c>
      <c r="Z129" s="5">
        <v>124142900259</v>
      </c>
    </row>
    <row r="130" spans="2:26" ht="15.5" x14ac:dyDescent="0.35">
      <c r="C130" t="s">
        <v>169</v>
      </c>
      <c r="D130" s="5">
        <v>1429915525</v>
      </c>
      <c r="E130" s="5">
        <v>1429915525</v>
      </c>
      <c r="F130" s="5">
        <v>1429915525</v>
      </c>
      <c r="G130" s="5">
        <v>1429915525</v>
      </c>
      <c r="I130" s="5">
        <v>1429915525</v>
      </c>
      <c r="J130" s="5">
        <v>1429915525</v>
      </c>
      <c r="K130" s="5">
        <v>1429915525</v>
      </c>
      <c r="L130" s="5">
        <v>1429915525</v>
      </c>
      <c r="M130" s="5">
        <v>1429915525</v>
      </c>
      <c r="N130" s="5">
        <v>1429915525</v>
      </c>
      <c r="O130" s="5">
        <v>1429915525</v>
      </c>
      <c r="P130" s="5">
        <v>1429915525</v>
      </c>
      <c r="Q130" s="5">
        <v>1429915525</v>
      </c>
      <c r="R130" s="5">
        <v>1429915525</v>
      </c>
      <c r="S130" s="5">
        <v>1429915523</v>
      </c>
      <c r="T130" s="5">
        <v>1429915523</v>
      </c>
      <c r="U130" s="5">
        <v>1429915525</v>
      </c>
      <c r="V130" s="5">
        <v>1429915025</v>
      </c>
      <c r="W130" s="5">
        <v>1428935000</v>
      </c>
      <c r="X130" s="5">
        <v>1201064000</v>
      </c>
      <c r="Y130" s="5">
        <v>1200000000</v>
      </c>
      <c r="Z130" s="5">
        <v>700000000</v>
      </c>
    </row>
    <row r="132" spans="2:26" ht="15.5" x14ac:dyDescent="0.35">
      <c r="B132" t="s">
        <v>170</v>
      </c>
      <c r="C132" t="s">
        <v>171</v>
      </c>
      <c r="D132" s="5">
        <v>-5290249151</v>
      </c>
      <c r="E132" s="5">
        <v>17808743507</v>
      </c>
      <c r="F132" s="5">
        <v>-16195007681</v>
      </c>
      <c r="G132" s="5">
        <v>12588398554</v>
      </c>
      <c r="I132" s="5">
        <v>2079319665</v>
      </c>
      <c r="J132" s="5">
        <v>8920491317</v>
      </c>
      <c r="K132" s="5">
        <v>-3842261205</v>
      </c>
      <c r="L132" s="5">
        <v>789100806</v>
      </c>
      <c r="M132" s="5">
        <v>79124075749</v>
      </c>
      <c r="N132" s="5">
        <v>7192151572</v>
      </c>
      <c r="O132" s="5">
        <v>-167877789</v>
      </c>
      <c r="P132" s="5">
        <v>9534368701</v>
      </c>
      <c r="Q132" s="5">
        <v>-7946868154</v>
      </c>
      <c r="R132" s="5">
        <v>88852869394</v>
      </c>
      <c r="S132" s="5">
        <v>-44411913880</v>
      </c>
      <c r="T132" s="5">
        <v>-15143009423</v>
      </c>
      <c r="U132" s="5">
        <v>107112043207</v>
      </c>
      <c r="V132" s="5">
        <v>8091646122</v>
      </c>
      <c r="W132" s="5">
        <v>-37712727954</v>
      </c>
      <c r="X132" s="5">
        <v>-18079402380</v>
      </c>
      <c r="Y132" s="5">
        <v>-38935926933</v>
      </c>
      <c r="Z132" s="5">
        <v>-1037082582</v>
      </c>
    </row>
    <row r="133" spans="2:26" ht="15.5" x14ac:dyDescent="0.35">
      <c r="C133" t="s">
        <v>1355</v>
      </c>
      <c r="Y133" s="5">
        <v>36293135600</v>
      </c>
      <c r="Z133" s="5">
        <v>51797962243</v>
      </c>
    </row>
    <row r="134" spans="2:26" ht="15.5" x14ac:dyDescent="0.35">
      <c r="C134" t="s">
        <v>172</v>
      </c>
      <c r="D134" s="5">
        <v>18449587161</v>
      </c>
      <c r="E134" s="5">
        <v>38986097225</v>
      </c>
      <c r="F134" s="5">
        <v>20189768411</v>
      </c>
      <c r="G134" s="5">
        <v>34923555345</v>
      </c>
      <c r="I134" s="5">
        <v>83851316061</v>
      </c>
      <c r="J134" s="5">
        <v>100791237451</v>
      </c>
      <c r="K134" s="5">
        <v>72712088582</v>
      </c>
      <c r="L134" s="5">
        <v>78818663428</v>
      </c>
      <c r="M134" s="5">
        <v>128936476557</v>
      </c>
      <c r="N134" s="5">
        <v>128178372366</v>
      </c>
      <c r="O134" s="5">
        <v>135472226452</v>
      </c>
      <c r="P134" s="5">
        <v>155613647207</v>
      </c>
      <c r="Q134" s="5">
        <v>177049627280</v>
      </c>
      <c r="R134" s="5">
        <v>398167123633</v>
      </c>
      <c r="S134" s="5">
        <v>185131925014</v>
      </c>
      <c r="T134" s="5">
        <v>221528003912</v>
      </c>
      <c r="U134" s="5">
        <v>262011957600</v>
      </c>
      <c r="V134" s="5">
        <v>182747247170</v>
      </c>
      <c r="W134" s="5">
        <v>49859202152</v>
      </c>
      <c r="X134" s="5">
        <v>100112595574</v>
      </c>
    </row>
    <row r="135" spans="2:26" ht="15.5" x14ac:dyDescent="0.35">
      <c r="C135" t="s">
        <v>1356</v>
      </c>
      <c r="D135" s="5">
        <v>3991354577</v>
      </c>
      <c r="E135" s="5">
        <v>3627272312</v>
      </c>
      <c r="F135" s="5">
        <v>-11338059450</v>
      </c>
      <c r="G135" s="5">
        <v>3821280103</v>
      </c>
      <c r="T135" s="5">
        <v>3510674117</v>
      </c>
      <c r="U135" s="5">
        <v>4069475490</v>
      </c>
      <c r="V135" s="5">
        <v>2025558911</v>
      </c>
      <c r="W135" s="5">
        <v>1213305105</v>
      </c>
    </row>
    <row r="136" spans="2:26" ht="15.5" x14ac:dyDescent="0.35">
      <c r="C136" t="s">
        <v>1357</v>
      </c>
      <c r="D136" s="5">
        <v>139335299</v>
      </c>
      <c r="E136" s="5">
        <v>108547527</v>
      </c>
      <c r="F136" s="5">
        <v>-431334493</v>
      </c>
      <c r="G136" s="5">
        <v>225980345</v>
      </c>
      <c r="T136" s="5">
        <v>206939738</v>
      </c>
      <c r="U136" s="5">
        <v>3115997086</v>
      </c>
      <c r="V136" s="5">
        <v>334999043</v>
      </c>
      <c r="W136" s="5">
        <v>36273985</v>
      </c>
      <c r="X136" s="5">
        <v>338004724</v>
      </c>
      <c r="Y136" s="5">
        <v>267589086</v>
      </c>
      <c r="Z136" s="5">
        <v>418617913</v>
      </c>
    </row>
    <row r="137" spans="2:26" ht="15.5" x14ac:dyDescent="0.35">
      <c r="C137" t="s">
        <v>1358</v>
      </c>
    </row>
    <row r="138" spans="2:26" ht="15.5" x14ac:dyDescent="0.35">
      <c r="C138" t="s">
        <v>1359</v>
      </c>
      <c r="D138" s="5">
        <v>-6886596400</v>
      </c>
      <c r="E138" s="5">
        <v>-2922797701</v>
      </c>
      <c r="F138" s="5">
        <v>-34685482007</v>
      </c>
      <c r="G138" s="5">
        <v>-11832104662</v>
      </c>
      <c r="I138" s="5">
        <v>-52158035691</v>
      </c>
      <c r="J138" s="5">
        <v>-55585563048</v>
      </c>
      <c r="K138" s="5">
        <v>-47160235013</v>
      </c>
      <c r="L138" s="5">
        <v>-46427547496</v>
      </c>
      <c r="M138" s="5">
        <v>-17694384345</v>
      </c>
      <c r="N138" s="5">
        <v>-67805801839</v>
      </c>
      <c r="O138" s="5">
        <v>-96195273014</v>
      </c>
      <c r="P138" s="5">
        <v>-88027645457</v>
      </c>
      <c r="Q138" s="5">
        <v>-124374451446</v>
      </c>
      <c r="R138" s="5">
        <v>-231999009251</v>
      </c>
      <c r="S138" s="5">
        <v>-153359792778</v>
      </c>
      <c r="T138" s="5">
        <v>-166984401057</v>
      </c>
      <c r="U138" s="5">
        <v>-101088469683</v>
      </c>
      <c r="V138" s="5">
        <v>-145852350888</v>
      </c>
      <c r="W138" s="5">
        <v>-66318690450</v>
      </c>
      <c r="X138" s="5">
        <v>-93588696596</v>
      </c>
      <c r="Y138" s="5">
        <v>-60621524148</v>
      </c>
      <c r="Z138" s="5">
        <v>-44210502638</v>
      </c>
    </row>
    <row r="139" spans="2:26" ht="15.5" x14ac:dyDescent="0.35">
      <c r="C139" t="s">
        <v>1360</v>
      </c>
      <c r="D139" s="5">
        <v>-4917772021</v>
      </c>
      <c r="E139" s="5">
        <v>-7503779557</v>
      </c>
      <c r="F139" s="5">
        <v>-5892798079</v>
      </c>
      <c r="G139" s="5">
        <v>-4693300266</v>
      </c>
      <c r="I139" s="5">
        <v>-23139594317</v>
      </c>
      <c r="J139" s="5">
        <v>-23707931577</v>
      </c>
      <c r="K139" s="5">
        <v>-21821592271</v>
      </c>
      <c r="L139" s="5">
        <v>-21845826329</v>
      </c>
      <c r="M139" s="5">
        <v>-22210213987</v>
      </c>
      <c r="N139" s="5">
        <v>-22622001156</v>
      </c>
      <c r="O139" s="5">
        <v>-26153643187</v>
      </c>
      <c r="P139" s="5">
        <v>-26646883036</v>
      </c>
      <c r="Q139" s="5">
        <v>-29052233359</v>
      </c>
      <c r="R139" s="5">
        <v>-39685605544</v>
      </c>
      <c r="S139" s="5">
        <v>-35472716911</v>
      </c>
      <c r="T139" s="5">
        <v>-21520818863</v>
      </c>
      <c r="U139" s="5">
        <v>-18457169958</v>
      </c>
      <c r="V139" s="5">
        <v>-10142971993</v>
      </c>
      <c r="W139" s="5">
        <v>-8497254390</v>
      </c>
      <c r="X139" s="5">
        <v>-8891344880</v>
      </c>
      <c r="Y139" s="5">
        <v>-5547454689</v>
      </c>
      <c r="Z139" s="5">
        <v>-5152196158</v>
      </c>
    </row>
    <row r="140" spans="2:26" ht="15.5" x14ac:dyDescent="0.35">
      <c r="C140" t="s">
        <v>1361</v>
      </c>
      <c r="D140" s="5">
        <v>-8143141486</v>
      </c>
      <c r="E140" s="5">
        <v>-8611245880</v>
      </c>
      <c r="F140" s="5">
        <v>-3815900590</v>
      </c>
      <c r="G140" s="5">
        <v>-3461025840</v>
      </c>
      <c r="I140" s="5">
        <v>-15281427387</v>
      </c>
      <c r="J140" s="5">
        <v>-19933665333</v>
      </c>
      <c r="K140" s="5">
        <v>-16958595128</v>
      </c>
      <c r="L140" s="5">
        <v>-14632842419</v>
      </c>
      <c r="M140" s="5">
        <v>-24056832167</v>
      </c>
      <c r="N140" s="5">
        <v>-49963227795</v>
      </c>
      <c r="O140" s="5">
        <v>-15135598483</v>
      </c>
      <c r="P140" s="5">
        <v>-15592843795</v>
      </c>
      <c r="Q140" s="5">
        <v>-12117587677</v>
      </c>
      <c r="R140" s="5">
        <v>-13648310160</v>
      </c>
      <c r="S140" s="5">
        <v>-13700824475</v>
      </c>
      <c r="T140" s="5">
        <v>-27205761780</v>
      </c>
      <c r="U140" s="5">
        <v>-18883890668</v>
      </c>
      <c r="V140" s="5">
        <v>-10552058659</v>
      </c>
      <c r="W140" s="5">
        <v>-6561421503</v>
      </c>
      <c r="X140" s="5">
        <v>-6770435022</v>
      </c>
      <c r="Y140" s="5">
        <v>-2783265126</v>
      </c>
      <c r="Z140" s="5">
        <v>-3288101580</v>
      </c>
    </row>
    <row r="141" spans="2:26" ht="15.5" x14ac:dyDescent="0.35">
      <c r="C141" t="s">
        <v>1362</v>
      </c>
      <c r="D141" s="5">
        <v>-19947509907</v>
      </c>
      <c r="E141" s="5">
        <v>-19037823138</v>
      </c>
      <c r="F141" s="5">
        <v>-44394180676</v>
      </c>
      <c r="G141" s="5">
        <v>-19986430768</v>
      </c>
      <c r="I141" s="5">
        <v>-90579057395</v>
      </c>
      <c r="J141" s="5">
        <v>-99227159958</v>
      </c>
      <c r="K141" s="5">
        <v>-85940422412</v>
      </c>
      <c r="L141" s="5">
        <v>-82906216244</v>
      </c>
      <c r="M141" s="5">
        <v>-63961430499</v>
      </c>
      <c r="N141" s="5">
        <v>-140391030790</v>
      </c>
      <c r="O141" s="5">
        <v>-137484514684</v>
      </c>
      <c r="P141" s="5">
        <v>-130267372288</v>
      </c>
      <c r="Q141" s="5">
        <v>-165544272482</v>
      </c>
      <c r="R141" s="5">
        <v>-285332924955</v>
      </c>
      <c r="S141" s="5">
        <v>-202533334164</v>
      </c>
      <c r="T141" s="5">
        <v>-215710981700</v>
      </c>
      <c r="U141" s="5">
        <v>-138429530309</v>
      </c>
      <c r="V141" s="5">
        <v>-166547381540</v>
      </c>
      <c r="W141" s="5">
        <v>-81377366343</v>
      </c>
      <c r="X141" s="5">
        <v>-109250476498</v>
      </c>
      <c r="Y141" s="5">
        <v>-68952243963</v>
      </c>
      <c r="Z141" s="5">
        <v>-52650800376</v>
      </c>
    </row>
    <row r="142" spans="2:26" ht="15.5" x14ac:dyDescent="0.35">
      <c r="C142" t="s">
        <v>158</v>
      </c>
    </row>
    <row r="143" spans="2:26" ht="15.5" x14ac:dyDescent="0.35">
      <c r="C143" t="s">
        <v>518</v>
      </c>
    </row>
    <row r="144" spans="2:26" ht="15.5" x14ac:dyDescent="0.35">
      <c r="C144" t="s">
        <v>117</v>
      </c>
    </row>
    <row r="145" spans="3:26" ht="15.5" x14ac:dyDescent="0.35">
      <c r="C145" t="s">
        <v>1363</v>
      </c>
      <c r="D145" s="5">
        <v>6112144</v>
      </c>
      <c r="E145" s="5">
        <v>17270881</v>
      </c>
      <c r="F145" s="5">
        <v>10000452583</v>
      </c>
      <c r="G145" s="5">
        <v>36842148</v>
      </c>
      <c r="I145" s="5">
        <v>10133845110</v>
      </c>
      <c r="J145" s="5">
        <v>7889660759</v>
      </c>
      <c r="K145" s="5">
        <v>10752955324</v>
      </c>
      <c r="L145" s="5">
        <v>11441077900</v>
      </c>
      <c r="M145" s="5">
        <v>7608776882</v>
      </c>
      <c r="N145" s="5">
        <v>18708923441</v>
      </c>
      <c r="O145" s="5">
        <v>10495492787</v>
      </c>
      <c r="P145" s="5">
        <v>9607956506</v>
      </c>
      <c r="Q145" s="5">
        <v>1036909454</v>
      </c>
      <c r="R145" s="5">
        <v>1824134849</v>
      </c>
      <c r="S145" s="5">
        <v>113917466</v>
      </c>
      <c r="T145" s="5">
        <v>150210286</v>
      </c>
      <c r="U145" s="5">
        <v>142373270</v>
      </c>
      <c r="V145" s="5">
        <v>72699214</v>
      </c>
      <c r="W145" s="5">
        <v>32358041</v>
      </c>
      <c r="X145" s="5">
        <v>147487845</v>
      </c>
      <c r="Y145" s="5">
        <v>76243352</v>
      </c>
      <c r="Z145" s="5">
        <v>52304039</v>
      </c>
    </row>
    <row r="146" spans="3:26" ht="15.5" x14ac:dyDescent="0.35">
      <c r="C146" t="s">
        <v>520</v>
      </c>
      <c r="D146" s="5">
        <v>-427165121</v>
      </c>
      <c r="E146" s="5">
        <v>-427314713</v>
      </c>
      <c r="F146" s="5">
        <v>1342504971</v>
      </c>
      <c r="G146" s="5">
        <v>-515426759</v>
      </c>
      <c r="I146" s="5">
        <v>-190084532</v>
      </c>
      <c r="J146" s="5">
        <v>-203635207</v>
      </c>
      <c r="K146" s="5">
        <v>-127363195</v>
      </c>
      <c r="L146" s="5">
        <v>-81952524</v>
      </c>
      <c r="M146" s="5">
        <v>9897186360</v>
      </c>
      <c r="N146" s="5">
        <v>-163649917</v>
      </c>
      <c r="O146" s="5">
        <v>-2457679309</v>
      </c>
      <c r="P146" s="5">
        <v>-17297227927</v>
      </c>
      <c r="Q146" s="5">
        <v>-12473491731</v>
      </c>
      <c r="R146" s="5">
        <v>-19872809979</v>
      </c>
      <c r="S146" s="5">
        <v>-17202436240</v>
      </c>
      <c r="T146" s="5">
        <v>-12302759190</v>
      </c>
      <c r="U146" s="5">
        <v>-3506068410</v>
      </c>
      <c r="V146" s="5">
        <v>-3978692522</v>
      </c>
      <c r="W146" s="5">
        <v>-3884473217</v>
      </c>
      <c r="X146" s="5">
        <v>-3364720416</v>
      </c>
      <c r="Y146" s="5">
        <v>-3084093968</v>
      </c>
      <c r="Z146" s="5">
        <v>-1019410680</v>
      </c>
    </row>
    <row r="147" spans="3:26" ht="15.5" x14ac:dyDescent="0.35">
      <c r="C147" t="s">
        <v>1364</v>
      </c>
      <c r="D147" s="5">
        <v>-444013725</v>
      </c>
      <c r="E147" s="5">
        <v>-17287166</v>
      </c>
      <c r="F147" s="5">
        <v>30932758</v>
      </c>
      <c r="G147" s="5">
        <v>-9274464</v>
      </c>
      <c r="T147" s="5">
        <v>-1254337568</v>
      </c>
      <c r="U147" s="5">
        <v>-367532143</v>
      </c>
      <c r="V147" s="5">
        <v>-306251307</v>
      </c>
      <c r="W147" s="5">
        <v>-689811615</v>
      </c>
      <c r="X147" s="5">
        <v>-428832851</v>
      </c>
      <c r="Y147" s="5">
        <v>-348118823</v>
      </c>
      <c r="Z147" s="5">
        <v>-224394895</v>
      </c>
    </row>
    <row r="148" spans="3:26" ht="15.5" x14ac:dyDescent="0.35">
      <c r="C148" t="s">
        <v>1365</v>
      </c>
      <c r="D148" s="5">
        <v>-5051223043</v>
      </c>
      <c r="E148" s="5">
        <v>-2569940322</v>
      </c>
      <c r="F148" s="5">
        <v>-1528283139</v>
      </c>
      <c r="G148" s="5">
        <v>731288638</v>
      </c>
      <c r="I148" s="5">
        <v>-1136699579</v>
      </c>
      <c r="J148" s="5">
        <v>-329611728</v>
      </c>
      <c r="K148" s="5">
        <v>-1239519504</v>
      </c>
      <c r="L148" s="5">
        <v>-6482471754</v>
      </c>
      <c r="M148" s="5">
        <v>-3356933551</v>
      </c>
      <c r="N148" s="5">
        <v>859536472</v>
      </c>
      <c r="O148" s="5">
        <v>-6193403035</v>
      </c>
      <c r="P148" s="5">
        <v>-8122634797</v>
      </c>
      <c r="Q148" s="5">
        <v>-8015640675</v>
      </c>
      <c r="R148" s="5">
        <v>-5932654154</v>
      </c>
      <c r="S148" s="5">
        <v>-9921985956</v>
      </c>
      <c r="T148" s="5">
        <v>-12077427320</v>
      </c>
      <c r="U148" s="5">
        <v>-16325327067</v>
      </c>
      <c r="V148" s="5">
        <v>-5427749619</v>
      </c>
      <c r="W148" s="5">
        <v>-2921791770</v>
      </c>
      <c r="X148" s="5">
        <v>-6726788459</v>
      </c>
      <c r="Y148" s="5">
        <v>-3419975102</v>
      </c>
      <c r="Z148" s="5">
        <v>-577878945</v>
      </c>
    </row>
    <row r="149" spans="3:26" ht="15.5" x14ac:dyDescent="0.35">
      <c r="C149" t="s">
        <v>523</v>
      </c>
      <c r="D149" s="5">
        <v>-7783680982</v>
      </c>
      <c r="E149" s="5">
        <v>-5766802892</v>
      </c>
      <c r="F149" s="5">
        <v>19347464034</v>
      </c>
      <c r="G149" s="5">
        <v>-6170006126</v>
      </c>
      <c r="I149" s="5">
        <v>8807060999</v>
      </c>
      <c r="J149" s="5">
        <v>7356413824</v>
      </c>
      <c r="K149" s="5">
        <v>9386072625</v>
      </c>
      <c r="L149" s="5">
        <v>4876653622</v>
      </c>
      <c r="M149" s="5">
        <v>14149029691</v>
      </c>
      <c r="N149" s="5">
        <v>19404809996</v>
      </c>
      <c r="O149" s="5">
        <v>1844410443</v>
      </c>
      <c r="P149" s="5">
        <v>-15811906218</v>
      </c>
      <c r="Q149" s="5">
        <v>-19452222952</v>
      </c>
      <c r="R149" s="5">
        <v>-23981329284</v>
      </c>
      <c r="S149" s="5">
        <v>-27010504730</v>
      </c>
      <c r="T149" s="5">
        <v>-24470705752</v>
      </c>
      <c r="U149" s="5">
        <v>-20539859574</v>
      </c>
      <c r="V149" s="5">
        <v>-10133778419</v>
      </c>
      <c r="W149" s="5">
        <v>-7407868868</v>
      </c>
      <c r="X149" s="5">
        <v>-10059964941</v>
      </c>
      <c r="Y149" s="5">
        <v>-6700441367</v>
      </c>
      <c r="Z149" s="5">
        <v>-349001817</v>
      </c>
    </row>
    <row r="150" spans="3:26" ht="15.5" x14ac:dyDescent="0.35">
      <c r="C150" t="s">
        <v>184</v>
      </c>
      <c r="D150" s="5">
        <v>-1537947375</v>
      </c>
      <c r="E150" s="5">
        <v>-3336365919</v>
      </c>
      <c r="F150" s="5">
        <v>-2167417364</v>
      </c>
      <c r="G150" s="5">
        <v>3188721363</v>
      </c>
      <c r="I150" s="5">
        <v>-2570811605</v>
      </c>
      <c r="J150" s="5">
        <v>-8004816763</v>
      </c>
      <c r="K150" s="5">
        <v>24790287511</v>
      </c>
      <c r="L150" s="5">
        <v>-445332336</v>
      </c>
      <c r="M150" s="5">
        <v>-88134479180</v>
      </c>
      <c r="N150" s="5">
        <v>-2322179876</v>
      </c>
      <c r="O150" s="5">
        <v>-2683374487</v>
      </c>
      <c r="P150" s="5">
        <v>-2153425678</v>
      </c>
      <c r="Q150" s="5">
        <v>-3036815247</v>
      </c>
      <c r="R150" s="5">
        <v>-98043815110</v>
      </c>
      <c r="S150" s="5">
        <v>63202488929</v>
      </c>
      <c r="T150" s="5">
        <v>115922101005</v>
      </c>
      <c r="U150" s="5">
        <v>-17958745718</v>
      </c>
      <c r="V150" s="5">
        <v>1117139230</v>
      </c>
      <c r="W150" s="5">
        <v>43480989453</v>
      </c>
      <c r="X150" s="5">
        <v>1341900017</v>
      </c>
      <c r="Y150" s="5">
        <v>57709629517</v>
      </c>
      <c r="Z150" s="5">
        <v>8653002542</v>
      </c>
    </row>
    <row r="151" spans="3:26" ht="15.5" x14ac:dyDescent="0.35">
      <c r="C151" t="s">
        <v>185</v>
      </c>
      <c r="D151" s="5">
        <v>-8020836230</v>
      </c>
      <c r="E151" s="5">
        <v>-8417905494</v>
      </c>
      <c r="F151" s="5">
        <v>15343817899</v>
      </c>
      <c r="G151" s="5">
        <v>-7920442606</v>
      </c>
      <c r="I151" s="5">
        <v>-1450435113</v>
      </c>
      <c r="J151" s="5">
        <v>-1758982227</v>
      </c>
      <c r="K151" s="5">
        <v>-10389830997</v>
      </c>
      <c r="L151" s="5">
        <v>-3254885239</v>
      </c>
      <c r="M151" s="5">
        <v>12914724626</v>
      </c>
      <c r="N151" s="5">
        <v>-5977465098</v>
      </c>
      <c r="O151" s="5">
        <v>2743824781</v>
      </c>
      <c r="P151" s="5">
        <v>-3685790486</v>
      </c>
      <c r="Q151" s="5">
        <v>7762224866</v>
      </c>
      <c r="R151" s="5">
        <v>12786663208</v>
      </c>
      <c r="S151" s="5">
        <v>-20164351695</v>
      </c>
      <c r="T151" s="5">
        <v>-103222099307</v>
      </c>
      <c r="U151" s="5">
        <v>-82457262317</v>
      </c>
      <c r="V151" s="5">
        <v>-8637606023</v>
      </c>
      <c r="W151" s="5">
        <v>-4840246280</v>
      </c>
      <c r="X151" s="5">
        <v>-3436606568</v>
      </c>
      <c r="Y151" s="5">
        <v>-169231850</v>
      </c>
      <c r="Z151" s="5">
        <v>-5857924995</v>
      </c>
    </row>
    <row r="152" spans="3:26" ht="15.5" x14ac:dyDescent="0.35">
      <c r="C152" t="s">
        <v>189</v>
      </c>
      <c r="D152" s="5">
        <v>-44909803</v>
      </c>
      <c r="E152" s="5">
        <v>-73034228</v>
      </c>
      <c r="F152" s="5">
        <v>446469889</v>
      </c>
      <c r="G152" s="5">
        <v>-902867861</v>
      </c>
      <c r="I152" s="5">
        <v>-486553165</v>
      </c>
      <c r="J152" s="5">
        <v>-1758982227</v>
      </c>
      <c r="K152" s="5">
        <v>-10389830997</v>
      </c>
      <c r="L152" s="5">
        <v>-3254885239</v>
      </c>
      <c r="M152" s="5">
        <v>-625275374</v>
      </c>
      <c r="N152" s="5">
        <v>-6599724899</v>
      </c>
      <c r="O152" s="5">
        <v>-2396836424</v>
      </c>
      <c r="P152" s="5">
        <v>-2033108826</v>
      </c>
      <c r="Q152" s="5">
        <v>-1592189009</v>
      </c>
      <c r="R152" s="5">
        <v>-3161620257</v>
      </c>
      <c r="S152" s="5">
        <v>-12727879771</v>
      </c>
      <c r="T152" s="5">
        <v>-9950212119</v>
      </c>
      <c r="U152" s="5">
        <v>-6219497759</v>
      </c>
      <c r="V152" s="5">
        <v>-8328278810</v>
      </c>
      <c r="W152" s="5">
        <v>-3377587944</v>
      </c>
      <c r="X152" s="5">
        <v>-3366606568</v>
      </c>
      <c r="Y152" s="5">
        <v>-169231850</v>
      </c>
      <c r="Z152" s="5">
        <v>-5857924995</v>
      </c>
    </row>
    <row r="153" spans="3:26" ht="15.5" x14ac:dyDescent="0.35">
      <c r="C153" t="s">
        <v>188</v>
      </c>
      <c r="F153" s="5">
        <v>-477333777</v>
      </c>
      <c r="G153" s="5">
        <v>477333777</v>
      </c>
      <c r="M153" s="5">
        <v>13540000000</v>
      </c>
      <c r="O153" s="5">
        <v>662187500</v>
      </c>
      <c r="P153" s="5">
        <v>50000000</v>
      </c>
      <c r="T153" s="5">
        <v>548250000</v>
      </c>
      <c r="U153" s="5">
        <v>3453797022</v>
      </c>
      <c r="W153" s="5">
        <v>749433664</v>
      </c>
      <c r="X153" s="5">
        <v>-70000000</v>
      </c>
    </row>
    <row r="154" spans="3:26" ht="15.5" x14ac:dyDescent="0.35">
      <c r="C154" t="s">
        <v>984</v>
      </c>
    </row>
    <row r="155" spans="3:26" ht="15.5" x14ac:dyDescent="0.35">
      <c r="C155" t="s">
        <v>1366</v>
      </c>
      <c r="N155" s="5">
        <v>622259801</v>
      </c>
      <c r="O155" s="5">
        <v>4478473705</v>
      </c>
    </row>
    <row r="156" spans="3:26" ht="15.5" x14ac:dyDescent="0.35">
      <c r="C156" t="s">
        <v>1367</v>
      </c>
      <c r="D156" s="5">
        <v>150000</v>
      </c>
      <c r="F156" s="5">
        <v>-150000</v>
      </c>
    </row>
    <row r="157" spans="3:26" ht="15.5" x14ac:dyDescent="0.35">
      <c r="C157" t="s">
        <v>1368</v>
      </c>
      <c r="T157" s="5">
        <v>-70767471600</v>
      </c>
      <c r="U157" s="5">
        <v>-75891049900</v>
      </c>
    </row>
    <row r="158" spans="3:26" ht="15.5" x14ac:dyDescent="0.35">
      <c r="C158" t="s">
        <v>1369</v>
      </c>
      <c r="R158" s="5">
        <v>-400000000</v>
      </c>
      <c r="S158" s="5">
        <v>-281275300</v>
      </c>
      <c r="V158" s="5">
        <v>-294297213</v>
      </c>
    </row>
    <row r="159" spans="3:26" ht="15.5" x14ac:dyDescent="0.35">
      <c r="C159" t="s">
        <v>409</v>
      </c>
      <c r="D159" s="5">
        <v>8312755881</v>
      </c>
      <c r="E159" s="5">
        <v>-8312755881</v>
      </c>
    </row>
    <row r="160" spans="3:26" ht="15.5" x14ac:dyDescent="0.35">
      <c r="C160" t="s">
        <v>1370</v>
      </c>
      <c r="D160" s="5">
        <v>-32115385</v>
      </c>
    </row>
    <row r="161" spans="3:26" ht="15.5" x14ac:dyDescent="0.35">
      <c r="C161" t="s">
        <v>1371</v>
      </c>
    </row>
    <row r="162" spans="3:26" ht="15.5" x14ac:dyDescent="0.35">
      <c r="C162" t="s">
        <v>1372</v>
      </c>
      <c r="D162" s="5">
        <v>-16288682308</v>
      </c>
      <c r="F162" s="5">
        <v>16338563735</v>
      </c>
      <c r="G162" s="5">
        <v>-7494908522</v>
      </c>
      <c r="Q162" s="5">
        <v>834290205</v>
      </c>
      <c r="R162" s="5">
        <v>-614260000</v>
      </c>
      <c r="S162" s="5">
        <v>-1791200000</v>
      </c>
      <c r="T162" s="5">
        <v>-434275000</v>
      </c>
      <c r="U162" s="5">
        <v>-2897697000</v>
      </c>
      <c r="V162" s="5">
        <v>-15030000</v>
      </c>
      <c r="W162" s="5">
        <v>-2212092000</v>
      </c>
    </row>
    <row r="163" spans="3:26" ht="15.5" x14ac:dyDescent="0.35">
      <c r="C163" t="s">
        <v>215</v>
      </c>
      <c r="D163" s="5">
        <v>-1537947375</v>
      </c>
      <c r="E163" s="5">
        <v>-3336365919</v>
      </c>
      <c r="F163" s="5">
        <v>-2167417364</v>
      </c>
      <c r="G163" s="5">
        <v>3188721363</v>
      </c>
      <c r="I163" s="5">
        <v>-2570811605</v>
      </c>
      <c r="J163" s="5">
        <v>-8004816763</v>
      </c>
      <c r="K163" s="5">
        <v>24790287511</v>
      </c>
      <c r="L163" s="5">
        <v>-445332336</v>
      </c>
      <c r="M163" s="5">
        <v>-88134479180</v>
      </c>
      <c r="N163" s="5">
        <v>-2322179876</v>
      </c>
      <c r="O163" s="5">
        <v>-2683374487</v>
      </c>
      <c r="P163" s="5">
        <v>-2153425678</v>
      </c>
      <c r="Q163" s="5">
        <v>-3036815247</v>
      </c>
      <c r="R163" s="5">
        <v>-98043815110</v>
      </c>
      <c r="S163" s="5">
        <v>63202488929</v>
      </c>
      <c r="T163" s="5">
        <v>115922101005</v>
      </c>
      <c r="U163" s="5">
        <v>-17958745718</v>
      </c>
      <c r="V163" s="5">
        <v>1117139230</v>
      </c>
      <c r="W163" s="5">
        <v>43480989453</v>
      </c>
      <c r="X163" s="5">
        <v>1341900017</v>
      </c>
      <c r="Y163" s="5">
        <v>57709629517</v>
      </c>
      <c r="Z163" s="5">
        <v>8653002542</v>
      </c>
    </row>
    <row r="164" spans="3:26" ht="15.5" x14ac:dyDescent="0.35">
      <c r="C164" t="s">
        <v>1373</v>
      </c>
      <c r="F164" s="5">
        <v>-4920289852</v>
      </c>
      <c r="G164" s="5">
        <v>2000000000</v>
      </c>
      <c r="I164" s="5">
        <v>-2420289852</v>
      </c>
      <c r="J164" s="5">
        <v>-8500000000</v>
      </c>
      <c r="K164" s="5">
        <v>25250000000</v>
      </c>
      <c r="M164" s="5">
        <v>-87910445451</v>
      </c>
      <c r="N164" s="5">
        <v>-908545815</v>
      </c>
      <c r="O164" s="5">
        <v>-2109057449</v>
      </c>
      <c r="P164" s="5">
        <v>-2012699971</v>
      </c>
      <c r="Q164" s="5">
        <v>-1332498639</v>
      </c>
      <c r="R164" s="5">
        <v>-18785836311</v>
      </c>
      <c r="S164" s="5">
        <v>-8017874679</v>
      </c>
      <c r="T164" s="5">
        <v>117000000000</v>
      </c>
      <c r="U164" s="5">
        <v>16000000000</v>
      </c>
      <c r="W164" s="5">
        <v>17974367084</v>
      </c>
      <c r="X164" s="5">
        <v>2675191453</v>
      </c>
      <c r="Y164" s="5">
        <v>7925859088</v>
      </c>
      <c r="Z164" s="5">
        <v>-92943079</v>
      </c>
    </row>
    <row r="165" spans="3:26" ht="15.5" x14ac:dyDescent="0.35">
      <c r="C165" t="s">
        <v>1374</v>
      </c>
      <c r="F165" s="5">
        <v>-268021753</v>
      </c>
      <c r="I165" s="5">
        <v>-268021753</v>
      </c>
      <c r="J165" s="5">
        <v>424000237</v>
      </c>
      <c r="K165" s="5">
        <v>-527212489</v>
      </c>
      <c r="L165" s="5">
        <v>-451882336</v>
      </c>
      <c r="M165" s="5">
        <v>-295533729</v>
      </c>
      <c r="N165" s="5">
        <v>55875471</v>
      </c>
      <c r="O165" s="5">
        <v>-175812038</v>
      </c>
      <c r="P165" s="5">
        <v>-173725707</v>
      </c>
      <c r="Q165" s="5">
        <v>-259218088</v>
      </c>
      <c r="R165" s="5">
        <v>-1896163597</v>
      </c>
      <c r="S165" s="5">
        <v>-1654694077</v>
      </c>
      <c r="V165" s="5">
        <v>-12655661331</v>
      </c>
      <c r="Y165" s="5">
        <v>-1044920621</v>
      </c>
      <c r="Z165" s="5">
        <v>-239125336</v>
      </c>
    </row>
    <row r="166" spans="3:26" ht="15.5" x14ac:dyDescent="0.35">
      <c r="C166" t="s">
        <v>1375</v>
      </c>
      <c r="D166" s="5">
        <v>-25000</v>
      </c>
      <c r="E166" s="5">
        <v>25000</v>
      </c>
    </row>
    <row r="167" spans="3:26" ht="15.5" x14ac:dyDescent="0.35">
      <c r="C167" t="s">
        <v>1376</v>
      </c>
      <c r="D167" s="5">
        <v>-1274728254</v>
      </c>
      <c r="E167" s="5">
        <v>-524728259</v>
      </c>
      <c r="F167" s="5">
        <v>2145561593</v>
      </c>
      <c r="G167" s="5">
        <v>-274728259</v>
      </c>
      <c r="T167" s="5">
        <v>-12410690748</v>
      </c>
      <c r="U167" s="5">
        <v>-19984630350</v>
      </c>
      <c r="W167" s="5">
        <v>-881620615</v>
      </c>
    </row>
    <row r="168" spans="3:26" ht="15.5" x14ac:dyDescent="0.35">
      <c r="C168" t="s">
        <v>1377</v>
      </c>
      <c r="F168" s="5">
        <v>111658680</v>
      </c>
      <c r="G168" s="5">
        <v>-111658680</v>
      </c>
      <c r="U168" s="5">
        <v>-202977968</v>
      </c>
      <c r="V168" s="5">
        <v>-481801329</v>
      </c>
      <c r="W168" s="5">
        <v>-679093605</v>
      </c>
      <c r="X168" s="5">
        <v>-621566653</v>
      </c>
    </row>
    <row r="169" spans="3:26" ht="15.5" x14ac:dyDescent="0.35">
      <c r="C169" t="s">
        <v>1378</v>
      </c>
      <c r="D169" s="5">
        <v>-164838089</v>
      </c>
      <c r="E169" s="5">
        <v>-160513325</v>
      </c>
      <c r="G169" s="5">
        <v>317965736</v>
      </c>
      <c r="T169" s="5">
        <v>1850407799</v>
      </c>
    </row>
    <row r="170" spans="3:26" ht="15.5" x14ac:dyDescent="0.35">
      <c r="C170" t="s">
        <v>1379</v>
      </c>
      <c r="T170" s="5">
        <v>152906000</v>
      </c>
    </row>
    <row r="171" spans="3:26" ht="15.5" x14ac:dyDescent="0.35">
      <c r="C171" t="s">
        <v>1380</v>
      </c>
      <c r="U171" s="5">
        <v>-13832637400</v>
      </c>
      <c r="X171" s="5">
        <v>-504194783</v>
      </c>
      <c r="Y171" s="5">
        <v>504194783</v>
      </c>
      <c r="Z171" s="5">
        <v>-11014929043</v>
      </c>
    </row>
    <row r="172" spans="3:26" ht="15.5" x14ac:dyDescent="0.35">
      <c r="C172" t="s">
        <v>1381</v>
      </c>
      <c r="X172" s="5">
        <v>84040000</v>
      </c>
    </row>
    <row r="173" spans="3:26" ht="15.5" x14ac:dyDescent="0.35">
      <c r="C173" t="s">
        <v>1382</v>
      </c>
      <c r="W173" s="5">
        <v>2005000000</v>
      </c>
    </row>
    <row r="174" spans="3:26" ht="15.5" x14ac:dyDescent="0.35">
      <c r="C174" t="s">
        <v>1383</v>
      </c>
    </row>
    <row r="175" spans="3:26" ht="15.5" x14ac:dyDescent="0.35">
      <c r="C175" t="s">
        <v>1384</v>
      </c>
      <c r="X175" s="5">
        <v>5000000</v>
      </c>
    </row>
    <row r="176" spans="3:26" ht="15.5" x14ac:dyDescent="0.35">
      <c r="C176" t="s">
        <v>1385</v>
      </c>
      <c r="V176" s="5">
        <v>9800250</v>
      </c>
      <c r="W176" s="5">
        <v>2278710000</v>
      </c>
    </row>
    <row r="177" spans="2:26" ht="15.5" x14ac:dyDescent="0.35">
      <c r="C177" t="s">
        <v>8</v>
      </c>
    </row>
    <row r="178" spans="2:26" ht="15.5" x14ac:dyDescent="0.35">
      <c r="C178" t="s">
        <v>1386</v>
      </c>
    </row>
    <row r="179" spans="2:26" ht="15.5" x14ac:dyDescent="0.35">
      <c r="C179" t="s">
        <v>239</v>
      </c>
      <c r="D179" s="5">
        <v>-14849032756</v>
      </c>
      <c r="E179" s="5">
        <v>6054472094</v>
      </c>
      <c r="F179" s="5">
        <v>-3018607146</v>
      </c>
      <c r="G179" s="5">
        <v>7856677311</v>
      </c>
      <c r="I179" s="5">
        <v>-1941927053</v>
      </c>
      <c r="J179" s="5">
        <v>-843307673</v>
      </c>
      <c r="K179" s="5">
        <v>10558195309</v>
      </c>
      <c r="L179" s="5">
        <v>-2911116769</v>
      </c>
      <c r="M179" s="5">
        <v>3904321195</v>
      </c>
      <c r="N179" s="5">
        <v>-1107493402</v>
      </c>
      <c r="O179" s="5">
        <v>-107427495</v>
      </c>
      <c r="P179" s="5">
        <v>3695152537</v>
      </c>
      <c r="Q179" s="5">
        <v>-3221458535</v>
      </c>
      <c r="R179" s="5">
        <v>3595717492</v>
      </c>
      <c r="S179" s="5">
        <v>-1373776646</v>
      </c>
      <c r="T179" s="5">
        <v>-2443007725</v>
      </c>
      <c r="U179" s="5">
        <v>6696035172</v>
      </c>
      <c r="V179" s="5">
        <v>571179329</v>
      </c>
      <c r="W179" s="5">
        <v>928015219</v>
      </c>
      <c r="X179" s="5">
        <v>-20174108931</v>
      </c>
      <c r="Y179" s="5">
        <v>18604470734</v>
      </c>
      <c r="Z179" s="5">
        <v>1757994965</v>
      </c>
    </row>
    <row r="180" spans="2:26" ht="15.5" x14ac:dyDescent="0.35">
      <c r="C180" t="s">
        <v>240</v>
      </c>
      <c r="E180" s="5">
        <v>17327051395</v>
      </c>
      <c r="I180" s="5">
        <v>19268978449</v>
      </c>
      <c r="J180" s="5">
        <v>20112286121</v>
      </c>
      <c r="K180" s="5">
        <v>9554090808</v>
      </c>
      <c r="L180" s="5">
        <v>12465207577</v>
      </c>
      <c r="M180" s="5">
        <v>8560886381</v>
      </c>
      <c r="N180" s="5">
        <v>9257934333</v>
      </c>
      <c r="O180" s="5">
        <v>9365361629</v>
      </c>
      <c r="P180" s="5">
        <v>5670209092</v>
      </c>
      <c r="Q180" s="5">
        <v>8891667627</v>
      </c>
      <c r="R180" s="5">
        <v>5295950137</v>
      </c>
      <c r="S180" s="5">
        <v>6669726784</v>
      </c>
      <c r="T180" s="5">
        <v>9112734509</v>
      </c>
      <c r="U180" s="5">
        <v>2416699338</v>
      </c>
      <c r="V180" s="5">
        <v>1845520010</v>
      </c>
      <c r="W180" s="5">
        <v>917504791</v>
      </c>
      <c r="X180" s="5">
        <v>20951613722</v>
      </c>
      <c r="Y180" s="5">
        <v>2346142988</v>
      </c>
      <c r="Z180" s="5">
        <v>588148022</v>
      </c>
    </row>
    <row r="181" spans="2:26" ht="15.5" x14ac:dyDescent="0.35">
      <c r="C181" t="s">
        <v>1387</v>
      </c>
      <c r="E181" s="5">
        <v>6448250199</v>
      </c>
      <c r="T181" s="5">
        <v>448303398</v>
      </c>
      <c r="U181" s="5">
        <v>189040475</v>
      </c>
      <c r="V181" s="5">
        <v>494396700</v>
      </c>
      <c r="W181" s="5">
        <v>21473655</v>
      </c>
    </row>
    <row r="182" spans="2:26" ht="15.5" x14ac:dyDescent="0.35">
      <c r="C182" t="s">
        <v>811</v>
      </c>
      <c r="E182" s="5">
        <v>17327051395</v>
      </c>
      <c r="I182" s="5">
        <v>19268978449</v>
      </c>
      <c r="J182" s="5">
        <v>20112286121</v>
      </c>
      <c r="K182" s="5">
        <v>9554090808</v>
      </c>
      <c r="L182" s="5">
        <v>12465207577</v>
      </c>
      <c r="M182" s="5">
        <v>8560886381</v>
      </c>
      <c r="N182" s="5">
        <v>9257934333</v>
      </c>
      <c r="O182" s="5">
        <v>9365361629</v>
      </c>
      <c r="P182" s="5">
        <v>5670209092</v>
      </c>
      <c r="Q182" s="5">
        <v>8891667627</v>
      </c>
      <c r="R182" s="5">
        <v>5295950137</v>
      </c>
      <c r="S182" s="5">
        <v>6669726784</v>
      </c>
      <c r="T182" s="5">
        <v>9112734509</v>
      </c>
      <c r="U182" s="5">
        <v>2416699338</v>
      </c>
      <c r="V182" s="5">
        <v>1845520010</v>
      </c>
      <c r="W182" s="5">
        <v>917504791</v>
      </c>
      <c r="X182" s="5">
        <v>20951613722</v>
      </c>
      <c r="Y182" s="5">
        <v>2346142988</v>
      </c>
      <c r="Z182" s="5">
        <v>588148022</v>
      </c>
    </row>
    <row r="183" spans="2:26" ht="15.5" x14ac:dyDescent="0.35">
      <c r="C183" t="s">
        <v>242</v>
      </c>
      <c r="D183" s="5">
        <v>-14849032756</v>
      </c>
      <c r="E183" s="5">
        <v>23381523489</v>
      </c>
      <c r="F183" s="5">
        <v>-3018607146</v>
      </c>
      <c r="G183" s="5">
        <v>7856677311</v>
      </c>
      <c r="I183" s="5">
        <v>17327051396</v>
      </c>
      <c r="J183" s="5">
        <v>19268978448</v>
      </c>
      <c r="K183" s="5">
        <v>20112286117</v>
      </c>
      <c r="L183" s="5">
        <v>9554090808</v>
      </c>
      <c r="M183" s="5">
        <v>12465207576</v>
      </c>
      <c r="N183" s="5">
        <v>8150440931</v>
      </c>
      <c r="O183" s="5">
        <v>9257934134</v>
      </c>
      <c r="P183" s="5">
        <v>9365361629</v>
      </c>
      <c r="Q183" s="5">
        <v>5670209092</v>
      </c>
      <c r="R183" s="5">
        <v>8891667629</v>
      </c>
      <c r="S183" s="5">
        <v>5295950138</v>
      </c>
      <c r="T183" s="5">
        <v>6669726784</v>
      </c>
      <c r="U183" s="5">
        <v>9112734510</v>
      </c>
      <c r="V183" s="5">
        <v>2416699339</v>
      </c>
      <c r="W183" s="5">
        <v>1845520010</v>
      </c>
      <c r="X183" s="5">
        <v>777504791</v>
      </c>
      <c r="Y183" s="5">
        <v>20950613722</v>
      </c>
      <c r="Z183" s="5">
        <v>2346142987</v>
      </c>
    </row>
    <row r="185" spans="2:26" ht="15.5" x14ac:dyDescent="0.35">
      <c r="B185" t="s">
        <v>243</v>
      </c>
      <c r="C185" t="s">
        <v>12</v>
      </c>
      <c r="D185" s="5">
        <v>1430000000</v>
      </c>
      <c r="E185" s="5">
        <v>1430000000</v>
      </c>
      <c r="F185" s="5">
        <v>1430000000</v>
      </c>
      <c r="G185" s="5">
        <v>1430000000</v>
      </c>
      <c r="I185" s="5">
        <v>1430000000</v>
      </c>
      <c r="J185" s="5">
        <v>1430000000</v>
      </c>
      <c r="K185" s="5">
        <v>1430000000</v>
      </c>
      <c r="L185" s="5">
        <v>1430000000</v>
      </c>
      <c r="M185" s="5">
        <v>1430000000</v>
      </c>
      <c r="N185" s="5">
        <v>1430000000</v>
      </c>
      <c r="O185" s="5">
        <v>1430000000</v>
      </c>
      <c r="P185" s="5">
        <v>1430000000</v>
      </c>
      <c r="Q185" s="5">
        <v>1430000000</v>
      </c>
      <c r="R185" s="5">
        <v>1430000000</v>
      </c>
      <c r="S185" s="5">
        <v>1430000000</v>
      </c>
      <c r="T185" s="5">
        <v>1430000000</v>
      </c>
      <c r="U185" s="5">
        <v>1430000000</v>
      </c>
      <c r="V185" s="5">
        <v>1430000000</v>
      </c>
      <c r="W185" s="5">
        <v>1430000000</v>
      </c>
      <c r="X185" s="5">
        <v>1200000000</v>
      </c>
      <c r="Y185" s="5">
        <v>1200000000</v>
      </c>
      <c r="Z185" s="5">
        <v>700000000</v>
      </c>
    </row>
    <row r="186" spans="2:26" ht="15.5" x14ac:dyDescent="0.35">
      <c r="C186" t="s">
        <v>244</v>
      </c>
      <c r="D186" s="6">
        <v>-2.14</v>
      </c>
      <c r="E186" s="6">
        <v>9.7799999999999994</v>
      </c>
      <c r="F186" s="6">
        <v>-3.18</v>
      </c>
      <c r="G186" s="6">
        <v>8.39</v>
      </c>
    </row>
    <row r="187" spans="2:26" ht="15.5" x14ac:dyDescent="0.35">
      <c r="C187" t="s">
        <v>245</v>
      </c>
      <c r="D187" s="6">
        <v>-26.64</v>
      </c>
      <c r="E187" s="6">
        <v>7.16</v>
      </c>
      <c r="F187" s="6">
        <v>-26.1</v>
      </c>
      <c r="G187" s="6">
        <v>14.66</v>
      </c>
    </row>
    <row r="188" spans="2:26" ht="15.5" x14ac:dyDescent="0.35">
      <c r="C188" t="s">
        <v>73</v>
      </c>
      <c r="D188" s="6">
        <v>4.6100000000000003</v>
      </c>
      <c r="E188" s="6">
        <v>2.0099999999999998</v>
      </c>
      <c r="F188" s="6">
        <v>12.31</v>
      </c>
      <c r="G188" s="6">
        <v>4.82</v>
      </c>
    </row>
    <row r="189" spans="2:26" ht="15.5" x14ac:dyDescent="0.35">
      <c r="C189" t="s">
        <v>246</v>
      </c>
      <c r="D189" s="5">
        <v>8800000000</v>
      </c>
      <c r="E189" s="5">
        <v>12190000000</v>
      </c>
      <c r="F189" s="5">
        <v>-6890000000</v>
      </c>
      <c r="G189" s="5">
        <v>11220000000</v>
      </c>
    </row>
    <row r="190" spans="2:26" ht="15.5" x14ac:dyDescent="0.35">
      <c r="C190" t="s">
        <v>247</v>
      </c>
      <c r="D190" s="6">
        <v>-3.4000000000000002E-3</v>
      </c>
      <c r="E190" s="6">
        <v>1.5300000000000001E-2</v>
      </c>
      <c r="F190" s="6">
        <v>-5.0000000000000001E-3</v>
      </c>
      <c r="G190" s="6">
        <v>1.3300000000000001E-2</v>
      </c>
    </row>
    <row r="191" spans="2:26" ht="15.5" x14ac:dyDescent="0.35">
      <c r="C191" t="s">
        <v>248</v>
      </c>
      <c r="D191" s="6">
        <v>-6.0000000000000001E-3</v>
      </c>
      <c r="E191" s="6">
        <v>2.7400000000000001E-2</v>
      </c>
      <c r="F191" s="6">
        <v>-9.1999999999999998E-3</v>
      </c>
      <c r="G191" s="6">
        <v>2.4E-2</v>
      </c>
    </row>
    <row r="192" spans="2:26" ht="15.5" x14ac:dyDescent="0.35">
      <c r="C192" t="s">
        <v>249</v>
      </c>
      <c r="D192" s="6">
        <v>-4.3E-3</v>
      </c>
      <c r="E192" s="6">
        <v>1.43E-2</v>
      </c>
      <c r="F192" s="6">
        <v>-9.5999999999999992E-3</v>
      </c>
      <c r="G192" s="6">
        <v>1.3300000000000001E-2</v>
      </c>
    </row>
    <row r="193" spans="3:7" ht="15.5" x14ac:dyDescent="0.35">
      <c r="C193" t="s">
        <v>250</v>
      </c>
      <c r="D193" s="6">
        <v>-7.9</v>
      </c>
      <c r="E193" s="6">
        <v>26.81</v>
      </c>
      <c r="F193" s="6">
        <v>-5.72</v>
      </c>
      <c r="G193" s="6">
        <v>20.32</v>
      </c>
    </row>
    <row r="194" spans="3:7" ht="15.5" x14ac:dyDescent="0.35">
      <c r="C194" t="s">
        <v>251</v>
      </c>
      <c r="D194" s="5">
        <v>526000000000</v>
      </c>
      <c r="E194" s="5">
        <v>528000000000</v>
      </c>
      <c r="F194" s="5">
        <v>514000000000</v>
      </c>
      <c r="G194" s="5">
        <v>516000000000</v>
      </c>
    </row>
    <row r="195" spans="3:7" ht="15.5" x14ac:dyDescent="0.35">
      <c r="C195" t="s">
        <v>252</v>
      </c>
      <c r="D195" s="6">
        <v>0.16</v>
      </c>
      <c r="E195" s="6">
        <v>0.2</v>
      </c>
      <c r="F195" s="6">
        <v>0.24</v>
      </c>
      <c r="G195" s="6">
        <v>0.35</v>
      </c>
    </row>
    <row r="196" spans="3:7" ht="15.5" x14ac:dyDescent="0.35">
      <c r="C196" t="s">
        <v>253</v>
      </c>
      <c r="D196" s="6">
        <v>354.89</v>
      </c>
      <c r="E196" s="6">
        <v>357.03</v>
      </c>
      <c r="F196" s="6">
        <v>347.25</v>
      </c>
      <c r="G196" s="6">
        <v>349.03</v>
      </c>
    </row>
    <row r="197" spans="3:7" ht="15.5" x14ac:dyDescent="0.35">
      <c r="C197" t="s">
        <v>254</v>
      </c>
      <c r="D197" s="6">
        <v>0.16</v>
      </c>
      <c r="E197" s="6">
        <v>0.2</v>
      </c>
      <c r="F197" s="6">
        <v>0.24</v>
      </c>
      <c r="G197" s="6">
        <v>0.35</v>
      </c>
    </row>
    <row r="198" spans="3:7" ht="15.5" x14ac:dyDescent="0.35">
      <c r="C198" t="s">
        <v>255</v>
      </c>
      <c r="D198" s="6">
        <v>354.89</v>
      </c>
      <c r="E198" s="6">
        <v>357.03</v>
      </c>
      <c r="F198" s="6">
        <v>347.25</v>
      </c>
      <c r="G198" s="6">
        <v>349.03</v>
      </c>
    </row>
    <row r="199" spans="3:7" ht="15.5" x14ac:dyDescent="0.35">
      <c r="C199" t="s">
        <v>256</v>
      </c>
      <c r="D199" s="5">
        <v>10000000000</v>
      </c>
      <c r="E199" s="5">
        <v>10000000000</v>
      </c>
      <c r="F199" s="5">
        <v>10000000000</v>
      </c>
      <c r="G199" s="5">
        <v>10000000000</v>
      </c>
    </row>
    <row r="200" spans="3:7" ht="15.5" x14ac:dyDescent="0.35">
      <c r="C200" t="s">
        <v>257</v>
      </c>
      <c r="D200" s="5">
        <v>4000000000</v>
      </c>
      <c r="E200" s="5">
        <v>5000000000</v>
      </c>
      <c r="F200" s="5">
        <v>6000000000</v>
      </c>
      <c r="G200" s="5">
        <v>8000000000</v>
      </c>
    </row>
    <row r="201" spans="3:7" ht="15.5" x14ac:dyDescent="0.35">
      <c r="C201" t="s">
        <v>258</v>
      </c>
      <c r="D201" s="5">
        <v>507000000000</v>
      </c>
      <c r="E201" s="5">
        <v>511000000000</v>
      </c>
      <c r="F201" s="5">
        <v>497000000000</v>
      </c>
      <c r="G201" s="5">
        <v>499000000000</v>
      </c>
    </row>
    <row r="202" spans="3:7" ht="15.5" x14ac:dyDescent="0.35">
      <c r="C202" t="s">
        <v>24</v>
      </c>
      <c r="D202" s="5">
        <v>13000000000</v>
      </c>
      <c r="E202" s="5">
        <v>15000000000</v>
      </c>
      <c r="F202" s="5">
        <v>15000000000</v>
      </c>
      <c r="G202" s="5">
        <v>18000000000</v>
      </c>
    </row>
    <row r="203" spans="3:7" ht="15.5" x14ac:dyDescent="0.35">
      <c r="C203" t="s">
        <v>21</v>
      </c>
      <c r="D203" s="5">
        <v>5000000000</v>
      </c>
      <c r="E203" s="5">
        <v>-9000000000</v>
      </c>
      <c r="F203" s="5">
        <v>-2000000000</v>
      </c>
      <c r="G203" s="5">
        <v>-2000000000</v>
      </c>
    </row>
    <row r="204" spans="3:7" ht="15.5" x14ac:dyDescent="0.35">
      <c r="C204" t="s">
        <v>259</v>
      </c>
      <c r="D204" s="5">
        <v>171000000000</v>
      </c>
      <c r="E204" s="5">
        <v>194000000000</v>
      </c>
      <c r="F204" s="5">
        <v>223000000000</v>
      </c>
      <c r="G204" s="5">
        <v>225000000000</v>
      </c>
    </row>
    <row r="205" spans="3:7" ht="15.5" x14ac:dyDescent="0.35">
      <c r="C205" t="s">
        <v>260</v>
      </c>
      <c r="D205" s="5">
        <v>-5000000000</v>
      </c>
      <c r="E205" s="5">
        <v>18000000000</v>
      </c>
      <c r="F205" s="5">
        <v>-16000000000</v>
      </c>
      <c r="G205" s="5">
        <v>13000000000</v>
      </c>
    </row>
    <row r="206" spans="3:7" ht="15.5" x14ac:dyDescent="0.35">
      <c r="C206" t="s">
        <v>261</v>
      </c>
      <c r="D206" s="5">
        <v>0</v>
      </c>
      <c r="E206" s="5">
        <v>0</v>
      </c>
      <c r="F206" s="5">
        <v>0</v>
      </c>
      <c r="G206" s="5">
        <v>-1000000000</v>
      </c>
    </row>
    <row r="207" spans="3:7" ht="15.5" x14ac:dyDescent="0.35">
      <c r="C207" t="s">
        <v>13</v>
      </c>
      <c r="D207" s="5">
        <v>-5000000000</v>
      </c>
      <c r="E207" s="5">
        <v>18000000000</v>
      </c>
      <c r="F207" s="5">
        <v>-16000000000</v>
      </c>
      <c r="G207" s="5">
        <v>12000000000</v>
      </c>
    </row>
    <row r="208" spans="3:7" ht="15.5" x14ac:dyDescent="0.35">
      <c r="C208" t="s">
        <v>16</v>
      </c>
      <c r="D208" s="6">
        <v>-3.73</v>
      </c>
      <c r="E208" s="6">
        <v>12.4</v>
      </c>
      <c r="F208" s="6">
        <v>-11.01</v>
      </c>
      <c r="G208" s="6">
        <v>8.17</v>
      </c>
    </row>
    <row r="209" spans="3:26" ht="15.5" x14ac:dyDescent="0.35">
      <c r="C209" t="s">
        <v>58</v>
      </c>
      <c r="I209" s="6">
        <v>11.16</v>
      </c>
      <c r="J209" s="6">
        <v>9.9700000000000006</v>
      </c>
      <c r="K209" s="6">
        <v>11.44</v>
      </c>
      <c r="L209" s="6">
        <v>10.88</v>
      </c>
      <c r="M209" s="6">
        <v>-1.0900000000000001</v>
      </c>
      <c r="N209" s="6">
        <v>7.92</v>
      </c>
      <c r="O209" s="6">
        <v>15.47</v>
      </c>
      <c r="P209" s="6">
        <v>34.340000000000003</v>
      </c>
      <c r="Q209" s="6">
        <v>36.83</v>
      </c>
      <c r="R209" s="6">
        <v>34.47</v>
      </c>
      <c r="S209" s="6">
        <v>3.32</v>
      </c>
      <c r="T209" s="6">
        <v>20.99</v>
      </c>
      <c r="U209" s="6">
        <v>22.64</v>
      </c>
      <c r="V209" s="6">
        <v>6.7</v>
      </c>
      <c r="W209" s="6">
        <v>1.68</v>
      </c>
      <c r="X209" s="6">
        <v>15.52</v>
      </c>
      <c r="Y209" s="6">
        <v>7.18</v>
      </c>
      <c r="Z209" s="6">
        <v>3.12</v>
      </c>
    </row>
    <row r="210" spans="3:26" ht="15.5" x14ac:dyDescent="0.35">
      <c r="C210" t="s">
        <v>72</v>
      </c>
      <c r="I210" s="6">
        <v>7.44</v>
      </c>
      <c r="J210" s="6">
        <v>5.92</v>
      </c>
      <c r="K210" s="6">
        <v>5.24</v>
      </c>
      <c r="L210" s="6">
        <v>6.25</v>
      </c>
      <c r="M210" s="6">
        <v>-84.4</v>
      </c>
      <c r="N210" s="6">
        <v>9.4700000000000006</v>
      </c>
      <c r="O210" s="6">
        <v>4.1399999999999997</v>
      </c>
      <c r="P210" s="6">
        <v>2.59</v>
      </c>
      <c r="Q210" s="6">
        <v>3.39</v>
      </c>
      <c r="R210" s="6">
        <v>3.08</v>
      </c>
      <c r="S210" s="6">
        <v>256.02</v>
      </c>
      <c r="T210" s="6">
        <v>36.68</v>
      </c>
      <c r="U210" s="6">
        <v>20.100000000000001</v>
      </c>
      <c r="V210" s="6">
        <v>37.31</v>
      </c>
      <c r="W210" s="6">
        <v>369.05</v>
      </c>
      <c r="X210" s="6">
        <v>15.79</v>
      </c>
      <c r="Y210" s="6">
        <v>32.729999999999997</v>
      </c>
      <c r="Z210" s="5">
        <v>0</v>
      </c>
    </row>
    <row r="211" spans="3:26" ht="15.5" x14ac:dyDescent="0.35">
      <c r="C211" t="s">
        <v>75</v>
      </c>
      <c r="I211" s="6">
        <v>1.06</v>
      </c>
      <c r="J211" s="6">
        <v>0.84</v>
      </c>
      <c r="K211" s="6">
        <v>0.91</v>
      </c>
      <c r="L211" s="6">
        <v>1.04</v>
      </c>
      <c r="M211" s="6">
        <v>2.1800000000000002</v>
      </c>
      <c r="N211" s="6">
        <v>1.47</v>
      </c>
      <c r="O211" s="6">
        <v>0.7</v>
      </c>
      <c r="P211" s="6">
        <v>0.63</v>
      </c>
      <c r="Q211" s="6">
        <v>0.95</v>
      </c>
      <c r="R211" s="6">
        <v>0.67</v>
      </c>
      <c r="S211" s="6">
        <v>7.12</v>
      </c>
      <c r="T211" s="6">
        <v>5.0999999999999996</v>
      </c>
      <c r="U211" s="6">
        <v>3.62</v>
      </c>
      <c r="V211" s="6">
        <v>3.41</v>
      </c>
      <c r="W211" s="5">
        <v>16</v>
      </c>
      <c r="X211" s="6">
        <v>3.5</v>
      </c>
      <c r="Y211" s="6">
        <v>3.81</v>
      </c>
      <c r="Z211" s="5">
        <v>0</v>
      </c>
    </row>
    <row r="212" spans="3:26" ht="15.5" x14ac:dyDescent="0.35">
      <c r="C212" t="s">
        <v>262</v>
      </c>
      <c r="I212" s="5">
        <v>11570000000</v>
      </c>
      <c r="J212" s="5">
        <v>11370000000</v>
      </c>
      <c r="K212" s="5">
        <v>13850000000</v>
      </c>
      <c r="L212" s="5">
        <v>14990000000</v>
      </c>
      <c r="M212" s="5">
        <v>830000000</v>
      </c>
      <c r="N212" s="5">
        <v>-1200000000</v>
      </c>
      <c r="O212" s="5">
        <v>24040000000</v>
      </c>
      <c r="P212" s="5">
        <v>70640000000</v>
      </c>
    </row>
    <row r="213" spans="3:26" ht="15.5" x14ac:dyDescent="0.35">
      <c r="C213" t="s">
        <v>263</v>
      </c>
      <c r="I213" s="6">
        <v>1.7500000000000002E-2</v>
      </c>
      <c r="J213" s="6">
        <v>1.5600000000000001E-2</v>
      </c>
      <c r="K213" s="6">
        <v>1.8000000000000002E-2</v>
      </c>
      <c r="L213" s="6">
        <v>1.7600000000000001E-2</v>
      </c>
      <c r="M213" s="6">
        <v>-1.8E-3</v>
      </c>
      <c r="N213" s="6">
        <v>1.2500000000000001E-2</v>
      </c>
      <c r="O213" s="6">
        <v>2.5499999999999998E-2</v>
      </c>
      <c r="P213" s="6">
        <v>5.7800000000000004E-2</v>
      </c>
      <c r="Q213" s="6">
        <v>6.2400000000000004E-2</v>
      </c>
      <c r="R213" s="6">
        <v>6.25E-2</v>
      </c>
      <c r="S213" s="6">
        <v>7.0999999999999995E-3</v>
      </c>
      <c r="T213" s="6">
        <v>5.0799999999999998E-2</v>
      </c>
      <c r="U213" s="6">
        <v>7.4900000000000008E-2</v>
      </c>
      <c r="V213" s="6">
        <v>2.7999999999999997E-2</v>
      </c>
      <c r="W213" s="6">
        <v>1.01E-2</v>
      </c>
      <c r="X213" s="6">
        <v>9.7200000000000009E-2</v>
      </c>
      <c r="Y213" s="6">
        <v>5.1699999999999996E-2</v>
      </c>
      <c r="Z213" s="6">
        <v>1.7600000000000001E-2</v>
      </c>
    </row>
    <row r="214" spans="3:26" ht="15.5" x14ac:dyDescent="0.35">
      <c r="C214" t="s">
        <v>264</v>
      </c>
      <c r="I214" s="6">
        <v>3.2099999999999997E-2</v>
      </c>
      <c r="J214" s="6">
        <v>2.98E-2</v>
      </c>
      <c r="K214" s="6">
        <v>3.5099999999999999E-2</v>
      </c>
      <c r="L214" s="6">
        <v>3.4599999999999999E-2</v>
      </c>
      <c r="M214" s="6">
        <v>-3.5999999999999999E-3</v>
      </c>
      <c r="N214" s="6">
        <v>2.6000000000000002E-2</v>
      </c>
      <c r="O214" s="6">
        <v>5.21E-2</v>
      </c>
      <c r="P214" s="6">
        <v>0.12189999999999999</v>
      </c>
      <c r="Q214" s="6">
        <v>0.1489</v>
      </c>
      <c r="R214" s="6">
        <v>0.16440000000000002</v>
      </c>
      <c r="S214" s="6">
        <v>1.9E-2</v>
      </c>
      <c r="T214" s="6">
        <v>0.12230000000000001</v>
      </c>
      <c r="U214" s="6">
        <v>0.14510000000000001</v>
      </c>
      <c r="V214" s="6">
        <v>5.0199999999999995E-2</v>
      </c>
      <c r="W214" s="6">
        <v>1.32E-2</v>
      </c>
      <c r="X214" s="6">
        <v>0.12140000000000001</v>
      </c>
      <c r="Y214" s="6">
        <v>6.3899999999999998E-2</v>
      </c>
      <c r="Z214" s="6">
        <v>2.9600000000000001E-2</v>
      </c>
    </row>
    <row r="215" spans="3:26" ht="15.5" x14ac:dyDescent="0.35">
      <c r="C215" t="s">
        <v>265</v>
      </c>
      <c r="I215" s="6">
        <v>1.06E-2</v>
      </c>
      <c r="J215" s="6">
        <v>1.01E-2</v>
      </c>
      <c r="K215" s="6">
        <v>1.3899999999999999E-2</v>
      </c>
      <c r="L215" s="6">
        <v>1.5600000000000001E-2</v>
      </c>
      <c r="M215" s="6">
        <v>-3.8E-3</v>
      </c>
      <c r="N215" s="6">
        <v>-6.7000000000000002E-3</v>
      </c>
      <c r="O215" s="6">
        <v>3.4300000000000004E-2</v>
      </c>
      <c r="P215" s="6">
        <v>0.10710000000000001</v>
      </c>
      <c r="Q215" s="6">
        <v>0.1075</v>
      </c>
      <c r="R215" s="6">
        <v>0.13489999999999999</v>
      </c>
      <c r="S215" s="6">
        <v>7.5700000000000003E-2</v>
      </c>
      <c r="T215" s="6">
        <v>0.20219999999999999</v>
      </c>
      <c r="U215" s="6">
        <v>0.18179999999999999</v>
      </c>
      <c r="V215" s="6">
        <v>8.8800000000000004E-2</v>
      </c>
      <c r="W215" s="6">
        <v>5.04E-2</v>
      </c>
      <c r="X215" s="6">
        <v>0.17309999999999998</v>
      </c>
      <c r="Y215" s="6">
        <v>0.1401</v>
      </c>
      <c r="Z215" s="6">
        <v>0.1018</v>
      </c>
    </row>
    <row r="216" spans="3:26" ht="15.5" x14ac:dyDescent="0.35">
      <c r="C216" t="s">
        <v>266</v>
      </c>
      <c r="I216" s="6">
        <v>45.07</v>
      </c>
      <c r="J216" s="6">
        <v>40.75</v>
      </c>
      <c r="K216" s="6">
        <v>88.89</v>
      </c>
      <c r="L216" s="6">
        <v>151.04</v>
      </c>
      <c r="M216" s="6">
        <v>-30.44</v>
      </c>
      <c r="N216" s="6">
        <v>-25.42</v>
      </c>
      <c r="O216" s="6">
        <v>8.59</v>
      </c>
      <c r="P216" s="6">
        <v>3.9</v>
      </c>
      <c r="Q216" s="6">
        <v>5.34</v>
      </c>
      <c r="R216" s="6">
        <v>3.74</v>
      </c>
      <c r="S216" s="6">
        <v>1.66</v>
      </c>
      <c r="T216" s="6">
        <v>4.17</v>
      </c>
      <c r="U216" s="6">
        <v>11.18</v>
      </c>
      <c r="V216" s="6">
        <v>4.32</v>
      </c>
    </row>
    <row r="217" spans="3:26" ht="15.5" x14ac:dyDescent="0.35">
      <c r="C217" t="s">
        <v>69</v>
      </c>
      <c r="I217" s="6">
        <v>0.24</v>
      </c>
      <c r="J217" s="6">
        <v>0.18</v>
      </c>
      <c r="K217" s="6">
        <v>0.18</v>
      </c>
      <c r="L217" s="6">
        <v>0.22</v>
      </c>
      <c r="M217" s="6">
        <v>0.3</v>
      </c>
      <c r="N217" s="6">
        <v>0.25</v>
      </c>
      <c r="O217" s="6">
        <v>0.22</v>
      </c>
      <c r="P217" s="6">
        <v>0.32</v>
      </c>
      <c r="Q217" s="6">
        <v>0.51</v>
      </c>
      <c r="R217" s="6">
        <v>0.51</v>
      </c>
      <c r="S217" s="6">
        <v>4.87</v>
      </c>
      <c r="T217" s="6">
        <v>4.49</v>
      </c>
      <c r="U217" s="6">
        <v>2.92</v>
      </c>
      <c r="V217" s="6">
        <v>1.87</v>
      </c>
      <c r="W217" s="6">
        <v>4.8899999999999997</v>
      </c>
      <c r="X217" s="6">
        <v>1.92</v>
      </c>
      <c r="Y217" s="6">
        <v>2.09</v>
      </c>
      <c r="Z217" s="5">
        <v>0</v>
      </c>
    </row>
    <row r="218" spans="3:26" ht="15.5" x14ac:dyDescent="0.35">
      <c r="C218" t="s">
        <v>66</v>
      </c>
      <c r="I218" s="6">
        <v>347.25</v>
      </c>
      <c r="J218" s="6">
        <v>334.5</v>
      </c>
      <c r="K218" s="6">
        <v>326.29000000000002</v>
      </c>
      <c r="L218" s="6">
        <v>314.87</v>
      </c>
      <c r="M218" s="6">
        <v>303.98</v>
      </c>
      <c r="N218" s="6">
        <v>305.08</v>
      </c>
      <c r="O218" s="6">
        <v>297.17</v>
      </c>
      <c r="P218" s="6">
        <v>281.72000000000003</v>
      </c>
      <c r="Q218" s="6">
        <v>247.41</v>
      </c>
      <c r="R218" s="6">
        <v>209.68</v>
      </c>
      <c r="S218" s="6">
        <v>174.6</v>
      </c>
      <c r="T218" s="6">
        <v>171.61</v>
      </c>
      <c r="U218" s="6">
        <v>156.01</v>
      </c>
      <c r="V218" s="6">
        <v>133.38</v>
      </c>
      <c r="W218" s="6">
        <v>126.69</v>
      </c>
      <c r="X218" s="6">
        <v>127.86</v>
      </c>
      <c r="Y218" s="6">
        <v>112.37</v>
      </c>
      <c r="Z218" s="6">
        <v>105.27</v>
      </c>
    </row>
    <row r="219" spans="3:26" ht="15.5" x14ac:dyDescent="0.35">
      <c r="C219" t="s">
        <v>267</v>
      </c>
      <c r="I219" s="6">
        <v>0.24</v>
      </c>
      <c r="J219" s="6">
        <v>0.18</v>
      </c>
      <c r="K219" s="6">
        <v>0.18</v>
      </c>
      <c r="L219" s="6">
        <v>0.22</v>
      </c>
      <c r="M219" s="6">
        <v>0.3</v>
      </c>
      <c r="N219" s="6">
        <v>0.25</v>
      </c>
      <c r="O219" s="6">
        <v>0.22</v>
      </c>
      <c r="P219" s="6">
        <v>0.32</v>
      </c>
      <c r="Q219" s="6">
        <v>0.51</v>
      </c>
      <c r="R219" s="6">
        <v>0.51</v>
      </c>
      <c r="S219" s="6">
        <v>4.87</v>
      </c>
      <c r="T219" s="6">
        <v>4.49</v>
      </c>
      <c r="U219" s="6">
        <v>2.92</v>
      </c>
      <c r="V219" s="6">
        <v>1.87</v>
      </c>
      <c r="W219" s="6">
        <v>4.8899999999999997</v>
      </c>
      <c r="X219" s="6">
        <v>1.92</v>
      </c>
      <c r="Y219" s="6">
        <v>2.09</v>
      </c>
      <c r="Z219" s="5">
        <v>0</v>
      </c>
    </row>
    <row r="220" spans="3:26" ht="15.5" x14ac:dyDescent="0.35">
      <c r="C220" t="s">
        <v>268</v>
      </c>
      <c r="I220" s="6">
        <v>347.25</v>
      </c>
      <c r="J220" s="6">
        <v>334.5</v>
      </c>
      <c r="K220" s="6">
        <v>326.29000000000002</v>
      </c>
      <c r="L220" s="6">
        <v>314.87</v>
      </c>
      <c r="M220" s="6">
        <v>303.98</v>
      </c>
      <c r="N220" s="6">
        <v>305.08</v>
      </c>
      <c r="O220" s="6">
        <v>297.17</v>
      </c>
      <c r="P220" s="6">
        <v>281.72000000000003</v>
      </c>
      <c r="Q220" s="6">
        <v>247.41</v>
      </c>
      <c r="R220" s="6">
        <v>209.68</v>
      </c>
      <c r="S220" s="6">
        <v>174.6</v>
      </c>
      <c r="T220" s="6">
        <v>171.61</v>
      </c>
      <c r="U220" s="6">
        <v>156.01</v>
      </c>
      <c r="V220" s="6">
        <v>133.38</v>
      </c>
      <c r="W220" s="6">
        <v>126.69</v>
      </c>
      <c r="X220" s="6">
        <v>127.86</v>
      </c>
      <c r="Y220" s="6">
        <v>112.37</v>
      </c>
      <c r="Z220" s="6">
        <v>105.27</v>
      </c>
    </row>
    <row r="221" spans="3:26" ht="15.5" x14ac:dyDescent="0.35">
      <c r="C221" t="s">
        <v>269</v>
      </c>
      <c r="I221" s="5">
        <v>10000000000</v>
      </c>
      <c r="J221" s="5">
        <v>8000000000</v>
      </c>
      <c r="K221" s="5">
        <v>6000000000</v>
      </c>
      <c r="L221" s="5">
        <v>0</v>
      </c>
      <c r="M221" s="5">
        <v>0</v>
      </c>
      <c r="N221" s="5">
        <v>104000000000</v>
      </c>
      <c r="O221" s="5">
        <v>112000000000</v>
      </c>
      <c r="P221" s="5">
        <v>89000000000</v>
      </c>
      <c r="Q221" s="5">
        <v>90000000000</v>
      </c>
      <c r="R221" s="5">
        <v>89000000000</v>
      </c>
      <c r="S221" s="5">
        <v>105000000000</v>
      </c>
      <c r="T221" s="5">
        <v>114000000000</v>
      </c>
      <c r="U221" s="5">
        <v>20000000000</v>
      </c>
      <c r="V221" s="5">
        <v>32000000000</v>
      </c>
      <c r="W221" s="5">
        <v>33000000000</v>
      </c>
      <c r="X221" s="5">
        <v>16000000000</v>
      </c>
      <c r="Y221" s="5">
        <v>14000000000</v>
      </c>
      <c r="Z221" s="5">
        <v>7000000000</v>
      </c>
    </row>
    <row r="222" spans="3:26" ht="15.5" x14ac:dyDescent="0.35">
      <c r="C222" t="s">
        <v>270</v>
      </c>
      <c r="I222" s="5">
        <v>6000000000</v>
      </c>
      <c r="J222" s="5">
        <v>10000000000</v>
      </c>
      <c r="K222" s="5">
        <v>20000000000</v>
      </c>
      <c r="L222" s="5">
        <v>0</v>
      </c>
      <c r="M222" s="5">
        <v>0</v>
      </c>
      <c r="N222" s="5">
        <v>0</v>
      </c>
      <c r="O222" s="5">
        <v>0</v>
      </c>
      <c r="P222" s="5">
        <v>2000000000</v>
      </c>
      <c r="Q222" s="5">
        <v>3000000000</v>
      </c>
      <c r="R222" s="5">
        <v>5000000000</v>
      </c>
      <c r="S222" s="5">
        <v>9000000000</v>
      </c>
      <c r="T222" s="5">
        <v>19000000000</v>
      </c>
      <c r="U222" s="5">
        <v>0</v>
      </c>
      <c r="V222" s="5">
        <v>3000000000</v>
      </c>
      <c r="W222" s="5">
        <v>1000000000</v>
      </c>
      <c r="X222" s="5">
        <v>1000000000</v>
      </c>
    </row>
    <row r="223" spans="3:26" ht="15.5" x14ac:dyDescent="0.35">
      <c r="C223" t="s">
        <v>26</v>
      </c>
      <c r="I223" s="5">
        <v>15000000000</v>
      </c>
      <c r="J223" s="5">
        <v>18000000000</v>
      </c>
      <c r="K223" s="5">
        <v>26000000000</v>
      </c>
      <c r="L223" s="5">
        <v>1000000000</v>
      </c>
      <c r="M223" s="5">
        <v>1000000000</v>
      </c>
      <c r="N223" s="5">
        <v>104000000000</v>
      </c>
      <c r="O223" s="5">
        <v>112000000000</v>
      </c>
      <c r="P223" s="5">
        <v>91000000000</v>
      </c>
      <c r="Q223" s="5">
        <v>93000000000</v>
      </c>
      <c r="R223" s="5">
        <v>94000000000</v>
      </c>
      <c r="S223" s="5">
        <v>114000000000</v>
      </c>
      <c r="T223" s="5">
        <v>132000000000</v>
      </c>
      <c r="U223" s="5">
        <v>20000000000</v>
      </c>
      <c r="V223" s="5">
        <v>35000000000</v>
      </c>
      <c r="W223" s="5">
        <v>34000000000</v>
      </c>
      <c r="X223" s="5">
        <v>17000000000</v>
      </c>
      <c r="Y223" s="5">
        <v>14000000000</v>
      </c>
      <c r="Z223" s="5">
        <v>7000000000</v>
      </c>
    </row>
    <row r="224" spans="3:26" ht="15.5" x14ac:dyDescent="0.35">
      <c r="C224" t="s">
        <v>23</v>
      </c>
      <c r="I224" s="5">
        <v>-2000000000</v>
      </c>
      <c r="J224" s="5">
        <v>-1000000000</v>
      </c>
      <c r="K224" s="5">
        <v>6000000000</v>
      </c>
      <c r="L224" s="5">
        <v>-9000000000</v>
      </c>
      <c r="M224" s="5">
        <v>-12000000000</v>
      </c>
      <c r="N224" s="5">
        <v>95000000000</v>
      </c>
      <c r="O224" s="5">
        <v>102000000000</v>
      </c>
      <c r="P224" s="5">
        <v>81000000000</v>
      </c>
      <c r="Q224" s="5">
        <v>87000000000</v>
      </c>
      <c r="R224" s="5">
        <v>86000000000</v>
      </c>
      <c r="S224" s="5">
        <v>109000000000</v>
      </c>
      <c r="T224" s="5">
        <v>126000000000</v>
      </c>
      <c r="U224" s="5">
        <v>11000000000</v>
      </c>
      <c r="V224" s="5">
        <v>32000000000</v>
      </c>
      <c r="W224" s="5">
        <v>32000000000</v>
      </c>
      <c r="X224" s="5">
        <v>16000000000</v>
      </c>
      <c r="Y224" s="5">
        <v>-7000000000</v>
      </c>
      <c r="Z224" s="5">
        <v>4000000000</v>
      </c>
    </row>
    <row r="225" spans="3:26" ht="15.5" x14ac:dyDescent="0.35">
      <c r="C225" t="s">
        <v>271</v>
      </c>
      <c r="I225" s="5">
        <v>223000000000</v>
      </c>
      <c r="J225" s="5">
        <v>256000000000</v>
      </c>
      <c r="K225" s="5">
        <v>296000000000</v>
      </c>
      <c r="L225" s="5">
        <v>284000000000</v>
      </c>
      <c r="M225" s="5">
        <v>247000000000</v>
      </c>
      <c r="N225" s="5">
        <v>150000000000</v>
      </c>
      <c r="O225" s="5">
        <v>109000000000</v>
      </c>
      <c r="P225" s="5">
        <v>25000000000</v>
      </c>
      <c r="Q225" s="5">
        <v>43000000000</v>
      </c>
      <c r="R225" s="5">
        <v>92000000000</v>
      </c>
      <c r="S225" s="5">
        <v>20000000000</v>
      </c>
      <c r="T225" s="5">
        <v>-200000000000</v>
      </c>
      <c r="U225" s="5">
        <v>-78000000000</v>
      </c>
      <c r="V225" s="5">
        <v>-34000000000</v>
      </c>
      <c r="W225" s="5">
        <v>65000000000</v>
      </c>
      <c r="X225" s="5">
        <v>50000000000</v>
      </c>
      <c r="Y225" s="5">
        <v>70000000000</v>
      </c>
      <c r="Z225" s="5">
        <v>48000000000</v>
      </c>
    </row>
    <row r="226" spans="3:26" ht="15.5" x14ac:dyDescent="0.35">
      <c r="C226" t="s">
        <v>272</v>
      </c>
      <c r="I226" s="5">
        <v>2000000000</v>
      </c>
      <c r="J226" s="5">
        <v>9000000000</v>
      </c>
      <c r="K226" s="5">
        <v>-4000000000</v>
      </c>
      <c r="L226" s="5">
        <v>1000000000</v>
      </c>
      <c r="M226" s="5">
        <v>79000000000</v>
      </c>
      <c r="N226" s="5">
        <v>7000000000</v>
      </c>
      <c r="O226" s="5">
        <v>0</v>
      </c>
      <c r="P226" s="5">
        <v>10000000000</v>
      </c>
      <c r="Q226" s="5">
        <v>-8000000000</v>
      </c>
      <c r="R226" s="5">
        <v>89000000000</v>
      </c>
      <c r="S226" s="5">
        <v>-44000000000</v>
      </c>
      <c r="T226" s="5">
        <v>-15000000000</v>
      </c>
      <c r="U226" s="5">
        <v>107000000000</v>
      </c>
      <c r="V226" s="5">
        <v>8000000000</v>
      </c>
      <c r="W226" s="5">
        <v>-38000000000</v>
      </c>
      <c r="X226" s="5">
        <v>-18000000000</v>
      </c>
      <c r="Y226" s="5">
        <v>-39000000000</v>
      </c>
      <c r="Z226" s="5">
        <v>-1000000000</v>
      </c>
    </row>
    <row r="227" spans="3:26" ht="15.5" x14ac:dyDescent="0.35">
      <c r="C227" t="s">
        <v>273</v>
      </c>
      <c r="I227" s="5">
        <v>0</v>
      </c>
      <c r="J227" s="5">
        <v>-2000000000</v>
      </c>
      <c r="K227" s="5">
        <v>-10000000000</v>
      </c>
      <c r="L227" s="5">
        <v>-3000000000</v>
      </c>
      <c r="M227" s="5">
        <v>-1000000000</v>
      </c>
      <c r="N227" s="5">
        <v>-7000000000</v>
      </c>
      <c r="O227" s="5">
        <v>-2000000000</v>
      </c>
      <c r="P227" s="5">
        <v>-2000000000</v>
      </c>
      <c r="Q227" s="5">
        <v>-2000000000</v>
      </c>
      <c r="R227" s="5">
        <v>-3000000000</v>
      </c>
      <c r="S227" s="5">
        <v>-13000000000</v>
      </c>
      <c r="T227" s="5">
        <v>-10000000000</v>
      </c>
      <c r="U227" s="5">
        <v>-6000000000</v>
      </c>
      <c r="V227" s="5">
        <v>-8000000000</v>
      </c>
      <c r="W227" s="5">
        <v>-3000000000</v>
      </c>
      <c r="X227" s="5">
        <v>-3000000000</v>
      </c>
      <c r="Y227" s="5">
        <v>0</v>
      </c>
      <c r="Z227" s="5">
        <v>-6000000000</v>
      </c>
    </row>
    <row r="228" spans="3:26" ht="15.5" x14ac:dyDescent="0.35">
      <c r="C228" t="s">
        <v>15</v>
      </c>
      <c r="I228" s="5">
        <v>2000000000</v>
      </c>
      <c r="J228" s="5">
        <v>7000000000</v>
      </c>
      <c r="K228" s="5">
        <v>-14000000000</v>
      </c>
      <c r="L228" s="5">
        <v>-2000000000</v>
      </c>
      <c r="M228" s="5">
        <v>78000000000</v>
      </c>
      <c r="N228" s="5">
        <v>1000000000</v>
      </c>
      <c r="O228" s="5">
        <v>-3000000000</v>
      </c>
      <c r="P228" s="5">
        <v>8000000000</v>
      </c>
      <c r="Q228" s="5">
        <v>-10000000000</v>
      </c>
      <c r="R228" s="5">
        <v>86000000000</v>
      </c>
      <c r="S228" s="5">
        <v>-57000000000</v>
      </c>
      <c r="T228" s="5">
        <v>-25000000000</v>
      </c>
      <c r="U228" s="5">
        <v>101000000000</v>
      </c>
      <c r="V228" s="5">
        <v>0</v>
      </c>
      <c r="W228" s="5">
        <v>-41000000000</v>
      </c>
      <c r="X228" s="5">
        <v>-21000000000</v>
      </c>
      <c r="Y228" s="5">
        <v>-39000000000</v>
      </c>
      <c r="Z228" s="5">
        <v>-7000000000</v>
      </c>
    </row>
    <row r="229" spans="3:26" ht="15.5" x14ac:dyDescent="0.35">
      <c r="C229" t="s">
        <v>17</v>
      </c>
      <c r="I229" s="6">
        <v>1.1100000000000001</v>
      </c>
      <c r="J229" s="6">
        <v>5.01</v>
      </c>
      <c r="K229" s="6">
        <v>-9.9499999999999993</v>
      </c>
      <c r="L229" s="6">
        <v>-1.72</v>
      </c>
      <c r="M229" s="6">
        <v>54.9</v>
      </c>
      <c r="N229" s="6">
        <v>0.41</v>
      </c>
      <c r="O229" s="6">
        <v>-1.79</v>
      </c>
      <c r="P229" s="6">
        <v>5.25</v>
      </c>
      <c r="Q229" s="6">
        <v>-6.67</v>
      </c>
      <c r="R229" s="6">
        <v>59.93</v>
      </c>
      <c r="S229" s="6">
        <v>-39.96</v>
      </c>
      <c r="T229" s="6">
        <v>-17.55</v>
      </c>
      <c r="U229" s="6">
        <v>70.56</v>
      </c>
      <c r="V229" s="6">
        <v>-0.17</v>
      </c>
      <c r="W229" s="6">
        <v>-28.76</v>
      </c>
      <c r="X229" s="6">
        <v>-17.86</v>
      </c>
      <c r="Y229" s="6">
        <v>-32.590000000000003</v>
      </c>
      <c r="Z229" s="6">
        <v>-9.85</v>
      </c>
    </row>
  </sheetData>
  <pageMargins left="0.7" right="0.7" top="0.75" bottom="0.75" header="0.3" footer="0.3"/>
  <ignoredErrors>
    <ignoredError sqref="A1:Z23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1388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1389</v>
      </c>
      <c r="D2" s="2" vm="357">
        <f ca="1">IFERROR(_xlfn.STOCKHISTORY("XIDX:" &amp; $C$1, D3, , 0, 0, 1), "Libur")</f>
        <v>2530</v>
      </c>
      <c r="E2" s="2" vm="358">
        <f ca="1">IFERROR(_xlfn.STOCKHISTORY("XIDX:" &amp; $C$1, E3, , 0, 0, 1), "Libur")</f>
        <v>3750</v>
      </c>
      <c r="H2" s="2" vm="358">
        <f ca="1">IFERROR(INDEX(D2:G2,COUNT(D2:G2)),"")</f>
        <v>3750</v>
      </c>
      <c r="I2" s="2" vm="359">
        <f t="shared" ref="I2:AA2" ca="1" si="0">IFERROR(_xlfn.STOCKHISTORY("XIDX:" &amp; $C$1, I1, , 0, 0, 1), "Libur")</f>
        <v>2470</v>
      </c>
      <c r="J2" s="2" vm="314">
        <f t="shared" ca="1" si="0"/>
        <v>2540</v>
      </c>
      <c r="K2" s="2" vm="360">
        <f t="shared" ca="1" si="0"/>
        <v>2780</v>
      </c>
      <c r="L2" s="2" vm="285">
        <f t="shared" ca="1" si="0"/>
        <v>2730</v>
      </c>
      <c r="M2" s="2" vm="103">
        <f t="shared" ca="1" si="0"/>
        <v>2350</v>
      </c>
      <c r="N2" s="2" vm="361">
        <f t="shared" ca="1" si="0"/>
        <v>3140</v>
      </c>
      <c r="O2" s="2" vm="362">
        <f t="shared" ca="1" si="0"/>
        <v>3950</v>
      </c>
      <c r="P2" s="2" vm="15">
        <f t="shared" ca="1" si="0"/>
        <v>7600</v>
      </c>
      <c r="Q2" s="2" vm="363">
        <f t="shared" ca="1" si="0"/>
        <v>6950</v>
      </c>
      <c r="R2" s="2" vm="364">
        <f t="shared" ca="1" si="0"/>
        <v>3710</v>
      </c>
      <c r="S2" s="2" vm="365">
        <f t="shared" ca="1" si="0"/>
        <v>3200</v>
      </c>
      <c r="T2" s="2" vm="366">
        <f t="shared" ca="1" si="0"/>
        <v>4525</v>
      </c>
      <c r="U2" s="2" vm="367">
        <f t="shared" ca="1" si="0"/>
        <v>3775</v>
      </c>
      <c r="V2" s="2" vm="5">
        <f t="shared" ca="1" si="0"/>
        <v>5650</v>
      </c>
      <c r="W2" s="2" vm="368">
        <f t="shared" ca="1" si="0"/>
        <v>4100</v>
      </c>
      <c r="X2" s="2" vm="369">
        <f t="shared" ca="1" si="0"/>
        <v>5534.8424999999997</v>
      </c>
      <c r="Y2" s="2" vm="370">
        <f t="shared" ca="1" si="0"/>
        <v>4442.4394000000002</v>
      </c>
      <c r="Z2" s="2" vm="371">
        <f t="shared" ca="1" si="0"/>
        <v>2275.0529999999999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7838039000000</v>
      </c>
      <c r="E4" s="2">
        <f>IFERROR(INDEX(E51:E500,MATCH($C$4,$C$51:$C$500,0)),"")</f>
        <v>6794839000000</v>
      </c>
      <c r="H4" s="2">
        <f>IFERROR(SUM(D4:G4)*(4/MAX(1,COUNT(D4:G4))),"")</f>
        <v>29265756000000</v>
      </c>
      <c r="I4" s="2">
        <f t="shared" ref="I4:AA4" si="1">IFERROR(INDEX(I51:I500,MATCH($C$4,$C$51:$C$500,0)),"")</f>
        <v>25940773000000</v>
      </c>
      <c r="J4" s="2">
        <f t="shared" si="1"/>
        <v>24497523000000</v>
      </c>
      <c r="K4" s="2">
        <f t="shared" si="1"/>
        <v>20210346000000</v>
      </c>
      <c r="L4" s="2">
        <f t="shared" si="1"/>
        <v>17393331000000</v>
      </c>
      <c r="M4" s="2">
        <f t="shared" si="1"/>
        <v>17749004000000</v>
      </c>
      <c r="N4" s="2">
        <f t="shared" si="1"/>
        <v>20087555000000</v>
      </c>
      <c r="O4" s="2">
        <f t="shared" si="1"/>
        <v>21970144000000</v>
      </c>
      <c r="P4" s="2">
        <f t="shared" si="1"/>
        <v>20172187000000</v>
      </c>
      <c r="Q4" s="2">
        <f t="shared" si="1"/>
        <v>21837123000000</v>
      </c>
      <c r="R4" s="2">
        <f t="shared" si="1"/>
        <v>22483431000000</v>
      </c>
      <c r="S4" s="2">
        <f t="shared" si="1"/>
        <v>24181605000000</v>
      </c>
      <c r="T4" s="2">
        <f t="shared" si="1"/>
        <v>24483028000000</v>
      </c>
      <c r="U4" s="2">
        <f t="shared" si="1"/>
        <v>21388793000000</v>
      </c>
      <c r="V4" s="2">
        <f t="shared" si="1"/>
        <v>20010186000000</v>
      </c>
      <c r="W4" s="2">
        <f t="shared" si="1"/>
        <v>17875217000000</v>
      </c>
      <c r="X4" s="2">
        <f t="shared" si="1"/>
        <v>15185769000000</v>
      </c>
      <c r="Y4" s="2">
        <f t="shared" si="1"/>
        <v>18299242000000</v>
      </c>
      <c r="Z4" s="2">
        <f t="shared" si="1"/>
        <v>16639663000000</v>
      </c>
      <c r="AA4" s="2">
        <f t="shared" si="1"/>
        <v>12454845000000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965727000000</v>
      </c>
      <c r="E5" s="2">
        <f>IFERROR(INDEX(E51:E500,MATCH($C$5,$C$51:$C$500,0)),"")</f>
        <v>529417000000</v>
      </c>
      <c r="H5" s="2">
        <f>IFERROR(SUM(D5:G5)*(4/MAX(1,COUNT(D5:G5))),"")</f>
        <v>2990288000000</v>
      </c>
      <c r="I5" s="2">
        <f t="shared" ref="I5:AA5" si="2">IFERROR(INDEX(I51:I500,MATCH($C$5,$C$51:$C$500,0)),"")</f>
        <v>4504070000000</v>
      </c>
      <c r="J5" s="2">
        <f t="shared" si="2"/>
        <v>3347627000000</v>
      </c>
      <c r="K5" s="2">
        <f t="shared" si="2"/>
        <v>3548734000000</v>
      </c>
      <c r="L5" s="2">
        <f t="shared" si="2"/>
        <v>2745552000000</v>
      </c>
      <c r="M5" s="2">
        <f t="shared" si="2"/>
        <v>1759445000000</v>
      </c>
      <c r="N5" s="2">
        <f t="shared" si="2"/>
        <v>1301521000000</v>
      </c>
      <c r="O5" s="2">
        <f t="shared" si="2"/>
        <v>4175170000000</v>
      </c>
      <c r="P5" s="2">
        <f t="shared" si="2"/>
        <v>3938887000000</v>
      </c>
      <c r="Q5" s="2">
        <f t="shared" si="2"/>
        <v>3573101000000</v>
      </c>
      <c r="R5" s="2">
        <f t="shared" si="2"/>
        <v>2715440000000</v>
      </c>
      <c r="S5" s="2">
        <f t="shared" si="2"/>
        <v>2459446000000</v>
      </c>
      <c r="T5" s="2">
        <f t="shared" si="2"/>
        <v>2740510000000</v>
      </c>
      <c r="U5" s="2">
        <f t="shared" si="2"/>
        <v>3961471000000</v>
      </c>
      <c r="V5" s="2">
        <f t="shared" si="2"/>
        <v>3978860000000</v>
      </c>
      <c r="W5" s="2">
        <f t="shared" si="2"/>
        <v>3260335000000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61406765000000</v>
      </c>
      <c r="E6" s="2">
        <f>IFERROR(INDEX(E51:E500,MATCH($C$6,$C$51:$C$500,0)),"")</f>
        <v>57287643000000</v>
      </c>
      <c r="H6" s="2">
        <f>IFERROR(INDEX(D6:G6,COUNT(D6:G6)),"")</f>
        <v>57287643000000</v>
      </c>
      <c r="I6" s="2">
        <f t="shared" ref="I6:AA6" si="3">IFERROR(INDEX(I51:I500,MATCH($C$6,$C$51:$C$500,0)),"")</f>
        <v>61173202000000</v>
      </c>
      <c r="J6" s="2">
        <f t="shared" si="3"/>
        <v>54818844000000</v>
      </c>
      <c r="K6" s="2">
        <f t="shared" si="3"/>
        <v>49959368000000</v>
      </c>
      <c r="L6" s="2">
        <f t="shared" si="3"/>
        <v>47478482000000</v>
      </c>
      <c r="M6" s="2">
        <f t="shared" si="3"/>
        <v>45083058000000</v>
      </c>
      <c r="N6" s="2">
        <f t="shared" si="3"/>
        <v>43575499000000</v>
      </c>
      <c r="O6" s="2">
        <f t="shared" si="3"/>
        <v>45417027000000</v>
      </c>
      <c r="P6" s="2">
        <f t="shared" si="3"/>
        <v>41939821000000</v>
      </c>
      <c r="Q6" s="2">
        <f t="shared" si="3"/>
        <v>39172152000000</v>
      </c>
      <c r="R6" s="2">
        <f t="shared" si="3"/>
        <v>36377972000000</v>
      </c>
      <c r="S6" s="2">
        <f t="shared" si="3"/>
        <v>34214849000000</v>
      </c>
      <c r="T6" s="2">
        <f t="shared" si="3"/>
        <v>33017524000000</v>
      </c>
      <c r="U6" s="2">
        <f t="shared" si="3"/>
        <v>31552983000000</v>
      </c>
      <c r="V6" s="2">
        <f t="shared" si="3"/>
        <v>28733311000000</v>
      </c>
      <c r="W6" s="2">
        <f t="shared" si="3"/>
        <v>25836501000000</v>
      </c>
      <c r="X6" s="2">
        <f t="shared" si="3"/>
        <v>18609028000000</v>
      </c>
      <c r="Y6" s="2">
        <f t="shared" si="3"/>
        <v>15901986000000</v>
      </c>
      <c r="Z6" s="2">
        <f t="shared" si="3"/>
        <v>11109265000000</v>
      </c>
      <c r="AA6" s="2">
        <f t="shared" si="3"/>
        <v>11170483000000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9.77</v>
      </c>
      <c r="E7" s="3">
        <f>IFERROR(INDEX(E51:E500,MATCH($C$7,$C$51:$C$500,0))/1000000000,"")</f>
        <v>9.77</v>
      </c>
      <c r="H7" s="3">
        <f>IFERROR(INDEX(D7:G7,COUNT(D7:G7)),"")</f>
        <v>9.77</v>
      </c>
      <c r="I7" s="3">
        <f t="shared" ref="I7:AA7" si="4">IFERROR(INDEX(I51:I500,MATCH($C$7,$C$51:$C$500,0))/1000000000,"")</f>
        <v>9.77</v>
      </c>
      <c r="J7" s="3">
        <f t="shared" si="4"/>
        <v>9.77</v>
      </c>
      <c r="K7" s="3">
        <f t="shared" si="4"/>
        <v>9.77</v>
      </c>
      <c r="L7" s="3">
        <f t="shared" si="4"/>
        <v>9.77</v>
      </c>
      <c r="M7" s="3">
        <f t="shared" si="4"/>
        <v>9.77</v>
      </c>
      <c r="N7" s="3">
        <f t="shared" si="4"/>
        <v>9.77</v>
      </c>
      <c r="O7" s="3">
        <f t="shared" si="4"/>
        <v>9.77</v>
      </c>
      <c r="P7" s="3">
        <f t="shared" si="4"/>
        <v>9.58</v>
      </c>
      <c r="Q7" s="3">
        <f t="shared" si="4"/>
        <v>9.58</v>
      </c>
      <c r="R7" s="3">
        <f t="shared" si="4"/>
        <v>9.58</v>
      </c>
      <c r="S7" s="3">
        <f t="shared" si="4"/>
        <v>9.58</v>
      </c>
      <c r="T7" s="3">
        <f t="shared" si="4"/>
        <v>9.58</v>
      </c>
      <c r="U7" s="3">
        <f t="shared" si="4"/>
        <v>9.58</v>
      </c>
      <c r="V7" s="3">
        <f t="shared" si="4"/>
        <v>9.58</v>
      </c>
      <c r="W7" s="3">
        <f t="shared" si="4"/>
        <v>9.58</v>
      </c>
      <c r="X7" s="3">
        <f t="shared" si="4"/>
        <v>8.42</v>
      </c>
      <c r="Y7" s="3">
        <f t="shared" si="4"/>
        <v>8.39</v>
      </c>
      <c r="Z7" s="3">
        <f t="shared" si="4"/>
        <v>5.05</v>
      </c>
      <c r="AA7" s="3">
        <f t="shared" si="4"/>
        <v>5.03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-6399000000000</v>
      </c>
      <c r="E8" s="2">
        <f>IFERROR(INDEX(E51:E500,MATCH("Free cash flow (Quarter)",$C$51:$C$500,0)),"")</f>
        <v>-3211000000000</v>
      </c>
      <c r="H8" s="2">
        <f>IFERROR(INDEX(D8:G8,COUNT(D8:G8)),"")</f>
        <v>-3211000000000</v>
      </c>
      <c r="I8" s="2">
        <f t="shared" ref="I8:AA8" si="5">IFERROR(INDEX(I51:I500,MATCH($C$8,$C$51:$C$500,0)),"")</f>
        <v>11706000000000</v>
      </c>
      <c r="J8" s="2">
        <f t="shared" si="5"/>
        <v>-880000000000</v>
      </c>
      <c r="K8" s="2">
        <f t="shared" si="5"/>
        <v>-7074000000000</v>
      </c>
      <c r="L8" s="2">
        <f t="shared" si="5"/>
        <v>-8600000000000</v>
      </c>
      <c r="M8" s="2">
        <f t="shared" si="5"/>
        <v>14747000000000</v>
      </c>
      <c r="N8" s="2">
        <f t="shared" si="5"/>
        <v>17018000000000</v>
      </c>
      <c r="O8" s="2">
        <f t="shared" si="5"/>
        <v>-9438000000000</v>
      </c>
      <c r="P8" s="2">
        <f t="shared" si="5"/>
        <v>3969000000000</v>
      </c>
      <c r="Q8" s="2">
        <f t="shared" si="5"/>
        <v>3261000000000</v>
      </c>
      <c r="R8" s="2">
        <f t="shared" si="5"/>
        <v>-1097000000000</v>
      </c>
      <c r="S8" s="2">
        <f t="shared" si="5"/>
        <v>8104000000000</v>
      </c>
      <c r="T8" s="2">
        <f t="shared" si="5"/>
        <v>4648000000000</v>
      </c>
      <c r="U8" s="2">
        <f t="shared" si="5"/>
        <v>2785000000000</v>
      </c>
      <c r="V8" s="2">
        <f t="shared" si="5"/>
        <v>-4010000000000</v>
      </c>
      <c r="W8" s="2">
        <f t="shared" si="5"/>
        <v>-9438000000000</v>
      </c>
      <c r="X8" s="2">
        <f t="shared" si="5"/>
        <v>-3957000000000</v>
      </c>
      <c r="Y8" s="2">
        <f t="shared" si="5"/>
        <v>-1439000000000</v>
      </c>
      <c r="Z8" s="2">
        <f t="shared" si="5"/>
        <v>2331000000000</v>
      </c>
      <c r="AA8" s="2">
        <f t="shared" si="5"/>
        <v>-4292000000000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-654.69000000000005</v>
      </c>
      <c r="E9" s="3">
        <f>IFERROR(INDEX(E51:E500,MATCH("Free cash flow per share (Quarter)",$C$51:$C$500,0)),"")</f>
        <v>-328.54</v>
      </c>
      <c r="H9" s="3">
        <f>IFERROR(INDEX(D9:G9,COUNT(D9:G9)),"")</f>
        <v>-328.54</v>
      </c>
      <c r="I9" s="3">
        <f t="shared" ref="I9:AA9" si="6">IFERROR(INDEX(I51:I500,MATCH($C$9,$C$51:$C$500,0)),"")</f>
        <v>1197.7</v>
      </c>
      <c r="J9" s="3">
        <f t="shared" si="6"/>
        <v>-90.05</v>
      </c>
      <c r="K9" s="3">
        <f t="shared" si="6"/>
        <v>-723.81</v>
      </c>
      <c r="L9" s="3">
        <f t="shared" si="6"/>
        <v>-879.9</v>
      </c>
      <c r="M9" s="3">
        <f t="shared" si="6"/>
        <v>1508.89</v>
      </c>
      <c r="N9" s="3">
        <f t="shared" si="6"/>
        <v>1741.28</v>
      </c>
      <c r="O9" s="3">
        <f t="shared" si="6"/>
        <v>-965.64</v>
      </c>
      <c r="P9" s="3">
        <f t="shared" si="6"/>
        <v>414.12</v>
      </c>
      <c r="Q9" s="3">
        <f t="shared" si="6"/>
        <v>340.25</v>
      </c>
      <c r="R9" s="3">
        <f t="shared" si="6"/>
        <v>-114.48</v>
      </c>
      <c r="S9" s="3">
        <f t="shared" si="6"/>
        <v>845.57</v>
      </c>
      <c r="T9" s="3">
        <f t="shared" si="6"/>
        <v>484.91</v>
      </c>
      <c r="U9" s="3">
        <f t="shared" si="6"/>
        <v>290.58999999999997</v>
      </c>
      <c r="V9" s="3">
        <f t="shared" si="6"/>
        <v>-418.35</v>
      </c>
      <c r="W9" s="3">
        <f t="shared" si="6"/>
        <v>-984.65</v>
      </c>
      <c r="X9" s="3">
        <f t="shared" si="6"/>
        <v>-470.1</v>
      </c>
      <c r="Y9" s="3">
        <f t="shared" si="6"/>
        <v>-171.47</v>
      </c>
      <c r="Z9" s="3">
        <f t="shared" si="6"/>
        <v>462</v>
      </c>
      <c r="AA9" s="3">
        <f t="shared" si="6"/>
        <v>-852.86</v>
      </c>
    </row>
    <row r="10" spans="1:27" ht="15.5" x14ac:dyDescent="0.35">
      <c r="C10" t="s">
        <v>18</v>
      </c>
      <c r="D10" s="3">
        <f ca="1">IFERROR(IF(D9=0,"",D2/D9),"")</f>
        <v>-3.8644243840596308</v>
      </c>
      <c r="E10" s="3">
        <f ca="1">IFERROR(IF(E9=0,"",E2/E9),"")</f>
        <v>-11.414135265112314</v>
      </c>
      <c r="I10" s="3">
        <f t="shared" ref="I10:AA10" ca="1" si="7">IFERROR(IF(I9=0,"",I2/I9),"")</f>
        <v>2.0622860482591632</v>
      </c>
      <c r="J10" s="3">
        <f t="shared" ca="1" si="7"/>
        <v>-28.206551915602443</v>
      </c>
      <c r="K10" s="3">
        <f t="shared" ca="1" si="7"/>
        <v>-3.840786946850693</v>
      </c>
      <c r="L10" s="3">
        <f t="shared" ca="1" si="7"/>
        <v>-3.1026252983293556</v>
      </c>
      <c r="M10" s="3">
        <f t="shared" ca="1" si="7"/>
        <v>1.5574362610925911</v>
      </c>
      <c r="N10" s="3">
        <f t="shared" ca="1" si="7"/>
        <v>1.8032711568501332</v>
      </c>
      <c r="O10" s="3">
        <f t="shared" ca="1" si="7"/>
        <v>-4.0905513441862391</v>
      </c>
      <c r="P10" s="3">
        <f t="shared" ca="1" si="7"/>
        <v>18.35216845358833</v>
      </c>
      <c r="Q10" s="3">
        <f t="shared" ca="1" si="7"/>
        <v>20.426157237325494</v>
      </c>
      <c r="R10" s="3">
        <f t="shared" ca="1" si="7"/>
        <v>-32.407407407407405</v>
      </c>
      <c r="S10" s="3">
        <f t="shared" ca="1" si="7"/>
        <v>3.7844294381304917</v>
      </c>
      <c r="T10" s="3">
        <f t="shared" ca="1" si="7"/>
        <v>9.3316285496277658</v>
      </c>
      <c r="U10" s="3">
        <f t="shared" ca="1" si="7"/>
        <v>12.990811796689496</v>
      </c>
      <c r="V10" s="3">
        <f t="shared" ca="1" si="7"/>
        <v>-13.505438030357356</v>
      </c>
      <c r="W10" s="3">
        <f t="shared" ca="1" si="7"/>
        <v>-4.1639161123241761</v>
      </c>
      <c r="X10" s="3">
        <f t="shared" ca="1" si="7"/>
        <v>-11.773755583918314</v>
      </c>
      <c r="Y10" s="3">
        <f t="shared" ca="1" si="7"/>
        <v>-25.907968740887622</v>
      </c>
      <c r="Z10" s="3">
        <f t="shared" ca="1" si="7"/>
        <v>4.9243571428571427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2297544000000</v>
      </c>
      <c r="E11" s="2">
        <f>IFERROR(INDEX(E51:E500,MATCH($C$11,$C$51:$C$500,0)),"")</f>
        <v>2832892000000</v>
      </c>
      <c r="H11" s="2">
        <f>IFERROR(INDEX(D11:G11,COUNT(D11:G11)),"")</f>
        <v>2832892000000</v>
      </c>
      <c r="I11" s="2">
        <f t="shared" ref="I11:AA11" si="8">IFERROR(INDEX(I51:I500,MATCH($C$11,$C$51:$C$500,0)),"")</f>
        <v>2946955000000</v>
      </c>
      <c r="J11" s="2">
        <f t="shared" si="8"/>
        <v>2502218000000</v>
      </c>
      <c r="K11" s="2">
        <f t="shared" si="8"/>
        <v>2362221000000</v>
      </c>
      <c r="L11" s="2">
        <f t="shared" si="8"/>
        <v>2759777000000</v>
      </c>
      <c r="M11" s="2">
        <f t="shared" si="8"/>
        <v>2789555000000</v>
      </c>
      <c r="N11" s="2">
        <f t="shared" si="8"/>
        <v>2838127000000</v>
      </c>
      <c r="O11" s="2">
        <f t="shared" si="8"/>
        <v>2950563000000</v>
      </c>
      <c r="P11" s="2">
        <f t="shared" si="8"/>
        <v>2823776000000</v>
      </c>
      <c r="Q11" s="2">
        <f t="shared" si="8"/>
        <v>2546414000000</v>
      </c>
      <c r="R11" s="2">
        <f t="shared" si="8"/>
        <v>2265049000000</v>
      </c>
      <c r="S11" s="2">
        <f t="shared" si="8"/>
        <v>2727817000000</v>
      </c>
      <c r="T11" s="2">
        <f t="shared" si="8"/>
        <v>2856242000000</v>
      </c>
      <c r="U11" s="2">
        <f t="shared" si="8"/>
        <v>2943909000000</v>
      </c>
      <c r="V11" s="2">
        <f t="shared" si="8"/>
        <v>2456567000000</v>
      </c>
      <c r="W11" s="2">
        <f t="shared" si="8"/>
        <v>1895058000000</v>
      </c>
      <c r="X11" s="2">
        <f t="shared" si="8"/>
        <v>1985338000000</v>
      </c>
      <c r="Y11" s="2">
        <f t="shared" si="8"/>
        <v>2117368000000</v>
      </c>
      <c r="Z11" s="2">
        <f t="shared" si="8"/>
        <v>4161520000000</v>
      </c>
      <c r="AA11" s="2">
        <f t="shared" si="8"/>
        <v>1237518000000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-409910000000</v>
      </c>
      <c r="E15" s="2">
        <f>IFERROR(INDEX(E51:E500,MATCH($C$15,$C$51:$C$500,0)),"")</f>
        <v>-312963000000</v>
      </c>
      <c r="H15" s="2">
        <f>IFERROR(SUM(D15:G15)*(4/MAX(1,COUNT(D15:G15))),"")</f>
        <v>-1445746000000</v>
      </c>
      <c r="I15" s="2">
        <f t="shared" ref="I15:AA15" si="12">IFERROR(INDEX(I51:I500,MATCH($C$15,$C$51:$C$500,0)),"")</f>
        <v>-1192416000000</v>
      </c>
      <c r="J15" s="2">
        <f t="shared" si="12"/>
        <v>-1022635000000</v>
      </c>
      <c r="K15" s="2">
        <f t="shared" si="12"/>
        <v>-1035682000000</v>
      </c>
      <c r="L15" s="2">
        <f t="shared" si="12"/>
        <v>-975000000000</v>
      </c>
      <c r="M15" s="2">
        <f t="shared" si="12"/>
        <v>-613092000000</v>
      </c>
      <c r="N15" s="2">
        <f t="shared" si="12"/>
        <v>-978134000000</v>
      </c>
      <c r="O15" s="2">
        <f t="shared" si="12"/>
        <v>-1619447000000</v>
      </c>
      <c r="P15" s="2">
        <f t="shared" si="12"/>
        <v>-1354328000000</v>
      </c>
      <c r="Q15" s="2">
        <f t="shared" si="12"/>
        <v>-1539023000000</v>
      </c>
      <c r="R15" s="2">
        <f t="shared" si="12"/>
        <v>-1600315000000</v>
      </c>
      <c r="S15" s="2">
        <f t="shared" si="12"/>
        <v>-812377000000</v>
      </c>
      <c r="T15" s="2">
        <f t="shared" si="12"/>
        <v>-870872000000</v>
      </c>
      <c r="U15" s="2">
        <f t="shared" si="12"/>
        <v>-1370893000000</v>
      </c>
      <c r="V15" s="2">
        <f t="shared" si="12"/>
        <v>-1369531000000</v>
      </c>
      <c r="W15" s="2">
        <f t="shared" si="12"/>
        <v>-1162523000000</v>
      </c>
      <c r="X15" s="2">
        <f t="shared" si="12"/>
        <v>-1017770000000</v>
      </c>
      <c r="Y15" s="2">
        <f t="shared" si="12"/>
        <v>-756838000000</v>
      </c>
      <c r="Z15" s="2">
        <f t="shared" si="12"/>
        <v>-875833000000</v>
      </c>
      <c r="AA15" s="2">
        <f t="shared" si="12"/>
        <v>-1043549000000</v>
      </c>
    </row>
    <row r="16" spans="1:27" ht="15.5" x14ac:dyDescent="0.35">
      <c r="C16" t="s">
        <v>29</v>
      </c>
      <c r="D16" s="2">
        <f>IFERROR(INDEX(D51:D500,MATCH($C$16,$C$51:$C$500,0)),"")</f>
        <v>1829448000000</v>
      </c>
      <c r="E16" s="2">
        <f>IFERROR(INDEX(E51:E500,MATCH($C$16,$C$51:$C$500,0)),"")</f>
        <v>1563548000000</v>
      </c>
      <c r="H16" s="2">
        <f>IFERROR(SUM(D16:G16)*(4/MAX(1,COUNT(D16:G16))),"")</f>
        <v>6785992000000</v>
      </c>
      <c r="I16" s="2">
        <f t="shared" ref="I16:AA16" si="13">IFERROR(INDEX(I51:I500,MATCH($C$16,$C$51:$C$500,0)),"")</f>
        <v>5386653000000</v>
      </c>
      <c r="J16" s="2">
        <f t="shared" si="13"/>
        <v>4717639000000</v>
      </c>
      <c r="K16" s="2">
        <f t="shared" si="13"/>
        <v>4693727000000</v>
      </c>
      <c r="L16" s="2">
        <f t="shared" si="13"/>
        <v>4404634000000</v>
      </c>
      <c r="M16" s="2">
        <f t="shared" si="13"/>
        <v>2280779000000</v>
      </c>
      <c r="N16" s="2">
        <f t="shared" si="13"/>
        <v>2067076000000</v>
      </c>
      <c r="O16" s="2">
        <f t="shared" si="13"/>
        <v>5487790000000</v>
      </c>
      <c r="P16" s="2">
        <f t="shared" si="13"/>
        <v>4925686000000</v>
      </c>
      <c r="Q16" s="2">
        <f t="shared" si="13"/>
        <v>5367120000000</v>
      </c>
      <c r="R16" s="2">
        <f t="shared" si="13"/>
        <v>4393037000000</v>
      </c>
      <c r="S16" s="2">
        <f t="shared" si="13"/>
        <v>3281534000000</v>
      </c>
      <c r="T16" s="2">
        <f t="shared" si="13"/>
        <v>3553534000000</v>
      </c>
      <c r="U16" s="2">
        <f t="shared" si="13"/>
        <v>5530213000000</v>
      </c>
      <c r="V16" s="2">
        <f t="shared" si="13"/>
        <v>5486679000000</v>
      </c>
      <c r="W16" s="2">
        <f t="shared" si="13"/>
        <v>4611556000000</v>
      </c>
      <c r="X16" s="2">
        <f t="shared" si="13"/>
        <v>4001531000000</v>
      </c>
      <c r="Y16" s="2">
        <f t="shared" si="13"/>
        <v>2370560000000</v>
      </c>
      <c r="Z16" s="2">
        <f t="shared" si="13"/>
        <v>2677837000000</v>
      </c>
      <c r="AA16" s="2">
        <f t="shared" si="13"/>
        <v>3313525000000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918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24718100000000</v>
      </c>
      <c r="E20" s="2">
        <f ca="1">IFERROR(E21*E2,"")</f>
        <v>36637500000000</v>
      </c>
      <c r="H20" s="2">
        <f t="shared" ref="H20:AA20" ca="1" si="14">IFERROR(H21*H2,"")</f>
        <v>36637500000000</v>
      </c>
      <c r="I20" s="2">
        <f t="shared" ca="1" si="14"/>
        <v>24131900000000</v>
      </c>
      <c r="J20" s="2">
        <f t="shared" ca="1" si="14"/>
        <v>24815800000000</v>
      </c>
      <c r="K20" s="2">
        <f t="shared" ca="1" si="14"/>
        <v>27160600000000</v>
      </c>
      <c r="L20" s="2">
        <f t="shared" ca="1" si="14"/>
        <v>26672100000000</v>
      </c>
      <c r="M20" s="2">
        <f t="shared" ca="1" si="14"/>
        <v>22959500000000</v>
      </c>
      <c r="N20" s="2">
        <f t="shared" ca="1" si="14"/>
        <v>30677800000000</v>
      </c>
      <c r="O20" s="2">
        <f t="shared" ca="1" si="14"/>
        <v>38591500000000</v>
      </c>
      <c r="P20" s="2">
        <f t="shared" ca="1" si="14"/>
        <v>72808000000000</v>
      </c>
      <c r="Q20" s="2">
        <f t="shared" ca="1" si="14"/>
        <v>66581000000000</v>
      </c>
      <c r="R20" s="2">
        <f t="shared" ca="1" si="14"/>
        <v>35541800000000</v>
      </c>
      <c r="S20" s="2">
        <f t="shared" ca="1" si="14"/>
        <v>30656000000000</v>
      </c>
      <c r="T20" s="2">
        <f t="shared" ca="1" si="14"/>
        <v>43349500000000</v>
      </c>
      <c r="U20" s="2">
        <f t="shared" ca="1" si="14"/>
        <v>36164500000000</v>
      </c>
      <c r="V20" s="2">
        <f t="shared" ca="1" si="14"/>
        <v>54127000000000</v>
      </c>
      <c r="W20" s="2">
        <f t="shared" ca="1" si="14"/>
        <v>39278000000000</v>
      </c>
      <c r="X20" s="2">
        <f t="shared" ca="1" si="14"/>
        <v>46603373850000</v>
      </c>
      <c r="Y20" s="2">
        <f t="shared" ca="1" si="14"/>
        <v>37272066566000.008</v>
      </c>
      <c r="Z20" s="2">
        <f t="shared" ca="1" si="14"/>
        <v>11489017650000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9770000000</v>
      </c>
      <c r="E21" s="2">
        <f>IFERROR(INDEX(E51:E500,MATCH($C$7,$C$51:$C$500,0)),"")</f>
        <v>9770000000</v>
      </c>
      <c r="H21" s="2">
        <f>IFERROR(INDEX(D21:G21,COUNT(D21:G21)),"")</f>
        <v>9770000000</v>
      </c>
      <c r="I21" s="2">
        <f t="shared" ref="I21:AA21" si="15">IFERROR(INDEX(I51:I500,MATCH($C$7,$C$51:$C$500,0)),"")</f>
        <v>9770000000</v>
      </c>
      <c r="J21" s="2">
        <f t="shared" si="15"/>
        <v>9770000000</v>
      </c>
      <c r="K21" s="2">
        <f t="shared" si="15"/>
        <v>9770000000</v>
      </c>
      <c r="L21" s="2">
        <f t="shared" si="15"/>
        <v>9770000000</v>
      </c>
      <c r="M21" s="2">
        <f t="shared" si="15"/>
        <v>9770000000</v>
      </c>
      <c r="N21" s="2">
        <f t="shared" si="15"/>
        <v>9770000000</v>
      </c>
      <c r="O21" s="2">
        <f t="shared" si="15"/>
        <v>9770000000</v>
      </c>
      <c r="P21" s="2">
        <f t="shared" si="15"/>
        <v>9580000000</v>
      </c>
      <c r="Q21" s="2">
        <f t="shared" si="15"/>
        <v>9580000000</v>
      </c>
      <c r="R21" s="2">
        <f t="shared" si="15"/>
        <v>9580000000</v>
      </c>
      <c r="S21" s="2">
        <f t="shared" si="15"/>
        <v>9580000000</v>
      </c>
      <c r="T21" s="2">
        <f t="shared" si="15"/>
        <v>9580000000</v>
      </c>
      <c r="U21" s="2">
        <f t="shared" si="15"/>
        <v>9580000000</v>
      </c>
      <c r="V21" s="2">
        <f t="shared" si="15"/>
        <v>9580000000</v>
      </c>
      <c r="W21" s="2">
        <f t="shared" si="15"/>
        <v>9580000000</v>
      </c>
      <c r="X21" s="2">
        <f t="shared" si="15"/>
        <v>8420000000</v>
      </c>
      <c r="Y21" s="2">
        <f t="shared" si="15"/>
        <v>8390000000.000001</v>
      </c>
      <c r="Z21" s="2">
        <f t="shared" si="15"/>
        <v>5050000000</v>
      </c>
      <c r="AA21" s="2">
        <f t="shared" si="15"/>
        <v>5030000000</v>
      </c>
    </row>
    <row r="23" spans="1:27" ht="15.5" x14ac:dyDescent="0.35">
      <c r="B23" t="s">
        <v>54</v>
      </c>
      <c r="C23" t="s">
        <v>55</v>
      </c>
      <c r="D23" s="3">
        <f>IFERROR(D5/D6*100,"")</f>
        <v>1.5726720012037763</v>
      </c>
      <c r="E23" s="3">
        <f>IFERROR(E5/E6*100,"")</f>
        <v>0.9241382124937485</v>
      </c>
      <c r="H23" s="3">
        <f t="shared" ref="H23:AA23" si="16">IFERROR(H5/H6*100,"")</f>
        <v>5.2197783734967071</v>
      </c>
      <c r="I23" s="3">
        <f t="shared" si="16"/>
        <v>7.3628155021213377</v>
      </c>
      <c r="J23" s="3">
        <f t="shared" si="16"/>
        <v>6.1067084887817042</v>
      </c>
      <c r="K23" s="3">
        <f t="shared" si="16"/>
        <v>7.1032403772601764</v>
      </c>
      <c r="L23" s="3">
        <f t="shared" si="16"/>
        <v>5.7827291108422552</v>
      </c>
      <c r="M23" s="3">
        <f t="shared" si="16"/>
        <v>3.9026744813983112</v>
      </c>
      <c r="N23" s="3">
        <f t="shared" si="16"/>
        <v>2.9868183494582587</v>
      </c>
      <c r="O23" s="3">
        <f t="shared" si="16"/>
        <v>9.192961925931435</v>
      </c>
      <c r="P23" s="3">
        <f t="shared" si="16"/>
        <v>9.3917592066022397</v>
      </c>
      <c r="Q23" s="3">
        <f t="shared" si="16"/>
        <v>9.1215335833476789</v>
      </c>
      <c r="R23" s="3">
        <f t="shared" si="16"/>
        <v>7.4645172633592658</v>
      </c>
      <c r="S23" s="3">
        <f t="shared" si="16"/>
        <v>7.1882415731251665</v>
      </c>
      <c r="T23" s="3">
        <f t="shared" si="16"/>
        <v>8.3001681167854979</v>
      </c>
      <c r="U23" s="3">
        <f t="shared" si="16"/>
        <v>12.554980934766135</v>
      </c>
      <c r="V23" s="3">
        <f t="shared" si="16"/>
        <v>13.847551366426236</v>
      </c>
      <c r="W23" s="3">
        <f t="shared" si="16"/>
        <v>12.619104266479427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-0.26562337086761045</v>
      </c>
      <c r="E24" s="4">
        <f>IFERROR(_xlfn.RRI(5,J23,E23),"")</f>
        <v>-0.3145339529558675</v>
      </c>
      <c r="H24" s="4">
        <f t="shared" ref="H24:AA24" si="17">IFERROR(_xlfn.RRI(5,M23,H23),"")</f>
        <v>5.9883050423658046E-2</v>
      </c>
      <c r="I24" s="4">
        <f t="shared" si="17"/>
        <v>0.19775232197384751</v>
      </c>
      <c r="J24" s="4">
        <f t="shared" si="17"/>
        <v>-7.855303166900629E-2</v>
      </c>
      <c r="K24" s="4">
        <f t="shared" si="17"/>
        <v>-5.4324990495755121E-2</v>
      </c>
      <c r="L24" s="4">
        <f t="shared" si="17"/>
        <v>-8.7121460786590332E-2</v>
      </c>
      <c r="M24" s="4">
        <f t="shared" si="17"/>
        <v>-0.1216408689870383</v>
      </c>
      <c r="N24" s="4">
        <f t="shared" si="17"/>
        <v>-0.1610864108617539</v>
      </c>
      <c r="O24" s="4">
        <f t="shared" si="17"/>
        <v>2.0642654901758206E-2</v>
      </c>
      <c r="P24" s="4">
        <f t="shared" si="17"/>
        <v>-5.6403810666117993E-2</v>
      </c>
      <c r="Q24" s="4">
        <f t="shared" si="17"/>
        <v>-8.01034812338135E-2</v>
      </c>
      <c r="R24" s="4">
        <f t="shared" si="17"/>
        <v>-9.9684681394637598E-2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406.27</v>
      </c>
      <c r="J25" s="3">
        <f t="shared" si="18"/>
        <v>356.35</v>
      </c>
      <c r="K25" s="3">
        <f t="shared" si="18"/>
        <v>358.51</v>
      </c>
      <c r="L25" s="3">
        <f t="shared" si="18"/>
        <v>337.88</v>
      </c>
      <c r="M25" s="3">
        <f t="shared" si="18"/>
        <v>160.79</v>
      </c>
      <c r="N25" s="3">
        <f t="shared" si="18"/>
        <v>103.1</v>
      </c>
      <c r="O25" s="3">
        <f t="shared" si="18"/>
        <v>416.78</v>
      </c>
      <c r="P25" s="3">
        <f t="shared" si="18"/>
        <v>409.21</v>
      </c>
      <c r="Q25" s="3">
        <f t="shared" si="18"/>
        <v>384.11</v>
      </c>
      <c r="R25" s="3">
        <f t="shared" si="18"/>
        <v>278.52</v>
      </c>
      <c r="S25" s="3">
        <f t="shared" si="18"/>
        <v>249.7</v>
      </c>
      <c r="T25" s="3">
        <f t="shared" si="18"/>
        <v>271.69</v>
      </c>
      <c r="U25" s="3">
        <f t="shared" si="18"/>
        <v>421.68</v>
      </c>
      <c r="V25" s="3">
        <f t="shared" si="18"/>
        <v>418.57</v>
      </c>
      <c r="W25" s="3">
        <f t="shared" si="18"/>
        <v>348.08</v>
      </c>
      <c r="X25" s="3">
        <f t="shared" si="18"/>
        <v>354.49</v>
      </c>
      <c r="Y25" s="3">
        <f t="shared" si="18"/>
        <v>192.33</v>
      </c>
      <c r="Z25" s="3">
        <f t="shared" si="18"/>
        <v>357.11</v>
      </c>
      <c r="AA25" s="3">
        <f t="shared" si="18"/>
        <v>451.01</v>
      </c>
    </row>
    <row r="26" spans="1:27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0.31556168910563986</v>
      </c>
      <c r="J26" s="4">
        <f t="shared" si="19"/>
        <v>-3.0843353380938465E-2</v>
      </c>
      <c r="K26" s="4">
        <f t="shared" si="19"/>
        <v>-2.6107531719666732E-2</v>
      </c>
      <c r="L26" s="4">
        <f t="shared" si="19"/>
        <v>-2.5321526761432289E-2</v>
      </c>
      <c r="M26" s="4">
        <f t="shared" si="19"/>
        <v>-0.10405669247770999</v>
      </c>
      <c r="N26" s="4">
        <f t="shared" si="19"/>
        <v>-0.16214662271800473</v>
      </c>
      <c r="O26" s="4">
        <f t="shared" si="19"/>
        <v>8.9348007305482646E-2</v>
      </c>
      <c r="P26" s="4">
        <f t="shared" si="19"/>
        <v>-5.9856662601182054E-3</v>
      </c>
      <c r="Q26" s="4">
        <f t="shared" si="19"/>
        <v>-1.703624763482281E-2</v>
      </c>
      <c r="R26" s="4">
        <f t="shared" si="19"/>
        <v>-4.3609038195184913E-2</v>
      </c>
      <c r="S26" s="4">
        <f t="shared" si="19"/>
        <v>-6.7684486612692996E-2</v>
      </c>
      <c r="T26" s="4">
        <f t="shared" si="19"/>
        <v>7.1532442110233907E-2</v>
      </c>
      <c r="U26" s="4">
        <f t="shared" si="19"/>
        <v>3.3799215569237706E-2</v>
      </c>
      <c r="V26" s="4">
        <f t="shared" si="19"/>
        <v>-1.4818188308088676E-2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802.25578300921188</v>
      </c>
      <c r="E27" s="3">
        <f>IFERROR(E4/E21,"")</f>
        <v>695.47993858751283</v>
      </c>
      <c r="H27" s="3">
        <f t="shared" ref="H27:AA27" si="20">IFERROR(H4/H21,"")</f>
        <v>2995.4714431934494</v>
      </c>
      <c r="I27" s="3">
        <f t="shared" si="20"/>
        <v>2655.1456499488231</v>
      </c>
      <c r="J27" s="3">
        <f t="shared" si="20"/>
        <v>2507.4230296827022</v>
      </c>
      <c r="K27" s="3">
        <f t="shared" si="20"/>
        <v>2068.6126919140224</v>
      </c>
      <c r="L27" s="3">
        <f t="shared" si="20"/>
        <v>1780.2795291709315</v>
      </c>
      <c r="M27" s="3">
        <f t="shared" si="20"/>
        <v>1816.6841351074718</v>
      </c>
      <c r="N27" s="3">
        <f t="shared" si="20"/>
        <v>2056.044524053224</v>
      </c>
      <c r="O27" s="3">
        <f t="shared" si="20"/>
        <v>2248.7353121801434</v>
      </c>
      <c r="P27" s="3">
        <f t="shared" si="20"/>
        <v>2105.6562630480166</v>
      </c>
      <c r="Q27" s="3">
        <f t="shared" si="20"/>
        <v>2279.4491649269312</v>
      </c>
      <c r="R27" s="3">
        <f t="shared" si="20"/>
        <v>2346.9134655532357</v>
      </c>
      <c r="S27" s="3">
        <f t="shared" si="20"/>
        <v>2524.1758872651358</v>
      </c>
      <c r="T27" s="3">
        <f t="shared" si="20"/>
        <v>2555.6396659707725</v>
      </c>
      <c r="U27" s="3">
        <f t="shared" si="20"/>
        <v>2232.6506263048018</v>
      </c>
      <c r="V27" s="3">
        <f t="shared" si="20"/>
        <v>2088.745929018789</v>
      </c>
      <c r="W27" s="3">
        <f t="shared" si="20"/>
        <v>1865.8890396659708</v>
      </c>
      <c r="X27" s="3">
        <f t="shared" si="20"/>
        <v>1803.5355106888362</v>
      </c>
      <c r="Y27" s="3">
        <f t="shared" si="20"/>
        <v>2181.0777115613823</v>
      </c>
      <c r="Z27" s="3">
        <f t="shared" si="20"/>
        <v>3294.9827722772279</v>
      </c>
      <c r="AA27" s="3">
        <f t="shared" si="20"/>
        <v>2476.1123260437375</v>
      </c>
    </row>
    <row r="28" spans="1:27" ht="15.5" x14ac:dyDescent="0.35">
      <c r="C28" t="s">
        <v>61</v>
      </c>
      <c r="D28" s="4">
        <f>IFERROR(_xlfn.RRI(5,I27,D27),"")</f>
        <v>-0.21287283407953994</v>
      </c>
      <c r="E28" s="4">
        <f>IFERROR(_xlfn.RRI(5,J27,E27),"")</f>
        <v>-0.22623086988609931</v>
      </c>
      <c r="H28" s="4">
        <f t="shared" ref="H28:AA28" si="21">IFERROR(_xlfn.RRI(5,M27,H27),"")</f>
        <v>0.10519052257688122</v>
      </c>
      <c r="I28" s="4">
        <f t="shared" si="21"/>
        <v>5.2473493337816146E-2</v>
      </c>
      <c r="J28" s="4">
        <f t="shared" si="21"/>
        <v>2.2016374763114355E-2</v>
      </c>
      <c r="K28" s="4">
        <f t="shared" si="21"/>
        <v>-3.5435063132198685E-3</v>
      </c>
      <c r="L28" s="4">
        <f t="shared" si="21"/>
        <v>-4.8230776362223282E-2</v>
      </c>
      <c r="M28" s="4">
        <f t="shared" si="21"/>
        <v>-4.9928108575536867E-2</v>
      </c>
      <c r="N28" s="4">
        <f t="shared" si="21"/>
        <v>-4.0195945288677426E-2</v>
      </c>
      <c r="O28" s="4">
        <f t="shared" si="21"/>
        <v>-2.5262344255773783E-2</v>
      </c>
      <c r="P28" s="4">
        <f t="shared" si="21"/>
        <v>-1.1644139867009629E-2</v>
      </c>
      <c r="Q28" s="4">
        <f t="shared" si="21"/>
        <v>1.7627556880750461E-2</v>
      </c>
      <c r="R28" s="4">
        <f t="shared" si="21"/>
        <v>4.6941107932777282E-2</v>
      </c>
      <c r="S28" s="4">
        <f t="shared" si="21"/>
        <v>6.9544806449286067E-2</v>
      </c>
      <c r="T28" s="4">
        <f t="shared" si="21"/>
        <v>3.220437641644236E-2</v>
      </c>
      <c r="U28" s="4">
        <f t="shared" si="21"/>
        <v>-7.4889683632588078E-2</v>
      </c>
      <c r="V28" s="4">
        <f t="shared" si="21"/>
        <v>-3.3452827102343985E-2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 t="str">
        <f t="shared" ref="H29:AA29" si="22">IFERROR(((H25-I25)/I25)*100%,"")</f>
        <v/>
      </c>
      <c r="I29" s="4">
        <f t="shared" si="22"/>
        <v>0.1400869931247368</v>
      </c>
      <c r="J29" s="4">
        <f t="shared" si="22"/>
        <v>-6.0249365429136375E-3</v>
      </c>
      <c r="K29" s="4">
        <f t="shared" si="22"/>
        <v>6.1057180063928011E-2</v>
      </c>
      <c r="L29" s="4">
        <f t="shared" si="22"/>
        <v>1.1013744635860441</v>
      </c>
      <c r="M29" s="4">
        <f t="shared" si="22"/>
        <v>0.55955383123181379</v>
      </c>
      <c r="N29" s="4">
        <f t="shared" si="22"/>
        <v>-0.75262728537837698</v>
      </c>
      <c r="O29" s="4">
        <f t="shared" si="22"/>
        <v>1.8499059162777044E-2</v>
      </c>
      <c r="P29" s="4">
        <f t="shared" si="22"/>
        <v>6.5345864465908107E-2</v>
      </c>
      <c r="Q29" s="4">
        <f t="shared" si="22"/>
        <v>0.3791110153669397</v>
      </c>
      <c r="R29" s="4">
        <f t="shared" si="22"/>
        <v>0.11541850220264314</v>
      </c>
      <c r="S29" s="4">
        <f t="shared" si="22"/>
        <v>-8.0937833560307731E-2</v>
      </c>
      <c r="T29" s="4">
        <f t="shared" si="22"/>
        <v>-0.35569626256877257</v>
      </c>
      <c r="U29" s="4">
        <f t="shared" si="22"/>
        <v>7.4300594882576714E-3</v>
      </c>
      <c r="V29" s="4">
        <f t="shared" si="22"/>
        <v>0.20251091703056773</v>
      </c>
      <c r="W29" s="4">
        <f t="shared" si="22"/>
        <v>-1.8082315439081568E-2</v>
      </c>
      <c r="X29" s="4">
        <f t="shared" si="22"/>
        <v>0.84313419643321363</v>
      </c>
      <c r="Y29" s="4">
        <f t="shared" si="22"/>
        <v>-0.46142645123351345</v>
      </c>
      <c r="Z29" s="4">
        <f t="shared" si="22"/>
        <v>-0.20819937473670203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0.12817594140313393</v>
      </c>
      <c r="I30" s="4">
        <f t="shared" si="23"/>
        <v>5.8914119603030925E-2</v>
      </c>
      <c r="J30" s="4">
        <f t="shared" si="23"/>
        <v>0.21212783789055378</v>
      </c>
      <c r="K30" s="4">
        <f t="shared" si="23"/>
        <v>0.16195948895585316</v>
      </c>
      <c r="L30" s="4">
        <f t="shared" si="23"/>
        <v>-2.0039039937114141E-2</v>
      </c>
      <c r="M30" s="4">
        <f t="shared" si="23"/>
        <v>-0.11641790153157014</v>
      </c>
      <c r="N30" s="4">
        <f t="shared" si="23"/>
        <v>-8.5688514376601382E-2</v>
      </c>
      <c r="O30" s="4">
        <f t="shared" si="23"/>
        <v>6.7949860403622803E-2</v>
      </c>
      <c r="P30" s="4">
        <f t="shared" si="23"/>
        <v>-7.6243376932025403E-2</v>
      </c>
      <c r="Q30" s="4">
        <f t="shared" si="23"/>
        <v>-2.8745968531226278E-2</v>
      </c>
      <c r="R30" s="4">
        <f t="shared" si="23"/>
        <v>-7.0225859697898574E-2</v>
      </c>
      <c r="S30" s="4">
        <f t="shared" si="23"/>
        <v>-1.2311508200701317E-2</v>
      </c>
      <c r="T30" s="4">
        <f t="shared" si="23"/>
        <v>0.144666181022931</v>
      </c>
      <c r="U30" s="4">
        <f t="shared" si="23"/>
        <v>6.8895261643245248E-2</v>
      </c>
      <c r="V30" s="4">
        <f t="shared" si="23"/>
        <v>0.11943737522179439</v>
      </c>
      <c r="W30" s="4">
        <f t="shared" si="23"/>
        <v>3.4572942205789728E-2</v>
      </c>
      <c r="X30" s="4">
        <f t="shared" si="23"/>
        <v>-0.17309892209309338</v>
      </c>
      <c r="Y30" s="4">
        <f t="shared" si="23"/>
        <v>-0.33806096653610229</v>
      </c>
      <c r="Z30" s="4">
        <f t="shared" si="23"/>
        <v>0.33070811756826013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5557.8</v>
      </c>
      <c r="E32" s="3">
        <f>IFERROR(INDEX(E51:E500,MATCH($A$32,$C$51:$C$500,0)),"")</f>
        <v>5464.51</v>
      </c>
      <c r="H32" s="3">
        <f>IFERROR(INDEX(D32:G32,COUNT(D32:G32)),"")</f>
        <v>5464.51</v>
      </c>
      <c r="I32" s="3">
        <f t="shared" ref="I32:AA32" si="24">IFERROR(INDEX(I51:I500,MATCH($C$32,$C$51:$C$500,0)),"")</f>
        <v>5547.05</v>
      </c>
      <c r="J32" s="3">
        <f t="shared" si="24"/>
        <v>5455.09</v>
      </c>
      <c r="K32" s="3">
        <f t="shared" si="24"/>
        <v>5037.74</v>
      </c>
      <c r="L32" s="3">
        <f t="shared" si="24"/>
        <v>4792.8999999999996</v>
      </c>
      <c r="M32" s="3">
        <f t="shared" si="24"/>
        <v>4557.1099999999997</v>
      </c>
      <c r="N32" s="3">
        <f t="shared" si="24"/>
        <v>4410.66</v>
      </c>
      <c r="O32" s="3">
        <f t="shared" si="24"/>
        <v>4597.83</v>
      </c>
      <c r="P32" s="3">
        <f t="shared" si="24"/>
        <v>4310.08</v>
      </c>
      <c r="Q32" s="3">
        <f t="shared" si="24"/>
        <v>4033.56</v>
      </c>
      <c r="R32" s="3">
        <f t="shared" si="24"/>
        <v>3750.07</v>
      </c>
      <c r="S32" s="3">
        <f t="shared" si="24"/>
        <v>3540.26</v>
      </c>
      <c r="T32" s="3">
        <f t="shared" si="24"/>
        <v>3420</v>
      </c>
      <c r="U32" s="3">
        <f t="shared" si="24"/>
        <v>3260.58</v>
      </c>
      <c r="V32" s="3">
        <f t="shared" si="24"/>
        <v>2972.84</v>
      </c>
      <c r="W32" s="3">
        <f t="shared" si="24"/>
        <v>2674.06</v>
      </c>
      <c r="X32" s="3">
        <f t="shared" si="24"/>
        <v>2191.9299999999998</v>
      </c>
      <c r="Y32" s="3">
        <f t="shared" si="24"/>
        <v>1883.79</v>
      </c>
      <c r="Z32" s="3">
        <f t="shared" si="24"/>
        <v>2096.4699999999998</v>
      </c>
      <c r="AA32" s="3">
        <f t="shared" si="24"/>
        <v>2152.4499999999998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0.67</v>
      </c>
      <c r="E33" s="3">
        <f>IFERROR(INDEX(E51:E500,MATCH($A$33,$C$51:$C$500,0)),"")</f>
        <v>0.46</v>
      </c>
      <c r="H33" s="3">
        <f>IFERROR(INDEX(D33:G33,COUNT(D33:G33)),"")</f>
        <v>0.46</v>
      </c>
      <c r="I33" s="3">
        <f t="shared" ref="I33:AA33" si="25">IFERROR(INDEX(I51:I500,MATCH($C$33,$C$51:$C$500,0)),"")</f>
        <v>0.45</v>
      </c>
      <c r="J33" s="3">
        <f t="shared" si="25"/>
        <v>0.47</v>
      </c>
      <c r="K33" s="3">
        <f t="shared" si="25"/>
        <v>0.55000000000000004</v>
      </c>
      <c r="L33" s="3">
        <f t="shared" si="25"/>
        <v>0.56999999999999995</v>
      </c>
      <c r="M33" s="3">
        <f t="shared" si="25"/>
        <v>0.52</v>
      </c>
      <c r="N33" s="3">
        <f t="shared" si="25"/>
        <v>0.71</v>
      </c>
      <c r="O33" s="3">
        <f t="shared" si="25"/>
        <v>0.86</v>
      </c>
      <c r="P33" s="3">
        <f t="shared" si="25"/>
        <v>1.76</v>
      </c>
      <c r="Q33" s="3">
        <f t="shared" si="25"/>
        <v>1.72</v>
      </c>
      <c r="R33" s="3">
        <f t="shared" si="25"/>
        <v>0.99</v>
      </c>
      <c r="S33" s="3">
        <f t="shared" si="25"/>
        <v>0.9</v>
      </c>
      <c r="T33" s="3">
        <f t="shared" si="25"/>
        <v>1.32</v>
      </c>
      <c r="U33" s="3">
        <f t="shared" si="25"/>
        <v>1.1599999999999999</v>
      </c>
      <c r="V33" s="3">
        <f t="shared" si="25"/>
        <v>1.9</v>
      </c>
      <c r="W33" s="3">
        <f t="shared" si="25"/>
        <v>1.53</v>
      </c>
      <c r="X33" s="3">
        <f t="shared" si="25"/>
        <v>2.5299999999999998</v>
      </c>
      <c r="Y33" s="3">
        <f t="shared" si="25"/>
        <v>2.35</v>
      </c>
      <c r="Z33" s="3">
        <f t="shared" si="25"/>
        <v>1.0900000000000001</v>
      </c>
      <c r="AA33" s="3">
        <f t="shared" si="25"/>
        <v>2.73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29.16</v>
      </c>
      <c r="E34" s="3">
        <f>IFERROR(INDEX(E51:E500,MATCH($A$34,$C$51:$C$500,0)),"")</f>
        <v>21.97</v>
      </c>
      <c r="H34" s="3">
        <f>IFERROR(INDEX(D34:G34,COUNT(D34:G34)),"")</f>
        <v>21.97</v>
      </c>
      <c r="I34" s="3">
        <f t="shared" ref="I34:AA34" si="26">IFERROR(INDEX(I51:I500,MATCH($C$34,$C$51:$C$500,0)),"")</f>
        <v>6.08</v>
      </c>
      <c r="J34" s="3">
        <f t="shared" si="26"/>
        <v>7.13</v>
      </c>
      <c r="K34" s="3">
        <f t="shared" si="26"/>
        <v>7.75</v>
      </c>
      <c r="L34" s="3">
        <f t="shared" si="26"/>
        <v>8.08</v>
      </c>
      <c r="M34" s="3">
        <f t="shared" si="26"/>
        <v>14.62</v>
      </c>
      <c r="N34" s="3">
        <f t="shared" si="26"/>
        <v>30.46</v>
      </c>
      <c r="O34" s="3">
        <f t="shared" si="26"/>
        <v>9.48</v>
      </c>
      <c r="P34" s="3">
        <f t="shared" si="26"/>
        <v>18.57</v>
      </c>
      <c r="Q34" s="3">
        <f t="shared" si="26"/>
        <v>18.09</v>
      </c>
      <c r="R34" s="3">
        <f t="shared" si="26"/>
        <v>13.32</v>
      </c>
      <c r="S34" s="3">
        <f t="shared" si="26"/>
        <v>12.82</v>
      </c>
      <c r="T34" s="3">
        <f t="shared" si="26"/>
        <v>16.66</v>
      </c>
      <c r="U34" s="3">
        <f t="shared" si="26"/>
        <v>8.9499999999999993</v>
      </c>
      <c r="V34" s="3">
        <f t="shared" si="26"/>
        <v>13.5</v>
      </c>
      <c r="W34" s="3">
        <f t="shared" si="26"/>
        <v>11.78</v>
      </c>
      <c r="X34" s="3">
        <f t="shared" si="26"/>
        <v>15.61</v>
      </c>
      <c r="Y34" s="3">
        <f t="shared" si="26"/>
        <v>22.97</v>
      </c>
      <c r="Z34" s="3">
        <f t="shared" si="26"/>
        <v>6.37</v>
      </c>
      <c r="AA34" s="3">
        <f t="shared" si="26"/>
        <v>13.02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4.68</v>
      </c>
      <c r="E35" s="3">
        <f>IFERROR(INDEX(E51:E500,MATCH($A$35,$C$51:$C$500,0)),"")</f>
        <v>3.65</v>
      </c>
      <c r="H35" s="3">
        <f>IFERROR(INDEX(D35:G35,COUNT(D35:G35)),"")</f>
        <v>3.65</v>
      </c>
      <c r="I35" s="3">
        <f t="shared" ref="I35:AA35" si="27">IFERROR(INDEX(I51:I500,MATCH($C$35,$C$51:$C$500,0)),"")</f>
        <v>0.93</v>
      </c>
      <c r="J35" s="3">
        <f t="shared" si="27"/>
        <v>1.01</v>
      </c>
      <c r="K35" s="3">
        <f t="shared" si="27"/>
        <v>1.34</v>
      </c>
      <c r="L35" s="3">
        <f t="shared" si="27"/>
        <v>1.53</v>
      </c>
      <c r="M35" s="3">
        <f t="shared" si="27"/>
        <v>1.29</v>
      </c>
      <c r="N35" s="3">
        <f t="shared" si="27"/>
        <v>1.53</v>
      </c>
      <c r="O35" s="3">
        <f t="shared" si="27"/>
        <v>1.76</v>
      </c>
      <c r="P35" s="3">
        <f t="shared" si="27"/>
        <v>3.61</v>
      </c>
      <c r="Q35" s="3">
        <f t="shared" si="27"/>
        <v>3.05</v>
      </c>
      <c r="R35" s="3">
        <f t="shared" si="27"/>
        <v>1.58</v>
      </c>
      <c r="S35" s="3">
        <f t="shared" si="27"/>
        <v>1.27</v>
      </c>
      <c r="T35" s="3">
        <f t="shared" si="27"/>
        <v>1.77</v>
      </c>
      <c r="U35" s="3">
        <f t="shared" si="27"/>
        <v>1.69</v>
      </c>
      <c r="V35" s="3">
        <f t="shared" si="27"/>
        <v>2.71</v>
      </c>
      <c r="W35" s="3">
        <f t="shared" si="27"/>
        <v>2.2000000000000002</v>
      </c>
      <c r="X35" s="3">
        <f t="shared" si="27"/>
        <v>3.07</v>
      </c>
      <c r="Y35" s="3">
        <f t="shared" si="27"/>
        <v>2.0299999999999998</v>
      </c>
      <c r="Z35" s="3">
        <f t="shared" si="27"/>
        <v>0.69</v>
      </c>
      <c r="AA35" s="3">
        <f t="shared" si="27"/>
        <v>2.37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918</v>
      </c>
    </row>
    <row r="51" spans="2:27" ht="15.5" x14ac:dyDescent="0.35">
      <c r="B51" t="s">
        <v>84</v>
      </c>
      <c r="C51" t="s">
        <v>6</v>
      </c>
      <c r="D51" s="5">
        <v>7838039000000</v>
      </c>
      <c r="E51" s="5">
        <v>6794839000000</v>
      </c>
      <c r="F51" s="5">
        <v>8435868000000</v>
      </c>
      <c r="G51" s="5">
        <v>3772332000000</v>
      </c>
      <c r="I51" s="5">
        <v>25940773000000</v>
      </c>
      <c r="J51" s="5">
        <v>24497523000000</v>
      </c>
      <c r="K51" s="5">
        <v>20210346000000</v>
      </c>
      <c r="L51" s="5">
        <v>17393331000000</v>
      </c>
      <c r="M51" s="5">
        <v>17749004000000</v>
      </c>
      <c r="N51" s="5">
        <v>20087555000000</v>
      </c>
      <c r="O51" s="5">
        <v>21970144000000</v>
      </c>
      <c r="P51" s="5">
        <v>20172187000000</v>
      </c>
      <c r="Q51" s="5">
        <v>21837123000000</v>
      </c>
      <c r="R51" s="5">
        <v>22483431000000</v>
      </c>
      <c r="S51" s="5">
        <v>24181605000000</v>
      </c>
      <c r="T51" s="5">
        <v>24483028000000</v>
      </c>
      <c r="U51" s="5">
        <v>21388793000000</v>
      </c>
      <c r="V51" s="5">
        <v>20010186000000</v>
      </c>
      <c r="W51" s="5">
        <v>17875217000000</v>
      </c>
      <c r="X51" s="5">
        <v>15185769000000</v>
      </c>
      <c r="Y51" s="5">
        <v>18299242000000</v>
      </c>
      <c r="Z51" s="5">
        <v>16639663000000</v>
      </c>
      <c r="AA51" s="2">
        <v>12454845000000</v>
      </c>
    </row>
    <row r="52" spans="2:27" ht="15.5" x14ac:dyDescent="0.35">
      <c r="C52" t="s">
        <v>519</v>
      </c>
      <c r="D52" s="5">
        <v>7838039000000</v>
      </c>
      <c r="E52" s="5">
        <v>6794839000000</v>
      </c>
      <c r="F52" s="5">
        <v>8435868000000</v>
      </c>
      <c r="G52" s="5">
        <v>3772332000000</v>
      </c>
      <c r="I52" s="5">
        <v>25940773000000</v>
      </c>
      <c r="J52" s="5">
        <v>24497523000000</v>
      </c>
      <c r="K52" s="5">
        <v>20210346000000</v>
      </c>
      <c r="L52" s="5">
        <v>17393331000000</v>
      </c>
      <c r="M52" s="5">
        <v>17749004000000</v>
      </c>
      <c r="N52" s="5">
        <v>20087555000000</v>
      </c>
      <c r="O52" s="5">
        <v>21970144000000</v>
      </c>
      <c r="P52" s="5">
        <v>20172187000000</v>
      </c>
      <c r="Q52" s="5">
        <v>20052217000000</v>
      </c>
      <c r="R52" s="5">
        <v>20654674000000</v>
      </c>
      <c r="S52" s="5">
        <v>22420658000000</v>
      </c>
      <c r="T52" s="5">
        <v>22991485000000</v>
      </c>
      <c r="U52" s="5">
        <v>20130837000000</v>
      </c>
      <c r="V52" s="5">
        <v>18858281000000</v>
      </c>
      <c r="W52" s="5">
        <v>16882491000000</v>
      </c>
      <c r="X52" s="5">
        <v>14417745000000</v>
      </c>
      <c r="Y52" s="5">
        <v>15682777000000</v>
      </c>
      <c r="Z52" s="5">
        <v>14189334000000</v>
      </c>
      <c r="AA52" s="2">
        <v>12047645000000</v>
      </c>
    </row>
    <row r="53" spans="2:27" ht="15.5" x14ac:dyDescent="0.35">
      <c r="C53" t="s">
        <v>614</v>
      </c>
      <c r="Y53" s="5">
        <v>1983333000000</v>
      </c>
      <c r="Z53" s="5">
        <v>1929655000000</v>
      </c>
    </row>
    <row r="54" spans="2:27" ht="15.5" x14ac:dyDescent="0.35">
      <c r="C54" t="s">
        <v>1011</v>
      </c>
      <c r="Q54" s="5">
        <v>1784906000000</v>
      </c>
      <c r="R54" s="5">
        <v>1828757000000</v>
      </c>
      <c r="S54" s="5">
        <v>1760947000000</v>
      </c>
      <c r="T54" s="5">
        <v>1491543000000</v>
      </c>
      <c r="U54" s="5">
        <v>1257956000000</v>
      </c>
      <c r="V54" s="5">
        <v>1151905000000</v>
      </c>
      <c r="W54" s="5">
        <v>992726000000</v>
      </c>
      <c r="X54" s="5">
        <v>768024000000</v>
      </c>
      <c r="Y54" s="5">
        <v>633132000000</v>
      </c>
      <c r="Z54" s="5">
        <v>520674000000</v>
      </c>
      <c r="AA54" s="2">
        <v>407200000000</v>
      </c>
    </row>
    <row r="55" spans="2:27" ht="15.5" x14ac:dyDescent="0.35">
      <c r="C55" t="s">
        <v>85</v>
      </c>
      <c r="D55" s="5">
        <v>-2059854000000</v>
      </c>
      <c r="E55" s="5">
        <v>-1933701000000</v>
      </c>
      <c r="F55" s="5">
        <v>-2197274000000</v>
      </c>
      <c r="G55" s="5">
        <v>-1832626000000</v>
      </c>
      <c r="I55" s="5">
        <v>-8017019000000</v>
      </c>
      <c r="J55" s="5">
        <v>-7341603000000</v>
      </c>
      <c r="K55" s="5">
        <v>-4994342000000</v>
      </c>
      <c r="L55" s="5">
        <v>-3273140000000</v>
      </c>
      <c r="M55" s="5">
        <v>-4001782000000</v>
      </c>
      <c r="N55" s="5">
        <v>-6363892000000</v>
      </c>
      <c r="O55" s="5">
        <v>-7390746000000</v>
      </c>
      <c r="P55" s="5">
        <v>-5931103000000</v>
      </c>
      <c r="Q55" s="5">
        <v>-7072704000000</v>
      </c>
      <c r="R55" s="5">
        <v>-8083304000000</v>
      </c>
      <c r="S55" s="5">
        <v>-10006738000000</v>
      </c>
      <c r="T55" s="5">
        <v>-10375910000000</v>
      </c>
      <c r="U55" s="5">
        <v>-7370419000000</v>
      </c>
      <c r="V55" s="5">
        <v>-6623616000000</v>
      </c>
      <c r="W55" s="5">
        <v>-6573657000000</v>
      </c>
      <c r="X55" s="5">
        <v>-4904319000000</v>
      </c>
      <c r="Y55" s="5">
        <v>-7806439000000</v>
      </c>
      <c r="Z55" s="5">
        <v>-7117072000000</v>
      </c>
      <c r="AA55" s="2">
        <v>-5147992000000</v>
      </c>
    </row>
    <row r="56" spans="2:27" ht="15.5" x14ac:dyDescent="0.35">
      <c r="C56" t="s">
        <v>520</v>
      </c>
      <c r="D56" s="5">
        <v>-2059854000000</v>
      </c>
      <c r="E56" s="5">
        <v>-1933701000000</v>
      </c>
      <c r="F56" s="5">
        <v>-2197274000000</v>
      </c>
      <c r="G56" s="5">
        <v>-1832626000000</v>
      </c>
      <c r="I56" s="5">
        <v>-8017019000000</v>
      </c>
      <c r="J56" s="5">
        <v>-7341603000000</v>
      </c>
      <c r="K56" s="5">
        <v>-4994342000000</v>
      </c>
      <c r="L56" s="5">
        <v>-3273140000000</v>
      </c>
      <c r="M56" s="5">
        <v>-4001782000000</v>
      </c>
      <c r="N56" s="5">
        <v>-6363892000000</v>
      </c>
      <c r="O56" s="5">
        <v>-7390746000000</v>
      </c>
      <c r="P56" s="5">
        <v>-5931103000000</v>
      </c>
      <c r="Q56" s="5">
        <v>-5903149000000</v>
      </c>
      <c r="R56" s="5">
        <v>-6875653000000</v>
      </c>
      <c r="S56" s="5">
        <v>-8772424000000</v>
      </c>
      <c r="T56" s="5">
        <v>-9311649000000</v>
      </c>
      <c r="U56" s="5">
        <v>-6599794000000</v>
      </c>
      <c r="V56" s="5">
        <v>-5936173000000</v>
      </c>
      <c r="W56" s="5">
        <v>-6033390000000</v>
      </c>
      <c r="X56" s="5">
        <v>-4509295000000</v>
      </c>
      <c r="Y56" s="5">
        <v>-6220816000000</v>
      </c>
      <c r="Z56" s="5">
        <v>-5834855000000</v>
      </c>
      <c r="AA56" s="2">
        <v>-4912113000000</v>
      </c>
    </row>
    <row r="57" spans="2:27" ht="15.5" x14ac:dyDescent="0.35">
      <c r="C57" t="s">
        <v>615</v>
      </c>
      <c r="Y57" s="5">
        <v>-1248493000000</v>
      </c>
      <c r="Z57" s="5">
        <v>-1006623000000</v>
      </c>
    </row>
    <row r="58" spans="2:27" ht="15.5" x14ac:dyDescent="0.35">
      <c r="C58" t="s">
        <v>343</v>
      </c>
      <c r="Q58" s="5">
        <v>-1169555000000</v>
      </c>
      <c r="R58" s="5">
        <v>-1207651000000</v>
      </c>
      <c r="S58" s="5">
        <v>-1234314000000</v>
      </c>
      <c r="T58" s="5">
        <v>-1064261000000</v>
      </c>
      <c r="U58" s="5">
        <v>-770625000000</v>
      </c>
      <c r="V58" s="5">
        <v>-687443000000</v>
      </c>
      <c r="W58" s="5">
        <v>-540267000000</v>
      </c>
      <c r="X58" s="5">
        <v>-395024000000</v>
      </c>
      <c r="Y58" s="5">
        <v>-337130000000</v>
      </c>
      <c r="Z58" s="5">
        <v>-275594000000</v>
      </c>
      <c r="AA58" s="2">
        <v>-235879000000</v>
      </c>
    </row>
    <row r="59" spans="2:27" ht="15.5" x14ac:dyDescent="0.35">
      <c r="C59" t="s">
        <v>616</v>
      </c>
      <c r="D59" s="5">
        <v>-2059854000000</v>
      </c>
      <c r="E59" s="5">
        <v>-1933701000000</v>
      </c>
      <c r="F59" s="5">
        <v>-2197274000000</v>
      </c>
      <c r="G59" s="5">
        <v>-1832626000000</v>
      </c>
      <c r="I59" s="5">
        <v>-8017019000000</v>
      </c>
      <c r="J59" s="5">
        <v>-7341603000000</v>
      </c>
      <c r="K59" s="5">
        <v>-4994342000000</v>
      </c>
      <c r="L59" s="5">
        <v>-3273140000000</v>
      </c>
      <c r="M59" s="5">
        <v>-4001782000000</v>
      </c>
      <c r="N59" s="5">
        <v>-6363892000000</v>
      </c>
      <c r="O59" s="5">
        <v>-7390746000000</v>
      </c>
      <c r="P59" s="5">
        <v>-5931103000000</v>
      </c>
      <c r="Q59" s="5">
        <v>-7072704000000</v>
      </c>
      <c r="R59" s="5">
        <v>-8083304000000</v>
      </c>
      <c r="S59" s="5">
        <v>-10006738000000</v>
      </c>
      <c r="T59" s="5">
        <v>-10375910000000</v>
      </c>
      <c r="U59" s="5">
        <v>-7370419000000</v>
      </c>
      <c r="V59" s="5">
        <v>-6623616000000</v>
      </c>
      <c r="W59" s="5">
        <v>-6573657000000</v>
      </c>
      <c r="X59" s="5">
        <v>-4904319000000</v>
      </c>
      <c r="Y59" s="5">
        <v>-7806439000000</v>
      </c>
      <c r="Z59" s="5">
        <v>-7117072000000</v>
      </c>
      <c r="AA59" s="2">
        <v>-5147992000000</v>
      </c>
    </row>
    <row r="60" spans="2:27" ht="15.5" x14ac:dyDescent="0.35">
      <c r="C60" t="s">
        <v>86</v>
      </c>
      <c r="D60" s="5">
        <v>5778185000000</v>
      </c>
      <c r="E60" s="5">
        <v>4861138000000</v>
      </c>
      <c r="F60" s="5">
        <v>6238594000000</v>
      </c>
      <c r="G60" s="5">
        <v>1939706000000</v>
      </c>
      <c r="I60" s="5">
        <v>17923754000000</v>
      </c>
      <c r="J60" s="5">
        <v>17155920000000</v>
      </c>
      <c r="K60" s="5">
        <v>15216004000000</v>
      </c>
      <c r="L60" s="5">
        <v>14120191000000</v>
      </c>
      <c r="M60" s="5">
        <v>13747222000000</v>
      </c>
      <c r="N60" s="5">
        <v>13723663000000</v>
      </c>
      <c r="O60" s="5">
        <v>14579398000000</v>
      </c>
      <c r="P60" s="5">
        <v>14241084000000</v>
      </c>
      <c r="Q60" s="5">
        <v>14764419000000</v>
      </c>
      <c r="R60" s="5">
        <v>14400127000000</v>
      </c>
      <c r="S60" s="5">
        <v>14174867000000</v>
      </c>
      <c r="T60" s="5">
        <v>14107118000000</v>
      </c>
      <c r="U60" s="5">
        <v>14018374000000</v>
      </c>
      <c r="V60" s="5">
        <v>13386570000000</v>
      </c>
      <c r="W60" s="5">
        <v>11301560000000</v>
      </c>
      <c r="X60" s="5">
        <v>10281450000000</v>
      </c>
      <c r="Y60" s="5">
        <v>10492803000000</v>
      </c>
      <c r="Z60" s="5">
        <v>9522591000000</v>
      </c>
      <c r="AA60" s="2">
        <v>7306853000000</v>
      </c>
    </row>
    <row r="61" spans="2:27" ht="15.5" x14ac:dyDescent="0.35">
      <c r="C61" t="s">
        <v>87</v>
      </c>
      <c r="D61" s="5">
        <v>-3926836000000</v>
      </c>
      <c r="E61" s="5">
        <v>-3294267000000</v>
      </c>
      <c r="F61" s="5">
        <v>-4541431000000</v>
      </c>
      <c r="G61" s="5">
        <v>-611426000000</v>
      </c>
      <c r="I61" s="5">
        <v>-12465552000000</v>
      </c>
      <c r="J61" s="5">
        <v>-12393103000000</v>
      </c>
      <c r="K61" s="5">
        <v>-10434498000000</v>
      </c>
      <c r="L61" s="5">
        <v>-9528823000000</v>
      </c>
      <c r="M61" s="5">
        <v>-11332544000000</v>
      </c>
      <c r="N61" s="5">
        <v>-11452523000000</v>
      </c>
      <c r="O61" s="5">
        <v>-11305878000000</v>
      </c>
      <c r="P61" s="5">
        <v>-9083047000000</v>
      </c>
      <c r="Q61" s="5">
        <v>-9178905000000</v>
      </c>
      <c r="R61" s="5">
        <v>-9465915000000</v>
      </c>
      <c r="S61" s="5">
        <v>-10231272000000</v>
      </c>
      <c r="T61" s="5">
        <v>-10043756000000</v>
      </c>
      <c r="U61" s="5">
        <v>-8413216000000</v>
      </c>
      <c r="V61" s="5">
        <v>-7203716000000</v>
      </c>
      <c r="W61" s="5">
        <v>-6066851000000</v>
      </c>
      <c r="X61" s="5">
        <v>-5651386000000</v>
      </c>
      <c r="Y61" s="5">
        <v>-7710691000000</v>
      </c>
      <c r="Z61" s="5">
        <v>-6851450000000</v>
      </c>
      <c r="AA61" s="2">
        <v>-3638113000000</v>
      </c>
    </row>
    <row r="62" spans="2:27" ht="15.5" x14ac:dyDescent="0.35">
      <c r="C62" t="s">
        <v>617</v>
      </c>
    </row>
    <row r="63" spans="2:27" ht="15.5" x14ac:dyDescent="0.35">
      <c r="C63" t="s">
        <v>619</v>
      </c>
      <c r="D63" s="5">
        <v>428253000000</v>
      </c>
      <c r="E63" s="5">
        <v>365290000000</v>
      </c>
      <c r="F63" s="5">
        <v>497569000000</v>
      </c>
      <c r="G63" s="5">
        <v>264582000000</v>
      </c>
      <c r="I63" s="5">
        <v>1570304000000</v>
      </c>
      <c r="J63" s="5">
        <v>1501632000000</v>
      </c>
      <c r="K63" s="5">
        <v>1419283000000</v>
      </c>
      <c r="L63" s="5">
        <v>1284926000000</v>
      </c>
      <c r="M63" s="5">
        <v>1253117000000</v>
      </c>
      <c r="N63" s="5">
        <v>1176753000000</v>
      </c>
      <c r="O63" s="5">
        <v>1440110000000</v>
      </c>
      <c r="P63" s="5">
        <v>1474921000000</v>
      </c>
      <c r="Q63" s="5">
        <v>1516181000000</v>
      </c>
      <c r="R63" s="5">
        <v>1595457000000</v>
      </c>
      <c r="S63" s="5">
        <v>1621220000000</v>
      </c>
      <c r="T63" s="5">
        <v>1775407000000</v>
      </c>
      <c r="U63" s="5">
        <v>1727686000000</v>
      </c>
      <c r="V63" s="5">
        <v>1536245000000</v>
      </c>
      <c r="W63" s="5">
        <v>1322657000000</v>
      </c>
      <c r="X63" s="5">
        <v>1204966000000</v>
      </c>
      <c r="AA63" s="2">
        <v>904648000000</v>
      </c>
    </row>
    <row r="64" spans="2:27" ht="15.5" x14ac:dyDescent="0.35">
      <c r="C64" t="s">
        <v>890</v>
      </c>
      <c r="D64" s="5">
        <v>1047544000000</v>
      </c>
      <c r="E64" s="5">
        <v>638526000000</v>
      </c>
      <c r="F64" s="5">
        <v>653016000000</v>
      </c>
      <c r="G64" s="5">
        <v>228058000000</v>
      </c>
      <c r="I64" s="5">
        <v>2396479000000</v>
      </c>
      <c r="J64" s="5">
        <v>2488035000000</v>
      </c>
      <c r="K64" s="5">
        <v>2306199000000</v>
      </c>
      <c r="L64" s="5">
        <v>2032707000000</v>
      </c>
      <c r="M64" s="5">
        <v>2085241000000</v>
      </c>
      <c r="N64" s="5">
        <v>1979782000000</v>
      </c>
      <c r="O64" s="5">
        <v>1910810000000</v>
      </c>
      <c r="P64" s="5">
        <v>1949154000000</v>
      </c>
      <c r="Q64" s="5">
        <v>1911462000000</v>
      </c>
      <c r="R64" s="5">
        <v>2048930000000</v>
      </c>
      <c r="S64" s="5">
        <v>2213038000000</v>
      </c>
      <c r="T64" s="5">
        <v>2641680000000</v>
      </c>
      <c r="U64" s="5">
        <v>3271255000000</v>
      </c>
      <c r="V64" s="5">
        <v>2992049000000</v>
      </c>
      <c r="W64" s="5">
        <v>2844516000000</v>
      </c>
      <c r="X64" s="5">
        <v>2125035000000</v>
      </c>
      <c r="Y64" s="5">
        <v>601991000000</v>
      </c>
      <c r="Z64" s="5">
        <v>779566000000</v>
      </c>
      <c r="AA64" s="2">
        <v>1088460000000</v>
      </c>
    </row>
    <row r="65" spans="3:27" ht="15.5" x14ac:dyDescent="0.35">
      <c r="C65" t="s">
        <v>621</v>
      </c>
      <c r="D65" s="5">
        <v>-107244000000</v>
      </c>
      <c r="E65" s="5">
        <v>-72912000000</v>
      </c>
      <c r="F65" s="5">
        <v>73360000000</v>
      </c>
      <c r="G65" s="5">
        <v>-228252000000</v>
      </c>
      <c r="I65" s="5">
        <v>-7961000000</v>
      </c>
      <c r="J65" s="5">
        <v>-19821000000</v>
      </c>
      <c r="K65" s="5">
        <v>-213809000000</v>
      </c>
      <c r="L65" s="5">
        <v>95204000000</v>
      </c>
      <c r="M65" s="5">
        <v>-178715000000</v>
      </c>
      <c r="N65" s="5">
        <v>171859000000</v>
      </c>
      <c r="O65" s="5">
        <v>119705000000</v>
      </c>
      <c r="P65" s="5">
        <v>-34453000000</v>
      </c>
      <c r="Q65" s="5">
        <v>9158000000</v>
      </c>
      <c r="R65" s="5">
        <v>-14963000000</v>
      </c>
      <c r="S65" s="5">
        <v>7454000000</v>
      </c>
      <c r="T65" s="5">
        <v>-126583000000</v>
      </c>
      <c r="U65" s="5">
        <v>79796000000</v>
      </c>
      <c r="V65" s="5">
        <v>41073000000</v>
      </c>
      <c r="W65" s="5">
        <v>21879000000</v>
      </c>
      <c r="X65" s="5">
        <v>-12929000000</v>
      </c>
      <c r="AA65" s="2">
        <v>82373000000</v>
      </c>
    </row>
    <row r="66" spans="3:27" ht="15.5" x14ac:dyDescent="0.35">
      <c r="C66" t="s">
        <v>620</v>
      </c>
      <c r="D66" s="5">
        <v>281419000000</v>
      </c>
      <c r="E66" s="5">
        <v>20836000000</v>
      </c>
      <c r="F66" s="5">
        <v>96445000000</v>
      </c>
      <c r="G66" s="5">
        <v>272133000000</v>
      </c>
      <c r="I66" s="5">
        <v>326506000000</v>
      </c>
      <c r="J66" s="5">
        <v>381441000000</v>
      </c>
      <c r="K66" s="5">
        <v>220908000000</v>
      </c>
      <c r="L66" s="5">
        <v>310217000000</v>
      </c>
      <c r="M66" s="5">
        <v>287041000000</v>
      </c>
      <c r="N66" s="5">
        <v>-145627000000</v>
      </c>
      <c r="O66" s="5">
        <v>30656000000</v>
      </c>
      <c r="P66" s="5">
        <v>279287000000</v>
      </c>
      <c r="Q66" s="5">
        <v>168150000000</v>
      </c>
      <c r="R66" s="5">
        <v>79428000000</v>
      </c>
      <c r="S66" s="5">
        <v>17051000000</v>
      </c>
      <c r="T66" s="5">
        <v>-7198000000</v>
      </c>
      <c r="U66" s="5">
        <v>-138562000000</v>
      </c>
      <c r="V66" s="5">
        <v>105291000000</v>
      </c>
      <c r="W66" s="5">
        <v>42420000000</v>
      </c>
      <c r="X66" s="5">
        <v>1215000000</v>
      </c>
      <c r="Y66" s="5">
        <v>254457000000</v>
      </c>
      <c r="Z66" s="5">
        <v>6483000000</v>
      </c>
      <c r="AA66" s="2">
        <v>-66857000000</v>
      </c>
    </row>
    <row r="67" spans="3:27" ht="15.5" x14ac:dyDescent="0.35">
      <c r="C67" t="s">
        <v>95</v>
      </c>
      <c r="D67" s="5">
        <v>16874000000</v>
      </c>
      <c r="E67" s="5">
        <v>10859000000</v>
      </c>
      <c r="F67" s="5">
        <v>14921000000</v>
      </c>
      <c r="G67" s="5">
        <v>7639000000</v>
      </c>
      <c r="I67" s="5">
        <v>35003000000</v>
      </c>
      <c r="J67" s="5">
        <v>32686000000</v>
      </c>
      <c r="K67" s="5">
        <v>16015000000</v>
      </c>
      <c r="L67" s="5">
        <v>43196000000</v>
      </c>
      <c r="M67" s="5">
        <v>38431000000</v>
      </c>
      <c r="N67" s="5">
        <v>55780000000</v>
      </c>
      <c r="O67" s="5">
        <v>5781000000</v>
      </c>
    </row>
    <row r="68" spans="3:27" ht="15.5" x14ac:dyDescent="0.35">
      <c r="C68" t="s">
        <v>838</v>
      </c>
      <c r="D68" s="5">
        <v>91000000000</v>
      </c>
      <c r="E68" s="5">
        <v>116385000000</v>
      </c>
      <c r="F68" s="5">
        <v>150876000000</v>
      </c>
      <c r="G68" s="5">
        <v>318123000000</v>
      </c>
      <c r="I68" s="5">
        <v>717577000000</v>
      </c>
      <c r="J68" s="5">
        <v>321312000000</v>
      </c>
      <c r="K68" s="5">
        <v>278368000000</v>
      </c>
      <c r="L68" s="5">
        <v>330408000000</v>
      </c>
      <c r="M68" s="5">
        <v>282788000000</v>
      </c>
      <c r="N68" s="5">
        <v>457753000000</v>
      </c>
      <c r="O68" s="5">
        <v>134873000000</v>
      </c>
      <c r="P68" s="5">
        <v>70032000000</v>
      </c>
      <c r="Q68" s="5">
        <v>203367000000</v>
      </c>
      <c r="R68" s="5">
        <v>184220000000</v>
      </c>
      <c r="S68" s="5">
        <v>33174000000</v>
      </c>
      <c r="T68" s="5">
        <v>38573000000</v>
      </c>
      <c r="U68" s="5">
        <v>2910000000</v>
      </c>
      <c r="V68" s="5">
        <v>13106000000</v>
      </c>
      <c r="W68" s="5">
        <v>24355000000</v>
      </c>
      <c r="X68" s="5">
        <v>242178000000</v>
      </c>
      <c r="Y68" s="5">
        <v>41414000000</v>
      </c>
      <c r="Z68" s="5">
        <v>-176616000000</v>
      </c>
      <c r="AA68" s="2">
        <v>460447000000</v>
      </c>
    </row>
    <row r="69" spans="3:27" ht="15.5" x14ac:dyDescent="0.35">
      <c r="C69" t="s">
        <v>682</v>
      </c>
    </row>
    <row r="70" spans="3:27" ht="15.5" x14ac:dyDescent="0.35">
      <c r="C70" t="s">
        <v>97</v>
      </c>
      <c r="D70" s="5">
        <v>-180886000000</v>
      </c>
      <c r="E70" s="5">
        <v>-209290000000</v>
      </c>
      <c r="F70" s="5">
        <v>-188153000000</v>
      </c>
      <c r="G70" s="5">
        <v>-149018000000</v>
      </c>
      <c r="I70" s="5">
        <v>-636482000000</v>
      </c>
      <c r="J70" s="5">
        <v>-415611000000</v>
      </c>
      <c r="K70" s="5">
        <v>-526050000000</v>
      </c>
      <c r="L70" s="5">
        <v>-417359000000</v>
      </c>
      <c r="M70" s="5">
        <v>-695358000000</v>
      </c>
      <c r="N70" s="5">
        <v>-1661120000000</v>
      </c>
      <c r="O70" s="5">
        <v>-2015247000000</v>
      </c>
      <c r="P70" s="5">
        <v>-1831303000000</v>
      </c>
      <c r="Q70" s="5">
        <v>-1409955000000</v>
      </c>
      <c r="R70" s="5">
        <v>-1197607000000</v>
      </c>
      <c r="S70" s="5">
        <v>-982676000000</v>
      </c>
      <c r="T70" s="5">
        <v>-930420000000</v>
      </c>
      <c r="U70" s="5">
        <v>-819422000000</v>
      </c>
      <c r="V70" s="5">
        <v>-768680000000</v>
      </c>
      <c r="W70" s="5">
        <v>-604052000000</v>
      </c>
      <c r="X70" s="5">
        <v>-716967000000</v>
      </c>
      <c r="Y70" s="5">
        <v>-255440000000</v>
      </c>
      <c r="Z70" s="5">
        <v>-297422000000</v>
      </c>
      <c r="AA70" s="2">
        <v>-943772000000</v>
      </c>
    </row>
    <row r="71" spans="3:27" ht="15.5" x14ac:dyDescent="0.35">
      <c r="C71" t="s">
        <v>622</v>
      </c>
      <c r="D71" s="5">
        <v>1677864000000</v>
      </c>
      <c r="E71" s="5">
        <v>1157196000000</v>
      </c>
      <c r="F71" s="5">
        <v>1407876000000</v>
      </c>
      <c r="G71" s="5">
        <v>913800000000</v>
      </c>
      <c r="I71" s="5">
        <v>5055247000000</v>
      </c>
      <c r="J71" s="5">
        <v>4664889000000</v>
      </c>
      <c r="K71" s="5">
        <v>4260179000000</v>
      </c>
      <c r="L71" s="5">
        <v>3930246000000</v>
      </c>
      <c r="M71" s="5">
        <v>3991566000000</v>
      </c>
      <c r="N71" s="5">
        <v>4192374000000</v>
      </c>
      <c r="O71" s="5">
        <v>3786884000000</v>
      </c>
      <c r="P71" s="5">
        <v>3696257000000</v>
      </c>
      <c r="Q71" s="5">
        <v>3755032000000</v>
      </c>
      <c r="R71" s="5">
        <v>4071469000000</v>
      </c>
      <c r="S71" s="5">
        <v>4081703000000</v>
      </c>
      <c r="T71" s="5">
        <v>4335911000000</v>
      </c>
      <c r="U71" s="5">
        <v>5155638000000</v>
      </c>
      <c r="V71" s="5">
        <v>4648599000000</v>
      </c>
      <c r="W71" s="5">
        <v>4213121000000</v>
      </c>
      <c r="X71" s="5">
        <v>3583835000000</v>
      </c>
      <c r="Y71" s="5">
        <v>901103000000</v>
      </c>
      <c r="Z71" s="5">
        <v>610790000000</v>
      </c>
      <c r="AA71" s="2">
        <v>2381839000000</v>
      </c>
    </row>
    <row r="72" spans="3:27" ht="15.5" x14ac:dyDescent="0.35">
      <c r="C72" t="s">
        <v>508</v>
      </c>
    </row>
    <row r="73" spans="3:27" ht="15.5" x14ac:dyDescent="0.35">
      <c r="C73" t="s">
        <v>628</v>
      </c>
      <c r="D73" s="5">
        <v>-1771748000000</v>
      </c>
      <c r="E73" s="5">
        <v>-1318485000000</v>
      </c>
      <c r="F73" s="5">
        <v>-1732135000000</v>
      </c>
      <c r="G73" s="5">
        <v>-590583000000</v>
      </c>
      <c r="I73" s="5">
        <v>-5243684000000</v>
      </c>
      <c r="J73" s="5">
        <v>-4965102000000</v>
      </c>
      <c r="K73" s="5">
        <v>-4360880000000</v>
      </c>
      <c r="L73" s="5">
        <v>-4130897000000</v>
      </c>
      <c r="M73" s="5">
        <v>-3606104000000</v>
      </c>
      <c r="N73" s="5">
        <v>-2406169000000</v>
      </c>
      <c r="O73" s="5">
        <v>-2936710000000</v>
      </c>
      <c r="P73" s="5">
        <v>-2715040000000</v>
      </c>
      <c r="Q73" s="5">
        <v>-2988469000000</v>
      </c>
      <c r="R73" s="5">
        <v>-3019722000000</v>
      </c>
      <c r="S73" s="5">
        <v>-3414532000000</v>
      </c>
      <c r="T73" s="5">
        <v>-3652441000000</v>
      </c>
      <c r="U73" s="5">
        <v>-3688692000000</v>
      </c>
      <c r="V73" s="5">
        <v>-3387887000000</v>
      </c>
      <c r="W73" s="5">
        <v>-3079996000000</v>
      </c>
      <c r="X73" s="5">
        <v>-2545376000000</v>
      </c>
      <c r="Y73" s="5">
        <v>-2463057000000</v>
      </c>
      <c r="Z73" s="5">
        <v>-2271682000000</v>
      </c>
      <c r="AA73" s="2">
        <v>-1709258000000</v>
      </c>
    </row>
    <row r="74" spans="3:27" ht="15.5" x14ac:dyDescent="0.35">
      <c r="C74" t="s">
        <v>629</v>
      </c>
      <c r="D74" s="5">
        <v>-2237303000000</v>
      </c>
      <c r="E74" s="5">
        <v>-1855164000000</v>
      </c>
      <c r="F74" s="5">
        <v>-2498438000000</v>
      </c>
      <c r="G74" s="5">
        <v>-821791000000</v>
      </c>
      <c r="I74" s="5">
        <v>-7293041000000</v>
      </c>
      <c r="J74" s="5">
        <v>-6822421000000</v>
      </c>
      <c r="K74" s="5">
        <v>-6140831000000</v>
      </c>
      <c r="L74" s="5">
        <v>-5665252000000</v>
      </c>
      <c r="M74" s="5">
        <v>-5258496000000</v>
      </c>
      <c r="N74" s="5">
        <v>-5037796000000</v>
      </c>
      <c r="O74" s="5">
        <v>-5435781000000</v>
      </c>
      <c r="P74" s="5">
        <v>-4966120000000</v>
      </c>
      <c r="Q74" s="5">
        <v>-5022557000000</v>
      </c>
      <c r="R74" s="5">
        <v>-4878839000000</v>
      </c>
      <c r="S74" s="5">
        <v>-4833889000000</v>
      </c>
      <c r="T74" s="5">
        <v>-5810672000000</v>
      </c>
      <c r="U74" s="5">
        <v>-5712891000000</v>
      </c>
      <c r="V74" s="5">
        <v>-5163381000000</v>
      </c>
      <c r="W74" s="5">
        <v>-4413075000000</v>
      </c>
      <c r="X74" s="5">
        <v>-3838754000000</v>
      </c>
      <c r="Y74" s="5">
        <v>-3003028000000</v>
      </c>
      <c r="Z74" s="5">
        <v>-3058580000000</v>
      </c>
      <c r="AA74" s="2">
        <v>-2416958000000</v>
      </c>
    </row>
    <row r="75" spans="3:27" ht="15.5" x14ac:dyDescent="0.35">
      <c r="C75" t="s">
        <v>623</v>
      </c>
      <c r="D75" s="5">
        <v>-1414763000000</v>
      </c>
      <c r="E75" s="5">
        <v>-1068524000000</v>
      </c>
      <c r="F75" s="5">
        <v>-1530581000000</v>
      </c>
      <c r="G75" s="5">
        <v>36166000000</v>
      </c>
      <c r="I75" s="5">
        <v>-4347592000000</v>
      </c>
      <c r="J75" s="5">
        <v>-4854858000000</v>
      </c>
      <c r="K75" s="5">
        <v>-3666916000000</v>
      </c>
      <c r="L75" s="5">
        <v>-3245561000000</v>
      </c>
      <c r="M75" s="5">
        <v>-5764152000000</v>
      </c>
      <c r="N75" s="5">
        <v>-6539812000000</v>
      </c>
      <c r="O75" s="5">
        <v>-4705024000000</v>
      </c>
      <c r="P75" s="5">
        <v>-3266841000000</v>
      </c>
      <c r="Q75" s="5">
        <v>-3512956000000</v>
      </c>
      <c r="R75" s="5">
        <v>-4441216000000</v>
      </c>
      <c r="S75" s="5">
        <v>-5081878000000</v>
      </c>
      <c r="T75" s="5">
        <v>-3986134000000</v>
      </c>
      <c r="U75" s="5">
        <v>-3347849000000</v>
      </c>
      <c r="V75" s="5">
        <v>-2532367000000</v>
      </c>
      <c r="W75" s="5">
        <v>-2182849000000</v>
      </c>
      <c r="X75" s="5">
        <v>-2134124000000</v>
      </c>
      <c r="Y75" s="5">
        <v>-2890269000000</v>
      </c>
      <c r="Z75" s="5">
        <v>-1834556000000</v>
      </c>
      <c r="AA75" s="2">
        <v>-949964000000</v>
      </c>
    </row>
    <row r="76" spans="3:27" ht="15.5" x14ac:dyDescent="0.35">
      <c r="C76" t="s">
        <v>630</v>
      </c>
      <c r="D76" s="5">
        <v>-5604700000000</v>
      </c>
      <c r="E76" s="5">
        <v>-4451463000000</v>
      </c>
      <c r="F76" s="5">
        <v>-5949307000000</v>
      </c>
      <c r="G76" s="5">
        <v>-1525226000000</v>
      </c>
      <c r="I76" s="5">
        <v>-17520799000000</v>
      </c>
      <c r="J76" s="5">
        <v>-17057992000000</v>
      </c>
      <c r="K76" s="5">
        <v>-14694677000000</v>
      </c>
      <c r="L76" s="5">
        <v>-13459069000000</v>
      </c>
      <c r="M76" s="5">
        <v>-15324110000000</v>
      </c>
      <c r="N76" s="5">
        <v>-15644897000000</v>
      </c>
      <c r="O76" s="5">
        <v>-15092762000000</v>
      </c>
      <c r="P76" s="5">
        <v>-12779304000000</v>
      </c>
      <c r="Q76" s="5">
        <v>-12933937000000</v>
      </c>
      <c r="R76" s="5">
        <v>-13537384000000</v>
      </c>
      <c r="S76" s="5">
        <v>-14312975000000</v>
      </c>
      <c r="T76" s="5">
        <v>-14379667000000</v>
      </c>
      <c r="U76" s="5">
        <v>-13568854000000</v>
      </c>
      <c r="V76" s="5">
        <v>-11852315000000</v>
      </c>
      <c r="W76" s="5">
        <v>-10279972000000</v>
      </c>
      <c r="X76" s="5">
        <v>-9235221000000</v>
      </c>
      <c r="Y76" s="5">
        <v>-8611794000000</v>
      </c>
      <c r="Z76" s="5">
        <v>-7462240000000</v>
      </c>
      <c r="AA76" s="2">
        <v>-6019952000000</v>
      </c>
    </row>
    <row r="77" spans="3:27" ht="15.5" x14ac:dyDescent="0.35">
      <c r="C77" t="s">
        <v>90</v>
      </c>
      <c r="D77" s="5">
        <v>1851349000000</v>
      </c>
      <c r="E77" s="5">
        <v>1566871000000</v>
      </c>
      <c r="F77" s="5">
        <v>1697163000000</v>
      </c>
      <c r="G77" s="5">
        <v>1328280000000</v>
      </c>
      <c r="I77" s="5">
        <v>5458202000000</v>
      </c>
      <c r="J77" s="5">
        <v>4762817000000</v>
      </c>
      <c r="K77" s="5">
        <v>4781506000000</v>
      </c>
      <c r="L77" s="5">
        <v>4591368000000</v>
      </c>
      <c r="M77" s="5">
        <v>2414678000000</v>
      </c>
      <c r="N77" s="5">
        <v>2271140000000</v>
      </c>
      <c r="O77" s="5">
        <v>3273520000000</v>
      </c>
      <c r="P77" s="5">
        <v>5158037000000</v>
      </c>
      <c r="Q77" s="5">
        <v>5585514000000</v>
      </c>
      <c r="R77" s="5">
        <v>4934212000000</v>
      </c>
      <c r="S77" s="5">
        <v>3943595000000</v>
      </c>
      <c r="T77" s="5">
        <v>4063362000000</v>
      </c>
      <c r="U77" s="5">
        <v>5605158000000</v>
      </c>
      <c r="V77" s="5">
        <v>6182854000000</v>
      </c>
      <c r="W77" s="5">
        <v>5234709000000</v>
      </c>
      <c r="X77" s="5">
        <v>4630064000000</v>
      </c>
      <c r="Y77" s="5">
        <v>2782112000000</v>
      </c>
      <c r="Z77" s="5">
        <v>2671141000000</v>
      </c>
      <c r="AA77" s="2">
        <v>3668740000000</v>
      </c>
    </row>
    <row r="78" spans="3:27" ht="15.5" x14ac:dyDescent="0.35">
      <c r="C78" t="s">
        <v>91</v>
      </c>
      <c r="D78" s="5">
        <v>-21901000000</v>
      </c>
      <c r="E78" s="5">
        <v>-3323000000</v>
      </c>
      <c r="F78" s="5">
        <v>-38965000000</v>
      </c>
      <c r="G78" s="5">
        <v>-4049000000</v>
      </c>
      <c r="I78" s="5">
        <v>-71549000000</v>
      </c>
      <c r="J78" s="5">
        <v>-45178000000</v>
      </c>
      <c r="K78" s="5">
        <v>-87779000000</v>
      </c>
      <c r="L78" s="5">
        <v>-186734000000</v>
      </c>
      <c r="M78" s="5">
        <v>-133899000000</v>
      </c>
      <c r="N78" s="5">
        <v>-204064000000</v>
      </c>
      <c r="O78" s="5">
        <v>2214270000000</v>
      </c>
      <c r="P78" s="5">
        <v>-232351000000</v>
      </c>
      <c r="Q78" s="5">
        <v>-218394000000</v>
      </c>
      <c r="R78" s="5">
        <v>-541175000000</v>
      </c>
      <c r="S78" s="5">
        <v>-662061000000</v>
      </c>
      <c r="T78" s="5">
        <v>-509828000000</v>
      </c>
      <c r="U78" s="5">
        <v>-74945000000</v>
      </c>
      <c r="V78" s="5">
        <v>-696175000000</v>
      </c>
      <c r="W78" s="5">
        <v>-623153000000</v>
      </c>
      <c r="X78" s="5">
        <v>-628533000000</v>
      </c>
      <c r="Y78" s="5">
        <v>-411552000000</v>
      </c>
      <c r="Z78" s="5">
        <v>6696000000</v>
      </c>
      <c r="AA78" s="2">
        <v>-355215000000</v>
      </c>
    </row>
    <row r="79" spans="3:27" ht="15.5" x14ac:dyDescent="0.35">
      <c r="C79" t="s">
        <v>683</v>
      </c>
      <c r="D79" s="5">
        <v>11670000000</v>
      </c>
      <c r="E79" s="5">
        <v>13985000000</v>
      </c>
      <c r="F79" s="5">
        <v>24983000000</v>
      </c>
      <c r="G79" s="5">
        <v>15240000000</v>
      </c>
      <c r="I79" s="5">
        <v>75609000000</v>
      </c>
      <c r="J79" s="5">
        <v>118676000000</v>
      </c>
      <c r="K79" s="5">
        <v>116473000000</v>
      </c>
      <c r="L79" s="5">
        <v>63942000000</v>
      </c>
      <c r="M79" s="5">
        <v>107015000000</v>
      </c>
      <c r="N79" s="5">
        <v>109547000000</v>
      </c>
      <c r="O79" s="5">
        <v>2660029000000</v>
      </c>
      <c r="P79" s="5">
        <v>117762000000</v>
      </c>
      <c r="Q79" s="5">
        <v>103679000000</v>
      </c>
      <c r="R79" s="5">
        <v>87658000000</v>
      </c>
      <c r="S79" s="5">
        <v>100569000000</v>
      </c>
      <c r="T79" s="5">
        <v>45634000000</v>
      </c>
      <c r="U79" s="5">
        <v>43193000000</v>
      </c>
      <c r="V79" s="5">
        <v>83530000000</v>
      </c>
      <c r="W79" s="5">
        <v>100190000000</v>
      </c>
      <c r="X79" s="5">
        <v>54701000000</v>
      </c>
      <c r="Y79" s="5">
        <v>228127000000</v>
      </c>
      <c r="Z79" s="5">
        <v>475852000000</v>
      </c>
      <c r="AA79" s="2">
        <v>164908000000</v>
      </c>
    </row>
    <row r="80" spans="3:27" ht="15.5" x14ac:dyDescent="0.35">
      <c r="C80" t="s">
        <v>684</v>
      </c>
      <c r="D80" s="5">
        <v>-33571000000</v>
      </c>
      <c r="E80" s="5">
        <v>-17308000000</v>
      </c>
      <c r="F80" s="5">
        <v>-63948000000</v>
      </c>
      <c r="G80" s="5">
        <v>-19289000000</v>
      </c>
      <c r="I80" s="5">
        <v>-147158000000</v>
      </c>
      <c r="J80" s="5">
        <v>-163854000000</v>
      </c>
      <c r="K80" s="5">
        <v>-204252000000</v>
      </c>
      <c r="L80" s="5">
        <v>-250676000000</v>
      </c>
      <c r="M80" s="5">
        <v>-240914000000</v>
      </c>
      <c r="N80" s="5">
        <v>-313611000000</v>
      </c>
      <c r="O80" s="5">
        <v>-445759000000</v>
      </c>
      <c r="P80" s="5">
        <v>-350113000000</v>
      </c>
      <c r="Q80" s="5">
        <v>-322073000000</v>
      </c>
      <c r="R80" s="5">
        <v>-628833000000</v>
      </c>
      <c r="S80" s="5">
        <v>-762630000000</v>
      </c>
      <c r="T80" s="5">
        <v>-555462000000</v>
      </c>
      <c r="U80" s="5">
        <v>-118138000000</v>
      </c>
      <c r="V80" s="5">
        <v>-779705000000</v>
      </c>
      <c r="W80" s="5">
        <v>-723343000000</v>
      </c>
      <c r="X80" s="5">
        <v>-683234000000</v>
      </c>
      <c r="Y80" s="5">
        <v>-639679000000</v>
      </c>
      <c r="Z80" s="5">
        <v>-469156000000</v>
      </c>
      <c r="AA80" s="2">
        <v>-520123000000</v>
      </c>
    </row>
    <row r="81" spans="2:27" ht="15.5" x14ac:dyDescent="0.35">
      <c r="C81" t="s">
        <v>98</v>
      </c>
      <c r="D81" s="5">
        <v>-21901000000</v>
      </c>
      <c r="E81" s="5">
        <v>-3323000000</v>
      </c>
      <c r="F81" s="5">
        <v>-38965000000</v>
      </c>
      <c r="G81" s="5">
        <v>-4049000000</v>
      </c>
      <c r="I81" s="5">
        <v>-71549000000</v>
      </c>
      <c r="J81" s="5">
        <v>-45178000000</v>
      </c>
      <c r="K81" s="5">
        <v>-87779000000</v>
      </c>
      <c r="L81" s="5">
        <v>-186734000000</v>
      </c>
      <c r="M81" s="5">
        <v>-133899000000</v>
      </c>
      <c r="N81" s="5">
        <v>-204064000000</v>
      </c>
      <c r="O81" s="5">
        <v>2214270000000</v>
      </c>
      <c r="P81" s="5">
        <v>-232351000000</v>
      </c>
      <c r="Q81" s="5">
        <v>-218394000000</v>
      </c>
      <c r="R81" s="5">
        <v>-541175000000</v>
      </c>
      <c r="S81" s="5">
        <v>-662061000000</v>
      </c>
      <c r="T81" s="5">
        <v>-509828000000</v>
      </c>
      <c r="U81" s="5">
        <v>-74945000000</v>
      </c>
      <c r="V81" s="5">
        <v>-696175000000</v>
      </c>
      <c r="W81" s="5">
        <v>-623153000000</v>
      </c>
      <c r="X81" s="5">
        <v>-628533000000</v>
      </c>
      <c r="Y81" s="5">
        <v>-411552000000</v>
      </c>
      <c r="Z81" s="5">
        <v>6696000000</v>
      </c>
      <c r="AA81" s="2">
        <v>-355215000000</v>
      </c>
    </row>
    <row r="82" spans="2:27" ht="15.5" x14ac:dyDescent="0.35">
      <c r="C82" t="s">
        <v>29</v>
      </c>
      <c r="D82" s="5">
        <v>1829448000000</v>
      </c>
      <c r="E82" s="5">
        <v>1563548000000</v>
      </c>
      <c r="F82" s="5">
        <v>1658198000000</v>
      </c>
      <c r="G82" s="5">
        <v>1324231000000</v>
      </c>
      <c r="I82" s="5">
        <v>5386653000000</v>
      </c>
      <c r="J82" s="5">
        <v>4717639000000</v>
      </c>
      <c r="K82" s="5">
        <v>4693727000000</v>
      </c>
      <c r="L82" s="5">
        <v>4404634000000</v>
      </c>
      <c r="M82" s="5">
        <v>2280779000000</v>
      </c>
      <c r="N82" s="5">
        <v>2067076000000</v>
      </c>
      <c r="O82" s="5">
        <v>5487790000000</v>
      </c>
      <c r="P82" s="5">
        <v>4925686000000</v>
      </c>
      <c r="Q82" s="5">
        <v>5367120000000</v>
      </c>
      <c r="R82" s="5">
        <v>4393037000000</v>
      </c>
      <c r="S82" s="5">
        <v>3281534000000</v>
      </c>
      <c r="T82" s="5">
        <v>3553534000000</v>
      </c>
      <c r="U82" s="5">
        <v>5530213000000</v>
      </c>
      <c r="V82" s="5">
        <v>5486679000000</v>
      </c>
      <c r="W82" s="5">
        <v>4611556000000</v>
      </c>
      <c r="X82" s="5">
        <v>4001531000000</v>
      </c>
      <c r="Y82" s="5">
        <v>2370560000000</v>
      </c>
      <c r="Z82" s="5">
        <v>2677837000000</v>
      </c>
      <c r="AA82" s="2">
        <v>3313525000000</v>
      </c>
    </row>
    <row r="83" spans="2:27" ht="15.5" x14ac:dyDescent="0.35">
      <c r="C83" t="s">
        <v>28</v>
      </c>
      <c r="D83" s="5">
        <v>-409910000000</v>
      </c>
      <c r="E83" s="5">
        <v>-312963000000</v>
      </c>
      <c r="F83" s="5">
        <v>-369901000000</v>
      </c>
      <c r="G83" s="5">
        <v>-295207000000</v>
      </c>
      <c r="I83" s="5">
        <v>-1192416000000</v>
      </c>
      <c r="J83" s="5">
        <v>-1022635000000</v>
      </c>
      <c r="K83" s="5">
        <v>-1035682000000</v>
      </c>
      <c r="L83" s="5">
        <v>-975000000000</v>
      </c>
      <c r="M83" s="5">
        <v>-613092000000</v>
      </c>
      <c r="N83" s="5">
        <v>-978134000000</v>
      </c>
      <c r="O83" s="5">
        <v>-1619447000000</v>
      </c>
      <c r="P83" s="5">
        <v>-1354328000000</v>
      </c>
      <c r="Q83" s="5">
        <v>-1539023000000</v>
      </c>
      <c r="R83" s="5">
        <v>-1600315000000</v>
      </c>
      <c r="S83" s="5">
        <v>-812377000000</v>
      </c>
      <c r="T83" s="5">
        <v>-870872000000</v>
      </c>
      <c r="U83" s="5">
        <v>-1370893000000</v>
      </c>
      <c r="V83" s="5">
        <v>-1369531000000</v>
      </c>
      <c r="W83" s="5">
        <v>-1162523000000</v>
      </c>
      <c r="X83" s="5">
        <v>-1017770000000</v>
      </c>
      <c r="Y83" s="5">
        <v>-756838000000</v>
      </c>
      <c r="Z83" s="5">
        <v>-875833000000</v>
      </c>
      <c r="AA83" s="2">
        <v>-1043549000000</v>
      </c>
    </row>
    <row r="84" spans="2:27" ht="15.5" x14ac:dyDescent="0.35">
      <c r="C84" t="s">
        <v>99</v>
      </c>
      <c r="D84" s="5">
        <v>1419538000000</v>
      </c>
      <c r="E84" s="5">
        <v>1250585000000</v>
      </c>
      <c r="F84" s="5">
        <v>1288297000000</v>
      </c>
      <c r="G84" s="5">
        <v>1029024000000</v>
      </c>
      <c r="I84" s="5">
        <v>4194237000000</v>
      </c>
      <c r="J84" s="5">
        <v>3695004000000</v>
      </c>
      <c r="K84" s="5">
        <v>3658045000000</v>
      </c>
      <c r="L84" s="5">
        <v>3429634000000</v>
      </c>
      <c r="M84" s="5">
        <v>1667687000000</v>
      </c>
      <c r="N84" s="5">
        <v>1088942000000</v>
      </c>
      <c r="O84" s="5">
        <v>3868343000000</v>
      </c>
      <c r="P84" s="5">
        <v>3571358000000</v>
      </c>
      <c r="Q84" s="5">
        <v>3828097000000</v>
      </c>
      <c r="R84" s="5">
        <v>2792722000000</v>
      </c>
      <c r="S84" s="5">
        <v>2469157000000</v>
      </c>
      <c r="T84" s="5">
        <v>2682662000000</v>
      </c>
      <c r="U84" s="5">
        <v>4159320000000</v>
      </c>
      <c r="V84" s="5">
        <v>4117148000000</v>
      </c>
      <c r="W84" s="5">
        <v>3449033000000</v>
      </c>
      <c r="X84" s="5">
        <v>2983761000000</v>
      </c>
      <c r="Y84" s="5">
        <v>1613722000000</v>
      </c>
      <c r="Z84" s="5">
        <v>1802004000000</v>
      </c>
      <c r="AA84" s="2">
        <v>2269976000000</v>
      </c>
    </row>
    <row r="85" spans="2:27" ht="15.5" x14ac:dyDescent="0.35">
      <c r="C85" t="s">
        <v>100</v>
      </c>
      <c r="X85" s="5">
        <v>-100293000000</v>
      </c>
      <c r="Y85" s="5">
        <v>-81189000000</v>
      </c>
      <c r="Z85" s="5">
        <v>-271982000000</v>
      </c>
      <c r="AA85" s="2">
        <v>-153061000000</v>
      </c>
    </row>
    <row r="86" spans="2:27" ht="15.5" x14ac:dyDescent="0.35">
      <c r="C86" t="s">
        <v>101</v>
      </c>
      <c r="D86" s="5">
        <v>1419538000000</v>
      </c>
      <c r="E86" s="5">
        <v>1250585000000</v>
      </c>
      <c r="F86" s="5">
        <v>1288297000000</v>
      </c>
      <c r="G86" s="5">
        <v>1029024000000</v>
      </c>
      <c r="I86" s="5">
        <v>4194237000000</v>
      </c>
      <c r="J86" s="5">
        <v>3695004000000</v>
      </c>
      <c r="K86" s="5">
        <v>3658045000000</v>
      </c>
      <c r="L86" s="5">
        <v>3429634000000</v>
      </c>
      <c r="M86" s="5">
        <v>1667687000000</v>
      </c>
      <c r="N86" s="5">
        <v>1088942000000</v>
      </c>
      <c r="O86" s="5">
        <v>4240671000000</v>
      </c>
      <c r="P86" s="5">
        <v>4107068000000</v>
      </c>
      <c r="Q86" s="5">
        <v>3828097000000</v>
      </c>
      <c r="R86" s="5">
        <v>2792722000000</v>
      </c>
      <c r="S86" s="5">
        <v>2469157000000</v>
      </c>
      <c r="T86" s="5">
        <v>2682662000000</v>
      </c>
      <c r="U86" s="5">
        <v>4159320000000</v>
      </c>
      <c r="V86" s="5">
        <v>4117148000000</v>
      </c>
      <c r="W86" s="5">
        <v>3449033000000</v>
      </c>
      <c r="X86" s="5">
        <v>2883468000000</v>
      </c>
      <c r="Y86" s="5">
        <v>1532533000000</v>
      </c>
      <c r="Z86" s="5">
        <v>1530022000000</v>
      </c>
      <c r="AA86" s="2">
        <v>2116915000000</v>
      </c>
    </row>
    <row r="87" spans="2:27" ht="15.5" x14ac:dyDescent="0.35">
      <c r="C87" t="s">
        <v>102</v>
      </c>
      <c r="D87" s="5">
        <v>-273821000000</v>
      </c>
      <c r="E87" s="5">
        <v>-594390000000</v>
      </c>
      <c r="F87" s="5">
        <v>94638000000</v>
      </c>
      <c r="G87" s="5">
        <v>132721000000</v>
      </c>
      <c r="I87" s="5">
        <v>540673000000</v>
      </c>
      <c r="J87" s="5">
        <v>-138895000000</v>
      </c>
      <c r="K87" s="5">
        <v>40266000000</v>
      </c>
      <c r="L87" s="5">
        <v>-549827000000</v>
      </c>
      <c r="M87" s="5">
        <v>206659000000</v>
      </c>
      <c r="N87" s="5">
        <v>293321000000</v>
      </c>
      <c r="O87" s="5">
        <v>89816000000</v>
      </c>
      <c r="P87" s="5">
        <v>19465000000</v>
      </c>
      <c r="Q87" s="5">
        <v>-119147000000</v>
      </c>
      <c r="R87" s="5">
        <v>41359000000</v>
      </c>
      <c r="S87" s="5">
        <v>68749000000</v>
      </c>
      <c r="T87" s="5">
        <v>135735000000</v>
      </c>
      <c r="U87" s="5">
        <v>-82567000000</v>
      </c>
      <c r="V87" s="5">
        <v>-35201000000</v>
      </c>
      <c r="W87" s="5">
        <v>-75841000000</v>
      </c>
    </row>
    <row r="88" spans="2:27" ht="15.5" x14ac:dyDescent="0.35">
      <c r="C88" t="s">
        <v>103</v>
      </c>
      <c r="D88" s="5">
        <v>1145717000000</v>
      </c>
      <c r="E88" s="5">
        <v>656195000000</v>
      </c>
      <c r="F88" s="5">
        <v>1382935000000</v>
      </c>
      <c r="G88" s="5">
        <v>1161745000000</v>
      </c>
      <c r="I88" s="5">
        <v>4734910000000</v>
      </c>
      <c r="J88" s="5">
        <v>3556109000000</v>
      </c>
      <c r="K88" s="5">
        <v>3698311000000</v>
      </c>
      <c r="L88" s="5">
        <v>2879807000000</v>
      </c>
      <c r="M88" s="5">
        <v>1874346000000</v>
      </c>
      <c r="N88" s="5">
        <v>1382263000000</v>
      </c>
      <c r="O88" s="5">
        <v>4330487000000</v>
      </c>
      <c r="P88" s="5">
        <v>4126533000000</v>
      </c>
      <c r="Q88" s="5">
        <v>3708950000000</v>
      </c>
      <c r="R88" s="5">
        <v>2834081000000</v>
      </c>
      <c r="S88" s="5">
        <v>2537906000000</v>
      </c>
      <c r="T88" s="5">
        <v>2818397000000</v>
      </c>
      <c r="U88" s="5">
        <v>4076753000000</v>
      </c>
      <c r="V88" s="5">
        <v>4081947000000</v>
      </c>
      <c r="W88" s="5">
        <v>3373192000000</v>
      </c>
    </row>
    <row r="89" spans="2:27" ht="15.5" x14ac:dyDescent="0.35">
      <c r="C89" t="s">
        <v>104</v>
      </c>
      <c r="D89" s="5">
        <v>1419538000000</v>
      </c>
      <c r="E89" s="5">
        <v>1250585000000</v>
      </c>
      <c r="F89" s="5">
        <v>1288297000000</v>
      </c>
      <c r="G89" s="5">
        <v>1029024000000</v>
      </c>
      <c r="I89" s="5">
        <v>4194237000000</v>
      </c>
      <c r="J89" s="5">
        <v>3695004000000</v>
      </c>
      <c r="K89" s="5">
        <v>3658045000000</v>
      </c>
      <c r="L89" s="5">
        <v>3429634000000</v>
      </c>
      <c r="M89" s="5">
        <v>1667687000000</v>
      </c>
      <c r="N89" s="5">
        <v>1088942000000</v>
      </c>
      <c r="O89" s="5">
        <v>4240671000000</v>
      </c>
      <c r="P89" s="5">
        <v>4107068000000</v>
      </c>
      <c r="Q89" s="5">
        <v>3828097000000</v>
      </c>
      <c r="R89" s="5">
        <v>2792722000000</v>
      </c>
      <c r="S89" s="5">
        <v>2469157000000</v>
      </c>
      <c r="T89" s="5">
        <v>2682662000000</v>
      </c>
      <c r="U89" s="5">
        <v>4159320000000</v>
      </c>
      <c r="V89" s="5">
        <v>4117148000000</v>
      </c>
      <c r="W89" s="5">
        <v>3449033000000</v>
      </c>
      <c r="X89" s="5">
        <v>2883468000000</v>
      </c>
      <c r="Y89" s="5">
        <v>1532533000000</v>
      </c>
      <c r="Z89" s="5">
        <v>1530022000000</v>
      </c>
      <c r="AA89" s="2">
        <v>2116915000000</v>
      </c>
    </row>
    <row r="90" spans="2:27" ht="15.5" x14ac:dyDescent="0.35">
      <c r="C90" t="s">
        <v>8</v>
      </c>
      <c r="D90" s="5">
        <v>965727000000</v>
      </c>
      <c r="E90" s="5">
        <v>529417000000</v>
      </c>
      <c r="F90" s="5">
        <v>1223818000000</v>
      </c>
      <c r="G90" s="5">
        <v>1172709000000</v>
      </c>
      <c r="I90" s="5">
        <v>4504070000000</v>
      </c>
      <c r="J90" s="5">
        <v>3347627000000</v>
      </c>
      <c r="K90" s="5">
        <v>3548734000000</v>
      </c>
      <c r="L90" s="5">
        <v>2745552000000</v>
      </c>
      <c r="M90" s="5">
        <v>1759445000000</v>
      </c>
      <c r="N90" s="5">
        <v>1301521000000</v>
      </c>
      <c r="O90" s="5">
        <v>4175170000000</v>
      </c>
      <c r="P90" s="5">
        <v>3938887000000</v>
      </c>
      <c r="Q90" s="5">
        <v>3573101000000</v>
      </c>
      <c r="R90" s="5">
        <v>2715440000000</v>
      </c>
      <c r="S90" s="5">
        <v>2459446000000</v>
      </c>
      <c r="T90" s="5">
        <v>2740510000000</v>
      </c>
      <c r="U90" s="5">
        <v>3961471000000</v>
      </c>
      <c r="V90" s="5">
        <v>3978860000000</v>
      </c>
      <c r="W90" s="5">
        <v>3260335000000</v>
      </c>
    </row>
    <row r="91" spans="2:27" ht="15.5" x14ac:dyDescent="0.35">
      <c r="C91" t="s">
        <v>289</v>
      </c>
      <c r="D91" s="5">
        <v>179990000000</v>
      </c>
      <c r="E91" s="5">
        <v>126778000000</v>
      </c>
      <c r="F91" s="5">
        <v>159117000000</v>
      </c>
      <c r="G91" s="5">
        <v>-10964000000</v>
      </c>
      <c r="I91" s="5">
        <v>230840000000</v>
      </c>
      <c r="J91" s="5">
        <v>208482000000</v>
      </c>
      <c r="K91" s="5">
        <v>149577000000</v>
      </c>
      <c r="L91" s="5">
        <v>134255000000</v>
      </c>
      <c r="M91" s="5">
        <v>114901000000</v>
      </c>
      <c r="N91" s="5">
        <v>80742000000</v>
      </c>
      <c r="O91" s="5">
        <v>155317000000</v>
      </c>
      <c r="P91" s="5">
        <v>187646000000</v>
      </c>
      <c r="Q91" s="5">
        <v>135849000000</v>
      </c>
      <c r="R91" s="5">
        <v>118641000000</v>
      </c>
      <c r="S91" s="5">
        <v>78460000000</v>
      </c>
      <c r="T91" s="5">
        <v>77887000000</v>
      </c>
      <c r="U91" s="5">
        <v>115282000000</v>
      </c>
      <c r="V91" s="5">
        <v>103087000000</v>
      </c>
      <c r="W91" s="5">
        <v>112857000000</v>
      </c>
    </row>
    <row r="92" spans="2:27" ht="15.5" x14ac:dyDescent="0.35">
      <c r="C92" t="s">
        <v>105</v>
      </c>
      <c r="D92" s="5">
        <v>1419538000000</v>
      </c>
      <c r="E92" s="5">
        <v>1250585000000</v>
      </c>
      <c r="F92" s="5">
        <v>1288297000000</v>
      </c>
      <c r="G92" s="5">
        <v>1029024000000</v>
      </c>
      <c r="I92" s="5">
        <v>4194237000000</v>
      </c>
      <c r="J92" s="5">
        <v>3695004000000</v>
      </c>
      <c r="K92" s="5">
        <v>3658045000000</v>
      </c>
      <c r="L92" s="5">
        <v>3429634000000</v>
      </c>
      <c r="M92" s="5">
        <v>1667687000000</v>
      </c>
      <c r="N92" s="5">
        <v>1088942000000</v>
      </c>
      <c r="O92" s="5">
        <v>4240671000000</v>
      </c>
      <c r="P92" s="5">
        <v>4107068000000</v>
      </c>
      <c r="Q92" s="5">
        <v>3828097000000</v>
      </c>
      <c r="R92" s="5">
        <v>2792722000000</v>
      </c>
      <c r="S92" s="5">
        <v>2469157000000</v>
      </c>
      <c r="T92" s="5">
        <v>2682662000000</v>
      </c>
      <c r="U92" s="5">
        <v>4159320000000</v>
      </c>
      <c r="V92" s="5">
        <v>4117148000000</v>
      </c>
      <c r="W92" s="5">
        <v>3449033000000</v>
      </c>
      <c r="X92" s="5">
        <v>2883468000000</v>
      </c>
      <c r="Y92" s="5">
        <v>1532533000000</v>
      </c>
      <c r="Z92" s="5">
        <v>1530022000000</v>
      </c>
      <c r="AA92" s="2">
        <v>2116915000000</v>
      </c>
    </row>
    <row r="93" spans="2:27" ht="15.5" x14ac:dyDescent="0.35">
      <c r="C93" t="s">
        <v>106</v>
      </c>
      <c r="D93" s="5">
        <v>1145717000000</v>
      </c>
      <c r="E93" s="5">
        <v>656195000000</v>
      </c>
      <c r="F93" s="5">
        <v>1382935000000</v>
      </c>
      <c r="G93" s="5">
        <v>1161745000000</v>
      </c>
      <c r="I93" s="5">
        <v>4734910000000</v>
      </c>
      <c r="J93" s="5">
        <v>3556109000000</v>
      </c>
      <c r="K93" s="5">
        <v>3698311000000</v>
      </c>
      <c r="L93" s="5">
        <v>2879807000000</v>
      </c>
      <c r="M93" s="5">
        <v>1874346000000</v>
      </c>
      <c r="N93" s="5">
        <v>1382263000000</v>
      </c>
      <c r="O93" s="5">
        <v>4330487000000</v>
      </c>
      <c r="P93" s="5">
        <v>4126533000000</v>
      </c>
      <c r="Q93" s="5">
        <v>3708950000000</v>
      </c>
      <c r="R93" s="5">
        <v>2834081000000</v>
      </c>
      <c r="S93" s="5">
        <v>2537906000000</v>
      </c>
      <c r="T93" s="5">
        <v>2818397000000</v>
      </c>
      <c r="U93" s="5">
        <v>4076753000000</v>
      </c>
      <c r="V93" s="5">
        <v>4081947000000</v>
      </c>
      <c r="W93" s="5">
        <v>3373192000000</v>
      </c>
    </row>
    <row r="94" spans="2:27" ht="15.5" x14ac:dyDescent="0.35">
      <c r="C94" t="s">
        <v>107</v>
      </c>
      <c r="D94" s="5">
        <v>1145717000000</v>
      </c>
      <c r="E94" s="5">
        <v>656195000000</v>
      </c>
      <c r="F94" s="5">
        <v>1382935000000</v>
      </c>
      <c r="G94" s="5">
        <v>1161745000000</v>
      </c>
      <c r="I94" s="5">
        <v>4734910000000</v>
      </c>
      <c r="J94" s="5">
        <v>3556109000000</v>
      </c>
      <c r="K94" s="5">
        <v>3698311000000</v>
      </c>
      <c r="L94" s="5">
        <v>2879807000000</v>
      </c>
      <c r="M94" s="5">
        <v>1874346000000</v>
      </c>
      <c r="N94" s="5">
        <v>1382263000000</v>
      </c>
      <c r="O94" s="5">
        <v>4330487000000</v>
      </c>
      <c r="P94" s="5">
        <v>4126533000000</v>
      </c>
      <c r="Q94" s="5">
        <v>3708950000000</v>
      </c>
      <c r="R94" s="5">
        <v>2834081000000</v>
      </c>
      <c r="S94" s="5">
        <v>2537906000000</v>
      </c>
      <c r="T94" s="5">
        <v>2818397000000</v>
      </c>
      <c r="U94" s="5">
        <v>4076753000000</v>
      </c>
      <c r="V94" s="5">
        <v>4081947000000</v>
      </c>
      <c r="W94" s="5">
        <v>3373192000000</v>
      </c>
    </row>
    <row r="96" spans="2:27" ht="15.5" x14ac:dyDescent="0.35">
      <c r="B96" t="s">
        <v>108</v>
      </c>
      <c r="C96" t="s">
        <v>109</v>
      </c>
    </row>
    <row r="97" spans="3:27" ht="15.5" x14ac:dyDescent="0.35">
      <c r="C97" t="s">
        <v>20</v>
      </c>
      <c r="D97" s="5">
        <v>2297544000000</v>
      </c>
      <c r="E97" s="5">
        <v>2832892000000</v>
      </c>
      <c r="F97" s="5">
        <v>2946955000000</v>
      </c>
      <c r="G97" s="5">
        <v>2048487000000</v>
      </c>
      <c r="I97" s="5">
        <v>2946955000000</v>
      </c>
      <c r="J97" s="5">
        <v>2502218000000</v>
      </c>
      <c r="K97" s="5">
        <v>2362221000000</v>
      </c>
      <c r="L97" s="5">
        <v>2759777000000</v>
      </c>
      <c r="M97" s="5">
        <v>2789555000000</v>
      </c>
      <c r="N97" s="5">
        <v>2838127000000</v>
      </c>
      <c r="O97" s="5">
        <v>2950563000000</v>
      </c>
      <c r="P97" s="5">
        <v>2823776000000</v>
      </c>
      <c r="Q97" s="5">
        <v>2546414000000</v>
      </c>
      <c r="R97" s="5">
        <v>2265049000000</v>
      </c>
      <c r="S97" s="5">
        <v>2727817000000</v>
      </c>
      <c r="T97" s="5">
        <v>2856242000000</v>
      </c>
      <c r="U97" s="5">
        <v>2943909000000</v>
      </c>
      <c r="V97" s="5">
        <v>2456567000000</v>
      </c>
      <c r="W97" s="5">
        <v>1895058000000</v>
      </c>
      <c r="X97" s="5">
        <v>1985338000000</v>
      </c>
      <c r="Y97" s="5">
        <v>2117368000000</v>
      </c>
      <c r="Z97" s="5">
        <v>4161520000000</v>
      </c>
      <c r="AA97" s="2">
        <v>1237518000000</v>
      </c>
    </row>
    <row r="98" spans="3:27" ht="15.5" x14ac:dyDescent="0.35">
      <c r="C98" t="s">
        <v>631</v>
      </c>
      <c r="D98" s="5">
        <v>7140062000000</v>
      </c>
      <c r="E98" s="5">
        <v>5443095000000</v>
      </c>
      <c r="F98" s="5">
        <v>7690446000000</v>
      </c>
      <c r="G98" s="5">
        <v>5728545000000</v>
      </c>
      <c r="I98" s="5">
        <v>7690446000000</v>
      </c>
      <c r="J98" s="5">
        <v>6382075000000</v>
      </c>
      <c r="K98" s="5">
        <v>5034595000000</v>
      </c>
      <c r="L98" s="5">
        <v>6917873000000</v>
      </c>
      <c r="M98" s="5">
        <v>3060014000000</v>
      </c>
      <c r="N98" s="5">
        <v>2185998000000</v>
      </c>
      <c r="O98" s="5">
        <v>5403446000000</v>
      </c>
      <c r="P98" s="5">
        <v>6459517000000</v>
      </c>
      <c r="Q98" s="5">
        <v>7555916000000</v>
      </c>
      <c r="R98" s="5">
        <v>7352383000000</v>
      </c>
      <c r="S98" s="5">
        <v>9510978000000</v>
      </c>
      <c r="T98" s="5">
        <v>10268357000000</v>
      </c>
      <c r="U98" s="5">
        <v>9261322000000</v>
      </c>
      <c r="V98" s="5">
        <v>6898008000000</v>
      </c>
      <c r="W98" s="5">
        <v>6940363000000</v>
      </c>
      <c r="X98" s="5">
        <v>5274888000000</v>
      </c>
      <c r="Y98" s="5">
        <v>3820180000000</v>
      </c>
      <c r="Z98" s="5">
        <v>2820413000000</v>
      </c>
      <c r="AA98" s="2">
        <v>3976039000000</v>
      </c>
    </row>
    <row r="99" spans="3:27" ht="15.5" x14ac:dyDescent="0.35">
      <c r="C99" t="s">
        <v>632</v>
      </c>
    </row>
    <row r="100" spans="3:27" ht="15.5" x14ac:dyDescent="0.35">
      <c r="C100" t="s">
        <v>113</v>
      </c>
      <c r="D100" s="5">
        <v>1249557000000</v>
      </c>
      <c r="E100" s="5">
        <v>1260549000000</v>
      </c>
      <c r="F100" s="5">
        <v>1305680000000</v>
      </c>
      <c r="G100" s="5">
        <v>1254502000000</v>
      </c>
      <c r="I100" s="5">
        <v>1305680000000</v>
      </c>
      <c r="J100" s="5">
        <v>1320189000000</v>
      </c>
      <c r="K100" s="5">
        <v>1402334000000</v>
      </c>
      <c r="L100" s="5">
        <v>1461684000000</v>
      </c>
      <c r="M100" s="5">
        <v>1484194000000</v>
      </c>
      <c r="N100" s="5">
        <v>1558835000000</v>
      </c>
      <c r="O100" s="5">
        <v>1669575000000</v>
      </c>
      <c r="P100" s="5">
        <v>326000000</v>
      </c>
      <c r="Q100" s="5">
        <v>64724000000</v>
      </c>
      <c r="R100" s="5">
        <v>4132000000</v>
      </c>
      <c r="S100" s="5">
        <v>5593000000</v>
      </c>
      <c r="T100" s="5">
        <v>25454000000</v>
      </c>
      <c r="U100" s="5">
        <v>54585000000</v>
      </c>
      <c r="V100" s="5">
        <v>27523000000</v>
      </c>
    </row>
    <row r="101" spans="3:27" ht="15.5" x14ac:dyDescent="0.35">
      <c r="C101" t="s">
        <v>114</v>
      </c>
      <c r="D101" s="5">
        <v>11763445000000</v>
      </c>
      <c r="E101" s="5">
        <v>12579710000000</v>
      </c>
      <c r="F101" s="5">
        <v>10892502000000</v>
      </c>
      <c r="G101" s="5">
        <v>10564176000000</v>
      </c>
      <c r="I101" s="5">
        <v>10892502000000</v>
      </c>
      <c r="J101" s="5">
        <v>10322733000000</v>
      </c>
      <c r="K101" s="5">
        <v>11293459000000</v>
      </c>
      <c r="L101" s="5">
        <v>9663302000000</v>
      </c>
      <c r="M101" s="5">
        <v>8717172000000</v>
      </c>
      <c r="N101" s="5">
        <v>9603203000000</v>
      </c>
      <c r="O101" s="5">
        <v>6384002000000</v>
      </c>
      <c r="P101" s="5">
        <v>5291628000000</v>
      </c>
      <c r="Q101" s="5">
        <v>8043691000000</v>
      </c>
      <c r="R101" s="5">
        <v>6901983000000</v>
      </c>
      <c r="S101" s="5">
        <v>6433638000000</v>
      </c>
      <c r="T101" s="5">
        <v>6370672000000</v>
      </c>
      <c r="U101" s="5">
        <v>5735647000000</v>
      </c>
      <c r="V101" s="5">
        <v>5606203000000</v>
      </c>
      <c r="W101" s="5">
        <v>4585804000000</v>
      </c>
      <c r="X101" s="5">
        <v>3551136000000</v>
      </c>
      <c r="Y101" s="5">
        <v>2607984000000</v>
      </c>
      <c r="Z101" s="5">
        <v>2484704000000</v>
      </c>
      <c r="AA101" s="2">
        <v>2973122000000</v>
      </c>
    </row>
    <row r="102" spans="3:27" ht="15.5" x14ac:dyDescent="0.35">
      <c r="C102" t="s">
        <v>840</v>
      </c>
      <c r="D102" s="5">
        <v>4952435000000</v>
      </c>
      <c r="E102" s="5">
        <v>1665506000000</v>
      </c>
      <c r="F102" s="5">
        <v>2379161000000</v>
      </c>
      <c r="G102" s="5">
        <v>5094644000000</v>
      </c>
      <c r="I102" s="5">
        <v>2379161000000</v>
      </c>
      <c r="J102" s="5">
        <v>4417045000000</v>
      </c>
      <c r="K102" s="5">
        <v>9031700000000</v>
      </c>
      <c r="L102" s="5">
        <v>7732801000000</v>
      </c>
      <c r="M102" s="5">
        <v>9888484000000</v>
      </c>
      <c r="N102" s="5">
        <v>7303551000000</v>
      </c>
      <c r="O102" s="5">
        <v>5590722000000</v>
      </c>
      <c r="P102" s="5">
        <v>8576062000000</v>
      </c>
      <c r="Q102" s="5">
        <v>5198885000000</v>
      </c>
      <c r="R102" s="5">
        <v>5936962000000</v>
      </c>
      <c r="S102" s="5">
        <v>17982629000000</v>
      </c>
      <c r="T102" s="5">
        <v>9674875000000</v>
      </c>
      <c r="U102" s="5">
        <v>7399600000000</v>
      </c>
      <c r="V102" s="5">
        <v>6360607000000</v>
      </c>
      <c r="W102" s="5">
        <v>13231882000000</v>
      </c>
      <c r="X102" s="5">
        <v>9257137000000</v>
      </c>
      <c r="Y102" s="5">
        <v>4189435000000</v>
      </c>
      <c r="Z102" s="5">
        <v>3488786000000</v>
      </c>
      <c r="AA102" s="2">
        <v>4959485000000</v>
      </c>
    </row>
    <row r="103" spans="3:27" ht="15.5" x14ac:dyDescent="0.35">
      <c r="C103" t="s">
        <v>633</v>
      </c>
      <c r="D103" s="5">
        <v>187091650000000</v>
      </c>
      <c r="E103" s="5">
        <v>176775401000000</v>
      </c>
      <c r="F103" s="5">
        <v>173345321000000</v>
      </c>
      <c r="I103" s="5">
        <v>173345321000000</v>
      </c>
    </row>
    <row r="104" spans="3:27" ht="15.5" x14ac:dyDescent="0.35">
      <c r="C104" t="s">
        <v>635</v>
      </c>
      <c r="D104" s="5">
        <v>187091650000000</v>
      </c>
      <c r="E104" s="5">
        <v>176775401000000</v>
      </c>
      <c r="F104" s="5">
        <v>173345321000000</v>
      </c>
      <c r="G104" s="5">
        <v>157947602000000</v>
      </c>
      <c r="I104" s="5">
        <v>173345321000000</v>
      </c>
      <c r="J104" s="5">
        <v>148696742000000</v>
      </c>
      <c r="K104" s="5">
        <v>136313607000000</v>
      </c>
      <c r="L104" s="5">
        <v>114599143000000</v>
      </c>
      <c r="M104" s="5">
        <v>99965961000000</v>
      </c>
      <c r="N104" s="5">
        <v>103937018000000</v>
      </c>
      <c r="O104" s="5">
        <v>106865502000000</v>
      </c>
      <c r="P104" s="5">
        <v>101650553000000</v>
      </c>
      <c r="Q104" s="5">
        <v>94045506000000</v>
      </c>
      <c r="R104" s="5">
        <v>91888516000000</v>
      </c>
      <c r="S104" s="5">
        <v>99483055000000</v>
      </c>
      <c r="T104" s="5">
        <v>106774211000000</v>
      </c>
      <c r="U104" s="5">
        <v>103468254000000</v>
      </c>
      <c r="V104" s="5">
        <v>90828149000000</v>
      </c>
      <c r="W104" s="5">
        <v>85462799000000</v>
      </c>
      <c r="X104" s="5">
        <v>73268325000000</v>
      </c>
      <c r="Y104" s="5">
        <v>58367570000000</v>
      </c>
      <c r="Z104" s="5">
        <v>63410474000000</v>
      </c>
      <c r="AA104" s="2">
        <v>49858293000000</v>
      </c>
    </row>
    <row r="105" spans="3:27" ht="15.5" x14ac:dyDescent="0.35">
      <c r="C105" t="s">
        <v>842</v>
      </c>
      <c r="D105" s="5">
        <v>34990129000000</v>
      </c>
      <c r="E105" s="5">
        <v>32773311000000</v>
      </c>
      <c r="F105" s="5">
        <v>35747235000000</v>
      </c>
      <c r="G105" s="5">
        <v>24993911000000</v>
      </c>
      <c r="I105" s="5">
        <v>35747235000000</v>
      </c>
      <c r="J105" s="5">
        <v>31591729000000</v>
      </c>
      <c r="K105" s="5">
        <v>26200692000000</v>
      </c>
      <c r="L105" s="5">
        <v>21238078000000</v>
      </c>
      <c r="M105" s="5">
        <v>19958199000000</v>
      </c>
      <c r="N105" s="5">
        <v>22605362000000</v>
      </c>
      <c r="O105" s="5">
        <v>29624404000000</v>
      </c>
      <c r="P105" s="5">
        <v>28262631000000</v>
      </c>
      <c r="Q105" s="5">
        <v>26080060000000</v>
      </c>
      <c r="R105" s="5">
        <v>25061766000000</v>
      </c>
      <c r="S105" s="5">
        <v>23886086000000</v>
      </c>
      <c r="T105" s="5">
        <v>26418852000000</v>
      </c>
      <c r="U105" s="5">
        <v>27177831000000</v>
      </c>
      <c r="V105" s="5">
        <v>22323447000000</v>
      </c>
      <c r="W105" s="5">
        <v>13394949000000</v>
      </c>
      <c r="X105" s="5">
        <v>6663061000000</v>
      </c>
    </row>
    <row r="106" spans="3:27" ht="15.5" x14ac:dyDescent="0.35">
      <c r="C106" t="s">
        <v>975</v>
      </c>
      <c r="D106" s="5">
        <v>34990129000000</v>
      </c>
      <c r="E106" s="5">
        <v>32773311000000</v>
      </c>
      <c r="F106" s="5">
        <v>35747235000000</v>
      </c>
      <c r="G106" s="5">
        <v>24993911000000</v>
      </c>
      <c r="I106" s="5">
        <v>35747235000000</v>
      </c>
      <c r="J106" s="5">
        <v>31591729000000</v>
      </c>
      <c r="K106" s="5">
        <v>26200692000000</v>
      </c>
      <c r="L106" s="5">
        <v>21238078000000</v>
      </c>
      <c r="M106" s="5">
        <v>19958199000000</v>
      </c>
      <c r="N106" s="5">
        <v>22605362000000</v>
      </c>
      <c r="O106" s="5">
        <v>29624404000000</v>
      </c>
      <c r="P106" s="5">
        <v>28262631000000</v>
      </c>
      <c r="Q106" s="5">
        <v>26080060000000</v>
      </c>
      <c r="R106" s="5">
        <v>25061766000000</v>
      </c>
      <c r="S106" s="5">
        <v>23886086000000</v>
      </c>
      <c r="T106" s="5">
        <v>26418852000000</v>
      </c>
      <c r="U106" s="5">
        <v>27177831000000</v>
      </c>
      <c r="V106" s="5">
        <v>22323447000000</v>
      </c>
      <c r="W106" s="5">
        <v>13394949000000</v>
      </c>
      <c r="X106" s="5">
        <v>6663061000000</v>
      </c>
      <c r="Y106" s="5">
        <v>2654674000000</v>
      </c>
      <c r="Z106" s="5">
        <v>1876712000000</v>
      </c>
      <c r="AA106" s="2">
        <v>1949227000000</v>
      </c>
    </row>
    <row r="107" spans="3:27" ht="15.5" x14ac:dyDescent="0.35">
      <c r="C107" t="s">
        <v>295</v>
      </c>
    </row>
    <row r="108" spans="3:27" ht="15.5" x14ac:dyDescent="0.35">
      <c r="C108" t="s">
        <v>344</v>
      </c>
      <c r="Q108" s="5">
        <v>252967000000</v>
      </c>
      <c r="R108" s="5">
        <v>232744000000</v>
      </c>
      <c r="S108" s="5">
        <v>284840000000</v>
      </c>
      <c r="T108" s="5">
        <v>366554000000</v>
      </c>
      <c r="U108" s="5">
        <v>118268000000</v>
      </c>
      <c r="V108" s="5">
        <v>114409000000</v>
      </c>
      <c r="W108" s="5">
        <v>73328000000</v>
      </c>
      <c r="X108" s="5">
        <v>62017000000</v>
      </c>
      <c r="Y108" s="5">
        <v>28856000000</v>
      </c>
      <c r="Z108" s="5">
        <v>22283000000</v>
      </c>
      <c r="AA108" s="2">
        <v>32354000000</v>
      </c>
    </row>
    <row r="109" spans="3:27" ht="15.5" x14ac:dyDescent="0.35">
      <c r="C109" t="s">
        <v>297</v>
      </c>
      <c r="Q109" s="5">
        <v>697170000000</v>
      </c>
      <c r="R109" s="5">
        <v>724479000000</v>
      </c>
      <c r="S109" s="5">
        <v>792534000000</v>
      </c>
      <c r="T109" s="5">
        <v>670216000000</v>
      </c>
      <c r="U109" s="5">
        <v>568311000000</v>
      </c>
      <c r="V109" s="5">
        <v>505862000000</v>
      </c>
    </row>
    <row r="110" spans="3:27" ht="15.5" x14ac:dyDescent="0.35">
      <c r="C110" t="s">
        <v>841</v>
      </c>
      <c r="D110" s="5">
        <v>18213118000000</v>
      </c>
      <c r="E110" s="5">
        <v>22583042000000</v>
      </c>
      <c r="F110" s="5">
        <v>21379405000000</v>
      </c>
      <c r="G110" s="5">
        <v>17534015000000</v>
      </c>
      <c r="I110" s="5">
        <v>21379405000000</v>
      </c>
      <c r="J110" s="5">
        <v>18699423000000</v>
      </c>
      <c r="K110" s="5">
        <v>16318408000000</v>
      </c>
      <c r="L110" s="5">
        <v>18785510000000</v>
      </c>
      <c r="M110" s="5">
        <v>30337737000000</v>
      </c>
      <c r="N110" s="5">
        <v>25534635000000</v>
      </c>
      <c r="O110" s="5">
        <v>14227098000000</v>
      </c>
      <c r="P110" s="5">
        <v>10972634000000</v>
      </c>
      <c r="Q110" s="5">
        <v>10974343000000</v>
      </c>
      <c r="R110" s="5">
        <v>9563332000000</v>
      </c>
      <c r="S110" s="5">
        <v>6915581000000</v>
      </c>
      <c r="T110" s="5">
        <v>6605007000000</v>
      </c>
      <c r="U110" s="5">
        <v>5598289000000</v>
      </c>
      <c r="V110" s="5">
        <v>4062571000000</v>
      </c>
      <c r="W110" s="5">
        <v>3947174000000</v>
      </c>
      <c r="X110" s="5">
        <v>6138340000000</v>
      </c>
      <c r="Y110" s="5">
        <v>11010829000000</v>
      </c>
      <c r="Z110" s="5">
        <v>13083338000000</v>
      </c>
      <c r="AA110" s="2">
        <v>15807971000000</v>
      </c>
    </row>
    <row r="111" spans="3:27" ht="15.5" x14ac:dyDescent="0.35">
      <c r="C111" t="s">
        <v>131</v>
      </c>
      <c r="Y111" s="5">
        <v>1281898000000</v>
      </c>
      <c r="Z111" s="5">
        <v>250451000000</v>
      </c>
    </row>
    <row r="112" spans="3:27" ht="15.5" x14ac:dyDescent="0.35">
      <c r="C112" t="s">
        <v>433</v>
      </c>
      <c r="D112" s="5">
        <v>950619000000</v>
      </c>
      <c r="E112" s="5">
        <v>952960000000</v>
      </c>
      <c r="F112" s="5">
        <v>999691000000</v>
      </c>
      <c r="G112" s="5">
        <v>1866218000000</v>
      </c>
      <c r="I112" s="5">
        <v>999691000000</v>
      </c>
      <c r="J112" s="5">
        <v>968670000000</v>
      </c>
      <c r="K112" s="5">
        <v>957158000000</v>
      </c>
      <c r="L112" s="5">
        <v>959239000000</v>
      </c>
      <c r="M112" s="5">
        <v>949009000000</v>
      </c>
      <c r="N112" s="5">
        <v>924518000000</v>
      </c>
      <c r="O112" s="5">
        <v>908858000000</v>
      </c>
    </row>
    <row r="113" spans="3:27" ht="15.5" x14ac:dyDescent="0.35">
      <c r="C113" t="s">
        <v>132</v>
      </c>
      <c r="D113" s="5">
        <v>4418631000000</v>
      </c>
      <c r="E113" s="5">
        <v>1880079000000</v>
      </c>
      <c r="F113" s="5">
        <v>4461003000000</v>
      </c>
      <c r="G113" s="5">
        <v>1892487000000</v>
      </c>
      <c r="I113" s="5">
        <v>4461003000000</v>
      </c>
      <c r="J113" s="5">
        <v>2010824000000</v>
      </c>
      <c r="K113" s="5">
        <v>1814485000000</v>
      </c>
      <c r="L113" s="5">
        <v>1731999000000</v>
      </c>
      <c r="M113" s="5">
        <v>1699430000000</v>
      </c>
      <c r="N113" s="5">
        <v>1586670000000</v>
      </c>
      <c r="O113" s="5">
        <v>1608296000000</v>
      </c>
      <c r="P113" s="5">
        <v>1587921000000</v>
      </c>
      <c r="Q113" s="5">
        <v>1569385000000</v>
      </c>
      <c r="R113" s="5">
        <v>1470417000000</v>
      </c>
      <c r="S113" s="5">
        <v>1426999000000</v>
      </c>
      <c r="T113" s="5">
        <v>1367244000000</v>
      </c>
      <c r="U113" s="5">
        <v>1378426000000</v>
      </c>
      <c r="V113" s="5">
        <v>1439571000000</v>
      </c>
      <c r="W113" s="5">
        <v>1507205000000</v>
      </c>
      <c r="X113" s="5">
        <v>1576096000000</v>
      </c>
      <c r="AA113" s="2">
        <v>512476000000</v>
      </c>
    </row>
    <row r="114" spans="3:27" ht="15.5" x14ac:dyDescent="0.35">
      <c r="C114" t="s">
        <v>128</v>
      </c>
      <c r="D114" s="5">
        <v>2582884000000</v>
      </c>
      <c r="E114" s="5">
        <v>2591730000000</v>
      </c>
      <c r="F114" s="5">
        <v>2730072000000</v>
      </c>
      <c r="G114" s="5">
        <v>2461133000000</v>
      </c>
      <c r="I114" s="5">
        <v>2730072000000</v>
      </c>
      <c r="J114" s="5">
        <v>2690562000000</v>
      </c>
      <c r="K114" s="5">
        <v>2160579000000</v>
      </c>
      <c r="L114" s="5">
        <v>1925525000000</v>
      </c>
      <c r="M114" s="5">
        <v>1895474000000</v>
      </c>
      <c r="N114" s="5">
        <v>2105691000000</v>
      </c>
      <c r="O114" s="5">
        <v>1785994000000</v>
      </c>
      <c r="P114" s="5">
        <v>1902608000000</v>
      </c>
      <c r="Q114" s="5">
        <v>2287700000000</v>
      </c>
      <c r="R114" s="5">
        <v>2505583000000</v>
      </c>
      <c r="S114" s="5">
        <v>2559144000000</v>
      </c>
      <c r="T114" s="5">
        <v>2489860000000</v>
      </c>
      <c r="U114" s="5">
        <v>2199165000000</v>
      </c>
      <c r="V114" s="5">
        <v>2095756000000</v>
      </c>
      <c r="W114" s="5">
        <v>1898695000000</v>
      </c>
      <c r="X114" s="5">
        <v>1771489000000</v>
      </c>
      <c r="Y114" s="5">
        <v>1802274000000</v>
      </c>
      <c r="Z114" s="5">
        <v>1905024000000</v>
      </c>
      <c r="AA114" s="2">
        <v>1360337000000</v>
      </c>
    </row>
    <row r="115" spans="3:27" ht="15.5" x14ac:dyDescent="0.35">
      <c r="C115" t="s">
        <v>125</v>
      </c>
      <c r="D115" s="5">
        <v>1528306000000</v>
      </c>
      <c r="E115" s="5">
        <v>1360259000000</v>
      </c>
      <c r="F115" s="5">
        <v>1351719000000</v>
      </c>
      <c r="G115" s="5">
        <v>1280734000000</v>
      </c>
      <c r="I115" s="5">
        <v>1351719000000</v>
      </c>
      <c r="J115" s="5">
        <v>2056243000000</v>
      </c>
      <c r="K115" s="5">
        <v>2444043000000</v>
      </c>
      <c r="L115" s="5">
        <v>2869973000000</v>
      </c>
      <c r="M115" s="5">
        <v>2875122000000</v>
      </c>
      <c r="N115" s="5">
        <v>2954643000000</v>
      </c>
      <c r="O115" s="5">
        <v>2799727000000</v>
      </c>
      <c r="P115" s="5">
        <v>2691880000000</v>
      </c>
      <c r="Q115" s="5">
        <v>2412117000000</v>
      </c>
      <c r="R115" s="5">
        <v>2162250000000</v>
      </c>
      <c r="S115" s="5">
        <v>1552979000000</v>
      </c>
      <c r="T115" s="5">
        <v>1180673000000</v>
      </c>
      <c r="U115" s="5">
        <v>1022111000000</v>
      </c>
      <c r="V115" s="5">
        <v>903123000000</v>
      </c>
      <c r="W115" s="5">
        <v>927167000000</v>
      </c>
      <c r="X115" s="5">
        <v>950784000000</v>
      </c>
      <c r="Y115" s="5">
        <v>980280000000</v>
      </c>
      <c r="Z115" s="5">
        <v>850038000000</v>
      </c>
      <c r="AA115" s="2">
        <v>280297000000</v>
      </c>
    </row>
    <row r="116" spans="3:27" ht="15.5" x14ac:dyDescent="0.35">
      <c r="C116" t="s">
        <v>97</v>
      </c>
      <c r="D116" s="5">
        <v>-480288000000</v>
      </c>
      <c r="E116" s="5">
        <v>-166192000000</v>
      </c>
      <c r="F116" s="5">
        <v>379305000000</v>
      </c>
      <c r="G116" s="5">
        <v>325542000000</v>
      </c>
      <c r="I116" s="5">
        <v>379305000000</v>
      </c>
      <c r="J116" s="5">
        <v>2133643000000</v>
      </c>
      <c r="K116" s="5">
        <v>18628000000</v>
      </c>
      <c r="L116" s="5">
        <v>-119734000000</v>
      </c>
      <c r="M116" s="5">
        <v>434696000000</v>
      </c>
      <c r="N116" s="5">
        <v>442897000000</v>
      </c>
      <c r="O116" s="5">
        <v>121164000000</v>
      </c>
      <c r="P116" s="5">
        <v>-154017000000</v>
      </c>
      <c r="Q116" s="5">
        <v>121262000000</v>
      </c>
      <c r="R116" s="5">
        <v>75809000000</v>
      </c>
      <c r="S116" s="5">
        <v>65049000000</v>
      </c>
      <c r="T116" s="5">
        <v>25661000000</v>
      </c>
      <c r="U116" s="5">
        <v>-110832000000</v>
      </c>
      <c r="V116" s="5">
        <v>-30619000000</v>
      </c>
      <c r="W116" s="5">
        <v>2394000000</v>
      </c>
      <c r="X116" s="5">
        <v>78325000000</v>
      </c>
      <c r="Y116" s="5">
        <v>-322508000000</v>
      </c>
      <c r="Z116" s="5">
        <v>-820430000000</v>
      </c>
      <c r="AA116" s="2">
        <v>-2798000000</v>
      </c>
    </row>
    <row r="117" spans="3:27" ht="15.5" x14ac:dyDescent="0.35">
      <c r="C117" t="s">
        <v>134</v>
      </c>
      <c r="D117" s="5">
        <v>301303963000000</v>
      </c>
      <c r="E117" s="5">
        <v>279935396000000</v>
      </c>
      <c r="F117" s="5">
        <v>281738999000000</v>
      </c>
      <c r="G117" s="5">
        <v>259507478000000</v>
      </c>
      <c r="I117" s="5">
        <v>281738999000000</v>
      </c>
      <c r="J117" s="5">
        <v>247967392000000</v>
      </c>
      <c r="K117" s="5">
        <v>221304532000000</v>
      </c>
      <c r="L117" s="5">
        <v>197729688000000</v>
      </c>
      <c r="M117" s="5">
        <v>192239698000000</v>
      </c>
      <c r="N117" s="5">
        <v>200890068000000</v>
      </c>
      <c r="O117" s="5">
        <v>193533970000000</v>
      </c>
      <c r="P117" s="5">
        <v>186762189000000</v>
      </c>
      <c r="Q117" s="5">
        <v>178257092000000</v>
      </c>
      <c r="R117" s="5">
        <v>174086730000000</v>
      </c>
      <c r="S117" s="5">
        <v>188057412000000</v>
      </c>
      <c r="T117" s="5">
        <v>195708593000000</v>
      </c>
      <c r="U117" s="5">
        <v>184237348000000</v>
      </c>
      <c r="V117" s="5">
        <v>155791308000000</v>
      </c>
      <c r="W117" s="5">
        <v>141934432000000</v>
      </c>
      <c r="X117" s="5">
        <v>118206573000000</v>
      </c>
      <c r="Y117" s="5">
        <v>98597953000000</v>
      </c>
      <c r="Z117" s="5">
        <v>107268363000000</v>
      </c>
      <c r="AA117" s="2">
        <v>89409827000000</v>
      </c>
    </row>
    <row r="118" spans="3:27" ht="15.5" x14ac:dyDescent="0.35">
      <c r="C118" t="s">
        <v>135</v>
      </c>
    </row>
    <row r="119" spans="3:27" ht="15.5" x14ac:dyDescent="0.35">
      <c r="C119" t="s">
        <v>136</v>
      </c>
    </row>
    <row r="120" spans="3:27" ht="15.5" x14ac:dyDescent="0.35">
      <c r="C120" t="s">
        <v>636</v>
      </c>
      <c r="Y120" s="5">
        <v>120321000000</v>
      </c>
      <c r="Z120" s="5">
        <v>162653000000</v>
      </c>
    </row>
    <row r="121" spans="3:27" ht="15.5" x14ac:dyDescent="0.35">
      <c r="C121" t="s">
        <v>637</v>
      </c>
      <c r="D121" s="5">
        <v>179188134000000</v>
      </c>
      <c r="E121" s="5">
        <v>173620239000000</v>
      </c>
      <c r="F121" s="5">
        <v>174161858000000</v>
      </c>
      <c r="G121" s="5">
        <v>167712160000000</v>
      </c>
      <c r="I121" s="5">
        <v>174161858000000</v>
      </c>
      <c r="J121" s="5">
        <v>150467727000000</v>
      </c>
      <c r="K121" s="5">
        <v>138411812000000</v>
      </c>
      <c r="L121" s="5">
        <v>124960232000000</v>
      </c>
      <c r="M121" s="5">
        <v>121069317000000</v>
      </c>
      <c r="N121" s="5">
        <v>123733204000000</v>
      </c>
      <c r="O121" s="5">
        <v>109791910000000</v>
      </c>
      <c r="P121" s="5">
        <v>107695796000000</v>
      </c>
      <c r="Q121" s="5">
        <v>101896818000000</v>
      </c>
      <c r="R121" s="5">
        <v>103739516000000</v>
      </c>
      <c r="S121" s="5">
        <v>115141528000000</v>
      </c>
      <c r="T121" s="5">
        <v>116495224000000</v>
      </c>
      <c r="U121" s="5">
        <v>109161182000000</v>
      </c>
      <c r="V121" s="5">
        <v>89897866000000</v>
      </c>
      <c r="W121" s="5">
        <v>85978327000000</v>
      </c>
      <c r="X121" s="5">
        <v>79642803000000</v>
      </c>
      <c r="Y121" s="5">
        <v>67216228000000</v>
      </c>
      <c r="Z121" s="5">
        <v>73969078000000</v>
      </c>
      <c r="AA121" s="2">
        <v>57803865000000</v>
      </c>
    </row>
    <row r="122" spans="3:27" ht="15.5" x14ac:dyDescent="0.35">
      <c r="C122" t="s">
        <v>638</v>
      </c>
      <c r="D122" s="5">
        <v>179188134000000</v>
      </c>
      <c r="E122" s="5">
        <v>173620239000000</v>
      </c>
      <c r="F122" s="5">
        <v>174161858000000</v>
      </c>
      <c r="G122" s="5">
        <v>167712160000000</v>
      </c>
      <c r="I122" s="5">
        <v>174161858000000</v>
      </c>
      <c r="J122" s="5">
        <v>150467727000000</v>
      </c>
      <c r="K122" s="5">
        <v>138411812000000</v>
      </c>
      <c r="L122" s="5">
        <v>124960232000000</v>
      </c>
      <c r="M122" s="5">
        <v>121069317000000</v>
      </c>
      <c r="N122" s="5">
        <v>123733204000000</v>
      </c>
      <c r="O122" s="5">
        <v>109791910000000</v>
      </c>
      <c r="P122" s="5">
        <v>107695796000000</v>
      </c>
      <c r="Q122" s="5">
        <v>101896818000000</v>
      </c>
      <c r="R122" s="5">
        <v>103739516000000</v>
      </c>
      <c r="S122" s="5">
        <v>115141528000000</v>
      </c>
      <c r="T122" s="5">
        <v>116495224000000</v>
      </c>
      <c r="U122" s="5">
        <v>109161182000000</v>
      </c>
      <c r="V122" s="5">
        <v>89897866000000</v>
      </c>
      <c r="W122" s="5">
        <v>85978327000000</v>
      </c>
      <c r="X122" s="5">
        <v>79642803000000</v>
      </c>
      <c r="Y122" s="5">
        <v>67216228000000</v>
      </c>
      <c r="Z122" s="5">
        <v>73969078000000</v>
      </c>
      <c r="AA122" s="2">
        <v>57803865000000</v>
      </c>
    </row>
    <row r="123" spans="3:27" ht="15.5" x14ac:dyDescent="0.35">
      <c r="C123" t="s">
        <v>639</v>
      </c>
      <c r="D123" s="5">
        <v>5928909000000</v>
      </c>
      <c r="E123" s="5">
        <v>5876123000000</v>
      </c>
      <c r="F123" s="5">
        <v>8121769000000</v>
      </c>
      <c r="G123" s="5">
        <v>6168506000000</v>
      </c>
      <c r="I123" s="5">
        <v>8121769000000</v>
      </c>
      <c r="J123" s="5">
        <v>4204749000000</v>
      </c>
      <c r="K123" s="5">
        <v>3031690000000</v>
      </c>
      <c r="L123" s="5">
        <v>2395230000000</v>
      </c>
      <c r="M123" s="5">
        <v>2284587000000</v>
      </c>
      <c r="N123" s="5">
        <v>2477725000000</v>
      </c>
      <c r="O123" s="5">
        <v>4482622000000</v>
      </c>
      <c r="P123" s="5">
        <v>3152422000000</v>
      </c>
      <c r="Q123" s="5">
        <v>4634513000000</v>
      </c>
      <c r="R123" s="5">
        <v>2872937000000</v>
      </c>
      <c r="S123" s="5">
        <v>1826031000000</v>
      </c>
      <c r="T123" s="5">
        <v>2425760000000</v>
      </c>
      <c r="U123" s="5">
        <v>1695178000000</v>
      </c>
      <c r="V123" s="5">
        <v>2824421000000</v>
      </c>
      <c r="W123" s="5">
        <v>2813891000000</v>
      </c>
      <c r="X123" s="5">
        <v>1937479000000</v>
      </c>
      <c r="Y123" s="5">
        <v>1437814000000</v>
      </c>
      <c r="Z123" s="5">
        <v>1470781000000</v>
      </c>
      <c r="AA123" s="2">
        <v>4609144000000</v>
      </c>
    </row>
    <row r="124" spans="3:27" ht="15.5" x14ac:dyDescent="0.35">
      <c r="C124" t="s">
        <v>688</v>
      </c>
      <c r="D124" s="5">
        <v>5928909000000</v>
      </c>
      <c r="E124" s="5">
        <v>5876123000000</v>
      </c>
      <c r="F124" s="5">
        <v>8121769000000</v>
      </c>
      <c r="G124" s="5">
        <v>6168506000000</v>
      </c>
      <c r="I124" s="5">
        <v>8121769000000</v>
      </c>
      <c r="J124" s="5">
        <v>4204749000000</v>
      </c>
      <c r="K124" s="5">
        <v>3031690000000</v>
      </c>
      <c r="L124" s="5">
        <v>2395230000000</v>
      </c>
      <c r="M124" s="5">
        <v>2284587000000</v>
      </c>
      <c r="N124" s="5">
        <v>2477725000000</v>
      </c>
      <c r="O124" s="5">
        <v>4482622000000</v>
      </c>
      <c r="P124" s="5">
        <v>3152422000000</v>
      </c>
      <c r="Q124" s="5">
        <v>4634513000000</v>
      </c>
      <c r="R124" s="5">
        <v>2872937000000</v>
      </c>
      <c r="S124" s="5">
        <v>1826031000000</v>
      </c>
      <c r="T124" s="5">
        <v>2425760000000</v>
      </c>
      <c r="U124" s="5">
        <v>1695178000000</v>
      </c>
      <c r="V124" s="5">
        <v>2824421000000</v>
      </c>
      <c r="W124" s="5">
        <v>2813891000000</v>
      </c>
      <c r="X124" s="5">
        <v>1937479000000</v>
      </c>
      <c r="Y124" s="5">
        <v>1437814000000</v>
      </c>
      <c r="Z124" s="5">
        <v>1470781000000</v>
      </c>
      <c r="AA124" s="2">
        <v>4609144000000</v>
      </c>
    </row>
    <row r="125" spans="3:27" ht="15.5" x14ac:dyDescent="0.35">
      <c r="C125" t="s">
        <v>1390</v>
      </c>
      <c r="Q125" s="5">
        <v>1004460000000</v>
      </c>
      <c r="R125" s="5">
        <v>967864000000</v>
      </c>
      <c r="S125" s="5">
        <v>1014461000000</v>
      </c>
      <c r="T125" s="5">
        <v>976255000000</v>
      </c>
      <c r="U125" s="5">
        <v>940109000000</v>
      </c>
      <c r="V125" s="5">
        <v>771475000000</v>
      </c>
      <c r="W125" s="5">
        <v>441821000000</v>
      </c>
      <c r="X125" s="5">
        <v>322344000000</v>
      </c>
      <c r="Y125" s="5">
        <v>259146000000</v>
      </c>
      <c r="Z125" s="5">
        <v>227114000000</v>
      </c>
      <c r="AA125" s="2">
        <v>177312000000</v>
      </c>
    </row>
    <row r="126" spans="3:27" ht="15.5" x14ac:dyDescent="0.35">
      <c r="C126" t="s">
        <v>640</v>
      </c>
      <c r="D126" s="5">
        <v>1168629000000</v>
      </c>
      <c r="E126" s="5">
        <v>926708000000</v>
      </c>
      <c r="F126" s="5">
        <v>1081153000000</v>
      </c>
      <c r="G126" s="5">
        <v>897841000000</v>
      </c>
      <c r="I126" s="5">
        <v>1081153000000</v>
      </c>
      <c r="J126" s="5">
        <v>1136000000000</v>
      </c>
      <c r="K126" s="5">
        <v>1540622000000</v>
      </c>
      <c r="L126" s="5">
        <v>1236386000000</v>
      </c>
      <c r="M126" s="5">
        <v>2061194000000</v>
      </c>
      <c r="N126" s="5">
        <v>1597504000000</v>
      </c>
      <c r="O126" s="5">
        <v>862696000000</v>
      </c>
      <c r="P126" s="5">
        <v>1679215000000</v>
      </c>
      <c r="Q126" s="5">
        <v>1486051000000</v>
      </c>
      <c r="R126" s="5">
        <v>1935934000000</v>
      </c>
      <c r="S126" s="5">
        <v>5112899000000</v>
      </c>
      <c r="T126" s="5">
        <v>7554464000000</v>
      </c>
      <c r="U126" s="5">
        <v>4103382000000</v>
      </c>
      <c r="V126" s="5">
        <v>1828365000000</v>
      </c>
      <c r="W126" s="5">
        <v>1343186000000</v>
      </c>
      <c r="X126" s="5">
        <v>759124000000</v>
      </c>
      <c r="Y126" s="5">
        <v>1170870000000</v>
      </c>
      <c r="Z126" s="5">
        <v>907459000000</v>
      </c>
      <c r="AA126" s="2">
        <v>684518000000</v>
      </c>
    </row>
    <row r="127" spans="3:27" ht="15.5" x14ac:dyDescent="0.35">
      <c r="C127" t="s">
        <v>1016</v>
      </c>
      <c r="D127" s="5">
        <v>1168629000000</v>
      </c>
      <c r="E127" s="5">
        <v>926708000000</v>
      </c>
      <c r="F127" s="5">
        <v>1081153000000</v>
      </c>
      <c r="G127" s="5">
        <v>897841000000</v>
      </c>
      <c r="I127" s="5">
        <v>1081153000000</v>
      </c>
      <c r="J127" s="5">
        <v>1136000000000</v>
      </c>
      <c r="K127" s="5">
        <v>1540622000000</v>
      </c>
      <c r="L127" s="5">
        <v>1236386000000</v>
      </c>
      <c r="M127" s="5">
        <v>2061194000000</v>
      </c>
      <c r="N127" s="5">
        <v>1597504000000</v>
      </c>
      <c r="O127" s="5">
        <v>862696000000</v>
      </c>
      <c r="P127" s="5">
        <v>1679215000000</v>
      </c>
      <c r="Q127" s="5">
        <v>1486051000000</v>
      </c>
      <c r="R127" s="5">
        <v>1935934000000</v>
      </c>
      <c r="S127" s="5">
        <v>5112899000000</v>
      </c>
      <c r="T127" s="5">
        <v>7554464000000</v>
      </c>
      <c r="U127" s="5">
        <v>4103382000000</v>
      </c>
      <c r="V127" s="5">
        <v>1828365000000</v>
      </c>
      <c r="W127" s="5">
        <v>1343186000000</v>
      </c>
      <c r="X127" s="5">
        <v>759124000000</v>
      </c>
      <c r="Y127" s="5">
        <v>1170870000000</v>
      </c>
      <c r="Z127" s="5">
        <v>907459000000</v>
      </c>
      <c r="AA127" s="2">
        <v>684518000000</v>
      </c>
    </row>
    <row r="128" spans="3:27" ht="15.5" x14ac:dyDescent="0.35">
      <c r="C128" t="s">
        <v>1391</v>
      </c>
      <c r="D128" s="5">
        <v>1943850000000</v>
      </c>
      <c r="E128" s="5">
        <v>2143850000000</v>
      </c>
      <c r="F128" s="5">
        <v>1643850000000</v>
      </c>
      <c r="G128" s="5">
        <v>743850000000</v>
      </c>
      <c r="I128" s="5">
        <v>1643850000000</v>
      </c>
      <c r="J128" s="5">
        <v>1228330000000</v>
      </c>
      <c r="K128" s="5">
        <v>859000000000</v>
      </c>
      <c r="L128" s="5">
        <v>441000000000</v>
      </c>
      <c r="M128" s="5">
        <v>402000000000</v>
      </c>
      <c r="N128" s="5">
        <v>478000000000</v>
      </c>
      <c r="O128" s="5">
        <v>637000000000</v>
      </c>
      <c r="P128" s="5">
        <v>728000000000</v>
      </c>
    </row>
    <row r="129" spans="3:27" ht="15.5" x14ac:dyDescent="0.35">
      <c r="C129" t="s">
        <v>1392</v>
      </c>
      <c r="D129" s="5">
        <v>1943850000000</v>
      </c>
      <c r="E129" s="5">
        <v>2143850000000</v>
      </c>
      <c r="F129" s="5">
        <v>1643850000000</v>
      </c>
      <c r="G129" s="5">
        <v>743850000000</v>
      </c>
      <c r="I129" s="5">
        <v>1643850000000</v>
      </c>
      <c r="J129" s="5">
        <v>1228330000000</v>
      </c>
      <c r="K129" s="5">
        <v>859000000000</v>
      </c>
      <c r="L129" s="5">
        <v>441000000000</v>
      </c>
      <c r="M129" s="5">
        <v>402000000000</v>
      </c>
      <c r="N129" s="5">
        <v>478000000000</v>
      </c>
      <c r="O129" s="5">
        <v>637000000000</v>
      </c>
      <c r="P129" s="5">
        <v>728000000000</v>
      </c>
    </row>
    <row r="130" spans="3:27" ht="15.5" x14ac:dyDescent="0.35">
      <c r="C130" t="s">
        <v>641</v>
      </c>
      <c r="D130" s="5">
        <v>8534698000000</v>
      </c>
      <c r="E130" s="5">
        <v>7597907000000</v>
      </c>
      <c r="F130" s="5">
        <v>11072688000000</v>
      </c>
      <c r="G130" s="5">
        <v>8571132000000</v>
      </c>
      <c r="I130" s="5">
        <v>11072688000000</v>
      </c>
      <c r="J130" s="5">
        <v>12372944000000</v>
      </c>
      <c r="K130" s="5">
        <v>8320889000000</v>
      </c>
      <c r="L130" s="5">
        <v>4427667000000</v>
      </c>
      <c r="M130" s="5">
        <v>4275546000000</v>
      </c>
      <c r="N130" s="5">
        <v>8952442000000</v>
      </c>
      <c r="O130" s="5">
        <v>10400058000000</v>
      </c>
      <c r="P130" s="5">
        <v>11828091000000</v>
      </c>
      <c r="Q130" s="5">
        <v>9794286000000</v>
      </c>
      <c r="R130" s="5">
        <v>11414742000000</v>
      </c>
      <c r="S130" s="5">
        <v>13086187000000</v>
      </c>
      <c r="T130" s="5">
        <v>14496842000000</v>
      </c>
      <c r="U130" s="5">
        <v>16068471000000</v>
      </c>
      <c r="V130" s="5">
        <v>11020112000000</v>
      </c>
      <c r="W130" s="5">
        <v>6917352000000</v>
      </c>
      <c r="X130" s="5">
        <v>2481832000000</v>
      </c>
      <c r="Y130" s="5">
        <v>2393561000000</v>
      </c>
      <c r="Z130" s="5">
        <v>2543620000000</v>
      </c>
      <c r="AA130" s="2">
        <v>1510124000000</v>
      </c>
    </row>
    <row r="131" spans="3:27" ht="15.5" x14ac:dyDescent="0.35">
      <c r="C131" t="s">
        <v>634</v>
      </c>
      <c r="D131" s="5">
        <v>8534698000000</v>
      </c>
      <c r="E131" s="5">
        <v>7597907000000</v>
      </c>
      <c r="F131" s="5">
        <v>11072688000000</v>
      </c>
      <c r="G131" s="5">
        <v>8571132000000</v>
      </c>
      <c r="I131" s="5">
        <v>11072688000000</v>
      </c>
      <c r="J131" s="5">
        <v>12372944000000</v>
      </c>
      <c r="K131" s="5">
        <v>8320889000000</v>
      </c>
      <c r="L131" s="5">
        <v>4427667000000</v>
      </c>
      <c r="M131" s="5">
        <v>4275546000000</v>
      </c>
      <c r="N131" s="5">
        <v>8952442000000</v>
      </c>
      <c r="O131" s="5">
        <v>10400058000000</v>
      </c>
      <c r="P131" s="5">
        <v>11828091000000</v>
      </c>
      <c r="Q131" s="5">
        <v>9794286000000</v>
      </c>
      <c r="R131" s="5">
        <v>11414742000000</v>
      </c>
      <c r="S131" s="5">
        <v>13086187000000</v>
      </c>
      <c r="T131" s="5">
        <v>14496842000000</v>
      </c>
      <c r="U131" s="5">
        <v>16068471000000</v>
      </c>
      <c r="V131" s="5">
        <v>11020112000000</v>
      </c>
      <c r="W131" s="5">
        <v>6917352000000</v>
      </c>
      <c r="X131" s="5">
        <v>2481832000000</v>
      </c>
      <c r="Y131" s="5">
        <v>2393561000000</v>
      </c>
      <c r="Z131" s="5">
        <v>2543620000000</v>
      </c>
      <c r="AA131" s="2">
        <v>1510124000000</v>
      </c>
    </row>
    <row r="132" spans="3:27" ht="15.5" x14ac:dyDescent="0.35">
      <c r="C132" t="s">
        <v>143</v>
      </c>
      <c r="D132" s="5">
        <v>453946000000</v>
      </c>
      <c r="E132" s="5">
        <v>585197000000</v>
      </c>
      <c r="F132" s="5">
        <v>401935000000</v>
      </c>
      <c r="G132" s="5">
        <v>199519000000</v>
      </c>
      <c r="I132" s="5">
        <v>401935000000</v>
      </c>
      <c r="J132" s="5">
        <v>368388000000</v>
      </c>
      <c r="K132" s="5">
        <v>298946000000</v>
      </c>
      <c r="L132" s="5">
        <v>451797000000</v>
      </c>
      <c r="M132" s="5">
        <v>212184000000</v>
      </c>
      <c r="N132" s="5">
        <v>300857000000</v>
      </c>
      <c r="O132" s="5">
        <v>473076000000</v>
      </c>
      <c r="P132" s="5">
        <v>87011000000</v>
      </c>
      <c r="Q132" s="5">
        <v>116526000000</v>
      </c>
      <c r="R132" s="5">
        <v>117100000000</v>
      </c>
      <c r="S132" s="5">
        <v>135963000000</v>
      </c>
      <c r="T132" s="5">
        <v>183635000000</v>
      </c>
      <c r="U132" s="5">
        <v>234131000000</v>
      </c>
      <c r="V132" s="5">
        <v>303747000000</v>
      </c>
      <c r="W132" s="5">
        <v>225311000000</v>
      </c>
      <c r="X132" s="5">
        <v>183020000000</v>
      </c>
      <c r="Y132" s="5">
        <v>192041000000</v>
      </c>
      <c r="Z132" s="5">
        <v>362840000000</v>
      </c>
      <c r="AA132" s="2">
        <v>184687000000</v>
      </c>
    </row>
    <row r="133" spans="3:27" ht="15.5" x14ac:dyDescent="0.35">
      <c r="C133" t="s">
        <v>586</v>
      </c>
      <c r="D133" s="5">
        <v>1906010000000</v>
      </c>
      <c r="E133" s="5">
        <v>912637000000</v>
      </c>
      <c r="F133" s="5">
        <v>1052957000000</v>
      </c>
      <c r="G133" s="5">
        <v>915655000000</v>
      </c>
      <c r="I133" s="5">
        <v>1052957000000</v>
      </c>
      <c r="J133" s="5">
        <v>676369000000</v>
      </c>
      <c r="K133" s="5">
        <v>325956000000</v>
      </c>
      <c r="L133" s="5">
        <v>248801000000</v>
      </c>
      <c r="M133" s="5">
        <v>277212000000</v>
      </c>
      <c r="N133" s="5">
        <v>674240000000</v>
      </c>
      <c r="O133" s="5">
        <v>581662000000</v>
      </c>
      <c r="P133" s="5">
        <v>466185000000</v>
      </c>
      <c r="Q133" s="5">
        <v>22939000000</v>
      </c>
      <c r="R133" s="5">
        <v>49468000000</v>
      </c>
      <c r="S133" s="5">
        <v>123992000000</v>
      </c>
      <c r="T133" s="5">
        <v>129261000000</v>
      </c>
      <c r="U133" s="5">
        <v>458850000000</v>
      </c>
      <c r="V133" s="5">
        <v>84288000000</v>
      </c>
      <c r="W133" s="5">
        <v>137800000000</v>
      </c>
      <c r="X133" s="5">
        <v>204259000000</v>
      </c>
      <c r="Y133" s="5">
        <v>327836000000</v>
      </c>
      <c r="Z133" s="5">
        <v>2485908000000</v>
      </c>
      <c r="AA133" s="2">
        <v>335620000000</v>
      </c>
    </row>
    <row r="134" spans="3:27" ht="15.5" x14ac:dyDescent="0.35">
      <c r="C134" t="s">
        <v>1015</v>
      </c>
      <c r="D134" s="5">
        <v>1906010000000</v>
      </c>
      <c r="E134" s="5">
        <v>912637000000</v>
      </c>
      <c r="F134" s="5">
        <v>1052957000000</v>
      </c>
      <c r="G134" s="5">
        <v>915655000000</v>
      </c>
      <c r="I134" s="5">
        <v>1052957000000</v>
      </c>
      <c r="J134" s="5">
        <v>676369000000</v>
      </c>
      <c r="K134" s="5">
        <v>325956000000</v>
      </c>
      <c r="L134" s="5">
        <v>248801000000</v>
      </c>
      <c r="M134" s="5">
        <v>277212000000</v>
      </c>
      <c r="N134" s="5">
        <v>674240000000</v>
      </c>
      <c r="O134" s="5">
        <v>581662000000</v>
      </c>
      <c r="P134" s="5">
        <v>466185000000</v>
      </c>
      <c r="Q134" s="5">
        <v>22939000000</v>
      </c>
      <c r="R134" s="5">
        <v>49468000000</v>
      </c>
      <c r="S134" s="5">
        <v>123992000000</v>
      </c>
      <c r="T134" s="5">
        <v>129261000000</v>
      </c>
      <c r="U134" s="5">
        <v>458850000000</v>
      </c>
      <c r="V134" s="5">
        <v>84288000000</v>
      </c>
      <c r="W134" s="5">
        <v>137800000000</v>
      </c>
      <c r="X134" s="5">
        <v>204259000000</v>
      </c>
      <c r="Y134" s="5">
        <v>327836000000</v>
      </c>
      <c r="Z134" s="5">
        <v>2485908000000</v>
      </c>
      <c r="AA134" s="2">
        <v>335620000000</v>
      </c>
    </row>
    <row r="135" spans="3:27" ht="15.5" x14ac:dyDescent="0.35">
      <c r="C135" t="s">
        <v>689</v>
      </c>
      <c r="T135" s="5">
        <v>154939000000</v>
      </c>
      <c r="U135" s="5">
        <v>347424000000</v>
      </c>
      <c r="V135" s="5">
        <v>400644000000</v>
      </c>
      <c r="W135" s="5">
        <v>403474000000</v>
      </c>
      <c r="X135" s="5">
        <v>302802000000</v>
      </c>
      <c r="Y135" s="5">
        <v>218984000000</v>
      </c>
      <c r="Z135" s="5">
        <v>213278000000</v>
      </c>
      <c r="AA135" s="2">
        <v>191233000000</v>
      </c>
    </row>
    <row r="136" spans="3:27" ht="15.5" x14ac:dyDescent="0.35">
      <c r="C136" t="s">
        <v>144</v>
      </c>
      <c r="D136" s="5">
        <v>13013002000000</v>
      </c>
      <c r="E136" s="5">
        <v>13840259000000</v>
      </c>
      <c r="F136" s="5">
        <v>12198182000000</v>
      </c>
      <c r="G136" s="5">
        <v>11818678000000</v>
      </c>
      <c r="I136" s="5">
        <v>12198182000000</v>
      </c>
      <c r="J136" s="5">
        <v>11642922000000</v>
      </c>
      <c r="K136" s="5">
        <v>12695793000000</v>
      </c>
      <c r="L136" s="5">
        <v>11124986000000</v>
      </c>
      <c r="M136" s="5">
        <v>10201366000000</v>
      </c>
      <c r="N136" s="5">
        <v>11162038000000</v>
      </c>
      <c r="O136" s="5">
        <v>8053577000000</v>
      </c>
      <c r="P136" s="5">
        <v>5291954000000</v>
      </c>
      <c r="Q136" s="5">
        <v>8108415000000</v>
      </c>
      <c r="R136" s="5">
        <v>6906115000000</v>
      </c>
      <c r="S136" s="5">
        <v>6439231000000</v>
      </c>
      <c r="T136" s="5">
        <v>6396126000000</v>
      </c>
      <c r="U136" s="5">
        <v>5790232000000</v>
      </c>
      <c r="V136" s="5">
        <v>5633726000000</v>
      </c>
      <c r="W136" s="5">
        <v>4585804000000</v>
      </c>
      <c r="X136" s="5">
        <v>3551136000000</v>
      </c>
      <c r="Y136" s="5">
        <v>2607984000000</v>
      </c>
      <c r="Z136" s="5">
        <v>2484704000000</v>
      </c>
      <c r="AA136" s="2">
        <v>2973122000000</v>
      </c>
    </row>
    <row r="137" spans="3:27" ht="15.5" x14ac:dyDescent="0.35">
      <c r="C137" t="s">
        <v>352</v>
      </c>
      <c r="D137" s="5">
        <v>13013002000000</v>
      </c>
      <c r="E137" s="5">
        <v>13840259000000</v>
      </c>
      <c r="F137" s="5">
        <v>12198182000000</v>
      </c>
      <c r="G137" s="5">
        <v>11818678000000</v>
      </c>
      <c r="I137" s="5">
        <v>12198182000000</v>
      </c>
      <c r="J137" s="5">
        <v>11642922000000</v>
      </c>
      <c r="K137" s="5">
        <v>12695793000000</v>
      </c>
      <c r="L137" s="5">
        <v>11124986000000</v>
      </c>
      <c r="M137" s="5">
        <v>10201366000000</v>
      </c>
      <c r="N137" s="5">
        <v>11162038000000</v>
      </c>
      <c r="O137" s="5">
        <v>8053577000000</v>
      </c>
      <c r="P137" s="5">
        <v>5291954000000</v>
      </c>
      <c r="Q137" s="5">
        <v>8108415000000</v>
      </c>
      <c r="R137" s="5">
        <v>6906115000000</v>
      </c>
      <c r="S137" s="5">
        <v>6439231000000</v>
      </c>
      <c r="T137" s="5">
        <v>6396126000000</v>
      </c>
      <c r="U137" s="5">
        <v>5790232000000</v>
      </c>
      <c r="V137" s="5">
        <v>5633726000000</v>
      </c>
      <c r="W137" s="5">
        <v>4585804000000</v>
      </c>
      <c r="X137" s="5">
        <v>3551136000000</v>
      </c>
      <c r="Y137" s="5">
        <v>2607984000000</v>
      </c>
      <c r="Z137" s="5">
        <v>2484704000000</v>
      </c>
      <c r="AA137" s="2">
        <v>2973122000000</v>
      </c>
    </row>
    <row r="138" spans="3:27" ht="15.5" x14ac:dyDescent="0.35">
      <c r="C138" t="s">
        <v>690</v>
      </c>
      <c r="X138" s="5">
        <v>500000000000</v>
      </c>
      <c r="Y138" s="5">
        <v>500000000000</v>
      </c>
      <c r="Z138" s="5">
        <v>3769564000000</v>
      </c>
      <c r="AA138" s="2">
        <v>3359420000000</v>
      </c>
    </row>
    <row r="139" spans="3:27" ht="15.5" x14ac:dyDescent="0.35">
      <c r="C139" t="s">
        <v>159</v>
      </c>
      <c r="D139" s="5">
        <v>239897198000000</v>
      </c>
      <c r="E139" s="5">
        <v>222647753000000</v>
      </c>
      <c r="F139" s="5">
        <v>220565797000000</v>
      </c>
      <c r="G139" s="5">
        <v>205586882000000</v>
      </c>
      <c r="I139" s="5">
        <v>220565797000000</v>
      </c>
      <c r="J139" s="5">
        <v>193148548000000</v>
      </c>
      <c r="K139" s="5">
        <v>171345164000000</v>
      </c>
      <c r="L139" s="5">
        <v>150251206000000</v>
      </c>
      <c r="M139" s="5">
        <v>147156640000000</v>
      </c>
      <c r="N139" s="5">
        <v>157314569000000</v>
      </c>
      <c r="O139" s="5">
        <v>148116943000000</v>
      </c>
      <c r="P139" s="5">
        <v>144822368000000</v>
      </c>
      <c r="Q139" s="5">
        <v>139084940000000</v>
      </c>
      <c r="R139" s="5">
        <v>137708758000000</v>
      </c>
      <c r="S139" s="5">
        <v>153842563000000</v>
      </c>
      <c r="T139" s="5">
        <v>162691069000000</v>
      </c>
      <c r="U139" s="5">
        <v>152684365000000</v>
      </c>
      <c r="V139" s="5">
        <v>127057997000000</v>
      </c>
      <c r="W139" s="5">
        <v>116097931000000</v>
      </c>
      <c r="X139" s="5">
        <v>99597545000000</v>
      </c>
      <c r="Y139" s="5">
        <v>82695967000000</v>
      </c>
      <c r="Z139" s="5">
        <v>96159098000000</v>
      </c>
      <c r="AA139" s="2">
        <v>78239344000000</v>
      </c>
    </row>
    <row r="140" spans="3:27" ht="15.5" x14ac:dyDescent="0.35">
      <c r="C140" t="s">
        <v>160</v>
      </c>
    </row>
    <row r="141" spans="3:27" ht="15.5" x14ac:dyDescent="0.35">
      <c r="C141" t="s">
        <v>161</v>
      </c>
      <c r="D141" s="5">
        <v>5995577000000</v>
      </c>
      <c r="E141" s="5">
        <v>5995577000000</v>
      </c>
      <c r="F141" s="5">
        <v>5995577000000</v>
      </c>
      <c r="G141" s="5">
        <v>5995577000000</v>
      </c>
      <c r="I141" s="5">
        <v>5995577000000</v>
      </c>
      <c r="J141" s="5">
        <v>5995577000000</v>
      </c>
      <c r="K141" s="5">
        <v>5995577000000</v>
      </c>
      <c r="L141" s="5">
        <v>5995577000000</v>
      </c>
      <c r="M141" s="5">
        <v>5995577000000</v>
      </c>
      <c r="N141" s="5">
        <v>5995577000000</v>
      </c>
      <c r="O141" s="5">
        <v>5995577000000</v>
      </c>
      <c r="P141" s="5">
        <v>5901122000000</v>
      </c>
      <c r="Q141" s="5">
        <v>5901122000000</v>
      </c>
      <c r="R141" s="5">
        <v>5901122000000</v>
      </c>
      <c r="S141" s="5">
        <v>5901122000000</v>
      </c>
      <c r="T141" s="5">
        <v>5901122000000</v>
      </c>
      <c r="U141" s="5">
        <v>5901122000000</v>
      </c>
      <c r="V141" s="5">
        <v>5901122000000</v>
      </c>
      <c r="W141" s="5">
        <v>5901122000000</v>
      </c>
      <c r="X141" s="5">
        <v>5317363000000</v>
      </c>
      <c r="Y141" s="5">
        <v>5303992000000</v>
      </c>
      <c r="Z141" s="5">
        <v>3631865000000</v>
      </c>
      <c r="AA141" s="2">
        <v>3625337000000</v>
      </c>
    </row>
    <row r="142" spans="3:27" ht="15.5" x14ac:dyDescent="0.35">
      <c r="C142" t="s">
        <v>162</v>
      </c>
      <c r="D142" s="5">
        <v>7872298000000</v>
      </c>
      <c r="E142" s="5">
        <v>7915481000000</v>
      </c>
      <c r="F142" s="5">
        <v>7915481000000</v>
      </c>
      <c r="G142" s="5">
        <v>7897502000000</v>
      </c>
      <c r="I142" s="5">
        <v>7915481000000</v>
      </c>
      <c r="J142" s="5">
        <v>7985971000000</v>
      </c>
      <c r="K142" s="5">
        <v>7985971000000</v>
      </c>
      <c r="L142" s="5">
        <v>7985971000000</v>
      </c>
      <c r="M142" s="5">
        <v>7985971000000</v>
      </c>
      <c r="N142" s="5">
        <v>7985971000000</v>
      </c>
      <c r="O142" s="5">
        <v>7985971000000</v>
      </c>
      <c r="P142" s="5">
        <v>7256324000000</v>
      </c>
      <c r="Q142" s="5">
        <v>7256324000000</v>
      </c>
      <c r="R142" s="5">
        <v>7250109000000</v>
      </c>
      <c r="S142" s="5">
        <v>7236756000000</v>
      </c>
      <c r="T142" s="5">
        <v>7391756000000</v>
      </c>
      <c r="U142" s="5">
        <v>7391756000000</v>
      </c>
      <c r="V142" s="5">
        <v>7391756000000</v>
      </c>
      <c r="W142" s="5">
        <v>7391756000000</v>
      </c>
      <c r="X142" s="5">
        <v>3046452000000</v>
      </c>
      <c r="Y142" s="5">
        <v>2964113000000</v>
      </c>
      <c r="Z142" s="5">
        <v>675000000000</v>
      </c>
      <c r="AA142" s="2">
        <v>632988000000</v>
      </c>
    </row>
    <row r="143" spans="3:27" ht="15.5" x14ac:dyDescent="0.35">
      <c r="C143" t="s">
        <v>163</v>
      </c>
      <c r="D143" s="5">
        <v>40931887000000</v>
      </c>
      <c r="E143" s="5">
        <v>39662787000000</v>
      </c>
      <c r="F143" s="5">
        <v>39924006000000</v>
      </c>
      <c r="G143" s="5">
        <v>38928075000000</v>
      </c>
      <c r="I143" s="5">
        <v>39924006000000</v>
      </c>
      <c r="J143" s="5">
        <v>37200399000000</v>
      </c>
      <c r="K143" s="5">
        <v>35236441000000</v>
      </c>
      <c r="L143" s="5">
        <v>32981889000000</v>
      </c>
      <c r="M143" s="5">
        <v>30122863000000</v>
      </c>
      <c r="N143" s="5">
        <v>28683368000000</v>
      </c>
      <c r="O143" s="5">
        <v>30834454000000</v>
      </c>
      <c r="P143" s="5">
        <v>28307177000000</v>
      </c>
      <c r="Q143" s="5">
        <v>25381570000000</v>
      </c>
      <c r="R143" s="5">
        <v>22716002000000</v>
      </c>
      <c r="S143" s="5">
        <v>20729212000000</v>
      </c>
      <c r="T143" s="5">
        <v>19460987000000</v>
      </c>
      <c r="U143" s="5">
        <v>18069427000000</v>
      </c>
      <c r="V143" s="5">
        <v>15231383000000</v>
      </c>
      <c r="W143" s="5">
        <v>12334684000000</v>
      </c>
      <c r="X143" s="5">
        <v>10007647000000</v>
      </c>
      <c r="Y143" s="5">
        <v>7860154000000</v>
      </c>
      <c r="Z143" s="5">
        <v>7092633000000</v>
      </c>
      <c r="AA143" s="2">
        <v>6577918000000</v>
      </c>
    </row>
    <row r="144" spans="3:27" ht="15.5" x14ac:dyDescent="0.35">
      <c r="C144" t="s">
        <v>164</v>
      </c>
      <c r="D144" s="5">
        <v>635387000000</v>
      </c>
      <c r="E144" s="5">
        <v>635387000000</v>
      </c>
      <c r="F144" s="5">
        <v>595680000000</v>
      </c>
      <c r="G144" s="5">
        <v>595680000000</v>
      </c>
      <c r="I144" s="5">
        <v>595680000000</v>
      </c>
      <c r="J144" s="5">
        <v>563887000000</v>
      </c>
      <c r="K144" s="5">
        <v>528848000000</v>
      </c>
      <c r="L144" s="5">
        <v>495825000000</v>
      </c>
      <c r="M144" s="5">
        <v>480094000000</v>
      </c>
      <c r="N144" s="5">
        <v>470018000000</v>
      </c>
      <c r="O144" s="5">
        <v>429284000000</v>
      </c>
      <c r="P144" s="5">
        <v>390062000000</v>
      </c>
      <c r="Q144" s="5">
        <v>353246000000</v>
      </c>
      <c r="R144" s="5">
        <v>326551000000</v>
      </c>
      <c r="S144" s="5">
        <v>302618000000</v>
      </c>
      <c r="T144" s="5">
        <v>276578000000</v>
      </c>
      <c r="U144" s="5">
        <v>236161000000</v>
      </c>
      <c r="V144" s="5">
        <v>196043000000</v>
      </c>
      <c r="W144" s="5">
        <v>162680000000</v>
      </c>
      <c r="X144" s="5">
        <v>133844000000</v>
      </c>
      <c r="Y144" s="5">
        <v>118520000000</v>
      </c>
      <c r="Z144" s="5">
        <v>103220000000</v>
      </c>
      <c r="AA144" s="2">
        <v>-17147000000</v>
      </c>
    </row>
    <row r="145" spans="2:27" ht="15.5" x14ac:dyDescent="0.35">
      <c r="C145" t="s">
        <v>165</v>
      </c>
      <c r="D145" s="5">
        <v>40296500000000</v>
      </c>
      <c r="E145" s="5">
        <v>39027400000000</v>
      </c>
      <c r="F145" s="5">
        <v>39328326000000</v>
      </c>
      <c r="G145" s="5">
        <v>38332395000000</v>
      </c>
      <c r="I145" s="5">
        <v>39328326000000</v>
      </c>
      <c r="J145" s="5">
        <v>36636512000000</v>
      </c>
      <c r="K145" s="5">
        <v>34707593000000</v>
      </c>
      <c r="L145" s="5">
        <v>32486064000000</v>
      </c>
      <c r="M145" s="5">
        <v>29642769000000</v>
      </c>
      <c r="N145" s="5">
        <v>28213350000000</v>
      </c>
      <c r="O145" s="5">
        <v>30405170000000</v>
      </c>
      <c r="P145" s="5">
        <v>27917115000000</v>
      </c>
      <c r="Q145" s="5">
        <v>25028324000000</v>
      </c>
      <c r="R145" s="5">
        <v>22389451000000</v>
      </c>
      <c r="S145" s="5">
        <v>20426594000000</v>
      </c>
      <c r="T145" s="5">
        <v>19184409000000</v>
      </c>
      <c r="U145" s="5">
        <v>17833266000000</v>
      </c>
      <c r="V145" s="5">
        <v>15035340000000</v>
      </c>
      <c r="W145" s="5">
        <v>12172004000000</v>
      </c>
      <c r="X145" s="5">
        <v>9873803000000</v>
      </c>
      <c r="Y145" s="5">
        <v>7741634000000</v>
      </c>
      <c r="Z145" s="5">
        <v>6989413000000</v>
      </c>
      <c r="AA145" s="2">
        <v>6595065000000</v>
      </c>
    </row>
    <row r="146" spans="2:27" ht="15.5" x14ac:dyDescent="0.35">
      <c r="C146" t="s">
        <v>166</v>
      </c>
      <c r="D146" s="5">
        <v>40931887000000</v>
      </c>
      <c r="E146" s="5">
        <v>39662787000000</v>
      </c>
      <c r="F146" s="5">
        <v>39924006000000</v>
      </c>
      <c r="G146" s="5">
        <v>38928075000000</v>
      </c>
      <c r="I146" s="5">
        <v>39924006000000</v>
      </c>
      <c r="J146" s="5">
        <v>37200399000000</v>
      </c>
      <c r="K146" s="5">
        <v>35236441000000</v>
      </c>
      <c r="L146" s="5">
        <v>32981889000000</v>
      </c>
      <c r="M146" s="5">
        <v>30122863000000</v>
      </c>
      <c r="N146" s="5">
        <v>28683368000000</v>
      </c>
      <c r="O146" s="5">
        <v>30834454000000</v>
      </c>
      <c r="P146" s="5">
        <v>28307177000000</v>
      </c>
      <c r="Q146" s="5">
        <v>25381570000000</v>
      </c>
      <c r="R146" s="5">
        <v>22716002000000</v>
      </c>
      <c r="S146" s="5">
        <v>20729212000000</v>
      </c>
      <c r="T146" s="5">
        <v>19460987000000</v>
      </c>
      <c r="U146" s="5">
        <v>18069427000000</v>
      </c>
      <c r="V146" s="5">
        <v>15231383000000</v>
      </c>
      <c r="W146" s="5">
        <v>12334684000000</v>
      </c>
      <c r="X146" s="5">
        <v>10007647000000</v>
      </c>
      <c r="Y146" s="5">
        <v>7860154000000</v>
      </c>
      <c r="Z146" s="5">
        <v>7092633000000</v>
      </c>
      <c r="AA146" s="2">
        <v>6577918000000</v>
      </c>
    </row>
    <row r="147" spans="2:27" ht="15.5" x14ac:dyDescent="0.35">
      <c r="C147" t="s">
        <v>167</v>
      </c>
      <c r="D147" s="5">
        <v>7087291000000</v>
      </c>
      <c r="E147" s="5">
        <v>3879990000000</v>
      </c>
      <c r="F147" s="5">
        <v>6958833000000</v>
      </c>
      <c r="G147" s="5">
        <v>773900000000</v>
      </c>
      <c r="I147" s="5">
        <v>6958833000000</v>
      </c>
      <c r="J147" s="5">
        <v>1503254000000</v>
      </c>
      <c r="K147" s="5">
        <v>722751000000</v>
      </c>
      <c r="L147" s="5">
        <v>634779000000</v>
      </c>
      <c r="M147" s="5">
        <v>543951000000</v>
      </c>
      <c r="N147" s="5">
        <v>467686000000</v>
      </c>
      <c r="O147" s="5">
        <v>479861000000</v>
      </c>
      <c r="P147" s="5">
        <v>629215000000</v>
      </c>
      <c r="Q147" s="5">
        <v>511874000000</v>
      </c>
      <c r="R147" s="5">
        <v>434930000000</v>
      </c>
      <c r="S147" s="5">
        <v>282710000000</v>
      </c>
      <c r="T147" s="5">
        <v>237998000000</v>
      </c>
      <c r="U147" s="5">
        <v>301510000000</v>
      </c>
      <c r="V147" s="5">
        <v>239669000000</v>
      </c>
      <c r="W147" s="5">
        <v>206545000000</v>
      </c>
      <c r="X147" s="5">
        <v>159241000000</v>
      </c>
      <c r="Y147" s="5">
        <v>96235000000</v>
      </c>
      <c r="Z147" s="5">
        <v>530197000000</v>
      </c>
      <c r="AA147" s="2">
        <v>337038000000</v>
      </c>
    </row>
    <row r="148" spans="2:27" ht="15.5" x14ac:dyDescent="0.35">
      <c r="C148" t="s">
        <v>10</v>
      </c>
      <c r="D148" s="5">
        <v>61406765000000</v>
      </c>
      <c r="E148" s="5">
        <v>57287643000000</v>
      </c>
      <c r="F148" s="5">
        <v>61173202000000</v>
      </c>
      <c r="G148" s="5">
        <v>53920596000000</v>
      </c>
      <c r="I148" s="5">
        <v>61173202000000</v>
      </c>
      <c r="J148" s="5">
        <v>54818844000000</v>
      </c>
      <c r="K148" s="5">
        <v>49959368000000</v>
      </c>
      <c r="L148" s="5">
        <v>47478482000000</v>
      </c>
      <c r="M148" s="5">
        <v>45083058000000</v>
      </c>
      <c r="N148" s="5">
        <v>43575499000000</v>
      </c>
      <c r="O148" s="5">
        <v>45417027000000</v>
      </c>
      <c r="P148" s="5">
        <v>41939821000000</v>
      </c>
      <c r="Q148" s="5">
        <v>39172152000000</v>
      </c>
      <c r="R148" s="5">
        <v>36377972000000</v>
      </c>
      <c r="S148" s="5">
        <v>34214849000000</v>
      </c>
      <c r="T148" s="5">
        <v>33017524000000</v>
      </c>
      <c r="U148" s="5">
        <v>31552983000000</v>
      </c>
      <c r="V148" s="5">
        <v>28733311000000</v>
      </c>
      <c r="W148" s="5">
        <v>25836501000000</v>
      </c>
      <c r="X148" s="5">
        <v>18609028000000</v>
      </c>
      <c r="Y148" s="5">
        <v>15901986000000</v>
      </c>
      <c r="Z148" s="5">
        <v>11109265000000</v>
      </c>
      <c r="AA148" s="2">
        <v>11170483000000</v>
      </c>
    </row>
    <row r="149" spans="2:27" ht="15.5" x14ac:dyDescent="0.35">
      <c r="C149" t="s">
        <v>168</v>
      </c>
      <c r="D149" s="5">
        <v>301303963000000</v>
      </c>
      <c r="E149" s="5">
        <v>279935396000000</v>
      </c>
      <c r="F149" s="5">
        <v>281738999000000</v>
      </c>
      <c r="G149" s="5">
        <v>259507478000000</v>
      </c>
      <c r="I149" s="5">
        <v>281738999000000</v>
      </c>
      <c r="J149" s="5">
        <v>247967392000000</v>
      </c>
      <c r="K149" s="5">
        <v>221304532000000</v>
      </c>
      <c r="L149" s="5">
        <v>197729688000000</v>
      </c>
      <c r="M149" s="5">
        <v>192239698000000</v>
      </c>
      <c r="N149" s="5">
        <v>200890068000000</v>
      </c>
      <c r="O149" s="5">
        <v>193533970000000</v>
      </c>
      <c r="P149" s="5">
        <v>186762189000000</v>
      </c>
      <c r="Q149" s="5">
        <v>178257092000000</v>
      </c>
      <c r="R149" s="5">
        <v>174086730000000</v>
      </c>
      <c r="S149" s="5">
        <v>188057412000000</v>
      </c>
      <c r="T149" s="5">
        <v>195708593000000</v>
      </c>
      <c r="U149" s="5">
        <v>184237348000000</v>
      </c>
      <c r="V149" s="5">
        <v>155791308000000</v>
      </c>
      <c r="W149" s="5">
        <v>141934432000000</v>
      </c>
      <c r="X149" s="5">
        <v>118206573000000</v>
      </c>
      <c r="Y149" s="5">
        <v>98597953000000</v>
      </c>
      <c r="Z149" s="5">
        <v>107268363000000</v>
      </c>
      <c r="AA149" s="2">
        <v>89409827000000</v>
      </c>
    </row>
    <row r="150" spans="2:27" ht="15.5" x14ac:dyDescent="0.35">
      <c r="C150" t="s">
        <v>169</v>
      </c>
      <c r="D150" s="5">
        <v>9773552870</v>
      </c>
      <c r="E150" s="5">
        <v>9773552870</v>
      </c>
      <c r="F150" s="5">
        <v>9773552870</v>
      </c>
      <c r="G150" s="5">
        <v>9773552870</v>
      </c>
      <c r="I150" s="5">
        <v>9773552870</v>
      </c>
      <c r="J150" s="5">
        <v>9773552870</v>
      </c>
      <c r="K150" s="5">
        <v>9773552870</v>
      </c>
      <c r="L150" s="5">
        <v>9773552870</v>
      </c>
      <c r="M150" s="5">
        <v>9773552870</v>
      </c>
      <c r="N150" s="5">
        <v>9773552870</v>
      </c>
      <c r="O150" s="5">
        <v>9773552870</v>
      </c>
      <c r="P150" s="5">
        <v>9584643365</v>
      </c>
      <c r="Q150" s="5">
        <v>9584643365</v>
      </c>
      <c r="R150" s="5">
        <v>9584643365</v>
      </c>
      <c r="S150" s="5">
        <v>9584643365</v>
      </c>
      <c r="T150" s="5">
        <v>9584643365</v>
      </c>
      <c r="U150" s="5">
        <v>9584643365</v>
      </c>
      <c r="V150" s="5">
        <v>9584643365</v>
      </c>
      <c r="W150" s="5">
        <v>9584643365</v>
      </c>
      <c r="X150" s="5">
        <v>8417125466</v>
      </c>
      <c r="Y150" s="5">
        <v>8390383116</v>
      </c>
      <c r="Z150" s="5">
        <v>5046130700</v>
      </c>
      <c r="AA150" s="2">
        <v>5033072900</v>
      </c>
    </row>
    <row r="152" spans="2:27" ht="15.5" x14ac:dyDescent="0.35">
      <c r="B152" t="s">
        <v>170</v>
      </c>
      <c r="C152" t="s">
        <v>171</v>
      </c>
      <c r="D152" s="5">
        <v>-6142077000000</v>
      </c>
      <c r="E152" s="5">
        <v>-3129613000000</v>
      </c>
      <c r="F152" s="5">
        <v>1720933000000</v>
      </c>
      <c r="G152" s="5">
        <v>5708030000000</v>
      </c>
      <c r="I152" s="5">
        <v>12342920000000</v>
      </c>
      <c r="J152" s="5">
        <v>-28007000000</v>
      </c>
      <c r="K152" s="5">
        <v>-6377996000000</v>
      </c>
      <c r="L152" s="5">
        <v>-8210738000000</v>
      </c>
      <c r="M152" s="5">
        <v>15173157000000</v>
      </c>
      <c r="N152" s="5">
        <v>17305893000000</v>
      </c>
      <c r="O152" s="5">
        <v>-9005154000000</v>
      </c>
      <c r="P152" s="5">
        <v>4445372000000</v>
      </c>
      <c r="Q152" s="5">
        <v>3748625000000</v>
      </c>
      <c r="R152" s="5">
        <v>-446199000000</v>
      </c>
      <c r="S152" s="5">
        <v>8994609000000</v>
      </c>
      <c r="T152" s="5">
        <v>5500443000000</v>
      </c>
      <c r="U152" s="5">
        <v>3533128000000</v>
      </c>
      <c r="V152" s="5">
        <v>-3178032000000</v>
      </c>
      <c r="W152" s="5">
        <v>-8762571000000</v>
      </c>
      <c r="X152" s="5">
        <v>-2962519000000</v>
      </c>
      <c r="Y152" s="5">
        <v>-1098934000000</v>
      </c>
      <c r="Z152" s="5">
        <v>3116534000000</v>
      </c>
      <c r="AA152" s="2">
        <v>-4011005000000</v>
      </c>
    </row>
    <row r="153" spans="2:27" ht="15.5" x14ac:dyDescent="0.35">
      <c r="C153" t="s">
        <v>642</v>
      </c>
      <c r="D153" s="5">
        <v>2801305000000</v>
      </c>
      <c r="E153" s="5">
        <v>3398155000000</v>
      </c>
      <c r="F153" s="5">
        <v>3434164000000</v>
      </c>
      <c r="G153" s="5">
        <v>3878753000000</v>
      </c>
      <c r="I153" s="5">
        <v>12664667000000</v>
      </c>
      <c r="J153" s="5">
        <v>11410542000000</v>
      </c>
      <c r="K153" s="5">
        <v>10142216000000</v>
      </c>
      <c r="L153" s="5">
        <v>8956868000000</v>
      </c>
      <c r="M153" s="5">
        <v>9261170000000</v>
      </c>
      <c r="N153" s="5">
        <v>11839506000000</v>
      </c>
      <c r="O153" s="5">
        <v>11601706000000</v>
      </c>
      <c r="P153" s="5">
        <v>9985526000000</v>
      </c>
      <c r="Q153" s="5">
        <v>11757800000000</v>
      </c>
      <c r="R153" s="5">
        <v>10456769000000</v>
      </c>
      <c r="S153" s="5">
        <v>11293640000000</v>
      </c>
      <c r="T153" s="5">
        <v>13091755000000</v>
      </c>
      <c r="U153" s="5">
        <v>16496612000000</v>
      </c>
      <c r="V153" s="5">
        <v>18362677000000</v>
      </c>
      <c r="W153" s="5">
        <v>15142970000000</v>
      </c>
      <c r="X153" s="5">
        <v>6978795000000</v>
      </c>
      <c r="Y153" s="5">
        <v>11884499000000</v>
      </c>
      <c r="Z153" s="5">
        <v>11145689000000</v>
      </c>
      <c r="AA153" s="2">
        <v>9812055000000</v>
      </c>
    </row>
    <row r="154" spans="2:27" ht="15.5" x14ac:dyDescent="0.35">
      <c r="C154" t="s">
        <v>544</v>
      </c>
      <c r="D154" s="5">
        <v>21714027000000</v>
      </c>
      <c r="E154" s="5">
        <v>13809485000000</v>
      </c>
      <c r="F154" s="5">
        <v>18894384000000</v>
      </c>
      <c r="G154" s="5">
        <v>5037848000000</v>
      </c>
      <c r="I154" s="5">
        <v>54190389000000</v>
      </c>
      <c r="J154" s="5">
        <v>46790010000000</v>
      </c>
      <c r="K154" s="5">
        <v>40813016000000</v>
      </c>
      <c r="L154" s="5">
        <v>36816559000000</v>
      </c>
      <c r="M154" s="5">
        <v>40954163000000</v>
      </c>
      <c r="N154" s="5">
        <v>45096273000000</v>
      </c>
      <c r="O154" s="5">
        <v>45405216000000</v>
      </c>
      <c r="P154" s="5">
        <v>42213367000000</v>
      </c>
      <c r="Q154" s="5">
        <v>41151477000000</v>
      </c>
      <c r="R154" s="5">
        <v>27952172000000</v>
      </c>
      <c r="S154" s="5">
        <v>32693872000000</v>
      </c>
      <c r="T154" s="5">
        <v>31419987000000</v>
      </c>
      <c r="U154" s="5">
        <v>27566425000000</v>
      </c>
      <c r="V154" s="5">
        <v>21812060000000</v>
      </c>
      <c r="W154" s="5">
        <v>15235160000000</v>
      </c>
      <c r="X154" s="5">
        <v>10631713000000</v>
      </c>
      <c r="Y154" s="5">
        <v>8105315000000</v>
      </c>
      <c r="Z154" s="5">
        <v>6963280000000</v>
      </c>
      <c r="AA154" s="2">
        <v>5530727000000</v>
      </c>
    </row>
    <row r="155" spans="2:27" ht="15.5" x14ac:dyDescent="0.35">
      <c r="C155" t="s">
        <v>1393</v>
      </c>
      <c r="D155" s="5">
        <v>-15847982000000</v>
      </c>
      <c r="E155" s="5">
        <v>-12401665000000</v>
      </c>
      <c r="F155" s="5">
        <v>-17826313000000</v>
      </c>
      <c r="G155" s="5">
        <v>-5197927000000</v>
      </c>
      <c r="I155" s="5">
        <v>-44211073000000</v>
      </c>
      <c r="J155" s="5">
        <v>-37179612000000</v>
      </c>
      <c r="K155" s="5">
        <v>-47114553000000</v>
      </c>
      <c r="L155" s="5">
        <v>-32764578000000</v>
      </c>
      <c r="M155" s="5">
        <v>-26815000000000</v>
      </c>
      <c r="N155" s="5">
        <v>-18652655000000</v>
      </c>
      <c r="O155" s="5">
        <v>-38217208000000</v>
      </c>
      <c r="P155" s="5">
        <v>-39485851000000</v>
      </c>
      <c r="Q155" s="5">
        <v>-32620166000000</v>
      </c>
      <c r="R155" s="5">
        <v>-18765476000000</v>
      </c>
      <c r="S155" s="5">
        <v>-17009138000000</v>
      </c>
      <c r="T155" s="5">
        <v>-19886838000000</v>
      </c>
      <c r="U155" s="5">
        <v>-27727749000000</v>
      </c>
      <c r="V155" s="5">
        <v>-29111954000000</v>
      </c>
      <c r="W155" s="5">
        <v>-19420310000000</v>
      </c>
      <c r="X155" s="5">
        <v>-9883305000000</v>
      </c>
      <c r="Y155" s="5">
        <v>-3555682000000</v>
      </c>
      <c r="Z155" s="5">
        <v>-1981479000000</v>
      </c>
      <c r="AA155" s="2">
        <v>-2008248000000</v>
      </c>
    </row>
    <row r="156" spans="2:27" ht="15.5" x14ac:dyDescent="0.35">
      <c r="C156" t="s">
        <v>1266</v>
      </c>
      <c r="D156" s="5">
        <v>-1945742000000</v>
      </c>
      <c r="E156" s="5">
        <v>-1911076000000</v>
      </c>
      <c r="F156" s="5">
        <v>-2176837000000</v>
      </c>
      <c r="G156" s="5">
        <v>-1767954000000</v>
      </c>
      <c r="I156" s="5">
        <v>-7854220000000</v>
      </c>
      <c r="J156" s="5">
        <v>-6962178000000</v>
      </c>
      <c r="K156" s="5">
        <v>-4912317000000</v>
      </c>
      <c r="L156" s="5">
        <v>-3128421000000</v>
      </c>
      <c r="M156" s="5">
        <v>-3883326000000</v>
      </c>
      <c r="N156" s="5">
        <v>-5856326000000</v>
      </c>
      <c r="O156" s="5">
        <v>-6627601000000</v>
      </c>
      <c r="P156" s="5">
        <v>-5263765000000</v>
      </c>
      <c r="Q156" s="5">
        <v>-5368810000000</v>
      </c>
      <c r="R156" s="5">
        <v>-6320496000000</v>
      </c>
      <c r="S156" s="5">
        <v>-8152565000000</v>
      </c>
      <c r="T156" s="5">
        <v>-8754125000000</v>
      </c>
      <c r="U156" s="5">
        <v>-5836440000000</v>
      </c>
      <c r="V156" s="5">
        <v>-5827284000000</v>
      </c>
      <c r="W156" s="5">
        <v>-5447065000000</v>
      </c>
      <c r="X156" s="5">
        <v>-4601103000000</v>
      </c>
      <c r="Y156" s="5">
        <v>-7288744000000</v>
      </c>
      <c r="Z156" s="5">
        <v>-6426425000000</v>
      </c>
      <c r="AA156" s="2">
        <v>-5557740000000</v>
      </c>
    </row>
    <row r="157" spans="2:27" ht="15.5" x14ac:dyDescent="0.35">
      <c r="C157" t="s">
        <v>1394</v>
      </c>
    </row>
    <row r="158" spans="2:27" ht="15.5" x14ac:dyDescent="0.35">
      <c r="C158" t="s">
        <v>1395</v>
      </c>
      <c r="D158" s="5">
        <v>-181159000000</v>
      </c>
      <c r="E158" s="5">
        <v>-170409000000</v>
      </c>
      <c r="F158" s="5">
        <v>-182766000000</v>
      </c>
      <c r="G158" s="5">
        <v>-121925000000</v>
      </c>
      <c r="I158" s="5">
        <v>-581959000000</v>
      </c>
      <c r="J158" s="5">
        <v>-445493000000</v>
      </c>
      <c r="K158" s="5">
        <v>-366783000000</v>
      </c>
      <c r="L158" s="5">
        <v>-482401000000</v>
      </c>
      <c r="M158" s="5">
        <v>-601294000000</v>
      </c>
      <c r="N158" s="5">
        <v>-895896000000</v>
      </c>
      <c r="O158" s="5">
        <v>-1089168000000</v>
      </c>
      <c r="P158" s="5">
        <v>-884574000000</v>
      </c>
      <c r="Q158" s="5">
        <v>-916683000000</v>
      </c>
      <c r="R158" s="5">
        <v>-989892000000</v>
      </c>
      <c r="S158" s="5">
        <v>-1056255000000</v>
      </c>
      <c r="T158" s="5">
        <v>-553367000000</v>
      </c>
      <c r="U158" s="5">
        <v>-1187256000000</v>
      </c>
      <c r="V158" s="5">
        <v>-452398000000</v>
      </c>
      <c r="W158" s="5">
        <v>-785000000000</v>
      </c>
      <c r="X158" s="5">
        <v>-271910000000</v>
      </c>
      <c r="AA158" s="2">
        <v>-169426000000</v>
      </c>
    </row>
    <row r="159" spans="2:27" ht="15.5" x14ac:dyDescent="0.35">
      <c r="C159" t="s">
        <v>1396</v>
      </c>
      <c r="D159" s="5">
        <v>5774119000000</v>
      </c>
      <c r="E159" s="5">
        <v>4584540000000</v>
      </c>
      <c r="F159" s="5">
        <v>5072286000000</v>
      </c>
      <c r="G159" s="5">
        <v>4554288000000</v>
      </c>
      <c r="I159" s="5">
        <v>17125475000000</v>
      </c>
      <c r="J159" s="5">
        <v>17383114000000</v>
      </c>
      <c r="K159" s="5">
        <v>20392659000000</v>
      </c>
      <c r="L159" s="5">
        <v>15169087000000</v>
      </c>
      <c r="M159" s="5">
        <v>12593034000000</v>
      </c>
      <c r="N159" s="5">
        <v>8878703000000</v>
      </c>
      <c r="O159" s="5">
        <v>15764758000000</v>
      </c>
      <c r="P159" s="5">
        <v>17383425000000</v>
      </c>
      <c r="Q159" s="5">
        <v>12565495000000</v>
      </c>
    </row>
    <row r="160" spans="2:27" ht="15.5" x14ac:dyDescent="0.35">
      <c r="C160" t="s">
        <v>1397</v>
      </c>
      <c r="D160" s="5">
        <v>-4010227000000</v>
      </c>
      <c r="E160" s="5">
        <v>-3808068000000</v>
      </c>
      <c r="F160" s="5">
        <v>-3940068000000</v>
      </c>
      <c r="G160" s="5">
        <v>-3858293000000</v>
      </c>
      <c r="I160" s="5">
        <v>-15242847000000</v>
      </c>
      <c r="J160" s="5">
        <v>-15195132000000</v>
      </c>
      <c r="K160" s="5">
        <v>-13380622000000</v>
      </c>
      <c r="L160" s="5">
        <v>-11988671000000</v>
      </c>
      <c r="M160" s="5">
        <v>-11554610000000</v>
      </c>
      <c r="N160" s="5">
        <v>-11797994000000</v>
      </c>
      <c r="O160" s="5">
        <v>-13457038000000</v>
      </c>
      <c r="P160" s="5">
        <v>-12565381000000</v>
      </c>
      <c r="Q160" s="5">
        <v>-13430458000000</v>
      </c>
    </row>
    <row r="161" spans="3:27" ht="15.5" x14ac:dyDescent="0.35">
      <c r="C161" t="s">
        <v>1398</v>
      </c>
      <c r="Q161" s="5">
        <v>774913000000</v>
      </c>
      <c r="R161" s="5">
        <v>753626000000</v>
      </c>
      <c r="S161" s="5">
        <v>536739000000</v>
      </c>
      <c r="T161" s="5">
        <v>446638000000</v>
      </c>
      <c r="U161" s="5">
        <v>758993000000</v>
      </c>
      <c r="V161" s="5">
        <v>550006000000</v>
      </c>
      <c r="W161" s="5">
        <v>771706000000</v>
      </c>
      <c r="X161" s="5">
        <v>609545000000</v>
      </c>
      <c r="Y161" s="5">
        <v>350143000000</v>
      </c>
      <c r="Z161" s="5">
        <v>390094000000</v>
      </c>
      <c r="AA161" s="2">
        <v>282882000000</v>
      </c>
    </row>
    <row r="162" spans="3:27" ht="15.5" x14ac:dyDescent="0.35">
      <c r="C162" t="s">
        <v>617</v>
      </c>
      <c r="D162" s="5">
        <v>508783000000</v>
      </c>
      <c r="E162" s="5">
        <v>340697000000</v>
      </c>
      <c r="F162" s="5">
        <v>810455000000</v>
      </c>
      <c r="G162" s="5">
        <v>839361000000</v>
      </c>
      <c r="I162" s="5">
        <v>2620314000000</v>
      </c>
      <c r="J162" s="5">
        <v>1913735000000</v>
      </c>
      <c r="K162" s="5">
        <v>1908583000000</v>
      </c>
      <c r="L162" s="5">
        <v>1569937000000</v>
      </c>
      <c r="M162" s="5">
        <v>1791973000000</v>
      </c>
      <c r="N162" s="5">
        <v>2149790000000</v>
      </c>
      <c r="O162" s="5">
        <v>1089027000000</v>
      </c>
      <c r="P162" s="5">
        <v>1161821000000</v>
      </c>
      <c r="Q162" s="5">
        <v>979116000000</v>
      </c>
      <c r="R162" s="5">
        <v>1275110000000</v>
      </c>
      <c r="S162" s="5">
        <v>1283971000000</v>
      </c>
      <c r="T162" s="5">
        <v>2645867000000</v>
      </c>
      <c r="U162" s="5">
        <v>3277844000000</v>
      </c>
      <c r="V162" s="5">
        <v>2992049000000</v>
      </c>
      <c r="W162" s="5">
        <v>2844554000000</v>
      </c>
      <c r="X162" s="5">
        <v>2125035000000</v>
      </c>
      <c r="Y162" s="5">
        <v>603697000000</v>
      </c>
      <c r="Z162" s="5">
        <v>972674000000</v>
      </c>
      <c r="AA162" s="2">
        <v>586902000000</v>
      </c>
    </row>
    <row r="163" spans="3:27" ht="15.5" x14ac:dyDescent="0.35">
      <c r="C163" t="s">
        <v>1399</v>
      </c>
      <c r="D163" s="5">
        <v>-39843000000</v>
      </c>
      <c r="E163" s="5">
        <v>-31181000000</v>
      </c>
      <c r="F163" s="5">
        <v>239920000000</v>
      </c>
      <c r="G163" s="5">
        <v>-345751000000</v>
      </c>
      <c r="I163" s="5">
        <v>526770000000</v>
      </c>
      <c r="J163" s="5">
        <v>425232000000</v>
      </c>
      <c r="K163" s="5">
        <v>198100000000</v>
      </c>
      <c r="L163" s="5">
        <v>678373000000</v>
      </c>
      <c r="M163" s="5">
        <v>279384000000</v>
      </c>
      <c r="N163" s="5">
        <v>-330037000000</v>
      </c>
      <c r="O163" s="5">
        <v>-208028000000</v>
      </c>
      <c r="P163" s="5">
        <v>383493000000</v>
      </c>
      <c r="Q163" s="5">
        <v>-122088000000</v>
      </c>
      <c r="R163" s="5">
        <v>-263056000000</v>
      </c>
      <c r="S163" s="5">
        <v>980587000000</v>
      </c>
      <c r="T163" s="5">
        <v>-37792000000</v>
      </c>
      <c r="U163" s="5">
        <v>324753000000</v>
      </c>
      <c r="V163" s="5">
        <v>95861000000</v>
      </c>
      <c r="W163" s="5">
        <v>-9287000000</v>
      </c>
      <c r="X163" s="5">
        <v>-63930000000</v>
      </c>
      <c r="Y163" s="5">
        <v>220117000000</v>
      </c>
      <c r="Z163" s="5">
        <v>-71946000000</v>
      </c>
      <c r="AA163" s="2">
        <v>130827000000</v>
      </c>
    </row>
    <row r="164" spans="3:27" ht="15.5" x14ac:dyDescent="0.35">
      <c r="C164" t="s">
        <v>316</v>
      </c>
      <c r="X164" s="5">
        <v>-57848000000</v>
      </c>
      <c r="Y164" s="5">
        <v>-41525000000</v>
      </c>
      <c r="Z164" s="5">
        <v>-70890000000</v>
      </c>
      <c r="AA164" s="2">
        <v>-51938000000</v>
      </c>
    </row>
    <row r="165" spans="3:27" ht="15.5" x14ac:dyDescent="0.35">
      <c r="C165" t="s">
        <v>508</v>
      </c>
      <c r="D165" s="5">
        <v>-5533257000000</v>
      </c>
      <c r="E165" s="5">
        <v>-541974000000</v>
      </c>
      <c r="F165" s="5">
        <v>-3416806000000</v>
      </c>
      <c r="G165" s="5">
        <v>-1001565000000</v>
      </c>
      <c r="I165" s="5">
        <v>-10705432000000</v>
      </c>
      <c r="J165" s="5">
        <v>-9620556000000</v>
      </c>
      <c r="K165" s="5">
        <v>-9886596000000</v>
      </c>
      <c r="L165" s="5">
        <v>-8352083000000</v>
      </c>
      <c r="M165" s="5">
        <v>-8376062000000</v>
      </c>
      <c r="N165" s="5">
        <v>-8232323000000</v>
      </c>
      <c r="O165" s="5">
        <v>-8477670000000</v>
      </c>
      <c r="P165" s="5">
        <v>-8775808000000</v>
      </c>
      <c r="Q165" s="5">
        <v>-8020291000000</v>
      </c>
      <c r="R165" s="5">
        <v>-7594874000000</v>
      </c>
      <c r="S165" s="5">
        <v>-8643000000000</v>
      </c>
      <c r="T165" s="5">
        <v>-8995080000000</v>
      </c>
      <c r="U165" s="5">
        <v>-8884562000000</v>
      </c>
      <c r="V165" s="5">
        <v>-7743698000000</v>
      </c>
      <c r="W165" s="5">
        <v>-7481235000000</v>
      </c>
      <c r="X165" s="5">
        <v>-5719629000000</v>
      </c>
      <c r="Y165" s="5">
        <v>-5121105000000</v>
      </c>
      <c r="Z165" s="5">
        <v>-5951020000000</v>
      </c>
      <c r="AA165" s="2">
        <v>-4001498000000</v>
      </c>
    </row>
    <row r="166" spans="3:27" ht="15.5" x14ac:dyDescent="0.35">
      <c r="C166" t="s">
        <v>1228</v>
      </c>
      <c r="D166" s="5">
        <v>-15399000000</v>
      </c>
      <c r="E166" s="5">
        <v>-4629000000</v>
      </c>
      <c r="F166" s="5">
        <v>-25220000000</v>
      </c>
      <c r="G166" s="5">
        <v>-3176000000</v>
      </c>
      <c r="I166" s="5">
        <v>-60530000000</v>
      </c>
      <c r="J166" s="5">
        <v>-66938000000</v>
      </c>
      <c r="K166" s="5">
        <v>-83612000000</v>
      </c>
      <c r="L166" s="5">
        <v>-200109000000</v>
      </c>
      <c r="M166" s="5">
        <v>-138968000000</v>
      </c>
      <c r="N166" s="5">
        <v>-201737000000</v>
      </c>
      <c r="O166" s="5">
        <v>-1756533000000</v>
      </c>
      <c r="P166" s="5">
        <v>-259285000000</v>
      </c>
      <c r="Q166" s="5">
        <v>-222047000000</v>
      </c>
      <c r="R166" s="5">
        <v>-543059000000</v>
      </c>
      <c r="S166" s="5">
        <v>-661503000000</v>
      </c>
      <c r="T166" s="5">
        <v>-210159000000</v>
      </c>
      <c r="U166" s="5">
        <v>-78163000000</v>
      </c>
      <c r="V166" s="5">
        <v>-710007000000</v>
      </c>
      <c r="W166" s="5">
        <v>-626309000000</v>
      </c>
      <c r="X166" s="5">
        <v>-423800000000</v>
      </c>
      <c r="Y166" s="5">
        <v>-250162000000</v>
      </c>
      <c r="Z166" s="5">
        <v>107578000000</v>
      </c>
      <c r="AA166" s="2">
        <v>-224360000000</v>
      </c>
    </row>
    <row r="167" spans="3:27" ht="15.5" x14ac:dyDescent="0.35">
      <c r="C167" t="s">
        <v>1027</v>
      </c>
    </row>
    <row r="168" spans="3:27" ht="15.5" x14ac:dyDescent="0.35">
      <c r="C168" t="s">
        <v>1229</v>
      </c>
    </row>
    <row r="169" spans="3:27" ht="15.5" x14ac:dyDescent="0.35">
      <c r="C169" t="s">
        <v>1029</v>
      </c>
      <c r="L169" s="5">
        <v>456693000000</v>
      </c>
      <c r="M169" s="5">
        <v>-408209000000</v>
      </c>
      <c r="N169" s="5">
        <v>3439935000000</v>
      </c>
      <c r="O169" s="5">
        <v>-3269894000000</v>
      </c>
      <c r="P169" s="5">
        <v>1283810000000</v>
      </c>
      <c r="Q169" s="5">
        <v>2052695000000</v>
      </c>
      <c r="R169" s="5">
        <v>-297198000000</v>
      </c>
      <c r="S169" s="5">
        <v>-50052000000</v>
      </c>
      <c r="T169" s="5">
        <v>-1527512000000</v>
      </c>
      <c r="U169" s="5">
        <v>244647000000</v>
      </c>
      <c r="V169" s="5">
        <v>2845097000000</v>
      </c>
      <c r="W169" s="5">
        <v>-1857965000000</v>
      </c>
      <c r="X169" s="5">
        <v>1006154000000</v>
      </c>
      <c r="Y169" s="5">
        <v>-230316000000</v>
      </c>
      <c r="Z169" s="5">
        <v>2179337000000</v>
      </c>
      <c r="AA169" s="2">
        <v>1193365000000</v>
      </c>
    </row>
    <row r="170" spans="3:27" ht="15.5" x14ac:dyDescent="0.35">
      <c r="C170" t="s">
        <v>1400</v>
      </c>
      <c r="O170" s="5">
        <v>2250529000000</v>
      </c>
    </row>
    <row r="171" spans="3:27" ht="15.5" x14ac:dyDescent="0.35">
      <c r="C171" t="s">
        <v>1088</v>
      </c>
      <c r="D171" s="5">
        <v>1811731000000</v>
      </c>
      <c r="E171" s="5">
        <v>-635763000000</v>
      </c>
      <c r="F171" s="5">
        <v>641267000000</v>
      </c>
      <c r="G171" s="5">
        <v>-1226536000000</v>
      </c>
      <c r="I171" s="5">
        <v>-901809000000</v>
      </c>
      <c r="J171" s="5">
        <v>-3005585000000</v>
      </c>
      <c r="K171" s="5">
        <v>-673398000000</v>
      </c>
      <c r="L171" s="5">
        <v>1808280000000</v>
      </c>
      <c r="M171" s="5">
        <v>822442000000</v>
      </c>
      <c r="N171" s="5">
        <v>-1386873000000</v>
      </c>
      <c r="O171" s="5">
        <v>-1300846000000</v>
      </c>
      <c r="P171" s="5">
        <v>1566314000000</v>
      </c>
      <c r="Q171" s="5">
        <v>319798000000</v>
      </c>
      <c r="R171" s="5">
        <v>-323427000000</v>
      </c>
      <c r="S171" s="5">
        <v>-499006000000</v>
      </c>
      <c r="T171" s="5">
        <v>-455028000000</v>
      </c>
      <c r="U171" s="5">
        <v>-12018000000</v>
      </c>
      <c r="V171" s="5">
        <v>21718000000</v>
      </c>
      <c r="W171" s="5">
        <v>152608000000</v>
      </c>
      <c r="X171" s="5">
        <v>139300000000</v>
      </c>
      <c r="Y171" s="5">
        <v>181935000000</v>
      </c>
      <c r="Z171" s="5">
        <v>-195457000000</v>
      </c>
      <c r="AA171" s="2">
        <v>-175524000000</v>
      </c>
    </row>
    <row r="172" spans="3:27" ht="15.5" x14ac:dyDescent="0.35">
      <c r="C172" t="s">
        <v>1401</v>
      </c>
      <c r="D172" s="5">
        <v>-2987852000000</v>
      </c>
      <c r="E172" s="5">
        <v>632694000000</v>
      </c>
      <c r="F172" s="5">
        <v>966679000000</v>
      </c>
      <c r="G172" s="5">
        <v>-1582740000000</v>
      </c>
      <c r="I172" s="5">
        <v>-231614000000</v>
      </c>
      <c r="J172" s="5">
        <v>598647000000</v>
      </c>
      <c r="K172" s="5">
        <v>3480309000000</v>
      </c>
      <c r="L172" s="5">
        <v>-2556447000000</v>
      </c>
      <c r="M172" s="5">
        <v>8818111000000</v>
      </c>
      <c r="N172" s="5">
        <v>-8394006000000</v>
      </c>
      <c r="O172" s="5">
        <v>-3732413000000</v>
      </c>
      <c r="P172" s="5">
        <v>296028000000</v>
      </c>
      <c r="Q172" s="5">
        <v>-296028000000</v>
      </c>
      <c r="S172" s="5">
        <v>540541000000</v>
      </c>
      <c r="T172" s="5">
        <v>-540541000000</v>
      </c>
      <c r="U172" s="5">
        <v>783752000000</v>
      </c>
      <c r="V172" s="5">
        <v>-783752000000</v>
      </c>
      <c r="Z172" s="5">
        <v>40529000000</v>
      </c>
      <c r="AA172" s="2">
        <v>-40529000000</v>
      </c>
    </row>
    <row r="173" spans="3:27" ht="15.5" x14ac:dyDescent="0.35">
      <c r="C173" t="s">
        <v>1033</v>
      </c>
      <c r="D173" s="5">
        <v>-12303561000000</v>
      </c>
      <c r="E173" s="5">
        <v>-2902393000000</v>
      </c>
      <c r="F173" s="5">
        <v>-8740384000000</v>
      </c>
      <c r="G173" s="5">
        <v>-1803614000000</v>
      </c>
      <c r="I173" s="5">
        <v>-21058377000000</v>
      </c>
      <c r="J173" s="5">
        <v>-16940823000000</v>
      </c>
      <c r="K173" s="5">
        <v>-19981711000000</v>
      </c>
      <c r="L173" s="5">
        <v>-15390473000000</v>
      </c>
      <c r="M173" s="5">
        <v>-4150597000000</v>
      </c>
      <c r="N173" s="5">
        <v>-9044074000000</v>
      </c>
      <c r="O173" s="5">
        <v>-1281053000000</v>
      </c>
      <c r="P173" s="5">
        <v>-3275815000000</v>
      </c>
      <c r="Q173" s="5">
        <v>-3001104000000</v>
      </c>
      <c r="R173" s="5">
        <v>6010332000000</v>
      </c>
      <c r="S173" s="5">
        <v>3619802000000</v>
      </c>
      <c r="T173" s="5">
        <v>-7369646000000</v>
      </c>
      <c r="U173" s="5">
        <v>-13243487000000</v>
      </c>
      <c r="V173" s="5">
        <v>-6810182000000</v>
      </c>
      <c r="W173" s="5">
        <v>-14409915000000</v>
      </c>
      <c r="X173" s="5">
        <v>-17081151000000</v>
      </c>
      <c r="Y173" s="5">
        <v>1202308000000</v>
      </c>
      <c r="Z173" s="5">
        <v>-13128195000000</v>
      </c>
      <c r="AA173" s="2">
        <v>-10880054000000</v>
      </c>
    </row>
    <row r="174" spans="3:27" ht="15.5" x14ac:dyDescent="0.35">
      <c r="C174" t="s">
        <v>1402</v>
      </c>
    </row>
    <row r="175" spans="3:27" ht="15.5" x14ac:dyDescent="0.35">
      <c r="C175" t="s">
        <v>297</v>
      </c>
    </row>
    <row r="176" spans="3:27" ht="15.5" x14ac:dyDescent="0.35">
      <c r="C176" t="s">
        <v>1403</v>
      </c>
      <c r="T176" s="5">
        <v>-419798000000</v>
      </c>
      <c r="U176" s="5">
        <v>-1260230000000</v>
      </c>
    </row>
    <row r="177" spans="3:27" ht="15.5" x14ac:dyDescent="0.35">
      <c r="C177" t="s">
        <v>1404</v>
      </c>
      <c r="D177" s="5">
        <v>671091000000</v>
      </c>
      <c r="E177" s="5">
        <v>-318643000000</v>
      </c>
      <c r="F177" s="5">
        <v>35524000000</v>
      </c>
      <c r="G177" s="5">
        <v>141870000000</v>
      </c>
      <c r="I177" s="5">
        <v>278698000000</v>
      </c>
      <c r="J177" s="5">
        <v>99975000000</v>
      </c>
      <c r="K177" s="5">
        <v>-2060665000000</v>
      </c>
      <c r="L177" s="5">
        <v>-524122000000</v>
      </c>
      <c r="M177" s="5">
        <v>-91346000000</v>
      </c>
      <c r="N177" s="5">
        <v>-246325000000</v>
      </c>
      <c r="O177" s="5">
        <v>-758194000000</v>
      </c>
      <c r="P177" s="5">
        <v>-446997000000</v>
      </c>
      <c r="Q177" s="5">
        <v>-461214000000</v>
      </c>
      <c r="R177" s="5">
        <v>-279254000000</v>
      </c>
      <c r="S177" s="5">
        <v>290942000000</v>
      </c>
      <c r="T177" s="5">
        <v>447216000000</v>
      </c>
      <c r="U177" s="5">
        <v>-333916000000</v>
      </c>
      <c r="V177" s="5">
        <v>-142475000000</v>
      </c>
      <c r="W177" s="5">
        <v>103100000000</v>
      </c>
      <c r="X177" s="5">
        <v>1223699000000</v>
      </c>
      <c r="Y177" s="5">
        <v>-328262000000</v>
      </c>
      <c r="Z177" s="5">
        <v>-1181184000000</v>
      </c>
      <c r="AA177" s="2">
        <v>-787063000000</v>
      </c>
    </row>
    <row r="178" spans="3:27" ht="15.5" x14ac:dyDescent="0.35">
      <c r="C178" t="s">
        <v>1235</v>
      </c>
      <c r="D178" s="5">
        <v>-12808591000000</v>
      </c>
      <c r="E178" s="5">
        <v>-3224105000000</v>
      </c>
      <c r="F178" s="5">
        <v>-7096914000000</v>
      </c>
      <c r="G178" s="5">
        <v>-4471020000000</v>
      </c>
      <c r="I178" s="5">
        <v>-21913102000000</v>
      </c>
      <c r="J178" s="5">
        <v>-19247786000000</v>
      </c>
      <c r="K178" s="5">
        <v>-19235465000000</v>
      </c>
      <c r="L178" s="5">
        <v>-16206069000000</v>
      </c>
      <c r="M178" s="5">
        <v>4990401000000</v>
      </c>
      <c r="N178" s="5">
        <v>-15631343000000</v>
      </c>
      <c r="O178" s="5">
        <v>-8091871000000</v>
      </c>
      <c r="P178" s="5">
        <v>-576660000000</v>
      </c>
      <c r="Q178" s="5">
        <v>-1385853000000</v>
      </c>
      <c r="R178" s="5">
        <v>5110453000000</v>
      </c>
      <c r="S178" s="5">
        <v>3902227000000</v>
      </c>
      <c r="T178" s="5">
        <v>-9865309000000</v>
      </c>
      <c r="U178" s="5">
        <v>-13821252000000</v>
      </c>
      <c r="V178" s="5">
        <v>-4869594000000</v>
      </c>
      <c r="W178" s="5">
        <v>-16012172000000</v>
      </c>
      <c r="X178" s="5">
        <v>-14711998000000</v>
      </c>
      <c r="Y178" s="5">
        <v>825665000000</v>
      </c>
      <c r="Z178" s="5">
        <v>-12284970000000</v>
      </c>
      <c r="AA178" s="2">
        <v>-10689805000000</v>
      </c>
    </row>
    <row r="179" spans="3:27" ht="15.5" x14ac:dyDescent="0.35">
      <c r="C179" t="s">
        <v>1236</v>
      </c>
    </row>
    <row r="180" spans="3:27" ht="15.5" x14ac:dyDescent="0.35">
      <c r="C180" t="s">
        <v>1405</v>
      </c>
      <c r="Y180" s="5">
        <v>-42332000000</v>
      </c>
      <c r="Z180" s="5">
        <v>-27755000000</v>
      </c>
    </row>
    <row r="181" spans="3:27" ht="15.5" x14ac:dyDescent="0.35">
      <c r="C181" t="s">
        <v>938</v>
      </c>
    </row>
    <row r="182" spans="3:27" ht="15.5" x14ac:dyDescent="0.35">
      <c r="C182" t="s">
        <v>905</v>
      </c>
      <c r="D182" s="5">
        <v>-4904022000000</v>
      </c>
      <c r="E182" s="5">
        <v>-1108105000000</v>
      </c>
      <c r="F182" s="5">
        <v>5667163000000</v>
      </c>
      <c r="G182" s="5">
        <v>-1060001000000</v>
      </c>
      <c r="I182" s="5">
        <v>7665516000000</v>
      </c>
      <c r="J182" s="5">
        <v>-7660035000000</v>
      </c>
      <c r="K182" s="5">
        <v>2238400000000</v>
      </c>
      <c r="L182" s="5">
        <v>5173106000000</v>
      </c>
      <c r="M182" s="5">
        <v>2450804000000</v>
      </c>
      <c r="N182" s="5">
        <v>7014234000000</v>
      </c>
      <c r="O182" s="5">
        <v>-724234000000</v>
      </c>
      <c r="P182" s="5">
        <v>1013391000000</v>
      </c>
      <c r="Q182" s="5">
        <v>-298094000000</v>
      </c>
      <c r="R182" s="5">
        <v>-855425000000</v>
      </c>
      <c r="S182" s="5">
        <v>-6554381000000</v>
      </c>
      <c r="T182" s="5">
        <v>2050862000000</v>
      </c>
      <c r="U182" s="5">
        <v>5411282000000</v>
      </c>
      <c r="V182" s="5">
        <v>2694294000000</v>
      </c>
      <c r="W182" s="5">
        <v>1607669000000</v>
      </c>
      <c r="X182" s="5">
        <v>3204258000000</v>
      </c>
      <c r="Y182" s="5">
        <v>-35778000000</v>
      </c>
      <c r="Z182" s="5">
        <v>299307000000</v>
      </c>
      <c r="AA182" s="2">
        <v>1386576000000</v>
      </c>
    </row>
    <row r="183" spans="3:27" ht="15.5" x14ac:dyDescent="0.35">
      <c r="C183" t="s">
        <v>906</v>
      </c>
      <c r="D183" s="5">
        <v>-2158103000000</v>
      </c>
      <c r="E183" s="5">
        <v>2748672000000</v>
      </c>
      <c r="F183" s="5">
        <v>520555000000</v>
      </c>
      <c r="G183" s="5">
        <v>173892000000</v>
      </c>
      <c r="I183" s="5">
        <v>3341936000000</v>
      </c>
      <c r="J183" s="5">
        <v>-2072785000000</v>
      </c>
      <c r="K183" s="5">
        <v>-9568873000000</v>
      </c>
      <c r="L183" s="5">
        <v>1897458000000</v>
      </c>
      <c r="M183" s="5">
        <v>4519937000000</v>
      </c>
      <c r="N183" s="5">
        <v>2617551000000</v>
      </c>
      <c r="O183" s="5">
        <v>2536127000000</v>
      </c>
      <c r="P183" s="5">
        <v>-333524000000</v>
      </c>
      <c r="Q183" s="5">
        <v>1601623000000</v>
      </c>
      <c r="R183" s="5">
        <v>-226999000000</v>
      </c>
      <c r="S183" s="5">
        <v>-2494008000000</v>
      </c>
      <c r="T183" s="5">
        <v>3027783000000</v>
      </c>
      <c r="U183" s="5">
        <v>4742990000000</v>
      </c>
      <c r="V183" s="5">
        <v>3771055000000</v>
      </c>
      <c r="W183" s="5">
        <v>1973562000000</v>
      </c>
      <c r="X183" s="5">
        <v>6033351000000</v>
      </c>
      <c r="Y183" s="5">
        <v>2516775000000</v>
      </c>
      <c r="Z183" s="5">
        <v>1452296000000</v>
      </c>
      <c r="AA183" s="2">
        <v>1682901000000</v>
      </c>
    </row>
    <row r="184" spans="3:27" ht="15.5" x14ac:dyDescent="0.35">
      <c r="C184" t="s">
        <v>1406</v>
      </c>
      <c r="D184" s="5">
        <v>11377279000000</v>
      </c>
      <c r="E184" s="5">
        <v>-2614679000000</v>
      </c>
      <c r="F184" s="5">
        <v>295387000000</v>
      </c>
      <c r="G184" s="5">
        <v>10900806000000</v>
      </c>
      <c r="I184" s="5">
        <v>11863255000000</v>
      </c>
      <c r="J184" s="5">
        <v>21318949000000</v>
      </c>
      <c r="K184" s="5">
        <v>20981088000000</v>
      </c>
      <c r="L184" s="5">
        <v>-4956606000000</v>
      </c>
      <c r="M184" s="5">
        <v>-9820154000000</v>
      </c>
      <c r="N184" s="5">
        <v>4106159000000</v>
      </c>
      <c r="O184" s="5">
        <v>-6621842000000</v>
      </c>
      <c r="P184" s="5">
        <v>4003580000000</v>
      </c>
      <c r="Q184" s="5">
        <v>-2972444000000</v>
      </c>
      <c r="R184" s="5">
        <v>-9777123000000</v>
      </c>
      <c r="S184" s="5">
        <v>5032852000000</v>
      </c>
      <c r="T184" s="5">
        <v>1926974000000</v>
      </c>
      <c r="U184" s="5">
        <v>5178325000000</v>
      </c>
      <c r="V184" s="5">
        <v>-3206551000000</v>
      </c>
      <c r="W184" s="5">
        <v>2703536000000</v>
      </c>
      <c r="X184" s="5">
        <v>3521386000000</v>
      </c>
      <c r="Y184" s="5">
        <v>-8021335000000</v>
      </c>
      <c r="Z184" s="5">
        <v>13209429000000</v>
      </c>
      <c r="AA184" s="2">
        <v>-30170000000</v>
      </c>
    </row>
    <row r="185" spans="3:27" ht="15.5" x14ac:dyDescent="0.35">
      <c r="C185" t="s">
        <v>1221</v>
      </c>
      <c r="D185" s="5">
        <v>4315154000000</v>
      </c>
      <c r="E185" s="5">
        <v>-974112000000</v>
      </c>
      <c r="F185" s="5">
        <v>6483105000000</v>
      </c>
      <c r="G185" s="5">
        <v>10014697000000</v>
      </c>
      <c r="I185" s="5">
        <v>22870707000000</v>
      </c>
      <c r="J185" s="5">
        <v>11586129000000</v>
      </c>
      <c r="K185" s="5">
        <v>13650615000000</v>
      </c>
      <c r="L185" s="5">
        <v>2113958000000</v>
      </c>
      <c r="M185" s="5">
        <v>-2849413000000</v>
      </c>
      <c r="N185" s="5">
        <v>13737944000000</v>
      </c>
      <c r="O185" s="5">
        <v>-4809949000000</v>
      </c>
      <c r="P185" s="5">
        <v>4683447000000</v>
      </c>
      <c r="Q185" s="5">
        <v>-1668915000000</v>
      </c>
      <c r="R185" s="5">
        <v>-10859547000000</v>
      </c>
      <c r="S185" s="5">
        <v>-4015537000000</v>
      </c>
      <c r="T185" s="5">
        <v>7005619000000</v>
      </c>
      <c r="U185" s="5">
        <v>15332597000000</v>
      </c>
      <c r="V185" s="5">
        <v>3258798000000</v>
      </c>
      <c r="W185" s="5">
        <v>6284767000000</v>
      </c>
      <c r="X185" s="5">
        <v>12758995000000</v>
      </c>
      <c r="Y185" s="5">
        <v>-5540338000000</v>
      </c>
      <c r="Z185" s="5">
        <v>14961032000000</v>
      </c>
      <c r="AA185" s="2">
        <v>3039307000000</v>
      </c>
    </row>
    <row r="186" spans="3:27" ht="15.5" x14ac:dyDescent="0.35">
      <c r="C186" t="s">
        <v>1038</v>
      </c>
      <c r="D186" s="5">
        <v>50948000000</v>
      </c>
      <c r="E186" s="5">
        <v>-2246307000000</v>
      </c>
      <c r="F186" s="5">
        <v>1940550000000</v>
      </c>
      <c r="G186" s="5">
        <v>-1233693000000</v>
      </c>
      <c r="I186" s="5">
        <v>3902696000000</v>
      </c>
      <c r="J186" s="5">
        <v>907050000000</v>
      </c>
      <c r="K186" s="5">
        <v>668409000000</v>
      </c>
      <c r="L186" s="5">
        <v>106435000000</v>
      </c>
      <c r="M186" s="5">
        <v>-193282000000</v>
      </c>
      <c r="N186" s="5">
        <v>-2004958000000</v>
      </c>
      <c r="O186" s="5">
        <v>1247720000000</v>
      </c>
      <c r="P186" s="5">
        <v>-1482435000000</v>
      </c>
      <c r="Q186" s="5">
        <v>1761781000000</v>
      </c>
      <c r="R186" s="5">
        <v>1047316000000</v>
      </c>
      <c r="S186" s="5">
        <v>-601499000000</v>
      </c>
      <c r="T186" s="5">
        <v>730417000000</v>
      </c>
      <c r="U186" s="5">
        <v>-1129263000000</v>
      </c>
      <c r="V186" s="5">
        <v>-1143000000</v>
      </c>
      <c r="W186" s="5">
        <v>873772000000</v>
      </c>
      <c r="X186" s="5">
        <v>517202000000</v>
      </c>
      <c r="Y186" s="5">
        <v>-32966000000</v>
      </c>
      <c r="Z186" s="5">
        <v>-3180568000000</v>
      </c>
      <c r="AA186" s="2">
        <v>-208877000000</v>
      </c>
    </row>
    <row r="187" spans="3:27" ht="15.5" x14ac:dyDescent="0.35">
      <c r="C187" t="s">
        <v>1040</v>
      </c>
      <c r="D187" s="5">
        <v>-502157000000</v>
      </c>
      <c r="E187" s="5">
        <v>377565000000</v>
      </c>
      <c r="F187" s="5">
        <v>-126336000000</v>
      </c>
      <c r="G187" s="5">
        <v>-545838000000</v>
      </c>
      <c r="I187" s="5">
        <v>-252393000000</v>
      </c>
      <c r="J187" s="5">
        <v>-802034000000</v>
      </c>
      <c r="K187" s="5">
        <v>1610113000000</v>
      </c>
      <c r="L187" s="5">
        <v>192363000000</v>
      </c>
      <c r="M187" s="5">
        <v>383775000000</v>
      </c>
      <c r="N187" s="5">
        <v>164140000000</v>
      </c>
      <c r="O187" s="5">
        <v>-28528000000</v>
      </c>
      <c r="P187" s="5">
        <v>-54252000000</v>
      </c>
      <c r="Q187" s="5">
        <v>256295000000</v>
      </c>
      <c r="R187" s="5">
        <v>-75521000000</v>
      </c>
      <c r="S187" s="5">
        <v>367099000000</v>
      </c>
      <c r="T187" s="5">
        <v>-214974000000</v>
      </c>
      <c r="U187" s="5">
        <v>1769000000</v>
      </c>
      <c r="V187" s="5">
        <v>-86142000000</v>
      </c>
      <c r="W187" s="5">
        <v>863315000000</v>
      </c>
      <c r="X187" s="5">
        <v>204914000000</v>
      </c>
      <c r="Y187" s="5">
        <v>-9790000000</v>
      </c>
      <c r="Z187" s="5">
        <v>-408919000000</v>
      </c>
      <c r="AA187" s="2">
        <v>579387000000</v>
      </c>
    </row>
    <row r="188" spans="3:27" ht="15.5" x14ac:dyDescent="0.35">
      <c r="C188" t="s">
        <v>1407</v>
      </c>
      <c r="D188" s="5">
        <v>-422056000000</v>
      </c>
      <c r="E188" s="5">
        <v>-326529000000</v>
      </c>
      <c r="F188" s="5">
        <v>-362671000000</v>
      </c>
      <c r="G188" s="5">
        <v>-69775000000</v>
      </c>
      <c r="I188" s="5">
        <v>-736542000000</v>
      </c>
      <c r="J188" s="5">
        <v>-924090000000</v>
      </c>
      <c r="K188" s="5">
        <v>-781759000000</v>
      </c>
      <c r="L188" s="5">
        <v>-691986000000</v>
      </c>
      <c r="M188" s="5">
        <v>-668788000000</v>
      </c>
      <c r="N188" s="5">
        <v>-957194000000</v>
      </c>
      <c r="O188" s="5">
        <v>-1349987000000</v>
      </c>
      <c r="P188" s="5">
        <v>-2017696000000</v>
      </c>
      <c r="Q188" s="5">
        <v>-1742941000000</v>
      </c>
      <c r="R188" s="5">
        <v>-1629724000000</v>
      </c>
      <c r="S188" s="5">
        <v>-1924029000000</v>
      </c>
      <c r="T188" s="5">
        <v>-1322196000000</v>
      </c>
      <c r="U188" s="5">
        <v>-1561180000000</v>
      </c>
      <c r="V188" s="5">
        <v>-1447263000000</v>
      </c>
      <c r="W188" s="5">
        <v>-997437000000</v>
      </c>
      <c r="X188" s="5">
        <v>-1055195000000</v>
      </c>
      <c r="Y188" s="5">
        <v>-1205726000000</v>
      </c>
      <c r="Z188" s="5">
        <v>-1019841000000</v>
      </c>
      <c r="AA188" s="2">
        <v>-1061200000000</v>
      </c>
    </row>
    <row r="189" spans="3:27" ht="15.5" x14ac:dyDescent="0.35">
      <c r="C189" t="s">
        <v>1242</v>
      </c>
      <c r="D189" s="5">
        <v>3441889000000</v>
      </c>
      <c r="E189" s="5">
        <v>-3169383000000</v>
      </c>
      <c r="F189" s="5">
        <v>7934648000000</v>
      </c>
      <c r="G189" s="5">
        <v>8165391000000</v>
      </c>
      <c r="I189" s="5">
        <v>25784468000000</v>
      </c>
      <c r="J189" s="5">
        <v>10767055000000</v>
      </c>
      <c r="K189" s="5">
        <v>15147378000000</v>
      </c>
      <c r="L189" s="5">
        <v>1720770000000</v>
      </c>
      <c r="M189" s="5">
        <v>-3327708000000</v>
      </c>
      <c r="N189" s="5">
        <v>10939932000000</v>
      </c>
      <c r="O189" s="5">
        <v>-4940744000000</v>
      </c>
      <c r="P189" s="5">
        <v>1129064000000</v>
      </c>
      <c r="Q189" s="5">
        <v>-1393780000000</v>
      </c>
      <c r="R189" s="5">
        <v>-11517476000000</v>
      </c>
      <c r="S189" s="5">
        <v>-6173966000000</v>
      </c>
      <c r="T189" s="5">
        <v>6198866000000</v>
      </c>
      <c r="U189" s="5">
        <v>12643923000000</v>
      </c>
      <c r="V189" s="5">
        <v>1724250000000</v>
      </c>
      <c r="W189" s="5">
        <v>7024417000000</v>
      </c>
      <c r="X189" s="5">
        <v>12425916000000</v>
      </c>
      <c r="Y189" s="5">
        <v>-6831152000000</v>
      </c>
      <c r="Z189" s="5">
        <v>10323949000000</v>
      </c>
      <c r="AA189" s="2">
        <v>2348617000000</v>
      </c>
    </row>
    <row r="190" spans="3:27" ht="15.5" x14ac:dyDescent="0.35">
      <c r="C190" t="s">
        <v>1046</v>
      </c>
      <c r="D190" s="5">
        <v>-9366702000000</v>
      </c>
      <c r="E190" s="5">
        <v>-6393488000000</v>
      </c>
      <c r="F190" s="5">
        <v>837734000000</v>
      </c>
      <c r="G190" s="5">
        <v>3694371000000</v>
      </c>
      <c r="I190" s="5">
        <v>3871366000000</v>
      </c>
      <c r="J190" s="5">
        <v>-8480731000000</v>
      </c>
      <c r="K190" s="5">
        <v>-4088087000000</v>
      </c>
      <c r="L190" s="5">
        <v>-14485299000000</v>
      </c>
      <c r="M190" s="5">
        <v>1662693000000</v>
      </c>
      <c r="N190" s="5">
        <v>-4691411000000</v>
      </c>
      <c r="O190" s="5">
        <v>-13032615000000</v>
      </c>
      <c r="P190" s="5">
        <v>552404000000</v>
      </c>
      <c r="Q190" s="5">
        <v>-2779633000000</v>
      </c>
      <c r="R190" s="5">
        <v>-6407023000000</v>
      </c>
      <c r="S190" s="5">
        <v>-2271739000000</v>
      </c>
      <c r="T190" s="5">
        <v>-3666443000000</v>
      </c>
      <c r="U190" s="5">
        <v>-1177329000000</v>
      </c>
      <c r="V190" s="5">
        <v>-3145344000000</v>
      </c>
      <c r="W190" s="5">
        <v>-8987755000000</v>
      </c>
      <c r="X190" s="5">
        <v>-2286082000000</v>
      </c>
      <c r="Y190" s="5">
        <v>-6005487000000</v>
      </c>
      <c r="Z190" s="5">
        <v>-1961021000000</v>
      </c>
      <c r="AA190" s="2">
        <v>-8341188000000</v>
      </c>
    </row>
    <row r="191" spans="3:27" ht="15.5" x14ac:dyDescent="0.35">
      <c r="C191" t="s">
        <v>184</v>
      </c>
      <c r="D191" s="5">
        <v>7625504000000</v>
      </c>
      <c r="E191" s="5">
        <v>5107989000000</v>
      </c>
      <c r="F191" s="5">
        <v>1501017000000</v>
      </c>
      <c r="G191" s="5">
        <v>-3135700000000</v>
      </c>
      <c r="I191" s="5">
        <v>-4529242000000</v>
      </c>
      <c r="J191" s="5">
        <v>5822782000000</v>
      </c>
      <c r="K191" s="5">
        <v>3877635000000</v>
      </c>
      <c r="L191" s="5">
        <v>-2041972000000</v>
      </c>
      <c r="M191" s="5">
        <v>-7051320000000</v>
      </c>
      <c r="N191" s="5">
        <v>-8478567000000</v>
      </c>
      <c r="O191" s="5">
        <v>1092837000000</v>
      </c>
      <c r="P191" s="5">
        <v>-4382163000000</v>
      </c>
      <c r="Q191" s="5">
        <v>23079000000</v>
      </c>
      <c r="R191" s="5">
        <v>-3684758000000</v>
      </c>
      <c r="S191" s="5">
        <v>-5166051000000</v>
      </c>
      <c r="T191" s="5">
        <v>-2696580000000</v>
      </c>
      <c r="U191" s="5">
        <v>3419528000000</v>
      </c>
      <c r="V191" s="5">
        <v>3688814000000</v>
      </c>
      <c r="W191" s="5">
        <v>11267898000000</v>
      </c>
      <c r="X191" s="5">
        <v>2483919000000</v>
      </c>
      <c r="Y191" s="5">
        <v>-1836963000000</v>
      </c>
      <c r="Z191" s="5">
        <v>621026000000</v>
      </c>
      <c r="AA191" s="2">
        <v>546572000000</v>
      </c>
    </row>
    <row r="192" spans="3:27" ht="15.5" x14ac:dyDescent="0.35">
      <c r="C192" t="s">
        <v>185</v>
      </c>
      <c r="D192" s="5">
        <v>4982034000000</v>
      </c>
      <c r="E192" s="5">
        <v>-4814709000000</v>
      </c>
      <c r="F192" s="5">
        <v>-4075150000000</v>
      </c>
      <c r="G192" s="5">
        <v>-1443441000000</v>
      </c>
      <c r="I192" s="5">
        <v>-7702332000000</v>
      </c>
      <c r="J192" s="5">
        <v>-9430971000000</v>
      </c>
      <c r="K192" s="5">
        <v>1414534000000</v>
      </c>
      <c r="L192" s="5">
        <v>11554210000000</v>
      </c>
      <c r="M192" s="5">
        <v>-6543708000000</v>
      </c>
      <c r="N192" s="5">
        <v>-5281898000000</v>
      </c>
      <c r="O192" s="5">
        <v>2031338000000</v>
      </c>
      <c r="P192" s="5">
        <v>3386812000000</v>
      </c>
      <c r="Q192" s="5">
        <v>-3189178000000</v>
      </c>
      <c r="R192" s="5">
        <v>-12658168000000</v>
      </c>
      <c r="S192" s="5">
        <v>2757297000000</v>
      </c>
      <c r="T192" s="5">
        <v>-1965659000000</v>
      </c>
      <c r="U192" s="5">
        <v>-2467186000000</v>
      </c>
      <c r="V192" s="5">
        <v>-3378453000000</v>
      </c>
      <c r="W192" s="5">
        <v>1760110000000</v>
      </c>
      <c r="X192" s="5">
        <v>3575115000000</v>
      </c>
      <c r="Y192" s="5">
        <v>175831000000</v>
      </c>
      <c r="Z192" s="5">
        <v>1070294000000</v>
      </c>
      <c r="AA192" s="2">
        <v>5058435000000</v>
      </c>
    </row>
    <row r="193" spans="3:27" ht="15.5" x14ac:dyDescent="0.35">
      <c r="C193" t="s">
        <v>1408</v>
      </c>
      <c r="D193" s="5">
        <v>23612781000000</v>
      </c>
      <c r="E193" s="5">
        <v>6215229000000</v>
      </c>
      <c r="F193" s="5">
        <v>9265238000000</v>
      </c>
      <c r="G193" s="5">
        <v>19984067000000</v>
      </c>
      <c r="I193" s="5">
        <v>46204487000000</v>
      </c>
      <c r="J193" s="5">
        <v>24646949000000</v>
      </c>
      <c r="K193" s="5">
        <v>7569475000000</v>
      </c>
      <c r="L193" s="5">
        <v>20396313000000</v>
      </c>
      <c r="M193" s="5">
        <v>14484264000000</v>
      </c>
      <c r="N193" s="5">
        <v>14261980000000</v>
      </c>
      <c r="O193" s="5">
        <v>14230918000000</v>
      </c>
      <c r="P193" s="5">
        <v>20655972000000</v>
      </c>
      <c r="Q193" s="5">
        <v>26141484000000</v>
      </c>
      <c r="R193" s="5">
        <v>21992986000000</v>
      </c>
      <c r="S193" s="5">
        <v>16379005000000</v>
      </c>
      <c r="T193" s="5">
        <v>10848826000000</v>
      </c>
      <c r="U193" s="5">
        <v>7588719000000</v>
      </c>
      <c r="V193" s="5">
        <v>7810258000000</v>
      </c>
      <c r="W193" s="5">
        <v>8978175000000</v>
      </c>
      <c r="X193" s="5">
        <v>6314458000000</v>
      </c>
      <c r="Y193" s="5">
        <v>3589432000000</v>
      </c>
      <c r="Z193" s="5">
        <v>3566473000000</v>
      </c>
      <c r="AA193" s="2">
        <v>25449088000000</v>
      </c>
    </row>
    <row r="194" spans="3:27" ht="15.5" x14ac:dyDescent="0.35">
      <c r="C194" t="s">
        <v>1409</v>
      </c>
    </row>
    <row r="195" spans="3:27" ht="15.5" x14ac:dyDescent="0.35">
      <c r="C195" t="s">
        <v>1410</v>
      </c>
    </row>
    <row r="196" spans="3:27" ht="15.5" x14ac:dyDescent="0.35">
      <c r="C196" t="s">
        <v>1411</v>
      </c>
      <c r="D196" s="5">
        <v>-18410211000000</v>
      </c>
      <c r="E196" s="5">
        <v>-10955429000000</v>
      </c>
      <c r="F196" s="5">
        <v>-13120462000000</v>
      </c>
      <c r="G196" s="5">
        <v>-21474476000000</v>
      </c>
      <c r="I196" s="5">
        <v>-53351201000000</v>
      </c>
      <c r="J196" s="5">
        <v>-32378922000000</v>
      </c>
      <c r="K196" s="5">
        <v>-5107824000000</v>
      </c>
      <c r="L196" s="5">
        <v>-8512002000000</v>
      </c>
      <c r="M196" s="5">
        <v>-20641778000000</v>
      </c>
      <c r="N196" s="5">
        <v>-19309969000000</v>
      </c>
      <c r="O196" s="5">
        <v>-15560156000000</v>
      </c>
      <c r="P196" s="5">
        <v>-16943517000000</v>
      </c>
      <c r="Q196" s="5">
        <v>-27806254000000</v>
      </c>
      <c r="R196" s="5">
        <v>-34683210000000</v>
      </c>
      <c r="S196" s="5">
        <v>-13326868000000</v>
      </c>
      <c r="T196" s="5">
        <v>-12009635000000</v>
      </c>
      <c r="U196" s="5">
        <v>-9558586000000</v>
      </c>
      <c r="V196" s="5">
        <v>-10179089000000</v>
      </c>
      <c r="W196" s="5">
        <v>-6353684000000</v>
      </c>
      <c r="X196" s="5">
        <v>-1636257000000</v>
      </c>
      <c r="Y196" s="5">
        <v>-1197940000000</v>
      </c>
      <c r="Z196" s="5">
        <v>-1266000000000</v>
      </c>
      <c r="AA196" s="2">
        <v>-20216076000000</v>
      </c>
    </row>
    <row r="197" spans="3:27" ht="15.5" x14ac:dyDescent="0.35">
      <c r="C197" t="s">
        <v>1412</v>
      </c>
      <c r="Y197" s="5">
        <v>-1000000000</v>
      </c>
    </row>
    <row r="198" spans="3:27" ht="15.5" x14ac:dyDescent="0.35">
      <c r="C198" t="s">
        <v>189</v>
      </c>
      <c r="D198" s="5">
        <v>-256593000000</v>
      </c>
      <c r="E198" s="5">
        <v>-81428000000</v>
      </c>
      <c r="F198" s="5">
        <v>-226632000000</v>
      </c>
      <c r="G198" s="5">
        <v>12342000000</v>
      </c>
      <c r="I198" s="5">
        <v>-637098000000</v>
      </c>
      <c r="J198" s="5">
        <v>-852069000000</v>
      </c>
      <c r="K198" s="5">
        <v>-696186000000</v>
      </c>
      <c r="L198" s="5">
        <v>-389007000000</v>
      </c>
      <c r="M198" s="5">
        <v>-425914000000</v>
      </c>
      <c r="N198" s="5">
        <v>-287408000000</v>
      </c>
      <c r="O198" s="5">
        <v>-432532000000</v>
      </c>
      <c r="P198" s="5">
        <v>-476184000000</v>
      </c>
      <c r="Q198" s="5">
        <v>-487422000000</v>
      </c>
      <c r="R198" s="5">
        <v>-651020000000</v>
      </c>
      <c r="S198" s="5">
        <v>-890132000000</v>
      </c>
      <c r="T198" s="5">
        <v>-852717000000</v>
      </c>
      <c r="U198" s="5">
        <v>-747906000000</v>
      </c>
      <c r="V198" s="5">
        <v>-831749000000</v>
      </c>
      <c r="W198" s="5">
        <v>-674972000000</v>
      </c>
      <c r="X198" s="5">
        <v>-994401000000</v>
      </c>
      <c r="Y198" s="5">
        <v>-339802000000</v>
      </c>
      <c r="Z198" s="5">
        <v>-785233000000</v>
      </c>
      <c r="AA198" s="2">
        <v>-281481000000</v>
      </c>
    </row>
    <row r="199" spans="3:27" ht="15.5" x14ac:dyDescent="0.35">
      <c r="C199" t="s">
        <v>325</v>
      </c>
      <c r="D199" s="5">
        <v>895000000</v>
      </c>
      <c r="E199" s="5">
        <v>2201000000</v>
      </c>
      <c r="F199" s="5">
        <v>22097000000</v>
      </c>
      <c r="G199" s="5">
        <v>-614000000</v>
      </c>
      <c r="I199" s="5">
        <v>29399000000</v>
      </c>
      <c r="J199" s="5">
        <v>35225000000</v>
      </c>
      <c r="K199" s="5">
        <v>4491000000</v>
      </c>
      <c r="L199" s="5">
        <v>36213000000</v>
      </c>
      <c r="M199" s="5">
        <v>9732000000</v>
      </c>
      <c r="N199" s="5">
        <v>6023000000</v>
      </c>
      <c r="O199" s="5">
        <v>47717000000</v>
      </c>
      <c r="P199" s="5">
        <v>146460000000</v>
      </c>
      <c r="Q199" s="5">
        <v>55548000000</v>
      </c>
      <c r="R199" s="5">
        <v>76758000000</v>
      </c>
      <c r="S199" s="5">
        <v>106563000000</v>
      </c>
      <c r="T199" s="5">
        <v>83962000000</v>
      </c>
      <c r="U199" s="5">
        <v>67367000000</v>
      </c>
      <c r="V199" s="5">
        <v>78090000000</v>
      </c>
      <c r="W199" s="5">
        <v>64855000000</v>
      </c>
      <c r="X199" s="5">
        <v>63135000000</v>
      </c>
      <c r="Y199" s="5">
        <v>54717000000</v>
      </c>
      <c r="Z199" s="5">
        <v>81522000000</v>
      </c>
      <c r="AA199" s="2">
        <v>77987000000</v>
      </c>
    </row>
    <row r="200" spans="3:27" ht="15.5" x14ac:dyDescent="0.35">
      <c r="C200" t="s">
        <v>323</v>
      </c>
      <c r="D200" s="5">
        <v>34925000000</v>
      </c>
      <c r="E200" s="5">
        <v>4718000000</v>
      </c>
      <c r="F200" s="5">
        <v>-16944000000</v>
      </c>
      <c r="G200" s="5">
        <v>35157000000</v>
      </c>
      <c r="I200" s="5">
        <v>48170000000</v>
      </c>
      <c r="J200" s="5">
        <v>12802000000</v>
      </c>
      <c r="K200" s="5">
        <v>21145000000</v>
      </c>
      <c r="L200" s="5">
        <v>19218000000</v>
      </c>
      <c r="M200" s="5">
        <v>27889000000</v>
      </c>
      <c r="N200" s="5">
        <v>44996000000</v>
      </c>
      <c r="Q200" s="5">
        <v>287442000000</v>
      </c>
      <c r="R200" s="5">
        <v>326147000000</v>
      </c>
      <c r="S200" s="5">
        <v>282934000000</v>
      </c>
      <c r="T200" s="5">
        <v>281202000000</v>
      </c>
      <c r="U200" s="5">
        <v>195001000000</v>
      </c>
      <c r="V200" s="5">
        <v>143538000000</v>
      </c>
      <c r="W200" s="5">
        <v>52651000000</v>
      </c>
      <c r="X200" s="5">
        <v>111924000000</v>
      </c>
      <c r="Y200" s="5">
        <v>97649000000</v>
      </c>
      <c r="Z200" s="5">
        <v>66039000000</v>
      </c>
      <c r="AA200" s="2">
        <v>69069000000</v>
      </c>
    </row>
    <row r="201" spans="3:27" ht="15.5" x14ac:dyDescent="0.35">
      <c r="C201" t="s">
        <v>331</v>
      </c>
      <c r="Q201" s="5">
        <v>-1382044000000</v>
      </c>
      <c r="R201" s="5">
        <v>278055000000</v>
      </c>
      <c r="S201" s="5">
        <v>204448000000</v>
      </c>
      <c r="T201" s="5">
        <v>-318100000000</v>
      </c>
      <c r="U201" s="5">
        <v>-16758000000</v>
      </c>
      <c r="V201" s="5">
        <v>-404224000000</v>
      </c>
      <c r="W201" s="5">
        <v>-311648000000</v>
      </c>
      <c r="X201" s="5">
        <v>-348559000000</v>
      </c>
      <c r="Y201" s="5">
        <v>-588529000000</v>
      </c>
      <c r="Z201" s="5">
        <v>-593860000000</v>
      </c>
      <c r="AA201" s="2">
        <v>-40533000000</v>
      </c>
    </row>
    <row r="202" spans="3:27" ht="15.5" x14ac:dyDescent="0.35">
      <c r="C202" t="s">
        <v>1413</v>
      </c>
      <c r="J202" s="5">
        <v>-881033000000</v>
      </c>
    </row>
    <row r="203" spans="3:27" ht="15.5" x14ac:dyDescent="0.35">
      <c r="C203" t="s">
        <v>1414</v>
      </c>
    </row>
    <row r="204" spans="3:27" ht="15.5" x14ac:dyDescent="0.35">
      <c r="C204" t="s">
        <v>591</v>
      </c>
      <c r="D204" s="5">
        <v>237000000</v>
      </c>
      <c r="F204" s="5">
        <v>699000000</v>
      </c>
      <c r="G204" s="5">
        <v>83000000</v>
      </c>
      <c r="I204" s="5">
        <v>1890000000</v>
      </c>
      <c r="J204" s="5">
        <v>4294000000</v>
      </c>
      <c r="K204" s="5">
        <v>7720000000</v>
      </c>
      <c r="L204" s="5">
        <v>3475000000</v>
      </c>
      <c r="M204" s="5">
        <v>2099000000</v>
      </c>
      <c r="N204" s="5">
        <v>2480000000</v>
      </c>
      <c r="O204" s="5">
        <v>3336000000</v>
      </c>
      <c r="P204" s="5">
        <v>4081000000</v>
      </c>
      <c r="Q204" s="5">
        <v>2068000000</v>
      </c>
      <c r="R204" s="5">
        <v>2116000000</v>
      </c>
      <c r="S204" s="5">
        <v>1347000000</v>
      </c>
      <c r="T204" s="5">
        <v>803000000</v>
      </c>
      <c r="U204" s="5">
        <v>4977000000</v>
      </c>
      <c r="V204" s="5">
        <v>4723000000</v>
      </c>
      <c r="W204" s="5">
        <v>4733000000</v>
      </c>
      <c r="X204" s="5">
        <v>2140000000</v>
      </c>
      <c r="Y204" s="5">
        <v>3241000000</v>
      </c>
      <c r="Z204" s="5">
        <v>1353000000</v>
      </c>
      <c r="AA204" s="2">
        <v>381000000</v>
      </c>
    </row>
    <row r="205" spans="3:27" ht="15.5" x14ac:dyDescent="0.35">
      <c r="C205" t="s">
        <v>1415</v>
      </c>
      <c r="K205" s="5">
        <v>2073000000</v>
      </c>
    </row>
    <row r="206" spans="3:27" ht="15.5" x14ac:dyDescent="0.35">
      <c r="C206" t="s">
        <v>502</v>
      </c>
      <c r="O206" s="5">
        <v>3742055000000</v>
      </c>
    </row>
    <row r="207" spans="3:27" ht="15.5" x14ac:dyDescent="0.35">
      <c r="C207" t="s">
        <v>1416</v>
      </c>
      <c r="F207" s="5">
        <v>854000000</v>
      </c>
      <c r="I207" s="5">
        <v>2021000000</v>
      </c>
      <c r="J207" s="5">
        <v>-18217000000</v>
      </c>
      <c r="K207" s="5">
        <v>-386360000000</v>
      </c>
    </row>
    <row r="208" spans="3:27" ht="15.5" x14ac:dyDescent="0.35">
      <c r="C208" t="s">
        <v>594</v>
      </c>
      <c r="X208" s="5">
        <v>62675000000</v>
      </c>
    </row>
    <row r="209" spans="3:27" ht="15.5" x14ac:dyDescent="0.35">
      <c r="C209" t="s">
        <v>426</v>
      </c>
    </row>
    <row r="210" spans="3:27" ht="15.5" x14ac:dyDescent="0.35">
      <c r="C210" t="s">
        <v>215</v>
      </c>
      <c r="D210" s="5">
        <v>7625504000000</v>
      </c>
      <c r="E210" s="5">
        <v>5107989000000</v>
      </c>
      <c r="F210" s="5">
        <v>1501017000000</v>
      </c>
      <c r="G210" s="5">
        <v>-3135700000000</v>
      </c>
      <c r="I210" s="5">
        <v>-4529242000000</v>
      </c>
      <c r="J210" s="5">
        <v>5822782000000</v>
      </c>
      <c r="K210" s="5">
        <v>3877635000000</v>
      </c>
      <c r="L210" s="5">
        <v>-2041972000000</v>
      </c>
      <c r="M210" s="5">
        <v>-7051320000000</v>
      </c>
      <c r="N210" s="5">
        <v>-8478567000000</v>
      </c>
      <c r="O210" s="5">
        <v>1092837000000</v>
      </c>
      <c r="P210" s="5">
        <v>-4382163000000</v>
      </c>
      <c r="Q210" s="5">
        <v>23079000000</v>
      </c>
      <c r="R210" s="5">
        <v>-3684758000000</v>
      </c>
      <c r="S210" s="5">
        <v>-5166051000000</v>
      </c>
      <c r="T210" s="5">
        <v>-2696580000000</v>
      </c>
      <c r="U210" s="5">
        <v>3419528000000</v>
      </c>
      <c r="V210" s="5">
        <v>3688814000000</v>
      </c>
      <c r="W210" s="5">
        <v>11267898000000</v>
      </c>
      <c r="X210" s="5">
        <v>2483919000000</v>
      </c>
      <c r="Y210" s="5">
        <v>-1836963000000</v>
      </c>
      <c r="Z210" s="5">
        <v>621026000000</v>
      </c>
      <c r="AA210" s="2">
        <v>546572000000</v>
      </c>
    </row>
    <row r="211" spans="3:27" ht="15.5" x14ac:dyDescent="0.35">
      <c r="C211" t="s">
        <v>1417</v>
      </c>
      <c r="O211" s="5">
        <v>-248145000000</v>
      </c>
      <c r="P211" s="5">
        <v>237711000000</v>
      </c>
      <c r="Q211" s="5">
        <v>10434000000</v>
      </c>
      <c r="S211" s="5">
        <v>-750000000000</v>
      </c>
      <c r="T211" s="5">
        <v>-9245000000</v>
      </c>
      <c r="U211" s="5">
        <v>-289443000000</v>
      </c>
      <c r="V211" s="5">
        <v>-91654000000</v>
      </c>
      <c r="W211" s="5">
        <v>-1649785000000</v>
      </c>
      <c r="X211" s="5">
        <v>-964243000000</v>
      </c>
      <c r="Y211" s="5">
        <v>-1159734000000</v>
      </c>
      <c r="Z211" s="5">
        <v>1511439000000</v>
      </c>
      <c r="AA211" s="2">
        <v>-605694000000</v>
      </c>
    </row>
    <row r="212" spans="3:27" ht="15.5" x14ac:dyDescent="0.35">
      <c r="C212" t="s">
        <v>1418</v>
      </c>
    </row>
    <row r="213" spans="3:27" ht="15.5" x14ac:dyDescent="0.35">
      <c r="C213" t="s">
        <v>1419</v>
      </c>
    </row>
    <row r="214" spans="3:27" ht="15.5" x14ac:dyDescent="0.35">
      <c r="C214" t="s">
        <v>1420</v>
      </c>
      <c r="R214" s="5">
        <v>-2356189000000</v>
      </c>
      <c r="S214" s="5">
        <v>-15794000000</v>
      </c>
      <c r="T214" s="5">
        <v>-2981491000000</v>
      </c>
      <c r="U214" s="5">
        <v>2497277000000</v>
      </c>
      <c r="V214" s="5">
        <v>-1220367000000</v>
      </c>
      <c r="W214" s="5">
        <v>1540499000000</v>
      </c>
      <c r="X214" s="5">
        <v>88271000000</v>
      </c>
      <c r="Y214" s="5">
        <v>-150059000000</v>
      </c>
      <c r="Z214" s="5">
        <v>1033496000000</v>
      </c>
      <c r="AA214" s="2">
        <v>481795000000</v>
      </c>
    </row>
    <row r="215" spans="3:27" ht="15.5" x14ac:dyDescent="0.35">
      <c r="C215" t="s">
        <v>1421</v>
      </c>
      <c r="D215" s="5">
        <v>-200000000000</v>
      </c>
      <c r="E215" s="5">
        <v>-997102000000</v>
      </c>
      <c r="F215" s="5">
        <v>-981500000000</v>
      </c>
      <c r="I215" s="5">
        <v>-3278684000000</v>
      </c>
      <c r="J215" s="5">
        <v>-3533310000000</v>
      </c>
      <c r="K215" s="5">
        <v>-2240800000000</v>
      </c>
      <c r="L215" s="5">
        <v>-3388750000000</v>
      </c>
      <c r="M215" s="5">
        <v>-3155950000000</v>
      </c>
      <c r="N215" s="5">
        <v>-6560000000000</v>
      </c>
      <c r="O215" s="5">
        <v>-3275750000000</v>
      </c>
      <c r="P215" s="5">
        <v>-4653000000000</v>
      </c>
      <c r="Q215" s="5">
        <v>-2827000000000</v>
      </c>
      <c r="R215" s="5">
        <v>-4185000000000</v>
      </c>
      <c r="S215" s="5">
        <v>-5090000000000</v>
      </c>
      <c r="T215" s="5">
        <v>-3331000000000</v>
      </c>
      <c r="U215" s="5">
        <v>-4787000000000</v>
      </c>
      <c r="V215" s="5">
        <v>-2732000000000</v>
      </c>
      <c r="W215" s="5">
        <v>-141000000000</v>
      </c>
      <c r="X215" s="5">
        <v>-381000000000</v>
      </c>
      <c r="Y215" s="5">
        <v>-570000000000</v>
      </c>
      <c r="Z215" s="5">
        <v>-452750000000</v>
      </c>
      <c r="AA215" s="2">
        <v>-31500000000</v>
      </c>
    </row>
    <row r="216" spans="3:27" ht="15.5" x14ac:dyDescent="0.35">
      <c r="C216" t="s">
        <v>1422</v>
      </c>
      <c r="AA216" s="2">
        <v>-3327000000</v>
      </c>
    </row>
    <row r="217" spans="3:27" ht="15.5" x14ac:dyDescent="0.35">
      <c r="C217" t="s">
        <v>1197</v>
      </c>
      <c r="Y217" s="5">
        <v>-263283000000</v>
      </c>
      <c r="Z217" s="5">
        <v>-286552000000</v>
      </c>
    </row>
    <row r="218" spans="3:27" ht="15.5" x14ac:dyDescent="0.35">
      <c r="C218" t="s">
        <v>1423</v>
      </c>
    </row>
    <row r="219" spans="3:27" ht="15.5" x14ac:dyDescent="0.35">
      <c r="C219" t="s">
        <v>1424</v>
      </c>
      <c r="D219" s="5">
        <v>-16600000000</v>
      </c>
      <c r="E219" s="5">
        <v>2488814000000</v>
      </c>
      <c r="F219" s="5">
        <v>2332202000000</v>
      </c>
      <c r="G219" s="5">
        <v>1493916000000</v>
      </c>
      <c r="I219" s="5">
        <v>5897461000000</v>
      </c>
      <c r="J219" s="5">
        <v>3968422000000</v>
      </c>
      <c r="K219" s="5">
        <v>3548413000000</v>
      </c>
      <c r="L219" s="5">
        <v>2011712000000</v>
      </c>
      <c r="M219" s="5">
        <v>1506544000000</v>
      </c>
      <c r="N219" s="5">
        <v>1494287000000</v>
      </c>
      <c r="O219" s="5">
        <v>7094564000000</v>
      </c>
      <c r="P219" s="5">
        <v>4121000000000</v>
      </c>
      <c r="Q219" s="5">
        <v>4588767000000</v>
      </c>
      <c r="R219" s="5">
        <v>2858511000000</v>
      </c>
      <c r="S219" s="5">
        <v>2899400000000</v>
      </c>
      <c r="T219" s="5">
        <v>3286351000000</v>
      </c>
      <c r="U219" s="5">
        <v>4704695000000</v>
      </c>
      <c r="V219" s="5">
        <v>3467975000000</v>
      </c>
      <c r="W219" s="5">
        <v>5268668000000</v>
      </c>
      <c r="X219" s="5">
        <v>4628353000000</v>
      </c>
      <c r="Y219" s="5">
        <v>379000000000</v>
      </c>
      <c r="AA219" s="2">
        <v>1500000000000</v>
      </c>
    </row>
    <row r="220" spans="3:27" ht="15.5" x14ac:dyDescent="0.35">
      <c r="C220" t="s">
        <v>1425</v>
      </c>
      <c r="R220" s="5">
        <v>75591000000</v>
      </c>
    </row>
    <row r="221" spans="3:27" ht="15.5" x14ac:dyDescent="0.35">
      <c r="C221" t="s">
        <v>1426</v>
      </c>
      <c r="D221" s="5">
        <v>-1582033000000</v>
      </c>
      <c r="F221" s="5">
        <v>1000000</v>
      </c>
      <c r="G221" s="5">
        <v>279463000000</v>
      </c>
      <c r="I221" s="5">
        <v>-1168521000000</v>
      </c>
      <c r="J221" s="5">
        <v>-1303458000000</v>
      </c>
      <c r="K221" s="5">
        <v>-1219591000000</v>
      </c>
      <c r="L221" s="5">
        <v>-598608000000</v>
      </c>
      <c r="M221" s="5">
        <v>-393668000000</v>
      </c>
      <c r="N221" s="5">
        <v>-1916205000000</v>
      </c>
      <c r="O221" s="5">
        <v>-1444699000000</v>
      </c>
      <c r="P221" s="5">
        <v>-1341456000000</v>
      </c>
      <c r="Q221" s="5">
        <v>-993629000000</v>
      </c>
      <c r="R221" s="5">
        <v>-762415000000</v>
      </c>
      <c r="S221" s="5">
        <v>-814796000000</v>
      </c>
      <c r="T221" s="5">
        <v>-1071057000000</v>
      </c>
      <c r="U221" s="5">
        <v>-1257084000000</v>
      </c>
      <c r="V221" s="5">
        <v>-1058267000000</v>
      </c>
      <c r="W221" s="5">
        <v>-1074568000000</v>
      </c>
      <c r="X221" s="5">
        <v>-808172000000</v>
      </c>
      <c r="Y221" s="5">
        <v>-892335000000</v>
      </c>
      <c r="Z221" s="5">
        <v>-1128064000000</v>
      </c>
      <c r="AA221" s="2">
        <v>-720400000000</v>
      </c>
    </row>
    <row r="222" spans="3:27" ht="15.5" x14ac:dyDescent="0.35">
      <c r="C222" t="s">
        <v>956</v>
      </c>
      <c r="P222" s="5">
        <v>25000000000</v>
      </c>
    </row>
    <row r="223" spans="3:27" ht="15.5" x14ac:dyDescent="0.35">
      <c r="C223" t="s">
        <v>1427</v>
      </c>
      <c r="W223" s="5">
        <v>-500000000000</v>
      </c>
      <c r="Y223" s="5">
        <v>-3269865000000</v>
      </c>
      <c r="Z223" s="5">
        <v>-43533000000</v>
      </c>
      <c r="AA223" s="2">
        <v>-9283000000</v>
      </c>
    </row>
    <row r="224" spans="3:27" ht="15.5" x14ac:dyDescent="0.35">
      <c r="C224" t="s">
        <v>1428</v>
      </c>
      <c r="D224" s="5">
        <v>3010805000000</v>
      </c>
      <c r="E224" s="5">
        <v>3251225000000</v>
      </c>
      <c r="F224" s="5">
        <v>5346425000000</v>
      </c>
      <c r="G224" s="5">
        <v>609991000000</v>
      </c>
      <c r="I224" s="5">
        <v>10858275000000</v>
      </c>
      <c r="J224" s="5">
        <v>15545843000000</v>
      </c>
      <c r="K224" s="5">
        <v>21193215000000</v>
      </c>
      <c r="L224" s="5">
        <v>9234167000000</v>
      </c>
      <c r="M224" s="5">
        <v>5700000000000</v>
      </c>
      <c r="N224" s="5">
        <v>9713675000000</v>
      </c>
      <c r="O224" s="5">
        <v>15510770000000</v>
      </c>
      <c r="P224" s="5">
        <v>17692060000000</v>
      </c>
      <c r="Q224" s="5">
        <v>27736404000000</v>
      </c>
      <c r="R224" s="5">
        <v>19469372000000</v>
      </c>
      <c r="S224" s="5">
        <v>12940053000000</v>
      </c>
      <c r="T224" s="5">
        <v>11998043000000</v>
      </c>
      <c r="U224" s="5">
        <v>11307302000000</v>
      </c>
      <c r="V224" s="5">
        <v>11524450000000</v>
      </c>
      <c r="W224" s="5">
        <v>2962750000000</v>
      </c>
      <c r="X224" s="5">
        <v>772000000000</v>
      </c>
      <c r="Y224" s="5">
        <v>1008333000000</v>
      </c>
      <c r="Z224" s="5">
        <v>987000000000</v>
      </c>
      <c r="AA224" s="2">
        <v>1328570000000</v>
      </c>
    </row>
    <row r="225" spans="2:27" ht="15.5" x14ac:dyDescent="0.35">
      <c r="C225" t="s">
        <v>1429</v>
      </c>
      <c r="D225" s="5">
        <v>-4155336000000</v>
      </c>
      <c r="E225" s="5">
        <v>-4903667000000</v>
      </c>
      <c r="F225" s="5">
        <v>-6577609000000</v>
      </c>
      <c r="G225" s="5">
        <v>-1602563000000</v>
      </c>
      <c r="I225" s="5">
        <v>-14142682000000</v>
      </c>
      <c r="J225" s="5">
        <v>-13427469000000</v>
      </c>
      <c r="K225" s="5">
        <v>-17271576000000</v>
      </c>
      <c r="L225" s="5">
        <v>-9190362000000</v>
      </c>
      <c r="M225" s="5">
        <v>-10591676000000</v>
      </c>
      <c r="N225" s="5">
        <v>-11131620000000</v>
      </c>
      <c r="O225" s="5">
        <v>-16543903000000</v>
      </c>
      <c r="P225" s="5">
        <v>-20463478000000</v>
      </c>
      <c r="Q225" s="5">
        <v>-28491897000000</v>
      </c>
      <c r="R225" s="5">
        <v>-18784628000000</v>
      </c>
      <c r="S225" s="5">
        <v>-14334914000000</v>
      </c>
      <c r="T225" s="5">
        <v>-10588181000000</v>
      </c>
      <c r="U225" s="5">
        <v>-8756219000000</v>
      </c>
      <c r="V225" s="5">
        <v>-6201323000000</v>
      </c>
      <c r="W225" s="5">
        <v>-67729000000</v>
      </c>
      <c r="X225" s="5">
        <v>-947000000000</v>
      </c>
      <c r="Y225" s="5">
        <v>-879167000000</v>
      </c>
      <c r="Z225" s="5">
        <v>-1037001000000</v>
      </c>
      <c r="AA225" s="2">
        <v>-1378970000000</v>
      </c>
    </row>
    <row r="226" spans="2:27" ht="15.5" x14ac:dyDescent="0.35">
      <c r="C226" t="s">
        <v>1430</v>
      </c>
      <c r="R226" s="5">
        <v>-2356189000000</v>
      </c>
      <c r="S226" s="5">
        <v>-15794000000</v>
      </c>
      <c r="T226" s="5">
        <v>-2981491000000</v>
      </c>
      <c r="U226" s="5">
        <v>2497277000000</v>
      </c>
      <c r="V226" s="5">
        <v>-1220367000000</v>
      </c>
      <c r="W226" s="5">
        <v>1540499000000</v>
      </c>
      <c r="X226" s="5">
        <v>88271000000</v>
      </c>
      <c r="Y226" s="5">
        <v>-150059000000</v>
      </c>
      <c r="Z226" s="5">
        <v>1033496000000</v>
      </c>
      <c r="AA226" s="2">
        <v>481795000000</v>
      </c>
    </row>
    <row r="227" spans="2:27" ht="15.5" x14ac:dyDescent="0.35">
      <c r="C227" t="s">
        <v>1431</v>
      </c>
      <c r="D227" s="5">
        <v>-59139000000</v>
      </c>
      <c r="E227" s="5">
        <v>-49270000000</v>
      </c>
      <c r="F227" s="5">
        <v>-34263000000</v>
      </c>
      <c r="G227" s="5">
        <v>-40703000000</v>
      </c>
      <c r="I227" s="5">
        <v>-165883000000</v>
      </c>
      <c r="J227" s="5">
        <v>-146135000000</v>
      </c>
      <c r="K227" s="5">
        <v>-132026000000</v>
      </c>
      <c r="L227" s="5">
        <v>-110131000000</v>
      </c>
      <c r="M227" s="5">
        <v>-116570000000</v>
      </c>
      <c r="N227" s="5">
        <v>-78704000000</v>
      </c>
    </row>
    <row r="228" spans="2:27" ht="15.5" x14ac:dyDescent="0.35">
      <c r="C228" t="s">
        <v>1432</v>
      </c>
      <c r="W228" s="5">
        <v>2877000000</v>
      </c>
      <c r="X228" s="5">
        <v>95710000000</v>
      </c>
      <c r="Y228" s="5">
        <v>65017000000</v>
      </c>
      <c r="Z228" s="5">
        <v>36991000000</v>
      </c>
      <c r="AA228" s="2">
        <v>264701000000</v>
      </c>
    </row>
    <row r="229" spans="2:27" ht="15.5" x14ac:dyDescent="0.35">
      <c r="C229" t="s">
        <v>1433</v>
      </c>
      <c r="F229" s="5">
        <v>-5280000000</v>
      </c>
      <c r="G229" s="5">
        <v>-88469000000</v>
      </c>
      <c r="I229" s="5">
        <v>-93749000000</v>
      </c>
    </row>
    <row r="230" spans="2:27" ht="15.5" x14ac:dyDescent="0.35">
      <c r="C230" t="s">
        <v>1434</v>
      </c>
    </row>
    <row r="231" spans="2:27" ht="15.5" x14ac:dyDescent="0.35">
      <c r="C231" t="s">
        <v>1435</v>
      </c>
      <c r="AA231" s="2">
        <v>-279320000000</v>
      </c>
    </row>
    <row r="232" spans="2:27" ht="15.5" x14ac:dyDescent="0.35">
      <c r="C232" t="s">
        <v>1436</v>
      </c>
      <c r="P232" s="5">
        <v>-344124000000</v>
      </c>
    </row>
    <row r="233" spans="2:27" ht="15.5" x14ac:dyDescent="0.35">
      <c r="C233" t="s">
        <v>239</v>
      </c>
      <c r="D233" s="5">
        <v>6465461000000</v>
      </c>
      <c r="E233" s="5">
        <v>-2836333000000</v>
      </c>
      <c r="F233" s="5">
        <v>-853200000000</v>
      </c>
      <c r="G233" s="5">
        <v>1128889000000</v>
      </c>
      <c r="I233" s="5">
        <v>111346000000</v>
      </c>
      <c r="J233" s="5">
        <v>-3636196000000</v>
      </c>
      <c r="K233" s="5">
        <v>-1085827000000</v>
      </c>
      <c r="L233" s="5">
        <v>1301500000000</v>
      </c>
      <c r="M233" s="5">
        <v>1578129000000</v>
      </c>
      <c r="N233" s="5">
        <v>3545428000000</v>
      </c>
      <c r="O233" s="5">
        <v>-5880979000000</v>
      </c>
      <c r="P233" s="5">
        <v>3105897000000</v>
      </c>
      <c r="Q233" s="5">
        <v>582526000000</v>
      </c>
      <c r="R233" s="5">
        <v>-16789125000000</v>
      </c>
      <c r="S233" s="5">
        <v>6585855000000</v>
      </c>
      <c r="T233" s="5">
        <v>838204000000</v>
      </c>
      <c r="U233" s="5">
        <v>4485470000000</v>
      </c>
      <c r="V233" s="5">
        <v>-2867671000000</v>
      </c>
      <c r="W233" s="5">
        <v>4265437000000</v>
      </c>
      <c r="X233" s="5">
        <v>3096515000000</v>
      </c>
      <c r="Y233" s="5">
        <v>-2760066000000</v>
      </c>
      <c r="Z233" s="5">
        <v>4807854000000</v>
      </c>
      <c r="AA233" s="2">
        <v>1594002000000</v>
      </c>
    </row>
    <row r="234" spans="2:27" ht="15.5" x14ac:dyDescent="0.35">
      <c r="C234" t="s">
        <v>240</v>
      </c>
      <c r="D234" s="5">
        <v>254966000000</v>
      </c>
      <c r="E234" s="5">
        <v>15418748000000</v>
      </c>
      <c r="F234" s="5">
        <v>303620000000</v>
      </c>
      <c r="G234" s="5">
        <v>-454184000000</v>
      </c>
      <c r="I234" s="5">
        <v>15241038000000</v>
      </c>
      <c r="J234" s="5">
        <v>18562802000000</v>
      </c>
      <c r="K234" s="5">
        <v>19661337000000</v>
      </c>
      <c r="L234" s="5">
        <v>18260606000000</v>
      </c>
      <c r="M234" s="5">
        <v>16698291000000</v>
      </c>
      <c r="N234" s="5">
        <v>13074963000000</v>
      </c>
      <c r="O234" s="5">
        <v>19028980000000</v>
      </c>
      <c r="P234" s="5">
        <v>15834242000000</v>
      </c>
      <c r="Q234" s="5">
        <v>15153530000000</v>
      </c>
      <c r="R234" s="5">
        <v>31942655000000</v>
      </c>
      <c r="S234" s="5">
        <v>25356800000000</v>
      </c>
      <c r="T234" s="5">
        <v>24518596000000</v>
      </c>
      <c r="U234" s="5">
        <v>20033126000000</v>
      </c>
      <c r="V234" s="5">
        <v>22080797000000</v>
      </c>
      <c r="W234" s="5">
        <v>17815360000000</v>
      </c>
      <c r="X234" s="5">
        <v>14718845000000</v>
      </c>
      <c r="Y234" s="5">
        <v>10622084000000</v>
      </c>
      <c r="Z234" s="5">
        <v>5814230000000</v>
      </c>
      <c r="AA234" s="2">
        <v>11028474000000</v>
      </c>
    </row>
    <row r="235" spans="2:27" ht="15.5" x14ac:dyDescent="0.35">
      <c r="C235" t="s">
        <v>1437</v>
      </c>
    </row>
    <row r="236" spans="2:27" ht="15.5" x14ac:dyDescent="0.35">
      <c r="C236" t="s">
        <v>241</v>
      </c>
      <c r="D236" s="5">
        <v>593506000000</v>
      </c>
      <c r="E236" s="5">
        <v>97670000000</v>
      </c>
      <c r="F236" s="5">
        <v>-3807000000</v>
      </c>
      <c r="G236" s="5">
        <v>24012000000</v>
      </c>
      <c r="I236" s="5">
        <v>66364000000</v>
      </c>
      <c r="J236" s="5">
        <v>10812000000</v>
      </c>
      <c r="K236" s="5">
        <v>-12708000000</v>
      </c>
      <c r="L236" s="5">
        <v>99231000000</v>
      </c>
      <c r="M236" s="5">
        <v>-15814000000</v>
      </c>
      <c r="N236" s="5">
        <v>77900000000</v>
      </c>
      <c r="O236" s="5">
        <v>-73038000000</v>
      </c>
      <c r="P236" s="5">
        <v>88841000000</v>
      </c>
      <c r="Q236" s="5">
        <v>98186000000</v>
      </c>
    </row>
    <row r="237" spans="2:27" ht="15.5" x14ac:dyDescent="0.35">
      <c r="C237" t="s">
        <v>242</v>
      </c>
      <c r="D237" s="5">
        <v>7313933000000</v>
      </c>
      <c r="E237" s="5">
        <v>12680085000000</v>
      </c>
      <c r="F237" s="5">
        <v>-553387000000</v>
      </c>
      <c r="G237" s="5">
        <v>698717000000</v>
      </c>
      <c r="I237" s="5">
        <v>15418748000000</v>
      </c>
      <c r="J237" s="5">
        <v>14937418000000</v>
      </c>
      <c r="K237" s="5">
        <v>18562802000000</v>
      </c>
      <c r="L237" s="5">
        <v>19661337000000</v>
      </c>
      <c r="M237" s="5">
        <v>18260606000000</v>
      </c>
      <c r="N237" s="5">
        <v>16698291000000</v>
      </c>
      <c r="O237" s="5">
        <v>13074963000000</v>
      </c>
      <c r="P237" s="5">
        <v>19028980000000</v>
      </c>
      <c r="Q237" s="5">
        <v>15834242000000</v>
      </c>
      <c r="R237" s="5">
        <v>15153530000000</v>
      </c>
      <c r="S237" s="5">
        <v>31942655000000</v>
      </c>
      <c r="T237" s="5">
        <v>25356800000000</v>
      </c>
      <c r="U237" s="5">
        <v>24518596000000</v>
      </c>
      <c r="V237" s="5">
        <v>19213126000000</v>
      </c>
      <c r="W237" s="5">
        <v>22080797000000</v>
      </c>
      <c r="X237" s="5">
        <v>17815360000000</v>
      </c>
      <c r="Y237" s="5">
        <v>7862018000000</v>
      </c>
      <c r="Z237" s="5">
        <v>10622084000000</v>
      </c>
      <c r="AA237" s="2">
        <v>12622476000000</v>
      </c>
    </row>
    <row r="239" spans="2:27" ht="15.5" x14ac:dyDescent="0.35">
      <c r="B239" t="s">
        <v>243</v>
      </c>
      <c r="C239" t="s">
        <v>12</v>
      </c>
      <c r="D239" s="5">
        <v>9770000000</v>
      </c>
      <c r="E239" s="5">
        <v>9770000000</v>
      </c>
      <c r="F239" s="5">
        <v>9770000000</v>
      </c>
      <c r="G239" s="5">
        <v>9770000000</v>
      </c>
      <c r="I239" s="5">
        <v>9770000000</v>
      </c>
      <c r="J239" s="5">
        <v>9770000000</v>
      </c>
      <c r="K239" s="5">
        <v>9770000000</v>
      </c>
      <c r="L239" s="5">
        <v>9770000000</v>
      </c>
      <c r="M239" s="5">
        <v>9770000000</v>
      </c>
      <c r="N239" s="5">
        <v>9770000000</v>
      </c>
      <c r="O239" s="5">
        <v>9770000000</v>
      </c>
      <c r="P239" s="5">
        <v>9580000000</v>
      </c>
      <c r="Q239" s="5">
        <v>9580000000</v>
      </c>
      <c r="R239" s="5">
        <v>9580000000</v>
      </c>
      <c r="S239" s="5">
        <v>9580000000</v>
      </c>
      <c r="T239" s="5">
        <v>9580000000</v>
      </c>
      <c r="U239" s="5">
        <v>9580000000</v>
      </c>
      <c r="V239" s="5">
        <v>9580000000</v>
      </c>
      <c r="W239" s="5">
        <v>9580000000</v>
      </c>
      <c r="X239" s="5">
        <v>8420000000</v>
      </c>
      <c r="Y239" s="6">
        <v>8390000000.000001</v>
      </c>
      <c r="Z239" s="5">
        <v>5050000000</v>
      </c>
      <c r="AA239" s="2">
        <v>5030000000</v>
      </c>
    </row>
    <row r="240" spans="2:27" ht="15.5" x14ac:dyDescent="0.35">
      <c r="C240" t="s">
        <v>244</v>
      </c>
      <c r="D240" s="6">
        <v>128.59</v>
      </c>
      <c r="E240" s="6">
        <v>115.62</v>
      </c>
      <c r="F240" s="6">
        <v>116.56</v>
      </c>
      <c r="G240" s="6">
        <v>106.13</v>
      </c>
    </row>
    <row r="241" spans="3:7" ht="15.5" x14ac:dyDescent="0.35">
      <c r="C241" t="s">
        <v>245</v>
      </c>
      <c r="D241" s="6">
        <v>29.16</v>
      </c>
      <c r="E241" s="6">
        <v>21.97</v>
      </c>
      <c r="F241" s="6">
        <v>21.19</v>
      </c>
      <c r="G241" s="6">
        <v>22.43</v>
      </c>
    </row>
    <row r="242" spans="3:7" ht="15.5" x14ac:dyDescent="0.35">
      <c r="C242" t="s">
        <v>73</v>
      </c>
      <c r="D242" s="6">
        <v>4.68</v>
      </c>
      <c r="E242" s="6">
        <v>3.65</v>
      </c>
      <c r="F242" s="6">
        <v>2.86</v>
      </c>
      <c r="G242" s="6">
        <v>6.17</v>
      </c>
    </row>
    <row r="243" spans="3:7" ht="15.5" x14ac:dyDescent="0.35">
      <c r="C243" t="s">
        <v>246</v>
      </c>
      <c r="D243" s="5">
        <v>2200540000000</v>
      </c>
      <c r="E243" s="5">
        <v>1806390000000</v>
      </c>
      <c r="F243" s="5">
        <v>1999040000000</v>
      </c>
      <c r="G243" s="5">
        <v>1549810000000</v>
      </c>
    </row>
    <row r="244" spans="3:7" ht="15.5" x14ac:dyDescent="0.35">
      <c r="C244" t="s">
        <v>247</v>
      </c>
      <c r="D244" s="6">
        <v>4.1999999999999997E-3</v>
      </c>
      <c r="E244" s="6">
        <v>4.0000000000000001E-3</v>
      </c>
      <c r="F244" s="6">
        <v>4.0000000000000001E-3</v>
      </c>
      <c r="G244" s="6">
        <v>4.0000000000000001E-3</v>
      </c>
    </row>
    <row r="245" spans="3:7" ht="15.5" x14ac:dyDescent="0.35">
      <c r="C245" t="s">
        <v>248</v>
      </c>
      <c r="D245" s="6">
        <v>2.3099999999999999E-2</v>
      </c>
      <c r="E245" s="6">
        <v>2.12E-2</v>
      </c>
      <c r="F245" s="6">
        <v>2.1000000000000001E-2</v>
      </c>
      <c r="G245" s="6">
        <v>1.95E-2</v>
      </c>
    </row>
    <row r="246" spans="3:7" ht="15.5" x14ac:dyDescent="0.35">
      <c r="C246" t="s">
        <v>249</v>
      </c>
      <c r="D246" s="6">
        <v>6.4000000000000003E-3</v>
      </c>
      <c r="E246" s="6">
        <v>5.6000000000000008E-3</v>
      </c>
      <c r="F246" s="6">
        <v>6.3E-3</v>
      </c>
      <c r="G246" s="6">
        <v>5.1999999999999998E-3</v>
      </c>
    </row>
    <row r="247" spans="3:7" ht="15.5" x14ac:dyDescent="0.35">
      <c r="C247" t="s">
        <v>250</v>
      </c>
    </row>
    <row r="248" spans="3:7" ht="15.5" x14ac:dyDescent="0.35">
      <c r="C248" t="s">
        <v>251</v>
      </c>
      <c r="D248" s="5">
        <v>61407000000000</v>
      </c>
      <c r="E248" s="5">
        <v>57288000000000</v>
      </c>
      <c r="F248" s="5">
        <v>61173000000000</v>
      </c>
      <c r="G248" s="5">
        <v>53921000000000</v>
      </c>
    </row>
    <row r="249" spans="3:7" ht="15.5" x14ac:dyDescent="0.35">
      <c r="C249" t="s">
        <v>252</v>
      </c>
      <c r="D249" s="6">
        <v>0.67</v>
      </c>
      <c r="E249" s="6">
        <v>0.46</v>
      </c>
      <c r="F249" s="6">
        <v>0.45</v>
      </c>
      <c r="G249" s="6">
        <v>0.44</v>
      </c>
    </row>
    <row r="250" spans="3:7" ht="15.5" x14ac:dyDescent="0.35">
      <c r="C250" t="s">
        <v>253</v>
      </c>
      <c r="D250" s="6">
        <v>5557.8</v>
      </c>
      <c r="E250" s="6">
        <v>5464.51</v>
      </c>
      <c r="F250" s="6">
        <v>5547.05</v>
      </c>
      <c r="G250" s="6">
        <v>5437.81</v>
      </c>
    </row>
    <row r="251" spans="3:7" ht="15.5" x14ac:dyDescent="0.35">
      <c r="C251" t="s">
        <v>254</v>
      </c>
      <c r="D251" s="6">
        <v>0.73</v>
      </c>
      <c r="E251" s="6">
        <v>0.48</v>
      </c>
      <c r="F251" s="6">
        <v>0.49</v>
      </c>
      <c r="G251" s="6">
        <v>0.45</v>
      </c>
    </row>
    <row r="252" spans="3:7" ht="15.5" x14ac:dyDescent="0.35">
      <c r="C252" t="s">
        <v>255</v>
      </c>
      <c r="D252" s="6">
        <v>5105.7</v>
      </c>
      <c r="E252" s="6">
        <v>5272.14</v>
      </c>
      <c r="F252" s="6">
        <v>5090.6099999999997</v>
      </c>
      <c r="G252" s="6">
        <v>5244.17</v>
      </c>
    </row>
    <row r="253" spans="3:7" ht="15.5" x14ac:dyDescent="0.35">
      <c r="C253" t="s">
        <v>256</v>
      </c>
    </row>
    <row r="254" spans="3:7" ht="15.5" x14ac:dyDescent="0.35">
      <c r="C254" t="s">
        <v>257</v>
      </c>
    </row>
    <row r="255" spans="3:7" ht="15.5" x14ac:dyDescent="0.35">
      <c r="C255" t="s">
        <v>258</v>
      </c>
      <c r="D255" s="5">
        <v>54319000000000</v>
      </c>
      <c r="E255" s="5">
        <v>53408000000000</v>
      </c>
      <c r="F255" s="5">
        <v>54214000000000</v>
      </c>
      <c r="G255" s="5">
        <v>53147000000000</v>
      </c>
    </row>
    <row r="256" spans="3:7" ht="15.5" x14ac:dyDescent="0.35">
      <c r="C256" t="s">
        <v>24</v>
      </c>
    </row>
    <row r="257" spans="3:27" ht="15.5" x14ac:dyDescent="0.35">
      <c r="C257" t="s">
        <v>21</v>
      </c>
    </row>
    <row r="258" spans="3:27" ht="15.5" x14ac:dyDescent="0.35">
      <c r="C258" t="s">
        <v>259</v>
      </c>
    </row>
    <row r="259" spans="3:27" ht="15.5" x14ac:dyDescent="0.35">
      <c r="C259" t="s">
        <v>260</v>
      </c>
      <c r="D259" s="5">
        <v>-6142000000000</v>
      </c>
      <c r="E259" s="5">
        <v>-3130000000000</v>
      </c>
      <c r="F259" s="5">
        <v>1721000000000</v>
      </c>
      <c r="G259" s="5">
        <v>5708000000000</v>
      </c>
    </row>
    <row r="260" spans="3:27" ht="15.5" x14ac:dyDescent="0.35">
      <c r="C260" t="s">
        <v>261</v>
      </c>
      <c r="D260" s="5">
        <v>-257000000000</v>
      </c>
      <c r="E260" s="5">
        <v>-81000000000</v>
      </c>
      <c r="F260" s="5">
        <v>-227000000000</v>
      </c>
      <c r="G260" s="5">
        <v>12000000000</v>
      </c>
    </row>
    <row r="261" spans="3:27" ht="15.5" x14ac:dyDescent="0.35">
      <c r="C261" t="s">
        <v>13</v>
      </c>
      <c r="D261" s="5">
        <v>-6399000000000</v>
      </c>
      <c r="E261" s="5">
        <v>-3211000000000</v>
      </c>
      <c r="F261" s="5">
        <v>1494000000000</v>
      </c>
      <c r="G261" s="5">
        <v>5720000000000</v>
      </c>
    </row>
    <row r="262" spans="3:27" ht="15.5" x14ac:dyDescent="0.35">
      <c r="C262" t="s">
        <v>16</v>
      </c>
      <c r="D262" s="6">
        <v>-654.69000000000005</v>
      </c>
      <c r="E262" s="6">
        <v>-328.54</v>
      </c>
      <c r="F262" s="6">
        <v>152.88999999999999</v>
      </c>
      <c r="G262" s="6">
        <v>585.29</v>
      </c>
    </row>
    <row r="263" spans="3:27" ht="15.5" x14ac:dyDescent="0.35">
      <c r="C263" t="s">
        <v>58</v>
      </c>
      <c r="I263" s="6">
        <v>406.27</v>
      </c>
      <c r="J263" s="6">
        <v>356.35</v>
      </c>
      <c r="K263" s="6">
        <v>358.51</v>
      </c>
      <c r="L263" s="6">
        <v>337.88</v>
      </c>
      <c r="M263" s="6">
        <v>160.79</v>
      </c>
      <c r="N263" s="6">
        <v>103.1</v>
      </c>
      <c r="O263" s="6">
        <v>416.78</v>
      </c>
      <c r="P263" s="6">
        <v>409.21</v>
      </c>
      <c r="Q263" s="6">
        <v>384.11</v>
      </c>
      <c r="R263" s="6">
        <v>278.52</v>
      </c>
      <c r="S263" s="6">
        <v>249.7</v>
      </c>
      <c r="T263" s="6">
        <v>271.69</v>
      </c>
      <c r="U263" s="6">
        <v>421.68</v>
      </c>
      <c r="V263" s="6">
        <v>418.57</v>
      </c>
      <c r="W263" s="6">
        <v>348.08</v>
      </c>
      <c r="X263" s="6">
        <v>354.49</v>
      </c>
      <c r="Y263" s="6">
        <v>192.33</v>
      </c>
      <c r="Z263" s="6">
        <v>357.11</v>
      </c>
      <c r="AA263" s="3">
        <v>451.01</v>
      </c>
    </row>
    <row r="264" spans="3:27" ht="15.5" x14ac:dyDescent="0.35">
      <c r="C264" t="s">
        <v>72</v>
      </c>
      <c r="I264" s="6">
        <v>6.08</v>
      </c>
      <c r="J264" s="6">
        <v>7.13</v>
      </c>
      <c r="K264" s="6">
        <v>7.75</v>
      </c>
      <c r="L264" s="6">
        <v>8.08</v>
      </c>
      <c r="M264" s="6">
        <v>14.62</v>
      </c>
      <c r="N264" s="6">
        <v>30.46</v>
      </c>
      <c r="O264" s="6">
        <v>9.48</v>
      </c>
      <c r="P264" s="6">
        <v>18.57</v>
      </c>
      <c r="Q264" s="6">
        <v>18.09</v>
      </c>
      <c r="R264" s="6">
        <v>13.32</v>
      </c>
      <c r="S264" s="6">
        <v>12.82</v>
      </c>
      <c r="T264" s="6">
        <v>16.66</v>
      </c>
      <c r="U264" s="6">
        <v>8.9499999999999993</v>
      </c>
      <c r="V264" s="6">
        <v>13.5</v>
      </c>
      <c r="W264" s="6">
        <v>11.78</v>
      </c>
      <c r="X264" s="6">
        <v>15.61</v>
      </c>
      <c r="Y264" s="6">
        <v>22.97</v>
      </c>
      <c r="Z264" s="6">
        <v>6.37</v>
      </c>
      <c r="AA264" s="3">
        <v>13.02</v>
      </c>
    </row>
    <row r="265" spans="3:27" ht="15.5" x14ac:dyDescent="0.35">
      <c r="C265" t="s">
        <v>75</v>
      </c>
      <c r="I265" s="6">
        <v>0.93</v>
      </c>
      <c r="J265" s="6">
        <v>1.01</v>
      </c>
      <c r="K265" s="6">
        <v>1.34</v>
      </c>
      <c r="L265" s="6">
        <v>1.53</v>
      </c>
      <c r="M265" s="6">
        <v>1.29</v>
      </c>
      <c r="N265" s="6">
        <v>1.53</v>
      </c>
      <c r="O265" s="6">
        <v>1.76</v>
      </c>
      <c r="P265" s="6">
        <v>3.61</v>
      </c>
      <c r="Q265" s="6">
        <v>3.05</v>
      </c>
      <c r="R265" s="6">
        <v>1.58</v>
      </c>
      <c r="S265" s="6">
        <v>1.27</v>
      </c>
      <c r="T265" s="6">
        <v>1.77</v>
      </c>
      <c r="U265" s="6">
        <v>1.69</v>
      </c>
      <c r="V265" s="6">
        <v>2.71</v>
      </c>
      <c r="W265" s="6">
        <v>2.2000000000000002</v>
      </c>
      <c r="X265" s="6">
        <v>3.07</v>
      </c>
      <c r="Y265" s="6">
        <v>2.0299999999999998</v>
      </c>
      <c r="Z265" s="6">
        <v>0.69</v>
      </c>
      <c r="AA265" s="3">
        <v>2.37</v>
      </c>
    </row>
    <row r="266" spans="3:27" ht="15.5" x14ac:dyDescent="0.35">
      <c r="C266" t="s">
        <v>262</v>
      </c>
      <c r="I266" s="5">
        <v>6417770000000</v>
      </c>
      <c r="J266" s="5">
        <v>5523250000000</v>
      </c>
      <c r="K266" s="5">
        <v>5422120000000</v>
      </c>
      <c r="L266" s="5">
        <v>5196300000000</v>
      </c>
      <c r="M266" s="5">
        <v>3031740000000</v>
      </c>
      <c r="N266" s="5">
        <v>2930030000000</v>
      </c>
      <c r="O266" s="5">
        <v>3779800000000</v>
      </c>
      <c r="P266" s="5">
        <v>5671090000000</v>
      </c>
    </row>
    <row r="267" spans="3:27" ht="15.5" x14ac:dyDescent="0.35">
      <c r="C267" t="s">
        <v>263</v>
      </c>
      <c r="I267" s="6">
        <v>1.41E-2</v>
      </c>
      <c r="J267" s="6">
        <v>1.3999999999999999E-2</v>
      </c>
      <c r="K267" s="6">
        <v>1.5800000000000002E-2</v>
      </c>
      <c r="L267" s="6">
        <v>1.67E-2</v>
      </c>
      <c r="M267" s="6">
        <v>8.199999999999999E-3</v>
      </c>
      <c r="N267" s="6">
        <v>5.0000000000000001E-3</v>
      </c>
      <c r="O267" s="6">
        <v>2.1000000000000001E-2</v>
      </c>
      <c r="P267" s="6">
        <v>2.1000000000000001E-2</v>
      </c>
      <c r="Q267" s="6">
        <v>2.07E-2</v>
      </c>
      <c r="R267" s="6">
        <v>1.5300000000000001E-2</v>
      </c>
      <c r="S267" s="6">
        <v>1.2699999999999999E-2</v>
      </c>
      <c r="T267" s="6">
        <v>1.3300000000000001E-2</v>
      </c>
      <c r="U267" s="6">
        <v>2.1899999999999999E-2</v>
      </c>
      <c r="V267" s="6">
        <v>2.58E-2</v>
      </c>
      <c r="W267" s="6">
        <v>2.35E-2</v>
      </c>
      <c r="X267" s="6">
        <v>2.52E-2</v>
      </c>
      <c r="Y267" s="6">
        <v>1.6399999999999998E-2</v>
      </c>
      <c r="Z267" s="6">
        <v>1.6799999999999999E-2</v>
      </c>
      <c r="AA267" s="3">
        <v>2.5399999999999999E-2</v>
      </c>
    </row>
    <row r="268" spans="3:27" ht="15.5" x14ac:dyDescent="0.35">
      <c r="C268" t="s">
        <v>264</v>
      </c>
      <c r="I268" s="6">
        <v>7.3200000000000001E-2</v>
      </c>
      <c r="J268" s="6">
        <v>6.5299999999999997E-2</v>
      </c>
      <c r="K268" s="6">
        <v>7.1199999999999999E-2</v>
      </c>
      <c r="L268" s="6">
        <v>7.0499999999999993E-2</v>
      </c>
      <c r="M268" s="6">
        <v>3.5299999999999998E-2</v>
      </c>
      <c r="N268" s="6">
        <v>2.3399999999999997E-2</v>
      </c>
      <c r="O268" s="6">
        <v>9.06E-2</v>
      </c>
      <c r="P268" s="6">
        <v>9.4899999999999998E-2</v>
      </c>
      <c r="Q268" s="6">
        <v>9.5199999999999993E-2</v>
      </c>
      <c r="R268" s="6">
        <v>7.4299999999999991E-2</v>
      </c>
      <c r="S268" s="6">
        <v>7.0499999999999993E-2</v>
      </c>
      <c r="T268" s="6">
        <v>7.9399999999999998E-2</v>
      </c>
      <c r="U268" s="6">
        <v>0.1293</v>
      </c>
      <c r="V268" s="6">
        <v>0.14080000000000001</v>
      </c>
      <c r="W268" s="6">
        <v>0.13019999999999998</v>
      </c>
      <c r="X268" s="6">
        <v>0.16170000000000001</v>
      </c>
      <c r="Y268" s="6">
        <v>0.10210000000000001</v>
      </c>
      <c r="Z268" s="6">
        <v>0.17030000000000001</v>
      </c>
      <c r="AA268" s="3">
        <v>0.20949999999999999</v>
      </c>
    </row>
    <row r="269" spans="3:27" ht="15.5" x14ac:dyDescent="0.35">
      <c r="C269" t="s">
        <v>265</v>
      </c>
      <c r="I269" s="6">
        <v>2.06E-2</v>
      </c>
      <c r="J269" s="6">
        <v>2.0299999999999999E-2</v>
      </c>
      <c r="K269" s="6">
        <v>2.2799999999999997E-2</v>
      </c>
      <c r="L269" s="6">
        <v>2.35E-2</v>
      </c>
      <c r="M269" s="6">
        <v>1.23E-2</v>
      </c>
      <c r="N269" s="6">
        <v>1.15E-2</v>
      </c>
      <c r="O269" s="6">
        <v>1.72E-2</v>
      </c>
      <c r="P269" s="6">
        <v>2.8300000000000002E-2</v>
      </c>
      <c r="Q269" s="6">
        <v>3.1699999999999999E-2</v>
      </c>
      <c r="R269" s="6">
        <v>2.7200000000000002E-2</v>
      </c>
      <c r="S269" s="6">
        <v>2.06E-2</v>
      </c>
      <c r="T269" s="6">
        <v>2.1400000000000002E-2</v>
      </c>
      <c r="U269" s="6">
        <v>3.3000000000000002E-2</v>
      </c>
      <c r="V269" s="6">
        <v>4.1500000000000002E-2</v>
      </c>
      <c r="W269" s="6">
        <v>4.0199999999999993E-2</v>
      </c>
      <c r="X269" s="6">
        <v>4.2699999999999995E-2</v>
      </c>
      <c r="Y269" s="6">
        <v>2.7000000000000003E-2</v>
      </c>
      <c r="Z269" s="6">
        <v>2.7200000000000002E-2</v>
      </c>
      <c r="AA269" s="3">
        <v>8.2100000000000006E-2</v>
      </c>
    </row>
    <row r="270" spans="3:27" ht="15.5" x14ac:dyDescent="0.35">
      <c r="C270" t="s">
        <v>266</v>
      </c>
    </row>
    <row r="271" spans="3:27" ht="15.5" x14ac:dyDescent="0.35">
      <c r="C271" t="s">
        <v>69</v>
      </c>
      <c r="I271" s="6">
        <v>0.45</v>
      </c>
      <c r="J271" s="6">
        <v>0.47</v>
      </c>
      <c r="K271" s="6">
        <v>0.55000000000000004</v>
      </c>
      <c r="L271" s="6">
        <v>0.56999999999999995</v>
      </c>
      <c r="M271" s="6">
        <v>0.52</v>
      </c>
      <c r="N271" s="6">
        <v>0.71</v>
      </c>
      <c r="O271" s="6">
        <v>0.86</v>
      </c>
      <c r="P271" s="6">
        <v>1.76</v>
      </c>
      <c r="Q271" s="6">
        <v>1.72</v>
      </c>
      <c r="R271" s="6">
        <v>0.99</v>
      </c>
      <c r="S271" s="6">
        <v>0.9</v>
      </c>
      <c r="T271" s="6">
        <v>1.32</v>
      </c>
      <c r="U271" s="6">
        <v>1.1599999999999999</v>
      </c>
      <c r="V271" s="6">
        <v>1.9</v>
      </c>
      <c r="W271" s="6">
        <v>1.53</v>
      </c>
      <c r="X271" s="6">
        <v>2.5299999999999998</v>
      </c>
      <c r="Y271" s="6">
        <v>2.35</v>
      </c>
      <c r="Z271" s="6">
        <v>1.0900000000000001</v>
      </c>
      <c r="AA271" s="3">
        <v>2.73</v>
      </c>
    </row>
    <row r="272" spans="3:27" ht="15.5" x14ac:dyDescent="0.35">
      <c r="C272" t="s">
        <v>66</v>
      </c>
      <c r="I272" s="6">
        <v>5547.05</v>
      </c>
      <c r="J272" s="6">
        <v>5455.09</v>
      </c>
      <c r="K272" s="6">
        <v>5037.74</v>
      </c>
      <c r="L272" s="6">
        <v>4792.8999999999996</v>
      </c>
      <c r="M272" s="6">
        <v>4557.1099999999997</v>
      </c>
      <c r="N272" s="6">
        <v>4410.66</v>
      </c>
      <c r="O272" s="6">
        <v>4597.83</v>
      </c>
      <c r="P272" s="6">
        <v>4310.08</v>
      </c>
      <c r="Q272" s="6">
        <v>4033.56</v>
      </c>
      <c r="R272" s="6">
        <v>3750.07</v>
      </c>
      <c r="S272" s="6">
        <v>3540.26</v>
      </c>
      <c r="T272" s="5">
        <v>3420</v>
      </c>
      <c r="U272" s="6">
        <v>3260.58</v>
      </c>
      <c r="V272" s="6">
        <v>2972.84</v>
      </c>
      <c r="W272" s="6">
        <v>2674.06</v>
      </c>
      <c r="X272" s="6">
        <v>2191.9299999999998</v>
      </c>
      <c r="Y272" s="6">
        <v>1883.79</v>
      </c>
      <c r="Z272" s="6">
        <v>2096.4699999999998</v>
      </c>
      <c r="AA272" s="2">
        <v>2152.4499999999998</v>
      </c>
    </row>
    <row r="273" spans="3:27" ht="15.5" x14ac:dyDescent="0.35">
      <c r="C273" t="s">
        <v>267</v>
      </c>
      <c r="I273" s="6">
        <v>0.49</v>
      </c>
      <c r="J273" s="6">
        <v>0.48</v>
      </c>
      <c r="K273" s="6">
        <v>0.56999999999999995</v>
      </c>
      <c r="L273" s="6">
        <v>0.59</v>
      </c>
      <c r="M273" s="6">
        <v>0.54</v>
      </c>
      <c r="N273" s="6">
        <v>0.74</v>
      </c>
      <c r="O273" s="6">
        <v>0.89</v>
      </c>
      <c r="P273" s="6">
        <v>1.83</v>
      </c>
      <c r="Q273" s="6">
        <v>1.8</v>
      </c>
      <c r="R273" s="6">
        <v>1.03</v>
      </c>
      <c r="S273" s="6">
        <v>0.94</v>
      </c>
      <c r="T273" s="6">
        <v>1.38</v>
      </c>
      <c r="U273" s="6">
        <v>1.21</v>
      </c>
      <c r="V273" s="5">
        <v>2</v>
      </c>
      <c r="W273" s="6">
        <v>1.63</v>
      </c>
      <c r="X273" s="6">
        <v>2.76</v>
      </c>
      <c r="Y273" s="6">
        <v>2.5499999999999998</v>
      </c>
      <c r="Z273" s="6">
        <v>1.1100000000000001</v>
      </c>
      <c r="AA273" s="3">
        <v>2.86</v>
      </c>
    </row>
    <row r="274" spans="3:27" ht="15.5" x14ac:dyDescent="0.35">
      <c r="C274" t="s">
        <v>268</v>
      </c>
      <c r="I274" s="6">
        <v>5090.6099999999997</v>
      </c>
      <c r="J274" s="6">
        <v>5249.35</v>
      </c>
      <c r="K274" s="6">
        <v>4852.09</v>
      </c>
      <c r="L274" s="6">
        <v>4615.6899999999996</v>
      </c>
      <c r="M274" s="6">
        <v>4383.22</v>
      </c>
      <c r="N274" s="6">
        <v>4248.32</v>
      </c>
      <c r="O274" s="6">
        <v>4433.28</v>
      </c>
      <c r="P274" s="6">
        <v>4144.41</v>
      </c>
      <c r="Q274" s="6">
        <v>3869.83</v>
      </c>
      <c r="R274" s="6">
        <v>3596.65</v>
      </c>
      <c r="S274" s="6">
        <v>3391.38</v>
      </c>
      <c r="T274" s="6">
        <v>3277.36</v>
      </c>
      <c r="U274" s="6">
        <v>3116.76</v>
      </c>
      <c r="V274" s="6">
        <v>2822.65</v>
      </c>
      <c r="W274" s="6">
        <v>2516.81</v>
      </c>
      <c r="X274" s="6">
        <v>2004.69</v>
      </c>
      <c r="Y274" s="6">
        <v>1731.01</v>
      </c>
      <c r="Z274" s="6">
        <v>2046.84</v>
      </c>
      <c r="AA274" s="2">
        <v>2050.63</v>
      </c>
    </row>
    <row r="275" spans="3:27" ht="15.5" x14ac:dyDescent="0.35">
      <c r="C275" t="s">
        <v>269</v>
      </c>
    </row>
    <row r="276" spans="3:27" ht="15.5" x14ac:dyDescent="0.35">
      <c r="C276" t="s">
        <v>270</v>
      </c>
    </row>
    <row r="277" spans="3:27" ht="15.5" x14ac:dyDescent="0.35">
      <c r="C277" t="s">
        <v>26</v>
      </c>
    </row>
    <row r="278" spans="3:27" ht="15.5" x14ac:dyDescent="0.35">
      <c r="C278" t="s">
        <v>23</v>
      </c>
    </row>
    <row r="279" spans="3:27" ht="15.5" x14ac:dyDescent="0.35">
      <c r="C279" t="s">
        <v>271</v>
      </c>
    </row>
    <row r="280" spans="3:27" ht="15.5" x14ac:dyDescent="0.35">
      <c r="C280" t="s">
        <v>272</v>
      </c>
      <c r="I280" s="5">
        <v>12343000000000</v>
      </c>
      <c r="J280" s="5">
        <v>-28000000000</v>
      </c>
      <c r="K280" s="5">
        <v>-6378000000000</v>
      </c>
      <c r="L280" s="5">
        <v>-8211000000000</v>
      </c>
      <c r="M280" s="5">
        <v>15173000000000</v>
      </c>
      <c r="N280" s="5">
        <v>17306000000000</v>
      </c>
      <c r="O280" s="5">
        <v>-9005000000000</v>
      </c>
      <c r="P280" s="5">
        <v>4445000000000</v>
      </c>
      <c r="Q280" s="5">
        <v>3749000000000</v>
      </c>
      <c r="R280" s="5">
        <v>-446000000000</v>
      </c>
      <c r="S280" s="5">
        <v>8995000000000</v>
      </c>
      <c r="T280" s="5">
        <v>5500000000000</v>
      </c>
      <c r="U280" s="5">
        <v>3533000000000</v>
      </c>
      <c r="V280" s="5">
        <v>-3178000000000</v>
      </c>
      <c r="W280" s="5">
        <v>-8763000000000</v>
      </c>
      <c r="X280" s="5">
        <v>-2963000000000</v>
      </c>
      <c r="Y280" s="5">
        <v>-1099000000000</v>
      </c>
      <c r="Z280" s="5">
        <v>3117000000000</v>
      </c>
      <c r="AA280" s="2">
        <v>-4011000000000</v>
      </c>
    </row>
    <row r="281" spans="3:27" ht="15.5" x14ac:dyDescent="0.35">
      <c r="C281" t="s">
        <v>273</v>
      </c>
      <c r="I281" s="5">
        <v>-637000000000</v>
      </c>
      <c r="J281" s="5">
        <v>-852000000000</v>
      </c>
      <c r="K281" s="5">
        <v>-696000000000</v>
      </c>
      <c r="L281" s="5">
        <v>-389000000000</v>
      </c>
      <c r="M281" s="5">
        <v>-426000000000</v>
      </c>
      <c r="N281" s="5">
        <v>-287000000000</v>
      </c>
      <c r="O281" s="5">
        <v>-433000000000</v>
      </c>
      <c r="P281" s="5">
        <v>-476000000000</v>
      </c>
      <c r="Q281" s="5">
        <v>-487000000000</v>
      </c>
      <c r="R281" s="5">
        <v>-651000000000</v>
      </c>
      <c r="S281" s="5">
        <v>-890000000000</v>
      </c>
      <c r="T281" s="5">
        <v>-853000000000</v>
      </c>
      <c r="U281" s="5">
        <v>-748000000000</v>
      </c>
      <c r="V281" s="5">
        <v>-832000000000</v>
      </c>
      <c r="W281" s="5">
        <v>-675000000000</v>
      </c>
      <c r="X281" s="5">
        <v>-994000000000</v>
      </c>
      <c r="Y281" s="5">
        <v>-340000000000</v>
      </c>
      <c r="Z281" s="5">
        <v>-785000000000</v>
      </c>
      <c r="AA281" s="2">
        <v>-281000000000</v>
      </c>
    </row>
    <row r="282" spans="3:27" ht="15.5" x14ac:dyDescent="0.35">
      <c r="C282" t="s">
        <v>15</v>
      </c>
      <c r="I282" s="5">
        <v>11706000000000</v>
      </c>
      <c r="J282" s="5">
        <v>-880000000000</v>
      </c>
      <c r="K282" s="5">
        <v>-7074000000000</v>
      </c>
      <c r="L282" s="5">
        <v>-8600000000000</v>
      </c>
      <c r="M282" s="5">
        <v>14747000000000</v>
      </c>
      <c r="N282" s="5">
        <v>17018000000000</v>
      </c>
      <c r="O282" s="5">
        <v>-9438000000000</v>
      </c>
      <c r="P282" s="5">
        <v>3969000000000</v>
      </c>
      <c r="Q282" s="5">
        <v>3261000000000</v>
      </c>
      <c r="R282" s="5">
        <v>-1097000000000</v>
      </c>
      <c r="S282" s="5">
        <v>8104000000000</v>
      </c>
      <c r="T282" s="5">
        <v>4648000000000</v>
      </c>
      <c r="U282" s="5">
        <v>2785000000000</v>
      </c>
      <c r="V282" s="5">
        <v>-4010000000000</v>
      </c>
      <c r="W282" s="5">
        <v>-9438000000000</v>
      </c>
      <c r="X282" s="5">
        <v>-3957000000000</v>
      </c>
      <c r="Y282" s="5">
        <v>-1439000000000</v>
      </c>
      <c r="Z282" s="5">
        <v>2331000000000</v>
      </c>
      <c r="AA282" s="2">
        <v>-4292000000000</v>
      </c>
    </row>
    <row r="283" spans="3:27" ht="15.5" x14ac:dyDescent="0.35">
      <c r="C283" t="s">
        <v>17</v>
      </c>
      <c r="I283" s="6">
        <v>1197.7</v>
      </c>
      <c r="J283" s="6">
        <v>-90.05</v>
      </c>
      <c r="K283" s="6">
        <v>-723.81</v>
      </c>
      <c r="L283" s="6">
        <v>-879.9</v>
      </c>
      <c r="M283" s="6">
        <v>1508.89</v>
      </c>
      <c r="N283" s="6">
        <v>1741.28</v>
      </c>
      <c r="O283" s="6">
        <v>-965.64</v>
      </c>
      <c r="P283" s="6">
        <v>414.12</v>
      </c>
      <c r="Q283" s="6">
        <v>340.25</v>
      </c>
      <c r="R283" s="6">
        <v>-114.48</v>
      </c>
      <c r="S283" s="6">
        <v>845.57</v>
      </c>
      <c r="T283" s="6">
        <v>484.91</v>
      </c>
      <c r="U283" s="6">
        <v>290.58999999999997</v>
      </c>
      <c r="V283" s="6">
        <v>-418.35</v>
      </c>
      <c r="W283" s="6">
        <v>-984.65</v>
      </c>
      <c r="X283" s="6">
        <v>-470.1</v>
      </c>
      <c r="Y283" s="6">
        <v>-171.47</v>
      </c>
      <c r="Z283" s="5">
        <v>462</v>
      </c>
      <c r="AA283" s="3">
        <v>-852.86</v>
      </c>
    </row>
  </sheetData>
  <pageMargins left="0.7" right="0.7" top="0.75" bottom="0.75" header="0.3" footer="0.3"/>
  <ignoredErrors>
    <ignoredError sqref="A1:AA284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2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1438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1439</v>
      </c>
      <c r="D2" s="2" vm="372">
        <f ca="1">IFERROR(_xlfn.STOCKHISTORY("XIDX:" &amp; $C$1, D3, , 0, 0, 1), "Libur")</f>
        <v>29</v>
      </c>
      <c r="E2" s="2" vm="33">
        <f ca="1">IFERROR(_xlfn.STOCKHISTORY("XIDX:" &amp; $C$1, E3, , 0, 0, 1), "Libur")</f>
        <v>20</v>
      </c>
      <c r="H2" s="2" vm="33">
        <f ca="1">IFERROR(INDEX(D2:G2,COUNT(D2:G2)),"")</f>
        <v>20</v>
      </c>
      <c r="I2" s="2" vm="34">
        <f t="shared" ref="I2:Z2" ca="1" si="0">IFERROR(_xlfn.STOCKHISTORY("XIDX:" &amp; $C$1, I1, , 0, 0, 1), "Libur")</f>
        <v>30</v>
      </c>
      <c r="J2" s="2" vm="34">
        <f t="shared" ca="1" si="0"/>
        <v>30</v>
      </c>
      <c r="K2" s="2" vm="36">
        <f t="shared" ca="1" si="0"/>
        <v>50</v>
      </c>
      <c r="L2" s="2" vm="36">
        <f t="shared" ca="1" si="0"/>
        <v>50</v>
      </c>
      <c r="M2" s="2" vm="124">
        <f t="shared" ca="1" si="0"/>
        <v>54</v>
      </c>
      <c r="N2" s="2" vm="373">
        <f t="shared" ca="1" si="0"/>
        <v>98</v>
      </c>
      <c r="O2" s="2" vm="94">
        <f t="shared" ca="1" si="0"/>
        <v>500</v>
      </c>
      <c r="P2" s="2" vm="94">
        <f t="shared" ca="1" si="0"/>
        <v>500</v>
      </c>
      <c r="Q2" s="2" vm="94">
        <f t="shared" ca="1" si="0"/>
        <v>500</v>
      </c>
      <c r="R2" s="2" vm="189">
        <f t="shared" ca="1" si="0"/>
        <v>570</v>
      </c>
      <c r="S2" s="2" vm="374">
        <f t="shared" ca="1" si="0"/>
        <v>151.8417</v>
      </c>
      <c r="T2" s="2" vm="375">
        <f t="shared" ca="1" si="0"/>
        <v>229.19499999999999</v>
      </c>
      <c r="U2" s="2" vm="376">
        <f t="shared" ca="1" si="0"/>
        <v>240.65479999999999</v>
      </c>
      <c r="V2" s="2" vm="377">
        <f t="shared" ca="1" si="0"/>
        <v>343.79250000000002</v>
      </c>
      <c r="W2" s="2" vm="378">
        <f t="shared" ca="1" si="0"/>
        <v>311.84750000000003</v>
      </c>
      <c r="X2" s="2" vm="379">
        <f t="shared" ca="1" si="0"/>
        <v>394.66239999999999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181040000000</v>
      </c>
      <c r="E4" s="2">
        <f>IFERROR(INDEX(E51:E500,MATCH($C$4,$C$51:$C$500,0)),"")</f>
        <v>178026000000</v>
      </c>
      <c r="H4" s="2">
        <f>IFERROR(SUM(D4:G4)*(4/MAX(1,COUNT(D4:G4))),"")</f>
        <v>718132000000</v>
      </c>
      <c r="I4" s="2">
        <f t="shared" ref="I4:Z4" si="1">IFERROR(INDEX(I51:I500,MATCH($C$4,$C$51:$C$500,0)),"")</f>
        <v>570495000000</v>
      </c>
      <c r="J4" s="2">
        <f t="shared" si="1"/>
        <v>491804000000</v>
      </c>
      <c r="K4" s="2">
        <f t="shared" si="1"/>
        <v>452759000000</v>
      </c>
      <c r="L4" s="2">
        <f t="shared" si="1"/>
        <v>460464000000</v>
      </c>
      <c r="M4" s="2">
        <f t="shared" si="1"/>
        <v>310272000000</v>
      </c>
      <c r="N4" s="2">
        <f t="shared" si="1"/>
        <v>372209000000</v>
      </c>
      <c r="O4" s="2">
        <f t="shared" si="1"/>
        <v>553871000000</v>
      </c>
      <c r="P4" s="2">
        <f t="shared" si="1"/>
        <v>571662000000</v>
      </c>
      <c r="Q4" s="2">
        <f t="shared" si="1"/>
        <v>528927000000</v>
      </c>
      <c r="R4" s="2">
        <f t="shared" si="1"/>
        <v>476898000000</v>
      </c>
      <c r="S4" s="2">
        <f t="shared" si="1"/>
        <v>1009192000000</v>
      </c>
      <c r="T4" s="2">
        <f t="shared" si="1"/>
        <v>1679997000000</v>
      </c>
      <c r="U4" s="2">
        <f t="shared" si="1"/>
        <v>1620706000000</v>
      </c>
      <c r="V4" s="2">
        <f t="shared" si="1"/>
        <v>1490694000000</v>
      </c>
      <c r="W4" s="2">
        <f t="shared" si="1"/>
        <v>515943000000</v>
      </c>
      <c r="X4" s="2">
        <f t="shared" si="1"/>
        <v>115744000000</v>
      </c>
      <c r="Y4" s="2">
        <f t="shared" si="1"/>
        <v>185911317406</v>
      </c>
      <c r="Z4" s="2">
        <f t="shared" si="1"/>
        <v>176860866392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13420000000</v>
      </c>
      <c r="E5" s="2">
        <f>IFERROR(INDEX(E51:E500,MATCH($C$5,$C$51:$C$500,0)),"")</f>
        <v>-15920000000</v>
      </c>
      <c r="H5" s="2">
        <f>IFERROR(SUM(D5:G5)*(4/MAX(1,COUNT(D5:G5))),"")</f>
        <v>-5000000000</v>
      </c>
      <c r="I5" s="2">
        <f t="shared" ref="I5:Z5" si="2">IFERROR(INDEX(I51:I500,MATCH($C$5,$C$51:$C$500,0)),"")</f>
        <v>51646000000</v>
      </c>
      <c r="J5" s="2">
        <f t="shared" si="2"/>
        <v>32851000000</v>
      </c>
      <c r="K5" s="2">
        <f t="shared" si="2"/>
        <v>27290000000</v>
      </c>
      <c r="L5" s="2">
        <f t="shared" si="2"/>
        <v>-249371000000</v>
      </c>
      <c r="M5" s="2">
        <f t="shared" si="2"/>
        <v>-263917000000</v>
      </c>
      <c r="N5" s="2">
        <f t="shared" si="2"/>
        <v>-308970000000</v>
      </c>
      <c r="O5" s="2">
        <f t="shared" si="2"/>
        <v>-143865000000</v>
      </c>
      <c r="P5" s="2">
        <f t="shared" si="2"/>
        <v>-94960000000</v>
      </c>
      <c r="Q5" s="2">
        <f t="shared" si="2"/>
        <v>-76220000000</v>
      </c>
      <c r="R5" s="2">
        <f t="shared" si="2"/>
        <v>-414940000000</v>
      </c>
      <c r="S5" s="2">
        <f t="shared" si="2"/>
        <v>-335037000000</v>
      </c>
      <c r="T5" s="2">
        <f t="shared" si="2"/>
        <v>-81770000000</v>
      </c>
      <c r="U5" s="2">
        <f t="shared" si="2"/>
        <v>63732000000</v>
      </c>
      <c r="V5" s="2">
        <f t="shared" si="2"/>
        <v>14255000000</v>
      </c>
      <c r="W5" s="2">
        <f t="shared" si="2"/>
        <v>-117991000000</v>
      </c>
      <c r="X5" s="2">
        <f t="shared" si="2"/>
        <v>-88646000000</v>
      </c>
      <c r="Y5" s="2">
        <f t="shared" si="2"/>
        <v>-134870059675</v>
      </c>
      <c r="Z5" s="2">
        <f t="shared" si="2"/>
        <v>-32012458087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1909161000000</v>
      </c>
      <c r="E6" s="2">
        <f>IFERROR(INDEX(E51:E500,MATCH($C$6,$C$51:$C$500,0)),"")</f>
        <v>1895775000000</v>
      </c>
      <c r="H6" s="2">
        <f>IFERROR(INDEX(D6:G6,COUNT(D6:G6)),"")</f>
        <v>1895775000000</v>
      </c>
      <c r="I6" s="2">
        <f t="shared" ref="I6:Z6" si="3">IFERROR(INDEX(I51:I500,MATCH($C$6,$C$51:$C$500,0)),"")</f>
        <v>1900156000000</v>
      </c>
      <c r="J6" s="2">
        <f t="shared" si="3"/>
        <v>1703697000000</v>
      </c>
      <c r="K6" s="2">
        <f t="shared" si="3"/>
        <v>1669065000000</v>
      </c>
      <c r="L6" s="2">
        <f t="shared" si="3"/>
        <v>1641776000000</v>
      </c>
      <c r="M6" s="2">
        <f t="shared" si="3"/>
        <v>1891147000000</v>
      </c>
      <c r="N6" s="2">
        <f t="shared" si="3"/>
        <v>1361581000000</v>
      </c>
      <c r="O6" s="2">
        <f t="shared" si="3"/>
        <v>549533000000</v>
      </c>
      <c r="P6" s="2">
        <f t="shared" si="3"/>
        <v>693398000000</v>
      </c>
      <c r="Q6" s="2">
        <f t="shared" si="3"/>
        <v>788358000000</v>
      </c>
      <c r="R6" s="2">
        <f t="shared" si="3"/>
        <v>864578000000</v>
      </c>
      <c r="S6" s="2">
        <f t="shared" si="3"/>
        <v>310670000000</v>
      </c>
      <c r="T6" s="2">
        <f t="shared" si="3"/>
        <v>636146000000</v>
      </c>
      <c r="U6" s="2">
        <f t="shared" si="3"/>
        <v>717916000000</v>
      </c>
      <c r="V6" s="2">
        <f t="shared" si="3"/>
        <v>654184000000</v>
      </c>
      <c r="W6" s="2">
        <f t="shared" si="3"/>
        <v>463241000000</v>
      </c>
      <c r="X6" s="2">
        <f t="shared" si="3"/>
        <v>256563000000</v>
      </c>
      <c r="Y6" s="2">
        <f t="shared" si="3"/>
        <v>-46694162016</v>
      </c>
      <c r="Z6" s="2">
        <f t="shared" si="3"/>
        <v>88175897659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51.87</v>
      </c>
      <c r="E7" s="3">
        <f>IFERROR(INDEX(E51:E500,MATCH($C$7,$C$51:$C$500,0))/1000000000,"")</f>
        <v>51.87</v>
      </c>
      <c r="H7" s="3">
        <f>IFERROR(INDEX(D7:G7,COUNT(D7:G7)),"")</f>
        <v>51.87</v>
      </c>
      <c r="I7" s="3">
        <f t="shared" ref="I7:Z7" si="4">IFERROR(INDEX(I51:I500,MATCH($C$7,$C$51:$C$500,0))/1000000000,"")</f>
        <v>51.87</v>
      </c>
      <c r="J7" s="3">
        <f t="shared" si="4"/>
        <v>51.87</v>
      </c>
      <c r="K7" s="3">
        <f t="shared" si="4"/>
        <v>51.87</v>
      </c>
      <c r="L7" s="3">
        <f t="shared" si="4"/>
        <v>51.87</v>
      </c>
      <c r="M7" s="3">
        <f t="shared" si="4"/>
        <v>51.87</v>
      </c>
      <c r="N7" s="3">
        <f t="shared" si="4"/>
        <v>6.41</v>
      </c>
      <c r="O7" s="3">
        <f t="shared" si="4"/>
        <v>64.11</v>
      </c>
      <c r="P7" s="3">
        <f t="shared" si="4"/>
        <v>64.11</v>
      </c>
      <c r="Q7" s="3">
        <f t="shared" si="4"/>
        <v>64.11</v>
      </c>
      <c r="R7" s="3">
        <f t="shared" si="4"/>
        <v>64.11</v>
      </c>
      <c r="S7" s="3">
        <f t="shared" si="4"/>
        <v>10.76</v>
      </c>
      <c r="T7" s="3">
        <f t="shared" si="4"/>
        <v>10.76</v>
      </c>
      <c r="U7" s="3">
        <f t="shared" si="4"/>
        <v>10.76</v>
      </c>
      <c r="V7" s="3">
        <f t="shared" si="4"/>
        <v>10.76</v>
      </c>
      <c r="W7" s="3">
        <f t="shared" si="4"/>
        <v>9.26</v>
      </c>
      <c r="X7" s="3">
        <f t="shared" si="4"/>
        <v>5.98</v>
      </c>
      <c r="Y7" s="3">
        <f t="shared" si="4"/>
        <v>0.85</v>
      </c>
      <c r="Z7" s="3">
        <f t="shared" si="4"/>
        <v>0.85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-457000000000</v>
      </c>
      <c r="E8" s="2">
        <f>IFERROR(INDEX(E51:E500,MATCH("Free cash flow (Quarter)",$C$51:$C$500,0)),"")</f>
        <v>-367000000000</v>
      </c>
      <c r="H8" s="2">
        <f>IFERROR(INDEX(D8:G8,COUNT(D8:G8)),"")</f>
        <v>-367000000000</v>
      </c>
      <c r="I8" s="2">
        <f t="shared" ref="I8:Z8" si="5">IFERROR(INDEX(I51:I500,MATCH($C$8,$C$51:$C$500,0)),"")</f>
        <v>571000000000</v>
      </c>
      <c r="J8" s="2">
        <f t="shared" si="5"/>
        <v>198000000000</v>
      </c>
      <c r="K8" s="2">
        <f t="shared" si="5"/>
        <v>-344000000000</v>
      </c>
      <c r="L8" s="2">
        <f t="shared" si="5"/>
        <v>-609000000000</v>
      </c>
      <c r="M8" s="2">
        <f t="shared" si="5"/>
        <v>623000000000</v>
      </c>
      <c r="N8" s="2">
        <f t="shared" si="5"/>
        <v>-1984000000000</v>
      </c>
      <c r="O8" s="2">
        <f t="shared" si="5"/>
        <v>-1308000000000</v>
      </c>
      <c r="P8" s="2">
        <f t="shared" si="5"/>
        <v>837000000000</v>
      </c>
      <c r="Q8" s="2">
        <f t="shared" si="5"/>
        <v>446000000000</v>
      </c>
      <c r="R8" s="2">
        <f t="shared" si="5"/>
        <v>-779000000000</v>
      </c>
      <c r="S8" s="2">
        <f t="shared" si="5"/>
        <v>-737000000000</v>
      </c>
      <c r="T8" s="2">
        <f t="shared" si="5"/>
        <v>138000000000</v>
      </c>
      <c r="U8" s="2">
        <f t="shared" si="5"/>
        <v>-308000000000</v>
      </c>
      <c r="V8" s="2">
        <f t="shared" si="5"/>
        <v>33000000000</v>
      </c>
      <c r="W8" s="2">
        <f t="shared" si="5"/>
        <v>260000000000</v>
      </c>
      <c r="X8" s="2">
        <f t="shared" si="5"/>
        <v>-211000000000</v>
      </c>
      <c r="Y8" s="2">
        <f t="shared" si="5"/>
        <v>-169000000000</v>
      </c>
      <c r="Z8" s="2">
        <f t="shared" si="5"/>
        <v>-9000000000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-8.8000000000000007</v>
      </c>
      <c r="E9" s="3">
        <f>IFERROR(INDEX(E51:E500,MATCH("Free cash flow per share (Quarter)",$C$51:$C$500,0)),"")</f>
        <v>-7.07</v>
      </c>
      <c r="H9" s="3">
        <f>IFERROR(INDEX(D9:G9,COUNT(D9:G9)),"")</f>
        <v>-7.07</v>
      </c>
      <c r="I9" s="3">
        <f t="shared" ref="I9:Z9" si="6">IFERROR(INDEX(I51:I500,MATCH($C$9,$C$51:$C$500,0)),"")</f>
        <v>11.01</v>
      </c>
      <c r="J9" s="3">
        <f t="shared" si="6"/>
        <v>3.81</v>
      </c>
      <c r="K9" s="3">
        <f t="shared" si="6"/>
        <v>-6.64</v>
      </c>
      <c r="L9" s="3">
        <f t="shared" si="6"/>
        <v>-11.74</v>
      </c>
      <c r="M9" s="3">
        <f t="shared" si="6"/>
        <v>12</v>
      </c>
      <c r="N9" s="3">
        <f t="shared" si="6"/>
        <v>-309.52</v>
      </c>
      <c r="O9" s="3">
        <f t="shared" si="6"/>
        <v>-20.41</v>
      </c>
      <c r="P9" s="3">
        <f t="shared" si="6"/>
        <v>13.06</v>
      </c>
      <c r="Q9" s="3">
        <f t="shared" si="6"/>
        <v>6.96</v>
      </c>
      <c r="R9" s="3">
        <f t="shared" si="6"/>
        <v>-12.15</v>
      </c>
      <c r="S9" s="3">
        <f t="shared" si="6"/>
        <v>-68.52</v>
      </c>
      <c r="T9" s="3">
        <f t="shared" si="6"/>
        <v>12.79</v>
      </c>
      <c r="U9" s="3">
        <f t="shared" si="6"/>
        <v>-28.63</v>
      </c>
      <c r="V9" s="3">
        <f t="shared" si="6"/>
        <v>3.07</v>
      </c>
      <c r="W9" s="3">
        <f t="shared" si="6"/>
        <v>28.11</v>
      </c>
      <c r="X9" s="3">
        <f t="shared" si="6"/>
        <v>-35.380000000000003</v>
      </c>
      <c r="Y9" s="3">
        <f t="shared" si="6"/>
        <v>-197.37</v>
      </c>
      <c r="Z9" s="3">
        <f t="shared" si="6"/>
        <v>-9.9600000000000009</v>
      </c>
    </row>
    <row r="10" spans="1:26" ht="15.5" x14ac:dyDescent="0.35">
      <c r="C10" t="s">
        <v>18</v>
      </c>
      <c r="D10" s="3">
        <f ca="1">IFERROR(IF(D9=0,"",D2/D9),"")</f>
        <v>-3.295454545454545</v>
      </c>
      <c r="E10" s="3">
        <f ca="1">IFERROR(IF(E9=0,"",E2/E9),"")</f>
        <v>-2.8288543140028288</v>
      </c>
      <c r="I10" s="3">
        <f t="shared" ref="I10:Z10" ca="1" si="7">IFERROR(IF(I9=0,"",I2/I9),"")</f>
        <v>2.7247956403269757</v>
      </c>
      <c r="J10" s="3">
        <f t="shared" ca="1" si="7"/>
        <v>7.8740157480314963</v>
      </c>
      <c r="K10" s="3">
        <f t="shared" ca="1" si="7"/>
        <v>-7.5301204819277112</v>
      </c>
      <c r="L10" s="3">
        <f t="shared" ca="1" si="7"/>
        <v>-4.2589437819420786</v>
      </c>
      <c r="M10" s="3">
        <f t="shared" ca="1" si="7"/>
        <v>4.5</v>
      </c>
      <c r="N10" s="3">
        <f t="shared" ca="1" si="7"/>
        <v>-0.31661928146807961</v>
      </c>
      <c r="O10" s="3">
        <f t="shared" ca="1" si="7"/>
        <v>-24.49779519843214</v>
      </c>
      <c r="P10" s="3">
        <f t="shared" ca="1" si="7"/>
        <v>38.284839203675347</v>
      </c>
      <c r="Q10" s="3">
        <f t="shared" ca="1" si="7"/>
        <v>71.839080459770116</v>
      </c>
      <c r="R10" s="3">
        <f t="shared" ca="1" si="7"/>
        <v>-46.913580246913575</v>
      </c>
      <c r="S10" s="3">
        <f t="shared" ca="1" si="7"/>
        <v>-2.216020140105079</v>
      </c>
      <c r="T10" s="3">
        <f t="shared" ca="1" si="7"/>
        <v>17.919859265050821</v>
      </c>
      <c r="U10" s="3">
        <f t="shared" ca="1" si="7"/>
        <v>-8.4056863429968569</v>
      </c>
      <c r="V10" s="3">
        <f t="shared" ca="1" si="7"/>
        <v>111.98452768729643</v>
      </c>
      <c r="W10" s="3">
        <f t="shared" ca="1" si="7"/>
        <v>11.093827819281396</v>
      </c>
      <c r="X10" s="3">
        <f t="shared" ca="1" si="7"/>
        <v>-11.154957603165629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120625000000</v>
      </c>
      <c r="E11" s="2">
        <f>IFERROR(INDEX(E51:E500,MATCH($C$11,$C$51:$C$500,0)),"")</f>
        <v>148469000000</v>
      </c>
      <c r="H11" s="2">
        <f>IFERROR(INDEX(D11:G11,COUNT(D11:G11)),"")</f>
        <v>148469000000</v>
      </c>
      <c r="I11" s="2">
        <f t="shared" ref="I11:Z11" si="8">IFERROR(INDEX(I51:I500,MATCH($C$11,$C$51:$C$500,0)),"")</f>
        <v>183498000000</v>
      </c>
      <c r="J11" s="2">
        <f t="shared" si="8"/>
        <v>133328000000</v>
      </c>
      <c r="K11" s="2">
        <f t="shared" si="8"/>
        <v>115200000000</v>
      </c>
      <c r="L11" s="2">
        <f t="shared" si="8"/>
        <v>113472000000</v>
      </c>
      <c r="M11" s="2">
        <f t="shared" si="8"/>
        <v>75595000000</v>
      </c>
      <c r="N11" s="2">
        <f t="shared" si="8"/>
        <v>35545000000</v>
      </c>
      <c r="O11" s="2">
        <f t="shared" si="8"/>
        <v>166984000000</v>
      </c>
      <c r="P11" s="2">
        <f t="shared" si="8"/>
        <v>95625000000</v>
      </c>
      <c r="Q11" s="2">
        <f t="shared" si="8"/>
        <v>116863000000</v>
      </c>
      <c r="R11" s="2">
        <f t="shared" si="8"/>
        <v>45766000000</v>
      </c>
      <c r="S11" s="2">
        <f t="shared" si="8"/>
        <v>31465000000</v>
      </c>
      <c r="T11" s="2">
        <f t="shared" si="8"/>
        <v>41812000000</v>
      </c>
      <c r="U11" s="2">
        <f t="shared" si="8"/>
        <v>44477000000</v>
      </c>
      <c r="V11" s="2">
        <f t="shared" si="8"/>
        <v>78101000000</v>
      </c>
      <c r="W11" s="2">
        <f t="shared" si="8"/>
        <v>85547000000</v>
      </c>
      <c r="X11" s="2">
        <f t="shared" si="8"/>
        <v>21540000000</v>
      </c>
      <c r="Y11" s="2">
        <f t="shared" si="8"/>
        <v>23568914050</v>
      </c>
      <c r="Z11" s="2">
        <f t="shared" si="8"/>
        <v>27152181750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-3950000000</v>
      </c>
      <c r="J15" s="2">
        <f t="shared" si="12"/>
        <v>-35667000000</v>
      </c>
      <c r="K15" s="2">
        <f t="shared" si="12"/>
        <v>-23944000000</v>
      </c>
      <c r="L15" s="2">
        <f t="shared" si="12"/>
        <v>45353000000</v>
      </c>
      <c r="M15" s="2">
        <f t="shared" si="12"/>
        <v>-60908000000</v>
      </c>
      <c r="N15" s="2">
        <f t="shared" si="12"/>
        <v>-47438000000</v>
      </c>
      <c r="O15" s="2">
        <f t="shared" si="12"/>
        <v>43141000000</v>
      </c>
      <c r="P15" s="2">
        <f t="shared" si="12"/>
        <v>30945000000</v>
      </c>
      <c r="Q15" s="2">
        <f t="shared" si="12"/>
        <v>23568000000</v>
      </c>
      <c r="R15" s="2">
        <f t="shared" si="12"/>
        <v>105458000000</v>
      </c>
      <c r="S15" s="2">
        <f t="shared" si="12"/>
        <v>53685000000</v>
      </c>
      <c r="T15" s="2">
        <f t="shared" si="12"/>
        <v>29377000000</v>
      </c>
      <c r="U15" s="2">
        <f t="shared" si="12"/>
        <v>-6157000000</v>
      </c>
      <c r="V15" s="2">
        <f t="shared" si="12"/>
        <v>-21355000000</v>
      </c>
      <c r="W15" s="2">
        <f t="shared" si="12"/>
        <v>24322000000</v>
      </c>
      <c r="X15" s="2">
        <f t="shared" si="12"/>
        <v>77666000000</v>
      </c>
      <c r="Y15" s="2">
        <f t="shared" si="12"/>
        <v>-22179410343</v>
      </c>
      <c r="Z15" s="2">
        <f t="shared" si="12"/>
        <v>-3994355278</v>
      </c>
    </row>
    <row r="16" spans="1:26" ht="15.5" x14ac:dyDescent="0.35">
      <c r="C16" t="s">
        <v>29</v>
      </c>
      <c r="D16" s="2">
        <f>IFERROR(INDEX(D51:D500,MATCH($C$16,$C$51:$C$500,0)),"")</f>
        <v>17011000000</v>
      </c>
      <c r="E16" s="2">
        <f>IFERROR(INDEX(E51:E500,MATCH($C$16,$C$51:$C$500,0)),"")</f>
        <v>4349000000</v>
      </c>
      <c r="H16" s="2">
        <f>IFERROR(SUM(D16:G16)*(4/MAX(1,COUNT(D16:G16))),"")</f>
        <v>42720000000</v>
      </c>
      <c r="I16" s="2">
        <f t="shared" ref="I16:Z16" si="13">IFERROR(INDEX(I51:I500,MATCH($C$16,$C$51:$C$500,0)),"")</f>
        <v>56472000000</v>
      </c>
      <c r="J16" s="2">
        <f t="shared" si="13"/>
        <v>74997000000</v>
      </c>
      <c r="K16" s="2">
        <f t="shared" si="13"/>
        <v>50535000000</v>
      </c>
      <c r="L16" s="2">
        <f t="shared" si="13"/>
        <v>-284640000000</v>
      </c>
      <c r="M16" s="2">
        <f t="shared" si="13"/>
        <v>-204268000000</v>
      </c>
      <c r="N16" s="2">
        <f t="shared" si="13"/>
        <v>-260720000000</v>
      </c>
      <c r="O16" s="2">
        <f t="shared" si="13"/>
        <v>-180700000000</v>
      </c>
      <c r="P16" s="2">
        <f t="shared" si="13"/>
        <v>-131076000000</v>
      </c>
      <c r="Q16" s="2">
        <f t="shared" si="13"/>
        <v>-99853000000</v>
      </c>
      <c r="R16" s="2">
        <f t="shared" si="13"/>
        <v>-510581000000</v>
      </c>
      <c r="S16" s="2">
        <f t="shared" si="13"/>
        <v>-384844000000</v>
      </c>
      <c r="T16" s="2">
        <f t="shared" si="13"/>
        <v>-148550000000</v>
      </c>
      <c r="U16" s="2">
        <f t="shared" si="13"/>
        <v>102429000000</v>
      </c>
      <c r="V16" s="2">
        <f t="shared" si="13"/>
        <v>68220000000</v>
      </c>
      <c r="W16" s="2">
        <f t="shared" si="13"/>
        <v>-171575000000</v>
      </c>
      <c r="X16" s="2">
        <f t="shared" si="13"/>
        <v>-166312000000</v>
      </c>
      <c r="Y16" s="2">
        <f t="shared" si="13"/>
        <v>-112690649332</v>
      </c>
      <c r="Z16" s="2">
        <f t="shared" si="13"/>
        <v>-28018102809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1504230000000</v>
      </c>
      <c r="E20" s="2">
        <f ca="1">IFERROR(E21*E2,"")</f>
        <v>1037400000000</v>
      </c>
      <c r="H20" s="2">
        <f t="shared" ref="H20:Z20" ca="1" si="14">IFERROR(H21*H2,"")</f>
        <v>1037400000000</v>
      </c>
      <c r="I20" s="2">
        <f t="shared" ca="1" si="14"/>
        <v>1556100000000</v>
      </c>
      <c r="J20" s="2">
        <f t="shared" ca="1" si="14"/>
        <v>1556100000000</v>
      </c>
      <c r="K20" s="2">
        <f t="shared" ca="1" si="14"/>
        <v>2593500000000</v>
      </c>
      <c r="L20" s="2">
        <f t="shared" ca="1" si="14"/>
        <v>2593500000000</v>
      </c>
      <c r="M20" s="2">
        <f t="shared" ca="1" si="14"/>
        <v>2800980000000</v>
      </c>
      <c r="N20" s="2">
        <f t="shared" ca="1" si="14"/>
        <v>628180000000</v>
      </c>
      <c r="O20" s="2">
        <f t="shared" ca="1" si="14"/>
        <v>32055000000000</v>
      </c>
      <c r="P20" s="2">
        <f t="shared" ca="1" si="14"/>
        <v>32055000000000</v>
      </c>
      <c r="Q20" s="2">
        <f t="shared" ca="1" si="14"/>
        <v>32055000000000</v>
      </c>
      <c r="R20" s="2">
        <f t="shared" ca="1" si="14"/>
        <v>36542700000000</v>
      </c>
      <c r="S20" s="2">
        <f t="shared" ca="1" si="14"/>
        <v>1633816692000</v>
      </c>
      <c r="T20" s="2">
        <f t="shared" ca="1" si="14"/>
        <v>2466138200000</v>
      </c>
      <c r="U20" s="2">
        <f t="shared" ca="1" si="14"/>
        <v>2589445648000</v>
      </c>
      <c r="V20" s="2">
        <f t="shared" ca="1" si="14"/>
        <v>3699207300000</v>
      </c>
      <c r="W20" s="2">
        <f t="shared" ca="1" si="14"/>
        <v>2887707850000</v>
      </c>
      <c r="X20" s="2">
        <f t="shared" ca="1" si="14"/>
        <v>2360081152000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51870000000</v>
      </c>
      <c r="E21" s="2">
        <f>IFERROR(INDEX(E51:E500,MATCH($C$7,$C$51:$C$500,0)),"")</f>
        <v>51870000000</v>
      </c>
      <c r="H21" s="2">
        <f>IFERROR(INDEX(D21:G21,COUNT(D21:G21)),"")</f>
        <v>51870000000</v>
      </c>
      <c r="I21" s="2">
        <f t="shared" ref="I21:Z21" si="15">IFERROR(INDEX(I51:I500,MATCH($C$7,$C$51:$C$500,0)),"")</f>
        <v>51870000000</v>
      </c>
      <c r="J21" s="2">
        <f t="shared" si="15"/>
        <v>51870000000</v>
      </c>
      <c r="K21" s="2">
        <f t="shared" si="15"/>
        <v>51870000000</v>
      </c>
      <c r="L21" s="2">
        <f t="shared" si="15"/>
        <v>51870000000</v>
      </c>
      <c r="M21" s="2">
        <f t="shared" si="15"/>
        <v>51870000000</v>
      </c>
      <c r="N21" s="2">
        <f t="shared" si="15"/>
        <v>6410000000</v>
      </c>
      <c r="O21" s="2">
        <f t="shared" si="15"/>
        <v>64110000000</v>
      </c>
      <c r="P21" s="2">
        <f t="shared" si="15"/>
        <v>64110000000</v>
      </c>
      <c r="Q21" s="2">
        <f t="shared" si="15"/>
        <v>64110000000</v>
      </c>
      <c r="R21" s="2">
        <f t="shared" si="15"/>
        <v>64110000000</v>
      </c>
      <c r="S21" s="2">
        <f t="shared" si="15"/>
        <v>10760000000</v>
      </c>
      <c r="T21" s="2">
        <f t="shared" si="15"/>
        <v>10760000000</v>
      </c>
      <c r="U21" s="2">
        <f t="shared" si="15"/>
        <v>10760000000</v>
      </c>
      <c r="V21" s="2">
        <f t="shared" si="15"/>
        <v>10760000000</v>
      </c>
      <c r="W21" s="2">
        <f t="shared" si="15"/>
        <v>9260000000</v>
      </c>
      <c r="X21" s="2">
        <f t="shared" si="15"/>
        <v>5980000000</v>
      </c>
      <c r="Y21" s="2">
        <f t="shared" si="15"/>
        <v>850000000</v>
      </c>
      <c r="Z21" s="2">
        <f t="shared" si="15"/>
        <v>850000000</v>
      </c>
    </row>
    <row r="23" spans="1:26" ht="15.5" x14ac:dyDescent="0.35">
      <c r="B23" t="s">
        <v>54</v>
      </c>
      <c r="C23" t="s">
        <v>55</v>
      </c>
      <c r="D23" s="3">
        <f>IFERROR(D5/D6*100,"")</f>
        <v>0.70292657350532506</v>
      </c>
      <c r="E23" s="3">
        <f>IFERROR(E5/E6*100,"")</f>
        <v>-0.83976210257018891</v>
      </c>
      <c r="H23" s="3">
        <f t="shared" ref="H23:Z23" si="16">IFERROR(H5/H6*100,"")</f>
        <v>-0.26374437894792369</v>
      </c>
      <c r="I23" s="3">
        <f t="shared" si="16"/>
        <v>2.7179873652479061</v>
      </c>
      <c r="J23" s="3">
        <f t="shared" si="16"/>
        <v>1.9282184566856666</v>
      </c>
      <c r="K23" s="3">
        <f t="shared" si="16"/>
        <v>1.6350471671265048</v>
      </c>
      <c r="L23" s="3">
        <f t="shared" si="16"/>
        <v>-15.189100096480884</v>
      </c>
      <c r="M23" s="3">
        <f t="shared" si="16"/>
        <v>-13.955393208460261</v>
      </c>
      <c r="N23" s="3">
        <f t="shared" si="16"/>
        <v>-22.692002899570426</v>
      </c>
      <c r="O23" s="3">
        <f t="shared" si="16"/>
        <v>-26.17950150400431</v>
      </c>
      <c r="P23" s="3">
        <f t="shared" si="16"/>
        <v>-13.694876535553895</v>
      </c>
      <c r="Q23" s="3">
        <f t="shared" si="16"/>
        <v>-9.6681964285261266</v>
      </c>
      <c r="R23" s="3">
        <f t="shared" si="16"/>
        <v>-47.993356296366549</v>
      </c>
      <c r="S23" s="3">
        <f t="shared" si="16"/>
        <v>-107.84337077928348</v>
      </c>
      <c r="T23" s="3">
        <f t="shared" si="16"/>
        <v>-12.853967485451454</v>
      </c>
      <c r="U23" s="3">
        <f t="shared" si="16"/>
        <v>8.8773616969116169</v>
      </c>
      <c r="V23" s="3">
        <f t="shared" si="16"/>
        <v>2.1790505423550561</v>
      </c>
      <c r="W23" s="3">
        <f t="shared" si="16"/>
        <v>-25.47075928080632</v>
      </c>
      <c r="X23" s="3">
        <f t="shared" si="16"/>
        <v>-34.551357756184643</v>
      </c>
      <c r="Y23" s="3">
        <f t="shared" si="16"/>
        <v>288.83709194478331</v>
      </c>
      <c r="Z23" s="3">
        <f t="shared" si="16"/>
        <v>-36.305225052316246</v>
      </c>
    </row>
    <row r="24" spans="1:26" ht="15.5" x14ac:dyDescent="0.35">
      <c r="C24" t="s">
        <v>56</v>
      </c>
      <c r="D24" s="4">
        <f>IFERROR(_xlfn.RRI(5,I23,D23),"")</f>
        <v>-0.23698600167056905</v>
      </c>
      <c r="E24" s="4" t="str">
        <f>IFERROR(_xlfn.RRI(5,J23,E23),"")</f>
        <v/>
      </c>
      <c r="H24" s="4">
        <f t="shared" ref="H24:Z24" si="17">IFERROR(_xlfn.RRI(5,M23,H23),"")</f>
        <v>-0.54784407417053305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9.4554310824768173E-2</v>
      </c>
      <c r="M24" s="4">
        <f t="shared" si="17"/>
        <v>-0.21889001209292769</v>
      </c>
      <c r="N24" s="4">
        <f t="shared" si="17"/>
        <v>-0.26782334877958847</v>
      </c>
      <c r="O24" s="4">
        <f t="shared" si="17"/>
        <v>0.15288193777212689</v>
      </c>
      <c r="P24" s="4" t="str">
        <f t="shared" si="17"/>
        <v/>
      </c>
      <c r="Q24" s="4" t="str">
        <f t="shared" si="17"/>
        <v/>
      </c>
      <c r="R24" s="4">
        <f t="shared" si="17"/>
        <v>0.13508359283916693</v>
      </c>
      <c r="S24" s="4">
        <f t="shared" si="17"/>
        <v>0.25564151741034302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1.01</v>
      </c>
      <c r="J25" s="3">
        <f t="shared" si="18"/>
        <v>0.76</v>
      </c>
      <c r="K25" s="3">
        <f t="shared" si="18"/>
        <v>0.51</v>
      </c>
      <c r="L25" s="3">
        <f t="shared" si="18"/>
        <v>-4.6100000000000003</v>
      </c>
      <c r="M25" s="3">
        <f t="shared" si="18"/>
        <v>-5.1100000000000003</v>
      </c>
      <c r="N25" s="3">
        <f t="shared" si="18"/>
        <v>-48.07</v>
      </c>
      <c r="O25" s="3">
        <f t="shared" si="18"/>
        <v>-2.15</v>
      </c>
      <c r="P25" s="3">
        <f t="shared" si="18"/>
        <v>-1.56</v>
      </c>
      <c r="Q25" s="3">
        <f t="shared" si="18"/>
        <v>-1.19</v>
      </c>
      <c r="R25" s="3">
        <f t="shared" si="18"/>
        <v>-6.32</v>
      </c>
      <c r="S25" s="3">
        <f t="shared" si="18"/>
        <v>-30.79</v>
      </c>
      <c r="T25" s="3">
        <f t="shared" si="18"/>
        <v>-11.08</v>
      </c>
      <c r="U25" s="3">
        <f t="shared" si="18"/>
        <v>8.9499999999999993</v>
      </c>
      <c r="V25" s="3">
        <f t="shared" si="18"/>
        <v>4.3600000000000003</v>
      </c>
      <c r="W25" s="3">
        <f t="shared" si="18"/>
        <v>-15.9</v>
      </c>
      <c r="X25" s="3">
        <f t="shared" si="18"/>
        <v>-14.83</v>
      </c>
      <c r="Y25" s="3">
        <f t="shared" si="18"/>
        <v>-157.97</v>
      </c>
      <c r="Z25" s="3">
        <f t="shared" si="18"/>
        <v>-37.5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0.31108483125573128</v>
      </c>
      <c r="M26" s="4">
        <f t="shared" si="19"/>
        <v>-4.1613330453595054E-2</v>
      </c>
      <c r="N26" s="4">
        <f t="shared" si="19"/>
        <v>9.3183043421165124E-2</v>
      </c>
      <c r="O26" s="4">
        <f t="shared" si="19"/>
        <v>-0.27958998792330492</v>
      </c>
      <c r="P26" s="4" t="str">
        <f t="shared" si="19"/>
        <v/>
      </c>
      <c r="Q26" s="4" t="str">
        <f t="shared" si="19"/>
        <v/>
      </c>
      <c r="R26" s="4">
        <f t="shared" si="19"/>
        <v>-0.16849667388053735</v>
      </c>
      <c r="S26" s="4">
        <f t="shared" si="19"/>
        <v>0.15732066410629608</v>
      </c>
      <c r="T26" s="4">
        <f t="shared" si="19"/>
        <v>-0.41224947131300393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3.4902641218430692</v>
      </c>
      <c r="E27" s="3">
        <f>IFERROR(E4/E21,"")</f>
        <v>3.4321573163678427</v>
      </c>
      <c r="H27" s="3">
        <f t="shared" ref="H27:Z27" si="20">IFERROR(H4/H21,"")</f>
        <v>13.844842876421824</v>
      </c>
      <c r="I27" s="3">
        <f t="shared" si="20"/>
        <v>10.998554077501446</v>
      </c>
      <c r="J27" s="3">
        <f t="shared" si="20"/>
        <v>9.48147291305186</v>
      </c>
      <c r="K27" s="3">
        <f t="shared" si="20"/>
        <v>8.7287256603046082</v>
      </c>
      <c r="L27" s="3">
        <f t="shared" si="20"/>
        <v>8.8772700983227306</v>
      </c>
      <c r="M27" s="3">
        <f t="shared" si="20"/>
        <v>5.9817235396182769</v>
      </c>
      <c r="N27" s="3">
        <f t="shared" si="20"/>
        <v>58.06692667706708</v>
      </c>
      <c r="O27" s="3">
        <f t="shared" si="20"/>
        <v>8.6393854312899698</v>
      </c>
      <c r="P27" s="3">
        <f t="shared" si="20"/>
        <v>8.9168928404305099</v>
      </c>
      <c r="Q27" s="3">
        <f t="shared" si="20"/>
        <v>8.2503041647168924</v>
      </c>
      <c r="R27" s="3">
        <f t="shared" si="20"/>
        <v>7.4387459054749652</v>
      </c>
      <c r="S27" s="3">
        <f t="shared" si="20"/>
        <v>93.791078066914494</v>
      </c>
      <c r="T27" s="3">
        <f t="shared" si="20"/>
        <v>156.13355018587362</v>
      </c>
      <c r="U27" s="3">
        <f t="shared" si="20"/>
        <v>150.6232342007435</v>
      </c>
      <c r="V27" s="3">
        <f t="shared" si="20"/>
        <v>138.54033457249071</v>
      </c>
      <c r="W27" s="3">
        <f t="shared" si="20"/>
        <v>55.717386609071276</v>
      </c>
      <c r="X27" s="3">
        <f t="shared" si="20"/>
        <v>19.355183946488296</v>
      </c>
      <c r="Y27" s="3">
        <f t="shared" si="20"/>
        <v>218.71919694823529</v>
      </c>
      <c r="Z27" s="3">
        <f t="shared" si="20"/>
        <v>208.07160751999999</v>
      </c>
    </row>
    <row r="28" spans="1:26" ht="15.5" x14ac:dyDescent="0.35">
      <c r="C28" t="s">
        <v>61</v>
      </c>
      <c r="D28" s="4">
        <f>IFERROR(_xlfn.RRI(5,I27,D27),"")</f>
        <v>-0.20511456429165065</v>
      </c>
      <c r="E28" s="4">
        <f>IFERROR(_xlfn.RRI(5,J27,E27),"")</f>
        <v>-0.18390958806768032</v>
      </c>
      <c r="H28" s="4">
        <f t="shared" ref="H28:Z28" si="21">IFERROR(_xlfn.RRI(5,M27,H27),"")</f>
        <v>0.1827483172767137</v>
      </c>
      <c r="I28" s="4">
        <f t="shared" si="21"/>
        <v>-0.28306241141082999</v>
      </c>
      <c r="J28" s="4">
        <f t="shared" si="21"/>
        <v>1.8775733391782401E-2</v>
      </c>
      <c r="K28" s="4">
        <f t="shared" si="21"/>
        <v>-4.2565476937949098E-3</v>
      </c>
      <c r="L28" s="4">
        <f t="shared" si="21"/>
        <v>1.4756623615232778E-2</v>
      </c>
      <c r="M28" s="4">
        <f t="shared" si="21"/>
        <v>-4.2661945540968471E-2</v>
      </c>
      <c r="N28" s="4">
        <f t="shared" si="21"/>
        <v>-9.1440314253740995E-2</v>
      </c>
      <c r="O28" s="4">
        <f t="shared" si="21"/>
        <v>-0.43947198550430144</v>
      </c>
      <c r="P28" s="4">
        <f t="shared" si="21"/>
        <v>-0.43184829308199202</v>
      </c>
      <c r="Q28" s="4">
        <f t="shared" si="21"/>
        <v>-0.43117490819933912</v>
      </c>
      <c r="R28" s="4">
        <f t="shared" si="21"/>
        <v>-0.33149940635300124</v>
      </c>
      <c r="S28" s="4">
        <f t="shared" si="21"/>
        <v>0.37111172575804896</v>
      </c>
      <c r="T28" s="4">
        <f t="shared" si="21"/>
        <v>-6.5193192357147711E-2</v>
      </c>
      <c r="U28" s="4">
        <f t="shared" si="21"/>
        <v>-6.257651575159473E-2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0.32894736842105265</v>
      </c>
      <c r="J29" s="4">
        <f t="shared" si="22"/>
        <v>0.49019607843137253</v>
      </c>
      <c r="K29" s="4">
        <f t="shared" si="22"/>
        <v>-1.1106290672451193</v>
      </c>
      <c r="L29" s="4">
        <f t="shared" si="22"/>
        <v>-9.7847358121330719E-2</v>
      </c>
      <c r="M29" s="4">
        <f t="shared" si="22"/>
        <v>-0.89369669232369464</v>
      </c>
      <c r="N29" s="4">
        <f t="shared" si="22"/>
        <v>21.358139534883723</v>
      </c>
      <c r="O29" s="4">
        <f t="shared" si="22"/>
        <v>0.37820512820512808</v>
      </c>
      <c r="P29" s="4">
        <f t="shared" si="22"/>
        <v>0.31092436974789928</v>
      </c>
      <c r="Q29" s="4">
        <f t="shared" si="22"/>
        <v>-0.81170886075949378</v>
      </c>
      <c r="R29" s="4">
        <f t="shared" si="22"/>
        <v>-0.79473855147775252</v>
      </c>
      <c r="S29" s="4">
        <f t="shared" si="22"/>
        <v>1.7788808664259927</v>
      </c>
      <c r="T29" s="4">
        <f t="shared" si="22"/>
        <v>-2.2379888268156427</v>
      </c>
      <c r="U29" s="4">
        <f t="shared" si="22"/>
        <v>1.0527522935779814</v>
      </c>
      <c r="V29" s="4">
        <f t="shared" si="22"/>
        <v>-1.2742138364779876</v>
      </c>
      <c r="W29" s="4">
        <f t="shared" si="22"/>
        <v>7.2151045178691864E-2</v>
      </c>
      <c r="X29" s="4">
        <f t="shared" si="22"/>
        <v>-0.90612141545863134</v>
      </c>
      <c r="Y29" s="4">
        <f t="shared" si="22"/>
        <v>3.2125333333333335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0.25878754415025551</v>
      </c>
      <c r="I30" s="4">
        <f t="shared" si="23"/>
        <v>0.16000479865962866</v>
      </c>
      <c r="J30" s="4">
        <f t="shared" si="23"/>
        <v>8.6237932321610283E-2</v>
      </c>
      <c r="K30" s="4">
        <f t="shared" si="23"/>
        <v>-1.6733121373223553E-2</v>
      </c>
      <c r="L30" s="4">
        <f t="shared" si="23"/>
        <v>0.48406559405940597</v>
      </c>
      <c r="M30" s="4">
        <f t="shared" si="23"/>
        <v>-0.89698570456664628</v>
      </c>
      <c r="N30" s="4">
        <f t="shared" si="23"/>
        <v>5.7211871884730749</v>
      </c>
      <c r="O30" s="4">
        <f t="shared" si="23"/>
        <v>-3.112153685219592E-2</v>
      </c>
      <c r="P30" s="4">
        <f t="shared" si="23"/>
        <v>8.0795648548854598E-2</v>
      </c>
      <c r="Q30" s="4">
        <f t="shared" si="23"/>
        <v>0.10909880100147192</v>
      </c>
      <c r="R30" s="4">
        <f t="shared" si="23"/>
        <v>-0.92068812877736783</v>
      </c>
      <c r="S30" s="4">
        <f t="shared" si="23"/>
        <v>-0.39928940349298248</v>
      </c>
      <c r="T30" s="4">
        <f t="shared" si="23"/>
        <v>3.6583439562758509E-2</v>
      </c>
      <c r="U30" s="4">
        <f t="shared" si="23"/>
        <v>8.721575319951648E-2</v>
      </c>
      <c r="V30" s="4">
        <f t="shared" si="23"/>
        <v>1.4864829993647826</v>
      </c>
      <c r="W30" s="4">
        <f t="shared" si="23"/>
        <v>1.8786802937711347</v>
      </c>
      <c r="X30" s="4">
        <f t="shared" si="23"/>
        <v>-0.91150669801028428</v>
      </c>
      <c r="Y30" s="4">
        <f t="shared" si="23"/>
        <v>5.117271671586357E-2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36.81</v>
      </c>
      <c r="E32" s="3">
        <f>IFERROR(INDEX(E51:E500,MATCH($A$32,$C$51:$C$500,0)),"")</f>
        <v>36.549999999999997</v>
      </c>
      <c r="H32" s="3">
        <f>IFERROR(INDEX(D32:G32,COUNT(D32:G32)),"")</f>
        <v>36.549999999999997</v>
      </c>
      <c r="I32" s="3">
        <f t="shared" ref="I32:Z32" si="24">IFERROR(INDEX(I51:I500,MATCH($C$32,$C$51:$C$500,0)),"")</f>
        <v>36.630000000000003</v>
      </c>
      <c r="J32" s="3">
        <f t="shared" si="24"/>
        <v>32.85</v>
      </c>
      <c r="K32" s="3">
        <f t="shared" si="24"/>
        <v>32.18</v>
      </c>
      <c r="L32" s="3">
        <f t="shared" si="24"/>
        <v>31.65</v>
      </c>
      <c r="M32" s="3">
        <f t="shared" si="24"/>
        <v>36.46</v>
      </c>
      <c r="N32" s="3">
        <f t="shared" si="24"/>
        <v>212.38</v>
      </c>
      <c r="O32" s="3">
        <f t="shared" si="24"/>
        <v>8.57</v>
      </c>
      <c r="P32" s="3">
        <f t="shared" si="24"/>
        <v>10.82</v>
      </c>
      <c r="Q32" s="3">
        <f t="shared" si="24"/>
        <v>12.3</v>
      </c>
      <c r="R32" s="3">
        <f t="shared" si="24"/>
        <v>13.49</v>
      </c>
      <c r="S32" s="3">
        <f t="shared" si="24"/>
        <v>28.89</v>
      </c>
      <c r="T32" s="3">
        <f t="shared" si="24"/>
        <v>59.15</v>
      </c>
      <c r="U32" s="3">
        <f t="shared" si="24"/>
        <v>66.75</v>
      </c>
      <c r="V32" s="3">
        <f t="shared" si="24"/>
        <v>60.83</v>
      </c>
      <c r="W32" s="3">
        <f t="shared" si="24"/>
        <v>50.03</v>
      </c>
      <c r="X32" s="3">
        <f t="shared" si="24"/>
        <v>42.93</v>
      </c>
      <c r="Y32" s="3">
        <f t="shared" si="24"/>
        <v>-54.69</v>
      </c>
      <c r="Z32" s="3">
        <f t="shared" si="24"/>
        <v>103.28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0.54</v>
      </c>
      <c r="E33" s="3">
        <f>IFERROR(INDEX(E51:E500,MATCH($A$33,$C$51:$C$500,0)),"")</f>
        <v>0.79</v>
      </c>
      <c r="H33" s="3">
        <f>IFERROR(INDEX(D33:G33,COUNT(D33:G33)),"")</f>
        <v>0.79</v>
      </c>
      <c r="I33" s="3">
        <f t="shared" ref="I33:Z33" si="25">IFERROR(INDEX(I51:I500,MATCH($C$33,$C$51:$C$500,0)),"")</f>
        <v>0.82</v>
      </c>
      <c r="J33" s="3">
        <f t="shared" si="25"/>
        <v>0.91</v>
      </c>
      <c r="K33" s="3">
        <f t="shared" si="25"/>
        <v>1.55</v>
      </c>
      <c r="L33" s="3">
        <f t="shared" si="25"/>
        <v>1.58</v>
      </c>
      <c r="M33" s="3">
        <f t="shared" si="25"/>
        <v>1.48</v>
      </c>
      <c r="N33" s="3">
        <f t="shared" si="25"/>
        <v>0.46</v>
      </c>
      <c r="O33" s="3">
        <f t="shared" si="25"/>
        <v>1.4</v>
      </c>
      <c r="P33" s="3">
        <f t="shared" si="25"/>
        <v>1.1100000000000001</v>
      </c>
      <c r="Q33" s="3">
        <f t="shared" si="25"/>
        <v>0.98</v>
      </c>
      <c r="R33" s="3">
        <f t="shared" si="25"/>
        <v>0.96</v>
      </c>
      <c r="S33" s="3">
        <f t="shared" si="25"/>
        <v>0.31</v>
      </c>
      <c r="T33" s="3">
        <f t="shared" si="25"/>
        <v>0.24</v>
      </c>
      <c r="U33" s="3">
        <f t="shared" si="25"/>
        <v>0.22</v>
      </c>
      <c r="V33" s="3">
        <f t="shared" si="25"/>
        <v>0.35</v>
      </c>
      <c r="W33" s="3">
        <f t="shared" si="25"/>
        <v>0.38</v>
      </c>
      <c r="X33" s="3">
        <f t="shared" si="25"/>
        <v>0.56000000000000005</v>
      </c>
      <c r="Y33" s="3">
        <f t="shared" si="25"/>
        <v>-0.18</v>
      </c>
      <c r="Z33" s="3">
        <f t="shared" si="25"/>
        <v>0.05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60.61</v>
      </c>
      <c r="E34" s="3">
        <f>IFERROR(INDEX(E51:E500,MATCH($A$34,$C$51:$C$500,0)),"")</f>
        <v>362.5</v>
      </c>
      <c r="H34" s="3">
        <f>IFERROR(INDEX(D34:G34,COUNT(D34:G34)),"")</f>
        <v>362.5</v>
      </c>
      <c r="I34" s="3">
        <f t="shared" ref="I34:Z34" si="26">IFERROR(INDEX(I51:I500,MATCH($C$34,$C$51:$C$500,0)),"")</f>
        <v>29.7</v>
      </c>
      <c r="J34" s="3">
        <f t="shared" si="26"/>
        <v>39.47</v>
      </c>
      <c r="K34" s="3">
        <f t="shared" si="26"/>
        <v>98.04</v>
      </c>
      <c r="L34" s="3">
        <f t="shared" si="26"/>
        <v>-10.85</v>
      </c>
      <c r="M34" s="3">
        <f t="shared" si="26"/>
        <v>-10.57</v>
      </c>
      <c r="N34" s="3">
        <f t="shared" si="26"/>
        <v>-2.04</v>
      </c>
      <c r="O34" s="3">
        <f t="shared" si="26"/>
        <v>-5.58</v>
      </c>
      <c r="P34" s="3">
        <f t="shared" si="26"/>
        <v>-7.69</v>
      </c>
      <c r="Q34" s="3">
        <f t="shared" si="26"/>
        <v>-10.08</v>
      </c>
      <c r="R34" s="3">
        <f t="shared" si="26"/>
        <v>-2.06</v>
      </c>
      <c r="S34" s="3">
        <f t="shared" si="26"/>
        <v>-0.28999999999999998</v>
      </c>
      <c r="T34" s="3">
        <f t="shared" si="26"/>
        <v>-1.26</v>
      </c>
      <c r="U34" s="3">
        <f t="shared" si="26"/>
        <v>1.68</v>
      </c>
      <c r="V34" s="3">
        <f t="shared" si="26"/>
        <v>4.82</v>
      </c>
      <c r="W34" s="3">
        <f t="shared" si="26"/>
        <v>-1.19</v>
      </c>
      <c r="X34" s="3">
        <f t="shared" si="26"/>
        <v>-1.62</v>
      </c>
      <c r="Y34" s="3">
        <f t="shared" si="26"/>
        <v>-0.06</v>
      </c>
      <c r="Z34" s="3">
        <f t="shared" si="26"/>
        <v>-0.13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5.73</v>
      </c>
      <c r="E35" s="3">
        <f>IFERROR(INDEX(E51:E500,MATCH($A$35,$C$51:$C$500,0)),"")</f>
        <v>8.4499999999999993</v>
      </c>
      <c r="H35" s="3">
        <f>IFERROR(INDEX(D35:G35,COUNT(D35:G35)),"")</f>
        <v>8.4499999999999993</v>
      </c>
      <c r="I35" s="3">
        <f t="shared" ref="I35:Z35" si="27">IFERROR(INDEX(I51:I500,MATCH($C$35,$C$51:$C$500,0)),"")</f>
        <v>2.73</v>
      </c>
      <c r="J35" s="3">
        <f t="shared" si="27"/>
        <v>3.16</v>
      </c>
      <c r="K35" s="3">
        <f t="shared" si="27"/>
        <v>5.73</v>
      </c>
      <c r="L35" s="3">
        <f t="shared" si="27"/>
        <v>5.63</v>
      </c>
      <c r="M35" s="3">
        <f t="shared" si="27"/>
        <v>9.0299999999999994</v>
      </c>
      <c r="N35" s="3">
        <f t="shared" si="27"/>
        <v>1.69</v>
      </c>
      <c r="O35" s="3">
        <f t="shared" si="27"/>
        <v>1.39</v>
      </c>
      <c r="P35" s="3">
        <f t="shared" si="27"/>
        <v>1.35</v>
      </c>
      <c r="Q35" s="3">
        <f t="shared" si="27"/>
        <v>1.45</v>
      </c>
      <c r="R35" s="3">
        <f t="shared" si="27"/>
        <v>1.75</v>
      </c>
      <c r="S35" s="3">
        <f t="shared" si="27"/>
        <v>0.1</v>
      </c>
      <c r="T35" s="3">
        <f t="shared" si="27"/>
        <v>0.09</v>
      </c>
      <c r="U35" s="3">
        <f t="shared" si="27"/>
        <v>0.1</v>
      </c>
      <c r="V35" s="3">
        <f t="shared" si="27"/>
        <v>0.15</v>
      </c>
      <c r="W35" s="3">
        <f t="shared" si="27"/>
        <v>0.34</v>
      </c>
      <c r="X35" s="3">
        <f t="shared" si="27"/>
        <v>1.24</v>
      </c>
      <c r="Y35" s="3">
        <f t="shared" si="27"/>
        <v>0.05</v>
      </c>
      <c r="Z35" s="3">
        <f t="shared" si="27"/>
        <v>0.02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181040000000</v>
      </c>
      <c r="E51" s="5">
        <v>178026000000</v>
      </c>
      <c r="F51" s="5">
        <v>166388000000</v>
      </c>
      <c r="G51" s="5">
        <v>147220000000</v>
      </c>
      <c r="I51" s="5">
        <v>570495000000</v>
      </c>
      <c r="J51" s="5">
        <v>491804000000</v>
      </c>
      <c r="K51" s="5">
        <v>452759000000</v>
      </c>
      <c r="L51" s="5">
        <v>460464000000</v>
      </c>
      <c r="M51" s="5">
        <v>310272000000</v>
      </c>
      <c r="N51" s="5">
        <v>372209000000</v>
      </c>
      <c r="O51" s="5">
        <v>553871000000</v>
      </c>
      <c r="P51" s="5">
        <v>571662000000</v>
      </c>
      <c r="Q51" s="5">
        <v>528927000000</v>
      </c>
      <c r="R51" s="5">
        <v>476898000000</v>
      </c>
      <c r="S51" s="5">
        <v>1009192000000</v>
      </c>
      <c r="T51" s="5">
        <v>1679997000000</v>
      </c>
      <c r="U51" s="5">
        <v>1620706000000</v>
      </c>
      <c r="V51" s="5">
        <v>1490694000000</v>
      </c>
      <c r="W51" s="5">
        <v>515943000000</v>
      </c>
      <c r="X51" s="5">
        <v>115744000000</v>
      </c>
      <c r="Y51" s="5">
        <v>185911317406</v>
      </c>
      <c r="Z51" s="5">
        <v>176860866392</v>
      </c>
    </row>
    <row r="52" spans="2:26" ht="15.5" x14ac:dyDescent="0.35">
      <c r="C52" t="s">
        <v>519</v>
      </c>
      <c r="D52" s="5">
        <v>181040000000</v>
      </c>
      <c r="E52" s="5">
        <v>178026000000</v>
      </c>
      <c r="F52" s="5">
        <v>166388000000</v>
      </c>
      <c r="G52" s="5">
        <v>147220000000</v>
      </c>
      <c r="I52" s="5">
        <v>570495000000</v>
      </c>
      <c r="J52" s="5">
        <v>491804000000</v>
      </c>
      <c r="K52" s="5">
        <v>452759000000</v>
      </c>
      <c r="L52" s="5">
        <v>460464000000</v>
      </c>
      <c r="M52" s="5">
        <v>310272000000</v>
      </c>
      <c r="N52" s="5">
        <v>372209000000</v>
      </c>
      <c r="O52" s="5">
        <v>553871000000</v>
      </c>
      <c r="P52" s="5">
        <v>571662000000</v>
      </c>
      <c r="Q52" s="5">
        <v>528927000000</v>
      </c>
      <c r="R52" s="5">
        <v>476898000000</v>
      </c>
      <c r="S52" s="5">
        <v>1009192000000</v>
      </c>
      <c r="T52" s="5">
        <v>1679997000000</v>
      </c>
      <c r="U52" s="5">
        <v>1620706000000</v>
      </c>
      <c r="V52" s="5">
        <v>1490694000000</v>
      </c>
      <c r="W52" s="5">
        <v>515943000000</v>
      </c>
      <c r="X52" s="5">
        <v>115665000000</v>
      </c>
      <c r="Y52" s="5">
        <v>179549422732</v>
      </c>
      <c r="Z52" s="5">
        <v>169624261747</v>
      </c>
    </row>
    <row r="53" spans="2:26" ht="15.5" x14ac:dyDescent="0.35">
      <c r="C53" t="s">
        <v>614</v>
      </c>
      <c r="X53" s="5">
        <v>79000000</v>
      </c>
      <c r="Y53" s="5">
        <v>6361894674</v>
      </c>
      <c r="Z53" s="5">
        <v>7236604645</v>
      </c>
    </row>
    <row r="54" spans="2:26" ht="15.5" x14ac:dyDescent="0.35">
      <c r="C54" t="s">
        <v>85</v>
      </c>
      <c r="D54" s="5">
        <v>-113268000000</v>
      </c>
      <c r="E54" s="5">
        <v>-120407000000</v>
      </c>
      <c r="F54" s="5">
        <v>-115063000000</v>
      </c>
      <c r="G54" s="5">
        <v>-96815000000</v>
      </c>
      <c r="I54" s="5">
        <v>-371804000000</v>
      </c>
      <c r="J54" s="5">
        <v>-302443000000</v>
      </c>
      <c r="K54" s="5">
        <v>-256489000000</v>
      </c>
      <c r="L54" s="5">
        <v>-304161000000</v>
      </c>
      <c r="M54" s="5">
        <v>-251404000000</v>
      </c>
      <c r="N54" s="5">
        <v>-338465000000</v>
      </c>
      <c r="O54" s="5">
        <v>-481024000000</v>
      </c>
      <c r="P54" s="5">
        <v>-436252000000</v>
      </c>
      <c r="Q54" s="5">
        <v>-344287000000</v>
      </c>
      <c r="R54" s="5">
        <v>-394915000000</v>
      </c>
      <c r="S54" s="5">
        <v>-632619000000</v>
      </c>
      <c r="T54" s="5">
        <v>-875581000000</v>
      </c>
      <c r="U54" s="5">
        <v>-647757000000</v>
      </c>
      <c r="V54" s="5">
        <v>-495470000000</v>
      </c>
      <c r="W54" s="5">
        <v>-273451000000</v>
      </c>
      <c r="X54" s="5">
        <v>-76095000000</v>
      </c>
      <c r="Y54" s="5">
        <v>-100505681641</v>
      </c>
      <c r="Z54" s="5">
        <v>-100940538031</v>
      </c>
    </row>
    <row r="55" spans="2:26" ht="15.5" x14ac:dyDescent="0.35">
      <c r="C55" t="s">
        <v>520</v>
      </c>
      <c r="D55" s="5">
        <v>-113268000000</v>
      </c>
      <c r="E55" s="5">
        <v>-120407000000</v>
      </c>
      <c r="F55" s="5">
        <v>-115063000000</v>
      </c>
      <c r="G55" s="5">
        <v>-96815000000</v>
      </c>
      <c r="I55" s="5">
        <v>-371804000000</v>
      </c>
      <c r="J55" s="5">
        <v>-302443000000</v>
      </c>
      <c r="K55" s="5">
        <v>-256489000000</v>
      </c>
      <c r="L55" s="5">
        <v>-304161000000</v>
      </c>
      <c r="M55" s="5">
        <v>-251404000000</v>
      </c>
      <c r="N55" s="5">
        <v>-338465000000</v>
      </c>
      <c r="O55" s="5">
        <v>-481024000000</v>
      </c>
      <c r="P55" s="5">
        <v>-436252000000</v>
      </c>
      <c r="Q55" s="5">
        <v>-344287000000</v>
      </c>
      <c r="R55" s="5">
        <v>-394915000000</v>
      </c>
      <c r="S55" s="5">
        <v>-632619000000</v>
      </c>
      <c r="T55" s="5">
        <v>-875581000000</v>
      </c>
      <c r="U55" s="5">
        <v>-647757000000</v>
      </c>
      <c r="V55" s="5">
        <v>-495470000000</v>
      </c>
      <c r="W55" s="5">
        <v>-273451000000</v>
      </c>
      <c r="X55" s="5">
        <v>-74830000000</v>
      </c>
      <c r="Y55" s="5">
        <v>-99262638239</v>
      </c>
      <c r="Z55" s="5">
        <v>-99962416315</v>
      </c>
    </row>
    <row r="56" spans="2:26" ht="15.5" x14ac:dyDescent="0.35">
      <c r="C56" t="s">
        <v>615</v>
      </c>
      <c r="X56" s="5">
        <v>-1265000000</v>
      </c>
      <c r="Y56" s="5">
        <v>-1243043402</v>
      </c>
      <c r="Z56" s="5">
        <v>-978121716</v>
      </c>
    </row>
    <row r="57" spans="2:26" ht="15.5" x14ac:dyDescent="0.35">
      <c r="C57" t="s">
        <v>616</v>
      </c>
      <c r="D57" s="5">
        <v>-113268000000</v>
      </c>
      <c r="E57" s="5">
        <v>-120407000000</v>
      </c>
      <c r="F57" s="5">
        <v>-115063000000</v>
      </c>
      <c r="G57" s="5">
        <v>-96815000000</v>
      </c>
      <c r="I57" s="5">
        <v>-371804000000</v>
      </c>
      <c r="J57" s="5">
        <v>-302443000000</v>
      </c>
      <c r="K57" s="5">
        <v>-256489000000</v>
      </c>
      <c r="L57" s="5">
        <v>-304161000000</v>
      </c>
      <c r="M57" s="5">
        <v>-251404000000</v>
      </c>
      <c r="N57" s="5">
        <v>-338465000000</v>
      </c>
      <c r="O57" s="5">
        <v>-481024000000</v>
      </c>
      <c r="P57" s="5">
        <v>-436252000000</v>
      </c>
      <c r="Q57" s="5">
        <v>-344287000000</v>
      </c>
      <c r="R57" s="5">
        <v>-394915000000</v>
      </c>
      <c r="S57" s="5">
        <v>-632619000000</v>
      </c>
      <c r="T57" s="5">
        <v>-875581000000</v>
      </c>
      <c r="U57" s="5">
        <v>-647757000000</v>
      </c>
      <c r="V57" s="5">
        <v>-495470000000</v>
      </c>
      <c r="W57" s="5">
        <v>-273451000000</v>
      </c>
      <c r="X57" s="5">
        <v>-76095000000</v>
      </c>
      <c r="Y57" s="5">
        <v>-100505681641</v>
      </c>
      <c r="Z57" s="5">
        <v>-100940538031</v>
      </c>
    </row>
    <row r="58" spans="2:26" ht="15.5" x14ac:dyDescent="0.35">
      <c r="C58" t="s">
        <v>86</v>
      </c>
      <c r="D58" s="5">
        <v>67772000000</v>
      </c>
      <c r="E58" s="5">
        <v>57619000000</v>
      </c>
      <c r="F58" s="5">
        <v>51325000000</v>
      </c>
      <c r="G58" s="5">
        <v>50405000000</v>
      </c>
      <c r="I58" s="5">
        <v>198691000000</v>
      </c>
      <c r="J58" s="5">
        <v>189361000000</v>
      </c>
      <c r="K58" s="5">
        <v>196270000000</v>
      </c>
      <c r="L58" s="5">
        <v>156303000000</v>
      </c>
      <c r="M58" s="5">
        <v>58868000000</v>
      </c>
      <c r="N58" s="5">
        <v>33744000000</v>
      </c>
      <c r="O58" s="5">
        <v>72847000000</v>
      </c>
      <c r="P58" s="5">
        <v>135410000000</v>
      </c>
      <c r="Q58" s="5">
        <v>184640000000</v>
      </c>
      <c r="R58" s="5">
        <v>81983000000</v>
      </c>
      <c r="S58" s="5">
        <v>376573000000</v>
      </c>
      <c r="T58" s="5">
        <v>804416000000</v>
      </c>
      <c r="U58" s="5">
        <v>972949000000</v>
      </c>
      <c r="V58" s="5">
        <v>995224000000</v>
      </c>
      <c r="W58" s="5">
        <v>242492000000</v>
      </c>
      <c r="X58" s="5">
        <v>39649000000</v>
      </c>
      <c r="Y58" s="5">
        <v>85405635765</v>
      </c>
      <c r="Z58" s="5">
        <v>75920328361</v>
      </c>
    </row>
    <row r="59" spans="2:26" ht="15.5" x14ac:dyDescent="0.35">
      <c r="C59" t="s">
        <v>87</v>
      </c>
      <c r="D59" s="5">
        <v>-42063000000</v>
      </c>
      <c r="E59" s="5">
        <v>-46353000000</v>
      </c>
      <c r="F59" s="5">
        <v>-2417000000</v>
      </c>
      <c r="G59" s="5">
        <v>-45902000000</v>
      </c>
      <c r="I59" s="5">
        <v>-139165000000</v>
      </c>
      <c r="J59" s="5">
        <v>-93208000000</v>
      </c>
      <c r="K59" s="5">
        <v>-167170000000</v>
      </c>
      <c r="L59" s="5">
        <v>-461871000000</v>
      </c>
      <c r="M59" s="5">
        <v>-263279000000</v>
      </c>
      <c r="N59" s="5">
        <v>-292102000000</v>
      </c>
      <c r="O59" s="5">
        <v>-252925000000</v>
      </c>
      <c r="P59" s="5">
        <v>-270332000000</v>
      </c>
      <c r="Q59" s="5">
        <v>-288534000000</v>
      </c>
      <c r="R59" s="5">
        <v>-592356000000</v>
      </c>
      <c r="S59" s="5">
        <v>-752330000000</v>
      </c>
      <c r="T59" s="5">
        <v>-952645000000</v>
      </c>
      <c r="U59" s="5">
        <v>-960502000000</v>
      </c>
      <c r="V59" s="5">
        <v>-923671000000</v>
      </c>
      <c r="W59" s="5">
        <v>-412104000000</v>
      </c>
      <c r="X59" s="5">
        <v>-195972000000</v>
      </c>
      <c r="Y59" s="5">
        <v>-255967345873</v>
      </c>
      <c r="Z59" s="5">
        <v>-97373621001</v>
      </c>
    </row>
    <row r="60" spans="2:26" ht="15.5" x14ac:dyDescent="0.35">
      <c r="C60" t="s">
        <v>617</v>
      </c>
    </row>
    <row r="61" spans="2:26" ht="15.5" x14ac:dyDescent="0.35">
      <c r="C61" t="s">
        <v>619</v>
      </c>
    </row>
    <row r="62" spans="2:26" ht="15.5" x14ac:dyDescent="0.35">
      <c r="C62" t="s">
        <v>890</v>
      </c>
      <c r="D62" s="5">
        <v>13642000000</v>
      </c>
      <c r="E62" s="5">
        <v>17527000000</v>
      </c>
      <c r="F62" s="5">
        <v>35631000000</v>
      </c>
      <c r="G62" s="5">
        <v>16221000000</v>
      </c>
      <c r="I62" s="5">
        <v>76348000000</v>
      </c>
      <c r="J62" s="5">
        <v>43153000000</v>
      </c>
      <c r="K62" s="5">
        <v>54658000000</v>
      </c>
      <c r="L62" s="5">
        <v>41579000000</v>
      </c>
      <c r="M62" s="5">
        <v>29297000000</v>
      </c>
      <c r="N62" s="5">
        <v>21961000000</v>
      </c>
      <c r="O62" s="5">
        <v>35788000000</v>
      </c>
      <c r="P62" s="5">
        <v>36077000000</v>
      </c>
      <c r="Q62" s="5">
        <v>46343000000</v>
      </c>
      <c r="R62" s="5">
        <v>45672000000</v>
      </c>
      <c r="S62" s="5">
        <v>77054000000</v>
      </c>
      <c r="T62" s="5">
        <v>112289000000</v>
      </c>
      <c r="U62" s="5">
        <v>91870000000</v>
      </c>
      <c r="V62" s="5">
        <v>65140000000</v>
      </c>
      <c r="W62" s="5">
        <v>22730000000</v>
      </c>
      <c r="X62" s="5">
        <v>8010000000</v>
      </c>
      <c r="Y62" s="5">
        <v>6493082880</v>
      </c>
      <c r="Z62" s="5">
        <v>5344648471</v>
      </c>
    </row>
    <row r="63" spans="2:26" ht="15.5" x14ac:dyDescent="0.35">
      <c r="C63" t="s">
        <v>618</v>
      </c>
      <c r="F63" s="5">
        <v>20000000</v>
      </c>
      <c r="I63" s="5">
        <v>20000000</v>
      </c>
      <c r="L63" s="5">
        <v>3556000000</v>
      </c>
      <c r="M63" s="5">
        <v>227000000</v>
      </c>
      <c r="O63" s="5">
        <v>16243000000</v>
      </c>
      <c r="P63" s="5">
        <v>-12548000000</v>
      </c>
      <c r="Q63" s="5">
        <v>-42000000</v>
      </c>
      <c r="U63" s="5">
        <v>1507000000</v>
      </c>
      <c r="V63" s="5">
        <v>32541000000</v>
      </c>
      <c r="W63" s="5">
        <v>54590000000</v>
      </c>
      <c r="X63" s="5">
        <v>17433000000</v>
      </c>
    </row>
    <row r="64" spans="2:26" ht="15.5" x14ac:dyDescent="0.35">
      <c r="C64" t="s">
        <v>837</v>
      </c>
      <c r="K64" s="5">
        <v>1244000000</v>
      </c>
      <c r="L64" s="5">
        <v>14592000000</v>
      </c>
      <c r="M64" s="5">
        <v>508000000</v>
      </c>
      <c r="P64" s="5">
        <v>672000000</v>
      </c>
      <c r="Q64" s="5">
        <v>3669000000</v>
      </c>
      <c r="R64" s="5">
        <v>-538000000</v>
      </c>
      <c r="S64" s="5">
        <v>190000000</v>
      </c>
      <c r="T64" s="5">
        <v>98000000</v>
      </c>
      <c r="U64" s="5">
        <v>140000000</v>
      </c>
    </row>
    <row r="65" spans="3:26" ht="15.5" x14ac:dyDescent="0.35">
      <c r="C65" t="s">
        <v>838</v>
      </c>
    </row>
    <row r="66" spans="3:26" ht="15.5" x14ac:dyDescent="0.35">
      <c r="C66" t="s">
        <v>97</v>
      </c>
      <c r="E66" s="5">
        <v>-20269000000</v>
      </c>
      <c r="F66" s="5">
        <v>-9499000000</v>
      </c>
      <c r="G66" s="5">
        <v>20974000000</v>
      </c>
      <c r="I66" s="5">
        <v>-877000000</v>
      </c>
      <c r="J66" s="5">
        <v>-6479000000</v>
      </c>
      <c r="K66" s="5">
        <v>699000000</v>
      </c>
      <c r="L66" s="5">
        <v>-10084000000</v>
      </c>
      <c r="M66" s="5">
        <v>1259000000</v>
      </c>
      <c r="N66" s="5">
        <v>-812000000</v>
      </c>
      <c r="O66" s="5">
        <v>-6306000000</v>
      </c>
      <c r="P66" s="5">
        <v>5171000000</v>
      </c>
      <c r="Q66" s="5">
        <v>65000000</v>
      </c>
      <c r="R66" s="5">
        <v>-9817000000</v>
      </c>
      <c r="S66" s="5">
        <v>-3878000000</v>
      </c>
      <c r="T66" s="5">
        <v>37403000000</v>
      </c>
      <c r="U66" s="5">
        <v>-32540000000</v>
      </c>
      <c r="V66" s="5">
        <v>-32610000000</v>
      </c>
      <c r="W66" s="5">
        <v>29262000000</v>
      </c>
    </row>
    <row r="67" spans="3:26" ht="15.5" x14ac:dyDescent="0.35">
      <c r="C67" t="s">
        <v>622</v>
      </c>
      <c r="D67" s="5">
        <v>16082000000</v>
      </c>
      <c r="E67" s="5">
        <v>19886000000</v>
      </c>
      <c r="F67" s="5">
        <v>40213000000</v>
      </c>
      <c r="G67" s="5">
        <v>17743000000</v>
      </c>
      <c r="I67" s="5">
        <v>86253000000</v>
      </c>
      <c r="J67" s="5">
        <v>56077000000</v>
      </c>
      <c r="K67" s="5">
        <v>75924000000</v>
      </c>
      <c r="L67" s="5">
        <v>85711000000</v>
      </c>
      <c r="M67" s="5">
        <v>40085000000</v>
      </c>
      <c r="N67" s="5">
        <v>25737000000</v>
      </c>
      <c r="O67" s="5">
        <v>56500000000</v>
      </c>
      <c r="P67" s="5">
        <v>29705000000</v>
      </c>
      <c r="Q67" s="5">
        <v>59001000000</v>
      </c>
      <c r="R67" s="5">
        <v>55322000000</v>
      </c>
      <c r="S67" s="5">
        <v>90488000000</v>
      </c>
      <c r="T67" s="5">
        <v>123785000000</v>
      </c>
      <c r="U67" s="5">
        <v>111112000000</v>
      </c>
      <c r="V67" s="5">
        <v>102982000000</v>
      </c>
      <c r="W67" s="5">
        <v>77530000000</v>
      </c>
      <c r="X67" s="5">
        <v>27030000000</v>
      </c>
      <c r="Y67" s="5">
        <v>7648746661</v>
      </c>
      <c r="Z67" s="5">
        <v>6144717955</v>
      </c>
    </row>
    <row r="68" spans="3:26" ht="15.5" x14ac:dyDescent="0.35">
      <c r="C68" t="s">
        <v>508</v>
      </c>
    </row>
    <row r="69" spans="3:26" ht="15.5" x14ac:dyDescent="0.35">
      <c r="C69" t="s">
        <v>628</v>
      </c>
      <c r="D69" s="5">
        <v>-38490000000</v>
      </c>
      <c r="E69" s="5">
        <v>-38480000000</v>
      </c>
      <c r="F69" s="5">
        <v>-81443000000</v>
      </c>
      <c r="G69" s="5">
        <v>-28366000000</v>
      </c>
      <c r="I69" s="5">
        <v>-158769000000</v>
      </c>
      <c r="J69" s="5">
        <v>-143437000000</v>
      </c>
      <c r="K69" s="5">
        <v>-137579000000</v>
      </c>
      <c r="L69" s="5">
        <v>-398968000000</v>
      </c>
      <c r="M69" s="5">
        <v>-250640000000</v>
      </c>
      <c r="N69" s="5">
        <v>-175635000000</v>
      </c>
      <c r="O69" s="5">
        <v>-179262000000</v>
      </c>
      <c r="P69" s="5">
        <v>-175606000000</v>
      </c>
      <c r="Q69" s="5">
        <v>-187266000000</v>
      </c>
      <c r="R69" s="5">
        <v>-198271000000</v>
      </c>
      <c r="S69" s="5">
        <v>-248514000000</v>
      </c>
      <c r="T69" s="5">
        <v>-273845000000</v>
      </c>
      <c r="U69" s="5">
        <v>-268128000000</v>
      </c>
      <c r="V69" s="5">
        <v>-247541000000</v>
      </c>
      <c r="W69" s="5">
        <v>-161703000000</v>
      </c>
      <c r="X69" s="5">
        <v>-75222000000</v>
      </c>
      <c r="Y69" s="5">
        <v>-77518795307</v>
      </c>
      <c r="Z69" s="5">
        <v>-68519504422</v>
      </c>
    </row>
    <row r="70" spans="3:26" ht="15.5" x14ac:dyDescent="0.35">
      <c r="C70" t="s">
        <v>629</v>
      </c>
      <c r="D70" s="5">
        <v>-31360000000</v>
      </c>
      <c r="E70" s="5">
        <v>-31818000000</v>
      </c>
      <c r="F70" s="5">
        <v>-42077000000</v>
      </c>
      <c r="G70" s="5">
        <v>-29708000000</v>
      </c>
      <c r="I70" s="5">
        <v>-129669000000</v>
      </c>
      <c r="J70" s="5">
        <v>-127961000000</v>
      </c>
      <c r="K70" s="5">
        <v>-122623000000</v>
      </c>
      <c r="L70" s="5">
        <v>-139704000000</v>
      </c>
      <c r="M70" s="5">
        <v>-132485000000</v>
      </c>
      <c r="N70" s="5">
        <v>-119005000000</v>
      </c>
      <c r="O70" s="5">
        <v>-129400000000</v>
      </c>
      <c r="P70" s="5">
        <v>-120461000000</v>
      </c>
      <c r="Q70" s="5">
        <v>-156013000000</v>
      </c>
      <c r="R70" s="5">
        <v>-275632000000</v>
      </c>
      <c r="S70" s="5">
        <v>-411360000000</v>
      </c>
      <c r="T70" s="5">
        <v>-679612000000</v>
      </c>
      <c r="U70" s="5">
        <v>-702345000000</v>
      </c>
      <c r="V70" s="5">
        <v>-606499000000</v>
      </c>
      <c r="W70" s="5">
        <v>-358302000000</v>
      </c>
      <c r="X70" s="5">
        <v>-43570000000</v>
      </c>
      <c r="Y70" s="5">
        <v>-23005982384</v>
      </c>
      <c r="Z70" s="5">
        <v>-22790254181</v>
      </c>
    </row>
    <row r="71" spans="3:26" ht="15.5" x14ac:dyDescent="0.35">
      <c r="C71" t="s">
        <v>682</v>
      </c>
    </row>
    <row r="72" spans="3:26" ht="15.5" x14ac:dyDescent="0.35">
      <c r="C72" t="s">
        <v>681</v>
      </c>
      <c r="K72" s="5">
        <v>-386000000</v>
      </c>
    </row>
    <row r="73" spans="3:26" ht="15.5" x14ac:dyDescent="0.35">
      <c r="C73" t="s">
        <v>623</v>
      </c>
      <c r="L73" s="5">
        <v>-475000000</v>
      </c>
      <c r="V73" s="5">
        <v>-780000000</v>
      </c>
      <c r="W73" s="5">
        <v>6007000000</v>
      </c>
      <c r="X73" s="5">
        <v>-21477000000</v>
      </c>
      <c r="Y73" s="5">
        <v>-67385513178</v>
      </c>
      <c r="Z73" s="5">
        <v>-4206870095</v>
      </c>
    </row>
    <row r="74" spans="3:26" ht="15.5" x14ac:dyDescent="0.35">
      <c r="C74" t="s">
        <v>1440</v>
      </c>
    </row>
    <row r="75" spans="3:26" ht="15.5" x14ac:dyDescent="0.35">
      <c r="C75" t="s">
        <v>158</v>
      </c>
      <c r="G75" s="5">
        <v>1000000</v>
      </c>
      <c r="I75" s="5">
        <v>1000000</v>
      </c>
    </row>
    <row r="76" spans="3:26" ht="15.5" x14ac:dyDescent="0.35">
      <c r="C76" t="s">
        <v>630</v>
      </c>
      <c r="D76" s="5">
        <v>-58145000000</v>
      </c>
      <c r="E76" s="5">
        <v>-66239000000</v>
      </c>
      <c r="F76" s="5">
        <v>-42630000000</v>
      </c>
      <c r="G76" s="5">
        <v>-63645000000</v>
      </c>
      <c r="I76" s="5">
        <v>-225418000000</v>
      </c>
      <c r="J76" s="5">
        <v>-149285000000</v>
      </c>
      <c r="K76" s="5">
        <v>-243094000000</v>
      </c>
      <c r="L76" s="5">
        <v>-547582000000</v>
      </c>
      <c r="M76" s="5">
        <v>-303364000000</v>
      </c>
      <c r="N76" s="5">
        <v>-317839000000</v>
      </c>
      <c r="O76" s="5">
        <v>-309425000000</v>
      </c>
      <c r="P76" s="5">
        <v>-300037000000</v>
      </c>
      <c r="Q76" s="5">
        <v>-347535000000</v>
      </c>
      <c r="R76" s="5">
        <v>-647678000000</v>
      </c>
      <c r="S76" s="5">
        <v>-842818000000</v>
      </c>
      <c r="T76" s="5">
        <v>-1076430000000</v>
      </c>
      <c r="U76" s="5">
        <v>-1071614000000</v>
      </c>
      <c r="V76" s="5">
        <v>-1026653000000</v>
      </c>
      <c r="W76" s="5">
        <v>-489634000000</v>
      </c>
      <c r="X76" s="5">
        <v>-223002000000</v>
      </c>
      <c r="Y76" s="5">
        <v>-263616092534</v>
      </c>
      <c r="Z76" s="5">
        <v>-103518338956</v>
      </c>
    </row>
    <row r="77" spans="3:26" ht="15.5" x14ac:dyDescent="0.35">
      <c r="C77" t="s">
        <v>90</v>
      </c>
      <c r="D77" s="5">
        <v>25709000000</v>
      </c>
      <c r="E77" s="5">
        <v>11266000000</v>
      </c>
      <c r="F77" s="5">
        <v>48908000000</v>
      </c>
      <c r="G77" s="5">
        <v>4503000000</v>
      </c>
      <c r="I77" s="5">
        <v>59526000000</v>
      </c>
      <c r="J77" s="5">
        <v>96153000000</v>
      </c>
      <c r="K77" s="5">
        <v>29100000000</v>
      </c>
      <c r="L77" s="5">
        <v>-305568000000</v>
      </c>
      <c r="M77" s="5">
        <v>-204411000000</v>
      </c>
      <c r="N77" s="5">
        <v>-258358000000</v>
      </c>
      <c r="O77" s="5">
        <v>-180078000000</v>
      </c>
      <c r="P77" s="5">
        <v>-134922000000</v>
      </c>
      <c r="Q77" s="5">
        <v>-103894000000</v>
      </c>
      <c r="R77" s="5">
        <v>-510373000000</v>
      </c>
      <c r="S77" s="5">
        <v>-375757000000</v>
      </c>
      <c r="T77" s="5">
        <v>-148229000000</v>
      </c>
      <c r="U77" s="5">
        <v>12447000000</v>
      </c>
      <c r="V77" s="5">
        <v>71553000000</v>
      </c>
      <c r="W77" s="5">
        <v>-169612000000</v>
      </c>
      <c r="X77" s="5">
        <v>-156323000000</v>
      </c>
      <c r="Y77" s="5">
        <v>-170561710108</v>
      </c>
      <c r="Z77" s="5">
        <v>-21453292640</v>
      </c>
    </row>
    <row r="78" spans="3:26" ht="15.5" x14ac:dyDescent="0.35">
      <c r="C78" t="s">
        <v>91</v>
      </c>
      <c r="D78" s="5">
        <v>-8698000000</v>
      </c>
      <c r="E78" s="5">
        <v>-6917000000</v>
      </c>
      <c r="F78" s="5">
        <v>-3138000000</v>
      </c>
      <c r="G78" s="5">
        <v>-99000000</v>
      </c>
      <c r="I78" s="5">
        <v>-3054000000</v>
      </c>
      <c r="J78" s="5">
        <v>-21156000000</v>
      </c>
      <c r="K78" s="5">
        <v>21435000000</v>
      </c>
      <c r="L78" s="5">
        <v>20928000000</v>
      </c>
      <c r="M78" s="5">
        <v>143000000</v>
      </c>
      <c r="N78" s="5">
        <v>-2362000000</v>
      </c>
      <c r="O78" s="5">
        <v>-622000000</v>
      </c>
      <c r="P78" s="5">
        <v>3846000000</v>
      </c>
      <c r="Q78" s="5">
        <v>4041000000</v>
      </c>
      <c r="R78" s="5">
        <v>-208000000</v>
      </c>
      <c r="S78" s="5">
        <v>-9087000000</v>
      </c>
      <c r="T78" s="5">
        <v>-321000000</v>
      </c>
      <c r="U78" s="5">
        <v>89982000000</v>
      </c>
      <c r="V78" s="5">
        <v>-3333000000</v>
      </c>
      <c r="W78" s="5">
        <v>-1963000000</v>
      </c>
      <c r="X78" s="5">
        <v>-9989000000</v>
      </c>
      <c r="Y78" s="5">
        <v>57871060776</v>
      </c>
      <c r="Z78" s="5">
        <v>-6564810169</v>
      </c>
    </row>
    <row r="79" spans="3:26" ht="15.5" x14ac:dyDescent="0.35">
      <c r="C79" t="s">
        <v>387</v>
      </c>
    </row>
    <row r="80" spans="3:26" ht="15.5" x14ac:dyDescent="0.35">
      <c r="C80" t="s">
        <v>683</v>
      </c>
      <c r="D80" s="5">
        <v>-8698000000</v>
      </c>
      <c r="E80" s="5">
        <v>-6917000000</v>
      </c>
      <c r="F80" s="5">
        <v>-3138000000</v>
      </c>
      <c r="G80" s="5">
        <v>-99000000</v>
      </c>
      <c r="I80" s="5">
        <v>-3054000000</v>
      </c>
      <c r="J80" s="5">
        <v>-21156000000</v>
      </c>
      <c r="K80" s="5">
        <v>21435000000</v>
      </c>
      <c r="L80" s="5">
        <v>20928000000</v>
      </c>
      <c r="M80" s="5">
        <v>143000000</v>
      </c>
      <c r="P80" s="5">
        <v>3846000000</v>
      </c>
      <c r="Q80" s="5">
        <v>4041000000</v>
      </c>
      <c r="U80" s="5">
        <v>89982000000</v>
      </c>
      <c r="Y80" s="5">
        <v>57871060776</v>
      </c>
    </row>
    <row r="81" spans="3:26" ht="15.5" x14ac:dyDescent="0.35">
      <c r="C81" t="s">
        <v>684</v>
      </c>
      <c r="N81" s="5">
        <v>-2362000000</v>
      </c>
      <c r="O81" s="5">
        <v>-622000000</v>
      </c>
      <c r="R81" s="5">
        <v>-208000000</v>
      </c>
      <c r="S81" s="5">
        <v>-9087000000</v>
      </c>
      <c r="T81" s="5">
        <v>-321000000</v>
      </c>
      <c r="V81" s="5">
        <v>-3333000000</v>
      </c>
      <c r="W81" s="5">
        <v>-1963000000</v>
      </c>
      <c r="X81" s="5">
        <v>-9989000000</v>
      </c>
      <c r="Z81" s="5">
        <v>-6564810169</v>
      </c>
    </row>
    <row r="82" spans="3:26" ht="15.5" x14ac:dyDescent="0.35">
      <c r="C82" t="s">
        <v>98</v>
      </c>
      <c r="D82" s="5">
        <v>-8698000000</v>
      </c>
      <c r="E82" s="5">
        <v>-6917000000</v>
      </c>
      <c r="F82" s="5">
        <v>-3138000000</v>
      </c>
      <c r="G82" s="5">
        <v>-99000000</v>
      </c>
      <c r="I82" s="5">
        <v>-3054000000</v>
      </c>
      <c r="J82" s="5">
        <v>-21156000000</v>
      </c>
      <c r="K82" s="5">
        <v>21435000000</v>
      </c>
      <c r="L82" s="5">
        <v>20928000000</v>
      </c>
      <c r="M82" s="5">
        <v>143000000</v>
      </c>
      <c r="N82" s="5">
        <v>-2362000000</v>
      </c>
      <c r="O82" s="5">
        <v>-622000000</v>
      </c>
      <c r="P82" s="5">
        <v>3846000000</v>
      </c>
      <c r="Q82" s="5">
        <v>4041000000</v>
      </c>
      <c r="R82" s="5">
        <v>-208000000</v>
      </c>
      <c r="S82" s="5">
        <v>-9087000000</v>
      </c>
      <c r="T82" s="5">
        <v>-321000000</v>
      </c>
      <c r="U82" s="5">
        <v>89982000000</v>
      </c>
      <c r="V82" s="5">
        <v>-3333000000</v>
      </c>
      <c r="W82" s="5">
        <v>-1963000000</v>
      </c>
      <c r="X82" s="5">
        <v>-9989000000</v>
      </c>
      <c r="Y82" s="5">
        <v>57871060776</v>
      </c>
      <c r="Z82" s="5">
        <v>-6564810169</v>
      </c>
    </row>
    <row r="83" spans="3:26" ht="15.5" x14ac:dyDescent="0.35">
      <c r="C83" t="s">
        <v>29</v>
      </c>
      <c r="D83" s="5">
        <v>17011000000</v>
      </c>
      <c r="E83" s="5">
        <v>4349000000</v>
      </c>
      <c r="F83" s="5">
        <v>45770000000</v>
      </c>
      <c r="G83" s="5">
        <v>4404000000</v>
      </c>
      <c r="I83" s="5">
        <v>56472000000</v>
      </c>
      <c r="J83" s="5">
        <v>74997000000</v>
      </c>
      <c r="K83" s="5">
        <v>50535000000</v>
      </c>
      <c r="L83" s="5">
        <v>-284640000000</v>
      </c>
      <c r="M83" s="5">
        <v>-204268000000</v>
      </c>
      <c r="N83" s="5">
        <v>-260720000000</v>
      </c>
      <c r="O83" s="5">
        <v>-180700000000</v>
      </c>
      <c r="P83" s="5">
        <v>-131076000000</v>
      </c>
      <c r="Q83" s="5">
        <v>-99853000000</v>
      </c>
      <c r="R83" s="5">
        <v>-510581000000</v>
      </c>
      <c r="S83" s="5">
        <v>-384844000000</v>
      </c>
      <c r="T83" s="5">
        <v>-148550000000</v>
      </c>
      <c r="U83" s="5">
        <v>102429000000</v>
      </c>
      <c r="V83" s="5">
        <v>68220000000</v>
      </c>
      <c r="W83" s="5">
        <v>-171575000000</v>
      </c>
      <c r="X83" s="5">
        <v>-166312000000</v>
      </c>
      <c r="Y83" s="5">
        <v>-112690649332</v>
      </c>
      <c r="Z83" s="5">
        <v>-28018102809</v>
      </c>
    </row>
    <row r="84" spans="3:26" ht="15.5" x14ac:dyDescent="0.35">
      <c r="C84" t="s">
        <v>28</v>
      </c>
      <c r="F84" s="5">
        <v>-3950000000</v>
      </c>
      <c r="I84" s="5">
        <v>-3950000000</v>
      </c>
      <c r="J84" s="5">
        <v>-35667000000</v>
      </c>
      <c r="K84" s="5">
        <v>-23944000000</v>
      </c>
      <c r="L84" s="5">
        <v>45353000000</v>
      </c>
      <c r="M84" s="5">
        <v>-60908000000</v>
      </c>
      <c r="N84" s="5">
        <v>-47438000000</v>
      </c>
      <c r="O84" s="5">
        <v>43141000000</v>
      </c>
      <c r="P84" s="5">
        <v>30945000000</v>
      </c>
      <c r="Q84" s="5">
        <v>23568000000</v>
      </c>
      <c r="R84" s="5">
        <v>105458000000</v>
      </c>
      <c r="S84" s="5">
        <v>53685000000</v>
      </c>
      <c r="T84" s="5">
        <v>29377000000</v>
      </c>
      <c r="U84" s="5">
        <v>-6157000000</v>
      </c>
      <c r="V84" s="5">
        <v>-21355000000</v>
      </c>
      <c r="W84" s="5">
        <v>24322000000</v>
      </c>
      <c r="X84" s="5">
        <v>77666000000</v>
      </c>
      <c r="Y84" s="5">
        <v>-22179410343</v>
      </c>
      <c r="Z84" s="5">
        <v>-3994355278</v>
      </c>
    </row>
    <row r="85" spans="3:26" ht="15.5" x14ac:dyDescent="0.35">
      <c r="C85" t="s">
        <v>285</v>
      </c>
    </row>
    <row r="86" spans="3:26" ht="15.5" x14ac:dyDescent="0.35">
      <c r="C86" t="s">
        <v>286</v>
      </c>
    </row>
    <row r="87" spans="3:26" ht="15.5" x14ac:dyDescent="0.35">
      <c r="C87" t="s">
        <v>287</v>
      </c>
      <c r="F87" s="5">
        <v>-3950000000</v>
      </c>
      <c r="I87" s="5">
        <v>-3950000000</v>
      </c>
      <c r="J87" s="5">
        <v>-35667000000</v>
      </c>
      <c r="K87" s="5">
        <v>-23944000000</v>
      </c>
      <c r="L87" s="5">
        <v>45353000000</v>
      </c>
      <c r="M87" s="5">
        <v>-60908000000</v>
      </c>
      <c r="N87" s="5">
        <v>-47438000000</v>
      </c>
      <c r="O87" s="5">
        <v>43141000000</v>
      </c>
      <c r="P87" s="5">
        <v>30945000000</v>
      </c>
      <c r="Q87" s="5">
        <v>23568000000</v>
      </c>
      <c r="R87" s="5">
        <v>105458000000</v>
      </c>
      <c r="S87" s="5">
        <v>53685000000</v>
      </c>
      <c r="T87" s="5">
        <v>29377000000</v>
      </c>
      <c r="U87" s="5">
        <v>-6157000000</v>
      </c>
      <c r="V87" s="5">
        <v>-21355000000</v>
      </c>
      <c r="W87" s="5">
        <v>24322000000</v>
      </c>
      <c r="X87" s="5">
        <v>77666000000</v>
      </c>
      <c r="Y87" s="5">
        <v>-22179410343</v>
      </c>
      <c r="Z87" s="5">
        <v>-3994355278</v>
      </c>
    </row>
    <row r="88" spans="3:26" ht="15.5" x14ac:dyDescent="0.35">
      <c r="C88" t="s">
        <v>101</v>
      </c>
      <c r="D88" s="5">
        <v>17011000000</v>
      </c>
      <c r="E88" s="5">
        <v>4349000000</v>
      </c>
      <c r="F88" s="5">
        <v>41820000000</v>
      </c>
      <c r="G88" s="5">
        <v>4404000000</v>
      </c>
      <c r="I88" s="5">
        <v>52522000000</v>
      </c>
      <c r="J88" s="5">
        <v>39330000000</v>
      </c>
      <c r="K88" s="5">
        <v>26591000000</v>
      </c>
      <c r="L88" s="5">
        <v>-239287000000</v>
      </c>
      <c r="M88" s="5">
        <v>-265176000000</v>
      </c>
      <c r="N88" s="5">
        <v>-308158000000</v>
      </c>
      <c r="O88" s="5">
        <v>-137559000000</v>
      </c>
      <c r="P88" s="5">
        <v>-100131000000</v>
      </c>
      <c r="Q88" s="5">
        <v>-76285000000</v>
      </c>
      <c r="R88" s="5">
        <v>-405123000000</v>
      </c>
      <c r="S88" s="5">
        <v>-331159000000</v>
      </c>
      <c r="T88" s="5">
        <v>-119173000000</v>
      </c>
      <c r="U88" s="5">
        <v>96272000000</v>
      </c>
      <c r="V88" s="5">
        <v>46865000000</v>
      </c>
      <c r="W88" s="5">
        <v>-147253000000</v>
      </c>
      <c r="X88" s="5">
        <v>-88646000000</v>
      </c>
      <c r="Y88" s="5">
        <v>-134870059675</v>
      </c>
      <c r="Z88" s="5">
        <v>-32012458087</v>
      </c>
    </row>
    <row r="89" spans="3:26" ht="15.5" x14ac:dyDescent="0.35">
      <c r="C89" t="s">
        <v>102</v>
      </c>
      <c r="D89" s="5">
        <v>-3591000000</v>
      </c>
      <c r="E89" s="5">
        <v>-20269000000</v>
      </c>
      <c r="F89" s="5">
        <v>-9499000000</v>
      </c>
      <c r="G89" s="5">
        <v>20975000000</v>
      </c>
      <c r="I89" s="5">
        <v>-876000000</v>
      </c>
      <c r="J89" s="5">
        <v>-6479000000</v>
      </c>
      <c r="K89" s="5">
        <v>699000000</v>
      </c>
      <c r="L89" s="5">
        <v>-10084000000</v>
      </c>
      <c r="M89" s="5">
        <v>1259000000</v>
      </c>
      <c r="N89" s="5">
        <v>-812000000</v>
      </c>
      <c r="O89" s="5">
        <v>-6306000000</v>
      </c>
      <c r="P89" s="5">
        <v>5171000000</v>
      </c>
      <c r="Q89" s="5">
        <v>65000000</v>
      </c>
      <c r="R89" s="5">
        <v>-9817000000</v>
      </c>
      <c r="S89" s="5">
        <v>-3878000000</v>
      </c>
      <c r="T89" s="5">
        <v>37403000000</v>
      </c>
      <c r="U89" s="5">
        <v>-32540000000</v>
      </c>
      <c r="V89" s="5">
        <v>-32610000000</v>
      </c>
      <c r="W89" s="5">
        <v>29262000000</v>
      </c>
    </row>
    <row r="90" spans="3:26" ht="15.5" x14ac:dyDescent="0.35">
      <c r="C90" t="s">
        <v>288</v>
      </c>
      <c r="D90" s="5">
        <v>-3591000000</v>
      </c>
      <c r="E90" s="5">
        <v>-20269000000</v>
      </c>
      <c r="F90" s="5">
        <v>-9499000000</v>
      </c>
      <c r="G90" s="5">
        <v>20975000000</v>
      </c>
      <c r="I90" s="5">
        <v>-876000000</v>
      </c>
      <c r="J90" s="5">
        <v>-6479000000</v>
      </c>
      <c r="K90" s="5">
        <v>699000000</v>
      </c>
      <c r="L90" s="5">
        <v>-10084000000</v>
      </c>
      <c r="M90" s="5">
        <v>1259000000</v>
      </c>
      <c r="N90" s="5">
        <v>-812000000</v>
      </c>
      <c r="O90" s="5">
        <v>-6306000000</v>
      </c>
      <c r="P90" s="5">
        <v>5171000000</v>
      </c>
      <c r="Q90" s="5">
        <v>65000000</v>
      </c>
      <c r="R90" s="5">
        <v>-9817000000</v>
      </c>
      <c r="S90" s="5">
        <v>-3878000000</v>
      </c>
      <c r="T90" s="5">
        <v>37403000000</v>
      </c>
      <c r="U90" s="5">
        <v>-32540000000</v>
      </c>
      <c r="V90" s="5">
        <v>-32610000000</v>
      </c>
      <c r="W90" s="5">
        <v>29262000000</v>
      </c>
    </row>
    <row r="91" spans="3:26" ht="15.5" x14ac:dyDescent="0.35">
      <c r="C91" t="s">
        <v>103</v>
      </c>
      <c r="D91" s="5">
        <v>13420000000</v>
      </c>
      <c r="E91" s="5">
        <v>-15920000000</v>
      </c>
      <c r="F91" s="5">
        <v>32321000000</v>
      </c>
      <c r="G91" s="5">
        <v>25379000000</v>
      </c>
      <c r="I91" s="5">
        <v>51646000000</v>
      </c>
      <c r="J91" s="5">
        <v>32851000000</v>
      </c>
      <c r="K91" s="5">
        <v>27290000000</v>
      </c>
      <c r="L91" s="5">
        <v>-249371000000</v>
      </c>
      <c r="M91" s="5">
        <v>-263917000000</v>
      </c>
      <c r="N91" s="5">
        <v>-308970000000</v>
      </c>
      <c r="O91" s="5">
        <v>-143865000000</v>
      </c>
      <c r="P91" s="5">
        <v>-94960000000</v>
      </c>
      <c r="Q91" s="5">
        <v>-76220000000</v>
      </c>
      <c r="R91" s="5">
        <v>-414940000000</v>
      </c>
      <c r="S91" s="5">
        <v>-335037000000</v>
      </c>
      <c r="T91" s="5">
        <v>-81770000000</v>
      </c>
      <c r="U91" s="5">
        <v>63732000000</v>
      </c>
      <c r="V91" s="5">
        <v>14255000000</v>
      </c>
      <c r="W91" s="5">
        <v>-117991000000</v>
      </c>
      <c r="X91" s="5">
        <v>-88646000000</v>
      </c>
      <c r="Y91" s="5">
        <v>-134870059675</v>
      </c>
      <c r="Z91" s="5">
        <v>-32012458087</v>
      </c>
    </row>
    <row r="92" spans="3:26" ht="15.5" x14ac:dyDescent="0.35">
      <c r="C92" t="s">
        <v>104</v>
      </c>
      <c r="D92" s="5">
        <v>17011000000</v>
      </c>
      <c r="E92" s="5">
        <v>4349000000</v>
      </c>
      <c r="F92" s="5">
        <v>41820000000</v>
      </c>
      <c r="G92" s="5">
        <v>4404000000</v>
      </c>
      <c r="I92" s="5">
        <v>52522000000</v>
      </c>
      <c r="J92" s="5">
        <v>39330000000</v>
      </c>
      <c r="K92" s="5">
        <v>26591000000</v>
      </c>
      <c r="L92" s="5">
        <v>-239287000000</v>
      </c>
      <c r="M92" s="5">
        <v>-265176000000</v>
      </c>
      <c r="N92" s="5">
        <v>-308158000000</v>
      </c>
      <c r="O92" s="5">
        <v>-137559000000</v>
      </c>
      <c r="P92" s="5">
        <v>-100131000000</v>
      </c>
      <c r="Q92" s="5">
        <v>-76285000000</v>
      </c>
      <c r="R92" s="5">
        <v>-405123000000</v>
      </c>
      <c r="S92" s="5">
        <v>-331159000000</v>
      </c>
      <c r="T92" s="5">
        <v>-119173000000</v>
      </c>
      <c r="U92" s="5">
        <v>96272000000</v>
      </c>
      <c r="V92" s="5">
        <v>46865000000</v>
      </c>
      <c r="W92" s="5">
        <v>-147253000000</v>
      </c>
      <c r="X92" s="5">
        <v>-88646000000</v>
      </c>
      <c r="Y92" s="5">
        <v>-134870059675</v>
      </c>
      <c r="Z92" s="5">
        <v>-32012458087</v>
      </c>
    </row>
    <row r="93" spans="3:26" ht="15.5" x14ac:dyDescent="0.35">
      <c r="C93" t="s">
        <v>8</v>
      </c>
      <c r="D93" s="5">
        <v>13420000000</v>
      </c>
      <c r="E93" s="5">
        <v>-15920000000</v>
      </c>
      <c r="F93" s="5">
        <v>32321000000</v>
      </c>
      <c r="G93" s="5">
        <v>25379000000</v>
      </c>
      <c r="I93" s="5">
        <v>51646000000</v>
      </c>
      <c r="J93" s="5">
        <v>32851000000</v>
      </c>
      <c r="K93" s="5">
        <v>27290000000</v>
      </c>
      <c r="L93" s="5">
        <v>-249371000000</v>
      </c>
      <c r="M93" s="5">
        <v>-263917000000</v>
      </c>
      <c r="N93" s="5">
        <v>-308970000000</v>
      </c>
      <c r="O93" s="5">
        <v>-143865000000</v>
      </c>
      <c r="P93" s="5">
        <v>-94960000000</v>
      </c>
      <c r="Q93" s="5">
        <v>-76220000000</v>
      </c>
      <c r="R93" s="5">
        <v>-414940000000</v>
      </c>
      <c r="S93" s="5">
        <v>-335037000000</v>
      </c>
      <c r="T93" s="5">
        <v>-81770000000</v>
      </c>
      <c r="U93" s="5">
        <v>63732000000</v>
      </c>
      <c r="V93" s="5">
        <v>14255000000</v>
      </c>
      <c r="W93" s="5">
        <v>-117991000000</v>
      </c>
      <c r="X93" s="5">
        <v>-88646000000</v>
      </c>
      <c r="Y93" s="5">
        <v>-134870059675</v>
      </c>
      <c r="Z93" s="5">
        <v>-32012458087</v>
      </c>
    </row>
    <row r="94" spans="3:26" ht="15.5" x14ac:dyDescent="0.35">
      <c r="C94" t="s">
        <v>289</v>
      </c>
    </row>
    <row r="95" spans="3:26" ht="15.5" x14ac:dyDescent="0.35">
      <c r="C95" t="s">
        <v>105</v>
      </c>
      <c r="D95" s="5">
        <v>17011000000</v>
      </c>
      <c r="E95" s="5">
        <v>4349000000</v>
      </c>
      <c r="F95" s="5">
        <v>41820000000</v>
      </c>
      <c r="G95" s="5">
        <v>4404000000</v>
      </c>
      <c r="I95" s="5">
        <v>52522000000</v>
      </c>
      <c r="J95" s="5">
        <v>39330000000</v>
      </c>
      <c r="K95" s="5">
        <v>26591000000</v>
      </c>
      <c r="L95" s="5">
        <v>-239287000000</v>
      </c>
      <c r="M95" s="5">
        <v>-265176000000</v>
      </c>
      <c r="N95" s="5">
        <v>-308158000000</v>
      </c>
      <c r="O95" s="5">
        <v>-137559000000</v>
      </c>
      <c r="P95" s="5">
        <v>-100131000000</v>
      </c>
      <c r="Q95" s="5">
        <v>-76285000000</v>
      </c>
      <c r="R95" s="5">
        <v>-405123000000</v>
      </c>
      <c r="S95" s="5">
        <v>-331159000000</v>
      </c>
      <c r="T95" s="5">
        <v>-119173000000</v>
      </c>
      <c r="U95" s="5">
        <v>96272000000</v>
      </c>
      <c r="V95" s="5">
        <v>46865000000</v>
      </c>
      <c r="W95" s="5">
        <v>-147253000000</v>
      </c>
      <c r="X95" s="5">
        <v>-88646000000</v>
      </c>
      <c r="Y95" s="5">
        <v>-134870059675</v>
      </c>
      <c r="Z95" s="5">
        <v>-32012458087</v>
      </c>
    </row>
    <row r="96" spans="3:26" ht="15.5" x14ac:dyDescent="0.35">
      <c r="C96" t="s">
        <v>106</v>
      </c>
      <c r="D96" s="5">
        <v>13420000000</v>
      </c>
      <c r="E96" s="5">
        <v>-15920000000</v>
      </c>
      <c r="F96" s="5">
        <v>32321000000</v>
      </c>
      <c r="G96" s="5">
        <v>25379000000</v>
      </c>
      <c r="I96" s="5">
        <v>51646000000</v>
      </c>
      <c r="J96" s="5">
        <v>32851000000</v>
      </c>
      <c r="K96" s="5">
        <v>27290000000</v>
      </c>
      <c r="L96" s="5">
        <v>-249371000000</v>
      </c>
      <c r="M96" s="5">
        <v>-263917000000</v>
      </c>
      <c r="N96" s="5">
        <v>-308970000000</v>
      </c>
      <c r="O96" s="5">
        <v>-143865000000</v>
      </c>
      <c r="P96" s="5">
        <v>-94960000000</v>
      </c>
      <c r="Q96" s="5">
        <v>-76220000000</v>
      </c>
      <c r="R96" s="5">
        <v>-414940000000</v>
      </c>
      <c r="S96" s="5">
        <v>-335037000000</v>
      </c>
      <c r="T96" s="5">
        <v>-81770000000</v>
      </c>
      <c r="U96" s="5">
        <v>63732000000</v>
      </c>
      <c r="V96" s="5">
        <v>14255000000</v>
      </c>
      <c r="W96" s="5">
        <v>-117991000000</v>
      </c>
      <c r="X96" s="5">
        <v>-88646000000</v>
      </c>
      <c r="Y96" s="5">
        <v>-134870059675</v>
      </c>
      <c r="Z96" s="5">
        <v>-32012458087</v>
      </c>
    </row>
    <row r="97" spans="2:26" ht="15.5" x14ac:dyDescent="0.35">
      <c r="C97" t="s">
        <v>107</v>
      </c>
      <c r="D97" s="5">
        <v>13420000000</v>
      </c>
      <c r="E97" s="5">
        <v>-15920000000</v>
      </c>
      <c r="F97" s="5">
        <v>32321000000</v>
      </c>
      <c r="G97" s="5">
        <v>25379000000</v>
      </c>
      <c r="I97" s="5">
        <v>51646000000</v>
      </c>
      <c r="J97" s="5">
        <v>32851000000</v>
      </c>
      <c r="K97" s="5">
        <v>27290000000</v>
      </c>
      <c r="L97" s="5">
        <v>-249371000000</v>
      </c>
      <c r="M97" s="5">
        <v>-263917000000</v>
      </c>
      <c r="N97" s="5">
        <v>-308970000000</v>
      </c>
      <c r="O97" s="5">
        <v>-143865000000</v>
      </c>
      <c r="P97" s="5">
        <v>-94960000000</v>
      </c>
      <c r="Q97" s="5">
        <v>-76220000000</v>
      </c>
      <c r="R97" s="5">
        <v>-414940000000</v>
      </c>
      <c r="S97" s="5">
        <v>-335037000000</v>
      </c>
      <c r="T97" s="5">
        <v>-81770000000</v>
      </c>
      <c r="U97" s="5">
        <v>63732000000</v>
      </c>
      <c r="V97" s="5">
        <v>14255000000</v>
      </c>
      <c r="W97" s="5">
        <v>-117991000000</v>
      </c>
      <c r="X97" s="5">
        <v>-88646000000</v>
      </c>
      <c r="Y97" s="5">
        <v>-134870059675</v>
      </c>
      <c r="Z97" s="5">
        <v>-32012458087</v>
      </c>
    </row>
    <row r="99" spans="2:26" ht="15.5" x14ac:dyDescent="0.35">
      <c r="B99" t="s">
        <v>108</v>
      </c>
      <c r="C99" t="s">
        <v>109</v>
      </c>
    </row>
    <row r="100" spans="2:26" ht="15.5" x14ac:dyDescent="0.35">
      <c r="C100" t="s">
        <v>20</v>
      </c>
      <c r="D100" s="5">
        <v>120625000000</v>
      </c>
      <c r="E100" s="5">
        <v>148469000000</v>
      </c>
      <c r="F100" s="5">
        <v>183498000000</v>
      </c>
      <c r="G100" s="5">
        <v>120144000000</v>
      </c>
      <c r="I100" s="5">
        <v>183498000000</v>
      </c>
      <c r="J100" s="5">
        <v>133328000000</v>
      </c>
      <c r="K100" s="5">
        <v>115200000000</v>
      </c>
      <c r="L100" s="5">
        <v>113472000000</v>
      </c>
      <c r="M100" s="5">
        <v>75595000000</v>
      </c>
      <c r="N100" s="5">
        <v>35545000000</v>
      </c>
      <c r="O100" s="5">
        <v>166984000000</v>
      </c>
      <c r="P100" s="5">
        <v>95625000000</v>
      </c>
      <c r="Q100" s="5">
        <v>116863000000</v>
      </c>
      <c r="R100" s="5">
        <v>45766000000</v>
      </c>
      <c r="S100" s="5">
        <v>31465000000</v>
      </c>
      <c r="T100" s="5">
        <v>41812000000</v>
      </c>
      <c r="U100" s="5">
        <v>44477000000</v>
      </c>
      <c r="V100" s="5">
        <v>78101000000</v>
      </c>
      <c r="W100" s="5">
        <v>85547000000</v>
      </c>
      <c r="X100" s="5">
        <v>21540000000</v>
      </c>
      <c r="Y100" s="5">
        <v>23568914050</v>
      </c>
      <c r="Z100" s="5">
        <v>27152181750</v>
      </c>
    </row>
    <row r="101" spans="2:26" ht="15.5" x14ac:dyDescent="0.35">
      <c r="C101" t="s">
        <v>631</v>
      </c>
      <c r="D101" s="5">
        <v>271558000000</v>
      </c>
      <c r="E101" s="5">
        <v>702396000000</v>
      </c>
      <c r="F101" s="5">
        <v>731471000000</v>
      </c>
      <c r="G101" s="5">
        <v>259796000000</v>
      </c>
      <c r="I101" s="5">
        <v>731471000000</v>
      </c>
      <c r="J101" s="5">
        <v>456348000000</v>
      </c>
      <c r="K101" s="5">
        <v>279707000000</v>
      </c>
      <c r="L101" s="5">
        <v>558176000000</v>
      </c>
      <c r="M101" s="5">
        <v>158888000000</v>
      </c>
      <c r="N101" s="5">
        <v>102188000000</v>
      </c>
      <c r="O101" s="5">
        <v>422246000000</v>
      </c>
      <c r="P101" s="5">
        <v>432075000000</v>
      </c>
      <c r="Q101" s="5">
        <v>372907000000</v>
      </c>
      <c r="R101" s="5">
        <v>249968000000</v>
      </c>
      <c r="S101" s="5">
        <v>396490000000</v>
      </c>
      <c r="T101" s="5">
        <v>660836000000</v>
      </c>
      <c r="U101" s="5">
        <v>596080000000</v>
      </c>
      <c r="V101" s="5">
        <v>520795000000</v>
      </c>
      <c r="W101" s="5">
        <v>464607000000</v>
      </c>
      <c r="X101" s="5">
        <v>317396000000</v>
      </c>
      <c r="Y101" s="5">
        <v>67526641257</v>
      </c>
      <c r="Z101" s="5">
        <v>64523495791</v>
      </c>
    </row>
    <row r="102" spans="2:26" ht="15.5" x14ac:dyDescent="0.35">
      <c r="C102" t="s">
        <v>632</v>
      </c>
      <c r="D102" s="5">
        <v>530275000000</v>
      </c>
      <c r="E102" s="5">
        <v>384501000000</v>
      </c>
      <c r="F102" s="5">
        <v>818409000000</v>
      </c>
      <c r="G102" s="5">
        <v>566591000000</v>
      </c>
      <c r="I102" s="5">
        <v>818409000000</v>
      </c>
      <c r="J102" s="5">
        <v>450583000000</v>
      </c>
      <c r="K102" s="5">
        <v>449951000000</v>
      </c>
      <c r="L102" s="5">
        <v>537016000000</v>
      </c>
      <c r="M102" s="5">
        <v>1566833000000</v>
      </c>
      <c r="N102" s="5">
        <v>304924000000</v>
      </c>
      <c r="O102" s="5">
        <v>159981000000</v>
      </c>
      <c r="P102" s="5">
        <v>1512121000000</v>
      </c>
      <c r="Q102" s="5">
        <v>711461000000</v>
      </c>
      <c r="R102" s="5">
        <v>448644000000</v>
      </c>
      <c r="S102" s="5">
        <v>255983000000</v>
      </c>
      <c r="T102" s="5">
        <v>656797000000</v>
      </c>
      <c r="U102" s="5">
        <v>470225000000</v>
      </c>
      <c r="V102" s="5">
        <v>776200000000</v>
      </c>
      <c r="W102" s="5">
        <v>770321000000</v>
      </c>
      <c r="X102" s="5">
        <v>248638000000</v>
      </c>
    </row>
    <row r="103" spans="2:26" ht="15.5" x14ac:dyDescent="0.35">
      <c r="C103" t="s">
        <v>97</v>
      </c>
      <c r="D103" s="5">
        <v>115709000000</v>
      </c>
      <c r="E103" s="5">
        <v>119300000000</v>
      </c>
      <c r="F103" s="5">
        <v>-11503000000</v>
      </c>
      <c r="G103" s="5">
        <v>-8622000000</v>
      </c>
      <c r="I103" s="5">
        <v>-11503000000</v>
      </c>
      <c r="J103" s="5">
        <v>-15871000000</v>
      </c>
      <c r="K103" s="5">
        <v>-11174000000</v>
      </c>
      <c r="L103" s="5">
        <v>-11872000000</v>
      </c>
      <c r="M103" s="5">
        <v>-1788000000</v>
      </c>
      <c r="N103" s="5">
        <v>-3047000000</v>
      </c>
      <c r="O103" s="5">
        <v>-2235000000</v>
      </c>
      <c r="P103" s="5">
        <v>4071000000</v>
      </c>
      <c r="Q103" s="5">
        <v>-1100000000</v>
      </c>
      <c r="R103" s="5">
        <v>-1165000000</v>
      </c>
      <c r="S103" s="5">
        <v>8652000000</v>
      </c>
      <c r="U103" s="5">
        <v>-37403000000</v>
      </c>
      <c r="V103" s="5">
        <v>-4863000000</v>
      </c>
      <c r="W103" s="5">
        <v>27747000000</v>
      </c>
      <c r="X103" s="5">
        <v>-1515000000</v>
      </c>
    </row>
    <row r="104" spans="2:26" ht="15.5" x14ac:dyDescent="0.35">
      <c r="C104" t="s">
        <v>840</v>
      </c>
      <c r="D104" s="5">
        <v>530275000000</v>
      </c>
      <c r="E104" s="5">
        <v>384501000000</v>
      </c>
      <c r="F104" s="5">
        <v>818409000000</v>
      </c>
      <c r="G104" s="5">
        <v>566591000000</v>
      </c>
      <c r="I104" s="5">
        <v>818409000000</v>
      </c>
      <c r="J104" s="5">
        <v>450583000000</v>
      </c>
      <c r="K104" s="5">
        <v>449951000000</v>
      </c>
      <c r="L104" s="5">
        <v>537016000000</v>
      </c>
      <c r="M104" s="5">
        <v>1566833000000</v>
      </c>
      <c r="N104" s="5">
        <v>304924000000</v>
      </c>
      <c r="O104" s="5">
        <v>159981000000</v>
      </c>
      <c r="P104" s="5">
        <v>1512121000000</v>
      </c>
      <c r="Q104" s="5">
        <v>711461000000</v>
      </c>
      <c r="R104" s="5">
        <v>448644000000</v>
      </c>
      <c r="S104" s="5">
        <v>255983000000</v>
      </c>
      <c r="T104" s="5">
        <v>656797000000</v>
      </c>
      <c r="U104" s="5">
        <v>470225000000</v>
      </c>
      <c r="V104" s="5">
        <v>776200000000</v>
      </c>
      <c r="W104" s="5">
        <v>770321000000</v>
      </c>
      <c r="X104" s="5">
        <v>248638000000</v>
      </c>
      <c r="Y104" s="5">
        <v>217680926</v>
      </c>
      <c r="Z104" s="5">
        <v>398649843</v>
      </c>
    </row>
    <row r="105" spans="2:26" ht="15.5" x14ac:dyDescent="0.35">
      <c r="C105" t="s">
        <v>633</v>
      </c>
      <c r="D105" s="5">
        <v>5959817000000</v>
      </c>
      <c r="E105" s="5">
        <v>5552574000000</v>
      </c>
    </row>
    <row r="106" spans="2:26" ht="15.5" x14ac:dyDescent="0.35">
      <c r="C106" t="s">
        <v>114</v>
      </c>
      <c r="D106" s="5">
        <v>1282803000000</v>
      </c>
      <c r="E106" s="5">
        <v>1010415000000</v>
      </c>
      <c r="F106" s="5">
        <v>1269615000000</v>
      </c>
      <c r="G106" s="5">
        <v>970822000000</v>
      </c>
      <c r="I106" s="5">
        <v>1269615000000</v>
      </c>
      <c r="J106" s="5">
        <v>690731000000</v>
      </c>
      <c r="K106" s="5">
        <v>749259000000</v>
      </c>
      <c r="L106" s="5">
        <v>914592000000</v>
      </c>
      <c r="M106" s="5">
        <v>2107640000000</v>
      </c>
      <c r="N106" s="5">
        <v>674878000000</v>
      </c>
      <c r="O106" s="5">
        <v>1034490000000</v>
      </c>
      <c r="V106" s="5">
        <v>31101000000</v>
      </c>
      <c r="W106" s="5">
        <v>11168000000</v>
      </c>
      <c r="X106" s="5">
        <v>1421000000</v>
      </c>
      <c r="Y106" s="5">
        <v>20303964368</v>
      </c>
      <c r="Z106" s="5">
        <v>19450084708</v>
      </c>
    </row>
    <row r="107" spans="2:26" ht="15.5" x14ac:dyDescent="0.35">
      <c r="C107" t="s">
        <v>113</v>
      </c>
      <c r="D107" s="5">
        <v>1945000000</v>
      </c>
      <c r="E107" s="5">
        <v>3030000000</v>
      </c>
      <c r="F107" s="5">
        <v>4013000000</v>
      </c>
      <c r="G107" s="5">
        <v>6478000000</v>
      </c>
      <c r="I107" s="5">
        <v>4013000000</v>
      </c>
      <c r="J107" s="5">
        <v>3297000000</v>
      </c>
      <c r="K107" s="5">
        <v>2391000000</v>
      </c>
      <c r="L107" s="5">
        <v>9921000000</v>
      </c>
      <c r="M107" s="5">
        <v>10202000000</v>
      </c>
      <c r="N107" s="5">
        <v>604000000</v>
      </c>
      <c r="O107" s="5">
        <v>4663000000</v>
      </c>
      <c r="P107" s="5">
        <v>1723993000000</v>
      </c>
      <c r="Q107" s="5">
        <v>1027577000000</v>
      </c>
      <c r="R107" s="5">
        <v>417246000000</v>
      </c>
      <c r="S107" s="5">
        <v>196106000000</v>
      </c>
      <c r="T107" s="5">
        <v>477282000000</v>
      </c>
      <c r="U107" s="5">
        <v>211411000000</v>
      </c>
      <c r="Z107" s="5">
        <v>1486363969</v>
      </c>
    </row>
    <row r="108" spans="2:26" ht="15.5" x14ac:dyDescent="0.35">
      <c r="C108" t="s">
        <v>635</v>
      </c>
      <c r="D108" s="5">
        <v>5959817000000</v>
      </c>
      <c r="E108" s="5">
        <v>5552574000000</v>
      </c>
      <c r="F108" s="5">
        <v>4888752000000</v>
      </c>
      <c r="G108" s="5">
        <v>4243227000000</v>
      </c>
      <c r="I108" s="5">
        <v>4888752000000</v>
      </c>
      <c r="J108" s="5">
        <v>3607640000000</v>
      </c>
      <c r="K108" s="5">
        <v>3334357000000</v>
      </c>
      <c r="L108" s="5">
        <v>3315140000000</v>
      </c>
      <c r="M108" s="5">
        <v>2709189000000</v>
      </c>
      <c r="N108" s="5">
        <v>2968242000000</v>
      </c>
      <c r="O108" s="5">
        <v>5210768000000</v>
      </c>
      <c r="P108" s="5">
        <v>5389603000000</v>
      </c>
      <c r="Q108" s="5">
        <v>4985699000000</v>
      </c>
      <c r="R108" s="5">
        <v>3142761000000</v>
      </c>
      <c r="S108" s="5">
        <v>4082124000000</v>
      </c>
      <c r="T108" s="5">
        <v>6419108000000</v>
      </c>
      <c r="U108" s="5">
        <v>6552710000000</v>
      </c>
      <c r="V108" s="5">
        <v>5358287000000</v>
      </c>
      <c r="W108" s="5">
        <v>3337893000000</v>
      </c>
      <c r="X108" s="5">
        <v>321343000000</v>
      </c>
      <c r="Y108" s="5">
        <v>929312947023</v>
      </c>
      <c r="Z108" s="5">
        <v>919626846729</v>
      </c>
    </row>
    <row r="109" spans="2:26" ht="15.5" x14ac:dyDescent="0.35">
      <c r="C109" t="s">
        <v>132</v>
      </c>
      <c r="F109" s="5">
        <v>80386000000</v>
      </c>
      <c r="I109" s="5">
        <v>80386000000</v>
      </c>
    </row>
    <row r="110" spans="2:26" ht="15.5" x14ac:dyDescent="0.35">
      <c r="C110" t="s">
        <v>687</v>
      </c>
      <c r="F110" s="5">
        <v>80386000000</v>
      </c>
      <c r="I110" s="5">
        <v>80386000000</v>
      </c>
    </row>
    <row r="111" spans="2:26" ht="15.5" x14ac:dyDescent="0.35">
      <c r="C111" t="s">
        <v>128</v>
      </c>
      <c r="D111" s="5">
        <v>175834000000</v>
      </c>
      <c r="E111" s="5">
        <v>255202000000</v>
      </c>
      <c r="F111" s="5">
        <v>168008000000</v>
      </c>
      <c r="G111" s="5">
        <v>29161000000</v>
      </c>
      <c r="I111" s="5">
        <v>168008000000</v>
      </c>
      <c r="J111" s="5">
        <v>28176000000</v>
      </c>
      <c r="K111" s="5">
        <v>32320000000</v>
      </c>
      <c r="L111" s="5">
        <v>36762000000</v>
      </c>
      <c r="M111" s="5">
        <v>60833000000</v>
      </c>
      <c r="N111" s="5">
        <v>65323000000</v>
      </c>
      <c r="O111" s="5">
        <v>65551000000</v>
      </c>
      <c r="P111" s="5">
        <v>77068000000</v>
      </c>
      <c r="Q111" s="5">
        <v>60204000000</v>
      </c>
      <c r="R111" s="5">
        <v>47302000000</v>
      </c>
      <c r="S111" s="5">
        <v>74010000000</v>
      </c>
      <c r="T111" s="5">
        <v>126164000000</v>
      </c>
      <c r="U111" s="5">
        <v>176035000000</v>
      </c>
      <c r="V111" s="5">
        <v>323701000000</v>
      </c>
      <c r="W111" s="5">
        <v>348095000000</v>
      </c>
      <c r="X111" s="5">
        <v>129153000000</v>
      </c>
      <c r="Y111" s="5">
        <v>104225257387</v>
      </c>
      <c r="Z111" s="5">
        <v>82003000077</v>
      </c>
    </row>
    <row r="112" spans="2:26" ht="15.5" x14ac:dyDescent="0.35">
      <c r="C112" t="s">
        <v>686</v>
      </c>
      <c r="D112" s="5">
        <v>175834000000</v>
      </c>
      <c r="E112" s="5">
        <v>255202000000</v>
      </c>
      <c r="F112" s="5">
        <v>168008000000</v>
      </c>
      <c r="G112" s="5">
        <v>29161000000</v>
      </c>
      <c r="I112" s="5">
        <v>168008000000</v>
      </c>
      <c r="J112" s="5">
        <v>28176000000</v>
      </c>
      <c r="K112" s="5">
        <v>32320000000</v>
      </c>
      <c r="L112" s="5">
        <v>36762000000</v>
      </c>
      <c r="M112" s="5">
        <v>60833000000</v>
      </c>
      <c r="N112" s="5">
        <v>65323000000</v>
      </c>
      <c r="O112" s="5">
        <v>65551000000</v>
      </c>
      <c r="P112" s="5">
        <v>77068000000</v>
      </c>
      <c r="Q112" s="5">
        <v>60204000000</v>
      </c>
      <c r="R112" s="5">
        <v>47302000000</v>
      </c>
      <c r="S112" s="5">
        <v>74010000000</v>
      </c>
      <c r="T112" s="5">
        <v>126164000000</v>
      </c>
      <c r="U112" s="5">
        <v>176035000000</v>
      </c>
      <c r="V112" s="5">
        <v>323701000000</v>
      </c>
      <c r="W112" s="5">
        <v>348095000000</v>
      </c>
      <c r="X112" s="5">
        <v>129153000000</v>
      </c>
      <c r="Y112" s="5">
        <v>104225257387</v>
      </c>
      <c r="Z112" s="5">
        <v>82003000077</v>
      </c>
    </row>
    <row r="113" spans="3:26" ht="15.5" x14ac:dyDescent="0.35">
      <c r="C113" t="s">
        <v>125</v>
      </c>
      <c r="D113" s="5">
        <v>230853000000</v>
      </c>
      <c r="E113" s="5">
        <v>230853000000</v>
      </c>
      <c r="F113" s="5">
        <v>230850000000</v>
      </c>
      <c r="G113" s="5">
        <v>350243000000</v>
      </c>
      <c r="I113" s="5">
        <v>230850000000</v>
      </c>
      <c r="J113" s="5">
        <v>350244000000</v>
      </c>
      <c r="K113" s="5">
        <v>384083000000</v>
      </c>
      <c r="L113" s="5">
        <v>408226000000</v>
      </c>
      <c r="M113" s="5">
        <v>360028000000</v>
      </c>
      <c r="N113" s="5">
        <v>421291000000</v>
      </c>
      <c r="O113" s="5">
        <v>364531000000</v>
      </c>
      <c r="P113" s="5">
        <v>319288000000</v>
      </c>
      <c r="Q113" s="5">
        <v>290066000000</v>
      </c>
      <c r="R113" s="5">
        <v>266519000000</v>
      </c>
      <c r="S113" s="5">
        <v>157788000000</v>
      </c>
      <c r="T113" s="5">
        <v>105997000000</v>
      </c>
      <c r="U113" s="5">
        <v>76620000000</v>
      </c>
      <c r="V113" s="5">
        <v>82777000000</v>
      </c>
      <c r="W113" s="5">
        <v>104132000000</v>
      </c>
      <c r="X113" s="5">
        <v>79810000000</v>
      </c>
      <c r="Y113" s="5">
        <v>2143014057</v>
      </c>
      <c r="Z113" s="5">
        <v>24322424400</v>
      </c>
    </row>
    <row r="114" spans="3:26" ht="15.5" x14ac:dyDescent="0.35">
      <c r="C114" t="s">
        <v>158</v>
      </c>
    </row>
    <row r="115" spans="3:26" ht="15.5" x14ac:dyDescent="0.35">
      <c r="C115" t="s">
        <v>134</v>
      </c>
      <c r="D115" s="5">
        <v>10401531000000</v>
      </c>
      <c r="E115" s="5">
        <v>10107599000000</v>
      </c>
      <c r="F115" s="5">
        <v>10001445000000</v>
      </c>
      <c r="G115" s="5">
        <v>9508510000000</v>
      </c>
      <c r="I115" s="5">
        <v>10001445000000</v>
      </c>
      <c r="J115" s="5">
        <v>7551115000000</v>
      </c>
      <c r="K115" s="5">
        <v>6800821000000</v>
      </c>
      <c r="L115" s="5">
        <v>7223058000000</v>
      </c>
      <c r="M115" s="5">
        <v>8849611000000</v>
      </c>
      <c r="N115" s="5">
        <v>5337281000000</v>
      </c>
      <c r="O115" s="5">
        <v>8097328000000</v>
      </c>
      <c r="P115" s="5">
        <v>9482130000000</v>
      </c>
      <c r="Q115" s="5">
        <v>7658924000000</v>
      </c>
      <c r="R115" s="5">
        <v>5251398000000</v>
      </c>
      <c r="S115" s="5">
        <v>5967186000000</v>
      </c>
      <c r="T115" s="5">
        <v>9044046000000</v>
      </c>
      <c r="U115" s="5">
        <v>9003124000000</v>
      </c>
      <c r="V115" s="5">
        <v>7682938000000</v>
      </c>
      <c r="W115" s="5">
        <v>5993039000000</v>
      </c>
      <c r="X115" s="5">
        <v>1561622000000</v>
      </c>
      <c r="Y115" s="5">
        <v>1425575821141</v>
      </c>
      <c r="Z115" s="5">
        <v>1492166052606</v>
      </c>
    </row>
    <row r="116" spans="3:26" ht="15.5" x14ac:dyDescent="0.35">
      <c r="C116" t="s">
        <v>135</v>
      </c>
    </row>
    <row r="117" spans="3:26" ht="15.5" x14ac:dyDescent="0.35">
      <c r="C117" t="s">
        <v>136</v>
      </c>
    </row>
    <row r="118" spans="3:26" ht="15.5" x14ac:dyDescent="0.35">
      <c r="C118" t="s">
        <v>636</v>
      </c>
      <c r="D118" s="5">
        <v>64531000000</v>
      </c>
      <c r="E118" s="5">
        <v>66689000000</v>
      </c>
      <c r="F118" s="5">
        <v>100017000000</v>
      </c>
      <c r="G118" s="5">
        <v>152946000000</v>
      </c>
      <c r="I118" s="5">
        <v>100017000000</v>
      </c>
      <c r="J118" s="5">
        <v>142373000000</v>
      </c>
      <c r="K118" s="5">
        <v>323217000000</v>
      </c>
      <c r="L118" s="5">
        <v>349005000000</v>
      </c>
      <c r="M118" s="5">
        <v>116264000000</v>
      </c>
      <c r="N118" s="5">
        <v>221036000000</v>
      </c>
      <c r="O118" s="5">
        <v>152251000000</v>
      </c>
      <c r="P118" s="5">
        <v>61982000000</v>
      </c>
      <c r="Q118" s="5">
        <v>31268000000</v>
      </c>
      <c r="R118" s="5">
        <v>18782000000</v>
      </c>
      <c r="S118" s="5">
        <v>24015000000</v>
      </c>
      <c r="T118" s="5">
        <v>40093000000</v>
      </c>
      <c r="U118" s="5">
        <v>39897000000</v>
      </c>
      <c r="V118" s="5">
        <v>26083000000</v>
      </c>
      <c r="W118" s="5">
        <v>22498000000</v>
      </c>
      <c r="X118" s="5">
        <v>5778000000</v>
      </c>
      <c r="Y118" s="5">
        <v>6248546174</v>
      </c>
      <c r="Z118" s="5">
        <v>19945714891</v>
      </c>
    </row>
    <row r="119" spans="3:26" ht="15.5" x14ac:dyDescent="0.35">
      <c r="C119" t="s">
        <v>637</v>
      </c>
      <c r="D119" s="5">
        <v>6763123000000</v>
      </c>
      <c r="E119" s="5">
        <v>6858742000000</v>
      </c>
      <c r="F119" s="5">
        <v>6420315000000</v>
      </c>
      <c r="G119" s="5">
        <v>6542225000000</v>
      </c>
      <c r="I119" s="5">
        <v>6420315000000</v>
      </c>
      <c r="J119" s="5">
        <v>4855841000000</v>
      </c>
      <c r="K119" s="5">
        <v>3738315000000</v>
      </c>
      <c r="L119" s="5">
        <v>4166021000000</v>
      </c>
      <c r="M119" s="5">
        <v>4639454000000</v>
      </c>
      <c r="N119" s="5">
        <v>2582207000000</v>
      </c>
      <c r="O119" s="5">
        <v>5584175000000</v>
      </c>
      <c r="P119" s="5">
        <v>6656770000000</v>
      </c>
      <c r="Q119" s="5">
        <v>5554832000000</v>
      </c>
      <c r="R119" s="5">
        <v>3897174000000</v>
      </c>
      <c r="S119" s="5">
        <v>5119209000000</v>
      </c>
      <c r="T119" s="5">
        <v>7639046000000</v>
      </c>
      <c r="U119" s="5">
        <v>7673461000000</v>
      </c>
      <c r="V119" s="5">
        <v>6756642000000</v>
      </c>
      <c r="W119" s="5">
        <v>5322511000000</v>
      </c>
      <c r="X119" s="5">
        <v>1159818000000</v>
      </c>
      <c r="Y119" s="5">
        <v>1308017281603</v>
      </c>
      <c r="Z119" s="5">
        <v>1322717899143</v>
      </c>
    </row>
    <row r="120" spans="3:26" ht="15.5" x14ac:dyDescent="0.35">
      <c r="C120" t="s">
        <v>638</v>
      </c>
      <c r="D120" s="5">
        <v>6763123000000</v>
      </c>
      <c r="E120" s="5">
        <v>6858742000000</v>
      </c>
      <c r="F120" s="5">
        <v>6420315000000</v>
      </c>
      <c r="G120" s="5">
        <v>6542225000000</v>
      </c>
      <c r="I120" s="5">
        <v>6420315000000</v>
      </c>
      <c r="J120" s="5">
        <v>4855841000000</v>
      </c>
      <c r="K120" s="5">
        <v>3738315000000</v>
      </c>
      <c r="L120" s="5">
        <v>4166021000000</v>
      </c>
      <c r="M120" s="5">
        <v>4639454000000</v>
      </c>
      <c r="N120" s="5">
        <v>2582207000000</v>
      </c>
      <c r="O120" s="5">
        <v>5584175000000</v>
      </c>
      <c r="P120" s="5">
        <v>6656770000000</v>
      </c>
      <c r="Q120" s="5">
        <v>5554832000000</v>
      </c>
      <c r="R120" s="5">
        <v>3897174000000</v>
      </c>
      <c r="S120" s="5">
        <v>5119209000000</v>
      </c>
      <c r="T120" s="5">
        <v>7639046000000</v>
      </c>
      <c r="U120" s="5">
        <v>7673461000000</v>
      </c>
      <c r="V120" s="5">
        <v>6756642000000</v>
      </c>
      <c r="W120" s="5">
        <v>5322511000000</v>
      </c>
      <c r="X120" s="5">
        <v>1159818000000</v>
      </c>
      <c r="Y120" s="5">
        <v>1308017281603</v>
      </c>
      <c r="Z120" s="5">
        <v>1322717899143</v>
      </c>
    </row>
    <row r="121" spans="3:26" ht="15.5" x14ac:dyDescent="0.35">
      <c r="C121" t="s">
        <v>843</v>
      </c>
    </row>
    <row r="122" spans="3:26" ht="15.5" x14ac:dyDescent="0.35">
      <c r="C122" t="s">
        <v>639</v>
      </c>
      <c r="D122" s="5">
        <v>1284748000000</v>
      </c>
      <c r="E122" s="5">
        <v>1013445000000</v>
      </c>
      <c r="F122" s="5">
        <v>1273628000000</v>
      </c>
      <c r="G122" s="5">
        <v>977300000000</v>
      </c>
      <c r="I122" s="5">
        <v>1273628000000</v>
      </c>
      <c r="J122" s="5">
        <v>694028000000</v>
      </c>
      <c r="K122" s="5">
        <v>751650000000</v>
      </c>
      <c r="L122" s="5">
        <v>924513000000</v>
      </c>
      <c r="M122" s="5">
        <v>2117842000000</v>
      </c>
      <c r="N122" s="5">
        <v>675482000000</v>
      </c>
      <c r="O122" s="5">
        <v>1039153000000</v>
      </c>
      <c r="P122" s="5">
        <v>1723993000000</v>
      </c>
      <c r="Q122" s="5">
        <v>1027577000000</v>
      </c>
      <c r="R122" s="5">
        <v>417246000000</v>
      </c>
      <c r="S122" s="5">
        <v>196106000000</v>
      </c>
      <c r="T122" s="5">
        <v>477282000000</v>
      </c>
      <c r="U122" s="5">
        <v>211411000000</v>
      </c>
      <c r="V122" s="5">
        <v>31101000000</v>
      </c>
      <c r="W122" s="5">
        <v>11168000000</v>
      </c>
      <c r="X122" s="5">
        <v>1421000000</v>
      </c>
      <c r="Y122" s="5">
        <v>20303964368</v>
      </c>
      <c r="Z122" s="5">
        <v>20936448677</v>
      </c>
    </row>
    <row r="123" spans="3:26" ht="15.5" x14ac:dyDescent="0.35">
      <c r="C123" t="s">
        <v>688</v>
      </c>
      <c r="D123" s="5">
        <v>1284748000000</v>
      </c>
      <c r="E123" s="5">
        <v>1013445000000</v>
      </c>
      <c r="F123" s="5">
        <v>1273628000000</v>
      </c>
      <c r="G123" s="5">
        <v>977300000000</v>
      </c>
      <c r="I123" s="5">
        <v>1273628000000</v>
      </c>
      <c r="J123" s="5">
        <v>694028000000</v>
      </c>
      <c r="K123" s="5">
        <v>751650000000</v>
      </c>
      <c r="L123" s="5">
        <v>924513000000</v>
      </c>
      <c r="M123" s="5">
        <v>2117842000000</v>
      </c>
      <c r="N123" s="5">
        <v>675482000000</v>
      </c>
      <c r="O123" s="5">
        <v>1039153000000</v>
      </c>
      <c r="P123" s="5">
        <v>1723993000000</v>
      </c>
      <c r="Q123" s="5">
        <v>1027577000000</v>
      </c>
      <c r="R123" s="5">
        <v>417246000000</v>
      </c>
      <c r="S123" s="5">
        <v>196106000000</v>
      </c>
      <c r="T123" s="5">
        <v>477282000000</v>
      </c>
      <c r="U123" s="5">
        <v>211411000000</v>
      </c>
      <c r="V123" s="5">
        <v>31101000000</v>
      </c>
      <c r="W123" s="5">
        <v>11168000000</v>
      </c>
      <c r="X123" s="5">
        <v>1421000000</v>
      </c>
      <c r="Y123" s="5">
        <v>20303964368</v>
      </c>
      <c r="Z123" s="5">
        <v>20936448677</v>
      </c>
    </row>
    <row r="124" spans="3:26" ht="15.5" x14ac:dyDescent="0.35">
      <c r="C124" t="s">
        <v>143</v>
      </c>
      <c r="D124" s="5">
        <v>6245000000</v>
      </c>
      <c r="E124" s="5">
        <v>8451000000</v>
      </c>
      <c r="F124" s="5">
        <v>13060000000</v>
      </c>
      <c r="G124" s="5">
        <v>4206000000</v>
      </c>
      <c r="I124" s="5">
        <v>13060000000</v>
      </c>
      <c r="J124" s="5">
        <v>3982000000</v>
      </c>
      <c r="K124" s="5">
        <v>4061000000</v>
      </c>
      <c r="L124" s="5">
        <v>3936000000</v>
      </c>
      <c r="M124" s="5">
        <v>4347000000</v>
      </c>
      <c r="N124" s="5">
        <v>2587000000</v>
      </c>
      <c r="O124" s="5">
        <v>6617000000</v>
      </c>
      <c r="P124" s="5">
        <v>6901000000</v>
      </c>
      <c r="Q124" s="5">
        <v>4907000000</v>
      </c>
      <c r="R124" s="5">
        <v>7251000000</v>
      </c>
      <c r="S124" s="5">
        <v>12029000000</v>
      </c>
      <c r="T124" s="5">
        <v>21993000000</v>
      </c>
      <c r="U124" s="5">
        <v>48609000000</v>
      </c>
      <c r="V124" s="5">
        <v>16993000000</v>
      </c>
      <c r="W124" s="5">
        <v>10985000000</v>
      </c>
      <c r="X124" s="5">
        <v>3118000000</v>
      </c>
      <c r="Y124" s="5">
        <v>2338077286</v>
      </c>
      <c r="Z124" s="5">
        <v>2842545736</v>
      </c>
    </row>
    <row r="125" spans="3:26" ht="15.5" x14ac:dyDescent="0.35">
      <c r="C125" t="s">
        <v>144</v>
      </c>
    </row>
    <row r="126" spans="3:26" ht="15.5" x14ac:dyDescent="0.35">
      <c r="C126" t="s">
        <v>392</v>
      </c>
      <c r="S126" s="5">
        <v>129638000000</v>
      </c>
      <c r="T126" s="5">
        <v>129638000000</v>
      </c>
      <c r="U126" s="5">
        <v>129638000000</v>
      </c>
      <c r="V126" s="5">
        <v>129638000000</v>
      </c>
      <c r="W126" s="5">
        <v>129638000000</v>
      </c>
      <c r="X126" s="5">
        <v>129638000000</v>
      </c>
    </row>
    <row r="127" spans="3:26" ht="15.5" x14ac:dyDescent="0.35">
      <c r="C127" t="s">
        <v>159</v>
      </c>
      <c r="D127" s="5">
        <v>8492370000000</v>
      </c>
      <c r="E127" s="5">
        <v>8211825000000</v>
      </c>
      <c r="F127" s="5">
        <v>8101289000000</v>
      </c>
      <c r="G127" s="5">
        <v>7786861000000</v>
      </c>
      <c r="I127" s="5">
        <v>8101289000000</v>
      </c>
      <c r="J127" s="5">
        <v>5847418000000</v>
      </c>
      <c r="K127" s="5">
        <v>5131756000000</v>
      </c>
      <c r="L127" s="5">
        <v>5581282000000</v>
      </c>
      <c r="M127" s="5">
        <v>6958464000000</v>
      </c>
      <c r="N127" s="5">
        <v>3975700000000</v>
      </c>
      <c r="O127" s="5">
        <v>7547795000000</v>
      </c>
      <c r="P127" s="5">
        <v>8788732000000</v>
      </c>
      <c r="Q127" s="5">
        <v>6870566000000</v>
      </c>
      <c r="R127" s="5">
        <v>4386820000000</v>
      </c>
      <c r="S127" s="5">
        <v>5656516000000</v>
      </c>
      <c r="T127" s="5">
        <v>8407900000000</v>
      </c>
      <c r="U127" s="5">
        <v>8285208000000</v>
      </c>
      <c r="V127" s="5">
        <v>7028754000000</v>
      </c>
      <c r="W127" s="5">
        <v>5529798000000</v>
      </c>
      <c r="X127" s="5">
        <v>1305059000000</v>
      </c>
      <c r="Y127" s="5">
        <v>1472269983157</v>
      </c>
      <c r="Z127" s="5">
        <v>1403990154947</v>
      </c>
    </row>
    <row r="128" spans="3:26" ht="15.5" x14ac:dyDescent="0.35">
      <c r="C128" t="s">
        <v>160</v>
      </c>
    </row>
    <row r="129" spans="2:26" ht="15.5" x14ac:dyDescent="0.35">
      <c r="C129" t="s">
        <v>161</v>
      </c>
      <c r="D129" s="5">
        <v>4308864000000</v>
      </c>
      <c r="E129" s="5">
        <v>4308864000000</v>
      </c>
      <c r="F129" s="5">
        <v>4308864000000</v>
      </c>
      <c r="G129" s="5">
        <v>4308864000000</v>
      </c>
      <c r="I129" s="5">
        <v>4308864000000</v>
      </c>
      <c r="J129" s="5">
        <v>4308864000000</v>
      </c>
      <c r="K129" s="5">
        <v>4308864000000</v>
      </c>
      <c r="L129" s="5">
        <v>4308864000000</v>
      </c>
      <c r="M129" s="5">
        <v>4308864000000</v>
      </c>
      <c r="N129" s="5">
        <v>2173360000000</v>
      </c>
      <c r="O129" s="5">
        <v>2035889000000</v>
      </c>
      <c r="P129" s="5">
        <v>2035889000000</v>
      </c>
      <c r="Q129" s="5">
        <v>2035889000000</v>
      </c>
      <c r="R129" s="5">
        <v>2035889000000</v>
      </c>
      <c r="S129" s="5">
        <v>1075512000000</v>
      </c>
      <c r="T129" s="5">
        <v>1075512000000</v>
      </c>
      <c r="U129" s="5">
        <v>1075512000000</v>
      </c>
      <c r="V129" s="5">
        <v>1075512000000</v>
      </c>
      <c r="W129" s="5">
        <v>925851000000</v>
      </c>
      <c r="X129" s="5">
        <v>597625000000</v>
      </c>
      <c r="Y129" s="5">
        <v>85375000000</v>
      </c>
      <c r="Z129" s="5">
        <v>85375000000</v>
      </c>
    </row>
    <row r="130" spans="2:26" ht="15.5" x14ac:dyDescent="0.35">
      <c r="C130" t="s">
        <v>162</v>
      </c>
      <c r="D130" s="5">
        <v>241474000000</v>
      </c>
      <c r="E130" s="5">
        <v>241474000000</v>
      </c>
      <c r="F130" s="5">
        <v>381044000000</v>
      </c>
      <c r="G130" s="5">
        <v>241474000000</v>
      </c>
      <c r="I130" s="5">
        <v>381044000000</v>
      </c>
      <c r="J130" s="5">
        <v>241475000000</v>
      </c>
      <c r="K130" s="5">
        <v>241475000000</v>
      </c>
      <c r="L130" s="5">
        <v>241475000000</v>
      </c>
      <c r="M130" s="5">
        <v>241475000000</v>
      </c>
      <c r="N130" s="5">
        <v>1583496000000</v>
      </c>
      <c r="O130" s="5">
        <v>32496000000</v>
      </c>
      <c r="P130" s="5">
        <v>32496000000</v>
      </c>
      <c r="Q130" s="5">
        <v>32496000000</v>
      </c>
      <c r="R130" s="5">
        <v>32496000000</v>
      </c>
      <c r="S130" s="5">
        <v>24025000000</v>
      </c>
      <c r="T130" s="5">
        <v>24025000000</v>
      </c>
      <c r="U130" s="5">
        <v>24025000000</v>
      </c>
      <c r="V130" s="5">
        <v>24025000000</v>
      </c>
      <c r="W130" s="5">
        <v>-3002000000</v>
      </c>
      <c r="X130" s="5">
        <v>555000000</v>
      </c>
      <c r="Y130" s="5">
        <v>7666251025</v>
      </c>
      <c r="Z130" s="5">
        <v>7666251025</v>
      </c>
    </row>
    <row r="131" spans="2:26" ht="15.5" x14ac:dyDescent="0.35">
      <c r="C131" t="s">
        <v>163</v>
      </c>
      <c r="D131" s="5">
        <v>-2756886000000</v>
      </c>
      <c r="E131" s="5">
        <v>-2773863000000</v>
      </c>
      <c r="F131" s="5">
        <v>-2778249000000</v>
      </c>
      <c r="G131" s="5">
        <v>-2820068000000</v>
      </c>
      <c r="I131" s="5">
        <v>-2778249000000</v>
      </c>
      <c r="J131" s="5">
        <v>-2830771000000</v>
      </c>
      <c r="K131" s="5">
        <v>-2870100000000</v>
      </c>
      <c r="L131" s="5">
        <v>-2896691000000</v>
      </c>
      <c r="M131" s="5">
        <v>-2657404000000</v>
      </c>
      <c r="N131" s="5">
        <v>-2392228000000</v>
      </c>
      <c r="O131" s="5">
        <v>-1516617000000</v>
      </c>
      <c r="P131" s="5">
        <v>-1379058000000</v>
      </c>
      <c r="Q131" s="5">
        <v>-1278927000000</v>
      </c>
      <c r="R131" s="5">
        <v>-1202642000000</v>
      </c>
      <c r="S131" s="5">
        <v>-797519000000</v>
      </c>
      <c r="T131" s="5">
        <v>-463391000000</v>
      </c>
      <c r="U131" s="5">
        <v>-344218000000</v>
      </c>
      <c r="V131" s="5">
        <v>-440490000000</v>
      </c>
      <c r="W131" s="5">
        <v>-487355000000</v>
      </c>
      <c r="X131" s="5">
        <v>-340102000000</v>
      </c>
      <c r="Y131" s="5">
        <v>-139735413041</v>
      </c>
      <c r="Z131" s="5">
        <v>-4865353366</v>
      </c>
    </row>
    <row r="132" spans="2:26" ht="15.5" x14ac:dyDescent="0.35">
      <c r="C132" t="s">
        <v>10</v>
      </c>
      <c r="D132" s="5">
        <v>1909161000000</v>
      </c>
      <c r="E132" s="5">
        <v>1895775000000</v>
      </c>
      <c r="F132" s="5">
        <v>1900156000000</v>
      </c>
      <c r="G132" s="5">
        <v>1721648000000</v>
      </c>
      <c r="I132" s="5">
        <v>1900156000000</v>
      </c>
      <c r="J132" s="5">
        <v>1703697000000</v>
      </c>
      <c r="K132" s="5">
        <v>1669065000000</v>
      </c>
      <c r="L132" s="5">
        <v>1641776000000</v>
      </c>
      <c r="M132" s="5">
        <v>1891147000000</v>
      </c>
      <c r="N132" s="5">
        <v>1361581000000</v>
      </c>
      <c r="O132" s="5">
        <v>549533000000</v>
      </c>
      <c r="P132" s="5">
        <v>693398000000</v>
      </c>
      <c r="Q132" s="5">
        <v>788358000000</v>
      </c>
      <c r="R132" s="5">
        <v>864578000000</v>
      </c>
      <c r="S132" s="5">
        <v>310670000000</v>
      </c>
      <c r="T132" s="5">
        <v>636146000000</v>
      </c>
      <c r="U132" s="5">
        <v>717916000000</v>
      </c>
      <c r="V132" s="5">
        <v>654184000000</v>
      </c>
      <c r="W132" s="5">
        <v>463241000000</v>
      </c>
      <c r="X132" s="5">
        <v>256563000000</v>
      </c>
      <c r="Y132" s="5">
        <v>-46694162016</v>
      </c>
      <c r="Z132" s="5">
        <v>88175897659</v>
      </c>
    </row>
    <row r="133" spans="2:26" ht="15.5" x14ac:dyDescent="0.35">
      <c r="C133" t="s">
        <v>168</v>
      </c>
      <c r="D133" s="5">
        <v>10401531000000</v>
      </c>
      <c r="E133" s="5">
        <v>10107600000000</v>
      </c>
      <c r="F133" s="5">
        <v>10001445000000</v>
      </c>
      <c r="G133" s="5">
        <v>9508509000000</v>
      </c>
      <c r="I133" s="5">
        <v>10001445000000</v>
      </c>
      <c r="J133" s="5">
        <v>7551115000000</v>
      </c>
      <c r="K133" s="5">
        <v>6800821000000</v>
      </c>
      <c r="L133" s="5">
        <v>7223058000000</v>
      </c>
      <c r="M133" s="5">
        <v>8849611000000</v>
      </c>
      <c r="N133" s="5">
        <v>5337281000000</v>
      </c>
      <c r="O133" s="5">
        <v>8097328000000</v>
      </c>
      <c r="P133" s="5">
        <v>9482130000000</v>
      </c>
      <c r="Q133" s="5">
        <v>7658924000000</v>
      </c>
      <c r="R133" s="5">
        <v>5251398000000</v>
      </c>
      <c r="S133" s="5">
        <v>5967186000000</v>
      </c>
      <c r="T133" s="5">
        <v>9044046000000</v>
      </c>
      <c r="U133" s="5">
        <v>9003124000000</v>
      </c>
      <c r="V133" s="5">
        <v>7682938000000</v>
      </c>
      <c r="W133" s="5">
        <v>5993039000000</v>
      </c>
      <c r="X133" s="5">
        <v>1561622000000</v>
      </c>
      <c r="Y133" s="5">
        <v>1425575821141</v>
      </c>
      <c r="Z133" s="5">
        <v>1492166052606</v>
      </c>
    </row>
    <row r="134" spans="2:26" ht="15.5" x14ac:dyDescent="0.35">
      <c r="C134" t="s">
        <v>169</v>
      </c>
      <c r="D134" s="5">
        <v>51870438266</v>
      </c>
      <c r="E134" s="5">
        <v>51870438266</v>
      </c>
      <c r="F134" s="5">
        <v>51870438266</v>
      </c>
      <c r="G134" s="5">
        <v>51870438266</v>
      </c>
      <c r="I134" s="5">
        <v>51870438266</v>
      </c>
      <c r="J134" s="5">
        <v>51870438266</v>
      </c>
      <c r="K134" s="5">
        <v>51870438266</v>
      </c>
      <c r="L134" s="5">
        <v>51870438266</v>
      </c>
      <c r="M134" s="5">
        <v>51870438266</v>
      </c>
      <c r="N134" s="5">
        <v>6410943038</v>
      </c>
      <c r="O134" s="5">
        <v>64109430357</v>
      </c>
      <c r="P134" s="5">
        <v>64109430357</v>
      </c>
      <c r="Q134" s="5">
        <v>64109430357</v>
      </c>
      <c r="R134" s="5">
        <v>64109430357</v>
      </c>
      <c r="S134" s="5">
        <v>10755117153</v>
      </c>
      <c r="T134" s="5">
        <v>10755117153</v>
      </c>
      <c r="U134" s="5">
        <v>10755117153</v>
      </c>
      <c r="V134" s="5">
        <v>10755117153</v>
      </c>
      <c r="W134" s="5">
        <v>9258512230</v>
      </c>
      <c r="X134" s="5">
        <v>5976250000</v>
      </c>
      <c r="Y134" s="5">
        <v>853750000</v>
      </c>
      <c r="Z134" s="5">
        <v>853750000</v>
      </c>
    </row>
    <row r="136" spans="2:26" ht="15.5" x14ac:dyDescent="0.35">
      <c r="B136" t="s">
        <v>170</v>
      </c>
      <c r="C136" t="s">
        <v>171</v>
      </c>
      <c r="D136" s="5">
        <v>-454466000000</v>
      </c>
      <c r="E136" s="5">
        <v>-373484000000</v>
      </c>
      <c r="F136" s="5">
        <v>504055000000</v>
      </c>
      <c r="G136" s="5">
        <v>395688000000</v>
      </c>
      <c r="I136" s="5">
        <v>579645000000</v>
      </c>
      <c r="J136" s="5">
        <v>200707000000</v>
      </c>
      <c r="K136" s="5">
        <v>-341924000000</v>
      </c>
      <c r="L136" s="5">
        <v>-602202000000</v>
      </c>
      <c r="M136" s="5">
        <v>630527000000</v>
      </c>
      <c r="N136" s="5">
        <v>-1967464000000</v>
      </c>
      <c r="O136" s="5">
        <v>-1286939000000</v>
      </c>
      <c r="P136" s="5">
        <v>879000000000</v>
      </c>
      <c r="Q136" s="5">
        <v>478343000000</v>
      </c>
      <c r="R136" s="5">
        <v>-765355000000</v>
      </c>
      <c r="S136" s="5">
        <v>-734475000000</v>
      </c>
      <c r="T136" s="5">
        <v>142100000000</v>
      </c>
      <c r="U136" s="5">
        <v>-295248000000</v>
      </c>
      <c r="V136" s="5">
        <v>64251000000</v>
      </c>
      <c r="W136" s="5">
        <v>502901000000</v>
      </c>
      <c r="X136" s="5">
        <v>-151263000000</v>
      </c>
      <c r="Y136" s="5">
        <v>-152663807916</v>
      </c>
      <c r="Z136" s="5">
        <v>-6762969684</v>
      </c>
    </row>
    <row r="137" spans="2:26" ht="15.5" x14ac:dyDescent="0.35">
      <c r="C137" t="s">
        <v>400</v>
      </c>
      <c r="D137" s="5">
        <v>181040000000</v>
      </c>
      <c r="E137" s="5">
        <v>178026000000</v>
      </c>
      <c r="F137" s="5">
        <v>157188000000</v>
      </c>
      <c r="G137" s="5">
        <v>147220000000</v>
      </c>
      <c r="I137" s="5">
        <v>561295000000</v>
      </c>
      <c r="J137" s="5">
        <v>491275000000</v>
      </c>
      <c r="K137" s="5">
        <v>455067000000</v>
      </c>
      <c r="L137" s="5">
        <v>450715000000</v>
      </c>
      <c r="M137" s="5">
        <v>381703000000</v>
      </c>
      <c r="N137" s="5">
        <v>389464000000</v>
      </c>
      <c r="O137" s="5">
        <v>523111000000</v>
      </c>
      <c r="P137" s="5">
        <v>555378000000</v>
      </c>
      <c r="Q137" s="5">
        <v>492265000000</v>
      </c>
      <c r="R137" s="5">
        <v>510421000000</v>
      </c>
      <c r="S137" s="5">
        <v>995126000000</v>
      </c>
      <c r="T137" s="5">
        <v>1628323000000</v>
      </c>
      <c r="U137" s="5">
        <v>1615421000000</v>
      </c>
      <c r="V137" s="5">
        <v>1428775000000</v>
      </c>
      <c r="W137" s="5">
        <v>476036000000</v>
      </c>
      <c r="X137" s="5">
        <v>115385000000</v>
      </c>
      <c r="Y137" s="5">
        <v>183577733699</v>
      </c>
      <c r="Z137" s="5">
        <v>177151580855</v>
      </c>
    </row>
    <row r="138" spans="2:26" ht="15.5" x14ac:dyDescent="0.35">
      <c r="C138" t="s">
        <v>224</v>
      </c>
      <c r="D138" s="5">
        <v>-113268000000</v>
      </c>
      <c r="E138" s="5">
        <v>-120407000000</v>
      </c>
      <c r="F138" s="5">
        <v>-109748000000</v>
      </c>
      <c r="G138" s="5">
        <v>-114224000000</v>
      </c>
      <c r="I138" s="5">
        <v>-366489000000</v>
      </c>
      <c r="J138" s="5">
        <v>-300686000000</v>
      </c>
      <c r="K138" s="5">
        <v>-256308000000</v>
      </c>
      <c r="L138" s="5">
        <v>-313775000000</v>
      </c>
      <c r="M138" s="5">
        <v>-248518000000</v>
      </c>
      <c r="N138" s="5">
        <v>-333865000000</v>
      </c>
      <c r="O138" s="5">
        <v>-487998000000</v>
      </c>
      <c r="P138" s="5">
        <v>-426541000000</v>
      </c>
      <c r="Q138" s="5">
        <v>-345024000000</v>
      </c>
      <c r="R138" s="5">
        <v>-401323000000</v>
      </c>
      <c r="S138" s="5">
        <v>-646389000000</v>
      </c>
      <c r="T138" s="5">
        <v>-871043000000</v>
      </c>
      <c r="U138" s="5">
        <v>-639126000000</v>
      </c>
      <c r="V138" s="5">
        <v>-493209000000</v>
      </c>
      <c r="W138" s="5">
        <v>-257248000000</v>
      </c>
      <c r="X138" s="5">
        <v>-76276000000</v>
      </c>
      <c r="Y138" s="5">
        <v>-102922908440</v>
      </c>
      <c r="Z138" s="5">
        <v>-99924705228</v>
      </c>
    </row>
    <row r="139" spans="2:26" ht="15.5" x14ac:dyDescent="0.35">
      <c r="C139" t="s">
        <v>1441</v>
      </c>
      <c r="D139" s="5">
        <v>16047000000</v>
      </c>
      <c r="E139" s="5">
        <v>19886000000</v>
      </c>
      <c r="F139" s="5">
        <v>58211000000</v>
      </c>
      <c r="G139" s="5">
        <v>242000000</v>
      </c>
      <c r="I139" s="5">
        <v>86233000000</v>
      </c>
      <c r="J139" s="5">
        <v>56077000000</v>
      </c>
      <c r="K139" s="5">
        <v>74681000000</v>
      </c>
      <c r="L139" s="5">
        <v>71119000000</v>
      </c>
      <c r="M139" s="5">
        <v>39576000000</v>
      </c>
      <c r="N139" s="5">
        <v>25737000000</v>
      </c>
      <c r="O139" s="5">
        <v>56502000000</v>
      </c>
      <c r="P139" s="5">
        <v>41581000000</v>
      </c>
      <c r="Q139" s="5">
        <v>55374000000</v>
      </c>
      <c r="R139" s="5">
        <v>55860000000</v>
      </c>
      <c r="S139" s="5">
        <v>90488000000</v>
      </c>
      <c r="T139" s="5">
        <v>123687000000</v>
      </c>
      <c r="U139" s="5">
        <v>109465000000</v>
      </c>
      <c r="V139" s="5">
        <v>70441000000</v>
      </c>
      <c r="W139" s="5">
        <v>22941000000</v>
      </c>
      <c r="X139" s="5">
        <v>27029000000</v>
      </c>
      <c r="Y139" s="5">
        <v>7648746661</v>
      </c>
      <c r="Z139" s="5">
        <v>6144717955</v>
      </c>
    </row>
    <row r="140" spans="2:26" ht="15.5" x14ac:dyDescent="0.35">
      <c r="C140" t="s">
        <v>694</v>
      </c>
      <c r="D140" s="5">
        <v>-60769000000</v>
      </c>
      <c r="E140" s="5">
        <v>-28811000000</v>
      </c>
      <c r="F140" s="5">
        <v>-78300000000</v>
      </c>
      <c r="G140" s="5">
        <v>23888000000</v>
      </c>
      <c r="I140" s="5">
        <v>-148608000000</v>
      </c>
      <c r="J140" s="5">
        <v>-129413000000</v>
      </c>
      <c r="K140" s="5">
        <v>-117612000000</v>
      </c>
      <c r="L140" s="5">
        <v>-362717000000</v>
      </c>
      <c r="M140" s="5">
        <v>-210984000000</v>
      </c>
      <c r="N140" s="5">
        <v>-144551000000</v>
      </c>
      <c r="O140" s="5">
        <v>-150232000000</v>
      </c>
      <c r="P140" s="5">
        <v>-155870000000</v>
      </c>
      <c r="Q140" s="5">
        <v>-168887000000</v>
      </c>
      <c r="R140" s="5">
        <v>-160174000000</v>
      </c>
      <c r="S140" s="5">
        <v>-194083000000</v>
      </c>
      <c r="T140" s="5">
        <v>-218647000000</v>
      </c>
      <c r="U140" s="5">
        <v>-203677000000</v>
      </c>
      <c r="V140" s="5">
        <v>-189679000000</v>
      </c>
      <c r="W140" s="5">
        <v>-138740000000</v>
      </c>
      <c r="X140" s="5">
        <v>-65869000000</v>
      </c>
      <c r="Y140" s="5">
        <v>-66739081886</v>
      </c>
      <c r="Z140" s="5">
        <v>-61277201934</v>
      </c>
    </row>
    <row r="141" spans="2:26" ht="15.5" x14ac:dyDescent="0.35">
      <c r="C141" t="s">
        <v>695</v>
      </c>
      <c r="D141" s="5">
        <v>-31360000000</v>
      </c>
      <c r="E141" s="5">
        <v>-31818000000</v>
      </c>
      <c r="F141" s="5">
        <v>-36495000000</v>
      </c>
      <c r="G141" s="5">
        <v>-22506000000</v>
      </c>
      <c r="I141" s="5">
        <v>-124087000000</v>
      </c>
      <c r="J141" s="5">
        <v>-122952000000</v>
      </c>
      <c r="K141" s="5">
        <v>-117280000000</v>
      </c>
      <c r="L141" s="5">
        <v>-136886000000</v>
      </c>
      <c r="M141" s="5">
        <v>-139344000000</v>
      </c>
      <c r="N141" s="5">
        <v>-114909000000</v>
      </c>
      <c r="O141" s="5">
        <v>-129400000000</v>
      </c>
      <c r="P141" s="5">
        <v>-122645000000</v>
      </c>
      <c r="Q141" s="5">
        <v>-163000000000</v>
      </c>
      <c r="R141" s="5">
        <v>-301656000000</v>
      </c>
      <c r="S141" s="5">
        <v>-421568000000</v>
      </c>
      <c r="T141" s="5">
        <v>-673795000000</v>
      </c>
      <c r="U141" s="5">
        <v>-697752000000</v>
      </c>
      <c r="V141" s="5">
        <v>-583375000000</v>
      </c>
      <c r="W141" s="5">
        <v>-337981000000</v>
      </c>
      <c r="X141" s="5">
        <v>-41738000000</v>
      </c>
      <c r="Y141" s="5">
        <v>-21875795279</v>
      </c>
      <c r="Z141" s="5">
        <v>-21938638833</v>
      </c>
    </row>
    <row r="142" spans="2:26" ht="15.5" x14ac:dyDescent="0.35">
      <c r="C142" t="s">
        <v>1086</v>
      </c>
      <c r="D142" s="5">
        <v>-48274000000</v>
      </c>
      <c r="E142" s="5">
        <v>11299000000</v>
      </c>
      <c r="F142" s="5">
        <v>39592000000</v>
      </c>
      <c r="G142" s="5">
        <v>21256000000</v>
      </c>
      <c r="I142" s="5">
        <v>39508000000</v>
      </c>
      <c r="J142" s="5">
        <v>93112000000</v>
      </c>
      <c r="K142" s="5">
        <v>39690000000</v>
      </c>
      <c r="L142" s="5">
        <v>14784000000</v>
      </c>
      <c r="M142" s="5">
        <v>80346000000</v>
      </c>
      <c r="N142" s="5">
        <v>-2690000000</v>
      </c>
      <c r="O142" s="5">
        <v>-667000000</v>
      </c>
      <c r="P142" s="5">
        <v>-383000000</v>
      </c>
      <c r="Q142" s="5">
        <v>-1030000000</v>
      </c>
      <c r="R142" s="5">
        <v>-1857000000</v>
      </c>
      <c r="S142" s="5">
        <v>-9021000000</v>
      </c>
      <c r="T142" s="5">
        <v>-296000000</v>
      </c>
      <c r="U142" s="5">
        <v>2498000000</v>
      </c>
      <c r="V142" s="5">
        <v>-2548000000</v>
      </c>
      <c r="W142" s="5">
        <v>8386000000</v>
      </c>
      <c r="X142" s="5">
        <v>-10119000000</v>
      </c>
      <c r="Y142" s="5">
        <v>21259815506</v>
      </c>
      <c r="Z142" s="5">
        <v>6184886829</v>
      </c>
    </row>
    <row r="143" spans="2:26" ht="15.5" x14ac:dyDescent="0.35">
      <c r="C143" t="s">
        <v>508</v>
      </c>
    </row>
    <row r="144" spans="2:26" ht="15.5" x14ac:dyDescent="0.35">
      <c r="C144" t="s">
        <v>158</v>
      </c>
      <c r="G144" s="5">
        <v>1000000</v>
      </c>
    </row>
    <row r="145" spans="3:26" ht="15.5" x14ac:dyDescent="0.35">
      <c r="C145" t="s">
        <v>1442</v>
      </c>
    </row>
    <row r="146" spans="3:26" ht="15.5" x14ac:dyDescent="0.35">
      <c r="C146" t="s">
        <v>1338</v>
      </c>
      <c r="Y146" s="5">
        <v>185766982</v>
      </c>
      <c r="Z146" s="5">
        <v>2756431379</v>
      </c>
    </row>
    <row r="147" spans="3:26" ht="15.5" x14ac:dyDescent="0.35">
      <c r="C147" t="s">
        <v>648</v>
      </c>
      <c r="V147" s="5">
        <v>118895000000</v>
      </c>
      <c r="W147" s="5">
        <v>-118895000000</v>
      </c>
      <c r="X147" s="5">
        <v>136000000</v>
      </c>
    </row>
    <row r="148" spans="3:26" ht="15.5" x14ac:dyDescent="0.35">
      <c r="C148" t="s">
        <v>706</v>
      </c>
      <c r="D148" s="5">
        <v>-102026000000</v>
      </c>
      <c r="E148" s="5">
        <v>-168301000000</v>
      </c>
      <c r="F148" s="5">
        <v>1200639000000</v>
      </c>
      <c r="G148" s="5">
        <v>-1054087000000</v>
      </c>
      <c r="I148" s="5">
        <v>47709000000</v>
      </c>
      <c r="J148" s="5">
        <v>-293415000000</v>
      </c>
      <c r="K148" s="5">
        <v>36222000000</v>
      </c>
      <c r="L148" s="5">
        <v>18686000000</v>
      </c>
      <c r="M148" s="5">
        <v>-199914000000</v>
      </c>
      <c r="N148" s="5">
        <v>325933000000</v>
      </c>
      <c r="O148" s="5">
        <v>11281000000</v>
      </c>
      <c r="P148" s="5">
        <v>-415177000000</v>
      </c>
      <c r="Q148" s="5">
        <v>46497000000</v>
      </c>
      <c r="R148" s="5">
        <v>-41672000000</v>
      </c>
      <c r="S148" s="5">
        <v>20000000000</v>
      </c>
      <c r="T148" s="5">
        <v>-12870000000</v>
      </c>
      <c r="U148" s="5">
        <v>-341010000000</v>
      </c>
      <c r="V148" s="5">
        <v>295825000000</v>
      </c>
      <c r="W148" s="5">
        <v>-170512000000</v>
      </c>
      <c r="X148" s="5">
        <v>-213202000000</v>
      </c>
      <c r="Y148" s="5">
        <v>-46642231030</v>
      </c>
      <c r="Z148" s="5">
        <v>-108772638386</v>
      </c>
    </row>
    <row r="149" spans="3:26" ht="15.5" x14ac:dyDescent="0.35">
      <c r="C149" t="s">
        <v>862</v>
      </c>
      <c r="F149" s="5">
        <v>-108734000000</v>
      </c>
      <c r="I149" s="5">
        <v>-108734000000</v>
      </c>
      <c r="L149" s="5">
        <v>1321583000000</v>
      </c>
      <c r="M149" s="5">
        <v>-1321583000000</v>
      </c>
      <c r="V149" s="5">
        <v>125394000000</v>
      </c>
      <c r="W149" s="5">
        <v>-125394000000</v>
      </c>
    </row>
    <row r="150" spans="3:26" ht="15.5" x14ac:dyDescent="0.35">
      <c r="C150" t="s">
        <v>1311</v>
      </c>
      <c r="D150" s="5">
        <v>-407238000000</v>
      </c>
      <c r="E150" s="5">
        <v>-483204000000</v>
      </c>
      <c r="F150" s="5">
        <v>-684962000000</v>
      </c>
      <c r="G150" s="5">
        <v>-287059000000</v>
      </c>
      <c r="I150" s="5">
        <v>-1281113000000</v>
      </c>
      <c r="J150" s="5">
        <v>-273282000000</v>
      </c>
      <c r="K150" s="5">
        <v>-19218000000</v>
      </c>
      <c r="L150" s="5">
        <v>-605950000000</v>
      </c>
      <c r="M150" s="5">
        <v>259053000000</v>
      </c>
      <c r="N150" s="5">
        <v>1547905000000</v>
      </c>
      <c r="O150" s="5">
        <v>178071000000</v>
      </c>
      <c r="P150" s="5">
        <v>-407874000000</v>
      </c>
      <c r="Q150" s="5">
        <v>-1840249000000</v>
      </c>
      <c r="R150" s="5">
        <v>792012000000</v>
      </c>
      <c r="S150" s="5">
        <v>2187638000000</v>
      </c>
      <c r="T150" s="5">
        <v>41329000000</v>
      </c>
      <c r="U150" s="5">
        <v>-1311717000000</v>
      </c>
      <c r="V150" s="5">
        <v>-2175687000000</v>
      </c>
      <c r="W150" s="5">
        <v>-2950443000000</v>
      </c>
      <c r="X150" s="5">
        <v>372780000000</v>
      </c>
      <c r="Y150" s="5">
        <v>-96783577787</v>
      </c>
      <c r="Z150" s="5">
        <v>-47342804672</v>
      </c>
    </row>
    <row r="151" spans="3:26" ht="15.5" x14ac:dyDescent="0.35">
      <c r="C151" t="s">
        <v>1443</v>
      </c>
      <c r="Y151" s="5">
        <v>-2428881607</v>
      </c>
      <c r="Z151" s="5">
        <v>130778641</v>
      </c>
    </row>
    <row r="152" spans="3:26" ht="15.5" x14ac:dyDescent="0.35">
      <c r="C152" t="s">
        <v>901</v>
      </c>
      <c r="D152" s="5">
        <v>54715000000</v>
      </c>
      <c r="F152" s="5">
        <v>26146000000</v>
      </c>
      <c r="G152" s="5">
        <v>-28331000000</v>
      </c>
      <c r="I152" s="5">
        <v>26146000000</v>
      </c>
      <c r="J152" s="5">
        <v>21480000000</v>
      </c>
      <c r="K152" s="5">
        <v>-141924000000</v>
      </c>
      <c r="L152" s="5">
        <v>79994000000</v>
      </c>
      <c r="M152" s="5">
        <v>-680922000000</v>
      </c>
      <c r="N152" s="5">
        <v>-4406000000</v>
      </c>
      <c r="O152" s="5">
        <v>-2118000000</v>
      </c>
      <c r="P152" s="5">
        <v>2407000000</v>
      </c>
      <c r="Q152" s="5">
        <v>-16287000000</v>
      </c>
      <c r="R152" s="5">
        <v>37127000000</v>
      </c>
      <c r="S152" s="5">
        <v>8657000000</v>
      </c>
      <c r="T152" s="5">
        <v>11382000000</v>
      </c>
      <c r="U152" s="5">
        <v>20837000000</v>
      </c>
      <c r="V152" s="5">
        <v>-5683000000</v>
      </c>
      <c r="W152" s="5">
        <v>-40150000000</v>
      </c>
      <c r="X152" s="5">
        <v>-46652000000</v>
      </c>
      <c r="Y152" s="5">
        <v>-266875603</v>
      </c>
      <c r="Z152" s="5">
        <v>-3523038421</v>
      </c>
    </row>
    <row r="153" spans="3:26" ht="15.5" x14ac:dyDescent="0.35">
      <c r="C153" t="s">
        <v>1444</v>
      </c>
      <c r="F153" s="5">
        <v>-338408000000</v>
      </c>
      <c r="G153" s="5">
        <v>-41241000000</v>
      </c>
      <c r="I153" s="5">
        <v>-395906000000</v>
      </c>
      <c r="J153" s="5">
        <v>-51422000000</v>
      </c>
      <c r="K153" s="5">
        <v>154201000000</v>
      </c>
      <c r="L153" s="5">
        <v>231024000000</v>
      </c>
      <c r="M153" s="5">
        <v>-316327000000</v>
      </c>
      <c r="N153" s="5">
        <v>-78694000000</v>
      </c>
      <c r="O153" s="5">
        <v>-49085000000</v>
      </c>
      <c r="P153" s="5">
        <v>-99836000000</v>
      </c>
      <c r="Q153" s="5">
        <v>-69335000000</v>
      </c>
      <c r="R153" s="5">
        <v>-133376000000</v>
      </c>
      <c r="S153" s="5">
        <v>-45494000000</v>
      </c>
      <c r="T153" s="5">
        <v>-28388000000</v>
      </c>
      <c r="U153" s="5">
        <v>-63338000000</v>
      </c>
    </row>
    <row r="154" spans="3:26" ht="15.5" x14ac:dyDescent="0.35">
      <c r="C154" t="s">
        <v>707</v>
      </c>
      <c r="V154" s="5">
        <v>1534000000</v>
      </c>
      <c r="W154" s="5">
        <v>-53418000000</v>
      </c>
      <c r="X154" s="5">
        <v>-43798000000</v>
      </c>
      <c r="Y154" s="5">
        <v>-11610618986</v>
      </c>
      <c r="Z154" s="5">
        <v>-11678581560</v>
      </c>
    </row>
    <row r="155" spans="3:26" ht="15.5" x14ac:dyDescent="0.35">
      <c r="C155" t="s">
        <v>1445</v>
      </c>
      <c r="F155" s="5">
        <v>-338408000000</v>
      </c>
      <c r="G155" s="5">
        <v>-41241000000</v>
      </c>
      <c r="I155" s="5">
        <v>-395906000000</v>
      </c>
      <c r="J155" s="5">
        <v>-51422000000</v>
      </c>
      <c r="K155" s="5">
        <v>154201000000</v>
      </c>
      <c r="L155" s="5">
        <v>231024000000</v>
      </c>
      <c r="M155" s="5">
        <v>-316327000000</v>
      </c>
      <c r="N155" s="5">
        <v>-78694000000</v>
      </c>
      <c r="O155" s="5">
        <v>-49085000000</v>
      </c>
      <c r="P155" s="5">
        <v>-99836000000</v>
      </c>
      <c r="Q155" s="5">
        <v>-69335000000</v>
      </c>
      <c r="R155" s="5">
        <v>-133376000000</v>
      </c>
      <c r="S155" s="5">
        <v>-45494000000</v>
      </c>
      <c r="T155" s="5">
        <v>-28388000000</v>
      </c>
      <c r="U155" s="5">
        <v>-63338000000</v>
      </c>
      <c r="V155" s="5">
        <v>1534000000</v>
      </c>
      <c r="W155" s="5">
        <v>-53418000000</v>
      </c>
      <c r="X155" s="5">
        <v>-43798000000</v>
      </c>
      <c r="Y155" s="5">
        <v>-11610618986</v>
      </c>
      <c r="Z155" s="5">
        <v>-11678581560</v>
      </c>
    </row>
    <row r="156" spans="3:26" ht="15.5" x14ac:dyDescent="0.35">
      <c r="C156" t="s">
        <v>1446</v>
      </c>
      <c r="D156" s="5">
        <v>-454549000000</v>
      </c>
      <c r="E156" s="5">
        <v>-651505000000</v>
      </c>
      <c r="F156" s="5">
        <v>94681000000</v>
      </c>
      <c r="G156" s="5">
        <v>-1410718000000</v>
      </c>
      <c r="I156" s="5">
        <v>-1711898000000</v>
      </c>
      <c r="J156" s="5">
        <v>-596639000000</v>
      </c>
      <c r="K156" s="5">
        <v>29281000000</v>
      </c>
      <c r="L156" s="5">
        <v>1045337000000</v>
      </c>
      <c r="M156" s="5">
        <v>-2259693000000</v>
      </c>
      <c r="N156" s="5">
        <v>1790738000000</v>
      </c>
      <c r="O156" s="5">
        <v>138149000000</v>
      </c>
      <c r="P156" s="5">
        <v>-920480000000</v>
      </c>
      <c r="Q156" s="5">
        <v>-1879374000000</v>
      </c>
      <c r="R156" s="5">
        <v>654091000000</v>
      </c>
      <c r="S156" s="5">
        <v>2170801000000</v>
      </c>
      <c r="T156" s="5">
        <v>11453000000</v>
      </c>
      <c r="U156" s="5">
        <v>-1695228000000</v>
      </c>
      <c r="V156" s="5">
        <v>-1639722000000</v>
      </c>
      <c r="W156" s="5">
        <v>-3458812000000</v>
      </c>
      <c r="X156" s="5">
        <v>69264000000</v>
      </c>
      <c r="Y156" s="5">
        <v>-157546418031</v>
      </c>
      <c r="Z156" s="5">
        <v>-168429853019</v>
      </c>
    </row>
    <row r="157" spans="3:26" ht="15.5" x14ac:dyDescent="0.35">
      <c r="C157" t="s">
        <v>904</v>
      </c>
    </row>
    <row r="158" spans="3:26" ht="15.5" x14ac:dyDescent="0.35">
      <c r="C158" t="s">
        <v>636</v>
      </c>
      <c r="D158" s="5">
        <v>-23618000000</v>
      </c>
      <c r="E158" s="5">
        <v>-33328000000</v>
      </c>
      <c r="F158" s="5">
        <v>-47670000000</v>
      </c>
      <c r="G158" s="5">
        <v>99301000000</v>
      </c>
      <c r="I158" s="5">
        <v>-47670000000</v>
      </c>
      <c r="J158" s="5">
        <v>-182601000000</v>
      </c>
      <c r="K158" s="5">
        <v>-25969000000</v>
      </c>
      <c r="L158" s="5">
        <v>242356000000</v>
      </c>
      <c r="M158" s="5">
        <v>-107658000000</v>
      </c>
      <c r="N158" s="5">
        <v>68632000000</v>
      </c>
      <c r="O158" s="5">
        <v>97243000000</v>
      </c>
      <c r="P158" s="5">
        <v>21004000000</v>
      </c>
      <c r="Q158" s="5">
        <v>13222000000</v>
      </c>
      <c r="R158" s="5">
        <v>1174000000</v>
      </c>
      <c r="S158" s="5">
        <v>-2309000000</v>
      </c>
      <c r="T158" s="5">
        <v>-4343000000</v>
      </c>
      <c r="U158" s="5">
        <v>5183000000</v>
      </c>
      <c r="V158" s="5">
        <v>1324000000</v>
      </c>
      <c r="W158" s="5">
        <v>-859000000</v>
      </c>
      <c r="X158" s="5">
        <v>-289000000</v>
      </c>
      <c r="Y158" s="5">
        <v>-13805710168</v>
      </c>
      <c r="Z158" s="5">
        <v>176624665924</v>
      </c>
    </row>
    <row r="159" spans="3:26" ht="15.5" x14ac:dyDescent="0.35">
      <c r="C159" t="s">
        <v>709</v>
      </c>
      <c r="D159" s="5">
        <v>-95620000000</v>
      </c>
      <c r="F159" s="5">
        <v>-121911000000</v>
      </c>
      <c r="G159" s="5">
        <v>1347224000000</v>
      </c>
    </row>
    <row r="160" spans="3:26" ht="15.5" x14ac:dyDescent="0.35">
      <c r="C160" t="s">
        <v>905</v>
      </c>
    </row>
    <row r="161" spans="3:26" ht="15.5" x14ac:dyDescent="0.35">
      <c r="C161" t="s">
        <v>906</v>
      </c>
    </row>
    <row r="162" spans="3:26" ht="15.5" x14ac:dyDescent="0.35">
      <c r="C162" t="s">
        <v>290</v>
      </c>
    </row>
    <row r="163" spans="3:26" ht="15.5" x14ac:dyDescent="0.35">
      <c r="C163" t="s">
        <v>1447</v>
      </c>
      <c r="D163" s="5">
        <v>-95620000000</v>
      </c>
      <c r="E163" s="5">
        <v>438428000000</v>
      </c>
      <c r="F163" s="5">
        <v>-121911000000</v>
      </c>
      <c r="G163" s="5">
        <v>1347224000000</v>
      </c>
      <c r="I163" s="5">
        <v>1564473000000</v>
      </c>
      <c r="J163" s="5">
        <v>1117527000000</v>
      </c>
      <c r="K163" s="5">
        <v>-427707000000</v>
      </c>
      <c r="L163" s="5">
        <v>-473432000000</v>
      </c>
      <c r="M163" s="5">
        <v>2057247000000</v>
      </c>
      <c r="N163" s="5">
        <v>-3001968000000</v>
      </c>
      <c r="O163" s="5">
        <v>-1072595000000</v>
      </c>
      <c r="P163" s="5">
        <v>1101938000000</v>
      </c>
      <c r="Q163" s="5">
        <v>1657658000000</v>
      </c>
      <c r="R163" s="5">
        <v>-1222035000000</v>
      </c>
      <c r="S163" s="5">
        <v>-2519837000000</v>
      </c>
      <c r="T163" s="5">
        <v>-34415000000</v>
      </c>
      <c r="U163" s="5">
        <v>916819000000</v>
      </c>
      <c r="V163" s="5">
        <v>1434131000000</v>
      </c>
      <c r="W163" s="5">
        <v>4162693000000</v>
      </c>
      <c r="X163" s="5">
        <v>-148199000000</v>
      </c>
    </row>
    <row r="164" spans="3:26" ht="15.5" x14ac:dyDescent="0.35">
      <c r="C164" t="s">
        <v>639</v>
      </c>
      <c r="D164" s="5">
        <v>-271303000000</v>
      </c>
      <c r="E164" s="5">
        <v>260184000000</v>
      </c>
      <c r="F164" s="5">
        <v>296331000000</v>
      </c>
      <c r="G164" s="5">
        <v>359862000000</v>
      </c>
      <c r="I164" s="5">
        <v>579601000000</v>
      </c>
      <c r="J164" s="5">
        <v>-57621000000</v>
      </c>
      <c r="K164" s="5">
        <v>-172864000000</v>
      </c>
      <c r="L164" s="5">
        <v>-1193328000000</v>
      </c>
      <c r="M164" s="5">
        <v>1442359000000</v>
      </c>
      <c r="N164" s="5">
        <v>-363671000000</v>
      </c>
      <c r="O164" s="5">
        <v>-684840000000</v>
      </c>
      <c r="P164" s="5">
        <v>696416000000</v>
      </c>
      <c r="Q164" s="5">
        <v>610331000000</v>
      </c>
      <c r="R164" s="5">
        <v>221139000000</v>
      </c>
      <c r="S164" s="5">
        <v>-281176000000</v>
      </c>
      <c r="T164" s="5">
        <v>265871000000</v>
      </c>
      <c r="U164" s="5">
        <v>180310000000</v>
      </c>
      <c r="V164" s="5">
        <v>19933000000</v>
      </c>
      <c r="W164" s="5">
        <v>9747000000</v>
      </c>
      <c r="X164" s="5">
        <v>-18883000000</v>
      </c>
    </row>
    <row r="165" spans="3:26" ht="15.5" x14ac:dyDescent="0.35">
      <c r="C165" t="s">
        <v>1448</v>
      </c>
    </row>
    <row r="166" spans="3:26" ht="15.5" x14ac:dyDescent="0.35">
      <c r="C166" t="s">
        <v>1449</v>
      </c>
    </row>
    <row r="167" spans="3:26" ht="15.5" x14ac:dyDescent="0.35">
      <c r="C167" t="s">
        <v>1450</v>
      </c>
    </row>
    <row r="168" spans="3:26" ht="15.5" x14ac:dyDescent="0.35">
      <c r="C168" t="s">
        <v>1345</v>
      </c>
      <c r="D168" s="5">
        <v>288190000000</v>
      </c>
      <c r="E168" s="5">
        <v>-194393000000</v>
      </c>
      <c r="J168" s="5">
        <v>-150880000000</v>
      </c>
      <c r="K168" s="5">
        <v>150880000000</v>
      </c>
      <c r="M168" s="5">
        <v>-436383000000</v>
      </c>
      <c r="N168" s="5">
        <v>-249123000000</v>
      </c>
      <c r="O168" s="5">
        <v>398481000000</v>
      </c>
      <c r="P168" s="5">
        <v>85760000000</v>
      </c>
      <c r="Q168" s="5">
        <v>201264000000</v>
      </c>
      <c r="T168" s="5">
        <v>-101813000000</v>
      </c>
      <c r="U168" s="5">
        <v>101813000000</v>
      </c>
    </row>
    <row r="169" spans="3:26" ht="15.5" x14ac:dyDescent="0.35">
      <c r="C169" t="s">
        <v>143</v>
      </c>
      <c r="D169" s="5">
        <v>-9922000000</v>
      </c>
      <c r="F169" s="5">
        <v>9077000000</v>
      </c>
      <c r="G169" s="5">
        <v>843000000</v>
      </c>
      <c r="I169" s="5">
        <v>9077000000</v>
      </c>
      <c r="J169" s="5">
        <v>-81000000</v>
      </c>
      <c r="K169" s="5">
        <v>124000000</v>
      </c>
      <c r="L169" s="5">
        <v>-412000000</v>
      </c>
      <c r="M169" s="5">
        <v>1762000000</v>
      </c>
      <c r="N169" s="5">
        <v>-4029000000</v>
      </c>
      <c r="V169" s="5">
        <v>6008000000</v>
      </c>
      <c r="W169" s="5">
        <v>7867000000</v>
      </c>
      <c r="X169" s="5">
        <v>780000000</v>
      </c>
      <c r="Y169" s="5">
        <v>-504468450</v>
      </c>
      <c r="Z169" s="5">
        <v>-1083575157</v>
      </c>
    </row>
    <row r="170" spans="3:26" ht="15.5" x14ac:dyDescent="0.35">
      <c r="C170" t="s">
        <v>1451</v>
      </c>
      <c r="O170" s="5">
        <v>-285000000</v>
      </c>
      <c r="P170" s="5">
        <v>1994000000</v>
      </c>
      <c r="Q170" s="5">
        <v>-2344000000</v>
      </c>
      <c r="R170" s="5">
        <v>-4778000000</v>
      </c>
      <c r="S170" s="5">
        <v>-9964000000</v>
      </c>
      <c r="T170" s="5">
        <v>2484000000</v>
      </c>
      <c r="U170" s="5">
        <v>2516000000</v>
      </c>
      <c r="X170" s="5">
        <v>-664000000</v>
      </c>
      <c r="Y170" s="5">
        <v>-547575219</v>
      </c>
      <c r="Z170" s="5">
        <v>-584483333</v>
      </c>
    </row>
    <row r="171" spans="3:26" ht="15.5" x14ac:dyDescent="0.35">
      <c r="C171" t="s">
        <v>864</v>
      </c>
      <c r="D171" s="5">
        <v>168940000000</v>
      </c>
      <c r="E171" s="5">
        <v>-221045000000</v>
      </c>
      <c r="F171" s="5">
        <v>243098000000</v>
      </c>
      <c r="G171" s="5">
        <v>-56701000000</v>
      </c>
      <c r="I171" s="5">
        <v>138209000000</v>
      </c>
      <c r="J171" s="5">
        <v>-16411000000</v>
      </c>
      <c r="K171" s="5">
        <v>26093000000</v>
      </c>
      <c r="L171" s="5">
        <v>54037000000</v>
      </c>
      <c r="M171" s="5">
        <v>30114000000</v>
      </c>
      <c r="N171" s="5">
        <v>-27229000000</v>
      </c>
      <c r="O171" s="5">
        <v>25592000000</v>
      </c>
      <c r="P171" s="5">
        <v>848000000</v>
      </c>
      <c r="Q171" s="5">
        <v>7888000000</v>
      </c>
      <c r="R171" s="5">
        <v>-116217000000</v>
      </c>
      <c r="S171" s="5">
        <v>93457000000</v>
      </c>
      <c r="T171" s="5">
        <v>14634000000</v>
      </c>
      <c r="U171" s="5">
        <v>6510000000</v>
      </c>
      <c r="V171" s="5">
        <v>12172000000</v>
      </c>
      <c r="W171" s="5">
        <v>8871000000</v>
      </c>
      <c r="X171" s="5">
        <v>-1684000000</v>
      </c>
      <c r="Y171" s="5">
        <v>-1208146309</v>
      </c>
      <c r="Z171" s="5">
        <v>-19630363743</v>
      </c>
    </row>
    <row r="172" spans="3:26" ht="15.5" x14ac:dyDescent="0.35">
      <c r="C172" t="s">
        <v>662</v>
      </c>
      <c r="D172" s="5">
        <v>56667000000</v>
      </c>
      <c r="E172" s="5">
        <v>249846000000</v>
      </c>
      <c r="F172" s="5">
        <v>378925000000</v>
      </c>
      <c r="G172" s="5">
        <v>1750530000000</v>
      </c>
      <c r="I172" s="5">
        <v>2243690000000</v>
      </c>
      <c r="J172" s="5">
        <v>709933000000</v>
      </c>
      <c r="K172" s="5">
        <v>-449443000000</v>
      </c>
      <c r="L172" s="5">
        <v>-1370779000000</v>
      </c>
      <c r="M172" s="5">
        <v>2987441000000</v>
      </c>
      <c r="N172" s="5">
        <v>-3577388000000</v>
      </c>
      <c r="O172" s="5">
        <v>-1236404000000</v>
      </c>
      <c r="P172" s="5">
        <v>1907960000000</v>
      </c>
      <c r="Q172" s="5">
        <v>2488019000000</v>
      </c>
      <c r="R172" s="5">
        <v>-1120717000000</v>
      </c>
      <c r="S172" s="5">
        <v>-2719829000000</v>
      </c>
      <c r="T172" s="5">
        <v>142418000000</v>
      </c>
      <c r="U172" s="5">
        <v>1213151000000</v>
      </c>
      <c r="V172" s="5">
        <v>1473568000000</v>
      </c>
      <c r="W172" s="5">
        <v>4188319000000</v>
      </c>
      <c r="X172" s="5">
        <v>-168939000000</v>
      </c>
      <c r="Y172" s="5">
        <v>-16065900146</v>
      </c>
      <c r="Z172" s="5">
        <v>155326243691</v>
      </c>
    </row>
    <row r="173" spans="3:26" ht="15.5" x14ac:dyDescent="0.35">
      <c r="C173" t="s">
        <v>184</v>
      </c>
      <c r="D173" s="5">
        <v>-746969000000</v>
      </c>
      <c r="E173" s="5">
        <v>746969000000</v>
      </c>
      <c r="F173" s="5">
        <v>139570000000</v>
      </c>
      <c r="I173" s="5">
        <v>139570000000</v>
      </c>
      <c r="J173" s="5">
        <v>-1000000</v>
      </c>
      <c r="M173" s="5">
        <v>793482000000</v>
      </c>
      <c r="N173" s="5">
        <v>1688471000000</v>
      </c>
      <c r="R173" s="5">
        <v>839210000000</v>
      </c>
      <c r="V173" s="5">
        <v>176688000000</v>
      </c>
      <c r="W173" s="5">
        <v>324669000000</v>
      </c>
      <c r="X173" s="5">
        <v>505139000000</v>
      </c>
      <c r="Y173" s="5">
        <v>83380190640</v>
      </c>
      <c r="Z173" s="5">
        <v>-3258035787</v>
      </c>
    </row>
    <row r="174" spans="3:26" ht="15.5" x14ac:dyDescent="0.35">
      <c r="C174" t="s">
        <v>185</v>
      </c>
      <c r="D174" s="5">
        <v>-2148000000</v>
      </c>
      <c r="E174" s="5">
        <v>6807000000</v>
      </c>
      <c r="F174" s="5">
        <v>-12877000000</v>
      </c>
      <c r="G174" s="5">
        <v>750000000</v>
      </c>
      <c r="I174" s="5">
        <v>-10420000000</v>
      </c>
      <c r="J174" s="5">
        <v>-9601000000</v>
      </c>
      <c r="K174" s="5">
        <v>-17380000000</v>
      </c>
      <c r="L174" s="5">
        <v>-11976000000</v>
      </c>
      <c r="M174" s="5">
        <v>-35099000000</v>
      </c>
      <c r="N174" s="5">
        <v>-34975000000</v>
      </c>
      <c r="O174" s="5">
        <v>-15787000000</v>
      </c>
      <c r="P174" s="5">
        <v>-34675000000</v>
      </c>
      <c r="Q174" s="5">
        <v>-26211000000</v>
      </c>
      <c r="R174" s="5">
        <v>-9739000000</v>
      </c>
      <c r="S174" s="5">
        <v>-2384000000</v>
      </c>
      <c r="T174" s="5">
        <v>178750000000</v>
      </c>
      <c r="U174" s="5">
        <v>-12623000000</v>
      </c>
      <c r="V174" s="5">
        <v>-27129000000</v>
      </c>
      <c r="W174" s="5">
        <v>-208756000000</v>
      </c>
      <c r="X174" s="5">
        <v>-30849000000</v>
      </c>
      <c r="Y174" s="5">
        <v>69346758773</v>
      </c>
      <c r="Z174" s="5">
        <v>-1358730742</v>
      </c>
    </row>
    <row r="175" spans="3:26" ht="15.5" x14ac:dyDescent="0.35">
      <c r="C175" t="s">
        <v>1452</v>
      </c>
      <c r="Y175" s="5">
        <v>72631369863</v>
      </c>
    </row>
    <row r="176" spans="3:26" ht="15.5" x14ac:dyDescent="0.35">
      <c r="C176" t="s">
        <v>369</v>
      </c>
      <c r="Y176" s="5">
        <v>23500000000</v>
      </c>
    </row>
    <row r="177" spans="3:26" ht="15.5" x14ac:dyDescent="0.35">
      <c r="C177" t="s">
        <v>325</v>
      </c>
      <c r="M177" s="5">
        <v>66000000</v>
      </c>
      <c r="N177" s="5">
        <v>5827000000</v>
      </c>
      <c r="O177" s="5">
        <v>5543000000</v>
      </c>
      <c r="P177" s="5">
        <v>7309000000</v>
      </c>
      <c r="Q177" s="5">
        <v>6007000000</v>
      </c>
      <c r="R177" s="5">
        <v>3837000000</v>
      </c>
      <c r="S177" s="5">
        <v>37000000</v>
      </c>
      <c r="T177" s="5">
        <v>183326000000</v>
      </c>
      <c r="U177" s="5">
        <v>55000000</v>
      </c>
      <c r="V177" s="5">
        <v>24000000</v>
      </c>
      <c r="W177" s="5">
        <v>2055000000</v>
      </c>
      <c r="X177" s="5">
        <v>29347000000</v>
      </c>
      <c r="Y177" s="5">
        <v>436636200</v>
      </c>
      <c r="Z177" s="5">
        <v>379188000</v>
      </c>
    </row>
    <row r="178" spans="3:26" ht="15.5" x14ac:dyDescent="0.35">
      <c r="C178" t="s">
        <v>1453</v>
      </c>
    </row>
    <row r="179" spans="3:26" ht="15.5" x14ac:dyDescent="0.35">
      <c r="C179" t="s">
        <v>874</v>
      </c>
    </row>
    <row r="180" spans="3:26" ht="15.5" x14ac:dyDescent="0.35">
      <c r="C180" t="s">
        <v>1454</v>
      </c>
    </row>
    <row r="181" spans="3:26" ht="15.5" x14ac:dyDescent="0.35">
      <c r="C181" t="s">
        <v>1455</v>
      </c>
      <c r="Y181" s="5">
        <v>-11378000000</v>
      </c>
    </row>
    <row r="182" spans="3:26" ht="15.5" x14ac:dyDescent="0.35">
      <c r="C182" t="s">
        <v>1456</v>
      </c>
      <c r="V182" s="5">
        <v>4123000000</v>
      </c>
      <c r="W182" s="5">
        <v>31864000000</v>
      </c>
    </row>
    <row r="183" spans="3:26" ht="15.5" x14ac:dyDescent="0.35">
      <c r="C183" t="s">
        <v>1457</v>
      </c>
      <c r="F183" s="5">
        <v>-4243000000</v>
      </c>
      <c r="G183" s="5">
        <v>2457000000</v>
      </c>
      <c r="I183" s="5">
        <v>-1786000000</v>
      </c>
      <c r="J183" s="5">
        <v>-6695000000</v>
      </c>
      <c r="K183" s="5">
        <v>-15082000000</v>
      </c>
      <c r="L183" s="5">
        <v>-5162000000</v>
      </c>
      <c r="M183" s="5">
        <v>-27236000000</v>
      </c>
      <c r="N183" s="5">
        <v>-23952000000</v>
      </c>
    </row>
    <row r="184" spans="3:26" ht="15.5" x14ac:dyDescent="0.35">
      <c r="C184" t="s">
        <v>189</v>
      </c>
      <c r="D184" s="5">
        <v>-2148000000</v>
      </c>
      <c r="E184" s="5">
        <v>6807000000</v>
      </c>
      <c r="F184" s="5">
        <v>-8634000000</v>
      </c>
      <c r="G184" s="5">
        <v>-1707000000</v>
      </c>
      <c r="I184" s="5">
        <v>-8634000000</v>
      </c>
      <c r="J184" s="5">
        <v>-2906000000</v>
      </c>
      <c r="K184" s="5">
        <v>-2298000000</v>
      </c>
      <c r="L184" s="5">
        <v>-6814000000</v>
      </c>
      <c r="M184" s="5">
        <v>-7928000000</v>
      </c>
      <c r="N184" s="5">
        <v>-16850000000</v>
      </c>
      <c r="O184" s="5">
        <v>-21330000000</v>
      </c>
      <c r="P184" s="5">
        <v>-41984000000</v>
      </c>
      <c r="Q184" s="5">
        <v>-32218000000</v>
      </c>
      <c r="R184" s="5">
        <v>-13576000000</v>
      </c>
      <c r="S184" s="5">
        <v>-2421000000</v>
      </c>
      <c r="T184" s="5">
        <v>-4576000000</v>
      </c>
      <c r="U184" s="5">
        <v>-12678000000</v>
      </c>
      <c r="V184" s="5">
        <v>-31276000000</v>
      </c>
      <c r="W184" s="5">
        <v>-242675000000</v>
      </c>
      <c r="X184" s="5">
        <v>-60196000000</v>
      </c>
      <c r="Y184" s="5">
        <v>-15843247290</v>
      </c>
      <c r="Z184" s="5">
        <v>-1737918742</v>
      </c>
    </row>
    <row r="185" spans="3:26" ht="15.5" x14ac:dyDescent="0.35">
      <c r="C185" t="s">
        <v>1458</v>
      </c>
      <c r="J185" s="5">
        <v>1000000</v>
      </c>
    </row>
    <row r="186" spans="3:26" ht="15.5" x14ac:dyDescent="0.35">
      <c r="C186" t="s">
        <v>215</v>
      </c>
      <c r="D186" s="5">
        <v>-746969000000</v>
      </c>
      <c r="E186" s="5">
        <v>746969000000</v>
      </c>
      <c r="F186" s="5">
        <v>139570000000</v>
      </c>
      <c r="I186" s="5">
        <v>139570000000</v>
      </c>
      <c r="J186" s="5">
        <v>-1000000</v>
      </c>
      <c r="M186" s="5">
        <v>793482000000</v>
      </c>
      <c r="N186" s="5">
        <v>1688471000000</v>
      </c>
      <c r="R186" s="5">
        <v>839210000000</v>
      </c>
      <c r="V186" s="5">
        <v>176688000000</v>
      </c>
      <c r="W186" s="5">
        <v>324669000000</v>
      </c>
      <c r="X186" s="5">
        <v>505139000000</v>
      </c>
      <c r="Y186" s="5">
        <v>83380190640</v>
      </c>
      <c r="Z186" s="5">
        <v>-3258035787</v>
      </c>
    </row>
    <row r="187" spans="3:26" ht="15.5" x14ac:dyDescent="0.35">
      <c r="C187" t="s">
        <v>1459</v>
      </c>
      <c r="Y187" s="5">
        <v>-632484309</v>
      </c>
      <c r="Z187" s="5">
        <v>-30174517591</v>
      </c>
    </row>
    <row r="188" spans="3:26" ht="15.5" x14ac:dyDescent="0.35">
      <c r="C188" t="s">
        <v>658</v>
      </c>
      <c r="Y188" s="5">
        <v>-14700617540</v>
      </c>
      <c r="Z188" s="5">
        <v>12116481804</v>
      </c>
    </row>
    <row r="189" spans="3:26" ht="15.5" x14ac:dyDescent="0.35">
      <c r="C189" t="s">
        <v>1460</v>
      </c>
      <c r="Y189" s="5">
        <v>98713292489</v>
      </c>
      <c r="Z189" s="5">
        <v>14800000000</v>
      </c>
    </row>
    <row r="190" spans="3:26" ht="15.5" x14ac:dyDescent="0.35">
      <c r="C190" t="s">
        <v>723</v>
      </c>
      <c r="F190" s="5">
        <v>139569000000</v>
      </c>
      <c r="I190" s="5">
        <v>139569000000</v>
      </c>
    </row>
    <row r="191" spans="3:26" ht="15.5" x14ac:dyDescent="0.35">
      <c r="C191" t="s">
        <v>1461</v>
      </c>
      <c r="M191" s="5">
        <v>584504000000</v>
      </c>
      <c r="N191" s="5">
        <v>1688471000000</v>
      </c>
      <c r="R191" s="5">
        <v>849413000000</v>
      </c>
      <c r="V191" s="5">
        <v>179593000000</v>
      </c>
      <c r="W191" s="5">
        <v>328226000000</v>
      </c>
      <c r="X191" s="5">
        <v>505139000000</v>
      </c>
    </row>
    <row r="192" spans="3:26" ht="15.5" x14ac:dyDescent="0.35">
      <c r="C192" t="s">
        <v>1462</v>
      </c>
    </row>
    <row r="193" spans="2:26" ht="15.5" x14ac:dyDescent="0.35">
      <c r="C193" t="s">
        <v>338</v>
      </c>
      <c r="M193" s="5">
        <v>208978000000</v>
      </c>
      <c r="R193" s="5">
        <v>-10203000000</v>
      </c>
      <c r="V193" s="5">
        <v>-2905000000</v>
      </c>
      <c r="W193" s="5">
        <v>-3557000000</v>
      </c>
    </row>
    <row r="194" spans="2:26" ht="15.5" x14ac:dyDescent="0.35">
      <c r="C194" t="s">
        <v>239</v>
      </c>
      <c r="D194" s="5">
        <v>-1203583000000</v>
      </c>
      <c r="E194" s="5">
        <v>380292000000</v>
      </c>
      <c r="F194" s="5">
        <v>630748000000</v>
      </c>
      <c r="G194" s="5">
        <v>396438000000</v>
      </c>
      <c r="I194" s="5">
        <v>708795000000</v>
      </c>
      <c r="J194" s="5">
        <v>191105000000</v>
      </c>
      <c r="K194" s="5">
        <v>-359304000000</v>
      </c>
      <c r="L194" s="5">
        <v>-614178000000</v>
      </c>
      <c r="M194" s="5">
        <v>1388910000000</v>
      </c>
      <c r="N194" s="5">
        <v>-313968000000</v>
      </c>
      <c r="O194" s="5">
        <v>-1302726000000</v>
      </c>
      <c r="P194" s="5">
        <v>844325000000</v>
      </c>
      <c r="Q194" s="5">
        <v>452132000000</v>
      </c>
      <c r="R194" s="5">
        <v>64116000000</v>
      </c>
      <c r="S194" s="5">
        <v>-736859000000</v>
      </c>
      <c r="T194" s="5">
        <v>320850000000</v>
      </c>
      <c r="U194" s="5">
        <v>-307871000000</v>
      </c>
      <c r="V194" s="5">
        <v>213810000000</v>
      </c>
      <c r="W194" s="5">
        <v>618814000000</v>
      </c>
      <c r="X194" s="5">
        <v>323027000000</v>
      </c>
      <c r="Y194" s="5">
        <v>63141497</v>
      </c>
      <c r="Z194" s="5">
        <v>-11379736213</v>
      </c>
    </row>
    <row r="195" spans="2:26" ht="15.5" x14ac:dyDescent="0.35">
      <c r="C195" t="s">
        <v>240</v>
      </c>
      <c r="E195" s="5">
        <v>1760567000000</v>
      </c>
      <c r="F195" s="5">
        <v>-2000000</v>
      </c>
      <c r="G195" s="5">
        <v>2000000</v>
      </c>
      <c r="I195" s="5">
        <v>1051772000000</v>
      </c>
      <c r="J195" s="5">
        <v>860666000000</v>
      </c>
      <c r="K195" s="5">
        <v>1219969000000</v>
      </c>
      <c r="L195" s="5">
        <v>1834147000000</v>
      </c>
      <c r="M195" s="5">
        <v>445237000000</v>
      </c>
      <c r="N195" s="5">
        <v>759205000000</v>
      </c>
      <c r="O195" s="5">
        <v>2061931000000</v>
      </c>
      <c r="P195" s="5">
        <v>1217606000000</v>
      </c>
      <c r="Q195" s="5">
        <v>765474000000</v>
      </c>
      <c r="R195" s="5">
        <v>701358000000</v>
      </c>
      <c r="S195" s="5">
        <v>1438217000000</v>
      </c>
      <c r="T195" s="5">
        <v>1117367000000</v>
      </c>
      <c r="U195" s="5">
        <v>1425238000000</v>
      </c>
      <c r="V195" s="5">
        <v>1211428000000</v>
      </c>
      <c r="W195" s="5">
        <v>592614000000</v>
      </c>
      <c r="X195" s="5">
        <v>269587000000</v>
      </c>
      <c r="Y195" s="5">
        <v>94310818884</v>
      </c>
      <c r="Z195" s="5">
        <v>105690555097</v>
      </c>
    </row>
    <row r="196" spans="2:26" ht="15.5" x14ac:dyDescent="0.35">
      <c r="C196" t="s">
        <v>811</v>
      </c>
      <c r="E196" s="5">
        <v>1760567000000</v>
      </c>
      <c r="F196" s="5">
        <v>-2000000</v>
      </c>
      <c r="G196" s="5">
        <v>2000000</v>
      </c>
      <c r="I196" s="5">
        <v>1051772000000</v>
      </c>
      <c r="J196" s="5">
        <v>860666000000</v>
      </c>
      <c r="K196" s="5">
        <v>1219969000000</v>
      </c>
      <c r="L196" s="5">
        <v>1834147000000</v>
      </c>
      <c r="M196" s="5">
        <v>445237000000</v>
      </c>
      <c r="N196" s="5">
        <v>759205000000</v>
      </c>
      <c r="O196" s="5">
        <v>2061931000000</v>
      </c>
      <c r="P196" s="5">
        <v>1217606000000</v>
      </c>
      <c r="Q196" s="5">
        <v>765474000000</v>
      </c>
      <c r="R196" s="5">
        <v>701358000000</v>
      </c>
      <c r="S196" s="5">
        <v>1438217000000</v>
      </c>
      <c r="T196" s="5">
        <v>1117367000000</v>
      </c>
      <c r="U196" s="5">
        <v>1425238000000</v>
      </c>
      <c r="V196" s="5">
        <v>1211428000000</v>
      </c>
      <c r="W196" s="5">
        <v>592614000000</v>
      </c>
      <c r="X196" s="5">
        <v>269587000000</v>
      </c>
      <c r="Y196" s="5">
        <v>94310818884</v>
      </c>
      <c r="Z196" s="5">
        <v>105690555097</v>
      </c>
    </row>
    <row r="197" spans="2:26" ht="15.5" x14ac:dyDescent="0.35">
      <c r="C197" t="s">
        <v>242</v>
      </c>
      <c r="D197" s="5">
        <v>-1203583000000</v>
      </c>
      <c r="E197" s="5">
        <v>2140859000000</v>
      </c>
      <c r="F197" s="5">
        <v>630746000000</v>
      </c>
      <c r="G197" s="5">
        <v>396441000000</v>
      </c>
      <c r="I197" s="5">
        <v>1760567000000</v>
      </c>
      <c r="J197" s="5">
        <v>1051772000000</v>
      </c>
      <c r="K197" s="5">
        <v>860665000000</v>
      </c>
      <c r="L197" s="5">
        <v>1219969000000</v>
      </c>
      <c r="M197" s="5">
        <v>1834147000000</v>
      </c>
      <c r="N197" s="5">
        <v>445237000000</v>
      </c>
      <c r="O197" s="5">
        <v>759205000000</v>
      </c>
      <c r="P197" s="5">
        <v>2061931000000</v>
      </c>
      <c r="Q197" s="5">
        <v>1217606000000</v>
      </c>
      <c r="R197" s="5">
        <v>765474000000</v>
      </c>
      <c r="S197" s="5">
        <v>701358000000</v>
      </c>
      <c r="T197" s="5">
        <v>1438217000000</v>
      </c>
      <c r="U197" s="5">
        <v>1117367000000</v>
      </c>
      <c r="V197" s="5">
        <v>1425238000000</v>
      </c>
      <c r="W197" s="5">
        <v>1211428000000</v>
      </c>
      <c r="X197" s="5">
        <v>592614000000</v>
      </c>
      <c r="Y197" s="5">
        <v>94373960381</v>
      </c>
      <c r="Z197" s="5">
        <v>94310818884</v>
      </c>
    </row>
    <row r="199" spans="2:26" ht="15.5" x14ac:dyDescent="0.35">
      <c r="B199" t="s">
        <v>243</v>
      </c>
      <c r="C199" t="s">
        <v>12</v>
      </c>
      <c r="D199" s="5">
        <v>51870000000</v>
      </c>
      <c r="E199" s="5">
        <v>51870000000</v>
      </c>
      <c r="F199" s="5">
        <v>51870000000</v>
      </c>
      <c r="G199" s="5">
        <v>51870000000</v>
      </c>
      <c r="I199" s="5">
        <v>51870000000</v>
      </c>
      <c r="J199" s="5">
        <v>51870000000</v>
      </c>
      <c r="K199" s="5">
        <v>51870000000</v>
      </c>
      <c r="L199" s="5">
        <v>51870000000</v>
      </c>
      <c r="M199" s="5">
        <v>51870000000</v>
      </c>
      <c r="N199" s="5">
        <v>6410000000</v>
      </c>
      <c r="O199" s="5">
        <v>64110000000</v>
      </c>
      <c r="P199" s="5">
        <v>64110000000</v>
      </c>
      <c r="Q199" s="5">
        <v>64110000000</v>
      </c>
      <c r="R199" s="5">
        <v>64110000000</v>
      </c>
      <c r="S199" s="5">
        <v>10760000000</v>
      </c>
      <c r="T199" s="5">
        <v>10760000000</v>
      </c>
      <c r="U199" s="5">
        <v>10760000000</v>
      </c>
      <c r="V199" s="5">
        <v>10760000000</v>
      </c>
      <c r="W199" s="5">
        <v>9260000000</v>
      </c>
      <c r="X199" s="5">
        <v>5980000000</v>
      </c>
      <c r="Y199" s="5">
        <v>850000000</v>
      </c>
      <c r="Z199" s="5">
        <v>850000000</v>
      </c>
    </row>
    <row r="200" spans="2:26" ht="15.5" x14ac:dyDescent="0.35">
      <c r="C200" t="s">
        <v>244</v>
      </c>
      <c r="D200" s="6">
        <v>0.33</v>
      </c>
      <c r="E200" s="6">
        <v>0.08</v>
      </c>
      <c r="F200" s="6">
        <v>0.81</v>
      </c>
      <c r="G200" s="6">
        <v>0.08</v>
      </c>
    </row>
    <row r="201" spans="2:26" ht="15.5" x14ac:dyDescent="0.35">
      <c r="C201" t="s">
        <v>245</v>
      </c>
      <c r="D201" s="6">
        <v>60.61</v>
      </c>
      <c r="E201" s="6">
        <v>362.5</v>
      </c>
      <c r="F201" s="6">
        <v>37.04</v>
      </c>
      <c r="G201" s="5">
        <v>350</v>
      </c>
    </row>
    <row r="202" spans="2:26" ht="15.5" x14ac:dyDescent="0.35">
      <c r="C202" t="s">
        <v>73</v>
      </c>
      <c r="D202" s="6">
        <v>5.73</v>
      </c>
      <c r="E202" s="6">
        <v>8.4499999999999993</v>
      </c>
      <c r="F202" s="6">
        <v>9.35</v>
      </c>
      <c r="G202" s="6">
        <v>9.8699999999999992</v>
      </c>
    </row>
    <row r="203" spans="2:26" ht="15.5" x14ac:dyDescent="0.35">
      <c r="C203" t="s">
        <v>246</v>
      </c>
      <c r="D203" s="6">
        <v>32259999999.999996</v>
      </c>
      <c r="E203" s="5">
        <v>16910000000</v>
      </c>
      <c r="F203" s="5">
        <v>53100000000</v>
      </c>
      <c r="G203" s="5">
        <v>8980000000</v>
      </c>
    </row>
    <row r="204" spans="2:26" ht="15.5" x14ac:dyDescent="0.35">
      <c r="C204" t="s">
        <v>247</v>
      </c>
      <c r="D204" s="6">
        <v>1.6000000000000001E-3</v>
      </c>
      <c r="E204" s="6">
        <v>4.0000000000000002E-4</v>
      </c>
      <c r="F204" s="6">
        <v>4.1999999999999997E-3</v>
      </c>
      <c r="G204" s="6">
        <v>5.0000000000000001E-4</v>
      </c>
    </row>
    <row r="205" spans="2:26" ht="15.5" x14ac:dyDescent="0.35">
      <c r="C205" t="s">
        <v>248</v>
      </c>
      <c r="D205" s="6">
        <v>8.8999999999999999E-3</v>
      </c>
      <c r="E205" s="6">
        <v>2.3E-3</v>
      </c>
      <c r="F205" s="6">
        <v>2.2000000000000002E-2</v>
      </c>
      <c r="G205" s="6">
        <v>2.5999999999999999E-3</v>
      </c>
    </row>
    <row r="206" spans="2:26" ht="15.5" x14ac:dyDescent="0.35">
      <c r="C206" t="s">
        <v>249</v>
      </c>
      <c r="D206" s="6">
        <v>2.5000000000000001E-3</v>
      </c>
      <c r="E206" s="6">
        <v>1.1000000000000001E-3</v>
      </c>
      <c r="F206" s="6">
        <v>5.0000000000000001E-3</v>
      </c>
      <c r="G206" s="6">
        <v>5.0000000000000001E-4</v>
      </c>
    </row>
    <row r="207" spans="2:26" ht="15.5" x14ac:dyDescent="0.35">
      <c r="C207" t="s">
        <v>250</v>
      </c>
    </row>
    <row r="208" spans="2:26" ht="15.5" x14ac:dyDescent="0.35">
      <c r="C208" t="s">
        <v>251</v>
      </c>
      <c r="D208" s="5">
        <v>1909000000000</v>
      </c>
      <c r="E208" s="5">
        <v>1896000000000</v>
      </c>
      <c r="F208" s="5">
        <v>1900000000000</v>
      </c>
      <c r="G208" s="5">
        <v>1722000000000</v>
      </c>
    </row>
    <row r="209" spans="3:26" ht="15.5" x14ac:dyDescent="0.35">
      <c r="C209" t="s">
        <v>252</v>
      </c>
      <c r="D209" s="6">
        <v>0.54</v>
      </c>
      <c r="E209" s="6">
        <v>0.79</v>
      </c>
      <c r="F209" s="6">
        <v>0.82</v>
      </c>
      <c r="G209" s="6">
        <v>0.84</v>
      </c>
    </row>
    <row r="210" spans="3:26" ht="15.5" x14ac:dyDescent="0.35">
      <c r="C210" t="s">
        <v>253</v>
      </c>
      <c r="D210" s="6">
        <v>36.81</v>
      </c>
      <c r="E210" s="6">
        <v>36.549999999999997</v>
      </c>
      <c r="F210" s="6">
        <v>36.630000000000003</v>
      </c>
      <c r="G210" s="6">
        <v>33.19</v>
      </c>
    </row>
    <row r="211" spans="3:26" ht="15.5" x14ac:dyDescent="0.35">
      <c r="C211" t="s">
        <v>254</v>
      </c>
      <c r="D211" s="6">
        <v>0.54</v>
      </c>
      <c r="E211" s="6">
        <v>0.79</v>
      </c>
      <c r="F211" s="6">
        <v>0.86</v>
      </c>
      <c r="G211" s="6">
        <v>0.84</v>
      </c>
    </row>
    <row r="212" spans="3:26" ht="15.5" x14ac:dyDescent="0.35">
      <c r="C212" t="s">
        <v>255</v>
      </c>
      <c r="D212" s="6">
        <v>36.81</v>
      </c>
      <c r="E212" s="6">
        <v>36.549999999999997</v>
      </c>
      <c r="F212" s="6">
        <v>35.08</v>
      </c>
      <c r="G212" s="6">
        <v>33.19</v>
      </c>
    </row>
    <row r="213" spans="3:26" ht="15.5" x14ac:dyDescent="0.35">
      <c r="C213" t="s">
        <v>256</v>
      </c>
    </row>
    <row r="214" spans="3:26" ht="15.5" x14ac:dyDescent="0.35">
      <c r="C214" t="s">
        <v>257</v>
      </c>
    </row>
    <row r="215" spans="3:26" ht="15.5" x14ac:dyDescent="0.35">
      <c r="C215" t="s">
        <v>258</v>
      </c>
      <c r="D215" s="5">
        <v>1909000000000</v>
      </c>
      <c r="E215" s="5">
        <v>1896000000000</v>
      </c>
      <c r="F215" s="5">
        <v>1900000000000</v>
      </c>
      <c r="G215" s="5">
        <v>1722000000000</v>
      </c>
    </row>
    <row r="216" spans="3:26" ht="15.5" x14ac:dyDescent="0.35">
      <c r="C216" t="s">
        <v>24</v>
      </c>
    </row>
    <row r="217" spans="3:26" ht="15.5" x14ac:dyDescent="0.35">
      <c r="C217" t="s">
        <v>21</v>
      </c>
    </row>
    <row r="218" spans="3:26" ht="15.5" x14ac:dyDescent="0.35">
      <c r="C218" t="s">
        <v>259</v>
      </c>
    </row>
    <row r="219" spans="3:26" ht="15.5" x14ac:dyDescent="0.35">
      <c r="C219" t="s">
        <v>260</v>
      </c>
      <c r="D219" s="5">
        <v>-454000000000</v>
      </c>
      <c r="E219" s="5">
        <v>-373000000000</v>
      </c>
      <c r="F219" s="5">
        <v>504000000000</v>
      </c>
      <c r="G219" s="5">
        <v>396000000000</v>
      </c>
    </row>
    <row r="220" spans="3:26" ht="15.5" x14ac:dyDescent="0.35">
      <c r="C220" t="s">
        <v>261</v>
      </c>
      <c r="D220" s="5">
        <v>-2000000000</v>
      </c>
      <c r="E220" s="5">
        <v>7000000000</v>
      </c>
      <c r="F220" s="5">
        <v>-9000000000</v>
      </c>
      <c r="G220" s="5">
        <v>-2000000000</v>
      </c>
    </row>
    <row r="221" spans="3:26" ht="15.5" x14ac:dyDescent="0.35">
      <c r="C221" t="s">
        <v>13</v>
      </c>
      <c r="D221" s="5">
        <v>-457000000000</v>
      </c>
      <c r="E221" s="5">
        <v>-367000000000</v>
      </c>
      <c r="F221" s="5">
        <v>495000000000</v>
      </c>
      <c r="G221" s="5">
        <v>394000000000</v>
      </c>
    </row>
    <row r="222" spans="3:26" ht="15.5" x14ac:dyDescent="0.35">
      <c r="C222" t="s">
        <v>16</v>
      </c>
      <c r="D222" s="6">
        <v>-8.8000000000000007</v>
      </c>
      <c r="E222" s="6">
        <v>-7.07</v>
      </c>
      <c r="F222" s="6">
        <v>9.5500000000000007</v>
      </c>
      <c r="G222" s="6">
        <v>7.6</v>
      </c>
    </row>
    <row r="223" spans="3:26" ht="15.5" x14ac:dyDescent="0.35">
      <c r="C223" t="s">
        <v>58</v>
      </c>
      <c r="I223" s="6">
        <v>1.01</v>
      </c>
      <c r="J223" s="6">
        <v>0.76</v>
      </c>
      <c r="K223" s="6">
        <v>0.51</v>
      </c>
      <c r="L223" s="6">
        <v>-4.6100000000000003</v>
      </c>
      <c r="M223" s="6">
        <v>-5.1100000000000003</v>
      </c>
      <c r="N223" s="6">
        <v>-48.07</v>
      </c>
      <c r="O223" s="6">
        <v>-2.15</v>
      </c>
      <c r="P223" s="6">
        <v>-1.56</v>
      </c>
      <c r="Q223" s="6">
        <v>-1.19</v>
      </c>
      <c r="R223" s="6">
        <v>-6.32</v>
      </c>
      <c r="S223" s="6">
        <v>-30.79</v>
      </c>
      <c r="T223" s="6">
        <v>-11.08</v>
      </c>
      <c r="U223" s="6">
        <v>8.9499999999999993</v>
      </c>
      <c r="V223" s="6">
        <v>4.3600000000000003</v>
      </c>
      <c r="W223" s="6">
        <v>-15.9</v>
      </c>
      <c r="X223" s="6">
        <v>-14.83</v>
      </c>
      <c r="Y223" s="6">
        <v>-157.97</v>
      </c>
      <c r="Z223" s="6">
        <v>-37.5</v>
      </c>
    </row>
    <row r="224" spans="3:26" ht="15.5" x14ac:dyDescent="0.35">
      <c r="C224" t="s">
        <v>72</v>
      </c>
      <c r="I224" s="6">
        <v>29.7</v>
      </c>
      <c r="J224" s="6">
        <v>39.47</v>
      </c>
      <c r="K224" s="6">
        <v>98.04</v>
      </c>
      <c r="L224" s="6">
        <v>-10.85</v>
      </c>
      <c r="M224" s="6">
        <v>-10.57</v>
      </c>
      <c r="N224" s="6">
        <v>-2.04</v>
      </c>
      <c r="O224" s="6">
        <v>-5.58</v>
      </c>
      <c r="P224" s="6">
        <v>-7.69</v>
      </c>
      <c r="Q224" s="6">
        <v>-10.08</v>
      </c>
      <c r="R224" s="6">
        <v>-2.06</v>
      </c>
      <c r="S224" s="6">
        <v>-0.28999999999999998</v>
      </c>
      <c r="T224" s="6">
        <v>-1.26</v>
      </c>
      <c r="U224" s="6">
        <v>1.68</v>
      </c>
      <c r="V224" s="6">
        <v>4.82</v>
      </c>
      <c r="W224" s="6">
        <v>-1.19</v>
      </c>
      <c r="X224" s="6">
        <v>-1.62</v>
      </c>
      <c r="Y224" s="6">
        <v>-0.06</v>
      </c>
      <c r="Z224" s="6">
        <v>-0.13</v>
      </c>
    </row>
    <row r="225" spans="3:26" ht="15.5" x14ac:dyDescent="0.35">
      <c r="C225" t="s">
        <v>75</v>
      </c>
      <c r="I225" s="6">
        <v>2.73</v>
      </c>
      <c r="J225" s="6">
        <v>3.16</v>
      </c>
      <c r="K225" s="6">
        <v>5.73</v>
      </c>
      <c r="L225" s="6">
        <v>5.63</v>
      </c>
      <c r="M225" s="6">
        <v>9.0299999999999994</v>
      </c>
      <c r="N225" s="6">
        <v>1.69</v>
      </c>
      <c r="O225" s="6">
        <v>1.39</v>
      </c>
      <c r="P225" s="6">
        <v>1.35</v>
      </c>
      <c r="Q225" s="6">
        <v>1.45</v>
      </c>
      <c r="R225" s="6">
        <v>1.75</v>
      </c>
      <c r="S225" s="6">
        <v>0.1</v>
      </c>
      <c r="T225" s="6">
        <v>0.09</v>
      </c>
      <c r="U225" s="6">
        <v>0.1</v>
      </c>
      <c r="V225" s="6">
        <v>0.15</v>
      </c>
      <c r="W225" s="6">
        <v>0.34</v>
      </c>
      <c r="X225" s="6">
        <v>1.24</v>
      </c>
      <c r="Y225" s="6">
        <v>0.05</v>
      </c>
      <c r="Z225" s="6">
        <v>0.02</v>
      </c>
    </row>
    <row r="226" spans="3:26" ht="15.5" x14ac:dyDescent="0.35">
      <c r="C226" t="s">
        <v>262</v>
      </c>
      <c r="I226" s="5">
        <v>76800000000</v>
      </c>
      <c r="J226" s="5">
        <v>113390000000</v>
      </c>
      <c r="K226" s="5">
        <v>55200000000</v>
      </c>
      <c r="L226" s="5">
        <v>-263000000000</v>
      </c>
      <c r="M226" s="5">
        <v>-160260000000</v>
      </c>
      <c r="N226" s="5">
        <v>-212210000000</v>
      </c>
      <c r="O226" s="5">
        <v>-145000000000</v>
      </c>
      <c r="P226" s="5">
        <v>-105010000000</v>
      </c>
    </row>
    <row r="227" spans="3:26" ht="15.5" x14ac:dyDescent="0.35">
      <c r="C227" t="s">
        <v>263</v>
      </c>
      <c r="I227" s="6">
        <v>5.3E-3</v>
      </c>
      <c r="J227" s="6">
        <v>5.1999999999999998E-3</v>
      </c>
      <c r="K227" s="6">
        <v>3.9000000000000003E-3</v>
      </c>
      <c r="L227" s="6">
        <v>-3.3099999999999997E-2</v>
      </c>
      <c r="M227" s="6">
        <v>-0.03</v>
      </c>
      <c r="N227" s="6">
        <v>-5.7699999999999994E-2</v>
      </c>
      <c r="O227" s="6">
        <v>-1.7000000000000001E-2</v>
      </c>
      <c r="P227" s="6">
        <v>-1.06E-2</v>
      </c>
      <c r="Q227" s="6">
        <v>-0.01</v>
      </c>
      <c r="R227" s="6">
        <v>-7.7100000000000002E-2</v>
      </c>
      <c r="S227" s="6">
        <v>-5.5500000000000001E-2</v>
      </c>
      <c r="T227" s="6">
        <v>-1.32E-2</v>
      </c>
      <c r="U227" s="6">
        <v>1.0700000000000001E-2</v>
      </c>
      <c r="V227" s="6">
        <v>6.0999999999999995E-3</v>
      </c>
      <c r="W227" s="6">
        <v>-2.46E-2</v>
      </c>
      <c r="X227" s="6">
        <v>-5.6799999999999996E-2</v>
      </c>
      <c r="Y227" s="6">
        <v>-9.4600000000000004E-2</v>
      </c>
      <c r="Z227" s="6">
        <v>-2.1499999999999998E-2</v>
      </c>
    </row>
    <row r="228" spans="3:26" ht="15.5" x14ac:dyDescent="0.35">
      <c r="C228" t="s">
        <v>264</v>
      </c>
      <c r="I228" s="6">
        <v>2.76E-2</v>
      </c>
      <c r="J228" s="6">
        <v>2.3099999999999999E-2</v>
      </c>
      <c r="K228" s="6">
        <v>1.5900000000000001E-2</v>
      </c>
      <c r="L228" s="6">
        <v>-0.1457</v>
      </c>
      <c r="M228" s="6">
        <v>-0.14019999999999999</v>
      </c>
      <c r="N228" s="6">
        <v>-0.2263</v>
      </c>
      <c r="O228" s="6">
        <v>-0.25030000000000002</v>
      </c>
      <c r="P228" s="6">
        <v>-0.1444</v>
      </c>
      <c r="Q228" s="6">
        <v>-9.6799999999999997E-2</v>
      </c>
      <c r="R228" s="6">
        <v>-0.46860000000000002</v>
      </c>
      <c r="S228" s="6">
        <v>-1.0659999999999998</v>
      </c>
      <c r="T228" s="6">
        <v>-0.18729999999999999</v>
      </c>
      <c r="U228" s="6">
        <v>0.1341</v>
      </c>
      <c r="V228" s="6">
        <v>7.1599999999999997E-2</v>
      </c>
      <c r="W228" s="6">
        <v>-0.31790000000000002</v>
      </c>
      <c r="X228" s="6">
        <v>-0.34549999999999997</v>
      </c>
      <c r="Y228" s="6">
        <v>2.8883999999999999</v>
      </c>
      <c r="Z228" s="6">
        <v>-0.36310000000000003</v>
      </c>
    </row>
    <row r="229" spans="3:26" ht="15.5" x14ac:dyDescent="0.35">
      <c r="C229" t="s">
        <v>265</v>
      </c>
      <c r="I229" s="6">
        <v>6.8000000000000005E-3</v>
      </c>
      <c r="J229" s="6">
        <v>1.34E-2</v>
      </c>
      <c r="K229" s="6">
        <v>4.1999999999999997E-3</v>
      </c>
      <c r="L229" s="6">
        <v>-3.7999999999999999E-2</v>
      </c>
      <c r="M229" s="6">
        <v>-2.8799999999999999E-2</v>
      </c>
      <c r="N229" s="6">
        <v>-3.85E-2</v>
      </c>
      <c r="O229" s="6">
        <v>-2.0499999999999997E-2</v>
      </c>
      <c r="P229" s="6">
        <v>-1.5700000000000002E-2</v>
      </c>
      <c r="Q229" s="6">
        <v>-1.61E-2</v>
      </c>
      <c r="R229" s="6">
        <v>-9.0999999999999998E-2</v>
      </c>
      <c r="S229" s="6">
        <v>-5.0099999999999999E-2</v>
      </c>
      <c r="T229" s="6">
        <v>-1.6399999999999998E-2</v>
      </c>
      <c r="U229" s="6">
        <v>1.5E-3</v>
      </c>
      <c r="V229" s="6">
        <v>1.0500000000000001E-2</v>
      </c>
      <c r="W229" s="6">
        <v>-4.4900000000000002E-2</v>
      </c>
      <c r="X229" s="6">
        <v>-0.1047</v>
      </c>
      <c r="Y229" s="6">
        <v>-0.11689999999999999</v>
      </c>
      <c r="Z229" s="6">
        <v>-2.8799999999999999E-2</v>
      </c>
    </row>
    <row r="230" spans="3:26" ht="15.5" x14ac:dyDescent="0.35">
      <c r="C230" t="s">
        <v>266</v>
      </c>
    </row>
    <row r="231" spans="3:26" ht="15.5" x14ac:dyDescent="0.35">
      <c r="C231" t="s">
        <v>69</v>
      </c>
      <c r="I231" s="6">
        <v>0.82</v>
      </c>
      <c r="J231" s="6">
        <v>0.91</v>
      </c>
      <c r="K231" s="6">
        <v>1.55</v>
      </c>
      <c r="L231" s="6">
        <v>1.58</v>
      </c>
      <c r="M231" s="6">
        <v>1.48</v>
      </c>
      <c r="N231" s="6">
        <v>0.46</v>
      </c>
      <c r="O231" s="6">
        <v>1.4</v>
      </c>
      <c r="P231" s="6">
        <v>1.1100000000000001</v>
      </c>
      <c r="Q231" s="6">
        <v>0.98</v>
      </c>
      <c r="R231" s="6">
        <v>0.96</v>
      </c>
      <c r="S231" s="6">
        <v>0.31</v>
      </c>
      <c r="T231" s="6">
        <v>0.24</v>
      </c>
      <c r="U231" s="6">
        <v>0.22</v>
      </c>
      <c r="V231" s="6">
        <v>0.35</v>
      </c>
      <c r="W231" s="6">
        <v>0.38</v>
      </c>
      <c r="X231" s="6">
        <v>0.56000000000000005</v>
      </c>
      <c r="Y231" s="6">
        <v>-0.18</v>
      </c>
      <c r="Z231" s="6">
        <v>0.05</v>
      </c>
    </row>
    <row r="232" spans="3:26" ht="15.5" x14ac:dyDescent="0.35">
      <c r="C232" t="s">
        <v>66</v>
      </c>
      <c r="I232" s="6">
        <v>36.630000000000003</v>
      </c>
      <c r="J232" s="6">
        <v>32.85</v>
      </c>
      <c r="K232" s="6">
        <v>32.18</v>
      </c>
      <c r="L232" s="6">
        <v>31.65</v>
      </c>
      <c r="M232" s="6">
        <v>36.46</v>
      </c>
      <c r="N232" s="6">
        <v>212.38</v>
      </c>
      <c r="O232" s="6">
        <v>8.57</v>
      </c>
      <c r="P232" s="6">
        <v>10.82</v>
      </c>
      <c r="Q232" s="6">
        <v>12.3</v>
      </c>
      <c r="R232" s="6">
        <v>13.49</v>
      </c>
      <c r="S232" s="6">
        <v>28.89</v>
      </c>
      <c r="T232" s="6">
        <v>59.15</v>
      </c>
      <c r="U232" s="6">
        <v>66.75</v>
      </c>
      <c r="V232" s="6">
        <v>60.83</v>
      </c>
      <c r="W232" s="6">
        <v>50.03</v>
      </c>
      <c r="X232" s="6">
        <v>42.93</v>
      </c>
      <c r="Y232" s="6">
        <v>-54.69</v>
      </c>
      <c r="Z232" s="6">
        <v>103.28</v>
      </c>
    </row>
    <row r="233" spans="3:26" ht="15.5" x14ac:dyDescent="0.35">
      <c r="C233" t="s">
        <v>267</v>
      </c>
      <c r="I233" s="6">
        <v>0.86</v>
      </c>
      <c r="J233" s="6">
        <v>0.91</v>
      </c>
      <c r="K233" s="6">
        <v>1.55</v>
      </c>
      <c r="L233" s="6">
        <v>1.58</v>
      </c>
      <c r="M233" s="6">
        <v>1.48</v>
      </c>
      <c r="N233" s="6">
        <v>0.46</v>
      </c>
      <c r="O233" s="6">
        <v>1.4</v>
      </c>
      <c r="P233" s="6">
        <v>1.1100000000000001</v>
      </c>
      <c r="Q233" s="6">
        <v>0.98</v>
      </c>
      <c r="R233" s="6">
        <v>0.96</v>
      </c>
      <c r="S233" s="6">
        <v>0.31</v>
      </c>
      <c r="T233" s="6">
        <v>0.24</v>
      </c>
      <c r="U233" s="6">
        <v>0.22</v>
      </c>
      <c r="V233" s="6">
        <v>0.35</v>
      </c>
      <c r="W233" s="6">
        <v>0.38</v>
      </c>
      <c r="X233" s="6">
        <v>0.56000000000000005</v>
      </c>
      <c r="Y233" s="6">
        <v>-0.18</v>
      </c>
      <c r="Z233" s="6">
        <v>0.05</v>
      </c>
    </row>
    <row r="234" spans="3:26" ht="15.5" x14ac:dyDescent="0.35">
      <c r="C234" t="s">
        <v>268</v>
      </c>
      <c r="I234" s="6">
        <v>35.08</v>
      </c>
      <c r="J234" s="6">
        <v>32.85</v>
      </c>
      <c r="K234" s="6">
        <v>32.18</v>
      </c>
      <c r="L234" s="6">
        <v>31.65</v>
      </c>
      <c r="M234" s="6">
        <v>36.46</v>
      </c>
      <c r="N234" s="6">
        <v>212.38</v>
      </c>
      <c r="O234" s="6">
        <v>8.57</v>
      </c>
      <c r="P234" s="6">
        <v>10.82</v>
      </c>
      <c r="Q234" s="6">
        <v>12.3</v>
      </c>
      <c r="R234" s="6">
        <v>13.49</v>
      </c>
      <c r="S234" s="6">
        <v>28.89</v>
      </c>
      <c r="T234" s="6">
        <v>59.15</v>
      </c>
      <c r="U234" s="6">
        <v>66.75</v>
      </c>
      <c r="V234" s="6">
        <v>60.83</v>
      </c>
      <c r="W234" s="6">
        <v>50.03</v>
      </c>
      <c r="X234" s="6">
        <v>42.93</v>
      </c>
      <c r="Y234" s="6">
        <v>-54.69</v>
      </c>
      <c r="Z234" s="6">
        <v>103.28</v>
      </c>
    </row>
    <row r="235" spans="3:26" ht="15.5" x14ac:dyDescent="0.35">
      <c r="C235" t="s">
        <v>269</v>
      </c>
    </row>
    <row r="236" spans="3:26" ht="15.5" x14ac:dyDescent="0.35">
      <c r="C236" t="s">
        <v>270</v>
      </c>
    </row>
    <row r="237" spans="3:26" ht="15.5" x14ac:dyDescent="0.35">
      <c r="C237" t="s">
        <v>26</v>
      </c>
    </row>
    <row r="238" spans="3:26" ht="15.5" x14ac:dyDescent="0.35">
      <c r="C238" t="s">
        <v>23</v>
      </c>
    </row>
    <row r="239" spans="3:26" ht="15.5" x14ac:dyDescent="0.35">
      <c r="C239" t="s">
        <v>271</v>
      </c>
    </row>
    <row r="240" spans="3:26" ht="15.5" x14ac:dyDescent="0.35">
      <c r="C240" t="s">
        <v>272</v>
      </c>
      <c r="I240" s="5">
        <v>580000000000</v>
      </c>
      <c r="J240" s="5">
        <v>201000000000</v>
      </c>
      <c r="K240" s="5">
        <v>-342000000000</v>
      </c>
      <c r="L240" s="5">
        <v>-602000000000</v>
      </c>
      <c r="M240" s="5">
        <v>631000000000</v>
      </c>
      <c r="N240" s="5">
        <v>-1967000000000</v>
      </c>
      <c r="O240" s="5">
        <v>-1287000000000</v>
      </c>
      <c r="P240" s="5">
        <v>879000000000</v>
      </c>
      <c r="Q240" s="5">
        <v>478000000000</v>
      </c>
      <c r="R240" s="5">
        <v>-765000000000</v>
      </c>
      <c r="S240" s="5">
        <v>-734000000000</v>
      </c>
      <c r="T240" s="5">
        <v>142000000000</v>
      </c>
      <c r="U240" s="5">
        <v>-295000000000</v>
      </c>
      <c r="V240" s="5">
        <v>64000000000</v>
      </c>
      <c r="W240" s="5">
        <v>503000000000</v>
      </c>
      <c r="X240" s="5">
        <v>-151000000000</v>
      </c>
      <c r="Y240" s="5">
        <v>-153000000000</v>
      </c>
      <c r="Z240" s="5">
        <v>-7000000000</v>
      </c>
    </row>
    <row r="241" spans="3:26" ht="15.5" x14ac:dyDescent="0.35">
      <c r="C241" t="s">
        <v>273</v>
      </c>
      <c r="I241" s="5">
        <v>-9000000000</v>
      </c>
      <c r="J241" s="5">
        <v>-3000000000</v>
      </c>
      <c r="K241" s="5">
        <v>-2000000000</v>
      </c>
      <c r="L241" s="5">
        <v>-7000000000</v>
      </c>
      <c r="M241" s="5">
        <v>-8000000000</v>
      </c>
      <c r="N241" s="5">
        <v>-17000000000</v>
      </c>
      <c r="O241" s="5">
        <v>-21000000000</v>
      </c>
      <c r="P241" s="5">
        <v>-42000000000</v>
      </c>
      <c r="Q241" s="5">
        <v>-32000000000</v>
      </c>
      <c r="R241" s="5">
        <v>-14000000000</v>
      </c>
      <c r="S241" s="5">
        <v>-2000000000</v>
      </c>
      <c r="T241" s="5">
        <v>-5000000000</v>
      </c>
      <c r="U241" s="5">
        <v>-13000000000</v>
      </c>
      <c r="V241" s="5">
        <v>-31000000000</v>
      </c>
      <c r="W241" s="5">
        <v>-243000000000</v>
      </c>
      <c r="X241" s="5">
        <v>-60000000000</v>
      </c>
      <c r="Y241" s="5">
        <v>-16000000000</v>
      </c>
      <c r="Z241" s="5">
        <v>-2000000000</v>
      </c>
    </row>
    <row r="242" spans="3:26" ht="15.5" x14ac:dyDescent="0.35">
      <c r="C242" t="s">
        <v>15</v>
      </c>
      <c r="I242" s="5">
        <v>571000000000</v>
      </c>
      <c r="J242" s="5">
        <v>198000000000</v>
      </c>
      <c r="K242" s="5">
        <v>-344000000000</v>
      </c>
      <c r="L242" s="5">
        <v>-609000000000</v>
      </c>
      <c r="M242" s="5">
        <v>623000000000</v>
      </c>
      <c r="N242" s="5">
        <v>-1984000000000</v>
      </c>
      <c r="O242" s="5">
        <v>-1308000000000</v>
      </c>
      <c r="P242" s="5">
        <v>837000000000</v>
      </c>
      <c r="Q242" s="5">
        <v>446000000000</v>
      </c>
      <c r="R242" s="5">
        <v>-779000000000</v>
      </c>
      <c r="S242" s="5">
        <v>-737000000000</v>
      </c>
      <c r="T242" s="5">
        <v>138000000000</v>
      </c>
      <c r="U242" s="5">
        <v>-308000000000</v>
      </c>
      <c r="V242" s="5">
        <v>33000000000</v>
      </c>
      <c r="W242" s="5">
        <v>260000000000</v>
      </c>
      <c r="X242" s="5">
        <v>-211000000000</v>
      </c>
      <c r="Y242" s="5">
        <v>-169000000000</v>
      </c>
      <c r="Z242" s="5">
        <v>-9000000000</v>
      </c>
    </row>
    <row r="243" spans="3:26" ht="15.5" x14ac:dyDescent="0.35">
      <c r="C243" t="s">
        <v>17</v>
      </c>
      <c r="I243" s="6">
        <v>11.01</v>
      </c>
      <c r="J243" s="6">
        <v>3.81</v>
      </c>
      <c r="K243" s="6">
        <v>-6.64</v>
      </c>
      <c r="L243" s="6">
        <v>-11.74</v>
      </c>
      <c r="M243" s="5">
        <v>12</v>
      </c>
      <c r="N243" s="6">
        <v>-309.52</v>
      </c>
      <c r="O243" s="6">
        <v>-20.41</v>
      </c>
      <c r="P243" s="6">
        <v>13.06</v>
      </c>
      <c r="Q243" s="6">
        <v>6.96</v>
      </c>
      <c r="R243" s="6">
        <v>-12.15</v>
      </c>
      <c r="S243" s="6">
        <v>-68.52</v>
      </c>
      <c r="T243" s="6">
        <v>12.79</v>
      </c>
      <c r="U243" s="6">
        <v>-28.63</v>
      </c>
      <c r="V243" s="6">
        <v>3.07</v>
      </c>
      <c r="W243" s="6">
        <v>28.11</v>
      </c>
      <c r="X243" s="6">
        <v>-35.380000000000003</v>
      </c>
      <c r="Y243" s="6">
        <v>-197.37</v>
      </c>
      <c r="Z243" s="6">
        <v>-9.9600000000000009</v>
      </c>
    </row>
  </sheetData>
  <pageMargins left="0.7" right="0.7" top="0.75" bottom="0.75" header="0.3" footer="0.3"/>
  <ignoredErrors>
    <ignoredError sqref="A1:Z24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1463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1464</v>
      </c>
      <c r="D2" s="2" vm="380">
        <f ca="1">IFERROR(_xlfn.STOCKHISTORY("XIDX:" &amp; $C$1, D3, , 0, 0, 1), "Libur")</f>
        <v>103</v>
      </c>
      <c r="E2" s="2" vm="151">
        <f ca="1">IFERROR(_xlfn.STOCKHISTORY("XIDX:" &amp; $C$1, E3, , 0, 0, 1), "Libur")</f>
        <v>93</v>
      </c>
      <c r="H2" s="2" vm="151">
        <f ca="1">IFERROR(INDEX(D2:G2,COUNT(D2:G2)),"")</f>
        <v>93</v>
      </c>
      <c r="I2" s="2" vm="340">
        <f t="shared" ref="I2:X2" ca="1" si="0">IFERROR(_xlfn.STOCKHISTORY("XIDX:" &amp; $C$1, I1, , 0, 0, 1), "Libur")</f>
        <v>111</v>
      </c>
      <c r="J2" s="2" vm="126">
        <f t="shared" ca="1" si="0"/>
        <v>101</v>
      </c>
      <c r="K2" s="2" vm="381">
        <f t="shared" ca="1" si="0"/>
        <v>137</v>
      </c>
      <c r="L2" s="2" vm="382">
        <f t="shared" ca="1" si="0"/>
        <v>133</v>
      </c>
      <c r="M2" s="2" vm="383">
        <f t="shared" ca="1" si="0"/>
        <v>112</v>
      </c>
      <c r="N2" s="2" vm="384">
        <f t="shared" ca="1" si="0"/>
        <v>180</v>
      </c>
      <c r="O2" s="2" vm="141">
        <f t="shared" ca="1" si="0"/>
        <v>216</v>
      </c>
      <c r="P2" s="2" vm="385">
        <f t="shared" ca="1" si="0"/>
        <v>208</v>
      </c>
      <c r="Q2" s="2" vm="354">
        <f t="shared" ca="1" si="0"/>
        <v>250</v>
      </c>
      <c r="R2" s="2" vm="386">
        <f t="shared" ca="1" si="0"/>
        <v>254</v>
      </c>
      <c r="S2" s="2" vm="387">
        <f t="shared" ca="1" si="0"/>
        <v>294</v>
      </c>
      <c r="T2" s="2" vm="388">
        <f t="shared" ca="1" si="0"/>
        <v>730</v>
      </c>
      <c r="U2" s="2" vm="389">
        <f t="shared" ca="1" si="0"/>
        <v>445</v>
      </c>
      <c r="V2" s="2" vm="390">
        <f t="shared" ca="1" si="0"/>
        <v>680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290913105476</v>
      </c>
      <c r="E4" s="2">
        <f>IFERROR(INDEX(E51:E500,MATCH($C$4,$C$51:$C$500,0)),"")</f>
        <v>89516140596</v>
      </c>
      <c r="H4" s="2">
        <f>IFERROR(SUM(D4:G4)*(4/MAX(1,COUNT(D4:G4))),"")</f>
        <v>760858492144</v>
      </c>
      <c r="I4" s="2">
        <f t="shared" ref="I4:X4" si="1">IFERROR(INDEX(I51:I500,MATCH($C$4,$C$51:$C$500,0)),"")</f>
        <v>427125502526</v>
      </c>
      <c r="J4" s="2">
        <f t="shared" si="1"/>
        <v>457589770772</v>
      </c>
      <c r="K4" s="2">
        <f t="shared" si="1"/>
        <v>544314875513</v>
      </c>
      <c r="L4" s="2">
        <f t="shared" si="1"/>
        <v>542834010731</v>
      </c>
      <c r="M4" s="2">
        <f t="shared" si="1"/>
        <v>229835755986</v>
      </c>
      <c r="N4" s="2">
        <f t="shared" si="1"/>
        <v>242320700845</v>
      </c>
      <c r="O4" s="2">
        <f t="shared" si="1"/>
        <v>950545546999</v>
      </c>
      <c r="P4" s="2">
        <f t="shared" si="1"/>
        <v>962801481480</v>
      </c>
      <c r="Q4" s="2">
        <f t="shared" si="1"/>
        <v>1006096715440</v>
      </c>
      <c r="R4" s="2">
        <f t="shared" si="1"/>
        <v>824408087980</v>
      </c>
      <c r="S4" s="2">
        <f t="shared" si="1"/>
        <v>686980990156</v>
      </c>
      <c r="T4" s="2">
        <f t="shared" si="1"/>
        <v>839637332535</v>
      </c>
      <c r="U4" s="2">
        <f t="shared" si="1"/>
        <v>1323915722978</v>
      </c>
      <c r="V4" s="2">
        <f t="shared" si="1"/>
        <v>965113274649</v>
      </c>
      <c r="W4" s="2">
        <f t="shared" si="1"/>
        <v>475956741240</v>
      </c>
      <c r="X4" s="2">
        <f t="shared" si="1"/>
        <v>232229035486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135045455699</v>
      </c>
      <c r="E5" s="2">
        <f>IFERROR(INDEX(E51:E500,MATCH($C$5,$C$51:$C$500,0)),"")</f>
        <v>9257077902</v>
      </c>
      <c r="H5" s="2">
        <f>IFERROR(SUM(D5:G5)*(4/MAX(1,COUNT(D5:G5))),"")</f>
        <v>288605067202</v>
      </c>
      <c r="I5" s="2">
        <f t="shared" ref="I5:X5" si="2">IFERROR(INDEX(I51:I500,MATCH($C$5,$C$51:$C$500,0)),"")</f>
        <v>29756489195</v>
      </c>
      <c r="J5" s="2">
        <f t="shared" si="2"/>
        <v>58382864195</v>
      </c>
      <c r="K5" s="2">
        <f t="shared" si="2"/>
        <v>39152502541</v>
      </c>
      <c r="L5" s="2">
        <f t="shared" si="2"/>
        <v>34626631690</v>
      </c>
      <c r="M5" s="2">
        <f t="shared" si="2"/>
        <v>-62718810751</v>
      </c>
      <c r="N5" s="2">
        <f t="shared" si="2"/>
        <v>-112050255014</v>
      </c>
      <c r="O5" s="2">
        <f t="shared" si="2"/>
        <v>381205195313</v>
      </c>
      <c r="P5" s="2">
        <f t="shared" si="2"/>
        <v>420370818463</v>
      </c>
      <c r="Q5" s="2">
        <f t="shared" si="2"/>
        <v>481664439858</v>
      </c>
      <c r="R5" s="2">
        <f t="shared" si="2"/>
        <v>337997927033</v>
      </c>
      <c r="S5" s="2">
        <f t="shared" si="2"/>
        <v>213842975741</v>
      </c>
      <c r="T5" s="2">
        <f t="shared" si="2"/>
        <v>390959724554</v>
      </c>
      <c r="U5" s="2">
        <f t="shared" si="2"/>
        <v>743624331495</v>
      </c>
      <c r="V5" s="2">
        <f t="shared" si="2"/>
        <v>470282836340</v>
      </c>
      <c r="W5" s="2">
        <f t="shared" si="2"/>
        <v>119568828501</v>
      </c>
      <c r="X5" s="2">
        <f t="shared" si="2"/>
        <v>50068198713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4600192074330</v>
      </c>
      <c r="E6" s="2">
        <f>IFERROR(INDEX(E51:E500,MATCH($C$6,$C$51:$C$500,0)),"")</f>
        <v>4465163568919</v>
      </c>
      <c r="H6" s="2">
        <f>IFERROR(INDEX(D6:G6,COUNT(D6:G6)),"")</f>
        <v>4465163568919</v>
      </c>
      <c r="I6" s="2">
        <f t="shared" ref="I6:X6" si="3">IFERROR(INDEX(I51:I500,MATCH($C$6,$C$51:$C$500,0)),"")</f>
        <v>4455911035379</v>
      </c>
      <c r="J6" s="2">
        <f t="shared" si="3"/>
        <v>4426161276401</v>
      </c>
      <c r="K6" s="2">
        <f t="shared" si="3"/>
        <v>4367797819625</v>
      </c>
      <c r="L6" s="2">
        <f t="shared" si="3"/>
        <v>4328504067271</v>
      </c>
      <c r="M6" s="2">
        <f t="shared" si="3"/>
        <v>4293897345417</v>
      </c>
      <c r="N6" s="2">
        <f t="shared" si="3"/>
        <v>4356657103651</v>
      </c>
      <c r="O6" s="2">
        <f t="shared" si="3"/>
        <v>4468749285275</v>
      </c>
      <c r="P6" s="2">
        <f t="shared" si="3"/>
        <v>4171994244591</v>
      </c>
      <c r="Q6" s="2">
        <f t="shared" si="3"/>
        <v>3848185561449</v>
      </c>
      <c r="R6" s="2">
        <f t="shared" si="3"/>
        <v>3390835762307</v>
      </c>
      <c r="S6" s="2">
        <f t="shared" si="3"/>
        <v>3042155272739</v>
      </c>
      <c r="T6" s="2">
        <f t="shared" si="3"/>
        <v>2849501198764</v>
      </c>
      <c r="U6" s="2">
        <f t="shared" si="3"/>
        <v>2476819586729</v>
      </c>
      <c r="V6" s="2">
        <f t="shared" si="3"/>
        <v>1770110572329</v>
      </c>
      <c r="W6" s="2">
        <f t="shared" si="3"/>
        <v>894866655739</v>
      </c>
      <c r="X6" s="2">
        <f t="shared" si="3"/>
        <v>839512995404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9.65</v>
      </c>
      <c r="E7" s="3">
        <f>IFERROR(INDEX(E51:E500,MATCH($C$7,$C$51:$C$500,0))/1000000000,"")</f>
        <v>9.65</v>
      </c>
      <c r="H7" s="3">
        <f>IFERROR(INDEX(D7:G7,COUNT(D7:G7)),"")</f>
        <v>9.65</v>
      </c>
      <c r="I7" s="3">
        <f t="shared" ref="I7:X7" si="4">IFERROR(INDEX(I51:I500,MATCH($C$7,$C$51:$C$500,0))/1000000000,"")</f>
        <v>9.65</v>
      </c>
      <c r="J7" s="3">
        <f t="shared" si="4"/>
        <v>9.65</v>
      </c>
      <c r="K7" s="3">
        <f t="shared" si="4"/>
        <v>9.65</v>
      </c>
      <c r="L7" s="3">
        <f t="shared" si="4"/>
        <v>9.65</v>
      </c>
      <c r="M7" s="3">
        <f t="shared" si="4"/>
        <v>9.65</v>
      </c>
      <c r="N7" s="3">
        <f t="shared" si="4"/>
        <v>9.65</v>
      </c>
      <c r="O7" s="3">
        <f t="shared" si="4"/>
        <v>9.65</v>
      </c>
      <c r="P7" s="3">
        <f t="shared" si="4"/>
        <v>9.65</v>
      </c>
      <c r="Q7" s="3">
        <f t="shared" si="4"/>
        <v>9.65</v>
      </c>
      <c r="R7" s="3">
        <f t="shared" si="4"/>
        <v>9.65</v>
      </c>
      <c r="S7" s="3">
        <f t="shared" si="4"/>
        <v>9.65</v>
      </c>
      <c r="T7" s="3">
        <f t="shared" si="4"/>
        <v>9.65</v>
      </c>
      <c r="U7" s="3">
        <f t="shared" si="4"/>
        <v>9.6300000000000008</v>
      </c>
      <c r="V7" s="3">
        <f t="shared" si="4"/>
        <v>9.36</v>
      </c>
      <c r="W7" s="3">
        <f t="shared" si="4"/>
        <v>7</v>
      </c>
      <c r="X7" s="3">
        <f t="shared" si="4"/>
        <v>7.0000000000000007E-2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69000000000</v>
      </c>
      <c r="E8" s="2">
        <f>IFERROR(INDEX(E51:E500,MATCH("Free cash flow (Quarter)",$C$51:$C$500,0)),"")</f>
        <v>67000000000</v>
      </c>
      <c r="H8" s="2">
        <f>IFERROR(INDEX(D8:G8,COUNT(D8:G8)),"")</f>
        <v>67000000000</v>
      </c>
      <c r="I8" s="2">
        <f t="shared" ref="I8:X8" si="5">IFERROR(INDEX(I51:I500,MATCH($C$8,$C$51:$C$500,0)),"")</f>
        <v>166000000000</v>
      </c>
      <c r="J8" s="2">
        <f t="shared" si="5"/>
        <v>44000000000</v>
      </c>
      <c r="K8" s="2">
        <f t="shared" si="5"/>
        <v>48000000000</v>
      </c>
      <c r="L8" s="2">
        <f t="shared" si="5"/>
        <v>43000000000</v>
      </c>
      <c r="M8" s="2">
        <f t="shared" si="5"/>
        <v>-73000000000</v>
      </c>
      <c r="N8" s="2">
        <f t="shared" si="5"/>
        <v>71000000000</v>
      </c>
      <c r="O8" s="2">
        <f t="shared" si="5"/>
        <v>-318000000000</v>
      </c>
      <c r="P8" s="2">
        <f t="shared" si="5"/>
        <v>447000000000</v>
      </c>
      <c r="Q8" s="2">
        <f t="shared" si="5"/>
        <v>129000000000</v>
      </c>
      <c r="R8" s="2">
        <f t="shared" si="5"/>
        <v>-117000000000</v>
      </c>
      <c r="S8" s="2">
        <f t="shared" si="5"/>
        <v>-726000000000</v>
      </c>
      <c r="T8" s="2">
        <f t="shared" si="5"/>
        <v>-8000000000</v>
      </c>
      <c r="U8" s="2">
        <f t="shared" si="5"/>
        <v>-221000000000</v>
      </c>
      <c r="V8" s="2">
        <f t="shared" si="5"/>
        <v>134000000000</v>
      </c>
      <c r="W8" s="2">
        <f t="shared" si="5"/>
        <v>-11000000000</v>
      </c>
      <c r="X8" s="2">
        <f t="shared" si="5"/>
        <v>-39000000000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7.13</v>
      </c>
      <c r="E9" s="3">
        <f>IFERROR(INDEX(E51:E500,MATCH("Free cash flow per share (Quarter)",$C$51:$C$500,0)),"")</f>
        <v>6.9</v>
      </c>
      <c r="H9" s="3">
        <f>IFERROR(INDEX(D9:G9,COUNT(D9:G9)),"")</f>
        <v>6.9</v>
      </c>
      <c r="I9" s="3">
        <f t="shared" ref="I9:X9" si="6">IFERROR(INDEX(I51:I500,MATCH($C$9,$C$51:$C$500,0)),"")</f>
        <v>17.21</v>
      </c>
      <c r="J9" s="3">
        <f t="shared" si="6"/>
        <v>4.59</v>
      </c>
      <c r="K9" s="3">
        <f t="shared" si="6"/>
        <v>4.9800000000000004</v>
      </c>
      <c r="L9" s="3">
        <f t="shared" si="6"/>
        <v>4.45</v>
      </c>
      <c r="M9" s="3">
        <f t="shared" si="6"/>
        <v>-7.62</v>
      </c>
      <c r="N9" s="3">
        <f t="shared" si="6"/>
        <v>7.37</v>
      </c>
      <c r="O9" s="3">
        <f t="shared" si="6"/>
        <v>-32.94</v>
      </c>
      <c r="P9" s="3">
        <f t="shared" si="6"/>
        <v>46.38</v>
      </c>
      <c r="Q9" s="3">
        <f t="shared" si="6"/>
        <v>13.41</v>
      </c>
      <c r="R9" s="3">
        <f t="shared" si="6"/>
        <v>-12.09</v>
      </c>
      <c r="S9" s="3">
        <f t="shared" si="6"/>
        <v>-75.239999999999995</v>
      </c>
      <c r="T9" s="3">
        <f t="shared" si="6"/>
        <v>-0.83</v>
      </c>
      <c r="U9" s="3">
        <f t="shared" si="6"/>
        <v>-22.99</v>
      </c>
      <c r="V9" s="3">
        <f t="shared" si="6"/>
        <v>14.35</v>
      </c>
      <c r="W9" s="3">
        <f t="shared" si="6"/>
        <v>-1.56</v>
      </c>
      <c r="X9" s="3">
        <f t="shared" si="6"/>
        <v>-558.83000000000004</v>
      </c>
    </row>
    <row r="10" spans="1:24" ht="15.5" x14ac:dyDescent="0.35">
      <c r="C10" t="s">
        <v>18</v>
      </c>
      <c r="D10" s="3">
        <f ca="1">IFERROR(IF(D9=0,"",D2/D9),"")</f>
        <v>14.446002805049089</v>
      </c>
      <c r="E10" s="3">
        <f ca="1">IFERROR(IF(E9=0,"",E2/E9),"")</f>
        <v>13.478260869565217</v>
      </c>
      <c r="I10" s="3">
        <f t="shared" ref="I10:X10" ca="1" si="7">IFERROR(IF(I9=0,"",I2/I9),"")</f>
        <v>6.4497385241138874</v>
      </c>
      <c r="J10" s="3">
        <f t="shared" ca="1" si="7"/>
        <v>22.004357298474947</v>
      </c>
      <c r="K10" s="3">
        <f t="shared" ca="1" si="7"/>
        <v>27.510040160642568</v>
      </c>
      <c r="L10" s="3">
        <f t="shared" ca="1" si="7"/>
        <v>29.887640449438202</v>
      </c>
      <c r="M10" s="3">
        <f t="shared" ca="1" si="7"/>
        <v>-14.698162729658792</v>
      </c>
      <c r="N10" s="3">
        <f t="shared" ca="1" si="7"/>
        <v>24.423337856173678</v>
      </c>
      <c r="O10" s="3">
        <f t="shared" ca="1" si="7"/>
        <v>-6.557377049180328</v>
      </c>
      <c r="P10" s="3">
        <f t="shared" ca="1" si="7"/>
        <v>4.4846916774471755</v>
      </c>
      <c r="Q10" s="3">
        <f t="shared" ca="1" si="7"/>
        <v>18.642803877703205</v>
      </c>
      <c r="R10" s="3">
        <f t="shared" ca="1" si="7"/>
        <v>-21.009098428453267</v>
      </c>
      <c r="S10" s="3">
        <f t="shared" ca="1" si="7"/>
        <v>-3.9074960127591711</v>
      </c>
      <c r="T10" s="3">
        <f t="shared" ca="1" si="7"/>
        <v>-879.51807228915663</v>
      </c>
      <c r="U10" s="3">
        <f t="shared" ca="1" si="7"/>
        <v>-19.356241844280124</v>
      </c>
      <c r="V10" s="3">
        <f t="shared" ca="1" si="7"/>
        <v>47.386759581881535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409505529053</v>
      </c>
      <c r="E11" s="2">
        <f>IFERROR(INDEX(E51:E500,MATCH($C$11,$C$51:$C$500,0)),"")</f>
        <v>371049325843</v>
      </c>
      <c r="H11" s="2">
        <f>IFERROR(INDEX(D11:G11,COUNT(D11:G11)),"")</f>
        <v>371049325843</v>
      </c>
      <c r="I11" s="2">
        <f t="shared" ref="I11:X11" si="8">IFERROR(INDEX(I51:I500,MATCH($C$11,$C$51:$C$500,0)),"")</f>
        <v>349884005974</v>
      </c>
      <c r="J11" s="2">
        <f t="shared" si="8"/>
        <v>327134890603</v>
      </c>
      <c r="K11" s="2">
        <f t="shared" si="8"/>
        <v>424565247419</v>
      </c>
      <c r="L11" s="2">
        <f t="shared" si="8"/>
        <v>546405238229</v>
      </c>
      <c r="M11" s="2">
        <f t="shared" si="8"/>
        <v>560147644881</v>
      </c>
      <c r="N11" s="2">
        <f t="shared" si="8"/>
        <v>799043722652</v>
      </c>
      <c r="O11" s="2">
        <f t="shared" si="8"/>
        <v>678968087047</v>
      </c>
      <c r="P11" s="2">
        <f t="shared" si="8"/>
        <v>1128567996205</v>
      </c>
      <c r="Q11" s="2">
        <f t="shared" si="8"/>
        <v>502176284260</v>
      </c>
      <c r="R11" s="2">
        <f t="shared" si="8"/>
        <v>442482672616</v>
      </c>
      <c r="S11" s="2">
        <f t="shared" si="8"/>
        <v>378227520732</v>
      </c>
      <c r="T11" s="2">
        <f t="shared" si="8"/>
        <v>318129734520</v>
      </c>
      <c r="U11" s="2">
        <f t="shared" si="8"/>
        <v>547674620406</v>
      </c>
      <c r="V11" s="2">
        <f t="shared" si="8"/>
        <v>0</v>
      </c>
      <c r="W11" s="2">
        <f t="shared" si="8"/>
        <v>60060378361</v>
      </c>
      <c r="X11" s="2">
        <f t="shared" si="8"/>
        <v>23987727339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662000000000</v>
      </c>
      <c r="E12" s="2">
        <f>IFERROR(INDEX(E51:E500,MATCH("Net Debt (Quarter)",$C$51:$C$500,0)),"")</f>
        <v>746000000000</v>
      </c>
      <c r="H12" s="2">
        <f>IFERROR(INDEX(D12:G12,COUNT(D12:G12)),"")</f>
        <v>746000000000</v>
      </c>
      <c r="I12" s="2">
        <f t="shared" ref="I12:X12" si="9">IFERROR(INDEX(I51:I500,MATCH($C$12,$C$51:$C$500,0)),"")</f>
        <v>813000000000</v>
      </c>
      <c r="J12" s="2">
        <f t="shared" si="9"/>
        <v>978000000000</v>
      </c>
      <c r="K12" s="2">
        <f t="shared" si="9"/>
        <v>1021000000000</v>
      </c>
      <c r="L12" s="2">
        <f t="shared" si="9"/>
        <v>1079000000000</v>
      </c>
      <c r="M12" s="2">
        <f t="shared" si="9"/>
        <v>1053000000000</v>
      </c>
      <c r="N12" s="2">
        <f t="shared" si="9"/>
        <v>1004000000000</v>
      </c>
      <c r="O12" s="2">
        <f t="shared" si="9"/>
        <v>1082000000000</v>
      </c>
      <c r="P12" s="2">
        <f t="shared" si="9"/>
        <v>769000000000</v>
      </c>
      <c r="Q12" s="2">
        <f t="shared" si="9"/>
        <v>1020000000000</v>
      </c>
      <c r="R12" s="2">
        <f t="shared" si="9"/>
        <v>1256000000000</v>
      </c>
      <c r="S12" s="2">
        <f t="shared" si="9"/>
        <v>1055000000000</v>
      </c>
      <c r="T12" s="2">
        <f t="shared" si="9"/>
        <v>158000000000</v>
      </c>
      <c r="U12" s="2">
        <f t="shared" si="9"/>
        <v>2000000000</v>
      </c>
      <c r="V12" s="2">
        <f t="shared" si="9"/>
        <v>0</v>
      </c>
      <c r="W12" s="2">
        <f t="shared" si="9"/>
        <v>208000000000</v>
      </c>
      <c r="X12" s="2">
        <f t="shared" si="9"/>
        <v>183000000000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1071000000000</v>
      </c>
      <c r="E13" s="2">
        <f>IFERROR(INDEX(E51:E500,MATCH("Total Debt (Quarter)",$C$51:$C$500,0)),"")</f>
        <v>1117000000000</v>
      </c>
      <c r="H13" s="2">
        <f>IFERROR(INDEX(D13:G13,COUNT(D13:G13)),"")</f>
        <v>1117000000000</v>
      </c>
      <c r="I13" s="2">
        <f t="shared" ref="I13:X13" si="10">IFERROR(INDEX(I51:I500,MATCH($C$13,$C$51:$C$500,0)),"")</f>
        <v>1163000000000</v>
      </c>
      <c r="J13" s="2">
        <f t="shared" si="10"/>
        <v>1305000000000</v>
      </c>
      <c r="K13" s="2">
        <f t="shared" si="10"/>
        <v>1446000000000</v>
      </c>
      <c r="L13" s="2">
        <f t="shared" si="10"/>
        <v>1626000000000</v>
      </c>
      <c r="M13" s="2">
        <f t="shared" si="10"/>
        <v>1613000000000</v>
      </c>
      <c r="N13" s="2">
        <f t="shared" si="10"/>
        <v>1803000000000</v>
      </c>
      <c r="O13" s="2">
        <f t="shared" si="10"/>
        <v>1761000000000</v>
      </c>
      <c r="P13" s="2">
        <f t="shared" si="10"/>
        <v>1897000000000</v>
      </c>
      <c r="Q13" s="2">
        <f t="shared" si="10"/>
        <v>1522000000000</v>
      </c>
      <c r="R13" s="2">
        <f t="shared" si="10"/>
        <v>1698000000000</v>
      </c>
      <c r="S13" s="2">
        <f t="shared" si="10"/>
        <v>1433000000000</v>
      </c>
      <c r="T13" s="2">
        <f t="shared" si="10"/>
        <v>476000000000</v>
      </c>
      <c r="U13" s="2">
        <f t="shared" si="10"/>
        <v>549000000000</v>
      </c>
      <c r="V13" s="2">
        <f t="shared" si="10"/>
        <v>0</v>
      </c>
      <c r="W13" s="2">
        <f t="shared" si="10"/>
        <v>268000000000</v>
      </c>
      <c r="X13" s="2">
        <f t="shared" si="10"/>
        <v>207000000000</v>
      </c>
    </row>
    <row r="14" spans="1:24" ht="15.5" x14ac:dyDescent="0.35">
      <c r="C14" t="s">
        <v>27</v>
      </c>
      <c r="D14" s="2">
        <f>IFERROR(INDEX(D51:D500,MATCH($C$14,$C$51:$C$500,0)),"")</f>
        <v>-34418894897</v>
      </c>
      <c r="E14" s="2">
        <f>IFERROR(INDEX(E51:E500,MATCH($C$14,$C$51:$C$500,0)),"")</f>
        <v>0</v>
      </c>
      <c r="H14" s="2">
        <f>IFERROR(SUM(D14:G14)*(4/MAX(1,COUNT(D14:G14))),"")</f>
        <v>-68837789794</v>
      </c>
      <c r="I14" s="2">
        <f t="shared" ref="I14:X14" si="11">IFERROR(INDEX(I51:I500,MATCH($C$14,$C$51:$C$500,0)),"")</f>
        <v>-99545184102</v>
      </c>
      <c r="J14" s="2">
        <f t="shared" si="11"/>
        <v>-115483135440</v>
      </c>
      <c r="K14" s="2">
        <f t="shared" si="11"/>
        <v>-180155244293</v>
      </c>
      <c r="L14" s="2">
        <f t="shared" si="11"/>
        <v>-135283130216</v>
      </c>
      <c r="M14" s="2">
        <f t="shared" si="11"/>
        <v>-108146288290</v>
      </c>
      <c r="N14" s="2">
        <f t="shared" si="11"/>
        <v>-137978107454</v>
      </c>
      <c r="O14" s="2">
        <f t="shared" si="11"/>
        <v>-162544837559</v>
      </c>
      <c r="P14" s="2">
        <f t="shared" si="11"/>
        <v>-141253647916</v>
      </c>
      <c r="Q14" s="2">
        <f t="shared" si="11"/>
        <v>-160740038927</v>
      </c>
      <c r="R14" s="2">
        <f t="shared" si="11"/>
        <v>-147121247898</v>
      </c>
      <c r="S14" s="2">
        <f t="shared" si="11"/>
        <v>-90244639650</v>
      </c>
      <c r="T14" s="2">
        <f t="shared" si="11"/>
        <v>-8685083553</v>
      </c>
      <c r="U14" s="2">
        <f t="shared" si="11"/>
        <v>-7020155214</v>
      </c>
      <c r="V14" s="2">
        <f t="shared" si="11"/>
        <v>-23484970399</v>
      </c>
      <c r="W14" s="2">
        <f t="shared" si="11"/>
        <v>-30151064610</v>
      </c>
      <c r="X14" s="2">
        <f t="shared" si="11"/>
        <v>-15853166406</v>
      </c>
    </row>
    <row r="15" spans="1:24" ht="15.5" x14ac:dyDescent="0.35">
      <c r="C15" t="s">
        <v>28</v>
      </c>
      <c r="D15" s="2">
        <f>IFERROR(INDEX(D51:D500,MATCH($C$15,$C$51:$C$500,0)),"")</f>
        <v>-1894190893</v>
      </c>
      <c r="E15" s="2">
        <f>IFERROR(INDEX(E51:E500,MATCH($C$15,$C$51:$C$500,0)),"")</f>
        <v>-107655372</v>
      </c>
      <c r="H15" s="2">
        <f>IFERROR(SUM(D15:G15)*(4/MAX(1,COUNT(D15:G15))),"")</f>
        <v>-4003692530</v>
      </c>
      <c r="I15" s="2">
        <f t="shared" ref="I15:X15" si="12">IFERROR(INDEX(I51:I500,MATCH($C$15,$C$51:$C$500,0)),"")</f>
        <v>-4244290115</v>
      </c>
      <c r="J15" s="2">
        <f t="shared" si="12"/>
        <v>-3478885811</v>
      </c>
      <c r="K15" s="2">
        <f t="shared" si="12"/>
        <v>-3139364140</v>
      </c>
      <c r="L15" s="2">
        <f t="shared" si="12"/>
        <v>-2066064133</v>
      </c>
      <c r="M15" s="2">
        <f t="shared" si="12"/>
        <v>-1755433281</v>
      </c>
      <c r="N15" s="2">
        <f t="shared" si="12"/>
        <v>-1416320036</v>
      </c>
      <c r="O15" s="2">
        <f t="shared" si="12"/>
        <v>-6873125000</v>
      </c>
      <c r="P15" s="2">
        <f t="shared" si="12"/>
        <v>-4597880811</v>
      </c>
      <c r="Q15" s="2">
        <f t="shared" si="12"/>
        <v>-4773579800</v>
      </c>
      <c r="R15" s="2">
        <f t="shared" si="12"/>
        <v>-4222258750</v>
      </c>
      <c r="S15" s="2">
        <f t="shared" si="12"/>
        <v>-2590305750</v>
      </c>
      <c r="T15" s="2">
        <f t="shared" si="12"/>
        <v>-41526492433</v>
      </c>
      <c r="U15" s="2">
        <f t="shared" si="12"/>
        <v>-66721982594</v>
      </c>
      <c r="V15" s="2">
        <f t="shared" si="12"/>
        <v>-47180374786</v>
      </c>
      <c r="W15" s="2">
        <f t="shared" si="12"/>
        <v>-22953554406</v>
      </c>
      <c r="X15" s="2">
        <f t="shared" si="12"/>
        <v>-13793803943</v>
      </c>
    </row>
    <row r="16" spans="1:24" ht="15.5" x14ac:dyDescent="0.35">
      <c r="C16" t="s">
        <v>29</v>
      </c>
      <c r="D16" s="2">
        <f>IFERROR(INDEX(D51:D500,MATCH($C$16,$C$51:$C$500,0)),"")</f>
        <v>136947966963</v>
      </c>
      <c r="E16" s="2">
        <f>IFERROR(INDEX(E51:E500,MATCH($C$16,$C$51:$C$500,0)),"")</f>
        <v>9371646835</v>
      </c>
      <c r="H16" s="2">
        <f>IFERROR(SUM(D16:G16)*(4/MAX(1,COUNT(D16:G16))),"")</f>
        <v>292639227596</v>
      </c>
      <c r="I16" s="2">
        <f t="shared" ref="I16:X16" si="13">IFERROR(INDEX(I51:I500,MATCH($C$16,$C$51:$C$500,0)),"")</f>
        <v>34326398730</v>
      </c>
      <c r="J16" s="2">
        <f t="shared" si="13"/>
        <v>62061163278</v>
      </c>
      <c r="K16" s="2">
        <f t="shared" si="13"/>
        <v>42667544045</v>
      </c>
      <c r="L16" s="2">
        <f t="shared" si="13"/>
        <v>35795636679</v>
      </c>
      <c r="M16" s="2">
        <f t="shared" si="13"/>
        <v>-69339589982</v>
      </c>
      <c r="N16" s="2">
        <f t="shared" si="13"/>
        <v>-113803315040</v>
      </c>
      <c r="O16" s="2">
        <f t="shared" si="13"/>
        <v>387026062259</v>
      </c>
      <c r="P16" s="2">
        <f t="shared" si="13"/>
        <v>427134829498</v>
      </c>
      <c r="Q16" s="2">
        <f t="shared" si="13"/>
        <v>488161066733</v>
      </c>
      <c r="R16" s="2">
        <f t="shared" si="13"/>
        <v>340510137353</v>
      </c>
      <c r="S16" s="2">
        <f t="shared" si="13"/>
        <v>214526215047</v>
      </c>
      <c r="T16" s="2">
        <f t="shared" si="13"/>
        <v>432879395732</v>
      </c>
      <c r="U16" s="2">
        <f t="shared" si="13"/>
        <v>811535712567</v>
      </c>
      <c r="V16" s="2">
        <f t="shared" si="13"/>
        <v>517537571871</v>
      </c>
      <c r="W16" s="2">
        <f t="shared" si="13"/>
        <v>142528214741</v>
      </c>
      <c r="X16" s="2">
        <f t="shared" si="13"/>
        <v>122772648118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993950000000</v>
      </c>
      <c r="E20" s="2">
        <f ca="1">IFERROR(E21*E2,"")</f>
        <v>897450000000</v>
      </c>
      <c r="H20" s="2">
        <f t="shared" ref="H20:X20" ca="1" si="14">IFERROR(H21*H2,"")</f>
        <v>897450000000</v>
      </c>
      <c r="I20" s="2">
        <f t="shared" ca="1" si="14"/>
        <v>1071150000000</v>
      </c>
      <c r="J20" s="2">
        <f t="shared" ca="1" si="14"/>
        <v>974650000000</v>
      </c>
      <c r="K20" s="2">
        <f t="shared" ca="1" si="14"/>
        <v>1322050000000</v>
      </c>
      <c r="L20" s="2">
        <f t="shared" ca="1" si="14"/>
        <v>1283450000000</v>
      </c>
      <c r="M20" s="2">
        <f t="shared" ca="1" si="14"/>
        <v>1080800000000</v>
      </c>
      <c r="N20" s="2">
        <f t="shared" ca="1" si="14"/>
        <v>1737000000000</v>
      </c>
      <c r="O20" s="2">
        <f t="shared" ca="1" si="14"/>
        <v>2084400000000</v>
      </c>
      <c r="P20" s="2">
        <f t="shared" ca="1" si="14"/>
        <v>2007200000000</v>
      </c>
      <c r="Q20" s="2">
        <f t="shared" ca="1" si="14"/>
        <v>2412500000000</v>
      </c>
      <c r="R20" s="2">
        <f t="shared" ca="1" si="14"/>
        <v>2451100000000</v>
      </c>
      <c r="S20" s="2">
        <f t="shared" ca="1" si="14"/>
        <v>2837100000000</v>
      </c>
      <c r="T20" s="2">
        <f t="shared" ca="1" si="14"/>
        <v>7044500000000</v>
      </c>
      <c r="U20" s="2">
        <f t="shared" ca="1" si="14"/>
        <v>4285350000000</v>
      </c>
      <c r="V20" s="2">
        <f t="shared" ca="1" si="14"/>
        <v>6364800000000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9650000000</v>
      </c>
      <c r="E21" s="2">
        <f>IFERROR(INDEX(E51:E500,MATCH($C$7,$C$51:$C$500,0)),"")</f>
        <v>9650000000</v>
      </c>
      <c r="H21" s="2">
        <f>IFERROR(INDEX(D21:G21,COUNT(D21:G21)),"")</f>
        <v>9650000000</v>
      </c>
      <c r="I21" s="2">
        <f t="shared" ref="I21:X21" si="15">IFERROR(INDEX(I51:I500,MATCH($C$7,$C$51:$C$500,0)),"")</f>
        <v>9650000000</v>
      </c>
      <c r="J21" s="2">
        <f t="shared" si="15"/>
        <v>9650000000</v>
      </c>
      <c r="K21" s="2">
        <f t="shared" si="15"/>
        <v>9650000000</v>
      </c>
      <c r="L21" s="2">
        <f t="shared" si="15"/>
        <v>9650000000</v>
      </c>
      <c r="M21" s="2">
        <f t="shared" si="15"/>
        <v>9650000000</v>
      </c>
      <c r="N21" s="2">
        <f t="shared" si="15"/>
        <v>9650000000</v>
      </c>
      <c r="O21" s="2">
        <f t="shared" si="15"/>
        <v>9650000000</v>
      </c>
      <c r="P21" s="2">
        <f t="shared" si="15"/>
        <v>9650000000</v>
      </c>
      <c r="Q21" s="2">
        <f t="shared" si="15"/>
        <v>9650000000</v>
      </c>
      <c r="R21" s="2">
        <f t="shared" si="15"/>
        <v>9650000000</v>
      </c>
      <c r="S21" s="2">
        <f t="shared" si="15"/>
        <v>9650000000</v>
      </c>
      <c r="T21" s="2">
        <f t="shared" si="15"/>
        <v>9650000000</v>
      </c>
      <c r="U21" s="2">
        <f t="shared" si="15"/>
        <v>9630000000</v>
      </c>
      <c r="V21" s="2">
        <f t="shared" si="15"/>
        <v>9360000000</v>
      </c>
      <c r="W21" s="2">
        <f t="shared" si="15"/>
        <v>7000000000</v>
      </c>
      <c r="X21" s="2">
        <f t="shared" si="15"/>
        <v>70000000</v>
      </c>
    </row>
    <row r="23" spans="1:24" ht="15.5" x14ac:dyDescent="0.35">
      <c r="B23" t="s">
        <v>54</v>
      </c>
      <c r="C23" t="s">
        <v>55</v>
      </c>
      <c r="D23" s="3">
        <f>IFERROR(D5/D6*100,"")</f>
        <v>2.9356481972259569</v>
      </c>
      <c r="E23" s="3">
        <f>IFERROR(E5/E6*100,"")</f>
        <v>0.20731777815344637</v>
      </c>
      <c r="H23" s="3">
        <f t="shared" ref="H23:X23" si="16">IFERROR(H5/H6*100,"")</f>
        <v>6.4634825297535574</v>
      </c>
      <c r="I23" s="3">
        <f t="shared" si="16"/>
        <v>0.6677980991707354</v>
      </c>
      <c r="J23" s="3">
        <f t="shared" si="16"/>
        <v>1.3190405985945517</v>
      </c>
      <c r="K23" s="3">
        <f t="shared" si="16"/>
        <v>0.89638999234542094</v>
      </c>
      <c r="L23" s="3">
        <f t="shared" si="16"/>
        <v>0.79996763666739767</v>
      </c>
      <c r="M23" s="3">
        <f t="shared" si="16"/>
        <v>-1.4606499807905653</v>
      </c>
      <c r="N23" s="3">
        <f t="shared" si="16"/>
        <v>-2.5719319273508754</v>
      </c>
      <c r="O23" s="3">
        <f t="shared" si="16"/>
        <v>8.5304672734519098</v>
      </c>
      <c r="P23" s="3">
        <f t="shared" si="16"/>
        <v>10.076016260281561</v>
      </c>
      <c r="Q23" s="3">
        <f t="shared" si="16"/>
        <v>12.516663559140676</v>
      </c>
      <c r="R23" s="3">
        <f t="shared" si="16"/>
        <v>9.9679828433518303</v>
      </c>
      <c r="S23" s="3">
        <f t="shared" si="16"/>
        <v>7.0293248230050658</v>
      </c>
      <c r="T23" s="3">
        <f t="shared" si="16"/>
        <v>13.720286368841773</v>
      </c>
      <c r="U23" s="3">
        <f t="shared" si="16"/>
        <v>30.023354768324644</v>
      </c>
      <c r="V23" s="3">
        <f t="shared" si="16"/>
        <v>26.567992061718009</v>
      </c>
      <c r="W23" s="3">
        <f t="shared" si="16"/>
        <v>13.361636366063671</v>
      </c>
      <c r="X23" s="3">
        <f t="shared" si="16"/>
        <v>5.9639575548089772</v>
      </c>
    </row>
    <row r="24" spans="1:24" ht="15.5" x14ac:dyDescent="0.35">
      <c r="C24" t="s">
        <v>56</v>
      </c>
      <c r="D24" s="4">
        <f>IFERROR(_xlfn.RRI(5,I23,D23),"")</f>
        <v>0.34465777126938435</v>
      </c>
      <c r="E24" s="4">
        <f>IFERROR(_xlfn.RRI(5,J23,E23),"")</f>
        <v>-0.3093219143702961</v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-0.31157431031819294</v>
      </c>
      <c r="K24" s="4">
        <f t="shared" si="17"/>
        <v>-0.38362980788553458</v>
      </c>
      <c r="L24" s="4">
        <f t="shared" si="17"/>
        <v>-0.42307844187948307</v>
      </c>
      <c r="M24" s="4" t="str">
        <f t="shared" si="17"/>
        <v/>
      </c>
      <c r="N24" s="4" t="str">
        <f t="shared" si="17"/>
        <v/>
      </c>
      <c r="O24" s="4">
        <f t="shared" si="17"/>
        <v>-9.0669142050624929E-2</v>
      </c>
      <c r="P24" s="4">
        <f t="shared" si="17"/>
        <v>-0.19616682069928382</v>
      </c>
      <c r="Q24" s="4">
        <f t="shared" si="17"/>
        <v>-0.13974744892305491</v>
      </c>
      <c r="R24" s="4">
        <f t="shared" si="17"/>
        <v>-5.6917846124782345E-2</v>
      </c>
      <c r="S24" s="4">
        <f t="shared" si="17"/>
        <v>3.3417504834680534E-2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3.12</v>
      </c>
      <c r="J25" s="3">
        <f t="shared" si="18"/>
        <v>6.07</v>
      </c>
      <c r="K25" s="3">
        <f t="shared" si="18"/>
        <v>4.0999999999999996</v>
      </c>
      <c r="L25" s="3">
        <f t="shared" si="18"/>
        <v>3.5</v>
      </c>
      <c r="M25" s="3">
        <f t="shared" si="18"/>
        <v>-7.37</v>
      </c>
      <c r="N25" s="3">
        <f t="shared" si="18"/>
        <v>-11.94</v>
      </c>
      <c r="O25" s="3">
        <f t="shared" si="18"/>
        <v>39.409999999999997</v>
      </c>
      <c r="P25" s="3">
        <f t="shared" si="18"/>
        <v>43.81</v>
      </c>
      <c r="Q25" s="3">
        <f t="shared" si="18"/>
        <v>50.1</v>
      </c>
      <c r="R25" s="3">
        <f t="shared" si="18"/>
        <v>34.83</v>
      </c>
      <c r="S25" s="3">
        <f t="shared" si="18"/>
        <v>21.94</v>
      </c>
      <c r="T25" s="3">
        <f t="shared" si="18"/>
        <v>40.53</v>
      </c>
      <c r="U25" s="3">
        <f t="shared" si="18"/>
        <v>77.23</v>
      </c>
      <c r="V25" s="3">
        <f t="shared" si="18"/>
        <v>50.23</v>
      </c>
      <c r="W25" s="3">
        <f t="shared" si="18"/>
        <v>17.079999999999998</v>
      </c>
      <c r="X25" s="3">
        <f t="shared" si="18"/>
        <v>1556.84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-0.31211403079975986</v>
      </c>
      <c r="K26" s="4">
        <f t="shared" si="19"/>
        <v>-0.37735268349624906</v>
      </c>
      <c r="L26" s="4">
        <f t="shared" si="19"/>
        <v>-0.41271884701522943</v>
      </c>
      <c r="M26" s="4" t="str">
        <f t="shared" si="19"/>
        <v/>
      </c>
      <c r="N26" s="4" t="str">
        <f t="shared" si="19"/>
        <v/>
      </c>
      <c r="O26" s="4">
        <f t="shared" si="19"/>
        <v>-5.5888935848364962E-3</v>
      </c>
      <c r="P26" s="4">
        <f t="shared" si="19"/>
        <v>-0.10719329397186805</v>
      </c>
      <c r="Q26" s="4">
        <f t="shared" si="19"/>
        <v>-5.1815564520008017E-4</v>
      </c>
      <c r="R26" s="4">
        <f t="shared" si="19"/>
        <v>0.15316943186548904</v>
      </c>
      <c r="S26" s="4">
        <f t="shared" si="19"/>
        <v>-0.57361832792679546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30.146435800621763</v>
      </c>
      <c r="E27" s="3">
        <f>IFERROR(E4/E21,"")</f>
        <v>9.2762839995854929</v>
      </c>
      <c r="H27" s="3">
        <f t="shared" ref="H27:X27" si="20">IFERROR(H4/H21,"")</f>
        <v>78.845439600414508</v>
      </c>
      <c r="I27" s="3">
        <f t="shared" si="20"/>
        <v>44.261710106321246</v>
      </c>
      <c r="J27" s="3">
        <f t="shared" si="20"/>
        <v>47.418629095544041</v>
      </c>
      <c r="K27" s="3">
        <f t="shared" si="20"/>
        <v>56.405686581658031</v>
      </c>
      <c r="L27" s="3">
        <f t="shared" si="20"/>
        <v>56.252229091295334</v>
      </c>
      <c r="M27" s="3">
        <f t="shared" si="20"/>
        <v>23.81717678611399</v>
      </c>
      <c r="N27" s="3">
        <f t="shared" si="20"/>
        <v>25.110953455440413</v>
      </c>
      <c r="O27" s="3">
        <f t="shared" si="20"/>
        <v>98.502129222694307</v>
      </c>
      <c r="P27" s="3">
        <f t="shared" si="20"/>
        <v>99.772174246632119</v>
      </c>
      <c r="Q27" s="3">
        <f t="shared" si="20"/>
        <v>104.25872698860104</v>
      </c>
      <c r="R27" s="3">
        <f t="shared" si="20"/>
        <v>85.430889946113993</v>
      </c>
      <c r="S27" s="3">
        <f t="shared" si="20"/>
        <v>71.189739912538855</v>
      </c>
      <c r="T27" s="3">
        <f t="shared" si="20"/>
        <v>87.009050003626939</v>
      </c>
      <c r="U27" s="3">
        <f t="shared" si="20"/>
        <v>137.47826822201455</v>
      </c>
      <c r="V27" s="3">
        <f t="shared" si="20"/>
        <v>103.11039259070513</v>
      </c>
      <c r="W27" s="3">
        <f t="shared" si="20"/>
        <v>67.993820177142851</v>
      </c>
      <c r="X27" s="3">
        <f t="shared" si="20"/>
        <v>3317.5576498</v>
      </c>
    </row>
    <row r="28" spans="1:24" ht="15.5" x14ac:dyDescent="0.35">
      <c r="C28" t="s">
        <v>61</v>
      </c>
      <c r="D28" s="4">
        <f>IFERROR(_xlfn.RRI(5,I27,D27),"")</f>
        <v>-7.3934816439665596E-2</v>
      </c>
      <c r="E28" s="4">
        <f>IFERROR(_xlfn.RRI(5,J27,E27),"")</f>
        <v>-0.27841913422431075</v>
      </c>
      <c r="H28" s="4">
        <f t="shared" ref="H28:X28" si="21">IFERROR(_xlfn.RRI(5,M27,H27),"")</f>
        <v>0.27050757789024149</v>
      </c>
      <c r="I28" s="4">
        <f t="shared" si="21"/>
        <v>0.12003861859890264</v>
      </c>
      <c r="J28" s="4">
        <f t="shared" si="21"/>
        <v>-0.13602599618442623</v>
      </c>
      <c r="K28" s="4">
        <f t="shared" si="21"/>
        <v>-0.10779903080261877</v>
      </c>
      <c r="L28" s="4">
        <f t="shared" si="21"/>
        <v>-0.11609525806370113</v>
      </c>
      <c r="M28" s="4">
        <f t="shared" si="21"/>
        <v>-0.22543999168759687</v>
      </c>
      <c r="N28" s="4">
        <f t="shared" si="21"/>
        <v>-0.18812501693614303</v>
      </c>
      <c r="O28" s="4">
        <f t="shared" si="21"/>
        <v>2.5123615317752535E-2</v>
      </c>
      <c r="P28" s="4">
        <f t="shared" si="21"/>
        <v>-6.2103151096282283E-2</v>
      </c>
      <c r="Q28" s="4">
        <f t="shared" si="21"/>
        <v>2.2175315501642423E-3</v>
      </c>
      <c r="R28" s="4">
        <f t="shared" si="21"/>
        <v>4.6716565974113555E-2</v>
      </c>
      <c r="S28" s="4">
        <f t="shared" si="21"/>
        <v>-0.53621170310815192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-0.48599670510708404</v>
      </c>
      <c r="J29" s="4">
        <f t="shared" si="22"/>
        <v>0.48048780487804899</v>
      </c>
      <c r="K29" s="4">
        <f t="shared" si="22"/>
        <v>0.17142857142857132</v>
      </c>
      <c r="L29" s="4">
        <f t="shared" si="22"/>
        <v>-1.474898236092266</v>
      </c>
      <c r="M29" s="4">
        <f t="shared" si="22"/>
        <v>-0.38274706867671687</v>
      </c>
      <c r="N29" s="4">
        <f t="shared" si="22"/>
        <v>-1.3029687896472977</v>
      </c>
      <c r="O29" s="4">
        <f t="shared" si="22"/>
        <v>-0.1004336909381421</v>
      </c>
      <c r="P29" s="4">
        <f t="shared" si="22"/>
        <v>-0.12554890219560877</v>
      </c>
      <c r="Q29" s="4">
        <f t="shared" si="22"/>
        <v>0.43841515934539199</v>
      </c>
      <c r="R29" s="4">
        <f t="shared" si="22"/>
        <v>0.58751139471285307</v>
      </c>
      <c r="S29" s="4">
        <f t="shared" si="22"/>
        <v>-0.45867258820626694</v>
      </c>
      <c r="T29" s="4">
        <f t="shared" si="22"/>
        <v>-0.47520393629418622</v>
      </c>
      <c r="U29" s="4">
        <f t="shared" si="22"/>
        <v>0.53752737407923568</v>
      </c>
      <c r="V29" s="4">
        <f t="shared" si="22"/>
        <v>1.9408665105386418</v>
      </c>
      <c r="W29" s="4">
        <f t="shared" si="22"/>
        <v>-0.98902905886282477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0.78134643715797547</v>
      </c>
      <c r="I30" s="4">
        <f t="shared" si="23"/>
        <v>-6.6575501009569535E-2</v>
      </c>
      <c r="J30" s="4">
        <f t="shared" si="23"/>
        <v>-0.15932892640360832</v>
      </c>
      <c r="K30" s="4">
        <f t="shared" si="23"/>
        <v>2.7280250550363355E-3</v>
      </c>
      <c r="L30" s="4">
        <f t="shared" si="23"/>
        <v>1.3618344691505078</v>
      </c>
      <c r="M30" s="4">
        <f t="shared" si="23"/>
        <v>-5.1522403226235115E-2</v>
      </c>
      <c r="N30" s="4">
        <f t="shared" si="23"/>
        <v>-0.74507197302639627</v>
      </c>
      <c r="O30" s="4">
        <f t="shared" si="23"/>
        <v>-1.2729451207491178E-2</v>
      </c>
      <c r="P30" s="4">
        <f t="shared" si="23"/>
        <v>-4.3032874767974592E-2</v>
      </c>
      <c r="Q30" s="4">
        <f t="shared" si="23"/>
        <v>0.22038676003917096</v>
      </c>
      <c r="R30" s="4">
        <f t="shared" si="23"/>
        <v>0.20004497910894606</v>
      </c>
      <c r="S30" s="4">
        <f t="shared" si="23"/>
        <v>-0.1818122378123731</v>
      </c>
      <c r="T30" s="4">
        <f t="shared" si="23"/>
        <v>-0.36710688075357872</v>
      </c>
      <c r="U30" s="4">
        <f t="shared" si="23"/>
        <v>0.33331146131633976</v>
      </c>
      <c r="V30" s="4">
        <f t="shared" si="23"/>
        <v>0.51646711895395525</v>
      </c>
      <c r="W30" s="4">
        <f t="shared" si="23"/>
        <v>-0.97950485647740226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476.79</v>
      </c>
      <c r="E32" s="3">
        <f>IFERROR(INDEX(E51:E500,MATCH($A$32,$C$51:$C$500,0)),"")</f>
        <v>462.79</v>
      </c>
      <c r="H32" s="3">
        <f>IFERROR(INDEX(D32:G32,COUNT(D32:G32)),"")</f>
        <v>462.79</v>
      </c>
      <c r="I32" s="3">
        <f t="shared" ref="I32:X32" si="24">IFERROR(INDEX(I51:I500,MATCH($C$32,$C$51:$C$500,0)),"")</f>
        <v>461.84</v>
      </c>
      <c r="J32" s="3">
        <f t="shared" si="24"/>
        <v>458.75</v>
      </c>
      <c r="K32" s="3">
        <f t="shared" si="24"/>
        <v>452.7</v>
      </c>
      <c r="L32" s="3">
        <f t="shared" si="24"/>
        <v>448.64</v>
      </c>
      <c r="M32" s="3">
        <f t="shared" si="24"/>
        <v>445.05</v>
      </c>
      <c r="N32" s="3">
        <f t="shared" si="24"/>
        <v>451.55</v>
      </c>
      <c r="O32" s="3">
        <f t="shared" si="24"/>
        <v>463.17</v>
      </c>
      <c r="P32" s="3">
        <f t="shared" si="24"/>
        <v>432.4</v>
      </c>
      <c r="Q32" s="3">
        <f t="shared" si="24"/>
        <v>398.6</v>
      </c>
      <c r="R32" s="3">
        <f t="shared" si="24"/>
        <v>351.2</v>
      </c>
      <c r="S32" s="3">
        <f t="shared" si="24"/>
        <v>315.11</v>
      </c>
      <c r="T32" s="3">
        <f t="shared" si="24"/>
        <v>295.24</v>
      </c>
      <c r="U32" s="3">
        <f t="shared" si="24"/>
        <v>257.08999999999997</v>
      </c>
      <c r="V32" s="3">
        <f t="shared" si="24"/>
        <v>189.06</v>
      </c>
      <c r="W32" s="3">
        <f t="shared" si="24"/>
        <v>127.83</v>
      </c>
      <c r="X32" s="3">
        <f t="shared" si="24"/>
        <v>11992.83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</v>
      </c>
      <c r="E33" s="3">
        <f>IFERROR(INDEX(E51:E500,MATCH($A$33,$C$51:$C$500,0)),"")</f>
        <v>0.23</v>
      </c>
      <c r="H33" s="3">
        <f>IFERROR(INDEX(D33:G33,COUNT(D33:G33)),"")</f>
        <v>0.23</v>
      </c>
      <c r="I33" s="3">
        <f t="shared" ref="I33:X33" si="25">IFERROR(INDEX(I51:I500,MATCH($C$33,$C$51:$C$500,0)),"")</f>
        <v>0.24</v>
      </c>
      <c r="J33" s="3">
        <f t="shared" si="25"/>
        <v>0.22</v>
      </c>
      <c r="K33" s="3">
        <f t="shared" si="25"/>
        <v>0.3</v>
      </c>
      <c r="L33" s="3">
        <f t="shared" si="25"/>
        <v>0.3</v>
      </c>
      <c r="M33" s="3">
        <f t="shared" si="25"/>
        <v>0.25</v>
      </c>
      <c r="N33" s="3">
        <f t="shared" si="25"/>
        <v>0.4</v>
      </c>
      <c r="O33" s="3">
        <f t="shared" si="25"/>
        <v>0.47</v>
      </c>
      <c r="P33" s="3">
        <f t="shared" si="25"/>
        <v>0.48</v>
      </c>
      <c r="Q33" s="3">
        <f t="shared" si="25"/>
        <v>0.63</v>
      </c>
      <c r="R33" s="3">
        <f t="shared" si="25"/>
        <v>0.72</v>
      </c>
      <c r="S33" s="3">
        <f t="shared" si="25"/>
        <v>0.93</v>
      </c>
      <c r="T33" s="3">
        <f t="shared" si="25"/>
        <v>2.4700000000000002</v>
      </c>
      <c r="U33" s="3">
        <f t="shared" si="25"/>
        <v>1.73</v>
      </c>
      <c r="V33" s="3">
        <f t="shared" si="25"/>
        <v>3.6</v>
      </c>
      <c r="W33" s="3">
        <f t="shared" si="25"/>
        <v>0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6.64</v>
      </c>
      <c r="E34" s="3">
        <f>IFERROR(INDEX(E51:E500,MATCH($A$34,$C$51:$C$500,0)),"")</f>
        <v>109.38</v>
      </c>
      <c r="H34" s="3">
        <f>IFERROR(INDEX(D34:G34,COUNT(D34:G34)),"")</f>
        <v>109.38</v>
      </c>
      <c r="I34" s="3">
        <f t="shared" ref="I34:X34" si="26">IFERROR(INDEX(I51:I500,MATCH($C$34,$C$51:$C$500,0)),"")</f>
        <v>35.58</v>
      </c>
      <c r="J34" s="3">
        <f t="shared" si="26"/>
        <v>16.64</v>
      </c>
      <c r="K34" s="3">
        <f t="shared" si="26"/>
        <v>33.409999999999997</v>
      </c>
      <c r="L34" s="3">
        <f t="shared" si="26"/>
        <v>38</v>
      </c>
      <c r="M34" s="3">
        <f t="shared" si="26"/>
        <v>-15.2</v>
      </c>
      <c r="N34" s="3">
        <f t="shared" si="26"/>
        <v>-15.08</v>
      </c>
      <c r="O34" s="3">
        <f t="shared" si="26"/>
        <v>5.48</v>
      </c>
      <c r="P34" s="3">
        <f t="shared" si="26"/>
        <v>4.75</v>
      </c>
      <c r="Q34" s="3">
        <f t="shared" si="26"/>
        <v>4.99</v>
      </c>
      <c r="R34" s="3">
        <f t="shared" si="26"/>
        <v>7.29</v>
      </c>
      <c r="S34" s="3">
        <f t="shared" si="26"/>
        <v>13.4</v>
      </c>
      <c r="T34" s="3">
        <f t="shared" si="26"/>
        <v>18.010000000000002</v>
      </c>
      <c r="U34" s="3">
        <f t="shared" si="26"/>
        <v>5.76</v>
      </c>
      <c r="V34" s="3">
        <f t="shared" si="26"/>
        <v>13.54</v>
      </c>
      <c r="W34" s="3">
        <f t="shared" si="26"/>
        <v>0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3.08</v>
      </c>
      <c r="E35" s="3">
        <f>IFERROR(INDEX(E51:E500,MATCH($A$35,$C$51:$C$500,0)),"")</f>
        <v>11.32</v>
      </c>
      <c r="H35" s="3">
        <f>IFERROR(INDEX(D35:G35,COUNT(D35:G35)),"")</f>
        <v>11.32</v>
      </c>
      <c r="I35" s="3">
        <f t="shared" ref="I35:X35" si="27">IFERROR(INDEX(I51:I500,MATCH($C$35,$C$51:$C$500,0)),"")</f>
        <v>2.5099999999999998</v>
      </c>
      <c r="J35" s="3">
        <f t="shared" si="27"/>
        <v>2.13</v>
      </c>
      <c r="K35" s="3">
        <f t="shared" si="27"/>
        <v>2.4300000000000002</v>
      </c>
      <c r="L35" s="3">
        <f t="shared" si="27"/>
        <v>2.36</v>
      </c>
      <c r="M35" s="3">
        <f t="shared" si="27"/>
        <v>4.7</v>
      </c>
      <c r="N35" s="3">
        <f t="shared" si="27"/>
        <v>7.17</v>
      </c>
      <c r="O35" s="3">
        <f t="shared" si="27"/>
        <v>2.19</v>
      </c>
      <c r="P35" s="3">
        <f t="shared" si="27"/>
        <v>2.08</v>
      </c>
      <c r="Q35" s="3">
        <f t="shared" si="27"/>
        <v>2.4</v>
      </c>
      <c r="R35" s="3">
        <f t="shared" si="27"/>
        <v>2.97</v>
      </c>
      <c r="S35" s="3">
        <f t="shared" si="27"/>
        <v>4.13</v>
      </c>
      <c r="T35" s="3">
        <f t="shared" si="27"/>
        <v>8.39</v>
      </c>
      <c r="U35" s="3">
        <f t="shared" si="27"/>
        <v>3.24</v>
      </c>
      <c r="V35" s="3">
        <f t="shared" si="27"/>
        <v>6.6</v>
      </c>
      <c r="W35" s="3">
        <f t="shared" si="27"/>
        <v>0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290913105476</v>
      </c>
      <c r="E51" s="5">
        <v>89516140596</v>
      </c>
      <c r="F51" s="5">
        <v>181039606430</v>
      </c>
      <c r="G51" s="5">
        <v>151770272774</v>
      </c>
      <c r="I51" s="5">
        <v>427125502526</v>
      </c>
      <c r="J51" s="5">
        <v>457589770772</v>
      </c>
      <c r="K51" s="5">
        <v>544314875513</v>
      </c>
      <c r="L51" s="5">
        <v>542834010731</v>
      </c>
      <c r="M51" s="5">
        <v>229835755986</v>
      </c>
      <c r="N51" s="5">
        <v>242320700845</v>
      </c>
      <c r="O51" s="5">
        <v>950545546999</v>
      </c>
      <c r="P51" s="5">
        <v>962801481480</v>
      </c>
      <c r="Q51" s="5">
        <v>1006096715440</v>
      </c>
      <c r="R51" s="5">
        <v>824408087980</v>
      </c>
      <c r="S51" s="5">
        <v>686980990156</v>
      </c>
      <c r="T51" s="5">
        <v>839637332535</v>
      </c>
      <c r="U51" s="5">
        <v>1323915722978</v>
      </c>
      <c r="V51" s="5">
        <v>965113274649</v>
      </c>
      <c r="W51" s="5">
        <v>475956741240</v>
      </c>
      <c r="X51" s="5">
        <v>232229035486</v>
      </c>
    </row>
    <row r="52" spans="2:24" ht="15.5" x14ac:dyDescent="0.35">
      <c r="C52" t="s">
        <v>85</v>
      </c>
      <c r="D52" s="5">
        <v>-103896926457</v>
      </c>
      <c r="E52" s="5">
        <v>-31103605131</v>
      </c>
      <c r="F52" s="5">
        <v>-78271944871</v>
      </c>
      <c r="G52" s="5">
        <v>-57255220236</v>
      </c>
      <c r="I52" s="5">
        <v>-177005074164</v>
      </c>
      <c r="J52" s="5">
        <v>-179663140937</v>
      </c>
      <c r="K52" s="5">
        <v>-200374305022</v>
      </c>
      <c r="L52" s="5">
        <v>-224358678635</v>
      </c>
      <c r="M52" s="5">
        <v>-111699359349</v>
      </c>
      <c r="N52" s="5">
        <v>-114885453491</v>
      </c>
      <c r="O52" s="5">
        <v>-317295643689</v>
      </c>
      <c r="P52" s="5">
        <v>-271640106964</v>
      </c>
      <c r="Q52" s="5">
        <v>-285563650794</v>
      </c>
      <c r="R52" s="5">
        <v>-211141861204</v>
      </c>
      <c r="S52" s="5">
        <v>-201339744739</v>
      </c>
      <c r="T52" s="5">
        <v>-259736450286</v>
      </c>
      <c r="U52" s="5">
        <v>-378213504443</v>
      </c>
      <c r="V52" s="5">
        <v>-390251160327</v>
      </c>
      <c r="W52" s="5">
        <v>-282101696527</v>
      </c>
      <c r="X52" s="5">
        <v>-95251043263</v>
      </c>
    </row>
    <row r="53" spans="2:24" ht="15.5" x14ac:dyDescent="0.35">
      <c r="C53" t="s">
        <v>86</v>
      </c>
      <c r="D53" s="5">
        <v>187016179019</v>
      </c>
      <c r="E53" s="5">
        <v>58412535465</v>
      </c>
      <c r="F53" s="5">
        <v>102767661559</v>
      </c>
      <c r="G53" s="5">
        <v>94515052538</v>
      </c>
      <c r="I53" s="5">
        <v>250120428362</v>
      </c>
      <c r="J53" s="5">
        <v>277926629835</v>
      </c>
      <c r="K53" s="5">
        <v>343940570491</v>
      </c>
      <c r="L53" s="5">
        <v>318475332096</v>
      </c>
      <c r="M53" s="5">
        <v>118136396637</v>
      </c>
      <c r="N53" s="5">
        <v>127435247354</v>
      </c>
      <c r="O53" s="5">
        <v>633249903310</v>
      </c>
      <c r="P53" s="5">
        <v>691161374516</v>
      </c>
      <c r="Q53" s="5">
        <v>720533064646</v>
      </c>
      <c r="R53" s="5">
        <v>613266226776</v>
      </c>
      <c r="S53" s="5">
        <v>485641245417</v>
      </c>
      <c r="T53" s="5">
        <v>579900882249</v>
      </c>
      <c r="U53" s="5">
        <v>945702218535</v>
      </c>
      <c r="V53" s="5">
        <v>574862114322</v>
      </c>
      <c r="W53" s="5">
        <v>193855044713</v>
      </c>
      <c r="X53" s="5">
        <v>136977992223</v>
      </c>
    </row>
    <row r="54" spans="2:24" ht="15.5" x14ac:dyDescent="0.35">
      <c r="C54" t="s">
        <v>87</v>
      </c>
      <c r="D54" s="5">
        <v>-30020374721</v>
      </c>
      <c r="E54" s="5">
        <v>-33341962205</v>
      </c>
      <c r="F54" s="5">
        <v>-25673816027</v>
      </c>
      <c r="G54" s="5">
        <v>-27105035889</v>
      </c>
      <c r="I54" s="5">
        <v>-116408619766</v>
      </c>
      <c r="J54" s="5">
        <v>-105880986356</v>
      </c>
      <c r="K54" s="5">
        <v>-117462933208</v>
      </c>
      <c r="L54" s="5">
        <v>-101084581387</v>
      </c>
      <c r="M54" s="5">
        <v>-88656504266</v>
      </c>
      <c r="N54" s="5">
        <v>-105278220487</v>
      </c>
      <c r="O54" s="5">
        <v>-126223240721</v>
      </c>
      <c r="P54" s="5">
        <v>-121362571593</v>
      </c>
      <c r="Q54" s="5">
        <v>-121168098513</v>
      </c>
      <c r="R54" s="5">
        <v>-92733012938</v>
      </c>
      <c r="S54" s="5">
        <v>-89693849803</v>
      </c>
      <c r="T54" s="5">
        <v>-107904156385</v>
      </c>
      <c r="U54" s="5">
        <v>-62758537161</v>
      </c>
      <c r="V54" s="5">
        <v>-47887947317</v>
      </c>
      <c r="W54" s="5">
        <v>-36133486335</v>
      </c>
      <c r="X54" s="5">
        <v>-40260511608</v>
      </c>
    </row>
    <row r="55" spans="2:24" ht="15.5" x14ac:dyDescent="0.35">
      <c r="C55" t="s">
        <v>88</v>
      </c>
      <c r="D55" s="5">
        <v>-2835452750</v>
      </c>
      <c r="E55" s="5">
        <v>-631920718</v>
      </c>
      <c r="F55" s="5">
        <v>-2521860011</v>
      </c>
      <c r="G55" s="5">
        <v>-743467942</v>
      </c>
      <c r="I55" s="5">
        <v>-5163604415</v>
      </c>
      <c r="J55" s="5">
        <v>-1067967122</v>
      </c>
      <c r="K55" s="5">
        <v>-1802330373</v>
      </c>
      <c r="L55" s="5">
        <v>-3287525552</v>
      </c>
      <c r="M55" s="5">
        <v>-827913951</v>
      </c>
      <c r="N55" s="5">
        <v>-660897023</v>
      </c>
      <c r="O55" s="5">
        <v>-5944992687</v>
      </c>
      <c r="P55" s="5">
        <v>-6404971806</v>
      </c>
      <c r="Q55" s="5">
        <v>-9282112433</v>
      </c>
      <c r="R55" s="5">
        <v>-1906726284</v>
      </c>
      <c r="S55" s="5">
        <v>-2759974976</v>
      </c>
      <c r="T55" s="5">
        <v>-31910305506</v>
      </c>
      <c r="U55" s="5">
        <v>-1410284352</v>
      </c>
      <c r="V55" s="5">
        <v>-1418358549</v>
      </c>
      <c r="W55" s="5">
        <v>-2008185109</v>
      </c>
      <c r="X55" s="5">
        <v>-758559287</v>
      </c>
    </row>
    <row r="56" spans="2:24" ht="15.5" x14ac:dyDescent="0.35">
      <c r="C56" t="s">
        <v>89</v>
      </c>
      <c r="D56" s="5">
        <v>-27184921971</v>
      </c>
      <c r="E56" s="5">
        <v>-32710041487</v>
      </c>
      <c r="F56" s="5">
        <v>-23151956016</v>
      </c>
      <c r="G56" s="5">
        <v>-26361567947</v>
      </c>
      <c r="I56" s="5">
        <v>-111245015351</v>
      </c>
      <c r="J56" s="5">
        <v>-104813019234</v>
      </c>
      <c r="K56" s="5">
        <v>-115660602835</v>
      </c>
      <c r="L56" s="5">
        <v>-97797055835</v>
      </c>
      <c r="M56" s="5">
        <v>-87828590315</v>
      </c>
      <c r="N56" s="5">
        <v>-104617323464</v>
      </c>
      <c r="O56" s="5">
        <v>-120278248034</v>
      </c>
      <c r="P56" s="5">
        <v>-114957599787</v>
      </c>
      <c r="Q56" s="5">
        <v>-111885986080</v>
      </c>
      <c r="R56" s="5">
        <v>-90826286654</v>
      </c>
      <c r="S56" s="5">
        <v>-86933874827</v>
      </c>
      <c r="T56" s="5">
        <v>-75993850879</v>
      </c>
      <c r="U56" s="5">
        <v>-61348252809</v>
      </c>
      <c r="V56" s="5">
        <v>-46469588768</v>
      </c>
      <c r="W56" s="5">
        <v>-34125301226</v>
      </c>
      <c r="X56" s="5">
        <v>-39501952321</v>
      </c>
    </row>
    <row r="57" spans="2:24" ht="15.5" x14ac:dyDescent="0.35">
      <c r="C57" t="s">
        <v>90</v>
      </c>
      <c r="D57" s="5">
        <v>156995804298</v>
      </c>
      <c r="E57" s="5">
        <v>25070573260</v>
      </c>
      <c r="F57" s="5">
        <v>77093845532</v>
      </c>
      <c r="G57" s="5">
        <v>67410016649</v>
      </c>
      <c r="I57" s="5">
        <v>133711808596</v>
      </c>
      <c r="J57" s="5">
        <v>172045643479</v>
      </c>
      <c r="K57" s="5">
        <v>226477637283</v>
      </c>
      <c r="L57" s="5">
        <v>217390750709</v>
      </c>
      <c r="M57" s="5">
        <v>29479892371</v>
      </c>
      <c r="N57" s="5">
        <v>22157026867</v>
      </c>
      <c r="O57" s="5">
        <v>507026662589</v>
      </c>
      <c r="P57" s="5">
        <v>569798802923</v>
      </c>
      <c r="Q57" s="5">
        <v>599364966133</v>
      </c>
      <c r="R57" s="5">
        <v>520533213838</v>
      </c>
      <c r="S57" s="5">
        <v>395947395614</v>
      </c>
      <c r="T57" s="5">
        <v>471996725864</v>
      </c>
      <c r="U57" s="5">
        <v>882943681374</v>
      </c>
      <c r="V57" s="5">
        <v>526974167005</v>
      </c>
      <c r="W57" s="5">
        <v>157721558378</v>
      </c>
      <c r="X57" s="5">
        <v>96717480615</v>
      </c>
    </row>
    <row r="58" spans="2:24" ht="15.5" x14ac:dyDescent="0.35">
      <c r="C58" t="s">
        <v>91</v>
      </c>
      <c r="D58" s="5">
        <v>-20047837335</v>
      </c>
      <c r="E58" s="5">
        <v>-15698926425</v>
      </c>
      <c r="F58" s="5">
        <v>-26740037844</v>
      </c>
      <c r="G58" s="5">
        <v>-25986529052</v>
      </c>
      <c r="I58" s="5">
        <v>-99385409866</v>
      </c>
      <c r="J58" s="5">
        <v>-109984480201</v>
      </c>
      <c r="K58" s="5">
        <v>-183810093238</v>
      </c>
      <c r="L58" s="5">
        <v>-181595114030</v>
      </c>
      <c r="M58" s="5">
        <v>-98819482353</v>
      </c>
      <c r="N58" s="5">
        <v>-135960341907</v>
      </c>
      <c r="O58" s="5">
        <v>-120000600330</v>
      </c>
      <c r="P58" s="5">
        <v>-142663973425</v>
      </c>
      <c r="Q58" s="5">
        <v>-111203899400</v>
      </c>
      <c r="R58" s="5">
        <v>-180023076485</v>
      </c>
      <c r="S58" s="5">
        <v>-181421180567</v>
      </c>
      <c r="T58" s="5">
        <v>-39117330132</v>
      </c>
      <c r="U58" s="5">
        <v>-71407968807</v>
      </c>
      <c r="V58" s="5">
        <v>-9436595134</v>
      </c>
      <c r="W58" s="5">
        <v>-15193343637</v>
      </c>
      <c r="X58" s="5">
        <v>26055167503</v>
      </c>
    </row>
    <row r="59" spans="2:24" ht="15.5" x14ac:dyDescent="0.35">
      <c r="C59" t="s">
        <v>92</v>
      </c>
    </row>
    <row r="60" spans="2:24" ht="15.5" x14ac:dyDescent="0.35">
      <c r="C60" t="s">
        <v>97</v>
      </c>
      <c r="D60" s="5">
        <v>21087342270</v>
      </c>
      <c r="E60" s="5">
        <v>-13955163860</v>
      </c>
      <c r="F60" s="5">
        <v>3175463230</v>
      </c>
      <c r="G60" s="5">
        <v>1593591126</v>
      </c>
      <c r="I60" s="5">
        <v>9649415409</v>
      </c>
      <c r="J60" s="5">
        <v>15423320123</v>
      </c>
      <c r="K60" s="5">
        <v>6302128619</v>
      </c>
      <c r="L60" s="5">
        <v>-34694103805</v>
      </c>
      <c r="M60" s="5">
        <v>13714130416</v>
      </c>
      <c r="N60" s="5">
        <v>6418663355</v>
      </c>
      <c r="O60" s="5">
        <v>64282874744</v>
      </c>
      <c r="P60" s="5">
        <v>3327207874</v>
      </c>
      <c r="Q60" s="5">
        <v>23589760555</v>
      </c>
      <c r="R60" s="5">
        <v>-29825885508</v>
      </c>
      <c r="S60" s="5">
        <v>-64902577016</v>
      </c>
      <c r="T60" s="5">
        <v>-26744636823</v>
      </c>
      <c r="U60" s="5">
        <v>-30596812288</v>
      </c>
      <c r="V60" s="5">
        <v>4643270724</v>
      </c>
      <c r="W60" s="5">
        <v>11987357248</v>
      </c>
      <c r="X60" s="5">
        <v>32430755121</v>
      </c>
    </row>
    <row r="61" spans="2:24" ht="15.5" x14ac:dyDescent="0.35">
      <c r="C61" t="s">
        <v>769</v>
      </c>
      <c r="T61" s="5">
        <v>2985214562</v>
      </c>
      <c r="U61" s="5">
        <v>4183690339</v>
      </c>
      <c r="V61" s="5">
        <v>4118714950</v>
      </c>
      <c r="W61" s="5">
        <v>1047281458</v>
      </c>
      <c r="X61" s="5">
        <v>334947318</v>
      </c>
    </row>
    <row r="62" spans="2:24" ht="15.5" x14ac:dyDescent="0.35">
      <c r="C62" t="s">
        <v>93</v>
      </c>
      <c r="T62" s="5">
        <v>-6473969241</v>
      </c>
      <c r="U62" s="5">
        <v>-38065179144</v>
      </c>
      <c r="V62" s="5">
        <v>4836790633</v>
      </c>
      <c r="W62" s="5">
        <v>1923082267</v>
      </c>
      <c r="X62" s="5">
        <v>-201133814</v>
      </c>
    </row>
    <row r="63" spans="2:24" ht="15.5" x14ac:dyDescent="0.35">
      <c r="C63" t="s">
        <v>388</v>
      </c>
      <c r="D63" s="5">
        <v>-6716284708</v>
      </c>
      <c r="E63" s="5">
        <v>-1743762565</v>
      </c>
      <c r="F63" s="5">
        <v>-4393053911</v>
      </c>
      <c r="G63" s="5">
        <v>-3337263887</v>
      </c>
      <c r="I63" s="5">
        <v>-9489641173</v>
      </c>
      <c r="J63" s="5">
        <v>-9924664884</v>
      </c>
      <c r="K63" s="5">
        <v>-9956977564</v>
      </c>
      <c r="L63" s="5">
        <v>-11617880009</v>
      </c>
      <c r="M63" s="5">
        <v>-4387324479</v>
      </c>
      <c r="N63" s="5">
        <v>-4400897808</v>
      </c>
      <c r="O63" s="5">
        <v>-21738637515</v>
      </c>
      <c r="P63" s="5">
        <v>-20298111126</v>
      </c>
      <c r="S63" s="5">
        <v>-30864632899</v>
      </c>
    </row>
    <row r="64" spans="2:24" ht="15.5" x14ac:dyDescent="0.35">
      <c r="C64" t="s">
        <v>387</v>
      </c>
      <c r="U64" s="5">
        <v>90487500</v>
      </c>
      <c r="V64" s="5">
        <v>449598958</v>
      </c>
    </row>
    <row r="65" spans="2:24" ht="15.5" x14ac:dyDescent="0.35">
      <c r="C65" t="s">
        <v>94</v>
      </c>
      <c r="Q65" s="5">
        <v>21785349825</v>
      </c>
    </row>
    <row r="66" spans="2:24" ht="15.5" x14ac:dyDescent="0.35">
      <c r="C66" t="s">
        <v>27</v>
      </c>
      <c r="D66" s="5">
        <v>-34418894897</v>
      </c>
      <c r="F66" s="5">
        <v>-25522447163</v>
      </c>
      <c r="G66" s="5">
        <v>-24242856291</v>
      </c>
      <c r="I66" s="5">
        <v>-99545184102</v>
      </c>
      <c r="J66" s="5">
        <v>-115483135440</v>
      </c>
      <c r="K66" s="5">
        <v>-180155244293</v>
      </c>
      <c r="L66" s="5">
        <v>-135283130216</v>
      </c>
      <c r="M66" s="5">
        <v>-108146288290</v>
      </c>
      <c r="N66" s="5">
        <v>-137978107454</v>
      </c>
      <c r="O66" s="5">
        <v>-162544837559</v>
      </c>
      <c r="P66" s="5">
        <v>-141253647916</v>
      </c>
      <c r="Q66" s="5">
        <v>-160740038927</v>
      </c>
      <c r="R66" s="5">
        <v>-147121247898</v>
      </c>
      <c r="S66" s="5">
        <v>-90244639650</v>
      </c>
      <c r="T66" s="5">
        <v>-8685083553</v>
      </c>
      <c r="U66" s="5">
        <v>-7020155214</v>
      </c>
      <c r="V66" s="5">
        <v>-23484970399</v>
      </c>
      <c r="W66" s="5">
        <v>-30151064610</v>
      </c>
      <c r="X66" s="5">
        <v>-15853166406</v>
      </c>
    </row>
    <row r="67" spans="2:24" ht="15.5" x14ac:dyDescent="0.35">
      <c r="C67" t="s">
        <v>98</v>
      </c>
      <c r="D67" s="5">
        <v>-20047837335</v>
      </c>
      <c r="E67" s="5">
        <v>-15698926425</v>
      </c>
      <c r="F67" s="5">
        <v>-26740037844</v>
      </c>
      <c r="G67" s="5">
        <v>-25986529052</v>
      </c>
      <c r="I67" s="5">
        <v>-99385409866</v>
      </c>
      <c r="J67" s="5">
        <v>-109984480201</v>
      </c>
      <c r="K67" s="5">
        <v>-183810093238</v>
      </c>
      <c r="L67" s="5">
        <v>-181595114030</v>
      </c>
      <c r="M67" s="5">
        <v>-98819482353</v>
      </c>
      <c r="N67" s="5">
        <v>-135960341907</v>
      </c>
      <c r="O67" s="5">
        <v>-120000600330</v>
      </c>
      <c r="P67" s="5">
        <v>-142663973425</v>
      </c>
      <c r="Q67" s="5">
        <v>-111203899400</v>
      </c>
      <c r="R67" s="5">
        <v>-180023076485</v>
      </c>
      <c r="S67" s="5">
        <v>-181421180567</v>
      </c>
      <c r="T67" s="5">
        <v>-39117330132</v>
      </c>
      <c r="U67" s="5">
        <v>-71407968807</v>
      </c>
      <c r="V67" s="5">
        <v>-9436595134</v>
      </c>
      <c r="W67" s="5">
        <v>-15193343637</v>
      </c>
      <c r="X67" s="5">
        <v>26055167503</v>
      </c>
    </row>
    <row r="68" spans="2:24" ht="15.5" x14ac:dyDescent="0.35">
      <c r="C68" t="s">
        <v>29</v>
      </c>
      <c r="D68" s="5">
        <v>136947966963</v>
      </c>
      <c r="E68" s="5">
        <v>9371646835</v>
      </c>
      <c r="F68" s="5">
        <v>50353807688</v>
      </c>
      <c r="G68" s="5">
        <v>41423487597</v>
      </c>
      <c r="I68" s="5">
        <v>34326398730</v>
      </c>
      <c r="J68" s="5">
        <v>62061163278</v>
      </c>
      <c r="K68" s="5">
        <v>42667544045</v>
      </c>
      <c r="L68" s="5">
        <v>35795636679</v>
      </c>
      <c r="M68" s="5">
        <v>-69339589982</v>
      </c>
      <c r="N68" s="5">
        <v>-113803315040</v>
      </c>
      <c r="O68" s="5">
        <v>387026062259</v>
      </c>
      <c r="P68" s="5">
        <v>427134829498</v>
      </c>
      <c r="Q68" s="5">
        <v>488161066733</v>
      </c>
      <c r="R68" s="5">
        <v>340510137353</v>
      </c>
      <c r="S68" s="5">
        <v>214526215047</v>
      </c>
      <c r="T68" s="5">
        <v>432879395732</v>
      </c>
      <c r="U68" s="5">
        <v>811535712567</v>
      </c>
      <c r="V68" s="5">
        <v>517537571871</v>
      </c>
      <c r="W68" s="5">
        <v>142528214741</v>
      </c>
      <c r="X68" s="5">
        <v>122772648118</v>
      </c>
    </row>
    <row r="69" spans="2:24" ht="15.5" x14ac:dyDescent="0.35">
      <c r="C69" t="s">
        <v>28</v>
      </c>
      <c r="D69" s="5">
        <v>-1894190893</v>
      </c>
      <c r="E69" s="5">
        <v>-107655372</v>
      </c>
      <c r="F69" s="5">
        <v>-961052657</v>
      </c>
      <c r="G69" s="5">
        <v>-2203207243</v>
      </c>
      <c r="I69" s="5">
        <v>-4244290115</v>
      </c>
      <c r="J69" s="5">
        <v>-3478885811</v>
      </c>
      <c r="K69" s="5">
        <v>-3139364140</v>
      </c>
      <c r="L69" s="5">
        <v>-2066064133</v>
      </c>
      <c r="M69" s="5">
        <v>-1755433281</v>
      </c>
      <c r="N69" s="5">
        <v>-1416320036</v>
      </c>
      <c r="O69" s="5">
        <v>-6873125000</v>
      </c>
      <c r="P69" s="5">
        <v>-4597880811</v>
      </c>
      <c r="Q69" s="5">
        <v>-4773579800</v>
      </c>
      <c r="R69" s="5">
        <v>-4222258750</v>
      </c>
      <c r="S69" s="5">
        <v>-2590305750</v>
      </c>
      <c r="T69" s="5">
        <v>-41526492433</v>
      </c>
      <c r="U69" s="5">
        <v>-66721982594</v>
      </c>
      <c r="V69" s="5">
        <v>-47180374786</v>
      </c>
      <c r="W69" s="5">
        <v>-22953554406</v>
      </c>
      <c r="X69" s="5">
        <v>-13793803943</v>
      </c>
    </row>
    <row r="70" spans="2:24" ht="15.5" x14ac:dyDescent="0.35">
      <c r="C70" t="s">
        <v>101</v>
      </c>
      <c r="D70" s="5">
        <v>135053776070</v>
      </c>
      <c r="E70" s="5">
        <v>9263991463</v>
      </c>
      <c r="F70" s="5">
        <v>49392755031</v>
      </c>
      <c r="G70" s="5">
        <v>39220280354</v>
      </c>
      <c r="I70" s="5">
        <v>30082108615</v>
      </c>
      <c r="J70" s="5">
        <v>58582277467</v>
      </c>
      <c r="K70" s="5">
        <v>39528179905</v>
      </c>
      <c r="L70" s="5">
        <v>33729572546</v>
      </c>
      <c r="M70" s="5">
        <v>-71095023263</v>
      </c>
      <c r="N70" s="5">
        <v>-115219635076</v>
      </c>
      <c r="O70" s="5">
        <v>380152937259</v>
      </c>
      <c r="P70" s="5">
        <v>422536948687</v>
      </c>
      <c r="Q70" s="5">
        <v>483387486933</v>
      </c>
      <c r="R70" s="5">
        <v>336287878603</v>
      </c>
      <c r="S70" s="5">
        <v>211935909297</v>
      </c>
      <c r="T70" s="5">
        <v>391352903299</v>
      </c>
      <c r="U70" s="5">
        <v>744813729973</v>
      </c>
      <c r="V70" s="5">
        <v>470357197085</v>
      </c>
      <c r="W70" s="5">
        <v>119574660335</v>
      </c>
      <c r="X70" s="5">
        <v>108978844175</v>
      </c>
    </row>
    <row r="71" spans="2:24" ht="15.5" x14ac:dyDescent="0.35">
      <c r="C71" t="s">
        <v>102</v>
      </c>
      <c r="D71" s="5">
        <v>-11457922</v>
      </c>
      <c r="E71" s="5">
        <v>-11457923</v>
      </c>
      <c r="F71" s="5">
        <v>-431478704</v>
      </c>
      <c r="G71" s="5">
        <v>35768831</v>
      </c>
      <c r="I71" s="5">
        <v>-324172211</v>
      </c>
      <c r="J71" s="5">
        <v>-205184880</v>
      </c>
      <c r="K71" s="5">
        <v>-375427551</v>
      </c>
      <c r="L71" s="5">
        <v>877149308</v>
      </c>
      <c r="M71" s="5">
        <v>8335265029</v>
      </c>
      <c r="N71" s="5">
        <v>3127453452</v>
      </c>
      <c r="O71" s="5">
        <v>1027682883</v>
      </c>
      <c r="P71" s="5">
        <v>-2245630235</v>
      </c>
      <c r="Q71" s="5">
        <v>-1667410546</v>
      </c>
      <c r="R71" s="5">
        <v>2024498917</v>
      </c>
      <c r="S71" s="5">
        <v>2219264100</v>
      </c>
      <c r="X71" s="5">
        <v>-58910654749</v>
      </c>
    </row>
    <row r="72" spans="2:24" ht="15.5" x14ac:dyDescent="0.35">
      <c r="C72" t="s">
        <v>103</v>
      </c>
      <c r="D72" s="5">
        <v>135042318148</v>
      </c>
      <c r="E72" s="5">
        <v>9252533540</v>
      </c>
      <c r="F72" s="5">
        <v>48961276327</v>
      </c>
      <c r="G72" s="5">
        <v>39256049185</v>
      </c>
      <c r="I72" s="5">
        <v>29757936404</v>
      </c>
      <c r="J72" s="5">
        <v>58377092587</v>
      </c>
      <c r="K72" s="5">
        <v>39152752354</v>
      </c>
      <c r="L72" s="5">
        <v>34606721854</v>
      </c>
      <c r="M72" s="5">
        <v>-62759758234</v>
      </c>
      <c r="N72" s="5">
        <v>-112092181624</v>
      </c>
      <c r="O72" s="5">
        <v>381180620142</v>
      </c>
      <c r="P72" s="5">
        <v>420291318452</v>
      </c>
      <c r="Q72" s="5">
        <v>481720076387</v>
      </c>
      <c r="R72" s="5">
        <v>338312377520</v>
      </c>
      <c r="S72" s="5">
        <v>214155173397</v>
      </c>
      <c r="T72" s="5">
        <v>391352903299</v>
      </c>
      <c r="U72" s="5">
        <v>744813729973</v>
      </c>
      <c r="V72" s="5">
        <v>470357197085</v>
      </c>
      <c r="W72" s="5">
        <v>119574660335</v>
      </c>
      <c r="X72" s="5">
        <v>50068189426</v>
      </c>
    </row>
    <row r="73" spans="2:24" ht="15.5" x14ac:dyDescent="0.35">
      <c r="C73" t="s">
        <v>104</v>
      </c>
      <c r="D73" s="5">
        <v>135053776070</v>
      </c>
      <c r="E73" s="5">
        <v>9263991463</v>
      </c>
      <c r="F73" s="5">
        <v>49392755031</v>
      </c>
      <c r="G73" s="5">
        <v>39220280354</v>
      </c>
      <c r="I73" s="5">
        <v>30082108615</v>
      </c>
      <c r="J73" s="5">
        <v>58582277467</v>
      </c>
      <c r="K73" s="5">
        <v>39528179905</v>
      </c>
      <c r="L73" s="5">
        <v>33729572546</v>
      </c>
      <c r="M73" s="5">
        <v>-71095023263</v>
      </c>
      <c r="N73" s="5">
        <v>-115219635076</v>
      </c>
      <c r="O73" s="5">
        <v>380152937259</v>
      </c>
      <c r="P73" s="5">
        <v>422536948687</v>
      </c>
      <c r="Q73" s="5">
        <v>483387486933</v>
      </c>
      <c r="R73" s="5">
        <v>336287878603</v>
      </c>
      <c r="S73" s="5">
        <v>211935909297</v>
      </c>
      <c r="T73" s="5">
        <v>391352903299</v>
      </c>
      <c r="U73" s="5">
        <v>744813729973</v>
      </c>
      <c r="V73" s="5">
        <v>470357197085</v>
      </c>
      <c r="W73" s="5">
        <v>119574660335</v>
      </c>
      <c r="X73" s="5">
        <v>108978844175</v>
      </c>
    </row>
    <row r="74" spans="2:24" ht="15.5" x14ac:dyDescent="0.35">
      <c r="C74" t="s">
        <v>8</v>
      </c>
      <c r="D74" s="5">
        <v>135045455699</v>
      </c>
      <c r="E74" s="5">
        <v>9257077902</v>
      </c>
      <c r="F74" s="5">
        <v>48953457499</v>
      </c>
      <c r="G74" s="5">
        <v>39257085696</v>
      </c>
      <c r="I74" s="5">
        <v>29756489195</v>
      </c>
      <c r="J74" s="5">
        <v>58382864195</v>
      </c>
      <c r="K74" s="5">
        <v>39152502541</v>
      </c>
      <c r="L74" s="5">
        <v>34626631690</v>
      </c>
      <c r="M74" s="5">
        <v>-62718810751</v>
      </c>
      <c r="N74" s="5">
        <v>-112050255014</v>
      </c>
      <c r="O74" s="5">
        <v>381205195313</v>
      </c>
      <c r="P74" s="5">
        <v>420370818463</v>
      </c>
      <c r="Q74" s="5">
        <v>481664439858</v>
      </c>
      <c r="R74" s="5">
        <v>337997927033</v>
      </c>
      <c r="S74" s="5">
        <v>213842975741</v>
      </c>
      <c r="T74" s="5">
        <v>390959724554</v>
      </c>
      <c r="U74" s="5">
        <v>743624331495</v>
      </c>
      <c r="V74" s="5">
        <v>470282836340</v>
      </c>
      <c r="W74" s="5">
        <v>119568828501</v>
      </c>
      <c r="X74" s="5">
        <v>50068198713</v>
      </c>
    </row>
    <row r="75" spans="2:24" ht="15.5" x14ac:dyDescent="0.35">
      <c r="C75" t="s">
        <v>289</v>
      </c>
      <c r="D75" s="5">
        <v>-3137551</v>
      </c>
      <c r="E75" s="5">
        <v>-4544362</v>
      </c>
      <c r="F75" s="5">
        <v>7818828</v>
      </c>
      <c r="G75" s="5">
        <v>-1037511</v>
      </c>
      <c r="I75" s="5">
        <v>1447209</v>
      </c>
      <c r="J75" s="5">
        <v>-5771608</v>
      </c>
      <c r="K75" s="5">
        <v>249813</v>
      </c>
      <c r="L75" s="5">
        <v>-19909836</v>
      </c>
      <c r="M75" s="5">
        <v>-40947483</v>
      </c>
      <c r="N75" s="5">
        <v>-41926610</v>
      </c>
      <c r="O75" s="5">
        <v>-24575171</v>
      </c>
      <c r="P75" s="5">
        <v>-79500011</v>
      </c>
      <c r="Q75" s="5">
        <v>55636529</v>
      </c>
      <c r="R75" s="5">
        <v>314450487</v>
      </c>
      <c r="S75" s="5">
        <v>312197656</v>
      </c>
      <c r="T75" s="5">
        <v>393178745</v>
      </c>
      <c r="U75" s="5">
        <v>1189398478</v>
      </c>
      <c r="V75" s="5">
        <v>74360745</v>
      </c>
      <c r="W75" s="5">
        <v>5831834</v>
      </c>
      <c r="X75" s="5">
        <v>-9287</v>
      </c>
    </row>
    <row r="76" spans="2:24" ht="15.5" x14ac:dyDescent="0.35">
      <c r="C76" t="s">
        <v>105</v>
      </c>
      <c r="D76" s="5">
        <v>135053776070</v>
      </c>
      <c r="E76" s="5">
        <v>9263991463</v>
      </c>
      <c r="F76" s="5">
        <v>49392755031</v>
      </c>
      <c r="G76" s="5">
        <v>39220280354</v>
      </c>
      <c r="I76" s="5">
        <v>30082108615</v>
      </c>
      <c r="J76" s="5">
        <v>58582277467</v>
      </c>
      <c r="K76" s="5">
        <v>39528179905</v>
      </c>
      <c r="L76" s="5">
        <v>33729572546</v>
      </c>
      <c r="M76" s="5">
        <v>-71095023263</v>
      </c>
      <c r="N76" s="5">
        <v>-115219635076</v>
      </c>
      <c r="O76" s="5">
        <v>380152937259</v>
      </c>
      <c r="P76" s="5">
        <v>422536948687</v>
      </c>
      <c r="Q76" s="5">
        <v>483387486933</v>
      </c>
      <c r="R76" s="5">
        <v>336287878603</v>
      </c>
      <c r="S76" s="5">
        <v>211935909297</v>
      </c>
      <c r="T76" s="5">
        <v>391352903299</v>
      </c>
      <c r="U76" s="5">
        <v>744813729973</v>
      </c>
      <c r="V76" s="5">
        <v>470357197085</v>
      </c>
      <c r="W76" s="5">
        <v>119574660335</v>
      </c>
      <c r="X76" s="5">
        <v>108978844175</v>
      </c>
    </row>
    <row r="77" spans="2:24" ht="15.5" x14ac:dyDescent="0.35">
      <c r="C77" t="s">
        <v>106</v>
      </c>
      <c r="D77" s="5">
        <v>135042318148</v>
      </c>
      <c r="E77" s="5">
        <v>9252533540</v>
      </c>
      <c r="F77" s="5">
        <v>48961276327</v>
      </c>
      <c r="G77" s="5">
        <v>39256048185</v>
      </c>
      <c r="I77" s="5">
        <v>29757936404</v>
      </c>
      <c r="J77" s="5">
        <v>58377092587</v>
      </c>
      <c r="K77" s="5">
        <v>39152752354</v>
      </c>
      <c r="L77" s="5">
        <v>34606721854</v>
      </c>
      <c r="M77" s="5">
        <v>-62759758234</v>
      </c>
      <c r="N77" s="5">
        <v>-112092181624</v>
      </c>
      <c r="O77" s="5">
        <v>381180620142</v>
      </c>
      <c r="P77" s="5">
        <v>420291318452</v>
      </c>
      <c r="Q77" s="5">
        <v>481720076387</v>
      </c>
      <c r="R77" s="5">
        <v>338312377520</v>
      </c>
      <c r="S77" s="5">
        <v>214155173397</v>
      </c>
      <c r="T77" s="5">
        <v>391352903299</v>
      </c>
      <c r="U77" s="5">
        <v>744813729973</v>
      </c>
      <c r="V77" s="5">
        <v>470357197085</v>
      </c>
      <c r="W77" s="5">
        <v>119574660335</v>
      </c>
      <c r="X77" s="5">
        <v>50068189426</v>
      </c>
    </row>
    <row r="78" spans="2:24" ht="15.5" x14ac:dyDescent="0.35">
      <c r="C78" t="s">
        <v>107</v>
      </c>
      <c r="D78" s="5">
        <v>135042318148</v>
      </c>
      <c r="E78" s="5">
        <v>9252533540</v>
      </c>
      <c r="F78" s="5">
        <v>48961276327</v>
      </c>
      <c r="G78" s="5">
        <v>39256048185</v>
      </c>
      <c r="I78" s="5">
        <v>29757936404</v>
      </c>
      <c r="J78" s="5">
        <v>58377092587</v>
      </c>
      <c r="K78" s="5">
        <v>39152752354</v>
      </c>
      <c r="L78" s="5">
        <v>34606721854</v>
      </c>
      <c r="M78" s="5">
        <v>-62759758234</v>
      </c>
      <c r="N78" s="5">
        <v>-112092181624</v>
      </c>
      <c r="O78" s="5">
        <v>381180620142</v>
      </c>
      <c r="P78" s="5">
        <v>420291318452</v>
      </c>
      <c r="Q78" s="5">
        <v>481720076387</v>
      </c>
      <c r="R78" s="5">
        <v>338312377520</v>
      </c>
      <c r="S78" s="5">
        <v>214155173397</v>
      </c>
      <c r="T78" s="5">
        <v>391352903299</v>
      </c>
      <c r="U78" s="5">
        <v>744813729973</v>
      </c>
      <c r="V78" s="5">
        <v>470357197085</v>
      </c>
      <c r="W78" s="5">
        <v>119574660335</v>
      </c>
      <c r="X78" s="5">
        <v>50068189426</v>
      </c>
    </row>
    <row r="80" spans="2:24" ht="15.5" x14ac:dyDescent="0.35">
      <c r="B80" t="s">
        <v>108</v>
      </c>
      <c r="C80" t="s">
        <v>109</v>
      </c>
    </row>
    <row r="81" spans="3:24" ht="15.5" x14ac:dyDescent="0.35">
      <c r="C81" t="s">
        <v>110</v>
      </c>
    </row>
    <row r="82" spans="3:24" ht="15.5" x14ac:dyDescent="0.35">
      <c r="C82" t="s">
        <v>20</v>
      </c>
      <c r="D82" s="5">
        <v>409505529053</v>
      </c>
      <c r="E82" s="5">
        <v>371049325843</v>
      </c>
      <c r="F82" s="5">
        <v>349884005974</v>
      </c>
      <c r="G82" s="5">
        <v>159238016000</v>
      </c>
      <c r="I82" s="5">
        <v>349884005974</v>
      </c>
      <c r="J82" s="5">
        <v>327134890603</v>
      </c>
      <c r="K82" s="5">
        <v>424565247419</v>
      </c>
      <c r="L82" s="5">
        <v>546405238229</v>
      </c>
      <c r="M82" s="5">
        <v>560147644881</v>
      </c>
      <c r="N82" s="5">
        <v>799043722652</v>
      </c>
      <c r="O82" s="5">
        <v>678968087047</v>
      </c>
      <c r="P82" s="5">
        <v>1128567996205</v>
      </c>
      <c r="Q82" s="5">
        <v>502176284260</v>
      </c>
      <c r="R82" s="5">
        <v>442482672616</v>
      </c>
      <c r="S82" s="5">
        <v>378227520732</v>
      </c>
      <c r="T82" s="5">
        <v>318129734520</v>
      </c>
      <c r="U82" s="5">
        <v>547674620406</v>
      </c>
      <c r="W82" s="5">
        <v>60060378361</v>
      </c>
      <c r="X82" s="5">
        <v>23987727339</v>
      </c>
    </row>
    <row r="83" spans="3:24" ht="15.5" x14ac:dyDescent="0.35">
      <c r="C83" t="s">
        <v>112</v>
      </c>
      <c r="D83" s="5">
        <v>134839281355</v>
      </c>
      <c r="E83" s="5">
        <v>124514549918</v>
      </c>
      <c r="F83" s="5">
        <v>121292087873</v>
      </c>
      <c r="G83" s="5">
        <v>182245252079</v>
      </c>
      <c r="I83" s="5">
        <v>121292087873</v>
      </c>
      <c r="J83" s="5">
        <v>133328020742</v>
      </c>
      <c r="K83" s="5">
        <v>124242271121</v>
      </c>
      <c r="L83" s="5">
        <v>119381558158</v>
      </c>
      <c r="M83" s="5">
        <v>55218476349</v>
      </c>
      <c r="N83" s="5">
        <v>50448571531</v>
      </c>
      <c r="O83" s="5">
        <v>542297865562</v>
      </c>
      <c r="P83" s="5">
        <v>63765661182</v>
      </c>
      <c r="Q83" s="5">
        <v>349129184263</v>
      </c>
      <c r="R83" s="5">
        <v>234223686141</v>
      </c>
      <c r="S83" s="5">
        <v>105318011498</v>
      </c>
      <c r="T83" s="5">
        <v>35784537264</v>
      </c>
      <c r="U83" s="5">
        <v>80236612575</v>
      </c>
      <c r="W83" s="5">
        <v>9602928392</v>
      </c>
      <c r="X83" s="5">
        <v>7503693736</v>
      </c>
    </row>
    <row r="84" spans="3:24" ht="15.5" x14ac:dyDescent="0.35">
      <c r="C84" t="s">
        <v>113</v>
      </c>
      <c r="O84" s="5">
        <v>8000000000</v>
      </c>
      <c r="P84" s="5">
        <v>16000000000</v>
      </c>
      <c r="Q84" s="5">
        <v>23520000000</v>
      </c>
    </row>
    <row r="85" spans="3:24" ht="15.5" x14ac:dyDescent="0.35">
      <c r="C85" t="s">
        <v>114</v>
      </c>
    </row>
    <row r="86" spans="3:24" ht="15.5" x14ac:dyDescent="0.35">
      <c r="C86" t="s">
        <v>115</v>
      </c>
      <c r="D86" s="5">
        <v>134839281355</v>
      </c>
      <c r="E86" s="5">
        <v>124514549918</v>
      </c>
      <c r="F86" s="5">
        <v>121292087873</v>
      </c>
      <c r="G86" s="5">
        <v>182245252079</v>
      </c>
      <c r="I86" s="5">
        <v>121292087873</v>
      </c>
      <c r="J86" s="5">
        <v>133328020742</v>
      </c>
      <c r="K86" s="5">
        <v>124242271121</v>
      </c>
      <c r="L86" s="5">
        <v>119381558158</v>
      </c>
      <c r="M86" s="5">
        <v>55218476349</v>
      </c>
      <c r="N86" s="5">
        <v>50448571531</v>
      </c>
      <c r="O86" s="5">
        <v>542297865562</v>
      </c>
      <c r="P86" s="5">
        <v>63765661182</v>
      </c>
      <c r="Q86" s="5">
        <v>349129184263</v>
      </c>
      <c r="R86" s="5">
        <v>234223686141</v>
      </c>
      <c r="S86" s="5">
        <v>105318011498</v>
      </c>
      <c r="T86" s="5">
        <v>35784537264</v>
      </c>
      <c r="U86" s="5">
        <v>80236612575</v>
      </c>
      <c r="W86" s="5">
        <v>9602928392</v>
      </c>
      <c r="X86" s="5">
        <v>7503693736</v>
      </c>
    </row>
    <row r="87" spans="3:24" ht="15.5" x14ac:dyDescent="0.35">
      <c r="C87" t="s">
        <v>117</v>
      </c>
      <c r="D87" s="5">
        <v>508741387</v>
      </c>
      <c r="E87" s="5">
        <v>741878366</v>
      </c>
      <c r="F87" s="5">
        <v>2318201953</v>
      </c>
      <c r="G87" s="5">
        <v>2354706760</v>
      </c>
      <c r="I87" s="5">
        <v>2318201953</v>
      </c>
      <c r="J87" s="5">
        <v>2898786892</v>
      </c>
      <c r="K87" s="5">
        <v>1635116205</v>
      </c>
      <c r="L87" s="5">
        <v>1732950804</v>
      </c>
      <c r="M87" s="5">
        <v>1683016347</v>
      </c>
      <c r="N87" s="5">
        <v>2277061448</v>
      </c>
      <c r="O87" s="5">
        <v>2819445887</v>
      </c>
      <c r="P87" s="5">
        <v>81322743716</v>
      </c>
      <c r="Q87" s="5">
        <v>689941561</v>
      </c>
      <c r="R87" s="5">
        <v>865063137</v>
      </c>
      <c r="S87" s="5">
        <v>709911757</v>
      </c>
      <c r="T87" s="5">
        <v>610296196</v>
      </c>
      <c r="U87" s="5">
        <v>582774200</v>
      </c>
      <c r="W87" s="5">
        <v>808109724</v>
      </c>
    </row>
    <row r="88" spans="3:24" ht="15.5" x14ac:dyDescent="0.35">
      <c r="C88" t="s">
        <v>119</v>
      </c>
      <c r="D88" s="5">
        <v>3252919201978</v>
      </c>
      <c r="E88" s="5">
        <v>3252125901978</v>
      </c>
      <c r="F88" s="5">
        <v>3248101539474</v>
      </c>
      <c r="G88" s="5">
        <v>3196892734393</v>
      </c>
      <c r="I88" s="5">
        <v>3248101539474</v>
      </c>
      <c r="J88" s="5">
        <v>3188363717032</v>
      </c>
      <c r="K88" s="5">
        <v>3137593723907</v>
      </c>
      <c r="L88" s="5">
        <v>3073034382028</v>
      </c>
      <c r="M88" s="5">
        <v>3115346713208</v>
      </c>
      <c r="N88" s="5">
        <v>3086234039820</v>
      </c>
      <c r="O88" s="5">
        <v>3300531304185</v>
      </c>
      <c r="P88" s="5">
        <v>3030285958202</v>
      </c>
      <c r="Q88" s="5">
        <v>3240528955593</v>
      </c>
      <c r="R88" s="5">
        <v>2847757282741</v>
      </c>
      <c r="S88" s="5">
        <v>2736857319809</v>
      </c>
      <c r="T88" s="5">
        <v>2120501951849</v>
      </c>
      <c r="U88" s="5">
        <v>2075787834818</v>
      </c>
    </row>
    <row r="89" spans="3:24" ht="15.5" x14ac:dyDescent="0.35">
      <c r="C89" t="s">
        <v>129</v>
      </c>
    </row>
    <row r="90" spans="3:24" ht="15.5" x14ac:dyDescent="0.35">
      <c r="C90" t="s">
        <v>97</v>
      </c>
      <c r="S90" s="5">
        <v>958690593</v>
      </c>
      <c r="T90" s="5">
        <v>958690593</v>
      </c>
      <c r="U90" s="5">
        <v>958690593</v>
      </c>
      <c r="V90" s="5">
        <v>958690593</v>
      </c>
      <c r="W90" s="5">
        <v>958690593</v>
      </c>
      <c r="X90" s="5">
        <v>88791153390</v>
      </c>
    </row>
    <row r="91" spans="3:24" ht="15.5" x14ac:dyDescent="0.35">
      <c r="C91" t="s">
        <v>120</v>
      </c>
      <c r="D91" s="5">
        <v>2207141303107</v>
      </c>
      <c r="E91" s="5">
        <v>2230386385834</v>
      </c>
      <c r="F91" s="5">
        <v>2229239983054</v>
      </c>
      <c r="G91" s="5">
        <v>2158885777438</v>
      </c>
      <c r="I91" s="5">
        <v>2229239983054</v>
      </c>
      <c r="J91" s="5">
        <v>2285508367613</v>
      </c>
      <c r="K91" s="5">
        <v>2429482806528</v>
      </c>
      <c r="L91" s="5">
        <v>2587148796402</v>
      </c>
      <c r="M91" s="5">
        <v>2512714351541</v>
      </c>
      <c r="N91" s="5">
        <v>2722827270198</v>
      </c>
      <c r="O91" s="5">
        <v>2600730976855</v>
      </c>
      <c r="P91" s="5">
        <v>2755020904347</v>
      </c>
      <c r="Q91" s="5">
        <v>2044717085481</v>
      </c>
      <c r="R91" s="5">
        <v>1848611926078</v>
      </c>
      <c r="S91" s="5">
        <v>1508625079130</v>
      </c>
      <c r="T91" s="5">
        <v>1248542426658</v>
      </c>
      <c r="U91" s="5">
        <v>1202268937741</v>
      </c>
      <c r="W91" s="5">
        <v>1559513366949</v>
      </c>
      <c r="X91" s="5">
        <v>925786979418</v>
      </c>
    </row>
    <row r="92" spans="3:24" ht="15.5" x14ac:dyDescent="0.35">
      <c r="C92" t="s">
        <v>121</v>
      </c>
    </row>
    <row r="93" spans="3:24" ht="15.5" x14ac:dyDescent="0.35">
      <c r="C93" t="s">
        <v>1465</v>
      </c>
      <c r="R93" s="5">
        <v>229034990117</v>
      </c>
      <c r="S93" s="5">
        <v>172259813921</v>
      </c>
      <c r="T93" s="5">
        <v>117101144923</v>
      </c>
    </row>
    <row r="94" spans="3:24" ht="15.5" x14ac:dyDescent="0.35">
      <c r="C94" t="s">
        <v>122</v>
      </c>
      <c r="Q94" s="5">
        <v>123414900756</v>
      </c>
    </row>
    <row r="95" spans="3:24" ht="15.5" x14ac:dyDescent="0.35">
      <c r="C95" t="s">
        <v>126</v>
      </c>
      <c r="D95" s="5">
        <v>114502334831</v>
      </c>
      <c r="E95" s="5">
        <v>116694469496</v>
      </c>
      <c r="F95" s="5">
        <v>118886604161</v>
      </c>
      <c r="G95" s="5">
        <v>121078738825</v>
      </c>
      <c r="I95" s="5">
        <v>118886604161</v>
      </c>
      <c r="J95" s="5">
        <v>127514565216</v>
      </c>
      <c r="K95" s="5">
        <v>136126579355</v>
      </c>
      <c r="L95" s="5">
        <v>144849275731</v>
      </c>
      <c r="M95" s="5">
        <v>153595340663</v>
      </c>
      <c r="N95" s="5">
        <v>165532544033</v>
      </c>
      <c r="O95" s="5">
        <v>165968146708</v>
      </c>
      <c r="P95" s="5">
        <v>169061229449</v>
      </c>
      <c r="Q95" s="5">
        <v>137196294910</v>
      </c>
      <c r="R95" s="5">
        <v>102162988948</v>
      </c>
      <c r="S95" s="5">
        <v>100832111316</v>
      </c>
      <c r="T95" s="5">
        <v>85871955534</v>
      </c>
    </row>
    <row r="96" spans="3:24" ht="15.5" x14ac:dyDescent="0.35">
      <c r="C96" t="s">
        <v>128</v>
      </c>
      <c r="D96" s="5">
        <v>101639894704</v>
      </c>
      <c r="E96" s="5">
        <v>104822566943</v>
      </c>
      <c r="F96" s="5">
        <v>106724241394</v>
      </c>
      <c r="G96" s="5">
        <v>119357534294</v>
      </c>
      <c r="I96" s="5">
        <v>106724241394</v>
      </c>
      <c r="J96" s="5">
        <v>124290906914</v>
      </c>
      <c r="K96" s="5">
        <v>135398528356</v>
      </c>
      <c r="L96" s="5">
        <v>147876782641</v>
      </c>
      <c r="M96" s="5">
        <v>155684144026</v>
      </c>
      <c r="N96" s="5">
        <v>162736426651</v>
      </c>
      <c r="O96" s="5">
        <v>185394346501</v>
      </c>
      <c r="P96" s="5">
        <v>180889635342</v>
      </c>
      <c r="Q96" s="5">
        <v>162614587392</v>
      </c>
      <c r="R96" s="5">
        <v>172432586749</v>
      </c>
      <c r="S96" s="5">
        <v>109533049116</v>
      </c>
      <c r="T96" s="5">
        <v>76569660578</v>
      </c>
      <c r="U96" s="5">
        <v>76614208855</v>
      </c>
      <c r="W96" s="5">
        <v>74026554863</v>
      </c>
      <c r="X96" s="5">
        <v>74510336378</v>
      </c>
    </row>
    <row r="97" spans="3:24" ht="15.5" x14ac:dyDescent="0.35">
      <c r="C97" t="s">
        <v>390</v>
      </c>
      <c r="Q97" s="5">
        <v>500000000</v>
      </c>
      <c r="R97" s="5">
        <v>1700000000</v>
      </c>
      <c r="S97" s="5">
        <v>2900000000</v>
      </c>
      <c r="T97" s="5">
        <v>4100000000</v>
      </c>
      <c r="U97" s="5">
        <v>5300000000</v>
      </c>
      <c r="W97" s="5">
        <v>5000000000</v>
      </c>
      <c r="X97" s="5">
        <v>187104986540</v>
      </c>
    </row>
    <row r="98" spans="3:24" ht="15.5" x14ac:dyDescent="0.35">
      <c r="C98" t="s">
        <v>133</v>
      </c>
      <c r="D98" s="5">
        <v>3570710441813</v>
      </c>
      <c r="E98" s="5">
        <v>3575252732940</v>
      </c>
      <c r="F98" s="5">
        <v>3575315170484</v>
      </c>
      <c r="G98" s="5">
        <v>3538882783066</v>
      </c>
      <c r="I98" s="5">
        <v>3575315170484</v>
      </c>
      <c r="J98" s="5">
        <v>3541700062485</v>
      </c>
      <c r="K98" s="5">
        <v>3510621542592</v>
      </c>
      <c r="L98" s="5">
        <v>3491320112624</v>
      </c>
      <c r="M98" s="5">
        <v>3533498033871</v>
      </c>
      <c r="N98" s="5">
        <v>3559352959534</v>
      </c>
      <c r="O98" s="5">
        <v>3798746547035</v>
      </c>
      <c r="P98" s="5">
        <v>3535105647044</v>
      </c>
      <c r="Q98" s="5">
        <v>3674283914059</v>
      </c>
      <c r="R98" s="5">
        <v>3356761190752</v>
      </c>
      <c r="S98" s="5">
        <v>3122690360292</v>
      </c>
      <c r="T98" s="5">
        <v>2404451012884</v>
      </c>
      <c r="U98" s="5">
        <v>2158003343673</v>
      </c>
      <c r="W98" s="5">
        <v>84432056326</v>
      </c>
      <c r="X98" s="5">
        <v>261626661918</v>
      </c>
    </row>
    <row r="99" spans="3:24" ht="15.5" x14ac:dyDescent="0.35">
      <c r="C99" t="s">
        <v>134</v>
      </c>
      <c r="D99" s="5">
        <v>5777851744920</v>
      </c>
      <c r="E99" s="5">
        <v>5805639118774</v>
      </c>
      <c r="F99" s="5">
        <v>5804555153538</v>
      </c>
      <c r="G99" s="5">
        <v>5697768560504</v>
      </c>
      <c r="I99" s="5">
        <v>5804555153538</v>
      </c>
      <c r="J99" s="5">
        <v>5827208430098</v>
      </c>
      <c r="K99" s="5">
        <v>5940104349120</v>
      </c>
      <c r="L99" s="5">
        <v>6078468909026</v>
      </c>
      <c r="M99" s="5">
        <v>6046212385412</v>
      </c>
      <c r="N99" s="5">
        <v>6282180229732</v>
      </c>
      <c r="O99" s="5">
        <v>6399477523890</v>
      </c>
      <c r="P99" s="5">
        <v>6290126551391</v>
      </c>
      <c r="Q99" s="5">
        <v>5719000999540</v>
      </c>
      <c r="R99" s="5">
        <v>5205373116830</v>
      </c>
      <c r="S99" s="5">
        <v>4631315439422</v>
      </c>
      <c r="T99" s="5">
        <v>3652993439542</v>
      </c>
      <c r="U99" s="5">
        <v>3360272281414</v>
      </c>
      <c r="W99" s="5">
        <v>1643945423275</v>
      </c>
      <c r="X99" s="5">
        <v>1187413641336</v>
      </c>
    </row>
    <row r="100" spans="3:24" ht="15.5" x14ac:dyDescent="0.35">
      <c r="C100" t="s">
        <v>135</v>
      </c>
    </row>
    <row r="101" spans="3:24" ht="15.5" x14ac:dyDescent="0.35">
      <c r="C101" t="s">
        <v>136</v>
      </c>
    </row>
    <row r="102" spans="3:24" ht="15.5" x14ac:dyDescent="0.35">
      <c r="C102" t="s">
        <v>137</v>
      </c>
      <c r="D102" s="5">
        <v>291932586684</v>
      </c>
      <c r="E102" s="5">
        <v>399964964360</v>
      </c>
      <c r="F102" s="5">
        <v>353615257503</v>
      </c>
      <c r="G102" s="5">
        <v>256461241541</v>
      </c>
      <c r="I102" s="5">
        <v>353615257503</v>
      </c>
      <c r="J102" s="5">
        <v>230503232839</v>
      </c>
      <c r="K102" s="5">
        <v>242206129142</v>
      </c>
      <c r="L102" s="5">
        <v>279952124627</v>
      </c>
      <c r="M102" s="5">
        <v>432585170220</v>
      </c>
      <c r="N102" s="5">
        <v>258669858995</v>
      </c>
      <c r="O102" s="5">
        <v>228163127983</v>
      </c>
      <c r="P102" s="5">
        <v>355040758137</v>
      </c>
      <c r="Q102" s="5">
        <v>740813856691</v>
      </c>
      <c r="R102" s="5">
        <v>561897035973</v>
      </c>
      <c r="S102" s="5">
        <v>384484715527</v>
      </c>
      <c r="T102" s="5">
        <v>552248267662</v>
      </c>
      <c r="U102" s="5">
        <v>474544135776</v>
      </c>
      <c r="W102" s="5">
        <v>725888991789</v>
      </c>
      <c r="X102" s="5">
        <v>338846894539</v>
      </c>
    </row>
    <row r="103" spans="3:24" ht="15.5" x14ac:dyDescent="0.35">
      <c r="C103" t="s">
        <v>139</v>
      </c>
    </row>
    <row r="104" spans="3:24" ht="15.5" x14ac:dyDescent="0.35">
      <c r="C104" t="s">
        <v>140</v>
      </c>
      <c r="O104" s="5">
        <v>8000000000</v>
      </c>
      <c r="P104" s="5">
        <v>16000000000</v>
      </c>
      <c r="Q104" s="5">
        <v>23520000000</v>
      </c>
    </row>
    <row r="105" spans="3:24" ht="15.5" x14ac:dyDescent="0.35">
      <c r="C105" t="s">
        <v>141</v>
      </c>
      <c r="N105" s="5">
        <v>72854444</v>
      </c>
      <c r="O105" s="5">
        <v>2218781105</v>
      </c>
      <c r="P105" s="5">
        <v>4565541284</v>
      </c>
    </row>
    <row r="106" spans="3:24" ht="15.5" x14ac:dyDescent="0.35">
      <c r="C106" t="s">
        <v>143</v>
      </c>
      <c r="D106" s="5">
        <v>8226704630</v>
      </c>
      <c r="E106" s="5">
        <v>13372087594</v>
      </c>
      <c r="F106" s="5">
        <v>8864667775</v>
      </c>
      <c r="G106" s="5">
        <v>10526219387</v>
      </c>
      <c r="I106" s="5">
        <v>8864667775</v>
      </c>
      <c r="J106" s="5">
        <v>12856455598</v>
      </c>
      <c r="K106" s="5">
        <v>31726467725</v>
      </c>
      <c r="L106" s="5">
        <v>10915191880</v>
      </c>
      <c r="M106" s="5">
        <v>10481286355</v>
      </c>
      <c r="N106" s="5">
        <v>1945394307</v>
      </c>
      <c r="O106" s="5">
        <v>30518878677</v>
      </c>
      <c r="P106" s="5">
        <v>37271993893</v>
      </c>
      <c r="Q106" s="5">
        <v>33533846184</v>
      </c>
      <c r="R106" s="5">
        <v>22169125955</v>
      </c>
      <c r="S106" s="5">
        <v>15145119737</v>
      </c>
      <c r="T106" s="5">
        <v>10773411258</v>
      </c>
      <c r="U106" s="5">
        <v>51217361701</v>
      </c>
      <c r="W106" s="5">
        <v>5379740070</v>
      </c>
      <c r="X106" s="5">
        <v>11243093261</v>
      </c>
    </row>
    <row r="107" spans="3:24" ht="15.5" x14ac:dyDescent="0.35">
      <c r="C107" t="s">
        <v>391</v>
      </c>
      <c r="D107" s="5">
        <v>202193268750</v>
      </c>
      <c r="E107" s="5">
        <v>193002665625</v>
      </c>
      <c r="F107" s="5">
        <v>183812062500</v>
      </c>
      <c r="G107" s="5">
        <v>174621459375</v>
      </c>
      <c r="I107" s="5">
        <v>183812062500</v>
      </c>
      <c r="J107" s="5">
        <v>147049650000</v>
      </c>
      <c r="K107" s="5">
        <v>147049650000</v>
      </c>
      <c r="L107" s="5">
        <v>185420250000</v>
      </c>
      <c r="M107" s="5">
        <v>321450562500</v>
      </c>
      <c r="N107" s="5">
        <v>173844937500</v>
      </c>
      <c r="O107" s="5">
        <v>110570438750</v>
      </c>
      <c r="P107" s="5">
        <v>193886873994</v>
      </c>
      <c r="Q107" s="5">
        <v>448384357515</v>
      </c>
      <c r="R107" s="5">
        <v>456689640000</v>
      </c>
      <c r="S107" s="5">
        <v>236184021277</v>
      </c>
      <c r="T107" s="5">
        <v>232742755053</v>
      </c>
      <c r="U107" s="5">
        <v>149044380780</v>
      </c>
      <c r="W107" s="5">
        <v>250909273880</v>
      </c>
      <c r="X107" s="5">
        <v>202781183554</v>
      </c>
    </row>
    <row r="108" spans="3:24" ht="15.5" x14ac:dyDescent="0.35">
      <c r="C108" t="s">
        <v>144</v>
      </c>
      <c r="D108" s="5">
        <v>14991747057</v>
      </c>
      <c r="E108" s="5">
        <v>15064142639</v>
      </c>
      <c r="F108" s="5">
        <v>16812106070</v>
      </c>
      <c r="G108" s="5">
        <v>20292468869</v>
      </c>
      <c r="I108" s="5">
        <v>16812106070</v>
      </c>
      <c r="J108" s="5">
        <v>22834536000</v>
      </c>
      <c r="K108" s="5">
        <v>25813668687</v>
      </c>
      <c r="L108" s="5">
        <v>27977605472</v>
      </c>
      <c r="M108" s="5">
        <v>13362104122</v>
      </c>
      <c r="N108" s="5">
        <v>14937471219</v>
      </c>
      <c r="O108" s="5">
        <v>20049726256</v>
      </c>
      <c r="P108" s="5">
        <v>16877157554</v>
      </c>
      <c r="Q108" s="5">
        <v>1261960306</v>
      </c>
      <c r="R108" s="5">
        <v>1789759532</v>
      </c>
      <c r="S108" s="5">
        <v>3319700158</v>
      </c>
      <c r="T108" s="5">
        <v>30044059211</v>
      </c>
      <c r="U108" s="5">
        <v>1403172201</v>
      </c>
      <c r="W108" s="5">
        <v>4674200574</v>
      </c>
      <c r="X108" s="5">
        <v>740232109</v>
      </c>
    </row>
    <row r="109" spans="3:24" ht="15.5" x14ac:dyDescent="0.35">
      <c r="C109" t="s">
        <v>153</v>
      </c>
      <c r="D109" s="5">
        <v>885727083906</v>
      </c>
      <c r="E109" s="5">
        <v>940510585495</v>
      </c>
      <c r="F109" s="5">
        <v>995028860656</v>
      </c>
      <c r="G109" s="5">
        <v>1034357559911</v>
      </c>
      <c r="I109" s="5">
        <v>995028860656</v>
      </c>
      <c r="J109" s="5">
        <v>1170543920858</v>
      </c>
      <c r="K109" s="5">
        <v>1330100400353</v>
      </c>
      <c r="L109" s="5">
        <v>1470012717128</v>
      </c>
      <c r="M109" s="5">
        <v>1319729869775</v>
      </c>
      <c r="N109" s="5">
        <v>1666853267086</v>
      </c>
      <c r="O109" s="5">
        <v>1702565110632</v>
      </c>
      <c r="P109" s="5">
        <v>1763091548663</v>
      </c>
      <c r="Q109" s="5">
        <v>1130001581400</v>
      </c>
      <c r="R109" s="5">
        <v>1252640318550</v>
      </c>
      <c r="S109" s="5">
        <v>1204675451156</v>
      </c>
      <c r="T109" s="5">
        <v>251243973116</v>
      </c>
      <c r="U109" s="5">
        <v>408908558909</v>
      </c>
      <c r="W109" s="5">
        <v>23189775747</v>
      </c>
      <c r="X109" s="5">
        <v>9053751393</v>
      </c>
    </row>
    <row r="110" spans="3:24" ht="15.5" x14ac:dyDescent="0.35">
      <c r="C110" t="s">
        <v>154</v>
      </c>
      <c r="D110" s="5">
        <v>885727083906</v>
      </c>
      <c r="E110" s="5">
        <v>940510585495</v>
      </c>
      <c r="F110" s="5">
        <v>995028860656</v>
      </c>
      <c r="G110" s="5">
        <v>1034357559911</v>
      </c>
      <c r="I110" s="5">
        <v>995028860656</v>
      </c>
      <c r="J110" s="5">
        <v>1170543920858</v>
      </c>
      <c r="K110" s="5">
        <v>1330100400353</v>
      </c>
      <c r="L110" s="5">
        <v>1470012717128</v>
      </c>
      <c r="M110" s="5">
        <v>1319729869775</v>
      </c>
      <c r="N110" s="5">
        <v>1666853267086</v>
      </c>
      <c r="O110" s="5">
        <v>1702565110632</v>
      </c>
      <c r="P110" s="5">
        <v>1763091548663</v>
      </c>
      <c r="Q110" s="5">
        <v>1130001581400</v>
      </c>
      <c r="R110" s="5">
        <v>1252640318550</v>
      </c>
      <c r="S110" s="5">
        <v>1204675451156</v>
      </c>
      <c r="T110" s="5">
        <v>251243973116</v>
      </c>
      <c r="U110" s="5">
        <v>408908558909</v>
      </c>
      <c r="W110" s="5">
        <v>23189775747</v>
      </c>
      <c r="X110" s="5">
        <v>9053751393</v>
      </c>
    </row>
    <row r="111" spans="3:24" ht="15.5" x14ac:dyDescent="0.35">
      <c r="C111" t="s">
        <v>393</v>
      </c>
      <c r="D111" s="5">
        <v>868994214661</v>
      </c>
      <c r="E111" s="5">
        <v>924137833411</v>
      </c>
      <c r="F111" s="5">
        <v>979281452161</v>
      </c>
      <c r="G111" s="5">
        <v>1019952875760</v>
      </c>
      <c r="I111" s="5">
        <v>979281452161</v>
      </c>
      <c r="J111" s="5">
        <v>1157811922635</v>
      </c>
      <c r="K111" s="5">
        <v>1298937149621</v>
      </c>
      <c r="L111" s="5">
        <v>1440469915268</v>
      </c>
      <c r="M111" s="5">
        <v>1291847040033</v>
      </c>
      <c r="N111" s="5">
        <v>1629280247036</v>
      </c>
      <c r="O111" s="5">
        <v>1650608662652</v>
      </c>
      <c r="P111" s="5">
        <v>1703410916496</v>
      </c>
      <c r="Q111" s="5">
        <v>1067334783862</v>
      </c>
      <c r="R111" s="5">
        <v>1234727738830</v>
      </c>
      <c r="S111" s="5">
        <v>1186987495661</v>
      </c>
      <c r="T111" s="5">
        <v>233592805869</v>
      </c>
      <c r="U111" s="5">
        <v>392506432428</v>
      </c>
    </row>
    <row r="112" spans="3:24" ht="15.5" x14ac:dyDescent="0.35">
      <c r="C112" t="s">
        <v>394</v>
      </c>
      <c r="Q112" s="5">
        <v>6604941332</v>
      </c>
      <c r="R112" s="5">
        <v>6913441332</v>
      </c>
      <c r="S112" s="5">
        <v>10021715116</v>
      </c>
      <c r="T112" s="5">
        <v>9976929785</v>
      </c>
      <c r="U112" s="5">
        <v>7779121481</v>
      </c>
      <c r="W112" s="5">
        <v>16763176332</v>
      </c>
      <c r="X112" s="5">
        <v>4021880932</v>
      </c>
    </row>
    <row r="113" spans="2:24" ht="15.5" x14ac:dyDescent="0.35">
      <c r="C113" t="s">
        <v>159</v>
      </c>
      <c r="D113" s="5">
        <v>1177659670590</v>
      </c>
      <c r="E113" s="5">
        <v>1340475549855</v>
      </c>
      <c r="F113" s="5">
        <v>1348644118159</v>
      </c>
      <c r="G113" s="5">
        <v>1290818801452</v>
      </c>
      <c r="I113" s="5">
        <v>1348644118159</v>
      </c>
      <c r="J113" s="5">
        <v>1401047153697</v>
      </c>
      <c r="K113" s="5">
        <v>1572306529495</v>
      </c>
      <c r="L113" s="5">
        <v>1749964841755</v>
      </c>
      <c r="M113" s="5">
        <v>1752315039995</v>
      </c>
      <c r="N113" s="5">
        <v>1925523126081</v>
      </c>
      <c r="O113" s="5">
        <v>1930728238615</v>
      </c>
      <c r="P113" s="5">
        <v>2118132306800</v>
      </c>
      <c r="Q113" s="5">
        <v>1870815438091</v>
      </c>
      <c r="R113" s="5">
        <v>1814537354523</v>
      </c>
      <c r="S113" s="5">
        <v>1589160166683</v>
      </c>
      <c r="T113" s="5">
        <v>803492240778</v>
      </c>
      <c r="U113" s="5">
        <v>883452694685</v>
      </c>
      <c r="W113" s="5">
        <v>749078767536</v>
      </c>
      <c r="X113" s="5">
        <v>347900645932</v>
      </c>
    </row>
    <row r="114" spans="2:24" ht="15.5" x14ac:dyDescent="0.35">
      <c r="C114" t="s">
        <v>160</v>
      </c>
    </row>
    <row r="115" spans="2:24" ht="15.5" x14ac:dyDescent="0.35">
      <c r="C115" t="s">
        <v>161</v>
      </c>
      <c r="D115" s="5">
        <v>964731115000</v>
      </c>
      <c r="E115" s="5">
        <v>964731115000</v>
      </c>
      <c r="F115" s="5">
        <v>964731115000</v>
      </c>
      <c r="G115" s="5">
        <v>964731115000</v>
      </c>
      <c r="I115" s="5">
        <v>964731115000</v>
      </c>
      <c r="J115" s="5">
        <v>964731115000</v>
      </c>
      <c r="K115" s="5">
        <v>964731115000</v>
      </c>
      <c r="L115" s="5">
        <v>964731115000</v>
      </c>
      <c r="M115" s="5">
        <v>964731115000</v>
      </c>
      <c r="N115" s="5">
        <v>964731115000</v>
      </c>
      <c r="O115" s="5">
        <v>964731115000</v>
      </c>
      <c r="P115" s="5">
        <v>964731115000</v>
      </c>
      <c r="Q115" s="5">
        <v>964731115000</v>
      </c>
      <c r="R115" s="5">
        <v>964731115000</v>
      </c>
      <c r="S115" s="5">
        <v>964731115000</v>
      </c>
      <c r="T115" s="5">
        <v>964546230000</v>
      </c>
      <c r="U115" s="5">
        <v>962904475000</v>
      </c>
      <c r="V115" s="5">
        <v>936170725000</v>
      </c>
      <c r="W115" s="5">
        <v>700000000000</v>
      </c>
      <c r="X115" s="5">
        <v>70000000000</v>
      </c>
    </row>
    <row r="116" spans="2:24" ht="15.5" x14ac:dyDescent="0.35">
      <c r="C116" t="s">
        <v>162</v>
      </c>
      <c r="D116" s="5">
        <v>231153572841</v>
      </c>
      <c r="E116" s="5">
        <v>231153572841</v>
      </c>
      <c r="F116" s="5">
        <v>231153572841</v>
      </c>
      <c r="G116" s="5">
        <v>231153572841</v>
      </c>
      <c r="I116" s="5">
        <v>231153572841</v>
      </c>
      <c r="J116" s="5">
        <v>231153572841</v>
      </c>
      <c r="K116" s="5">
        <v>231153572841</v>
      </c>
      <c r="L116" s="5">
        <v>231153572841</v>
      </c>
      <c r="M116" s="5">
        <v>231153572841</v>
      </c>
      <c r="N116" s="5">
        <v>231153572841</v>
      </c>
      <c r="O116" s="5">
        <v>231153572841</v>
      </c>
      <c r="P116" s="5">
        <v>231153572841</v>
      </c>
      <c r="Q116" s="5">
        <v>228952492728</v>
      </c>
      <c r="R116" s="5">
        <v>220232492728</v>
      </c>
      <c r="S116" s="5">
        <v>197261384505</v>
      </c>
      <c r="T116" s="5">
        <v>197076499505</v>
      </c>
      <c r="U116" s="5">
        <v>195434744505</v>
      </c>
      <c r="V116" s="5">
        <v>168700994505</v>
      </c>
      <c r="X116" s="5">
        <v>467271000000</v>
      </c>
    </row>
    <row r="117" spans="2:24" ht="15.5" x14ac:dyDescent="0.35">
      <c r="C117" t="s">
        <v>163</v>
      </c>
      <c r="D117" s="5">
        <v>3403885929626</v>
      </c>
      <c r="E117" s="5">
        <v>3268840473927</v>
      </c>
      <c r="F117" s="5">
        <v>3259583396025</v>
      </c>
      <c r="G117" s="5">
        <v>3210629938526</v>
      </c>
      <c r="I117" s="5">
        <v>3259583396025</v>
      </c>
      <c r="J117" s="5">
        <v>3229826906830</v>
      </c>
      <c r="K117" s="5">
        <v>3171444042635</v>
      </c>
      <c r="L117" s="5">
        <v>3132291540094</v>
      </c>
      <c r="M117" s="5">
        <v>3097664908404</v>
      </c>
      <c r="N117" s="5">
        <v>3160383719155</v>
      </c>
      <c r="O117" s="5">
        <v>3272433974169</v>
      </c>
      <c r="P117" s="5">
        <v>2975642751419</v>
      </c>
      <c r="Q117" s="5">
        <v>2651745044456</v>
      </c>
      <c r="R117" s="5">
        <v>2203170881843</v>
      </c>
      <c r="S117" s="5">
        <v>1877039147524</v>
      </c>
      <c r="T117" s="5">
        <v>1685192041205</v>
      </c>
      <c r="U117" s="5">
        <v>1316187117915</v>
      </c>
      <c r="V117" s="5">
        <v>664135001993</v>
      </c>
      <c r="W117" s="5">
        <v>193852165653</v>
      </c>
      <c r="X117" s="5">
        <v>213436041022</v>
      </c>
    </row>
    <row r="118" spans="2:24" ht="15.5" x14ac:dyDescent="0.35">
      <c r="C118" t="s">
        <v>164</v>
      </c>
      <c r="D118" s="5">
        <v>192946223000</v>
      </c>
      <c r="E118" s="5">
        <v>192946223000</v>
      </c>
      <c r="F118" s="5">
        <v>192946223000</v>
      </c>
      <c r="G118" s="5">
        <v>192946223000</v>
      </c>
      <c r="I118" s="5">
        <v>192946223000</v>
      </c>
      <c r="J118" s="5">
        <v>192946223000</v>
      </c>
      <c r="K118" s="5">
        <v>192946223000</v>
      </c>
      <c r="L118" s="5">
        <v>192946223000</v>
      </c>
      <c r="M118" s="5">
        <v>192946223000</v>
      </c>
      <c r="N118" s="5">
        <v>192946223000</v>
      </c>
      <c r="O118" s="5">
        <v>192946223000</v>
      </c>
      <c r="P118" s="5">
        <v>192946223000</v>
      </c>
      <c r="Q118" s="5">
        <v>192946223000</v>
      </c>
      <c r="R118" s="5">
        <v>166598992719</v>
      </c>
      <c r="S118" s="5">
        <v>165598992719</v>
      </c>
      <c r="T118" s="5">
        <v>164598992719</v>
      </c>
      <c r="U118" s="5">
        <v>164598992719</v>
      </c>
    </row>
    <row r="119" spans="2:24" ht="15.5" x14ac:dyDescent="0.35">
      <c r="C119" t="s">
        <v>165</v>
      </c>
      <c r="D119" s="5">
        <v>3210939706626</v>
      </c>
      <c r="E119" s="5">
        <v>3075894250927</v>
      </c>
      <c r="F119" s="5">
        <v>3066637173025</v>
      </c>
      <c r="G119" s="5">
        <v>3017683715526</v>
      </c>
      <c r="I119" s="5">
        <v>3066637173025</v>
      </c>
      <c r="J119" s="5">
        <v>3036880683830</v>
      </c>
      <c r="K119" s="5">
        <v>2978497819635</v>
      </c>
      <c r="L119" s="5">
        <v>2939345317094</v>
      </c>
      <c r="M119" s="5">
        <v>2904718685404</v>
      </c>
      <c r="N119" s="5">
        <v>2967437496155</v>
      </c>
      <c r="O119" s="5">
        <v>3079487751169</v>
      </c>
      <c r="P119" s="5">
        <v>2782696528419</v>
      </c>
      <c r="Q119" s="5">
        <v>2458798821456</v>
      </c>
      <c r="R119" s="5">
        <v>2036571889124</v>
      </c>
      <c r="S119" s="5">
        <v>1711440154805</v>
      </c>
      <c r="T119" s="5">
        <v>1520593048486</v>
      </c>
      <c r="U119" s="5">
        <v>1151588125196</v>
      </c>
      <c r="V119" s="5">
        <v>664135001993</v>
      </c>
      <c r="W119" s="5">
        <v>193852165653</v>
      </c>
      <c r="X119" s="5">
        <v>213436041022</v>
      </c>
    </row>
    <row r="120" spans="2:24" ht="15.5" x14ac:dyDescent="0.35">
      <c r="C120" t="s">
        <v>166</v>
      </c>
      <c r="D120" s="5">
        <v>3403885929626</v>
      </c>
      <c r="E120" s="5">
        <v>3268840473927</v>
      </c>
      <c r="F120" s="5">
        <v>3259583396025</v>
      </c>
      <c r="G120" s="5">
        <v>3210629938526</v>
      </c>
      <c r="I120" s="5">
        <v>3259583396025</v>
      </c>
      <c r="J120" s="5">
        <v>3229826906830</v>
      </c>
      <c r="K120" s="5">
        <v>3171444042635</v>
      </c>
      <c r="L120" s="5">
        <v>3132291540094</v>
      </c>
      <c r="M120" s="5">
        <v>3097664908404</v>
      </c>
      <c r="N120" s="5">
        <v>3160383719155</v>
      </c>
      <c r="O120" s="5">
        <v>3272433974169</v>
      </c>
      <c r="P120" s="5">
        <v>2975642751419</v>
      </c>
      <c r="Q120" s="5">
        <v>2651745044456</v>
      </c>
      <c r="R120" s="5">
        <v>2203170881843</v>
      </c>
      <c r="S120" s="5">
        <v>1877039147524</v>
      </c>
      <c r="T120" s="5">
        <v>1685192041205</v>
      </c>
      <c r="U120" s="5">
        <v>1316187117915</v>
      </c>
      <c r="V120" s="5">
        <v>664135001993</v>
      </c>
      <c r="W120" s="5">
        <v>193852165653</v>
      </c>
      <c r="X120" s="5">
        <v>213436041022</v>
      </c>
    </row>
    <row r="121" spans="2:24" ht="15.5" x14ac:dyDescent="0.35">
      <c r="C121" t="s">
        <v>167</v>
      </c>
      <c r="D121" s="5">
        <v>421456863</v>
      </c>
      <c r="E121" s="5">
        <v>438407151</v>
      </c>
      <c r="F121" s="5">
        <v>442951513</v>
      </c>
      <c r="G121" s="5">
        <v>435132685</v>
      </c>
      <c r="I121" s="5">
        <v>442951513</v>
      </c>
      <c r="J121" s="5">
        <v>449681730</v>
      </c>
      <c r="K121" s="5">
        <v>469089149</v>
      </c>
      <c r="L121" s="5">
        <v>327839336</v>
      </c>
      <c r="M121" s="5">
        <v>347749172</v>
      </c>
      <c r="N121" s="5">
        <v>388696655</v>
      </c>
      <c r="O121" s="5">
        <v>430623265</v>
      </c>
      <c r="P121" s="5">
        <v>466805331</v>
      </c>
      <c r="Q121" s="5">
        <v>2756909265</v>
      </c>
      <c r="R121" s="5">
        <v>2701272736</v>
      </c>
      <c r="S121" s="5">
        <v>2164935117</v>
      </c>
      <c r="T121" s="5">
        <v>1727737461</v>
      </c>
      <c r="U121" s="5">
        <v>1334558716</v>
      </c>
      <c r="V121" s="5">
        <v>145160238</v>
      </c>
      <c r="W121" s="5">
        <v>55799493</v>
      </c>
      <c r="X121" s="5">
        <v>14800992</v>
      </c>
    </row>
    <row r="122" spans="2:24" ht="15.5" x14ac:dyDescent="0.35">
      <c r="C122" t="s">
        <v>10</v>
      </c>
      <c r="D122" s="5">
        <v>4600192074330</v>
      </c>
      <c r="E122" s="5">
        <v>4465163568919</v>
      </c>
      <c r="F122" s="5">
        <v>4455911035379</v>
      </c>
      <c r="G122" s="5">
        <v>4406949759052</v>
      </c>
      <c r="I122" s="5">
        <v>4455911035379</v>
      </c>
      <c r="J122" s="5">
        <v>4426161276401</v>
      </c>
      <c r="K122" s="5">
        <v>4367797819625</v>
      </c>
      <c r="L122" s="5">
        <v>4328504067271</v>
      </c>
      <c r="M122" s="5">
        <v>4293897345417</v>
      </c>
      <c r="N122" s="5">
        <v>4356657103651</v>
      </c>
      <c r="O122" s="5">
        <v>4468749285275</v>
      </c>
      <c r="P122" s="5">
        <v>4171994244591</v>
      </c>
      <c r="Q122" s="5">
        <v>3848185561449</v>
      </c>
      <c r="R122" s="5">
        <v>3390835762307</v>
      </c>
      <c r="S122" s="5">
        <v>3042155272739</v>
      </c>
      <c r="T122" s="5">
        <v>2849501198764</v>
      </c>
      <c r="U122" s="5">
        <v>2476819586729</v>
      </c>
      <c r="V122" s="5">
        <v>1770110572329</v>
      </c>
      <c r="W122" s="5">
        <v>894866655739</v>
      </c>
      <c r="X122" s="5">
        <v>839512995404</v>
      </c>
    </row>
    <row r="123" spans="2:24" ht="15.5" x14ac:dyDescent="0.35">
      <c r="C123" t="s">
        <v>168</v>
      </c>
      <c r="D123" s="5">
        <v>5777851744920</v>
      </c>
      <c r="E123" s="5">
        <v>5805639118774</v>
      </c>
      <c r="F123" s="5">
        <v>5804555153538</v>
      </c>
      <c r="G123" s="5">
        <v>5697768560504</v>
      </c>
      <c r="I123" s="5">
        <v>5804555153538</v>
      </c>
      <c r="J123" s="5">
        <v>5827208430098</v>
      </c>
      <c r="K123" s="5">
        <v>5940104349120</v>
      </c>
      <c r="L123" s="5">
        <v>6078468909026</v>
      </c>
      <c r="M123" s="5">
        <v>6046212385412</v>
      </c>
      <c r="N123" s="5">
        <v>6282180229732</v>
      </c>
      <c r="O123" s="5">
        <v>6399477523890</v>
      </c>
      <c r="P123" s="5">
        <v>6290126551391</v>
      </c>
      <c r="Q123" s="5">
        <v>5719000999540</v>
      </c>
      <c r="R123" s="5">
        <v>5205373116830</v>
      </c>
      <c r="S123" s="5">
        <v>4631315439422</v>
      </c>
      <c r="T123" s="5">
        <v>3652993439542</v>
      </c>
      <c r="U123" s="5">
        <v>3360272281414</v>
      </c>
      <c r="V123" s="5">
        <v>1770110572329</v>
      </c>
      <c r="W123" s="5">
        <v>1643945423275</v>
      </c>
      <c r="X123" s="5">
        <v>1187413641336</v>
      </c>
    </row>
    <row r="124" spans="2:24" ht="15.5" x14ac:dyDescent="0.35">
      <c r="C124" t="s">
        <v>169</v>
      </c>
      <c r="D124" s="5">
        <v>9647311150</v>
      </c>
      <c r="E124" s="5">
        <v>9647311150</v>
      </c>
      <c r="F124" s="5">
        <v>9647311150</v>
      </c>
      <c r="G124" s="5">
        <v>9647311150</v>
      </c>
      <c r="I124" s="5">
        <v>9647311150</v>
      </c>
      <c r="J124" s="5">
        <v>9647311150</v>
      </c>
      <c r="K124" s="5">
        <v>9647311150</v>
      </c>
      <c r="L124" s="5">
        <v>9647311150</v>
      </c>
      <c r="M124" s="5">
        <v>9647311150</v>
      </c>
      <c r="N124" s="5">
        <v>9647311150</v>
      </c>
      <c r="O124" s="5">
        <v>9647311150</v>
      </c>
      <c r="P124" s="5">
        <v>9647311150</v>
      </c>
      <c r="Q124" s="5">
        <v>9647311150</v>
      </c>
      <c r="R124" s="5">
        <v>9647311150</v>
      </c>
      <c r="S124" s="5">
        <v>9647311150</v>
      </c>
      <c r="T124" s="5">
        <v>9645462300</v>
      </c>
      <c r="U124" s="5">
        <v>9629044750</v>
      </c>
      <c r="V124" s="5">
        <v>9361707250</v>
      </c>
      <c r="W124" s="5">
        <v>7000000000</v>
      </c>
      <c r="X124" s="5">
        <v>70000000</v>
      </c>
    </row>
    <row r="126" spans="2:24" ht="15.5" x14ac:dyDescent="0.35">
      <c r="B126" t="s">
        <v>170</v>
      </c>
      <c r="C126" t="s">
        <v>171</v>
      </c>
      <c r="D126" s="5">
        <v>78685639137</v>
      </c>
      <c r="E126" s="5">
        <v>71845281783</v>
      </c>
      <c r="F126" s="5">
        <v>236849235897</v>
      </c>
      <c r="G126" s="5">
        <v>4527465294</v>
      </c>
      <c r="I126" s="5">
        <v>203138238231</v>
      </c>
      <c r="J126" s="5">
        <v>83380395003</v>
      </c>
      <c r="K126" s="5">
        <v>105336180049</v>
      </c>
      <c r="L126" s="5">
        <v>127302617404</v>
      </c>
      <c r="M126" s="5">
        <v>-12674355456</v>
      </c>
      <c r="N126" s="5">
        <v>195247805545</v>
      </c>
      <c r="O126" s="5">
        <v>-24268524620</v>
      </c>
      <c r="P126" s="5">
        <v>711924605563</v>
      </c>
      <c r="Q126" s="5">
        <v>702187271150</v>
      </c>
      <c r="R126" s="5">
        <v>291552350599</v>
      </c>
      <c r="S126" s="5">
        <v>69763075060</v>
      </c>
      <c r="T126" s="5">
        <v>488838984808</v>
      </c>
      <c r="U126" s="5">
        <v>755074683512</v>
      </c>
      <c r="V126" s="5">
        <v>590455734781</v>
      </c>
      <c r="W126" s="5">
        <v>549088660643</v>
      </c>
      <c r="X126" s="5">
        <v>170780678768</v>
      </c>
    </row>
    <row r="127" spans="2:24" ht="15.5" x14ac:dyDescent="0.35">
      <c r="C127" t="s">
        <v>395</v>
      </c>
      <c r="D127" s="5">
        <v>175419423882</v>
      </c>
      <c r="E127" s="5">
        <v>125739958058</v>
      </c>
      <c r="F127" s="5">
        <v>320871714830</v>
      </c>
      <c r="G127" s="5">
        <v>79056206238</v>
      </c>
      <c r="I127" s="5">
        <v>514162171963</v>
      </c>
      <c r="J127" s="5">
        <v>448161780872</v>
      </c>
      <c r="K127" s="5">
        <v>524244144339</v>
      </c>
      <c r="L127" s="5">
        <v>447295903331</v>
      </c>
      <c r="M127" s="5">
        <v>269615209570</v>
      </c>
      <c r="N127" s="5">
        <v>723719225662</v>
      </c>
      <c r="O127" s="5">
        <v>411658015592</v>
      </c>
      <c r="P127" s="5">
        <v>1112620465745</v>
      </c>
      <c r="Q127" s="5">
        <v>1066242082309</v>
      </c>
      <c r="R127" s="5">
        <v>747932643809</v>
      </c>
      <c r="S127" s="5">
        <v>437986571247</v>
      </c>
      <c r="T127" s="5">
        <v>913071638368</v>
      </c>
      <c r="U127" s="5">
        <v>1236025547988</v>
      </c>
      <c r="V127" s="5">
        <v>774655755975</v>
      </c>
      <c r="W127" s="5">
        <v>764406934832</v>
      </c>
      <c r="X127" s="5">
        <v>268288826379</v>
      </c>
    </row>
    <row r="128" spans="2:24" ht="15.5" x14ac:dyDescent="0.35">
      <c r="C128" t="s">
        <v>1466</v>
      </c>
    </row>
    <row r="129" spans="3:24" ht="15.5" x14ac:dyDescent="0.35">
      <c r="C129" t="s">
        <v>1467</v>
      </c>
    </row>
    <row r="130" spans="3:24" ht="15.5" x14ac:dyDescent="0.35">
      <c r="C130" t="s">
        <v>397</v>
      </c>
      <c r="D130" s="5">
        <v>-20444519134</v>
      </c>
      <c r="E130" s="5">
        <v>-22534595567</v>
      </c>
      <c r="F130" s="5">
        <v>-19942821338</v>
      </c>
      <c r="G130" s="5">
        <v>-15456594585</v>
      </c>
      <c r="I130" s="5">
        <v>-79415454646</v>
      </c>
      <c r="J130" s="5">
        <v>-70038740292</v>
      </c>
      <c r="K130" s="5">
        <v>-76225787078</v>
      </c>
      <c r="L130" s="5">
        <v>-64258669678</v>
      </c>
      <c r="M130" s="5">
        <v>-59688456006</v>
      </c>
      <c r="N130" s="5">
        <v>-68462284645</v>
      </c>
      <c r="O130" s="5">
        <v>-78720483665</v>
      </c>
      <c r="P130" s="5">
        <v>-81667134282</v>
      </c>
      <c r="Q130" s="5">
        <v>-66183203429</v>
      </c>
      <c r="R130" s="5">
        <v>-53623800621</v>
      </c>
      <c r="S130" s="5">
        <v>-46672633341</v>
      </c>
      <c r="T130" s="5">
        <v>-40768435976</v>
      </c>
      <c r="U130" s="5">
        <v>-32469455972</v>
      </c>
      <c r="V130" s="5">
        <v>-19078743745</v>
      </c>
      <c r="W130" s="5">
        <v>-10813459048</v>
      </c>
      <c r="X130" s="5">
        <v>-8864270926</v>
      </c>
    </row>
    <row r="131" spans="3:24" ht="15.5" x14ac:dyDescent="0.35">
      <c r="C131" t="s">
        <v>1468</v>
      </c>
      <c r="D131" s="5">
        <v>-57281743979</v>
      </c>
      <c r="E131" s="5">
        <v>-34462176476</v>
      </c>
      <c r="F131" s="5">
        <v>-33362771085</v>
      </c>
      <c r="G131" s="5">
        <v>-35507266463</v>
      </c>
      <c r="I131" s="5">
        <v>-126259200125</v>
      </c>
      <c r="J131" s="5">
        <v>-156379090992</v>
      </c>
      <c r="K131" s="5">
        <v>-182563249279</v>
      </c>
      <c r="L131" s="5">
        <v>-144486006108</v>
      </c>
      <c r="M131" s="5">
        <v>-136313556374</v>
      </c>
      <c r="N131" s="5">
        <v>-321798626332</v>
      </c>
      <c r="O131" s="5">
        <v>-214395672057</v>
      </c>
      <c r="P131" s="5">
        <v>-185587322434</v>
      </c>
      <c r="Q131" s="5">
        <v>-146713308000</v>
      </c>
      <c r="R131" s="5">
        <v>-266200321404</v>
      </c>
      <c r="S131" s="5">
        <v>-225525869467</v>
      </c>
      <c r="T131" s="5">
        <v>-294663892702</v>
      </c>
      <c r="U131" s="5">
        <v>-357977539017</v>
      </c>
      <c r="V131" s="5">
        <v>-104661057048</v>
      </c>
      <c r="W131" s="5">
        <v>-125840882619</v>
      </c>
      <c r="X131" s="5">
        <v>-62196500112</v>
      </c>
    </row>
    <row r="132" spans="3:24" ht="15.5" x14ac:dyDescent="0.35">
      <c r="C132" t="s">
        <v>517</v>
      </c>
      <c r="D132" s="5">
        <v>-77726263113</v>
      </c>
      <c r="E132" s="5">
        <v>-56996772043</v>
      </c>
      <c r="F132" s="5">
        <v>-53305592423</v>
      </c>
      <c r="G132" s="5">
        <v>-50963861048</v>
      </c>
      <c r="I132" s="5">
        <v>-205674654771</v>
      </c>
      <c r="J132" s="5">
        <v>-226417831284</v>
      </c>
      <c r="K132" s="5">
        <v>-258789036357</v>
      </c>
      <c r="L132" s="5">
        <v>-208744675786</v>
      </c>
      <c r="M132" s="5">
        <v>-196002012380</v>
      </c>
      <c r="N132" s="5">
        <v>-390260910977</v>
      </c>
      <c r="O132" s="5">
        <v>-293116155722</v>
      </c>
      <c r="P132" s="5">
        <v>-267254456716</v>
      </c>
      <c r="Q132" s="5">
        <v>-212896511429</v>
      </c>
      <c r="R132" s="5">
        <v>-319824122025</v>
      </c>
      <c r="S132" s="5">
        <v>-272198502808</v>
      </c>
      <c r="T132" s="5">
        <v>-335432328678</v>
      </c>
      <c r="U132" s="5">
        <v>-390446994989</v>
      </c>
      <c r="V132" s="5">
        <v>-123739800793</v>
      </c>
      <c r="W132" s="5">
        <v>-136654341667</v>
      </c>
      <c r="X132" s="5">
        <v>-71060771038</v>
      </c>
    </row>
    <row r="133" spans="3:24" ht="15.5" x14ac:dyDescent="0.35">
      <c r="C133" t="s">
        <v>400</v>
      </c>
      <c r="D133" s="5">
        <v>3527406993</v>
      </c>
      <c r="E133" s="5">
        <v>3218610123</v>
      </c>
      <c r="F133" s="5">
        <v>1987974872</v>
      </c>
      <c r="G133" s="5">
        <v>951919455</v>
      </c>
      <c r="I133" s="5">
        <v>7581627077</v>
      </c>
      <c r="J133" s="5">
        <v>12295705205</v>
      </c>
      <c r="K133" s="5">
        <v>21448564620</v>
      </c>
      <c r="L133" s="5">
        <v>15961802071</v>
      </c>
      <c r="M133" s="5">
        <v>17741359463</v>
      </c>
      <c r="N133" s="5">
        <v>7119840899</v>
      </c>
      <c r="O133" s="5">
        <v>36368949979</v>
      </c>
      <c r="P133" s="5">
        <v>16516481258</v>
      </c>
      <c r="Q133" s="5">
        <v>5697121482</v>
      </c>
      <c r="R133" s="5">
        <v>3372327235</v>
      </c>
      <c r="S133" s="5">
        <v>4319041235</v>
      </c>
      <c r="T133" s="5">
        <v>2985214562</v>
      </c>
      <c r="U133" s="5">
        <v>4183690338</v>
      </c>
      <c r="V133" s="5">
        <v>4118714950</v>
      </c>
      <c r="W133" s="5">
        <v>1047281458</v>
      </c>
      <c r="X133" s="5">
        <v>334947318</v>
      </c>
    </row>
    <row r="134" spans="3:24" ht="15.5" x14ac:dyDescent="0.35">
      <c r="C134" t="s">
        <v>224</v>
      </c>
      <c r="D134" s="5">
        <v>-17099293590</v>
      </c>
      <c r="E134" s="5">
        <v>-19352442526</v>
      </c>
      <c r="F134" s="5">
        <v>-23767995149</v>
      </c>
      <c r="G134" s="5">
        <v>-24519850857</v>
      </c>
      <c r="I134" s="5">
        <v>-99428957095</v>
      </c>
      <c r="J134" s="5">
        <v>-113108600217</v>
      </c>
      <c r="K134" s="5">
        <v>-170002800132</v>
      </c>
      <c r="L134" s="5">
        <v>-107610325219</v>
      </c>
      <c r="M134" s="5">
        <v>-100628232262</v>
      </c>
      <c r="N134" s="5">
        <v>-127589862639</v>
      </c>
      <c r="O134" s="5">
        <v>-147224292004</v>
      </c>
      <c r="P134" s="5">
        <v>-125723540382</v>
      </c>
      <c r="Q134" s="5">
        <v>-130700631919</v>
      </c>
      <c r="R134" s="5">
        <v>-110348213178</v>
      </c>
      <c r="S134" s="5">
        <v>-88393962758</v>
      </c>
      <c r="T134" s="5">
        <v>-32600926150</v>
      </c>
      <c r="U134" s="5">
        <v>-33570763031</v>
      </c>
      <c r="V134" s="5">
        <v>-23324593265</v>
      </c>
      <c r="W134" s="5">
        <v>-29669932499</v>
      </c>
      <c r="X134" s="5">
        <v>-14363135917</v>
      </c>
    </row>
    <row r="135" spans="3:24" ht="15.5" x14ac:dyDescent="0.35">
      <c r="C135" t="s">
        <v>1469</v>
      </c>
      <c r="D135" s="5">
        <v>1709325186</v>
      </c>
      <c r="E135" s="5">
        <v>20793938395</v>
      </c>
    </row>
    <row r="136" spans="3:24" ht="15.5" x14ac:dyDescent="0.35">
      <c r="C136" t="s">
        <v>318</v>
      </c>
      <c r="D136" s="5">
        <v>-7241430522</v>
      </c>
      <c r="E136" s="5">
        <v>-2997667149</v>
      </c>
      <c r="F136" s="5">
        <v>-8836704374</v>
      </c>
      <c r="G136" s="5">
        <v>34079566</v>
      </c>
      <c r="I136" s="5">
        <v>-13325867220</v>
      </c>
      <c r="J136" s="5">
        <v>-37522544458</v>
      </c>
      <c r="K136" s="5">
        <v>-11662527020</v>
      </c>
      <c r="L136" s="5">
        <v>-19550152536</v>
      </c>
      <c r="M136" s="5">
        <v>-3994724949</v>
      </c>
      <c r="N136" s="5">
        <v>-18282871839</v>
      </c>
      <c r="O136" s="5">
        <v>-29822041434</v>
      </c>
      <c r="P136" s="5">
        <v>-24237841047</v>
      </c>
      <c r="Q136" s="5">
        <v>-26329910869</v>
      </c>
      <c r="R136" s="5">
        <v>-29405133862</v>
      </c>
      <c r="S136" s="5">
        <v>-25435951685</v>
      </c>
      <c r="T136" s="5">
        <v>-58721009213</v>
      </c>
      <c r="U136" s="5">
        <v>-60895346230</v>
      </c>
      <c r="V136" s="5">
        <v>-38810983342</v>
      </c>
      <c r="W136" s="5">
        <v>-40285486279</v>
      </c>
      <c r="X136" s="5">
        <v>-16855442061</v>
      </c>
    </row>
    <row r="137" spans="3:24" ht="15.5" x14ac:dyDescent="0.35">
      <c r="C137" t="s">
        <v>1470</v>
      </c>
      <c r="D137" s="5">
        <v>96470301</v>
      </c>
      <c r="E137" s="5">
        <v>1439656925</v>
      </c>
      <c r="F137" s="5">
        <v>-100161859</v>
      </c>
      <c r="G137" s="5">
        <v>-31028060</v>
      </c>
      <c r="I137" s="5">
        <v>-176081723</v>
      </c>
      <c r="J137" s="5">
        <v>-28115115</v>
      </c>
      <c r="K137" s="5">
        <v>97834599</v>
      </c>
      <c r="L137" s="5">
        <v>-49934457</v>
      </c>
      <c r="M137" s="5">
        <v>594045102</v>
      </c>
      <c r="N137" s="5">
        <v>542384439</v>
      </c>
      <c r="O137" s="5">
        <v>-2133001031</v>
      </c>
      <c r="P137" s="5">
        <v>3496705</v>
      </c>
      <c r="Q137" s="5">
        <v>175121576</v>
      </c>
      <c r="R137" s="5">
        <v>-175151380</v>
      </c>
      <c r="S137" s="5">
        <v>13485879829</v>
      </c>
      <c r="T137" s="5">
        <v>-463604081</v>
      </c>
      <c r="U137" s="5">
        <v>-221450564</v>
      </c>
      <c r="V137" s="5">
        <v>-2443358744</v>
      </c>
      <c r="W137" s="5">
        <v>-9755795202</v>
      </c>
      <c r="X137" s="5">
        <v>4436254087</v>
      </c>
    </row>
    <row r="138" spans="3:24" ht="15.5" x14ac:dyDescent="0.35">
      <c r="C138" t="s">
        <v>184</v>
      </c>
      <c r="D138" s="5">
        <v>-45953015625</v>
      </c>
      <c r="E138" s="5">
        <v>-45953015625</v>
      </c>
      <c r="F138" s="5">
        <v>-36762412500</v>
      </c>
      <c r="G138" s="5">
        <v>-36767409944</v>
      </c>
      <c r="I138" s="5">
        <v>-147057827426</v>
      </c>
      <c r="J138" s="5">
        <v>-147063285811</v>
      </c>
      <c r="K138" s="5">
        <v>-166365000000</v>
      </c>
      <c r="L138" s="5">
        <v>-75536437500</v>
      </c>
      <c r="M138" s="5">
        <v>-160820437500</v>
      </c>
      <c r="N138" s="5">
        <v>49877621125</v>
      </c>
      <c r="O138" s="5">
        <v>-163550852539</v>
      </c>
      <c r="P138" s="5">
        <v>178893844358</v>
      </c>
      <c r="Q138" s="5">
        <v>-231902979719</v>
      </c>
      <c r="R138" s="5">
        <v>291030366007</v>
      </c>
      <c r="S138" s="5">
        <v>836514805951</v>
      </c>
      <c r="T138" s="5">
        <v>-104238150874</v>
      </c>
      <c r="U138" s="5">
        <v>186318768214</v>
      </c>
      <c r="V138" s="5">
        <v>387728750038</v>
      </c>
      <c r="W138" s="5">
        <v>159684020936</v>
      </c>
      <c r="X138" s="5">
        <v>23529703319</v>
      </c>
    </row>
    <row r="139" spans="3:24" ht="15.5" x14ac:dyDescent="0.35">
      <c r="C139" t="s">
        <v>185</v>
      </c>
      <c r="D139" s="5">
        <v>3884003810</v>
      </c>
      <c r="E139" s="5">
        <v>-5174713570</v>
      </c>
      <c r="F139" s="5">
        <v>-9620449550</v>
      </c>
      <c r="G139" s="5">
        <v>-10001812594</v>
      </c>
      <c r="I139" s="5">
        <v>-34578884842</v>
      </c>
      <c r="J139" s="5">
        <v>-37551604774</v>
      </c>
      <c r="K139" s="5">
        <v>-57262690015</v>
      </c>
      <c r="L139" s="5">
        <v>-81338213223</v>
      </c>
      <c r="M139" s="5">
        <v>-59329956706</v>
      </c>
      <c r="N139" s="5">
        <v>-111835404411</v>
      </c>
      <c r="O139" s="5">
        <v>-237782098506</v>
      </c>
      <c r="P139" s="5">
        <v>-264426737976</v>
      </c>
      <c r="Q139" s="5">
        <v>-410590679787</v>
      </c>
      <c r="R139" s="5">
        <v>-518327564722</v>
      </c>
      <c r="S139" s="5">
        <v>-846180094799</v>
      </c>
      <c r="T139" s="5">
        <v>-614145719820</v>
      </c>
      <c r="U139" s="5">
        <v>-976376153050</v>
      </c>
      <c r="V139" s="5">
        <v>-455587541450</v>
      </c>
      <c r="W139" s="5">
        <v>-702700030557</v>
      </c>
      <c r="X139" s="5">
        <v>-209882207646</v>
      </c>
    </row>
    <row r="140" spans="3:24" ht="15.5" x14ac:dyDescent="0.35">
      <c r="C140" t="s">
        <v>1471</v>
      </c>
      <c r="Q140" s="5">
        <v>-31600000000</v>
      </c>
      <c r="W140" s="5">
        <v>-4950000000</v>
      </c>
    </row>
    <row r="141" spans="3:24" ht="15.5" x14ac:dyDescent="0.35">
      <c r="C141" t="s">
        <v>196</v>
      </c>
      <c r="N141" s="5">
        <v>11000000000</v>
      </c>
      <c r="O141" s="5">
        <v>-26436000000</v>
      </c>
    </row>
    <row r="142" spans="3:24" ht="15.5" x14ac:dyDescent="0.35">
      <c r="C142" t="s">
        <v>409</v>
      </c>
      <c r="D142" s="5">
        <v>-9526368867</v>
      </c>
      <c r="E142" s="5">
        <v>-3893910056</v>
      </c>
      <c r="F142" s="5">
        <v>-9780266217</v>
      </c>
      <c r="G142" s="5">
        <v>-7622326629</v>
      </c>
      <c r="I142" s="5">
        <v>-32088400556</v>
      </c>
      <c r="J142" s="5">
        <v>-34984721832</v>
      </c>
      <c r="K142" s="5">
        <v>-55813075353</v>
      </c>
      <c r="L142" s="5">
        <v>-77518467742</v>
      </c>
      <c r="M142" s="5">
        <v>-56999762037</v>
      </c>
      <c r="N142" s="5">
        <v>-120563985122</v>
      </c>
      <c r="O142" s="5">
        <v>-271461673090</v>
      </c>
      <c r="P142" s="5">
        <v>-209137826762</v>
      </c>
      <c r="Q142" s="5">
        <v>-494433219000</v>
      </c>
      <c r="R142" s="5">
        <v>-334655552337</v>
      </c>
      <c r="S142" s="5">
        <v>-738894698941</v>
      </c>
      <c r="T142" s="5">
        <v>-403976560777</v>
      </c>
      <c r="U142" s="5">
        <v>-969908118210</v>
      </c>
      <c r="V142" s="5">
        <v>-449813661865</v>
      </c>
      <c r="W142" s="5">
        <v>-556660307290</v>
      </c>
      <c r="X142" s="5">
        <v>-206919354972</v>
      </c>
    </row>
    <row r="143" spans="3:24" ht="15.5" x14ac:dyDescent="0.35">
      <c r="C143" t="s">
        <v>1472</v>
      </c>
    </row>
    <row r="144" spans="3:24" ht="15.5" x14ac:dyDescent="0.35">
      <c r="C144" t="s">
        <v>368</v>
      </c>
      <c r="D144" s="5">
        <v>-150000000</v>
      </c>
      <c r="G144" s="5">
        <v>150000000</v>
      </c>
      <c r="M144" s="5">
        <v>-105052500</v>
      </c>
      <c r="N144" s="5">
        <v>-476535000</v>
      </c>
      <c r="O144" s="5">
        <v>-263587500</v>
      </c>
      <c r="R144" s="5">
        <v>-2185341962</v>
      </c>
      <c r="S144" s="5">
        <v>-270000000</v>
      </c>
      <c r="T144" s="5">
        <v>-1240540624</v>
      </c>
      <c r="U144" s="5">
        <v>-1136216667</v>
      </c>
      <c r="V144" s="5">
        <v>-532317856</v>
      </c>
      <c r="W144" s="5">
        <v>-338412463</v>
      </c>
    </row>
    <row r="145" spans="3:24" ht="15.5" x14ac:dyDescent="0.35">
      <c r="C145" t="s">
        <v>189</v>
      </c>
      <c r="D145" s="5">
        <v>-176525000</v>
      </c>
      <c r="E145" s="5">
        <v>-1417470179</v>
      </c>
      <c r="F145" s="5">
        <v>-36849998</v>
      </c>
      <c r="G145" s="5">
        <v>-3516152630</v>
      </c>
      <c r="I145" s="5">
        <v>-4838052448</v>
      </c>
      <c r="J145" s="5">
        <v>-3972332370</v>
      </c>
      <c r="K145" s="5">
        <v>-1510014662</v>
      </c>
      <c r="L145" s="5">
        <v>-6822708219</v>
      </c>
      <c r="M145" s="5">
        <v>-3615340800</v>
      </c>
      <c r="N145" s="5">
        <v>-1000350703</v>
      </c>
      <c r="O145" s="5">
        <v>-16036650375</v>
      </c>
      <c r="P145" s="5">
        <v>-17640057009</v>
      </c>
      <c r="Q145" s="5">
        <v>-41509174054</v>
      </c>
      <c r="R145" s="5">
        <v>-68618314966</v>
      </c>
      <c r="S145" s="5">
        <v>-37920789677</v>
      </c>
      <c r="T145" s="5">
        <v>-5756662885</v>
      </c>
      <c r="U145" s="5">
        <v>-5428868173</v>
      </c>
      <c r="V145" s="5">
        <v>-5816061729</v>
      </c>
      <c r="W145" s="5">
        <v>-3001310804</v>
      </c>
      <c r="X145" s="5">
        <v>-2979102674</v>
      </c>
    </row>
    <row r="146" spans="3:24" ht="15.5" x14ac:dyDescent="0.35">
      <c r="C146" t="s">
        <v>1473</v>
      </c>
    </row>
    <row r="147" spans="3:24" ht="15.5" x14ac:dyDescent="0.35">
      <c r="C147" t="s">
        <v>199</v>
      </c>
      <c r="I147" s="5">
        <v>-133848500</v>
      </c>
      <c r="J147" s="5">
        <v>-116745000</v>
      </c>
      <c r="M147" s="5">
        <v>-75000000</v>
      </c>
      <c r="N147" s="5">
        <v>-2084230769</v>
      </c>
      <c r="O147" s="5">
        <v>-5765381401</v>
      </c>
      <c r="P147" s="5">
        <v>-37701838500</v>
      </c>
      <c r="Q147" s="5">
        <v>-36871251193</v>
      </c>
      <c r="R147" s="5">
        <v>-2716301905</v>
      </c>
      <c r="S147" s="5">
        <v>-18526606181</v>
      </c>
      <c r="T147" s="5">
        <v>-85871955534</v>
      </c>
    </row>
    <row r="148" spans="3:24" ht="15.5" x14ac:dyDescent="0.35">
      <c r="C148" t="s">
        <v>1474</v>
      </c>
    </row>
    <row r="149" spans="3:24" ht="15.5" x14ac:dyDescent="0.35">
      <c r="C149" t="s">
        <v>543</v>
      </c>
      <c r="O149" s="5">
        <v>80636298860</v>
      </c>
    </row>
    <row r="150" spans="3:24" ht="15.5" x14ac:dyDescent="0.35">
      <c r="C150" t="s">
        <v>325</v>
      </c>
      <c r="D150" s="5">
        <v>203666677</v>
      </c>
      <c r="E150" s="5">
        <v>136666665</v>
      </c>
      <c r="F150" s="5">
        <v>196666665</v>
      </c>
      <c r="G150" s="5">
        <v>986666665</v>
      </c>
      <c r="I150" s="5">
        <v>2481416662</v>
      </c>
      <c r="J150" s="5">
        <v>1522194428</v>
      </c>
      <c r="K150" s="5">
        <v>60400000</v>
      </c>
      <c r="L150" s="5">
        <v>3002962738</v>
      </c>
      <c r="M150" s="5">
        <v>1465198631</v>
      </c>
      <c r="N150" s="5">
        <v>1289697183</v>
      </c>
      <c r="O150" s="5">
        <v>1544895000</v>
      </c>
      <c r="P150" s="5">
        <v>52984295</v>
      </c>
      <c r="R150" s="5">
        <v>133946448</v>
      </c>
      <c r="U150" s="5">
        <v>97050000</v>
      </c>
      <c r="V150" s="5">
        <v>574500000</v>
      </c>
      <c r="X150" s="5">
        <v>16250000</v>
      </c>
    </row>
    <row r="151" spans="3:24" ht="15.5" x14ac:dyDescent="0.35">
      <c r="C151" t="s">
        <v>1475</v>
      </c>
      <c r="D151" s="5">
        <v>13533231000</v>
      </c>
      <c r="Q151" s="5">
        <v>193822964460</v>
      </c>
      <c r="W151" s="5">
        <v>250000000</v>
      </c>
    </row>
    <row r="152" spans="3:24" ht="15.5" x14ac:dyDescent="0.35">
      <c r="C152" t="s">
        <v>336</v>
      </c>
      <c r="G152" s="5">
        <v>-4997444</v>
      </c>
      <c r="I152" s="5">
        <v>-8177426</v>
      </c>
      <c r="J152" s="5">
        <v>-13635811</v>
      </c>
      <c r="R152" s="5">
        <v>-11866192716</v>
      </c>
      <c r="S152" s="5">
        <v>-21995869422</v>
      </c>
      <c r="T152" s="5">
        <v>-21954801264</v>
      </c>
      <c r="U152" s="5">
        <v>-91572215573</v>
      </c>
    </row>
    <row r="153" spans="3:24" ht="15.5" x14ac:dyDescent="0.35">
      <c r="C153" t="s">
        <v>215</v>
      </c>
      <c r="D153" s="5">
        <v>-45953015625</v>
      </c>
      <c r="E153" s="5">
        <v>-45953015625</v>
      </c>
      <c r="F153" s="5">
        <v>-36762412500</v>
      </c>
      <c r="G153" s="5">
        <v>-36767409944</v>
      </c>
      <c r="I153" s="5">
        <v>-147057827426</v>
      </c>
      <c r="J153" s="5">
        <v>-147063285811</v>
      </c>
      <c r="K153" s="5">
        <v>-166365000000</v>
      </c>
      <c r="L153" s="5">
        <v>-75536437500</v>
      </c>
      <c r="M153" s="5">
        <v>-160820437500</v>
      </c>
      <c r="N153" s="5">
        <v>49877621125</v>
      </c>
      <c r="O153" s="5">
        <v>-163550852539</v>
      </c>
      <c r="P153" s="5">
        <v>178893844358</v>
      </c>
      <c r="Q153" s="5">
        <v>-231902979719</v>
      </c>
      <c r="R153" s="5">
        <v>291030366007</v>
      </c>
      <c r="S153" s="5">
        <v>836514805951</v>
      </c>
      <c r="T153" s="5">
        <v>-104238150874</v>
      </c>
      <c r="U153" s="5">
        <v>186318768214</v>
      </c>
      <c r="V153" s="5">
        <v>387728750038</v>
      </c>
      <c r="W153" s="5">
        <v>159684020936</v>
      </c>
      <c r="X153" s="5">
        <v>23529703319</v>
      </c>
    </row>
    <row r="154" spans="3:24" ht="15.5" x14ac:dyDescent="0.35">
      <c r="C154" t="s">
        <v>463</v>
      </c>
      <c r="D154" s="5">
        <v>-45953015625</v>
      </c>
      <c r="E154" s="5">
        <v>-45953015625</v>
      </c>
      <c r="F154" s="5">
        <v>-36762412500</v>
      </c>
      <c r="G154" s="5">
        <v>-36762412500</v>
      </c>
      <c r="I154" s="5">
        <v>-147049650000</v>
      </c>
      <c r="J154" s="5">
        <v>-147049650000</v>
      </c>
      <c r="K154" s="5">
        <v>-1637002500000</v>
      </c>
      <c r="L154" s="5">
        <v>-1420828500000</v>
      </c>
      <c r="M154" s="5">
        <v>-160820437500</v>
      </c>
      <c r="N154" s="5">
        <v>-533952378875</v>
      </c>
      <c r="O154" s="5">
        <v>-191907139748</v>
      </c>
      <c r="P154" s="5">
        <v>-1063989799000</v>
      </c>
      <c r="Q154" s="5">
        <v>-740221687236</v>
      </c>
      <c r="R154" s="5">
        <v>-270379441277</v>
      </c>
      <c r="S154" s="5">
        <v>-424781171716</v>
      </c>
      <c r="T154" s="5">
        <v>-310894509183</v>
      </c>
      <c r="U154" s="5">
        <v>-121386458718</v>
      </c>
      <c r="V154" s="5">
        <v>-82213719467</v>
      </c>
      <c r="W154" s="5">
        <v>-128550851405</v>
      </c>
      <c r="X154" s="5">
        <v>-32444816446</v>
      </c>
    </row>
    <row r="155" spans="3:24" ht="15.5" x14ac:dyDescent="0.35">
      <c r="C155" t="s">
        <v>414</v>
      </c>
      <c r="K155" s="5">
        <v>1470496500000</v>
      </c>
      <c r="L155" s="5">
        <v>1345292062500</v>
      </c>
      <c r="N155" s="5">
        <v>583830000000</v>
      </c>
      <c r="O155" s="5">
        <v>112781866667</v>
      </c>
      <c r="P155" s="5">
        <v>1345471220000</v>
      </c>
      <c r="Q155" s="5">
        <v>540595580000</v>
      </c>
      <c r="R155" s="5">
        <v>571851000000</v>
      </c>
      <c r="S155" s="5">
        <v>1281597077089</v>
      </c>
      <c r="T155" s="5">
        <v>224127649573</v>
      </c>
      <c r="U155" s="5">
        <v>351109942505</v>
      </c>
      <c r="V155" s="5">
        <v>60000000000</v>
      </c>
      <c r="W155" s="5">
        <v>176203020833</v>
      </c>
      <c r="X155" s="5">
        <v>152629318476</v>
      </c>
    </row>
    <row r="156" spans="3:24" ht="15.5" x14ac:dyDescent="0.35">
      <c r="C156" t="s">
        <v>1476</v>
      </c>
    </row>
    <row r="157" spans="3:24" ht="15.5" x14ac:dyDescent="0.35">
      <c r="C157" t="s">
        <v>1477</v>
      </c>
      <c r="S157" s="5">
        <v>369770000</v>
      </c>
      <c r="T157" s="5">
        <v>3283510000</v>
      </c>
      <c r="U157" s="5">
        <v>53467500000</v>
      </c>
      <c r="V157" s="5">
        <v>409927469505</v>
      </c>
      <c r="W157" s="5">
        <v>162729000000</v>
      </c>
      <c r="X157" s="5">
        <v>38000000000</v>
      </c>
    </row>
    <row r="158" spans="3:24" ht="15.5" x14ac:dyDescent="0.35">
      <c r="C158" t="s">
        <v>538</v>
      </c>
      <c r="P158" s="5">
        <v>500000000</v>
      </c>
      <c r="Q158" s="5">
        <v>1200000000</v>
      </c>
      <c r="U158" s="5">
        <v>-5300000000</v>
      </c>
      <c r="V158" s="5">
        <v>5000000000</v>
      </c>
      <c r="W158" s="5">
        <v>-50697148492</v>
      </c>
      <c r="X158" s="5">
        <v>-76681994704</v>
      </c>
    </row>
    <row r="159" spans="3:24" ht="15.5" x14ac:dyDescent="0.35">
      <c r="C159" t="s">
        <v>1478</v>
      </c>
    </row>
    <row r="160" spans="3:24" ht="15.5" x14ac:dyDescent="0.35">
      <c r="C160" t="s">
        <v>1479</v>
      </c>
      <c r="P160" s="5">
        <v>-6604941332</v>
      </c>
      <c r="Q160" s="5">
        <v>-308500000</v>
      </c>
      <c r="R160" s="5">
        <v>1200000000</v>
      </c>
      <c r="S160" s="5">
        <v>1200000000</v>
      </c>
      <c r="T160" s="5">
        <v>1200000000</v>
      </c>
      <c r="V160" s="5">
        <v>-5000000000</v>
      </c>
      <c r="X160" s="5">
        <v>-57972804007</v>
      </c>
    </row>
    <row r="161" spans="2:24" ht="15.5" x14ac:dyDescent="0.35">
      <c r="C161" t="s">
        <v>8</v>
      </c>
      <c r="O161" s="5">
        <v>-84413972563</v>
      </c>
      <c r="P161" s="5">
        <v>-96473111500</v>
      </c>
      <c r="Q161" s="5">
        <v>-33090277245</v>
      </c>
    </row>
    <row r="162" spans="2:24" ht="15.5" x14ac:dyDescent="0.35">
      <c r="C162" t="s">
        <v>1480</v>
      </c>
      <c r="O162" s="5">
        <v>-11606895</v>
      </c>
      <c r="P162" s="5">
        <v>-9523810</v>
      </c>
      <c r="Q162" s="5">
        <v>-78095238</v>
      </c>
    </row>
    <row r="163" spans="2:24" ht="15.5" x14ac:dyDescent="0.35">
      <c r="C163" t="s">
        <v>610</v>
      </c>
      <c r="G163" s="5">
        <v>-4997444</v>
      </c>
      <c r="I163" s="5">
        <v>-8177426</v>
      </c>
      <c r="J163" s="5">
        <v>-13635811</v>
      </c>
      <c r="O163" s="5">
        <v>-84425579458</v>
      </c>
      <c r="P163" s="5">
        <v>-96482635310</v>
      </c>
      <c r="Q163" s="5">
        <v>-33168372483</v>
      </c>
      <c r="R163" s="5">
        <v>-11866192716</v>
      </c>
      <c r="S163" s="5">
        <v>-21995869422</v>
      </c>
      <c r="T163" s="5">
        <v>-21954801264</v>
      </c>
      <c r="U163" s="5">
        <v>-91572215573</v>
      </c>
    </row>
    <row r="164" spans="2:24" ht="15.5" x14ac:dyDescent="0.35">
      <c r="C164" t="s">
        <v>1481</v>
      </c>
      <c r="K164" s="5">
        <v>141000000</v>
      </c>
      <c r="R164" s="5">
        <v>225000000</v>
      </c>
      <c r="S164" s="5">
        <v>125000000</v>
      </c>
      <c r="V164" s="5">
        <v>15000000</v>
      </c>
    </row>
    <row r="165" spans="2:24" ht="15.5" x14ac:dyDescent="0.35">
      <c r="C165" t="s">
        <v>1482</v>
      </c>
    </row>
    <row r="166" spans="2:24" ht="15.5" x14ac:dyDescent="0.35">
      <c r="C166" t="s">
        <v>239</v>
      </c>
      <c r="D166" s="5">
        <v>36616627322</v>
      </c>
      <c r="E166" s="5">
        <v>20717552588</v>
      </c>
      <c r="F166" s="5">
        <v>190466373847</v>
      </c>
      <c r="G166" s="5">
        <v>-42241757244</v>
      </c>
      <c r="I166" s="5">
        <v>21501525963</v>
      </c>
      <c r="J166" s="5">
        <v>-101234495582</v>
      </c>
      <c r="K166" s="5">
        <v>-118291509966</v>
      </c>
      <c r="L166" s="5">
        <v>-29572033319</v>
      </c>
      <c r="M166" s="5">
        <v>-232824749662</v>
      </c>
      <c r="N166" s="5">
        <v>133290022259</v>
      </c>
      <c r="O166" s="5">
        <v>-425601475665</v>
      </c>
      <c r="P166" s="5">
        <v>626391711945</v>
      </c>
      <c r="Q166" s="5">
        <v>59693611644</v>
      </c>
      <c r="R166" s="5">
        <v>64255151884</v>
      </c>
      <c r="S166" s="5">
        <v>60097786212</v>
      </c>
      <c r="T166" s="5">
        <v>-229544885886</v>
      </c>
      <c r="U166" s="5">
        <v>-34982701324</v>
      </c>
      <c r="V166" s="5">
        <v>522596943369</v>
      </c>
      <c r="W166" s="5">
        <v>36072651022</v>
      </c>
      <c r="X166" s="5">
        <v>-11766433651</v>
      </c>
    </row>
    <row r="167" spans="2:24" ht="15.5" x14ac:dyDescent="0.35">
      <c r="C167" t="s">
        <v>240</v>
      </c>
      <c r="E167" s="5">
        <v>349884005974</v>
      </c>
      <c r="I167" s="5">
        <v>327134890603</v>
      </c>
      <c r="J167" s="5">
        <v>424565247419</v>
      </c>
      <c r="K167" s="5">
        <v>546405238229</v>
      </c>
      <c r="L167" s="5">
        <v>560147644881</v>
      </c>
      <c r="M167" s="5">
        <v>799043722652</v>
      </c>
      <c r="N167" s="5">
        <v>678968087047</v>
      </c>
      <c r="O167" s="5">
        <v>1128567996205</v>
      </c>
      <c r="P167" s="5">
        <v>502176284260</v>
      </c>
      <c r="Q167" s="5">
        <v>442482672616</v>
      </c>
      <c r="R167" s="5">
        <v>378227520732</v>
      </c>
      <c r="S167" s="5">
        <v>318129734520</v>
      </c>
      <c r="T167" s="5">
        <v>547674620406</v>
      </c>
      <c r="U167" s="5">
        <v>582657321730</v>
      </c>
      <c r="V167" s="5">
        <v>60060378361</v>
      </c>
      <c r="W167" s="5">
        <v>23987727339</v>
      </c>
      <c r="X167" s="5">
        <v>35754160990</v>
      </c>
    </row>
    <row r="168" spans="2:24" ht="15.5" x14ac:dyDescent="0.35">
      <c r="C168" t="s">
        <v>241</v>
      </c>
      <c r="D168" s="5">
        <v>1839575888</v>
      </c>
      <c r="E168" s="5">
        <v>447767281</v>
      </c>
      <c r="F168" s="5">
        <v>179616127</v>
      </c>
      <c r="G168" s="5">
        <v>930502505</v>
      </c>
      <c r="I168" s="5">
        <v>1247589408</v>
      </c>
      <c r="J168" s="5">
        <v>3804138766</v>
      </c>
      <c r="K168" s="5">
        <v>-3548480844</v>
      </c>
      <c r="L168" s="5">
        <v>15829626667</v>
      </c>
      <c r="M168" s="5">
        <v>-6071328109</v>
      </c>
      <c r="N168" s="5">
        <v>-13214386654</v>
      </c>
      <c r="O168" s="5">
        <v>-23998433493</v>
      </c>
    </row>
    <row r="169" spans="2:24" ht="15.5" x14ac:dyDescent="0.35">
      <c r="C169" t="s">
        <v>242</v>
      </c>
      <c r="D169" s="5">
        <v>38456203210</v>
      </c>
      <c r="E169" s="5">
        <v>371049325843</v>
      </c>
      <c r="F169" s="5">
        <v>190645989974</v>
      </c>
      <c r="G169" s="5">
        <v>-41311254739</v>
      </c>
      <c r="I169" s="5">
        <v>349884005974</v>
      </c>
      <c r="J169" s="5">
        <v>327134890603</v>
      </c>
      <c r="K169" s="5">
        <v>424565247419</v>
      </c>
      <c r="L169" s="5">
        <v>546405238229</v>
      </c>
      <c r="M169" s="5">
        <v>560147644881</v>
      </c>
      <c r="N169" s="5">
        <v>799043722652</v>
      </c>
      <c r="O169" s="5">
        <v>678968087047</v>
      </c>
      <c r="P169" s="5">
        <v>1128567996205</v>
      </c>
      <c r="Q169" s="5">
        <v>502176284260</v>
      </c>
      <c r="R169" s="5">
        <v>442482672616</v>
      </c>
      <c r="S169" s="5">
        <v>378227520732</v>
      </c>
      <c r="T169" s="5">
        <v>318129734520</v>
      </c>
      <c r="U169" s="5">
        <v>547674620406</v>
      </c>
      <c r="V169" s="5">
        <v>582657321730</v>
      </c>
      <c r="W169" s="5">
        <v>60060378361</v>
      </c>
      <c r="X169" s="5">
        <v>23987727339</v>
      </c>
    </row>
    <row r="171" spans="2:24" ht="15.5" x14ac:dyDescent="0.35">
      <c r="B171" t="s">
        <v>243</v>
      </c>
      <c r="C171" t="s">
        <v>12</v>
      </c>
      <c r="D171" s="5">
        <v>9650000000</v>
      </c>
      <c r="E171" s="5">
        <v>9650000000</v>
      </c>
      <c r="F171" s="5">
        <v>9650000000</v>
      </c>
      <c r="G171" s="5">
        <v>9650000000</v>
      </c>
      <c r="I171" s="5">
        <v>9650000000</v>
      </c>
      <c r="J171" s="5">
        <v>9650000000</v>
      </c>
      <c r="K171" s="5">
        <v>9650000000</v>
      </c>
      <c r="L171" s="5">
        <v>9650000000</v>
      </c>
      <c r="M171" s="5">
        <v>9650000000</v>
      </c>
      <c r="N171" s="5">
        <v>9650000000</v>
      </c>
      <c r="O171" s="5">
        <v>9650000000</v>
      </c>
      <c r="P171" s="5">
        <v>9650000000</v>
      </c>
      <c r="Q171" s="5">
        <v>9650000000</v>
      </c>
      <c r="R171" s="5">
        <v>9650000000</v>
      </c>
      <c r="S171" s="5">
        <v>9650000000</v>
      </c>
      <c r="T171" s="5">
        <v>9650000000</v>
      </c>
      <c r="U171" s="5">
        <v>9630000000</v>
      </c>
      <c r="V171" s="5">
        <v>9360000000</v>
      </c>
      <c r="W171" s="5">
        <v>7000000000</v>
      </c>
      <c r="X171" s="5">
        <v>70000000</v>
      </c>
    </row>
    <row r="172" spans="2:24" ht="15.5" x14ac:dyDescent="0.35">
      <c r="C172" t="s">
        <v>244</v>
      </c>
      <c r="D172" s="5">
        <v>14</v>
      </c>
      <c r="E172" s="6">
        <v>0.96</v>
      </c>
      <c r="F172" s="6">
        <v>5.12</v>
      </c>
      <c r="G172" s="6">
        <v>4.07</v>
      </c>
    </row>
    <row r="173" spans="2:24" ht="15.5" x14ac:dyDescent="0.35">
      <c r="C173" t="s">
        <v>245</v>
      </c>
      <c r="D173" s="6">
        <v>6.64</v>
      </c>
      <c r="E173" s="6">
        <v>109.38</v>
      </c>
      <c r="F173" s="6">
        <v>21.68</v>
      </c>
      <c r="G173" s="6">
        <v>27.52</v>
      </c>
    </row>
    <row r="174" spans="2:24" ht="15.5" x14ac:dyDescent="0.35">
      <c r="C174" t="s">
        <v>73</v>
      </c>
      <c r="D174" s="6">
        <v>3.08</v>
      </c>
      <c r="E174" s="6">
        <v>11.32</v>
      </c>
      <c r="F174" s="6">
        <v>5.92</v>
      </c>
      <c r="G174" s="6">
        <v>7.12</v>
      </c>
    </row>
    <row r="175" spans="2:24" ht="15.5" x14ac:dyDescent="0.35">
      <c r="C175" t="s">
        <v>246</v>
      </c>
      <c r="D175" s="5">
        <v>162550000000</v>
      </c>
      <c r="E175" s="5">
        <v>30580000000</v>
      </c>
      <c r="F175" s="5">
        <v>81580000000</v>
      </c>
      <c r="G175" s="5">
        <v>72470000000</v>
      </c>
    </row>
    <row r="176" spans="2:24" ht="15.5" x14ac:dyDescent="0.35">
      <c r="C176" t="s">
        <v>247</v>
      </c>
      <c r="D176" s="6">
        <v>2.3399999999999997E-2</v>
      </c>
      <c r="E176" s="6">
        <v>1.6000000000000001E-3</v>
      </c>
      <c r="F176" s="6">
        <v>8.5000000000000006E-3</v>
      </c>
      <c r="G176" s="6">
        <v>6.8999999999999999E-3</v>
      </c>
    </row>
    <row r="177" spans="3:7" ht="15.5" x14ac:dyDescent="0.35">
      <c r="C177" t="s">
        <v>248</v>
      </c>
      <c r="D177" s="6">
        <v>2.9399999999999999E-2</v>
      </c>
      <c r="E177" s="6">
        <v>2.0999999999999999E-3</v>
      </c>
      <c r="F177" s="6">
        <v>1.11E-2</v>
      </c>
      <c r="G177" s="6">
        <v>8.8999999999999999E-3</v>
      </c>
    </row>
    <row r="178" spans="3:7" ht="15.5" x14ac:dyDescent="0.35">
      <c r="C178" t="s">
        <v>249</v>
      </c>
      <c r="D178" s="6">
        <v>2.8799999999999999E-2</v>
      </c>
      <c r="E178" s="6">
        <v>4.5999999999999999E-3</v>
      </c>
      <c r="F178" s="6">
        <v>1.4199999999999999E-2</v>
      </c>
      <c r="G178" s="6">
        <v>1.24E-2</v>
      </c>
    </row>
    <row r="179" spans="3:7" ht="15.5" x14ac:dyDescent="0.35">
      <c r="C179" t="s">
        <v>250</v>
      </c>
      <c r="D179" s="6">
        <v>4.5599999999999996</v>
      </c>
      <c r="F179" s="6">
        <v>3.02</v>
      </c>
      <c r="G179" s="6">
        <v>2.78</v>
      </c>
    </row>
    <row r="180" spans="3:7" ht="15.5" x14ac:dyDescent="0.35">
      <c r="C180" t="s">
        <v>251</v>
      </c>
      <c r="D180" s="5">
        <v>4600000000000</v>
      </c>
      <c r="E180" s="5">
        <v>4465000000000</v>
      </c>
      <c r="F180" s="5">
        <v>4456000000000</v>
      </c>
      <c r="G180" s="5">
        <v>4407000000000</v>
      </c>
    </row>
    <row r="181" spans="3:7" ht="15.5" x14ac:dyDescent="0.35">
      <c r="C181" t="s">
        <v>252</v>
      </c>
      <c r="D181" s="6">
        <v>0.2</v>
      </c>
      <c r="E181" s="6">
        <v>0.23</v>
      </c>
      <c r="F181" s="6">
        <v>0.24</v>
      </c>
      <c r="G181" s="6">
        <v>0.25</v>
      </c>
    </row>
    <row r="182" spans="3:7" ht="15.5" x14ac:dyDescent="0.35">
      <c r="C182" t="s">
        <v>253</v>
      </c>
      <c r="D182" s="6">
        <v>476.79</v>
      </c>
      <c r="E182" s="6">
        <v>462.79</v>
      </c>
      <c r="F182" s="6">
        <v>461.84</v>
      </c>
      <c r="G182" s="6">
        <v>456.76</v>
      </c>
    </row>
    <row r="183" spans="3:7" ht="15.5" x14ac:dyDescent="0.35">
      <c r="C183" t="s">
        <v>254</v>
      </c>
      <c r="D183" s="6">
        <v>0.2</v>
      </c>
      <c r="E183" s="6">
        <v>0.23</v>
      </c>
      <c r="F183" s="6">
        <v>0.24</v>
      </c>
      <c r="G183" s="6">
        <v>0.25</v>
      </c>
    </row>
    <row r="184" spans="3:7" ht="15.5" x14ac:dyDescent="0.35">
      <c r="C184" t="s">
        <v>255</v>
      </c>
      <c r="D184" s="6">
        <v>476.79</v>
      </c>
      <c r="E184" s="6">
        <v>462.79</v>
      </c>
      <c r="F184" s="6">
        <v>461.84</v>
      </c>
      <c r="G184" s="6">
        <v>456.76</v>
      </c>
    </row>
    <row r="185" spans="3:7" ht="15.5" x14ac:dyDescent="0.35">
      <c r="C185" t="s">
        <v>256</v>
      </c>
      <c r="D185" s="5">
        <v>202000000000</v>
      </c>
      <c r="E185" s="5">
        <v>193000000000</v>
      </c>
      <c r="F185" s="5">
        <v>184000000000</v>
      </c>
      <c r="G185" s="5">
        <v>175000000000</v>
      </c>
    </row>
    <row r="186" spans="3:7" ht="15.5" x14ac:dyDescent="0.35">
      <c r="C186" t="s">
        <v>257</v>
      </c>
      <c r="D186" s="5">
        <v>869000000000</v>
      </c>
      <c r="E186" s="5">
        <v>924000000000</v>
      </c>
      <c r="F186" s="5">
        <v>979000000000</v>
      </c>
      <c r="G186" s="5">
        <v>1020000000000</v>
      </c>
    </row>
    <row r="187" spans="3:7" ht="15.5" x14ac:dyDescent="0.35">
      <c r="C187" t="s">
        <v>258</v>
      </c>
      <c r="D187" s="5">
        <v>4600000000000</v>
      </c>
      <c r="E187" s="5">
        <v>4465000000000</v>
      </c>
      <c r="F187" s="5">
        <v>4455000000000</v>
      </c>
      <c r="G187" s="5">
        <v>4407000000000</v>
      </c>
    </row>
    <row r="188" spans="3:7" ht="15.5" x14ac:dyDescent="0.35">
      <c r="C188" t="s">
        <v>24</v>
      </c>
      <c r="D188" s="5">
        <v>1071000000000</v>
      </c>
      <c r="E188" s="5">
        <v>1117000000000</v>
      </c>
      <c r="F188" s="5">
        <v>1163000000000</v>
      </c>
      <c r="G188" s="5">
        <v>1195000000000</v>
      </c>
    </row>
    <row r="189" spans="3:7" ht="15.5" x14ac:dyDescent="0.35">
      <c r="C189" t="s">
        <v>21</v>
      </c>
      <c r="D189" s="5">
        <v>662000000000</v>
      </c>
      <c r="E189" s="5">
        <v>746000000000</v>
      </c>
      <c r="F189" s="5">
        <v>813000000000</v>
      </c>
      <c r="G189" s="5">
        <v>1035000000000</v>
      </c>
    </row>
    <row r="190" spans="3:7" ht="15.5" x14ac:dyDescent="0.35">
      <c r="C190" t="s">
        <v>259</v>
      </c>
      <c r="D190" s="5">
        <v>1915000000000</v>
      </c>
      <c r="E190" s="5">
        <v>1830000000000</v>
      </c>
      <c r="F190" s="5">
        <v>1876000000000</v>
      </c>
      <c r="G190" s="5">
        <v>1902000000000</v>
      </c>
    </row>
    <row r="191" spans="3:7" ht="15.5" x14ac:dyDescent="0.35">
      <c r="C191" t="s">
        <v>260</v>
      </c>
      <c r="D191" s="5">
        <v>79000000000</v>
      </c>
      <c r="E191" s="5">
        <v>72000000000</v>
      </c>
      <c r="F191" s="5">
        <v>237000000000</v>
      </c>
      <c r="G191" s="5">
        <v>5000000000</v>
      </c>
    </row>
    <row r="192" spans="3:7" ht="15.5" x14ac:dyDescent="0.35">
      <c r="C192" t="s">
        <v>261</v>
      </c>
      <c r="D192" s="5">
        <v>-10000000000</v>
      </c>
      <c r="E192" s="5">
        <v>-5000000000</v>
      </c>
      <c r="F192" s="5">
        <v>-10000000000</v>
      </c>
      <c r="G192" s="5">
        <v>-11000000000</v>
      </c>
    </row>
    <row r="193" spans="3:24" ht="15.5" x14ac:dyDescent="0.35">
      <c r="C193" t="s">
        <v>13</v>
      </c>
      <c r="D193" s="5">
        <v>69000000000</v>
      </c>
      <c r="E193" s="5">
        <v>67000000000</v>
      </c>
      <c r="F193" s="5">
        <v>227000000000</v>
      </c>
      <c r="G193" s="5">
        <v>-6000000000</v>
      </c>
    </row>
    <row r="194" spans="3:24" ht="15.5" x14ac:dyDescent="0.35">
      <c r="C194" t="s">
        <v>16</v>
      </c>
      <c r="D194" s="6">
        <v>7.13</v>
      </c>
      <c r="E194" s="6">
        <v>6.9</v>
      </c>
      <c r="F194" s="6">
        <v>23.53</v>
      </c>
      <c r="G194" s="6">
        <v>-0.67</v>
      </c>
    </row>
    <row r="195" spans="3:24" ht="15.5" x14ac:dyDescent="0.35">
      <c r="C195" t="s">
        <v>58</v>
      </c>
      <c r="I195" s="6">
        <v>3.12</v>
      </c>
      <c r="J195" s="6">
        <v>6.07</v>
      </c>
      <c r="K195" s="6">
        <v>4.0999999999999996</v>
      </c>
      <c r="L195" s="6">
        <v>3.5</v>
      </c>
      <c r="M195" s="6">
        <v>-7.37</v>
      </c>
      <c r="N195" s="6">
        <v>-11.94</v>
      </c>
      <c r="O195" s="6">
        <v>39.409999999999997</v>
      </c>
      <c r="P195" s="6">
        <v>43.81</v>
      </c>
      <c r="Q195" s="6">
        <v>50.1</v>
      </c>
      <c r="R195" s="6">
        <v>34.83</v>
      </c>
      <c r="S195" s="6">
        <v>21.94</v>
      </c>
      <c r="T195" s="6">
        <v>40.53</v>
      </c>
      <c r="U195" s="6">
        <v>77.23</v>
      </c>
      <c r="V195" s="6">
        <v>50.23</v>
      </c>
      <c r="W195" s="6">
        <v>17.079999999999998</v>
      </c>
      <c r="X195" s="6">
        <v>1556.84</v>
      </c>
    </row>
    <row r="196" spans="3:24" ht="15.5" x14ac:dyDescent="0.35">
      <c r="C196" t="s">
        <v>72</v>
      </c>
      <c r="I196" s="6">
        <v>35.58</v>
      </c>
      <c r="J196" s="6">
        <v>16.64</v>
      </c>
      <c r="K196" s="6">
        <v>33.409999999999997</v>
      </c>
      <c r="L196" s="5">
        <v>38</v>
      </c>
      <c r="M196" s="6">
        <v>-15.2</v>
      </c>
      <c r="N196" s="6">
        <v>-15.08</v>
      </c>
      <c r="O196" s="6">
        <v>5.48</v>
      </c>
      <c r="P196" s="6">
        <v>4.75</v>
      </c>
      <c r="Q196" s="6">
        <v>4.99</v>
      </c>
      <c r="R196" s="6">
        <v>7.29</v>
      </c>
      <c r="S196" s="6">
        <v>13.4</v>
      </c>
      <c r="T196" s="6">
        <v>18.010000000000002</v>
      </c>
      <c r="U196" s="6">
        <v>5.76</v>
      </c>
      <c r="V196" s="6">
        <v>13.54</v>
      </c>
      <c r="W196" s="5">
        <v>0</v>
      </c>
      <c r="X196" s="5">
        <v>0</v>
      </c>
    </row>
    <row r="197" spans="3:24" ht="15.5" x14ac:dyDescent="0.35">
      <c r="C197" t="s">
        <v>75</v>
      </c>
      <c r="I197" s="6">
        <v>2.5099999999999998</v>
      </c>
      <c r="J197" s="6">
        <v>2.13</v>
      </c>
      <c r="K197" s="6">
        <v>2.4300000000000002</v>
      </c>
      <c r="L197" s="6">
        <v>2.36</v>
      </c>
      <c r="M197" s="6">
        <v>4.7</v>
      </c>
      <c r="N197" s="6">
        <v>7.17</v>
      </c>
      <c r="O197" s="6">
        <v>2.19</v>
      </c>
      <c r="P197" s="6">
        <v>2.08</v>
      </c>
      <c r="Q197" s="6">
        <v>2.4</v>
      </c>
      <c r="R197" s="6">
        <v>2.97</v>
      </c>
      <c r="S197" s="6">
        <v>4.13</v>
      </c>
      <c r="T197" s="6">
        <v>8.39</v>
      </c>
      <c r="U197" s="6">
        <v>3.24</v>
      </c>
      <c r="V197" s="6">
        <v>6.6</v>
      </c>
      <c r="W197" s="5">
        <v>0</v>
      </c>
      <c r="X197" s="5">
        <v>0</v>
      </c>
    </row>
    <row r="198" spans="3:24" ht="15.5" x14ac:dyDescent="0.35">
      <c r="C198" t="s">
        <v>262</v>
      </c>
      <c r="I198" s="5">
        <v>154070000000</v>
      </c>
      <c r="J198" s="5">
        <v>194790000000</v>
      </c>
      <c r="K198" s="5">
        <v>249180000000</v>
      </c>
      <c r="L198" s="5">
        <v>239550000000</v>
      </c>
      <c r="M198" s="5">
        <v>52700000000</v>
      </c>
      <c r="N198" s="5">
        <v>47140000000</v>
      </c>
      <c r="O198" s="5">
        <v>528650000000</v>
      </c>
      <c r="P198" s="5">
        <v>588190000000</v>
      </c>
    </row>
    <row r="199" spans="3:24" ht="15.5" x14ac:dyDescent="0.35">
      <c r="C199" t="s">
        <v>263</v>
      </c>
      <c r="I199" s="6">
        <v>5.1999999999999998E-3</v>
      </c>
      <c r="J199" s="6">
        <v>1.01E-2</v>
      </c>
      <c r="K199" s="6">
        <v>6.7000000000000002E-3</v>
      </c>
      <c r="L199" s="6">
        <v>5.6000000000000008E-3</v>
      </c>
      <c r="M199" s="6">
        <v>-1.18E-2</v>
      </c>
      <c r="N199" s="6">
        <v>-1.83E-2</v>
      </c>
      <c r="O199" s="6">
        <v>5.9400000000000001E-2</v>
      </c>
      <c r="P199" s="6">
        <v>6.7199999999999996E-2</v>
      </c>
      <c r="Q199" s="6">
        <v>8.4499999999999992E-2</v>
      </c>
      <c r="R199" s="6">
        <v>6.4500000000000002E-2</v>
      </c>
      <c r="S199" s="6">
        <v>4.5700000000000005E-2</v>
      </c>
      <c r="T199" s="6">
        <v>0.107</v>
      </c>
      <c r="U199" s="6">
        <v>0.2213</v>
      </c>
      <c r="V199" s="5">
        <v>0</v>
      </c>
      <c r="W199" s="6">
        <v>7.2700000000000001E-2</v>
      </c>
      <c r="X199" s="6">
        <v>9.1799999999999993E-2</v>
      </c>
    </row>
    <row r="200" spans="3:24" ht="15.5" x14ac:dyDescent="0.35">
      <c r="C200" t="s">
        <v>264</v>
      </c>
      <c r="I200" s="6">
        <v>6.8000000000000005E-3</v>
      </c>
      <c r="J200" s="6">
        <v>1.32E-2</v>
      </c>
      <c r="K200" s="6">
        <v>9.1000000000000004E-3</v>
      </c>
      <c r="L200" s="6">
        <v>7.8000000000000005E-3</v>
      </c>
      <c r="M200" s="6">
        <v>-1.6500000000000001E-2</v>
      </c>
      <c r="N200" s="6">
        <v>-2.64E-2</v>
      </c>
      <c r="O200" s="6">
        <v>8.5099999999999995E-2</v>
      </c>
      <c r="P200" s="6">
        <v>0.1013</v>
      </c>
      <c r="Q200" s="6">
        <v>0.12570000000000001</v>
      </c>
      <c r="R200" s="6">
        <v>9.9199999999999997E-2</v>
      </c>
      <c r="S200" s="6">
        <v>6.9599999999999995E-2</v>
      </c>
      <c r="T200" s="6">
        <v>0.13730000000000001</v>
      </c>
      <c r="U200" s="6">
        <v>0.3004</v>
      </c>
      <c r="V200" s="6">
        <v>0.26569999999999999</v>
      </c>
      <c r="W200" s="6">
        <v>0.1336</v>
      </c>
      <c r="X200" s="6">
        <v>0.1298</v>
      </c>
    </row>
    <row r="201" spans="3:24" ht="15.5" x14ac:dyDescent="0.35">
      <c r="C201" t="s">
        <v>265</v>
      </c>
      <c r="I201" s="6">
        <v>2.4199999999999999E-2</v>
      </c>
      <c r="J201" s="6">
        <v>3.0499999999999999E-2</v>
      </c>
      <c r="K201" s="6">
        <v>3.9399999999999998E-2</v>
      </c>
      <c r="L201" s="6">
        <v>3.8100000000000002E-2</v>
      </c>
      <c r="M201" s="6">
        <v>5.1000000000000004E-3</v>
      </c>
      <c r="N201" s="6">
        <v>3.5999999999999999E-3</v>
      </c>
      <c r="O201" s="6">
        <v>8.3800000000000013E-2</v>
      </c>
      <c r="P201" s="6">
        <v>0.10439999999999999</v>
      </c>
      <c r="Q201" s="6">
        <v>0.1246</v>
      </c>
      <c r="R201" s="6">
        <v>0.11710000000000001</v>
      </c>
      <c r="S201" s="6">
        <v>0.10779999999999999</v>
      </c>
      <c r="T201" s="6">
        <v>0.15770000000000001</v>
      </c>
      <c r="U201" s="6">
        <v>0.6119</v>
      </c>
      <c r="V201" s="6">
        <v>1.1479999999999999</v>
      </c>
      <c r="W201" s="6">
        <v>0.17859999999999998</v>
      </c>
      <c r="X201" s="6">
        <v>0.10949999999999999</v>
      </c>
    </row>
    <row r="202" spans="3:24" ht="15.5" x14ac:dyDescent="0.35">
      <c r="C202" t="s">
        <v>266</v>
      </c>
      <c r="I202" s="6">
        <v>1.34</v>
      </c>
      <c r="J202" s="6">
        <v>1.49</v>
      </c>
      <c r="K202" s="6">
        <v>1.26</v>
      </c>
      <c r="L202" s="6">
        <v>1.61</v>
      </c>
      <c r="M202" s="6">
        <v>0.27</v>
      </c>
      <c r="N202" s="6">
        <v>0.16</v>
      </c>
      <c r="O202" s="6">
        <v>3.12</v>
      </c>
      <c r="P202" s="6">
        <v>4.03</v>
      </c>
      <c r="Q202" s="6">
        <v>3.73</v>
      </c>
      <c r="R202" s="6">
        <v>3.54</v>
      </c>
      <c r="S202" s="6">
        <v>4.3899999999999997</v>
      </c>
      <c r="T202" s="6">
        <v>54.35</v>
      </c>
      <c r="U202" s="6">
        <v>125.77</v>
      </c>
      <c r="V202" s="6">
        <v>22.44</v>
      </c>
      <c r="W202" s="6">
        <v>5.23</v>
      </c>
      <c r="X202" s="6">
        <v>6.1</v>
      </c>
    </row>
    <row r="203" spans="3:24" ht="15.5" x14ac:dyDescent="0.35">
      <c r="C203" t="s">
        <v>69</v>
      </c>
      <c r="I203" s="6">
        <v>0.24</v>
      </c>
      <c r="J203" s="6">
        <v>0.22</v>
      </c>
      <c r="K203" s="6">
        <v>0.3</v>
      </c>
      <c r="L203" s="6">
        <v>0.3</v>
      </c>
      <c r="M203" s="6">
        <v>0.25</v>
      </c>
      <c r="N203" s="6">
        <v>0.4</v>
      </c>
      <c r="O203" s="6">
        <v>0.47</v>
      </c>
      <c r="P203" s="6">
        <v>0.48</v>
      </c>
      <c r="Q203" s="6">
        <v>0.63</v>
      </c>
      <c r="R203" s="6">
        <v>0.72</v>
      </c>
      <c r="S203" s="6">
        <v>0.93</v>
      </c>
      <c r="T203" s="6">
        <v>2.4700000000000002</v>
      </c>
      <c r="U203" s="6">
        <v>1.73</v>
      </c>
      <c r="V203" s="6">
        <v>3.6</v>
      </c>
      <c r="W203" s="5">
        <v>0</v>
      </c>
      <c r="X203" s="5">
        <v>0</v>
      </c>
    </row>
    <row r="204" spans="3:24" ht="15.5" x14ac:dyDescent="0.35">
      <c r="C204" t="s">
        <v>66</v>
      </c>
      <c r="I204" s="6">
        <v>461.84</v>
      </c>
      <c r="J204" s="6">
        <v>458.75</v>
      </c>
      <c r="K204" s="6">
        <v>452.7</v>
      </c>
      <c r="L204" s="6">
        <v>448.64</v>
      </c>
      <c r="M204" s="6">
        <v>445.05</v>
      </c>
      <c r="N204" s="6">
        <v>451.55</v>
      </c>
      <c r="O204" s="6">
        <v>463.17</v>
      </c>
      <c r="P204" s="6">
        <v>432.4</v>
      </c>
      <c r="Q204" s="6">
        <v>398.6</v>
      </c>
      <c r="R204" s="6">
        <v>351.2</v>
      </c>
      <c r="S204" s="6">
        <v>315.11</v>
      </c>
      <c r="T204" s="6">
        <v>295.24</v>
      </c>
      <c r="U204" s="6">
        <v>257.08999999999997</v>
      </c>
      <c r="V204" s="6">
        <v>189.06</v>
      </c>
      <c r="W204" s="6">
        <v>127.83</v>
      </c>
      <c r="X204" s="6">
        <v>11992.83</v>
      </c>
    </row>
    <row r="205" spans="3:24" ht="15.5" x14ac:dyDescent="0.35">
      <c r="C205" t="s">
        <v>267</v>
      </c>
      <c r="I205" s="6">
        <v>0.24</v>
      </c>
      <c r="J205" s="6">
        <v>0.22</v>
      </c>
      <c r="K205" s="6">
        <v>0.3</v>
      </c>
      <c r="L205" s="6">
        <v>0.3</v>
      </c>
      <c r="M205" s="6">
        <v>0.25</v>
      </c>
      <c r="N205" s="6">
        <v>0.4</v>
      </c>
      <c r="O205" s="6">
        <v>0.47</v>
      </c>
      <c r="P205" s="6">
        <v>0.48</v>
      </c>
      <c r="Q205" s="6">
        <v>0.63</v>
      </c>
      <c r="R205" s="6">
        <v>0.72</v>
      </c>
      <c r="S205" s="6">
        <v>0.93</v>
      </c>
      <c r="T205" s="6">
        <v>2.4700000000000002</v>
      </c>
      <c r="U205" s="6">
        <v>1.73</v>
      </c>
      <c r="V205" s="6">
        <v>3.6</v>
      </c>
      <c r="W205" s="5">
        <v>0</v>
      </c>
      <c r="X205" s="5">
        <v>0</v>
      </c>
    </row>
    <row r="206" spans="3:24" ht="15.5" x14ac:dyDescent="0.35">
      <c r="C206" t="s">
        <v>268</v>
      </c>
      <c r="I206" s="6">
        <v>461.84</v>
      </c>
      <c r="J206" s="6">
        <v>458.75</v>
      </c>
      <c r="K206" s="6">
        <v>452.7</v>
      </c>
      <c r="L206" s="6">
        <v>448.64</v>
      </c>
      <c r="M206" s="6">
        <v>445.05</v>
      </c>
      <c r="N206" s="6">
        <v>451.55</v>
      </c>
      <c r="O206" s="6">
        <v>463.17</v>
      </c>
      <c r="P206" s="6">
        <v>432.4</v>
      </c>
      <c r="Q206" s="6">
        <v>398.6</v>
      </c>
      <c r="R206" s="6">
        <v>351.2</v>
      </c>
      <c r="S206" s="6">
        <v>315.11</v>
      </c>
      <c r="T206" s="6">
        <v>295.24</v>
      </c>
      <c r="U206" s="6">
        <v>257.08999999999997</v>
      </c>
      <c r="V206" s="6">
        <v>189.06</v>
      </c>
      <c r="W206" s="6">
        <v>127.83</v>
      </c>
      <c r="X206" s="6">
        <v>11992.83</v>
      </c>
    </row>
    <row r="207" spans="3:24" ht="15.5" x14ac:dyDescent="0.35">
      <c r="C207" t="s">
        <v>269</v>
      </c>
      <c r="I207" s="5">
        <v>184000000000</v>
      </c>
      <c r="J207" s="5">
        <v>147000000000</v>
      </c>
      <c r="K207" s="5">
        <v>147000000000</v>
      </c>
      <c r="L207" s="5">
        <v>185000000000</v>
      </c>
      <c r="M207" s="5">
        <v>321000000000</v>
      </c>
      <c r="N207" s="5">
        <v>174000000000</v>
      </c>
      <c r="O207" s="5">
        <v>111000000000</v>
      </c>
      <c r="P207" s="5">
        <v>194000000000</v>
      </c>
      <c r="Q207" s="5">
        <v>448000000000</v>
      </c>
      <c r="R207" s="5">
        <v>457000000000</v>
      </c>
      <c r="S207" s="5">
        <v>236000000000</v>
      </c>
      <c r="T207" s="5">
        <v>233000000000</v>
      </c>
      <c r="U207" s="5">
        <v>149000000000</v>
      </c>
      <c r="W207" s="5">
        <v>251000000000</v>
      </c>
      <c r="X207" s="5">
        <v>203000000000</v>
      </c>
    </row>
    <row r="208" spans="3:24" ht="15.5" x14ac:dyDescent="0.35">
      <c r="C208" t="s">
        <v>270</v>
      </c>
      <c r="I208" s="5">
        <v>979000000000</v>
      </c>
      <c r="J208" s="5">
        <v>1158000000000</v>
      </c>
      <c r="K208" s="5">
        <v>1299000000000</v>
      </c>
      <c r="L208" s="5">
        <v>1440000000000</v>
      </c>
      <c r="M208" s="5">
        <v>1292000000000</v>
      </c>
      <c r="N208" s="5">
        <v>1629000000000</v>
      </c>
      <c r="O208" s="5">
        <v>1651000000000</v>
      </c>
      <c r="P208" s="5">
        <v>1703000000000</v>
      </c>
      <c r="Q208" s="5">
        <v>1074000000000</v>
      </c>
      <c r="R208" s="5">
        <v>1242000000000</v>
      </c>
      <c r="S208" s="5">
        <v>1197000000000</v>
      </c>
      <c r="T208" s="5">
        <v>244000000000</v>
      </c>
      <c r="U208" s="5">
        <v>400000000000</v>
      </c>
      <c r="W208" s="5">
        <v>17000000000</v>
      </c>
      <c r="X208" s="5">
        <v>4000000000</v>
      </c>
    </row>
    <row r="209" spans="3:24" ht="15.5" x14ac:dyDescent="0.35">
      <c r="C209" t="s">
        <v>26</v>
      </c>
      <c r="I209" s="5">
        <v>1163000000000</v>
      </c>
      <c r="J209" s="5">
        <v>1305000000000</v>
      </c>
      <c r="K209" s="5">
        <v>1446000000000</v>
      </c>
      <c r="L209" s="5">
        <v>1626000000000</v>
      </c>
      <c r="M209" s="5">
        <v>1613000000000</v>
      </c>
      <c r="N209" s="5">
        <v>1803000000000</v>
      </c>
      <c r="O209" s="5">
        <v>1761000000000</v>
      </c>
      <c r="P209" s="5">
        <v>1897000000000</v>
      </c>
      <c r="Q209" s="5">
        <v>1522000000000</v>
      </c>
      <c r="R209" s="5">
        <v>1698000000000</v>
      </c>
      <c r="S209" s="5">
        <v>1433000000000</v>
      </c>
      <c r="T209" s="5">
        <v>476000000000</v>
      </c>
      <c r="U209" s="5">
        <v>549000000000</v>
      </c>
      <c r="W209" s="5">
        <v>268000000000</v>
      </c>
      <c r="X209" s="5">
        <v>207000000000</v>
      </c>
    </row>
    <row r="210" spans="3:24" ht="15.5" x14ac:dyDescent="0.35">
      <c r="C210" t="s">
        <v>23</v>
      </c>
      <c r="I210" s="5">
        <v>813000000000</v>
      </c>
      <c r="J210" s="5">
        <v>978000000000</v>
      </c>
      <c r="K210" s="5">
        <v>1021000000000</v>
      </c>
      <c r="L210" s="5">
        <v>1079000000000</v>
      </c>
      <c r="M210" s="5">
        <v>1053000000000</v>
      </c>
      <c r="N210" s="5">
        <v>1004000000000</v>
      </c>
      <c r="O210" s="5">
        <v>1082000000000</v>
      </c>
      <c r="P210" s="5">
        <v>769000000000</v>
      </c>
      <c r="Q210" s="5">
        <v>1020000000000</v>
      </c>
      <c r="R210" s="5">
        <v>1256000000000</v>
      </c>
      <c r="S210" s="5">
        <v>1055000000000</v>
      </c>
      <c r="T210" s="5">
        <v>158000000000</v>
      </c>
      <c r="U210" s="5">
        <v>2000000000</v>
      </c>
      <c r="W210" s="5">
        <v>208000000000</v>
      </c>
      <c r="X210" s="5">
        <v>183000000000</v>
      </c>
    </row>
    <row r="211" spans="3:24" ht="15.5" x14ac:dyDescent="0.35">
      <c r="C211" t="s">
        <v>271</v>
      </c>
      <c r="I211" s="5">
        <v>1876000000000</v>
      </c>
      <c r="J211" s="5">
        <v>2055000000000</v>
      </c>
      <c r="K211" s="5">
        <v>2187000000000</v>
      </c>
      <c r="L211" s="5">
        <v>2307000000000</v>
      </c>
      <c r="M211" s="5">
        <v>2080000000000</v>
      </c>
      <c r="N211" s="5">
        <v>2464000000000</v>
      </c>
      <c r="O211" s="5">
        <v>2373000000000</v>
      </c>
      <c r="P211" s="5">
        <v>2400000000000</v>
      </c>
      <c r="Q211" s="5">
        <v>1304000000000</v>
      </c>
      <c r="R211" s="5">
        <v>1287000000000</v>
      </c>
      <c r="S211" s="5">
        <v>1124000000000</v>
      </c>
      <c r="T211" s="5">
        <v>696000000000</v>
      </c>
      <c r="U211" s="5">
        <v>728000000000</v>
      </c>
      <c r="W211" s="5">
        <v>834000000000</v>
      </c>
      <c r="X211" s="5">
        <v>587000000000</v>
      </c>
    </row>
    <row r="212" spans="3:24" ht="15.5" x14ac:dyDescent="0.35">
      <c r="C212" t="s">
        <v>272</v>
      </c>
      <c r="I212" s="5">
        <v>203000000000</v>
      </c>
      <c r="J212" s="5">
        <v>83000000000</v>
      </c>
      <c r="K212" s="5">
        <v>105000000000</v>
      </c>
      <c r="L212" s="5">
        <v>127000000000</v>
      </c>
      <c r="M212" s="5">
        <v>-13000000000</v>
      </c>
      <c r="N212" s="5">
        <v>195000000000</v>
      </c>
      <c r="O212" s="5">
        <v>-24000000000</v>
      </c>
      <c r="P212" s="5">
        <v>712000000000</v>
      </c>
      <c r="Q212" s="5">
        <v>702000000000</v>
      </c>
      <c r="R212" s="5">
        <v>292000000000</v>
      </c>
      <c r="S212" s="5">
        <v>70000000000</v>
      </c>
      <c r="T212" s="5">
        <v>489000000000</v>
      </c>
      <c r="U212" s="5">
        <v>755000000000</v>
      </c>
      <c r="V212" s="5">
        <v>590000000000</v>
      </c>
      <c r="W212" s="5">
        <v>549000000000</v>
      </c>
      <c r="X212" s="5">
        <v>171000000000</v>
      </c>
    </row>
    <row r="213" spans="3:24" ht="15.5" x14ac:dyDescent="0.35">
      <c r="C213" t="s">
        <v>273</v>
      </c>
      <c r="I213" s="5">
        <v>-37000000000</v>
      </c>
      <c r="J213" s="5">
        <v>-39000000000</v>
      </c>
      <c r="K213" s="5">
        <v>-57000000000</v>
      </c>
      <c r="L213" s="5">
        <v>-84000000000</v>
      </c>
      <c r="M213" s="5">
        <v>-61000000000</v>
      </c>
      <c r="N213" s="5">
        <v>-124000000000</v>
      </c>
      <c r="O213" s="5">
        <v>-294000000000</v>
      </c>
      <c r="P213" s="5">
        <v>-264000000000</v>
      </c>
      <c r="Q213" s="5">
        <v>-573000000000</v>
      </c>
      <c r="R213" s="5">
        <v>-408000000000</v>
      </c>
      <c r="S213" s="5">
        <v>-796000000000</v>
      </c>
      <c r="T213" s="5">
        <v>-497000000000</v>
      </c>
      <c r="U213" s="5">
        <v>-976000000000</v>
      </c>
      <c r="V213" s="5">
        <v>-456000000000</v>
      </c>
      <c r="W213" s="5">
        <v>-560000000000</v>
      </c>
      <c r="X213" s="5">
        <v>-210000000000</v>
      </c>
    </row>
    <row r="214" spans="3:24" ht="15.5" x14ac:dyDescent="0.35">
      <c r="C214" t="s">
        <v>15</v>
      </c>
      <c r="I214" s="5">
        <v>166000000000</v>
      </c>
      <c r="J214" s="5">
        <v>44000000000</v>
      </c>
      <c r="K214" s="5">
        <v>48000000000</v>
      </c>
      <c r="L214" s="5">
        <v>43000000000</v>
      </c>
      <c r="M214" s="5">
        <v>-73000000000</v>
      </c>
      <c r="N214" s="5">
        <v>71000000000</v>
      </c>
      <c r="O214" s="5">
        <v>-318000000000</v>
      </c>
      <c r="P214" s="5">
        <v>447000000000</v>
      </c>
      <c r="Q214" s="5">
        <v>129000000000</v>
      </c>
      <c r="R214" s="5">
        <v>-117000000000</v>
      </c>
      <c r="S214" s="5">
        <v>-726000000000</v>
      </c>
      <c r="T214" s="5">
        <v>-8000000000</v>
      </c>
      <c r="U214" s="5">
        <v>-221000000000</v>
      </c>
      <c r="V214" s="5">
        <v>134000000000</v>
      </c>
      <c r="W214" s="5">
        <v>-11000000000</v>
      </c>
      <c r="X214" s="5">
        <v>-39000000000</v>
      </c>
    </row>
    <row r="215" spans="3:24" ht="15.5" x14ac:dyDescent="0.35">
      <c r="C215" t="s">
        <v>17</v>
      </c>
      <c r="I215" s="6">
        <v>17.21</v>
      </c>
      <c r="J215" s="6">
        <v>4.59</v>
      </c>
      <c r="K215" s="6">
        <v>4.9800000000000004</v>
      </c>
      <c r="L215" s="6">
        <v>4.45</v>
      </c>
      <c r="M215" s="6">
        <v>-7.62</v>
      </c>
      <c r="N215" s="6">
        <v>7.37</v>
      </c>
      <c r="O215" s="6">
        <v>-32.94</v>
      </c>
      <c r="P215" s="6">
        <v>46.38</v>
      </c>
      <c r="Q215" s="6">
        <v>13.41</v>
      </c>
      <c r="R215" s="6">
        <v>-12.09</v>
      </c>
      <c r="S215" s="6">
        <v>-75.239999999999995</v>
      </c>
      <c r="T215" s="6">
        <v>-0.83</v>
      </c>
      <c r="U215" s="6">
        <v>-22.99</v>
      </c>
      <c r="V215" s="6">
        <v>14.35</v>
      </c>
      <c r="W215" s="6">
        <v>-1.56</v>
      </c>
      <c r="X215" s="6">
        <v>-558.83000000000004</v>
      </c>
    </row>
  </sheetData>
  <pageMargins left="0.7" right="0.7" top="0.75" bottom="0.75" header="0.3" footer="0.3"/>
  <ignoredErrors>
    <ignoredError sqref="A1:X21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2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1484</v>
      </c>
      <c r="D2" s="2" vm="41">
        <f ca="1">IFERROR(_xlfn.STOCKHISTORY("XIDX:" &amp; $C$1, D3, , 0, 0, 1), "Libur")</f>
        <v>700</v>
      </c>
      <c r="E2" s="2" vm="391">
        <f ca="1">IFERROR(_xlfn.STOCKHISTORY("XIDX:" &amp; $C$1, E3, , 0, 0, 1), "Libur")</f>
        <v>735</v>
      </c>
      <c r="H2" s="2" vm="391">
        <f ca="1">IFERROR(INDEX(D2:G2,COUNT(D2:G2)),"")</f>
        <v>735</v>
      </c>
      <c r="I2" s="2" vm="41">
        <f t="shared" ref="I2:Z2" ca="1" si="0">IFERROR(_xlfn.STOCKHISTORY("XIDX:" &amp; $C$1, I1, , 0, 0, 1), "Libur")</f>
        <v>700</v>
      </c>
      <c r="J2" s="2" vm="221">
        <f t="shared" ca="1" si="0"/>
        <v>945</v>
      </c>
      <c r="K2" s="2" vm="318">
        <f t="shared" ca="1" si="0"/>
        <v>1205</v>
      </c>
      <c r="L2" s="2" vm="19">
        <f t="shared" ca="1" si="0"/>
        <v>1055</v>
      </c>
      <c r="M2" s="2" vm="310">
        <f t="shared" ca="1" si="0"/>
        <v>1175</v>
      </c>
      <c r="N2" s="2" vm="59">
        <f t="shared" ca="1" si="0"/>
        <v>560</v>
      </c>
      <c r="O2" s="2" vm="59">
        <f t="shared" ca="1" si="0"/>
        <v>560</v>
      </c>
      <c r="P2" s="2" vm="392">
        <f t="shared" ca="1" si="0"/>
        <v>665</v>
      </c>
      <c r="Q2" s="2" vm="390">
        <f t="shared" ca="1" si="0"/>
        <v>680</v>
      </c>
      <c r="R2" s="2" vm="202">
        <f t="shared" ca="1" si="0"/>
        <v>350</v>
      </c>
      <c r="S2" s="2" t="str">
        <f t="shared" ca="1" si="0"/>
        <v>Libur</v>
      </c>
      <c r="T2" s="2" vm="393">
        <f t="shared" ca="1" si="0"/>
        <v>251</v>
      </c>
      <c r="U2" s="2" vm="354">
        <f t="shared" ca="1" si="0"/>
        <v>250</v>
      </c>
      <c r="V2" s="2" vm="394">
        <f t="shared" ca="1" si="0"/>
        <v>202.5</v>
      </c>
      <c r="W2" s="2" vm="395">
        <f t="shared" ca="1" si="0"/>
        <v>285</v>
      </c>
      <c r="X2" s="2" vm="396">
        <f t="shared" ca="1" si="0"/>
        <v>186.25</v>
      </c>
      <c r="Y2" s="2" t="str">
        <f t="shared" ca="1" si="0"/>
        <v>Libur</v>
      </c>
      <c r="Z2" s="2" vm="397">
        <f t="shared" ca="1" si="0"/>
        <v>49.5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1717853000000</v>
      </c>
      <c r="E4" s="2">
        <f>IFERROR(INDEX(E51:E500,MATCH($C$4,$C$51:$C$500,0)),"")</f>
        <v>1706747000000</v>
      </c>
      <c r="H4" s="2">
        <f>IFERROR(SUM(D4:G4)*(4/MAX(1,COUNT(D4:G4))),"")</f>
        <v>6849200000000</v>
      </c>
      <c r="I4" s="2">
        <f t="shared" ref="I4:Z4" si="1">IFERROR(INDEX(I51:I500,MATCH($C$4,$C$51:$C$500,0)),"")</f>
        <v>6277212000000</v>
      </c>
      <c r="J4" s="2">
        <f t="shared" si="1"/>
        <v>5883344000000</v>
      </c>
      <c r="K4" s="2">
        <f t="shared" si="1"/>
        <v>5933842000000</v>
      </c>
      <c r="L4" s="2">
        <f t="shared" si="1"/>
        <v>5052248000000</v>
      </c>
      <c r="M4" s="2">
        <f t="shared" si="1"/>
        <v>3794182000000</v>
      </c>
      <c r="N4" s="2">
        <f t="shared" si="1"/>
        <v>4289094000000</v>
      </c>
      <c r="O4" s="2">
        <f t="shared" si="1"/>
        <v>4995718000000</v>
      </c>
      <c r="P4" s="2">
        <f t="shared" si="1"/>
        <v>4893146000000</v>
      </c>
      <c r="Q4" s="2">
        <f t="shared" si="1"/>
        <v>3936001000000</v>
      </c>
      <c r="R4" s="2">
        <f t="shared" si="1"/>
        <v>2400784000000</v>
      </c>
      <c r="S4" s="2">
        <f t="shared" si="1"/>
        <v>2124466000000</v>
      </c>
      <c r="T4" s="2">
        <f t="shared" si="1"/>
        <v>1784292000000</v>
      </c>
      <c r="U4" s="2">
        <f t="shared" si="1"/>
        <v>1517183000000</v>
      </c>
      <c r="V4" s="2">
        <f t="shared" si="1"/>
        <v>1266853000000</v>
      </c>
      <c r="W4" s="2">
        <f t="shared" si="1"/>
        <v>999250000000</v>
      </c>
      <c r="X4" s="2">
        <f t="shared" si="1"/>
        <v>730362000000</v>
      </c>
      <c r="Y4" s="2">
        <f t="shared" si="1"/>
        <v>718145000000</v>
      </c>
      <c r="Z4" s="2">
        <f t="shared" si="1"/>
        <v>740554000000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508603000000</v>
      </c>
      <c r="E5" s="2">
        <f>IFERROR(INDEX(E51:E500,MATCH($C$5,$C$51:$C$500,0)),"")</f>
        <v>375757000000</v>
      </c>
      <c r="H5" s="2">
        <f>IFERROR(SUM(D5:G5)*(4/MAX(1,COUNT(D5:G5))),"")</f>
        <v>1768720000000</v>
      </c>
      <c r="I5" s="2">
        <f t="shared" ref="I5:Z5" si="2">IFERROR(INDEX(I51:I500,MATCH($C$5,$C$51:$C$500,0)),"")</f>
        <v>1620129000000</v>
      </c>
      <c r="J5" s="2">
        <f t="shared" si="2"/>
        <v>1509171000000</v>
      </c>
      <c r="K5" s="2">
        <f t="shared" si="2"/>
        <v>1646338000000</v>
      </c>
      <c r="L5" s="2">
        <f t="shared" si="2"/>
        <v>1820807000000</v>
      </c>
      <c r="M5" s="2">
        <f t="shared" si="2"/>
        <v>1197646000000</v>
      </c>
      <c r="N5" s="2">
        <f t="shared" si="2"/>
        <v>827935000000</v>
      </c>
      <c r="O5" s="2">
        <f t="shared" si="2"/>
        <v>609636000000</v>
      </c>
      <c r="P5" s="2">
        <f t="shared" si="2"/>
        <v>1538958000000</v>
      </c>
      <c r="Q5" s="2">
        <f t="shared" si="2"/>
        <v>1158370000000</v>
      </c>
      <c r="R5" s="2">
        <f t="shared" si="2"/>
        <v>735321000000</v>
      </c>
      <c r="S5" s="2">
        <f t="shared" si="2"/>
        <v>712919000000</v>
      </c>
      <c r="T5" s="2">
        <f t="shared" si="2"/>
        <v>564682000000</v>
      </c>
      <c r="U5" s="2">
        <f t="shared" si="2"/>
        <v>508619000000</v>
      </c>
      <c r="V5" s="2">
        <f t="shared" si="2"/>
        <v>490272000000</v>
      </c>
      <c r="W5" s="2">
        <f t="shared" si="2"/>
        <v>425382000000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10945261000000</v>
      </c>
      <c r="E6" s="2">
        <f>IFERROR(INDEX(E51:E500,MATCH($C$6,$C$51:$C$500,0)),"")</f>
        <v>10952921000000</v>
      </c>
      <c r="H6" s="2">
        <f>IFERROR(INDEX(D6:G6,COUNT(D6:G6)),"")</f>
        <v>10952921000000</v>
      </c>
      <c r="I6" s="2">
        <f t="shared" ref="I6:Z6" si="3">IFERROR(INDEX(I51:I500,MATCH($C$6,$C$51:$C$500,0)),"")</f>
        <v>10653291000000</v>
      </c>
      <c r="J6" s="2">
        <f t="shared" si="3"/>
        <v>10181665000000</v>
      </c>
      <c r="K6" s="2">
        <f t="shared" si="3"/>
        <v>9499796000000</v>
      </c>
      <c r="L6" s="2">
        <f t="shared" si="3"/>
        <v>8755909000000</v>
      </c>
      <c r="M6" s="2">
        <f t="shared" si="3"/>
        <v>7430226000000</v>
      </c>
      <c r="N6" s="2">
        <f t="shared" si="3"/>
        <v>6606154000000</v>
      </c>
      <c r="O6" s="2">
        <f t="shared" si="3"/>
        <v>6080180000000</v>
      </c>
      <c r="P6" s="2">
        <f t="shared" si="3"/>
        <v>6203796000000</v>
      </c>
      <c r="Q6" s="2">
        <f t="shared" si="3"/>
        <v>4904266000000</v>
      </c>
      <c r="R6" s="2">
        <f t="shared" si="3"/>
        <v>4254684000000</v>
      </c>
      <c r="S6" s="2">
        <f t="shared" si="3"/>
        <v>4019103000000</v>
      </c>
      <c r="T6" s="2">
        <f t="shared" si="3"/>
        <v>3614270000000</v>
      </c>
      <c r="U6" s="2">
        <f t="shared" si="3"/>
        <v>3397356000000</v>
      </c>
      <c r="V6" s="2">
        <f t="shared" si="3"/>
        <v>2861854000000</v>
      </c>
      <c r="W6" s="2">
        <f t="shared" si="3"/>
        <v>2366232000000</v>
      </c>
      <c r="X6" s="2">
        <f t="shared" si="3"/>
        <v>1940850000000</v>
      </c>
      <c r="Y6" s="2">
        <f t="shared" si="3"/>
        <v>1534170000000</v>
      </c>
      <c r="Z6" s="2">
        <f t="shared" si="3"/>
        <v>1357497000000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15.04</v>
      </c>
      <c r="E7" s="3">
        <f>IFERROR(INDEX(E51:E500,MATCH($C$7,$C$51:$C$500,0))/1000000000,"")</f>
        <v>15.04</v>
      </c>
      <c r="H7" s="3">
        <f>IFERROR(INDEX(D7:G7,COUNT(D7:G7)),"")</f>
        <v>15.04</v>
      </c>
      <c r="I7" s="3">
        <f t="shared" ref="I7:Z7" si="4">IFERROR(INDEX(I51:I500,MATCH($C$7,$C$51:$C$500,0))/1000000000,"")</f>
        <v>15.04</v>
      </c>
      <c r="J7" s="3">
        <f t="shared" si="4"/>
        <v>15.97</v>
      </c>
      <c r="K7" s="3">
        <f t="shared" si="4"/>
        <v>15.97</v>
      </c>
      <c r="L7" s="3">
        <f t="shared" si="4"/>
        <v>15.97</v>
      </c>
      <c r="M7" s="3">
        <f t="shared" si="4"/>
        <v>15.97</v>
      </c>
      <c r="N7" s="3">
        <f t="shared" si="4"/>
        <v>15.97</v>
      </c>
      <c r="O7" s="3">
        <f t="shared" si="4"/>
        <v>15.97</v>
      </c>
      <c r="P7" s="3">
        <f t="shared" si="4"/>
        <v>15.97</v>
      </c>
      <c r="Q7" s="3">
        <f t="shared" si="4"/>
        <v>15.97</v>
      </c>
      <c r="R7" s="3">
        <f t="shared" si="4"/>
        <v>1.6</v>
      </c>
      <c r="S7" s="3">
        <f t="shared" si="4"/>
        <v>1.57</v>
      </c>
      <c r="T7" s="3">
        <f t="shared" si="4"/>
        <v>1.55</v>
      </c>
      <c r="U7" s="3">
        <f t="shared" si="4"/>
        <v>1.53</v>
      </c>
      <c r="V7" s="3">
        <f t="shared" si="4"/>
        <v>1.52</v>
      </c>
      <c r="W7" s="3">
        <f t="shared" si="4"/>
        <v>0.76</v>
      </c>
      <c r="X7" s="3">
        <f t="shared" si="4"/>
        <v>0.76</v>
      </c>
      <c r="Y7" s="3">
        <f t="shared" si="4"/>
        <v>0.76</v>
      </c>
      <c r="Z7" s="3">
        <f t="shared" si="4"/>
        <v>0.76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905000000000</v>
      </c>
      <c r="E8" s="2">
        <f>IFERROR(INDEX(E51:E500,MATCH("Free cash flow (Quarter)",$C$51:$C$500,0)),"")</f>
        <v>226000000000</v>
      </c>
      <c r="H8" s="2">
        <f>IFERROR(INDEX(D8:G8,COUNT(D8:G8)),"")</f>
        <v>226000000000</v>
      </c>
      <c r="I8" s="2">
        <f t="shared" ref="I8:Z8" si="5">IFERROR(INDEX(I51:I500,MATCH($C$8,$C$51:$C$500,0)),"")</f>
        <v>1281000000000</v>
      </c>
      <c r="J8" s="2">
        <f t="shared" si="5"/>
        <v>392000000000</v>
      </c>
      <c r="K8" s="2">
        <f t="shared" si="5"/>
        <v>84000000000</v>
      </c>
      <c r="L8" s="2">
        <f t="shared" si="5"/>
        <v>-3671000000000</v>
      </c>
      <c r="M8" s="2">
        <f t="shared" si="5"/>
        <v>443000000000</v>
      </c>
      <c r="N8" s="2">
        <f t="shared" si="5"/>
        <v>4663000000000</v>
      </c>
      <c r="O8" s="2">
        <f t="shared" si="5"/>
        <v>1095000000000</v>
      </c>
      <c r="P8" s="2">
        <f t="shared" si="5"/>
        <v>-525000000000</v>
      </c>
      <c r="Q8" s="2">
        <f t="shared" si="5"/>
        <v>-2458000000000</v>
      </c>
      <c r="R8" s="2">
        <f t="shared" si="5"/>
        <v>175000000000</v>
      </c>
      <c r="S8" s="2">
        <f t="shared" si="5"/>
        <v>61000000000</v>
      </c>
      <c r="T8" s="2">
        <f t="shared" si="5"/>
        <v>-769000000000</v>
      </c>
      <c r="U8" s="2">
        <f t="shared" si="5"/>
        <v>-1476000000000</v>
      </c>
      <c r="V8" s="2">
        <f t="shared" si="5"/>
        <v>-1337000000000</v>
      </c>
      <c r="W8" s="2">
        <f t="shared" si="5"/>
        <v>-1507000000000</v>
      </c>
      <c r="X8" s="2">
        <f t="shared" si="5"/>
        <v>-707000000000</v>
      </c>
      <c r="Y8" s="2">
        <f t="shared" si="5"/>
        <v>1335000000000</v>
      </c>
      <c r="Z8" s="2">
        <f t="shared" si="5"/>
        <v>-78000000000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60.17</v>
      </c>
      <c r="E9" s="3">
        <f>IFERROR(INDEX(E51:E500,MATCH("Free cash flow per share (Quarter)",$C$51:$C$500,0)),"")</f>
        <v>15</v>
      </c>
      <c r="H9" s="3">
        <f>IFERROR(INDEX(D9:G9,COUNT(D9:G9)),"")</f>
        <v>15</v>
      </c>
      <c r="I9" s="3">
        <f t="shared" ref="I9:Z9" si="6">IFERROR(INDEX(I51:I500,MATCH($C$9,$C$51:$C$500,0)),"")</f>
        <v>85.17</v>
      </c>
      <c r="J9" s="3">
        <f t="shared" si="6"/>
        <v>24.55</v>
      </c>
      <c r="K9" s="3">
        <f t="shared" si="6"/>
        <v>5.24</v>
      </c>
      <c r="L9" s="3">
        <f t="shared" si="6"/>
        <v>-229.88</v>
      </c>
      <c r="M9" s="3">
        <f t="shared" si="6"/>
        <v>27.75</v>
      </c>
      <c r="N9" s="3">
        <f t="shared" si="6"/>
        <v>292.02</v>
      </c>
      <c r="O9" s="3">
        <f t="shared" si="6"/>
        <v>68.58</v>
      </c>
      <c r="P9" s="3">
        <f t="shared" si="6"/>
        <v>-32.880000000000003</v>
      </c>
      <c r="Q9" s="3">
        <f t="shared" si="6"/>
        <v>-153.97</v>
      </c>
      <c r="R9" s="3">
        <f t="shared" si="6"/>
        <v>109.64</v>
      </c>
      <c r="S9" s="3">
        <f t="shared" si="6"/>
        <v>39.22</v>
      </c>
      <c r="T9" s="3">
        <f t="shared" si="6"/>
        <v>-496</v>
      </c>
      <c r="U9" s="3">
        <f t="shared" si="6"/>
        <v>-966.94</v>
      </c>
      <c r="V9" s="3">
        <f t="shared" si="6"/>
        <v>-878.89</v>
      </c>
      <c r="W9" s="3">
        <f t="shared" si="6"/>
        <v>-1982.45</v>
      </c>
      <c r="X9" s="3">
        <f t="shared" si="6"/>
        <v>-929.42</v>
      </c>
      <c r="Y9" s="3">
        <f t="shared" si="6"/>
        <v>1755.46</v>
      </c>
      <c r="Z9" s="3">
        <f t="shared" si="6"/>
        <v>-102.48</v>
      </c>
    </row>
    <row r="10" spans="1:26" ht="15.5" x14ac:dyDescent="0.35">
      <c r="C10" t="s">
        <v>18</v>
      </c>
      <c r="D10" s="3">
        <f ca="1">IFERROR(IF(D9=0,"",D2/D9),"")</f>
        <v>11.6337045039056</v>
      </c>
      <c r="E10" s="3">
        <f ca="1">IFERROR(IF(E9=0,"",E2/E9),"")</f>
        <v>49</v>
      </c>
      <c r="I10" s="3">
        <f t="shared" ref="I10:Z10" ca="1" si="7">IFERROR(IF(I9=0,"",I2/I9),"")</f>
        <v>8.2188564048373838</v>
      </c>
      <c r="J10" s="3">
        <f t="shared" ca="1" si="7"/>
        <v>38.492871690427698</v>
      </c>
      <c r="K10" s="3">
        <f t="shared" ca="1" si="7"/>
        <v>229.96183206106869</v>
      </c>
      <c r="L10" s="3">
        <f t="shared" ca="1" si="7"/>
        <v>-4.5893509657212457</v>
      </c>
      <c r="M10" s="3">
        <f t="shared" ca="1" si="7"/>
        <v>42.342342342342342</v>
      </c>
      <c r="N10" s="3">
        <f t="shared" ca="1" si="7"/>
        <v>1.9176768714471613</v>
      </c>
      <c r="O10" s="3">
        <f t="shared" ca="1" si="7"/>
        <v>8.1656459609215517</v>
      </c>
      <c r="P10" s="3">
        <f t="shared" ca="1" si="7"/>
        <v>-20.225060827250605</v>
      </c>
      <c r="Q10" s="3">
        <f t="shared" ca="1" si="7"/>
        <v>-4.4164447619666172</v>
      </c>
      <c r="R10" s="3">
        <f t="shared" ca="1" si="7"/>
        <v>3.1922655964976285</v>
      </c>
      <c r="S10" s="3" t="str">
        <f t="shared" ca="1" si="7"/>
        <v/>
      </c>
      <c r="T10" s="3">
        <f t="shared" ca="1" si="7"/>
        <v>-0.50604838709677424</v>
      </c>
      <c r="U10" s="3">
        <f t="shared" ca="1" si="7"/>
        <v>-0.25854758309719317</v>
      </c>
      <c r="V10" s="3">
        <f t="shared" ca="1" si="7"/>
        <v>-0.23040425991876118</v>
      </c>
      <c r="W10" s="3">
        <f t="shared" ca="1" si="7"/>
        <v>-0.14376150722590733</v>
      </c>
      <c r="X10" s="3">
        <f t="shared" ca="1" si="7"/>
        <v>-0.2003937939790407</v>
      </c>
      <c r="Y10" s="3" t="str">
        <f t="shared" ca="1" si="7"/>
        <v/>
      </c>
      <c r="Z10" s="3">
        <f t="shared" ca="1" si="7"/>
        <v>-0.48302107728337235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1392586000000</v>
      </c>
      <c r="E11" s="2">
        <f>IFERROR(INDEX(E51:E500,MATCH($C$11,$C$51:$C$500,0)),"")</f>
        <v>1235810000000</v>
      </c>
      <c r="H11" s="2">
        <f>IFERROR(INDEX(D11:G11,COUNT(D11:G11)),"")</f>
        <v>1235810000000</v>
      </c>
      <c r="I11" s="2">
        <f t="shared" ref="I11:Z11" si="8">IFERROR(INDEX(I51:I500,MATCH($C$11,$C$51:$C$500,0)),"")</f>
        <v>1552212000000</v>
      </c>
      <c r="J11" s="2">
        <f t="shared" si="8"/>
        <v>1614126000000</v>
      </c>
      <c r="K11" s="2">
        <f t="shared" si="8"/>
        <v>1739659000000</v>
      </c>
      <c r="L11" s="2">
        <f t="shared" si="8"/>
        <v>1073255000000</v>
      </c>
      <c r="M11" s="2">
        <f t="shared" si="8"/>
        <v>969182000000</v>
      </c>
      <c r="N11" s="2">
        <f t="shared" si="8"/>
        <v>1414691000000</v>
      </c>
      <c r="O11" s="2">
        <f t="shared" si="8"/>
        <v>660032000000</v>
      </c>
      <c r="P11" s="2">
        <f t="shared" si="8"/>
        <v>755247000000</v>
      </c>
      <c r="Q11" s="2">
        <f t="shared" si="8"/>
        <v>225203000000</v>
      </c>
      <c r="R11" s="2">
        <f t="shared" si="8"/>
        <v>165388000000</v>
      </c>
      <c r="S11" s="2">
        <f t="shared" si="8"/>
        <v>777233000000</v>
      </c>
      <c r="T11" s="2">
        <f t="shared" si="8"/>
        <v>289680000000</v>
      </c>
      <c r="U11" s="2">
        <f t="shared" si="8"/>
        <v>224762000000</v>
      </c>
      <c r="V11" s="2">
        <f t="shared" si="8"/>
        <v>168897000000</v>
      </c>
      <c r="W11" s="2">
        <f t="shared" si="8"/>
        <v>166696000000</v>
      </c>
      <c r="X11" s="2">
        <f t="shared" si="8"/>
        <v>334479000000</v>
      </c>
      <c r="Y11" s="2">
        <f t="shared" si="8"/>
        <v>165759000000</v>
      </c>
      <c r="Z11" s="2">
        <f t="shared" si="8"/>
        <v>315083000000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-111546000000</v>
      </c>
      <c r="E15" s="2">
        <f>IFERROR(INDEX(E51:E500,MATCH($C$15,$C$51:$C$500,0)),"")</f>
        <v>-82230000000</v>
      </c>
      <c r="H15" s="2">
        <f>IFERROR(SUM(D15:G15)*(4/MAX(1,COUNT(D15:G15))),"")</f>
        <v>-387552000000</v>
      </c>
      <c r="I15" s="2">
        <f t="shared" ref="I15:Z15" si="12">IFERROR(INDEX(I51:I500,MATCH($C$15,$C$51:$C$500,0)),"")</f>
        <v>-391591000000</v>
      </c>
      <c r="J15" s="2">
        <f t="shared" si="12"/>
        <v>-361940000000</v>
      </c>
      <c r="K15" s="2">
        <f t="shared" si="12"/>
        <v>-381453000000</v>
      </c>
      <c r="L15" s="2">
        <f t="shared" si="12"/>
        <v>-432002000000</v>
      </c>
      <c r="M15" s="2">
        <f t="shared" si="12"/>
        <v>-279620000000</v>
      </c>
      <c r="N15" s="2">
        <f t="shared" si="12"/>
        <v>-168404000000</v>
      </c>
      <c r="O15" s="2">
        <f t="shared" si="12"/>
        <v>-380571000000</v>
      </c>
      <c r="P15" s="2">
        <f t="shared" si="12"/>
        <v>-372305000000</v>
      </c>
      <c r="Q15" s="2">
        <f t="shared" si="12"/>
        <v>-300276000000</v>
      </c>
      <c r="R15" s="2">
        <f t="shared" si="12"/>
        <v>-226598000000</v>
      </c>
      <c r="S15" s="2">
        <f t="shared" si="12"/>
        <v>-185206000000</v>
      </c>
      <c r="T15" s="2">
        <f t="shared" si="12"/>
        <v>-150789000000</v>
      </c>
      <c r="U15" s="2">
        <f t="shared" si="12"/>
        <v>-158607000000</v>
      </c>
      <c r="V15" s="2">
        <f t="shared" si="12"/>
        <v>-123603000000</v>
      </c>
      <c r="W15" s="2">
        <f t="shared" si="12"/>
        <v>-104093000000</v>
      </c>
      <c r="X15" s="2">
        <f t="shared" si="12"/>
        <v>-100832000000</v>
      </c>
      <c r="Y15" s="2">
        <f t="shared" si="12"/>
        <v>-90698000000</v>
      </c>
      <c r="Z15" s="2">
        <f t="shared" si="12"/>
        <v>-98479000000</v>
      </c>
    </row>
    <row r="16" spans="1:26" ht="15.5" x14ac:dyDescent="0.35">
      <c r="C16" t="s">
        <v>29</v>
      </c>
      <c r="D16" s="2">
        <f>IFERROR(INDEX(D51:D500,MATCH($C$16,$C$51:$C$500,0)),"")</f>
        <v>586131000000</v>
      </c>
      <c r="E16" s="2">
        <f>IFERROR(INDEX(E51:E500,MATCH($C$16,$C$51:$C$500,0)),"")</f>
        <v>436554000000</v>
      </c>
      <c r="H16" s="2">
        <f>IFERROR(SUM(D16:G16)*(4/MAX(1,COUNT(D16:G16))),"")</f>
        <v>2045370000000</v>
      </c>
      <c r="I16" s="2">
        <f t="shared" ref="I16:Z16" si="13">IFERROR(INDEX(I51:I500,MATCH($C$16,$C$51:$C$500,0)),"")</f>
        <v>1973081000000</v>
      </c>
      <c r="J16" s="2">
        <f t="shared" si="13"/>
        <v>1926614000000</v>
      </c>
      <c r="K16" s="2">
        <f t="shared" si="13"/>
        <v>2025252000000</v>
      </c>
      <c r="L16" s="2">
        <f t="shared" si="13"/>
        <v>2238681000000</v>
      </c>
      <c r="M16" s="2">
        <f t="shared" si="13"/>
        <v>1410958000000</v>
      </c>
      <c r="N16" s="2">
        <f t="shared" si="13"/>
        <v>869996000000</v>
      </c>
      <c r="O16" s="2">
        <f t="shared" si="13"/>
        <v>1092253000000</v>
      </c>
      <c r="P16" s="2">
        <f t="shared" si="13"/>
        <v>1840100000000</v>
      </c>
      <c r="Q16" s="2">
        <f t="shared" si="13"/>
        <v>1487786000000</v>
      </c>
      <c r="R16" s="2">
        <f t="shared" si="13"/>
        <v>1024963000000</v>
      </c>
      <c r="S16" s="2">
        <f t="shared" si="13"/>
        <v>835494000000</v>
      </c>
      <c r="T16" s="2">
        <f t="shared" si="13"/>
        <v>747880000000</v>
      </c>
      <c r="U16" s="2">
        <f t="shared" si="13"/>
        <v>667226000000</v>
      </c>
      <c r="V16" s="2">
        <f t="shared" si="13"/>
        <v>613875000000</v>
      </c>
      <c r="W16" s="2">
        <f t="shared" si="13"/>
        <v>529475000000</v>
      </c>
      <c r="X16" s="2">
        <f t="shared" si="13"/>
        <v>462909000000</v>
      </c>
      <c r="Y16" s="2">
        <f t="shared" si="13"/>
        <v>392066000000</v>
      </c>
      <c r="Z16" s="2">
        <f t="shared" si="13"/>
        <v>330240000000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10528000000000</v>
      </c>
      <c r="E20" s="2">
        <f ca="1">IFERROR(E21*E2,"")</f>
        <v>11054400000000</v>
      </c>
      <c r="H20" s="2">
        <f t="shared" ref="H20:Z20" ca="1" si="14">IFERROR(H21*H2,"")</f>
        <v>11054400000000</v>
      </c>
      <c r="I20" s="2">
        <f t="shared" ca="1" si="14"/>
        <v>10528000000000</v>
      </c>
      <c r="J20" s="2">
        <f t="shared" ca="1" si="14"/>
        <v>15091650000000</v>
      </c>
      <c r="K20" s="2">
        <f t="shared" ca="1" si="14"/>
        <v>19243850000000</v>
      </c>
      <c r="L20" s="2">
        <f t="shared" ca="1" si="14"/>
        <v>16848350000000</v>
      </c>
      <c r="M20" s="2">
        <f t="shared" ca="1" si="14"/>
        <v>18764750000000</v>
      </c>
      <c r="N20" s="2">
        <f t="shared" ca="1" si="14"/>
        <v>8943200000000</v>
      </c>
      <c r="O20" s="2">
        <f t="shared" ca="1" si="14"/>
        <v>8943200000000</v>
      </c>
      <c r="P20" s="2">
        <f t="shared" ca="1" si="14"/>
        <v>10620050000000</v>
      </c>
      <c r="Q20" s="2">
        <f t="shared" ca="1" si="14"/>
        <v>10859600000000</v>
      </c>
      <c r="R20" s="2">
        <f t="shared" ca="1" si="14"/>
        <v>560000000000</v>
      </c>
      <c r="S20" s="2" t="str">
        <f t="shared" ca="1" si="14"/>
        <v/>
      </c>
      <c r="T20" s="2">
        <f t="shared" ca="1" si="14"/>
        <v>389050000000</v>
      </c>
      <c r="U20" s="2">
        <f t="shared" ca="1" si="14"/>
        <v>382500000000</v>
      </c>
      <c r="V20" s="2">
        <f t="shared" ca="1" si="14"/>
        <v>307800000000</v>
      </c>
      <c r="W20" s="2">
        <f t="shared" ca="1" si="14"/>
        <v>216600000000</v>
      </c>
      <c r="X20" s="2">
        <f t="shared" ca="1" si="14"/>
        <v>141550000000</v>
      </c>
      <c r="Y20" s="2" t="str">
        <f t="shared" ca="1" si="14"/>
        <v/>
      </c>
      <c r="Z20" s="2">
        <f t="shared" ca="1" si="14"/>
        <v>37620000000</v>
      </c>
    </row>
    <row r="21" spans="1:26" ht="15.5" x14ac:dyDescent="0.35">
      <c r="C21" t="s">
        <v>12</v>
      </c>
      <c r="D21" s="2">
        <f>IFERROR(INDEX(D51:D500,MATCH($C$7,$C$51:$C$500,0)),"")</f>
        <v>15040000000</v>
      </c>
      <c r="E21" s="2">
        <f>IFERROR(INDEX(E51:E500,MATCH($C$7,$C$51:$C$500,0)),"")</f>
        <v>15040000000</v>
      </c>
      <c r="H21" s="2">
        <f>IFERROR(INDEX(D21:G21,COUNT(D21:G21)),"")</f>
        <v>15040000000</v>
      </c>
      <c r="I21" s="2">
        <f t="shared" ref="I21:Z21" si="15">IFERROR(INDEX(I51:I500,MATCH($C$7,$C$51:$C$500,0)),"")</f>
        <v>15040000000</v>
      </c>
      <c r="J21" s="2">
        <f t="shared" si="15"/>
        <v>15970000000</v>
      </c>
      <c r="K21" s="2">
        <f t="shared" si="15"/>
        <v>15970000000</v>
      </c>
      <c r="L21" s="2">
        <f t="shared" si="15"/>
        <v>15970000000</v>
      </c>
      <c r="M21" s="2">
        <f t="shared" si="15"/>
        <v>15970000000</v>
      </c>
      <c r="N21" s="2">
        <f t="shared" si="15"/>
        <v>15970000000</v>
      </c>
      <c r="O21" s="2">
        <f t="shared" si="15"/>
        <v>15970000000</v>
      </c>
      <c r="P21" s="2">
        <f t="shared" si="15"/>
        <v>15970000000</v>
      </c>
      <c r="Q21" s="2">
        <f t="shared" si="15"/>
        <v>15970000000</v>
      </c>
      <c r="R21" s="2">
        <f t="shared" si="15"/>
        <v>1600000000</v>
      </c>
      <c r="S21" s="2">
        <f t="shared" si="15"/>
        <v>1570000000</v>
      </c>
      <c r="T21" s="2">
        <f t="shared" si="15"/>
        <v>1550000000</v>
      </c>
      <c r="U21" s="2">
        <f t="shared" si="15"/>
        <v>1530000000</v>
      </c>
      <c r="V21" s="2">
        <f t="shared" si="15"/>
        <v>1520000000</v>
      </c>
      <c r="W21" s="2">
        <f t="shared" si="15"/>
        <v>760000000</v>
      </c>
      <c r="X21" s="2">
        <f t="shared" si="15"/>
        <v>760000000</v>
      </c>
      <c r="Y21" s="2">
        <f t="shared" si="15"/>
        <v>760000000</v>
      </c>
      <c r="Z21" s="2">
        <f t="shared" si="15"/>
        <v>760000000</v>
      </c>
    </row>
    <row r="23" spans="1:26" ht="15.5" x14ac:dyDescent="0.35">
      <c r="B23" t="s">
        <v>54</v>
      </c>
      <c r="C23" t="s">
        <v>55</v>
      </c>
      <c r="D23" s="3">
        <f>IFERROR(D5/D6*100,"")</f>
        <v>4.6467873173604541</v>
      </c>
      <c r="E23" s="3">
        <f>IFERROR(E5/E6*100,"")</f>
        <v>3.4306556214547701</v>
      </c>
      <c r="H23" s="3">
        <f t="shared" ref="H23:Z23" si="16">IFERROR(H5/H6*100,"")</f>
        <v>16.148386352827707</v>
      </c>
      <c r="I23" s="3">
        <f t="shared" si="16"/>
        <v>15.207779455193704</v>
      </c>
      <c r="J23" s="3">
        <f t="shared" si="16"/>
        <v>14.822438176860073</v>
      </c>
      <c r="K23" s="3">
        <f t="shared" si="16"/>
        <v>17.330245828436738</v>
      </c>
      <c r="L23" s="3">
        <f t="shared" si="16"/>
        <v>20.795179575301663</v>
      </c>
      <c r="M23" s="3">
        <f t="shared" si="16"/>
        <v>16.118567591349173</v>
      </c>
      <c r="N23" s="3">
        <f t="shared" si="16"/>
        <v>12.532783825505733</v>
      </c>
      <c r="O23" s="3">
        <f t="shared" si="16"/>
        <v>10.026611054277998</v>
      </c>
      <c r="P23" s="3">
        <f t="shared" si="16"/>
        <v>24.80671511442349</v>
      </c>
      <c r="Q23" s="3">
        <f t="shared" si="16"/>
        <v>23.619640533364215</v>
      </c>
      <c r="R23" s="3">
        <f t="shared" si="16"/>
        <v>17.28262310432455</v>
      </c>
      <c r="S23" s="3">
        <f t="shared" si="16"/>
        <v>17.738261497652587</v>
      </c>
      <c r="T23" s="3">
        <f t="shared" si="16"/>
        <v>15.623680577267333</v>
      </c>
      <c r="U23" s="3">
        <f t="shared" si="16"/>
        <v>14.971024526131499</v>
      </c>
      <c r="V23" s="3">
        <f t="shared" si="16"/>
        <v>17.131272245194896</v>
      </c>
      <c r="W23" s="3">
        <f t="shared" si="16"/>
        <v>17.977189049932552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-0.21110827984947944</v>
      </c>
      <c r="E24" s="4">
        <f>IFERROR(_xlfn.RRI(5,J23,E23),"")</f>
        <v>-0.25373771186606764</v>
      </c>
      <c r="H24" s="4">
        <f t="shared" ref="H24:Z24" si="17">IFERROR(_xlfn.RRI(5,M23,H23),"")</f>
        <v>3.6971921136541575E-4</v>
      </c>
      <c r="I24" s="4">
        <f t="shared" si="17"/>
        <v>3.9450114459035346E-2</v>
      </c>
      <c r="J24" s="4">
        <f t="shared" si="17"/>
        <v>8.1317161858479592E-2</v>
      </c>
      <c r="K24" s="4">
        <f t="shared" si="17"/>
        <v>-6.9219892980435294E-2</v>
      </c>
      <c r="L24" s="4">
        <f t="shared" si="17"/>
        <v>-2.5149815438220924E-2</v>
      </c>
      <c r="M24" s="4">
        <f t="shared" si="17"/>
        <v>-1.3849141492598194E-2</v>
      </c>
      <c r="N24" s="4">
        <f t="shared" si="17"/>
        <v>-6.7116741848792683E-2</v>
      </c>
      <c r="O24" s="4">
        <f t="shared" si="17"/>
        <v>-8.4888183191325073E-2</v>
      </c>
      <c r="P24" s="4">
        <f t="shared" si="17"/>
        <v>0.10627614450390643</v>
      </c>
      <c r="Q24" s="4">
        <f t="shared" si="17"/>
        <v>6.6342536007466535E-2</v>
      </c>
      <c r="R24" s="4">
        <f t="shared" si="17"/>
        <v>-7.8494563198633349E-3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105.18</v>
      </c>
      <c r="J25" s="3">
        <f t="shared" si="18"/>
        <v>98</v>
      </c>
      <c r="K25" s="3">
        <f t="shared" si="18"/>
        <v>102.95</v>
      </c>
      <c r="L25" s="3">
        <f t="shared" si="18"/>
        <v>113.15</v>
      </c>
      <c r="M25" s="3">
        <f t="shared" si="18"/>
        <v>70.849999999999994</v>
      </c>
      <c r="N25" s="3">
        <f t="shared" si="18"/>
        <v>43.94</v>
      </c>
      <c r="O25" s="3">
        <f t="shared" si="18"/>
        <v>44.57</v>
      </c>
      <c r="P25" s="3">
        <f t="shared" si="18"/>
        <v>91.93</v>
      </c>
      <c r="Q25" s="3">
        <f t="shared" si="18"/>
        <v>74.37</v>
      </c>
      <c r="R25" s="3">
        <f t="shared" si="18"/>
        <v>500.01</v>
      </c>
      <c r="S25" s="3">
        <f t="shared" si="18"/>
        <v>415.26</v>
      </c>
      <c r="T25" s="3">
        <f t="shared" si="18"/>
        <v>385.24</v>
      </c>
      <c r="U25" s="3">
        <f t="shared" si="18"/>
        <v>333.17</v>
      </c>
      <c r="V25" s="3">
        <f t="shared" si="18"/>
        <v>322.39999999999998</v>
      </c>
      <c r="W25" s="3">
        <f t="shared" si="18"/>
        <v>559.46</v>
      </c>
      <c r="X25" s="3">
        <f t="shared" si="18"/>
        <v>476.2</v>
      </c>
      <c r="Y25" s="3">
        <f t="shared" si="18"/>
        <v>396.36</v>
      </c>
      <c r="Z25" s="3">
        <f t="shared" si="18"/>
        <v>304.81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0.19073363866217874</v>
      </c>
      <c r="J26" s="4">
        <f t="shared" si="19"/>
        <v>0.17067592812552324</v>
      </c>
      <c r="K26" s="4">
        <f t="shared" si="19"/>
        <v>2.2901506363340207E-2</v>
      </c>
      <c r="L26" s="4">
        <f t="shared" si="19"/>
        <v>8.7555315454486582E-2</v>
      </c>
      <c r="M26" s="4">
        <f t="shared" si="19"/>
        <v>-0.3234930963132624</v>
      </c>
      <c r="N26" s="4">
        <f t="shared" si="19"/>
        <v>-0.36187172166386927</v>
      </c>
      <c r="O26" s="4">
        <f t="shared" si="19"/>
        <v>-0.3503757147776474</v>
      </c>
      <c r="P26" s="4">
        <f t="shared" si="19"/>
        <v>-0.22703776791538222</v>
      </c>
      <c r="Q26" s="4">
        <f t="shared" si="19"/>
        <v>-0.25423748590885109</v>
      </c>
      <c r="R26" s="4">
        <f t="shared" si="19"/>
        <v>-2.2218243696944473E-2</v>
      </c>
      <c r="S26" s="4">
        <f t="shared" si="19"/>
        <v>-2.701500743437002E-2</v>
      </c>
      <c r="T26" s="4">
        <f t="shared" si="19"/>
        <v>-5.6751098771983255E-3</v>
      </c>
      <c r="U26" s="4">
        <f t="shared" si="19"/>
        <v>1.795208344218735E-2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114.2189494680851</v>
      </c>
      <c r="E27" s="3">
        <f>IFERROR(E4/E21,"")</f>
        <v>113.48051861702127</v>
      </c>
      <c r="H27" s="3">
        <f t="shared" ref="H27:Z27" si="20">IFERROR(H4/H21,"")</f>
        <v>455.39893617021278</v>
      </c>
      <c r="I27" s="3">
        <f t="shared" si="20"/>
        <v>417.36781914893618</v>
      </c>
      <c r="J27" s="3">
        <f t="shared" si="20"/>
        <v>368.39974953036943</v>
      </c>
      <c r="K27" s="3">
        <f t="shared" si="20"/>
        <v>371.56180338133998</v>
      </c>
      <c r="L27" s="3">
        <f t="shared" si="20"/>
        <v>316.35867251095806</v>
      </c>
      <c r="M27" s="3">
        <f t="shared" si="20"/>
        <v>237.58184095178459</v>
      </c>
      <c r="N27" s="3">
        <f t="shared" si="20"/>
        <v>268.5719474013776</v>
      </c>
      <c r="O27" s="3">
        <f t="shared" si="20"/>
        <v>312.81891045710705</v>
      </c>
      <c r="P27" s="3">
        <f t="shared" si="20"/>
        <v>306.39611772072635</v>
      </c>
      <c r="Q27" s="3">
        <f t="shared" si="20"/>
        <v>246.46217908578583</v>
      </c>
      <c r="R27" s="3">
        <f t="shared" si="20"/>
        <v>1500.49</v>
      </c>
      <c r="S27" s="3">
        <f t="shared" si="20"/>
        <v>1353.1630573248408</v>
      </c>
      <c r="T27" s="3">
        <f t="shared" si="20"/>
        <v>1151.1561290322581</v>
      </c>
      <c r="U27" s="3">
        <f t="shared" si="20"/>
        <v>991.62287581699343</v>
      </c>
      <c r="V27" s="3">
        <f t="shared" si="20"/>
        <v>833.45592105263154</v>
      </c>
      <c r="W27" s="3">
        <f t="shared" si="20"/>
        <v>1314.8026315789473</v>
      </c>
      <c r="X27" s="3">
        <f t="shared" si="20"/>
        <v>961.00263157894733</v>
      </c>
      <c r="Y27" s="3">
        <f t="shared" si="20"/>
        <v>944.9276315789474</v>
      </c>
      <c r="Z27" s="3">
        <f t="shared" si="20"/>
        <v>974.41315789473686</v>
      </c>
    </row>
    <row r="28" spans="1:26" ht="15.5" x14ac:dyDescent="0.35">
      <c r="C28" t="s">
        <v>61</v>
      </c>
      <c r="D28" s="4">
        <f>IFERROR(_xlfn.RRI(5,I27,D27),"")</f>
        <v>-0.22830828029300754</v>
      </c>
      <c r="E28" s="4">
        <f>IFERROR(_xlfn.RRI(5,J27,E27),"")</f>
        <v>-0.20983025450725135</v>
      </c>
      <c r="H28" s="4">
        <f t="shared" ref="H28:Z28" si="21">IFERROR(_xlfn.RRI(5,M27,H27),"")</f>
        <v>0.13897909673319941</v>
      </c>
      <c r="I28" s="4">
        <f t="shared" si="21"/>
        <v>9.2173569311656545E-2</v>
      </c>
      <c r="J28" s="4">
        <f t="shared" si="21"/>
        <v>3.3249646665359123E-2</v>
      </c>
      <c r="K28" s="4">
        <f t="shared" si="21"/>
        <v>3.9320660829300413E-2</v>
      </c>
      <c r="L28" s="4">
        <f t="shared" si="21"/>
        <v>5.1201306801532898E-2</v>
      </c>
      <c r="M28" s="4">
        <f t="shared" si="21"/>
        <v>-0.3083027842166377</v>
      </c>
      <c r="N28" s="4">
        <f t="shared" si="21"/>
        <v>-0.2763274439451503</v>
      </c>
      <c r="O28" s="4">
        <f t="shared" si="21"/>
        <v>-0.22939512204425072</v>
      </c>
      <c r="P28" s="4">
        <f t="shared" si="21"/>
        <v>-0.20934441281576277</v>
      </c>
      <c r="Q28" s="4">
        <f t="shared" si="21"/>
        <v>-0.2162572624206941</v>
      </c>
      <c r="R28" s="4">
        <f t="shared" si="21"/>
        <v>2.6773161245648547E-2</v>
      </c>
      <c r="S28" s="4">
        <f t="shared" si="21"/>
        <v>7.0841296335047099E-2</v>
      </c>
      <c r="T28" s="4">
        <f t="shared" si="21"/>
        <v>4.0272543984509301E-2</v>
      </c>
      <c r="U28" s="4">
        <f t="shared" si="21"/>
        <v>3.5076311998163412E-3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7.3265306122449053E-2</v>
      </c>
      <c r="J29" s="4">
        <f t="shared" si="22"/>
        <v>-4.8081593006313768E-2</v>
      </c>
      <c r="K29" s="4">
        <f t="shared" si="22"/>
        <v>-9.0145824127264712E-2</v>
      </c>
      <c r="L29" s="4">
        <f t="shared" si="22"/>
        <v>0.59703599153140463</v>
      </c>
      <c r="M29" s="4">
        <f t="shared" si="22"/>
        <v>0.61242603550295849</v>
      </c>
      <c r="N29" s="4">
        <f t="shared" si="22"/>
        <v>-1.413506843168056E-2</v>
      </c>
      <c r="O29" s="4">
        <f t="shared" si="22"/>
        <v>-0.51517458936147076</v>
      </c>
      <c r="P29" s="4">
        <f t="shared" si="22"/>
        <v>0.23611671372865403</v>
      </c>
      <c r="Q29" s="4">
        <f t="shared" si="22"/>
        <v>-0.85126297474050516</v>
      </c>
      <c r="R29" s="4">
        <f t="shared" si="22"/>
        <v>0.20408900447912151</v>
      </c>
      <c r="S29" s="4">
        <f t="shared" si="22"/>
        <v>7.7925449070709113E-2</v>
      </c>
      <c r="T29" s="4">
        <f t="shared" si="22"/>
        <v>0.15628658042440793</v>
      </c>
      <c r="U29" s="4">
        <f t="shared" si="22"/>
        <v>3.34057071960299E-2</v>
      </c>
      <c r="V29" s="4">
        <f t="shared" si="22"/>
        <v>-0.42373002538161808</v>
      </c>
      <c r="W29" s="4">
        <f t="shared" si="22"/>
        <v>0.1748425031499371</v>
      </c>
      <c r="X29" s="4">
        <f t="shared" si="22"/>
        <v>0.20143304067009782</v>
      </c>
      <c r="Y29" s="4">
        <f t="shared" si="22"/>
        <v>0.30035103835176014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9.1121344953778854E-2</v>
      </c>
      <c r="I30" s="4">
        <f t="shared" si="23"/>
        <v>0.13292101767438907</v>
      </c>
      <c r="J30" s="4">
        <f t="shared" si="23"/>
        <v>-8.5101692967220408E-3</v>
      </c>
      <c r="K30" s="4">
        <f t="shared" si="23"/>
        <v>0.17449539294191405</v>
      </c>
      <c r="L30" s="4">
        <f t="shared" si="23"/>
        <v>0.33157766285328444</v>
      </c>
      <c r="M30" s="4">
        <f t="shared" si="23"/>
        <v>-0.11538847131818523</v>
      </c>
      <c r="N30" s="4">
        <f t="shared" si="23"/>
        <v>-0.14144593429813279</v>
      </c>
      <c r="O30" s="4">
        <f t="shared" si="23"/>
        <v>2.0962382892315043E-2</v>
      </c>
      <c r="P30" s="4">
        <f t="shared" si="23"/>
        <v>0.24317702155055348</v>
      </c>
      <c r="Q30" s="4">
        <f t="shared" si="23"/>
        <v>-0.83574553706736743</v>
      </c>
      <c r="R30" s="4">
        <f t="shared" si="23"/>
        <v>0.10887597165593611</v>
      </c>
      <c r="S30" s="4">
        <f t="shared" si="23"/>
        <v>0.17548178148728072</v>
      </c>
      <c r="T30" s="4">
        <f t="shared" si="23"/>
        <v>0.16088097310565372</v>
      </c>
      <c r="U30" s="4">
        <f t="shared" si="23"/>
        <v>0.18977242919409756</v>
      </c>
      <c r="V30" s="4">
        <f t="shared" si="23"/>
        <v>-0.36609807355516638</v>
      </c>
      <c r="W30" s="4">
        <f t="shared" si="23"/>
        <v>0.36815716042181817</v>
      </c>
      <c r="X30" s="4">
        <f t="shared" si="23"/>
        <v>1.7011884786498475E-2</v>
      </c>
      <c r="Y30" s="4">
        <f t="shared" si="23"/>
        <v>-3.025977849015735E-2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727.75</v>
      </c>
      <c r="E32" s="3">
        <f>IFERROR(INDEX(E51:E500,MATCH($A$32,$C$51:$C$500,0)),"")</f>
        <v>728.26</v>
      </c>
      <c r="H32" s="3">
        <f>IFERROR(INDEX(D32:G32,COUNT(D32:G32)),"")</f>
        <v>728.26</v>
      </c>
      <c r="I32" s="3">
        <f t="shared" ref="I32:Z32" si="24">IFERROR(INDEX(I51:I500,MATCH($C$32,$C$51:$C$500,0)),"")</f>
        <v>708.34</v>
      </c>
      <c r="J32" s="3">
        <f t="shared" si="24"/>
        <v>637.63</v>
      </c>
      <c r="K32" s="3">
        <f t="shared" si="24"/>
        <v>594.91999999999996</v>
      </c>
      <c r="L32" s="3">
        <f t="shared" si="24"/>
        <v>548.32000000000005</v>
      </c>
      <c r="M32" s="3">
        <f t="shared" si="24"/>
        <v>465.31</v>
      </c>
      <c r="N32" s="3">
        <f t="shared" si="24"/>
        <v>413.73</v>
      </c>
      <c r="O32" s="3">
        <f t="shared" si="24"/>
        <v>380.79</v>
      </c>
      <c r="P32" s="3">
        <f t="shared" si="24"/>
        <v>388.54</v>
      </c>
      <c r="Q32" s="3">
        <f t="shared" si="24"/>
        <v>307.14999999999998</v>
      </c>
      <c r="R32" s="3">
        <f t="shared" si="24"/>
        <v>2664.65</v>
      </c>
      <c r="S32" s="3">
        <f t="shared" si="24"/>
        <v>2566.54</v>
      </c>
      <c r="T32" s="3">
        <f t="shared" si="24"/>
        <v>2331.89</v>
      </c>
      <c r="U32" s="3">
        <f t="shared" si="24"/>
        <v>2225.42</v>
      </c>
      <c r="V32" s="3">
        <f t="shared" si="24"/>
        <v>1881.96</v>
      </c>
      <c r="W32" s="3">
        <f t="shared" si="24"/>
        <v>3112.07</v>
      </c>
      <c r="X32" s="3">
        <f t="shared" si="24"/>
        <v>2552.61</v>
      </c>
      <c r="Y32" s="3">
        <f t="shared" si="24"/>
        <v>2017.74</v>
      </c>
      <c r="Z32" s="3">
        <f t="shared" si="24"/>
        <v>1785.38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1.01</v>
      </c>
      <c r="E33" s="3">
        <f>IFERROR(INDEX(E51:E500,MATCH($A$33,$C$51:$C$500,0)),"")</f>
        <v>0.97</v>
      </c>
      <c r="H33" s="3">
        <f>IFERROR(INDEX(D33:G33,COUNT(D33:G33)),"")</f>
        <v>0.97</v>
      </c>
      <c r="I33" s="3">
        <f t="shared" ref="I33:Z33" si="25">IFERROR(INDEX(I51:I500,MATCH($C$33,$C$51:$C$500,0)),"")</f>
        <v>0.99</v>
      </c>
      <c r="J33" s="3">
        <f t="shared" si="25"/>
        <v>1.48</v>
      </c>
      <c r="K33" s="3">
        <f t="shared" si="25"/>
        <v>2.0299999999999998</v>
      </c>
      <c r="L33" s="3">
        <f t="shared" si="25"/>
        <v>1.92</v>
      </c>
      <c r="M33" s="3">
        <f t="shared" si="25"/>
        <v>2.5299999999999998</v>
      </c>
      <c r="N33" s="3">
        <f t="shared" si="25"/>
        <v>1.35</v>
      </c>
      <c r="O33" s="3">
        <f t="shared" si="25"/>
        <v>1.47</v>
      </c>
      <c r="P33" s="3">
        <f t="shared" si="25"/>
        <v>1.71</v>
      </c>
      <c r="Q33" s="3">
        <f t="shared" si="25"/>
        <v>2.21</v>
      </c>
      <c r="R33" s="3">
        <f t="shared" si="25"/>
        <v>1.31</v>
      </c>
      <c r="S33" s="3">
        <f t="shared" si="25"/>
        <v>1.0900000000000001</v>
      </c>
      <c r="T33" s="3">
        <f t="shared" si="25"/>
        <v>1.08</v>
      </c>
      <c r="U33" s="3">
        <f t="shared" si="25"/>
        <v>1.1200000000000001</v>
      </c>
      <c r="V33" s="3">
        <f t="shared" si="25"/>
        <v>1.08</v>
      </c>
      <c r="W33" s="3">
        <f t="shared" si="25"/>
        <v>1.83</v>
      </c>
      <c r="X33" s="3">
        <f t="shared" si="25"/>
        <v>1.46</v>
      </c>
      <c r="Y33" s="3">
        <f t="shared" si="25"/>
        <v>0.77</v>
      </c>
      <c r="Z33" s="3">
        <f t="shared" si="25"/>
        <v>0.56000000000000005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23.29</v>
      </c>
      <c r="E34" s="3">
        <f>IFERROR(INDEX(E51:E500,MATCH($A$34,$C$51:$C$500,0)),"")</f>
        <v>30.14</v>
      </c>
      <c r="H34" s="3">
        <f>IFERROR(INDEX(D34:G34,COUNT(D34:G34)),"")</f>
        <v>30.14</v>
      </c>
      <c r="I34" s="3">
        <f t="shared" ref="I34:Z34" si="26">IFERROR(INDEX(I51:I500,MATCH($C$34,$C$51:$C$500,0)),"")</f>
        <v>6.66</v>
      </c>
      <c r="J34" s="3">
        <f t="shared" si="26"/>
        <v>9.64</v>
      </c>
      <c r="K34" s="3">
        <f t="shared" si="26"/>
        <v>11.7</v>
      </c>
      <c r="L34" s="3">
        <f t="shared" si="26"/>
        <v>9.32</v>
      </c>
      <c r="M34" s="3">
        <f t="shared" si="26"/>
        <v>16.579999999999998</v>
      </c>
      <c r="N34" s="3">
        <f t="shared" si="26"/>
        <v>12.74</v>
      </c>
      <c r="O34" s="3">
        <f t="shared" si="26"/>
        <v>12.56</v>
      </c>
      <c r="P34" s="3">
        <f t="shared" si="26"/>
        <v>7.23</v>
      </c>
      <c r="Q34" s="3">
        <f t="shared" si="26"/>
        <v>9.14</v>
      </c>
      <c r="R34" s="3">
        <f t="shared" si="26"/>
        <v>7</v>
      </c>
      <c r="S34" s="3">
        <f t="shared" si="26"/>
        <v>6.74</v>
      </c>
      <c r="T34" s="3">
        <f t="shared" si="26"/>
        <v>6.52</v>
      </c>
      <c r="U34" s="3">
        <f t="shared" si="26"/>
        <v>7.5</v>
      </c>
      <c r="V34" s="3">
        <f t="shared" si="26"/>
        <v>6.3</v>
      </c>
      <c r="W34" s="3">
        <f t="shared" si="26"/>
        <v>10.19</v>
      </c>
      <c r="X34" s="3">
        <f t="shared" si="26"/>
        <v>7.81</v>
      </c>
      <c r="Y34" s="3">
        <f t="shared" si="26"/>
        <v>3.94</v>
      </c>
      <c r="Z34" s="3">
        <f t="shared" si="26"/>
        <v>3.28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6.43</v>
      </c>
      <c r="E35" s="3">
        <f>IFERROR(INDEX(E51:E500,MATCH($A$35,$C$51:$C$500,0)),"")</f>
        <v>6.26</v>
      </c>
      <c r="H35" s="3">
        <f>IFERROR(INDEX(D35:G35,COUNT(D35:G35)),"")</f>
        <v>6.26</v>
      </c>
      <c r="I35" s="3">
        <f t="shared" ref="I35:Z35" si="27">IFERROR(INDEX(I51:I500,MATCH($C$35,$C$51:$C$500,0)),"")</f>
        <v>1.68</v>
      </c>
      <c r="J35" s="3">
        <f t="shared" si="27"/>
        <v>2.56</v>
      </c>
      <c r="K35" s="3">
        <f t="shared" si="27"/>
        <v>3.24</v>
      </c>
      <c r="L35" s="3">
        <f t="shared" si="27"/>
        <v>3.33</v>
      </c>
      <c r="M35" s="3">
        <f t="shared" si="27"/>
        <v>4.9400000000000004</v>
      </c>
      <c r="N35" s="3">
        <f t="shared" si="27"/>
        <v>2.08</v>
      </c>
      <c r="O35" s="3">
        <f t="shared" si="27"/>
        <v>1.79</v>
      </c>
      <c r="P35" s="3">
        <f t="shared" si="27"/>
        <v>2.17</v>
      </c>
      <c r="Q35" s="3">
        <f t="shared" si="27"/>
        <v>2.76</v>
      </c>
      <c r="R35" s="3">
        <f t="shared" si="27"/>
        <v>2.33</v>
      </c>
      <c r="S35" s="3">
        <f t="shared" si="27"/>
        <v>2.06</v>
      </c>
      <c r="T35" s="3">
        <f t="shared" si="27"/>
        <v>2.1800000000000002</v>
      </c>
      <c r="U35" s="3">
        <f t="shared" si="27"/>
        <v>2.52</v>
      </c>
      <c r="V35" s="3">
        <f t="shared" si="27"/>
        <v>2.44</v>
      </c>
      <c r="W35" s="3">
        <f t="shared" si="27"/>
        <v>4.34</v>
      </c>
      <c r="X35" s="3">
        <f t="shared" si="27"/>
        <v>3.87</v>
      </c>
      <c r="Y35" s="3">
        <f t="shared" si="27"/>
        <v>1.65</v>
      </c>
      <c r="Z35" s="3">
        <f t="shared" si="27"/>
        <v>1.03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1717853000000</v>
      </c>
      <c r="E51" s="5">
        <v>1706747000000</v>
      </c>
      <c r="F51" s="5">
        <v>1600429000000</v>
      </c>
      <c r="G51" s="5">
        <v>1374936000000</v>
      </c>
      <c r="I51" s="5">
        <v>6277212000000</v>
      </c>
      <c r="J51" s="5">
        <v>5883344000000</v>
      </c>
      <c r="K51" s="5">
        <v>5933842000000</v>
      </c>
      <c r="L51" s="5">
        <v>5052248000000</v>
      </c>
      <c r="M51" s="5">
        <v>3794182000000</v>
      </c>
      <c r="N51" s="5">
        <v>4289094000000</v>
      </c>
      <c r="O51" s="5">
        <v>4995718000000</v>
      </c>
      <c r="P51" s="5">
        <v>4893146000000</v>
      </c>
      <c r="Q51" s="5">
        <v>3936001000000</v>
      </c>
      <c r="R51" s="5">
        <v>2400784000000</v>
      </c>
      <c r="S51" s="5">
        <v>2124466000000</v>
      </c>
      <c r="T51" s="5">
        <v>1784292000000</v>
      </c>
      <c r="U51" s="5">
        <v>1517183000000</v>
      </c>
      <c r="V51" s="5">
        <v>1266853000000</v>
      </c>
      <c r="W51" s="5">
        <v>999250000000</v>
      </c>
      <c r="X51" s="5">
        <v>730362000000</v>
      </c>
      <c r="Y51" s="5">
        <v>718145000000</v>
      </c>
      <c r="Z51" s="5">
        <v>740554000000</v>
      </c>
    </row>
    <row r="52" spans="2:26" ht="15.5" x14ac:dyDescent="0.35">
      <c r="C52" t="s">
        <v>971</v>
      </c>
      <c r="D52" s="5">
        <v>1717853000000</v>
      </c>
      <c r="E52" s="5">
        <v>1706747000000</v>
      </c>
      <c r="F52" s="5">
        <v>1600429000000</v>
      </c>
      <c r="G52" s="5">
        <v>1374936000000</v>
      </c>
      <c r="I52" s="5">
        <v>6277212000000</v>
      </c>
      <c r="J52" s="5">
        <v>5883344000000</v>
      </c>
      <c r="K52" s="5">
        <v>5933842000000</v>
      </c>
      <c r="L52" s="5">
        <v>5052248000000</v>
      </c>
      <c r="M52" s="5">
        <v>3794182000000</v>
      </c>
      <c r="N52" s="5">
        <v>4289094000000</v>
      </c>
      <c r="O52" s="5">
        <v>4995718000000</v>
      </c>
      <c r="P52" s="5">
        <v>2021182000000</v>
      </c>
      <c r="Q52" s="5">
        <v>1654331000000</v>
      </c>
      <c r="R52" s="5">
        <v>1068610000000</v>
      </c>
      <c r="S52" s="5">
        <v>1239489000000</v>
      </c>
      <c r="T52" s="5">
        <v>1353561000000</v>
      </c>
      <c r="U52" s="5">
        <v>1135818000000</v>
      </c>
      <c r="V52" s="5">
        <v>961068000000</v>
      </c>
      <c r="W52" s="5">
        <v>849514000000</v>
      </c>
      <c r="X52" s="5">
        <v>660782000000</v>
      </c>
      <c r="Y52" s="5">
        <v>618865000000</v>
      </c>
      <c r="Z52" s="5">
        <v>620102000000</v>
      </c>
    </row>
    <row r="53" spans="2:26" ht="15.5" x14ac:dyDescent="0.35">
      <c r="C53" t="s">
        <v>970</v>
      </c>
      <c r="P53" s="5">
        <v>2871964000000</v>
      </c>
      <c r="Q53" s="5">
        <v>2281670000000</v>
      </c>
      <c r="R53" s="5">
        <v>1332174000000</v>
      </c>
      <c r="S53" s="5">
        <v>884977000000</v>
      </c>
      <c r="T53" s="5">
        <v>430731000000</v>
      </c>
      <c r="U53" s="5">
        <v>381365000000</v>
      </c>
      <c r="V53" s="5">
        <v>305785000000</v>
      </c>
      <c r="W53" s="5">
        <v>149736000000</v>
      </c>
      <c r="X53" s="5">
        <v>69580000000</v>
      </c>
      <c r="Y53" s="5">
        <v>49079000000</v>
      </c>
      <c r="Z53" s="5">
        <v>73509000000</v>
      </c>
    </row>
    <row r="54" spans="2:26" ht="15.5" x14ac:dyDescent="0.35">
      <c r="C54" t="s">
        <v>920</v>
      </c>
    </row>
    <row r="55" spans="2:26" ht="15.5" x14ac:dyDescent="0.35">
      <c r="C55" t="s">
        <v>97</v>
      </c>
      <c r="D55" s="5">
        <v>33984000000</v>
      </c>
      <c r="E55" s="5">
        <v>21402000000</v>
      </c>
      <c r="F55" s="5">
        <v>-2144000000</v>
      </c>
      <c r="G55" s="5">
        <v>-13294000000</v>
      </c>
      <c r="I55" s="5">
        <v>38289000000</v>
      </c>
      <c r="J55" s="5">
        <v>-55639000000</v>
      </c>
      <c r="K55" s="5">
        <v>2451000000</v>
      </c>
      <c r="L55" s="5">
        <v>14125000000</v>
      </c>
      <c r="M55" s="5">
        <v>66353000000</v>
      </c>
      <c r="N55" s="5">
        <v>126340000000</v>
      </c>
      <c r="O55" s="5">
        <v>-102049000000</v>
      </c>
      <c r="P55" s="5">
        <v>71163000000</v>
      </c>
      <c r="Q55" s="5">
        <v>-29140000000</v>
      </c>
      <c r="R55" s="5">
        <v>-63044000000</v>
      </c>
      <c r="S55" s="5">
        <v>62631000000</v>
      </c>
      <c r="T55" s="5">
        <v>-32409000000</v>
      </c>
    </row>
    <row r="56" spans="2:26" ht="15.5" x14ac:dyDescent="0.35">
      <c r="C56" t="s">
        <v>87</v>
      </c>
      <c r="D56" s="5">
        <v>-829939000000</v>
      </c>
      <c r="E56" s="5">
        <v>-1002698000000</v>
      </c>
      <c r="F56" s="5">
        <v>-885202000000</v>
      </c>
      <c r="G56" s="5">
        <v>-880462000000</v>
      </c>
      <c r="I56" s="5">
        <v>-3506175000000</v>
      </c>
      <c r="J56" s="5">
        <v>-3243000000000</v>
      </c>
      <c r="K56" s="5">
        <v>-3113657000000</v>
      </c>
      <c r="L56" s="5">
        <v>-2463158000000</v>
      </c>
      <c r="M56" s="5">
        <v>-2104987000000</v>
      </c>
      <c r="N56" s="5">
        <v>-2716569000000</v>
      </c>
      <c r="O56" s="5">
        <v>-2347992000000</v>
      </c>
      <c r="P56" s="5">
        <v>-2126311000000</v>
      </c>
      <c r="Q56" s="5">
        <v>-1653184000000</v>
      </c>
      <c r="R56" s="5">
        <v>-1381405000000</v>
      </c>
      <c r="S56" s="5">
        <v>-1197745000000</v>
      </c>
      <c r="T56" s="5">
        <v>-1000403000000</v>
      </c>
      <c r="U56" s="5">
        <v>-769454000000</v>
      </c>
      <c r="V56" s="5">
        <v>-576842000000</v>
      </c>
      <c r="W56" s="5">
        <v>-436335000000</v>
      </c>
      <c r="X56" s="5">
        <v>-314256000000</v>
      </c>
      <c r="Y56" s="5">
        <v>-337611000000</v>
      </c>
      <c r="Z56" s="5">
        <v>-341202000000</v>
      </c>
    </row>
    <row r="57" spans="2:26" ht="15.5" x14ac:dyDescent="0.35">
      <c r="C57" t="s">
        <v>629</v>
      </c>
      <c r="D57" s="5">
        <v>-390392000000</v>
      </c>
      <c r="E57" s="5">
        <v>-387499000000</v>
      </c>
      <c r="F57" s="5">
        <v>-406465000000</v>
      </c>
      <c r="G57" s="5">
        <v>-372093000000</v>
      </c>
      <c r="I57" s="5">
        <v>-1517111000000</v>
      </c>
      <c r="J57" s="5">
        <v>-1517239000000</v>
      </c>
      <c r="K57" s="5">
        <v>-1457103000000</v>
      </c>
      <c r="L57" s="5">
        <v>-1324648000000</v>
      </c>
      <c r="M57" s="5">
        <v>-1023279000000</v>
      </c>
      <c r="N57" s="5">
        <v>-1122266000000</v>
      </c>
      <c r="O57" s="5">
        <v>-1216813000000</v>
      </c>
      <c r="P57" s="5">
        <v>-1050204000000</v>
      </c>
      <c r="Q57" s="5">
        <v>-868834000000</v>
      </c>
      <c r="R57" s="5">
        <v>-715765000000</v>
      </c>
      <c r="S57" s="5">
        <v>-626324000000</v>
      </c>
      <c r="T57" s="5">
        <v>-508906000000</v>
      </c>
    </row>
    <row r="58" spans="2:26" ht="15.5" x14ac:dyDescent="0.35">
      <c r="C58" t="s">
        <v>628</v>
      </c>
      <c r="D58" s="5">
        <v>-233449000000</v>
      </c>
      <c r="E58" s="5">
        <v>-216367000000</v>
      </c>
      <c r="F58" s="5">
        <v>-238899000000</v>
      </c>
      <c r="G58" s="5">
        <v>-231909000000</v>
      </c>
      <c r="I58" s="5">
        <v>-897682000000</v>
      </c>
      <c r="J58" s="5">
        <v>-875425000000</v>
      </c>
      <c r="K58" s="5">
        <v>-870505000000</v>
      </c>
      <c r="L58" s="5">
        <v>-771052000000</v>
      </c>
      <c r="M58" s="5">
        <v>-647148000000</v>
      </c>
      <c r="N58" s="5">
        <v>-536151000000</v>
      </c>
      <c r="O58" s="5">
        <v>-704883000000</v>
      </c>
      <c r="P58" s="5">
        <v>-566925000000</v>
      </c>
      <c r="Q58" s="5">
        <v>-481594000000</v>
      </c>
      <c r="R58" s="5">
        <v>-392315000000</v>
      </c>
      <c r="S58" s="5">
        <v>-341267000000</v>
      </c>
      <c r="T58" s="5">
        <v>-279794000000</v>
      </c>
      <c r="U58" s="5">
        <v>-639990000000</v>
      </c>
      <c r="V58" s="5">
        <v>-481720000000</v>
      </c>
      <c r="W58" s="5">
        <v>-382942000000</v>
      </c>
      <c r="X58" s="5">
        <v>-296452000000</v>
      </c>
      <c r="Y58" s="5">
        <v>-249626000000</v>
      </c>
      <c r="Z58" s="5">
        <v>-239514000000</v>
      </c>
    </row>
    <row r="59" spans="2:26" ht="15.5" x14ac:dyDescent="0.35">
      <c r="C59" t="s">
        <v>974</v>
      </c>
      <c r="T59" s="5">
        <v>-14130000000</v>
      </c>
      <c r="U59" s="5">
        <v>-22013000000</v>
      </c>
      <c r="V59" s="5">
        <v>-19066000000</v>
      </c>
      <c r="W59" s="5">
        <v>-24382000000</v>
      </c>
      <c r="X59" s="5">
        <v>-17646000000</v>
      </c>
      <c r="Y59" s="5">
        <v>-12985000000</v>
      </c>
      <c r="Z59" s="5">
        <v>-15688000000</v>
      </c>
    </row>
    <row r="60" spans="2:26" ht="15.5" x14ac:dyDescent="0.35">
      <c r="C60" t="s">
        <v>1485</v>
      </c>
    </row>
    <row r="61" spans="2:26" ht="15.5" x14ac:dyDescent="0.35">
      <c r="C61" t="s">
        <v>1486</v>
      </c>
      <c r="D61" s="5">
        <v>-206098000000</v>
      </c>
      <c r="E61" s="5">
        <v>-398832000000</v>
      </c>
      <c r="F61" s="5">
        <v>-239838000000</v>
      </c>
      <c r="G61" s="5">
        <v>-276460000000</v>
      </c>
      <c r="I61" s="5">
        <v>-1091382000000</v>
      </c>
      <c r="J61" s="5">
        <v>-850336000000</v>
      </c>
      <c r="K61" s="5">
        <v>-786049000000</v>
      </c>
      <c r="L61" s="5">
        <v>-367458000000</v>
      </c>
      <c r="M61" s="5">
        <v>-434560000000</v>
      </c>
      <c r="N61" s="5">
        <v>-1058152000000</v>
      </c>
      <c r="O61" s="5">
        <v>-426296000000</v>
      </c>
      <c r="P61" s="5">
        <v>-509182000000</v>
      </c>
      <c r="Q61" s="5">
        <v>-302756000000</v>
      </c>
      <c r="R61" s="5">
        <v>-273325000000</v>
      </c>
      <c r="S61" s="5">
        <v>-230154000000</v>
      </c>
      <c r="T61" s="5">
        <v>-197573000000</v>
      </c>
      <c r="U61" s="5">
        <v>-107451000000</v>
      </c>
      <c r="V61" s="5">
        <v>-76056000000</v>
      </c>
      <c r="W61" s="5">
        <v>-29011000000</v>
      </c>
      <c r="X61" s="5">
        <v>-158000000</v>
      </c>
    </row>
    <row r="62" spans="2:26" ht="15.5" x14ac:dyDescent="0.35">
      <c r="C62" t="s">
        <v>90</v>
      </c>
      <c r="D62" s="5">
        <v>887914000000</v>
      </c>
      <c r="E62" s="5">
        <v>704049000000</v>
      </c>
      <c r="F62" s="5">
        <v>715227000000</v>
      </c>
      <c r="G62" s="5">
        <v>494474000000</v>
      </c>
      <c r="I62" s="5">
        <v>2771037000000</v>
      </c>
      <c r="J62" s="5">
        <v>2640344000000</v>
      </c>
      <c r="K62" s="5">
        <v>2820185000000</v>
      </c>
      <c r="L62" s="5">
        <v>2589090000000</v>
      </c>
      <c r="M62" s="5">
        <v>1689195000000</v>
      </c>
      <c r="N62" s="5">
        <v>1572525000000</v>
      </c>
      <c r="O62" s="5">
        <v>2647726000000</v>
      </c>
      <c r="P62" s="5">
        <v>2766835000000</v>
      </c>
      <c r="Q62" s="5">
        <v>2282817000000</v>
      </c>
      <c r="R62" s="5">
        <v>1019379000000</v>
      </c>
      <c r="S62" s="5">
        <v>926721000000</v>
      </c>
      <c r="T62" s="5">
        <v>783889000000</v>
      </c>
      <c r="U62" s="5">
        <v>747729000000</v>
      </c>
      <c r="V62" s="5">
        <v>690011000000</v>
      </c>
      <c r="W62" s="5">
        <v>562915000000</v>
      </c>
      <c r="X62" s="5">
        <v>416106000000</v>
      </c>
      <c r="Y62" s="5">
        <v>380534000000</v>
      </c>
      <c r="Z62" s="5">
        <v>399352000000</v>
      </c>
    </row>
    <row r="63" spans="2:26" ht="15.5" x14ac:dyDescent="0.35">
      <c r="C63" t="s">
        <v>91</v>
      </c>
      <c r="D63" s="5">
        <v>-301783000000</v>
      </c>
      <c r="E63" s="5">
        <v>-267495000000</v>
      </c>
      <c r="F63" s="5">
        <v>-181816000000</v>
      </c>
      <c r="G63" s="5">
        <v>4220000000</v>
      </c>
      <c r="I63" s="5">
        <v>-797956000000</v>
      </c>
      <c r="J63" s="5">
        <v>-713730000000</v>
      </c>
      <c r="K63" s="5">
        <v>-794933000000</v>
      </c>
      <c r="L63" s="5">
        <v>-350409000000</v>
      </c>
      <c r="M63" s="5">
        <v>-278237000000</v>
      </c>
      <c r="N63" s="5">
        <v>-702529000000</v>
      </c>
      <c r="O63" s="5">
        <v>-1555473000000</v>
      </c>
      <c r="P63" s="5">
        <v>-926735000000</v>
      </c>
      <c r="Q63" s="5">
        <v>-795031000000</v>
      </c>
      <c r="R63" s="5">
        <v>5584000000</v>
      </c>
      <c r="S63" s="5">
        <v>-91227000000</v>
      </c>
      <c r="T63" s="5">
        <v>-36009000000</v>
      </c>
      <c r="U63" s="5">
        <v>-80503000000</v>
      </c>
      <c r="V63" s="5">
        <v>-76136000000</v>
      </c>
      <c r="W63" s="5">
        <v>-33440000000</v>
      </c>
      <c r="X63" s="5">
        <v>46803000000</v>
      </c>
      <c r="Y63" s="5">
        <v>11532000000</v>
      </c>
      <c r="Z63" s="5">
        <v>-69112000000</v>
      </c>
    </row>
    <row r="64" spans="2:26" ht="15.5" x14ac:dyDescent="0.35">
      <c r="C64" t="s">
        <v>92</v>
      </c>
      <c r="F64" s="5">
        <v>10926000000</v>
      </c>
      <c r="G64" s="5">
        <v>32105000000</v>
      </c>
      <c r="I64" s="5">
        <v>43031000000</v>
      </c>
      <c r="J64" s="5">
        <v>54426000000</v>
      </c>
      <c r="K64" s="5">
        <v>82564000000</v>
      </c>
      <c r="L64" s="5">
        <v>22870000000</v>
      </c>
      <c r="M64" s="5">
        <v>32323000000</v>
      </c>
      <c r="N64" s="5">
        <v>55684000000</v>
      </c>
      <c r="O64" s="5">
        <v>52676000000</v>
      </c>
      <c r="P64" s="5">
        <v>20217000000</v>
      </c>
      <c r="Q64" s="5">
        <v>7166000000</v>
      </c>
      <c r="R64" s="5">
        <v>21242000000</v>
      </c>
      <c r="S64" s="5">
        <v>35527000000</v>
      </c>
      <c r="T64" s="5">
        <v>10812000000</v>
      </c>
      <c r="U64" s="5">
        <v>8080000000</v>
      </c>
      <c r="V64" s="5">
        <v>4782000000</v>
      </c>
      <c r="W64" s="5">
        <v>10465000000</v>
      </c>
      <c r="X64" s="5">
        <v>13200000000</v>
      </c>
      <c r="Y64" s="5">
        <v>28828000000</v>
      </c>
      <c r="Z64" s="5">
        <v>15621000000</v>
      </c>
    </row>
    <row r="65" spans="3:26" ht="15.5" x14ac:dyDescent="0.35">
      <c r="C65" t="s">
        <v>520</v>
      </c>
      <c r="D65" s="5">
        <v>-224579000000</v>
      </c>
      <c r="E65" s="5">
        <v>-219331000000</v>
      </c>
      <c r="F65" s="5">
        <v>-226664000000</v>
      </c>
      <c r="G65" s="5">
        <v>-239069000000</v>
      </c>
      <c r="I65" s="5">
        <v>-939515000000</v>
      </c>
      <c r="J65" s="5">
        <v>-930537000000</v>
      </c>
      <c r="K65" s="5">
        <v>-951310000000</v>
      </c>
      <c r="L65" s="5">
        <v>-624099000000</v>
      </c>
      <c r="M65" s="5">
        <v>-570086000000</v>
      </c>
      <c r="N65" s="5">
        <v>-870476000000</v>
      </c>
      <c r="O65" s="5">
        <v>-1008160000000</v>
      </c>
      <c r="P65" s="5">
        <v>-1035650000000</v>
      </c>
      <c r="Q65" s="5">
        <v>-897324000000</v>
      </c>
      <c r="R65" s="5">
        <v>-792281000000</v>
      </c>
      <c r="S65" s="5">
        <v>-712123000000</v>
      </c>
      <c r="T65" s="5">
        <v>-503413000000</v>
      </c>
      <c r="U65" s="5">
        <v>-423182000000</v>
      </c>
      <c r="V65" s="5">
        <v>-360186000000</v>
      </c>
      <c r="W65" s="5">
        <v>-282661000000</v>
      </c>
      <c r="X65" s="5">
        <v>-144730000000</v>
      </c>
      <c r="Y65" s="5">
        <v>-180132000000</v>
      </c>
      <c r="Z65" s="5">
        <v>-221675000000</v>
      </c>
    </row>
    <row r="66" spans="3:26" ht="15.5" x14ac:dyDescent="0.35">
      <c r="C66" t="s">
        <v>93</v>
      </c>
      <c r="V66" s="5">
        <v>-5000000</v>
      </c>
      <c r="W66" s="5">
        <v>-1000000</v>
      </c>
      <c r="X66" s="5">
        <v>4000000</v>
      </c>
      <c r="Y66" s="5">
        <v>219000000</v>
      </c>
      <c r="Z66" s="5">
        <v>3177000000</v>
      </c>
    </row>
    <row r="67" spans="3:26" ht="15.5" x14ac:dyDescent="0.35">
      <c r="C67" t="s">
        <v>1487</v>
      </c>
      <c r="V67" s="5">
        <v>90000000</v>
      </c>
      <c r="W67" s="5">
        <v>126000000</v>
      </c>
      <c r="X67" s="5">
        <v>-40000000</v>
      </c>
    </row>
    <row r="68" spans="3:26" ht="15.5" x14ac:dyDescent="0.35">
      <c r="C68" t="s">
        <v>98</v>
      </c>
      <c r="D68" s="5">
        <v>-301783000000</v>
      </c>
      <c r="E68" s="5">
        <v>-267495000000</v>
      </c>
      <c r="F68" s="5">
        <v>-181816000000</v>
      </c>
      <c r="G68" s="5">
        <v>4220000000</v>
      </c>
      <c r="I68" s="5">
        <v>-797956000000</v>
      </c>
      <c r="J68" s="5">
        <v>-713730000000</v>
      </c>
      <c r="K68" s="5">
        <v>-794933000000</v>
      </c>
      <c r="L68" s="5">
        <v>-350409000000</v>
      </c>
      <c r="M68" s="5">
        <v>-278237000000</v>
      </c>
      <c r="N68" s="5">
        <v>-702529000000</v>
      </c>
      <c r="O68" s="5">
        <v>-1555473000000</v>
      </c>
      <c r="P68" s="5">
        <v>-926735000000</v>
      </c>
      <c r="Q68" s="5">
        <v>-795031000000</v>
      </c>
      <c r="R68" s="5">
        <v>5584000000</v>
      </c>
      <c r="S68" s="5">
        <v>-91227000000</v>
      </c>
      <c r="T68" s="5">
        <v>-36009000000</v>
      </c>
      <c r="U68" s="5">
        <v>-80503000000</v>
      </c>
      <c r="V68" s="5">
        <v>-76136000000</v>
      </c>
      <c r="W68" s="5">
        <v>-33440000000</v>
      </c>
      <c r="X68" s="5">
        <v>46803000000</v>
      </c>
      <c r="Y68" s="5">
        <v>11532000000</v>
      </c>
      <c r="Z68" s="5">
        <v>-69112000000</v>
      </c>
    </row>
    <row r="69" spans="3:26" ht="15.5" x14ac:dyDescent="0.35">
      <c r="C69" t="s">
        <v>29</v>
      </c>
      <c r="D69" s="5">
        <v>586131000000</v>
      </c>
      <c r="E69" s="5">
        <v>436554000000</v>
      </c>
      <c r="F69" s="5">
        <v>533411000000</v>
      </c>
      <c r="G69" s="5">
        <v>498694000000</v>
      </c>
      <c r="I69" s="5">
        <v>1973081000000</v>
      </c>
      <c r="J69" s="5">
        <v>1926614000000</v>
      </c>
      <c r="K69" s="5">
        <v>2025252000000</v>
      </c>
      <c r="L69" s="5">
        <v>2238681000000</v>
      </c>
      <c r="M69" s="5">
        <v>1410958000000</v>
      </c>
      <c r="N69" s="5">
        <v>869996000000</v>
      </c>
      <c r="O69" s="5">
        <v>1092253000000</v>
      </c>
      <c r="P69" s="5">
        <v>1840100000000</v>
      </c>
      <c r="Q69" s="5">
        <v>1487786000000</v>
      </c>
      <c r="R69" s="5">
        <v>1024963000000</v>
      </c>
      <c r="S69" s="5">
        <v>835494000000</v>
      </c>
      <c r="T69" s="5">
        <v>747880000000</v>
      </c>
      <c r="U69" s="5">
        <v>667226000000</v>
      </c>
      <c r="V69" s="5">
        <v>613875000000</v>
      </c>
      <c r="W69" s="5">
        <v>529475000000</v>
      </c>
      <c r="X69" s="5">
        <v>462909000000</v>
      </c>
      <c r="Y69" s="5">
        <v>392066000000</v>
      </c>
      <c r="Z69" s="5">
        <v>330240000000</v>
      </c>
    </row>
    <row r="70" spans="3:26" ht="15.5" x14ac:dyDescent="0.35">
      <c r="C70" t="s">
        <v>28</v>
      </c>
      <c r="D70" s="5">
        <v>-111546000000</v>
      </c>
      <c r="E70" s="5">
        <v>-82230000000</v>
      </c>
      <c r="F70" s="5">
        <v>-119102000000</v>
      </c>
      <c r="G70" s="5">
        <v>-93737000000</v>
      </c>
      <c r="I70" s="5">
        <v>-391591000000</v>
      </c>
      <c r="J70" s="5">
        <v>-361940000000</v>
      </c>
      <c r="K70" s="5">
        <v>-381453000000</v>
      </c>
      <c r="L70" s="5">
        <v>-432002000000</v>
      </c>
      <c r="M70" s="5">
        <v>-279620000000</v>
      </c>
      <c r="N70" s="5">
        <v>-168404000000</v>
      </c>
      <c r="O70" s="5">
        <v>-380571000000</v>
      </c>
      <c r="P70" s="5">
        <v>-372305000000</v>
      </c>
      <c r="Q70" s="5">
        <v>-300276000000</v>
      </c>
      <c r="R70" s="5">
        <v>-226598000000</v>
      </c>
      <c r="S70" s="5">
        <v>-185206000000</v>
      </c>
      <c r="T70" s="5">
        <v>-150789000000</v>
      </c>
      <c r="U70" s="5">
        <v>-158607000000</v>
      </c>
      <c r="V70" s="5">
        <v>-123603000000</v>
      </c>
      <c r="W70" s="5">
        <v>-104093000000</v>
      </c>
      <c r="X70" s="5">
        <v>-100832000000</v>
      </c>
      <c r="Y70" s="5">
        <v>-90698000000</v>
      </c>
      <c r="Z70" s="5">
        <v>-98479000000</v>
      </c>
    </row>
    <row r="71" spans="3:26" ht="15.5" x14ac:dyDescent="0.35">
      <c r="C71" t="s">
        <v>285</v>
      </c>
      <c r="D71" s="5">
        <v>-111546000000</v>
      </c>
      <c r="E71" s="5">
        <v>-82230000000</v>
      </c>
      <c r="F71" s="5">
        <v>-119102000000</v>
      </c>
      <c r="G71" s="5">
        <v>-93737000000</v>
      </c>
      <c r="I71" s="5">
        <v>-391591000000</v>
      </c>
      <c r="J71" s="5">
        <v>-361940000000</v>
      </c>
      <c r="K71" s="5">
        <v>-381453000000</v>
      </c>
      <c r="L71" s="5">
        <v>-432002000000</v>
      </c>
      <c r="M71" s="5">
        <v>-279620000000</v>
      </c>
      <c r="N71" s="5">
        <v>-168404000000</v>
      </c>
      <c r="O71" s="5">
        <v>-380571000000</v>
      </c>
      <c r="P71" s="5">
        <v>-372305000000</v>
      </c>
      <c r="Q71" s="5">
        <v>-300276000000</v>
      </c>
      <c r="R71" s="5">
        <v>-226598000000</v>
      </c>
      <c r="S71" s="5">
        <v>-160481000000</v>
      </c>
      <c r="T71" s="5">
        <v>-150845000000</v>
      </c>
      <c r="U71" s="5">
        <v>-165136000000</v>
      </c>
      <c r="V71" s="5">
        <v>-124689000000</v>
      </c>
      <c r="W71" s="5">
        <v>-102159000000</v>
      </c>
      <c r="X71" s="5">
        <v>-97238000000</v>
      </c>
      <c r="Y71" s="5">
        <v>-77260000000</v>
      </c>
      <c r="Z71" s="5">
        <v>-112893000000</v>
      </c>
    </row>
    <row r="72" spans="3:26" ht="15.5" x14ac:dyDescent="0.35">
      <c r="C72" t="s">
        <v>286</v>
      </c>
      <c r="S72" s="5">
        <v>-2464000000</v>
      </c>
      <c r="T72" s="5">
        <v>56000000</v>
      </c>
      <c r="U72" s="5">
        <v>6529000000</v>
      </c>
      <c r="V72" s="5">
        <v>1086000000</v>
      </c>
      <c r="W72" s="5">
        <v>-1934000000</v>
      </c>
      <c r="X72" s="5">
        <v>-3594000000</v>
      </c>
      <c r="Y72" s="5">
        <v>-13438000000</v>
      </c>
      <c r="Z72" s="5">
        <v>14414000000</v>
      </c>
    </row>
    <row r="73" spans="3:26" ht="15.5" x14ac:dyDescent="0.35">
      <c r="C73" t="s">
        <v>287</v>
      </c>
      <c r="D73" s="5">
        <v>-111546000000</v>
      </c>
      <c r="E73" s="5">
        <v>-82230000000</v>
      </c>
      <c r="F73" s="5">
        <v>-119102000000</v>
      </c>
      <c r="G73" s="5">
        <v>-93737000000</v>
      </c>
      <c r="I73" s="5">
        <v>-391591000000</v>
      </c>
      <c r="J73" s="5">
        <v>-361940000000</v>
      </c>
      <c r="K73" s="5">
        <v>-381453000000</v>
      </c>
      <c r="L73" s="5">
        <v>-432002000000</v>
      </c>
      <c r="M73" s="5">
        <v>-279620000000</v>
      </c>
      <c r="N73" s="5">
        <v>-168404000000</v>
      </c>
      <c r="O73" s="5">
        <v>-380571000000</v>
      </c>
      <c r="P73" s="5">
        <v>-372305000000</v>
      </c>
      <c r="Q73" s="5">
        <v>-300276000000</v>
      </c>
      <c r="R73" s="5">
        <v>-226598000000</v>
      </c>
      <c r="S73" s="5">
        <v>-185206000000</v>
      </c>
      <c r="T73" s="5">
        <v>-150789000000</v>
      </c>
      <c r="U73" s="5">
        <v>-158607000000</v>
      </c>
      <c r="V73" s="5">
        <v>-123603000000</v>
      </c>
      <c r="W73" s="5">
        <v>-104093000000</v>
      </c>
      <c r="X73" s="5">
        <v>-100832000000</v>
      </c>
      <c r="Y73" s="5">
        <v>-90698000000</v>
      </c>
      <c r="Z73" s="5">
        <v>-98479000000</v>
      </c>
    </row>
    <row r="74" spans="3:26" ht="15.5" x14ac:dyDescent="0.35">
      <c r="C74" t="s">
        <v>101</v>
      </c>
      <c r="D74" s="5">
        <v>474585000000</v>
      </c>
      <c r="E74" s="5">
        <v>354324000000</v>
      </c>
      <c r="F74" s="5">
        <v>414309000000</v>
      </c>
      <c r="G74" s="5">
        <v>404957000000</v>
      </c>
      <c r="I74" s="5">
        <v>1581490000000</v>
      </c>
      <c r="J74" s="5">
        <v>1564674000000</v>
      </c>
      <c r="K74" s="5">
        <v>1643799000000</v>
      </c>
      <c r="L74" s="5">
        <v>1806679000000</v>
      </c>
      <c r="M74" s="5">
        <v>1131338000000</v>
      </c>
      <c r="N74" s="5">
        <v>701592000000</v>
      </c>
      <c r="O74" s="5">
        <v>711682000000</v>
      </c>
      <c r="P74" s="5">
        <v>1467795000000</v>
      </c>
      <c r="Q74" s="5">
        <v>1187510000000</v>
      </c>
      <c r="R74" s="5">
        <v>798365000000</v>
      </c>
      <c r="S74" s="5">
        <v>650288000000</v>
      </c>
      <c r="T74" s="5">
        <v>597091000000</v>
      </c>
      <c r="U74" s="5">
        <v>508619000000</v>
      </c>
      <c r="V74" s="5">
        <v>490272000000</v>
      </c>
      <c r="W74" s="5">
        <v>425382000000</v>
      </c>
      <c r="X74" s="5">
        <v>362077000000</v>
      </c>
      <c r="Y74" s="5">
        <v>301368000000</v>
      </c>
      <c r="Z74" s="5">
        <v>231761000000</v>
      </c>
    </row>
    <row r="75" spans="3:26" ht="15.5" x14ac:dyDescent="0.35">
      <c r="C75" t="s">
        <v>102</v>
      </c>
      <c r="D75" s="5">
        <v>33984000000</v>
      </c>
      <c r="E75" s="5">
        <v>21402000000</v>
      </c>
      <c r="F75" s="5">
        <v>-2144000000</v>
      </c>
      <c r="G75" s="5">
        <v>-13294000000</v>
      </c>
      <c r="I75" s="5">
        <v>38289000000</v>
      </c>
      <c r="J75" s="5">
        <v>-55639000000</v>
      </c>
      <c r="K75" s="5">
        <v>2451000000</v>
      </c>
      <c r="L75" s="5">
        <v>14125000000</v>
      </c>
      <c r="M75" s="5">
        <v>66353000000</v>
      </c>
      <c r="N75" s="5">
        <v>126340000000</v>
      </c>
      <c r="O75" s="5">
        <v>-102049000000</v>
      </c>
      <c r="P75" s="5">
        <v>71163000000</v>
      </c>
      <c r="Q75" s="5">
        <v>-29140000000</v>
      </c>
      <c r="R75" s="5">
        <v>-63044000000</v>
      </c>
      <c r="S75" s="5">
        <v>62631000000</v>
      </c>
      <c r="T75" s="5">
        <v>-32409000000</v>
      </c>
    </row>
    <row r="76" spans="3:26" ht="15.5" x14ac:dyDescent="0.35">
      <c r="C76" t="s">
        <v>288</v>
      </c>
      <c r="D76" s="5">
        <v>33984000000</v>
      </c>
      <c r="E76" s="5">
        <v>21402000000</v>
      </c>
      <c r="F76" s="5">
        <v>-2144000000</v>
      </c>
      <c r="G76" s="5">
        <v>-13294000000</v>
      </c>
      <c r="I76" s="5">
        <v>38289000000</v>
      </c>
      <c r="J76" s="5">
        <v>-55639000000</v>
      </c>
      <c r="K76" s="5">
        <v>2451000000</v>
      </c>
      <c r="L76" s="5">
        <v>14125000000</v>
      </c>
      <c r="M76" s="5">
        <v>66353000000</v>
      </c>
      <c r="N76" s="5">
        <v>126340000000</v>
      </c>
      <c r="O76" s="5">
        <v>-102049000000</v>
      </c>
      <c r="P76" s="5">
        <v>71163000000</v>
      </c>
      <c r="Q76" s="5">
        <v>-29140000000</v>
      </c>
      <c r="R76" s="5">
        <v>-63044000000</v>
      </c>
      <c r="S76" s="5">
        <v>62631000000</v>
      </c>
      <c r="T76" s="5">
        <v>-32409000000</v>
      </c>
    </row>
    <row r="77" spans="3:26" ht="15.5" x14ac:dyDescent="0.35">
      <c r="C77" t="s">
        <v>103</v>
      </c>
      <c r="D77" s="5">
        <v>508569000000</v>
      </c>
      <c r="E77" s="5">
        <v>375726000000</v>
      </c>
      <c r="F77" s="5">
        <v>412165000000</v>
      </c>
      <c r="G77" s="5">
        <v>391663000000</v>
      </c>
      <c r="I77" s="5">
        <v>1619779000000</v>
      </c>
      <c r="J77" s="5">
        <v>1509035000000</v>
      </c>
      <c r="K77" s="5">
        <v>1646250000000</v>
      </c>
      <c r="L77" s="5">
        <v>1820804000000</v>
      </c>
      <c r="M77" s="5">
        <v>1197691000000</v>
      </c>
      <c r="N77" s="5">
        <v>827932000000</v>
      </c>
      <c r="O77" s="5">
        <v>609633000000</v>
      </c>
      <c r="P77" s="5">
        <v>1538958000000</v>
      </c>
      <c r="Q77" s="5">
        <v>1158370000000</v>
      </c>
      <c r="R77" s="5">
        <v>735321000000</v>
      </c>
      <c r="S77" s="5">
        <v>712919000000</v>
      </c>
      <c r="T77" s="5">
        <v>564682000000</v>
      </c>
      <c r="U77" s="5">
        <v>508619000000</v>
      </c>
      <c r="V77" s="5">
        <v>490272000000</v>
      </c>
      <c r="W77" s="5">
        <v>425382000000</v>
      </c>
    </row>
    <row r="78" spans="3:26" ht="15.5" x14ac:dyDescent="0.35">
      <c r="C78" t="s">
        <v>104</v>
      </c>
      <c r="D78" s="5">
        <v>474585000000</v>
      </c>
      <c r="E78" s="5">
        <v>354324000000</v>
      </c>
      <c r="F78" s="5">
        <v>414309000000</v>
      </c>
      <c r="G78" s="5">
        <v>404957000000</v>
      </c>
      <c r="I78" s="5">
        <v>1581490000000</v>
      </c>
      <c r="J78" s="5">
        <v>1564674000000</v>
      </c>
      <c r="K78" s="5">
        <v>1643799000000</v>
      </c>
      <c r="L78" s="5">
        <v>1806679000000</v>
      </c>
      <c r="M78" s="5">
        <v>1131338000000</v>
      </c>
      <c r="N78" s="5">
        <v>701592000000</v>
      </c>
      <c r="O78" s="5">
        <v>711682000000</v>
      </c>
      <c r="P78" s="5">
        <v>1467795000000</v>
      </c>
      <c r="Q78" s="5">
        <v>1187510000000</v>
      </c>
      <c r="R78" s="5">
        <v>798365000000</v>
      </c>
      <c r="S78" s="5">
        <v>650288000000</v>
      </c>
      <c r="T78" s="5">
        <v>597091000000</v>
      </c>
      <c r="U78" s="5">
        <v>508619000000</v>
      </c>
      <c r="V78" s="5">
        <v>490272000000</v>
      </c>
      <c r="W78" s="5">
        <v>425382000000</v>
      </c>
      <c r="X78" s="5">
        <v>362077000000</v>
      </c>
      <c r="Y78" s="5">
        <v>301368000000</v>
      </c>
      <c r="Z78" s="5">
        <v>231761000000</v>
      </c>
    </row>
    <row r="79" spans="3:26" ht="15.5" x14ac:dyDescent="0.35">
      <c r="C79" t="s">
        <v>8</v>
      </c>
      <c r="D79" s="5">
        <v>508603000000</v>
      </c>
      <c r="E79" s="5">
        <v>375757000000</v>
      </c>
      <c r="F79" s="5">
        <v>412407000000</v>
      </c>
      <c r="G79" s="5">
        <v>391701000000</v>
      </c>
      <c r="I79" s="5">
        <v>1620129000000</v>
      </c>
      <c r="J79" s="5">
        <v>1509171000000</v>
      </c>
      <c r="K79" s="5">
        <v>1646338000000</v>
      </c>
      <c r="L79" s="5">
        <v>1820807000000</v>
      </c>
      <c r="M79" s="5">
        <v>1197646000000</v>
      </c>
      <c r="N79" s="5">
        <v>827935000000</v>
      </c>
      <c r="O79" s="5">
        <v>609636000000</v>
      </c>
      <c r="P79" s="5">
        <v>1538958000000</v>
      </c>
      <c r="Q79" s="5">
        <v>1158370000000</v>
      </c>
      <c r="R79" s="5">
        <v>735321000000</v>
      </c>
      <c r="S79" s="5">
        <v>712919000000</v>
      </c>
      <c r="T79" s="5">
        <v>564682000000</v>
      </c>
      <c r="U79" s="5">
        <v>508619000000</v>
      </c>
      <c r="V79" s="5">
        <v>490272000000</v>
      </c>
      <c r="W79" s="5">
        <v>425382000000</v>
      </c>
    </row>
    <row r="80" spans="3:26" ht="15.5" x14ac:dyDescent="0.35">
      <c r="C80" t="s">
        <v>289</v>
      </c>
      <c r="D80" s="5">
        <v>-34000000</v>
      </c>
      <c r="E80" s="5">
        <v>-31000000</v>
      </c>
      <c r="F80" s="5">
        <v>-242000000</v>
      </c>
      <c r="G80" s="5">
        <v>-38000000</v>
      </c>
      <c r="I80" s="5">
        <v>-350000000</v>
      </c>
      <c r="J80" s="5">
        <v>-136000000</v>
      </c>
      <c r="K80" s="5">
        <v>-88000000</v>
      </c>
      <c r="L80" s="5">
        <v>-3000000</v>
      </c>
      <c r="M80" s="5">
        <v>45000000</v>
      </c>
      <c r="N80" s="5">
        <v>-3000000</v>
      </c>
      <c r="O80" s="5">
        <v>-3000000</v>
      </c>
    </row>
    <row r="81" spans="2:26" ht="15.5" x14ac:dyDescent="0.35">
      <c r="C81" t="s">
        <v>105</v>
      </c>
      <c r="D81" s="5">
        <v>474585000000</v>
      </c>
      <c r="E81" s="5">
        <v>354324000000</v>
      </c>
      <c r="F81" s="5">
        <v>414309000000</v>
      </c>
      <c r="G81" s="5">
        <v>404957000000</v>
      </c>
      <c r="I81" s="5">
        <v>1581490000000</v>
      </c>
      <c r="J81" s="5">
        <v>1564674000000</v>
      </c>
      <c r="K81" s="5">
        <v>1643799000000</v>
      </c>
      <c r="L81" s="5">
        <v>1806679000000</v>
      </c>
      <c r="M81" s="5">
        <v>1131338000000</v>
      </c>
      <c r="N81" s="5">
        <v>701592000000</v>
      </c>
      <c r="O81" s="5">
        <v>711682000000</v>
      </c>
      <c r="P81" s="5">
        <v>1467795000000</v>
      </c>
      <c r="Q81" s="5">
        <v>1187510000000</v>
      </c>
      <c r="R81" s="5">
        <v>798365000000</v>
      </c>
      <c r="S81" s="5">
        <v>650288000000</v>
      </c>
      <c r="T81" s="5">
        <v>597091000000</v>
      </c>
      <c r="U81" s="5">
        <v>508619000000</v>
      </c>
      <c r="V81" s="5">
        <v>490272000000</v>
      </c>
      <c r="W81" s="5">
        <v>425382000000</v>
      </c>
      <c r="X81" s="5">
        <v>362077000000</v>
      </c>
      <c r="Y81" s="5">
        <v>301368000000</v>
      </c>
      <c r="Z81" s="5">
        <v>231761000000</v>
      </c>
    </row>
    <row r="82" spans="2:26" ht="15.5" x14ac:dyDescent="0.35">
      <c r="C82" t="s">
        <v>106</v>
      </c>
      <c r="D82" s="5">
        <v>508569000000</v>
      </c>
      <c r="E82" s="5">
        <v>375726000000</v>
      </c>
      <c r="F82" s="5">
        <v>412165000000</v>
      </c>
      <c r="G82" s="5">
        <v>391663000000</v>
      </c>
      <c r="I82" s="5">
        <v>1619779000000</v>
      </c>
      <c r="J82" s="5">
        <v>1509035000000</v>
      </c>
      <c r="K82" s="5">
        <v>1646250000000</v>
      </c>
      <c r="L82" s="5">
        <v>1820804000000</v>
      </c>
      <c r="M82" s="5">
        <v>1197691000000</v>
      </c>
      <c r="N82" s="5">
        <v>827932000000</v>
      </c>
      <c r="O82" s="5">
        <v>609633000000</v>
      </c>
      <c r="P82" s="5">
        <v>1538958000000</v>
      </c>
      <c r="Q82" s="5">
        <v>1158370000000</v>
      </c>
      <c r="R82" s="5">
        <v>735321000000</v>
      </c>
      <c r="S82" s="5">
        <v>712919000000</v>
      </c>
      <c r="T82" s="5">
        <v>564682000000</v>
      </c>
      <c r="U82" s="5">
        <v>508619000000</v>
      </c>
      <c r="V82" s="5">
        <v>490272000000</v>
      </c>
      <c r="W82" s="5">
        <v>425382000000</v>
      </c>
    </row>
    <row r="83" spans="2:26" ht="15.5" x14ac:dyDescent="0.35">
      <c r="C83" t="s">
        <v>107</v>
      </c>
      <c r="D83" s="5">
        <v>508569000000</v>
      </c>
      <c r="E83" s="5">
        <v>375726000000</v>
      </c>
      <c r="F83" s="5">
        <v>412165000000</v>
      </c>
      <c r="G83" s="5">
        <v>391663000000</v>
      </c>
      <c r="I83" s="5">
        <v>1619779000000</v>
      </c>
      <c r="J83" s="5">
        <v>1509035000000</v>
      </c>
      <c r="K83" s="5">
        <v>1646250000000</v>
      </c>
      <c r="L83" s="5">
        <v>1820804000000</v>
      </c>
      <c r="M83" s="5">
        <v>1197691000000</v>
      </c>
      <c r="N83" s="5">
        <v>827932000000</v>
      </c>
      <c r="O83" s="5">
        <v>609633000000</v>
      </c>
      <c r="P83" s="5">
        <v>1538958000000</v>
      </c>
      <c r="Q83" s="5">
        <v>1158370000000</v>
      </c>
      <c r="R83" s="5">
        <v>735321000000</v>
      </c>
      <c r="S83" s="5">
        <v>712919000000</v>
      </c>
      <c r="T83" s="5">
        <v>564682000000</v>
      </c>
      <c r="U83" s="5">
        <v>508619000000</v>
      </c>
      <c r="V83" s="5">
        <v>490272000000</v>
      </c>
      <c r="W83" s="5">
        <v>425382000000</v>
      </c>
    </row>
    <row r="85" spans="2:26" ht="15.5" x14ac:dyDescent="0.35">
      <c r="B85" t="s">
        <v>108</v>
      </c>
      <c r="C85" t="s">
        <v>109</v>
      </c>
    </row>
    <row r="86" spans="2:26" ht="15.5" x14ac:dyDescent="0.35">
      <c r="C86" t="s">
        <v>20</v>
      </c>
      <c r="D86" s="5">
        <v>1392586000000</v>
      </c>
      <c r="E86" s="5">
        <v>1235810000000</v>
      </c>
      <c r="F86" s="5">
        <v>1552212000000</v>
      </c>
      <c r="G86" s="5">
        <v>1426823000000</v>
      </c>
      <c r="I86" s="5">
        <v>1552212000000</v>
      </c>
      <c r="J86" s="5">
        <v>1614126000000</v>
      </c>
      <c r="K86" s="5">
        <v>1739659000000</v>
      </c>
      <c r="L86" s="5">
        <v>1073255000000</v>
      </c>
      <c r="M86" s="5">
        <v>969182000000</v>
      </c>
      <c r="N86" s="5">
        <v>1414691000000</v>
      </c>
      <c r="O86" s="5">
        <v>660032000000</v>
      </c>
      <c r="P86" s="5">
        <v>755247000000</v>
      </c>
      <c r="Q86" s="5">
        <v>225203000000</v>
      </c>
      <c r="R86" s="5">
        <v>165388000000</v>
      </c>
      <c r="S86" s="5">
        <v>777233000000</v>
      </c>
      <c r="T86" s="5">
        <v>289680000000</v>
      </c>
      <c r="U86" s="5">
        <v>224762000000</v>
      </c>
      <c r="V86" s="5">
        <v>168897000000</v>
      </c>
      <c r="W86" s="5">
        <v>166696000000</v>
      </c>
      <c r="X86" s="5">
        <v>334479000000</v>
      </c>
      <c r="Y86" s="5">
        <v>165759000000</v>
      </c>
      <c r="Z86" s="5">
        <v>315083000000</v>
      </c>
    </row>
    <row r="87" spans="2:26" ht="15.5" x14ac:dyDescent="0.35">
      <c r="C87" t="s">
        <v>290</v>
      </c>
      <c r="W87" s="5">
        <v>64000000000</v>
      </c>
    </row>
    <row r="88" spans="2:26" ht="15.5" x14ac:dyDescent="0.35">
      <c r="C88" t="s">
        <v>116</v>
      </c>
      <c r="D88" s="5">
        <v>22071143000000</v>
      </c>
      <c r="E88" s="5">
        <v>22491518000000</v>
      </c>
      <c r="F88" s="5">
        <v>22394470000000</v>
      </c>
      <c r="G88" s="5">
        <v>22344109000000</v>
      </c>
      <c r="I88" s="5">
        <v>22394470000000</v>
      </c>
      <c r="J88" s="5">
        <v>22012814000000</v>
      </c>
      <c r="K88" s="5">
        <v>20706393000000</v>
      </c>
      <c r="L88" s="5">
        <v>19554254000000</v>
      </c>
      <c r="M88" s="5">
        <v>13676190000000</v>
      </c>
      <c r="N88" s="5">
        <v>12678444000000</v>
      </c>
      <c r="O88" s="5">
        <v>17395920000000</v>
      </c>
    </row>
    <row r="89" spans="2:26" ht="15.5" x14ac:dyDescent="0.35">
      <c r="C89" t="s">
        <v>1077</v>
      </c>
      <c r="Y89" s="5">
        <v>240053000000</v>
      </c>
      <c r="Z89" s="5">
        <v>410283000000</v>
      </c>
    </row>
    <row r="90" spans="2:26" ht="15.5" x14ac:dyDescent="0.35">
      <c r="C90" t="s">
        <v>97</v>
      </c>
      <c r="D90" s="5">
        <v>-120173000000</v>
      </c>
      <c r="E90" s="5">
        <v>-154157000000</v>
      </c>
      <c r="F90" s="5">
        <v>-99463000000</v>
      </c>
      <c r="G90" s="5">
        <v>34423000000</v>
      </c>
      <c r="I90" s="5">
        <v>-99463000000</v>
      </c>
      <c r="J90" s="5">
        <v>-223394000000</v>
      </c>
      <c r="K90" s="5">
        <v>-167754000000</v>
      </c>
      <c r="L90" s="5">
        <v>-170204000000</v>
      </c>
      <c r="M90" s="5">
        <v>-203534000000</v>
      </c>
      <c r="N90" s="5">
        <v>-269887000000</v>
      </c>
      <c r="O90" s="5">
        <v>-394451000000</v>
      </c>
      <c r="P90" s="5">
        <v>-292402000000</v>
      </c>
      <c r="Q90" s="5">
        <v>-363565000000</v>
      </c>
      <c r="R90" s="5">
        <v>-334425000000</v>
      </c>
      <c r="S90" s="5">
        <v>-17148000000</v>
      </c>
      <c r="T90" s="5">
        <v>-23104000000</v>
      </c>
      <c r="U90" s="5">
        <v>14547000000</v>
      </c>
      <c r="V90" s="5">
        <v>5350000000</v>
      </c>
    </row>
    <row r="91" spans="2:26" ht="15.5" x14ac:dyDescent="0.35">
      <c r="C91" t="s">
        <v>1488</v>
      </c>
      <c r="P91" s="5">
        <v>11357670000000</v>
      </c>
      <c r="Q91" s="5">
        <v>9435315000000</v>
      </c>
      <c r="R91" s="5">
        <v>7121175000000</v>
      </c>
      <c r="S91" s="5">
        <v>5209847000000</v>
      </c>
      <c r="T91" s="5">
        <v>3115372000000</v>
      </c>
      <c r="U91" s="5">
        <v>1929061000000</v>
      </c>
      <c r="V91" s="5">
        <v>1940966000000</v>
      </c>
      <c r="W91" s="5">
        <v>1084706000000</v>
      </c>
      <c r="X91" s="5">
        <v>511442000000</v>
      </c>
      <c r="Y91" s="5">
        <v>167261000000</v>
      </c>
      <c r="Z91" s="5">
        <v>323491000000</v>
      </c>
    </row>
    <row r="92" spans="2:26" ht="15.5" x14ac:dyDescent="0.35">
      <c r="C92" t="s">
        <v>842</v>
      </c>
      <c r="P92" s="5">
        <v>5922788000000</v>
      </c>
    </row>
    <row r="93" spans="2:26" ht="15.5" x14ac:dyDescent="0.35">
      <c r="C93" t="s">
        <v>114</v>
      </c>
      <c r="Q93" s="5">
        <v>5916685000000</v>
      </c>
      <c r="R93" s="5">
        <v>4462184000000</v>
      </c>
      <c r="S93" s="5">
        <v>4688156000000</v>
      </c>
      <c r="T93" s="5">
        <v>5443217000000</v>
      </c>
      <c r="U93" s="5">
        <v>5310425000000</v>
      </c>
      <c r="V93" s="5">
        <v>3999218000000</v>
      </c>
      <c r="W93" s="5">
        <v>3648429000000</v>
      </c>
      <c r="X93" s="5">
        <v>2793652000000</v>
      </c>
      <c r="Y93" s="5">
        <v>2511721000000</v>
      </c>
      <c r="Z93" s="5">
        <v>3099400000000</v>
      </c>
    </row>
    <row r="94" spans="2:26" ht="15.5" x14ac:dyDescent="0.35">
      <c r="C94" t="s">
        <v>113</v>
      </c>
      <c r="W94" s="5">
        <v>17434000000</v>
      </c>
      <c r="X94" s="5">
        <v>13051000000</v>
      </c>
      <c r="Y94" s="5">
        <v>9256000000</v>
      </c>
      <c r="Z94" s="5">
        <v>11910000000</v>
      </c>
    </row>
    <row r="95" spans="2:26" ht="15.5" x14ac:dyDescent="0.35">
      <c r="C95" t="s">
        <v>975</v>
      </c>
      <c r="P95" s="5">
        <v>5922788000000</v>
      </c>
      <c r="Q95" s="5">
        <v>5916685000000</v>
      </c>
      <c r="R95" s="5">
        <v>4462184000000</v>
      </c>
      <c r="S95" s="5">
        <v>4688156000000</v>
      </c>
      <c r="T95" s="5">
        <v>5443217000000</v>
      </c>
      <c r="U95" s="5">
        <v>5310425000000</v>
      </c>
      <c r="V95" s="5">
        <v>3999218000000</v>
      </c>
      <c r="W95" s="5">
        <v>3665863000000</v>
      </c>
      <c r="X95" s="5">
        <v>2806703000000</v>
      </c>
      <c r="Y95" s="5">
        <v>1916165000000</v>
      </c>
      <c r="Z95" s="5">
        <v>2410824000000</v>
      </c>
    </row>
    <row r="96" spans="2:26" ht="15.5" x14ac:dyDescent="0.35">
      <c r="C96" t="s">
        <v>117</v>
      </c>
      <c r="D96" s="5">
        <v>321873000000</v>
      </c>
      <c r="E96" s="5">
        <v>279682000000</v>
      </c>
      <c r="F96" s="5">
        <v>314270000000</v>
      </c>
      <c r="G96" s="5">
        <v>397989000000</v>
      </c>
      <c r="I96" s="5">
        <v>314270000000</v>
      </c>
      <c r="J96" s="5">
        <v>292500000000</v>
      </c>
      <c r="K96" s="5">
        <v>250715000000</v>
      </c>
      <c r="L96" s="5">
        <v>162635000000</v>
      </c>
      <c r="M96" s="5">
        <v>87089000000</v>
      </c>
      <c r="N96" s="5">
        <v>154904000000</v>
      </c>
      <c r="O96" s="5">
        <v>153494000000</v>
      </c>
      <c r="P96" s="5">
        <v>198271000000</v>
      </c>
      <c r="Q96" s="5">
        <v>236788000000</v>
      </c>
      <c r="R96" s="5">
        <v>164090000000</v>
      </c>
      <c r="S96" s="5">
        <v>141317000000</v>
      </c>
      <c r="T96" s="5">
        <v>126291000000</v>
      </c>
      <c r="U96" s="5">
        <v>79571000000</v>
      </c>
    </row>
    <row r="97" spans="3:26" ht="15.5" x14ac:dyDescent="0.35">
      <c r="C97" t="s">
        <v>125</v>
      </c>
      <c r="D97" s="5">
        <v>141830000000</v>
      </c>
      <c r="E97" s="5">
        <v>149323000000</v>
      </c>
      <c r="F97" s="5">
        <v>152761000000</v>
      </c>
      <c r="G97" s="5">
        <v>149928000000</v>
      </c>
      <c r="I97" s="5">
        <v>152761000000</v>
      </c>
      <c r="J97" s="5">
        <v>152259000000</v>
      </c>
      <c r="K97" s="5">
        <v>131963000000</v>
      </c>
      <c r="L97" s="5">
        <v>164029000000</v>
      </c>
      <c r="M97" s="5">
        <v>166081000000</v>
      </c>
      <c r="N97" s="5">
        <v>205024000000</v>
      </c>
      <c r="O97" s="5">
        <v>110362000000</v>
      </c>
      <c r="P97" s="5">
        <v>68382000000</v>
      </c>
      <c r="Q97" s="5">
        <v>65588000000</v>
      </c>
      <c r="R97" s="5">
        <v>36554000000</v>
      </c>
      <c r="S97" s="5">
        <v>13885000000</v>
      </c>
      <c r="T97" s="5">
        <v>20176000000</v>
      </c>
      <c r="U97" s="5">
        <v>12018000000</v>
      </c>
      <c r="V97" s="5">
        <v>5489000000</v>
      </c>
      <c r="W97" s="5">
        <v>4403000000</v>
      </c>
      <c r="X97" s="5">
        <v>6337000000</v>
      </c>
      <c r="Y97" s="5">
        <v>27100000000</v>
      </c>
      <c r="Z97" s="5">
        <v>40538000000</v>
      </c>
    </row>
    <row r="98" spans="3:26" ht="15.5" x14ac:dyDescent="0.35">
      <c r="C98" t="s">
        <v>128</v>
      </c>
      <c r="D98" s="5">
        <v>640930000000</v>
      </c>
      <c r="E98" s="5">
        <v>662785000000</v>
      </c>
      <c r="F98" s="5">
        <v>667987000000</v>
      </c>
      <c r="G98" s="5">
        <v>678967000000</v>
      </c>
      <c r="I98" s="5">
        <v>667987000000</v>
      </c>
      <c r="J98" s="5">
        <v>672545000000</v>
      </c>
      <c r="K98" s="5">
        <v>720827000000</v>
      </c>
      <c r="L98" s="5">
        <v>659145000000</v>
      </c>
      <c r="M98" s="5">
        <v>606641000000</v>
      </c>
      <c r="N98" s="5">
        <v>606304000000</v>
      </c>
      <c r="O98" s="5">
        <v>541056000000</v>
      </c>
      <c r="P98" s="5">
        <v>530145000000</v>
      </c>
      <c r="Q98" s="5">
        <v>457376000000</v>
      </c>
      <c r="R98" s="5">
        <v>414143000000</v>
      </c>
      <c r="S98" s="5">
        <v>450162000000</v>
      </c>
      <c r="T98" s="5">
        <v>446831000000</v>
      </c>
      <c r="U98" s="5">
        <v>413959000000</v>
      </c>
      <c r="V98" s="5">
        <v>304985000000</v>
      </c>
      <c r="W98" s="5">
        <v>204196000000</v>
      </c>
      <c r="X98" s="5">
        <v>144972000000</v>
      </c>
    </row>
    <row r="99" spans="3:26" ht="15.5" x14ac:dyDescent="0.35">
      <c r="C99" t="s">
        <v>686</v>
      </c>
      <c r="D99" s="5">
        <v>640930000000</v>
      </c>
      <c r="E99" s="5">
        <v>662785000000</v>
      </c>
      <c r="F99" s="5">
        <v>667987000000</v>
      </c>
      <c r="G99" s="5">
        <v>678967000000</v>
      </c>
      <c r="I99" s="5">
        <v>667987000000</v>
      </c>
      <c r="J99" s="5">
        <v>672545000000</v>
      </c>
      <c r="K99" s="5">
        <v>720827000000</v>
      </c>
      <c r="L99" s="5">
        <v>659145000000</v>
      </c>
      <c r="M99" s="5">
        <v>606641000000</v>
      </c>
      <c r="N99" s="5">
        <v>606304000000</v>
      </c>
      <c r="O99" s="5">
        <v>541056000000</v>
      </c>
      <c r="P99" s="5">
        <v>530145000000</v>
      </c>
      <c r="Q99" s="5">
        <v>457376000000</v>
      </c>
      <c r="R99" s="5">
        <v>414143000000</v>
      </c>
      <c r="S99" s="5">
        <v>450162000000</v>
      </c>
      <c r="T99" s="5">
        <v>446831000000</v>
      </c>
      <c r="U99" s="5">
        <v>413959000000</v>
      </c>
      <c r="V99" s="5">
        <v>304985000000</v>
      </c>
      <c r="W99" s="5">
        <v>204196000000</v>
      </c>
      <c r="X99" s="5">
        <v>144972000000</v>
      </c>
      <c r="Y99" s="5">
        <v>54864000000</v>
      </c>
      <c r="Z99" s="5">
        <v>54991000000</v>
      </c>
    </row>
    <row r="100" spans="3:26" ht="15.5" x14ac:dyDescent="0.35">
      <c r="C100" t="s">
        <v>132</v>
      </c>
      <c r="D100" s="5">
        <v>116255000000</v>
      </c>
      <c r="E100" s="5">
        <v>131124000000</v>
      </c>
      <c r="F100" s="5">
        <v>143873000000</v>
      </c>
      <c r="G100" s="5">
        <v>158231000000</v>
      </c>
      <c r="I100" s="5">
        <v>143873000000</v>
      </c>
      <c r="J100" s="5">
        <v>199409000000</v>
      </c>
      <c r="K100" s="5">
        <v>255166000000</v>
      </c>
      <c r="L100" s="5">
        <v>139499000000</v>
      </c>
      <c r="M100" s="5">
        <v>56193000000</v>
      </c>
      <c r="N100" s="5">
        <v>43009000000</v>
      </c>
      <c r="O100" s="5">
        <v>30165000000</v>
      </c>
      <c r="P100" s="5">
        <v>32374000000</v>
      </c>
      <c r="Q100" s="5">
        <v>20552000000</v>
      </c>
      <c r="R100" s="5">
        <v>19712000000</v>
      </c>
    </row>
    <row r="101" spans="3:26" ht="15.5" x14ac:dyDescent="0.35">
      <c r="C101" t="s">
        <v>134</v>
      </c>
      <c r="D101" s="5">
        <v>25060166000000</v>
      </c>
      <c r="E101" s="5">
        <v>25261277000000</v>
      </c>
      <c r="F101" s="5">
        <v>25472524000000</v>
      </c>
      <c r="G101" s="5">
        <v>25429044000000</v>
      </c>
      <c r="I101" s="5">
        <v>25472524000000</v>
      </c>
      <c r="J101" s="5">
        <v>25119820000000</v>
      </c>
      <c r="K101" s="5">
        <v>23991435000000</v>
      </c>
      <c r="L101" s="5">
        <v>21929634000000</v>
      </c>
      <c r="M101" s="5">
        <v>15635739000000</v>
      </c>
      <c r="N101" s="5">
        <v>15200531000000</v>
      </c>
      <c r="O101" s="5">
        <v>19089633000000</v>
      </c>
      <c r="P101" s="5">
        <v>19117305000000</v>
      </c>
      <c r="Q101" s="5">
        <v>16483273000000</v>
      </c>
      <c r="R101" s="5">
        <v>12476256000000</v>
      </c>
      <c r="S101" s="5">
        <v>11770414000000</v>
      </c>
      <c r="T101" s="5">
        <v>9670703000000</v>
      </c>
      <c r="U101" s="5">
        <v>8293324000000</v>
      </c>
      <c r="V101" s="5">
        <v>6570496000000</v>
      </c>
      <c r="W101" s="5">
        <v>5304777000000</v>
      </c>
      <c r="X101" s="5">
        <v>3870091000000</v>
      </c>
      <c r="Y101" s="5">
        <v>2392980000000</v>
      </c>
      <c r="Z101" s="5">
        <v>3530672000000</v>
      </c>
    </row>
    <row r="102" spans="3:26" ht="15.5" x14ac:dyDescent="0.35">
      <c r="C102" t="s">
        <v>135</v>
      </c>
    </row>
    <row r="103" spans="3:26" ht="15.5" x14ac:dyDescent="0.35">
      <c r="C103" t="s">
        <v>136</v>
      </c>
    </row>
    <row r="104" spans="3:26" ht="15.5" x14ac:dyDescent="0.35">
      <c r="C104" t="s">
        <v>641</v>
      </c>
      <c r="D104" s="5">
        <v>11870369000000</v>
      </c>
      <c r="E104" s="5">
        <v>10158519000000</v>
      </c>
      <c r="F104" s="5">
        <v>10370062000000</v>
      </c>
      <c r="G104" s="5">
        <v>10074448000000</v>
      </c>
      <c r="I104" s="5">
        <v>10370062000000</v>
      </c>
      <c r="J104" s="5">
        <v>10822571000000</v>
      </c>
      <c r="K104" s="5">
        <v>8665860000000</v>
      </c>
      <c r="L104" s="5">
        <v>10246908000000</v>
      </c>
      <c r="M104" s="5">
        <v>4789422000000</v>
      </c>
      <c r="N104" s="5">
        <v>4794844000000</v>
      </c>
      <c r="O104" s="5">
        <v>7730021000000</v>
      </c>
      <c r="P104" s="5">
        <v>6899860000000</v>
      </c>
      <c r="Q104" s="5">
        <v>6819052000000</v>
      </c>
      <c r="R104" s="5">
        <v>4690939000000</v>
      </c>
      <c r="S104" s="5">
        <v>5636699000000</v>
      </c>
      <c r="T104" s="5">
        <v>3932558000000</v>
      </c>
      <c r="U104" s="5">
        <v>3172611000000</v>
      </c>
      <c r="V104" s="5">
        <v>2406204000000</v>
      </c>
      <c r="W104" s="5">
        <v>2316065000000</v>
      </c>
      <c r="X104" s="5">
        <v>1592513000000</v>
      </c>
      <c r="Y104" s="5">
        <v>656663000000</v>
      </c>
      <c r="Z104" s="5">
        <v>1801262000000</v>
      </c>
    </row>
    <row r="105" spans="3:26" ht="15.5" x14ac:dyDescent="0.35">
      <c r="C105" t="s">
        <v>143</v>
      </c>
      <c r="D105" s="5">
        <v>178553000000</v>
      </c>
      <c r="E105" s="5">
        <v>182093000000</v>
      </c>
      <c r="F105" s="5">
        <v>183858000000</v>
      </c>
      <c r="G105" s="5">
        <v>133678000000</v>
      </c>
      <c r="I105" s="5">
        <v>183858000000</v>
      </c>
      <c r="J105" s="5">
        <v>173291000000</v>
      </c>
      <c r="K105" s="5">
        <v>199717000000</v>
      </c>
      <c r="L105" s="5">
        <v>263269000000</v>
      </c>
      <c r="M105" s="5">
        <v>120131000000</v>
      </c>
      <c r="N105" s="5">
        <v>101719000000</v>
      </c>
      <c r="O105" s="5">
        <v>73271000000</v>
      </c>
      <c r="P105" s="5">
        <v>67063000000</v>
      </c>
      <c r="Q105" s="5">
        <v>140151000000</v>
      </c>
      <c r="R105" s="5">
        <v>93541000000</v>
      </c>
      <c r="S105" s="5">
        <v>92449000000</v>
      </c>
      <c r="T105" s="5">
        <v>33282000000</v>
      </c>
      <c r="U105" s="5">
        <v>59621000000</v>
      </c>
      <c r="V105" s="5">
        <v>31142000000</v>
      </c>
      <c r="W105" s="5">
        <v>20629000000</v>
      </c>
      <c r="X105" s="5">
        <v>21412000000</v>
      </c>
      <c r="Y105" s="5">
        <v>25357000000</v>
      </c>
      <c r="Z105" s="5">
        <v>50294000000</v>
      </c>
    </row>
    <row r="106" spans="3:26" ht="15.5" x14ac:dyDescent="0.35">
      <c r="C106" t="s">
        <v>144</v>
      </c>
      <c r="D106" s="5">
        <v>194075000000</v>
      </c>
      <c r="E106" s="5">
        <v>219994000000</v>
      </c>
      <c r="F106" s="5">
        <v>276307000000</v>
      </c>
      <c r="G106" s="5">
        <v>229532000000</v>
      </c>
      <c r="I106" s="5">
        <v>276307000000</v>
      </c>
      <c r="J106" s="5">
        <v>301576000000</v>
      </c>
      <c r="K106" s="5">
        <v>324121000000</v>
      </c>
      <c r="L106" s="5">
        <v>479299000000</v>
      </c>
      <c r="M106" s="5">
        <v>338442000000</v>
      </c>
      <c r="N106" s="5">
        <v>194038000000</v>
      </c>
      <c r="O106" s="5">
        <v>796709000000</v>
      </c>
      <c r="P106" s="5">
        <v>287878000000</v>
      </c>
      <c r="Q106" s="5">
        <v>293527000000</v>
      </c>
      <c r="R106" s="5">
        <v>190240000000</v>
      </c>
      <c r="S106" s="5">
        <v>140586000000</v>
      </c>
      <c r="T106" s="5">
        <v>106538000000</v>
      </c>
      <c r="U106" s="5">
        <v>80263000000</v>
      </c>
      <c r="V106" s="5">
        <v>70228000000</v>
      </c>
      <c r="W106" s="5">
        <v>64195000000</v>
      </c>
      <c r="X106" s="5">
        <v>72513000000</v>
      </c>
      <c r="Y106" s="5">
        <v>85460000000</v>
      </c>
      <c r="Z106" s="5">
        <v>68585000000</v>
      </c>
    </row>
    <row r="107" spans="3:26" ht="15.5" x14ac:dyDescent="0.35">
      <c r="C107" t="s">
        <v>1017</v>
      </c>
      <c r="D107" s="5">
        <v>1083094000000</v>
      </c>
      <c r="E107" s="5">
        <v>2970996000000</v>
      </c>
      <c r="F107" s="5">
        <v>3225459000000</v>
      </c>
      <c r="G107" s="5">
        <v>3323828000000</v>
      </c>
      <c r="I107" s="5">
        <v>3225459000000</v>
      </c>
      <c r="J107" s="5">
        <v>2935877000000</v>
      </c>
      <c r="K107" s="5">
        <v>4720775000000</v>
      </c>
      <c r="L107" s="5">
        <v>1581490000000</v>
      </c>
      <c r="M107" s="5">
        <v>2487483000000</v>
      </c>
      <c r="N107" s="5">
        <v>2978631000000</v>
      </c>
      <c r="O107" s="5">
        <v>3758283000000</v>
      </c>
      <c r="P107" s="5">
        <v>5196220000000</v>
      </c>
      <c r="Q107" s="5">
        <v>3909411000000</v>
      </c>
      <c r="R107" s="5">
        <v>2965295000000</v>
      </c>
      <c r="S107" s="5">
        <v>1681116000000</v>
      </c>
      <c r="T107" s="5">
        <v>1622047000000</v>
      </c>
      <c r="U107" s="5">
        <v>1453708000000</v>
      </c>
      <c r="V107" s="5">
        <v>1124537000000</v>
      </c>
    </row>
    <row r="108" spans="3:26" ht="15.5" x14ac:dyDescent="0.35">
      <c r="C108" t="s">
        <v>586</v>
      </c>
      <c r="M108" s="5">
        <v>48115000000</v>
      </c>
      <c r="N108" s="5">
        <v>132596000000</v>
      </c>
      <c r="O108" s="5">
        <v>130029000000</v>
      </c>
      <c r="Q108" s="5">
        <v>817000000</v>
      </c>
    </row>
    <row r="109" spans="3:26" ht="15.5" x14ac:dyDescent="0.35">
      <c r="C109" t="s">
        <v>149</v>
      </c>
      <c r="W109" s="5">
        <v>481631000000</v>
      </c>
      <c r="X109" s="5">
        <v>159151000000</v>
      </c>
      <c r="Z109" s="5">
        <v>198681000000</v>
      </c>
    </row>
    <row r="110" spans="3:26" ht="15.5" x14ac:dyDescent="0.35">
      <c r="C110" t="s">
        <v>738</v>
      </c>
    </row>
    <row r="111" spans="3:26" ht="15.5" x14ac:dyDescent="0.35">
      <c r="C111" t="s">
        <v>141</v>
      </c>
      <c r="D111" s="5">
        <v>624501000000</v>
      </c>
      <c r="E111" s="5">
        <v>605942000000</v>
      </c>
      <c r="F111" s="5">
        <v>589476000000</v>
      </c>
      <c r="G111" s="5">
        <v>592010000000</v>
      </c>
      <c r="I111" s="5">
        <v>589476000000</v>
      </c>
      <c r="J111" s="5">
        <v>552792000000</v>
      </c>
      <c r="K111" s="5">
        <v>437423000000</v>
      </c>
      <c r="L111" s="5">
        <v>489352000000</v>
      </c>
      <c r="M111" s="5">
        <v>305087000000</v>
      </c>
      <c r="N111" s="5">
        <v>237020000000</v>
      </c>
      <c r="O111" s="5">
        <v>260542000000</v>
      </c>
      <c r="P111" s="5">
        <v>258232000000</v>
      </c>
      <c r="Q111" s="5">
        <v>214721000000</v>
      </c>
      <c r="R111" s="5">
        <v>139914000000</v>
      </c>
      <c r="S111" s="5">
        <v>87491000000</v>
      </c>
      <c r="T111" s="5">
        <v>105885000000</v>
      </c>
      <c r="U111" s="5">
        <v>109227000000</v>
      </c>
      <c r="V111" s="5">
        <v>61905000000</v>
      </c>
      <c r="W111" s="5">
        <v>44361000000</v>
      </c>
      <c r="X111" s="5">
        <v>72968000000</v>
      </c>
      <c r="Y111" s="5">
        <v>47792000000</v>
      </c>
      <c r="Z111" s="5">
        <v>54180000000</v>
      </c>
    </row>
    <row r="112" spans="3:26" ht="15.5" x14ac:dyDescent="0.35">
      <c r="C112" t="s">
        <v>159</v>
      </c>
      <c r="D112" s="5">
        <v>14114905000000</v>
      </c>
      <c r="E112" s="5">
        <v>14308356000000</v>
      </c>
      <c r="F112" s="5">
        <v>14819233000000</v>
      </c>
      <c r="G112" s="5">
        <v>14536448000000</v>
      </c>
      <c r="I112" s="5">
        <v>14819233000000</v>
      </c>
      <c r="J112" s="5">
        <v>14938155000000</v>
      </c>
      <c r="K112" s="5">
        <v>14491639000000</v>
      </c>
      <c r="L112" s="5">
        <v>13173725000000</v>
      </c>
      <c r="M112" s="5">
        <v>8205513000000</v>
      </c>
      <c r="N112" s="5">
        <v>8594377000000</v>
      </c>
      <c r="O112" s="5">
        <v>13009453000000</v>
      </c>
      <c r="P112" s="5">
        <v>12913509000000</v>
      </c>
      <c r="Q112" s="5">
        <v>11579007000000</v>
      </c>
      <c r="R112" s="5">
        <v>8221572000000</v>
      </c>
      <c r="S112" s="5">
        <v>7751311000000</v>
      </c>
      <c r="T112" s="5">
        <v>6056433000000</v>
      </c>
      <c r="U112" s="5">
        <v>4895968000000</v>
      </c>
      <c r="V112" s="5">
        <v>3708642000000</v>
      </c>
      <c r="W112" s="5">
        <v>2938545000000</v>
      </c>
      <c r="X112" s="5">
        <v>1929241000000</v>
      </c>
      <c r="Y112" s="5">
        <v>858810000000</v>
      </c>
      <c r="Z112" s="5">
        <v>2173175000000</v>
      </c>
    </row>
    <row r="113" spans="2:26" ht="15.5" x14ac:dyDescent="0.35">
      <c r="C113" t="s">
        <v>160</v>
      </c>
    </row>
    <row r="114" spans="2:26" ht="15.5" x14ac:dyDescent="0.35">
      <c r="C114" t="s">
        <v>161</v>
      </c>
      <c r="D114" s="5">
        <v>375985000000</v>
      </c>
      <c r="E114" s="5">
        <v>375985000000</v>
      </c>
      <c r="F114" s="5">
        <v>375985000000</v>
      </c>
      <c r="G114" s="5">
        <v>375985000000</v>
      </c>
      <c r="I114" s="5">
        <v>375985000000</v>
      </c>
      <c r="J114" s="5">
        <v>399178000000</v>
      </c>
      <c r="K114" s="5">
        <v>399178000000</v>
      </c>
      <c r="L114" s="5">
        <v>399178000000</v>
      </c>
      <c r="M114" s="5">
        <v>399178000000</v>
      </c>
      <c r="N114" s="5">
        <v>399178000000</v>
      </c>
      <c r="O114" s="5">
        <v>399178000000</v>
      </c>
      <c r="P114" s="5">
        <v>399178000000</v>
      </c>
      <c r="Q114" s="5">
        <v>399178000000</v>
      </c>
      <c r="R114" s="5">
        <v>399178000000</v>
      </c>
      <c r="S114" s="5">
        <v>391490000000</v>
      </c>
      <c r="T114" s="5">
        <v>387484000000</v>
      </c>
      <c r="U114" s="5">
        <v>381654000000</v>
      </c>
      <c r="V114" s="5">
        <v>380170000000</v>
      </c>
      <c r="W114" s="5">
        <v>380170000000</v>
      </c>
      <c r="X114" s="5">
        <v>380170000000</v>
      </c>
      <c r="Y114" s="5">
        <v>380170000000</v>
      </c>
      <c r="Z114" s="5">
        <v>380170000000</v>
      </c>
    </row>
    <row r="115" spans="2:26" ht="15.5" x14ac:dyDescent="0.35">
      <c r="C115" t="s">
        <v>162</v>
      </c>
      <c r="D115" s="5">
        <v>399695000000</v>
      </c>
      <c r="E115" s="5">
        <v>399695000000</v>
      </c>
      <c r="F115" s="5">
        <v>399695000000</v>
      </c>
      <c r="G115" s="5">
        <v>399695000000</v>
      </c>
      <c r="I115" s="5">
        <v>399695000000</v>
      </c>
      <c r="J115" s="5">
        <v>609459000000</v>
      </c>
      <c r="K115" s="5">
        <v>609459000000</v>
      </c>
      <c r="L115" s="5">
        <v>609459000000</v>
      </c>
      <c r="M115" s="5">
        <v>553286000000</v>
      </c>
      <c r="N115" s="5">
        <v>553286000000</v>
      </c>
      <c r="O115" s="5">
        <v>553286000000</v>
      </c>
      <c r="P115" s="5">
        <v>553286000000</v>
      </c>
      <c r="Q115" s="5">
        <v>553286000000</v>
      </c>
      <c r="R115" s="5">
        <v>553286000000</v>
      </c>
      <c r="S115" s="5">
        <v>475176000000</v>
      </c>
      <c r="T115" s="5">
        <v>432918000000</v>
      </c>
      <c r="U115" s="5">
        <v>374108000000</v>
      </c>
      <c r="V115" s="5">
        <v>357906000000</v>
      </c>
      <c r="W115" s="5">
        <v>357906000000</v>
      </c>
      <c r="X115" s="5">
        <v>357906000000</v>
      </c>
      <c r="Y115" s="5">
        <v>357906000000</v>
      </c>
      <c r="Z115" s="5">
        <v>357906000000</v>
      </c>
    </row>
    <row r="116" spans="2:26" ht="15.5" x14ac:dyDescent="0.35">
      <c r="C116" t="s">
        <v>163</v>
      </c>
      <c r="D116" s="5">
        <v>10289457000000</v>
      </c>
      <c r="E116" s="5">
        <v>10331067000000</v>
      </c>
      <c r="F116" s="5">
        <v>9976712000000</v>
      </c>
      <c r="G116" s="5">
        <v>10081889000000</v>
      </c>
      <c r="I116" s="5">
        <v>9976712000000</v>
      </c>
      <c r="J116" s="5">
        <v>9395860000000</v>
      </c>
      <c r="K116" s="5">
        <v>8658215000000</v>
      </c>
      <c r="L116" s="5">
        <v>7916690000000</v>
      </c>
      <c r="M116" s="5">
        <v>6680757000000</v>
      </c>
      <c r="N116" s="5">
        <v>5923573000000</v>
      </c>
      <c r="O116" s="5">
        <v>5522160000000</v>
      </c>
      <c r="P116" s="5">
        <v>5543730000000</v>
      </c>
      <c r="Q116" s="5">
        <v>4315366000000</v>
      </c>
      <c r="R116" s="5">
        <v>3636645000000</v>
      </c>
      <c r="S116" s="5">
        <v>3169585000000</v>
      </c>
      <c r="T116" s="5">
        <v>2816972000000</v>
      </c>
      <c r="U116" s="5">
        <v>2627047000000</v>
      </c>
      <c r="V116" s="5">
        <v>2118428000000</v>
      </c>
      <c r="W116" s="5">
        <v>1628156000000</v>
      </c>
      <c r="X116" s="5">
        <v>1202774000000</v>
      </c>
      <c r="Y116" s="5">
        <v>796094000000</v>
      </c>
      <c r="Z116" s="5">
        <v>619421000000</v>
      </c>
    </row>
    <row r="117" spans="2:26" ht="15.5" x14ac:dyDescent="0.35">
      <c r="C117" t="s">
        <v>164</v>
      </c>
      <c r="D117" s="5">
        <v>135000000000</v>
      </c>
      <c r="E117" s="5">
        <v>130000000000</v>
      </c>
      <c r="F117" s="5">
        <v>130000000000</v>
      </c>
      <c r="G117" s="5">
        <v>130000000000</v>
      </c>
      <c r="I117" s="5">
        <v>130000000000</v>
      </c>
      <c r="J117" s="5">
        <v>125000000000</v>
      </c>
      <c r="K117" s="5">
        <v>120000000000</v>
      </c>
      <c r="L117" s="5">
        <v>115000000000</v>
      </c>
      <c r="M117" s="5">
        <v>110000000000</v>
      </c>
      <c r="N117" s="5">
        <v>105000000000</v>
      </c>
      <c r="O117" s="5">
        <v>100000000000</v>
      </c>
      <c r="P117" s="5">
        <v>86307000000</v>
      </c>
      <c r="Q117" s="5">
        <v>72733000000</v>
      </c>
      <c r="R117" s="5">
        <v>31696000000</v>
      </c>
      <c r="S117" s="5">
        <v>22374000000</v>
      </c>
      <c r="T117" s="5">
        <v>15000000000</v>
      </c>
      <c r="U117" s="5">
        <v>12000000000</v>
      </c>
      <c r="V117" s="5">
        <v>9000000000</v>
      </c>
      <c r="W117" s="5">
        <v>6000000000</v>
      </c>
      <c r="X117" s="5">
        <v>6000000000</v>
      </c>
      <c r="Y117" s="5">
        <v>3000000000</v>
      </c>
    </row>
    <row r="118" spans="2:26" ht="15.5" x14ac:dyDescent="0.35">
      <c r="C118" t="s">
        <v>165</v>
      </c>
      <c r="D118" s="5">
        <v>10154457000000</v>
      </c>
      <c r="E118" s="5">
        <v>10201067000000</v>
      </c>
      <c r="F118" s="5">
        <v>9846712000000</v>
      </c>
      <c r="G118" s="5">
        <v>9951889000000</v>
      </c>
      <c r="I118" s="5">
        <v>9846712000000</v>
      </c>
      <c r="J118" s="5">
        <v>9270860000000</v>
      </c>
      <c r="K118" s="5">
        <v>8538215000000</v>
      </c>
      <c r="L118" s="5">
        <v>7801690000000</v>
      </c>
      <c r="M118" s="5">
        <v>6570757000000</v>
      </c>
      <c r="N118" s="5">
        <v>5818573000000</v>
      </c>
      <c r="O118" s="5">
        <v>5422160000000</v>
      </c>
      <c r="P118" s="5">
        <v>5457423000000</v>
      </c>
      <c r="Q118" s="5">
        <v>4242633000000</v>
      </c>
      <c r="R118" s="5">
        <v>3604949000000</v>
      </c>
      <c r="S118" s="5">
        <v>3147211000000</v>
      </c>
      <c r="T118" s="5">
        <v>2801972000000</v>
      </c>
      <c r="U118" s="5">
        <v>2615047000000</v>
      </c>
      <c r="V118" s="5">
        <v>2109428000000</v>
      </c>
      <c r="W118" s="5">
        <v>1622156000000</v>
      </c>
      <c r="X118" s="5">
        <v>1196774000000</v>
      </c>
      <c r="Y118" s="5">
        <v>793094000000</v>
      </c>
      <c r="Z118" s="5">
        <v>619421000000</v>
      </c>
    </row>
    <row r="119" spans="2:26" ht="15.5" x14ac:dyDescent="0.35">
      <c r="C119" t="s">
        <v>166</v>
      </c>
      <c r="D119" s="5">
        <v>10289457000000</v>
      </c>
      <c r="E119" s="5">
        <v>10331067000000</v>
      </c>
      <c r="F119" s="5">
        <v>9976712000000</v>
      </c>
      <c r="G119" s="5">
        <v>10081889000000</v>
      </c>
      <c r="I119" s="5">
        <v>9976712000000</v>
      </c>
      <c r="J119" s="5">
        <v>9395860000000</v>
      </c>
      <c r="K119" s="5">
        <v>8658215000000</v>
      </c>
      <c r="L119" s="5">
        <v>7916690000000</v>
      </c>
      <c r="M119" s="5">
        <v>6680757000000</v>
      </c>
      <c r="N119" s="5">
        <v>5923573000000</v>
      </c>
      <c r="O119" s="5">
        <v>5522160000000</v>
      </c>
      <c r="P119" s="5">
        <v>5543730000000</v>
      </c>
      <c r="Q119" s="5">
        <v>4315366000000</v>
      </c>
      <c r="R119" s="5">
        <v>3636645000000</v>
      </c>
      <c r="S119" s="5">
        <v>3169585000000</v>
      </c>
      <c r="T119" s="5">
        <v>2816972000000</v>
      </c>
      <c r="U119" s="5">
        <v>2627047000000</v>
      </c>
      <c r="V119" s="5">
        <v>2118428000000</v>
      </c>
      <c r="W119" s="5">
        <v>1628156000000</v>
      </c>
      <c r="X119" s="5">
        <v>1202774000000</v>
      </c>
      <c r="Y119" s="5">
        <v>796094000000</v>
      </c>
      <c r="Z119" s="5">
        <v>619421000000</v>
      </c>
    </row>
    <row r="120" spans="2:26" ht="15.5" x14ac:dyDescent="0.35">
      <c r="C120" t="s">
        <v>167</v>
      </c>
      <c r="D120" s="5">
        <v>297000000</v>
      </c>
      <c r="E120" s="5">
        <v>331000000</v>
      </c>
      <c r="F120" s="5">
        <v>362000000</v>
      </c>
      <c r="G120" s="5">
        <v>604000000</v>
      </c>
      <c r="I120" s="5">
        <v>362000000</v>
      </c>
      <c r="J120" s="5">
        <v>562000000</v>
      </c>
      <c r="K120" s="5">
        <v>698000000</v>
      </c>
      <c r="L120" s="5">
        <v>786000000</v>
      </c>
      <c r="M120" s="5">
        <v>539000000</v>
      </c>
      <c r="N120" s="5">
        <v>4000000</v>
      </c>
      <c r="O120" s="5">
        <v>7000000</v>
      </c>
      <c r="P120" s="5">
        <v>4000000</v>
      </c>
      <c r="Q120" s="5">
        <v>1000000</v>
      </c>
    </row>
    <row r="121" spans="2:26" ht="15.5" x14ac:dyDescent="0.35">
      <c r="C121" t="s">
        <v>10</v>
      </c>
      <c r="D121" s="5">
        <v>10945261000000</v>
      </c>
      <c r="E121" s="5">
        <v>10952921000000</v>
      </c>
      <c r="F121" s="5">
        <v>10653291000000</v>
      </c>
      <c r="G121" s="5">
        <v>10892596000000</v>
      </c>
      <c r="I121" s="5">
        <v>10653291000000</v>
      </c>
      <c r="J121" s="5">
        <v>10181665000000</v>
      </c>
      <c r="K121" s="5">
        <v>9499796000000</v>
      </c>
      <c r="L121" s="5">
        <v>8755909000000</v>
      </c>
      <c r="M121" s="5">
        <v>7430226000000</v>
      </c>
      <c r="N121" s="5">
        <v>6606154000000</v>
      </c>
      <c r="O121" s="5">
        <v>6080180000000</v>
      </c>
      <c r="P121" s="5">
        <v>6203796000000</v>
      </c>
      <c r="Q121" s="5">
        <v>4904266000000</v>
      </c>
      <c r="R121" s="5">
        <v>4254684000000</v>
      </c>
      <c r="S121" s="5">
        <v>4019103000000</v>
      </c>
      <c r="T121" s="5">
        <v>3614270000000</v>
      </c>
      <c r="U121" s="5">
        <v>3397356000000</v>
      </c>
      <c r="V121" s="5">
        <v>2861854000000</v>
      </c>
      <c r="W121" s="5">
        <v>2366232000000</v>
      </c>
      <c r="X121" s="5">
        <v>1940850000000</v>
      </c>
      <c r="Y121" s="5">
        <v>1534170000000</v>
      </c>
      <c r="Z121" s="5">
        <v>1357497000000</v>
      </c>
    </row>
    <row r="122" spans="2:26" ht="15.5" x14ac:dyDescent="0.35">
      <c r="C122" t="s">
        <v>168</v>
      </c>
      <c r="D122" s="5">
        <v>25060166000000</v>
      </c>
      <c r="E122" s="5">
        <v>25261277000000</v>
      </c>
      <c r="F122" s="5">
        <v>25472524000000</v>
      </c>
      <c r="G122" s="5">
        <v>25429044000000</v>
      </c>
      <c r="I122" s="5">
        <v>25472524000000</v>
      </c>
      <c r="J122" s="5">
        <v>25119820000000</v>
      </c>
      <c r="K122" s="5">
        <v>23991435000000</v>
      </c>
      <c r="L122" s="5">
        <v>21929634000000</v>
      </c>
      <c r="M122" s="5">
        <v>15635739000000</v>
      </c>
      <c r="N122" s="5">
        <v>15200531000000</v>
      </c>
      <c r="O122" s="5">
        <v>19089633000000</v>
      </c>
      <c r="P122" s="5">
        <v>19117305000000</v>
      </c>
      <c r="Q122" s="5">
        <v>16483273000000</v>
      </c>
      <c r="R122" s="5">
        <v>12476256000000</v>
      </c>
      <c r="S122" s="5">
        <v>11770414000000</v>
      </c>
      <c r="T122" s="5">
        <v>9670703000000</v>
      </c>
      <c r="U122" s="5">
        <v>8293324000000</v>
      </c>
      <c r="V122" s="5">
        <v>6570496000000</v>
      </c>
      <c r="W122" s="5">
        <v>5304777000000</v>
      </c>
      <c r="X122" s="5">
        <v>3870091000000</v>
      </c>
      <c r="Y122" s="5">
        <v>2392980000000</v>
      </c>
      <c r="Z122" s="5">
        <v>3530672000000</v>
      </c>
    </row>
    <row r="123" spans="2:26" ht="15.5" x14ac:dyDescent="0.35">
      <c r="C123" t="s">
        <v>169</v>
      </c>
      <c r="D123" s="5">
        <v>15039383620</v>
      </c>
      <c r="E123" s="5">
        <v>15039383620</v>
      </c>
      <c r="F123" s="5">
        <v>15039383620</v>
      </c>
      <c r="G123" s="5">
        <v>15039383620</v>
      </c>
      <c r="I123" s="5">
        <v>15039383620</v>
      </c>
      <c r="J123" s="5">
        <v>15967115620</v>
      </c>
      <c r="K123" s="5">
        <v>15967115620</v>
      </c>
      <c r="L123" s="5">
        <v>15967115620</v>
      </c>
      <c r="M123" s="5">
        <v>15967115620</v>
      </c>
      <c r="N123" s="5">
        <v>15967115620</v>
      </c>
      <c r="O123" s="5">
        <v>15967115620</v>
      </c>
      <c r="P123" s="5">
        <v>15967115620</v>
      </c>
      <c r="Q123" s="5">
        <v>15967115620</v>
      </c>
      <c r="R123" s="5">
        <v>1596711562</v>
      </c>
      <c r="S123" s="5">
        <v>1565959562</v>
      </c>
      <c r="T123" s="5">
        <v>1549934562</v>
      </c>
      <c r="U123" s="5">
        <v>1526614562</v>
      </c>
      <c r="V123" s="5">
        <v>1520678562</v>
      </c>
      <c r="W123" s="5">
        <v>760339281</v>
      </c>
      <c r="X123" s="5">
        <v>760339281</v>
      </c>
      <c r="Y123" s="5">
        <v>760339281</v>
      </c>
      <c r="Z123" s="5">
        <v>760339281</v>
      </c>
    </row>
    <row r="125" spans="2:26" ht="15.5" x14ac:dyDescent="0.35">
      <c r="B125" t="s">
        <v>170</v>
      </c>
      <c r="C125" t="s">
        <v>171</v>
      </c>
      <c r="D125" s="5">
        <v>917348000000</v>
      </c>
      <c r="E125" s="5">
        <v>256284000000</v>
      </c>
      <c r="F125" s="5">
        <v>601544000000</v>
      </c>
      <c r="G125" s="5">
        <v>699735000000</v>
      </c>
      <c r="I125" s="5">
        <v>1413431000000</v>
      </c>
      <c r="J125" s="5">
        <v>489540000000</v>
      </c>
      <c r="K125" s="5">
        <v>276677000000</v>
      </c>
      <c r="L125" s="5">
        <v>-3506504000000</v>
      </c>
      <c r="M125" s="5">
        <v>542471000000</v>
      </c>
      <c r="N125" s="5">
        <v>4746298000000</v>
      </c>
      <c r="O125" s="5">
        <v>1199944000000</v>
      </c>
      <c r="P125" s="5">
        <v>-366540000000</v>
      </c>
      <c r="Q125" s="5">
        <v>-2335063000000</v>
      </c>
      <c r="R125" s="5">
        <v>231682000000</v>
      </c>
      <c r="S125" s="5">
        <v>148341000000</v>
      </c>
      <c r="T125" s="5">
        <v>-657449000000</v>
      </c>
      <c r="U125" s="5">
        <v>-1323548000000</v>
      </c>
      <c r="V125" s="5">
        <v>-1204854000000</v>
      </c>
      <c r="W125" s="5">
        <v>-1424647000000</v>
      </c>
      <c r="X125" s="5">
        <v>-601650000000</v>
      </c>
      <c r="Y125" s="5">
        <v>1347523000000</v>
      </c>
      <c r="Z125" s="5">
        <v>-50728000000</v>
      </c>
    </row>
    <row r="126" spans="2:26" ht="15.5" x14ac:dyDescent="0.35">
      <c r="C126" t="s">
        <v>544</v>
      </c>
    </row>
    <row r="127" spans="2:26" ht="15.5" x14ac:dyDescent="0.35">
      <c r="C127" t="s">
        <v>1489</v>
      </c>
      <c r="W127" s="5">
        <v>-4654691000000</v>
      </c>
    </row>
    <row r="128" spans="2:26" ht="15.5" x14ac:dyDescent="0.35">
      <c r="C128" t="s">
        <v>1490</v>
      </c>
      <c r="W128" s="5">
        <v>-1087067000000</v>
      </c>
    </row>
    <row r="129" spans="3:26" ht="15.5" x14ac:dyDescent="0.35">
      <c r="C129" t="s">
        <v>1491</v>
      </c>
      <c r="D129" s="5">
        <v>6717358000000</v>
      </c>
      <c r="E129" s="5">
        <v>6472662000000</v>
      </c>
      <c r="F129" s="5">
        <v>6731110000000</v>
      </c>
      <c r="G129" s="5">
        <v>6574644000000</v>
      </c>
      <c r="I129" s="5">
        <v>25714692000000</v>
      </c>
      <c r="J129" s="5">
        <v>25051961000000</v>
      </c>
      <c r="K129" s="5">
        <v>24472851000000</v>
      </c>
      <c r="L129" s="5">
        <v>22232359000000</v>
      </c>
      <c r="M129" s="5">
        <v>16391349000000</v>
      </c>
      <c r="N129" s="5">
        <v>15917286000000</v>
      </c>
      <c r="O129" s="5">
        <v>20435526000000</v>
      </c>
      <c r="P129" s="5">
        <v>18663015000000</v>
      </c>
      <c r="Q129" s="5">
        <v>15051927000000</v>
      </c>
      <c r="R129" s="5">
        <v>12304611000000</v>
      </c>
      <c r="S129" s="5">
        <v>11520772000000</v>
      </c>
      <c r="T129" s="5">
        <v>9610426000000</v>
      </c>
      <c r="U129" s="5">
        <v>8143990000000</v>
      </c>
      <c r="V129" s="5">
        <v>6332715000000</v>
      </c>
      <c r="W129" s="5">
        <v>4810149000000</v>
      </c>
      <c r="X129" s="5">
        <v>3712134000000</v>
      </c>
      <c r="Y129" s="5">
        <v>3405888000000</v>
      </c>
      <c r="Z129" s="5">
        <v>3209581000000</v>
      </c>
    </row>
    <row r="130" spans="3:26" ht="15.5" x14ac:dyDescent="0.35">
      <c r="C130" t="s">
        <v>1492</v>
      </c>
      <c r="R130" s="5">
        <v>-1463067000000</v>
      </c>
      <c r="S130" s="5">
        <v>-1960608000000</v>
      </c>
      <c r="T130" s="5">
        <v>-1418832000000</v>
      </c>
      <c r="U130" s="5">
        <v>-1349969000000</v>
      </c>
      <c r="V130" s="5">
        <v>-545992000000</v>
      </c>
    </row>
    <row r="131" spans="3:26" ht="15.5" x14ac:dyDescent="0.35">
      <c r="C131" t="s">
        <v>1493</v>
      </c>
      <c r="Q131" s="5">
        <v>28153000000</v>
      </c>
    </row>
    <row r="132" spans="3:26" ht="15.5" x14ac:dyDescent="0.35">
      <c r="C132" t="s">
        <v>1267</v>
      </c>
      <c r="D132" s="5">
        <v>17219000000</v>
      </c>
      <c r="E132" s="5">
        <v>8175000000</v>
      </c>
      <c r="F132" s="5">
        <v>12273000000</v>
      </c>
      <c r="G132" s="5">
        <v>10593000000</v>
      </c>
      <c r="I132" s="5">
        <v>43505000000</v>
      </c>
      <c r="J132" s="5">
        <v>55459000000</v>
      </c>
      <c r="K132" s="5">
        <v>80744000000</v>
      </c>
      <c r="L132" s="5">
        <v>24211000000</v>
      </c>
      <c r="M132" s="5">
        <v>37052000000</v>
      </c>
      <c r="N132" s="5">
        <v>50081000000</v>
      </c>
      <c r="O132" s="5">
        <v>52906000000</v>
      </c>
      <c r="P132" s="5">
        <v>19639000000</v>
      </c>
      <c r="Q132" s="5">
        <v>7107000000</v>
      </c>
      <c r="R132" s="5">
        <v>26899000000</v>
      </c>
      <c r="S132" s="5">
        <v>30591000000</v>
      </c>
      <c r="T132" s="5">
        <v>10316000000</v>
      </c>
      <c r="U132" s="5">
        <v>8072000000</v>
      </c>
      <c r="V132" s="5">
        <v>5763000000</v>
      </c>
      <c r="W132" s="5">
        <v>1025000000</v>
      </c>
      <c r="X132" s="5">
        <v>12584000000</v>
      </c>
      <c r="Y132" s="5">
        <v>29465000000</v>
      </c>
      <c r="Z132" s="5">
        <v>14751000000</v>
      </c>
    </row>
    <row r="133" spans="3:26" ht="15.5" x14ac:dyDescent="0.35">
      <c r="C133" t="s">
        <v>1494</v>
      </c>
      <c r="D133" s="5">
        <v>159602000000</v>
      </c>
      <c r="G133" s="5">
        <v>54967000000</v>
      </c>
      <c r="Q133" s="5">
        <v>108764000000</v>
      </c>
      <c r="R133" s="5">
        <v>801404000000</v>
      </c>
      <c r="S133" s="5">
        <v>611223000000</v>
      </c>
      <c r="T133" s="5">
        <v>453720000000</v>
      </c>
      <c r="U133" s="5">
        <v>379120000000</v>
      </c>
      <c r="V133" s="5">
        <v>368565000000</v>
      </c>
      <c r="X133" s="5">
        <v>249223000000</v>
      </c>
      <c r="Y133" s="5">
        <v>212806000000</v>
      </c>
      <c r="Z133" s="5">
        <v>165995000000</v>
      </c>
    </row>
    <row r="134" spans="3:26" ht="15.5" x14ac:dyDescent="0.35">
      <c r="C134" t="s">
        <v>1495</v>
      </c>
      <c r="W134" s="5">
        <v>113036000000</v>
      </c>
    </row>
    <row r="135" spans="3:26" ht="15.5" x14ac:dyDescent="0.35">
      <c r="C135" t="s">
        <v>1496</v>
      </c>
      <c r="W135" s="5">
        <v>77364000000</v>
      </c>
    </row>
    <row r="136" spans="3:26" ht="15.5" x14ac:dyDescent="0.35">
      <c r="C136" t="s">
        <v>1497</v>
      </c>
      <c r="W136" s="5">
        <v>69826000000</v>
      </c>
    </row>
    <row r="137" spans="3:26" ht="15.5" x14ac:dyDescent="0.35">
      <c r="C137" t="s">
        <v>437</v>
      </c>
      <c r="E137" s="5">
        <v>57612000000</v>
      </c>
      <c r="F137" s="5">
        <v>65862000000</v>
      </c>
      <c r="I137" s="5">
        <v>235318000000</v>
      </c>
      <c r="J137" s="5">
        <v>245843000000</v>
      </c>
      <c r="K137" s="5">
        <v>212989000000</v>
      </c>
      <c r="L137" s="5">
        <v>258829000000</v>
      </c>
      <c r="M137" s="5">
        <v>259852000000</v>
      </c>
      <c r="N137" s="5">
        <v>245586000000</v>
      </c>
      <c r="O137" s="5">
        <v>193443000000</v>
      </c>
      <c r="P137" s="5">
        <v>120925000000</v>
      </c>
      <c r="W137" s="5">
        <v>19320000000</v>
      </c>
    </row>
    <row r="138" spans="3:26" ht="15.5" x14ac:dyDescent="0.35">
      <c r="C138" t="s">
        <v>1498</v>
      </c>
      <c r="D138" s="5">
        <v>159602000000</v>
      </c>
      <c r="E138" s="5">
        <v>57612000000</v>
      </c>
      <c r="F138" s="5">
        <v>65862000000</v>
      </c>
      <c r="G138" s="5">
        <v>54967000000</v>
      </c>
      <c r="I138" s="5">
        <v>235318000000</v>
      </c>
      <c r="J138" s="5">
        <v>245843000000</v>
      </c>
      <c r="K138" s="5">
        <v>212989000000</v>
      </c>
      <c r="L138" s="5">
        <v>258829000000</v>
      </c>
      <c r="M138" s="5">
        <v>259852000000</v>
      </c>
      <c r="N138" s="5">
        <v>245586000000</v>
      </c>
      <c r="O138" s="5">
        <v>193443000000</v>
      </c>
      <c r="P138" s="5">
        <v>120925000000</v>
      </c>
      <c r="Q138" s="5">
        <v>108764000000</v>
      </c>
      <c r="R138" s="5">
        <v>801404000000</v>
      </c>
      <c r="S138" s="5">
        <v>611223000000</v>
      </c>
      <c r="T138" s="5">
        <v>453720000000</v>
      </c>
      <c r="U138" s="5">
        <v>379120000000</v>
      </c>
      <c r="V138" s="5">
        <v>368565000000</v>
      </c>
      <c r="W138" s="5">
        <v>279546000000</v>
      </c>
      <c r="X138" s="5">
        <v>249223000000</v>
      </c>
      <c r="Y138" s="5">
        <v>212806000000</v>
      </c>
      <c r="Z138" s="5">
        <v>165995000000</v>
      </c>
    </row>
    <row r="139" spans="3:26" ht="15.5" x14ac:dyDescent="0.35">
      <c r="C139" t="s">
        <v>1499</v>
      </c>
      <c r="D139" s="5">
        <v>-603786000000</v>
      </c>
      <c r="E139" s="5">
        <v>-521814000000</v>
      </c>
      <c r="F139" s="5">
        <v>-463625000000</v>
      </c>
      <c r="G139" s="5">
        <v>-393008000000</v>
      </c>
      <c r="I139" s="5">
        <v>-1408874000000</v>
      </c>
      <c r="J139" s="5">
        <v>-569884000000</v>
      </c>
      <c r="K139" s="5">
        <v>-255576000000</v>
      </c>
      <c r="L139" s="5">
        <v>-47050000000</v>
      </c>
      <c r="M139" s="5">
        <v>-213668000000</v>
      </c>
      <c r="N139" s="5">
        <v>-468964000000</v>
      </c>
      <c r="O139" s="5">
        <v>-561507000000</v>
      </c>
      <c r="P139" s="5">
        <v>-380657000000</v>
      </c>
      <c r="Q139" s="5">
        <v>-991151000000</v>
      </c>
    </row>
    <row r="140" spans="3:26" ht="15.5" x14ac:dyDescent="0.35">
      <c r="C140" t="s">
        <v>1500</v>
      </c>
      <c r="D140" s="5">
        <v>-290642000000</v>
      </c>
      <c r="E140" s="5">
        <v>-275721000000</v>
      </c>
      <c r="F140" s="5">
        <v>-277959000000</v>
      </c>
      <c r="G140" s="5">
        <v>-276474000000</v>
      </c>
      <c r="I140" s="5">
        <v>-1096881000000</v>
      </c>
      <c r="J140" s="5">
        <v>-986943000000</v>
      </c>
      <c r="K140" s="5">
        <v>-964384000000</v>
      </c>
      <c r="L140" s="5">
        <v>-629813000000</v>
      </c>
      <c r="M140" s="5">
        <v>-599853000000</v>
      </c>
      <c r="N140" s="5">
        <v>-945887000000</v>
      </c>
      <c r="O140" s="5">
        <v>-1079123000000</v>
      </c>
      <c r="P140" s="5">
        <v>-1077455000000</v>
      </c>
      <c r="Q140" s="5">
        <v>-980143000000</v>
      </c>
      <c r="R140" s="5">
        <v>-971494000000</v>
      </c>
      <c r="S140" s="5">
        <v>-718526000000</v>
      </c>
      <c r="T140" s="5">
        <v>-505328000000</v>
      </c>
      <c r="U140" s="5">
        <v>-414180000000</v>
      </c>
      <c r="V140" s="5">
        <v>-348002000000</v>
      </c>
    </row>
    <row r="141" spans="3:26" ht="15.5" x14ac:dyDescent="0.35">
      <c r="C141" t="s">
        <v>520</v>
      </c>
    </row>
    <row r="142" spans="3:26" ht="15.5" x14ac:dyDescent="0.35">
      <c r="C142" t="s">
        <v>1501</v>
      </c>
      <c r="W142" s="5">
        <v>-180929000000</v>
      </c>
    </row>
    <row r="143" spans="3:26" ht="15.5" x14ac:dyDescent="0.35">
      <c r="C143" t="s">
        <v>1502</v>
      </c>
      <c r="W143" s="5">
        <v>-24543000000</v>
      </c>
    </row>
    <row r="144" spans="3:26" ht="15.5" x14ac:dyDescent="0.35">
      <c r="C144" t="s">
        <v>1503</v>
      </c>
    </row>
    <row r="145" spans="3:26" ht="15.5" x14ac:dyDescent="0.35">
      <c r="C145" t="s">
        <v>1504</v>
      </c>
      <c r="W145" s="5">
        <v>-69680000000</v>
      </c>
    </row>
    <row r="146" spans="3:26" ht="15.5" x14ac:dyDescent="0.35">
      <c r="C146" t="s">
        <v>1505</v>
      </c>
    </row>
    <row r="147" spans="3:26" ht="15.5" x14ac:dyDescent="0.35">
      <c r="C147" t="s">
        <v>1506</v>
      </c>
      <c r="W147" s="5">
        <v>-241000000</v>
      </c>
    </row>
    <row r="148" spans="3:26" ht="15.5" x14ac:dyDescent="0.35">
      <c r="C148" t="s">
        <v>1507</v>
      </c>
      <c r="W148" s="5">
        <v>-275393000000</v>
      </c>
    </row>
    <row r="149" spans="3:26" ht="15.5" x14ac:dyDescent="0.35">
      <c r="C149" t="s">
        <v>1508</v>
      </c>
      <c r="W149" s="5">
        <v>-1511000000</v>
      </c>
    </row>
    <row r="150" spans="3:26" ht="15.5" x14ac:dyDescent="0.35">
      <c r="C150" t="s">
        <v>1509</v>
      </c>
      <c r="D150" s="5">
        <v>-290642000000</v>
      </c>
      <c r="E150" s="5">
        <v>-275721000000</v>
      </c>
      <c r="F150" s="5">
        <v>-277959000000</v>
      </c>
      <c r="G150" s="5">
        <v>-276474000000</v>
      </c>
      <c r="I150" s="5">
        <v>-1096881000000</v>
      </c>
      <c r="J150" s="5">
        <v>-986943000000</v>
      </c>
      <c r="K150" s="5">
        <v>-964384000000</v>
      </c>
      <c r="L150" s="5">
        <v>-629813000000</v>
      </c>
      <c r="M150" s="5">
        <v>-599853000000</v>
      </c>
      <c r="N150" s="5">
        <v>-945887000000</v>
      </c>
      <c r="O150" s="5">
        <v>-1079123000000</v>
      </c>
      <c r="P150" s="5">
        <v>-1077455000000</v>
      </c>
      <c r="Q150" s="5">
        <v>-980143000000</v>
      </c>
      <c r="R150" s="5">
        <v>-971494000000</v>
      </c>
      <c r="S150" s="5">
        <v>-718526000000</v>
      </c>
      <c r="T150" s="5">
        <v>-505328000000</v>
      </c>
      <c r="U150" s="5">
        <v>-414180000000</v>
      </c>
      <c r="V150" s="5">
        <v>-348002000000</v>
      </c>
      <c r="W150" s="5">
        <v>-276904000000</v>
      </c>
    </row>
    <row r="151" spans="3:26" ht="15.5" x14ac:dyDescent="0.35">
      <c r="C151" t="s">
        <v>694</v>
      </c>
      <c r="D151" s="5">
        <v>-596847000000</v>
      </c>
      <c r="E151" s="5">
        <v>-630976000000</v>
      </c>
      <c r="F151" s="5">
        <v>-520942000000</v>
      </c>
      <c r="G151" s="5">
        <v>-509432000000</v>
      </c>
      <c r="I151" s="5">
        <v>-2203421000000</v>
      </c>
      <c r="J151" s="5">
        <v>-2228661000000</v>
      </c>
      <c r="K151" s="5">
        <v>-2223972000000</v>
      </c>
      <c r="L151" s="5">
        <v>-1757063000000</v>
      </c>
      <c r="M151" s="5">
        <v>-1422126000000</v>
      </c>
      <c r="N151" s="5">
        <v>-1640023000000</v>
      </c>
      <c r="O151" s="5">
        <v>-1728866000000</v>
      </c>
      <c r="P151" s="5">
        <v>-1456141000000</v>
      </c>
      <c r="Q151" s="5">
        <v>-1208183000000</v>
      </c>
      <c r="R151" s="5">
        <v>-997747000000</v>
      </c>
      <c r="S151" s="5">
        <v>-1082388000000</v>
      </c>
      <c r="T151" s="5">
        <v>-753268000000</v>
      </c>
      <c r="U151" s="5">
        <v>-651824000000</v>
      </c>
      <c r="V151" s="5">
        <v>-454480000000</v>
      </c>
      <c r="W151" s="5">
        <v>-405010000000</v>
      </c>
      <c r="X151" s="5">
        <v>-318878000000</v>
      </c>
      <c r="Y151" s="5">
        <v>-227011000000</v>
      </c>
      <c r="Z151" s="5">
        <v>-211525000000</v>
      </c>
    </row>
    <row r="152" spans="3:26" ht="15.5" x14ac:dyDescent="0.35">
      <c r="C152" t="s">
        <v>1510</v>
      </c>
      <c r="D152" s="5">
        <v>-5169602000000</v>
      </c>
      <c r="E152" s="5">
        <v>-5531129000000</v>
      </c>
      <c r="F152" s="5">
        <v>-5593298000000</v>
      </c>
      <c r="G152" s="5">
        <v>-5567560000000</v>
      </c>
      <c r="I152" s="5">
        <v>-22497270000000</v>
      </c>
      <c r="J152" s="5">
        <v>-22058860000000</v>
      </c>
      <c r="K152" s="5">
        <v>-21292704000000</v>
      </c>
      <c r="L152" s="5">
        <v>-23346729000000</v>
      </c>
      <c r="M152" s="5">
        <v>-13672271000000</v>
      </c>
      <c r="N152" s="5">
        <v>-7606145000000</v>
      </c>
      <c r="O152" s="5">
        <v>-15896368000000</v>
      </c>
      <c r="P152" s="5">
        <v>-16372413000000</v>
      </c>
      <c r="Q152" s="5">
        <v>-14340836000000</v>
      </c>
      <c r="R152" s="5">
        <v>-10742821000000</v>
      </c>
      <c r="S152" s="5">
        <v>-10057695000000</v>
      </c>
      <c r="T152" s="5">
        <v>-9295421000000</v>
      </c>
      <c r="U152" s="5">
        <v>-8652383000000</v>
      </c>
      <c r="V152" s="5">
        <v>-6992682000000</v>
      </c>
      <c r="X152" s="5">
        <v>-4154659000000</v>
      </c>
      <c r="Y152" s="5">
        <v>-1972058000000</v>
      </c>
      <c r="Z152" s="5">
        <v>-3119763000000</v>
      </c>
    </row>
    <row r="153" spans="3:26" ht="15.5" x14ac:dyDescent="0.35">
      <c r="C153" t="s">
        <v>1362</v>
      </c>
      <c r="D153" s="5">
        <v>-5169602000000</v>
      </c>
      <c r="E153" s="5">
        <v>-5531129000000</v>
      </c>
      <c r="F153" s="5">
        <v>-5593298000000</v>
      </c>
      <c r="G153" s="5">
        <v>-5567560000000</v>
      </c>
      <c r="I153" s="5">
        <v>-22497270000000</v>
      </c>
      <c r="J153" s="5">
        <v>-22058860000000</v>
      </c>
      <c r="K153" s="5">
        <v>-21292704000000</v>
      </c>
      <c r="L153" s="5">
        <v>-23346729000000</v>
      </c>
      <c r="M153" s="5">
        <v>-13672271000000</v>
      </c>
      <c r="N153" s="5">
        <v>-7606145000000</v>
      </c>
      <c r="O153" s="5">
        <v>-15896368000000</v>
      </c>
      <c r="P153" s="5">
        <v>-16372413000000</v>
      </c>
      <c r="Q153" s="5">
        <v>-14340836000000</v>
      </c>
      <c r="R153" s="5">
        <v>-10742821000000</v>
      </c>
      <c r="S153" s="5">
        <v>-10057695000000</v>
      </c>
      <c r="T153" s="5">
        <v>-9295421000000</v>
      </c>
      <c r="U153" s="5">
        <v>-8652383000000</v>
      </c>
      <c r="V153" s="5">
        <v>-6992682000000</v>
      </c>
      <c r="W153" s="5">
        <v>-5741758000000</v>
      </c>
      <c r="X153" s="5">
        <v>-4154659000000</v>
      </c>
      <c r="Y153" s="5">
        <v>-1972058000000</v>
      </c>
      <c r="Z153" s="5">
        <v>-3119763000000</v>
      </c>
    </row>
    <row r="154" spans="3:26" ht="15.5" x14ac:dyDescent="0.35">
      <c r="C154" t="s">
        <v>1511</v>
      </c>
      <c r="N154" s="5">
        <v>-571827000000</v>
      </c>
      <c r="O154" s="5">
        <v>-423878000000</v>
      </c>
    </row>
    <row r="155" spans="3:26" ht="15.5" x14ac:dyDescent="0.35">
      <c r="C155" t="s">
        <v>158</v>
      </c>
      <c r="W155" s="5">
        <v>9225000000</v>
      </c>
    </row>
    <row r="156" spans="3:26" ht="15.5" x14ac:dyDescent="0.35">
      <c r="C156" t="s">
        <v>179</v>
      </c>
      <c r="D156" s="5">
        <v>-156285000000</v>
      </c>
      <c r="E156" s="5">
        <v>-98214000000</v>
      </c>
      <c r="F156" s="5">
        <v>-85359000000</v>
      </c>
      <c r="G156" s="5">
        <v>-47117000000</v>
      </c>
      <c r="I156" s="5">
        <v>-380024000000</v>
      </c>
      <c r="J156" s="5">
        <v>-320195000000</v>
      </c>
      <c r="K156" s="5">
        <v>-400126000000</v>
      </c>
      <c r="L156" s="5">
        <v>-346829000000</v>
      </c>
      <c r="M156" s="5">
        <v>-237864000000</v>
      </c>
      <c r="N156" s="5">
        <v>-233809000000</v>
      </c>
      <c r="O156" s="5">
        <v>-394488000000</v>
      </c>
      <c r="P156" s="5">
        <v>-423896000000</v>
      </c>
      <c r="Q156" s="5">
        <v>-289763000000</v>
      </c>
      <c r="R156" s="5">
        <v>-189170000000</v>
      </c>
      <c r="S156" s="5">
        <v>-155636000000</v>
      </c>
      <c r="T156" s="5">
        <v>-177894000000</v>
      </c>
      <c r="U156" s="5">
        <v>-136343000000</v>
      </c>
      <c r="V156" s="5">
        <v>-116733000000</v>
      </c>
      <c r="W156" s="5">
        <v>-100920000000</v>
      </c>
      <c r="X156" s="5">
        <v>-102054000000</v>
      </c>
      <c r="Y156" s="5">
        <v>-101567000000</v>
      </c>
      <c r="Z156" s="5">
        <v>-109767000000</v>
      </c>
    </row>
    <row r="157" spans="3:26" ht="15.5" x14ac:dyDescent="0.35">
      <c r="C157" t="s">
        <v>184</v>
      </c>
      <c r="D157" s="5">
        <v>-748113000000</v>
      </c>
      <c r="E157" s="5">
        <v>-542014000000</v>
      </c>
      <c r="F157" s="5">
        <v>-446645000000</v>
      </c>
      <c r="G157" s="5">
        <v>-472039000000</v>
      </c>
      <c r="I157" s="5">
        <v>-1331758000000</v>
      </c>
      <c r="J157" s="5">
        <v>-509833000000</v>
      </c>
      <c r="K157" s="5">
        <v>724816000000</v>
      </c>
      <c r="L157" s="5">
        <v>3848776000000</v>
      </c>
      <c r="M157" s="5">
        <v>-879824000000</v>
      </c>
      <c r="N157" s="5">
        <v>-3907342000000</v>
      </c>
      <c r="O157" s="5">
        <v>-1206476000000</v>
      </c>
      <c r="P157" s="5">
        <v>1054934000000</v>
      </c>
      <c r="Q157" s="5">
        <v>2578259000000</v>
      </c>
      <c r="R157" s="5">
        <v>-793089000000</v>
      </c>
      <c r="S157" s="5">
        <v>415081000000</v>
      </c>
      <c r="T157" s="5">
        <v>809916000000</v>
      </c>
      <c r="U157" s="5">
        <v>1528846000000</v>
      </c>
      <c r="V157" s="5">
        <v>1269548000000</v>
      </c>
      <c r="W157" s="5">
        <v>1397617000000</v>
      </c>
      <c r="X157" s="5">
        <v>873877000000</v>
      </c>
      <c r="Y157" s="5">
        <v>-1479024000000</v>
      </c>
      <c r="Z157" s="5">
        <v>270953000000</v>
      </c>
    </row>
    <row r="158" spans="3:26" ht="15.5" x14ac:dyDescent="0.35">
      <c r="C158" t="s">
        <v>185</v>
      </c>
      <c r="D158" s="5">
        <v>-12459000000</v>
      </c>
      <c r="E158" s="5">
        <v>-30672000000</v>
      </c>
      <c r="F158" s="5">
        <v>-29510000000</v>
      </c>
      <c r="G158" s="5">
        <v>-55022000000</v>
      </c>
      <c r="I158" s="5">
        <v>-143587000000</v>
      </c>
      <c r="J158" s="5">
        <v>-105240000000</v>
      </c>
      <c r="K158" s="5">
        <v>-335089000000</v>
      </c>
      <c r="L158" s="5">
        <v>-238199000000</v>
      </c>
      <c r="M158" s="5">
        <v>-108156000000</v>
      </c>
      <c r="N158" s="5">
        <v>-84297000000</v>
      </c>
      <c r="O158" s="5">
        <v>-88683000000</v>
      </c>
      <c r="P158" s="5">
        <v>-158350000000</v>
      </c>
      <c r="Q158" s="5">
        <v>-183381000000</v>
      </c>
      <c r="R158" s="5">
        <v>-50438000000</v>
      </c>
      <c r="S158" s="5">
        <v>-75869000000</v>
      </c>
      <c r="T158" s="5">
        <v>-87549000000</v>
      </c>
      <c r="U158" s="5">
        <v>-149433000000</v>
      </c>
      <c r="V158" s="5">
        <v>-62493000000</v>
      </c>
      <c r="W158" s="5">
        <v>-140753000000</v>
      </c>
      <c r="X158" s="5">
        <v>-103507000000</v>
      </c>
      <c r="Y158" s="5">
        <v>-11501000000</v>
      </c>
      <c r="Z158" s="5">
        <v>-26028000000</v>
      </c>
    </row>
    <row r="159" spans="3:26" ht="15.5" x14ac:dyDescent="0.35">
      <c r="C159" t="s">
        <v>445</v>
      </c>
      <c r="V159" s="5">
        <v>64000000000</v>
      </c>
    </row>
    <row r="160" spans="3:26" ht="15.5" x14ac:dyDescent="0.35">
      <c r="C160" t="s">
        <v>1512</v>
      </c>
      <c r="W160" s="5">
        <v>-64000000000</v>
      </c>
    </row>
    <row r="161" spans="3:26" ht="15.5" x14ac:dyDescent="0.35">
      <c r="C161" t="s">
        <v>502</v>
      </c>
      <c r="D161" s="5">
        <v>5378000000</v>
      </c>
      <c r="E161" s="5">
        <v>8162000000</v>
      </c>
      <c r="F161" s="5">
        <v>8891000000</v>
      </c>
      <c r="G161" s="5">
        <v>6091000000</v>
      </c>
      <c r="I161" s="5">
        <v>28519000000</v>
      </c>
      <c r="J161" s="5">
        <v>40231000000</v>
      </c>
      <c r="K161" s="5">
        <v>27380000000</v>
      </c>
      <c r="L161" s="5">
        <v>31632000000</v>
      </c>
      <c r="M161" s="5">
        <v>17476000000</v>
      </c>
      <c r="N161" s="5">
        <v>20044000000</v>
      </c>
      <c r="O161" s="5">
        <v>22507000000</v>
      </c>
      <c r="P161" s="5">
        <v>20465000000</v>
      </c>
      <c r="Q161" s="5">
        <v>28431000000</v>
      </c>
      <c r="R161" s="5">
        <v>11823000000</v>
      </c>
      <c r="S161" s="5">
        <v>11048000000</v>
      </c>
      <c r="T161" s="5">
        <v>23764000000</v>
      </c>
      <c r="U161" s="5">
        <v>3157000000</v>
      </c>
      <c r="V161" s="5">
        <v>5161000000</v>
      </c>
      <c r="W161" s="5">
        <v>5935000000</v>
      </c>
      <c r="X161" s="5">
        <v>1519000000</v>
      </c>
      <c r="Y161" s="5">
        <v>1276000000</v>
      </c>
      <c r="Z161" s="5">
        <v>1165000000</v>
      </c>
    </row>
    <row r="162" spans="3:26" ht="15.5" x14ac:dyDescent="0.35">
      <c r="C162" t="s">
        <v>1513</v>
      </c>
      <c r="E162" s="5">
        <v>-2134000000</v>
      </c>
      <c r="F162" s="5">
        <v>-8329000000</v>
      </c>
      <c r="G162" s="5">
        <v>-689000000</v>
      </c>
      <c r="I162" s="5">
        <v>-15089000000</v>
      </c>
      <c r="J162" s="5">
        <v>-23253000000</v>
      </c>
      <c r="K162" s="5">
        <v>-169526000000</v>
      </c>
      <c r="L162" s="5">
        <v>-105798000000</v>
      </c>
      <c r="M162" s="5">
        <v>-26186000000</v>
      </c>
      <c r="N162" s="5">
        <v>-20719000000</v>
      </c>
      <c r="O162" s="5">
        <v>-6313000000</v>
      </c>
      <c r="P162" s="5">
        <v>-20296000000</v>
      </c>
      <c r="Q162" s="5">
        <v>-7425000000</v>
      </c>
      <c r="R162" s="5">
        <v>-5636000000</v>
      </c>
    </row>
    <row r="163" spans="3:26" ht="15.5" x14ac:dyDescent="0.35">
      <c r="C163" t="s">
        <v>1514</v>
      </c>
      <c r="D163" s="5">
        <v>-5480000000</v>
      </c>
      <c r="E163" s="5">
        <v>-6049000000</v>
      </c>
      <c r="F163" s="5">
        <v>-4917000000</v>
      </c>
      <c r="G163" s="5">
        <v>-3826000000</v>
      </c>
      <c r="I163" s="5">
        <v>-24436000000</v>
      </c>
      <c r="J163" s="5">
        <v>-24706000000</v>
      </c>
    </row>
    <row r="164" spans="3:26" ht="15.5" x14ac:dyDescent="0.35">
      <c r="C164" t="s">
        <v>1203</v>
      </c>
      <c r="Q164" s="5">
        <v>-81055000000</v>
      </c>
    </row>
    <row r="165" spans="3:26" ht="15.5" x14ac:dyDescent="0.35">
      <c r="C165" t="s">
        <v>1515</v>
      </c>
    </row>
    <row r="166" spans="3:26" ht="15.5" x14ac:dyDescent="0.35">
      <c r="C166" t="s">
        <v>189</v>
      </c>
      <c r="D166" s="5">
        <v>-12357000000</v>
      </c>
      <c r="E166" s="5">
        <v>-30651000000</v>
      </c>
      <c r="F166" s="5">
        <v>-25155000000</v>
      </c>
      <c r="G166" s="5">
        <v>-56598000000</v>
      </c>
      <c r="I166" s="5">
        <v>-132581000000</v>
      </c>
      <c r="J166" s="5">
        <v>-97512000000</v>
      </c>
      <c r="K166" s="5">
        <v>-192943000000</v>
      </c>
      <c r="L166" s="5">
        <v>-164033000000</v>
      </c>
      <c r="M166" s="5">
        <v>-99446000000</v>
      </c>
      <c r="N166" s="5">
        <v>-83622000000</v>
      </c>
      <c r="O166" s="5">
        <v>-104877000000</v>
      </c>
      <c r="P166" s="5">
        <v>-158519000000</v>
      </c>
      <c r="Q166" s="5">
        <v>-123332000000</v>
      </c>
      <c r="R166" s="5">
        <v>-56625000000</v>
      </c>
      <c r="S166" s="5">
        <v>-86917000000</v>
      </c>
      <c r="T166" s="5">
        <v>-111313000000</v>
      </c>
      <c r="U166" s="5">
        <v>-152590000000</v>
      </c>
      <c r="V166" s="5">
        <v>-131654000000</v>
      </c>
      <c r="W166" s="5">
        <v>-82688000000</v>
      </c>
      <c r="X166" s="5">
        <v>-105026000000</v>
      </c>
      <c r="Y166" s="5">
        <v>-12777000000</v>
      </c>
      <c r="Z166" s="5">
        <v>-27193000000</v>
      </c>
    </row>
    <row r="167" spans="3:26" ht="15.5" x14ac:dyDescent="0.35">
      <c r="C167" t="s">
        <v>215</v>
      </c>
      <c r="D167" s="5">
        <v>-748113000000</v>
      </c>
      <c r="E167" s="5">
        <v>-542014000000</v>
      </c>
      <c r="F167" s="5">
        <v>-446645000000</v>
      </c>
      <c r="G167" s="5">
        <v>-472039000000</v>
      </c>
      <c r="I167" s="5">
        <v>-1331758000000</v>
      </c>
      <c r="J167" s="5">
        <v>-509833000000</v>
      </c>
      <c r="K167" s="5">
        <v>724816000000</v>
      </c>
      <c r="L167" s="5">
        <v>3848776000000</v>
      </c>
      <c r="M167" s="5">
        <v>-879824000000</v>
      </c>
      <c r="N167" s="5">
        <v>-3907342000000</v>
      </c>
      <c r="O167" s="5">
        <v>-1206476000000</v>
      </c>
      <c r="P167" s="5">
        <v>1054934000000</v>
      </c>
      <c r="Q167" s="5">
        <v>2578259000000</v>
      </c>
      <c r="R167" s="5">
        <v>-793089000000</v>
      </c>
      <c r="S167" s="5">
        <v>415081000000</v>
      </c>
      <c r="T167" s="5">
        <v>809916000000</v>
      </c>
      <c r="U167" s="5">
        <v>1528846000000</v>
      </c>
      <c r="V167" s="5">
        <v>1269548000000</v>
      </c>
      <c r="W167" s="5">
        <v>1397617000000</v>
      </c>
      <c r="X167" s="5">
        <v>873877000000</v>
      </c>
      <c r="Y167" s="5">
        <v>-1479024000000</v>
      </c>
      <c r="Z167" s="5">
        <v>270953000000</v>
      </c>
    </row>
    <row r="168" spans="3:26" ht="15.5" x14ac:dyDescent="0.35">
      <c r="C168" t="s">
        <v>473</v>
      </c>
    </row>
    <row r="169" spans="3:26" ht="15.5" x14ac:dyDescent="0.35">
      <c r="C169" t="s">
        <v>641</v>
      </c>
      <c r="D169" s="5">
        <v>-2158543000000</v>
      </c>
      <c r="E169" s="5">
        <v>-2598921000000</v>
      </c>
      <c r="F169" s="5">
        <v>-2264135000000</v>
      </c>
      <c r="G169" s="5">
        <v>-1902277000000</v>
      </c>
      <c r="I169" s="5">
        <v>-9488311000000</v>
      </c>
      <c r="J169" s="5">
        <v>-8160516000000</v>
      </c>
      <c r="K169" s="5">
        <v>-6506468000000</v>
      </c>
      <c r="L169" s="5">
        <v>-4982868000000</v>
      </c>
      <c r="M169" s="5">
        <v>-4313356000000</v>
      </c>
      <c r="N169" s="5">
        <v>-6528124000000</v>
      </c>
      <c r="O169" s="5">
        <v>-4956902000000</v>
      </c>
      <c r="P169" s="5">
        <v>-5931898000000</v>
      </c>
      <c r="Q169" s="5">
        <v>-5866460000000</v>
      </c>
      <c r="R169" s="5">
        <v>-5252307000000</v>
      </c>
      <c r="S169" s="5">
        <v>-2886898000000</v>
      </c>
      <c r="T169" s="5">
        <v>-2319709000000</v>
      </c>
      <c r="U169" s="5">
        <v>-2521692000000</v>
      </c>
      <c r="V169" s="5">
        <v>-1539994000000</v>
      </c>
      <c r="X169" s="5">
        <v>-734041000000</v>
      </c>
      <c r="Y169" s="5">
        <v>-1068706000000</v>
      </c>
      <c r="Z169" s="5">
        <v>-802237000000</v>
      </c>
    </row>
    <row r="170" spans="3:26" ht="15.5" x14ac:dyDescent="0.35">
      <c r="C170" t="s">
        <v>1516</v>
      </c>
      <c r="W170" s="5">
        <v>-362406000000</v>
      </c>
    </row>
    <row r="171" spans="3:26" ht="15.5" x14ac:dyDescent="0.35">
      <c r="C171" t="s">
        <v>1517</v>
      </c>
      <c r="W171" s="5">
        <v>-18056000000</v>
      </c>
    </row>
    <row r="172" spans="3:26" ht="15.5" x14ac:dyDescent="0.35">
      <c r="C172" t="s">
        <v>1518</v>
      </c>
      <c r="W172" s="5">
        <v>-33220000000</v>
      </c>
    </row>
    <row r="173" spans="3:26" ht="15.5" x14ac:dyDescent="0.35">
      <c r="C173" t="s">
        <v>1519</v>
      </c>
    </row>
    <row r="174" spans="3:26" ht="15.5" x14ac:dyDescent="0.35">
      <c r="C174" t="s">
        <v>1520</v>
      </c>
    </row>
    <row r="175" spans="3:26" ht="15.5" x14ac:dyDescent="0.35">
      <c r="C175" t="s">
        <v>1521</v>
      </c>
      <c r="W175" s="5">
        <v>-207660000000</v>
      </c>
    </row>
    <row r="176" spans="3:26" ht="15.5" x14ac:dyDescent="0.35">
      <c r="C176" t="s">
        <v>1522</v>
      </c>
    </row>
    <row r="177" spans="3:26" ht="15.5" x14ac:dyDescent="0.35">
      <c r="C177" t="s">
        <v>1523</v>
      </c>
      <c r="W177" s="5">
        <v>100000000000</v>
      </c>
    </row>
    <row r="178" spans="3:26" ht="15.5" x14ac:dyDescent="0.35">
      <c r="C178" t="s">
        <v>1524</v>
      </c>
    </row>
    <row r="179" spans="3:26" ht="15.5" x14ac:dyDescent="0.35">
      <c r="C179" t="s">
        <v>1525</v>
      </c>
      <c r="W179" s="5">
        <v>-116099000000</v>
      </c>
    </row>
    <row r="180" spans="3:26" ht="15.5" x14ac:dyDescent="0.35">
      <c r="C180" t="s">
        <v>1526</v>
      </c>
      <c r="W180" s="5">
        <v>-36111000000</v>
      </c>
    </row>
    <row r="181" spans="3:26" ht="15.5" x14ac:dyDescent="0.35">
      <c r="C181" t="s">
        <v>1527</v>
      </c>
    </row>
    <row r="182" spans="3:26" ht="15.5" x14ac:dyDescent="0.35">
      <c r="C182" t="s">
        <v>1528</v>
      </c>
      <c r="W182" s="5">
        <v>-9091000000</v>
      </c>
    </row>
    <row r="183" spans="3:26" ht="15.5" x14ac:dyDescent="0.35">
      <c r="C183" t="s">
        <v>1529</v>
      </c>
      <c r="W183" s="5">
        <v>-28974000000</v>
      </c>
    </row>
    <row r="184" spans="3:26" ht="15.5" x14ac:dyDescent="0.35">
      <c r="C184" t="s">
        <v>1530</v>
      </c>
      <c r="W184" s="5">
        <v>-2376000000</v>
      </c>
    </row>
    <row r="185" spans="3:26" ht="15.5" x14ac:dyDescent="0.35">
      <c r="C185" t="s">
        <v>1531</v>
      </c>
      <c r="W185" s="5">
        <v>-32637000000</v>
      </c>
    </row>
    <row r="186" spans="3:26" ht="15.5" x14ac:dyDescent="0.35">
      <c r="C186" t="s">
        <v>1532</v>
      </c>
      <c r="W186" s="5">
        <v>-50000000000</v>
      </c>
    </row>
    <row r="187" spans="3:26" ht="15.5" x14ac:dyDescent="0.35">
      <c r="C187" t="s">
        <v>1533</v>
      </c>
      <c r="W187" s="5">
        <v>-16667000000</v>
      </c>
    </row>
    <row r="188" spans="3:26" ht="15.5" x14ac:dyDescent="0.35">
      <c r="C188" t="s">
        <v>1534</v>
      </c>
    </row>
    <row r="189" spans="3:26" ht="15.5" x14ac:dyDescent="0.35">
      <c r="C189" t="s">
        <v>1535</v>
      </c>
      <c r="W189" s="5">
        <v>-38099000000</v>
      </c>
    </row>
    <row r="190" spans="3:26" ht="15.5" x14ac:dyDescent="0.35">
      <c r="C190" t="s">
        <v>634</v>
      </c>
      <c r="D190" s="5">
        <v>-2158543000000</v>
      </c>
      <c r="E190" s="5">
        <v>-2598921000000</v>
      </c>
      <c r="F190" s="5">
        <v>-2264135000000</v>
      </c>
      <c r="G190" s="5">
        <v>-1902277000000</v>
      </c>
      <c r="I190" s="5">
        <v>-9488311000000</v>
      </c>
      <c r="J190" s="5">
        <v>-8160516000000</v>
      </c>
      <c r="K190" s="5">
        <v>-6506468000000</v>
      </c>
      <c r="L190" s="5">
        <v>-4982868000000</v>
      </c>
      <c r="M190" s="5">
        <v>-4313356000000</v>
      </c>
      <c r="N190" s="5">
        <v>-6528124000000</v>
      </c>
      <c r="O190" s="5">
        <v>-4956902000000</v>
      </c>
      <c r="P190" s="5">
        <v>-5931898000000</v>
      </c>
      <c r="Q190" s="5">
        <v>-5866460000000</v>
      </c>
      <c r="R190" s="5">
        <v>-5252307000000</v>
      </c>
      <c r="S190" s="5">
        <v>-2886898000000</v>
      </c>
      <c r="T190" s="5">
        <v>-2319709000000</v>
      </c>
      <c r="U190" s="5">
        <v>-2521692000000</v>
      </c>
      <c r="V190" s="5">
        <v>-1539994000000</v>
      </c>
      <c r="W190" s="5">
        <v>-1127014000000</v>
      </c>
      <c r="X190" s="5">
        <v>-734041000000</v>
      </c>
      <c r="Y190" s="5">
        <v>-1068706000000</v>
      </c>
      <c r="Z190" s="5">
        <v>-802237000000</v>
      </c>
    </row>
    <row r="191" spans="3:26" ht="15.5" x14ac:dyDescent="0.35">
      <c r="C191" t="s">
        <v>1536</v>
      </c>
    </row>
    <row r="192" spans="3:26" ht="15.5" x14ac:dyDescent="0.35">
      <c r="C192" t="s">
        <v>1537</v>
      </c>
    </row>
    <row r="193" spans="3:24" ht="15.5" x14ac:dyDescent="0.35">
      <c r="C193" t="s">
        <v>1538</v>
      </c>
      <c r="R193" s="5">
        <v>-1463067000000</v>
      </c>
      <c r="S193" s="5">
        <v>-1960608000000</v>
      </c>
      <c r="T193" s="5">
        <v>-1418832000000</v>
      </c>
      <c r="U193" s="5">
        <v>-1349969000000</v>
      </c>
      <c r="V193" s="5">
        <v>-545992000000</v>
      </c>
    </row>
    <row r="194" spans="3:24" ht="15.5" x14ac:dyDescent="0.35">
      <c r="C194" t="s">
        <v>1539</v>
      </c>
      <c r="P194" s="5">
        <v>-121000000</v>
      </c>
      <c r="Q194" s="5">
        <v>-26013000000</v>
      </c>
      <c r="R194" s="5">
        <v>-178051000000</v>
      </c>
      <c r="S194" s="5">
        <v>-578854000000</v>
      </c>
      <c r="T194" s="5">
        <v>-722577000000</v>
      </c>
      <c r="U194" s="5">
        <v>-264954000000</v>
      </c>
      <c r="V194" s="5">
        <v>-197151000000</v>
      </c>
    </row>
    <row r="195" spans="3:24" ht="15.5" x14ac:dyDescent="0.35">
      <c r="C195" t="s">
        <v>1540</v>
      </c>
    </row>
    <row r="196" spans="3:24" ht="15.5" x14ac:dyDescent="0.35">
      <c r="C196" t="s">
        <v>1541</v>
      </c>
    </row>
    <row r="197" spans="3:24" ht="15.5" x14ac:dyDescent="0.35">
      <c r="C197" t="s">
        <v>1542</v>
      </c>
    </row>
    <row r="198" spans="3:24" ht="15.5" x14ac:dyDescent="0.35">
      <c r="C198" t="s">
        <v>1543</v>
      </c>
    </row>
    <row r="199" spans="3:24" ht="15.5" x14ac:dyDescent="0.35">
      <c r="C199" t="s">
        <v>1544</v>
      </c>
    </row>
    <row r="200" spans="3:24" ht="15.5" x14ac:dyDescent="0.35">
      <c r="C200" t="s">
        <v>1545</v>
      </c>
      <c r="P200" s="5">
        <v>-121000000</v>
      </c>
      <c r="Q200" s="5">
        <v>-26013000000</v>
      </c>
      <c r="R200" s="5">
        <v>-178051000000</v>
      </c>
      <c r="S200" s="5">
        <v>-578854000000</v>
      </c>
      <c r="T200" s="5">
        <v>-722577000000</v>
      </c>
      <c r="U200" s="5">
        <v>-264954000000</v>
      </c>
      <c r="V200" s="5">
        <v>-197151000000</v>
      </c>
    </row>
    <row r="201" spans="3:24" ht="15.5" x14ac:dyDescent="0.35">
      <c r="C201" t="s">
        <v>1546</v>
      </c>
      <c r="M201" s="5">
        <v>1600000000000</v>
      </c>
      <c r="N201" s="5">
        <v>832000000000</v>
      </c>
      <c r="O201" s="5">
        <v>1000000000000</v>
      </c>
      <c r="P201" s="5">
        <v>2905000000000</v>
      </c>
      <c r="Q201" s="5">
        <v>1835000000000</v>
      </c>
      <c r="R201" s="5">
        <v>2000000000000</v>
      </c>
      <c r="S201" s="5">
        <v>1255000000000</v>
      </c>
      <c r="T201" s="5">
        <v>630000000000</v>
      </c>
      <c r="U201" s="5">
        <v>621311000000</v>
      </c>
      <c r="V201" s="5">
        <v>794643000000</v>
      </c>
    </row>
    <row r="202" spans="3:24" ht="15.5" x14ac:dyDescent="0.35">
      <c r="C202" t="s">
        <v>1547</v>
      </c>
      <c r="M202" s="5">
        <v>1600000000000</v>
      </c>
      <c r="N202" s="5">
        <v>832000000000</v>
      </c>
      <c r="O202" s="5">
        <v>1000000000000</v>
      </c>
      <c r="P202" s="5">
        <v>2905000000000</v>
      </c>
      <c r="Q202" s="5">
        <v>1835000000000</v>
      </c>
      <c r="R202" s="5">
        <v>2000000000000</v>
      </c>
      <c r="S202" s="5">
        <v>1255000000000</v>
      </c>
      <c r="T202" s="5">
        <v>630000000000</v>
      </c>
      <c r="U202" s="5">
        <v>621311000000</v>
      </c>
      <c r="V202" s="5">
        <v>794643000000</v>
      </c>
    </row>
    <row r="203" spans="3:24" ht="15.5" x14ac:dyDescent="0.35">
      <c r="C203" t="s">
        <v>1548</v>
      </c>
      <c r="G203" s="5">
        <v>150000000</v>
      </c>
      <c r="I203" s="5">
        <v>150000000</v>
      </c>
      <c r="L203" s="5">
        <v>250000000</v>
      </c>
      <c r="M203" s="5">
        <v>490000000</v>
      </c>
      <c r="O203" s="5">
        <v>6000000</v>
      </c>
      <c r="P203" s="5">
        <v>3000000</v>
      </c>
      <c r="Q203" s="5">
        <v>1000000</v>
      </c>
    </row>
    <row r="204" spans="3:24" ht="15.5" x14ac:dyDescent="0.35">
      <c r="C204" t="s">
        <v>1549</v>
      </c>
      <c r="W204" s="5">
        <v>415804000000</v>
      </c>
      <c r="X204" s="5">
        <v>160000000000</v>
      </c>
    </row>
    <row r="205" spans="3:24" ht="15.5" x14ac:dyDescent="0.35">
      <c r="C205" t="s">
        <v>1550</v>
      </c>
    </row>
    <row r="206" spans="3:24" ht="15.5" x14ac:dyDescent="0.35">
      <c r="C206" t="s">
        <v>844</v>
      </c>
      <c r="I206" s="5">
        <v>1000000000000</v>
      </c>
      <c r="J206" s="5">
        <v>600000000000</v>
      </c>
      <c r="K206" s="5">
        <v>3800000000000</v>
      </c>
    </row>
    <row r="207" spans="3:24" ht="15.5" x14ac:dyDescent="0.35">
      <c r="C207" t="s">
        <v>1551</v>
      </c>
      <c r="R207" s="5">
        <v>67808000000</v>
      </c>
      <c r="S207" s="5">
        <v>35335000000</v>
      </c>
      <c r="T207" s="5">
        <v>48972000000</v>
      </c>
      <c r="U207" s="5">
        <v>12465000000</v>
      </c>
    </row>
    <row r="208" spans="3:24" ht="15.5" x14ac:dyDescent="0.35">
      <c r="C208" t="s">
        <v>1552</v>
      </c>
    </row>
    <row r="209" spans="3:26" ht="15.5" x14ac:dyDescent="0.35">
      <c r="C209" t="s">
        <v>476</v>
      </c>
      <c r="D209" s="5">
        <v>3815959000000</v>
      </c>
      <c r="E209" s="5">
        <v>2389003000000</v>
      </c>
      <c r="F209" s="5">
        <v>2568960000000</v>
      </c>
      <c r="G209" s="5">
        <v>1445811000000</v>
      </c>
      <c r="I209" s="5">
        <v>10016856000000</v>
      </c>
      <c r="J209" s="5">
        <v>10864849000000</v>
      </c>
      <c r="K209" s="5">
        <v>8788647000000</v>
      </c>
      <c r="L209" s="5">
        <v>10327481000000</v>
      </c>
      <c r="M209" s="5">
        <v>5895641000000</v>
      </c>
      <c r="N209" s="5">
        <v>4413355000000</v>
      </c>
      <c r="O209" s="5">
        <v>6925681000000</v>
      </c>
      <c r="P209" s="5">
        <v>8843383000000</v>
      </c>
      <c r="Q209" s="5">
        <v>9871521000000</v>
      </c>
      <c r="R209" s="5">
        <v>7439839000000</v>
      </c>
      <c r="S209" s="5">
        <v>7554006000000</v>
      </c>
      <c r="T209" s="5">
        <v>5927309000000</v>
      </c>
      <c r="U209" s="5">
        <v>5962461000000</v>
      </c>
      <c r="V209" s="5">
        <v>3707685000000</v>
      </c>
      <c r="W209" s="5">
        <v>2993746000000</v>
      </c>
      <c r="X209" s="5">
        <v>2016868000000</v>
      </c>
      <c r="Y209" s="5">
        <v>243568000000</v>
      </c>
      <c r="Z209" s="5">
        <v>1804088000000</v>
      </c>
    </row>
    <row r="210" spans="3:26" ht="15.5" x14ac:dyDescent="0.35">
      <c r="C210" t="s">
        <v>1553</v>
      </c>
    </row>
    <row r="211" spans="3:26" ht="15.5" x14ac:dyDescent="0.35">
      <c r="C211" t="s">
        <v>1554</v>
      </c>
      <c r="W211" s="5">
        <v>-6429000000</v>
      </c>
    </row>
    <row r="212" spans="3:26" ht="15.5" x14ac:dyDescent="0.35">
      <c r="C212" t="s">
        <v>1555</v>
      </c>
      <c r="W212" s="5">
        <v>-16667000000</v>
      </c>
    </row>
    <row r="213" spans="3:26" ht="15.5" x14ac:dyDescent="0.35">
      <c r="C213" t="s">
        <v>1556</v>
      </c>
    </row>
    <row r="214" spans="3:26" ht="15.5" x14ac:dyDescent="0.35">
      <c r="C214" t="s">
        <v>1557</v>
      </c>
    </row>
    <row r="215" spans="3:26" ht="15.5" x14ac:dyDescent="0.35">
      <c r="C215" t="s">
        <v>1558</v>
      </c>
    </row>
    <row r="216" spans="3:26" ht="15.5" x14ac:dyDescent="0.35">
      <c r="C216" t="s">
        <v>1559</v>
      </c>
      <c r="D216" s="5">
        <v>-2158543000000</v>
      </c>
      <c r="E216" s="5">
        <v>-2598921000000</v>
      </c>
      <c r="F216" s="5">
        <v>-2264135000000</v>
      </c>
      <c r="G216" s="5">
        <v>-1902277000000</v>
      </c>
      <c r="I216" s="5">
        <v>-9488311000000</v>
      </c>
      <c r="J216" s="5">
        <v>-8160516000000</v>
      </c>
      <c r="K216" s="5">
        <v>-6506468000000</v>
      </c>
      <c r="L216" s="5">
        <v>-4982868000000</v>
      </c>
      <c r="M216" s="5">
        <v>-4313356000000</v>
      </c>
      <c r="N216" s="5">
        <v>-6528124000000</v>
      </c>
      <c r="O216" s="5">
        <v>-4956902000000</v>
      </c>
      <c r="P216" s="5">
        <v>-5932019000000</v>
      </c>
      <c r="Q216" s="5">
        <v>-5892473000000</v>
      </c>
      <c r="R216" s="5">
        <v>-6893425000000</v>
      </c>
      <c r="S216" s="5">
        <v>-5426360000000</v>
      </c>
      <c r="T216" s="5">
        <v>-4461118000000</v>
      </c>
      <c r="U216" s="5">
        <v>-4136615000000</v>
      </c>
      <c r="V216" s="5">
        <v>-2283137000000</v>
      </c>
      <c r="W216" s="5">
        <v>-1127014000000</v>
      </c>
      <c r="X216" s="5">
        <v>-734041000000</v>
      </c>
      <c r="Y216" s="5">
        <v>-1068706000000</v>
      </c>
      <c r="Z216" s="5">
        <v>-802237000000</v>
      </c>
    </row>
    <row r="217" spans="3:26" ht="15.5" x14ac:dyDescent="0.35">
      <c r="C217" t="s">
        <v>1560</v>
      </c>
      <c r="W217" s="5">
        <v>-374115000000</v>
      </c>
      <c r="X217" s="5">
        <v>-161700000000</v>
      </c>
      <c r="Y217" s="5">
        <v>-359059000000</v>
      </c>
      <c r="Z217" s="5">
        <v>-411933000000</v>
      </c>
    </row>
    <row r="218" spans="3:26" ht="15.5" x14ac:dyDescent="0.35">
      <c r="C218" t="s">
        <v>1561</v>
      </c>
      <c r="X218" s="5">
        <v>-144215000000</v>
      </c>
      <c r="Y218" s="5">
        <v>-128359000000</v>
      </c>
      <c r="Z218" s="5">
        <v>-181704000000</v>
      </c>
    </row>
    <row r="219" spans="3:26" ht="15.5" x14ac:dyDescent="0.35">
      <c r="C219" t="s">
        <v>1562</v>
      </c>
      <c r="D219" s="5">
        <v>-1889300000000</v>
      </c>
      <c r="E219" s="5">
        <v>-256000000000</v>
      </c>
      <c r="F219" s="5">
        <v>-100000000000</v>
      </c>
      <c r="I219" s="5">
        <v>-712000000000</v>
      </c>
      <c r="J219" s="5">
        <v>-2387000000000</v>
      </c>
      <c r="K219" s="5">
        <v>-655000000000</v>
      </c>
      <c r="L219" s="5">
        <v>-910000000000</v>
      </c>
      <c r="M219" s="5">
        <v>-2088000000000</v>
      </c>
      <c r="N219" s="5">
        <v>-1613000000000</v>
      </c>
      <c r="O219" s="5">
        <v>-2442000000000</v>
      </c>
      <c r="P219" s="5">
        <v>-1617000000000</v>
      </c>
      <c r="Q219" s="5">
        <v>-892000000000</v>
      </c>
      <c r="R219" s="5">
        <v>-710000000000</v>
      </c>
      <c r="S219" s="5">
        <v>-1195000000000</v>
      </c>
      <c r="T219" s="5">
        <v>-463000000000</v>
      </c>
      <c r="U219" s="5">
        <v>-297000000000</v>
      </c>
      <c r="V219" s="5">
        <v>-155000000000</v>
      </c>
      <c r="W219" s="5">
        <v>-95000000000</v>
      </c>
      <c r="Y219" s="5">
        <v>-105500000000</v>
      </c>
    </row>
    <row r="220" spans="3:26" ht="15.5" x14ac:dyDescent="0.35">
      <c r="C220" t="s">
        <v>424</v>
      </c>
      <c r="Y220" s="5">
        <v>-94500000000</v>
      </c>
    </row>
    <row r="221" spans="3:26" ht="15.5" x14ac:dyDescent="0.35">
      <c r="C221" t="s">
        <v>1563</v>
      </c>
      <c r="R221" s="5">
        <v>-50329000000</v>
      </c>
    </row>
    <row r="222" spans="3:26" ht="15.5" x14ac:dyDescent="0.35">
      <c r="C222" t="s">
        <v>1564</v>
      </c>
      <c r="L222" s="5">
        <v>-15090000000</v>
      </c>
    </row>
    <row r="223" spans="3:26" ht="15.5" x14ac:dyDescent="0.35">
      <c r="C223" t="s">
        <v>1565</v>
      </c>
      <c r="D223" s="5">
        <v>-516229000000</v>
      </c>
      <c r="F223" s="5">
        <v>-519729000000</v>
      </c>
      <c r="I223" s="5">
        <v>-1000989000000</v>
      </c>
      <c r="J223" s="5">
        <v>-827166000000</v>
      </c>
      <c r="K223" s="5">
        <v>-902363000000</v>
      </c>
      <c r="L223" s="5">
        <v>-570747000000</v>
      </c>
      <c r="M223" s="5">
        <v>-374109000000</v>
      </c>
      <c r="N223" s="5">
        <v>-179573000000</v>
      </c>
      <c r="O223" s="5">
        <v>-733255000000</v>
      </c>
      <c r="P223" s="5">
        <v>-239430000000</v>
      </c>
      <c r="Q223" s="5">
        <v>-508789000000</v>
      </c>
      <c r="R223" s="5">
        <v>-331058000000</v>
      </c>
      <c r="S223" s="5">
        <v>-513521000000</v>
      </c>
      <c r="T223" s="5">
        <v>-193275000000</v>
      </c>
      <c r="X223" s="5">
        <v>-102388000000</v>
      </c>
      <c r="Y223" s="5">
        <v>-81331000000</v>
      </c>
      <c r="Z223" s="5">
        <v>-77533000000</v>
      </c>
    </row>
    <row r="224" spans="3:26" ht="15.5" x14ac:dyDescent="0.35">
      <c r="C224" t="s">
        <v>1566</v>
      </c>
      <c r="E224" s="5">
        <v>-76096000000</v>
      </c>
      <c r="F224" s="5">
        <v>-131741000000</v>
      </c>
      <c r="G224" s="5">
        <v>-15573000000</v>
      </c>
      <c r="I224" s="5">
        <v>-147314000000</v>
      </c>
      <c r="R224" s="5">
        <v>-248116000000</v>
      </c>
      <c r="S224" s="5">
        <v>-4044000000</v>
      </c>
    </row>
    <row r="225" spans="2:26" ht="15.5" x14ac:dyDescent="0.35">
      <c r="C225" t="s">
        <v>1567</v>
      </c>
      <c r="X225" s="5">
        <v>-1593000000</v>
      </c>
      <c r="Z225" s="5">
        <v>-22000000</v>
      </c>
    </row>
    <row r="226" spans="2:26" ht="15.5" x14ac:dyDescent="0.35">
      <c r="C226" t="s">
        <v>1568</v>
      </c>
      <c r="X226" s="5">
        <v>946000000</v>
      </c>
      <c r="Y226" s="5">
        <v>114863000000</v>
      </c>
      <c r="Z226" s="5">
        <v>-59706000000</v>
      </c>
    </row>
    <row r="227" spans="2:26" ht="15.5" x14ac:dyDescent="0.35">
      <c r="C227" t="s">
        <v>239</v>
      </c>
      <c r="D227" s="5">
        <v>156776000000</v>
      </c>
      <c r="E227" s="5">
        <v>-316402000000</v>
      </c>
      <c r="F227" s="5">
        <v>125389000000</v>
      </c>
      <c r="G227" s="5">
        <v>172674000000</v>
      </c>
      <c r="I227" s="5">
        <v>-61914000000</v>
      </c>
      <c r="J227" s="5">
        <v>-125533000000</v>
      </c>
      <c r="K227" s="5">
        <v>666404000000</v>
      </c>
      <c r="L227" s="5">
        <v>104073000000</v>
      </c>
      <c r="M227" s="5">
        <v>-445509000000</v>
      </c>
      <c r="N227" s="5">
        <v>754659000000</v>
      </c>
      <c r="O227" s="5">
        <v>-95215000000</v>
      </c>
      <c r="P227" s="5">
        <v>530044000000</v>
      </c>
      <c r="Q227" s="5">
        <v>59815000000</v>
      </c>
      <c r="R227" s="5">
        <v>-611845000000</v>
      </c>
      <c r="S227" s="5">
        <v>487553000000</v>
      </c>
      <c r="T227" s="5">
        <v>64918000000</v>
      </c>
      <c r="U227" s="5">
        <v>55865000000</v>
      </c>
      <c r="V227" s="5">
        <v>2201000000</v>
      </c>
      <c r="W227" s="5">
        <v>-167783000000</v>
      </c>
      <c r="X227" s="5">
        <v>168720000000</v>
      </c>
      <c r="Y227" s="5">
        <v>-143002000000</v>
      </c>
      <c r="Z227" s="5">
        <v>194197000000</v>
      </c>
    </row>
    <row r="228" spans="2:26" ht="15.5" x14ac:dyDescent="0.35">
      <c r="C228" t="s">
        <v>240</v>
      </c>
      <c r="E228" s="5">
        <v>1552212000000</v>
      </c>
      <c r="I228" s="5">
        <v>1614126000000</v>
      </c>
      <c r="J228" s="5">
        <v>1739659000000</v>
      </c>
      <c r="K228" s="5">
        <v>1073255000000</v>
      </c>
      <c r="L228" s="5">
        <v>969182000000</v>
      </c>
      <c r="M228" s="5">
        <v>1414691000000</v>
      </c>
      <c r="N228" s="5">
        <v>660032000000</v>
      </c>
      <c r="O228" s="5">
        <v>755247000000</v>
      </c>
      <c r="P228" s="5">
        <v>225203000000</v>
      </c>
      <c r="Q228" s="5">
        <v>165388000000</v>
      </c>
      <c r="R228" s="5">
        <v>777233000000</v>
      </c>
      <c r="S228" s="5">
        <v>289680000000</v>
      </c>
      <c r="T228" s="5">
        <v>224762000000</v>
      </c>
      <c r="U228" s="5">
        <v>168897000000</v>
      </c>
      <c r="V228" s="5">
        <v>166696000000</v>
      </c>
      <c r="W228" s="5">
        <v>334479000000</v>
      </c>
      <c r="X228" s="5">
        <v>165759000000</v>
      </c>
      <c r="Y228" s="5">
        <v>315083000000</v>
      </c>
      <c r="Z228" s="5">
        <v>108687000000</v>
      </c>
    </row>
    <row r="229" spans="2:26" ht="15.5" x14ac:dyDescent="0.35">
      <c r="C229" t="s">
        <v>241</v>
      </c>
      <c r="Y229" s="5">
        <v>-6322000000</v>
      </c>
      <c r="Z229" s="5">
        <v>12199000000</v>
      </c>
    </row>
    <row r="230" spans="2:26" ht="15.5" x14ac:dyDescent="0.35">
      <c r="C230" t="s">
        <v>242</v>
      </c>
      <c r="D230" s="5">
        <v>156776000000</v>
      </c>
      <c r="E230" s="5">
        <v>1235810000000</v>
      </c>
      <c r="F230" s="5">
        <v>125389000000</v>
      </c>
      <c r="G230" s="5">
        <v>172674000000</v>
      </c>
      <c r="I230" s="5">
        <v>1552212000000</v>
      </c>
      <c r="J230" s="5">
        <v>1614126000000</v>
      </c>
      <c r="K230" s="5">
        <v>1739659000000</v>
      </c>
      <c r="L230" s="5">
        <v>1073255000000</v>
      </c>
      <c r="M230" s="5">
        <v>969182000000</v>
      </c>
      <c r="N230" s="5">
        <v>1414691000000</v>
      </c>
      <c r="O230" s="5">
        <v>660032000000</v>
      </c>
      <c r="P230" s="5">
        <v>755247000000</v>
      </c>
      <c r="Q230" s="5">
        <v>225203000000</v>
      </c>
      <c r="R230" s="5">
        <v>165388000000</v>
      </c>
      <c r="S230" s="5">
        <v>777233000000</v>
      </c>
      <c r="T230" s="5">
        <v>289680000000</v>
      </c>
      <c r="U230" s="5">
        <v>224762000000</v>
      </c>
      <c r="V230" s="5">
        <v>168897000000</v>
      </c>
      <c r="W230" s="5">
        <v>166696000000</v>
      </c>
      <c r="X230" s="5">
        <v>334479000000</v>
      </c>
      <c r="Y230" s="5">
        <v>165759000000</v>
      </c>
      <c r="Z230" s="5">
        <v>315083000000</v>
      </c>
    </row>
    <row r="232" spans="2:26" ht="15.5" x14ac:dyDescent="0.35">
      <c r="B232" t="s">
        <v>243</v>
      </c>
      <c r="C232" t="s">
        <v>12</v>
      </c>
      <c r="D232" s="5">
        <v>15040000000</v>
      </c>
      <c r="E232" s="5">
        <v>15040000000</v>
      </c>
      <c r="F232" s="5">
        <v>15040000000</v>
      </c>
      <c r="G232" s="5">
        <v>15040000000</v>
      </c>
      <c r="I232" s="5">
        <v>15040000000</v>
      </c>
      <c r="J232" s="5">
        <v>15970000000</v>
      </c>
      <c r="K232" s="5">
        <v>15970000000</v>
      </c>
      <c r="L232" s="5">
        <v>15970000000</v>
      </c>
      <c r="M232" s="5">
        <v>15970000000</v>
      </c>
      <c r="N232" s="5">
        <v>15970000000</v>
      </c>
      <c r="O232" s="5">
        <v>15970000000</v>
      </c>
      <c r="P232" s="5">
        <v>15970000000</v>
      </c>
      <c r="Q232" s="5">
        <v>15970000000</v>
      </c>
      <c r="R232" s="5">
        <v>1600000000</v>
      </c>
      <c r="S232" s="5">
        <v>1570000000</v>
      </c>
      <c r="T232" s="5">
        <v>1550000000</v>
      </c>
      <c r="U232" s="5">
        <v>1530000000</v>
      </c>
      <c r="V232" s="5">
        <v>1520000000</v>
      </c>
      <c r="W232" s="5">
        <v>760000000</v>
      </c>
      <c r="X232" s="5">
        <v>760000000</v>
      </c>
      <c r="Y232" s="5">
        <v>760000000</v>
      </c>
      <c r="Z232" s="5">
        <v>760000000</v>
      </c>
    </row>
    <row r="233" spans="2:26" ht="15.5" x14ac:dyDescent="0.35">
      <c r="C233" t="s">
        <v>244</v>
      </c>
      <c r="D233" s="6">
        <v>31.56</v>
      </c>
      <c r="E233" s="6">
        <v>23.56</v>
      </c>
      <c r="F233" s="6">
        <v>27.56</v>
      </c>
      <c r="G233" s="6">
        <v>26.93</v>
      </c>
    </row>
    <row r="234" spans="2:26" ht="15.5" x14ac:dyDescent="0.35">
      <c r="C234" t="s">
        <v>245</v>
      </c>
      <c r="D234" s="6">
        <v>23.29</v>
      </c>
      <c r="E234" s="6">
        <v>30.14</v>
      </c>
      <c r="F234" s="6">
        <v>25.4</v>
      </c>
      <c r="G234" s="6">
        <v>28.41</v>
      </c>
    </row>
    <row r="235" spans="2:26" ht="15.5" x14ac:dyDescent="0.35">
      <c r="C235" t="s">
        <v>73</v>
      </c>
      <c r="D235" s="6">
        <v>6.43</v>
      </c>
      <c r="E235" s="6">
        <v>6.26</v>
      </c>
      <c r="F235" s="6">
        <v>6.58</v>
      </c>
      <c r="G235" s="6">
        <v>8.3699999999999992</v>
      </c>
    </row>
    <row r="236" spans="2:26" ht="15.5" x14ac:dyDescent="0.35">
      <c r="C236" t="s">
        <v>246</v>
      </c>
      <c r="D236" s="5">
        <v>939270000000</v>
      </c>
      <c r="E236" s="5">
        <v>755090000000</v>
      </c>
      <c r="F236" s="5">
        <v>766880000000</v>
      </c>
      <c r="G236" s="5">
        <v>545750000000</v>
      </c>
    </row>
    <row r="237" spans="2:26" ht="15.5" x14ac:dyDescent="0.35">
      <c r="C237" t="s">
        <v>247</v>
      </c>
      <c r="D237" s="6">
        <v>1.89E-2</v>
      </c>
      <c r="E237" s="6">
        <v>1.3999999999999999E-2</v>
      </c>
      <c r="F237" s="6">
        <v>1.6299999999999999E-2</v>
      </c>
      <c r="G237" s="6">
        <v>1.5900000000000001E-2</v>
      </c>
    </row>
    <row r="238" spans="2:26" ht="15.5" x14ac:dyDescent="0.35">
      <c r="C238" t="s">
        <v>248</v>
      </c>
      <c r="D238" s="6">
        <v>4.3400000000000001E-2</v>
      </c>
      <c r="E238" s="6">
        <v>3.2400000000000005E-2</v>
      </c>
      <c r="F238" s="6">
        <v>3.8900000000000004E-2</v>
      </c>
      <c r="G238" s="6">
        <v>3.7200000000000004E-2</v>
      </c>
    </row>
    <row r="239" spans="2:26" ht="15.5" x14ac:dyDescent="0.35">
      <c r="C239" t="s">
        <v>249</v>
      </c>
      <c r="D239" s="6">
        <v>3.5299999999999998E-2</v>
      </c>
      <c r="E239" s="6">
        <v>2.7799999999999998E-2</v>
      </c>
      <c r="F239" s="6">
        <v>2.81E-2</v>
      </c>
      <c r="G239" s="6">
        <v>1.95E-2</v>
      </c>
    </row>
    <row r="240" spans="2:26" ht="15.5" x14ac:dyDescent="0.35">
      <c r="C240" t="s">
        <v>250</v>
      </c>
    </row>
    <row r="241" spans="3:26" ht="15.5" x14ac:dyDescent="0.35">
      <c r="C241" t="s">
        <v>251</v>
      </c>
      <c r="D241" s="5">
        <v>10945000000000</v>
      </c>
      <c r="E241" s="5">
        <v>10953000000000</v>
      </c>
      <c r="F241" s="5">
        <v>10653000000000</v>
      </c>
      <c r="G241" s="5">
        <v>10893000000000</v>
      </c>
    </row>
    <row r="242" spans="3:26" ht="15.5" x14ac:dyDescent="0.35">
      <c r="C242" t="s">
        <v>252</v>
      </c>
      <c r="D242" s="6">
        <v>1.01</v>
      </c>
      <c r="E242" s="6">
        <v>0.97</v>
      </c>
      <c r="F242" s="6">
        <v>0.99</v>
      </c>
      <c r="G242" s="6">
        <v>1.06</v>
      </c>
    </row>
    <row r="243" spans="3:26" ht="15.5" x14ac:dyDescent="0.35">
      <c r="C243" t="s">
        <v>253</v>
      </c>
      <c r="D243" s="6">
        <v>727.75</v>
      </c>
      <c r="E243" s="6">
        <v>728.26</v>
      </c>
      <c r="F243" s="6">
        <v>708.34</v>
      </c>
      <c r="G243" s="6">
        <v>724.23</v>
      </c>
    </row>
    <row r="244" spans="3:26" ht="15.5" x14ac:dyDescent="0.35">
      <c r="C244" t="s">
        <v>254</v>
      </c>
      <c r="D244" s="6">
        <v>1.02</v>
      </c>
      <c r="E244" s="6">
        <v>0.99</v>
      </c>
      <c r="F244" s="5">
        <v>1</v>
      </c>
      <c r="G244" s="6">
        <v>1.07</v>
      </c>
    </row>
    <row r="245" spans="3:26" ht="15.5" x14ac:dyDescent="0.35">
      <c r="C245" t="s">
        <v>255</v>
      </c>
      <c r="D245" s="6">
        <v>720.02</v>
      </c>
      <c r="E245" s="6">
        <v>719.54</v>
      </c>
      <c r="F245" s="6">
        <v>698.77</v>
      </c>
      <c r="G245" s="6">
        <v>713.71</v>
      </c>
    </row>
    <row r="246" spans="3:26" ht="15.5" x14ac:dyDescent="0.35">
      <c r="C246" t="s">
        <v>256</v>
      </c>
    </row>
    <row r="247" spans="3:26" ht="15.5" x14ac:dyDescent="0.35">
      <c r="C247" t="s">
        <v>257</v>
      </c>
    </row>
    <row r="248" spans="3:26" ht="15.5" x14ac:dyDescent="0.35">
      <c r="C248" t="s">
        <v>258</v>
      </c>
      <c r="D248" s="5">
        <v>10945000000000</v>
      </c>
      <c r="E248" s="5">
        <v>10953000000000</v>
      </c>
      <c r="F248" s="5">
        <v>10653000000000</v>
      </c>
      <c r="G248" s="5">
        <v>10892000000000</v>
      </c>
    </row>
    <row r="249" spans="3:26" ht="15.5" x14ac:dyDescent="0.35">
      <c r="C249" t="s">
        <v>24</v>
      </c>
    </row>
    <row r="250" spans="3:26" ht="15.5" x14ac:dyDescent="0.35">
      <c r="C250" t="s">
        <v>21</v>
      </c>
    </row>
    <row r="251" spans="3:26" ht="15.5" x14ac:dyDescent="0.35">
      <c r="C251" t="s">
        <v>259</v>
      </c>
    </row>
    <row r="252" spans="3:26" ht="15.5" x14ac:dyDescent="0.35">
      <c r="C252" t="s">
        <v>260</v>
      </c>
      <c r="D252" s="5">
        <v>917000000000</v>
      </c>
      <c r="E252" s="5">
        <v>256000000000</v>
      </c>
      <c r="F252" s="5">
        <v>602000000000</v>
      </c>
      <c r="G252" s="5">
        <v>700000000000</v>
      </c>
    </row>
    <row r="253" spans="3:26" ht="15.5" x14ac:dyDescent="0.35">
      <c r="C253" t="s">
        <v>261</v>
      </c>
      <c r="D253" s="5">
        <v>-12000000000</v>
      </c>
      <c r="E253" s="5">
        <v>-31000000000</v>
      </c>
      <c r="F253" s="5">
        <v>-25000000000</v>
      </c>
      <c r="G253" s="5">
        <v>-57000000000</v>
      </c>
    </row>
    <row r="254" spans="3:26" ht="15.5" x14ac:dyDescent="0.35">
      <c r="C254" t="s">
        <v>13</v>
      </c>
      <c r="D254" s="5">
        <v>905000000000</v>
      </c>
      <c r="E254" s="5">
        <v>226000000000</v>
      </c>
      <c r="F254" s="5">
        <v>576000000000</v>
      </c>
      <c r="G254" s="5">
        <v>643000000000</v>
      </c>
    </row>
    <row r="255" spans="3:26" ht="15.5" x14ac:dyDescent="0.35">
      <c r="C255" t="s">
        <v>16</v>
      </c>
      <c r="D255" s="6">
        <v>60.17</v>
      </c>
      <c r="E255" s="5">
        <v>15</v>
      </c>
      <c r="F255" s="6">
        <v>38.33</v>
      </c>
      <c r="G255" s="6">
        <v>42.76</v>
      </c>
    </row>
    <row r="256" spans="3:26" ht="15.5" x14ac:dyDescent="0.35">
      <c r="C256" t="s">
        <v>58</v>
      </c>
      <c r="I256" s="6">
        <v>105.18</v>
      </c>
      <c r="J256" s="5">
        <v>98</v>
      </c>
      <c r="K256" s="6">
        <v>102.95</v>
      </c>
      <c r="L256" s="6">
        <v>113.15</v>
      </c>
      <c r="M256" s="6">
        <v>70.849999999999994</v>
      </c>
      <c r="N256" s="6">
        <v>43.94</v>
      </c>
      <c r="O256" s="6">
        <v>44.57</v>
      </c>
      <c r="P256" s="6">
        <v>91.93</v>
      </c>
      <c r="Q256" s="6">
        <v>74.37</v>
      </c>
      <c r="R256" s="6">
        <v>500.01</v>
      </c>
      <c r="S256" s="6">
        <v>415.26</v>
      </c>
      <c r="T256" s="6">
        <v>385.24</v>
      </c>
      <c r="U256" s="6">
        <v>333.17</v>
      </c>
      <c r="V256" s="6">
        <v>322.39999999999998</v>
      </c>
      <c r="W256" s="6">
        <v>559.46</v>
      </c>
      <c r="X256" s="6">
        <v>476.2</v>
      </c>
      <c r="Y256" s="6">
        <v>396.36</v>
      </c>
      <c r="Z256" s="6">
        <v>304.81</v>
      </c>
    </row>
    <row r="257" spans="3:26" ht="15.5" x14ac:dyDescent="0.35">
      <c r="C257" t="s">
        <v>72</v>
      </c>
      <c r="I257" s="6">
        <v>6.66</v>
      </c>
      <c r="J257" s="6">
        <v>9.64</v>
      </c>
      <c r="K257" s="6">
        <v>11.7</v>
      </c>
      <c r="L257" s="6">
        <v>9.32</v>
      </c>
      <c r="M257" s="6">
        <v>16.579999999999998</v>
      </c>
      <c r="N257" s="6">
        <v>12.74</v>
      </c>
      <c r="O257" s="6">
        <v>12.56</v>
      </c>
      <c r="P257" s="6">
        <v>7.23</v>
      </c>
      <c r="Q257" s="6">
        <v>9.14</v>
      </c>
      <c r="R257" s="5">
        <v>7</v>
      </c>
      <c r="S257" s="6">
        <v>6.74</v>
      </c>
      <c r="T257" s="6">
        <v>6.52</v>
      </c>
      <c r="U257" s="6">
        <v>7.5</v>
      </c>
      <c r="V257" s="6">
        <v>6.3</v>
      </c>
      <c r="W257" s="6">
        <v>10.19</v>
      </c>
      <c r="X257" s="6">
        <v>7.81</v>
      </c>
      <c r="Y257" s="6">
        <v>3.94</v>
      </c>
      <c r="Z257" s="6">
        <v>3.28</v>
      </c>
    </row>
    <row r="258" spans="3:26" ht="15.5" x14ac:dyDescent="0.35">
      <c r="C258" t="s">
        <v>75</v>
      </c>
      <c r="I258" s="6">
        <v>1.68</v>
      </c>
      <c r="J258" s="6">
        <v>2.56</v>
      </c>
      <c r="K258" s="6">
        <v>3.24</v>
      </c>
      <c r="L258" s="6">
        <v>3.33</v>
      </c>
      <c r="M258" s="6">
        <v>4.9400000000000004</v>
      </c>
      <c r="N258" s="6">
        <v>2.08</v>
      </c>
      <c r="O258" s="6">
        <v>1.79</v>
      </c>
      <c r="P258" s="6">
        <v>2.17</v>
      </c>
      <c r="Q258" s="6">
        <v>2.76</v>
      </c>
      <c r="R258" s="6">
        <v>2.33</v>
      </c>
      <c r="S258" s="6">
        <v>2.06</v>
      </c>
      <c r="T258" s="6">
        <v>2.1800000000000002</v>
      </c>
      <c r="U258" s="6">
        <v>2.52</v>
      </c>
      <c r="V258" s="6">
        <v>2.44</v>
      </c>
      <c r="W258" s="6">
        <v>4.34</v>
      </c>
      <c r="X258" s="6">
        <v>3.87</v>
      </c>
      <c r="Y258" s="6">
        <v>1.65</v>
      </c>
      <c r="Z258" s="6">
        <v>1.03</v>
      </c>
    </row>
    <row r="259" spans="3:26" ht="15.5" x14ac:dyDescent="0.35">
      <c r="C259" t="s">
        <v>262</v>
      </c>
      <c r="I259" s="5">
        <v>2975700000000</v>
      </c>
      <c r="J259" s="5">
        <v>2855710000000</v>
      </c>
      <c r="K259" s="5">
        <v>3014040000000</v>
      </c>
      <c r="L259" s="5">
        <v>2733230000000</v>
      </c>
      <c r="M259" s="5">
        <v>1815920000000</v>
      </c>
      <c r="N259" s="5">
        <v>1696590000000</v>
      </c>
      <c r="O259" s="5">
        <v>2729930000000</v>
      </c>
      <c r="P259" s="5">
        <v>2841440000000</v>
      </c>
    </row>
    <row r="260" spans="3:26" ht="15.5" x14ac:dyDescent="0.35">
      <c r="C260" t="s">
        <v>263</v>
      </c>
      <c r="I260" s="6">
        <v>6.2100000000000002E-2</v>
      </c>
      <c r="J260" s="6">
        <v>6.2300000000000001E-2</v>
      </c>
      <c r="K260" s="6">
        <v>6.8499999999999991E-2</v>
      </c>
      <c r="L260" s="6">
        <v>8.2400000000000001E-2</v>
      </c>
      <c r="M260" s="6">
        <v>7.2400000000000006E-2</v>
      </c>
      <c r="N260" s="6">
        <v>4.6199999999999998E-2</v>
      </c>
      <c r="O260" s="6">
        <v>3.73E-2</v>
      </c>
      <c r="P260" s="6">
        <v>7.6799999999999993E-2</v>
      </c>
      <c r="Q260" s="6">
        <v>7.2000000000000008E-2</v>
      </c>
      <c r="R260" s="6">
        <v>6.4000000000000001E-2</v>
      </c>
      <c r="S260" s="6">
        <v>5.5199999999999999E-2</v>
      </c>
      <c r="T260" s="6">
        <v>6.1699999999999998E-2</v>
      </c>
      <c r="U260" s="6">
        <v>6.13E-2</v>
      </c>
      <c r="V260" s="6">
        <v>7.46E-2</v>
      </c>
      <c r="W260" s="6">
        <v>8.0199999999999994E-2</v>
      </c>
      <c r="X260" s="6">
        <v>9.3599999999999989E-2</v>
      </c>
      <c r="Y260" s="6">
        <v>0.12590000000000001</v>
      </c>
      <c r="Z260" s="6">
        <v>6.5599999999999992E-2</v>
      </c>
    </row>
    <row r="261" spans="3:26" ht="15.5" x14ac:dyDescent="0.35">
      <c r="C261" t="s">
        <v>264</v>
      </c>
      <c r="I261" s="6">
        <v>0.14849999999999999</v>
      </c>
      <c r="J261" s="6">
        <v>0.1537</v>
      </c>
      <c r="K261" s="6">
        <v>0.17309999999999998</v>
      </c>
      <c r="L261" s="6">
        <v>0.2064</v>
      </c>
      <c r="M261" s="6">
        <v>0.15229999999999999</v>
      </c>
      <c r="N261" s="6">
        <v>0.10619999999999999</v>
      </c>
      <c r="O261" s="6">
        <v>0.11710000000000001</v>
      </c>
      <c r="P261" s="6">
        <v>0.2366</v>
      </c>
      <c r="Q261" s="6">
        <v>0.24210000000000001</v>
      </c>
      <c r="R261" s="6">
        <v>0.18760000000000002</v>
      </c>
      <c r="S261" s="6">
        <v>0.1618</v>
      </c>
      <c r="T261" s="6">
        <v>0.16519999999999999</v>
      </c>
      <c r="U261" s="6">
        <v>0.1497</v>
      </c>
      <c r="V261" s="6">
        <v>0.17129999999999998</v>
      </c>
      <c r="W261" s="6">
        <v>0.17980000000000002</v>
      </c>
      <c r="X261" s="6">
        <v>0.18659999999999999</v>
      </c>
      <c r="Y261" s="6">
        <v>0.19640000000000002</v>
      </c>
      <c r="Z261" s="6">
        <v>0.17069999999999999</v>
      </c>
    </row>
    <row r="262" spans="3:26" ht="15.5" x14ac:dyDescent="0.35">
      <c r="C262" t="s">
        <v>265</v>
      </c>
      <c r="I262" s="6">
        <v>0.10949999999999999</v>
      </c>
      <c r="J262" s="6">
        <v>0.1075</v>
      </c>
      <c r="K262" s="6">
        <v>0.12279999999999999</v>
      </c>
      <c r="L262" s="6">
        <v>0.13780000000000001</v>
      </c>
      <c r="M262" s="6">
        <v>0.1096</v>
      </c>
      <c r="N262" s="6">
        <v>9.1700000000000004E-2</v>
      </c>
      <c r="O262" s="6">
        <v>0.1386</v>
      </c>
      <c r="P262" s="6">
        <v>0.15539999999999998</v>
      </c>
      <c r="Q262" s="6">
        <v>0.15770000000000001</v>
      </c>
      <c r="R262" s="6">
        <v>8.4100000000000008E-2</v>
      </c>
      <c r="S262" s="6">
        <v>8.6400000000000005E-2</v>
      </c>
      <c r="T262" s="6">
        <v>8.7300000000000003E-2</v>
      </c>
      <c r="U262" s="6">
        <v>0.10060000000000001</v>
      </c>
      <c r="V262" s="6">
        <v>0.1162</v>
      </c>
      <c r="W262" s="6">
        <v>0.12269999999999999</v>
      </c>
      <c r="X262" s="6">
        <v>0.13289999999999999</v>
      </c>
      <c r="Y262" s="6">
        <v>0.1285</v>
      </c>
      <c r="Z262" s="6">
        <v>0.22620000000000001</v>
      </c>
    </row>
    <row r="263" spans="3:26" ht="15.5" x14ac:dyDescent="0.35">
      <c r="C263" t="s">
        <v>266</v>
      </c>
    </row>
    <row r="264" spans="3:26" ht="15.5" x14ac:dyDescent="0.35">
      <c r="C264" t="s">
        <v>69</v>
      </c>
      <c r="I264" s="6">
        <v>0.99</v>
      </c>
      <c r="J264" s="6">
        <v>1.48</v>
      </c>
      <c r="K264" s="6">
        <v>2.0299999999999998</v>
      </c>
      <c r="L264" s="6">
        <v>1.92</v>
      </c>
      <c r="M264" s="6">
        <v>2.5299999999999998</v>
      </c>
      <c r="N264" s="6">
        <v>1.35</v>
      </c>
      <c r="O264" s="6">
        <v>1.47</v>
      </c>
      <c r="P264" s="6">
        <v>1.71</v>
      </c>
      <c r="Q264" s="6">
        <v>2.21</v>
      </c>
      <c r="R264" s="6">
        <v>1.31</v>
      </c>
      <c r="S264" s="6">
        <v>1.0900000000000001</v>
      </c>
      <c r="T264" s="6">
        <v>1.08</v>
      </c>
      <c r="U264" s="6">
        <v>1.1200000000000001</v>
      </c>
      <c r="V264" s="6">
        <v>1.08</v>
      </c>
      <c r="W264" s="6">
        <v>1.83</v>
      </c>
      <c r="X264" s="6">
        <v>1.46</v>
      </c>
      <c r="Y264" s="6">
        <v>0.77</v>
      </c>
      <c r="Z264" s="6">
        <v>0.56000000000000005</v>
      </c>
    </row>
    <row r="265" spans="3:26" ht="15.5" x14ac:dyDescent="0.35">
      <c r="C265" t="s">
        <v>66</v>
      </c>
      <c r="I265" s="6">
        <v>708.34</v>
      </c>
      <c r="J265" s="6">
        <v>637.63</v>
      </c>
      <c r="K265" s="6">
        <v>594.91999999999996</v>
      </c>
      <c r="L265" s="6">
        <v>548.32000000000005</v>
      </c>
      <c r="M265" s="6">
        <v>465.31</v>
      </c>
      <c r="N265" s="6">
        <v>413.73</v>
      </c>
      <c r="O265" s="6">
        <v>380.79</v>
      </c>
      <c r="P265" s="6">
        <v>388.54</v>
      </c>
      <c r="Q265" s="6">
        <v>307.14999999999998</v>
      </c>
      <c r="R265" s="6">
        <v>2664.65</v>
      </c>
      <c r="S265" s="6">
        <v>2566.54</v>
      </c>
      <c r="T265" s="6">
        <v>2331.89</v>
      </c>
      <c r="U265" s="6">
        <v>2225.42</v>
      </c>
      <c r="V265" s="6">
        <v>1881.96</v>
      </c>
      <c r="W265" s="6">
        <v>3112.07</v>
      </c>
      <c r="X265" s="6">
        <v>2552.61</v>
      </c>
      <c r="Y265" s="6">
        <v>2017.74</v>
      </c>
      <c r="Z265" s="6">
        <v>1785.38</v>
      </c>
    </row>
    <row r="266" spans="3:26" ht="15.5" x14ac:dyDescent="0.35">
      <c r="C266" t="s">
        <v>267</v>
      </c>
      <c r="I266" s="5">
        <v>1</v>
      </c>
      <c r="J266" s="6">
        <v>1.51</v>
      </c>
      <c r="K266" s="6">
        <v>2.08</v>
      </c>
      <c r="L266" s="6">
        <v>1.96</v>
      </c>
      <c r="M266" s="6">
        <v>2.54</v>
      </c>
      <c r="N266" s="6">
        <v>1.36</v>
      </c>
      <c r="O266" s="6">
        <v>1.48</v>
      </c>
      <c r="P266" s="6">
        <v>1.72</v>
      </c>
      <c r="Q266" s="6">
        <v>2.2200000000000002</v>
      </c>
      <c r="R266" s="6">
        <v>1.32</v>
      </c>
      <c r="S266" s="6">
        <v>1.0900000000000001</v>
      </c>
      <c r="T266" s="6">
        <v>1.08</v>
      </c>
      <c r="U266" s="6">
        <v>1.1200000000000001</v>
      </c>
      <c r="V266" s="6">
        <v>1.08</v>
      </c>
      <c r="W266" s="6">
        <v>1.83</v>
      </c>
      <c r="X266" s="6">
        <v>1.46</v>
      </c>
      <c r="Y266" s="6">
        <v>0.77</v>
      </c>
      <c r="Z266" s="6">
        <v>0.56000000000000005</v>
      </c>
    </row>
    <row r="267" spans="3:26" ht="15.5" x14ac:dyDescent="0.35">
      <c r="C267" t="s">
        <v>268</v>
      </c>
      <c r="I267" s="6">
        <v>698.77</v>
      </c>
      <c r="J267" s="6">
        <v>625.14</v>
      </c>
      <c r="K267" s="6">
        <v>578.94000000000005</v>
      </c>
      <c r="L267" s="6">
        <v>539.59</v>
      </c>
      <c r="M267" s="6">
        <v>461.79</v>
      </c>
      <c r="N267" s="6">
        <v>411.04</v>
      </c>
      <c r="O267" s="6">
        <v>378.9</v>
      </c>
      <c r="P267" s="6">
        <v>386.51</v>
      </c>
      <c r="Q267" s="6">
        <v>305.86</v>
      </c>
      <c r="R267" s="6">
        <v>2652.31</v>
      </c>
      <c r="S267" s="6">
        <v>2566.54</v>
      </c>
      <c r="T267" s="6">
        <v>2331.89</v>
      </c>
      <c r="U267" s="6">
        <v>2225.42</v>
      </c>
      <c r="V267" s="6">
        <v>1881.96</v>
      </c>
      <c r="W267" s="6">
        <v>3112.07</v>
      </c>
      <c r="X267" s="6">
        <v>2552.61</v>
      </c>
      <c r="Y267" s="6">
        <v>2017.74</v>
      </c>
      <c r="Z267" s="6">
        <v>1785.38</v>
      </c>
    </row>
    <row r="268" spans="3:26" ht="15.5" x14ac:dyDescent="0.35">
      <c r="C268" t="s">
        <v>269</v>
      </c>
    </row>
    <row r="269" spans="3:26" ht="15.5" x14ac:dyDescent="0.35">
      <c r="C269" t="s">
        <v>270</v>
      </c>
    </row>
    <row r="270" spans="3:26" ht="15.5" x14ac:dyDescent="0.35">
      <c r="C270" t="s">
        <v>26</v>
      </c>
    </row>
    <row r="271" spans="3:26" ht="15.5" x14ac:dyDescent="0.35">
      <c r="C271" t="s">
        <v>23</v>
      </c>
    </row>
    <row r="272" spans="3:26" ht="15.5" x14ac:dyDescent="0.35">
      <c r="C272" t="s">
        <v>271</v>
      </c>
    </row>
    <row r="273" spans="3:26" ht="15.5" x14ac:dyDescent="0.35">
      <c r="C273" t="s">
        <v>272</v>
      </c>
      <c r="I273" s="5">
        <v>1413000000000</v>
      </c>
      <c r="J273" s="5">
        <v>490000000000</v>
      </c>
      <c r="K273" s="5">
        <v>277000000000</v>
      </c>
      <c r="L273" s="5">
        <v>-3507000000000</v>
      </c>
      <c r="M273" s="5">
        <v>542000000000</v>
      </c>
      <c r="N273" s="5">
        <v>4746000000000</v>
      </c>
      <c r="O273" s="5">
        <v>1200000000000</v>
      </c>
      <c r="P273" s="5">
        <v>-367000000000</v>
      </c>
      <c r="Q273" s="5">
        <v>-2335000000000</v>
      </c>
      <c r="R273" s="5">
        <v>232000000000</v>
      </c>
      <c r="S273" s="5">
        <v>148000000000</v>
      </c>
      <c r="T273" s="5">
        <v>-657000000000</v>
      </c>
      <c r="U273" s="5">
        <v>-1324000000000</v>
      </c>
      <c r="V273" s="5">
        <v>-1205000000000</v>
      </c>
      <c r="W273" s="5">
        <v>-1425000000000</v>
      </c>
      <c r="X273" s="5">
        <v>-602000000000</v>
      </c>
      <c r="Y273" s="5">
        <v>1348000000000</v>
      </c>
      <c r="Z273" s="5">
        <v>-51000000000</v>
      </c>
    </row>
    <row r="274" spans="3:26" ht="15.5" x14ac:dyDescent="0.35">
      <c r="C274" t="s">
        <v>273</v>
      </c>
      <c r="I274" s="5">
        <v>-133000000000</v>
      </c>
      <c r="J274" s="5">
        <v>-98000000000</v>
      </c>
      <c r="K274" s="5">
        <v>-193000000000</v>
      </c>
      <c r="L274" s="5">
        <v>-164000000000</v>
      </c>
      <c r="M274" s="5">
        <v>-99000000000</v>
      </c>
      <c r="N274" s="5">
        <v>-84000000000</v>
      </c>
      <c r="O274" s="5">
        <v>-105000000000</v>
      </c>
      <c r="P274" s="5">
        <v>-159000000000</v>
      </c>
      <c r="Q274" s="5">
        <v>-123000000000</v>
      </c>
      <c r="R274" s="5">
        <v>-57000000000</v>
      </c>
      <c r="S274" s="5">
        <v>-87000000000</v>
      </c>
      <c r="T274" s="5">
        <v>-111000000000</v>
      </c>
      <c r="U274" s="5">
        <v>-153000000000</v>
      </c>
      <c r="V274" s="5">
        <v>-132000000000</v>
      </c>
      <c r="W274" s="5">
        <v>-83000000000</v>
      </c>
      <c r="X274" s="5">
        <v>-105000000000</v>
      </c>
      <c r="Y274" s="5">
        <v>-13000000000</v>
      </c>
      <c r="Z274" s="5">
        <v>-27000000000</v>
      </c>
    </row>
    <row r="275" spans="3:26" ht="15.5" x14ac:dyDescent="0.35">
      <c r="C275" t="s">
        <v>15</v>
      </c>
      <c r="I275" s="5">
        <v>1281000000000</v>
      </c>
      <c r="J275" s="5">
        <v>392000000000</v>
      </c>
      <c r="K275" s="5">
        <v>84000000000</v>
      </c>
      <c r="L275" s="5">
        <v>-3671000000000</v>
      </c>
      <c r="M275" s="5">
        <v>443000000000</v>
      </c>
      <c r="N275" s="5">
        <v>4663000000000</v>
      </c>
      <c r="O275" s="5">
        <v>1095000000000</v>
      </c>
      <c r="P275" s="5">
        <v>-525000000000</v>
      </c>
      <c r="Q275" s="5">
        <v>-2458000000000</v>
      </c>
      <c r="R275" s="5">
        <v>175000000000</v>
      </c>
      <c r="S275" s="5">
        <v>61000000000</v>
      </c>
      <c r="T275" s="5">
        <v>-769000000000</v>
      </c>
      <c r="U275" s="5">
        <v>-1476000000000</v>
      </c>
      <c r="V275" s="5">
        <v>-1337000000000</v>
      </c>
      <c r="W275" s="5">
        <v>-1507000000000</v>
      </c>
      <c r="X275" s="5">
        <v>-707000000000</v>
      </c>
      <c r="Y275" s="5">
        <v>1335000000000</v>
      </c>
      <c r="Z275" s="5">
        <v>-78000000000</v>
      </c>
    </row>
    <row r="276" spans="3:26" ht="15.5" x14ac:dyDescent="0.35">
      <c r="C276" t="s">
        <v>17</v>
      </c>
      <c r="I276" s="6">
        <v>85.17</v>
      </c>
      <c r="J276" s="6">
        <v>24.55</v>
      </c>
      <c r="K276" s="6">
        <v>5.24</v>
      </c>
      <c r="L276" s="6">
        <v>-229.88</v>
      </c>
      <c r="M276" s="6">
        <v>27.75</v>
      </c>
      <c r="N276" s="6">
        <v>292.02</v>
      </c>
      <c r="O276" s="6">
        <v>68.58</v>
      </c>
      <c r="P276" s="6">
        <v>-32.880000000000003</v>
      </c>
      <c r="Q276" s="6">
        <v>-153.97</v>
      </c>
      <c r="R276" s="6">
        <v>109.64</v>
      </c>
      <c r="S276" s="6">
        <v>39.22</v>
      </c>
      <c r="T276" s="5">
        <v>-496</v>
      </c>
      <c r="U276" s="6">
        <v>-966.94</v>
      </c>
      <c r="V276" s="6">
        <v>-878.89</v>
      </c>
      <c r="W276" s="6">
        <v>-1982.45</v>
      </c>
      <c r="X276" s="6">
        <v>-929.42</v>
      </c>
      <c r="Y276" s="6">
        <v>1755.46</v>
      </c>
      <c r="Z276" s="6">
        <v>-102.48</v>
      </c>
    </row>
  </sheetData>
  <pageMargins left="0.7" right="0.7" top="0.75" bottom="0.75" header="0.3" footer="0.3"/>
  <ignoredErrors>
    <ignoredError sqref="A1:Z27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1569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1570</v>
      </c>
      <c r="D2" s="2" vm="156">
        <f ca="1">IFERROR(_xlfn.STOCKHISTORY("XIDX:" &amp; $C$1, D3, , 0, 0, 1), "Libur")</f>
        <v>113</v>
      </c>
      <c r="E2" s="2" vm="398">
        <f ca="1">IFERROR(_xlfn.STOCKHISTORY("XIDX:" &amp; $C$1, E3, , 0, 0, 1), "Libur")</f>
        <v>104</v>
      </c>
      <c r="H2" s="2" vm="398">
        <f ca="1">IFERROR(INDEX(D2:G2,COUNT(D2:G2)),"")</f>
        <v>104</v>
      </c>
      <c r="I2" s="2" vm="28">
        <f t="shared" ref="I2:U2" ca="1" si="0">IFERROR(_xlfn.STOCKHISTORY("XIDX:" &amp; $C$1, I1, , 0, 0, 1), "Libur")</f>
        <v>119</v>
      </c>
      <c r="J2" s="2" vm="173">
        <f t="shared" ca="1" si="0"/>
        <v>76</v>
      </c>
      <c r="K2" s="2" vm="231">
        <f t="shared" ca="1" si="0"/>
        <v>77</v>
      </c>
      <c r="L2" s="2" vm="399">
        <f t="shared" ca="1" si="0"/>
        <v>87</v>
      </c>
      <c r="M2" s="2" vm="65">
        <f t="shared" ca="1" si="0"/>
        <v>244</v>
      </c>
      <c r="N2" s="2" vm="400">
        <f t="shared" ca="1" si="0"/>
        <v>74</v>
      </c>
      <c r="O2" s="2" vm="181">
        <f t="shared" ca="1" si="0"/>
        <v>66</v>
      </c>
      <c r="P2" s="2" vm="401">
        <f t="shared" ca="1" si="0"/>
        <v>82</v>
      </c>
      <c r="Q2" s="2" vm="346">
        <f t="shared" ca="1" si="0"/>
        <v>83</v>
      </c>
      <c r="R2" s="2" vm="402">
        <f t="shared" ca="1" si="0"/>
        <v>78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263223000000</v>
      </c>
      <c r="E4" s="2">
        <f>IFERROR(INDEX(E51:E500,MATCH($C$4,$C$51:$C$500,0)),"")</f>
        <v>96279000000</v>
      </c>
      <c r="H4" s="2">
        <f>IFERROR(SUM(D4:G4)*(4/MAX(1,COUNT(D4:G4))),"")</f>
        <v>719004000000</v>
      </c>
      <c r="I4" s="2">
        <f t="shared" ref="I4:U4" si="1">IFERROR(INDEX(I51:I500,MATCH($C$4,$C$51:$C$500,0)),"")</f>
        <v>714085000000</v>
      </c>
      <c r="J4" s="2">
        <f t="shared" si="1"/>
        <v>723201000000</v>
      </c>
      <c r="K4" s="2">
        <f t="shared" si="1"/>
        <v>592752000000</v>
      </c>
      <c r="L4" s="2">
        <f t="shared" si="1"/>
        <v>433413000000</v>
      </c>
      <c r="M4" s="2">
        <f t="shared" si="1"/>
        <v>317228000000</v>
      </c>
      <c r="N4" s="2">
        <f t="shared" si="1"/>
        <v>354870000000</v>
      </c>
      <c r="O4" s="2">
        <f t="shared" si="1"/>
        <v>400308000000</v>
      </c>
      <c r="P4" s="2">
        <f t="shared" si="1"/>
        <v>386149000000</v>
      </c>
      <c r="Q4" s="2">
        <f t="shared" si="1"/>
        <v>388404000000</v>
      </c>
      <c r="R4" s="2">
        <f t="shared" si="1"/>
        <v>285827000000</v>
      </c>
      <c r="S4" s="2">
        <f t="shared" si="1"/>
        <v>204345000000</v>
      </c>
      <c r="T4" s="2">
        <f t="shared" si="1"/>
        <v>185697000000</v>
      </c>
      <c r="U4" s="2">
        <f t="shared" si="1"/>
        <v>178621000000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32433000000</v>
      </c>
      <c r="E5" s="2">
        <f>IFERROR(INDEX(E51:E500,MATCH($C$5,$C$51:$C$500,0)),"")</f>
        <v>40342000000</v>
      </c>
      <c r="H5" s="2">
        <f>IFERROR(SUM(D5:G5)*(4/MAX(1,COUNT(D5:G5))),"")</f>
        <v>145550000000</v>
      </c>
      <c r="I5" s="2">
        <f t="shared" ref="I5:U5" si="2">IFERROR(INDEX(I51:I500,MATCH($C$5,$C$51:$C$500,0)),"")</f>
        <v>243996000000</v>
      </c>
      <c r="J5" s="2">
        <f t="shared" si="2"/>
        <v>201079000000</v>
      </c>
      <c r="K5" s="2">
        <f t="shared" si="2"/>
        <v>105440000000</v>
      </c>
      <c r="L5" s="2">
        <f t="shared" si="2"/>
        <v>35872000000</v>
      </c>
      <c r="M5" s="2">
        <f t="shared" si="2"/>
        <v>9764000000</v>
      </c>
      <c r="N5" s="2">
        <f t="shared" si="2"/>
        <v>5618000000</v>
      </c>
      <c r="O5" s="2">
        <f t="shared" si="2"/>
        <v>13801000000</v>
      </c>
      <c r="P5" s="2">
        <f t="shared" si="2"/>
        <v>7839000000</v>
      </c>
      <c r="Q5" s="2">
        <f t="shared" si="2"/>
        <v>50504000000</v>
      </c>
      <c r="R5" s="2">
        <f t="shared" si="2"/>
        <v>73794000000</v>
      </c>
      <c r="S5" s="2">
        <f t="shared" si="2"/>
        <v>4939000000</v>
      </c>
      <c r="T5" s="2">
        <f t="shared" si="2"/>
        <v>-230000000</v>
      </c>
      <c r="U5" s="2">
        <f t="shared" si="2"/>
        <v>17492000000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3762052000000</v>
      </c>
      <c r="E6" s="2">
        <f>IFERROR(INDEX(E51:E500,MATCH($C$6,$C$51:$C$500,0)),"")</f>
        <v>3729619000000</v>
      </c>
      <c r="H6" s="2">
        <f>IFERROR(INDEX(D6:G6,COUNT(D6:G6)),"")</f>
        <v>3729619000000</v>
      </c>
      <c r="I6" s="2">
        <f t="shared" ref="I6:U6" si="3">IFERROR(INDEX(I51:I500,MATCH($C$6,$C$51:$C$500,0)),"")</f>
        <v>3689277000000</v>
      </c>
      <c r="J6" s="2">
        <f t="shared" si="3"/>
        <v>3445281000000</v>
      </c>
      <c r="K6" s="2">
        <f t="shared" si="3"/>
        <v>3244202000000</v>
      </c>
      <c r="L6" s="2">
        <f t="shared" si="3"/>
        <v>3138762000000</v>
      </c>
      <c r="M6" s="2">
        <f t="shared" si="3"/>
        <v>2148889000000</v>
      </c>
      <c r="N6" s="2">
        <f t="shared" si="3"/>
        <v>1139125000000</v>
      </c>
      <c r="O6" s="2">
        <f t="shared" si="3"/>
        <v>1140000000000</v>
      </c>
      <c r="P6" s="2">
        <f t="shared" si="3"/>
        <v>1126199000000</v>
      </c>
      <c r="Q6" s="2">
        <f t="shared" si="3"/>
        <v>1118360000000</v>
      </c>
      <c r="R6" s="2">
        <f t="shared" si="3"/>
        <v>1067856000000</v>
      </c>
      <c r="S6" s="2">
        <f t="shared" si="3"/>
        <v>210462000000</v>
      </c>
      <c r="T6" s="2">
        <f t="shared" si="3"/>
        <v>205523000000</v>
      </c>
      <c r="U6" s="2">
        <f t="shared" si="3"/>
        <v>205753000000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23.97</v>
      </c>
      <c r="E7" s="3">
        <f>IFERROR(INDEX(E51:E500,MATCH($C$7,$C$51:$C$500,0))/1000000000,"")</f>
        <v>23.97</v>
      </c>
      <c r="H7" s="3">
        <f>IFERROR(INDEX(D7:G7,COUNT(D7:G7)),"")</f>
        <v>23.97</v>
      </c>
      <c r="I7" s="3">
        <f t="shared" ref="I7:U7" si="4">IFERROR(INDEX(I51:I500,MATCH($C$7,$C$51:$C$500,0))/1000000000,"")</f>
        <v>23.97</v>
      </c>
      <c r="J7" s="3">
        <f t="shared" si="4"/>
        <v>23.97</v>
      </c>
      <c r="K7" s="3">
        <f t="shared" si="4"/>
        <v>23.97</v>
      </c>
      <c r="L7" s="3">
        <f t="shared" si="4"/>
        <v>16.47</v>
      </c>
      <c r="M7" s="3">
        <f t="shared" si="4"/>
        <v>11.18</v>
      </c>
      <c r="N7" s="3">
        <f t="shared" si="4"/>
        <v>11.18</v>
      </c>
      <c r="O7" s="3">
        <f t="shared" si="4"/>
        <v>11.18</v>
      </c>
      <c r="P7" s="3">
        <f t="shared" si="4"/>
        <v>11.18</v>
      </c>
      <c r="Q7" s="3">
        <f t="shared" si="4"/>
        <v>11.18</v>
      </c>
      <c r="R7" s="3">
        <f t="shared" si="4"/>
        <v>11.18</v>
      </c>
      <c r="S7" s="3">
        <f t="shared" si="4"/>
        <v>3.52</v>
      </c>
      <c r="T7" s="3">
        <f t="shared" si="4"/>
        <v>0.7</v>
      </c>
      <c r="U7" s="3">
        <f t="shared" si="4"/>
        <v>0.7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-287000000000</v>
      </c>
      <c r="E8" s="2">
        <f>IFERROR(INDEX(E51:E500,MATCH("Free cash flow (Quarter)",$C$51:$C$500,0)),"")</f>
        <v>208000000000</v>
      </c>
      <c r="H8" s="2">
        <f>IFERROR(INDEX(D8:G8,COUNT(D8:G8)),"")</f>
        <v>208000000000</v>
      </c>
      <c r="I8" s="2">
        <f t="shared" ref="I8:U8" si="5">IFERROR(INDEX(I51:I500,MATCH($C$8,$C$51:$C$500,0)),"")</f>
        <v>-470000000000</v>
      </c>
      <c r="J8" s="2">
        <f t="shared" si="5"/>
        <v>1066000000000</v>
      </c>
      <c r="K8" s="2">
        <f t="shared" si="5"/>
        <v>-1098000000000</v>
      </c>
      <c r="L8" s="2">
        <f t="shared" si="5"/>
        <v>-1133000000000</v>
      </c>
      <c r="M8" s="2">
        <f t="shared" si="5"/>
        <v>2277000000000</v>
      </c>
      <c r="N8" s="2">
        <f t="shared" si="5"/>
        <v>989000000000</v>
      </c>
      <c r="O8" s="2">
        <f t="shared" si="5"/>
        <v>326000000000</v>
      </c>
      <c r="P8" s="2">
        <f t="shared" si="5"/>
        <v>-40000000000</v>
      </c>
      <c r="Q8" s="2">
        <f t="shared" si="5"/>
        <v>83000000000</v>
      </c>
      <c r="R8" s="2">
        <f t="shared" si="5"/>
        <v>-380000000000</v>
      </c>
      <c r="S8" s="2">
        <f t="shared" si="5"/>
        <v>-182000000000</v>
      </c>
      <c r="T8" s="2">
        <f t="shared" si="5"/>
        <v>176000000000</v>
      </c>
      <c r="U8" s="2">
        <f t="shared" si="5"/>
        <v>-22000000000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-11.96</v>
      </c>
      <c r="E9" s="3">
        <f>IFERROR(INDEX(E51:E500,MATCH("Free cash flow per share (Quarter)",$C$51:$C$500,0)),"")</f>
        <v>8.68</v>
      </c>
      <c r="H9" s="3">
        <f>IFERROR(INDEX(D9:G9,COUNT(D9:G9)),"")</f>
        <v>8.68</v>
      </c>
      <c r="I9" s="3">
        <f t="shared" ref="I9:U9" si="6">IFERROR(INDEX(I51:I500,MATCH($C$9,$C$51:$C$500,0)),"")</f>
        <v>-19.59</v>
      </c>
      <c r="J9" s="3">
        <f t="shared" si="6"/>
        <v>44.49</v>
      </c>
      <c r="K9" s="3">
        <f t="shared" si="6"/>
        <v>-45.82</v>
      </c>
      <c r="L9" s="3">
        <f t="shared" si="6"/>
        <v>-68.790000000000006</v>
      </c>
      <c r="M9" s="3">
        <f t="shared" si="6"/>
        <v>203.73</v>
      </c>
      <c r="N9" s="3">
        <f t="shared" si="6"/>
        <v>88.52</v>
      </c>
      <c r="O9" s="3">
        <f t="shared" si="6"/>
        <v>29.16</v>
      </c>
      <c r="P9" s="3">
        <f t="shared" si="6"/>
        <v>-3.57</v>
      </c>
      <c r="Q9" s="3">
        <f t="shared" si="6"/>
        <v>7.4</v>
      </c>
      <c r="R9" s="3">
        <f t="shared" si="6"/>
        <v>-33.99</v>
      </c>
      <c r="S9" s="3">
        <f t="shared" si="6"/>
        <v>-51.69</v>
      </c>
      <c r="T9" s="3">
        <f t="shared" si="6"/>
        <v>250.2</v>
      </c>
      <c r="U9" s="3">
        <f t="shared" si="6"/>
        <v>-31.35</v>
      </c>
    </row>
    <row r="10" spans="1:21" ht="15.5" x14ac:dyDescent="0.35">
      <c r="C10" t="s">
        <v>18</v>
      </c>
      <c r="D10" s="3">
        <f ca="1">IFERROR(IF(D9=0,"",D2/D9),"")</f>
        <v>-9.4481605351170561</v>
      </c>
      <c r="E10" s="3">
        <f ca="1">IFERROR(IF(E9=0,"",E2/E9),"")</f>
        <v>11.981566820276498</v>
      </c>
      <c r="I10" s="3">
        <f t="shared" ref="I10:U10" ca="1" si="7">IFERROR(IF(I9=0,"",I2/I9),"")</f>
        <v>-6.0745278203164883</v>
      </c>
      <c r="J10" s="3">
        <f t="shared" ca="1" si="7"/>
        <v>1.7082490447291525</v>
      </c>
      <c r="K10" s="3">
        <f t="shared" ca="1" si="7"/>
        <v>-1.6804888694893059</v>
      </c>
      <c r="L10" s="3">
        <f t="shared" ca="1" si="7"/>
        <v>-1.2647187091146967</v>
      </c>
      <c r="M10" s="3">
        <f t="shared" ca="1" si="7"/>
        <v>1.1976635743385855</v>
      </c>
      <c r="N10" s="3">
        <f t="shared" ca="1" si="7"/>
        <v>0.83596927248079533</v>
      </c>
      <c r="O10" s="3">
        <f t="shared" ca="1" si="7"/>
        <v>2.263374485596708</v>
      </c>
      <c r="P10" s="3">
        <f t="shared" ca="1" si="7"/>
        <v>-22.969187675070028</v>
      </c>
      <c r="Q10" s="3">
        <f t="shared" ca="1" si="7"/>
        <v>11.216216216216216</v>
      </c>
      <c r="R10" s="3">
        <f t="shared" ca="1" si="7"/>
        <v>-2.2947925860547218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96961000000</v>
      </c>
      <c r="E11" s="2">
        <f>IFERROR(INDEX(E51:E500,MATCH($C$11,$C$51:$C$500,0)),"")</f>
        <v>59828000000</v>
      </c>
      <c r="H11" s="2">
        <f>IFERROR(INDEX(D11:G11,COUNT(D11:G11)),"")</f>
        <v>59828000000</v>
      </c>
      <c r="I11" s="2">
        <f t="shared" ref="I11:U11" si="8">IFERROR(INDEX(I51:I500,MATCH($C$11,$C$51:$C$500,0)),"")</f>
        <v>51492000000</v>
      </c>
      <c r="J11" s="2">
        <f t="shared" si="8"/>
        <v>45628000000</v>
      </c>
      <c r="K11" s="2">
        <f t="shared" si="8"/>
        <v>43763000000</v>
      </c>
      <c r="L11" s="2">
        <f t="shared" si="8"/>
        <v>61990000000</v>
      </c>
      <c r="M11" s="2">
        <f t="shared" si="8"/>
        <v>49497000000</v>
      </c>
      <c r="N11" s="2">
        <f t="shared" si="8"/>
        <v>64559000000</v>
      </c>
      <c r="O11" s="2">
        <f t="shared" si="8"/>
        <v>41547000000</v>
      </c>
      <c r="P11" s="2">
        <f t="shared" si="8"/>
        <v>48752000000</v>
      </c>
      <c r="Q11" s="2">
        <f t="shared" si="8"/>
        <v>92402000000</v>
      </c>
      <c r="R11" s="2">
        <f t="shared" si="8"/>
        <v>85627000000</v>
      </c>
      <c r="S11" s="2">
        <f t="shared" si="8"/>
        <v>36493000000</v>
      </c>
      <c r="T11" s="2">
        <f t="shared" si="8"/>
        <v>42046000000</v>
      </c>
      <c r="U11" s="2">
        <f t="shared" si="8"/>
        <v>44195000000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28</v>
      </c>
      <c r="D15" s="2">
        <f>IFERROR(INDEX(D51:D500,MATCH($C$15,$C$51:$C$500,0)),"")</f>
        <v>-15738000000</v>
      </c>
      <c r="E15" s="2">
        <f>IFERROR(INDEX(E51:E500,MATCH($C$15,$C$51:$C$500,0)),"")</f>
        <v>-16352000000</v>
      </c>
      <c r="H15" s="2">
        <f>IFERROR(SUM(D15:G15)*(4/MAX(1,COUNT(D15:G15))),"")</f>
        <v>-64180000000</v>
      </c>
      <c r="I15" s="2">
        <f t="shared" ref="I15:U15" si="12">IFERROR(INDEX(I51:I500,MATCH($C$15,$C$51:$C$500,0)),"")</f>
        <v>-63511000000</v>
      </c>
      <c r="J15" s="2">
        <f t="shared" si="12"/>
        <v>-52963000000</v>
      </c>
      <c r="K15" s="2">
        <f t="shared" si="12"/>
        <v>-24819000000</v>
      </c>
      <c r="L15" s="2">
        <f t="shared" si="12"/>
        <v>-11381000000</v>
      </c>
      <c r="M15" s="2">
        <f t="shared" si="12"/>
        <v>-3785000000</v>
      </c>
      <c r="N15" s="2">
        <f t="shared" si="12"/>
        <v>-1804000000</v>
      </c>
      <c r="O15" s="2">
        <f t="shared" si="12"/>
        <v>-2685000000</v>
      </c>
      <c r="P15" s="2">
        <f t="shared" si="12"/>
        <v>-1813000000</v>
      </c>
      <c r="Q15" s="2">
        <f t="shared" si="12"/>
        <v>-16681000000</v>
      </c>
      <c r="R15" s="2">
        <f t="shared" si="12"/>
        <v>-13427000000</v>
      </c>
      <c r="S15" s="2">
        <f t="shared" si="12"/>
        <v>-1945000000</v>
      </c>
      <c r="T15" s="2">
        <f t="shared" si="12"/>
        <v>-1142000000</v>
      </c>
      <c r="U15" s="2">
        <f t="shared" si="12"/>
        <v>-4842000000</v>
      </c>
    </row>
    <row r="16" spans="1:21" ht="15.5" x14ac:dyDescent="0.35">
      <c r="C16" t="s">
        <v>29</v>
      </c>
      <c r="D16" s="2">
        <f>IFERROR(INDEX(D51:D500,MATCH($C$16,$C$51:$C$500,0)),"")</f>
        <v>71534000000</v>
      </c>
      <c r="E16" s="2">
        <f>IFERROR(INDEX(E51:E500,MATCH($C$16,$C$51:$C$500,0)),"")</f>
        <v>74327000000</v>
      </c>
      <c r="H16" s="2">
        <f>IFERROR(SUM(D16:G16)*(4/MAX(1,COUNT(D16:G16))),"")</f>
        <v>291722000000</v>
      </c>
      <c r="I16" s="2">
        <f t="shared" ref="I16:U16" si="13">IFERROR(INDEX(I51:I500,MATCH($C$16,$C$51:$C$500,0)),"")</f>
        <v>290609000000</v>
      </c>
      <c r="J16" s="2">
        <f t="shared" si="13"/>
        <v>254677000000</v>
      </c>
      <c r="K16" s="2">
        <f t="shared" si="13"/>
        <v>128784000000</v>
      </c>
      <c r="L16" s="2">
        <f t="shared" si="13"/>
        <v>57424000000</v>
      </c>
      <c r="M16" s="2">
        <f t="shared" si="13"/>
        <v>14651000000</v>
      </c>
      <c r="N16" s="2">
        <f t="shared" si="13"/>
        <v>5002000000</v>
      </c>
      <c r="O16" s="2">
        <f t="shared" si="13"/>
        <v>14526000000</v>
      </c>
      <c r="P16" s="2">
        <f t="shared" si="13"/>
        <v>7413000000</v>
      </c>
      <c r="Q16" s="2">
        <f t="shared" si="13"/>
        <v>67821000000</v>
      </c>
      <c r="R16" s="2">
        <f t="shared" si="13"/>
        <v>52620000000</v>
      </c>
      <c r="S16" s="2">
        <f t="shared" si="13"/>
        <v>7396000000</v>
      </c>
      <c r="T16" s="2">
        <f t="shared" si="13"/>
        <v>4134000000</v>
      </c>
      <c r="U16" s="2">
        <f t="shared" si="13"/>
        <v>18896000000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2708610000000</v>
      </c>
      <c r="E20" s="2">
        <f ca="1">IFERROR(E21*E2,"")</f>
        <v>2492880000000</v>
      </c>
      <c r="H20" s="2">
        <f t="shared" ref="H20:U20" ca="1" si="14">IFERROR(H21*H2,"")</f>
        <v>2492880000000</v>
      </c>
      <c r="I20" s="2">
        <f t="shared" ca="1" si="14"/>
        <v>2852430000000</v>
      </c>
      <c r="J20" s="2">
        <f t="shared" ca="1" si="14"/>
        <v>1821720000000</v>
      </c>
      <c r="K20" s="2">
        <f t="shared" ca="1" si="14"/>
        <v>1845690000000</v>
      </c>
      <c r="L20" s="2">
        <f t="shared" ca="1" si="14"/>
        <v>1432889999999.9998</v>
      </c>
      <c r="M20" s="2">
        <f t="shared" ca="1" si="14"/>
        <v>2727920000000</v>
      </c>
      <c r="N20" s="2">
        <f t="shared" ca="1" si="14"/>
        <v>827320000000</v>
      </c>
      <c r="O20" s="2">
        <f t="shared" ca="1" si="14"/>
        <v>737880000000</v>
      </c>
      <c r="P20" s="2">
        <f t="shared" ca="1" si="14"/>
        <v>916760000000</v>
      </c>
      <c r="Q20" s="2">
        <f t="shared" ca="1" si="14"/>
        <v>927940000000</v>
      </c>
      <c r="R20" s="2">
        <f t="shared" ca="1" si="14"/>
        <v>872040000000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23970000000</v>
      </c>
      <c r="E21" s="2">
        <f>IFERROR(INDEX(E51:E500,MATCH($C$7,$C$51:$C$500,0)),"")</f>
        <v>23970000000</v>
      </c>
      <c r="H21" s="2">
        <f>IFERROR(INDEX(D21:G21,COUNT(D21:G21)),"")</f>
        <v>23970000000</v>
      </c>
      <c r="I21" s="2">
        <f t="shared" ref="I21:U21" si="15">IFERROR(INDEX(I51:I500,MATCH($C$7,$C$51:$C$500,0)),"")</f>
        <v>23970000000</v>
      </c>
      <c r="J21" s="2">
        <f t="shared" si="15"/>
        <v>23970000000</v>
      </c>
      <c r="K21" s="2">
        <f t="shared" si="15"/>
        <v>23970000000</v>
      </c>
      <c r="L21" s="2">
        <f t="shared" si="15"/>
        <v>16469999999.999998</v>
      </c>
      <c r="M21" s="2">
        <f t="shared" si="15"/>
        <v>11180000000</v>
      </c>
      <c r="N21" s="2">
        <f t="shared" si="15"/>
        <v>11180000000</v>
      </c>
      <c r="O21" s="2">
        <f t="shared" si="15"/>
        <v>11180000000</v>
      </c>
      <c r="P21" s="2">
        <f t="shared" si="15"/>
        <v>11180000000</v>
      </c>
      <c r="Q21" s="2">
        <f t="shared" si="15"/>
        <v>11180000000</v>
      </c>
      <c r="R21" s="2">
        <f t="shared" si="15"/>
        <v>11180000000</v>
      </c>
      <c r="S21" s="2">
        <f t="shared" si="15"/>
        <v>3520000000</v>
      </c>
      <c r="T21" s="2">
        <f t="shared" si="15"/>
        <v>700000000</v>
      </c>
      <c r="U21" s="2">
        <f t="shared" si="15"/>
        <v>700000000</v>
      </c>
    </row>
    <row r="23" spans="1:21" ht="15.5" x14ac:dyDescent="0.35">
      <c r="B23" t="s">
        <v>54</v>
      </c>
      <c r="C23" t="s">
        <v>55</v>
      </c>
      <c r="D23" s="3">
        <f>IFERROR(D5/D6*100,"")</f>
        <v>0.86210929567161754</v>
      </c>
      <c r="E23" s="3">
        <f>IFERROR(E5/E6*100,"")</f>
        <v>1.0816654462560384</v>
      </c>
      <c r="H23" s="3">
        <f t="shared" ref="H23:U23" si="16">IFERROR(H5/H6*100,"")</f>
        <v>3.9025433965238809</v>
      </c>
      <c r="I23" s="3">
        <f t="shared" si="16"/>
        <v>6.6136535695205323</v>
      </c>
      <c r="J23" s="3">
        <f t="shared" si="16"/>
        <v>5.836359936968857</v>
      </c>
      <c r="K23" s="3">
        <f t="shared" si="16"/>
        <v>3.2501058811997523</v>
      </c>
      <c r="L23" s="3">
        <f t="shared" si="16"/>
        <v>1.1428709790675431</v>
      </c>
      <c r="M23" s="3">
        <f t="shared" si="16"/>
        <v>0.45437433017712869</v>
      </c>
      <c r="N23" s="3">
        <f t="shared" si="16"/>
        <v>0.49318555909140788</v>
      </c>
      <c r="O23" s="3">
        <f t="shared" si="16"/>
        <v>1.2106140350877193</v>
      </c>
      <c r="P23" s="3">
        <f t="shared" si="16"/>
        <v>0.69605815668456461</v>
      </c>
      <c r="Q23" s="3">
        <f t="shared" si="16"/>
        <v>4.5158982796237348</v>
      </c>
      <c r="R23" s="3">
        <f t="shared" si="16"/>
        <v>6.9104823122218733</v>
      </c>
      <c r="S23" s="3">
        <f t="shared" si="16"/>
        <v>2.3467419296595109</v>
      </c>
      <c r="T23" s="3">
        <f t="shared" si="16"/>
        <v>-0.11190961595539184</v>
      </c>
      <c r="U23" s="3">
        <f t="shared" si="16"/>
        <v>8.5014556288365171</v>
      </c>
    </row>
    <row r="24" spans="1:21" ht="15.5" x14ac:dyDescent="0.35">
      <c r="C24" t="s">
        <v>56</v>
      </c>
      <c r="D24" s="4">
        <f>IFERROR(_xlfn.RRI(5,I23,D23),"")</f>
        <v>-0.33468980711194929</v>
      </c>
      <c r="E24" s="4">
        <f>IFERROR(_xlfn.RRI(5,J23,E23),"")</f>
        <v>-0.28617759078173788</v>
      </c>
      <c r="H24" s="4">
        <f t="shared" ref="H24:U24" si="17">IFERROR(_xlfn.RRI(5,M23,H23),"")</f>
        <v>0.53739969520285724</v>
      </c>
      <c r="I24" s="4">
        <f t="shared" si="17"/>
        <v>0.68068459022682726</v>
      </c>
      <c r="J24" s="4">
        <f t="shared" si="17"/>
        <v>0.36970573010975194</v>
      </c>
      <c r="K24" s="4">
        <f t="shared" si="17"/>
        <v>0.36097577985371698</v>
      </c>
      <c r="L24" s="4">
        <f t="shared" si="17"/>
        <v>-0.24028515835467801</v>
      </c>
      <c r="M24" s="4">
        <f t="shared" si="17"/>
        <v>-0.41979550957020328</v>
      </c>
      <c r="N24" s="4">
        <f t="shared" si="17"/>
        <v>-0.26800350134199313</v>
      </c>
      <c r="O24" s="4" t="str">
        <f t="shared" si="17"/>
        <v/>
      </c>
      <c r="P24" s="4">
        <f t="shared" si="17"/>
        <v>-0.39377973938778521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9.4700000000000006</v>
      </c>
      <c r="J25" s="3">
        <f t="shared" si="18"/>
        <v>8.41</v>
      </c>
      <c r="K25" s="3">
        <f t="shared" si="18"/>
        <v>4.34</v>
      </c>
      <c r="L25" s="3">
        <f t="shared" si="18"/>
        <v>2.8</v>
      </c>
      <c r="M25" s="3">
        <f t="shared" si="18"/>
        <v>0.97</v>
      </c>
      <c r="N25" s="3">
        <f t="shared" si="18"/>
        <v>0.28999999999999998</v>
      </c>
      <c r="O25" s="3">
        <f t="shared" si="18"/>
        <v>1.06</v>
      </c>
      <c r="P25" s="3">
        <f t="shared" si="18"/>
        <v>0.5</v>
      </c>
      <c r="Q25" s="3">
        <f t="shared" si="18"/>
        <v>4.58</v>
      </c>
      <c r="R25" s="3">
        <f t="shared" si="18"/>
        <v>3.51</v>
      </c>
      <c r="S25" s="3">
        <f t="shared" si="18"/>
        <v>1.55</v>
      </c>
      <c r="T25" s="3">
        <f t="shared" si="18"/>
        <v>4.25</v>
      </c>
      <c r="U25" s="3">
        <f t="shared" si="18"/>
        <v>19.989999999999998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1.0081233970187444</v>
      </c>
      <c r="J26" s="4">
        <f t="shared" si="19"/>
        <v>0.51320590057668269</v>
      </c>
      <c r="K26" s="4">
        <f t="shared" si="19"/>
        <v>0.54064984660775672</v>
      </c>
      <c r="L26" s="4">
        <f t="shared" si="19"/>
        <v>-9.3728107794839643E-2</v>
      </c>
      <c r="M26" s="4">
        <f t="shared" si="19"/>
        <v>-0.22679808040841187</v>
      </c>
      <c r="N26" s="4">
        <f t="shared" si="19"/>
        <v>-0.28482345979424462</v>
      </c>
      <c r="O26" s="4">
        <f t="shared" si="19"/>
        <v>-0.24249869207199259</v>
      </c>
      <c r="P26" s="4">
        <f t="shared" si="19"/>
        <v>-0.52177591812944246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10.981351689612016</v>
      </c>
      <c r="E27" s="3">
        <f>IFERROR(E4/E21,"")</f>
        <v>4.0166458072590743</v>
      </c>
      <c r="H27" s="3">
        <f t="shared" ref="H27:U27" si="20">IFERROR(H4/H21,"")</f>
        <v>29.995994993742176</v>
      </c>
      <c r="I27" s="3">
        <f t="shared" si="20"/>
        <v>29.790780141843971</v>
      </c>
      <c r="J27" s="3">
        <f t="shared" si="20"/>
        <v>30.171088861076345</v>
      </c>
      <c r="K27" s="3">
        <f t="shared" si="20"/>
        <v>24.728911138923653</v>
      </c>
      <c r="L27" s="3">
        <f t="shared" si="20"/>
        <v>26.315300546448089</v>
      </c>
      <c r="M27" s="3">
        <f t="shared" si="20"/>
        <v>28.374597495527727</v>
      </c>
      <c r="N27" s="3">
        <f t="shared" si="20"/>
        <v>31.741502683363148</v>
      </c>
      <c r="O27" s="3">
        <f t="shared" si="20"/>
        <v>35.805724508050091</v>
      </c>
      <c r="P27" s="3">
        <f t="shared" si="20"/>
        <v>34.539266547406079</v>
      </c>
      <c r="Q27" s="3">
        <f t="shared" si="20"/>
        <v>34.740966010733452</v>
      </c>
      <c r="R27" s="3">
        <f t="shared" si="20"/>
        <v>25.565921288014312</v>
      </c>
      <c r="S27" s="3">
        <f t="shared" si="20"/>
        <v>58.05255681818182</v>
      </c>
      <c r="T27" s="3">
        <f t="shared" si="20"/>
        <v>265.28142857142859</v>
      </c>
      <c r="U27" s="3">
        <f t="shared" si="20"/>
        <v>255.17285714285714</v>
      </c>
    </row>
    <row r="28" spans="1:21" ht="15.5" x14ac:dyDescent="0.35">
      <c r="C28" t="s">
        <v>61</v>
      </c>
      <c r="D28" s="4">
        <f>IFERROR(_xlfn.RRI(5,I27,D27),"")</f>
        <v>-0.18094175811459412</v>
      </c>
      <c r="E28" s="4">
        <f>IFERROR(_xlfn.RRI(5,J27,E27),"")</f>
        <v>-0.33187994134314613</v>
      </c>
      <c r="H28" s="4">
        <f t="shared" ref="H28:U28" si="21">IFERROR(_xlfn.RRI(5,M27,H27),"")</f>
        <v>1.1175905406996423E-2</v>
      </c>
      <c r="I28" s="4">
        <f t="shared" si="21"/>
        <v>-1.2605102333897444E-2</v>
      </c>
      <c r="J28" s="4">
        <f t="shared" si="21"/>
        <v>-3.3665013474957317E-2</v>
      </c>
      <c r="K28" s="4">
        <f t="shared" si="21"/>
        <v>-6.4640898267713687E-2</v>
      </c>
      <c r="L28" s="4">
        <f t="shared" si="21"/>
        <v>-5.4038875600736058E-2</v>
      </c>
      <c r="M28" s="4">
        <f t="shared" si="21"/>
        <v>2.1065617621673693E-2</v>
      </c>
      <c r="N28" s="4">
        <f t="shared" si="21"/>
        <v>-0.11373984158445982</v>
      </c>
      <c r="O28" s="4">
        <f t="shared" si="21"/>
        <v>-0.33003961472406085</v>
      </c>
      <c r="P28" s="4">
        <f t="shared" si="21"/>
        <v>-0.3296590864475919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0.12604042806183122</v>
      </c>
      <c r="J29" s="4">
        <f t="shared" si="22"/>
        <v>0.93778801843317983</v>
      </c>
      <c r="K29" s="4">
        <f t="shared" si="22"/>
        <v>0.55000000000000004</v>
      </c>
      <c r="L29" s="4">
        <f t="shared" si="22"/>
        <v>1.8865979381443299</v>
      </c>
      <c r="M29" s="4">
        <f t="shared" si="22"/>
        <v>2.3448275862068964</v>
      </c>
      <c r="N29" s="4">
        <f t="shared" si="22"/>
        <v>-0.72641509433962259</v>
      </c>
      <c r="O29" s="4">
        <f t="shared" si="22"/>
        <v>1.1200000000000001</v>
      </c>
      <c r="P29" s="4">
        <f t="shared" si="22"/>
        <v>-0.89082969432314407</v>
      </c>
      <c r="Q29" s="4">
        <f t="shared" si="22"/>
        <v>0.30484330484330496</v>
      </c>
      <c r="R29" s="4">
        <f t="shared" si="22"/>
        <v>1.264516129032258</v>
      </c>
      <c r="S29" s="4">
        <f t="shared" si="22"/>
        <v>-0.6352941176470589</v>
      </c>
      <c r="T29" s="4">
        <f t="shared" si="22"/>
        <v>-0.7873936968484242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6.8885356785256327E-3</v>
      </c>
      <c r="I30" s="4">
        <f t="shared" si="23"/>
        <v>-1.2605071065996887E-2</v>
      </c>
      <c r="J30" s="4">
        <f t="shared" si="23"/>
        <v>0.22007348773180022</v>
      </c>
      <c r="K30" s="4">
        <f t="shared" si="23"/>
        <v>-6.0283917514997148E-2</v>
      </c>
      <c r="L30" s="4">
        <f t="shared" si="23"/>
        <v>-7.2575371312464068E-2</v>
      </c>
      <c r="M30" s="4">
        <f t="shared" si="23"/>
        <v>-0.10607264632118807</v>
      </c>
      <c r="N30" s="4">
        <f t="shared" si="23"/>
        <v>-0.11350759914865557</v>
      </c>
      <c r="O30" s="4">
        <f t="shared" si="23"/>
        <v>3.6667193233700074E-2</v>
      </c>
      <c r="P30" s="4">
        <f t="shared" si="23"/>
        <v>-5.8058104447946601E-3</v>
      </c>
      <c r="Q30" s="4">
        <f t="shared" si="23"/>
        <v>0.35887792265951074</v>
      </c>
      <c r="R30" s="4">
        <f t="shared" si="23"/>
        <v>-0.55960731638253747</v>
      </c>
      <c r="S30" s="4">
        <f t="shared" si="23"/>
        <v>-0.78116614822680353</v>
      </c>
      <c r="T30" s="4">
        <f t="shared" si="23"/>
        <v>3.9614602986211118E-2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156.94</v>
      </c>
      <c r="E32" s="3">
        <f>IFERROR(INDEX(E51:E500,MATCH($A$32,$C$51:$C$500,0)),"")</f>
        <v>155.59</v>
      </c>
      <c r="H32" s="3">
        <f>IFERROR(INDEX(D32:G32,COUNT(D32:G32)),"")</f>
        <v>155.59</v>
      </c>
      <c r="I32" s="3">
        <f t="shared" ref="I32:U32" si="24">IFERROR(INDEX(I51:I500,MATCH($C$32,$C$51:$C$500,0)),"")</f>
        <v>153.91</v>
      </c>
      <c r="J32" s="3">
        <f t="shared" si="24"/>
        <v>143.72999999999999</v>
      </c>
      <c r="K32" s="3">
        <f t="shared" si="24"/>
        <v>135.34</v>
      </c>
      <c r="L32" s="3">
        <f t="shared" si="24"/>
        <v>190.56</v>
      </c>
      <c r="M32" s="3">
        <f t="shared" si="24"/>
        <v>192.29</v>
      </c>
      <c r="N32" s="3">
        <f t="shared" si="24"/>
        <v>101.93</v>
      </c>
      <c r="O32" s="3">
        <f t="shared" si="24"/>
        <v>102.01</v>
      </c>
      <c r="P32" s="3">
        <f t="shared" si="24"/>
        <v>100.78</v>
      </c>
      <c r="Q32" s="3">
        <f t="shared" si="24"/>
        <v>100.08</v>
      </c>
      <c r="R32" s="3">
        <f t="shared" si="24"/>
        <v>95.56</v>
      </c>
      <c r="S32" s="3">
        <f t="shared" si="24"/>
        <v>59.86</v>
      </c>
      <c r="T32" s="3">
        <f t="shared" si="24"/>
        <v>292.26</v>
      </c>
      <c r="U32" s="3">
        <f t="shared" si="24"/>
        <v>292.58999999999997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0.66</v>
      </c>
      <c r="E33" s="3">
        <f>IFERROR(INDEX(E51:E500,MATCH($A$33,$C$51:$C$500,0)),"")</f>
        <v>0.72</v>
      </c>
      <c r="H33" s="3">
        <f>IFERROR(INDEX(D33:G33,COUNT(D33:G33)),"")</f>
        <v>0.72</v>
      </c>
      <c r="I33" s="3">
        <f t="shared" ref="I33:U33" si="25">IFERROR(INDEX(I51:I500,MATCH($C$33,$C$51:$C$500,0)),"")</f>
        <v>0.77</v>
      </c>
      <c r="J33" s="3">
        <f t="shared" si="25"/>
        <v>0.53</v>
      </c>
      <c r="K33" s="3">
        <f t="shared" si="25"/>
        <v>0.56999999999999995</v>
      </c>
      <c r="L33" s="3">
        <f t="shared" si="25"/>
        <v>0.46</v>
      </c>
      <c r="M33" s="3">
        <f t="shared" si="25"/>
        <v>1.27</v>
      </c>
      <c r="N33" s="3">
        <f t="shared" si="25"/>
        <v>0.73</v>
      </c>
      <c r="O33" s="3">
        <f t="shared" si="25"/>
        <v>0.65</v>
      </c>
      <c r="P33" s="3">
        <f t="shared" si="25"/>
        <v>0.81</v>
      </c>
      <c r="Q33" s="3">
        <f t="shared" si="25"/>
        <v>0.83</v>
      </c>
      <c r="R33" s="3">
        <f t="shared" si="25"/>
        <v>0.82</v>
      </c>
      <c r="S33" s="3">
        <f t="shared" si="25"/>
        <v>0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44.64</v>
      </c>
      <c r="E34" s="3">
        <f>IFERROR(INDEX(E51:E500,MATCH($A$34,$C$51:$C$500,0)),"")</f>
        <v>46.28</v>
      </c>
      <c r="H34" s="3">
        <f>IFERROR(INDEX(D34:G34,COUNT(D34:G34)),"")</f>
        <v>46.28</v>
      </c>
      <c r="I34" s="3">
        <f t="shared" ref="I34:U34" si="26">IFERROR(INDEX(I51:I500,MATCH($C$34,$C$51:$C$500,0)),"")</f>
        <v>12.57</v>
      </c>
      <c r="J34" s="3">
        <f t="shared" si="26"/>
        <v>9.0399999999999991</v>
      </c>
      <c r="K34" s="3">
        <f t="shared" si="26"/>
        <v>17.739999999999998</v>
      </c>
      <c r="L34" s="3">
        <f t="shared" si="26"/>
        <v>31.07</v>
      </c>
      <c r="M34" s="3">
        <f t="shared" si="26"/>
        <v>251.55</v>
      </c>
      <c r="N34" s="3">
        <f t="shared" si="26"/>
        <v>255.17</v>
      </c>
      <c r="O34" s="3">
        <f t="shared" si="26"/>
        <v>62.26</v>
      </c>
      <c r="P34" s="3">
        <f t="shared" si="26"/>
        <v>164</v>
      </c>
      <c r="Q34" s="3">
        <f t="shared" si="26"/>
        <v>18.12</v>
      </c>
      <c r="R34" s="3">
        <f t="shared" si="26"/>
        <v>22.22</v>
      </c>
      <c r="S34" s="3">
        <f t="shared" si="26"/>
        <v>0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9.4700000000000006</v>
      </c>
      <c r="E35" s="3">
        <f>IFERROR(INDEX(E51:E500,MATCH($A$35,$C$51:$C$500,0)),"")</f>
        <v>27.89</v>
      </c>
      <c r="H35" s="3">
        <f>IFERROR(INDEX(D35:G35,COUNT(D35:G35)),"")</f>
        <v>27.89</v>
      </c>
      <c r="I35" s="3">
        <f t="shared" ref="I35:U35" si="27">IFERROR(INDEX(I51:I500,MATCH($C$35,$C$51:$C$500,0)),"")</f>
        <v>3.99</v>
      </c>
      <c r="J35" s="3">
        <f t="shared" si="27"/>
        <v>2.52</v>
      </c>
      <c r="K35" s="3">
        <f t="shared" si="27"/>
        <v>3.11</v>
      </c>
      <c r="L35" s="3">
        <f t="shared" si="27"/>
        <v>3.31</v>
      </c>
      <c r="M35" s="3">
        <f t="shared" si="27"/>
        <v>8.6</v>
      </c>
      <c r="N35" s="3">
        <f t="shared" si="27"/>
        <v>2.33</v>
      </c>
      <c r="O35" s="3">
        <f t="shared" si="27"/>
        <v>1.84</v>
      </c>
      <c r="P35" s="3">
        <f t="shared" si="27"/>
        <v>2.37</v>
      </c>
      <c r="Q35" s="3">
        <f t="shared" si="27"/>
        <v>2.39</v>
      </c>
      <c r="R35" s="3">
        <f t="shared" si="27"/>
        <v>3.05</v>
      </c>
      <c r="S35" s="3">
        <f t="shared" si="27"/>
        <v>0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263223000000</v>
      </c>
      <c r="E51" s="5">
        <v>96279000000</v>
      </c>
      <c r="F51" s="5">
        <v>179324000000</v>
      </c>
      <c r="G51" s="5">
        <v>173763000000</v>
      </c>
      <c r="I51" s="5">
        <v>714085000000</v>
      </c>
      <c r="J51" s="5">
        <v>723201000000</v>
      </c>
      <c r="K51" s="5">
        <v>592752000000</v>
      </c>
      <c r="L51" s="5">
        <v>433413000000</v>
      </c>
      <c r="M51" s="5">
        <v>317228000000</v>
      </c>
      <c r="N51" s="5">
        <v>354870000000</v>
      </c>
      <c r="O51" s="5">
        <v>400308000000</v>
      </c>
      <c r="P51" s="5">
        <v>386149000000</v>
      </c>
      <c r="Q51" s="5">
        <v>388404000000</v>
      </c>
      <c r="R51" s="5">
        <v>285827000000</v>
      </c>
      <c r="S51" s="5">
        <v>204345000000</v>
      </c>
      <c r="T51" s="5">
        <v>185697000000</v>
      </c>
      <c r="U51" s="5">
        <v>178621000000</v>
      </c>
    </row>
    <row r="52" spans="2:21" ht="15.5" x14ac:dyDescent="0.35">
      <c r="C52" t="s">
        <v>519</v>
      </c>
      <c r="D52" s="5">
        <v>263223000000</v>
      </c>
      <c r="E52" s="5">
        <v>96279000000</v>
      </c>
      <c r="F52" s="5">
        <v>179324000000</v>
      </c>
      <c r="G52" s="5">
        <v>173763000000</v>
      </c>
      <c r="I52" s="5">
        <v>714085000000</v>
      </c>
      <c r="J52" s="5">
        <v>723201000000</v>
      </c>
      <c r="K52" s="5">
        <v>592752000000</v>
      </c>
      <c r="L52" s="5">
        <v>433413000000</v>
      </c>
      <c r="M52" s="5">
        <v>317228000000</v>
      </c>
      <c r="N52" s="5">
        <v>354870000000</v>
      </c>
      <c r="O52" s="5">
        <v>400308000000</v>
      </c>
      <c r="P52" s="5">
        <v>386149000000</v>
      </c>
      <c r="Q52" s="5">
        <v>388404000000</v>
      </c>
      <c r="R52" s="5">
        <v>285827000000</v>
      </c>
      <c r="S52" s="5">
        <v>204345000000</v>
      </c>
      <c r="T52" s="5">
        <v>185697000000</v>
      </c>
      <c r="U52" s="5">
        <v>178621000000</v>
      </c>
    </row>
    <row r="53" spans="2:21" ht="15.5" x14ac:dyDescent="0.35">
      <c r="C53" t="s">
        <v>85</v>
      </c>
      <c r="D53" s="5">
        <v>-158540000000</v>
      </c>
      <c r="F53" s="5">
        <v>-89291000000</v>
      </c>
      <c r="G53" s="5">
        <v>-71787000000</v>
      </c>
      <c r="I53" s="5">
        <v>-307959000000</v>
      </c>
      <c r="J53" s="5">
        <v>-258832000000</v>
      </c>
      <c r="K53" s="5">
        <v>-151033000000</v>
      </c>
      <c r="L53" s="5">
        <v>-127822000000</v>
      </c>
      <c r="M53" s="5">
        <v>-145954000000</v>
      </c>
      <c r="N53" s="5">
        <v>-191283000000</v>
      </c>
      <c r="O53" s="5">
        <v>-215095000000</v>
      </c>
      <c r="P53" s="5">
        <v>-177627000000</v>
      </c>
      <c r="Q53" s="5">
        <v>-182860000000</v>
      </c>
      <c r="R53" s="5">
        <v>-129631000000</v>
      </c>
      <c r="S53" s="5">
        <v>-112531000000</v>
      </c>
      <c r="T53" s="5">
        <v>-107645000000</v>
      </c>
      <c r="U53" s="5">
        <v>-86293000000</v>
      </c>
    </row>
    <row r="54" spans="2:21" ht="15.5" x14ac:dyDescent="0.35">
      <c r="C54" t="s">
        <v>520</v>
      </c>
      <c r="D54" s="5">
        <v>-151505000000</v>
      </c>
      <c r="F54" s="5">
        <v>-86380000000</v>
      </c>
      <c r="G54" s="5">
        <v>-68877000000</v>
      </c>
      <c r="I54" s="5">
        <v>-295371000000</v>
      </c>
      <c r="J54" s="5">
        <v>-248198000000</v>
      </c>
      <c r="K54" s="5">
        <v>-140825000000</v>
      </c>
      <c r="L54" s="5">
        <v>-111692000000</v>
      </c>
      <c r="M54" s="5">
        <v>-135705000000</v>
      </c>
      <c r="N54" s="5">
        <v>-183947000000</v>
      </c>
      <c r="O54" s="5">
        <v>-208315000000</v>
      </c>
      <c r="P54" s="5">
        <v>-171075000000</v>
      </c>
      <c r="Q54" s="5">
        <v>-176832000000</v>
      </c>
      <c r="R54" s="5">
        <v>-124940000000</v>
      </c>
      <c r="S54" s="5">
        <v>-108824000000</v>
      </c>
      <c r="T54" s="5">
        <v>-104309000000</v>
      </c>
      <c r="U54" s="5">
        <v>-83067000000</v>
      </c>
    </row>
    <row r="55" spans="2:21" ht="15.5" x14ac:dyDescent="0.35">
      <c r="C55" t="s">
        <v>1571</v>
      </c>
      <c r="D55" s="5">
        <v>-7035000000</v>
      </c>
      <c r="F55" s="5">
        <v>-2911000000</v>
      </c>
      <c r="G55" s="5">
        <v>-2910000000</v>
      </c>
      <c r="I55" s="5">
        <v>-12588000000</v>
      </c>
      <c r="J55" s="5">
        <v>-10634000000</v>
      </c>
      <c r="K55" s="5">
        <v>-10208000000</v>
      </c>
      <c r="L55" s="5">
        <v>-16130000000</v>
      </c>
      <c r="M55" s="5">
        <v>-10249000000</v>
      </c>
      <c r="N55" s="5">
        <v>-7336000000</v>
      </c>
      <c r="O55" s="5">
        <v>-6780000000</v>
      </c>
      <c r="P55" s="5">
        <v>-6552000000</v>
      </c>
      <c r="Q55" s="5">
        <v>-6028000000</v>
      </c>
      <c r="R55" s="5">
        <v>-4691000000</v>
      </c>
      <c r="S55" s="5">
        <v>-3707000000</v>
      </c>
      <c r="T55" s="5">
        <v>-3336000000</v>
      </c>
      <c r="U55" s="5">
        <v>-3226000000</v>
      </c>
    </row>
    <row r="56" spans="2:21" ht="15.5" x14ac:dyDescent="0.35">
      <c r="C56" t="s">
        <v>616</v>
      </c>
      <c r="D56" s="5">
        <v>-158540000000</v>
      </c>
      <c r="F56" s="5">
        <v>-89291000000</v>
      </c>
      <c r="G56" s="5">
        <v>-71787000000</v>
      </c>
      <c r="I56" s="5">
        <v>-307959000000</v>
      </c>
      <c r="J56" s="5">
        <v>-258832000000</v>
      </c>
      <c r="K56" s="5">
        <v>-151033000000</v>
      </c>
      <c r="L56" s="5">
        <v>-127822000000</v>
      </c>
      <c r="M56" s="5">
        <v>-145954000000</v>
      </c>
      <c r="N56" s="5">
        <v>-191283000000</v>
      </c>
      <c r="O56" s="5">
        <v>-215095000000</v>
      </c>
      <c r="P56" s="5">
        <v>-177627000000</v>
      </c>
      <c r="Q56" s="5">
        <v>-182860000000</v>
      </c>
      <c r="R56" s="5">
        <v>-129631000000</v>
      </c>
      <c r="S56" s="5">
        <v>-112531000000</v>
      </c>
      <c r="T56" s="5">
        <v>-107645000000</v>
      </c>
      <c r="U56" s="5">
        <v>-86293000000</v>
      </c>
    </row>
    <row r="57" spans="2:21" ht="15.5" x14ac:dyDescent="0.35">
      <c r="C57" t="s">
        <v>86</v>
      </c>
      <c r="D57" s="5">
        <v>104683000000</v>
      </c>
      <c r="E57" s="5">
        <v>96279000000</v>
      </c>
      <c r="F57" s="5">
        <v>90033000000</v>
      </c>
      <c r="G57" s="5">
        <v>101976000000</v>
      </c>
      <c r="I57" s="5">
        <v>406126000000</v>
      </c>
      <c r="J57" s="5">
        <v>464369000000</v>
      </c>
      <c r="K57" s="5">
        <v>441719000000</v>
      </c>
      <c r="L57" s="5">
        <v>305591000000</v>
      </c>
      <c r="M57" s="5">
        <v>171274000000</v>
      </c>
      <c r="N57" s="5">
        <v>163587000000</v>
      </c>
      <c r="O57" s="5">
        <v>185213000000</v>
      </c>
      <c r="P57" s="5">
        <v>208522000000</v>
      </c>
      <c r="Q57" s="5">
        <v>205544000000</v>
      </c>
      <c r="R57" s="5">
        <v>156196000000</v>
      </c>
      <c r="S57" s="5">
        <v>91814000000</v>
      </c>
      <c r="T57" s="5">
        <v>78052000000</v>
      </c>
      <c r="U57" s="5">
        <v>92328000000</v>
      </c>
    </row>
    <row r="58" spans="2:21" ht="15.5" x14ac:dyDescent="0.35">
      <c r="C58" t="s">
        <v>87</v>
      </c>
      <c r="D58" s="5">
        <v>-31567000000</v>
      </c>
      <c r="E58" s="5">
        <v>-20725000000</v>
      </c>
      <c r="F58" s="5">
        <v>-15304000000</v>
      </c>
      <c r="G58" s="5">
        <v>-17878000000</v>
      </c>
      <c r="I58" s="5">
        <v>-110099000000</v>
      </c>
      <c r="J58" s="5">
        <v>-204843000000</v>
      </c>
      <c r="K58" s="5">
        <v>-310858000000</v>
      </c>
      <c r="L58" s="5">
        <v>-241918000000</v>
      </c>
      <c r="M58" s="5">
        <v>-152646000000</v>
      </c>
      <c r="N58" s="5">
        <v>-155899000000</v>
      </c>
      <c r="O58" s="5">
        <v>-168277000000</v>
      </c>
      <c r="P58" s="5">
        <v>-197564000000</v>
      </c>
      <c r="Q58" s="5">
        <v>-136135000000</v>
      </c>
      <c r="R58" s="5">
        <v>-102406000000</v>
      </c>
      <c r="S58" s="5">
        <v>-86268000000</v>
      </c>
      <c r="T58" s="5">
        <v>-73589000000</v>
      </c>
      <c r="U58" s="5">
        <v>-73762000000</v>
      </c>
    </row>
    <row r="59" spans="2:21" ht="15.5" x14ac:dyDescent="0.35">
      <c r="C59" t="s">
        <v>617</v>
      </c>
    </row>
    <row r="60" spans="2:21" ht="15.5" x14ac:dyDescent="0.35">
      <c r="C60" t="s">
        <v>619</v>
      </c>
      <c r="D60" s="5">
        <v>3520000000</v>
      </c>
      <c r="E60" s="5">
        <v>2530000000</v>
      </c>
      <c r="F60" s="5">
        <v>3136000000</v>
      </c>
      <c r="G60" s="5">
        <v>2697000000</v>
      </c>
      <c r="I60" s="5">
        <v>18259000000</v>
      </c>
      <c r="J60" s="5">
        <v>27862000000</v>
      </c>
      <c r="K60" s="5">
        <v>24749000000</v>
      </c>
      <c r="L60" s="5">
        <v>26336000000</v>
      </c>
      <c r="M60" s="5">
        <v>19231000000</v>
      </c>
      <c r="N60" s="5">
        <v>12426000000</v>
      </c>
      <c r="O60" s="5">
        <v>16224000000</v>
      </c>
      <c r="P60" s="5">
        <v>16159000000</v>
      </c>
      <c r="Q60" s="5">
        <v>12609000000</v>
      </c>
      <c r="R60" s="5">
        <v>10802000000</v>
      </c>
      <c r="S60" s="5">
        <v>11216000000</v>
      </c>
      <c r="T60" s="5">
        <v>9972000000</v>
      </c>
      <c r="U60" s="5">
        <v>7252000000</v>
      </c>
    </row>
    <row r="61" spans="2:21" ht="15.5" x14ac:dyDescent="0.35">
      <c r="C61" t="s">
        <v>890</v>
      </c>
      <c r="D61" s="5">
        <v>150000000</v>
      </c>
      <c r="E61" s="5">
        <v>1328000000</v>
      </c>
      <c r="F61" s="5">
        <v>238000000</v>
      </c>
      <c r="G61" s="5">
        <v>414000000</v>
      </c>
      <c r="I61" s="5">
        <v>1002000000</v>
      </c>
      <c r="J61" s="5">
        <v>1247000000</v>
      </c>
      <c r="K61" s="5">
        <v>1630000000</v>
      </c>
      <c r="L61" s="5">
        <v>2402000000</v>
      </c>
      <c r="M61" s="5">
        <v>3581000000</v>
      </c>
      <c r="N61" s="5">
        <v>5886000000</v>
      </c>
      <c r="O61" s="5">
        <v>3058000000</v>
      </c>
      <c r="P61" s="5">
        <v>2763000000</v>
      </c>
      <c r="Q61" s="5">
        <v>3498000000</v>
      </c>
      <c r="R61" s="5">
        <v>3592000000</v>
      </c>
      <c r="S61" s="5">
        <v>3163000000</v>
      </c>
      <c r="T61" s="5">
        <v>4264000000</v>
      </c>
      <c r="U61" s="5">
        <v>3183000000</v>
      </c>
    </row>
    <row r="62" spans="2:21" ht="15.5" x14ac:dyDescent="0.35">
      <c r="C62" t="s">
        <v>620</v>
      </c>
      <c r="D62" s="5">
        <v>-1137000000</v>
      </c>
      <c r="E62" s="5">
        <v>34000000</v>
      </c>
      <c r="F62" s="5">
        <v>3561000000</v>
      </c>
      <c r="G62" s="5">
        <v>30000000</v>
      </c>
      <c r="I62" s="5">
        <v>3570000000</v>
      </c>
      <c r="J62" s="5">
        <v>5183000000</v>
      </c>
      <c r="K62" s="5">
        <v>2330000000</v>
      </c>
      <c r="L62" s="5">
        <v>5810000000</v>
      </c>
      <c r="M62" s="5">
        <v>5416000000</v>
      </c>
      <c r="N62" s="5">
        <v>13294000000</v>
      </c>
      <c r="O62" s="5">
        <v>6847000000</v>
      </c>
      <c r="P62" s="5">
        <v>6690000000</v>
      </c>
      <c r="Q62" s="5">
        <v>3353000000</v>
      </c>
      <c r="R62" s="5">
        <v>2607000000</v>
      </c>
      <c r="S62" s="5">
        <v>2187000000</v>
      </c>
      <c r="T62" s="5">
        <v>1781000000</v>
      </c>
      <c r="U62" s="5">
        <v>5372000000</v>
      </c>
    </row>
    <row r="63" spans="2:21" ht="15.5" x14ac:dyDescent="0.35">
      <c r="C63" t="s">
        <v>618</v>
      </c>
      <c r="D63" s="5">
        <v>4900000000</v>
      </c>
      <c r="E63" s="5">
        <v>13345000000</v>
      </c>
      <c r="F63" s="5">
        <v>-11538000000</v>
      </c>
      <c r="G63" s="5">
        <v>16890000000</v>
      </c>
      <c r="I63" s="5">
        <v>30469000000</v>
      </c>
      <c r="J63" s="5">
        <v>11945000000</v>
      </c>
      <c r="K63" s="5">
        <v>7336000000</v>
      </c>
      <c r="L63" s="5">
        <v>4447000000</v>
      </c>
      <c r="M63" s="5">
        <v>6845000000</v>
      </c>
      <c r="N63" s="5">
        <v>14886000000</v>
      </c>
      <c r="O63" s="5">
        <v>9013000000</v>
      </c>
      <c r="P63" s="5">
        <v>1478000000</v>
      </c>
      <c r="Q63" s="5">
        <v>14727000000</v>
      </c>
      <c r="R63" s="5">
        <v>1388000000</v>
      </c>
      <c r="S63" s="5">
        <v>304000000</v>
      </c>
      <c r="T63" s="5">
        <v>200000000</v>
      </c>
      <c r="U63" s="5">
        <v>370000000</v>
      </c>
    </row>
    <row r="64" spans="2:21" ht="15.5" x14ac:dyDescent="0.35">
      <c r="C64" t="s">
        <v>97</v>
      </c>
      <c r="D64" s="5">
        <v>-23363000000</v>
      </c>
      <c r="E64" s="5">
        <v>-17633000000</v>
      </c>
      <c r="F64" s="5">
        <v>-880000000</v>
      </c>
      <c r="G64" s="5">
        <v>3974000000</v>
      </c>
      <c r="I64" s="5">
        <v>16898000000</v>
      </c>
      <c r="J64" s="5">
        <v>-635000000</v>
      </c>
      <c r="K64" s="5">
        <v>1475000000</v>
      </c>
      <c r="L64" s="5">
        <v>-10171000000</v>
      </c>
      <c r="M64" s="5">
        <v>-1102000000</v>
      </c>
      <c r="N64" s="5">
        <v>2420000000</v>
      </c>
      <c r="O64" s="5">
        <v>1960000000</v>
      </c>
      <c r="P64" s="5">
        <v>2239000000</v>
      </c>
      <c r="Q64" s="5">
        <v>-636000000</v>
      </c>
      <c r="R64" s="5">
        <v>34601000000</v>
      </c>
      <c r="S64" s="5">
        <v>-512000000</v>
      </c>
      <c r="T64" s="5">
        <v>-3222000000</v>
      </c>
      <c r="U64" s="5">
        <v>3438000000</v>
      </c>
    </row>
    <row r="65" spans="3:21" ht="15.5" x14ac:dyDescent="0.35">
      <c r="C65" t="s">
        <v>622</v>
      </c>
      <c r="D65" s="5">
        <v>17097000000</v>
      </c>
      <c r="E65" s="5">
        <v>14123000000</v>
      </c>
      <c r="F65" s="5">
        <v>32984000000</v>
      </c>
      <c r="G65" s="5">
        <v>20337000000</v>
      </c>
      <c r="I65" s="5">
        <v>91500000000</v>
      </c>
      <c r="J65" s="5">
        <v>68211000000</v>
      </c>
      <c r="K65" s="5">
        <v>51888000000</v>
      </c>
      <c r="L65" s="5">
        <v>43222000000</v>
      </c>
      <c r="M65" s="5">
        <v>41660000000</v>
      </c>
      <c r="N65" s="5">
        <v>47670000000</v>
      </c>
      <c r="O65" s="5">
        <v>37311000000</v>
      </c>
      <c r="P65" s="5">
        <v>40090000000</v>
      </c>
      <c r="Q65" s="5">
        <v>37949000000</v>
      </c>
      <c r="R65" s="5">
        <v>18955000000</v>
      </c>
      <c r="S65" s="5">
        <v>17236000000</v>
      </c>
      <c r="T65" s="5">
        <v>16588000000</v>
      </c>
      <c r="U65" s="5">
        <v>16854000000</v>
      </c>
    </row>
    <row r="66" spans="3:21" ht="15.5" x14ac:dyDescent="0.35">
      <c r="C66" t="s">
        <v>508</v>
      </c>
    </row>
    <row r="67" spans="3:21" ht="15.5" x14ac:dyDescent="0.35">
      <c r="C67" t="s">
        <v>623</v>
      </c>
      <c r="D67" s="5">
        <v>8977000000</v>
      </c>
      <c r="E67" s="5">
        <v>13656000000</v>
      </c>
      <c r="F67" s="5">
        <v>7273000000</v>
      </c>
      <c r="G67" s="5">
        <v>32289000000</v>
      </c>
      <c r="I67" s="5">
        <v>38299000000</v>
      </c>
      <c r="J67" s="5">
        <v>-44044000000</v>
      </c>
      <c r="K67" s="5">
        <v>-140998000000</v>
      </c>
      <c r="L67" s="5">
        <v>-114048000000</v>
      </c>
      <c r="M67" s="5">
        <v>-51852000000</v>
      </c>
      <c r="N67" s="5">
        <v>-58098000000</v>
      </c>
      <c r="O67" s="5">
        <v>-61182000000</v>
      </c>
      <c r="P67" s="5">
        <v>-85567000000</v>
      </c>
      <c r="Q67" s="5">
        <v>-33042000000</v>
      </c>
      <c r="R67" s="5">
        <v>-18256000000</v>
      </c>
      <c r="S67" s="5">
        <v>-12680000000</v>
      </c>
      <c r="T67" s="5">
        <v>-3291000000</v>
      </c>
      <c r="U67" s="5">
        <v>-460000000</v>
      </c>
    </row>
    <row r="68" spans="3:21" ht="15.5" x14ac:dyDescent="0.35">
      <c r="C68" t="s">
        <v>628</v>
      </c>
      <c r="D68" s="5">
        <v>-18363000000</v>
      </c>
      <c r="E68" s="5">
        <v>-16756000000</v>
      </c>
      <c r="F68" s="5">
        <v>-17467000000</v>
      </c>
      <c r="G68" s="5">
        <v>-18378000000</v>
      </c>
      <c r="I68" s="5">
        <v>-67538000000</v>
      </c>
      <c r="J68" s="5">
        <v>-63637000000</v>
      </c>
      <c r="K68" s="5">
        <v>-61041000000</v>
      </c>
      <c r="L68" s="5">
        <v>-56817000000</v>
      </c>
      <c r="M68" s="5">
        <v>-47649000000</v>
      </c>
      <c r="N68" s="5">
        <v>-47608000000</v>
      </c>
      <c r="O68" s="5">
        <v>-49649000000</v>
      </c>
      <c r="P68" s="5">
        <v>-49327000000</v>
      </c>
      <c r="Q68" s="5">
        <v>-42632000000</v>
      </c>
      <c r="R68" s="5">
        <v>-32316000000</v>
      </c>
      <c r="S68" s="5">
        <v>-28103000000</v>
      </c>
      <c r="T68" s="5">
        <v>-27357000000</v>
      </c>
      <c r="U68" s="5">
        <v>-29228000000</v>
      </c>
    </row>
    <row r="69" spans="3:21" ht="15.5" x14ac:dyDescent="0.35">
      <c r="C69" t="s">
        <v>629</v>
      </c>
      <c r="D69" s="5">
        <v>-38768000000</v>
      </c>
      <c r="E69" s="5">
        <v>-30950000000</v>
      </c>
      <c r="F69" s="5">
        <v>-33401000000</v>
      </c>
      <c r="G69" s="5">
        <v>-51059000000</v>
      </c>
      <c r="I69" s="5">
        <v>-164889000000</v>
      </c>
      <c r="J69" s="5">
        <v>-152390000000</v>
      </c>
      <c r="K69" s="5">
        <v>-157027000000</v>
      </c>
      <c r="L69" s="5">
        <v>-104630000000</v>
      </c>
      <c r="M69" s="5">
        <v>-89829000000</v>
      </c>
      <c r="N69" s="5">
        <v>-93424000000</v>
      </c>
      <c r="O69" s="5">
        <v>-92555000000</v>
      </c>
      <c r="P69" s="5">
        <v>-100896000000</v>
      </c>
      <c r="Q69" s="5">
        <v>-95517000000</v>
      </c>
      <c r="R69" s="5">
        <v>-68961000000</v>
      </c>
      <c r="S69" s="5">
        <v>-60571000000</v>
      </c>
      <c r="T69" s="5">
        <v>-57178000000</v>
      </c>
      <c r="U69" s="5">
        <v>-58491000000</v>
      </c>
    </row>
    <row r="70" spans="3:21" ht="15.5" x14ac:dyDescent="0.35">
      <c r="C70" t="s">
        <v>630</v>
      </c>
      <c r="D70" s="5">
        <v>-48664000000</v>
      </c>
      <c r="E70" s="5">
        <v>-34848000000</v>
      </c>
      <c r="F70" s="5">
        <v>-48288000000</v>
      </c>
      <c r="G70" s="5">
        <v>-38215000000</v>
      </c>
      <c r="I70" s="5">
        <v>-201599000000</v>
      </c>
      <c r="J70" s="5">
        <v>-273054000000</v>
      </c>
      <c r="K70" s="5">
        <v>-362746000000</v>
      </c>
      <c r="L70" s="5">
        <v>-285140000000</v>
      </c>
      <c r="M70" s="5">
        <v>-194306000000</v>
      </c>
      <c r="N70" s="5">
        <v>-203569000000</v>
      </c>
      <c r="O70" s="5">
        <v>-205588000000</v>
      </c>
      <c r="P70" s="5">
        <v>-237654000000</v>
      </c>
      <c r="Q70" s="5">
        <v>-174084000000</v>
      </c>
      <c r="R70" s="5">
        <v>-121361000000</v>
      </c>
      <c r="S70" s="5">
        <v>-103504000000</v>
      </c>
      <c r="T70" s="5">
        <v>-90177000000</v>
      </c>
      <c r="U70" s="5">
        <v>-90616000000</v>
      </c>
    </row>
    <row r="71" spans="3:21" ht="15.5" x14ac:dyDescent="0.35">
      <c r="C71" t="s">
        <v>90</v>
      </c>
      <c r="D71" s="5">
        <v>73116000000</v>
      </c>
      <c r="E71" s="5">
        <v>75554000000</v>
      </c>
      <c r="F71" s="5">
        <v>74729000000</v>
      </c>
      <c r="G71" s="5">
        <v>84098000000</v>
      </c>
      <c r="I71" s="5">
        <v>296027000000</v>
      </c>
      <c r="J71" s="5">
        <v>259526000000</v>
      </c>
      <c r="K71" s="5">
        <v>130861000000</v>
      </c>
      <c r="L71" s="5">
        <v>63673000000</v>
      </c>
      <c r="M71" s="5">
        <v>18628000000</v>
      </c>
      <c r="N71" s="5">
        <v>7688000000</v>
      </c>
      <c r="O71" s="5">
        <v>16936000000</v>
      </c>
      <c r="P71" s="5">
        <v>10958000000</v>
      </c>
      <c r="Q71" s="5">
        <v>69409000000</v>
      </c>
      <c r="R71" s="5">
        <v>53790000000</v>
      </c>
      <c r="S71" s="5">
        <v>5546000000</v>
      </c>
      <c r="T71" s="5">
        <v>4463000000</v>
      </c>
      <c r="U71" s="5">
        <v>18566000000</v>
      </c>
    </row>
    <row r="72" spans="3:21" ht="15.5" x14ac:dyDescent="0.35">
      <c r="C72" t="s">
        <v>91</v>
      </c>
      <c r="D72" s="5">
        <v>-1582000000</v>
      </c>
      <c r="E72" s="5">
        <v>-1227000000</v>
      </c>
      <c r="F72" s="5">
        <v>-4695000000</v>
      </c>
      <c r="G72" s="5">
        <v>-1275000000</v>
      </c>
      <c r="I72" s="5">
        <v>-5418000000</v>
      </c>
      <c r="J72" s="5">
        <v>-4849000000</v>
      </c>
      <c r="K72" s="5">
        <v>-2077000000</v>
      </c>
      <c r="L72" s="5">
        <v>-6249000000</v>
      </c>
      <c r="M72" s="5">
        <v>-3977000000</v>
      </c>
      <c r="N72" s="5">
        <v>-2686000000</v>
      </c>
      <c r="O72" s="5">
        <v>-2410000000</v>
      </c>
      <c r="P72" s="5">
        <v>-3545000000</v>
      </c>
      <c r="Q72" s="5">
        <v>-1588000000</v>
      </c>
      <c r="R72" s="5">
        <v>-1170000000</v>
      </c>
      <c r="S72" s="5">
        <v>1850000000</v>
      </c>
      <c r="T72" s="5">
        <v>-329000000</v>
      </c>
      <c r="U72" s="5">
        <v>330000000</v>
      </c>
    </row>
    <row r="73" spans="3:21" ht="15.5" x14ac:dyDescent="0.35">
      <c r="C73" t="s">
        <v>98</v>
      </c>
      <c r="D73" s="5">
        <v>-1582000000</v>
      </c>
      <c r="E73" s="5">
        <v>-1227000000</v>
      </c>
      <c r="F73" s="5">
        <v>-4695000000</v>
      </c>
      <c r="G73" s="5">
        <v>-1275000000</v>
      </c>
      <c r="I73" s="5">
        <v>-5418000000</v>
      </c>
      <c r="J73" s="5">
        <v>-4849000000</v>
      </c>
      <c r="K73" s="5">
        <v>-2077000000</v>
      </c>
      <c r="L73" s="5">
        <v>-6249000000</v>
      </c>
      <c r="M73" s="5">
        <v>-3977000000</v>
      </c>
      <c r="N73" s="5">
        <v>-2686000000</v>
      </c>
      <c r="O73" s="5">
        <v>-2410000000</v>
      </c>
      <c r="P73" s="5">
        <v>-3545000000</v>
      </c>
      <c r="Q73" s="5">
        <v>-1588000000</v>
      </c>
      <c r="R73" s="5">
        <v>-1170000000</v>
      </c>
      <c r="S73" s="5">
        <v>1850000000</v>
      </c>
      <c r="T73" s="5">
        <v>-329000000</v>
      </c>
      <c r="U73" s="5">
        <v>330000000</v>
      </c>
    </row>
    <row r="74" spans="3:21" ht="15.5" x14ac:dyDescent="0.35">
      <c r="C74" t="s">
        <v>29</v>
      </c>
      <c r="D74" s="5">
        <v>71534000000</v>
      </c>
      <c r="E74" s="5">
        <v>74327000000</v>
      </c>
      <c r="F74" s="5">
        <v>70034000000</v>
      </c>
      <c r="G74" s="5">
        <v>82823000000</v>
      </c>
      <c r="I74" s="5">
        <v>290609000000</v>
      </c>
      <c r="J74" s="5">
        <v>254677000000</v>
      </c>
      <c r="K74" s="5">
        <v>128784000000</v>
      </c>
      <c r="L74" s="5">
        <v>57424000000</v>
      </c>
      <c r="M74" s="5">
        <v>14651000000</v>
      </c>
      <c r="N74" s="5">
        <v>5002000000</v>
      </c>
      <c r="O74" s="5">
        <v>14526000000</v>
      </c>
      <c r="P74" s="5">
        <v>7413000000</v>
      </c>
      <c r="Q74" s="5">
        <v>67821000000</v>
      </c>
      <c r="R74" s="5">
        <v>52620000000</v>
      </c>
      <c r="S74" s="5">
        <v>7396000000</v>
      </c>
      <c r="T74" s="5">
        <v>4134000000</v>
      </c>
      <c r="U74" s="5">
        <v>18896000000</v>
      </c>
    </row>
    <row r="75" spans="3:21" ht="15.5" x14ac:dyDescent="0.35">
      <c r="C75" t="s">
        <v>28</v>
      </c>
      <c r="D75" s="5">
        <v>-15738000000</v>
      </c>
      <c r="E75" s="5">
        <v>-16352000000</v>
      </c>
      <c r="F75" s="5">
        <v>-14984000000</v>
      </c>
      <c r="G75" s="5">
        <v>-18221000000</v>
      </c>
      <c r="I75" s="5">
        <v>-63511000000</v>
      </c>
      <c r="J75" s="5">
        <v>-52963000000</v>
      </c>
      <c r="K75" s="5">
        <v>-24819000000</v>
      </c>
      <c r="L75" s="5">
        <v>-11381000000</v>
      </c>
      <c r="M75" s="5">
        <v>-3785000000</v>
      </c>
      <c r="N75" s="5">
        <v>-1804000000</v>
      </c>
      <c r="O75" s="5">
        <v>-2685000000</v>
      </c>
      <c r="P75" s="5">
        <v>-1813000000</v>
      </c>
      <c r="Q75" s="5">
        <v>-16681000000</v>
      </c>
      <c r="R75" s="5">
        <v>-13427000000</v>
      </c>
      <c r="S75" s="5">
        <v>-1945000000</v>
      </c>
      <c r="T75" s="5">
        <v>-1142000000</v>
      </c>
      <c r="U75" s="5">
        <v>-4842000000</v>
      </c>
    </row>
    <row r="76" spans="3:21" ht="15.5" x14ac:dyDescent="0.35">
      <c r="C76" t="s">
        <v>101</v>
      </c>
      <c r="D76" s="5">
        <v>55796000000</v>
      </c>
      <c r="E76" s="5">
        <v>57975000000</v>
      </c>
      <c r="F76" s="5">
        <v>55050000000</v>
      </c>
      <c r="G76" s="5">
        <v>64602000000</v>
      </c>
      <c r="I76" s="5">
        <v>227098000000</v>
      </c>
      <c r="J76" s="5">
        <v>201714000000</v>
      </c>
      <c r="K76" s="5">
        <v>103965000000</v>
      </c>
      <c r="L76" s="5">
        <v>46043000000</v>
      </c>
      <c r="M76" s="5">
        <v>10866000000</v>
      </c>
      <c r="N76" s="5">
        <v>3198000000</v>
      </c>
      <c r="O76" s="5">
        <v>11841000000</v>
      </c>
      <c r="P76" s="5">
        <v>5600000000</v>
      </c>
      <c r="Q76" s="5">
        <v>51140000000</v>
      </c>
      <c r="R76" s="5">
        <v>39193000000</v>
      </c>
      <c r="S76" s="5">
        <v>5451000000</v>
      </c>
      <c r="T76" s="5">
        <v>2992000000</v>
      </c>
      <c r="U76" s="5">
        <v>14054000000</v>
      </c>
    </row>
    <row r="77" spans="3:21" ht="15.5" x14ac:dyDescent="0.35">
      <c r="C77" t="s">
        <v>102</v>
      </c>
      <c r="D77" s="5">
        <v>-23363000000</v>
      </c>
      <c r="E77" s="5">
        <v>-17633000000</v>
      </c>
      <c r="F77" s="5">
        <v>-880000000</v>
      </c>
      <c r="G77" s="5">
        <v>3974000000</v>
      </c>
      <c r="I77" s="5">
        <v>16898000000</v>
      </c>
      <c r="J77" s="5">
        <v>-635000000</v>
      </c>
      <c r="K77" s="5">
        <v>1475000000</v>
      </c>
      <c r="L77" s="5">
        <v>-10171000000</v>
      </c>
      <c r="M77" s="5">
        <v>-1102000000</v>
      </c>
      <c r="N77" s="5">
        <v>2420000000</v>
      </c>
      <c r="O77" s="5">
        <v>1960000000</v>
      </c>
      <c r="P77" s="5">
        <v>2239000000</v>
      </c>
      <c r="Q77" s="5">
        <v>-636000000</v>
      </c>
      <c r="R77" s="5">
        <v>34601000000</v>
      </c>
      <c r="S77" s="5">
        <v>-512000000</v>
      </c>
      <c r="T77" s="5">
        <v>-3222000000</v>
      </c>
      <c r="U77" s="5">
        <v>3438000000</v>
      </c>
    </row>
    <row r="78" spans="3:21" ht="15.5" x14ac:dyDescent="0.35">
      <c r="C78" t="s">
        <v>288</v>
      </c>
      <c r="D78" s="5">
        <v>-23363000000</v>
      </c>
      <c r="E78" s="5">
        <v>-17633000000</v>
      </c>
      <c r="F78" s="5">
        <v>-880000000</v>
      </c>
      <c r="G78" s="5">
        <v>3974000000</v>
      </c>
      <c r="I78" s="5">
        <v>16898000000</v>
      </c>
      <c r="J78" s="5">
        <v>-635000000</v>
      </c>
      <c r="K78" s="5">
        <v>1475000000</v>
      </c>
      <c r="L78" s="5">
        <v>-10171000000</v>
      </c>
      <c r="M78" s="5">
        <v>-1102000000</v>
      </c>
      <c r="N78" s="5">
        <v>2420000000</v>
      </c>
      <c r="O78" s="5">
        <v>1960000000</v>
      </c>
      <c r="P78" s="5">
        <v>2239000000</v>
      </c>
      <c r="Q78" s="5">
        <v>-636000000</v>
      </c>
      <c r="R78" s="5">
        <v>34601000000</v>
      </c>
      <c r="S78" s="5">
        <v>-512000000</v>
      </c>
      <c r="T78" s="5">
        <v>-3222000000</v>
      </c>
      <c r="U78" s="5">
        <v>3438000000</v>
      </c>
    </row>
    <row r="79" spans="3:21" ht="15.5" x14ac:dyDescent="0.35">
      <c r="C79" t="s">
        <v>103</v>
      </c>
      <c r="D79" s="5">
        <v>32433000000</v>
      </c>
      <c r="E79" s="5">
        <v>40342000000</v>
      </c>
      <c r="F79" s="5">
        <v>54170000000</v>
      </c>
      <c r="G79" s="5">
        <v>68576000000</v>
      </c>
      <c r="I79" s="5">
        <v>243996000000</v>
      </c>
      <c r="J79" s="5">
        <v>201079000000</v>
      </c>
      <c r="K79" s="5">
        <v>105440000000</v>
      </c>
      <c r="L79" s="5">
        <v>35872000000</v>
      </c>
      <c r="M79" s="5">
        <v>9764000000</v>
      </c>
      <c r="N79" s="5">
        <v>5618000000</v>
      </c>
      <c r="O79" s="5">
        <v>13801000000</v>
      </c>
      <c r="P79" s="5">
        <v>7839000000</v>
      </c>
      <c r="Q79" s="5">
        <v>50504000000</v>
      </c>
      <c r="R79" s="5">
        <v>73794000000</v>
      </c>
      <c r="S79" s="5">
        <v>4939000000</v>
      </c>
      <c r="T79" s="5">
        <v>-230000000</v>
      </c>
      <c r="U79" s="5">
        <v>17492000000</v>
      </c>
    </row>
    <row r="80" spans="3:21" ht="15.5" x14ac:dyDescent="0.35">
      <c r="C80" t="s">
        <v>104</v>
      </c>
      <c r="D80" s="5">
        <v>55796000000</v>
      </c>
      <c r="E80" s="5">
        <v>57975000000</v>
      </c>
      <c r="F80" s="5">
        <v>55050000000</v>
      </c>
      <c r="G80" s="5">
        <v>64602000000</v>
      </c>
      <c r="I80" s="5">
        <v>227098000000</v>
      </c>
      <c r="J80" s="5">
        <v>201714000000</v>
      </c>
      <c r="K80" s="5">
        <v>103965000000</v>
      </c>
      <c r="L80" s="5">
        <v>46043000000</v>
      </c>
      <c r="M80" s="5">
        <v>10866000000</v>
      </c>
      <c r="N80" s="5">
        <v>3198000000</v>
      </c>
      <c r="O80" s="5">
        <v>11841000000</v>
      </c>
      <c r="P80" s="5">
        <v>5600000000</v>
      </c>
      <c r="Q80" s="5">
        <v>51140000000</v>
      </c>
      <c r="R80" s="5">
        <v>39193000000</v>
      </c>
      <c r="S80" s="5">
        <v>5451000000</v>
      </c>
      <c r="T80" s="5">
        <v>2992000000</v>
      </c>
      <c r="U80" s="5">
        <v>14054000000</v>
      </c>
    </row>
    <row r="81" spans="2:21" ht="15.5" x14ac:dyDescent="0.35">
      <c r="C81" t="s">
        <v>8</v>
      </c>
      <c r="D81" s="5">
        <v>32433000000</v>
      </c>
      <c r="E81" s="5">
        <v>40342000000</v>
      </c>
      <c r="F81" s="5">
        <v>54170000000</v>
      </c>
      <c r="G81" s="5">
        <v>68576000000</v>
      </c>
      <c r="I81" s="5">
        <v>243996000000</v>
      </c>
      <c r="J81" s="5">
        <v>201079000000</v>
      </c>
      <c r="K81" s="5">
        <v>105440000000</v>
      </c>
      <c r="L81" s="5">
        <v>35872000000</v>
      </c>
      <c r="M81" s="5">
        <v>9764000000</v>
      </c>
      <c r="N81" s="5">
        <v>5618000000</v>
      </c>
      <c r="O81" s="5">
        <v>13801000000</v>
      </c>
      <c r="P81" s="5">
        <v>7839000000</v>
      </c>
      <c r="Q81" s="5">
        <v>50504000000</v>
      </c>
      <c r="R81" s="5">
        <v>73794000000</v>
      </c>
      <c r="S81" s="5">
        <v>4939000000</v>
      </c>
      <c r="T81" s="5">
        <v>-230000000</v>
      </c>
      <c r="U81" s="5">
        <v>17492000000</v>
      </c>
    </row>
    <row r="82" spans="2:21" ht="15.5" x14ac:dyDescent="0.35">
      <c r="C82" t="s">
        <v>289</v>
      </c>
    </row>
    <row r="83" spans="2:21" ht="15.5" x14ac:dyDescent="0.35">
      <c r="C83" t="s">
        <v>105</v>
      </c>
      <c r="D83" s="5">
        <v>55796000000</v>
      </c>
      <c r="E83" s="5">
        <v>57975000000</v>
      </c>
      <c r="F83" s="5">
        <v>55050000000</v>
      </c>
      <c r="G83" s="5">
        <v>64602000000</v>
      </c>
      <c r="I83" s="5">
        <v>227098000000</v>
      </c>
      <c r="J83" s="5">
        <v>201714000000</v>
      </c>
      <c r="K83" s="5">
        <v>103965000000</v>
      </c>
      <c r="L83" s="5">
        <v>46043000000</v>
      </c>
      <c r="M83" s="5">
        <v>10866000000</v>
      </c>
      <c r="N83" s="5">
        <v>3198000000</v>
      </c>
      <c r="O83" s="5">
        <v>11841000000</v>
      </c>
      <c r="P83" s="5">
        <v>5600000000</v>
      </c>
      <c r="Q83" s="5">
        <v>51140000000</v>
      </c>
      <c r="R83" s="5">
        <v>39193000000</v>
      </c>
      <c r="S83" s="5">
        <v>5451000000</v>
      </c>
      <c r="T83" s="5">
        <v>2992000000</v>
      </c>
      <c r="U83" s="5">
        <v>14054000000</v>
      </c>
    </row>
    <row r="84" spans="2:21" ht="15.5" x14ac:dyDescent="0.35">
      <c r="C84" t="s">
        <v>106</v>
      </c>
      <c r="D84" s="5">
        <v>32433000000</v>
      </c>
      <c r="E84" s="5">
        <v>40342000000</v>
      </c>
      <c r="F84" s="5">
        <v>54170000000</v>
      </c>
      <c r="G84" s="5">
        <v>68576000000</v>
      </c>
      <c r="I84" s="5">
        <v>243996000000</v>
      </c>
      <c r="J84" s="5">
        <v>201079000000</v>
      </c>
      <c r="K84" s="5">
        <v>105440000000</v>
      </c>
      <c r="L84" s="5">
        <v>35872000000</v>
      </c>
      <c r="M84" s="5">
        <v>9764000000</v>
      </c>
      <c r="N84" s="5">
        <v>5618000000</v>
      </c>
      <c r="O84" s="5">
        <v>13801000000</v>
      </c>
      <c r="P84" s="5">
        <v>7839000000</v>
      </c>
      <c r="Q84" s="5">
        <v>50504000000</v>
      </c>
      <c r="R84" s="5">
        <v>73794000000</v>
      </c>
      <c r="S84" s="5">
        <v>4939000000</v>
      </c>
      <c r="T84" s="5">
        <v>-230000000</v>
      </c>
      <c r="U84" s="5">
        <v>17492000000</v>
      </c>
    </row>
    <row r="85" spans="2:21" ht="15.5" x14ac:dyDescent="0.35">
      <c r="C85" t="s">
        <v>107</v>
      </c>
      <c r="D85" s="5">
        <v>32433000000</v>
      </c>
      <c r="E85" s="5">
        <v>40342000000</v>
      </c>
      <c r="F85" s="5">
        <v>54170000000</v>
      </c>
      <c r="G85" s="5">
        <v>68576000000</v>
      </c>
      <c r="I85" s="5">
        <v>243996000000</v>
      </c>
      <c r="J85" s="5">
        <v>201079000000</v>
      </c>
      <c r="K85" s="5">
        <v>105440000000</v>
      </c>
      <c r="L85" s="5">
        <v>35872000000</v>
      </c>
      <c r="M85" s="5">
        <v>9764000000</v>
      </c>
      <c r="N85" s="5">
        <v>5618000000</v>
      </c>
      <c r="O85" s="5">
        <v>13801000000</v>
      </c>
      <c r="P85" s="5">
        <v>7839000000</v>
      </c>
      <c r="Q85" s="5">
        <v>50504000000</v>
      </c>
      <c r="R85" s="5">
        <v>73794000000</v>
      </c>
      <c r="S85" s="5">
        <v>4939000000</v>
      </c>
      <c r="T85" s="5">
        <v>-230000000</v>
      </c>
      <c r="U85" s="5">
        <v>17492000000</v>
      </c>
    </row>
    <row r="87" spans="2:21" ht="15.5" x14ac:dyDescent="0.35">
      <c r="B87" t="s">
        <v>108</v>
      </c>
      <c r="C87" t="s">
        <v>109</v>
      </c>
    </row>
    <row r="88" spans="2:21" ht="15.5" x14ac:dyDescent="0.35">
      <c r="C88" t="s">
        <v>20</v>
      </c>
      <c r="D88" s="5">
        <v>96961000000</v>
      </c>
      <c r="E88" s="5">
        <v>59828000000</v>
      </c>
      <c r="F88" s="5">
        <v>51492000000</v>
      </c>
      <c r="G88" s="5">
        <v>60402000000</v>
      </c>
      <c r="I88" s="5">
        <v>51492000000</v>
      </c>
      <c r="J88" s="5">
        <v>45628000000</v>
      </c>
      <c r="K88" s="5">
        <v>43763000000</v>
      </c>
      <c r="L88" s="5">
        <v>61990000000</v>
      </c>
      <c r="M88" s="5">
        <v>49497000000</v>
      </c>
      <c r="N88" s="5">
        <v>64559000000</v>
      </c>
      <c r="O88" s="5">
        <v>41547000000</v>
      </c>
      <c r="P88" s="5">
        <v>48752000000</v>
      </c>
      <c r="Q88" s="5">
        <v>92402000000</v>
      </c>
      <c r="R88" s="5">
        <v>85627000000</v>
      </c>
      <c r="S88" s="5">
        <v>36493000000</v>
      </c>
      <c r="T88" s="5">
        <v>42046000000</v>
      </c>
      <c r="U88" s="5">
        <v>44195000000</v>
      </c>
    </row>
    <row r="89" spans="2:21" ht="15.5" x14ac:dyDescent="0.35">
      <c r="C89" t="s">
        <v>631</v>
      </c>
      <c r="D89" s="5">
        <v>471754000000</v>
      </c>
      <c r="E89" s="5">
        <v>233964000000</v>
      </c>
      <c r="F89" s="5">
        <v>520644000000</v>
      </c>
      <c r="G89" s="5">
        <v>234542000000</v>
      </c>
      <c r="I89" s="5">
        <v>520644000000</v>
      </c>
      <c r="J89" s="5">
        <v>372189000000</v>
      </c>
      <c r="K89" s="5">
        <v>450009000000</v>
      </c>
      <c r="L89" s="5">
        <v>720307000000</v>
      </c>
      <c r="M89" s="5">
        <v>222783000000</v>
      </c>
      <c r="N89" s="5">
        <v>174403000000</v>
      </c>
      <c r="O89" s="5">
        <v>245401000000</v>
      </c>
      <c r="P89" s="5">
        <v>398170000000</v>
      </c>
      <c r="Q89" s="5">
        <v>242268000000</v>
      </c>
      <c r="R89" s="5">
        <v>195739000000</v>
      </c>
      <c r="S89" s="5">
        <v>168993000000</v>
      </c>
      <c r="T89" s="5">
        <v>186919000000</v>
      </c>
      <c r="U89" s="5">
        <v>203116000000</v>
      </c>
    </row>
    <row r="90" spans="2:21" ht="15.5" x14ac:dyDescent="0.35">
      <c r="C90" t="s">
        <v>632</v>
      </c>
      <c r="D90" s="5">
        <v>419791000000</v>
      </c>
      <c r="E90" s="5">
        <v>644791000000</v>
      </c>
      <c r="F90" s="5">
        <v>1029291000000</v>
      </c>
      <c r="G90" s="5">
        <v>789928000000</v>
      </c>
      <c r="I90" s="5">
        <v>1029291000000</v>
      </c>
      <c r="J90" s="5">
        <v>1636563000000</v>
      </c>
      <c r="K90" s="5">
        <v>1084937000000</v>
      </c>
      <c r="L90" s="5">
        <v>1174733000000</v>
      </c>
      <c r="M90" s="5">
        <v>1204764000000</v>
      </c>
      <c r="N90" s="5">
        <v>321888000000</v>
      </c>
      <c r="O90" s="5">
        <v>276965000000</v>
      </c>
      <c r="P90" s="5">
        <v>481872000000</v>
      </c>
      <c r="Q90" s="5">
        <v>431343000000</v>
      </c>
      <c r="R90" s="5">
        <v>259931000000</v>
      </c>
      <c r="S90" s="5">
        <v>68925000000</v>
      </c>
      <c r="T90" s="5">
        <v>91987000000</v>
      </c>
      <c r="U90" s="5">
        <v>120331000000</v>
      </c>
    </row>
    <row r="91" spans="2:21" ht="15.5" x14ac:dyDescent="0.35">
      <c r="C91" t="s">
        <v>633</v>
      </c>
      <c r="D91" s="5">
        <v>5983278000000</v>
      </c>
      <c r="E91" s="5">
        <v>5215153000000</v>
      </c>
      <c r="F91" s="5">
        <v>5617697000000</v>
      </c>
      <c r="G91" s="5">
        <v>4695881000000</v>
      </c>
      <c r="I91" s="5">
        <v>5617697000000</v>
      </c>
      <c r="J91" s="5">
        <v>4780131000000</v>
      </c>
      <c r="K91" s="5">
        <v>4137955000000</v>
      </c>
      <c r="L91" s="5">
        <v>2850562000000</v>
      </c>
      <c r="M91" s="5">
        <v>2415800000000</v>
      </c>
      <c r="N91" s="5">
        <v>2567241000000</v>
      </c>
      <c r="O91" s="5">
        <v>2990042000000</v>
      </c>
      <c r="P91" s="5">
        <v>2913152000000</v>
      </c>
      <c r="Q91" s="5">
        <v>2902932000000</v>
      </c>
      <c r="R91" s="5">
        <v>2426013000000</v>
      </c>
      <c r="S91" s="5">
        <v>1251812000000</v>
      </c>
      <c r="T91" s="5">
        <v>1216944000000</v>
      </c>
      <c r="U91" s="5">
        <v>1270553000000</v>
      </c>
    </row>
    <row r="92" spans="2:21" ht="15.5" x14ac:dyDescent="0.35">
      <c r="C92" t="s">
        <v>113</v>
      </c>
      <c r="S92" s="5">
        <v>2000000</v>
      </c>
      <c r="T92" s="5">
        <v>1000000</v>
      </c>
      <c r="U92" s="5">
        <v>2000000</v>
      </c>
    </row>
    <row r="93" spans="2:21" ht="15.5" x14ac:dyDescent="0.35">
      <c r="C93" t="s">
        <v>114</v>
      </c>
      <c r="D93" s="5">
        <v>82187000000</v>
      </c>
      <c r="E93" s="5">
        <v>2070000000</v>
      </c>
      <c r="F93" s="5">
        <v>4002000000</v>
      </c>
      <c r="G93" s="5">
        <v>2035000000</v>
      </c>
      <c r="I93" s="5">
        <v>4002000000</v>
      </c>
      <c r="J93" s="5">
        <v>2143000000</v>
      </c>
      <c r="K93" s="5">
        <v>2238000000</v>
      </c>
      <c r="L93" s="5">
        <v>2425000000</v>
      </c>
      <c r="M93" s="5">
        <v>2482000000</v>
      </c>
      <c r="N93" s="5">
        <v>2650000000</v>
      </c>
      <c r="O93" s="5">
        <v>414000000</v>
      </c>
      <c r="P93" s="5">
        <v>2792000000</v>
      </c>
      <c r="Q93" s="5">
        <v>10767000000</v>
      </c>
      <c r="R93" s="5">
        <v>378426000000</v>
      </c>
      <c r="S93" s="5">
        <v>73650000000</v>
      </c>
      <c r="T93" s="5">
        <v>102768000000</v>
      </c>
      <c r="U93" s="5">
        <v>145106000000</v>
      </c>
    </row>
    <row r="94" spans="2:21" ht="15.5" x14ac:dyDescent="0.35">
      <c r="C94" t="s">
        <v>634</v>
      </c>
      <c r="D94" s="5">
        <v>5983278000000</v>
      </c>
      <c r="E94" s="5">
        <v>5215153000000</v>
      </c>
      <c r="F94" s="5">
        <v>5617697000000</v>
      </c>
      <c r="G94" s="5">
        <v>4695881000000</v>
      </c>
      <c r="I94" s="5">
        <v>5617697000000</v>
      </c>
      <c r="J94" s="5">
        <v>4780131000000</v>
      </c>
      <c r="K94" s="5">
        <v>4137955000000</v>
      </c>
      <c r="L94" s="5">
        <v>2850562000000</v>
      </c>
      <c r="M94" s="5">
        <v>2415800000000</v>
      </c>
      <c r="N94" s="5">
        <v>2567241000000</v>
      </c>
      <c r="O94" s="5">
        <v>2990042000000</v>
      </c>
      <c r="P94" s="5">
        <v>2913152000000</v>
      </c>
      <c r="Q94" s="5">
        <v>2902932000000</v>
      </c>
      <c r="R94" s="5">
        <v>2426013000000</v>
      </c>
      <c r="S94" s="5">
        <v>1251812000000</v>
      </c>
      <c r="T94" s="5">
        <v>1216944000000</v>
      </c>
      <c r="U94" s="5">
        <v>1270553000000</v>
      </c>
    </row>
    <row r="95" spans="2:21" ht="15.5" x14ac:dyDescent="0.35">
      <c r="C95" t="s">
        <v>635</v>
      </c>
      <c r="D95" s="5">
        <v>5983278000000</v>
      </c>
      <c r="E95" s="5">
        <v>5215153000000</v>
      </c>
      <c r="F95" s="5">
        <v>5617697000000</v>
      </c>
      <c r="G95" s="5">
        <v>4695881000000</v>
      </c>
      <c r="I95" s="5">
        <v>5617697000000</v>
      </c>
      <c r="J95" s="5">
        <v>4780131000000</v>
      </c>
      <c r="K95" s="5">
        <v>4137955000000</v>
      </c>
      <c r="L95" s="5">
        <v>2850562000000</v>
      </c>
      <c r="M95" s="5">
        <v>2415800000000</v>
      </c>
      <c r="N95" s="5">
        <v>2567241000000</v>
      </c>
      <c r="O95" s="5">
        <v>2990042000000</v>
      </c>
      <c r="P95" s="5">
        <v>2913152000000</v>
      </c>
      <c r="Q95" s="5">
        <v>2902932000000</v>
      </c>
      <c r="R95" s="5">
        <v>2426013000000</v>
      </c>
      <c r="S95" s="5">
        <v>1251812000000</v>
      </c>
      <c r="T95" s="5">
        <v>1216944000000</v>
      </c>
      <c r="U95" s="5">
        <v>1270553000000</v>
      </c>
    </row>
    <row r="96" spans="2:21" ht="15.5" x14ac:dyDescent="0.35">
      <c r="C96" t="s">
        <v>128</v>
      </c>
      <c r="D96" s="5">
        <v>59840000000</v>
      </c>
      <c r="E96" s="5">
        <v>60880000000</v>
      </c>
      <c r="F96" s="5">
        <v>61916000000</v>
      </c>
      <c r="G96" s="5">
        <v>60186000000</v>
      </c>
      <c r="I96" s="5">
        <v>61916000000</v>
      </c>
      <c r="J96" s="5">
        <v>63141000000</v>
      </c>
      <c r="K96" s="5">
        <v>61547000000</v>
      </c>
      <c r="L96" s="5">
        <v>60389000000</v>
      </c>
      <c r="M96" s="5">
        <v>53434000000</v>
      </c>
      <c r="N96" s="5">
        <v>52420000000</v>
      </c>
      <c r="O96" s="5">
        <v>54307000000</v>
      </c>
      <c r="P96" s="5">
        <v>58743000000</v>
      </c>
      <c r="Q96" s="5">
        <v>61960000000</v>
      </c>
      <c r="R96" s="5">
        <v>59120000000</v>
      </c>
      <c r="S96" s="5">
        <v>18105000000</v>
      </c>
      <c r="T96" s="5">
        <v>19922000000</v>
      </c>
      <c r="U96" s="5">
        <v>18612000000</v>
      </c>
    </row>
    <row r="97" spans="3:21" ht="15.5" x14ac:dyDescent="0.35">
      <c r="C97" t="s">
        <v>132</v>
      </c>
      <c r="D97" s="5">
        <v>8649000000</v>
      </c>
      <c r="E97" s="5">
        <v>9074000000</v>
      </c>
      <c r="F97" s="5">
        <v>9894000000</v>
      </c>
      <c r="G97" s="5">
        <v>9442000000</v>
      </c>
      <c r="I97" s="5">
        <v>9894000000</v>
      </c>
      <c r="J97" s="5">
        <v>10703000000</v>
      </c>
      <c r="K97" s="5">
        <v>11447000000</v>
      </c>
      <c r="L97" s="5">
        <v>11674000000</v>
      </c>
      <c r="M97" s="5">
        <v>2127000000</v>
      </c>
      <c r="N97" s="5">
        <v>3162000000</v>
      </c>
      <c r="O97" s="5">
        <v>3631000000</v>
      </c>
      <c r="P97" s="5">
        <v>2659000000</v>
      </c>
    </row>
    <row r="98" spans="3:21" ht="15.5" x14ac:dyDescent="0.35">
      <c r="C98" t="s">
        <v>125</v>
      </c>
      <c r="D98" s="5">
        <v>69087000000</v>
      </c>
      <c r="E98" s="5">
        <v>62498000000</v>
      </c>
      <c r="F98" s="5">
        <v>57525000000</v>
      </c>
      <c r="G98" s="5">
        <v>99023000000</v>
      </c>
      <c r="I98" s="5">
        <v>57525000000</v>
      </c>
      <c r="J98" s="5">
        <v>104037000000</v>
      </c>
      <c r="K98" s="5">
        <v>105146000000</v>
      </c>
      <c r="L98" s="5">
        <v>57102000000</v>
      </c>
      <c r="M98" s="5">
        <v>42805000000</v>
      </c>
      <c r="N98" s="5">
        <v>21935000000</v>
      </c>
      <c r="O98" s="5">
        <v>10878000000</v>
      </c>
      <c r="P98" s="5">
        <v>5367000000</v>
      </c>
      <c r="Q98" s="5">
        <v>6537000000</v>
      </c>
      <c r="R98" s="5">
        <v>217000000</v>
      </c>
      <c r="S98" s="5">
        <v>906000000</v>
      </c>
      <c r="T98" s="5">
        <v>130000000</v>
      </c>
      <c r="U98" s="5">
        <v>114000000</v>
      </c>
    </row>
    <row r="99" spans="3:21" ht="15.5" x14ac:dyDescent="0.35">
      <c r="C99" t="s">
        <v>97</v>
      </c>
      <c r="D99" s="5">
        <v>-12979000000</v>
      </c>
      <c r="E99" s="5">
        <v>10384000000</v>
      </c>
      <c r="F99" s="5">
        <v>28017000000</v>
      </c>
      <c r="G99" s="5">
        <v>28897000000</v>
      </c>
      <c r="I99" s="5">
        <v>28017000000</v>
      </c>
      <c r="J99" s="5">
        <v>11119000000</v>
      </c>
      <c r="K99" s="5">
        <v>33746000000</v>
      </c>
      <c r="L99" s="5">
        <v>33746000000</v>
      </c>
      <c r="M99" s="5">
        <v>32029000000</v>
      </c>
      <c r="N99" s="5">
        <v>33131000000</v>
      </c>
      <c r="O99" s="5">
        <v>30711000000</v>
      </c>
      <c r="P99" s="5">
        <v>28751000000</v>
      </c>
      <c r="Q99" s="5">
        <v>28859000000</v>
      </c>
      <c r="R99" s="5">
        <v>29495000000</v>
      </c>
      <c r="S99" s="5">
        <v>-5106000000</v>
      </c>
      <c r="T99" s="5">
        <v>-4594000000</v>
      </c>
      <c r="U99" s="5">
        <v>-1372000000</v>
      </c>
    </row>
    <row r="100" spans="3:21" ht="15.5" x14ac:dyDescent="0.35">
      <c r="C100" t="s">
        <v>134</v>
      </c>
      <c r="D100" s="5">
        <v>11126456000000</v>
      </c>
      <c r="E100" s="5">
        <v>10445511000000</v>
      </c>
      <c r="F100" s="5">
        <v>11340390000000</v>
      </c>
      <c r="G100" s="5">
        <v>10228904000000</v>
      </c>
      <c r="I100" s="5">
        <v>11340390000000</v>
      </c>
      <c r="J100" s="5">
        <v>10358250000000</v>
      </c>
      <c r="K100" s="5">
        <v>9402309000000</v>
      </c>
      <c r="L100" s="5">
        <v>8968132000000</v>
      </c>
      <c r="M100" s="5">
        <v>8575950000000</v>
      </c>
      <c r="N100" s="5">
        <v>5365456000000</v>
      </c>
      <c r="O100" s="5">
        <v>4809743000000</v>
      </c>
      <c r="P100" s="5">
        <v>4497122000000</v>
      </c>
      <c r="Q100" s="5">
        <v>4581932000000</v>
      </c>
      <c r="R100" s="5">
        <v>4235925000000</v>
      </c>
      <c r="S100" s="5">
        <v>1974416000000</v>
      </c>
      <c r="T100" s="5">
        <v>2135887000000</v>
      </c>
      <c r="U100" s="5">
        <v>1991876000000</v>
      </c>
    </row>
    <row r="101" spans="3:21" ht="15.5" x14ac:dyDescent="0.35">
      <c r="C101" t="s">
        <v>135</v>
      </c>
    </row>
    <row r="102" spans="3:21" ht="15.5" x14ac:dyDescent="0.35">
      <c r="C102" t="s">
        <v>136</v>
      </c>
    </row>
    <row r="103" spans="3:21" ht="15.5" x14ac:dyDescent="0.35">
      <c r="C103" t="s">
        <v>636</v>
      </c>
      <c r="D103" s="5">
        <v>31902000000</v>
      </c>
      <c r="E103" s="5">
        <v>27935000000</v>
      </c>
      <c r="F103" s="5">
        <v>31303000000</v>
      </c>
      <c r="G103" s="5">
        <v>31821000000</v>
      </c>
      <c r="I103" s="5">
        <v>31303000000</v>
      </c>
      <c r="J103" s="5">
        <v>140958000000</v>
      </c>
      <c r="K103" s="5">
        <v>11873000000</v>
      </c>
      <c r="L103" s="5">
        <v>111586000000</v>
      </c>
      <c r="M103" s="5">
        <v>5736000000</v>
      </c>
      <c r="N103" s="5">
        <v>6070000000</v>
      </c>
      <c r="O103" s="5">
        <v>3478000000</v>
      </c>
      <c r="P103" s="5">
        <v>3765000000</v>
      </c>
      <c r="Q103" s="5">
        <v>9720000000</v>
      </c>
      <c r="R103" s="5">
        <v>7332000000</v>
      </c>
      <c r="S103" s="5">
        <v>2225000000</v>
      </c>
      <c r="T103" s="5">
        <v>2028000000</v>
      </c>
      <c r="U103" s="5">
        <v>3864000000</v>
      </c>
    </row>
    <row r="104" spans="3:21" ht="15.5" x14ac:dyDescent="0.35">
      <c r="C104" t="s">
        <v>637</v>
      </c>
      <c r="D104" s="5">
        <v>7175229000000</v>
      </c>
      <c r="E104" s="5">
        <v>6586637000000</v>
      </c>
      <c r="F104" s="5">
        <v>7503471000000</v>
      </c>
      <c r="G104" s="5">
        <v>6436150000000</v>
      </c>
      <c r="I104" s="5">
        <v>7503471000000</v>
      </c>
      <c r="J104" s="5">
        <v>6653778000000</v>
      </c>
      <c r="K104" s="5">
        <v>5992039000000</v>
      </c>
      <c r="L104" s="5">
        <v>5622951000000</v>
      </c>
      <c r="M104" s="5">
        <v>6317788000000</v>
      </c>
      <c r="N104" s="5">
        <v>4121760000000</v>
      </c>
      <c r="O104" s="5">
        <v>3613089000000</v>
      </c>
      <c r="P104" s="5">
        <v>3316467000000</v>
      </c>
      <c r="Q104" s="5">
        <v>3381489000000</v>
      </c>
      <c r="R104" s="5">
        <v>2728099000000</v>
      </c>
      <c r="S104" s="5">
        <v>1648575000000</v>
      </c>
      <c r="T104" s="5">
        <v>1789839000000</v>
      </c>
      <c r="U104" s="5">
        <v>1603746000000</v>
      </c>
    </row>
    <row r="105" spans="3:21" ht="15.5" x14ac:dyDescent="0.35">
      <c r="C105" t="s">
        <v>638</v>
      </c>
      <c r="D105" s="5">
        <v>7175229000000</v>
      </c>
      <c r="E105" s="5">
        <v>6586637000000</v>
      </c>
      <c r="F105" s="5">
        <v>7503471000000</v>
      </c>
      <c r="G105" s="5">
        <v>6436150000000</v>
      </c>
      <c r="I105" s="5">
        <v>7503471000000</v>
      </c>
      <c r="J105" s="5">
        <v>6653778000000</v>
      </c>
      <c r="K105" s="5">
        <v>5992039000000</v>
      </c>
      <c r="L105" s="5">
        <v>5622951000000</v>
      </c>
      <c r="M105" s="5">
        <v>6317788000000</v>
      </c>
      <c r="N105" s="5">
        <v>4121760000000</v>
      </c>
      <c r="O105" s="5">
        <v>3613089000000</v>
      </c>
      <c r="P105" s="5">
        <v>3316467000000</v>
      </c>
      <c r="Q105" s="5">
        <v>3381489000000</v>
      </c>
      <c r="R105" s="5">
        <v>2728099000000</v>
      </c>
      <c r="S105" s="5">
        <v>1648575000000</v>
      </c>
      <c r="T105" s="5">
        <v>1789839000000</v>
      </c>
      <c r="U105" s="5">
        <v>1603746000000</v>
      </c>
    </row>
    <row r="106" spans="3:21" ht="15.5" x14ac:dyDescent="0.35">
      <c r="C106" t="s">
        <v>639</v>
      </c>
      <c r="D106" s="5">
        <v>82187000000</v>
      </c>
      <c r="E106" s="5">
        <v>2070000000</v>
      </c>
      <c r="F106" s="5">
        <v>4002000000</v>
      </c>
      <c r="G106" s="5">
        <v>2035000000</v>
      </c>
      <c r="I106" s="5">
        <v>4002000000</v>
      </c>
      <c r="J106" s="5">
        <v>2143000000</v>
      </c>
      <c r="K106" s="5">
        <v>2238000000</v>
      </c>
      <c r="L106" s="5">
        <v>2425000000</v>
      </c>
      <c r="M106" s="5">
        <v>2482000000</v>
      </c>
      <c r="N106" s="5">
        <v>2650000000</v>
      </c>
      <c r="O106" s="5">
        <v>414000000</v>
      </c>
      <c r="P106" s="5">
        <v>2792000000</v>
      </c>
      <c r="Q106" s="5">
        <v>10767000000</v>
      </c>
      <c r="R106" s="5">
        <v>378426000000</v>
      </c>
      <c r="S106" s="5">
        <v>73652000000</v>
      </c>
      <c r="T106" s="5">
        <v>102769000000</v>
      </c>
      <c r="U106" s="5">
        <v>145108000000</v>
      </c>
    </row>
    <row r="107" spans="3:21" ht="15.5" x14ac:dyDescent="0.35">
      <c r="C107" t="s">
        <v>688</v>
      </c>
      <c r="D107" s="5">
        <v>82187000000</v>
      </c>
      <c r="E107" s="5">
        <v>2070000000</v>
      </c>
      <c r="F107" s="5">
        <v>4002000000</v>
      </c>
      <c r="G107" s="5">
        <v>2035000000</v>
      </c>
      <c r="I107" s="5">
        <v>4002000000</v>
      </c>
      <c r="J107" s="5">
        <v>2143000000</v>
      </c>
      <c r="K107" s="5">
        <v>2238000000</v>
      </c>
      <c r="L107" s="5">
        <v>2425000000</v>
      </c>
      <c r="M107" s="5">
        <v>2482000000</v>
      </c>
      <c r="N107" s="5">
        <v>2650000000</v>
      </c>
      <c r="O107" s="5">
        <v>414000000</v>
      </c>
      <c r="P107" s="5">
        <v>2792000000</v>
      </c>
      <c r="Q107" s="5">
        <v>10767000000</v>
      </c>
      <c r="R107" s="5">
        <v>378426000000</v>
      </c>
      <c r="S107" s="5">
        <v>73652000000</v>
      </c>
      <c r="T107" s="5">
        <v>102769000000</v>
      </c>
      <c r="U107" s="5">
        <v>145108000000</v>
      </c>
    </row>
    <row r="108" spans="3:21" ht="15.5" x14ac:dyDescent="0.35">
      <c r="C108" t="s">
        <v>640</v>
      </c>
      <c r="F108" s="5">
        <v>5319000000</v>
      </c>
      <c r="G108" s="5">
        <v>20584000000</v>
      </c>
      <c r="I108" s="5">
        <v>5319000000</v>
      </c>
      <c r="J108" s="5">
        <v>11619000000</v>
      </c>
      <c r="L108" s="5">
        <v>12215000000</v>
      </c>
      <c r="M108" s="5">
        <v>6190000000</v>
      </c>
      <c r="U108" s="5">
        <v>2281000000</v>
      </c>
    </row>
    <row r="109" spans="3:21" ht="15.5" x14ac:dyDescent="0.35">
      <c r="C109" t="s">
        <v>143</v>
      </c>
      <c r="D109" s="5">
        <v>12044000000</v>
      </c>
      <c r="E109" s="5">
        <v>17202000000</v>
      </c>
      <c r="F109" s="5">
        <v>10952000000</v>
      </c>
      <c r="G109" s="5">
        <v>12267000000</v>
      </c>
      <c r="I109" s="5">
        <v>10952000000</v>
      </c>
      <c r="J109" s="5">
        <v>10315000000</v>
      </c>
      <c r="K109" s="5">
        <v>53600000000</v>
      </c>
      <c r="L109" s="5">
        <v>16226000000</v>
      </c>
      <c r="M109" s="5">
        <v>24405000000</v>
      </c>
      <c r="N109" s="5">
        <v>11741000000</v>
      </c>
      <c r="O109" s="5">
        <v>4766000000</v>
      </c>
      <c r="P109" s="5">
        <v>3194000000</v>
      </c>
      <c r="Q109" s="5">
        <v>21117000000</v>
      </c>
      <c r="R109" s="5">
        <v>14410000000</v>
      </c>
      <c r="S109" s="5">
        <v>4412000000</v>
      </c>
      <c r="T109" s="5">
        <v>2093000000</v>
      </c>
      <c r="U109" s="5">
        <v>5156000000</v>
      </c>
    </row>
    <row r="110" spans="3:21" ht="15.5" x14ac:dyDescent="0.35">
      <c r="C110" t="s">
        <v>159</v>
      </c>
      <c r="D110" s="5">
        <v>7364404000000</v>
      </c>
      <c r="E110" s="5">
        <v>6715892000000</v>
      </c>
      <c r="F110" s="5">
        <v>7651113000000</v>
      </c>
      <c r="G110" s="5">
        <v>6593797000000</v>
      </c>
      <c r="I110" s="5">
        <v>7651113000000</v>
      </c>
      <c r="J110" s="5">
        <v>6912969000000</v>
      </c>
      <c r="K110" s="5">
        <v>6158107000000</v>
      </c>
      <c r="L110" s="5">
        <v>5829370000000</v>
      </c>
      <c r="M110" s="5">
        <v>6427061000000</v>
      </c>
      <c r="N110" s="5">
        <v>4226331000000</v>
      </c>
      <c r="O110" s="5">
        <v>3669743000000</v>
      </c>
      <c r="P110" s="5">
        <v>3370923000000</v>
      </c>
      <c r="Q110" s="5">
        <v>3463572000000</v>
      </c>
      <c r="R110" s="5">
        <v>3168069000000</v>
      </c>
      <c r="S110" s="5">
        <v>1763954000000</v>
      </c>
      <c r="T110" s="5">
        <v>1930364000000</v>
      </c>
      <c r="U110" s="5">
        <v>1786123000000</v>
      </c>
    </row>
    <row r="111" spans="3:21" ht="15.5" x14ac:dyDescent="0.35">
      <c r="C111" t="s">
        <v>160</v>
      </c>
    </row>
    <row r="112" spans="3:21" ht="15.5" x14ac:dyDescent="0.35">
      <c r="C112" t="s">
        <v>161</v>
      </c>
      <c r="D112" s="5">
        <v>2397100000000</v>
      </c>
      <c r="E112" s="5">
        <v>2397100000000</v>
      </c>
      <c r="F112" s="5">
        <v>2397100000000</v>
      </c>
      <c r="G112" s="5">
        <v>2397100000000</v>
      </c>
      <c r="I112" s="5">
        <v>2397100000000</v>
      </c>
      <c r="J112" s="5">
        <v>2397100000000</v>
      </c>
      <c r="K112" s="5">
        <v>2397100000000</v>
      </c>
      <c r="L112" s="5">
        <v>1647100000000</v>
      </c>
      <c r="M112" s="5">
        <v>1117506000000</v>
      </c>
      <c r="N112" s="5">
        <v>1117506000000</v>
      </c>
      <c r="O112" s="5">
        <v>1117506000000</v>
      </c>
      <c r="P112" s="5">
        <v>1117506000000</v>
      </c>
      <c r="Q112" s="5">
        <v>1117506000000</v>
      </c>
      <c r="R112" s="5">
        <v>1117506000000</v>
      </c>
      <c r="S112" s="5">
        <v>351609000000</v>
      </c>
      <c r="T112" s="5">
        <v>351609000000</v>
      </c>
      <c r="U112" s="5">
        <v>351609000000</v>
      </c>
    </row>
    <row r="113" spans="2:21" ht="15.5" x14ac:dyDescent="0.35">
      <c r="C113" t="s">
        <v>162</v>
      </c>
      <c r="D113" s="5">
        <v>692110000000</v>
      </c>
      <c r="E113" s="5">
        <v>692110000000</v>
      </c>
      <c r="F113" s="5">
        <v>692110000000</v>
      </c>
      <c r="G113" s="5">
        <v>692110000000</v>
      </c>
      <c r="I113" s="5">
        <v>692110000000</v>
      </c>
      <c r="J113" s="5">
        <v>692110000000</v>
      </c>
      <c r="K113" s="5">
        <v>692110000000</v>
      </c>
      <c r="L113" s="5">
        <v>1442110000000</v>
      </c>
      <c r="M113" s="5">
        <v>1017703000000</v>
      </c>
      <c r="N113" s="5">
        <v>17703000000</v>
      </c>
      <c r="O113" s="5">
        <v>17703000000</v>
      </c>
      <c r="P113" s="5">
        <v>17703000000</v>
      </c>
      <c r="Q113" s="5">
        <v>17703000000</v>
      </c>
      <c r="R113" s="5">
        <v>17703000000</v>
      </c>
    </row>
    <row r="114" spans="2:21" ht="15.5" x14ac:dyDescent="0.35">
      <c r="C114" t="s">
        <v>163</v>
      </c>
      <c r="D114" s="5">
        <v>685821000000</v>
      </c>
      <c r="E114" s="5">
        <v>630025000000</v>
      </c>
      <c r="F114" s="5">
        <v>572050000000</v>
      </c>
      <c r="G114" s="5">
        <v>517000000000</v>
      </c>
      <c r="I114" s="5">
        <v>572050000000</v>
      </c>
      <c r="J114" s="5">
        <v>344952000000</v>
      </c>
      <c r="K114" s="5">
        <v>121246000000</v>
      </c>
      <c r="L114" s="5">
        <v>15806000000</v>
      </c>
      <c r="M114" s="5">
        <v>-18349000000</v>
      </c>
      <c r="N114" s="5">
        <v>-29215000000</v>
      </c>
      <c r="O114" s="5">
        <v>-25920000000</v>
      </c>
      <c r="P114" s="5">
        <v>-37761000000</v>
      </c>
      <c r="Q114" s="5">
        <v>-45708000000</v>
      </c>
      <c r="R114" s="5">
        <v>-96848000000</v>
      </c>
      <c r="S114" s="5">
        <v>-136041000000</v>
      </c>
      <c r="T114" s="5">
        <v>-141492000000</v>
      </c>
      <c r="U114" s="5">
        <v>-144484000000</v>
      </c>
    </row>
    <row r="115" spans="2:21" ht="15.5" x14ac:dyDescent="0.35">
      <c r="C115" t="s">
        <v>164</v>
      </c>
      <c r="M115" s="5">
        <v>100000000</v>
      </c>
      <c r="N115" s="5">
        <v>100000000</v>
      </c>
      <c r="O115" s="5">
        <v>100000000</v>
      </c>
      <c r="P115" s="5">
        <v>100000000</v>
      </c>
      <c r="Q115" s="5">
        <v>100000000</v>
      </c>
      <c r="R115" s="5">
        <v>100000000</v>
      </c>
      <c r="S115" s="5">
        <v>100000000</v>
      </c>
      <c r="T115" s="5">
        <v>100000000</v>
      </c>
      <c r="U115" s="5">
        <v>100000000</v>
      </c>
    </row>
    <row r="116" spans="2:21" ht="15.5" x14ac:dyDescent="0.35">
      <c r="C116" t="s">
        <v>165</v>
      </c>
      <c r="D116" s="5">
        <v>685821000000</v>
      </c>
      <c r="E116" s="5">
        <v>630025000000</v>
      </c>
      <c r="F116" s="5">
        <v>572050000000</v>
      </c>
      <c r="G116" s="5">
        <v>517000000000</v>
      </c>
      <c r="I116" s="5">
        <v>572050000000</v>
      </c>
      <c r="J116" s="5">
        <v>344952000000</v>
      </c>
      <c r="K116" s="5">
        <v>121246000000</v>
      </c>
      <c r="L116" s="5">
        <v>15806000000</v>
      </c>
      <c r="M116" s="5">
        <v>-18449000000</v>
      </c>
      <c r="N116" s="5">
        <v>-29315000000</v>
      </c>
      <c r="O116" s="5">
        <v>-26020000000</v>
      </c>
      <c r="P116" s="5">
        <v>-37861000000</v>
      </c>
      <c r="Q116" s="5">
        <v>-45808000000</v>
      </c>
      <c r="R116" s="5">
        <v>-96948000000</v>
      </c>
      <c r="S116" s="5">
        <v>-136141000000</v>
      </c>
      <c r="T116" s="5">
        <v>-141592000000</v>
      </c>
      <c r="U116" s="5">
        <v>-144584000000</v>
      </c>
    </row>
    <row r="117" spans="2:21" ht="15.5" x14ac:dyDescent="0.35">
      <c r="C117" t="s">
        <v>166</v>
      </c>
      <c r="D117" s="5">
        <v>685821000000</v>
      </c>
      <c r="E117" s="5">
        <v>630025000000</v>
      </c>
      <c r="F117" s="5">
        <v>572050000000</v>
      </c>
      <c r="G117" s="5">
        <v>517000000000</v>
      </c>
      <c r="I117" s="5">
        <v>572050000000</v>
      </c>
      <c r="J117" s="5">
        <v>344952000000</v>
      </c>
      <c r="K117" s="5">
        <v>121246000000</v>
      </c>
      <c r="L117" s="5">
        <v>15806000000</v>
      </c>
      <c r="M117" s="5">
        <v>-18349000000</v>
      </c>
      <c r="N117" s="5">
        <v>-29215000000</v>
      </c>
      <c r="O117" s="5">
        <v>-25920000000</v>
      </c>
      <c r="P117" s="5">
        <v>-37761000000</v>
      </c>
      <c r="Q117" s="5">
        <v>-45708000000</v>
      </c>
      <c r="R117" s="5">
        <v>-96848000000</v>
      </c>
      <c r="S117" s="5">
        <v>-136041000000</v>
      </c>
      <c r="T117" s="5">
        <v>-141492000000</v>
      </c>
      <c r="U117" s="5">
        <v>-144484000000</v>
      </c>
    </row>
    <row r="118" spans="2:21" ht="15.5" x14ac:dyDescent="0.35">
      <c r="C118" t="s">
        <v>10</v>
      </c>
      <c r="D118" s="5">
        <v>3762052000000</v>
      </c>
      <c r="E118" s="5">
        <v>3729619000000</v>
      </c>
      <c r="F118" s="5">
        <v>3689277000000</v>
      </c>
      <c r="G118" s="5">
        <v>3635107000000</v>
      </c>
      <c r="I118" s="5">
        <v>3689277000000</v>
      </c>
      <c r="J118" s="5">
        <v>3445281000000</v>
      </c>
      <c r="K118" s="5">
        <v>3244202000000</v>
      </c>
      <c r="L118" s="5">
        <v>3138762000000</v>
      </c>
      <c r="M118" s="5">
        <v>2148889000000</v>
      </c>
      <c r="N118" s="5">
        <v>1139125000000</v>
      </c>
      <c r="O118" s="5">
        <v>1140000000000</v>
      </c>
      <c r="P118" s="5">
        <v>1126199000000</v>
      </c>
      <c r="Q118" s="5">
        <v>1118360000000</v>
      </c>
      <c r="R118" s="5">
        <v>1067856000000</v>
      </c>
      <c r="S118" s="5">
        <v>210462000000</v>
      </c>
      <c r="T118" s="5">
        <v>205523000000</v>
      </c>
      <c r="U118" s="5">
        <v>205753000000</v>
      </c>
    </row>
    <row r="119" spans="2:21" ht="15.5" x14ac:dyDescent="0.35">
      <c r="C119" t="s">
        <v>168</v>
      </c>
      <c r="D119" s="5">
        <v>11126456000000</v>
      </c>
      <c r="E119" s="5">
        <v>10445511000000</v>
      </c>
      <c r="F119" s="5">
        <v>11340390000000</v>
      </c>
      <c r="G119" s="5">
        <v>10228904000000</v>
      </c>
      <c r="I119" s="5">
        <v>11340390000000</v>
      </c>
      <c r="J119" s="5">
        <v>10358250000000</v>
      </c>
      <c r="K119" s="5">
        <v>9402309000000</v>
      </c>
      <c r="L119" s="5">
        <v>8968132000000</v>
      </c>
      <c r="M119" s="5">
        <v>8575950000000</v>
      </c>
      <c r="N119" s="5">
        <v>5365456000000</v>
      </c>
      <c r="O119" s="5">
        <v>4809743000000</v>
      </c>
      <c r="P119" s="5">
        <v>4497122000000</v>
      </c>
      <c r="Q119" s="5">
        <v>4581932000000</v>
      </c>
      <c r="R119" s="5">
        <v>4235925000000</v>
      </c>
      <c r="S119" s="5">
        <v>1974416000000</v>
      </c>
      <c r="T119" s="5">
        <v>2135887000000</v>
      </c>
      <c r="U119" s="5">
        <v>1991876000000</v>
      </c>
    </row>
    <row r="120" spans="2:21" ht="15.5" x14ac:dyDescent="0.35">
      <c r="C120" t="s">
        <v>169</v>
      </c>
      <c r="D120" s="5">
        <v>23970997103</v>
      </c>
      <c r="E120" s="5">
        <v>23970997103</v>
      </c>
      <c r="F120" s="5">
        <v>23970997103</v>
      </c>
      <c r="G120" s="5">
        <v>23970997103</v>
      </c>
      <c r="I120" s="5">
        <v>23970997103</v>
      </c>
      <c r="J120" s="5">
        <v>23970997103</v>
      </c>
      <c r="K120" s="5">
        <v>23970997103</v>
      </c>
      <c r="L120" s="5">
        <v>16470997103</v>
      </c>
      <c r="M120" s="5">
        <v>11175060000</v>
      </c>
      <c r="N120" s="5">
        <v>11175060000</v>
      </c>
      <c r="O120" s="5">
        <v>11175060000</v>
      </c>
      <c r="P120" s="5">
        <v>11175060000</v>
      </c>
      <c r="Q120" s="5">
        <v>11175060000</v>
      </c>
      <c r="R120" s="5">
        <v>11175060000</v>
      </c>
      <c r="S120" s="5">
        <v>3516090000</v>
      </c>
      <c r="T120" s="5">
        <v>703218000</v>
      </c>
      <c r="U120" s="5">
        <v>703218000</v>
      </c>
    </row>
    <row r="122" spans="2:21" ht="15.5" x14ac:dyDescent="0.35">
      <c r="B122" t="s">
        <v>170</v>
      </c>
      <c r="C122" t="s">
        <v>171</v>
      </c>
      <c r="D122" s="5">
        <v>-285542000000</v>
      </c>
      <c r="E122" s="5">
        <v>208674000000</v>
      </c>
      <c r="F122" s="5">
        <v>743537000000</v>
      </c>
      <c r="G122" s="5">
        <v>-243982000000</v>
      </c>
      <c r="I122" s="5">
        <v>-462085000000</v>
      </c>
      <c r="J122" s="5">
        <v>1074908000000</v>
      </c>
      <c r="K122" s="5">
        <v>-1089924000000</v>
      </c>
      <c r="L122" s="5">
        <v>-1118735000000</v>
      </c>
      <c r="M122" s="5">
        <v>2282639000000</v>
      </c>
      <c r="N122" s="5">
        <v>991728000000</v>
      </c>
      <c r="O122" s="5">
        <v>328920000000</v>
      </c>
      <c r="P122" s="5">
        <v>-33851000000</v>
      </c>
      <c r="Q122" s="5">
        <v>91416000000</v>
      </c>
      <c r="R122" s="5">
        <v>-366485000000</v>
      </c>
      <c r="S122" s="5">
        <v>-180221000000</v>
      </c>
      <c r="T122" s="5">
        <v>180286000000</v>
      </c>
      <c r="U122" s="5">
        <v>-16502000000</v>
      </c>
    </row>
    <row r="123" spans="2:21" ht="15.5" x14ac:dyDescent="0.35">
      <c r="C123" t="s">
        <v>1020</v>
      </c>
      <c r="D123" s="5">
        <v>185839000000</v>
      </c>
      <c r="E123" s="5">
        <v>156173000000</v>
      </c>
      <c r="F123" s="5">
        <v>177296000000</v>
      </c>
      <c r="G123" s="5">
        <v>167378000000</v>
      </c>
      <c r="I123" s="5">
        <v>714792000000</v>
      </c>
      <c r="J123" s="5">
        <v>714959000000</v>
      </c>
      <c r="K123" s="5">
        <v>585076000000</v>
      </c>
      <c r="L123" s="5">
        <v>448695000000</v>
      </c>
      <c r="M123" s="5">
        <v>316366000000</v>
      </c>
      <c r="N123" s="5">
        <v>363396000000</v>
      </c>
      <c r="O123" s="5">
        <v>399955000000</v>
      </c>
      <c r="P123" s="5">
        <v>392034000000</v>
      </c>
      <c r="Q123" s="5">
        <v>385031000000</v>
      </c>
      <c r="R123" s="5">
        <v>274029000000</v>
      </c>
      <c r="S123" s="5">
        <v>203301000000</v>
      </c>
      <c r="T123" s="5">
        <v>184656000000</v>
      </c>
      <c r="U123" s="5">
        <v>178345000000</v>
      </c>
    </row>
    <row r="124" spans="2:21" ht="15.5" x14ac:dyDescent="0.35">
      <c r="C124" t="s">
        <v>1302</v>
      </c>
      <c r="D124" s="5">
        <v>-75200000000</v>
      </c>
      <c r="E124" s="5">
        <v>-88029000000</v>
      </c>
      <c r="F124" s="5">
        <v>-79171000000</v>
      </c>
      <c r="G124" s="5">
        <v>-76060000000</v>
      </c>
      <c r="I124" s="5">
        <v>-304929000000</v>
      </c>
      <c r="J124" s="5">
        <v>-253347000000</v>
      </c>
      <c r="K124" s="5">
        <v>-155071000000</v>
      </c>
      <c r="L124" s="5">
        <v>-127784000000</v>
      </c>
      <c r="M124" s="5">
        <v>-130136000000</v>
      </c>
      <c r="N124" s="5">
        <v>-185465000000</v>
      </c>
      <c r="O124" s="5">
        <v>-216306000000</v>
      </c>
      <c r="P124" s="5">
        <v>-177450000000</v>
      </c>
      <c r="Q124" s="5">
        <v>-182319000000</v>
      </c>
      <c r="R124" s="5">
        <v>-124066000000</v>
      </c>
      <c r="S124" s="5">
        <v>-113719000000</v>
      </c>
      <c r="T124" s="5">
        <v>-105488000000</v>
      </c>
      <c r="U124" s="5">
        <v>-85939000000</v>
      </c>
    </row>
    <row r="125" spans="2:21" ht="15.5" x14ac:dyDescent="0.35">
      <c r="C125" t="s">
        <v>643</v>
      </c>
      <c r="D125" s="5">
        <v>10145000000</v>
      </c>
      <c r="E125" s="5">
        <v>18384000000</v>
      </c>
      <c r="F125" s="5">
        <v>20576000000</v>
      </c>
      <c r="G125" s="5">
        <v>6639000000</v>
      </c>
      <c r="I125" s="5">
        <v>54451000000</v>
      </c>
      <c r="J125" s="5">
        <v>63029000000</v>
      </c>
      <c r="K125" s="5">
        <v>49558000000</v>
      </c>
      <c r="L125" s="5">
        <v>37408000000</v>
      </c>
      <c r="M125" s="5">
        <v>56961000000</v>
      </c>
      <c r="N125" s="5">
        <v>34922000000</v>
      </c>
      <c r="O125" s="5">
        <v>29088000000</v>
      </c>
      <c r="P125" s="5">
        <v>39835000000</v>
      </c>
      <c r="Q125" s="5">
        <v>33492000000</v>
      </c>
      <c r="R125" s="5">
        <v>16253000000</v>
      </c>
      <c r="S125" s="5">
        <v>15049000000</v>
      </c>
      <c r="T125" s="5">
        <v>14673000000</v>
      </c>
      <c r="U125" s="5">
        <v>11062000000</v>
      </c>
    </row>
    <row r="126" spans="2:21" ht="15.5" x14ac:dyDescent="0.35">
      <c r="C126" t="s">
        <v>1572</v>
      </c>
      <c r="D126" s="5">
        <v>-159000000</v>
      </c>
      <c r="E126" s="5">
        <v>-1058000000</v>
      </c>
      <c r="F126" s="5">
        <v>1056000000</v>
      </c>
      <c r="G126" s="5">
        <v>30000000</v>
      </c>
      <c r="I126" s="5">
        <v>1065000000</v>
      </c>
      <c r="J126" s="5">
        <v>-283000000</v>
      </c>
      <c r="K126" s="5">
        <v>2330000000</v>
      </c>
      <c r="L126" s="5">
        <v>5810000000</v>
      </c>
      <c r="M126" s="5">
        <v>5416000000</v>
      </c>
      <c r="N126" s="5">
        <v>13294000000</v>
      </c>
      <c r="O126" s="5">
        <v>6847000000</v>
      </c>
      <c r="P126" s="5">
        <v>6690000000</v>
      </c>
      <c r="Q126" s="5">
        <v>3354000000</v>
      </c>
      <c r="R126" s="5">
        <v>2607000000</v>
      </c>
      <c r="S126" s="5">
        <v>2187000000</v>
      </c>
      <c r="T126" s="5">
        <v>1781000000</v>
      </c>
      <c r="U126" s="5">
        <v>5372000000</v>
      </c>
    </row>
    <row r="127" spans="2:21" ht="15.5" x14ac:dyDescent="0.35">
      <c r="C127" t="s">
        <v>1573</v>
      </c>
      <c r="K127" s="5">
        <v>5075000000</v>
      </c>
      <c r="M127" s="5">
        <v>450000000</v>
      </c>
    </row>
    <row r="128" spans="2:21" ht="15.5" x14ac:dyDescent="0.35">
      <c r="C128" t="s">
        <v>644</v>
      </c>
      <c r="D128" s="5">
        <v>-44510000000</v>
      </c>
      <c r="E128" s="5">
        <v>-24695000000</v>
      </c>
      <c r="F128" s="5">
        <v>-32500000000</v>
      </c>
      <c r="G128" s="5">
        <v>-47899000000</v>
      </c>
      <c r="I128" s="5">
        <v>-161098000000</v>
      </c>
      <c r="J128" s="5">
        <v>-151468000000</v>
      </c>
      <c r="K128" s="5">
        <v>-135737000000</v>
      </c>
      <c r="L128" s="5">
        <v>-108703000000</v>
      </c>
      <c r="M128" s="5">
        <v>-93120000000</v>
      </c>
      <c r="N128" s="5">
        <v>-94170000000</v>
      </c>
      <c r="O128" s="5">
        <v>-90995000000</v>
      </c>
      <c r="P128" s="5">
        <v>-98386000000</v>
      </c>
      <c r="Q128" s="5">
        <v>-95348000000</v>
      </c>
      <c r="R128" s="5">
        <v>-68149000000</v>
      </c>
      <c r="S128" s="5">
        <v>-56989000000</v>
      </c>
      <c r="T128" s="5">
        <v>-55722000000</v>
      </c>
      <c r="U128" s="5">
        <v>-57250000000</v>
      </c>
    </row>
    <row r="129" spans="3:21" ht="15.5" x14ac:dyDescent="0.35">
      <c r="C129" t="s">
        <v>366</v>
      </c>
      <c r="D129" s="5">
        <v>-9586000000</v>
      </c>
      <c r="E129" s="5">
        <v>-30336000000</v>
      </c>
      <c r="F129" s="5">
        <v>-21563000000</v>
      </c>
      <c r="G129" s="5">
        <v>3555000000</v>
      </c>
      <c r="I129" s="5">
        <v>-58467000000</v>
      </c>
      <c r="J129" s="5">
        <v>-68996000000</v>
      </c>
      <c r="K129" s="5">
        <v>-45630000000</v>
      </c>
      <c r="L129" s="5">
        <v>-85365000000</v>
      </c>
      <c r="M129" s="5">
        <v>-54469000000</v>
      </c>
      <c r="N129" s="5">
        <v>-47706000000</v>
      </c>
      <c r="O129" s="5">
        <v>-46505000000</v>
      </c>
      <c r="P129" s="5">
        <v>-39709000000</v>
      </c>
      <c r="Q129" s="5">
        <v>-31976000000</v>
      </c>
      <c r="R129" s="5">
        <v>-17059000000</v>
      </c>
      <c r="S129" s="5">
        <v>-25676000000</v>
      </c>
      <c r="T129" s="5">
        <v>-26920000000</v>
      </c>
      <c r="U129" s="5">
        <v>-25785000000</v>
      </c>
    </row>
    <row r="130" spans="3:21" ht="15.5" x14ac:dyDescent="0.35">
      <c r="C130" t="s">
        <v>1574</v>
      </c>
      <c r="M130" s="5">
        <v>-1168000000</v>
      </c>
    </row>
    <row r="131" spans="3:21" ht="15.5" x14ac:dyDescent="0.35">
      <c r="C131" t="s">
        <v>1575</v>
      </c>
      <c r="O131" s="5">
        <v>3150000000</v>
      </c>
      <c r="P131" s="5">
        <v>3959000000</v>
      </c>
      <c r="Q131" s="5">
        <v>-1039000000</v>
      </c>
      <c r="R131" s="5">
        <v>1565000000</v>
      </c>
      <c r="S131" s="5">
        <v>1281000000</v>
      </c>
      <c r="T131" s="5">
        <v>1018000000</v>
      </c>
      <c r="U131" s="5">
        <v>1542000000</v>
      </c>
    </row>
    <row r="132" spans="3:21" ht="15.5" x14ac:dyDescent="0.35">
      <c r="C132" t="s">
        <v>1576</v>
      </c>
      <c r="D132" s="5">
        <v>-1582000000</v>
      </c>
      <c r="E132" s="5">
        <v>-1227000000</v>
      </c>
      <c r="F132" s="5">
        <v>953000000</v>
      </c>
      <c r="G132" s="5">
        <v>-952000000</v>
      </c>
      <c r="J132" s="5">
        <v>-12000000</v>
      </c>
      <c r="K132" s="5">
        <v>-3168000000</v>
      </c>
      <c r="L132" s="5">
        <v>-6398000000</v>
      </c>
      <c r="M132" s="5">
        <v>-25497000000</v>
      </c>
      <c r="N132" s="5">
        <v>-8332000000</v>
      </c>
      <c r="O132" s="5">
        <v>-1762000000</v>
      </c>
      <c r="P132" s="5">
        <v>-3931000000</v>
      </c>
      <c r="Q132" s="5">
        <v>-2077000000</v>
      </c>
      <c r="R132" s="5">
        <v>-2724000000</v>
      </c>
      <c r="S132" s="5">
        <v>-292000000</v>
      </c>
      <c r="T132" s="5">
        <v>-2006000000</v>
      </c>
      <c r="U132" s="5">
        <v>-1202000000</v>
      </c>
    </row>
    <row r="133" spans="3:21" ht="15.5" x14ac:dyDescent="0.35">
      <c r="C133" t="s">
        <v>996</v>
      </c>
      <c r="D133" s="5">
        <v>-15859000000</v>
      </c>
      <c r="E133" s="5">
        <v>-15718000000</v>
      </c>
      <c r="F133" s="5">
        <v>-22662000000</v>
      </c>
      <c r="G133" s="5">
        <v>-16008000000</v>
      </c>
      <c r="I133" s="5">
        <v>-66078000000</v>
      </c>
      <c r="J133" s="5">
        <v>-91703000000</v>
      </c>
      <c r="K133" s="5">
        <v>-36362000000</v>
      </c>
      <c r="L133" s="5">
        <v>-15693000000</v>
      </c>
      <c r="M133" s="5">
        <v>-10882000000</v>
      </c>
      <c r="N133" s="5">
        <v>-3921000000</v>
      </c>
      <c r="O133" s="5">
        <v>-7907000000</v>
      </c>
      <c r="P133" s="5">
        <v>-19215000000</v>
      </c>
      <c r="Q133" s="5">
        <v>-16779000000</v>
      </c>
      <c r="R133" s="5">
        <v>-6058000000</v>
      </c>
      <c r="S133" s="5">
        <v>-139000000</v>
      </c>
      <c r="T133" s="5">
        <v>-3744000000</v>
      </c>
      <c r="U133" s="5">
        <v>-899000000</v>
      </c>
    </row>
    <row r="134" spans="3:21" ht="15.5" x14ac:dyDescent="0.35">
      <c r="C134" t="s">
        <v>1577</v>
      </c>
      <c r="N134" s="5">
        <v>1141000000</v>
      </c>
      <c r="R134" s="5">
        <v>190000000</v>
      </c>
    </row>
    <row r="135" spans="3:21" ht="15.5" x14ac:dyDescent="0.35">
      <c r="C135" t="s">
        <v>158</v>
      </c>
    </row>
    <row r="136" spans="3:21" ht="15.5" x14ac:dyDescent="0.35">
      <c r="C136" t="s">
        <v>1027</v>
      </c>
    </row>
    <row r="137" spans="3:21" ht="15.5" x14ac:dyDescent="0.35">
      <c r="C137" t="s">
        <v>1028</v>
      </c>
    </row>
    <row r="138" spans="3:21" ht="15.5" x14ac:dyDescent="0.35">
      <c r="C138" t="s">
        <v>1578</v>
      </c>
      <c r="N138" s="5">
        <v>97000000</v>
      </c>
    </row>
    <row r="139" spans="3:21" ht="15.5" x14ac:dyDescent="0.35">
      <c r="C139" t="s">
        <v>706</v>
      </c>
      <c r="D139" s="5">
        <v>-407707000000</v>
      </c>
      <c r="E139" s="5">
        <v>663161000000</v>
      </c>
      <c r="F139" s="5">
        <v>219348000000</v>
      </c>
      <c r="G139" s="5">
        <v>-660891000000</v>
      </c>
      <c r="I139" s="5">
        <v>-533194000000</v>
      </c>
      <c r="J139" s="5">
        <v>-415302000000</v>
      </c>
      <c r="K139" s="5">
        <v>171155000000</v>
      </c>
      <c r="L139" s="5">
        <v>-162812000000</v>
      </c>
      <c r="M139" s="5">
        <v>-41587000000</v>
      </c>
      <c r="N139" s="5">
        <v>88978000000</v>
      </c>
      <c r="O139" s="5">
        <v>124779000000</v>
      </c>
      <c r="P139" s="5">
        <v>-34569000000</v>
      </c>
      <c r="Q139" s="5">
        <v>233113000000</v>
      </c>
      <c r="R139" s="5">
        <v>-575725000000</v>
      </c>
      <c r="S139" s="5">
        <v>-3624000000</v>
      </c>
      <c r="T139" s="5">
        <v>-8120000000</v>
      </c>
      <c r="U139" s="5">
        <v>41184000000</v>
      </c>
    </row>
    <row r="140" spans="3:21" ht="15.5" x14ac:dyDescent="0.35">
      <c r="C140" t="s">
        <v>1579</v>
      </c>
      <c r="E140" s="5">
        <v>43494000000</v>
      </c>
      <c r="F140" s="5">
        <v>326660000000</v>
      </c>
      <c r="G140" s="5">
        <v>-370154000000</v>
      </c>
      <c r="I140" s="5">
        <v>-43494000000</v>
      </c>
      <c r="J140" s="5">
        <v>1150667000000</v>
      </c>
      <c r="K140" s="5">
        <v>-383995000000</v>
      </c>
    </row>
    <row r="141" spans="3:21" ht="15.5" x14ac:dyDescent="0.35">
      <c r="C141" t="s">
        <v>1311</v>
      </c>
      <c r="D141" s="5">
        <v>-582946000000</v>
      </c>
      <c r="E141" s="5">
        <v>416201000000</v>
      </c>
      <c r="F141" s="5">
        <v>-915899000000</v>
      </c>
      <c r="G141" s="5">
        <v>-193956000000</v>
      </c>
      <c r="I141" s="5">
        <v>-800625000000</v>
      </c>
      <c r="J141" s="5">
        <v>-692497000000</v>
      </c>
      <c r="K141" s="5">
        <v>-1428586000000</v>
      </c>
      <c r="L141" s="5">
        <v>-553945000000</v>
      </c>
      <c r="M141" s="5">
        <v>99589000000</v>
      </c>
      <c r="N141" s="5">
        <v>303060000000</v>
      </c>
      <c r="O141" s="5">
        <v>-180193000000</v>
      </c>
      <c r="P141" s="5">
        <v>-13657000000</v>
      </c>
      <c r="Q141" s="5">
        <v>-505985000000</v>
      </c>
      <c r="R141" s="5">
        <v>-1196861000000</v>
      </c>
      <c r="S141" s="5">
        <v>-35105000000</v>
      </c>
      <c r="T141" s="5">
        <v>45894000000</v>
      </c>
      <c r="U141" s="5">
        <v>-75165000000</v>
      </c>
    </row>
    <row r="142" spans="3:21" ht="15.5" x14ac:dyDescent="0.35">
      <c r="C142" t="s">
        <v>654</v>
      </c>
      <c r="E142" s="5">
        <v>5319000000</v>
      </c>
      <c r="F142" s="5">
        <v>15264000000</v>
      </c>
      <c r="G142" s="5">
        <v>11496000000</v>
      </c>
      <c r="I142" s="5">
        <v>6299000000</v>
      </c>
      <c r="J142" s="5">
        <v>-11619000000</v>
      </c>
      <c r="K142" s="5">
        <v>12215000000</v>
      </c>
      <c r="L142" s="5">
        <v>-6025000000</v>
      </c>
      <c r="M142" s="5">
        <v>-6190000000</v>
      </c>
    </row>
    <row r="143" spans="3:21" ht="15.5" x14ac:dyDescent="0.35">
      <c r="C143" t="s">
        <v>707</v>
      </c>
      <c r="D143" s="5">
        <v>15708000000</v>
      </c>
      <c r="E143" s="5">
        <v>-28585000000</v>
      </c>
      <c r="F143" s="5">
        <v>-1019000000</v>
      </c>
      <c r="G143" s="5">
        <v>-1358000000</v>
      </c>
      <c r="I143" s="5">
        <v>-15833000000</v>
      </c>
      <c r="J143" s="5">
        <v>15079000000</v>
      </c>
      <c r="K143" s="5">
        <v>8908000000</v>
      </c>
      <c r="L143" s="5">
        <v>19884000000</v>
      </c>
      <c r="M143" s="5">
        <v>-33876000000</v>
      </c>
      <c r="N143" s="5">
        <v>22191000000</v>
      </c>
      <c r="O143" s="5">
        <v>10782000000</v>
      </c>
      <c r="P143" s="5">
        <v>-10192000000</v>
      </c>
      <c r="Q143" s="5">
        <v>-17243000000</v>
      </c>
      <c r="R143" s="5">
        <v>-60214000000</v>
      </c>
      <c r="S143" s="5">
        <v>3353000000</v>
      </c>
      <c r="T143" s="5">
        <v>-7487000000</v>
      </c>
      <c r="U143" s="5">
        <v>4400000000</v>
      </c>
    </row>
    <row r="144" spans="3:21" ht="15.5" x14ac:dyDescent="0.35">
      <c r="C144" t="s">
        <v>1036</v>
      </c>
      <c r="D144" s="5">
        <v>-974945000000</v>
      </c>
      <c r="E144" s="5">
        <v>1099590000000</v>
      </c>
      <c r="F144" s="5">
        <v>-355646000000</v>
      </c>
      <c r="G144" s="5">
        <v>-1214863000000</v>
      </c>
      <c r="I144" s="5">
        <v>-1386847000000</v>
      </c>
      <c r="J144" s="5">
        <v>46328000000</v>
      </c>
      <c r="K144" s="5">
        <v>-1620303000000</v>
      </c>
      <c r="L144" s="5">
        <v>-702898000000</v>
      </c>
      <c r="M144" s="5">
        <v>17936000000</v>
      </c>
      <c r="N144" s="5">
        <v>414326000000</v>
      </c>
      <c r="O144" s="5">
        <v>-44632000000</v>
      </c>
      <c r="P144" s="5">
        <v>-58418000000</v>
      </c>
      <c r="Q144" s="5">
        <v>-290115000000</v>
      </c>
      <c r="R144" s="5">
        <v>-1832800000000</v>
      </c>
      <c r="S144" s="5">
        <v>-35376000000</v>
      </c>
      <c r="T144" s="5">
        <v>30287000000</v>
      </c>
      <c r="U144" s="5">
        <v>-29581000000</v>
      </c>
    </row>
    <row r="145" spans="3:21" ht="15.5" x14ac:dyDescent="0.35">
      <c r="C145" t="s">
        <v>1037</v>
      </c>
    </row>
    <row r="146" spans="3:21" ht="15.5" x14ac:dyDescent="0.35">
      <c r="C146" t="s">
        <v>636</v>
      </c>
      <c r="D146" s="5">
        <v>3967000000</v>
      </c>
      <c r="E146" s="5">
        <v>-3368000000</v>
      </c>
      <c r="F146" s="5">
        <v>-518000000</v>
      </c>
      <c r="G146" s="5">
        <v>6844000000</v>
      </c>
      <c r="I146" s="5">
        <v>-109655000000</v>
      </c>
      <c r="J146" s="5">
        <v>129085000000</v>
      </c>
      <c r="K146" s="5">
        <v>-99713000000</v>
      </c>
      <c r="L146" s="5">
        <v>105850000000</v>
      </c>
      <c r="M146" s="5">
        <v>-334000000</v>
      </c>
      <c r="N146" s="5">
        <v>2592000000</v>
      </c>
      <c r="O146" s="5">
        <v>-288000000</v>
      </c>
      <c r="P146" s="5">
        <v>-5954000000</v>
      </c>
      <c r="Q146" s="5">
        <v>2388000000</v>
      </c>
      <c r="R146" s="5">
        <v>5107000000</v>
      </c>
      <c r="S146" s="5">
        <v>197000000</v>
      </c>
      <c r="T146" s="5">
        <v>-1837000000</v>
      </c>
      <c r="U146" s="5">
        <v>-3744000000</v>
      </c>
    </row>
    <row r="147" spans="3:21" ht="15.5" x14ac:dyDescent="0.35">
      <c r="C147" t="s">
        <v>658</v>
      </c>
      <c r="D147" s="5">
        <v>588591000000</v>
      </c>
      <c r="E147" s="5">
        <v>-916833000000</v>
      </c>
      <c r="F147" s="5">
        <v>1067321000000</v>
      </c>
      <c r="G147" s="5">
        <v>927697000000</v>
      </c>
      <c r="I147" s="5">
        <v>849693000000</v>
      </c>
      <c r="J147" s="5">
        <v>661739000000</v>
      </c>
      <c r="K147" s="5">
        <v>369088000000</v>
      </c>
      <c r="L147" s="5">
        <v>-694837000000</v>
      </c>
      <c r="M147" s="5">
        <v>2196028000000</v>
      </c>
      <c r="N147" s="5">
        <v>508671000000</v>
      </c>
      <c r="O147" s="5">
        <v>296622000000</v>
      </c>
      <c r="P147" s="5">
        <v>-65022000000</v>
      </c>
      <c r="Q147" s="5">
        <v>653390000000</v>
      </c>
      <c r="R147" s="5">
        <v>1079524000000</v>
      </c>
      <c r="S147" s="5">
        <v>-141264000000</v>
      </c>
      <c r="T147" s="5">
        <v>186093000000</v>
      </c>
      <c r="U147" s="5">
        <v>-64028000000</v>
      </c>
    </row>
    <row r="148" spans="3:21" ht="15.5" x14ac:dyDescent="0.35">
      <c r="C148" t="s">
        <v>1038</v>
      </c>
      <c r="D148" s="5">
        <v>80118000000</v>
      </c>
      <c r="E148" s="5">
        <v>-1933000000</v>
      </c>
      <c r="F148" s="5">
        <v>1968000000</v>
      </c>
      <c r="G148" s="5">
        <v>-29000000</v>
      </c>
      <c r="I148" s="5">
        <v>1860000000</v>
      </c>
      <c r="J148" s="5">
        <v>-95000000</v>
      </c>
      <c r="K148" s="5">
        <v>-187000000</v>
      </c>
      <c r="L148" s="5">
        <v>-57000000</v>
      </c>
      <c r="M148" s="5">
        <v>-168000000</v>
      </c>
      <c r="N148" s="5">
        <v>2236000000</v>
      </c>
      <c r="O148" s="5">
        <v>-2378000000</v>
      </c>
      <c r="P148" s="5">
        <v>-7974000000</v>
      </c>
      <c r="Q148" s="5">
        <v>-367660000000</v>
      </c>
      <c r="R148" s="5">
        <v>304774000000</v>
      </c>
      <c r="S148" s="5">
        <v>-29117000000</v>
      </c>
      <c r="T148" s="5">
        <v>-42338000000</v>
      </c>
      <c r="U148" s="5">
        <v>55551000000</v>
      </c>
    </row>
    <row r="149" spans="3:21" ht="15.5" x14ac:dyDescent="0.35">
      <c r="C149" t="s">
        <v>640</v>
      </c>
      <c r="E149" s="5">
        <v>-5319000000</v>
      </c>
      <c r="F149" s="5">
        <v>-15264000000</v>
      </c>
      <c r="G149" s="5">
        <v>-11496000000</v>
      </c>
      <c r="I149" s="5">
        <v>-6299000000</v>
      </c>
      <c r="J149" s="5">
        <v>11619000000</v>
      </c>
      <c r="K149" s="5">
        <v>-12215000000</v>
      </c>
      <c r="L149" s="5">
        <v>6025000000</v>
      </c>
      <c r="M149" s="5">
        <v>6190000000</v>
      </c>
    </row>
    <row r="150" spans="3:21" ht="15.5" x14ac:dyDescent="0.35">
      <c r="C150" t="s">
        <v>864</v>
      </c>
      <c r="D150" s="5">
        <v>-32361000000</v>
      </c>
      <c r="E150" s="5">
        <v>23043000000</v>
      </c>
      <c r="F150" s="5">
        <v>1691000000</v>
      </c>
      <c r="G150" s="5">
        <v>11182000000</v>
      </c>
      <c r="I150" s="5">
        <v>9427000000</v>
      </c>
      <c r="J150" s="5">
        <v>14053000000</v>
      </c>
      <c r="K150" s="5">
        <v>7335000000</v>
      </c>
      <c r="L150" s="5">
        <v>19212000000</v>
      </c>
      <c r="M150" s="5">
        <v>-934000000</v>
      </c>
      <c r="N150" s="5">
        <v>-9256000000</v>
      </c>
      <c r="O150" s="5">
        <v>4031000000</v>
      </c>
      <c r="P150" s="5">
        <v>-310000000</v>
      </c>
      <c r="Q150" s="5">
        <v>1074000000</v>
      </c>
      <c r="R150" s="5">
        <v>322000000</v>
      </c>
      <c r="S150" s="5">
        <v>336000000</v>
      </c>
      <c r="T150" s="5">
        <v>-167000000</v>
      </c>
      <c r="U150" s="5">
        <v>54000000</v>
      </c>
    </row>
    <row r="151" spans="3:21" ht="15.5" x14ac:dyDescent="0.35">
      <c r="C151" t="s">
        <v>1044</v>
      </c>
      <c r="D151" s="5">
        <v>640315000000</v>
      </c>
      <c r="E151" s="5">
        <v>-904410000000</v>
      </c>
      <c r="F151" s="5">
        <v>1055198000000</v>
      </c>
      <c r="G151" s="5">
        <v>934198000000</v>
      </c>
      <c r="I151" s="5">
        <v>745026000000</v>
      </c>
      <c r="J151" s="5">
        <v>816401000000</v>
      </c>
      <c r="K151" s="5">
        <v>264308000000</v>
      </c>
      <c r="L151" s="5">
        <v>-563807000000</v>
      </c>
      <c r="M151" s="5">
        <v>2200782000000</v>
      </c>
      <c r="N151" s="5">
        <v>504243000000</v>
      </c>
      <c r="O151" s="5">
        <v>297987000000</v>
      </c>
      <c r="P151" s="5">
        <v>-79260000000</v>
      </c>
      <c r="Q151" s="5">
        <v>289192000000</v>
      </c>
      <c r="R151" s="5">
        <v>1389727000000</v>
      </c>
      <c r="S151" s="5">
        <v>-169848000000</v>
      </c>
      <c r="T151" s="5">
        <v>141751000000</v>
      </c>
      <c r="U151" s="5">
        <v>-12167000000</v>
      </c>
    </row>
    <row r="152" spans="3:21" ht="15.5" x14ac:dyDescent="0.35">
      <c r="C152" t="s">
        <v>1046</v>
      </c>
      <c r="D152" s="5">
        <v>-334630000000</v>
      </c>
      <c r="E152" s="5">
        <v>195180000000</v>
      </c>
      <c r="F152" s="5">
        <v>699552000000</v>
      </c>
      <c r="G152" s="5">
        <v>-280665000000</v>
      </c>
      <c r="I152" s="5">
        <v>-641821000000</v>
      </c>
      <c r="J152" s="5">
        <v>862729000000</v>
      </c>
      <c r="K152" s="5">
        <v>-1355995000000</v>
      </c>
      <c r="L152" s="5">
        <v>-1266705000000</v>
      </c>
      <c r="M152" s="5">
        <v>2218718000000</v>
      </c>
      <c r="N152" s="5">
        <v>918569000000</v>
      </c>
      <c r="O152" s="5">
        <v>253355000000</v>
      </c>
      <c r="P152" s="5">
        <v>-137678000000</v>
      </c>
      <c r="Q152" s="5">
        <v>-923000000</v>
      </c>
      <c r="R152" s="5">
        <v>-443073000000</v>
      </c>
      <c r="S152" s="5">
        <v>-205224000000</v>
      </c>
      <c r="T152" s="5">
        <v>172038000000</v>
      </c>
      <c r="U152" s="5">
        <v>-41748000000</v>
      </c>
    </row>
    <row r="153" spans="3:21" ht="15.5" x14ac:dyDescent="0.35">
      <c r="C153" t="s">
        <v>184</v>
      </c>
      <c r="D153" s="5">
        <v>-1444000000</v>
      </c>
      <c r="E153" s="5">
        <v>-2560000000</v>
      </c>
      <c r="F153" s="5">
        <v>-1876000000</v>
      </c>
      <c r="G153" s="5">
        <v>-1733000000</v>
      </c>
      <c r="I153" s="5">
        <v>-7130000000</v>
      </c>
      <c r="J153" s="5">
        <v>-11003000000</v>
      </c>
      <c r="K153" s="5">
        <v>-7698000000</v>
      </c>
      <c r="L153" s="5">
        <v>946095000000</v>
      </c>
      <c r="M153" s="5">
        <v>991950000000</v>
      </c>
      <c r="N153" s="5">
        <v>-8652000000</v>
      </c>
      <c r="R153" s="5">
        <v>783600000000</v>
      </c>
    </row>
    <row r="154" spans="3:21" ht="15.5" x14ac:dyDescent="0.35">
      <c r="C154" t="s">
        <v>185</v>
      </c>
      <c r="D154" s="5">
        <v>483534000000</v>
      </c>
      <c r="E154" s="5">
        <v>-912129000000</v>
      </c>
      <c r="F154" s="5">
        <v>-274675000000</v>
      </c>
      <c r="G154" s="5">
        <v>-293000000</v>
      </c>
      <c r="I154" s="5">
        <v>-277293000000</v>
      </c>
      <c r="J154" s="5">
        <v>-954948000000</v>
      </c>
      <c r="K154" s="5">
        <v>-7427000000</v>
      </c>
      <c r="L154" s="5">
        <v>-71690000000</v>
      </c>
      <c r="M154" s="5">
        <v>-572052000000</v>
      </c>
      <c r="N154" s="5">
        <v>-643195000000</v>
      </c>
      <c r="O154" s="5">
        <v>-697067000000</v>
      </c>
      <c r="P154" s="5">
        <v>82090000000</v>
      </c>
      <c r="Q154" s="5">
        <v>90565000000</v>
      </c>
      <c r="R154" s="5">
        <v>7632000000</v>
      </c>
      <c r="S154" s="5">
        <v>8940000000</v>
      </c>
      <c r="T154" s="5">
        <v>-130054000000</v>
      </c>
      <c r="U154" s="5">
        <v>13774000000</v>
      </c>
    </row>
    <row r="155" spans="3:21" ht="15.5" x14ac:dyDescent="0.35">
      <c r="C155" t="s">
        <v>189</v>
      </c>
      <c r="D155" s="5">
        <v>-649000000</v>
      </c>
      <c r="E155" s="5">
        <v>-559000000</v>
      </c>
      <c r="F155" s="5">
        <v>-3287000000</v>
      </c>
      <c r="G155" s="5">
        <v>-427000000</v>
      </c>
      <c r="I155" s="5">
        <v>-5099000000</v>
      </c>
      <c r="J155" s="5">
        <v>-6310000000</v>
      </c>
      <c r="K155" s="5">
        <v>-6351000000</v>
      </c>
      <c r="L155" s="5">
        <v>-3711000000</v>
      </c>
      <c r="M155" s="5">
        <v>-5928000000</v>
      </c>
      <c r="N155" s="5">
        <v>-2033000000</v>
      </c>
      <c r="O155" s="5">
        <v>-1166000000</v>
      </c>
      <c r="P155" s="5">
        <v>-3129000000</v>
      </c>
      <c r="Q155" s="5">
        <v>-8771000000</v>
      </c>
      <c r="R155" s="5">
        <v>-13410000000</v>
      </c>
      <c r="S155" s="5">
        <v>-1509000000</v>
      </c>
      <c r="T155" s="5">
        <v>-4342000000</v>
      </c>
      <c r="U155" s="5">
        <v>-5541000000</v>
      </c>
    </row>
    <row r="156" spans="3:21" ht="15.5" x14ac:dyDescent="0.35">
      <c r="C156" t="s">
        <v>325</v>
      </c>
      <c r="D156" s="5">
        <v>265000000</v>
      </c>
      <c r="E156" s="5">
        <v>4000000</v>
      </c>
      <c r="F156" s="5">
        <v>3000000</v>
      </c>
      <c r="G156" s="5">
        <v>292000000</v>
      </c>
      <c r="I156" s="5">
        <v>423000000</v>
      </c>
      <c r="J156" s="5">
        <v>370000000</v>
      </c>
      <c r="K156" s="5">
        <v>1091000000</v>
      </c>
      <c r="L156" s="5">
        <v>206000000</v>
      </c>
      <c r="M156" s="5">
        <v>796000000</v>
      </c>
      <c r="N156" s="5">
        <v>122000000</v>
      </c>
      <c r="O156" s="5">
        <v>8000000</v>
      </c>
      <c r="P156" s="5">
        <v>7721000000</v>
      </c>
      <c r="Q156" s="5">
        <v>2286000000</v>
      </c>
      <c r="R156" s="5">
        <v>41000000</v>
      </c>
      <c r="S156" s="5">
        <v>861000000</v>
      </c>
      <c r="T156" s="5">
        <v>660000000</v>
      </c>
      <c r="U156" s="5">
        <v>9000000</v>
      </c>
    </row>
    <row r="157" spans="3:21" ht="15.5" x14ac:dyDescent="0.35">
      <c r="C157" t="s">
        <v>200</v>
      </c>
      <c r="D157" s="5">
        <v>-415000000</v>
      </c>
      <c r="F157" s="5">
        <v>-1271000000</v>
      </c>
      <c r="G157" s="5">
        <v>-158000000</v>
      </c>
      <c r="I157" s="5">
        <v>-2497000000</v>
      </c>
      <c r="J157" s="5">
        <v>-2184000000</v>
      </c>
      <c r="K157" s="5">
        <v>-2167000000</v>
      </c>
      <c r="L157" s="5">
        <v>-10654000000</v>
      </c>
      <c r="M157" s="5">
        <v>-20000000</v>
      </c>
      <c r="N157" s="5">
        <v>-506000000</v>
      </c>
      <c r="O157" s="5">
        <v>-1834000000</v>
      </c>
      <c r="P157" s="5">
        <v>-2915000000</v>
      </c>
    </row>
    <row r="158" spans="3:21" ht="15.5" x14ac:dyDescent="0.35">
      <c r="C158" t="s">
        <v>1580</v>
      </c>
      <c r="D158" s="5">
        <v>484333000000</v>
      </c>
      <c r="E158" s="5">
        <v>-911574000000</v>
      </c>
      <c r="L158" s="5">
        <v>-57531000000</v>
      </c>
      <c r="P158" s="5">
        <v>86413000000</v>
      </c>
      <c r="Q158" s="5">
        <v>100508000000</v>
      </c>
      <c r="R158" s="5">
        <v>24245000000</v>
      </c>
      <c r="S158" s="5">
        <v>11032000000</v>
      </c>
      <c r="T158" s="5">
        <v>-124363000000</v>
      </c>
      <c r="U158" s="5">
        <v>22655000000</v>
      </c>
    </row>
    <row r="159" spans="3:21" ht="15.5" x14ac:dyDescent="0.35">
      <c r="C159" t="s">
        <v>909</v>
      </c>
      <c r="F159" s="5">
        <v>-270120000000</v>
      </c>
      <c r="I159" s="5">
        <v>-270120000000</v>
      </c>
      <c r="J159" s="5">
        <v>-946824000000</v>
      </c>
      <c r="M159" s="5">
        <v>-566900000000</v>
      </c>
      <c r="N159" s="5">
        <v>-637274000000</v>
      </c>
      <c r="O159" s="5">
        <v>-690571000000</v>
      </c>
    </row>
    <row r="160" spans="3:21" ht="15.5" x14ac:dyDescent="0.35">
      <c r="C160" t="s">
        <v>1581</v>
      </c>
      <c r="N160" s="5">
        <v>-3504000000</v>
      </c>
      <c r="O160" s="5">
        <v>-3504000000</v>
      </c>
      <c r="P160" s="5">
        <v>-6000000000</v>
      </c>
      <c r="Q160" s="5">
        <v>-4500000000</v>
      </c>
      <c r="R160" s="5">
        <v>-4200000000</v>
      </c>
      <c r="S160" s="5">
        <v>-2400000000</v>
      </c>
      <c r="T160" s="5">
        <v>-2889000000</v>
      </c>
      <c r="U160" s="5">
        <v>-3904000000</v>
      </c>
    </row>
    <row r="161" spans="2:21" ht="15.5" x14ac:dyDescent="0.35">
      <c r="C161" t="s">
        <v>1582</v>
      </c>
      <c r="Q161" s="5">
        <v>1042000000</v>
      </c>
      <c r="R161" s="5">
        <v>956000000</v>
      </c>
      <c r="S161" s="5">
        <v>956000000</v>
      </c>
      <c r="T161" s="5">
        <v>880000000</v>
      </c>
      <c r="U161" s="5">
        <v>555000000</v>
      </c>
    </row>
    <row r="162" spans="2:21" ht="15.5" x14ac:dyDescent="0.35">
      <c r="C162" t="s">
        <v>215</v>
      </c>
      <c r="D162" s="5">
        <v>-1444000000</v>
      </c>
      <c r="E162" s="5">
        <v>-2560000000</v>
      </c>
      <c r="F162" s="5">
        <v>-1876000000</v>
      </c>
      <c r="G162" s="5">
        <v>-1733000000</v>
      </c>
      <c r="I162" s="5">
        <v>-7130000000</v>
      </c>
      <c r="J162" s="5">
        <v>-11003000000</v>
      </c>
      <c r="K162" s="5">
        <v>-7698000000</v>
      </c>
      <c r="L162" s="5">
        <v>946095000000</v>
      </c>
      <c r="M162" s="5">
        <v>991950000000</v>
      </c>
      <c r="N162" s="5">
        <v>-8652000000</v>
      </c>
      <c r="R162" s="5">
        <v>783600000000</v>
      </c>
    </row>
    <row r="163" spans="2:21" ht="15.5" x14ac:dyDescent="0.35">
      <c r="C163" t="s">
        <v>501</v>
      </c>
      <c r="L163" s="5">
        <v>954000000000</v>
      </c>
      <c r="M163" s="5">
        <v>1000000000000</v>
      </c>
      <c r="R163" s="5">
        <v>788874000000</v>
      </c>
    </row>
    <row r="164" spans="2:21" ht="15.5" x14ac:dyDescent="0.35">
      <c r="C164" t="s">
        <v>337</v>
      </c>
      <c r="D164" s="5">
        <v>-1444000000</v>
      </c>
      <c r="E164" s="5">
        <v>-2560000000</v>
      </c>
      <c r="F164" s="5">
        <v>-1876000000</v>
      </c>
      <c r="G164" s="5">
        <v>-1733000000</v>
      </c>
      <c r="I164" s="5">
        <v>-7130000000</v>
      </c>
      <c r="J164" s="5">
        <v>-11003000000</v>
      </c>
      <c r="K164" s="5">
        <v>-7698000000</v>
      </c>
      <c r="L164" s="5">
        <v>-7905000000</v>
      </c>
      <c r="M164" s="5">
        <v>-8050000000</v>
      </c>
      <c r="N164" s="5">
        <v>-8652000000</v>
      </c>
    </row>
    <row r="165" spans="2:21" ht="15.5" x14ac:dyDescent="0.35">
      <c r="C165" t="s">
        <v>338</v>
      </c>
      <c r="R165" s="5">
        <v>-5274000000</v>
      </c>
    </row>
    <row r="166" spans="2:21" ht="15.5" x14ac:dyDescent="0.35">
      <c r="C166" t="s">
        <v>239</v>
      </c>
      <c r="D166" s="5">
        <v>196548000000</v>
      </c>
      <c r="E166" s="5">
        <v>-706015000000</v>
      </c>
      <c r="F166" s="5">
        <v>466986000000</v>
      </c>
      <c r="G166" s="5">
        <v>-246008000000</v>
      </c>
      <c r="I166" s="5">
        <v>-746508000000</v>
      </c>
      <c r="J166" s="5">
        <v>108957000000</v>
      </c>
      <c r="K166" s="5">
        <v>-1105049000000</v>
      </c>
      <c r="L166" s="5">
        <v>-244330000000</v>
      </c>
      <c r="M166" s="5">
        <v>2702537000000</v>
      </c>
      <c r="N166" s="5">
        <v>339881000000</v>
      </c>
      <c r="O166" s="5">
        <v>-368147000000</v>
      </c>
      <c r="P166" s="5">
        <v>48239000000</v>
      </c>
      <c r="Q166" s="5">
        <v>181981000000</v>
      </c>
      <c r="R166" s="5">
        <v>424747000000</v>
      </c>
      <c r="S166" s="5">
        <v>-171281000000</v>
      </c>
      <c r="T166" s="5">
        <v>50232000000</v>
      </c>
      <c r="U166" s="5">
        <v>-2728000000</v>
      </c>
    </row>
    <row r="167" spans="2:21" ht="15.5" x14ac:dyDescent="0.35">
      <c r="C167" t="s">
        <v>240</v>
      </c>
      <c r="E167" s="5">
        <v>1686806000000</v>
      </c>
      <c r="I167" s="5">
        <v>2433314000000</v>
      </c>
      <c r="J167" s="5">
        <v>2324357000000</v>
      </c>
      <c r="K167" s="5">
        <v>3429406000000</v>
      </c>
      <c r="L167" s="5">
        <v>3673736000000</v>
      </c>
      <c r="M167" s="5">
        <v>971199000000</v>
      </c>
      <c r="N167" s="5">
        <v>631318000000</v>
      </c>
      <c r="O167" s="5">
        <v>999465000000</v>
      </c>
      <c r="P167" s="5">
        <v>951224000000</v>
      </c>
      <c r="Q167" s="5">
        <v>769243000000</v>
      </c>
      <c r="R167" s="5">
        <v>344496000000</v>
      </c>
      <c r="S167" s="5">
        <v>515777000000</v>
      </c>
      <c r="T167" s="5">
        <v>465545000000</v>
      </c>
      <c r="U167" s="5">
        <v>468273000000</v>
      </c>
    </row>
    <row r="168" spans="2:21" ht="15.5" x14ac:dyDescent="0.35">
      <c r="C168" t="s">
        <v>242</v>
      </c>
      <c r="D168" s="5">
        <v>196548000000</v>
      </c>
      <c r="E168" s="5">
        <v>980791000000</v>
      </c>
      <c r="F168" s="5">
        <v>466986000000</v>
      </c>
      <c r="G168" s="5">
        <v>-246008000000</v>
      </c>
      <c r="I168" s="5">
        <v>1686806000000</v>
      </c>
      <c r="J168" s="5">
        <v>2433314000000</v>
      </c>
      <c r="K168" s="5">
        <v>2324357000000</v>
      </c>
      <c r="L168" s="5">
        <v>3429406000000</v>
      </c>
      <c r="M168" s="5">
        <v>3673736000000</v>
      </c>
      <c r="N168" s="5">
        <v>971199000000</v>
      </c>
      <c r="O168" s="5">
        <v>631318000000</v>
      </c>
      <c r="P168" s="5">
        <v>999463000000</v>
      </c>
      <c r="Q168" s="5">
        <v>951224000000</v>
      </c>
      <c r="R168" s="5">
        <v>769243000000</v>
      </c>
      <c r="S168" s="5">
        <v>344496000000</v>
      </c>
      <c r="T168" s="5">
        <v>515777000000</v>
      </c>
      <c r="U168" s="5">
        <v>465545000000</v>
      </c>
    </row>
    <row r="170" spans="2:21" ht="15.5" x14ac:dyDescent="0.35">
      <c r="B170" t="s">
        <v>243</v>
      </c>
      <c r="C170" t="s">
        <v>12</v>
      </c>
      <c r="D170" s="5">
        <v>23970000000</v>
      </c>
      <c r="E170" s="5">
        <v>23970000000</v>
      </c>
      <c r="F170" s="5">
        <v>23970000000</v>
      </c>
      <c r="G170" s="5">
        <v>23970000000</v>
      </c>
      <c r="I170" s="5">
        <v>23970000000</v>
      </c>
      <c r="J170" s="5">
        <v>23970000000</v>
      </c>
      <c r="K170" s="5">
        <v>23970000000</v>
      </c>
      <c r="L170" s="6">
        <v>16469999999.999998</v>
      </c>
      <c r="M170" s="5">
        <v>11180000000</v>
      </c>
      <c r="N170" s="5">
        <v>11180000000</v>
      </c>
      <c r="O170" s="5">
        <v>11180000000</v>
      </c>
      <c r="P170" s="5">
        <v>11180000000</v>
      </c>
      <c r="Q170" s="5">
        <v>11180000000</v>
      </c>
      <c r="R170" s="5">
        <v>11180000000</v>
      </c>
      <c r="S170" s="5">
        <v>3520000000</v>
      </c>
      <c r="T170" s="5">
        <v>700000000</v>
      </c>
      <c r="U170" s="5">
        <v>700000000</v>
      </c>
    </row>
    <row r="171" spans="2:21" ht="15.5" x14ac:dyDescent="0.35">
      <c r="C171" t="s">
        <v>244</v>
      </c>
      <c r="D171" s="6">
        <v>2.33</v>
      </c>
      <c r="E171" s="6">
        <v>2.42</v>
      </c>
      <c r="F171" s="6">
        <v>2.2999999999999998</v>
      </c>
      <c r="G171" s="6">
        <v>2.7</v>
      </c>
    </row>
    <row r="172" spans="2:21" ht="15.5" x14ac:dyDescent="0.35">
      <c r="C172" t="s">
        <v>245</v>
      </c>
      <c r="D172" s="6">
        <v>44.64</v>
      </c>
      <c r="E172" s="6">
        <v>46.28</v>
      </c>
      <c r="F172" s="6">
        <v>51.74</v>
      </c>
      <c r="G172" s="6">
        <v>41.48</v>
      </c>
    </row>
    <row r="173" spans="2:21" ht="15.5" x14ac:dyDescent="0.35">
      <c r="C173" t="s">
        <v>73</v>
      </c>
      <c r="D173" s="6">
        <v>9.4700000000000006</v>
      </c>
      <c r="E173" s="6">
        <v>27.89</v>
      </c>
      <c r="F173" s="6">
        <v>15.91</v>
      </c>
      <c r="G173" s="6">
        <v>15.45</v>
      </c>
    </row>
    <row r="174" spans="2:21" ht="15.5" x14ac:dyDescent="0.35">
      <c r="C174" t="s">
        <v>246</v>
      </c>
      <c r="D174" s="5">
        <v>77300000000</v>
      </c>
      <c r="E174" s="5">
        <v>79660000000</v>
      </c>
      <c r="F174" s="5">
        <v>78810000000</v>
      </c>
      <c r="G174" s="5">
        <v>88130000000</v>
      </c>
    </row>
    <row r="175" spans="2:21" ht="15.5" x14ac:dyDescent="0.35">
      <c r="C175" t="s">
        <v>247</v>
      </c>
      <c r="D175" s="6">
        <v>5.0000000000000001E-3</v>
      </c>
      <c r="E175" s="6">
        <v>5.6000000000000008E-3</v>
      </c>
      <c r="F175" s="6">
        <v>4.8999999999999998E-3</v>
      </c>
      <c r="G175" s="6">
        <v>6.3E-3</v>
      </c>
    </row>
    <row r="176" spans="2:21" ht="15.5" x14ac:dyDescent="0.35">
      <c r="C176" t="s">
        <v>248</v>
      </c>
      <c r="D176" s="6">
        <v>1.4800000000000001E-2</v>
      </c>
      <c r="E176" s="6">
        <v>1.55E-2</v>
      </c>
      <c r="F176" s="6">
        <v>1.49E-2</v>
      </c>
      <c r="G176" s="6">
        <v>1.78E-2</v>
      </c>
    </row>
    <row r="177" spans="3:7" ht="15.5" x14ac:dyDescent="0.35">
      <c r="C177" t="s">
        <v>249</v>
      </c>
      <c r="D177" s="6">
        <v>6.8000000000000005E-3</v>
      </c>
      <c r="E177" s="6">
        <v>6.8999999999999999E-3</v>
      </c>
      <c r="F177" s="6">
        <v>6.8999999999999999E-3</v>
      </c>
      <c r="G177" s="6">
        <v>8.6999999999999994E-3</v>
      </c>
    </row>
    <row r="178" spans="3:7" ht="15.5" x14ac:dyDescent="0.35">
      <c r="C178" t="s">
        <v>250</v>
      </c>
    </row>
    <row r="179" spans="3:7" ht="15.5" x14ac:dyDescent="0.35">
      <c r="C179" t="s">
        <v>251</v>
      </c>
      <c r="D179" s="5">
        <v>3762000000000</v>
      </c>
      <c r="E179" s="5">
        <v>3730000000000</v>
      </c>
      <c r="F179" s="5">
        <v>3689000000000</v>
      </c>
      <c r="G179" s="5">
        <v>3635000000000</v>
      </c>
    </row>
    <row r="180" spans="3:7" ht="15.5" x14ac:dyDescent="0.35">
      <c r="C180" t="s">
        <v>252</v>
      </c>
      <c r="D180" s="6">
        <v>0.66</v>
      </c>
      <c r="E180" s="6">
        <v>0.72</v>
      </c>
      <c r="F180" s="6">
        <v>0.77</v>
      </c>
      <c r="G180" s="6">
        <v>0.74</v>
      </c>
    </row>
    <row r="181" spans="3:7" ht="15.5" x14ac:dyDescent="0.35">
      <c r="C181" t="s">
        <v>253</v>
      </c>
      <c r="D181" s="6">
        <v>156.94</v>
      </c>
      <c r="E181" s="6">
        <v>155.59</v>
      </c>
      <c r="F181" s="6">
        <v>153.91</v>
      </c>
      <c r="G181" s="6">
        <v>151.65</v>
      </c>
    </row>
    <row r="182" spans="3:7" ht="15.5" x14ac:dyDescent="0.35">
      <c r="C182" t="s">
        <v>254</v>
      </c>
      <c r="D182" s="6">
        <v>0.66</v>
      </c>
      <c r="E182" s="6">
        <v>0.72</v>
      </c>
      <c r="F182" s="6">
        <v>0.78</v>
      </c>
      <c r="G182" s="6">
        <v>0.74</v>
      </c>
    </row>
    <row r="183" spans="3:7" ht="15.5" x14ac:dyDescent="0.35">
      <c r="C183" t="s">
        <v>255</v>
      </c>
      <c r="D183" s="6">
        <v>156.58000000000001</v>
      </c>
      <c r="E183" s="6">
        <v>155.21</v>
      </c>
      <c r="F183" s="6">
        <v>153.49</v>
      </c>
      <c r="G183" s="6">
        <v>151.25</v>
      </c>
    </row>
    <row r="184" spans="3:7" ht="15.5" x14ac:dyDescent="0.35">
      <c r="C184" t="s">
        <v>256</v>
      </c>
    </row>
    <row r="185" spans="3:7" ht="15.5" x14ac:dyDescent="0.35">
      <c r="C185" t="s">
        <v>257</v>
      </c>
    </row>
    <row r="186" spans="3:7" ht="15.5" x14ac:dyDescent="0.35">
      <c r="C186" t="s">
        <v>258</v>
      </c>
      <c r="D186" s="5">
        <v>3762000000000</v>
      </c>
      <c r="E186" s="5">
        <v>3730000000000</v>
      </c>
      <c r="F186" s="5">
        <v>3689000000000</v>
      </c>
      <c r="G186" s="5">
        <v>3635000000000</v>
      </c>
    </row>
    <row r="187" spans="3:7" ht="15.5" x14ac:dyDescent="0.35">
      <c r="C187" t="s">
        <v>24</v>
      </c>
    </row>
    <row r="188" spans="3:7" ht="15.5" x14ac:dyDescent="0.35">
      <c r="C188" t="s">
        <v>21</v>
      </c>
    </row>
    <row r="189" spans="3:7" ht="15.5" x14ac:dyDescent="0.35">
      <c r="C189" t="s">
        <v>259</v>
      </c>
    </row>
    <row r="190" spans="3:7" ht="15.5" x14ac:dyDescent="0.35">
      <c r="C190" t="s">
        <v>260</v>
      </c>
      <c r="D190" s="5">
        <v>-286000000000</v>
      </c>
      <c r="E190" s="5">
        <v>209000000000</v>
      </c>
      <c r="F190" s="5">
        <v>744000000000</v>
      </c>
      <c r="G190" s="5">
        <v>-244000000000</v>
      </c>
    </row>
    <row r="191" spans="3:7" ht="15.5" x14ac:dyDescent="0.35">
      <c r="C191" t="s">
        <v>261</v>
      </c>
      <c r="D191" s="5">
        <v>-1000000000</v>
      </c>
      <c r="E191" s="5">
        <v>-1000000000</v>
      </c>
      <c r="F191" s="5">
        <v>-5000000000</v>
      </c>
      <c r="G191" s="5">
        <v>-1000000000</v>
      </c>
    </row>
    <row r="192" spans="3:7" ht="15.5" x14ac:dyDescent="0.35">
      <c r="C192" t="s">
        <v>13</v>
      </c>
      <c r="D192" s="5">
        <v>-287000000000</v>
      </c>
      <c r="E192" s="5">
        <v>208000000000</v>
      </c>
      <c r="F192" s="5">
        <v>739000000000</v>
      </c>
      <c r="G192" s="5">
        <v>-245000000000</v>
      </c>
    </row>
    <row r="193" spans="3:21" ht="15.5" x14ac:dyDescent="0.35">
      <c r="C193" t="s">
        <v>16</v>
      </c>
      <c r="D193" s="6">
        <v>-11.96</v>
      </c>
      <c r="E193" s="6">
        <v>8.68</v>
      </c>
      <c r="F193" s="6">
        <v>30.83</v>
      </c>
      <c r="G193" s="6">
        <v>-10.199999999999999</v>
      </c>
    </row>
    <row r="194" spans="3:21" ht="15.5" x14ac:dyDescent="0.35">
      <c r="C194" t="s">
        <v>58</v>
      </c>
      <c r="I194" s="6">
        <v>9.4700000000000006</v>
      </c>
      <c r="J194" s="6">
        <v>8.41</v>
      </c>
      <c r="K194" s="6">
        <v>4.34</v>
      </c>
      <c r="L194" s="6">
        <v>2.8</v>
      </c>
      <c r="M194" s="6">
        <v>0.97</v>
      </c>
      <c r="N194" s="6">
        <v>0.28999999999999998</v>
      </c>
      <c r="O194" s="6">
        <v>1.06</v>
      </c>
      <c r="P194" s="6">
        <v>0.5</v>
      </c>
      <c r="Q194" s="6">
        <v>4.58</v>
      </c>
      <c r="R194" s="6">
        <v>3.51</v>
      </c>
      <c r="S194" s="6">
        <v>1.55</v>
      </c>
      <c r="T194" s="6">
        <v>4.25</v>
      </c>
      <c r="U194" s="6">
        <v>19.989999999999998</v>
      </c>
    </row>
    <row r="195" spans="3:21" ht="15.5" x14ac:dyDescent="0.35">
      <c r="C195" t="s">
        <v>72</v>
      </c>
      <c r="I195" s="6">
        <v>12.57</v>
      </c>
      <c r="J195" s="6">
        <v>9.0399999999999991</v>
      </c>
      <c r="K195" s="6">
        <v>17.739999999999998</v>
      </c>
      <c r="L195" s="6">
        <v>31.07</v>
      </c>
      <c r="M195" s="6">
        <v>251.55</v>
      </c>
      <c r="N195" s="6">
        <v>255.17</v>
      </c>
      <c r="O195" s="6">
        <v>62.26</v>
      </c>
      <c r="P195" s="5">
        <v>164</v>
      </c>
      <c r="Q195" s="6">
        <v>18.12</v>
      </c>
      <c r="R195" s="6">
        <v>22.22</v>
      </c>
      <c r="S195" s="5">
        <v>0</v>
      </c>
      <c r="T195" s="5">
        <v>0</v>
      </c>
      <c r="U195" s="5">
        <v>0</v>
      </c>
    </row>
    <row r="196" spans="3:21" ht="15.5" x14ac:dyDescent="0.35">
      <c r="C196" t="s">
        <v>75</v>
      </c>
      <c r="I196" s="6">
        <v>3.99</v>
      </c>
      <c r="J196" s="6">
        <v>2.52</v>
      </c>
      <c r="K196" s="6">
        <v>3.11</v>
      </c>
      <c r="L196" s="6">
        <v>3.31</v>
      </c>
      <c r="M196" s="6">
        <v>8.6</v>
      </c>
      <c r="N196" s="6">
        <v>2.33</v>
      </c>
      <c r="O196" s="6">
        <v>1.84</v>
      </c>
      <c r="P196" s="6">
        <v>2.37</v>
      </c>
      <c r="Q196" s="6">
        <v>2.39</v>
      </c>
      <c r="R196" s="6">
        <v>3.05</v>
      </c>
      <c r="S196" s="5">
        <v>0</v>
      </c>
      <c r="T196" s="5">
        <v>0</v>
      </c>
      <c r="U196" s="5">
        <v>0</v>
      </c>
    </row>
    <row r="197" spans="3:21" ht="15.5" x14ac:dyDescent="0.35">
      <c r="C197" t="s">
        <v>262</v>
      </c>
      <c r="I197" s="5">
        <v>312000000000</v>
      </c>
      <c r="J197" s="6">
        <v>274829999999.99997</v>
      </c>
      <c r="K197" s="5">
        <v>146270000000</v>
      </c>
      <c r="L197" s="5">
        <v>77790000000</v>
      </c>
      <c r="M197" s="6">
        <v>33509999999.999996</v>
      </c>
      <c r="N197" s="5">
        <v>22620000000</v>
      </c>
      <c r="O197" s="5">
        <v>23400000000</v>
      </c>
      <c r="P197" s="6">
        <v>16879999999.999998</v>
      </c>
    </row>
    <row r="198" spans="3:21" ht="15.5" x14ac:dyDescent="0.35">
      <c r="C198" t="s">
        <v>263</v>
      </c>
      <c r="I198" s="6">
        <v>0.02</v>
      </c>
      <c r="J198" s="6">
        <v>1.95E-2</v>
      </c>
      <c r="K198" s="6">
        <v>1.11E-2</v>
      </c>
      <c r="L198" s="6">
        <v>5.1000000000000004E-3</v>
      </c>
      <c r="M198" s="6">
        <v>1.2999999999999999E-3</v>
      </c>
      <c r="N198" s="6">
        <v>5.9999999999999995E-4</v>
      </c>
      <c r="O198" s="6">
        <v>2.5000000000000001E-3</v>
      </c>
      <c r="P198" s="6">
        <v>1.1999999999999999E-3</v>
      </c>
      <c r="Q198" s="6">
        <v>1.1200000000000002E-2</v>
      </c>
      <c r="R198" s="6">
        <v>9.300000000000001E-3</v>
      </c>
      <c r="S198" s="6">
        <v>2.8000000000000004E-3</v>
      </c>
      <c r="T198" s="6">
        <v>1.4000000000000002E-3</v>
      </c>
      <c r="U198" s="6">
        <v>7.0999999999999995E-3</v>
      </c>
    </row>
    <row r="199" spans="3:21" ht="15.5" x14ac:dyDescent="0.35">
      <c r="C199" t="s">
        <v>264</v>
      </c>
      <c r="I199" s="6">
        <v>6.1600000000000002E-2</v>
      </c>
      <c r="J199" s="6">
        <v>5.8499999999999996E-2</v>
      </c>
      <c r="K199" s="6">
        <v>3.2000000000000001E-2</v>
      </c>
      <c r="L199" s="6">
        <v>1.47E-2</v>
      </c>
      <c r="M199" s="6">
        <v>5.1000000000000004E-3</v>
      </c>
      <c r="N199" s="6">
        <v>2.8000000000000004E-3</v>
      </c>
      <c r="O199" s="6">
        <v>1.04E-2</v>
      </c>
      <c r="P199" s="6">
        <v>5.0000000000000001E-3</v>
      </c>
      <c r="Q199" s="6">
        <v>4.5700000000000005E-2</v>
      </c>
      <c r="R199" s="6">
        <v>3.6699999999999997E-2</v>
      </c>
      <c r="S199" s="6">
        <v>2.5899999999999999E-2</v>
      </c>
      <c r="T199" s="6">
        <v>1.46E-2</v>
      </c>
      <c r="U199" s="6">
        <v>6.83E-2</v>
      </c>
    </row>
    <row r="200" spans="3:21" ht="15.5" x14ac:dyDescent="0.35">
      <c r="C200" t="s">
        <v>265</v>
      </c>
      <c r="I200" s="6">
        <v>2.7300000000000001E-2</v>
      </c>
      <c r="J200" s="6">
        <v>2.63E-2</v>
      </c>
      <c r="K200" s="6">
        <v>1.4199999999999999E-2</v>
      </c>
      <c r="L200" s="6">
        <v>7.3000000000000001E-3</v>
      </c>
      <c r="M200" s="6">
        <v>2.7000000000000001E-3</v>
      </c>
      <c r="N200" s="6">
        <v>1.5E-3</v>
      </c>
      <c r="O200" s="6">
        <v>3.5999999999999999E-3</v>
      </c>
      <c r="P200" s="6">
        <v>2.3999999999999998E-3</v>
      </c>
      <c r="Q200" s="6">
        <v>1.5700000000000002E-2</v>
      </c>
      <c r="R200" s="6">
        <v>1.7299999999999999E-2</v>
      </c>
      <c r="S200" s="6">
        <v>2.7000000000000001E-3</v>
      </c>
      <c r="T200" s="6">
        <v>2.2000000000000001E-3</v>
      </c>
      <c r="U200" s="6">
        <v>9.300000000000001E-3</v>
      </c>
    </row>
    <row r="201" spans="3:21" ht="15.5" x14ac:dyDescent="0.35">
      <c r="C201" t="s">
        <v>266</v>
      </c>
    </row>
    <row r="202" spans="3:21" ht="15.5" x14ac:dyDescent="0.35">
      <c r="C202" t="s">
        <v>69</v>
      </c>
      <c r="I202" s="6">
        <v>0.77</v>
      </c>
      <c r="J202" s="6">
        <v>0.53</v>
      </c>
      <c r="K202" s="6">
        <v>0.56999999999999995</v>
      </c>
      <c r="L202" s="6">
        <v>0.46</v>
      </c>
      <c r="M202" s="6">
        <v>1.27</v>
      </c>
      <c r="N202" s="6">
        <v>0.73</v>
      </c>
      <c r="O202" s="6">
        <v>0.65</v>
      </c>
      <c r="P202" s="6">
        <v>0.81</v>
      </c>
      <c r="Q202" s="6">
        <v>0.83</v>
      </c>
      <c r="R202" s="6">
        <v>0.82</v>
      </c>
      <c r="S202" s="5">
        <v>0</v>
      </c>
      <c r="T202" s="5">
        <v>0</v>
      </c>
      <c r="U202" s="5">
        <v>0</v>
      </c>
    </row>
    <row r="203" spans="3:21" ht="15.5" x14ac:dyDescent="0.35">
      <c r="C203" t="s">
        <v>66</v>
      </c>
      <c r="I203" s="6">
        <v>153.91</v>
      </c>
      <c r="J203" s="6">
        <v>143.72999999999999</v>
      </c>
      <c r="K203" s="6">
        <v>135.34</v>
      </c>
      <c r="L203" s="6">
        <v>190.56</v>
      </c>
      <c r="M203" s="6">
        <v>192.29</v>
      </c>
      <c r="N203" s="6">
        <v>101.93</v>
      </c>
      <c r="O203" s="6">
        <v>102.01</v>
      </c>
      <c r="P203" s="6">
        <v>100.78</v>
      </c>
      <c r="Q203" s="6">
        <v>100.08</v>
      </c>
      <c r="R203" s="6">
        <v>95.56</v>
      </c>
      <c r="S203" s="6">
        <v>59.86</v>
      </c>
      <c r="T203" s="6">
        <v>292.26</v>
      </c>
      <c r="U203" s="6">
        <v>292.58999999999997</v>
      </c>
    </row>
    <row r="204" spans="3:21" ht="15.5" x14ac:dyDescent="0.35">
      <c r="C204" t="s">
        <v>267</v>
      </c>
      <c r="I204" s="6">
        <v>0.78</v>
      </c>
      <c r="J204" s="6">
        <v>0.53</v>
      </c>
      <c r="K204" s="6">
        <v>0.56999999999999995</v>
      </c>
      <c r="L204" s="6">
        <v>0.46</v>
      </c>
      <c r="M204" s="6">
        <v>1.27</v>
      </c>
      <c r="N204" s="6">
        <v>0.73</v>
      </c>
      <c r="O204" s="6">
        <v>0.65</v>
      </c>
      <c r="P204" s="6">
        <v>0.82</v>
      </c>
      <c r="Q204" s="6">
        <v>0.83</v>
      </c>
      <c r="R204" s="6">
        <v>0.82</v>
      </c>
      <c r="S204" s="5">
        <v>0</v>
      </c>
      <c r="T204" s="5">
        <v>0</v>
      </c>
      <c r="U204" s="5">
        <v>0</v>
      </c>
    </row>
    <row r="205" spans="3:21" ht="15.5" x14ac:dyDescent="0.35">
      <c r="C205" t="s">
        <v>268</v>
      </c>
      <c r="I205" s="6">
        <v>153.49</v>
      </c>
      <c r="J205" s="6">
        <v>143.28</v>
      </c>
      <c r="K205" s="6">
        <v>134.86000000000001</v>
      </c>
      <c r="L205" s="6">
        <v>189.85</v>
      </c>
      <c r="M205" s="6">
        <v>192.1</v>
      </c>
      <c r="N205" s="6">
        <v>101.65</v>
      </c>
      <c r="O205" s="6">
        <v>101.69</v>
      </c>
      <c r="P205" s="6">
        <v>100.54</v>
      </c>
      <c r="Q205" s="6">
        <v>100.08</v>
      </c>
      <c r="R205" s="6">
        <v>95.56</v>
      </c>
      <c r="S205" s="6">
        <v>59.86</v>
      </c>
      <c r="T205" s="6">
        <v>292.26</v>
      </c>
      <c r="U205" s="6">
        <v>292.58999999999997</v>
      </c>
    </row>
    <row r="206" spans="3:21" ht="15.5" x14ac:dyDescent="0.35">
      <c r="C206" t="s">
        <v>269</v>
      </c>
    </row>
    <row r="207" spans="3:21" ht="15.5" x14ac:dyDescent="0.35">
      <c r="C207" t="s">
        <v>270</v>
      </c>
    </row>
    <row r="208" spans="3:21" ht="15.5" x14ac:dyDescent="0.35">
      <c r="C208" t="s">
        <v>26</v>
      </c>
    </row>
    <row r="209" spans="3:21" ht="15.5" x14ac:dyDescent="0.35">
      <c r="C209" t="s">
        <v>23</v>
      </c>
    </row>
    <row r="210" spans="3:21" ht="15.5" x14ac:dyDescent="0.35">
      <c r="C210" t="s">
        <v>271</v>
      </c>
    </row>
    <row r="211" spans="3:21" ht="15.5" x14ac:dyDescent="0.35">
      <c r="C211" t="s">
        <v>272</v>
      </c>
      <c r="I211" s="5">
        <v>-462000000000</v>
      </c>
      <c r="J211" s="5">
        <v>1075000000000</v>
      </c>
      <c r="K211" s="5">
        <v>-1090000000000</v>
      </c>
      <c r="L211" s="5">
        <v>-1119000000000</v>
      </c>
      <c r="M211" s="5">
        <v>2283000000000</v>
      </c>
      <c r="N211" s="5">
        <v>992000000000</v>
      </c>
      <c r="O211" s="5">
        <v>329000000000</v>
      </c>
      <c r="P211" s="5">
        <v>-34000000000</v>
      </c>
      <c r="Q211" s="5">
        <v>91000000000</v>
      </c>
      <c r="R211" s="5">
        <v>-366000000000</v>
      </c>
      <c r="S211" s="5">
        <v>-180000000000</v>
      </c>
      <c r="T211" s="5">
        <v>180000000000</v>
      </c>
      <c r="U211" s="5">
        <v>-17000000000</v>
      </c>
    </row>
    <row r="212" spans="3:21" ht="15.5" x14ac:dyDescent="0.35">
      <c r="C212" t="s">
        <v>273</v>
      </c>
      <c r="I212" s="5">
        <v>-8000000000</v>
      </c>
      <c r="J212" s="5">
        <v>-8000000000</v>
      </c>
      <c r="K212" s="5">
        <v>-9000000000</v>
      </c>
      <c r="L212" s="5">
        <v>-14000000000</v>
      </c>
      <c r="M212" s="5">
        <v>-6000000000</v>
      </c>
      <c r="N212" s="5">
        <v>-3000000000</v>
      </c>
      <c r="O212" s="5">
        <v>-3000000000</v>
      </c>
      <c r="P212" s="5">
        <v>-6000000000</v>
      </c>
      <c r="Q212" s="5">
        <v>-9000000000</v>
      </c>
      <c r="R212" s="5">
        <v>-13000000000</v>
      </c>
      <c r="S212" s="5">
        <v>-2000000000</v>
      </c>
      <c r="T212" s="5">
        <v>-4000000000</v>
      </c>
      <c r="U212" s="5">
        <v>-6000000000</v>
      </c>
    </row>
    <row r="213" spans="3:21" ht="15.5" x14ac:dyDescent="0.35">
      <c r="C213" t="s">
        <v>15</v>
      </c>
      <c r="I213" s="5">
        <v>-470000000000</v>
      </c>
      <c r="J213" s="5">
        <v>1066000000000</v>
      </c>
      <c r="K213" s="5">
        <v>-1098000000000</v>
      </c>
      <c r="L213" s="5">
        <v>-1133000000000</v>
      </c>
      <c r="M213" s="5">
        <v>2277000000000</v>
      </c>
      <c r="N213" s="5">
        <v>989000000000</v>
      </c>
      <c r="O213" s="5">
        <v>326000000000</v>
      </c>
      <c r="P213" s="5">
        <v>-40000000000</v>
      </c>
      <c r="Q213" s="5">
        <v>83000000000</v>
      </c>
      <c r="R213" s="5">
        <v>-380000000000</v>
      </c>
      <c r="S213" s="5">
        <v>-182000000000</v>
      </c>
      <c r="T213" s="5">
        <v>176000000000</v>
      </c>
      <c r="U213" s="5">
        <v>-22000000000</v>
      </c>
    </row>
    <row r="214" spans="3:21" ht="15.5" x14ac:dyDescent="0.35">
      <c r="C214" t="s">
        <v>17</v>
      </c>
      <c r="I214" s="6">
        <v>-19.59</v>
      </c>
      <c r="J214" s="6">
        <v>44.49</v>
      </c>
      <c r="K214" s="6">
        <v>-45.82</v>
      </c>
      <c r="L214" s="6">
        <v>-68.790000000000006</v>
      </c>
      <c r="M214" s="6">
        <v>203.73</v>
      </c>
      <c r="N214" s="6">
        <v>88.52</v>
      </c>
      <c r="O214" s="6">
        <v>29.16</v>
      </c>
      <c r="P214" s="6">
        <v>-3.57</v>
      </c>
      <c r="Q214" s="6">
        <v>7.4</v>
      </c>
      <c r="R214" s="6">
        <v>-33.99</v>
      </c>
      <c r="S214" s="6">
        <v>-51.69</v>
      </c>
      <c r="T214" s="6">
        <v>250.2</v>
      </c>
      <c r="U214" s="6">
        <v>-31.35</v>
      </c>
    </row>
  </sheetData>
  <pageMargins left="0.7" right="0.7" top="0.75" bottom="0.75" header="0.3" footer="0.3"/>
  <ignoredErrors>
    <ignoredError sqref="A1:U215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1584</v>
      </c>
      <c r="D2" s="2" vm="403">
        <f ca="1">IFERROR(_xlfn.STOCKHISTORY("XIDX:" &amp; $C$1, D3, , 0, 0, 1), "Libur")</f>
        <v>32</v>
      </c>
      <c r="E2" s="2" vm="404">
        <f ca="1">IFERROR(_xlfn.STOCKHISTORY("XIDX:" &amp; $C$1, E3, , 0, 0, 1), "Libur")</f>
        <v>26</v>
      </c>
      <c r="H2" s="2" vm="404">
        <f ca="1">IFERROR(INDEX(D2:G2,COUNT(D2:G2)),"")</f>
        <v>26</v>
      </c>
      <c r="I2" s="2" vm="405">
        <f t="shared" ref="I2:Z2" ca="1" si="0">IFERROR(_xlfn.STOCKHISTORY("XIDX:" &amp; $C$1, I1, , 0, 0, 1), "Libur")</f>
        <v>39</v>
      </c>
      <c r="J2" s="2" vm="406">
        <f t="shared" ca="1" si="0"/>
        <v>34</v>
      </c>
      <c r="K2" s="2" vm="36">
        <f t="shared" ca="1" si="0"/>
        <v>50</v>
      </c>
      <c r="L2" s="2" vm="345">
        <f t="shared" ca="1" si="0"/>
        <v>57</v>
      </c>
      <c r="M2" s="2" vm="174">
        <f t="shared" ca="1" si="0"/>
        <v>56</v>
      </c>
      <c r="N2" s="2" vm="181">
        <f t="shared" ca="1" si="0"/>
        <v>66</v>
      </c>
      <c r="O2" s="2" vm="349">
        <f t="shared" ca="1" si="0"/>
        <v>64</v>
      </c>
      <c r="P2" s="2" vm="407">
        <f t="shared" ca="1" si="0"/>
        <v>58</v>
      </c>
      <c r="Q2" s="2" vm="408">
        <f t="shared" ca="1" si="0"/>
        <v>90</v>
      </c>
      <c r="R2" s="2" vm="333">
        <f t="shared" ca="1" si="0"/>
        <v>135</v>
      </c>
      <c r="S2" s="2" vm="344">
        <f t="shared" ca="1" si="0"/>
        <v>174</v>
      </c>
      <c r="T2" s="2" vm="409">
        <f t="shared" ca="1" si="0"/>
        <v>289</v>
      </c>
      <c r="U2" s="2" vm="410">
        <f t="shared" ca="1" si="0"/>
        <v>340</v>
      </c>
      <c r="V2" s="2" vm="411">
        <f t="shared" ca="1" si="0"/>
        <v>540</v>
      </c>
      <c r="W2" s="2" vm="62">
        <f t="shared" ca="1" si="0"/>
        <v>295</v>
      </c>
      <c r="X2" s="2" vm="48">
        <f t="shared" ca="1" si="0"/>
        <v>163</v>
      </c>
      <c r="Y2" s="2" vm="412">
        <f t="shared" ca="1" si="0"/>
        <v>49.75</v>
      </c>
      <c r="Z2" s="2" vm="412">
        <f t="shared" ca="1" si="0"/>
        <v>49.75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3268057000000</v>
      </c>
      <c r="E4" s="2">
        <f>IFERROR(INDEX(E51:E500,MATCH($C$4,$C$51:$C$500,0)),"")</f>
        <v>3733701000000</v>
      </c>
      <c r="H4" s="2">
        <f>IFERROR(SUM(D4:G4)*(4/MAX(1,COUNT(D4:G4))),"")</f>
        <v>14003516000000</v>
      </c>
      <c r="I4" s="2">
        <f t="shared" ref="I4:Z4" si="1">IFERROR(INDEX(I51:I500,MATCH($C$4,$C$51:$C$500,0)),"")</f>
        <v>14490421000000</v>
      </c>
      <c r="J4" s="2">
        <f t="shared" si="1"/>
        <v>15226314000000</v>
      </c>
      <c r="K4" s="2">
        <f t="shared" si="1"/>
        <v>15660503000000</v>
      </c>
      <c r="L4" s="2">
        <f t="shared" si="1"/>
        <v>18083695000000</v>
      </c>
      <c r="M4" s="2">
        <f t="shared" si="1"/>
        <v>17871939000000</v>
      </c>
      <c r="N4" s="2">
        <f t="shared" si="1"/>
        <v>14795285000000</v>
      </c>
      <c r="O4" s="2">
        <f t="shared" si="1"/>
        <v>15967376000000</v>
      </c>
      <c r="P4" s="2">
        <f t="shared" si="1"/>
        <v>14725851000000</v>
      </c>
      <c r="Q4" s="2">
        <f t="shared" si="1"/>
        <v>13580269000000</v>
      </c>
      <c r="R4" s="2">
        <f t="shared" si="1"/>
        <v>12894525000000</v>
      </c>
      <c r="S4" s="2">
        <f t="shared" si="1"/>
        <v>12210568000000</v>
      </c>
      <c r="T4" s="2">
        <f t="shared" si="1"/>
        <v>12433400000000</v>
      </c>
      <c r="U4" s="2">
        <f t="shared" si="1"/>
        <v>11531675000000</v>
      </c>
      <c r="V4" s="2">
        <f t="shared" si="1"/>
        <v>9787237000000</v>
      </c>
      <c r="W4" s="2">
        <f t="shared" si="1"/>
        <v>7715913000000</v>
      </c>
      <c r="X4" s="2">
        <f t="shared" si="1"/>
        <v>6831838000000</v>
      </c>
      <c r="Y4" s="2">
        <f t="shared" si="1"/>
        <v>5465757000000</v>
      </c>
      <c r="Z4" s="2">
        <f t="shared" si="1"/>
        <v>5943476000000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-98282000000</v>
      </c>
      <c r="E5" s="2">
        <f>IFERROR(INDEX(E51:E500,MATCH($C$5,$C$51:$C$500,0)),"")</f>
        <v>90618000000</v>
      </c>
      <c r="H5" s="2">
        <f>IFERROR(SUM(D5:G5)*(4/MAX(1,COUNT(D5:G5))),"")</f>
        <v>-15328000000</v>
      </c>
      <c r="I5" s="2">
        <f t="shared" ref="I5:Z5" si="2">IFERROR(INDEX(I51:I500,MATCH($C$5,$C$51:$C$500,0)),"")</f>
        <v>243467000000</v>
      </c>
      <c r="J5" s="2">
        <f t="shared" si="2"/>
        <v>162603000000</v>
      </c>
      <c r="K5" s="2">
        <f t="shared" si="2"/>
        <v>271263000000</v>
      </c>
      <c r="L5" s="2">
        <f t="shared" si="2"/>
        <v>628499000000</v>
      </c>
      <c r="M5" s="2">
        <f t="shared" si="2"/>
        <v>746728000000</v>
      </c>
      <c r="N5" s="2">
        <f t="shared" si="2"/>
        <v>187422000000</v>
      </c>
      <c r="O5" s="2">
        <f t="shared" si="2"/>
        <v>504582000000</v>
      </c>
      <c r="P5" s="2">
        <f t="shared" si="2"/>
        <v>152067000000</v>
      </c>
      <c r="Q5" s="2">
        <f t="shared" si="2"/>
        <v>65875000000</v>
      </c>
      <c r="R5" s="2">
        <f t="shared" si="2"/>
        <v>210325000000</v>
      </c>
      <c r="S5" s="2">
        <f t="shared" si="2"/>
        <v>-732067000000</v>
      </c>
      <c r="T5" s="2">
        <f t="shared" si="2"/>
        <v>171076000000</v>
      </c>
      <c r="U5" s="2">
        <f t="shared" si="2"/>
        <v>-136957000000</v>
      </c>
      <c r="V5" s="2">
        <f t="shared" si="2"/>
        <v>733584000000</v>
      </c>
      <c r="W5" s="2">
        <f t="shared" si="2"/>
        <v>309546000000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38930049000000</v>
      </c>
      <c r="E6" s="2">
        <f>IFERROR(INDEX(E51:E500,MATCH($C$6,$C$51:$C$500,0)),"")</f>
        <v>41193098000000</v>
      </c>
      <c r="H6" s="2">
        <f>IFERROR(INDEX(D6:G6,COUNT(D6:G6)),"")</f>
        <v>41193098000000</v>
      </c>
      <c r="I6" s="2">
        <f t="shared" ref="I6:Z6" si="3">IFERROR(INDEX(I51:I500,MATCH($C$6,$C$51:$C$500,0)),"")</f>
        <v>40414928000000</v>
      </c>
      <c r="J6" s="2">
        <f t="shared" si="3"/>
        <v>42894651000000</v>
      </c>
      <c r="K6" s="2">
        <f t="shared" si="3"/>
        <v>41383259000000</v>
      </c>
      <c r="L6" s="2">
        <f t="shared" si="3"/>
        <v>39432248000000</v>
      </c>
      <c r="M6" s="2">
        <f t="shared" si="3"/>
        <v>36293600000000</v>
      </c>
      <c r="N6" s="2">
        <f t="shared" si="3"/>
        <v>31413936000000</v>
      </c>
      <c r="O6" s="2">
        <f t="shared" si="3"/>
        <v>28832177000000</v>
      </c>
      <c r="P6" s="2">
        <f t="shared" si="3"/>
        <v>24496764000000</v>
      </c>
      <c r="Q6" s="2">
        <f t="shared" si="3"/>
        <v>24086190000000</v>
      </c>
      <c r="R6" s="2">
        <f t="shared" si="3"/>
        <v>24163492000000</v>
      </c>
      <c r="S6" s="2">
        <f t="shared" si="3"/>
        <v>22733859000000</v>
      </c>
      <c r="T6" s="2">
        <f t="shared" si="3"/>
        <v>22524214000000</v>
      </c>
      <c r="U6" s="2">
        <f t="shared" si="3"/>
        <v>16820317000000</v>
      </c>
      <c r="V6" s="2">
        <f t="shared" si="3"/>
        <v>18426483000000</v>
      </c>
      <c r="W6" s="2">
        <f t="shared" si="3"/>
        <v>12209162000000</v>
      </c>
      <c r="X6" s="2">
        <f t="shared" si="3"/>
        <v>9758767000000</v>
      </c>
      <c r="Y6" s="2">
        <f t="shared" si="3"/>
        <v>10378310000000</v>
      </c>
      <c r="Z6" s="2">
        <f t="shared" si="3"/>
        <v>10439953000000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86.07</v>
      </c>
      <c r="E7" s="3">
        <f>IFERROR(INDEX(E51:E500,MATCH($C$7,$C$51:$C$500,0))/1000000000,"")</f>
        <v>86.07</v>
      </c>
      <c r="H7" s="3">
        <f>IFERROR(INDEX(D7:G7,COUNT(D7:G7)),"")</f>
        <v>86.07</v>
      </c>
      <c r="I7" s="3">
        <f t="shared" ref="I7:Z7" si="4">IFERROR(INDEX(I51:I500,MATCH($C$7,$C$51:$C$500,0))/1000000000,"")</f>
        <v>86.07</v>
      </c>
      <c r="J7" s="3">
        <f t="shared" si="4"/>
        <v>86.07</v>
      </c>
      <c r="K7" s="3">
        <f t="shared" si="4"/>
        <v>86.07</v>
      </c>
      <c r="L7" s="3">
        <f t="shared" si="4"/>
        <v>86.07</v>
      </c>
      <c r="M7" s="3">
        <f t="shared" si="4"/>
        <v>86.07</v>
      </c>
      <c r="N7" s="3">
        <f t="shared" si="4"/>
        <v>73.77</v>
      </c>
      <c r="O7" s="3">
        <f t="shared" si="4"/>
        <v>67.77</v>
      </c>
      <c r="P7" s="3">
        <f t="shared" si="4"/>
        <v>51.94</v>
      </c>
      <c r="Q7" s="3">
        <f t="shared" si="4"/>
        <v>48.06</v>
      </c>
      <c r="R7" s="3">
        <f t="shared" si="4"/>
        <v>48.06</v>
      </c>
      <c r="S7" s="3">
        <f t="shared" si="4"/>
        <v>38.9</v>
      </c>
      <c r="T7" s="3">
        <f t="shared" si="4"/>
        <v>38.74</v>
      </c>
      <c r="U7" s="3">
        <f t="shared" si="4"/>
        <v>35.9</v>
      </c>
      <c r="V7" s="3">
        <f t="shared" si="4"/>
        <v>35.69</v>
      </c>
      <c r="W7" s="3">
        <f t="shared" si="4"/>
        <v>29.97</v>
      </c>
      <c r="X7" s="3">
        <f t="shared" si="4"/>
        <v>29.85</v>
      </c>
      <c r="Y7" s="3">
        <f t="shared" si="4"/>
        <v>7.24</v>
      </c>
      <c r="Z7" s="3">
        <f t="shared" si="4"/>
        <v>7.24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-1172000000000</v>
      </c>
      <c r="E8" s="2">
        <f>IFERROR(INDEX(E51:E500,MATCH("Free cash flow (Quarter)",$C$51:$C$500,0)),"")</f>
        <v>713000000000</v>
      </c>
      <c r="H8" s="2">
        <f>IFERROR(INDEX(D8:G8,COUNT(D8:G8)),"")</f>
        <v>713000000000</v>
      </c>
      <c r="I8" s="2">
        <f t="shared" ref="I8:Z8" si="5">IFERROR(INDEX(I51:I500,MATCH($C$8,$C$51:$C$500,0)),"")</f>
        <v>1260000000000</v>
      </c>
      <c r="J8" s="2">
        <f t="shared" si="5"/>
        <v>1718000000000</v>
      </c>
      <c r="K8" s="2">
        <f t="shared" si="5"/>
        <v>-1728000000000</v>
      </c>
      <c r="L8" s="2">
        <f t="shared" si="5"/>
        <v>2296000000000</v>
      </c>
      <c r="M8" s="2">
        <f t="shared" si="5"/>
        <v>4186000000000</v>
      </c>
      <c r="N8" s="2">
        <f t="shared" si="5"/>
        <v>2320000000000</v>
      </c>
      <c r="O8" s="2">
        <f t="shared" si="5"/>
        <v>1097000000000</v>
      </c>
      <c r="P8" s="2">
        <f t="shared" si="5"/>
        <v>46000000000</v>
      </c>
      <c r="Q8" s="2">
        <f t="shared" si="5"/>
        <v>-2299000000000</v>
      </c>
      <c r="R8" s="2">
        <f t="shared" si="5"/>
        <v>-1973000000000</v>
      </c>
      <c r="S8" s="2">
        <f t="shared" si="5"/>
        <v>622000000000</v>
      </c>
      <c r="T8" s="2">
        <f t="shared" si="5"/>
        <v>-3617000000000</v>
      </c>
      <c r="U8" s="2">
        <f t="shared" si="5"/>
        <v>-997000000000</v>
      </c>
      <c r="V8" s="2">
        <f t="shared" si="5"/>
        <v>-635000000000</v>
      </c>
      <c r="W8" s="2">
        <f t="shared" si="5"/>
        <v>762000000000</v>
      </c>
      <c r="X8" s="2">
        <f t="shared" si="5"/>
        <v>-1168000000000</v>
      </c>
      <c r="Y8" s="2">
        <f t="shared" si="5"/>
        <v>-203000000000</v>
      </c>
      <c r="Z8" s="2">
        <f t="shared" si="5"/>
        <v>-782000000000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-13.62</v>
      </c>
      <c r="E9" s="3">
        <f>IFERROR(INDEX(E51:E500,MATCH("Free cash flow per share (Quarter)",$C$51:$C$500,0)),"")</f>
        <v>8.2899999999999991</v>
      </c>
      <c r="H9" s="3">
        <f>IFERROR(INDEX(D9:G9,COUNT(D9:G9)),"")</f>
        <v>8.2899999999999991</v>
      </c>
      <c r="I9" s="3">
        <f t="shared" ref="I9:Z9" si="6">IFERROR(INDEX(I51:I500,MATCH($C$9,$C$51:$C$500,0)),"")</f>
        <v>14.64</v>
      </c>
      <c r="J9" s="3">
        <f t="shared" si="6"/>
        <v>19.96</v>
      </c>
      <c r="K9" s="3">
        <f t="shared" si="6"/>
        <v>-20.07</v>
      </c>
      <c r="L9" s="3">
        <f t="shared" si="6"/>
        <v>26.68</v>
      </c>
      <c r="M9" s="3">
        <f t="shared" si="6"/>
        <v>48.63</v>
      </c>
      <c r="N9" s="3">
        <f t="shared" si="6"/>
        <v>31.45</v>
      </c>
      <c r="O9" s="3">
        <f t="shared" si="6"/>
        <v>16.190000000000001</v>
      </c>
      <c r="P9" s="3">
        <f t="shared" si="6"/>
        <v>0.88</v>
      </c>
      <c r="Q9" s="3">
        <f t="shared" si="6"/>
        <v>-47.83</v>
      </c>
      <c r="R9" s="3">
        <f t="shared" si="6"/>
        <v>-41.05</v>
      </c>
      <c r="S9" s="3">
        <f t="shared" si="6"/>
        <v>15.98</v>
      </c>
      <c r="T9" s="3">
        <f t="shared" si="6"/>
        <v>-93.37</v>
      </c>
      <c r="U9" s="3">
        <f t="shared" si="6"/>
        <v>-27.76</v>
      </c>
      <c r="V9" s="3">
        <f t="shared" si="6"/>
        <v>-17.79</v>
      </c>
      <c r="W9" s="3">
        <f t="shared" si="6"/>
        <v>25.41</v>
      </c>
      <c r="X9" s="3">
        <f t="shared" si="6"/>
        <v>-39.119999999999997</v>
      </c>
      <c r="Y9" s="3">
        <f t="shared" si="6"/>
        <v>-28.07</v>
      </c>
      <c r="Z9" s="3">
        <f t="shared" si="6"/>
        <v>-108.05</v>
      </c>
    </row>
    <row r="10" spans="1:26" ht="15.5" x14ac:dyDescent="0.35">
      <c r="C10" t="s">
        <v>18</v>
      </c>
      <c r="D10" s="3">
        <f ca="1">IFERROR(IF(D9=0,"",D2/D9),"")</f>
        <v>-2.3494860499265786</v>
      </c>
      <c r="E10" s="3">
        <f ca="1">IFERROR(IF(E9=0,"",E2/E9),"")</f>
        <v>3.136308805790109</v>
      </c>
      <c r="I10" s="3">
        <f t="shared" ref="I10:Z10" ca="1" si="7">IFERROR(IF(I9=0,"",I2/I9),"")</f>
        <v>2.6639344262295079</v>
      </c>
      <c r="J10" s="3">
        <f t="shared" ca="1" si="7"/>
        <v>1.7034068136272544</v>
      </c>
      <c r="K10" s="3">
        <f t="shared" ca="1" si="7"/>
        <v>-2.4912805181863478</v>
      </c>
      <c r="L10" s="3">
        <f t="shared" ca="1" si="7"/>
        <v>2.1364317841079461</v>
      </c>
      <c r="M10" s="3">
        <f t="shared" ca="1" si="7"/>
        <v>1.1515525395846185</v>
      </c>
      <c r="N10" s="3">
        <f t="shared" ca="1" si="7"/>
        <v>2.0985691573926868</v>
      </c>
      <c r="O10" s="3">
        <f t="shared" ca="1" si="7"/>
        <v>3.9530574428659664</v>
      </c>
      <c r="P10" s="3">
        <f t="shared" ca="1" si="7"/>
        <v>65.909090909090907</v>
      </c>
      <c r="Q10" s="3">
        <f t="shared" ca="1" si="7"/>
        <v>-1.8816642274722979</v>
      </c>
      <c r="R10" s="3">
        <f t="shared" ca="1" si="7"/>
        <v>-3.2886723507917175</v>
      </c>
      <c r="S10" s="3">
        <f t="shared" ca="1" si="7"/>
        <v>10.888610763454318</v>
      </c>
      <c r="T10" s="3">
        <f t="shared" ca="1" si="7"/>
        <v>-3.0952125950519438</v>
      </c>
      <c r="U10" s="3">
        <f t="shared" ca="1" si="7"/>
        <v>-12.247838616714697</v>
      </c>
      <c r="V10" s="3">
        <f t="shared" ca="1" si="7"/>
        <v>-30.354131534569984</v>
      </c>
      <c r="W10" s="3">
        <f t="shared" ca="1" si="7"/>
        <v>11.609602518693428</v>
      </c>
      <c r="X10" s="3">
        <f t="shared" ca="1" si="7"/>
        <v>-4.166666666666667</v>
      </c>
      <c r="Y10" s="3">
        <f t="shared" ca="1" si="7"/>
        <v>-1.7723548272176701</v>
      </c>
      <c r="Z10" s="3">
        <f t="shared" ca="1" si="7"/>
        <v>-0.46043498380379455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2709104000000</v>
      </c>
      <c r="E11" s="2">
        <f>IFERROR(INDEX(E51:E500,MATCH($C$11,$C$51:$C$500,0)),"")</f>
        <v>3705424000000</v>
      </c>
      <c r="H11" s="2">
        <f>IFERROR(INDEX(D11:G11,COUNT(D11:G11)),"")</f>
        <v>3705424000000</v>
      </c>
      <c r="I11" s="2">
        <f t="shared" ref="I11:Z11" si="8">IFERROR(INDEX(I51:I500,MATCH($C$11,$C$51:$C$500,0)),"")</f>
        <v>3811536000000</v>
      </c>
      <c r="J11" s="2">
        <f t="shared" si="8"/>
        <v>4031602000000</v>
      </c>
      <c r="K11" s="2">
        <f t="shared" si="8"/>
        <v>4890845000000</v>
      </c>
      <c r="L11" s="2">
        <f t="shared" si="8"/>
        <v>4470821000000</v>
      </c>
      <c r="M11" s="2">
        <f t="shared" si="8"/>
        <v>3493481000000</v>
      </c>
      <c r="N11" s="2">
        <f t="shared" si="8"/>
        <v>1957625000000</v>
      </c>
      <c r="O11" s="2">
        <f t="shared" si="8"/>
        <v>1442164000000</v>
      </c>
      <c r="P11" s="2">
        <f t="shared" si="8"/>
        <v>2272911000000</v>
      </c>
      <c r="Q11" s="2">
        <f t="shared" si="8"/>
        <v>2700509000000</v>
      </c>
      <c r="R11" s="2">
        <f t="shared" si="8"/>
        <v>3608806000000</v>
      </c>
      <c r="S11" s="2">
        <f t="shared" si="8"/>
        <v>4141203000000</v>
      </c>
      <c r="T11" s="2">
        <f t="shared" si="8"/>
        <v>3660815000000</v>
      </c>
      <c r="U11" s="2">
        <f t="shared" si="8"/>
        <v>1947803000000</v>
      </c>
      <c r="V11" s="2">
        <f t="shared" si="8"/>
        <v>1338676000000</v>
      </c>
      <c r="W11" s="2">
        <f t="shared" si="8"/>
        <v>1121551000000</v>
      </c>
      <c r="X11" s="2">
        <f t="shared" si="8"/>
        <v>1285907000000</v>
      </c>
      <c r="Y11" s="2">
        <f t="shared" si="8"/>
        <v>1618345000000</v>
      </c>
      <c r="Z11" s="2">
        <f t="shared" si="8"/>
        <v>1464100000000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7201000000000</v>
      </c>
      <c r="E12" s="2">
        <f>IFERROR(INDEX(E51:E500,MATCH("Net Debt (Quarter)",$C$51:$C$500,0)),"")</f>
        <v>7356000000000</v>
      </c>
      <c r="H12" s="2">
        <f>IFERROR(INDEX(D12:G12,COUNT(D12:G12)),"")</f>
        <v>7356000000000</v>
      </c>
      <c r="I12" s="2">
        <f t="shared" ref="I12:Z12" si="9">IFERROR(INDEX(I51:I500,MATCH($C$12,$C$51:$C$500,0)),"")</f>
        <v>7912000000000</v>
      </c>
      <c r="J12" s="2">
        <f t="shared" si="9"/>
        <v>7633000000000</v>
      </c>
      <c r="K12" s="2">
        <f t="shared" si="9"/>
        <v>7597000000000</v>
      </c>
      <c r="L12" s="2">
        <f t="shared" si="9"/>
        <v>8320000000000</v>
      </c>
      <c r="M12" s="2">
        <f t="shared" si="9"/>
        <v>9092000000000</v>
      </c>
      <c r="N12" s="2">
        <f t="shared" si="9"/>
        <v>12521000000000</v>
      </c>
      <c r="O12" s="2">
        <f t="shared" si="9"/>
        <v>14016000000000</v>
      </c>
      <c r="P12" s="2">
        <f t="shared" si="9"/>
        <v>17118000000000</v>
      </c>
      <c r="Q12" s="2">
        <f t="shared" si="9"/>
        <v>16185000000000</v>
      </c>
      <c r="R12" s="2">
        <f t="shared" si="9"/>
        <v>12268000000000</v>
      </c>
      <c r="S12" s="2">
        <f t="shared" si="9"/>
        <v>10991000000000</v>
      </c>
      <c r="T12" s="2">
        <f t="shared" si="9"/>
        <v>9819000000000</v>
      </c>
      <c r="U12" s="2">
        <f t="shared" si="9"/>
        <v>8607000000000</v>
      </c>
      <c r="V12" s="2">
        <f t="shared" si="9"/>
        <v>3329000000000</v>
      </c>
      <c r="W12" s="2">
        <f t="shared" si="9"/>
        <v>3022000000000</v>
      </c>
      <c r="X12" s="2">
        <f t="shared" si="9"/>
        <v>3358000000000</v>
      </c>
      <c r="Y12" s="2">
        <f t="shared" si="9"/>
        <v>2972000000000</v>
      </c>
      <c r="Z12" s="2">
        <f t="shared" si="9"/>
        <v>3602000000000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9910000000000</v>
      </c>
      <c r="E13" s="2">
        <f>IFERROR(INDEX(E51:E500,MATCH("Total Debt (Quarter)",$C$51:$C$500,0)),"")</f>
        <v>11061000000000</v>
      </c>
      <c r="H13" s="2">
        <f>IFERROR(INDEX(D13:G13,COUNT(D13:G13)),"")</f>
        <v>11061000000000</v>
      </c>
      <c r="I13" s="2">
        <f t="shared" ref="I13:Z13" si="10">IFERROR(INDEX(I51:I500,MATCH($C$13,$C$51:$C$500,0)),"")</f>
        <v>11724000000000</v>
      </c>
      <c r="J13" s="2">
        <f t="shared" si="10"/>
        <v>11664000000000</v>
      </c>
      <c r="K13" s="2">
        <f t="shared" si="10"/>
        <v>12488000000000</v>
      </c>
      <c r="L13" s="2">
        <f t="shared" si="10"/>
        <v>12791000000000</v>
      </c>
      <c r="M13" s="2">
        <f t="shared" si="10"/>
        <v>12586000000000</v>
      </c>
      <c r="N13" s="2">
        <f t="shared" si="10"/>
        <v>14478000000000</v>
      </c>
      <c r="O13" s="2">
        <f t="shared" si="10"/>
        <v>15458000000000</v>
      </c>
      <c r="P13" s="2">
        <f t="shared" si="10"/>
        <v>19391000000000</v>
      </c>
      <c r="Q13" s="2">
        <f t="shared" si="10"/>
        <v>18886000000000</v>
      </c>
      <c r="R13" s="2">
        <f t="shared" si="10"/>
        <v>15877000000000</v>
      </c>
      <c r="S13" s="2">
        <f t="shared" si="10"/>
        <v>15132000000000</v>
      </c>
      <c r="T13" s="2">
        <f t="shared" si="10"/>
        <v>13479000000000</v>
      </c>
      <c r="U13" s="2">
        <f t="shared" si="10"/>
        <v>10555000000000</v>
      </c>
      <c r="V13" s="2">
        <f t="shared" si="10"/>
        <v>4668000000000</v>
      </c>
      <c r="W13" s="2">
        <f t="shared" si="10"/>
        <v>4143000000000</v>
      </c>
      <c r="X13" s="2">
        <f t="shared" si="10"/>
        <v>4644000000000</v>
      </c>
      <c r="Y13" s="2">
        <f t="shared" si="10"/>
        <v>4590000000000</v>
      </c>
      <c r="Z13" s="2">
        <f t="shared" si="10"/>
        <v>5067000000000</v>
      </c>
    </row>
    <row r="14" spans="1:26" ht="15.5" x14ac:dyDescent="0.35">
      <c r="C14" t="s">
        <v>27</v>
      </c>
      <c r="D14" s="2">
        <f>IFERROR(INDEX(D51:D500,MATCH($C$14,$C$51:$C$500,0)),"")</f>
        <v>-277635000000</v>
      </c>
      <c r="E14" s="2">
        <f>IFERROR(INDEX(E51:E500,MATCH($C$14,$C$51:$C$500,0)),"")</f>
        <v>-295713000000</v>
      </c>
      <c r="H14" s="2">
        <f>IFERROR(SUM(D14:G14)*(4/MAX(1,COUNT(D14:G14))),"")</f>
        <v>-1146696000000</v>
      </c>
      <c r="I14" s="2">
        <f t="shared" ref="I14:Z14" si="11">IFERROR(INDEX(I51:I500,MATCH($C$14,$C$51:$C$500,0)),"")</f>
        <v>-1185625000000</v>
      </c>
      <c r="J14" s="2">
        <f t="shared" si="11"/>
        <v>-1341848000000</v>
      </c>
      <c r="K14" s="2">
        <f t="shared" si="11"/>
        <v>-1234131000000</v>
      </c>
      <c r="L14" s="2">
        <f t="shared" si="11"/>
        <v>-1005908000000</v>
      </c>
      <c r="M14" s="2">
        <f t="shared" si="11"/>
        <v>-1182863000000</v>
      </c>
      <c r="N14" s="2">
        <f t="shared" si="11"/>
        <v>-1307081000000</v>
      </c>
      <c r="O14" s="2">
        <f t="shared" si="11"/>
        <v>-1741161000000</v>
      </c>
      <c r="P14" s="2">
        <f t="shared" si="11"/>
        <v>-1606360000000</v>
      </c>
      <c r="Q14" s="2">
        <f t="shared" si="11"/>
        <v>-1455562000000</v>
      </c>
      <c r="R14" s="2">
        <f t="shared" si="11"/>
        <v>-1120787000000</v>
      </c>
      <c r="S14" s="2">
        <f t="shared" si="11"/>
        <v>-1127868000000</v>
      </c>
      <c r="T14" s="2">
        <f t="shared" si="11"/>
        <v>-872704000000</v>
      </c>
      <c r="U14" s="2">
        <f t="shared" si="11"/>
        <v>-878664000000</v>
      </c>
      <c r="V14" s="2">
        <f t="shared" si="11"/>
        <v>-423382000000</v>
      </c>
      <c r="W14" s="2">
        <f t="shared" si="11"/>
        <v>-497840000000</v>
      </c>
      <c r="X14" s="2">
        <f t="shared" si="11"/>
        <v>-479262000000</v>
      </c>
      <c r="Y14" s="2">
        <f t="shared" si="11"/>
        <v>-561136000000</v>
      </c>
      <c r="Z14" s="2">
        <f t="shared" si="11"/>
        <v>-730262000000</v>
      </c>
    </row>
    <row r="15" spans="1:26" ht="15.5" x14ac:dyDescent="0.35">
      <c r="C15" t="s">
        <v>28</v>
      </c>
      <c r="D15" s="2">
        <f>IFERROR(INDEX(D51:D500,MATCH($C$15,$C$51:$C$500,0)),"")</f>
        <v>-26222000000</v>
      </c>
      <c r="E15" s="2">
        <f>IFERROR(INDEX(E51:E500,MATCH($C$15,$C$51:$C$500,0)),"")</f>
        <v>67463000000</v>
      </c>
      <c r="H15" s="2">
        <f>IFERROR(SUM(D15:G15)*(4/MAX(1,COUNT(D15:G15))),"")</f>
        <v>82482000000</v>
      </c>
      <c r="I15" s="2">
        <f t="shared" ref="I15:Z15" si="12">IFERROR(INDEX(I51:I500,MATCH($C$15,$C$51:$C$500,0)),"")</f>
        <v>-252687000000</v>
      </c>
      <c r="J15" s="2">
        <f t="shared" si="12"/>
        <v>-295400000000</v>
      </c>
      <c r="K15" s="2">
        <f t="shared" si="12"/>
        <v>-165620000000</v>
      </c>
      <c r="L15" s="2">
        <f t="shared" si="12"/>
        <v>-831760000000</v>
      </c>
      <c r="M15" s="2">
        <f t="shared" si="12"/>
        <v>-668429000000</v>
      </c>
      <c r="N15" s="2">
        <f t="shared" si="12"/>
        <v>-661308000000</v>
      </c>
      <c r="O15" s="2">
        <f t="shared" si="12"/>
        <v>-625725000000</v>
      </c>
      <c r="P15" s="2">
        <f t="shared" si="12"/>
        <v>-577089000000</v>
      </c>
      <c r="Q15" s="2">
        <f t="shared" si="12"/>
        <v>-680746000000</v>
      </c>
      <c r="R15" s="2">
        <f t="shared" si="12"/>
        <v>-750897000000</v>
      </c>
      <c r="S15" s="2">
        <f t="shared" si="12"/>
        <v>-143208000000</v>
      </c>
      <c r="T15" s="2">
        <f t="shared" si="12"/>
        <v>-623020000000</v>
      </c>
      <c r="U15" s="2">
        <f t="shared" si="12"/>
        <v>-311410000000</v>
      </c>
      <c r="V15" s="2">
        <f t="shared" si="12"/>
        <v>-589735000000</v>
      </c>
      <c r="W15" s="2">
        <f t="shared" si="12"/>
        <v>-405702000000</v>
      </c>
      <c r="X15" s="2">
        <f t="shared" si="12"/>
        <v>-319880000000</v>
      </c>
      <c r="Y15" s="2">
        <f t="shared" si="12"/>
        <v>-352450000000</v>
      </c>
      <c r="Z15" s="2">
        <f t="shared" si="12"/>
        <v>86360000000</v>
      </c>
    </row>
    <row r="16" spans="1:26" ht="15.5" x14ac:dyDescent="0.35">
      <c r="C16" t="s">
        <v>29</v>
      </c>
      <c r="D16" s="2">
        <f>IFERROR(INDEX(D51:D500,MATCH($C$16,$C$51:$C$500,0)),"")</f>
        <v>-17520000000</v>
      </c>
      <c r="E16" s="2">
        <f>IFERROR(INDEX(E51:E500,MATCH($C$16,$C$51:$C$500,0)),"")</f>
        <v>394698000000</v>
      </c>
      <c r="H16" s="2">
        <f>IFERROR(SUM(D16:G16)*(4/MAX(1,COUNT(D16:G16))),"")</f>
        <v>754356000000</v>
      </c>
      <c r="I16" s="2">
        <f t="shared" ref="I16:Z16" si="13">IFERROR(INDEX(I51:I500,MATCH($C$16,$C$51:$C$500,0)),"")</f>
        <v>1659312000000</v>
      </c>
      <c r="J16" s="2">
        <f t="shared" si="13"/>
        <v>1244396000000</v>
      </c>
      <c r="K16" s="2">
        <f t="shared" si="13"/>
        <v>1399093000000</v>
      </c>
      <c r="L16" s="2">
        <f t="shared" si="13"/>
        <v>3513980000000</v>
      </c>
      <c r="M16" s="2">
        <f t="shared" si="13"/>
        <v>3206274000000</v>
      </c>
      <c r="N16" s="2">
        <f t="shared" si="13"/>
        <v>2187197000000</v>
      </c>
      <c r="O16" s="2">
        <f t="shared" si="13"/>
        <v>2713548000000</v>
      </c>
      <c r="P16" s="2">
        <f t="shared" si="13"/>
        <v>1522284000000</v>
      </c>
      <c r="Q16" s="2">
        <f t="shared" si="13"/>
        <v>1205454000000</v>
      </c>
      <c r="R16" s="2">
        <f t="shared" si="13"/>
        <v>1598840000000</v>
      </c>
      <c r="S16" s="2">
        <f t="shared" si="13"/>
        <v>-445184000000</v>
      </c>
      <c r="T16" s="2">
        <f t="shared" si="13"/>
        <v>1792883000000</v>
      </c>
      <c r="U16" s="2">
        <f t="shared" si="13"/>
        <v>706397000000</v>
      </c>
      <c r="V16" s="2">
        <f t="shared" si="13"/>
        <v>2565390000000</v>
      </c>
      <c r="W16" s="2">
        <f t="shared" si="13"/>
        <v>1384772000000</v>
      </c>
      <c r="X16" s="2">
        <f t="shared" si="13"/>
        <v>1093503000000</v>
      </c>
      <c r="Y16" s="2">
        <f t="shared" si="13"/>
        <v>523800000000</v>
      </c>
      <c r="Z16" s="2">
        <f t="shared" si="13"/>
        <v>-327398000000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2754240000000</v>
      </c>
      <c r="E20" s="2">
        <f ca="1">IFERROR(E21*E2,"")</f>
        <v>2237820000000</v>
      </c>
      <c r="H20" s="2">
        <f t="shared" ref="H20:Z20" ca="1" si="14">IFERROR(H21*H2,"")</f>
        <v>2237820000000</v>
      </c>
      <c r="I20" s="2">
        <f t="shared" ca="1" si="14"/>
        <v>3356730000000</v>
      </c>
      <c r="J20" s="2">
        <f t="shared" ca="1" si="14"/>
        <v>2926380000000</v>
      </c>
      <c r="K20" s="2">
        <f t="shared" ca="1" si="14"/>
        <v>4303500000000</v>
      </c>
      <c r="L20" s="2">
        <f t="shared" ca="1" si="14"/>
        <v>4905990000000</v>
      </c>
      <c r="M20" s="2">
        <f t="shared" ca="1" si="14"/>
        <v>4819920000000</v>
      </c>
      <c r="N20" s="2">
        <f t="shared" ca="1" si="14"/>
        <v>4868820000000</v>
      </c>
      <c r="O20" s="2">
        <f t="shared" ca="1" si="14"/>
        <v>4337279999999.9995</v>
      </c>
      <c r="P20" s="2">
        <f t="shared" ca="1" si="14"/>
        <v>3012520000000</v>
      </c>
      <c r="Q20" s="2">
        <f t="shared" ca="1" si="14"/>
        <v>4325400000000</v>
      </c>
      <c r="R20" s="2">
        <f t="shared" ca="1" si="14"/>
        <v>6488100000000</v>
      </c>
      <c r="S20" s="2">
        <f t="shared" ca="1" si="14"/>
        <v>6768600000000</v>
      </c>
      <c r="T20" s="2">
        <f t="shared" ca="1" si="14"/>
        <v>11195860000000</v>
      </c>
      <c r="U20" s="2">
        <f t="shared" ca="1" si="14"/>
        <v>12206000000000</v>
      </c>
      <c r="V20" s="2">
        <f t="shared" ca="1" si="14"/>
        <v>19272600000000</v>
      </c>
      <c r="W20" s="2">
        <f t="shared" ca="1" si="14"/>
        <v>8841150000000</v>
      </c>
      <c r="X20" s="2">
        <f t="shared" ca="1" si="14"/>
        <v>4865550000000</v>
      </c>
      <c r="Y20" s="2">
        <f t="shared" ca="1" si="14"/>
        <v>360190000000</v>
      </c>
      <c r="Z20" s="2">
        <f t="shared" ca="1" si="14"/>
        <v>360190000000</v>
      </c>
    </row>
    <row r="21" spans="1:26" ht="15.5" x14ac:dyDescent="0.35">
      <c r="C21" t="s">
        <v>12</v>
      </c>
      <c r="D21" s="2">
        <f>IFERROR(INDEX(D51:D500,MATCH($C$7,$C$51:$C$500,0)),"")</f>
        <v>86070000000</v>
      </c>
      <c r="E21" s="2">
        <f>IFERROR(INDEX(E51:E500,MATCH($C$7,$C$51:$C$500,0)),"")</f>
        <v>86070000000</v>
      </c>
      <c r="H21" s="2">
        <f>IFERROR(INDEX(D21:G21,COUNT(D21:G21)),"")</f>
        <v>86070000000</v>
      </c>
      <c r="I21" s="2">
        <f t="shared" ref="I21:Z21" si="15">IFERROR(INDEX(I51:I500,MATCH($C$7,$C$51:$C$500,0)),"")</f>
        <v>86070000000</v>
      </c>
      <c r="J21" s="2">
        <f t="shared" si="15"/>
        <v>86070000000</v>
      </c>
      <c r="K21" s="2">
        <f t="shared" si="15"/>
        <v>86070000000</v>
      </c>
      <c r="L21" s="2">
        <f t="shared" si="15"/>
        <v>86070000000</v>
      </c>
      <c r="M21" s="2">
        <f t="shared" si="15"/>
        <v>86070000000</v>
      </c>
      <c r="N21" s="2">
        <f t="shared" si="15"/>
        <v>73770000000</v>
      </c>
      <c r="O21" s="2">
        <f t="shared" si="15"/>
        <v>67769999999.999992</v>
      </c>
      <c r="P21" s="2">
        <f t="shared" si="15"/>
        <v>51940000000</v>
      </c>
      <c r="Q21" s="2">
        <f t="shared" si="15"/>
        <v>48060000000</v>
      </c>
      <c r="R21" s="2">
        <f t="shared" si="15"/>
        <v>48060000000</v>
      </c>
      <c r="S21" s="2">
        <f t="shared" si="15"/>
        <v>38900000000</v>
      </c>
      <c r="T21" s="2">
        <f t="shared" si="15"/>
        <v>38740000000</v>
      </c>
      <c r="U21" s="2">
        <f t="shared" si="15"/>
        <v>35900000000</v>
      </c>
      <c r="V21" s="2">
        <f t="shared" si="15"/>
        <v>35690000000</v>
      </c>
      <c r="W21" s="2">
        <f t="shared" si="15"/>
        <v>29970000000</v>
      </c>
      <c r="X21" s="2">
        <f t="shared" si="15"/>
        <v>29850000000</v>
      </c>
      <c r="Y21" s="2">
        <f t="shared" si="15"/>
        <v>7240000000</v>
      </c>
      <c r="Z21" s="2">
        <f t="shared" si="15"/>
        <v>7240000000</v>
      </c>
    </row>
    <row r="23" spans="1:26" ht="15.5" x14ac:dyDescent="0.35">
      <c r="B23" t="s">
        <v>54</v>
      </c>
      <c r="C23" t="s">
        <v>55</v>
      </c>
      <c r="D23" s="3">
        <f>IFERROR(D5/D6*100,"")</f>
        <v>-0.25245794065144894</v>
      </c>
      <c r="E23" s="3">
        <f>IFERROR(E5/E6*100,"")</f>
        <v>0.21998345450978218</v>
      </c>
      <c r="H23" s="3">
        <f t="shared" ref="H23:Z23" si="16">IFERROR(H5/H6*100,"")</f>
        <v>-3.7210117092916876E-2</v>
      </c>
      <c r="I23" s="3">
        <f t="shared" si="16"/>
        <v>0.60241849249366475</v>
      </c>
      <c r="J23" s="3">
        <f t="shared" si="16"/>
        <v>0.37907523714320462</v>
      </c>
      <c r="K23" s="3">
        <f t="shared" si="16"/>
        <v>0.65548969934919821</v>
      </c>
      <c r="L23" s="3">
        <f t="shared" si="16"/>
        <v>1.5938705802418365</v>
      </c>
      <c r="M23" s="3">
        <f t="shared" si="16"/>
        <v>2.05746467696784</v>
      </c>
      <c r="N23" s="3">
        <f t="shared" si="16"/>
        <v>0.59662055719474305</v>
      </c>
      <c r="O23" s="3">
        <f t="shared" si="16"/>
        <v>1.7500655604327069</v>
      </c>
      <c r="P23" s="3">
        <f t="shared" si="16"/>
        <v>0.62076362412602737</v>
      </c>
      <c r="Q23" s="3">
        <f t="shared" si="16"/>
        <v>0.27349697067074535</v>
      </c>
      <c r="R23" s="3">
        <f t="shared" si="16"/>
        <v>0.87042468861702615</v>
      </c>
      <c r="S23" s="3">
        <f t="shared" si="16"/>
        <v>-3.2201616100460551</v>
      </c>
      <c r="T23" s="3">
        <f t="shared" si="16"/>
        <v>0.75952039880281719</v>
      </c>
      <c r="U23" s="3">
        <f t="shared" si="16"/>
        <v>-0.81423554621473537</v>
      </c>
      <c r="V23" s="3">
        <f t="shared" si="16"/>
        <v>3.9811395370456748</v>
      </c>
      <c r="W23" s="3">
        <f t="shared" si="16"/>
        <v>2.5353582825750043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-0.10312293061091959</v>
      </c>
      <c r="H24" s="4" t="str">
        <f t="shared" ref="H24:Z24" si="17">IFERROR(_xlfn.RRI(5,M23,H23),"")</f>
        <v/>
      </c>
      <c r="I24" s="4">
        <f t="shared" si="17"/>
        <v>1.9360808507968841E-3</v>
      </c>
      <c r="J24" s="4">
        <f t="shared" si="17"/>
        <v>-0.26356534139230814</v>
      </c>
      <c r="K24" s="4">
        <f t="shared" si="17"/>
        <v>1.0945916324476279E-2</v>
      </c>
      <c r="L24" s="4">
        <f t="shared" si="17"/>
        <v>0.42265667808401308</v>
      </c>
      <c r="M24" s="4">
        <f t="shared" si="17"/>
        <v>0.18773686799090195</v>
      </c>
      <c r="N24" s="4" t="str">
        <f t="shared" si="17"/>
        <v/>
      </c>
      <c r="O24" s="4">
        <f t="shared" si="17"/>
        <v>0.18168840784716633</v>
      </c>
      <c r="P24" s="4" t="str">
        <f t="shared" si="17"/>
        <v/>
      </c>
      <c r="Q24" s="4">
        <f t="shared" si="17"/>
        <v>-0.41468584892210825</v>
      </c>
      <c r="R24" s="4">
        <f t="shared" si="17"/>
        <v>-0.19250773267698718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5.56</v>
      </c>
      <c r="J25" s="3">
        <f t="shared" si="18"/>
        <v>2.25</v>
      </c>
      <c r="K25" s="3">
        <f t="shared" si="18"/>
        <v>3.56</v>
      </c>
      <c r="L25" s="3">
        <f t="shared" si="18"/>
        <v>8.48</v>
      </c>
      <c r="M25" s="3">
        <f t="shared" si="18"/>
        <v>7.52</v>
      </c>
      <c r="N25" s="3">
        <f t="shared" si="18"/>
        <v>2.0499999999999998</v>
      </c>
      <c r="O25" s="3">
        <f t="shared" si="18"/>
        <v>6.36</v>
      </c>
      <c r="P25" s="3">
        <f t="shared" si="18"/>
        <v>1.66</v>
      </c>
      <c r="Q25" s="3">
        <f t="shared" si="18"/>
        <v>3.09</v>
      </c>
      <c r="R25" s="3">
        <f t="shared" si="18"/>
        <v>4.8499999999999996</v>
      </c>
      <c r="S25" s="3">
        <f t="shared" si="18"/>
        <v>-22.2</v>
      </c>
      <c r="T25" s="3">
        <f t="shared" si="18"/>
        <v>5.0199999999999996</v>
      </c>
      <c r="U25" s="3">
        <f t="shared" si="18"/>
        <v>-9.57</v>
      </c>
      <c r="V25" s="3">
        <f t="shared" si="18"/>
        <v>19.47</v>
      </c>
      <c r="W25" s="3">
        <f t="shared" si="18"/>
        <v>8.15</v>
      </c>
      <c r="X25" s="3">
        <f t="shared" si="18"/>
        <v>25.92</v>
      </c>
      <c r="Y25" s="3">
        <f t="shared" si="18"/>
        <v>23.68</v>
      </c>
      <c r="Z25" s="3">
        <f t="shared" si="18"/>
        <v>-33.31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0.22085528087551265</v>
      </c>
      <c r="J26" s="4">
        <f t="shared" si="19"/>
        <v>-0.1876464541013777</v>
      </c>
      <c r="K26" s="4">
        <f t="shared" si="19"/>
        <v>0.16484564945170543</v>
      </c>
      <c r="L26" s="4">
        <f t="shared" si="19"/>
        <v>0.22373526236500241</v>
      </c>
      <c r="M26" s="4">
        <f t="shared" si="19"/>
        <v>9.167966432755037E-2</v>
      </c>
      <c r="N26" s="4" t="str">
        <f t="shared" si="19"/>
        <v/>
      </c>
      <c r="O26" s="4">
        <f t="shared" si="19"/>
        <v>4.8457135438492394E-2</v>
      </c>
      <c r="P26" s="4" t="str">
        <f t="shared" si="19"/>
        <v/>
      </c>
      <c r="Q26" s="4">
        <f t="shared" si="19"/>
        <v>-0.30798022397007785</v>
      </c>
      <c r="R26" s="4">
        <f t="shared" si="19"/>
        <v>-9.8601510506341583E-2</v>
      </c>
      <c r="S26" s="4" t="str">
        <f t="shared" si="19"/>
        <v/>
      </c>
      <c r="T26" s="4">
        <f t="shared" si="19"/>
        <v>-0.26672917843846178</v>
      </c>
      <c r="U26" s="4">
        <f t="shared" si="19"/>
        <v>-0.22076677630314512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37.969757174392939</v>
      </c>
      <c r="E27" s="3">
        <f>IFERROR(E4/E21,"")</f>
        <v>43.379818752178458</v>
      </c>
      <c r="H27" s="3">
        <f t="shared" ref="H27:Z27" si="20">IFERROR(H4/H21,"")</f>
        <v>162.69915185314278</v>
      </c>
      <c r="I27" s="3">
        <f t="shared" si="20"/>
        <v>168.35623329847797</v>
      </c>
      <c r="J27" s="3">
        <f t="shared" si="20"/>
        <v>176.90616939700243</v>
      </c>
      <c r="K27" s="3">
        <f t="shared" si="20"/>
        <v>181.95077262693158</v>
      </c>
      <c r="L27" s="3">
        <f t="shared" si="20"/>
        <v>210.10450795863832</v>
      </c>
      <c r="M27" s="3">
        <f t="shared" si="20"/>
        <v>207.64423143952598</v>
      </c>
      <c r="N27" s="3">
        <f t="shared" si="20"/>
        <v>200.55964484207672</v>
      </c>
      <c r="O27" s="3">
        <f t="shared" si="20"/>
        <v>235.61127342481927</v>
      </c>
      <c r="P27" s="3">
        <f t="shared" si="20"/>
        <v>283.51657681940702</v>
      </c>
      <c r="Q27" s="3">
        <f t="shared" si="20"/>
        <v>282.56905950894713</v>
      </c>
      <c r="R27" s="3">
        <f t="shared" si="20"/>
        <v>268.30056179775283</v>
      </c>
      <c r="S27" s="3">
        <f t="shared" si="20"/>
        <v>313.89634961439589</v>
      </c>
      <c r="T27" s="3">
        <f t="shared" si="20"/>
        <v>320.94475993804855</v>
      </c>
      <c r="U27" s="3">
        <f t="shared" si="20"/>
        <v>321.21657381615597</v>
      </c>
      <c r="V27" s="3">
        <f t="shared" si="20"/>
        <v>274.2291117960213</v>
      </c>
      <c r="W27" s="3">
        <f t="shared" si="20"/>
        <v>257.45455455455453</v>
      </c>
      <c r="X27" s="3">
        <f t="shared" si="20"/>
        <v>228.8722948073702</v>
      </c>
      <c r="Y27" s="3">
        <f t="shared" si="20"/>
        <v>754.93881215469617</v>
      </c>
      <c r="Z27" s="3">
        <f t="shared" si="20"/>
        <v>820.9220994475138</v>
      </c>
    </row>
    <row r="28" spans="1:26" ht="15.5" x14ac:dyDescent="0.35">
      <c r="C28" t="s">
        <v>61</v>
      </c>
      <c r="D28" s="4">
        <f>IFERROR(_xlfn.RRI(5,I27,D27),"")</f>
        <v>-0.25759357140792694</v>
      </c>
      <c r="E28" s="4">
        <f>IFERROR(_xlfn.RRI(5,J27,E27),"")</f>
        <v>-0.24506605956429295</v>
      </c>
      <c r="H28" s="4">
        <f t="shared" ref="H28:Z28" si="21">IFERROR(_xlfn.RRI(5,M27,H27),"")</f>
        <v>-4.761382234229361E-2</v>
      </c>
      <c r="I28" s="4">
        <f t="shared" si="21"/>
        <v>-3.4400283166305834E-2</v>
      </c>
      <c r="J28" s="4">
        <f t="shared" si="21"/>
        <v>-5.5701320377210539E-2</v>
      </c>
      <c r="K28" s="4">
        <f t="shared" si="21"/>
        <v>-8.4886231807296042E-2</v>
      </c>
      <c r="L28" s="4">
        <f t="shared" si="21"/>
        <v>-5.7541679628565268E-2</v>
      </c>
      <c r="M28" s="4">
        <f t="shared" si="21"/>
        <v>-4.9964885437076223E-2</v>
      </c>
      <c r="N28" s="4">
        <f t="shared" si="21"/>
        <v>-8.569423670438836E-2</v>
      </c>
      <c r="O28" s="4">
        <f t="shared" si="21"/>
        <v>-5.9945234348194987E-2</v>
      </c>
      <c r="P28" s="4">
        <f t="shared" si="21"/>
        <v>-2.4659850346911871E-2</v>
      </c>
      <c r="Q28" s="4">
        <f t="shared" si="21"/>
        <v>6.0097963419794009E-3</v>
      </c>
      <c r="R28" s="4">
        <f t="shared" si="21"/>
        <v>8.2870760764277573E-3</v>
      </c>
      <c r="S28" s="4">
        <f t="shared" si="21"/>
        <v>6.5218273972041496E-2</v>
      </c>
      <c r="T28" s="4">
        <f t="shared" si="21"/>
        <v>-0.15724040223984737</v>
      </c>
      <c r="U28" s="4">
        <f t="shared" si="21"/>
        <v>-0.17110561124422474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1.471111111111111</v>
      </c>
      <c r="J29" s="4">
        <f t="shared" si="22"/>
        <v>-0.36797752808988765</v>
      </c>
      <c r="K29" s="4">
        <f t="shared" si="22"/>
        <v>-0.58018867924528295</v>
      </c>
      <c r="L29" s="4">
        <f t="shared" si="22"/>
        <v>0.12765957446808524</v>
      </c>
      <c r="M29" s="4">
        <f t="shared" si="22"/>
        <v>2.6682926829268294</v>
      </c>
      <c r="N29" s="4">
        <f t="shared" si="22"/>
        <v>-0.67767295597484278</v>
      </c>
      <c r="O29" s="4">
        <f t="shared" si="22"/>
        <v>2.8313253012048194</v>
      </c>
      <c r="P29" s="4">
        <f t="shared" si="22"/>
        <v>-0.4627831715210356</v>
      </c>
      <c r="Q29" s="4">
        <f t="shared" si="22"/>
        <v>-0.36288659793814432</v>
      </c>
      <c r="R29" s="4">
        <f t="shared" si="22"/>
        <v>-1.2184684684684683</v>
      </c>
      <c r="S29" s="4">
        <f t="shared" si="22"/>
        <v>-5.4223107569721121</v>
      </c>
      <c r="T29" s="4">
        <f t="shared" si="22"/>
        <v>-1.5245559038662486</v>
      </c>
      <c r="U29" s="4">
        <f t="shared" si="22"/>
        <v>-1.4915254237288136</v>
      </c>
      <c r="V29" s="4">
        <f t="shared" si="22"/>
        <v>1.3889570552147237</v>
      </c>
      <c r="W29" s="4">
        <f t="shared" si="22"/>
        <v>-0.68557098765432112</v>
      </c>
      <c r="X29" s="4">
        <f t="shared" si="22"/>
        <v>9.4594594594594683E-2</v>
      </c>
      <c r="Y29" s="4">
        <f t="shared" si="22"/>
        <v>-1.7108976283398378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-3.3601853251882759E-2</v>
      </c>
      <c r="I30" s="4">
        <f t="shared" si="23"/>
        <v>-4.833034442873041E-2</v>
      </c>
      <c r="J30" s="4">
        <f t="shared" si="23"/>
        <v>-2.7725099251282161E-2</v>
      </c>
      <c r="K30" s="4">
        <f t="shared" si="23"/>
        <v>-0.13399872094724</v>
      </c>
      <c r="L30" s="4">
        <f t="shared" si="23"/>
        <v>1.1848518507141232E-2</v>
      </c>
      <c r="M30" s="4">
        <f t="shared" si="23"/>
        <v>3.5324088268244368E-2</v>
      </c>
      <c r="N30" s="4">
        <f t="shared" si="23"/>
        <v>-0.14876889409083011</v>
      </c>
      <c r="O30" s="4">
        <f t="shared" si="23"/>
        <v>-0.16896826256865477</v>
      </c>
      <c r="P30" s="4">
        <f t="shared" si="23"/>
        <v>3.3532238529812739E-3</v>
      </c>
      <c r="Q30" s="4">
        <f t="shared" si="23"/>
        <v>5.3181020626971366E-2</v>
      </c>
      <c r="R30" s="4">
        <f t="shared" si="23"/>
        <v>-0.14525746435934961</v>
      </c>
      <c r="S30" s="4">
        <f t="shared" si="23"/>
        <v>-2.1961443847885859E-2</v>
      </c>
      <c r="T30" s="4">
        <f t="shared" si="23"/>
        <v>-8.4620128680842021E-4</v>
      </c>
      <c r="U30" s="4">
        <f t="shared" si="23"/>
        <v>0.17134381434705284</v>
      </c>
      <c r="V30" s="4">
        <f t="shared" si="23"/>
        <v>6.5155410711183373E-2</v>
      </c>
      <c r="W30" s="4">
        <f t="shared" si="23"/>
        <v>0.12488300417156444</v>
      </c>
      <c r="X30" s="4">
        <f t="shared" si="23"/>
        <v>-0.69683331798223747</v>
      </c>
      <c r="Y30" s="4">
        <f t="shared" si="23"/>
        <v>-8.0377038621843463E-2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191.3</v>
      </c>
      <c r="E32" s="3">
        <f>IFERROR(INDEX(E51:E500,MATCH($A$32,$C$51:$C$500,0)),"")</f>
        <v>195.31</v>
      </c>
      <c r="H32" s="3">
        <f>IFERROR(INDEX(D32:G32,COUNT(D32:G32)),"")</f>
        <v>195.31</v>
      </c>
      <c r="I32" s="3">
        <f t="shared" ref="I32:Z32" si="24">IFERROR(INDEX(I51:I500,MATCH($C$32,$C$51:$C$500,0)),"")</f>
        <v>193.87</v>
      </c>
      <c r="J32" s="3">
        <f t="shared" si="24"/>
        <v>204.27</v>
      </c>
      <c r="K32" s="3">
        <f t="shared" si="24"/>
        <v>207.95</v>
      </c>
      <c r="L32" s="3">
        <f t="shared" si="24"/>
        <v>197.97</v>
      </c>
      <c r="M32" s="3">
        <f t="shared" si="24"/>
        <v>180.7</v>
      </c>
      <c r="N32" s="3">
        <f t="shared" si="24"/>
        <v>197.73</v>
      </c>
      <c r="O32" s="3">
        <f t="shared" si="24"/>
        <v>201.78</v>
      </c>
      <c r="P32" s="3">
        <f t="shared" si="24"/>
        <v>237.47</v>
      </c>
      <c r="Q32" s="3">
        <f t="shared" si="24"/>
        <v>250.7</v>
      </c>
      <c r="R32" s="3">
        <f t="shared" si="24"/>
        <v>251.85</v>
      </c>
      <c r="S32" s="3">
        <f t="shared" si="24"/>
        <v>265.79000000000002</v>
      </c>
      <c r="T32" s="3">
        <f t="shared" si="24"/>
        <v>281.77</v>
      </c>
      <c r="U32" s="3">
        <f t="shared" si="24"/>
        <v>229.27</v>
      </c>
      <c r="V32" s="3">
        <f t="shared" si="24"/>
        <v>259.51</v>
      </c>
      <c r="W32" s="3">
        <f t="shared" si="24"/>
        <v>189.02</v>
      </c>
      <c r="X32" s="3">
        <f t="shared" si="24"/>
        <v>186.75</v>
      </c>
      <c r="Y32" s="3">
        <f t="shared" si="24"/>
        <v>667.75</v>
      </c>
      <c r="Z32" s="3">
        <f t="shared" si="24"/>
        <v>669.53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0.14000000000000001</v>
      </c>
      <c r="E33" s="3">
        <f>IFERROR(INDEX(E51:E500,MATCH($A$33,$C$51:$C$500,0)),"")</f>
        <v>0.17</v>
      </c>
      <c r="H33" s="3">
        <f>IFERROR(INDEX(D33:G33,COUNT(D33:G33)),"")</f>
        <v>0.17</v>
      </c>
      <c r="I33" s="3">
        <f t="shared" ref="I33:Z33" si="25">IFERROR(INDEX(I51:I500,MATCH($C$33,$C$51:$C$500,0)),"")</f>
        <v>0.2</v>
      </c>
      <c r="J33" s="3">
        <f t="shared" si="25"/>
        <v>0.17</v>
      </c>
      <c r="K33" s="3">
        <f t="shared" si="25"/>
        <v>0.24</v>
      </c>
      <c r="L33" s="3">
        <f t="shared" si="25"/>
        <v>0.28999999999999998</v>
      </c>
      <c r="M33" s="3">
        <f t="shared" si="25"/>
        <v>0.31</v>
      </c>
      <c r="N33" s="3">
        <f t="shared" si="25"/>
        <v>0.33</v>
      </c>
      <c r="O33" s="3">
        <f t="shared" si="25"/>
        <v>0.32</v>
      </c>
      <c r="P33" s="3">
        <f t="shared" si="25"/>
        <v>0.24</v>
      </c>
      <c r="Q33" s="3">
        <f t="shared" si="25"/>
        <v>0.36</v>
      </c>
      <c r="R33" s="3">
        <f t="shared" si="25"/>
        <v>0.54</v>
      </c>
      <c r="S33" s="3">
        <f t="shared" si="25"/>
        <v>0.65</v>
      </c>
      <c r="T33" s="3">
        <f t="shared" si="25"/>
        <v>1.03</v>
      </c>
      <c r="U33" s="3">
        <f t="shared" si="25"/>
        <v>1.48</v>
      </c>
      <c r="V33" s="3">
        <f t="shared" si="25"/>
        <v>2.08</v>
      </c>
      <c r="W33" s="3">
        <f t="shared" si="25"/>
        <v>1.56</v>
      </c>
      <c r="X33" s="3">
        <f t="shared" si="25"/>
        <v>0.87</v>
      </c>
      <c r="Y33" s="3">
        <f t="shared" si="25"/>
        <v>0.08</v>
      </c>
      <c r="Z33" s="3">
        <f t="shared" si="25"/>
        <v>0.08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-130</v>
      </c>
      <c r="E34" s="3">
        <f>IFERROR(INDEX(E51:E500,MATCH($A$34,$C$51:$C$500,0)),"")</f>
        <v>26.19</v>
      </c>
      <c r="H34" s="3">
        <f>IFERROR(INDEX(D34:G34,COUNT(D34:G34)),"")</f>
        <v>26.19</v>
      </c>
      <c r="I34" s="3">
        <f t="shared" ref="I34:Z34" si="26">IFERROR(INDEX(I51:I500,MATCH($C$34,$C$51:$C$500,0)),"")</f>
        <v>7.01</v>
      </c>
      <c r="J34" s="3">
        <f t="shared" si="26"/>
        <v>15.11</v>
      </c>
      <c r="K34" s="3">
        <f t="shared" si="26"/>
        <v>14.04</v>
      </c>
      <c r="L34" s="3">
        <f t="shared" si="26"/>
        <v>6.72</v>
      </c>
      <c r="M34" s="3">
        <f t="shared" si="26"/>
        <v>7.45</v>
      </c>
      <c r="N34" s="3">
        <f t="shared" si="26"/>
        <v>32.200000000000003</v>
      </c>
      <c r="O34" s="3">
        <f t="shared" si="26"/>
        <v>10.06</v>
      </c>
      <c r="P34" s="3">
        <f t="shared" si="26"/>
        <v>34.94</v>
      </c>
      <c r="Q34" s="3">
        <f t="shared" si="26"/>
        <v>29.13</v>
      </c>
      <c r="R34" s="3">
        <f t="shared" si="26"/>
        <v>27.84</v>
      </c>
      <c r="S34" s="3">
        <f t="shared" si="26"/>
        <v>-7.84</v>
      </c>
      <c r="T34" s="3">
        <f t="shared" si="26"/>
        <v>57.57</v>
      </c>
      <c r="U34" s="3">
        <f t="shared" si="26"/>
        <v>-35.53</v>
      </c>
      <c r="V34" s="3">
        <f t="shared" si="26"/>
        <v>27.73</v>
      </c>
      <c r="W34" s="3">
        <f t="shared" si="26"/>
        <v>36.200000000000003</v>
      </c>
      <c r="X34" s="3">
        <f t="shared" si="26"/>
        <v>6.29</v>
      </c>
      <c r="Y34" s="3">
        <f t="shared" si="26"/>
        <v>2.2000000000000002</v>
      </c>
      <c r="Z34" s="3">
        <f t="shared" si="26"/>
        <v>-1.56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0.68</v>
      </c>
      <c r="E35" s="3">
        <f>IFERROR(INDEX(E51:E500,MATCH($A$35,$C$51:$C$500,0)),"")</f>
        <v>0.76</v>
      </c>
      <c r="H35" s="3">
        <f>IFERROR(INDEX(D35:G35,COUNT(D35:G35)),"")</f>
        <v>0.76</v>
      </c>
      <c r="I35" s="3">
        <f t="shared" ref="I35:Z35" si="27">IFERROR(INDEX(I51:I500,MATCH($C$35,$C$51:$C$500,0)),"")</f>
        <v>0.23</v>
      </c>
      <c r="J35" s="3">
        <f t="shared" si="27"/>
        <v>0.19</v>
      </c>
      <c r="K35" s="3">
        <f t="shared" si="27"/>
        <v>0.27</v>
      </c>
      <c r="L35" s="3">
        <f t="shared" si="27"/>
        <v>0.27</v>
      </c>
      <c r="M35" s="3">
        <f t="shared" si="27"/>
        <v>0.27</v>
      </c>
      <c r="N35" s="3">
        <f t="shared" si="27"/>
        <v>0.33</v>
      </c>
      <c r="O35" s="3">
        <f t="shared" si="27"/>
        <v>0.27</v>
      </c>
      <c r="P35" s="3">
        <f t="shared" si="27"/>
        <v>0.2</v>
      </c>
      <c r="Q35" s="3">
        <f t="shared" si="27"/>
        <v>0.32</v>
      </c>
      <c r="R35" s="3">
        <f t="shared" si="27"/>
        <v>0.5</v>
      </c>
      <c r="S35" s="3">
        <f t="shared" si="27"/>
        <v>0.55000000000000004</v>
      </c>
      <c r="T35" s="3">
        <f t="shared" si="27"/>
        <v>0.9</v>
      </c>
      <c r="U35" s="3">
        <f t="shared" si="27"/>
        <v>1.06</v>
      </c>
      <c r="V35" s="3">
        <f t="shared" si="27"/>
        <v>1.97</v>
      </c>
      <c r="W35" s="3">
        <f t="shared" si="27"/>
        <v>1.1499999999999999</v>
      </c>
      <c r="X35" s="3">
        <f t="shared" si="27"/>
        <v>0.71</v>
      </c>
      <c r="Y35" s="3">
        <f t="shared" si="27"/>
        <v>7.0000000000000007E-2</v>
      </c>
      <c r="Z35" s="3">
        <f t="shared" si="27"/>
        <v>0.06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3268057000000</v>
      </c>
      <c r="E51" s="5">
        <v>3733701000000</v>
      </c>
      <c r="F51" s="5">
        <v>3223338000000</v>
      </c>
      <c r="G51" s="5">
        <v>3656479000000</v>
      </c>
      <c r="I51" s="5">
        <v>14490421000000</v>
      </c>
      <c r="J51" s="5">
        <v>15226314000000</v>
      </c>
      <c r="K51" s="5">
        <v>15660503000000</v>
      </c>
      <c r="L51" s="5">
        <v>18083695000000</v>
      </c>
      <c r="M51" s="5">
        <v>17871939000000</v>
      </c>
      <c r="N51" s="5">
        <v>14795285000000</v>
      </c>
      <c r="O51" s="5">
        <v>15967376000000</v>
      </c>
      <c r="P51" s="5">
        <v>14725851000000</v>
      </c>
      <c r="Q51" s="5">
        <v>13580269000000</v>
      </c>
      <c r="R51" s="5">
        <v>12894525000000</v>
      </c>
      <c r="S51" s="5">
        <v>12210568000000</v>
      </c>
      <c r="T51" s="5">
        <v>12433400000000</v>
      </c>
      <c r="U51" s="5">
        <v>11531675000000</v>
      </c>
      <c r="V51" s="5">
        <v>9787237000000</v>
      </c>
      <c r="W51" s="5">
        <v>7715913000000</v>
      </c>
      <c r="X51" s="5">
        <v>6831838000000</v>
      </c>
      <c r="Y51" s="5">
        <v>5465757000000</v>
      </c>
      <c r="Z51" s="5">
        <v>5943476000000</v>
      </c>
    </row>
    <row r="52" spans="2:26" ht="15.5" x14ac:dyDescent="0.35">
      <c r="C52" t="s">
        <v>97</v>
      </c>
      <c r="D52" s="5">
        <v>-131517000000</v>
      </c>
      <c r="E52" s="5">
        <v>355879000000</v>
      </c>
      <c r="F52" s="5">
        <v>167898000000</v>
      </c>
      <c r="G52" s="5">
        <v>29268000000</v>
      </c>
      <c r="I52" s="5">
        <v>688625000000</v>
      </c>
      <c r="J52" s="5">
        <v>741840000000</v>
      </c>
      <c r="K52" s="5">
        <v>1040995000000</v>
      </c>
      <c r="L52" s="5">
        <v>1908027000000</v>
      </c>
      <c r="M52" s="5">
        <v>1834915000000</v>
      </c>
      <c r="N52" s="5">
        <v>1395720000000</v>
      </c>
      <c r="O52" s="5">
        <v>1667246000000</v>
      </c>
      <c r="P52" s="5">
        <v>842102000000</v>
      </c>
      <c r="Q52" s="5">
        <v>332352000000</v>
      </c>
      <c r="R52" s="5">
        <v>600164000000</v>
      </c>
      <c r="S52" s="5">
        <v>268626000000</v>
      </c>
      <c r="T52" s="5">
        <v>948347000000</v>
      </c>
      <c r="U52" s="5">
        <v>868192000000</v>
      </c>
      <c r="V52" s="5">
        <v>1337957000000</v>
      </c>
      <c r="W52" s="5">
        <v>753056000000</v>
      </c>
    </row>
    <row r="53" spans="2:26" ht="15.5" x14ac:dyDescent="0.35">
      <c r="C53" t="s">
        <v>85</v>
      </c>
      <c r="D53" s="5">
        <v>-2154534000000</v>
      </c>
      <c r="E53" s="5">
        <v>-2216515000000</v>
      </c>
      <c r="F53" s="5">
        <v>-1741726000000</v>
      </c>
      <c r="G53" s="5">
        <v>-2386068000000</v>
      </c>
      <c r="I53" s="5">
        <v>-8732330000000</v>
      </c>
      <c r="J53" s="5">
        <v>-8994148000000</v>
      </c>
      <c r="K53" s="5">
        <v>-9357258000000</v>
      </c>
      <c r="L53" s="5">
        <v>-9275283000000</v>
      </c>
      <c r="M53" s="5">
        <v>-9265868000000</v>
      </c>
      <c r="N53" s="5">
        <v>-7560783000000</v>
      </c>
      <c r="O53" s="5">
        <v>-8203372000000</v>
      </c>
      <c r="P53" s="5">
        <v>-7561955000000</v>
      </c>
      <c r="Q53" s="5">
        <v>-7823078000000</v>
      </c>
      <c r="R53" s="5">
        <v>-7763595000000</v>
      </c>
      <c r="S53" s="5">
        <v>-7438020000000</v>
      </c>
      <c r="T53" s="5">
        <v>-7073824000000</v>
      </c>
      <c r="U53" s="5">
        <v>-6292821000000</v>
      </c>
      <c r="V53" s="5">
        <v>-5085108000000</v>
      </c>
      <c r="W53" s="5">
        <v>-4126818000000</v>
      </c>
      <c r="X53" s="5">
        <v>-3366850000000</v>
      </c>
      <c r="Y53" s="5">
        <v>-2806688000000</v>
      </c>
      <c r="Z53" s="5">
        <v>-3114452000000</v>
      </c>
    </row>
    <row r="54" spans="2:26" ht="15.5" x14ac:dyDescent="0.35">
      <c r="C54" t="s">
        <v>86</v>
      </c>
      <c r="D54" s="5">
        <v>1113523000000</v>
      </c>
      <c r="E54" s="5">
        <v>1517186000000</v>
      </c>
      <c r="F54" s="5">
        <v>1481612000000</v>
      </c>
      <c r="G54" s="5">
        <v>1270411000000</v>
      </c>
      <c r="I54" s="5">
        <v>5758091000000</v>
      </c>
      <c r="J54" s="5">
        <v>6232166000000</v>
      </c>
      <c r="K54" s="5">
        <v>6303245000000</v>
      </c>
      <c r="L54" s="5">
        <v>8808412000000</v>
      </c>
      <c r="M54" s="5">
        <v>8606071000000</v>
      </c>
      <c r="N54" s="5">
        <v>7234502000000</v>
      </c>
      <c r="O54" s="5">
        <v>7764004000000</v>
      </c>
      <c r="P54" s="5">
        <v>7163896000000</v>
      </c>
      <c r="Q54" s="5">
        <v>5757191000000</v>
      </c>
      <c r="R54" s="5">
        <v>5130930000000</v>
      </c>
      <c r="S54" s="5">
        <v>4772548000000</v>
      </c>
      <c r="T54" s="5">
        <v>5359576000000</v>
      </c>
      <c r="U54" s="5">
        <v>5238854000000</v>
      </c>
      <c r="V54" s="5">
        <v>4702129000000</v>
      </c>
      <c r="W54" s="5">
        <v>3589095000000</v>
      </c>
      <c r="X54" s="5">
        <v>3464988000000</v>
      </c>
      <c r="Y54" s="5">
        <v>2659069000000</v>
      </c>
      <c r="Z54" s="5">
        <v>2829024000000</v>
      </c>
    </row>
    <row r="55" spans="2:26" ht="15.5" x14ac:dyDescent="0.35">
      <c r="C55" t="s">
        <v>87</v>
      </c>
      <c r="D55" s="5">
        <v>-760391000000</v>
      </c>
      <c r="E55" s="5">
        <v>-764573000000</v>
      </c>
      <c r="F55" s="5">
        <v>-712754000000</v>
      </c>
      <c r="G55" s="5">
        <v>-819992000000</v>
      </c>
      <c r="I55" s="5">
        <v>-3221662000000</v>
      </c>
      <c r="J55" s="5">
        <v>-3517846000000</v>
      </c>
      <c r="K55" s="5">
        <v>-3757646000000</v>
      </c>
      <c r="L55" s="5">
        <v>-3849835000000</v>
      </c>
      <c r="M55" s="5">
        <v>-3898688000000</v>
      </c>
      <c r="N55" s="5">
        <v>-3600053000000</v>
      </c>
      <c r="O55" s="5">
        <v>-3666474000000</v>
      </c>
      <c r="P55" s="5">
        <v>-3400465000000</v>
      </c>
      <c r="Q55" s="5">
        <v>-3516071000000</v>
      </c>
      <c r="R55" s="5">
        <v>-2986021000000</v>
      </c>
      <c r="S55" s="5">
        <v>-2603110000000</v>
      </c>
      <c r="T55" s="5">
        <v>-2399187000000</v>
      </c>
      <c r="U55" s="5">
        <v>-2170484000000</v>
      </c>
      <c r="V55" s="5">
        <v>-1963364000000</v>
      </c>
      <c r="W55" s="5">
        <v>-1646112000000</v>
      </c>
      <c r="X55" s="5">
        <v>-1904073000000</v>
      </c>
      <c r="Y55" s="5">
        <v>-1905933000000</v>
      </c>
      <c r="Z55" s="5">
        <v>-2191287000000</v>
      </c>
    </row>
    <row r="56" spans="2:26" ht="15.5" x14ac:dyDescent="0.35">
      <c r="C56" t="s">
        <v>89</v>
      </c>
      <c r="D56" s="5">
        <v>-760391000000</v>
      </c>
      <c r="E56" s="5">
        <v>-764573000000</v>
      </c>
      <c r="F56" s="5">
        <v>-712754000000</v>
      </c>
      <c r="G56" s="5">
        <v>-819992000000</v>
      </c>
      <c r="I56" s="5">
        <v>-3221662000000</v>
      </c>
      <c r="J56" s="5">
        <v>-3517846000000</v>
      </c>
      <c r="K56" s="5">
        <v>-3757646000000</v>
      </c>
      <c r="L56" s="5">
        <v>-3849835000000</v>
      </c>
      <c r="M56" s="5">
        <v>-3898688000000</v>
      </c>
      <c r="N56" s="5">
        <v>-3600053000000</v>
      </c>
      <c r="O56" s="5">
        <v>-3666474000000</v>
      </c>
      <c r="P56" s="5">
        <v>-3400465000000</v>
      </c>
      <c r="Q56" s="5">
        <v>-3516071000000</v>
      </c>
      <c r="R56" s="5">
        <v>-2986021000000</v>
      </c>
      <c r="S56" s="5">
        <v>-2603110000000</v>
      </c>
      <c r="T56" s="5">
        <v>-2399187000000</v>
      </c>
      <c r="U56" s="5">
        <v>-2170484000000</v>
      </c>
      <c r="V56" s="5">
        <v>-1963364000000</v>
      </c>
      <c r="W56" s="5">
        <v>-1646112000000</v>
      </c>
      <c r="X56" s="5">
        <v>-1344737000000</v>
      </c>
      <c r="Y56" s="5">
        <v>-1431035000000</v>
      </c>
      <c r="Z56" s="5">
        <v>-1563648000000</v>
      </c>
    </row>
    <row r="57" spans="2:26" ht="15.5" x14ac:dyDescent="0.35">
      <c r="C57" t="s">
        <v>90</v>
      </c>
      <c r="D57" s="5">
        <v>353132000000</v>
      </c>
      <c r="E57" s="5">
        <v>752613000000</v>
      </c>
      <c r="F57" s="5">
        <v>768858000000</v>
      </c>
      <c r="G57" s="5">
        <v>450419000000</v>
      </c>
      <c r="I57" s="5">
        <v>2536429000000</v>
      </c>
      <c r="J57" s="5">
        <v>2714320000000</v>
      </c>
      <c r="K57" s="5">
        <v>2545599000000</v>
      </c>
      <c r="L57" s="5">
        <v>4958577000000</v>
      </c>
      <c r="M57" s="5">
        <v>4707383000000</v>
      </c>
      <c r="N57" s="5">
        <v>3634449000000</v>
      </c>
      <c r="O57" s="5">
        <v>4097530000000</v>
      </c>
      <c r="P57" s="5">
        <v>3763431000000</v>
      </c>
      <c r="Q57" s="5">
        <v>2241120000000</v>
      </c>
      <c r="R57" s="5">
        <v>2144909000000</v>
      </c>
      <c r="S57" s="5">
        <v>2169438000000</v>
      </c>
      <c r="T57" s="5">
        <v>2960389000000</v>
      </c>
      <c r="U57" s="5">
        <v>3068370000000</v>
      </c>
      <c r="V57" s="5">
        <v>2738765000000</v>
      </c>
      <c r="W57" s="5">
        <v>1942983000000</v>
      </c>
      <c r="X57" s="5">
        <v>1560915000000</v>
      </c>
      <c r="Y57" s="5">
        <v>753136000000</v>
      </c>
      <c r="Z57" s="5">
        <v>637737000000</v>
      </c>
    </row>
    <row r="58" spans="2:26" ht="15.5" x14ac:dyDescent="0.35">
      <c r="C58" t="s">
        <v>91</v>
      </c>
      <c r="D58" s="5">
        <v>-370652000000</v>
      </c>
      <c r="E58" s="5">
        <v>-357915000000</v>
      </c>
      <c r="F58" s="5">
        <v>83719000000</v>
      </c>
      <c r="G58" s="5">
        <v>-378938000000</v>
      </c>
      <c r="I58" s="5">
        <v>-877117000000</v>
      </c>
      <c r="J58" s="5">
        <v>-1469924000000</v>
      </c>
      <c r="K58" s="5">
        <v>-1146506000000</v>
      </c>
      <c r="L58" s="5">
        <v>-1444597000000</v>
      </c>
      <c r="M58" s="5">
        <v>-1501109000000</v>
      </c>
      <c r="N58" s="5">
        <v>-1447252000000</v>
      </c>
      <c r="O58" s="5">
        <v>-1383982000000</v>
      </c>
      <c r="P58" s="5">
        <v>-2241147000000</v>
      </c>
      <c r="Q58" s="5">
        <v>-1035666000000</v>
      </c>
      <c r="R58" s="5">
        <v>-546069000000</v>
      </c>
      <c r="S58" s="5">
        <v>-2614622000000</v>
      </c>
      <c r="T58" s="5">
        <v>-1167506000000</v>
      </c>
      <c r="U58" s="5">
        <v>-2361973000000</v>
      </c>
      <c r="V58" s="5">
        <v>-173375000000</v>
      </c>
      <c r="W58" s="5">
        <v>-558211000000</v>
      </c>
      <c r="X58" s="5">
        <v>-467412000000</v>
      </c>
      <c r="Y58" s="5">
        <v>-229336000000</v>
      </c>
      <c r="Z58" s="5">
        <v>-965135000000</v>
      </c>
    </row>
    <row r="59" spans="2:26" ht="15.5" x14ac:dyDescent="0.35">
      <c r="C59" t="s">
        <v>27</v>
      </c>
      <c r="D59" s="5">
        <v>-277635000000</v>
      </c>
      <c r="E59" s="5">
        <v>-295713000000</v>
      </c>
      <c r="F59" s="5">
        <v>-273642000000</v>
      </c>
      <c r="G59" s="5">
        <v>-319551000000</v>
      </c>
      <c r="I59" s="5">
        <v>-1185625000000</v>
      </c>
      <c r="J59" s="5">
        <v>-1341848000000</v>
      </c>
      <c r="K59" s="5">
        <v>-1234131000000</v>
      </c>
      <c r="L59" s="5">
        <v>-1005908000000</v>
      </c>
      <c r="M59" s="5">
        <v>-1182863000000</v>
      </c>
      <c r="N59" s="5">
        <v>-1307081000000</v>
      </c>
      <c r="O59" s="5">
        <v>-1741161000000</v>
      </c>
      <c r="P59" s="5">
        <v>-1606360000000</v>
      </c>
      <c r="Q59" s="5">
        <v>-1455562000000</v>
      </c>
      <c r="R59" s="5">
        <v>-1120787000000</v>
      </c>
      <c r="S59" s="5">
        <v>-1127868000000</v>
      </c>
      <c r="T59" s="5">
        <v>-872704000000</v>
      </c>
      <c r="U59" s="5">
        <v>-878664000000</v>
      </c>
      <c r="V59" s="5">
        <v>-423382000000</v>
      </c>
      <c r="W59" s="5">
        <v>-497840000000</v>
      </c>
      <c r="X59" s="5">
        <v>-479262000000</v>
      </c>
      <c r="Y59" s="5">
        <v>-561136000000</v>
      </c>
      <c r="Z59" s="5">
        <v>-730262000000</v>
      </c>
    </row>
    <row r="60" spans="2:26" ht="15.5" x14ac:dyDescent="0.35">
      <c r="C60" t="s">
        <v>93</v>
      </c>
      <c r="D60" s="5">
        <v>-48154000000</v>
      </c>
      <c r="E60" s="5">
        <v>-15474000000</v>
      </c>
      <c r="F60" s="5">
        <v>1345000000</v>
      </c>
      <c r="G60" s="5">
        <v>-26669000000</v>
      </c>
      <c r="I60" s="5">
        <v>-16483000000</v>
      </c>
      <c r="J60" s="5">
        <v>-13802000000</v>
      </c>
      <c r="K60" s="5">
        <v>27406000000</v>
      </c>
      <c r="L60" s="5">
        <v>-273600000000</v>
      </c>
      <c r="M60" s="5">
        <v>-90104000000</v>
      </c>
      <c r="N60" s="5">
        <v>-151604000000</v>
      </c>
      <c r="O60" s="5">
        <v>387489000000</v>
      </c>
      <c r="P60" s="5">
        <v>-899593000000</v>
      </c>
      <c r="Q60" s="5">
        <v>-160585000000</v>
      </c>
      <c r="R60" s="5">
        <v>370466000000</v>
      </c>
      <c r="S60" s="5">
        <v>-1406874000000</v>
      </c>
      <c r="T60" s="5">
        <v>-340567000000</v>
      </c>
      <c r="U60" s="5">
        <v>-1549475000000</v>
      </c>
      <c r="X60" s="5">
        <v>157139000000</v>
      </c>
      <c r="Y60" s="5">
        <v>618966000000</v>
      </c>
      <c r="Z60" s="5">
        <v>-539641000000</v>
      </c>
    </row>
    <row r="61" spans="2:26" ht="15.5" x14ac:dyDescent="0.35">
      <c r="C61" t="s">
        <v>92</v>
      </c>
      <c r="D61" s="5">
        <v>-109000000</v>
      </c>
      <c r="E61" s="5">
        <v>10985000000</v>
      </c>
      <c r="F61" s="5">
        <v>9980000000</v>
      </c>
      <c r="G61" s="5">
        <v>7403000000</v>
      </c>
      <c r="I61" s="5">
        <v>32140000000</v>
      </c>
      <c r="J61" s="5">
        <v>39978000000</v>
      </c>
      <c r="K61" s="5">
        <v>52074000000</v>
      </c>
      <c r="L61" s="5">
        <v>40071000000</v>
      </c>
      <c r="M61" s="5">
        <v>27862000000</v>
      </c>
      <c r="N61" s="5">
        <v>11313000000</v>
      </c>
      <c r="O61" s="5">
        <v>12520000000</v>
      </c>
      <c r="P61" s="5">
        <v>20603000000</v>
      </c>
      <c r="Q61" s="5">
        <v>12461000000</v>
      </c>
      <c r="R61" s="5">
        <v>32372000000</v>
      </c>
      <c r="S61" s="5">
        <v>62689000000</v>
      </c>
      <c r="T61" s="5">
        <v>124577000000</v>
      </c>
      <c r="U61" s="5">
        <v>93524000000</v>
      </c>
      <c r="V61" s="5">
        <v>86427000000</v>
      </c>
      <c r="W61" s="5">
        <v>10193000000</v>
      </c>
      <c r="X61" s="5">
        <v>8670000000</v>
      </c>
      <c r="Y61" s="5">
        <v>58444000000</v>
      </c>
      <c r="Z61" s="5">
        <v>95266000000</v>
      </c>
    </row>
    <row r="62" spans="2:26" ht="15.5" x14ac:dyDescent="0.35">
      <c r="C62" t="s">
        <v>94</v>
      </c>
      <c r="O62" s="5">
        <v>58911000000</v>
      </c>
      <c r="P62" s="5">
        <v>199720000000</v>
      </c>
      <c r="Q62" s="5">
        <v>438999000000</v>
      </c>
      <c r="R62" s="5">
        <v>671564000000</v>
      </c>
      <c r="S62" s="5">
        <v>68105000000</v>
      </c>
      <c r="T62" s="5">
        <v>138346000000</v>
      </c>
      <c r="X62" s="5">
        <v>-93000000</v>
      </c>
      <c r="Y62" s="5">
        <v>428000000</v>
      </c>
      <c r="Z62" s="5">
        <v>-540000000</v>
      </c>
    </row>
    <row r="63" spans="2:26" ht="15.5" x14ac:dyDescent="0.35">
      <c r="C63" t="s">
        <v>98</v>
      </c>
      <c r="D63" s="5">
        <v>-370652000000</v>
      </c>
      <c r="E63" s="5">
        <v>-357915000000</v>
      </c>
      <c r="F63" s="5">
        <v>83719000000</v>
      </c>
      <c r="G63" s="5">
        <v>-378938000000</v>
      </c>
      <c r="I63" s="5">
        <v>-877117000000</v>
      </c>
      <c r="J63" s="5">
        <v>-1469924000000</v>
      </c>
      <c r="K63" s="5">
        <v>-1146506000000</v>
      </c>
      <c r="L63" s="5">
        <v>-1444597000000</v>
      </c>
      <c r="M63" s="5">
        <v>-1501109000000</v>
      </c>
      <c r="N63" s="5">
        <v>-1447252000000</v>
      </c>
      <c r="O63" s="5">
        <v>-1383982000000</v>
      </c>
      <c r="P63" s="5">
        <v>-2241147000000</v>
      </c>
      <c r="Q63" s="5">
        <v>-1035666000000</v>
      </c>
      <c r="R63" s="5">
        <v>-546069000000</v>
      </c>
      <c r="S63" s="5">
        <v>-2614622000000</v>
      </c>
      <c r="T63" s="5">
        <v>-1167506000000</v>
      </c>
      <c r="U63" s="5">
        <v>-2361973000000</v>
      </c>
      <c r="V63" s="5">
        <v>-173375000000</v>
      </c>
      <c r="W63" s="5">
        <v>-558211000000</v>
      </c>
      <c r="X63" s="5">
        <v>-467412000000</v>
      </c>
      <c r="Y63" s="5">
        <v>-229336000000</v>
      </c>
      <c r="Z63" s="5">
        <v>-965135000000</v>
      </c>
    </row>
    <row r="64" spans="2:26" ht="15.5" x14ac:dyDescent="0.35">
      <c r="C64" t="s">
        <v>29</v>
      </c>
      <c r="D64" s="5">
        <v>-17520000000</v>
      </c>
      <c r="E64" s="5">
        <v>394698000000</v>
      </c>
      <c r="F64" s="5">
        <v>852577000000</v>
      </c>
      <c r="G64" s="5">
        <v>71481000000</v>
      </c>
      <c r="I64" s="5">
        <v>1659312000000</v>
      </c>
      <c r="J64" s="5">
        <v>1244396000000</v>
      </c>
      <c r="K64" s="5">
        <v>1399093000000</v>
      </c>
      <c r="L64" s="5">
        <v>3513980000000</v>
      </c>
      <c r="M64" s="5">
        <v>3206274000000</v>
      </c>
      <c r="N64" s="5">
        <v>2187197000000</v>
      </c>
      <c r="O64" s="5">
        <v>2713548000000</v>
      </c>
      <c r="P64" s="5">
        <v>1522284000000</v>
      </c>
      <c r="Q64" s="5">
        <v>1205454000000</v>
      </c>
      <c r="R64" s="5">
        <v>1598840000000</v>
      </c>
      <c r="S64" s="5">
        <v>-445184000000</v>
      </c>
      <c r="T64" s="5">
        <v>1792883000000</v>
      </c>
      <c r="U64" s="5">
        <v>706397000000</v>
      </c>
      <c r="V64" s="5">
        <v>2565390000000</v>
      </c>
      <c r="W64" s="5">
        <v>1384772000000</v>
      </c>
      <c r="X64" s="5">
        <v>1093503000000</v>
      </c>
      <c r="Y64" s="5">
        <v>523800000000</v>
      </c>
      <c r="Z64" s="5">
        <v>-327398000000</v>
      </c>
    </row>
    <row r="65" spans="3:26" ht="15.5" x14ac:dyDescent="0.35">
      <c r="C65" t="s">
        <v>28</v>
      </c>
      <c r="D65" s="5">
        <v>-26222000000</v>
      </c>
      <c r="E65" s="5">
        <v>67463000000</v>
      </c>
      <c r="F65" s="5">
        <v>-239854000000</v>
      </c>
      <c r="G65" s="5">
        <v>31928000000</v>
      </c>
      <c r="I65" s="5">
        <v>-252687000000</v>
      </c>
      <c r="J65" s="5">
        <v>-295400000000</v>
      </c>
      <c r="K65" s="5">
        <v>-165620000000</v>
      </c>
      <c r="L65" s="5">
        <v>-831760000000</v>
      </c>
      <c r="M65" s="5">
        <v>-668429000000</v>
      </c>
      <c r="N65" s="5">
        <v>-661308000000</v>
      </c>
      <c r="O65" s="5">
        <v>-625725000000</v>
      </c>
      <c r="P65" s="5">
        <v>-577089000000</v>
      </c>
      <c r="Q65" s="5">
        <v>-680746000000</v>
      </c>
      <c r="R65" s="5">
        <v>-750897000000</v>
      </c>
      <c r="S65" s="5">
        <v>-143208000000</v>
      </c>
      <c r="T65" s="5">
        <v>-623020000000</v>
      </c>
      <c r="U65" s="5">
        <v>-311410000000</v>
      </c>
      <c r="V65" s="5">
        <v>-589735000000</v>
      </c>
      <c r="W65" s="5">
        <v>-405702000000</v>
      </c>
      <c r="X65" s="5">
        <v>-319880000000</v>
      </c>
      <c r="Y65" s="5">
        <v>-352450000000</v>
      </c>
      <c r="Z65" s="5">
        <v>86360000000</v>
      </c>
    </row>
    <row r="66" spans="3:26" ht="15.5" x14ac:dyDescent="0.35">
      <c r="C66" t="s">
        <v>285</v>
      </c>
      <c r="X66" s="5">
        <v>-323134000000</v>
      </c>
      <c r="Y66" s="5">
        <v>-261029000000</v>
      </c>
      <c r="Z66" s="5">
        <v>-110730000000</v>
      </c>
    </row>
    <row r="67" spans="3:26" ht="15.5" x14ac:dyDescent="0.35">
      <c r="C67" t="s">
        <v>286</v>
      </c>
      <c r="X67" s="5">
        <v>3254000000</v>
      </c>
      <c r="Y67" s="5">
        <v>-91421000000</v>
      </c>
      <c r="Z67" s="5">
        <v>197090000000</v>
      </c>
    </row>
    <row r="68" spans="3:26" ht="15.5" x14ac:dyDescent="0.35">
      <c r="C68" t="s">
        <v>287</v>
      </c>
      <c r="D68" s="5">
        <v>-26222000000</v>
      </c>
      <c r="E68" s="5">
        <v>67463000000</v>
      </c>
      <c r="F68" s="5">
        <v>-239854000000</v>
      </c>
      <c r="G68" s="5">
        <v>31928000000</v>
      </c>
      <c r="I68" s="5">
        <v>-252687000000</v>
      </c>
      <c r="J68" s="5">
        <v>-295400000000</v>
      </c>
      <c r="K68" s="5">
        <v>-165620000000</v>
      </c>
      <c r="L68" s="5">
        <v>-831760000000</v>
      </c>
      <c r="M68" s="5">
        <v>-668429000000</v>
      </c>
      <c r="N68" s="5">
        <v>-661308000000</v>
      </c>
      <c r="O68" s="5">
        <v>-625725000000</v>
      </c>
      <c r="P68" s="5">
        <v>-577089000000</v>
      </c>
      <c r="Q68" s="5">
        <v>-680746000000</v>
      </c>
      <c r="R68" s="5">
        <v>-750897000000</v>
      </c>
      <c r="S68" s="5">
        <v>-143208000000</v>
      </c>
      <c r="T68" s="5">
        <v>-623020000000</v>
      </c>
      <c r="U68" s="5">
        <v>-311410000000</v>
      </c>
      <c r="V68" s="5">
        <v>-589735000000</v>
      </c>
      <c r="W68" s="5">
        <v>-405702000000</v>
      </c>
      <c r="X68" s="5">
        <v>-319880000000</v>
      </c>
      <c r="Y68" s="5">
        <v>-352450000000</v>
      </c>
      <c r="Z68" s="5">
        <v>86360000000</v>
      </c>
    </row>
    <row r="69" spans="3:26" ht="15.5" x14ac:dyDescent="0.35">
      <c r="C69" t="s">
        <v>99</v>
      </c>
      <c r="D69" s="5">
        <v>-43742000000</v>
      </c>
      <c r="E69" s="5">
        <v>462161000000</v>
      </c>
      <c r="F69" s="5">
        <v>612723000000</v>
      </c>
      <c r="G69" s="5">
        <v>103409000000</v>
      </c>
      <c r="I69" s="5">
        <v>1406625000000</v>
      </c>
      <c r="J69" s="5">
        <v>948996000000</v>
      </c>
      <c r="K69" s="5">
        <v>1233473000000</v>
      </c>
      <c r="L69" s="5">
        <v>2682220000000</v>
      </c>
      <c r="M69" s="5">
        <v>2537845000000</v>
      </c>
      <c r="N69" s="5">
        <v>1525889000000</v>
      </c>
      <c r="O69" s="5">
        <v>2087823000000</v>
      </c>
      <c r="P69" s="5">
        <v>945195000000</v>
      </c>
      <c r="Q69" s="5">
        <v>524708000000</v>
      </c>
      <c r="R69" s="5">
        <v>847943000000</v>
      </c>
      <c r="S69" s="5">
        <v>-588392000000</v>
      </c>
      <c r="T69" s="5">
        <v>1169863000000</v>
      </c>
      <c r="U69" s="5">
        <v>394987000000</v>
      </c>
      <c r="V69" s="5">
        <v>1975655000000</v>
      </c>
      <c r="W69" s="5">
        <v>979070000000</v>
      </c>
      <c r="X69" s="5">
        <v>773623000000</v>
      </c>
      <c r="Y69" s="5">
        <v>171350000000</v>
      </c>
      <c r="Z69" s="5">
        <v>-241038000000</v>
      </c>
    </row>
    <row r="70" spans="3:26" ht="15.5" x14ac:dyDescent="0.35">
      <c r="C70" t="s">
        <v>100</v>
      </c>
      <c r="X70" s="5">
        <v>-515147000000</v>
      </c>
      <c r="Y70" s="5">
        <v>-219363000000</v>
      </c>
      <c r="Z70" s="5">
        <v>-114224000000</v>
      </c>
    </row>
    <row r="71" spans="3:26" ht="15.5" x14ac:dyDescent="0.35">
      <c r="C71" t="s">
        <v>101</v>
      </c>
      <c r="D71" s="5">
        <v>-43742000000</v>
      </c>
      <c r="E71" s="5">
        <v>462161000000</v>
      </c>
      <c r="F71" s="5">
        <v>612723000000</v>
      </c>
      <c r="G71" s="5">
        <v>103409000000</v>
      </c>
      <c r="I71" s="5">
        <v>1406625000000</v>
      </c>
      <c r="J71" s="5">
        <v>948996000000</v>
      </c>
      <c r="K71" s="5">
        <v>1233473000000</v>
      </c>
      <c r="L71" s="5">
        <v>2682220000000</v>
      </c>
      <c r="M71" s="5">
        <v>2537845000000</v>
      </c>
      <c r="N71" s="5">
        <v>1525889000000</v>
      </c>
      <c r="O71" s="5">
        <v>2087823000000</v>
      </c>
      <c r="P71" s="5">
        <v>945195000000</v>
      </c>
      <c r="Q71" s="5">
        <v>524708000000</v>
      </c>
      <c r="R71" s="5">
        <v>847943000000</v>
      </c>
      <c r="S71" s="5">
        <v>-588392000000</v>
      </c>
      <c r="T71" s="5">
        <v>1169863000000</v>
      </c>
      <c r="U71" s="5">
        <v>394987000000</v>
      </c>
      <c r="V71" s="5">
        <v>1975655000000</v>
      </c>
      <c r="W71" s="5">
        <v>979070000000</v>
      </c>
      <c r="X71" s="5">
        <v>258476000000</v>
      </c>
      <c r="Y71" s="5">
        <v>-48013000000</v>
      </c>
      <c r="Z71" s="5">
        <v>-355262000000</v>
      </c>
    </row>
    <row r="72" spans="3:26" ht="15.5" x14ac:dyDescent="0.35">
      <c r="C72" t="s">
        <v>102</v>
      </c>
      <c r="D72" s="5">
        <v>-186057000000</v>
      </c>
      <c r="E72" s="5">
        <v>-15664000000</v>
      </c>
      <c r="F72" s="5">
        <v>-417892000000</v>
      </c>
      <c r="G72" s="5">
        <v>-21250000000</v>
      </c>
      <c r="I72" s="5">
        <v>-474533000000</v>
      </c>
      <c r="J72" s="5">
        <v>-44553000000</v>
      </c>
      <c r="K72" s="5">
        <v>78785000000</v>
      </c>
      <c r="L72" s="5">
        <v>-145694000000</v>
      </c>
      <c r="M72" s="5">
        <v>43798000000</v>
      </c>
      <c r="N72" s="5">
        <v>57253000000</v>
      </c>
      <c r="O72" s="5">
        <v>84005000000</v>
      </c>
      <c r="P72" s="5">
        <v>48974000000</v>
      </c>
      <c r="Q72" s="5">
        <v>-126481000000</v>
      </c>
      <c r="R72" s="5">
        <v>-37454000000</v>
      </c>
      <c r="S72" s="5">
        <v>124951000000</v>
      </c>
      <c r="T72" s="5">
        <v>-50440000000</v>
      </c>
      <c r="U72" s="5">
        <v>336248000000</v>
      </c>
      <c r="V72" s="5">
        <v>95886000000</v>
      </c>
      <c r="W72" s="5">
        <v>83532000000</v>
      </c>
    </row>
    <row r="73" spans="3:26" ht="15.5" x14ac:dyDescent="0.35">
      <c r="C73" t="s">
        <v>158</v>
      </c>
    </row>
    <row r="74" spans="3:26" ht="15.5" x14ac:dyDescent="0.35">
      <c r="C74" t="s">
        <v>288</v>
      </c>
      <c r="D74" s="5">
        <v>-186057000000</v>
      </c>
      <c r="E74" s="5">
        <v>-15664000000</v>
      </c>
      <c r="F74" s="5">
        <v>-417892000000</v>
      </c>
      <c r="G74" s="5">
        <v>-21250000000</v>
      </c>
      <c r="I74" s="5">
        <v>-474533000000</v>
      </c>
      <c r="J74" s="5">
        <v>-44553000000</v>
      </c>
      <c r="K74" s="5">
        <v>78785000000</v>
      </c>
      <c r="L74" s="5">
        <v>-145694000000</v>
      </c>
      <c r="M74" s="5">
        <v>43798000000</v>
      </c>
      <c r="N74" s="5">
        <v>57253000000</v>
      </c>
      <c r="O74" s="5">
        <v>84005000000</v>
      </c>
      <c r="P74" s="5">
        <v>48974000000</v>
      </c>
      <c r="Q74" s="5">
        <v>-126481000000</v>
      </c>
      <c r="R74" s="5">
        <v>-37454000000</v>
      </c>
      <c r="S74" s="5">
        <v>124951000000</v>
      </c>
      <c r="T74" s="5">
        <v>-50440000000</v>
      </c>
      <c r="U74" s="5">
        <v>336248000000</v>
      </c>
      <c r="V74" s="5">
        <v>95886000000</v>
      </c>
      <c r="W74" s="5">
        <v>83532000000</v>
      </c>
    </row>
    <row r="75" spans="3:26" ht="15.5" x14ac:dyDescent="0.35">
      <c r="C75" t="s">
        <v>103</v>
      </c>
      <c r="D75" s="5">
        <v>-229799000000</v>
      </c>
      <c r="E75" s="5">
        <v>446497000000</v>
      </c>
      <c r="F75" s="5">
        <v>194831000000</v>
      </c>
      <c r="G75" s="5">
        <v>82159000000</v>
      </c>
      <c r="I75" s="5">
        <v>932092000000</v>
      </c>
      <c r="J75" s="5">
        <v>904443000000</v>
      </c>
      <c r="K75" s="5">
        <v>1312258000000</v>
      </c>
      <c r="L75" s="5">
        <v>2536526000000</v>
      </c>
      <c r="M75" s="5">
        <v>2581643000000</v>
      </c>
      <c r="N75" s="5">
        <v>1583142000000</v>
      </c>
      <c r="O75" s="5">
        <v>2171828000000</v>
      </c>
      <c r="P75" s="5">
        <v>994169000000</v>
      </c>
      <c r="Q75" s="5">
        <v>398227000000</v>
      </c>
      <c r="R75" s="5">
        <v>810489000000</v>
      </c>
      <c r="S75" s="5">
        <v>-463441000000</v>
      </c>
      <c r="T75" s="5">
        <v>1119423000000</v>
      </c>
      <c r="U75" s="5">
        <v>731235000000</v>
      </c>
      <c r="V75" s="5">
        <v>2071541000000</v>
      </c>
      <c r="W75" s="5">
        <v>1062602000000</v>
      </c>
    </row>
    <row r="76" spans="3:26" ht="15.5" x14ac:dyDescent="0.35">
      <c r="C76" t="s">
        <v>104</v>
      </c>
      <c r="D76" s="5">
        <v>-43742000000</v>
      </c>
      <c r="E76" s="5">
        <v>462161000000</v>
      </c>
      <c r="F76" s="5">
        <v>612723000000</v>
      </c>
      <c r="G76" s="5">
        <v>103409000000</v>
      </c>
      <c r="I76" s="5">
        <v>1406625000000</v>
      </c>
      <c r="J76" s="5">
        <v>948996000000</v>
      </c>
      <c r="K76" s="5">
        <v>1233473000000</v>
      </c>
      <c r="L76" s="5">
        <v>2682220000000</v>
      </c>
      <c r="M76" s="5">
        <v>2537845000000</v>
      </c>
      <c r="N76" s="5">
        <v>1525889000000</v>
      </c>
      <c r="O76" s="5">
        <v>2087823000000</v>
      </c>
      <c r="P76" s="5">
        <v>945195000000</v>
      </c>
      <c r="Q76" s="5">
        <v>524708000000</v>
      </c>
      <c r="R76" s="5">
        <v>847943000000</v>
      </c>
      <c r="S76" s="5">
        <v>-588392000000</v>
      </c>
      <c r="T76" s="5">
        <v>1169863000000</v>
      </c>
      <c r="U76" s="5">
        <v>394987000000</v>
      </c>
      <c r="V76" s="5">
        <v>1975655000000</v>
      </c>
      <c r="W76" s="5">
        <v>979070000000</v>
      </c>
      <c r="X76" s="5">
        <v>258476000000</v>
      </c>
      <c r="Y76" s="5">
        <v>-48013000000</v>
      </c>
      <c r="Z76" s="5">
        <v>-355262000000</v>
      </c>
    </row>
    <row r="77" spans="3:26" ht="15.5" x14ac:dyDescent="0.35">
      <c r="C77" t="s">
        <v>8</v>
      </c>
      <c r="D77" s="5">
        <v>-98282000000</v>
      </c>
      <c r="E77" s="5">
        <v>90618000000</v>
      </c>
      <c r="F77" s="5">
        <v>26933000000</v>
      </c>
      <c r="G77" s="5">
        <v>52891000000</v>
      </c>
      <c r="I77" s="5">
        <v>243467000000</v>
      </c>
      <c r="J77" s="5">
        <v>162603000000</v>
      </c>
      <c r="K77" s="5">
        <v>271263000000</v>
      </c>
      <c r="L77" s="5">
        <v>628499000000</v>
      </c>
      <c r="M77" s="5">
        <v>746728000000</v>
      </c>
      <c r="N77" s="5">
        <v>187422000000</v>
      </c>
      <c r="O77" s="5">
        <v>504582000000</v>
      </c>
      <c r="P77" s="5">
        <v>152067000000</v>
      </c>
      <c r="Q77" s="5">
        <v>65875000000</v>
      </c>
      <c r="R77" s="5">
        <v>210325000000</v>
      </c>
      <c r="S77" s="5">
        <v>-732067000000</v>
      </c>
      <c r="T77" s="5">
        <v>171076000000</v>
      </c>
      <c r="U77" s="5">
        <v>-136957000000</v>
      </c>
      <c r="V77" s="5">
        <v>733584000000</v>
      </c>
      <c r="W77" s="5">
        <v>309546000000</v>
      </c>
    </row>
    <row r="78" spans="3:26" ht="15.5" x14ac:dyDescent="0.35">
      <c r="C78" t="s">
        <v>105</v>
      </c>
      <c r="D78" s="5">
        <v>-43742000000</v>
      </c>
      <c r="E78" s="5">
        <v>462161000000</v>
      </c>
      <c r="F78" s="5">
        <v>612723000000</v>
      </c>
      <c r="G78" s="5">
        <v>103409000000</v>
      </c>
      <c r="I78" s="5">
        <v>1406625000000</v>
      </c>
      <c r="J78" s="5">
        <v>948996000000</v>
      </c>
      <c r="K78" s="5">
        <v>1233473000000</v>
      </c>
      <c r="L78" s="5">
        <v>2682220000000</v>
      </c>
      <c r="M78" s="5">
        <v>2537845000000</v>
      </c>
      <c r="N78" s="5">
        <v>1525889000000</v>
      </c>
      <c r="O78" s="5">
        <v>2087823000000</v>
      </c>
      <c r="P78" s="5">
        <v>945195000000</v>
      </c>
      <c r="Q78" s="5">
        <v>524708000000</v>
      </c>
      <c r="R78" s="5">
        <v>847943000000</v>
      </c>
      <c r="S78" s="5">
        <v>-588392000000</v>
      </c>
      <c r="T78" s="5">
        <v>1169863000000</v>
      </c>
      <c r="U78" s="5">
        <v>394987000000</v>
      </c>
      <c r="V78" s="5">
        <v>1975655000000</v>
      </c>
      <c r="W78" s="5">
        <v>979070000000</v>
      </c>
      <c r="X78" s="5">
        <v>258476000000</v>
      </c>
      <c r="Y78" s="5">
        <v>-48013000000</v>
      </c>
      <c r="Z78" s="5">
        <v>-355262000000</v>
      </c>
    </row>
    <row r="79" spans="3:26" ht="15.5" x14ac:dyDescent="0.35">
      <c r="C79" t="s">
        <v>106</v>
      </c>
      <c r="D79" s="5">
        <v>-229799000000</v>
      </c>
      <c r="E79" s="5">
        <v>446497000000</v>
      </c>
      <c r="F79" s="5">
        <v>194831000000</v>
      </c>
      <c r="G79" s="5">
        <v>82159000000</v>
      </c>
      <c r="I79" s="5">
        <v>932092000000</v>
      </c>
      <c r="J79" s="5">
        <v>904443000000</v>
      </c>
      <c r="K79" s="5">
        <v>1312258000000</v>
      </c>
      <c r="L79" s="5">
        <v>2536526000000</v>
      </c>
      <c r="M79" s="5">
        <v>2581643000000</v>
      </c>
      <c r="N79" s="5">
        <v>1583142000000</v>
      </c>
      <c r="O79" s="5">
        <v>2171828000000</v>
      </c>
      <c r="P79" s="5">
        <v>994169000000</v>
      </c>
      <c r="Q79" s="5">
        <v>398227000000</v>
      </c>
      <c r="R79" s="5">
        <v>810489000000</v>
      </c>
      <c r="S79" s="5">
        <v>-463441000000</v>
      </c>
      <c r="T79" s="5">
        <v>1119423000000</v>
      </c>
      <c r="U79" s="5">
        <v>731235000000</v>
      </c>
      <c r="V79" s="5">
        <v>2071541000000</v>
      </c>
      <c r="W79" s="5">
        <v>1062602000000</v>
      </c>
    </row>
    <row r="80" spans="3:26" ht="15.5" x14ac:dyDescent="0.35">
      <c r="C80" t="s">
        <v>107</v>
      </c>
      <c r="D80" s="5">
        <v>-229799000000</v>
      </c>
      <c r="E80" s="5">
        <v>446497000000</v>
      </c>
      <c r="F80" s="5">
        <v>194831000000</v>
      </c>
      <c r="G80" s="5">
        <v>82159000000</v>
      </c>
      <c r="I80" s="5">
        <v>932092000000</v>
      </c>
      <c r="J80" s="5">
        <v>904443000000</v>
      </c>
      <c r="K80" s="5">
        <v>1312258000000</v>
      </c>
      <c r="L80" s="5">
        <v>2536526000000</v>
      </c>
      <c r="M80" s="5">
        <v>2581643000000</v>
      </c>
      <c r="N80" s="5">
        <v>1583142000000</v>
      </c>
      <c r="O80" s="5">
        <v>2171828000000</v>
      </c>
      <c r="P80" s="5">
        <v>994169000000</v>
      </c>
      <c r="Q80" s="5">
        <v>398227000000</v>
      </c>
      <c r="R80" s="5">
        <v>810489000000</v>
      </c>
      <c r="S80" s="5">
        <v>-463441000000</v>
      </c>
      <c r="T80" s="5">
        <v>1119423000000</v>
      </c>
      <c r="U80" s="5">
        <v>731235000000</v>
      </c>
      <c r="V80" s="5">
        <v>2071541000000</v>
      </c>
      <c r="W80" s="5">
        <v>1062602000000</v>
      </c>
    </row>
    <row r="82" spans="2:26" ht="15.5" x14ac:dyDescent="0.35">
      <c r="B82" t="s">
        <v>108</v>
      </c>
      <c r="C82" t="s">
        <v>109</v>
      </c>
    </row>
    <row r="83" spans="2:26" ht="15.5" x14ac:dyDescent="0.35">
      <c r="C83" t="s">
        <v>110</v>
      </c>
    </row>
    <row r="84" spans="2:26" ht="15.5" x14ac:dyDescent="0.35">
      <c r="C84" t="s">
        <v>20</v>
      </c>
      <c r="D84" s="5">
        <v>2709104000000</v>
      </c>
      <c r="E84" s="5">
        <v>3705424000000</v>
      </c>
      <c r="F84" s="5">
        <v>3811536000000</v>
      </c>
      <c r="G84" s="5">
        <v>4017731000000</v>
      </c>
      <c r="I84" s="5">
        <v>3811536000000</v>
      </c>
      <c r="J84" s="5">
        <v>4031602000000</v>
      </c>
      <c r="K84" s="5">
        <v>4890845000000</v>
      </c>
      <c r="L84" s="5">
        <v>4470821000000</v>
      </c>
      <c r="M84" s="5">
        <v>3493481000000</v>
      </c>
      <c r="N84" s="5">
        <v>1957625000000</v>
      </c>
      <c r="O84" s="5">
        <v>1442164000000</v>
      </c>
      <c r="P84" s="5">
        <v>2272911000000</v>
      </c>
      <c r="Q84" s="5">
        <v>2700509000000</v>
      </c>
      <c r="R84" s="5">
        <v>3608806000000</v>
      </c>
      <c r="S84" s="5">
        <v>4141203000000</v>
      </c>
      <c r="T84" s="5">
        <v>3660815000000</v>
      </c>
      <c r="U84" s="5">
        <v>1947803000000</v>
      </c>
      <c r="V84" s="5">
        <v>1338676000000</v>
      </c>
      <c r="W84" s="5">
        <v>1121551000000</v>
      </c>
      <c r="X84" s="5">
        <v>1285907000000</v>
      </c>
      <c r="Y84" s="5">
        <v>1618345000000</v>
      </c>
      <c r="Z84" s="5">
        <v>1464100000000</v>
      </c>
    </row>
    <row r="85" spans="2:26" ht="15.5" x14ac:dyDescent="0.35">
      <c r="C85" t="s">
        <v>111</v>
      </c>
      <c r="Y85" s="5">
        <v>1327357000000</v>
      </c>
      <c r="Z85" s="5">
        <v>1585621000000</v>
      </c>
    </row>
    <row r="86" spans="2:26" ht="15.5" x14ac:dyDescent="0.35">
      <c r="C86" t="s">
        <v>112</v>
      </c>
      <c r="D86" s="5">
        <v>4099681000000</v>
      </c>
      <c r="E86" s="5">
        <v>4145006000000</v>
      </c>
      <c r="F86" s="5">
        <v>4251488000000</v>
      </c>
      <c r="G86" s="5">
        <v>4011473000000</v>
      </c>
      <c r="I86" s="5">
        <v>4251488000000</v>
      </c>
      <c r="J86" s="5">
        <v>3731161000000</v>
      </c>
      <c r="K86" s="5">
        <v>3585375000000</v>
      </c>
      <c r="L86" s="5">
        <v>3600579000000</v>
      </c>
      <c r="M86" s="5">
        <v>3457569000000</v>
      </c>
      <c r="N86" s="5">
        <v>3380603000000</v>
      </c>
      <c r="O86" s="5">
        <v>3235779000000</v>
      </c>
      <c r="P86" s="5">
        <v>3137058000000</v>
      </c>
      <c r="Q86" s="5">
        <v>3359616000000</v>
      </c>
      <c r="R86" s="5">
        <v>3221025000000</v>
      </c>
      <c r="S86" s="5">
        <v>3538719000000</v>
      </c>
      <c r="T86" s="5">
        <v>3470882000000</v>
      </c>
      <c r="U86" s="5">
        <v>3209104000000</v>
      </c>
      <c r="V86" s="5">
        <v>2961008000000</v>
      </c>
      <c r="W86" s="5">
        <v>2566639000000</v>
      </c>
      <c r="X86" s="5">
        <v>2178776000000</v>
      </c>
      <c r="Y86" s="5">
        <v>1784621000000</v>
      </c>
      <c r="Z86" s="5">
        <v>1742163000000</v>
      </c>
    </row>
    <row r="87" spans="2:26" ht="15.5" x14ac:dyDescent="0.35">
      <c r="C87" t="s">
        <v>113</v>
      </c>
      <c r="M87" s="5">
        <v>1026000000</v>
      </c>
      <c r="N87" s="5">
        <v>13000000</v>
      </c>
      <c r="O87" s="5">
        <v>165000000</v>
      </c>
      <c r="P87" s="5">
        <v>477000000</v>
      </c>
      <c r="Q87" s="5">
        <v>17851000000</v>
      </c>
    </row>
    <row r="88" spans="2:26" ht="15.5" x14ac:dyDescent="0.35">
      <c r="C88" t="s">
        <v>114</v>
      </c>
      <c r="M88" s="5">
        <v>162370000000</v>
      </c>
      <c r="N88" s="5">
        <v>10490000000</v>
      </c>
      <c r="O88" s="5">
        <v>13500000000</v>
      </c>
      <c r="P88" s="5">
        <v>17374000000</v>
      </c>
      <c r="Q88" s="5">
        <v>1798936000000</v>
      </c>
      <c r="R88" s="5">
        <v>1747744000000</v>
      </c>
    </row>
    <row r="89" spans="2:26" ht="15.5" x14ac:dyDescent="0.35">
      <c r="C89" t="s">
        <v>97</v>
      </c>
      <c r="D89" s="5">
        <v>-46240000000</v>
      </c>
      <c r="E89" s="5">
        <v>569317000000</v>
      </c>
      <c r="F89" s="5">
        <v>553863000000</v>
      </c>
      <c r="G89" s="5">
        <v>1603425000000</v>
      </c>
      <c r="I89" s="5">
        <v>553863000000</v>
      </c>
      <c r="J89" s="5">
        <v>1863490000000</v>
      </c>
      <c r="K89" s="5">
        <v>2373872000000</v>
      </c>
      <c r="L89" s="5">
        <v>1821185000000</v>
      </c>
      <c r="M89" s="5">
        <v>139858000000</v>
      </c>
      <c r="N89" s="5">
        <v>1946435000000</v>
      </c>
      <c r="O89" s="5">
        <v>1731282000000</v>
      </c>
      <c r="P89" s="5">
        <v>2402989000000</v>
      </c>
      <c r="Q89" s="5">
        <v>2649560000000</v>
      </c>
      <c r="R89" s="5">
        <v>2856485000000</v>
      </c>
      <c r="S89" s="5">
        <v>2753922000000</v>
      </c>
      <c r="T89" s="5">
        <v>2444432000000</v>
      </c>
      <c r="U89" s="5">
        <v>948208000000</v>
      </c>
      <c r="V89" s="5">
        <v>1557873000000</v>
      </c>
      <c r="W89" s="5">
        <v>633327000000</v>
      </c>
      <c r="X89" s="5">
        <v>752423000000</v>
      </c>
      <c r="Y89" s="5">
        <v>524703000000</v>
      </c>
      <c r="Z89" s="5">
        <v>489595000000</v>
      </c>
    </row>
    <row r="90" spans="2:26" ht="15.5" x14ac:dyDescent="0.35">
      <c r="C90" t="s">
        <v>115</v>
      </c>
      <c r="D90" s="5">
        <v>4099681000000</v>
      </c>
      <c r="E90" s="5">
        <v>4145006000000</v>
      </c>
      <c r="F90" s="5">
        <v>4251488000000</v>
      </c>
      <c r="G90" s="5">
        <v>4011473000000</v>
      </c>
      <c r="I90" s="5">
        <v>4251488000000</v>
      </c>
      <c r="J90" s="5">
        <v>3731161000000</v>
      </c>
      <c r="K90" s="5">
        <v>3585375000000</v>
      </c>
      <c r="L90" s="5">
        <v>3600579000000</v>
      </c>
      <c r="M90" s="5">
        <v>3457569000000</v>
      </c>
      <c r="N90" s="5">
        <v>3380603000000</v>
      </c>
      <c r="O90" s="5">
        <v>3235779000000</v>
      </c>
      <c r="P90" s="5">
        <v>3137058000000</v>
      </c>
      <c r="Q90" s="5">
        <v>3359616000000</v>
      </c>
      <c r="R90" s="5">
        <v>3221025000000</v>
      </c>
      <c r="S90" s="5">
        <v>3538719000000</v>
      </c>
      <c r="T90" s="5">
        <v>3470882000000</v>
      </c>
      <c r="U90" s="5">
        <v>3209104000000</v>
      </c>
      <c r="V90" s="5">
        <v>2961008000000</v>
      </c>
      <c r="W90" s="5">
        <v>2566639000000</v>
      </c>
      <c r="X90" s="5">
        <v>2178776000000</v>
      </c>
      <c r="Y90" s="5">
        <v>1784621000000</v>
      </c>
      <c r="Z90" s="5">
        <v>1742163000000</v>
      </c>
    </row>
    <row r="91" spans="2:26" ht="15.5" x14ac:dyDescent="0.35">
      <c r="C91" t="s">
        <v>1289</v>
      </c>
      <c r="D91" s="5">
        <v>412791000000</v>
      </c>
      <c r="E91" s="5">
        <v>671172000000</v>
      </c>
      <c r="F91" s="5">
        <v>614266000000</v>
      </c>
      <c r="G91" s="5">
        <v>810447000000</v>
      </c>
      <c r="I91" s="5">
        <v>614266000000</v>
      </c>
      <c r="J91" s="5">
        <v>336829000000</v>
      </c>
      <c r="K91" s="5">
        <v>422258000000</v>
      </c>
      <c r="L91" s="5">
        <v>341943000000</v>
      </c>
      <c r="M91" s="5">
        <v>447406000000</v>
      </c>
      <c r="N91" s="5">
        <v>653080000000</v>
      </c>
      <c r="O91" s="5">
        <v>383920000000</v>
      </c>
      <c r="P91" s="5">
        <v>360799000000</v>
      </c>
      <c r="Q91" s="5">
        <v>811042000000</v>
      </c>
      <c r="R91" s="5">
        <v>1199092000000</v>
      </c>
      <c r="S91" s="5">
        <v>1188893000000</v>
      </c>
      <c r="T91" s="5">
        <v>533578000000</v>
      </c>
      <c r="U91" s="5">
        <v>343642000000</v>
      </c>
      <c r="V91" s="5">
        <v>1408768000000</v>
      </c>
      <c r="W91" s="5">
        <v>215260000000</v>
      </c>
      <c r="X91" s="5">
        <v>201105000000</v>
      </c>
      <c r="Y91" s="5">
        <v>132733000000</v>
      </c>
      <c r="Z91" s="5">
        <v>211711000000</v>
      </c>
    </row>
    <row r="92" spans="2:26" ht="15.5" x14ac:dyDescent="0.35">
      <c r="C92" t="s">
        <v>1585</v>
      </c>
      <c r="D92" s="5">
        <v>94933000000</v>
      </c>
      <c r="E92" s="5">
        <v>176900000000</v>
      </c>
      <c r="F92" s="5">
        <v>375260000000</v>
      </c>
      <c r="G92" s="5">
        <v>404294000000</v>
      </c>
      <c r="I92" s="5">
        <v>375260000000</v>
      </c>
      <c r="J92" s="5">
        <v>119345000000</v>
      </c>
      <c r="K92" s="5">
        <v>224353000000</v>
      </c>
      <c r="L92" s="5">
        <v>187220000000</v>
      </c>
      <c r="M92" s="5">
        <v>300093000000</v>
      </c>
      <c r="N92" s="5">
        <v>348239000000</v>
      </c>
      <c r="O92" s="5">
        <v>177555000000</v>
      </c>
      <c r="P92" s="5">
        <v>126569000000</v>
      </c>
      <c r="Q92" s="5">
        <v>244084000000</v>
      </c>
      <c r="R92" s="5">
        <v>150202000000</v>
      </c>
      <c r="S92" s="5">
        <v>130567000000</v>
      </c>
      <c r="T92" s="5">
        <v>132940000000</v>
      </c>
      <c r="U92" s="5">
        <v>81733000000</v>
      </c>
      <c r="V92" s="5">
        <v>136717000000</v>
      </c>
      <c r="W92" s="5">
        <v>88444000000</v>
      </c>
      <c r="X92" s="5">
        <v>85370000000</v>
      </c>
      <c r="Y92" s="5">
        <v>34532000000</v>
      </c>
      <c r="Z92" s="5">
        <v>392465000000</v>
      </c>
    </row>
    <row r="93" spans="2:26" ht="15.5" x14ac:dyDescent="0.35">
      <c r="C93" t="s">
        <v>116</v>
      </c>
      <c r="D93" s="5">
        <v>605771000000</v>
      </c>
      <c r="E93" s="5">
        <v>609200000000</v>
      </c>
      <c r="F93" s="5">
        <v>627159000000</v>
      </c>
      <c r="G93" s="5">
        <v>605444000000</v>
      </c>
      <c r="I93" s="5">
        <v>627159000000</v>
      </c>
      <c r="J93" s="5">
        <v>495473000000</v>
      </c>
      <c r="K93" s="5">
        <v>909856000000</v>
      </c>
      <c r="L93" s="5">
        <v>715484000000</v>
      </c>
      <c r="M93" s="5">
        <v>631685000000</v>
      </c>
      <c r="N93" s="5">
        <v>507026000000</v>
      </c>
      <c r="O93" s="5">
        <v>881267000000</v>
      </c>
      <c r="P93" s="5">
        <v>934752000000</v>
      </c>
      <c r="Q93" s="5">
        <v>1238321000000</v>
      </c>
      <c r="R93" s="5">
        <v>1429567000000</v>
      </c>
      <c r="S93" s="5">
        <v>869730000000</v>
      </c>
      <c r="T93" s="5">
        <v>800148000000</v>
      </c>
    </row>
    <row r="94" spans="2:26" ht="15.5" x14ac:dyDescent="0.35">
      <c r="C94" t="s">
        <v>1291</v>
      </c>
      <c r="D94" s="5">
        <v>605771000000</v>
      </c>
      <c r="E94" s="5">
        <v>609200000000</v>
      </c>
      <c r="F94" s="5">
        <v>627159000000</v>
      </c>
      <c r="G94" s="5">
        <v>605444000000</v>
      </c>
      <c r="I94" s="5">
        <v>627159000000</v>
      </c>
      <c r="J94" s="5">
        <v>495473000000</v>
      </c>
      <c r="K94" s="5">
        <v>909856000000</v>
      </c>
      <c r="L94" s="5">
        <v>715484000000</v>
      </c>
      <c r="M94" s="5">
        <v>631685000000</v>
      </c>
      <c r="N94" s="5">
        <v>507026000000</v>
      </c>
      <c r="O94" s="5">
        <v>881267000000</v>
      </c>
      <c r="P94" s="5">
        <v>934752000000</v>
      </c>
      <c r="Q94" s="5">
        <v>1238321000000</v>
      </c>
      <c r="R94" s="5">
        <v>1429567000000</v>
      </c>
      <c r="S94" s="5">
        <v>869730000000</v>
      </c>
      <c r="T94" s="5">
        <v>800148000000</v>
      </c>
    </row>
    <row r="95" spans="2:26" ht="15.5" x14ac:dyDescent="0.35">
      <c r="C95" t="s">
        <v>297</v>
      </c>
      <c r="D95" s="5">
        <v>665397000000</v>
      </c>
      <c r="E95" s="5">
        <v>694565000000</v>
      </c>
      <c r="F95" s="5">
        <v>308959000000</v>
      </c>
      <c r="G95" s="5">
        <v>311263000000</v>
      </c>
      <c r="I95" s="5">
        <v>308959000000</v>
      </c>
      <c r="J95" s="5">
        <v>111335000000</v>
      </c>
      <c r="K95" s="5">
        <v>143249000000</v>
      </c>
      <c r="L95" s="5">
        <v>151846000000</v>
      </c>
      <c r="M95" s="5">
        <v>178176000000</v>
      </c>
      <c r="N95" s="5">
        <v>192625000000</v>
      </c>
      <c r="O95" s="5">
        <v>202243000000</v>
      </c>
      <c r="P95" s="5">
        <v>149525000000</v>
      </c>
      <c r="Q95" s="5">
        <v>160282000000</v>
      </c>
      <c r="R95" s="5">
        <v>134318000000</v>
      </c>
      <c r="S95" s="5">
        <v>93127000000</v>
      </c>
      <c r="T95" s="5">
        <v>132847000000</v>
      </c>
      <c r="U95" s="5">
        <v>63717000000</v>
      </c>
      <c r="V95" s="5">
        <v>38596000000</v>
      </c>
    </row>
    <row r="96" spans="2:26" ht="15.5" x14ac:dyDescent="0.35">
      <c r="C96" t="s">
        <v>1293</v>
      </c>
      <c r="G96" s="5">
        <v>178364000000</v>
      </c>
      <c r="J96" s="5">
        <v>181939000000</v>
      </c>
      <c r="K96" s="5">
        <v>169055000000</v>
      </c>
      <c r="L96" s="5">
        <v>161422000000</v>
      </c>
      <c r="M96" s="5">
        <v>119611000000</v>
      </c>
      <c r="N96" s="5">
        <v>127284000000</v>
      </c>
      <c r="O96" s="5">
        <v>154249000000</v>
      </c>
      <c r="P96" s="5">
        <v>181661000000</v>
      </c>
      <c r="Q96" s="5">
        <v>288821000000</v>
      </c>
      <c r="R96" s="5">
        <v>238773000000</v>
      </c>
      <c r="S96" s="5">
        <v>237481000000</v>
      </c>
      <c r="T96" s="5">
        <v>190706000000</v>
      </c>
      <c r="U96" s="5">
        <v>119963000000</v>
      </c>
      <c r="V96" s="5">
        <v>37926000000</v>
      </c>
      <c r="W96" s="5">
        <v>16844000000</v>
      </c>
    </row>
    <row r="97" spans="3:26" ht="15.5" x14ac:dyDescent="0.35">
      <c r="C97" t="s">
        <v>117</v>
      </c>
      <c r="P97" s="5">
        <v>67063000000</v>
      </c>
      <c r="Q97" s="5">
        <v>81827000000</v>
      </c>
      <c r="R97" s="5">
        <v>48325000000</v>
      </c>
      <c r="S97" s="5">
        <v>33204000000</v>
      </c>
      <c r="T97" s="5">
        <v>38388000000</v>
      </c>
      <c r="U97" s="5">
        <v>54338000000</v>
      </c>
      <c r="V97" s="5">
        <v>96010000000</v>
      </c>
      <c r="W97" s="5">
        <v>69456000000</v>
      </c>
      <c r="X97" s="5">
        <v>14971000000</v>
      </c>
      <c r="Y97" s="5">
        <v>4588000000</v>
      </c>
      <c r="Z97" s="5">
        <v>7459000000</v>
      </c>
    </row>
    <row r="98" spans="3:26" ht="15.5" x14ac:dyDescent="0.35">
      <c r="C98" t="s">
        <v>118</v>
      </c>
      <c r="P98" s="5">
        <v>67063000000</v>
      </c>
      <c r="Q98" s="5">
        <v>81827000000</v>
      </c>
      <c r="R98" s="5">
        <v>48325000000</v>
      </c>
      <c r="S98" s="5">
        <v>33204000000</v>
      </c>
      <c r="T98" s="5">
        <v>38388000000</v>
      </c>
      <c r="U98" s="5">
        <v>54338000000</v>
      </c>
      <c r="V98" s="5">
        <v>96010000000</v>
      </c>
      <c r="W98" s="5">
        <v>69456000000</v>
      </c>
      <c r="X98" s="5">
        <v>14971000000</v>
      </c>
      <c r="Y98" s="5">
        <v>4588000000</v>
      </c>
      <c r="Z98" s="5">
        <v>7459000000</v>
      </c>
    </row>
    <row r="99" spans="3:26" ht="15.5" x14ac:dyDescent="0.35">
      <c r="C99" t="s">
        <v>119</v>
      </c>
      <c r="D99" s="5">
        <v>3861798000000</v>
      </c>
      <c r="E99" s="5">
        <v>4326359000000</v>
      </c>
      <c r="F99" s="5">
        <v>4140093000000</v>
      </c>
      <c r="G99" s="5">
        <v>4765599000000</v>
      </c>
      <c r="I99" s="5">
        <v>4140093000000</v>
      </c>
      <c r="J99" s="5">
        <v>4750753000000</v>
      </c>
      <c r="K99" s="5">
        <v>4383537000000</v>
      </c>
      <c r="L99" s="5">
        <v>4242359000000</v>
      </c>
      <c r="M99" s="5">
        <v>3857046000000</v>
      </c>
      <c r="N99" s="5">
        <v>3577685000000</v>
      </c>
      <c r="O99" s="5">
        <v>3232381000000</v>
      </c>
      <c r="P99" s="5">
        <v>3281102000000</v>
      </c>
      <c r="Q99" s="5">
        <v>2930612000000</v>
      </c>
      <c r="R99" s="5">
        <v>2190412000000</v>
      </c>
      <c r="S99" s="5">
        <v>1932262000000</v>
      </c>
      <c r="T99" s="5">
        <v>2091685000000</v>
      </c>
      <c r="U99" s="5">
        <v>1829529000000</v>
      </c>
      <c r="V99" s="5">
        <v>1723639000000</v>
      </c>
      <c r="W99" s="5">
        <v>1104146000000</v>
      </c>
      <c r="X99" s="5">
        <v>1202370000000</v>
      </c>
      <c r="Y99" s="5">
        <v>1223890000000</v>
      </c>
      <c r="Z99" s="5">
        <v>1162515000000</v>
      </c>
    </row>
    <row r="100" spans="3:26" ht="15.5" x14ac:dyDescent="0.35">
      <c r="C100" t="s">
        <v>120</v>
      </c>
      <c r="D100" s="5">
        <v>28089568000000</v>
      </c>
      <c r="E100" s="5">
        <v>30520452000000</v>
      </c>
      <c r="F100" s="5">
        <v>27419550000000</v>
      </c>
      <c r="G100" s="5">
        <v>31571205000000</v>
      </c>
      <c r="I100" s="5">
        <v>27419550000000</v>
      </c>
      <c r="J100" s="5">
        <v>30073310000000</v>
      </c>
      <c r="K100" s="5">
        <v>27094073000000</v>
      </c>
      <c r="L100" s="5">
        <v>25036540000000</v>
      </c>
      <c r="M100" s="5">
        <v>24649635000000</v>
      </c>
      <c r="N100" s="5">
        <v>21256425000000</v>
      </c>
      <c r="O100" s="5">
        <v>18707497000000</v>
      </c>
      <c r="P100" s="5">
        <v>19185166000000</v>
      </c>
      <c r="Q100" s="5">
        <v>20195774000000</v>
      </c>
      <c r="R100" s="5">
        <v>20532584000000</v>
      </c>
      <c r="S100" s="5">
        <v>21296838000000</v>
      </c>
      <c r="T100" s="5">
        <v>17952836000000</v>
      </c>
      <c r="U100" s="5">
        <v>13039385000000</v>
      </c>
      <c r="V100" s="5">
        <v>14446162000000</v>
      </c>
      <c r="W100" s="5">
        <v>8262193000000</v>
      </c>
      <c r="X100" s="5">
        <v>7467037000000</v>
      </c>
      <c r="Y100" s="5">
        <v>7227400000000</v>
      </c>
      <c r="Z100" s="5">
        <v>7598118000000</v>
      </c>
    </row>
    <row r="101" spans="3:26" ht="15.5" x14ac:dyDescent="0.35">
      <c r="C101" t="s">
        <v>121</v>
      </c>
    </row>
    <row r="102" spans="3:26" ht="15.5" x14ac:dyDescent="0.35">
      <c r="C102" t="s">
        <v>125</v>
      </c>
      <c r="D102" s="5">
        <v>1253940000000</v>
      </c>
      <c r="E102" s="5">
        <v>1298310000000</v>
      </c>
      <c r="F102" s="5">
        <v>1213172000000</v>
      </c>
      <c r="G102" s="5">
        <v>1430782000000</v>
      </c>
      <c r="I102" s="5">
        <v>1213172000000</v>
      </c>
      <c r="J102" s="5">
        <v>1280153000000</v>
      </c>
      <c r="K102" s="5">
        <v>1331426000000</v>
      </c>
      <c r="L102" s="5">
        <v>1248229000000</v>
      </c>
      <c r="M102" s="5">
        <v>1388328000000</v>
      </c>
      <c r="N102" s="5">
        <v>1280657000000</v>
      </c>
      <c r="O102" s="5">
        <v>1397817000000</v>
      </c>
      <c r="P102" s="5">
        <v>1289273000000</v>
      </c>
      <c r="Q102" s="5">
        <v>1186168000000</v>
      </c>
      <c r="R102" s="5">
        <v>1147316000000</v>
      </c>
      <c r="S102" s="5">
        <v>1156625000000</v>
      </c>
      <c r="T102" s="5">
        <v>638270000000</v>
      </c>
      <c r="U102" s="5">
        <v>410445000000</v>
      </c>
      <c r="V102" s="5">
        <v>187657000000</v>
      </c>
      <c r="W102" s="5">
        <v>224051000000</v>
      </c>
      <c r="X102" s="5">
        <v>200134000000</v>
      </c>
      <c r="Y102" s="5">
        <v>196885000000</v>
      </c>
      <c r="Z102" s="5">
        <v>320614000000</v>
      </c>
    </row>
    <row r="103" spans="3:26" ht="15.5" x14ac:dyDescent="0.35">
      <c r="C103" t="s">
        <v>122</v>
      </c>
      <c r="D103" s="5">
        <v>6662262000000</v>
      </c>
      <c r="E103" s="5">
        <v>6615160000000</v>
      </c>
      <c r="F103" s="5">
        <v>6684342000000</v>
      </c>
      <c r="G103" s="5">
        <v>6632985000000</v>
      </c>
      <c r="I103" s="5">
        <v>6684342000000</v>
      </c>
      <c r="J103" s="5">
        <v>5705249000000</v>
      </c>
      <c r="K103" s="5">
        <v>5369725000000</v>
      </c>
      <c r="L103" s="5">
        <v>5380925000000</v>
      </c>
      <c r="M103" s="5">
        <v>5393165000000</v>
      </c>
      <c r="N103" s="5">
        <v>4815418000000</v>
      </c>
      <c r="O103" s="5">
        <v>4885112000000</v>
      </c>
      <c r="P103" s="5">
        <v>5599735000000</v>
      </c>
      <c r="Q103" s="5">
        <v>5581312000000</v>
      </c>
      <c r="R103" s="5">
        <v>5681926000000</v>
      </c>
      <c r="S103" s="5">
        <v>4767254000000</v>
      </c>
      <c r="T103" s="5">
        <v>4577499000000</v>
      </c>
      <c r="U103" s="5">
        <v>3665461000000</v>
      </c>
      <c r="V103" s="5">
        <v>2908000000</v>
      </c>
      <c r="W103" s="5">
        <v>4329000000</v>
      </c>
      <c r="X103" s="5">
        <v>4993000000</v>
      </c>
      <c r="Y103" s="5">
        <v>6129000000</v>
      </c>
      <c r="Z103" s="5">
        <v>5701000000</v>
      </c>
    </row>
    <row r="104" spans="3:26" ht="15.5" x14ac:dyDescent="0.35">
      <c r="C104" t="s">
        <v>126</v>
      </c>
      <c r="U104" s="5">
        <v>14641000000</v>
      </c>
      <c r="V104" s="5">
        <v>16178000000</v>
      </c>
      <c r="W104" s="5">
        <v>131521000000</v>
      </c>
      <c r="X104" s="5">
        <v>154909000000</v>
      </c>
      <c r="Y104" s="5">
        <v>186672000000</v>
      </c>
      <c r="Z104" s="5">
        <v>130588000000</v>
      </c>
    </row>
    <row r="105" spans="3:26" ht="15.5" x14ac:dyDescent="0.35">
      <c r="C105" t="s">
        <v>128</v>
      </c>
      <c r="D105" s="5">
        <v>12506147000000</v>
      </c>
      <c r="E105" s="5">
        <v>12977696000000</v>
      </c>
      <c r="F105" s="5">
        <v>13134518000000</v>
      </c>
      <c r="G105" s="5">
        <v>13848767000000</v>
      </c>
      <c r="I105" s="5">
        <v>13134518000000</v>
      </c>
      <c r="J105" s="5">
        <v>13928923000000</v>
      </c>
      <c r="K105" s="5">
        <v>14293973000000</v>
      </c>
      <c r="L105" s="5">
        <v>16487185000000</v>
      </c>
      <c r="M105" s="5">
        <v>16122174000000</v>
      </c>
      <c r="N105" s="5">
        <v>15498028000000</v>
      </c>
      <c r="O105" s="5">
        <v>14973966000000</v>
      </c>
      <c r="P105" s="5">
        <v>14211194000000</v>
      </c>
      <c r="Q105" s="5">
        <v>12801851000000</v>
      </c>
      <c r="R105" s="5">
        <v>9925623000000</v>
      </c>
      <c r="S105" s="5">
        <v>9325584000000</v>
      </c>
      <c r="T105" s="5">
        <v>7559925000000</v>
      </c>
      <c r="U105" s="5">
        <v>6064331000000</v>
      </c>
      <c r="V105" s="5">
        <v>5100141000000</v>
      </c>
      <c r="W105" s="5">
        <v>3724535000000</v>
      </c>
      <c r="X105" s="5">
        <v>3583774000000</v>
      </c>
      <c r="Y105" s="5">
        <v>2592877000000</v>
      </c>
      <c r="Z105" s="5">
        <v>2520576000000</v>
      </c>
    </row>
    <row r="106" spans="3:26" ht="15.5" x14ac:dyDescent="0.35">
      <c r="C106" t="s">
        <v>686</v>
      </c>
      <c r="D106" s="5">
        <v>12506147000000</v>
      </c>
      <c r="E106" s="5">
        <v>12977696000000</v>
      </c>
      <c r="F106" s="5">
        <v>13134518000000</v>
      </c>
      <c r="G106" s="5">
        <v>13848767000000</v>
      </c>
      <c r="I106" s="5">
        <v>13134518000000</v>
      </c>
      <c r="J106" s="5">
        <v>13928923000000</v>
      </c>
      <c r="K106" s="5">
        <v>14293973000000</v>
      </c>
      <c r="L106" s="5">
        <v>16487185000000</v>
      </c>
      <c r="M106" s="5">
        <v>16122174000000</v>
      </c>
      <c r="N106" s="5">
        <v>15498028000000</v>
      </c>
      <c r="O106" s="5">
        <v>14973966000000</v>
      </c>
      <c r="P106" s="5">
        <v>14211194000000</v>
      </c>
      <c r="Q106" s="5">
        <v>12801851000000</v>
      </c>
      <c r="R106" s="5">
        <v>9925623000000</v>
      </c>
      <c r="S106" s="5">
        <v>9325584000000</v>
      </c>
      <c r="T106" s="5">
        <v>7559925000000</v>
      </c>
      <c r="U106" s="5">
        <v>6064331000000</v>
      </c>
      <c r="V106" s="5">
        <v>5100141000000</v>
      </c>
      <c r="W106" s="5">
        <v>3724535000000</v>
      </c>
      <c r="X106" s="5">
        <v>3583774000000</v>
      </c>
      <c r="Y106" s="5">
        <v>2592877000000</v>
      </c>
      <c r="Z106" s="5">
        <v>2520576000000</v>
      </c>
    </row>
    <row r="107" spans="3:26" ht="15.5" x14ac:dyDescent="0.35">
      <c r="C107" t="s">
        <v>130</v>
      </c>
      <c r="U107" s="5">
        <v>70212000000</v>
      </c>
      <c r="V107" s="5">
        <v>74160000000</v>
      </c>
    </row>
    <row r="108" spans="3:26" ht="15.5" x14ac:dyDescent="0.35">
      <c r="C108" t="s">
        <v>131</v>
      </c>
      <c r="D108" s="5">
        <v>4492284000000</v>
      </c>
      <c r="E108" s="5">
        <v>4517042000000</v>
      </c>
      <c r="F108" s="5">
        <v>4517042000000</v>
      </c>
      <c r="G108" s="5">
        <v>4517042000000</v>
      </c>
      <c r="I108" s="5">
        <v>4517042000000</v>
      </c>
      <c r="J108" s="5">
        <v>4728434000000</v>
      </c>
      <c r="K108" s="5">
        <v>4730960000000</v>
      </c>
      <c r="L108" s="5">
        <v>4731000000000</v>
      </c>
      <c r="M108" s="5">
        <v>4706057000000</v>
      </c>
      <c r="N108" s="5">
        <v>4703822000000</v>
      </c>
      <c r="O108" s="5">
        <v>4691009000000</v>
      </c>
      <c r="P108" s="5">
        <v>4366147000000</v>
      </c>
      <c r="Q108" s="5">
        <v>4361192000000</v>
      </c>
      <c r="R108" s="5">
        <v>3858256000000</v>
      </c>
      <c r="S108" s="5">
        <v>3890917000000</v>
      </c>
      <c r="T108" s="5">
        <v>3747232000000</v>
      </c>
      <c r="U108" s="5">
        <v>3469891000000</v>
      </c>
      <c r="V108" s="5">
        <v>3542992000000</v>
      </c>
      <c r="W108" s="5">
        <v>3635980000000</v>
      </c>
      <c r="X108" s="5">
        <v>2222401000000</v>
      </c>
      <c r="Y108" s="5">
        <v>2275669000000</v>
      </c>
      <c r="Z108" s="5">
        <v>2506044000000</v>
      </c>
    </row>
    <row r="109" spans="3:26" ht="15.5" x14ac:dyDescent="0.35">
      <c r="C109" t="s">
        <v>132</v>
      </c>
      <c r="K109" s="5">
        <v>3334484000000</v>
      </c>
      <c r="L109" s="5">
        <v>3110534000000</v>
      </c>
      <c r="M109" s="5">
        <v>2070311000000</v>
      </c>
      <c r="N109" s="5">
        <v>1408526000000</v>
      </c>
      <c r="O109" s="5">
        <v>693902000000</v>
      </c>
      <c r="P109" s="5">
        <v>803652000000</v>
      </c>
      <c r="Q109" s="5">
        <v>899621000000</v>
      </c>
      <c r="R109" s="5">
        <v>953638000000</v>
      </c>
      <c r="S109" s="5">
        <v>1087540000000</v>
      </c>
      <c r="T109" s="5">
        <v>1118355000000</v>
      </c>
    </row>
    <row r="110" spans="3:26" ht="15.5" x14ac:dyDescent="0.35">
      <c r="C110" t="s">
        <v>129</v>
      </c>
      <c r="J110" s="5">
        <v>825154000000</v>
      </c>
      <c r="K110" s="5">
        <v>825154000000</v>
      </c>
      <c r="L110" s="5">
        <v>825154000000</v>
      </c>
      <c r="M110" s="5">
        <v>92743000000</v>
      </c>
    </row>
    <row r="111" spans="3:26" ht="15.5" x14ac:dyDescent="0.35">
      <c r="C111" t="s">
        <v>133</v>
      </c>
      <c r="D111" s="5">
        <v>43412664000000</v>
      </c>
      <c r="E111" s="5">
        <v>45605295000000</v>
      </c>
      <c r="F111" s="5">
        <v>46312986000000</v>
      </c>
      <c r="G111" s="5">
        <v>44520606000000</v>
      </c>
      <c r="I111" s="5">
        <v>46312986000000</v>
      </c>
      <c r="J111" s="5">
        <v>45164815000000</v>
      </c>
      <c r="K111" s="5">
        <v>43314873000000</v>
      </c>
      <c r="L111" s="5">
        <v>44063264000000</v>
      </c>
      <c r="M111" s="5">
        <v>38801748000000</v>
      </c>
      <c r="N111" s="5">
        <v>38227997000000</v>
      </c>
      <c r="O111" s="5">
        <v>38906002000000</v>
      </c>
      <c r="P111" s="5">
        <v>37236807000000</v>
      </c>
      <c r="Q111" s="5">
        <v>36328037000000</v>
      </c>
      <c r="R111" s="5">
        <v>34760365000000</v>
      </c>
      <c r="S111" s="5">
        <v>31880636000000</v>
      </c>
      <c r="T111" s="5">
        <v>29578836000000</v>
      </c>
      <c r="U111" s="5">
        <v>18709234000000</v>
      </c>
      <c r="V111" s="5">
        <v>12807753000000</v>
      </c>
      <c r="W111" s="5">
        <v>10595311000000</v>
      </c>
      <c r="X111" s="5">
        <v>9135702000000</v>
      </c>
      <c r="Y111" s="5">
        <v>9881857000000</v>
      </c>
      <c r="Z111" s="5">
        <v>10166513000000</v>
      </c>
    </row>
    <row r="112" spans="3:26" ht="15.5" x14ac:dyDescent="0.35">
      <c r="C112" t="s">
        <v>134</v>
      </c>
      <c r="D112" s="5">
        <v>71502232000000</v>
      </c>
      <c r="E112" s="5">
        <v>76125747000000</v>
      </c>
      <c r="F112" s="5">
        <v>73732536000000</v>
      </c>
      <c r="G112" s="5">
        <v>76091811000000</v>
      </c>
      <c r="I112" s="5">
        <v>73732536000000</v>
      </c>
      <c r="J112" s="5">
        <v>75238125000000</v>
      </c>
      <c r="K112" s="5">
        <v>70408946000000</v>
      </c>
      <c r="L112" s="5">
        <v>69099804000000</v>
      </c>
      <c r="M112" s="5">
        <v>63451383000000</v>
      </c>
      <c r="N112" s="5">
        <v>59484422000000</v>
      </c>
      <c r="O112" s="5">
        <v>57613499000000</v>
      </c>
      <c r="P112" s="5">
        <v>56421973000000</v>
      </c>
      <c r="Q112" s="5">
        <v>56523811000000</v>
      </c>
      <c r="R112" s="5">
        <v>55292949000000</v>
      </c>
      <c r="S112" s="5">
        <v>53177474000000</v>
      </c>
      <c r="T112" s="5">
        <v>47531672000000</v>
      </c>
      <c r="U112" s="5">
        <v>31748619000000</v>
      </c>
      <c r="V112" s="5">
        <v>27253915000000</v>
      </c>
      <c r="W112" s="5">
        <v>18857504000000</v>
      </c>
      <c r="X112" s="5">
        <v>16602739000000</v>
      </c>
      <c r="Y112" s="5">
        <v>17109257000000</v>
      </c>
      <c r="Z112" s="5">
        <v>17764631000000</v>
      </c>
    </row>
    <row r="113" spans="3:26" ht="15.5" x14ac:dyDescent="0.35">
      <c r="C113" t="s">
        <v>135</v>
      </c>
    </row>
    <row r="114" spans="3:26" ht="15.5" x14ac:dyDescent="0.35">
      <c r="C114" t="s">
        <v>136</v>
      </c>
    </row>
    <row r="115" spans="3:26" ht="15.5" x14ac:dyDescent="0.35">
      <c r="C115" t="s">
        <v>137</v>
      </c>
      <c r="D115" s="5">
        <v>25065268000000</v>
      </c>
      <c r="E115" s="5">
        <v>27050531000000</v>
      </c>
      <c r="F115" s="5">
        <v>24529853000000</v>
      </c>
      <c r="G115" s="5">
        <v>24808711000000</v>
      </c>
      <c r="I115" s="5">
        <v>24529853000000</v>
      </c>
      <c r="J115" s="5">
        <v>25029722000000</v>
      </c>
      <c r="K115" s="5">
        <v>22062974000000</v>
      </c>
      <c r="L115" s="5">
        <v>21809655000000</v>
      </c>
      <c r="M115" s="5">
        <v>22440111000000</v>
      </c>
      <c r="N115" s="5">
        <v>20317500000000</v>
      </c>
      <c r="O115" s="5">
        <v>17191092000000</v>
      </c>
      <c r="P115" s="5">
        <v>17171841000000</v>
      </c>
      <c r="Q115" s="5">
        <v>18897593000000</v>
      </c>
      <c r="R115" s="5">
        <v>18996986000000</v>
      </c>
      <c r="S115" s="5">
        <v>19121248000000</v>
      </c>
      <c r="T115" s="5">
        <v>10822188000000</v>
      </c>
      <c r="U115" s="5">
        <v>4520609000000</v>
      </c>
      <c r="V115" s="5">
        <v>4786454000000</v>
      </c>
      <c r="W115" s="5">
        <v>3692306000000</v>
      </c>
      <c r="X115" s="5">
        <v>5017965000000</v>
      </c>
      <c r="Y115" s="5">
        <v>4068381000000</v>
      </c>
      <c r="Z115" s="5">
        <v>2820552000000</v>
      </c>
    </row>
    <row r="116" spans="3:26" ht="15.5" x14ac:dyDescent="0.35">
      <c r="C116" t="s">
        <v>1038</v>
      </c>
      <c r="S116" s="5">
        <v>151151000000</v>
      </c>
      <c r="T116" s="5">
        <v>411595000000</v>
      </c>
    </row>
    <row r="117" spans="3:26" ht="15.5" x14ac:dyDescent="0.35">
      <c r="C117" t="s">
        <v>1222</v>
      </c>
      <c r="M117" s="5">
        <v>163396000000</v>
      </c>
      <c r="N117" s="5">
        <v>10503000000</v>
      </c>
      <c r="O117" s="5">
        <v>13665000000</v>
      </c>
      <c r="P117" s="5">
        <v>17851000000</v>
      </c>
      <c r="Q117" s="5">
        <v>1816787000000</v>
      </c>
      <c r="R117" s="5">
        <v>1747744000000</v>
      </c>
      <c r="S117" s="5">
        <v>151151000000</v>
      </c>
      <c r="T117" s="5">
        <v>411595000000</v>
      </c>
    </row>
    <row r="118" spans="3:26" ht="15.5" x14ac:dyDescent="0.35">
      <c r="C118" t="s">
        <v>139</v>
      </c>
    </row>
    <row r="119" spans="3:26" ht="15.5" x14ac:dyDescent="0.35">
      <c r="C119" t="s">
        <v>140</v>
      </c>
      <c r="D119" s="5">
        <v>376448000000</v>
      </c>
      <c r="E119" s="5">
        <v>766781000000</v>
      </c>
      <c r="F119" s="5">
        <v>721424000000</v>
      </c>
      <c r="G119" s="5">
        <v>852816000000</v>
      </c>
      <c r="I119" s="5">
        <v>721424000000</v>
      </c>
      <c r="J119" s="5">
        <v>966380000000</v>
      </c>
      <c r="K119" s="5">
        <v>776836000000</v>
      </c>
      <c r="L119" s="5">
        <v>1147481000000</v>
      </c>
      <c r="M119" s="5">
        <v>1105562000000</v>
      </c>
      <c r="N119" s="5">
        <v>873999000000</v>
      </c>
      <c r="O119" s="5">
        <v>1318601000000</v>
      </c>
      <c r="P119" s="5">
        <v>1176471000000</v>
      </c>
      <c r="Q119" s="5">
        <v>1482786000000</v>
      </c>
      <c r="R119" s="5">
        <v>1413072000000</v>
      </c>
      <c r="S119" s="5">
        <v>1832659000000</v>
      </c>
      <c r="T119" s="5">
        <v>1428402000000</v>
      </c>
      <c r="U119" s="5">
        <v>1654393000000</v>
      </c>
      <c r="V119" s="5">
        <v>1298929000000</v>
      </c>
      <c r="W119" s="5">
        <v>883904000000</v>
      </c>
      <c r="X119" s="5">
        <v>610234000000</v>
      </c>
      <c r="Y119" s="5">
        <v>720441000000</v>
      </c>
      <c r="Z119" s="5">
        <v>769987000000</v>
      </c>
    </row>
    <row r="120" spans="3:26" ht="15.5" x14ac:dyDescent="0.35">
      <c r="C120" t="s">
        <v>640</v>
      </c>
    </row>
    <row r="121" spans="3:26" ht="15.5" x14ac:dyDescent="0.35">
      <c r="C121" t="s">
        <v>143</v>
      </c>
      <c r="D121" s="5">
        <v>163209000000</v>
      </c>
      <c r="E121" s="5">
        <v>370559000000</v>
      </c>
      <c r="F121" s="5">
        <v>337753000000</v>
      </c>
      <c r="G121" s="5">
        <v>344415000000</v>
      </c>
      <c r="I121" s="5">
        <v>337753000000</v>
      </c>
      <c r="J121" s="5">
        <v>431756000000</v>
      </c>
      <c r="K121" s="5">
        <v>496772000000</v>
      </c>
      <c r="L121" s="5">
        <v>352362000000</v>
      </c>
      <c r="M121" s="5">
        <v>164145000000</v>
      </c>
      <c r="N121" s="5">
        <v>175735000000</v>
      </c>
      <c r="O121" s="5">
        <v>227726000000</v>
      </c>
      <c r="P121" s="5">
        <v>241196000000</v>
      </c>
      <c r="Q121" s="5">
        <v>202374000000</v>
      </c>
      <c r="R121" s="5">
        <v>256920000000</v>
      </c>
      <c r="S121" s="5">
        <v>271644000000</v>
      </c>
      <c r="T121" s="5">
        <v>329495000000</v>
      </c>
      <c r="U121" s="5">
        <v>355929000000</v>
      </c>
      <c r="V121" s="5">
        <v>295677000000</v>
      </c>
      <c r="W121" s="5">
        <v>358490000000</v>
      </c>
      <c r="X121" s="5">
        <v>364142000000</v>
      </c>
      <c r="Y121" s="5">
        <v>315813000000</v>
      </c>
      <c r="Z121" s="5">
        <v>244588000000</v>
      </c>
    </row>
    <row r="122" spans="3:26" ht="15.5" x14ac:dyDescent="0.35">
      <c r="C122" t="s">
        <v>144</v>
      </c>
      <c r="D122" s="5">
        <v>367600000000</v>
      </c>
      <c r="E122" s="5">
        <v>496294000000</v>
      </c>
      <c r="F122" s="5">
        <v>459059000000</v>
      </c>
      <c r="G122" s="5">
        <v>443836000000</v>
      </c>
      <c r="I122" s="5">
        <v>459059000000</v>
      </c>
      <c r="J122" s="5">
        <v>479184000000</v>
      </c>
      <c r="K122" s="5">
        <v>323130000000</v>
      </c>
      <c r="L122" s="5">
        <v>322922000000</v>
      </c>
      <c r="M122" s="5">
        <v>379950000000</v>
      </c>
      <c r="N122" s="5">
        <v>365080000000</v>
      </c>
      <c r="O122" s="5">
        <v>590140000000</v>
      </c>
      <c r="P122" s="5">
        <v>633235000000</v>
      </c>
      <c r="Q122" s="5">
        <v>612684000000</v>
      </c>
      <c r="R122" s="5">
        <v>405748000000</v>
      </c>
      <c r="S122" s="5">
        <v>429316000000</v>
      </c>
      <c r="T122" s="5">
        <v>430967000000</v>
      </c>
      <c r="U122" s="5">
        <v>356772000000</v>
      </c>
      <c r="V122" s="5">
        <v>376244000000</v>
      </c>
      <c r="W122" s="5">
        <v>335231000000</v>
      </c>
      <c r="X122" s="5">
        <v>293643000000</v>
      </c>
      <c r="Y122" s="5">
        <v>358155000000</v>
      </c>
      <c r="Z122" s="5">
        <v>381159000000</v>
      </c>
    </row>
    <row r="123" spans="3:26" ht="15.5" x14ac:dyDescent="0.35">
      <c r="C123" t="s">
        <v>391</v>
      </c>
      <c r="D123" s="5">
        <v>1457126000000</v>
      </c>
      <c r="E123" s="5">
        <v>1471431000000</v>
      </c>
      <c r="F123" s="5">
        <v>1501913000000</v>
      </c>
      <c r="G123" s="5">
        <v>1515703000000</v>
      </c>
      <c r="I123" s="5">
        <v>1501913000000</v>
      </c>
      <c r="J123" s="5">
        <v>1679641000000</v>
      </c>
      <c r="K123" s="5">
        <v>2340096000000</v>
      </c>
      <c r="L123" s="5">
        <v>2196554000000</v>
      </c>
      <c r="M123" s="5">
        <v>1878636000000</v>
      </c>
      <c r="N123" s="5">
        <v>1086663000000</v>
      </c>
      <c r="O123" s="5">
        <v>1373947000000</v>
      </c>
      <c r="P123" s="5">
        <v>1594372000000</v>
      </c>
      <c r="Q123" s="5">
        <v>1001334000000</v>
      </c>
      <c r="R123" s="5">
        <v>629580000000</v>
      </c>
      <c r="S123" s="5">
        <v>272056000000</v>
      </c>
      <c r="T123" s="5">
        <v>229142000000</v>
      </c>
      <c r="U123" s="5">
        <v>167753000000</v>
      </c>
      <c r="V123" s="5">
        <v>138213000000</v>
      </c>
      <c r="W123" s="5">
        <v>212917000000</v>
      </c>
      <c r="X123" s="5">
        <v>374612000000</v>
      </c>
      <c r="Y123" s="5">
        <v>372831000000</v>
      </c>
      <c r="Z123" s="5">
        <v>311863000000</v>
      </c>
    </row>
    <row r="124" spans="3:26" ht="15.5" x14ac:dyDescent="0.35">
      <c r="C124" t="s">
        <v>1586</v>
      </c>
      <c r="D124" s="5">
        <v>142007000000</v>
      </c>
      <c r="E124" s="5">
        <v>207968000000</v>
      </c>
      <c r="F124" s="5">
        <v>368879000000</v>
      </c>
      <c r="G124" s="5">
        <v>631279000000</v>
      </c>
      <c r="I124" s="5">
        <v>368879000000</v>
      </c>
      <c r="J124" s="5">
        <v>264240000000</v>
      </c>
      <c r="K124" s="5">
        <v>273359000000</v>
      </c>
      <c r="L124" s="5">
        <v>261932000000</v>
      </c>
      <c r="M124" s="5">
        <v>385506000000</v>
      </c>
      <c r="N124" s="5">
        <v>421663000000</v>
      </c>
      <c r="O124" s="5">
        <v>201472000000</v>
      </c>
      <c r="P124" s="5">
        <v>113873000000</v>
      </c>
      <c r="Q124" s="5">
        <v>172534000000</v>
      </c>
      <c r="R124" s="5">
        <v>121023000000</v>
      </c>
      <c r="S124" s="5">
        <v>195519000000</v>
      </c>
      <c r="T124" s="5">
        <v>165189000000</v>
      </c>
      <c r="U124" s="5">
        <v>97371000000</v>
      </c>
      <c r="V124" s="5">
        <v>212647000000</v>
      </c>
      <c r="W124" s="5">
        <v>69919000000</v>
      </c>
      <c r="X124" s="5">
        <v>64869000000</v>
      </c>
      <c r="Y124" s="5">
        <v>19129000000</v>
      </c>
      <c r="Z124" s="5">
        <v>426379000000</v>
      </c>
    </row>
    <row r="125" spans="3:26" ht="15.5" x14ac:dyDescent="0.35">
      <c r="C125" t="s">
        <v>1297</v>
      </c>
      <c r="W125" s="5">
        <v>287070000000</v>
      </c>
      <c r="X125" s="5">
        <v>210763000000</v>
      </c>
      <c r="Y125" s="5">
        <v>247022000000</v>
      </c>
      <c r="Z125" s="5">
        <v>52097000000</v>
      </c>
    </row>
    <row r="126" spans="3:26" ht="15.5" x14ac:dyDescent="0.35">
      <c r="C126" t="s">
        <v>1587</v>
      </c>
      <c r="D126" s="5">
        <v>243730000000</v>
      </c>
      <c r="E126" s="5">
        <v>501678000000</v>
      </c>
      <c r="F126" s="5">
        <v>509652000000</v>
      </c>
      <c r="G126" s="5">
        <v>470206000000</v>
      </c>
      <c r="I126" s="5">
        <v>509652000000</v>
      </c>
      <c r="J126" s="5">
        <v>145546000000</v>
      </c>
      <c r="K126" s="5">
        <v>303749000000</v>
      </c>
      <c r="L126" s="5">
        <v>203899000000</v>
      </c>
      <c r="M126" s="5">
        <v>298830000000</v>
      </c>
      <c r="N126" s="5">
        <v>465894000000</v>
      </c>
      <c r="O126" s="5">
        <v>252967000000</v>
      </c>
      <c r="P126" s="5">
        <v>257648000000</v>
      </c>
      <c r="Q126" s="5">
        <v>704119000000</v>
      </c>
      <c r="R126" s="5">
        <v>1025882000000</v>
      </c>
      <c r="S126" s="5">
        <v>977842000000</v>
      </c>
      <c r="T126" s="5">
        <v>384823000000</v>
      </c>
      <c r="U126" s="5">
        <v>304128000000</v>
      </c>
      <c r="V126" s="5">
        <v>1212898000000</v>
      </c>
      <c r="W126" s="5">
        <v>287070000000</v>
      </c>
      <c r="X126" s="5">
        <v>210763000000</v>
      </c>
      <c r="Y126" s="5">
        <v>247022000000</v>
      </c>
      <c r="Z126" s="5">
        <v>52097000000</v>
      </c>
    </row>
    <row r="127" spans="3:26" ht="15.5" x14ac:dyDescent="0.35">
      <c r="C127" t="s">
        <v>302</v>
      </c>
      <c r="G127" s="5">
        <v>52702000000</v>
      </c>
      <c r="J127" s="5">
        <v>68603000000</v>
      </c>
      <c r="K127" s="5">
        <v>40135000000</v>
      </c>
      <c r="L127" s="5">
        <v>46850000000</v>
      </c>
      <c r="M127" s="5">
        <v>32416000000</v>
      </c>
      <c r="N127" s="5">
        <v>26917000000</v>
      </c>
      <c r="O127" s="5">
        <v>22536000000</v>
      </c>
      <c r="P127" s="5">
        <v>23277000000</v>
      </c>
      <c r="Q127" s="5">
        <v>114733000000</v>
      </c>
      <c r="R127" s="5">
        <v>74048000000</v>
      </c>
      <c r="S127" s="5">
        <v>78648000000</v>
      </c>
      <c r="T127" s="5">
        <v>60312000000</v>
      </c>
      <c r="U127" s="5">
        <v>31490000000</v>
      </c>
      <c r="V127" s="5">
        <v>25840000000</v>
      </c>
      <c r="W127" s="5">
        <v>4552000000</v>
      </c>
    </row>
    <row r="128" spans="3:26" ht="15.5" x14ac:dyDescent="0.35">
      <c r="C128" t="s">
        <v>141</v>
      </c>
      <c r="D128" s="5">
        <v>2519437000000</v>
      </c>
      <c r="E128" s="5">
        <v>2819521000000</v>
      </c>
      <c r="F128" s="5">
        <v>1926319000000</v>
      </c>
      <c r="G128" s="5">
        <v>1938546000000</v>
      </c>
      <c r="I128" s="5">
        <v>1926319000000</v>
      </c>
      <c r="J128" s="5">
        <v>1673797000000</v>
      </c>
      <c r="K128" s="5">
        <v>906613000000</v>
      </c>
      <c r="L128" s="5">
        <v>729587000000</v>
      </c>
      <c r="M128" s="5">
        <v>834503000000</v>
      </c>
      <c r="N128" s="5">
        <v>1100817000000</v>
      </c>
      <c r="O128" s="5">
        <v>986463000000</v>
      </c>
      <c r="P128" s="5">
        <v>389422000000</v>
      </c>
      <c r="Q128" s="5">
        <v>268283000000</v>
      </c>
    </row>
    <row r="129" spans="3:26" ht="15.5" x14ac:dyDescent="0.35">
      <c r="C129" t="s">
        <v>142</v>
      </c>
      <c r="D129" s="5">
        <v>2519437000000</v>
      </c>
      <c r="E129" s="5">
        <v>2819521000000</v>
      </c>
      <c r="F129" s="5">
        <v>1926319000000</v>
      </c>
      <c r="G129" s="5">
        <v>1938546000000</v>
      </c>
      <c r="I129" s="5">
        <v>1926319000000</v>
      </c>
      <c r="J129" s="5">
        <v>1673797000000</v>
      </c>
      <c r="K129" s="5">
        <v>906613000000</v>
      </c>
      <c r="L129" s="5">
        <v>729587000000</v>
      </c>
      <c r="M129" s="5">
        <v>834503000000</v>
      </c>
      <c r="N129" s="5">
        <v>1100817000000</v>
      </c>
      <c r="O129" s="5">
        <v>986463000000</v>
      </c>
      <c r="P129" s="5">
        <v>389422000000</v>
      </c>
      <c r="Q129" s="5">
        <v>268283000000</v>
      </c>
      <c r="R129" s="5">
        <v>485695000000</v>
      </c>
      <c r="S129" s="5">
        <v>795590000000</v>
      </c>
      <c r="T129" s="5">
        <v>406062000000</v>
      </c>
      <c r="U129" s="5">
        <v>914450000000</v>
      </c>
      <c r="V129" s="5">
        <v>132677000000</v>
      </c>
      <c r="W129" s="5">
        <v>122096000000</v>
      </c>
      <c r="X129" s="5">
        <v>246756000000</v>
      </c>
      <c r="Y129" s="5">
        <v>141062000000</v>
      </c>
      <c r="Z129" s="5">
        <v>101367000000</v>
      </c>
    </row>
    <row r="130" spans="3:26" ht="15.5" x14ac:dyDescent="0.35">
      <c r="C130" t="s">
        <v>145</v>
      </c>
    </row>
    <row r="131" spans="3:26" ht="15.5" x14ac:dyDescent="0.35">
      <c r="C131" t="s">
        <v>1298</v>
      </c>
      <c r="W131" s="5">
        <v>47720000000</v>
      </c>
    </row>
    <row r="132" spans="3:26" ht="15.5" x14ac:dyDescent="0.35">
      <c r="C132" t="s">
        <v>151</v>
      </c>
      <c r="D132" s="5">
        <v>14643000000</v>
      </c>
      <c r="E132" s="5">
        <v>143861000000</v>
      </c>
      <c r="F132" s="5">
        <v>147923000000</v>
      </c>
      <c r="G132" s="5">
        <v>116751000000</v>
      </c>
      <c r="I132" s="5">
        <v>147923000000</v>
      </c>
      <c r="J132" s="5">
        <v>72003000000</v>
      </c>
      <c r="K132" s="5">
        <v>49877000000</v>
      </c>
      <c r="L132" s="5">
        <v>13105000000</v>
      </c>
      <c r="M132" s="5">
        <v>20445000000</v>
      </c>
      <c r="N132" s="5">
        <v>11286000000</v>
      </c>
      <c r="O132" s="5">
        <v>24269000000</v>
      </c>
      <c r="P132" s="5">
        <v>44612000000</v>
      </c>
      <c r="Q132" s="5">
        <v>131101000000</v>
      </c>
      <c r="R132" s="5">
        <v>94372000000</v>
      </c>
      <c r="S132" s="5">
        <v>50453000000</v>
      </c>
      <c r="T132" s="5">
        <v>12879000000</v>
      </c>
      <c r="U132" s="5">
        <v>6134000000</v>
      </c>
      <c r="V132" s="5">
        <v>11857000000</v>
      </c>
      <c r="W132" s="5">
        <v>14570000000</v>
      </c>
      <c r="X132" s="5">
        <v>8496000000</v>
      </c>
      <c r="Y132" s="5">
        <v>1815000000</v>
      </c>
      <c r="Z132" s="5">
        <v>8861000000</v>
      </c>
    </row>
    <row r="133" spans="3:26" ht="15.5" x14ac:dyDescent="0.35">
      <c r="C133" t="s">
        <v>146</v>
      </c>
      <c r="D133" s="5">
        <v>1614488000000</v>
      </c>
      <c r="E133" s="5">
        <v>1879049000000</v>
      </c>
      <c r="F133" s="5">
        <v>1925051000000</v>
      </c>
      <c r="G133" s="5">
        <v>1895442000000</v>
      </c>
      <c r="I133" s="5">
        <v>1925051000000</v>
      </c>
      <c r="J133" s="5">
        <v>2041279000000</v>
      </c>
      <c r="K133" s="5">
        <v>2132964000000</v>
      </c>
      <c r="L133" s="5">
        <v>3777114000000</v>
      </c>
      <c r="M133" s="5">
        <v>2361364000000</v>
      </c>
      <c r="N133" s="5">
        <v>4833958000000</v>
      </c>
      <c r="O133" s="5">
        <v>5718384000000</v>
      </c>
      <c r="P133" s="5">
        <v>6435326000000</v>
      </c>
      <c r="Q133" s="5">
        <v>8885350000000</v>
      </c>
      <c r="R133" s="5">
        <v>4317676000000</v>
      </c>
      <c r="S133" s="5">
        <v>4528844000000</v>
      </c>
      <c r="T133" s="5">
        <v>7478671000000</v>
      </c>
      <c r="U133" s="5">
        <v>4013500000000</v>
      </c>
      <c r="V133" s="5">
        <v>826005000000</v>
      </c>
      <c r="W133" s="5">
        <v>996763000000</v>
      </c>
      <c r="X133" s="5">
        <v>245412000000</v>
      </c>
      <c r="Y133" s="5">
        <v>939650000000</v>
      </c>
      <c r="Z133" s="5">
        <v>1125788000000</v>
      </c>
    </row>
    <row r="134" spans="3:26" ht="15.5" x14ac:dyDescent="0.35">
      <c r="C134" t="s">
        <v>149</v>
      </c>
      <c r="D134" s="5">
        <v>3024005000000</v>
      </c>
      <c r="E134" s="5">
        <v>2902290000000</v>
      </c>
      <c r="F134" s="5">
        <v>4060016000000</v>
      </c>
      <c r="G134" s="5">
        <v>4336300000000</v>
      </c>
      <c r="I134" s="5">
        <v>4060016000000</v>
      </c>
      <c r="J134" s="5">
        <v>3389727000000</v>
      </c>
      <c r="K134" s="5">
        <v>3475668000000</v>
      </c>
      <c r="L134" s="5">
        <v>2473047000000</v>
      </c>
      <c r="M134" s="5">
        <v>772987000000</v>
      </c>
      <c r="N134" s="5">
        <v>1739891000000</v>
      </c>
      <c r="O134" s="5">
        <v>4535117000000</v>
      </c>
      <c r="P134" s="5">
        <v>5592598000000</v>
      </c>
      <c r="Q134" s="5">
        <v>1693509000000</v>
      </c>
      <c r="R134" s="5">
        <v>5122692000000</v>
      </c>
      <c r="S134" s="5">
        <v>5868605000000</v>
      </c>
      <c r="T134" s="5">
        <v>5479728000000</v>
      </c>
      <c r="U134" s="5">
        <v>5471258000000</v>
      </c>
      <c r="V134" s="5">
        <v>2686837000000</v>
      </c>
      <c r="W134" s="5">
        <v>1526563000000</v>
      </c>
      <c r="X134" s="5">
        <v>1232244000000</v>
      </c>
      <c r="Y134" s="5">
        <v>1458233000000</v>
      </c>
      <c r="Z134" s="5">
        <v>3189680000000</v>
      </c>
    </row>
    <row r="135" spans="3:26" ht="15.5" x14ac:dyDescent="0.35">
      <c r="C135" t="s">
        <v>152</v>
      </c>
      <c r="D135" s="5">
        <v>3544323000000</v>
      </c>
      <c r="E135" s="5">
        <v>4221313000000</v>
      </c>
      <c r="F135" s="5">
        <v>3513053000000</v>
      </c>
      <c r="G135" s="5">
        <v>3114469000000</v>
      </c>
      <c r="I135" s="5">
        <v>3513053000000</v>
      </c>
      <c r="J135" s="5">
        <v>3921980000000</v>
      </c>
      <c r="K135" s="5">
        <v>4256679000000</v>
      </c>
      <c r="L135" s="5">
        <v>3838063000000</v>
      </c>
      <c r="M135" s="5">
        <v>7255507000000</v>
      </c>
      <c r="N135" s="5">
        <v>6793206000000</v>
      </c>
      <c r="O135" s="5">
        <v>3778454000000</v>
      </c>
      <c r="P135" s="5">
        <v>4111566000000</v>
      </c>
      <c r="Q135" s="5">
        <v>7164278000000</v>
      </c>
      <c r="R135" s="5">
        <v>5704368000000</v>
      </c>
      <c r="S135" s="5">
        <v>4398677000000</v>
      </c>
      <c r="T135" s="5">
        <v>190776000000</v>
      </c>
      <c r="U135" s="5">
        <v>501911000000</v>
      </c>
      <c r="V135" s="5">
        <v>990229000000</v>
      </c>
      <c r="W135" s="5">
        <v>1332947000000</v>
      </c>
      <c r="X135" s="5">
        <v>2729123000000</v>
      </c>
      <c r="Y135" s="5">
        <v>1773402000000</v>
      </c>
      <c r="Z135" s="5">
        <v>396036000000</v>
      </c>
    </row>
    <row r="136" spans="3:26" ht="15.5" x14ac:dyDescent="0.35">
      <c r="C136" t="s">
        <v>153</v>
      </c>
      <c r="D136" s="5">
        <v>7506915000000</v>
      </c>
      <c r="E136" s="5">
        <v>7882118000000</v>
      </c>
      <c r="F136" s="5">
        <v>8787755000000</v>
      </c>
      <c r="G136" s="5">
        <v>8933346000000</v>
      </c>
      <c r="I136" s="5">
        <v>8787755000000</v>
      </c>
      <c r="J136" s="5">
        <v>7313752000000</v>
      </c>
      <c r="K136" s="5">
        <v>6962713000000</v>
      </c>
      <c r="L136" s="5">
        <v>7857901000000</v>
      </c>
      <c r="M136" s="5">
        <v>4717672000000</v>
      </c>
      <c r="N136" s="5">
        <v>7752986000000</v>
      </c>
      <c r="O136" s="5">
        <v>11590230000000</v>
      </c>
      <c r="P136" s="5">
        <v>14753368000000</v>
      </c>
      <c r="Q136" s="5">
        <v>13540028000000</v>
      </c>
      <c r="R136" s="5">
        <v>12132471000000</v>
      </c>
      <c r="S136" s="5">
        <v>11322367000000</v>
      </c>
      <c r="T136" s="5">
        <v>14185270000000</v>
      </c>
      <c r="U136" s="5">
        <v>10407693000000</v>
      </c>
      <c r="V136" s="5">
        <v>4040978000000</v>
      </c>
      <c r="W136" s="5">
        <v>2956036000000</v>
      </c>
      <c r="X136" s="5">
        <v>1826007000000</v>
      </c>
      <c r="Y136" s="5">
        <v>2662566000000</v>
      </c>
      <c r="Z136" s="5">
        <v>4504126000000</v>
      </c>
    </row>
    <row r="137" spans="3:26" ht="15.5" x14ac:dyDescent="0.35">
      <c r="C137" t="s">
        <v>154</v>
      </c>
      <c r="D137" s="5">
        <v>7506915000000</v>
      </c>
      <c r="E137" s="5">
        <v>7882118000000</v>
      </c>
      <c r="F137" s="5">
        <v>8787755000000</v>
      </c>
      <c r="G137" s="5">
        <v>8933346000000</v>
      </c>
      <c r="I137" s="5">
        <v>8787755000000</v>
      </c>
      <c r="J137" s="5">
        <v>7313752000000</v>
      </c>
      <c r="K137" s="5">
        <v>6962713000000</v>
      </c>
      <c r="L137" s="5">
        <v>7857901000000</v>
      </c>
      <c r="M137" s="5">
        <v>4717672000000</v>
      </c>
      <c r="N137" s="5">
        <v>7752986000000</v>
      </c>
      <c r="O137" s="5">
        <v>11590230000000</v>
      </c>
      <c r="P137" s="5">
        <v>14753368000000</v>
      </c>
      <c r="Q137" s="5">
        <v>13540028000000</v>
      </c>
      <c r="R137" s="5">
        <v>12132471000000</v>
      </c>
      <c r="S137" s="5">
        <v>11322367000000</v>
      </c>
      <c r="T137" s="5">
        <v>14185270000000</v>
      </c>
      <c r="U137" s="5">
        <v>10407693000000</v>
      </c>
      <c r="V137" s="5">
        <v>4040978000000</v>
      </c>
      <c r="W137" s="5">
        <v>2956036000000</v>
      </c>
      <c r="X137" s="5">
        <v>1826007000000</v>
      </c>
      <c r="Y137" s="5">
        <v>2662566000000</v>
      </c>
      <c r="Z137" s="5">
        <v>4504126000000</v>
      </c>
    </row>
    <row r="138" spans="3:26" ht="15.5" x14ac:dyDescent="0.35">
      <c r="C138" t="s">
        <v>155</v>
      </c>
      <c r="D138" s="5">
        <v>109305000000</v>
      </c>
      <c r="E138" s="5">
        <v>96411000000</v>
      </c>
      <c r="F138" s="5">
        <v>114144000000</v>
      </c>
      <c r="G138" s="5">
        <v>75099000000</v>
      </c>
      <c r="I138" s="5">
        <v>114144000000</v>
      </c>
      <c r="J138" s="5">
        <v>108961000000</v>
      </c>
      <c r="K138" s="5">
        <v>101516000000</v>
      </c>
      <c r="L138" s="5">
        <v>156403000000</v>
      </c>
      <c r="M138" s="5">
        <v>179896000000</v>
      </c>
      <c r="N138" s="5">
        <v>181467000000</v>
      </c>
      <c r="O138" s="5">
        <v>101326000000</v>
      </c>
      <c r="P138" s="5">
        <v>57632000000</v>
      </c>
      <c r="Q138" s="5">
        <v>27871000000</v>
      </c>
      <c r="R138" s="5">
        <v>23123000000</v>
      </c>
      <c r="S138" s="5">
        <v>27305000000</v>
      </c>
      <c r="T138" s="5">
        <v>24388000000</v>
      </c>
      <c r="U138" s="5">
        <v>13814000000</v>
      </c>
      <c r="V138" s="5">
        <v>129465000000</v>
      </c>
      <c r="W138" s="5">
        <v>129308000000</v>
      </c>
      <c r="X138" s="5">
        <v>121333000000</v>
      </c>
      <c r="Y138" s="5">
        <v>76801000000</v>
      </c>
      <c r="Z138" s="5">
        <v>31491000000</v>
      </c>
    </row>
    <row r="139" spans="3:26" ht="15.5" x14ac:dyDescent="0.35">
      <c r="C139" t="s">
        <v>394</v>
      </c>
    </row>
    <row r="140" spans="3:26" ht="15.5" x14ac:dyDescent="0.35">
      <c r="C140" t="s">
        <v>156</v>
      </c>
    </row>
    <row r="141" spans="3:26" ht="15.5" x14ac:dyDescent="0.35">
      <c r="C141" t="s">
        <v>157</v>
      </c>
      <c r="D141" s="5">
        <v>4653136000000</v>
      </c>
      <c r="E141" s="5">
        <v>4925200000000</v>
      </c>
      <c r="F141" s="5">
        <v>6132990000000</v>
      </c>
      <c r="G141" s="5">
        <v>6348493000000</v>
      </c>
      <c r="I141" s="5">
        <v>6132990000000</v>
      </c>
      <c r="J141" s="5">
        <v>5503009000000</v>
      </c>
      <c r="K141" s="5">
        <v>5658509000000</v>
      </c>
      <c r="L141" s="5">
        <v>6263266000000</v>
      </c>
      <c r="M141" s="5">
        <v>3154796000000</v>
      </c>
      <c r="N141" s="5">
        <v>6585135000000</v>
      </c>
      <c r="O141" s="5">
        <v>10277770000000</v>
      </c>
      <c r="P141" s="5">
        <v>12072536000000</v>
      </c>
      <c r="Q141" s="5">
        <v>10709960000000</v>
      </c>
      <c r="R141" s="5">
        <v>9534740000000</v>
      </c>
      <c r="S141" s="5">
        <v>10447902000000</v>
      </c>
      <c r="T141" s="5">
        <v>12971278000000</v>
      </c>
      <c r="U141" s="5">
        <v>9490892000000</v>
      </c>
      <c r="V141" s="5">
        <v>3524699000000</v>
      </c>
      <c r="W141" s="5">
        <v>2585616000000</v>
      </c>
      <c r="X141" s="5">
        <v>1486152000000</v>
      </c>
      <c r="Y141" s="5">
        <v>2399698000000</v>
      </c>
      <c r="Z141" s="5">
        <v>4324329000000</v>
      </c>
    </row>
    <row r="142" spans="3:26" ht="15.5" x14ac:dyDescent="0.35">
      <c r="C142" t="s">
        <v>1588</v>
      </c>
      <c r="D142" s="5">
        <v>2169347000000</v>
      </c>
      <c r="E142" s="5">
        <v>2093075000000</v>
      </c>
      <c r="F142" s="5">
        <v>1646599000000</v>
      </c>
      <c r="G142" s="5">
        <v>1467680000000</v>
      </c>
      <c r="I142" s="5">
        <v>1646599000000</v>
      </c>
      <c r="J142" s="5">
        <v>827792000000</v>
      </c>
      <c r="K142" s="5">
        <v>647711000000</v>
      </c>
      <c r="L142" s="5">
        <v>607356000000</v>
      </c>
      <c r="M142" s="5">
        <v>582374000000</v>
      </c>
      <c r="N142" s="5">
        <v>573886000000</v>
      </c>
      <c r="O142" s="5">
        <v>710372000000</v>
      </c>
      <c r="P142" s="5">
        <v>565787000000</v>
      </c>
      <c r="Q142" s="5">
        <v>527712000000</v>
      </c>
      <c r="R142" s="5">
        <v>458138000000</v>
      </c>
      <c r="S142" s="5">
        <v>395072000000</v>
      </c>
      <c r="T142" s="5">
        <v>377296000000</v>
      </c>
      <c r="U142" s="5">
        <v>275666000000</v>
      </c>
      <c r="V142" s="5">
        <v>145153000000</v>
      </c>
      <c r="W142" s="5">
        <v>52765000000</v>
      </c>
      <c r="X142" s="5">
        <v>17680000000</v>
      </c>
    </row>
    <row r="143" spans="3:26" ht="15.5" x14ac:dyDescent="0.35">
      <c r="C143" t="s">
        <v>690</v>
      </c>
      <c r="P143" s="5">
        <v>1582745000000</v>
      </c>
    </row>
    <row r="144" spans="3:26" ht="15.5" x14ac:dyDescent="0.35">
      <c r="C144" t="s">
        <v>1589</v>
      </c>
      <c r="D144" s="5">
        <v>255896000000</v>
      </c>
      <c r="E144" s="5">
        <v>443470000000</v>
      </c>
      <c r="F144" s="5">
        <v>575939000000</v>
      </c>
      <c r="G144" s="5">
        <v>704464000000</v>
      </c>
      <c r="I144" s="5">
        <v>575939000000</v>
      </c>
      <c r="J144" s="5">
        <v>559775000000</v>
      </c>
      <c r="K144" s="5">
        <v>232497000000</v>
      </c>
      <c r="L144" s="5">
        <v>493252000000</v>
      </c>
      <c r="M144" s="5">
        <v>296929000000</v>
      </c>
      <c r="N144" s="5">
        <v>13335000000</v>
      </c>
      <c r="O144" s="5">
        <v>27740000000</v>
      </c>
      <c r="P144" s="5">
        <v>29697000000</v>
      </c>
      <c r="Q144" s="5">
        <v>10430000000</v>
      </c>
      <c r="R144" s="5">
        <v>7913000000</v>
      </c>
      <c r="S144" s="5">
        <v>13085000000</v>
      </c>
      <c r="T144" s="5">
        <v>88184000000</v>
      </c>
      <c r="U144" s="5">
        <v>394169000000</v>
      </c>
      <c r="V144" s="5">
        <v>14374000000</v>
      </c>
      <c r="W144" s="5">
        <v>11757000000</v>
      </c>
      <c r="X144" s="5">
        <v>53776000000</v>
      </c>
      <c r="Y144" s="5">
        <v>44161000000</v>
      </c>
      <c r="Z144" s="5">
        <v>34281000000</v>
      </c>
    </row>
    <row r="145" spans="2:26" ht="15.5" x14ac:dyDescent="0.35">
      <c r="C145" t="s">
        <v>159</v>
      </c>
      <c r="D145" s="5">
        <v>32572183000000</v>
      </c>
      <c r="E145" s="5">
        <v>34932649000000</v>
      </c>
      <c r="F145" s="5">
        <v>33317608000000</v>
      </c>
      <c r="G145" s="5">
        <v>33742057000000</v>
      </c>
      <c r="I145" s="5">
        <v>33317608000000</v>
      </c>
      <c r="J145" s="5">
        <v>32343474000000</v>
      </c>
      <c r="K145" s="5">
        <v>29025687000000</v>
      </c>
      <c r="L145" s="5">
        <v>29667556000000</v>
      </c>
      <c r="M145" s="5">
        <v>27157783000000</v>
      </c>
      <c r="N145" s="5">
        <v>28070486000000</v>
      </c>
      <c r="O145" s="5">
        <v>28781322000000</v>
      </c>
      <c r="P145" s="5">
        <v>31925209000000</v>
      </c>
      <c r="Q145" s="5">
        <v>32437621000000</v>
      </c>
      <c r="R145" s="5">
        <v>31129457000000</v>
      </c>
      <c r="S145" s="5">
        <v>30443615000000</v>
      </c>
      <c r="T145" s="5">
        <v>25007458000000</v>
      </c>
      <c r="U145" s="5">
        <v>14928302000000</v>
      </c>
      <c r="V145" s="5">
        <v>8827432000000</v>
      </c>
      <c r="W145" s="5">
        <v>6648342000000</v>
      </c>
      <c r="X145" s="5">
        <v>6843972000000</v>
      </c>
      <c r="Y145" s="5">
        <v>6730947000000</v>
      </c>
      <c r="Z145" s="5">
        <v>7324678000000</v>
      </c>
    </row>
    <row r="146" spans="2:26" ht="15.5" x14ac:dyDescent="0.35">
      <c r="C146" t="s">
        <v>160</v>
      </c>
    </row>
    <row r="147" spans="2:26" ht="15.5" x14ac:dyDescent="0.35">
      <c r="C147" t="s">
        <v>161</v>
      </c>
      <c r="D147" s="5">
        <v>8606816000000</v>
      </c>
      <c r="E147" s="5">
        <v>8606816000000</v>
      </c>
      <c r="F147" s="5">
        <v>8606816000000</v>
      </c>
      <c r="G147" s="5">
        <v>8606816000000</v>
      </c>
      <c r="I147" s="5">
        <v>8606816000000</v>
      </c>
      <c r="J147" s="5">
        <v>8606816000000</v>
      </c>
      <c r="K147" s="5">
        <v>8606816000000</v>
      </c>
      <c r="L147" s="5">
        <v>8606816000000</v>
      </c>
      <c r="M147" s="5">
        <v>8606816000000</v>
      </c>
      <c r="N147" s="5">
        <v>7376610000000</v>
      </c>
      <c r="O147" s="5">
        <v>6776740000000</v>
      </c>
      <c r="P147" s="5">
        <v>5193914000000</v>
      </c>
      <c r="Q147" s="5">
        <v>4805705000000</v>
      </c>
      <c r="R147" s="5">
        <v>4805705000000</v>
      </c>
      <c r="S147" s="5">
        <v>3890210000000</v>
      </c>
      <c r="T147" s="5">
        <v>3873919000000</v>
      </c>
      <c r="U147" s="5">
        <v>3590009000000</v>
      </c>
      <c r="V147" s="5">
        <v>3568808000000</v>
      </c>
      <c r="W147" s="5">
        <v>2996849000000</v>
      </c>
      <c r="X147" s="5">
        <v>2984816000000</v>
      </c>
      <c r="Y147" s="5">
        <v>723693000000</v>
      </c>
      <c r="Z147" s="5">
        <v>723693000000</v>
      </c>
    </row>
    <row r="148" spans="2:26" ht="15.5" x14ac:dyDescent="0.35">
      <c r="C148" t="s">
        <v>162</v>
      </c>
      <c r="D148" s="5">
        <v>4101297000000</v>
      </c>
      <c r="E148" s="5">
        <v>3814472000000</v>
      </c>
      <c r="F148" s="5">
        <v>3814472000000</v>
      </c>
      <c r="G148" s="5">
        <v>3814472000000</v>
      </c>
      <c r="I148" s="5">
        <v>3814472000000</v>
      </c>
      <c r="J148" s="5">
        <v>3814472000000</v>
      </c>
      <c r="K148" s="5">
        <v>3814472000000</v>
      </c>
      <c r="L148" s="5">
        <v>3814472000000</v>
      </c>
      <c r="M148" s="5">
        <v>4740330000000</v>
      </c>
      <c r="N148" s="5">
        <v>3844428000000</v>
      </c>
      <c r="O148" s="5">
        <v>3886071000000</v>
      </c>
      <c r="P148" s="5">
        <v>3888049000000</v>
      </c>
      <c r="Q148" s="5">
        <v>3829817000000</v>
      </c>
      <c r="R148" s="5">
        <v>3826626000000</v>
      </c>
      <c r="S148" s="5">
        <v>3314384000000</v>
      </c>
      <c r="T148" s="5">
        <v>3244652000000</v>
      </c>
      <c r="U148" s="5">
        <v>2419450000000</v>
      </c>
      <c r="V148" s="5">
        <v>2344523000000</v>
      </c>
      <c r="W148" s="5">
        <v>839131000000</v>
      </c>
      <c r="X148" s="5">
        <v>826244000000</v>
      </c>
      <c r="Y148" s="5">
        <v>2831986000000</v>
      </c>
      <c r="Z148" s="5">
        <v>2831986000000</v>
      </c>
    </row>
    <row r="149" spans="2:26" ht="15.5" x14ac:dyDescent="0.35">
      <c r="C149" t="s">
        <v>163</v>
      </c>
      <c r="D149" s="5">
        <v>3802664000000</v>
      </c>
      <c r="E149" s="5">
        <v>3819491000000</v>
      </c>
      <c r="F149" s="5">
        <v>3711103000000</v>
      </c>
      <c r="G149" s="5">
        <v>3539376000000</v>
      </c>
      <c r="I149" s="5">
        <v>3711103000000</v>
      </c>
      <c r="J149" s="5">
        <v>3296373000000</v>
      </c>
      <c r="K149" s="5">
        <v>3102743000000</v>
      </c>
      <c r="L149" s="5">
        <v>2796151000000</v>
      </c>
      <c r="M149" s="5">
        <v>2065872000000</v>
      </c>
      <c r="N149" s="5">
        <v>1418310000000</v>
      </c>
      <c r="O149" s="5">
        <v>1280057000000</v>
      </c>
      <c r="P149" s="5">
        <v>849243000000</v>
      </c>
      <c r="Q149" s="5">
        <v>762890000000</v>
      </c>
      <c r="R149" s="5">
        <v>614271000000</v>
      </c>
      <c r="S149" s="5">
        <v>381284000000</v>
      </c>
      <c r="T149" s="5">
        <v>1352350000000</v>
      </c>
      <c r="U149" s="5">
        <v>1273297000000</v>
      </c>
      <c r="V149" s="5">
        <v>1790350000000</v>
      </c>
      <c r="W149" s="5">
        <v>1195220000000</v>
      </c>
      <c r="X149" s="5">
        <v>1010525000000</v>
      </c>
      <c r="Y149" s="5">
        <v>752049000000</v>
      </c>
      <c r="Z149" s="5">
        <v>800062000000</v>
      </c>
    </row>
    <row r="150" spans="2:26" ht="15.5" x14ac:dyDescent="0.35">
      <c r="C150" t="s">
        <v>164</v>
      </c>
      <c r="D150" s="5">
        <v>5000000000</v>
      </c>
      <c r="E150" s="5">
        <v>5000000000</v>
      </c>
      <c r="F150" s="5">
        <v>5000000000</v>
      </c>
      <c r="G150" s="5">
        <v>5000000000</v>
      </c>
      <c r="I150" s="5">
        <v>5000000000</v>
      </c>
      <c r="J150" s="5">
        <v>5000000000</v>
      </c>
      <c r="K150" s="5">
        <v>5000000000</v>
      </c>
      <c r="L150" s="5">
        <v>4000000000</v>
      </c>
      <c r="M150" s="5">
        <v>4000000000</v>
      </c>
      <c r="N150" s="5">
        <v>4000000000</v>
      </c>
      <c r="O150" s="5">
        <v>4000000000</v>
      </c>
      <c r="P150" s="5">
        <v>4000000000</v>
      </c>
      <c r="Q150" s="5">
        <v>4000000000</v>
      </c>
      <c r="R150" s="5">
        <v>4000000000</v>
      </c>
      <c r="S150" s="5">
        <v>4000000000</v>
      </c>
      <c r="T150" s="5">
        <v>3000000000</v>
      </c>
      <c r="U150" s="5">
        <v>2000000000</v>
      </c>
      <c r="V150" s="5">
        <v>1000000000</v>
      </c>
    </row>
    <row r="151" spans="2:26" ht="15.5" x14ac:dyDescent="0.35">
      <c r="C151" t="s">
        <v>165</v>
      </c>
      <c r="D151" s="5">
        <v>3797664000000</v>
      </c>
      <c r="E151" s="5">
        <v>3814491000000</v>
      </c>
      <c r="F151" s="5">
        <v>3706103000000</v>
      </c>
      <c r="G151" s="5">
        <v>3534376000000</v>
      </c>
      <c r="I151" s="5">
        <v>3706103000000</v>
      </c>
      <c r="J151" s="5">
        <v>3291373000000</v>
      </c>
      <c r="K151" s="5">
        <v>3097743000000</v>
      </c>
      <c r="L151" s="5">
        <v>2792151000000</v>
      </c>
      <c r="M151" s="5">
        <v>2061872000000</v>
      </c>
      <c r="N151" s="5">
        <v>1414310000000</v>
      </c>
      <c r="O151" s="5">
        <v>1276057000000</v>
      </c>
      <c r="P151" s="5">
        <v>845243000000</v>
      </c>
      <c r="Q151" s="5">
        <v>758890000000</v>
      </c>
      <c r="R151" s="5">
        <v>610271000000</v>
      </c>
      <c r="S151" s="5">
        <v>377284000000</v>
      </c>
      <c r="T151" s="5">
        <v>1349350000000</v>
      </c>
      <c r="U151" s="5">
        <v>1271297000000</v>
      </c>
      <c r="V151" s="5">
        <v>1789350000000</v>
      </c>
    </row>
    <row r="152" spans="2:26" ht="15.5" x14ac:dyDescent="0.35">
      <c r="C152" t="s">
        <v>166</v>
      </c>
      <c r="D152" s="5">
        <v>3802664000000</v>
      </c>
      <c r="E152" s="5">
        <v>3819491000000</v>
      </c>
      <c r="F152" s="5">
        <v>3711103000000</v>
      </c>
      <c r="G152" s="5">
        <v>3539376000000</v>
      </c>
      <c r="I152" s="5">
        <v>3711103000000</v>
      </c>
      <c r="J152" s="5">
        <v>3296373000000</v>
      </c>
      <c r="K152" s="5">
        <v>3102743000000</v>
      </c>
      <c r="L152" s="5">
        <v>2796151000000</v>
      </c>
      <c r="M152" s="5">
        <v>2065872000000</v>
      </c>
      <c r="N152" s="5">
        <v>1418310000000</v>
      </c>
      <c r="O152" s="5">
        <v>1280057000000</v>
      </c>
      <c r="P152" s="5">
        <v>849243000000</v>
      </c>
      <c r="Q152" s="5">
        <v>762890000000</v>
      </c>
      <c r="R152" s="5">
        <v>614271000000</v>
      </c>
      <c r="S152" s="5">
        <v>381284000000</v>
      </c>
      <c r="T152" s="5">
        <v>1352350000000</v>
      </c>
      <c r="U152" s="5">
        <v>1273297000000</v>
      </c>
      <c r="V152" s="5">
        <v>1790350000000</v>
      </c>
      <c r="W152" s="5">
        <v>1195220000000</v>
      </c>
      <c r="X152" s="5">
        <v>1010525000000</v>
      </c>
      <c r="Y152" s="5">
        <v>752049000000</v>
      </c>
      <c r="Z152" s="5">
        <v>800062000000</v>
      </c>
    </row>
    <row r="153" spans="2:26" ht="15.5" x14ac:dyDescent="0.35">
      <c r="C153" t="s">
        <v>167</v>
      </c>
      <c r="D153" s="5">
        <v>22465512000000</v>
      </c>
      <c r="E153" s="5">
        <v>24383002000000</v>
      </c>
      <c r="F153" s="5">
        <v>23728674000000</v>
      </c>
      <c r="G153" s="5">
        <v>24785665000000</v>
      </c>
      <c r="I153" s="5">
        <v>23728674000000</v>
      </c>
      <c r="J153" s="5">
        <v>25313500000000</v>
      </c>
      <c r="K153" s="5">
        <v>23485356000000</v>
      </c>
      <c r="L153" s="5">
        <v>22393624000000</v>
      </c>
      <c r="M153" s="5">
        <v>20740724000000</v>
      </c>
      <c r="N153" s="5">
        <v>16828153000000</v>
      </c>
      <c r="O153" s="5">
        <v>15158027000000</v>
      </c>
      <c r="P153" s="5">
        <v>12162569000000</v>
      </c>
      <c r="Q153" s="5">
        <v>12038218000000</v>
      </c>
      <c r="R153" s="5">
        <v>12060405000000</v>
      </c>
      <c r="S153" s="5">
        <v>12394059000000</v>
      </c>
      <c r="T153" s="5">
        <v>11608861000000</v>
      </c>
      <c r="U153" s="5">
        <v>8589353000000</v>
      </c>
      <c r="V153" s="5">
        <v>9164929000000</v>
      </c>
      <c r="W153" s="5">
        <v>6544635000000</v>
      </c>
      <c r="X153" s="5">
        <v>4184759000000</v>
      </c>
      <c r="Y153" s="5">
        <v>5545879000000</v>
      </c>
      <c r="Z153" s="5">
        <v>5594617000000</v>
      </c>
    </row>
    <row r="154" spans="2:26" ht="15.5" x14ac:dyDescent="0.35">
      <c r="C154" t="s">
        <v>10</v>
      </c>
      <c r="D154" s="5">
        <v>38930049000000</v>
      </c>
      <c r="E154" s="5">
        <v>41193098000000</v>
      </c>
      <c r="F154" s="5">
        <v>40414928000000</v>
      </c>
      <c r="G154" s="5">
        <v>42349754000000</v>
      </c>
      <c r="I154" s="5">
        <v>40414928000000</v>
      </c>
      <c r="J154" s="5">
        <v>42894651000000</v>
      </c>
      <c r="K154" s="5">
        <v>41383259000000</v>
      </c>
      <c r="L154" s="5">
        <v>39432248000000</v>
      </c>
      <c r="M154" s="5">
        <v>36293600000000</v>
      </c>
      <c r="N154" s="5">
        <v>31413936000000</v>
      </c>
      <c r="O154" s="5">
        <v>28832177000000</v>
      </c>
      <c r="P154" s="5">
        <v>24496764000000</v>
      </c>
      <c r="Q154" s="5">
        <v>24086190000000</v>
      </c>
      <c r="R154" s="5">
        <v>24163492000000</v>
      </c>
      <c r="S154" s="5">
        <v>22733859000000</v>
      </c>
      <c r="T154" s="5">
        <v>22524214000000</v>
      </c>
      <c r="U154" s="5">
        <v>16820317000000</v>
      </c>
      <c r="V154" s="5">
        <v>18426483000000</v>
      </c>
      <c r="W154" s="5">
        <v>12209162000000</v>
      </c>
      <c r="X154" s="5">
        <v>9758767000000</v>
      </c>
      <c r="Y154" s="5">
        <v>10378310000000</v>
      </c>
      <c r="Z154" s="5">
        <v>10439953000000</v>
      </c>
    </row>
    <row r="155" spans="2:26" ht="15.5" x14ac:dyDescent="0.35">
      <c r="C155" t="s">
        <v>168</v>
      </c>
      <c r="D155" s="5">
        <v>71502232000000</v>
      </c>
      <c r="E155" s="5">
        <v>76125747000000</v>
      </c>
      <c r="F155" s="5">
        <v>73732536000000</v>
      </c>
      <c r="G155" s="5">
        <v>76091811000000</v>
      </c>
      <c r="I155" s="5">
        <v>73732536000000</v>
      </c>
      <c r="J155" s="5">
        <v>75238125000000</v>
      </c>
      <c r="K155" s="5">
        <v>70408946000000</v>
      </c>
      <c r="L155" s="5">
        <v>69099804000000</v>
      </c>
      <c r="M155" s="5">
        <v>63451383000000</v>
      </c>
      <c r="N155" s="5">
        <v>59484422000000</v>
      </c>
      <c r="O155" s="5">
        <v>57613499000000</v>
      </c>
      <c r="P155" s="5">
        <v>56421973000000</v>
      </c>
      <c r="Q155" s="5">
        <v>56523811000000</v>
      </c>
      <c r="R155" s="5">
        <v>55292949000000</v>
      </c>
      <c r="S155" s="5">
        <v>53177474000000</v>
      </c>
      <c r="T155" s="5">
        <v>47531672000000</v>
      </c>
      <c r="U155" s="5">
        <v>31748619000000</v>
      </c>
      <c r="V155" s="5">
        <v>27253915000000</v>
      </c>
      <c r="W155" s="5">
        <v>18857504000000</v>
      </c>
      <c r="X155" s="5">
        <v>16602739000000</v>
      </c>
      <c r="Y155" s="5">
        <v>17109257000000</v>
      </c>
      <c r="Z155" s="5">
        <v>17764631000000</v>
      </c>
    </row>
    <row r="156" spans="2:26" ht="15.5" x14ac:dyDescent="0.35">
      <c r="C156" t="s">
        <v>169</v>
      </c>
      <c r="D156" s="5">
        <v>86068156705</v>
      </c>
      <c r="E156" s="5">
        <v>86068156705</v>
      </c>
      <c r="F156" s="5">
        <v>86068156705</v>
      </c>
      <c r="G156" s="5">
        <v>86068156705</v>
      </c>
      <c r="I156" s="5">
        <v>86068156705</v>
      </c>
      <c r="J156" s="5">
        <v>86068156705</v>
      </c>
      <c r="K156" s="5">
        <v>86068156705</v>
      </c>
      <c r="L156" s="5">
        <v>86068156705</v>
      </c>
      <c r="M156" s="5">
        <v>86068156705</v>
      </c>
      <c r="N156" s="5">
        <v>73766098834</v>
      </c>
      <c r="O156" s="5">
        <v>67767400934</v>
      </c>
      <c r="P156" s="5">
        <v>51939135584</v>
      </c>
      <c r="Q156" s="5">
        <v>48057050367</v>
      </c>
      <c r="R156" s="5">
        <v>48057050367</v>
      </c>
      <c r="S156" s="5">
        <v>38902106607</v>
      </c>
      <c r="T156" s="5">
        <v>38739193407</v>
      </c>
      <c r="U156" s="5">
        <v>35900092807</v>
      </c>
      <c r="V156" s="5">
        <v>35688083807</v>
      </c>
      <c r="W156" s="5">
        <v>29968494291</v>
      </c>
      <c r="X156" s="5">
        <v>29848162845</v>
      </c>
      <c r="Y156" s="5">
        <v>7236933545</v>
      </c>
      <c r="Z156" s="5">
        <v>7236933545</v>
      </c>
    </row>
    <row r="158" spans="2:26" ht="15.5" x14ac:dyDescent="0.35">
      <c r="B158" t="s">
        <v>170</v>
      </c>
      <c r="C158" t="s">
        <v>171</v>
      </c>
      <c r="D158" s="5">
        <v>-1048425000000</v>
      </c>
      <c r="E158" s="5">
        <v>803620000000</v>
      </c>
      <c r="F158" s="5">
        <v>88503000000</v>
      </c>
      <c r="G158" s="5">
        <v>908232000000</v>
      </c>
      <c r="I158" s="5">
        <v>2164610000000</v>
      </c>
      <c r="J158" s="5">
        <v>2947162000000</v>
      </c>
      <c r="K158" s="5">
        <v>740044000000</v>
      </c>
      <c r="L158" s="5">
        <v>4162541000000</v>
      </c>
      <c r="M158" s="5">
        <v>5750675000000</v>
      </c>
      <c r="N158" s="5">
        <v>4336751000000</v>
      </c>
      <c r="O158" s="5">
        <v>3041286000000</v>
      </c>
      <c r="P158" s="5">
        <v>2745730000000</v>
      </c>
      <c r="Q158" s="5">
        <v>517819000000</v>
      </c>
      <c r="R158" s="5">
        <v>-357754000000</v>
      </c>
      <c r="S158" s="5">
        <v>3689364000000</v>
      </c>
      <c r="T158" s="5">
        <v>-1078623000000</v>
      </c>
      <c r="U158" s="5">
        <v>999509000000</v>
      </c>
      <c r="V158" s="5">
        <v>797798000000</v>
      </c>
      <c r="W158" s="5">
        <v>1034213000000</v>
      </c>
      <c r="X158" s="5">
        <v>265471000000</v>
      </c>
      <c r="Y158" s="5">
        <v>313491000000</v>
      </c>
      <c r="Z158" s="5">
        <v>115075000000</v>
      </c>
    </row>
    <row r="159" spans="2:26" ht="15.5" x14ac:dyDescent="0.35">
      <c r="C159" t="s">
        <v>172</v>
      </c>
      <c r="D159" s="5">
        <v>3516459000000</v>
      </c>
      <c r="E159" s="5">
        <v>4778841000000</v>
      </c>
      <c r="F159" s="5">
        <v>4268216000000</v>
      </c>
      <c r="G159" s="5">
        <v>5284013000000</v>
      </c>
      <c r="I159" s="5">
        <v>19042052000000</v>
      </c>
      <c r="J159" s="5">
        <v>18532793000000</v>
      </c>
      <c r="K159" s="5">
        <v>18132681000000</v>
      </c>
      <c r="L159" s="5">
        <v>19638161000000</v>
      </c>
      <c r="M159" s="5">
        <v>19751653000000</v>
      </c>
      <c r="N159" s="5">
        <v>15076363000000</v>
      </c>
      <c r="O159" s="5">
        <v>16520739000000</v>
      </c>
      <c r="P159" s="5">
        <v>15963752000000</v>
      </c>
      <c r="Q159" s="5">
        <v>13134599000000</v>
      </c>
      <c r="R159" s="5">
        <v>12526818000000</v>
      </c>
      <c r="S159" s="5">
        <v>11389578000000</v>
      </c>
      <c r="T159" s="5">
        <v>11689579000000</v>
      </c>
      <c r="U159" s="5">
        <v>11345892000000</v>
      </c>
      <c r="V159" s="5">
        <v>9749866000000</v>
      </c>
      <c r="W159" s="5">
        <v>8585897000000</v>
      </c>
    </row>
    <row r="160" spans="2:26" ht="15.5" x14ac:dyDescent="0.35">
      <c r="C160" t="s">
        <v>1590</v>
      </c>
      <c r="X160" s="5">
        <v>4432663000000</v>
      </c>
      <c r="Y160" s="5">
        <v>3713848000000</v>
      </c>
      <c r="Z160" s="5">
        <v>3191912000000</v>
      </c>
    </row>
    <row r="161" spans="3:26" ht="15.5" x14ac:dyDescent="0.35">
      <c r="C161" t="s">
        <v>1591</v>
      </c>
      <c r="X161" s="5">
        <v>1411809000000</v>
      </c>
      <c r="Y161" s="5">
        <v>1054863000000</v>
      </c>
      <c r="Z161" s="5">
        <v>695374000000</v>
      </c>
    </row>
    <row r="162" spans="3:26" ht="15.5" x14ac:dyDescent="0.35">
      <c r="C162" t="s">
        <v>1592</v>
      </c>
      <c r="S162" s="5">
        <v>-5742677000000</v>
      </c>
      <c r="T162" s="5">
        <v>-8463782000000</v>
      </c>
      <c r="U162" s="5">
        <v>-7807446000000</v>
      </c>
      <c r="V162" s="5">
        <v>-6947876000000</v>
      </c>
      <c r="W162" s="5">
        <v>-6623982000000</v>
      </c>
      <c r="X162" s="5">
        <v>55400000000</v>
      </c>
      <c r="Y162" s="5">
        <v>550039000000</v>
      </c>
      <c r="Z162" s="5">
        <v>307124000000</v>
      </c>
    </row>
    <row r="163" spans="3:26" ht="15.5" x14ac:dyDescent="0.35">
      <c r="C163" t="s">
        <v>1593</v>
      </c>
      <c r="X163" s="5">
        <v>218636000000</v>
      </c>
      <c r="Y163" s="5">
        <v>259634000000</v>
      </c>
      <c r="Z163" s="5">
        <v>279384000000</v>
      </c>
    </row>
    <row r="164" spans="3:26" ht="15.5" x14ac:dyDescent="0.35">
      <c r="C164" t="s">
        <v>1594</v>
      </c>
      <c r="X164" s="5">
        <v>62739000000</v>
      </c>
      <c r="Y164" s="5">
        <v>178372000000</v>
      </c>
      <c r="Z164" s="5">
        <v>802650000000</v>
      </c>
    </row>
    <row r="165" spans="3:26" ht="15.5" x14ac:dyDescent="0.35">
      <c r="C165" t="s">
        <v>437</v>
      </c>
      <c r="X165" s="5">
        <v>29410000000</v>
      </c>
      <c r="Y165" s="5">
        <v>4533000000</v>
      </c>
      <c r="Z165" s="5">
        <v>154362000000</v>
      </c>
    </row>
    <row r="166" spans="3:26" ht="15.5" x14ac:dyDescent="0.35">
      <c r="C166" t="s">
        <v>1595</v>
      </c>
      <c r="D166" s="5">
        <v>-3617742000000</v>
      </c>
      <c r="E166" s="5">
        <v>-3975418000000</v>
      </c>
      <c r="F166" s="5">
        <v>-2967315000000</v>
      </c>
      <c r="G166" s="5">
        <v>-3657394000000</v>
      </c>
      <c r="I166" s="5">
        <v>-15110218000000</v>
      </c>
      <c r="J166" s="5">
        <v>-15149742000000</v>
      </c>
      <c r="K166" s="5">
        <v>-16042686000000</v>
      </c>
      <c r="L166" s="5">
        <v>-14386056000000</v>
      </c>
      <c r="M166" s="5">
        <v>-12782841000000</v>
      </c>
      <c r="N166" s="5">
        <v>-9657948000000</v>
      </c>
      <c r="S166" s="5">
        <v>-1552020000000</v>
      </c>
      <c r="T166" s="5">
        <v>-1286828000000</v>
      </c>
      <c r="U166" s="5">
        <v>-1119359000000</v>
      </c>
      <c r="V166" s="5">
        <v>-1048026000000</v>
      </c>
      <c r="X166" s="5">
        <v>-5182033000000</v>
      </c>
      <c r="Y166" s="5">
        <v>-4760198000000</v>
      </c>
      <c r="Z166" s="5">
        <v>-4308080000000</v>
      </c>
    </row>
    <row r="167" spans="3:26" ht="15.5" x14ac:dyDescent="0.35">
      <c r="C167" t="s">
        <v>1596</v>
      </c>
      <c r="O167" s="5">
        <v>-8676481000000</v>
      </c>
      <c r="P167" s="5">
        <v>-7808453000000</v>
      </c>
      <c r="Q167" s="5">
        <v>-7377903000000</v>
      </c>
      <c r="R167" s="5">
        <v>-9160933000000</v>
      </c>
    </row>
    <row r="168" spans="3:26" ht="15.5" x14ac:dyDescent="0.35">
      <c r="C168" t="s">
        <v>777</v>
      </c>
      <c r="O168" s="5">
        <v>-1692547000000</v>
      </c>
      <c r="P168" s="5">
        <v>-1687683000000</v>
      </c>
      <c r="Q168" s="5">
        <v>-1665022000000</v>
      </c>
      <c r="R168" s="5">
        <v>-1781425000000</v>
      </c>
    </row>
    <row r="169" spans="3:26" ht="15.5" x14ac:dyDescent="0.35">
      <c r="C169" t="s">
        <v>1362</v>
      </c>
      <c r="D169" s="5">
        <v>-3617742000000</v>
      </c>
      <c r="E169" s="5">
        <v>-3975418000000</v>
      </c>
      <c r="F169" s="5">
        <v>-2967315000000</v>
      </c>
      <c r="G169" s="5">
        <v>-3657394000000</v>
      </c>
      <c r="I169" s="5">
        <v>-15110218000000</v>
      </c>
      <c r="J169" s="5">
        <v>-15149742000000</v>
      </c>
      <c r="K169" s="5">
        <v>-16042686000000</v>
      </c>
      <c r="L169" s="5">
        <v>-14386056000000</v>
      </c>
      <c r="M169" s="5">
        <v>-12782841000000</v>
      </c>
      <c r="N169" s="5">
        <v>-9657948000000</v>
      </c>
      <c r="O169" s="5">
        <v>-10369028000000</v>
      </c>
      <c r="P169" s="5">
        <v>-9496136000000</v>
      </c>
      <c r="Q169" s="5">
        <v>-9042925000000</v>
      </c>
      <c r="R169" s="5">
        <v>-10942358000000</v>
      </c>
      <c r="S169" s="5">
        <v>-1552020000000</v>
      </c>
      <c r="T169" s="5">
        <v>-1286828000000</v>
      </c>
      <c r="U169" s="5">
        <v>-1119359000000</v>
      </c>
      <c r="V169" s="5">
        <v>-1048026000000</v>
      </c>
      <c r="X169" s="5">
        <v>-5182033000000</v>
      </c>
      <c r="Y169" s="5">
        <v>-4760198000000</v>
      </c>
      <c r="Z169" s="5">
        <v>-4308080000000</v>
      </c>
    </row>
    <row r="170" spans="3:26" ht="15.5" x14ac:dyDescent="0.35">
      <c r="C170" t="s">
        <v>900</v>
      </c>
    </row>
    <row r="171" spans="3:26" ht="15.5" x14ac:dyDescent="0.35">
      <c r="C171" t="s">
        <v>706</v>
      </c>
      <c r="D171" s="5">
        <v>82807000000</v>
      </c>
      <c r="E171" s="5">
        <v>-22689000000</v>
      </c>
      <c r="F171" s="5">
        <v>-41959000000</v>
      </c>
      <c r="G171" s="5">
        <v>-49094000000</v>
      </c>
      <c r="I171" s="5">
        <v>245729000000</v>
      </c>
      <c r="J171" s="5">
        <v>-216283000000</v>
      </c>
      <c r="K171" s="5">
        <v>56764000000</v>
      </c>
      <c r="L171" s="5">
        <v>-505157000000</v>
      </c>
      <c r="M171" s="5">
        <v>291660000000</v>
      </c>
      <c r="N171" s="5">
        <v>-207829000000</v>
      </c>
      <c r="O171" s="5">
        <v>-24602000000</v>
      </c>
      <c r="P171" s="5">
        <v>48350000000</v>
      </c>
      <c r="Q171" s="5">
        <v>-96598000000</v>
      </c>
      <c r="R171" s="5">
        <v>180963000000</v>
      </c>
      <c r="S171" s="5">
        <v>62930000000</v>
      </c>
      <c r="T171" s="5">
        <v>656000000</v>
      </c>
    </row>
    <row r="172" spans="3:26" ht="15.5" x14ac:dyDescent="0.35">
      <c r="C172" t="s">
        <v>1311</v>
      </c>
      <c r="D172" s="5">
        <v>-848899000000</v>
      </c>
      <c r="E172" s="5">
        <v>-634430000000</v>
      </c>
      <c r="F172" s="5">
        <v>-556380000000</v>
      </c>
      <c r="G172" s="5">
        <v>87543000000</v>
      </c>
      <c r="I172" s="5">
        <v>-468292000000</v>
      </c>
      <c r="J172" s="5">
        <v>-1009798000000</v>
      </c>
      <c r="K172" s="5">
        <v>-140687000000</v>
      </c>
      <c r="L172" s="5">
        <v>-1833543000000</v>
      </c>
      <c r="M172" s="5">
        <v>-1441162000000</v>
      </c>
      <c r="N172" s="5">
        <v>355862000000</v>
      </c>
      <c r="O172" s="5">
        <v>-141563000000</v>
      </c>
      <c r="P172" s="5">
        <v>-551234000000</v>
      </c>
      <c r="Q172" s="5">
        <v>327782000000</v>
      </c>
      <c r="R172" s="5">
        <v>-863294000000</v>
      </c>
      <c r="S172" s="5">
        <v>-937014000000</v>
      </c>
      <c r="T172" s="5">
        <v>-169142000000</v>
      </c>
    </row>
    <row r="173" spans="3:26" ht="15.5" x14ac:dyDescent="0.35">
      <c r="C173" t="s">
        <v>707</v>
      </c>
      <c r="D173" s="5">
        <v>-46894000000</v>
      </c>
      <c r="E173" s="5">
        <v>-113961000000</v>
      </c>
      <c r="F173" s="5">
        <v>9028000000</v>
      </c>
      <c r="G173" s="5">
        <v>169634000000</v>
      </c>
      <c r="I173" s="5">
        <v>573642000000</v>
      </c>
      <c r="J173" s="5">
        <v>-457758000000</v>
      </c>
      <c r="K173" s="5">
        <v>51023000000</v>
      </c>
      <c r="L173" s="5">
        <v>211027000000</v>
      </c>
      <c r="M173" s="5">
        <v>26760000000</v>
      </c>
      <c r="N173" s="5">
        <v>-366475000000</v>
      </c>
      <c r="O173" s="5">
        <v>-344870000000</v>
      </c>
      <c r="P173" s="5">
        <v>-188968000000</v>
      </c>
      <c r="Q173" s="5">
        <v>-585142000000</v>
      </c>
      <c r="R173" s="5">
        <v>-165742000000</v>
      </c>
      <c r="T173" s="5">
        <v>1028071000000</v>
      </c>
    </row>
    <row r="174" spans="3:26" ht="15.5" x14ac:dyDescent="0.35">
      <c r="C174" t="s">
        <v>656</v>
      </c>
      <c r="D174" s="5">
        <v>-812986000000</v>
      </c>
      <c r="E174" s="5">
        <v>-771080000000</v>
      </c>
      <c r="F174" s="5">
        <v>-589311000000</v>
      </c>
      <c r="G174" s="5">
        <v>208083000000</v>
      </c>
      <c r="I174" s="5">
        <v>351079000000</v>
      </c>
      <c r="J174" s="5">
        <v>-1683839000000</v>
      </c>
      <c r="K174" s="5">
        <v>-32900000000</v>
      </c>
      <c r="L174" s="5">
        <v>-2127673000000</v>
      </c>
      <c r="M174" s="5">
        <v>-1122742000000</v>
      </c>
      <c r="N174" s="5">
        <v>-218442000000</v>
      </c>
      <c r="O174" s="5">
        <v>-511035000000</v>
      </c>
      <c r="P174" s="5">
        <v>-691852000000</v>
      </c>
      <c r="Q174" s="5">
        <v>-353958000000</v>
      </c>
      <c r="R174" s="5">
        <v>-848073000000</v>
      </c>
      <c r="S174" s="5">
        <v>-874084000000</v>
      </c>
      <c r="T174" s="5">
        <v>859585000000</v>
      </c>
    </row>
    <row r="175" spans="3:26" ht="15.5" x14ac:dyDescent="0.35">
      <c r="C175" t="s">
        <v>904</v>
      </c>
    </row>
    <row r="176" spans="3:26" ht="15.5" x14ac:dyDescent="0.35">
      <c r="C176" t="s">
        <v>1597</v>
      </c>
      <c r="D176" s="5">
        <v>-688648000000</v>
      </c>
      <c r="E176" s="5">
        <v>653418000000</v>
      </c>
      <c r="F176" s="5">
        <v>903091000000</v>
      </c>
      <c r="G176" s="5">
        <v>-751834000000</v>
      </c>
      <c r="I176" s="5">
        <v>552129000000</v>
      </c>
      <c r="J176" s="5">
        <v>1453519000000</v>
      </c>
      <c r="K176" s="5">
        <v>474560000000</v>
      </c>
      <c r="L176" s="5">
        <v>1998077000000</v>
      </c>
      <c r="M176" s="5">
        <v>1708990000000</v>
      </c>
      <c r="N176" s="5">
        <v>730003000000</v>
      </c>
      <c r="O176" s="5">
        <v>-271629000000</v>
      </c>
      <c r="P176" s="5">
        <v>-767381000000</v>
      </c>
      <c r="Q176" s="5">
        <v>-840762000000</v>
      </c>
      <c r="R176" s="5">
        <v>397587000000</v>
      </c>
      <c r="S176" s="5">
        <v>2489617000000</v>
      </c>
      <c r="T176" s="5">
        <v>-1853857000000</v>
      </c>
    </row>
    <row r="177" spans="3:26" ht="15.5" x14ac:dyDescent="0.35">
      <c r="C177" t="s">
        <v>864</v>
      </c>
      <c r="D177" s="5">
        <v>941743000000</v>
      </c>
      <c r="E177" s="5">
        <v>460357000000</v>
      </c>
      <c r="F177" s="5">
        <v>-1217434000000</v>
      </c>
      <c r="G177" s="5">
        <v>166150000000</v>
      </c>
      <c r="I177" s="5">
        <v>-1337202000000</v>
      </c>
      <c r="J177" s="5">
        <v>1324406000000</v>
      </c>
      <c r="K177" s="5">
        <v>-238476000000</v>
      </c>
      <c r="L177" s="5">
        <v>486882000000</v>
      </c>
      <c r="M177" s="5">
        <v>-147504000000</v>
      </c>
      <c r="N177" s="5">
        <v>167312000000</v>
      </c>
      <c r="O177" s="5">
        <v>-11249000000</v>
      </c>
      <c r="P177" s="5">
        <v>34308000000</v>
      </c>
      <c r="Q177" s="5">
        <v>-173056000000</v>
      </c>
      <c r="R177" s="5">
        <v>247385000000</v>
      </c>
      <c r="S177" s="5">
        <v>-76142000000</v>
      </c>
      <c r="T177" s="5">
        <v>-407870000000</v>
      </c>
    </row>
    <row r="178" spans="3:26" ht="15.5" x14ac:dyDescent="0.35">
      <c r="C178" t="s">
        <v>662</v>
      </c>
      <c r="D178" s="5">
        <v>253095000000</v>
      </c>
      <c r="E178" s="5">
        <v>1113775000000</v>
      </c>
      <c r="F178" s="5">
        <v>-314343000000</v>
      </c>
      <c r="G178" s="5">
        <v>-585684000000</v>
      </c>
      <c r="I178" s="5">
        <v>-785073000000</v>
      </c>
      <c r="J178" s="5">
        <v>2777925000000</v>
      </c>
      <c r="K178" s="5">
        <v>236084000000</v>
      </c>
      <c r="L178" s="5">
        <v>2484959000000</v>
      </c>
      <c r="M178" s="5">
        <v>1561486000000</v>
      </c>
      <c r="N178" s="5">
        <v>897315000000</v>
      </c>
      <c r="O178" s="5">
        <v>-282878000000</v>
      </c>
      <c r="P178" s="5">
        <v>-733073000000</v>
      </c>
      <c r="Q178" s="5">
        <v>-1013818000000</v>
      </c>
      <c r="R178" s="5">
        <v>644972000000</v>
      </c>
      <c r="S178" s="5">
        <v>2413475000000</v>
      </c>
      <c r="T178" s="5">
        <v>-2261727000000</v>
      </c>
    </row>
    <row r="179" spans="3:26" ht="15.5" x14ac:dyDescent="0.35">
      <c r="C179" t="s">
        <v>1598</v>
      </c>
      <c r="V179" s="5">
        <v>3408000000</v>
      </c>
      <c r="W179" s="5">
        <v>266000000</v>
      </c>
      <c r="X179" s="5">
        <v>6602000000</v>
      </c>
    </row>
    <row r="180" spans="3:26" ht="15.5" x14ac:dyDescent="0.35">
      <c r="C180" t="s">
        <v>318</v>
      </c>
      <c r="O180" s="5">
        <v>-698491000000</v>
      </c>
      <c r="P180" s="5">
        <v>-777639000000</v>
      </c>
      <c r="Q180" s="5">
        <v>-785532000000</v>
      </c>
      <c r="R180" s="5">
        <v>-603037000000</v>
      </c>
      <c r="S180" s="5">
        <v>-807879000000</v>
      </c>
      <c r="T180" s="5">
        <v>-761720000000</v>
      </c>
      <c r="U180" s="5">
        <v>-711458000000</v>
      </c>
      <c r="V180" s="5">
        <v>-555687000000</v>
      </c>
      <c r="W180" s="5">
        <v>-389460000000</v>
      </c>
      <c r="X180" s="5">
        <v>-286150000000</v>
      </c>
      <c r="Y180" s="5">
        <v>-115767000000</v>
      </c>
      <c r="Z180" s="5">
        <v>-190890000000</v>
      </c>
    </row>
    <row r="181" spans="3:26" ht="15.5" x14ac:dyDescent="0.35">
      <c r="C181" t="s">
        <v>224</v>
      </c>
      <c r="D181" s="5">
        <v>-387251000000</v>
      </c>
      <c r="E181" s="5">
        <v>-342498000000</v>
      </c>
      <c r="F181" s="5">
        <v>-308744000000</v>
      </c>
      <c r="G181" s="5">
        <v>-340786000000</v>
      </c>
      <c r="I181" s="5">
        <v>-1333230000000</v>
      </c>
      <c r="J181" s="5">
        <v>-1529975000000</v>
      </c>
      <c r="K181" s="5">
        <v>-1553135000000</v>
      </c>
      <c r="L181" s="5">
        <v>-1446850000000</v>
      </c>
      <c r="M181" s="5">
        <v>-1656881000000</v>
      </c>
      <c r="N181" s="5">
        <v>-1760537000000</v>
      </c>
      <c r="O181" s="5">
        <v>-1600718000000</v>
      </c>
      <c r="P181" s="5">
        <v>-1493656000000</v>
      </c>
      <c r="Q181" s="5">
        <v>-1391862000000</v>
      </c>
      <c r="R181" s="5">
        <v>-1120787000000</v>
      </c>
      <c r="S181" s="5">
        <v>-1117717000000</v>
      </c>
      <c r="T181" s="5">
        <v>-810889000000</v>
      </c>
      <c r="U181" s="5">
        <v>-673213000000</v>
      </c>
      <c r="V181" s="5">
        <v>-403887000000</v>
      </c>
      <c r="W181" s="5">
        <v>-538508000000</v>
      </c>
      <c r="X181" s="5">
        <v>-483605000000</v>
      </c>
      <c r="Y181" s="5">
        <v>-571833000000</v>
      </c>
      <c r="Z181" s="5">
        <v>-816761000000</v>
      </c>
    </row>
    <row r="182" spans="3:26" ht="15.5" x14ac:dyDescent="0.35">
      <c r="C182" t="s">
        <v>1599</v>
      </c>
      <c r="O182" s="5">
        <v>-17303000000</v>
      </c>
      <c r="P182" s="5">
        <v>-25666000000</v>
      </c>
      <c r="Q182" s="5">
        <v>-28685000000</v>
      </c>
      <c r="R182" s="5">
        <v>-15289000000</v>
      </c>
      <c r="S182" s="5">
        <v>-19312000000</v>
      </c>
      <c r="T182" s="5">
        <v>-42841000000</v>
      </c>
      <c r="U182" s="5">
        <v>-34907000000</v>
      </c>
    </row>
    <row r="183" spans="3:26" ht="15.5" x14ac:dyDescent="0.35">
      <c r="C183" t="s">
        <v>158</v>
      </c>
    </row>
    <row r="184" spans="3:26" ht="15.5" x14ac:dyDescent="0.35">
      <c r="C184" t="s">
        <v>184</v>
      </c>
      <c r="D184" s="5">
        <v>994703000000</v>
      </c>
      <c r="E184" s="5">
        <v>-157928000000</v>
      </c>
      <c r="F184" s="5">
        <v>920581000000</v>
      </c>
      <c r="G184" s="5">
        <v>155990000000</v>
      </c>
      <c r="I184" s="5">
        <v>4409036000000</v>
      </c>
      <c r="J184" s="5">
        <v>5462242000000</v>
      </c>
      <c r="K184" s="5">
        <v>4752480000000</v>
      </c>
      <c r="L184" s="5">
        <v>4786684000000</v>
      </c>
      <c r="M184" s="5">
        <v>5222257000000</v>
      </c>
      <c r="N184" s="5">
        <v>2649454000000</v>
      </c>
      <c r="O184" s="5">
        <v>7965103000000</v>
      </c>
      <c r="P184" s="5">
        <v>4795311000000</v>
      </c>
      <c r="Q184" s="5">
        <v>8054115000000</v>
      </c>
      <c r="R184" s="5">
        <v>7581329000000</v>
      </c>
      <c r="S184" s="5">
        <v>2249173000000</v>
      </c>
      <c r="T184" s="5">
        <v>6868997000000</v>
      </c>
      <c r="U184" s="5">
        <v>4471645000000</v>
      </c>
      <c r="V184" s="5">
        <v>3290285000000</v>
      </c>
      <c r="W184" s="5">
        <v>908237000000</v>
      </c>
      <c r="X184" s="5">
        <v>1678457000000</v>
      </c>
      <c r="Y184" s="5">
        <v>337898000000</v>
      </c>
      <c r="Z184" s="5">
        <v>727506000000</v>
      </c>
    </row>
    <row r="185" spans="3:26" ht="15.5" x14ac:dyDescent="0.35">
      <c r="C185" t="s">
        <v>185</v>
      </c>
      <c r="D185" s="5">
        <v>154424000000</v>
      </c>
      <c r="E185" s="5">
        <v>-757939000000</v>
      </c>
      <c r="F185" s="5">
        <v>-136274000000</v>
      </c>
      <c r="G185" s="5">
        <v>-1730693000000</v>
      </c>
      <c r="I185" s="5">
        <v>-1979822000000</v>
      </c>
      <c r="J185" s="5">
        <v>-3690583000000</v>
      </c>
      <c r="K185" s="5">
        <v>-462445000000</v>
      </c>
      <c r="L185" s="5">
        <v>-2234761000000</v>
      </c>
      <c r="M185" s="5">
        <v>-3361083000000</v>
      </c>
      <c r="N185" s="5">
        <v>-3246543000000</v>
      </c>
      <c r="O185" s="5">
        <v>-3514695000000</v>
      </c>
      <c r="P185" s="5">
        <v>-3630488000000</v>
      </c>
      <c r="Q185" s="5">
        <v>-2013820000000</v>
      </c>
      <c r="R185" s="5">
        <v>-1975118000000</v>
      </c>
      <c r="S185" s="5">
        <v>-3447390000000</v>
      </c>
      <c r="T185" s="5">
        <v>-3582019000000</v>
      </c>
      <c r="U185" s="5">
        <v>-3999672000000</v>
      </c>
      <c r="V185" s="5">
        <v>-3212789000000</v>
      </c>
      <c r="W185" s="5">
        <v>-261778000000</v>
      </c>
      <c r="X185" s="5">
        <v>-1251456000000</v>
      </c>
      <c r="Y185" s="5">
        <v>-2668000000</v>
      </c>
      <c r="Z185" s="5">
        <v>-1688177000000</v>
      </c>
    </row>
    <row r="186" spans="3:26" ht="15.5" x14ac:dyDescent="0.35">
      <c r="C186" t="s">
        <v>1600</v>
      </c>
      <c r="X186" s="5">
        <v>249663000000</v>
      </c>
      <c r="Y186" s="5">
        <v>291214000000</v>
      </c>
      <c r="Z186" s="5">
        <v>-866198000000</v>
      </c>
    </row>
    <row r="187" spans="3:26" ht="15.5" x14ac:dyDescent="0.35">
      <c r="C187" t="s">
        <v>1601</v>
      </c>
      <c r="D187" s="5">
        <v>769000000</v>
      </c>
      <c r="E187" s="5">
        <v>14023000000</v>
      </c>
      <c r="F187" s="5">
        <v>9989000000</v>
      </c>
      <c r="G187" s="5">
        <v>7402000000</v>
      </c>
      <c r="I187" s="5">
        <v>32149000000</v>
      </c>
      <c r="J187" s="5">
        <v>39978000000</v>
      </c>
      <c r="K187" s="5">
        <v>79284000000</v>
      </c>
      <c r="L187" s="5">
        <v>70413000000</v>
      </c>
      <c r="M187" s="5">
        <v>53436000000</v>
      </c>
      <c r="N187" s="5">
        <v>37352000000</v>
      </c>
      <c r="O187" s="5">
        <v>48202000000</v>
      </c>
      <c r="P187" s="5">
        <v>44781000000</v>
      </c>
      <c r="Q187" s="5">
        <v>64825000000</v>
      </c>
      <c r="R187" s="5">
        <v>24833000000</v>
      </c>
      <c r="S187" s="5">
        <v>43794000000</v>
      </c>
      <c r="T187" s="5">
        <v>82481000000</v>
      </c>
      <c r="U187" s="5">
        <v>62152000000</v>
      </c>
      <c r="V187" s="5">
        <v>69943000000</v>
      </c>
      <c r="W187" s="5">
        <v>66143000000</v>
      </c>
      <c r="X187" s="5">
        <v>49000000000</v>
      </c>
      <c r="Y187" s="5">
        <v>65438000000</v>
      </c>
      <c r="Z187" s="5">
        <v>119832000000</v>
      </c>
    </row>
    <row r="188" spans="3:26" ht="15.5" x14ac:dyDescent="0.35">
      <c r="C188" t="s">
        <v>1602</v>
      </c>
      <c r="R188" s="5">
        <v>16351000000</v>
      </c>
      <c r="S188" s="5">
        <v>26737000000</v>
      </c>
      <c r="T188" s="5">
        <v>26708000000</v>
      </c>
    </row>
    <row r="189" spans="3:26" ht="15.5" x14ac:dyDescent="0.35">
      <c r="C189" t="s">
        <v>1603</v>
      </c>
    </row>
    <row r="190" spans="3:26" ht="15.5" x14ac:dyDescent="0.35">
      <c r="C190" t="s">
        <v>325</v>
      </c>
      <c r="D190" s="5">
        <v>5480000000</v>
      </c>
      <c r="E190" s="5">
        <v>53931000000</v>
      </c>
      <c r="F190" s="5">
        <v>-12357000000</v>
      </c>
      <c r="G190" s="5">
        <v>29259000000</v>
      </c>
      <c r="I190" s="5">
        <v>25794000000</v>
      </c>
      <c r="J190" s="5">
        <v>306074000000</v>
      </c>
      <c r="K190" s="5">
        <v>401482000000</v>
      </c>
      <c r="L190" s="5">
        <v>77696000000</v>
      </c>
      <c r="M190" s="5">
        <v>55700000000</v>
      </c>
      <c r="N190" s="5">
        <v>74973000000</v>
      </c>
      <c r="O190" s="5">
        <v>26091000000</v>
      </c>
      <c r="P190" s="5">
        <v>14514000000</v>
      </c>
      <c r="Q190" s="5">
        <v>511221000000</v>
      </c>
      <c r="R190" s="5">
        <v>87664000000</v>
      </c>
      <c r="S190" s="5">
        <v>56800000000</v>
      </c>
      <c r="T190" s="5">
        <v>86957000000</v>
      </c>
      <c r="U190" s="5">
        <v>14369000000</v>
      </c>
      <c r="V190" s="5">
        <v>33551000000</v>
      </c>
      <c r="W190" s="5">
        <v>6568000000</v>
      </c>
      <c r="X190" s="5">
        <v>46148000000</v>
      </c>
      <c r="Y190" s="5">
        <v>40566000000</v>
      </c>
      <c r="Z190" s="5">
        <v>44450000000</v>
      </c>
    </row>
    <row r="191" spans="3:26" ht="15.5" x14ac:dyDescent="0.35">
      <c r="C191" t="s">
        <v>1604</v>
      </c>
      <c r="X191" s="5">
        <v>215385000000</v>
      </c>
      <c r="Y191" s="5">
        <v>17760000000</v>
      </c>
      <c r="Z191" s="5">
        <v>-2440208000000</v>
      </c>
    </row>
    <row r="192" spans="3:26" ht="15.5" x14ac:dyDescent="0.35">
      <c r="C192" t="s">
        <v>1605</v>
      </c>
      <c r="V192" s="5">
        <v>8467000000</v>
      </c>
      <c r="W192" s="5">
        <v>4129000000</v>
      </c>
      <c r="X192" s="5">
        <v>-306464000000</v>
      </c>
      <c r="Z192" s="5">
        <v>761130000000</v>
      </c>
    </row>
    <row r="193" spans="3:26" ht="15.5" x14ac:dyDescent="0.35">
      <c r="C193" t="s">
        <v>1606</v>
      </c>
      <c r="D193" s="5">
        <v>-69092000000</v>
      </c>
      <c r="E193" s="5">
        <v>69092000000</v>
      </c>
      <c r="M193" s="5">
        <v>-577140000000</v>
      </c>
      <c r="V193" s="5">
        <v>-327107000000</v>
      </c>
      <c r="W193" s="5">
        <v>-516123000000</v>
      </c>
      <c r="X193" s="5">
        <v>2000000000</v>
      </c>
      <c r="Y193" s="5">
        <v>-11942000000</v>
      </c>
      <c r="Z193" s="5">
        <v>-93204000000</v>
      </c>
    </row>
    <row r="194" spans="3:26" ht="15.5" x14ac:dyDescent="0.35">
      <c r="C194" t="s">
        <v>1607</v>
      </c>
      <c r="W194" s="5">
        <v>26759000000</v>
      </c>
    </row>
    <row r="195" spans="3:26" ht="15.5" x14ac:dyDescent="0.35">
      <c r="C195" t="s">
        <v>497</v>
      </c>
      <c r="W195" s="5">
        <v>-66436000000</v>
      </c>
    </row>
    <row r="196" spans="3:26" ht="15.5" x14ac:dyDescent="0.35">
      <c r="C196" t="s">
        <v>1608</v>
      </c>
      <c r="V196" s="5">
        <v>-41100000000</v>
      </c>
    </row>
    <row r="197" spans="3:26" ht="15.5" x14ac:dyDescent="0.35">
      <c r="C197" t="s">
        <v>1609</v>
      </c>
      <c r="J197" s="5">
        <v>-342987000000</v>
      </c>
      <c r="U197" s="5">
        <v>-650723000000</v>
      </c>
    </row>
    <row r="198" spans="3:26" ht="15.5" x14ac:dyDescent="0.35">
      <c r="C198" t="s">
        <v>1610</v>
      </c>
      <c r="O198" s="5">
        <v>501497000000</v>
      </c>
      <c r="P198" s="5">
        <v>133711000000</v>
      </c>
      <c r="Q198" s="5">
        <v>197974000000</v>
      </c>
      <c r="R198" s="5">
        <v>-18033000000</v>
      </c>
      <c r="S198" s="5">
        <v>-73199000000</v>
      </c>
      <c r="T198" s="5">
        <v>-225801000000</v>
      </c>
      <c r="U198" s="5">
        <v>-3605898000000</v>
      </c>
    </row>
    <row r="199" spans="3:26" ht="15.5" x14ac:dyDescent="0.35">
      <c r="C199" t="s">
        <v>1611</v>
      </c>
      <c r="D199" s="5">
        <v>-69092000000</v>
      </c>
      <c r="E199" s="5">
        <v>69092000000</v>
      </c>
      <c r="J199" s="5">
        <v>-342987000000</v>
      </c>
      <c r="M199" s="5">
        <v>-577140000000</v>
      </c>
      <c r="O199" s="5">
        <v>501497000000</v>
      </c>
      <c r="P199" s="5">
        <v>133711000000</v>
      </c>
      <c r="Q199" s="5">
        <v>197974000000</v>
      </c>
      <c r="R199" s="5">
        <v>-18033000000</v>
      </c>
      <c r="S199" s="5">
        <v>-73199000000</v>
      </c>
      <c r="T199" s="5">
        <v>-225801000000</v>
      </c>
      <c r="U199" s="5">
        <v>-4256621000000</v>
      </c>
      <c r="V199" s="5">
        <v>-327107000000</v>
      </c>
      <c r="W199" s="5">
        <v>-516123000000</v>
      </c>
      <c r="X199" s="5">
        <v>2000000000</v>
      </c>
      <c r="Y199" s="5">
        <v>-11942000000</v>
      </c>
      <c r="Z199" s="5">
        <v>-93204000000</v>
      </c>
    </row>
    <row r="200" spans="3:26" ht="15.5" x14ac:dyDescent="0.35">
      <c r="C200" t="s">
        <v>176</v>
      </c>
      <c r="V200" s="5">
        <v>-6923000000</v>
      </c>
    </row>
    <row r="201" spans="3:26" ht="15.5" x14ac:dyDescent="0.35">
      <c r="C201" t="s">
        <v>1612</v>
      </c>
      <c r="O201" s="5">
        <v>-1541764000000</v>
      </c>
      <c r="P201" s="5">
        <v>-842993000000</v>
      </c>
      <c r="U201" s="5">
        <v>127169000000</v>
      </c>
      <c r="V201" s="5">
        <v>1008768000000</v>
      </c>
      <c r="W201" s="5">
        <v>675230000000</v>
      </c>
      <c r="Z201" s="5">
        <v>1221228000000</v>
      </c>
    </row>
    <row r="202" spans="3:26" ht="15.5" x14ac:dyDescent="0.35">
      <c r="C202" t="s">
        <v>1613</v>
      </c>
    </row>
    <row r="203" spans="3:26" ht="15.5" x14ac:dyDescent="0.35">
      <c r="C203" t="s">
        <v>486</v>
      </c>
      <c r="K203" s="5">
        <v>74082000000</v>
      </c>
      <c r="L203" s="5">
        <v>-87194000000</v>
      </c>
      <c r="N203" s="5">
        <v>47331000000</v>
      </c>
      <c r="O203" s="5">
        <v>-304438000000</v>
      </c>
      <c r="P203" s="5">
        <v>-148564000000</v>
      </c>
      <c r="Q203" s="5">
        <v>-679744000000</v>
      </c>
      <c r="R203" s="5">
        <v>645509000000</v>
      </c>
      <c r="S203" s="5">
        <v>-759994000000</v>
      </c>
      <c r="T203" s="5">
        <v>-910761000000</v>
      </c>
      <c r="U203" s="5">
        <v>52299000000</v>
      </c>
      <c r="V203" s="5">
        <v>-53500000000</v>
      </c>
      <c r="W203" s="5">
        <v>18189000000</v>
      </c>
    </row>
    <row r="204" spans="3:26" ht="15.5" x14ac:dyDescent="0.35">
      <c r="C204" t="s">
        <v>1614</v>
      </c>
      <c r="D204" s="5">
        <v>404000000</v>
      </c>
      <c r="E204" s="5">
        <v>-404000000</v>
      </c>
      <c r="F204" s="5">
        <v>794254000000</v>
      </c>
      <c r="G204" s="5">
        <v>-200925000000</v>
      </c>
      <c r="K204" s="5">
        <v>1450555000000</v>
      </c>
      <c r="L204" s="5">
        <v>-544696000000</v>
      </c>
      <c r="M204" s="5">
        <v>-512309000000</v>
      </c>
      <c r="N204" s="5">
        <v>-1156161000000</v>
      </c>
      <c r="O204" s="5">
        <v>-103203000000</v>
      </c>
      <c r="P204" s="5">
        <v>-39673000000</v>
      </c>
      <c r="Q204" s="5">
        <v>-168739000000</v>
      </c>
      <c r="R204" s="5">
        <v>-168265000000</v>
      </c>
      <c r="S204" s="5">
        <v>87804000000</v>
      </c>
      <c r="T204" s="5">
        <v>-597240000000</v>
      </c>
      <c r="U204" s="5">
        <v>-67717000000</v>
      </c>
      <c r="V204" s="5">
        <v>-25921000000</v>
      </c>
      <c r="W204" s="5">
        <v>101291000000</v>
      </c>
      <c r="X204" s="5">
        <v>21120000000</v>
      </c>
      <c r="Y204" s="5">
        <v>-59257000000</v>
      </c>
      <c r="Z204" s="5">
        <v>-3720000000</v>
      </c>
    </row>
    <row r="205" spans="3:26" ht="15.5" x14ac:dyDescent="0.35">
      <c r="C205" t="s">
        <v>189</v>
      </c>
      <c r="D205" s="5">
        <v>-124057000000</v>
      </c>
      <c r="E205" s="5">
        <v>-90141000000</v>
      </c>
      <c r="F205" s="5">
        <v>-657510000000</v>
      </c>
      <c r="G205" s="5">
        <v>-26157000000</v>
      </c>
      <c r="I205" s="5">
        <v>-904524000000</v>
      </c>
      <c r="J205" s="5">
        <v>-1229277000000</v>
      </c>
      <c r="K205" s="5">
        <v>-2467768000000</v>
      </c>
      <c r="L205" s="5">
        <v>-1866364000000</v>
      </c>
      <c r="M205" s="5">
        <v>-1564984000000</v>
      </c>
      <c r="N205" s="5">
        <v>-2017002000000</v>
      </c>
      <c r="O205" s="5">
        <v>-1943961000000</v>
      </c>
      <c r="P205" s="5">
        <v>-2700011000000</v>
      </c>
      <c r="Q205" s="5">
        <v>-2816393000000</v>
      </c>
      <c r="R205" s="5">
        <v>-1615143000000</v>
      </c>
      <c r="S205" s="5">
        <v>-3067533000000</v>
      </c>
      <c r="T205" s="5">
        <v>-2538425000000</v>
      </c>
      <c r="U205" s="5">
        <v>-1996135000000</v>
      </c>
      <c r="V205" s="5">
        <v>-1432844000000</v>
      </c>
      <c r="W205" s="5">
        <v>-272691000000</v>
      </c>
      <c r="X205" s="5">
        <v>-1430585000000</v>
      </c>
      <c r="Y205" s="5">
        <v>-424665000000</v>
      </c>
      <c r="Z205" s="5">
        <v>-792629000000</v>
      </c>
    </row>
    <row r="206" spans="3:26" ht="15.5" x14ac:dyDescent="0.35">
      <c r="C206" t="s">
        <v>1615</v>
      </c>
      <c r="R206" s="5">
        <v>-1292000000</v>
      </c>
      <c r="S206" s="5">
        <v>-19788000000</v>
      </c>
      <c r="T206" s="5">
        <v>-126624000000</v>
      </c>
      <c r="U206" s="5">
        <v>-184877000000</v>
      </c>
    </row>
    <row r="207" spans="3:26" ht="15.5" x14ac:dyDescent="0.35">
      <c r="C207" t="s">
        <v>1616</v>
      </c>
      <c r="D207" s="5">
        <v>-10966000000</v>
      </c>
      <c r="E207" s="5">
        <v>-14246000000</v>
      </c>
      <c r="F207" s="5">
        <v>-394901000000</v>
      </c>
      <c r="I207" s="5">
        <v>-394901000000</v>
      </c>
    </row>
    <row r="208" spans="3:26" ht="15.5" x14ac:dyDescent="0.35">
      <c r="C208" t="s">
        <v>1617</v>
      </c>
      <c r="D208" s="5">
        <v>-128097000000</v>
      </c>
      <c r="F208" s="5">
        <v>-755712000000</v>
      </c>
      <c r="I208" s="5">
        <v>-755712000000</v>
      </c>
    </row>
    <row r="209" spans="3:26" ht="15.5" x14ac:dyDescent="0.35">
      <c r="C209" t="s">
        <v>1618</v>
      </c>
    </row>
    <row r="210" spans="3:26" ht="15.5" x14ac:dyDescent="0.35">
      <c r="C210" t="s">
        <v>1619</v>
      </c>
      <c r="D210" s="5">
        <v>179342000000</v>
      </c>
      <c r="E210" s="5">
        <v>-790194000000</v>
      </c>
      <c r="F210" s="5">
        <v>294011000000</v>
      </c>
      <c r="G210" s="5">
        <v>-1540272000000</v>
      </c>
      <c r="I210" s="5">
        <v>-568580000000</v>
      </c>
      <c r="J210" s="5">
        <v>-2490659000000</v>
      </c>
      <c r="K210" s="5">
        <v>-80000000</v>
      </c>
      <c r="L210" s="5">
        <v>115384000000</v>
      </c>
      <c r="M210" s="5">
        <v>-815786000000</v>
      </c>
      <c r="N210" s="5">
        <v>-277574000000</v>
      </c>
      <c r="O210" s="5">
        <v>-199115000000</v>
      </c>
      <c r="P210" s="5">
        <v>-92253000000</v>
      </c>
      <c r="Q210" s="5">
        <v>821306000000</v>
      </c>
      <c r="R210" s="5">
        <v>-950930000000</v>
      </c>
      <c r="S210" s="5">
        <v>250746000000</v>
      </c>
      <c r="T210" s="5">
        <v>-1689467000000</v>
      </c>
      <c r="U210" s="5">
        <v>2395421000000</v>
      </c>
      <c r="V210" s="5">
        <v>-2447451000000</v>
      </c>
      <c r="W210" s="5">
        <v>-351245000000</v>
      </c>
    </row>
    <row r="211" spans="3:26" ht="15.5" x14ac:dyDescent="0.35">
      <c r="C211" t="s">
        <v>1620</v>
      </c>
      <c r="W211" s="5">
        <v>82990000000</v>
      </c>
      <c r="Y211" s="5">
        <v>159811000000</v>
      </c>
    </row>
    <row r="212" spans="3:26" ht="15.5" x14ac:dyDescent="0.35">
      <c r="C212" t="s">
        <v>1621</v>
      </c>
      <c r="U212" s="5">
        <v>-145732000000</v>
      </c>
      <c r="X212" s="5">
        <v>-94574000000</v>
      </c>
      <c r="Z212" s="5">
        <v>20806000000</v>
      </c>
    </row>
    <row r="213" spans="3:26" ht="15.5" x14ac:dyDescent="0.35">
      <c r="C213" t="s">
        <v>199</v>
      </c>
      <c r="X213" s="5">
        <v>-2685000000</v>
      </c>
      <c r="Y213" s="5">
        <v>-91949000000</v>
      </c>
      <c r="Z213" s="5">
        <v>-104380000000</v>
      </c>
    </row>
    <row r="214" spans="3:26" ht="15.5" x14ac:dyDescent="0.35">
      <c r="C214" t="s">
        <v>200</v>
      </c>
    </row>
    <row r="215" spans="3:26" ht="15.5" x14ac:dyDescent="0.35">
      <c r="C215" t="s">
        <v>538</v>
      </c>
    </row>
    <row r="216" spans="3:26" ht="15.5" x14ac:dyDescent="0.35">
      <c r="C216" t="s">
        <v>1622</v>
      </c>
    </row>
    <row r="217" spans="3:26" ht="15.5" x14ac:dyDescent="0.35">
      <c r="C217" t="s">
        <v>1623</v>
      </c>
      <c r="Z217" s="5">
        <v>452405000000</v>
      </c>
    </row>
    <row r="218" spans="3:26" ht="15.5" x14ac:dyDescent="0.35">
      <c r="C218" t="s">
        <v>1624</v>
      </c>
      <c r="D218" s="5">
        <v>300641000000</v>
      </c>
      <c r="F218" s="5">
        <v>585952000000</v>
      </c>
      <c r="I218" s="5">
        <v>585952000000</v>
      </c>
      <c r="J218" s="5">
        <v>26288000000</v>
      </c>
    </row>
    <row r="219" spans="3:26" ht="15.5" x14ac:dyDescent="0.35">
      <c r="C219" t="s">
        <v>1625</v>
      </c>
      <c r="N219" s="5">
        <v>44538000000</v>
      </c>
      <c r="O219" s="5">
        <v>1996000000</v>
      </c>
      <c r="Q219" s="5">
        <v>55730000000</v>
      </c>
      <c r="R219" s="5">
        <v>4188000000</v>
      </c>
      <c r="S219" s="5">
        <v>7243000000</v>
      </c>
      <c r="T219" s="5">
        <v>2310153000000</v>
      </c>
    </row>
    <row r="220" spans="3:26" ht="15.5" x14ac:dyDescent="0.35">
      <c r="C220" t="s">
        <v>215</v>
      </c>
      <c r="D220" s="5">
        <v>994703000000</v>
      </c>
      <c r="E220" s="5">
        <v>-157928000000</v>
      </c>
      <c r="F220" s="5">
        <v>920581000000</v>
      </c>
      <c r="G220" s="5">
        <v>155990000000</v>
      </c>
      <c r="I220" s="5">
        <v>4409036000000</v>
      </c>
      <c r="J220" s="5">
        <v>5462242000000</v>
      </c>
      <c r="K220" s="5">
        <v>4752480000000</v>
      </c>
      <c r="L220" s="5">
        <v>4786684000000</v>
      </c>
      <c r="M220" s="5">
        <v>5222257000000</v>
      </c>
      <c r="N220" s="5">
        <v>2649454000000</v>
      </c>
      <c r="O220" s="5">
        <v>7965103000000</v>
      </c>
      <c r="P220" s="5">
        <v>4795311000000</v>
      </c>
      <c r="Q220" s="5">
        <v>8054115000000</v>
      </c>
      <c r="R220" s="5">
        <v>7581329000000</v>
      </c>
      <c r="S220" s="5">
        <v>2249173000000</v>
      </c>
      <c r="T220" s="5">
        <v>6868997000000</v>
      </c>
      <c r="U220" s="5">
        <v>4471645000000</v>
      </c>
      <c r="V220" s="5">
        <v>3290285000000</v>
      </c>
      <c r="W220" s="5">
        <v>908237000000</v>
      </c>
      <c r="X220" s="5">
        <v>1678457000000</v>
      </c>
      <c r="Y220" s="5">
        <v>337898000000</v>
      </c>
      <c r="Z220" s="5">
        <v>727506000000</v>
      </c>
    </row>
    <row r="221" spans="3:26" ht="15.5" x14ac:dyDescent="0.35">
      <c r="C221" t="s">
        <v>1626</v>
      </c>
      <c r="D221" s="5">
        <v>917756000000</v>
      </c>
      <c r="E221" s="5">
        <v>549979000000</v>
      </c>
      <c r="F221" s="5">
        <v>905504000000</v>
      </c>
      <c r="G221" s="5">
        <v>1103906000000</v>
      </c>
      <c r="I221" s="5">
        <v>3944901000000</v>
      </c>
      <c r="J221" s="5">
        <v>4588886000000</v>
      </c>
      <c r="K221" s="5">
        <v>2748344000000</v>
      </c>
      <c r="L221" s="5">
        <v>4583003000000</v>
      </c>
      <c r="M221" s="5">
        <v>4569372000000</v>
      </c>
      <c r="N221" s="5">
        <v>2638932000000</v>
      </c>
      <c r="O221" s="5">
        <v>6859428000000</v>
      </c>
      <c r="P221" s="5">
        <v>5208854000000</v>
      </c>
      <c r="Q221" s="5">
        <v>9634375000000</v>
      </c>
      <c r="R221" s="5">
        <v>6357865000000</v>
      </c>
      <c r="U221" s="5">
        <v>2583854000000</v>
      </c>
      <c r="V221" s="5">
        <v>1243490000000</v>
      </c>
    </row>
    <row r="222" spans="3:26" ht="15.5" x14ac:dyDescent="0.35">
      <c r="C222" t="s">
        <v>1627</v>
      </c>
      <c r="D222" s="5">
        <v>-269225000000</v>
      </c>
      <c r="N222" s="5">
        <v>-409593000000</v>
      </c>
      <c r="O222" s="5">
        <v>-63215000000</v>
      </c>
      <c r="P222" s="5">
        <v>38455000000</v>
      </c>
      <c r="Q222" s="5">
        <v>-20790000000</v>
      </c>
      <c r="R222" s="5">
        <v>20938000000</v>
      </c>
      <c r="S222" s="5">
        <v>-39748000000</v>
      </c>
      <c r="T222" s="5">
        <v>5681000000</v>
      </c>
      <c r="U222" s="5">
        <v>-19857000000</v>
      </c>
      <c r="V222" s="5">
        <v>-20945000000</v>
      </c>
      <c r="W222" s="5">
        <v>-6486000000</v>
      </c>
      <c r="X222" s="5">
        <v>-24144000000</v>
      </c>
      <c r="Y222" s="5">
        <v>3224000000</v>
      </c>
      <c r="Z222" s="5">
        <v>-23829000000</v>
      </c>
    </row>
    <row r="223" spans="3:26" ht="15.5" x14ac:dyDescent="0.35">
      <c r="C223" t="s">
        <v>1628</v>
      </c>
      <c r="V223" s="5">
        <v>1204748000000</v>
      </c>
    </row>
    <row r="224" spans="3:26" ht="15.5" x14ac:dyDescent="0.35">
      <c r="C224" t="s">
        <v>504</v>
      </c>
      <c r="M224" s="5">
        <v>-338000000</v>
      </c>
      <c r="N224" s="5">
        <v>599870000000</v>
      </c>
      <c r="O224" s="5">
        <v>82000000</v>
      </c>
      <c r="P224" s="5">
        <v>446441000000</v>
      </c>
      <c r="X224" s="5">
        <v>696000000</v>
      </c>
      <c r="Y224" s="5">
        <v>784000000</v>
      </c>
      <c r="Z224" s="5">
        <v>1099000000</v>
      </c>
    </row>
    <row r="225" spans="3:26" ht="15.5" x14ac:dyDescent="0.35">
      <c r="C225" t="s">
        <v>1629</v>
      </c>
      <c r="X225" s="5">
        <v>4503000000</v>
      </c>
    </row>
    <row r="226" spans="3:26" ht="15.5" x14ac:dyDescent="0.35">
      <c r="C226" t="s">
        <v>1630</v>
      </c>
      <c r="M226" s="5">
        <v>-338000000</v>
      </c>
      <c r="N226" s="5">
        <v>599870000000</v>
      </c>
      <c r="O226" s="5">
        <v>82000000</v>
      </c>
      <c r="P226" s="5">
        <v>446441000000</v>
      </c>
      <c r="X226" s="5">
        <v>696000000</v>
      </c>
      <c r="Y226" s="5">
        <v>784000000</v>
      </c>
      <c r="Z226" s="5">
        <v>1099000000</v>
      </c>
    </row>
    <row r="227" spans="3:26" ht="15.5" x14ac:dyDescent="0.35">
      <c r="C227" t="s">
        <v>503</v>
      </c>
    </row>
    <row r="228" spans="3:26" ht="15.5" x14ac:dyDescent="0.35">
      <c r="C228" t="s">
        <v>1631</v>
      </c>
      <c r="O228" s="5">
        <v>-265146000000</v>
      </c>
      <c r="P228" s="5">
        <v>-410900000000</v>
      </c>
      <c r="Q228" s="5">
        <v>-666100000000</v>
      </c>
      <c r="R228" s="5">
        <v>-1244175000000</v>
      </c>
      <c r="S228" s="5">
        <v>-226495000000</v>
      </c>
      <c r="T228" s="5">
        <v>-9024000000</v>
      </c>
      <c r="U228" s="5">
        <v>-1613608000000</v>
      </c>
      <c r="V228" s="5">
        <v>-391525000000</v>
      </c>
      <c r="W228" s="5">
        <v>-474873000000</v>
      </c>
      <c r="X228" s="5">
        <v>-173994000000</v>
      </c>
      <c r="Y228" s="5">
        <v>-27698000000</v>
      </c>
      <c r="Z228" s="5">
        <v>-8895000000</v>
      </c>
    </row>
    <row r="229" spans="3:26" ht="15.5" x14ac:dyDescent="0.35">
      <c r="C229" t="s">
        <v>1632</v>
      </c>
      <c r="S229" s="5">
        <v>-116253000000</v>
      </c>
      <c r="T229" s="5">
        <v>-115465000000</v>
      </c>
      <c r="U229" s="5">
        <v>-173354000000</v>
      </c>
    </row>
    <row r="230" spans="3:26" ht="15.5" x14ac:dyDescent="0.35">
      <c r="C230" t="s">
        <v>1633</v>
      </c>
      <c r="G230" s="5">
        <v>-359539000000</v>
      </c>
      <c r="P230" s="5">
        <v>-607000000</v>
      </c>
      <c r="R230" s="5">
        <v>2633625000000</v>
      </c>
      <c r="S230" s="5">
        <v>525083000000</v>
      </c>
      <c r="T230" s="5">
        <v>2437229000000</v>
      </c>
      <c r="U230" s="5">
        <v>303901000000</v>
      </c>
      <c r="V230" s="5">
        <v>175423000000</v>
      </c>
      <c r="W230" s="5">
        <v>74803000000</v>
      </c>
    </row>
    <row r="231" spans="3:26" ht="15.5" x14ac:dyDescent="0.35">
      <c r="C231" t="s">
        <v>1634</v>
      </c>
    </row>
    <row r="232" spans="3:26" ht="15.5" x14ac:dyDescent="0.35">
      <c r="C232" t="s">
        <v>1635</v>
      </c>
      <c r="N232" s="5">
        <v>-144210000000</v>
      </c>
      <c r="R232" s="5">
        <v>115199000000</v>
      </c>
      <c r="S232" s="5">
        <v>35977000000</v>
      </c>
      <c r="T232" s="5">
        <v>1080196000000</v>
      </c>
      <c r="U232" s="5">
        <v>958868000000</v>
      </c>
      <c r="V232" s="5">
        <v>926411000000</v>
      </c>
      <c r="W232" s="5">
        <v>402292000000</v>
      </c>
    </row>
    <row r="233" spans="3:26" ht="15.5" x14ac:dyDescent="0.35">
      <c r="C233" t="s">
        <v>887</v>
      </c>
    </row>
    <row r="234" spans="3:26" ht="15.5" x14ac:dyDescent="0.35">
      <c r="C234" t="s">
        <v>1636</v>
      </c>
      <c r="O234" s="5">
        <v>-265146000000</v>
      </c>
      <c r="P234" s="5">
        <v>-410900000000</v>
      </c>
      <c r="Q234" s="5">
        <v>-666100000000</v>
      </c>
      <c r="R234" s="5">
        <v>-1283131000000</v>
      </c>
      <c r="S234" s="5">
        <v>-234773000000</v>
      </c>
      <c r="T234" s="5">
        <v>-47447000000</v>
      </c>
      <c r="U234" s="5">
        <v>-1781000000000</v>
      </c>
      <c r="V234" s="5">
        <v>-914059000000</v>
      </c>
      <c r="W234" s="5">
        <v>-474876000000</v>
      </c>
      <c r="X234" s="5">
        <v>-173994000000</v>
      </c>
      <c r="Y234" s="5">
        <v>-27727000000</v>
      </c>
      <c r="Z234" s="5">
        <v>-25678000000</v>
      </c>
    </row>
    <row r="235" spans="3:26" ht="15.5" x14ac:dyDescent="0.35">
      <c r="C235" t="s">
        <v>336</v>
      </c>
      <c r="V235" s="5">
        <v>-333710000000</v>
      </c>
      <c r="W235" s="5">
        <v>-186140000000</v>
      </c>
      <c r="X235" s="5">
        <v>-54869000000</v>
      </c>
      <c r="Y235" s="5">
        <v>-23447000000</v>
      </c>
      <c r="Z235" s="5">
        <v>-55479000000</v>
      </c>
    </row>
    <row r="236" spans="3:26" ht="15.5" x14ac:dyDescent="0.35">
      <c r="C236" t="s">
        <v>1637</v>
      </c>
      <c r="K236" s="5">
        <v>-34548000000</v>
      </c>
      <c r="O236" s="5">
        <v>-49275000000</v>
      </c>
      <c r="P236" s="5">
        <v>-126953000000</v>
      </c>
      <c r="Q236" s="5">
        <v>-264858000000</v>
      </c>
      <c r="R236" s="5">
        <v>-254305000000</v>
      </c>
      <c r="S236" s="5">
        <v>-370766000000</v>
      </c>
      <c r="T236" s="5">
        <v>-372931000000</v>
      </c>
      <c r="U236" s="5">
        <v>-547151000000</v>
      </c>
    </row>
    <row r="237" spans="3:26" ht="15.5" x14ac:dyDescent="0.35">
      <c r="C237" t="s">
        <v>610</v>
      </c>
      <c r="K237" s="5">
        <v>-34548000000</v>
      </c>
      <c r="O237" s="5">
        <v>-49275000000</v>
      </c>
      <c r="P237" s="5">
        <v>-126953000000</v>
      </c>
      <c r="Q237" s="5">
        <v>-264858000000</v>
      </c>
      <c r="R237" s="5">
        <v>-254305000000</v>
      </c>
      <c r="S237" s="5">
        <v>-487019000000</v>
      </c>
      <c r="T237" s="5">
        <v>-488396000000</v>
      </c>
      <c r="U237" s="5">
        <v>-720505000000</v>
      </c>
      <c r="V237" s="5">
        <v>-333710000000</v>
      </c>
      <c r="W237" s="5">
        <v>-186140000000</v>
      </c>
      <c r="X237" s="5">
        <v>-54869000000</v>
      </c>
      <c r="Y237" s="5">
        <v>-23447000000</v>
      </c>
      <c r="Z237" s="5">
        <v>-55479000000</v>
      </c>
    </row>
    <row r="238" spans="3:26" ht="15.5" x14ac:dyDescent="0.35">
      <c r="C238" t="s">
        <v>1638</v>
      </c>
    </row>
    <row r="239" spans="3:26" ht="15.5" x14ac:dyDescent="0.35">
      <c r="C239" t="s">
        <v>1639</v>
      </c>
      <c r="F239" s="5">
        <v>1931530000000</v>
      </c>
      <c r="G239" s="5">
        <v>-1931530000000</v>
      </c>
      <c r="U239" s="5">
        <v>-23829000000</v>
      </c>
    </row>
    <row r="240" spans="3:26" ht="15.5" x14ac:dyDescent="0.35">
      <c r="C240" t="s">
        <v>546</v>
      </c>
      <c r="D240" s="5">
        <v>1202060000000</v>
      </c>
      <c r="E240" s="5">
        <v>-402060000000</v>
      </c>
      <c r="I240" s="5">
        <v>1955000000000</v>
      </c>
      <c r="J240" s="5">
        <v>1950000000000</v>
      </c>
      <c r="K240" s="5">
        <v>3184209000000</v>
      </c>
      <c r="L240" s="5">
        <v>203681000000</v>
      </c>
      <c r="M240" s="5">
        <v>365205000000</v>
      </c>
      <c r="N240" s="5">
        <v>-992000000000</v>
      </c>
      <c r="O240" s="5">
        <v>-50000000000</v>
      </c>
      <c r="P240" s="5">
        <v>-412337000000</v>
      </c>
    </row>
    <row r="241" spans="2:26" ht="15.5" x14ac:dyDescent="0.35">
      <c r="C241" t="s">
        <v>1197</v>
      </c>
      <c r="F241" s="5">
        <v>-1931530000000</v>
      </c>
      <c r="I241" s="5">
        <v>-1931530000000</v>
      </c>
      <c r="J241" s="5">
        <v>-1537665000000</v>
      </c>
      <c r="K241" s="5">
        <v>-1947525000000</v>
      </c>
    </row>
    <row r="242" spans="2:26" ht="15.5" x14ac:dyDescent="0.35">
      <c r="C242" t="s">
        <v>1640</v>
      </c>
      <c r="D242" s="5">
        <v>-1161735000000</v>
      </c>
      <c r="G242" s="5">
        <v>917565000000</v>
      </c>
      <c r="Q242" s="5">
        <v>-1000000000000</v>
      </c>
      <c r="R242" s="5">
        <v>-59000000000</v>
      </c>
      <c r="S242" s="5">
        <v>-250000000000</v>
      </c>
      <c r="T242" s="5">
        <v>-80121000000</v>
      </c>
      <c r="U242" s="5">
        <v>-2118512000000</v>
      </c>
    </row>
    <row r="243" spans="2:26" ht="15.5" x14ac:dyDescent="0.35">
      <c r="C243" t="s">
        <v>1641</v>
      </c>
      <c r="V243" s="5">
        <v>-11270000000</v>
      </c>
    </row>
    <row r="244" spans="2:26" ht="15.5" x14ac:dyDescent="0.35">
      <c r="C244" t="s">
        <v>1642</v>
      </c>
      <c r="D244" s="5">
        <v>305847000000</v>
      </c>
      <c r="E244" s="5">
        <v>-305847000000</v>
      </c>
      <c r="S244" s="5">
        <v>2427436000000</v>
      </c>
      <c r="T244" s="5">
        <v>3738302000000</v>
      </c>
      <c r="U244" s="5">
        <v>5075267000000</v>
      </c>
      <c r="V244" s="5">
        <v>991751000000</v>
      </c>
      <c r="W244" s="5">
        <v>1165080000000</v>
      </c>
      <c r="X244" s="5">
        <v>1930768000000</v>
      </c>
      <c r="Y244" s="5">
        <v>385064000000</v>
      </c>
      <c r="Z244" s="5">
        <v>831393000000</v>
      </c>
    </row>
    <row r="245" spans="2:26" ht="15.5" x14ac:dyDescent="0.35">
      <c r="C245" t="s">
        <v>239</v>
      </c>
      <c r="D245" s="5">
        <v>-996320000000</v>
      </c>
      <c r="E245" s="5">
        <v>-106112000000</v>
      </c>
      <c r="F245" s="5">
        <v>-206195000000</v>
      </c>
      <c r="G245" s="5">
        <v>-1858777000000</v>
      </c>
      <c r="I245" s="5">
        <v>-220066000000</v>
      </c>
      <c r="J245" s="5">
        <v>-859243000000</v>
      </c>
      <c r="K245" s="5">
        <v>420024000000</v>
      </c>
      <c r="L245" s="5">
        <v>977340000000</v>
      </c>
      <c r="M245" s="5">
        <v>1531480000000</v>
      </c>
      <c r="N245" s="5">
        <v>515461000000</v>
      </c>
      <c r="O245" s="5">
        <v>-830747000000</v>
      </c>
      <c r="P245" s="5">
        <v>-427598000000</v>
      </c>
      <c r="Q245" s="5">
        <v>-908297000000</v>
      </c>
      <c r="R245" s="5">
        <v>-416006000000</v>
      </c>
      <c r="S245" s="5">
        <v>480388000000</v>
      </c>
      <c r="T245" s="5">
        <v>1713012000000</v>
      </c>
      <c r="U245" s="5">
        <v>626143000000</v>
      </c>
      <c r="V245" s="5">
        <v>217125000000</v>
      </c>
      <c r="W245" s="5">
        <v>-164356000000</v>
      </c>
      <c r="X245" s="5">
        <v>-332438000000</v>
      </c>
      <c r="Y245" s="5">
        <v>154245000000</v>
      </c>
      <c r="Z245" s="5">
        <v>-1759798000000</v>
      </c>
    </row>
    <row r="246" spans="2:26" ht="15.5" x14ac:dyDescent="0.35">
      <c r="C246" t="s">
        <v>240</v>
      </c>
      <c r="E246" s="5">
        <v>3811536000000</v>
      </c>
      <c r="I246" s="5">
        <v>4031602000000</v>
      </c>
      <c r="J246" s="5">
        <v>4890845000000</v>
      </c>
      <c r="K246" s="5">
        <v>4470821000000</v>
      </c>
      <c r="L246" s="5">
        <v>3493481000000</v>
      </c>
      <c r="M246" s="5">
        <v>1962001000000</v>
      </c>
      <c r="N246" s="5">
        <v>1442164000000</v>
      </c>
      <c r="O246" s="5">
        <v>2272911000000</v>
      </c>
      <c r="P246" s="5">
        <v>2700509000000</v>
      </c>
      <c r="Q246" s="5">
        <v>3608806000000</v>
      </c>
      <c r="R246" s="5">
        <v>4024812000000</v>
      </c>
      <c r="S246" s="5">
        <v>3660815000000</v>
      </c>
      <c r="T246" s="5">
        <v>1947803000000</v>
      </c>
      <c r="U246" s="5">
        <v>1338676000000</v>
      </c>
      <c r="V246" s="5">
        <v>1121551000000</v>
      </c>
      <c r="W246" s="5">
        <v>1285907000000</v>
      </c>
      <c r="X246" s="5">
        <v>1618345000000</v>
      </c>
      <c r="Y246" s="5">
        <v>1464100000000</v>
      </c>
      <c r="Z246" s="5">
        <v>3223898000000</v>
      </c>
    </row>
    <row r="247" spans="2:26" ht="15.5" x14ac:dyDescent="0.35">
      <c r="C247" t="s">
        <v>1643</v>
      </c>
      <c r="U247" s="5">
        <v>-17016000000</v>
      </c>
    </row>
    <row r="248" spans="2:26" ht="15.5" x14ac:dyDescent="0.35">
      <c r="C248" t="s">
        <v>242</v>
      </c>
      <c r="D248" s="5">
        <v>-996320000000</v>
      </c>
      <c r="E248" s="5">
        <v>3705424000000</v>
      </c>
      <c r="F248" s="5">
        <v>-206195000000</v>
      </c>
      <c r="G248" s="5">
        <v>-1858777000000</v>
      </c>
      <c r="I248" s="5">
        <v>3811536000000</v>
      </c>
      <c r="J248" s="5">
        <v>4031602000000</v>
      </c>
      <c r="K248" s="5">
        <v>4890845000000</v>
      </c>
      <c r="L248" s="5">
        <v>4470821000000</v>
      </c>
      <c r="M248" s="5">
        <v>3493481000000</v>
      </c>
      <c r="N248" s="5">
        <v>1957625000000</v>
      </c>
      <c r="O248" s="5">
        <v>1442164000000</v>
      </c>
      <c r="P248" s="5">
        <v>2272911000000</v>
      </c>
      <c r="Q248" s="5">
        <v>2700509000000</v>
      </c>
      <c r="R248" s="5">
        <v>3608806000000</v>
      </c>
      <c r="S248" s="5">
        <v>4141203000000</v>
      </c>
      <c r="T248" s="5">
        <v>3660815000000</v>
      </c>
      <c r="U248" s="5">
        <v>1947803000000</v>
      </c>
      <c r="V248" s="5">
        <v>1338676000000</v>
      </c>
      <c r="W248" s="5">
        <v>1121551000000</v>
      </c>
      <c r="X248" s="5">
        <v>1285907000000</v>
      </c>
      <c r="Y248" s="5">
        <v>1618345000000</v>
      </c>
      <c r="Z248" s="5">
        <v>1464100000000</v>
      </c>
    </row>
    <row r="250" spans="2:26" ht="15.5" x14ac:dyDescent="0.35">
      <c r="B250" t="s">
        <v>243</v>
      </c>
      <c r="C250" t="s">
        <v>12</v>
      </c>
      <c r="D250" s="5">
        <v>86070000000</v>
      </c>
      <c r="E250" s="5">
        <v>86070000000</v>
      </c>
      <c r="F250" s="5">
        <v>86070000000</v>
      </c>
      <c r="G250" s="5">
        <v>86070000000</v>
      </c>
      <c r="I250" s="5">
        <v>86070000000</v>
      </c>
      <c r="J250" s="5">
        <v>86070000000</v>
      </c>
      <c r="K250" s="5">
        <v>86070000000</v>
      </c>
      <c r="L250" s="5">
        <v>86070000000</v>
      </c>
      <c r="M250" s="5">
        <v>86070000000</v>
      </c>
      <c r="N250" s="5">
        <v>73770000000</v>
      </c>
      <c r="O250" s="6">
        <v>67769999999.999992</v>
      </c>
      <c r="P250" s="5">
        <v>51940000000</v>
      </c>
      <c r="Q250" s="5">
        <v>48060000000</v>
      </c>
      <c r="R250" s="5">
        <v>48060000000</v>
      </c>
      <c r="S250" s="5">
        <v>38900000000</v>
      </c>
      <c r="T250" s="5">
        <v>38740000000</v>
      </c>
      <c r="U250" s="5">
        <v>35900000000</v>
      </c>
      <c r="V250" s="5">
        <v>35690000000</v>
      </c>
      <c r="W250" s="5">
        <v>29970000000</v>
      </c>
      <c r="X250" s="5">
        <v>29850000000</v>
      </c>
      <c r="Y250" s="5">
        <v>7240000000</v>
      </c>
      <c r="Z250" s="5">
        <v>7240000000</v>
      </c>
    </row>
    <row r="251" spans="2:26" ht="15.5" x14ac:dyDescent="0.35">
      <c r="C251" t="s">
        <v>244</v>
      </c>
      <c r="D251" s="6">
        <v>-0.2</v>
      </c>
      <c r="E251" s="6">
        <v>1.26</v>
      </c>
      <c r="F251" s="6">
        <v>2.74</v>
      </c>
      <c r="G251" s="6">
        <v>0.57999999999999996</v>
      </c>
    </row>
    <row r="252" spans="2:26" ht="15.5" x14ac:dyDescent="0.35">
      <c r="C252" t="s">
        <v>245</v>
      </c>
      <c r="D252" s="5">
        <v>-130</v>
      </c>
      <c r="E252" s="6">
        <v>26.19</v>
      </c>
      <c r="F252" s="6">
        <v>14.23</v>
      </c>
      <c r="G252" s="6">
        <v>63.79</v>
      </c>
    </row>
    <row r="253" spans="2:26" ht="15.5" x14ac:dyDescent="0.35">
      <c r="C253" t="s">
        <v>73</v>
      </c>
      <c r="D253" s="6">
        <v>0.68</v>
      </c>
      <c r="E253" s="6">
        <v>0.76</v>
      </c>
      <c r="F253" s="6">
        <v>1.04</v>
      </c>
      <c r="G253" s="6">
        <v>0.87</v>
      </c>
    </row>
    <row r="254" spans="2:26" ht="15.5" x14ac:dyDescent="0.35">
      <c r="C254" t="s">
        <v>246</v>
      </c>
      <c r="D254" s="5">
        <v>669040000000</v>
      </c>
      <c r="E254" s="5">
        <v>1063050000000</v>
      </c>
      <c r="F254" s="5">
        <v>1081030000000</v>
      </c>
      <c r="G254" s="5">
        <v>809450000000</v>
      </c>
    </row>
    <row r="255" spans="2:26" ht="15.5" x14ac:dyDescent="0.35">
      <c r="C255" t="s">
        <v>247</v>
      </c>
      <c r="D255" s="6">
        <v>-2.0000000000000001E-4</v>
      </c>
      <c r="E255" s="6">
        <v>1.4000000000000002E-3</v>
      </c>
      <c r="F255" s="6">
        <v>3.2000000000000002E-3</v>
      </c>
      <c r="G255" s="6">
        <v>7.000000000000001E-4</v>
      </c>
    </row>
    <row r="256" spans="2:26" ht="15.5" x14ac:dyDescent="0.35">
      <c r="C256" t="s">
        <v>248</v>
      </c>
      <c r="D256" s="6">
        <v>-1E-3</v>
      </c>
      <c r="E256" s="6">
        <v>6.4000000000000003E-3</v>
      </c>
      <c r="F256" s="6">
        <v>1.41E-2</v>
      </c>
      <c r="G256" s="6">
        <v>2.8999999999999998E-3</v>
      </c>
    </row>
    <row r="257" spans="3:7" ht="15.5" x14ac:dyDescent="0.35">
      <c r="C257" t="s">
        <v>249</v>
      </c>
      <c r="D257" s="6">
        <v>7.4000000000000003E-3</v>
      </c>
      <c r="E257" s="6">
        <v>1.5300000000000001E-2</v>
      </c>
      <c r="F257" s="6">
        <v>1.5300000000000001E-2</v>
      </c>
      <c r="G257" s="6">
        <v>8.6999999999999994E-3</v>
      </c>
    </row>
    <row r="258" spans="3:7" ht="15.5" x14ac:dyDescent="0.35">
      <c r="C258" t="s">
        <v>250</v>
      </c>
      <c r="D258" s="6">
        <v>1.27</v>
      </c>
      <c r="E258" s="6">
        <v>2.5499999999999998</v>
      </c>
      <c r="F258" s="6">
        <v>2.81</v>
      </c>
      <c r="G258" s="6">
        <v>1.41</v>
      </c>
    </row>
    <row r="259" spans="3:7" ht="15.5" x14ac:dyDescent="0.35">
      <c r="C259" t="s">
        <v>251</v>
      </c>
      <c r="D259" s="5">
        <v>38930000000000</v>
      </c>
      <c r="E259" s="5">
        <v>41193000000000</v>
      </c>
      <c r="F259" s="5">
        <v>40415000000000</v>
      </c>
      <c r="G259" s="5">
        <v>42350000000000</v>
      </c>
    </row>
    <row r="260" spans="3:7" ht="15.5" x14ac:dyDescent="0.35">
      <c r="C260" t="s">
        <v>252</v>
      </c>
      <c r="D260" s="6">
        <v>0.14000000000000001</v>
      </c>
      <c r="E260" s="6">
        <v>0.17</v>
      </c>
      <c r="F260" s="6">
        <v>0.2</v>
      </c>
      <c r="G260" s="6">
        <v>0.18</v>
      </c>
    </row>
    <row r="261" spans="3:7" ht="15.5" x14ac:dyDescent="0.35">
      <c r="C261" t="s">
        <v>253</v>
      </c>
      <c r="D261" s="6">
        <v>191.3</v>
      </c>
      <c r="E261" s="6">
        <v>195.31</v>
      </c>
      <c r="F261" s="6">
        <v>193.87</v>
      </c>
      <c r="G261" s="6">
        <v>204.07</v>
      </c>
    </row>
    <row r="262" spans="3:7" ht="15.5" x14ac:dyDescent="0.35">
      <c r="C262" t="s">
        <v>254</v>
      </c>
      <c r="D262" s="6">
        <v>0.19</v>
      </c>
      <c r="E262" s="6">
        <v>0.23</v>
      </c>
      <c r="F262" s="6">
        <v>0.28000000000000003</v>
      </c>
      <c r="G262" s="6">
        <v>0.24</v>
      </c>
    </row>
    <row r="263" spans="3:7" ht="15.5" x14ac:dyDescent="0.35">
      <c r="C263" t="s">
        <v>255</v>
      </c>
      <c r="D263" s="6">
        <v>139.1</v>
      </c>
      <c r="E263" s="6">
        <v>142.83000000000001</v>
      </c>
      <c r="F263" s="6">
        <v>141.38999999999999</v>
      </c>
      <c r="G263" s="6">
        <v>151.59</v>
      </c>
    </row>
    <row r="264" spans="3:7" ht="15.5" x14ac:dyDescent="0.35">
      <c r="C264" t="s">
        <v>256</v>
      </c>
      <c r="D264" s="5">
        <v>5001000000000</v>
      </c>
      <c r="E264" s="5">
        <v>5693000000000</v>
      </c>
      <c r="F264" s="5">
        <v>5015000000000</v>
      </c>
      <c r="G264" s="5">
        <v>4630000000000</v>
      </c>
    </row>
    <row r="265" spans="3:7" ht="15.5" x14ac:dyDescent="0.35">
      <c r="C265" t="s">
        <v>257</v>
      </c>
      <c r="D265" s="5">
        <v>4909000000000</v>
      </c>
      <c r="E265" s="5">
        <v>5369000000000</v>
      </c>
      <c r="F265" s="5">
        <v>6709000000000</v>
      </c>
      <c r="G265" s="5">
        <v>7053000000000</v>
      </c>
    </row>
    <row r="266" spans="3:7" ht="15.5" x14ac:dyDescent="0.35">
      <c r="C266" t="s">
        <v>258</v>
      </c>
      <c r="D266" s="5">
        <v>16465000000000</v>
      </c>
      <c r="E266" s="5">
        <v>16810000000000</v>
      </c>
      <c r="F266" s="5">
        <v>16686000000000</v>
      </c>
      <c r="G266" s="5">
        <v>17564000000000</v>
      </c>
    </row>
    <row r="267" spans="3:7" ht="15.5" x14ac:dyDescent="0.35">
      <c r="C267" t="s">
        <v>24</v>
      </c>
      <c r="D267" s="5">
        <v>9910000000000</v>
      </c>
      <c r="E267" s="5">
        <v>11061000000000</v>
      </c>
      <c r="F267" s="5">
        <v>11724000000000</v>
      </c>
      <c r="G267" s="5">
        <v>11683000000000</v>
      </c>
    </row>
    <row r="268" spans="3:7" ht="15.5" x14ac:dyDescent="0.35">
      <c r="C268" t="s">
        <v>21</v>
      </c>
      <c r="D268" s="5">
        <v>7201000000000</v>
      </c>
      <c r="E268" s="5">
        <v>7356000000000</v>
      </c>
      <c r="F268" s="5">
        <v>7912000000000</v>
      </c>
      <c r="G268" s="5">
        <v>7665000000000</v>
      </c>
    </row>
    <row r="269" spans="3:7" ht="15.5" x14ac:dyDescent="0.35">
      <c r="C269" t="s">
        <v>259</v>
      </c>
      <c r="D269" s="5">
        <v>3024000000000</v>
      </c>
      <c r="E269" s="5">
        <v>3470000000000</v>
      </c>
      <c r="F269" s="5">
        <v>2890000000000</v>
      </c>
      <c r="G269" s="5">
        <v>6762000000000</v>
      </c>
    </row>
    <row r="270" spans="3:7" ht="15.5" x14ac:dyDescent="0.35">
      <c r="C270" t="s">
        <v>260</v>
      </c>
      <c r="D270" s="5">
        <v>-1048000000000</v>
      </c>
      <c r="E270" s="5">
        <v>804000000000</v>
      </c>
      <c r="F270" s="5">
        <v>89000000000</v>
      </c>
      <c r="G270" s="5">
        <v>908000000000</v>
      </c>
    </row>
    <row r="271" spans="3:7" ht="15.5" x14ac:dyDescent="0.35">
      <c r="C271" t="s">
        <v>261</v>
      </c>
      <c r="D271" s="5">
        <v>-124000000000</v>
      </c>
      <c r="E271" s="5">
        <v>-90000000000</v>
      </c>
      <c r="F271" s="5">
        <v>-658000000000</v>
      </c>
      <c r="G271" s="5">
        <v>-26000000000</v>
      </c>
    </row>
    <row r="272" spans="3:7" ht="15.5" x14ac:dyDescent="0.35">
      <c r="C272" t="s">
        <v>13</v>
      </c>
      <c r="D272" s="5">
        <v>-1172000000000</v>
      </c>
      <c r="E272" s="5">
        <v>713000000000</v>
      </c>
      <c r="F272" s="5">
        <v>-569000000000</v>
      </c>
      <c r="G272" s="5">
        <v>882000000000</v>
      </c>
    </row>
    <row r="273" spans="3:26" ht="15.5" x14ac:dyDescent="0.35">
      <c r="C273" t="s">
        <v>16</v>
      </c>
      <c r="D273" s="6">
        <v>-13.62</v>
      </c>
      <c r="E273" s="6">
        <v>8.2899999999999991</v>
      </c>
      <c r="F273" s="6">
        <v>-6.61</v>
      </c>
      <c r="G273" s="6">
        <v>10.25</v>
      </c>
    </row>
    <row r="274" spans="3:26" ht="15.5" x14ac:dyDescent="0.35">
      <c r="C274" t="s">
        <v>58</v>
      </c>
      <c r="I274" s="6">
        <v>5.56</v>
      </c>
      <c r="J274" s="6">
        <v>2.25</v>
      </c>
      <c r="K274" s="6">
        <v>3.56</v>
      </c>
      <c r="L274" s="6">
        <v>8.48</v>
      </c>
      <c r="M274" s="6">
        <v>7.52</v>
      </c>
      <c r="N274" s="6">
        <v>2.0499999999999998</v>
      </c>
      <c r="O274" s="6">
        <v>6.36</v>
      </c>
      <c r="P274" s="6">
        <v>1.66</v>
      </c>
      <c r="Q274" s="6">
        <v>3.09</v>
      </c>
      <c r="R274" s="6">
        <v>4.8499999999999996</v>
      </c>
      <c r="S274" s="6">
        <v>-22.2</v>
      </c>
      <c r="T274" s="6">
        <v>5.0199999999999996</v>
      </c>
      <c r="U274" s="6">
        <v>-9.57</v>
      </c>
      <c r="V274" s="6">
        <v>19.47</v>
      </c>
      <c r="W274" s="6">
        <v>8.15</v>
      </c>
      <c r="X274" s="6">
        <v>25.92</v>
      </c>
      <c r="Y274" s="6">
        <v>23.68</v>
      </c>
      <c r="Z274" s="6">
        <v>-33.31</v>
      </c>
    </row>
    <row r="275" spans="3:26" ht="15.5" x14ac:dyDescent="0.35">
      <c r="C275" t="s">
        <v>72</v>
      </c>
      <c r="I275" s="6">
        <v>7.01</v>
      </c>
      <c r="J275" s="6">
        <v>15.11</v>
      </c>
      <c r="K275" s="6">
        <v>14.04</v>
      </c>
      <c r="L275" s="6">
        <v>6.72</v>
      </c>
      <c r="M275" s="6">
        <v>7.45</v>
      </c>
      <c r="N275" s="6">
        <v>32.200000000000003</v>
      </c>
      <c r="O275" s="6">
        <v>10.06</v>
      </c>
      <c r="P275" s="6">
        <v>34.94</v>
      </c>
      <c r="Q275" s="6">
        <v>29.13</v>
      </c>
      <c r="R275" s="6">
        <v>27.84</v>
      </c>
      <c r="S275" s="6">
        <v>-7.84</v>
      </c>
      <c r="T275" s="6">
        <v>57.57</v>
      </c>
      <c r="U275" s="6">
        <v>-35.53</v>
      </c>
      <c r="V275" s="6">
        <v>27.73</v>
      </c>
      <c r="W275" s="6">
        <v>36.200000000000003</v>
      </c>
      <c r="X275" s="6">
        <v>6.29</v>
      </c>
      <c r="Y275" s="6">
        <v>2.2000000000000002</v>
      </c>
      <c r="Z275" s="6">
        <v>-1.56</v>
      </c>
    </row>
    <row r="276" spans="3:26" ht="15.5" x14ac:dyDescent="0.35">
      <c r="C276" t="s">
        <v>75</v>
      </c>
      <c r="I276" s="6">
        <v>0.23</v>
      </c>
      <c r="J276" s="6">
        <v>0.19</v>
      </c>
      <c r="K276" s="6">
        <v>0.27</v>
      </c>
      <c r="L276" s="6">
        <v>0.27</v>
      </c>
      <c r="M276" s="6">
        <v>0.27</v>
      </c>
      <c r="N276" s="6">
        <v>0.33</v>
      </c>
      <c r="O276" s="6">
        <v>0.27</v>
      </c>
      <c r="P276" s="6">
        <v>0.2</v>
      </c>
      <c r="Q276" s="6">
        <v>0.32</v>
      </c>
      <c r="R276" s="6">
        <v>0.5</v>
      </c>
      <c r="S276" s="6">
        <v>0.55000000000000004</v>
      </c>
      <c r="T276" s="6">
        <v>0.9</v>
      </c>
      <c r="U276" s="6">
        <v>1.06</v>
      </c>
      <c r="V276" s="6">
        <v>1.97</v>
      </c>
      <c r="W276" s="6">
        <v>1.1499999999999999</v>
      </c>
      <c r="X276" s="6">
        <v>0.71</v>
      </c>
      <c r="Y276" s="6">
        <v>7.0000000000000007E-2</v>
      </c>
      <c r="Z276" s="6">
        <v>0.06</v>
      </c>
    </row>
    <row r="277" spans="3:26" ht="15.5" x14ac:dyDescent="0.35">
      <c r="C277" t="s">
        <v>262</v>
      </c>
      <c r="I277" s="5">
        <v>3896830000000</v>
      </c>
      <c r="J277" s="5">
        <v>4055160000000</v>
      </c>
      <c r="K277" s="6">
        <v>4150109999999.9995</v>
      </c>
      <c r="L277" s="5">
        <v>6696120000000</v>
      </c>
      <c r="M277" s="5">
        <v>6383430000000</v>
      </c>
      <c r="O277" s="5">
        <v>5696600000000</v>
      </c>
      <c r="P277" s="5">
        <v>5197040000000</v>
      </c>
    </row>
    <row r="278" spans="3:26" ht="15.5" x14ac:dyDescent="0.35">
      <c r="C278" t="s">
        <v>263</v>
      </c>
      <c r="I278" s="6">
        <v>6.5000000000000006E-3</v>
      </c>
      <c r="J278" s="6">
        <v>2.5999999999999999E-3</v>
      </c>
      <c r="K278" s="6">
        <v>4.4000000000000003E-3</v>
      </c>
      <c r="L278" s="6">
        <v>1.06E-2</v>
      </c>
      <c r="M278" s="6">
        <v>1.0200000000000001E-2</v>
      </c>
      <c r="N278" s="6">
        <v>2.5000000000000001E-3</v>
      </c>
      <c r="O278" s="6">
        <v>7.4999999999999997E-3</v>
      </c>
      <c r="P278" s="6">
        <v>1.5E-3</v>
      </c>
      <c r="Q278" s="6">
        <v>2.5999999999999999E-3</v>
      </c>
      <c r="R278" s="6">
        <v>4.1999999999999997E-3</v>
      </c>
      <c r="S278" s="6">
        <v>-1.6200000000000003E-2</v>
      </c>
      <c r="T278" s="6">
        <v>4.0999999999999995E-3</v>
      </c>
      <c r="U278" s="6">
        <v>-1.0800000000000001E-2</v>
      </c>
      <c r="V278" s="6">
        <v>2.5499999999999998E-2</v>
      </c>
      <c r="W278" s="6">
        <v>1.3000000000000001E-2</v>
      </c>
      <c r="X278" s="6">
        <v>4.6600000000000003E-2</v>
      </c>
      <c r="Y278" s="6">
        <v>0.01</v>
      </c>
      <c r="Z278" s="6">
        <v>-1.3600000000000001E-2</v>
      </c>
    </row>
    <row r="279" spans="3:26" ht="15.5" x14ac:dyDescent="0.35">
      <c r="C279" t="s">
        <v>264</v>
      </c>
      <c r="I279" s="6">
        <v>2.87E-2</v>
      </c>
      <c r="J279" s="6">
        <v>1.1000000000000001E-2</v>
      </c>
      <c r="K279" s="6">
        <v>1.7100000000000001E-2</v>
      </c>
      <c r="L279" s="6">
        <v>4.2900000000000001E-2</v>
      </c>
      <c r="M279" s="6">
        <v>4.1599999999999998E-2</v>
      </c>
      <c r="N279" s="6">
        <v>1.03E-2</v>
      </c>
      <c r="O279" s="6">
        <v>3.15E-2</v>
      </c>
      <c r="P279" s="6">
        <v>6.9999999999999993E-3</v>
      </c>
      <c r="Q279" s="6">
        <v>1.23E-2</v>
      </c>
      <c r="R279" s="6">
        <v>1.9199999999999998E-2</v>
      </c>
      <c r="S279" s="6">
        <v>-8.3499999999999991E-2</v>
      </c>
      <c r="T279" s="6">
        <v>1.78E-2</v>
      </c>
      <c r="U279" s="6">
        <v>-4.1799999999999997E-2</v>
      </c>
      <c r="V279" s="6">
        <v>7.4999999999999997E-2</v>
      </c>
      <c r="W279" s="6">
        <v>4.3099999999999999E-2</v>
      </c>
      <c r="X279" s="6">
        <v>0.13880000000000001</v>
      </c>
      <c r="Y279" s="6">
        <v>3.5499999999999997E-2</v>
      </c>
      <c r="Z279" s="6">
        <v>-4.9699999999999994E-2</v>
      </c>
    </row>
    <row r="280" spans="3:26" ht="15.5" x14ac:dyDescent="0.35">
      <c r="C280" t="s">
        <v>265</v>
      </c>
      <c r="I280" s="6">
        <v>5.0999999999999997E-2</v>
      </c>
      <c r="J280" s="6">
        <v>5.5099999999999996E-2</v>
      </c>
      <c r="K280" s="6">
        <v>5.3200000000000004E-2</v>
      </c>
      <c r="L280" s="6">
        <v>0.11230000000000001</v>
      </c>
      <c r="M280" s="6">
        <v>0.1174</v>
      </c>
      <c r="N280" s="6">
        <v>9.1300000000000006E-2</v>
      </c>
      <c r="O280" s="6">
        <v>0.10289999999999999</v>
      </c>
      <c r="P280" s="6">
        <v>9.7899999999999987E-2</v>
      </c>
      <c r="Q280" s="6">
        <v>6.0599999999999994E-2</v>
      </c>
      <c r="R280" s="6">
        <v>6.0999999999999999E-2</v>
      </c>
      <c r="S280" s="6">
        <v>6.13E-2</v>
      </c>
      <c r="T280" s="6">
        <v>9.2600000000000002E-2</v>
      </c>
      <c r="U280" s="6">
        <v>0.1235</v>
      </c>
      <c r="V280" s="6">
        <v>0.14560000000000001</v>
      </c>
      <c r="W280" s="6">
        <v>0.14529999999999998</v>
      </c>
      <c r="X280" s="6">
        <v>0.1268</v>
      </c>
      <c r="Y280" s="6">
        <v>5.3800000000000001E-2</v>
      </c>
      <c r="Z280" s="6">
        <v>8.5299999999999987E-2</v>
      </c>
    </row>
    <row r="281" spans="3:26" ht="15.5" x14ac:dyDescent="0.35">
      <c r="C281" t="s">
        <v>266</v>
      </c>
      <c r="I281" s="6">
        <v>2.14</v>
      </c>
      <c r="J281" s="6">
        <v>2.02</v>
      </c>
      <c r="K281" s="6">
        <v>2.06</v>
      </c>
      <c r="L281" s="6">
        <v>4.93</v>
      </c>
      <c r="M281" s="6">
        <v>3.98</v>
      </c>
      <c r="N281" s="6">
        <v>2.78</v>
      </c>
      <c r="O281" s="6">
        <v>2.35</v>
      </c>
      <c r="P281" s="6">
        <v>2.34</v>
      </c>
      <c r="Q281" s="6">
        <v>1.54</v>
      </c>
      <c r="R281" s="6">
        <v>1.91</v>
      </c>
      <c r="S281" s="6">
        <v>1.92</v>
      </c>
      <c r="T281" s="6">
        <v>3.39</v>
      </c>
      <c r="U281" s="6">
        <v>3.49</v>
      </c>
      <c r="V281" s="6">
        <v>6.47</v>
      </c>
      <c r="W281" s="6">
        <v>3.9</v>
      </c>
      <c r="X281" s="6">
        <v>3.26</v>
      </c>
      <c r="Y281" s="6">
        <v>1.34</v>
      </c>
      <c r="Z281" s="6">
        <v>0.87</v>
      </c>
    </row>
    <row r="282" spans="3:26" ht="15.5" x14ac:dyDescent="0.35">
      <c r="C282" t="s">
        <v>69</v>
      </c>
      <c r="I282" s="6">
        <v>0.2</v>
      </c>
      <c r="J282" s="6">
        <v>0.17</v>
      </c>
      <c r="K282" s="6">
        <v>0.24</v>
      </c>
      <c r="L282" s="6">
        <v>0.28999999999999998</v>
      </c>
      <c r="M282" s="6">
        <v>0.31</v>
      </c>
      <c r="N282" s="6">
        <v>0.33</v>
      </c>
      <c r="O282" s="6">
        <v>0.32</v>
      </c>
      <c r="P282" s="6">
        <v>0.24</v>
      </c>
      <c r="Q282" s="6">
        <v>0.36</v>
      </c>
      <c r="R282" s="6">
        <v>0.54</v>
      </c>
      <c r="S282" s="6">
        <v>0.65</v>
      </c>
      <c r="T282" s="6">
        <v>1.03</v>
      </c>
      <c r="U282" s="6">
        <v>1.48</v>
      </c>
      <c r="V282" s="6">
        <v>2.08</v>
      </c>
      <c r="W282" s="6">
        <v>1.56</v>
      </c>
      <c r="X282" s="6">
        <v>0.87</v>
      </c>
      <c r="Y282" s="6">
        <v>0.08</v>
      </c>
      <c r="Z282" s="6">
        <v>0.08</v>
      </c>
    </row>
    <row r="283" spans="3:26" ht="15.5" x14ac:dyDescent="0.35">
      <c r="C283" t="s">
        <v>66</v>
      </c>
      <c r="I283" s="6">
        <v>193.87</v>
      </c>
      <c r="J283" s="6">
        <v>204.27</v>
      </c>
      <c r="K283" s="6">
        <v>207.95</v>
      </c>
      <c r="L283" s="6">
        <v>197.97</v>
      </c>
      <c r="M283" s="6">
        <v>180.7</v>
      </c>
      <c r="N283" s="6">
        <v>197.73</v>
      </c>
      <c r="O283" s="6">
        <v>201.78</v>
      </c>
      <c r="P283" s="6">
        <v>237.47</v>
      </c>
      <c r="Q283" s="6">
        <v>250.7</v>
      </c>
      <c r="R283" s="6">
        <v>251.85</v>
      </c>
      <c r="S283" s="6">
        <v>265.79000000000002</v>
      </c>
      <c r="T283" s="6">
        <v>281.77</v>
      </c>
      <c r="U283" s="6">
        <v>229.27</v>
      </c>
      <c r="V283" s="6">
        <v>259.51</v>
      </c>
      <c r="W283" s="6">
        <v>189.02</v>
      </c>
      <c r="X283" s="6">
        <v>186.75</v>
      </c>
      <c r="Y283" s="6">
        <v>667.75</v>
      </c>
      <c r="Z283" s="6">
        <v>669.53</v>
      </c>
    </row>
    <row r="284" spans="3:26" ht="15.5" x14ac:dyDescent="0.35">
      <c r="C284" t="s">
        <v>267</v>
      </c>
      <c r="I284" s="6">
        <v>0.28000000000000003</v>
      </c>
      <c r="J284" s="6">
        <v>0.23</v>
      </c>
      <c r="K284" s="6">
        <v>0.44</v>
      </c>
      <c r="L284" s="6">
        <v>0.53</v>
      </c>
      <c r="M284" s="6">
        <v>0.55000000000000004</v>
      </c>
      <c r="N284" s="6">
        <v>0.56999999999999995</v>
      </c>
      <c r="O284" s="6">
        <v>0.52</v>
      </c>
      <c r="P284" s="6">
        <v>0.42</v>
      </c>
      <c r="Q284" s="6">
        <v>0.64</v>
      </c>
      <c r="R284" s="6">
        <v>0.89</v>
      </c>
      <c r="S284" s="6">
        <v>1.26</v>
      </c>
      <c r="T284" s="6">
        <v>1.85</v>
      </c>
      <c r="U284" s="6">
        <v>2.56</v>
      </c>
      <c r="V284" s="6">
        <v>3.37</v>
      </c>
      <c r="W284" s="6">
        <v>4.3600000000000003</v>
      </c>
      <c r="X284" s="6">
        <v>1.45</v>
      </c>
      <c r="Y284" s="6">
        <v>0.15</v>
      </c>
      <c r="Z284" s="6">
        <v>0.16</v>
      </c>
    </row>
    <row r="285" spans="3:26" ht="15.5" x14ac:dyDescent="0.35">
      <c r="C285" t="s">
        <v>268</v>
      </c>
      <c r="I285" s="6">
        <v>141.38999999999999</v>
      </c>
      <c r="J285" s="6">
        <v>149.33000000000001</v>
      </c>
      <c r="K285" s="6">
        <v>114.24</v>
      </c>
      <c r="L285" s="6">
        <v>106.86</v>
      </c>
      <c r="M285" s="6">
        <v>101.97</v>
      </c>
      <c r="N285" s="6">
        <v>114.87</v>
      </c>
      <c r="O285" s="6">
        <v>122.32</v>
      </c>
      <c r="P285" s="6">
        <v>137.94</v>
      </c>
      <c r="Q285" s="6">
        <v>141.22999999999999</v>
      </c>
      <c r="R285" s="6">
        <v>151.72</v>
      </c>
      <c r="S285" s="6">
        <v>137.82</v>
      </c>
      <c r="T285" s="6">
        <v>156.16999999999999</v>
      </c>
      <c r="U285" s="6">
        <v>132.62</v>
      </c>
      <c r="V285" s="6">
        <v>160.24</v>
      </c>
      <c r="W285" s="6">
        <v>67.69</v>
      </c>
      <c r="X285" s="6">
        <v>112.29</v>
      </c>
      <c r="Y285" s="6">
        <v>353.29</v>
      </c>
      <c r="Z285" s="6">
        <v>323.24</v>
      </c>
    </row>
    <row r="286" spans="3:26" ht="15.5" x14ac:dyDescent="0.35">
      <c r="C286" t="s">
        <v>269</v>
      </c>
      <c r="I286" s="5">
        <v>5015000000000</v>
      </c>
      <c r="J286" s="5">
        <v>5602000000000</v>
      </c>
      <c r="K286" s="5">
        <v>6597000000000</v>
      </c>
      <c r="L286" s="5">
        <v>6035000000000</v>
      </c>
      <c r="M286" s="5">
        <v>9134000000000</v>
      </c>
      <c r="N286" s="5">
        <v>7880000000000</v>
      </c>
      <c r="O286" s="5">
        <v>5152000000000</v>
      </c>
      <c r="P286" s="5">
        <v>5706000000000</v>
      </c>
      <c r="Q286" s="5">
        <v>8166000000000</v>
      </c>
      <c r="R286" s="5">
        <v>6334000000000</v>
      </c>
      <c r="S286" s="5">
        <v>4671000000000</v>
      </c>
      <c r="T286" s="5">
        <v>420000000000</v>
      </c>
      <c r="U286" s="5">
        <v>670000000000</v>
      </c>
      <c r="V286" s="5">
        <v>1128000000000</v>
      </c>
      <c r="W286" s="5">
        <v>1546000000000</v>
      </c>
      <c r="X286" s="5">
        <v>3104000000000</v>
      </c>
      <c r="Y286" s="5">
        <v>2146000000000</v>
      </c>
      <c r="Z286" s="5">
        <v>708000000000</v>
      </c>
    </row>
    <row r="287" spans="3:26" ht="15.5" x14ac:dyDescent="0.35">
      <c r="C287" t="s">
        <v>270</v>
      </c>
      <c r="I287" s="5">
        <v>6709000000000</v>
      </c>
      <c r="J287" s="5">
        <v>6063000000000</v>
      </c>
      <c r="K287" s="5">
        <v>5891000000000</v>
      </c>
      <c r="L287" s="5">
        <v>6757000000000</v>
      </c>
      <c r="M287" s="5">
        <v>3452000000000</v>
      </c>
      <c r="N287" s="5">
        <v>6598000000000</v>
      </c>
      <c r="O287" s="5">
        <v>10306000000000</v>
      </c>
      <c r="P287" s="5">
        <v>13685000000000</v>
      </c>
      <c r="Q287" s="5">
        <v>10720000000000</v>
      </c>
      <c r="R287" s="5">
        <v>9543000000000</v>
      </c>
      <c r="S287" s="5">
        <v>10461000000000</v>
      </c>
      <c r="T287" s="5">
        <v>13059000000000</v>
      </c>
      <c r="U287" s="5">
        <v>9885000000000</v>
      </c>
      <c r="V287" s="5">
        <v>3539000000000</v>
      </c>
      <c r="W287" s="5">
        <v>2597000000000</v>
      </c>
      <c r="X287" s="5">
        <v>1540000000000</v>
      </c>
      <c r="Y287" s="5">
        <v>2444000000000</v>
      </c>
      <c r="Z287" s="5">
        <v>4359000000000</v>
      </c>
    </row>
    <row r="288" spans="3:26" ht="15.5" x14ac:dyDescent="0.35">
      <c r="C288" t="s">
        <v>26</v>
      </c>
      <c r="I288" s="5">
        <v>11724000000000</v>
      </c>
      <c r="J288" s="5">
        <v>11664000000000</v>
      </c>
      <c r="K288" s="5">
        <v>12488000000000</v>
      </c>
      <c r="L288" s="5">
        <v>12791000000000</v>
      </c>
      <c r="M288" s="5">
        <v>12586000000000</v>
      </c>
      <c r="N288" s="5">
        <v>14478000000000</v>
      </c>
      <c r="O288" s="5">
        <v>15458000000000</v>
      </c>
      <c r="P288" s="5">
        <v>19391000000000</v>
      </c>
      <c r="Q288" s="5">
        <v>18886000000000</v>
      </c>
      <c r="R288" s="5">
        <v>15877000000000</v>
      </c>
      <c r="S288" s="5">
        <v>15132000000000</v>
      </c>
      <c r="T288" s="5">
        <v>13479000000000</v>
      </c>
      <c r="U288" s="5">
        <v>10555000000000</v>
      </c>
      <c r="V288" s="5">
        <v>4668000000000</v>
      </c>
      <c r="W288" s="5">
        <v>4143000000000</v>
      </c>
      <c r="X288" s="5">
        <v>4644000000000</v>
      </c>
      <c r="Y288" s="5">
        <v>4590000000000</v>
      </c>
      <c r="Z288" s="5">
        <v>5067000000000</v>
      </c>
    </row>
    <row r="289" spans="3:26" ht="15.5" x14ac:dyDescent="0.35">
      <c r="C289" t="s">
        <v>23</v>
      </c>
      <c r="I289" s="5">
        <v>7912000000000</v>
      </c>
      <c r="J289" s="5">
        <v>7633000000000</v>
      </c>
      <c r="K289" s="5">
        <v>7597000000000</v>
      </c>
      <c r="L289" s="5">
        <v>8320000000000</v>
      </c>
      <c r="M289" s="5">
        <v>9092000000000</v>
      </c>
      <c r="N289" s="5">
        <v>12521000000000</v>
      </c>
      <c r="O289" s="5">
        <v>14016000000000</v>
      </c>
      <c r="P289" s="5">
        <v>17118000000000</v>
      </c>
      <c r="Q289" s="5">
        <v>16185000000000</v>
      </c>
      <c r="R289" s="5">
        <v>12268000000000</v>
      </c>
      <c r="S289" s="5">
        <v>10991000000000</v>
      </c>
      <c r="T289" s="5">
        <v>9819000000000</v>
      </c>
      <c r="U289" s="5">
        <v>8607000000000</v>
      </c>
      <c r="V289" s="5">
        <v>3329000000000</v>
      </c>
      <c r="W289" s="5">
        <v>3022000000000</v>
      </c>
      <c r="X289" s="5">
        <v>3358000000000</v>
      </c>
      <c r="Y289" s="5">
        <v>2972000000000</v>
      </c>
      <c r="Z289" s="5">
        <v>3602000000000</v>
      </c>
    </row>
    <row r="290" spans="3:26" ht="15.5" x14ac:dyDescent="0.35">
      <c r="C290" t="s">
        <v>271</v>
      </c>
      <c r="I290" s="5">
        <v>2890000000000</v>
      </c>
      <c r="J290" s="5">
        <v>5044000000000</v>
      </c>
      <c r="K290" s="5">
        <v>5031000000000</v>
      </c>
      <c r="L290" s="5">
        <v>3227000000000</v>
      </c>
      <c r="M290" s="5">
        <v>2210000000000</v>
      </c>
      <c r="N290" s="5">
        <v>939000000000</v>
      </c>
      <c r="O290" s="5">
        <v>1516000000000</v>
      </c>
      <c r="P290" s="5">
        <v>2013000000000</v>
      </c>
      <c r="Q290" s="5">
        <v>1298000000000</v>
      </c>
      <c r="R290" s="5">
        <v>1536000000000</v>
      </c>
      <c r="S290" s="5">
        <v>2176000000000</v>
      </c>
      <c r="T290" s="5">
        <v>7131000000000</v>
      </c>
      <c r="U290" s="5">
        <v>8519000000000</v>
      </c>
      <c r="V290" s="5">
        <v>9660000000000</v>
      </c>
      <c r="W290" s="5">
        <v>4570000000000</v>
      </c>
      <c r="X290" s="5">
        <v>2449000000000</v>
      </c>
      <c r="Y290" s="5">
        <v>3159000000000</v>
      </c>
      <c r="Z290" s="5">
        <v>4778000000000</v>
      </c>
    </row>
    <row r="291" spans="3:26" ht="15.5" x14ac:dyDescent="0.35">
      <c r="C291" t="s">
        <v>272</v>
      </c>
      <c r="I291" s="5">
        <v>2165000000000</v>
      </c>
      <c r="J291" s="5">
        <v>2947000000000</v>
      </c>
      <c r="K291" s="5">
        <v>740000000000</v>
      </c>
      <c r="L291" s="5">
        <v>4163000000000</v>
      </c>
      <c r="M291" s="5">
        <v>5751000000000</v>
      </c>
      <c r="N291" s="5">
        <v>4337000000000</v>
      </c>
      <c r="O291" s="5">
        <v>3041000000000</v>
      </c>
      <c r="P291" s="5">
        <v>2746000000000</v>
      </c>
      <c r="Q291" s="5">
        <v>518000000000</v>
      </c>
      <c r="R291" s="5">
        <v>-358000000000</v>
      </c>
      <c r="S291" s="5">
        <v>3689000000000</v>
      </c>
      <c r="T291" s="5">
        <v>-1079000000000</v>
      </c>
      <c r="U291" s="5">
        <v>1000000000000</v>
      </c>
      <c r="V291" s="5">
        <v>798000000000</v>
      </c>
      <c r="W291" s="5">
        <v>1034000000000</v>
      </c>
      <c r="X291" s="5">
        <v>265000000000</v>
      </c>
      <c r="Y291" s="5">
        <v>313000000000</v>
      </c>
      <c r="Z291" s="5">
        <v>115000000000</v>
      </c>
    </row>
    <row r="292" spans="3:26" ht="15.5" x14ac:dyDescent="0.35">
      <c r="C292" t="s">
        <v>273</v>
      </c>
      <c r="I292" s="5">
        <v>-905000000000</v>
      </c>
      <c r="J292" s="5">
        <v>-1229000000000</v>
      </c>
      <c r="K292" s="5">
        <v>-2468000000000</v>
      </c>
      <c r="L292" s="5">
        <v>-1866000000000</v>
      </c>
      <c r="M292" s="5">
        <v>-1565000000000</v>
      </c>
      <c r="N292" s="5">
        <v>-2017000000000</v>
      </c>
      <c r="O292" s="5">
        <v>-1944000000000</v>
      </c>
      <c r="P292" s="5">
        <v>-2700000000000</v>
      </c>
      <c r="Q292" s="5">
        <v>-2816000000000</v>
      </c>
      <c r="R292" s="5">
        <v>-1615000000000</v>
      </c>
      <c r="S292" s="5">
        <v>-3068000000000</v>
      </c>
      <c r="T292" s="5">
        <v>-2538000000000</v>
      </c>
      <c r="U292" s="5">
        <v>-1996000000000</v>
      </c>
      <c r="V292" s="5">
        <v>-1433000000000</v>
      </c>
      <c r="W292" s="5">
        <v>-273000000000</v>
      </c>
      <c r="X292" s="5">
        <v>-1433000000000</v>
      </c>
      <c r="Y292" s="5">
        <v>-517000000000</v>
      </c>
      <c r="Z292" s="5">
        <v>-897000000000</v>
      </c>
    </row>
    <row r="293" spans="3:26" ht="15.5" x14ac:dyDescent="0.35">
      <c r="C293" t="s">
        <v>15</v>
      </c>
      <c r="I293" s="5">
        <v>1260000000000</v>
      </c>
      <c r="J293" s="5">
        <v>1718000000000</v>
      </c>
      <c r="K293" s="5">
        <v>-1728000000000</v>
      </c>
      <c r="L293" s="5">
        <v>2296000000000</v>
      </c>
      <c r="M293" s="5">
        <v>4186000000000</v>
      </c>
      <c r="N293" s="5">
        <v>2320000000000</v>
      </c>
      <c r="O293" s="5">
        <v>1097000000000</v>
      </c>
      <c r="P293" s="5">
        <v>46000000000</v>
      </c>
      <c r="Q293" s="5">
        <v>-2299000000000</v>
      </c>
      <c r="R293" s="5">
        <v>-1973000000000</v>
      </c>
      <c r="S293" s="5">
        <v>622000000000</v>
      </c>
      <c r="T293" s="5">
        <v>-3617000000000</v>
      </c>
      <c r="U293" s="5">
        <v>-997000000000</v>
      </c>
      <c r="V293" s="5">
        <v>-635000000000</v>
      </c>
      <c r="W293" s="5">
        <v>762000000000</v>
      </c>
      <c r="X293" s="5">
        <v>-1168000000000</v>
      </c>
      <c r="Y293" s="5">
        <v>-203000000000</v>
      </c>
      <c r="Z293" s="5">
        <v>-782000000000</v>
      </c>
    </row>
    <row r="294" spans="3:26" ht="15.5" x14ac:dyDescent="0.35">
      <c r="C294" t="s">
        <v>17</v>
      </c>
      <c r="I294" s="6">
        <v>14.64</v>
      </c>
      <c r="J294" s="6">
        <v>19.96</v>
      </c>
      <c r="K294" s="6">
        <v>-20.07</v>
      </c>
      <c r="L294" s="6">
        <v>26.68</v>
      </c>
      <c r="M294" s="6">
        <v>48.63</v>
      </c>
      <c r="N294" s="6">
        <v>31.45</v>
      </c>
      <c r="O294" s="6">
        <v>16.190000000000001</v>
      </c>
      <c r="P294" s="6">
        <v>0.88</v>
      </c>
      <c r="Q294" s="6">
        <v>-47.83</v>
      </c>
      <c r="R294" s="6">
        <v>-41.05</v>
      </c>
      <c r="S294" s="6">
        <v>15.98</v>
      </c>
      <c r="T294" s="6">
        <v>-93.37</v>
      </c>
      <c r="U294" s="6">
        <v>-27.76</v>
      </c>
      <c r="V294" s="6">
        <v>-17.79</v>
      </c>
      <c r="W294" s="6">
        <v>25.41</v>
      </c>
      <c r="X294" s="6">
        <v>-39.119999999999997</v>
      </c>
      <c r="Y294" s="6">
        <v>-28.07</v>
      </c>
      <c r="Z294" s="6">
        <v>-108.05</v>
      </c>
    </row>
  </sheetData>
  <pageMargins left="0.7" right="0.7" top="0.75" bottom="0.75" header="0.3" footer="0.3"/>
  <ignoredErrors>
    <ignoredError sqref="A1:Z295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1644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</row>
    <row r="2" spans="1:18" ht="15.5" x14ac:dyDescent="0.35">
      <c r="C2" t="s">
        <v>1645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22">
        <f t="shared" ref="I2:R2" ca="1" si="0">IFERROR(_xlfn.STOCKHISTORY("XIDX:" &amp; $C$1, I1, , 0, 0, 1), "Libur")</f>
        <v>51</v>
      </c>
      <c r="J2" s="2" vm="126">
        <f t="shared" ca="1" si="0"/>
        <v>101</v>
      </c>
      <c r="K2" s="2" vm="354">
        <f t="shared" ca="1" si="0"/>
        <v>250</v>
      </c>
      <c r="L2" s="2" vm="31">
        <f t="shared" ca="1" si="0"/>
        <v>186</v>
      </c>
      <c r="M2" s="2" vm="413">
        <f t="shared" ca="1" si="0"/>
        <v>196</v>
      </c>
      <c r="N2" s="2" vm="38">
        <f t="shared" ca="1" si="0"/>
        <v>260</v>
      </c>
      <c r="O2" s="2" vm="414">
        <f t="shared" ca="1" si="0"/>
        <v>310</v>
      </c>
      <c r="P2" s="2" vm="91">
        <f t="shared" ca="1" si="0"/>
        <v>470</v>
      </c>
      <c r="Q2" s="2" vm="415">
        <f t="shared" ca="1" si="0"/>
        <v>1905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35472054608</v>
      </c>
      <c r="E4" s="2">
        <f>IFERROR(INDEX(E51:E500,MATCH($C$4,$C$51:$C$500,0)),"")</f>
        <v>29232328330</v>
      </c>
      <c r="H4" s="2">
        <f>IFERROR(SUM(D4:G4)*(4/MAX(1,COUNT(D4:G4))),"")</f>
        <v>129408765876</v>
      </c>
      <c r="I4" s="2">
        <f t="shared" ref="I4:R4" si="1">IFERROR(INDEX(I51:I500,MATCH($C$4,$C$51:$C$500,0)),"")</f>
        <v>269873042818</v>
      </c>
      <c r="J4" s="2">
        <f t="shared" si="1"/>
        <v>504204354504</v>
      </c>
      <c r="K4" s="2">
        <f t="shared" si="1"/>
        <v>517130621986</v>
      </c>
      <c r="L4" s="2">
        <f t="shared" si="1"/>
        <v>135317894251</v>
      </c>
      <c r="M4" s="2">
        <f t="shared" si="1"/>
        <v>394076483099</v>
      </c>
      <c r="N4" s="2">
        <f t="shared" si="1"/>
        <v>407818436673</v>
      </c>
      <c r="O4" s="2">
        <f t="shared" si="1"/>
        <v>482386824523</v>
      </c>
      <c r="P4" s="2">
        <f t="shared" si="1"/>
        <v>631183291034</v>
      </c>
      <c r="Q4" s="2">
        <f t="shared" si="1"/>
        <v>1013949535101</v>
      </c>
      <c r="R4" s="2">
        <f t="shared" si="1"/>
        <v>611293421267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-6776539860</v>
      </c>
      <c r="E5" s="2">
        <f>IFERROR(INDEX(E51:E500,MATCH($C$5,$C$51:$C$500,0)),"")</f>
        <v>-6076455520</v>
      </c>
      <c r="H5" s="2">
        <f>IFERROR(SUM(D5:G5)*(4/MAX(1,COUNT(D5:G5))),"")</f>
        <v>-25705990760</v>
      </c>
      <c r="I5" s="2">
        <f t="shared" ref="I5:R5" si="2">IFERROR(INDEX(I51:I500,MATCH($C$5,$C$51:$C$500,0)),"")</f>
        <v>-18520826763</v>
      </c>
      <c r="J5" s="2">
        <f t="shared" si="2"/>
        <v>-126889500930</v>
      </c>
      <c r="K5" s="2">
        <f t="shared" si="2"/>
        <v>63003797197</v>
      </c>
      <c r="L5" s="2">
        <f t="shared" si="2"/>
        <v>-16100354661</v>
      </c>
      <c r="M5" s="2">
        <f t="shared" si="2"/>
        <v>-24897883269</v>
      </c>
      <c r="N5" s="2">
        <f t="shared" si="2"/>
        <v>-27227702864</v>
      </c>
      <c r="O5" s="2">
        <f t="shared" si="2"/>
        <v>-24435842617</v>
      </c>
      <c r="P5" s="2">
        <f t="shared" si="2"/>
        <v>-22806295764</v>
      </c>
      <c r="Q5" s="2">
        <f t="shared" si="2"/>
        <v>44987283908</v>
      </c>
      <c r="R5" s="2">
        <f t="shared" si="2"/>
        <v>145576056669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-440366480040</v>
      </c>
      <c r="E6" s="2">
        <f>IFERROR(INDEX(E51:E500,MATCH($C$6,$C$51:$C$500,0)),"")</f>
        <v>-418164969407</v>
      </c>
      <c r="H6" s="2">
        <f>IFERROR(INDEX(D6:G6,COUNT(D6:G6)),"")</f>
        <v>-418164969407</v>
      </c>
      <c r="I6" s="2">
        <f t="shared" ref="I6:R6" si="3">IFERROR(INDEX(I51:I500,MATCH($C$6,$C$51:$C$500,0)),"")</f>
        <v>-371788167449</v>
      </c>
      <c r="J6" s="2">
        <f t="shared" si="3"/>
        <v>-328066486936</v>
      </c>
      <c r="K6" s="2">
        <f t="shared" si="3"/>
        <v>-152771650320</v>
      </c>
      <c r="L6" s="2">
        <f t="shared" si="3"/>
        <v>-344946832098</v>
      </c>
      <c r="M6" s="2">
        <f t="shared" si="3"/>
        <v>614166062359</v>
      </c>
      <c r="N6" s="2">
        <f t="shared" si="3"/>
        <v>658714932968</v>
      </c>
      <c r="O6" s="2">
        <f t="shared" si="3"/>
        <v>695646596072</v>
      </c>
      <c r="P6" s="2">
        <f t="shared" si="3"/>
        <v>669461310484</v>
      </c>
      <c r="Q6" s="2">
        <f t="shared" si="3"/>
        <v>666793795110</v>
      </c>
      <c r="R6" s="2">
        <f t="shared" si="3"/>
        <v>376770461788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0.59</v>
      </c>
      <c r="E7" s="3">
        <f>IFERROR(INDEX(E51:E500,MATCH($C$7,$C$51:$C$500,0))/1000000000,"")</f>
        <v>0.59</v>
      </c>
      <c r="H7" s="3">
        <f>IFERROR(INDEX(D7:G7,COUNT(D7:G7)),"")</f>
        <v>0.59</v>
      </c>
      <c r="I7" s="3">
        <f t="shared" ref="I7:R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R8" si="5">IFERROR(INDEX(I51:I500,MATCH($C$8,$C$51:$C$500,0)),"")</f>
        <v>24000000000</v>
      </c>
      <c r="J8" s="2">
        <f t="shared" si="5"/>
        <v>53000000000</v>
      </c>
      <c r="K8" s="2">
        <f t="shared" si="5"/>
        <v>116000000000</v>
      </c>
      <c r="L8" s="2">
        <f t="shared" si="5"/>
        <v>84000000000</v>
      </c>
      <c r="M8" s="2">
        <f t="shared" si="5"/>
        <v>-37000000000</v>
      </c>
      <c r="N8" s="2">
        <f t="shared" si="5"/>
        <v>-21000000000</v>
      </c>
      <c r="O8" s="2">
        <f t="shared" si="5"/>
        <v>-144000000000</v>
      </c>
      <c r="P8" s="2">
        <f t="shared" si="5"/>
        <v>-329000000000</v>
      </c>
      <c r="Q8" s="2">
        <f t="shared" si="5"/>
        <v>-496000000000</v>
      </c>
      <c r="R8" s="2">
        <f t="shared" si="5"/>
        <v>-119000000000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31.52</v>
      </c>
      <c r="E9" s="3">
        <f>IFERROR(INDEX(E51:E500,MATCH("Free cash flow per share (Quarter)",$C$51:$C$500,0)),"")</f>
        <v>20.170000000000002</v>
      </c>
      <c r="H9" s="3">
        <f>IFERROR(INDEX(D9:G9,COUNT(D9:G9)),"")</f>
        <v>20.170000000000002</v>
      </c>
      <c r="I9" s="3">
        <f t="shared" ref="I9:R9" si="6">IFERROR(INDEX(I51:I500,MATCH($C$9,$C$51:$C$500,0)),"")</f>
        <v>41.19</v>
      </c>
      <c r="J9" s="3">
        <f t="shared" si="6"/>
        <v>88.75</v>
      </c>
      <c r="K9" s="3">
        <f t="shared" si="6"/>
        <v>195.49</v>
      </c>
      <c r="L9" s="3">
        <f t="shared" si="6"/>
        <v>141.21</v>
      </c>
      <c r="M9" s="3">
        <f t="shared" si="6"/>
        <v>-62.12</v>
      </c>
      <c r="N9" s="3">
        <f t="shared" si="6"/>
        <v>-36.299999999999997</v>
      </c>
      <c r="O9" s="3">
        <f t="shared" si="6"/>
        <v>-243.46</v>
      </c>
      <c r="P9" s="3">
        <f t="shared" si="6"/>
        <v>-555.95000000000005</v>
      </c>
      <c r="Q9" s="3">
        <f t="shared" si="6"/>
        <v>-837.56</v>
      </c>
      <c r="R9" s="3">
        <f t="shared" si="6"/>
        <v>-702058.81</v>
      </c>
    </row>
    <row r="10" spans="1:18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R10" ca="1" si="7">IFERROR(IF(I9=0,"",I2/I9),"")</f>
        <v>1.238164603058995</v>
      </c>
      <c r="J10" s="3">
        <f t="shared" ca="1" si="7"/>
        <v>1.1380281690140845</v>
      </c>
      <c r="K10" s="3">
        <f t="shared" ca="1" si="7"/>
        <v>1.2788377922144354</v>
      </c>
      <c r="L10" s="3">
        <f t="shared" ca="1" si="7"/>
        <v>1.3171871680475886</v>
      </c>
      <c r="M10" s="3">
        <f t="shared" ca="1" si="7"/>
        <v>-3.1551835157759176</v>
      </c>
      <c r="N10" s="3">
        <f t="shared" ca="1" si="7"/>
        <v>-7.1625344352617084</v>
      </c>
      <c r="O10" s="3">
        <f t="shared" ca="1" si="7"/>
        <v>-1.2733097839480818</v>
      </c>
      <c r="P10" s="3">
        <f t="shared" ca="1" si="7"/>
        <v>-0.84539976616602208</v>
      </c>
      <c r="Q10" s="3">
        <f t="shared" ca="1" si="7"/>
        <v>-2.2744639190028177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72599767327</v>
      </c>
      <c r="E11" s="2">
        <f>IFERROR(INDEX(E51:E500,MATCH($C$11,$C$51:$C$500,0)),"")</f>
        <v>74487130040</v>
      </c>
      <c r="H11" s="2">
        <f>IFERROR(INDEX(D11:G11,COUNT(D11:G11)),"")</f>
        <v>74487130040</v>
      </c>
      <c r="I11" s="2">
        <f t="shared" ref="I11:R11" si="8">IFERROR(INDEX(I51:I500,MATCH($C$11,$C$51:$C$500,0)),"")</f>
        <v>74609401377</v>
      </c>
      <c r="J11" s="2">
        <f t="shared" si="8"/>
        <v>90903453967</v>
      </c>
      <c r="K11" s="2">
        <f t="shared" si="8"/>
        <v>79939277641</v>
      </c>
      <c r="L11" s="2">
        <f t="shared" si="8"/>
        <v>90128109909</v>
      </c>
      <c r="M11" s="2">
        <f t="shared" si="8"/>
        <v>114154826976</v>
      </c>
      <c r="N11" s="2">
        <f t="shared" si="8"/>
        <v>122507646809</v>
      </c>
      <c r="O11" s="2">
        <f t="shared" si="8"/>
        <v>164774748077</v>
      </c>
      <c r="P11" s="2">
        <f t="shared" si="8"/>
        <v>146445388165</v>
      </c>
      <c r="Q11" s="2">
        <f t="shared" si="8"/>
        <v>164032064374</v>
      </c>
      <c r="R11" s="2">
        <f t="shared" si="8"/>
        <v>148341050958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1092000000000</v>
      </c>
      <c r="E12" s="2">
        <f>IFERROR(INDEX(E51:E500,MATCH("Net Debt (Quarter)",$C$51:$C$500,0)),"")</f>
        <v>1113000000000</v>
      </c>
      <c r="H12" s="2">
        <f>IFERROR(INDEX(D12:G12,COUNT(D12:G12)),"")</f>
        <v>1113000000000</v>
      </c>
      <c r="I12" s="2">
        <f t="shared" ref="I12:R12" si="9">IFERROR(INDEX(I51:I500,MATCH($C$12,$C$51:$C$500,0)),"")</f>
        <v>1130000000000</v>
      </c>
      <c r="J12" s="2">
        <f t="shared" si="9"/>
        <v>1160000000000</v>
      </c>
      <c r="K12" s="2">
        <f t="shared" si="9"/>
        <v>1005000000000</v>
      </c>
      <c r="L12" s="2">
        <f t="shared" si="9"/>
        <v>1085000000000</v>
      </c>
      <c r="M12" s="2">
        <f t="shared" si="9"/>
        <v>1105000000000</v>
      </c>
      <c r="N12" s="2">
        <f t="shared" si="9"/>
        <v>1156000000000</v>
      </c>
      <c r="O12" s="2">
        <f t="shared" si="9"/>
        <v>1101000000000</v>
      </c>
      <c r="P12" s="2">
        <f t="shared" si="9"/>
        <v>979000000000</v>
      </c>
      <c r="Q12" s="2">
        <f t="shared" si="9"/>
        <v>799000000000</v>
      </c>
      <c r="R12" s="2">
        <f t="shared" si="9"/>
        <v>509000000000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1165000000000</v>
      </c>
      <c r="E13" s="2">
        <f>IFERROR(INDEX(E51:E500,MATCH("Total Debt (Quarter)",$C$51:$C$500,0)),"")</f>
        <v>1188000000000</v>
      </c>
      <c r="H13" s="2">
        <f>IFERROR(INDEX(D13:G13,COUNT(D13:G13)),"")</f>
        <v>1188000000000</v>
      </c>
      <c r="I13" s="2">
        <f t="shared" ref="I13:R13" si="10">IFERROR(INDEX(I51:I500,MATCH($C$13,$C$51:$C$500,0)),"")</f>
        <v>1204000000000</v>
      </c>
      <c r="J13" s="2">
        <f t="shared" si="10"/>
        <v>1251000000000</v>
      </c>
      <c r="K13" s="2">
        <f t="shared" si="10"/>
        <v>1085000000000</v>
      </c>
      <c r="L13" s="2">
        <f t="shared" si="10"/>
        <v>1175000000000</v>
      </c>
      <c r="M13" s="2">
        <f t="shared" si="10"/>
        <v>1219000000000</v>
      </c>
      <c r="N13" s="2">
        <f t="shared" si="10"/>
        <v>1278000000000</v>
      </c>
      <c r="O13" s="2">
        <f t="shared" si="10"/>
        <v>1265000000000</v>
      </c>
      <c r="P13" s="2">
        <f t="shared" si="10"/>
        <v>1125000000000</v>
      </c>
      <c r="Q13" s="2">
        <f t="shared" si="10"/>
        <v>963000000000</v>
      </c>
      <c r="R13" s="2">
        <f t="shared" si="10"/>
        <v>658000000000</v>
      </c>
    </row>
    <row r="14" spans="1:18" ht="15.5" x14ac:dyDescent="0.35">
      <c r="C14" t="s">
        <v>27</v>
      </c>
      <c r="D14" s="2">
        <f>IFERROR(INDEX(D51:D500,MATCH($C$14,$C$51:$C$500,0)),"")</f>
        <v>215823414</v>
      </c>
      <c r="E14" s="2">
        <f>IFERROR(INDEX(E51:E500,MATCH($C$14,$C$51:$C$500,0)),"")</f>
        <v>-9038499384</v>
      </c>
      <c r="H14" s="2">
        <f>IFERROR(SUM(D14:G14)*(4/MAX(1,COUNT(D14:G14))),"")</f>
        <v>-17645351940</v>
      </c>
      <c r="I14" s="2">
        <f t="shared" ref="I14:R14" si="11">IFERROR(INDEX(I51:I500,MATCH($C$14,$C$51:$C$500,0)),"")</f>
        <v>-54001918142</v>
      </c>
      <c r="J14" s="2">
        <f t="shared" si="11"/>
        <v>-270798570976</v>
      </c>
      <c r="K14" s="2">
        <f t="shared" si="11"/>
        <v>-60708525280</v>
      </c>
      <c r="L14" s="2">
        <f t="shared" si="11"/>
        <v>-62719078994</v>
      </c>
      <c r="M14" s="2">
        <f t="shared" si="11"/>
        <v>-89393377468</v>
      </c>
      <c r="N14" s="2">
        <f t="shared" si="11"/>
        <v>-64885009002</v>
      </c>
      <c r="O14" s="2">
        <f t="shared" si="11"/>
        <v>-87267855925</v>
      </c>
      <c r="P14" s="2">
        <f t="shared" si="11"/>
        <v>-110340730586</v>
      </c>
      <c r="Q14" s="2">
        <f t="shared" si="11"/>
        <v>-128843908287</v>
      </c>
      <c r="R14" s="2">
        <f t="shared" si="11"/>
        <v>-23282956250</v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-208914247</v>
      </c>
      <c r="J15" s="2">
        <f t="shared" si="12"/>
        <v>-380310783</v>
      </c>
      <c r="K15" s="2">
        <f t="shared" si="12"/>
        <v>-578716343</v>
      </c>
      <c r="L15" s="2">
        <f t="shared" si="12"/>
        <v>-402726975</v>
      </c>
      <c r="M15" s="2">
        <f t="shared" si="12"/>
        <v>-536649186</v>
      </c>
      <c r="N15" s="2">
        <f t="shared" si="12"/>
        <v>-193245339</v>
      </c>
      <c r="O15" s="2">
        <f t="shared" si="12"/>
        <v>-2254441504</v>
      </c>
      <c r="P15" s="2">
        <f t="shared" si="12"/>
        <v>-968033841</v>
      </c>
      <c r="Q15" s="2">
        <f t="shared" si="12"/>
        <v>-1105506415</v>
      </c>
      <c r="R15" s="2">
        <f t="shared" si="12"/>
        <v>-24094891756</v>
      </c>
    </row>
    <row r="16" spans="1:18" ht="15.5" x14ac:dyDescent="0.35">
      <c r="C16" t="s">
        <v>29</v>
      </c>
      <c r="D16" s="2">
        <f>IFERROR(INDEX(D51:D500,MATCH($C$16,$C$51:$C$500,0)),"")</f>
        <v>-22201510633</v>
      </c>
      <c r="E16" s="2">
        <f>IFERROR(INDEX(E51:E500,MATCH($C$16,$C$51:$C$500,0)),"")</f>
        <v>-16951658559</v>
      </c>
      <c r="H16" s="2">
        <f>IFERROR(SUM(D16:G16)*(4/MAX(1,COUNT(D16:G16))),"")</f>
        <v>-78306338384</v>
      </c>
      <c r="I16" s="2">
        <f t="shared" ref="I16:R16" si="13">IFERROR(INDEX(I51:I500,MATCH($C$16,$C$51:$C$500,0)),"")</f>
        <v>-43967770325</v>
      </c>
      <c r="J16" s="2">
        <f t="shared" si="13"/>
        <v>-177513066472</v>
      </c>
      <c r="K16" s="2">
        <f t="shared" si="13"/>
        <v>195142751303</v>
      </c>
      <c r="L16" s="2">
        <f t="shared" si="13"/>
        <v>-103932079098</v>
      </c>
      <c r="M16" s="2">
        <f t="shared" si="13"/>
        <v>-82016986285</v>
      </c>
      <c r="N16" s="2">
        <f t="shared" si="13"/>
        <v>-45489350270</v>
      </c>
      <c r="O16" s="2">
        <f t="shared" si="13"/>
        <v>-42099586266</v>
      </c>
      <c r="P16" s="2">
        <f t="shared" si="13"/>
        <v>-77013307787</v>
      </c>
      <c r="Q16" s="2">
        <f t="shared" si="13"/>
        <v>77733640392</v>
      </c>
      <c r="R16" s="2">
        <f t="shared" si="13"/>
        <v>197686987232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R20" ca="1" si="14">IFERROR(H21*H2,"")</f>
        <v/>
      </c>
      <c r="I20" s="2">
        <f t="shared" ca="1" si="14"/>
        <v>30090000000</v>
      </c>
      <c r="J20" s="2">
        <f t="shared" ca="1" si="14"/>
        <v>59590000000</v>
      </c>
      <c r="K20" s="2">
        <f t="shared" ca="1" si="14"/>
        <v>147500000000</v>
      </c>
      <c r="L20" s="2">
        <f t="shared" ca="1" si="14"/>
        <v>109740000000</v>
      </c>
      <c r="M20" s="2">
        <f t="shared" ca="1" si="14"/>
        <v>115640000000</v>
      </c>
      <c r="N20" s="2">
        <f t="shared" ca="1" si="14"/>
        <v>153400000000</v>
      </c>
      <c r="O20" s="2">
        <f t="shared" ca="1" si="14"/>
        <v>182900000000</v>
      </c>
      <c r="P20" s="2">
        <f t="shared" ca="1" si="14"/>
        <v>277300000000</v>
      </c>
      <c r="Q20" s="2">
        <f t="shared" ca="1" si="14"/>
        <v>1123950000000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590000000</v>
      </c>
      <c r="E21" s="2">
        <f>IFERROR(INDEX(E51:E500,MATCH($C$7,$C$51:$C$500,0)),"")</f>
        <v>590000000</v>
      </c>
      <c r="H21" s="2">
        <f>IFERROR(INDEX(D21:G21,COUNT(D21:G21)),"")</f>
        <v>590000000</v>
      </c>
      <c r="I21" s="2">
        <f t="shared" ref="I21:R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0</v>
      </c>
    </row>
    <row r="23" spans="1:18" ht="15.5" x14ac:dyDescent="0.35">
      <c r="B23" t="s">
        <v>54</v>
      </c>
      <c r="C23" t="s">
        <v>55</v>
      </c>
      <c r="D23" s="3">
        <f>IFERROR(D5/D6*100,"")</f>
        <v>1.5388409806723853</v>
      </c>
      <c r="E23" s="3">
        <f>IFERROR(E5/E6*100,"")</f>
        <v>1.4531239975976527</v>
      </c>
      <c r="H23" s="3">
        <f t="shared" ref="H23:R23" si="16">IFERROR(H5/H6*100,"")</f>
        <v>6.1473324263516576</v>
      </c>
      <c r="I23" s="3">
        <f t="shared" si="16"/>
        <v>4.9815535793081933</v>
      </c>
      <c r="J23" s="3">
        <f t="shared" si="16"/>
        <v>38.677983269517533</v>
      </c>
      <c r="K23" s="3">
        <f t="shared" si="16"/>
        <v>-41.240503107108154</v>
      </c>
      <c r="L23" s="3">
        <f t="shared" si="16"/>
        <v>4.6674887730019394</v>
      </c>
      <c r="M23" s="3">
        <f t="shared" si="16"/>
        <v>-4.053933422072804</v>
      </c>
      <c r="N23" s="3">
        <f t="shared" si="16"/>
        <v>-4.1334576614680607</v>
      </c>
      <c r="O23" s="3">
        <f t="shared" si="16"/>
        <v>-3.5126805413809388</v>
      </c>
      <c r="P23" s="3">
        <f t="shared" si="16"/>
        <v>-3.4066637469328511</v>
      </c>
      <c r="Q23" s="3">
        <f t="shared" si="16"/>
        <v>6.7468060197798501</v>
      </c>
      <c r="R23" s="3">
        <f t="shared" si="16"/>
        <v>38.637863482756849</v>
      </c>
    </row>
    <row r="24" spans="1:18" ht="15.5" x14ac:dyDescent="0.35">
      <c r="C24" t="s">
        <v>56</v>
      </c>
      <c r="D24" s="4">
        <f>IFERROR(_xlfn.RRI(5,I23,D23),"")</f>
        <v>-0.20938365692503857</v>
      </c>
      <c r="E24" s="4">
        <f>IFERROR(_xlfn.RRI(5,J23,E23),"")</f>
        <v>-0.48123846009401827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0.64664104699409886</v>
      </c>
      <c r="L24" s="4">
        <f t="shared" si="17"/>
        <v>-7.104000535807653E-2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-31.75</v>
      </c>
      <c r="J25" s="3">
        <f t="shared" si="18"/>
        <v>-214.19</v>
      </c>
      <c r="K25" s="3">
        <f t="shared" si="18"/>
        <v>106.55</v>
      </c>
      <c r="L25" s="3">
        <f t="shared" si="18"/>
        <v>-27.45</v>
      </c>
      <c r="M25" s="3">
        <f t="shared" si="18"/>
        <v>-42.16</v>
      </c>
      <c r="N25" s="3">
        <f t="shared" si="18"/>
        <v>-45.76</v>
      </c>
      <c r="O25" s="3">
        <f t="shared" si="18"/>
        <v>-41.35</v>
      </c>
      <c r="P25" s="3">
        <f t="shared" si="18"/>
        <v>-38.659999999999997</v>
      </c>
      <c r="Q25" s="3">
        <f t="shared" si="18"/>
        <v>75.77</v>
      </c>
      <c r="R25" s="3">
        <f t="shared" si="18"/>
        <v>856329.75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-7.0495401311476025E-2</v>
      </c>
      <c r="J26" s="4">
        <f t="shared" si="19"/>
        <v>0.38951978637389151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60.122126454237289</v>
      </c>
      <c r="E27" s="3">
        <f>IFERROR(E4/E21,"")</f>
        <v>49.546319203389828</v>
      </c>
      <c r="H27" s="3">
        <f t="shared" ref="H27:R27" si="20">IFERROR(H4/H21,"")</f>
        <v>219.33689131525423</v>
      </c>
      <c r="I27" s="3">
        <f t="shared" si="20"/>
        <v>457.41193697966099</v>
      </c>
      <c r="J27" s="3">
        <f t="shared" si="20"/>
        <v>854.58365170169486</v>
      </c>
      <c r="K27" s="3">
        <f t="shared" si="20"/>
        <v>876.49257963728815</v>
      </c>
      <c r="L27" s="3">
        <f t="shared" si="20"/>
        <v>229.35236313728814</v>
      </c>
      <c r="M27" s="3">
        <f t="shared" si="20"/>
        <v>667.926242540678</v>
      </c>
      <c r="N27" s="3">
        <f t="shared" si="20"/>
        <v>691.21768927627113</v>
      </c>
      <c r="O27" s="3">
        <f t="shared" si="20"/>
        <v>817.60478732711863</v>
      </c>
      <c r="P27" s="3">
        <f t="shared" si="20"/>
        <v>1069.8021881932204</v>
      </c>
      <c r="Q27" s="3">
        <f t="shared" si="20"/>
        <v>1718.5585340694915</v>
      </c>
      <c r="R27" s="3" t="str">
        <f t="shared" si="20"/>
        <v/>
      </c>
    </row>
    <row r="28" spans="1:18" ht="15.5" x14ac:dyDescent="0.35">
      <c r="C28" t="s">
        <v>61</v>
      </c>
      <c r="D28" s="4">
        <f>IFERROR(_xlfn.RRI(5,I27,D27),"")</f>
        <v>-0.33358407333494489</v>
      </c>
      <c r="E28" s="4">
        <f>IFERROR(_xlfn.RRI(5,J27,E27),"")</f>
        <v>-0.43421508619537186</v>
      </c>
      <c r="H28" s="4">
        <f t="shared" ref="H28:R28" si="21">IFERROR(_xlfn.RRI(5,M27,H27),"")</f>
        <v>-0.19965610709656356</v>
      </c>
      <c r="I28" s="4">
        <f t="shared" si="21"/>
        <v>-7.9256778958333829E-2</v>
      </c>
      <c r="J28" s="4">
        <f t="shared" si="21"/>
        <v>8.8863146318696185E-3</v>
      </c>
      <c r="K28" s="4">
        <f t="shared" si="21"/>
        <v>-3.9076194868066461E-2</v>
      </c>
      <c r="L28" s="4">
        <f t="shared" si="21"/>
        <v>-0.33155176931342178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-0.85176712264811616</v>
      </c>
      <c r="J29" s="4">
        <f t="shared" si="22"/>
        <v>-3.010229938995777</v>
      </c>
      <c r="K29" s="4">
        <f t="shared" si="22"/>
        <v>-4.8816029143897994</v>
      </c>
      <c r="L29" s="4">
        <f t="shared" si="22"/>
        <v>-0.34890891840607208</v>
      </c>
      <c r="M29" s="4">
        <f t="shared" si="22"/>
        <v>-7.86713286713287E-2</v>
      </c>
      <c r="N29" s="4">
        <f t="shared" si="22"/>
        <v>0.10665054413542918</v>
      </c>
      <c r="O29" s="4">
        <f t="shared" si="22"/>
        <v>6.9580962234868218E-2</v>
      </c>
      <c r="P29" s="4">
        <f t="shared" si="22"/>
        <v>-1.510228322555101</v>
      </c>
      <c r="Q29" s="4">
        <f t="shared" si="22"/>
        <v>-0.99991151773017339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-0.52048279989464474</v>
      </c>
      <c r="I30" s="4">
        <f t="shared" si="23"/>
        <v>-0.46475463687043778</v>
      </c>
      <c r="J30" s="4">
        <f t="shared" si="23"/>
        <v>-2.4996136241860346E-2</v>
      </c>
      <c r="K30" s="4">
        <f t="shared" si="23"/>
        <v>2.8215982065666703</v>
      </c>
      <c r="L30" s="4">
        <f t="shared" si="23"/>
        <v>-0.65662022461511516</v>
      </c>
      <c r="M30" s="4">
        <f t="shared" si="23"/>
        <v>-3.3696253867547973E-2</v>
      </c>
      <c r="N30" s="4">
        <f t="shared" si="23"/>
        <v>-0.15458214043000804</v>
      </c>
      <c r="O30" s="4">
        <f t="shared" si="23"/>
        <v>-0.23574208732180274</v>
      </c>
      <c r="P30" s="4">
        <f t="shared" si="23"/>
        <v>-0.37750029051383943</v>
      </c>
      <c r="Q30" s="4" t="str">
        <f t="shared" si="23"/>
        <v/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-289.16000000000003</v>
      </c>
      <c r="E32" s="3">
        <f>IFERROR(INDEX(E51:E500,MATCH($A$32,$C$51:$C$500,0)),"")</f>
        <v>-277.72000000000003</v>
      </c>
      <c r="H32" s="3">
        <f>IFERROR(INDEX(D32:G32,COUNT(D32:G32)),"")</f>
        <v>-277.72000000000003</v>
      </c>
      <c r="I32" s="3">
        <f t="shared" ref="I32:R32" si="24">IFERROR(INDEX(I51:I500,MATCH($C$32,$C$51:$C$500,0)),"")</f>
        <v>-252.74</v>
      </c>
      <c r="J32" s="3">
        <f t="shared" si="24"/>
        <v>-220.47</v>
      </c>
      <c r="K32" s="3">
        <f t="shared" si="24"/>
        <v>-7.84</v>
      </c>
      <c r="L32" s="3">
        <f t="shared" si="24"/>
        <v>-112.51</v>
      </c>
      <c r="M32" s="3">
        <f t="shared" si="24"/>
        <v>496.84</v>
      </c>
      <c r="N32" s="3">
        <f t="shared" si="24"/>
        <v>534.6</v>
      </c>
      <c r="O32" s="3">
        <f t="shared" si="24"/>
        <v>574.27</v>
      </c>
      <c r="P32" s="3">
        <f t="shared" si="24"/>
        <v>607.29999999999995</v>
      </c>
      <c r="Q32" s="3">
        <f t="shared" si="24"/>
        <v>609.87</v>
      </c>
      <c r="R32" s="3">
        <f t="shared" si="24"/>
        <v>1111043.68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-0.19</v>
      </c>
      <c r="E33" s="3">
        <f>IFERROR(INDEX(E51:E500,MATCH($A$33,$C$51:$C$500,0)),"")</f>
        <v>-0.2</v>
      </c>
      <c r="H33" s="3">
        <f>IFERROR(INDEX(D33:G33,COUNT(D33:G33)),"")</f>
        <v>-0.2</v>
      </c>
      <c r="I33" s="3">
        <f t="shared" ref="I33:R33" si="25">IFERROR(INDEX(I51:I500,MATCH($C$33,$C$51:$C$500,0)),"")</f>
        <v>-0.2</v>
      </c>
      <c r="J33" s="3">
        <f t="shared" si="25"/>
        <v>-0.46</v>
      </c>
      <c r="K33" s="3">
        <f t="shared" si="25"/>
        <v>-31.89</v>
      </c>
      <c r="L33" s="3">
        <f t="shared" si="25"/>
        <v>-1.65</v>
      </c>
      <c r="M33" s="3">
        <f t="shared" si="25"/>
        <v>0.39</v>
      </c>
      <c r="N33" s="3">
        <f t="shared" si="25"/>
        <v>0.49</v>
      </c>
      <c r="O33" s="3">
        <f t="shared" si="25"/>
        <v>0.54</v>
      </c>
      <c r="P33" s="3">
        <f t="shared" si="25"/>
        <v>0.77</v>
      </c>
      <c r="Q33" s="3">
        <f t="shared" si="25"/>
        <v>3.12</v>
      </c>
      <c r="R33" s="3">
        <f t="shared" si="25"/>
        <v>0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-4.8099999999999996</v>
      </c>
      <c r="E34" s="3">
        <f>IFERROR(INDEX(E51:E500,MATCH($A$34,$C$51:$C$500,0)),"")</f>
        <v>-5.36</v>
      </c>
      <c r="H34" s="3">
        <f>IFERROR(INDEX(D34:G34,COUNT(D34:G34)),"")</f>
        <v>-5.36</v>
      </c>
      <c r="I34" s="3">
        <f t="shared" ref="I34:R34" si="26">IFERROR(INDEX(I51:I500,MATCH($C$34,$C$51:$C$500,0)),"")</f>
        <v>-1.61</v>
      </c>
      <c r="J34" s="3">
        <f t="shared" si="26"/>
        <v>-0.47</v>
      </c>
      <c r="K34" s="3">
        <f t="shared" si="26"/>
        <v>2.35</v>
      </c>
      <c r="L34" s="3">
        <f t="shared" si="26"/>
        <v>-6.78</v>
      </c>
      <c r="M34" s="3">
        <f t="shared" si="26"/>
        <v>-4.6500000000000004</v>
      </c>
      <c r="N34" s="3">
        <f t="shared" si="26"/>
        <v>-5.68</v>
      </c>
      <c r="O34" s="3">
        <f t="shared" si="26"/>
        <v>-7.5</v>
      </c>
      <c r="P34" s="3">
        <f t="shared" si="26"/>
        <v>-12.16</v>
      </c>
      <c r="Q34" s="3">
        <f t="shared" si="26"/>
        <v>25.14</v>
      </c>
      <c r="R34" s="3">
        <f t="shared" si="26"/>
        <v>0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0.92</v>
      </c>
      <c r="E35" s="3">
        <f>IFERROR(INDEX(E51:E500,MATCH($A$35,$C$51:$C$500,0)),"")</f>
        <v>1.1100000000000001</v>
      </c>
      <c r="H35" s="3">
        <f>IFERROR(INDEX(D35:G35,COUNT(D35:G35)),"")</f>
        <v>1.1100000000000001</v>
      </c>
      <c r="I35" s="3">
        <f t="shared" ref="I35:R35" si="27">IFERROR(INDEX(I51:I500,MATCH($C$35,$C$51:$C$500,0)),"")</f>
        <v>0.11</v>
      </c>
      <c r="J35" s="3">
        <f t="shared" si="27"/>
        <v>0.12</v>
      </c>
      <c r="K35" s="3">
        <f t="shared" si="27"/>
        <v>0.28999999999999998</v>
      </c>
      <c r="L35" s="3">
        <f t="shared" si="27"/>
        <v>0.81</v>
      </c>
      <c r="M35" s="3">
        <f t="shared" si="27"/>
        <v>0.28999999999999998</v>
      </c>
      <c r="N35" s="3">
        <f t="shared" si="27"/>
        <v>0.38</v>
      </c>
      <c r="O35" s="3">
        <f t="shared" si="27"/>
        <v>0.38</v>
      </c>
      <c r="P35" s="3">
        <f t="shared" si="27"/>
        <v>0.44</v>
      </c>
      <c r="Q35" s="3">
        <f t="shared" si="27"/>
        <v>1.1100000000000001</v>
      </c>
      <c r="R35" s="3">
        <f t="shared" si="27"/>
        <v>0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1646</v>
      </c>
      <c r="E50" t="s">
        <v>1647</v>
      </c>
      <c r="F50" t="s">
        <v>1648</v>
      </c>
      <c r="G50" t="s">
        <v>1649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</row>
    <row r="51" spans="2:18" ht="15.5" x14ac:dyDescent="0.35">
      <c r="B51" t="s">
        <v>84</v>
      </c>
      <c r="C51" t="s">
        <v>6</v>
      </c>
      <c r="D51" s="5">
        <v>35472054608</v>
      </c>
      <c r="E51" s="5">
        <v>29232328330</v>
      </c>
      <c r="F51" s="5">
        <v>25599143381</v>
      </c>
      <c r="G51" s="5">
        <v>159165579514</v>
      </c>
      <c r="I51" s="5">
        <v>269873042818</v>
      </c>
      <c r="J51" s="5">
        <v>504204354504</v>
      </c>
      <c r="K51" s="5">
        <v>517130621986</v>
      </c>
      <c r="L51" s="5">
        <v>135317894251</v>
      </c>
      <c r="M51" s="5">
        <v>394076483099</v>
      </c>
      <c r="N51" s="5">
        <v>407818436673</v>
      </c>
      <c r="O51" s="5">
        <v>482386824523</v>
      </c>
      <c r="P51" s="5">
        <v>631183291034</v>
      </c>
      <c r="Q51" s="5">
        <v>1013949535101</v>
      </c>
      <c r="R51" s="5">
        <v>611293421267</v>
      </c>
    </row>
    <row r="52" spans="2:18" ht="15.5" x14ac:dyDescent="0.35">
      <c r="C52" t="s">
        <v>85</v>
      </c>
      <c r="D52" s="5">
        <v>-13075997078</v>
      </c>
      <c r="E52" s="5">
        <v>-10938680141</v>
      </c>
      <c r="F52" s="5">
        <v>-11418034696</v>
      </c>
      <c r="G52" s="5">
        <v>-78936037171</v>
      </c>
      <c r="I52" s="5">
        <v>-121791361324</v>
      </c>
      <c r="J52" s="5">
        <v>-275176682393</v>
      </c>
      <c r="K52" s="5">
        <v>-165542920765</v>
      </c>
      <c r="L52" s="5">
        <v>-65596883872</v>
      </c>
      <c r="M52" s="5">
        <v>-214167836577</v>
      </c>
      <c r="N52" s="5">
        <v>-206345992268</v>
      </c>
      <c r="O52" s="5">
        <v>-239066961182</v>
      </c>
      <c r="P52" s="5">
        <v>-348041011053</v>
      </c>
      <c r="Q52" s="5">
        <v>-593639638902</v>
      </c>
      <c r="R52" s="5">
        <v>-258301700534</v>
      </c>
    </row>
    <row r="53" spans="2:18" ht="15.5" x14ac:dyDescent="0.35">
      <c r="C53" t="s">
        <v>86</v>
      </c>
      <c r="D53" s="5">
        <v>22396057530</v>
      </c>
      <c r="E53" s="5">
        <v>18293648189</v>
      </c>
      <c r="F53" s="5">
        <v>14181108685</v>
      </c>
      <c r="G53" s="5">
        <v>80229542343</v>
      </c>
      <c r="I53" s="5">
        <v>148081681494</v>
      </c>
      <c r="J53" s="5">
        <v>229027672111</v>
      </c>
      <c r="K53" s="5">
        <v>351587701221</v>
      </c>
      <c r="L53" s="5">
        <v>69721010379</v>
      </c>
      <c r="M53" s="5">
        <v>179908646522</v>
      </c>
      <c r="N53" s="5">
        <v>201472444405</v>
      </c>
      <c r="O53" s="5">
        <v>243319863341</v>
      </c>
      <c r="P53" s="5">
        <v>283142279981</v>
      </c>
      <c r="Q53" s="5">
        <v>420309896199</v>
      </c>
      <c r="R53" s="5">
        <v>352991720733</v>
      </c>
    </row>
    <row r="54" spans="2:18" ht="15.5" x14ac:dyDescent="0.35">
      <c r="C54" t="s">
        <v>87</v>
      </c>
      <c r="D54" s="5">
        <v>-45478289927</v>
      </c>
      <c r="E54" s="5">
        <v>-26821101444</v>
      </c>
      <c r="F54" s="5">
        <v>-32998573118</v>
      </c>
      <c r="G54" s="5">
        <v>-39417354757</v>
      </c>
      <c r="I54" s="5">
        <v>-143003681539</v>
      </c>
      <c r="J54" s="5">
        <v>-144423382960</v>
      </c>
      <c r="K54" s="5">
        <v>-114377197987</v>
      </c>
      <c r="L54" s="5">
        <v>-112846038645</v>
      </c>
      <c r="M54" s="5">
        <v>-196727394486</v>
      </c>
      <c r="N54" s="5">
        <v>-212557875688</v>
      </c>
      <c r="O54" s="5">
        <v>-214937101339</v>
      </c>
      <c r="P54" s="5">
        <v>-260152656729</v>
      </c>
      <c r="Q54" s="5">
        <v>-215990097377</v>
      </c>
      <c r="R54" s="5">
        <v>-110680457628</v>
      </c>
    </row>
    <row r="55" spans="2:18" ht="15.5" x14ac:dyDescent="0.35">
      <c r="C55" t="s">
        <v>88</v>
      </c>
      <c r="D55" s="5">
        <v>-6369470156</v>
      </c>
      <c r="E55" s="5">
        <v>-1554933109</v>
      </c>
      <c r="F55" s="5">
        <v>-1925265089</v>
      </c>
      <c r="G55" s="5">
        <v>1184168241</v>
      </c>
      <c r="I55" s="5">
        <v>-17101871184</v>
      </c>
      <c r="J55" s="5">
        <v>-21020813036</v>
      </c>
      <c r="K55" s="5">
        <v>-17154753273</v>
      </c>
      <c r="L55" s="5">
        <v>-14601027462</v>
      </c>
      <c r="M55" s="5">
        <v>-21831658137</v>
      </c>
      <c r="N55" s="5">
        <v>-24192369878</v>
      </c>
      <c r="O55" s="5">
        <v>-24766232648</v>
      </c>
      <c r="P55" s="5">
        <v>-34450855087</v>
      </c>
      <c r="Q55" s="5">
        <v>-36368771424</v>
      </c>
      <c r="R55" s="5">
        <v>-36347048899</v>
      </c>
    </row>
    <row r="56" spans="2:18" ht="15.5" x14ac:dyDescent="0.35">
      <c r="C56" t="s">
        <v>89</v>
      </c>
      <c r="D56" s="5">
        <v>-39108819771</v>
      </c>
      <c r="E56" s="5">
        <v>-25266168335</v>
      </c>
      <c r="F56" s="5">
        <v>-31073308029</v>
      </c>
      <c r="G56" s="5">
        <v>-40601522998</v>
      </c>
      <c r="I56" s="5">
        <v>-125901810355</v>
      </c>
      <c r="J56" s="5">
        <v>-123402569924</v>
      </c>
      <c r="K56" s="5">
        <v>-97222444714</v>
      </c>
      <c r="L56" s="5">
        <v>-98245011183</v>
      </c>
      <c r="M56" s="5">
        <v>-174895736349</v>
      </c>
      <c r="N56" s="5">
        <v>-188365505810</v>
      </c>
      <c r="O56" s="5">
        <v>-190170868691</v>
      </c>
      <c r="P56" s="5">
        <v>-225701801642</v>
      </c>
      <c r="Q56" s="5">
        <v>-179621325953</v>
      </c>
      <c r="R56" s="5">
        <v>-74333408729</v>
      </c>
    </row>
    <row r="57" spans="2:18" ht="15.5" x14ac:dyDescent="0.35">
      <c r="C57" t="s">
        <v>158</v>
      </c>
    </row>
    <row r="58" spans="2:18" ht="15.5" x14ac:dyDescent="0.35">
      <c r="C58" t="s">
        <v>90</v>
      </c>
      <c r="D58" s="5">
        <v>-23082232397</v>
      </c>
      <c r="E58" s="5">
        <v>-8527453255</v>
      </c>
      <c r="F58" s="5">
        <v>-18817464433</v>
      </c>
      <c r="G58" s="5">
        <v>40812187586</v>
      </c>
      <c r="I58" s="5">
        <v>5077999955</v>
      </c>
      <c r="J58" s="5">
        <v>84604289151</v>
      </c>
      <c r="K58" s="5">
        <v>237210503234</v>
      </c>
      <c r="L58" s="5">
        <v>-43125028266</v>
      </c>
      <c r="M58" s="5">
        <v>-16818747964</v>
      </c>
      <c r="N58" s="5">
        <v>-11085431283</v>
      </c>
      <c r="O58" s="5">
        <v>28382762002</v>
      </c>
      <c r="P58" s="5">
        <v>22989623252</v>
      </c>
      <c r="Q58" s="5">
        <v>204319798822</v>
      </c>
      <c r="R58" s="5">
        <v>242311263105</v>
      </c>
    </row>
    <row r="59" spans="2:18" ht="15.5" x14ac:dyDescent="0.35">
      <c r="C59" t="s">
        <v>91</v>
      </c>
      <c r="D59" s="5">
        <v>880721764</v>
      </c>
      <c r="E59" s="5">
        <v>-8424205304</v>
      </c>
      <c r="F59" s="5">
        <v>-10607678966</v>
      </c>
      <c r="G59" s="5">
        <v>-10081824687</v>
      </c>
      <c r="I59" s="5">
        <v>-49045770280</v>
      </c>
      <c r="J59" s="5">
        <v>-262117355623</v>
      </c>
      <c r="K59" s="5">
        <v>-42067751931</v>
      </c>
      <c r="L59" s="5">
        <v>-60807050832</v>
      </c>
      <c r="M59" s="5">
        <v>-65198238321</v>
      </c>
      <c r="N59" s="5">
        <v>-34403918987</v>
      </c>
      <c r="O59" s="5">
        <v>-70482348268</v>
      </c>
      <c r="P59" s="5">
        <v>-100002931039</v>
      </c>
      <c r="Q59" s="5">
        <v>-126586158430</v>
      </c>
      <c r="R59" s="5">
        <v>-44624275873</v>
      </c>
    </row>
    <row r="60" spans="2:18" ht="15.5" x14ac:dyDescent="0.35">
      <c r="C60" t="s">
        <v>92</v>
      </c>
      <c r="D60" s="5">
        <v>1659318545</v>
      </c>
      <c r="E60" s="5">
        <v>194417420</v>
      </c>
      <c r="F60" s="5">
        <v>250428131</v>
      </c>
      <c r="G60" s="5">
        <v>448747515</v>
      </c>
      <c r="I60" s="5">
        <v>1618233336</v>
      </c>
      <c r="J60" s="5">
        <v>839116818</v>
      </c>
      <c r="K60" s="5">
        <v>236150741</v>
      </c>
      <c r="L60" s="5">
        <v>1587526879</v>
      </c>
      <c r="M60" s="5">
        <v>2638924764</v>
      </c>
      <c r="N60" s="5">
        <v>7432016823</v>
      </c>
      <c r="O60" s="5">
        <v>7902260827</v>
      </c>
      <c r="P60" s="5">
        <v>6198781289</v>
      </c>
      <c r="Q60" s="5">
        <v>6787665276</v>
      </c>
      <c r="R60" s="5">
        <v>10745112255</v>
      </c>
    </row>
    <row r="61" spans="2:18" ht="15.5" x14ac:dyDescent="0.35">
      <c r="C61" t="s">
        <v>94</v>
      </c>
      <c r="P61" s="5">
        <v>507953383</v>
      </c>
      <c r="Q61" s="5">
        <v>4051232268</v>
      </c>
      <c r="R61" s="5">
        <v>-24218896601</v>
      </c>
    </row>
    <row r="62" spans="2:18" ht="15.5" x14ac:dyDescent="0.35">
      <c r="C62" t="s">
        <v>27</v>
      </c>
      <c r="D62" s="5">
        <v>215823414</v>
      </c>
      <c r="E62" s="5">
        <v>-9038499384</v>
      </c>
      <c r="F62" s="5">
        <v>-10953943950</v>
      </c>
      <c r="G62" s="5">
        <v>-13348591148</v>
      </c>
      <c r="I62" s="5">
        <v>-54001918142</v>
      </c>
      <c r="J62" s="5">
        <v>-270798570976</v>
      </c>
      <c r="K62" s="5">
        <v>-60708525280</v>
      </c>
      <c r="L62" s="5">
        <v>-62719078994</v>
      </c>
      <c r="M62" s="5">
        <v>-89393377468</v>
      </c>
      <c r="N62" s="5">
        <v>-64885009002</v>
      </c>
      <c r="O62" s="5">
        <v>-87267855925</v>
      </c>
      <c r="P62" s="5">
        <v>-110340730586</v>
      </c>
      <c r="Q62" s="5">
        <v>-128843908287</v>
      </c>
      <c r="R62" s="5">
        <v>-23282956250</v>
      </c>
    </row>
    <row r="63" spans="2:18" ht="15.5" x14ac:dyDescent="0.35">
      <c r="C63" t="s">
        <v>93</v>
      </c>
      <c r="P63" s="5">
        <v>-158376332</v>
      </c>
      <c r="Q63" s="5">
        <v>-4985246305</v>
      </c>
      <c r="R63" s="5">
        <v>118994702</v>
      </c>
    </row>
    <row r="64" spans="2:18" ht="15.5" x14ac:dyDescent="0.35">
      <c r="C64" t="s">
        <v>97</v>
      </c>
      <c r="D64" s="5">
        <v>-994420195</v>
      </c>
      <c r="E64" s="5">
        <v>419876660</v>
      </c>
      <c r="F64" s="5">
        <v>95836853</v>
      </c>
      <c r="G64" s="5">
        <v>2818018946</v>
      </c>
      <c r="I64" s="5">
        <v>3337914526</v>
      </c>
      <c r="J64" s="5">
        <v>7842098535</v>
      </c>
      <c r="K64" s="5">
        <v>18404622608</v>
      </c>
      <c r="L64" s="5">
        <v>324501283</v>
      </c>
      <c r="M64" s="5">
        <v>21556214383</v>
      </c>
      <c r="N64" s="5">
        <v>23049073192</v>
      </c>
      <c r="O64" s="5">
        <v>8883246830</v>
      </c>
      <c r="P64" s="5">
        <v>3789441207</v>
      </c>
      <c r="Q64" s="5">
        <v>-3595901382</v>
      </c>
      <c r="R64" s="5">
        <v>-7986529979</v>
      </c>
    </row>
    <row r="65" spans="3:18" ht="15.5" x14ac:dyDescent="0.35">
      <c r="C65" t="s">
        <v>98</v>
      </c>
      <c r="D65" s="5">
        <v>880721764</v>
      </c>
      <c r="E65" s="5">
        <v>-8424205304</v>
      </c>
      <c r="F65" s="5">
        <v>-10607678966</v>
      </c>
      <c r="G65" s="5">
        <v>-10081824687</v>
      </c>
      <c r="I65" s="5">
        <v>-49045770280</v>
      </c>
      <c r="J65" s="5">
        <v>-262117355623</v>
      </c>
      <c r="K65" s="5">
        <v>-42067751931</v>
      </c>
      <c r="L65" s="5">
        <v>-60807050832</v>
      </c>
      <c r="M65" s="5">
        <v>-65198238321</v>
      </c>
      <c r="N65" s="5">
        <v>-34403918987</v>
      </c>
      <c r="O65" s="5">
        <v>-70482348268</v>
      </c>
      <c r="P65" s="5">
        <v>-100002931039</v>
      </c>
      <c r="Q65" s="5">
        <v>-126586158430</v>
      </c>
      <c r="R65" s="5">
        <v>-44624275873</v>
      </c>
    </row>
    <row r="66" spans="3:18" ht="15.5" x14ac:dyDescent="0.35">
      <c r="C66" t="s">
        <v>29</v>
      </c>
      <c r="D66" s="5">
        <v>-22201510633</v>
      </c>
      <c r="E66" s="5">
        <v>-16951658559</v>
      </c>
      <c r="F66" s="5">
        <v>-29425143399</v>
      </c>
      <c r="G66" s="5">
        <v>30730362899</v>
      </c>
      <c r="I66" s="5">
        <v>-43967770325</v>
      </c>
      <c r="J66" s="5">
        <v>-177513066472</v>
      </c>
      <c r="K66" s="5">
        <v>195142751303</v>
      </c>
      <c r="L66" s="5">
        <v>-103932079098</v>
      </c>
      <c r="M66" s="5">
        <v>-82016986285</v>
      </c>
      <c r="N66" s="5">
        <v>-45489350270</v>
      </c>
      <c r="O66" s="5">
        <v>-42099586266</v>
      </c>
      <c r="P66" s="5">
        <v>-77013307787</v>
      </c>
      <c r="Q66" s="5">
        <v>77733640392</v>
      </c>
      <c r="R66" s="5">
        <v>197686987232</v>
      </c>
    </row>
    <row r="67" spans="3:18" ht="15.5" x14ac:dyDescent="0.35">
      <c r="C67" t="s">
        <v>28</v>
      </c>
      <c r="G67" s="5">
        <v>-208914247</v>
      </c>
      <c r="I67" s="5">
        <v>-208914247</v>
      </c>
      <c r="J67" s="5">
        <v>-380310783</v>
      </c>
      <c r="K67" s="5">
        <v>-578716343</v>
      </c>
      <c r="L67" s="5">
        <v>-402726975</v>
      </c>
      <c r="M67" s="5">
        <v>-536649186</v>
      </c>
      <c r="N67" s="5">
        <v>-193245339</v>
      </c>
      <c r="O67" s="5">
        <v>-2254441504</v>
      </c>
      <c r="P67" s="5">
        <v>-968033841</v>
      </c>
      <c r="Q67" s="5">
        <v>-1105506415</v>
      </c>
      <c r="R67" s="5">
        <v>-24094891756</v>
      </c>
    </row>
    <row r="68" spans="3:18" ht="15.5" x14ac:dyDescent="0.35">
      <c r="C68" t="s">
        <v>285</v>
      </c>
      <c r="G68" s="5">
        <v>-225766732</v>
      </c>
      <c r="I68" s="5">
        <v>-225766732</v>
      </c>
      <c r="J68" s="5">
        <v>-393791860</v>
      </c>
      <c r="K68" s="5">
        <v>-389599600</v>
      </c>
      <c r="L68" s="5">
        <v>-242407880</v>
      </c>
      <c r="M68" s="5">
        <v>-556168407</v>
      </c>
      <c r="N68" s="5">
        <v>-259876000</v>
      </c>
      <c r="O68" s="5">
        <v>-2314322569</v>
      </c>
      <c r="P68" s="5">
        <v>-1160632500</v>
      </c>
      <c r="Q68" s="5">
        <v>-1028576490</v>
      </c>
    </row>
    <row r="69" spans="3:18" ht="15.5" x14ac:dyDescent="0.35">
      <c r="C69" t="s">
        <v>286</v>
      </c>
      <c r="G69" s="5">
        <v>16852485</v>
      </c>
      <c r="I69" s="5">
        <v>16852485</v>
      </c>
      <c r="J69" s="5">
        <v>13481077</v>
      </c>
      <c r="K69" s="5">
        <v>-189116743</v>
      </c>
      <c r="L69" s="5">
        <v>-160319095</v>
      </c>
      <c r="M69" s="5">
        <v>19519221</v>
      </c>
      <c r="N69" s="5">
        <v>66630661</v>
      </c>
      <c r="O69" s="5">
        <v>59881065</v>
      </c>
      <c r="P69" s="5">
        <v>192598659</v>
      </c>
      <c r="R69" s="5">
        <v>-24233750470</v>
      </c>
    </row>
    <row r="70" spans="3:18" ht="15.5" x14ac:dyDescent="0.35">
      <c r="C70" t="s">
        <v>388</v>
      </c>
      <c r="Q70" s="5">
        <v>-76929925</v>
      </c>
      <c r="R70" s="5">
        <v>138858714</v>
      </c>
    </row>
    <row r="71" spans="3:18" ht="15.5" x14ac:dyDescent="0.35">
      <c r="C71" t="s">
        <v>287</v>
      </c>
      <c r="G71" s="5">
        <v>-208914247</v>
      </c>
      <c r="I71" s="5">
        <v>-208914247</v>
      </c>
      <c r="J71" s="5">
        <v>-380310783</v>
      </c>
      <c r="K71" s="5">
        <v>-578716343</v>
      </c>
      <c r="L71" s="5">
        <v>-402726975</v>
      </c>
      <c r="M71" s="5">
        <v>-536649186</v>
      </c>
      <c r="N71" s="5">
        <v>-193245339</v>
      </c>
      <c r="O71" s="5">
        <v>-2254441504</v>
      </c>
      <c r="P71" s="5">
        <v>-968033841</v>
      </c>
      <c r="Q71" s="5">
        <v>-1105506415</v>
      </c>
      <c r="R71" s="5">
        <v>-24094891756</v>
      </c>
    </row>
    <row r="72" spans="3:18" ht="15.5" x14ac:dyDescent="0.35">
      <c r="C72" t="s">
        <v>99</v>
      </c>
      <c r="D72" s="5">
        <v>-22201510633</v>
      </c>
      <c r="E72" s="5">
        <v>-16951658559</v>
      </c>
      <c r="F72" s="5">
        <v>-29425143399</v>
      </c>
      <c r="G72" s="5">
        <v>30521448652</v>
      </c>
      <c r="I72" s="5">
        <v>-44176684572</v>
      </c>
      <c r="J72" s="5">
        <v>-177893377255</v>
      </c>
      <c r="K72" s="5">
        <v>194564034960</v>
      </c>
      <c r="L72" s="5">
        <v>-104334806073</v>
      </c>
      <c r="M72" s="5">
        <v>-82553635471</v>
      </c>
      <c r="N72" s="5">
        <v>-45682595609</v>
      </c>
      <c r="O72" s="5">
        <v>-44354027770</v>
      </c>
      <c r="P72" s="5">
        <v>-77981341628</v>
      </c>
      <c r="Q72" s="5">
        <v>76628133977</v>
      </c>
      <c r="R72" s="5">
        <v>173592095476</v>
      </c>
    </row>
    <row r="73" spans="3:18" ht="15.5" x14ac:dyDescent="0.35">
      <c r="C73" t="s">
        <v>924</v>
      </c>
    </row>
    <row r="74" spans="3:18" ht="15.5" x14ac:dyDescent="0.35">
      <c r="C74" t="s">
        <v>101</v>
      </c>
      <c r="D74" s="5">
        <v>-22201510633</v>
      </c>
      <c r="E74" s="5">
        <v>-16951658559</v>
      </c>
      <c r="F74" s="5">
        <v>-29425143399</v>
      </c>
      <c r="G74" s="5">
        <v>30521448652</v>
      </c>
      <c r="I74" s="5">
        <v>-44176684572</v>
      </c>
      <c r="J74" s="5">
        <v>-177893377255</v>
      </c>
      <c r="K74" s="5">
        <v>194564034960</v>
      </c>
      <c r="L74" s="5">
        <v>-104334806073</v>
      </c>
      <c r="M74" s="5">
        <v>-82553635471</v>
      </c>
      <c r="N74" s="5">
        <v>-45682595609</v>
      </c>
      <c r="O74" s="5">
        <v>-44354027770</v>
      </c>
      <c r="P74" s="5">
        <v>-77981341628</v>
      </c>
      <c r="Q74" s="5">
        <v>76628133977</v>
      </c>
      <c r="R74" s="5">
        <v>173592095476</v>
      </c>
    </row>
    <row r="75" spans="3:18" ht="15.5" x14ac:dyDescent="0.35">
      <c r="C75" t="s">
        <v>102</v>
      </c>
      <c r="G75" s="5">
        <v>-307628816</v>
      </c>
      <c r="I75" s="5">
        <v>-307628816</v>
      </c>
      <c r="J75" s="5">
        <v>953383520</v>
      </c>
      <c r="K75" s="5">
        <v>-1313310999</v>
      </c>
      <c r="L75" s="5">
        <v>1679444596</v>
      </c>
      <c r="M75" s="5">
        <v>3077562869</v>
      </c>
      <c r="N75" s="5">
        <v>3204432927</v>
      </c>
      <c r="O75" s="5">
        <v>1965038635</v>
      </c>
      <c r="P75" s="5">
        <v>-2304714536</v>
      </c>
      <c r="Q75" s="5">
        <v>-1548408880</v>
      </c>
    </row>
    <row r="76" spans="3:18" ht="15.5" x14ac:dyDescent="0.35">
      <c r="C76" t="s">
        <v>103</v>
      </c>
      <c r="D76" s="5">
        <v>-22201510633</v>
      </c>
      <c r="E76" s="5">
        <v>-16951658559</v>
      </c>
      <c r="F76" s="5">
        <v>-29425143399</v>
      </c>
      <c r="G76" s="5">
        <v>30213819836</v>
      </c>
      <c r="I76" s="5">
        <v>-44484313388</v>
      </c>
      <c r="J76" s="5">
        <v>-176939993735</v>
      </c>
      <c r="K76" s="5">
        <v>193250723961</v>
      </c>
      <c r="L76" s="5">
        <v>-102655361477</v>
      </c>
      <c r="M76" s="5">
        <v>-79476072602</v>
      </c>
      <c r="N76" s="5">
        <v>-42478162682</v>
      </c>
      <c r="O76" s="5">
        <v>-42388989135</v>
      </c>
      <c r="P76" s="5">
        <v>-80286056164</v>
      </c>
      <c r="Q76" s="5">
        <v>75079725097</v>
      </c>
      <c r="R76" s="5">
        <v>173592095476</v>
      </c>
    </row>
    <row r="77" spans="3:18" ht="15.5" x14ac:dyDescent="0.35">
      <c r="C77" t="s">
        <v>104</v>
      </c>
      <c r="D77" s="5">
        <v>-22201510633</v>
      </c>
      <c r="E77" s="5">
        <v>-16951658559</v>
      </c>
      <c r="F77" s="5">
        <v>-29425143399</v>
      </c>
      <c r="G77" s="5">
        <v>30521448652</v>
      </c>
      <c r="I77" s="5">
        <v>-44176684572</v>
      </c>
      <c r="J77" s="5">
        <v>-177893377255</v>
      </c>
      <c r="K77" s="5">
        <v>194564034960</v>
      </c>
      <c r="L77" s="5">
        <v>-104334806073</v>
      </c>
      <c r="M77" s="5">
        <v>-82553635471</v>
      </c>
      <c r="N77" s="5">
        <v>-45682595609</v>
      </c>
      <c r="O77" s="5">
        <v>-44354027770</v>
      </c>
      <c r="P77" s="5">
        <v>-77981341628</v>
      </c>
      <c r="Q77" s="5">
        <v>76628133977</v>
      </c>
      <c r="R77" s="5">
        <v>173592095477</v>
      </c>
    </row>
    <row r="78" spans="3:18" ht="15.5" x14ac:dyDescent="0.35">
      <c r="C78" t="s">
        <v>8</v>
      </c>
      <c r="D78" s="5">
        <v>-6776539860</v>
      </c>
      <c r="E78" s="5">
        <v>-6076455520</v>
      </c>
      <c r="F78" s="5">
        <v>-8715165722</v>
      </c>
      <c r="G78" s="5">
        <v>-27300254255</v>
      </c>
      <c r="I78" s="5">
        <v>-18520826763</v>
      </c>
      <c r="J78" s="5">
        <v>-126889500930</v>
      </c>
      <c r="K78" s="5">
        <v>63003797197</v>
      </c>
      <c r="L78" s="5">
        <v>-16100354661</v>
      </c>
      <c r="M78" s="5">
        <v>-24897883269</v>
      </c>
      <c r="N78" s="5">
        <v>-27227702864</v>
      </c>
      <c r="O78" s="5">
        <v>-24435842617</v>
      </c>
      <c r="P78" s="5">
        <v>-22806295764</v>
      </c>
      <c r="Q78" s="5">
        <v>44987283908</v>
      </c>
      <c r="R78" s="5">
        <v>145576056669</v>
      </c>
    </row>
    <row r="79" spans="3:18" ht="15.5" x14ac:dyDescent="0.35">
      <c r="C79" t="s">
        <v>289</v>
      </c>
      <c r="D79" s="5">
        <v>-15424970773</v>
      </c>
      <c r="E79" s="5">
        <v>-10875203039</v>
      </c>
      <c r="F79" s="5">
        <v>-20709977677</v>
      </c>
      <c r="G79" s="5">
        <v>57514074091</v>
      </c>
      <c r="I79" s="5">
        <v>-25963486625</v>
      </c>
      <c r="J79" s="5">
        <v>-50050492805</v>
      </c>
      <c r="K79" s="5">
        <v>130246926764</v>
      </c>
      <c r="L79" s="5">
        <v>-86555006816</v>
      </c>
      <c r="M79" s="5">
        <v>-54578189333</v>
      </c>
      <c r="N79" s="5">
        <v>-15250459818</v>
      </c>
      <c r="O79" s="5">
        <v>-17953146518</v>
      </c>
      <c r="P79" s="5">
        <v>-57479760400</v>
      </c>
      <c r="Q79" s="5">
        <v>30092441189</v>
      </c>
      <c r="R79" s="5">
        <v>28016038808</v>
      </c>
    </row>
    <row r="80" spans="3:18" ht="15.5" x14ac:dyDescent="0.35">
      <c r="C80" t="s">
        <v>105</v>
      </c>
      <c r="D80" s="5">
        <v>-22201510633</v>
      </c>
      <c r="E80" s="5">
        <v>-16951658559</v>
      </c>
      <c r="F80" s="5">
        <v>-29425143399</v>
      </c>
      <c r="G80" s="5">
        <v>30521448652</v>
      </c>
      <c r="I80" s="5">
        <v>-44176684572</v>
      </c>
      <c r="J80" s="5">
        <v>-177893377255</v>
      </c>
      <c r="K80" s="5">
        <v>194564034960</v>
      </c>
      <c r="L80" s="5">
        <v>-104334806073</v>
      </c>
      <c r="M80" s="5">
        <v>-82553635471</v>
      </c>
      <c r="N80" s="5">
        <v>-45682595609</v>
      </c>
      <c r="O80" s="5">
        <v>-44354027770</v>
      </c>
      <c r="P80" s="5">
        <v>-77981341628</v>
      </c>
      <c r="Q80" s="5">
        <v>76628133977</v>
      </c>
      <c r="R80" s="5">
        <v>173592095477</v>
      </c>
    </row>
    <row r="81" spans="2:18" ht="15.5" x14ac:dyDescent="0.35">
      <c r="C81" t="s">
        <v>106</v>
      </c>
      <c r="D81" s="5">
        <v>-22201510633</v>
      </c>
      <c r="E81" s="5">
        <v>-16951658559</v>
      </c>
      <c r="F81" s="5">
        <v>-29425143399</v>
      </c>
      <c r="G81" s="5">
        <v>30213819836</v>
      </c>
      <c r="I81" s="5">
        <v>-44484313388</v>
      </c>
      <c r="J81" s="5">
        <v>-176939993735</v>
      </c>
      <c r="K81" s="5">
        <v>193250723961</v>
      </c>
      <c r="L81" s="5">
        <v>-102655361477</v>
      </c>
      <c r="M81" s="5">
        <v>-79476072602</v>
      </c>
      <c r="N81" s="5">
        <v>-42478162682</v>
      </c>
      <c r="O81" s="5">
        <v>-42388989135</v>
      </c>
      <c r="P81" s="5">
        <v>-80286056164</v>
      </c>
      <c r="Q81" s="5">
        <v>75079725097</v>
      </c>
      <c r="R81" s="5">
        <v>173592095477</v>
      </c>
    </row>
    <row r="82" spans="2:18" ht="15.5" x14ac:dyDescent="0.35">
      <c r="C82" t="s">
        <v>107</v>
      </c>
      <c r="D82" s="5">
        <v>-22201510633</v>
      </c>
      <c r="E82" s="5">
        <v>-16951658559</v>
      </c>
      <c r="F82" s="5">
        <v>-29425143399</v>
      </c>
      <c r="G82" s="5">
        <v>30213819836</v>
      </c>
      <c r="I82" s="5">
        <v>-44484313388</v>
      </c>
      <c r="J82" s="5">
        <v>-176939993735</v>
      </c>
      <c r="K82" s="5">
        <v>193250723961</v>
      </c>
      <c r="L82" s="5">
        <v>-102655361477</v>
      </c>
      <c r="M82" s="5">
        <v>-79476072602</v>
      </c>
      <c r="N82" s="5">
        <v>-42478162682</v>
      </c>
      <c r="O82" s="5">
        <v>-42388989135</v>
      </c>
      <c r="P82" s="5">
        <v>-80286056164</v>
      </c>
      <c r="Q82" s="5">
        <v>75079725097</v>
      </c>
      <c r="R82" s="5">
        <v>173592095477</v>
      </c>
    </row>
    <row r="84" spans="2:18" ht="15.5" x14ac:dyDescent="0.35">
      <c r="B84" t="s">
        <v>108</v>
      </c>
      <c r="C84" t="s">
        <v>109</v>
      </c>
    </row>
    <row r="85" spans="2:18" ht="15.5" x14ac:dyDescent="0.35">
      <c r="C85" t="s">
        <v>110</v>
      </c>
    </row>
    <row r="86" spans="2:18" ht="15.5" x14ac:dyDescent="0.35">
      <c r="C86" t="s">
        <v>20</v>
      </c>
      <c r="D86" s="5">
        <v>72599767327</v>
      </c>
      <c r="E86" s="5">
        <v>74487130040</v>
      </c>
      <c r="F86" s="5">
        <v>67943060495</v>
      </c>
      <c r="G86" s="5">
        <v>74609401377</v>
      </c>
      <c r="I86" s="5">
        <v>74609401377</v>
      </c>
      <c r="J86" s="5">
        <v>90903453967</v>
      </c>
      <c r="K86" s="5">
        <v>79939277641</v>
      </c>
      <c r="L86" s="5">
        <v>90128109909</v>
      </c>
      <c r="M86" s="5">
        <v>114154826976</v>
      </c>
      <c r="N86" s="5">
        <v>122507646809</v>
      </c>
      <c r="O86" s="5">
        <v>164774748077</v>
      </c>
      <c r="P86" s="5">
        <v>146445388165</v>
      </c>
      <c r="Q86" s="5">
        <v>164032064374</v>
      </c>
      <c r="R86" s="5">
        <v>148341050958</v>
      </c>
    </row>
    <row r="87" spans="2:18" ht="15.5" x14ac:dyDescent="0.35">
      <c r="C87" t="s">
        <v>112</v>
      </c>
      <c r="D87" s="5">
        <v>9330232579</v>
      </c>
      <c r="E87" s="5">
        <v>9592586043</v>
      </c>
      <c r="F87" s="5">
        <v>9930161564</v>
      </c>
      <c r="G87" s="5">
        <v>9659588309</v>
      </c>
      <c r="I87" s="5">
        <v>9659588309</v>
      </c>
      <c r="J87" s="5">
        <v>13120946720</v>
      </c>
      <c r="K87" s="5">
        <v>5434877692</v>
      </c>
      <c r="L87" s="5">
        <v>4925566302</v>
      </c>
      <c r="M87" s="5">
        <v>6830299946</v>
      </c>
      <c r="N87" s="5">
        <v>7637989841</v>
      </c>
      <c r="O87" s="5">
        <v>13244038940</v>
      </c>
      <c r="P87" s="5">
        <v>17956210886</v>
      </c>
      <c r="Q87" s="5">
        <v>28883201976</v>
      </c>
      <c r="R87" s="5">
        <v>12527478790</v>
      </c>
    </row>
    <row r="88" spans="2:18" ht="15.5" x14ac:dyDescent="0.35">
      <c r="C88" t="s">
        <v>114</v>
      </c>
      <c r="D88" s="5">
        <v>3276000000</v>
      </c>
      <c r="E88" s="5">
        <v>3276000000</v>
      </c>
      <c r="F88" s="5">
        <v>3276000000</v>
      </c>
      <c r="G88" s="5">
        <v>3276000000</v>
      </c>
      <c r="I88" s="5">
        <v>3276000000</v>
      </c>
    </row>
    <row r="89" spans="2:18" ht="15.5" x14ac:dyDescent="0.35">
      <c r="C89" t="s">
        <v>115</v>
      </c>
      <c r="D89" s="5">
        <v>9330232579</v>
      </c>
      <c r="E89" s="5">
        <v>9592586043</v>
      </c>
      <c r="F89" s="5">
        <v>9930161564</v>
      </c>
      <c r="G89" s="5">
        <v>9659588309</v>
      </c>
      <c r="I89" s="5">
        <v>9659588309</v>
      </c>
      <c r="J89" s="5">
        <v>13120946720</v>
      </c>
      <c r="K89" s="5">
        <v>5434877692</v>
      </c>
      <c r="L89" s="5">
        <v>4925566302</v>
      </c>
      <c r="M89" s="5">
        <v>6830299946</v>
      </c>
      <c r="N89" s="5">
        <v>7637989841</v>
      </c>
      <c r="O89" s="5">
        <v>13244038940</v>
      </c>
      <c r="P89" s="5">
        <v>17956210886</v>
      </c>
      <c r="Q89" s="5">
        <v>28883201976</v>
      </c>
      <c r="R89" s="5">
        <v>12527478790</v>
      </c>
    </row>
    <row r="90" spans="2:18" ht="15.5" x14ac:dyDescent="0.35">
      <c r="C90" t="s">
        <v>117</v>
      </c>
      <c r="D90" s="5">
        <v>5297981208</v>
      </c>
      <c r="E90" s="5">
        <v>5297981208</v>
      </c>
      <c r="F90" s="5">
        <v>5297981208</v>
      </c>
      <c r="G90" s="5">
        <v>5497981208</v>
      </c>
      <c r="I90" s="5">
        <v>5497981208</v>
      </c>
      <c r="J90" s="5">
        <v>3801058289</v>
      </c>
      <c r="K90" s="5">
        <v>1266256656</v>
      </c>
      <c r="L90" s="5">
        <v>445000000</v>
      </c>
      <c r="M90" s="5">
        <v>445000000</v>
      </c>
      <c r="N90" s="5">
        <v>2453420655</v>
      </c>
      <c r="O90" s="5">
        <v>29695000000</v>
      </c>
      <c r="P90" s="5">
        <v>62279165035</v>
      </c>
      <c r="Q90" s="5">
        <v>52293263889</v>
      </c>
      <c r="R90" s="5">
        <v>103789427778</v>
      </c>
    </row>
    <row r="91" spans="2:18" ht="15.5" x14ac:dyDescent="0.35">
      <c r="C91" t="s">
        <v>113</v>
      </c>
      <c r="D91" s="5">
        <v>134019318494</v>
      </c>
      <c r="E91" s="5">
        <v>134335263504</v>
      </c>
      <c r="F91" s="5">
        <v>138107104781</v>
      </c>
      <c r="G91" s="5">
        <v>136426340075</v>
      </c>
      <c r="I91" s="5">
        <v>136426340075</v>
      </c>
    </row>
    <row r="92" spans="2:18" ht="15.5" x14ac:dyDescent="0.35">
      <c r="C92" t="s">
        <v>118</v>
      </c>
      <c r="D92" s="5">
        <v>5297981208</v>
      </c>
      <c r="E92" s="5">
        <v>5297981208</v>
      </c>
      <c r="F92" s="5">
        <v>5297981208</v>
      </c>
      <c r="G92" s="5">
        <v>5497981208</v>
      </c>
      <c r="I92" s="5">
        <v>5497981208</v>
      </c>
      <c r="J92" s="5">
        <v>3801058289</v>
      </c>
      <c r="K92" s="5">
        <v>1266256656</v>
      </c>
      <c r="L92" s="5">
        <v>445000000</v>
      </c>
      <c r="M92" s="5">
        <v>445000000</v>
      </c>
      <c r="N92" s="5">
        <v>2453420655</v>
      </c>
      <c r="O92" s="5">
        <v>29695000000</v>
      </c>
      <c r="P92" s="5">
        <v>62279165035</v>
      </c>
      <c r="Q92" s="5">
        <v>52293263889</v>
      </c>
      <c r="R92" s="5">
        <v>103789427778</v>
      </c>
    </row>
    <row r="93" spans="2:18" ht="15.5" x14ac:dyDescent="0.35">
      <c r="C93" t="s">
        <v>119</v>
      </c>
      <c r="D93" s="5">
        <v>79577636978</v>
      </c>
      <c r="E93" s="5">
        <v>79577636978</v>
      </c>
      <c r="F93" s="5">
        <v>79577636978</v>
      </c>
      <c r="G93" s="5">
        <v>79577636978</v>
      </c>
      <c r="I93" s="5">
        <v>79577636978</v>
      </c>
      <c r="J93" s="5">
        <v>54081520425</v>
      </c>
      <c r="K93" s="5">
        <v>54081520425</v>
      </c>
      <c r="L93" s="5">
        <v>54081520425</v>
      </c>
      <c r="M93" s="5">
        <v>73853681653</v>
      </c>
      <c r="N93" s="5">
        <v>72907106653</v>
      </c>
      <c r="O93" s="5">
        <v>72514156763</v>
      </c>
      <c r="P93" s="5">
        <v>71046746784</v>
      </c>
      <c r="Q93" s="5">
        <v>68651824829</v>
      </c>
      <c r="R93" s="5">
        <v>60597943609</v>
      </c>
    </row>
    <row r="94" spans="2:18" ht="15.5" x14ac:dyDescent="0.35">
      <c r="C94" t="s">
        <v>97</v>
      </c>
      <c r="D94" s="5">
        <v>100000000</v>
      </c>
      <c r="E94" s="5">
        <v>100000000</v>
      </c>
      <c r="F94" s="5">
        <v>100000000</v>
      </c>
      <c r="G94" s="5">
        <v>100000000</v>
      </c>
      <c r="I94" s="5">
        <v>100000000</v>
      </c>
      <c r="J94" s="5">
        <v>100000000</v>
      </c>
      <c r="K94" s="5">
        <v>100000000</v>
      </c>
      <c r="L94" s="5">
        <v>100000000</v>
      </c>
      <c r="M94" s="5">
        <v>100000000</v>
      </c>
      <c r="N94" s="5">
        <v>1000437264</v>
      </c>
      <c r="O94" s="5">
        <v>-2606057694</v>
      </c>
      <c r="P94" s="5">
        <v>-4517501883</v>
      </c>
      <c r="Q94" s="5">
        <v>-1548408880</v>
      </c>
    </row>
    <row r="95" spans="2:18" ht="15.5" x14ac:dyDescent="0.35">
      <c r="C95" t="s">
        <v>120</v>
      </c>
      <c r="D95" s="5">
        <v>2685616884946</v>
      </c>
      <c r="E95" s="5">
        <v>2672244887645</v>
      </c>
      <c r="F95" s="5">
        <v>2638714320426</v>
      </c>
      <c r="G95" s="5">
        <v>2624429681329</v>
      </c>
      <c r="I95" s="5">
        <v>2624429681329</v>
      </c>
      <c r="J95" s="5">
        <v>2561159739724</v>
      </c>
      <c r="K95" s="5">
        <v>2718817939237</v>
      </c>
      <c r="L95" s="5">
        <v>2838420407560</v>
      </c>
      <c r="M95" s="5">
        <v>1875243362486</v>
      </c>
      <c r="N95" s="5">
        <v>1860337087272</v>
      </c>
      <c r="O95" s="5">
        <v>1870261218478</v>
      </c>
      <c r="P95" s="5">
        <v>1762683474877</v>
      </c>
      <c r="Q95" s="5">
        <v>1747745652759</v>
      </c>
      <c r="R95" s="5">
        <v>1266484094739</v>
      </c>
    </row>
    <row r="96" spans="2:18" ht="15.5" x14ac:dyDescent="0.35">
      <c r="C96" t="s">
        <v>121</v>
      </c>
    </row>
    <row r="97" spans="3:18" ht="15.5" x14ac:dyDescent="0.35">
      <c r="C97" t="s">
        <v>128</v>
      </c>
      <c r="D97" s="5">
        <v>131129205937</v>
      </c>
      <c r="E97" s="5">
        <v>133792097682</v>
      </c>
      <c r="F97" s="5">
        <v>136463817239</v>
      </c>
      <c r="G97" s="5">
        <v>139206367479</v>
      </c>
      <c r="I97" s="5">
        <v>139206367479</v>
      </c>
      <c r="J97" s="5">
        <v>147907871865</v>
      </c>
      <c r="K97" s="5">
        <v>158959579033</v>
      </c>
      <c r="L97" s="5">
        <v>171954713824</v>
      </c>
      <c r="M97" s="5">
        <v>185416900268</v>
      </c>
      <c r="N97" s="5">
        <v>170131803263</v>
      </c>
      <c r="O97" s="5">
        <v>187922618814</v>
      </c>
      <c r="P97" s="5">
        <v>261355821761</v>
      </c>
      <c r="Q97" s="5">
        <v>186470876127</v>
      </c>
      <c r="R97" s="5">
        <v>180910047055</v>
      </c>
    </row>
    <row r="98" spans="3:18" ht="15.5" x14ac:dyDescent="0.35">
      <c r="C98" t="s">
        <v>125</v>
      </c>
      <c r="P98" s="5">
        <v>342966259</v>
      </c>
      <c r="Q98" s="5">
        <v>133758668</v>
      </c>
      <c r="R98" s="5">
        <v>230845580</v>
      </c>
    </row>
    <row r="99" spans="3:18" ht="15.5" x14ac:dyDescent="0.35">
      <c r="C99" t="s">
        <v>133</v>
      </c>
      <c r="D99" s="5">
        <v>280704052660</v>
      </c>
      <c r="E99" s="5">
        <v>284015403445</v>
      </c>
      <c r="F99" s="5">
        <v>286867374247</v>
      </c>
      <c r="G99" s="5">
        <v>290184305902</v>
      </c>
      <c r="I99" s="5">
        <v>290184305902</v>
      </c>
      <c r="J99" s="5">
        <v>339361240726</v>
      </c>
      <c r="K99" s="5">
        <v>345403103346</v>
      </c>
      <c r="L99" s="5">
        <v>354252119875</v>
      </c>
      <c r="M99" s="5">
        <v>483670183162</v>
      </c>
      <c r="N99" s="5">
        <v>473299698567</v>
      </c>
      <c r="O99" s="5">
        <v>504182169314</v>
      </c>
      <c r="P99" s="5">
        <v>637998913302</v>
      </c>
      <c r="Q99" s="5">
        <v>389754298027</v>
      </c>
      <c r="R99" s="5">
        <v>466920205447</v>
      </c>
    </row>
    <row r="100" spans="3:18" ht="15.5" x14ac:dyDescent="0.35">
      <c r="C100" t="s">
        <v>134</v>
      </c>
      <c r="D100" s="5">
        <v>2966320937606</v>
      </c>
      <c r="E100" s="5">
        <v>2956260291090</v>
      </c>
      <c r="F100" s="5">
        <v>2925581694673</v>
      </c>
      <c r="G100" s="5">
        <v>2914613987231</v>
      </c>
      <c r="I100" s="5">
        <v>2914613987231</v>
      </c>
      <c r="J100" s="5">
        <v>2900520980450</v>
      </c>
      <c r="K100" s="5">
        <v>3064221042583</v>
      </c>
      <c r="L100" s="5">
        <v>3192672527435</v>
      </c>
      <c r="M100" s="5">
        <v>2358913545648</v>
      </c>
      <c r="N100" s="5">
        <v>2333636785839</v>
      </c>
      <c r="O100" s="5">
        <v>2374443387792</v>
      </c>
      <c r="P100" s="5">
        <v>2400682388179</v>
      </c>
      <c r="Q100" s="5">
        <v>2137499950786</v>
      </c>
      <c r="R100" s="5">
        <v>1733404300186</v>
      </c>
    </row>
    <row r="101" spans="3:18" ht="15.5" x14ac:dyDescent="0.35">
      <c r="C101" t="s">
        <v>135</v>
      </c>
    </row>
    <row r="102" spans="3:18" ht="15.5" x14ac:dyDescent="0.35">
      <c r="C102" t="s">
        <v>136</v>
      </c>
    </row>
    <row r="103" spans="3:18" ht="15.5" x14ac:dyDescent="0.35">
      <c r="C103" t="s">
        <v>137</v>
      </c>
      <c r="D103" s="5">
        <v>2375717966334</v>
      </c>
      <c r="E103" s="5">
        <v>2349701416740</v>
      </c>
      <c r="F103" s="5">
        <v>2295849768149</v>
      </c>
      <c r="G103" s="5">
        <v>2256538177865</v>
      </c>
      <c r="I103" s="5">
        <v>2256538177865</v>
      </c>
      <c r="J103" s="5">
        <v>2301675244892</v>
      </c>
      <c r="K103" s="5">
        <v>2270628279992</v>
      </c>
      <c r="L103" s="5">
        <v>2408288167435</v>
      </c>
      <c r="M103" s="5">
        <v>643322441129</v>
      </c>
      <c r="N103" s="5">
        <v>579451267667</v>
      </c>
      <c r="O103" s="5">
        <v>472440994184</v>
      </c>
      <c r="P103" s="5">
        <v>699285606836</v>
      </c>
      <c r="Q103" s="5">
        <v>864574202579</v>
      </c>
      <c r="R103" s="5">
        <v>935381737851</v>
      </c>
    </row>
    <row r="104" spans="3:18" ht="15.5" x14ac:dyDescent="0.35">
      <c r="C104" t="s">
        <v>139</v>
      </c>
    </row>
    <row r="105" spans="3:18" ht="15.5" x14ac:dyDescent="0.35">
      <c r="C105" t="s">
        <v>140</v>
      </c>
      <c r="D105" s="5">
        <v>24248098079</v>
      </c>
      <c r="E105" s="5">
        <v>24447895767</v>
      </c>
      <c r="F105" s="5">
        <v>26687016116</v>
      </c>
      <c r="G105" s="5">
        <v>26678554254</v>
      </c>
      <c r="I105" s="5">
        <v>26678554254</v>
      </c>
      <c r="J105" s="5">
        <v>27942551336</v>
      </c>
      <c r="K105" s="5">
        <v>25902805580</v>
      </c>
      <c r="L105" s="5">
        <v>26689998188</v>
      </c>
      <c r="M105" s="5">
        <v>33987678616</v>
      </c>
      <c r="N105" s="5">
        <v>42090021102</v>
      </c>
      <c r="O105" s="5">
        <v>28224685156</v>
      </c>
      <c r="P105" s="5">
        <v>34226651598</v>
      </c>
      <c r="Q105" s="5">
        <v>25842489573</v>
      </c>
      <c r="R105" s="5">
        <v>22561478304</v>
      </c>
    </row>
    <row r="106" spans="3:18" ht="15.5" x14ac:dyDescent="0.35">
      <c r="C106" t="s">
        <v>141</v>
      </c>
      <c r="J106" s="5">
        <v>109587525774</v>
      </c>
      <c r="K106" s="5">
        <v>31901789471</v>
      </c>
      <c r="L106" s="5">
        <v>38937846923</v>
      </c>
      <c r="M106" s="5">
        <v>36147546923</v>
      </c>
      <c r="N106" s="5">
        <v>92392744669</v>
      </c>
      <c r="O106" s="5">
        <v>65614363032</v>
      </c>
      <c r="P106" s="5">
        <v>53129879721</v>
      </c>
      <c r="Q106" s="5">
        <v>23918454576</v>
      </c>
      <c r="R106" s="5">
        <v>34948067279</v>
      </c>
    </row>
    <row r="107" spans="3:18" ht="15.5" x14ac:dyDescent="0.35">
      <c r="C107" t="s">
        <v>142</v>
      </c>
      <c r="D107" s="5">
        <v>137295318494</v>
      </c>
      <c r="E107" s="5">
        <v>137611263504</v>
      </c>
      <c r="F107" s="5">
        <v>141383104781</v>
      </c>
      <c r="G107" s="5">
        <v>139702340075</v>
      </c>
      <c r="I107" s="5">
        <v>139702340075</v>
      </c>
      <c r="J107" s="5">
        <v>109587525774</v>
      </c>
      <c r="K107" s="5">
        <v>31901789471</v>
      </c>
      <c r="L107" s="5">
        <v>38937846923</v>
      </c>
      <c r="M107" s="5">
        <v>36147546923</v>
      </c>
      <c r="N107" s="5">
        <v>92392744669</v>
      </c>
      <c r="O107" s="5">
        <v>65614363032</v>
      </c>
      <c r="P107" s="5">
        <v>53129879721</v>
      </c>
      <c r="Q107" s="5">
        <v>23918454576</v>
      </c>
      <c r="R107" s="5">
        <v>34948067279</v>
      </c>
    </row>
    <row r="108" spans="3:18" ht="15.5" x14ac:dyDescent="0.35">
      <c r="C108" t="s">
        <v>143</v>
      </c>
      <c r="D108" s="5">
        <v>5457613054</v>
      </c>
      <c r="E108" s="5">
        <v>4754582728</v>
      </c>
      <c r="F108" s="5">
        <v>3420236337</v>
      </c>
      <c r="G108" s="5">
        <v>4150825561</v>
      </c>
      <c r="I108" s="5">
        <v>4150825561</v>
      </c>
      <c r="J108" s="5">
        <v>13413492711</v>
      </c>
      <c r="K108" s="5">
        <v>11816808844</v>
      </c>
      <c r="L108" s="5">
        <v>13987623075</v>
      </c>
      <c r="M108" s="5">
        <v>5570123758</v>
      </c>
      <c r="N108" s="5">
        <v>4353319422</v>
      </c>
      <c r="O108" s="5">
        <v>4581108081</v>
      </c>
      <c r="P108" s="5">
        <v>5701954657</v>
      </c>
      <c r="Q108" s="5">
        <v>6777422581</v>
      </c>
      <c r="R108" s="5">
        <v>9588679055</v>
      </c>
    </row>
    <row r="109" spans="3:18" ht="15.5" x14ac:dyDescent="0.35">
      <c r="C109" t="s">
        <v>144</v>
      </c>
      <c r="D109" s="5">
        <v>13581033039</v>
      </c>
      <c r="E109" s="5">
        <v>13467930310</v>
      </c>
      <c r="F109" s="5">
        <v>12868915884</v>
      </c>
      <c r="G109" s="5">
        <v>10743526507</v>
      </c>
      <c r="I109" s="5">
        <v>10743526507</v>
      </c>
      <c r="J109" s="5">
        <v>13594744062</v>
      </c>
      <c r="K109" s="5">
        <v>8942262889</v>
      </c>
      <c r="L109" s="5">
        <v>10677164198</v>
      </c>
      <c r="M109" s="5">
        <v>14127430974</v>
      </c>
      <c r="N109" s="5">
        <v>14994851778</v>
      </c>
      <c r="O109" s="5">
        <v>12006135263</v>
      </c>
      <c r="P109" s="5">
        <v>9493768528</v>
      </c>
      <c r="Q109" s="5">
        <v>4664896971</v>
      </c>
      <c r="R109" s="5">
        <v>1242308792</v>
      </c>
    </row>
    <row r="110" spans="3:18" ht="15.5" x14ac:dyDescent="0.35">
      <c r="C110" t="s">
        <v>145</v>
      </c>
    </row>
    <row r="111" spans="3:18" ht="15.5" x14ac:dyDescent="0.35">
      <c r="C111" t="s">
        <v>513</v>
      </c>
      <c r="D111" s="5">
        <v>291428600</v>
      </c>
      <c r="E111" s="5">
        <v>333250200</v>
      </c>
      <c r="F111" s="5">
        <v>387627600</v>
      </c>
      <c r="G111" s="5">
        <v>404337600</v>
      </c>
      <c r="I111" s="5">
        <v>404337600</v>
      </c>
      <c r="L111" s="5">
        <v>114721438</v>
      </c>
      <c r="M111" s="5">
        <v>271055595</v>
      </c>
      <c r="N111" s="5">
        <v>213385437</v>
      </c>
      <c r="O111" s="5">
        <v>348659717</v>
      </c>
      <c r="P111" s="5">
        <v>341138247</v>
      </c>
      <c r="Q111" s="5">
        <v>1920624381</v>
      </c>
      <c r="R111" s="5">
        <v>4116961045</v>
      </c>
    </row>
    <row r="112" spans="3:18" ht="15.5" x14ac:dyDescent="0.35">
      <c r="C112" t="s">
        <v>146</v>
      </c>
      <c r="D112" s="5">
        <v>871151555247</v>
      </c>
      <c r="E112" s="5">
        <v>864548181082</v>
      </c>
      <c r="F112" s="5">
        <v>866942756020</v>
      </c>
      <c r="G112" s="5">
        <v>867526150169</v>
      </c>
      <c r="I112" s="5">
        <v>867526150169</v>
      </c>
      <c r="J112" s="5">
        <v>797173588803</v>
      </c>
      <c r="K112" s="5">
        <v>891748922649</v>
      </c>
      <c r="L112" s="5">
        <v>1065221919226</v>
      </c>
      <c r="M112" s="5">
        <v>1029074157928</v>
      </c>
      <c r="N112" s="5">
        <v>967919650156</v>
      </c>
      <c r="O112" s="5">
        <v>1106248598556</v>
      </c>
      <c r="P112" s="5">
        <v>950149310960</v>
      </c>
      <c r="Q112" s="5">
        <v>565125073422</v>
      </c>
      <c r="R112" s="5">
        <v>367239883751</v>
      </c>
    </row>
    <row r="113" spans="3:18" ht="15.5" x14ac:dyDescent="0.35">
      <c r="C113" t="s">
        <v>152</v>
      </c>
      <c r="D113" s="5">
        <v>293334329184</v>
      </c>
      <c r="E113" s="5">
        <v>322800433690</v>
      </c>
      <c r="F113" s="5">
        <v>328893929434</v>
      </c>
      <c r="G113" s="5">
        <v>336463240236</v>
      </c>
      <c r="I113" s="5">
        <v>336463240236</v>
      </c>
      <c r="J113" s="5">
        <v>453884405566</v>
      </c>
      <c r="K113" s="5">
        <v>193168727228</v>
      </c>
      <c r="L113" s="5">
        <v>109699224413</v>
      </c>
      <c r="M113" s="5">
        <v>189404494606</v>
      </c>
      <c r="N113" s="5">
        <v>310155466006</v>
      </c>
      <c r="O113" s="5">
        <v>158872041828</v>
      </c>
      <c r="P113" s="5">
        <v>174982023882</v>
      </c>
      <c r="Q113" s="5">
        <v>395770282278</v>
      </c>
      <c r="R113" s="5">
        <v>286384707228</v>
      </c>
    </row>
    <row r="114" spans="3:18" ht="15.5" x14ac:dyDescent="0.35">
      <c r="C114" t="s">
        <v>153</v>
      </c>
      <c r="D114" s="5">
        <v>1030969451312</v>
      </c>
      <c r="E114" s="5">
        <v>1024723843757</v>
      </c>
      <c r="F114" s="5">
        <v>1030944637372</v>
      </c>
      <c r="G114" s="5">
        <v>1029863976815</v>
      </c>
      <c r="I114" s="5">
        <v>1029863976815</v>
      </c>
      <c r="J114" s="5">
        <v>926912222494</v>
      </c>
      <c r="K114" s="5">
        <v>946364412911</v>
      </c>
      <c r="L114" s="5">
        <v>1129331192098</v>
      </c>
      <c r="M114" s="5">
        <v>1101425042160</v>
      </c>
      <c r="N114" s="5">
        <v>1095470585204</v>
      </c>
      <c r="O114" s="5">
        <v>1206355797536</v>
      </c>
      <c r="P114" s="5">
        <v>1031935470859</v>
      </c>
      <c r="Q114" s="5">
        <v>606131953097</v>
      </c>
      <c r="R114" s="5">
        <v>421252100547</v>
      </c>
    </row>
    <row r="115" spans="3:18" ht="15.5" x14ac:dyDescent="0.35">
      <c r="C115" t="s">
        <v>154</v>
      </c>
      <c r="D115" s="5">
        <v>1030969451312</v>
      </c>
      <c r="E115" s="5">
        <v>1024723843757</v>
      </c>
      <c r="F115" s="5">
        <v>1030944637372</v>
      </c>
      <c r="G115" s="5">
        <v>1029863976815</v>
      </c>
      <c r="I115" s="5">
        <v>1029863976815</v>
      </c>
      <c r="J115" s="5">
        <v>926912222494</v>
      </c>
      <c r="K115" s="5">
        <v>946364412911</v>
      </c>
      <c r="L115" s="5">
        <v>1129331192098</v>
      </c>
      <c r="M115" s="5">
        <v>1101425042160</v>
      </c>
      <c r="N115" s="5">
        <v>1095470585204</v>
      </c>
      <c r="O115" s="5">
        <v>1206355797536</v>
      </c>
      <c r="P115" s="5">
        <v>1031935470859</v>
      </c>
      <c r="Q115" s="5">
        <v>606131953097</v>
      </c>
      <c r="R115" s="5">
        <v>421252100547</v>
      </c>
    </row>
    <row r="116" spans="3:18" ht="15.5" x14ac:dyDescent="0.35">
      <c r="C116" t="s">
        <v>156</v>
      </c>
    </row>
    <row r="117" spans="3:18" ht="15.5" x14ac:dyDescent="0.35">
      <c r="C117" t="s">
        <v>157</v>
      </c>
      <c r="D117" s="5">
        <v>871442983847</v>
      </c>
      <c r="E117" s="5">
        <v>864881431282</v>
      </c>
      <c r="F117" s="5">
        <v>867330383620</v>
      </c>
      <c r="G117" s="5">
        <v>867930487769</v>
      </c>
      <c r="I117" s="5">
        <v>867930487769</v>
      </c>
      <c r="J117" s="5">
        <v>797173588803</v>
      </c>
      <c r="K117" s="5">
        <v>891748922649</v>
      </c>
      <c r="L117" s="5">
        <v>1065336640664</v>
      </c>
      <c r="M117" s="5">
        <v>1029345213523</v>
      </c>
      <c r="N117" s="5">
        <v>968133035593</v>
      </c>
      <c r="O117" s="5">
        <v>1106597258273</v>
      </c>
      <c r="P117" s="5">
        <v>950490449207</v>
      </c>
      <c r="Q117" s="5">
        <v>567045697803</v>
      </c>
      <c r="R117" s="5">
        <v>371356844796</v>
      </c>
    </row>
    <row r="118" spans="3:18" ht="15.5" x14ac:dyDescent="0.35">
      <c r="C118" t="s">
        <v>159</v>
      </c>
      <c r="D118" s="5">
        <v>3406687417646</v>
      </c>
      <c r="E118" s="5">
        <v>3374425260497</v>
      </c>
      <c r="F118" s="5">
        <v>3326794405521</v>
      </c>
      <c r="G118" s="5">
        <v>3286402154680</v>
      </c>
      <c r="I118" s="5">
        <v>3286402154680</v>
      </c>
      <c r="J118" s="5">
        <v>3228587467386</v>
      </c>
      <c r="K118" s="5">
        <v>3216992692903</v>
      </c>
      <c r="L118" s="5">
        <v>3537619359533</v>
      </c>
      <c r="M118" s="5">
        <v>1744747483289</v>
      </c>
      <c r="N118" s="5">
        <v>1674921852871</v>
      </c>
      <c r="O118" s="5">
        <v>1678796791720</v>
      </c>
      <c r="P118" s="5">
        <v>1731221077695</v>
      </c>
      <c r="Q118" s="5">
        <v>1470706155676</v>
      </c>
      <c r="R118" s="5">
        <v>1356633838398</v>
      </c>
    </row>
    <row r="119" spans="3:18" ht="15.5" x14ac:dyDescent="0.35">
      <c r="C119" t="s">
        <v>160</v>
      </c>
    </row>
    <row r="120" spans="3:18" ht="15.5" x14ac:dyDescent="0.35">
      <c r="C120" t="s">
        <v>161</v>
      </c>
      <c r="D120" s="5">
        <v>59228000000</v>
      </c>
      <c r="E120" s="5">
        <v>59228000000</v>
      </c>
      <c r="F120" s="5">
        <v>59228000000</v>
      </c>
      <c r="G120" s="5">
        <v>59228000000</v>
      </c>
      <c r="I120" s="5">
        <v>59228000000</v>
      </c>
      <c r="J120" s="5">
        <v>59228000000</v>
      </c>
      <c r="K120" s="5">
        <v>59228000000</v>
      </c>
      <c r="L120" s="5">
        <v>59228000000</v>
      </c>
      <c r="M120" s="5">
        <v>59228000000</v>
      </c>
      <c r="N120" s="5">
        <v>59228000000</v>
      </c>
      <c r="O120" s="5">
        <v>59228000000</v>
      </c>
      <c r="P120" s="5">
        <v>59228000000</v>
      </c>
      <c r="Q120" s="5">
        <v>59228000000</v>
      </c>
      <c r="R120" s="5">
        <v>44228000000</v>
      </c>
    </row>
    <row r="121" spans="3:18" ht="15.5" x14ac:dyDescent="0.35">
      <c r="C121" t="s">
        <v>162</v>
      </c>
      <c r="D121" s="5">
        <v>161471153280</v>
      </c>
      <c r="E121" s="5">
        <v>161471153280</v>
      </c>
      <c r="F121" s="5">
        <v>161471153280</v>
      </c>
      <c r="G121" s="5">
        <v>161471153280</v>
      </c>
      <c r="I121" s="5">
        <v>161471153280</v>
      </c>
      <c r="J121" s="5">
        <v>161471153280</v>
      </c>
      <c r="K121" s="5">
        <v>161471153280</v>
      </c>
      <c r="L121" s="5">
        <v>161471153280</v>
      </c>
      <c r="M121" s="5">
        <v>161471153280</v>
      </c>
      <c r="N121" s="5">
        <v>161471153280</v>
      </c>
      <c r="O121" s="5">
        <v>161471153280</v>
      </c>
      <c r="P121" s="5">
        <v>161471153280</v>
      </c>
      <c r="Q121" s="5">
        <v>137127847738</v>
      </c>
      <c r="R121" s="5">
        <v>14702823438</v>
      </c>
    </row>
    <row r="122" spans="3:18" ht="15.5" x14ac:dyDescent="0.35">
      <c r="C122" t="s">
        <v>163</v>
      </c>
      <c r="D122" s="5">
        <v>-392062081419</v>
      </c>
      <c r="E122" s="5">
        <v>-385285541559</v>
      </c>
      <c r="F122" s="5">
        <v>-379209086039</v>
      </c>
      <c r="G122" s="5">
        <v>-370493920317</v>
      </c>
      <c r="I122" s="5">
        <v>-370493920317</v>
      </c>
      <c r="J122" s="5">
        <v>-351379300927</v>
      </c>
      <c r="K122" s="5">
        <v>-225441388488</v>
      </c>
      <c r="L122" s="5">
        <v>-287434484280</v>
      </c>
      <c r="M122" s="5">
        <v>73470663765</v>
      </c>
      <c r="N122" s="5">
        <v>94933879641</v>
      </c>
      <c r="O122" s="5">
        <v>122037847367</v>
      </c>
      <c r="P122" s="5">
        <v>143510144685</v>
      </c>
      <c r="Q122" s="5">
        <v>166406704889</v>
      </c>
      <c r="R122" s="5">
        <v>129946602964</v>
      </c>
    </row>
    <row r="123" spans="3:18" ht="15.5" x14ac:dyDescent="0.35">
      <c r="C123" t="s">
        <v>164</v>
      </c>
      <c r="D123" s="5">
        <v>4787377262</v>
      </c>
      <c r="E123" s="5">
        <v>4787377262</v>
      </c>
      <c r="F123" s="5">
        <v>4787377262</v>
      </c>
      <c r="G123" s="5">
        <v>4787377262</v>
      </c>
      <c r="I123" s="5">
        <v>4787377262</v>
      </c>
      <c r="J123" s="5">
        <v>5095006078</v>
      </c>
      <c r="K123" s="5">
        <v>4170349526</v>
      </c>
      <c r="L123" s="5">
        <v>5284012149</v>
      </c>
      <c r="M123" s="5">
        <v>3604567553</v>
      </c>
      <c r="N123" s="5">
        <v>100000000</v>
      </c>
      <c r="O123" s="5">
        <v>100000000</v>
      </c>
      <c r="P123" s="5">
        <v>100000000</v>
      </c>
    </row>
    <row r="124" spans="3:18" ht="15.5" x14ac:dyDescent="0.35">
      <c r="C124" t="s">
        <v>165</v>
      </c>
      <c r="D124" s="5">
        <v>-396849458681</v>
      </c>
      <c r="E124" s="5">
        <v>-390072918821</v>
      </c>
      <c r="F124" s="5">
        <v>-383996463301</v>
      </c>
      <c r="G124" s="5">
        <v>-375281297579</v>
      </c>
      <c r="I124" s="5">
        <v>-375281297579</v>
      </c>
      <c r="J124" s="5">
        <v>-356474307005</v>
      </c>
      <c r="K124" s="5">
        <v>-229611738014</v>
      </c>
      <c r="L124" s="5">
        <v>-292718496429</v>
      </c>
      <c r="M124" s="5">
        <v>69866096212</v>
      </c>
      <c r="N124" s="5">
        <v>94833879641</v>
      </c>
      <c r="O124" s="5">
        <v>121937847367</v>
      </c>
      <c r="P124" s="5">
        <v>143410144685</v>
      </c>
    </row>
    <row r="125" spans="3:18" ht="15.5" x14ac:dyDescent="0.35">
      <c r="C125" t="s">
        <v>166</v>
      </c>
      <c r="D125" s="5">
        <v>-392062081419</v>
      </c>
      <c r="E125" s="5">
        <v>-385285541559</v>
      </c>
      <c r="F125" s="5">
        <v>-379209086039</v>
      </c>
      <c r="G125" s="5">
        <v>-370493920317</v>
      </c>
      <c r="I125" s="5">
        <v>-370493920317</v>
      </c>
      <c r="J125" s="5">
        <v>-351379300927</v>
      </c>
      <c r="K125" s="5">
        <v>-225441388488</v>
      </c>
      <c r="L125" s="5">
        <v>-287434484280</v>
      </c>
      <c r="M125" s="5">
        <v>73470663765</v>
      </c>
      <c r="N125" s="5">
        <v>94933879641</v>
      </c>
      <c r="O125" s="5">
        <v>122037847367</v>
      </c>
      <c r="P125" s="5">
        <v>143510144685</v>
      </c>
      <c r="Q125" s="5">
        <v>166406704889</v>
      </c>
      <c r="R125" s="5">
        <v>129946602964</v>
      </c>
    </row>
    <row r="126" spans="3:18" ht="15.5" x14ac:dyDescent="0.35">
      <c r="C126" t="s">
        <v>167</v>
      </c>
      <c r="D126" s="5">
        <v>-269103551901</v>
      </c>
      <c r="E126" s="5">
        <v>-253678581128</v>
      </c>
      <c r="F126" s="5">
        <v>-242803378089</v>
      </c>
      <c r="G126" s="5">
        <v>-222093400412</v>
      </c>
      <c r="I126" s="5">
        <v>-222093400412</v>
      </c>
      <c r="J126" s="5">
        <v>-197486339289</v>
      </c>
      <c r="K126" s="5">
        <v>-148129415112</v>
      </c>
      <c r="L126" s="5">
        <v>-278311501098</v>
      </c>
      <c r="M126" s="5">
        <v>319896245314</v>
      </c>
      <c r="N126" s="5">
        <v>342081462783</v>
      </c>
      <c r="O126" s="5">
        <v>355515653119</v>
      </c>
      <c r="P126" s="5">
        <v>309769514402</v>
      </c>
      <c r="Q126" s="5">
        <v>305579651363</v>
      </c>
      <c r="R126" s="5">
        <v>187893035386</v>
      </c>
    </row>
    <row r="127" spans="3:18" ht="15.5" x14ac:dyDescent="0.35">
      <c r="C127" t="s">
        <v>10</v>
      </c>
      <c r="D127" s="5">
        <v>-440366480040</v>
      </c>
      <c r="E127" s="5">
        <v>-418164969407</v>
      </c>
      <c r="F127" s="5">
        <v>-401213310848</v>
      </c>
      <c r="G127" s="5">
        <v>-371788167449</v>
      </c>
      <c r="I127" s="5">
        <v>-371788167449</v>
      </c>
      <c r="J127" s="5">
        <v>-328066486936</v>
      </c>
      <c r="K127" s="5">
        <v>-152771650320</v>
      </c>
      <c r="L127" s="5">
        <v>-344946832098</v>
      </c>
      <c r="M127" s="5">
        <v>614166062359</v>
      </c>
      <c r="N127" s="5">
        <v>658714932968</v>
      </c>
      <c r="O127" s="5">
        <v>695646596072</v>
      </c>
      <c r="P127" s="5">
        <v>669461310484</v>
      </c>
      <c r="Q127" s="5">
        <v>666793795110</v>
      </c>
      <c r="R127" s="5">
        <v>376770461788</v>
      </c>
    </row>
    <row r="128" spans="3:18" ht="15.5" x14ac:dyDescent="0.35">
      <c r="C128" t="s">
        <v>168</v>
      </c>
      <c r="D128" s="5">
        <v>2966320937606</v>
      </c>
      <c r="E128" s="5">
        <v>2956260291090</v>
      </c>
      <c r="F128" s="5">
        <v>2925581094673</v>
      </c>
      <c r="G128" s="5">
        <v>2914613987231</v>
      </c>
      <c r="I128" s="5">
        <v>2914613987231</v>
      </c>
      <c r="J128" s="5">
        <v>2900520980450</v>
      </c>
      <c r="K128" s="5">
        <v>3064221042583</v>
      </c>
      <c r="L128" s="5">
        <v>3192672527435</v>
      </c>
      <c r="M128" s="5">
        <v>2358913545648</v>
      </c>
      <c r="N128" s="5">
        <v>2333636785839</v>
      </c>
      <c r="O128" s="5">
        <v>2374443387792</v>
      </c>
      <c r="P128" s="5">
        <v>2400682388179</v>
      </c>
      <c r="Q128" s="5">
        <v>2137499950786</v>
      </c>
      <c r="R128" s="5">
        <v>1733404300186</v>
      </c>
    </row>
    <row r="129" spans="2:18" ht="15.5" x14ac:dyDescent="0.35">
      <c r="C129" t="s">
        <v>169</v>
      </c>
      <c r="D129" s="5">
        <v>592280000</v>
      </c>
      <c r="E129" s="5">
        <v>592280000</v>
      </c>
      <c r="F129" s="5">
        <v>592280000</v>
      </c>
      <c r="G129" s="5">
        <v>592280000</v>
      </c>
      <c r="I129" s="5">
        <v>592280000</v>
      </c>
      <c r="J129" s="5">
        <v>592280000</v>
      </c>
      <c r="K129" s="5">
        <v>592280000</v>
      </c>
      <c r="L129" s="5">
        <v>592280000</v>
      </c>
      <c r="M129" s="5">
        <v>592280000</v>
      </c>
      <c r="N129" s="5">
        <v>592280000</v>
      </c>
      <c r="O129" s="5">
        <v>592280000</v>
      </c>
      <c r="P129" s="5">
        <v>592280000</v>
      </c>
      <c r="Q129" s="5">
        <v>592280000</v>
      </c>
      <c r="R129" s="5">
        <v>170000</v>
      </c>
    </row>
    <row r="131" spans="2:18" ht="15.5" x14ac:dyDescent="0.35">
      <c r="B131" t="s">
        <v>170</v>
      </c>
      <c r="C131" t="s">
        <v>171</v>
      </c>
      <c r="D131" s="5">
        <v>19081665824</v>
      </c>
      <c r="E131" s="5">
        <v>12329008893</v>
      </c>
      <c r="F131" s="5">
        <v>-1159787379</v>
      </c>
      <c r="G131" s="5">
        <v>46693198127</v>
      </c>
      <c r="I131" s="5">
        <v>27035720130</v>
      </c>
      <c r="J131" s="5">
        <v>53784789596</v>
      </c>
      <c r="K131" s="5">
        <v>115912288128</v>
      </c>
      <c r="L131" s="5">
        <v>83999693173</v>
      </c>
      <c r="M131" s="5">
        <v>-35893090211</v>
      </c>
      <c r="N131" s="5">
        <v>-19377331909</v>
      </c>
      <c r="O131" s="5">
        <v>-140994069753</v>
      </c>
      <c r="P131" s="5">
        <v>-323968983270</v>
      </c>
      <c r="Q131" s="5">
        <v>-472012528645</v>
      </c>
      <c r="R131" s="5">
        <v>-64031703097</v>
      </c>
    </row>
    <row r="132" spans="2:18" ht="15.5" x14ac:dyDescent="0.35">
      <c r="C132" t="s">
        <v>172</v>
      </c>
      <c r="D132" s="5">
        <v>67834372104</v>
      </c>
      <c r="E132" s="5">
        <v>81352116934</v>
      </c>
      <c r="F132" s="5">
        <v>64115372943</v>
      </c>
      <c r="G132" s="5">
        <v>88329631224</v>
      </c>
      <c r="I132" s="5">
        <v>357181867773</v>
      </c>
      <c r="J132" s="5">
        <v>336099744815</v>
      </c>
      <c r="K132" s="5">
        <v>315021031026</v>
      </c>
      <c r="L132" s="5">
        <v>338348358671</v>
      </c>
      <c r="M132" s="5">
        <v>441314606879</v>
      </c>
      <c r="N132" s="5">
        <v>414920743830</v>
      </c>
      <c r="O132" s="5">
        <v>460194621530</v>
      </c>
      <c r="P132" s="5">
        <v>626253126787</v>
      </c>
      <c r="Q132" s="5">
        <v>803290462670</v>
      </c>
      <c r="R132" s="5">
        <v>668141088278</v>
      </c>
    </row>
    <row r="133" spans="2:18" ht="15.5" x14ac:dyDescent="0.35">
      <c r="C133" t="s">
        <v>1650</v>
      </c>
    </row>
    <row r="134" spans="2:18" ht="15.5" x14ac:dyDescent="0.35">
      <c r="C134" t="s">
        <v>1651</v>
      </c>
      <c r="E134" s="5">
        <v>54625498863</v>
      </c>
      <c r="F134" s="5">
        <v>-54625498863</v>
      </c>
      <c r="G134" s="5">
        <v>-269585759209</v>
      </c>
      <c r="I134" s="5">
        <v>-269585759209</v>
      </c>
      <c r="J134" s="5">
        <v>-229180692640</v>
      </c>
      <c r="K134" s="5">
        <v>-133582334595</v>
      </c>
      <c r="L134" s="5">
        <v>-99875234923</v>
      </c>
      <c r="M134" s="5">
        <v>-387681761241</v>
      </c>
      <c r="N134" s="5">
        <v>-372209724068</v>
      </c>
      <c r="O134" s="5">
        <v>-512803510734</v>
      </c>
      <c r="P134" s="5">
        <v>-821207907921</v>
      </c>
      <c r="Q134" s="5">
        <v>-1133844782749</v>
      </c>
    </row>
    <row r="135" spans="2:18" ht="15.5" x14ac:dyDescent="0.35">
      <c r="C135" t="s">
        <v>923</v>
      </c>
      <c r="D135" s="5">
        <v>-48535392550</v>
      </c>
      <c r="E135" s="5">
        <v>-115058340977</v>
      </c>
      <c r="G135" s="5">
        <v>242077309070</v>
      </c>
      <c r="R135" s="5">
        <v>-687618360401</v>
      </c>
    </row>
    <row r="136" spans="2:18" ht="15.5" x14ac:dyDescent="0.35">
      <c r="C136" t="s">
        <v>1652</v>
      </c>
      <c r="D136" s="5">
        <v>566096998</v>
      </c>
      <c r="E136" s="5">
        <v>-7540845227</v>
      </c>
      <c r="F136" s="5">
        <v>-9561427085</v>
      </c>
      <c r="G136" s="5">
        <v>-13071377465</v>
      </c>
      <c r="I136" s="5">
        <v>-51599486308</v>
      </c>
      <c r="J136" s="5">
        <v>-45444134041</v>
      </c>
      <c r="K136" s="5">
        <v>-59516199340</v>
      </c>
      <c r="L136" s="5">
        <v>-60813197017</v>
      </c>
      <c r="M136" s="5">
        <v>-77520351230</v>
      </c>
      <c r="N136" s="5">
        <v>-56695677817</v>
      </c>
      <c r="O136" s="5">
        <v>-72915767433</v>
      </c>
      <c r="P136" s="5">
        <v>-104141949297</v>
      </c>
      <c r="Q136" s="5">
        <v>-122056243010</v>
      </c>
      <c r="R136" s="5">
        <v>-12537843995</v>
      </c>
    </row>
    <row r="137" spans="2:18" ht="15.5" x14ac:dyDescent="0.35">
      <c r="C137" t="s">
        <v>521</v>
      </c>
      <c r="D137" s="5">
        <v>-783410728</v>
      </c>
      <c r="E137" s="5">
        <v>-1049420700</v>
      </c>
      <c r="F137" s="5">
        <v>-1088234374</v>
      </c>
      <c r="G137" s="5">
        <v>-1056605493</v>
      </c>
      <c r="I137" s="5">
        <v>-8960902126</v>
      </c>
      <c r="J137" s="5">
        <v>-7690128538</v>
      </c>
      <c r="K137" s="5">
        <v>-6010208963</v>
      </c>
      <c r="L137" s="5">
        <v>-93660233558</v>
      </c>
      <c r="M137" s="5">
        <v>-12005584619</v>
      </c>
      <c r="N137" s="5">
        <v>-5392673854</v>
      </c>
      <c r="O137" s="5">
        <v>-15469413116</v>
      </c>
      <c r="P137" s="5">
        <v>-24872252839</v>
      </c>
      <c r="Q137" s="5">
        <v>-19401965556</v>
      </c>
      <c r="R137" s="5">
        <v>-32016586979</v>
      </c>
    </row>
    <row r="138" spans="2:18" ht="15.5" x14ac:dyDescent="0.35">
      <c r="C138" t="s">
        <v>1653</v>
      </c>
      <c r="D138" s="5">
        <v>-48752706280</v>
      </c>
      <c r="E138" s="5">
        <v>-69023108041</v>
      </c>
      <c r="F138" s="5">
        <v>-65275160322</v>
      </c>
      <c r="G138" s="5">
        <v>-41636433097</v>
      </c>
      <c r="I138" s="5">
        <v>-330146147643</v>
      </c>
      <c r="J138" s="5">
        <v>-282314955219</v>
      </c>
      <c r="K138" s="5">
        <v>-199108742898</v>
      </c>
      <c r="L138" s="5">
        <v>-254348665498</v>
      </c>
      <c r="M138" s="5">
        <v>-477207697090</v>
      </c>
      <c r="N138" s="5">
        <v>-434298075739</v>
      </c>
      <c r="O138" s="5">
        <v>-601188691283</v>
      </c>
      <c r="P138" s="5">
        <v>-950222110057</v>
      </c>
      <c r="Q138" s="5">
        <v>-1275302991315</v>
      </c>
      <c r="R138" s="5">
        <v>-732172791375</v>
      </c>
    </row>
    <row r="139" spans="2:18" ht="15.5" x14ac:dyDescent="0.35">
      <c r="C139" t="s">
        <v>184</v>
      </c>
      <c r="D139" s="5">
        <v>-20764188374</v>
      </c>
      <c r="E139" s="5">
        <v>-6249424887</v>
      </c>
      <c r="F139" s="5">
        <v>-2151840132</v>
      </c>
      <c r="G139" s="5">
        <v>-14250934297</v>
      </c>
      <c r="I139" s="5">
        <v>-31697054375</v>
      </c>
      <c r="J139" s="5">
        <v>-39159918202</v>
      </c>
      <c r="K139" s="5">
        <v>-122872313606</v>
      </c>
      <c r="L139" s="5">
        <v>-114709671201</v>
      </c>
      <c r="M139" s="5">
        <v>18871823882</v>
      </c>
      <c r="N139" s="5">
        <v>-5704126708</v>
      </c>
      <c r="O139" s="5">
        <v>160629305024</v>
      </c>
      <c r="P139" s="5">
        <v>297160933130</v>
      </c>
      <c r="Q139" s="5">
        <v>584401754667</v>
      </c>
      <c r="R139" s="5">
        <v>51490227795</v>
      </c>
    </row>
    <row r="140" spans="2:18" ht="15.5" x14ac:dyDescent="0.35">
      <c r="C140" t="s">
        <v>185</v>
      </c>
      <c r="D140" s="5">
        <v>-204840163</v>
      </c>
      <c r="E140" s="5">
        <v>464485539</v>
      </c>
      <c r="F140" s="5">
        <v>-3354713371</v>
      </c>
      <c r="G140" s="5">
        <v>-41791590475</v>
      </c>
      <c r="I140" s="5">
        <v>-11632718345</v>
      </c>
      <c r="J140" s="5">
        <v>-3660695068</v>
      </c>
      <c r="K140" s="5">
        <v>-3228856790</v>
      </c>
      <c r="L140" s="5">
        <v>6683260961</v>
      </c>
      <c r="M140" s="5">
        <v>8668446496</v>
      </c>
      <c r="N140" s="5">
        <v>-17185642651</v>
      </c>
      <c r="O140" s="5">
        <v>-1305875359</v>
      </c>
      <c r="P140" s="5">
        <v>9221373931</v>
      </c>
      <c r="Q140" s="5">
        <v>-96698212606</v>
      </c>
      <c r="R140" s="5">
        <v>37558656796</v>
      </c>
    </row>
    <row r="141" spans="2:18" ht="15.5" x14ac:dyDescent="0.35">
      <c r="C141" t="s">
        <v>189</v>
      </c>
      <c r="D141" s="5">
        <v>-413116461</v>
      </c>
      <c r="E141" s="5">
        <v>-381714112</v>
      </c>
      <c r="F141" s="5">
        <v>-301716759</v>
      </c>
      <c r="G141" s="5">
        <v>-696159737</v>
      </c>
      <c r="I141" s="5">
        <v>-2639354400</v>
      </c>
      <c r="J141" s="5">
        <v>-1217475319</v>
      </c>
      <c r="K141" s="5">
        <v>-128966600</v>
      </c>
      <c r="L141" s="5">
        <v>-363696134</v>
      </c>
      <c r="M141" s="5">
        <v>-898502092</v>
      </c>
      <c r="N141" s="5">
        <v>-2120032282</v>
      </c>
      <c r="O141" s="5">
        <v>-3202773969</v>
      </c>
      <c r="P141" s="5">
        <v>-5309115306</v>
      </c>
      <c r="Q141" s="5">
        <v>-24058873206</v>
      </c>
      <c r="R141" s="5">
        <v>-55318293976</v>
      </c>
    </row>
    <row r="142" spans="2:18" ht="15.5" x14ac:dyDescent="0.35">
      <c r="C142" t="s">
        <v>502</v>
      </c>
      <c r="G142" s="5">
        <v>140214415</v>
      </c>
      <c r="I142" s="5">
        <v>412903604</v>
      </c>
      <c r="J142" s="5">
        <v>259604422</v>
      </c>
      <c r="K142" s="5">
        <v>137381460</v>
      </c>
      <c r="L142" s="5">
        <v>779054537</v>
      </c>
      <c r="M142" s="5">
        <v>792868458</v>
      </c>
      <c r="N142" s="5">
        <v>2069269383</v>
      </c>
      <c r="O142" s="5">
        <v>1105363636</v>
      </c>
      <c r="P142" s="5">
        <v>419610295</v>
      </c>
      <c r="Q142" s="5">
        <v>70000000</v>
      </c>
    </row>
    <row r="143" spans="2:18" ht="15.5" x14ac:dyDescent="0.35">
      <c r="C143" t="s">
        <v>1654</v>
      </c>
      <c r="Q143" s="5">
        <v>4950000000</v>
      </c>
      <c r="R143" s="5">
        <v>4492264756</v>
      </c>
    </row>
    <row r="144" spans="2:18" ht="15.5" x14ac:dyDescent="0.35">
      <c r="C144" t="s">
        <v>410</v>
      </c>
      <c r="O144" s="5">
        <v>-19488888889</v>
      </c>
    </row>
    <row r="145" spans="3:18" ht="15.5" x14ac:dyDescent="0.35">
      <c r="C145" t="s">
        <v>1655</v>
      </c>
      <c r="O145" s="5">
        <v>25000000000</v>
      </c>
      <c r="P145" s="5">
        <v>-25000000000</v>
      </c>
    </row>
    <row r="146" spans="3:18" ht="15.5" x14ac:dyDescent="0.35">
      <c r="C146" t="s">
        <v>902</v>
      </c>
      <c r="D146" s="5">
        <v>208276298</v>
      </c>
      <c r="E146" s="5">
        <v>846199651</v>
      </c>
      <c r="F146" s="5">
        <v>-3052996612</v>
      </c>
      <c r="G146" s="5">
        <v>-41235645153</v>
      </c>
      <c r="I146" s="5">
        <v>-9406267549</v>
      </c>
      <c r="J146" s="5">
        <v>-2702824171</v>
      </c>
      <c r="K146" s="5">
        <v>-3237271650</v>
      </c>
      <c r="L146" s="5">
        <v>6267902558</v>
      </c>
      <c r="M146" s="5">
        <v>8774080130</v>
      </c>
      <c r="N146" s="5">
        <v>-17134879752</v>
      </c>
      <c r="O146" s="5">
        <v>-4719576137</v>
      </c>
      <c r="P146" s="5">
        <v>39110878942</v>
      </c>
      <c r="Q146" s="5">
        <v>-77659339400</v>
      </c>
      <c r="R146" s="5">
        <v>88384686016</v>
      </c>
    </row>
    <row r="147" spans="3:18" ht="15.5" x14ac:dyDescent="0.35">
      <c r="C147" t="s">
        <v>158</v>
      </c>
    </row>
    <row r="148" spans="3:18" ht="15.5" x14ac:dyDescent="0.35">
      <c r="C148" t="s">
        <v>215</v>
      </c>
      <c r="D148" s="5">
        <v>-20764188374</v>
      </c>
      <c r="E148" s="5">
        <v>-6249424887</v>
      </c>
      <c r="F148" s="5">
        <v>-2151840132</v>
      </c>
      <c r="G148" s="5">
        <v>-14250934297</v>
      </c>
      <c r="I148" s="5">
        <v>-31697054375</v>
      </c>
      <c r="J148" s="5">
        <v>-39159918202</v>
      </c>
      <c r="K148" s="5">
        <v>-122872313606</v>
      </c>
      <c r="L148" s="5">
        <v>-114709671201</v>
      </c>
      <c r="M148" s="5">
        <v>18871823882</v>
      </c>
      <c r="N148" s="5">
        <v>-5704126708</v>
      </c>
      <c r="O148" s="5">
        <v>160629305024</v>
      </c>
      <c r="P148" s="5">
        <v>297160933130</v>
      </c>
      <c r="Q148" s="5">
        <v>584401754667</v>
      </c>
      <c r="R148" s="5">
        <v>51490227795</v>
      </c>
    </row>
    <row r="149" spans="3:18" ht="15.5" x14ac:dyDescent="0.35">
      <c r="C149" t="s">
        <v>518</v>
      </c>
      <c r="D149" s="5">
        <v>-9599661923</v>
      </c>
      <c r="E149" s="5">
        <v>-553654283</v>
      </c>
      <c r="F149" s="5">
        <v>-3101633816</v>
      </c>
      <c r="G149" s="5">
        <v>-3756398445</v>
      </c>
      <c r="I149" s="5">
        <v>-15265169234</v>
      </c>
      <c r="J149" s="5">
        <v>-13590787073</v>
      </c>
      <c r="K149" s="5">
        <v>-25515850228</v>
      </c>
      <c r="L149" s="5">
        <v>-73263536771</v>
      </c>
      <c r="M149" s="5">
        <v>101207775098</v>
      </c>
      <c r="N149" s="5">
        <v>-67844342265</v>
      </c>
      <c r="O149" s="5">
        <v>-131993872905</v>
      </c>
      <c r="P149" s="5">
        <v>12159928676</v>
      </c>
      <c r="Q149" s="5">
        <v>16900376123</v>
      </c>
      <c r="R149" s="5">
        <v>-213639630015</v>
      </c>
    </row>
    <row r="150" spans="3:18" ht="15.5" x14ac:dyDescent="0.35">
      <c r="C150" t="s">
        <v>1656</v>
      </c>
      <c r="D150" s="5">
        <v>-39465838574</v>
      </c>
      <c r="G150" s="5">
        <v>-23544103107</v>
      </c>
      <c r="I150" s="5">
        <v>-53307423004</v>
      </c>
      <c r="J150" s="5">
        <v>-70038637966</v>
      </c>
      <c r="K150" s="5">
        <v>-98729463420</v>
      </c>
      <c r="L150" s="5">
        <v>-43470413384</v>
      </c>
      <c r="M150" s="5">
        <v>-117718535200</v>
      </c>
    </row>
    <row r="151" spans="3:18" ht="15.5" x14ac:dyDescent="0.35">
      <c r="C151" t="s">
        <v>1657</v>
      </c>
      <c r="D151" s="5">
        <v>16603108233</v>
      </c>
      <c r="G151" s="5">
        <v>6021309440</v>
      </c>
      <c r="I151" s="5">
        <v>6021309440</v>
      </c>
      <c r="J151" s="5">
        <v>13978690560</v>
      </c>
      <c r="K151" s="5">
        <v>8767530390</v>
      </c>
      <c r="M151" s="5">
        <v>58000000000</v>
      </c>
    </row>
    <row r="152" spans="3:18" ht="15.5" x14ac:dyDescent="0.35">
      <c r="C152" t="s">
        <v>523</v>
      </c>
      <c r="D152" s="5">
        <v>-22862730341</v>
      </c>
      <c r="E152" s="5">
        <v>-8488070682</v>
      </c>
      <c r="F152" s="5">
        <v>-8115037551</v>
      </c>
      <c r="G152" s="5">
        <v>-17522793667</v>
      </c>
      <c r="I152" s="5">
        <v>-47286113564</v>
      </c>
      <c r="J152" s="5">
        <v>-56059947406</v>
      </c>
      <c r="K152" s="5">
        <v>-89961933030</v>
      </c>
      <c r="L152" s="5">
        <v>-43470413384</v>
      </c>
      <c r="M152" s="5">
        <v>-59718535200</v>
      </c>
      <c r="N152" s="5">
        <v>13427306976</v>
      </c>
      <c r="O152" s="5">
        <v>152545574002</v>
      </c>
      <c r="P152" s="5">
        <v>165753498244</v>
      </c>
      <c r="Q152" s="5">
        <v>307977335023</v>
      </c>
      <c r="R152" s="5">
        <v>268117816081</v>
      </c>
    </row>
    <row r="153" spans="3:18" ht="15.5" x14ac:dyDescent="0.35">
      <c r="C153" t="s">
        <v>1658</v>
      </c>
      <c r="D153" s="5">
        <v>-11669886113</v>
      </c>
      <c r="E153" s="5">
        <v>2750677478</v>
      </c>
      <c r="F153" s="5">
        <v>8919208635</v>
      </c>
      <c r="G153" s="5">
        <v>-3525869093</v>
      </c>
      <c r="I153" s="5">
        <v>-3525869093</v>
      </c>
      <c r="J153" s="5">
        <v>193554468</v>
      </c>
      <c r="K153" s="5">
        <v>-202140724</v>
      </c>
      <c r="L153" s="5">
        <v>2790300000</v>
      </c>
      <c r="M153" s="5">
        <v>-23245197746</v>
      </c>
      <c r="N153" s="5">
        <v>27241579345</v>
      </c>
      <c r="O153" s="5">
        <v>32604655570</v>
      </c>
      <c r="P153" s="5">
        <v>45669425145</v>
      </c>
      <c r="Q153" s="5">
        <v>51850538889</v>
      </c>
      <c r="R153" s="5">
        <v>56554724250</v>
      </c>
    </row>
    <row r="154" spans="3:18" ht="15.5" x14ac:dyDescent="0.35">
      <c r="C154" t="s">
        <v>1481</v>
      </c>
      <c r="O154" s="5">
        <v>48544500000</v>
      </c>
      <c r="P154" s="5">
        <v>18932000000</v>
      </c>
      <c r="Q154" s="5">
        <v>93681000000</v>
      </c>
      <c r="R154" s="5">
        <v>4250000000</v>
      </c>
    </row>
    <row r="155" spans="3:18" ht="15.5" x14ac:dyDescent="0.35">
      <c r="C155" t="s">
        <v>558</v>
      </c>
      <c r="D155" s="5">
        <v>-41821600</v>
      </c>
      <c r="E155" s="5">
        <v>-54377400</v>
      </c>
      <c r="F155" s="5">
        <v>-54377400</v>
      </c>
      <c r="G155" s="5">
        <v>-30681600</v>
      </c>
      <c r="I155" s="5">
        <v>-30681600</v>
      </c>
      <c r="J155" s="5">
        <v>-114721435</v>
      </c>
      <c r="K155" s="5">
        <v>-156332172</v>
      </c>
      <c r="L155" s="5">
        <v>-243429668</v>
      </c>
      <c r="M155" s="5">
        <v>179741730</v>
      </c>
      <c r="N155" s="5">
        <v>-608105478</v>
      </c>
      <c r="O155" s="5">
        <v>-1213222454</v>
      </c>
      <c r="P155" s="5">
        <v>-3097005236</v>
      </c>
      <c r="Q155" s="5">
        <v>-2902906966</v>
      </c>
      <c r="R155" s="5">
        <v>-18768331</v>
      </c>
    </row>
    <row r="156" spans="3:18" ht="15.5" x14ac:dyDescent="0.35">
      <c r="C156" t="s">
        <v>336</v>
      </c>
      <c r="Q156" s="5">
        <v>-9500000000</v>
      </c>
      <c r="R156" s="5">
        <v>-20000000000</v>
      </c>
    </row>
    <row r="157" spans="3:18" ht="15.5" x14ac:dyDescent="0.35">
      <c r="C157" t="s">
        <v>1250</v>
      </c>
      <c r="D157" s="5">
        <v>23014911603</v>
      </c>
      <c r="E157" s="5">
        <v>96000000</v>
      </c>
      <c r="F157" s="5">
        <v>200000000</v>
      </c>
      <c r="G157" s="5">
        <v>8831072165</v>
      </c>
      <c r="I157" s="5">
        <v>34410779116</v>
      </c>
      <c r="J157" s="5">
        <v>30411983244</v>
      </c>
      <c r="K157" s="5">
        <v>-7036057452</v>
      </c>
      <c r="L157" s="5">
        <v>-522591378</v>
      </c>
      <c r="M157" s="5">
        <v>448040000</v>
      </c>
      <c r="N157" s="5">
        <v>22079434714</v>
      </c>
      <c r="O157" s="5">
        <v>60141670811</v>
      </c>
      <c r="P157" s="5">
        <v>-10006391681</v>
      </c>
      <c r="Q157" s="5">
        <v>-11029612703</v>
      </c>
      <c r="R157" s="5">
        <v>-43773914190</v>
      </c>
    </row>
    <row r="158" spans="3:18" ht="15.5" x14ac:dyDescent="0.35">
      <c r="C158" t="s">
        <v>1606</v>
      </c>
      <c r="D158" s="5">
        <v>395000000</v>
      </c>
      <c r="G158" s="5">
        <v>1753736343</v>
      </c>
    </row>
    <row r="159" spans="3:18" ht="15.5" x14ac:dyDescent="0.35">
      <c r="C159" t="s">
        <v>723</v>
      </c>
      <c r="Q159" s="5">
        <v>15000000000</v>
      </c>
    </row>
    <row r="160" spans="3:18" ht="15.5" x14ac:dyDescent="0.35">
      <c r="C160" t="s">
        <v>1659</v>
      </c>
      <c r="P160" s="5">
        <v>67749477982</v>
      </c>
    </row>
    <row r="161" spans="2:18" ht="15.5" x14ac:dyDescent="0.35">
      <c r="C161" t="s">
        <v>162</v>
      </c>
      <c r="Q161" s="5">
        <v>122425024301</v>
      </c>
    </row>
    <row r="162" spans="2:18" ht="15.5" x14ac:dyDescent="0.35">
      <c r="C162" t="s">
        <v>239</v>
      </c>
      <c r="D162" s="5">
        <v>-1887362713</v>
      </c>
      <c r="E162" s="5">
        <v>6544069545</v>
      </c>
      <c r="F162" s="5">
        <v>-6666340882</v>
      </c>
      <c r="G162" s="5">
        <v>-9349326645</v>
      </c>
      <c r="I162" s="5">
        <v>-16294052590</v>
      </c>
      <c r="J162" s="5">
        <v>10964176326</v>
      </c>
      <c r="K162" s="5">
        <v>-10188882268</v>
      </c>
      <c r="L162" s="5">
        <v>-24026717067</v>
      </c>
      <c r="M162" s="5">
        <v>-8352819833</v>
      </c>
      <c r="N162" s="5">
        <v>-42267101268</v>
      </c>
      <c r="O162" s="5">
        <v>18329359912</v>
      </c>
      <c r="P162" s="5">
        <v>-17586676209</v>
      </c>
      <c r="Q162" s="5">
        <v>15691013416</v>
      </c>
      <c r="R162" s="5">
        <v>25017181494</v>
      </c>
    </row>
    <row r="163" spans="2:18" ht="15.5" x14ac:dyDescent="0.35">
      <c r="C163" t="s">
        <v>240</v>
      </c>
      <c r="F163" s="5">
        <v>74609401377</v>
      </c>
      <c r="I163" s="5">
        <v>90903453967</v>
      </c>
      <c r="J163" s="5">
        <v>79939277641</v>
      </c>
      <c r="K163" s="5">
        <v>90128109909</v>
      </c>
      <c r="L163" s="5">
        <v>114154826976</v>
      </c>
      <c r="M163" s="5">
        <v>122507646809</v>
      </c>
      <c r="N163" s="5">
        <v>164774748077</v>
      </c>
      <c r="O163" s="5">
        <v>146445388165</v>
      </c>
      <c r="P163" s="5">
        <v>164032064374</v>
      </c>
      <c r="Q163" s="5">
        <v>148341050958</v>
      </c>
      <c r="R163" s="5">
        <v>25017181493</v>
      </c>
    </row>
    <row r="164" spans="2:18" ht="15.5" x14ac:dyDescent="0.35">
      <c r="C164" t="s">
        <v>242</v>
      </c>
      <c r="D164" s="5">
        <v>-1887362713</v>
      </c>
      <c r="E164" s="5">
        <v>6544069545</v>
      </c>
      <c r="F164" s="5">
        <v>67943060495</v>
      </c>
      <c r="G164" s="5">
        <v>-9349326645</v>
      </c>
      <c r="I164" s="5">
        <v>74609401377</v>
      </c>
      <c r="J164" s="5">
        <v>90903453967</v>
      </c>
      <c r="K164" s="5">
        <v>79939227641</v>
      </c>
      <c r="L164" s="5">
        <v>90128109909</v>
      </c>
      <c r="M164" s="5">
        <v>114154826976</v>
      </c>
      <c r="N164" s="5">
        <v>122507646809</v>
      </c>
      <c r="O164" s="5">
        <v>164774748077</v>
      </c>
      <c r="P164" s="5">
        <v>146445388165</v>
      </c>
      <c r="Q164" s="5">
        <v>164032064374</v>
      </c>
      <c r="R164" s="5">
        <v>50034362987</v>
      </c>
    </row>
    <row r="166" spans="2:18" ht="15.5" x14ac:dyDescent="0.35">
      <c r="B166" t="s">
        <v>243</v>
      </c>
      <c r="C166" t="s">
        <v>12</v>
      </c>
      <c r="D166" s="5">
        <v>590000000</v>
      </c>
      <c r="E166" s="5">
        <v>590000000</v>
      </c>
      <c r="F166" s="5">
        <v>590000000</v>
      </c>
      <c r="G166" s="5">
        <v>590000000</v>
      </c>
      <c r="I166" s="5">
        <v>590000000</v>
      </c>
      <c r="J166" s="5">
        <v>590000000</v>
      </c>
      <c r="K166" s="5">
        <v>590000000</v>
      </c>
      <c r="L166" s="5">
        <v>590000000</v>
      </c>
      <c r="M166" s="5">
        <v>590000000</v>
      </c>
      <c r="N166" s="5">
        <v>590000000</v>
      </c>
      <c r="O166" s="5">
        <v>590000000</v>
      </c>
      <c r="P166" s="5">
        <v>590000000</v>
      </c>
      <c r="Q166" s="5">
        <v>590000000</v>
      </c>
      <c r="R166" s="5">
        <v>0</v>
      </c>
    </row>
    <row r="167" spans="2:18" ht="15.5" x14ac:dyDescent="0.35">
      <c r="C167" t="s">
        <v>244</v>
      </c>
      <c r="D167" s="6">
        <v>-11.44</v>
      </c>
      <c r="E167" s="6">
        <v>-10.26</v>
      </c>
      <c r="F167" s="6">
        <v>-14.71</v>
      </c>
      <c r="G167" s="6">
        <v>-46.58</v>
      </c>
    </row>
    <row r="168" spans="2:18" ht="15.5" x14ac:dyDescent="0.35">
      <c r="C168" t="s">
        <v>245</v>
      </c>
      <c r="D168" s="6">
        <v>-4.8099999999999996</v>
      </c>
      <c r="E168" s="6">
        <v>-5.36</v>
      </c>
      <c r="F168" s="6">
        <v>-2.99</v>
      </c>
      <c r="G168" s="6">
        <v>-1.0900000000000001</v>
      </c>
    </row>
    <row r="169" spans="2:18" ht="15.5" x14ac:dyDescent="0.35">
      <c r="C169" t="s">
        <v>73</v>
      </c>
      <c r="D169" s="6">
        <v>0.92</v>
      </c>
      <c r="E169" s="6">
        <v>1.1100000000000001</v>
      </c>
      <c r="F169" s="6">
        <v>1.02</v>
      </c>
      <c r="G169" s="6">
        <v>0.19</v>
      </c>
    </row>
    <row r="170" spans="2:18" ht="15.5" x14ac:dyDescent="0.35">
      <c r="C170" t="s">
        <v>246</v>
      </c>
      <c r="D170" s="5">
        <v>-20010000000</v>
      </c>
      <c r="E170" s="5">
        <v>-5470000000</v>
      </c>
      <c r="F170" s="5">
        <v>-15770000000</v>
      </c>
      <c r="G170" s="5">
        <v>43850000000</v>
      </c>
    </row>
    <row r="171" spans="2:18" ht="15.5" x14ac:dyDescent="0.35">
      <c r="C171" t="s">
        <v>247</v>
      </c>
      <c r="D171" s="6">
        <v>-2.3E-3</v>
      </c>
      <c r="E171" s="6">
        <v>-2.0999999999999999E-3</v>
      </c>
      <c r="F171" s="6">
        <v>-3.0000000000000001E-3</v>
      </c>
      <c r="G171" s="6">
        <v>-9.4999999999999998E-3</v>
      </c>
    </row>
    <row r="172" spans="2:18" ht="15.5" x14ac:dyDescent="0.35">
      <c r="C172" t="s">
        <v>248</v>
      </c>
      <c r="D172" s="6">
        <v>3.9599999999999996E-2</v>
      </c>
      <c r="E172" s="6">
        <v>3.6900000000000002E-2</v>
      </c>
      <c r="F172" s="6">
        <v>5.5E-2</v>
      </c>
      <c r="G172" s="6">
        <v>0.18429999999999999</v>
      </c>
    </row>
    <row r="173" spans="2:18" ht="15.5" x14ac:dyDescent="0.35">
      <c r="C173" t="s">
        <v>249</v>
      </c>
      <c r="D173" s="6">
        <v>-3.8599999999999995E-2</v>
      </c>
      <c r="E173" s="6">
        <v>-1.38E-2</v>
      </c>
      <c r="F173" s="6">
        <v>-2.92E-2</v>
      </c>
      <c r="G173" s="6">
        <v>6.9199999999999998E-2</v>
      </c>
    </row>
    <row r="174" spans="2:18" ht="15.5" x14ac:dyDescent="0.35">
      <c r="C174" t="s">
        <v>250</v>
      </c>
      <c r="D174" s="6">
        <v>-106.95</v>
      </c>
      <c r="E174" s="6">
        <v>-0.94</v>
      </c>
      <c r="F174" s="6">
        <v>-1.72</v>
      </c>
      <c r="G174" s="6">
        <v>3.06</v>
      </c>
    </row>
    <row r="175" spans="2:18" ht="15.5" x14ac:dyDescent="0.35">
      <c r="C175" t="s">
        <v>252</v>
      </c>
      <c r="D175" s="6">
        <v>-0.19</v>
      </c>
      <c r="E175" s="6">
        <v>-0.2</v>
      </c>
      <c r="F175" s="6">
        <v>-0.16</v>
      </c>
      <c r="G175" s="6">
        <v>-0.2</v>
      </c>
    </row>
    <row r="176" spans="2:18" ht="15.5" x14ac:dyDescent="0.35">
      <c r="C176" t="s">
        <v>253</v>
      </c>
      <c r="D176" s="6">
        <v>-289.16000000000003</v>
      </c>
      <c r="E176" s="6">
        <v>-277.72000000000003</v>
      </c>
      <c r="F176" s="6">
        <v>-267.45999999999998</v>
      </c>
      <c r="G176" s="6">
        <v>-252.74</v>
      </c>
    </row>
    <row r="177" spans="3:18" ht="15.5" x14ac:dyDescent="0.35">
      <c r="C177" t="s">
        <v>254</v>
      </c>
      <c r="D177" s="6">
        <v>-0.19</v>
      </c>
      <c r="E177" s="6">
        <v>-0.2</v>
      </c>
      <c r="F177" s="6">
        <v>-0.16</v>
      </c>
      <c r="G177" s="6">
        <v>-0.2</v>
      </c>
    </row>
    <row r="178" spans="3:18" ht="15.5" x14ac:dyDescent="0.35">
      <c r="C178" t="s">
        <v>255</v>
      </c>
      <c r="D178" s="6">
        <v>-289.16000000000003</v>
      </c>
      <c r="E178" s="6">
        <v>-277.72000000000003</v>
      </c>
      <c r="F178" s="6">
        <v>-267.45999999999998</v>
      </c>
      <c r="G178" s="6">
        <v>-252.74</v>
      </c>
    </row>
    <row r="179" spans="3:18" ht="15.5" x14ac:dyDescent="0.35">
      <c r="C179" t="s">
        <v>256</v>
      </c>
      <c r="D179" s="5">
        <v>293000000000</v>
      </c>
      <c r="E179" s="5">
        <v>323000000000</v>
      </c>
      <c r="F179" s="5">
        <v>329000000000</v>
      </c>
      <c r="G179" s="5">
        <v>336000000000</v>
      </c>
    </row>
    <row r="180" spans="3:18" ht="15.5" x14ac:dyDescent="0.35">
      <c r="C180" t="s">
        <v>257</v>
      </c>
      <c r="D180" s="5">
        <v>871000000000</v>
      </c>
      <c r="E180" s="5">
        <v>865000000000</v>
      </c>
      <c r="F180" s="5">
        <v>867000000000</v>
      </c>
      <c r="G180" s="5">
        <v>868000000000</v>
      </c>
    </row>
    <row r="181" spans="3:18" ht="15.5" x14ac:dyDescent="0.35">
      <c r="C181" t="s">
        <v>1185</v>
      </c>
      <c r="D181" s="5">
        <v>-171000000000</v>
      </c>
      <c r="E181" s="5">
        <v>-164000000000</v>
      </c>
      <c r="F181" s="5">
        <v>-158000000000</v>
      </c>
      <c r="G181" s="5">
        <v>-150000000000</v>
      </c>
    </row>
    <row r="182" spans="3:18" ht="15.5" x14ac:dyDescent="0.35">
      <c r="C182" t="s">
        <v>24</v>
      </c>
      <c r="D182" s="5">
        <v>1165000000000</v>
      </c>
      <c r="E182" s="5">
        <v>1188000000000</v>
      </c>
      <c r="F182" s="5">
        <v>1196000000000</v>
      </c>
      <c r="G182" s="5">
        <v>1204000000000</v>
      </c>
    </row>
    <row r="183" spans="3:18" ht="15.5" x14ac:dyDescent="0.35">
      <c r="C183" t="s">
        <v>21</v>
      </c>
      <c r="D183" s="5">
        <v>1092000000000</v>
      </c>
      <c r="E183" s="5">
        <v>1113000000000</v>
      </c>
      <c r="F183" s="5">
        <v>1128000000000</v>
      </c>
      <c r="G183" s="5">
        <v>1130000000000</v>
      </c>
    </row>
    <row r="184" spans="3:18" ht="15.5" x14ac:dyDescent="0.35">
      <c r="C184" t="s">
        <v>259</v>
      </c>
      <c r="D184" s="5">
        <v>310000000000</v>
      </c>
      <c r="E184" s="5">
        <v>323000000000</v>
      </c>
      <c r="F184" s="5">
        <v>343000000000</v>
      </c>
      <c r="G184" s="5">
        <v>368000000000</v>
      </c>
    </row>
    <row r="185" spans="3:18" ht="15.5" x14ac:dyDescent="0.35">
      <c r="C185" t="s">
        <v>260</v>
      </c>
      <c r="D185" s="5">
        <v>19000000000</v>
      </c>
      <c r="E185" s="5">
        <v>12000000000</v>
      </c>
      <c r="F185" s="5">
        <v>-1000000000</v>
      </c>
      <c r="G185" s="5">
        <v>47000000000</v>
      </c>
    </row>
    <row r="186" spans="3:18" ht="15.5" x14ac:dyDescent="0.35">
      <c r="C186" t="s">
        <v>261</v>
      </c>
      <c r="D186" s="5">
        <v>0</v>
      </c>
      <c r="E186" s="5">
        <v>0</v>
      </c>
      <c r="F186" s="5">
        <v>0</v>
      </c>
      <c r="G186" s="5">
        <v>-1000000000</v>
      </c>
    </row>
    <row r="187" spans="3:18" ht="15.5" x14ac:dyDescent="0.35">
      <c r="C187" t="s">
        <v>13</v>
      </c>
      <c r="D187" s="5">
        <v>19000000000</v>
      </c>
      <c r="E187" s="5">
        <v>12000000000</v>
      </c>
      <c r="F187" s="5">
        <v>-1000000000</v>
      </c>
      <c r="G187" s="5">
        <v>46000000000</v>
      </c>
    </row>
    <row r="188" spans="3:18" ht="15.5" x14ac:dyDescent="0.35">
      <c r="C188" t="s">
        <v>16</v>
      </c>
      <c r="D188" s="6">
        <v>31.52</v>
      </c>
      <c r="E188" s="6">
        <v>20.170000000000002</v>
      </c>
      <c r="F188" s="6">
        <v>-2.4700000000000002</v>
      </c>
      <c r="G188" s="6">
        <v>77.66</v>
      </c>
    </row>
    <row r="189" spans="3:18" ht="15.5" x14ac:dyDescent="0.35">
      <c r="C189" t="s">
        <v>58</v>
      </c>
      <c r="I189" s="6">
        <v>-31.75</v>
      </c>
      <c r="J189" s="6">
        <v>-214.19</v>
      </c>
      <c r="K189" s="6">
        <v>106.55</v>
      </c>
      <c r="L189" s="6">
        <v>-27.45</v>
      </c>
      <c r="M189" s="6">
        <v>-42.16</v>
      </c>
      <c r="N189" s="6">
        <v>-45.76</v>
      </c>
      <c r="O189" s="6">
        <v>-41.35</v>
      </c>
      <c r="P189" s="6">
        <v>-38.659999999999997</v>
      </c>
      <c r="Q189" s="6">
        <v>75.77</v>
      </c>
      <c r="R189" s="6">
        <v>856329.75</v>
      </c>
    </row>
    <row r="190" spans="3:18" ht="15.5" x14ac:dyDescent="0.35">
      <c r="C190" t="s">
        <v>72</v>
      </c>
      <c r="I190" s="6">
        <v>-1.61</v>
      </c>
      <c r="J190" s="6">
        <v>-0.47</v>
      </c>
      <c r="K190" s="6">
        <v>2.35</v>
      </c>
      <c r="L190" s="6">
        <v>-6.78</v>
      </c>
      <c r="M190" s="6">
        <v>-4.6500000000000004</v>
      </c>
      <c r="N190" s="6">
        <v>-5.68</v>
      </c>
      <c r="O190" s="6">
        <v>-7.5</v>
      </c>
      <c r="P190" s="6">
        <v>-12.16</v>
      </c>
      <c r="Q190" s="6">
        <v>25.14</v>
      </c>
      <c r="R190" s="5">
        <v>0</v>
      </c>
    </row>
    <row r="191" spans="3:18" ht="15.5" x14ac:dyDescent="0.35">
      <c r="C191" t="s">
        <v>75</v>
      </c>
      <c r="I191" s="6">
        <v>0.11</v>
      </c>
      <c r="J191" s="6">
        <v>0.12</v>
      </c>
      <c r="K191" s="6">
        <v>0.28999999999999998</v>
      </c>
      <c r="L191" s="6">
        <v>0.81</v>
      </c>
      <c r="M191" s="6">
        <v>0.28999999999999998</v>
      </c>
      <c r="N191" s="6">
        <v>0.38</v>
      </c>
      <c r="O191" s="6">
        <v>0.38</v>
      </c>
      <c r="P191" s="6">
        <v>0.44</v>
      </c>
      <c r="Q191" s="6">
        <v>1.1100000000000001</v>
      </c>
      <c r="R191" s="5">
        <v>0</v>
      </c>
    </row>
    <row r="192" spans="3:18" ht="15.5" x14ac:dyDescent="0.35">
      <c r="C192" t="s">
        <v>262</v>
      </c>
      <c r="I192" s="5">
        <v>17070000000</v>
      </c>
      <c r="J192" s="5">
        <v>96830000000</v>
      </c>
      <c r="K192" s="5">
        <v>250160000000</v>
      </c>
      <c r="L192" s="5">
        <v>-29410000000</v>
      </c>
      <c r="M192" s="5">
        <v>-650000000</v>
      </c>
      <c r="N192" s="5">
        <v>6900000000</v>
      </c>
    </row>
    <row r="193" spans="3:18" ht="15.5" x14ac:dyDescent="0.35">
      <c r="C193" t="s">
        <v>263</v>
      </c>
      <c r="I193" s="6">
        <v>-6.5000000000000006E-3</v>
      </c>
      <c r="J193" s="6">
        <v>-4.3700000000000003E-2</v>
      </c>
      <c r="K193" s="6">
        <v>2.06E-2</v>
      </c>
      <c r="L193" s="6">
        <v>-5.1000000000000004E-3</v>
      </c>
      <c r="M193" s="6">
        <v>-1.06E-2</v>
      </c>
      <c r="N193" s="6">
        <v>-1.1599999999999999E-2</v>
      </c>
      <c r="O193" s="6">
        <v>-1.03E-2</v>
      </c>
      <c r="P193" s="6">
        <v>-9.4999999999999998E-3</v>
      </c>
      <c r="Q193" s="6">
        <v>2.1000000000000001E-2</v>
      </c>
      <c r="R193" s="6">
        <v>8.4000000000000005E-2</v>
      </c>
    </row>
    <row r="194" spans="3:18" ht="15.5" x14ac:dyDescent="0.35">
      <c r="C194" t="s">
        <v>264</v>
      </c>
      <c r="I194" s="6">
        <v>0.12560000000000002</v>
      </c>
      <c r="J194" s="6">
        <v>0.97150000000000003</v>
      </c>
      <c r="K194" s="6">
        <v>-13.594000000000001</v>
      </c>
      <c r="L194" s="6">
        <v>0.24399999999999999</v>
      </c>
      <c r="M194" s="6">
        <v>-8.48E-2</v>
      </c>
      <c r="N194" s="6">
        <v>-8.5600000000000009E-2</v>
      </c>
      <c r="O194" s="6">
        <v>-7.2000000000000008E-2</v>
      </c>
      <c r="P194" s="6">
        <v>-6.3700000000000007E-2</v>
      </c>
      <c r="Q194" s="6">
        <v>0.1242</v>
      </c>
      <c r="R194" s="6">
        <v>0.77069999999999994</v>
      </c>
    </row>
    <row r="195" spans="3:18" ht="15.5" x14ac:dyDescent="0.35">
      <c r="C195" t="s">
        <v>265</v>
      </c>
      <c r="I195" s="6">
        <v>8.1000000000000013E-3</v>
      </c>
      <c r="J195" s="6">
        <v>0.1215</v>
      </c>
      <c r="K195" s="6">
        <v>0.30070000000000002</v>
      </c>
      <c r="L195" s="6">
        <v>-3.4500000000000003E-2</v>
      </c>
      <c r="M195" s="6">
        <v>-9.7000000000000003E-3</v>
      </c>
      <c r="N195" s="6">
        <v>-6.0999999999999995E-3</v>
      </c>
      <c r="O195" s="6">
        <v>1.5800000000000002E-2</v>
      </c>
      <c r="P195" s="6">
        <v>1.55E-2</v>
      </c>
      <c r="Q195" s="6">
        <v>0.1973</v>
      </c>
      <c r="R195" s="6">
        <v>0.60729999999999995</v>
      </c>
    </row>
    <row r="196" spans="3:18" ht="15.5" x14ac:dyDescent="0.35">
      <c r="C196" t="s">
        <v>266</v>
      </c>
      <c r="I196" s="6">
        <v>0.09</v>
      </c>
      <c r="J196" s="6">
        <v>0.31</v>
      </c>
      <c r="K196" s="6">
        <v>3.91</v>
      </c>
      <c r="L196" s="6">
        <v>-0.69</v>
      </c>
      <c r="M196" s="6">
        <v>-0.19</v>
      </c>
      <c r="N196" s="6">
        <v>-0.17</v>
      </c>
      <c r="O196" s="6">
        <v>0.33</v>
      </c>
      <c r="P196" s="6">
        <v>0.21</v>
      </c>
      <c r="Q196" s="6">
        <v>1.59</v>
      </c>
      <c r="R196" s="6">
        <v>10.41</v>
      </c>
    </row>
    <row r="197" spans="3:18" ht="15.5" x14ac:dyDescent="0.35">
      <c r="C197" t="s">
        <v>69</v>
      </c>
      <c r="I197" s="6">
        <v>-0.2</v>
      </c>
      <c r="J197" s="6">
        <v>-0.46</v>
      </c>
      <c r="K197" s="6">
        <v>-31.89</v>
      </c>
      <c r="L197" s="6">
        <v>-1.65</v>
      </c>
      <c r="M197" s="6">
        <v>0.39</v>
      </c>
      <c r="N197" s="6">
        <v>0.49</v>
      </c>
      <c r="O197" s="6">
        <v>0.54</v>
      </c>
      <c r="P197" s="6">
        <v>0.77</v>
      </c>
      <c r="Q197" s="6">
        <v>3.12</v>
      </c>
      <c r="R197" s="5">
        <v>0</v>
      </c>
    </row>
    <row r="198" spans="3:18" ht="15.5" x14ac:dyDescent="0.35">
      <c r="C198" t="s">
        <v>66</v>
      </c>
      <c r="I198" s="6">
        <v>-252.74</v>
      </c>
      <c r="J198" s="6">
        <v>-220.47</v>
      </c>
      <c r="K198" s="6">
        <v>-7.84</v>
      </c>
      <c r="L198" s="6">
        <v>-112.51</v>
      </c>
      <c r="M198" s="6">
        <v>496.84</v>
      </c>
      <c r="N198" s="6">
        <v>534.6</v>
      </c>
      <c r="O198" s="6">
        <v>574.27</v>
      </c>
      <c r="P198" s="6">
        <v>607.29999999999995</v>
      </c>
      <c r="Q198" s="6">
        <v>609.87</v>
      </c>
      <c r="R198" s="6">
        <v>1111043.68</v>
      </c>
    </row>
    <row r="199" spans="3:18" ht="15.5" x14ac:dyDescent="0.35">
      <c r="C199" t="s">
        <v>267</v>
      </c>
      <c r="I199" s="6">
        <v>-0.2</v>
      </c>
      <c r="J199" s="6">
        <v>-0.46</v>
      </c>
      <c r="K199" s="6">
        <v>-31.89</v>
      </c>
      <c r="L199" s="6">
        <v>-1.65</v>
      </c>
      <c r="M199" s="6">
        <v>0.39</v>
      </c>
      <c r="N199" s="6">
        <v>0.49</v>
      </c>
      <c r="O199" s="6">
        <v>0.54</v>
      </c>
      <c r="P199" s="6">
        <v>0.77</v>
      </c>
      <c r="Q199" s="6">
        <v>3.12</v>
      </c>
      <c r="R199" s="5">
        <v>0</v>
      </c>
    </row>
    <row r="200" spans="3:18" ht="15.5" x14ac:dyDescent="0.35">
      <c r="C200" t="s">
        <v>268</v>
      </c>
      <c r="I200" s="6">
        <v>-252.74</v>
      </c>
      <c r="J200" s="6">
        <v>-220.47</v>
      </c>
      <c r="K200" s="6">
        <v>-7.84</v>
      </c>
      <c r="L200" s="6">
        <v>-112.51</v>
      </c>
      <c r="M200" s="6">
        <v>496.84</v>
      </c>
      <c r="N200" s="6">
        <v>534.6</v>
      </c>
      <c r="O200" s="6">
        <v>574.27</v>
      </c>
      <c r="P200" s="6">
        <v>607.29999999999995</v>
      </c>
      <c r="Q200" s="6">
        <v>609.87</v>
      </c>
      <c r="R200" s="6">
        <v>1111043.68</v>
      </c>
    </row>
    <row r="201" spans="3:18" ht="15.5" x14ac:dyDescent="0.35">
      <c r="C201" t="s">
        <v>269</v>
      </c>
      <c r="I201" s="5">
        <v>336000000000</v>
      </c>
      <c r="J201" s="5">
        <v>454000000000</v>
      </c>
      <c r="K201" s="5">
        <v>193000000000</v>
      </c>
      <c r="L201" s="5">
        <v>110000000000</v>
      </c>
      <c r="M201" s="5">
        <v>189000000000</v>
      </c>
      <c r="N201" s="5">
        <v>310000000000</v>
      </c>
      <c r="O201" s="5">
        <v>159000000000</v>
      </c>
      <c r="P201" s="5">
        <v>175000000000</v>
      </c>
      <c r="Q201" s="5">
        <v>396000000000</v>
      </c>
      <c r="R201" s="5">
        <v>286000000000</v>
      </c>
    </row>
    <row r="202" spans="3:18" ht="15.5" x14ac:dyDescent="0.35">
      <c r="C202" t="s">
        <v>270</v>
      </c>
      <c r="I202" s="5">
        <v>868000000000</v>
      </c>
      <c r="J202" s="5">
        <v>797000000000</v>
      </c>
      <c r="K202" s="5">
        <v>892000000000</v>
      </c>
      <c r="L202" s="5">
        <v>1065000000000</v>
      </c>
      <c r="M202" s="5">
        <v>1029000000000</v>
      </c>
      <c r="N202" s="5">
        <v>968000000000</v>
      </c>
      <c r="O202" s="5">
        <v>1107000000000</v>
      </c>
      <c r="P202" s="5">
        <v>950000000000</v>
      </c>
      <c r="Q202" s="5">
        <v>567000000000</v>
      </c>
      <c r="R202" s="5">
        <v>371000000000</v>
      </c>
    </row>
    <row r="203" spans="3:18" ht="15.5" x14ac:dyDescent="0.35">
      <c r="C203" t="s">
        <v>26</v>
      </c>
      <c r="I203" s="5">
        <v>1204000000000</v>
      </c>
      <c r="J203" s="5">
        <v>1251000000000</v>
      </c>
      <c r="K203" s="5">
        <v>1085000000000</v>
      </c>
      <c r="L203" s="5">
        <v>1175000000000</v>
      </c>
      <c r="M203" s="5">
        <v>1219000000000</v>
      </c>
      <c r="N203" s="5">
        <v>1278000000000</v>
      </c>
      <c r="O203" s="5">
        <v>1265000000000</v>
      </c>
      <c r="P203" s="5">
        <v>1125000000000</v>
      </c>
      <c r="Q203" s="5">
        <v>963000000000</v>
      </c>
      <c r="R203" s="5">
        <v>658000000000</v>
      </c>
    </row>
    <row r="204" spans="3:18" ht="15.5" x14ac:dyDescent="0.35">
      <c r="C204" t="s">
        <v>23</v>
      </c>
      <c r="I204" s="5">
        <v>1130000000000</v>
      </c>
      <c r="J204" s="5">
        <v>1160000000000</v>
      </c>
      <c r="K204" s="5">
        <v>1005000000000</v>
      </c>
      <c r="L204" s="5">
        <v>1085000000000</v>
      </c>
      <c r="M204" s="5">
        <v>1105000000000</v>
      </c>
      <c r="N204" s="5">
        <v>1156000000000</v>
      </c>
      <c r="O204" s="5">
        <v>1101000000000</v>
      </c>
      <c r="P204" s="5">
        <v>979000000000</v>
      </c>
      <c r="Q204" s="5">
        <v>799000000000</v>
      </c>
      <c r="R204" s="5">
        <v>509000000000</v>
      </c>
    </row>
    <row r="205" spans="3:18" ht="15.5" x14ac:dyDescent="0.35">
      <c r="C205" t="s">
        <v>271</v>
      </c>
      <c r="I205" s="5">
        <v>368000000000</v>
      </c>
      <c r="J205" s="5">
        <v>259000000000</v>
      </c>
      <c r="K205" s="5">
        <v>448000000000</v>
      </c>
      <c r="L205" s="5">
        <v>430000000000</v>
      </c>
      <c r="M205" s="5">
        <v>1232000000000</v>
      </c>
      <c r="N205" s="5">
        <v>1281000000000</v>
      </c>
      <c r="O205" s="5">
        <v>1398000000000</v>
      </c>
      <c r="P205" s="5">
        <v>1063000000000</v>
      </c>
      <c r="Q205" s="5">
        <v>883000000000</v>
      </c>
      <c r="R205" s="5">
        <v>331000000000</v>
      </c>
    </row>
    <row r="206" spans="3:18" ht="15.5" x14ac:dyDescent="0.35">
      <c r="C206" t="s">
        <v>272</v>
      </c>
      <c r="I206" s="5">
        <v>27000000000</v>
      </c>
      <c r="J206" s="5">
        <v>54000000000</v>
      </c>
      <c r="K206" s="5">
        <v>116000000000</v>
      </c>
      <c r="L206" s="5">
        <v>84000000000</v>
      </c>
      <c r="M206" s="5">
        <v>-36000000000</v>
      </c>
      <c r="N206" s="5">
        <v>-19000000000</v>
      </c>
      <c r="O206" s="5">
        <v>-141000000000</v>
      </c>
      <c r="P206" s="5">
        <v>-324000000000</v>
      </c>
      <c r="Q206" s="5">
        <v>-472000000000</v>
      </c>
      <c r="R206" s="5">
        <v>-64000000000</v>
      </c>
    </row>
    <row r="207" spans="3:18" ht="15.5" x14ac:dyDescent="0.35">
      <c r="C207" t="s">
        <v>273</v>
      </c>
      <c r="I207" s="5">
        <v>-3000000000</v>
      </c>
      <c r="J207" s="5">
        <v>-1000000000</v>
      </c>
      <c r="K207" s="5">
        <v>0</v>
      </c>
      <c r="L207" s="5">
        <v>0</v>
      </c>
      <c r="M207" s="5">
        <v>-1000000000</v>
      </c>
      <c r="N207" s="5">
        <v>-2000000000</v>
      </c>
      <c r="O207" s="5">
        <v>-3000000000</v>
      </c>
      <c r="P207" s="5">
        <v>-5000000000</v>
      </c>
      <c r="Q207" s="5">
        <v>-24000000000</v>
      </c>
      <c r="R207" s="5">
        <v>-55000000000</v>
      </c>
    </row>
    <row r="208" spans="3:18" ht="15.5" x14ac:dyDescent="0.35">
      <c r="C208" t="s">
        <v>15</v>
      </c>
      <c r="I208" s="5">
        <v>24000000000</v>
      </c>
      <c r="J208" s="5">
        <v>53000000000</v>
      </c>
      <c r="K208" s="5">
        <v>116000000000</v>
      </c>
      <c r="L208" s="5">
        <v>84000000000</v>
      </c>
      <c r="M208" s="5">
        <v>-37000000000</v>
      </c>
      <c r="N208" s="5">
        <v>-21000000000</v>
      </c>
      <c r="O208" s="5">
        <v>-144000000000</v>
      </c>
      <c r="P208" s="5">
        <v>-329000000000</v>
      </c>
      <c r="Q208" s="5">
        <v>-496000000000</v>
      </c>
      <c r="R208" s="5">
        <v>-119000000000</v>
      </c>
    </row>
    <row r="209" spans="3:18" ht="15.5" x14ac:dyDescent="0.35">
      <c r="C209" t="s">
        <v>17</v>
      </c>
      <c r="I209" s="6">
        <v>41.19</v>
      </c>
      <c r="J209" s="6">
        <v>88.75</v>
      </c>
      <c r="K209" s="6">
        <v>195.49</v>
      </c>
      <c r="L209" s="6">
        <v>141.21</v>
      </c>
      <c r="M209" s="6">
        <v>-62.12</v>
      </c>
      <c r="N209" s="6">
        <v>-36.299999999999997</v>
      </c>
      <c r="O209" s="6">
        <v>-243.46</v>
      </c>
      <c r="P209" s="6">
        <v>-555.95000000000005</v>
      </c>
      <c r="Q209" s="6">
        <v>-837.56</v>
      </c>
      <c r="R209" s="6">
        <v>-702058.81</v>
      </c>
    </row>
  </sheetData>
  <pageMargins left="0.7" right="0.7" top="0.75" bottom="0.75" header="0.3" footer="0.3"/>
  <ignoredErrors>
    <ignoredError sqref="A1:R210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1660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1661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Z2" ca="1" si="0">IFERROR(_xlfn.STOCKHISTORY("XIDX:" &amp; $C$1, I1, , 0, 0, 1), "Libur")</f>
        <v>Libur</v>
      </c>
      <c r="J2" s="2" vm="399">
        <f t="shared" ca="1" si="0"/>
        <v>87</v>
      </c>
      <c r="K2" s="2" vm="408">
        <f t="shared" ca="1" si="0"/>
        <v>90</v>
      </c>
      <c r="L2" s="2" vm="416">
        <f t="shared" ca="1" si="0"/>
        <v>117</v>
      </c>
      <c r="M2" s="2" vm="417">
        <f t="shared" ca="1" si="0"/>
        <v>246</v>
      </c>
      <c r="N2" s="2" vm="36">
        <f t="shared" ca="1" si="0"/>
        <v>50</v>
      </c>
      <c r="O2" s="2" vm="36">
        <f t="shared" ca="1" si="0"/>
        <v>50</v>
      </c>
      <c r="P2" s="2" vm="174">
        <f t="shared" ca="1" si="0"/>
        <v>56</v>
      </c>
      <c r="Q2" s="2" vm="418">
        <f t="shared" ca="1" si="0"/>
        <v>69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21650818973</v>
      </c>
      <c r="E4" s="2">
        <f>IFERROR(INDEX(E51:E500,MATCH($C$4,$C$51:$C$500,0)),"")</f>
        <v>14336715284</v>
      </c>
      <c r="H4" s="2">
        <f>IFERROR(SUM(D4:G4)*(4/MAX(1,COUNT(D4:G4))),"")</f>
        <v>71975068514</v>
      </c>
      <c r="I4" s="2">
        <f t="shared" ref="I4:Z4" si="1">IFERROR(INDEX(I51:I500,MATCH($C$4,$C$51:$C$500,0)),"")</f>
        <v>108199961750</v>
      </c>
      <c r="J4" s="2">
        <f t="shared" si="1"/>
        <v>92500318741</v>
      </c>
      <c r="K4" s="2">
        <f t="shared" si="1"/>
        <v>91394216751</v>
      </c>
      <c r="L4" s="2">
        <f t="shared" si="1"/>
        <v>113918038823</v>
      </c>
      <c r="M4" s="2">
        <f t="shared" si="1"/>
        <v>41842213373</v>
      </c>
      <c r="N4" s="2">
        <f t="shared" si="1"/>
        <v>57050904827</v>
      </c>
      <c r="O4" s="2">
        <f t="shared" si="1"/>
        <v>126478581670</v>
      </c>
      <c r="P4" s="2">
        <f t="shared" si="1"/>
        <v>146138557283</v>
      </c>
      <c r="Q4" s="2">
        <f t="shared" si="1"/>
        <v>153713878373</v>
      </c>
      <c r="R4" s="2">
        <f t="shared" si="1"/>
        <v>172109865924</v>
      </c>
      <c r="S4" s="2">
        <f t="shared" si="1"/>
        <v>222363830677</v>
      </c>
      <c r="T4" s="2">
        <f t="shared" si="1"/>
        <v>286688094220</v>
      </c>
      <c r="U4" s="2">
        <f t="shared" si="1"/>
        <v>279150207182</v>
      </c>
      <c r="V4" s="2">
        <f t="shared" si="1"/>
        <v>243531037253</v>
      </c>
      <c r="W4" s="2">
        <f t="shared" si="1"/>
        <v>184387175932</v>
      </c>
      <c r="X4" s="2">
        <f t="shared" si="1"/>
        <v>321452243820</v>
      </c>
      <c r="Y4" s="2">
        <f t="shared" si="1"/>
        <v>242228030371</v>
      </c>
      <c r="Z4" s="2">
        <f t="shared" si="1"/>
        <v>284024008895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-8048657912</v>
      </c>
      <c r="E5" s="2">
        <f>IFERROR(INDEX(E51:E500,MATCH($C$5,$C$51:$C$500,0)),"")</f>
        <v>-5959750308</v>
      </c>
      <c r="H5" s="2">
        <f>IFERROR(SUM(D5:G5)*(4/MAX(1,COUNT(D5:G5))),"")</f>
        <v>-28016816440</v>
      </c>
      <c r="I5" s="2">
        <f t="shared" ref="I5:Z5" si="2">IFERROR(INDEX(I51:I500,MATCH($C$5,$C$51:$C$500,0)),"")</f>
        <v>-27536962915</v>
      </c>
      <c r="J5" s="2">
        <f t="shared" si="2"/>
        <v>-13970286186</v>
      </c>
      <c r="K5" s="2">
        <f t="shared" si="2"/>
        <v>-6820417190</v>
      </c>
      <c r="L5" s="2">
        <f t="shared" si="2"/>
        <v>77189389870</v>
      </c>
      <c r="M5" s="2">
        <f t="shared" si="2"/>
        <v>-20083366037</v>
      </c>
      <c r="N5" s="2">
        <f t="shared" si="2"/>
        <v>-35028306488</v>
      </c>
      <c r="O5" s="2">
        <f t="shared" si="2"/>
        <v>145335537132</v>
      </c>
      <c r="P5" s="2">
        <f t="shared" si="2"/>
        <v>3789729800</v>
      </c>
      <c r="Q5" s="2">
        <f t="shared" si="2"/>
        <v>12538097901</v>
      </c>
      <c r="R5" s="2">
        <f t="shared" si="2"/>
        <v>17601900104</v>
      </c>
      <c r="S5" s="2">
        <f t="shared" si="2"/>
        <v>-2639975211</v>
      </c>
      <c r="T5" s="2">
        <f t="shared" si="2"/>
        <v>10048996788</v>
      </c>
      <c r="U5" s="2">
        <f t="shared" si="2"/>
        <v>-16149760144</v>
      </c>
      <c r="V5" s="2">
        <f t="shared" si="2"/>
        <v>2623173811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24229536045</v>
      </c>
      <c r="E6" s="2">
        <f>IFERROR(INDEX(E51:E500,MATCH($C$6,$C$51:$C$500,0)),"")</f>
        <v>32278193957</v>
      </c>
      <c r="H6" s="2">
        <f>IFERROR(INDEX(D6:G6,COUNT(D6:G6)),"")</f>
        <v>32278193957</v>
      </c>
      <c r="I6" s="2">
        <f t="shared" ref="I6:Z6" si="3">IFERROR(INDEX(I51:I500,MATCH($C$6,$C$51:$C$500,0)),"")</f>
        <v>38237944265</v>
      </c>
      <c r="J6" s="2">
        <f t="shared" si="3"/>
        <v>65774907180</v>
      </c>
      <c r="K6" s="2">
        <f t="shared" si="3"/>
        <v>79745193366</v>
      </c>
      <c r="L6" s="2">
        <f t="shared" si="3"/>
        <v>86565610557</v>
      </c>
      <c r="M6" s="2">
        <f t="shared" si="3"/>
        <v>9376220687</v>
      </c>
      <c r="N6" s="2">
        <f t="shared" si="3"/>
        <v>29459586724</v>
      </c>
      <c r="O6" s="2">
        <f t="shared" si="3"/>
        <v>64487893211</v>
      </c>
      <c r="P6" s="2">
        <f t="shared" si="3"/>
        <v>-80847643921</v>
      </c>
      <c r="Q6" s="2">
        <f t="shared" si="3"/>
        <v>-84637373721</v>
      </c>
      <c r="R6" s="2">
        <f t="shared" si="3"/>
        <v>-97175471622</v>
      </c>
      <c r="S6" s="2">
        <f t="shared" si="3"/>
        <v>-202012514927</v>
      </c>
      <c r="T6" s="2">
        <f t="shared" si="3"/>
        <v>-193918969257</v>
      </c>
      <c r="U6" s="2">
        <f t="shared" si="3"/>
        <v>-203967966045</v>
      </c>
      <c r="V6" s="2">
        <f t="shared" si="3"/>
        <v>-187818205901</v>
      </c>
      <c r="W6" s="2">
        <f t="shared" si="3"/>
        <v>-190441379713</v>
      </c>
      <c r="X6" s="2">
        <f t="shared" si="3"/>
        <v>-192878171478</v>
      </c>
      <c r="Y6" s="2">
        <f t="shared" si="3"/>
        <v>-202031359586</v>
      </c>
      <c r="Z6" s="2">
        <f t="shared" si="3"/>
        <v>-214369938857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0.61</v>
      </c>
      <c r="E7" s="3">
        <f>IFERROR(INDEX(E51:E500,MATCH($C$7,$C$51:$C$500,0))/1000000000,"")</f>
        <v>0.61</v>
      </c>
      <c r="H7" s="3">
        <f>IFERROR(INDEX(D7:G7,COUNT(D7:G7)),"")</f>
        <v>0.61</v>
      </c>
      <c r="I7" s="3">
        <f t="shared" ref="I7:Z7" si="4">IFERROR(INDEX(I51:I500,MATCH($C$7,$C$51:$C$500,0))/1000000000,"")</f>
        <v>0.61</v>
      </c>
      <c r="J7" s="3">
        <f t="shared" si="4"/>
        <v>0.61</v>
      </c>
      <c r="K7" s="3">
        <f t="shared" si="4"/>
        <v>0.61</v>
      </c>
      <c r="L7" s="3">
        <f t="shared" si="4"/>
        <v>0.61</v>
      </c>
      <c r="M7" s="3">
        <f t="shared" si="4"/>
        <v>0.61</v>
      </c>
      <c r="N7" s="3">
        <f t="shared" si="4"/>
        <v>0.61</v>
      </c>
      <c r="O7" s="3">
        <f t="shared" si="4"/>
        <v>0.61</v>
      </c>
      <c r="P7" s="3">
        <f t="shared" si="4"/>
        <v>0.61</v>
      </c>
      <c r="Q7" s="3">
        <f t="shared" si="4"/>
        <v>0.61</v>
      </c>
      <c r="R7" s="3">
        <f t="shared" si="4"/>
        <v>0.61</v>
      </c>
      <c r="S7" s="3">
        <f t="shared" si="4"/>
        <v>0.09</v>
      </c>
      <c r="T7" s="3">
        <f t="shared" si="4"/>
        <v>0.09</v>
      </c>
      <c r="U7" s="3">
        <f t="shared" si="4"/>
        <v>0.09</v>
      </c>
      <c r="V7" s="3">
        <f t="shared" si="4"/>
        <v>0.09</v>
      </c>
      <c r="W7" s="3">
        <f t="shared" si="4"/>
        <v>0.09</v>
      </c>
      <c r="X7" s="3">
        <f t="shared" si="4"/>
        <v>0.09</v>
      </c>
      <c r="Y7" s="3">
        <f t="shared" si="4"/>
        <v>0.09</v>
      </c>
      <c r="Z7" s="3">
        <f t="shared" si="4"/>
        <v>0.09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0</v>
      </c>
      <c r="J8" s="2">
        <f t="shared" si="5"/>
        <v>0</v>
      </c>
      <c r="K8" s="2">
        <f t="shared" si="5"/>
        <v>-2000000000</v>
      </c>
      <c r="L8" s="2">
        <f t="shared" si="5"/>
        <v>-5000000000</v>
      </c>
      <c r="M8" s="2">
        <f t="shared" si="5"/>
        <v>-7000000000</v>
      </c>
      <c r="N8" s="2">
        <f t="shared" si="5"/>
        <v>-3000000000</v>
      </c>
      <c r="O8" s="2">
        <f t="shared" si="5"/>
        <v>-8000000000</v>
      </c>
      <c r="P8" s="2">
        <f t="shared" si="5"/>
        <v>-2000000000</v>
      </c>
      <c r="Q8" s="2">
        <f t="shared" si="5"/>
        <v>9000000000</v>
      </c>
      <c r="R8" s="2">
        <f t="shared" si="5"/>
        <v>16000000000</v>
      </c>
      <c r="S8" s="2">
        <f t="shared" si="5"/>
        <v>37000000000</v>
      </c>
      <c r="T8" s="2">
        <f t="shared" si="5"/>
        <v>10000000000</v>
      </c>
      <c r="U8" s="2">
        <f t="shared" si="5"/>
        <v>9000000000</v>
      </c>
      <c r="V8" s="2">
        <f t="shared" si="5"/>
        <v>12000000000</v>
      </c>
      <c r="W8" s="2">
        <f t="shared" si="5"/>
        <v>-1000000000</v>
      </c>
      <c r="X8" s="2">
        <f t="shared" si="5"/>
        <v>3000000000</v>
      </c>
      <c r="Y8" s="2">
        <f t="shared" si="5"/>
        <v>7000000000</v>
      </c>
      <c r="Z8" s="2">
        <f t="shared" si="5"/>
        <v>-4000000000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0.39</v>
      </c>
      <c r="E9" s="3">
        <f>IFERROR(INDEX(E51:E500,MATCH("Free cash flow per share (Quarter)",$C$51:$C$500,0)),"")</f>
        <v>-7.23</v>
      </c>
      <c r="H9" s="3">
        <f>IFERROR(INDEX(D9:G9,COUNT(D9:G9)),"")</f>
        <v>-7.23</v>
      </c>
      <c r="I9" s="3">
        <f t="shared" ref="I9:Z9" si="6">IFERROR(INDEX(I51:I500,MATCH($C$9,$C$51:$C$500,0)),"")</f>
        <v>-0.56000000000000005</v>
      </c>
      <c r="J9" s="3">
        <f t="shared" si="6"/>
        <v>-0.78</v>
      </c>
      <c r="K9" s="3">
        <f t="shared" si="6"/>
        <v>-3.59</v>
      </c>
      <c r="L9" s="3">
        <f t="shared" si="6"/>
        <v>-7.87</v>
      </c>
      <c r="M9" s="3">
        <f t="shared" si="6"/>
        <v>-12.11</v>
      </c>
      <c r="N9" s="3">
        <f t="shared" si="6"/>
        <v>-4.53</v>
      </c>
      <c r="O9" s="3">
        <f t="shared" si="6"/>
        <v>-13.11</v>
      </c>
      <c r="P9" s="3">
        <f t="shared" si="6"/>
        <v>-4.0599999999999996</v>
      </c>
      <c r="Q9" s="3">
        <f t="shared" si="6"/>
        <v>14.71</v>
      </c>
      <c r="R9" s="3">
        <f t="shared" si="6"/>
        <v>26.53</v>
      </c>
      <c r="S9" s="3">
        <f t="shared" si="6"/>
        <v>434.29</v>
      </c>
      <c r="T9" s="3">
        <f t="shared" si="6"/>
        <v>115.28</v>
      </c>
      <c r="U9" s="3">
        <f t="shared" si="6"/>
        <v>104.97</v>
      </c>
      <c r="V9" s="3">
        <f t="shared" si="6"/>
        <v>144.24</v>
      </c>
      <c r="W9" s="3">
        <f t="shared" si="6"/>
        <v>-13.07</v>
      </c>
      <c r="X9" s="3">
        <f t="shared" si="6"/>
        <v>34.409999999999997</v>
      </c>
      <c r="Y9" s="3">
        <f t="shared" si="6"/>
        <v>80.97</v>
      </c>
      <c r="Z9" s="3">
        <f t="shared" si="6"/>
        <v>-50.78</v>
      </c>
    </row>
    <row r="10" spans="1:2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Z10" ca="1" si="7">IFERROR(IF(I9=0,"",I2/I9),"")</f>
        <v/>
      </c>
      <c r="J10" s="3">
        <f t="shared" ca="1" si="7"/>
        <v>-111.53846153846153</v>
      </c>
      <c r="K10" s="3">
        <f t="shared" ca="1" si="7"/>
        <v>-25.069637883008358</v>
      </c>
      <c r="L10" s="3">
        <f t="shared" ca="1" si="7"/>
        <v>-14.866581956797967</v>
      </c>
      <c r="M10" s="3">
        <f t="shared" ca="1" si="7"/>
        <v>-20.313790255986788</v>
      </c>
      <c r="N10" s="3">
        <f t="shared" ca="1" si="7"/>
        <v>-11.037527593818984</v>
      </c>
      <c r="O10" s="3">
        <f t="shared" ca="1" si="7"/>
        <v>-3.8138825324180017</v>
      </c>
      <c r="P10" s="3">
        <f t="shared" ca="1" si="7"/>
        <v>-13.793103448275863</v>
      </c>
      <c r="Q10" s="3">
        <f t="shared" ca="1" si="7"/>
        <v>4.6906866077498295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1103497352</v>
      </c>
      <c r="E11" s="2">
        <f>IFERROR(INDEX(E51:E500,MATCH($C$11,$C$51:$C$500,0)),"")</f>
        <v>652944803</v>
      </c>
      <c r="H11" s="2">
        <f>IFERROR(INDEX(D11:G11,COUNT(D11:G11)),"")</f>
        <v>652944803</v>
      </c>
      <c r="I11" s="2">
        <f t="shared" ref="I11:Z11" si="8">IFERROR(INDEX(I51:I500,MATCH($C$11,$C$51:$C$500,0)),"")</f>
        <v>1073213401</v>
      </c>
      <c r="J11" s="2">
        <f t="shared" si="8"/>
        <v>1132702921</v>
      </c>
      <c r="K11" s="2">
        <f t="shared" si="8"/>
        <v>557851810</v>
      </c>
      <c r="L11" s="2">
        <f t="shared" si="8"/>
        <v>1717276418</v>
      </c>
      <c r="M11" s="2">
        <f t="shared" si="8"/>
        <v>553526124</v>
      </c>
      <c r="N11" s="2">
        <f t="shared" si="8"/>
        <v>2875774508</v>
      </c>
      <c r="O11" s="2">
        <f t="shared" si="8"/>
        <v>4457102059</v>
      </c>
      <c r="P11" s="2">
        <f t="shared" si="8"/>
        <v>5685080346</v>
      </c>
      <c r="Q11" s="2">
        <f t="shared" si="8"/>
        <v>17757501843</v>
      </c>
      <c r="R11" s="2">
        <f t="shared" si="8"/>
        <v>17601506142</v>
      </c>
      <c r="S11" s="2">
        <f t="shared" si="8"/>
        <v>27641567527</v>
      </c>
      <c r="T11" s="2">
        <f t="shared" si="8"/>
        <v>9428650648</v>
      </c>
      <c r="U11" s="2">
        <f t="shared" si="8"/>
        <v>12474697372</v>
      </c>
      <c r="V11" s="2">
        <f t="shared" si="8"/>
        <v>6533179764</v>
      </c>
      <c r="W11" s="2">
        <f t="shared" si="8"/>
        <v>3465773105</v>
      </c>
      <c r="X11" s="2">
        <f t="shared" si="8"/>
        <v>2181787223</v>
      </c>
      <c r="Y11" s="2">
        <f t="shared" si="8"/>
        <v>2878781765</v>
      </c>
      <c r="Z11" s="2">
        <f t="shared" si="8"/>
        <v>1424008656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Z12" si="9">IFERROR(INDEX(I51:I500,MATCH($C$12,$C$51:$C$500,0)),"")</f>
        <v>12000000000</v>
      </c>
      <c r="J12" s="2">
        <f t="shared" si="9"/>
        <v>90000000000</v>
      </c>
      <c r="K12" s="2">
        <f t="shared" si="9"/>
        <v>86000000000</v>
      </c>
      <c r="L12" s="2">
        <f t="shared" si="9"/>
        <v>108000000000</v>
      </c>
      <c r="M12" s="2">
        <f t="shared" si="9"/>
        <v>105000000000</v>
      </c>
      <c r="N12" s="2">
        <f t="shared" si="9"/>
        <v>101000000000</v>
      </c>
      <c r="O12" s="2">
        <f t="shared" si="9"/>
        <v>93000000000</v>
      </c>
      <c r="P12" s="2">
        <f t="shared" si="9"/>
        <v>91000000000</v>
      </c>
      <c r="Q12" s="2">
        <f t="shared" si="9"/>
        <v>81000000000</v>
      </c>
      <c r="R12" s="2">
        <f t="shared" si="9"/>
        <v>93000000000</v>
      </c>
      <c r="S12" s="2">
        <f t="shared" si="9"/>
        <v>210000000000</v>
      </c>
      <c r="T12" s="2">
        <f t="shared" si="9"/>
        <v>229000000000</v>
      </c>
      <c r="U12" s="2">
        <f t="shared" si="9"/>
        <v>161000000000</v>
      </c>
      <c r="V12" s="2">
        <f t="shared" si="9"/>
        <v>152000000000</v>
      </c>
      <c r="W12" s="2">
        <f t="shared" si="9"/>
        <v>178000000000</v>
      </c>
      <c r="X12" s="2">
        <f t="shared" si="9"/>
        <v>178000000000</v>
      </c>
      <c r="Y12" s="2">
        <f t="shared" si="9"/>
        <v>190000000000</v>
      </c>
      <c r="Z12" s="2">
        <f t="shared" si="9"/>
        <v>227000000000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</v>
      </c>
      <c r="E13" s="2">
        <f>IFERROR(INDEX(E51:E500,MATCH("Total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13000000000</v>
      </c>
      <c r="J13" s="2">
        <f t="shared" si="10"/>
        <v>91000000000</v>
      </c>
      <c r="K13" s="2">
        <f t="shared" si="10"/>
        <v>87000000000</v>
      </c>
      <c r="L13" s="2">
        <f t="shared" si="10"/>
        <v>110000000000</v>
      </c>
      <c r="M13" s="2">
        <f t="shared" si="10"/>
        <v>106000000000</v>
      </c>
      <c r="N13" s="2">
        <f t="shared" si="10"/>
        <v>104000000000</v>
      </c>
      <c r="O13" s="2">
        <f t="shared" si="10"/>
        <v>97000000000</v>
      </c>
      <c r="P13" s="2">
        <f t="shared" si="10"/>
        <v>96000000000</v>
      </c>
      <c r="Q13" s="2">
        <f t="shared" si="10"/>
        <v>99000000000</v>
      </c>
      <c r="R13" s="2">
        <f t="shared" si="10"/>
        <v>111000000000</v>
      </c>
      <c r="S13" s="2">
        <f t="shared" si="10"/>
        <v>237000000000</v>
      </c>
      <c r="T13" s="2">
        <f t="shared" si="10"/>
        <v>239000000000</v>
      </c>
      <c r="U13" s="2">
        <f t="shared" si="10"/>
        <v>173000000000</v>
      </c>
      <c r="V13" s="2">
        <f t="shared" si="10"/>
        <v>158000000000</v>
      </c>
      <c r="W13" s="2">
        <f t="shared" si="10"/>
        <v>181000000000</v>
      </c>
      <c r="X13" s="2">
        <f t="shared" si="10"/>
        <v>181000000000</v>
      </c>
      <c r="Y13" s="2">
        <f t="shared" si="10"/>
        <v>193000000000</v>
      </c>
      <c r="Z13" s="2">
        <f t="shared" si="10"/>
        <v>228000000000</v>
      </c>
    </row>
    <row r="14" spans="1:26" ht="15.5" x14ac:dyDescent="0.35">
      <c r="C14" t="s">
        <v>27</v>
      </c>
      <c r="D14" s="2">
        <f>IFERROR(INDEX(D51:D500,MATCH($C$14,$C$51:$C$500,0)),"")</f>
        <v>-7528002741</v>
      </c>
      <c r="E14" s="2">
        <f>IFERROR(INDEX(E51:E500,MATCH($C$14,$C$51:$C$500,0)),"")</f>
        <v>-1926321852</v>
      </c>
      <c r="H14" s="2">
        <f>IFERROR(SUM(D14:G14)*(4/MAX(1,COUNT(D14:G14))),"")</f>
        <v>-18908649186</v>
      </c>
      <c r="I14" s="2">
        <f t="shared" ref="I14:Z14" si="11">IFERROR(INDEX(I51:I500,MATCH($C$14,$C$51:$C$500,0)),"")</f>
        <v>-10422100045</v>
      </c>
      <c r="J14" s="2">
        <f t="shared" si="11"/>
        <v>-10598181338</v>
      </c>
      <c r="K14" s="2">
        <f t="shared" si="11"/>
        <v>-3505668179</v>
      </c>
      <c r="L14" s="2">
        <f t="shared" si="11"/>
        <v>-16642984999</v>
      </c>
      <c r="M14" s="2">
        <f t="shared" si="11"/>
        <v>-4083284931</v>
      </c>
      <c r="N14" s="2">
        <f t="shared" si="11"/>
        <v>-3172006941</v>
      </c>
      <c r="O14" s="2">
        <f t="shared" si="11"/>
        <v>-7586063186</v>
      </c>
      <c r="P14" s="2">
        <f t="shared" si="11"/>
        <v>-13920936116</v>
      </c>
      <c r="Q14" s="2">
        <f t="shared" si="11"/>
        <v>-6827940640</v>
      </c>
      <c r="R14" s="2">
        <f t="shared" si="11"/>
        <v>-6439187229</v>
      </c>
      <c r="S14" s="2">
        <f t="shared" si="11"/>
        <v>-25936740658</v>
      </c>
      <c r="T14" s="2">
        <f t="shared" si="11"/>
        <v>-10402161217</v>
      </c>
      <c r="U14" s="2">
        <f t="shared" si="11"/>
        <v>-40785092082</v>
      </c>
      <c r="V14" s="2">
        <f t="shared" si="11"/>
        <v>0</v>
      </c>
      <c r="W14" s="2">
        <f t="shared" si="11"/>
        <v>0</v>
      </c>
      <c r="X14" s="2">
        <f t="shared" si="11"/>
        <v>-1407719756</v>
      </c>
      <c r="Y14" s="2">
        <f t="shared" si="11"/>
        <v>-891032245</v>
      </c>
      <c r="Z14" s="2">
        <f t="shared" si="11"/>
        <v>-175769773</v>
      </c>
    </row>
    <row r="15" spans="1:26" ht="15.5" x14ac:dyDescent="0.35">
      <c r="C15" t="s">
        <v>28</v>
      </c>
      <c r="D15" s="2">
        <f>IFERROR(INDEX(D51:D500,MATCH($C$15,$C$51:$C$500,0)),"")</f>
        <v>2235242201</v>
      </c>
      <c r="E15" s="2">
        <f>IFERROR(INDEX(E51:E500,MATCH($C$15,$C$51:$C$500,0)),"")</f>
        <v>610704941</v>
      </c>
      <c r="H15" s="2">
        <f>IFERROR(SUM(D15:G15)*(4/MAX(1,COUNT(D15:G15))),"")</f>
        <v>5691894284</v>
      </c>
      <c r="I15" s="2">
        <f t="shared" ref="I15:Z15" si="12">IFERROR(INDEX(I51:I500,MATCH($C$15,$C$51:$C$500,0)),"")</f>
        <v>-1764382328</v>
      </c>
      <c r="J15" s="2">
        <f t="shared" si="12"/>
        <v>3709082222</v>
      </c>
      <c r="K15" s="2">
        <f t="shared" si="12"/>
        <v>1306149981</v>
      </c>
      <c r="L15" s="2">
        <f t="shared" si="12"/>
        <v>-1351032894</v>
      </c>
      <c r="M15" s="2">
        <f t="shared" si="12"/>
        <v>5713421659</v>
      </c>
      <c r="N15" s="2">
        <f t="shared" si="12"/>
        <v>8831896441</v>
      </c>
      <c r="O15" s="2">
        <f t="shared" si="12"/>
        <v>-1004294129</v>
      </c>
      <c r="P15" s="2">
        <f t="shared" si="12"/>
        <v>-829399250</v>
      </c>
      <c r="Q15" s="2">
        <f t="shared" si="12"/>
        <v>4893841780</v>
      </c>
      <c r="R15" s="2">
        <f t="shared" si="12"/>
        <v>-12459076448</v>
      </c>
      <c r="S15" s="2">
        <f t="shared" si="12"/>
        <v>-1166593918</v>
      </c>
      <c r="T15" s="2">
        <f t="shared" si="12"/>
        <v>-3203209775</v>
      </c>
      <c r="U15" s="2">
        <f t="shared" si="12"/>
        <v>5363594646</v>
      </c>
      <c r="V15" s="2">
        <f t="shared" si="12"/>
        <v>-6514970931</v>
      </c>
      <c r="W15" s="2">
        <f t="shared" si="12"/>
        <v>-2276534580</v>
      </c>
      <c r="X15" s="2">
        <f t="shared" si="12"/>
        <v>-3351969152</v>
      </c>
      <c r="Y15" s="2">
        <f t="shared" si="12"/>
        <v>-18997819572</v>
      </c>
      <c r="Z15" s="2">
        <f t="shared" si="12"/>
        <v>9125813524</v>
      </c>
    </row>
    <row r="16" spans="1:26" ht="15.5" x14ac:dyDescent="0.35">
      <c r="C16" t="s">
        <v>29</v>
      </c>
      <c r="D16" s="2">
        <f>IFERROR(INDEX(D51:D500,MATCH($C$16,$C$51:$C$500,0)),"")</f>
        <v>-10171202131</v>
      </c>
      <c r="E16" s="2">
        <f>IFERROR(INDEX(E51:E500,MATCH($C$16,$C$51:$C$500,0)),"")</f>
        <v>-6457757269</v>
      </c>
      <c r="H16" s="2">
        <f>IFERROR(SUM(D16:G16)*(4/MAX(1,COUNT(D16:G16))),"")</f>
        <v>-33257918800</v>
      </c>
      <c r="I16" s="2">
        <f t="shared" ref="I16:Z16" si="13">IFERROR(INDEX(I51:I500,MATCH($C$16,$C$51:$C$500,0)),"")</f>
        <v>-22831267436</v>
      </c>
      <c r="J16" s="2">
        <f t="shared" si="13"/>
        <v>-18422861534</v>
      </c>
      <c r="K16" s="2">
        <f t="shared" si="13"/>
        <v>-5918464562</v>
      </c>
      <c r="L16" s="2">
        <f t="shared" si="13"/>
        <v>-1018345506</v>
      </c>
      <c r="M16" s="2">
        <f t="shared" si="13"/>
        <v>-25979196421</v>
      </c>
      <c r="N16" s="2">
        <f t="shared" si="13"/>
        <v>-40351529424</v>
      </c>
      <c r="O16" s="2">
        <f t="shared" si="13"/>
        <v>4052895029</v>
      </c>
      <c r="P16" s="2">
        <f t="shared" si="13"/>
        <v>3179255211</v>
      </c>
      <c r="Q16" s="2">
        <f t="shared" si="13"/>
        <v>10901810252</v>
      </c>
      <c r="R16" s="2">
        <f t="shared" si="13"/>
        <v>29869197189</v>
      </c>
      <c r="S16" s="2">
        <f t="shared" si="13"/>
        <v>395219932</v>
      </c>
      <c r="T16" s="2">
        <f t="shared" si="13"/>
        <v>13252206563</v>
      </c>
      <c r="U16" s="2">
        <f t="shared" si="13"/>
        <v>-21513354790</v>
      </c>
      <c r="V16" s="2">
        <f t="shared" si="13"/>
        <v>9138144742</v>
      </c>
      <c r="W16" s="2">
        <f t="shared" si="13"/>
        <v>4713326345</v>
      </c>
      <c r="X16" s="2">
        <f t="shared" si="13"/>
        <v>12505157260</v>
      </c>
      <c r="Y16" s="2">
        <f t="shared" si="13"/>
        <v>31336398843</v>
      </c>
      <c r="Z16" s="2">
        <f t="shared" si="13"/>
        <v>-30860581583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Z20" ca="1" si="14">IFERROR(H21*H2,"")</f>
        <v/>
      </c>
      <c r="I20" s="2" t="str">
        <f t="shared" ca="1" si="14"/>
        <v/>
      </c>
      <c r="J20" s="2">
        <f t="shared" ca="1" si="14"/>
        <v>53070000000</v>
      </c>
      <c r="K20" s="2">
        <f t="shared" ca="1" si="14"/>
        <v>54900000000</v>
      </c>
      <c r="L20" s="2">
        <f t="shared" ca="1" si="14"/>
        <v>71370000000</v>
      </c>
      <c r="M20" s="2">
        <f t="shared" ca="1" si="14"/>
        <v>150060000000</v>
      </c>
      <c r="N20" s="2">
        <f t="shared" ca="1" si="14"/>
        <v>30500000000</v>
      </c>
      <c r="O20" s="2">
        <f t="shared" ca="1" si="14"/>
        <v>30500000000</v>
      </c>
      <c r="P20" s="2">
        <f t="shared" ca="1" si="14"/>
        <v>34160000000</v>
      </c>
      <c r="Q20" s="2">
        <f t="shared" ca="1" si="14"/>
        <v>42090000000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610000000</v>
      </c>
      <c r="E21" s="2">
        <f>IFERROR(INDEX(E51:E500,MATCH($C$7,$C$51:$C$500,0)),"")</f>
        <v>610000000</v>
      </c>
      <c r="H21" s="2">
        <f>IFERROR(INDEX(D21:G21,COUNT(D21:G21)),"")</f>
        <v>610000000</v>
      </c>
      <c r="I21" s="2">
        <f t="shared" ref="I21:Z21" si="15">IFERROR(INDEX(I51:I500,MATCH($C$7,$C$51:$C$500,0)),"")</f>
        <v>610000000</v>
      </c>
      <c r="J21" s="2">
        <f t="shared" si="15"/>
        <v>610000000</v>
      </c>
      <c r="K21" s="2">
        <f t="shared" si="15"/>
        <v>610000000</v>
      </c>
      <c r="L21" s="2">
        <f t="shared" si="15"/>
        <v>610000000</v>
      </c>
      <c r="M21" s="2">
        <f t="shared" si="15"/>
        <v>610000000</v>
      </c>
      <c r="N21" s="2">
        <f t="shared" si="15"/>
        <v>610000000</v>
      </c>
      <c r="O21" s="2">
        <f t="shared" si="15"/>
        <v>610000000</v>
      </c>
      <c r="P21" s="2">
        <f t="shared" si="15"/>
        <v>610000000</v>
      </c>
      <c r="Q21" s="2">
        <f t="shared" si="15"/>
        <v>610000000</v>
      </c>
      <c r="R21" s="2">
        <f t="shared" si="15"/>
        <v>610000000</v>
      </c>
      <c r="S21" s="2">
        <f t="shared" si="15"/>
        <v>90000000</v>
      </c>
      <c r="T21" s="2">
        <f t="shared" si="15"/>
        <v>90000000</v>
      </c>
      <c r="U21" s="2">
        <f t="shared" si="15"/>
        <v>90000000</v>
      </c>
      <c r="V21" s="2">
        <f t="shared" si="15"/>
        <v>90000000</v>
      </c>
      <c r="W21" s="2">
        <f t="shared" si="15"/>
        <v>90000000</v>
      </c>
      <c r="X21" s="2">
        <f t="shared" si="15"/>
        <v>90000000</v>
      </c>
      <c r="Y21" s="2">
        <f t="shared" si="15"/>
        <v>90000000</v>
      </c>
      <c r="Z21" s="2">
        <f t="shared" si="15"/>
        <v>90000000</v>
      </c>
    </row>
    <row r="23" spans="1:26" ht="15.5" x14ac:dyDescent="0.35">
      <c r="B23" t="s">
        <v>54</v>
      </c>
      <c r="C23" t="s">
        <v>55</v>
      </c>
      <c r="D23" s="3">
        <f>IFERROR(D5/D6*100,"")</f>
        <v>-33.218374041713929</v>
      </c>
      <c r="E23" s="3">
        <f>IFERROR(E5/E6*100,"")</f>
        <v>-18.463704369393756</v>
      </c>
      <c r="H23" s="3">
        <f t="shared" ref="H23:Z23" si="16">IFERROR(H5/H6*100,"")</f>
        <v>-86.797967932540232</v>
      </c>
      <c r="I23" s="3">
        <f t="shared" si="16"/>
        <v>-72.014757708105051</v>
      </c>
      <c r="J23" s="3">
        <f t="shared" si="16"/>
        <v>-21.239537667105836</v>
      </c>
      <c r="K23" s="3">
        <f t="shared" si="16"/>
        <v>-8.5527627460841291</v>
      </c>
      <c r="L23" s="3">
        <f t="shared" si="16"/>
        <v>89.168654126425722</v>
      </c>
      <c r="M23" s="3">
        <f t="shared" si="16"/>
        <v>-214.19468149726154</v>
      </c>
      <c r="N23" s="3">
        <f t="shared" si="16"/>
        <v>-118.90291203394005</v>
      </c>
      <c r="O23" s="3">
        <f t="shared" si="16"/>
        <v>225.36871635187711</v>
      </c>
      <c r="P23" s="3">
        <f t="shared" si="16"/>
        <v>-4.6874956599887083</v>
      </c>
      <c r="Q23" s="3">
        <f t="shared" si="16"/>
        <v>-14.813902357522087</v>
      </c>
      <c r="R23" s="3">
        <f t="shared" si="16"/>
        <v>-18.113521663644828</v>
      </c>
      <c r="S23" s="3">
        <f t="shared" si="16"/>
        <v>1.3068374560625569</v>
      </c>
      <c r="T23" s="3">
        <f t="shared" si="16"/>
        <v>-5.1820597162323541</v>
      </c>
      <c r="U23" s="3">
        <f t="shared" si="16"/>
        <v>7.9177924147348673</v>
      </c>
      <c r="V23" s="3">
        <f t="shared" si="16"/>
        <v>-1.3966557706246483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-0.14337376011582326</v>
      </c>
      <c r="E24" s="4">
        <f>IFERROR(_xlfn.RRI(5,J23,E23),"")</f>
        <v>-2.7622825332921375E-2</v>
      </c>
      <c r="H24" s="4">
        <f t="shared" ref="H24:Z24" si="17">IFERROR(_xlfn.RRI(5,M23,H23),"")</f>
        <v>-0.16528123856947119</v>
      </c>
      <c r="I24" s="4">
        <f t="shared" si="17"/>
        <v>-9.5422455326835687E-2</v>
      </c>
      <c r="J24" s="4" t="str">
        <f t="shared" si="17"/>
        <v/>
      </c>
      <c r="K24" s="4">
        <f t="shared" si="17"/>
        <v>0.12780264617585813</v>
      </c>
      <c r="L24" s="4" t="str">
        <f t="shared" si="17"/>
        <v/>
      </c>
      <c r="M24" s="4">
        <f t="shared" si="17"/>
        <v>0.63893284062342981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0.6036737466525699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-40.44</v>
      </c>
      <c r="J25" s="3">
        <f t="shared" si="18"/>
        <v>-24.19</v>
      </c>
      <c r="K25" s="3">
        <f t="shared" si="18"/>
        <v>-7.58</v>
      </c>
      <c r="L25" s="3">
        <f t="shared" si="18"/>
        <v>-3.9</v>
      </c>
      <c r="M25" s="3">
        <f t="shared" si="18"/>
        <v>-33.32</v>
      </c>
      <c r="N25" s="3">
        <f t="shared" si="18"/>
        <v>-51.83</v>
      </c>
      <c r="O25" s="3">
        <f t="shared" si="18"/>
        <v>5.01</v>
      </c>
      <c r="P25" s="3">
        <f t="shared" si="18"/>
        <v>3.86</v>
      </c>
      <c r="Q25" s="3">
        <f t="shared" si="18"/>
        <v>25.97</v>
      </c>
      <c r="R25" s="3">
        <f t="shared" si="18"/>
        <v>28.63</v>
      </c>
      <c r="S25" s="3">
        <f t="shared" si="18"/>
        <v>-8.9700000000000006</v>
      </c>
      <c r="T25" s="3">
        <f t="shared" si="18"/>
        <v>116.85</v>
      </c>
      <c r="U25" s="3">
        <f t="shared" si="18"/>
        <v>-187.79</v>
      </c>
      <c r="V25" s="3">
        <f t="shared" si="18"/>
        <v>30.5</v>
      </c>
      <c r="W25" s="3">
        <f t="shared" si="18"/>
        <v>28.33</v>
      </c>
      <c r="X25" s="3">
        <f t="shared" si="18"/>
        <v>106.43</v>
      </c>
      <c r="Y25" s="3">
        <f t="shared" si="18"/>
        <v>143.47</v>
      </c>
      <c r="Z25" s="3">
        <f t="shared" si="18"/>
        <v>-252.73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-4.8418505639057474E-2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0.42022696198648335</v>
      </c>
      <c r="O26" s="4">
        <f t="shared" si="19"/>
        <v>-0.46735015886427067</v>
      </c>
      <c r="P26" s="4" t="str">
        <f t="shared" si="19"/>
        <v/>
      </c>
      <c r="Q26" s="4">
        <f t="shared" si="19"/>
        <v>-3.1645395271131083E-2</v>
      </c>
      <c r="R26" s="4">
        <f t="shared" si="19"/>
        <v>2.1089818338653199E-3</v>
      </c>
      <c r="S26" s="4" t="str">
        <f t="shared" si="19"/>
        <v/>
      </c>
      <c r="T26" s="4">
        <f t="shared" si="19"/>
        <v>-4.0215960445893151E-2</v>
      </c>
      <c r="U26" s="4">
        <f t="shared" si="19"/>
        <v>-5.7669749635466117E-2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35.493145857377051</v>
      </c>
      <c r="E27" s="3">
        <f>IFERROR(E4/E21,"")</f>
        <v>23.502811940983605</v>
      </c>
      <c r="H27" s="3">
        <f t="shared" ref="H27:Z27" si="20">IFERROR(H4/H21,"")</f>
        <v>117.99191559672131</v>
      </c>
      <c r="I27" s="3">
        <f t="shared" si="20"/>
        <v>177.37698647540984</v>
      </c>
      <c r="J27" s="3">
        <f t="shared" si="20"/>
        <v>151.63986678852459</v>
      </c>
      <c r="K27" s="3">
        <f t="shared" si="20"/>
        <v>149.82658483770493</v>
      </c>
      <c r="L27" s="3">
        <f t="shared" si="20"/>
        <v>186.75088331639344</v>
      </c>
      <c r="M27" s="3">
        <f t="shared" si="20"/>
        <v>68.593792414754105</v>
      </c>
      <c r="N27" s="3">
        <f t="shared" si="20"/>
        <v>93.526073486885252</v>
      </c>
      <c r="O27" s="3">
        <f t="shared" si="20"/>
        <v>207.34193716393443</v>
      </c>
      <c r="P27" s="3">
        <f t="shared" si="20"/>
        <v>239.57140538196722</v>
      </c>
      <c r="Q27" s="3">
        <f t="shared" si="20"/>
        <v>251.98996454590164</v>
      </c>
      <c r="R27" s="3">
        <f t="shared" si="20"/>
        <v>282.14732118688522</v>
      </c>
      <c r="S27" s="3">
        <f t="shared" si="20"/>
        <v>2470.7092297444447</v>
      </c>
      <c r="T27" s="3">
        <f t="shared" si="20"/>
        <v>3185.423269111111</v>
      </c>
      <c r="U27" s="3">
        <f t="shared" si="20"/>
        <v>3101.668968688889</v>
      </c>
      <c r="V27" s="3">
        <f t="shared" si="20"/>
        <v>2705.900413922222</v>
      </c>
      <c r="W27" s="3">
        <f t="shared" si="20"/>
        <v>2048.7463992444445</v>
      </c>
      <c r="X27" s="3">
        <f t="shared" si="20"/>
        <v>3571.6915979999999</v>
      </c>
      <c r="Y27" s="3">
        <f t="shared" si="20"/>
        <v>2691.4225596777778</v>
      </c>
      <c r="Z27" s="3">
        <f t="shared" si="20"/>
        <v>3155.8223210555557</v>
      </c>
    </row>
    <row r="28" spans="1:26" ht="15.5" x14ac:dyDescent="0.35">
      <c r="C28" t="s">
        <v>61</v>
      </c>
      <c r="D28" s="4">
        <f>IFERROR(_xlfn.RRI(5,I27,D27),"")</f>
        <v>-0.27514782847501307</v>
      </c>
      <c r="E28" s="4">
        <f>IFERROR(_xlfn.RRI(5,J27,E27),"")</f>
        <v>-0.31125051636200385</v>
      </c>
      <c r="H28" s="4">
        <f t="shared" ref="H28:Z28" si="21">IFERROR(_xlfn.RRI(5,M27,H27),"")</f>
        <v>0.11458575291793349</v>
      </c>
      <c r="I28" s="4">
        <f t="shared" si="21"/>
        <v>0.13656143060355896</v>
      </c>
      <c r="J28" s="4">
        <f t="shared" si="21"/>
        <v>-6.0654739434375382E-2</v>
      </c>
      <c r="K28" s="4">
        <f t="shared" si="21"/>
        <v>-8.9603079642746941E-2</v>
      </c>
      <c r="L28" s="4">
        <f t="shared" si="21"/>
        <v>-5.8162704675155386E-2</v>
      </c>
      <c r="M28" s="4">
        <f t="shared" si="21"/>
        <v>-0.24636375555431422</v>
      </c>
      <c r="N28" s="4">
        <f t="shared" si="21"/>
        <v>-0.48045614460819408</v>
      </c>
      <c r="O28" s="4">
        <f t="shared" si="21"/>
        <v>-0.42096608650042866</v>
      </c>
      <c r="P28" s="4">
        <f t="shared" si="21"/>
        <v>-0.40080537752369261</v>
      </c>
      <c r="Q28" s="4">
        <f t="shared" si="21"/>
        <v>-0.37796576559613049</v>
      </c>
      <c r="R28" s="4">
        <f t="shared" si="21"/>
        <v>-0.32733699111686354</v>
      </c>
      <c r="S28" s="4">
        <f t="shared" si="21"/>
        <v>-7.1055993365248038E-2</v>
      </c>
      <c r="T28" s="4">
        <f t="shared" si="21"/>
        <v>3.4277440363695844E-2</v>
      </c>
      <c r="U28" s="4">
        <f t="shared" si="21"/>
        <v>-3.4557668465348135E-3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0.67176519222819331</v>
      </c>
      <c r="J29" s="4">
        <f t="shared" si="22"/>
        <v>2.1912928759894457</v>
      </c>
      <c r="K29" s="4">
        <f t="shared" si="22"/>
        <v>0.94358974358974368</v>
      </c>
      <c r="L29" s="4">
        <f t="shared" si="22"/>
        <v>-0.8829531812725091</v>
      </c>
      <c r="M29" s="4">
        <f t="shared" si="22"/>
        <v>-0.35712907582481185</v>
      </c>
      <c r="N29" s="4">
        <f t="shared" si="22"/>
        <v>-11.345309381237525</v>
      </c>
      <c r="O29" s="4">
        <f t="shared" si="22"/>
        <v>0.29792746113989638</v>
      </c>
      <c r="P29" s="4">
        <f t="shared" si="22"/>
        <v>-0.85136696187909122</v>
      </c>
      <c r="Q29" s="4">
        <f t="shared" si="22"/>
        <v>-9.290953545232275E-2</v>
      </c>
      <c r="R29" s="4">
        <f t="shared" si="22"/>
        <v>-4.1917502787068006</v>
      </c>
      <c r="S29" s="4">
        <f t="shared" si="22"/>
        <v>-1.0767650834403082</v>
      </c>
      <c r="T29" s="4">
        <f t="shared" si="22"/>
        <v>-1.6222376058363066</v>
      </c>
      <c r="U29" s="4">
        <f t="shared" si="22"/>
        <v>-7.1570491803278689</v>
      </c>
      <c r="V29" s="4">
        <f t="shared" si="22"/>
        <v>7.6597246734910057E-2</v>
      </c>
      <c r="W29" s="4">
        <f t="shared" si="22"/>
        <v>-0.7338156534811614</v>
      </c>
      <c r="X29" s="4">
        <f t="shared" si="22"/>
        <v>-0.25817244023140723</v>
      </c>
      <c r="Y29" s="4">
        <f t="shared" si="22"/>
        <v>-1.5676809243065724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-0.33479580445415452</v>
      </c>
      <c r="I30" s="4">
        <f t="shared" si="23"/>
        <v>0.16972528551992186</v>
      </c>
      <c r="J30" s="4">
        <f t="shared" si="23"/>
        <v>1.2102538096185266E-2</v>
      </c>
      <c r="K30" s="4">
        <f t="shared" si="23"/>
        <v>-0.19771953857980606</v>
      </c>
      <c r="L30" s="4">
        <f t="shared" si="23"/>
        <v>1.7225624468639886</v>
      </c>
      <c r="M30" s="4">
        <f t="shared" si="23"/>
        <v>-0.26658107351879035</v>
      </c>
      <c r="N30" s="4">
        <f t="shared" si="23"/>
        <v>-0.54892833178779898</v>
      </c>
      <c r="O30" s="4">
        <f t="shared" si="23"/>
        <v>-0.1345296955062181</v>
      </c>
      <c r="P30" s="4">
        <f t="shared" si="23"/>
        <v>-4.9281959249104522E-2</v>
      </c>
      <c r="Q30" s="4">
        <f t="shared" si="23"/>
        <v>-0.10688514253519467</v>
      </c>
      <c r="R30" s="4">
        <f t="shared" si="23"/>
        <v>-0.88580310552526298</v>
      </c>
      <c r="S30" s="4">
        <f t="shared" si="23"/>
        <v>-0.22437019478610973</v>
      </c>
      <c r="T30" s="4">
        <f t="shared" si="23"/>
        <v>2.7002978482783081E-2</v>
      </c>
      <c r="U30" s="4">
        <f t="shared" si="23"/>
        <v>0.14626131572706241</v>
      </c>
      <c r="V30" s="4">
        <f t="shared" si="23"/>
        <v>0.32075908219784</v>
      </c>
      <c r="W30" s="4">
        <f t="shared" si="23"/>
        <v>-0.42639325288004765</v>
      </c>
      <c r="X30" s="4">
        <f t="shared" si="23"/>
        <v>0.32706459829466894</v>
      </c>
      <c r="Y30" s="4">
        <f t="shared" si="23"/>
        <v>-0.14715649809538262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39.840000000000003</v>
      </c>
      <c r="E32" s="3">
        <f>IFERROR(INDEX(E51:E500,MATCH($A$32,$C$51:$C$500,0)),"")</f>
        <v>53.07</v>
      </c>
      <c r="H32" s="3">
        <f>IFERROR(INDEX(D32:G32,COUNT(D32:G32)),"")</f>
        <v>53.07</v>
      </c>
      <c r="I32" s="3">
        <f t="shared" ref="I32:Z32" si="24">IFERROR(INDEX(I51:I500,MATCH($C$32,$C$51:$C$500,0)),"")</f>
        <v>62.87</v>
      </c>
      <c r="J32" s="3">
        <f t="shared" si="24"/>
        <v>108.15</v>
      </c>
      <c r="K32" s="3">
        <f t="shared" si="24"/>
        <v>131.12</v>
      </c>
      <c r="L32" s="3">
        <f t="shared" si="24"/>
        <v>142.34</v>
      </c>
      <c r="M32" s="3">
        <f t="shared" si="24"/>
        <v>15.42</v>
      </c>
      <c r="N32" s="3">
        <f t="shared" si="24"/>
        <v>48.44</v>
      </c>
      <c r="O32" s="3">
        <f t="shared" si="24"/>
        <v>106.03</v>
      </c>
      <c r="P32" s="3">
        <f t="shared" si="24"/>
        <v>-132.93</v>
      </c>
      <c r="Q32" s="3">
        <f t="shared" si="24"/>
        <v>-139.16999999999999</v>
      </c>
      <c r="R32" s="3">
        <f t="shared" si="24"/>
        <v>-159.78</v>
      </c>
      <c r="S32" s="3">
        <f t="shared" si="24"/>
        <v>-2348.98</v>
      </c>
      <c r="T32" s="3">
        <f t="shared" si="24"/>
        <v>-2254.87</v>
      </c>
      <c r="U32" s="3">
        <f t="shared" si="24"/>
        <v>-2371.7199999999998</v>
      </c>
      <c r="V32" s="3">
        <f t="shared" si="24"/>
        <v>-2183.9299999999998</v>
      </c>
      <c r="W32" s="3">
        <f t="shared" si="24"/>
        <v>-2214.4299999999998</v>
      </c>
      <c r="X32" s="3">
        <f t="shared" si="24"/>
        <v>-2242.77</v>
      </c>
      <c r="Y32" s="3">
        <f t="shared" si="24"/>
        <v>-2349.1999999999998</v>
      </c>
      <c r="Z32" s="3">
        <f t="shared" si="24"/>
        <v>-2492.67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2.06</v>
      </c>
      <c r="E33" s="3">
        <f>IFERROR(INDEX(E51:E500,MATCH($A$33,$C$51:$C$500,0)),"")</f>
        <v>1.55</v>
      </c>
      <c r="H33" s="3">
        <f>IFERROR(INDEX(D33:G33,COUNT(D33:G33)),"")</f>
        <v>1.55</v>
      </c>
      <c r="I33" s="3">
        <f t="shared" ref="I33:Z33" si="25">IFERROR(INDEX(I51:I500,MATCH($C$33,$C$51:$C$500,0)),"")</f>
        <v>1.3</v>
      </c>
      <c r="J33" s="3">
        <f t="shared" si="25"/>
        <v>0.8</v>
      </c>
      <c r="K33" s="3">
        <f t="shared" si="25"/>
        <v>0.69</v>
      </c>
      <c r="L33" s="3">
        <f t="shared" si="25"/>
        <v>0.82</v>
      </c>
      <c r="M33" s="3">
        <f t="shared" si="25"/>
        <v>15.95</v>
      </c>
      <c r="N33" s="3">
        <f t="shared" si="25"/>
        <v>1.03</v>
      </c>
      <c r="O33" s="3">
        <f t="shared" si="25"/>
        <v>0.47</v>
      </c>
      <c r="P33" s="3">
        <f t="shared" si="25"/>
        <v>-0.42</v>
      </c>
      <c r="Q33" s="3">
        <f t="shared" si="25"/>
        <v>-0.5</v>
      </c>
      <c r="R33" s="3">
        <f t="shared" si="25"/>
        <v>-1.22</v>
      </c>
      <c r="S33" s="3">
        <f t="shared" si="25"/>
        <v>-0.15</v>
      </c>
      <c r="T33" s="3">
        <f t="shared" si="25"/>
        <v>-0.31</v>
      </c>
      <c r="U33" s="3">
        <f t="shared" si="25"/>
        <v>-0.3</v>
      </c>
      <c r="V33" s="3">
        <f t="shared" si="25"/>
        <v>-0.41</v>
      </c>
      <c r="W33" s="3">
        <f t="shared" si="25"/>
        <v>-0.41</v>
      </c>
      <c r="X33" s="3">
        <f t="shared" si="25"/>
        <v>-0.4</v>
      </c>
      <c r="Y33" s="3">
        <f t="shared" si="25"/>
        <v>-0.38</v>
      </c>
      <c r="Z33" s="3">
        <f t="shared" si="25"/>
        <v>-0.36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-6.28</v>
      </c>
      <c r="E34" s="3">
        <f>IFERROR(INDEX(E51:E500,MATCH($A$34,$C$51:$C$500,0)),"")</f>
        <v>-8.5299999999999994</v>
      </c>
      <c r="H34" s="3">
        <f>IFERROR(INDEX(D34:G34,COUNT(D34:G34)),"")</f>
        <v>-8.5299999999999994</v>
      </c>
      <c r="I34" s="3">
        <f t="shared" ref="I34:Z34" si="26">IFERROR(INDEX(I51:I500,MATCH($C$34,$C$51:$C$500,0)),"")</f>
        <v>-2.0299999999999998</v>
      </c>
      <c r="J34" s="3">
        <f t="shared" si="26"/>
        <v>-3.6</v>
      </c>
      <c r="K34" s="3">
        <f t="shared" si="26"/>
        <v>-11.87</v>
      </c>
      <c r="L34" s="3">
        <f t="shared" si="26"/>
        <v>-30</v>
      </c>
      <c r="M34" s="3">
        <f t="shared" si="26"/>
        <v>-7.38</v>
      </c>
      <c r="N34" s="3">
        <f t="shared" si="26"/>
        <v>-0.96</v>
      </c>
      <c r="O34" s="3">
        <f t="shared" si="26"/>
        <v>9.98</v>
      </c>
      <c r="P34" s="3">
        <f t="shared" si="26"/>
        <v>14.51</v>
      </c>
      <c r="Q34" s="3">
        <f t="shared" si="26"/>
        <v>2.66</v>
      </c>
      <c r="R34" s="3">
        <f t="shared" si="26"/>
        <v>6.81</v>
      </c>
      <c r="S34" s="3">
        <f t="shared" si="26"/>
        <v>-39.020000000000003</v>
      </c>
      <c r="T34" s="3">
        <f t="shared" si="26"/>
        <v>5.99</v>
      </c>
      <c r="U34" s="3">
        <f t="shared" si="26"/>
        <v>-3.73</v>
      </c>
      <c r="V34" s="3">
        <f t="shared" si="26"/>
        <v>29.51</v>
      </c>
      <c r="W34" s="3">
        <f t="shared" si="26"/>
        <v>31.77</v>
      </c>
      <c r="X34" s="3">
        <f t="shared" si="26"/>
        <v>8.4600000000000009</v>
      </c>
      <c r="Y34" s="3">
        <f t="shared" si="26"/>
        <v>6.27</v>
      </c>
      <c r="Z34" s="3">
        <f t="shared" si="26"/>
        <v>-3.56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2.2999999999999998</v>
      </c>
      <c r="E35" s="3">
        <f>IFERROR(INDEX(E51:E500,MATCH($A$35,$C$51:$C$500,0)),"")</f>
        <v>3.48</v>
      </c>
      <c r="H35" s="3">
        <f>IFERROR(INDEX(D35:G35,COUNT(D35:G35)),"")</f>
        <v>3.48</v>
      </c>
      <c r="I35" s="3">
        <f t="shared" ref="I35:Z35" si="27">IFERROR(INDEX(I51:I500,MATCH($C$35,$C$51:$C$500,0)),"")</f>
        <v>0.46</v>
      </c>
      <c r="J35" s="3">
        <f t="shared" si="27"/>
        <v>0.56999999999999995</v>
      </c>
      <c r="K35" s="3">
        <f t="shared" si="27"/>
        <v>0.6</v>
      </c>
      <c r="L35" s="3">
        <f t="shared" si="27"/>
        <v>0.62</v>
      </c>
      <c r="M35" s="3">
        <f t="shared" si="27"/>
        <v>3.58</v>
      </c>
      <c r="N35" s="3">
        <f t="shared" si="27"/>
        <v>0.53</v>
      </c>
      <c r="O35" s="3">
        <f t="shared" si="27"/>
        <v>0.24</v>
      </c>
      <c r="P35" s="3">
        <f t="shared" si="27"/>
        <v>0.23</v>
      </c>
      <c r="Q35" s="3">
        <f t="shared" si="27"/>
        <v>0.27</v>
      </c>
      <c r="R35" s="3">
        <f t="shared" si="27"/>
        <v>0.69</v>
      </c>
      <c r="S35" s="3">
        <f t="shared" si="27"/>
        <v>0.14000000000000001</v>
      </c>
      <c r="T35" s="3">
        <f t="shared" si="27"/>
        <v>0.21</v>
      </c>
      <c r="U35" s="3">
        <f t="shared" si="27"/>
        <v>0.22</v>
      </c>
      <c r="V35" s="3">
        <f t="shared" si="27"/>
        <v>0.32</v>
      </c>
      <c r="W35" s="3">
        <f t="shared" si="27"/>
        <v>0.42</v>
      </c>
      <c r="X35" s="3">
        <f t="shared" si="27"/>
        <v>0.24</v>
      </c>
      <c r="Y35" s="3">
        <f t="shared" si="27"/>
        <v>0.32</v>
      </c>
      <c r="Z35" s="3">
        <f t="shared" si="27"/>
        <v>0.27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21650818973</v>
      </c>
      <c r="E51" s="5">
        <v>14336715284</v>
      </c>
      <c r="F51" s="5">
        <v>20742237692</v>
      </c>
      <c r="G51" s="5">
        <v>42771408699</v>
      </c>
      <c r="I51" s="5">
        <v>108199961750</v>
      </c>
      <c r="J51" s="5">
        <v>92500318741</v>
      </c>
      <c r="K51" s="5">
        <v>91394216751</v>
      </c>
      <c r="L51" s="5">
        <v>113918038823</v>
      </c>
      <c r="M51" s="5">
        <v>41842213373</v>
      </c>
      <c r="N51" s="5">
        <v>57050904827</v>
      </c>
      <c r="O51" s="5">
        <v>126478581670</v>
      </c>
      <c r="P51" s="5">
        <v>146138557283</v>
      </c>
      <c r="Q51" s="5">
        <v>153713878373</v>
      </c>
      <c r="R51" s="5">
        <v>172109865924</v>
      </c>
      <c r="S51" s="5">
        <v>222363830677</v>
      </c>
      <c r="T51" s="5">
        <v>286688094220</v>
      </c>
      <c r="U51" s="5">
        <v>279150207182</v>
      </c>
      <c r="V51" s="5">
        <v>243531037253</v>
      </c>
      <c r="W51" s="5">
        <v>184387175932</v>
      </c>
      <c r="X51" s="5">
        <v>321452243820</v>
      </c>
      <c r="Y51" s="5">
        <v>242228030371</v>
      </c>
      <c r="Z51" s="5">
        <v>284024008895</v>
      </c>
    </row>
    <row r="52" spans="2:26" ht="15.5" x14ac:dyDescent="0.35">
      <c r="C52" t="s">
        <v>85</v>
      </c>
      <c r="D52" s="5">
        <v>-14329134230</v>
      </c>
      <c r="E52" s="5">
        <v>-10367541055</v>
      </c>
      <c r="F52" s="5">
        <v>-15141597261</v>
      </c>
      <c r="G52" s="5">
        <v>-29357443949</v>
      </c>
      <c r="I52" s="5">
        <v>-79022761481</v>
      </c>
      <c r="J52" s="5">
        <v>-63473692984</v>
      </c>
      <c r="K52" s="5">
        <v>-61547679561</v>
      </c>
      <c r="L52" s="5">
        <v>-71032815644</v>
      </c>
      <c r="M52" s="5">
        <v>-45127181114</v>
      </c>
      <c r="N52" s="5">
        <v>-62640635011</v>
      </c>
      <c r="O52" s="5">
        <v>-76764393137</v>
      </c>
      <c r="P52" s="5">
        <v>-81568040718</v>
      </c>
      <c r="Q52" s="5">
        <v>-88499522950</v>
      </c>
      <c r="R52" s="5">
        <v>-103774178864</v>
      </c>
      <c r="S52" s="5">
        <v>-153501966971</v>
      </c>
      <c r="T52" s="5">
        <v>-218702771930</v>
      </c>
      <c r="U52" s="5">
        <v>-216066147801</v>
      </c>
      <c r="V52" s="5">
        <v>-188595468806</v>
      </c>
      <c r="W52" s="5">
        <v>-141458363368</v>
      </c>
      <c r="X52" s="5">
        <v>-277851862691</v>
      </c>
      <c r="Y52" s="5">
        <v>-202239562053</v>
      </c>
      <c r="Z52" s="5">
        <v>-250423291307</v>
      </c>
    </row>
    <row r="53" spans="2:26" ht="15.5" x14ac:dyDescent="0.35">
      <c r="C53" t="s">
        <v>86</v>
      </c>
      <c r="D53" s="5">
        <v>7321684743</v>
      </c>
      <c r="E53" s="5">
        <v>3969174229</v>
      </c>
      <c r="F53" s="5">
        <v>5600640431</v>
      </c>
      <c r="G53" s="5">
        <v>13413964750</v>
      </c>
      <c r="I53" s="5">
        <v>29177200269</v>
      </c>
      <c r="J53" s="5">
        <v>29026625757</v>
      </c>
      <c r="K53" s="5">
        <v>29846537190</v>
      </c>
      <c r="L53" s="5">
        <v>42885223179</v>
      </c>
      <c r="M53" s="5">
        <v>-3284967741</v>
      </c>
      <c r="N53" s="5">
        <v>-5589730184</v>
      </c>
      <c r="O53" s="5">
        <v>49714188533</v>
      </c>
      <c r="P53" s="5">
        <v>64570516565</v>
      </c>
      <c r="Q53" s="5">
        <v>65214355423</v>
      </c>
      <c r="R53" s="5">
        <v>68335687060</v>
      </c>
      <c r="S53" s="5">
        <v>68861863706</v>
      </c>
      <c r="T53" s="5">
        <v>67985322290</v>
      </c>
      <c r="U53" s="5">
        <v>63084059381</v>
      </c>
      <c r="V53" s="5">
        <v>54935568447</v>
      </c>
      <c r="W53" s="5">
        <v>42928812564</v>
      </c>
      <c r="X53" s="5">
        <v>43600381129</v>
      </c>
      <c r="Y53" s="5">
        <v>39988468318</v>
      </c>
      <c r="Z53" s="5">
        <v>33600717588</v>
      </c>
    </row>
    <row r="54" spans="2:26" ht="15.5" x14ac:dyDescent="0.35">
      <c r="C54" t="s">
        <v>87</v>
      </c>
      <c r="D54" s="5">
        <v>-9965344111</v>
      </c>
      <c r="E54" s="5">
        <v>-8501824368</v>
      </c>
      <c r="F54" s="5">
        <v>-8925680992</v>
      </c>
      <c r="G54" s="5">
        <v>-13115960794</v>
      </c>
      <c r="I54" s="5">
        <v>-41600826780</v>
      </c>
      <c r="J54" s="5">
        <v>-36863863958</v>
      </c>
      <c r="K54" s="5">
        <v>-34983539447</v>
      </c>
      <c r="L54" s="5">
        <v>-27309103941</v>
      </c>
      <c r="M54" s="5">
        <v>-18618729815</v>
      </c>
      <c r="N54" s="5">
        <v>-31607047703</v>
      </c>
      <c r="O54" s="5">
        <v>-43140061463</v>
      </c>
      <c r="P54" s="5">
        <v>-47812163463</v>
      </c>
      <c r="Q54" s="5">
        <v>-47959691427</v>
      </c>
      <c r="R54" s="5">
        <v>-43218068440</v>
      </c>
      <c r="S54" s="5">
        <v>-47032948969</v>
      </c>
      <c r="T54" s="5">
        <v>-46715991657</v>
      </c>
      <c r="U54" s="5">
        <v>-44649208571</v>
      </c>
      <c r="V54" s="5">
        <v>-45797423705</v>
      </c>
      <c r="W54" s="5">
        <v>-38215486219</v>
      </c>
      <c r="X54" s="5">
        <v>-29323392882</v>
      </c>
      <c r="Y54" s="5">
        <v>-29555247163</v>
      </c>
      <c r="Z54" s="5">
        <v>-31261246996</v>
      </c>
    </row>
    <row r="55" spans="2:26" ht="15.5" x14ac:dyDescent="0.35">
      <c r="C55" t="s">
        <v>88</v>
      </c>
      <c r="D55" s="5">
        <v>-6935571552</v>
      </c>
      <c r="E55" s="5">
        <v>-4961429260</v>
      </c>
      <c r="F55" s="5">
        <v>-5800425890</v>
      </c>
      <c r="G55" s="5">
        <v>-9851130716</v>
      </c>
      <c r="I55" s="5">
        <v>-28528340423</v>
      </c>
      <c r="J55" s="5">
        <v>-23540735735</v>
      </c>
      <c r="K55" s="5">
        <v>-21168594885</v>
      </c>
      <c r="L55" s="5">
        <v>-17972431506</v>
      </c>
      <c r="M55" s="5">
        <v>-12036664268</v>
      </c>
      <c r="N55" s="5">
        <v>-16978363907</v>
      </c>
      <c r="O55" s="5">
        <v>-31493924491</v>
      </c>
      <c r="P55" s="5">
        <v>-32840701143</v>
      </c>
      <c r="Q55" s="5">
        <v>-33481332790</v>
      </c>
      <c r="R55" s="5">
        <v>-36624108556</v>
      </c>
      <c r="S55" s="5">
        <v>-33303655823</v>
      </c>
      <c r="T55" s="5">
        <v>-33046446540</v>
      </c>
      <c r="U55" s="5">
        <v>-30323033793</v>
      </c>
      <c r="V55" s="5">
        <v>-25819826013</v>
      </c>
      <c r="W55" s="5">
        <v>-23110057103</v>
      </c>
      <c r="X55" s="5">
        <v>-19638388605</v>
      </c>
      <c r="Y55" s="5">
        <v>-17360013033</v>
      </c>
      <c r="Z55" s="5">
        <v>-18578634446</v>
      </c>
    </row>
    <row r="56" spans="2:26" ht="15.5" x14ac:dyDescent="0.35">
      <c r="C56" t="s">
        <v>89</v>
      </c>
      <c r="D56" s="5">
        <v>-2836672366</v>
      </c>
      <c r="E56" s="5">
        <v>-3164154809</v>
      </c>
      <c r="F56" s="5">
        <v>-2895296610</v>
      </c>
      <c r="G56" s="5">
        <v>-3072003623</v>
      </c>
      <c r="I56" s="5">
        <v>-11883215795</v>
      </c>
      <c r="J56" s="5">
        <v>-12482515866</v>
      </c>
      <c r="K56" s="5">
        <v>-13996215883</v>
      </c>
      <c r="L56" s="5">
        <v>-13354041044</v>
      </c>
      <c r="M56" s="5">
        <v>-10954836226</v>
      </c>
      <c r="N56" s="5">
        <v>-14130527145</v>
      </c>
      <c r="O56" s="5">
        <v>-13727209034</v>
      </c>
      <c r="P56" s="5">
        <v>-14969211311</v>
      </c>
      <c r="Q56" s="5">
        <v>-15781228560</v>
      </c>
      <c r="R56" s="5">
        <v>-14027958661</v>
      </c>
      <c r="S56" s="5">
        <v>-13057161524</v>
      </c>
      <c r="T56" s="5">
        <v>-13316155468</v>
      </c>
      <c r="U56" s="5">
        <v>-13138137335</v>
      </c>
      <c r="V56" s="5">
        <v>-11231952918</v>
      </c>
      <c r="W56" s="5">
        <v>-9494416520</v>
      </c>
      <c r="X56" s="5">
        <v>-8145461741</v>
      </c>
      <c r="Y56" s="5">
        <v>-6304095703</v>
      </c>
      <c r="Z56" s="5">
        <v>-5193570088</v>
      </c>
    </row>
    <row r="57" spans="2:26" ht="15.5" x14ac:dyDescent="0.35">
      <c r="C57" t="s">
        <v>387</v>
      </c>
      <c r="R57" s="5">
        <v>6524681000</v>
      </c>
      <c r="U57" s="5">
        <v>428000000</v>
      </c>
    </row>
    <row r="58" spans="2:26" ht="15.5" x14ac:dyDescent="0.35">
      <c r="C58" t="s">
        <v>97</v>
      </c>
    </row>
    <row r="59" spans="2:26" ht="15.5" x14ac:dyDescent="0.35">
      <c r="C59" t="s">
        <v>90</v>
      </c>
      <c r="D59" s="5">
        <v>-2643659368</v>
      </c>
      <c r="E59" s="5">
        <v>-4532650139</v>
      </c>
      <c r="F59" s="5">
        <v>-3325040561</v>
      </c>
      <c r="G59" s="5">
        <v>298003956</v>
      </c>
      <c r="I59" s="5">
        <v>-12423626511</v>
      </c>
      <c r="J59" s="5">
        <v>-7837238201</v>
      </c>
      <c r="K59" s="5">
        <v>-5137002257</v>
      </c>
      <c r="L59" s="5">
        <v>15576119238</v>
      </c>
      <c r="M59" s="5">
        <v>-21903697556</v>
      </c>
      <c r="N59" s="5">
        <v>-37196777887</v>
      </c>
      <c r="O59" s="5">
        <v>6574127070</v>
      </c>
      <c r="P59" s="5">
        <v>16758353102</v>
      </c>
      <c r="Q59" s="5">
        <v>17254663996</v>
      </c>
      <c r="R59" s="5">
        <v>25117618620</v>
      </c>
      <c r="S59" s="5">
        <v>21828914737</v>
      </c>
      <c r="T59" s="5">
        <v>21269330633</v>
      </c>
      <c r="U59" s="5">
        <v>18434850810</v>
      </c>
      <c r="V59" s="5">
        <v>9138144742</v>
      </c>
      <c r="W59" s="5">
        <v>4713326345</v>
      </c>
      <c r="X59" s="5">
        <v>14276988247</v>
      </c>
      <c r="Y59" s="5">
        <v>10433221155</v>
      </c>
      <c r="Z59" s="5">
        <v>2339470592</v>
      </c>
    </row>
    <row r="60" spans="2:26" ht="15.5" x14ac:dyDescent="0.35">
      <c r="C60" t="s">
        <v>91</v>
      </c>
      <c r="D60" s="5">
        <v>-7527542763</v>
      </c>
      <c r="E60" s="5">
        <v>-1925107130</v>
      </c>
      <c r="F60" s="5">
        <v>-1008097077</v>
      </c>
      <c r="G60" s="5">
        <v>-8609407541</v>
      </c>
      <c r="I60" s="5">
        <v>-10407640925</v>
      </c>
      <c r="J60" s="5">
        <v>-10585623333</v>
      </c>
      <c r="K60" s="5">
        <v>-781462305</v>
      </c>
      <c r="L60" s="5">
        <v>-16594464744</v>
      </c>
      <c r="M60" s="5">
        <v>-4075498865</v>
      </c>
      <c r="N60" s="5">
        <v>-3154751537</v>
      </c>
      <c r="O60" s="5">
        <v>-2521232041</v>
      </c>
      <c r="P60" s="5">
        <v>-13579097891</v>
      </c>
      <c r="Q60" s="5">
        <v>-6352853744</v>
      </c>
      <c r="R60" s="5">
        <v>4751578569</v>
      </c>
      <c r="S60" s="5">
        <v>-21433694805</v>
      </c>
      <c r="T60" s="5">
        <v>-8017124070</v>
      </c>
      <c r="U60" s="5">
        <v>-39948205600</v>
      </c>
      <c r="X60" s="5">
        <v>-1771830987</v>
      </c>
      <c r="Y60" s="5">
        <v>20903177688</v>
      </c>
      <c r="Z60" s="5">
        <v>-33200052175</v>
      </c>
    </row>
    <row r="61" spans="2:26" ht="15.5" x14ac:dyDescent="0.35">
      <c r="C61" t="s">
        <v>93</v>
      </c>
      <c r="X61" s="5">
        <v>542052116</v>
      </c>
      <c r="Y61" s="5">
        <v>22321874690</v>
      </c>
      <c r="Z61" s="5">
        <v>-32484146253</v>
      </c>
    </row>
    <row r="62" spans="2:26" ht="15.5" x14ac:dyDescent="0.35">
      <c r="C62" t="s">
        <v>92</v>
      </c>
      <c r="D62" s="5">
        <v>459978</v>
      </c>
      <c r="E62" s="5">
        <v>1214722</v>
      </c>
      <c r="F62" s="5">
        <v>2891031</v>
      </c>
      <c r="G62" s="5">
        <v>7104415</v>
      </c>
      <c r="I62" s="5">
        <v>14459120</v>
      </c>
      <c r="J62" s="5">
        <v>12558005</v>
      </c>
      <c r="K62" s="5">
        <v>2724205874</v>
      </c>
      <c r="L62" s="5">
        <v>48520255</v>
      </c>
      <c r="M62" s="5">
        <v>7786066</v>
      </c>
      <c r="N62" s="5">
        <v>17255404</v>
      </c>
      <c r="O62" s="5">
        <v>5064831145</v>
      </c>
      <c r="P62" s="5">
        <v>341838225</v>
      </c>
      <c r="Q62" s="5">
        <v>475086896</v>
      </c>
      <c r="R62" s="5">
        <v>11190765798</v>
      </c>
      <c r="S62" s="5">
        <v>4503045853</v>
      </c>
      <c r="T62" s="5">
        <v>2385037147</v>
      </c>
      <c r="U62" s="5">
        <v>836886482</v>
      </c>
      <c r="X62" s="5">
        <v>20983653</v>
      </c>
      <c r="Y62" s="5">
        <v>32346023</v>
      </c>
      <c r="Z62" s="5">
        <v>19874631</v>
      </c>
    </row>
    <row r="63" spans="2:26" ht="15.5" x14ac:dyDescent="0.35">
      <c r="C63" t="s">
        <v>27</v>
      </c>
      <c r="D63" s="5">
        <v>-7528002741</v>
      </c>
      <c r="E63" s="5">
        <v>-1926321852</v>
      </c>
      <c r="F63" s="5">
        <v>-1010988108</v>
      </c>
      <c r="G63" s="5">
        <v>-8616511956</v>
      </c>
      <c r="I63" s="5">
        <v>-10422100045</v>
      </c>
      <c r="J63" s="5">
        <v>-10598181338</v>
      </c>
      <c r="K63" s="5">
        <v>-3505668179</v>
      </c>
      <c r="L63" s="5">
        <v>-16642984999</v>
      </c>
      <c r="M63" s="5">
        <v>-4083284931</v>
      </c>
      <c r="N63" s="5">
        <v>-3172006941</v>
      </c>
      <c r="O63" s="5">
        <v>-7586063186</v>
      </c>
      <c r="P63" s="5">
        <v>-13920936116</v>
      </c>
      <c r="Q63" s="5">
        <v>-6827940640</v>
      </c>
      <c r="R63" s="5">
        <v>-6439187229</v>
      </c>
      <c r="S63" s="5">
        <v>-25936740658</v>
      </c>
      <c r="T63" s="5">
        <v>-10402161217</v>
      </c>
      <c r="U63" s="5">
        <v>-40785092082</v>
      </c>
      <c r="X63" s="5">
        <v>-1407719756</v>
      </c>
      <c r="Y63" s="5">
        <v>-891032245</v>
      </c>
      <c r="Z63" s="5">
        <v>-175769773</v>
      </c>
    </row>
    <row r="64" spans="2:26" ht="15.5" x14ac:dyDescent="0.35">
      <c r="C64" t="s">
        <v>98</v>
      </c>
      <c r="D64" s="5">
        <v>-7527542763</v>
      </c>
      <c r="E64" s="5">
        <v>-1925107130</v>
      </c>
      <c r="F64" s="5">
        <v>-1008097077</v>
      </c>
      <c r="G64" s="5">
        <v>-8609407541</v>
      </c>
      <c r="I64" s="5">
        <v>-10407640925</v>
      </c>
      <c r="J64" s="5">
        <v>-10585623333</v>
      </c>
      <c r="K64" s="5">
        <v>-781462305</v>
      </c>
      <c r="L64" s="5">
        <v>-16594464744</v>
      </c>
      <c r="M64" s="5">
        <v>-4075498865</v>
      </c>
      <c r="N64" s="5">
        <v>-3154751537</v>
      </c>
      <c r="O64" s="5">
        <v>-2521232041</v>
      </c>
      <c r="P64" s="5">
        <v>-13579097891</v>
      </c>
      <c r="Q64" s="5">
        <v>-6352853744</v>
      </c>
      <c r="R64" s="5">
        <v>4751578569</v>
      </c>
      <c r="S64" s="5">
        <v>-21433694805</v>
      </c>
      <c r="T64" s="5">
        <v>-8017124070</v>
      </c>
      <c r="U64" s="5">
        <v>-39948205600</v>
      </c>
      <c r="X64" s="5">
        <v>-1771830987</v>
      </c>
      <c r="Y64" s="5">
        <v>20903177688</v>
      </c>
      <c r="Z64" s="5">
        <v>-33200052175</v>
      </c>
    </row>
    <row r="65" spans="2:26" ht="15.5" x14ac:dyDescent="0.35">
      <c r="C65" t="s">
        <v>29</v>
      </c>
      <c r="D65" s="5">
        <v>-10171202131</v>
      </c>
      <c r="E65" s="5">
        <v>-6457757269</v>
      </c>
      <c r="F65" s="5">
        <v>-4333137638</v>
      </c>
      <c r="G65" s="5">
        <v>-8311403585</v>
      </c>
      <c r="I65" s="5">
        <v>-22831267436</v>
      </c>
      <c r="J65" s="5">
        <v>-18422861534</v>
      </c>
      <c r="K65" s="5">
        <v>-5918464562</v>
      </c>
      <c r="L65" s="5">
        <v>-1018345506</v>
      </c>
      <c r="M65" s="5">
        <v>-25979196421</v>
      </c>
      <c r="N65" s="5">
        <v>-40351529424</v>
      </c>
      <c r="O65" s="5">
        <v>4052895029</v>
      </c>
      <c r="P65" s="5">
        <v>3179255211</v>
      </c>
      <c r="Q65" s="5">
        <v>10901810252</v>
      </c>
      <c r="R65" s="5">
        <v>29869197189</v>
      </c>
      <c r="S65" s="5">
        <v>395219932</v>
      </c>
      <c r="T65" s="5">
        <v>13252206563</v>
      </c>
      <c r="U65" s="5">
        <v>-21513354790</v>
      </c>
      <c r="V65" s="5">
        <v>9138144742</v>
      </c>
      <c r="W65" s="5">
        <v>4713326345</v>
      </c>
      <c r="X65" s="5">
        <v>12505157260</v>
      </c>
      <c r="Y65" s="5">
        <v>31336398843</v>
      </c>
      <c r="Z65" s="5">
        <v>-30860581583</v>
      </c>
    </row>
    <row r="66" spans="2:26" ht="15.5" x14ac:dyDescent="0.35">
      <c r="C66" t="s">
        <v>28</v>
      </c>
      <c r="D66" s="5">
        <v>2235242201</v>
      </c>
      <c r="E66" s="5">
        <v>610704941</v>
      </c>
      <c r="F66" s="5">
        <v>-5508209104</v>
      </c>
      <c r="G66" s="5">
        <v>1826531535</v>
      </c>
      <c r="I66" s="5">
        <v>-1764382328</v>
      </c>
      <c r="J66" s="5">
        <v>3709082222</v>
      </c>
      <c r="K66" s="5">
        <v>1306149981</v>
      </c>
      <c r="L66" s="5">
        <v>-1351032894</v>
      </c>
      <c r="M66" s="5">
        <v>5713421659</v>
      </c>
      <c r="N66" s="5">
        <v>8831896441</v>
      </c>
      <c r="O66" s="5">
        <v>-1004294129</v>
      </c>
      <c r="P66" s="5">
        <v>-829399250</v>
      </c>
      <c r="Q66" s="5">
        <v>4893841780</v>
      </c>
      <c r="R66" s="5">
        <v>-12459076448</v>
      </c>
      <c r="S66" s="5">
        <v>-1166593918</v>
      </c>
      <c r="T66" s="5">
        <v>-3203209775</v>
      </c>
      <c r="U66" s="5">
        <v>5363594646</v>
      </c>
      <c r="V66" s="5">
        <v>-6514970931</v>
      </c>
      <c r="W66" s="5">
        <v>-2276534580</v>
      </c>
      <c r="X66" s="5">
        <v>-3351969152</v>
      </c>
      <c r="Y66" s="5">
        <v>-18997819572</v>
      </c>
      <c r="Z66" s="5">
        <v>9125813524</v>
      </c>
    </row>
    <row r="67" spans="2:26" ht="15.5" x14ac:dyDescent="0.35">
      <c r="C67" t="s">
        <v>285</v>
      </c>
      <c r="O67" s="5">
        <v>-1796850205</v>
      </c>
      <c r="P67" s="5">
        <v>-1514405750</v>
      </c>
      <c r="Q67" s="5">
        <v>-3415182310</v>
      </c>
      <c r="R67" s="5">
        <v>-5722673288</v>
      </c>
      <c r="V67" s="5">
        <v>-2911511956</v>
      </c>
    </row>
    <row r="68" spans="2:26" ht="15.5" x14ac:dyDescent="0.35">
      <c r="C68" t="s">
        <v>286</v>
      </c>
      <c r="D68" s="5">
        <v>2235242201</v>
      </c>
      <c r="E68" s="5">
        <v>610704941</v>
      </c>
      <c r="F68" s="5">
        <v>-5508209104</v>
      </c>
      <c r="G68" s="5">
        <v>1826531535</v>
      </c>
      <c r="I68" s="5">
        <v>-1764382328</v>
      </c>
      <c r="J68" s="5">
        <v>3709082222</v>
      </c>
      <c r="K68" s="5">
        <v>1306149981</v>
      </c>
      <c r="L68" s="5">
        <v>-1351032894</v>
      </c>
      <c r="M68" s="5">
        <v>5713421659</v>
      </c>
      <c r="N68" s="5">
        <v>8831896441</v>
      </c>
      <c r="O68" s="5">
        <v>792556076</v>
      </c>
      <c r="P68" s="5">
        <v>685006500</v>
      </c>
      <c r="Q68" s="5">
        <v>8309024090</v>
      </c>
      <c r="R68" s="5">
        <v>-6736403160</v>
      </c>
      <c r="S68" s="5">
        <v>-1166593918</v>
      </c>
      <c r="T68" s="5">
        <v>-3203209775</v>
      </c>
      <c r="U68" s="5">
        <v>5363594646</v>
      </c>
      <c r="V68" s="5">
        <v>-3603458975</v>
      </c>
      <c r="W68" s="5">
        <v>-2276534580</v>
      </c>
      <c r="X68" s="5">
        <v>-3351969152</v>
      </c>
      <c r="Y68" s="5">
        <v>-18997819572</v>
      </c>
      <c r="Z68" s="5">
        <v>9125813524</v>
      </c>
    </row>
    <row r="69" spans="2:26" ht="15.5" x14ac:dyDescent="0.35">
      <c r="C69" t="s">
        <v>287</v>
      </c>
      <c r="D69" s="5">
        <v>2235242201</v>
      </c>
      <c r="E69" s="5">
        <v>610704941</v>
      </c>
      <c r="F69" s="5">
        <v>-5508209104</v>
      </c>
      <c r="G69" s="5">
        <v>1826531535</v>
      </c>
      <c r="I69" s="5">
        <v>-1764382328</v>
      </c>
      <c r="J69" s="5">
        <v>3709082222</v>
      </c>
      <c r="K69" s="5">
        <v>1306149981</v>
      </c>
      <c r="L69" s="5">
        <v>-1351032894</v>
      </c>
      <c r="M69" s="5">
        <v>5713421659</v>
      </c>
      <c r="N69" s="5">
        <v>8831896441</v>
      </c>
      <c r="O69" s="5">
        <v>-1004294129</v>
      </c>
      <c r="P69" s="5">
        <v>-829399250</v>
      </c>
      <c r="Q69" s="5">
        <v>4893841780</v>
      </c>
      <c r="R69" s="5">
        <v>-12459076448</v>
      </c>
      <c r="S69" s="5">
        <v>-1166593918</v>
      </c>
      <c r="T69" s="5">
        <v>-3203209775</v>
      </c>
      <c r="U69" s="5">
        <v>5363594646</v>
      </c>
      <c r="V69" s="5">
        <v>-6514970931</v>
      </c>
      <c r="W69" s="5">
        <v>-2276534580</v>
      </c>
      <c r="X69" s="5">
        <v>-3351969152</v>
      </c>
      <c r="Y69" s="5">
        <v>-18997819572</v>
      </c>
      <c r="Z69" s="5">
        <v>9125813524</v>
      </c>
    </row>
    <row r="70" spans="2:26" ht="15.5" x14ac:dyDescent="0.35">
      <c r="C70" t="s">
        <v>101</v>
      </c>
      <c r="D70" s="5">
        <v>-7935959930</v>
      </c>
      <c r="E70" s="5">
        <v>-5847052328</v>
      </c>
      <c r="F70" s="5">
        <v>-9841346742</v>
      </c>
      <c r="G70" s="5">
        <v>-6484872050</v>
      </c>
      <c r="I70" s="5">
        <v>-24595649764</v>
      </c>
      <c r="J70" s="5">
        <v>-14713779312</v>
      </c>
      <c r="K70" s="5">
        <v>-4612314581</v>
      </c>
      <c r="L70" s="5">
        <v>-2369378400</v>
      </c>
      <c r="M70" s="5">
        <v>-20265774762</v>
      </c>
      <c r="N70" s="5">
        <v>-31519632983</v>
      </c>
      <c r="O70" s="5">
        <v>3048600900</v>
      </c>
      <c r="P70" s="5">
        <v>2349855961</v>
      </c>
      <c r="Q70" s="5">
        <v>15795652032</v>
      </c>
      <c r="R70" s="5">
        <v>17410120741</v>
      </c>
      <c r="S70" s="5">
        <v>-771373986</v>
      </c>
      <c r="T70" s="5">
        <v>10048996788</v>
      </c>
      <c r="U70" s="5">
        <v>-16149760144</v>
      </c>
      <c r="V70" s="5">
        <v>2623173811</v>
      </c>
      <c r="W70" s="5">
        <v>2436791765</v>
      </c>
      <c r="X70" s="5">
        <v>9153188108</v>
      </c>
      <c r="Y70" s="5">
        <v>12338579271</v>
      </c>
      <c r="Z70" s="5">
        <v>-21734768059</v>
      </c>
    </row>
    <row r="71" spans="2:26" ht="15.5" x14ac:dyDescent="0.35">
      <c r="C71" t="s">
        <v>102</v>
      </c>
      <c r="D71" s="5">
        <v>-112697982</v>
      </c>
      <c r="E71" s="5">
        <v>-112697980</v>
      </c>
      <c r="F71" s="5">
        <v>-2736841719</v>
      </c>
      <c r="G71" s="5">
        <v>-68157142</v>
      </c>
      <c r="I71" s="5">
        <v>-2941313151</v>
      </c>
      <c r="J71" s="5">
        <v>743493126</v>
      </c>
      <c r="K71" s="5">
        <v>-2208102609</v>
      </c>
      <c r="L71" s="5">
        <v>79558768270</v>
      </c>
      <c r="M71" s="5">
        <v>182408723</v>
      </c>
      <c r="N71" s="5">
        <v>-3508673505</v>
      </c>
      <c r="O71" s="5">
        <v>142286936232</v>
      </c>
      <c r="P71" s="5">
        <v>1439873839</v>
      </c>
      <c r="Q71" s="5">
        <v>-3257554131</v>
      </c>
      <c r="R71" s="5">
        <v>191779363</v>
      </c>
      <c r="S71" s="5">
        <v>-1868601225</v>
      </c>
    </row>
    <row r="72" spans="2:26" ht="15.5" x14ac:dyDescent="0.35">
      <c r="C72" t="s">
        <v>103</v>
      </c>
      <c r="D72" s="5">
        <v>-8048657912</v>
      </c>
      <c r="E72" s="5">
        <v>-5959750308</v>
      </c>
      <c r="F72" s="5">
        <v>-12578188461</v>
      </c>
      <c r="G72" s="5">
        <v>-6553029192</v>
      </c>
      <c r="I72" s="5">
        <v>-27536962915</v>
      </c>
      <c r="J72" s="5">
        <v>-13970286186</v>
      </c>
      <c r="K72" s="5">
        <v>-6820417190</v>
      </c>
      <c r="L72" s="5">
        <v>77189389870</v>
      </c>
      <c r="M72" s="5">
        <v>-20083366039</v>
      </c>
      <c r="N72" s="5">
        <v>-35028306488</v>
      </c>
      <c r="O72" s="5">
        <v>145335537132</v>
      </c>
      <c r="P72" s="5">
        <v>3789729800</v>
      </c>
      <c r="Q72" s="5">
        <v>12538097901</v>
      </c>
      <c r="R72" s="5">
        <v>17601900104</v>
      </c>
      <c r="S72" s="5">
        <v>-2639975211</v>
      </c>
      <c r="T72" s="5">
        <v>10048996788</v>
      </c>
      <c r="U72" s="5">
        <v>-16149760144</v>
      </c>
      <c r="V72" s="5">
        <v>2623173811</v>
      </c>
    </row>
    <row r="73" spans="2:26" ht="15.5" x14ac:dyDescent="0.35">
      <c r="C73" t="s">
        <v>104</v>
      </c>
      <c r="D73" s="5">
        <v>-7935959930</v>
      </c>
      <c r="E73" s="5">
        <v>-5847052328</v>
      </c>
      <c r="F73" s="5">
        <v>-9841346742</v>
      </c>
      <c r="G73" s="5">
        <v>-6484872050</v>
      </c>
      <c r="I73" s="5">
        <v>-24595649764</v>
      </c>
      <c r="J73" s="5">
        <v>-14713779312</v>
      </c>
      <c r="K73" s="5">
        <v>-4612314581</v>
      </c>
      <c r="L73" s="5">
        <v>-2369378400</v>
      </c>
      <c r="M73" s="5">
        <v>-20265774760</v>
      </c>
      <c r="N73" s="5">
        <v>-31519632983</v>
      </c>
      <c r="O73" s="5">
        <v>3048600900</v>
      </c>
      <c r="P73" s="5">
        <v>2349855961</v>
      </c>
      <c r="Q73" s="5">
        <v>15795652032</v>
      </c>
      <c r="R73" s="5">
        <v>17410120741</v>
      </c>
      <c r="S73" s="5">
        <v>-771373986</v>
      </c>
      <c r="T73" s="5">
        <v>10048996788</v>
      </c>
      <c r="U73" s="5">
        <v>-16149760144</v>
      </c>
      <c r="V73" s="5">
        <v>2623173811</v>
      </c>
      <c r="W73" s="5">
        <v>2436791765</v>
      </c>
      <c r="X73" s="5">
        <v>9153188108</v>
      </c>
      <c r="Y73" s="5">
        <v>12338579271</v>
      </c>
      <c r="Z73" s="5">
        <v>-21734768059</v>
      </c>
    </row>
    <row r="74" spans="2:26" ht="15.5" x14ac:dyDescent="0.35">
      <c r="C74" t="s">
        <v>8</v>
      </c>
      <c r="D74" s="5">
        <v>-8048657912</v>
      </c>
      <c r="E74" s="5">
        <v>-5959750308</v>
      </c>
      <c r="F74" s="5">
        <v>-12578188461</v>
      </c>
      <c r="G74" s="5">
        <v>-6553029192</v>
      </c>
      <c r="I74" s="5">
        <v>-27536962915</v>
      </c>
      <c r="J74" s="5">
        <v>-13970286186</v>
      </c>
      <c r="K74" s="5">
        <v>-6820417190</v>
      </c>
      <c r="L74" s="5">
        <v>77189389870</v>
      </c>
      <c r="M74" s="5">
        <v>-20083366037</v>
      </c>
      <c r="N74" s="5">
        <v>-35028306488</v>
      </c>
      <c r="O74" s="5">
        <v>145335537132</v>
      </c>
      <c r="P74" s="5">
        <v>3789729800</v>
      </c>
      <c r="Q74" s="5">
        <v>12538097901</v>
      </c>
      <c r="R74" s="5">
        <v>17601900104</v>
      </c>
      <c r="S74" s="5">
        <v>-2639975211</v>
      </c>
      <c r="T74" s="5">
        <v>10048996788</v>
      </c>
      <c r="U74" s="5">
        <v>-16149760144</v>
      </c>
      <c r="V74" s="5">
        <v>2623173811</v>
      </c>
    </row>
    <row r="75" spans="2:26" ht="15.5" x14ac:dyDescent="0.35">
      <c r="C75" t="s">
        <v>105</v>
      </c>
      <c r="D75" s="5">
        <v>-7935959930</v>
      </c>
      <c r="E75" s="5">
        <v>-5847052328</v>
      </c>
      <c r="F75" s="5">
        <v>-9841346742</v>
      </c>
      <c r="G75" s="5">
        <v>-6484872050</v>
      </c>
      <c r="I75" s="5">
        <v>-24595649764</v>
      </c>
      <c r="J75" s="5">
        <v>-14713779312</v>
      </c>
      <c r="K75" s="5">
        <v>-4612314581</v>
      </c>
      <c r="L75" s="5">
        <v>-2369378400</v>
      </c>
      <c r="M75" s="5">
        <v>-20265774760</v>
      </c>
      <c r="N75" s="5">
        <v>-31519632983</v>
      </c>
      <c r="O75" s="5">
        <v>3048600900</v>
      </c>
      <c r="P75" s="5">
        <v>2349855961</v>
      </c>
      <c r="Q75" s="5">
        <v>15795652032</v>
      </c>
      <c r="R75" s="5">
        <v>17410120741</v>
      </c>
      <c r="S75" s="5">
        <v>-771373986</v>
      </c>
      <c r="T75" s="5">
        <v>10048996788</v>
      </c>
      <c r="U75" s="5">
        <v>-16149760144</v>
      </c>
      <c r="V75" s="5">
        <v>2623173811</v>
      </c>
      <c r="W75" s="5">
        <v>2436791765</v>
      </c>
      <c r="X75" s="5">
        <v>9153188108</v>
      </c>
      <c r="Y75" s="5">
        <v>12338579271</v>
      </c>
      <c r="Z75" s="5">
        <v>-21734768059</v>
      </c>
    </row>
    <row r="76" spans="2:26" ht="15.5" x14ac:dyDescent="0.35">
      <c r="C76" t="s">
        <v>106</v>
      </c>
      <c r="D76" s="5">
        <v>-8048657912</v>
      </c>
      <c r="E76" s="5">
        <v>-5959750308</v>
      </c>
      <c r="F76" s="5">
        <v>-12578188461</v>
      </c>
      <c r="G76" s="5">
        <v>-6553029192</v>
      </c>
      <c r="I76" s="5">
        <v>-27536962915</v>
      </c>
      <c r="J76" s="5">
        <v>-13970286186</v>
      </c>
      <c r="K76" s="5">
        <v>-6820417190</v>
      </c>
      <c r="L76" s="5">
        <v>77189389870</v>
      </c>
      <c r="M76" s="5">
        <v>-20083366037</v>
      </c>
      <c r="N76" s="5">
        <v>-35028306488</v>
      </c>
      <c r="O76" s="5">
        <v>145335537132</v>
      </c>
      <c r="P76" s="5">
        <v>3789729800</v>
      </c>
      <c r="Q76" s="5">
        <v>12538097901</v>
      </c>
      <c r="R76" s="5">
        <v>17601900104</v>
      </c>
      <c r="S76" s="5">
        <v>-2639975211</v>
      </c>
      <c r="T76" s="5">
        <v>10048996788</v>
      </c>
      <c r="U76" s="5">
        <v>-16149760144</v>
      </c>
      <c r="V76" s="5">
        <v>2623173811</v>
      </c>
    </row>
    <row r="77" spans="2:26" ht="15.5" x14ac:dyDescent="0.35">
      <c r="C77" t="s">
        <v>107</v>
      </c>
      <c r="D77" s="5">
        <v>-8048657912</v>
      </c>
      <c r="E77" s="5">
        <v>-5959750308</v>
      </c>
      <c r="F77" s="5">
        <v>-12578188461</v>
      </c>
      <c r="G77" s="5">
        <v>-6553029192</v>
      </c>
      <c r="I77" s="5">
        <v>-27536962915</v>
      </c>
      <c r="J77" s="5">
        <v>-13970286186</v>
      </c>
      <c r="K77" s="5">
        <v>-6820417190</v>
      </c>
      <c r="L77" s="5">
        <v>77189389870</v>
      </c>
      <c r="M77" s="5">
        <v>-20083366037</v>
      </c>
      <c r="N77" s="5">
        <v>-35028306488</v>
      </c>
      <c r="O77" s="5">
        <v>145335537132</v>
      </c>
      <c r="P77" s="5">
        <v>3789729800</v>
      </c>
      <c r="Q77" s="5">
        <v>12538097901</v>
      </c>
      <c r="R77" s="5">
        <v>17601900104</v>
      </c>
      <c r="S77" s="5">
        <v>-2639975211</v>
      </c>
      <c r="T77" s="5">
        <v>10048996788</v>
      </c>
      <c r="U77" s="5">
        <v>-16149760144</v>
      </c>
      <c r="V77" s="5">
        <v>2623173811</v>
      </c>
    </row>
    <row r="79" spans="2:26" ht="15.5" x14ac:dyDescent="0.35">
      <c r="B79" t="s">
        <v>108</v>
      </c>
      <c r="C79" t="s">
        <v>109</v>
      </c>
    </row>
    <row r="80" spans="2:26" ht="15.5" x14ac:dyDescent="0.35">
      <c r="C80" t="s">
        <v>110</v>
      </c>
    </row>
    <row r="81" spans="3:26" ht="15.5" x14ac:dyDescent="0.35">
      <c r="C81" t="s">
        <v>20</v>
      </c>
      <c r="D81" s="5">
        <v>1103497352</v>
      </c>
      <c r="E81" s="5">
        <v>652944803</v>
      </c>
      <c r="F81" s="5">
        <v>1073213401</v>
      </c>
      <c r="G81" s="5">
        <v>4341008363</v>
      </c>
      <c r="I81" s="5">
        <v>1073213401</v>
      </c>
      <c r="J81" s="5">
        <v>1132702921</v>
      </c>
      <c r="K81" s="5">
        <v>557851810</v>
      </c>
      <c r="L81" s="5">
        <v>1717276418</v>
      </c>
      <c r="M81" s="5">
        <v>553526124</v>
      </c>
      <c r="N81" s="5">
        <v>2875774508</v>
      </c>
      <c r="O81" s="5">
        <v>4457102059</v>
      </c>
      <c r="P81" s="5">
        <v>5685080346</v>
      </c>
      <c r="Q81" s="5">
        <v>17757501843</v>
      </c>
      <c r="R81" s="5">
        <v>17601506142</v>
      </c>
      <c r="S81" s="5">
        <v>27641567527</v>
      </c>
      <c r="T81" s="5">
        <v>9428650648</v>
      </c>
      <c r="U81" s="5">
        <v>12474697372</v>
      </c>
      <c r="V81" s="5">
        <v>6533179764</v>
      </c>
      <c r="W81" s="5">
        <v>3465773105</v>
      </c>
      <c r="X81" s="5">
        <v>2181787223</v>
      </c>
      <c r="Y81" s="5">
        <v>2878781765</v>
      </c>
      <c r="Z81" s="5">
        <v>1424008656</v>
      </c>
    </row>
    <row r="82" spans="3:26" ht="15.5" x14ac:dyDescent="0.35">
      <c r="C82" t="s">
        <v>112</v>
      </c>
      <c r="D82" s="5">
        <v>4098926839</v>
      </c>
      <c r="E82" s="5">
        <v>2482841568</v>
      </c>
      <c r="F82" s="5">
        <v>2032432166</v>
      </c>
      <c r="G82" s="5">
        <v>1468681830</v>
      </c>
      <c r="I82" s="5">
        <v>2032432166</v>
      </c>
      <c r="J82" s="5">
        <v>2551103293</v>
      </c>
      <c r="K82" s="5">
        <v>4535168823</v>
      </c>
      <c r="L82" s="5">
        <v>6300348620</v>
      </c>
      <c r="M82" s="5">
        <v>4107109424</v>
      </c>
      <c r="N82" s="5">
        <v>3152246217</v>
      </c>
      <c r="O82" s="5">
        <v>9840287674</v>
      </c>
      <c r="P82" s="5">
        <v>11240108092</v>
      </c>
      <c r="Q82" s="5">
        <v>13744954448</v>
      </c>
      <c r="R82" s="5">
        <v>15142829214</v>
      </c>
      <c r="S82" s="5">
        <v>15825508503</v>
      </c>
      <c r="T82" s="5">
        <v>13956009069</v>
      </c>
      <c r="U82" s="5">
        <v>17533513326</v>
      </c>
      <c r="V82" s="5">
        <v>12780463206</v>
      </c>
      <c r="W82" s="5">
        <v>10323506292</v>
      </c>
      <c r="X82" s="5">
        <v>8621050565</v>
      </c>
      <c r="Y82" s="5">
        <v>11089618827</v>
      </c>
      <c r="Z82" s="5">
        <v>9420675539</v>
      </c>
    </row>
    <row r="83" spans="3:26" ht="15.5" x14ac:dyDescent="0.35">
      <c r="C83" t="s">
        <v>117</v>
      </c>
      <c r="D83" s="5">
        <v>2591725293</v>
      </c>
      <c r="E83" s="5">
        <v>2683256427</v>
      </c>
      <c r="F83" s="5">
        <v>2854439576</v>
      </c>
      <c r="G83" s="5">
        <v>3016674495</v>
      </c>
      <c r="I83" s="5">
        <v>2854439576</v>
      </c>
      <c r="J83" s="5">
        <v>3568899969</v>
      </c>
      <c r="K83" s="5">
        <v>4549754408</v>
      </c>
      <c r="L83" s="5">
        <v>4549754408</v>
      </c>
      <c r="M83" s="5">
        <v>4549754408</v>
      </c>
      <c r="N83" s="5">
        <v>4552634408</v>
      </c>
      <c r="O83" s="5">
        <v>1239015801</v>
      </c>
      <c r="P83" s="5">
        <v>1080205926</v>
      </c>
      <c r="Q83" s="5">
        <v>959232042</v>
      </c>
      <c r="R83" s="5">
        <v>4561197187</v>
      </c>
      <c r="S83" s="5">
        <v>274890113</v>
      </c>
      <c r="T83" s="5">
        <v>222323080</v>
      </c>
      <c r="U83" s="5">
        <v>237089346</v>
      </c>
      <c r="V83" s="5">
        <v>273919729</v>
      </c>
      <c r="W83" s="5">
        <v>202481980</v>
      </c>
      <c r="X83" s="5">
        <v>320572201</v>
      </c>
      <c r="Y83" s="5">
        <v>603150989</v>
      </c>
      <c r="Z83" s="5">
        <v>606680395</v>
      </c>
    </row>
    <row r="84" spans="3:26" ht="15.5" x14ac:dyDescent="0.35">
      <c r="C84" t="s">
        <v>119</v>
      </c>
      <c r="D84" s="5">
        <v>44118600188</v>
      </c>
      <c r="E84" s="5">
        <v>39968355804</v>
      </c>
      <c r="F84" s="5">
        <v>38890112236</v>
      </c>
      <c r="G84" s="5">
        <v>39084424480</v>
      </c>
      <c r="I84" s="5">
        <v>38890112236</v>
      </c>
      <c r="J84" s="5">
        <v>53573141481</v>
      </c>
      <c r="K84" s="5">
        <v>49461431667</v>
      </c>
      <c r="L84" s="5">
        <v>45433757588</v>
      </c>
      <c r="M84" s="5">
        <v>30371522397</v>
      </c>
      <c r="N84" s="5">
        <v>40581170690</v>
      </c>
      <c r="O84" s="5">
        <v>65112187406</v>
      </c>
      <c r="P84" s="5">
        <v>56988044073</v>
      </c>
      <c r="Q84" s="5">
        <v>34873724745</v>
      </c>
      <c r="R84" s="5">
        <v>38275037492</v>
      </c>
      <c r="S84" s="5">
        <v>34651722560</v>
      </c>
      <c r="T84" s="5">
        <v>56268118693</v>
      </c>
      <c r="U84" s="5">
        <v>59234716981</v>
      </c>
      <c r="V84" s="5">
        <v>61645598104</v>
      </c>
      <c r="W84" s="5">
        <v>53553428638</v>
      </c>
      <c r="X84" s="5">
        <v>49663454666</v>
      </c>
      <c r="Y84" s="5">
        <v>47683882513</v>
      </c>
      <c r="Z84" s="5">
        <v>37664962398</v>
      </c>
    </row>
    <row r="85" spans="3:26" ht="15.5" x14ac:dyDescent="0.35">
      <c r="C85" t="s">
        <v>97</v>
      </c>
      <c r="D85" s="5">
        <v>209098889694</v>
      </c>
      <c r="E85" s="5">
        <v>209211587676</v>
      </c>
      <c r="F85" s="5">
        <v>209324285656</v>
      </c>
      <c r="G85" s="5">
        <v>212061127375</v>
      </c>
      <c r="I85" s="5">
        <v>209324285656</v>
      </c>
      <c r="J85" s="5">
        <v>212265598807</v>
      </c>
      <c r="K85" s="5">
        <v>211522105681</v>
      </c>
      <c r="L85" s="5">
        <v>213730208290</v>
      </c>
      <c r="M85" s="5">
        <v>134171440020</v>
      </c>
      <c r="N85" s="5">
        <v>133989031297</v>
      </c>
      <c r="O85" s="5">
        <v>137497704802</v>
      </c>
      <c r="P85" s="5">
        <v>-4789231430</v>
      </c>
      <c r="Q85" s="5">
        <v>-6229105269</v>
      </c>
      <c r="R85" s="5">
        <v>-2971551138</v>
      </c>
      <c r="S85" s="5">
        <v>-3163330501</v>
      </c>
    </row>
    <row r="86" spans="3:26" ht="15.5" x14ac:dyDescent="0.35">
      <c r="C86" t="s">
        <v>120</v>
      </c>
      <c r="D86" s="5">
        <v>52415512675</v>
      </c>
      <c r="E86" s="5">
        <v>46061955640</v>
      </c>
      <c r="F86" s="5">
        <v>45412799031</v>
      </c>
      <c r="G86" s="5">
        <v>48333728997</v>
      </c>
      <c r="I86" s="5">
        <v>45412799031</v>
      </c>
      <c r="J86" s="5">
        <v>61640843864</v>
      </c>
      <c r="K86" s="5">
        <v>59813192755</v>
      </c>
      <c r="L86" s="5">
        <v>58609539195</v>
      </c>
      <c r="M86" s="5">
        <v>40245606223</v>
      </c>
      <c r="N86" s="5">
        <v>51714591960</v>
      </c>
      <c r="O86" s="5">
        <v>83827868074</v>
      </c>
      <c r="P86" s="5">
        <v>80207862904</v>
      </c>
      <c r="Q86" s="5">
        <v>72385157397</v>
      </c>
      <c r="R86" s="5">
        <v>79300156166</v>
      </c>
      <c r="S86" s="5">
        <v>83401850884</v>
      </c>
      <c r="T86" s="5">
        <v>86879500495</v>
      </c>
      <c r="U86" s="5">
        <v>97686030395</v>
      </c>
      <c r="V86" s="5">
        <v>84504115259</v>
      </c>
      <c r="W86" s="5">
        <v>72542384925</v>
      </c>
      <c r="X86" s="5">
        <v>64944582418</v>
      </c>
      <c r="Y86" s="5">
        <v>67047357475</v>
      </c>
      <c r="Z86" s="5">
        <v>57624648956</v>
      </c>
    </row>
    <row r="87" spans="3:26" ht="15.5" x14ac:dyDescent="0.35">
      <c r="C87" t="s">
        <v>121</v>
      </c>
    </row>
    <row r="88" spans="3:26" ht="15.5" x14ac:dyDescent="0.35">
      <c r="C88" t="s">
        <v>125</v>
      </c>
      <c r="D88" s="5">
        <v>25664413817</v>
      </c>
      <c r="E88" s="5">
        <v>23397385006</v>
      </c>
      <c r="F88" s="5">
        <v>22754893455</v>
      </c>
      <c r="G88" s="5">
        <v>27491172839</v>
      </c>
      <c r="I88" s="5">
        <v>22754893455</v>
      </c>
      <c r="J88" s="5">
        <v>24441149803</v>
      </c>
      <c r="K88" s="5">
        <v>20941770771</v>
      </c>
      <c r="L88" s="5">
        <v>19012822618</v>
      </c>
      <c r="M88" s="5">
        <v>21287262717</v>
      </c>
      <c r="N88" s="5">
        <v>15625289672</v>
      </c>
      <c r="O88" s="5">
        <v>5803767369</v>
      </c>
      <c r="P88" s="5">
        <v>4599148116</v>
      </c>
      <c r="Q88" s="5">
        <v>4394099566</v>
      </c>
      <c r="S88" s="5">
        <v>1799553708</v>
      </c>
      <c r="T88" s="5">
        <v>1864269616</v>
      </c>
      <c r="U88" s="5">
        <v>5067479391</v>
      </c>
      <c r="W88" s="5">
        <v>3307343720</v>
      </c>
      <c r="X88" s="5">
        <v>5583878300</v>
      </c>
      <c r="Y88" s="5">
        <v>8935847452</v>
      </c>
      <c r="Z88" s="5">
        <v>27933667024</v>
      </c>
    </row>
    <row r="89" spans="3:26" ht="15.5" x14ac:dyDescent="0.35">
      <c r="C89" t="s">
        <v>128</v>
      </c>
      <c r="D89" s="5">
        <v>143969534801</v>
      </c>
      <c r="E89" s="5">
        <v>144043707202</v>
      </c>
      <c r="F89" s="5">
        <v>144121955603</v>
      </c>
      <c r="G89" s="5">
        <v>144180631863</v>
      </c>
      <c r="I89" s="5">
        <v>144121955603</v>
      </c>
      <c r="J89" s="5">
        <v>144368933444</v>
      </c>
      <c r="K89" s="5">
        <v>229634944694</v>
      </c>
      <c r="L89" s="5">
        <v>229822242903</v>
      </c>
      <c r="M89" s="5">
        <v>153921738874</v>
      </c>
      <c r="N89" s="5">
        <v>154592173354</v>
      </c>
      <c r="O89" s="5">
        <v>155453815234</v>
      </c>
      <c r="P89" s="5">
        <v>11850236113</v>
      </c>
      <c r="Q89" s="5">
        <v>10990004495</v>
      </c>
      <c r="R89" s="5">
        <v>11365108955</v>
      </c>
      <c r="S89" s="5">
        <v>12942798526</v>
      </c>
      <c r="T89" s="5">
        <v>14028659400</v>
      </c>
      <c r="U89" s="5">
        <v>14250928919</v>
      </c>
      <c r="V89" s="5">
        <v>15034310325</v>
      </c>
      <c r="W89" s="5">
        <v>15192349983</v>
      </c>
      <c r="X89" s="5">
        <v>16397854900</v>
      </c>
      <c r="Y89" s="5">
        <v>18727586472</v>
      </c>
      <c r="Z89" s="5">
        <v>21808543262</v>
      </c>
    </row>
    <row r="90" spans="3:26" ht="15.5" x14ac:dyDescent="0.35">
      <c r="C90" t="s">
        <v>132</v>
      </c>
      <c r="D90" s="5">
        <v>1968906029</v>
      </c>
      <c r="E90" s="5">
        <v>1999085510</v>
      </c>
      <c r="F90" s="5">
        <v>2029264991</v>
      </c>
      <c r="G90" s="5">
        <v>2059444472</v>
      </c>
      <c r="I90" s="5">
        <v>2029264991</v>
      </c>
      <c r="J90" s="5">
        <v>2149982918</v>
      </c>
      <c r="K90" s="5">
        <v>1385664338</v>
      </c>
      <c r="L90" s="5">
        <v>1463729930</v>
      </c>
      <c r="M90" s="5">
        <v>1541795522</v>
      </c>
    </row>
    <row r="91" spans="3:26" ht="15.5" x14ac:dyDescent="0.35">
      <c r="C91" t="s">
        <v>133</v>
      </c>
      <c r="D91" s="5">
        <v>258683450208</v>
      </c>
      <c r="E91" s="5">
        <v>256520773279</v>
      </c>
      <c r="F91" s="5">
        <v>255986709610</v>
      </c>
      <c r="G91" s="5">
        <v>260916582661</v>
      </c>
      <c r="I91" s="5">
        <v>255986709610</v>
      </c>
      <c r="J91" s="5">
        <v>258150399652</v>
      </c>
      <c r="K91" s="5">
        <v>253178972740</v>
      </c>
      <c r="L91" s="5">
        <v>251853283065</v>
      </c>
      <c r="M91" s="5">
        <v>178418260069</v>
      </c>
      <c r="N91" s="5">
        <v>172066890899</v>
      </c>
      <c r="O91" s="5">
        <v>162708903701</v>
      </c>
      <c r="P91" s="5">
        <v>17982777935</v>
      </c>
      <c r="Q91" s="5">
        <v>16942171456</v>
      </c>
      <c r="R91" s="5">
        <v>12741118395</v>
      </c>
      <c r="S91" s="5">
        <v>16156543877</v>
      </c>
      <c r="T91" s="5">
        <v>17179077853</v>
      </c>
      <c r="U91" s="5">
        <v>20321028703</v>
      </c>
      <c r="V91" s="5">
        <v>15596705272</v>
      </c>
      <c r="W91" s="5">
        <v>18983517810</v>
      </c>
      <c r="X91" s="5">
        <v>22330635190</v>
      </c>
      <c r="Y91" s="5">
        <v>27833493914</v>
      </c>
      <c r="Z91" s="5">
        <v>49844487866</v>
      </c>
    </row>
    <row r="92" spans="3:26" ht="15.5" x14ac:dyDescent="0.35">
      <c r="C92" t="s">
        <v>134</v>
      </c>
      <c r="D92" s="5">
        <v>311098962883</v>
      </c>
      <c r="E92" s="5">
        <v>302582728919</v>
      </c>
      <c r="F92" s="5">
        <v>301399508641</v>
      </c>
      <c r="G92" s="5">
        <v>309250311658</v>
      </c>
      <c r="I92" s="5">
        <v>301399508641</v>
      </c>
      <c r="J92" s="5">
        <v>319791243516</v>
      </c>
      <c r="K92" s="5">
        <v>312992165495</v>
      </c>
      <c r="L92" s="5">
        <v>310462822260</v>
      </c>
      <c r="M92" s="5">
        <v>218663866292</v>
      </c>
      <c r="N92" s="5">
        <v>223781482859</v>
      </c>
      <c r="O92" s="5">
        <v>246536771775</v>
      </c>
      <c r="P92" s="5">
        <v>98190640839</v>
      </c>
      <c r="Q92" s="5">
        <v>89327328853</v>
      </c>
      <c r="R92" s="5">
        <v>92041274561</v>
      </c>
      <c r="S92" s="5">
        <v>99558394761</v>
      </c>
      <c r="T92" s="5">
        <v>104058578348</v>
      </c>
      <c r="U92" s="5">
        <v>118007059098</v>
      </c>
      <c r="V92" s="5">
        <v>100100820531</v>
      </c>
      <c r="W92" s="5">
        <v>91525902735</v>
      </c>
      <c r="X92" s="5">
        <v>87275217608</v>
      </c>
      <c r="Y92" s="5">
        <v>94880851389</v>
      </c>
      <c r="Z92" s="5">
        <v>107469136822</v>
      </c>
    </row>
    <row r="93" spans="3:26" ht="15.5" x14ac:dyDescent="0.35">
      <c r="C93" t="s">
        <v>135</v>
      </c>
    </row>
    <row r="94" spans="3:26" ht="15.5" x14ac:dyDescent="0.35">
      <c r="C94" t="s">
        <v>136</v>
      </c>
    </row>
    <row r="95" spans="3:26" ht="15.5" x14ac:dyDescent="0.35">
      <c r="C95" t="s">
        <v>137</v>
      </c>
      <c r="D95" s="5">
        <v>227642368550</v>
      </c>
      <c r="E95" s="5">
        <v>212451669442</v>
      </c>
      <c r="F95" s="5">
        <v>206626628822</v>
      </c>
      <c r="G95" s="5">
        <v>125137805299</v>
      </c>
      <c r="I95" s="5">
        <v>206626628822</v>
      </c>
      <c r="J95" s="5">
        <v>126780020208</v>
      </c>
      <c r="K95" s="5">
        <v>113260171159</v>
      </c>
      <c r="L95" s="5">
        <v>82945385834</v>
      </c>
      <c r="M95" s="5">
        <v>65422923082</v>
      </c>
      <c r="N95" s="5">
        <v>54832811345</v>
      </c>
      <c r="O95" s="5">
        <v>56494542352</v>
      </c>
      <c r="P95" s="5">
        <v>84043258686</v>
      </c>
      <c r="Q95" s="5">
        <v>84180581813</v>
      </c>
      <c r="R95" s="5">
        <v>89438951168</v>
      </c>
      <c r="S95" s="5">
        <v>89655828325</v>
      </c>
      <c r="T95" s="5">
        <v>94025048182</v>
      </c>
      <c r="U95" s="5">
        <v>182739919441</v>
      </c>
      <c r="V95" s="5">
        <v>154172355110</v>
      </c>
      <c r="W95" s="5">
        <v>138191717230</v>
      </c>
      <c r="X95" s="5">
        <v>116597310998</v>
      </c>
      <c r="Y95" s="5">
        <v>114702311140</v>
      </c>
      <c r="Z95" s="5">
        <v>108480759504</v>
      </c>
    </row>
    <row r="96" spans="3:26" ht="15.5" x14ac:dyDescent="0.35">
      <c r="C96" t="s">
        <v>139</v>
      </c>
      <c r="D96" s="5">
        <v>23900337360</v>
      </c>
      <c r="E96" s="5">
        <v>18767257220</v>
      </c>
      <c r="F96" s="5">
        <v>19779201233</v>
      </c>
      <c r="G96" s="5">
        <v>21945550032</v>
      </c>
      <c r="I96" s="5">
        <v>19779201233</v>
      </c>
      <c r="J96" s="5">
        <v>26314362286</v>
      </c>
      <c r="K96" s="5">
        <v>20027974558</v>
      </c>
      <c r="L96" s="5">
        <v>18949783391</v>
      </c>
      <c r="M96" s="5">
        <v>17199591710</v>
      </c>
      <c r="N96" s="5">
        <v>14991316434</v>
      </c>
      <c r="O96" s="5">
        <v>17971280626</v>
      </c>
      <c r="P96" s="5">
        <v>23995591342</v>
      </c>
      <c r="Q96" s="5">
        <v>17729836051</v>
      </c>
      <c r="R96" s="5">
        <v>19324511990</v>
      </c>
      <c r="S96" s="5">
        <v>23079518013</v>
      </c>
      <c r="T96" s="5">
        <v>26232558328</v>
      </c>
      <c r="U96" s="5">
        <v>37543339368</v>
      </c>
      <c r="V96" s="5">
        <v>35771064304</v>
      </c>
      <c r="W96" s="5">
        <v>26898772223</v>
      </c>
      <c r="X96" s="5">
        <v>34217418824</v>
      </c>
      <c r="Y96" s="5">
        <v>37818730255</v>
      </c>
      <c r="Z96" s="5">
        <v>32485801873</v>
      </c>
    </row>
    <row r="97" spans="3:26" ht="15.5" x14ac:dyDescent="0.35">
      <c r="C97" t="s">
        <v>141</v>
      </c>
      <c r="D97" s="5">
        <v>86947240734</v>
      </c>
      <c r="E97" s="5">
        <v>82744985540</v>
      </c>
      <c r="F97" s="5">
        <v>81717551188</v>
      </c>
      <c r="I97" s="5">
        <v>81717551188</v>
      </c>
      <c r="U97" s="5">
        <v>86013320076</v>
      </c>
      <c r="V97" s="5">
        <v>72559403638</v>
      </c>
      <c r="W97" s="5">
        <v>55361048346</v>
      </c>
      <c r="X97" s="5">
        <v>50671354158</v>
      </c>
      <c r="Y97" s="5">
        <v>47982061830</v>
      </c>
      <c r="Z97" s="5">
        <v>42390447550</v>
      </c>
    </row>
    <row r="98" spans="3:26" ht="15.5" x14ac:dyDescent="0.35">
      <c r="C98" t="s">
        <v>143</v>
      </c>
      <c r="D98" s="5">
        <v>1418181634</v>
      </c>
      <c r="E98" s="5">
        <v>1225213434</v>
      </c>
      <c r="F98" s="5">
        <v>964107337</v>
      </c>
      <c r="G98" s="5">
        <v>628357300</v>
      </c>
      <c r="I98" s="5">
        <v>964107337</v>
      </c>
      <c r="J98" s="5">
        <v>2582818444</v>
      </c>
      <c r="K98" s="5">
        <v>2493612483</v>
      </c>
      <c r="L98" s="5">
        <v>1491621803</v>
      </c>
      <c r="M98" s="5">
        <v>3109905412</v>
      </c>
      <c r="N98" s="5">
        <v>1801471423</v>
      </c>
      <c r="O98" s="5">
        <v>3179475448</v>
      </c>
      <c r="P98" s="5">
        <v>2088599648</v>
      </c>
      <c r="Q98" s="5">
        <v>5800565180</v>
      </c>
      <c r="R98" s="5">
        <v>8310567531</v>
      </c>
      <c r="S98" s="5">
        <v>3537330940</v>
      </c>
      <c r="T98" s="5">
        <v>3256909403</v>
      </c>
      <c r="U98" s="5">
        <v>4210936589</v>
      </c>
      <c r="V98" s="5">
        <v>5114600530</v>
      </c>
      <c r="W98" s="5">
        <v>7432316522</v>
      </c>
      <c r="X98" s="5">
        <v>4424164282</v>
      </c>
      <c r="Y98" s="5">
        <v>7543926190</v>
      </c>
      <c r="Z98" s="5">
        <v>8874524362</v>
      </c>
    </row>
    <row r="99" spans="3:26" ht="15.5" x14ac:dyDescent="0.35">
      <c r="C99" t="s">
        <v>144</v>
      </c>
      <c r="D99" s="5">
        <v>25990431029</v>
      </c>
      <c r="E99" s="5">
        <v>23491674170</v>
      </c>
      <c r="F99" s="5">
        <v>22677636975</v>
      </c>
      <c r="G99" s="5">
        <v>22703460601</v>
      </c>
      <c r="I99" s="5">
        <v>22677636975</v>
      </c>
      <c r="J99" s="5">
        <v>23503246385</v>
      </c>
      <c r="K99" s="5">
        <v>19639354234</v>
      </c>
      <c r="L99" s="5">
        <v>18382328805</v>
      </c>
      <c r="M99" s="5">
        <v>42470294040</v>
      </c>
      <c r="N99" s="5">
        <v>37413643488</v>
      </c>
      <c r="O99" s="5">
        <v>35123251629</v>
      </c>
      <c r="P99" s="5">
        <v>32527749535</v>
      </c>
      <c r="Q99" s="5">
        <v>27655492748</v>
      </c>
      <c r="R99" s="5">
        <v>27840297570</v>
      </c>
      <c r="S99" s="5">
        <v>19997781055</v>
      </c>
      <c r="T99" s="5">
        <v>14937160118</v>
      </c>
      <c r="U99" s="5">
        <v>14553491408</v>
      </c>
      <c r="V99" s="5">
        <v>9597108869</v>
      </c>
      <c r="W99" s="5">
        <v>6167532061</v>
      </c>
      <c r="X99" s="5">
        <v>6155523734</v>
      </c>
      <c r="Y99" s="5">
        <v>7257592865</v>
      </c>
      <c r="Z99" s="5">
        <v>6881485719</v>
      </c>
    </row>
    <row r="100" spans="3:26" ht="15.5" x14ac:dyDescent="0.35">
      <c r="C100" t="s">
        <v>391</v>
      </c>
    </row>
    <row r="101" spans="3:26" ht="15.5" x14ac:dyDescent="0.35">
      <c r="C101" t="s">
        <v>1662</v>
      </c>
      <c r="L101" s="5">
        <v>26043149981</v>
      </c>
      <c r="M101" s="5">
        <v>29528375332</v>
      </c>
      <c r="N101" s="5">
        <v>29188992505</v>
      </c>
      <c r="O101" s="5">
        <v>23910368343</v>
      </c>
      <c r="S101" s="5">
        <v>28573758006</v>
      </c>
      <c r="T101" s="5">
        <v>37836065314</v>
      </c>
      <c r="U101" s="5">
        <v>45073697370</v>
      </c>
      <c r="V101" s="5">
        <v>39630961434</v>
      </c>
      <c r="W101" s="5">
        <v>51904922327</v>
      </c>
      <c r="X101" s="5">
        <v>72143485948</v>
      </c>
      <c r="Y101" s="5">
        <v>91405279083</v>
      </c>
      <c r="Z101" s="5">
        <v>122902426060</v>
      </c>
    </row>
    <row r="102" spans="3:26" ht="15.5" x14ac:dyDescent="0.35">
      <c r="C102" t="s">
        <v>392</v>
      </c>
      <c r="R102" s="5">
        <v>150000000</v>
      </c>
      <c r="S102" s="5">
        <v>964872321</v>
      </c>
      <c r="T102" s="5">
        <v>7513291470</v>
      </c>
    </row>
    <row r="103" spans="3:26" ht="15.5" x14ac:dyDescent="0.35">
      <c r="C103" t="s">
        <v>814</v>
      </c>
      <c r="D103" s="5">
        <v>12156789632</v>
      </c>
      <c r="E103" s="5">
        <v>11918594632</v>
      </c>
      <c r="F103" s="5">
        <v>7916020924</v>
      </c>
      <c r="G103" s="5">
        <v>6865075130</v>
      </c>
      <c r="I103" s="5">
        <v>7916020924</v>
      </c>
      <c r="J103" s="5">
        <v>7472483740</v>
      </c>
      <c r="K103" s="5">
        <v>7268516170</v>
      </c>
      <c r="L103" s="5">
        <v>2175236170</v>
      </c>
      <c r="M103" s="5">
        <v>1416500000</v>
      </c>
      <c r="N103" s="5">
        <v>550000000</v>
      </c>
      <c r="O103" s="5">
        <v>135092649</v>
      </c>
      <c r="P103" s="5">
        <v>39890167</v>
      </c>
      <c r="Q103" s="5">
        <v>40069127</v>
      </c>
      <c r="R103" s="5">
        <v>148041435</v>
      </c>
      <c r="S103" s="5">
        <v>496193996</v>
      </c>
      <c r="T103" s="5">
        <v>1459996863</v>
      </c>
    </row>
    <row r="104" spans="3:26" ht="15.5" x14ac:dyDescent="0.35">
      <c r="C104" t="s">
        <v>145</v>
      </c>
    </row>
    <row r="105" spans="3:26" ht="15.5" x14ac:dyDescent="0.35">
      <c r="C105" t="s">
        <v>151</v>
      </c>
      <c r="D105" s="5">
        <v>226618000</v>
      </c>
      <c r="E105" s="5">
        <v>226618000</v>
      </c>
      <c r="F105" s="5">
        <v>226618000</v>
      </c>
      <c r="G105" s="5">
        <v>528450149</v>
      </c>
      <c r="I105" s="5">
        <v>226618000</v>
      </c>
      <c r="J105" s="5">
        <v>528450149</v>
      </c>
      <c r="L105" s="5">
        <v>42305171</v>
      </c>
      <c r="M105" s="5">
        <v>136370200</v>
      </c>
      <c r="N105" s="5">
        <v>89110000</v>
      </c>
      <c r="O105" s="5">
        <v>165490000</v>
      </c>
      <c r="P105" s="5">
        <v>250932000</v>
      </c>
      <c r="Q105" s="5">
        <v>117806000</v>
      </c>
      <c r="S105" s="5">
        <v>102332000</v>
      </c>
      <c r="T105" s="5">
        <v>297464000</v>
      </c>
      <c r="U105" s="5">
        <v>492596000</v>
      </c>
      <c r="V105" s="5">
        <v>352640000</v>
      </c>
    </row>
    <row r="106" spans="3:26" ht="15.5" x14ac:dyDescent="0.35">
      <c r="C106" t="s">
        <v>152</v>
      </c>
      <c r="D106" s="5">
        <v>153281865</v>
      </c>
      <c r="E106" s="5">
        <v>228122721</v>
      </c>
      <c r="F106" s="5">
        <v>301832149</v>
      </c>
      <c r="G106" s="5">
        <v>72626713</v>
      </c>
      <c r="I106" s="5">
        <v>301832149</v>
      </c>
      <c r="J106" s="5">
        <v>284466745</v>
      </c>
      <c r="K106" s="5">
        <v>38887390</v>
      </c>
      <c r="L106" s="5">
        <v>231073697</v>
      </c>
      <c r="M106" s="5">
        <v>265320000</v>
      </c>
      <c r="N106" s="5">
        <v>76380000</v>
      </c>
      <c r="O106" s="5">
        <v>85442000</v>
      </c>
      <c r="P106" s="5">
        <v>185124000</v>
      </c>
      <c r="Q106" s="5">
        <v>108744000</v>
      </c>
      <c r="R106" s="5">
        <v>83772000</v>
      </c>
      <c r="S106" s="5">
        <v>195132000</v>
      </c>
      <c r="T106" s="5">
        <v>195132000</v>
      </c>
      <c r="U106" s="5">
        <v>195132000</v>
      </c>
      <c r="V106" s="5">
        <v>111360000</v>
      </c>
    </row>
    <row r="107" spans="3:26" ht="15.5" x14ac:dyDescent="0.35">
      <c r="C107" t="s">
        <v>153</v>
      </c>
      <c r="D107" s="5">
        <v>59227058288</v>
      </c>
      <c r="E107" s="5">
        <v>57852865520</v>
      </c>
      <c r="F107" s="5">
        <v>56534935554</v>
      </c>
      <c r="G107" s="5">
        <v>133296373633</v>
      </c>
      <c r="I107" s="5">
        <v>56534935554</v>
      </c>
      <c r="J107" s="5">
        <v>127236316128</v>
      </c>
      <c r="K107" s="5">
        <v>119986800970</v>
      </c>
      <c r="L107" s="5">
        <v>140951825869</v>
      </c>
      <c r="M107" s="5">
        <v>143864722524</v>
      </c>
      <c r="N107" s="5">
        <v>139489084790</v>
      </c>
      <c r="O107" s="5">
        <v>125554336212</v>
      </c>
      <c r="P107" s="5">
        <v>94995026074</v>
      </c>
      <c r="Q107" s="5">
        <v>89784120761</v>
      </c>
      <c r="R107" s="5">
        <v>99777795015</v>
      </c>
      <c r="S107" s="5">
        <v>211915081361</v>
      </c>
      <c r="T107" s="5">
        <v>203952499423</v>
      </c>
      <c r="U107" s="5">
        <v>139235105702</v>
      </c>
      <c r="V107" s="5">
        <v>133746671322</v>
      </c>
      <c r="W107" s="5">
        <v>143775565218</v>
      </c>
      <c r="X107" s="5">
        <v>163556078088</v>
      </c>
      <c r="Y107" s="5">
        <v>182209899835</v>
      </c>
      <c r="Z107" s="5">
        <v>213358316175</v>
      </c>
    </row>
    <row r="108" spans="3:26" ht="15.5" x14ac:dyDescent="0.35">
      <c r="C108" t="s">
        <v>154</v>
      </c>
      <c r="D108" s="5">
        <v>59227058288</v>
      </c>
      <c r="E108" s="5">
        <v>57852865520</v>
      </c>
      <c r="F108" s="5">
        <v>56534935554</v>
      </c>
      <c r="G108" s="5">
        <v>133296373633</v>
      </c>
      <c r="I108" s="5">
        <v>56534935554</v>
      </c>
      <c r="J108" s="5">
        <v>127236316128</v>
      </c>
      <c r="K108" s="5">
        <v>119986800970</v>
      </c>
      <c r="L108" s="5">
        <v>140951825869</v>
      </c>
      <c r="M108" s="5">
        <v>143864722524</v>
      </c>
      <c r="N108" s="5">
        <v>139489084790</v>
      </c>
      <c r="O108" s="5">
        <v>125554336212</v>
      </c>
      <c r="P108" s="5">
        <v>94995026074</v>
      </c>
      <c r="Q108" s="5">
        <v>89784120761</v>
      </c>
      <c r="R108" s="5">
        <v>99777795015</v>
      </c>
      <c r="S108" s="5">
        <v>211915081361</v>
      </c>
      <c r="T108" s="5">
        <v>203952499423</v>
      </c>
      <c r="U108" s="5">
        <v>139235105702</v>
      </c>
      <c r="V108" s="5">
        <v>133746671322</v>
      </c>
      <c r="W108" s="5">
        <v>143775565218</v>
      </c>
      <c r="X108" s="5">
        <v>163556078088</v>
      </c>
      <c r="Y108" s="5">
        <v>182209899835</v>
      </c>
      <c r="Z108" s="5">
        <v>213358316175</v>
      </c>
    </row>
    <row r="109" spans="3:26" ht="15.5" x14ac:dyDescent="0.35">
      <c r="C109" t="s">
        <v>393</v>
      </c>
    </row>
    <row r="110" spans="3:26" ht="15.5" x14ac:dyDescent="0.35">
      <c r="C110" t="s">
        <v>156</v>
      </c>
    </row>
    <row r="111" spans="3:26" ht="15.5" x14ac:dyDescent="0.35">
      <c r="C111" t="s">
        <v>157</v>
      </c>
      <c r="D111" s="5">
        <v>226618000</v>
      </c>
      <c r="E111" s="5">
        <v>226618000</v>
      </c>
      <c r="F111" s="5">
        <v>226618000</v>
      </c>
      <c r="G111" s="5">
        <v>528450149</v>
      </c>
      <c r="I111" s="5">
        <v>226618000</v>
      </c>
      <c r="J111" s="5">
        <v>528450149</v>
      </c>
      <c r="L111" s="5">
        <v>42305171</v>
      </c>
      <c r="M111" s="5">
        <v>136370200</v>
      </c>
      <c r="N111" s="5">
        <v>89110000</v>
      </c>
      <c r="O111" s="5">
        <v>165490000</v>
      </c>
      <c r="P111" s="5">
        <v>250932000</v>
      </c>
      <c r="Q111" s="5">
        <v>117806000</v>
      </c>
      <c r="S111" s="5">
        <v>102332000</v>
      </c>
      <c r="T111" s="5">
        <v>297464000</v>
      </c>
      <c r="U111" s="5">
        <v>492596000</v>
      </c>
      <c r="V111" s="5">
        <v>352640000</v>
      </c>
    </row>
    <row r="112" spans="3:26" ht="15.5" x14ac:dyDescent="0.35">
      <c r="C112" t="s">
        <v>394</v>
      </c>
      <c r="S112" s="5">
        <v>87235143266</v>
      </c>
      <c r="T112" s="5">
        <v>87235143266</v>
      </c>
      <c r="U112" s="5">
        <v>87235143266</v>
      </c>
      <c r="V112" s="5">
        <v>87235143266</v>
      </c>
      <c r="W112" s="5">
        <v>87235143266</v>
      </c>
      <c r="X112" s="5">
        <v>87235143266</v>
      </c>
      <c r="Y112" s="5">
        <v>87235143266</v>
      </c>
      <c r="Z112" s="5">
        <v>87235143266</v>
      </c>
    </row>
    <row r="113" spans="2:26" ht="15.5" x14ac:dyDescent="0.35">
      <c r="C113" t="s">
        <v>1589</v>
      </c>
      <c r="D113" s="5">
        <v>4500000000</v>
      </c>
      <c r="E113" s="5">
        <v>4500000000</v>
      </c>
      <c r="F113" s="5">
        <v>4500000000</v>
      </c>
      <c r="G113" s="5">
        <v>85720876762</v>
      </c>
      <c r="I113" s="5">
        <v>4500000000</v>
      </c>
      <c r="J113" s="5">
        <v>83198549774</v>
      </c>
      <c r="K113" s="5">
        <v>79566009362</v>
      </c>
      <c r="L113" s="5">
        <v>81099856855</v>
      </c>
      <c r="M113" s="5">
        <v>74480856746</v>
      </c>
      <c r="N113" s="5">
        <v>73682282178</v>
      </c>
      <c r="O113" s="5">
        <v>72688933326</v>
      </c>
      <c r="P113" s="5">
        <v>70513160455</v>
      </c>
      <c r="Q113" s="5">
        <v>65970050262</v>
      </c>
      <c r="R113" s="5">
        <v>77181182265</v>
      </c>
      <c r="S113" s="5">
        <v>79243406470</v>
      </c>
      <c r="T113" s="5">
        <v>71459802573</v>
      </c>
    </row>
    <row r="114" spans="2:26" ht="15.5" x14ac:dyDescent="0.35">
      <c r="C114" t="s">
        <v>155</v>
      </c>
      <c r="R114" s="5">
        <v>5000775907</v>
      </c>
      <c r="V114" s="5">
        <v>296115255</v>
      </c>
    </row>
    <row r="115" spans="2:26" ht="15.5" x14ac:dyDescent="0.35">
      <c r="C115" t="s">
        <v>159</v>
      </c>
      <c r="D115" s="5">
        <v>286869426838</v>
      </c>
      <c r="E115" s="5">
        <v>270304534962</v>
      </c>
      <c r="F115" s="5">
        <v>263161564376</v>
      </c>
      <c r="G115" s="5">
        <v>258434178932</v>
      </c>
      <c r="I115" s="5">
        <v>263161564376</v>
      </c>
      <c r="J115" s="5">
        <v>254016336336</v>
      </c>
      <c r="K115" s="5">
        <v>233246972129</v>
      </c>
      <c r="L115" s="5">
        <v>223897211703</v>
      </c>
      <c r="M115" s="5">
        <v>209287645606</v>
      </c>
      <c r="N115" s="5">
        <v>194321896135</v>
      </c>
      <c r="O115" s="5">
        <v>182048878564</v>
      </c>
      <c r="P115" s="5">
        <v>179038284760</v>
      </c>
      <c r="Q115" s="5">
        <v>173964702574</v>
      </c>
      <c r="R115" s="5">
        <v>189216746183</v>
      </c>
      <c r="S115" s="5">
        <v>301570909686</v>
      </c>
      <c r="T115" s="5">
        <v>297977547605</v>
      </c>
      <c r="U115" s="5">
        <v>321975025143</v>
      </c>
      <c r="V115" s="5">
        <v>287919026432</v>
      </c>
      <c r="W115" s="5">
        <v>281967282448</v>
      </c>
      <c r="X115" s="5">
        <v>280153389086</v>
      </c>
      <c r="Y115" s="5">
        <v>296912210975</v>
      </c>
      <c r="Z115" s="5">
        <v>321839075679</v>
      </c>
    </row>
    <row r="116" spans="2:26" ht="15.5" x14ac:dyDescent="0.35">
      <c r="C116" t="s">
        <v>160</v>
      </c>
    </row>
    <row r="117" spans="2:26" ht="15.5" x14ac:dyDescent="0.35">
      <c r="C117" t="s">
        <v>161</v>
      </c>
      <c r="D117" s="5">
        <v>130235143200</v>
      </c>
      <c r="E117" s="5">
        <v>130235143200</v>
      </c>
      <c r="F117" s="5">
        <v>130235143200</v>
      </c>
      <c r="G117" s="5">
        <v>130235143200</v>
      </c>
      <c r="I117" s="5">
        <v>130235143200</v>
      </c>
      <c r="J117" s="5">
        <v>130235143200</v>
      </c>
      <c r="K117" s="5">
        <v>130235143200</v>
      </c>
      <c r="L117" s="5">
        <v>130235143200</v>
      </c>
      <c r="M117" s="5">
        <v>130235143200</v>
      </c>
      <c r="N117" s="5">
        <v>130235143200</v>
      </c>
      <c r="O117" s="5">
        <v>130235143200</v>
      </c>
      <c r="P117" s="5">
        <v>130235143200</v>
      </c>
      <c r="Q117" s="5">
        <v>130235143200</v>
      </c>
      <c r="R117" s="5">
        <v>130235143200</v>
      </c>
      <c r="S117" s="5">
        <v>43000000000</v>
      </c>
      <c r="T117" s="5">
        <v>43000000000</v>
      </c>
      <c r="U117" s="5">
        <v>43000000000</v>
      </c>
      <c r="V117" s="5">
        <v>43000000000</v>
      </c>
      <c r="W117" s="5">
        <v>43000000000</v>
      </c>
      <c r="X117" s="5">
        <v>43000000000</v>
      </c>
      <c r="Y117" s="5">
        <v>43000000000</v>
      </c>
      <c r="Z117" s="5">
        <v>43000000000</v>
      </c>
    </row>
    <row r="118" spans="2:26" ht="15.5" x14ac:dyDescent="0.35">
      <c r="C118" t="s">
        <v>163</v>
      </c>
      <c r="D118" s="5">
        <v>-315104496849</v>
      </c>
      <c r="E118" s="5">
        <v>-307168536919</v>
      </c>
      <c r="F118" s="5">
        <v>-301321484591</v>
      </c>
      <c r="G118" s="5">
        <v>-291480137849</v>
      </c>
      <c r="I118" s="5">
        <v>-301321484591</v>
      </c>
      <c r="J118" s="5">
        <v>-276725834827</v>
      </c>
      <c r="K118" s="5">
        <v>-262012055515</v>
      </c>
      <c r="L118" s="5">
        <v>-257399740933</v>
      </c>
      <c r="M118" s="5">
        <v>-255030362533</v>
      </c>
      <c r="N118" s="5">
        <v>-234764587773</v>
      </c>
      <c r="O118" s="5">
        <v>-203244954791</v>
      </c>
      <c r="P118" s="5">
        <v>-206293555691</v>
      </c>
      <c r="Q118" s="5">
        <v>-208643411652</v>
      </c>
      <c r="R118" s="5">
        <v>-224439063684</v>
      </c>
      <c r="S118" s="5">
        <v>-241849184426</v>
      </c>
      <c r="T118" s="5">
        <v>-236918969257</v>
      </c>
      <c r="U118" s="5">
        <v>-246967966045</v>
      </c>
      <c r="V118" s="5">
        <v>-230818205901</v>
      </c>
      <c r="W118" s="5">
        <v>-233441379713</v>
      </c>
      <c r="X118" s="5">
        <v>-235878171478</v>
      </c>
      <c r="Y118" s="5">
        <v>-245031359586</v>
      </c>
      <c r="Z118" s="5">
        <v>-257369938857</v>
      </c>
    </row>
    <row r="119" spans="2:26" ht="15.5" x14ac:dyDescent="0.35">
      <c r="C119" t="s">
        <v>10</v>
      </c>
      <c r="D119" s="5">
        <v>24229536045</v>
      </c>
      <c r="E119" s="5">
        <v>32278193957</v>
      </c>
      <c r="F119" s="5">
        <v>38237944265</v>
      </c>
      <c r="G119" s="5">
        <v>50816132726</v>
      </c>
      <c r="I119" s="5">
        <v>38237944265</v>
      </c>
      <c r="J119" s="5">
        <v>65774907180</v>
      </c>
      <c r="K119" s="5">
        <v>79745193366</v>
      </c>
      <c r="L119" s="5">
        <v>86565610557</v>
      </c>
      <c r="M119" s="5">
        <v>9376220687</v>
      </c>
      <c r="N119" s="5">
        <v>29459586724</v>
      </c>
      <c r="O119" s="5">
        <v>64487893211</v>
      </c>
      <c r="P119" s="5">
        <v>-80847643921</v>
      </c>
      <c r="Q119" s="5">
        <v>-84637373721</v>
      </c>
      <c r="R119" s="5">
        <v>-97175471622</v>
      </c>
      <c r="S119" s="5">
        <v>-202012514927</v>
      </c>
      <c r="T119" s="5">
        <v>-193918969257</v>
      </c>
      <c r="U119" s="5">
        <v>-203967966045</v>
      </c>
      <c r="V119" s="5">
        <v>-187818205901</v>
      </c>
      <c r="W119" s="5">
        <v>-190441379713</v>
      </c>
      <c r="X119" s="5">
        <v>-192878171478</v>
      </c>
      <c r="Y119" s="5">
        <v>-202031359586</v>
      </c>
      <c r="Z119" s="5">
        <v>-214369938857</v>
      </c>
    </row>
    <row r="120" spans="2:26" ht="15.5" x14ac:dyDescent="0.35">
      <c r="C120" t="s">
        <v>168</v>
      </c>
      <c r="D120" s="5">
        <v>311098962883</v>
      </c>
      <c r="E120" s="5">
        <v>302582728919</v>
      </c>
      <c r="F120" s="5">
        <v>301399508641</v>
      </c>
      <c r="G120" s="5">
        <v>309250311658</v>
      </c>
      <c r="I120" s="5">
        <v>301399508641</v>
      </c>
      <c r="J120" s="5">
        <v>319791243516</v>
      </c>
      <c r="K120" s="5">
        <v>312992165495</v>
      </c>
      <c r="L120" s="5">
        <v>310462822260</v>
      </c>
      <c r="M120" s="5">
        <v>218663866293</v>
      </c>
      <c r="N120" s="5">
        <v>223781482859</v>
      </c>
      <c r="O120" s="5">
        <v>246536771775</v>
      </c>
      <c r="P120" s="5">
        <v>98190640839</v>
      </c>
      <c r="Q120" s="5">
        <v>89327328853</v>
      </c>
      <c r="R120" s="5">
        <v>92041274561</v>
      </c>
      <c r="S120" s="5">
        <v>99558394759</v>
      </c>
      <c r="T120" s="5">
        <v>104058578348</v>
      </c>
      <c r="U120" s="5">
        <v>118007059098</v>
      </c>
      <c r="V120" s="5">
        <v>100100820531</v>
      </c>
      <c r="W120" s="5">
        <v>91525902735</v>
      </c>
      <c r="X120" s="5">
        <v>87275217608</v>
      </c>
      <c r="Y120" s="5">
        <v>94880851389</v>
      </c>
      <c r="Z120" s="5">
        <v>107469136822</v>
      </c>
    </row>
    <row r="121" spans="2:26" ht="15.5" x14ac:dyDescent="0.35">
      <c r="C121" t="s">
        <v>169</v>
      </c>
      <c r="D121" s="5">
        <v>608175716</v>
      </c>
      <c r="E121" s="5">
        <v>608175716</v>
      </c>
      <c r="F121" s="5">
        <v>608175716</v>
      </c>
      <c r="G121" s="5">
        <v>608175716</v>
      </c>
      <c r="I121" s="5">
        <v>608175716</v>
      </c>
      <c r="J121" s="5">
        <v>608175716</v>
      </c>
      <c r="K121" s="5">
        <v>608175716</v>
      </c>
      <c r="L121" s="5">
        <v>608175716</v>
      </c>
      <c r="M121" s="5">
        <v>608175716</v>
      </c>
      <c r="N121" s="5">
        <v>608175716</v>
      </c>
      <c r="O121" s="5">
        <v>608175716</v>
      </c>
      <c r="P121" s="5">
        <v>608175716</v>
      </c>
      <c r="Q121" s="5">
        <v>608175716</v>
      </c>
      <c r="R121" s="5">
        <v>608175716</v>
      </c>
      <c r="S121" s="5">
        <v>86000000</v>
      </c>
      <c r="T121" s="5">
        <v>86000000</v>
      </c>
      <c r="U121" s="5">
        <v>86000000</v>
      </c>
      <c r="V121" s="5">
        <v>86000000</v>
      </c>
      <c r="W121" s="5">
        <v>86000000</v>
      </c>
      <c r="X121" s="5">
        <v>86000000</v>
      </c>
      <c r="Y121" s="5">
        <v>86000000</v>
      </c>
      <c r="Z121" s="5">
        <v>86000000</v>
      </c>
    </row>
    <row r="123" spans="2:26" ht="15.5" x14ac:dyDescent="0.35">
      <c r="B123" t="s">
        <v>170</v>
      </c>
      <c r="C123" t="s">
        <v>171</v>
      </c>
      <c r="D123" s="5">
        <v>279816177</v>
      </c>
      <c r="E123" s="5">
        <v>-4316270600</v>
      </c>
      <c r="F123" s="5">
        <v>-4153742597</v>
      </c>
      <c r="G123" s="5">
        <v>5052449752</v>
      </c>
      <c r="I123" s="5">
        <v>-66484317</v>
      </c>
      <c r="J123" s="5">
        <v>576555282</v>
      </c>
      <c r="K123" s="5">
        <v>-1787752422</v>
      </c>
      <c r="L123" s="5">
        <v>-4472962907</v>
      </c>
      <c r="M123" s="5">
        <v>-5416368067</v>
      </c>
      <c r="N123" s="5">
        <v>-2595122276</v>
      </c>
      <c r="O123" s="5">
        <v>-6642849130</v>
      </c>
      <c r="P123" s="5">
        <v>-885231753</v>
      </c>
      <c r="Q123" s="5">
        <v>9669781404</v>
      </c>
      <c r="R123" s="5">
        <v>17103256597</v>
      </c>
      <c r="S123" s="5">
        <v>38488000851</v>
      </c>
      <c r="T123" s="5">
        <v>11928906958</v>
      </c>
      <c r="U123" s="5">
        <v>10671695453</v>
      </c>
      <c r="V123" s="5">
        <v>14230524183</v>
      </c>
      <c r="W123" s="5">
        <v>539481657</v>
      </c>
      <c r="X123" s="5">
        <v>4194263079</v>
      </c>
      <c r="Y123" s="5">
        <v>8177164615</v>
      </c>
      <c r="Z123" s="5">
        <v>-2971377411</v>
      </c>
    </row>
    <row r="124" spans="2:26" ht="15.5" x14ac:dyDescent="0.35">
      <c r="C124" t="s">
        <v>395</v>
      </c>
      <c r="D124" s="5">
        <v>22416323739</v>
      </c>
      <c r="E124" s="5">
        <v>15463344563</v>
      </c>
      <c r="F124" s="5">
        <v>22460133700</v>
      </c>
      <c r="G124" s="5">
        <v>50164703490</v>
      </c>
      <c r="I124" s="5">
        <v>120620628867</v>
      </c>
      <c r="J124" s="5">
        <v>104659419333</v>
      </c>
      <c r="K124" s="5">
        <v>103212759932</v>
      </c>
      <c r="L124" s="5">
        <v>124095619382</v>
      </c>
      <c r="M124" s="5">
        <v>44802815134</v>
      </c>
      <c r="N124" s="5">
        <v>68345207097</v>
      </c>
      <c r="O124" s="5">
        <v>139436581342</v>
      </c>
      <c r="P124" s="5">
        <v>163075414684</v>
      </c>
      <c r="Q124" s="5">
        <v>170483140975</v>
      </c>
      <c r="R124" s="5">
        <v>189801384479</v>
      </c>
      <c r="S124" s="5">
        <v>236853939574</v>
      </c>
      <c r="T124" s="5">
        <v>305740132773</v>
      </c>
      <c r="U124" s="5">
        <v>288317714072</v>
      </c>
      <c r="V124" s="5">
        <v>253163613921</v>
      </c>
      <c r="W124" s="5">
        <v>193601405925</v>
      </c>
      <c r="X124" s="5">
        <v>332488917024</v>
      </c>
      <c r="Y124" s="5">
        <v>247758052326</v>
      </c>
      <c r="Z124" s="5">
        <v>291895149402</v>
      </c>
    </row>
    <row r="125" spans="2:26" ht="15.5" x14ac:dyDescent="0.35">
      <c r="C125" t="s">
        <v>1663</v>
      </c>
      <c r="D125" s="5">
        <v>26268708</v>
      </c>
      <c r="F125" s="5">
        <v>50945794</v>
      </c>
      <c r="G125" s="5">
        <v>-1165154940</v>
      </c>
      <c r="I125" s="5">
        <v>54413059</v>
      </c>
      <c r="J125" s="5">
        <v>41886570</v>
      </c>
      <c r="L125" s="5">
        <v>2025236170</v>
      </c>
    </row>
    <row r="126" spans="2:26" ht="15.5" x14ac:dyDescent="0.35">
      <c r="C126" t="s">
        <v>173</v>
      </c>
      <c r="D126" s="5">
        <v>-5399727895</v>
      </c>
      <c r="E126" s="5">
        <v>-5532412293</v>
      </c>
      <c r="F126" s="5">
        <v>-8689699499</v>
      </c>
      <c r="G126" s="5">
        <v>-14679548872</v>
      </c>
      <c r="I126" s="5">
        <v>-38190461899</v>
      </c>
      <c r="J126" s="5">
        <v>-29696396789</v>
      </c>
      <c r="K126" s="5">
        <v>-31009845396</v>
      </c>
      <c r="L126" s="5">
        <v>-52265337212</v>
      </c>
      <c r="M126" s="5">
        <v>-9310009842</v>
      </c>
      <c r="N126" s="5">
        <v>-15215278529</v>
      </c>
      <c r="O126" s="5">
        <v>-48600782188</v>
      </c>
      <c r="P126" s="5">
        <v>-56820952099</v>
      </c>
      <c r="Q126" s="5">
        <v>-49696772464</v>
      </c>
      <c r="R126" s="5">
        <v>-71209416435</v>
      </c>
      <c r="S126" s="5">
        <v>-96287619206</v>
      </c>
      <c r="T126" s="5">
        <v>-178650129422</v>
      </c>
      <c r="U126" s="5">
        <v>-161590188807</v>
      </c>
      <c r="V126" s="5">
        <v>-168097843611</v>
      </c>
      <c r="W126" s="5">
        <v>-128755043570</v>
      </c>
      <c r="X126" s="5">
        <v>-245644474903</v>
      </c>
      <c r="Y126" s="5">
        <v>-180296844086</v>
      </c>
      <c r="Z126" s="5">
        <v>-230089885029</v>
      </c>
    </row>
    <row r="127" spans="2:26" ht="15.5" x14ac:dyDescent="0.35">
      <c r="C127" t="s">
        <v>978</v>
      </c>
      <c r="D127" s="5">
        <v>-5960126882</v>
      </c>
      <c r="E127" s="5">
        <v>-3991494020</v>
      </c>
      <c r="F127" s="5">
        <v>-5185083775</v>
      </c>
      <c r="G127" s="5">
        <v>-8534420382</v>
      </c>
      <c r="I127" s="5">
        <v>-22597804957</v>
      </c>
      <c r="J127" s="5">
        <v>-15010370394</v>
      </c>
      <c r="K127" s="5">
        <v>-10484920868</v>
      </c>
      <c r="L127" s="5">
        <v>-10676968618</v>
      </c>
      <c r="M127" s="5">
        <v>-4228432193</v>
      </c>
      <c r="N127" s="5">
        <v>-7595558833</v>
      </c>
    </row>
    <row r="128" spans="2:26" ht="15.5" x14ac:dyDescent="0.35">
      <c r="C128" t="s">
        <v>174</v>
      </c>
      <c r="D128" s="5">
        <v>-9227011547</v>
      </c>
      <c r="E128" s="5">
        <v>-9357889621</v>
      </c>
      <c r="F128" s="5">
        <v>-11545585459</v>
      </c>
      <c r="G128" s="5">
        <v>-17449053583</v>
      </c>
      <c r="I128" s="5">
        <v>-51356290907</v>
      </c>
      <c r="J128" s="5">
        <v>-48192462947</v>
      </c>
      <c r="K128" s="5">
        <v>-51998017700</v>
      </c>
      <c r="L128" s="5">
        <v>-52871462936</v>
      </c>
      <c r="M128" s="5">
        <v>-31383683494</v>
      </c>
      <c r="N128" s="5">
        <v>-41826063206</v>
      </c>
      <c r="O128" s="5">
        <v>-74631623855</v>
      </c>
      <c r="P128" s="5">
        <v>-72927860333</v>
      </c>
      <c r="Q128" s="5">
        <v>-68834000996</v>
      </c>
      <c r="R128" s="5">
        <v>-71347031945</v>
      </c>
      <c r="S128" s="5">
        <v>-69211571611</v>
      </c>
      <c r="T128" s="5">
        <v>-85005988668</v>
      </c>
      <c r="U128" s="5">
        <v>-77379535547</v>
      </c>
      <c r="V128" s="5">
        <v>-65116955487</v>
      </c>
      <c r="W128" s="5">
        <v>-59360811294</v>
      </c>
      <c r="X128" s="5">
        <v>-79621364286</v>
      </c>
      <c r="Y128" s="5">
        <v>-57433817955</v>
      </c>
      <c r="Z128" s="5">
        <v>-61674775894</v>
      </c>
    </row>
    <row r="129" spans="3:26" ht="15.5" x14ac:dyDescent="0.35">
      <c r="C129" t="s">
        <v>1664</v>
      </c>
      <c r="O129" s="5">
        <v>-11780054294</v>
      </c>
      <c r="P129" s="5">
        <v>-15665975757</v>
      </c>
      <c r="Q129" s="5">
        <v>-19747214768</v>
      </c>
      <c r="R129" s="5">
        <v>-16295172636</v>
      </c>
      <c r="S129" s="5">
        <v>-16846716666</v>
      </c>
      <c r="T129" s="5">
        <v>-16810032630</v>
      </c>
      <c r="U129" s="5">
        <v>-18999480584</v>
      </c>
    </row>
    <row r="130" spans="3:26" ht="15.5" x14ac:dyDescent="0.35">
      <c r="C130" t="s">
        <v>1665</v>
      </c>
      <c r="D130" s="5">
        <v>-22385289</v>
      </c>
      <c r="E130" s="5">
        <v>-25979894</v>
      </c>
      <c r="F130" s="5">
        <v>-28310288</v>
      </c>
      <c r="G130" s="5">
        <v>-28221531</v>
      </c>
      <c r="I130" s="5">
        <v>-118972799</v>
      </c>
      <c r="J130" s="5">
        <v>-3826400108</v>
      </c>
      <c r="K130" s="5">
        <v>-3505668179</v>
      </c>
      <c r="L130" s="5">
        <v>-3750221975</v>
      </c>
      <c r="M130" s="5">
        <v>-2645691569</v>
      </c>
      <c r="N130" s="5">
        <v>-1896218970</v>
      </c>
      <c r="O130" s="5">
        <v>-1345294015</v>
      </c>
      <c r="P130" s="5">
        <v>-1715766978</v>
      </c>
      <c r="Q130" s="5">
        <v>-1790202330</v>
      </c>
      <c r="R130" s="5">
        <v>-2610621292</v>
      </c>
      <c r="S130" s="5">
        <v>-3656496745</v>
      </c>
      <c r="T130" s="5">
        <v>-3790764706</v>
      </c>
      <c r="U130" s="5">
        <v>-3515177276</v>
      </c>
      <c r="V130" s="5">
        <v>-3554386152</v>
      </c>
      <c r="W130" s="5">
        <v>-3643614252</v>
      </c>
      <c r="X130" s="5">
        <v>-1407719756</v>
      </c>
      <c r="Y130" s="5">
        <v>-891032245</v>
      </c>
      <c r="Z130" s="5">
        <v>-175769773</v>
      </c>
    </row>
    <row r="131" spans="3:26" ht="15.5" x14ac:dyDescent="0.35">
      <c r="C131" t="s">
        <v>179</v>
      </c>
      <c r="D131" s="5">
        <v>-356111125</v>
      </c>
      <c r="E131" s="5">
        <v>-51082523</v>
      </c>
      <c r="F131" s="5">
        <v>-95020248</v>
      </c>
      <c r="G131" s="5">
        <v>-122522944</v>
      </c>
      <c r="I131" s="5">
        <v>-397238947</v>
      </c>
      <c r="J131" s="5">
        <v>-1083477140</v>
      </c>
      <c r="K131" s="5">
        <v>-1216709548</v>
      </c>
      <c r="L131" s="5">
        <v>-1164061922</v>
      </c>
      <c r="M131" s="5">
        <v>-464579453</v>
      </c>
      <c r="N131" s="5">
        <v>-872017464</v>
      </c>
      <c r="O131" s="5">
        <v>-1277974057</v>
      </c>
      <c r="P131" s="5">
        <v>-4805452285</v>
      </c>
      <c r="Q131" s="5">
        <v>-8710330725</v>
      </c>
      <c r="R131" s="5">
        <v>-970220190</v>
      </c>
      <c r="S131" s="5">
        <v>-661358631</v>
      </c>
      <c r="T131" s="5">
        <v>-2740135993</v>
      </c>
      <c r="U131" s="5">
        <v>-4259509000</v>
      </c>
      <c r="V131" s="5">
        <v>-2163904488</v>
      </c>
      <c r="W131" s="5">
        <v>-1302455152</v>
      </c>
      <c r="X131" s="5">
        <v>-1621095000</v>
      </c>
      <c r="Y131" s="5">
        <v>-959193425</v>
      </c>
      <c r="Z131" s="5">
        <v>-2926096117</v>
      </c>
    </row>
    <row r="132" spans="3:26" ht="15.5" x14ac:dyDescent="0.35">
      <c r="C132" t="s">
        <v>817</v>
      </c>
      <c r="R132" s="5">
        <v>2271082000</v>
      </c>
    </row>
    <row r="133" spans="3:26" ht="15.5" x14ac:dyDescent="0.35">
      <c r="C133" t="s">
        <v>1666</v>
      </c>
      <c r="D133" s="5">
        <v>-1197413532</v>
      </c>
      <c r="E133" s="5">
        <v>-820756812</v>
      </c>
      <c r="F133" s="5">
        <v>-1121122822</v>
      </c>
      <c r="G133" s="5">
        <v>-3133331486</v>
      </c>
      <c r="I133" s="5">
        <v>-8080756734</v>
      </c>
      <c r="J133" s="5">
        <v>-6315643243</v>
      </c>
      <c r="K133" s="5">
        <v>-6785350663</v>
      </c>
      <c r="L133" s="5">
        <v>-9865765796</v>
      </c>
      <c r="M133" s="5">
        <v>-2186786650</v>
      </c>
      <c r="N133" s="5">
        <v>-3535192371</v>
      </c>
      <c r="O133" s="5">
        <v>-8443702063</v>
      </c>
      <c r="P133" s="5">
        <v>-12024638985</v>
      </c>
      <c r="Q133" s="5">
        <v>-12034838288</v>
      </c>
      <c r="R133" s="5">
        <v>-12536747384</v>
      </c>
      <c r="S133" s="5">
        <v>-11702175864</v>
      </c>
      <c r="T133" s="5">
        <v>-6814174396</v>
      </c>
      <c r="U133" s="5">
        <v>-11902127405</v>
      </c>
    </row>
    <row r="134" spans="3:26" ht="15.5" x14ac:dyDescent="0.35">
      <c r="C134" t="s">
        <v>1667</v>
      </c>
    </row>
    <row r="135" spans="3:26" ht="15.5" x14ac:dyDescent="0.35">
      <c r="C135" t="s">
        <v>1668</v>
      </c>
    </row>
    <row r="136" spans="3:26" ht="15.5" x14ac:dyDescent="0.35">
      <c r="C136" t="s">
        <v>1669</v>
      </c>
      <c r="D136" s="5">
        <v>-1197413532</v>
      </c>
      <c r="E136" s="5">
        <v>-820756812</v>
      </c>
      <c r="F136" s="5">
        <v>-1121122822</v>
      </c>
      <c r="G136" s="5">
        <v>-3133331486</v>
      </c>
      <c r="I136" s="5">
        <v>-8080756734</v>
      </c>
      <c r="J136" s="5">
        <v>-6315643243</v>
      </c>
      <c r="K136" s="5">
        <v>-6785350663</v>
      </c>
      <c r="L136" s="5">
        <v>-9865765796</v>
      </c>
      <c r="M136" s="5">
        <v>-2186786650</v>
      </c>
      <c r="N136" s="5">
        <v>-3535192371</v>
      </c>
      <c r="O136" s="5">
        <v>-8443702063</v>
      </c>
      <c r="P136" s="5">
        <v>-12024638985</v>
      </c>
      <c r="Q136" s="5">
        <v>-12034838288</v>
      </c>
      <c r="R136" s="5">
        <v>-12536747384</v>
      </c>
      <c r="S136" s="5">
        <v>-11702175864</v>
      </c>
      <c r="T136" s="5">
        <v>-6814174396</v>
      </c>
      <c r="U136" s="5">
        <v>-11902127405</v>
      </c>
    </row>
    <row r="137" spans="3:26" ht="15.5" x14ac:dyDescent="0.35">
      <c r="C137" t="s">
        <v>184</v>
      </c>
      <c r="D137" s="5">
        <v>211915144</v>
      </c>
      <c r="E137" s="5">
        <v>3977425280</v>
      </c>
      <c r="F137" s="5">
        <v>811675460</v>
      </c>
      <c r="G137" s="5">
        <v>-4632380277</v>
      </c>
      <c r="I137" s="5">
        <v>142206761</v>
      </c>
      <c r="J137" s="5">
        <v>604443700</v>
      </c>
      <c r="K137" s="5">
        <v>364560314</v>
      </c>
      <c r="L137" s="5">
        <v>5529023195</v>
      </c>
      <c r="M137" s="5">
        <v>2853482120</v>
      </c>
      <c r="N137" s="5">
        <v>730620647</v>
      </c>
      <c r="O137" s="5">
        <v>4936394606</v>
      </c>
      <c r="P137" s="5">
        <v>-10121157469</v>
      </c>
      <c r="Q137" s="5">
        <v>-9296732164</v>
      </c>
      <c r="R137" s="5">
        <v>-34325358191</v>
      </c>
      <c r="S137" s="5">
        <v>-19890803979</v>
      </c>
      <c r="T137" s="5">
        <v>-13462212807</v>
      </c>
      <c r="U137" s="5">
        <v>-3611269148</v>
      </c>
      <c r="V137" s="5">
        <v>-9721008502</v>
      </c>
      <c r="W137" s="5">
        <v>1802578043</v>
      </c>
      <c r="X137" s="5">
        <v>-3731492570</v>
      </c>
      <c r="Y137" s="5">
        <v>-6014757826</v>
      </c>
      <c r="Z137" s="5">
        <v>4355927769</v>
      </c>
    </row>
    <row r="138" spans="3:26" ht="15.5" x14ac:dyDescent="0.35">
      <c r="C138" t="s">
        <v>185</v>
      </c>
      <c r="D138" s="5">
        <v>-41178772</v>
      </c>
      <c r="E138" s="5">
        <v>-81423278</v>
      </c>
      <c r="F138" s="5">
        <v>74272175</v>
      </c>
      <c r="G138" s="5">
        <v>-95687393</v>
      </c>
      <c r="I138" s="5">
        <v>-135211964</v>
      </c>
      <c r="J138" s="5">
        <v>-606147871</v>
      </c>
      <c r="K138" s="5">
        <v>263767500</v>
      </c>
      <c r="L138" s="5">
        <v>107690006</v>
      </c>
      <c r="M138" s="5">
        <v>240637563</v>
      </c>
      <c r="N138" s="5">
        <v>283174078</v>
      </c>
      <c r="O138" s="5">
        <v>478476237</v>
      </c>
      <c r="P138" s="5">
        <v>-1066032275</v>
      </c>
      <c r="Q138" s="5">
        <v>-217053539</v>
      </c>
      <c r="R138" s="5">
        <v>7182040209</v>
      </c>
      <c r="S138" s="5">
        <v>-384279993</v>
      </c>
      <c r="T138" s="5">
        <v>-1512740875</v>
      </c>
      <c r="U138" s="5">
        <v>-1118908697</v>
      </c>
      <c r="V138" s="5">
        <v>-1442109022</v>
      </c>
      <c r="W138" s="5">
        <v>-1058073818</v>
      </c>
      <c r="X138" s="5">
        <v>-1159765051</v>
      </c>
      <c r="Y138" s="5">
        <v>-707633680</v>
      </c>
      <c r="Z138" s="5">
        <v>-831382170</v>
      </c>
    </row>
    <row r="139" spans="3:26" ht="15.5" x14ac:dyDescent="0.35">
      <c r="C139" t="s">
        <v>400</v>
      </c>
      <c r="D139" s="5">
        <v>459978</v>
      </c>
      <c r="E139" s="5">
        <v>1214722</v>
      </c>
      <c r="F139" s="5">
        <v>2891031</v>
      </c>
      <c r="G139" s="5">
        <v>7104415</v>
      </c>
      <c r="I139" s="5">
        <v>14459120</v>
      </c>
      <c r="J139" s="5">
        <v>12558005</v>
      </c>
      <c r="K139" s="5">
        <v>20964502</v>
      </c>
      <c r="L139" s="5">
        <v>48520255</v>
      </c>
      <c r="M139" s="5">
        <v>7786066</v>
      </c>
      <c r="N139" s="5">
        <v>17255404</v>
      </c>
      <c r="O139" s="5">
        <v>40254211</v>
      </c>
      <c r="P139" s="5">
        <v>341838225</v>
      </c>
      <c r="Q139" s="5">
        <v>475086896</v>
      </c>
      <c r="R139" s="5">
        <v>807276780</v>
      </c>
      <c r="S139" s="5">
        <v>693084540</v>
      </c>
      <c r="T139" s="5">
        <v>553621559</v>
      </c>
      <c r="U139" s="5">
        <v>219003942</v>
      </c>
      <c r="V139" s="5">
        <v>167111098</v>
      </c>
      <c r="W139" s="5">
        <v>25179458</v>
      </c>
      <c r="X139" s="5">
        <v>20983653</v>
      </c>
      <c r="Y139" s="5">
        <v>32346023</v>
      </c>
      <c r="Z139" s="5">
        <v>19874631</v>
      </c>
    </row>
    <row r="140" spans="3:26" ht="15.5" x14ac:dyDescent="0.35">
      <c r="C140" t="s">
        <v>311</v>
      </c>
      <c r="D140" s="5">
        <v>2445250</v>
      </c>
      <c r="F140" s="5">
        <v>4250000</v>
      </c>
      <c r="G140" s="5">
        <v>7340650</v>
      </c>
      <c r="I140" s="5">
        <v>14263110</v>
      </c>
      <c r="J140" s="5">
        <v>387528154</v>
      </c>
      <c r="K140" s="5">
        <v>300281531</v>
      </c>
      <c r="L140" s="5">
        <v>257502650</v>
      </c>
      <c r="M140" s="5">
        <v>1999127000</v>
      </c>
      <c r="N140" s="5">
        <v>821082847</v>
      </c>
      <c r="O140" s="5">
        <v>1768778142</v>
      </c>
      <c r="P140" s="5">
        <v>179010228</v>
      </c>
      <c r="Q140" s="5">
        <v>214813350</v>
      </c>
      <c r="R140" s="5">
        <v>360305200</v>
      </c>
      <c r="S140" s="5">
        <v>190064971</v>
      </c>
      <c r="T140" s="5">
        <v>232020416</v>
      </c>
      <c r="U140" s="5">
        <v>476203801</v>
      </c>
      <c r="V140" s="5">
        <v>315563160</v>
      </c>
      <c r="W140" s="5">
        <v>726970775</v>
      </c>
      <c r="X140" s="5">
        <v>403547392</v>
      </c>
      <c r="Y140" s="5">
        <v>645627467</v>
      </c>
      <c r="Z140" s="5">
        <v>646517635</v>
      </c>
    </row>
    <row r="141" spans="3:26" ht="15.5" x14ac:dyDescent="0.35">
      <c r="C141" t="s">
        <v>1670</v>
      </c>
      <c r="R141" s="5">
        <v>6983248000</v>
      </c>
    </row>
    <row r="142" spans="3:26" ht="15.5" x14ac:dyDescent="0.35">
      <c r="C142" t="s">
        <v>189</v>
      </c>
      <c r="D142" s="5">
        <v>-44084000</v>
      </c>
      <c r="E142" s="5">
        <v>-82638000</v>
      </c>
      <c r="F142" s="5">
        <v>-37606782</v>
      </c>
      <c r="G142" s="5">
        <v>-115132458</v>
      </c>
      <c r="I142" s="5">
        <v>-273672120</v>
      </c>
      <c r="J142" s="5">
        <v>-1048553480</v>
      </c>
      <c r="K142" s="5">
        <v>-395373210</v>
      </c>
      <c r="L142" s="5">
        <v>-311308241</v>
      </c>
      <c r="M142" s="5">
        <v>-386928500</v>
      </c>
      <c r="N142" s="5">
        <v>-157057398</v>
      </c>
      <c r="O142" s="5">
        <v>-1330556116</v>
      </c>
      <c r="P142" s="5">
        <v>-1586880728</v>
      </c>
      <c r="Q142" s="5">
        <v>-724895830</v>
      </c>
      <c r="R142" s="5">
        <v>-968789771</v>
      </c>
      <c r="S142" s="5">
        <v>-1139400698</v>
      </c>
      <c r="T142" s="5">
        <v>-2014754406</v>
      </c>
      <c r="U142" s="5">
        <v>-1644186380</v>
      </c>
      <c r="V142" s="5">
        <v>-1826212440</v>
      </c>
      <c r="W142" s="5">
        <v>-1663801934</v>
      </c>
      <c r="X142" s="5">
        <v>-1235394106</v>
      </c>
      <c r="Y142" s="5">
        <v>-1213547180</v>
      </c>
      <c r="Z142" s="5">
        <v>-1395496856</v>
      </c>
    </row>
    <row r="143" spans="3:26" ht="15.5" x14ac:dyDescent="0.35">
      <c r="C143" t="s">
        <v>1671</v>
      </c>
      <c r="F143" s="5">
        <v>104737926</v>
      </c>
      <c r="G143" s="5">
        <v>5000000</v>
      </c>
      <c r="I143" s="5">
        <v>109737926</v>
      </c>
      <c r="J143" s="5">
        <v>42319450</v>
      </c>
      <c r="K143" s="5">
        <v>337894677</v>
      </c>
      <c r="L143" s="5">
        <v>112975342</v>
      </c>
      <c r="M143" s="5">
        <v>181964917</v>
      </c>
      <c r="N143" s="5">
        <v>-398106775</v>
      </c>
      <c r="Q143" s="5">
        <v>-182057955</v>
      </c>
      <c r="S143" s="5">
        <v>-128028806</v>
      </c>
      <c r="T143" s="5">
        <v>-283628444</v>
      </c>
      <c r="U143" s="5">
        <v>-169930060</v>
      </c>
      <c r="V143" s="5">
        <v>-98570840</v>
      </c>
      <c r="W143" s="5">
        <v>-146422117</v>
      </c>
      <c r="X143" s="5">
        <v>-348901990</v>
      </c>
      <c r="Y143" s="5">
        <v>-172059990</v>
      </c>
      <c r="Z143" s="5">
        <v>-102277580</v>
      </c>
    </row>
    <row r="144" spans="3:26" ht="15.5" x14ac:dyDescent="0.35">
      <c r="C144" t="s">
        <v>200</v>
      </c>
      <c r="M144" s="5">
        <v>-1561311920</v>
      </c>
    </row>
    <row r="145" spans="3:26" ht="15.5" x14ac:dyDescent="0.35">
      <c r="C145" t="s">
        <v>215</v>
      </c>
      <c r="D145" s="5">
        <v>211915144</v>
      </c>
      <c r="E145" s="5">
        <v>3977425280</v>
      </c>
      <c r="F145" s="5">
        <v>811675460</v>
      </c>
      <c r="G145" s="5">
        <v>-4632380277</v>
      </c>
      <c r="I145" s="5">
        <v>142206761</v>
      </c>
      <c r="J145" s="5">
        <v>604443700</v>
      </c>
      <c r="K145" s="5">
        <v>364560314</v>
      </c>
      <c r="L145" s="5">
        <v>5529023195</v>
      </c>
      <c r="M145" s="5">
        <v>2853482120</v>
      </c>
      <c r="N145" s="5">
        <v>730620647</v>
      </c>
      <c r="O145" s="5">
        <v>4936394606</v>
      </c>
      <c r="P145" s="5">
        <v>-10121157469</v>
      </c>
      <c r="Q145" s="5">
        <v>-9296732164</v>
      </c>
      <c r="R145" s="5">
        <v>-34325358191</v>
      </c>
      <c r="S145" s="5">
        <v>-19890803979</v>
      </c>
      <c r="T145" s="5">
        <v>-13462212807</v>
      </c>
      <c r="U145" s="5">
        <v>-3611269148</v>
      </c>
      <c r="V145" s="5">
        <v>-9721008502</v>
      </c>
      <c r="W145" s="5">
        <v>1802578043</v>
      </c>
      <c r="X145" s="5">
        <v>-3731492570</v>
      </c>
      <c r="Y145" s="5">
        <v>-6014757826</v>
      </c>
      <c r="Z145" s="5">
        <v>4355927769</v>
      </c>
    </row>
    <row r="146" spans="3:26" ht="15.5" x14ac:dyDescent="0.35">
      <c r="C146" t="s">
        <v>1658</v>
      </c>
      <c r="R146" s="5">
        <v>-814872321</v>
      </c>
      <c r="S146" s="5">
        <v>-6545309056</v>
      </c>
      <c r="T146" s="5">
        <v>-8057427739</v>
      </c>
      <c r="V146" s="5">
        <v>-93000000</v>
      </c>
      <c r="Y146" s="5">
        <v>9734423706</v>
      </c>
    </row>
    <row r="147" spans="3:26" ht="15.5" x14ac:dyDescent="0.35">
      <c r="C147" t="s">
        <v>1672</v>
      </c>
      <c r="X147" s="5">
        <v>-7670420120</v>
      </c>
      <c r="Y147" s="5">
        <v>-15322000000</v>
      </c>
      <c r="Z147" s="5">
        <v>-1561450000</v>
      </c>
    </row>
    <row r="148" spans="3:26" ht="15.5" x14ac:dyDescent="0.35">
      <c r="C148" t="s">
        <v>1673</v>
      </c>
      <c r="R148" s="5">
        <v>-21578546249</v>
      </c>
    </row>
    <row r="149" spans="3:26" ht="15.5" x14ac:dyDescent="0.35">
      <c r="C149" t="s">
        <v>1674</v>
      </c>
      <c r="O149" s="5">
        <v>-24068612634</v>
      </c>
      <c r="P149" s="5">
        <v>-10000004625</v>
      </c>
      <c r="Q149" s="5">
        <v>-999225000</v>
      </c>
      <c r="R149" s="5">
        <v>-6733248000</v>
      </c>
    </row>
    <row r="150" spans="3:26" ht="15.5" x14ac:dyDescent="0.35">
      <c r="C150" t="s">
        <v>1675</v>
      </c>
      <c r="R150" s="5">
        <v>-566230609</v>
      </c>
    </row>
    <row r="151" spans="3:26" ht="15.5" x14ac:dyDescent="0.35">
      <c r="C151" t="s">
        <v>1676</v>
      </c>
      <c r="V151" s="5">
        <v>-18320000000</v>
      </c>
    </row>
    <row r="152" spans="3:26" ht="15.5" x14ac:dyDescent="0.35">
      <c r="C152" t="s">
        <v>1561</v>
      </c>
      <c r="V152" s="5">
        <v>-4896093044</v>
      </c>
    </row>
    <row r="153" spans="3:26" ht="15.5" x14ac:dyDescent="0.35">
      <c r="C153" t="s">
        <v>1677</v>
      </c>
      <c r="D153" s="5">
        <v>238195000</v>
      </c>
      <c r="E153" s="5">
        <v>4002573708</v>
      </c>
      <c r="F153" s="5">
        <v>610875875</v>
      </c>
      <c r="G153" s="5">
        <v>-4616914875</v>
      </c>
      <c r="K153" s="5">
        <v>5093280000</v>
      </c>
      <c r="L153" s="5">
        <v>-1266500000</v>
      </c>
      <c r="M153" s="5">
        <v>866500000</v>
      </c>
      <c r="N153" s="5">
        <v>414907351</v>
      </c>
      <c r="O153" s="5">
        <v>95202481</v>
      </c>
      <c r="P153" s="5">
        <v>-178960</v>
      </c>
      <c r="Q153" s="5">
        <v>-107972309</v>
      </c>
      <c r="R153" s="5">
        <v>-348152561</v>
      </c>
      <c r="S153" s="5">
        <v>-13345494923</v>
      </c>
      <c r="T153" s="5">
        <v>-5404785068</v>
      </c>
      <c r="U153" s="5">
        <v>-3611269148</v>
      </c>
      <c r="V153" s="5">
        <v>13588084542</v>
      </c>
      <c r="W153" s="5">
        <v>1802578043</v>
      </c>
      <c r="X153" s="5">
        <v>3938927550</v>
      </c>
      <c r="Y153" s="5">
        <v>-427181532</v>
      </c>
      <c r="Z153" s="5">
        <v>5917377769</v>
      </c>
    </row>
    <row r="154" spans="3:26" ht="15.5" x14ac:dyDescent="0.35">
      <c r="C154" t="s">
        <v>1678</v>
      </c>
      <c r="D154" s="5">
        <v>238195000</v>
      </c>
      <c r="F154" s="5">
        <v>610875875</v>
      </c>
      <c r="G154" s="5">
        <v>-4616914875</v>
      </c>
      <c r="W154" s="5">
        <v>1802578043</v>
      </c>
      <c r="X154" s="5">
        <v>3938927550</v>
      </c>
      <c r="Y154" s="5">
        <v>-427181532</v>
      </c>
      <c r="Z154" s="5">
        <v>5917377769</v>
      </c>
    </row>
    <row r="155" spans="3:26" ht="15.5" x14ac:dyDescent="0.35">
      <c r="C155" t="s">
        <v>1679</v>
      </c>
      <c r="S155" s="5">
        <v>-13396900000</v>
      </c>
      <c r="T155" s="5">
        <v>-6440150000</v>
      </c>
      <c r="U155" s="5">
        <v>-2595150000</v>
      </c>
      <c r="V155" s="5">
        <v>18320000000</v>
      </c>
    </row>
    <row r="156" spans="3:26" ht="15.5" x14ac:dyDescent="0.35">
      <c r="C156" t="s">
        <v>1680</v>
      </c>
    </row>
    <row r="157" spans="3:26" ht="15.5" x14ac:dyDescent="0.35">
      <c r="C157" t="s">
        <v>1681</v>
      </c>
      <c r="E157" s="5">
        <v>4002573708</v>
      </c>
      <c r="K157" s="5">
        <v>5093280000</v>
      </c>
      <c r="L157" s="5">
        <v>-1266500000</v>
      </c>
      <c r="M157" s="5">
        <v>866500000</v>
      </c>
      <c r="N157" s="5">
        <v>414907351</v>
      </c>
      <c r="O157" s="5">
        <v>95202481</v>
      </c>
      <c r="P157" s="5">
        <v>-178960</v>
      </c>
      <c r="Q157" s="5">
        <v>-107972309</v>
      </c>
      <c r="R157" s="5">
        <v>-348152561</v>
      </c>
      <c r="S157" s="5">
        <v>51405077</v>
      </c>
      <c r="T157" s="5">
        <v>1035364932</v>
      </c>
      <c r="U157" s="5">
        <v>-1016119148</v>
      </c>
      <c r="V157" s="5">
        <v>-4731915458</v>
      </c>
    </row>
    <row r="158" spans="3:26" ht="15.5" x14ac:dyDescent="0.35">
      <c r="C158" t="s">
        <v>1682</v>
      </c>
      <c r="F158" s="5">
        <v>-156684619</v>
      </c>
      <c r="I158" s="5">
        <v>-156684619</v>
      </c>
      <c r="J158" s="5">
        <v>162081000</v>
      </c>
    </row>
    <row r="159" spans="3:26" ht="15.5" x14ac:dyDescent="0.35">
      <c r="C159" t="s">
        <v>1683</v>
      </c>
      <c r="K159" s="5">
        <v>-4728719686</v>
      </c>
      <c r="L159" s="5">
        <v>7295523195</v>
      </c>
      <c r="M159" s="5">
        <v>1361311920</v>
      </c>
      <c r="N159" s="5">
        <v>5368528793</v>
      </c>
      <c r="O159" s="5">
        <v>24068612634</v>
      </c>
    </row>
    <row r="160" spans="3:26" ht="15.5" x14ac:dyDescent="0.35">
      <c r="C160" t="s">
        <v>1684</v>
      </c>
      <c r="N160" s="5">
        <v>-1739196890</v>
      </c>
    </row>
    <row r="161" spans="2:26" ht="15.5" x14ac:dyDescent="0.35">
      <c r="C161" t="s">
        <v>1685</v>
      </c>
      <c r="D161" s="5">
        <v>25148428</v>
      </c>
      <c r="E161" s="5">
        <v>-25148428</v>
      </c>
      <c r="F161" s="5">
        <v>-31629921</v>
      </c>
      <c r="G161" s="5">
        <v>-58592824</v>
      </c>
      <c r="I161" s="5">
        <v>-90222745</v>
      </c>
      <c r="J161" s="5">
        <v>442362700</v>
      </c>
      <c r="M161" s="5">
        <v>622790200</v>
      </c>
    </row>
    <row r="162" spans="2:26" ht="15.5" x14ac:dyDescent="0.35">
      <c r="C162" t="s">
        <v>552</v>
      </c>
      <c r="Q162" s="5">
        <v>-11791500000</v>
      </c>
    </row>
    <row r="163" spans="2:26" ht="15.5" x14ac:dyDescent="0.35">
      <c r="C163" t="s">
        <v>1686</v>
      </c>
      <c r="D163" s="5">
        <v>-51428284</v>
      </c>
      <c r="F163" s="5">
        <v>389114125</v>
      </c>
      <c r="G163" s="5">
        <v>43127422</v>
      </c>
      <c r="I163" s="5">
        <v>389114125</v>
      </c>
      <c r="O163" s="5">
        <v>5000000000</v>
      </c>
    </row>
    <row r="164" spans="2:26" ht="15.5" x14ac:dyDescent="0.35">
      <c r="C164" t="s">
        <v>1687</v>
      </c>
      <c r="L164" s="5">
        <v>-500000000</v>
      </c>
      <c r="M164" s="5">
        <v>2880000</v>
      </c>
      <c r="N164" s="5">
        <v>-3313618607</v>
      </c>
      <c r="O164" s="5">
        <v>-158807875</v>
      </c>
      <c r="P164" s="5">
        <v>-120973884</v>
      </c>
      <c r="Q164" s="5">
        <v>3601965145</v>
      </c>
      <c r="R164" s="5">
        <v>-4284308451</v>
      </c>
    </row>
    <row r="165" spans="2:26" ht="15.5" x14ac:dyDescent="0.35">
      <c r="C165" t="s">
        <v>158</v>
      </c>
    </row>
    <row r="166" spans="2:26" ht="15.5" x14ac:dyDescent="0.35">
      <c r="C166" t="s">
        <v>505</v>
      </c>
      <c r="D166" s="5">
        <v>450552549</v>
      </c>
      <c r="E166" s="5">
        <v>-420268598</v>
      </c>
      <c r="F166" s="5">
        <v>-3267794962</v>
      </c>
      <c r="G166" s="5">
        <v>324382082</v>
      </c>
      <c r="I166" s="5">
        <v>-59489520</v>
      </c>
      <c r="J166" s="5">
        <v>574851111</v>
      </c>
      <c r="K166" s="5">
        <v>-1159424608</v>
      </c>
      <c r="L166" s="5">
        <v>1163750294</v>
      </c>
      <c r="M166" s="5">
        <v>-2322248384</v>
      </c>
      <c r="N166" s="5">
        <v>-1581327551</v>
      </c>
      <c r="O166" s="5">
        <v>-1227978287</v>
      </c>
      <c r="P166" s="5">
        <v>-12072421497</v>
      </c>
      <c r="Q166" s="5">
        <v>155995701</v>
      </c>
      <c r="R166" s="5">
        <v>-10040061385</v>
      </c>
      <c r="S166" s="5">
        <v>18212916879</v>
      </c>
      <c r="T166" s="5">
        <v>-3046046724</v>
      </c>
      <c r="U166" s="5">
        <v>5941517608</v>
      </c>
      <c r="V166" s="5">
        <v>3067406659</v>
      </c>
      <c r="W166" s="5">
        <v>1283985882</v>
      </c>
      <c r="X166" s="5">
        <v>-696994542</v>
      </c>
      <c r="Y166" s="5">
        <v>1454773109</v>
      </c>
      <c r="Z166" s="5">
        <v>553168188</v>
      </c>
    </row>
    <row r="167" spans="2:26" ht="15.5" x14ac:dyDescent="0.35">
      <c r="C167" t="s">
        <v>240</v>
      </c>
      <c r="E167" s="5">
        <v>1073213401</v>
      </c>
      <c r="I167" s="5">
        <v>1132702921</v>
      </c>
      <c r="J167" s="5">
        <v>557851810</v>
      </c>
      <c r="K167" s="5">
        <v>1717276418</v>
      </c>
      <c r="L167" s="5">
        <v>553526124</v>
      </c>
      <c r="M167" s="5">
        <v>2875774508</v>
      </c>
      <c r="N167" s="5">
        <v>4457102059</v>
      </c>
      <c r="O167" s="5">
        <v>5685080346</v>
      </c>
      <c r="P167" s="5">
        <v>17757501843</v>
      </c>
      <c r="Q167" s="5">
        <v>17601506142</v>
      </c>
      <c r="R167" s="5">
        <v>27641567527</v>
      </c>
      <c r="S167" s="5">
        <v>9428650648</v>
      </c>
      <c r="T167" s="5">
        <v>12474697372</v>
      </c>
      <c r="U167" s="5">
        <v>6533179764</v>
      </c>
      <c r="V167" s="5">
        <v>3465773105</v>
      </c>
      <c r="W167" s="5">
        <v>2181787223</v>
      </c>
      <c r="X167" s="5">
        <v>2878781765</v>
      </c>
      <c r="Y167" s="5">
        <v>1424008656</v>
      </c>
      <c r="Z167" s="5">
        <v>870840468</v>
      </c>
    </row>
    <row r="168" spans="2:26" ht="15.5" x14ac:dyDescent="0.35">
      <c r="C168" t="s">
        <v>242</v>
      </c>
      <c r="D168" s="5">
        <v>450552549</v>
      </c>
      <c r="E168" s="5">
        <v>652944803</v>
      </c>
      <c r="F168" s="5">
        <v>-3267794962</v>
      </c>
      <c r="G168" s="5">
        <v>324382082</v>
      </c>
      <c r="I168" s="5">
        <v>1073213401</v>
      </c>
      <c r="J168" s="5">
        <v>1132702921</v>
      </c>
      <c r="K168" s="5">
        <v>557851810</v>
      </c>
      <c r="L168" s="5">
        <v>1717276418</v>
      </c>
      <c r="M168" s="5">
        <v>553526124</v>
      </c>
      <c r="N168" s="5">
        <v>2875774508</v>
      </c>
      <c r="O168" s="5">
        <v>4457102059</v>
      </c>
      <c r="P168" s="5">
        <v>5685080346</v>
      </c>
      <c r="Q168" s="5">
        <v>17757501843</v>
      </c>
      <c r="R168" s="5">
        <v>17601506142</v>
      </c>
      <c r="S168" s="5">
        <v>27641567527</v>
      </c>
      <c r="T168" s="5">
        <v>9428650648</v>
      </c>
      <c r="U168" s="5">
        <v>12474697372</v>
      </c>
      <c r="V168" s="5">
        <v>6533179764</v>
      </c>
      <c r="W168" s="5">
        <v>3465773105</v>
      </c>
      <c r="X168" s="5">
        <v>2181787223</v>
      </c>
      <c r="Y168" s="5">
        <v>2878781765</v>
      </c>
      <c r="Z168" s="5">
        <v>1424008656</v>
      </c>
    </row>
    <row r="170" spans="2:26" ht="15.5" x14ac:dyDescent="0.35">
      <c r="B170" t="s">
        <v>243</v>
      </c>
      <c r="C170" t="s">
        <v>12</v>
      </c>
      <c r="D170" s="5">
        <v>610000000</v>
      </c>
      <c r="E170" s="5">
        <v>610000000</v>
      </c>
      <c r="F170" s="5">
        <v>610000000</v>
      </c>
      <c r="G170" s="5">
        <v>610000000</v>
      </c>
      <c r="I170" s="5">
        <v>610000000</v>
      </c>
      <c r="J170" s="5">
        <v>610000000</v>
      </c>
      <c r="K170" s="5">
        <v>610000000</v>
      </c>
      <c r="L170" s="5">
        <v>610000000</v>
      </c>
      <c r="M170" s="5">
        <v>610000000</v>
      </c>
      <c r="N170" s="5">
        <v>610000000</v>
      </c>
      <c r="O170" s="5">
        <v>610000000</v>
      </c>
      <c r="P170" s="5">
        <v>610000000</v>
      </c>
      <c r="Q170" s="5">
        <v>610000000</v>
      </c>
      <c r="R170" s="5">
        <v>610000000</v>
      </c>
      <c r="S170" s="5">
        <v>90000000</v>
      </c>
      <c r="T170" s="5">
        <v>90000000</v>
      </c>
      <c r="U170" s="5">
        <v>90000000</v>
      </c>
      <c r="V170" s="5">
        <v>90000000</v>
      </c>
      <c r="W170" s="5">
        <v>90000000</v>
      </c>
      <c r="X170" s="5">
        <v>90000000</v>
      </c>
      <c r="Y170" s="5">
        <v>90000000</v>
      </c>
      <c r="Z170" s="5">
        <v>90000000</v>
      </c>
    </row>
    <row r="171" spans="2:26" ht="15.5" x14ac:dyDescent="0.35">
      <c r="C171" t="s">
        <v>244</v>
      </c>
      <c r="D171" s="6">
        <v>-13.05</v>
      </c>
      <c r="E171" s="6">
        <v>-9.61</v>
      </c>
      <c r="F171" s="6">
        <v>-16.18</v>
      </c>
      <c r="G171" s="6">
        <v>-10.66</v>
      </c>
    </row>
    <row r="172" spans="2:26" ht="15.5" x14ac:dyDescent="0.35">
      <c r="C172" t="s">
        <v>245</v>
      </c>
      <c r="D172" s="6">
        <v>-6.28</v>
      </c>
      <c r="E172" s="6">
        <v>-8.5299999999999994</v>
      </c>
      <c r="F172" s="6">
        <v>-5.07</v>
      </c>
      <c r="G172" s="6">
        <v>-7.97</v>
      </c>
    </row>
    <row r="173" spans="2:26" ht="15.5" x14ac:dyDescent="0.35">
      <c r="C173" t="s">
        <v>73</v>
      </c>
      <c r="D173" s="6">
        <v>2.2999999999999998</v>
      </c>
      <c r="E173" s="6">
        <v>3.48</v>
      </c>
      <c r="F173" s="6">
        <v>2.4</v>
      </c>
      <c r="G173" s="6">
        <v>1.21</v>
      </c>
    </row>
    <row r="174" spans="2:26" ht="15.5" x14ac:dyDescent="0.35">
      <c r="C174" t="s">
        <v>246</v>
      </c>
      <c r="D174" s="5">
        <v>-2530000000</v>
      </c>
      <c r="E174" s="5">
        <v>-4420000000</v>
      </c>
      <c r="F174" s="5">
        <v>-3210000000</v>
      </c>
      <c r="G174" s="5">
        <v>410000000</v>
      </c>
    </row>
    <row r="175" spans="2:26" ht="15.5" x14ac:dyDescent="0.35">
      <c r="C175" t="s">
        <v>247</v>
      </c>
      <c r="D175" s="6">
        <v>-2.5499999999999998E-2</v>
      </c>
      <c r="E175" s="6">
        <v>-1.9299999999999998E-2</v>
      </c>
      <c r="F175" s="6">
        <v>-3.27E-2</v>
      </c>
      <c r="G175" s="6">
        <v>-2.1000000000000001E-2</v>
      </c>
    </row>
    <row r="176" spans="2:26" ht="15.5" x14ac:dyDescent="0.35">
      <c r="C176" t="s">
        <v>248</v>
      </c>
      <c r="D176" s="6">
        <v>-0.32750000000000001</v>
      </c>
      <c r="E176" s="6">
        <v>-0.18109999999999998</v>
      </c>
      <c r="F176" s="6">
        <v>-0.25739999999999996</v>
      </c>
      <c r="G176" s="6">
        <v>-0.12759999999999999</v>
      </c>
    </row>
    <row r="177" spans="3:7" ht="15.5" x14ac:dyDescent="0.35">
      <c r="C177" t="s">
        <v>249</v>
      </c>
      <c r="D177" s="6">
        <v>-3.0499999999999999E-2</v>
      </c>
      <c r="E177" s="6">
        <v>-4.9000000000000002E-2</v>
      </c>
      <c r="F177" s="6">
        <v>-2.3799999999999998E-2</v>
      </c>
      <c r="G177" s="6">
        <v>1.6000000000000001E-3</v>
      </c>
    </row>
    <row r="178" spans="3:7" ht="15.5" x14ac:dyDescent="0.35">
      <c r="C178" t="s">
        <v>250</v>
      </c>
      <c r="D178" s="6">
        <v>-0.35</v>
      </c>
      <c r="E178" s="6">
        <v>-2.35</v>
      </c>
      <c r="F178" s="6">
        <v>-3.29</v>
      </c>
      <c r="G178" s="6">
        <v>0.03</v>
      </c>
    </row>
    <row r="179" spans="3:7" ht="15.5" x14ac:dyDescent="0.35">
      <c r="C179" t="s">
        <v>251</v>
      </c>
      <c r="D179" s="5">
        <v>24000000000</v>
      </c>
      <c r="E179" s="5">
        <v>32000000000</v>
      </c>
      <c r="F179" s="5">
        <v>38000000000</v>
      </c>
      <c r="G179" s="5">
        <v>51000000000</v>
      </c>
    </row>
    <row r="180" spans="3:7" ht="15.5" x14ac:dyDescent="0.35">
      <c r="C180" t="s">
        <v>252</v>
      </c>
      <c r="D180" s="6">
        <v>2.06</v>
      </c>
      <c r="E180" s="6">
        <v>1.55</v>
      </c>
      <c r="F180" s="6">
        <v>1.3</v>
      </c>
      <c r="G180" s="6">
        <v>1.02</v>
      </c>
    </row>
    <row r="181" spans="3:7" ht="15.5" x14ac:dyDescent="0.35">
      <c r="C181" t="s">
        <v>253</v>
      </c>
      <c r="D181" s="6">
        <v>39.840000000000003</v>
      </c>
      <c r="E181" s="6">
        <v>53.07</v>
      </c>
      <c r="F181" s="6">
        <v>62.87</v>
      </c>
      <c r="G181" s="6">
        <v>83.56</v>
      </c>
    </row>
    <row r="182" spans="3:7" ht="15.5" x14ac:dyDescent="0.35">
      <c r="C182" t="s">
        <v>254</v>
      </c>
      <c r="D182" s="6">
        <v>2.2400000000000002</v>
      </c>
      <c r="E182" s="6">
        <v>1.65</v>
      </c>
      <c r="F182" s="6">
        <v>1.38</v>
      </c>
      <c r="G182" s="6">
        <v>1.06</v>
      </c>
    </row>
    <row r="183" spans="3:7" ht="15.5" x14ac:dyDescent="0.35">
      <c r="C183" t="s">
        <v>255</v>
      </c>
      <c r="D183" s="6">
        <v>36.6</v>
      </c>
      <c r="E183" s="6">
        <v>49.79</v>
      </c>
      <c r="F183" s="6">
        <v>59.54</v>
      </c>
      <c r="G183" s="6">
        <v>80.17</v>
      </c>
    </row>
    <row r="184" spans="3:7" ht="15.5" x14ac:dyDescent="0.35">
      <c r="C184" t="s">
        <v>256</v>
      </c>
      <c r="D184" s="5">
        <v>12000000000</v>
      </c>
      <c r="E184" s="5">
        <v>12000000000</v>
      </c>
      <c r="F184" s="5">
        <v>8000000000</v>
      </c>
      <c r="G184" s="5">
        <v>7000000000</v>
      </c>
    </row>
    <row r="185" spans="3:7" ht="15.5" x14ac:dyDescent="0.35">
      <c r="C185" t="s">
        <v>257</v>
      </c>
      <c r="D185" s="5">
        <v>5000000000</v>
      </c>
      <c r="E185" s="5">
        <v>5000000000</v>
      </c>
      <c r="F185" s="5">
        <v>5000000000</v>
      </c>
      <c r="G185" s="5">
        <v>86000000000</v>
      </c>
    </row>
    <row r="186" spans="3:7" ht="15.5" x14ac:dyDescent="0.35">
      <c r="C186" t="s">
        <v>258</v>
      </c>
      <c r="D186" s="5">
        <v>24000000000</v>
      </c>
      <c r="E186" s="5">
        <v>32000000000</v>
      </c>
      <c r="F186" s="5">
        <v>38000000000</v>
      </c>
      <c r="G186" s="5">
        <v>51000000000</v>
      </c>
    </row>
    <row r="187" spans="3:7" ht="15.5" x14ac:dyDescent="0.35">
      <c r="C187" t="s">
        <v>24</v>
      </c>
      <c r="D187" s="5">
        <v>17000000000</v>
      </c>
      <c r="E187" s="5">
        <v>17000000000</v>
      </c>
      <c r="F187" s="5">
        <v>13000000000</v>
      </c>
      <c r="G187" s="5">
        <v>93000000000</v>
      </c>
    </row>
    <row r="188" spans="3:7" ht="15.5" x14ac:dyDescent="0.35">
      <c r="C188" t="s">
        <v>21</v>
      </c>
      <c r="D188" s="5">
        <v>16000000000</v>
      </c>
      <c r="E188" s="5">
        <v>16000000000</v>
      </c>
      <c r="F188" s="5">
        <v>12000000000</v>
      </c>
      <c r="G188" s="5">
        <v>89000000000</v>
      </c>
    </row>
    <row r="189" spans="3:7" ht="15.5" x14ac:dyDescent="0.35">
      <c r="C189" t="s">
        <v>259</v>
      </c>
      <c r="D189" s="5">
        <v>-175000000000</v>
      </c>
      <c r="E189" s="5">
        <v>-166000000000</v>
      </c>
      <c r="F189" s="5">
        <v>-161000000000</v>
      </c>
      <c r="G189" s="5">
        <v>-77000000000</v>
      </c>
    </row>
    <row r="190" spans="3:7" ht="15.5" x14ac:dyDescent="0.35">
      <c r="C190" t="s">
        <v>260</v>
      </c>
      <c r="D190" s="5">
        <v>0</v>
      </c>
      <c r="E190" s="5">
        <v>-4000000000</v>
      </c>
      <c r="F190" s="5">
        <v>-4000000000</v>
      </c>
      <c r="G190" s="5">
        <v>5000000000</v>
      </c>
    </row>
    <row r="191" spans="3:7" ht="15.5" x14ac:dyDescent="0.35">
      <c r="C191" t="s">
        <v>261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13</v>
      </c>
      <c r="D192" s="5">
        <v>0</v>
      </c>
      <c r="E192" s="5">
        <v>-4000000000</v>
      </c>
      <c r="F192" s="5">
        <v>-4000000000</v>
      </c>
      <c r="G192" s="5">
        <v>5000000000</v>
      </c>
    </row>
    <row r="193" spans="3:26" ht="15.5" x14ac:dyDescent="0.35">
      <c r="C193" t="s">
        <v>16</v>
      </c>
      <c r="D193" s="6">
        <v>0.39</v>
      </c>
      <c r="E193" s="6">
        <v>-7.23</v>
      </c>
      <c r="F193" s="6">
        <v>-6.89</v>
      </c>
      <c r="G193" s="6">
        <v>8.1199999999999992</v>
      </c>
    </row>
    <row r="194" spans="3:26" ht="15.5" x14ac:dyDescent="0.35">
      <c r="C194" t="s">
        <v>58</v>
      </c>
      <c r="I194" s="6">
        <v>-40.44</v>
      </c>
      <c r="J194" s="6">
        <v>-24.19</v>
      </c>
      <c r="K194" s="6">
        <v>-7.58</v>
      </c>
      <c r="L194" s="6">
        <v>-3.9</v>
      </c>
      <c r="M194" s="6">
        <v>-33.32</v>
      </c>
      <c r="N194" s="6">
        <v>-51.83</v>
      </c>
      <c r="O194" s="6">
        <v>5.01</v>
      </c>
      <c r="P194" s="6">
        <v>3.86</v>
      </c>
      <c r="Q194" s="6">
        <v>25.97</v>
      </c>
      <c r="R194" s="6">
        <v>28.63</v>
      </c>
      <c r="S194" s="6">
        <v>-8.9700000000000006</v>
      </c>
      <c r="T194" s="6">
        <v>116.85</v>
      </c>
      <c r="U194" s="6">
        <v>-187.79</v>
      </c>
      <c r="V194" s="6">
        <v>30.5</v>
      </c>
      <c r="W194" s="6">
        <v>28.33</v>
      </c>
      <c r="X194" s="6">
        <v>106.43</v>
      </c>
      <c r="Y194" s="6">
        <v>143.47</v>
      </c>
      <c r="Z194" s="6">
        <v>-252.73</v>
      </c>
    </row>
    <row r="195" spans="3:26" ht="15.5" x14ac:dyDescent="0.35">
      <c r="C195" t="s">
        <v>72</v>
      </c>
      <c r="I195" s="6">
        <v>-2.0299999999999998</v>
      </c>
      <c r="J195" s="6">
        <v>-3.6</v>
      </c>
      <c r="K195" s="6">
        <v>-11.87</v>
      </c>
      <c r="L195" s="5">
        <v>-30</v>
      </c>
      <c r="M195" s="6">
        <v>-7.38</v>
      </c>
      <c r="N195" s="6">
        <v>-0.96</v>
      </c>
      <c r="O195" s="6">
        <v>9.98</v>
      </c>
      <c r="P195" s="6">
        <v>14.51</v>
      </c>
      <c r="Q195" s="6">
        <v>2.66</v>
      </c>
      <c r="R195" s="6">
        <v>6.81</v>
      </c>
      <c r="S195" s="6">
        <v>-39.020000000000003</v>
      </c>
      <c r="T195" s="6">
        <v>5.99</v>
      </c>
      <c r="U195" s="6">
        <v>-3.73</v>
      </c>
      <c r="V195" s="6">
        <v>29.51</v>
      </c>
      <c r="W195" s="6">
        <v>31.77</v>
      </c>
      <c r="X195" s="6">
        <v>8.4600000000000009</v>
      </c>
      <c r="Y195" s="6">
        <v>6.27</v>
      </c>
      <c r="Z195" s="6">
        <v>-3.56</v>
      </c>
    </row>
    <row r="196" spans="3:26" ht="15.5" x14ac:dyDescent="0.35">
      <c r="C196" t="s">
        <v>75</v>
      </c>
      <c r="I196" s="6">
        <v>0.46</v>
      </c>
      <c r="J196" s="6">
        <v>0.56999999999999995</v>
      </c>
      <c r="K196" s="6">
        <v>0.6</v>
      </c>
      <c r="L196" s="6">
        <v>0.62</v>
      </c>
      <c r="M196" s="6">
        <v>3.58</v>
      </c>
      <c r="N196" s="6">
        <v>0.53</v>
      </c>
      <c r="O196" s="6">
        <v>0.24</v>
      </c>
      <c r="P196" s="6">
        <v>0.23</v>
      </c>
      <c r="Q196" s="6">
        <v>0.27</v>
      </c>
      <c r="R196" s="6">
        <v>0.69</v>
      </c>
      <c r="S196" s="6">
        <v>0.14000000000000001</v>
      </c>
      <c r="T196" s="6">
        <v>0.21</v>
      </c>
      <c r="U196" s="6">
        <v>0.22</v>
      </c>
      <c r="V196" s="6">
        <v>0.32</v>
      </c>
      <c r="W196" s="6">
        <v>0.42</v>
      </c>
      <c r="X196" s="6">
        <v>0.24</v>
      </c>
      <c r="Y196" s="6">
        <v>0.32</v>
      </c>
      <c r="Z196" s="6">
        <v>0.27</v>
      </c>
    </row>
    <row r="197" spans="3:26" ht="15.5" x14ac:dyDescent="0.35">
      <c r="C197" t="s">
        <v>262</v>
      </c>
      <c r="I197" s="5">
        <v>-11970000000</v>
      </c>
      <c r="J197" s="5">
        <v>-7540000000</v>
      </c>
      <c r="K197" s="5">
        <v>-4690000000</v>
      </c>
      <c r="L197" s="5">
        <v>16210000000</v>
      </c>
      <c r="M197" s="5">
        <v>-21190000000</v>
      </c>
      <c r="N197" s="5">
        <v>-36320000000</v>
      </c>
      <c r="O197" s="5">
        <v>7580000000</v>
      </c>
      <c r="P197" s="5">
        <v>17680000000</v>
      </c>
    </row>
    <row r="198" spans="3:26" ht="15.5" x14ac:dyDescent="0.35">
      <c r="C198" t="s">
        <v>263</v>
      </c>
      <c r="I198" s="6">
        <v>-8.1600000000000006E-2</v>
      </c>
      <c r="J198" s="6">
        <v>-4.5999999999999999E-2</v>
      </c>
      <c r="K198" s="6">
        <v>-1.47E-2</v>
      </c>
      <c r="L198" s="6">
        <v>-7.6E-3</v>
      </c>
      <c r="M198" s="6">
        <v>-9.2699999999999991E-2</v>
      </c>
      <c r="N198" s="6">
        <v>-0.1409</v>
      </c>
      <c r="O198" s="6">
        <v>1.24E-2</v>
      </c>
      <c r="P198" s="6">
        <v>2.3900000000000001E-2</v>
      </c>
      <c r="Q198" s="6">
        <v>0.17679999999999998</v>
      </c>
      <c r="R198" s="6">
        <v>0.18920000000000001</v>
      </c>
      <c r="S198" s="6">
        <v>-7.7000000000000002E-3</v>
      </c>
      <c r="T198" s="6">
        <v>9.6600000000000005E-2</v>
      </c>
      <c r="U198" s="6">
        <v>-0.13689999999999999</v>
      </c>
      <c r="V198" s="6">
        <v>2.6200000000000001E-2</v>
      </c>
      <c r="W198" s="6">
        <v>2.6600000000000002E-2</v>
      </c>
      <c r="X198" s="6">
        <v>0.10490000000000001</v>
      </c>
      <c r="Y198" s="6">
        <v>0.13</v>
      </c>
      <c r="Z198" s="6">
        <v>-0.20219999999999999</v>
      </c>
    </row>
    <row r="199" spans="3:26" ht="15.5" x14ac:dyDescent="0.35">
      <c r="C199" t="s">
        <v>264</v>
      </c>
      <c r="I199" s="6">
        <v>-0.64319999999999988</v>
      </c>
      <c r="J199" s="6">
        <v>-0.22370000000000001</v>
      </c>
      <c r="K199" s="6">
        <v>-5.7800000000000004E-2</v>
      </c>
      <c r="L199" s="6">
        <v>-2.7400000000000001E-2</v>
      </c>
      <c r="M199" s="6">
        <v>-2.1614</v>
      </c>
      <c r="N199" s="6">
        <v>-1.0698999999999999</v>
      </c>
      <c r="O199" s="6">
        <v>4.7300000000000002E-2</v>
      </c>
      <c r="P199" s="6">
        <v>-2.9100000000000001E-2</v>
      </c>
      <c r="Q199" s="6">
        <v>-0.18659999999999999</v>
      </c>
      <c r="R199" s="6">
        <v>-0.17920000000000003</v>
      </c>
      <c r="S199" s="6">
        <v>3.8E-3</v>
      </c>
      <c r="T199" s="6">
        <v>-5.1799999999999999E-2</v>
      </c>
      <c r="U199" s="6">
        <v>7.9199999999999993E-2</v>
      </c>
      <c r="V199" s="6">
        <v>-1.3999999999999999E-2</v>
      </c>
      <c r="W199" s="6">
        <v>-1.2800000000000001E-2</v>
      </c>
      <c r="X199" s="6">
        <v>-4.7500000000000001E-2</v>
      </c>
      <c r="Y199" s="6">
        <v>-6.1100000000000002E-2</v>
      </c>
      <c r="Z199" s="6">
        <v>0.1014</v>
      </c>
    </row>
    <row r="200" spans="3:26" ht="15.5" x14ac:dyDescent="0.35">
      <c r="C200" t="s">
        <v>265</v>
      </c>
      <c r="I200" s="6">
        <v>-8.6300000000000002E-2</v>
      </c>
      <c r="J200" s="6">
        <v>-3.9900000000000005E-2</v>
      </c>
      <c r="K200" s="6">
        <v>-2.4E-2</v>
      </c>
      <c r="L200" s="6">
        <v>8.1799999999999998E-2</v>
      </c>
      <c r="M200" s="6">
        <v>-0.13600000000000001</v>
      </c>
      <c r="N200" s="6">
        <v>-0.2072</v>
      </c>
      <c r="O200" s="6">
        <v>6.4399999999999999E-2</v>
      </c>
      <c r="P200" s="6">
        <v>1.7371000000000001</v>
      </c>
      <c r="Q200" s="6">
        <v>4.4533999999999994</v>
      </c>
      <c r="R200" s="6">
        <v>4.0171999999999999</v>
      </c>
      <c r="S200" s="6">
        <v>2.1899000000000002</v>
      </c>
      <c r="T200" s="6">
        <v>-0.77769999999999995</v>
      </c>
      <c r="U200" s="6">
        <v>-0.31030000000000002</v>
      </c>
      <c r="V200" s="6">
        <v>-0.18140000000000001</v>
      </c>
      <c r="W200" s="6">
        <v>-0.1241</v>
      </c>
      <c r="X200" s="6">
        <v>-0.58099999999999996</v>
      </c>
      <c r="Y200" s="6">
        <v>-1.0016</v>
      </c>
      <c r="Z200" s="6">
        <v>-4.6251999999999995</v>
      </c>
    </row>
    <row r="201" spans="3:26" ht="15.5" x14ac:dyDescent="0.35">
      <c r="C201" t="s">
        <v>266</v>
      </c>
      <c r="I201" s="6">
        <v>-1.19</v>
      </c>
      <c r="J201" s="6">
        <v>-0.74</v>
      </c>
      <c r="K201" s="6">
        <v>-1.47</v>
      </c>
      <c r="L201" s="6">
        <v>0.94</v>
      </c>
      <c r="M201" s="6">
        <v>-5.36</v>
      </c>
      <c r="N201" s="6">
        <v>-11.73</v>
      </c>
      <c r="O201" s="6">
        <v>0.87</v>
      </c>
      <c r="P201" s="6">
        <v>1.2</v>
      </c>
      <c r="Q201" s="6">
        <v>2.5299999999999998</v>
      </c>
      <c r="R201" s="6">
        <v>3.9</v>
      </c>
      <c r="S201" s="6">
        <v>0.84</v>
      </c>
      <c r="T201" s="6">
        <v>2.04</v>
      </c>
      <c r="U201" s="6">
        <v>0.45</v>
      </c>
      <c r="X201" s="6">
        <v>10.14</v>
      </c>
      <c r="Y201" s="6">
        <v>11.71</v>
      </c>
      <c r="Z201" s="6">
        <v>13.31</v>
      </c>
    </row>
    <row r="202" spans="3:26" ht="15.5" x14ac:dyDescent="0.35">
      <c r="C202" t="s">
        <v>69</v>
      </c>
      <c r="I202" s="6">
        <v>1.3</v>
      </c>
      <c r="J202" s="6">
        <v>0.8</v>
      </c>
      <c r="K202" s="6">
        <v>0.69</v>
      </c>
      <c r="L202" s="6">
        <v>0.82</v>
      </c>
      <c r="M202" s="6">
        <v>15.95</v>
      </c>
      <c r="N202" s="6">
        <v>1.03</v>
      </c>
      <c r="O202" s="6">
        <v>0.47</v>
      </c>
      <c r="P202" s="6">
        <v>-0.42</v>
      </c>
      <c r="Q202" s="6">
        <v>-0.5</v>
      </c>
      <c r="R202" s="6">
        <v>-1.22</v>
      </c>
      <c r="S202" s="6">
        <v>-0.15</v>
      </c>
      <c r="T202" s="6">
        <v>-0.31</v>
      </c>
      <c r="U202" s="6">
        <v>-0.3</v>
      </c>
      <c r="V202" s="6">
        <v>-0.41</v>
      </c>
      <c r="W202" s="6">
        <v>-0.41</v>
      </c>
      <c r="X202" s="6">
        <v>-0.4</v>
      </c>
      <c r="Y202" s="6">
        <v>-0.38</v>
      </c>
      <c r="Z202" s="6">
        <v>-0.36</v>
      </c>
    </row>
    <row r="203" spans="3:26" ht="15.5" x14ac:dyDescent="0.35">
      <c r="C203" t="s">
        <v>66</v>
      </c>
      <c r="I203" s="6">
        <v>62.87</v>
      </c>
      <c r="J203" s="6">
        <v>108.15</v>
      </c>
      <c r="K203" s="6">
        <v>131.12</v>
      </c>
      <c r="L203" s="6">
        <v>142.34</v>
      </c>
      <c r="M203" s="6">
        <v>15.42</v>
      </c>
      <c r="N203" s="6">
        <v>48.44</v>
      </c>
      <c r="O203" s="6">
        <v>106.03</v>
      </c>
      <c r="P203" s="6">
        <v>-132.93</v>
      </c>
      <c r="Q203" s="6">
        <v>-139.16999999999999</v>
      </c>
      <c r="R203" s="6">
        <v>-159.78</v>
      </c>
      <c r="S203" s="6">
        <v>-2348.98</v>
      </c>
      <c r="T203" s="6">
        <v>-2254.87</v>
      </c>
      <c r="U203" s="6">
        <v>-2371.7199999999998</v>
      </c>
      <c r="V203" s="6">
        <v>-2183.9299999999998</v>
      </c>
      <c r="W203" s="6">
        <v>-2214.4299999999998</v>
      </c>
      <c r="X203" s="6">
        <v>-2242.77</v>
      </c>
      <c r="Y203" s="6">
        <v>-2349.1999999999998</v>
      </c>
      <c r="Z203" s="6">
        <v>-2492.67</v>
      </c>
    </row>
    <row r="204" spans="3:26" ht="15.5" x14ac:dyDescent="0.35">
      <c r="C204" t="s">
        <v>267</v>
      </c>
      <c r="I204" s="6">
        <v>1.38</v>
      </c>
      <c r="J204" s="6">
        <v>0.83</v>
      </c>
      <c r="K204" s="6">
        <v>0.7</v>
      </c>
      <c r="L204" s="6">
        <v>0.84</v>
      </c>
      <c r="M204" s="6">
        <v>19.100000000000001</v>
      </c>
      <c r="N204" s="6">
        <v>1.03</v>
      </c>
      <c r="O204" s="6">
        <v>0.47</v>
      </c>
      <c r="P204" s="6">
        <v>-0.42</v>
      </c>
      <c r="Q204" s="6">
        <v>-0.5</v>
      </c>
      <c r="R204" s="6">
        <v>-1.22</v>
      </c>
      <c r="S204" s="6">
        <v>-0.15</v>
      </c>
      <c r="T204" s="6">
        <v>-0.31</v>
      </c>
      <c r="U204" s="6">
        <v>-0.3</v>
      </c>
      <c r="V204" s="6">
        <v>-0.41</v>
      </c>
      <c r="W204" s="6">
        <v>-0.41</v>
      </c>
      <c r="X204" s="6">
        <v>-0.4</v>
      </c>
      <c r="Y204" s="6">
        <v>-0.38</v>
      </c>
      <c r="Z204" s="6">
        <v>-0.36</v>
      </c>
    </row>
    <row r="205" spans="3:26" ht="15.5" x14ac:dyDescent="0.35">
      <c r="C205" t="s">
        <v>268</v>
      </c>
      <c r="I205" s="6">
        <v>59.54</v>
      </c>
      <c r="J205" s="6">
        <v>104.62</v>
      </c>
      <c r="K205" s="6">
        <v>128.84</v>
      </c>
      <c r="L205" s="6">
        <v>139.93</v>
      </c>
      <c r="M205" s="6">
        <v>12.88</v>
      </c>
      <c r="N205" s="6">
        <v>48.44</v>
      </c>
      <c r="O205" s="6">
        <v>106.03</v>
      </c>
      <c r="P205" s="6">
        <v>-132.93</v>
      </c>
      <c r="Q205" s="6">
        <v>-139.16999999999999</v>
      </c>
      <c r="R205" s="6">
        <v>-159.78</v>
      </c>
      <c r="S205" s="6">
        <v>-2348.98</v>
      </c>
      <c r="T205" s="6">
        <v>-2254.87</v>
      </c>
      <c r="U205" s="6">
        <v>-2371.7199999999998</v>
      </c>
      <c r="V205" s="6">
        <v>-2183.9299999999998</v>
      </c>
      <c r="W205" s="6">
        <v>-2214.4299999999998</v>
      </c>
      <c r="X205" s="6">
        <v>-2242.77</v>
      </c>
      <c r="Y205" s="6">
        <v>-2349.1999999999998</v>
      </c>
      <c r="Z205" s="6">
        <v>-2492.67</v>
      </c>
    </row>
    <row r="206" spans="3:26" ht="15.5" x14ac:dyDescent="0.35">
      <c r="C206" t="s">
        <v>269</v>
      </c>
      <c r="I206" s="5">
        <v>8000000000</v>
      </c>
      <c r="J206" s="5">
        <v>8000000000</v>
      </c>
      <c r="K206" s="5">
        <v>7000000000</v>
      </c>
      <c r="L206" s="5">
        <v>2000000000</v>
      </c>
      <c r="M206" s="5">
        <v>2000000000</v>
      </c>
      <c r="N206" s="5">
        <v>1000000000</v>
      </c>
      <c r="O206" s="5">
        <v>0</v>
      </c>
      <c r="P206" s="5">
        <v>25000000000</v>
      </c>
      <c r="Q206" s="5">
        <v>33000000000</v>
      </c>
      <c r="R206" s="5">
        <v>34000000000</v>
      </c>
      <c r="S206" s="5">
        <v>42000000000</v>
      </c>
      <c r="T206" s="5">
        <v>42000000000</v>
      </c>
      <c r="U206" s="5">
        <v>40000000000</v>
      </c>
      <c r="V206" s="5">
        <v>31000000000</v>
      </c>
      <c r="W206" s="5">
        <v>42000000000</v>
      </c>
      <c r="X206" s="5">
        <v>21000000000</v>
      </c>
      <c r="Y206" s="5">
        <v>14000000000</v>
      </c>
      <c r="Z206" s="5">
        <v>18000000000</v>
      </c>
    </row>
    <row r="207" spans="3:26" ht="15.5" x14ac:dyDescent="0.35">
      <c r="C207" t="s">
        <v>270</v>
      </c>
      <c r="I207" s="5">
        <v>5000000000</v>
      </c>
      <c r="J207" s="5">
        <v>84000000000</v>
      </c>
      <c r="K207" s="5">
        <v>80000000000</v>
      </c>
      <c r="L207" s="5">
        <v>107000000000</v>
      </c>
      <c r="M207" s="5">
        <v>104000000000</v>
      </c>
      <c r="N207" s="5">
        <v>103000000000</v>
      </c>
      <c r="O207" s="5">
        <v>97000000000</v>
      </c>
      <c r="P207" s="5">
        <v>71000000000</v>
      </c>
      <c r="Q207" s="5">
        <v>66000000000</v>
      </c>
      <c r="R207" s="5">
        <v>77000000000</v>
      </c>
      <c r="S207" s="5">
        <v>195000000000</v>
      </c>
      <c r="T207" s="5">
        <v>197000000000</v>
      </c>
      <c r="U207" s="5">
        <v>133000000000</v>
      </c>
      <c r="V207" s="5">
        <v>127000000000</v>
      </c>
      <c r="W207" s="5">
        <v>139000000000</v>
      </c>
      <c r="X207" s="5">
        <v>159000000000</v>
      </c>
      <c r="Y207" s="5">
        <v>179000000000</v>
      </c>
      <c r="Z207" s="5">
        <v>210000000000</v>
      </c>
    </row>
    <row r="208" spans="3:26" ht="15.5" x14ac:dyDescent="0.35">
      <c r="C208" t="s">
        <v>26</v>
      </c>
      <c r="I208" s="5">
        <v>13000000000</v>
      </c>
      <c r="J208" s="5">
        <v>91000000000</v>
      </c>
      <c r="K208" s="5">
        <v>87000000000</v>
      </c>
      <c r="L208" s="5">
        <v>110000000000</v>
      </c>
      <c r="M208" s="5">
        <v>106000000000</v>
      </c>
      <c r="N208" s="5">
        <v>104000000000</v>
      </c>
      <c r="O208" s="5">
        <v>97000000000</v>
      </c>
      <c r="P208" s="5">
        <v>96000000000</v>
      </c>
      <c r="Q208" s="5">
        <v>99000000000</v>
      </c>
      <c r="R208" s="5">
        <v>111000000000</v>
      </c>
      <c r="S208" s="5">
        <v>237000000000</v>
      </c>
      <c r="T208" s="5">
        <v>239000000000</v>
      </c>
      <c r="U208" s="5">
        <v>173000000000</v>
      </c>
      <c r="V208" s="5">
        <v>158000000000</v>
      </c>
      <c r="W208" s="5">
        <v>181000000000</v>
      </c>
      <c r="X208" s="5">
        <v>181000000000</v>
      </c>
      <c r="Y208" s="5">
        <v>193000000000</v>
      </c>
      <c r="Z208" s="5">
        <v>228000000000</v>
      </c>
    </row>
    <row r="209" spans="3:26" ht="15.5" x14ac:dyDescent="0.35">
      <c r="C209" t="s">
        <v>23</v>
      </c>
      <c r="I209" s="5">
        <v>12000000000</v>
      </c>
      <c r="J209" s="5">
        <v>90000000000</v>
      </c>
      <c r="K209" s="5">
        <v>86000000000</v>
      </c>
      <c r="L209" s="5">
        <v>108000000000</v>
      </c>
      <c r="M209" s="5">
        <v>105000000000</v>
      </c>
      <c r="N209" s="5">
        <v>101000000000</v>
      </c>
      <c r="O209" s="5">
        <v>93000000000</v>
      </c>
      <c r="P209" s="5">
        <v>91000000000</v>
      </c>
      <c r="Q209" s="5">
        <v>81000000000</v>
      </c>
      <c r="R209" s="5">
        <v>93000000000</v>
      </c>
      <c r="S209" s="5">
        <v>210000000000</v>
      </c>
      <c r="T209" s="5">
        <v>229000000000</v>
      </c>
      <c r="U209" s="5">
        <v>161000000000</v>
      </c>
      <c r="V209" s="5">
        <v>152000000000</v>
      </c>
      <c r="W209" s="5">
        <v>178000000000</v>
      </c>
      <c r="X209" s="5">
        <v>178000000000</v>
      </c>
      <c r="Y209" s="5">
        <v>190000000000</v>
      </c>
      <c r="Z209" s="5">
        <v>227000000000</v>
      </c>
    </row>
    <row r="210" spans="3:26" ht="15.5" x14ac:dyDescent="0.35">
      <c r="C210" t="s">
        <v>271</v>
      </c>
      <c r="I210" s="5">
        <v>-161000000000</v>
      </c>
      <c r="J210" s="5">
        <v>-65000000000</v>
      </c>
      <c r="K210" s="5">
        <v>-53000000000</v>
      </c>
      <c r="L210" s="5">
        <v>-24000000000</v>
      </c>
      <c r="M210" s="5">
        <v>-25000000000</v>
      </c>
      <c r="N210" s="5">
        <v>-3000000000</v>
      </c>
      <c r="O210" s="5">
        <v>27000000000</v>
      </c>
      <c r="P210" s="5">
        <v>-4000000000</v>
      </c>
      <c r="Q210" s="5">
        <v>-12000000000</v>
      </c>
      <c r="R210" s="5">
        <v>-10000000000</v>
      </c>
      <c r="S210" s="5">
        <v>-6000000000</v>
      </c>
      <c r="T210" s="5">
        <v>-7000000000</v>
      </c>
      <c r="U210" s="5">
        <v>-85000000000</v>
      </c>
      <c r="V210" s="5">
        <v>-70000000000</v>
      </c>
      <c r="W210" s="5">
        <v>-66000000000</v>
      </c>
      <c r="X210" s="5">
        <v>-52000000000</v>
      </c>
      <c r="Y210" s="5">
        <v>-48000000000</v>
      </c>
      <c r="Z210" s="5">
        <v>-51000000000</v>
      </c>
    </row>
    <row r="211" spans="3:26" ht="15.5" x14ac:dyDescent="0.35">
      <c r="C211" t="s">
        <v>272</v>
      </c>
      <c r="I211" s="5">
        <v>0</v>
      </c>
      <c r="J211" s="5">
        <v>1000000000</v>
      </c>
      <c r="K211" s="5">
        <v>-2000000000</v>
      </c>
      <c r="L211" s="5">
        <v>-4000000000</v>
      </c>
      <c r="M211" s="5">
        <v>-5000000000</v>
      </c>
      <c r="N211" s="5">
        <v>-3000000000</v>
      </c>
      <c r="O211" s="5">
        <v>-7000000000</v>
      </c>
      <c r="P211" s="5">
        <v>-1000000000</v>
      </c>
      <c r="Q211" s="5">
        <v>10000000000</v>
      </c>
      <c r="R211" s="5">
        <v>17000000000</v>
      </c>
      <c r="S211" s="5">
        <v>38000000000</v>
      </c>
      <c r="T211" s="5">
        <v>12000000000</v>
      </c>
      <c r="U211" s="5">
        <v>11000000000</v>
      </c>
      <c r="V211" s="5">
        <v>14000000000</v>
      </c>
      <c r="W211" s="5">
        <v>1000000000</v>
      </c>
      <c r="X211" s="5">
        <v>4000000000</v>
      </c>
      <c r="Y211" s="5">
        <v>8000000000</v>
      </c>
      <c r="Z211" s="5">
        <v>-3000000000</v>
      </c>
    </row>
    <row r="212" spans="3:26" ht="15.5" x14ac:dyDescent="0.35">
      <c r="C212" t="s">
        <v>273</v>
      </c>
      <c r="I212" s="5">
        <v>0</v>
      </c>
      <c r="J212" s="5">
        <v>-1000000000</v>
      </c>
      <c r="K212" s="5">
        <v>0</v>
      </c>
      <c r="L212" s="5">
        <v>0</v>
      </c>
      <c r="M212" s="5">
        <v>-2000000000</v>
      </c>
      <c r="N212" s="5">
        <v>0</v>
      </c>
      <c r="O212" s="5">
        <v>-1000000000</v>
      </c>
      <c r="P212" s="5">
        <v>-2000000000</v>
      </c>
      <c r="Q212" s="5">
        <v>-1000000000</v>
      </c>
      <c r="R212" s="5">
        <v>-1000000000</v>
      </c>
      <c r="S212" s="5">
        <v>-1000000000</v>
      </c>
      <c r="T212" s="5">
        <v>-2000000000</v>
      </c>
      <c r="U212" s="5">
        <v>-2000000000</v>
      </c>
      <c r="V212" s="5">
        <v>-2000000000</v>
      </c>
      <c r="W212" s="5">
        <v>-2000000000</v>
      </c>
      <c r="X212" s="5">
        <v>-1000000000</v>
      </c>
      <c r="Y212" s="5">
        <v>-1000000000</v>
      </c>
      <c r="Z212" s="5">
        <v>-1000000000</v>
      </c>
    </row>
    <row r="213" spans="3:26" ht="15.5" x14ac:dyDescent="0.35">
      <c r="C213" t="s">
        <v>15</v>
      </c>
      <c r="I213" s="5">
        <v>0</v>
      </c>
      <c r="J213" s="5">
        <v>0</v>
      </c>
      <c r="K213" s="5">
        <v>-2000000000</v>
      </c>
      <c r="L213" s="5">
        <v>-5000000000</v>
      </c>
      <c r="M213" s="5">
        <v>-7000000000</v>
      </c>
      <c r="N213" s="5">
        <v>-3000000000</v>
      </c>
      <c r="O213" s="5">
        <v>-8000000000</v>
      </c>
      <c r="P213" s="5">
        <v>-2000000000</v>
      </c>
      <c r="Q213" s="5">
        <v>9000000000</v>
      </c>
      <c r="R213" s="5">
        <v>16000000000</v>
      </c>
      <c r="S213" s="5">
        <v>37000000000</v>
      </c>
      <c r="T213" s="5">
        <v>10000000000</v>
      </c>
      <c r="U213" s="5">
        <v>9000000000</v>
      </c>
      <c r="V213" s="5">
        <v>12000000000</v>
      </c>
      <c r="W213" s="5">
        <v>-1000000000</v>
      </c>
      <c r="X213" s="5">
        <v>3000000000</v>
      </c>
      <c r="Y213" s="5">
        <v>7000000000</v>
      </c>
      <c r="Z213" s="5">
        <v>-4000000000</v>
      </c>
    </row>
    <row r="214" spans="3:26" ht="15.5" x14ac:dyDescent="0.35">
      <c r="C214" t="s">
        <v>17</v>
      </c>
      <c r="I214" s="6">
        <v>-0.56000000000000005</v>
      </c>
      <c r="J214" s="6">
        <v>-0.78</v>
      </c>
      <c r="K214" s="6">
        <v>-3.59</v>
      </c>
      <c r="L214" s="6">
        <v>-7.87</v>
      </c>
      <c r="M214" s="6">
        <v>-12.11</v>
      </c>
      <c r="N214" s="6">
        <v>-4.53</v>
      </c>
      <c r="O214" s="6">
        <v>-13.11</v>
      </c>
      <c r="P214" s="6">
        <v>-4.0599999999999996</v>
      </c>
      <c r="Q214" s="6">
        <v>14.71</v>
      </c>
      <c r="R214" s="6">
        <v>26.53</v>
      </c>
      <c r="S214" s="6">
        <v>434.29</v>
      </c>
      <c r="T214" s="6">
        <v>115.28</v>
      </c>
      <c r="U214" s="6">
        <v>104.97</v>
      </c>
      <c r="V214" s="6">
        <v>144.24</v>
      </c>
      <c r="W214" s="6">
        <v>-13.07</v>
      </c>
      <c r="X214" s="6">
        <v>34.409999999999997</v>
      </c>
      <c r="Y214" s="6">
        <v>80.97</v>
      </c>
      <c r="Z214" s="6">
        <v>-50.78</v>
      </c>
    </row>
  </sheetData>
  <pageMargins left="0.7" right="0.7" top="0.75" bottom="0.75" header="0.3" footer="0.3"/>
  <ignoredErrors>
    <ignoredError sqref="A1:Z215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1688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1689</v>
      </c>
      <c r="D2" s="2" vm="419">
        <f ca="1">IFERROR(_xlfn.STOCKHISTORY("XIDX:" &amp; $C$1, D3, , 0, 0, 1), "Libur")</f>
        <v>4390</v>
      </c>
      <c r="E2" s="2" vm="274">
        <f ca="1">IFERROR(_xlfn.STOCKHISTORY("XIDX:" &amp; $C$1, E3, , 0, 0, 1), "Libur")</f>
        <v>4400</v>
      </c>
      <c r="H2" s="2" vm="274">
        <f ca="1">IFERROR(INDEX(D2:G2,COUNT(D2:G2)),"")</f>
        <v>4400</v>
      </c>
      <c r="I2" s="2" vm="420">
        <f t="shared" ref="I2:V2" ca="1" si="0">IFERROR(_xlfn.STOCKHISTORY("XIDX:" &amp; $C$1, I1, , 0, 0, 1), "Libur")</f>
        <v>4490</v>
      </c>
      <c r="J2" s="2" vm="421">
        <f t="shared" ca="1" si="0"/>
        <v>4190</v>
      </c>
      <c r="K2" s="2" vm="422">
        <f t="shared" ca="1" si="0"/>
        <v>4090</v>
      </c>
      <c r="L2" s="2" vm="423">
        <f t="shared" ca="1" si="0"/>
        <v>3990</v>
      </c>
      <c r="M2" s="2" vm="424">
        <f t="shared" ca="1" si="0"/>
        <v>3810</v>
      </c>
      <c r="N2" s="2" vm="77">
        <f t="shared" ca="1" si="0"/>
        <v>690</v>
      </c>
      <c r="O2" s="2" vm="425">
        <f t="shared" ca="1" si="0"/>
        <v>860</v>
      </c>
      <c r="P2" s="2" vm="426">
        <f t="shared" ca="1" si="0"/>
        <v>670</v>
      </c>
      <c r="Q2" s="2" vm="197">
        <f t="shared" ca="1" si="0"/>
        <v>995</v>
      </c>
      <c r="R2" s="2" vm="427">
        <f t="shared" ca="1" si="0"/>
        <v>189.1429</v>
      </c>
      <c r="S2" s="2" vm="428">
        <f t="shared" ca="1" si="0"/>
        <v>214.489</v>
      </c>
      <c r="T2" s="2" vm="429">
        <f t="shared" ca="1" si="0"/>
        <v>184.90430000000001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508116000000</v>
      </c>
      <c r="E4" s="2">
        <f>IFERROR(INDEX(E51:E500,MATCH($C$4,$C$51:$C$500,0)),"")</f>
        <v>498863000000</v>
      </c>
      <c r="H4" s="2">
        <f>IFERROR(SUM(D4:G4)*(4/MAX(1,COUNT(D4:G4))),"")</f>
        <v>2013958000000</v>
      </c>
      <c r="I4" s="2">
        <f t="shared" ref="I4:V4" si="1">IFERROR(INDEX(I51:I500,MATCH($C$4,$C$51:$C$500,0)),"")</f>
        <v>1816120000000</v>
      </c>
      <c r="J4" s="2">
        <f t="shared" si="1"/>
        <v>1889119000000</v>
      </c>
      <c r="K4" s="2">
        <f t="shared" si="1"/>
        <v>1726605000000</v>
      </c>
      <c r="L4" s="2">
        <f t="shared" si="1"/>
        <v>1172750000000</v>
      </c>
      <c r="M4" s="2">
        <f t="shared" si="1"/>
        <v>673334000000</v>
      </c>
      <c r="N4" s="2">
        <f t="shared" si="1"/>
        <v>430256000000</v>
      </c>
      <c r="O4" s="2">
        <f t="shared" si="1"/>
        <v>353519000000</v>
      </c>
      <c r="P4" s="2">
        <f t="shared" si="1"/>
        <v>280188000000</v>
      </c>
      <c r="Q4" s="2">
        <f t="shared" si="1"/>
        <v>248101000000</v>
      </c>
      <c r="R4" s="2">
        <f t="shared" si="1"/>
        <v>241686000000</v>
      </c>
      <c r="S4" s="2">
        <f t="shared" si="1"/>
        <v>225040000000</v>
      </c>
      <c r="T4" s="2">
        <f t="shared" si="1"/>
        <v>182446000000</v>
      </c>
      <c r="U4" s="2">
        <f t="shared" si="1"/>
        <v>143443000000</v>
      </c>
      <c r="V4" s="2">
        <f t="shared" si="1"/>
        <v>152350000000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-125310000000</v>
      </c>
      <c r="E5" s="2">
        <f>IFERROR(INDEX(E51:E500,MATCH($C$5,$C$51:$C$500,0)),"")</f>
        <v>-213350000000</v>
      </c>
      <c r="H5" s="2">
        <f>IFERROR(SUM(D5:G5)*(4/MAX(1,COUNT(D5:G5))),"")</f>
        <v>-677320000000</v>
      </c>
      <c r="I5" s="2">
        <f t="shared" ref="I5:V5" si="2">IFERROR(INDEX(I51:I500,MATCH($C$5,$C$51:$C$500,0)),"")</f>
        <v>-303153000000</v>
      </c>
      <c r="J5" s="2">
        <f t="shared" si="2"/>
        <v>56816000000</v>
      </c>
      <c r="K5" s="2">
        <f t="shared" si="2"/>
        <v>268070000000</v>
      </c>
      <c r="L5" s="2">
        <f t="shared" si="2"/>
        <v>119705000000</v>
      </c>
      <c r="M5" s="2">
        <f t="shared" si="2"/>
        <v>-27571000000</v>
      </c>
      <c r="N5" s="2">
        <f t="shared" si="2"/>
        <v>61221000000</v>
      </c>
      <c r="O5" s="2">
        <f t="shared" si="2"/>
        <v>13044000000</v>
      </c>
      <c r="P5" s="2">
        <f t="shared" si="2"/>
        <v>3868000000</v>
      </c>
      <c r="Q5" s="2">
        <f t="shared" si="2"/>
        <v>26109000000</v>
      </c>
      <c r="R5" s="2">
        <f t="shared" si="2"/>
        <v>17185000000</v>
      </c>
      <c r="S5" s="2">
        <f t="shared" si="2"/>
        <v>17347000000</v>
      </c>
      <c r="T5" s="2">
        <f t="shared" si="2"/>
        <v>15088000000</v>
      </c>
      <c r="U5" s="2">
        <f t="shared" si="2"/>
        <v>6276000000</v>
      </c>
      <c r="V5" s="2">
        <f t="shared" si="2"/>
        <v>13071000000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2971161000000</v>
      </c>
      <c r="E6" s="2">
        <f>IFERROR(INDEX(E51:E500,MATCH($C$6,$C$51:$C$500,0)),"")</f>
        <v>3096471000000</v>
      </c>
      <c r="H6" s="2">
        <f>IFERROR(INDEX(D6:G6,COUNT(D6:G6)),"")</f>
        <v>3096471000000</v>
      </c>
      <c r="I6" s="2">
        <f t="shared" ref="I6:V6" si="3">IFERROR(INDEX(I51:I500,MATCH($C$6,$C$51:$C$500,0)),"")</f>
        <v>3309821000000</v>
      </c>
      <c r="J6" s="2">
        <f t="shared" si="3"/>
        <v>3612974000000</v>
      </c>
      <c r="K6" s="2">
        <f t="shared" si="3"/>
        <v>3556158000000</v>
      </c>
      <c r="L6" s="2">
        <f t="shared" si="3"/>
        <v>3288088000000</v>
      </c>
      <c r="M6" s="2">
        <f t="shared" si="3"/>
        <v>2373675000000</v>
      </c>
      <c r="N6" s="2">
        <f t="shared" si="3"/>
        <v>1217144000000</v>
      </c>
      <c r="O6" s="2">
        <f t="shared" si="3"/>
        <v>1221096000000</v>
      </c>
      <c r="P6" s="2">
        <f t="shared" si="3"/>
        <v>1208052000000</v>
      </c>
      <c r="Q6" s="2">
        <f t="shared" si="3"/>
        <v>1204184000000</v>
      </c>
      <c r="R6" s="2">
        <f t="shared" si="3"/>
        <v>482705000000</v>
      </c>
      <c r="S6" s="2">
        <f t="shared" si="3"/>
        <v>319432000000</v>
      </c>
      <c r="T6" s="2">
        <f t="shared" si="3"/>
        <v>302831000000</v>
      </c>
      <c r="U6" s="2">
        <f t="shared" si="3"/>
        <v>170251000000</v>
      </c>
      <c r="V6" s="2">
        <f t="shared" si="3"/>
        <v>133975000000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6.13</v>
      </c>
      <c r="E7" s="3">
        <f>IFERROR(INDEX(E51:E500,MATCH($C$7,$C$51:$C$500,0))/1000000000,"")</f>
        <v>6.13</v>
      </c>
      <c r="H7" s="3">
        <f>IFERROR(INDEX(D7:G7,COUNT(D7:G7)),"")</f>
        <v>6.13</v>
      </c>
      <c r="I7" s="3">
        <f t="shared" ref="I7:V7" si="4">IFERROR(INDEX(I51:I500,MATCH($C$7,$C$51:$C$500,0))/1000000000,"")</f>
        <v>6.13</v>
      </c>
      <c r="J7" s="3">
        <f t="shared" si="4"/>
        <v>6.13</v>
      </c>
      <c r="K7" s="3">
        <f t="shared" si="4"/>
        <v>6.13</v>
      </c>
      <c r="L7" s="3">
        <f t="shared" si="4"/>
        <v>5.94</v>
      </c>
      <c r="M7" s="3">
        <f t="shared" si="4"/>
        <v>5.65</v>
      </c>
      <c r="N7" s="3">
        <f t="shared" si="4"/>
        <v>5.65</v>
      </c>
      <c r="O7" s="3">
        <f t="shared" si="4"/>
        <v>2.73</v>
      </c>
      <c r="P7" s="3">
        <f t="shared" si="4"/>
        <v>2.73</v>
      </c>
      <c r="Q7" s="3">
        <f t="shared" si="4"/>
        <v>2.73</v>
      </c>
      <c r="R7" s="3">
        <f t="shared" si="4"/>
        <v>2.73</v>
      </c>
      <c r="S7" s="3">
        <f t="shared" si="4"/>
        <v>2.1</v>
      </c>
      <c r="T7" s="3">
        <f t="shared" si="4"/>
        <v>2.1</v>
      </c>
      <c r="U7" s="3">
        <f t="shared" si="4"/>
        <v>1.58</v>
      </c>
      <c r="V7" s="3">
        <f t="shared" si="4"/>
        <v>0.13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1064000000000</v>
      </c>
      <c r="E8" s="2">
        <f>IFERROR(INDEX(E51:E500,MATCH("Free cash flow (Quarter)",$C$51:$C$500,0)),"")</f>
        <v>933000000000</v>
      </c>
      <c r="H8" s="2">
        <f>IFERROR(INDEX(D8:G8,COUNT(D8:G8)),"")</f>
        <v>933000000000</v>
      </c>
      <c r="I8" s="2">
        <f t="shared" ref="I8:V8" si="5">IFERROR(INDEX(I51:I500,MATCH($C$8,$C$51:$C$500,0)),"")</f>
        <v>4127000000000</v>
      </c>
      <c r="J8" s="2">
        <f t="shared" si="5"/>
        <v>1029000000000</v>
      </c>
      <c r="K8" s="2">
        <f t="shared" si="5"/>
        <v>39000000000</v>
      </c>
      <c r="L8" s="2">
        <f t="shared" si="5"/>
        <v>-280000000000</v>
      </c>
      <c r="M8" s="2">
        <f t="shared" si="5"/>
        <v>3418000000000</v>
      </c>
      <c r="N8" s="2">
        <f t="shared" si="5"/>
        <v>2247000000000</v>
      </c>
      <c r="O8" s="2">
        <f t="shared" si="5"/>
        <v>406000000000</v>
      </c>
      <c r="P8" s="2">
        <f t="shared" si="5"/>
        <v>497000000000</v>
      </c>
      <c r="Q8" s="2">
        <f t="shared" si="5"/>
        <v>-217000000000</v>
      </c>
      <c r="R8" s="2">
        <f t="shared" si="5"/>
        <v>255000000000</v>
      </c>
      <c r="S8" s="2">
        <f t="shared" si="5"/>
        <v>-102000000000</v>
      </c>
      <c r="T8" s="2">
        <f t="shared" si="5"/>
        <v>123000000000</v>
      </c>
      <c r="U8" s="2">
        <f t="shared" si="5"/>
        <v>-151000000000</v>
      </c>
      <c r="V8" s="2">
        <f t="shared" si="5"/>
        <v>137000000000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173.37</v>
      </c>
      <c r="E9" s="3">
        <f>IFERROR(INDEX(E51:E500,MATCH("Free cash flow per share (Quarter)",$C$51:$C$500,0)),"")</f>
        <v>152.07</v>
      </c>
      <c r="H9" s="3">
        <f>IFERROR(INDEX(D9:G9,COUNT(D9:G9)),"")</f>
        <v>152.07</v>
      </c>
      <c r="I9" s="3">
        <f t="shared" ref="I9:V9" si="6">IFERROR(INDEX(I51:I500,MATCH($C$9,$C$51:$C$500,0)),"")</f>
        <v>672.74</v>
      </c>
      <c r="J9" s="3">
        <f t="shared" si="6"/>
        <v>167.65</v>
      </c>
      <c r="K9" s="3">
        <f t="shared" si="6"/>
        <v>6.38</v>
      </c>
      <c r="L9" s="3">
        <f t="shared" si="6"/>
        <v>-47.13</v>
      </c>
      <c r="M9" s="3">
        <f t="shared" si="6"/>
        <v>604.48</v>
      </c>
      <c r="N9" s="3">
        <f t="shared" si="6"/>
        <v>397.47</v>
      </c>
      <c r="O9" s="3">
        <f t="shared" si="6"/>
        <v>148.9</v>
      </c>
      <c r="P9" s="3">
        <f t="shared" si="6"/>
        <v>182.25</v>
      </c>
      <c r="Q9" s="3">
        <f t="shared" si="6"/>
        <v>-79.459999999999994</v>
      </c>
      <c r="R9" s="3">
        <f t="shared" si="6"/>
        <v>93.59</v>
      </c>
      <c r="S9" s="3">
        <f t="shared" si="6"/>
        <v>-48.46</v>
      </c>
      <c r="T9" s="3">
        <f t="shared" si="6"/>
        <v>58.65</v>
      </c>
      <c r="U9" s="3">
        <f t="shared" si="6"/>
        <v>-95.35</v>
      </c>
      <c r="V9" s="3">
        <f t="shared" si="6"/>
        <v>1071.77</v>
      </c>
    </row>
    <row r="10" spans="1:22" ht="15.5" x14ac:dyDescent="0.35">
      <c r="C10" t="s">
        <v>18</v>
      </c>
      <c r="D10" s="3">
        <f ca="1">IFERROR(IF(D9=0,"",D2/D9),"")</f>
        <v>25.321566591682529</v>
      </c>
      <c r="E10" s="3">
        <f ca="1">IFERROR(IF(E9=0,"",E2/E9),"")</f>
        <v>28.934043532583679</v>
      </c>
      <c r="I10" s="3">
        <f t="shared" ref="I10:V10" ca="1" si="7">IFERROR(IF(I9=0,"",I2/I9),"")</f>
        <v>6.6741980557124592</v>
      </c>
      <c r="J10" s="3">
        <f t="shared" ca="1" si="7"/>
        <v>24.992543990456308</v>
      </c>
      <c r="K10" s="3">
        <f t="shared" ca="1" si="7"/>
        <v>641.06583072100318</v>
      </c>
      <c r="L10" s="3">
        <f t="shared" ca="1" si="7"/>
        <v>-84.659452577975813</v>
      </c>
      <c r="M10" s="3">
        <f t="shared" ca="1" si="7"/>
        <v>6.3029380624669136</v>
      </c>
      <c r="N10" s="3">
        <f t="shared" ca="1" si="7"/>
        <v>1.7359800739678466</v>
      </c>
      <c r="O10" s="3">
        <f t="shared" ca="1" si="7"/>
        <v>5.7756883814640698</v>
      </c>
      <c r="P10" s="3">
        <f t="shared" ca="1" si="7"/>
        <v>3.6762688614540466</v>
      </c>
      <c r="Q10" s="3">
        <f t="shared" ca="1" si="7"/>
        <v>-12.522023659702997</v>
      </c>
      <c r="R10" s="3">
        <f t="shared" ca="1" si="7"/>
        <v>2.0209733945934394</v>
      </c>
      <c r="S10" s="3">
        <f t="shared" ca="1" si="7"/>
        <v>-4.4261040033016918</v>
      </c>
      <c r="T10" s="3">
        <f t="shared" ca="1" si="7"/>
        <v>3.1526734867860191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134143000000</v>
      </c>
      <c r="E11" s="2">
        <f>IFERROR(INDEX(E51:E500,MATCH($C$11,$C$51:$C$500,0)),"")</f>
        <v>149853000000</v>
      </c>
      <c r="H11" s="2">
        <f>IFERROR(INDEX(D11:G11,COUNT(D11:G11)),"")</f>
        <v>149853000000</v>
      </c>
      <c r="I11" s="2">
        <f t="shared" ref="I11:V11" si="8">IFERROR(INDEX(I51:I500,MATCH($C$11,$C$51:$C$500,0)),"")</f>
        <v>159428000000</v>
      </c>
      <c r="J11" s="2">
        <f t="shared" si="8"/>
        <v>138875000000</v>
      </c>
      <c r="K11" s="2">
        <f t="shared" si="8"/>
        <v>71563000000</v>
      </c>
      <c r="L11" s="2">
        <f t="shared" si="8"/>
        <v>99128000000</v>
      </c>
      <c r="M11" s="2">
        <f t="shared" si="8"/>
        <v>81103000000</v>
      </c>
      <c r="N11" s="2">
        <f t="shared" si="8"/>
        <v>80069000000</v>
      </c>
      <c r="O11" s="2">
        <f t="shared" si="8"/>
        <v>153218000000</v>
      </c>
      <c r="P11" s="2">
        <f t="shared" si="8"/>
        <v>101971000000</v>
      </c>
      <c r="Q11" s="2">
        <f t="shared" si="8"/>
        <v>37198000000</v>
      </c>
      <c r="R11" s="2">
        <f t="shared" si="8"/>
        <v>16641000000</v>
      </c>
      <c r="S11" s="2">
        <f t="shared" si="8"/>
        <v>13476000000</v>
      </c>
      <c r="T11" s="2">
        <f t="shared" si="8"/>
        <v>11598000000</v>
      </c>
      <c r="U11" s="2">
        <f t="shared" si="8"/>
        <v>13981000000</v>
      </c>
      <c r="V11" s="2">
        <f t="shared" si="8"/>
        <v>14745000000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28</v>
      </c>
      <c r="D15" s="2">
        <f>IFERROR(INDEX(D51:D500,MATCH($C$15,$C$51:$C$500,0)),"")</f>
        <v>-4085000000</v>
      </c>
      <c r="E15" s="2">
        <f>IFERROR(INDEX(E51:E500,MATCH($C$15,$C$51:$C$500,0)),"")</f>
        <v>-14566000000</v>
      </c>
      <c r="H15" s="2">
        <f>IFERROR(SUM(D15:G15)*(4/MAX(1,COUNT(D15:G15))),"")</f>
        <v>-37302000000</v>
      </c>
      <c r="I15" s="2">
        <f t="shared" ref="I15:V15" si="12">IFERROR(INDEX(I51:I500,MATCH($C$15,$C$51:$C$500,0)),"")</f>
        <v>95862000000</v>
      </c>
      <c r="J15" s="2">
        <f t="shared" si="12"/>
        <v>-25615000000</v>
      </c>
      <c r="K15" s="2">
        <f t="shared" si="12"/>
        <v>-59655000000</v>
      </c>
      <c r="L15" s="2">
        <f t="shared" si="12"/>
        <v>-45805000000</v>
      </c>
      <c r="M15" s="2">
        <f t="shared" si="12"/>
        <v>-10429000000</v>
      </c>
      <c r="N15" s="2">
        <f t="shared" si="12"/>
        <v>-9245000000</v>
      </c>
      <c r="O15" s="2">
        <f t="shared" si="12"/>
        <v>-2825000000</v>
      </c>
      <c r="P15" s="2">
        <f t="shared" si="12"/>
        <v>-5540000000</v>
      </c>
      <c r="Q15" s="2">
        <f t="shared" si="12"/>
        <v>-5866000000</v>
      </c>
      <c r="R15" s="2">
        <f t="shared" si="12"/>
        <v>-4635000000</v>
      </c>
      <c r="S15" s="2">
        <f t="shared" si="12"/>
        <v>-4428000000</v>
      </c>
      <c r="T15" s="2">
        <f t="shared" si="12"/>
        <v>-5300000000</v>
      </c>
      <c r="U15" s="2">
        <f t="shared" si="12"/>
        <v>-3196000000</v>
      </c>
      <c r="V15" s="2">
        <f t="shared" si="12"/>
        <v>-4784000000</v>
      </c>
    </row>
    <row r="16" spans="1:22" ht="15.5" x14ac:dyDescent="0.35">
      <c r="C16" t="s">
        <v>29</v>
      </c>
      <c r="D16" s="2">
        <f>IFERROR(INDEX(D51:D500,MATCH($C$16,$C$51:$C$500,0)),"")</f>
        <v>16113000000</v>
      </c>
      <c r="E16" s="2">
        <f>IFERROR(INDEX(E51:E500,MATCH($C$16,$C$51:$C$500,0)),"")</f>
        <v>67541000000</v>
      </c>
      <c r="H16" s="2">
        <f>IFERROR(SUM(D16:G16)*(4/MAX(1,COUNT(D16:G16))),"")</f>
        <v>167308000000</v>
      </c>
      <c r="I16" s="2">
        <f t="shared" ref="I16:V16" si="13">IFERROR(INDEX(I51:I500,MATCH($C$16,$C$51:$C$500,0)),"")</f>
        <v>-464880000000</v>
      </c>
      <c r="J16" s="2">
        <f t="shared" si="13"/>
        <v>107463000000</v>
      </c>
      <c r="K16" s="2">
        <f t="shared" si="13"/>
        <v>267531000000</v>
      </c>
      <c r="L16" s="2">
        <f t="shared" si="13"/>
        <v>202853000000</v>
      </c>
      <c r="M16" s="2">
        <f t="shared" si="13"/>
        <v>50177000000</v>
      </c>
      <c r="N16" s="2">
        <f t="shared" si="13"/>
        <v>28621000000</v>
      </c>
      <c r="O16" s="2">
        <f t="shared" si="13"/>
        <v>9940000000</v>
      </c>
      <c r="P16" s="2">
        <f t="shared" si="13"/>
        <v>16935000000</v>
      </c>
      <c r="Q16" s="2">
        <f t="shared" si="13"/>
        <v>24206000000</v>
      </c>
      <c r="R16" s="2">
        <f t="shared" si="13"/>
        <v>22871000000</v>
      </c>
      <c r="S16" s="2">
        <f t="shared" si="13"/>
        <v>21305000000</v>
      </c>
      <c r="T16" s="2">
        <f t="shared" si="13"/>
        <v>20642000000</v>
      </c>
      <c r="U16" s="2">
        <f t="shared" si="13"/>
        <v>11020000000</v>
      </c>
      <c r="V16" s="2">
        <f t="shared" si="13"/>
        <v>17912000000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26910700000000</v>
      </c>
      <c r="E20" s="2">
        <f ca="1">IFERROR(E21*E2,"")</f>
        <v>26972000000000</v>
      </c>
      <c r="H20" s="2">
        <f t="shared" ref="H20:V20" ca="1" si="14">IFERROR(H21*H2,"")</f>
        <v>26972000000000</v>
      </c>
      <c r="I20" s="2">
        <f t="shared" ca="1" si="14"/>
        <v>27523700000000</v>
      </c>
      <c r="J20" s="2">
        <f t="shared" ca="1" si="14"/>
        <v>25684700000000</v>
      </c>
      <c r="K20" s="2">
        <f t="shared" ca="1" si="14"/>
        <v>25071700000000</v>
      </c>
      <c r="L20" s="2">
        <f t="shared" ca="1" si="14"/>
        <v>23700600000000</v>
      </c>
      <c r="M20" s="2">
        <f t="shared" ca="1" si="14"/>
        <v>21526500000000</v>
      </c>
      <c r="N20" s="2">
        <f t="shared" ca="1" si="14"/>
        <v>3898500000000</v>
      </c>
      <c r="O20" s="2">
        <f t="shared" ca="1" si="14"/>
        <v>2347800000000</v>
      </c>
      <c r="P20" s="2">
        <f t="shared" ca="1" si="14"/>
        <v>1829100000000</v>
      </c>
      <c r="Q20" s="2">
        <f t="shared" ca="1" si="14"/>
        <v>2716350000000</v>
      </c>
      <c r="R20" s="2">
        <f t="shared" ca="1" si="14"/>
        <v>516360117000</v>
      </c>
      <c r="S20" s="2">
        <f t="shared" ca="1" si="14"/>
        <v>450426900000</v>
      </c>
      <c r="T20" s="2">
        <f t="shared" ca="1" si="14"/>
        <v>388299030000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6130000000</v>
      </c>
      <c r="E21" s="2">
        <f>IFERROR(INDEX(E51:E500,MATCH($C$7,$C$51:$C$500,0)),"")</f>
        <v>6130000000</v>
      </c>
      <c r="H21" s="2">
        <f>IFERROR(INDEX(D21:G21,COUNT(D21:G21)),"")</f>
        <v>6130000000</v>
      </c>
      <c r="I21" s="2">
        <f t="shared" ref="I21:V21" si="15">IFERROR(INDEX(I51:I500,MATCH($C$7,$C$51:$C$500,0)),"")</f>
        <v>6130000000</v>
      </c>
      <c r="J21" s="2">
        <f t="shared" si="15"/>
        <v>6130000000</v>
      </c>
      <c r="K21" s="2">
        <f t="shared" si="15"/>
        <v>6130000000</v>
      </c>
      <c r="L21" s="2">
        <f t="shared" si="15"/>
        <v>5940000000</v>
      </c>
      <c r="M21" s="2">
        <f t="shared" si="15"/>
        <v>5650000000</v>
      </c>
      <c r="N21" s="2">
        <f t="shared" si="15"/>
        <v>5650000000</v>
      </c>
      <c r="O21" s="2">
        <f t="shared" si="15"/>
        <v>2730000000</v>
      </c>
      <c r="P21" s="2">
        <f t="shared" si="15"/>
        <v>2730000000</v>
      </c>
      <c r="Q21" s="2">
        <f t="shared" si="15"/>
        <v>2730000000</v>
      </c>
      <c r="R21" s="2">
        <f t="shared" si="15"/>
        <v>2730000000</v>
      </c>
      <c r="S21" s="2">
        <f t="shared" si="15"/>
        <v>2100000000</v>
      </c>
      <c r="T21" s="2">
        <f t="shared" si="15"/>
        <v>2100000000</v>
      </c>
      <c r="U21" s="2">
        <f t="shared" si="15"/>
        <v>1580000000</v>
      </c>
      <c r="V21" s="2">
        <f t="shared" si="15"/>
        <v>130000000</v>
      </c>
    </row>
    <row r="23" spans="1:22" ht="15.5" x14ac:dyDescent="0.35">
      <c r="B23" t="s">
        <v>54</v>
      </c>
      <c r="C23" t="s">
        <v>55</v>
      </c>
      <c r="D23" s="3">
        <f>IFERROR(D5/D6*100,"")</f>
        <v>-4.2175432431968511</v>
      </c>
      <c r="E23" s="3">
        <f>IFERROR(E5/E6*100,"")</f>
        <v>-6.8901016673497022</v>
      </c>
      <c r="H23" s="3">
        <f t="shared" ref="H23:V23" si="16">IFERROR(H5/H6*100,"")</f>
        <v>-21.873933261445046</v>
      </c>
      <c r="I23" s="3">
        <f t="shared" si="16"/>
        <v>-9.1591962223939003</v>
      </c>
      <c r="J23" s="3">
        <f t="shared" si="16"/>
        <v>1.5725549090582995</v>
      </c>
      <c r="K23" s="3">
        <f t="shared" si="16"/>
        <v>7.5381914976781124</v>
      </c>
      <c r="L23" s="3">
        <f t="shared" si="16"/>
        <v>3.6405655809698527</v>
      </c>
      <c r="M23" s="3">
        <f t="shared" si="16"/>
        <v>-1.161532223240334</v>
      </c>
      <c r="N23" s="3">
        <f t="shared" si="16"/>
        <v>5.0298896432961095</v>
      </c>
      <c r="O23" s="3">
        <f t="shared" si="16"/>
        <v>1.0682206804379015</v>
      </c>
      <c r="P23" s="3">
        <f t="shared" si="16"/>
        <v>0.32018489270329425</v>
      </c>
      <c r="Q23" s="3">
        <f t="shared" si="16"/>
        <v>2.1681902433515141</v>
      </c>
      <c r="R23" s="3">
        <f t="shared" si="16"/>
        <v>3.5601454304388809</v>
      </c>
      <c r="S23" s="3">
        <f t="shared" si="16"/>
        <v>5.4305767737734474</v>
      </c>
      <c r="T23" s="3">
        <f t="shared" si="16"/>
        <v>4.9823168698052704</v>
      </c>
      <c r="U23" s="3">
        <f t="shared" si="16"/>
        <v>3.6863219599297512</v>
      </c>
      <c r="V23" s="3">
        <f t="shared" si="16"/>
        <v>9.7562978167568577</v>
      </c>
    </row>
    <row r="24" spans="1:22" ht="15.5" x14ac:dyDescent="0.35">
      <c r="C24" t="s">
        <v>56</v>
      </c>
      <c r="D24" s="4">
        <f>IFERROR(_xlfn.RRI(5,I23,D23),"")</f>
        <v>-0.14367142526771204</v>
      </c>
      <c r="E24" s="4" t="str">
        <f>IFERROR(_xlfn.RRI(5,J23,E23),"")</f>
        <v/>
      </c>
      <c r="H24" s="4">
        <f t="shared" ref="H24:V24" si="17">IFERROR(_xlfn.RRI(5,M23,H23),"")</f>
        <v>0.79878444788231184</v>
      </c>
      <c r="I24" s="4" t="str">
        <f t="shared" si="17"/>
        <v/>
      </c>
      <c r="J24" s="4">
        <f t="shared" si="17"/>
        <v>8.0410925882171025E-2</v>
      </c>
      <c r="K24" s="4">
        <f t="shared" si="17"/>
        <v>0.88093273949535389</v>
      </c>
      <c r="L24" s="4">
        <f t="shared" si="17"/>
        <v>0.10921132384011289</v>
      </c>
      <c r="M24" s="4" t="str">
        <f t="shared" si="17"/>
        <v/>
      </c>
      <c r="N24" s="4">
        <f t="shared" si="17"/>
        <v>-1.5212562703223798E-2</v>
      </c>
      <c r="O24" s="4">
        <f t="shared" si="17"/>
        <v>-0.26507008186129077</v>
      </c>
      <c r="P24" s="4">
        <f t="shared" si="17"/>
        <v>-0.38657493914985674</v>
      </c>
      <c r="Q24" s="4">
        <f t="shared" si="17"/>
        <v>-0.25977718385816739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-60.15</v>
      </c>
      <c r="J25" s="3">
        <f t="shared" si="18"/>
        <v>13.34</v>
      </c>
      <c r="K25" s="3">
        <f t="shared" si="18"/>
        <v>33.89</v>
      </c>
      <c r="L25" s="3">
        <f t="shared" si="18"/>
        <v>26.45</v>
      </c>
      <c r="M25" s="3">
        <f t="shared" si="18"/>
        <v>7.03</v>
      </c>
      <c r="N25" s="3">
        <f t="shared" si="18"/>
        <v>3.43</v>
      </c>
      <c r="O25" s="3">
        <f t="shared" si="18"/>
        <v>2.61</v>
      </c>
      <c r="P25" s="3">
        <f t="shared" si="18"/>
        <v>4.18</v>
      </c>
      <c r="Q25" s="3">
        <f t="shared" si="18"/>
        <v>6.73</v>
      </c>
      <c r="R25" s="3">
        <f t="shared" si="18"/>
        <v>6.69</v>
      </c>
      <c r="S25" s="3">
        <f t="shared" si="18"/>
        <v>8.0399999999999991</v>
      </c>
      <c r="T25" s="3">
        <f t="shared" si="18"/>
        <v>7.31</v>
      </c>
      <c r="U25" s="3">
        <f t="shared" si="18"/>
        <v>4.95</v>
      </c>
      <c r="V25" s="3">
        <f t="shared" si="18"/>
        <v>102.56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0.38580800110490565</v>
      </c>
      <c r="K26" s="4">
        <f t="shared" si="19"/>
        <v>0.51977416447510838</v>
      </c>
      <c r="L26" s="4">
        <f t="shared" si="19"/>
        <v>0.31486789818500927</v>
      </c>
      <c r="M26" s="4">
        <f t="shared" si="19"/>
        <v>9.963878484090527E-3</v>
      </c>
      <c r="N26" s="4">
        <f t="shared" si="19"/>
        <v>-0.15665045635721664</v>
      </c>
      <c r="O26" s="4">
        <f t="shared" si="19"/>
        <v>-0.1861495160364558</v>
      </c>
      <c r="P26" s="4">
        <f t="shared" si="19"/>
        <v>-3.3249920256710586E-2</v>
      </c>
      <c r="Q26" s="4">
        <f t="shared" si="19"/>
        <v>-0.42002748813625634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82.890048939641105</v>
      </c>
      <c r="E27" s="3">
        <f>IFERROR(E4/E21,"")</f>
        <v>81.380587275693316</v>
      </c>
      <c r="H27" s="3">
        <f t="shared" ref="H27:V27" si="20">IFERROR(H4/H21,"")</f>
        <v>328.54127243066887</v>
      </c>
      <c r="I27" s="3">
        <f t="shared" si="20"/>
        <v>296.26753670473084</v>
      </c>
      <c r="J27" s="3">
        <f t="shared" si="20"/>
        <v>308.17601957585646</v>
      </c>
      <c r="K27" s="3">
        <f t="shared" si="20"/>
        <v>281.6647634584013</v>
      </c>
      <c r="L27" s="3">
        <f t="shared" si="20"/>
        <v>197.43265993265993</v>
      </c>
      <c r="M27" s="3">
        <f t="shared" si="20"/>
        <v>119.1741592920354</v>
      </c>
      <c r="N27" s="3">
        <f t="shared" si="20"/>
        <v>76.151504424778764</v>
      </c>
      <c r="O27" s="3">
        <f t="shared" si="20"/>
        <v>129.49413919413919</v>
      </c>
      <c r="P27" s="3">
        <f t="shared" si="20"/>
        <v>102.63296703296703</v>
      </c>
      <c r="Q27" s="3">
        <f t="shared" si="20"/>
        <v>90.879487179487185</v>
      </c>
      <c r="R27" s="3">
        <f t="shared" si="20"/>
        <v>88.529670329670324</v>
      </c>
      <c r="S27" s="3">
        <f t="shared" si="20"/>
        <v>107.16190476190476</v>
      </c>
      <c r="T27" s="3">
        <f t="shared" si="20"/>
        <v>86.879047619047626</v>
      </c>
      <c r="U27" s="3">
        <f t="shared" si="20"/>
        <v>90.786708860759489</v>
      </c>
      <c r="V27" s="3">
        <f t="shared" si="20"/>
        <v>1171.9230769230769</v>
      </c>
    </row>
    <row r="28" spans="1:22" ht="15.5" x14ac:dyDescent="0.35">
      <c r="C28" t="s">
        <v>61</v>
      </c>
      <c r="D28" s="4">
        <f>IFERROR(_xlfn.RRI(5,I27,D27),"")</f>
        <v>-0.22488941823649533</v>
      </c>
      <c r="E28" s="4">
        <f>IFERROR(_xlfn.RRI(5,J27,E27),"")</f>
        <v>-0.23379603402757487</v>
      </c>
      <c r="H28" s="4">
        <f t="shared" ref="H28:V28" si="21">IFERROR(_xlfn.RRI(5,M27,H27),"")</f>
        <v>0.22484622375058039</v>
      </c>
      <c r="I28" s="4">
        <f t="shared" si="21"/>
        <v>0.31220327039102247</v>
      </c>
      <c r="J28" s="4">
        <f t="shared" si="21"/>
        <v>0.18935018837266915</v>
      </c>
      <c r="K28" s="4">
        <f t="shared" si="21"/>
        <v>0.22373991882926259</v>
      </c>
      <c r="L28" s="4">
        <f t="shared" si="21"/>
        <v>0.16785957505494253</v>
      </c>
      <c r="M28" s="4">
        <f t="shared" si="21"/>
        <v>6.1252313455429475E-2</v>
      </c>
      <c r="N28" s="4">
        <f t="shared" si="21"/>
        <v>-6.6041427672835495E-2</v>
      </c>
      <c r="O28" s="4">
        <f t="shared" si="21"/>
        <v>8.309615056796793E-2</v>
      </c>
      <c r="P28" s="4">
        <f t="shared" si="21"/>
        <v>2.483257737814637E-2</v>
      </c>
      <c r="Q28" s="4">
        <f t="shared" si="21"/>
        <v>-0.40032857835768831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-5.508995502248875</v>
      </c>
      <c r="J29" s="4">
        <f t="shared" si="22"/>
        <v>-0.60637356152257305</v>
      </c>
      <c r="K29" s="4">
        <f t="shared" si="22"/>
        <v>0.2812854442344046</v>
      </c>
      <c r="L29" s="4">
        <f t="shared" si="22"/>
        <v>2.7624466571834989</v>
      </c>
      <c r="M29" s="4">
        <f t="shared" si="22"/>
        <v>1.0495626822157433</v>
      </c>
      <c r="N29" s="4">
        <f t="shared" si="22"/>
        <v>0.31417624521072807</v>
      </c>
      <c r="O29" s="4">
        <f t="shared" si="22"/>
        <v>-0.37559808612440188</v>
      </c>
      <c r="P29" s="4">
        <f t="shared" si="22"/>
        <v>-0.37890044576523041</v>
      </c>
      <c r="Q29" s="4">
        <f t="shared" si="22"/>
        <v>5.9790732436472392E-3</v>
      </c>
      <c r="R29" s="4">
        <f t="shared" si="22"/>
        <v>-0.1679104477611939</v>
      </c>
      <c r="S29" s="4">
        <f t="shared" si="22"/>
        <v>9.9863201094391188E-2</v>
      </c>
      <c r="T29" s="4">
        <f t="shared" si="22"/>
        <v>0.47676767676767662</v>
      </c>
      <c r="U29" s="4">
        <f t="shared" si="22"/>
        <v>-0.95173556942277693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0.10893443164548602</v>
      </c>
      <c r="I30" s="4">
        <f t="shared" si="23"/>
        <v>-3.8641821928634461E-2</v>
      </c>
      <c r="J30" s="4">
        <f t="shared" si="23"/>
        <v>9.4123438771461995E-2</v>
      </c>
      <c r="K30" s="4">
        <f t="shared" si="23"/>
        <v>0.42663713062707631</v>
      </c>
      <c r="L30" s="4">
        <f t="shared" si="23"/>
        <v>0.65667340223355508</v>
      </c>
      <c r="M30" s="4">
        <f t="shared" si="23"/>
        <v>0.56496132535048893</v>
      </c>
      <c r="N30" s="4">
        <f t="shared" si="23"/>
        <v>-0.41193088043458476</v>
      </c>
      <c r="O30" s="4">
        <f t="shared" si="23"/>
        <v>0.26172070181449603</v>
      </c>
      <c r="P30" s="4">
        <f t="shared" si="23"/>
        <v>0.12933039367031965</v>
      </c>
      <c r="Q30" s="4">
        <f t="shared" si="23"/>
        <v>2.6542704169873435E-2</v>
      </c>
      <c r="R30" s="4">
        <f t="shared" si="23"/>
        <v>-0.17386994448850127</v>
      </c>
      <c r="S30" s="4">
        <f t="shared" si="23"/>
        <v>0.23346085965162289</v>
      </c>
      <c r="T30" s="4">
        <f t="shared" si="23"/>
        <v>-4.3042217200593584E-2</v>
      </c>
      <c r="U30" s="4">
        <f t="shared" si="23"/>
        <v>-0.92253185328586318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484.32</v>
      </c>
      <c r="E32" s="3">
        <f>IFERROR(INDEX(E51:E500,MATCH($A$32,$C$51:$C$500,0)),"")</f>
        <v>504.75</v>
      </c>
      <c r="H32" s="3">
        <f>IFERROR(INDEX(D32:G32,COUNT(D32:G32)),"")</f>
        <v>504.75</v>
      </c>
      <c r="I32" s="3">
        <f t="shared" ref="I32:V32" si="24">IFERROR(INDEX(I51:I500,MATCH($C$32,$C$51:$C$500,0)),"")</f>
        <v>539.52</v>
      </c>
      <c r="J32" s="3">
        <f t="shared" si="24"/>
        <v>588.94000000000005</v>
      </c>
      <c r="K32" s="3">
        <f t="shared" si="24"/>
        <v>579.67999999999995</v>
      </c>
      <c r="L32" s="3">
        <f t="shared" si="24"/>
        <v>553.82000000000005</v>
      </c>
      <c r="M32" s="3">
        <f t="shared" si="24"/>
        <v>419.79</v>
      </c>
      <c r="N32" s="3">
        <f t="shared" si="24"/>
        <v>215.26</v>
      </c>
      <c r="O32" s="3">
        <f t="shared" si="24"/>
        <v>448.11</v>
      </c>
      <c r="P32" s="3">
        <f t="shared" si="24"/>
        <v>443.32</v>
      </c>
      <c r="Q32" s="3">
        <f t="shared" si="24"/>
        <v>441.9</v>
      </c>
      <c r="R32" s="3">
        <f t="shared" si="24"/>
        <v>177.14</v>
      </c>
      <c r="S32" s="3">
        <f t="shared" si="24"/>
        <v>152.11000000000001</v>
      </c>
      <c r="T32" s="3">
        <f t="shared" si="24"/>
        <v>144.21</v>
      </c>
      <c r="U32" s="3">
        <f t="shared" si="24"/>
        <v>107.75</v>
      </c>
      <c r="V32" s="3">
        <f t="shared" si="24"/>
        <v>1046.68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9.08</v>
      </c>
      <c r="E33" s="3">
        <f>IFERROR(INDEX(E51:E500,MATCH($A$33,$C$51:$C$500,0)),"")</f>
        <v>8.52</v>
      </c>
      <c r="H33" s="3">
        <f>IFERROR(INDEX(D33:G33,COUNT(D33:G33)),"")</f>
        <v>8.52</v>
      </c>
      <c r="I33" s="3">
        <f t="shared" ref="I33:V33" si="25">IFERROR(INDEX(I51:I500,MATCH($C$33,$C$51:$C$500,0)),"")</f>
        <v>8.32</v>
      </c>
      <c r="J33" s="3">
        <f t="shared" si="25"/>
        <v>7.11</v>
      </c>
      <c r="K33" s="3">
        <f t="shared" si="25"/>
        <v>7.06</v>
      </c>
      <c r="L33" s="3">
        <f t="shared" si="25"/>
        <v>7.2</v>
      </c>
      <c r="M33" s="3">
        <f t="shared" si="25"/>
        <v>9.08</v>
      </c>
      <c r="N33" s="3">
        <f t="shared" si="25"/>
        <v>3.21</v>
      </c>
      <c r="O33" s="3">
        <f t="shared" si="25"/>
        <v>1.92</v>
      </c>
      <c r="P33" s="3">
        <f t="shared" si="25"/>
        <v>1.51</v>
      </c>
      <c r="Q33" s="3">
        <f t="shared" si="25"/>
        <v>2.25</v>
      </c>
      <c r="R33" s="3">
        <f t="shared" si="25"/>
        <v>1.24</v>
      </c>
      <c r="S33" s="3">
        <f t="shared" si="25"/>
        <v>1.72</v>
      </c>
      <c r="T33" s="3">
        <f t="shared" si="25"/>
        <v>1.57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2244.9</v>
      </c>
      <c r="E34" s="3">
        <f>IFERROR(INDEX(E51:E500,MATCH($A$34,$C$51:$C$500,0)),"")</f>
        <v>497.69</v>
      </c>
      <c r="H34" s="3">
        <f>IFERROR(INDEX(D34:G34,COUNT(D34:G34)),"")</f>
        <v>497.69</v>
      </c>
      <c r="I34" s="3">
        <f t="shared" ref="I34:V34" si="26">IFERROR(INDEX(I51:I500,MATCH($C$34,$C$51:$C$500,0)),"")</f>
        <v>-74.650000000000006</v>
      </c>
      <c r="J34" s="3">
        <f t="shared" si="26"/>
        <v>314.08999999999997</v>
      </c>
      <c r="K34" s="3">
        <f t="shared" si="26"/>
        <v>120.68</v>
      </c>
      <c r="L34" s="3">
        <f t="shared" si="26"/>
        <v>150.85</v>
      </c>
      <c r="M34" s="3">
        <f t="shared" si="26"/>
        <v>541.96</v>
      </c>
      <c r="N34" s="3">
        <f t="shared" si="26"/>
        <v>201.17</v>
      </c>
      <c r="O34" s="3">
        <f t="shared" si="26"/>
        <v>329.5</v>
      </c>
      <c r="P34" s="3">
        <f t="shared" si="26"/>
        <v>160.29</v>
      </c>
      <c r="Q34" s="3">
        <f t="shared" si="26"/>
        <v>147.85</v>
      </c>
      <c r="R34" s="3">
        <f t="shared" si="26"/>
        <v>32.880000000000003</v>
      </c>
      <c r="S34" s="3">
        <f t="shared" si="26"/>
        <v>32.590000000000003</v>
      </c>
      <c r="T34" s="3">
        <f t="shared" si="26"/>
        <v>30.92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53.12</v>
      </c>
      <c r="E35" s="3">
        <f>IFERROR(INDEX(E51:E500,MATCH($A$35,$C$51:$C$500,0)),"")</f>
        <v>52.88</v>
      </c>
      <c r="H35" s="3">
        <f>IFERROR(INDEX(D35:G35,COUNT(D35:G35)),"")</f>
        <v>52.88</v>
      </c>
      <c r="I35" s="3">
        <f t="shared" ref="I35:V35" si="27">IFERROR(INDEX(I51:I500,MATCH($C$35,$C$51:$C$500,0)),"")</f>
        <v>15.17</v>
      </c>
      <c r="J35" s="3">
        <f t="shared" si="27"/>
        <v>13.61</v>
      </c>
      <c r="K35" s="3">
        <f t="shared" si="27"/>
        <v>14.53</v>
      </c>
      <c r="L35" s="3">
        <f t="shared" si="27"/>
        <v>20.2</v>
      </c>
      <c r="M35" s="3">
        <f t="shared" si="27"/>
        <v>31.99</v>
      </c>
      <c r="N35" s="3">
        <f t="shared" si="27"/>
        <v>9.07</v>
      </c>
      <c r="O35" s="3">
        <f t="shared" si="27"/>
        <v>6.63</v>
      </c>
      <c r="P35" s="3">
        <f t="shared" si="27"/>
        <v>6.52</v>
      </c>
      <c r="Q35" s="3">
        <f t="shared" si="27"/>
        <v>10.93</v>
      </c>
      <c r="R35" s="3">
        <f t="shared" si="27"/>
        <v>2.48</v>
      </c>
      <c r="S35" s="3">
        <f t="shared" si="27"/>
        <v>2.44</v>
      </c>
      <c r="T35" s="3">
        <f t="shared" si="27"/>
        <v>2.6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508116000000</v>
      </c>
      <c r="E51" s="5">
        <v>498863000000</v>
      </c>
      <c r="F51" s="5">
        <v>496738000000</v>
      </c>
      <c r="G51" s="5">
        <v>437040000000</v>
      </c>
      <c r="I51" s="5">
        <v>1816120000000</v>
      </c>
      <c r="J51" s="5">
        <v>1889119000000</v>
      </c>
      <c r="K51" s="5">
        <v>1726605000000</v>
      </c>
      <c r="L51" s="5">
        <v>1172750000000</v>
      </c>
      <c r="M51" s="5">
        <v>673334000000</v>
      </c>
      <c r="N51" s="5">
        <v>430256000000</v>
      </c>
      <c r="O51" s="5">
        <v>353519000000</v>
      </c>
      <c r="P51" s="5">
        <v>280188000000</v>
      </c>
      <c r="Q51" s="5">
        <v>248101000000</v>
      </c>
      <c r="R51" s="5">
        <v>241686000000</v>
      </c>
      <c r="S51" s="5">
        <v>225040000000</v>
      </c>
      <c r="T51" s="5">
        <v>182446000000</v>
      </c>
      <c r="U51" s="5">
        <v>143443000000</v>
      </c>
      <c r="V51" s="5">
        <v>152350000000</v>
      </c>
    </row>
    <row r="52" spans="2:22" ht="15.5" x14ac:dyDescent="0.35">
      <c r="C52" t="s">
        <v>519</v>
      </c>
      <c r="D52" s="5">
        <v>508116000000</v>
      </c>
      <c r="E52" s="5">
        <v>498863000000</v>
      </c>
      <c r="F52" s="5">
        <v>496738000000</v>
      </c>
      <c r="G52" s="5">
        <v>437040000000</v>
      </c>
      <c r="I52" s="5">
        <v>1816120000000</v>
      </c>
      <c r="J52" s="5">
        <v>1889119000000</v>
      </c>
      <c r="K52" s="5">
        <v>1726605000000</v>
      </c>
      <c r="L52" s="5">
        <v>1172750000000</v>
      </c>
      <c r="M52" s="5">
        <v>673334000000</v>
      </c>
      <c r="N52" s="5">
        <v>430256000000</v>
      </c>
      <c r="O52" s="5">
        <v>353519000000</v>
      </c>
      <c r="P52" s="5">
        <v>280188000000</v>
      </c>
      <c r="Q52" s="5">
        <v>248101000000</v>
      </c>
      <c r="R52" s="5">
        <v>241686000000</v>
      </c>
      <c r="S52" s="5">
        <v>225040000000</v>
      </c>
      <c r="T52" s="5">
        <v>182446000000</v>
      </c>
      <c r="U52" s="5">
        <v>143443000000</v>
      </c>
      <c r="V52" s="5">
        <v>152350000000</v>
      </c>
    </row>
    <row r="53" spans="2:22" ht="15.5" x14ac:dyDescent="0.35">
      <c r="C53" t="s">
        <v>85</v>
      </c>
      <c r="D53" s="5">
        <v>-341339000000</v>
      </c>
      <c r="E53" s="5">
        <v>-338633000000</v>
      </c>
      <c r="F53" s="5">
        <v>-358731000000</v>
      </c>
      <c r="G53" s="5">
        <v>-319305000000</v>
      </c>
      <c r="I53" s="5">
        <v>-1255848000000</v>
      </c>
      <c r="J53" s="5">
        <v>-1176059000000</v>
      </c>
      <c r="K53" s="5">
        <v>-1016631000000</v>
      </c>
      <c r="L53" s="5">
        <v>-613873000000</v>
      </c>
      <c r="M53" s="5">
        <v>-461747000000</v>
      </c>
      <c r="N53" s="5">
        <v>-261553000000</v>
      </c>
      <c r="O53" s="5">
        <v>-203573000000</v>
      </c>
      <c r="P53" s="5">
        <v>-137605000000</v>
      </c>
      <c r="Q53" s="5">
        <v>-122588000000</v>
      </c>
      <c r="R53" s="5">
        <v>-137995000000</v>
      </c>
      <c r="S53" s="5">
        <v>-148700000000</v>
      </c>
      <c r="T53" s="5">
        <v>-110507000000</v>
      </c>
      <c r="U53" s="5">
        <v>-86590000000</v>
      </c>
      <c r="V53" s="5">
        <v>-96511000000</v>
      </c>
    </row>
    <row r="54" spans="2:22" ht="15.5" x14ac:dyDescent="0.35">
      <c r="C54" t="s">
        <v>520</v>
      </c>
      <c r="D54" s="5">
        <v>-341339000000</v>
      </c>
      <c r="E54" s="5">
        <v>-338633000000</v>
      </c>
      <c r="F54" s="5">
        <v>-358731000000</v>
      </c>
      <c r="G54" s="5">
        <v>-319305000000</v>
      </c>
      <c r="I54" s="5">
        <v>-1255848000000</v>
      </c>
      <c r="J54" s="5">
        <v>-1176059000000</v>
      </c>
      <c r="K54" s="5">
        <v>-1016631000000</v>
      </c>
      <c r="L54" s="5">
        <v>-613873000000</v>
      </c>
      <c r="M54" s="5">
        <v>-461747000000</v>
      </c>
      <c r="N54" s="5">
        <v>-261553000000</v>
      </c>
      <c r="O54" s="5">
        <v>-203573000000</v>
      </c>
      <c r="P54" s="5">
        <v>-137605000000</v>
      </c>
      <c r="Q54" s="5">
        <v>-122588000000</v>
      </c>
      <c r="R54" s="5">
        <v>-137995000000</v>
      </c>
      <c r="S54" s="5">
        <v>-148700000000</v>
      </c>
      <c r="T54" s="5">
        <v>-110507000000</v>
      </c>
      <c r="U54" s="5">
        <v>-86590000000</v>
      </c>
      <c r="V54" s="5">
        <v>-96511000000</v>
      </c>
    </row>
    <row r="55" spans="2:22" ht="15.5" x14ac:dyDescent="0.35">
      <c r="C55" t="s">
        <v>616</v>
      </c>
      <c r="D55" s="5">
        <v>-341339000000</v>
      </c>
      <c r="E55" s="5">
        <v>-338633000000</v>
      </c>
      <c r="F55" s="5">
        <v>-358731000000</v>
      </c>
      <c r="G55" s="5">
        <v>-319305000000</v>
      </c>
      <c r="I55" s="5">
        <v>-1255848000000</v>
      </c>
      <c r="J55" s="5">
        <v>-1176059000000</v>
      </c>
      <c r="K55" s="5">
        <v>-1016631000000</v>
      </c>
      <c r="L55" s="5">
        <v>-613873000000</v>
      </c>
      <c r="M55" s="5">
        <v>-461747000000</v>
      </c>
      <c r="N55" s="5">
        <v>-261553000000</v>
      </c>
      <c r="O55" s="5">
        <v>-203573000000</v>
      </c>
      <c r="P55" s="5">
        <v>-137605000000</v>
      </c>
      <c r="Q55" s="5">
        <v>-122588000000</v>
      </c>
      <c r="R55" s="5">
        <v>-137995000000</v>
      </c>
      <c r="S55" s="5">
        <v>-148700000000</v>
      </c>
      <c r="T55" s="5">
        <v>-110507000000</v>
      </c>
      <c r="U55" s="5">
        <v>-86590000000</v>
      </c>
      <c r="V55" s="5">
        <v>-96511000000</v>
      </c>
    </row>
    <row r="56" spans="2:22" ht="15.5" x14ac:dyDescent="0.35">
      <c r="C56" t="s">
        <v>86</v>
      </c>
      <c r="D56" s="5">
        <v>166777000000</v>
      </c>
      <c r="E56" s="5">
        <v>160230000000</v>
      </c>
      <c r="F56" s="5">
        <v>138007000000</v>
      </c>
      <c r="G56" s="5">
        <v>117735000000</v>
      </c>
      <c r="I56" s="5">
        <v>560272000000</v>
      </c>
      <c r="J56" s="5">
        <v>713060000000</v>
      </c>
      <c r="K56" s="5">
        <v>709974000000</v>
      </c>
      <c r="L56" s="5">
        <v>558877000000</v>
      </c>
      <c r="M56" s="5">
        <v>211587000000</v>
      </c>
      <c r="N56" s="5">
        <v>168703000000</v>
      </c>
      <c r="O56" s="5">
        <v>149946000000</v>
      </c>
      <c r="P56" s="5">
        <v>142583000000</v>
      </c>
      <c r="Q56" s="5">
        <v>125513000000</v>
      </c>
      <c r="R56" s="5">
        <v>103691000000</v>
      </c>
      <c r="S56" s="5">
        <v>76340000000</v>
      </c>
      <c r="T56" s="5">
        <v>71939000000</v>
      </c>
      <c r="U56" s="5">
        <v>56853000000</v>
      </c>
      <c r="V56" s="5">
        <v>55839000000</v>
      </c>
    </row>
    <row r="57" spans="2:22" ht="15.5" x14ac:dyDescent="0.35">
      <c r="C57" t="s">
        <v>87</v>
      </c>
      <c r="D57" s="5">
        <v>-150664000000</v>
      </c>
      <c r="E57" s="5">
        <v>-92689000000</v>
      </c>
      <c r="F57" s="5">
        <v>-647036000000</v>
      </c>
      <c r="G57" s="5">
        <v>-105480000000</v>
      </c>
      <c r="I57" s="5">
        <v>-1025152000000</v>
      </c>
      <c r="J57" s="5">
        <v>-605597000000</v>
      </c>
      <c r="K57" s="5">
        <v>-442443000000</v>
      </c>
      <c r="L57" s="5">
        <v>-356024000000</v>
      </c>
      <c r="M57" s="5">
        <v>-161410000000</v>
      </c>
      <c r="N57" s="5">
        <v>-140082000000</v>
      </c>
      <c r="O57" s="5">
        <v>-140006000000</v>
      </c>
      <c r="P57" s="5">
        <v>-125648000000</v>
      </c>
      <c r="Q57" s="5">
        <v>-101307000000</v>
      </c>
      <c r="R57" s="5">
        <v>-80820000000</v>
      </c>
      <c r="S57" s="5">
        <v>-55035000000</v>
      </c>
      <c r="T57" s="5">
        <v>-51297000000</v>
      </c>
      <c r="U57" s="5">
        <v>-45833000000</v>
      </c>
      <c r="V57" s="5">
        <v>-37927000000</v>
      </c>
    </row>
    <row r="58" spans="2:22" ht="15.5" x14ac:dyDescent="0.35">
      <c r="C58" t="s">
        <v>97</v>
      </c>
      <c r="D58" s="5">
        <v>-137338000000</v>
      </c>
      <c r="E58" s="5">
        <v>-266325000000</v>
      </c>
      <c r="F58" s="5">
        <v>11640000000</v>
      </c>
      <c r="G58" s="5">
        <v>34331000000</v>
      </c>
      <c r="I58" s="5">
        <v>65865000000</v>
      </c>
      <c r="J58" s="5">
        <v>-25032000000</v>
      </c>
      <c r="K58" s="5">
        <v>60194000000</v>
      </c>
      <c r="L58" s="5">
        <v>-37343000000</v>
      </c>
      <c r="M58" s="5">
        <v>-67319000000</v>
      </c>
      <c r="N58" s="5">
        <v>41845000000</v>
      </c>
      <c r="O58" s="5">
        <v>5929000000</v>
      </c>
      <c r="P58" s="5">
        <v>-7527000000</v>
      </c>
      <c r="Q58" s="5">
        <v>7769000000</v>
      </c>
      <c r="R58" s="5">
        <v>-1051000000</v>
      </c>
      <c r="S58" s="5">
        <v>470000000</v>
      </c>
      <c r="T58" s="5">
        <v>-254000000</v>
      </c>
      <c r="U58" s="5">
        <v>-1548000000</v>
      </c>
      <c r="V58" s="5">
        <v>-57000000</v>
      </c>
    </row>
    <row r="59" spans="2:22" ht="15.5" x14ac:dyDescent="0.35">
      <c r="C59" t="s">
        <v>1690</v>
      </c>
      <c r="U59" s="5">
        <v>-28000000</v>
      </c>
      <c r="V59" s="5">
        <v>-2135000000</v>
      </c>
    </row>
    <row r="60" spans="2:22" ht="15.5" x14ac:dyDescent="0.35">
      <c r="C60" t="s">
        <v>90</v>
      </c>
      <c r="D60" s="5">
        <v>16113000000</v>
      </c>
      <c r="E60" s="5">
        <v>67541000000</v>
      </c>
      <c r="F60" s="5">
        <v>-509029000000</v>
      </c>
      <c r="G60" s="5">
        <v>12255000000</v>
      </c>
      <c r="I60" s="5">
        <v>-464880000000</v>
      </c>
      <c r="J60" s="5">
        <v>107463000000</v>
      </c>
      <c r="K60" s="5">
        <v>267531000000</v>
      </c>
      <c r="L60" s="5">
        <v>202853000000</v>
      </c>
      <c r="M60" s="5">
        <v>50177000000</v>
      </c>
      <c r="N60" s="5">
        <v>28621000000</v>
      </c>
      <c r="O60" s="5">
        <v>9940000000</v>
      </c>
      <c r="P60" s="5">
        <v>16935000000</v>
      </c>
      <c r="Q60" s="5">
        <v>24206000000</v>
      </c>
      <c r="R60" s="5">
        <v>22871000000</v>
      </c>
      <c r="S60" s="5">
        <v>21305000000</v>
      </c>
      <c r="T60" s="5">
        <v>20642000000</v>
      </c>
      <c r="U60" s="5">
        <v>11020000000</v>
      </c>
      <c r="V60" s="5">
        <v>17912000000</v>
      </c>
    </row>
    <row r="61" spans="2:22" ht="15.5" x14ac:dyDescent="0.35">
      <c r="C61" t="s">
        <v>91</v>
      </c>
    </row>
    <row r="62" spans="2:22" ht="15.5" x14ac:dyDescent="0.35">
      <c r="C62" t="s">
        <v>683</v>
      </c>
    </row>
    <row r="63" spans="2:22" ht="15.5" x14ac:dyDescent="0.35">
      <c r="C63" t="s">
        <v>684</v>
      </c>
    </row>
    <row r="64" spans="2:22" ht="15.5" x14ac:dyDescent="0.35">
      <c r="C64" t="s">
        <v>98</v>
      </c>
    </row>
    <row r="65" spans="3:22" ht="15.5" x14ac:dyDescent="0.35">
      <c r="C65" t="s">
        <v>29</v>
      </c>
      <c r="D65" s="5">
        <v>16113000000</v>
      </c>
      <c r="E65" s="5">
        <v>67541000000</v>
      </c>
      <c r="F65" s="5">
        <v>-509029000000</v>
      </c>
      <c r="G65" s="5">
        <v>12255000000</v>
      </c>
      <c r="I65" s="5">
        <v>-464880000000</v>
      </c>
      <c r="J65" s="5">
        <v>107463000000</v>
      </c>
      <c r="K65" s="5">
        <v>267531000000</v>
      </c>
      <c r="L65" s="5">
        <v>202853000000</v>
      </c>
      <c r="M65" s="5">
        <v>50177000000</v>
      </c>
      <c r="N65" s="5">
        <v>28621000000</v>
      </c>
      <c r="O65" s="5">
        <v>9940000000</v>
      </c>
      <c r="P65" s="5">
        <v>16935000000</v>
      </c>
      <c r="Q65" s="5">
        <v>24206000000</v>
      </c>
      <c r="R65" s="5">
        <v>22871000000</v>
      </c>
      <c r="S65" s="5">
        <v>21305000000</v>
      </c>
      <c r="T65" s="5">
        <v>20642000000</v>
      </c>
      <c r="U65" s="5">
        <v>11020000000</v>
      </c>
      <c r="V65" s="5">
        <v>17912000000</v>
      </c>
    </row>
    <row r="66" spans="3:22" ht="15.5" x14ac:dyDescent="0.35">
      <c r="C66" t="s">
        <v>28</v>
      </c>
      <c r="D66" s="5">
        <v>-4085000000</v>
      </c>
      <c r="E66" s="5">
        <v>-14566000000</v>
      </c>
      <c r="F66" s="5">
        <v>107157000000</v>
      </c>
      <c r="G66" s="5">
        <v>-4100000000</v>
      </c>
      <c r="I66" s="5">
        <v>95862000000</v>
      </c>
      <c r="J66" s="5">
        <v>-25615000000</v>
      </c>
      <c r="K66" s="5">
        <v>-59655000000</v>
      </c>
      <c r="L66" s="5">
        <v>-45805000000</v>
      </c>
      <c r="M66" s="5">
        <v>-10429000000</v>
      </c>
      <c r="N66" s="5">
        <v>-9245000000</v>
      </c>
      <c r="O66" s="5">
        <v>-2825000000</v>
      </c>
      <c r="P66" s="5">
        <v>-5540000000</v>
      </c>
      <c r="Q66" s="5">
        <v>-5866000000</v>
      </c>
      <c r="R66" s="5">
        <v>-4635000000</v>
      </c>
      <c r="S66" s="5">
        <v>-4428000000</v>
      </c>
      <c r="T66" s="5">
        <v>-5300000000</v>
      </c>
      <c r="U66" s="5">
        <v>-3196000000</v>
      </c>
      <c r="V66" s="5">
        <v>-4784000000</v>
      </c>
    </row>
    <row r="67" spans="3:22" ht="15.5" x14ac:dyDescent="0.35">
      <c r="C67" t="s">
        <v>285</v>
      </c>
      <c r="T67" s="5">
        <v>-5339000000</v>
      </c>
      <c r="U67" s="5">
        <v>-3234000000</v>
      </c>
      <c r="V67" s="5">
        <v>-4818000000</v>
      </c>
    </row>
    <row r="68" spans="3:22" ht="15.5" x14ac:dyDescent="0.35">
      <c r="C68" t="s">
        <v>286</v>
      </c>
      <c r="T68" s="5">
        <v>39000000</v>
      </c>
      <c r="U68" s="5">
        <v>38000000</v>
      </c>
      <c r="V68" s="5">
        <v>34000000</v>
      </c>
    </row>
    <row r="69" spans="3:22" ht="15.5" x14ac:dyDescent="0.35">
      <c r="C69" t="s">
        <v>287</v>
      </c>
      <c r="D69" s="5">
        <v>-4085000000</v>
      </c>
      <c r="E69" s="5">
        <v>-14566000000</v>
      </c>
      <c r="F69" s="5">
        <v>107157000000</v>
      </c>
      <c r="G69" s="5">
        <v>-4100000000</v>
      </c>
      <c r="I69" s="5">
        <v>95862000000</v>
      </c>
      <c r="J69" s="5">
        <v>-25615000000</v>
      </c>
      <c r="K69" s="5">
        <v>-59655000000</v>
      </c>
      <c r="L69" s="5">
        <v>-45805000000</v>
      </c>
      <c r="M69" s="5">
        <v>-10429000000</v>
      </c>
      <c r="N69" s="5">
        <v>-9245000000</v>
      </c>
      <c r="O69" s="5">
        <v>-2825000000</v>
      </c>
      <c r="P69" s="5">
        <v>-5540000000</v>
      </c>
      <c r="Q69" s="5">
        <v>-5866000000</v>
      </c>
      <c r="R69" s="5">
        <v>-4635000000</v>
      </c>
      <c r="S69" s="5">
        <v>-4428000000</v>
      </c>
      <c r="T69" s="5">
        <v>-5300000000</v>
      </c>
      <c r="U69" s="5">
        <v>-3196000000</v>
      </c>
      <c r="V69" s="5">
        <v>-4784000000</v>
      </c>
    </row>
    <row r="70" spans="3:22" ht="15.5" x14ac:dyDescent="0.35">
      <c r="C70" t="s">
        <v>101</v>
      </c>
      <c r="D70" s="5">
        <v>12028000000</v>
      </c>
      <c r="E70" s="5">
        <v>52975000000</v>
      </c>
      <c r="F70" s="5">
        <v>-401872000000</v>
      </c>
      <c r="G70" s="5">
        <v>8155000000</v>
      </c>
      <c r="I70" s="5">
        <v>-369018000000</v>
      </c>
      <c r="J70" s="5">
        <v>81848000000</v>
      </c>
      <c r="K70" s="5">
        <v>207876000000</v>
      </c>
      <c r="L70" s="5">
        <v>157048000000</v>
      </c>
      <c r="M70" s="5">
        <v>39748000000</v>
      </c>
      <c r="N70" s="5">
        <v>19376000000</v>
      </c>
      <c r="O70" s="5">
        <v>7115000000</v>
      </c>
      <c r="P70" s="5">
        <v>11395000000</v>
      </c>
      <c r="Q70" s="5">
        <v>18340000000</v>
      </c>
      <c r="R70" s="5">
        <v>18236000000</v>
      </c>
      <c r="S70" s="5">
        <v>16877000000</v>
      </c>
      <c r="T70" s="5">
        <v>15342000000</v>
      </c>
      <c r="U70" s="5">
        <v>7824000000</v>
      </c>
      <c r="V70" s="5">
        <v>13128000000</v>
      </c>
    </row>
    <row r="71" spans="3:22" ht="15.5" x14ac:dyDescent="0.35">
      <c r="C71" t="s">
        <v>102</v>
      </c>
      <c r="D71" s="5">
        <v>-137338000000</v>
      </c>
      <c r="E71" s="5">
        <v>-266325000000</v>
      </c>
      <c r="F71" s="5">
        <v>11640000000</v>
      </c>
      <c r="G71" s="5">
        <v>34331000000</v>
      </c>
      <c r="I71" s="5">
        <v>65865000000</v>
      </c>
      <c r="J71" s="5">
        <v>-25032000000</v>
      </c>
      <c r="K71" s="5">
        <v>60194000000</v>
      </c>
      <c r="L71" s="5">
        <v>-37343000000</v>
      </c>
      <c r="M71" s="5">
        <v>-67319000000</v>
      </c>
      <c r="N71" s="5">
        <v>41845000000</v>
      </c>
      <c r="O71" s="5">
        <v>5929000000</v>
      </c>
      <c r="P71" s="5">
        <v>-7527000000</v>
      </c>
      <c r="Q71" s="5">
        <v>7769000000</v>
      </c>
      <c r="R71" s="5">
        <v>-1051000000</v>
      </c>
      <c r="S71" s="5">
        <v>470000000</v>
      </c>
      <c r="T71" s="5">
        <v>-254000000</v>
      </c>
      <c r="U71" s="5">
        <v>-1548000000</v>
      </c>
      <c r="V71" s="5">
        <v>-57000000</v>
      </c>
    </row>
    <row r="72" spans="3:22" ht="15.5" x14ac:dyDescent="0.35">
      <c r="C72" t="s">
        <v>288</v>
      </c>
      <c r="D72" s="5">
        <v>-137338000000</v>
      </c>
      <c r="E72" s="5">
        <v>-266325000000</v>
      </c>
      <c r="F72" s="5">
        <v>11640000000</v>
      </c>
      <c r="G72" s="5">
        <v>34331000000</v>
      </c>
      <c r="I72" s="5">
        <v>65865000000</v>
      </c>
      <c r="J72" s="5">
        <v>-25032000000</v>
      </c>
      <c r="K72" s="5">
        <v>60194000000</v>
      </c>
      <c r="L72" s="5">
        <v>-37343000000</v>
      </c>
      <c r="M72" s="5">
        <v>-67319000000</v>
      </c>
      <c r="N72" s="5">
        <v>41845000000</v>
      </c>
      <c r="O72" s="5">
        <v>5929000000</v>
      </c>
      <c r="P72" s="5">
        <v>-7527000000</v>
      </c>
      <c r="Q72" s="5">
        <v>7769000000</v>
      </c>
      <c r="R72" s="5">
        <v>-1051000000</v>
      </c>
      <c r="S72" s="5">
        <v>470000000</v>
      </c>
      <c r="T72" s="5">
        <v>-254000000</v>
      </c>
      <c r="U72" s="5">
        <v>-1548000000</v>
      </c>
      <c r="V72" s="5">
        <v>-57000000</v>
      </c>
    </row>
    <row r="73" spans="3:22" ht="15.5" x14ac:dyDescent="0.35">
      <c r="C73" t="s">
        <v>103</v>
      </c>
      <c r="D73" s="5">
        <v>-125310000000</v>
      </c>
      <c r="E73" s="5">
        <v>-213350000000</v>
      </c>
      <c r="F73" s="5">
        <v>-390232000000</v>
      </c>
      <c r="G73" s="5">
        <v>42486000000</v>
      </c>
      <c r="I73" s="5">
        <v>-303153000000</v>
      </c>
      <c r="J73" s="5">
        <v>56816000000</v>
      </c>
      <c r="K73" s="5">
        <v>268070000000</v>
      </c>
      <c r="L73" s="5">
        <v>119705000000</v>
      </c>
      <c r="M73" s="5">
        <v>-27571000000</v>
      </c>
      <c r="N73" s="5">
        <v>61221000000</v>
      </c>
      <c r="O73" s="5">
        <v>13044000000</v>
      </c>
      <c r="P73" s="5">
        <v>3868000000</v>
      </c>
      <c r="Q73" s="5">
        <v>26109000000</v>
      </c>
      <c r="R73" s="5">
        <v>17185000000</v>
      </c>
      <c r="S73" s="5">
        <v>17347000000</v>
      </c>
      <c r="T73" s="5">
        <v>15088000000</v>
      </c>
      <c r="U73" s="5">
        <v>6276000000</v>
      </c>
      <c r="V73" s="5">
        <v>13071000000</v>
      </c>
    </row>
    <row r="74" spans="3:22" ht="15.5" x14ac:dyDescent="0.35">
      <c r="C74" t="s">
        <v>104</v>
      </c>
      <c r="D74" s="5">
        <v>12028000000</v>
      </c>
      <c r="E74" s="5">
        <v>52975000000</v>
      </c>
      <c r="F74" s="5">
        <v>-401872000000</v>
      </c>
      <c r="G74" s="5">
        <v>8155000000</v>
      </c>
      <c r="I74" s="5">
        <v>-369018000000</v>
      </c>
      <c r="J74" s="5">
        <v>81848000000</v>
      </c>
      <c r="K74" s="5">
        <v>207876000000</v>
      </c>
      <c r="L74" s="5">
        <v>157048000000</v>
      </c>
      <c r="M74" s="5">
        <v>39748000000</v>
      </c>
      <c r="N74" s="5">
        <v>19376000000</v>
      </c>
      <c r="O74" s="5">
        <v>7115000000</v>
      </c>
      <c r="P74" s="5">
        <v>11395000000</v>
      </c>
      <c r="Q74" s="5">
        <v>18340000000</v>
      </c>
      <c r="R74" s="5">
        <v>18236000000</v>
      </c>
      <c r="S74" s="5">
        <v>16877000000</v>
      </c>
      <c r="T74" s="5">
        <v>15342000000</v>
      </c>
      <c r="U74" s="5">
        <v>7824000000</v>
      </c>
      <c r="V74" s="5">
        <v>13128000000</v>
      </c>
    </row>
    <row r="75" spans="3:22" ht="15.5" x14ac:dyDescent="0.35">
      <c r="C75" t="s">
        <v>8</v>
      </c>
      <c r="D75" s="5">
        <v>-125310000000</v>
      </c>
      <c r="E75" s="5">
        <v>-213350000000</v>
      </c>
      <c r="F75" s="5">
        <v>-390232000000</v>
      </c>
      <c r="G75" s="5">
        <v>42486000000</v>
      </c>
      <c r="I75" s="5">
        <v>-303153000000</v>
      </c>
      <c r="J75" s="5">
        <v>56816000000</v>
      </c>
      <c r="K75" s="5">
        <v>268070000000</v>
      </c>
      <c r="L75" s="5">
        <v>119705000000</v>
      </c>
      <c r="M75" s="5">
        <v>-27571000000</v>
      </c>
      <c r="N75" s="5">
        <v>61221000000</v>
      </c>
      <c r="O75" s="5">
        <v>13044000000</v>
      </c>
      <c r="P75" s="5">
        <v>3868000000</v>
      </c>
      <c r="Q75" s="5">
        <v>26109000000</v>
      </c>
      <c r="R75" s="5">
        <v>17185000000</v>
      </c>
      <c r="S75" s="5">
        <v>17347000000</v>
      </c>
      <c r="T75" s="5">
        <v>15088000000</v>
      </c>
      <c r="U75" s="5">
        <v>6276000000</v>
      </c>
      <c r="V75" s="5">
        <v>13071000000</v>
      </c>
    </row>
    <row r="76" spans="3:22" ht="15.5" x14ac:dyDescent="0.35">
      <c r="C76" t="s">
        <v>289</v>
      </c>
    </row>
    <row r="77" spans="3:22" ht="15.5" x14ac:dyDescent="0.35">
      <c r="C77" t="s">
        <v>105</v>
      </c>
      <c r="D77" s="5">
        <v>12028000000</v>
      </c>
      <c r="E77" s="5">
        <v>52975000000</v>
      </c>
      <c r="F77" s="5">
        <v>-401872000000</v>
      </c>
      <c r="G77" s="5">
        <v>8155000000</v>
      </c>
      <c r="I77" s="5">
        <v>-369018000000</v>
      </c>
      <c r="J77" s="5">
        <v>81848000000</v>
      </c>
      <c r="K77" s="5">
        <v>207876000000</v>
      </c>
      <c r="L77" s="5">
        <v>157048000000</v>
      </c>
      <c r="M77" s="5">
        <v>39748000000</v>
      </c>
      <c r="N77" s="5">
        <v>19376000000</v>
      </c>
      <c r="O77" s="5">
        <v>7115000000</v>
      </c>
      <c r="P77" s="5">
        <v>11395000000</v>
      </c>
      <c r="Q77" s="5">
        <v>18340000000</v>
      </c>
      <c r="R77" s="5">
        <v>18236000000</v>
      </c>
      <c r="S77" s="5">
        <v>16877000000</v>
      </c>
      <c r="T77" s="5">
        <v>15342000000</v>
      </c>
      <c r="U77" s="5">
        <v>7824000000</v>
      </c>
      <c r="V77" s="5">
        <v>13128000000</v>
      </c>
    </row>
    <row r="78" spans="3:22" ht="15.5" x14ac:dyDescent="0.35">
      <c r="C78" t="s">
        <v>106</v>
      </c>
      <c r="D78" s="5">
        <v>-125310000000</v>
      </c>
      <c r="E78" s="5">
        <v>-213350000000</v>
      </c>
      <c r="F78" s="5">
        <v>-390232000000</v>
      </c>
      <c r="G78" s="5">
        <v>42486000000</v>
      </c>
      <c r="I78" s="5">
        <v>-303153000000</v>
      </c>
      <c r="J78" s="5">
        <v>56816000000</v>
      </c>
      <c r="K78" s="5">
        <v>268070000000</v>
      </c>
      <c r="L78" s="5">
        <v>119705000000</v>
      </c>
      <c r="M78" s="5">
        <v>-27571000000</v>
      </c>
      <c r="N78" s="5">
        <v>61221000000</v>
      </c>
      <c r="O78" s="5">
        <v>13044000000</v>
      </c>
      <c r="P78" s="5">
        <v>3868000000</v>
      </c>
      <c r="Q78" s="5">
        <v>26109000000</v>
      </c>
      <c r="R78" s="5">
        <v>17185000000</v>
      </c>
      <c r="S78" s="5">
        <v>17347000000</v>
      </c>
      <c r="T78" s="5">
        <v>15088000000</v>
      </c>
      <c r="U78" s="5">
        <v>6276000000</v>
      </c>
      <c r="V78" s="5">
        <v>13071000000</v>
      </c>
    </row>
    <row r="79" spans="3:22" ht="15.5" x14ac:dyDescent="0.35">
      <c r="C79" t="s">
        <v>107</v>
      </c>
      <c r="D79" s="5">
        <v>-125310000000</v>
      </c>
      <c r="E79" s="5">
        <v>-213350000000</v>
      </c>
      <c r="F79" s="5">
        <v>-390232000000</v>
      </c>
      <c r="G79" s="5">
        <v>42486000000</v>
      </c>
      <c r="I79" s="5">
        <v>-303153000000</v>
      </c>
      <c r="J79" s="5">
        <v>56816000000</v>
      </c>
      <c r="K79" s="5">
        <v>268070000000</v>
      </c>
      <c r="L79" s="5">
        <v>119705000000</v>
      </c>
      <c r="M79" s="5">
        <v>-27571000000</v>
      </c>
      <c r="N79" s="5">
        <v>61221000000</v>
      </c>
      <c r="O79" s="5">
        <v>13044000000</v>
      </c>
      <c r="P79" s="5">
        <v>3868000000</v>
      </c>
      <c r="Q79" s="5">
        <v>26109000000</v>
      </c>
      <c r="R79" s="5">
        <v>17185000000</v>
      </c>
      <c r="S79" s="5">
        <v>17347000000</v>
      </c>
      <c r="T79" s="5">
        <v>15088000000</v>
      </c>
      <c r="U79" s="5">
        <v>6276000000</v>
      </c>
      <c r="V79" s="5">
        <v>13071000000</v>
      </c>
    </row>
    <row r="81" spans="2:22" ht="15.5" x14ac:dyDescent="0.35">
      <c r="B81" t="s">
        <v>108</v>
      </c>
      <c r="C81" t="s">
        <v>109</v>
      </c>
    </row>
    <row r="82" spans="2:22" ht="15.5" x14ac:dyDescent="0.35">
      <c r="C82" t="s">
        <v>20</v>
      </c>
      <c r="D82" s="5">
        <v>134143000000</v>
      </c>
      <c r="E82" s="5">
        <v>149853000000</v>
      </c>
      <c r="F82" s="5">
        <v>159428000000</v>
      </c>
      <c r="G82" s="5">
        <v>225572000000</v>
      </c>
      <c r="I82" s="5">
        <v>159428000000</v>
      </c>
      <c r="J82" s="5">
        <v>138875000000</v>
      </c>
      <c r="K82" s="5">
        <v>71563000000</v>
      </c>
      <c r="L82" s="5">
        <v>99128000000</v>
      </c>
      <c r="M82" s="5">
        <v>81103000000</v>
      </c>
      <c r="N82" s="5">
        <v>80069000000</v>
      </c>
      <c r="O82" s="5">
        <v>153218000000</v>
      </c>
      <c r="P82" s="5">
        <v>101971000000</v>
      </c>
      <c r="Q82" s="5">
        <v>37198000000</v>
      </c>
      <c r="R82" s="5">
        <v>16641000000</v>
      </c>
      <c r="S82" s="5">
        <v>13476000000</v>
      </c>
      <c r="T82" s="5">
        <v>11598000000</v>
      </c>
      <c r="U82" s="5">
        <v>13981000000</v>
      </c>
      <c r="V82" s="5">
        <v>14745000000</v>
      </c>
    </row>
    <row r="83" spans="2:22" ht="15.5" x14ac:dyDescent="0.35">
      <c r="C83" t="s">
        <v>631</v>
      </c>
      <c r="D83" s="5">
        <v>1779186000000</v>
      </c>
      <c r="E83" s="5">
        <v>1888638000000</v>
      </c>
      <c r="F83" s="5">
        <v>1675980000000</v>
      </c>
      <c r="G83" s="5">
        <v>1231292000000</v>
      </c>
      <c r="I83" s="5">
        <v>1675980000000</v>
      </c>
      <c r="J83" s="5">
        <v>1203006000000</v>
      </c>
      <c r="K83" s="5">
        <v>1600005000000</v>
      </c>
      <c r="L83" s="5">
        <v>1391514000000</v>
      </c>
      <c r="M83" s="5">
        <v>1638794000000</v>
      </c>
      <c r="N83" s="5">
        <v>157741000000</v>
      </c>
      <c r="O83" s="5">
        <v>300834000000</v>
      </c>
      <c r="P83" s="5">
        <v>153197000000</v>
      </c>
      <c r="Q83" s="5">
        <v>140590000000</v>
      </c>
      <c r="R83" s="5">
        <v>129101000000</v>
      </c>
      <c r="S83" s="5">
        <v>125021000000</v>
      </c>
      <c r="T83" s="5">
        <v>126736000000</v>
      </c>
      <c r="U83" s="5">
        <v>88865000000</v>
      </c>
      <c r="V83" s="5">
        <v>104301000000</v>
      </c>
    </row>
    <row r="84" spans="2:22" ht="15.5" x14ac:dyDescent="0.35">
      <c r="C84" t="s">
        <v>632</v>
      </c>
      <c r="D84" s="5">
        <v>2166141000000</v>
      </c>
      <c r="E84" s="5">
        <v>1159728000000</v>
      </c>
      <c r="F84" s="5">
        <v>2096638000000</v>
      </c>
      <c r="G84" s="5">
        <v>3560525000000</v>
      </c>
      <c r="I84" s="5">
        <v>2096638000000</v>
      </c>
      <c r="J84" s="5">
        <v>2348941000000</v>
      </c>
      <c r="K84" s="5">
        <v>3172485000000</v>
      </c>
      <c r="L84" s="5">
        <v>2840696000000</v>
      </c>
      <c r="M84" s="5">
        <v>3249029000000</v>
      </c>
      <c r="N84" s="5">
        <v>1742189000000</v>
      </c>
      <c r="O84" s="5">
        <v>609087000000</v>
      </c>
      <c r="P84" s="5">
        <v>796368000000</v>
      </c>
      <c r="Q84" s="5">
        <v>398981000000</v>
      </c>
      <c r="R84" s="5">
        <v>185987000000</v>
      </c>
      <c r="S84" s="5">
        <v>122492000000</v>
      </c>
      <c r="T84" s="5">
        <v>331147000000</v>
      </c>
      <c r="U84" s="5">
        <v>123180000000</v>
      </c>
      <c r="V84" s="5">
        <v>227943000000</v>
      </c>
    </row>
    <row r="85" spans="2:22" ht="15.5" x14ac:dyDescent="0.35">
      <c r="C85" t="s">
        <v>633</v>
      </c>
    </row>
    <row r="86" spans="2:22" ht="15.5" x14ac:dyDescent="0.35">
      <c r="C86" t="s">
        <v>113</v>
      </c>
      <c r="D86" s="5">
        <v>7820882000000</v>
      </c>
      <c r="E86" s="5">
        <v>5832631000000</v>
      </c>
      <c r="F86" s="5">
        <v>4877643000000</v>
      </c>
      <c r="G86" s="5">
        <v>5276888000000</v>
      </c>
      <c r="I86" s="5">
        <v>4877643000000</v>
      </c>
      <c r="J86" s="5">
        <v>3499944000000</v>
      </c>
      <c r="K86" s="5">
        <v>5200509000000</v>
      </c>
      <c r="L86" s="5">
        <v>4574564000000</v>
      </c>
      <c r="M86" s="5">
        <v>4330066000000</v>
      </c>
      <c r="N86" s="5">
        <v>1111722000000</v>
      </c>
      <c r="O86" s="5">
        <v>344982000000</v>
      </c>
      <c r="P86" s="5">
        <v>131036000000</v>
      </c>
      <c r="Q86" s="5">
        <v>167449000000</v>
      </c>
      <c r="R86" s="5">
        <v>165773000000</v>
      </c>
      <c r="S86" s="5">
        <v>108168000000</v>
      </c>
      <c r="T86" s="5">
        <v>185107000000</v>
      </c>
      <c r="U86" s="5">
        <v>68398000000</v>
      </c>
      <c r="V86" s="5">
        <v>75772000000</v>
      </c>
    </row>
    <row r="87" spans="2:22" ht="15.5" x14ac:dyDescent="0.35">
      <c r="C87" t="s">
        <v>114</v>
      </c>
      <c r="D87" s="5">
        <v>18306559000000</v>
      </c>
      <c r="E87" s="5">
        <v>19202451000000</v>
      </c>
      <c r="F87" s="5">
        <v>22382035000000</v>
      </c>
      <c r="G87" s="5">
        <v>20260246000000</v>
      </c>
      <c r="I87" s="5">
        <v>22382035000000</v>
      </c>
      <c r="J87" s="5">
        <v>16627272000000</v>
      </c>
      <c r="K87" s="5">
        <v>14115400000000</v>
      </c>
      <c r="L87" s="5">
        <v>10888261000000</v>
      </c>
      <c r="M87" s="5">
        <v>8171970000000</v>
      </c>
      <c r="N87" s="5">
        <v>5992818000000</v>
      </c>
      <c r="O87" s="5">
        <v>3657780000000</v>
      </c>
      <c r="P87" s="5">
        <v>2408196000000</v>
      </c>
      <c r="Q87" s="5">
        <v>1725896000000</v>
      </c>
      <c r="R87" s="5">
        <v>1635188000000</v>
      </c>
      <c r="S87" s="5">
        <v>1626123000000</v>
      </c>
      <c r="T87" s="5">
        <v>1441334000000</v>
      </c>
      <c r="U87" s="5">
        <v>1114703000000</v>
      </c>
      <c r="V87" s="5">
        <v>1252039000000</v>
      </c>
    </row>
    <row r="88" spans="2:22" ht="15.5" x14ac:dyDescent="0.35">
      <c r="C88" t="s">
        <v>635</v>
      </c>
      <c r="D88" s="5">
        <v>16920324000000</v>
      </c>
      <c r="E88" s="5">
        <v>14778935000000</v>
      </c>
      <c r="F88" s="5">
        <v>15263447000000</v>
      </c>
      <c r="G88" s="5">
        <v>15021358000000</v>
      </c>
      <c r="I88" s="5">
        <v>15263447000000</v>
      </c>
      <c r="J88" s="5">
        <v>13150442000000</v>
      </c>
      <c r="K88" s="5">
        <v>12677186000000</v>
      </c>
      <c r="L88" s="5">
        <v>9749245000000</v>
      </c>
      <c r="M88" s="5">
        <v>3709335000000</v>
      </c>
      <c r="N88" s="5">
        <v>2931448000000</v>
      </c>
      <c r="O88" s="5">
        <v>2519213000000</v>
      </c>
      <c r="P88" s="5">
        <v>1759096000000</v>
      </c>
      <c r="Q88" s="5">
        <v>1469552000000</v>
      </c>
      <c r="R88" s="5">
        <v>1378153000000</v>
      </c>
      <c r="S88" s="5">
        <v>1455994000000</v>
      </c>
      <c r="T88" s="5">
        <v>1252750000000</v>
      </c>
      <c r="U88" s="5">
        <v>1052068000000</v>
      </c>
      <c r="V88" s="5">
        <v>1083551000000</v>
      </c>
    </row>
    <row r="89" spans="2:22" ht="15.5" x14ac:dyDescent="0.35">
      <c r="C89" t="s">
        <v>128</v>
      </c>
      <c r="R89" s="5">
        <v>3533000000</v>
      </c>
      <c r="S89" s="5">
        <v>3143000000</v>
      </c>
      <c r="T89" s="5">
        <v>10152000000</v>
      </c>
      <c r="U89" s="5">
        <v>13611000000</v>
      </c>
      <c r="V89" s="5">
        <v>14964000000</v>
      </c>
    </row>
    <row r="90" spans="2:22" ht="15.5" x14ac:dyDescent="0.35">
      <c r="C90" t="s">
        <v>97</v>
      </c>
      <c r="D90" s="5">
        <v>-361458000000</v>
      </c>
      <c r="E90" s="5">
        <v>-224120000000</v>
      </c>
      <c r="F90" s="5">
        <v>42205000000</v>
      </c>
      <c r="G90" s="5">
        <v>31219000000</v>
      </c>
      <c r="I90" s="5">
        <v>42205000000</v>
      </c>
      <c r="J90" s="5">
        <v>-23006000000</v>
      </c>
      <c r="L90" s="5">
        <v>-58447000000</v>
      </c>
      <c r="M90" s="5">
        <v>-21643000000</v>
      </c>
      <c r="N90" s="5">
        <v>45676000000</v>
      </c>
      <c r="O90" s="5">
        <v>3800000000</v>
      </c>
      <c r="P90" s="5">
        <v>-2129000000</v>
      </c>
      <c r="Q90" s="5">
        <v>5398000000</v>
      </c>
      <c r="R90" s="5">
        <v>-2371000000</v>
      </c>
      <c r="S90" s="5">
        <v>-1320000000</v>
      </c>
      <c r="T90" s="5">
        <v>-1821000000</v>
      </c>
      <c r="U90" s="5">
        <v>-1567000000</v>
      </c>
      <c r="V90" s="5">
        <v>-19000000</v>
      </c>
    </row>
    <row r="91" spans="2:22" ht="15.5" x14ac:dyDescent="0.35">
      <c r="C91" t="s">
        <v>686</v>
      </c>
      <c r="D91" s="5">
        <v>170896000000</v>
      </c>
      <c r="E91" s="5">
        <v>179490000000</v>
      </c>
      <c r="F91" s="5">
        <v>198914000000</v>
      </c>
      <c r="G91" s="5">
        <v>203624000000</v>
      </c>
      <c r="I91" s="5">
        <v>198914000000</v>
      </c>
      <c r="J91" s="5">
        <v>238163000000</v>
      </c>
      <c r="K91" s="5">
        <v>121058000000</v>
      </c>
      <c r="L91" s="5">
        <v>102000000000</v>
      </c>
      <c r="M91" s="5">
        <v>90187000000</v>
      </c>
      <c r="N91" s="5">
        <v>95139000000</v>
      </c>
      <c r="O91" s="5">
        <v>22108000000</v>
      </c>
      <c r="P91" s="5">
        <v>18741000000</v>
      </c>
      <c r="Q91" s="5">
        <v>8932000000</v>
      </c>
      <c r="R91" s="5">
        <v>3533000000</v>
      </c>
      <c r="S91" s="5">
        <v>3143000000</v>
      </c>
      <c r="T91" s="5">
        <v>1021000000</v>
      </c>
      <c r="U91" s="5">
        <v>1772000000</v>
      </c>
      <c r="V91" s="5">
        <v>3632000000</v>
      </c>
    </row>
    <row r="92" spans="2:22" ht="15.5" x14ac:dyDescent="0.35">
      <c r="C92" t="s">
        <v>125</v>
      </c>
      <c r="D92" s="5">
        <v>210636000000</v>
      </c>
      <c r="E92" s="5">
        <v>169682000000</v>
      </c>
      <c r="F92" s="5">
        <v>113458000000</v>
      </c>
      <c r="G92" s="5">
        <v>14021000000</v>
      </c>
      <c r="I92" s="5">
        <v>113458000000</v>
      </c>
      <c r="J92" s="5">
        <v>29985000000</v>
      </c>
      <c r="K92" s="5">
        <v>32717000000</v>
      </c>
      <c r="L92" s="5">
        <v>44907000000</v>
      </c>
      <c r="M92" s="5">
        <v>32073000000</v>
      </c>
      <c r="N92" s="5">
        <v>2199000000</v>
      </c>
      <c r="O92" s="5">
        <v>2357000000</v>
      </c>
      <c r="P92" s="5">
        <v>4118000000</v>
      </c>
      <c r="R92" s="5">
        <v>1765000000</v>
      </c>
      <c r="S92" s="5">
        <v>926000000</v>
      </c>
      <c r="T92" s="5">
        <v>489000000</v>
      </c>
      <c r="U92" s="5">
        <v>450000000</v>
      </c>
      <c r="V92" s="5">
        <v>412000000</v>
      </c>
    </row>
    <row r="93" spans="2:22" ht="15.5" x14ac:dyDescent="0.35">
      <c r="C93" t="s">
        <v>134</v>
      </c>
      <c r="D93" s="5">
        <v>34445349000000</v>
      </c>
      <c r="E93" s="5">
        <v>31293174000000</v>
      </c>
      <c r="F93" s="5">
        <v>31298232000000</v>
      </c>
      <c r="G93" s="5">
        <v>30241064000000</v>
      </c>
      <c r="I93" s="5">
        <v>31298232000000</v>
      </c>
      <c r="J93" s="5">
        <v>24436734000000</v>
      </c>
      <c r="K93" s="5">
        <v>24384580000000</v>
      </c>
      <c r="L93" s="5">
        <v>20552736000000</v>
      </c>
      <c r="M93" s="5">
        <v>15055850000000</v>
      </c>
      <c r="N93" s="5">
        <v>8437685000000</v>
      </c>
      <c r="O93" s="5">
        <v>5262429000000</v>
      </c>
      <c r="P93" s="5">
        <v>3854174000000</v>
      </c>
      <c r="Q93" s="5">
        <v>3123345000000</v>
      </c>
      <c r="R93" s="5">
        <v>2359089000000</v>
      </c>
      <c r="S93" s="5">
        <v>2081523000000</v>
      </c>
      <c r="T93" s="5">
        <v>1951587000000</v>
      </c>
      <c r="U93" s="5">
        <v>1402171000000</v>
      </c>
      <c r="V93" s="5">
        <v>1512205000000</v>
      </c>
    </row>
    <row r="94" spans="2:22" ht="15.5" x14ac:dyDescent="0.35">
      <c r="C94" t="s">
        <v>135</v>
      </c>
    </row>
    <row r="95" spans="2:22" ht="15.5" x14ac:dyDescent="0.35">
      <c r="C95" t="s">
        <v>136</v>
      </c>
    </row>
    <row r="96" spans="2:22" ht="15.5" x14ac:dyDescent="0.35">
      <c r="C96" t="s">
        <v>636</v>
      </c>
      <c r="D96" s="5">
        <v>66965000000</v>
      </c>
      <c r="E96" s="5">
        <v>51584000000</v>
      </c>
      <c r="F96" s="5">
        <v>23889000000</v>
      </c>
      <c r="G96" s="5">
        <v>117901000000</v>
      </c>
      <c r="I96" s="5">
        <v>23889000000</v>
      </c>
      <c r="J96" s="5">
        <v>22836000000</v>
      </c>
      <c r="K96" s="5">
        <v>28436000000</v>
      </c>
      <c r="L96" s="5">
        <v>24687000000</v>
      </c>
      <c r="M96" s="5">
        <v>9105000000</v>
      </c>
      <c r="N96" s="5">
        <v>3894000000</v>
      </c>
      <c r="O96" s="5">
        <v>1677000000</v>
      </c>
      <c r="P96" s="5">
        <v>1222000000</v>
      </c>
      <c r="Q96" s="5">
        <v>1686000000</v>
      </c>
      <c r="R96" s="5">
        <v>890000000</v>
      </c>
      <c r="S96" s="5">
        <v>1203000000</v>
      </c>
      <c r="T96" s="5">
        <v>1162000000</v>
      </c>
      <c r="U96" s="5">
        <v>1324000000</v>
      </c>
      <c r="V96" s="5">
        <v>648000000</v>
      </c>
    </row>
    <row r="97" spans="3:22" ht="15.5" x14ac:dyDescent="0.35">
      <c r="C97" t="s">
        <v>637</v>
      </c>
      <c r="D97" s="5">
        <v>26127441000000</v>
      </c>
      <c r="E97" s="5">
        <v>25035082000000</v>
      </c>
      <c r="F97" s="5">
        <v>27259678000000</v>
      </c>
      <c r="G97" s="5">
        <v>25537134000000</v>
      </c>
      <c r="I97" s="5">
        <v>27259678000000</v>
      </c>
      <c r="J97" s="5">
        <v>20127216000000</v>
      </c>
      <c r="K97" s="5">
        <v>19315909000000</v>
      </c>
      <c r="L97" s="5">
        <v>15462825000000</v>
      </c>
      <c r="M97" s="5">
        <v>12502036000000</v>
      </c>
      <c r="N97" s="5">
        <v>7104540000000</v>
      </c>
      <c r="O97" s="5">
        <v>4002762000000</v>
      </c>
      <c r="P97" s="5">
        <v>2539232000000</v>
      </c>
      <c r="Q97" s="5">
        <v>1893345000000</v>
      </c>
      <c r="R97" s="5">
        <v>1800961000000</v>
      </c>
      <c r="S97" s="5">
        <v>1734291000000</v>
      </c>
      <c r="T97" s="5">
        <v>1626441000000</v>
      </c>
      <c r="U97" s="5">
        <v>1183101000000</v>
      </c>
      <c r="V97" s="5">
        <v>1327811000000</v>
      </c>
    </row>
    <row r="98" spans="3:22" ht="15.5" x14ac:dyDescent="0.35">
      <c r="C98" t="s">
        <v>638</v>
      </c>
      <c r="D98" s="5">
        <v>26127441000000</v>
      </c>
      <c r="E98" s="5">
        <v>25035082000000</v>
      </c>
      <c r="F98" s="5">
        <v>27259678000000</v>
      </c>
      <c r="G98" s="5">
        <v>25537134000000</v>
      </c>
      <c r="I98" s="5">
        <v>27259678000000</v>
      </c>
      <c r="J98" s="5">
        <v>20127216000000</v>
      </c>
      <c r="K98" s="5">
        <v>19315909000000</v>
      </c>
      <c r="L98" s="5">
        <v>15462825000000</v>
      </c>
      <c r="M98" s="5">
        <v>12502036000000</v>
      </c>
      <c r="N98" s="5">
        <v>7104540000000</v>
      </c>
      <c r="O98" s="5">
        <v>4002762000000</v>
      </c>
      <c r="P98" s="5">
        <v>2539232000000</v>
      </c>
      <c r="Q98" s="5">
        <v>1893345000000</v>
      </c>
      <c r="R98" s="5">
        <v>1800961000000</v>
      </c>
      <c r="S98" s="5">
        <v>1734291000000</v>
      </c>
      <c r="T98" s="5">
        <v>1626441000000</v>
      </c>
      <c r="U98" s="5">
        <v>1183101000000</v>
      </c>
      <c r="V98" s="5">
        <v>1327811000000</v>
      </c>
    </row>
    <row r="99" spans="3:22" ht="15.5" x14ac:dyDescent="0.35">
      <c r="C99" t="s">
        <v>639</v>
      </c>
      <c r="D99" s="5">
        <v>68785000000</v>
      </c>
      <c r="E99" s="5">
        <v>257802000000</v>
      </c>
      <c r="F99" s="5">
        <v>172350000000</v>
      </c>
      <c r="G99" s="5">
        <v>570091000000</v>
      </c>
      <c r="I99" s="5">
        <v>172350000000</v>
      </c>
      <c r="J99" s="5">
        <v>405408000000</v>
      </c>
      <c r="K99" s="5">
        <v>966590000000</v>
      </c>
      <c r="L99" s="5">
        <v>601618000000</v>
      </c>
      <c r="M99" s="5">
        <v>27072000000</v>
      </c>
      <c r="N99" s="5">
        <v>16866000000</v>
      </c>
      <c r="O99" s="5">
        <v>8293000000</v>
      </c>
      <c r="P99" s="5">
        <v>79881000000</v>
      </c>
      <c r="Q99" s="5">
        <v>4045000000</v>
      </c>
      <c r="R99" s="5">
        <v>62140000000</v>
      </c>
      <c r="S99" s="5">
        <v>12345000000</v>
      </c>
      <c r="T99" s="5">
        <v>8603000000</v>
      </c>
      <c r="U99" s="5">
        <v>39729000000</v>
      </c>
      <c r="V99" s="5">
        <v>40716000000</v>
      </c>
    </row>
    <row r="100" spans="3:22" ht="15.5" x14ac:dyDescent="0.35">
      <c r="C100" t="s">
        <v>143</v>
      </c>
      <c r="D100" s="5">
        <v>23809000000</v>
      </c>
      <c r="E100" s="5">
        <v>27133000000</v>
      </c>
      <c r="F100" s="5">
        <v>27852000000</v>
      </c>
      <c r="G100" s="5">
        <v>26589000000</v>
      </c>
      <c r="I100" s="5">
        <v>27852000000</v>
      </c>
      <c r="J100" s="5">
        <v>23904000000</v>
      </c>
      <c r="K100" s="5">
        <v>25924000000</v>
      </c>
      <c r="L100" s="5">
        <v>23054000000</v>
      </c>
      <c r="M100" s="5">
        <v>25141000000</v>
      </c>
      <c r="N100" s="5">
        <v>16642000000</v>
      </c>
      <c r="O100" s="5">
        <v>6794000000</v>
      </c>
      <c r="P100" s="5">
        <v>9128000000</v>
      </c>
      <c r="Q100" s="5">
        <v>7330000000</v>
      </c>
      <c r="R100" s="5">
        <v>3946000000</v>
      </c>
      <c r="S100" s="5">
        <v>3847000000</v>
      </c>
      <c r="T100" s="5">
        <v>3686000000</v>
      </c>
      <c r="U100" s="5">
        <v>2418000000</v>
      </c>
      <c r="V100" s="5">
        <v>3464000000</v>
      </c>
    </row>
    <row r="101" spans="3:22" ht="15.5" x14ac:dyDescent="0.35">
      <c r="C101" t="s">
        <v>144</v>
      </c>
      <c r="T101" s="5">
        <v>6820000000</v>
      </c>
      <c r="U101" s="5">
        <v>3467000000</v>
      </c>
      <c r="V101" s="5">
        <v>3865000000</v>
      </c>
    </row>
    <row r="102" spans="3:22" ht="15.5" x14ac:dyDescent="0.35">
      <c r="C102" t="s">
        <v>586</v>
      </c>
      <c r="D102" s="5">
        <v>401000000</v>
      </c>
      <c r="E102" s="5">
        <v>180000000</v>
      </c>
      <c r="F102" s="5">
        <v>201000000</v>
      </c>
      <c r="G102" s="5">
        <v>1321000000</v>
      </c>
      <c r="I102" s="5">
        <v>201000000</v>
      </c>
      <c r="J102" s="5">
        <v>1127000000</v>
      </c>
      <c r="K102" s="5">
        <v>90000000</v>
      </c>
      <c r="L102" s="5">
        <v>878000000</v>
      </c>
      <c r="M102" s="5">
        <v>302000000</v>
      </c>
    </row>
    <row r="103" spans="3:22" ht="15.5" x14ac:dyDescent="0.35">
      <c r="C103" t="s">
        <v>689</v>
      </c>
      <c r="Q103" s="5">
        <v>325000000</v>
      </c>
    </row>
    <row r="104" spans="3:22" ht="15.5" x14ac:dyDescent="0.35">
      <c r="C104" t="s">
        <v>158</v>
      </c>
    </row>
    <row r="105" spans="3:22" ht="15.5" x14ac:dyDescent="0.35">
      <c r="C105" t="s">
        <v>159</v>
      </c>
      <c r="D105" s="5">
        <v>31474188000000</v>
      </c>
      <c r="E105" s="5">
        <v>28196703000000</v>
      </c>
      <c r="F105" s="5">
        <v>27988411000000</v>
      </c>
      <c r="G105" s="5">
        <v>26541011000000</v>
      </c>
      <c r="I105" s="5">
        <v>27988411000000</v>
      </c>
      <c r="J105" s="5">
        <v>20823760000000</v>
      </c>
      <c r="K105" s="5">
        <v>20828422000000</v>
      </c>
      <c r="L105" s="5">
        <v>17264648000000</v>
      </c>
      <c r="M105" s="5">
        <v>12682175000000</v>
      </c>
      <c r="N105" s="5">
        <v>7220541000000</v>
      </c>
      <c r="O105" s="5">
        <v>4041333000000</v>
      </c>
      <c r="P105" s="5">
        <v>2646122000000</v>
      </c>
      <c r="Q105" s="5">
        <v>1919161000000</v>
      </c>
      <c r="R105" s="5">
        <v>1876384000000</v>
      </c>
      <c r="S105" s="5">
        <v>1762091000000</v>
      </c>
      <c r="T105" s="5">
        <v>1648756000000</v>
      </c>
      <c r="U105" s="5">
        <v>1231920000000</v>
      </c>
      <c r="V105" s="5">
        <v>1378230000000</v>
      </c>
    </row>
    <row r="106" spans="3:22" ht="15.5" x14ac:dyDescent="0.35">
      <c r="C106" t="s">
        <v>160</v>
      </c>
    </row>
    <row r="107" spans="3:22" ht="15.5" x14ac:dyDescent="0.35">
      <c r="C107" t="s">
        <v>161</v>
      </c>
      <c r="D107" s="5">
        <v>613472000000</v>
      </c>
      <c r="E107" s="5">
        <v>613472000000</v>
      </c>
      <c r="F107" s="5">
        <v>613472000000</v>
      </c>
      <c r="G107" s="5">
        <v>613472000000</v>
      </c>
      <c r="I107" s="5">
        <v>613472000000</v>
      </c>
      <c r="J107" s="5">
        <v>613472000000</v>
      </c>
      <c r="K107" s="5">
        <v>613472000000</v>
      </c>
      <c r="L107" s="5">
        <v>593710000000</v>
      </c>
      <c r="M107" s="5">
        <v>565438000000</v>
      </c>
      <c r="N107" s="5">
        <v>565438000000</v>
      </c>
      <c r="O107" s="5">
        <v>272500000000</v>
      </c>
      <c r="P107" s="5">
        <v>272500000000</v>
      </c>
      <c r="Q107" s="5">
        <v>272500000000</v>
      </c>
      <c r="R107" s="5">
        <v>272500000000</v>
      </c>
      <c r="S107" s="5">
        <v>210000000000</v>
      </c>
      <c r="T107" s="5">
        <v>210000000000</v>
      </c>
      <c r="U107" s="5">
        <v>158000000000</v>
      </c>
      <c r="V107" s="5">
        <v>128000000000</v>
      </c>
    </row>
    <row r="108" spans="3:22" ht="15.5" x14ac:dyDescent="0.35">
      <c r="C108" t="s">
        <v>162</v>
      </c>
      <c r="D108" s="5">
        <v>2482288000000</v>
      </c>
      <c r="E108" s="5">
        <v>2482288000000</v>
      </c>
      <c r="F108" s="5">
        <v>2482288000000</v>
      </c>
      <c r="G108" s="5">
        <v>2482288000000</v>
      </c>
      <c r="I108" s="5">
        <v>2482288000000</v>
      </c>
      <c r="J108" s="5">
        <v>2482288000000</v>
      </c>
      <c r="K108" s="5">
        <v>2482288000000</v>
      </c>
      <c r="L108" s="5">
        <v>2502050000000</v>
      </c>
      <c r="M108" s="5">
        <v>1735614000000</v>
      </c>
      <c r="N108" s="5">
        <v>551512000000</v>
      </c>
      <c r="O108" s="5">
        <v>844450000000</v>
      </c>
      <c r="P108" s="5">
        <v>844450000000</v>
      </c>
      <c r="Q108" s="5">
        <v>844450000000</v>
      </c>
      <c r="R108" s="5">
        <v>149080000000</v>
      </c>
      <c r="S108" s="5">
        <v>65492000000</v>
      </c>
      <c r="T108" s="5">
        <v>65492000000</v>
      </c>
    </row>
    <row r="109" spans="3:22" ht="15.5" x14ac:dyDescent="0.35">
      <c r="C109" t="s">
        <v>163</v>
      </c>
      <c r="D109" s="5">
        <v>236859000000</v>
      </c>
      <c r="E109" s="5">
        <v>224831000000</v>
      </c>
      <c r="F109" s="5">
        <v>171856000000</v>
      </c>
      <c r="G109" s="5">
        <v>573074000000</v>
      </c>
      <c r="I109" s="5">
        <v>171856000000</v>
      </c>
      <c r="J109" s="5">
        <v>540220000000</v>
      </c>
      <c r="K109" s="5">
        <v>460398000000</v>
      </c>
      <c r="L109" s="5">
        <v>250775000000</v>
      </c>
      <c r="M109" s="5">
        <v>94266000000</v>
      </c>
      <c r="N109" s="5">
        <v>54518000000</v>
      </c>
      <c r="O109" s="5">
        <v>100346000000</v>
      </c>
      <c r="P109" s="5">
        <v>93231000000</v>
      </c>
      <c r="Q109" s="5">
        <v>81836000000</v>
      </c>
      <c r="R109" s="5">
        <v>63496000000</v>
      </c>
      <c r="S109" s="5">
        <v>45260000000</v>
      </c>
      <c r="T109" s="5">
        <v>29160000000</v>
      </c>
      <c r="U109" s="5">
        <v>13818000000</v>
      </c>
      <c r="V109" s="5">
        <v>5994000000</v>
      </c>
    </row>
    <row r="110" spans="3:22" ht="15.5" x14ac:dyDescent="0.35">
      <c r="C110" t="s">
        <v>164</v>
      </c>
      <c r="D110" s="5">
        <v>122940000000</v>
      </c>
      <c r="E110" s="5">
        <v>122940000000</v>
      </c>
      <c r="F110" s="5">
        <v>122940000000</v>
      </c>
      <c r="G110" s="5">
        <v>122940000000</v>
      </c>
      <c r="I110" s="5">
        <v>122940000000</v>
      </c>
      <c r="J110" s="5">
        <v>106570000000</v>
      </c>
      <c r="K110" s="5">
        <v>64995000000</v>
      </c>
      <c r="L110" s="5">
        <v>33586000000</v>
      </c>
      <c r="M110" s="5">
        <v>25636000000</v>
      </c>
      <c r="N110" s="5">
        <v>21761000000</v>
      </c>
      <c r="O110" s="5">
        <v>20338000000</v>
      </c>
      <c r="P110" s="5">
        <v>18059000000</v>
      </c>
      <c r="Q110" s="5">
        <v>14391000000</v>
      </c>
      <c r="R110" s="5">
        <v>10744000000</v>
      </c>
      <c r="S110" s="5">
        <v>7368000000</v>
      </c>
      <c r="T110" s="5">
        <v>4300000000</v>
      </c>
      <c r="U110" s="5">
        <v>2735000000</v>
      </c>
      <c r="V110" s="5">
        <v>1920000000</v>
      </c>
    </row>
    <row r="111" spans="3:22" ht="15.5" x14ac:dyDescent="0.35">
      <c r="C111" t="s">
        <v>165</v>
      </c>
      <c r="D111" s="5">
        <v>113919000000</v>
      </c>
      <c r="E111" s="5">
        <v>101891000000</v>
      </c>
      <c r="F111" s="5">
        <v>48916000000</v>
      </c>
      <c r="G111" s="5">
        <v>450134000000</v>
      </c>
      <c r="I111" s="5">
        <v>48916000000</v>
      </c>
      <c r="J111" s="5">
        <v>433650000000</v>
      </c>
      <c r="K111" s="5">
        <v>395403000000</v>
      </c>
      <c r="L111" s="5">
        <v>217189000000</v>
      </c>
      <c r="M111" s="5">
        <v>68630000000</v>
      </c>
      <c r="N111" s="5">
        <v>32757000000</v>
      </c>
      <c r="O111" s="5">
        <v>80008000000</v>
      </c>
      <c r="P111" s="5">
        <v>75172000000</v>
      </c>
      <c r="Q111" s="5">
        <v>67445000000</v>
      </c>
      <c r="R111" s="5">
        <v>52752000000</v>
      </c>
      <c r="S111" s="5">
        <v>37892000000</v>
      </c>
      <c r="T111" s="5">
        <v>24860000000</v>
      </c>
      <c r="U111" s="5">
        <v>11083000000</v>
      </c>
      <c r="V111" s="5">
        <v>4074000000</v>
      </c>
    </row>
    <row r="112" spans="3:22" ht="15.5" x14ac:dyDescent="0.35">
      <c r="C112" t="s">
        <v>166</v>
      </c>
      <c r="D112" s="5">
        <v>236859000000</v>
      </c>
      <c r="E112" s="5">
        <v>224831000000</v>
      </c>
      <c r="F112" s="5">
        <v>171856000000</v>
      </c>
      <c r="G112" s="5">
        <v>573074000000</v>
      </c>
      <c r="I112" s="5">
        <v>171856000000</v>
      </c>
      <c r="J112" s="5">
        <v>540220000000</v>
      </c>
      <c r="K112" s="5">
        <v>460398000000</v>
      </c>
      <c r="L112" s="5">
        <v>250775000000</v>
      </c>
      <c r="M112" s="5">
        <v>94266000000</v>
      </c>
      <c r="N112" s="5">
        <v>54518000000</v>
      </c>
      <c r="O112" s="5">
        <v>100346000000</v>
      </c>
      <c r="P112" s="5">
        <v>93231000000</v>
      </c>
      <c r="Q112" s="5">
        <v>81836000000</v>
      </c>
      <c r="R112" s="5">
        <v>63496000000</v>
      </c>
      <c r="S112" s="5">
        <v>45260000000</v>
      </c>
      <c r="T112" s="5">
        <v>29160000000</v>
      </c>
      <c r="U112" s="5">
        <v>13818000000</v>
      </c>
      <c r="V112" s="5">
        <v>5994000000</v>
      </c>
    </row>
    <row r="113" spans="2:22" ht="15.5" x14ac:dyDescent="0.35">
      <c r="C113" t="s">
        <v>10</v>
      </c>
      <c r="D113" s="5">
        <v>2971161000000</v>
      </c>
      <c r="E113" s="5">
        <v>3096471000000</v>
      </c>
      <c r="F113" s="5">
        <v>3309821000000</v>
      </c>
      <c r="G113" s="5">
        <v>3700053000000</v>
      </c>
      <c r="I113" s="5">
        <v>3309821000000</v>
      </c>
      <c r="J113" s="5">
        <v>3612974000000</v>
      </c>
      <c r="K113" s="5">
        <v>3556158000000</v>
      </c>
      <c r="L113" s="5">
        <v>3288088000000</v>
      </c>
      <c r="M113" s="5">
        <v>2373675000000</v>
      </c>
      <c r="N113" s="5">
        <v>1217144000000</v>
      </c>
      <c r="O113" s="5">
        <v>1221096000000</v>
      </c>
      <c r="P113" s="5">
        <v>1208052000000</v>
      </c>
      <c r="Q113" s="5">
        <v>1204184000000</v>
      </c>
      <c r="R113" s="5">
        <v>482705000000</v>
      </c>
      <c r="S113" s="5">
        <v>319432000000</v>
      </c>
      <c r="T113" s="5">
        <v>302831000000</v>
      </c>
      <c r="U113" s="5">
        <v>170251000000</v>
      </c>
      <c r="V113" s="5">
        <v>133975000000</v>
      </c>
    </row>
    <row r="114" spans="2:22" ht="15.5" x14ac:dyDescent="0.35">
      <c r="C114" t="s">
        <v>168</v>
      </c>
      <c r="D114" s="5">
        <v>34445349000000</v>
      </c>
      <c r="E114" s="5">
        <v>31293174000000</v>
      </c>
      <c r="F114" s="5">
        <v>31298232000000</v>
      </c>
      <c r="G114" s="5">
        <v>30241064000000</v>
      </c>
      <c r="I114" s="5">
        <v>31298232000000</v>
      </c>
      <c r="J114" s="5">
        <v>24436734000000</v>
      </c>
      <c r="K114" s="5">
        <v>24384580000000</v>
      </c>
      <c r="L114" s="5">
        <v>20552736000000</v>
      </c>
      <c r="M114" s="5">
        <v>15055850000000</v>
      </c>
      <c r="N114" s="5">
        <v>8437685000000</v>
      </c>
      <c r="O114" s="5">
        <v>5262429000000</v>
      </c>
      <c r="P114" s="5">
        <v>3854174000000</v>
      </c>
      <c r="Q114" s="5">
        <v>3123345000000</v>
      </c>
      <c r="R114" s="5">
        <v>2359089000000</v>
      </c>
      <c r="S114" s="5">
        <v>2081523000000</v>
      </c>
      <c r="T114" s="5">
        <v>1951587000000</v>
      </c>
      <c r="U114" s="5">
        <v>1402171000000</v>
      </c>
      <c r="V114" s="5">
        <v>1512205000000</v>
      </c>
    </row>
    <row r="115" spans="2:22" ht="15.5" x14ac:dyDescent="0.35">
      <c r="C115" t="s">
        <v>169</v>
      </c>
      <c r="D115" s="5">
        <v>6134716665</v>
      </c>
      <c r="E115" s="5">
        <v>6134716665</v>
      </c>
      <c r="F115" s="5">
        <v>6134716665</v>
      </c>
      <c r="G115" s="5">
        <v>6134716665</v>
      </c>
      <c r="I115" s="5">
        <v>6134716665</v>
      </c>
      <c r="J115" s="5">
        <v>6134716665</v>
      </c>
      <c r="K115" s="5">
        <v>6134716665</v>
      </c>
      <c r="L115" s="5">
        <v>5937093750</v>
      </c>
      <c r="M115" s="5">
        <v>5654375000</v>
      </c>
      <c r="N115" s="5">
        <v>5654375000</v>
      </c>
      <c r="O115" s="5">
        <v>2725000000</v>
      </c>
      <c r="P115" s="5">
        <v>2725000000</v>
      </c>
      <c r="Q115" s="5">
        <v>2725000000</v>
      </c>
      <c r="R115" s="5">
        <v>2725000000</v>
      </c>
      <c r="S115" s="5">
        <v>2100000000</v>
      </c>
      <c r="T115" s="5">
        <v>2100000000</v>
      </c>
      <c r="U115" s="5">
        <v>1580000000</v>
      </c>
      <c r="V115" s="5">
        <v>128000000</v>
      </c>
    </row>
    <row r="117" spans="2:22" ht="15.5" x14ac:dyDescent="0.35">
      <c r="B117" t="s">
        <v>170</v>
      </c>
      <c r="C117" t="s">
        <v>171</v>
      </c>
      <c r="D117" s="5">
        <v>1182488000000</v>
      </c>
      <c r="E117" s="5">
        <v>935486000000</v>
      </c>
      <c r="F117" s="5">
        <v>1093121000000</v>
      </c>
      <c r="G117" s="5">
        <v>1726370000000</v>
      </c>
      <c r="I117" s="5">
        <v>4224819000000</v>
      </c>
      <c r="J117" s="5">
        <v>1134960000000</v>
      </c>
      <c r="K117" s="5">
        <v>72808000000</v>
      </c>
      <c r="L117" s="5">
        <v>-247730000000</v>
      </c>
      <c r="M117" s="5">
        <v>3434690000000</v>
      </c>
      <c r="N117" s="5">
        <v>2269456000000</v>
      </c>
      <c r="O117" s="5">
        <v>415100000000</v>
      </c>
      <c r="P117" s="5">
        <v>505896000000</v>
      </c>
      <c r="Q117" s="5">
        <v>-209484000000</v>
      </c>
      <c r="R117" s="5">
        <v>256998000000</v>
      </c>
      <c r="S117" s="5">
        <v>-98670000000</v>
      </c>
      <c r="T117" s="5">
        <v>123579000000</v>
      </c>
      <c r="U117" s="5">
        <v>-150260000000</v>
      </c>
      <c r="V117" s="5">
        <v>138330000000</v>
      </c>
    </row>
    <row r="118" spans="2:22" ht="15.5" x14ac:dyDescent="0.35">
      <c r="C118" t="s">
        <v>642</v>
      </c>
      <c r="D118" s="5">
        <v>515197000000</v>
      </c>
      <c r="E118" s="5">
        <v>461617000000</v>
      </c>
      <c r="F118" s="5">
        <v>718678000000</v>
      </c>
      <c r="G118" s="5">
        <v>434320000000</v>
      </c>
      <c r="I118" s="5">
        <v>2007631000000</v>
      </c>
      <c r="J118" s="5">
        <v>1846172000000</v>
      </c>
      <c r="K118" s="5">
        <v>1962198000000</v>
      </c>
      <c r="L118" s="5">
        <v>1264338000000</v>
      </c>
      <c r="M118" s="5">
        <v>738657000000</v>
      </c>
      <c r="N118" s="5">
        <v>402572000000</v>
      </c>
      <c r="O118" s="5">
        <v>354027000000</v>
      </c>
      <c r="P118" s="5">
        <v>277137000000</v>
      </c>
      <c r="Q118" s="5">
        <v>225556000000</v>
      </c>
      <c r="R118" s="5">
        <v>241384000000</v>
      </c>
      <c r="S118" s="5">
        <v>222158000000</v>
      </c>
      <c r="T118" s="5">
        <v>180253000000</v>
      </c>
      <c r="U118" s="5">
        <v>143176000000</v>
      </c>
      <c r="V118" s="5">
        <v>151761000000</v>
      </c>
    </row>
    <row r="119" spans="2:22" ht="15.5" x14ac:dyDescent="0.35">
      <c r="C119" t="s">
        <v>643</v>
      </c>
      <c r="D119" s="5">
        <v>-80866000000</v>
      </c>
      <c r="E119" s="5">
        <v>102926000000</v>
      </c>
      <c r="F119" s="5">
        <v>-59019000000</v>
      </c>
      <c r="G119" s="5">
        <v>84111000000</v>
      </c>
      <c r="I119" s="5">
        <v>61516000000</v>
      </c>
      <c r="J119" s="5">
        <v>44835000000</v>
      </c>
      <c r="K119" s="5">
        <v>51900000000</v>
      </c>
      <c r="L119" s="5">
        <v>30918000000</v>
      </c>
      <c r="M119" s="5">
        <v>21544000000</v>
      </c>
      <c r="N119" s="5">
        <v>72279000000</v>
      </c>
      <c r="O119" s="5">
        <v>20131000000</v>
      </c>
      <c r="P119" s="5">
        <v>8513000000</v>
      </c>
      <c r="Q119" s="5">
        <v>8681000000</v>
      </c>
      <c r="R119" s="5">
        <v>6202000000</v>
      </c>
      <c r="S119" s="5">
        <v>3485000000</v>
      </c>
      <c r="T119" s="5">
        <v>3176000000</v>
      </c>
      <c r="U119" s="5">
        <v>3830000000</v>
      </c>
      <c r="V119" s="5">
        <v>10104000000</v>
      </c>
    </row>
    <row r="120" spans="2:22" ht="15.5" x14ac:dyDescent="0.35">
      <c r="C120" t="s">
        <v>1691</v>
      </c>
    </row>
    <row r="121" spans="2:22" ht="15.5" x14ac:dyDescent="0.35">
      <c r="C121" t="s">
        <v>224</v>
      </c>
      <c r="D121" s="5">
        <v>-347039000000</v>
      </c>
      <c r="E121" s="5">
        <v>-340777000000</v>
      </c>
      <c r="F121" s="5">
        <v>-365808000000</v>
      </c>
      <c r="G121" s="5">
        <v>-312361000000</v>
      </c>
      <c r="I121" s="5">
        <v>-1255364000000</v>
      </c>
      <c r="J121" s="5">
        <v>-1167404000000</v>
      </c>
      <c r="K121" s="5">
        <v>-992666000000</v>
      </c>
      <c r="L121" s="5">
        <v>-599143000000</v>
      </c>
      <c r="M121" s="5">
        <v>-455515000000</v>
      </c>
      <c r="N121" s="5">
        <v>-257210000000</v>
      </c>
      <c r="O121" s="5">
        <v>-198843000000</v>
      </c>
      <c r="P121" s="5">
        <v>-136064000000</v>
      </c>
      <c r="Q121" s="5">
        <v>-122067000000</v>
      </c>
      <c r="R121" s="5">
        <v>-138631000000</v>
      </c>
      <c r="S121" s="5">
        <v>-150470000000</v>
      </c>
      <c r="T121" s="5">
        <v>-107154000000</v>
      </c>
      <c r="U121" s="5">
        <v>-86988000000</v>
      </c>
      <c r="V121" s="5">
        <v>-93299000000</v>
      </c>
    </row>
    <row r="122" spans="2:22" ht="15.5" x14ac:dyDescent="0.35">
      <c r="C122" t="s">
        <v>366</v>
      </c>
      <c r="D122" s="5">
        <v>-60118000000</v>
      </c>
      <c r="E122" s="5">
        <v>-71296000000</v>
      </c>
      <c r="F122" s="5">
        <v>-55292000000</v>
      </c>
      <c r="G122" s="5">
        <v>-66613000000</v>
      </c>
      <c r="I122" s="5">
        <v>-225157000000</v>
      </c>
      <c r="J122" s="5">
        <v>-187657000000</v>
      </c>
      <c r="K122" s="5">
        <v>-108975000000</v>
      </c>
      <c r="L122" s="5">
        <v>-92851000000</v>
      </c>
      <c r="M122" s="5">
        <v>-57117000000</v>
      </c>
      <c r="N122" s="5">
        <v>-45690000000</v>
      </c>
      <c r="O122" s="5">
        <v>-51984000000</v>
      </c>
      <c r="P122" s="5">
        <v>-41458000000</v>
      </c>
      <c r="Q122" s="5">
        <v>-37997000000</v>
      </c>
      <c r="R122" s="5">
        <v>-26507000000</v>
      </c>
      <c r="S122" s="5">
        <v>-32890000000</v>
      </c>
      <c r="T122" s="5">
        <v>-27091000000</v>
      </c>
      <c r="U122" s="5">
        <v>-25042000000</v>
      </c>
      <c r="V122" s="5">
        <v>-31479000000</v>
      </c>
    </row>
    <row r="123" spans="2:22" ht="15.5" x14ac:dyDescent="0.35">
      <c r="C123" t="s">
        <v>644</v>
      </c>
      <c r="D123" s="5">
        <v>-95613000000</v>
      </c>
      <c r="E123" s="5">
        <v>-88435000000</v>
      </c>
      <c r="F123" s="5">
        <v>-43432000000</v>
      </c>
      <c r="G123" s="5">
        <v>-91284000000</v>
      </c>
      <c r="I123" s="5">
        <v>-305350000000</v>
      </c>
      <c r="J123" s="5">
        <v>-248279000000</v>
      </c>
      <c r="K123" s="5">
        <v>-192653000000</v>
      </c>
      <c r="L123" s="5">
        <v>-128495000000</v>
      </c>
      <c r="M123" s="5">
        <v>-104541000000</v>
      </c>
      <c r="N123" s="5">
        <v>-79216000000</v>
      </c>
      <c r="O123" s="5">
        <v>-71712000000</v>
      </c>
      <c r="P123" s="5">
        <v>-55742000000</v>
      </c>
      <c r="Q123" s="5">
        <v>-43800000000</v>
      </c>
      <c r="R123" s="5">
        <v>-37816000000</v>
      </c>
      <c r="S123" s="5">
        <v>-26556000000</v>
      </c>
      <c r="T123" s="5">
        <v>-25241000000</v>
      </c>
      <c r="U123" s="5">
        <v>-22279000000</v>
      </c>
      <c r="V123" s="5">
        <v>-19034000000</v>
      </c>
    </row>
    <row r="124" spans="2:22" ht="15.5" x14ac:dyDescent="0.35">
      <c r="C124" t="s">
        <v>179</v>
      </c>
      <c r="F124" s="5">
        <v>-3735000000</v>
      </c>
      <c r="G124" s="5">
        <v>-4100000000</v>
      </c>
      <c r="I124" s="5">
        <v>-15031000000</v>
      </c>
      <c r="J124" s="5">
        <v>-41026000000</v>
      </c>
      <c r="K124" s="5">
        <v>-66867000000</v>
      </c>
      <c r="L124" s="5">
        <v>-52102000000</v>
      </c>
      <c r="M124" s="5">
        <v>-19358000000</v>
      </c>
      <c r="N124" s="5">
        <v>-2614000000</v>
      </c>
      <c r="O124" s="5">
        <v>-7466000000</v>
      </c>
      <c r="P124" s="5">
        <v>-6492000000</v>
      </c>
      <c r="Q124" s="5">
        <v>-2988000000</v>
      </c>
      <c r="R124" s="5">
        <v>-4927000000</v>
      </c>
      <c r="S124" s="5">
        <v>-3918000000</v>
      </c>
      <c r="T124" s="5">
        <v>-5257000000</v>
      </c>
      <c r="U124" s="5">
        <v>-3034000000</v>
      </c>
      <c r="V124" s="5">
        <v>-4818000000</v>
      </c>
    </row>
    <row r="125" spans="2:22" ht="15.5" x14ac:dyDescent="0.35">
      <c r="C125" t="s">
        <v>1692</v>
      </c>
    </row>
    <row r="126" spans="2:22" ht="15.5" x14ac:dyDescent="0.35">
      <c r="C126" t="s">
        <v>706</v>
      </c>
    </row>
    <row r="127" spans="2:22" ht="15.5" x14ac:dyDescent="0.35">
      <c r="C127" t="s">
        <v>1693</v>
      </c>
      <c r="D127" s="5">
        <v>22175000000</v>
      </c>
      <c r="E127" s="5">
        <v>-22175000000</v>
      </c>
      <c r="F127" s="5">
        <v>-309530000000</v>
      </c>
      <c r="G127" s="5">
        <v>178000000</v>
      </c>
      <c r="I127" s="5">
        <v>-309352000000</v>
      </c>
      <c r="J127" s="5">
        <v>-40592000000</v>
      </c>
      <c r="K127" s="5">
        <v>34114000000</v>
      </c>
      <c r="L127" s="5">
        <v>149013000000</v>
      </c>
      <c r="M127" s="5">
        <v>-295539000000</v>
      </c>
    </row>
    <row r="128" spans="2:22" ht="15.5" x14ac:dyDescent="0.35">
      <c r="C128" t="s">
        <v>1272</v>
      </c>
      <c r="D128" s="5">
        <v>92417000000</v>
      </c>
      <c r="E128" s="5">
        <v>295968000000</v>
      </c>
      <c r="F128" s="5">
        <v>517768000000</v>
      </c>
      <c r="G128" s="5">
        <v>-757447000000</v>
      </c>
      <c r="I128" s="5">
        <v>-141716000000</v>
      </c>
      <c r="J128" s="5">
        <v>1901305000000</v>
      </c>
      <c r="K128" s="5">
        <v>-1282215000000</v>
      </c>
      <c r="L128" s="5">
        <v>791521000000</v>
      </c>
      <c r="M128" s="5">
        <v>-894045000000</v>
      </c>
      <c r="N128" s="5">
        <v>-456811000000</v>
      </c>
      <c r="O128" s="5">
        <v>-254878000000</v>
      </c>
      <c r="P128" s="5">
        <v>99433000000</v>
      </c>
      <c r="Q128" s="5">
        <v>-147872000000</v>
      </c>
      <c r="R128" s="5">
        <v>27738000000</v>
      </c>
      <c r="S128" s="5">
        <v>-18639000000</v>
      </c>
      <c r="T128" s="5">
        <v>-106945000000</v>
      </c>
      <c r="U128" s="5">
        <v>-43546000000</v>
      </c>
      <c r="V128" s="5">
        <v>22211000000</v>
      </c>
    </row>
    <row r="129" spans="3:22" ht="15.5" x14ac:dyDescent="0.35">
      <c r="C129" t="s">
        <v>1694</v>
      </c>
      <c r="D129" s="5">
        <v>114592000000</v>
      </c>
      <c r="E129" s="5">
        <v>273793000000</v>
      </c>
      <c r="F129" s="5">
        <v>208238000000</v>
      </c>
      <c r="G129" s="5">
        <v>-757269000000</v>
      </c>
      <c r="I129" s="5">
        <v>-451068000000</v>
      </c>
      <c r="J129" s="5">
        <v>1860713000000</v>
      </c>
      <c r="K129" s="5">
        <v>-1248101000000</v>
      </c>
      <c r="L129" s="5">
        <v>940534000000</v>
      </c>
      <c r="M129" s="5">
        <v>-1189584000000</v>
      </c>
      <c r="N129" s="5">
        <v>-456811000000</v>
      </c>
      <c r="O129" s="5">
        <v>-254878000000</v>
      </c>
      <c r="P129" s="5">
        <v>99433000000</v>
      </c>
      <c r="Q129" s="5">
        <v>-147872000000</v>
      </c>
      <c r="R129" s="5">
        <v>27738000000</v>
      </c>
      <c r="S129" s="5">
        <v>-18639000000</v>
      </c>
      <c r="T129" s="5">
        <v>-106945000000</v>
      </c>
      <c r="U129" s="5">
        <v>-43546000000</v>
      </c>
      <c r="V129" s="5">
        <v>22211000000</v>
      </c>
    </row>
    <row r="130" spans="3:22" ht="15.5" x14ac:dyDescent="0.35">
      <c r="C130" t="s">
        <v>1578</v>
      </c>
    </row>
    <row r="131" spans="3:22" ht="15.5" x14ac:dyDescent="0.35">
      <c r="C131" t="s">
        <v>1338</v>
      </c>
    </row>
    <row r="132" spans="3:22" ht="15.5" x14ac:dyDescent="0.35">
      <c r="C132" t="s">
        <v>651</v>
      </c>
      <c r="D132" s="5">
        <v>-2147378000000</v>
      </c>
      <c r="E132" s="5">
        <v>484513000000</v>
      </c>
      <c r="F132" s="5">
        <v>-681312000000</v>
      </c>
      <c r="G132" s="5">
        <v>-1467854000000</v>
      </c>
      <c r="I132" s="5">
        <v>-2611226000000</v>
      </c>
      <c r="J132" s="5">
        <v>-685407000000</v>
      </c>
      <c r="K132" s="5">
        <v>-2933757000000</v>
      </c>
      <c r="L132" s="5">
        <v>-6041210000000</v>
      </c>
      <c r="M132" s="5">
        <v>-793792000000</v>
      </c>
      <c r="N132" s="5">
        <v>-487572000000</v>
      </c>
      <c r="O132" s="5">
        <v>-762139000000</v>
      </c>
      <c r="P132" s="5">
        <v>-360498000000</v>
      </c>
      <c r="Q132" s="5">
        <v>-117380000000</v>
      </c>
      <c r="R132" s="5">
        <v>77713000000</v>
      </c>
      <c r="S132" s="5">
        <v>-204117000000</v>
      </c>
      <c r="T132" s="5">
        <v>-201266000000</v>
      </c>
      <c r="U132" s="5">
        <v>30813000000</v>
      </c>
      <c r="V132" s="5">
        <v>35547000000</v>
      </c>
    </row>
    <row r="133" spans="3:22" ht="15.5" x14ac:dyDescent="0.35">
      <c r="C133" t="s">
        <v>654</v>
      </c>
      <c r="D133" s="5">
        <v>-21901000000</v>
      </c>
      <c r="E133" s="5">
        <v>10231000000</v>
      </c>
      <c r="F133" s="5">
        <v>15091000000</v>
      </c>
      <c r="G133" s="5">
        <v>-2646000000</v>
      </c>
      <c r="I133" s="5">
        <v>33853000000</v>
      </c>
      <c r="J133" s="5">
        <v>32765000000</v>
      </c>
      <c r="K133" s="5">
        <v>20310000000</v>
      </c>
      <c r="L133" s="5">
        <v>-82086000000</v>
      </c>
      <c r="M133" s="5">
        <v>-31332000000</v>
      </c>
    </row>
    <row r="134" spans="3:22" ht="15.5" x14ac:dyDescent="0.35">
      <c r="C134" t="s">
        <v>653</v>
      </c>
      <c r="D134" s="5">
        <v>-1327000000</v>
      </c>
      <c r="E134" s="5">
        <v>-1036000000</v>
      </c>
      <c r="F134" s="5">
        <v>534000000</v>
      </c>
      <c r="G134" s="5">
        <v>367000000</v>
      </c>
      <c r="I134" s="5">
        <v>365000000</v>
      </c>
      <c r="J134" s="5">
        <v>897000000</v>
      </c>
      <c r="K134" s="5">
        <v>-688000000</v>
      </c>
      <c r="L134" s="5">
        <v>-473000000</v>
      </c>
      <c r="M134" s="5">
        <v>-310000000</v>
      </c>
    </row>
    <row r="135" spans="3:22" ht="15.5" x14ac:dyDescent="0.35">
      <c r="C135" t="s">
        <v>1695</v>
      </c>
      <c r="E135" s="5">
        <v>7259000000</v>
      </c>
      <c r="F135" s="5">
        <v>49922000000</v>
      </c>
      <c r="I135" s="5">
        <v>49922000000</v>
      </c>
      <c r="J135" s="5">
        <v>-169325000000</v>
      </c>
    </row>
    <row r="136" spans="3:22" ht="15.5" x14ac:dyDescent="0.35">
      <c r="C136" t="s">
        <v>1696</v>
      </c>
    </row>
    <row r="137" spans="3:22" ht="15.5" x14ac:dyDescent="0.35">
      <c r="C137" t="s">
        <v>1697</v>
      </c>
      <c r="D137" s="5">
        <v>16453000000</v>
      </c>
      <c r="E137" s="5">
        <v>-20904000000</v>
      </c>
      <c r="F137" s="5">
        <v>2621000000</v>
      </c>
      <c r="G137" s="5">
        <v>-909000000</v>
      </c>
      <c r="I137" s="5">
        <v>-13217000000</v>
      </c>
      <c r="J137" s="5">
        <v>-6497000000</v>
      </c>
      <c r="K137" s="5">
        <v>1010000000</v>
      </c>
      <c r="L137" s="5">
        <v>-563000000</v>
      </c>
      <c r="M137" s="5">
        <v>-6694000000</v>
      </c>
      <c r="N137" s="5">
        <v>3573000000</v>
      </c>
      <c r="O137" s="5">
        <v>-525000000</v>
      </c>
      <c r="P137" s="5">
        <v>-658000000</v>
      </c>
      <c r="Q137" s="5">
        <v>-3332000000</v>
      </c>
      <c r="R137" s="5">
        <v>-718000000</v>
      </c>
      <c r="S137" s="5">
        <v>-1150000000</v>
      </c>
      <c r="T137" s="5">
        <v>-1641000000</v>
      </c>
      <c r="U137" s="5">
        <v>149000000</v>
      </c>
      <c r="V137" s="5">
        <v>863000000</v>
      </c>
    </row>
    <row r="138" spans="3:22" ht="15.5" x14ac:dyDescent="0.35">
      <c r="C138" t="s">
        <v>1698</v>
      </c>
    </row>
    <row r="139" spans="3:22" ht="15.5" x14ac:dyDescent="0.35">
      <c r="C139" t="s">
        <v>707</v>
      </c>
      <c r="D139" s="5">
        <v>-22392000000</v>
      </c>
      <c r="E139" s="5">
        <v>-71541000000</v>
      </c>
      <c r="F139" s="5">
        <v>-290421000000</v>
      </c>
      <c r="G139" s="5">
        <v>-299446000000</v>
      </c>
      <c r="I139" s="5">
        <v>-332279000000</v>
      </c>
      <c r="J139" s="5">
        <v>-146295000000</v>
      </c>
      <c r="K139" s="5">
        <v>60591000000</v>
      </c>
      <c r="L139" s="5">
        <v>-41647000000</v>
      </c>
      <c r="M139" s="5">
        <v>-127769000000</v>
      </c>
      <c r="N139" s="5">
        <v>-194000000</v>
      </c>
      <c r="O139" s="5">
        <v>-6761000000</v>
      </c>
      <c r="P139" s="5">
        <v>-2217000000</v>
      </c>
      <c r="Q139" s="5">
        <v>-2898000000</v>
      </c>
      <c r="R139" s="5">
        <v>-1653000000</v>
      </c>
      <c r="S139" s="5">
        <v>-332000000</v>
      </c>
      <c r="T139" s="5">
        <v>1502000000</v>
      </c>
      <c r="U139" s="5">
        <v>-1293000000</v>
      </c>
      <c r="V139" s="5">
        <v>1379000000</v>
      </c>
    </row>
    <row r="140" spans="3:22" ht="15.5" x14ac:dyDescent="0.35">
      <c r="C140" t="s">
        <v>652</v>
      </c>
      <c r="U140" s="5">
        <v>75000000</v>
      </c>
      <c r="V140" s="5">
        <v>8829000000</v>
      </c>
    </row>
    <row r="141" spans="3:22" ht="15.5" x14ac:dyDescent="0.35">
      <c r="C141" t="s">
        <v>636</v>
      </c>
      <c r="D141" s="5">
        <v>15380000000</v>
      </c>
      <c r="E141" s="5">
        <v>27696000000</v>
      </c>
      <c r="F141" s="5">
        <v>-94010000000</v>
      </c>
      <c r="G141" s="5">
        <v>58905000000</v>
      </c>
      <c r="I141" s="5">
        <v>1053000000</v>
      </c>
      <c r="J141" s="5">
        <v>-5600000000</v>
      </c>
      <c r="K141" s="5">
        <v>3749000000</v>
      </c>
      <c r="L141" s="5">
        <v>15582000000</v>
      </c>
      <c r="M141" s="5">
        <v>5211000000</v>
      </c>
      <c r="N141" s="5">
        <v>2217000000</v>
      </c>
      <c r="O141" s="5">
        <v>455000000</v>
      </c>
      <c r="P141" s="5">
        <v>-464000000</v>
      </c>
      <c r="Q141" s="5">
        <v>796000000</v>
      </c>
      <c r="R141" s="5">
        <v>-313000000</v>
      </c>
      <c r="S141" s="5">
        <v>41000000</v>
      </c>
      <c r="T141" s="5">
        <v>-162000000</v>
      </c>
      <c r="U141" s="5">
        <v>676000000</v>
      </c>
      <c r="V141" s="5">
        <v>1019000000</v>
      </c>
    </row>
    <row r="142" spans="3:22" ht="15.5" x14ac:dyDescent="0.35">
      <c r="C142" t="s">
        <v>658</v>
      </c>
      <c r="D142" s="5">
        <v>1082197000000</v>
      </c>
      <c r="E142" s="5">
        <v>-2211849000000</v>
      </c>
      <c r="F142" s="5">
        <v>1701574000000</v>
      </c>
      <c r="G142" s="5">
        <v>3978941000000</v>
      </c>
      <c r="I142" s="5">
        <v>7132462000000</v>
      </c>
      <c r="J142" s="5">
        <v>811307000000</v>
      </c>
      <c r="K142" s="5">
        <v>3853084000000</v>
      </c>
      <c r="L142" s="5">
        <v>2960789000000</v>
      </c>
      <c r="M142" s="5">
        <v>5397496000000</v>
      </c>
      <c r="N142" s="5">
        <v>3101778000000</v>
      </c>
      <c r="O142" s="5">
        <v>1463530000000</v>
      </c>
      <c r="P142" s="5">
        <v>645887000000</v>
      </c>
      <c r="Q142" s="5">
        <v>92384000000</v>
      </c>
      <c r="R142" s="5">
        <v>66670000000</v>
      </c>
      <c r="S142" s="5">
        <v>107850000000</v>
      </c>
      <c r="T142" s="5">
        <v>443340000000</v>
      </c>
      <c r="U142" s="5">
        <v>-144710000000</v>
      </c>
      <c r="V142" s="5">
        <v>45884000000</v>
      </c>
    </row>
    <row r="143" spans="3:22" ht="15.5" x14ac:dyDescent="0.35">
      <c r="C143" t="s">
        <v>1699</v>
      </c>
      <c r="D143" s="5">
        <v>-189018000000</v>
      </c>
      <c r="E143" s="5">
        <v>85453000000</v>
      </c>
      <c r="F143" s="5">
        <v>-397742000000</v>
      </c>
      <c r="G143" s="5">
        <v>144934000000</v>
      </c>
      <c r="I143" s="5">
        <v>-233058000000</v>
      </c>
      <c r="J143" s="5">
        <v>-561182000000</v>
      </c>
      <c r="K143" s="5">
        <v>364972000000</v>
      </c>
      <c r="L143" s="5">
        <v>574546000000</v>
      </c>
      <c r="M143" s="5">
        <v>10206000000</v>
      </c>
      <c r="N143" s="5">
        <v>8573000000</v>
      </c>
      <c r="O143" s="5">
        <v>-71588000000</v>
      </c>
      <c r="P143" s="5">
        <v>75836000000</v>
      </c>
      <c r="Q143" s="5">
        <v>-58095000000</v>
      </c>
      <c r="R143" s="5">
        <v>49795000000</v>
      </c>
      <c r="S143" s="5">
        <v>3742000000</v>
      </c>
      <c r="T143" s="5">
        <v>-31126000000</v>
      </c>
      <c r="U143" s="5">
        <v>-985000000</v>
      </c>
      <c r="V143" s="5">
        <v>6913000000</v>
      </c>
    </row>
    <row r="144" spans="3:22" ht="15.5" x14ac:dyDescent="0.35">
      <c r="C144" t="s">
        <v>712</v>
      </c>
      <c r="D144" s="5">
        <v>2361644000000</v>
      </c>
      <c r="E144" s="5">
        <v>2315198000000</v>
      </c>
    </row>
    <row r="145" spans="3:22" ht="15.5" x14ac:dyDescent="0.35">
      <c r="C145" t="s">
        <v>143</v>
      </c>
      <c r="D145" s="5">
        <v>-3324000000</v>
      </c>
      <c r="E145" s="5">
        <v>-719000000</v>
      </c>
      <c r="F145" s="5">
        <v>3796000000</v>
      </c>
      <c r="G145" s="5">
        <v>2882000000</v>
      </c>
      <c r="I145" s="5">
        <v>6482000000</v>
      </c>
      <c r="J145" s="5">
        <v>-539000000</v>
      </c>
      <c r="K145" s="5">
        <v>8479000000</v>
      </c>
      <c r="L145" s="5">
        <v>2075000000</v>
      </c>
      <c r="M145" s="5">
        <v>5144000000</v>
      </c>
      <c r="N145" s="5">
        <v>746000000</v>
      </c>
      <c r="O145" s="5">
        <v>2091000000</v>
      </c>
      <c r="P145" s="5">
        <v>817000000</v>
      </c>
      <c r="Q145" s="5">
        <v>7000000</v>
      </c>
      <c r="R145" s="5">
        <v>-99000000</v>
      </c>
      <c r="S145" s="5">
        <v>-86000000</v>
      </c>
      <c r="T145" s="5">
        <v>1186000000</v>
      </c>
      <c r="U145" s="5">
        <v>-1246000000</v>
      </c>
      <c r="V145" s="5">
        <v>1206000000</v>
      </c>
    </row>
    <row r="146" spans="3:22" ht="15.5" x14ac:dyDescent="0.35">
      <c r="C146" t="s">
        <v>640</v>
      </c>
      <c r="D146" s="5">
        <v>7221000000</v>
      </c>
      <c r="E146" s="5">
        <v>-10231000000</v>
      </c>
      <c r="F146" s="5">
        <v>-6606000000</v>
      </c>
      <c r="G146" s="5">
        <v>2418000000</v>
      </c>
      <c r="I146" s="5">
        <v>-33853000000</v>
      </c>
      <c r="J146" s="5">
        <v>-32765000000</v>
      </c>
      <c r="K146" s="5">
        <v>-20310000000</v>
      </c>
      <c r="L146" s="5">
        <v>82086000000</v>
      </c>
      <c r="M146" s="5">
        <v>31332000000</v>
      </c>
    </row>
    <row r="147" spans="3:22" ht="15.5" x14ac:dyDescent="0.35">
      <c r="C147" t="s">
        <v>1700</v>
      </c>
      <c r="F147" s="5">
        <v>300838000000</v>
      </c>
      <c r="I147" s="5">
        <v>300838000000</v>
      </c>
      <c r="J147" s="5">
        <v>-238877000000</v>
      </c>
      <c r="K147" s="5">
        <v>-666385000000</v>
      </c>
      <c r="L147" s="5">
        <v>905261000000</v>
      </c>
    </row>
    <row r="148" spans="3:22" ht="15.5" x14ac:dyDescent="0.35">
      <c r="C148" t="s">
        <v>586</v>
      </c>
      <c r="D148" s="5">
        <v>221000000</v>
      </c>
      <c r="E148" s="5">
        <v>-21000000</v>
      </c>
      <c r="F148" s="5">
        <v>-1120000000</v>
      </c>
      <c r="G148" s="5">
        <v>911000000</v>
      </c>
      <c r="I148" s="5">
        <v>-926000000</v>
      </c>
      <c r="J148" s="5">
        <v>1037000000</v>
      </c>
      <c r="K148" s="5">
        <v>-788000000</v>
      </c>
      <c r="L148" s="5">
        <v>576000000</v>
      </c>
      <c r="M148" s="5">
        <v>302000000</v>
      </c>
    </row>
    <row r="149" spans="3:22" ht="15.5" x14ac:dyDescent="0.35">
      <c r="C149" t="s">
        <v>1701</v>
      </c>
    </row>
    <row r="150" spans="3:22" ht="15.5" x14ac:dyDescent="0.35">
      <c r="C150" t="s">
        <v>864</v>
      </c>
      <c r="D150" s="5">
        <v>38559000000</v>
      </c>
      <c r="E150" s="5">
        <v>-16391000000</v>
      </c>
      <c r="F150" s="5">
        <v>90326000000</v>
      </c>
      <c r="G150" s="5">
        <v>21063000000</v>
      </c>
      <c r="I150" s="5">
        <v>107226000000</v>
      </c>
      <c r="J150" s="5">
        <v>28087000000</v>
      </c>
      <c r="K150" s="5">
        <v>-22295000000</v>
      </c>
      <c r="L150" s="5">
        <v>14135000000</v>
      </c>
      <c r="M150" s="5">
        <v>10810000000</v>
      </c>
      <c r="N150" s="5">
        <v>7025000000</v>
      </c>
      <c r="O150" s="5">
        <v>762000000</v>
      </c>
      <c r="P150" s="5">
        <v>1866000000</v>
      </c>
      <c r="Q150" s="5">
        <v>-479000000</v>
      </c>
      <c r="R150" s="5">
        <v>-1840000000</v>
      </c>
      <c r="S150" s="5">
        <v>2212000000</v>
      </c>
      <c r="T150" s="5">
        <v>5000000</v>
      </c>
      <c r="U150" s="5">
        <v>144000000</v>
      </c>
      <c r="V150" s="5">
        <v>1244000000</v>
      </c>
    </row>
    <row r="151" spans="3:22" ht="15.5" x14ac:dyDescent="0.35">
      <c r="C151" t="s">
        <v>1702</v>
      </c>
      <c r="D151" s="5">
        <v>1250927000000</v>
      </c>
      <c r="E151" s="5">
        <v>871451000000</v>
      </c>
      <c r="F151" s="5">
        <v>901729000000</v>
      </c>
      <c r="G151" s="5">
        <v>1682297000000</v>
      </c>
      <c r="I151" s="5">
        <v>3956574000000</v>
      </c>
      <c r="J151" s="5">
        <v>888319000000</v>
      </c>
      <c r="K151" s="5">
        <v>-580129000000</v>
      </c>
      <c r="L151" s="5">
        <v>-670395000000</v>
      </c>
      <c r="M151" s="5">
        <v>3311020000000</v>
      </c>
      <c r="N151" s="5">
        <v>2179335000000</v>
      </c>
      <c r="O151" s="5">
        <v>370947000000</v>
      </c>
      <c r="P151" s="5">
        <v>460002000000</v>
      </c>
      <c r="Q151" s="5">
        <v>-236869000000</v>
      </c>
      <c r="R151" s="5">
        <v>217293000000</v>
      </c>
      <c r="S151" s="5">
        <v>-110479000000</v>
      </c>
      <c r="T151" s="5">
        <v>104893000000</v>
      </c>
      <c r="U151" s="5">
        <v>-159923000000</v>
      </c>
      <c r="V151" s="5">
        <v>125095000000</v>
      </c>
    </row>
    <row r="152" spans="3:22" ht="15.5" x14ac:dyDescent="0.35">
      <c r="C152" t="s">
        <v>184</v>
      </c>
      <c r="D152" s="5">
        <v>-32623000000</v>
      </c>
      <c r="E152" s="5">
        <v>15268000000</v>
      </c>
      <c r="F152" s="5">
        <v>-46618000000</v>
      </c>
      <c r="I152" s="5">
        <v>-31350000000</v>
      </c>
      <c r="J152" s="5">
        <v>-26918000000</v>
      </c>
      <c r="K152" s="5">
        <v>-24823000000</v>
      </c>
      <c r="L152" s="5">
        <v>778589000000</v>
      </c>
      <c r="M152" s="5">
        <v>1166050000000</v>
      </c>
      <c r="N152" s="5">
        <v>-16409000000</v>
      </c>
      <c r="Q152" s="5">
        <v>695370000000</v>
      </c>
      <c r="R152" s="5">
        <v>146088000000</v>
      </c>
      <c r="T152" s="5">
        <v>117492000000</v>
      </c>
      <c r="U152" s="5">
        <v>30000000000</v>
      </c>
    </row>
    <row r="153" spans="3:22" ht="15.5" x14ac:dyDescent="0.35">
      <c r="C153" t="s">
        <v>185</v>
      </c>
      <c r="D153" s="5">
        <v>60631000000</v>
      </c>
      <c r="E153" s="5">
        <v>-1586416000000</v>
      </c>
      <c r="F153" s="5">
        <v>-2671378000000</v>
      </c>
      <c r="G153" s="5">
        <v>-889407000000</v>
      </c>
      <c r="I153" s="5">
        <v>-3812584000000</v>
      </c>
      <c r="J153" s="5">
        <v>-2274175000000</v>
      </c>
      <c r="K153" s="5">
        <v>467063000000</v>
      </c>
      <c r="L153" s="5">
        <v>-1209010000000</v>
      </c>
      <c r="M153" s="5">
        <v>-1506126000000</v>
      </c>
      <c r="N153" s="5">
        <v>-1224925000000</v>
      </c>
      <c r="O153" s="5">
        <v>-403698000000</v>
      </c>
      <c r="P153" s="5">
        <v>-30803000000</v>
      </c>
      <c r="Q153" s="5">
        <v>-240278000000</v>
      </c>
      <c r="R153" s="5">
        <v>-361946000000</v>
      </c>
      <c r="S153" s="5">
        <v>-80170000000</v>
      </c>
      <c r="T153" s="5">
        <v>2001000000</v>
      </c>
      <c r="U153" s="5">
        <v>-323000000</v>
      </c>
      <c r="V153" s="5">
        <v>-1044000000</v>
      </c>
    </row>
    <row r="154" spans="3:22" ht="15.5" x14ac:dyDescent="0.35">
      <c r="C154" t="s">
        <v>1703</v>
      </c>
      <c r="D154" s="5">
        <v>-5638583000000</v>
      </c>
      <c r="E154" s="5">
        <v>-337115000000</v>
      </c>
      <c r="F154" s="5">
        <v>-2936429000000</v>
      </c>
      <c r="G154" s="5">
        <v>-10075285000000</v>
      </c>
      <c r="I154" s="5">
        <v>-18392589000000</v>
      </c>
      <c r="J154" s="5">
        <v>-5005988000000</v>
      </c>
      <c r="K154" s="5">
        <v>-1596099000000</v>
      </c>
      <c r="L154" s="5">
        <v>-2374826000000</v>
      </c>
      <c r="M154" s="5">
        <v>-12624709000000</v>
      </c>
      <c r="N154" s="5">
        <v>-3914342000000</v>
      </c>
      <c r="O154" s="5">
        <v>-765372000000</v>
      </c>
      <c r="P154" s="5">
        <v>-659258000000</v>
      </c>
      <c r="Q154" s="5">
        <v>-753253000000</v>
      </c>
      <c r="R154" s="5">
        <v>-641882000000</v>
      </c>
      <c r="S154" s="5">
        <v>-401183000000</v>
      </c>
    </row>
    <row r="155" spans="3:22" ht="15.5" x14ac:dyDescent="0.35">
      <c r="C155" t="s">
        <v>189</v>
      </c>
      <c r="D155" s="5">
        <v>-118937000000</v>
      </c>
      <c r="E155" s="5">
        <v>-2599000000</v>
      </c>
      <c r="F155" s="5">
        <v>-74523000000</v>
      </c>
      <c r="G155" s="5">
        <v>-7219000000</v>
      </c>
      <c r="I155" s="5">
        <v>-97728000000</v>
      </c>
      <c r="J155" s="5">
        <v>-106453000000</v>
      </c>
      <c r="K155" s="5">
        <v>-33647000000</v>
      </c>
      <c r="L155" s="5">
        <v>-32096000000</v>
      </c>
      <c r="M155" s="5">
        <v>-16748000000</v>
      </c>
      <c r="N155" s="5">
        <v>-22037000000</v>
      </c>
      <c r="O155" s="5">
        <v>-9360000000</v>
      </c>
      <c r="P155" s="5">
        <v>-9276000000</v>
      </c>
      <c r="Q155" s="5">
        <v>-7033000000</v>
      </c>
      <c r="R155" s="5">
        <v>-1666000000</v>
      </c>
      <c r="S155" s="5">
        <v>-3090000000</v>
      </c>
      <c r="T155" s="5">
        <v>-421000000</v>
      </c>
      <c r="U155" s="5">
        <v>-389000000</v>
      </c>
      <c r="V155" s="5">
        <v>-1144000000</v>
      </c>
    </row>
    <row r="156" spans="3:22" ht="15.5" x14ac:dyDescent="0.35">
      <c r="C156" t="s">
        <v>527</v>
      </c>
      <c r="F156" s="5">
        <v>-3810000000</v>
      </c>
      <c r="I156" s="5">
        <v>-3810000000</v>
      </c>
      <c r="J156" s="5">
        <v>-25784000000</v>
      </c>
      <c r="K156" s="5">
        <v>-21863000000</v>
      </c>
      <c r="L156" s="5">
        <v>-13051000000</v>
      </c>
      <c r="M156" s="5">
        <v>-9173000000</v>
      </c>
      <c r="N156" s="5">
        <v>-14229000000</v>
      </c>
    </row>
    <row r="157" spans="3:22" ht="15.5" x14ac:dyDescent="0.35">
      <c r="C157" t="s">
        <v>200</v>
      </c>
      <c r="R157" s="5">
        <v>-292000000</v>
      </c>
    </row>
    <row r="158" spans="3:22" ht="15.5" x14ac:dyDescent="0.35">
      <c r="C158" t="s">
        <v>882</v>
      </c>
      <c r="D158" s="5">
        <v>1154648000000</v>
      </c>
      <c r="E158" s="5">
        <v>352000000</v>
      </c>
      <c r="F158" s="5">
        <v>-2398512000000</v>
      </c>
      <c r="G158" s="5">
        <v>2981744000000</v>
      </c>
      <c r="I158" s="5">
        <v>3092829000000</v>
      </c>
      <c r="J158" s="5">
        <v>2537642000000</v>
      </c>
      <c r="K158" s="5">
        <v>668000000000</v>
      </c>
      <c r="L158" s="5">
        <v>245000000000</v>
      </c>
      <c r="M158" s="5">
        <v>317000000000</v>
      </c>
      <c r="N158" s="5">
        <v>752221000000</v>
      </c>
      <c r="O158" s="5">
        <v>341000000000</v>
      </c>
      <c r="P158" s="5">
        <v>615185000000</v>
      </c>
      <c r="Q158" s="5">
        <v>430000000000</v>
      </c>
      <c r="R158" s="5">
        <v>240680000000</v>
      </c>
      <c r="S158" s="5">
        <v>323958000000</v>
      </c>
    </row>
    <row r="159" spans="3:22" ht="15.5" x14ac:dyDescent="0.35">
      <c r="C159" t="s">
        <v>502</v>
      </c>
      <c r="D159" s="5">
        <v>4663502000000</v>
      </c>
      <c r="E159" s="5">
        <v>-1247057000000</v>
      </c>
      <c r="F159" s="5">
        <v>2741880000000</v>
      </c>
      <c r="G159" s="5">
        <v>6211344000000</v>
      </c>
      <c r="I159" s="5">
        <v>11588684000000</v>
      </c>
      <c r="J159" s="5">
        <v>326084000000</v>
      </c>
      <c r="K159" s="5">
        <v>1450650000000</v>
      </c>
      <c r="L159" s="5">
        <v>965963000000</v>
      </c>
      <c r="M159" s="5">
        <v>10827503000000</v>
      </c>
      <c r="N159" s="5">
        <v>1972485000000</v>
      </c>
      <c r="O159" s="5">
        <v>30000000000</v>
      </c>
      <c r="P159" s="5">
        <v>22510000000</v>
      </c>
      <c r="Q159" s="5">
        <v>90000000000</v>
      </c>
      <c r="R159" s="5">
        <v>41214000000</v>
      </c>
    </row>
    <row r="160" spans="3:22" ht="15.5" x14ac:dyDescent="0.35">
      <c r="C160" t="s">
        <v>325</v>
      </c>
      <c r="D160" s="5">
        <v>1000000</v>
      </c>
      <c r="E160" s="5">
        <v>3000000</v>
      </c>
      <c r="F160" s="5">
        <v>16000000</v>
      </c>
      <c r="G160" s="5">
        <v>9000000</v>
      </c>
      <c r="I160" s="5">
        <v>30000000</v>
      </c>
      <c r="J160" s="5">
        <v>324000000</v>
      </c>
      <c r="K160" s="5">
        <v>22000000</v>
      </c>
      <c r="M160" s="5">
        <v>1000000</v>
      </c>
      <c r="N160" s="5">
        <v>977000000</v>
      </c>
      <c r="O160" s="5">
        <v>34000000</v>
      </c>
      <c r="P160" s="5">
        <v>36000000</v>
      </c>
      <c r="Q160" s="5">
        <v>8000000</v>
      </c>
      <c r="S160" s="5">
        <v>145000000</v>
      </c>
      <c r="T160" s="5">
        <v>2422000000</v>
      </c>
      <c r="U160" s="5">
        <v>66000000</v>
      </c>
      <c r="V160" s="5">
        <v>100000000</v>
      </c>
    </row>
    <row r="161" spans="2:22" ht="15.5" x14ac:dyDescent="0.35">
      <c r="C161" t="s">
        <v>215</v>
      </c>
      <c r="D161" s="5">
        <v>-32623000000</v>
      </c>
      <c r="E161" s="5">
        <v>15268000000</v>
      </c>
      <c r="F161" s="5">
        <v>-46618000000</v>
      </c>
      <c r="I161" s="5">
        <v>-31350000000</v>
      </c>
      <c r="J161" s="5">
        <v>-26918000000</v>
      </c>
      <c r="K161" s="5">
        <v>-24823000000</v>
      </c>
      <c r="L161" s="5">
        <v>778589000000</v>
      </c>
      <c r="M161" s="5">
        <v>1166050000000</v>
      </c>
      <c r="N161" s="5">
        <v>-16409000000</v>
      </c>
      <c r="Q161" s="5">
        <v>695370000000</v>
      </c>
      <c r="R161" s="5">
        <v>146088000000</v>
      </c>
      <c r="T161" s="5">
        <v>117492000000</v>
      </c>
      <c r="U161" s="5">
        <v>30000000000</v>
      </c>
    </row>
    <row r="162" spans="2:22" ht="15.5" x14ac:dyDescent="0.35">
      <c r="C162" t="s">
        <v>1262</v>
      </c>
      <c r="T162" s="5">
        <v>117492000000</v>
      </c>
      <c r="U162" s="5">
        <v>30000000000</v>
      </c>
    </row>
    <row r="163" spans="2:22" ht="15.5" x14ac:dyDescent="0.35">
      <c r="C163" t="s">
        <v>337</v>
      </c>
      <c r="D163" s="5">
        <v>-32623000000</v>
      </c>
      <c r="E163" s="5">
        <v>15268000000</v>
      </c>
      <c r="F163" s="5">
        <v>-46618000000</v>
      </c>
      <c r="I163" s="5">
        <v>-31350000000</v>
      </c>
      <c r="J163" s="5">
        <v>-26918000000</v>
      </c>
      <c r="K163" s="5">
        <v>-24823000000</v>
      </c>
      <c r="L163" s="5">
        <v>-18543000000</v>
      </c>
      <c r="M163" s="5">
        <v>-18052000000</v>
      </c>
      <c r="N163" s="5">
        <v>-16409000000</v>
      </c>
    </row>
    <row r="164" spans="2:22" ht="15.5" x14ac:dyDescent="0.35">
      <c r="C164" t="s">
        <v>604</v>
      </c>
      <c r="L164" s="5">
        <v>800373000000</v>
      </c>
    </row>
    <row r="165" spans="2:22" ht="15.5" x14ac:dyDescent="0.35">
      <c r="C165" t="s">
        <v>1704</v>
      </c>
      <c r="M165" s="5">
        <v>-3317000000</v>
      </c>
    </row>
    <row r="166" spans="2:22" ht="15.5" x14ac:dyDescent="0.35">
      <c r="C166" t="s">
        <v>1705</v>
      </c>
    </row>
    <row r="167" spans="2:22" ht="15.5" x14ac:dyDescent="0.35">
      <c r="C167" t="s">
        <v>239</v>
      </c>
      <c r="D167" s="5">
        <v>1210496000000</v>
      </c>
      <c r="E167" s="5">
        <v>-635662000000</v>
      </c>
      <c r="F167" s="5">
        <v>-1624875000000</v>
      </c>
      <c r="G167" s="5">
        <v>836963000000</v>
      </c>
      <c r="I167" s="5">
        <v>380885000000</v>
      </c>
      <c r="J167" s="5">
        <v>-1166133000000</v>
      </c>
      <c r="K167" s="5">
        <v>515048000000</v>
      </c>
      <c r="L167" s="5">
        <v>-678151000000</v>
      </c>
      <c r="M167" s="5">
        <v>3094614000000</v>
      </c>
      <c r="N167" s="5">
        <v>1028122000000</v>
      </c>
      <c r="O167" s="5">
        <v>11402000000</v>
      </c>
      <c r="P167" s="5">
        <v>475093000000</v>
      </c>
      <c r="Q167" s="5">
        <v>245608000000</v>
      </c>
      <c r="R167" s="5">
        <v>41140000000</v>
      </c>
      <c r="S167" s="5">
        <v>-178840000000</v>
      </c>
      <c r="T167" s="5">
        <v>243072000000</v>
      </c>
      <c r="U167" s="5">
        <v>-120583000000</v>
      </c>
      <c r="V167" s="5">
        <v>137286000000</v>
      </c>
    </row>
    <row r="168" spans="2:22" ht="15.5" x14ac:dyDescent="0.35">
      <c r="C168" t="s">
        <v>240</v>
      </c>
      <c r="E168" s="5">
        <v>4238382000000</v>
      </c>
      <c r="I168" s="5">
        <v>3857497000000</v>
      </c>
      <c r="J168" s="5">
        <v>5023630000000</v>
      </c>
      <c r="K168" s="5">
        <v>4508582000000</v>
      </c>
      <c r="L168" s="5">
        <v>5186733000000</v>
      </c>
      <c r="M168" s="5">
        <v>2092119000000</v>
      </c>
      <c r="N168" s="5">
        <v>1063997000000</v>
      </c>
      <c r="O168" s="5">
        <v>1052595000000</v>
      </c>
      <c r="P168" s="5">
        <v>577502000000</v>
      </c>
      <c r="Q168" s="5">
        <v>331894000000</v>
      </c>
      <c r="R168" s="5">
        <v>290754000000</v>
      </c>
      <c r="S168" s="5">
        <v>469594000000</v>
      </c>
      <c r="T168" s="5">
        <v>226522000000</v>
      </c>
      <c r="U168" s="5">
        <v>347056000000</v>
      </c>
      <c r="V168" s="5">
        <v>209770000000</v>
      </c>
    </row>
    <row r="169" spans="2:22" ht="15.5" x14ac:dyDescent="0.35">
      <c r="C169" t="s">
        <v>241</v>
      </c>
      <c r="U169" s="5">
        <v>49000000</v>
      </c>
    </row>
    <row r="170" spans="2:22" ht="15.5" x14ac:dyDescent="0.35">
      <c r="C170" t="s">
        <v>242</v>
      </c>
      <c r="D170" s="5">
        <v>1210496000000</v>
      </c>
      <c r="E170" s="5">
        <v>3602720000000</v>
      </c>
      <c r="F170" s="5">
        <v>-1624875000000</v>
      </c>
      <c r="G170" s="5">
        <v>836963000000</v>
      </c>
      <c r="I170" s="5">
        <v>4238382000000</v>
      </c>
      <c r="J170" s="5">
        <v>3857497000000</v>
      </c>
      <c r="K170" s="5">
        <v>5023630000000</v>
      </c>
      <c r="L170" s="5">
        <v>4508582000000</v>
      </c>
      <c r="M170" s="5">
        <v>5186733000000</v>
      </c>
      <c r="N170" s="5">
        <v>2092119000000</v>
      </c>
      <c r="O170" s="5">
        <v>1063997000000</v>
      </c>
      <c r="P170" s="5">
        <v>1052595000000</v>
      </c>
      <c r="Q170" s="5">
        <v>577502000000</v>
      </c>
      <c r="R170" s="5">
        <v>331894000000</v>
      </c>
      <c r="S170" s="5">
        <v>290754000000</v>
      </c>
      <c r="T170" s="5">
        <v>469594000000</v>
      </c>
      <c r="U170" s="5">
        <v>226522000000</v>
      </c>
      <c r="V170" s="5">
        <v>347056000000</v>
      </c>
    </row>
    <row r="172" spans="2:22" ht="15.5" x14ac:dyDescent="0.35">
      <c r="B172" t="s">
        <v>243</v>
      </c>
      <c r="C172" t="s">
        <v>12</v>
      </c>
      <c r="D172" s="5">
        <v>6130000000</v>
      </c>
      <c r="E172" s="5">
        <v>6130000000</v>
      </c>
      <c r="F172" s="5">
        <v>6130000000</v>
      </c>
      <c r="G172" s="5">
        <v>6130000000</v>
      </c>
      <c r="I172" s="5">
        <v>6130000000</v>
      </c>
      <c r="J172" s="5">
        <v>6130000000</v>
      </c>
      <c r="K172" s="5">
        <v>6130000000</v>
      </c>
      <c r="L172" s="5">
        <v>5940000000</v>
      </c>
      <c r="M172" s="5">
        <v>5650000000</v>
      </c>
      <c r="N172" s="5">
        <v>5650000000</v>
      </c>
      <c r="O172" s="5">
        <v>2730000000</v>
      </c>
      <c r="P172" s="5">
        <v>2730000000</v>
      </c>
      <c r="Q172" s="5">
        <v>2730000000</v>
      </c>
      <c r="R172" s="5">
        <v>2730000000</v>
      </c>
      <c r="S172" s="5">
        <v>2100000000</v>
      </c>
      <c r="T172" s="5">
        <v>2100000000</v>
      </c>
      <c r="U172" s="5">
        <v>1580000000</v>
      </c>
      <c r="V172" s="5">
        <v>130000000</v>
      </c>
    </row>
    <row r="173" spans="2:22" ht="15.5" x14ac:dyDescent="0.35">
      <c r="C173" t="s">
        <v>244</v>
      </c>
      <c r="D173" s="6">
        <v>1.96</v>
      </c>
      <c r="E173" s="6">
        <v>8.64</v>
      </c>
      <c r="F173" s="6">
        <v>-65.510000000000005</v>
      </c>
      <c r="G173" s="6">
        <v>1.33</v>
      </c>
    </row>
    <row r="174" spans="2:22" ht="15.5" x14ac:dyDescent="0.35">
      <c r="C174" t="s">
        <v>245</v>
      </c>
      <c r="D174" s="6">
        <v>2244.9</v>
      </c>
      <c r="E174" s="6">
        <v>497.69</v>
      </c>
      <c r="F174" s="6">
        <v>-68.540000000000006</v>
      </c>
      <c r="G174" s="6">
        <v>3368.42</v>
      </c>
    </row>
    <row r="175" spans="2:22" ht="15.5" x14ac:dyDescent="0.35">
      <c r="C175" t="s">
        <v>73</v>
      </c>
      <c r="D175" s="6">
        <v>53.12</v>
      </c>
      <c r="E175" s="6">
        <v>52.88</v>
      </c>
      <c r="F175" s="6">
        <v>55.45</v>
      </c>
      <c r="G175" s="6">
        <v>62.89</v>
      </c>
    </row>
    <row r="176" spans="2:22" ht="15.5" x14ac:dyDescent="0.35">
      <c r="C176" t="s">
        <v>246</v>
      </c>
      <c r="D176" s="5">
        <v>35140000000</v>
      </c>
      <c r="E176" s="5">
        <v>88750000000</v>
      </c>
      <c r="F176" s="5">
        <v>-496410000000</v>
      </c>
      <c r="G176" s="5">
        <v>34380000000</v>
      </c>
    </row>
    <row r="177" spans="3:7" ht="15.5" x14ac:dyDescent="0.35">
      <c r="C177" t="s">
        <v>247</v>
      </c>
      <c r="D177" s="6">
        <v>2.9999999999999997E-4</v>
      </c>
      <c r="E177" s="6">
        <v>1.7000000000000001E-3</v>
      </c>
      <c r="F177" s="6">
        <v>-1.2800000000000001E-2</v>
      </c>
      <c r="G177" s="6">
        <v>2.9999999999999997E-4</v>
      </c>
    </row>
    <row r="178" spans="3:7" ht="15.5" x14ac:dyDescent="0.35">
      <c r="C178" t="s">
        <v>248</v>
      </c>
      <c r="D178" s="6">
        <v>4.0000000000000001E-3</v>
      </c>
      <c r="E178" s="6">
        <v>1.7100000000000001E-2</v>
      </c>
      <c r="F178" s="6">
        <v>-0.12140000000000001</v>
      </c>
      <c r="G178" s="6">
        <v>2.2000000000000001E-3</v>
      </c>
    </row>
    <row r="179" spans="3:7" ht="15.5" x14ac:dyDescent="0.35">
      <c r="C179" t="s">
        <v>249</v>
      </c>
      <c r="D179" s="6">
        <v>5.0000000000000001E-4</v>
      </c>
      <c r="E179" s="6">
        <v>2.2000000000000001E-3</v>
      </c>
      <c r="F179" s="6">
        <v>-1.6500000000000001E-2</v>
      </c>
      <c r="G179" s="6">
        <v>4.0000000000000002E-4</v>
      </c>
    </row>
    <row r="180" spans="3:7" ht="15.5" x14ac:dyDescent="0.35">
      <c r="C180" t="s">
        <v>250</v>
      </c>
    </row>
    <row r="181" spans="3:7" ht="15.5" x14ac:dyDescent="0.35">
      <c r="C181" t="s">
        <v>251</v>
      </c>
      <c r="D181" s="5">
        <v>2971000000000</v>
      </c>
      <c r="E181" s="5">
        <v>3096000000000</v>
      </c>
      <c r="F181" s="5">
        <v>3310000000000</v>
      </c>
      <c r="G181" s="5">
        <v>3700000000000</v>
      </c>
    </row>
    <row r="182" spans="3:7" ht="15.5" x14ac:dyDescent="0.35">
      <c r="C182" t="s">
        <v>252</v>
      </c>
      <c r="D182" s="6">
        <v>9.08</v>
      </c>
      <c r="E182" s="6">
        <v>8.52</v>
      </c>
      <c r="F182" s="6">
        <v>8.32</v>
      </c>
      <c r="G182" s="6">
        <v>7.43</v>
      </c>
    </row>
    <row r="183" spans="3:7" ht="15.5" x14ac:dyDescent="0.35">
      <c r="C183" t="s">
        <v>253</v>
      </c>
      <c r="D183" s="6">
        <v>484.32</v>
      </c>
      <c r="E183" s="6">
        <v>504.75</v>
      </c>
      <c r="F183" s="6">
        <v>539.52</v>
      </c>
      <c r="G183" s="6">
        <v>603.13</v>
      </c>
    </row>
    <row r="184" spans="3:7" ht="15.5" x14ac:dyDescent="0.35">
      <c r="C184" t="s">
        <v>254</v>
      </c>
      <c r="D184" s="6">
        <v>9.08</v>
      </c>
      <c r="E184" s="6">
        <v>8.52</v>
      </c>
      <c r="F184" s="6">
        <v>8.32</v>
      </c>
      <c r="G184" s="6">
        <v>7.43</v>
      </c>
    </row>
    <row r="185" spans="3:7" ht="15.5" x14ac:dyDescent="0.35">
      <c r="C185" t="s">
        <v>255</v>
      </c>
      <c r="D185" s="6">
        <v>484.32</v>
      </c>
      <c r="E185" s="6">
        <v>504.75</v>
      </c>
      <c r="F185" s="6">
        <v>539.52</v>
      </c>
      <c r="G185" s="6">
        <v>603.13</v>
      </c>
    </row>
    <row r="186" spans="3:7" ht="15.5" x14ac:dyDescent="0.35">
      <c r="C186" t="s">
        <v>256</v>
      </c>
    </row>
    <row r="187" spans="3:7" ht="15.5" x14ac:dyDescent="0.35">
      <c r="C187" t="s">
        <v>257</v>
      </c>
    </row>
    <row r="188" spans="3:7" ht="15.5" x14ac:dyDescent="0.35">
      <c r="C188" t="s">
        <v>258</v>
      </c>
      <c r="D188" s="5">
        <v>2971000000000</v>
      </c>
      <c r="E188" s="5">
        <v>3096000000000</v>
      </c>
      <c r="F188" s="5">
        <v>3310000000000</v>
      </c>
      <c r="G188" s="5">
        <v>3700000000000</v>
      </c>
    </row>
    <row r="189" spans="3:7" ht="15.5" x14ac:dyDescent="0.35">
      <c r="C189" t="s">
        <v>24</v>
      </c>
    </row>
    <row r="190" spans="3:7" ht="15.5" x14ac:dyDescent="0.35">
      <c r="C190" t="s">
        <v>21</v>
      </c>
    </row>
    <row r="191" spans="3:7" ht="15.5" x14ac:dyDescent="0.35">
      <c r="C191" t="s">
        <v>259</v>
      </c>
    </row>
    <row r="192" spans="3:7" ht="15.5" x14ac:dyDescent="0.35">
      <c r="C192" t="s">
        <v>260</v>
      </c>
      <c r="D192" s="5">
        <v>1182000000000</v>
      </c>
      <c r="E192" s="5">
        <v>935000000000</v>
      </c>
      <c r="F192" s="5">
        <v>1093000000000</v>
      </c>
      <c r="G192" s="5">
        <v>1726000000000</v>
      </c>
    </row>
    <row r="193" spans="3:22" ht="15.5" x14ac:dyDescent="0.35">
      <c r="C193" t="s">
        <v>261</v>
      </c>
      <c r="D193" s="5">
        <v>-119000000000</v>
      </c>
      <c r="E193" s="5">
        <v>-3000000000</v>
      </c>
      <c r="F193" s="5">
        <v>-75000000000</v>
      </c>
      <c r="G193" s="5">
        <v>-7000000000</v>
      </c>
    </row>
    <row r="194" spans="3:22" ht="15.5" x14ac:dyDescent="0.35">
      <c r="C194" t="s">
        <v>13</v>
      </c>
      <c r="D194" s="5">
        <v>1064000000000</v>
      </c>
      <c r="E194" s="5">
        <v>933000000000</v>
      </c>
      <c r="F194" s="5">
        <v>1019000000000</v>
      </c>
      <c r="G194" s="5">
        <v>1719000000000</v>
      </c>
    </row>
    <row r="195" spans="3:22" ht="15.5" x14ac:dyDescent="0.35">
      <c r="C195" t="s">
        <v>16</v>
      </c>
      <c r="D195" s="6">
        <v>173.37</v>
      </c>
      <c r="E195" s="6">
        <v>152.07</v>
      </c>
      <c r="F195" s="6">
        <v>166.04</v>
      </c>
      <c r="G195" s="6">
        <v>280.23</v>
      </c>
    </row>
    <row r="196" spans="3:22" ht="15.5" x14ac:dyDescent="0.35">
      <c r="C196" t="s">
        <v>58</v>
      </c>
      <c r="I196" s="6">
        <v>-60.15</v>
      </c>
      <c r="J196" s="6">
        <v>13.34</v>
      </c>
      <c r="K196" s="6">
        <v>33.89</v>
      </c>
      <c r="L196" s="6">
        <v>26.45</v>
      </c>
      <c r="M196" s="6">
        <v>7.03</v>
      </c>
      <c r="N196" s="6">
        <v>3.43</v>
      </c>
      <c r="O196" s="6">
        <v>2.61</v>
      </c>
      <c r="P196" s="6">
        <v>4.18</v>
      </c>
      <c r="Q196" s="6">
        <v>6.73</v>
      </c>
      <c r="R196" s="6">
        <v>6.69</v>
      </c>
      <c r="S196" s="6">
        <v>8.0399999999999991</v>
      </c>
      <c r="T196" s="6">
        <v>7.31</v>
      </c>
      <c r="U196" s="6">
        <v>4.95</v>
      </c>
      <c r="V196" s="6">
        <v>102.56</v>
      </c>
    </row>
    <row r="197" spans="3:22" ht="15.5" x14ac:dyDescent="0.35">
      <c r="C197" t="s">
        <v>72</v>
      </c>
      <c r="I197" s="6">
        <v>-74.650000000000006</v>
      </c>
      <c r="J197" s="6">
        <v>314.08999999999997</v>
      </c>
      <c r="K197" s="6">
        <v>120.68</v>
      </c>
      <c r="L197" s="6">
        <v>150.85</v>
      </c>
      <c r="M197" s="6">
        <v>541.96</v>
      </c>
      <c r="N197" s="6">
        <v>201.17</v>
      </c>
      <c r="O197" s="6">
        <v>329.5</v>
      </c>
      <c r="P197" s="6">
        <v>160.29</v>
      </c>
      <c r="Q197" s="6">
        <v>147.85</v>
      </c>
      <c r="R197" s="6">
        <v>32.880000000000003</v>
      </c>
      <c r="S197" s="6">
        <v>32.590000000000003</v>
      </c>
      <c r="T197" s="6">
        <v>30.92</v>
      </c>
      <c r="U197" s="5">
        <v>0</v>
      </c>
      <c r="V197" s="5">
        <v>0</v>
      </c>
    </row>
    <row r="198" spans="3:22" ht="15.5" x14ac:dyDescent="0.35">
      <c r="C198" t="s">
        <v>75</v>
      </c>
      <c r="I198" s="6">
        <v>15.17</v>
      </c>
      <c r="J198" s="6">
        <v>13.61</v>
      </c>
      <c r="K198" s="6">
        <v>14.53</v>
      </c>
      <c r="L198" s="6">
        <v>20.2</v>
      </c>
      <c r="M198" s="6">
        <v>31.99</v>
      </c>
      <c r="N198" s="6">
        <v>9.07</v>
      </c>
      <c r="O198" s="6">
        <v>6.63</v>
      </c>
      <c r="P198" s="6">
        <v>6.52</v>
      </c>
      <c r="Q198" s="6">
        <v>10.93</v>
      </c>
      <c r="R198" s="6">
        <v>2.48</v>
      </c>
      <c r="S198" s="6">
        <v>2.44</v>
      </c>
      <c r="T198" s="6">
        <v>2.6</v>
      </c>
      <c r="U198" s="5">
        <v>0</v>
      </c>
      <c r="V198" s="5">
        <v>0</v>
      </c>
    </row>
    <row r="199" spans="3:22" ht="15.5" x14ac:dyDescent="0.35">
      <c r="C199" t="s">
        <v>262</v>
      </c>
      <c r="I199" s="5">
        <v>-393430000000</v>
      </c>
      <c r="J199" s="5">
        <v>169720000000</v>
      </c>
      <c r="K199" s="5">
        <v>353940000000</v>
      </c>
      <c r="L199" s="5">
        <v>241920000000</v>
      </c>
      <c r="M199" s="5">
        <v>85250000000</v>
      </c>
      <c r="N199" s="5">
        <v>53780000000</v>
      </c>
      <c r="O199" s="5">
        <v>15930000000</v>
      </c>
      <c r="P199" s="5">
        <v>21560000000</v>
      </c>
    </row>
    <row r="200" spans="3:22" ht="15.5" x14ac:dyDescent="0.35">
      <c r="C200" t="s">
        <v>263</v>
      </c>
      <c r="I200" s="6">
        <v>-1.18E-2</v>
      </c>
      <c r="J200" s="6">
        <v>3.3E-3</v>
      </c>
      <c r="K200" s="6">
        <v>8.5000000000000006E-3</v>
      </c>
      <c r="L200" s="6">
        <v>7.6E-3</v>
      </c>
      <c r="M200" s="6">
        <v>2.5999999999999999E-3</v>
      </c>
      <c r="N200" s="6">
        <v>2.3E-3</v>
      </c>
      <c r="O200" s="6">
        <v>1.4000000000000002E-3</v>
      </c>
      <c r="P200" s="6">
        <v>3.0000000000000001E-3</v>
      </c>
      <c r="Q200" s="6">
        <v>5.8999999999999999E-3</v>
      </c>
      <c r="R200" s="6">
        <v>7.7000000000000002E-3</v>
      </c>
      <c r="S200" s="6">
        <v>8.1000000000000013E-3</v>
      </c>
      <c r="T200" s="6">
        <v>7.9000000000000008E-3</v>
      </c>
      <c r="U200" s="6">
        <v>5.6000000000000008E-3</v>
      </c>
      <c r="V200" s="6">
        <v>8.6999999999999994E-3</v>
      </c>
    </row>
    <row r="201" spans="3:22" ht="15.5" x14ac:dyDescent="0.35">
      <c r="C201" t="s">
        <v>264</v>
      </c>
      <c r="I201" s="6">
        <v>-0.1115</v>
      </c>
      <c r="J201" s="6">
        <v>2.2700000000000001E-2</v>
      </c>
      <c r="K201" s="6">
        <v>5.8499999999999996E-2</v>
      </c>
      <c r="L201" s="6">
        <v>4.7800000000000002E-2</v>
      </c>
      <c r="M201" s="6">
        <v>1.67E-2</v>
      </c>
      <c r="N201" s="6">
        <v>1.5900000000000001E-2</v>
      </c>
      <c r="O201" s="6">
        <v>5.7999999999999996E-3</v>
      </c>
      <c r="P201" s="6">
        <v>9.3999999999999986E-3</v>
      </c>
      <c r="Q201" s="6">
        <v>1.52E-2</v>
      </c>
      <c r="R201" s="6">
        <v>3.78E-2</v>
      </c>
      <c r="S201" s="6">
        <v>5.28E-2</v>
      </c>
      <c r="T201" s="6">
        <v>5.0700000000000002E-2</v>
      </c>
      <c r="U201" s="6">
        <v>4.5999999999999999E-2</v>
      </c>
      <c r="V201" s="6">
        <v>9.8000000000000004E-2</v>
      </c>
    </row>
    <row r="202" spans="3:22" ht="15.5" x14ac:dyDescent="0.35">
      <c r="C202" t="s">
        <v>265</v>
      </c>
      <c r="I202" s="6">
        <v>-1.67E-2</v>
      </c>
      <c r="J202" s="6">
        <v>4.4000000000000003E-3</v>
      </c>
      <c r="K202" s="6">
        <v>1.1899999999999999E-2</v>
      </c>
      <c r="L202" s="6">
        <v>1.1399999999999999E-2</v>
      </c>
      <c r="M202" s="6">
        <v>4.3E-3</v>
      </c>
      <c r="N202" s="6">
        <v>4.1999999999999997E-3</v>
      </c>
      <c r="O202" s="6">
        <v>2.2000000000000001E-3</v>
      </c>
      <c r="P202" s="6">
        <v>4.8999999999999998E-3</v>
      </c>
      <c r="Q202" s="6">
        <v>8.8000000000000005E-3</v>
      </c>
      <c r="R202" s="6">
        <v>1.03E-2</v>
      </c>
      <c r="S202" s="6">
        <v>1.06E-2</v>
      </c>
      <c r="T202" s="6">
        <v>1.23E-2</v>
      </c>
      <c r="U202" s="6">
        <v>7.6E-3</v>
      </c>
      <c r="V202" s="6">
        <v>2.3700000000000002E-2</v>
      </c>
    </row>
    <row r="203" spans="3:22" ht="15.5" x14ac:dyDescent="0.35">
      <c r="C203" t="s">
        <v>266</v>
      </c>
    </row>
    <row r="204" spans="3:22" ht="15.5" x14ac:dyDescent="0.35">
      <c r="C204" t="s">
        <v>69</v>
      </c>
      <c r="I204" s="6">
        <v>8.32</v>
      </c>
      <c r="J204" s="6">
        <v>7.11</v>
      </c>
      <c r="K204" s="6">
        <v>7.06</v>
      </c>
      <c r="L204" s="6">
        <v>7.2</v>
      </c>
      <c r="M204" s="6">
        <v>9.08</v>
      </c>
      <c r="N204" s="6">
        <v>3.21</v>
      </c>
      <c r="O204" s="6">
        <v>1.92</v>
      </c>
      <c r="P204" s="6">
        <v>1.51</v>
      </c>
      <c r="Q204" s="6">
        <v>2.25</v>
      </c>
      <c r="R204" s="6">
        <v>1.24</v>
      </c>
      <c r="S204" s="6">
        <v>1.72</v>
      </c>
      <c r="T204" s="6">
        <v>1.57</v>
      </c>
      <c r="U204" s="5">
        <v>0</v>
      </c>
      <c r="V204" s="5">
        <v>0</v>
      </c>
    </row>
    <row r="205" spans="3:22" ht="15.5" x14ac:dyDescent="0.35">
      <c r="C205" t="s">
        <v>66</v>
      </c>
      <c r="I205" s="6">
        <v>539.52</v>
      </c>
      <c r="J205" s="6">
        <v>588.94000000000005</v>
      </c>
      <c r="K205" s="6">
        <v>579.67999999999995</v>
      </c>
      <c r="L205" s="6">
        <v>553.82000000000005</v>
      </c>
      <c r="M205" s="6">
        <v>419.79</v>
      </c>
      <c r="N205" s="6">
        <v>215.26</v>
      </c>
      <c r="O205" s="6">
        <v>448.11</v>
      </c>
      <c r="P205" s="6">
        <v>443.32</v>
      </c>
      <c r="Q205" s="6">
        <v>441.9</v>
      </c>
      <c r="R205" s="6">
        <v>177.14</v>
      </c>
      <c r="S205" s="6">
        <v>152.11000000000001</v>
      </c>
      <c r="T205" s="6">
        <v>144.21</v>
      </c>
      <c r="U205" s="6">
        <v>107.75</v>
      </c>
      <c r="V205" s="6">
        <v>1046.68</v>
      </c>
    </row>
    <row r="206" spans="3:22" ht="15.5" x14ac:dyDescent="0.35">
      <c r="C206" t="s">
        <v>267</v>
      </c>
      <c r="I206" s="6">
        <v>8.32</v>
      </c>
      <c r="J206" s="6">
        <v>7.11</v>
      </c>
      <c r="K206" s="6">
        <v>7.06</v>
      </c>
      <c r="L206" s="6">
        <v>7.2</v>
      </c>
      <c r="M206" s="6">
        <v>9.08</v>
      </c>
      <c r="N206" s="6">
        <v>3.21</v>
      </c>
      <c r="O206" s="6">
        <v>1.92</v>
      </c>
      <c r="P206" s="6">
        <v>1.51</v>
      </c>
      <c r="Q206" s="6">
        <v>2.25</v>
      </c>
      <c r="R206" s="6">
        <v>1.24</v>
      </c>
      <c r="S206" s="6">
        <v>1.72</v>
      </c>
      <c r="T206" s="6">
        <v>1.57</v>
      </c>
      <c r="U206" s="5">
        <v>0</v>
      </c>
      <c r="V206" s="5">
        <v>0</v>
      </c>
    </row>
    <row r="207" spans="3:22" ht="15.5" x14ac:dyDescent="0.35">
      <c r="C207" t="s">
        <v>268</v>
      </c>
      <c r="I207" s="6">
        <v>539.52</v>
      </c>
      <c r="J207" s="6">
        <v>588.94000000000005</v>
      </c>
      <c r="K207" s="6">
        <v>579.67999999999995</v>
      </c>
      <c r="L207" s="6">
        <v>553.82000000000005</v>
      </c>
      <c r="M207" s="6">
        <v>419.79</v>
      </c>
      <c r="N207" s="6">
        <v>215.26</v>
      </c>
      <c r="O207" s="6">
        <v>448.11</v>
      </c>
      <c r="P207" s="6">
        <v>443.32</v>
      </c>
      <c r="Q207" s="6">
        <v>441.9</v>
      </c>
      <c r="R207" s="6">
        <v>177.14</v>
      </c>
      <c r="S207" s="6">
        <v>152.11000000000001</v>
      </c>
      <c r="T207" s="6">
        <v>144.21</v>
      </c>
      <c r="U207" s="6">
        <v>107.75</v>
      </c>
      <c r="V207" s="6">
        <v>1046.68</v>
      </c>
    </row>
    <row r="208" spans="3:22" ht="15.5" x14ac:dyDescent="0.35">
      <c r="C208" t="s">
        <v>269</v>
      </c>
    </row>
    <row r="209" spans="3:22" ht="15.5" x14ac:dyDescent="0.35">
      <c r="C209" t="s">
        <v>270</v>
      </c>
    </row>
    <row r="210" spans="3:22" ht="15.5" x14ac:dyDescent="0.35">
      <c r="C210" t="s">
        <v>26</v>
      </c>
    </row>
    <row r="211" spans="3:22" ht="15.5" x14ac:dyDescent="0.35">
      <c r="C211" t="s">
        <v>23</v>
      </c>
    </row>
    <row r="212" spans="3:22" ht="15.5" x14ac:dyDescent="0.35">
      <c r="C212" t="s">
        <v>271</v>
      </c>
    </row>
    <row r="213" spans="3:22" ht="15.5" x14ac:dyDescent="0.35">
      <c r="C213" t="s">
        <v>272</v>
      </c>
      <c r="I213" s="5">
        <v>4225000000000</v>
      </c>
      <c r="J213" s="5">
        <v>1135000000000</v>
      </c>
      <c r="K213" s="5">
        <v>73000000000</v>
      </c>
      <c r="L213" s="5">
        <v>-248000000000</v>
      </c>
      <c r="M213" s="5">
        <v>3435000000000</v>
      </c>
      <c r="N213" s="5">
        <v>2269000000000</v>
      </c>
      <c r="O213" s="5">
        <v>415000000000</v>
      </c>
      <c r="P213" s="5">
        <v>506000000000</v>
      </c>
      <c r="Q213" s="5">
        <v>-209000000000</v>
      </c>
      <c r="R213" s="5">
        <v>257000000000</v>
      </c>
      <c r="S213" s="5">
        <v>-99000000000</v>
      </c>
      <c r="T213" s="5">
        <v>124000000000</v>
      </c>
      <c r="U213" s="5">
        <v>-150000000000</v>
      </c>
      <c r="V213" s="5">
        <v>138000000000</v>
      </c>
    </row>
    <row r="214" spans="3:22" ht="15.5" x14ac:dyDescent="0.35">
      <c r="C214" t="s">
        <v>273</v>
      </c>
      <c r="I214" s="5">
        <v>-98000000000</v>
      </c>
      <c r="J214" s="5">
        <v>-106000000000</v>
      </c>
      <c r="K214" s="5">
        <v>-34000000000</v>
      </c>
      <c r="L214" s="5">
        <v>-32000000000</v>
      </c>
      <c r="M214" s="5">
        <v>-17000000000</v>
      </c>
      <c r="N214" s="5">
        <v>-22000000000</v>
      </c>
      <c r="O214" s="5">
        <v>-9000000000</v>
      </c>
      <c r="P214" s="5">
        <v>-9000000000</v>
      </c>
      <c r="Q214" s="5">
        <v>-7000000000</v>
      </c>
      <c r="R214" s="5">
        <v>-2000000000</v>
      </c>
      <c r="S214" s="5">
        <v>-3000000000</v>
      </c>
      <c r="T214" s="5">
        <v>0</v>
      </c>
      <c r="U214" s="5">
        <v>0</v>
      </c>
      <c r="V214" s="5">
        <v>-1000000000</v>
      </c>
    </row>
    <row r="215" spans="3:22" ht="15.5" x14ac:dyDescent="0.35">
      <c r="C215" t="s">
        <v>15</v>
      </c>
      <c r="I215" s="5">
        <v>4127000000000</v>
      </c>
      <c r="J215" s="5">
        <v>1029000000000</v>
      </c>
      <c r="K215" s="5">
        <v>39000000000</v>
      </c>
      <c r="L215" s="5">
        <v>-280000000000</v>
      </c>
      <c r="M215" s="5">
        <v>3418000000000</v>
      </c>
      <c r="N215" s="5">
        <v>2247000000000</v>
      </c>
      <c r="O215" s="5">
        <v>406000000000</v>
      </c>
      <c r="P215" s="5">
        <v>497000000000</v>
      </c>
      <c r="Q215" s="5">
        <v>-217000000000</v>
      </c>
      <c r="R215" s="5">
        <v>255000000000</v>
      </c>
      <c r="S215" s="5">
        <v>-102000000000</v>
      </c>
      <c r="T215" s="5">
        <v>123000000000</v>
      </c>
      <c r="U215" s="5">
        <v>-151000000000</v>
      </c>
      <c r="V215" s="5">
        <v>137000000000</v>
      </c>
    </row>
    <row r="216" spans="3:22" ht="15.5" x14ac:dyDescent="0.35">
      <c r="C216" t="s">
        <v>17</v>
      </c>
      <c r="I216" s="6">
        <v>672.74</v>
      </c>
      <c r="J216" s="6">
        <v>167.65</v>
      </c>
      <c r="K216" s="6">
        <v>6.38</v>
      </c>
      <c r="L216" s="6">
        <v>-47.13</v>
      </c>
      <c r="M216" s="6">
        <v>604.48</v>
      </c>
      <c r="N216" s="6">
        <v>397.47</v>
      </c>
      <c r="O216" s="6">
        <v>148.9</v>
      </c>
      <c r="P216" s="6">
        <v>182.25</v>
      </c>
      <c r="Q216" s="6">
        <v>-79.459999999999994</v>
      </c>
      <c r="R216" s="6">
        <v>93.59</v>
      </c>
      <c r="S216" s="6">
        <v>-48.46</v>
      </c>
      <c r="T216" s="6">
        <v>58.65</v>
      </c>
      <c r="U216" s="6">
        <v>-95.35</v>
      </c>
      <c r="V216" s="6">
        <v>1071.77</v>
      </c>
    </row>
  </sheetData>
  <pageMargins left="0.7" right="0.7" top="0.75" bottom="0.75" header="0.3" footer="0.3"/>
  <ignoredErrors>
    <ignoredError sqref="A1:V21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1707</v>
      </c>
      <c r="D2" s="2" vm="430">
        <f ca="1">IFERROR(_xlfn.STOCKHISTORY("XIDX:" &amp; $C$1, D3, , 0, 0, 1), "Libur")</f>
        <v>193</v>
      </c>
      <c r="E2" s="2" vm="383">
        <f ca="1">IFERROR(_xlfn.STOCKHISTORY("XIDX:" &amp; $C$1, E3, , 0, 0, 1), "Libur")</f>
        <v>112</v>
      </c>
      <c r="H2" s="2" vm="383">
        <f ca="1">IFERROR(INDEX(D2:G2,COUNT(D2:G2)),"")</f>
        <v>112</v>
      </c>
      <c r="I2" s="2" vm="431">
        <f t="shared" ref="I2:Z2" ca="1" si="0">IFERROR(_xlfn.STOCKHISTORY("XIDX:" &amp; $C$1, I1, , 0, 0, 1), "Libur")</f>
        <v>86</v>
      </c>
      <c r="J2" s="2" vm="399">
        <f t="shared" ca="1" si="0"/>
        <v>87</v>
      </c>
      <c r="K2" s="2" vm="37">
        <f t="shared" ca="1" si="0"/>
        <v>105</v>
      </c>
      <c r="L2" s="2" vm="432">
        <f t="shared" ca="1" si="0"/>
        <v>158</v>
      </c>
      <c r="M2" s="2" vm="36">
        <f t="shared" ca="1" si="0"/>
        <v>50</v>
      </c>
      <c r="N2" s="2" vm="36">
        <f t="shared" ca="1" si="0"/>
        <v>50</v>
      </c>
      <c r="O2" s="2" vm="36">
        <f t="shared" ca="1" si="0"/>
        <v>50</v>
      </c>
      <c r="P2" s="2" vm="36">
        <f t="shared" ca="1" si="0"/>
        <v>50</v>
      </c>
      <c r="Q2" s="2" vm="178">
        <f t="shared" ca="1" si="0"/>
        <v>71</v>
      </c>
      <c r="R2" s="2" vm="178">
        <f t="shared" ca="1" si="0"/>
        <v>71</v>
      </c>
      <c r="S2" s="2" vm="36">
        <f t="shared" ca="1" si="0"/>
        <v>50</v>
      </c>
      <c r="T2" s="2" vm="433">
        <f t="shared" ca="1" si="0"/>
        <v>121</v>
      </c>
      <c r="U2" s="2" vm="340">
        <f t="shared" ca="1" si="0"/>
        <v>111</v>
      </c>
      <c r="V2" s="2" vm="413">
        <f t="shared" ca="1" si="0"/>
        <v>196</v>
      </c>
      <c r="W2" s="2" vm="143">
        <f t="shared" ca="1" si="0"/>
        <v>205</v>
      </c>
      <c r="X2" s="2" vm="434">
        <f t="shared" ca="1" si="0"/>
        <v>102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49286294</v>
      </c>
      <c r="E4" s="2">
        <f>IFERROR(INDEX(E51:E500,MATCH($C$4,$C$51:$C$500,0)),"")</f>
        <v>47442625</v>
      </c>
      <c r="H4" s="2">
        <f>IFERROR(SUM(D4:G4)*(4/MAX(1,COUNT(D4:G4))),"")</f>
        <v>193457838</v>
      </c>
      <c r="I4" s="2">
        <f t="shared" ref="I4:Z4" si="1">IFERROR(INDEX(I51:I500,MATCH($C$4,$C$51:$C$500,0)),"")</f>
        <v>235089682</v>
      </c>
      <c r="J4" s="2">
        <f t="shared" si="1"/>
        <v>562968710</v>
      </c>
      <c r="K4" s="2">
        <f t="shared" si="1"/>
        <v>651059654</v>
      </c>
      <c r="L4" s="2">
        <f t="shared" si="1"/>
        <v>43722840</v>
      </c>
      <c r="M4" s="2">
        <f t="shared" si="1"/>
        <v>65586242</v>
      </c>
      <c r="N4" s="2">
        <f t="shared" si="1"/>
        <v>78511899</v>
      </c>
      <c r="O4" s="2">
        <f t="shared" si="1"/>
        <v>70887975</v>
      </c>
      <c r="P4" s="2">
        <f t="shared" si="1"/>
        <v>27160117</v>
      </c>
      <c r="Q4" s="2">
        <f t="shared" si="1"/>
        <v>3266629</v>
      </c>
      <c r="R4" s="2">
        <f t="shared" si="1"/>
        <v>2302609</v>
      </c>
      <c r="S4" s="2">
        <f t="shared" si="1"/>
        <v>9670791</v>
      </c>
      <c r="T4" s="2">
        <f t="shared" si="1"/>
        <v>262401822</v>
      </c>
      <c r="U4" s="2">
        <f t="shared" si="1"/>
        <v>190595229</v>
      </c>
      <c r="V4" s="2">
        <f t="shared" si="1"/>
        <v>357108000000</v>
      </c>
      <c r="W4" s="2">
        <f t="shared" si="1"/>
        <v>340033490639</v>
      </c>
      <c r="X4" s="2">
        <f t="shared" si="1"/>
        <v>231901612221</v>
      </c>
      <c r="Y4" s="2">
        <f t="shared" si="1"/>
        <v>158192402458</v>
      </c>
      <c r="Z4" s="2">
        <f t="shared" si="1"/>
        <v>97500000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3816936</v>
      </c>
      <c r="E5" s="2">
        <f>IFERROR(INDEX(E51:E500,MATCH($C$5,$C$51:$C$500,0)),"")</f>
        <v>698331</v>
      </c>
      <c r="H5" s="2">
        <f>IFERROR(SUM(D5:G5)*(4/MAX(1,COUNT(D5:G5))),"")</f>
        <v>9030534</v>
      </c>
      <c r="I5" s="2">
        <f t="shared" ref="I5:Z5" si="2">IFERROR(INDEX(I51:I500,MATCH($C$5,$C$51:$C$500,0)),"")</f>
        <v>2181613</v>
      </c>
      <c r="J5" s="2">
        <f t="shared" si="2"/>
        <v>8050747</v>
      </c>
      <c r="K5" s="2">
        <f t="shared" si="2"/>
        <v>14634597</v>
      </c>
      <c r="L5" s="2">
        <f t="shared" si="2"/>
        <v>-2713991</v>
      </c>
      <c r="M5" s="2">
        <f t="shared" si="2"/>
        <v>13827799</v>
      </c>
      <c r="N5" s="2">
        <f t="shared" si="2"/>
        <v>19337429</v>
      </c>
      <c r="O5" s="2">
        <f t="shared" si="2"/>
        <v>21369743</v>
      </c>
      <c r="P5" s="2">
        <f t="shared" si="2"/>
        <v>18614725</v>
      </c>
      <c r="Q5" s="2">
        <f t="shared" si="2"/>
        <v>38861902</v>
      </c>
      <c r="R5" s="2">
        <f t="shared" si="2"/>
        <v>-170122593</v>
      </c>
      <c r="S5" s="2">
        <f t="shared" si="2"/>
        <v>-42583677</v>
      </c>
      <c r="T5" s="2">
        <f t="shared" si="2"/>
        <v>25697032</v>
      </c>
      <c r="U5" s="2">
        <f t="shared" si="2"/>
        <v>45345419</v>
      </c>
      <c r="V5" s="2">
        <f t="shared" si="2"/>
        <v>-144213000000</v>
      </c>
      <c r="W5" s="2">
        <f t="shared" si="2"/>
        <v>-203973678434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598118138</v>
      </c>
      <c r="E6" s="2">
        <f>IFERROR(INDEX(E51:E500,MATCH($C$6,$C$51:$C$500,0)),"")</f>
        <v>595349145</v>
      </c>
      <c r="H6" s="2">
        <f>IFERROR(INDEX(D6:G6,COUNT(D6:G6)),"")</f>
        <v>595349145</v>
      </c>
      <c r="I6" s="2">
        <f t="shared" ref="I6:Z6" si="3">IFERROR(INDEX(I51:I500,MATCH($C$6,$C$51:$C$500,0)),"")</f>
        <v>593985309</v>
      </c>
      <c r="J6" s="2">
        <f t="shared" si="3"/>
        <v>591400242</v>
      </c>
      <c r="K6" s="2">
        <f t="shared" si="3"/>
        <v>573776445</v>
      </c>
      <c r="L6" s="2">
        <f t="shared" si="3"/>
        <v>536208863</v>
      </c>
      <c r="M6" s="2">
        <f t="shared" si="3"/>
        <v>405577690</v>
      </c>
      <c r="N6" s="2">
        <f t="shared" si="3"/>
        <v>385567334</v>
      </c>
      <c r="O6" s="2">
        <f t="shared" si="3"/>
        <v>363471501</v>
      </c>
      <c r="P6" s="2">
        <f t="shared" si="3"/>
        <v>381838945</v>
      </c>
      <c r="Q6" s="2">
        <f t="shared" si="3"/>
        <v>346020302</v>
      </c>
      <c r="R6" s="2">
        <f t="shared" si="3"/>
        <v>297351946</v>
      </c>
      <c r="S6" s="2">
        <f t="shared" si="3"/>
        <v>422428650</v>
      </c>
      <c r="T6" s="2">
        <f t="shared" si="3"/>
        <v>489999961</v>
      </c>
      <c r="U6" s="2">
        <f t="shared" si="3"/>
        <v>475541344</v>
      </c>
      <c r="V6" s="2">
        <f t="shared" si="3"/>
        <v>3723716000000</v>
      </c>
      <c r="W6" s="2">
        <f t="shared" si="3"/>
        <v>3122272510241</v>
      </c>
      <c r="X6" s="2">
        <f t="shared" si="3"/>
        <v>3373961527620</v>
      </c>
      <c r="Y6" s="2">
        <f t="shared" si="3"/>
        <v>1916395460236</v>
      </c>
      <c r="Z6" s="2">
        <f t="shared" si="3"/>
        <v>-10044549959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57.92</v>
      </c>
      <c r="E7" s="3">
        <f>IFERROR(INDEX(E51:E500,MATCH($C$7,$C$51:$C$500,0))/1000000000,"")</f>
        <v>57.92</v>
      </c>
      <c r="H7" s="3">
        <f>IFERROR(INDEX(D7:G7,COUNT(D7:G7)),"")</f>
        <v>57.92</v>
      </c>
      <c r="I7" s="3">
        <f t="shared" ref="I7:Z7" si="4">IFERROR(INDEX(I51:I500,MATCH($C$7,$C$51:$C$500,0))/1000000000,"")</f>
        <v>57.92</v>
      </c>
      <c r="J7" s="3">
        <f t="shared" si="4"/>
        <v>57.92</v>
      </c>
      <c r="K7" s="3">
        <f t="shared" si="4"/>
        <v>57.92</v>
      </c>
      <c r="L7" s="3">
        <f t="shared" si="4"/>
        <v>57.92</v>
      </c>
      <c r="M7" s="3">
        <f t="shared" si="4"/>
        <v>44.69</v>
      </c>
      <c r="N7" s="3">
        <f t="shared" si="4"/>
        <v>44.69</v>
      </c>
      <c r="O7" s="3">
        <f t="shared" si="4"/>
        <v>44.69</v>
      </c>
      <c r="P7" s="3">
        <f t="shared" si="4"/>
        <v>40.159999999999997</v>
      </c>
      <c r="Q7" s="3">
        <f t="shared" si="4"/>
        <v>40.159999999999997</v>
      </c>
      <c r="R7" s="3">
        <f t="shared" si="4"/>
        <v>36.51</v>
      </c>
      <c r="S7" s="3">
        <f t="shared" si="4"/>
        <v>36.51</v>
      </c>
      <c r="T7" s="3">
        <f t="shared" si="4"/>
        <v>36.51</v>
      </c>
      <c r="U7" s="3">
        <f t="shared" si="4"/>
        <v>36.51</v>
      </c>
      <c r="V7" s="3">
        <f t="shared" si="4"/>
        <v>35.22</v>
      </c>
      <c r="W7" s="3">
        <f t="shared" si="4"/>
        <v>30.08</v>
      </c>
      <c r="X7" s="3">
        <f t="shared" si="4"/>
        <v>30.08</v>
      </c>
      <c r="Y7" s="3">
        <f t="shared" si="4"/>
        <v>0.02</v>
      </c>
      <c r="Z7" s="3">
        <f t="shared" si="4"/>
        <v>0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1238000000000</v>
      </c>
      <c r="E8" s="2">
        <f>IFERROR(INDEX(E51:E500,MATCH("Free cash flow (Quarter)",$C$51:$C$500,0)),"")</f>
        <v>-175000000000</v>
      </c>
      <c r="H8" s="2">
        <f>IFERROR(INDEX(D8:G8,COUNT(D8:G8)),"")</f>
        <v>-175000000000</v>
      </c>
      <c r="I8" s="2">
        <f t="shared" ref="I8:Z8" si="5">IFERROR(INDEX(I51:I500,MATCH($C$8,$C$51:$C$500,0)),"")</f>
        <v>-948000000000</v>
      </c>
      <c r="J8" s="2">
        <f t="shared" si="5"/>
        <v>-939000000000</v>
      </c>
      <c r="K8" s="2">
        <f t="shared" si="5"/>
        <v>1874000000000</v>
      </c>
      <c r="L8" s="2">
        <f t="shared" si="5"/>
        <v>283000000000</v>
      </c>
      <c r="M8" s="2">
        <f t="shared" si="5"/>
        <v>210000000000</v>
      </c>
      <c r="N8" s="2">
        <f t="shared" si="5"/>
        <v>157000000000</v>
      </c>
      <c r="O8" s="2">
        <f t="shared" si="5"/>
        <v>88000000000</v>
      </c>
      <c r="P8" s="2">
        <f t="shared" si="5"/>
        <v>-508000000000</v>
      </c>
      <c r="Q8" s="2">
        <f t="shared" si="5"/>
        <v>-988000000000</v>
      </c>
      <c r="R8" s="2">
        <f t="shared" si="5"/>
        <v>-182000000000</v>
      </c>
      <c r="S8" s="2">
        <f t="shared" si="5"/>
        <v>-114000000000</v>
      </c>
      <c r="T8" s="2">
        <f t="shared" si="5"/>
        <v>951000000000</v>
      </c>
      <c r="U8" s="2">
        <f t="shared" si="5"/>
        <v>1218000000000</v>
      </c>
      <c r="V8" s="2">
        <f t="shared" si="5"/>
        <v>-14000000000</v>
      </c>
      <c r="W8" s="2">
        <f t="shared" si="5"/>
        <v>-15000000000</v>
      </c>
      <c r="X8" s="2">
        <f t="shared" si="5"/>
        <v>27000000000</v>
      </c>
      <c r="Y8" s="2">
        <f t="shared" si="5"/>
        <v>-83000000000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21.38</v>
      </c>
      <c r="E9" s="3">
        <f>IFERROR(INDEX(E51:E500,MATCH("Free cash flow per share (Quarter)",$C$51:$C$500,0)),"")</f>
        <v>-3.02</v>
      </c>
      <c r="H9" s="3">
        <f>IFERROR(INDEX(D9:G9,COUNT(D9:G9)),"")</f>
        <v>-3.02</v>
      </c>
      <c r="I9" s="3">
        <f t="shared" ref="I9:Z9" si="6">IFERROR(INDEX(I51:I500,MATCH($C$9,$C$51:$C$500,0)),"")</f>
        <v>-16.37</v>
      </c>
      <c r="J9" s="3">
        <f t="shared" si="6"/>
        <v>-16.21</v>
      </c>
      <c r="K9" s="3">
        <f t="shared" si="6"/>
        <v>32.36</v>
      </c>
      <c r="L9" s="3">
        <f t="shared" si="6"/>
        <v>4.8899999999999997</v>
      </c>
      <c r="M9" s="3">
        <f t="shared" si="6"/>
        <v>4.71</v>
      </c>
      <c r="N9" s="3">
        <f t="shared" si="6"/>
        <v>3.5</v>
      </c>
      <c r="O9" s="3">
        <f t="shared" si="6"/>
        <v>1.98</v>
      </c>
      <c r="P9" s="3">
        <f t="shared" si="6"/>
        <v>-12.65</v>
      </c>
      <c r="Q9" s="3">
        <f t="shared" si="6"/>
        <v>-24.61</v>
      </c>
      <c r="R9" s="3">
        <f t="shared" si="6"/>
        <v>-4.99</v>
      </c>
      <c r="S9" s="3">
        <f t="shared" si="6"/>
        <v>-3.13</v>
      </c>
      <c r="T9" s="3">
        <f t="shared" si="6"/>
        <v>26.06</v>
      </c>
      <c r="U9" s="3">
        <f t="shared" si="6"/>
        <v>33.36</v>
      </c>
      <c r="V9" s="3">
        <f t="shared" si="6"/>
        <v>-0.39</v>
      </c>
      <c r="W9" s="3">
        <f t="shared" si="6"/>
        <v>-0.5</v>
      </c>
      <c r="X9" s="3">
        <f t="shared" si="6"/>
        <v>0.9</v>
      </c>
      <c r="Y9" s="3">
        <f t="shared" si="6"/>
        <v>-4494.6000000000004</v>
      </c>
      <c r="Z9" s="3">
        <f t="shared" si="6"/>
        <v>0</v>
      </c>
    </row>
    <row r="10" spans="1:26" ht="15.5" x14ac:dyDescent="0.35">
      <c r="C10" t="s">
        <v>18</v>
      </c>
      <c r="D10" s="3">
        <f ca="1">IFERROR(IF(D9=0,"",D2/D9),"")</f>
        <v>9.0271281571562216</v>
      </c>
      <c r="E10" s="3">
        <f ca="1">IFERROR(IF(E9=0,"",E2/E9),"")</f>
        <v>-37.086092715231786</v>
      </c>
      <c r="I10" s="3">
        <f t="shared" ref="I10:Z10" ca="1" si="7">IFERROR(IF(I9=0,"",I2/I9),"")</f>
        <v>-5.2535125229077577</v>
      </c>
      <c r="J10" s="3">
        <f t="shared" ca="1" si="7"/>
        <v>-5.3670573719925967</v>
      </c>
      <c r="K10" s="3">
        <f t="shared" ca="1" si="7"/>
        <v>3.2447466007416566</v>
      </c>
      <c r="L10" s="3">
        <f t="shared" ca="1" si="7"/>
        <v>32.310838445807775</v>
      </c>
      <c r="M10" s="3">
        <f t="shared" ca="1" si="7"/>
        <v>10.615711252653927</v>
      </c>
      <c r="N10" s="3">
        <f t="shared" ca="1" si="7"/>
        <v>14.285714285714286</v>
      </c>
      <c r="O10" s="3">
        <f t="shared" ca="1" si="7"/>
        <v>25.252525252525253</v>
      </c>
      <c r="P10" s="3">
        <f t="shared" ca="1" si="7"/>
        <v>-3.9525691699604741</v>
      </c>
      <c r="Q10" s="3">
        <f t="shared" ca="1" si="7"/>
        <v>-2.8850060950832996</v>
      </c>
      <c r="R10" s="3">
        <f t="shared" ca="1" si="7"/>
        <v>-14.228456913827655</v>
      </c>
      <c r="S10" s="3">
        <f t="shared" ca="1" si="7"/>
        <v>-15.974440894568691</v>
      </c>
      <c r="T10" s="3">
        <f t="shared" ca="1" si="7"/>
        <v>4.6431312356101309</v>
      </c>
      <c r="U10" s="3">
        <f t="shared" ca="1" si="7"/>
        <v>3.3273381294964031</v>
      </c>
      <c r="V10" s="3">
        <f t="shared" ca="1" si="7"/>
        <v>-502.56410256410254</v>
      </c>
      <c r="W10" s="3">
        <f t="shared" ca="1" si="7"/>
        <v>-410</v>
      </c>
      <c r="X10" s="3">
        <f t="shared" ca="1" si="7"/>
        <v>113.33333333333333</v>
      </c>
      <c r="Y10" s="3" t="str">
        <f t="shared" ca="1" si="7"/>
        <v/>
      </c>
      <c r="Z10" s="3" t="str">
        <f t="shared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21042949</v>
      </c>
      <c r="E11" s="2">
        <f>IFERROR(INDEX(E51:E500,MATCH($C$11,$C$51:$C$500,0)),"")</f>
        <v>24317124</v>
      </c>
      <c r="H11" s="2">
        <f>IFERROR(INDEX(D11:G11,COUNT(D11:G11)),"")</f>
        <v>24317124</v>
      </c>
      <c r="I11" s="2">
        <f t="shared" ref="I11:Z11" si="8">IFERROR(INDEX(I51:I500,MATCH($C$11,$C$51:$C$500,0)),"")</f>
        <v>30940885</v>
      </c>
      <c r="J11" s="2">
        <f t="shared" si="8"/>
        <v>69280865</v>
      </c>
      <c r="K11" s="2">
        <f t="shared" si="8"/>
        <v>109491908</v>
      </c>
      <c r="L11" s="2">
        <f t="shared" si="8"/>
        <v>16886794</v>
      </c>
      <c r="M11" s="2">
        <f t="shared" si="8"/>
        <v>7633514</v>
      </c>
      <c r="N11" s="2">
        <f t="shared" si="8"/>
        <v>4054699</v>
      </c>
      <c r="O11" s="2">
        <f t="shared" si="8"/>
        <v>2566581</v>
      </c>
      <c r="P11" s="2">
        <f t="shared" si="8"/>
        <v>8665292</v>
      </c>
      <c r="Q11" s="2">
        <f t="shared" si="8"/>
        <v>10746491</v>
      </c>
      <c r="R11" s="2">
        <f t="shared" si="8"/>
        <v>977911</v>
      </c>
      <c r="S11" s="2">
        <f t="shared" si="8"/>
        <v>345050</v>
      </c>
      <c r="T11" s="2">
        <f t="shared" si="8"/>
        <v>7979495</v>
      </c>
      <c r="U11" s="2">
        <f t="shared" si="8"/>
        <v>42555033</v>
      </c>
      <c r="V11" s="2">
        <f t="shared" si="8"/>
        <v>69984000000</v>
      </c>
      <c r="W11" s="2">
        <f t="shared" si="8"/>
        <v>172261171030</v>
      </c>
      <c r="X11" s="2">
        <f t="shared" si="8"/>
        <v>63213565874</v>
      </c>
      <c r="Y11" s="2">
        <f t="shared" si="8"/>
        <v>45003074555</v>
      </c>
      <c r="Z11" s="2">
        <f t="shared" si="8"/>
        <v>250000000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11601000000000</v>
      </c>
      <c r="E12" s="2">
        <f>IFERROR(INDEX(E51:E500,MATCH("Net Debt (Quarter)",$C$51:$C$500,0)),"")</f>
        <v>11663000000000</v>
      </c>
      <c r="H12" s="2">
        <f>IFERROR(INDEX(D12:G12,COUNT(D12:G12)),"")</f>
        <v>11663000000000</v>
      </c>
      <c r="I12" s="2">
        <f t="shared" ref="I12:Z12" si="9">IFERROR(INDEX(I51:I500,MATCH($C$12,$C$51:$C$500,0)),"")</f>
        <v>11991000000000</v>
      </c>
      <c r="J12" s="2">
        <f t="shared" si="9"/>
        <v>11607000000000</v>
      </c>
      <c r="K12" s="2">
        <f t="shared" si="9"/>
        <v>11426000000000</v>
      </c>
      <c r="L12" s="2">
        <f t="shared" si="9"/>
        <v>7132000000000</v>
      </c>
      <c r="M12" s="2">
        <f t="shared" si="9"/>
        <v>4716000000000</v>
      </c>
      <c r="N12" s="2">
        <f t="shared" si="9"/>
        <v>5331000000000</v>
      </c>
      <c r="O12" s="2">
        <f t="shared" si="9"/>
        <v>5385000000000</v>
      </c>
      <c r="P12" s="2">
        <f t="shared" si="9"/>
        <v>9523000000000</v>
      </c>
      <c r="Q12" s="2">
        <f t="shared" si="9"/>
        <v>10995000000000</v>
      </c>
      <c r="R12" s="2">
        <f t="shared" si="9"/>
        <v>11179000000000</v>
      </c>
      <c r="S12" s="2">
        <f t="shared" si="9"/>
        <v>12231000000000</v>
      </c>
      <c r="T12" s="2">
        <f t="shared" si="9"/>
        <v>9750000000000</v>
      </c>
      <c r="U12" s="2">
        <f t="shared" si="9"/>
        <v>9074000000000</v>
      </c>
      <c r="V12" s="2">
        <f t="shared" si="9"/>
        <v>109000000000</v>
      </c>
      <c r="W12" s="2">
        <f t="shared" si="9"/>
        <v>37000000000</v>
      </c>
      <c r="X12" s="2">
        <f t="shared" si="9"/>
        <v>757000000000</v>
      </c>
      <c r="Y12" s="2">
        <f t="shared" si="9"/>
        <v>-21000000000</v>
      </c>
      <c r="Z12" s="2">
        <f t="shared" si="9"/>
        <v>77000000000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11978000000000</v>
      </c>
      <c r="E13" s="2">
        <f>IFERROR(INDEX(E51:E500,MATCH("Total Debt (Quarter)",$C$51:$C$500,0)),"")</f>
        <v>12076000000000</v>
      </c>
      <c r="H13" s="2">
        <f>IFERROR(INDEX(D13:G13,COUNT(D13:G13)),"")</f>
        <v>12076000000000</v>
      </c>
      <c r="I13" s="2">
        <f t="shared" ref="I13:Z13" si="10">IFERROR(INDEX(I51:I500,MATCH($C$13,$C$51:$C$500,0)),"")</f>
        <v>12508000000000</v>
      </c>
      <c r="J13" s="2">
        <f t="shared" si="10"/>
        <v>12726000000000</v>
      </c>
      <c r="K13" s="2">
        <f t="shared" si="10"/>
        <v>13117000000000</v>
      </c>
      <c r="L13" s="2">
        <f t="shared" si="10"/>
        <v>7396000000000</v>
      </c>
      <c r="M13" s="2">
        <f t="shared" si="10"/>
        <v>4825000000000</v>
      </c>
      <c r="N13" s="2">
        <f t="shared" si="10"/>
        <v>5388000000000</v>
      </c>
      <c r="O13" s="2">
        <f t="shared" si="10"/>
        <v>5420000000000</v>
      </c>
      <c r="P13" s="2">
        <f t="shared" si="10"/>
        <v>9649000000000</v>
      </c>
      <c r="Q13" s="2">
        <f t="shared" si="10"/>
        <v>11141000000000</v>
      </c>
      <c r="R13" s="2">
        <f t="shared" si="10"/>
        <v>11192000000000</v>
      </c>
      <c r="S13" s="2">
        <f t="shared" si="10"/>
        <v>12236000000000</v>
      </c>
      <c r="T13" s="2">
        <f t="shared" si="10"/>
        <v>9849000000000</v>
      </c>
      <c r="U13" s="2">
        <f t="shared" si="10"/>
        <v>9593000000000</v>
      </c>
      <c r="V13" s="2">
        <f t="shared" si="10"/>
        <v>179000000000</v>
      </c>
      <c r="W13" s="2">
        <f t="shared" si="10"/>
        <v>209000000000</v>
      </c>
      <c r="X13" s="2">
        <f t="shared" si="10"/>
        <v>820000000000</v>
      </c>
      <c r="Y13" s="2">
        <f t="shared" si="10"/>
        <v>24000000000</v>
      </c>
      <c r="Z13" s="2">
        <f t="shared" si="10"/>
        <v>78000000000</v>
      </c>
    </row>
    <row r="14" spans="1:26" ht="15.5" x14ac:dyDescent="0.35">
      <c r="C14" t="s">
        <v>27</v>
      </c>
      <c r="D14" s="2">
        <f>IFERROR(INDEX(D51:D500,MATCH($C$14,$C$51:$C$500,0)),"")</f>
        <v>-15473353</v>
      </c>
      <c r="E14" s="2">
        <f>IFERROR(INDEX(E51:E500,MATCH($C$14,$C$51:$C$500,0)),"")</f>
        <v>-14270111</v>
      </c>
      <c r="H14" s="2">
        <f>IFERROR(SUM(D14:G14)*(4/MAX(1,COUNT(D14:G14))),"")</f>
        <v>-59486928</v>
      </c>
      <c r="I14" s="2">
        <f t="shared" ref="I14:Z14" si="11">IFERROR(INDEX(I51:I500,MATCH($C$14,$C$51:$C$500,0)),"")</f>
        <v>-69101255</v>
      </c>
      <c r="J14" s="2">
        <f t="shared" si="11"/>
        <v>-84583314</v>
      </c>
      <c r="K14" s="2">
        <f t="shared" si="11"/>
        <v>-87985687</v>
      </c>
      <c r="L14" s="2">
        <f t="shared" si="11"/>
        <v>-48488662</v>
      </c>
      <c r="M14" s="2">
        <f t="shared" si="11"/>
        <v>-51477370</v>
      </c>
      <c r="N14" s="2">
        <f t="shared" si="11"/>
        <v>-58263018</v>
      </c>
      <c r="O14" s="2">
        <f t="shared" si="11"/>
        <v>-62395087</v>
      </c>
      <c r="P14" s="2">
        <f t="shared" si="11"/>
        <v>-92223155</v>
      </c>
      <c r="Q14" s="2">
        <f t="shared" si="11"/>
        <v>-55009188</v>
      </c>
      <c r="R14" s="2">
        <f t="shared" si="11"/>
        <v>-66845703</v>
      </c>
      <c r="S14" s="2">
        <f t="shared" si="11"/>
        <v>-72118897</v>
      </c>
      <c r="T14" s="2">
        <f t="shared" si="11"/>
        <v>-79691689</v>
      </c>
      <c r="U14" s="2">
        <f t="shared" si="11"/>
        <v>-38540324</v>
      </c>
      <c r="V14" s="2">
        <f t="shared" si="11"/>
        <v>0</v>
      </c>
      <c r="W14" s="2">
        <f t="shared" si="11"/>
        <v>0</v>
      </c>
      <c r="X14" s="2">
        <f t="shared" si="11"/>
        <v>-81030314935</v>
      </c>
      <c r="Y14" s="2">
        <f t="shared" si="11"/>
        <v>-1634097797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-35735</v>
      </c>
      <c r="E15" s="2">
        <f>IFERROR(INDEX(E51:E500,MATCH($C$15,$C$51:$C$500,0)),"")</f>
        <v>-3374972</v>
      </c>
      <c r="H15" s="2">
        <f>IFERROR(SUM(D15:G15)*(4/MAX(1,COUNT(D15:G15))),"")</f>
        <v>-6821414</v>
      </c>
      <c r="I15" s="2">
        <f t="shared" ref="I15:Z15" si="12">IFERROR(INDEX(I51:I500,MATCH($C$15,$C$51:$C$500,0)),"")</f>
        <v>-13959250</v>
      </c>
      <c r="J15" s="2">
        <f t="shared" si="12"/>
        <v>-31232330</v>
      </c>
      <c r="K15" s="2">
        <f t="shared" si="12"/>
        <v>-28922174</v>
      </c>
      <c r="L15" s="2">
        <f t="shared" si="12"/>
        <v>-7971062</v>
      </c>
      <c r="M15" s="2">
        <f t="shared" si="12"/>
        <v>-9615412</v>
      </c>
      <c r="N15" s="2">
        <f t="shared" si="12"/>
        <v>-11687989</v>
      </c>
      <c r="O15" s="2">
        <f t="shared" si="12"/>
        <v>-10714562</v>
      </c>
      <c r="P15" s="2">
        <f t="shared" si="12"/>
        <v>-4778370</v>
      </c>
      <c r="Q15" s="2">
        <f t="shared" si="12"/>
        <v>599325</v>
      </c>
      <c r="R15" s="2">
        <f t="shared" si="12"/>
        <v>70869</v>
      </c>
      <c r="S15" s="2">
        <f t="shared" si="12"/>
        <v>1275296</v>
      </c>
      <c r="T15" s="2">
        <f t="shared" si="12"/>
        <v>-30785080</v>
      </c>
      <c r="U15" s="2">
        <f t="shared" si="12"/>
        <v>-19025528</v>
      </c>
      <c r="V15" s="2">
        <f t="shared" si="12"/>
        <v>-244000000</v>
      </c>
      <c r="W15" s="2">
        <f t="shared" si="12"/>
        <v>32589079936</v>
      </c>
      <c r="X15" s="2">
        <f t="shared" si="12"/>
        <v>-9526773896</v>
      </c>
      <c r="Y15" s="2">
        <f t="shared" si="12"/>
        <v>-16879639493</v>
      </c>
      <c r="Z15" s="2">
        <f t="shared" si="12"/>
        <v>-950000</v>
      </c>
    </row>
    <row r="16" spans="1:26" ht="15.5" x14ac:dyDescent="0.35">
      <c r="C16" t="s">
        <v>29</v>
      </c>
      <c r="D16" s="2">
        <f>IFERROR(INDEX(D51:D500,MATCH($C$16,$C$51:$C$500,0)),"")</f>
        <v>3618819</v>
      </c>
      <c r="E16" s="2">
        <f>IFERROR(INDEX(E51:E500,MATCH($C$16,$C$51:$C$500,0)),"")</f>
        <v>3959095</v>
      </c>
      <c r="H16" s="2">
        <f>IFERROR(SUM(D16:G16)*(4/MAX(1,COUNT(D16:G16))),"")</f>
        <v>15155828</v>
      </c>
      <c r="I16" s="2">
        <f t="shared" ref="I16:Z16" si="13">IFERROR(INDEX(I51:I500,MATCH($C$16,$C$51:$C$500,0)),"")</f>
        <v>15455356</v>
      </c>
      <c r="J16" s="2">
        <f t="shared" si="13"/>
        <v>41646543</v>
      </c>
      <c r="K16" s="2">
        <f t="shared" si="13"/>
        <v>43602601</v>
      </c>
      <c r="L16" s="2">
        <f t="shared" si="13"/>
        <v>22341103</v>
      </c>
      <c r="M16" s="2">
        <f t="shared" si="13"/>
        <v>31508139</v>
      </c>
      <c r="N16" s="2">
        <f t="shared" si="13"/>
        <v>38733525</v>
      </c>
      <c r="O16" s="2">
        <f t="shared" si="13"/>
        <v>38151128</v>
      </c>
      <c r="P16" s="2">
        <f t="shared" si="13"/>
        <v>26666439</v>
      </c>
      <c r="Q16" s="2">
        <f t="shared" si="13"/>
        <v>37548600</v>
      </c>
      <c r="R16" s="2">
        <f t="shared" si="13"/>
        <v>-172642217</v>
      </c>
      <c r="S16" s="2">
        <f t="shared" si="13"/>
        <v>-41442290</v>
      </c>
      <c r="T16" s="2">
        <f t="shared" si="13"/>
        <v>56961708</v>
      </c>
      <c r="U16" s="2">
        <f t="shared" si="13"/>
        <v>74337166</v>
      </c>
      <c r="V16" s="2">
        <f t="shared" si="13"/>
        <v>8916000000</v>
      </c>
      <c r="W16" s="2">
        <f t="shared" si="13"/>
        <v>-94021498333</v>
      </c>
      <c r="X16" s="2">
        <f t="shared" si="13"/>
        <v>-84679925788</v>
      </c>
      <c r="Y16" s="2">
        <f t="shared" si="13"/>
        <v>24177029925</v>
      </c>
      <c r="Z16" s="2">
        <f t="shared" si="13"/>
        <v>-8119311381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11178560000000</v>
      </c>
      <c r="E20" s="2">
        <f ca="1">IFERROR(E21*E2,"")</f>
        <v>6487040000000</v>
      </c>
      <c r="H20" s="2">
        <f t="shared" ref="H20:Z20" ca="1" si="14">IFERROR(H21*H2,"")</f>
        <v>6487040000000</v>
      </c>
      <c r="I20" s="2">
        <f t="shared" ca="1" si="14"/>
        <v>4981120000000</v>
      </c>
      <c r="J20" s="2">
        <f t="shared" ca="1" si="14"/>
        <v>5039040000000</v>
      </c>
      <c r="K20" s="2">
        <f t="shared" ca="1" si="14"/>
        <v>6081600000000</v>
      </c>
      <c r="L20" s="2">
        <f t="shared" ca="1" si="14"/>
        <v>9151360000000</v>
      </c>
      <c r="M20" s="2">
        <f t="shared" ca="1" si="14"/>
        <v>2234500000000</v>
      </c>
      <c r="N20" s="2">
        <f t="shared" ca="1" si="14"/>
        <v>2234500000000</v>
      </c>
      <c r="O20" s="2">
        <f t="shared" ca="1" si="14"/>
        <v>2234500000000</v>
      </c>
      <c r="P20" s="2">
        <f t="shared" ca="1" si="14"/>
        <v>2008000000000</v>
      </c>
      <c r="Q20" s="2">
        <f t="shared" ca="1" si="14"/>
        <v>2851360000000</v>
      </c>
      <c r="R20" s="2">
        <f t="shared" ca="1" si="14"/>
        <v>2592210000000</v>
      </c>
      <c r="S20" s="2">
        <f t="shared" ca="1" si="14"/>
        <v>1825500000000</v>
      </c>
      <c r="T20" s="2">
        <f t="shared" ca="1" si="14"/>
        <v>4417710000000</v>
      </c>
      <c r="U20" s="2">
        <f t="shared" ca="1" si="14"/>
        <v>4052610000000</v>
      </c>
      <c r="V20" s="2">
        <f t="shared" ca="1" si="14"/>
        <v>6903120000000</v>
      </c>
      <c r="W20" s="2">
        <f t="shared" ca="1" si="14"/>
        <v>6166400000000</v>
      </c>
      <c r="X20" s="2">
        <f t="shared" ca="1" si="14"/>
        <v>3068160000000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57920000000</v>
      </c>
      <c r="E21" s="2">
        <f>IFERROR(INDEX(E51:E500,MATCH($C$7,$C$51:$C$500,0)),"")</f>
        <v>57920000000</v>
      </c>
      <c r="H21" s="2">
        <f>IFERROR(INDEX(D21:G21,COUNT(D21:G21)),"")</f>
        <v>57920000000</v>
      </c>
      <c r="I21" s="2">
        <f t="shared" ref="I21:Z21" si="15">IFERROR(INDEX(I51:I500,MATCH($C$7,$C$51:$C$500,0)),"")</f>
        <v>57920000000</v>
      </c>
      <c r="J21" s="2">
        <f t="shared" si="15"/>
        <v>57920000000</v>
      </c>
      <c r="K21" s="2">
        <f t="shared" si="15"/>
        <v>57920000000</v>
      </c>
      <c r="L21" s="2">
        <f t="shared" si="15"/>
        <v>57920000000</v>
      </c>
      <c r="M21" s="2">
        <f t="shared" si="15"/>
        <v>44690000000</v>
      </c>
      <c r="N21" s="2">
        <f t="shared" si="15"/>
        <v>44690000000</v>
      </c>
      <c r="O21" s="2">
        <f t="shared" si="15"/>
        <v>44690000000</v>
      </c>
      <c r="P21" s="2">
        <f t="shared" si="15"/>
        <v>40160000000</v>
      </c>
      <c r="Q21" s="2">
        <f t="shared" si="15"/>
        <v>40160000000</v>
      </c>
      <c r="R21" s="2">
        <f t="shared" si="15"/>
        <v>36510000000</v>
      </c>
      <c r="S21" s="2">
        <f t="shared" si="15"/>
        <v>36510000000</v>
      </c>
      <c r="T21" s="2">
        <f t="shared" si="15"/>
        <v>36510000000</v>
      </c>
      <c r="U21" s="2">
        <f t="shared" si="15"/>
        <v>36510000000</v>
      </c>
      <c r="V21" s="2">
        <f t="shared" si="15"/>
        <v>35220000000</v>
      </c>
      <c r="W21" s="2">
        <f t="shared" si="15"/>
        <v>30080000000</v>
      </c>
      <c r="X21" s="2">
        <f t="shared" si="15"/>
        <v>30080000000</v>
      </c>
      <c r="Y21" s="2">
        <f t="shared" si="15"/>
        <v>20000000</v>
      </c>
      <c r="Z21" s="2">
        <f t="shared" si="15"/>
        <v>0</v>
      </c>
    </row>
    <row r="23" spans="1:26" ht="15.5" x14ac:dyDescent="0.35">
      <c r="B23" t="s">
        <v>54</v>
      </c>
      <c r="C23" t="s">
        <v>55</v>
      </c>
      <c r="D23" s="3">
        <f>IFERROR(D5/D6*100,"")</f>
        <v>0.63815754070979203</v>
      </c>
      <c r="E23" s="3">
        <f>IFERROR(E5/E6*100,"")</f>
        <v>0.11729772451424282</v>
      </c>
      <c r="H23" s="3">
        <f t="shared" ref="H23:Z23" si="16">IFERROR(H5/H6*100,"")</f>
        <v>1.5168467236145944</v>
      </c>
      <c r="I23" s="3">
        <f t="shared" si="16"/>
        <v>0.36728399961151231</v>
      </c>
      <c r="J23" s="3">
        <f t="shared" si="16"/>
        <v>1.3613026218545239</v>
      </c>
      <c r="K23" s="3">
        <f t="shared" si="16"/>
        <v>2.5505747277582995</v>
      </c>
      <c r="L23" s="3">
        <f t="shared" si="16"/>
        <v>-0.50614437531219991</v>
      </c>
      <c r="M23" s="3">
        <f t="shared" si="16"/>
        <v>3.4094081950119102</v>
      </c>
      <c r="N23" s="3">
        <f t="shared" si="16"/>
        <v>5.0153182841988375</v>
      </c>
      <c r="O23" s="3">
        <f t="shared" si="16"/>
        <v>5.8793448568062558</v>
      </c>
      <c r="P23" s="3">
        <f t="shared" si="16"/>
        <v>4.8750200166198336</v>
      </c>
      <c r="Q23" s="3">
        <f t="shared" si="16"/>
        <v>11.231104584146626</v>
      </c>
      <c r="R23" s="3">
        <f t="shared" si="16"/>
        <v>-57.212537294106028</v>
      </c>
      <c r="S23" s="3">
        <f t="shared" si="16"/>
        <v>-10.080679186887537</v>
      </c>
      <c r="T23" s="3">
        <f t="shared" si="16"/>
        <v>5.2442926623008441</v>
      </c>
      <c r="U23" s="3">
        <f t="shared" si="16"/>
        <v>9.5355366199242599</v>
      </c>
      <c r="V23" s="3">
        <f t="shared" si="16"/>
        <v>-3.8728248878271061</v>
      </c>
      <c r="W23" s="3">
        <f t="shared" si="16"/>
        <v>-6.5328595683102559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0.11682513432422903</v>
      </c>
      <c r="E24" s="4">
        <f>IFERROR(_xlfn.RRI(5,J23,E23),"")</f>
        <v>-0.38755515817326669</v>
      </c>
      <c r="H24" s="4">
        <f t="shared" ref="H24:Z24" si="17">IFERROR(_xlfn.RRI(5,M23,H23),"")</f>
        <v>-0.14954264887553959</v>
      </c>
      <c r="I24" s="4">
        <f t="shared" si="17"/>
        <v>-0.40715562727406096</v>
      </c>
      <c r="J24" s="4">
        <f t="shared" si="17"/>
        <v>-0.25367988112878415</v>
      </c>
      <c r="K24" s="4">
        <f t="shared" si="17"/>
        <v>-0.12151908721336246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2.3124307907354646E-2</v>
      </c>
      <c r="P24" s="4">
        <f t="shared" si="17"/>
        <v>-0.12556757584577638</v>
      </c>
      <c r="Q24" s="4" t="str">
        <f t="shared" si="17"/>
        <v/>
      </c>
      <c r="R24" s="4">
        <f t="shared" si="17"/>
        <v>0.54339673501504193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0.31</v>
      </c>
      <c r="J25" s="3">
        <f t="shared" si="18"/>
        <v>1.79</v>
      </c>
      <c r="K25" s="3">
        <f t="shared" si="18"/>
        <v>3.63</v>
      </c>
      <c r="L25" s="3">
        <f t="shared" si="18"/>
        <v>0.05</v>
      </c>
      <c r="M25" s="3">
        <f t="shared" si="18"/>
        <v>4.58</v>
      </c>
      <c r="N25" s="3">
        <f t="shared" si="18"/>
        <v>6.62</v>
      </c>
      <c r="O25" s="3">
        <f t="shared" si="18"/>
        <v>6.2</v>
      </c>
      <c r="P25" s="3">
        <f t="shared" si="18"/>
        <v>6.65</v>
      </c>
      <c r="Q25" s="3">
        <f t="shared" si="18"/>
        <v>12.89</v>
      </c>
      <c r="R25" s="3">
        <f t="shared" si="18"/>
        <v>-62.27</v>
      </c>
      <c r="S25" s="3">
        <f t="shared" si="18"/>
        <v>-13.89</v>
      </c>
      <c r="T25" s="3">
        <f t="shared" si="18"/>
        <v>8.92</v>
      </c>
      <c r="U25" s="3">
        <f t="shared" si="18"/>
        <v>18.48</v>
      </c>
      <c r="V25" s="3">
        <f t="shared" si="18"/>
        <v>0.25</v>
      </c>
      <c r="W25" s="3">
        <f t="shared" si="18"/>
        <v>-2.04</v>
      </c>
      <c r="X25" s="3">
        <f t="shared" si="18"/>
        <v>-3.13</v>
      </c>
      <c r="Y25" s="3">
        <f t="shared" si="18"/>
        <v>392.85</v>
      </c>
      <c r="Z25" s="3">
        <f t="shared" si="18"/>
        <v>-3248104.55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-0.45787337007909379</v>
      </c>
      <c r="J26" s="4">
        <f t="shared" si="19"/>
        <v>-0.22000419259884996</v>
      </c>
      <c r="K26" s="4">
        <f t="shared" si="19"/>
        <v>-0.1140341217733456</v>
      </c>
      <c r="L26" s="4">
        <f t="shared" si="19"/>
        <v>-0.67058496480735719</v>
      </c>
      <c r="M26" s="4" t="str">
        <f t="shared" si="19"/>
        <v/>
      </c>
      <c r="N26" s="4" t="str">
        <f t="shared" si="19"/>
        <v/>
      </c>
      <c r="O26" s="4">
        <f t="shared" si="19"/>
        <v>-7.0166118570212821E-2</v>
      </c>
      <c r="P26" s="4">
        <f t="shared" si="19"/>
        <v>-0.18487552089762682</v>
      </c>
      <c r="Q26" s="4">
        <f t="shared" si="19"/>
        <v>1.2002021348352918</v>
      </c>
      <c r="R26" s="4">
        <f t="shared" si="19"/>
        <v>0.98120647947309303</v>
      </c>
      <c r="S26" s="4">
        <f t="shared" si="19"/>
        <v>0.34719847219107547</v>
      </c>
      <c r="T26" s="4">
        <f t="shared" si="19"/>
        <v>-0.53094084227024596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8.5093739640883974E-4</v>
      </c>
      <c r="E27" s="3">
        <f>IFERROR(E4/E21,"")</f>
        <v>8.1910609461325972E-4</v>
      </c>
      <c r="H27" s="3">
        <f t="shared" ref="H27:Z27" si="20">IFERROR(H4/H21,"")</f>
        <v>3.3400869820441989E-3</v>
      </c>
      <c r="I27" s="3">
        <f t="shared" si="20"/>
        <v>4.0588688190607734E-3</v>
      </c>
      <c r="J27" s="3">
        <f t="shared" si="20"/>
        <v>9.7197636395027626E-3</v>
      </c>
      <c r="K27" s="3">
        <f t="shared" si="20"/>
        <v>1.1240670821823204E-2</v>
      </c>
      <c r="L27" s="3">
        <f t="shared" si="20"/>
        <v>7.5488328729281771E-4</v>
      </c>
      <c r="M27" s="3">
        <f t="shared" si="20"/>
        <v>1.4675820541508167E-3</v>
      </c>
      <c r="N27" s="3">
        <f t="shared" si="20"/>
        <v>1.7568113448198702E-3</v>
      </c>
      <c r="O27" s="3">
        <f t="shared" si="20"/>
        <v>1.5862155963302753E-3</v>
      </c>
      <c r="P27" s="3">
        <f t="shared" si="20"/>
        <v>6.7629773406374498E-4</v>
      </c>
      <c r="Q27" s="3">
        <f t="shared" si="20"/>
        <v>8.1340363545816732E-5</v>
      </c>
      <c r="R27" s="3">
        <f t="shared" si="20"/>
        <v>6.3067899205697069E-5</v>
      </c>
      <c r="S27" s="3">
        <f t="shared" si="20"/>
        <v>2.6488060805258831E-4</v>
      </c>
      <c r="T27" s="3">
        <f t="shared" si="20"/>
        <v>7.1871219391947414E-3</v>
      </c>
      <c r="U27" s="3">
        <f t="shared" si="20"/>
        <v>5.2203568611339356E-3</v>
      </c>
      <c r="V27" s="3">
        <f t="shared" si="20"/>
        <v>10.139352640545145</v>
      </c>
      <c r="W27" s="3">
        <f t="shared" si="20"/>
        <v>11.304304874966755</v>
      </c>
      <c r="X27" s="3">
        <f t="shared" si="20"/>
        <v>7.7094950871343082</v>
      </c>
      <c r="Y27" s="3">
        <f t="shared" si="20"/>
        <v>7909.6201228999998</v>
      </c>
      <c r="Z27" s="3" t="str">
        <f t="shared" si="20"/>
        <v/>
      </c>
    </row>
    <row r="28" spans="1:26" ht="15.5" x14ac:dyDescent="0.35">
      <c r="C28" t="s">
        <v>61</v>
      </c>
      <c r="D28" s="4">
        <f>IFERROR(_xlfn.RRI(5,I27,D27),"")</f>
        <v>-0.26835818410791645</v>
      </c>
      <c r="E28" s="4">
        <f>IFERROR(_xlfn.RRI(5,J27,E27),"")</f>
        <v>-0.39027094500264514</v>
      </c>
      <c r="H28" s="4">
        <f t="shared" ref="H28:Z28" si="21">IFERROR(_xlfn.RRI(5,M27,H27),"")</f>
        <v>0.17877543509452543</v>
      </c>
      <c r="I28" s="4">
        <f t="shared" si="21"/>
        <v>0.18232256308417161</v>
      </c>
      <c r="J28" s="4">
        <f t="shared" si="21"/>
        <v>0.43700638450116802</v>
      </c>
      <c r="K28" s="4">
        <f t="shared" si="21"/>
        <v>0.7544090522468192</v>
      </c>
      <c r="L28" s="4">
        <f t="shared" si="21"/>
        <v>0.56140203215829088</v>
      </c>
      <c r="M28" s="4">
        <f t="shared" si="21"/>
        <v>0.87654423158815908</v>
      </c>
      <c r="N28" s="4">
        <f t="shared" si="21"/>
        <v>0.45993994896491874</v>
      </c>
      <c r="O28" s="4">
        <f t="shared" si="21"/>
        <v>-0.26080088121043177</v>
      </c>
      <c r="P28" s="4">
        <f t="shared" si="21"/>
        <v>-0.33551137940023568</v>
      </c>
      <c r="Q28" s="4">
        <f t="shared" si="21"/>
        <v>-0.90431162568371093</v>
      </c>
      <c r="R28" s="4">
        <f t="shared" si="21"/>
        <v>-0.91101579994362925</v>
      </c>
      <c r="S28" s="4">
        <f t="shared" si="21"/>
        <v>-0.87200151016628547</v>
      </c>
      <c r="T28" s="4">
        <f t="shared" si="21"/>
        <v>-0.93810153525247975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-0.82681564245810057</v>
      </c>
      <c r="J29" s="4">
        <f t="shared" si="22"/>
        <v>-0.50688705234159781</v>
      </c>
      <c r="K29" s="4">
        <f t="shared" si="22"/>
        <v>71.599999999999994</v>
      </c>
      <c r="L29" s="4">
        <f t="shared" si="22"/>
        <v>-0.98908296943231444</v>
      </c>
      <c r="M29" s="4">
        <f t="shared" si="22"/>
        <v>-0.30815709969788518</v>
      </c>
      <c r="N29" s="4">
        <f t="shared" si="22"/>
        <v>6.774193548387096E-2</v>
      </c>
      <c r="O29" s="4">
        <f t="shared" si="22"/>
        <v>-6.7669172932330851E-2</v>
      </c>
      <c r="P29" s="4">
        <f t="shared" si="22"/>
        <v>-0.48409619860356867</v>
      </c>
      <c r="Q29" s="4">
        <f t="shared" si="22"/>
        <v>-1.2070017665007224</v>
      </c>
      <c r="R29" s="4">
        <f t="shared" si="22"/>
        <v>3.4830813534917207</v>
      </c>
      <c r="S29" s="4">
        <f t="shared" si="22"/>
        <v>-2.5571748878923768</v>
      </c>
      <c r="T29" s="4">
        <f t="shared" si="22"/>
        <v>-0.51731601731601728</v>
      </c>
      <c r="U29" s="4">
        <f t="shared" si="22"/>
        <v>72.92</v>
      </c>
      <c r="V29" s="4">
        <f t="shared" si="22"/>
        <v>-1.1225490196078431</v>
      </c>
      <c r="W29" s="4">
        <f t="shared" si="22"/>
        <v>-0.34824281150159742</v>
      </c>
      <c r="X29" s="4">
        <f t="shared" si="22"/>
        <v>-1.0079674175894107</v>
      </c>
      <c r="Y29" s="4">
        <f t="shared" si="22"/>
        <v>-1.0001209474614972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-0.17708920121811214</v>
      </c>
      <c r="I30" s="4">
        <f t="shared" si="23"/>
        <v>-0.5824107489029009</v>
      </c>
      <c r="J30" s="4">
        <f t="shared" si="23"/>
        <v>-0.13530395173281617</v>
      </c>
      <c r="K30" s="4">
        <f t="shared" si="23"/>
        <v>13.890607609203792</v>
      </c>
      <c r="L30" s="4">
        <f t="shared" si="23"/>
        <v>-0.48562788352599889</v>
      </c>
      <c r="M30" s="4">
        <f t="shared" si="23"/>
        <v>-0.16463309593364953</v>
      </c>
      <c r="N30" s="4">
        <f t="shared" si="23"/>
        <v>0.10754890374566344</v>
      </c>
      <c r="O30" s="4">
        <f t="shared" si="23"/>
        <v>1.3454397618619927</v>
      </c>
      <c r="P30" s="4">
        <f t="shared" si="23"/>
        <v>7.3144174009353362</v>
      </c>
      <c r="Q30" s="4">
        <f t="shared" si="23"/>
        <v>0.28972685899245981</v>
      </c>
      <c r="R30" s="4">
        <f t="shared" si="23"/>
        <v>-0.76190065528248918</v>
      </c>
      <c r="S30" s="4">
        <f t="shared" si="23"/>
        <v>-0.96314510727749436</v>
      </c>
      <c r="T30" s="4">
        <f t="shared" si="23"/>
        <v>0.37674916301288958</v>
      </c>
      <c r="U30" s="4">
        <f t="shared" si="23"/>
        <v>-0.99948513903735248</v>
      </c>
      <c r="V30" s="4">
        <f t="shared" si="23"/>
        <v>-0.10305385844656252</v>
      </c>
      <c r="W30" s="4">
        <f t="shared" si="23"/>
        <v>0.46628342676182594</v>
      </c>
      <c r="X30" s="4">
        <f t="shared" si="23"/>
        <v>-0.99902530147246726</v>
      </c>
      <c r="Y30" s="4" t="str">
        <f t="shared" si="23"/>
        <v/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145.51</v>
      </c>
      <c r="E32" s="3">
        <f>IFERROR(INDEX(E51:E500,MATCH($A$32,$C$51:$C$500,0)),"")</f>
        <v>137.07</v>
      </c>
      <c r="H32" s="3">
        <f>IFERROR(INDEX(D32:G32,COUNT(D32:G32)),"")</f>
        <v>137.07</v>
      </c>
      <c r="I32" s="3">
        <f t="shared" ref="I32:Z32" si="24">IFERROR(INDEX(I51:I500,MATCH($C$32,$C$51:$C$500,0)),"")</f>
        <v>134.62</v>
      </c>
      <c r="J32" s="3">
        <f t="shared" si="24"/>
        <v>129.47999999999999</v>
      </c>
      <c r="K32" s="3">
        <f t="shared" si="24"/>
        <v>123.62</v>
      </c>
      <c r="L32" s="3">
        <f t="shared" si="24"/>
        <v>114.36</v>
      </c>
      <c r="M32" s="3">
        <f t="shared" si="24"/>
        <v>100.99</v>
      </c>
      <c r="N32" s="3">
        <f t="shared" si="24"/>
        <v>95.4</v>
      </c>
      <c r="O32" s="3">
        <f t="shared" si="24"/>
        <v>89.24</v>
      </c>
      <c r="P32" s="3">
        <f t="shared" si="24"/>
        <v>89.6</v>
      </c>
      <c r="Q32" s="3">
        <f t="shared" si="24"/>
        <v>118.67</v>
      </c>
      <c r="R32" s="3">
        <f t="shared" si="24"/>
        <v>107.73</v>
      </c>
      <c r="S32" s="3">
        <f t="shared" si="24"/>
        <v>159.5</v>
      </c>
      <c r="T32" s="3">
        <f t="shared" si="24"/>
        <v>164.95</v>
      </c>
      <c r="U32" s="3">
        <f t="shared" si="24"/>
        <v>155.63999999999999</v>
      </c>
      <c r="V32" s="3">
        <f t="shared" si="24"/>
        <v>105.73</v>
      </c>
      <c r="W32" s="3">
        <f t="shared" si="24"/>
        <v>103.82</v>
      </c>
      <c r="X32" s="3">
        <f t="shared" si="24"/>
        <v>110.6</v>
      </c>
      <c r="Y32" s="3">
        <f t="shared" si="24"/>
        <v>100549.7</v>
      </c>
      <c r="Z32" s="3">
        <f t="shared" si="24"/>
        <v>-4017819.98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0.77</v>
      </c>
      <c r="E33" s="3">
        <f>IFERROR(INDEX(E51:E500,MATCH($A$33,$C$51:$C$500,0)),"")</f>
        <v>1.31</v>
      </c>
      <c r="H33" s="3">
        <f>IFERROR(INDEX(D33:G33,COUNT(D33:G33)),"")</f>
        <v>1.31</v>
      </c>
      <c r="I33" s="3">
        <f t="shared" ref="I33:Z33" si="25">IFERROR(INDEX(I51:I500,MATCH($C$33,$C$51:$C$500,0)),"")</f>
        <v>0.64</v>
      </c>
      <c r="J33" s="3">
        <f t="shared" si="25"/>
        <v>0.67</v>
      </c>
      <c r="K33" s="3">
        <f t="shared" si="25"/>
        <v>0.85</v>
      </c>
      <c r="L33" s="3">
        <f t="shared" si="25"/>
        <v>1.38</v>
      </c>
      <c r="M33" s="3">
        <f t="shared" si="25"/>
        <v>0.5</v>
      </c>
      <c r="N33" s="3">
        <f t="shared" si="25"/>
        <v>0.52</v>
      </c>
      <c r="O33" s="3">
        <f t="shared" si="25"/>
        <v>0.56000000000000005</v>
      </c>
      <c r="P33" s="3">
        <f t="shared" si="25"/>
        <v>0.56000000000000005</v>
      </c>
      <c r="Q33" s="3">
        <f t="shared" si="25"/>
        <v>0.6</v>
      </c>
      <c r="R33" s="3">
        <f t="shared" si="25"/>
        <v>0.66</v>
      </c>
      <c r="S33" s="3">
        <f t="shared" si="25"/>
        <v>0.31</v>
      </c>
      <c r="T33" s="3">
        <f t="shared" si="25"/>
        <v>0.73</v>
      </c>
      <c r="U33" s="3">
        <f t="shared" si="25"/>
        <v>0.71</v>
      </c>
      <c r="V33" s="3">
        <f t="shared" si="25"/>
        <v>1.85</v>
      </c>
      <c r="W33" s="3">
        <f t="shared" si="25"/>
        <v>1.97</v>
      </c>
      <c r="X33" s="3">
        <f t="shared" si="25"/>
        <v>0.92</v>
      </c>
      <c r="Y33" s="3">
        <f t="shared" si="25"/>
        <v>0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81.75</v>
      </c>
      <c r="E34" s="3">
        <f>IFERROR(INDEX(E51:E500,MATCH($A$34,$C$51:$C$500,0)),"")</f>
        <v>-9000</v>
      </c>
      <c r="H34" s="3">
        <f>IFERROR(INDEX(D34:G34,COUNT(D34:G34)),"")</f>
        <v>-9000</v>
      </c>
      <c r="I34" s="3">
        <f t="shared" ref="I34:Z34" si="26">IFERROR(INDEX(I51:I500,MATCH($C$34,$C$51:$C$500,0)),"")</f>
        <v>277.42</v>
      </c>
      <c r="J34" s="3">
        <f t="shared" si="26"/>
        <v>48.6</v>
      </c>
      <c r="K34" s="3">
        <f t="shared" si="26"/>
        <v>28.93</v>
      </c>
      <c r="L34" s="3">
        <f t="shared" si="26"/>
        <v>3160</v>
      </c>
      <c r="M34" s="3">
        <f t="shared" si="26"/>
        <v>10.92</v>
      </c>
      <c r="N34" s="3">
        <f t="shared" si="26"/>
        <v>7.55</v>
      </c>
      <c r="O34" s="3">
        <f t="shared" si="26"/>
        <v>8.06</v>
      </c>
      <c r="P34" s="3">
        <f t="shared" si="26"/>
        <v>7.52</v>
      </c>
      <c r="Q34" s="3">
        <f t="shared" si="26"/>
        <v>5.51</v>
      </c>
      <c r="R34" s="3">
        <f t="shared" si="26"/>
        <v>-1.1399999999999999</v>
      </c>
      <c r="S34" s="3">
        <f t="shared" si="26"/>
        <v>-3.6</v>
      </c>
      <c r="T34" s="3">
        <f t="shared" si="26"/>
        <v>13.57</v>
      </c>
      <c r="U34" s="3">
        <f t="shared" si="26"/>
        <v>6.01</v>
      </c>
      <c r="V34" s="3">
        <f t="shared" si="26"/>
        <v>784</v>
      </c>
      <c r="W34" s="3">
        <f t="shared" si="26"/>
        <v>-100.49</v>
      </c>
      <c r="X34" s="3">
        <f t="shared" si="26"/>
        <v>-32.590000000000003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7.5</v>
      </c>
      <c r="E35" s="3">
        <f>IFERROR(INDEX(E51:E500,MATCH($A$35,$C$51:$C$500,0)),"")</f>
        <v>13.03</v>
      </c>
      <c r="H35" s="3">
        <f>IFERROR(INDEX(D35:G35,COUNT(D35:G35)),"")</f>
        <v>13.03</v>
      </c>
      <c r="I35" s="3">
        <f t="shared" ref="I35:Z35" si="27">IFERROR(INDEX(I51:I500,MATCH($C$35,$C$51:$C$500,0)),"")</f>
        <v>1.29</v>
      </c>
      <c r="J35" s="3">
        <f t="shared" si="27"/>
        <v>0.56000000000000005</v>
      </c>
      <c r="K35" s="3">
        <f t="shared" si="27"/>
        <v>0.61</v>
      </c>
      <c r="L35" s="3">
        <f t="shared" si="27"/>
        <v>14.07</v>
      </c>
      <c r="M35" s="3">
        <f t="shared" si="27"/>
        <v>2.38</v>
      </c>
      <c r="N35" s="3">
        <f t="shared" si="27"/>
        <v>1.95</v>
      </c>
      <c r="O35" s="3">
        <f t="shared" si="27"/>
        <v>2.23</v>
      </c>
      <c r="P35" s="3">
        <f t="shared" si="27"/>
        <v>5.19</v>
      </c>
      <c r="Q35" s="3">
        <f t="shared" si="27"/>
        <v>65.22</v>
      </c>
      <c r="R35" s="3">
        <f t="shared" si="27"/>
        <v>84.59</v>
      </c>
      <c r="S35" s="3">
        <f t="shared" si="27"/>
        <v>14.09</v>
      </c>
      <c r="T35" s="3">
        <f t="shared" si="27"/>
        <v>1.35</v>
      </c>
      <c r="U35" s="3">
        <f t="shared" si="27"/>
        <v>1.74</v>
      </c>
      <c r="V35" s="3">
        <f t="shared" si="27"/>
        <v>19.329999999999998</v>
      </c>
      <c r="W35" s="3">
        <f t="shared" si="27"/>
        <v>18.13</v>
      </c>
      <c r="X35" s="3">
        <f t="shared" si="27"/>
        <v>13.23</v>
      </c>
      <c r="Y35" s="3">
        <f t="shared" si="27"/>
        <v>0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49286294</v>
      </c>
      <c r="E51" s="5">
        <v>47442625</v>
      </c>
      <c r="F51" s="5">
        <v>40262785</v>
      </c>
      <c r="G51" s="5">
        <v>49987332</v>
      </c>
      <c r="I51" s="5">
        <v>235089682</v>
      </c>
      <c r="J51" s="5">
        <v>562968710</v>
      </c>
      <c r="K51" s="5">
        <v>651059654</v>
      </c>
      <c r="L51" s="5">
        <v>43722840</v>
      </c>
      <c r="M51" s="5">
        <v>65586242</v>
      </c>
      <c r="N51" s="5">
        <v>78511899</v>
      </c>
      <c r="O51" s="5">
        <v>70887975</v>
      </c>
      <c r="P51" s="5">
        <v>27160117</v>
      </c>
      <c r="Q51" s="5">
        <v>3266629</v>
      </c>
      <c r="R51" s="5">
        <v>2302609</v>
      </c>
      <c r="S51" s="5">
        <v>9670791</v>
      </c>
      <c r="T51" s="5">
        <v>262401822</v>
      </c>
      <c r="U51" s="5">
        <v>190595229</v>
      </c>
      <c r="V51" s="5">
        <v>357108000000</v>
      </c>
      <c r="W51" s="5">
        <v>340033490639</v>
      </c>
      <c r="X51" s="5">
        <v>231901612221</v>
      </c>
      <c r="Y51" s="5">
        <v>158192402458</v>
      </c>
      <c r="Z51" s="5">
        <v>97500000</v>
      </c>
    </row>
    <row r="52" spans="2:26" ht="15.5" x14ac:dyDescent="0.35">
      <c r="C52" t="s">
        <v>85</v>
      </c>
      <c r="D52" s="5">
        <v>-44282786</v>
      </c>
      <c r="E52" s="5">
        <v>-31953941</v>
      </c>
      <c r="F52" s="5">
        <v>-32460461</v>
      </c>
      <c r="G52" s="5">
        <v>-37805819</v>
      </c>
      <c r="I52" s="5">
        <v>-200443257</v>
      </c>
      <c r="J52" s="5">
        <v>-451661475</v>
      </c>
      <c r="K52" s="5">
        <v>-521283031</v>
      </c>
      <c r="L52" s="5">
        <v>-23115032</v>
      </c>
      <c r="M52" s="5">
        <v>-17377859</v>
      </c>
      <c r="N52" s="5">
        <v>-13321407</v>
      </c>
      <c r="O52" s="5">
        <v>-12754985</v>
      </c>
      <c r="P52" s="5">
        <v>-5220545</v>
      </c>
      <c r="Q52" s="5">
        <v>-8842053</v>
      </c>
      <c r="R52" s="5">
        <v>-8134050</v>
      </c>
      <c r="S52" s="5">
        <v>-12860136</v>
      </c>
      <c r="T52" s="5">
        <v>-113763143</v>
      </c>
      <c r="U52" s="5">
        <v>-81112283</v>
      </c>
      <c r="V52" s="5">
        <v>-231891000000</v>
      </c>
      <c r="W52" s="5">
        <v>-221702739970</v>
      </c>
      <c r="X52" s="5">
        <v>-157037929731</v>
      </c>
      <c r="Y52" s="5">
        <v>-110025780954</v>
      </c>
      <c r="Z52" s="5">
        <v>-81500000</v>
      </c>
    </row>
    <row r="53" spans="2:26" ht="15.5" x14ac:dyDescent="0.35">
      <c r="C53" t="s">
        <v>86</v>
      </c>
      <c r="D53" s="5">
        <v>5003508</v>
      </c>
      <c r="E53" s="5">
        <v>15488684</v>
      </c>
      <c r="F53" s="5">
        <v>7802324</v>
      </c>
      <c r="G53" s="5">
        <v>12181513</v>
      </c>
      <c r="I53" s="5">
        <v>34646425</v>
      </c>
      <c r="J53" s="5">
        <v>111307235</v>
      </c>
      <c r="K53" s="5">
        <v>129776623</v>
      </c>
      <c r="L53" s="5">
        <v>20607808</v>
      </c>
      <c r="M53" s="5">
        <v>48208383</v>
      </c>
      <c r="N53" s="5">
        <v>65190492</v>
      </c>
      <c r="O53" s="5">
        <v>58132990</v>
      </c>
      <c r="P53" s="5">
        <v>21939572</v>
      </c>
      <c r="Q53" s="5">
        <v>-5575424</v>
      </c>
      <c r="R53" s="5">
        <v>-5831441</v>
      </c>
      <c r="S53" s="5">
        <v>-3189345</v>
      </c>
      <c r="T53" s="5">
        <v>148638679</v>
      </c>
      <c r="U53" s="5">
        <v>109482946</v>
      </c>
      <c r="V53" s="5">
        <v>125217000000</v>
      </c>
      <c r="W53" s="5">
        <v>118330750669</v>
      </c>
      <c r="X53" s="5">
        <v>74863682490</v>
      </c>
      <c r="Y53" s="5">
        <v>48166621504</v>
      </c>
      <c r="Z53" s="5">
        <v>16000000</v>
      </c>
    </row>
    <row r="54" spans="2:26" ht="15.5" x14ac:dyDescent="0.35">
      <c r="C54" t="s">
        <v>87</v>
      </c>
      <c r="D54" s="5">
        <v>-1945113</v>
      </c>
      <c r="E54" s="5">
        <v>-3501729</v>
      </c>
      <c r="F54" s="5">
        <v>-4000201</v>
      </c>
      <c r="G54" s="5">
        <v>-2434716</v>
      </c>
      <c r="I54" s="5">
        <v>-11925180</v>
      </c>
      <c r="J54" s="5">
        <v>-14068982</v>
      </c>
      <c r="K54" s="5">
        <v>-16914164</v>
      </c>
      <c r="L54" s="5">
        <v>-8091125</v>
      </c>
      <c r="M54" s="5">
        <v>-5136903</v>
      </c>
      <c r="N54" s="5">
        <v>-7640131</v>
      </c>
      <c r="O54" s="5">
        <v>-5982794</v>
      </c>
      <c r="P54" s="5">
        <v>-6289718</v>
      </c>
      <c r="Q54" s="5">
        <v>-3425501</v>
      </c>
      <c r="R54" s="5">
        <v>-3687685</v>
      </c>
      <c r="S54" s="5">
        <v>-5640386</v>
      </c>
      <c r="T54" s="5">
        <v>-20240217</v>
      </c>
      <c r="U54" s="5">
        <v>-17045917</v>
      </c>
      <c r="V54" s="5">
        <v>-96036000000</v>
      </c>
      <c r="W54" s="5">
        <v>-93559995375</v>
      </c>
      <c r="X54" s="5">
        <v>-105202062900</v>
      </c>
      <c r="Y54" s="5">
        <v>-48931364603</v>
      </c>
      <c r="Z54" s="5">
        <v>-6500000</v>
      </c>
    </row>
    <row r="55" spans="2:26" ht="15.5" x14ac:dyDescent="0.35">
      <c r="C55" t="s">
        <v>88</v>
      </c>
    </row>
    <row r="56" spans="2:26" ht="15.5" x14ac:dyDescent="0.35">
      <c r="C56" t="s">
        <v>89</v>
      </c>
      <c r="D56" s="5">
        <v>-1945113</v>
      </c>
      <c r="E56" s="5">
        <v>-3501729</v>
      </c>
      <c r="F56" s="5">
        <v>-4000201</v>
      </c>
      <c r="G56" s="5">
        <v>-2434716</v>
      </c>
      <c r="I56" s="5">
        <v>-11925180</v>
      </c>
      <c r="J56" s="5">
        <v>-14068982</v>
      </c>
      <c r="K56" s="5">
        <v>-16914164</v>
      </c>
      <c r="L56" s="5">
        <v>-8091125</v>
      </c>
      <c r="M56" s="5">
        <v>-5136903</v>
      </c>
      <c r="N56" s="5">
        <v>-7640131</v>
      </c>
      <c r="O56" s="5">
        <v>-5982794</v>
      </c>
      <c r="P56" s="5">
        <v>-6289718</v>
      </c>
      <c r="Q56" s="5">
        <v>-3425501</v>
      </c>
      <c r="R56" s="5">
        <v>-3687685</v>
      </c>
      <c r="S56" s="5">
        <v>-5640386</v>
      </c>
      <c r="T56" s="5">
        <v>-20240217</v>
      </c>
      <c r="U56" s="5">
        <v>-17045917</v>
      </c>
      <c r="V56" s="5">
        <v>-96036000000</v>
      </c>
      <c r="W56" s="5">
        <v>-93559995375</v>
      </c>
    </row>
    <row r="57" spans="2:26" ht="15.5" x14ac:dyDescent="0.35">
      <c r="C57" t="s">
        <v>90</v>
      </c>
      <c r="D57" s="5">
        <v>3058395</v>
      </c>
      <c r="E57" s="5">
        <v>11986955</v>
      </c>
      <c r="F57" s="5">
        <v>3802123</v>
      </c>
      <c r="G57" s="5">
        <v>9746797</v>
      </c>
      <c r="I57" s="5">
        <v>22721245</v>
      </c>
      <c r="J57" s="5">
        <v>97238253</v>
      </c>
      <c r="K57" s="5">
        <v>112862459</v>
      </c>
      <c r="L57" s="5">
        <v>12516683</v>
      </c>
      <c r="M57" s="5">
        <v>43071480</v>
      </c>
      <c r="N57" s="5">
        <v>57550361</v>
      </c>
      <c r="O57" s="5">
        <v>52150196</v>
      </c>
      <c r="P57" s="5">
        <v>15649854</v>
      </c>
      <c r="Q57" s="5">
        <v>-9000925</v>
      </c>
      <c r="R57" s="5">
        <v>-9519126</v>
      </c>
      <c r="S57" s="5">
        <v>-8829731</v>
      </c>
      <c r="T57" s="5">
        <v>128398462</v>
      </c>
      <c r="U57" s="5">
        <v>92437029</v>
      </c>
      <c r="V57" s="5">
        <v>29181000000</v>
      </c>
      <c r="W57" s="5">
        <v>24770755294</v>
      </c>
      <c r="X57" s="5">
        <v>-30338380410</v>
      </c>
      <c r="Y57" s="5">
        <v>-764743099</v>
      </c>
      <c r="Z57" s="5">
        <v>9500000</v>
      </c>
    </row>
    <row r="58" spans="2:26" ht="15.5" x14ac:dyDescent="0.35">
      <c r="C58" t="s">
        <v>91</v>
      </c>
      <c r="D58" s="5">
        <v>560424</v>
      </c>
      <c r="E58" s="5">
        <v>-8027860</v>
      </c>
      <c r="F58" s="5">
        <v>6207734</v>
      </c>
      <c r="G58" s="5">
        <v>-1035363</v>
      </c>
      <c r="I58" s="5">
        <v>-7265889</v>
      </c>
      <c r="J58" s="5">
        <v>-55591710</v>
      </c>
      <c r="K58" s="5">
        <v>-69259858</v>
      </c>
      <c r="L58" s="5">
        <v>9824420</v>
      </c>
      <c r="M58" s="5">
        <v>-11563341</v>
      </c>
      <c r="N58" s="5">
        <v>-18816836</v>
      </c>
      <c r="O58" s="5">
        <v>-13999068</v>
      </c>
      <c r="P58" s="5">
        <v>11016585</v>
      </c>
      <c r="Q58" s="5">
        <v>46549525</v>
      </c>
      <c r="R58" s="5">
        <v>-163123091</v>
      </c>
      <c r="S58" s="5">
        <v>-32612559</v>
      </c>
      <c r="T58" s="5">
        <v>-71436754</v>
      </c>
      <c r="U58" s="5">
        <v>-18099863</v>
      </c>
      <c r="V58" s="5">
        <v>-20265000000</v>
      </c>
      <c r="W58" s="5">
        <v>-118792253627</v>
      </c>
      <c r="X58" s="5">
        <v>-54341545378</v>
      </c>
      <c r="Y58" s="5">
        <v>24941773024</v>
      </c>
      <c r="Z58" s="5">
        <v>-8128811381</v>
      </c>
    </row>
    <row r="59" spans="2:26" ht="15.5" x14ac:dyDescent="0.35">
      <c r="C59" t="s">
        <v>1708</v>
      </c>
      <c r="D59" s="5">
        <v>3681009</v>
      </c>
      <c r="E59" s="5">
        <v>3449455</v>
      </c>
      <c r="F59" s="5">
        <v>7935943</v>
      </c>
      <c r="G59" s="5">
        <v>-1325507</v>
      </c>
      <c r="I59" s="5">
        <v>14051213</v>
      </c>
      <c r="J59" s="5">
        <v>17558900</v>
      </c>
      <c r="K59" s="5">
        <v>21949707</v>
      </c>
      <c r="L59" s="5">
        <v>-1094993</v>
      </c>
      <c r="M59" s="5">
        <v>40702911</v>
      </c>
      <c r="N59" s="5">
        <v>47118165</v>
      </c>
      <c r="O59" s="5">
        <v>60899607</v>
      </c>
      <c r="P59" s="5">
        <v>61934845</v>
      </c>
      <c r="Q59" s="5">
        <v>101973353</v>
      </c>
      <c r="R59" s="5">
        <v>89437586</v>
      </c>
    </row>
    <row r="60" spans="2:26" ht="15.5" x14ac:dyDescent="0.35">
      <c r="C60" t="s">
        <v>92</v>
      </c>
      <c r="D60" s="5">
        <v>1463154</v>
      </c>
      <c r="E60" s="5">
        <v>1303566</v>
      </c>
      <c r="F60" s="5">
        <v>8072418</v>
      </c>
      <c r="G60" s="5">
        <v>1629804</v>
      </c>
      <c r="I60" s="5">
        <v>11427253</v>
      </c>
      <c r="J60" s="5">
        <v>13865062</v>
      </c>
      <c r="K60" s="5">
        <v>10211887</v>
      </c>
      <c r="L60" s="5">
        <v>3320130</v>
      </c>
      <c r="M60" s="5">
        <v>37917</v>
      </c>
      <c r="N60" s="5">
        <v>56475</v>
      </c>
      <c r="O60" s="5">
        <v>51863</v>
      </c>
      <c r="P60" s="5">
        <v>26779</v>
      </c>
      <c r="Q60" s="5">
        <v>10463</v>
      </c>
      <c r="R60" s="5">
        <v>6527</v>
      </c>
      <c r="S60" s="5">
        <v>5044669</v>
      </c>
      <c r="T60" s="5">
        <v>13818712</v>
      </c>
      <c r="X60" s="5">
        <v>154363147318</v>
      </c>
      <c r="Y60" s="5">
        <v>502564914</v>
      </c>
    </row>
    <row r="61" spans="2:26" ht="15.5" x14ac:dyDescent="0.35">
      <c r="C61" t="s">
        <v>94</v>
      </c>
      <c r="Q61" s="5">
        <v>-8111379</v>
      </c>
      <c r="S61" s="5">
        <v>52428824</v>
      </c>
      <c r="T61" s="5">
        <v>1697526</v>
      </c>
      <c r="X61" s="5">
        <v>10246260105</v>
      </c>
      <c r="Z61" s="5">
        <v>-8128811381</v>
      </c>
    </row>
    <row r="62" spans="2:26" ht="15.5" x14ac:dyDescent="0.35">
      <c r="C62" t="s">
        <v>387</v>
      </c>
      <c r="X62" s="5">
        <v>668377295</v>
      </c>
    </row>
    <row r="63" spans="2:26" ht="15.5" x14ac:dyDescent="0.35">
      <c r="C63" t="s">
        <v>93</v>
      </c>
      <c r="X63" s="5">
        <v>-4078658703</v>
      </c>
      <c r="Y63" s="5">
        <v>-6736473997</v>
      </c>
    </row>
    <row r="64" spans="2:26" ht="15.5" x14ac:dyDescent="0.35">
      <c r="C64" t="s">
        <v>27</v>
      </c>
      <c r="D64" s="5">
        <v>-15473353</v>
      </c>
      <c r="E64" s="5">
        <v>-14270111</v>
      </c>
      <c r="F64" s="5">
        <v>-15503154</v>
      </c>
      <c r="G64" s="5">
        <v>-18298450</v>
      </c>
      <c r="I64" s="5">
        <v>-69101255</v>
      </c>
      <c r="J64" s="5">
        <v>-84583314</v>
      </c>
      <c r="K64" s="5">
        <v>-87985687</v>
      </c>
      <c r="L64" s="5">
        <v>-48488662</v>
      </c>
      <c r="M64" s="5">
        <v>-51477370</v>
      </c>
      <c r="N64" s="5">
        <v>-58263018</v>
      </c>
      <c r="O64" s="5">
        <v>-62395087</v>
      </c>
      <c r="P64" s="5">
        <v>-92223155</v>
      </c>
      <c r="Q64" s="5">
        <v>-55009188</v>
      </c>
      <c r="R64" s="5">
        <v>-66845703</v>
      </c>
      <c r="S64" s="5">
        <v>-72118897</v>
      </c>
      <c r="T64" s="5">
        <v>-79691689</v>
      </c>
      <c r="U64" s="5">
        <v>-38540324</v>
      </c>
      <c r="X64" s="5">
        <v>-81030314935</v>
      </c>
      <c r="Y64" s="5">
        <v>-1634097797</v>
      </c>
    </row>
    <row r="65" spans="3:26" ht="15.5" x14ac:dyDescent="0.35">
      <c r="C65" t="s">
        <v>158</v>
      </c>
      <c r="X65" s="5">
        <v>-630000450</v>
      </c>
    </row>
    <row r="66" spans="3:26" ht="15.5" x14ac:dyDescent="0.35">
      <c r="C66" t="s">
        <v>97</v>
      </c>
      <c r="D66" s="5">
        <v>10889614</v>
      </c>
      <c r="E66" s="5">
        <v>1489230</v>
      </c>
      <c r="F66" s="5">
        <v>5702527</v>
      </c>
      <c r="G66" s="5">
        <v>16958790</v>
      </c>
      <c r="I66" s="5">
        <v>36356900</v>
      </c>
      <c r="J66" s="5">
        <v>-2432358</v>
      </c>
      <c r="K66" s="5">
        <v>-13435765</v>
      </c>
      <c r="L66" s="5">
        <v>56087945</v>
      </c>
      <c r="M66" s="5">
        <v>-826799</v>
      </c>
      <c r="N66" s="5">
        <v>-7728458</v>
      </c>
      <c r="O66" s="5">
        <v>-12555451</v>
      </c>
      <c r="P66" s="5">
        <v>41278116</v>
      </c>
      <c r="Q66" s="5">
        <v>7686276</v>
      </c>
      <c r="R66" s="5">
        <v>-185721501</v>
      </c>
      <c r="S66" s="5">
        <v>-17967155</v>
      </c>
      <c r="T66" s="5">
        <v>-7261303</v>
      </c>
      <c r="U66" s="5">
        <v>20440461</v>
      </c>
      <c r="V66" s="5">
        <v>-20265000000</v>
      </c>
      <c r="W66" s="5">
        <v>-118792253627</v>
      </c>
      <c r="X66" s="5">
        <v>-133880356008</v>
      </c>
      <c r="Y66" s="5">
        <v>32809779904</v>
      </c>
    </row>
    <row r="67" spans="3:26" ht="15.5" x14ac:dyDescent="0.35">
      <c r="C67" t="s">
        <v>98</v>
      </c>
      <c r="D67" s="5">
        <v>560424</v>
      </c>
      <c r="E67" s="5">
        <v>-8027860</v>
      </c>
      <c r="F67" s="5">
        <v>6207734</v>
      </c>
      <c r="G67" s="5">
        <v>-1035363</v>
      </c>
      <c r="I67" s="5">
        <v>-7265889</v>
      </c>
      <c r="J67" s="5">
        <v>-55591710</v>
      </c>
      <c r="K67" s="5">
        <v>-69259858</v>
      </c>
      <c r="L67" s="5">
        <v>9824420</v>
      </c>
      <c r="M67" s="5">
        <v>-11563341</v>
      </c>
      <c r="N67" s="5">
        <v>-18816836</v>
      </c>
      <c r="O67" s="5">
        <v>-13999068</v>
      </c>
      <c r="P67" s="5">
        <v>11016585</v>
      </c>
      <c r="Q67" s="5">
        <v>46549525</v>
      </c>
      <c r="R67" s="5">
        <v>-163123091</v>
      </c>
      <c r="S67" s="5">
        <v>-32612559</v>
      </c>
      <c r="T67" s="5">
        <v>-71436754</v>
      </c>
      <c r="U67" s="5">
        <v>-18099863</v>
      </c>
      <c r="V67" s="5">
        <v>-20265000000</v>
      </c>
      <c r="W67" s="5">
        <v>-118792253627</v>
      </c>
      <c r="X67" s="5">
        <v>-54341545378</v>
      </c>
      <c r="Y67" s="5">
        <v>24941773024</v>
      </c>
      <c r="Z67" s="5">
        <v>-8128811381</v>
      </c>
    </row>
    <row r="68" spans="3:26" ht="15.5" x14ac:dyDescent="0.35">
      <c r="C68" t="s">
        <v>29</v>
      </c>
      <c r="D68" s="5">
        <v>3618819</v>
      </c>
      <c r="E68" s="5">
        <v>3959095</v>
      </c>
      <c r="F68" s="5">
        <v>10009857</v>
      </c>
      <c r="G68" s="5">
        <v>8711434</v>
      </c>
      <c r="I68" s="5">
        <v>15455356</v>
      </c>
      <c r="J68" s="5">
        <v>41646543</v>
      </c>
      <c r="K68" s="5">
        <v>43602601</v>
      </c>
      <c r="L68" s="5">
        <v>22341103</v>
      </c>
      <c r="M68" s="5">
        <v>31508139</v>
      </c>
      <c r="N68" s="5">
        <v>38733525</v>
      </c>
      <c r="O68" s="5">
        <v>38151128</v>
      </c>
      <c r="P68" s="5">
        <v>26666439</v>
      </c>
      <c r="Q68" s="5">
        <v>37548600</v>
      </c>
      <c r="R68" s="5">
        <v>-172642217</v>
      </c>
      <c r="S68" s="5">
        <v>-41442290</v>
      </c>
      <c r="T68" s="5">
        <v>56961708</v>
      </c>
      <c r="U68" s="5">
        <v>74337166</v>
      </c>
      <c r="V68" s="5">
        <v>8916000000</v>
      </c>
      <c r="W68" s="5">
        <v>-94021498333</v>
      </c>
      <c r="X68" s="5">
        <v>-84679925788</v>
      </c>
      <c r="Y68" s="5">
        <v>24177029925</v>
      </c>
      <c r="Z68" s="5">
        <v>-8119311381</v>
      </c>
    </row>
    <row r="69" spans="3:26" ht="15.5" x14ac:dyDescent="0.35">
      <c r="C69" t="s">
        <v>28</v>
      </c>
      <c r="D69" s="5">
        <v>-35735</v>
      </c>
      <c r="E69" s="5">
        <v>-3374972</v>
      </c>
      <c r="F69" s="5">
        <v>-4311526</v>
      </c>
      <c r="G69" s="5">
        <v>-3782602</v>
      </c>
      <c r="I69" s="5">
        <v>-13959250</v>
      </c>
      <c r="J69" s="5">
        <v>-31232330</v>
      </c>
      <c r="K69" s="5">
        <v>-28922174</v>
      </c>
      <c r="L69" s="5">
        <v>-7971062</v>
      </c>
      <c r="M69" s="5">
        <v>-9615412</v>
      </c>
      <c r="N69" s="5">
        <v>-11687989</v>
      </c>
      <c r="O69" s="5">
        <v>-10714562</v>
      </c>
      <c r="P69" s="5">
        <v>-4778370</v>
      </c>
      <c r="Q69" s="5">
        <v>599325</v>
      </c>
      <c r="R69" s="5">
        <v>70869</v>
      </c>
      <c r="S69" s="5">
        <v>1275296</v>
      </c>
      <c r="T69" s="5">
        <v>-30785080</v>
      </c>
      <c r="U69" s="5">
        <v>-19025528</v>
      </c>
      <c r="V69" s="5">
        <v>-244000000</v>
      </c>
      <c r="W69" s="5">
        <v>32589079936</v>
      </c>
      <c r="X69" s="5">
        <v>-9526773896</v>
      </c>
      <c r="Y69" s="5">
        <v>-16879639493</v>
      </c>
      <c r="Z69" s="5">
        <v>-950000</v>
      </c>
    </row>
    <row r="70" spans="3:26" ht="15.5" x14ac:dyDescent="0.35">
      <c r="C70" t="s">
        <v>285</v>
      </c>
      <c r="D70" s="5">
        <v>-35735</v>
      </c>
      <c r="E70" s="5">
        <v>-3374972</v>
      </c>
      <c r="G70" s="5">
        <v>-3782602</v>
      </c>
      <c r="L70" s="5">
        <v>-4509055</v>
      </c>
      <c r="M70" s="5">
        <v>-6672861</v>
      </c>
      <c r="N70" s="5">
        <v>-6319284</v>
      </c>
      <c r="O70" s="5">
        <v>-8294589</v>
      </c>
      <c r="P70" s="5">
        <v>-2961565</v>
      </c>
    </row>
    <row r="71" spans="3:26" ht="15.5" x14ac:dyDescent="0.35">
      <c r="C71" t="s">
        <v>286</v>
      </c>
      <c r="L71" s="5">
        <v>657593</v>
      </c>
      <c r="M71" s="5">
        <v>-76473</v>
      </c>
      <c r="N71" s="5">
        <v>-1969886</v>
      </c>
      <c r="O71" s="5">
        <v>-580130</v>
      </c>
      <c r="P71" s="5">
        <v>-1150138</v>
      </c>
    </row>
    <row r="72" spans="3:26" ht="15.5" x14ac:dyDescent="0.35">
      <c r="C72" t="s">
        <v>388</v>
      </c>
      <c r="L72" s="5">
        <v>-4119600</v>
      </c>
      <c r="M72" s="5">
        <v>-2866078</v>
      </c>
      <c r="N72" s="5">
        <v>-3398819</v>
      </c>
      <c r="O72" s="5">
        <v>-1839843</v>
      </c>
      <c r="P72" s="5">
        <v>-666667</v>
      </c>
    </row>
    <row r="73" spans="3:26" ht="15.5" x14ac:dyDescent="0.35">
      <c r="C73" t="s">
        <v>287</v>
      </c>
      <c r="D73" s="5">
        <v>-35735</v>
      </c>
      <c r="E73" s="5">
        <v>-3374972</v>
      </c>
      <c r="F73" s="5">
        <v>-4311526</v>
      </c>
      <c r="G73" s="5">
        <v>-3782602</v>
      </c>
      <c r="I73" s="5">
        <v>-13959250</v>
      </c>
      <c r="J73" s="5">
        <v>-31232330</v>
      </c>
      <c r="K73" s="5">
        <v>-28922174</v>
      </c>
      <c r="L73" s="5">
        <v>-7971062</v>
      </c>
      <c r="M73" s="5">
        <v>-9615412</v>
      </c>
      <c r="N73" s="5">
        <v>-11687989</v>
      </c>
      <c r="O73" s="5">
        <v>-10714562</v>
      </c>
      <c r="P73" s="5">
        <v>-4778370</v>
      </c>
      <c r="Q73" s="5">
        <v>599325</v>
      </c>
      <c r="R73" s="5">
        <v>70869</v>
      </c>
      <c r="S73" s="5">
        <v>1275296</v>
      </c>
      <c r="T73" s="5">
        <v>-30785080</v>
      </c>
      <c r="U73" s="5">
        <v>-19025528</v>
      </c>
      <c r="V73" s="5">
        <v>-244000000</v>
      </c>
      <c r="W73" s="5">
        <v>32589079936</v>
      </c>
      <c r="X73" s="5">
        <v>-9526773896</v>
      </c>
      <c r="Y73" s="5">
        <v>-16879639493</v>
      </c>
      <c r="Z73" s="5">
        <v>-950000</v>
      </c>
    </row>
    <row r="74" spans="3:26" ht="15.5" x14ac:dyDescent="0.35">
      <c r="C74" t="s">
        <v>99</v>
      </c>
      <c r="D74" s="5">
        <v>3583084</v>
      </c>
      <c r="E74" s="5">
        <v>584123</v>
      </c>
      <c r="F74" s="5">
        <v>5698331</v>
      </c>
      <c r="G74" s="5">
        <v>4928832</v>
      </c>
      <c r="I74" s="5">
        <v>1496106</v>
      </c>
      <c r="J74" s="5">
        <v>10414213</v>
      </c>
      <c r="K74" s="5">
        <v>14680427</v>
      </c>
      <c r="L74" s="5">
        <v>14370041</v>
      </c>
      <c r="M74" s="5">
        <v>21892727</v>
      </c>
      <c r="N74" s="5">
        <v>27045536</v>
      </c>
      <c r="O74" s="5">
        <v>27436566</v>
      </c>
      <c r="P74" s="5">
        <v>21888069</v>
      </c>
      <c r="Q74" s="5">
        <v>38147925</v>
      </c>
      <c r="R74" s="5">
        <v>-172571348</v>
      </c>
      <c r="S74" s="5">
        <v>-40166994</v>
      </c>
      <c r="T74" s="5">
        <v>26176628</v>
      </c>
      <c r="U74" s="5">
        <v>55311638</v>
      </c>
      <c r="V74" s="5">
        <v>8672000000</v>
      </c>
      <c r="W74" s="5">
        <v>-61432418397</v>
      </c>
      <c r="X74" s="5">
        <v>-94206699684</v>
      </c>
      <c r="Y74" s="5">
        <v>7297390432</v>
      </c>
      <c r="Z74" s="5">
        <v>-8120261381</v>
      </c>
    </row>
    <row r="75" spans="3:26" ht="15.5" x14ac:dyDescent="0.35">
      <c r="C75" t="s">
        <v>100</v>
      </c>
      <c r="X75" s="5">
        <v>-2172498062</v>
      </c>
      <c r="Y75" s="5">
        <v>-368860494</v>
      </c>
    </row>
    <row r="76" spans="3:26" ht="15.5" x14ac:dyDescent="0.35">
      <c r="C76" t="s">
        <v>101</v>
      </c>
      <c r="D76" s="5">
        <v>3583084</v>
      </c>
      <c r="E76" s="5">
        <v>584123</v>
      </c>
      <c r="F76" s="5">
        <v>5698331</v>
      </c>
      <c r="G76" s="5">
        <v>4928832</v>
      </c>
      <c r="I76" s="5">
        <v>1496106</v>
      </c>
      <c r="J76" s="5">
        <v>10414213</v>
      </c>
      <c r="K76" s="5">
        <v>14680427</v>
      </c>
      <c r="L76" s="5">
        <v>14370041</v>
      </c>
      <c r="M76" s="5">
        <v>21892727</v>
      </c>
      <c r="N76" s="5">
        <v>27045536</v>
      </c>
      <c r="O76" s="5">
        <v>27436566</v>
      </c>
      <c r="P76" s="5">
        <v>21888069</v>
      </c>
      <c r="Q76" s="5">
        <v>38147925</v>
      </c>
      <c r="R76" s="5">
        <v>-172571348</v>
      </c>
      <c r="S76" s="5">
        <v>-40166994</v>
      </c>
      <c r="T76" s="5">
        <v>26176628</v>
      </c>
      <c r="U76" s="5">
        <v>55311638</v>
      </c>
      <c r="V76" s="5">
        <v>8672000000</v>
      </c>
      <c r="W76" s="5">
        <v>-61432418397</v>
      </c>
      <c r="X76" s="5">
        <v>-96379197746</v>
      </c>
      <c r="Y76" s="5">
        <v>6928529938</v>
      </c>
      <c r="Z76" s="5">
        <v>-8120261381</v>
      </c>
    </row>
    <row r="77" spans="3:26" ht="15.5" x14ac:dyDescent="0.35">
      <c r="C77" t="s">
        <v>102</v>
      </c>
      <c r="D77" s="5">
        <v>-814091</v>
      </c>
      <c r="E77" s="5">
        <v>779713</v>
      </c>
      <c r="F77" s="5">
        <v>178245</v>
      </c>
      <c r="G77" s="5">
        <v>1146701</v>
      </c>
      <c r="I77" s="5">
        <v>1088961</v>
      </c>
      <c r="J77" s="5">
        <v>1528836</v>
      </c>
      <c r="K77" s="5">
        <v>868590</v>
      </c>
      <c r="L77" s="5">
        <v>-2919546</v>
      </c>
      <c r="M77" s="5">
        <v>-483195</v>
      </c>
      <c r="N77" s="5">
        <v>-973805</v>
      </c>
      <c r="O77" s="5">
        <v>1790226</v>
      </c>
      <c r="P77" s="5">
        <v>-134180</v>
      </c>
      <c r="Q77" s="5">
        <v>196704</v>
      </c>
      <c r="R77" s="5">
        <v>702130</v>
      </c>
      <c r="S77" s="5">
        <v>-4716878</v>
      </c>
      <c r="T77" s="5">
        <v>-479596</v>
      </c>
      <c r="U77" s="5">
        <v>-9971233</v>
      </c>
      <c r="V77" s="5">
        <v>-152931000000</v>
      </c>
      <c r="W77" s="5">
        <v>-142655129504</v>
      </c>
    </row>
    <row r="78" spans="3:26" ht="15.5" x14ac:dyDescent="0.35">
      <c r="C78" t="s">
        <v>103</v>
      </c>
      <c r="D78" s="5">
        <v>2768993</v>
      </c>
      <c r="E78" s="5">
        <v>1363836</v>
      </c>
      <c r="F78" s="5">
        <v>5876576</v>
      </c>
      <c r="G78" s="5">
        <v>6075533</v>
      </c>
      <c r="I78" s="5">
        <v>2585067</v>
      </c>
      <c r="J78" s="5">
        <v>11943049</v>
      </c>
      <c r="K78" s="5">
        <v>15549017</v>
      </c>
      <c r="L78" s="5">
        <v>11450495</v>
      </c>
      <c r="M78" s="5">
        <v>21409532</v>
      </c>
      <c r="N78" s="5">
        <v>26071731</v>
      </c>
      <c r="O78" s="5">
        <v>29226792</v>
      </c>
      <c r="P78" s="5">
        <v>21753889</v>
      </c>
      <c r="Q78" s="5">
        <v>38344629</v>
      </c>
      <c r="R78" s="5">
        <v>-171869218</v>
      </c>
      <c r="S78" s="5">
        <v>-44883872</v>
      </c>
      <c r="T78" s="5">
        <v>25697032</v>
      </c>
      <c r="U78" s="5">
        <v>45340405</v>
      </c>
      <c r="V78" s="5">
        <v>-144259000000</v>
      </c>
      <c r="W78" s="5">
        <v>-204087547901</v>
      </c>
    </row>
    <row r="79" spans="3:26" ht="15.5" x14ac:dyDescent="0.35">
      <c r="C79" t="s">
        <v>104</v>
      </c>
      <c r="D79" s="5">
        <v>3583084</v>
      </c>
      <c r="E79" s="5">
        <v>584123</v>
      </c>
      <c r="F79" s="5">
        <v>5698331</v>
      </c>
      <c r="G79" s="5">
        <v>4928832</v>
      </c>
      <c r="I79" s="5">
        <v>1496106</v>
      </c>
      <c r="J79" s="5">
        <v>10414213</v>
      </c>
      <c r="K79" s="5">
        <v>14680427</v>
      </c>
      <c r="L79" s="5">
        <v>14370041</v>
      </c>
      <c r="M79" s="5">
        <v>21892727</v>
      </c>
      <c r="N79" s="5">
        <v>27045536</v>
      </c>
      <c r="O79" s="5">
        <v>27436566</v>
      </c>
      <c r="P79" s="5">
        <v>21888069</v>
      </c>
      <c r="Q79" s="5">
        <v>38147925</v>
      </c>
      <c r="R79" s="5">
        <v>-172571348</v>
      </c>
      <c r="S79" s="5">
        <v>-40166994</v>
      </c>
      <c r="T79" s="5">
        <v>26176628</v>
      </c>
      <c r="U79" s="5">
        <v>55311638</v>
      </c>
      <c r="V79" s="5">
        <v>8672000000</v>
      </c>
      <c r="W79" s="5">
        <v>-61432418397</v>
      </c>
      <c r="X79" s="5">
        <v>-96379197746</v>
      </c>
      <c r="Y79" s="5">
        <v>6928529938</v>
      </c>
      <c r="Z79" s="5">
        <v>-8120261381</v>
      </c>
    </row>
    <row r="80" spans="3:26" ht="15.5" x14ac:dyDescent="0.35">
      <c r="C80" t="s">
        <v>8</v>
      </c>
      <c r="D80" s="5">
        <v>3816936</v>
      </c>
      <c r="E80" s="5">
        <v>698331</v>
      </c>
      <c r="F80" s="5">
        <v>6693008</v>
      </c>
      <c r="G80" s="5">
        <v>5623924</v>
      </c>
      <c r="I80" s="5">
        <v>2181613</v>
      </c>
      <c r="J80" s="5">
        <v>8050747</v>
      </c>
      <c r="K80" s="5">
        <v>14634597</v>
      </c>
      <c r="L80" s="5">
        <v>-2713991</v>
      </c>
      <c r="M80" s="5">
        <v>13827799</v>
      </c>
      <c r="N80" s="5">
        <v>19337429</v>
      </c>
      <c r="O80" s="5">
        <v>21369743</v>
      </c>
      <c r="P80" s="5">
        <v>18614725</v>
      </c>
      <c r="Q80" s="5">
        <v>38861902</v>
      </c>
      <c r="R80" s="5">
        <v>-170122593</v>
      </c>
      <c r="S80" s="5">
        <v>-42583677</v>
      </c>
      <c r="T80" s="5">
        <v>25697032</v>
      </c>
      <c r="U80" s="5">
        <v>45345419</v>
      </c>
      <c r="V80" s="5">
        <v>-144213000000</v>
      </c>
      <c r="W80" s="5">
        <v>-203973678434</v>
      </c>
    </row>
    <row r="81" spans="2:26" ht="15.5" x14ac:dyDescent="0.35">
      <c r="C81" t="s">
        <v>289</v>
      </c>
      <c r="D81" s="5">
        <v>-1047943</v>
      </c>
      <c r="E81" s="5">
        <v>665505</v>
      </c>
      <c r="F81" s="5">
        <v>-816432</v>
      </c>
      <c r="G81" s="5">
        <v>451609</v>
      </c>
      <c r="I81" s="5">
        <v>403454</v>
      </c>
      <c r="J81" s="5">
        <v>3892302</v>
      </c>
      <c r="K81" s="5">
        <v>914420</v>
      </c>
      <c r="L81" s="5">
        <v>14164486</v>
      </c>
      <c r="M81" s="5">
        <v>7581733</v>
      </c>
      <c r="N81" s="5">
        <v>6734302</v>
      </c>
      <c r="O81" s="5">
        <v>7857049</v>
      </c>
      <c r="P81" s="5">
        <v>3139164</v>
      </c>
      <c r="Q81" s="5">
        <v>-517273</v>
      </c>
      <c r="R81" s="5">
        <v>-1746625</v>
      </c>
      <c r="S81" s="5">
        <v>-2300195</v>
      </c>
      <c r="U81" s="5">
        <v>-5014</v>
      </c>
      <c r="V81" s="5">
        <v>-46000000</v>
      </c>
      <c r="W81" s="5">
        <v>-113869467</v>
      </c>
    </row>
    <row r="82" spans="2:26" ht="15.5" x14ac:dyDescent="0.35">
      <c r="C82" t="s">
        <v>105</v>
      </c>
      <c r="D82" s="5">
        <v>3583084</v>
      </c>
      <c r="E82" s="5">
        <v>584123</v>
      </c>
      <c r="F82" s="5">
        <v>5698331</v>
      </c>
      <c r="G82" s="5">
        <v>4928832</v>
      </c>
      <c r="I82" s="5">
        <v>1496106</v>
      </c>
      <c r="J82" s="5">
        <v>10414213</v>
      </c>
      <c r="K82" s="5">
        <v>14680427</v>
      </c>
      <c r="L82" s="5">
        <v>14370041</v>
      </c>
      <c r="M82" s="5">
        <v>21892727</v>
      </c>
      <c r="N82" s="5">
        <v>27045536</v>
      </c>
      <c r="O82" s="5">
        <v>27436566</v>
      </c>
      <c r="P82" s="5">
        <v>21888069</v>
      </c>
      <c r="Q82" s="5">
        <v>38147925</v>
      </c>
      <c r="R82" s="5">
        <v>-172571348</v>
      </c>
      <c r="S82" s="5">
        <v>-40166994</v>
      </c>
      <c r="T82" s="5">
        <v>26176628</v>
      </c>
      <c r="U82" s="5">
        <v>55311638</v>
      </c>
      <c r="V82" s="5">
        <v>8672000000</v>
      </c>
      <c r="W82" s="5">
        <v>-61432418397</v>
      </c>
      <c r="X82" s="5">
        <v>-96379197746</v>
      </c>
      <c r="Y82" s="5">
        <v>6928529938</v>
      </c>
      <c r="Z82" s="5">
        <v>-8120261381</v>
      </c>
    </row>
    <row r="83" spans="2:26" ht="15.5" x14ac:dyDescent="0.35">
      <c r="C83" t="s">
        <v>106</v>
      </c>
      <c r="D83" s="5">
        <v>2768993</v>
      </c>
      <c r="E83" s="5">
        <v>1363836</v>
      </c>
      <c r="F83" s="5">
        <v>5876576</v>
      </c>
      <c r="G83" s="5">
        <v>6075533</v>
      </c>
      <c r="I83" s="5">
        <v>2585067</v>
      </c>
      <c r="J83" s="5">
        <v>11943049</v>
      </c>
      <c r="K83" s="5">
        <v>15549017</v>
      </c>
      <c r="L83" s="5">
        <v>11450495</v>
      </c>
      <c r="M83" s="5">
        <v>21409532</v>
      </c>
      <c r="N83" s="5">
        <v>26071731</v>
      </c>
      <c r="O83" s="5">
        <v>29226792</v>
      </c>
      <c r="P83" s="5">
        <v>21753889</v>
      </c>
      <c r="Q83" s="5">
        <v>38344629</v>
      </c>
      <c r="R83" s="5">
        <v>-171869218</v>
      </c>
      <c r="S83" s="5">
        <v>-44883872</v>
      </c>
      <c r="T83" s="5">
        <v>25697032</v>
      </c>
      <c r="U83" s="5">
        <v>45340405</v>
      </c>
      <c r="V83" s="5">
        <v>-144259000000</v>
      </c>
      <c r="W83" s="5">
        <v>-204087547901</v>
      </c>
    </row>
    <row r="84" spans="2:26" ht="15.5" x14ac:dyDescent="0.35">
      <c r="C84" t="s">
        <v>107</v>
      </c>
      <c r="D84" s="5">
        <v>2768993</v>
      </c>
      <c r="E84" s="5">
        <v>1363836</v>
      </c>
      <c r="F84" s="5">
        <v>5876576</v>
      </c>
      <c r="G84" s="5">
        <v>6075533</v>
      </c>
      <c r="I84" s="5">
        <v>2585067</v>
      </c>
      <c r="J84" s="5">
        <v>11943049</v>
      </c>
      <c r="K84" s="5">
        <v>15549017</v>
      </c>
      <c r="L84" s="5">
        <v>11450495</v>
      </c>
      <c r="M84" s="5">
        <v>21409532</v>
      </c>
      <c r="N84" s="5">
        <v>26071731</v>
      </c>
      <c r="O84" s="5">
        <v>29226792</v>
      </c>
      <c r="P84" s="5">
        <v>21753889</v>
      </c>
      <c r="Q84" s="5">
        <v>38344629</v>
      </c>
      <c r="R84" s="5">
        <v>-171869218</v>
      </c>
      <c r="S84" s="5">
        <v>-44883872</v>
      </c>
      <c r="T84" s="5">
        <v>25697032</v>
      </c>
      <c r="U84" s="5">
        <v>45340405</v>
      </c>
      <c r="V84" s="5">
        <v>-144259000000</v>
      </c>
      <c r="W84" s="5">
        <v>-204087547901</v>
      </c>
    </row>
    <row r="86" spans="2:26" ht="15.5" x14ac:dyDescent="0.35">
      <c r="B86" t="s">
        <v>108</v>
      </c>
      <c r="C86" t="s">
        <v>109</v>
      </c>
    </row>
    <row r="87" spans="2:26" ht="15.5" x14ac:dyDescent="0.35">
      <c r="C87" t="s">
        <v>110</v>
      </c>
    </row>
    <row r="88" spans="2:26" ht="15.5" x14ac:dyDescent="0.35">
      <c r="C88" t="s">
        <v>20</v>
      </c>
      <c r="D88" s="5">
        <v>21042949</v>
      </c>
      <c r="E88" s="5">
        <v>24317124</v>
      </c>
      <c r="F88" s="5">
        <v>30940885</v>
      </c>
      <c r="G88" s="5">
        <v>49104328</v>
      </c>
      <c r="I88" s="5">
        <v>30940885</v>
      </c>
      <c r="J88" s="5">
        <v>69280865</v>
      </c>
      <c r="K88" s="5">
        <v>109491908</v>
      </c>
      <c r="L88" s="5">
        <v>16886794</v>
      </c>
      <c r="M88" s="5">
        <v>7633514</v>
      </c>
      <c r="N88" s="5">
        <v>4054699</v>
      </c>
      <c r="O88" s="5">
        <v>2566581</v>
      </c>
      <c r="P88" s="5">
        <v>8665292</v>
      </c>
      <c r="Q88" s="5">
        <v>10746491</v>
      </c>
      <c r="R88" s="5">
        <v>977911</v>
      </c>
      <c r="S88" s="5">
        <v>345050</v>
      </c>
      <c r="T88" s="5">
        <v>7979495</v>
      </c>
      <c r="U88" s="5">
        <v>42555033</v>
      </c>
      <c r="V88" s="5">
        <v>69984000000</v>
      </c>
      <c r="W88" s="5">
        <v>172261171030</v>
      </c>
      <c r="X88" s="5">
        <v>63213565874</v>
      </c>
      <c r="Y88" s="5">
        <v>45003074555</v>
      </c>
      <c r="Z88" s="5">
        <v>250000000</v>
      </c>
    </row>
    <row r="89" spans="2:26" ht="15.5" x14ac:dyDescent="0.35">
      <c r="C89" t="s">
        <v>111</v>
      </c>
      <c r="T89" s="5">
        <v>4389665</v>
      </c>
      <c r="U89" s="5">
        <v>6782293</v>
      </c>
      <c r="W89" s="5">
        <v>131907234762</v>
      </c>
      <c r="X89" s="5">
        <v>1582589632610</v>
      </c>
    </row>
    <row r="90" spans="2:26" ht="15.5" x14ac:dyDescent="0.35">
      <c r="C90" t="s">
        <v>112</v>
      </c>
      <c r="D90" s="5">
        <v>44552093</v>
      </c>
      <c r="E90" s="5">
        <v>45567828</v>
      </c>
      <c r="F90" s="5">
        <v>43293332</v>
      </c>
      <c r="G90" s="5">
        <v>54316094</v>
      </c>
      <c r="I90" s="5">
        <v>43293332</v>
      </c>
      <c r="J90" s="5">
        <v>72734057</v>
      </c>
      <c r="K90" s="5">
        <v>78739546</v>
      </c>
      <c r="L90" s="5">
        <v>60471617</v>
      </c>
      <c r="M90" s="5">
        <v>30369907</v>
      </c>
      <c r="N90" s="5">
        <v>35667962</v>
      </c>
      <c r="O90" s="5">
        <v>23689445</v>
      </c>
      <c r="P90" s="5">
        <v>4967281</v>
      </c>
      <c r="Q90" s="5">
        <v>170236</v>
      </c>
      <c r="R90" s="5">
        <v>437826</v>
      </c>
      <c r="S90" s="5">
        <v>816440</v>
      </c>
      <c r="T90" s="5">
        <v>79621325</v>
      </c>
      <c r="U90" s="5">
        <v>26098993</v>
      </c>
      <c r="V90" s="5">
        <v>53557000000</v>
      </c>
      <c r="W90" s="5">
        <v>72188560718</v>
      </c>
      <c r="X90" s="5">
        <v>60092859179</v>
      </c>
      <c r="Y90" s="5">
        <v>55066386926</v>
      </c>
      <c r="Z90" s="5">
        <v>8125000</v>
      </c>
    </row>
    <row r="91" spans="2:26" ht="15.5" x14ac:dyDescent="0.35">
      <c r="C91" t="s">
        <v>117</v>
      </c>
      <c r="D91" s="5">
        <v>35335040</v>
      </c>
      <c r="E91" s="5">
        <v>37987410</v>
      </c>
      <c r="F91" s="5">
        <v>43023656</v>
      </c>
      <c r="G91" s="5">
        <v>40353347</v>
      </c>
      <c r="I91" s="5">
        <v>43023656</v>
      </c>
      <c r="J91" s="5">
        <v>6874621</v>
      </c>
      <c r="K91" s="5">
        <v>133903662</v>
      </c>
      <c r="L91" s="5">
        <v>108982682</v>
      </c>
      <c r="M91" s="5">
        <v>96310391</v>
      </c>
      <c r="N91" s="5">
        <v>83634707</v>
      </c>
      <c r="O91" s="5">
        <v>194207671</v>
      </c>
      <c r="P91" s="5">
        <v>195696599</v>
      </c>
      <c r="Q91" s="5">
        <v>18665274</v>
      </c>
      <c r="R91" s="5">
        <v>1997304</v>
      </c>
      <c r="S91" s="5">
        <v>31669171</v>
      </c>
      <c r="T91" s="5">
        <v>33975537</v>
      </c>
      <c r="U91" s="5">
        <v>33262762</v>
      </c>
      <c r="V91" s="5">
        <v>93490000000</v>
      </c>
      <c r="W91" s="5">
        <v>1089552065</v>
      </c>
      <c r="X91" s="5">
        <v>100894880057</v>
      </c>
      <c r="Y91" s="5">
        <v>3882720982</v>
      </c>
      <c r="Z91" s="5">
        <v>12125000</v>
      </c>
    </row>
    <row r="92" spans="2:26" ht="15.5" x14ac:dyDescent="0.35">
      <c r="C92" t="s">
        <v>114</v>
      </c>
      <c r="D92" s="5">
        <v>20167119</v>
      </c>
      <c r="E92" s="5">
        <v>16018054</v>
      </c>
      <c r="F92" s="5">
        <v>16885275</v>
      </c>
      <c r="G92" s="5">
        <v>21375196</v>
      </c>
      <c r="I92" s="5">
        <v>16885275</v>
      </c>
      <c r="J92" s="5">
        <v>4565626</v>
      </c>
      <c r="K92" s="5">
        <v>6003992</v>
      </c>
      <c r="L92" s="5">
        <v>2322075</v>
      </c>
      <c r="M92" s="5">
        <v>35399661</v>
      </c>
      <c r="N92" s="5">
        <v>44669186</v>
      </c>
      <c r="O92" s="5">
        <v>45990899</v>
      </c>
      <c r="P92" s="5">
        <v>44345460</v>
      </c>
      <c r="Q92" s="5">
        <v>1813428</v>
      </c>
      <c r="R92" s="5">
        <v>6429805</v>
      </c>
      <c r="S92" s="5">
        <v>1766226</v>
      </c>
      <c r="T92" s="5">
        <v>4447560</v>
      </c>
      <c r="U92" s="5">
        <v>9641118</v>
      </c>
    </row>
    <row r="93" spans="2:26" ht="15.5" x14ac:dyDescent="0.35">
      <c r="C93" t="s">
        <v>113</v>
      </c>
      <c r="D93" s="5">
        <v>316761</v>
      </c>
      <c r="E93" s="5">
        <v>330995</v>
      </c>
      <c r="F93" s="5">
        <v>334699</v>
      </c>
      <c r="G93" s="5">
        <v>301122</v>
      </c>
      <c r="I93" s="5">
        <v>334699</v>
      </c>
      <c r="J93" s="5">
        <v>309243</v>
      </c>
      <c r="K93" s="5">
        <v>310605</v>
      </c>
      <c r="L93" s="5">
        <v>692040</v>
      </c>
      <c r="M93" s="5">
        <v>332853</v>
      </c>
      <c r="N93" s="5">
        <v>336086</v>
      </c>
      <c r="O93" s="5">
        <v>340483</v>
      </c>
      <c r="P93" s="5">
        <v>318604</v>
      </c>
      <c r="Q93" s="5">
        <v>325991</v>
      </c>
      <c r="R93" s="5">
        <v>661336</v>
      </c>
      <c r="S93" s="5">
        <v>342643</v>
      </c>
      <c r="T93" s="5">
        <v>243884</v>
      </c>
      <c r="U93" s="5">
        <v>36467</v>
      </c>
    </row>
    <row r="94" spans="2:26" ht="15.5" x14ac:dyDescent="0.35">
      <c r="C94" t="s">
        <v>118</v>
      </c>
      <c r="D94" s="5">
        <v>35335040</v>
      </c>
      <c r="E94" s="5">
        <v>37987410</v>
      </c>
      <c r="F94" s="5">
        <v>43023656</v>
      </c>
      <c r="G94" s="5">
        <v>40353347</v>
      </c>
      <c r="I94" s="5">
        <v>43023656</v>
      </c>
      <c r="J94" s="5">
        <v>6874621</v>
      </c>
      <c r="K94" s="5">
        <v>133903662</v>
      </c>
      <c r="L94" s="5">
        <v>108982682</v>
      </c>
      <c r="M94" s="5">
        <v>96310391</v>
      </c>
      <c r="N94" s="5">
        <v>83634707</v>
      </c>
      <c r="O94" s="5">
        <v>194207671</v>
      </c>
      <c r="P94" s="5">
        <v>195696599</v>
      </c>
      <c r="Q94" s="5">
        <v>18665274</v>
      </c>
      <c r="R94" s="5">
        <v>1997304</v>
      </c>
      <c r="S94" s="5">
        <v>31669171</v>
      </c>
      <c r="T94" s="5">
        <v>33975537</v>
      </c>
      <c r="U94" s="5">
        <v>33262762</v>
      </c>
      <c r="V94" s="5">
        <v>93490000000</v>
      </c>
      <c r="W94" s="5">
        <v>1089552065</v>
      </c>
      <c r="X94" s="5">
        <v>100894880057</v>
      </c>
      <c r="Y94" s="5">
        <v>3882720982</v>
      </c>
      <c r="Z94" s="5">
        <v>12125000</v>
      </c>
    </row>
    <row r="95" spans="2:26" ht="15.5" x14ac:dyDescent="0.35">
      <c r="C95" t="s">
        <v>119</v>
      </c>
      <c r="D95" s="5">
        <v>4895729</v>
      </c>
      <c r="E95" s="5">
        <v>4938216</v>
      </c>
      <c r="F95" s="5">
        <v>8698769</v>
      </c>
      <c r="G95" s="5">
        <v>7820690</v>
      </c>
      <c r="I95" s="5">
        <v>8698769</v>
      </c>
      <c r="J95" s="5">
        <v>6148135</v>
      </c>
      <c r="K95" s="5">
        <v>19986561</v>
      </c>
      <c r="R95" s="5">
        <v>2855170</v>
      </c>
      <c r="S95" s="5">
        <v>3190285</v>
      </c>
      <c r="T95" s="5">
        <v>4143823</v>
      </c>
      <c r="U95" s="5">
        <v>4448375</v>
      </c>
      <c r="V95" s="5">
        <v>57525000000</v>
      </c>
      <c r="W95" s="5">
        <v>43026076924</v>
      </c>
      <c r="X95" s="5">
        <v>24902336736</v>
      </c>
      <c r="Y95" s="5">
        <v>7718067400</v>
      </c>
    </row>
    <row r="96" spans="2:26" ht="15.5" x14ac:dyDescent="0.35">
      <c r="C96" t="s">
        <v>97</v>
      </c>
      <c r="D96" s="5">
        <v>-10543450</v>
      </c>
      <c r="E96" s="5">
        <v>-9812975</v>
      </c>
      <c r="F96" s="5">
        <v>-10586544</v>
      </c>
      <c r="G96" s="5">
        <v>-11018198</v>
      </c>
      <c r="I96" s="5">
        <v>-10586544</v>
      </c>
      <c r="J96" s="5">
        <v>-11853654</v>
      </c>
      <c r="K96" s="5">
        <v>-13643775</v>
      </c>
      <c r="L96" s="5">
        <v>-14512365</v>
      </c>
      <c r="M96" s="5">
        <v>-10525778</v>
      </c>
      <c r="N96" s="5">
        <v>-10042583</v>
      </c>
      <c r="O96" s="5">
        <v>-9068778</v>
      </c>
      <c r="P96" s="5">
        <v>385701</v>
      </c>
      <c r="Q96" s="5">
        <v>-3461951</v>
      </c>
      <c r="R96" s="5">
        <v>-685825</v>
      </c>
      <c r="S96" s="5">
        <v>1661208</v>
      </c>
      <c r="T96" s="5">
        <v>4313109</v>
      </c>
      <c r="U96" s="5">
        <v>-21664410</v>
      </c>
      <c r="V96" s="5">
        <v>-295226000000</v>
      </c>
      <c r="W96" s="5">
        <v>-142294731327</v>
      </c>
      <c r="X96" s="5">
        <v>360398177</v>
      </c>
      <c r="Y96" s="5">
        <v>13577115586</v>
      </c>
    </row>
    <row r="97" spans="3:26" ht="15.5" x14ac:dyDescent="0.35">
      <c r="C97" t="s">
        <v>120</v>
      </c>
      <c r="D97" s="5">
        <v>546201234</v>
      </c>
      <c r="E97" s="5">
        <v>556096787</v>
      </c>
      <c r="F97" s="5">
        <v>566057321</v>
      </c>
      <c r="G97" s="5">
        <v>591290326</v>
      </c>
      <c r="I97" s="5">
        <v>566057321</v>
      </c>
      <c r="J97" s="5">
        <v>597871995</v>
      </c>
      <c r="K97" s="5">
        <v>788262798</v>
      </c>
      <c r="L97" s="5">
        <v>343651989</v>
      </c>
      <c r="M97" s="5">
        <v>205856480</v>
      </c>
      <c r="N97" s="5">
        <v>194494635</v>
      </c>
      <c r="O97" s="5">
        <v>350474151</v>
      </c>
      <c r="P97" s="5">
        <v>282388791</v>
      </c>
      <c r="Q97" s="5">
        <v>63019722</v>
      </c>
      <c r="R97" s="5">
        <v>26530212</v>
      </c>
      <c r="S97" s="5">
        <v>148317382</v>
      </c>
      <c r="T97" s="5">
        <v>249070076</v>
      </c>
      <c r="U97" s="5">
        <v>130281854</v>
      </c>
      <c r="V97" s="5">
        <v>1318276000000</v>
      </c>
      <c r="W97" s="5">
        <v>545710024749</v>
      </c>
      <c r="X97" s="5">
        <v>1847685000005</v>
      </c>
      <c r="Y97" s="5">
        <v>115144084143</v>
      </c>
      <c r="Z97" s="5">
        <v>270250000</v>
      </c>
    </row>
    <row r="98" spans="3:26" ht="15.5" x14ac:dyDescent="0.35">
      <c r="C98" t="s">
        <v>121</v>
      </c>
    </row>
    <row r="99" spans="3:26" ht="15.5" x14ac:dyDescent="0.35">
      <c r="C99" t="s">
        <v>390</v>
      </c>
      <c r="V99" s="5">
        <v>7670000000</v>
      </c>
      <c r="W99" s="5">
        <v>8210082775</v>
      </c>
      <c r="X99" s="5">
        <v>81299330604</v>
      </c>
      <c r="Y99" s="5">
        <v>26564954737</v>
      </c>
      <c r="Z99" s="5">
        <v>51932047560</v>
      </c>
    </row>
    <row r="100" spans="3:26" ht="15.5" x14ac:dyDescent="0.35">
      <c r="C100" t="s">
        <v>125</v>
      </c>
      <c r="D100" s="5">
        <v>742475</v>
      </c>
      <c r="E100" s="5">
        <v>1334963</v>
      </c>
      <c r="F100" s="5">
        <v>1524319</v>
      </c>
      <c r="G100" s="5">
        <v>1776095</v>
      </c>
      <c r="I100" s="5">
        <v>1524319</v>
      </c>
      <c r="J100" s="5">
        <v>2232650</v>
      </c>
      <c r="L100" s="5">
        <v>2552132</v>
      </c>
      <c r="M100" s="5">
        <v>1071077</v>
      </c>
      <c r="N100" s="5">
        <v>1011265</v>
      </c>
      <c r="O100" s="5">
        <v>810691</v>
      </c>
      <c r="P100" s="5">
        <v>799205</v>
      </c>
      <c r="Q100" s="5">
        <v>1248036</v>
      </c>
      <c r="R100" s="5">
        <v>3083137</v>
      </c>
      <c r="S100" s="5">
        <v>3303244</v>
      </c>
      <c r="T100" s="5">
        <v>5339462</v>
      </c>
      <c r="U100" s="5">
        <v>6321113</v>
      </c>
      <c r="V100" s="5">
        <v>50053000000</v>
      </c>
      <c r="W100" s="5">
        <v>47172414426</v>
      </c>
      <c r="X100" s="5">
        <v>27991335027</v>
      </c>
      <c r="Y100" s="5">
        <v>31166882608</v>
      </c>
    </row>
    <row r="101" spans="3:26" ht="15.5" x14ac:dyDescent="0.35">
      <c r="C101" t="s">
        <v>1465</v>
      </c>
      <c r="D101" s="5">
        <v>179804996</v>
      </c>
      <c r="E101" s="5">
        <v>187102560</v>
      </c>
      <c r="F101" s="5">
        <v>212558366</v>
      </c>
      <c r="G101" s="5">
        <v>229310983</v>
      </c>
      <c r="I101" s="5">
        <v>212558366</v>
      </c>
      <c r="J101" s="5">
        <v>265803634</v>
      </c>
      <c r="K101" s="5">
        <v>245090723</v>
      </c>
      <c r="L101" s="5">
        <v>265323742</v>
      </c>
      <c r="M101" s="5">
        <v>347944417</v>
      </c>
      <c r="N101" s="5">
        <v>743674295</v>
      </c>
      <c r="O101" s="5">
        <v>696556129</v>
      </c>
      <c r="P101" s="5">
        <v>635656522</v>
      </c>
    </row>
    <row r="102" spans="3:26" ht="15.5" x14ac:dyDescent="0.35">
      <c r="C102" t="s">
        <v>122</v>
      </c>
      <c r="P102" s="5">
        <v>66202233</v>
      </c>
      <c r="Q102" s="5">
        <v>997013429</v>
      </c>
      <c r="R102" s="5">
        <v>895060924</v>
      </c>
      <c r="S102" s="5">
        <v>999103998</v>
      </c>
      <c r="U102" s="5">
        <v>102944153</v>
      </c>
      <c r="V102" s="5">
        <v>1329944000000</v>
      </c>
      <c r="W102" s="5">
        <v>1281779520806</v>
      </c>
      <c r="X102" s="5">
        <v>891601062638</v>
      </c>
    </row>
    <row r="103" spans="3:26" ht="15.5" x14ac:dyDescent="0.35">
      <c r="C103" t="s">
        <v>128</v>
      </c>
      <c r="D103" s="5">
        <v>269000727</v>
      </c>
      <c r="E103" s="5">
        <v>272297527</v>
      </c>
      <c r="F103" s="5">
        <v>273757333</v>
      </c>
      <c r="G103" s="5">
        <v>272280776</v>
      </c>
      <c r="I103" s="5">
        <v>273757333</v>
      </c>
      <c r="J103" s="5">
        <v>263137927</v>
      </c>
      <c r="K103" s="5">
        <v>228530660</v>
      </c>
      <c r="L103" s="5">
        <v>132125837</v>
      </c>
      <c r="M103" s="5">
        <v>110750886</v>
      </c>
      <c r="N103" s="5">
        <v>124707879</v>
      </c>
      <c r="O103" s="5">
        <v>91416335</v>
      </c>
      <c r="P103" s="5">
        <v>98622567</v>
      </c>
      <c r="Q103" s="5">
        <v>14995181</v>
      </c>
      <c r="R103" s="5">
        <v>15072134</v>
      </c>
      <c r="S103" s="5">
        <v>14660460</v>
      </c>
      <c r="T103" s="5">
        <v>371328734</v>
      </c>
      <c r="U103" s="5">
        <v>377032065</v>
      </c>
      <c r="V103" s="5">
        <v>835000000</v>
      </c>
      <c r="W103" s="5">
        <v>571073444</v>
      </c>
      <c r="X103" s="5">
        <v>5416134453</v>
      </c>
      <c r="Y103" s="5">
        <v>9482628242</v>
      </c>
    </row>
    <row r="104" spans="3:26" ht="15.5" x14ac:dyDescent="0.35">
      <c r="C104" t="s">
        <v>131</v>
      </c>
      <c r="R104" s="5">
        <v>48650839</v>
      </c>
      <c r="S104" s="5">
        <v>48650839</v>
      </c>
      <c r="T104" s="5">
        <v>48650839</v>
      </c>
      <c r="U104" s="5">
        <v>48650839</v>
      </c>
      <c r="V104" s="5">
        <v>1319571000000</v>
      </c>
      <c r="W104" s="5">
        <v>1319571310399</v>
      </c>
      <c r="X104" s="5">
        <v>1635554043369</v>
      </c>
      <c r="Y104" s="5">
        <v>1714132604959</v>
      </c>
    </row>
    <row r="105" spans="3:26" ht="15.5" x14ac:dyDescent="0.35">
      <c r="C105" t="s">
        <v>132</v>
      </c>
      <c r="D105" s="5">
        <v>11570010</v>
      </c>
      <c r="E105" s="5">
        <v>11823055</v>
      </c>
      <c r="F105" s="5">
        <v>12076098</v>
      </c>
      <c r="G105" s="5">
        <v>12905532</v>
      </c>
      <c r="I105" s="5">
        <v>12076098</v>
      </c>
      <c r="J105" s="5">
        <v>15321158</v>
      </c>
      <c r="K105" s="5">
        <v>18541992</v>
      </c>
      <c r="L105" s="5">
        <v>21799166</v>
      </c>
      <c r="M105" s="5">
        <v>25165356</v>
      </c>
      <c r="N105" s="5">
        <v>28531546</v>
      </c>
      <c r="O105" s="5">
        <v>31897736</v>
      </c>
      <c r="P105" s="5">
        <v>36148179</v>
      </c>
      <c r="T105" s="5">
        <v>406880317</v>
      </c>
      <c r="U105" s="5">
        <v>436812629</v>
      </c>
    </row>
    <row r="106" spans="3:26" ht="15.5" x14ac:dyDescent="0.35">
      <c r="C106" t="s">
        <v>130</v>
      </c>
      <c r="D106" s="5">
        <v>79642817</v>
      </c>
      <c r="E106" s="5">
        <v>79692347</v>
      </c>
      <c r="F106" s="5">
        <v>78586785</v>
      </c>
      <c r="G106" s="5">
        <v>79019570</v>
      </c>
      <c r="I106" s="5">
        <v>78586785</v>
      </c>
      <c r="J106" s="5">
        <v>82372955</v>
      </c>
      <c r="K106" s="5">
        <v>121859514</v>
      </c>
      <c r="L106" s="5">
        <v>62800555</v>
      </c>
      <c r="M106" s="5">
        <v>69125877</v>
      </c>
      <c r="N106" s="5">
        <v>69917216</v>
      </c>
      <c r="O106" s="5">
        <v>74598010</v>
      </c>
      <c r="P106" s="5">
        <v>88045617</v>
      </c>
      <c r="Q106" s="5">
        <v>88286745</v>
      </c>
      <c r="R106" s="5">
        <v>92841454</v>
      </c>
      <c r="S106" s="5">
        <v>95753210</v>
      </c>
      <c r="T106" s="5">
        <v>95249984</v>
      </c>
    </row>
    <row r="107" spans="3:26" ht="15.5" x14ac:dyDescent="0.35">
      <c r="C107" t="s">
        <v>1709</v>
      </c>
      <c r="R107" s="5">
        <v>27862125</v>
      </c>
      <c r="S107" s="5">
        <v>30494465</v>
      </c>
      <c r="T107" s="5">
        <v>32355124</v>
      </c>
      <c r="U107" s="5">
        <v>18882731</v>
      </c>
      <c r="V107" s="5">
        <v>290416000000</v>
      </c>
      <c r="W107" s="5">
        <v>251445224128</v>
      </c>
    </row>
    <row r="108" spans="3:26" ht="15.5" x14ac:dyDescent="0.35">
      <c r="C108" t="s">
        <v>1710</v>
      </c>
      <c r="T108" s="5">
        <v>3627012</v>
      </c>
      <c r="V108" s="5">
        <v>6212000000</v>
      </c>
    </row>
    <row r="109" spans="3:26" ht="15.5" x14ac:dyDescent="0.35">
      <c r="C109" t="s">
        <v>133</v>
      </c>
      <c r="D109" s="5">
        <v>989151425</v>
      </c>
      <c r="E109" s="5">
        <v>1007672017</v>
      </c>
      <c r="F109" s="5">
        <v>1033728767</v>
      </c>
      <c r="G109" s="5">
        <v>1046815273</v>
      </c>
      <c r="I109" s="5">
        <v>1033728767</v>
      </c>
      <c r="J109" s="5">
        <v>1092330382</v>
      </c>
      <c r="K109" s="5">
        <v>969124042</v>
      </c>
      <c r="L109" s="5">
        <v>786628135</v>
      </c>
      <c r="M109" s="5">
        <v>747664265</v>
      </c>
      <c r="N109" s="5">
        <v>1149190847</v>
      </c>
      <c r="O109" s="5">
        <v>903077256</v>
      </c>
      <c r="P109" s="5">
        <v>950571783</v>
      </c>
      <c r="Q109" s="5">
        <v>1254932420</v>
      </c>
      <c r="R109" s="5">
        <v>1252102799</v>
      </c>
      <c r="S109" s="5">
        <v>1289152773</v>
      </c>
      <c r="T109" s="5">
        <v>1179736775</v>
      </c>
      <c r="U109" s="5">
        <v>1209406560</v>
      </c>
      <c r="V109" s="5">
        <v>3160881000000</v>
      </c>
      <c r="W109" s="5">
        <v>3174662589869</v>
      </c>
      <c r="X109" s="5">
        <v>2849794956885</v>
      </c>
      <c r="Y109" s="5">
        <v>1863795724983</v>
      </c>
      <c r="Z109" s="5">
        <v>67341947601</v>
      </c>
    </row>
    <row r="110" spans="3:26" ht="15.5" x14ac:dyDescent="0.35">
      <c r="C110" t="s">
        <v>134</v>
      </c>
      <c r="D110" s="5">
        <v>1535352659</v>
      </c>
      <c r="E110" s="5">
        <v>1563768804</v>
      </c>
      <c r="F110" s="5">
        <v>1599786088</v>
      </c>
      <c r="G110" s="5">
        <v>1638105599</v>
      </c>
      <c r="I110" s="5">
        <v>1599786088</v>
      </c>
      <c r="J110" s="5">
        <v>1690202377</v>
      </c>
      <c r="K110" s="5">
        <v>1757386840</v>
      </c>
      <c r="L110" s="5">
        <v>1130280124</v>
      </c>
      <c r="M110" s="5">
        <v>953520745</v>
      </c>
      <c r="N110" s="5">
        <v>1343685482</v>
      </c>
      <c r="O110" s="5">
        <v>1253551407</v>
      </c>
      <c r="P110" s="5">
        <v>1232960574</v>
      </c>
      <c r="Q110" s="5">
        <v>1317952142</v>
      </c>
      <c r="R110" s="5">
        <v>1278633011</v>
      </c>
      <c r="S110" s="5">
        <v>1437470155</v>
      </c>
      <c r="T110" s="5">
        <v>1428806851</v>
      </c>
      <c r="U110" s="5">
        <v>1339688414</v>
      </c>
      <c r="V110" s="5">
        <v>4479157000000</v>
      </c>
      <c r="W110" s="5">
        <v>3720372614618</v>
      </c>
      <c r="X110" s="5">
        <v>4697479956890</v>
      </c>
      <c r="Y110" s="5">
        <v>1978939809126</v>
      </c>
      <c r="Z110" s="5">
        <v>67612197601</v>
      </c>
    </row>
    <row r="111" spans="3:26" ht="15.5" x14ac:dyDescent="0.35">
      <c r="C111" t="s">
        <v>135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D113" s="5">
        <v>448188244</v>
      </c>
      <c r="E113" s="5">
        <v>430071650</v>
      </c>
      <c r="F113" s="5">
        <v>452040384</v>
      </c>
      <c r="G113" s="5">
        <v>519038847</v>
      </c>
      <c r="I113" s="5">
        <v>452040384</v>
      </c>
      <c r="J113" s="5">
        <v>593035127</v>
      </c>
      <c r="K113" s="5">
        <v>784820829</v>
      </c>
      <c r="L113" s="5">
        <v>478953687</v>
      </c>
      <c r="M113" s="5">
        <v>425612179</v>
      </c>
      <c r="N113" s="5">
        <v>511577974</v>
      </c>
      <c r="O113" s="5">
        <v>300307848</v>
      </c>
      <c r="P113" s="5">
        <v>483188439</v>
      </c>
      <c r="Q113" s="5">
        <v>446995769</v>
      </c>
      <c r="R113" s="5">
        <v>506388460</v>
      </c>
      <c r="S113" s="5">
        <v>617814250</v>
      </c>
      <c r="T113" s="5">
        <v>364332412</v>
      </c>
      <c r="U113" s="5">
        <v>264114725</v>
      </c>
      <c r="V113" s="5">
        <v>629471000000</v>
      </c>
      <c r="W113" s="5">
        <v>499264805378</v>
      </c>
      <c r="X113" s="5">
        <v>1138474715846</v>
      </c>
      <c r="Y113" s="5">
        <v>34316402787</v>
      </c>
      <c r="Z113" s="5">
        <v>2025000</v>
      </c>
    </row>
    <row r="114" spans="3:26" ht="15.5" x14ac:dyDescent="0.35">
      <c r="C114" t="s">
        <v>391</v>
      </c>
      <c r="D114" s="5">
        <v>3873757</v>
      </c>
      <c r="E114" s="5">
        <v>4406749</v>
      </c>
      <c r="F114" s="5">
        <v>4775556</v>
      </c>
      <c r="G114" s="5">
        <v>25123233</v>
      </c>
      <c r="I114" s="5">
        <v>4775556</v>
      </c>
      <c r="J114" s="5">
        <v>54832938</v>
      </c>
      <c r="K114" s="5">
        <v>79261906</v>
      </c>
      <c r="L114" s="5">
        <v>26421104</v>
      </c>
      <c r="M114" s="5">
        <v>14089636</v>
      </c>
      <c r="N114" s="5">
        <v>50803946</v>
      </c>
      <c r="O114" s="5">
        <v>11933179</v>
      </c>
      <c r="P114" s="5">
        <v>16475555</v>
      </c>
      <c r="Q114" s="5">
        <v>32492179</v>
      </c>
      <c r="R114" s="5">
        <v>37902882</v>
      </c>
      <c r="S114" s="5">
        <v>84030344</v>
      </c>
      <c r="T114" s="5">
        <v>141170420</v>
      </c>
      <c r="U114" s="5">
        <v>104784370</v>
      </c>
      <c r="V114" s="5">
        <v>20000000000</v>
      </c>
      <c r="W114" s="5">
        <v>20000000000</v>
      </c>
    </row>
    <row r="115" spans="3:26" ht="15.5" x14ac:dyDescent="0.35">
      <c r="C115" t="s">
        <v>1298</v>
      </c>
      <c r="Z115" s="5">
        <v>77654722560</v>
      </c>
    </row>
    <row r="116" spans="3:26" ht="15.5" x14ac:dyDescent="0.35">
      <c r="C116" t="s">
        <v>139</v>
      </c>
      <c r="X116" s="5">
        <v>60046662324</v>
      </c>
    </row>
    <row r="117" spans="3:26" ht="15.5" x14ac:dyDescent="0.35">
      <c r="C117" t="s">
        <v>140</v>
      </c>
      <c r="D117" s="5">
        <v>89654114</v>
      </c>
      <c r="E117" s="5">
        <v>80427075</v>
      </c>
      <c r="F117" s="5">
        <v>82492050</v>
      </c>
      <c r="G117" s="5">
        <v>82562363</v>
      </c>
      <c r="I117" s="5">
        <v>82492050</v>
      </c>
      <c r="J117" s="5">
        <v>77836526</v>
      </c>
      <c r="K117" s="5">
        <v>90027098</v>
      </c>
      <c r="L117" s="5">
        <v>10643118</v>
      </c>
      <c r="M117" s="5">
        <v>10597144</v>
      </c>
      <c r="N117" s="5">
        <v>11819303</v>
      </c>
      <c r="O117" s="5">
        <v>11999646</v>
      </c>
      <c r="P117" s="5">
        <v>10855451</v>
      </c>
      <c r="Q117" s="5">
        <v>10379774</v>
      </c>
      <c r="R117" s="5">
        <v>31833820</v>
      </c>
      <c r="S117" s="5">
        <v>28734323</v>
      </c>
      <c r="T117" s="5">
        <v>22915062</v>
      </c>
      <c r="U117" s="5">
        <v>8167666</v>
      </c>
      <c r="V117" s="5">
        <v>140149000000</v>
      </c>
      <c r="W117" s="5">
        <v>112137589096</v>
      </c>
      <c r="X117" s="5">
        <v>60046662324</v>
      </c>
      <c r="Y117" s="5">
        <v>11704528725</v>
      </c>
    </row>
    <row r="118" spans="3:26" ht="15.5" x14ac:dyDescent="0.35">
      <c r="C118" t="s">
        <v>141</v>
      </c>
    </row>
    <row r="119" spans="3:26" ht="15.5" x14ac:dyDescent="0.35">
      <c r="C119" t="s">
        <v>142</v>
      </c>
      <c r="D119" s="5">
        <v>20483880</v>
      </c>
      <c r="E119" s="5">
        <v>16349049</v>
      </c>
      <c r="F119" s="5">
        <v>17219974</v>
      </c>
      <c r="G119" s="5">
        <v>21676318</v>
      </c>
      <c r="I119" s="5">
        <v>17219974</v>
      </c>
      <c r="J119" s="5">
        <v>4874869</v>
      </c>
      <c r="K119" s="5">
        <v>6314597</v>
      </c>
      <c r="L119" s="5">
        <v>3014115</v>
      </c>
      <c r="M119" s="5">
        <v>35732514</v>
      </c>
      <c r="N119" s="5">
        <v>45005272</v>
      </c>
      <c r="O119" s="5">
        <v>46331382</v>
      </c>
      <c r="P119" s="5">
        <v>44664064</v>
      </c>
      <c r="Q119" s="5">
        <v>2139419</v>
      </c>
      <c r="R119" s="5">
        <v>7091141</v>
      </c>
      <c r="S119" s="5">
        <v>2108869</v>
      </c>
      <c r="T119" s="5">
        <v>4691444</v>
      </c>
      <c r="U119" s="5">
        <v>9677585</v>
      </c>
    </row>
    <row r="120" spans="3:26" ht="15.5" x14ac:dyDescent="0.35">
      <c r="C120" t="s">
        <v>143</v>
      </c>
      <c r="D120" s="5">
        <v>20220311</v>
      </c>
      <c r="E120" s="5">
        <v>20246341</v>
      </c>
      <c r="F120" s="5">
        <v>19005197</v>
      </c>
      <c r="G120" s="5">
        <v>25723998</v>
      </c>
      <c r="I120" s="5">
        <v>19005197</v>
      </c>
      <c r="J120" s="5">
        <v>41985121</v>
      </c>
      <c r="K120" s="5">
        <v>45942242</v>
      </c>
      <c r="L120" s="5">
        <v>27197751</v>
      </c>
      <c r="M120" s="5">
        <v>15293554</v>
      </c>
      <c r="N120" s="5">
        <v>14270480</v>
      </c>
      <c r="O120" s="5">
        <v>13754926</v>
      </c>
      <c r="P120" s="5">
        <v>8983222</v>
      </c>
      <c r="Q120" s="5">
        <v>535447</v>
      </c>
      <c r="R120" s="5">
        <v>8108188</v>
      </c>
      <c r="S120" s="5">
        <v>15829036</v>
      </c>
      <c r="T120" s="5">
        <v>17987642</v>
      </c>
      <c r="U120" s="5">
        <v>18785362</v>
      </c>
      <c r="V120" s="5">
        <v>93990000000</v>
      </c>
      <c r="W120" s="5">
        <v>20640503810</v>
      </c>
      <c r="X120" s="5">
        <v>30415425317</v>
      </c>
      <c r="Y120" s="5">
        <v>7172157566</v>
      </c>
      <c r="Z120" s="5">
        <v>2025000</v>
      </c>
    </row>
    <row r="121" spans="3:26" ht="15.5" x14ac:dyDescent="0.35">
      <c r="C121" t="s">
        <v>144</v>
      </c>
      <c r="D121" s="5">
        <v>101954430</v>
      </c>
      <c r="E121" s="5">
        <v>102621471</v>
      </c>
      <c r="F121" s="5">
        <v>100117054</v>
      </c>
      <c r="G121" s="5">
        <v>95462983</v>
      </c>
      <c r="I121" s="5">
        <v>100117054</v>
      </c>
      <c r="J121" s="5">
        <v>135992537</v>
      </c>
      <c r="K121" s="5">
        <v>141055059</v>
      </c>
      <c r="L121" s="5">
        <v>63067517</v>
      </c>
      <c r="M121" s="5">
        <v>53097179</v>
      </c>
      <c r="N121" s="5">
        <v>71544620</v>
      </c>
      <c r="O121" s="5">
        <v>49705965</v>
      </c>
      <c r="Q121" s="5">
        <v>36938822</v>
      </c>
      <c r="R121" s="5">
        <v>74031665</v>
      </c>
      <c r="S121" s="5">
        <v>78961108</v>
      </c>
      <c r="T121" s="5">
        <v>36043547</v>
      </c>
      <c r="U121" s="5">
        <v>37605325</v>
      </c>
      <c r="V121" s="5">
        <v>119364000000</v>
      </c>
      <c r="W121" s="5">
        <v>107648263699</v>
      </c>
      <c r="X121" s="5">
        <v>63874171871</v>
      </c>
      <c r="Y121" s="5">
        <v>5247758785</v>
      </c>
    </row>
    <row r="122" spans="3:26" ht="15.5" x14ac:dyDescent="0.35">
      <c r="C122" t="s">
        <v>1711</v>
      </c>
    </row>
    <row r="123" spans="3:26" ht="15.5" x14ac:dyDescent="0.35">
      <c r="C123" t="s">
        <v>735</v>
      </c>
      <c r="P123" s="5">
        <v>213594034</v>
      </c>
    </row>
    <row r="124" spans="3:26" ht="15.5" x14ac:dyDescent="0.35">
      <c r="C124" t="s">
        <v>145</v>
      </c>
    </row>
    <row r="125" spans="3:26" ht="15.5" x14ac:dyDescent="0.35">
      <c r="C125" t="s">
        <v>146</v>
      </c>
      <c r="D125" s="5">
        <v>363474184</v>
      </c>
      <c r="E125" s="5">
        <v>402468533</v>
      </c>
      <c r="F125" s="5">
        <v>411479241</v>
      </c>
      <c r="G125" s="5">
        <v>420509969</v>
      </c>
      <c r="I125" s="5">
        <v>411479241</v>
      </c>
      <c r="J125" s="5">
        <v>458357143</v>
      </c>
      <c r="K125" s="5">
        <v>348102543</v>
      </c>
      <c r="L125" s="5">
        <v>99285251</v>
      </c>
      <c r="M125" s="5">
        <v>27050133</v>
      </c>
      <c r="N125" s="5">
        <v>13045019</v>
      </c>
      <c r="O125" s="5">
        <v>211405477</v>
      </c>
      <c r="P125" s="5">
        <v>280089011</v>
      </c>
      <c r="S125" s="5">
        <v>58625243</v>
      </c>
      <c r="T125" s="5">
        <v>471202998</v>
      </c>
      <c r="U125" s="5">
        <v>461995571</v>
      </c>
      <c r="V125" s="5">
        <v>118721000000</v>
      </c>
      <c r="W125" s="5">
        <v>94731908848</v>
      </c>
      <c r="X125" s="5">
        <v>178317998809</v>
      </c>
      <c r="Y125" s="5">
        <v>429991858</v>
      </c>
    </row>
    <row r="126" spans="3:26" ht="15.5" x14ac:dyDescent="0.35">
      <c r="C126" t="s">
        <v>151</v>
      </c>
      <c r="D126" s="5">
        <v>71975</v>
      </c>
      <c r="E126" s="5">
        <v>63991</v>
      </c>
      <c r="F126" s="5">
        <v>309803</v>
      </c>
      <c r="G126" s="5">
        <v>64456</v>
      </c>
      <c r="I126" s="5">
        <v>309803</v>
      </c>
      <c r="J126" s="5">
        <v>326848</v>
      </c>
      <c r="U126" s="5">
        <v>79459602</v>
      </c>
      <c r="Y126" s="5">
        <v>55678905</v>
      </c>
    </row>
    <row r="127" spans="3:26" ht="15.5" x14ac:dyDescent="0.35">
      <c r="C127" t="s">
        <v>514</v>
      </c>
      <c r="D127" s="5">
        <v>96295361</v>
      </c>
      <c r="E127" s="5">
        <v>103961911</v>
      </c>
      <c r="F127" s="5">
        <v>109653214</v>
      </c>
      <c r="I127" s="5">
        <v>109653214</v>
      </c>
      <c r="Q127" s="5">
        <v>421201286</v>
      </c>
      <c r="R127" s="5">
        <v>346224794</v>
      </c>
      <c r="S127" s="5">
        <v>336173711</v>
      </c>
      <c r="T127" s="5">
        <v>40727471</v>
      </c>
      <c r="U127" s="5">
        <v>55086243</v>
      </c>
      <c r="V127" s="5">
        <v>173000000</v>
      </c>
      <c r="W127" s="5">
        <v>75266667</v>
      </c>
      <c r="Y127" s="5">
        <v>82068551</v>
      </c>
    </row>
    <row r="128" spans="3:26" ht="15.5" x14ac:dyDescent="0.35">
      <c r="C128" t="s">
        <v>152</v>
      </c>
      <c r="D128" s="5">
        <v>205478899</v>
      </c>
      <c r="E128" s="5">
        <v>199488393</v>
      </c>
      <c r="F128" s="5">
        <v>221894855</v>
      </c>
      <c r="G128" s="5">
        <v>257863164</v>
      </c>
      <c r="I128" s="5">
        <v>221894855</v>
      </c>
      <c r="J128" s="5">
        <v>274153568</v>
      </c>
      <c r="K128" s="5">
        <v>422219927</v>
      </c>
      <c r="L128" s="5">
        <v>348610082</v>
      </c>
      <c r="M128" s="5">
        <v>296802152</v>
      </c>
      <c r="N128" s="5">
        <v>318134353</v>
      </c>
      <c r="O128" s="5">
        <v>166582750</v>
      </c>
      <c r="P128" s="5">
        <v>156140664</v>
      </c>
      <c r="Q128" s="5">
        <v>364510128</v>
      </c>
      <c r="R128" s="5">
        <v>347420764</v>
      </c>
      <c r="S128" s="5">
        <v>408150570</v>
      </c>
      <c r="T128" s="5">
        <v>138589557</v>
      </c>
      <c r="U128" s="5">
        <v>85094417</v>
      </c>
      <c r="V128" s="5">
        <v>255636000000</v>
      </c>
      <c r="W128" s="5">
        <v>238505894365</v>
      </c>
      <c r="X128" s="5">
        <v>326551476132</v>
      </c>
      <c r="Y128" s="5">
        <v>10064082650</v>
      </c>
    </row>
    <row r="129" spans="3:26" ht="15.5" x14ac:dyDescent="0.35">
      <c r="C129" t="s">
        <v>153</v>
      </c>
      <c r="D129" s="5">
        <v>489046277</v>
      </c>
      <c r="E129" s="5">
        <v>538348009</v>
      </c>
      <c r="F129" s="5">
        <v>553760395</v>
      </c>
      <c r="G129" s="5">
        <v>530958019</v>
      </c>
      <c r="I129" s="5">
        <v>553760395</v>
      </c>
      <c r="J129" s="5">
        <v>505767008</v>
      </c>
      <c r="K129" s="5">
        <v>398789566</v>
      </c>
      <c r="L129" s="5">
        <v>115117574</v>
      </c>
      <c r="M129" s="5">
        <v>122330876</v>
      </c>
      <c r="N129" s="5">
        <v>446540174</v>
      </c>
      <c r="O129" s="5">
        <v>589772058</v>
      </c>
      <c r="P129" s="5">
        <v>367933190</v>
      </c>
      <c r="Q129" s="5">
        <v>524936071</v>
      </c>
      <c r="R129" s="5">
        <v>474892605</v>
      </c>
      <c r="S129" s="5">
        <v>397227255</v>
      </c>
      <c r="T129" s="5">
        <v>574474478</v>
      </c>
      <c r="U129" s="5">
        <v>600032345</v>
      </c>
      <c r="V129" s="5">
        <v>125970000000</v>
      </c>
      <c r="W129" s="5">
        <v>98835298999</v>
      </c>
      <c r="X129" s="5">
        <v>185043713424</v>
      </c>
      <c r="Y129" s="5">
        <v>28227946103</v>
      </c>
      <c r="Z129" s="5">
        <v>77654722560</v>
      </c>
    </row>
    <row r="130" spans="3:26" ht="15.5" x14ac:dyDescent="0.35">
      <c r="C130" t="s">
        <v>154</v>
      </c>
      <c r="D130" s="5">
        <v>489046277</v>
      </c>
      <c r="E130" s="5">
        <v>538348009</v>
      </c>
      <c r="F130" s="5">
        <v>553760395</v>
      </c>
      <c r="G130" s="5">
        <v>530958019</v>
      </c>
      <c r="I130" s="5">
        <v>553760395</v>
      </c>
      <c r="J130" s="5">
        <v>505767008</v>
      </c>
      <c r="K130" s="5">
        <v>398789566</v>
      </c>
      <c r="L130" s="5">
        <v>115117574</v>
      </c>
      <c r="M130" s="5">
        <v>122330876</v>
      </c>
      <c r="N130" s="5">
        <v>446540174</v>
      </c>
      <c r="O130" s="5">
        <v>589772058</v>
      </c>
      <c r="P130" s="5">
        <v>367933190</v>
      </c>
      <c r="Q130" s="5">
        <v>524936071</v>
      </c>
      <c r="R130" s="5">
        <v>474892605</v>
      </c>
      <c r="S130" s="5">
        <v>397227255</v>
      </c>
      <c r="T130" s="5">
        <v>574474478</v>
      </c>
      <c r="U130" s="5">
        <v>600032345</v>
      </c>
      <c r="V130" s="5">
        <v>125970000000</v>
      </c>
      <c r="W130" s="5">
        <v>98835298999</v>
      </c>
      <c r="X130" s="5">
        <v>185043713424</v>
      </c>
      <c r="Y130" s="5">
        <v>28227946103</v>
      </c>
      <c r="Z130" s="5">
        <v>77654722560</v>
      </c>
    </row>
    <row r="131" spans="3:26" ht="15.5" x14ac:dyDescent="0.35">
      <c r="C131" t="s">
        <v>156</v>
      </c>
    </row>
    <row r="132" spans="3:26" ht="15.5" x14ac:dyDescent="0.35">
      <c r="C132" t="s">
        <v>157</v>
      </c>
      <c r="D132" s="5">
        <v>459841520</v>
      </c>
      <c r="E132" s="5">
        <v>506494435</v>
      </c>
      <c r="F132" s="5">
        <v>521442258</v>
      </c>
      <c r="G132" s="5">
        <v>420574425</v>
      </c>
      <c r="I132" s="5">
        <v>521442258</v>
      </c>
      <c r="J132" s="5">
        <v>458683991</v>
      </c>
      <c r="K132" s="5">
        <v>348102543</v>
      </c>
      <c r="L132" s="5">
        <v>99285251</v>
      </c>
      <c r="M132" s="5">
        <v>27050133</v>
      </c>
      <c r="N132" s="5">
        <v>13045019</v>
      </c>
      <c r="O132" s="5">
        <v>211405477</v>
      </c>
      <c r="P132" s="5">
        <v>280089011</v>
      </c>
      <c r="Q132" s="5">
        <v>421201286</v>
      </c>
      <c r="R132" s="5">
        <v>346224794</v>
      </c>
      <c r="S132" s="5">
        <v>394798954</v>
      </c>
      <c r="T132" s="5">
        <v>511930469</v>
      </c>
      <c r="U132" s="5">
        <v>596541416</v>
      </c>
      <c r="V132" s="5">
        <v>118894000000</v>
      </c>
      <c r="W132" s="5">
        <v>94807175515</v>
      </c>
      <c r="X132" s="5">
        <v>178317998809</v>
      </c>
      <c r="Y132" s="5">
        <v>567739314</v>
      </c>
    </row>
    <row r="133" spans="3:26" ht="15.5" x14ac:dyDescent="0.35">
      <c r="C133" t="s">
        <v>1712</v>
      </c>
      <c r="T133" s="5">
        <v>57092024</v>
      </c>
    </row>
    <row r="134" spans="3:26" ht="15.5" x14ac:dyDescent="0.35">
      <c r="C134" t="s">
        <v>155</v>
      </c>
      <c r="D134" s="5">
        <v>13005571</v>
      </c>
      <c r="E134" s="5">
        <v>14555310</v>
      </c>
      <c r="F134" s="5">
        <v>14909929</v>
      </c>
      <c r="G134" s="5">
        <v>14347786</v>
      </c>
      <c r="I134" s="5">
        <v>14909929</v>
      </c>
      <c r="J134" s="5">
        <v>13661368</v>
      </c>
      <c r="K134" s="5">
        <v>12187629</v>
      </c>
      <c r="R134" s="5">
        <v>1397094</v>
      </c>
      <c r="S134" s="5">
        <v>1449176</v>
      </c>
      <c r="T134" s="5">
        <v>4372624</v>
      </c>
      <c r="U134" s="5">
        <v>2872187</v>
      </c>
    </row>
    <row r="135" spans="3:26" ht="15.5" x14ac:dyDescent="0.35">
      <c r="C135" t="s">
        <v>394</v>
      </c>
      <c r="Q135" s="5">
        <v>103544000</v>
      </c>
      <c r="R135" s="5">
        <v>126397874</v>
      </c>
      <c r="Y135" s="5">
        <v>22412385992</v>
      </c>
    </row>
    <row r="136" spans="3:26" ht="15.5" x14ac:dyDescent="0.35">
      <c r="C136" t="s">
        <v>159</v>
      </c>
      <c r="D136" s="5">
        <v>937234521</v>
      </c>
      <c r="E136" s="5">
        <v>968419659</v>
      </c>
      <c r="F136" s="5">
        <v>1005800779</v>
      </c>
      <c r="G136" s="5">
        <v>1049996866</v>
      </c>
      <c r="I136" s="5">
        <v>1005800779</v>
      </c>
      <c r="J136" s="5">
        <v>1098802135</v>
      </c>
      <c r="K136" s="5">
        <v>1183610395</v>
      </c>
      <c r="L136" s="5">
        <v>594071261</v>
      </c>
      <c r="M136" s="5">
        <v>547943055</v>
      </c>
      <c r="N136" s="5">
        <v>958118148</v>
      </c>
      <c r="O136" s="5">
        <v>890079906</v>
      </c>
      <c r="P136" s="5">
        <v>851121629</v>
      </c>
      <c r="Q136" s="5">
        <v>971931840</v>
      </c>
      <c r="R136" s="5">
        <v>981281065</v>
      </c>
      <c r="S136" s="5">
        <v>1015041505</v>
      </c>
      <c r="T136" s="5">
        <v>938806890</v>
      </c>
      <c r="U136" s="5">
        <v>864147070</v>
      </c>
      <c r="V136" s="5">
        <v>755441000000</v>
      </c>
      <c r="W136" s="5">
        <v>598100104377</v>
      </c>
      <c r="X136" s="5">
        <v>1323518429270</v>
      </c>
      <c r="Y136" s="5">
        <v>62544348890</v>
      </c>
      <c r="Z136" s="5">
        <v>77656747560</v>
      </c>
    </row>
    <row r="137" spans="3:26" ht="15.5" x14ac:dyDescent="0.35">
      <c r="C137" t="s">
        <v>160</v>
      </c>
    </row>
    <row r="138" spans="3:26" ht="15.5" x14ac:dyDescent="0.35">
      <c r="C138" t="s">
        <v>161</v>
      </c>
      <c r="D138" s="5">
        <v>547773564</v>
      </c>
      <c r="E138" s="5">
        <v>547773564</v>
      </c>
      <c r="F138" s="5">
        <v>547773564</v>
      </c>
      <c r="G138" s="5">
        <v>547773564</v>
      </c>
      <c r="I138" s="5">
        <v>547773564</v>
      </c>
      <c r="J138" s="5">
        <v>547773564</v>
      </c>
      <c r="K138" s="5">
        <v>547773564</v>
      </c>
      <c r="L138" s="5">
        <v>508509540</v>
      </c>
      <c r="M138" s="5">
        <v>418517134</v>
      </c>
      <c r="N138" s="5">
        <v>418517134</v>
      </c>
      <c r="O138" s="5">
        <v>418517134</v>
      </c>
      <c r="P138" s="5">
        <v>386453778</v>
      </c>
      <c r="Q138" s="5">
        <v>386453778</v>
      </c>
      <c r="R138" s="5">
        <v>372946242</v>
      </c>
      <c r="S138" s="5">
        <v>372946242</v>
      </c>
      <c r="T138" s="5">
        <v>372946242</v>
      </c>
      <c r="U138" s="5">
        <v>372946242</v>
      </c>
      <c r="V138" s="5">
        <v>3521852000000</v>
      </c>
      <c r="W138" s="5">
        <v>3007574445200</v>
      </c>
      <c r="X138" s="5">
        <v>3007574406500</v>
      </c>
      <c r="Y138" s="5">
        <v>1857574400000</v>
      </c>
      <c r="Z138" s="5">
        <v>250000000</v>
      </c>
    </row>
    <row r="139" spans="3:26" ht="15.5" x14ac:dyDescent="0.35">
      <c r="C139" t="s">
        <v>162</v>
      </c>
      <c r="D139" s="5">
        <v>121154935</v>
      </c>
      <c r="E139" s="5">
        <v>121154935</v>
      </c>
      <c r="F139" s="5">
        <v>121154935</v>
      </c>
      <c r="G139" s="5">
        <v>121154935</v>
      </c>
      <c r="I139" s="5">
        <v>121154935</v>
      </c>
      <c r="J139" s="5">
        <v>121154935</v>
      </c>
      <c r="K139" s="5">
        <v>121154935</v>
      </c>
      <c r="L139" s="5">
        <v>108590448</v>
      </c>
      <c r="M139" s="5">
        <v>86092346</v>
      </c>
      <c r="N139" s="5">
        <v>86092346</v>
      </c>
      <c r="O139" s="5">
        <v>86092346</v>
      </c>
      <c r="P139" s="5">
        <v>95630285</v>
      </c>
      <c r="Q139" s="5">
        <v>95630285</v>
      </c>
      <c r="R139" s="5">
        <v>85987610</v>
      </c>
      <c r="S139" s="5">
        <v>85848758</v>
      </c>
      <c r="T139" s="5">
        <v>76310819</v>
      </c>
      <c r="U139" s="5">
        <v>76310819</v>
      </c>
      <c r="V139" s="5">
        <v>649528000000</v>
      </c>
      <c r="W139" s="5">
        <v>418102998910</v>
      </c>
      <c r="X139" s="5">
        <v>418102981495</v>
      </c>
    </row>
    <row r="140" spans="3:26" ht="15.5" x14ac:dyDescent="0.35">
      <c r="C140" t="s">
        <v>163</v>
      </c>
      <c r="D140" s="5">
        <v>-187546797</v>
      </c>
      <c r="E140" s="5">
        <v>-192094208</v>
      </c>
      <c r="F140" s="5">
        <v>-192018970</v>
      </c>
      <c r="G140" s="5">
        <v>-198280324</v>
      </c>
      <c r="I140" s="5">
        <v>-192018970</v>
      </c>
      <c r="J140" s="5">
        <v>-192933473</v>
      </c>
      <c r="K140" s="5">
        <v>-191516178</v>
      </c>
      <c r="L140" s="5">
        <v>-177771087</v>
      </c>
      <c r="M140" s="5">
        <v>-177976642</v>
      </c>
      <c r="N140" s="5">
        <v>-192287636</v>
      </c>
      <c r="O140" s="5">
        <v>-208622972</v>
      </c>
      <c r="P140" s="5">
        <v>-233989209</v>
      </c>
      <c r="Q140" s="5">
        <v>-126864643</v>
      </c>
      <c r="R140" s="5">
        <v>-165529841</v>
      </c>
      <c r="S140" s="5">
        <v>-38336636</v>
      </c>
      <c r="T140" s="5">
        <v>30470021</v>
      </c>
      <c r="U140" s="5">
        <v>38238115</v>
      </c>
      <c r="V140" s="5">
        <v>-152346000000</v>
      </c>
      <c r="W140" s="5">
        <v>-161063766697</v>
      </c>
      <c r="X140" s="5">
        <v>-99745217767</v>
      </c>
      <c r="Y140" s="5">
        <v>-3366020021</v>
      </c>
      <c r="Z140" s="5">
        <v>-10294549959</v>
      </c>
    </row>
    <row r="141" spans="3:26" ht="15.5" x14ac:dyDescent="0.35">
      <c r="C141" t="s">
        <v>164</v>
      </c>
      <c r="D141" s="5">
        <v>814933</v>
      </c>
      <c r="E141" s="5">
        <v>814933</v>
      </c>
      <c r="F141" s="5">
        <v>814933</v>
      </c>
      <c r="G141" s="5">
        <v>814933</v>
      </c>
      <c r="I141" s="5">
        <v>814933</v>
      </c>
      <c r="J141" s="5">
        <v>814933</v>
      </c>
      <c r="K141" s="5">
        <v>814933</v>
      </c>
      <c r="L141" s="5">
        <v>814933</v>
      </c>
      <c r="M141" s="5">
        <v>814933</v>
      </c>
      <c r="N141" s="5">
        <v>814933</v>
      </c>
      <c r="O141" s="5">
        <v>814933</v>
      </c>
      <c r="P141" s="5">
        <v>814933</v>
      </c>
      <c r="Q141" s="5">
        <v>814933</v>
      </c>
      <c r="R141" s="5">
        <v>814933</v>
      </c>
      <c r="S141" s="5">
        <v>814933</v>
      </c>
      <c r="T141" s="5">
        <v>553167</v>
      </c>
    </row>
    <row r="142" spans="3:26" ht="15.5" x14ac:dyDescent="0.35">
      <c r="C142" t="s">
        <v>165</v>
      </c>
      <c r="D142" s="5">
        <v>-188361730</v>
      </c>
      <c r="E142" s="5">
        <v>-192909141</v>
      </c>
      <c r="F142" s="5">
        <v>-192833903</v>
      </c>
      <c r="G142" s="5">
        <v>-199095257</v>
      </c>
      <c r="I142" s="5">
        <v>-192833903</v>
      </c>
      <c r="J142" s="5">
        <v>-193748406</v>
      </c>
      <c r="K142" s="5">
        <v>-192331111</v>
      </c>
      <c r="L142" s="5">
        <v>-178586020</v>
      </c>
      <c r="M142" s="5">
        <v>-178791575</v>
      </c>
      <c r="N142" s="5">
        <v>-193102569</v>
      </c>
      <c r="O142" s="5">
        <v>-209437905</v>
      </c>
      <c r="P142" s="5">
        <v>-234804142</v>
      </c>
      <c r="Q142" s="5">
        <v>-127679576</v>
      </c>
      <c r="R142" s="5">
        <v>-166344774</v>
      </c>
      <c r="S142" s="5">
        <v>-39151569</v>
      </c>
      <c r="T142" s="5">
        <v>29916854</v>
      </c>
    </row>
    <row r="143" spans="3:26" ht="15.5" x14ac:dyDescent="0.35">
      <c r="C143" t="s">
        <v>166</v>
      </c>
      <c r="D143" s="5">
        <v>-187546797</v>
      </c>
      <c r="E143" s="5">
        <v>-192094208</v>
      </c>
      <c r="F143" s="5">
        <v>-192018970</v>
      </c>
      <c r="G143" s="5">
        <v>-198280324</v>
      </c>
      <c r="I143" s="5">
        <v>-192018970</v>
      </c>
      <c r="J143" s="5">
        <v>-192933473</v>
      </c>
      <c r="K143" s="5">
        <v>-191516178</v>
      </c>
      <c r="L143" s="5">
        <v>-177771087</v>
      </c>
      <c r="M143" s="5">
        <v>-177976642</v>
      </c>
      <c r="N143" s="5">
        <v>-192287636</v>
      </c>
      <c r="O143" s="5">
        <v>-208622972</v>
      </c>
      <c r="P143" s="5">
        <v>-233989209</v>
      </c>
      <c r="Q143" s="5">
        <v>-126864643</v>
      </c>
      <c r="R143" s="5">
        <v>-165529841</v>
      </c>
      <c r="S143" s="5">
        <v>-38336636</v>
      </c>
      <c r="T143" s="5">
        <v>30470021</v>
      </c>
      <c r="U143" s="5">
        <v>38238115</v>
      </c>
      <c r="V143" s="5">
        <v>-152346000000</v>
      </c>
      <c r="W143" s="5">
        <v>-161063766697</v>
      </c>
      <c r="X143" s="5">
        <v>-99745217767</v>
      </c>
      <c r="Y143" s="5">
        <v>-3366020021</v>
      </c>
      <c r="Z143" s="5">
        <v>-10294549959</v>
      </c>
    </row>
    <row r="144" spans="3:26" ht="15.5" x14ac:dyDescent="0.35">
      <c r="C144" t="s">
        <v>167</v>
      </c>
      <c r="D144" s="5">
        <v>127279886</v>
      </c>
      <c r="E144" s="5">
        <v>128327829</v>
      </c>
      <c r="F144" s="5">
        <v>127662324</v>
      </c>
      <c r="G144" s="5">
        <v>128478756</v>
      </c>
      <c r="I144" s="5">
        <v>127662324</v>
      </c>
      <c r="J144" s="5">
        <v>127258870</v>
      </c>
      <c r="K144" s="5">
        <v>110007899</v>
      </c>
      <c r="L144" s="5">
        <v>111392327</v>
      </c>
      <c r="M144" s="5">
        <v>89470630</v>
      </c>
      <c r="N144" s="5">
        <v>83288073</v>
      </c>
      <c r="O144" s="5">
        <v>76553771</v>
      </c>
      <c r="P144" s="5">
        <v>133358390</v>
      </c>
      <c r="Q144" s="5">
        <v>-5737167</v>
      </c>
      <c r="R144" s="5">
        <v>4633760</v>
      </c>
      <c r="S144" s="5">
        <v>309078</v>
      </c>
      <c r="T144" s="5">
        <v>5959770</v>
      </c>
      <c r="U144" s="5">
        <v>9710578</v>
      </c>
      <c r="V144" s="5">
        <v>-92000000</v>
      </c>
      <c r="W144" s="5">
        <v>-46435845</v>
      </c>
      <c r="X144" s="5">
        <v>47668959215</v>
      </c>
      <c r="Y144" s="5">
        <v>48609964671</v>
      </c>
    </row>
    <row r="145" spans="2:26" ht="15.5" x14ac:dyDescent="0.35">
      <c r="C145" t="s">
        <v>10</v>
      </c>
      <c r="D145" s="5">
        <v>598118138</v>
      </c>
      <c r="E145" s="5">
        <v>595349145</v>
      </c>
      <c r="F145" s="5">
        <v>593985309</v>
      </c>
      <c r="G145" s="5">
        <v>588108733</v>
      </c>
      <c r="I145" s="5">
        <v>593985309</v>
      </c>
      <c r="J145" s="5">
        <v>591400242</v>
      </c>
      <c r="K145" s="5">
        <v>573776445</v>
      </c>
      <c r="L145" s="5">
        <v>536208863</v>
      </c>
      <c r="M145" s="5">
        <v>405577690</v>
      </c>
      <c r="N145" s="5">
        <v>385567334</v>
      </c>
      <c r="O145" s="5">
        <v>363471501</v>
      </c>
      <c r="P145" s="5">
        <v>381838945</v>
      </c>
      <c r="Q145" s="5">
        <v>346020302</v>
      </c>
      <c r="R145" s="5">
        <v>297351946</v>
      </c>
      <c r="S145" s="5">
        <v>422428650</v>
      </c>
      <c r="T145" s="5">
        <v>489999961</v>
      </c>
      <c r="U145" s="5">
        <v>475541344</v>
      </c>
      <c r="V145" s="5">
        <v>3723716000000</v>
      </c>
      <c r="W145" s="5">
        <v>3122272510241</v>
      </c>
      <c r="X145" s="5">
        <v>3373961527620</v>
      </c>
      <c r="Y145" s="5">
        <v>1916395460236</v>
      </c>
      <c r="Z145" s="5">
        <v>-10044549959</v>
      </c>
    </row>
    <row r="146" spans="2:26" ht="15.5" x14ac:dyDescent="0.35">
      <c r="C146" t="s">
        <v>168</v>
      </c>
      <c r="D146" s="5">
        <v>1535352659</v>
      </c>
      <c r="E146" s="5">
        <v>1563768804</v>
      </c>
      <c r="F146" s="5">
        <v>1599786088</v>
      </c>
      <c r="G146" s="5">
        <v>1638105599</v>
      </c>
      <c r="I146" s="5">
        <v>1599786088</v>
      </c>
      <c r="J146" s="5">
        <v>1690202377</v>
      </c>
      <c r="K146" s="5">
        <v>1757386840</v>
      </c>
      <c r="L146" s="5">
        <v>1130280124</v>
      </c>
      <c r="M146" s="5">
        <v>953520745</v>
      </c>
      <c r="N146" s="5">
        <v>1343685482</v>
      </c>
      <c r="O146" s="5">
        <v>1253551407</v>
      </c>
      <c r="P146" s="5">
        <v>1232960574</v>
      </c>
      <c r="Q146" s="5">
        <v>1317952142</v>
      </c>
      <c r="R146" s="5">
        <v>1278633011</v>
      </c>
      <c r="S146" s="5">
        <v>1437470155</v>
      </c>
      <c r="T146" s="5">
        <v>1428806851</v>
      </c>
      <c r="U146" s="5">
        <v>1339688414</v>
      </c>
      <c r="V146" s="5">
        <v>4479157000000</v>
      </c>
      <c r="W146" s="5">
        <v>3720372614618</v>
      </c>
      <c r="X146" s="5">
        <v>4697479956890</v>
      </c>
      <c r="Y146" s="5">
        <v>1978939809126</v>
      </c>
      <c r="Z146" s="5">
        <v>67612197601</v>
      </c>
    </row>
    <row r="147" spans="2:26" ht="15.5" x14ac:dyDescent="0.35">
      <c r="C147" t="s">
        <v>169</v>
      </c>
      <c r="D147" s="5">
        <v>57918360917</v>
      </c>
      <c r="E147" s="5">
        <v>57918360917</v>
      </c>
      <c r="F147" s="5">
        <v>57918360917</v>
      </c>
      <c r="G147" s="5">
        <v>57918360917</v>
      </c>
      <c r="I147" s="5">
        <v>57918360917</v>
      </c>
      <c r="J147" s="5">
        <v>57918360917</v>
      </c>
      <c r="K147" s="5">
        <v>57918360917</v>
      </c>
      <c r="L147" s="5">
        <v>57918360917</v>
      </c>
      <c r="M147" s="5">
        <v>44693066193</v>
      </c>
      <c r="N147" s="5">
        <v>44693066193</v>
      </c>
      <c r="O147" s="5">
        <v>44693066193</v>
      </c>
      <c r="P147" s="5">
        <v>40158987014</v>
      </c>
      <c r="Q147" s="5">
        <v>40158987014</v>
      </c>
      <c r="R147" s="5">
        <v>36508170014</v>
      </c>
      <c r="S147" s="5">
        <v>36508170014</v>
      </c>
      <c r="T147" s="5">
        <v>36508170014</v>
      </c>
      <c r="U147" s="5">
        <v>36508170014</v>
      </c>
      <c r="V147" s="5">
        <v>35218521254</v>
      </c>
      <c r="W147" s="5">
        <v>30075744452</v>
      </c>
      <c r="X147" s="5">
        <v>30075744065</v>
      </c>
      <c r="Y147" s="5">
        <v>18575744</v>
      </c>
      <c r="Z147" s="5">
        <v>2500</v>
      </c>
    </row>
    <row r="149" spans="2:26" ht="15.5" x14ac:dyDescent="0.35">
      <c r="B149" t="s">
        <v>170</v>
      </c>
      <c r="C149" t="s">
        <v>171</v>
      </c>
      <c r="D149" s="5">
        <v>70156732</v>
      </c>
      <c r="E149" s="5">
        <v>-7221491</v>
      </c>
      <c r="F149" s="5">
        <v>-20201599</v>
      </c>
      <c r="G149" s="5">
        <v>-126640768</v>
      </c>
      <c r="I149" s="5">
        <v>-25900313</v>
      </c>
      <c r="J149" s="5">
        <v>12423429</v>
      </c>
      <c r="K149" s="5">
        <v>135913116</v>
      </c>
      <c r="L149" s="5">
        <v>18175925</v>
      </c>
      <c r="M149" s="5">
        <v>14781158</v>
      </c>
      <c r="N149" s="5">
        <v>20689363</v>
      </c>
      <c r="O149" s="5">
        <v>7611727</v>
      </c>
      <c r="P149" s="5">
        <v>-34952213</v>
      </c>
      <c r="Q149" s="5">
        <v>-72836265</v>
      </c>
      <c r="R149" s="5">
        <v>-13362673</v>
      </c>
      <c r="S149" s="5">
        <v>-8211399</v>
      </c>
      <c r="T149" s="5">
        <v>99219903</v>
      </c>
      <c r="U149" s="5">
        <v>121259646</v>
      </c>
      <c r="V149" s="5">
        <v>22959000000</v>
      </c>
      <c r="W149" s="5">
        <v>56494638293</v>
      </c>
      <c r="X149" s="5">
        <v>27342046668</v>
      </c>
      <c r="Y149" s="5">
        <v>-83343633782</v>
      </c>
    </row>
    <row r="150" spans="2:26" ht="15.5" x14ac:dyDescent="0.35">
      <c r="C150" t="s">
        <v>395</v>
      </c>
      <c r="D150" s="5">
        <v>50348504</v>
      </c>
      <c r="E150" s="5">
        <v>45090586</v>
      </c>
      <c r="F150" s="5">
        <v>51333383</v>
      </c>
      <c r="G150" s="5">
        <v>60340317</v>
      </c>
      <c r="I150" s="5">
        <v>264527165</v>
      </c>
      <c r="J150" s="5">
        <v>568878674</v>
      </c>
      <c r="K150" s="5">
        <v>752387598</v>
      </c>
      <c r="L150" s="5">
        <v>55864929</v>
      </c>
      <c r="M150" s="5">
        <v>70884296</v>
      </c>
      <c r="N150" s="5">
        <v>66531881</v>
      </c>
      <c r="O150" s="5">
        <v>50325968</v>
      </c>
      <c r="P150" s="5">
        <v>28746555</v>
      </c>
      <c r="Q150" s="5">
        <v>5316033</v>
      </c>
      <c r="R150" s="5">
        <v>2681223</v>
      </c>
      <c r="S150" s="5">
        <v>11542402</v>
      </c>
      <c r="T150" s="5">
        <v>208396960</v>
      </c>
      <c r="U150" s="5">
        <v>173502598</v>
      </c>
      <c r="V150" s="5">
        <v>368719000000</v>
      </c>
      <c r="W150" s="5">
        <v>317564080147</v>
      </c>
      <c r="X150" s="5">
        <v>238398431306</v>
      </c>
      <c r="Y150" s="5">
        <v>103134140532</v>
      </c>
      <c r="Z150" s="5">
        <v>97625000</v>
      </c>
    </row>
    <row r="151" spans="2:26" ht="15.5" x14ac:dyDescent="0.35">
      <c r="C151" t="s">
        <v>1713</v>
      </c>
      <c r="N151" s="5">
        <v>546984</v>
      </c>
      <c r="O151" s="5">
        <v>544841</v>
      </c>
    </row>
    <row r="152" spans="2:26" ht="15.5" x14ac:dyDescent="0.35">
      <c r="C152" t="s">
        <v>468</v>
      </c>
      <c r="D152" s="5">
        <v>33917917</v>
      </c>
      <c r="G152" s="5">
        <v>-181274281</v>
      </c>
      <c r="P152" s="5">
        <v>35279343</v>
      </c>
      <c r="Q152" s="5">
        <v>-4720853</v>
      </c>
      <c r="R152" s="5">
        <v>-5918629</v>
      </c>
      <c r="S152" s="5">
        <v>-2900333</v>
      </c>
      <c r="U152" s="5">
        <v>-42348817</v>
      </c>
      <c r="V152" s="5">
        <v>-202374000000</v>
      </c>
      <c r="W152" s="5">
        <v>-110828873969</v>
      </c>
      <c r="X152" s="5">
        <v>-170575980417</v>
      </c>
      <c r="Y152" s="5">
        <v>-180753087853</v>
      </c>
      <c r="Z152" s="5">
        <v>-88000000</v>
      </c>
    </row>
    <row r="153" spans="2:26" ht="15.5" x14ac:dyDescent="0.35">
      <c r="C153" t="s">
        <v>1714</v>
      </c>
      <c r="E153" s="5">
        <v>-1331254</v>
      </c>
      <c r="F153" s="5">
        <v>-6070510</v>
      </c>
      <c r="I153" s="5">
        <v>-10365408</v>
      </c>
      <c r="J153" s="5">
        <v>-8750837</v>
      </c>
      <c r="K153" s="5">
        <v>-6544974</v>
      </c>
      <c r="L153" s="5">
        <v>-3144091</v>
      </c>
      <c r="M153" s="5">
        <v>-3354232</v>
      </c>
      <c r="N153" s="5">
        <v>-3094427</v>
      </c>
      <c r="O153" s="5">
        <v>-3708637</v>
      </c>
      <c r="T153" s="5">
        <v>-6861955</v>
      </c>
    </row>
    <row r="154" spans="2:26" ht="15.5" x14ac:dyDescent="0.35">
      <c r="C154" t="s">
        <v>1715</v>
      </c>
      <c r="E154" s="5">
        <v>-35238888</v>
      </c>
      <c r="F154" s="5">
        <v>-29996853</v>
      </c>
      <c r="I154" s="5">
        <v>-209796484</v>
      </c>
      <c r="J154" s="5">
        <v>-419652558</v>
      </c>
      <c r="K154" s="5">
        <v>-352571317</v>
      </c>
      <c r="L154" s="5">
        <v>-16236029</v>
      </c>
      <c r="M154" s="5">
        <v>-16887343</v>
      </c>
      <c r="N154" s="5">
        <v>-15585739</v>
      </c>
      <c r="O154" s="5">
        <v>-6993062</v>
      </c>
      <c r="T154" s="5">
        <v>-79574067</v>
      </c>
    </row>
    <row r="155" spans="2:26" ht="15.5" x14ac:dyDescent="0.35">
      <c r="C155" t="s">
        <v>517</v>
      </c>
      <c r="D155" s="5">
        <v>33917917</v>
      </c>
      <c r="E155" s="5">
        <v>-36570142</v>
      </c>
      <c r="F155" s="5">
        <v>-36067363</v>
      </c>
      <c r="G155" s="5">
        <v>-181274281</v>
      </c>
      <c r="I155" s="5">
        <v>-220161892</v>
      </c>
      <c r="J155" s="5">
        <v>-428403395</v>
      </c>
      <c r="K155" s="5">
        <v>-359116291</v>
      </c>
      <c r="L155" s="5">
        <v>-19380120</v>
      </c>
      <c r="M155" s="5">
        <v>-20241575</v>
      </c>
      <c r="N155" s="5">
        <v>-18680166</v>
      </c>
      <c r="O155" s="5">
        <v>-10701699</v>
      </c>
      <c r="P155" s="5">
        <v>35279343</v>
      </c>
      <c r="Q155" s="5">
        <v>-4720853</v>
      </c>
      <c r="R155" s="5">
        <v>-5918629</v>
      </c>
      <c r="S155" s="5">
        <v>-2900333</v>
      </c>
      <c r="T155" s="5">
        <v>-86436022</v>
      </c>
      <c r="U155" s="5">
        <v>-42348817</v>
      </c>
      <c r="V155" s="5">
        <v>-202374000000</v>
      </c>
      <c r="W155" s="5">
        <v>-110828873969</v>
      </c>
      <c r="X155" s="5">
        <v>-170575980417</v>
      </c>
      <c r="Y155" s="5">
        <v>-180753087853</v>
      </c>
      <c r="Z155" s="5">
        <v>-88000000</v>
      </c>
    </row>
    <row r="156" spans="2:26" ht="15.5" x14ac:dyDescent="0.35">
      <c r="C156" t="s">
        <v>474</v>
      </c>
      <c r="D156" s="5">
        <v>1463154</v>
      </c>
      <c r="E156" s="5">
        <v>1303566</v>
      </c>
      <c r="F156" s="5">
        <v>1799494</v>
      </c>
      <c r="G156" s="5">
        <v>1629812</v>
      </c>
      <c r="I156" s="5">
        <v>5154337</v>
      </c>
      <c r="J156" s="5">
        <v>13865062</v>
      </c>
      <c r="K156" s="5">
        <v>2544287</v>
      </c>
      <c r="L156" s="5">
        <v>141240</v>
      </c>
      <c r="M156" s="5">
        <v>37917</v>
      </c>
      <c r="N156" s="5">
        <v>56475</v>
      </c>
      <c r="O156" s="5">
        <v>51863</v>
      </c>
      <c r="P156" s="5">
        <v>26779</v>
      </c>
      <c r="Q156" s="5">
        <v>10463</v>
      </c>
      <c r="R156" s="5">
        <v>6527</v>
      </c>
      <c r="S156" s="5">
        <v>14147</v>
      </c>
      <c r="T156" s="5">
        <v>1528005</v>
      </c>
      <c r="U156" s="5">
        <v>262434</v>
      </c>
      <c r="V156" s="5">
        <v>8629000000</v>
      </c>
      <c r="W156" s="5">
        <v>107877244906</v>
      </c>
      <c r="Y156" s="5">
        <v>502564914</v>
      </c>
    </row>
    <row r="157" spans="2:26" ht="15.5" x14ac:dyDescent="0.35">
      <c r="C157" t="s">
        <v>224</v>
      </c>
      <c r="D157" s="5">
        <v>-13755292</v>
      </c>
      <c r="E157" s="5">
        <v>-14531577</v>
      </c>
      <c r="F157" s="5">
        <v>-10969928</v>
      </c>
      <c r="G157" s="5">
        <v>-16157781</v>
      </c>
      <c r="I157" s="5">
        <v>-59949158</v>
      </c>
      <c r="J157" s="5">
        <v>-93351549</v>
      </c>
      <c r="K157" s="5">
        <v>-87555044</v>
      </c>
      <c r="L157" s="5">
        <v>-9500327</v>
      </c>
      <c r="M157" s="5">
        <v>-35861563</v>
      </c>
      <c r="N157" s="5">
        <v>-27709336</v>
      </c>
      <c r="O157" s="5">
        <v>-32557383</v>
      </c>
      <c r="P157" s="5">
        <v>-98978111</v>
      </c>
      <c r="Q157" s="5">
        <v>-73431445</v>
      </c>
      <c r="R157" s="5">
        <v>-10125267</v>
      </c>
      <c r="S157" s="5">
        <v>-16853468</v>
      </c>
    </row>
    <row r="158" spans="2:26" ht="15.5" x14ac:dyDescent="0.35">
      <c r="C158" t="s">
        <v>284</v>
      </c>
      <c r="K158" s="5">
        <v>-56036190</v>
      </c>
      <c r="L158" s="5">
        <v>-4640685</v>
      </c>
      <c r="X158" s="5">
        <v>-23834066333</v>
      </c>
      <c r="Y158" s="5">
        <v>-1854090479</v>
      </c>
    </row>
    <row r="159" spans="2:26" ht="15.5" x14ac:dyDescent="0.35">
      <c r="C159" t="s">
        <v>180</v>
      </c>
      <c r="F159" s="5">
        <v>25075523</v>
      </c>
      <c r="I159" s="5">
        <v>25075523</v>
      </c>
    </row>
    <row r="160" spans="2:26" ht="15.5" x14ac:dyDescent="0.35">
      <c r="C160" t="s">
        <v>996</v>
      </c>
      <c r="F160" s="5">
        <v>-35391951</v>
      </c>
      <c r="I160" s="5">
        <v>-35391951</v>
      </c>
      <c r="J160" s="5">
        <v>-34700301</v>
      </c>
      <c r="K160" s="5">
        <v>-113766957</v>
      </c>
      <c r="L160" s="5">
        <v>-4167872</v>
      </c>
      <c r="T160" s="5">
        <v>-22741035</v>
      </c>
      <c r="U160" s="5">
        <v>-9894135</v>
      </c>
    </row>
    <row r="161" spans="3:26" ht="15.5" x14ac:dyDescent="0.35">
      <c r="C161" t="s">
        <v>1716</v>
      </c>
      <c r="W161" s="5">
        <v>-5237784338</v>
      </c>
      <c r="X161" s="5">
        <v>-4020888939</v>
      </c>
    </row>
    <row r="162" spans="3:26" ht="15.5" x14ac:dyDescent="0.35">
      <c r="C162" t="s">
        <v>1717</v>
      </c>
      <c r="D162" s="5">
        <v>-354397</v>
      </c>
      <c r="E162" s="5">
        <v>-1210358</v>
      </c>
      <c r="F162" s="5">
        <v>-14181263</v>
      </c>
      <c r="G162" s="5">
        <v>10450977</v>
      </c>
      <c r="V162" s="5">
        <v>-143386000000</v>
      </c>
      <c r="W162" s="5">
        <v>-145002783547</v>
      </c>
      <c r="X162" s="5">
        <v>-147869771188</v>
      </c>
      <c r="Y162" s="5">
        <v>-3870595982</v>
      </c>
      <c r="Z162" s="5">
        <v>-9625000</v>
      </c>
    </row>
    <row r="163" spans="3:26" ht="15.5" x14ac:dyDescent="0.35">
      <c r="C163" t="s">
        <v>184</v>
      </c>
      <c r="D163" s="5">
        <v>-15118074</v>
      </c>
      <c r="E163" s="5">
        <v>-28624322</v>
      </c>
      <c r="F163" s="5">
        <v>-19752153</v>
      </c>
      <c r="G163" s="5">
        <v>39325404</v>
      </c>
      <c r="I163" s="5">
        <v>-19971363</v>
      </c>
      <c r="J163" s="5">
        <v>-74059409</v>
      </c>
      <c r="K163" s="5">
        <v>422274795</v>
      </c>
      <c r="L163" s="5">
        <v>178480332</v>
      </c>
      <c r="M163" s="5">
        <v>-76810818</v>
      </c>
      <c r="N163" s="5">
        <v>2628004</v>
      </c>
      <c r="O163" s="5">
        <v>26073734</v>
      </c>
      <c r="P163" s="5">
        <v>-11319642</v>
      </c>
      <c r="Q163" s="5">
        <v>79684367</v>
      </c>
      <c r="R163" s="5">
        <v>9836479</v>
      </c>
      <c r="S163" s="5">
        <v>6525845</v>
      </c>
      <c r="T163" s="5">
        <v>-31346096</v>
      </c>
      <c r="U163" s="5">
        <v>-36872758</v>
      </c>
      <c r="V163" s="5">
        <v>678786000000</v>
      </c>
      <c r="W163" s="5">
        <v>-768763415746</v>
      </c>
      <c r="X163" s="5">
        <v>2543600896657</v>
      </c>
      <c r="Y163" s="5">
        <v>104303408695</v>
      </c>
    </row>
    <row r="164" spans="3:26" ht="15.5" x14ac:dyDescent="0.35">
      <c r="C164" t="s">
        <v>185</v>
      </c>
      <c r="D164" s="5">
        <v>23515164</v>
      </c>
      <c r="E164" s="5">
        <v>29222052</v>
      </c>
      <c r="F164" s="5">
        <v>21790109</v>
      </c>
      <c r="G164" s="5">
        <v>7912435</v>
      </c>
      <c r="I164" s="5">
        <v>7531496</v>
      </c>
      <c r="J164" s="5">
        <v>21424937</v>
      </c>
      <c r="K164" s="5">
        <v>-465582797</v>
      </c>
      <c r="L164" s="5">
        <v>-187402977</v>
      </c>
      <c r="M164" s="5">
        <v>65608475</v>
      </c>
      <c r="N164" s="5">
        <v>-21829249</v>
      </c>
      <c r="O164" s="5">
        <v>-40069916</v>
      </c>
      <c r="P164" s="5">
        <v>42254998</v>
      </c>
      <c r="Q164" s="5">
        <v>3172549</v>
      </c>
      <c r="R164" s="5">
        <v>4159055</v>
      </c>
      <c r="S164" s="5">
        <v>1834969</v>
      </c>
      <c r="T164" s="5">
        <v>-102449345</v>
      </c>
      <c r="U164" s="5">
        <v>-49069113</v>
      </c>
      <c r="V164" s="5">
        <v>-803166000000</v>
      </c>
      <c r="W164" s="5">
        <v>819235878836</v>
      </c>
      <c r="X164" s="5">
        <v>-2529729326606</v>
      </c>
      <c r="Y164" s="5">
        <v>23793299642</v>
      </c>
    </row>
    <row r="165" spans="3:26" ht="15.5" x14ac:dyDescent="0.35">
      <c r="C165" t="s">
        <v>482</v>
      </c>
      <c r="D165" s="5">
        <v>10978573</v>
      </c>
      <c r="E165" s="5">
        <v>32405261</v>
      </c>
      <c r="F165" s="5">
        <v>28257828</v>
      </c>
      <c r="G165" s="5">
        <v>27926315</v>
      </c>
      <c r="I165" s="5">
        <v>81556094</v>
      </c>
      <c r="J165" s="5">
        <v>39195691</v>
      </c>
      <c r="K165" s="5">
        <v>51689166</v>
      </c>
      <c r="L165" s="5">
        <v>43500046</v>
      </c>
      <c r="M165" s="5">
        <v>91695563</v>
      </c>
      <c r="U165" s="5">
        <v>488087</v>
      </c>
    </row>
    <row r="166" spans="3:26" ht="15.5" x14ac:dyDescent="0.35">
      <c r="C166" t="s">
        <v>336</v>
      </c>
      <c r="S166" s="5">
        <v>-2934740</v>
      </c>
    </row>
    <row r="167" spans="3:26" ht="15.5" x14ac:dyDescent="0.35">
      <c r="C167" t="s">
        <v>1718</v>
      </c>
      <c r="T167" s="5">
        <v>-15645881</v>
      </c>
      <c r="U167" s="5">
        <v>-3241064</v>
      </c>
      <c r="V167" s="5">
        <v>-36545000000</v>
      </c>
      <c r="W167" s="5">
        <v>-71595168603</v>
      </c>
    </row>
    <row r="168" spans="3:26" ht="15.5" x14ac:dyDescent="0.35">
      <c r="C168" t="s">
        <v>1719</v>
      </c>
      <c r="G168" s="5">
        <v>-16631151</v>
      </c>
      <c r="L168" s="5">
        <v>-94706477</v>
      </c>
      <c r="T168" s="5">
        <v>-107933273</v>
      </c>
      <c r="V168" s="5">
        <v>-918960000000</v>
      </c>
      <c r="W168" s="5">
        <v>-107130244605</v>
      </c>
    </row>
    <row r="169" spans="3:26" ht="15.5" x14ac:dyDescent="0.35">
      <c r="C169" t="s">
        <v>1720</v>
      </c>
      <c r="F169" s="5">
        <v>-7868946</v>
      </c>
      <c r="G169" s="5">
        <v>7868946</v>
      </c>
    </row>
    <row r="170" spans="3:26" ht="15.5" x14ac:dyDescent="0.35">
      <c r="C170" t="s">
        <v>1721</v>
      </c>
      <c r="D170" s="5">
        <v>7955</v>
      </c>
      <c r="E170" s="5">
        <v>-7955</v>
      </c>
      <c r="F170" s="5">
        <v>-19895028</v>
      </c>
      <c r="G170" s="5">
        <v>17064</v>
      </c>
      <c r="I170" s="5">
        <v>-19877964</v>
      </c>
      <c r="J170" s="5">
        <v>-10378</v>
      </c>
    </row>
    <row r="171" spans="3:26" ht="15.5" x14ac:dyDescent="0.35">
      <c r="C171" t="s">
        <v>1722</v>
      </c>
      <c r="F171" s="5">
        <v>19894608</v>
      </c>
      <c r="I171" s="5">
        <v>19894608</v>
      </c>
    </row>
    <row r="172" spans="3:26" ht="15.5" x14ac:dyDescent="0.35">
      <c r="C172" t="s">
        <v>1723</v>
      </c>
    </row>
    <row r="173" spans="3:26" ht="15.5" x14ac:dyDescent="0.35">
      <c r="C173" t="s">
        <v>1724</v>
      </c>
      <c r="D173" s="5">
        <v>213</v>
      </c>
      <c r="G173" s="5">
        <v>-15025</v>
      </c>
      <c r="J173" s="5">
        <v>35860070</v>
      </c>
      <c r="L173" s="5">
        <v>1444683</v>
      </c>
      <c r="V173" s="5">
        <v>131907000000</v>
      </c>
      <c r="W173" s="5">
        <v>1450682397848</v>
      </c>
    </row>
    <row r="174" spans="3:26" ht="15.5" x14ac:dyDescent="0.35">
      <c r="C174" t="s">
        <v>1725</v>
      </c>
      <c r="E174" s="5">
        <v>-3043321</v>
      </c>
      <c r="F174" s="5">
        <v>19126900</v>
      </c>
      <c r="G174" s="5">
        <v>-10137410</v>
      </c>
      <c r="K174" s="5">
        <v>-123490499</v>
      </c>
      <c r="L174" s="5">
        <v>-55016128</v>
      </c>
      <c r="X174" s="5">
        <v>-1582589632610</v>
      </c>
    </row>
    <row r="175" spans="3:26" ht="15.5" x14ac:dyDescent="0.35">
      <c r="C175" t="s">
        <v>294</v>
      </c>
      <c r="D175" s="5">
        <v>213</v>
      </c>
      <c r="E175" s="5">
        <v>-3043321</v>
      </c>
      <c r="F175" s="5">
        <v>19126900</v>
      </c>
      <c r="G175" s="5">
        <v>-10152435</v>
      </c>
      <c r="J175" s="5">
        <v>35860070</v>
      </c>
      <c r="K175" s="5">
        <v>-123490499</v>
      </c>
      <c r="L175" s="5">
        <v>-53571445</v>
      </c>
      <c r="V175" s="5">
        <v>131907000000</v>
      </c>
      <c r="W175" s="5">
        <v>1450682397848</v>
      </c>
      <c r="X175" s="5">
        <v>-1582589632610</v>
      </c>
    </row>
    <row r="176" spans="3:26" ht="15.5" x14ac:dyDescent="0.35">
      <c r="C176" t="s">
        <v>1726</v>
      </c>
      <c r="U176" s="5">
        <v>28000000</v>
      </c>
      <c r="W176" s="5">
        <v>-300300030030</v>
      </c>
    </row>
    <row r="177" spans="3:25" ht="15.5" x14ac:dyDescent="0.35">
      <c r="C177" t="s">
        <v>1727</v>
      </c>
    </row>
    <row r="178" spans="3:25" ht="15.5" x14ac:dyDescent="0.35">
      <c r="C178" t="s">
        <v>410</v>
      </c>
      <c r="K178" s="5">
        <v>-154907389</v>
      </c>
      <c r="L178" s="5">
        <v>-27511098</v>
      </c>
      <c r="O178" s="5">
        <v>-31641943</v>
      </c>
      <c r="P178" s="5">
        <v>107737110</v>
      </c>
    </row>
    <row r="179" spans="3:25" ht="15.5" x14ac:dyDescent="0.35">
      <c r="C179" t="s">
        <v>1728</v>
      </c>
      <c r="F179" s="5">
        <v>-8762204</v>
      </c>
      <c r="I179" s="5">
        <v>-8762204</v>
      </c>
    </row>
    <row r="180" spans="3:25" ht="15.5" x14ac:dyDescent="0.35">
      <c r="C180" t="s">
        <v>1729</v>
      </c>
      <c r="F180" s="5">
        <v>16678576</v>
      </c>
      <c r="I180" s="5">
        <v>16678576</v>
      </c>
    </row>
    <row r="181" spans="3:25" ht="15.5" x14ac:dyDescent="0.35">
      <c r="C181" t="s">
        <v>1730</v>
      </c>
      <c r="F181" s="5">
        <v>8098583</v>
      </c>
      <c r="I181" s="5">
        <v>8098583</v>
      </c>
    </row>
    <row r="182" spans="3:25" ht="15.5" x14ac:dyDescent="0.35">
      <c r="C182" t="s">
        <v>502</v>
      </c>
      <c r="L182" s="5">
        <v>-50000000</v>
      </c>
      <c r="Q182" s="5">
        <v>2931667</v>
      </c>
      <c r="R182" s="5">
        <v>4309706</v>
      </c>
      <c r="S182" s="5">
        <v>1226377</v>
      </c>
      <c r="W182" s="5">
        <v>977375000000</v>
      </c>
    </row>
    <row r="183" spans="3:25" ht="15.5" x14ac:dyDescent="0.35">
      <c r="C183" t="s">
        <v>1731</v>
      </c>
      <c r="W183" s="5">
        <v>-1246730070203</v>
      </c>
      <c r="X183" s="5">
        <v>-20896764007</v>
      </c>
      <c r="Y183" s="5">
        <v>-49767267772</v>
      </c>
    </row>
    <row r="184" spans="3:25" ht="15.5" x14ac:dyDescent="0.35">
      <c r="C184" t="s">
        <v>1732</v>
      </c>
    </row>
    <row r="185" spans="3:25" ht="15.5" x14ac:dyDescent="0.35">
      <c r="C185" t="s">
        <v>1733</v>
      </c>
      <c r="X185" s="5">
        <v>-909808328607</v>
      </c>
    </row>
    <row r="186" spans="3:25" ht="15.5" x14ac:dyDescent="0.35">
      <c r="C186" t="s">
        <v>1734</v>
      </c>
      <c r="D186" s="5">
        <v>8516686</v>
      </c>
      <c r="F186" s="5">
        <v>1312712</v>
      </c>
      <c r="G186" s="5">
        <v>583390</v>
      </c>
      <c r="I186" s="5">
        <v>-545307</v>
      </c>
      <c r="J186" s="5">
        <v>-2886077</v>
      </c>
      <c r="K186" s="5">
        <v>-20607856</v>
      </c>
      <c r="O186" s="5">
        <v>2291586</v>
      </c>
      <c r="P186" s="5">
        <v>871403</v>
      </c>
      <c r="Q186" s="5">
        <v>345469</v>
      </c>
      <c r="R186" s="5">
        <v>22587</v>
      </c>
      <c r="S186" s="5">
        <v>677161</v>
      </c>
      <c r="T186" s="5">
        <v>2392628</v>
      </c>
      <c r="U186" s="5">
        <v>12043122</v>
      </c>
      <c r="V186" s="5">
        <v>11894000000</v>
      </c>
      <c r="W186" s="5">
        <v>9056749523</v>
      </c>
      <c r="X186" s="5">
        <v>-16126387578</v>
      </c>
    </row>
    <row r="187" spans="3:25" ht="15.5" x14ac:dyDescent="0.35">
      <c r="C187" t="s">
        <v>189</v>
      </c>
      <c r="D187" s="5">
        <v>-451176</v>
      </c>
      <c r="E187" s="5">
        <v>-3063696</v>
      </c>
      <c r="F187" s="5">
        <v>-5938976</v>
      </c>
      <c r="G187" s="5">
        <v>-5714418</v>
      </c>
      <c r="I187" s="5">
        <v>-30795925</v>
      </c>
      <c r="J187" s="5">
        <v>-25166536</v>
      </c>
      <c r="K187" s="5">
        <v>-14526543</v>
      </c>
      <c r="L187" s="5">
        <v>-14014</v>
      </c>
      <c r="M187" s="5">
        <v>-44016</v>
      </c>
      <c r="N187" s="5">
        <v>-9590465</v>
      </c>
      <c r="O187" s="5">
        <v>-1255292</v>
      </c>
      <c r="P187" s="5">
        <v>-129589</v>
      </c>
      <c r="Q187" s="5">
        <v>-95918</v>
      </c>
      <c r="R187" s="5">
        <v>-89637</v>
      </c>
      <c r="S187" s="5">
        <v>-82716</v>
      </c>
      <c r="T187" s="5">
        <v>-7099893</v>
      </c>
      <c r="U187" s="5">
        <v>-18181131</v>
      </c>
      <c r="V187" s="5">
        <v>-91000000</v>
      </c>
      <c r="X187" s="5">
        <v>-308213804</v>
      </c>
      <c r="Y187" s="5">
        <v>-146997500</v>
      </c>
    </row>
    <row r="188" spans="3:25" ht="15.5" x14ac:dyDescent="0.35">
      <c r="C188" t="s">
        <v>669</v>
      </c>
    </row>
    <row r="189" spans="3:25" ht="15.5" x14ac:dyDescent="0.35">
      <c r="C189" t="s">
        <v>1623</v>
      </c>
    </row>
    <row r="190" spans="3:25" ht="15.5" x14ac:dyDescent="0.35">
      <c r="C190" t="s">
        <v>325</v>
      </c>
      <c r="J190" s="5">
        <v>21952</v>
      </c>
      <c r="Y190" s="5">
        <v>342000000</v>
      </c>
    </row>
    <row r="191" spans="3:25" ht="15.5" x14ac:dyDescent="0.35">
      <c r="C191" t="s">
        <v>1735</v>
      </c>
      <c r="F191" s="5">
        <v>-33822445</v>
      </c>
      <c r="I191" s="5">
        <v>-33822445</v>
      </c>
    </row>
    <row r="192" spans="3:25" ht="15.5" x14ac:dyDescent="0.35">
      <c r="C192" t="s">
        <v>211</v>
      </c>
      <c r="D192" s="5">
        <v>52735</v>
      </c>
      <c r="E192" s="5">
        <v>-52735</v>
      </c>
      <c r="P192" s="5">
        <v>-48472</v>
      </c>
    </row>
    <row r="193" spans="3:25" ht="15.5" x14ac:dyDescent="0.35">
      <c r="C193" t="s">
        <v>212</v>
      </c>
      <c r="F193" s="5">
        <v>92988</v>
      </c>
      <c r="I193" s="5">
        <v>92988</v>
      </c>
    </row>
    <row r="194" spans="3:25" ht="15.5" x14ac:dyDescent="0.35">
      <c r="C194" t="s">
        <v>197</v>
      </c>
      <c r="J194" s="5">
        <v>-45361500</v>
      </c>
      <c r="Q194" s="5">
        <v>-19132</v>
      </c>
      <c r="R194" s="5">
        <v>-113260</v>
      </c>
    </row>
    <row r="195" spans="3:25" ht="15.5" x14ac:dyDescent="0.35">
      <c r="C195" t="s">
        <v>1736</v>
      </c>
      <c r="Y195" s="5">
        <v>72863000000</v>
      </c>
    </row>
    <row r="196" spans="3:25" ht="15.5" x14ac:dyDescent="0.35">
      <c r="C196" t="s">
        <v>1737</v>
      </c>
    </row>
    <row r="197" spans="3:25" ht="15.5" x14ac:dyDescent="0.35">
      <c r="C197" t="s">
        <v>1738</v>
      </c>
      <c r="T197" s="5">
        <v>5813162</v>
      </c>
    </row>
    <row r="198" spans="3:25" ht="15.5" x14ac:dyDescent="0.35">
      <c r="C198" t="s">
        <v>1739</v>
      </c>
    </row>
    <row r="199" spans="3:25" ht="15.5" x14ac:dyDescent="0.35">
      <c r="C199" t="s">
        <v>1740</v>
      </c>
      <c r="F199" s="5">
        <v>4534204</v>
      </c>
      <c r="G199" s="5">
        <v>861200</v>
      </c>
      <c r="I199" s="5">
        <v>5395404</v>
      </c>
      <c r="J199" s="5">
        <v>8456062</v>
      </c>
      <c r="K199" s="5">
        <v>8869963</v>
      </c>
    </row>
    <row r="200" spans="3:25" ht="15.5" x14ac:dyDescent="0.35">
      <c r="C200" t="s">
        <v>1741</v>
      </c>
      <c r="D200" s="5">
        <v>341986</v>
      </c>
      <c r="E200" s="5">
        <v>173249</v>
      </c>
      <c r="F200" s="5">
        <v>-4026667</v>
      </c>
      <c r="G200" s="5">
        <v>-474963</v>
      </c>
      <c r="I200" s="5">
        <v>-4026667</v>
      </c>
      <c r="U200" s="5">
        <v>104537380</v>
      </c>
    </row>
    <row r="201" spans="3:25" ht="15.5" x14ac:dyDescent="0.35">
      <c r="C201" t="s">
        <v>1742</v>
      </c>
      <c r="D201" s="5">
        <v>2605038</v>
      </c>
      <c r="E201" s="5">
        <v>1507683</v>
      </c>
      <c r="F201" s="5">
        <v>549007</v>
      </c>
      <c r="G201" s="5">
        <v>2744632</v>
      </c>
      <c r="I201" s="5">
        <v>-31508582</v>
      </c>
    </row>
    <row r="202" spans="3:25" ht="15.5" x14ac:dyDescent="0.35">
      <c r="C202" t="s">
        <v>1743</v>
      </c>
      <c r="J202" s="5">
        <v>-2549409</v>
      </c>
      <c r="R202" s="5">
        <v>23132</v>
      </c>
    </row>
    <row r="203" spans="3:25" ht="15.5" x14ac:dyDescent="0.35">
      <c r="C203" t="s">
        <v>1744</v>
      </c>
      <c r="K203" s="5">
        <v>-171791605</v>
      </c>
      <c r="O203" s="5">
        <v>-9516130</v>
      </c>
      <c r="P203" s="5">
        <v>-66202233</v>
      </c>
      <c r="T203" s="5">
        <v>-75528032</v>
      </c>
      <c r="U203" s="5">
        <v>-215591223</v>
      </c>
    </row>
    <row r="204" spans="3:25" ht="15.5" x14ac:dyDescent="0.35">
      <c r="C204" t="s">
        <v>1745</v>
      </c>
      <c r="T204" s="5">
        <v>94023939</v>
      </c>
      <c r="U204" s="5">
        <v>41675096</v>
      </c>
    </row>
    <row r="205" spans="3:25" ht="15.5" x14ac:dyDescent="0.35">
      <c r="C205" t="s">
        <v>215</v>
      </c>
      <c r="D205" s="5">
        <v>-15118074</v>
      </c>
      <c r="E205" s="5">
        <v>-28624322</v>
      </c>
      <c r="F205" s="5">
        <v>-19752153</v>
      </c>
      <c r="G205" s="5">
        <v>39325404</v>
      </c>
      <c r="I205" s="5">
        <v>-19971363</v>
      </c>
      <c r="J205" s="5">
        <v>-74059409</v>
      </c>
      <c r="K205" s="5">
        <v>422274795</v>
      </c>
      <c r="L205" s="5">
        <v>178480332</v>
      </c>
      <c r="M205" s="5">
        <v>-76810818</v>
      </c>
      <c r="N205" s="5">
        <v>2628004</v>
      </c>
      <c r="O205" s="5">
        <v>26073734</v>
      </c>
      <c r="P205" s="5">
        <v>-11319642</v>
      </c>
      <c r="Q205" s="5">
        <v>79684367</v>
      </c>
      <c r="R205" s="5">
        <v>9836479</v>
      </c>
      <c r="S205" s="5">
        <v>6525845</v>
      </c>
      <c r="T205" s="5">
        <v>-31346096</v>
      </c>
      <c r="U205" s="5">
        <v>-36872758</v>
      </c>
      <c r="V205" s="5">
        <v>678786000000</v>
      </c>
      <c r="W205" s="5">
        <v>-768763415746</v>
      </c>
      <c r="X205" s="5">
        <v>2543600896657</v>
      </c>
      <c r="Y205" s="5">
        <v>104303408695</v>
      </c>
    </row>
    <row r="206" spans="3:25" ht="15.5" x14ac:dyDescent="0.35">
      <c r="C206" t="s">
        <v>1746</v>
      </c>
      <c r="Q206" s="5">
        <v>137965667</v>
      </c>
      <c r="R206" s="5">
        <v>10360000</v>
      </c>
      <c r="S206" s="5">
        <v>10150000</v>
      </c>
      <c r="T206" s="5">
        <v>23822145</v>
      </c>
      <c r="U206" s="5">
        <v>19577959</v>
      </c>
    </row>
    <row r="207" spans="3:25" ht="15.5" x14ac:dyDescent="0.35">
      <c r="C207" t="s">
        <v>337</v>
      </c>
      <c r="D207" s="5">
        <v>-108944</v>
      </c>
      <c r="E207" s="5">
        <v>-185454</v>
      </c>
      <c r="F207" s="5">
        <v>-104884</v>
      </c>
      <c r="G207" s="5">
        <v>-191218</v>
      </c>
      <c r="I207" s="5">
        <v>-639845</v>
      </c>
      <c r="J207" s="5">
        <v>-481013</v>
      </c>
      <c r="T207" s="5">
        <v>-38150</v>
      </c>
      <c r="U207" s="5">
        <v>-46498</v>
      </c>
    </row>
    <row r="208" spans="3:25" ht="15.5" x14ac:dyDescent="0.35">
      <c r="C208" t="s">
        <v>381</v>
      </c>
      <c r="U208" s="5">
        <v>19299687</v>
      </c>
      <c r="X208" s="5">
        <v>1568102987995</v>
      </c>
    </row>
    <row r="209" spans="3:26" ht="15.5" x14ac:dyDescent="0.35">
      <c r="C209" t="s">
        <v>1747</v>
      </c>
      <c r="W209" s="5">
        <v>-602768496560</v>
      </c>
      <c r="X209" s="5">
        <v>602768496560</v>
      </c>
      <c r="Y209" s="5">
        <v>108455977440</v>
      </c>
      <c r="Z209" s="5">
        <v>10687125435</v>
      </c>
    </row>
    <row r="210" spans="3:26" ht="15.5" x14ac:dyDescent="0.35">
      <c r="C210" t="s">
        <v>1748</v>
      </c>
      <c r="L210" s="5">
        <v>6690170</v>
      </c>
      <c r="V210" s="5">
        <v>745703000000</v>
      </c>
      <c r="W210" s="5">
        <v>56115</v>
      </c>
    </row>
    <row r="211" spans="3:26" ht="15.5" x14ac:dyDescent="0.35">
      <c r="C211" t="s">
        <v>1749</v>
      </c>
      <c r="V211" s="5">
        <v>71236000000</v>
      </c>
      <c r="X211" s="5">
        <v>265143768221</v>
      </c>
    </row>
    <row r="212" spans="3:26" ht="15.5" x14ac:dyDescent="0.35">
      <c r="C212" t="s">
        <v>1750</v>
      </c>
      <c r="K212" s="5">
        <v>51828512</v>
      </c>
      <c r="L212" s="5">
        <v>112490508</v>
      </c>
      <c r="O212" s="5">
        <v>32063356</v>
      </c>
      <c r="Q212" s="5">
        <v>23150211</v>
      </c>
    </row>
    <row r="213" spans="3:26" ht="15.5" x14ac:dyDescent="0.35">
      <c r="C213" t="s">
        <v>1751</v>
      </c>
      <c r="Y213" s="5">
        <v>22412385992</v>
      </c>
    </row>
    <row r="214" spans="3:26" ht="15.5" x14ac:dyDescent="0.35">
      <c r="C214" t="s">
        <v>1752</v>
      </c>
      <c r="O214" s="5">
        <v>99190</v>
      </c>
      <c r="T214" s="5">
        <v>18130605</v>
      </c>
    </row>
    <row r="215" spans="3:26" ht="15.5" x14ac:dyDescent="0.35">
      <c r="C215" t="s">
        <v>558</v>
      </c>
      <c r="D215" s="5">
        <v>-24648731</v>
      </c>
      <c r="E215" s="5">
        <v>187433</v>
      </c>
      <c r="F215" s="5">
        <v>74468172</v>
      </c>
      <c r="G215" s="5">
        <v>-3483568</v>
      </c>
      <c r="I215" s="5">
        <v>66581641</v>
      </c>
      <c r="J215" s="5">
        <v>552967848</v>
      </c>
      <c r="T215" s="5">
        <v>-448266</v>
      </c>
      <c r="U215" s="5">
        <v>-44563988</v>
      </c>
      <c r="V215" s="5">
        <v>-30521000000</v>
      </c>
      <c r="W215" s="5">
        <v>-16918988813</v>
      </c>
      <c r="X215" s="5">
        <v>215754812030</v>
      </c>
    </row>
    <row r="216" spans="3:26" ht="15.5" x14ac:dyDescent="0.35">
      <c r="C216" t="s">
        <v>546</v>
      </c>
      <c r="K216" s="5">
        <v>127492</v>
      </c>
      <c r="M216" s="5">
        <v>4343581</v>
      </c>
      <c r="N216" s="5">
        <v>48275116</v>
      </c>
      <c r="O216" s="5">
        <v>61896818</v>
      </c>
      <c r="P216" s="5">
        <v>66573852</v>
      </c>
    </row>
    <row r="217" spans="3:26" ht="15.5" x14ac:dyDescent="0.35">
      <c r="C217" t="s">
        <v>497</v>
      </c>
      <c r="T217" s="5">
        <v>-83390293</v>
      </c>
      <c r="U217" s="5">
        <v>49864148</v>
      </c>
      <c r="V217" s="5">
        <v>-108172000000</v>
      </c>
      <c r="W217" s="5">
        <v>-182099624713</v>
      </c>
    </row>
    <row r="218" spans="3:26" ht="15.5" x14ac:dyDescent="0.35">
      <c r="C218" t="s">
        <v>1305</v>
      </c>
    </row>
    <row r="219" spans="3:26" ht="15.5" x14ac:dyDescent="0.35">
      <c r="C219" t="s">
        <v>1753</v>
      </c>
      <c r="L219" s="5">
        <v>-5465648</v>
      </c>
    </row>
    <row r="220" spans="3:26" ht="15.5" x14ac:dyDescent="0.35">
      <c r="C220" t="s">
        <v>547</v>
      </c>
      <c r="L220" s="5">
        <v>-1907062</v>
      </c>
      <c r="X220" s="5">
        <v>32109266782</v>
      </c>
    </row>
    <row r="221" spans="3:26" ht="15.5" x14ac:dyDescent="0.35">
      <c r="C221" t="s">
        <v>549</v>
      </c>
      <c r="L221" s="5">
        <v>-7372710</v>
      </c>
      <c r="V221" s="5">
        <v>540000000</v>
      </c>
      <c r="W221" s="5">
        <v>33023638225</v>
      </c>
      <c r="X221" s="5">
        <v>32109266782</v>
      </c>
    </row>
    <row r="222" spans="3:26" ht="15.5" x14ac:dyDescent="0.35">
      <c r="C222" t="s">
        <v>1754</v>
      </c>
      <c r="D222" s="5">
        <v>18803351</v>
      </c>
      <c r="E222" s="5">
        <v>-18803351</v>
      </c>
      <c r="F222" s="5">
        <v>-57050364</v>
      </c>
      <c r="I222" s="5">
        <v>-57050364</v>
      </c>
      <c r="U222" s="5">
        <v>2831345</v>
      </c>
      <c r="X222" s="5">
        <v>-402256094</v>
      </c>
    </row>
    <row r="223" spans="3:26" ht="15.5" x14ac:dyDescent="0.35">
      <c r="C223" t="s">
        <v>1755</v>
      </c>
    </row>
    <row r="224" spans="3:26" ht="15.5" x14ac:dyDescent="0.35">
      <c r="C224" t="s">
        <v>551</v>
      </c>
      <c r="T224" s="5">
        <v>-100</v>
      </c>
    </row>
    <row r="225" spans="2:26" ht="15.5" x14ac:dyDescent="0.35">
      <c r="C225" t="s">
        <v>462</v>
      </c>
    </row>
    <row r="226" spans="2:26" ht="15.5" x14ac:dyDescent="0.35">
      <c r="C226" t="s">
        <v>1756</v>
      </c>
    </row>
    <row r="227" spans="2:26" ht="15.5" x14ac:dyDescent="0.35">
      <c r="C227" t="s">
        <v>426</v>
      </c>
      <c r="X227" s="5">
        <v>-54734375867</v>
      </c>
    </row>
    <row r="228" spans="2:26" ht="15.5" x14ac:dyDescent="0.35">
      <c r="C228" t="s">
        <v>1757</v>
      </c>
      <c r="T228" s="5">
        <v>12007112</v>
      </c>
      <c r="Y228" s="5">
        <v>-26564954737</v>
      </c>
      <c r="Z228" s="5">
        <v>-10687125435</v>
      </c>
    </row>
    <row r="229" spans="2:26" ht="15.5" x14ac:dyDescent="0.35">
      <c r="C229" t="s">
        <v>495</v>
      </c>
      <c r="D229" s="5">
        <v>280669</v>
      </c>
      <c r="E229" s="5">
        <v>-2510918</v>
      </c>
      <c r="F229" s="5">
        <v>789603</v>
      </c>
      <c r="G229" s="5">
        <v>-2254913</v>
      </c>
      <c r="I229" s="5">
        <v>-28862795</v>
      </c>
      <c r="J229" s="5">
        <v>-52318552</v>
      </c>
      <c r="K229" s="5">
        <v>-1882143</v>
      </c>
      <c r="L229" s="5">
        <v>-1708718</v>
      </c>
      <c r="M229" s="5">
        <v>-47379701</v>
      </c>
      <c r="N229" s="5">
        <v>-2219457</v>
      </c>
      <c r="O229" s="5">
        <v>-4690759</v>
      </c>
      <c r="Q229" s="5">
        <v>-8704369</v>
      </c>
      <c r="R229" s="5">
        <v>-1024636</v>
      </c>
      <c r="S229" s="5">
        <v>-2006632</v>
      </c>
      <c r="T229" s="5">
        <v>-1429149</v>
      </c>
    </row>
    <row r="230" spans="2:26" ht="15.5" x14ac:dyDescent="0.35">
      <c r="C230" t="s">
        <v>217</v>
      </c>
      <c r="D230" s="5">
        <v>-1996154</v>
      </c>
      <c r="E230" s="5">
        <v>3507537</v>
      </c>
      <c r="J230" s="5">
        <v>16112233</v>
      </c>
      <c r="K230" s="5">
        <v>54657076</v>
      </c>
      <c r="L230" s="5">
        <v>13986206</v>
      </c>
      <c r="N230" s="5">
        <v>1594374</v>
      </c>
      <c r="P230" s="5">
        <v>2309875</v>
      </c>
      <c r="Q230" s="5">
        <v>3226184</v>
      </c>
      <c r="R230" s="5">
        <v>1333943</v>
      </c>
      <c r="S230" s="5">
        <v>4595217</v>
      </c>
      <c r="U230" s="5">
        <v>-83835411</v>
      </c>
    </row>
    <row r="231" spans="2:26" ht="15.5" x14ac:dyDescent="0.35">
      <c r="C231" t="s">
        <v>505</v>
      </c>
      <c r="D231" s="5">
        <v>-3274175</v>
      </c>
      <c r="E231" s="5">
        <v>-6623761</v>
      </c>
      <c r="F231" s="5">
        <v>-18163643</v>
      </c>
      <c r="G231" s="5">
        <v>20424718</v>
      </c>
      <c r="I231" s="5">
        <v>-38340180</v>
      </c>
      <c r="J231" s="5">
        <v>-40211043</v>
      </c>
      <c r="K231" s="5">
        <v>92605114</v>
      </c>
      <c r="L231" s="5">
        <v>9253280</v>
      </c>
      <c r="M231" s="5">
        <v>3578815</v>
      </c>
      <c r="N231" s="5">
        <v>1488118</v>
      </c>
      <c r="O231" s="5">
        <v>-6384455</v>
      </c>
      <c r="P231" s="5">
        <v>-4016857</v>
      </c>
      <c r="Q231" s="5">
        <v>10020651</v>
      </c>
      <c r="R231" s="5">
        <v>632861</v>
      </c>
      <c r="S231" s="5">
        <v>-858955</v>
      </c>
      <c r="T231" s="5">
        <v>-34575538</v>
      </c>
      <c r="U231" s="5">
        <v>35317775</v>
      </c>
      <c r="V231" s="5">
        <v>-101421000000</v>
      </c>
      <c r="W231" s="5">
        <v>106967101383</v>
      </c>
      <c r="X231" s="5">
        <v>41213616719</v>
      </c>
      <c r="Y231" s="5">
        <v>44753074555</v>
      </c>
    </row>
    <row r="232" spans="2:26" ht="15.5" x14ac:dyDescent="0.35">
      <c r="C232" t="s">
        <v>240</v>
      </c>
      <c r="E232" s="5">
        <v>30940885</v>
      </c>
      <c r="I232" s="5">
        <v>69280865</v>
      </c>
      <c r="J232" s="5">
        <v>109491908</v>
      </c>
      <c r="K232" s="5">
        <v>16886794</v>
      </c>
      <c r="L232" s="5">
        <v>7633514</v>
      </c>
      <c r="M232" s="5">
        <v>4054699</v>
      </c>
      <c r="N232" s="5">
        <v>2566581</v>
      </c>
      <c r="O232" s="5">
        <v>8665292</v>
      </c>
      <c r="P232" s="5">
        <v>10746491</v>
      </c>
      <c r="Q232" s="5">
        <v>977911</v>
      </c>
      <c r="R232" s="5">
        <v>345050</v>
      </c>
      <c r="S232" s="5">
        <v>1204005</v>
      </c>
      <c r="T232" s="5">
        <v>42555033</v>
      </c>
      <c r="U232" s="5">
        <v>7237258</v>
      </c>
      <c r="V232" s="5">
        <v>172261000000</v>
      </c>
      <c r="W232" s="5">
        <v>63213565874</v>
      </c>
      <c r="X232" s="5">
        <v>21999949155</v>
      </c>
      <c r="Y232" s="5">
        <v>250000000</v>
      </c>
      <c r="Z232" s="5">
        <v>250000000</v>
      </c>
    </row>
    <row r="233" spans="2:26" ht="15.5" x14ac:dyDescent="0.35">
      <c r="C233" t="s">
        <v>1758</v>
      </c>
      <c r="W233" s="5">
        <v>2683726406</v>
      </c>
    </row>
    <row r="234" spans="2:26" ht="15.5" x14ac:dyDescent="0.35">
      <c r="C234" t="s">
        <v>1759</v>
      </c>
      <c r="W234" s="5">
        <v>-603222633</v>
      </c>
    </row>
    <row r="235" spans="2:26" ht="15.5" x14ac:dyDescent="0.35">
      <c r="C235" t="s">
        <v>1760</v>
      </c>
      <c r="O235" s="5">
        <v>285744</v>
      </c>
      <c r="P235" s="5">
        <v>1935658</v>
      </c>
    </row>
    <row r="236" spans="2:26" ht="15.5" x14ac:dyDescent="0.35">
      <c r="C236" t="s">
        <v>1761</v>
      </c>
      <c r="Q236" s="5">
        <v>-252071</v>
      </c>
    </row>
    <row r="237" spans="2:26" ht="15.5" x14ac:dyDescent="0.35">
      <c r="C237" t="s">
        <v>241</v>
      </c>
      <c r="V237" s="5">
        <v>-856000000</v>
      </c>
    </row>
    <row r="238" spans="2:26" ht="15.5" x14ac:dyDescent="0.35">
      <c r="C238" t="s">
        <v>242</v>
      </c>
      <c r="D238" s="5">
        <v>-3274175</v>
      </c>
      <c r="E238" s="5">
        <v>24317124</v>
      </c>
      <c r="F238" s="5">
        <v>-18163643</v>
      </c>
      <c r="G238" s="5">
        <v>20424718</v>
      </c>
      <c r="I238" s="5">
        <v>30940685</v>
      </c>
      <c r="J238" s="5">
        <v>69280865</v>
      </c>
      <c r="K238" s="5">
        <v>109491908</v>
      </c>
      <c r="L238" s="5">
        <v>16886794</v>
      </c>
      <c r="M238" s="5">
        <v>7633514</v>
      </c>
      <c r="N238" s="5">
        <v>4054699</v>
      </c>
      <c r="O238" s="5">
        <v>2566581</v>
      </c>
      <c r="P238" s="5">
        <v>8665292</v>
      </c>
      <c r="Q238" s="5">
        <v>10746491</v>
      </c>
      <c r="R238" s="5">
        <v>977911</v>
      </c>
      <c r="S238" s="5">
        <v>345050</v>
      </c>
      <c r="T238" s="5">
        <v>7979495</v>
      </c>
      <c r="U238" s="5">
        <v>42555033</v>
      </c>
      <c r="V238" s="5">
        <v>69984000000</v>
      </c>
      <c r="W238" s="5">
        <v>172261171030</v>
      </c>
      <c r="X238" s="5">
        <v>63213565874</v>
      </c>
      <c r="Y238" s="5">
        <v>45003074555</v>
      </c>
      <c r="Z238" s="5">
        <v>250000000</v>
      </c>
    </row>
    <row r="240" spans="2:26" ht="15.5" x14ac:dyDescent="0.35">
      <c r="B240" t="s">
        <v>243</v>
      </c>
      <c r="C240" t="s">
        <v>12</v>
      </c>
      <c r="D240" s="5">
        <v>57920000000</v>
      </c>
      <c r="E240" s="5">
        <v>57920000000</v>
      </c>
      <c r="F240" s="5">
        <v>57920000000</v>
      </c>
      <c r="G240" s="5">
        <v>57920000000</v>
      </c>
      <c r="I240" s="5">
        <v>57920000000</v>
      </c>
      <c r="J240" s="5">
        <v>57920000000</v>
      </c>
      <c r="K240" s="5">
        <v>57920000000</v>
      </c>
      <c r="L240" s="5">
        <v>57920000000</v>
      </c>
      <c r="M240" s="5">
        <v>44690000000</v>
      </c>
      <c r="N240" s="5">
        <v>44690000000</v>
      </c>
      <c r="O240" s="5">
        <v>44690000000</v>
      </c>
      <c r="P240" s="5">
        <v>40160000000</v>
      </c>
      <c r="Q240" s="5">
        <v>40160000000</v>
      </c>
      <c r="R240" s="5">
        <v>36510000000</v>
      </c>
      <c r="S240" s="5">
        <v>36510000000</v>
      </c>
      <c r="T240" s="5">
        <v>36510000000</v>
      </c>
      <c r="U240" s="5">
        <v>36510000000</v>
      </c>
      <c r="V240" s="5">
        <v>35220000000</v>
      </c>
      <c r="W240" s="5">
        <v>30080000000</v>
      </c>
      <c r="X240" s="5">
        <v>30080000000</v>
      </c>
      <c r="Y240" s="5">
        <v>20000000</v>
      </c>
      <c r="Z240" s="5">
        <v>0</v>
      </c>
    </row>
    <row r="241" spans="3:7" ht="15.5" x14ac:dyDescent="0.35">
      <c r="C241" t="s">
        <v>244</v>
      </c>
      <c r="D241" s="6">
        <v>1.37</v>
      </c>
      <c r="E241" s="6">
        <v>-0.02</v>
      </c>
      <c r="F241" s="6">
        <v>1.87</v>
      </c>
      <c r="G241" s="6">
        <v>1.27</v>
      </c>
    </row>
    <row r="242" spans="3:7" ht="15.5" x14ac:dyDescent="0.35">
      <c r="C242" t="s">
        <v>245</v>
      </c>
      <c r="D242" s="6">
        <v>81.75</v>
      </c>
      <c r="E242" s="5">
        <v>-9000</v>
      </c>
      <c r="F242" s="6">
        <v>45.99</v>
      </c>
      <c r="G242" s="6">
        <v>80.31</v>
      </c>
    </row>
    <row r="243" spans="3:7" ht="15.5" x14ac:dyDescent="0.35">
      <c r="C243" t="s">
        <v>73</v>
      </c>
      <c r="D243" s="6">
        <v>7.5</v>
      </c>
      <c r="E243" s="6">
        <v>13.03</v>
      </c>
      <c r="F243" s="6">
        <v>7.42</v>
      </c>
      <c r="G243" s="6">
        <v>7.22</v>
      </c>
    </row>
    <row r="244" spans="3:7" ht="15.5" x14ac:dyDescent="0.35">
      <c r="C244" t="s">
        <v>246</v>
      </c>
      <c r="D244" s="5">
        <v>119990000000</v>
      </c>
      <c r="E244" s="5">
        <v>289970000000</v>
      </c>
      <c r="F244" s="5">
        <v>181300000000</v>
      </c>
      <c r="G244" s="5">
        <v>326910000000</v>
      </c>
    </row>
    <row r="245" spans="3:7" ht="15.5" x14ac:dyDescent="0.35">
      <c r="C245" t="s">
        <v>247</v>
      </c>
      <c r="D245" s="6">
        <v>2.8999999999999998E-3</v>
      </c>
      <c r="E245" s="5">
        <v>0</v>
      </c>
      <c r="F245" s="6">
        <v>4.0999999999999995E-3</v>
      </c>
      <c r="G245" s="6">
        <v>2.7000000000000001E-3</v>
      </c>
    </row>
    <row r="246" spans="3:7" ht="15.5" x14ac:dyDescent="0.35">
      <c r="C246" t="s">
        <v>248</v>
      </c>
      <c r="D246" s="6">
        <v>9.3999999999999986E-3</v>
      </c>
      <c r="E246" s="6">
        <v>-2.0000000000000001E-4</v>
      </c>
      <c r="F246" s="6">
        <v>1.3899999999999999E-2</v>
      </c>
      <c r="G246" s="6">
        <v>9.5999999999999992E-3</v>
      </c>
    </row>
    <row r="247" spans="3:7" ht="15.5" x14ac:dyDescent="0.35">
      <c r="C247" t="s">
        <v>249</v>
      </c>
      <c r="D247" s="6">
        <v>2.8000000000000004E-3</v>
      </c>
      <c r="E247" s="6">
        <v>1.0500000000000001E-2</v>
      </c>
      <c r="F247" s="6">
        <v>3.3E-3</v>
      </c>
      <c r="G247" s="6">
        <v>8.8999999999999999E-3</v>
      </c>
    </row>
    <row r="248" spans="3:7" ht="15.5" x14ac:dyDescent="0.35">
      <c r="C248" t="s">
        <v>250</v>
      </c>
      <c r="D248" s="6">
        <v>0.2</v>
      </c>
      <c r="E248" s="6">
        <v>0.84</v>
      </c>
      <c r="F248" s="6">
        <v>0.25</v>
      </c>
      <c r="G248" s="6">
        <v>0.53</v>
      </c>
    </row>
    <row r="249" spans="3:7" ht="15.5" x14ac:dyDescent="0.35">
      <c r="C249" t="s">
        <v>251</v>
      </c>
      <c r="D249" s="5">
        <v>10706000000000</v>
      </c>
      <c r="E249" s="5">
        <v>10120000000000</v>
      </c>
      <c r="F249" s="5">
        <v>9931000000000</v>
      </c>
      <c r="G249" s="5">
        <v>9817000000000</v>
      </c>
    </row>
    <row r="250" spans="3:7" ht="15.5" x14ac:dyDescent="0.35">
      <c r="C250" t="s">
        <v>252</v>
      </c>
      <c r="D250" s="6">
        <v>0.77</v>
      </c>
      <c r="E250" s="6">
        <v>1.31</v>
      </c>
      <c r="F250" s="6">
        <v>0.64</v>
      </c>
      <c r="G250" s="6">
        <v>0.77</v>
      </c>
    </row>
    <row r="251" spans="3:7" ht="15.5" x14ac:dyDescent="0.35">
      <c r="C251" t="s">
        <v>253</v>
      </c>
      <c r="D251" s="6">
        <v>145.51</v>
      </c>
      <c r="E251" s="6">
        <v>137.07</v>
      </c>
      <c r="F251" s="6">
        <v>134.62</v>
      </c>
      <c r="G251" s="6">
        <v>132.46</v>
      </c>
    </row>
    <row r="252" spans="3:7" ht="15.5" x14ac:dyDescent="0.35">
      <c r="C252" t="s">
        <v>254</v>
      </c>
      <c r="D252" s="6">
        <v>0.79</v>
      </c>
      <c r="E252" s="6">
        <v>1.35</v>
      </c>
      <c r="F252" s="6">
        <v>0.66</v>
      </c>
      <c r="G252" s="6">
        <v>0.79</v>
      </c>
    </row>
    <row r="253" spans="3:7" ht="15.5" x14ac:dyDescent="0.35">
      <c r="C253" t="s">
        <v>255</v>
      </c>
      <c r="D253" s="6">
        <v>141.93</v>
      </c>
      <c r="E253" s="6">
        <v>133.6</v>
      </c>
      <c r="F253" s="6">
        <v>131.13</v>
      </c>
      <c r="G253" s="6">
        <v>128.75</v>
      </c>
    </row>
    <row r="254" spans="3:7" ht="15.5" x14ac:dyDescent="0.35">
      <c r="C254" t="s">
        <v>256</v>
      </c>
      <c r="D254" s="5">
        <v>3747000000000</v>
      </c>
      <c r="E254" s="5">
        <v>3466000000000</v>
      </c>
      <c r="F254" s="5">
        <v>3790000000000</v>
      </c>
      <c r="G254" s="5">
        <v>4724000000000</v>
      </c>
    </row>
    <row r="255" spans="3:7" ht="15.5" x14ac:dyDescent="0.35">
      <c r="C255" t="s">
        <v>257</v>
      </c>
      <c r="D255" s="5">
        <v>8231000000000</v>
      </c>
      <c r="E255" s="5">
        <v>8610000000000</v>
      </c>
      <c r="F255" s="5">
        <v>8719000000000</v>
      </c>
      <c r="G255" s="5">
        <v>7020000000000</v>
      </c>
    </row>
    <row r="256" spans="3:7" ht="15.5" x14ac:dyDescent="0.35">
      <c r="C256" t="s">
        <v>258</v>
      </c>
      <c r="D256" s="5">
        <v>8428000000000</v>
      </c>
      <c r="E256" s="5">
        <v>7939000000000</v>
      </c>
      <c r="F256" s="5">
        <v>7797000000000</v>
      </c>
      <c r="G256" s="5">
        <v>7672000000000</v>
      </c>
    </row>
    <row r="257" spans="3:26" ht="15.5" x14ac:dyDescent="0.35">
      <c r="C257" t="s">
        <v>24</v>
      </c>
      <c r="D257" s="5">
        <v>11978000000000</v>
      </c>
      <c r="E257" s="5">
        <v>12076000000000</v>
      </c>
      <c r="F257" s="5">
        <v>12508000000000</v>
      </c>
      <c r="G257" s="5">
        <v>11744000000000</v>
      </c>
    </row>
    <row r="258" spans="3:26" ht="15.5" x14ac:dyDescent="0.35">
      <c r="C258" t="s">
        <v>21</v>
      </c>
      <c r="D258" s="5">
        <v>11601000000000</v>
      </c>
      <c r="E258" s="5">
        <v>11663000000000</v>
      </c>
      <c r="F258" s="5">
        <v>11991000000000</v>
      </c>
      <c r="G258" s="5">
        <v>10924000000000</v>
      </c>
    </row>
    <row r="259" spans="3:26" ht="15.5" x14ac:dyDescent="0.35">
      <c r="C259" t="s">
        <v>259</v>
      </c>
      <c r="D259" s="5">
        <v>1754000000000</v>
      </c>
      <c r="E259" s="5">
        <v>2142000000000</v>
      </c>
      <c r="F259" s="5">
        <v>1906000000000</v>
      </c>
      <c r="G259" s="5">
        <v>1206000000000</v>
      </c>
    </row>
    <row r="260" spans="3:26" ht="15.5" x14ac:dyDescent="0.35">
      <c r="C260" t="s">
        <v>260</v>
      </c>
      <c r="D260" s="5">
        <v>1249000000000</v>
      </c>
      <c r="E260" s="5">
        <v>-123000000000</v>
      </c>
      <c r="F260" s="5">
        <v>-338000000000</v>
      </c>
      <c r="G260" s="5">
        <v>-2058000000000</v>
      </c>
    </row>
    <row r="261" spans="3:26" ht="15.5" x14ac:dyDescent="0.35">
      <c r="C261" t="s">
        <v>261</v>
      </c>
      <c r="D261" s="5">
        <v>-11000000000</v>
      </c>
      <c r="E261" s="5">
        <v>-52000000000</v>
      </c>
      <c r="F261" s="5">
        <v>-100000000000</v>
      </c>
      <c r="G261" s="5">
        <v>-104000000000</v>
      </c>
    </row>
    <row r="262" spans="3:26" ht="15.5" x14ac:dyDescent="0.35">
      <c r="C262" t="s">
        <v>13</v>
      </c>
      <c r="D262" s="5">
        <v>1238000000000</v>
      </c>
      <c r="E262" s="5">
        <v>-175000000000</v>
      </c>
      <c r="F262" s="5">
        <v>-438000000000</v>
      </c>
      <c r="G262" s="5">
        <v>-2162000000000</v>
      </c>
    </row>
    <row r="263" spans="3:26" ht="15.5" x14ac:dyDescent="0.35">
      <c r="C263" t="s">
        <v>16</v>
      </c>
      <c r="D263" s="6">
        <v>21.38</v>
      </c>
      <c r="E263" s="6">
        <v>-3.02</v>
      </c>
      <c r="F263" s="6">
        <v>-7.56</v>
      </c>
      <c r="G263" s="6">
        <v>-37.33</v>
      </c>
    </row>
    <row r="264" spans="3:26" ht="15.5" x14ac:dyDescent="0.35">
      <c r="C264" t="s">
        <v>58</v>
      </c>
      <c r="I264" s="6">
        <v>0.31</v>
      </c>
      <c r="J264" s="6">
        <v>1.79</v>
      </c>
      <c r="K264" s="6">
        <v>3.63</v>
      </c>
      <c r="L264" s="6">
        <v>0.05</v>
      </c>
      <c r="M264" s="6">
        <v>4.58</v>
      </c>
      <c r="N264" s="6">
        <v>6.62</v>
      </c>
      <c r="O264" s="6">
        <v>6.2</v>
      </c>
      <c r="P264" s="6">
        <v>6.65</v>
      </c>
      <c r="Q264" s="6">
        <v>12.89</v>
      </c>
      <c r="R264" s="6">
        <v>-62.27</v>
      </c>
      <c r="S264" s="6">
        <v>-13.89</v>
      </c>
      <c r="T264" s="6">
        <v>8.92</v>
      </c>
      <c r="U264" s="6">
        <v>18.48</v>
      </c>
      <c r="V264" s="6">
        <v>0.25</v>
      </c>
      <c r="W264" s="6">
        <v>-2.04</v>
      </c>
      <c r="X264" s="6">
        <v>-3.13</v>
      </c>
      <c r="Y264" s="6">
        <v>392.85</v>
      </c>
      <c r="Z264" s="6">
        <v>-3248104.55</v>
      </c>
    </row>
    <row r="265" spans="3:26" ht="15.5" x14ac:dyDescent="0.35">
      <c r="C265" t="s">
        <v>72</v>
      </c>
      <c r="I265" s="6">
        <v>277.42</v>
      </c>
      <c r="J265" s="6">
        <v>48.6</v>
      </c>
      <c r="K265" s="6">
        <v>28.93</v>
      </c>
      <c r="L265" s="5">
        <v>3160</v>
      </c>
      <c r="M265" s="6">
        <v>10.92</v>
      </c>
      <c r="N265" s="6">
        <v>7.55</v>
      </c>
      <c r="O265" s="6">
        <v>8.06</v>
      </c>
      <c r="P265" s="6">
        <v>7.52</v>
      </c>
      <c r="Q265" s="6">
        <v>5.51</v>
      </c>
      <c r="R265" s="6">
        <v>-1.1399999999999999</v>
      </c>
      <c r="S265" s="6">
        <v>-3.6</v>
      </c>
      <c r="T265" s="6">
        <v>13.57</v>
      </c>
      <c r="U265" s="6">
        <v>6.01</v>
      </c>
      <c r="V265" s="5">
        <v>784</v>
      </c>
      <c r="W265" s="6">
        <v>-100.49</v>
      </c>
      <c r="X265" s="6">
        <v>-32.590000000000003</v>
      </c>
      <c r="Y265" s="5">
        <v>0</v>
      </c>
      <c r="Z265" s="5">
        <v>0</v>
      </c>
    </row>
    <row r="266" spans="3:26" ht="15.5" x14ac:dyDescent="0.35">
      <c r="C266" t="s">
        <v>75</v>
      </c>
      <c r="I266" s="6">
        <v>1.29</v>
      </c>
      <c r="J266" s="6">
        <v>0.56000000000000005</v>
      </c>
      <c r="K266" s="6">
        <v>0.61</v>
      </c>
      <c r="L266" s="6">
        <v>14.07</v>
      </c>
      <c r="M266" s="6">
        <v>2.38</v>
      </c>
      <c r="N266" s="6">
        <v>1.95</v>
      </c>
      <c r="O266" s="6">
        <v>2.23</v>
      </c>
      <c r="P266" s="6">
        <v>5.19</v>
      </c>
      <c r="Q266" s="6">
        <v>65.22</v>
      </c>
      <c r="R266" s="6">
        <v>84.59</v>
      </c>
      <c r="S266" s="6">
        <v>14.09</v>
      </c>
      <c r="T266" s="6">
        <v>1.35</v>
      </c>
      <c r="U266" s="6">
        <v>1.74</v>
      </c>
      <c r="V266" s="6">
        <v>19.329999999999998</v>
      </c>
      <c r="W266" s="6">
        <v>18.13</v>
      </c>
      <c r="X266" s="6">
        <v>13.23</v>
      </c>
      <c r="Y266" s="5">
        <v>0</v>
      </c>
      <c r="Z266" s="5">
        <v>0</v>
      </c>
    </row>
    <row r="267" spans="3:26" ht="15.5" x14ac:dyDescent="0.35">
      <c r="C267" t="s">
        <v>262</v>
      </c>
      <c r="I267" s="6">
        <v>1050390000000.0001</v>
      </c>
      <c r="J267" s="5">
        <v>2922690000000</v>
      </c>
      <c r="K267" s="5">
        <v>3134130000000</v>
      </c>
      <c r="L267" s="6">
        <v>519919999999.99994</v>
      </c>
      <c r="M267" s="5">
        <v>862710000000</v>
      </c>
      <c r="N267" s="5">
        <v>1020020000000</v>
      </c>
      <c r="O267" s="5">
        <v>913900000000</v>
      </c>
      <c r="P267" s="5">
        <v>344550000000</v>
      </c>
    </row>
    <row r="268" spans="3:26" ht="15.5" x14ac:dyDescent="0.35">
      <c r="C268" t="s">
        <v>263</v>
      </c>
      <c r="I268" s="6">
        <v>7.000000000000001E-4</v>
      </c>
      <c r="J268" s="6">
        <v>3.8E-3</v>
      </c>
      <c r="K268" s="6">
        <v>7.7000000000000002E-3</v>
      </c>
      <c r="L268" s="6">
        <v>2.0000000000000001E-4</v>
      </c>
      <c r="M268" s="6">
        <v>1.4999999999999999E-2</v>
      </c>
      <c r="N268" s="6">
        <v>1.5600000000000001E-2</v>
      </c>
      <c r="O268" s="6">
        <v>1.5900000000000001E-2</v>
      </c>
      <c r="P268" s="6">
        <v>1.4999999999999999E-2</v>
      </c>
      <c r="Q268" s="6">
        <v>2.8999999999999998E-2</v>
      </c>
      <c r="R268" s="6">
        <v>-0.1323</v>
      </c>
      <c r="S268" s="6">
        <v>-2.5600000000000001E-2</v>
      </c>
      <c r="T268" s="6">
        <v>1.83E-2</v>
      </c>
      <c r="U268" s="6">
        <v>4.1299999999999996E-2</v>
      </c>
      <c r="V268" s="6">
        <v>1.9E-3</v>
      </c>
      <c r="W268" s="6">
        <v>-1.6500000000000001E-2</v>
      </c>
      <c r="X268" s="6">
        <v>-2.0099999999999996E-2</v>
      </c>
      <c r="Y268" s="6">
        <v>3.7000000000000002E-3</v>
      </c>
      <c r="Z268" s="6">
        <v>-0.1201</v>
      </c>
    </row>
    <row r="269" spans="3:26" ht="15.5" x14ac:dyDescent="0.35">
      <c r="C269" t="s">
        <v>264</v>
      </c>
      <c r="I269" s="6">
        <v>2.3E-3</v>
      </c>
      <c r="J269" s="6">
        <v>1.38E-2</v>
      </c>
      <c r="K269" s="6">
        <v>2.9300000000000003E-2</v>
      </c>
      <c r="L269" s="6">
        <v>5.0000000000000001E-4</v>
      </c>
      <c r="M269" s="6">
        <v>4.5400000000000003E-2</v>
      </c>
      <c r="N269" s="6">
        <v>6.9400000000000003E-2</v>
      </c>
      <c r="O269" s="6">
        <v>6.9400000000000003E-2</v>
      </c>
      <c r="P269" s="6">
        <v>7.4200000000000002E-2</v>
      </c>
      <c r="Q269" s="6">
        <v>0.10859999999999999</v>
      </c>
      <c r="R269" s="6">
        <v>-0.57799999999999996</v>
      </c>
      <c r="S269" s="6">
        <v>-8.7100000000000011E-2</v>
      </c>
      <c r="T269" s="6">
        <v>5.4100000000000002E-2</v>
      </c>
      <c r="U269" s="6">
        <v>0.11869999999999999</v>
      </c>
      <c r="V269" s="6">
        <v>2.3E-3</v>
      </c>
      <c r="W269" s="6">
        <v>-1.9599999999999999E-2</v>
      </c>
      <c r="X269" s="6">
        <v>-2.8300000000000002E-2</v>
      </c>
      <c r="Y269" s="6">
        <v>3.9000000000000003E-3</v>
      </c>
      <c r="Z269" s="6">
        <v>0.80840000000000001</v>
      </c>
    </row>
    <row r="270" spans="3:26" ht="15.5" x14ac:dyDescent="0.35">
      <c r="C270" t="s">
        <v>265</v>
      </c>
      <c r="I270" s="6">
        <v>2.0299999999999999E-2</v>
      </c>
      <c r="J270" s="6">
        <v>9.4100000000000003E-2</v>
      </c>
      <c r="K270" s="6">
        <v>0.1368</v>
      </c>
      <c r="L270" s="6">
        <v>2.1000000000000001E-2</v>
      </c>
      <c r="M270" s="6">
        <v>6.4000000000000001E-2</v>
      </c>
      <c r="N270" s="6">
        <v>6.7099999999999993E-2</v>
      </c>
      <c r="O270" s="6">
        <v>6.1200000000000004E-2</v>
      </c>
      <c r="P270" s="6">
        <v>1.9699999999999999E-2</v>
      </c>
      <c r="Q270" s="6">
        <v>-1.09E-2</v>
      </c>
      <c r="R270" s="6">
        <v>-1.1699999999999999E-2</v>
      </c>
      <c r="S270" s="6">
        <v>-9.5999999999999992E-3</v>
      </c>
      <c r="T270" s="6">
        <v>0.12119999999999999</v>
      </c>
      <c r="U270" s="6">
        <v>0.13289999999999999</v>
      </c>
      <c r="V270" s="6">
        <v>8.3000000000000001E-3</v>
      </c>
      <c r="W270" s="6">
        <v>7.3000000000000001E-3</v>
      </c>
      <c r="X270" s="6">
        <v>-1.1000000000000001E-2</v>
      </c>
      <c r="Y270" s="6">
        <v>-8.0000000000000004E-4</v>
      </c>
      <c r="Z270" s="6">
        <v>2.9999999999999997E-4</v>
      </c>
    </row>
    <row r="271" spans="3:26" ht="15.5" x14ac:dyDescent="0.35">
      <c r="C271" t="s">
        <v>266</v>
      </c>
      <c r="I271" s="6">
        <v>0.33</v>
      </c>
      <c r="J271" s="6">
        <v>1.1499999999999999</v>
      </c>
      <c r="K271" s="6">
        <v>1.28</v>
      </c>
      <c r="L271" s="6">
        <v>0.26</v>
      </c>
      <c r="M271" s="6">
        <v>0.84</v>
      </c>
      <c r="N271" s="6">
        <v>0.99</v>
      </c>
      <c r="O271" s="6">
        <v>0.84</v>
      </c>
      <c r="P271" s="6">
        <v>0.17</v>
      </c>
      <c r="Q271" s="6">
        <v>-0.16</v>
      </c>
      <c r="R271" s="6">
        <v>-0.14000000000000001</v>
      </c>
      <c r="S271" s="6">
        <v>-0.12</v>
      </c>
      <c r="T271" s="6">
        <v>1.61</v>
      </c>
      <c r="U271" s="6">
        <v>2.4</v>
      </c>
      <c r="X271" s="6">
        <v>-0.37</v>
      </c>
      <c r="Y271" s="6">
        <v>-0.47</v>
      </c>
    </row>
    <row r="272" spans="3:26" ht="15.5" x14ac:dyDescent="0.35">
      <c r="C272" t="s">
        <v>69</v>
      </c>
      <c r="I272" s="6">
        <v>0.64</v>
      </c>
      <c r="J272" s="6">
        <v>0.67</v>
      </c>
      <c r="K272" s="6">
        <v>0.85</v>
      </c>
      <c r="L272" s="6">
        <v>1.38</v>
      </c>
      <c r="M272" s="6">
        <v>0.5</v>
      </c>
      <c r="N272" s="6">
        <v>0.52</v>
      </c>
      <c r="O272" s="6">
        <v>0.56000000000000005</v>
      </c>
      <c r="P272" s="6">
        <v>0.56000000000000005</v>
      </c>
      <c r="Q272" s="6">
        <v>0.6</v>
      </c>
      <c r="R272" s="6">
        <v>0.66</v>
      </c>
      <c r="S272" s="6">
        <v>0.31</v>
      </c>
      <c r="T272" s="6">
        <v>0.73</v>
      </c>
      <c r="U272" s="6">
        <v>0.71</v>
      </c>
      <c r="V272" s="6">
        <v>1.85</v>
      </c>
      <c r="W272" s="6">
        <v>1.97</v>
      </c>
      <c r="X272" s="6">
        <v>0.92</v>
      </c>
      <c r="Y272" s="5">
        <v>0</v>
      </c>
      <c r="Z272" s="5">
        <v>0</v>
      </c>
    </row>
    <row r="273" spans="3:26" ht="15.5" x14ac:dyDescent="0.35">
      <c r="C273" t="s">
        <v>66</v>
      </c>
      <c r="I273" s="6">
        <v>134.62</v>
      </c>
      <c r="J273" s="6">
        <v>129.47999999999999</v>
      </c>
      <c r="K273" s="6">
        <v>123.62</v>
      </c>
      <c r="L273" s="6">
        <v>114.36</v>
      </c>
      <c r="M273" s="6">
        <v>100.99</v>
      </c>
      <c r="N273" s="6">
        <v>95.4</v>
      </c>
      <c r="O273" s="6">
        <v>89.24</v>
      </c>
      <c r="P273" s="6">
        <v>89.6</v>
      </c>
      <c r="Q273" s="6">
        <v>118.67</v>
      </c>
      <c r="R273" s="6">
        <v>107.73</v>
      </c>
      <c r="S273" s="6">
        <v>159.5</v>
      </c>
      <c r="T273" s="6">
        <v>164.95</v>
      </c>
      <c r="U273" s="6">
        <v>155.63999999999999</v>
      </c>
      <c r="V273" s="6">
        <v>105.73</v>
      </c>
      <c r="W273" s="6">
        <v>103.82</v>
      </c>
      <c r="X273" s="6">
        <v>110.6</v>
      </c>
      <c r="Y273" s="6">
        <v>100549.7</v>
      </c>
      <c r="Z273" s="6">
        <v>-4017819.98</v>
      </c>
    </row>
    <row r="274" spans="3:26" ht="15.5" x14ac:dyDescent="0.35">
      <c r="C274" t="s">
        <v>267</v>
      </c>
      <c r="I274" s="6">
        <v>0.66</v>
      </c>
      <c r="J274" s="6">
        <v>0.69</v>
      </c>
      <c r="K274" s="6">
        <v>0.88</v>
      </c>
      <c r="L274" s="6">
        <v>1.46</v>
      </c>
      <c r="M274" s="6">
        <v>0.54</v>
      </c>
      <c r="N274" s="6">
        <v>0.57999999999999996</v>
      </c>
      <c r="O274" s="6">
        <v>0.63</v>
      </c>
      <c r="P274" s="6">
        <v>0.65</v>
      </c>
      <c r="Q274" s="6">
        <v>0.6</v>
      </c>
      <c r="R274" s="6">
        <v>0.79</v>
      </c>
      <c r="S274" s="6">
        <v>0.35</v>
      </c>
      <c r="T274" s="6">
        <v>12.45</v>
      </c>
      <c r="U274" s="6">
        <v>-16.920000000000002</v>
      </c>
      <c r="V274" s="6">
        <v>2.87</v>
      </c>
      <c r="W274" s="6">
        <v>3.42</v>
      </c>
      <c r="X274" s="6">
        <v>1.81</v>
      </c>
      <c r="Y274" s="5">
        <v>0</v>
      </c>
      <c r="Z274" s="5">
        <v>0</v>
      </c>
    </row>
    <row r="275" spans="3:26" ht="15.5" x14ac:dyDescent="0.35">
      <c r="C275" t="s">
        <v>268</v>
      </c>
      <c r="I275" s="6">
        <v>131.13</v>
      </c>
      <c r="J275" s="6">
        <v>125.2</v>
      </c>
      <c r="K275" s="6">
        <v>118.68</v>
      </c>
      <c r="L275" s="6">
        <v>108.49</v>
      </c>
      <c r="M275" s="6">
        <v>92.95</v>
      </c>
      <c r="N275" s="6">
        <v>86.39</v>
      </c>
      <c r="O275" s="6">
        <v>79.319999999999993</v>
      </c>
      <c r="P275" s="6">
        <v>76.569999999999993</v>
      </c>
      <c r="Q275" s="6">
        <v>118.67</v>
      </c>
      <c r="R275" s="6">
        <v>89.82</v>
      </c>
      <c r="S275" s="6">
        <v>141.12</v>
      </c>
      <c r="T275" s="6">
        <v>9.7200000000000006</v>
      </c>
      <c r="U275" s="6">
        <v>-6.56</v>
      </c>
      <c r="V275" s="6">
        <v>68.27</v>
      </c>
      <c r="W275" s="6">
        <v>59.94</v>
      </c>
      <c r="X275" s="6">
        <v>56.22</v>
      </c>
      <c r="Y275" s="6">
        <v>8271.7000000000007</v>
      </c>
      <c r="Z275" s="6">
        <v>-4017819.98</v>
      </c>
    </row>
    <row r="276" spans="3:26" ht="15.5" x14ac:dyDescent="0.35">
      <c r="C276" t="s">
        <v>269</v>
      </c>
      <c r="I276" s="5">
        <v>3790000000000</v>
      </c>
      <c r="J276" s="5">
        <v>5315000000000</v>
      </c>
      <c r="K276" s="5">
        <v>7742000000000</v>
      </c>
      <c r="L276" s="5">
        <v>5847000000000</v>
      </c>
      <c r="M276" s="5">
        <v>4439000000000</v>
      </c>
      <c r="N276" s="5">
        <v>5204000000000</v>
      </c>
      <c r="O276" s="5">
        <v>2482000000000</v>
      </c>
      <c r="P276" s="5">
        <v>5593000000000</v>
      </c>
      <c r="Q276" s="5">
        <v>4032000000000</v>
      </c>
      <c r="R276" s="5">
        <v>4842000000000</v>
      </c>
      <c r="S276" s="5">
        <v>6790000000000</v>
      </c>
      <c r="T276" s="5">
        <v>3480000000000</v>
      </c>
      <c r="U276" s="5">
        <v>2316000000000</v>
      </c>
      <c r="V276" s="5">
        <v>60000000000</v>
      </c>
      <c r="W276" s="5">
        <v>114000000000</v>
      </c>
      <c r="X276" s="5">
        <v>642000000000</v>
      </c>
      <c r="Y276" s="5">
        <v>1000000000</v>
      </c>
    </row>
    <row r="277" spans="3:26" ht="15.5" x14ac:dyDescent="0.35">
      <c r="C277" t="s">
        <v>270</v>
      </c>
      <c r="I277" s="5">
        <v>8719000000000</v>
      </c>
      <c r="J277" s="5">
        <v>7411000000000</v>
      </c>
      <c r="K277" s="5">
        <v>5374000000000</v>
      </c>
      <c r="L277" s="5">
        <v>1548000000000</v>
      </c>
      <c r="M277" s="5">
        <v>386000000000</v>
      </c>
      <c r="N277" s="5">
        <v>184000000000</v>
      </c>
      <c r="O277" s="5">
        <v>2939000000000</v>
      </c>
      <c r="P277" s="5">
        <v>4056000000000</v>
      </c>
      <c r="Q277" s="5">
        <v>7109000000000</v>
      </c>
      <c r="R277" s="5">
        <v>6350000000000</v>
      </c>
      <c r="S277" s="5">
        <v>5446000000000</v>
      </c>
      <c r="T277" s="5">
        <v>6369000000000</v>
      </c>
      <c r="U277" s="5">
        <v>7277000000000</v>
      </c>
      <c r="V277" s="5">
        <v>119000000000</v>
      </c>
      <c r="W277" s="5">
        <v>95000000000</v>
      </c>
      <c r="X277" s="5">
        <v>178000000000</v>
      </c>
      <c r="Y277" s="5">
        <v>23000000000</v>
      </c>
      <c r="Z277" s="5">
        <v>78000000000</v>
      </c>
    </row>
    <row r="278" spans="3:26" ht="15.5" x14ac:dyDescent="0.35">
      <c r="C278" t="s">
        <v>26</v>
      </c>
      <c r="I278" s="5">
        <v>12508000000000</v>
      </c>
      <c r="J278" s="5">
        <v>12726000000000</v>
      </c>
      <c r="K278" s="5">
        <v>13117000000000</v>
      </c>
      <c r="L278" s="5">
        <v>7396000000000</v>
      </c>
      <c r="M278" s="5">
        <v>4825000000000</v>
      </c>
      <c r="N278" s="5">
        <v>5388000000000</v>
      </c>
      <c r="O278" s="5">
        <v>5420000000000</v>
      </c>
      <c r="P278" s="5">
        <v>9649000000000</v>
      </c>
      <c r="Q278" s="5">
        <v>11141000000000</v>
      </c>
      <c r="R278" s="5">
        <v>11192000000000</v>
      </c>
      <c r="S278" s="5">
        <v>12236000000000</v>
      </c>
      <c r="T278" s="5">
        <v>9849000000000</v>
      </c>
      <c r="U278" s="5">
        <v>9593000000000</v>
      </c>
      <c r="V278" s="5">
        <v>179000000000</v>
      </c>
      <c r="W278" s="5">
        <v>209000000000</v>
      </c>
      <c r="X278" s="5">
        <v>820000000000</v>
      </c>
      <c r="Y278" s="5">
        <v>24000000000</v>
      </c>
      <c r="Z278" s="5">
        <v>78000000000</v>
      </c>
    </row>
    <row r="279" spans="3:26" ht="15.5" x14ac:dyDescent="0.35">
      <c r="C279" t="s">
        <v>23</v>
      </c>
      <c r="I279" s="5">
        <v>11991000000000</v>
      </c>
      <c r="J279" s="5">
        <v>11607000000000</v>
      </c>
      <c r="K279" s="5">
        <v>11426000000000</v>
      </c>
      <c r="L279" s="5">
        <v>7132000000000</v>
      </c>
      <c r="M279" s="5">
        <v>4716000000000</v>
      </c>
      <c r="N279" s="5">
        <v>5331000000000</v>
      </c>
      <c r="O279" s="5">
        <v>5385000000000</v>
      </c>
      <c r="P279" s="5">
        <v>9523000000000</v>
      </c>
      <c r="Q279" s="5">
        <v>10995000000000</v>
      </c>
      <c r="R279" s="5">
        <v>11179000000000</v>
      </c>
      <c r="S279" s="5">
        <v>12231000000000</v>
      </c>
      <c r="T279" s="5">
        <v>9750000000000</v>
      </c>
      <c r="U279" s="5">
        <v>9074000000000</v>
      </c>
      <c r="V279" s="5">
        <v>109000000000</v>
      </c>
      <c r="W279" s="5">
        <v>37000000000</v>
      </c>
      <c r="X279" s="5">
        <v>757000000000</v>
      </c>
      <c r="Y279" s="5">
        <v>-21000000000</v>
      </c>
      <c r="Z279" s="5">
        <v>77000000000</v>
      </c>
    </row>
    <row r="280" spans="3:26" ht="15.5" x14ac:dyDescent="0.35">
      <c r="C280" t="s">
        <v>271</v>
      </c>
      <c r="I280" s="5">
        <v>1906000000000</v>
      </c>
      <c r="J280" s="5">
        <v>78000000000</v>
      </c>
      <c r="K280" s="5">
        <v>53000000000</v>
      </c>
      <c r="L280" s="5">
        <v>-2110000000000</v>
      </c>
      <c r="M280" s="5">
        <v>-3138000000000</v>
      </c>
      <c r="N280" s="5">
        <v>-4472000000000</v>
      </c>
      <c r="O280" s="5">
        <v>697000000000</v>
      </c>
      <c r="P280" s="5">
        <v>-2908000000000</v>
      </c>
      <c r="Q280" s="5">
        <v>-5202000000000</v>
      </c>
      <c r="R280" s="5">
        <v>-6447000000000</v>
      </c>
      <c r="S280" s="5">
        <v>-6477000000000</v>
      </c>
      <c r="T280" s="5">
        <v>-1434000000000</v>
      </c>
      <c r="U280" s="5">
        <v>-1632000000000</v>
      </c>
      <c r="V280" s="5">
        <v>689000000000</v>
      </c>
      <c r="W280" s="5">
        <v>46000000000</v>
      </c>
      <c r="X280" s="5">
        <v>709000000000</v>
      </c>
      <c r="Y280" s="5">
        <v>81000000000</v>
      </c>
      <c r="Z280" s="5">
        <v>0</v>
      </c>
    </row>
    <row r="281" spans="3:26" ht="15.5" x14ac:dyDescent="0.35">
      <c r="C281" t="s">
        <v>272</v>
      </c>
      <c r="I281" s="5">
        <v>-433000000000</v>
      </c>
      <c r="J281" s="5">
        <v>201000000000</v>
      </c>
      <c r="K281" s="5">
        <v>2098000000000</v>
      </c>
      <c r="L281" s="5">
        <v>283000000000</v>
      </c>
      <c r="M281" s="5">
        <v>211000000000</v>
      </c>
      <c r="N281" s="5">
        <v>292000000000</v>
      </c>
      <c r="O281" s="5">
        <v>106000000000</v>
      </c>
      <c r="P281" s="5">
        <v>-506000000000</v>
      </c>
      <c r="Q281" s="5">
        <v>-987000000000</v>
      </c>
      <c r="R281" s="5">
        <v>-180000000000</v>
      </c>
      <c r="S281" s="5">
        <v>-113000000000</v>
      </c>
      <c r="T281" s="5">
        <v>1234000000000</v>
      </c>
      <c r="U281" s="5">
        <v>1479000000000</v>
      </c>
      <c r="V281" s="5">
        <v>23000000000</v>
      </c>
      <c r="W281" s="5">
        <v>56000000000</v>
      </c>
      <c r="X281" s="5">
        <v>27000000000</v>
      </c>
      <c r="Y281" s="5">
        <v>-83000000000</v>
      </c>
    </row>
    <row r="282" spans="3:26" ht="15.5" x14ac:dyDescent="0.35">
      <c r="C282" t="s">
        <v>273</v>
      </c>
      <c r="I282" s="5">
        <v>-515000000000</v>
      </c>
      <c r="J282" s="5">
        <v>-1140000000000</v>
      </c>
      <c r="K282" s="5">
        <v>-224000000000</v>
      </c>
      <c r="L282" s="5">
        <v>0</v>
      </c>
      <c r="M282" s="5">
        <v>-1000000000</v>
      </c>
      <c r="N282" s="5">
        <v>-135000000000</v>
      </c>
      <c r="O282" s="5">
        <v>-17000000000</v>
      </c>
      <c r="P282" s="5">
        <v>-2000000000</v>
      </c>
      <c r="Q282" s="5">
        <v>-2000000000</v>
      </c>
      <c r="R282" s="5">
        <v>-3000000000</v>
      </c>
      <c r="S282" s="5">
        <v>-1000000000</v>
      </c>
      <c r="T282" s="5">
        <v>-283000000000</v>
      </c>
      <c r="U282" s="5">
        <v>-261000000000</v>
      </c>
      <c r="V282" s="5">
        <v>-37000000000</v>
      </c>
      <c r="W282" s="5">
        <v>-72000000000</v>
      </c>
      <c r="X282" s="5">
        <v>0</v>
      </c>
      <c r="Y282" s="5">
        <v>0</v>
      </c>
    </row>
    <row r="283" spans="3:26" ht="15.5" x14ac:dyDescent="0.35">
      <c r="C283" t="s">
        <v>15</v>
      </c>
      <c r="I283" s="5">
        <v>-948000000000</v>
      </c>
      <c r="J283" s="5">
        <v>-939000000000</v>
      </c>
      <c r="K283" s="5">
        <v>1874000000000</v>
      </c>
      <c r="L283" s="5">
        <v>283000000000</v>
      </c>
      <c r="M283" s="5">
        <v>210000000000</v>
      </c>
      <c r="N283" s="5">
        <v>157000000000</v>
      </c>
      <c r="O283" s="5">
        <v>88000000000</v>
      </c>
      <c r="P283" s="5">
        <v>-508000000000</v>
      </c>
      <c r="Q283" s="5">
        <v>-988000000000</v>
      </c>
      <c r="R283" s="5">
        <v>-182000000000</v>
      </c>
      <c r="S283" s="5">
        <v>-114000000000</v>
      </c>
      <c r="T283" s="5">
        <v>951000000000</v>
      </c>
      <c r="U283" s="5">
        <v>1218000000000</v>
      </c>
      <c r="V283" s="5">
        <v>-14000000000</v>
      </c>
      <c r="W283" s="5">
        <v>-15000000000</v>
      </c>
      <c r="X283" s="5">
        <v>27000000000</v>
      </c>
      <c r="Y283" s="5">
        <v>-83000000000</v>
      </c>
    </row>
    <row r="284" spans="3:26" ht="15.5" x14ac:dyDescent="0.35">
      <c r="C284" t="s">
        <v>17</v>
      </c>
      <c r="I284" s="6">
        <v>-16.37</v>
      </c>
      <c r="J284" s="6">
        <v>-16.21</v>
      </c>
      <c r="K284" s="6">
        <v>32.36</v>
      </c>
      <c r="L284" s="6">
        <v>4.8899999999999997</v>
      </c>
      <c r="M284" s="6">
        <v>4.71</v>
      </c>
      <c r="N284" s="6">
        <v>3.5</v>
      </c>
      <c r="O284" s="6">
        <v>1.98</v>
      </c>
      <c r="P284" s="6">
        <v>-12.65</v>
      </c>
      <c r="Q284" s="6">
        <v>-24.61</v>
      </c>
      <c r="R284" s="6">
        <v>-4.99</v>
      </c>
      <c r="S284" s="6">
        <v>-3.13</v>
      </c>
      <c r="T284" s="6">
        <v>26.06</v>
      </c>
      <c r="U284" s="6">
        <v>33.36</v>
      </c>
      <c r="V284" s="6">
        <v>-0.39</v>
      </c>
      <c r="W284" s="6">
        <v>-0.5</v>
      </c>
      <c r="X284" s="6">
        <v>0.9</v>
      </c>
      <c r="Y284" s="6">
        <v>-4494.6000000000004</v>
      </c>
      <c r="Z284" s="5">
        <v>0</v>
      </c>
    </row>
  </sheetData>
  <pageMargins left="0.7" right="0.7" top="0.75" bottom="0.75" header="0.3" footer="0.3"/>
  <ignoredErrors>
    <ignoredError sqref="A1:Z285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1762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1763</v>
      </c>
      <c r="D2" s="2" vm="345">
        <f ca="1">IFERROR(_xlfn.STOCKHISTORY("XIDX:" &amp; $C$1, D3, , 0, 0, 1), "Libur")</f>
        <v>57</v>
      </c>
      <c r="E2" s="2" vm="435">
        <f ca="1">IFERROR(_xlfn.STOCKHISTORY("XIDX:" &amp; $C$1, E3, , 0, 0, 1), "Libur")</f>
        <v>53</v>
      </c>
      <c r="H2" s="2" vm="435">
        <f ca="1">IFERROR(INDEX(D2:G2,COUNT(D2:G2)),"")</f>
        <v>53</v>
      </c>
      <c r="I2" s="2" vm="349">
        <f t="shared" ref="I2:Z2" ca="1" si="0">IFERROR(_xlfn.STOCKHISTORY("XIDX:" &amp; $C$1, I1, , 0, 0, 1), "Libur")</f>
        <v>64</v>
      </c>
      <c r="J2" s="2" vm="436">
        <f t="shared" ca="1" si="0"/>
        <v>27</v>
      </c>
      <c r="K2" s="2" vm="36">
        <f t="shared" ca="1" si="0"/>
        <v>50</v>
      </c>
      <c r="L2" s="2" vm="122">
        <f t="shared" ca="1" si="0"/>
        <v>51</v>
      </c>
      <c r="M2" s="2" vm="123">
        <f t="shared" ca="1" si="0"/>
        <v>55</v>
      </c>
      <c r="N2" s="2" vm="36">
        <f t="shared" ca="1" si="0"/>
        <v>50</v>
      </c>
      <c r="O2" s="2" vm="36">
        <f t="shared" ca="1" si="0"/>
        <v>50</v>
      </c>
      <c r="P2" s="2" vm="180">
        <f t="shared" ca="1" si="0"/>
        <v>88</v>
      </c>
      <c r="Q2" s="2" vm="437">
        <f t="shared" ca="1" si="0"/>
        <v>73</v>
      </c>
      <c r="R2" s="2" vm="408">
        <f t="shared" ca="1" si="0"/>
        <v>90</v>
      </c>
      <c r="S2" s="2" vm="180">
        <f t="shared" ca="1" si="0"/>
        <v>88</v>
      </c>
      <c r="T2" s="2" vm="176">
        <f t="shared" ca="1" si="0"/>
        <v>95</v>
      </c>
      <c r="U2" s="2" vm="408">
        <f t="shared" ca="1" si="0"/>
        <v>90</v>
      </c>
      <c r="V2" s="2" vm="126">
        <f t="shared" ca="1" si="0"/>
        <v>101</v>
      </c>
      <c r="W2" s="2" vm="36">
        <f t="shared" ca="1" si="0"/>
        <v>50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43829247790</v>
      </c>
      <c r="E4" s="2">
        <f>IFERROR(INDEX(E51:E500,MATCH($C$4,$C$51:$C$500,0)),"")</f>
        <v>36560082799</v>
      </c>
      <c r="H4" s="2">
        <f>IFERROR(SUM(D4:G4)*(4/MAX(1,COUNT(D4:G4))),"")</f>
        <v>160778661178</v>
      </c>
      <c r="I4" s="2">
        <f t="shared" ref="I4:Z4" si="1">IFERROR(INDEX(I51:I500,MATCH($C$4,$C$51:$C$500,0)),"")</f>
        <v>255237831129</v>
      </c>
      <c r="J4" s="2">
        <f t="shared" si="1"/>
        <v>258557430709</v>
      </c>
      <c r="K4" s="2">
        <f t="shared" si="1"/>
        <v>264064990351</v>
      </c>
      <c r="L4" s="2">
        <f t="shared" si="1"/>
        <v>327320863485</v>
      </c>
      <c r="M4" s="2">
        <f t="shared" si="1"/>
        <v>293991355499</v>
      </c>
      <c r="N4" s="2">
        <f t="shared" si="1"/>
        <v>529839404669</v>
      </c>
      <c r="O4" s="2">
        <f t="shared" si="1"/>
        <v>330897278808</v>
      </c>
      <c r="P4" s="2">
        <f t="shared" si="1"/>
        <v>130613332148</v>
      </c>
      <c r="Q4" s="2">
        <f t="shared" si="1"/>
        <v>108781215028</v>
      </c>
      <c r="R4" s="2">
        <f t="shared" si="1"/>
        <v>113883200419</v>
      </c>
      <c r="S4" s="2">
        <f t="shared" si="1"/>
        <v>111644042531</v>
      </c>
      <c r="T4" s="2">
        <f t="shared" si="1"/>
        <v>98672667613</v>
      </c>
      <c r="U4" s="2">
        <f t="shared" si="1"/>
        <v>59305118887</v>
      </c>
      <c r="V4" s="2">
        <f t="shared" si="1"/>
        <v>30129322906</v>
      </c>
      <c r="W4" s="2">
        <f t="shared" si="1"/>
        <v>25431706095</v>
      </c>
      <c r="X4" s="2">
        <f t="shared" si="1"/>
        <v>29952546757</v>
      </c>
      <c r="Y4" s="2">
        <f t="shared" si="1"/>
        <v>30513313314</v>
      </c>
      <c r="Z4" s="2">
        <f t="shared" si="1"/>
        <v>30683297976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-10275399843</v>
      </c>
      <c r="E5" s="2">
        <f>IFERROR(INDEX(E51:E500,MATCH($C$5,$C$51:$C$500,0)),"")</f>
        <v>-16319829384</v>
      </c>
      <c r="H5" s="2">
        <f>IFERROR(SUM(D5:G5)*(4/MAX(1,COUNT(D5:G5))),"")</f>
        <v>-53190458454</v>
      </c>
      <c r="I5" s="2">
        <f t="shared" ref="I5:Z5" si="2">IFERROR(INDEX(I51:I500,MATCH($C$5,$C$51:$C$500,0)),"")</f>
        <v>-14263351034</v>
      </c>
      <c r="J5" s="2">
        <f t="shared" si="2"/>
        <v>-12243424595</v>
      </c>
      <c r="K5" s="2">
        <f t="shared" si="2"/>
        <v>-46474798121</v>
      </c>
      <c r="L5" s="2">
        <f t="shared" si="2"/>
        <v>-16980709096</v>
      </c>
      <c r="M5" s="2">
        <f t="shared" si="2"/>
        <v>-966287645</v>
      </c>
      <c r="N5" s="2">
        <f t="shared" si="2"/>
        <v>52849651017</v>
      </c>
      <c r="O5" s="2">
        <f t="shared" si="2"/>
        <v>-9847026976</v>
      </c>
      <c r="P5" s="2">
        <f t="shared" si="2"/>
        <v>-49989505743</v>
      </c>
      <c r="Q5" s="2">
        <f t="shared" si="2"/>
        <v>-5640871881</v>
      </c>
      <c r="R5" s="2">
        <f t="shared" si="2"/>
        <v>28392828807</v>
      </c>
      <c r="S5" s="2">
        <f t="shared" si="2"/>
        <v>121556136752</v>
      </c>
      <c r="T5" s="2">
        <f t="shared" si="2"/>
        <v>16272468483</v>
      </c>
      <c r="U5" s="2">
        <f t="shared" si="2"/>
        <v>106860961557</v>
      </c>
      <c r="V5" s="2">
        <f t="shared" si="2"/>
        <v>-15900559887</v>
      </c>
      <c r="W5" s="2">
        <f t="shared" si="2"/>
        <v>-18346399296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954357525678</v>
      </c>
      <c r="E6" s="2">
        <f>IFERROR(INDEX(E51:E500,MATCH($C$6,$C$51:$C$500,0)),"")</f>
        <v>969321593842</v>
      </c>
      <c r="H6" s="2">
        <f>IFERROR(INDEX(D6:G6,COUNT(D6:G6)),"")</f>
        <v>969321593842</v>
      </c>
      <c r="I6" s="2">
        <f t="shared" ref="I6:Z6" si="3">IFERROR(INDEX(I51:I500,MATCH($C$6,$C$51:$C$500,0)),"")</f>
        <v>992198508440</v>
      </c>
      <c r="J6" s="2">
        <f t="shared" si="3"/>
        <v>1023141048859</v>
      </c>
      <c r="K6" s="2">
        <f t="shared" si="3"/>
        <v>1053427665154</v>
      </c>
      <c r="L6" s="2">
        <f t="shared" si="3"/>
        <v>1081952097344</v>
      </c>
      <c r="M6" s="2">
        <f t="shared" si="3"/>
        <v>1155108211593</v>
      </c>
      <c r="N6" s="2">
        <f t="shared" si="3"/>
        <v>1206943891304</v>
      </c>
      <c r="O6" s="2">
        <f t="shared" si="3"/>
        <v>1121507766581</v>
      </c>
      <c r="P6" s="2">
        <f t="shared" si="3"/>
        <v>1131229161026</v>
      </c>
      <c r="Q6" s="2">
        <f t="shared" si="3"/>
        <v>1213853361980</v>
      </c>
      <c r="R6" s="2">
        <f t="shared" si="3"/>
        <v>1203819560786</v>
      </c>
      <c r="S6" s="2">
        <f t="shared" si="3"/>
        <v>1078781196570</v>
      </c>
      <c r="T6" s="2">
        <f t="shared" si="3"/>
        <v>449137194795</v>
      </c>
      <c r="U6" s="2">
        <f t="shared" si="3"/>
        <v>430732689808</v>
      </c>
      <c r="V6" s="2">
        <f t="shared" si="3"/>
        <v>84668057600</v>
      </c>
      <c r="W6" s="2">
        <f t="shared" si="3"/>
        <v>74284145730</v>
      </c>
      <c r="X6" s="2">
        <f t="shared" si="3"/>
        <v>94486414119</v>
      </c>
      <c r="Y6" s="2">
        <f t="shared" si="3"/>
        <v>99907989964</v>
      </c>
      <c r="Z6" s="2">
        <f t="shared" si="3"/>
        <v>120244704918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5.03</v>
      </c>
      <c r="E7" s="3">
        <f>IFERROR(INDEX(E51:E500,MATCH($C$7,$C$51:$C$500,0))/1000000000,"")</f>
        <v>5.03</v>
      </c>
      <c r="H7" s="3">
        <f>IFERROR(INDEX(D7:G7,COUNT(D7:G7)),"")</f>
        <v>5.03</v>
      </c>
      <c r="I7" s="3">
        <f t="shared" ref="I7:Z7" si="4">IFERROR(INDEX(I51:I500,MATCH($C$7,$C$51:$C$500,0))/1000000000,"")</f>
        <v>5.03</v>
      </c>
      <c r="J7" s="3">
        <f t="shared" si="4"/>
        <v>5.03</v>
      </c>
      <c r="K7" s="3">
        <f t="shared" si="4"/>
        <v>5.03</v>
      </c>
      <c r="L7" s="3">
        <f t="shared" si="4"/>
        <v>5.03</v>
      </c>
      <c r="M7" s="3">
        <f t="shared" si="4"/>
        <v>5.03</v>
      </c>
      <c r="N7" s="3">
        <f t="shared" si="4"/>
        <v>5.03</v>
      </c>
      <c r="O7" s="3">
        <f t="shared" si="4"/>
        <v>4.67</v>
      </c>
      <c r="P7" s="3">
        <f t="shared" si="4"/>
        <v>4.67</v>
      </c>
      <c r="Q7" s="3">
        <f t="shared" si="4"/>
        <v>4.67</v>
      </c>
      <c r="R7" s="3">
        <f t="shared" si="4"/>
        <v>4.67</v>
      </c>
      <c r="S7" s="3">
        <f t="shared" si="4"/>
        <v>4.67</v>
      </c>
      <c r="T7" s="3">
        <f t="shared" si="4"/>
        <v>3.03</v>
      </c>
      <c r="U7" s="3">
        <f t="shared" si="4"/>
        <v>3.03</v>
      </c>
      <c r="V7" s="3">
        <f t="shared" si="4"/>
        <v>1.91</v>
      </c>
      <c r="W7" s="3">
        <f t="shared" si="4"/>
        <v>1.91</v>
      </c>
      <c r="X7" s="3">
        <f t="shared" si="4"/>
        <v>1.64</v>
      </c>
      <c r="Y7" s="3">
        <f t="shared" si="4"/>
        <v>1.64</v>
      </c>
      <c r="Z7" s="3">
        <f t="shared" si="4"/>
        <v>1.64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-25000000000</v>
      </c>
      <c r="H8" s="2">
        <f>IFERROR(INDEX(D8:G8,COUNT(D8:G8)),"")</f>
        <v>-25000000000</v>
      </c>
      <c r="I8" s="2">
        <f t="shared" ref="I8:Z8" si="5">IFERROR(INDEX(I51:I500,MATCH($C$8,$C$51:$C$500,0)),"")</f>
        <v>-101000000000</v>
      </c>
      <c r="J8" s="2">
        <f t="shared" si="5"/>
        <v>-117000000000</v>
      </c>
      <c r="K8" s="2">
        <f t="shared" si="5"/>
        <v>-99000000000</v>
      </c>
      <c r="L8" s="2">
        <f t="shared" si="5"/>
        <v>-27000000000</v>
      </c>
      <c r="M8" s="2">
        <f t="shared" si="5"/>
        <v>110000000000</v>
      </c>
      <c r="N8" s="2">
        <f t="shared" si="5"/>
        <v>97000000000</v>
      </c>
      <c r="O8" s="2">
        <f t="shared" si="5"/>
        <v>92000000000</v>
      </c>
      <c r="P8" s="2">
        <f t="shared" si="5"/>
        <v>61000000000</v>
      </c>
      <c r="Q8" s="2">
        <f t="shared" si="5"/>
        <v>-77000000000</v>
      </c>
      <c r="R8" s="2">
        <f t="shared" si="5"/>
        <v>-46000000000</v>
      </c>
      <c r="S8" s="2">
        <f t="shared" si="5"/>
        <v>62000000000</v>
      </c>
      <c r="T8" s="2">
        <f t="shared" si="5"/>
        <v>14000000000</v>
      </c>
      <c r="U8" s="2">
        <f t="shared" si="5"/>
        <v>-52000000000</v>
      </c>
      <c r="V8" s="2">
        <f t="shared" si="5"/>
        <v>7000000000</v>
      </c>
      <c r="W8" s="2">
        <f t="shared" si="5"/>
        <v>-58000000000</v>
      </c>
      <c r="X8" s="2">
        <f t="shared" si="5"/>
        <v>1000000000</v>
      </c>
      <c r="Y8" s="2">
        <f t="shared" si="5"/>
        <v>-1000000000</v>
      </c>
      <c r="Z8" s="2">
        <f t="shared" si="5"/>
        <v>-90000000000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1.79</v>
      </c>
      <c r="E9" s="3">
        <f>IFERROR(INDEX(E51:E500,MATCH("Free cash flow per share (Quarter)",$C$51:$C$500,0)),"")</f>
        <v>-4.91</v>
      </c>
      <c r="H9" s="3">
        <f>IFERROR(INDEX(D9:G9,COUNT(D9:G9)),"")</f>
        <v>-4.91</v>
      </c>
      <c r="I9" s="3">
        <f t="shared" ref="I9:Z9" si="6">IFERROR(INDEX(I51:I500,MATCH($C$9,$C$51:$C$500,0)),"")</f>
        <v>-20.16</v>
      </c>
      <c r="J9" s="3">
        <f t="shared" si="6"/>
        <v>-23.33</v>
      </c>
      <c r="K9" s="3">
        <f t="shared" si="6"/>
        <v>-19.77</v>
      </c>
      <c r="L9" s="3">
        <f t="shared" si="6"/>
        <v>-5.38</v>
      </c>
      <c r="M9" s="3">
        <f t="shared" si="6"/>
        <v>21.8</v>
      </c>
      <c r="N9" s="3">
        <f t="shared" si="6"/>
        <v>19.23</v>
      </c>
      <c r="O9" s="3">
        <f t="shared" si="6"/>
        <v>19.77</v>
      </c>
      <c r="P9" s="3">
        <f t="shared" si="6"/>
        <v>13.16</v>
      </c>
      <c r="Q9" s="3">
        <f t="shared" si="6"/>
        <v>-16.399999999999999</v>
      </c>
      <c r="R9" s="3">
        <f t="shared" si="6"/>
        <v>-9.9</v>
      </c>
      <c r="S9" s="3">
        <f t="shared" si="6"/>
        <v>13.26</v>
      </c>
      <c r="T9" s="3">
        <f t="shared" si="6"/>
        <v>4.76</v>
      </c>
      <c r="U9" s="3">
        <f t="shared" si="6"/>
        <v>-17.05</v>
      </c>
      <c r="V9" s="3">
        <f t="shared" si="6"/>
        <v>3.76</v>
      </c>
      <c r="W9" s="3">
        <f t="shared" si="6"/>
        <v>-30.64</v>
      </c>
      <c r="X9" s="3">
        <f t="shared" si="6"/>
        <v>0.49</v>
      </c>
      <c r="Y9" s="3">
        <f t="shared" si="6"/>
        <v>-0.56000000000000005</v>
      </c>
      <c r="Z9" s="3">
        <f t="shared" si="6"/>
        <v>-54.8</v>
      </c>
    </row>
    <row r="10" spans="1:26" ht="15.5" x14ac:dyDescent="0.35">
      <c r="C10" t="s">
        <v>18</v>
      </c>
      <c r="D10" s="3">
        <f ca="1">IFERROR(IF(D9=0,"",D2/D9),"")</f>
        <v>31.843575418994412</v>
      </c>
      <c r="E10" s="3">
        <f ca="1">IFERROR(IF(E9=0,"",E2/E9),"")</f>
        <v>-10.794297352342159</v>
      </c>
      <c r="I10" s="3">
        <f t="shared" ref="I10:Z10" ca="1" si="7">IFERROR(IF(I9=0,"",I2/I9),"")</f>
        <v>-3.1746031746031744</v>
      </c>
      <c r="J10" s="3">
        <f t="shared" ca="1" si="7"/>
        <v>-1.1573081868838406</v>
      </c>
      <c r="K10" s="3">
        <f t="shared" ca="1" si="7"/>
        <v>-2.5290844714213456</v>
      </c>
      <c r="L10" s="3">
        <f t="shared" ca="1" si="7"/>
        <v>-9.4795539033457246</v>
      </c>
      <c r="M10" s="3">
        <f t="shared" ca="1" si="7"/>
        <v>2.5229357798165135</v>
      </c>
      <c r="N10" s="3">
        <f t="shared" ca="1" si="7"/>
        <v>2.6001040041601664</v>
      </c>
      <c r="O10" s="3">
        <f t="shared" ca="1" si="7"/>
        <v>2.5290844714213456</v>
      </c>
      <c r="P10" s="3">
        <f t="shared" ca="1" si="7"/>
        <v>6.6869300911854106</v>
      </c>
      <c r="Q10" s="3">
        <f t="shared" ca="1" si="7"/>
        <v>-4.4512195121951219</v>
      </c>
      <c r="R10" s="3">
        <f t="shared" ca="1" si="7"/>
        <v>-9.0909090909090899</v>
      </c>
      <c r="S10" s="3">
        <f t="shared" ca="1" si="7"/>
        <v>6.6365007541478134</v>
      </c>
      <c r="T10" s="3">
        <f t="shared" ca="1" si="7"/>
        <v>19.957983193277311</v>
      </c>
      <c r="U10" s="3">
        <f t="shared" ca="1" si="7"/>
        <v>-5.2785923753665687</v>
      </c>
      <c r="V10" s="3">
        <f t="shared" ca="1" si="7"/>
        <v>26.861702127659576</v>
      </c>
      <c r="W10" s="3">
        <f t="shared" ca="1" si="7"/>
        <v>-1.6318537859007833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25708638690</v>
      </c>
      <c r="E11" s="2">
        <f>IFERROR(INDEX(E51:E500,MATCH($C$11,$C$51:$C$500,0)),"")</f>
        <v>17695536999</v>
      </c>
      <c r="H11" s="2">
        <f>IFERROR(INDEX(D11:G11,COUNT(D11:G11)),"")</f>
        <v>17695536999</v>
      </c>
      <c r="I11" s="2">
        <f t="shared" ref="I11:Z11" si="8">IFERROR(INDEX(I51:I500,MATCH($C$11,$C$51:$C$500,0)),"")</f>
        <v>29271130563</v>
      </c>
      <c r="J11" s="2">
        <f t="shared" si="8"/>
        <v>101973988122</v>
      </c>
      <c r="K11" s="2">
        <f t="shared" si="8"/>
        <v>185122151696</v>
      </c>
      <c r="L11" s="2">
        <f t="shared" si="8"/>
        <v>223916675689</v>
      </c>
      <c r="M11" s="2">
        <f t="shared" si="8"/>
        <v>328023047040</v>
      </c>
      <c r="N11" s="2">
        <f t="shared" si="8"/>
        <v>278137316828</v>
      </c>
      <c r="O11" s="2">
        <f t="shared" si="8"/>
        <v>201029873433</v>
      </c>
      <c r="P11" s="2">
        <f t="shared" si="8"/>
        <v>118645441424</v>
      </c>
      <c r="Q11" s="2">
        <f t="shared" si="8"/>
        <v>55863540697</v>
      </c>
      <c r="R11" s="2">
        <f t="shared" si="8"/>
        <v>20553531102</v>
      </c>
      <c r="S11" s="2">
        <f t="shared" si="8"/>
        <v>66404797093</v>
      </c>
      <c r="T11" s="2">
        <f t="shared" si="8"/>
        <v>15784434656</v>
      </c>
      <c r="U11" s="2">
        <f t="shared" si="8"/>
        <v>4943655391</v>
      </c>
      <c r="V11" s="2">
        <f t="shared" si="8"/>
        <v>5261088024</v>
      </c>
      <c r="W11" s="2">
        <f t="shared" si="8"/>
        <v>3803696607</v>
      </c>
      <c r="X11" s="2">
        <f t="shared" si="8"/>
        <v>2526518136</v>
      </c>
      <c r="Y11" s="2">
        <f t="shared" si="8"/>
        <v>1724489087</v>
      </c>
      <c r="Z11" s="2">
        <f t="shared" si="8"/>
        <v>3189997339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689000000000</v>
      </c>
      <c r="E12" s="2">
        <f>IFERROR(INDEX(E51:E500,MATCH("Net Debt (Quarter)",$C$51:$C$500,0)),"")</f>
        <v>694000000000</v>
      </c>
      <c r="H12" s="2">
        <f>IFERROR(INDEX(D12:G12,COUNT(D12:G12)),"")</f>
        <v>694000000000</v>
      </c>
      <c r="I12" s="2">
        <f t="shared" ref="I12:Z12" si="9">IFERROR(INDEX(I51:I500,MATCH($C$12,$C$51:$C$500,0)),"")</f>
        <v>661000000000</v>
      </c>
      <c r="J12" s="2">
        <f t="shared" si="9"/>
        <v>516000000000</v>
      </c>
      <c r="K12" s="2">
        <f t="shared" si="9"/>
        <v>395000000000</v>
      </c>
      <c r="L12" s="2">
        <f t="shared" si="9"/>
        <v>271000000000</v>
      </c>
      <c r="M12" s="2">
        <f t="shared" si="9"/>
        <v>140000000000</v>
      </c>
      <c r="N12" s="2">
        <f t="shared" si="9"/>
        <v>205000000000</v>
      </c>
      <c r="O12" s="2">
        <f t="shared" si="9"/>
        <v>221000000000</v>
      </c>
      <c r="P12" s="2">
        <f t="shared" si="9"/>
        <v>283000000000</v>
      </c>
      <c r="Q12" s="2">
        <f t="shared" si="9"/>
        <v>364000000000</v>
      </c>
      <c r="R12" s="2">
        <f t="shared" si="9"/>
        <v>349000000000</v>
      </c>
      <c r="S12" s="2">
        <f t="shared" si="9"/>
        <v>106000000000</v>
      </c>
      <c r="T12" s="2">
        <f t="shared" si="9"/>
        <v>79000000000</v>
      </c>
      <c r="U12" s="2">
        <f t="shared" si="9"/>
        <v>52000000000</v>
      </c>
      <c r="V12" s="2">
        <f t="shared" si="9"/>
        <v>56000000000</v>
      </c>
      <c r="W12" s="2">
        <f t="shared" si="9"/>
        <v>91000000000</v>
      </c>
      <c r="X12" s="2">
        <f t="shared" si="9"/>
        <v>39000000000</v>
      </c>
      <c r="Y12" s="2">
        <f t="shared" si="9"/>
        <v>40000000000</v>
      </c>
      <c r="Z12" s="2">
        <f t="shared" si="9"/>
        <v>39000000000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714000000000</v>
      </c>
      <c r="E13" s="2">
        <f>IFERROR(INDEX(E51:E500,MATCH("Total Debt (Quarter)",$C$51:$C$500,0)),"")</f>
        <v>712000000000</v>
      </c>
      <c r="H13" s="2">
        <f>IFERROR(INDEX(D13:G13,COUNT(D13:G13)),"")</f>
        <v>712000000000</v>
      </c>
      <c r="I13" s="2">
        <f t="shared" ref="I13:Z13" si="10">IFERROR(INDEX(I51:I500,MATCH($C$13,$C$51:$C$500,0)),"")</f>
        <v>690000000000</v>
      </c>
      <c r="J13" s="2">
        <f t="shared" si="10"/>
        <v>618000000000</v>
      </c>
      <c r="K13" s="2">
        <f t="shared" si="10"/>
        <v>580000000000</v>
      </c>
      <c r="L13" s="2">
        <f t="shared" si="10"/>
        <v>495000000000</v>
      </c>
      <c r="M13" s="2">
        <f t="shared" si="10"/>
        <v>468000000000</v>
      </c>
      <c r="N13" s="2">
        <f t="shared" si="10"/>
        <v>483000000000</v>
      </c>
      <c r="O13" s="2">
        <f t="shared" si="10"/>
        <v>422000000000</v>
      </c>
      <c r="P13" s="2">
        <f t="shared" si="10"/>
        <v>402000000000</v>
      </c>
      <c r="Q13" s="2">
        <f t="shared" si="10"/>
        <v>419000000000</v>
      </c>
      <c r="R13" s="2">
        <f t="shared" si="10"/>
        <v>369000000000</v>
      </c>
      <c r="S13" s="2">
        <f t="shared" si="10"/>
        <v>172000000000</v>
      </c>
      <c r="T13" s="2">
        <f t="shared" si="10"/>
        <v>95000000000</v>
      </c>
      <c r="U13" s="2">
        <f t="shared" si="10"/>
        <v>57000000000</v>
      </c>
      <c r="V13" s="2">
        <f t="shared" si="10"/>
        <v>62000000000</v>
      </c>
      <c r="W13" s="2">
        <f t="shared" si="10"/>
        <v>95000000000</v>
      </c>
      <c r="X13" s="2">
        <f t="shared" si="10"/>
        <v>42000000000</v>
      </c>
      <c r="Y13" s="2">
        <f t="shared" si="10"/>
        <v>42000000000</v>
      </c>
      <c r="Z13" s="2">
        <f t="shared" si="10"/>
        <v>42000000000</v>
      </c>
    </row>
    <row r="14" spans="1:26" ht="15.5" x14ac:dyDescent="0.35">
      <c r="C14" t="s">
        <v>27</v>
      </c>
      <c r="D14" s="2">
        <f>IFERROR(INDEX(D51:D500,MATCH($C$14,$C$51:$C$500,0)),"")</f>
        <v>-14933191044</v>
      </c>
      <c r="E14" s="2">
        <f>IFERROR(INDEX(E51:E500,MATCH($C$14,$C$51:$C$500,0)),"")</f>
        <v>-16861464479</v>
      </c>
      <c r="H14" s="2">
        <f>IFERROR(SUM(D14:G14)*(4/MAX(1,COUNT(D14:G14))),"")</f>
        <v>-63589311046</v>
      </c>
      <c r="I14" s="2">
        <f t="shared" ref="I14:Z14" si="11">IFERROR(INDEX(I51:I500,MATCH($C$14,$C$51:$C$500,0)),"")</f>
        <v>-62503434476</v>
      </c>
      <c r="J14" s="2">
        <f t="shared" si="11"/>
        <v>-69261074423</v>
      </c>
      <c r="K14" s="2">
        <f t="shared" si="11"/>
        <v>-64461034553</v>
      </c>
      <c r="L14" s="2">
        <f t="shared" si="11"/>
        <v>-54806559970</v>
      </c>
      <c r="M14" s="2">
        <f t="shared" si="11"/>
        <v>-59723265202</v>
      </c>
      <c r="N14" s="2">
        <f t="shared" si="11"/>
        <v>-69232932992</v>
      </c>
      <c r="O14" s="2">
        <f t="shared" si="11"/>
        <v>-52117027054</v>
      </c>
      <c r="P14" s="2">
        <f t="shared" si="11"/>
        <v>-49434972895</v>
      </c>
      <c r="Q14" s="2">
        <f t="shared" si="11"/>
        <v>-37304314820</v>
      </c>
      <c r="R14" s="2">
        <f t="shared" si="11"/>
        <v>-18845880506</v>
      </c>
      <c r="S14" s="2">
        <f t="shared" si="11"/>
        <v>-14617713040</v>
      </c>
      <c r="T14" s="2">
        <f t="shared" si="11"/>
        <v>-9251982807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-1883655203</v>
      </c>
      <c r="E15" s="2">
        <f>IFERROR(INDEX(E51:E500,MATCH($C$15,$C$51:$C$500,0)),"")</f>
        <v>-1512882407</v>
      </c>
      <c r="H15" s="2">
        <f>IFERROR(SUM(D15:G15)*(4/MAX(1,COUNT(D15:G15))),"")</f>
        <v>-6793075220</v>
      </c>
      <c r="I15" s="2">
        <f t="shared" ref="I15:Z15" si="12">IFERROR(INDEX(I51:I500,MATCH($C$15,$C$51:$C$500,0)),"")</f>
        <v>-11814524399</v>
      </c>
      <c r="J15" s="2">
        <f t="shared" si="12"/>
        <v>-14957162907</v>
      </c>
      <c r="K15" s="2">
        <f t="shared" si="12"/>
        <v>-9028875359</v>
      </c>
      <c r="L15" s="2">
        <f t="shared" si="12"/>
        <v>-11892612401</v>
      </c>
      <c r="M15" s="2">
        <f t="shared" si="12"/>
        <v>-11171520427</v>
      </c>
      <c r="N15" s="2">
        <f t="shared" si="12"/>
        <v>-16267163233</v>
      </c>
      <c r="O15" s="2">
        <f t="shared" si="12"/>
        <v>-13715222818</v>
      </c>
      <c r="P15" s="2">
        <f t="shared" si="12"/>
        <v>-7843275387</v>
      </c>
      <c r="Q15" s="2">
        <f t="shared" si="12"/>
        <v>-6263634496</v>
      </c>
      <c r="R15" s="2">
        <f t="shared" si="12"/>
        <v>-6183487641</v>
      </c>
      <c r="S15" s="2">
        <f t="shared" si="12"/>
        <v>-5451136600</v>
      </c>
      <c r="T15" s="2">
        <f t="shared" si="12"/>
        <v>-5391863175</v>
      </c>
      <c r="U15" s="2">
        <f t="shared" si="12"/>
        <v>-5922010347</v>
      </c>
      <c r="V15" s="2">
        <f t="shared" si="12"/>
        <v>-2587226877</v>
      </c>
      <c r="W15" s="2">
        <f t="shared" si="12"/>
        <v>-2218338007</v>
      </c>
      <c r="X15" s="2">
        <f t="shared" si="12"/>
        <v>-1629733392</v>
      </c>
      <c r="Y15" s="2">
        <f t="shared" si="12"/>
        <v>-1773118259</v>
      </c>
      <c r="Z15" s="2">
        <f t="shared" si="12"/>
        <v>-2078365925</v>
      </c>
    </row>
    <row r="16" spans="1:26" ht="15.5" x14ac:dyDescent="0.35">
      <c r="C16" t="s">
        <v>29</v>
      </c>
      <c r="D16" s="2">
        <f>IFERROR(INDEX(D51:D500,MATCH($C$16,$C$51:$C$500,0)),"")</f>
        <v>-12931846900</v>
      </c>
      <c r="E16" s="2">
        <f>IFERROR(INDEX(E51:E500,MATCH($C$16,$C$51:$C$500,0)),"")</f>
        <v>-20843886988</v>
      </c>
      <c r="H16" s="2">
        <f>IFERROR(SUM(D16:G16)*(4/MAX(1,COUNT(D16:G16))),"")</f>
        <v>-67551467776</v>
      </c>
      <c r="I16" s="2">
        <f t="shared" ref="I16:Z16" si="13">IFERROR(INDEX(I51:I500,MATCH($C$16,$C$51:$C$500,0)),"")</f>
        <v>-27545160709</v>
      </c>
      <c r="J16" s="2">
        <f t="shared" si="13"/>
        <v>8506345755</v>
      </c>
      <c r="K16" s="2">
        <f t="shared" si="13"/>
        <v>4555884575</v>
      </c>
      <c r="L16" s="2">
        <f t="shared" si="13"/>
        <v>34104942846</v>
      </c>
      <c r="M16" s="2">
        <f t="shared" si="13"/>
        <v>30728163496</v>
      </c>
      <c r="N16" s="2">
        <f t="shared" si="13"/>
        <v>110330257649</v>
      </c>
      <c r="O16" s="2">
        <f t="shared" si="13"/>
        <v>12768873310</v>
      </c>
      <c r="P16" s="2">
        <f t="shared" si="13"/>
        <v>-71359793883</v>
      </c>
      <c r="Q16" s="2">
        <f t="shared" si="13"/>
        <v>-24770062671</v>
      </c>
      <c r="R16" s="2">
        <f t="shared" si="13"/>
        <v>33407908403</v>
      </c>
      <c r="S16" s="2">
        <f t="shared" si="13"/>
        <v>130632658408</v>
      </c>
      <c r="T16" s="2">
        <f t="shared" si="13"/>
        <v>25050585034</v>
      </c>
      <c r="U16" s="2">
        <f t="shared" si="13"/>
        <v>109878134546</v>
      </c>
      <c r="V16" s="2">
        <f t="shared" si="13"/>
        <v>-12544796794</v>
      </c>
      <c r="W16" s="2">
        <f t="shared" si="13"/>
        <v>-17973595872</v>
      </c>
      <c r="X16" s="2">
        <f t="shared" si="13"/>
        <v>-3387318568</v>
      </c>
      <c r="Y16" s="2">
        <f t="shared" si="13"/>
        <v>-19857401735</v>
      </c>
      <c r="Z16" s="2">
        <f t="shared" si="13"/>
        <v>-41135932036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286710000000</v>
      </c>
      <c r="E20" s="2">
        <f ca="1">IFERROR(E21*E2,"")</f>
        <v>266590000000</v>
      </c>
      <c r="H20" s="2">
        <f t="shared" ref="H20:Z20" ca="1" si="14">IFERROR(H21*H2,"")</f>
        <v>266590000000</v>
      </c>
      <c r="I20" s="2">
        <f t="shared" ca="1" si="14"/>
        <v>321920000000</v>
      </c>
      <c r="J20" s="2">
        <f t="shared" ca="1" si="14"/>
        <v>135810000000</v>
      </c>
      <c r="K20" s="2">
        <f t="shared" ca="1" si="14"/>
        <v>251500000000</v>
      </c>
      <c r="L20" s="2">
        <f t="shared" ca="1" si="14"/>
        <v>256530000000</v>
      </c>
      <c r="M20" s="2">
        <f t="shared" ca="1" si="14"/>
        <v>276650000000</v>
      </c>
      <c r="N20" s="2">
        <f t="shared" ca="1" si="14"/>
        <v>251500000000</v>
      </c>
      <c r="O20" s="2">
        <f t="shared" ca="1" si="14"/>
        <v>233500000000</v>
      </c>
      <c r="P20" s="2">
        <f t="shared" ca="1" si="14"/>
        <v>410960000000</v>
      </c>
      <c r="Q20" s="2">
        <f t="shared" ca="1" si="14"/>
        <v>340910000000</v>
      </c>
      <c r="R20" s="2">
        <f t="shared" ca="1" si="14"/>
        <v>420300000000</v>
      </c>
      <c r="S20" s="2">
        <f t="shared" ca="1" si="14"/>
        <v>410960000000</v>
      </c>
      <c r="T20" s="2">
        <f t="shared" ca="1" si="14"/>
        <v>287850000000</v>
      </c>
      <c r="U20" s="2">
        <f t="shared" ca="1" si="14"/>
        <v>272700000000</v>
      </c>
      <c r="V20" s="2">
        <f t="shared" ca="1" si="14"/>
        <v>192910000000</v>
      </c>
      <c r="W20" s="2">
        <f t="shared" ca="1" si="14"/>
        <v>95500000000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5030000000</v>
      </c>
      <c r="E21" s="2">
        <f>IFERROR(INDEX(E51:E500,MATCH($C$7,$C$51:$C$500,0)),"")</f>
        <v>5030000000</v>
      </c>
      <c r="H21" s="2">
        <f>IFERROR(INDEX(D21:G21,COUNT(D21:G21)),"")</f>
        <v>5030000000</v>
      </c>
      <c r="I21" s="2">
        <f t="shared" ref="I21:Z21" si="15">IFERROR(INDEX(I51:I500,MATCH($C$7,$C$51:$C$500,0)),"")</f>
        <v>5030000000</v>
      </c>
      <c r="J21" s="2">
        <f t="shared" si="15"/>
        <v>5030000000</v>
      </c>
      <c r="K21" s="2">
        <f t="shared" si="15"/>
        <v>5030000000</v>
      </c>
      <c r="L21" s="2">
        <f t="shared" si="15"/>
        <v>5030000000</v>
      </c>
      <c r="M21" s="2">
        <f t="shared" si="15"/>
        <v>5030000000</v>
      </c>
      <c r="N21" s="2">
        <f t="shared" si="15"/>
        <v>5030000000</v>
      </c>
      <c r="O21" s="2">
        <f t="shared" si="15"/>
        <v>4670000000</v>
      </c>
      <c r="P21" s="2">
        <f t="shared" si="15"/>
        <v>4670000000</v>
      </c>
      <c r="Q21" s="2">
        <f t="shared" si="15"/>
        <v>4670000000</v>
      </c>
      <c r="R21" s="2">
        <f t="shared" si="15"/>
        <v>4670000000</v>
      </c>
      <c r="S21" s="2">
        <f t="shared" si="15"/>
        <v>4670000000</v>
      </c>
      <c r="T21" s="2">
        <f t="shared" si="15"/>
        <v>3030000000</v>
      </c>
      <c r="U21" s="2">
        <f t="shared" si="15"/>
        <v>3030000000</v>
      </c>
      <c r="V21" s="2">
        <f t="shared" si="15"/>
        <v>1910000000</v>
      </c>
      <c r="W21" s="2">
        <f t="shared" si="15"/>
        <v>1910000000</v>
      </c>
      <c r="X21" s="2">
        <f t="shared" si="15"/>
        <v>1640000000</v>
      </c>
      <c r="Y21" s="2">
        <f t="shared" si="15"/>
        <v>1640000000</v>
      </c>
      <c r="Z21" s="2">
        <f t="shared" si="15"/>
        <v>1640000000</v>
      </c>
    </row>
    <row r="23" spans="1:26" ht="15.5" x14ac:dyDescent="0.35">
      <c r="B23" t="s">
        <v>54</v>
      </c>
      <c r="C23" t="s">
        <v>55</v>
      </c>
      <c r="D23" s="3">
        <f>IFERROR(D5/D6*100,"")</f>
        <v>-1.0766824346777266</v>
      </c>
      <c r="E23" s="3">
        <f>IFERROR(E5/E6*100,"")</f>
        <v>-1.6836341506965482</v>
      </c>
      <c r="H23" s="3">
        <f t="shared" ref="H23:Z23" si="16">IFERROR(H5/H6*100,"")</f>
        <v>-5.4873902316747607</v>
      </c>
      <c r="I23" s="3">
        <f t="shared" si="16"/>
        <v>-1.4375501386739415</v>
      </c>
      <c r="J23" s="3">
        <f t="shared" si="16"/>
        <v>-1.196650707021655</v>
      </c>
      <c r="K23" s="3">
        <f t="shared" si="16"/>
        <v>-4.4117692802576887</v>
      </c>
      <c r="L23" s="3">
        <f t="shared" si="16"/>
        <v>-1.5694511002552352</v>
      </c>
      <c r="M23" s="3">
        <f t="shared" si="16"/>
        <v>-8.3653430501320819E-2</v>
      </c>
      <c r="N23" s="3">
        <f t="shared" si="16"/>
        <v>4.378799329262975</v>
      </c>
      <c r="O23" s="3">
        <f t="shared" si="16"/>
        <v>-0.87801683317980006</v>
      </c>
      <c r="P23" s="3">
        <f t="shared" si="16"/>
        <v>-4.4190432376814446</v>
      </c>
      <c r="Q23" s="3">
        <f t="shared" si="16"/>
        <v>-0.46470785167977657</v>
      </c>
      <c r="R23" s="3">
        <f t="shared" si="16"/>
        <v>2.358561841980845</v>
      </c>
      <c r="S23" s="3">
        <f t="shared" si="16"/>
        <v>11.267913932731629</v>
      </c>
      <c r="T23" s="3">
        <f t="shared" si="16"/>
        <v>3.6230507452020873</v>
      </c>
      <c r="U23" s="3">
        <f t="shared" si="16"/>
        <v>24.809113421280724</v>
      </c>
      <c r="V23" s="3">
        <f t="shared" si="16"/>
        <v>-18.779880320533067</v>
      </c>
      <c r="W23" s="3">
        <f t="shared" si="16"/>
        <v>-24.697597469429766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-5.6171851696351527E-2</v>
      </c>
      <c r="E24" s="4">
        <f>IFERROR(_xlfn.RRI(5,J23,E23),"")</f>
        <v>7.0671062396884254E-2</v>
      </c>
      <c r="H24" s="4">
        <f t="shared" ref="H24:Z24" si="17">IFERROR(_xlfn.RRI(5,M23,H23),"")</f>
        <v>1.3087473931540883</v>
      </c>
      <c r="I24" s="4" t="str">
        <f t="shared" si="17"/>
        <v/>
      </c>
      <c r="J24" s="4">
        <f t="shared" si="17"/>
        <v>6.3880654779119972E-2</v>
      </c>
      <c r="K24" s="4">
        <f t="shared" si="17"/>
        <v>-3.2942657861012581E-4</v>
      </c>
      <c r="L24" s="4">
        <f t="shared" si="17"/>
        <v>0.27559719536415894</v>
      </c>
      <c r="M24" s="4" t="str">
        <f t="shared" si="17"/>
        <v/>
      </c>
      <c r="N24" s="4">
        <f t="shared" si="17"/>
        <v>-0.17224406301440054</v>
      </c>
      <c r="O24" s="4" t="str">
        <f t="shared" si="17"/>
        <v/>
      </c>
      <c r="P24" s="4" t="str">
        <f t="shared" si="17"/>
        <v/>
      </c>
      <c r="Q24" s="4">
        <f t="shared" si="17"/>
        <v>-0.5228032930560913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-6.42</v>
      </c>
      <c r="J25" s="3">
        <f t="shared" si="18"/>
        <v>-2.0499999999999998</v>
      </c>
      <c r="K25" s="3">
        <f t="shared" si="18"/>
        <v>-8.93</v>
      </c>
      <c r="L25" s="3">
        <f t="shared" si="18"/>
        <v>-0.14000000000000001</v>
      </c>
      <c r="M25" s="3">
        <f t="shared" si="18"/>
        <v>-1.25</v>
      </c>
      <c r="N25" s="3">
        <f t="shared" si="18"/>
        <v>10.02</v>
      </c>
      <c r="O25" s="3">
        <f t="shared" si="18"/>
        <v>-0.22</v>
      </c>
      <c r="P25" s="3">
        <f t="shared" si="18"/>
        <v>-9.98</v>
      </c>
      <c r="Q25" s="3">
        <f t="shared" si="18"/>
        <v>-3.42</v>
      </c>
      <c r="R25" s="3">
        <f t="shared" si="18"/>
        <v>6.08</v>
      </c>
      <c r="S25" s="3">
        <f t="shared" si="18"/>
        <v>26.21</v>
      </c>
      <c r="T25" s="3">
        <f t="shared" si="18"/>
        <v>5.61</v>
      </c>
      <c r="U25" s="3">
        <f t="shared" si="18"/>
        <v>36.07</v>
      </c>
      <c r="V25" s="3">
        <f t="shared" si="18"/>
        <v>-7.63</v>
      </c>
      <c r="W25" s="3">
        <f t="shared" si="18"/>
        <v>-9.6300000000000008</v>
      </c>
      <c r="X25" s="3">
        <f t="shared" si="18"/>
        <v>-3.06</v>
      </c>
      <c r="Y25" s="3">
        <f t="shared" si="18"/>
        <v>-13.2</v>
      </c>
      <c r="Z25" s="3">
        <f t="shared" si="18"/>
        <v>-26.38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0.56266626279460707</v>
      </c>
      <c r="K26" s="4">
        <f t="shared" si="19"/>
        <v>-2.1988000002981511E-2</v>
      </c>
      <c r="L26" s="4">
        <f t="shared" si="19"/>
        <v>-0.47225954650782875</v>
      </c>
      <c r="M26" s="4" t="str">
        <f t="shared" si="19"/>
        <v/>
      </c>
      <c r="N26" s="4">
        <f t="shared" si="19"/>
        <v>-0.17495024414248639</v>
      </c>
      <c r="O26" s="4" t="str">
        <f t="shared" si="19"/>
        <v/>
      </c>
      <c r="P26" s="4" t="str">
        <f t="shared" si="19"/>
        <v/>
      </c>
      <c r="Q26" s="4">
        <f t="shared" si="19"/>
        <v>-0.14827319829059826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8.7135681491053685</v>
      </c>
      <c r="E27" s="3">
        <f>IFERROR(E4/E21,"")</f>
        <v>7.2684061230616299</v>
      </c>
      <c r="H27" s="3">
        <f t="shared" ref="H27:Z27" si="20">IFERROR(H4/H21,"")</f>
        <v>31.963948544333995</v>
      </c>
      <c r="I27" s="3">
        <f t="shared" si="20"/>
        <v>50.743107580318089</v>
      </c>
      <c r="J27" s="3">
        <f t="shared" si="20"/>
        <v>51.403067735387673</v>
      </c>
      <c r="K27" s="3">
        <f t="shared" si="20"/>
        <v>52.498010010139168</v>
      </c>
      <c r="L27" s="3">
        <f t="shared" si="20"/>
        <v>65.073730315109344</v>
      </c>
      <c r="M27" s="3">
        <f t="shared" si="20"/>
        <v>58.447585586282308</v>
      </c>
      <c r="N27" s="3">
        <f t="shared" si="20"/>
        <v>105.33586573936381</v>
      </c>
      <c r="O27" s="3">
        <f t="shared" si="20"/>
        <v>70.855948352890792</v>
      </c>
      <c r="P27" s="3">
        <f t="shared" si="20"/>
        <v>27.96859360770878</v>
      </c>
      <c r="Q27" s="3">
        <f t="shared" si="20"/>
        <v>23.293622061670234</v>
      </c>
      <c r="R27" s="3">
        <f t="shared" si="20"/>
        <v>24.386124286723767</v>
      </c>
      <c r="S27" s="3">
        <f t="shared" si="20"/>
        <v>23.906647222912206</v>
      </c>
      <c r="T27" s="3">
        <f t="shared" si="20"/>
        <v>32.5652368359736</v>
      </c>
      <c r="U27" s="3">
        <f t="shared" si="20"/>
        <v>19.572646497359734</v>
      </c>
      <c r="V27" s="3">
        <f t="shared" si="20"/>
        <v>15.774514610471204</v>
      </c>
      <c r="W27" s="3">
        <f t="shared" si="20"/>
        <v>13.315029369109947</v>
      </c>
      <c r="X27" s="3">
        <f t="shared" si="20"/>
        <v>18.263748022560975</v>
      </c>
      <c r="Y27" s="3">
        <f t="shared" si="20"/>
        <v>18.60567885</v>
      </c>
      <c r="Z27" s="3">
        <f t="shared" si="20"/>
        <v>18.709328034146342</v>
      </c>
    </row>
    <row r="28" spans="1:26" ht="15.5" x14ac:dyDescent="0.35">
      <c r="C28" t="s">
        <v>61</v>
      </c>
      <c r="D28" s="4">
        <f>IFERROR(_xlfn.RRI(5,I27,D27),"")</f>
        <v>-0.29698629044311564</v>
      </c>
      <c r="E28" s="4">
        <f>IFERROR(_xlfn.RRI(5,J27,E27),"")</f>
        <v>-0.32377685780740473</v>
      </c>
      <c r="H28" s="4">
        <f t="shared" ref="H28:Z28" si="21">IFERROR(_xlfn.RRI(5,M27,H27),"")</f>
        <v>-0.11370404042525084</v>
      </c>
      <c r="I28" s="4">
        <f t="shared" si="21"/>
        <v>-0.13590765387215276</v>
      </c>
      <c r="J28" s="4">
        <f t="shared" si="21"/>
        <v>-6.2173404313240144E-2</v>
      </c>
      <c r="K28" s="4">
        <f t="shared" si="21"/>
        <v>0.1342125346900096</v>
      </c>
      <c r="L28" s="4">
        <f t="shared" si="21"/>
        <v>0.22810001217704312</v>
      </c>
      <c r="M28" s="4">
        <f t="shared" si="21"/>
        <v>0.19103564337518697</v>
      </c>
      <c r="N28" s="4">
        <f t="shared" si="21"/>
        <v>0.34527638673838346</v>
      </c>
      <c r="O28" s="4">
        <f t="shared" si="21"/>
        <v>0.16821940204657615</v>
      </c>
      <c r="P28" s="4">
        <f t="shared" si="21"/>
        <v>7.3999836476579262E-2</v>
      </c>
      <c r="Q28" s="4">
        <f t="shared" si="21"/>
        <v>8.1075945110885561E-2</v>
      </c>
      <c r="R28" s="4">
        <f t="shared" si="21"/>
        <v>0.12865219580216869</v>
      </c>
      <c r="S28" s="4">
        <f t="shared" si="21"/>
        <v>5.5323850163840005E-2</v>
      </c>
      <c r="T28" s="4">
        <f t="shared" si="21"/>
        <v>0.11846331521331099</v>
      </c>
      <c r="U28" s="4">
        <f t="shared" si="21"/>
        <v>9.0629782821127769E-3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2.1317073170731708</v>
      </c>
      <c r="J29" s="4">
        <f t="shared" si="22"/>
        <v>-0.77043673012318026</v>
      </c>
      <c r="K29" s="4">
        <f t="shared" si="22"/>
        <v>62.78571428571427</v>
      </c>
      <c r="L29" s="4">
        <f t="shared" si="22"/>
        <v>-0.8879999999999999</v>
      </c>
      <c r="M29" s="4">
        <f t="shared" si="22"/>
        <v>-1.1247504990019961</v>
      </c>
      <c r="N29" s="4">
        <f t="shared" si="22"/>
        <v>-46.545454545454547</v>
      </c>
      <c r="O29" s="4">
        <f t="shared" si="22"/>
        <v>-0.97795591182364727</v>
      </c>
      <c r="P29" s="4">
        <f t="shared" si="22"/>
        <v>1.9181286549707603</v>
      </c>
      <c r="Q29" s="4">
        <f t="shared" si="22"/>
        <v>-1.5625</v>
      </c>
      <c r="R29" s="4">
        <f t="shared" si="22"/>
        <v>-0.76802747043113317</v>
      </c>
      <c r="S29" s="4">
        <f t="shared" si="22"/>
        <v>3.6720142602495542</v>
      </c>
      <c r="T29" s="4">
        <f t="shared" si="22"/>
        <v>-0.84446908788466868</v>
      </c>
      <c r="U29" s="4">
        <f t="shared" si="22"/>
        <v>-5.7273918741808654</v>
      </c>
      <c r="V29" s="4">
        <f t="shared" si="22"/>
        <v>-0.20768431983385263</v>
      </c>
      <c r="W29" s="4">
        <f t="shared" si="22"/>
        <v>2.1470588235294117</v>
      </c>
      <c r="X29" s="4">
        <f t="shared" si="22"/>
        <v>-0.76818181818181808</v>
      </c>
      <c r="Y29" s="4">
        <f t="shared" si="22"/>
        <v>-0.49962092494313876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-0.37008295178334788</v>
      </c>
      <c r="I30" s="4">
        <f t="shared" si="23"/>
        <v>-1.283892545999242E-2</v>
      </c>
      <c r="J30" s="4">
        <f t="shared" si="23"/>
        <v>-2.0856833897894889E-2</v>
      </c>
      <c r="K30" s="4">
        <f t="shared" si="23"/>
        <v>-0.19325341030972437</v>
      </c>
      <c r="L30" s="4">
        <f t="shared" si="23"/>
        <v>0.11336900681800272</v>
      </c>
      <c r="M30" s="4">
        <f t="shared" si="23"/>
        <v>-0.44513119841914817</v>
      </c>
      <c r="N30" s="4">
        <f t="shared" si="23"/>
        <v>0.4866199407105431</v>
      </c>
      <c r="O30" s="4">
        <f t="shared" si="23"/>
        <v>1.5334112021049668</v>
      </c>
      <c r="P30" s="4">
        <f t="shared" si="23"/>
        <v>0.20069749280131205</v>
      </c>
      <c r="Q30" s="4">
        <f t="shared" si="23"/>
        <v>-4.4800158164055207E-2</v>
      </c>
      <c r="R30" s="4">
        <f t="shared" si="23"/>
        <v>2.0056223666195618E-2</v>
      </c>
      <c r="S30" s="4">
        <f t="shared" si="23"/>
        <v>-0.26588443550014579</v>
      </c>
      <c r="T30" s="4">
        <f t="shared" si="23"/>
        <v>0.66381367181829554</v>
      </c>
      <c r="U30" s="4">
        <f t="shared" si="23"/>
        <v>0.24077646638758132</v>
      </c>
      <c r="V30" s="4">
        <f t="shared" si="23"/>
        <v>0.18471496931633605</v>
      </c>
      <c r="W30" s="4">
        <f t="shared" si="23"/>
        <v>-0.27095854845007383</v>
      </c>
      <c r="X30" s="4">
        <f t="shared" si="23"/>
        <v>-1.8377766820318161E-2</v>
      </c>
      <c r="Y30" s="4">
        <f t="shared" si="23"/>
        <v>-5.5399736408048312E-3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154.44</v>
      </c>
      <c r="E32" s="3">
        <f>IFERROR(INDEX(E51:E500,MATCH($A$32,$C$51:$C$500,0)),"")</f>
        <v>156.49</v>
      </c>
      <c r="H32" s="3">
        <f>IFERROR(INDEX(D32:G32,COUNT(D32:G32)),"")</f>
        <v>156.49</v>
      </c>
      <c r="I32" s="3">
        <f t="shared" ref="I32:Z32" si="24">IFERROR(INDEX(I51:I500,MATCH($C$32,$C$51:$C$500,0)),"")</f>
        <v>159.72999999999999</v>
      </c>
      <c r="J32" s="3">
        <f t="shared" si="24"/>
        <v>162.57</v>
      </c>
      <c r="K32" s="3">
        <f t="shared" si="24"/>
        <v>149.65</v>
      </c>
      <c r="L32" s="3">
        <f t="shared" si="24"/>
        <v>158.9</v>
      </c>
      <c r="M32" s="3">
        <f t="shared" si="24"/>
        <v>170.22</v>
      </c>
      <c r="N32" s="3">
        <f t="shared" si="24"/>
        <v>170.42</v>
      </c>
      <c r="O32" s="3">
        <f t="shared" si="24"/>
        <v>172.94</v>
      </c>
      <c r="P32" s="3">
        <f t="shared" si="24"/>
        <v>175.05</v>
      </c>
      <c r="Q32" s="3">
        <f t="shared" si="24"/>
        <v>185.75</v>
      </c>
      <c r="R32" s="3">
        <f t="shared" si="24"/>
        <v>174.08</v>
      </c>
      <c r="S32" s="3">
        <f t="shared" si="24"/>
        <v>166.45</v>
      </c>
      <c r="T32" s="3">
        <f t="shared" si="24"/>
        <v>123.99</v>
      </c>
      <c r="U32" s="3">
        <f t="shared" si="24"/>
        <v>118.61</v>
      </c>
      <c r="V32" s="3">
        <f t="shared" si="24"/>
        <v>45.2</v>
      </c>
      <c r="W32" s="3">
        <f t="shared" si="24"/>
        <v>39.44</v>
      </c>
      <c r="X32" s="3">
        <f t="shared" si="24"/>
        <v>57.1</v>
      </c>
      <c r="Y32" s="3">
        <f t="shared" si="24"/>
        <v>60.5</v>
      </c>
      <c r="Z32" s="3">
        <f t="shared" si="24"/>
        <v>73.02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0.34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Z33" si="25">IFERROR(INDEX(I51:I500,MATCH($C$33,$C$51:$C$500,0)),"")</f>
        <v>0.4</v>
      </c>
      <c r="J33" s="3">
        <f t="shared" si="25"/>
        <v>0.17</v>
      </c>
      <c r="K33" s="3">
        <f t="shared" si="25"/>
        <v>0.33</v>
      </c>
      <c r="L33" s="3">
        <f t="shared" si="25"/>
        <v>0.32</v>
      </c>
      <c r="M33" s="3">
        <f t="shared" si="25"/>
        <v>0.32</v>
      </c>
      <c r="N33" s="3">
        <f t="shared" si="25"/>
        <v>0.28999999999999998</v>
      </c>
      <c r="O33" s="3">
        <f t="shared" si="25"/>
        <v>0.28999999999999998</v>
      </c>
      <c r="P33" s="3">
        <f t="shared" si="25"/>
        <v>0.5</v>
      </c>
      <c r="Q33" s="3">
        <f t="shared" si="25"/>
        <v>0.39</v>
      </c>
      <c r="R33" s="3">
        <f t="shared" si="25"/>
        <v>0.52</v>
      </c>
      <c r="S33" s="3">
        <f t="shared" si="25"/>
        <v>0.53</v>
      </c>
      <c r="T33" s="3">
        <f t="shared" si="25"/>
        <v>0.77</v>
      </c>
      <c r="U33" s="3">
        <f t="shared" si="25"/>
        <v>0.76</v>
      </c>
      <c r="V33" s="3">
        <f t="shared" si="25"/>
        <v>2.23</v>
      </c>
      <c r="W33" s="3">
        <f t="shared" si="25"/>
        <v>1.37</v>
      </c>
      <c r="X33" s="3">
        <f t="shared" si="25"/>
        <v>0.95</v>
      </c>
      <c r="Y33" s="3">
        <f t="shared" si="25"/>
        <v>0.89</v>
      </c>
      <c r="Z33" s="3">
        <f t="shared" si="25"/>
        <v>0.74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-25.12</v>
      </c>
      <c r="E34" s="3">
        <f>IFERROR(INDEX(E51:E500,MATCH($A$34,$C$51:$C$500,0)),"")</f>
        <v>-17.45</v>
      </c>
      <c r="H34" s="3">
        <f>IFERROR(INDEX(D34:G34,COUNT(D34:G34)),"")</f>
        <v>-17.45</v>
      </c>
      <c r="I34" s="3">
        <f t="shared" ref="I34:Z34" si="26">IFERROR(INDEX(I51:I500,MATCH($C$34,$C$51:$C$500,0)),"")</f>
        <v>-9.9700000000000006</v>
      </c>
      <c r="J34" s="3">
        <f t="shared" si="26"/>
        <v>-13.17</v>
      </c>
      <c r="K34" s="3">
        <f t="shared" si="26"/>
        <v>-5.6</v>
      </c>
      <c r="L34" s="3">
        <f t="shared" si="26"/>
        <v>-364.29</v>
      </c>
      <c r="M34" s="3">
        <f t="shared" si="26"/>
        <v>-44</v>
      </c>
      <c r="N34" s="3">
        <f t="shared" si="26"/>
        <v>4.99</v>
      </c>
      <c r="O34" s="3">
        <f t="shared" si="26"/>
        <v>-227.27</v>
      </c>
      <c r="P34" s="3">
        <f t="shared" si="26"/>
        <v>-8.82</v>
      </c>
      <c r="Q34" s="3">
        <f t="shared" si="26"/>
        <v>-21.35</v>
      </c>
      <c r="R34" s="3">
        <f t="shared" si="26"/>
        <v>14.8</v>
      </c>
      <c r="S34" s="3">
        <f t="shared" si="26"/>
        <v>3.36</v>
      </c>
      <c r="T34" s="3">
        <f t="shared" si="26"/>
        <v>16.93</v>
      </c>
      <c r="U34" s="3">
        <f t="shared" si="26"/>
        <v>2.5</v>
      </c>
      <c r="V34" s="3">
        <f t="shared" si="26"/>
        <v>-13.24</v>
      </c>
      <c r="W34" s="3">
        <f t="shared" si="26"/>
        <v>-5.61</v>
      </c>
      <c r="X34" s="3">
        <f t="shared" si="26"/>
        <v>-17.649999999999999</v>
      </c>
      <c r="Y34" s="3">
        <f t="shared" si="26"/>
        <v>-4.09</v>
      </c>
      <c r="Z34" s="3">
        <f t="shared" si="26"/>
        <v>-2.0499999999999998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6.08</v>
      </c>
      <c r="E35" s="3">
        <f>IFERROR(INDEX(E51:E500,MATCH($A$35,$C$51:$C$500,0)),"")</f>
        <v>7.7</v>
      </c>
      <c r="H35" s="3">
        <f>IFERROR(INDEX(D35:G35,COUNT(D35:G35)),"")</f>
        <v>7.7</v>
      </c>
      <c r="I35" s="3">
        <f t="shared" ref="I35:Z35" si="27">IFERROR(INDEX(I51:I500,MATCH($C$35,$C$51:$C$500,0)),"")</f>
        <v>1.26</v>
      </c>
      <c r="J35" s="3">
        <f t="shared" si="27"/>
        <v>0.53</v>
      </c>
      <c r="K35" s="3">
        <f t="shared" si="27"/>
        <v>0.95</v>
      </c>
      <c r="L35" s="3">
        <f t="shared" si="27"/>
        <v>0.78</v>
      </c>
      <c r="M35" s="3">
        <f t="shared" si="27"/>
        <v>0.94</v>
      </c>
      <c r="N35" s="3">
        <f t="shared" si="27"/>
        <v>0.47</v>
      </c>
      <c r="O35" s="3">
        <f t="shared" si="27"/>
        <v>0.71</v>
      </c>
      <c r="P35" s="3">
        <f t="shared" si="27"/>
        <v>3.15</v>
      </c>
      <c r="Q35" s="3">
        <f t="shared" si="27"/>
        <v>3.13</v>
      </c>
      <c r="R35" s="3">
        <f t="shared" si="27"/>
        <v>3.69</v>
      </c>
      <c r="S35" s="3">
        <f t="shared" si="27"/>
        <v>3.68</v>
      </c>
      <c r="T35" s="3">
        <f t="shared" si="27"/>
        <v>2.92</v>
      </c>
      <c r="U35" s="3">
        <f t="shared" si="27"/>
        <v>4.5999999999999996</v>
      </c>
      <c r="V35" s="3">
        <f t="shared" si="27"/>
        <v>6.39</v>
      </c>
      <c r="W35" s="3">
        <f t="shared" si="27"/>
        <v>4.05</v>
      </c>
      <c r="X35" s="3">
        <f t="shared" si="27"/>
        <v>2.95</v>
      </c>
      <c r="Y35" s="3">
        <f t="shared" si="27"/>
        <v>2.9</v>
      </c>
      <c r="Z35" s="3">
        <f t="shared" si="27"/>
        <v>2.88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43829247790</v>
      </c>
      <c r="E51" s="5">
        <v>36560082799</v>
      </c>
      <c r="F51" s="5">
        <v>63800800512</v>
      </c>
      <c r="G51" s="5">
        <v>45833045619</v>
      </c>
      <c r="I51" s="5">
        <v>255237831129</v>
      </c>
      <c r="J51" s="5">
        <v>258557430709</v>
      </c>
      <c r="K51" s="5">
        <v>264064990351</v>
      </c>
      <c r="L51" s="5">
        <v>327320863485</v>
      </c>
      <c r="M51" s="5">
        <v>293991355499</v>
      </c>
      <c r="N51" s="5">
        <v>529839404669</v>
      </c>
      <c r="O51" s="5">
        <v>330897278808</v>
      </c>
      <c r="P51" s="5">
        <v>130613332148</v>
      </c>
      <c r="Q51" s="5">
        <v>108781215028</v>
      </c>
      <c r="R51" s="5">
        <v>113883200419</v>
      </c>
      <c r="S51" s="5">
        <v>111644042531</v>
      </c>
      <c r="T51" s="5">
        <v>98672667613</v>
      </c>
      <c r="U51" s="5">
        <v>59305118887</v>
      </c>
      <c r="V51" s="5">
        <v>30129322906</v>
      </c>
      <c r="W51" s="5">
        <v>25431706095</v>
      </c>
      <c r="X51" s="5">
        <v>29952546757</v>
      </c>
      <c r="Y51" s="5">
        <v>30513313314</v>
      </c>
      <c r="Z51" s="5">
        <v>30683297976</v>
      </c>
    </row>
    <row r="52" spans="2:26" ht="15.5" x14ac:dyDescent="0.35">
      <c r="C52" t="s">
        <v>85</v>
      </c>
      <c r="D52" s="5">
        <v>-25920176279</v>
      </c>
      <c r="E52" s="5">
        <v>-24401321960</v>
      </c>
      <c r="F52" s="5">
        <v>-51067867881</v>
      </c>
      <c r="G52" s="5">
        <v>-23411712185</v>
      </c>
      <c r="I52" s="5">
        <v>-157234683436</v>
      </c>
      <c r="J52" s="5">
        <v>-137332589632</v>
      </c>
      <c r="K52" s="5">
        <v>-151233161216</v>
      </c>
      <c r="L52" s="5">
        <v>-197695991541</v>
      </c>
      <c r="M52" s="5">
        <v>-175595393139</v>
      </c>
      <c r="N52" s="5">
        <v>-339274025544</v>
      </c>
      <c r="O52" s="5">
        <v>-214198326148</v>
      </c>
      <c r="P52" s="5">
        <v>-84147130173</v>
      </c>
      <c r="Q52" s="5">
        <v>-65586650752</v>
      </c>
      <c r="R52" s="5">
        <v>-40902150471</v>
      </c>
      <c r="S52" s="5">
        <v>-43709600057</v>
      </c>
      <c r="T52" s="5">
        <v>-44364924439</v>
      </c>
      <c r="U52" s="5">
        <v>-26121314823</v>
      </c>
      <c r="V52" s="5">
        <v>-13475408614</v>
      </c>
      <c r="W52" s="5">
        <v>-15389996706</v>
      </c>
      <c r="X52" s="5">
        <v>-18854217135</v>
      </c>
      <c r="Y52" s="5">
        <v>-16955368982</v>
      </c>
      <c r="Z52" s="5">
        <v>-17002690569</v>
      </c>
    </row>
    <row r="53" spans="2:26" ht="15.5" x14ac:dyDescent="0.35">
      <c r="C53" t="s">
        <v>86</v>
      </c>
      <c r="D53" s="5">
        <v>17909071511</v>
      </c>
      <c r="E53" s="5">
        <v>12158760839</v>
      </c>
      <c r="F53" s="5">
        <v>12732932631</v>
      </c>
      <c r="G53" s="5">
        <v>22421333434</v>
      </c>
      <c r="I53" s="5">
        <v>98003147693</v>
      </c>
      <c r="J53" s="5">
        <v>121224841077</v>
      </c>
      <c r="K53" s="5">
        <v>112831829135</v>
      </c>
      <c r="L53" s="5">
        <v>129624871944</v>
      </c>
      <c r="M53" s="5">
        <v>118395962360</v>
      </c>
      <c r="N53" s="5">
        <v>190565379125</v>
      </c>
      <c r="O53" s="5">
        <v>116698952660</v>
      </c>
      <c r="P53" s="5">
        <v>46466201975</v>
      </c>
      <c r="Q53" s="5">
        <v>43194564276</v>
      </c>
      <c r="R53" s="5">
        <v>72981049948</v>
      </c>
      <c r="S53" s="5">
        <v>67934442474</v>
      </c>
      <c r="T53" s="5">
        <v>54307743174</v>
      </c>
      <c r="U53" s="5">
        <v>33183804064</v>
      </c>
      <c r="V53" s="5">
        <v>16653914292</v>
      </c>
      <c r="W53" s="5">
        <v>10041709389</v>
      </c>
      <c r="X53" s="5">
        <v>11098329622</v>
      </c>
      <c r="Y53" s="5">
        <v>13557944332</v>
      </c>
      <c r="Z53" s="5">
        <v>13680607407</v>
      </c>
    </row>
    <row r="54" spans="2:26" ht="15.5" x14ac:dyDescent="0.35">
      <c r="C54" t="s">
        <v>87</v>
      </c>
      <c r="D54" s="5">
        <v>-15859688549</v>
      </c>
      <c r="E54" s="5">
        <v>-13772102874</v>
      </c>
      <c r="F54" s="5">
        <v>-18611141861</v>
      </c>
      <c r="G54" s="5">
        <v>-17955059570</v>
      </c>
      <c r="I54" s="5">
        <v>-65687821982</v>
      </c>
      <c r="J54" s="5">
        <v>-65046328910</v>
      </c>
      <c r="K54" s="5">
        <v>-58092489169</v>
      </c>
      <c r="L54" s="5">
        <v>-52334363372</v>
      </c>
      <c r="M54" s="5">
        <v>-48335129190</v>
      </c>
      <c r="N54" s="5">
        <v>-46865101589</v>
      </c>
      <c r="O54" s="5">
        <v>-57721663521</v>
      </c>
      <c r="P54" s="5">
        <v>-69972972775</v>
      </c>
      <c r="Q54" s="5">
        <v>-30484192503</v>
      </c>
      <c r="R54" s="5">
        <v>-34731635034</v>
      </c>
      <c r="S54" s="5">
        <v>-25167860318</v>
      </c>
      <c r="T54" s="5">
        <v>-19601861321</v>
      </c>
      <c r="U54" s="5">
        <v>-16942494463</v>
      </c>
      <c r="V54" s="5">
        <v>-16711999997</v>
      </c>
      <c r="W54" s="5">
        <v>-10125677557</v>
      </c>
      <c r="X54" s="5">
        <v>-8488136637</v>
      </c>
      <c r="Y54" s="5">
        <v>-8749734906</v>
      </c>
      <c r="Z54" s="5">
        <v>-9512857604</v>
      </c>
    </row>
    <row r="55" spans="2:26" ht="15.5" x14ac:dyDescent="0.35">
      <c r="C55" t="s">
        <v>89</v>
      </c>
      <c r="D55" s="5">
        <v>-15859688549</v>
      </c>
      <c r="E55" s="5">
        <v>-13772102874</v>
      </c>
      <c r="F55" s="5">
        <v>-18611141861</v>
      </c>
      <c r="G55" s="5">
        <v>-17955059570</v>
      </c>
      <c r="I55" s="5">
        <v>-65687821982</v>
      </c>
      <c r="J55" s="5">
        <v>-65046328910</v>
      </c>
      <c r="K55" s="5">
        <v>-58092489169</v>
      </c>
      <c r="L55" s="5">
        <v>-52334363372</v>
      </c>
      <c r="M55" s="5">
        <v>-48335129190</v>
      </c>
      <c r="N55" s="5">
        <v>-46865101589</v>
      </c>
      <c r="O55" s="5">
        <v>-57721663521</v>
      </c>
      <c r="P55" s="5">
        <v>-69972972775</v>
      </c>
      <c r="Q55" s="5">
        <v>-30484192503</v>
      </c>
      <c r="R55" s="5">
        <v>-34731635034</v>
      </c>
      <c r="S55" s="5">
        <v>-25167860318</v>
      </c>
      <c r="T55" s="5">
        <v>-19601861321</v>
      </c>
      <c r="U55" s="5">
        <v>-16942494463</v>
      </c>
      <c r="V55" s="5">
        <v>-16711999997</v>
      </c>
      <c r="W55" s="5">
        <v>-10125677557</v>
      </c>
      <c r="X55" s="5">
        <v>-8488136637</v>
      </c>
      <c r="Y55" s="5">
        <v>-8749734906</v>
      </c>
      <c r="Z55" s="5">
        <v>-9512857604</v>
      </c>
    </row>
    <row r="56" spans="2:26" ht="15.5" x14ac:dyDescent="0.35">
      <c r="C56" t="s">
        <v>90</v>
      </c>
      <c r="D56" s="5">
        <v>2049382962</v>
      </c>
      <c r="E56" s="5">
        <v>-1613342035</v>
      </c>
      <c r="F56" s="5">
        <v>-5878209230</v>
      </c>
      <c r="G56" s="5">
        <v>4466273864</v>
      </c>
      <c r="I56" s="5">
        <v>32315325711</v>
      </c>
      <c r="J56" s="5">
        <v>56178512167</v>
      </c>
      <c r="K56" s="5">
        <v>54739339966</v>
      </c>
      <c r="L56" s="5">
        <v>77290508572</v>
      </c>
      <c r="M56" s="5">
        <v>70060833170</v>
      </c>
      <c r="N56" s="5">
        <v>143700277536</v>
      </c>
      <c r="O56" s="5">
        <v>58977289139</v>
      </c>
      <c r="P56" s="5">
        <v>-23506770800</v>
      </c>
      <c r="Q56" s="5">
        <v>12710371773</v>
      </c>
      <c r="R56" s="5">
        <v>38249414914</v>
      </c>
      <c r="S56" s="5">
        <v>42766582156</v>
      </c>
      <c r="T56" s="5">
        <v>34705881853</v>
      </c>
      <c r="U56" s="5">
        <v>16241309601</v>
      </c>
      <c r="V56" s="5">
        <v>-58085705</v>
      </c>
      <c r="W56" s="5">
        <v>-83968168</v>
      </c>
      <c r="X56" s="5">
        <v>2610192985</v>
      </c>
      <c r="Y56" s="5">
        <v>4808209426</v>
      </c>
      <c r="Z56" s="5">
        <v>4167749803</v>
      </c>
    </row>
    <row r="57" spans="2:26" ht="15.5" x14ac:dyDescent="0.35">
      <c r="C57" t="s">
        <v>91</v>
      </c>
      <c r="D57" s="5">
        <v>-14981229862</v>
      </c>
      <c r="E57" s="5">
        <v>-19230544953</v>
      </c>
      <c r="F57" s="5">
        <v>-24910240284</v>
      </c>
      <c r="G57" s="5">
        <v>-3658522527</v>
      </c>
      <c r="I57" s="5">
        <v>-59860486420</v>
      </c>
      <c r="J57" s="5">
        <v>-47672166412</v>
      </c>
      <c r="K57" s="5">
        <v>-50183455391</v>
      </c>
      <c r="L57" s="5">
        <v>-43185565726</v>
      </c>
      <c r="M57" s="5">
        <v>-39332669674</v>
      </c>
      <c r="N57" s="5">
        <v>-33370019887</v>
      </c>
      <c r="O57" s="5">
        <v>-46208415829</v>
      </c>
      <c r="P57" s="5">
        <v>-47853023083</v>
      </c>
      <c r="Q57" s="5">
        <v>-37480434444</v>
      </c>
      <c r="R57" s="5">
        <v>-4841506511</v>
      </c>
      <c r="S57" s="5">
        <v>87866076252</v>
      </c>
      <c r="T57" s="5">
        <v>-9655296819</v>
      </c>
      <c r="U57" s="5">
        <v>93636824945</v>
      </c>
      <c r="V57" s="5">
        <v>-12486711089</v>
      </c>
      <c r="W57" s="5">
        <v>-17889627704</v>
      </c>
      <c r="X57" s="5">
        <v>-5997511553</v>
      </c>
      <c r="Y57" s="5">
        <v>-24665611161</v>
      </c>
      <c r="Z57" s="5">
        <v>-45303681839</v>
      </c>
    </row>
    <row r="58" spans="2:26" ht="15.5" x14ac:dyDescent="0.35">
      <c r="C58" t="s">
        <v>93</v>
      </c>
      <c r="D58" s="5">
        <v>76356393</v>
      </c>
      <c r="E58" s="5">
        <v>12980934</v>
      </c>
      <c r="F58" s="5">
        <v>25424091</v>
      </c>
      <c r="G58" s="5">
        <v>44523284</v>
      </c>
      <c r="I58" s="5">
        <v>139793479</v>
      </c>
      <c r="J58" s="5">
        <v>71947544</v>
      </c>
      <c r="K58" s="5">
        <v>-28528663</v>
      </c>
      <c r="L58" s="5">
        <v>134343614</v>
      </c>
      <c r="M58" s="5">
        <v>4768680</v>
      </c>
      <c r="N58" s="5">
        <v>25088451</v>
      </c>
      <c r="P58" s="5">
        <v>115038464</v>
      </c>
      <c r="Q58" s="5">
        <v>27516907</v>
      </c>
      <c r="R58" s="5">
        <v>52506967</v>
      </c>
      <c r="S58" s="5">
        <v>-2363765</v>
      </c>
      <c r="T58" s="5">
        <v>-181025681</v>
      </c>
      <c r="U58" s="5">
        <v>2202117740</v>
      </c>
      <c r="V58" s="5">
        <v>1335228437</v>
      </c>
      <c r="W58" s="5">
        <v>-16245077</v>
      </c>
      <c r="X58" s="5">
        <v>369849488</v>
      </c>
      <c r="Y58" s="5">
        <v>-1291753466</v>
      </c>
      <c r="Z58" s="5">
        <v>1523370297</v>
      </c>
    </row>
    <row r="59" spans="2:26" ht="15.5" x14ac:dyDescent="0.35">
      <c r="C59" t="s">
        <v>94</v>
      </c>
      <c r="U59" s="5">
        <v>-1075438767</v>
      </c>
      <c r="Z59" s="5">
        <v>-45402810</v>
      </c>
    </row>
    <row r="60" spans="2:26" ht="15.5" x14ac:dyDescent="0.35">
      <c r="C60" t="s">
        <v>92</v>
      </c>
      <c r="D60" s="5">
        <v>158514100</v>
      </c>
      <c r="E60" s="5">
        <v>149434379</v>
      </c>
      <c r="F60" s="5">
        <v>347437507</v>
      </c>
      <c r="G60" s="5">
        <v>331065530</v>
      </c>
      <c r="I60" s="5">
        <v>2263919607</v>
      </c>
      <c r="J60" s="5">
        <v>6121741000</v>
      </c>
      <c r="K60" s="5">
        <v>9500403322</v>
      </c>
      <c r="L60" s="5">
        <v>7796000025</v>
      </c>
      <c r="M60" s="5">
        <v>10622664579</v>
      </c>
      <c r="N60" s="5">
        <v>10095509124</v>
      </c>
      <c r="O60" s="5">
        <v>7199939756</v>
      </c>
      <c r="P60" s="5">
        <v>5405589803</v>
      </c>
      <c r="Q60" s="5">
        <v>3498051827</v>
      </c>
      <c r="R60" s="5">
        <v>2637793241</v>
      </c>
      <c r="S60" s="5">
        <v>1860037459</v>
      </c>
      <c r="T60" s="5">
        <v>1057573281</v>
      </c>
      <c r="U60" s="5">
        <v>4443541481</v>
      </c>
      <c r="V60" s="5">
        <v>41743794</v>
      </c>
      <c r="W60" s="5">
        <v>67642074</v>
      </c>
      <c r="X60" s="5">
        <v>38722773</v>
      </c>
      <c r="Y60" s="5">
        <v>47908270</v>
      </c>
      <c r="Z60" s="5">
        <v>195426931</v>
      </c>
    </row>
    <row r="61" spans="2:26" ht="15.5" x14ac:dyDescent="0.35">
      <c r="C61" t="s">
        <v>27</v>
      </c>
      <c r="D61" s="5">
        <v>-14933191044</v>
      </c>
      <c r="E61" s="5">
        <v>-16861464479</v>
      </c>
      <c r="F61" s="5">
        <v>-14517512578</v>
      </c>
      <c r="G61" s="5">
        <v>-14879578871</v>
      </c>
      <c r="I61" s="5">
        <v>-62503434476</v>
      </c>
      <c r="J61" s="5">
        <v>-69261074423</v>
      </c>
      <c r="K61" s="5">
        <v>-64461034553</v>
      </c>
      <c r="L61" s="5">
        <v>-54806559970</v>
      </c>
      <c r="M61" s="5">
        <v>-59723265202</v>
      </c>
      <c r="N61" s="5">
        <v>-69232932992</v>
      </c>
      <c r="O61" s="5">
        <v>-52117027054</v>
      </c>
      <c r="P61" s="5">
        <v>-49434972895</v>
      </c>
      <c r="Q61" s="5">
        <v>-37304314820</v>
      </c>
      <c r="R61" s="5">
        <v>-18845880506</v>
      </c>
      <c r="S61" s="5">
        <v>-14617713040</v>
      </c>
      <c r="T61" s="5">
        <v>-9251982807</v>
      </c>
    </row>
    <row r="62" spans="2:26" ht="15.5" x14ac:dyDescent="0.35">
      <c r="C62" t="s">
        <v>97</v>
      </c>
      <c r="D62" s="5">
        <v>-282579915</v>
      </c>
      <c r="E62" s="5">
        <v>-2531825183</v>
      </c>
      <c r="F62" s="5">
        <v>-10767491106</v>
      </c>
      <c r="G62" s="5">
        <v>10839867530</v>
      </c>
      <c r="I62" s="5">
        <v>231733168</v>
      </c>
      <c r="J62" s="5">
        <v>15393369467</v>
      </c>
      <c r="K62" s="5">
        <v>4798680753</v>
      </c>
      <c r="L62" s="5">
        <v>3605065019</v>
      </c>
      <c r="M62" s="5">
        <v>9763162269</v>
      </c>
      <c r="N62" s="5">
        <v>25742315530</v>
      </c>
      <c r="O62" s="5">
        <v>-1291328531</v>
      </c>
      <c r="P62" s="5">
        <v>-3990514431</v>
      </c>
      <c r="Q62" s="5">
        <v>-3701688358</v>
      </c>
      <c r="R62" s="5">
        <v>11314073787</v>
      </c>
      <c r="S62" s="5">
        <v>100626115598</v>
      </c>
      <c r="T62" s="5">
        <v>-1279861612</v>
      </c>
      <c r="U62" s="5">
        <v>84433004075</v>
      </c>
      <c r="V62" s="5">
        <v>-2710234470</v>
      </c>
      <c r="W62" s="5">
        <v>3702331409</v>
      </c>
      <c r="X62" s="5">
        <v>-2089980983</v>
      </c>
      <c r="Y62" s="5">
        <v>-19130253579</v>
      </c>
      <c r="Z62" s="5">
        <v>-42352277741</v>
      </c>
    </row>
    <row r="63" spans="2:26" ht="15.5" x14ac:dyDescent="0.35">
      <c r="C63" t="s">
        <v>770</v>
      </c>
      <c r="D63" s="5">
        <v>-14933191044</v>
      </c>
      <c r="E63" s="5">
        <v>-16861464479</v>
      </c>
      <c r="F63" s="5">
        <v>-14517512578</v>
      </c>
      <c r="G63" s="5">
        <v>-14879578871</v>
      </c>
      <c r="I63" s="5">
        <v>-62503434476</v>
      </c>
      <c r="J63" s="5">
        <v>-69261074423</v>
      </c>
      <c r="K63" s="5">
        <v>-64461034553</v>
      </c>
      <c r="L63" s="5">
        <v>-54806559970</v>
      </c>
      <c r="M63" s="5">
        <v>-59723265202</v>
      </c>
      <c r="N63" s="5">
        <v>-69232932992</v>
      </c>
      <c r="O63" s="5">
        <v>-52117027054</v>
      </c>
      <c r="P63" s="5">
        <v>-49434972895</v>
      </c>
      <c r="Q63" s="5">
        <v>-37304314820</v>
      </c>
      <c r="R63" s="5">
        <v>-18845880506</v>
      </c>
      <c r="S63" s="5">
        <v>-14617713040</v>
      </c>
      <c r="T63" s="5">
        <v>-9251982807</v>
      </c>
      <c r="U63" s="5">
        <v>-9113436642</v>
      </c>
      <c r="V63" s="5">
        <v>-11153448850</v>
      </c>
      <c r="W63" s="5">
        <v>-23033652360</v>
      </c>
      <c r="X63" s="5">
        <v>-4266457414</v>
      </c>
      <c r="Y63" s="5">
        <v>-4291512386</v>
      </c>
      <c r="Z63" s="5">
        <v>-4627298516</v>
      </c>
    </row>
    <row r="64" spans="2:26" ht="15.5" x14ac:dyDescent="0.35">
      <c r="C64" t="s">
        <v>387</v>
      </c>
      <c r="D64" s="5">
        <v>-329396</v>
      </c>
      <c r="E64" s="5">
        <v>329396</v>
      </c>
      <c r="F64" s="5">
        <v>1901802</v>
      </c>
      <c r="G64" s="5">
        <v>5600000</v>
      </c>
      <c r="I64" s="5">
        <v>7501802</v>
      </c>
      <c r="J64" s="5">
        <v>1850000</v>
      </c>
      <c r="K64" s="5">
        <v>7023750</v>
      </c>
      <c r="L64" s="5">
        <v>85585586</v>
      </c>
      <c r="P64" s="5">
        <v>51835976</v>
      </c>
      <c r="W64" s="5">
        <v>1390296250</v>
      </c>
      <c r="X64" s="5">
        <v>-49645417</v>
      </c>
      <c r="Z64" s="5">
        <v>2500000</v>
      </c>
    </row>
    <row r="65" spans="3:26" ht="15.5" x14ac:dyDescent="0.35">
      <c r="C65" t="s">
        <v>509</v>
      </c>
      <c r="U65" s="5">
        <v>12747037058</v>
      </c>
    </row>
    <row r="66" spans="3:26" ht="15.5" x14ac:dyDescent="0.35">
      <c r="C66" t="s">
        <v>98</v>
      </c>
      <c r="D66" s="5">
        <v>-14981229862</v>
      </c>
      <c r="E66" s="5">
        <v>-19230544953</v>
      </c>
      <c r="F66" s="5">
        <v>-24910240284</v>
      </c>
      <c r="G66" s="5">
        <v>-3658522527</v>
      </c>
      <c r="I66" s="5">
        <v>-59860486420</v>
      </c>
      <c r="J66" s="5">
        <v>-47672166412</v>
      </c>
      <c r="K66" s="5">
        <v>-50183455391</v>
      </c>
      <c r="L66" s="5">
        <v>-43185565726</v>
      </c>
      <c r="M66" s="5">
        <v>-39332669674</v>
      </c>
      <c r="N66" s="5">
        <v>-33370019887</v>
      </c>
      <c r="O66" s="5">
        <v>-46208415829</v>
      </c>
      <c r="P66" s="5">
        <v>-47853023083</v>
      </c>
      <c r="Q66" s="5">
        <v>-37480434444</v>
      </c>
      <c r="R66" s="5">
        <v>-4841506511</v>
      </c>
      <c r="S66" s="5">
        <v>87866076252</v>
      </c>
      <c r="T66" s="5">
        <v>-9655296819</v>
      </c>
      <c r="U66" s="5">
        <v>93636824945</v>
      </c>
      <c r="V66" s="5">
        <v>-12486711089</v>
      </c>
      <c r="W66" s="5">
        <v>-17889627704</v>
      </c>
      <c r="X66" s="5">
        <v>-5997511553</v>
      </c>
      <c r="Y66" s="5">
        <v>-24665611161</v>
      </c>
      <c r="Z66" s="5">
        <v>-45303681839</v>
      </c>
    </row>
    <row r="67" spans="3:26" ht="15.5" x14ac:dyDescent="0.35">
      <c r="C67" t="s">
        <v>29</v>
      </c>
      <c r="D67" s="5">
        <v>-12931846900</v>
      </c>
      <c r="E67" s="5">
        <v>-20843886988</v>
      </c>
      <c r="F67" s="5">
        <v>-30788449514</v>
      </c>
      <c r="G67" s="5">
        <v>807751337</v>
      </c>
      <c r="I67" s="5">
        <v>-27545160709</v>
      </c>
      <c r="J67" s="5">
        <v>8506345755</v>
      </c>
      <c r="K67" s="5">
        <v>4555884575</v>
      </c>
      <c r="L67" s="5">
        <v>34104942846</v>
      </c>
      <c r="M67" s="5">
        <v>30728163496</v>
      </c>
      <c r="N67" s="5">
        <v>110330257649</v>
      </c>
      <c r="O67" s="5">
        <v>12768873310</v>
      </c>
      <c r="P67" s="5">
        <v>-71359793883</v>
      </c>
      <c r="Q67" s="5">
        <v>-24770062671</v>
      </c>
      <c r="R67" s="5">
        <v>33407908403</v>
      </c>
      <c r="S67" s="5">
        <v>130632658408</v>
      </c>
      <c r="T67" s="5">
        <v>25050585034</v>
      </c>
      <c r="U67" s="5">
        <v>109878134546</v>
      </c>
      <c r="V67" s="5">
        <v>-12544796794</v>
      </c>
      <c r="W67" s="5">
        <v>-17973595872</v>
      </c>
      <c r="X67" s="5">
        <v>-3387318568</v>
      </c>
      <c r="Y67" s="5">
        <v>-19857401735</v>
      </c>
      <c r="Z67" s="5">
        <v>-41135932036</v>
      </c>
    </row>
    <row r="68" spans="3:26" ht="15.5" x14ac:dyDescent="0.35">
      <c r="C68" t="s">
        <v>28</v>
      </c>
      <c r="D68" s="5">
        <v>-1883655203</v>
      </c>
      <c r="E68" s="5">
        <v>-1512882407</v>
      </c>
      <c r="F68" s="5">
        <v>-2584807481</v>
      </c>
      <c r="G68" s="5">
        <v>-2981196648</v>
      </c>
      <c r="I68" s="5">
        <v>-11814524399</v>
      </c>
      <c r="J68" s="5">
        <v>-14957162907</v>
      </c>
      <c r="K68" s="5">
        <v>-9028875359</v>
      </c>
      <c r="L68" s="5">
        <v>-11892612401</v>
      </c>
      <c r="M68" s="5">
        <v>-11171520427</v>
      </c>
      <c r="N68" s="5">
        <v>-16267163233</v>
      </c>
      <c r="O68" s="5">
        <v>-13715222818</v>
      </c>
      <c r="P68" s="5">
        <v>-7843275387</v>
      </c>
      <c r="Q68" s="5">
        <v>-6263634496</v>
      </c>
      <c r="R68" s="5">
        <v>-6183487641</v>
      </c>
      <c r="S68" s="5">
        <v>-5451136600</v>
      </c>
      <c r="T68" s="5">
        <v>-5391863175</v>
      </c>
      <c r="U68" s="5">
        <v>-5922010347</v>
      </c>
      <c r="V68" s="5">
        <v>-2587226877</v>
      </c>
      <c r="W68" s="5">
        <v>-2218338007</v>
      </c>
      <c r="X68" s="5">
        <v>-1629733392</v>
      </c>
      <c r="Y68" s="5">
        <v>-1773118259</v>
      </c>
      <c r="Z68" s="5">
        <v>-2078365925</v>
      </c>
    </row>
    <row r="69" spans="3:26" ht="15.5" x14ac:dyDescent="0.35">
      <c r="C69" t="s">
        <v>285</v>
      </c>
      <c r="D69" s="5">
        <v>-104965697</v>
      </c>
      <c r="E69" s="5">
        <v>-61335208</v>
      </c>
      <c r="F69" s="5">
        <v>-292713977</v>
      </c>
      <c r="G69" s="5">
        <v>-1321345859</v>
      </c>
      <c r="I69" s="5">
        <v>-3103662942</v>
      </c>
      <c r="J69" s="5">
        <v>-6380704506</v>
      </c>
      <c r="K69" s="5">
        <v>-208035307</v>
      </c>
      <c r="L69" s="5">
        <v>-212791886</v>
      </c>
      <c r="M69" s="5">
        <v>-123147060</v>
      </c>
      <c r="N69" s="5">
        <v>-199094144</v>
      </c>
      <c r="O69" s="5">
        <v>-1439682905</v>
      </c>
    </row>
    <row r="70" spans="3:26" ht="15.5" x14ac:dyDescent="0.35">
      <c r="C70" t="s">
        <v>286</v>
      </c>
      <c r="D70" s="5">
        <v>48650800</v>
      </c>
      <c r="E70" s="5">
        <v>20068620</v>
      </c>
      <c r="F70" s="5">
        <v>17987150</v>
      </c>
      <c r="G70" s="5">
        <v>72530040</v>
      </c>
      <c r="I70" s="5">
        <v>177380670</v>
      </c>
      <c r="J70" s="5">
        <v>-126364819</v>
      </c>
      <c r="K70" s="5">
        <v>-8273100</v>
      </c>
      <c r="L70" s="5">
        <v>-67655720</v>
      </c>
      <c r="M70" s="5">
        <v>-110942680</v>
      </c>
      <c r="N70" s="5">
        <v>576917239</v>
      </c>
      <c r="O70" s="5">
        <v>125267503</v>
      </c>
    </row>
    <row r="71" spans="3:26" ht="15.5" x14ac:dyDescent="0.35">
      <c r="C71" t="s">
        <v>388</v>
      </c>
      <c r="D71" s="5">
        <v>-1827340306</v>
      </c>
      <c r="E71" s="5">
        <v>-1471615819</v>
      </c>
      <c r="F71" s="5">
        <v>-2310080654</v>
      </c>
      <c r="G71" s="5">
        <v>-1732380829</v>
      </c>
      <c r="I71" s="5">
        <v>-8888242127</v>
      </c>
      <c r="J71" s="5">
        <v>-8450093582</v>
      </c>
      <c r="K71" s="5">
        <v>-8812566952</v>
      </c>
      <c r="L71" s="5">
        <v>-11612164795</v>
      </c>
      <c r="M71" s="5">
        <v>-10937430687</v>
      </c>
      <c r="N71" s="5">
        <v>-16644986328</v>
      </c>
      <c r="O71" s="5">
        <v>-12400807416</v>
      </c>
    </row>
    <row r="72" spans="3:26" ht="15.5" x14ac:dyDescent="0.35">
      <c r="C72" t="s">
        <v>287</v>
      </c>
      <c r="D72" s="5">
        <v>-1883655203</v>
      </c>
      <c r="E72" s="5">
        <v>-1512882407</v>
      </c>
      <c r="F72" s="5">
        <v>-2584807481</v>
      </c>
      <c r="G72" s="5">
        <v>-2981196648</v>
      </c>
      <c r="I72" s="5">
        <v>-11814524399</v>
      </c>
      <c r="J72" s="5">
        <v>-14957162907</v>
      </c>
      <c r="K72" s="5">
        <v>-9028875359</v>
      </c>
      <c r="L72" s="5">
        <v>-11892612401</v>
      </c>
      <c r="M72" s="5">
        <v>-11171520427</v>
      </c>
      <c r="N72" s="5">
        <v>-16267163233</v>
      </c>
      <c r="O72" s="5">
        <v>-13715222818</v>
      </c>
      <c r="P72" s="5">
        <v>-7843275387</v>
      </c>
      <c r="Q72" s="5">
        <v>-6263634496</v>
      </c>
      <c r="R72" s="5">
        <v>-6183487641</v>
      </c>
      <c r="S72" s="5">
        <v>-5451136600</v>
      </c>
      <c r="T72" s="5">
        <v>-5391863175</v>
      </c>
      <c r="U72" s="5">
        <v>-5922010347</v>
      </c>
      <c r="V72" s="5">
        <v>-2587226877</v>
      </c>
      <c r="W72" s="5">
        <v>-2218338007</v>
      </c>
      <c r="X72" s="5">
        <v>-1629733392</v>
      </c>
      <c r="Y72" s="5">
        <v>-1773118259</v>
      </c>
      <c r="Z72" s="5">
        <v>-2078365925</v>
      </c>
    </row>
    <row r="73" spans="3:26" ht="15.5" x14ac:dyDescent="0.35">
      <c r="C73" t="s">
        <v>99</v>
      </c>
      <c r="D73" s="5">
        <v>-14815502103</v>
      </c>
      <c r="E73" s="5">
        <v>-22356769395</v>
      </c>
      <c r="F73" s="5">
        <v>-33373256995</v>
      </c>
      <c r="G73" s="5">
        <v>-2173445311</v>
      </c>
      <c r="I73" s="5">
        <v>-39359685108</v>
      </c>
      <c r="J73" s="5">
        <v>-6450817152</v>
      </c>
      <c r="K73" s="5">
        <v>-4472990784</v>
      </c>
      <c r="L73" s="5">
        <v>22212330445</v>
      </c>
      <c r="M73" s="5">
        <v>19556643069</v>
      </c>
      <c r="N73" s="5">
        <v>94063094416</v>
      </c>
      <c r="O73" s="5">
        <v>-946349508</v>
      </c>
      <c r="P73" s="5">
        <v>-79203069270</v>
      </c>
      <c r="Q73" s="5">
        <v>-31033697167</v>
      </c>
      <c r="R73" s="5">
        <v>27224420762</v>
      </c>
      <c r="S73" s="5">
        <v>125181521808</v>
      </c>
      <c r="T73" s="5">
        <v>19658721859</v>
      </c>
      <c r="U73" s="5">
        <v>103956124199</v>
      </c>
      <c r="V73" s="5">
        <v>-15132023671</v>
      </c>
      <c r="W73" s="5">
        <v>-20191933879</v>
      </c>
      <c r="X73" s="5">
        <v>-5017051960</v>
      </c>
      <c r="Y73" s="5">
        <v>-21630519994</v>
      </c>
      <c r="Z73" s="5">
        <v>-43214297961</v>
      </c>
    </row>
    <row r="74" spans="3:26" ht="15.5" x14ac:dyDescent="0.35">
      <c r="C74" t="s">
        <v>100</v>
      </c>
      <c r="X74" s="5">
        <v>-154028383</v>
      </c>
      <c r="Y74" s="5">
        <v>-177252889</v>
      </c>
      <c r="Z74" s="5">
        <v>-276341924</v>
      </c>
    </row>
    <row r="75" spans="3:26" ht="15.5" x14ac:dyDescent="0.35">
      <c r="C75" t="s">
        <v>1764</v>
      </c>
      <c r="L75" s="5">
        <v>3061361492</v>
      </c>
    </row>
    <row r="76" spans="3:26" ht="15.5" x14ac:dyDescent="0.35">
      <c r="C76" t="s">
        <v>924</v>
      </c>
      <c r="U76" s="5">
        <v>5246719662</v>
      </c>
    </row>
    <row r="77" spans="3:26" ht="15.5" x14ac:dyDescent="0.35">
      <c r="C77" t="s">
        <v>101</v>
      </c>
      <c r="D77" s="5">
        <v>-14815502103</v>
      </c>
      <c r="E77" s="5">
        <v>-22356769395</v>
      </c>
      <c r="F77" s="5">
        <v>-33373256995</v>
      </c>
      <c r="G77" s="5">
        <v>-2173445311</v>
      </c>
      <c r="I77" s="5">
        <v>-39359685108</v>
      </c>
      <c r="J77" s="5">
        <v>-6450817152</v>
      </c>
      <c r="K77" s="5">
        <v>-4472990784</v>
      </c>
      <c r="L77" s="5">
        <v>25273691937</v>
      </c>
      <c r="M77" s="5">
        <v>19556643069</v>
      </c>
      <c r="N77" s="5">
        <v>94063094416</v>
      </c>
      <c r="O77" s="5">
        <v>-946349508</v>
      </c>
      <c r="P77" s="5">
        <v>-79203069270</v>
      </c>
      <c r="Q77" s="5">
        <v>-31033697167</v>
      </c>
      <c r="R77" s="5">
        <v>27224420762</v>
      </c>
      <c r="S77" s="5">
        <v>125181521808</v>
      </c>
      <c r="T77" s="5">
        <v>19658721859</v>
      </c>
      <c r="U77" s="5">
        <v>109202843861</v>
      </c>
      <c r="V77" s="5">
        <v>-15132023671</v>
      </c>
      <c r="W77" s="5">
        <v>-20191933879</v>
      </c>
      <c r="X77" s="5">
        <v>-5171080343</v>
      </c>
      <c r="Y77" s="5">
        <v>-21807772883</v>
      </c>
      <c r="Z77" s="5">
        <v>-43490639885</v>
      </c>
    </row>
    <row r="78" spans="3:26" ht="15.5" x14ac:dyDescent="0.35">
      <c r="C78" t="s">
        <v>102</v>
      </c>
      <c r="D78" s="5">
        <v>346521227</v>
      </c>
      <c r="E78" s="5">
        <v>-157410992</v>
      </c>
      <c r="F78" s="5">
        <v>11489436211</v>
      </c>
      <c r="G78" s="5">
        <v>7555575478</v>
      </c>
      <c r="I78" s="5">
        <v>17849847972</v>
      </c>
      <c r="J78" s="5">
        <v>-1932420294</v>
      </c>
      <c r="K78" s="5">
        <v>-1580515678</v>
      </c>
      <c r="L78" s="5">
        <v>-16429303641</v>
      </c>
      <c r="M78" s="5">
        <v>5305378996</v>
      </c>
      <c r="N78" s="5">
        <v>2441588168</v>
      </c>
      <c r="O78" s="5">
        <v>-8775044937</v>
      </c>
      <c r="P78" s="5">
        <v>-3325131684</v>
      </c>
      <c r="Q78" s="5">
        <v>10470966129</v>
      </c>
      <c r="R78" s="5">
        <v>84518588</v>
      </c>
      <c r="S78" s="5">
        <v>-1058868726</v>
      </c>
      <c r="T78" s="5">
        <v>-1315667538</v>
      </c>
      <c r="U78" s="5">
        <v>-2511407321</v>
      </c>
      <c r="V78" s="5">
        <v>-1358543052</v>
      </c>
      <c r="W78" s="5">
        <v>9174711</v>
      </c>
    </row>
    <row r="79" spans="3:26" ht="15.5" x14ac:dyDescent="0.35">
      <c r="C79" t="s">
        <v>103</v>
      </c>
      <c r="D79" s="5">
        <v>-14468980876</v>
      </c>
      <c r="E79" s="5">
        <v>-22514180387</v>
      </c>
      <c r="F79" s="5">
        <v>-21883820784</v>
      </c>
      <c r="G79" s="5">
        <v>5382130167</v>
      </c>
      <c r="I79" s="5">
        <v>-21509837136</v>
      </c>
      <c r="J79" s="5">
        <v>-8383237446</v>
      </c>
      <c r="K79" s="5">
        <v>-6053506462</v>
      </c>
      <c r="L79" s="5">
        <v>8844388296</v>
      </c>
      <c r="M79" s="5">
        <v>24862022065</v>
      </c>
      <c r="N79" s="5">
        <v>96504682584</v>
      </c>
      <c r="O79" s="5">
        <v>-9721394445</v>
      </c>
      <c r="P79" s="5">
        <v>-82528200954</v>
      </c>
      <c r="Q79" s="5">
        <v>-20562731038</v>
      </c>
      <c r="R79" s="5">
        <v>27308939350</v>
      </c>
      <c r="S79" s="5">
        <v>124122653082</v>
      </c>
      <c r="T79" s="5">
        <v>18343054321</v>
      </c>
      <c r="U79" s="5">
        <v>106691436540</v>
      </c>
      <c r="V79" s="5">
        <v>-16490566723</v>
      </c>
      <c r="W79" s="5">
        <v>-20182759168</v>
      </c>
    </row>
    <row r="80" spans="3:26" ht="15.5" x14ac:dyDescent="0.35">
      <c r="C80" t="s">
        <v>104</v>
      </c>
      <c r="D80" s="5">
        <v>-14815502103</v>
      </c>
      <c r="E80" s="5">
        <v>-22356769395</v>
      </c>
      <c r="F80" s="5">
        <v>-33373259995</v>
      </c>
      <c r="G80" s="5">
        <v>-2173442311</v>
      </c>
      <c r="I80" s="5">
        <v>-39359685108</v>
      </c>
      <c r="J80" s="5">
        <v>-6450817152</v>
      </c>
      <c r="K80" s="5">
        <v>-4472990784</v>
      </c>
      <c r="L80" s="5">
        <v>25273691937</v>
      </c>
      <c r="M80" s="5">
        <v>19556643069</v>
      </c>
      <c r="N80" s="5">
        <v>94063094416</v>
      </c>
      <c r="O80" s="5">
        <v>-946349508</v>
      </c>
      <c r="P80" s="5">
        <v>-79203069270</v>
      </c>
      <c r="Q80" s="5">
        <v>-31033697167</v>
      </c>
      <c r="R80" s="5">
        <v>27224420762</v>
      </c>
      <c r="S80" s="5">
        <v>125181521808</v>
      </c>
      <c r="T80" s="5">
        <v>19658721859</v>
      </c>
      <c r="U80" s="5">
        <v>109202843861</v>
      </c>
      <c r="V80" s="5">
        <v>-15132023671</v>
      </c>
      <c r="W80" s="5">
        <v>-20191933879</v>
      </c>
      <c r="X80" s="5">
        <v>-5171080343</v>
      </c>
      <c r="Y80" s="5">
        <v>-21807772883</v>
      </c>
      <c r="Z80" s="5">
        <v>-43490639885</v>
      </c>
    </row>
    <row r="81" spans="2:26" ht="15.5" x14ac:dyDescent="0.35">
      <c r="C81" t="s">
        <v>8</v>
      </c>
      <c r="D81" s="5">
        <v>-10275399843</v>
      </c>
      <c r="E81" s="5">
        <v>-16319829384</v>
      </c>
      <c r="F81" s="5">
        <v>-18124174434</v>
      </c>
      <c r="G81" s="5">
        <v>10536457186</v>
      </c>
      <c r="I81" s="5">
        <v>-14263351034</v>
      </c>
      <c r="J81" s="5">
        <v>-12243424595</v>
      </c>
      <c r="K81" s="5">
        <v>-46474798121</v>
      </c>
      <c r="L81" s="5">
        <v>-16980709096</v>
      </c>
      <c r="M81" s="5">
        <v>-966287645</v>
      </c>
      <c r="N81" s="5">
        <v>52849651017</v>
      </c>
      <c r="O81" s="5">
        <v>-9847026976</v>
      </c>
      <c r="P81" s="5">
        <v>-49989505743</v>
      </c>
      <c r="Q81" s="5">
        <v>-5640871881</v>
      </c>
      <c r="R81" s="5">
        <v>28392828807</v>
      </c>
      <c r="S81" s="5">
        <v>121556136752</v>
      </c>
      <c r="T81" s="5">
        <v>16272468483</v>
      </c>
      <c r="U81" s="5">
        <v>106860961557</v>
      </c>
      <c r="V81" s="5">
        <v>-15900559887</v>
      </c>
      <c r="W81" s="5">
        <v>-18346399296</v>
      </c>
    </row>
    <row r="82" spans="2:26" ht="15.5" x14ac:dyDescent="0.35">
      <c r="C82" t="s">
        <v>289</v>
      </c>
      <c r="D82" s="5">
        <v>-4193581033</v>
      </c>
      <c r="E82" s="5">
        <v>-6194351003</v>
      </c>
      <c r="F82" s="5">
        <v>-3759649350</v>
      </c>
      <c r="G82" s="5">
        <v>-5154324019</v>
      </c>
      <c r="I82" s="5">
        <v>-7246486102</v>
      </c>
      <c r="J82" s="5">
        <v>3860187149</v>
      </c>
      <c r="K82" s="5">
        <v>40421291659</v>
      </c>
      <c r="L82" s="5">
        <v>25825097392</v>
      </c>
      <c r="M82" s="5">
        <v>25828309710</v>
      </c>
      <c r="N82" s="5">
        <v>43655031567</v>
      </c>
      <c r="O82" s="5">
        <v>125632531</v>
      </c>
      <c r="P82" s="5">
        <v>-32538695211</v>
      </c>
      <c r="Q82" s="5">
        <v>-14921859157</v>
      </c>
      <c r="R82" s="5">
        <v>-1083889457</v>
      </c>
      <c r="S82" s="5">
        <v>2566516330</v>
      </c>
      <c r="T82" s="5">
        <v>2070585838</v>
      </c>
      <c r="U82" s="5">
        <v>-169525017</v>
      </c>
      <c r="V82" s="5">
        <v>-590006836</v>
      </c>
      <c r="W82" s="5">
        <v>-1836359872</v>
      </c>
    </row>
    <row r="83" spans="2:26" ht="15.5" x14ac:dyDescent="0.35">
      <c r="C83" t="s">
        <v>105</v>
      </c>
      <c r="D83" s="5">
        <v>-14815502103</v>
      </c>
      <c r="E83" s="5">
        <v>-22356769395</v>
      </c>
      <c r="F83" s="5">
        <v>-33373259995</v>
      </c>
      <c r="G83" s="5">
        <v>-2173442311</v>
      </c>
      <c r="I83" s="5">
        <v>-39359685108</v>
      </c>
      <c r="J83" s="5">
        <v>-6450817152</v>
      </c>
      <c r="K83" s="5">
        <v>-4472990784</v>
      </c>
      <c r="L83" s="5">
        <v>25273691937</v>
      </c>
      <c r="M83" s="5">
        <v>19556643069</v>
      </c>
      <c r="N83" s="5">
        <v>94063094416</v>
      </c>
      <c r="O83" s="5">
        <v>-946349508</v>
      </c>
      <c r="P83" s="5">
        <v>-79203069270</v>
      </c>
      <c r="Q83" s="5">
        <v>-31033697167</v>
      </c>
      <c r="R83" s="5">
        <v>27224420762</v>
      </c>
      <c r="S83" s="5">
        <v>125181521808</v>
      </c>
      <c r="T83" s="5">
        <v>19658721859</v>
      </c>
      <c r="U83" s="5">
        <v>109202843861</v>
      </c>
      <c r="V83" s="5">
        <v>-15132023671</v>
      </c>
      <c r="W83" s="5">
        <v>-20191933879</v>
      </c>
      <c r="X83" s="5">
        <v>-5171080343</v>
      </c>
      <c r="Y83" s="5">
        <v>-21807772883</v>
      </c>
      <c r="Z83" s="5">
        <v>-43490639885</v>
      </c>
    </row>
    <row r="84" spans="2:26" ht="15.5" x14ac:dyDescent="0.35">
      <c r="C84" t="s">
        <v>106</v>
      </c>
      <c r="D84" s="5">
        <v>-14468980876</v>
      </c>
      <c r="E84" s="5">
        <v>-22514180387</v>
      </c>
      <c r="F84" s="5">
        <v>-21883823784</v>
      </c>
      <c r="G84" s="5">
        <v>5382133167</v>
      </c>
      <c r="I84" s="5">
        <v>-21509837136</v>
      </c>
      <c r="J84" s="5">
        <v>-8383237446</v>
      </c>
      <c r="K84" s="5">
        <v>-6053506462</v>
      </c>
      <c r="L84" s="5">
        <v>8844388296</v>
      </c>
      <c r="M84" s="5">
        <v>24862022065</v>
      </c>
      <c r="N84" s="5">
        <v>96504682584</v>
      </c>
      <c r="O84" s="5">
        <v>-9721394445</v>
      </c>
      <c r="P84" s="5">
        <v>-82528200954</v>
      </c>
      <c r="Q84" s="5">
        <v>-20562731038</v>
      </c>
      <c r="R84" s="5">
        <v>27308939350</v>
      </c>
      <c r="S84" s="5">
        <v>124122653082</v>
      </c>
      <c r="T84" s="5">
        <v>18343054321</v>
      </c>
      <c r="U84" s="5">
        <v>106691436540</v>
      </c>
      <c r="V84" s="5">
        <v>-16490566723</v>
      </c>
      <c r="W84" s="5">
        <v>-20182759168</v>
      </c>
    </row>
    <row r="85" spans="2:26" ht="15.5" x14ac:dyDescent="0.35">
      <c r="C85" t="s">
        <v>107</v>
      </c>
      <c r="D85" s="5">
        <v>-14468980876</v>
      </c>
      <c r="E85" s="5">
        <v>-22514180387</v>
      </c>
      <c r="F85" s="5">
        <v>-21883823784</v>
      </c>
      <c r="G85" s="5">
        <v>5382133167</v>
      </c>
      <c r="I85" s="5">
        <v>-21509837136</v>
      </c>
      <c r="J85" s="5">
        <v>-8383237446</v>
      </c>
      <c r="K85" s="5">
        <v>-6053506462</v>
      </c>
      <c r="L85" s="5">
        <v>8844388296</v>
      </c>
      <c r="M85" s="5">
        <v>24862022065</v>
      </c>
      <c r="N85" s="5">
        <v>96504682584</v>
      </c>
      <c r="O85" s="5">
        <v>-9721394445</v>
      </c>
      <c r="P85" s="5">
        <v>-82528200954</v>
      </c>
      <c r="Q85" s="5">
        <v>-20562731038</v>
      </c>
      <c r="R85" s="5">
        <v>27308939350</v>
      </c>
      <c r="S85" s="5">
        <v>124122653082</v>
      </c>
      <c r="T85" s="5">
        <v>18343054321</v>
      </c>
      <c r="U85" s="5">
        <v>106691436540</v>
      </c>
      <c r="V85" s="5">
        <v>-16490566723</v>
      </c>
      <c r="W85" s="5">
        <v>-20182759168</v>
      </c>
    </row>
    <row r="87" spans="2:26" ht="15.5" x14ac:dyDescent="0.35">
      <c r="B87" t="s">
        <v>108</v>
      </c>
      <c r="C87" t="s">
        <v>109</v>
      </c>
    </row>
    <row r="88" spans="2:26" ht="15.5" x14ac:dyDescent="0.35">
      <c r="C88" t="s">
        <v>110</v>
      </c>
    </row>
    <row r="89" spans="2:26" ht="15.5" x14ac:dyDescent="0.35">
      <c r="C89" t="s">
        <v>20</v>
      </c>
      <c r="D89" s="5">
        <v>25708638690</v>
      </c>
      <c r="E89" s="5">
        <v>17695536999</v>
      </c>
      <c r="F89" s="5">
        <v>29271130563</v>
      </c>
      <c r="G89" s="5">
        <v>55832274726</v>
      </c>
      <c r="I89" s="5">
        <v>29271130563</v>
      </c>
      <c r="J89" s="5">
        <v>101973988122</v>
      </c>
      <c r="K89" s="5">
        <v>185122151696</v>
      </c>
      <c r="L89" s="5">
        <v>223916675689</v>
      </c>
      <c r="M89" s="5">
        <v>328023047040</v>
      </c>
      <c r="N89" s="5">
        <v>278137316828</v>
      </c>
      <c r="O89" s="5">
        <v>201029873433</v>
      </c>
      <c r="P89" s="5">
        <v>118645441424</v>
      </c>
      <c r="Q89" s="5">
        <v>55863540697</v>
      </c>
      <c r="R89" s="5">
        <v>20553531102</v>
      </c>
      <c r="S89" s="5">
        <v>66404797093</v>
      </c>
      <c r="T89" s="5">
        <v>15784434656</v>
      </c>
      <c r="U89" s="5">
        <v>4943655391</v>
      </c>
      <c r="V89" s="5">
        <v>5261088024</v>
      </c>
      <c r="W89" s="5">
        <v>3803696607</v>
      </c>
      <c r="X89" s="5">
        <v>2526518136</v>
      </c>
      <c r="Y89" s="5">
        <v>1724489087</v>
      </c>
      <c r="Z89" s="5">
        <v>3189997339</v>
      </c>
    </row>
    <row r="90" spans="2:26" ht="15.5" x14ac:dyDescent="0.35">
      <c r="C90" t="s">
        <v>290</v>
      </c>
      <c r="J90" s="5">
        <v>5000000000</v>
      </c>
      <c r="K90" s="5">
        <v>5000000000</v>
      </c>
      <c r="L90" s="5">
        <v>5000000000</v>
      </c>
      <c r="M90" s="5">
        <v>5000000000</v>
      </c>
      <c r="N90" s="5">
        <v>50000000000</v>
      </c>
      <c r="R90" s="5">
        <v>16000000000</v>
      </c>
      <c r="S90" s="5">
        <v>22000000000</v>
      </c>
    </row>
    <row r="91" spans="2:26" ht="15.5" x14ac:dyDescent="0.35">
      <c r="C91" t="s">
        <v>112</v>
      </c>
      <c r="D91" s="5">
        <v>8405008723</v>
      </c>
      <c r="E91" s="5">
        <v>8609558653</v>
      </c>
      <c r="F91" s="5">
        <v>7739229511</v>
      </c>
      <c r="G91" s="5">
        <v>6930555572</v>
      </c>
      <c r="I91" s="5">
        <v>7739229511</v>
      </c>
      <c r="J91" s="5">
        <v>8441080270</v>
      </c>
      <c r="K91" s="5">
        <v>10556149322</v>
      </c>
      <c r="L91" s="5">
        <v>11319079130</v>
      </c>
      <c r="M91" s="5">
        <v>10499204735</v>
      </c>
      <c r="N91" s="5">
        <v>13696859069</v>
      </c>
      <c r="O91" s="5">
        <v>12374272493</v>
      </c>
      <c r="P91" s="5">
        <v>8800014344</v>
      </c>
      <c r="Q91" s="5">
        <v>6266385147</v>
      </c>
      <c r="R91" s="5">
        <v>6482345802</v>
      </c>
      <c r="S91" s="5">
        <v>4425761841</v>
      </c>
      <c r="T91" s="5">
        <v>6060667588</v>
      </c>
      <c r="U91" s="5">
        <v>2760148442</v>
      </c>
      <c r="V91" s="5">
        <v>5423208530</v>
      </c>
      <c r="W91" s="5">
        <v>9379124512</v>
      </c>
      <c r="X91" s="5">
        <v>8576757375</v>
      </c>
      <c r="Y91" s="5">
        <v>7993343920</v>
      </c>
      <c r="Z91" s="5">
        <v>5958170158</v>
      </c>
    </row>
    <row r="92" spans="2:26" ht="15.5" x14ac:dyDescent="0.35">
      <c r="C92" t="s">
        <v>114</v>
      </c>
      <c r="G92" s="5">
        <v>32548955370</v>
      </c>
      <c r="J92" s="5">
        <v>35916088685</v>
      </c>
      <c r="K92" s="5">
        <v>35916088685</v>
      </c>
      <c r="L92" s="5">
        <v>32341537019</v>
      </c>
      <c r="M92" s="5">
        <v>28766985355</v>
      </c>
      <c r="N92" s="5">
        <v>17690813626</v>
      </c>
      <c r="O92" s="5">
        <v>6933759411</v>
      </c>
      <c r="S92" s="5">
        <v>343218496</v>
      </c>
      <c r="T92" s="5">
        <v>309506205</v>
      </c>
      <c r="U92" s="5">
        <v>304956591</v>
      </c>
    </row>
    <row r="93" spans="2:26" ht="15.5" x14ac:dyDescent="0.35">
      <c r="C93" t="s">
        <v>113</v>
      </c>
    </row>
    <row r="94" spans="2:26" ht="15.5" x14ac:dyDescent="0.35">
      <c r="C94" t="s">
        <v>115</v>
      </c>
      <c r="D94" s="5">
        <v>8405008723</v>
      </c>
      <c r="E94" s="5">
        <v>8609558653</v>
      </c>
      <c r="F94" s="5">
        <v>7739229511</v>
      </c>
      <c r="G94" s="5">
        <v>6930555572</v>
      </c>
      <c r="I94" s="5">
        <v>7739229511</v>
      </c>
      <c r="J94" s="5">
        <v>8441080270</v>
      </c>
      <c r="K94" s="5">
        <v>10556149322</v>
      </c>
      <c r="L94" s="5">
        <v>11319079130</v>
      </c>
      <c r="M94" s="5">
        <v>10499204735</v>
      </c>
      <c r="N94" s="5">
        <v>13696859069</v>
      </c>
      <c r="O94" s="5">
        <v>12374272493</v>
      </c>
      <c r="P94" s="5">
        <v>8800014344</v>
      </c>
      <c r="Q94" s="5">
        <v>6266385147</v>
      </c>
      <c r="R94" s="5">
        <v>6482345802</v>
      </c>
      <c r="S94" s="5">
        <v>4425761841</v>
      </c>
      <c r="T94" s="5">
        <v>6060667588</v>
      </c>
      <c r="U94" s="5">
        <v>2760148442</v>
      </c>
      <c r="V94" s="5">
        <v>5423208530</v>
      </c>
      <c r="W94" s="5">
        <v>9379124512</v>
      </c>
      <c r="X94" s="5">
        <v>8576757375</v>
      </c>
      <c r="Y94" s="5">
        <v>7993343920</v>
      </c>
      <c r="Z94" s="5">
        <v>5958170158</v>
      </c>
    </row>
    <row r="95" spans="2:26" ht="15.5" x14ac:dyDescent="0.35">
      <c r="C95" t="s">
        <v>117</v>
      </c>
      <c r="D95" s="5">
        <v>4349250769</v>
      </c>
      <c r="E95" s="5">
        <v>5305954953</v>
      </c>
      <c r="F95" s="5">
        <v>4456276958</v>
      </c>
      <c r="G95" s="5">
        <v>5758986293</v>
      </c>
      <c r="I95" s="5">
        <v>4456276958</v>
      </c>
      <c r="J95" s="5">
        <v>4421809161</v>
      </c>
      <c r="K95" s="5">
        <v>1993337358</v>
      </c>
      <c r="L95" s="5">
        <v>1738718612</v>
      </c>
      <c r="M95" s="5">
        <v>5002267579</v>
      </c>
      <c r="N95" s="5">
        <v>4736530844</v>
      </c>
      <c r="O95" s="5">
        <v>393907561</v>
      </c>
      <c r="P95" s="5">
        <v>241298440</v>
      </c>
      <c r="Q95" s="5">
        <v>1476058816</v>
      </c>
      <c r="R95" s="5">
        <v>271473817</v>
      </c>
      <c r="S95" s="5">
        <v>375750</v>
      </c>
      <c r="T95" s="5">
        <v>24271797</v>
      </c>
      <c r="U95" s="5">
        <v>393580701</v>
      </c>
      <c r="W95" s="5">
        <v>10000000</v>
      </c>
      <c r="X95" s="5">
        <v>199118031</v>
      </c>
      <c r="Y95" s="5">
        <v>2575916535</v>
      </c>
      <c r="Z95" s="5">
        <v>3206121621</v>
      </c>
    </row>
    <row r="96" spans="2:26" ht="15.5" x14ac:dyDescent="0.35">
      <c r="C96" t="s">
        <v>118</v>
      </c>
      <c r="D96" s="5">
        <v>4349250769</v>
      </c>
      <c r="E96" s="5">
        <v>5305954953</v>
      </c>
      <c r="F96" s="5">
        <v>4456276958</v>
      </c>
      <c r="G96" s="5">
        <v>5758986293</v>
      </c>
      <c r="I96" s="5">
        <v>4456276958</v>
      </c>
      <c r="J96" s="5">
        <v>4421809161</v>
      </c>
      <c r="K96" s="5">
        <v>1993337358</v>
      </c>
      <c r="L96" s="5">
        <v>1738718612</v>
      </c>
      <c r="M96" s="5">
        <v>5002267579</v>
      </c>
      <c r="N96" s="5">
        <v>4736530844</v>
      </c>
      <c r="O96" s="5">
        <v>393907561</v>
      </c>
      <c r="P96" s="5">
        <v>241298440</v>
      </c>
      <c r="Q96" s="5">
        <v>1476058816</v>
      </c>
      <c r="R96" s="5">
        <v>271473817</v>
      </c>
      <c r="S96" s="5">
        <v>375750</v>
      </c>
      <c r="T96" s="5">
        <v>24271797</v>
      </c>
      <c r="U96" s="5">
        <v>393580701</v>
      </c>
      <c r="W96" s="5">
        <v>10000000</v>
      </c>
      <c r="X96" s="5">
        <v>199118031</v>
      </c>
      <c r="Y96" s="5">
        <v>2575916535</v>
      </c>
      <c r="Z96" s="5">
        <v>3206121621</v>
      </c>
    </row>
    <row r="97" spans="3:26" ht="15.5" x14ac:dyDescent="0.35">
      <c r="C97" t="s">
        <v>1289</v>
      </c>
    </row>
    <row r="98" spans="3:26" ht="15.5" x14ac:dyDescent="0.35">
      <c r="C98" t="s">
        <v>1290</v>
      </c>
    </row>
    <row r="99" spans="3:26" ht="15.5" x14ac:dyDescent="0.35">
      <c r="C99" t="s">
        <v>390</v>
      </c>
    </row>
    <row r="100" spans="3:26" ht="15.5" x14ac:dyDescent="0.35">
      <c r="C100" t="s">
        <v>119</v>
      </c>
      <c r="D100" s="5">
        <v>269590599699</v>
      </c>
      <c r="E100" s="5">
        <v>265795657177</v>
      </c>
      <c r="F100" s="5">
        <v>265911483436</v>
      </c>
      <c r="G100" s="5">
        <v>267802930551</v>
      </c>
      <c r="I100" s="5">
        <v>265911483436</v>
      </c>
      <c r="J100" s="5">
        <v>261840368783</v>
      </c>
      <c r="K100" s="5">
        <v>273242006387</v>
      </c>
      <c r="L100" s="5">
        <v>294168737463</v>
      </c>
      <c r="M100" s="5">
        <v>586077395037</v>
      </c>
      <c r="N100" s="5">
        <v>614716473487</v>
      </c>
      <c r="O100" s="5">
        <v>746512975315</v>
      </c>
      <c r="P100" s="5">
        <v>693822566805</v>
      </c>
      <c r="Q100" s="5">
        <v>754488973</v>
      </c>
      <c r="R100" s="5">
        <v>691603836</v>
      </c>
      <c r="S100" s="5">
        <v>993447445</v>
      </c>
      <c r="T100" s="5">
        <v>588113445</v>
      </c>
      <c r="U100" s="5">
        <v>694625615</v>
      </c>
      <c r="W100" s="5">
        <v>3146571</v>
      </c>
      <c r="X100" s="5">
        <v>7862830778</v>
      </c>
      <c r="Y100" s="5">
        <v>7883290865</v>
      </c>
      <c r="Z100" s="5">
        <v>189680645</v>
      </c>
    </row>
    <row r="101" spans="3:26" ht="15.5" x14ac:dyDescent="0.35">
      <c r="C101" t="s">
        <v>122</v>
      </c>
    </row>
    <row r="102" spans="3:26" ht="15.5" x14ac:dyDescent="0.35">
      <c r="C102" t="s">
        <v>128</v>
      </c>
      <c r="D102" s="5">
        <v>370611362339</v>
      </c>
      <c r="E102" s="5">
        <v>366501398882</v>
      </c>
      <c r="F102" s="5">
        <v>363122986668</v>
      </c>
      <c r="G102" s="5">
        <v>365543942552</v>
      </c>
      <c r="I102" s="5">
        <v>363122986668</v>
      </c>
      <c r="J102" s="5">
        <v>345735755205</v>
      </c>
      <c r="K102" s="5">
        <v>260609159034</v>
      </c>
      <c r="L102" s="5">
        <v>236479046159</v>
      </c>
      <c r="M102" s="5">
        <v>175367937126</v>
      </c>
      <c r="N102" s="5">
        <v>178028051322</v>
      </c>
      <c r="O102" s="5">
        <v>158020943564</v>
      </c>
      <c r="P102" s="5">
        <v>151719638798</v>
      </c>
      <c r="Q102" s="5">
        <v>157061893991</v>
      </c>
      <c r="R102" s="5">
        <v>164179469838</v>
      </c>
      <c r="S102" s="5">
        <v>181471180652</v>
      </c>
      <c r="T102" s="5">
        <v>155528793707</v>
      </c>
      <c r="U102" s="5">
        <v>165065124054</v>
      </c>
      <c r="V102" s="5">
        <v>4744472154</v>
      </c>
      <c r="W102" s="5">
        <v>13479319762</v>
      </c>
      <c r="X102" s="5">
        <v>60377234538</v>
      </c>
      <c r="Y102" s="5">
        <v>63347620578</v>
      </c>
      <c r="Z102" s="5">
        <v>78986727201</v>
      </c>
    </row>
    <row r="103" spans="3:26" ht="15.5" x14ac:dyDescent="0.35">
      <c r="C103" t="s">
        <v>125</v>
      </c>
      <c r="W103" s="5">
        <v>88638257</v>
      </c>
      <c r="X103" s="5">
        <v>20046030</v>
      </c>
    </row>
    <row r="104" spans="3:26" ht="15.5" x14ac:dyDescent="0.35">
      <c r="C104" t="s">
        <v>97</v>
      </c>
      <c r="D104" s="5">
        <v>6734428603</v>
      </c>
      <c r="E104" s="5">
        <v>6387907376</v>
      </c>
      <c r="F104" s="5">
        <v>6545318368</v>
      </c>
      <c r="G104" s="5">
        <v>6503885592</v>
      </c>
      <c r="I104" s="5">
        <v>6545318368</v>
      </c>
      <c r="J104" s="5">
        <v>-10323144098</v>
      </c>
      <c r="K104" s="5">
        <v>138015268906</v>
      </c>
      <c r="L104" s="5">
        <v>139825239785</v>
      </c>
      <c r="M104" s="5">
        <v>74135060575</v>
      </c>
      <c r="N104" s="5">
        <v>68911630516</v>
      </c>
      <c r="O104" s="5">
        <v>66578592263</v>
      </c>
      <c r="P104" s="5">
        <v>74857428073</v>
      </c>
      <c r="Q104" s="5">
        <v>78464336097</v>
      </c>
      <c r="R104" s="5">
        <v>52043986962</v>
      </c>
      <c r="S104" s="5">
        <v>53824784767</v>
      </c>
      <c r="T104" s="5">
        <v>1799795690</v>
      </c>
      <c r="U104" s="5">
        <v>2541013517</v>
      </c>
      <c r="V104" s="5">
        <v>9955445232</v>
      </c>
      <c r="W104" s="5">
        <v>11195492791</v>
      </c>
      <c r="X104" s="5">
        <v>11186318080</v>
      </c>
      <c r="Y104" s="5">
        <v>11590841965</v>
      </c>
      <c r="Z104" s="5">
        <v>10297036925</v>
      </c>
    </row>
    <row r="105" spans="3:26" ht="15.5" x14ac:dyDescent="0.35">
      <c r="C105" t="s">
        <v>120</v>
      </c>
      <c r="D105" s="5">
        <v>332618594801</v>
      </c>
      <c r="E105" s="5">
        <v>320846528429</v>
      </c>
      <c r="F105" s="5">
        <v>331772347359</v>
      </c>
      <c r="G105" s="5">
        <v>357762167477</v>
      </c>
      <c r="I105" s="5">
        <v>331772347359</v>
      </c>
      <c r="J105" s="5">
        <v>415752030680</v>
      </c>
      <c r="K105" s="5">
        <v>509753644372</v>
      </c>
      <c r="L105" s="5">
        <v>573208654112</v>
      </c>
      <c r="M105" s="5">
        <v>984765863843</v>
      </c>
      <c r="N105" s="5">
        <v>987418770826</v>
      </c>
      <c r="O105" s="5">
        <v>986581368104</v>
      </c>
      <c r="P105" s="5">
        <v>853073361939</v>
      </c>
      <c r="Q105" s="5">
        <v>118585246238</v>
      </c>
      <c r="R105" s="5">
        <v>98981852198</v>
      </c>
      <c r="S105" s="5">
        <v>124366098795</v>
      </c>
      <c r="T105" s="5">
        <v>51767454439</v>
      </c>
      <c r="U105" s="5">
        <v>43968751897</v>
      </c>
      <c r="V105" s="5">
        <v>99118444967</v>
      </c>
      <c r="W105" s="5">
        <v>17628233135</v>
      </c>
      <c r="X105" s="5">
        <v>20376099860</v>
      </c>
      <c r="Y105" s="5">
        <v>20989475771</v>
      </c>
      <c r="Z105" s="5">
        <v>13389419544</v>
      </c>
    </row>
    <row r="106" spans="3:26" ht="15.5" x14ac:dyDescent="0.35">
      <c r="C106" t="s">
        <v>121</v>
      </c>
    </row>
    <row r="107" spans="3:26" ht="15.5" x14ac:dyDescent="0.35">
      <c r="C107" t="s">
        <v>126</v>
      </c>
      <c r="D107" s="5">
        <v>676837639959</v>
      </c>
      <c r="E107" s="5">
        <v>682436544632</v>
      </c>
      <c r="F107" s="5">
        <v>684897240736</v>
      </c>
      <c r="G107" s="5">
        <v>666501212091</v>
      </c>
      <c r="I107" s="5">
        <v>684897240736</v>
      </c>
      <c r="J107" s="5">
        <v>668975438761</v>
      </c>
      <c r="K107" s="5">
        <v>674351036429</v>
      </c>
      <c r="L107" s="5">
        <v>609158876450</v>
      </c>
      <c r="M107" s="5">
        <v>633023701207</v>
      </c>
      <c r="N107" s="5">
        <v>657221887859</v>
      </c>
      <c r="O107" s="5">
        <v>686475196644</v>
      </c>
      <c r="P107" s="5">
        <v>717842943368</v>
      </c>
      <c r="Q107" s="5">
        <v>725125443040</v>
      </c>
      <c r="R107" s="5">
        <v>659113651968</v>
      </c>
      <c r="S107" s="5">
        <v>246147697917</v>
      </c>
      <c r="T107" s="5">
        <v>221299151863</v>
      </c>
      <c r="U107" s="5">
        <v>219240568201</v>
      </c>
      <c r="V107" s="5">
        <v>58881239829</v>
      </c>
      <c r="W107" s="5">
        <v>137844668642</v>
      </c>
      <c r="X107" s="5">
        <v>77207000000</v>
      </c>
      <c r="Y107" s="5">
        <v>77207000000</v>
      </c>
      <c r="Z107" s="5">
        <v>95385600000</v>
      </c>
    </row>
    <row r="108" spans="3:26" ht="15.5" x14ac:dyDescent="0.35">
      <c r="C108" t="s">
        <v>131</v>
      </c>
      <c r="M108" s="5">
        <v>22254095400</v>
      </c>
      <c r="N108" s="5">
        <v>22254095400</v>
      </c>
      <c r="O108" s="5">
        <v>22254095400</v>
      </c>
      <c r="P108" s="5">
        <v>22254095400</v>
      </c>
      <c r="Q108" s="5">
        <v>22254095400</v>
      </c>
      <c r="R108" s="5">
        <v>22254095400</v>
      </c>
      <c r="S108" s="5">
        <v>22254095400</v>
      </c>
      <c r="T108" s="5">
        <v>22254095400</v>
      </c>
      <c r="U108" s="5">
        <v>22254095400</v>
      </c>
    </row>
    <row r="109" spans="3:26" ht="15.5" x14ac:dyDescent="0.35">
      <c r="C109" t="s">
        <v>133</v>
      </c>
      <c r="D109" s="5">
        <v>1500406530527</v>
      </c>
      <c r="E109" s="5">
        <v>1495555105346</v>
      </c>
      <c r="F109" s="5">
        <v>1491006625665</v>
      </c>
      <c r="G109" s="5">
        <v>1470538793651</v>
      </c>
      <c r="I109" s="5">
        <v>1491006625665</v>
      </c>
      <c r="J109" s="5">
        <v>1445259166357</v>
      </c>
      <c r="K109" s="5">
        <v>1435570222861</v>
      </c>
      <c r="L109" s="5">
        <v>1315127852645</v>
      </c>
      <c r="M109" s="5">
        <v>1059920862011</v>
      </c>
      <c r="N109" s="5">
        <v>1139106559488</v>
      </c>
      <c r="O109" s="5">
        <v>1180431265094</v>
      </c>
      <c r="P109" s="5">
        <v>1210173920963</v>
      </c>
      <c r="Q109" s="5">
        <v>1630055650868</v>
      </c>
      <c r="R109" s="5">
        <v>1549039826522</v>
      </c>
      <c r="S109" s="5">
        <v>1204834360797</v>
      </c>
      <c r="T109" s="5">
        <v>562043431126</v>
      </c>
      <c r="U109" s="5">
        <v>513664511144</v>
      </c>
      <c r="V109" s="5">
        <v>79285187983</v>
      </c>
      <c r="W109" s="5">
        <v>177841699321</v>
      </c>
      <c r="X109" s="5">
        <v>170992342429</v>
      </c>
      <c r="Y109" s="5">
        <v>174078471654</v>
      </c>
      <c r="Z109" s="5">
        <v>203493112684</v>
      </c>
    </row>
    <row r="110" spans="3:26" ht="15.5" x14ac:dyDescent="0.35">
      <c r="C110" t="s">
        <v>134</v>
      </c>
      <c r="D110" s="5">
        <v>1833025125328</v>
      </c>
      <c r="E110" s="5">
        <v>1816401633775</v>
      </c>
      <c r="F110" s="5">
        <v>1822778973024</v>
      </c>
      <c r="G110" s="5">
        <v>1828300961128</v>
      </c>
      <c r="I110" s="5">
        <v>1822778973024</v>
      </c>
      <c r="J110" s="5">
        <v>1861011197037</v>
      </c>
      <c r="K110" s="5">
        <v>1945323867233</v>
      </c>
      <c r="L110" s="5">
        <v>1888336506757</v>
      </c>
      <c r="M110" s="5">
        <v>2044686725854</v>
      </c>
      <c r="N110" s="5">
        <v>2126525330314</v>
      </c>
      <c r="O110" s="5">
        <v>2167012633198</v>
      </c>
      <c r="P110" s="5">
        <v>2063247282902</v>
      </c>
      <c r="Q110" s="5">
        <v>1748640897106</v>
      </c>
      <c r="R110" s="5">
        <v>1648021678720</v>
      </c>
      <c r="S110" s="5">
        <v>1329200459592</v>
      </c>
      <c r="T110" s="5">
        <v>613810885565</v>
      </c>
      <c r="U110" s="5">
        <v>557633263041</v>
      </c>
      <c r="V110" s="5">
        <v>178403632950</v>
      </c>
      <c r="W110" s="5">
        <v>195469932456</v>
      </c>
      <c r="X110" s="5">
        <v>191368442289</v>
      </c>
      <c r="Y110" s="5">
        <v>195067947425</v>
      </c>
      <c r="Z110" s="5">
        <v>216882532228</v>
      </c>
    </row>
    <row r="111" spans="3:26" ht="15.5" x14ac:dyDescent="0.35">
      <c r="C111" t="s">
        <v>135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D113" s="5">
        <v>247019922167</v>
      </c>
      <c r="E113" s="5">
        <v>221247991173</v>
      </c>
      <c r="F113" s="5">
        <v>223214698267</v>
      </c>
      <c r="G113" s="5">
        <v>205079138323</v>
      </c>
      <c r="I113" s="5">
        <v>223214698267</v>
      </c>
      <c r="J113" s="5">
        <v>228206979554</v>
      </c>
      <c r="K113" s="5">
        <v>257412101987</v>
      </c>
      <c r="L113" s="5">
        <v>247729876368</v>
      </c>
      <c r="M113" s="5">
        <v>366079648188</v>
      </c>
      <c r="N113" s="5">
        <v>378283630033</v>
      </c>
      <c r="O113" s="5">
        <v>604489500159</v>
      </c>
      <c r="P113" s="5">
        <v>533872675166</v>
      </c>
      <c r="Q113" s="5">
        <v>104934262362</v>
      </c>
      <c r="R113" s="5">
        <v>73271013237</v>
      </c>
      <c r="S113" s="5">
        <v>107849363959</v>
      </c>
      <c r="T113" s="5">
        <v>65291617582</v>
      </c>
      <c r="U113" s="5">
        <v>42704406014</v>
      </c>
      <c r="V113" s="5">
        <v>66264212131</v>
      </c>
      <c r="W113" s="5">
        <v>90338850527</v>
      </c>
      <c r="X113" s="5">
        <v>88628757762</v>
      </c>
      <c r="Y113" s="5">
        <v>87166598861</v>
      </c>
      <c r="Z113" s="5">
        <v>57255460277</v>
      </c>
    </row>
    <row r="114" spans="3:26" ht="15.5" x14ac:dyDescent="0.35">
      <c r="C114" t="s">
        <v>139</v>
      </c>
      <c r="O114" s="5">
        <v>19452158568</v>
      </c>
      <c r="P114" s="5">
        <v>15273843411</v>
      </c>
      <c r="Q114" s="5">
        <v>9909378121</v>
      </c>
      <c r="R114" s="5">
        <v>4881801907</v>
      </c>
      <c r="S114" s="5">
        <v>2007817278</v>
      </c>
      <c r="T114" s="5">
        <v>2414890392</v>
      </c>
      <c r="U114" s="5">
        <v>1865522446</v>
      </c>
    </row>
    <row r="115" spans="3:26" ht="15.5" x14ac:dyDescent="0.35">
      <c r="C115" t="s">
        <v>140</v>
      </c>
      <c r="D115" s="5">
        <v>20738937306</v>
      </c>
      <c r="E115" s="5">
        <v>19864698352</v>
      </c>
      <c r="F115" s="5">
        <v>19813567224</v>
      </c>
      <c r="G115" s="5">
        <v>23903100964</v>
      </c>
      <c r="I115" s="5">
        <v>19813567224</v>
      </c>
      <c r="J115" s="5">
        <v>21365668290</v>
      </c>
      <c r="K115" s="5">
        <v>27500552923</v>
      </c>
      <c r="L115" s="5">
        <v>12670277935</v>
      </c>
      <c r="M115" s="5">
        <v>12653536740</v>
      </c>
      <c r="N115" s="5">
        <v>21316367986</v>
      </c>
      <c r="O115" s="5">
        <v>19452158568</v>
      </c>
      <c r="P115" s="5">
        <v>15273843411</v>
      </c>
      <c r="Q115" s="5">
        <v>9909378121</v>
      </c>
      <c r="R115" s="5">
        <v>4881801907</v>
      </c>
      <c r="S115" s="5">
        <v>2007817278</v>
      </c>
      <c r="T115" s="5">
        <v>2414890392</v>
      </c>
      <c r="U115" s="5">
        <v>1865522446</v>
      </c>
    </row>
    <row r="116" spans="3:26" ht="15.5" x14ac:dyDescent="0.35">
      <c r="C116" t="s">
        <v>1297</v>
      </c>
    </row>
    <row r="117" spans="3:26" ht="15.5" x14ac:dyDescent="0.35">
      <c r="C117" t="s">
        <v>1765</v>
      </c>
    </row>
    <row r="118" spans="3:26" ht="15.5" x14ac:dyDescent="0.35">
      <c r="C118" t="s">
        <v>143</v>
      </c>
      <c r="D118" s="5">
        <v>4779076617</v>
      </c>
      <c r="E118" s="5">
        <v>6454290995</v>
      </c>
      <c r="F118" s="5">
        <v>8166508320</v>
      </c>
      <c r="G118" s="5">
        <v>8086581781</v>
      </c>
      <c r="I118" s="5">
        <v>8166508320</v>
      </c>
      <c r="J118" s="5">
        <v>12035159154</v>
      </c>
      <c r="K118" s="5">
        <v>3856033586</v>
      </c>
      <c r="L118" s="5">
        <v>3016387799</v>
      </c>
      <c r="M118" s="5">
        <v>1855912987</v>
      </c>
      <c r="N118" s="5">
        <v>3896956316</v>
      </c>
      <c r="V118" s="5">
        <v>363744325</v>
      </c>
      <c r="W118" s="5">
        <v>975118198</v>
      </c>
      <c r="X118" s="5">
        <v>1834947459</v>
      </c>
      <c r="Y118" s="5">
        <v>3170064724</v>
      </c>
      <c r="Z118" s="5">
        <v>4840185458</v>
      </c>
    </row>
    <row r="119" spans="3:26" ht="15.5" x14ac:dyDescent="0.35">
      <c r="C119" t="s">
        <v>141</v>
      </c>
    </row>
    <row r="120" spans="3:26" ht="15.5" x14ac:dyDescent="0.35">
      <c r="C120" t="s">
        <v>142</v>
      </c>
      <c r="G120" s="5">
        <v>32548955370</v>
      </c>
      <c r="J120" s="5">
        <v>35916088685</v>
      </c>
      <c r="K120" s="5">
        <v>35916088685</v>
      </c>
      <c r="L120" s="5">
        <v>32341537019</v>
      </c>
      <c r="M120" s="5">
        <v>28766985355</v>
      </c>
      <c r="N120" s="5">
        <v>17690813626</v>
      </c>
      <c r="O120" s="5">
        <v>6933759411</v>
      </c>
      <c r="S120" s="5">
        <v>343218496</v>
      </c>
      <c r="T120" s="5">
        <v>309506205</v>
      </c>
      <c r="U120" s="5">
        <v>304956591</v>
      </c>
    </row>
    <row r="121" spans="3:26" ht="15.5" x14ac:dyDescent="0.35">
      <c r="C121" t="s">
        <v>144</v>
      </c>
      <c r="D121" s="5">
        <v>16260176228</v>
      </c>
      <c r="E121" s="5">
        <v>15424976747</v>
      </c>
      <c r="F121" s="5">
        <v>16704377724</v>
      </c>
      <c r="G121" s="5">
        <v>12840622418</v>
      </c>
      <c r="I121" s="5">
        <v>16704377724</v>
      </c>
      <c r="J121" s="5">
        <v>13634272532</v>
      </c>
      <c r="K121" s="5">
        <v>10661307683</v>
      </c>
      <c r="L121" s="5">
        <v>26437802144</v>
      </c>
      <c r="M121" s="5">
        <v>8255081354</v>
      </c>
      <c r="N121" s="5">
        <v>10048499746</v>
      </c>
      <c r="O121" s="5">
        <v>13924353033</v>
      </c>
      <c r="P121" s="5">
        <v>10447904110</v>
      </c>
      <c r="Q121" s="5">
        <v>15557637155</v>
      </c>
      <c r="R121" s="5">
        <v>8092330814</v>
      </c>
      <c r="S121" s="5">
        <v>5018037021</v>
      </c>
      <c r="T121" s="5">
        <v>3297116614</v>
      </c>
      <c r="U121" s="5">
        <v>1947809952</v>
      </c>
      <c r="V121" s="5">
        <v>5819929449</v>
      </c>
      <c r="W121" s="5">
        <v>3010289813</v>
      </c>
      <c r="X121" s="5">
        <v>15532762323</v>
      </c>
      <c r="Y121" s="5">
        <v>13304979915</v>
      </c>
      <c r="Z121" s="5">
        <v>12013267062</v>
      </c>
    </row>
    <row r="122" spans="3:26" ht="15.5" x14ac:dyDescent="0.35">
      <c r="C122" t="s">
        <v>1766</v>
      </c>
      <c r="N122" s="5">
        <v>857642578</v>
      </c>
      <c r="O122" s="5">
        <v>879837267</v>
      </c>
      <c r="P122" s="5">
        <v>770515541</v>
      </c>
      <c r="Q122" s="5">
        <v>82191805</v>
      </c>
      <c r="R122" s="5">
        <v>74131989</v>
      </c>
      <c r="S122" s="5">
        <v>66795580</v>
      </c>
    </row>
    <row r="123" spans="3:26" ht="15.5" x14ac:dyDescent="0.35">
      <c r="C123" t="s">
        <v>145</v>
      </c>
      <c r="Z123" s="5">
        <v>1827886</v>
      </c>
    </row>
    <row r="124" spans="3:26" ht="15.5" x14ac:dyDescent="0.35">
      <c r="C124" t="s">
        <v>146</v>
      </c>
      <c r="D124" s="5">
        <v>564079448661</v>
      </c>
      <c r="E124" s="5">
        <v>567695459147</v>
      </c>
      <c r="F124" s="5">
        <v>569097271832</v>
      </c>
      <c r="G124" s="5">
        <v>550054225836</v>
      </c>
      <c r="I124" s="5">
        <v>569097271832</v>
      </c>
      <c r="J124" s="5">
        <v>537096103167</v>
      </c>
      <c r="K124" s="5">
        <v>543291670773</v>
      </c>
      <c r="L124" s="5">
        <v>469700239502</v>
      </c>
      <c r="M124" s="5">
        <v>443902106916</v>
      </c>
      <c r="N124" s="5">
        <v>455537852272</v>
      </c>
      <c r="O124" s="5">
        <v>393634040812</v>
      </c>
      <c r="P124" s="5">
        <v>359191288947</v>
      </c>
      <c r="Q124" s="5">
        <v>394156123896</v>
      </c>
      <c r="R124" s="5">
        <v>345444728356</v>
      </c>
      <c r="S124" s="5">
        <v>112162499992</v>
      </c>
      <c r="T124" s="5">
        <v>73499999992</v>
      </c>
      <c r="U124" s="5">
        <v>47737500000</v>
      </c>
    </row>
    <row r="125" spans="3:26" ht="15.5" x14ac:dyDescent="0.35">
      <c r="C125" t="s">
        <v>1193</v>
      </c>
      <c r="S125" s="5">
        <v>4304952549</v>
      </c>
      <c r="U125" s="5">
        <v>1547432910</v>
      </c>
      <c r="V125" s="5">
        <v>11933178938</v>
      </c>
      <c r="W125" s="5">
        <v>13500000000</v>
      </c>
    </row>
    <row r="126" spans="3:26" ht="15.5" x14ac:dyDescent="0.35">
      <c r="C126" t="s">
        <v>434</v>
      </c>
      <c r="O126" s="5">
        <v>8298683532</v>
      </c>
      <c r="P126" s="5">
        <v>34729887180</v>
      </c>
      <c r="Q126" s="5">
        <v>25131887694</v>
      </c>
    </row>
    <row r="127" spans="3:26" ht="15.5" x14ac:dyDescent="0.35">
      <c r="C127" t="s">
        <v>1767</v>
      </c>
    </row>
    <row r="128" spans="3:26" ht="15.5" x14ac:dyDescent="0.35">
      <c r="C128" t="s">
        <v>152</v>
      </c>
      <c r="D128" s="5">
        <v>95341879094</v>
      </c>
      <c r="E128" s="5">
        <v>99078553522</v>
      </c>
      <c r="F128" s="5">
        <v>97236015313</v>
      </c>
      <c r="G128" s="5">
        <v>63898516201</v>
      </c>
      <c r="I128" s="5">
        <v>97236015313</v>
      </c>
      <c r="J128" s="5">
        <v>64635008068</v>
      </c>
      <c r="K128" s="5">
        <v>30344484793</v>
      </c>
      <c r="L128" s="5">
        <v>23044606065</v>
      </c>
      <c r="M128" s="5">
        <v>17677890432</v>
      </c>
      <c r="N128" s="5">
        <v>11358567566</v>
      </c>
      <c r="O128" s="5">
        <v>8298683532</v>
      </c>
      <c r="P128" s="5">
        <v>34729887180</v>
      </c>
      <c r="Q128" s="5">
        <v>25131887694</v>
      </c>
      <c r="R128" s="5">
        <v>12606691267</v>
      </c>
      <c r="S128" s="5">
        <v>21928373280</v>
      </c>
      <c r="T128" s="5">
        <v>13904166674</v>
      </c>
      <c r="U128" s="5">
        <v>7997662535</v>
      </c>
      <c r="V128" s="5">
        <v>49661075062</v>
      </c>
      <c r="W128" s="5">
        <v>71250000000</v>
      </c>
      <c r="X128" s="5">
        <v>31509813710</v>
      </c>
      <c r="Y128" s="5">
        <v>31510363914</v>
      </c>
      <c r="Z128" s="5">
        <v>1827886</v>
      </c>
    </row>
    <row r="129" spans="3:26" ht="15.5" x14ac:dyDescent="0.35">
      <c r="C129" t="s">
        <v>148</v>
      </c>
      <c r="Y129" s="5">
        <v>32708356</v>
      </c>
    </row>
    <row r="130" spans="3:26" ht="15.5" x14ac:dyDescent="0.35">
      <c r="C130" t="s">
        <v>391</v>
      </c>
      <c r="D130" s="5">
        <v>20814361117</v>
      </c>
      <c r="E130" s="5">
        <v>20914088833</v>
      </c>
      <c r="F130" s="5">
        <v>19641221788</v>
      </c>
      <c r="G130" s="5">
        <v>17980349023</v>
      </c>
      <c r="I130" s="5">
        <v>19641221788</v>
      </c>
      <c r="J130" s="5">
        <v>16833761467</v>
      </c>
      <c r="K130" s="5">
        <v>6269465037</v>
      </c>
      <c r="L130" s="5">
        <v>2046236809</v>
      </c>
      <c r="M130" s="5">
        <v>6442040701</v>
      </c>
      <c r="N130" s="5">
        <v>15366211392</v>
      </c>
      <c r="O130" s="5">
        <v>18291577030</v>
      </c>
      <c r="P130" s="5">
        <v>5207981226</v>
      </c>
      <c r="R130" s="5">
        <v>11000000000</v>
      </c>
      <c r="S130" s="5">
        <v>33487581482</v>
      </c>
      <c r="T130" s="5">
        <v>7266184313</v>
      </c>
    </row>
    <row r="131" spans="3:26" ht="15.5" x14ac:dyDescent="0.35">
      <c r="C131" t="s">
        <v>153</v>
      </c>
      <c r="D131" s="5">
        <v>631647677483</v>
      </c>
      <c r="E131" s="5">
        <v>625832048760</v>
      </c>
      <c r="F131" s="5">
        <v>607365766317</v>
      </c>
      <c r="G131" s="5">
        <v>618462356911</v>
      </c>
      <c r="I131" s="5">
        <v>607365766317</v>
      </c>
      <c r="J131" s="5">
        <v>609663168624</v>
      </c>
      <c r="K131" s="5">
        <v>634484100092</v>
      </c>
      <c r="L131" s="5">
        <v>558654533045</v>
      </c>
      <c r="M131" s="5">
        <v>523498866073</v>
      </c>
      <c r="N131" s="5">
        <v>541297808977</v>
      </c>
      <c r="O131" s="5">
        <v>437673911792</v>
      </c>
      <c r="P131" s="5">
        <v>394312443455</v>
      </c>
      <c r="Q131" s="5">
        <v>428327784246</v>
      </c>
      <c r="R131" s="5">
        <v>368871456857</v>
      </c>
      <c r="S131" s="5">
        <v>141375614924</v>
      </c>
      <c r="T131" s="5">
        <v>98049859760</v>
      </c>
      <c r="U131" s="5">
        <v>83008218086</v>
      </c>
      <c r="V131" s="5">
        <v>27471363219</v>
      </c>
      <c r="W131" s="5">
        <v>30846936199</v>
      </c>
      <c r="X131" s="5">
        <v>7253270408</v>
      </c>
      <c r="Y131" s="5">
        <v>7993358600</v>
      </c>
      <c r="Z131" s="5">
        <v>14814876808</v>
      </c>
    </row>
    <row r="132" spans="3:26" ht="15.5" x14ac:dyDescent="0.35">
      <c r="C132" t="s">
        <v>154</v>
      </c>
      <c r="D132" s="5">
        <v>631647677483</v>
      </c>
      <c r="E132" s="5">
        <v>625832048760</v>
      </c>
      <c r="F132" s="5">
        <v>607365766317</v>
      </c>
      <c r="G132" s="5">
        <v>618462356911</v>
      </c>
      <c r="I132" s="5">
        <v>607365766317</v>
      </c>
      <c r="J132" s="5">
        <v>609663168624</v>
      </c>
      <c r="K132" s="5">
        <v>634484100092</v>
      </c>
      <c r="L132" s="5">
        <v>558654533045</v>
      </c>
      <c r="M132" s="5">
        <v>523498866073</v>
      </c>
      <c r="N132" s="5">
        <v>541297808977</v>
      </c>
      <c r="O132" s="5">
        <v>437673911792</v>
      </c>
      <c r="P132" s="5">
        <v>394312443455</v>
      </c>
      <c r="Q132" s="5">
        <v>428327784246</v>
      </c>
      <c r="R132" s="5">
        <v>368871456857</v>
      </c>
      <c r="S132" s="5">
        <v>141375614924</v>
      </c>
      <c r="T132" s="5">
        <v>98049859760</v>
      </c>
      <c r="U132" s="5">
        <v>83008218086</v>
      </c>
      <c r="V132" s="5">
        <v>27471363219</v>
      </c>
      <c r="W132" s="5">
        <v>30846936199</v>
      </c>
      <c r="X132" s="5">
        <v>7253270408</v>
      </c>
      <c r="Y132" s="5">
        <v>7993358600</v>
      </c>
      <c r="Z132" s="5">
        <v>14814876808</v>
      </c>
    </row>
    <row r="133" spans="3:26" ht="15.5" x14ac:dyDescent="0.35">
      <c r="C133" t="s">
        <v>156</v>
      </c>
    </row>
    <row r="134" spans="3:26" ht="15.5" x14ac:dyDescent="0.35">
      <c r="C134" t="s">
        <v>1194</v>
      </c>
      <c r="D134" s="5">
        <v>34510068800</v>
      </c>
      <c r="E134" s="5">
        <v>24078168000</v>
      </c>
      <c r="F134" s="5">
        <v>4178668000</v>
      </c>
      <c r="I134" s="5">
        <v>4178668000</v>
      </c>
    </row>
    <row r="135" spans="3:26" ht="15.5" x14ac:dyDescent="0.35">
      <c r="C135" t="s">
        <v>513</v>
      </c>
      <c r="O135" s="5">
        <v>857642578</v>
      </c>
      <c r="P135" s="5">
        <v>1737479843</v>
      </c>
      <c r="Q135" s="5">
        <v>29290020</v>
      </c>
      <c r="R135" s="5">
        <v>111481825</v>
      </c>
      <c r="S135" s="5">
        <v>185613814</v>
      </c>
      <c r="Z135" s="5">
        <v>7500000000</v>
      </c>
    </row>
    <row r="136" spans="3:26" ht="15.5" x14ac:dyDescent="0.35">
      <c r="C136" t="s">
        <v>157</v>
      </c>
      <c r="D136" s="5">
        <v>598903853925</v>
      </c>
      <c r="E136" s="5">
        <v>591818991429</v>
      </c>
      <c r="F136" s="5">
        <v>573354426398</v>
      </c>
      <c r="G136" s="5">
        <v>550165081950</v>
      </c>
      <c r="I136" s="5">
        <v>573354426398</v>
      </c>
      <c r="J136" s="5">
        <v>537359534560</v>
      </c>
      <c r="K136" s="5">
        <v>543766157501</v>
      </c>
      <c r="L136" s="5">
        <v>469700239502</v>
      </c>
      <c r="M136" s="5">
        <v>443902106916</v>
      </c>
      <c r="N136" s="5">
        <v>455537852272</v>
      </c>
      <c r="O136" s="5">
        <v>394491683390</v>
      </c>
      <c r="P136" s="5">
        <v>360928768790</v>
      </c>
      <c r="Q136" s="5">
        <v>394185413916</v>
      </c>
      <c r="R136" s="5">
        <v>345556210181</v>
      </c>
      <c r="S136" s="5">
        <v>116653066355</v>
      </c>
      <c r="T136" s="5">
        <v>73499999992</v>
      </c>
      <c r="U136" s="5">
        <v>49284932910</v>
      </c>
      <c r="V136" s="5">
        <v>11933178938</v>
      </c>
      <c r="W136" s="5">
        <v>13500000000</v>
      </c>
      <c r="Y136" s="5">
        <v>1000000000</v>
      </c>
      <c r="Z136" s="5">
        <v>8500000000</v>
      </c>
    </row>
    <row r="137" spans="3:26" ht="15.5" x14ac:dyDescent="0.35">
      <c r="C137" t="s">
        <v>155</v>
      </c>
      <c r="D137" s="5">
        <v>1862266349</v>
      </c>
      <c r="E137" s="5">
        <v>1910917149</v>
      </c>
      <c r="F137" s="5">
        <v>1930985769</v>
      </c>
      <c r="G137" s="5">
        <v>1810783799</v>
      </c>
      <c r="I137" s="5">
        <v>1930985769</v>
      </c>
      <c r="J137" s="5">
        <v>1970177319</v>
      </c>
      <c r="K137" s="5">
        <v>1797886500</v>
      </c>
      <c r="L137" s="5">
        <v>1708949100</v>
      </c>
      <c r="M137" s="5">
        <v>1524140380</v>
      </c>
      <c r="N137" s="5">
        <v>1535037700</v>
      </c>
      <c r="O137" s="5">
        <v>2154146940</v>
      </c>
      <c r="P137" s="5">
        <v>2410201000</v>
      </c>
      <c r="Q137" s="5">
        <v>2518741250</v>
      </c>
      <c r="R137" s="5">
        <v>2577048250</v>
      </c>
      <c r="S137" s="5">
        <v>2655683250</v>
      </c>
      <c r="T137" s="5">
        <v>2751893158</v>
      </c>
      <c r="U137" s="5">
        <v>2178886638</v>
      </c>
    </row>
    <row r="138" spans="3:26" ht="15.5" x14ac:dyDescent="0.35">
      <c r="C138" t="s">
        <v>159</v>
      </c>
      <c r="D138" s="5">
        <v>878667599650</v>
      </c>
      <c r="E138" s="5">
        <v>847080039933</v>
      </c>
      <c r="F138" s="5">
        <v>830580464584</v>
      </c>
      <c r="G138" s="5">
        <v>823541495234</v>
      </c>
      <c r="I138" s="5">
        <v>830580464584</v>
      </c>
      <c r="J138" s="5">
        <v>837870148178</v>
      </c>
      <c r="K138" s="5">
        <v>891896202079</v>
      </c>
      <c r="L138" s="5">
        <v>806384409413</v>
      </c>
      <c r="M138" s="5">
        <v>889578514261</v>
      </c>
      <c r="N138" s="5">
        <v>919581439010</v>
      </c>
      <c r="O138" s="5">
        <v>1042163411951</v>
      </c>
      <c r="P138" s="5">
        <v>928185118621</v>
      </c>
      <c r="Q138" s="5">
        <v>533262046608</v>
      </c>
      <c r="R138" s="5">
        <v>442142470094</v>
      </c>
      <c r="S138" s="5">
        <v>249224978883</v>
      </c>
      <c r="T138" s="5">
        <v>163341477342</v>
      </c>
      <c r="U138" s="5">
        <v>125712624100</v>
      </c>
      <c r="V138" s="5">
        <v>93735575350</v>
      </c>
      <c r="W138" s="5">
        <v>121185786726</v>
      </c>
      <c r="X138" s="5">
        <v>95882028170</v>
      </c>
      <c r="Y138" s="5">
        <v>95159957461</v>
      </c>
      <c r="Z138" s="5">
        <v>72070337085</v>
      </c>
    </row>
    <row r="139" spans="3:26" ht="15.5" x14ac:dyDescent="0.35">
      <c r="C139" t="s">
        <v>160</v>
      </c>
    </row>
    <row r="140" spans="3:26" ht="15.5" x14ac:dyDescent="0.35">
      <c r="C140" t="s">
        <v>161</v>
      </c>
      <c r="D140" s="5">
        <v>1158154241200</v>
      </c>
      <c r="E140" s="5">
        <v>1158154241200</v>
      </c>
      <c r="F140" s="5">
        <v>1158154241200</v>
      </c>
      <c r="G140" s="5">
        <v>1158154241200</v>
      </c>
      <c r="I140" s="5">
        <v>1158154241200</v>
      </c>
      <c r="J140" s="5">
        <v>1158154241200</v>
      </c>
      <c r="K140" s="5">
        <v>1158154241200</v>
      </c>
      <c r="L140" s="5">
        <v>1158154241200</v>
      </c>
      <c r="M140" s="5">
        <v>1158154241200</v>
      </c>
      <c r="N140" s="5">
        <v>1158154241200</v>
      </c>
      <c r="O140" s="5">
        <v>1158154237400</v>
      </c>
      <c r="P140" s="5">
        <v>1158154237400</v>
      </c>
      <c r="Q140" s="5">
        <v>1158154237400</v>
      </c>
      <c r="R140" s="5">
        <v>1122252161800</v>
      </c>
      <c r="S140" s="5">
        <v>1122252147200</v>
      </c>
      <c r="T140" s="5">
        <v>958511228100</v>
      </c>
      <c r="U140" s="5">
        <v>958511224100</v>
      </c>
      <c r="V140" s="5">
        <v>845865112600</v>
      </c>
      <c r="W140" s="5">
        <v>819109129500</v>
      </c>
      <c r="X140" s="5">
        <v>819109129500</v>
      </c>
      <c r="Y140" s="5">
        <v>819109129500</v>
      </c>
      <c r="Z140" s="5">
        <v>819109129500</v>
      </c>
    </row>
    <row r="141" spans="3:26" ht="15.5" x14ac:dyDescent="0.35">
      <c r="C141" t="s">
        <v>162</v>
      </c>
      <c r="D141" s="5">
        <v>204738183749</v>
      </c>
      <c r="E141" s="5">
        <v>204738183749</v>
      </c>
      <c r="F141" s="5">
        <v>204738183749</v>
      </c>
      <c r="G141" s="5">
        <v>204738183749</v>
      </c>
      <c r="I141" s="5">
        <v>204738183749</v>
      </c>
      <c r="J141" s="5">
        <v>204738183749</v>
      </c>
      <c r="K141" s="5">
        <v>18268167494</v>
      </c>
      <c r="L141" s="5">
        <v>18268167494</v>
      </c>
      <c r="M141" s="5">
        <v>140797315513</v>
      </c>
      <c r="N141" s="5">
        <v>140797315513</v>
      </c>
      <c r="O141" s="5">
        <v>140797315513</v>
      </c>
      <c r="P141" s="5">
        <v>140797315513</v>
      </c>
      <c r="Q141" s="5">
        <v>140797315513</v>
      </c>
      <c r="R141" s="5">
        <v>132898858881</v>
      </c>
      <c r="S141" s="5">
        <v>121912387345</v>
      </c>
      <c r="T141" s="5">
        <v>58825799331</v>
      </c>
      <c r="U141" s="5">
        <v>58825799331</v>
      </c>
    </row>
    <row r="142" spans="3:26" ht="15.5" x14ac:dyDescent="0.35">
      <c r="C142" t="s">
        <v>163</v>
      </c>
      <c r="D142" s="5">
        <v>-592975339793</v>
      </c>
      <c r="E142" s="5">
        <v>-582353418723</v>
      </c>
      <c r="F142" s="5">
        <v>-566191000331</v>
      </c>
      <c r="G142" s="5">
        <v>-548025393121</v>
      </c>
      <c r="I142" s="5">
        <v>-566191000331</v>
      </c>
      <c r="J142" s="5">
        <v>-535059186831</v>
      </c>
      <c r="K142" s="5">
        <v>-561879767437</v>
      </c>
      <c r="L142" s="5">
        <v>-517214940195</v>
      </c>
      <c r="M142" s="5">
        <v>-517089005034</v>
      </c>
      <c r="N142" s="5">
        <v>-510899287330</v>
      </c>
      <c r="O142" s="5">
        <v>-557965019324</v>
      </c>
      <c r="P142" s="5">
        <v>-556396828158</v>
      </c>
      <c r="Q142" s="5">
        <v>-510014230439</v>
      </c>
      <c r="R142" s="5">
        <v>-494302872614</v>
      </c>
      <c r="S142" s="5">
        <v>-520736404658</v>
      </c>
      <c r="T142" s="5">
        <v>-643159051481</v>
      </c>
      <c r="U142" s="5">
        <v>-660234184457</v>
      </c>
      <c r="V142" s="5">
        <v>-769674774722</v>
      </c>
      <c r="W142" s="5">
        <v>-755132757887</v>
      </c>
      <c r="X142" s="5">
        <v>-736759625581</v>
      </c>
      <c r="Y142" s="5">
        <v>-731588545238</v>
      </c>
      <c r="Z142" s="5">
        <v>-709780772355</v>
      </c>
    </row>
    <row r="143" spans="3:26" ht="15.5" x14ac:dyDescent="0.35">
      <c r="C143" t="s">
        <v>167</v>
      </c>
      <c r="D143" s="5">
        <v>177706011919</v>
      </c>
      <c r="E143" s="5">
        <v>182394680240</v>
      </c>
      <c r="F143" s="5">
        <v>188951765454</v>
      </c>
      <c r="G143" s="5">
        <v>183388548474</v>
      </c>
      <c r="I143" s="5">
        <v>188951765454</v>
      </c>
      <c r="J143" s="5">
        <v>205630954839</v>
      </c>
      <c r="K143" s="5">
        <v>300869754991</v>
      </c>
      <c r="L143" s="5">
        <v>282919389060</v>
      </c>
      <c r="M143" s="5">
        <v>299110599339</v>
      </c>
      <c r="N143" s="5">
        <v>349979991405</v>
      </c>
      <c r="O143" s="5">
        <v>313942640729</v>
      </c>
      <c r="P143" s="5">
        <v>313817008198</v>
      </c>
      <c r="Q143" s="5">
        <v>346451703409</v>
      </c>
      <c r="R143" s="5">
        <v>390927425757</v>
      </c>
      <c r="S143" s="5">
        <v>301528281916</v>
      </c>
      <c r="T143" s="5">
        <v>73159423155</v>
      </c>
      <c r="U143" s="5">
        <v>71088837317</v>
      </c>
      <c r="V143" s="5">
        <v>-1477725510</v>
      </c>
      <c r="W143" s="5">
        <v>-887718674</v>
      </c>
      <c r="X143" s="5">
        <v>950592120</v>
      </c>
      <c r="Y143" s="5">
        <v>796563737</v>
      </c>
      <c r="Z143" s="5">
        <v>619310848</v>
      </c>
    </row>
    <row r="144" spans="3:26" ht="15.5" x14ac:dyDescent="0.35">
      <c r="C144" t="s">
        <v>10</v>
      </c>
      <c r="D144" s="5">
        <v>954357525678</v>
      </c>
      <c r="E144" s="5">
        <v>969321593842</v>
      </c>
      <c r="F144" s="5">
        <v>992198508440</v>
      </c>
      <c r="G144" s="5">
        <v>1004759465894</v>
      </c>
      <c r="I144" s="5">
        <v>992198508440</v>
      </c>
      <c r="J144" s="5">
        <v>1023141048859</v>
      </c>
      <c r="K144" s="5">
        <v>1053427665154</v>
      </c>
      <c r="L144" s="5">
        <v>1081952097344</v>
      </c>
      <c r="M144" s="5">
        <v>1155108211593</v>
      </c>
      <c r="N144" s="5">
        <v>1206943891304</v>
      </c>
      <c r="O144" s="5">
        <v>1121507766581</v>
      </c>
      <c r="P144" s="5">
        <v>1131229161026</v>
      </c>
      <c r="Q144" s="5">
        <v>1213853361980</v>
      </c>
      <c r="R144" s="5">
        <v>1203819560786</v>
      </c>
      <c r="S144" s="5">
        <v>1078781196570</v>
      </c>
      <c r="T144" s="5">
        <v>449137194795</v>
      </c>
      <c r="U144" s="5">
        <v>430732689808</v>
      </c>
      <c r="V144" s="5">
        <v>84668057600</v>
      </c>
      <c r="W144" s="5">
        <v>74284145730</v>
      </c>
      <c r="X144" s="5">
        <v>94486414119</v>
      </c>
      <c r="Y144" s="5">
        <v>99907989964</v>
      </c>
      <c r="Z144" s="5">
        <v>120244704918</v>
      </c>
    </row>
    <row r="145" spans="2:26" ht="15.5" x14ac:dyDescent="0.35">
      <c r="C145" t="s">
        <v>168</v>
      </c>
      <c r="D145" s="5">
        <v>1833025125328</v>
      </c>
      <c r="E145" s="5">
        <v>1816401633775</v>
      </c>
      <c r="F145" s="5">
        <v>1822778973024</v>
      </c>
      <c r="G145" s="5">
        <v>1828300961128</v>
      </c>
      <c r="I145" s="5">
        <v>1822778973024</v>
      </c>
      <c r="J145" s="5">
        <v>1861011197037</v>
      </c>
      <c r="K145" s="5">
        <v>1945323867233</v>
      </c>
      <c r="L145" s="5">
        <v>1888336506757</v>
      </c>
      <c r="M145" s="5">
        <v>2044686725854</v>
      </c>
      <c r="N145" s="5">
        <v>2126525330314</v>
      </c>
      <c r="O145" s="5">
        <v>2163671178532</v>
      </c>
      <c r="P145" s="5">
        <v>2059414279647</v>
      </c>
      <c r="Q145" s="5">
        <v>1747115408588</v>
      </c>
      <c r="R145" s="5">
        <v>1645962030880</v>
      </c>
      <c r="S145" s="5">
        <v>1328006175453</v>
      </c>
      <c r="T145" s="5">
        <v>612478672137</v>
      </c>
      <c r="U145" s="5">
        <v>556445313908</v>
      </c>
      <c r="V145" s="5">
        <v>178403632950</v>
      </c>
      <c r="W145" s="5">
        <v>195469932456</v>
      </c>
      <c r="X145" s="5">
        <v>190368442289</v>
      </c>
      <c r="Y145" s="5">
        <v>195067947425</v>
      </c>
      <c r="Z145" s="5">
        <v>192315042003</v>
      </c>
    </row>
    <row r="146" spans="2:26" ht="15.5" x14ac:dyDescent="0.35">
      <c r="C146" t="s">
        <v>169</v>
      </c>
      <c r="D146" s="5">
        <v>5028669376</v>
      </c>
      <c r="E146" s="5">
        <v>5028669376</v>
      </c>
      <c r="F146" s="5">
        <v>5028669376</v>
      </c>
      <c r="G146" s="5">
        <v>5028669376</v>
      </c>
      <c r="I146" s="5">
        <v>5028669376</v>
      </c>
      <c r="J146" s="5">
        <v>5028669376</v>
      </c>
      <c r="K146" s="5">
        <v>5028669376</v>
      </c>
      <c r="L146" s="5">
        <v>5028669376</v>
      </c>
      <c r="M146" s="5">
        <v>5028669376</v>
      </c>
      <c r="N146" s="5">
        <v>5028669376</v>
      </c>
      <c r="O146" s="5">
        <v>4669648436</v>
      </c>
      <c r="P146" s="5">
        <v>4669648436</v>
      </c>
      <c r="Q146" s="5">
        <v>4669648436</v>
      </c>
      <c r="R146" s="5">
        <v>4669648436</v>
      </c>
      <c r="S146" s="5">
        <v>4669648436</v>
      </c>
      <c r="T146" s="5">
        <v>3032239245</v>
      </c>
      <c r="U146" s="5">
        <v>3032239245</v>
      </c>
      <c r="V146" s="5">
        <v>1905778090</v>
      </c>
      <c r="W146" s="5">
        <v>1905778090</v>
      </c>
      <c r="X146" s="5">
        <v>1638218259</v>
      </c>
      <c r="Y146" s="5">
        <v>1638218259</v>
      </c>
      <c r="Z146" s="5">
        <v>1638218259</v>
      </c>
    </row>
    <row r="148" spans="2:26" ht="15.5" x14ac:dyDescent="0.35">
      <c r="B148" t="s">
        <v>170</v>
      </c>
      <c r="C148" t="s">
        <v>171</v>
      </c>
      <c r="D148" s="5">
        <v>12334425286</v>
      </c>
      <c r="E148" s="5">
        <v>-22684298704</v>
      </c>
      <c r="F148" s="5">
        <v>-26054843344</v>
      </c>
      <c r="G148" s="5">
        <v>-7169995300</v>
      </c>
      <c r="I148" s="5">
        <v>-64069047815</v>
      </c>
      <c r="J148" s="5">
        <v>-93282573609</v>
      </c>
      <c r="K148" s="5">
        <v>84448775952</v>
      </c>
      <c r="L148" s="5">
        <v>34627950784</v>
      </c>
      <c r="M148" s="5">
        <v>112919178446</v>
      </c>
      <c r="N148" s="5">
        <v>124954513326</v>
      </c>
      <c r="O148" s="5">
        <v>124106112706</v>
      </c>
      <c r="P148" s="5">
        <v>102519013017</v>
      </c>
      <c r="Q148" s="5">
        <v>6003706227</v>
      </c>
      <c r="R148" s="5">
        <v>24140681877</v>
      </c>
      <c r="S148" s="5">
        <v>43892480023</v>
      </c>
      <c r="T148" s="5">
        <v>21272069665</v>
      </c>
      <c r="U148" s="5">
        <v>716068562</v>
      </c>
      <c r="V148" s="5">
        <v>586409564</v>
      </c>
      <c r="W148" s="5">
        <v>-57998151268</v>
      </c>
      <c r="X148" s="5">
        <v>1775404334</v>
      </c>
      <c r="Y148" s="5">
        <v>-355008629</v>
      </c>
      <c r="Z148" s="5">
        <v>6107137534</v>
      </c>
    </row>
    <row r="149" spans="2:26" ht="15.5" x14ac:dyDescent="0.35">
      <c r="C149" t="s">
        <v>395</v>
      </c>
      <c r="D149" s="5">
        <v>42130031348</v>
      </c>
      <c r="E149" s="5">
        <v>35559006800</v>
      </c>
      <c r="F149" s="5">
        <v>50385972003</v>
      </c>
      <c r="G149" s="5">
        <v>50282851347</v>
      </c>
      <c r="I149" s="5">
        <v>201960790366</v>
      </c>
      <c r="J149" s="5">
        <v>197822986305</v>
      </c>
      <c r="K149" s="5">
        <v>204819699267</v>
      </c>
      <c r="L149" s="5">
        <v>182789184111</v>
      </c>
      <c r="M149" s="5">
        <v>271267393405</v>
      </c>
      <c r="N149" s="5">
        <v>325470788784</v>
      </c>
      <c r="O149" s="5">
        <v>419769213379</v>
      </c>
      <c r="P149" s="5">
        <v>510491239497</v>
      </c>
      <c r="Q149" s="5">
        <v>129135729731</v>
      </c>
      <c r="R149" s="5">
        <v>105653567843</v>
      </c>
      <c r="S149" s="5">
        <v>118045002373</v>
      </c>
      <c r="T149" s="5">
        <v>95100435855</v>
      </c>
      <c r="U149" s="5">
        <v>43172303823</v>
      </c>
      <c r="V149" s="5">
        <v>35594800260</v>
      </c>
      <c r="W149" s="5">
        <v>22697863487</v>
      </c>
      <c r="X149" s="5">
        <v>28424692767</v>
      </c>
      <c r="Y149" s="5">
        <v>27158032648</v>
      </c>
      <c r="Z149" s="5">
        <v>30678550615</v>
      </c>
    </row>
    <row r="150" spans="2:26" ht="15.5" x14ac:dyDescent="0.35">
      <c r="C150" t="s">
        <v>1301</v>
      </c>
      <c r="T150" s="5">
        <v>1031839858</v>
      </c>
      <c r="U150" s="5">
        <v>4443541481</v>
      </c>
    </row>
    <row r="151" spans="2:26" ht="15.5" x14ac:dyDescent="0.35">
      <c r="C151" t="s">
        <v>1768</v>
      </c>
    </row>
    <row r="152" spans="2:26" ht="15.5" x14ac:dyDescent="0.35">
      <c r="C152" t="s">
        <v>1769</v>
      </c>
      <c r="D152" s="5">
        <v>-2413764765</v>
      </c>
      <c r="E152" s="5">
        <v>-21670901900</v>
      </c>
      <c r="F152" s="5">
        <v>-49581867811</v>
      </c>
      <c r="G152" s="5">
        <v>-30938591578</v>
      </c>
      <c r="I152" s="5">
        <v>-152303753547</v>
      </c>
      <c r="J152" s="5">
        <v>-187334809872</v>
      </c>
      <c r="K152" s="5">
        <v>-57569032934</v>
      </c>
      <c r="L152" s="5">
        <v>-148937042126</v>
      </c>
      <c r="M152" s="5">
        <v>-158974100944</v>
      </c>
      <c r="N152" s="5">
        <v>-194110491069</v>
      </c>
      <c r="O152" s="5">
        <v>-225721571985</v>
      </c>
      <c r="P152" s="5">
        <v>-129871591439</v>
      </c>
      <c r="Q152" s="5">
        <v>-62256070190</v>
      </c>
      <c r="R152" s="5">
        <v>-40721502703</v>
      </c>
      <c r="S152" s="5">
        <v>-33631342506</v>
      </c>
      <c r="T152" s="5">
        <v>-44396506169</v>
      </c>
      <c r="U152" s="5">
        <v>-18717549494</v>
      </c>
      <c r="V152" s="5">
        <v>-7244539105</v>
      </c>
      <c r="W152" s="5">
        <v>-10558983687</v>
      </c>
      <c r="X152" s="5">
        <v>-11216411277</v>
      </c>
      <c r="Y152" s="5">
        <v>-9588790735</v>
      </c>
      <c r="Z152" s="5">
        <v>-10050474942</v>
      </c>
    </row>
    <row r="153" spans="2:26" ht="15.5" x14ac:dyDescent="0.35">
      <c r="C153" t="s">
        <v>397</v>
      </c>
      <c r="D153" s="5">
        <v>-9177752434</v>
      </c>
      <c r="E153" s="5">
        <v>-11192934304</v>
      </c>
      <c r="F153" s="5">
        <v>-11148932625</v>
      </c>
      <c r="G153" s="5">
        <v>-9453607032</v>
      </c>
      <c r="I153" s="5">
        <v>-41693041928</v>
      </c>
      <c r="J153" s="5">
        <v>-38238754051</v>
      </c>
      <c r="K153" s="5">
        <v>-36318473330</v>
      </c>
      <c r="L153" s="5">
        <v>-27969252742</v>
      </c>
      <c r="M153" s="5">
        <v>-21075667668</v>
      </c>
      <c r="N153" s="5">
        <v>-21375930530</v>
      </c>
      <c r="O153" s="5">
        <v>-23570126600</v>
      </c>
      <c r="P153" s="5">
        <v>-21781538784</v>
      </c>
      <c r="Q153" s="5">
        <v>-16962944487</v>
      </c>
      <c r="R153" s="5">
        <v>-15131224057</v>
      </c>
      <c r="S153" s="5">
        <v>-9033532438</v>
      </c>
      <c r="T153" s="5">
        <v>-10691894419</v>
      </c>
      <c r="U153" s="5">
        <v>-9103409640</v>
      </c>
      <c r="V153" s="5">
        <v>-7170660796</v>
      </c>
      <c r="W153" s="5">
        <v>-8949877531</v>
      </c>
      <c r="X153" s="5">
        <v>-8861400398</v>
      </c>
      <c r="Y153" s="5">
        <v>-9282139580</v>
      </c>
      <c r="Z153" s="5">
        <v>-9442907082</v>
      </c>
    </row>
    <row r="154" spans="2:26" ht="15.5" x14ac:dyDescent="0.35">
      <c r="C154" t="s">
        <v>1770</v>
      </c>
      <c r="D154" s="5">
        <v>-8242293</v>
      </c>
      <c r="E154" s="5">
        <v>-992883915</v>
      </c>
      <c r="F154" s="5">
        <v>145820068</v>
      </c>
      <c r="G154" s="5">
        <v>-4215357</v>
      </c>
      <c r="S154" s="5">
        <v>-9151044744</v>
      </c>
      <c r="T154" s="5">
        <v>-3324239482</v>
      </c>
      <c r="U154" s="5">
        <v>-3589428279</v>
      </c>
      <c r="V154" s="5">
        <v>-15395881480</v>
      </c>
      <c r="W154" s="5">
        <v>-5733076147</v>
      </c>
      <c r="X154" s="5">
        <v>-4815900509</v>
      </c>
      <c r="Y154" s="5">
        <v>-4896707770</v>
      </c>
      <c r="Z154" s="5">
        <v>-2078426765</v>
      </c>
    </row>
    <row r="155" spans="2:26" ht="15.5" x14ac:dyDescent="0.35">
      <c r="C155" t="s">
        <v>399</v>
      </c>
      <c r="D155" s="5">
        <v>-11599759492</v>
      </c>
      <c r="E155" s="5">
        <v>-33856720119</v>
      </c>
      <c r="F155" s="5">
        <v>-60584980368</v>
      </c>
      <c r="G155" s="5">
        <v>-40396413967</v>
      </c>
      <c r="I155" s="5">
        <v>-193996795475</v>
      </c>
      <c r="J155" s="5">
        <v>-225573563923</v>
      </c>
      <c r="K155" s="5">
        <v>-93887506264</v>
      </c>
      <c r="L155" s="5">
        <v>-176906294868</v>
      </c>
      <c r="M155" s="5">
        <v>-180049768612</v>
      </c>
      <c r="N155" s="5">
        <v>-215486421599</v>
      </c>
      <c r="O155" s="5">
        <v>-249291698585</v>
      </c>
      <c r="P155" s="5">
        <v>-151653130223</v>
      </c>
      <c r="Q155" s="5">
        <v>-79219014677</v>
      </c>
      <c r="R155" s="5">
        <v>-55852726760</v>
      </c>
      <c r="S155" s="5">
        <v>-51815919688</v>
      </c>
      <c r="T155" s="5">
        <v>-58412640070</v>
      </c>
      <c r="U155" s="5">
        <v>-31410387413</v>
      </c>
      <c r="V155" s="5">
        <v>-29811081381</v>
      </c>
      <c r="W155" s="5">
        <v>-25241937365</v>
      </c>
      <c r="X155" s="5">
        <v>-24893712184</v>
      </c>
      <c r="Y155" s="5">
        <v>-23767638085</v>
      </c>
      <c r="Z155" s="5">
        <v>-21571808789</v>
      </c>
    </row>
    <row r="156" spans="2:26" ht="15.5" x14ac:dyDescent="0.35">
      <c r="C156" t="s">
        <v>826</v>
      </c>
      <c r="D156" s="5">
        <v>158458465</v>
      </c>
      <c r="E156" s="5">
        <v>151617450</v>
      </c>
      <c r="F156" s="5">
        <v>345208339</v>
      </c>
      <c r="G156" s="5">
        <v>331065529</v>
      </c>
      <c r="I156" s="5">
        <v>2379597999</v>
      </c>
      <c r="J156" s="5">
        <v>6290091358</v>
      </c>
      <c r="K156" s="5">
        <v>9555762922</v>
      </c>
      <c r="L156" s="5">
        <v>7568302130</v>
      </c>
      <c r="M156" s="5">
        <v>10635211275</v>
      </c>
      <c r="N156" s="5">
        <v>10026744575</v>
      </c>
      <c r="O156" s="5">
        <v>7199939799</v>
      </c>
      <c r="P156" s="5">
        <v>5405589803</v>
      </c>
      <c r="Q156" s="5">
        <v>3251374743</v>
      </c>
      <c r="R156" s="5">
        <v>2152712640</v>
      </c>
      <c r="S156" s="5">
        <v>1948276246</v>
      </c>
    </row>
    <row r="157" spans="2:26" ht="15.5" x14ac:dyDescent="0.35">
      <c r="C157" t="s">
        <v>1771</v>
      </c>
      <c r="D157" s="5">
        <v>777048504</v>
      </c>
      <c r="E157" s="5">
        <v>-4653201511</v>
      </c>
      <c r="F157" s="5">
        <v>1234038628</v>
      </c>
      <c r="G157" s="5">
        <v>-743054040</v>
      </c>
      <c r="I157" s="5">
        <v>-1287441803</v>
      </c>
      <c r="J157" s="5">
        <v>-6820187870</v>
      </c>
      <c r="K157" s="5">
        <v>3055150007</v>
      </c>
      <c r="L157" s="5">
        <v>27256860072</v>
      </c>
      <c r="M157" s="5">
        <v>5410842396</v>
      </c>
      <c r="N157" s="5">
        <v>4781116680</v>
      </c>
      <c r="O157" s="5">
        <v>-2748336737</v>
      </c>
      <c r="P157" s="5">
        <v>-259216800</v>
      </c>
      <c r="Q157" s="5">
        <v>-3832097256</v>
      </c>
      <c r="R157" s="5">
        <v>-3832175160</v>
      </c>
      <c r="S157" s="5">
        <v>-5749521782</v>
      </c>
      <c r="T157" s="5">
        <v>-3831341428</v>
      </c>
      <c r="U157" s="5">
        <v>-4590117119</v>
      </c>
      <c r="V157" s="5">
        <v>-6623854</v>
      </c>
      <c r="W157" s="5">
        <v>-334887474</v>
      </c>
      <c r="X157" s="5">
        <v>-608152528</v>
      </c>
      <c r="Y157" s="5">
        <v>-54655802</v>
      </c>
      <c r="Z157" s="5">
        <v>416631589</v>
      </c>
    </row>
    <row r="158" spans="2:26" ht="15.5" x14ac:dyDescent="0.35">
      <c r="C158" t="s">
        <v>179</v>
      </c>
      <c r="D158" s="5">
        <v>-2726583453</v>
      </c>
      <c r="E158" s="5">
        <v>-1240877261</v>
      </c>
      <c r="F158" s="5">
        <v>-245738976</v>
      </c>
      <c r="G158" s="5">
        <v>-746785167</v>
      </c>
      <c r="I158" s="5">
        <v>-4341948846</v>
      </c>
      <c r="J158" s="5">
        <v>-237326516</v>
      </c>
      <c r="K158" s="5">
        <v>-268155421</v>
      </c>
      <c r="L158" s="5">
        <v>-984050048</v>
      </c>
      <c r="M158" s="5">
        <v>-126049759</v>
      </c>
      <c r="N158" s="5">
        <v>-2388372851</v>
      </c>
      <c r="O158" s="5">
        <v>-913450863</v>
      </c>
      <c r="P158" s="5">
        <v>-890036172</v>
      </c>
      <c r="Q158" s="5">
        <v>-1139961931</v>
      </c>
      <c r="R158" s="5">
        <v>-175030507</v>
      </c>
      <c r="S158" s="5">
        <v>-6189040831</v>
      </c>
      <c r="T158" s="5">
        <v>-4818856655</v>
      </c>
      <c r="U158" s="5">
        <v>-4270993139</v>
      </c>
      <c r="V158" s="5">
        <v>-2627619358</v>
      </c>
      <c r="W158" s="5">
        <v>-2237268516</v>
      </c>
      <c r="X158" s="5">
        <v>-1907592752</v>
      </c>
      <c r="Y158" s="5">
        <v>-1907859670</v>
      </c>
      <c r="Z158" s="5">
        <v>-2026909956</v>
      </c>
    </row>
    <row r="159" spans="2:26" ht="15.5" x14ac:dyDescent="0.35">
      <c r="C159" t="s">
        <v>1772</v>
      </c>
      <c r="X159" s="5">
        <v>1340000000</v>
      </c>
    </row>
    <row r="160" spans="2:26" ht="15.5" x14ac:dyDescent="0.35">
      <c r="C160" t="s">
        <v>992</v>
      </c>
      <c r="D160" s="5">
        <v>-14804317547</v>
      </c>
      <c r="E160" s="5">
        <v>-16740349879</v>
      </c>
      <c r="F160" s="5">
        <v>-14526183241</v>
      </c>
      <c r="G160" s="5">
        <v>-15129287414</v>
      </c>
      <c r="I160" s="5">
        <v>-62218367972</v>
      </c>
      <c r="J160" s="5">
        <v>-65693340716</v>
      </c>
      <c r="K160" s="5">
        <v>-53129663241</v>
      </c>
      <c r="L160" s="5">
        <v>-42492472359</v>
      </c>
      <c r="M160" s="5">
        <v>-36335112475</v>
      </c>
      <c r="N160" s="5">
        <v>-39739907010</v>
      </c>
      <c r="O160" s="5">
        <v>-47994444295</v>
      </c>
      <c r="P160" s="5">
        <v>-51777871803</v>
      </c>
      <c r="Q160" s="5">
        <v>-35632673460</v>
      </c>
      <c r="R160" s="5">
        <v>-18706191924</v>
      </c>
      <c r="S160" s="5">
        <v>-12346316295</v>
      </c>
      <c r="T160" s="5">
        <v>-7797367895</v>
      </c>
      <c r="W160" s="5">
        <v>-26902403016</v>
      </c>
      <c r="X160" s="5">
        <v>-1618302307</v>
      </c>
      <c r="Y160" s="5">
        <v>-2506170545</v>
      </c>
      <c r="Z160" s="5">
        <v>-4387090146</v>
      </c>
    </row>
    <row r="161" spans="3:26" ht="15.5" x14ac:dyDescent="0.35">
      <c r="C161" t="s">
        <v>1773</v>
      </c>
      <c r="U161" s="5">
        <v>-288580701</v>
      </c>
      <c r="V161" s="5">
        <v>10000000</v>
      </c>
      <c r="W161" s="5">
        <v>189118031</v>
      </c>
      <c r="X161" s="5">
        <v>982424879</v>
      </c>
      <c r="Y161" s="5">
        <v>630205086</v>
      </c>
      <c r="Z161" s="5">
        <v>2978252004</v>
      </c>
    </row>
    <row r="162" spans="3:26" ht="15.5" x14ac:dyDescent="0.35">
      <c r="C162" t="s">
        <v>1774</v>
      </c>
      <c r="D162" s="5">
        <v>390586209</v>
      </c>
      <c r="E162" s="5">
        <v>-18659924</v>
      </c>
      <c r="F162" s="5">
        <v>-40085060</v>
      </c>
      <c r="G162" s="5">
        <v>1020577968</v>
      </c>
      <c r="I162" s="5">
        <v>2017790948</v>
      </c>
      <c r="J162" s="5">
        <v>8684787608</v>
      </c>
      <c r="K162" s="5">
        <v>22968264315</v>
      </c>
      <c r="L162" s="5">
        <v>44648274486</v>
      </c>
      <c r="M162" s="5">
        <v>52464814372</v>
      </c>
      <c r="N162" s="5">
        <v>54610436359</v>
      </c>
      <c r="O162" s="5">
        <v>4282880575</v>
      </c>
      <c r="P162" s="5">
        <v>-196118416714</v>
      </c>
    </row>
    <row r="163" spans="3:26" ht="15.5" x14ac:dyDescent="0.35">
      <c r="C163" t="s">
        <v>1775</v>
      </c>
      <c r="D163" s="5">
        <v>-1991038748</v>
      </c>
      <c r="E163" s="5">
        <v>-1885114260</v>
      </c>
      <c r="F163" s="5">
        <v>-2300811774</v>
      </c>
      <c r="G163" s="5">
        <v>-1788949556</v>
      </c>
      <c r="I163" s="5">
        <v>-8260410137</v>
      </c>
      <c r="J163" s="5">
        <v>-7278474064</v>
      </c>
      <c r="K163" s="5">
        <v>-8232720153</v>
      </c>
      <c r="L163" s="5">
        <v>-6920935286</v>
      </c>
      <c r="M163" s="5">
        <v>-10348152156</v>
      </c>
      <c r="N163" s="5">
        <v>-12319871612</v>
      </c>
      <c r="O163" s="5">
        <v>-6197990567</v>
      </c>
      <c r="P163" s="5">
        <v>-12679144571</v>
      </c>
      <c r="Q163" s="5">
        <v>-6559650923</v>
      </c>
      <c r="R163" s="5">
        <v>-5099474255</v>
      </c>
    </row>
    <row r="164" spans="3:26" ht="15.5" x14ac:dyDescent="0.35">
      <c r="C164" t="s">
        <v>546</v>
      </c>
      <c r="F164" s="5">
        <v>-322262895</v>
      </c>
      <c r="I164" s="5">
        <v>-322262895</v>
      </c>
      <c r="J164" s="5">
        <v>-477545791</v>
      </c>
      <c r="K164" s="5">
        <v>-432055480</v>
      </c>
      <c r="L164" s="5">
        <v>-330917454</v>
      </c>
      <c r="U164" s="5">
        <v>-6339698370</v>
      </c>
      <c r="V164" s="5">
        <v>25934000</v>
      </c>
      <c r="W164" s="5">
        <v>-168636415</v>
      </c>
      <c r="X164" s="5">
        <v>56046459</v>
      </c>
      <c r="Y164" s="5">
        <v>93077739</v>
      </c>
      <c r="Z164" s="5">
        <v>19512217</v>
      </c>
    </row>
    <row r="165" spans="3:26" ht="15.5" x14ac:dyDescent="0.35">
      <c r="C165" t="s">
        <v>755</v>
      </c>
      <c r="D165" s="5">
        <v>30331400800</v>
      </c>
      <c r="G165" s="5">
        <v>-86340000000</v>
      </c>
      <c r="U165" s="5">
        <v>-78371261286</v>
      </c>
    </row>
    <row r="166" spans="3:26" ht="15.5" x14ac:dyDescent="0.35">
      <c r="C166" t="s">
        <v>1202</v>
      </c>
      <c r="P166" s="5">
        <v>1250000000</v>
      </c>
      <c r="Q166" s="5">
        <v>8000000000</v>
      </c>
    </row>
    <row r="167" spans="3:26" ht="15.5" x14ac:dyDescent="0.35">
      <c r="C167" t="s">
        <v>184</v>
      </c>
      <c r="D167" s="5">
        <v>992512477</v>
      </c>
      <c r="E167" s="5">
        <v>19857165907</v>
      </c>
      <c r="F167" s="5">
        <v>15775244715</v>
      </c>
      <c r="G167" s="5">
        <v>-3501236092</v>
      </c>
      <c r="I167" s="5">
        <v>28742681616</v>
      </c>
      <c r="J167" s="5">
        <v>38125264191</v>
      </c>
      <c r="K167" s="5">
        <v>84631094230</v>
      </c>
      <c r="L167" s="5">
        <v>26677478928</v>
      </c>
      <c r="M167" s="5">
        <v>-15451813269</v>
      </c>
      <c r="N167" s="5">
        <v>42756882896</v>
      </c>
      <c r="O167" s="5">
        <v>-9966901368</v>
      </c>
      <c r="P167" s="5">
        <v>103233662</v>
      </c>
      <c r="Q167" s="5">
        <v>95705534958</v>
      </c>
      <c r="R167" s="5">
        <v>-28600257099</v>
      </c>
      <c r="S167" s="5">
        <v>281750625989</v>
      </c>
      <c r="T167" s="5">
        <v>37387759534</v>
      </c>
      <c r="U167" s="5">
        <v>80020470855</v>
      </c>
      <c r="V167" s="5">
        <v>-6209124594</v>
      </c>
      <c r="W167" s="5">
        <v>53240186290</v>
      </c>
      <c r="X167" s="5">
        <v>-550204</v>
      </c>
      <c r="Y167" s="5">
        <v>-558954197</v>
      </c>
      <c r="Z167" s="5">
        <v>-18248172114</v>
      </c>
    </row>
    <row r="168" spans="3:26" ht="15.5" x14ac:dyDescent="0.35">
      <c r="C168" t="s">
        <v>185</v>
      </c>
      <c r="D168" s="5">
        <v>-5256306358</v>
      </c>
      <c r="E168" s="5">
        <v>-8738366901</v>
      </c>
      <c r="F168" s="5">
        <v>-16269438111</v>
      </c>
      <c r="G168" s="5">
        <v>18955553961</v>
      </c>
      <c r="I168" s="5">
        <v>-37281001446</v>
      </c>
      <c r="J168" s="5">
        <v>-27975785502</v>
      </c>
      <c r="K168" s="5">
        <v>-207867883024</v>
      </c>
      <c r="L168" s="5">
        <v>-165417708752</v>
      </c>
      <c r="M168" s="5">
        <v>-47587791688</v>
      </c>
      <c r="N168" s="5">
        <v>-85591366080</v>
      </c>
      <c r="O168" s="5">
        <v>-31763818519</v>
      </c>
      <c r="P168" s="5">
        <v>-39830062928</v>
      </c>
      <c r="Q168" s="5">
        <v>-66639231590</v>
      </c>
      <c r="R168" s="5">
        <v>-45216311452</v>
      </c>
      <c r="S168" s="5">
        <v>-275022743575</v>
      </c>
      <c r="T168" s="5">
        <v>-47819049937</v>
      </c>
      <c r="U168" s="5">
        <v>-81562254899</v>
      </c>
      <c r="V168" s="5">
        <v>7099115713</v>
      </c>
      <c r="W168" s="5">
        <v>6035143449</v>
      </c>
      <c r="X168" s="5">
        <v>-972825081</v>
      </c>
      <c r="Y168" s="5">
        <v>-551545426</v>
      </c>
      <c r="Z168" s="5">
        <v>-477262128</v>
      </c>
    </row>
    <row r="169" spans="3:26" ht="15.5" x14ac:dyDescent="0.35">
      <c r="C169" t="s">
        <v>1776</v>
      </c>
    </row>
    <row r="170" spans="3:26" ht="15.5" x14ac:dyDescent="0.35">
      <c r="C170" t="s">
        <v>189</v>
      </c>
      <c r="D170" s="5">
        <v>-336490326</v>
      </c>
      <c r="E170" s="5">
        <v>-763344150</v>
      </c>
      <c r="F170" s="5">
        <v>171334510</v>
      </c>
      <c r="G170" s="5">
        <v>-575435726</v>
      </c>
      <c r="I170" s="5">
        <v>-811870062</v>
      </c>
      <c r="J170" s="5">
        <v>-5827200782</v>
      </c>
      <c r="K170" s="5">
        <v>-6521712298</v>
      </c>
      <c r="L170" s="5">
        <v>-61451414388</v>
      </c>
      <c r="M170" s="5">
        <v>-3049555185</v>
      </c>
      <c r="N170" s="5">
        <v>-27664778078</v>
      </c>
      <c r="O170" s="5">
        <v>-1826925198</v>
      </c>
      <c r="P170" s="5">
        <v>-38202679688</v>
      </c>
      <c r="Q170" s="5">
        <v>-919168446</v>
      </c>
      <c r="R170" s="5">
        <v>-941099227</v>
      </c>
      <c r="S170" s="5">
        <v>-6057974706</v>
      </c>
      <c r="T170" s="5">
        <v>-6210897937</v>
      </c>
      <c r="U170" s="5">
        <v>-25903783580</v>
      </c>
      <c r="V170" s="5">
        <v>-371270000</v>
      </c>
      <c r="W170" s="5">
        <v>-391548400</v>
      </c>
      <c r="X170" s="5">
        <v>-516725002</v>
      </c>
      <c r="Y170" s="5">
        <v>-661087126</v>
      </c>
      <c r="Z170" s="5">
        <v>-403886555</v>
      </c>
    </row>
    <row r="171" spans="3:26" ht="15.5" x14ac:dyDescent="0.35">
      <c r="C171" t="s">
        <v>1777</v>
      </c>
      <c r="D171" s="5">
        <v>5781817740</v>
      </c>
      <c r="E171" s="5">
        <v>-5781817740</v>
      </c>
      <c r="F171" s="5">
        <v>-25523757387</v>
      </c>
      <c r="I171" s="5">
        <v>-25523757387</v>
      </c>
      <c r="J171" s="5">
        <v>-3091301333</v>
      </c>
      <c r="K171" s="5">
        <v>-4358850812</v>
      </c>
      <c r="L171" s="5">
        <v>-5101747501</v>
      </c>
    </row>
    <row r="172" spans="3:26" ht="15.5" x14ac:dyDescent="0.35">
      <c r="C172" t="s">
        <v>188</v>
      </c>
      <c r="D172" s="5">
        <v>400000</v>
      </c>
      <c r="E172" s="5">
        <v>400000</v>
      </c>
      <c r="F172" s="5">
        <v>1901802</v>
      </c>
      <c r="G172" s="5">
        <v>3100000</v>
      </c>
      <c r="I172" s="5">
        <v>7501802</v>
      </c>
      <c r="J172" s="5">
        <v>1850000</v>
      </c>
      <c r="K172" s="5">
        <v>8550000</v>
      </c>
      <c r="L172" s="5">
        <v>85585586</v>
      </c>
      <c r="O172" s="5">
        <v>750000</v>
      </c>
      <c r="P172" s="5">
        <v>90909091</v>
      </c>
      <c r="W172" s="5">
        <v>68450000</v>
      </c>
      <c r="X172" s="5">
        <v>7500000</v>
      </c>
      <c r="Z172" s="5">
        <v>2500000</v>
      </c>
    </row>
    <row r="173" spans="3:26" ht="15.5" x14ac:dyDescent="0.35">
      <c r="C173" t="s">
        <v>331</v>
      </c>
      <c r="N173" s="5">
        <v>-45000000000</v>
      </c>
      <c r="R173" s="5">
        <v>-16000000000</v>
      </c>
      <c r="S173" s="5">
        <v>-22000000000</v>
      </c>
    </row>
    <row r="174" spans="3:26" ht="15.5" x14ac:dyDescent="0.35">
      <c r="C174" t="s">
        <v>370</v>
      </c>
      <c r="F174" s="5">
        <v>5000000000</v>
      </c>
      <c r="I174" s="5">
        <v>5000000000</v>
      </c>
      <c r="M174" s="5">
        <v>45000000000</v>
      </c>
      <c r="Q174" s="5">
        <v>16000000000</v>
      </c>
      <c r="R174" s="5">
        <v>22000000000</v>
      </c>
    </row>
    <row r="175" spans="3:26" ht="15.5" x14ac:dyDescent="0.35">
      <c r="C175" t="s">
        <v>562</v>
      </c>
      <c r="D175" s="5">
        <v>-499677288</v>
      </c>
      <c r="E175" s="5">
        <v>-386483330</v>
      </c>
      <c r="F175" s="5">
        <v>-678429121</v>
      </c>
      <c r="G175" s="5">
        <v>-886281738</v>
      </c>
      <c r="I175" s="5">
        <v>-19435722126</v>
      </c>
      <c r="J175" s="5">
        <v>-21295262443</v>
      </c>
      <c r="K175" s="5">
        <v>-22470930318</v>
      </c>
      <c r="L175" s="5">
        <v>-55490879054</v>
      </c>
      <c r="M175" s="5">
        <v>-76697701776</v>
      </c>
      <c r="N175" s="5">
        <v>-6862281802</v>
      </c>
    </row>
    <row r="176" spans="3:26" ht="15.5" x14ac:dyDescent="0.35">
      <c r="C176" t="s">
        <v>1778</v>
      </c>
      <c r="N176" s="5">
        <v>612500000</v>
      </c>
    </row>
    <row r="177" spans="3:26" ht="15.5" x14ac:dyDescent="0.35">
      <c r="C177" t="s">
        <v>1779</v>
      </c>
      <c r="U177" s="5">
        <v>-5818700000</v>
      </c>
    </row>
    <row r="178" spans="3:26" ht="15.5" x14ac:dyDescent="0.35">
      <c r="C178" t="s">
        <v>199</v>
      </c>
      <c r="D178" s="5">
        <v>-100000000</v>
      </c>
      <c r="E178" s="5">
        <v>-892000000</v>
      </c>
      <c r="F178" s="5">
        <v>-36395573712</v>
      </c>
      <c r="G178" s="5">
        <v>5798869122</v>
      </c>
      <c r="I178" s="5">
        <v>-36484373712</v>
      </c>
      <c r="J178" s="5">
        <v>-18233960296</v>
      </c>
      <c r="K178" s="5">
        <v>-89466406593</v>
      </c>
      <c r="L178" s="5">
        <v>-216661200</v>
      </c>
      <c r="M178" s="5">
        <v>-234897727</v>
      </c>
      <c r="N178" s="5">
        <v>-563406200</v>
      </c>
      <c r="O178" s="5">
        <v>-4360273321</v>
      </c>
      <c r="P178" s="5">
        <v>-2868292331</v>
      </c>
      <c r="Q178" s="5">
        <v>-66308249060</v>
      </c>
      <c r="R178" s="5">
        <v>-69443585225</v>
      </c>
      <c r="S178" s="5">
        <v>-236375000</v>
      </c>
      <c r="T178" s="5">
        <v>-623252000</v>
      </c>
      <c r="U178" s="5">
        <v>-42071681705</v>
      </c>
      <c r="Z178" s="5">
        <v>-95385600000</v>
      </c>
    </row>
    <row r="179" spans="3:26" ht="15.5" x14ac:dyDescent="0.35">
      <c r="C179" t="s">
        <v>205</v>
      </c>
      <c r="K179" s="5">
        <v>2837837838</v>
      </c>
    </row>
    <row r="180" spans="3:26" ht="15.5" x14ac:dyDescent="0.35">
      <c r="C180" t="s">
        <v>1514</v>
      </c>
      <c r="D180" s="5">
        <v>-764152000</v>
      </c>
      <c r="E180" s="5">
        <v>-581085000</v>
      </c>
      <c r="L180" s="5">
        <v>-36062638889</v>
      </c>
    </row>
    <row r="181" spans="3:26" ht="15.5" x14ac:dyDescent="0.35">
      <c r="C181" t="s">
        <v>1780</v>
      </c>
      <c r="D181" s="5">
        <v>-23749119</v>
      </c>
      <c r="E181" s="5">
        <v>23749119</v>
      </c>
      <c r="F181" s="5">
        <v>24920640000</v>
      </c>
      <c r="G181" s="5">
        <v>-24920640000</v>
      </c>
      <c r="L181" s="5">
        <v>-12487507200</v>
      </c>
      <c r="M181" s="5">
        <v>-31435976400</v>
      </c>
      <c r="N181" s="5">
        <v>-1500900000</v>
      </c>
      <c r="U181" s="5">
        <v>-15001250000</v>
      </c>
      <c r="Z181" s="5">
        <v>95385600000</v>
      </c>
    </row>
    <row r="182" spans="3:26" ht="15.5" x14ac:dyDescent="0.35">
      <c r="C182" t="s">
        <v>1781</v>
      </c>
    </row>
    <row r="183" spans="3:26" ht="15.5" x14ac:dyDescent="0.35">
      <c r="C183" t="s">
        <v>1782</v>
      </c>
      <c r="L183" s="5">
        <v>-10000000000</v>
      </c>
    </row>
    <row r="184" spans="3:26" ht="15.5" x14ac:dyDescent="0.35">
      <c r="C184" t="s">
        <v>330</v>
      </c>
      <c r="L184" s="5">
        <v>9986625694</v>
      </c>
    </row>
    <row r="185" spans="3:26" ht="15.5" x14ac:dyDescent="0.35">
      <c r="C185" t="s">
        <v>1783</v>
      </c>
      <c r="Q185" s="5">
        <v>246677084</v>
      </c>
      <c r="R185" s="5">
        <v>446250000</v>
      </c>
      <c r="S185" s="5">
        <v>446150000</v>
      </c>
    </row>
    <row r="186" spans="3:26" ht="15.5" x14ac:dyDescent="0.35">
      <c r="C186" t="s">
        <v>942</v>
      </c>
      <c r="F186" s="5">
        <v>-60844140000</v>
      </c>
      <c r="G186" s="5">
        <v>60844140000</v>
      </c>
    </row>
    <row r="187" spans="3:26" ht="15.5" x14ac:dyDescent="0.35">
      <c r="C187" t="s">
        <v>404</v>
      </c>
      <c r="O187" s="5">
        <v>-25577370000</v>
      </c>
      <c r="Q187" s="5">
        <v>-15349867193</v>
      </c>
      <c r="S187" s="5">
        <v>24337256132</v>
      </c>
    </row>
    <row r="188" spans="3:26" ht="15.5" x14ac:dyDescent="0.35">
      <c r="C188" t="s">
        <v>368</v>
      </c>
      <c r="D188" s="5">
        <v>-2906084211</v>
      </c>
      <c r="E188" s="5">
        <v>-357785800</v>
      </c>
      <c r="G188" s="5">
        <v>168345600</v>
      </c>
      <c r="K188" s="5">
        <v>-87896375431</v>
      </c>
      <c r="U188" s="5">
        <v>15550000000</v>
      </c>
      <c r="V188" s="5">
        <v>6957200000</v>
      </c>
      <c r="X188" s="5">
        <v>-463600079</v>
      </c>
      <c r="Y188" s="5">
        <v>99250000</v>
      </c>
      <c r="Z188" s="5">
        <v>-85499103</v>
      </c>
    </row>
    <row r="189" spans="3:26" ht="15.5" x14ac:dyDescent="0.35">
      <c r="C189" t="s">
        <v>410</v>
      </c>
      <c r="D189" s="5">
        <v>28339119</v>
      </c>
      <c r="F189" s="5">
        <v>10003018843</v>
      </c>
      <c r="G189" s="5">
        <v>-10149</v>
      </c>
      <c r="I189" s="5">
        <v>10003018843</v>
      </c>
      <c r="J189" s="5">
        <v>89352</v>
      </c>
      <c r="K189" s="5">
        <v>4590</v>
      </c>
      <c r="L189" s="5">
        <v>655546100</v>
      </c>
      <c r="T189" s="5">
        <v>-56000000000</v>
      </c>
    </row>
    <row r="190" spans="3:26" ht="15.5" x14ac:dyDescent="0.35">
      <c r="C190" t="s">
        <v>1784</v>
      </c>
      <c r="J190" s="5">
        <v>-130000000</v>
      </c>
      <c r="N190" s="5">
        <v>-4612500000</v>
      </c>
    </row>
    <row r="191" spans="3:26" ht="15.5" x14ac:dyDescent="0.35">
      <c r="C191" t="s">
        <v>1785</v>
      </c>
      <c r="Q191" s="5">
        <v>4997500000</v>
      </c>
      <c r="T191" s="5">
        <v>15015100000</v>
      </c>
    </row>
    <row r="192" spans="3:26" ht="15.5" x14ac:dyDescent="0.35">
      <c r="C192" t="s">
        <v>1786</v>
      </c>
    </row>
    <row r="193" spans="3:26" ht="15.5" x14ac:dyDescent="0.35">
      <c r="C193" t="s">
        <v>482</v>
      </c>
      <c r="Y193" s="5">
        <v>10291700</v>
      </c>
      <c r="Z193" s="5">
        <v>9623530</v>
      </c>
    </row>
    <row r="194" spans="3:26" ht="15.5" x14ac:dyDescent="0.35">
      <c r="C194" t="s">
        <v>1787</v>
      </c>
      <c r="R194" s="5">
        <v>22222123000</v>
      </c>
    </row>
    <row r="195" spans="3:26" ht="15.5" x14ac:dyDescent="0.35">
      <c r="C195" t="s">
        <v>1788</v>
      </c>
      <c r="W195" s="5">
        <v>6358241849</v>
      </c>
    </row>
    <row r="196" spans="3:26" ht="15.5" x14ac:dyDescent="0.35">
      <c r="C196" t="s">
        <v>1789</v>
      </c>
      <c r="D196" s="5">
        <v>-7936558273</v>
      </c>
      <c r="F196" s="5">
        <v>42243089150</v>
      </c>
      <c r="G196" s="5">
        <v>-21478256540</v>
      </c>
    </row>
    <row r="197" spans="3:26" ht="15.5" x14ac:dyDescent="0.35">
      <c r="C197" t="s">
        <v>1790</v>
      </c>
      <c r="D197" s="5">
        <v>1499848000</v>
      </c>
      <c r="F197" s="5">
        <v>60844140000</v>
      </c>
      <c r="I197" s="5">
        <v>60844140000</v>
      </c>
      <c r="L197" s="5">
        <v>4665367100</v>
      </c>
      <c r="M197" s="5">
        <v>18830339400</v>
      </c>
    </row>
    <row r="198" spans="3:26" ht="15.5" x14ac:dyDescent="0.35">
      <c r="C198" t="s">
        <v>1791</v>
      </c>
      <c r="F198" s="5">
        <v>-24920640000</v>
      </c>
      <c r="I198" s="5">
        <v>-24920640000</v>
      </c>
      <c r="L198" s="5">
        <v>15000</v>
      </c>
      <c r="P198" s="5">
        <v>-100000000</v>
      </c>
      <c r="Q198" s="5">
        <v>-13300000000</v>
      </c>
      <c r="R198" s="5">
        <v>-3500000000</v>
      </c>
      <c r="S198" s="5">
        <v>-269267800001</v>
      </c>
      <c r="U198" s="5">
        <v>-27499000000</v>
      </c>
    </row>
    <row r="199" spans="3:26" ht="15.5" x14ac:dyDescent="0.35">
      <c r="C199" t="s">
        <v>1720</v>
      </c>
      <c r="F199" s="5">
        <v>-1723392</v>
      </c>
      <c r="G199" s="5">
        <v>1723392</v>
      </c>
    </row>
    <row r="200" spans="3:26" ht="15.5" x14ac:dyDescent="0.35">
      <c r="C200" t="s">
        <v>1792</v>
      </c>
      <c r="F200" s="5">
        <v>-1051965797</v>
      </c>
      <c r="I200" s="5">
        <v>-1051965797</v>
      </c>
      <c r="Q200" s="5">
        <v>-6123975</v>
      </c>
    </row>
    <row r="201" spans="3:26" ht="15.5" x14ac:dyDescent="0.35">
      <c r="C201" t="s">
        <v>730</v>
      </c>
      <c r="F201" s="5">
        <v>-5000000000</v>
      </c>
    </row>
    <row r="202" spans="3:26" ht="15.5" x14ac:dyDescent="0.35">
      <c r="C202" t="s">
        <v>1793</v>
      </c>
      <c r="S202" s="5">
        <v>-2244000000</v>
      </c>
    </row>
    <row r="203" spans="3:26" ht="15.5" x14ac:dyDescent="0.35">
      <c r="C203" t="s">
        <v>707</v>
      </c>
      <c r="F203" s="5">
        <v>-5037333007</v>
      </c>
      <c r="I203" s="5">
        <v>-4907333007</v>
      </c>
      <c r="J203" s="5">
        <v>20600000000</v>
      </c>
      <c r="V203" s="5">
        <v>513185713</v>
      </c>
    </row>
    <row r="204" spans="3:26" ht="15.5" x14ac:dyDescent="0.35">
      <c r="C204" t="s">
        <v>400</v>
      </c>
      <c r="U204" s="5">
        <v>586301667</v>
      </c>
    </row>
    <row r="205" spans="3:26" ht="15.5" x14ac:dyDescent="0.35">
      <c r="C205" t="s">
        <v>1620</v>
      </c>
      <c r="U205" s="5">
        <v>18595858719</v>
      </c>
    </row>
    <row r="206" spans="3:26" ht="15.5" x14ac:dyDescent="0.35">
      <c r="C206" t="s">
        <v>215</v>
      </c>
      <c r="D206" s="5">
        <v>992512477</v>
      </c>
      <c r="E206" s="5">
        <v>19857165907</v>
      </c>
      <c r="F206" s="5">
        <v>15775244715</v>
      </c>
      <c r="G206" s="5">
        <v>-3501236092</v>
      </c>
      <c r="I206" s="5">
        <v>28742681616</v>
      </c>
      <c r="J206" s="5">
        <v>38125264191</v>
      </c>
      <c r="K206" s="5">
        <v>84631094230</v>
      </c>
      <c r="L206" s="5">
        <v>26677478928</v>
      </c>
      <c r="M206" s="5">
        <v>-15451813269</v>
      </c>
      <c r="N206" s="5">
        <v>42756882896</v>
      </c>
      <c r="O206" s="5">
        <v>-9966901368</v>
      </c>
      <c r="P206" s="5">
        <v>103233662</v>
      </c>
      <c r="Q206" s="5">
        <v>95705534958</v>
      </c>
      <c r="R206" s="5">
        <v>-28600257099</v>
      </c>
      <c r="S206" s="5">
        <v>281750625989</v>
      </c>
      <c r="T206" s="5">
        <v>37387759534</v>
      </c>
      <c r="U206" s="5">
        <v>80020470855</v>
      </c>
      <c r="V206" s="5">
        <v>-6209124594</v>
      </c>
      <c r="W206" s="5">
        <v>53240186290</v>
      </c>
      <c r="X206" s="5">
        <v>-550204</v>
      </c>
      <c r="Y206" s="5">
        <v>-558954197</v>
      </c>
      <c r="Z206" s="5">
        <v>-18248172114</v>
      </c>
    </row>
    <row r="207" spans="3:26" ht="15.5" x14ac:dyDescent="0.35">
      <c r="C207" t="s">
        <v>1794</v>
      </c>
      <c r="D207" s="5">
        <v>1526523195</v>
      </c>
      <c r="E207" s="5">
        <v>48166019869</v>
      </c>
      <c r="F207" s="5">
        <v>25524134063</v>
      </c>
      <c r="G207" s="5">
        <v>94925620000</v>
      </c>
      <c r="I207" s="5">
        <v>143094606322</v>
      </c>
      <c r="J207" s="5">
        <v>80457631606</v>
      </c>
      <c r="K207" s="5">
        <v>118895706491</v>
      </c>
      <c r="L207" s="5">
        <v>61600000000</v>
      </c>
      <c r="M207" s="5">
        <v>1893608525</v>
      </c>
      <c r="N207" s="5">
        <v>65580000000</v>
      </c>
      <c r="O207" s="5">
        <v>188785297094</v>
      </c>
      <c r="Q207" s="5">
        <v>111000000000</v>
      </c>
      <c r="R207" s="5">
        <v>356759306952</v>
      </c>
      <c r="S207" s="5">
        <v>120000000000</v>
      </c>
      <c r="T207" s="5">
        <v>49094908538</v>
      </c>
      <c r="U207" s="5">
        <v>130000000000</v>
      </c>
    </row>
    <row r="208" spans="3:26" ht="15.5" x14ac:dyDescent="0.35">
      <c r="C208" t="s">
        <v>1205</v>
      </c>
      <c r="D208" s="5">
        <v>-10911960541</v>
      </c>
      <c r="E208" s="5">
        <v>-48152811682</v>
      </c>
      <c r="F208" s="5">
        <v>103446387645</v>
      </c>
      <c r="G208" s="5">
        <v>-12033559611</v>
      </c>
      <c r="I208" s="5">
        <v>-1000000000</v>
      </c>
    </row>
    <row r="209" spans="3:26" ht="15.5" x14ac:dyDescent="0.35">
      <c r="C209" t="s">
        <v>1795</v>
      </c>
      <c r="F209" s="5">
        <v>-117319537368</v>
      </c>
      <c r="I209" s="5">
        <v>-117319537368</v>
      </c>
      <c r="J209" s="5">
        <v>-42138016901</v>
      </c>
      <c r="K209" s="5">
        <v>-34208305929</v>
      </c>
      <c r="L209" s="5">
        <v>-34922521072</v>
      </c>
      <c r="M209" s="5">
        <v>-16487779216</v>
      </c>
      <c r="N209" s="5">
        <v>-10259170912</v>
      </c>
      <c r="O209" s="5">
        <v>-166904879001</v>
      </c>
      <c r="P209" s="5">
        <v>-26808984886</v>
      </c>
      <c r="Q209" s="5">
        <v>-60428486531</v>
      </c>
      <c r="R209" s="5">
        <v>-359693571924</v>
      </c>
      <c r="S209" s="5">
        <v>-64159871731</v>
      </c>
      <c r="T209" s="5">
        <v>-9049557559</v>
      </c>
      <c r="U209" s="5">
        <v>-80968455755</v>
      </c>
      <c r="W209" s="5">
        <v>-31509813710</v>
      </c>
      <c r="X209" s="5">
        <v>-550204</v>
      </c>
      <c r="Y209" s="5">
        <v>-557126311</v>
      </c>
      <c r="Z209" s="5">
        <v>-8250000000</v>
      </c>
    </row>
    <row r="210" spans="3:26" ht="15.5" x14ac:dyDescent="0.35">
      <c r="C210" t="s">
        <v>1796</v>
      </c>
    </row>
    <row r="211" spans="3:26" ht="15.5" x14ac:dyDescent="0.35">
      <c r="C211" t="s">
        <v>1797</v>
      </c>
      <c r="R211" s="5">
        <v>17812</v>
      </c>
      <c r="S211" s="5">
        <v>226827507114</v>
      </c>
      <c r="T211" s="5">
        <v>4000</v>
      </c>
      <c r="U211" s="5">
        <v>210095557475</v>
      </c>
      <c r="V211" s="5">
        <v>16946621406</v>
      </c>
    </row>
    <row r="212" spans="3:26" ht="15.5" x14ac:dyDescent="0.35">
      <c r="C212" t="s">
        <v>563</v>
      </c>
      <c r="M212" s="5">
        <v>-857642578</v>
      </c>
      <c r="N212" s="5">
        <v>-879837267</v>
      </c>
      <c r="O212" s="5">
        <v>-770515539</v>
      </c>
      <c r="P212" s="5">
        <v>-231111441</v>
      </c>
      <c r="Q212" s="5">
        <v>-74131989</v>
      </c>
      <c r="R212" s="5">
        <v>-24567476085</v>
      </c>
      <c r="V212" s="5">
        <v>-23155746000</v>
      </c>
      <c r="W212" s="5">
        <v>84750000000</v>
      </c>
      <c r="Y212" s="5">
        <v>-1827886</v>
      </c>
      <c r="Z212" s="5">
        <v>1827886</v>
      </c>
    </row>
    <row r="213" spans="3:26" ht="15.5" x14ac:dyDescent="0.35">
      <c r="C213" t="s">
        <v>565</v>
      </c>
      <c r="D213" s="5">
        <v>-53950977</v>
      </c>
      <c r="E213" s="5">
        <v>-55542280</v>
      </c>
      <c r="F213" s="5">
        <v>-54407625</v>
      </c>
      <c r="G213" s="5">
        <v>-53296481</v>
      </c>
      <c r="I213" s="5">
        <v>-211055338</v>
      </c>
      <c r="J213" s="5">
        <v>-194350514</v>
      </c>
      <c r="K213" s="5">
        <v>-56306332</v>
      </c>
    </row>
    <row r="214" spans="3:26" ht="15.5" x14ac:dyDescent="0.35">
      <c r="C214" t="s">
        <v>1798</v>
      </c>
      <c r="R214" s="5">
        <v>20000000000</v>
      </c>
    </row>
    <row r="215" spans="3:26" ht="15.5" x14ac:dyDescent="0.35">
      <c r="C215" t="s">
        <v>1799</v>
      </c>
      <c r="O215" s="5">
        <v>-2000000000</v>
      </c>
      <c r="Q215" s="5">
        <v>-800000000</v>
      </c>
      <c r="R215" s="5">
        <v>-975000000</v>
      </c>
    </row>
    <row r="216" spans="3:26" ht="15.5" x14ac:dyDescent="0.35">
      <c r="C216" t="s">
        <v>1800</v>
      </c>
      <c r="Z216" s="5">
        <v>-10000000000</v>
      </c>
    </row>
    <row r="217" spans="3:26" ht="15.5" x14ac:dyDescent="0.35">
      <c r="C217" t="s">
        <v>1801</v>
      </c>
    </row>
    <row r="218" spans="3:26" ht="15.5" x14ac:dyDescent="0.35">
      <c r="C218" t="s">
        <v>1802</v>
      </c>
      <c r="Q218" s="5">
        <v>-2848688013</v>
      </c>
    </row>
    <row r="219" spans="3:26" ht="15.5" x14ac:dyDescent="0.35">
      <c r="C219" t="s">
        <v>1803</v>
      </c>
      <c r="Q219" s="5">
        <v>-1182017773</v>
      </c>
    </row>
    <row r="220" spans="3:26" ht="15.5" x14ac:dyDescent="0.35">
      <c r="C220" t="s">
        <v>1804</v>
      </c>
      <c r="N220" s="5">
        <v>3800</v>
      </c>
      <c r="Q220" s="5">
        <v>43800532232</v>
      </c>
      <c r="R220" s="5">
        <v>250000000</v>
      </c>
    </row>
    <row r="221" spans="3:26" ht="15.5" x14ac:dyDescent="0.35">
      <c r="C221" t="s">
        <v>1805</v>
      </c>
      <c r="O221" s="5">
        <v>-2615190002</v>
      </c>
      <c r="P221" s="5">
        <v>18359899</v>
      </c>
      <c r="R221" s="5">
        <v>-18359899</v>
      </c>
      <c r="U221" s="5">
        <v>900000000</v>
      </c>
    </row>
    <row r="222" spans="3:26" ht="15.5" x14ac:dyDescent="0.35">
      <c r="C222" t="s">
        <v>1806</v>
      </c>
      <c r="U222" s="5">
        <v>-29137283333</v>
      </c>
    </row>
    <row r="223" spans="3:26" ht="15.5" x14ac:dyDescent="0.35">
      <c r="C223" t="s">
        <v>1807</v>
      </c>
      <c r="D223" s="5">
        <v>-19899500000</v>
      </c>
      <c r="E223" s="5">
        <v>19899500000</v>
      </c>
      <c r="F223" s="5">
        <v>4178668000</v>
      </c>
      <c r="I223" s="5">
        <v>4178668000</v>
      </c>
      <c r="N223" s="5">
        <v>5414878729</v>
      </c>
      <c r="O223" s="5">
        <v>27260644368</v>
      </c>
      <c r="P223" s="5">
        <v>60432630573</v>
      </c>
      <c r="Q223" s="5">
        <v>20425421550</v>
      </c>
      <c r="R223" s="5">
        <v>507255339</v>
      </c>
      <c r="U223" s="5">
        <v>32637283333</v>
      </c>
    </row>
    <row r="224" spans="3:26" ht="15.5" x14ac:dyDescent="0.35">
      <c r="C224" t="s">
        <v>1479</v>
      </c>
      <c r="N224" s="5">
        <v>-17098991454</v>
      </c>
      <c r="O224" s="5">
        <v>-53722258288</v>
      </c>
      <c r="P224" s="5">
        <v>-33307660483</v>
      </c>
      <c r="Q224" s="5">
        <v>-14187094518</v>
      </c>
      <c r="R224" s="5">
        <v>-20862429294</v>
      </c>
      <c r="S224" s="5">
        <v>-664600000</v>
      </c>
      <c r="U224" s="5">
        <v>-116900144808</v>
      </c>
    </row>
    <row r="225" spans="2:26" ht="15.5" x14ac:dyDescent="0.35">
      <c r="C225" t="s">
        <v>1808</v>
      </c>
      <c r="S225" s="5">
        <v>-252409394</v>
      </c>
      <c r="T225" s="5">
        <v>-2657595445</v>
      </c>
      <c r="U225" s="5">
        <v>11764775229</v>
      </c>
    </row>
    <row r="226" spans="2:26" ht="15.5" x14ac:dyDescent="0.35">
      <c r="C226" t="s">
        <v>239</v>
      </c>
      <c r="D226" s="5">
        <v>8070631405</v>
      </c>
      <c r="E226" s="5">
        <v>-11565499698</v>
      </c>
      <c r="F226" s="5">
        <v>-26549036740</v>
      </c>
      <c r="G226" s="5">
        <v>8284322569</v>
      </c>
      <c r="I226" s="5">
        <v>-72607367645</v>
      </c>
      <c r="J226" s="5">
        <v>-83133094920</v>
      </c>
      <c r="K226" s="5">
        <v>-38788012842</v>
      </c>
      <c r="L226" s="5">
        <v>-104112279040</v>
      </c>
      <c r="M226" s="5">
        <v>49879573489</v>
      </c>
      <c r="N226" s="5">
        <v>82120030142</v>
      </c>
      <c r="O226" s="5">
        <v>82375392819</v>
      </c>
      <c r="P226" s="5">
        <v>62792183751</v>
      </c>
      <c r="Q226" s="5">
        <v>35070009595</v>
      </c>
      <c r="R226" s="5">
        <v>-49675886674</v>
      </c>
      <c r="S226" s="5">
        <v>50620362437</v>
      </c>
      <c r="T226" s="5">
        <v>10840779262</v>
      </c>
      <c r="U226" s="5">
        <v>-825715482</v>
      </c>
      <c r="V226" s="5">
        <v>1476400683</v>
      </c>
      <c r="W226" s="5">
        <v>1277178471</v>
      </c>
      <c r="X226" s="5">
        <v>802029049</v>
      </c>
      <c r="Y226" s="5">
        <v>-1465508252</v>
      </c>
      <c r="Z226" s="5">
        <v>-12618296708</v>
      </c>
    </row>
    <row r="227" spans="2:26" ht="15.5" x14ac:dyDescent="0.35">
      <c r="C227" t="s">
        <v>240</v>
      </c>
      <c r="D227" s="5">
        <v>-57529714</v>
      </c>
      <c r="E227" s="5">
        <v>29261036697</v>
      </c>
      <c r="F227" s="5">
        <v>-12109423</v>
      </c>
      <c r="G227" s="5">
        <v>-15381104</v>
      </c>
      <c r="I227" s="5">
        <v>101878496208</v>
      </c>
      <c r="J227" s="5">
        <v>185107083042</v>
      </c>
      <c r="K227" s="5">
        <v>223910164538</v>
      </c>
      <c r="L227" s="5">
        <v>328028954729</v>
      </c>
      <c r="M227" s="5">
        <v>278143473551</v>
      </c>
      <c r="N227" s="5">
        <v>196017286686</v>
      </c>
      <c r="O227" s="5">
        <v>118654480614</v>
      </c>
      <c r="P227" s="5">
        <v>55853257673</v>
      </c>
      <c r="Q227" s="5">
        <v>20793531102</v>
      </c>
      <c r="R227" s="5">
        <v>70229417776</v>
      </c>
      <c r="S227" s="5">
        <v>15784434656</v>
      </c>
      <c r="T227" s="5">
        <v>4943655391</v>
      </c>
      <c r="U227" s="5">
        <v>5769370873</v>
      </c>
      <c r="V227" s="5">
        <v>3803696607</v>
      </c>
      <c r="W227" s="5">
        <v>2526518136</v>
      </c>
      <c r="X227" s="5">
        <v>1724489087</v>
      </c>
      <c r="Y227" s="5">
        <v>3189997339</v>
      </c>
      <c r="Z227" s="5">
        <v>15808294047</v>
      </c>
    </row>
    <row r="228" spans="2:26" ht="15.5" x14ac:dyDescent="0.35">
      <c r="C228" t="s">
        <v>1809</v>
      </c>
      <c r="E228" s="5">
        <v>29271130563</v>
      </c>
      <c r="I228" s="5">
        <v>101973988122</v>
      </c>
      <c r="J228" s="5">
        <v>185122151696</v>
      </c>
      <c r="K228" s="5">
        <v>223916675689</v>
      </c>
      <c r="L228" s="5">
        <v>328511208368</v>
      </c>
      <c r="M228" s="5">
        <v>278137316828</v>
      </c>
      <c r="N228" s="5">
        <v>196029873433</v>
      </c>
      <c r="O228" s="5">
        <v>118645441424</v>
      </c>
      <c r="P228" s="5">
        <v>55863540697</v>
      </c>
      <c r="Q228" s="5">
        <v>20553531102</v>
      </c>
      <c r="R228" s="5">
        <v>66404797092</v>
      </c>
      <c r="S228" s="5">
        <v>15784434656</v>
      </c>
      <c r="T228" s="5">
        <v>4943655391</v>
      </c>
      <c r="U228" s="5">
        <v>5261088024</v>
      </c>
      <c r="V228" s="5">
        <v>3803696607</v>
      </c>
      <c r="W228" s="5">
        <v>2526518136</v>
      </c>
      <c r="X228" s="5">
        <v>1724489087</v>
      </c>
      <c r="Y228" s="5">
        <v>3189997339</v>
      </c>
      <c r="Z228" s="5">
        <v>15808294047</v>
      </c>
    </row>
    <row r="229" spans="2:26" ht="15.5" x14ac:dyDescent="0.35">
      <c r="C229" t="s">
        <v>1810</v>
      </c>
      <c r="D229" s="5">
        <v>-57529714</v>
      </c>
      <c r="E229" s="5">
        <v>-10093866</v>
      </c>
      <c r="F229" s="5">
        <v>-12109423</v>
      </c>
      <c r="G229" s="5">
        <v>-15381104</v>
      </c>
      <c r="I229" s="5">
        <v>-95491914</v>
      </c>
      <c r="J229" s="5">
        <v>-15068654</v>
      </c>
      <c r="K229" s="5">
        <v>-6511151</v>
      </c>
      <c r="L229" s="5">
        <v>-67906997</v>
      </c>
      <c r="M229" s="5">
        <v>6156723</v>
      </c>
      <c r="N229" s="5">
        <v>-12586747</v>
      </c>
      <c r="O229" s="5">
        <v>9039190</v>
      </c>
      <c r="P229" s="5">
        <v>-10283024</v>
      </c>
    </row>
    <row r="230" spans="2:26" ht="15.5" x14ac:dyDescent="0.35">
      <c r="C230" t="s">
        <v>1811</v>
      </c>
      <c r="L230" s="5">
        <v>-414346642</v>
      </c>
      <c r="Q230" s="5">
        <v>240000000</v>
      </c>
      <c r="R230" s="5">
        <v>3824620684</v>
      </c>
      <c r="U230" s="5">
        <v>508282849</v>
      </c>
    </row>
    <row r="231" spans="2:26" ht="15.5" x14ac:dyDescent="0.35">
      <c r="C231" t="s">
        <v>811</v>
      </c>
      <c r="D231" s="5">
        <v>-57529714</v>
      </c>
      <c r="E231" s="5">
        <v>29261036697</v>
      </c>
      <c r="F231" s="5">
        <v>-12109423</v>
      </c>
      <c r="G231" s="5">
        <v>-15381104</v>
      </c>
      <c r="I231" s="5">
        <v>101878496208</v>
      </c>
      <c r="J231" s="5">
        <v>185107083042</v>
      </c>
      <c r="K231" s="5">
        <v>223910164538</v>
      </c>
      <c r="L231" s="5">
        <v>328028954729</v>
      </c>
      <c r="M231" s="5">
        <v>278143473551</v>
      </c>
      <c r="N231" s="5">
        <v>196017286686</v>
      </c>
      <c r="O231" s="5">
        <v>118654480614</v>
      </c>
      <c r="P231" s="5">
        <v>55853257673</v>
      </c>
      <c r="Q231" s="5">
        <v>20793531102</v>
      </c>
      <c r="R231" s="5">
        <v>70229417776</v>
      </c>
      <c r="S231" s="5">
        <v>15784434656</v>
      </c>
      <c r="T231" s="5">
        <v>4943655391</v>
      </c>
      <c r="U231" s="5">
        <v>5769370873</v>
      </c>
      <c r="V231" s="5">
        <v>3803696607</v>
      </c>
      <c r="W231" s="5">
        <v>2526518136</v>
      </c>
      <c r="X231" s="5">
        <v>1724489087</v>
      </c>
      <c r="Y231" s="5">
        <v>3189997339</v>
      </c>
      <c r="Z231" s="5">
        <v>15808294047</v>
      </c>
    </row>
    <row r="232" spans="2:26" ht="15.5" x14ac:dyDescent="0.35">
      <c r="C232" t="s">
        <v>242</v>
      </c>
      <c r="D232" s="5">
        <v>8013101691</v>
      </c>
      <c r="E232" s="5">
        <v>17695536999</v>
      </c>
      <c r="F232" s="5">
        <v>-26561146163</v>
      </c>
      <c r="G232" s="5">
        <v>8268941465</v>
      </c>
      <c r="I232" s="5">
        <v>29271128563</v>
      </c>
      <c r="J232" s="5">
        <v>101973988122</v>
      </c>
      <c r="K232" s="5">
        <v>185122151696</v>
      </c>
      <c r="L232" s="5">
        <v>223916675689</v>
      </c>
      <c r="M232" s="5">
        <v>328023047040</v>
      </c>
      <c r="N232" s="5">
        <v>278137316828</v>
      </c>
      <c r="O232" s="5">
        <v>201029873433</v>
      </c>
      <c r="P232" s="5">
        <v>118645441424</v>
      </c>
      <c r="Q232" s="5">
        <v>55863540697</v>
      </c>
      <c r="R232" s="5">
        <v>20553531102</v>
      </c>
      <c r="S232" s="5">
        <v>66404797093</v>
      </c>
      <c r="T232" s="5">
        <v>15784434653</v>
      </c>
      <c r="U232" s="5">
        <v>4943655391</v>
      </c>
      <c r="V232" s="5">
        <v>5280097290</v>
      </c>
      <c r="W232" s="5">
        <v>3803696607</v>
      </c>
      <c r="X232" s="5">
        <v>2526518136</v>
      </c>
      <c r="Y232" s="5">
        <v>1724489087</v>
      </c>
      <c r="Z232" s="5">
        <v>3189997339</v>
      </c>
    </row>
    <row r="234" spans="2:26" ht="15.5" x14ac:dyDescent="0.35">
      <c r="B234" t="s">
        <v>243</v>
      </c>
      <c r="C234" t="s">
        <v>12</v>
      </c>
      <c r="D234" s="5">
        <v>5030000000</v>
      </c>
      <c r="E234" s="5">
        <v>5030000000</v>
      </c>
      <c r="F234" s="5">
        <v>5030000000</v>
      </c>
      <c r="G234" s="5">
        <v>5030000000</v>
      </c>
      <c r="I234" s="5">
        <v>5030000000</v>
      </c>
      <c r="J234" s="5">
        <v>5030000000</v>
      </c>
      <c r="K234" s="5">
        <v>5030000000</v>
      </c>
      <c r="L234" s="5">
        <v>5030000000</v>
      </c>
      <c r="M234" s="5">
        <v>5030000000</v>
      </c>
      <c r="N234" s="5">
        <v>5030000000</v>
      </c>
      <c r="O234" s="5">
        <v>4670000000</v>
      </c>
      <c r="P234" s="5">
        <v>4670000000</v>
      </c>
      <c r="Q234" s="5">
        <v>4670000000</v>
      </c>
      <c r="R234" s="5">
        <v>4670000000</v>
      </c>
      <c r="S234" s="5">
        <v>4670000000</v>
      </c>
      <c r="T234" s="5">
        <v>3030000000</v>
      </c>
      <c r="U234" s="5">
        <v>3030000000</v>
      </c>
      <c r="V234" s="5">
        <v>1910000000</v>
      </c>
      <c r="W234" s="5">
        <v>1910000000</v>
      </c>
      <c r="X234" s="5">
        <v>1640000000</v>
      </c>
      <c r="Y234" s="5">
        <v>1640000000</v>
      </c>
      <c r="Z234" s="5">
        <v>1640000000</v>
      </c>
    </row>
    <row r="235" spans="2:26" ht="15.5" x14ac:dyDescent="0.35">
      <c r="C235" t="s">
        <v>244</v>
      </c>
      <c r="D235" s="6">
        <v>-2.11</v>
      </c>
      <c r="E235" s="6">
        <v>-3.21</v>
      </c>
      <c r="F235" s="6">
        <v>-5.92</v>
      </c>
      <c r="G235" s="6">
        <v>0.59</v>
      </c>
    </row>
    <row r="236" spans="2:26" ht="15.5" x14ac:dyDescent="0.35">
      <c r="C236" t="s">
        <v>245</v>
      </c>
      <c r="D236" s="6">
        <v>-25.12</v>
      </c>
      <c r="E236" s="6">
        <v>-17.45</v>
      </c>
      <c r="F236" s="6">
        <v>-10.81</v>
      </c>
      <c r="G236" s="6">
        <v>77.97</v>
      </c>
    </row>
    <row r="237" spans="2:26" ht="15.5" x14ac:dyDescent="0.35">
      <c r="C237" t="s">
        <v>73</v>
      </c>
      <c r="D237" s="6">
        <v>6.08</v>
      </c>
      <c r="E237" s="6">
        <v>7.7</v>
      </c>
      <c r="F237" s="6">
        <v>5.04</v>
      </c>
      <c r="G237" s="6">
        <v>5.05</v>
      </c>
    </row>
    <row r="238" spans="2:26" ht="15.5" x14ac:dyDescent="0.35">
      <c r="C238" t="s">
        <v>246</v>
      </c>
      <c r="D238" s="5">
        <v>11100000000</v>
      </c>
      <c r="E238" s="5">
        <v>7310000000</v>
      </c>
      <c r="F238" s="5">
        <v>3310000000</v>
      </c>
      <c r="G238" s="5">
        <v>13200000000</v>
      </c>
    </row>
    <row r="239" spans="2:26" ht="15.5" x14ac:dyDescent="0.35">
      <c r="C239" t="s">
        <v>247</v>
      </c>
      <c r="D239" s="6">
        <v>-5.7999999999999996E-3</v>
      </c>
      <c r="E239" s="6">
        <v>-8.8999999999999999E-3</v>
      </c>
      <c r="F239" s="6">
        <v>-1.6299999999999999E-2</v>
      </c>
      <c r="G239" s="6">
        <v>1.6000000000000001E-3</v>
      </c>
    </row>
    <row r="240" spans="2:26" ht="15.5" x14ac:dyDescent="0.35">
      <c r="C240" t="s">
        <v>248</v>
      </c>
      <c r="D240" s="6">
        <v>-1.37E-2</v>
      </c>
      <c r="E240" s="6">
        <v>-2.0499999999999997E-2</v>
      </c>
      <c r="F240" s="6">
        <v>-3.7100000000000001E-2</v>
      </c>
      <c r="G240" s="6">
        <v>3.5999999999999999E-3</v>
      </c>
    </row>
    <row r="241" spans="3:7" ht="15.5" x14ac:dyDescent="0.35">
      <c r="C241" t="s">
        <v>249</v>
      </c>
      <c r="D241" s="6">
        <v>1.2999999999999999E-3</v>
      </c>
      <c r="E241" s="6">
        <v>-1E-3</v>
      </c>
      <c r="F241" s="6">
        <v>-3.5999999999999999E-3</v>
      </c>
      <c r="G241" s="6">
        <v>2.8000000000000004E-3</v>
      </c>
    </row>
    <row r="242" spans="3:7" ht="15.5" x14ac:dyDescent="0.35">
      <c r="C242" t="s">
        <v>250</v>
      </c>
      <c r="D242" s="6">
        <v>0.14000000000000001</v>
      </c>
      <c r="E242" s="6">
        <v>-0.1</v>
      </c>
      <c r="F242" s="6">
        <v>-0.4</v>
      </c>
      <c r="G242" s="6">
        <v>0.3</v>
      </c>
    </row>
    <row r="243" spans="3:7" ht="15.5" x14ac:dyDescent="0.35">
      <c r="C243" t="s">
        <v>251</v>
      </c>
      <c r="D243" s="5">
        <v>954000000000</v>
      </c>
      <c r="E243" s="5">
        <v>969000000000</v>
      </c>
      <c r="F243" s="5">
        <v>992000000000</v>
      </c>
      <c r="G243" s="5">
        <v>1005000000000</v>
      </c>
    </row>
    <row r="244" spans="3:7" ht="15.5" x14ac:dyDescent="0.35">
      <c r="C244" t="s">
        <v>252</v>
      </c>
      <c r="D244" s="6">
        <v>0.34</v>
      </c>
      <c r="E244" s="6">
        <v>0.36</v>
      </c>
      <c r="F244" s="6">
        <v>0.4</v>
      </c>
      <c r="G244" s="6">
        <v>0.28000000000000003</v>
      </c>
    </row>
    <row r="245" spans="3:7" ht="15.5" x14ac:dyDescent="0.35">
      <c r="C245" t="s">
        <v>253</v>
      </c>
      <c r="D245" s="6">
        <v>154.44</v>
      </c>
      <c r="E245" s="6">
        <v>156.49</v>
      </c>
      <c r="F245" s="6">
        <v>159.72999999999999</v>
      </c>
      <c r="G245" s="6">
        <v>163.34</v>
      </c>
    </row>
    <row r="246" spans="3:7" ht="15.5" x14ac:dyDescent="0.35">
      <c r="C246" t="s">
        <v>254</v>
      </c>
      <c r="D246" s="6">
        <v>0.34</v>
      </c>
      <c r="E246" s="6">
        <v>0.36</v>
      </c>
      <c r="F246" s="6">
        <v>0.4</v>
      </c>
      <c r="G246" s="6">
        <v>0.28000000000000003</v>
      </c>
    </row>
    <row r="247" spans="3:7" ht="15.5" x14ac:dyDescent="0.35">
      <c r="C247" t="s">
        <v>255</v>
      </c>
      <c r="D247" s="6">
        <v>154.44</v>
      </c>
      <c r="E247" s="6">
        <v>156.49</v>
      </c>
      <c r="F247" s="6">
        <v>159.72999999999999</v>
      </c>
      <c r="G247" s="6">
        <v>163.34</v>
      </c>
    </row>
    <row r="248" spans="3:7" ht="15.5" x14ac:dyDescent="0.35">
      <c r="C248" t="s">
        <v>256</v>
      </c>
      <c r="D248" s="5">
        <v>116000000000</v>
      </c>
      <c r="E248" s="5">
        <v>120000000000</v>
      </c>
      <c r="F248" s="5">
        <v>117000000000</v>
      </c>
      <c r="G248" s="5">
        <v>82000000000</v>
      </c>
    </row>
    <row r="249" spans="3:7" ht="15.5" x14ac:dyDescent="0.35">
      <c r="C249" t="s">
        <v>257</v>
      </c>
      <c r="D249" s="5">
        <v>599000000000</v>
      </c>
      <c r="E249" s="5">
        <v>592000000000</v>
      </c>
      <c r="F249" s="5">
        <v>573000000000</v>
      </c>
      <c r="G249" s="5">
        <v>550000000000</v>
      </c>
    </row>
    <row r="250" spans="3:7" ht="15.5" x14ac:dyDescent="0.35">
      <c r="C250" t="s">
        <v>258</v>
      </c>
      <c r="D250" s="5">
        <v>777000000000</v>
      </c>
      <c r="E250" s="5">
        <v>787000000000</v>
      </c>
      <c r="F250" s="5">
        <v>803000000000</v>
      </c>
      <c r="G250" s="5">
        <v>821000000000</v>
      </c>
    </row>
    <row r="251" spans="3:7" ht="15.5" x14ac:dyDescent="0.35">
      <c r="C251" t="s">
        <v>24</v>
      </c>
      <c r="D251" s="5">
        <v>714000000000</v>
      </c>
      <c r="E251" s="5">
        <v>712000000000</v>
      </c>
      <c r="F251" s="5">
        <v>690000000000</v>
      </c>
      <c r="G251" s="5">
        <v>632000000000</v>
      </c>
    </row>
    <row r="252" spans="3:7" ht="15.5" x14ac:dyDescent="0.35">
      <c r="C252" t="s">
        <v>21</v>
      </c>
      <c r="D252" s="5">
        <v>689000000000</v>
      </c>
      <c r="E252" s="5">
        <v>694000000000</v>
      </c>
      <c r="F252" s="5">
        <v>661000000000</v>
      </c>
      <c r="G252" s="5">
        <v>576000000000</v>
      </c>
    </row>
    <row r="253" spans="3:7" ht="15.5" x14ac:dyDescent="0.35">
      <c r="C253" t="s">
        <v>259</v>
      </c>
      <c r="D253" s="5">
        <v>86000000000</v>
      </c>
      <c r="E253" s="5">
        <v>100000000000</v>
      </c>
      <c r="F253" s="5">
        <v>109000000000</v>
      </c>
      <c r="G253" s="5">
        <v>153000000000</v>
      </c>
    </row>
    <row r="254" spans="3:7" ht="15.5" x14ac:dyDescent="0.35">
      <c r="C254" t="s">
        <v>260</v>
      </c>
      <c r="D254" s="5">
        <v>12000000000</v>
      </c>
      <c r="E254" s="5">
        <v>-23000000000</v>
      </c>
      <c r="F254" s="5">
        <v>-26000000000</v>
      </c>
      <c r="G254" s="5">
        <v>-7000000000</v>
      </c>
    </row>
    <row r="255" spans="3:7" ht="15.5" x14ac:dyDescent="0.35">
      <c r="C255" t="s">
        <v>261</v>
      </c>
      <c r="D255" s="5">
        <v>-3000000000</v>
      </c>
      <c r="E255" s="5">
        <v>-2000000000</v>
      </c>
      <c r="F255" s="5">
        <v>-36000000000</v>
      </c>
      <c r="G255" s="5">
        <v>5000000000</v>
      </c>
    </row>
    <row r="256" spans="3:7" ht="15.5" x14ac:dyDescent="0.35">
      <c r="C256" t="s">
        <v>13</v>
      </c>
      <c r="D256" s="5">
        <v>9000000000</v>
      </c>
      <c r="E256" s="5">
        <v>-25000000000</v>
      </c>
      <c r="F256" s="5">
        <v>-62000000000</v>
      </c>
      <c r="G256" s="5">
        <v>-2000000000</v>
      </c>
    </row>
    <row r="257" spans="3:26" ht="15.5" x14ac:dyDescent="0.35">
      <c r="C257" t="s">
        <v>16</v>
      </c>
      <c r="D257" s="6">
        <v>1.79</v>
      </c>
      <c r="E257" s="6">
        <v>-4.91</v>
      </c>
      <c r="F257" s="6">
        <v>-12.38</v>
      </c>
      <c r="G257" s="6">
        <v>-0.35</v>
      </c>
    </row>
    <row r="258" spans="3:26" ht="15.5" x14ac:dyDescent="0.35">
      <c r="C258" t="s">
        <v>58</v>
      </c>
      <c r="I258" s="6">
        <v>-6.42</v>
      </c>
      <c r="J258" s="6">
        <v>-2.0499999999999998</v>
      </c>
      <c r="K258" s="6">
        <v>-8.93</v>
      </c>
      <c r="L258" s="6">
        <v>-0.14000000000000001</v>
      </c>
      <c r="M258" s="6">
        <v>-1.25</v>
      </c>
      <c r="N258" s="6">
        <v>10.02</v>
      </c>
      <c r="O258" s="6">
        <v>-0.22</v>
      </c>
      <c r="P258" s="6">
        <v>-9.98</v>
      </c>
      <c r="Q258" s="6">
        <v>-3.42</v>
      </c>
      <c r="R258" s="6">
        <v>6.08</v>
      </c>
      <c r="S258" s="6">
        <v>26.21</v>
      </c>
      <c r="T258" s="6">
        <v>5.61</v>
      </c>
      <c r="U258" s="6">
        <v>36.07</v>
      </c>
      <c r="V258" s="6">
        <v>-7.63</v>
      </c>
      <c r="W258" s="6">
        <v>-9.6300000000000008</v>
      </c>
      <c r="X258" s="6">
        <v>-3.06</v>
      </c>
      <c r="Y258" s="6">
        <v>-13.2</v>
      </c>
      <c r="Z258" s="6">
        <v>-26.38</v>
      </c>
    </row>
    <row r="259" spans="3:26" ht="15.5" x14ac:dyDescent="0.35">
      <c r="C259" t="s">
        <v>72</v>
      </c>
      <c r="I259" s="6">
        <v>-9.9700000000000006</v>
      </c>
      <c r="J259" s="6">
        <v>-13.17</v>
      </c>
      <c r="K259" s="6">
        <v>-5.6</v>
      </c>
      <c r="L259" s="6">
        <v>-364.29</v>
      </c>
      <c r="M259" s="5">
        <v>-44</v>
      </c>
      <c r="N259" s="6">
        <v>4.99</v>
      </c>
      <c r="O259" s="6">
        <v>-227.27</v>
      </c>
      <c r="P259" s="6">
        <v>-8.82</v>
      </c>
      <c r="Q259" s="6">
        <v>-21.35</v>
      </c>
      <c r="R259" s="6">
        <v>14.8</v>
      </c>
      <c r="S259" s="6">
        <v>3.36</v>
      </c>
      <c r="T259" s="6">
        <v>16.93</v>
      </c>
      <c r="U259" s="6">
        <v>2.5</v>
      </c>
      <c r="V259" s="6">
        <v>-13.24</v>
      </c>
      <c r="W259" s="6">
        <v>-5.61</v>
      </c>
      <c r="X259" s="6">
        <v>-17.649999999999999</v>
      </c>
      <c r="Y259" s="6">
        <v>-4.09</v>
      </c>
      <c r="Z259" s="6">
        <v>-2.0499999999999998</v>
      </c>
    </row>
    <row r="260" spans="3:26" ht="15.5" x14ac:dyDescent="0.35">
      <c r="C260" t="s">
        <v>75</v>
      </c>
      <c r="I260" s="6">
        <v>1.26</v>
      </c>
      <c r="J260" s="6">
        <v>0.53</v>
      </c>
      <c r="K260" s="6">
        <v>0.95</v>
      </c>
      <c r="L260" s="6">
        <v>0.78</v>
      </c>
      <c r="M260" s="6">
        <v>0.94</v>
      </c>
      <c r="N260" s="6">
        <v>0.47</v>
      </c>
      <c r="O260" s="6">
        <v>0.71</v>
      </c>
      <c r="P260" s="6">
        <v>3.15</v>
      </c>
      <c r="Q260" s="6">
        <v>3.13</v>
      </c>
      <c r="R260" s="6">
        <v>3.69</v>
      </c>
      <c r="S260" s="6">
        <v>3.68</v>
      </c>
      <c r="T260" s="6">
        <v>2.92</v>
      </c>
      <c r="U260" s="6">
        <v>4.5999999999999996</v>
      </c>
      <c r="V260" s="6">
        <v>6.39</v>
      </c>
      <c r="W260" s="6">
        <v>4.05</v>
      </c>
      <c r="X260" s="6">
        <v>2.95</v>
      </c>
      <c r="Y260" s="6">
        <v>2.9</v>
      </c>
      <c r="Z260" s="6">
        <v>2.88</v>
      </c>
    </row>
    <row r="261" spans="3:26" ht="15.5" x14ac:dyDescent="0.35">
      <c r="C261" t="s">
        <v>262</v>
      </c>
      <c r="I261" s="6">
        <v>68239999999.999992</v>
      </c>
      <c r="J261" s="5">
        <v>92100000000</v>
      </c>
      <c r="K261" s="5">
        <v>89910000000</v>
      </c>
      <c r="L261" s="5">
        <v>109970000000</v>
      </c>
      <c r="M261" s="5">
        <v>102090000000</v>
      </c>
      <c r="N261" s="5">
        <v>176310000000</v>
      </c>
      <c r="O261" s="5">
        <v>86280000000</v>
      </c>
      <c r="P261" s="5">
        <v>7720000000</v>
      </c>
    </row>
    <row r="262" spans="3:26" ht="15.5" x14ac:dyDescent="0.35">
      <c r="C262" t="s">
        <v>263</v>
      </c>
      <c r="I262" s="6">
        <v>-1.77E-2</v>
      </c>
      <c r="J262" s="6">
        <v>-5.5000000000000005E-3</v>
      </c>
      <c r="K262" s="6">
        <v>-2.3099999999999999E-2</v>
      </c>
      <c r="L262" s="6">
        <v>-4.0000000000000002E-4</v>
      </c>
      <c r="M262" s="6">
        <v>-3.0999999999999999E-3</v>
      </c>
      <c r="N262" s="6">
        <v>2.3700000000000002E-2</v>
      </c>
      <c r="O262" s="6">
        <v>-5.0000000000000001E-4</v>
      </c>
      <c r="P262" s="6">
        <v>-2.2599999999999999E-2</v>
      </c>
      <c r="Q262" s="6">
        <v>-9.1000000000000004E-3</v>
      </c>
      <c r="R262" s="6">
        <v>1.72E-2</v>
      </c>
      <c r="S262" s="6">
        <v>9.2100000000000015E-2</v>
      </c>
      <c r="T262" s="6">
        <v>2.7699999999999999E-2</v>
      </c>
      <c r="U262" s="6">
        <v>0.1961</v>
      </c>
      <c r="V262" s="6">
        <v>-8.1500000000000003E-2</v>
      </c>
      <c r="W262" s="6">
        <v>-9.3900000000000011E-2</v>
      </c>
      <c r="X262" s="6">
        <v>-2.6200000000000001E-2</v>
      </c>
      <c r="Y262" s="6">
        <v>-0.1109</v>
      </c>
      <c r="Z262" s="6">
        <v>-0.1993</v>
      </c>
    </row>
    <row r="263" spans="3:26" ht="15.5" x14ac:dyDescent="0.35">
      <c r="C263" t="s">
        <v>264</v>
      </c>
      <c r="I263" s="6">
        <v>-4.0199999999999993E-2</v>
      </c>
      <c r="J263" s="6">
        <v>-1.26E-2</v>
      </c>
      <c r="K263" s="6">
        <v>-5.9699999999999996E-2</v>
      </c>
      <c r="L263" s="6">
        <v>-8.9999999999999998E-4</v>
      </c>
      <c r="M263" s="6">
        <v>-7.3000000000000001E-3</v>
      </c>
      <c r="N263" s="6">
        <v>5.8799999999999998E-2</v>
      </c>
      <c r="O263" s="6">
        <v>-1.2999999999999999E-3</v>
      </c>
      <c r="P263" s="6">
        <v>-5.7000000000000002E-2</v>
      </c>
      <c r="Q263" s="6">
        <v>-1.84E-2</v>
      </c>
      <c r="R263" s="6">
        <v>3.49E-2</v>
      </c>
      <c r="S263" s="6">
        <v>0.1575</v>
      </c>
      <c r="T263" s="6">
        <v>4.53E-2</v>
      </c>
      <c r="U263" s="6">
        <v>0.30409999999999998</v>
      </c>
      <c r="V263" s="6">
        <v>-0.16879999999999998</v>
      </c>
      <c r="W263" s="6">
        <v>-0.24420000000000003</v>
      </c>
      <c r="X263" s="6">
        <v>-5.3600000000000002E-2</v>
      </c>
      <c r="Y263" s="6">
        <v>-0.21820000000000001</v>
      </c>
      <c r="Z263" s="6">
        <v>-0.36119999999999997</v>
      </c>
    </row>
    <row r="264" spans="3:26" ht="15.5" x14ac:dyDescent="0.35">
      <c r="C264" t="s">
        <v>265</v>
      </c>
      <c r="I264" s="6">
        <v>0.02</v>
      </c>
      <c r="J264" s="6">
        <v>3.3799999999999997E-2</v>
      </c>
      <c r="K264" s="6">
        <v>3.2899999999999999E-2</v>
      </c>
      <c r="L264" s="6">
        <v>4.6600000000000003E-2</v>
      </c>
      <c r="M264" s="6">
        <v>4.0899999999999999E-2</v>
      </c>
      <c r="N264" s="6">
        <v>8.6800000000000002E-2</v>
      </c>
      <c r="O264" s="6">
        <v>3.8100000000000002E-2</v>
      </c>
      <c r="P264" s="6">
        <v>-1.4800000000000001E-2</v>
      </c>
      <c r="Q264" s="6">
        <v>7.9000000000000008E-3</v>
      </c>
      <c r="R264" s="6">
        <v>2.7400000000000001E-2</v>
      </c>
      <c r="S264" s="6">
        <v>4.8300000000000003E-2</v>
      </c>
      <c r="T264" s="6">
        <v>6.5299999999999997E-2</v>
      </c>
      <c r="U264" s="6">
        <v>5.1799999999999999E-2</v>
      </c>
      <c r="V264" s="6">
        <v>-5.0000000000000001E-4</v>
      </c>
      <c r="W264" s="6">
        <v>-8.0000000000000004E-4</v>
      </c>
      <c r="X264" s="6">
        <v>2.4900000000000002E-2</v>
      </c>
      <c r="Y264" s="6">
        <v>3.9599999999999996E-2</v>
      </c>
      <c r="Z264" s="6">
        <v>6.1699999999999998E-2</v>
      </c>
    </row>
    <row r="265" spans="3:26" ht="15.5" x14ac:dyDescent="0.35">
      <c r="C265" t="s">
        <v>266</v>
      </c>
      <c r="I265" s="6">
        <v>0.52</v>
      </c>
      <c r="J265" s="6">
        <v>0.81</v>
      </c>
      <c r="K265" s="6">
        <v>0.85</v>
      </c>
      <c r="L265" s="6">
        <v>1.41</v>
      </c>
      <c r="M265" s="6">
        <v>1.17</v>
      </c>
      <c r="N265" s="6">
        <v>2.08</v>
      </c>
      <c r="O265" s="6">
        <v>1.1299999999999999</v>
      </c>
      <c r="P265" s="6">
        <v>-0.48</v>
      </c>
      <c r="Q265" s="6">
        <v>0.34</v>
      </c>
      <c r="R265" s="6">
        <v>2.0299999999999998</v>
      </c>
      <c r="S265" s="6">
        <v>2.93</v>
      </c>
      <c r="T265" s="6">
        <v>3.75</v>
      </c>
    </row>
    <row r="266" spans="3:26" ht="15.5" x14ac:dyDescent="0.35">
      <c r="C266" t="s">
        <v>69</v>
      </c>
      <c r="I266" s="6">
        <v>0.4</v>
      </c>
      <c r="J266" s="6">
        <v>0.17</v>
      </c>
      <c r="K266" s="6">
        <v>0.33</v>
      </c>
      <c r="L266" s="6">
        <v>0.32</v>
      </c>
      <c r="M266" s="6">
        <v>0.32</v>
      </c>
      <c r="N266" s="6">
        <v>0.28999999999999998</v>
      </c>
      <c r="O266" s="6">
        <v>0.28999999999999998</v>
      </c>
      <c r="P266" s="6">
        <v>0.5</v>
      </c>
      <c r="Q266" s="6">
        <v>0.39</v>
      </c>
      <c r="R266" s="6">
        <v>0.52</v>
      </c>
      <c r="S266" s="6">
        <v>0.53</v>
      </c>
      <c r="T266" s="6">
        <v>0.77</v>
      </c>
      <c r="U266" s="6">
        <v>0.76</v>
      </c>
      <c r="V266" s="6">
        <v>2.23</v>
      </c>
      <c r="W266" s="6">
        <v>1.37</v>
      </c>
      <c r="X266" s="6">
        <v>0.95</v>
      </c>
      <c r="Y266" s="6">
        <v>0.89</v>
      </c>
      <c r="Z266" s="6">
        <v>0.74</v>
      </c>
    </row>
    <row r="267" spans="3:26" ht="15.5" x14ac:dyDescent="0.35">
      <c r="C267" t="s">
        <v>66</v>
      </c>
      <c r="I267" s="6">
        <v>159.72999999999999</v>
      </c>
      <c r="J267" s="6">
        <v>162.57</v>
      </c>
      <c r="K267" s="6">
        <v>149.65</v>
      </c>
      <c r="L267" s="6">
        <v>158.9</v>
      </c>
      <c r="M267" s="6">
        <v>170.22</v>
      </c>
      <c r="N267" s="6">
        <v>170.42</v>
      </c>
      <c r="O267" s="6">
        <v>172.94</v>
      </c>
      <c r="P267" s="6">
        <v>175.05</v>
      </c>
      <c r="Q267" s="6">
        <v>185.75</v>
      </c>
      <c r="R267" s="6">
        <v>174.08</v>
      </c>
      <c r="S267" s="6">
        <v>166.45</v>
      </c>
      <c r="T267" s="6">
        <v>123.99</v>
      </c>
      <c r="U267" s="6">
        <v>118.61</v>
      </c>
      <c r="V267" s="6">
        <v>45.2</v>
      </c>
      <c r="W267" s="6">
        <v>39.44</v>
      </c>
      <c r="X267" s="6">
        <v>57.1</v>
      </c>
      <c r="Y267" s="6">
        <v>60.5</v>
      </c>
      <c r="Z267" s="6">
        <v>73.02</v>
      </c>
    </row>
    <row r="268" spans="3:26" ht="15.5" x14ac:dyDescent="0.35">
      <c r="C268" t="s">
        <v>267</v>
      </c>
      <c r="I268" s="6">
        <v>0.4</v>
      </c>
      <c r="J268" s="6">
        <v>0.17</v>
      </c>
      <c r="K268" s="6">
        <v>0.33</v>
      </c>
      <c r="L268" s="6">
        <v>0.32</v>
      </c>
      <c r="M268" s="6">
        <v>0.33</v>
      </c>
      <c r="N268" s="6">
        <v>0.3</v>
      </c>
      <c r="O268" s="6">
        <v>0.3</v>
      </c>
      <c r="P268" s="6">
        <v>0.52</v>
      </c>
      <c r="Q268" s="6">
        <v>0.4</v>
      </c>
      <c r="R268" s="6">
        <v>0.53</v>
      </c>
      <c r="S268" s="6">
        <v>0.54</v>
      </c>
      <c r="T268" s="6">
        <v>0.81</v>
      </c>
      <c r="U268" s="6">
        <v>0.81</v>
      </c>
      <c r="V268" s="6">
        <v>2.23</v>
      </c>
      <c r="W268" s="6">
        <v>1.37</v>
      </c>
      <c r="X268" s="6">
        <v>0.95</v>
      </c>
      <c r="Y268" s="6">
        <v>0.89</v>
      </c>
      <c r="Z268" s="6">
        <v>0.74</v>
      </c>
    </row>
    <row r="269" spans="3:26" ht="15.5" x14ac:dyDescent="0.35">
      <c r="C269" t="s">
        <v>268</v>
      </c>
      <c r="I269" s="6">
        <v>159.72999999999999</v>
      </c>
      <c r="J269" s="6">
        <v>162.57</v>
      </c>
      <c r="K269" s="6">
        <v>149.65</v>
      </c>
      <c r="L269" s="6">
        <v>158.9</v>
      </c>
      <c r="M269" s="6">
        <v>165.8</v>
      </c>
      <c r="N269" s="6">
        <v>165.99</v>
      </c>
      <c r="O269" s="6">
        <v>168.17</v>
      </c>
      <c r="P269" s="6">
        <v>170.28</v>
      </c>
      <c r="Q269" s="6">
        <v>180.99</v>
      </c>
      <c r="R269" s="6">
        <v>169.31</v>
      </c>
      <c r="S269" s="6">
        <v>161.68</v>
      </c>
      <c r="T269" s="6">
        <v>116.65</v>
      </c>
      <c r="U269" s="6">
        <v>111.27</v>
      </c>
      <c r="V269" s="6">
        <v>45.2</v>
      </c>
      <c r="W269" s="6">
        <v>39.44</v>
      </c>
      <c r="X269" s="6">
        <v>57.1</v>
      </c>
      <c r="Y269" s="6">
        <v>60.5</v>
      </c>
      <c r="Z269" s="6">
        <v>73.02</v>
      </c>
    </row>
    <row r="270" spans="3:26" ht="15.5" x14ac:dyDescent="0.35">
      <c r="C270" t="s">
        <v>269</v>
      </c>
      <c r="I270" s="5">
        <v>117000000000</v>
      </c>
      <c r="J270" s="5">
        <v>81000000000</v>
      </c>
      <c r="K270" s="5">
        <v>36000000000</v>
      </c>
      <c r="L270" s="5">
        <v>25000000000</v>
      </c>
      <c r="M270" s="5">
        <v>24000000000</v>
      </c>
      <c r="N270" s="5">
        <v>28000000000</v>
      </c>
      <c r="O270" s="5">
        <v>27000000000</v>
      </c>
      <c r="P270" s="5">
        <v>41000000000</v>
      </c>
      <c r="Q270" s="5">
        <v>25000000000</v>
      </c>
      <c r="R270" s="5">
        <v>24000000000</v>
      </c>
      <c r="S270" s="5">
        <v>55000000000</v>
      </c>
      <c r="T270" s="5">
        <v>21000000000</v>
      </c>
      <c r="U270" s="5">
        <v>8000000000</v>
      </c>
      <c r="V270" s="5">
        <v>50000000000</v>
      </c>
      <c r="W270" s="5">
        <v>81000000000</v>
      </c>
      <c r="X270" s="5">
        <v>42000000000</v>
      </c>
      <c r="Y270" s="5">
        <v>42000000000</v>
      </c>
      <c r="Z270" s="5">
        <v>35000000000</v>
      </c>
    </row>
    <row r="271" spans="3:26" ht="15.5" x14ac:dyDescent="0.35">
      <c r="C271" t="s">
        <v>270</v>
      </c>
      <c r="I271" s="5">
        <v>573000000000</v>
      </c>
      <c r="J271" s="5">
        <v>537000000000</v>
      </c>
      <c r="K271" s="5">
        <v>543000000000</v>
      </c>
      <c r="L271" s="5">
        <v>470000000000</v>
      </c>
      <c r="M271" s="5">
        <v>444000000000</v>
      </c>
      <c r="N271" s="5">
        <v>456000000000</v>
      </c>
      <c r="O271" s="5">
        <v>394000000000</v>
      </c>
      <c r="P271" s="5">
        <v>361000000000</v>
      </c>
      <c r="Q271" s="5">
        <v>394000000000</v>
      </c>
      <c r="R271" s="5">
        <v>346000000000</v>
      </c>
      <c r="S271" s="5">
        <v>117000000000</v>
      </c>
      <c r="T271" s="5">
        <v>73000000000</v>
      </c>
      <c r="U271" s="5">
        <v>49000000000</v>
      </c>
      <c r="V271" s="5">
        <v>12000000000</v>
      </c>
      <c r="W271" s="5">
        <v>14000000000</v>
      </c>
      <c r="Y271" s="5">
        <v>0</v>
      </c>
      <c r="Z271" s="5">
        <v>8000000000</v>
      </c>
    </row>
    <row r="272" spans="3:26" ht="15.5" x14ac:dyDescent="0.35">
      <c r="C272" t="s">
        <v>26</v>
      </c>
      <c r="I272" s="5">
        <v>690000000000</v>
      </c>
      <c r="J272" s="5">
        <v>618000000000</v>
      </c>
      <c r="K272" s="5">
        <v>580000000000</v>
      </c>
      <c r="L272" s="5">
        <v>495000000000</v>
      </c>
      <c r="M272" s="5">
        <v>468000000000</v>
      </c>
      <c r="N272" s="5">
        <v>483000000000</v>
      </c>
      <c r="O272" s="5">
        <v>422000000000</v>
      </c>
      <c r="P272" s="5">
        <v>402000000000</v>
      </c>
      <c r="Q272" s="5">
        <v>419000000000</v>
      </c>
      <c r="R272" s="5">
        <v>369000000000</v>
      </c>
      <c r="S272" s="5">
        <v>172000000000</v>
      </c>
      <c r="T272" s="5">
        <v>95000000000</v>
      </c>
      <c r="U272" s="5">
        <v>57000000000</v>
      </c>
      <c r="V272" s="5">
        <v>62000000000</v>
      </c>
      <c r="W272" s="5">
        <v>95000000000</v>
      </c>
      <c r="X272" s="5">
        <v>42000000000</v>
      </c>
      <c r="Y272" s="5">
        <v>42000000000</v>
      </c>
      <c r="Z272" s="5">
        <v>42000000000</v>
      </c>
    </row>
    <row r="273" spans="3:26" ht="15.5" x14ac:dyDescent="0.35">
      <c r="C273" t="s">
        <v>23</v>
      </c>
      <c r="I273" s="5">
        <v>661000000000</v>
      </c>
      <c r="J273" s="5">
        <v>516000000000</v>
      </c>
      <c r="K273" s="5">
        <v>395000000000</v>
      </c>
      <c r="L273" s="5">
        <v>271000000000</v>
      </c>
      <c r="M273" s="5">
        <v>140000000000</v>
      </c>
      <c r="N273" s="5">
        <v>205000000000</v>
      </c>
      <c r="O273" s="5">
        <v>221000000000</v>
      </c>
      <c r="P273" s="5">
        <v>283000000000</v>
      </c>
      <c r="Q273" s="5">
        <v>364000000000</v>
      </c>
      <c r="R273" s="5">
        <v>349000000000</v>
      </c>
      <c r="S273" s="5">
        <v>106000000000</v>
      </c>
      <c r="T273" s="5">
        <v>79000000000</v>
      </c>
      <c r="U273" s="5">
        <v>52000000000</v>
      </c>
      <c r="V273" s="5">
        <v>56000000000</v>
      </c>
      <c r="W273" s="5">
        <v>91000000000</v>
      </c>
      <c r="X273" s="5">
        <v>39000000000</v>
      </c>
      <c r="Y273" s="5">
        <v>40000000000</v>
      </c>
      <c r="Z273" s="5">
        <v>39000000000</v>
      </c>
    </row>
    <row r="274" spans="3:26" ht="15.5" x14ac:dyDescent="0.35">
      <c r="C274" t="s">
        <v>271</v>
      </c>
      <c r="I274" s="5">
        <v>109000000000</v>
      </c>
      <c r="J274" s="5">
        <v>188000000000</v>
      </c>
      <c r="K274" s="5">
        <v>252000000000</v>
      </c>
      <c r="L274" s="5">
        <v>325000000000</v>
      </c>
      <c r="M274" s="5">
        <v>619000000000</v>
      </c>
      <c r="N274" s="5">
        <v>609000000000</v>
      </c>
      <c r="O274" s="5">
        <v>382000000000</v>
      </c>
      <c r="P274" s="5">
        <v>319000000000</v>
      </c>
      <c r="Q274" s="5">
        <v>14000000000</v>
      </c>
      <c r="R274" s="5">
        <v>26000000000</v>
      </c>
      <c r="S274" s="5">
        <v>17000000000</v>
      </c>
      <c r="T274" s="5">
        <v>-14000000000</v>
      </c>
      <c r="U274" s="5">
        <v>1000000000</v>
      </c>
      <c r="V274" s="5">
        <v>33000000000</v>
      </c>
      <c r="W274" s="5">
        <v>-73000000000</v>
      </c>
      <c r="X274" s="5">
        <v>-69000000000</v>
      </c>
      <c r="Y274" s="5">
        <v>-66000000000</v>
      </c>
      <c r="Z274" s="5">
        <v>-68000000000</v>
      </c>
    </row>
    <row r="275" spans="3:26" ht="15.5" x14ac:dyDescent="0.35">
      <c r="C275" t="s">
        <v>272</v>
      </c>
      <c r="I275" s="5">
        <v>-64000000000</v>
      </c>
      <c r="J275" s="5">
        <v>-93000000000</v>
      </c>
      <c r="K275" s="5">
        <v>84000000000</v>
      </c>
      <c r="L275" s="5">
        <v>35000000000</v>
      </c>
      <c r="M275" s="5">
        <v>113000000000</v>
      </c>
      <c r="N275" s="5">
        <v>125000000000</v>
      </c>
      <c r="O275" s="5">
        <v>124000000000</v>
      </c>
      <c r="P275" s="5">
        <v>103000000000</v>
      </c>
      <c r="Q275" s="5">
        <v>6000000000</v>
      </c>
      <c r="R275" s="5">
        <v>24000000000</v>
      </c>
      <c r="S275" s="5">
        <v>44000000000</v>
      </c>
      <c r="T275" s="5">
        <v>21000000000</v>
      </c>
      <c r="U275" s="5">
        <v>1000000000</v>
      </c>
      <c r="V275" s="5">
        <v>1000000000</v>
      </c>
      <c r="W275" s="5">
        <v>-58000000000</v>
      </c>
      <c r="X275" s="5">
        <v>2000000000</v>
      </c>
      <c r="Y275" s="5">
        <v>0</v>
      </c>
      <c r="Z275" s="5">
        <v>6000000000</v>
      </c>
    </row>
    <row r="276" spans="3:26" ht="15.5" x14ac:dyDescent="0.35">
      <c r="C276" t="s">
        <v>273</v>
      </c>
      <c r="I276" s="5">
        <v>-37000000000</v>
      </c>
      <c r="J276" s="5">
        <v>-24000000000</v>
      </c>
      <c r="K276" s="5">
        <v>-184000000000</v>
      </c>
      <c r="L276" s="5">
        <v>-62000000000</v>
      </c>
      <c r="M276" s="5">
        <v>-3000000000</v>
      </c>
      <c r="N276" s="5">
        <v>-28000000000</v>
      </c>
      <c r="O276" s="5">
        <v>-32000000000</v>
      </c>
      <c r="P276" s="5">
        <v>-41000000000</v>
      </c>
      <c r="Q276" s="5">
        <v>-83000000000</v>
      </c>
      <c r="R276" s="5">
        <v>-70000000000</v>
      </c>
      <c r="S276" s="5">
        <v>18000000000</v>
      </c>
      <c r="T276" s="5">
        <v>-7000000000</v>
      </c>
      <c r="U276" s="5">
        <v>-52000000000</v>
      </c>
      <c r="V276" s="5">
        <v>7000000000</v>
      </c>
      <c r="W276" s="5">
        <v>0</v>
      </c>
      <c r="X276" s="5">
        <v>-1000000000</v>
      </c>
      <c r="Y276" s="5">
        <v>-1000000000</v>
      </c>
      <c r="Z276" s="5">
        <v>-96000000000</v>
      </c>
    </row>
    <row r="277" spans="3:26" ht="15.5" x14ac:dyDescent="0.35">
      <c r="C277" t="s">
        <v>15</v>
      </c>
      <c r="I277" s="5">
        <v>-101000000000</v>
      </c>
      <c r="J277" s="5">
        <v>-117000000000</v>
      </c>
      <c r="K277" s="5">
        <v>-99000000000</v>
      </c>
      <c r="L277" s="5">
        <v>-27000000000</v>
      </c>
      <c r="M277" s="5">
        <v>110000000000</v>
      </c>
      <c r="N277" s="5">
        <v>97000000000</v>
      </c>
      <c r="O277" s="5">
        <v>92000000000</v>
      </c>
      <c r="P277" s="5">
        <v>61000000000</v>
      </c>
      <c r="Q277" s="5">
        <v>-77000000000</v>
      </c>
      <c r="R277" s="5">
        <v>-46000000000</v>
      </c>
      <c r="S277" s="5">
        <v>62000000000</v>
      </c>
      <c r="T277" s="5">
        <v>14000000000</v>
      </c>
      <c r="U277" s="5">
        <v>-52000000000</v>
      </c>
      <c r="V277" s="5">
        <v>7000000000</v>
      </c>
      <c r="W277" s="5">
        <v>-58000000000</v>
      </c>
      <c r="X277" s="5">
        <v>1000000000</v>
      </c>
      <c r="Y277" s="5">
        <v>-1000000000</v>
      </c>
      <c r="Z277" s="5">
        <v>-90000000000</v>
      </c>
    </row>
    <row r="278" spans="3:26" ht="15.5" x14ac:dyDescent="0.35">
      <c r="C278" t="s">
        <v>17</v>
      </c>
      <c r="I278" s="6">
        <v>-20.16</v>
      </c>
      <c r="J278" s="6">
        <v>-23.33</v>
      </c>
      <c r="K278" s="6">
        <v>-19.77</v>
      </c>
      <c r="L278" s="6">
        <v>-5.38</v>
      </c>
      <c r="M278" s="6">
        <v>21.8</v>
      </c>
      <c r="N278" s="6">
        <v>19.23</v>
      </c>
      <c r="O278" s="6">
        <v>19.77</v>
      </c>
      <c r="P278" s="6">
        <v>13.16</v>
      </c>
      <c r="Q278" s="6">
        <v>-16.399999999999999</v>
      </c>
      <c r="R278" s="6">
        <v>-9.9</v>
      </c>
      <c r="S278" s="6">
        <v>13.26</v>
      </c>
      <c r="T278" s="6">
        <v>4.76</v>
      </c>
      <c r="U278" s="6">
        <v>-17.05</v>
      </c>
      <c r="V278" s="6">
        <v>3.76</v>
      </c>
      <c r="W278" s="6">
        <v>-30.64</v>
      </c>
      <c r="X278" s="6">
        <v>0.49</v>
      </c>
      <c r="Y278" s="6">
        <v>-0.56000000000000005</v>
      </c>
      <c r="Z278" s="6">
        <v>-54.8</v>
      </c>
    </row>
  </sheetData>
  <pageMargins left="0.7" right="0.7" top="0.75" bottom="0.75" header="0.3" footer="0.3"/>
  <ignoredErrors>
    <ignoredError sqref="A1:Z279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1812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1813</v>
      </c>
      <c r="D2" s="2" vm="438">
        <f ca="1">IFERROR(_xlfn.STOCKHISTORY("XIDX:" &amp; $C$1, D3, , 0, 0, 1), "Libur")</f>
        <v>1655</v>
      </c>
      <c r="E2" s="2" vm="196">
        <f ca="1">IFERROR(_xlfn.STOCKHISTORY("XIDX:" &amp; $C$1, E3, , 0, 0, 1), "Libur")</f>
        <v>1485</v>
      </c>
      <c r="H2" s="2" vm="196">
        <f ca="1">IFERROR(INDEX(D2:G2,COUNT(D2:G2)),"")</f>
        <v>1485</v>
      </c>
      <c r="I2" s="2" vm="439">
        <f t="shared" ref="I2:U2" ca="1" si="0">IFERROR(_xlfn.STOCKHISTORY("XIDX:" &amp; $C$1, I1, , 0, 0, 1), "Libur")</f>
        <v>1700</v>
      </c>
      <c r="J2" s="2" vm="440">
        <f t="shared" ca="1" si="0"/>
        <v>1610</v>
      </c>
      <c r="K2" s="2" vm="441">
        <f t="shared" ca="1" si="0"/>
        <v>1790</v>
      </c>
      <c r="L2" s="2" vm="442">
        <f t="shared" ca="1" si="0"/>
        <v>1410</v>
      </c>
      <c r="M2" s="2" vm="195">
        <f t="shared" ca="1" si="0"/>
        <v>1380</v>
      </c>
      <c r="N2" s="2" vm="443">
        <f t="shared" ca="1" si="0"/>
        <v>1300</v>
      </c>
      <c r="O2" s="2" vm="444">
        <f t="shared" ca="1" si="0"/>
        <v>2490</v>
      </c>
      <c r="P2" s="2" vm="445">
        <f t="shared" ca="1" si="0"/>
        <v>2870</v>
      </c>
      <c r="Q2" s="2" vm="446">
        <f t="shared" ca="1" si="0"/>
        <v>3460</v>
      </c>
      <c r="R2" s="2" vm="447">
        <f t="shared" ca="1" si="0"/>
        <v>3000</v>
      </c>
      <c r="S2" s="2" vm="448">
        <f t="shared" ca="1" si="0"/>
        <v>7100</v>
      </c>
      <c r="T2" s="2" vm="449">
        <f t="shared" ca="1" si="0"/>
        <v>9425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1519198000000</v>
      </c>
      <c r="E4" s="2">
        <f>IFERROR(INDEX(E51:E500,MATCH($C$4,$C$51:$C$500,0)),"")</f>
        <v>1451901000000</v>
      </c>
      <c r="H4" s="2">
        <f>IFERROR(SUM(D4:G4)*(4/MAX(1,COUNT(D4:G4))),"")</f>
        <v>5942198000000</v>
      </c>
      <c r="I4" s="2">
        <f t="shared" ref="I4:U4" si="1">IFERROR(INDEX(I51:I500,MATCH($C$4,$C$51:$C$500,0)),"")</f>
        <v>5705306000000</v>
      </c>
      <c r="J4" s="2">
        <f t="shared" si="1"/>
        <v>5039947000000</v>
      </c>
      <c r="K4" s="2">
        <f t="shared" si="1"/>
        <v>4422472000000</v>
      </c>
      <c r="L4" s="2">
        <f t="shared" si="1"/>
        <v>3590100000000</v>
      </c>
      <c r="M4" s="2">
        <f t="shared" si="1"/>
        <v>2220841000000</v>
      </c>
      <c r="N4" s="2">
        <f t="shared" si="1"/>
        <v>2046660000000</v>
      </c>
      <c r="O4" s="2">
        <f t="shared" si="1"/>
        <v>4047691000000</v>
      </c>
      <c r="P4" s="2">
        <f t="shared" si="1"/>
        <v>4218702000000</v>
      </c>
      <c r="Q4" s="2">
        <f t="shared" si="1"/>
        <v>4203846000000</v>
      </c>
      <c r="R4" s="2">
        <f t="shared" si="1"/>
        <v>4796096000000</v>
      </c>
      <c r="S4" s="2">
        <f t="shared" si="1"/>
        <v>5472328000000</v>
      </c>
      <c r="T4" s="2">
        <f t="shared" si="1"/>
        <v>4758962686585</v>
      </c>
      <c r="U4" s="2">
        <f t="shared" si="1"/>
        <v>3920915391726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165070000000</v>
      </c>
      <c r="E5" s="2">
        <f>IFERROR(INDEX(E51:E500,MATCH($C$5,$C$51:$C$500,0)),"")</f>
        <v>155488000000</v>
      </c>
      <c r="H5" s="2">
        <f>IFERROR(SUM(D5:G5)*(4/MAX(1,COUNT(D5:G5))),"")</f>
        <v>641116000000</v>
      </c>
      <c r="I5" s="2">
        <f t="shared" ref="I5:U5" si="2">IFERROR(INDEX(I51:I500,MATCH($C$5,$C$51:$C$500,0)),"")</f>
        <v>627921000000</v>
      </c>
      <c r="J5" s="2">
        <f t="shared" si="2"/>
        <v>588200000000</v>
      </c>
      <c r="K5" s="2">
        <f t="shared" si="2"/>
        <v>452164000000</v>
      </c>
      <c r="L5" s="2">
        <f t="shared" si="2"/>
        <v>348293000000</v>
      </c>
      <c r="M5" s="2">
        <f t="shared" si="2"/>
        <v>1666000000</v>
      </c>
      <c r="N5" s="2">
        <f t="shared" si="2"/>
        <v>-170741000000</v>
      </c>
      <c r="O5" s="2">
        <f t="shared" si="2"/>
        <v>304448000000</v>
      </c>
      <c r="P5" s="2">
        <f t="shared" si="2"/>
        <v>459562000000</v>
      </c>
      <c r="Q5" s="2">
        <f t="shared" si="2"/>
        <v>419104000000</v>
      </c>
      <c r="R5" s="2">
        <f t="shared" si="2"/>
        <v>497997000000</v>
      </c>
      <c r="S5" s="2">
        <f t="shared" si="2"/>
        <v>821216000000</v>
      </c>
      <c r="T5" s="2">
        <f t="shared" si="2"/>
        <v>735112442055</v>
      </c>
      <c r="U5" s="2">
        <f t="shared" si="2"/>
        <v>707532584694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6229251000000</v>
      </c>
      <c r="E6" s="2">
        <f>IFERROR(INDEX(E51:E500,MATCH($C$6,$C$51:$C$500,0)),"")</f>
        <v>6483375000000</v>
      </c>
      <c r="H6" s="2">
        <f>IFERROR(INDEX(D6:G6,COUNT(D6:G6)),"")</f>
        <v>6483375000000</v>
      </c>
      <c r="I6" s="2">
        <f t="shared" ref="I6:U6" si="3">IFERROR(INDEX(I51:I500,MATCH($C$6,$C$51:$C$500,0)),"")</f>
        <v>6326236000000</v>
      </c>
      <c r="J6" s="2">
        <f t="shared" si="3"/>
        <v>5994988000000</v>
      </c>
      <c r="K6" s="2">
        <f t="shared" si="3"/>
        <v>5631438000000</v>
      </c>
      <c r="L6" s="2">
        <f t="shared" si="3"/>
        <v>5350691000000</v>
      </c>
      <c r="M6" s="2">
        <f t="shared" si="3"/>
        <v>5147579000000</v>
      </c>
      <c r="N6" s="2">
        <f t="shared" si="3"/>
        <v>5235523000000</v>
      </c>
      <c r="O6" s="2">
        <f t="shared" si="3"/>
        <v>5408102000000</v>
      </c>
      <c r="P6" s="2">
        <f t="shared" si="3"/>
        <v>5265161000000</v>
      </c>
      <c r="Q6" s="2">
        <f t="shared" si="3"/>
        <v>4930925000000</v>
      </c>
      <c r="R6" s="2">
        <f t="shared" si="3"/>
        <v>4662680000000</v>
      </c>
      <c r="S6" s="2">
        <f t="shared" si="3"/>
        <v>4328119000000</v>
      </c>
      <c r="T6" s="2">
        <f t="shared" si="3"/>
        <v>3603087758495</v>
      </c>
      <c r="U6" s="2">
        <f t="shared" si="3"/>
        <v>1205258102418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2.5</v>
      </c>
      <c r="E7" s="3">
        <f>IFERROR(INDEX(E51:E500,MATCH($C$7,$C$51:$C$500,0))/1000000000,"")</f>
        <v>2.5</v>
      </c>
      <c r="H7" s="3">
        <f>IFERROR(INDEX(D7:G7,COUNT(D7:G7)),"")</f>
        <v>2.5</v>
      </c>
      <c r="I7" s="3">
        <f t="shared" ref="I7:U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2.5</v>
      </c>
      <c r="U7" s="3">
        <f t="shared" si="4"/>
        <v>2.13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-88000000000</v>
      </c>
      <c r="E8" s="2">
        <f>IFERROR(INDEX(E51:E500,MATCH("Free cash flow (Quarter)",$C$51:$C$500,0)),"")</f>
        <v>-30000000000</v>
      </c>
      <c r="H8" s="2">
        <f>IFERROR(INDEX(D8:G8,COUNT(D8:G8)),"")</f>
        <v>-30000000000</v>
      </c>
      <c r="I8" s="2">
        <f t="shared" ref="I8:U8" si="5">IFERROR(INDEX(I51:I500,MATCH($C$8,$C$51:$C$500,0)),"")</f>
        <v>-843000000000</v>
      </c>
      <c r="J8" s="2">
        <f t="shared" si="5"/>
        <v>-310000000000</v>
      </c>
      <c r="K8" s="2">
        <f t="shared" si="5"/>
        <v>-358000000000</v>
      </c>
      <c r="L8" s="2">
        <f t="shared" si="5"/>
        <v>-30000000000</v>
      </c>
      <c r="M8" s="2">
        <f t="shared" si="5"/>
        <v>52000000000</v>
      </c>
      <c r="N8" s="2">
        <f t="shared" si="5"/>
        <v>-336000000000</v>
      </c>
      <c r="O8" s="2">
        <f t="shared" si="5"/>
        <v>-617000000000</v>
      </c>
      <c r="P8" s="2">
        <f t="shared" si="5"/>
        <v>43000000000</v>
      </c>
      <c r="Q8" s="2">
        <f t="shared" si="5"/>
        <v>736000000000</v>
      </c>
      <c r="R8" s="2">
        <f t="shared" si="5"/>
        <v>254000000000</v>
      </c>
      <c r="S8" s="2">
        <f t="shared" si="5"/>
        <v>-254000000000</v>
      </c>
      <c r="T8" s="2">
        <f t="shared" si="5"/>
        <v>-1135000000000</v>
      </c>
      <c r="U8" s="2">
        <f t="shared" si="5"/>
        <v>-824000000000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-35.130000000000003</v>
      </c>
      <c r="E9" s="3">
        <f>IFERROR(INDEX(E51:E500,MATCH("Free cash flow per share (Quarter)",$C$51:$C$500,0)),"")</f>
        <v>-11.84</v>
      </c>
      <c r="H9" s="3">
        <f>IFERROR(INDEX(D9:G9,COUNT(D9:G9)),"")</f>
        <v>-11.84</v>
      </c>
      <c r="I9" s="3">
        <f t="shared" ref="I9:U9" si="6">IFERROR(INDEX(I51:I500,MATCH($C$9,$C$51:$C$500,0)),"")</f>
        <v>-336.94</v>
      </c>
      <c r="J9" s="3">
        <f t="shared" si="6"/>
        <v>-124.04</v>
      </c>
      <c r="K9" s="3">
        <f t="shared" si="6"/>
        <v>-143.25</v>
      </c>
      <c r="L9" s="3">
        <f t="shared" si="6"/>
        <v>-12.17</v>
      </c>
      <c r="M9" s="3">
        <f t="shared" si="6"/>
        <v>20.77</v>
      </c>
      <c r="N9" s="3">
        <f t="shared" si="6"/>
        <v>-134.24</v>
      </c>
      <c r="O9" s="3">
        <f t="shared" si="6"/>
        <v>-246.42</v>
      </c>
      <c r="P9" s="3">
        <f t="shared" si="6"/>
        <v>17.260000000000002</v>
      </c>
      <c r="Q9" s="3">
        <f t="shared" si="6"/>
        <v>293.97000000000003</v>
      </c>
      <c r="R9" s="3">
        <f t="shared" si="6"/>
        <v>101.37</v>
      </c>
      <c r="S9" s="3">
        <f t="shared" si="6"/>
        <v>-101.42</v>
      </c>
      <c r="T9" s="3">
        <f t="shared" si="6"/>
        <v>-453.55</v>
      </c>
      <c r="U9" s="3">
        <f t="shared" si="6"/>
        <v>-387.86</v>
      </c>
    </row>
    <row r="10" spans="1:21" ht="15.5" x14ac:dyDescent="0.35">
      <c r="C10" t="s">
        <v>18</v>
      </c>
      <c r="D10" s="3">
        <f ca="1">IFERROR(IF(D9=0,"",D2/D9),"")</f>
        <v>-47.110731568460004</v>
      </c>
      <c r="E10" s="3">
        <f ca="1">IFERROR(IF(E9=0,"",E2/E9),"")</f>
        <v>-125.42229729729731</v>
      </c>
      <c r="I10" s="3">
        <f t="shared" ref="I10:U10" ca="1" si="7">IFERROR(IF(I9=0,"",I2/I9),"")</f>
        <v>-5.0454086781029268</v>
      </c>
      <c r="J10" s="3">
        <f t="shared" ca="1" si="7"/>
        <v>-12.979683972911964</v>
      </c>
      <c r="K10" s="3">
        <f t="shared" ca="1" si="7"/>
        <v>-12.495636998254799</v>
      </c>
      <c r="L10" s="3">
        <f t="shared" ca="1" si="7"/>
        <v>-115.85866885784716</v>
      </c>
      <c r="M10" s="3">
        <f t="shared" ca="1" si="7"/>
        <v>66.441983630235924</v>
      </c>
      <c r="N10" s="3">
        <f t="shared" ca="1" si="7"/>
        <v>-9.6841477949940398</v>
      </c>
      <c r="O10" s="3">
        <f t="shared" ca="1" si="7"/>
        <v>-10.104699293888483</v>
      </c>
      <c r="P10" s="3">
        <f t="shared" ca="1" si="7"/>
        <v>166.28041714947855</v>
      </c>
      <c r="Q10" s="3">
        <f t="shared" ca="1" si="7"/>
        <v>11.769908494064019</v>
      </c>
      <c r="R10" s="3">
        <f t="shared" ca="1" si="7"/>
        <v>29.594554601953238</v>
      </c>
      <c r="S10" s="3">
        <f t="shared" ca="1" si="7"/>
        <v>-70.00591599290081</v>
      </c>
      <c r="T10" s="3">
        <f t="shared" ca="1" si="7"/>
        <v>-20.780509315400728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1358091000000</v>
      </c>
      <c r="E11" s="2">
        <f>IFERROR(INDEX(E51:E500,MATCH($C$11,$C$51:$C$500,0)),"")</f>
        <v>1366629000000</v>
      </c>
      <c r="H11" s="2">
        <f>IFERROR(INDEX(D11:G11,COUNT(D11:G11)),"")</f>
        <v>1366629000000</v>
      </c>
      <c r="I11" s="2">
        <f t="shared" ref="I11:U11" si="8">IFERROR(INDEX(I51:I500,MATCH($C$11,$C$51:$C$500,0)),"")</f>
        <v>1343250000000</v>
      </c>
      <c r="J11" s="2">
        <f t="shared" si="8"/>
        <v>1161954000000</v>
      </c>
      <c r="K11" s="2">
        <f t="shared" si="8"/>
        <v>983434000000</v>
      </c>
      <c r="L11" s="2">
        <f t="shared" si="8"/>
        <v>890975000000</v>
      </c>
      <c r="M11" s="2">
        <f t="shared" si="8"/>
        <v>945637000000</v>
      </c>
      <c r="N11" s="2">
        <f t="shared" si="8"/>
        <v>798850000000</v>
      </c>
      <c r="O11" s="2">
        <f t="shared" si="8"/>
        <v>462947000000</v>
      </c>
      <c r="P11" s="2">
        <f t="shared" si="8"/>
        <v>575900000000</v>
      </c>
      <c r="Q11" s="2">
        <f t="shared" si="8"/>
        <v>474289000000</v>
      </c>
      <c r="R11" s="2">
        <f t="shared" si="8"/>
        <v>591886000000</v>
      </c>
      <c r="S11" s="2">
        <f t="shared" si="8"/>
        <v>271396000000</v>
      </c>
      <c r="T11" s="2">
        <f t="shared" si="8"/>
        <v>950941296277</v>
      </c>
      <c r="U11" s="2">
        <f t="shared" si="8"/>
        <v>267075839864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819000000000</v>
      </c>
      <c r="E12" s="2">
        <f>IFERROR(INDEX(E51:E500,MATCH("Net Debt (Quarter)",$C$51:$C$500,0)),"")</f>
        <v>850000000000</v>
      </c>
      <c r="H12" s="2">
        <f>IFERROR(INDEX(D12:G12,COUNT(D12:G12)),"")</f>
        <v>850000000000</v>
      </c>
      <c r="I12" s="2">
        <f t="shared" ref="I12:U12" si="9">IFERROR(INDEX(I51:I500,MATCH($C$12,$C$51:$C$500,0)),"")</f>
        <v>925000000000</v>
      </c>
      <c r="J12" s="2">
        <f t="shared" si="9"/>
        <v>203000000000</v>
      </c>
      <c r="K12" s="2">
        <f t="shared" si="9"/>
        <v>38000000000</v>
      </c>
      <c r="L12" s="2">
        <f t="shared" si="9"/>
        <v>-206000000000</v>
      </c>
      <c r="M12" s="2">
        <f t="shared" si="9"/>
        <v>-106000000000</v>
      </c>
      <c r="N12" s="2">
        <f t="shared" si="9"/>
        <v>451000000000</v>
      </c>
      <c r="O12" s="2">
        <f t="shared" si="9"/>
        <v>627000000000</v>
      </c>
      <c r="P12" s="2">
        <f t="shared" si="9"/>
        <v>134000000000</v>
      </c>
      <c r="Q12" s="2">
        <f t="shared" si="9"/>
        <v>289000000000</v>
      </c>
      <c r="R12" s="2">
        <f t="shared" si="9"/>
        <v>1252000000000</v>
      </c>
      <c r="S12" s="2">
        <f t="shared" si="9"/>
        <v>1698000000000</v>
      </c>
      <c r="T12" s="2">
        <f t="shared" si="9"/>
        <v>1099000000000</v>
      </c>
      <c r="U12" s="2">
        <f t="shared" si="9"/>
        <v>2443000000000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2177000000000</v>
      </c>
      <c r="E13" s="2">
        <f>IFERROR(INDEX(E51:E500,MATCH("Total Debt (Quarter)",$C$51:$C$500,0)),"")</f>
        <v>2216000000000</v>
      </c>
      <c r="H13" s="2">
        <f>IFERROR(INDEX(D13:G13,COUNT(D13:G13)),"")</f>
        <v>2216000000000</v>
      </c>
      <c r="I13" s="2">
        <f t="shared" ref="I13:U13" si="10">IFERROR(INDEX(I51:I500,MATCH($C$13,$C$51:$C$500,0)),"")</f>
        <v>2268000000000</v>
      </c>
      <c r="J13" s="2">
        <f t="shared" si="10"/>
        <v>1365000000000</v>
      </c>
      <c r="K13" s="2">
        <f t="shared" si="10"/>
        <v>1022000000000</v>
      </c>
      <c r="L13" s="2">
        <f t="shared" si="10"/>
        <v>685000000000</v>
      </c>
      <c r="M13" s="2">
        <f t="shared" si="10"/>
        <v>840000000000</v>
      </c>
      <c r="N13" s="2">
        <f t="shared" si="10"/>
        <v>1250000000000</v>
      </c>
      <c r="O13" s="2">
        <f t="shared" si="10"/>
        <v>1090000000000</v>
      </c>
      <c r="P13" s="2">
        <f t="shared" si="10"/>
        <v>710000000000</v>
      </c>
      <c r="Q13" s="2">
        <f t="shared" si="10"/>
        <v>764000000000</v>
      </c>
      <c r="R13" s="2">
        <f t="shared" si="10"/>
        <v>1844000000000</v>
      </c>
      <c r="S13" s="2">
        <f t="shared" si="10"/>
        <v>1969000000000</v>
      </c>
      <c r="T13" s="2">
        <f t="shared" si="10"/>
        <v>2050000000000</v>
      </c>
      <c r="U13" s="2">
        <f t="shared" si="10"/>
        <v>2710000000000</v>
      </c>
    </row>
    <row r="14" spans="1:21" ht="15.5" x14ac:dyDescent="0.35">
      <c r="C14" t="s">
        <v>27</v>
      </c>
      <c r="D14" s="2">
        <f>IFERROR(INDEX(D51:D500,MATCH($C$14,$C$51:$C$500,0)),"")</f>
        <v>-33002000000</v>
      </c>
      <c r="E14" s="2">
        <f>IFERROR(INDEX(E51:E500,MATCH($C$14,$C$51:$C$500,0)),"")</f>
        <v>-31619000000</v>
      </c>
      <c r="H14" s="2">
        <f>IFERROR(SUM(D14:G14)*(4/MAX(1,COUNT(D14:G14))),"")</f>
        <v>-129242000000</v>
      </c>
      <c r="I14" s="2">
        <f t="shared" ref="I14:U14" si="11">IFERROR(INDEX(I51:I500,MATCH($C$14,$C$51:$C$500,0)),"")</f>
        <v>-103370000000</v>
      </c>
      <c r="J14" s="2">
        <f t="shared" si="11"/>
        <v>-68599000000</v>
      </c>
      <c r="K14" s="2">
        <f t="shared" si="11"/>
        <v>-56601000000</v>
      </c>
      <c r="L14" s="2">
        <f t="shared" si="11"/>
        <v>-47441000000</v>
      </c>
      <c r="M14" s="2">
        <f t="shared" si="11"/>
        <v>-76632000000</v>
      </c>
      <c r="N14" s="2">
        <f t="shared" si="11"/>
        <v>-104667000000</v>
      </c>
      <c r="O14" s="2">
        <f t="shared" si="11"/>
        <v>-80696000000</v>
      </c>
      <c r="P14" s="2">
        <f t="shared" si="11"/>
        <v>-65483000000</v>
      </c>
      <c r="Q14" s="2">
        <f t="shared" si="11"/>
        <v>-132731000000</v>
      </c>
      <c r="R14" s="2">
        <f t="shared" si="11"/>
        <v>-213158000000</v>
      </c>
      <c r="S14" s="2">
        <f t="shared" si="11"/>
        <v>-220380000000</v>
      </c>
      <c r="T14" s="2">
        <f t="shared" si="11"/>
        <v>-282722387284</v>
      </c>
      <c r="U14" s="2">
        <f t="shared" si="11"/>
        <v>-189285997714</v>
      </c>
    </row>
    <row r="15" spans="1:21" ht="15.5" x14ac:dyDescent="0.35">
      <c r="C15" t="s">
        <v>28</v>
      </c>
      <c r="D15" s="2">
        <f>IFERROR(INDEX(D51:D500,MATCH($C$15,$C$51:$C$500,0)),"")</f>
        <v>-45080000000</v>
      </c>
      <c r="E15" s="2">
        <f>IFERROR(INDEX(E51:E500,MATCH($C$15,$C$51:$C$500,0)),"")</f>
        <v>-43528000000</v>
      </c>
      <c r="H15" s="2">
        <f>IFERROR(SUM(D15:G15)*(4/MAX(1,COUNT(D15:G15))),"")</f>
        <v>-177216000000</v>
      </c>
      <c r="I15" s="2">
        <f t="shared" ref="I15:U15" si="12">IFERROR(INDEX(I51:I500,MATCH($C$15,$C$51:$C$500,0)),"")</f>
        <v>-181303000000</v>
      </c>
      <c r="J15" s="2">
        <f t="shared" si="12"/>
        <v>-162919000000</v>
      </c>
      <c r="K15" s="2">
        <f t="shared" si="12"/>
        <v>-132028000000</v>
      </c>
      <c r="L15" s="2">
        <f t="shared" si="12"/>
        <v>-120412000000</v>
      </c>
      <c r="M15" s="2">
        <f t="shared" si="12"/>
        <v>-16934000000</v>
      </c>
      <c r="N15" s="2">
        <f t="shared" si="12"/>
        <v>127315000000</v>
      </c>
      <c r="O15" s="2">
        <f t="shared" si="12"/>
        <v>-98340000000</v>
      </c>
      <c r="P15" s="2">
        <f t="shared" si="12"/>
        <v>-145902000000</v>
      </c>
      <c r="Q15" s="2">
        <f t="shared" si="12"/>
        <v>-134682000000</v>
      </c>
      <c r="R15" s="2">
        <f t="shared" si="12"/>
        <v>-181608000000</v>
      </c>
      <c r="S15" s="2">
        <f t="shared" si="12"/>
        <v>-275944000000</v>
      </c>
      <c r="T15" s="2">
        <f t="shared" si="12"/>
        <v>-246706335267</v>
      </c>
      <c r="U15" s="2">
        <f t="shared" si="12"/>
        <v>-242830730313</v>
      </c>
    </row>
    <row r="16" spans="1:21" ht="15.5" x14ac:dyDescent="0.35">
      <c r="C16" t="s">
        <v>29</v>
      </c>
      <c r="D16" s="2">
        <f>IFERROR(INDEX(D51:D500,MATCH($C$16,$C$51:$C$500,0)),"")</f>
        <v>211789000000</v>
      </c>
      <c r="E16" s="2">
        <f>IFERROR(INDEX(E51:E500,MATCH($C$16,$C$51:$C$500,0)),"")</f>
        <v>200667000000</v>
      </c>
      <c r="H16" s="2">
        <f>IFERROR(SUM(D16:G16)*(4/MAX(1,COUNT(D16:G16))),"")</f>
        <v>824912000000</v>
      </c>
      <c r="I16" s="2">
        <f t="shared" ref="I16:U16" si="13">IFERROR(INDEX(I51:I500,MATCH($C$16,$C$51:$C$500,0)),"")</f>
        <v>824714000000</v>
      </c>
      <c r="J16" s="2">
        <f t="shared" si="13"/>
        <v>755618000000</v>
      </c>
      <c r="K16" s="2">
        <f t="shared" si="13"/>
        <v>595096000000</v>
      </c>
      <c r="L16" s="2">
        <f t="shared" si="13"/>
        <v>484439000000</v>
      </c>
      <c r="M16" s="2">
        <f t="shared" si="13"/>
        <v>25654000000</v>
      </c>
      <c r="N16" s="2">
        <f t="shared" si="13"/>
        <v>-290498000000</v>
      </c>
      <c r="O16" s="2">
        <f t="shared" si="13"/>
        <v>413962000000</v>
      </c>
      <c r="P16" s="2">
        <f t="shared" si="13"/>
        <v>606175000000</v>
      </c>
      <c r="Q16" s="2">
        <f t="shared" si="13"/>
        <v>562177000000</v>
      </c>
      <c r="R16" s="2">
        <f t="shared" si="13"/>
        <v>691811000000</v>
      </c>
      <c r="S16" s="2">
        <f t="shared" si="13"/>
        <v>1104892000000</v>
      </c>
      <c r="T16" s="2">
        <f t="shared" si="13"/>
        <v>986528025931</v>
      </c>
      <c r="U16" s="2">
        <f t="shared" si="13"/>
        <v>956032846324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4137500000000</v>
      </c>
      <c r="E20" s="2">
        <f ca="1">IFERROR(E21*E2,"")</f>
        <v>3712500000000</v>
      </c>
      <c r="H20" s="2">
        <f t="shared" ref="H20:U20" ca="1" si="14">IFERROR(H21*H2,"")</f>
        <v>3712500000000</v>
      </c>
      <c r="I20" s="2">
        <f t="shared" ca="1" si="14"/>
        <v>4250000000000</v>
      </c>
      <c r="J20" s="2">
        <f t="shared" ca="1" si="14"/>
        <v>4025000000000</v>
      </c>
      <c r="K20" s="2">
        <f t="shared" ca="1" si="14"/>
        <v>4475000000000</v>
      </c>
      <c r="L20" s="2">
        <f t="shared" ca="1" si="14"/>
        <v>3525000000000</v>
      </c>
      <c r="M20" s="2">
        <f t="shared" ca="1" si="14"/>
        <v>3450000000000</v>
      </c>
      <c r="N20" s="2">
        <f t="shared" ca="1" si="14"/>
        <v>3250000000000</v>
      </c>
      <c r="O20" s="2">
        <f t="shared" ca="1" si="14"/>
        <v>6225000000000</v>
      </c>
      <c r="P20" s="2">
        <f t="shared" ca="1" si="14"/>
        <v>7175000000000</v>
      </c>
      <c r="Q20" s="2">
        <f t="shared" ca="1" si="14"/>
        <v>8650000000000</v>
      </c>
      <c r="R20" s="2">
        <f t="shared" ca="1" si="14"/>
        <v>7500000000000</v>
      </c>
      <c r="S20" s="2">
        <f t="shared" ca="1" si="14"/>
        <v>17750000000000</v>
      </c>
      <c r="T20" s="2">
        <f t="shared" ca="1" si="14"/>
        <v>23562500000000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2500000000</v>
      </c>
      <c r="E21" s="2">
        <f>IFERROR(INDEX(E51:E500,MATCH($C$7,$C$51:$C$500,0)),"")</f>
        <v>2500000000</v>
      </c>
      <c r="H21" s="2">
        <f>IFERROR(INDEX(D21:G21,COUNT(D21:G21)),"")</f>
        <v>2500000000</v>
      </c>
      <c r="I21" s="2">
        <f t="shared" ref="I21:U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2500000000</v>
      </c>
      <c r="U21" s="2">
        <f t="shared" si="15"/>
        <v>2130000000</v>
      </c>
    </row>
    <row r="23" spans="1:21" ht="15.5" x14ac:dyDescent="0.35">
      <c r="B23" t="s">
        <v>54</v>
      </c>
      <c r="C23" t="s">
        <v>55</v>
      </c>
      <c r="D23" s="3">
        <f>IFERROR(D5/D6*100,"")</f>
        <v>2.6499173014540593</v>
      </c>
      <c r="E23" s="3">
        <f>IFERROR(E5/E6*100,"")</f>
        <v>2.3982570806100219</v>
      </c>
      <c r="H23" s="3">
        <f t="shared" ref="H23:U23" si="16">IFERROR(H5/H6*100,"")</f>
        <v>9.8886151117280736</v>
      </c>
      <c r="I23" s="3">
        <f t="shared" si="16"/>
        <v>9.9256651190376068</v>
      </c>
      <c r="J23" s="3">
        <f t="shared" si="16"/>
        <v>9.8115292307507538</v>
      </c>
      <c r="K23" s="3">
        <f t="shared" si="16"/>
        <v>8.0292813309850875</v>
      </c>
      <c r="L23" s="3">
        <f t="shared" si="16"/>
        <v>6.5093087976861312</v>
      </c>
      <c r="M23" s="3">
        <f t="shared" si="16"/>
        <v>3.2364729128003672E-2</v>
      </c>
      <c r="N23" s="3">
        <f t="shared" si="16"/>
        <v>-3.2612023669841581</v>
      </c>
      <c r="O23" s="3">
        <f t="shared" si="16"/>
        <v>5.6294796215012219</v>
      </c>
      <c r="P23" s="3">
        <f t="shared" si="16"/>
        <v>8.7283560749614306</v>
      </c>
      <c r="Q23" s="3">
        <f t="shared" si="16"/>
        <v>8.4995006008000527</v>
      </c>
      <c r="R23" s="3">
        <f t="shared" si="16"/>
        <v>10.680488474439592</v>
      </c>
      <c r="S23" s="3">
        <f t="shared" si="16"/>
        <v>18.973969985575721</v>
      </c>
      <c r="T23" s="3">
        <f t="shared" si="16"/>
        <v>20.402290794106399</v>
      </c>
      <c r="U23" s="3">
        <f t="shared" si="16"/>
        <v>58.703823129215358</v>
      </c>
    </row>
    <row r="24" spans="1:21" ht="15.5" x14ac:dyDescent="0.35">
      <c r="C24" t="s">
        <v>56</v>
      </c>
      <c r="D24" s="4">
        <f>IFERROR(_xlfn.RRI(5,I23,D23),"")</f>
        <v>-0.23211790615945882</v>
      </c>
      <c r="E24" s="4">
        <f>IFERROR(_xlfn.RRI(5,J23,E23),"")</f>
        <v>-0.24554766559010166</v>
      </c>
      <c r="H24" s="4">
        <f t="shared" ref="H24:U24" si="17">IFERROR(_xlfn.RRI(5,M23,H23),"")</f>
        <v>2.140600528026364</v>
      </c>
      <c r="I24" s="4" t="str">
        <f t="shared" si="17"/>
        <v/>
      </c>
      <c r="J24" s="4">
        <f t="shared" si="17"/>
        <v>0.11751584637013868</v>
      </c>
      <c r="K24" s="4">
        <f t="shared" si="17"/>
        <v>-1.6557791288728252E-2</v>
      </c>
      <c r="L24" s="4">
        <f t="shared" si="17"/>
        <v>-5.1956438432324004E-2</v>
      </c>
      <c r="M24" s="4">
        <f t="shared" si="17"/>
        <v>-0.68645767662185475</v>
      </c>
      <c r="N24" s="4" t="str">
        <f t="shared" si="17"/>
        <v/>
      </c>
      <c r="O24" s="4">
        <f t="shared" si="17"/>
        <v>-0.2270384987846944</v>
      </c>
      <c r="P24" s="4">
        <f t="shared" si="17"/>
        <v>-0.31694887049183762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254.12</v>
      </c>
      <c r="J25" s="3">
        <f t="shared" si="18"/>
        <v>233.88</v>
      </c>
      <c r="K25" s="3">
        <f t="shared" si="18"/>
        <v>181.04</v>
      </c>
      <c r="L25" s="3">
        <f t="shared" si="18"/>
        <v>143.22</v>
      </c>
      <c r="M25" s="3">
        <f t="shared" si="18"/>
        <v>3.08</v>
      </c>
      <c r="N25" s="3">
        <f t="shared" si="18"/>
        <v>-64.489999999999995</v>
      </c>
      <c r="O25" s="3">
        <f t="shared" si="18"/>
        <v>125.72</v>
      </c>
      <c r="P25" s="3">
        <f t="shared" si="18"/>
        <v>182.77</v>
      </c>
      <c r="Q25" s="3">
        <f t="shared" si="18"/>
        <v>169.8</v>
      </c>
      <c r="R25" s="3">
        <f t="shared" si="18"/>
        <v>202.74</v>
      </c>
      <c r="S25" s="3">
        <f t="shared" si="18"/>
        <v>329.33</v>
      </c>
      <c r="T25" s="3">
        <f t="shared" si="18"/>
        <v>293.8</v>
      </c>
      <c r="U25" s="3">
        <f t="shared" si="18"/>
        <v>332.86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>
        <f t="shared" si="19"/>
        <v>0.13218590154299492</v>
      </c>
      <c r="K26" s="4">
        <f t="shared" si="19"/>
        <v>-1.9002982308555794E-3</v>
      </c>
      <c r="L26" s="4">
        <f t="shared" si="19"/>
        <v>-3.3474766796934063E-2</v>
      </c>
      <c r="M26" s="4">
        <f t="shared" si="19"/>
        <v>-0.56716511627493471</v>
      </c>
      <c r="N26" s="4" t="str">
        <f t="shared" si="19"/>
        <v/>
      </c>
      <c r="O26" s="4">
        <f t="shared" si="19"/>
        <v>-0.15613977674801172</v>
      </c>
      <c r="P26" s="4">
        <f t="shared" si="19"/>
        <v>-0.11298970471387548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607.67920000000004</v>
      </c>
      <c r="E27" s="3">
        <f>IFERROR(E4/E21,"")</f>
        <v>580.7604</v>
      </c>
      <c r="H27" s="3">
        <f t="shared" ref="H27:U27" si="20">IFERROR(H4/H21,"")</f>
        <v>2376.8791999999999</v>
      </c>
      <c r="I27" s="3">
        <f t="shared" si="20"/>
        <v>2282.1224000000002</v>
      </c>
      <c r="J27" s="3">
        <f t="shared" si="20"/>
        <v>2015.9788000000001</v>
      </c>
      <c r="K27" s="3">
        <f t="shared" si="20"/>
        <v>1768.9888000000001</v>
      </c>
      <c r="L27" s="3">
        <f t="shared" si="20"/>
        <v>1436.04</v>
      </c>
      <c r="M27" s="3">
        <f t="shared" si="20"/>
        <v>888.33640000000003</v>
      </c>
      <c r="N27" s="3">
        <f t="shared" si="20"/>
        <v>818.66399999999999</v>
      </c>
      <c r="O27" s="3">
        <f t="shared" si="20"/>
        <v>1619.0763999999999</v>
      </c>
      <c r="P27" s="3">
        <f t="shared" si="20"/>
        <v>1687.4808</v>
      </c>
      <c r="Q27" s="3">
        <f t="shared" si="20"/>
        <v>1681.5383999999999</v>
      </c>
      <c r="R27" s="3">
        <f t="shared" si="20"/>
        <v>1918.4384</v>
      </c>
      <c r="S27" s="3">
        <f t="shared" si="20"/>
        <v>2188.9312</v>
      </c>
      <c r="T27" s="3">
        <f t="shared" si="20"/>
        <v>1903.585074634</v>
      </c>
      <c r="U27" s="3">
        <f t="shared" si="20"/>
        <v>1840.8053482281691</v>
      </c>
    </row>
    <row r="28" spans="1:21" ht="15.5" x14ac:dyDescent="0.35">
      <c r="C28" t="s">
        <v>61</v>
      </c>
      <c r="D28" s="4">
        <f>IFERROR(_xlfn.RRI(5,I27,D27),"")</f>
        <v>-0.23251996355116078</v>
      </c>
      <c r="E28" s="4">
        <f>IFERROR(_xlfn.RRI(5,J27,E27),"")</f>
        <v>-0.22034546930640186</v>
      </c>
      <c r="H28" s="4">
        <f t="shared" ref="H28:U28" si="21">IFERROR(_xlfn.RRI(5,M27,H27),"")</f>
        <v>0.21754754813868837</v>
      </c>
      <c r="I28" s="4">
        <f t="shared" si="21"/>
        <v>0.22757107908201402</v>
      </c>
      <c r="J28" s="4">
        <f t="shared" si="21"/>
        <v>4.4825404281358061E-2</v>
      </c>
      <c r="K28" s="4">
        <f t="shared" si="21"/>
        <v>9.4789065404443651E-3</v>
      </c>
      <c r="L28" s="4">
        <f t="shared" si="21"/>
        <v>-3.1071011113739666E-2</v>
      </c>
      <c r="M28" s="4">
        <f t="shared" si="21"/>
        <v>-0.14271362824967271</v>
      </c>
      <c r="N28" s="4">
        <f t="shared" si="21"/>
        <v>-0.17856213859832282</v>
      </c>
      <c r="O28" s="4">
        <f t="shared" si="21"/>
        <v>-3.1858113307982605E-2</v>
      </c>
      <c r="P28" s="4">
        <f t="shared" si="21"/>
        <v>-1.7242889934179773E-2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8.6540106037284112E-2</v>
      </c>
      <c r="J29" s="4">
        <f t="shared" si="22"/>
        <v>0.29186920017675655</v>
      </c>
      <c r="K29" s="4">
        <f t="shared" si="22"/>
        <v>0.26406926406926401</v>
      </c>
      <c r="L29" s="4">
        <f t="shared" si="22"/>
        <v>45.499999999999993</v>
      </c>
      <c r="M29" s="4">
        <f t="shared" si="22"/>
        <v>-1.0477593425337262</v>
      </c>
      <c r="N29" s="4">
        <f t="shared" si="22"/>
        <v>-1.5129653197581927</v>
      </c>
      <c r="O29" s="4">
        <f t="shared" si="22"/>
        <v>-0.31214094216775184</v>
      </c>
      <c r="P29" s="4">
        <f t="shared" si="22"/>
        <v>7.638398115429916E-2</v>
      </c>
      <c r="Q29" s="4">
        <f t="shared" si="22"/>
        <v>-0.16247410476472327</v>
      </c>
      <c r="R29" s="4">
        <f t="shared" si="22"/>
        <v>-0.38438648164455103</v>
      </c>
      <c r="S29" s="4">
        <f t="shared" si="22"/>
        <v>0.12093260721579296</v>
      </c>
      <c r="T29" s="4">
        <f t="shared" si="22"/>
        <v>-0.1173466322177492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4.1521348723451312E-2</v>
      </c>
      <c r="I30" s="4">
        <f t="shared" si="23"/>
        <v>0.13201706287784379</v>
      </c>
      <c r="J30" s="4">
        <f t="shared" si="23"/>
        <v>0.13962213893044434</v>
      </c>
      <c r="K30" s="4">
        <f t="shared" si="23"/>
        <v>0.2318520375477007</v>
      </c>
      <c r="L30" s="4">
        <f t="shared" si="23"/>
        <v>0.61654976650737259</v>
      </c>
      <c r="M30" s="4">
        <f t="shared" si="23"/>
        <v>8.5105000342020704E-2</v>
      </c>
      <c r="N30" s="4">
        <f t="shared" si="23"/>
        <v>-0.49436357666630182</v>
      </c>
      <c r="O30" s="4">
        <f t="shared" si="23"/>
        <v>-4.0536401954914168E-2</v>
      </c>
      <c r="P30" s="4">
        <f t="shared" si="23"/>
        <v>3.5339068081942909E-3</v>
      </c>
      <c r="Q30" s="4">
        <f t="shared" si="23"/>
        <v>-0.12348585182615199</v>
      </c>
      <c r="R30" s="4">
        <f t="shared" si="23"/>
        <v>-0.12357300220308431</v>
      </c>
      <c r="S30" s="4">
        <f t="shared" si="23"/>
        <v>0.14989932899156777</v>
      </c>
      <c r="T30" s="4">
        <f t="shared" si="23"/>
        <v>3.4104489356388622E-2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2443.39</v>
      </c>
      <c r="E32" s="3">
        <f>IFERROR(INDEX(E51:E500,MATCH($A$32,$C$51:$C$500,0)),"")</f>
        <v>2543.42</v>
      </c>
      <c r="H32" s="3">
        <f>IFERROR(INDEX(D32:G32,COUNT(D32:G32)),"")</f>
        <v>2543.42</v>
      </c>
      <c r="I32" s="3">
        <f t="shared" ref="I32:U32" si="24">IFERROR(INDEX(I51:I500,MATCH($C$32,$C$51:$C$500,0)),"")</f>
        <v>2481.27</v>
      </c>
      <c r="J32" s="3">
        <f t="shared" si="24"/>
        <v>2350.3200000000002</v>
      </c>
      <c r="K32" s="3">
        <f t="shared" si="24"/>
        <v>2206.23</v>
      </c>
      <c r="L32" s="3">
        <f t="shared" si="24"/>
        <v>2097.52</v>
      </c>
      <c r="M32" s="3">
        <f t="shared" si="24"/>
        <v>2018.32</v>
      </c>
      <c r="N32" s="3">
        <f t="shared" si="24"/>
        <v>2053.65</v>
      </c>
      <c r="O32" s="3">
        <f t="shared" si="24"/>
        <v>2121.89</v>
      </c>
      <c r="P32" s="3">
        <f t="shared" si="24"/>
        <v>2073.2199999999998</v>
      </c>
      <c r="Q32" s="3">
        <f t="shared" si="24"/>
        <v>1940.55</v>
      </c>
      <c r="R32" s="3">
        <f t="shared" si="24"/>
        <v>1834.04</v>
      </c>
      <c r="S32" s="3">
        <f t="shared" si="24"/>
        <v>1701.01</v>
      </c>
      <c r="T32" s="3">
        <f t="shared" si="24"/>
        <v>1412.94</v>
      </c>
      <c r="U32" s="3">
        <f t="shared" si="24"/>
        <v>535.30999999999995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0.61</v>
      </c>
      <c r="E33" s="3">
        <f>IFERROR(INDEX(E51:E500,MATCH($A$33,$C$51:$C$500,0)),"")</f>
        <v>0.65</v>
      </c>
      <c r="H33" s="3">
        <f>IFERROR(INDEX(D33:G33,COUNT(D33:G33)),"")</f>
        <v>0.65</v>
      </c>
      <c r="I33" s="3">
        <f t="shared" ref="I33:U33" si="25">IFERROR(INDEX(I51:I500,MATCH($C$33,$C$51:$C$500,0)),"")</f>
        <v>0.69</v>
      </c>
      <c r="J33" s="3">
        <f t="shared" si="25"/>
        <v>0.69</v>
      </c>
      <c r="K33" s="3">
        <f t="shared" si="25"/>
        <v>0.81</v>
      </c>
      <c r="L33" s="3">
        <f t="shared" si="25"/>
        <v>0.67</v>
      </c>
      <c r="M33" s="3">
        <f t="shared" si="25"/>
        <v>0.68</v>
      </c>
      <c r="N33" s="3">
        <f t="shared" si="25"/>
        <v>0.63</v>
      </c>
      <c r="O33" s="3">
        <f t="shared" si="25"/>
        <v>1.17</v>
      </c>
      <c r="P33" s="3">
        <f t="shared" si="25"/>
        <v>1.38</v>
      </c>
      <c r="Q33" s="3">
        <f t="shared" si="25"/>
        <v>1.78</v>
      </c>
      <c r="R33" s="3">
        <f t="shared" si="25"/>
        <v>1.64</v>
      </c>
      <c r="S33" s="3">
        <f t="shared" si="25"/>
        <v>4.17</v>
      </c>
      <c r="T33" s="3">
        <f t="shared" si="25"/>
        <v>6.67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22.51</v>
      </c>
      <c r="E34" s="3">
        <f>IFERROR(INDEX(E51:E500,MATCH($A$34,$C$51:$C$500,0)),"")</f>
        <v>26.47</v>
      </c>
      <c r="H34" s="3">
        <f>IFERROR(INDEX(D34:G34,COUNT(D34:G34)),"")</f>
        <v>26.47</v>
      </c>
      <c r="I34" s="3">
        <f t="shared" ref="I34:U34" si="26">IFERROR(INDEX(I51:I500,MATCH($C$34,$C$51:$C$500,0)),"")</f>
        <v>6.69</v>
      </c>
      <c r="J34" s="3">
        <f t="shared" si="26"/>
        <v>6.88</v>
      </c>
      <c r="K34" s="3">
        <f t="shared" si="26"/>
        <v>9.89</v>
      </c>
      <c r="L34" s="3">
        <f t="shared" si="26"/>
        <v>9.84</v>
      </c>
      <c r="M34" s="3">
        <f t="shared" si="26"/>
        <v>448.05</v>
      </c>
      <c r="N34" s="3">
        <f t="shared" si="26"/>
        <v>-20.16</v>
      </c>
      <c r="O34" s="3">
        <f t="shared" si="26"/>
        <v>19.809999999999999</v>
      </c>
      <c r="P34" s="3">
        <f t="shared" si="26"/>
        <v>15.7</v>
      </c>
      <c r="Q34" s="3">
        <f t="shared" si="26"/>
        <v>20.38</v>
      </c>
      <c r="R34" s="3">
        <f t="shared" si="26"/>
        <v>14.8</v>
      </c>
      <c r="S34" s="3">
        <f t="shared" si="26"/>
        <v>21.56</v>
      </c>
      <c r="T34" s="3">
        <f t="shared" si="26"/>
        <v>32.08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2.4500000000000002</v>
      </c>
      <c r="E35" s="3">
        <f>IFERROR(INDEX(E51:E500,MATCH($A$35,$C$51:$C$500,0)),"")</f>
        <v>2.83</v>
      </c>
      <c r="H35" s="3">
        <f>IFERROR(INDEX(D35:G35,COUNT(D35:G35)),"")</f>
        <v>2.83</v>
      </c>
      <c r="I35" s="3">
        <f t="shared" ref="I35:U35" si="27">IFERROR(INDEX(I51:I500,MATCH($C$35,$C$51:$C$500,0)),"")</f>
        <v>0.75</v>
      </c>
      <c r="J35" s="3">
        <f t="shared" si="27"/>
        <v>0.8</v>
      </c>
      <c r="K35" s="3">
        <f t="shared" si="27"/>
        <v>1.01</v>
      </c>
      <c r="L35" s="3">
        <f t="shared" si="27"/>
        <v>0.98</v>
      </c>
      <c r="M35" s="3">
        <f t="shared" si="27"/>
        <v>1.55</v>
      </c>
      <c r="N35" s="3">
        <f t="shared" si="27"/>
        <v>1.59</v>
      </c>
      <c r="O35" s="3">
        <f t="shared" si="27"/>
        <v>1.54</v>
      </c>
      <c r="P35" s="3">
        <f t="shared" si="27"/>
        <v>1.7</v>
      </c>
      <c r="Q35" s="3">
        <f t="shared" si="27"/>
        <v>2.06</v>
      </c>
      <c r="R35" s="3">
        <f t="shared" si="27"/>
        <v>1.57</v>
      </c>
      <c r="S35" s="3">
        <f t="shared" si="27"/>
        <v>3.25</v>
      </c>
      <c r="T35" s="3">
        <f t="shared" si="27"/>
        <v>4.96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1519198000000</v>
      </c>
      <c r="E51" s="5">
        <v>1451901000000</v>
      </c>
      <c r="F51" s="5">
        <v>1585808000000</v>
      </c>
      <c r="G51" s="5">
        <v>1449597000000</v>
      </c>
      <c r="I51" s="5">
        <v>5705306000000</v>
      </c>
      <c r="J51" s="5">
        <v>5039947000000</v>
      </c>
      <c r="K51" s="5">
        <v>4422472000000</v>
      </c>
      <c r="L51" s="5">
        <v>3590100000000</v>
      </c>
      <c r="M51" s="5">
        <v>2220841000000</v>
      </c>
      <c r="N51" s="5">
        <v>2046660000000</v>
      </c>
      <c r="O51" s="5">
        <v>4047691000000</v>
      </c>
      <c r="P51" s="5">
        <v>4218702000000</v>
      </c>
      <c r="Q51" s="5">
        <v>4203846000000</v>
      </c>
      <c r="R51" s="5">
        <v>4796096000000</v>
      </c>
      <c r="S51" s="5">
        <v>5472328000000</v>
      </c>
      <c r="T51" s="5">
        <v>4758962686585</v>
      </c>
      <c r="U51" s="5">
        <v>3920915391726</v>
      </c>
    </row>
    <row r="52" spans="2:21" ht="15.5" x14ac:dyDescent="0.35">
      <c r="C52" t="s">
        <v>85</v>
      </c>
      <c r="D52" s="5">
        <v>-1046253000000</v>
      </c>
      <c r="E52" s="5">
        <v>-1007185000000</v>
      </c>
      <c r="F52" s="5">
        <v>-1098389000000</v>
      </c>
      <c r="G52" s="5">
        <v>-1008619000000</v>
      </c>
      <c r="I52" s="5">
        <v>-3890817000000</v>
      </c>
      <c r="J52" s="5">
        <v>-3410448000000</v>
      </c>
      <c r="K52" s="5">
        <v>-3018338000000</v>
      </c>
      <c r="L52" s="5">
        <v>-2517671000000</v>
      </c>
      <c r="M52" s="5">
        <v>-1726874000000</v>
      </c>
      <c r="N52" s="5">
        <v>-1712149000000</v>
      </c>
      <c r="O52" s="5">
        <v>-2952227000000</v>
      </c>
      <c r="P52" s="5">
        <v>-3039153000000</v>
      </c>
      <c r="Q52" s="5">
        <v>-3066011000000</v>
      </c>
      <c r="R52" s="5">
        <v>-3426203000000</v>
      </c>
      <c r="S52" s="5">
        <v>-3800588000000</v>
      </c>
      <c r="T52" s="5">
        <v>-3305519148770</v>
      </c>
      <c r="U52" s="5">
        <v>-2588439615557</v>
      </c>
    </row>
    <row r="53" spans="2:21" ht="15.5" x14ac:dyDescent="0.35">
      <c r="C53" t="s">
        <v>86</v>
      </c>
      <c r="D53" s="5">
        <v>472945000000</v>
      </c>
      <c r="E53" s="5">
        <v>444716000000</v>
      </c>
      <c r="F53" s="5">
        <v>487419000000</v>
      </c>
      <c r="G53" s="5">
        <v>440978000000</v>
      </c>
      <c r="I53" s="5">
        <v>1814489000000</v>
      </c>
      <c r="J53" s="5">
        <v>1629499000000</v>
      </c>
      <c r="K53" s="5">
        <v>1404134000000</v>
      </c>
      <c r="L53" s="5">
        <v>1072429000000</v>
      </c>
      <c r="M53" s="5">
        <v>493967000000</v>
      </c>
      <c r="N53" s="5">
        <v>334511000000</v>
      </c>
      <c r="O53" s="5">
        <v>1095464000000</v>
      </c>
      <c r="P53" s="5">
        <v>1179549000000</v>
      </c>
      <c r="Q53" s="5">
        <v>1137835000000</v>
      </c>
      <c r="R53" s="5">
        <v>1369893000000</v>
      </c>
      <c r="S53" s="5">
        <v>1671740000000</v>
      </c>
      <c r="T53" s="5">
        <v>1453443537815</v>
      </c>
      <c r="U53" s="5">
        <v>1332475776169</v>
      </c>
    </row>
    <row r="54" spans="2:21" ht="15.5" x14ac:dyDescent="0.35">
      <c r="C54" t="s">
        <v>87</v>
      </c>
      <c r="D54" s="5">
        <v>-304288000000</v>
      </c>
      <c r="E54" s="5">
        <v>-292758000000</v>
      </c>
      <c r="F54" s="5">
        <v>-313662000000</v>
      </c>
      <c r="G54" s="5">
        <v>-289797000000</v>
      </c>
      <c r="I54" s="5">
        <v>-1127114000000</v>
      </c>
      <c r="J54" s="5">
        <v>-995395000000</v>
      </c>
      <c r="K54" s="5">
        <v>-863178000000</v>
      </c>
      <c r="L54" s="5">
        <v>-652517000000</v>
      </c>
      <c r="M54" s="5">
        <v>-510115000000</v>
      </c>
      <c r="N54" s="5">
        <v>-561547000000</v>
      </c>
      <c r="O54" s="5">
        <v>-723515000000</v>
      </c>
      <c r="P54" s="5">
        <v>-621300000000</v>
      </c>
      <c r="Q54" s="5">
        <v>-570236000000</v>
      </c>
      <c r="R54" s="5">
        <v>-562622000000</v>
      </c>
      <c r="S54" s="5">
        <v>-498441000000</v>
      </c>
      <c r="T54" s="5">
        <v>-400257356522</v>
      </c>
      <c r="U54" s="5">
        <v>-342568531493</v>
      </c>
    </row>
    <row r="55" spans="2:21" ht="15.5" x14ac:dyDescent="0.35">
      <c r="C55" t="s">
        <v>284</v>
      </c>
      <c r="D55" s="5">
        <v>-304288000000</v>
      </c>
      <c r="E55" s="5">
        <v>-292758000000</v>
      </c>
      <c r="F55" s="5">
        <v>-313662000000</v>
      </c>
      <c r="G55" s="5">
        <v>-289797000000</v>
      </c>
      <c r="I55" s="5">
        <v>-1127114000000</v>
      </c>
      <c r="J55" s="5">
        <v>-995395000000</v>
      </c>
      <c r="K55" s="5">
        <v>-863178000000</v>
      </c>
      <c r="L55" s="5">
        <v>-652517000000</v>
      </c>
      <c r="M55" s="5">
        <v>-510115000000</v>
      </c>
      <c r="N55" s="5">
        <v>-561547000000</v>
      </c>
      <c r="O55" s="5">
        <v>-723515000000</v>
      </c>
      <c r="P55" s="5">
        <v>-621300000000</v>
      </c>
      <c r="Q55" s="5">
        <v>-570236000000</v>
      </c>
      <c r="R55" s="5">
        <v>-562622000000</v>
      </c>
      <c r="S55" s="5">
        <v>-498441000000</v>
      </c>
      <c r="T55" s="5">
        <v>-400257356522</v>
      </c>
      <c r="U55" s="5">
        <v>-342568531493</v>
      </c>
    </row>
    <row r="56" spans="2:21" ht="15.5" x14ac:dyDescent="0.35">
      <c r="C56" t="s">
        <v>90</v>
      </c>
      <c r="D56" s="5">
        <v>168657000000</v>
      </c>
      <c r="E56" s="5">
        <v>151958000000</v>
      </c>
      <c r="F56" s="5">
        <v>173757000000</v>
      </c>
      <c r="G56" s="5">
        <v>151181000000</v>
      </c>
      <c r="I56" s="5">
        <v>687375000000</v>
      </c>
      <c r="J56" s="5">
        <v>634104000000</v>
      </c>
      <c r="K56" s="5">
        <v>540956000000</v>
      </c>
      <c r="L56" s="5">
        <v>419912000000</v>
      </c>
      <c r="M56" s="5">
        <v>-16148000000</v>
      </c>
      <c r="N56" s="5">
        <v>-227036000000</v>
      </c>
      <c r="O56" s="5">
        <v>371949000000</v>
      </c>
      <c r="P56" s="5">
        <v>558249000000</v>
      </c>
      <c r="Q56" s="5">
        <v>567599000000</v>
      </c>
      <c r="R56" s="5">
        <v>807271000000</v>
      </c>
      <c r="S56" s="5">
        <v>1173299000000</v>
      </c>
      <c r="T56" s="5">
        <v>1053186181293</v>
      </c>
      <c r="U56" s="5">
        <v>989907244676</v>
      </c>
    </row>
    <row r="57" spans="2:21" ht="15.5" x14ac:dyDescent="0.35">
      <c r="C57" t="s">
        <v>91</v>
      </c>
      <c r="D57" s="5">
        <v>43132000000</v>
      </c>
      <c r="E57" s="5">
        <v>48709000000</v>
      </c>
      <c r="F57" s="5">
        <v>28272000000</v>
      </c>
      <c r="G57" s="5">
        <v>37450000000</v>
      </c>
      <c r="I57" s="5">
        <v>137339000000</v>
      </c>
      <c r="J57" s="5">
        <v>121514000000</v>
      </c>
      <c r="K57" s="5">
        <v>54140000000</v>
      </c>
      <c r="L57" s="5">
        <v>64527000000</v>
      </c>
      <c r="M57" s="5">
        <v>41802000000</v>
      </c>
      <c r="N57" s="5">
        <v>-63462000000</v>
      </c>
      <c r="O57" s="5">
        <v>42013000000</v>
      </c>
      <c r="P57" s="5">
        <v>47926000000</v>
      </c>
      <c r="Q57" s="5">
        <v>-5422000000</v>
      </c>
      <c r="R57" s="5">
        <v>-115460000000</v>
      </c>
      <c r="S57" s="5">
        <v>-68407000000</v>
      </c>
      <c r="T57" s="5">
        <v>-66658155362</v>
      </c>
      <c r="U57" s="5">
        <v>-33874398352</v>
      </c>
    </row>
    <row r="58" spans="2:21" ht="15.5" x14ac:dyDescent="0.35">
      <c r="C58" t="s">
        <v>387</v>
      </c>
      <c r="D58" s="5">
        <v>-1565000000</v>
      </c>
      <c r="E58" s="5">
        <v>-4291000000</v>
      </c>
      <c r="F58" s="5">
        <v>-2931000000</v>
      </c>
      <c r="G58" s="5">
        <v>-4210000000</v>
      </c>
      <c r="I58" s="5">
        <v>-9196000000</v>
      </c>
      <c r="J58" s="5">
        <v>-5170000000</v>
      </c>
      <c r="K58" s="5">
        <v>-3178000000</v>
      </c>
      <c r="L58" s="5">
        <v>-4838000000</v>
      </c>
      <c r="M58" s="5">
        <v>-6499000000</v>
      </c>
      <c r="N58" s="5">
        <v>-34825000000</v>
      </c>
      <c r="O58" s="5">
        <v>-4869000000</v>
      </c>
      <c r="P58" s="5">
        <v>-2236000000</v>
      </c>
      <c r="Q58" s="5">
        <v>46537000000</v>
      </c>
      <c r="R58" s="5">
        <v>31626000000</v>
      </c>
      <c r="S58" s="5">
        <v>76138000000</v>
      </c>
      <c r="T58" s="5">
        <v>124157521374</v>
      </c>
      <c r="U58" s="5">
        <v>147763314389</v>
      </c>
    </row>
    <row r="59" spans="2:21" ht="15.5" x14ac:dyDescent="0.35">
      <c r="C59" t="s">
        <v>92</v>
      </c>
      <c r="D59" s="5">
        <v>9384000000</v>
      </c>
      <c r="E59" s="5">
        <v>8774000000</v>
      </c>
      <c r="F59" s="5">
        <v>5168000000</v>
      </c>
      <c r="G59" s="5">
        <v>6619000000</v>
      </c>
      <c r="I59" s="5">
        <v>27724000000</v>
      </c>
      <c r="J59" s="5">
        <v>37239000000</v>
      </c>
      <c r="K59" s="5">
        <v>31219000000</v>
      </c>
      <c r="L59" s="5">
        <v>20181000000</v>
      </c>
      <c r="M59" s="5">
        <v>20464000000</v>
      </c>
      <c r="N59" s="5">
        <v>22624000000</v>
      </c>
      <c r="O59" s="5">
        <v>22273000000</v>
      </c>
      <c r="P59" s="5">
        <v>22476000000</v>
      </c>
      <c r="Q59" s="5">
        <v>21918000000</v>
      </c>
      <c r="R59" s="5">
        <v>9670000000</v>
      </c>
      <c r="S59" s="5">
        <v>26902000000</v>
      </c>
      <c r="T59" s="5">
        <v>19737878448</v>
      </c>
      <c r="U59" s="5">
        <v>14886383179</v>
      </c>
    </row>
    <row r="60" spans="2:21" ht="15.5" x14ac:dyDescent="0.35">
      <c r="C60" t="s">
        <v>27</v>
      </c>
      <c r="D60" s="5">
        <v>-33002000000</v>
      </c>
      <c r="E60" s="5">
        <v>-31619000000</v>
      </c>
      <c r="F60" s="5">
        <v>-29631000000</v>
      </c>
      <c r="G60" s="5">
        <v>-28182000000</v>
      </c>
      <c r="I60" s="5">
        <v>-103370000000</v>
      </c>
      <c r="J60" s="5">
        <v>-68599000000</v>
      </c>
      <c r="K60" s="5">
        <v>-56601000000</v>
      </c>
      <c r="L60" s="5">
        <v>-47441000000</v>
      </c>
      <c r="M60" s="5">
        <v>-76632000000</v>
      </c>
      <c r="N60" s="5">
        <v>-104667000000</v>
      </c>
      <c r="O60" s="5">
        <v>-80696000000</v>
      </c>
      <c r="P60" s="5">
        <v>-65483000000</v>
      </c>
      <c r="Q60" s="5">
        <v>-132731000000</v>
      </c>
      <c r="R60" s="5">
        <v>-213158000000</v>
      </c>
      <c r="S60" s="5">
        <v>-220380000000</v>
      </c>
      <c r="T60" s="5">
        <v>-282722387284</v>
      </c>
      <c r="U60" s="5">
        <v>-189285997714</v>
      </c>
    </row>
    <row r="61" spans="2:21" ht="15.5" x14ac:dyDescent="0.35">
      <c r="C61" t="s">
        <v>93</v>
      </c>
      <c r="D61" s="5">
        <v>502000000</v>
      </c>
      <c r="F61" s="5">
        <v>-154000000</v>
      </c>
      <c r="G61" s="5">
        <v>55000000</v>
      </c>
      <c r="K61" s="5">
        <v>-237000000</v>
      </c>
      <c r="L61" s="5">
        <v>2757000000</v>
      </c>
      <c r="M61" s="5">
        <v>295000000</v>
      </c>
      <c r="N61" s="5">
        <v>5745000000</v>
      </c>
      <c r="O61" s="5">
        <v>-1998000000</v>
      </c>
      <c r="P61" s="5">
        <v>2690000000</v>
      </c>
      <c r="Q61" s="5">
        <v>394000000</v>
      </c>
      <c r="R61" s="5">
        <v>-738000000</v>
      </c>
      <c r="S61" s="5">
        <v>-24964000000</v>
      </c>
      <c r="T61" s="5">
        <v>-5273386115</v>
      </c>
      <c r="U61" s="5">
        <v>-66159489598</v>
      </c>
    </row>
    <row r="62" spans="2:21" ht="15.5" x14ac:dyDescent="0.35">
      <c r="C62" t="s">
        <v>97</v>
      </c>
      <c r="D62" s="5">
        <v>67813000000</v>
      </c>
      <c r="E62" s="5">
        <v>75845000000</v>
      </c>
      <c r="F62" s="5">
        <v>55820000000</v>
      </c>
      <c r="G62" s="5">
        <v>63168000000</v>
      </c>
      <c r="I62" s="5">
        <v>222181000000</v>
      </c>
      <c r="J62" s="5">
        <v>158044000000</v>
      </c>
      <c r="K62" s="5">
        <v>82937000000</v>
      </c>
      <c r="L62" s="5">
        <v>93868000000</v>
      </c>
      <c r="M62" s="5">
        <v>104174000000</v>
      </c>
      <c r="N62" s="5">
        <v>47661000000</v>
      </c>
      <c r="O62" s="5">
        <v>107303000000</v>
      </c>
      <c r="P62" s="5">
        <v>90479000000</v>
      </c>
      <c r="Q62" s="5">
        <v>58460000000</v>
      </c>
      <c r="R62" s="5">
        <v>57140000000</v>
      </c>
      <c r="S62" s="5">
        <v>73897000000</v>
      </c>
      <c r="T62" s="5">
        <v>77442218215</v>
      </c>
      <c r="U62" s="5">
        <v>58921391392</v>
      </c>
    </row>
    <row r="63" spans="2:21" ht="15.5" x14ac:dyDescent="0.35">
      <c r="C63" t="s">
        <v>98</v>
      </c>
      <c r="D63" s="5">
        <v>43132000000</v>
      </c>
      <c r="E63" s="5">
        <v>48709000000</v>
      </c>
      <c r="F63" s="5">
        <v>28272000000</v>
      </c>
      <c r="G63" s="5">
        <v>37450000000</v>
      </c>
      <c r="I63" s="5">
        <v>137339000000</v>
      </c>
      <c r="J63" s="5">
        <v>121514000000</v>
      </c>
      <c r="K63" s="5">
        <v>54140000000</v>
      </c>
      <c r="L63" s="5">
        <v>64527000000</v>
      </c>
      <c r="M63" s="5">
        <v>41802000000</v>
      </c>
      <c r="N63" s="5">
        <v>-63462000000</v>
      </c>
      <c r="O63" s="5">
        <v>42013000000</v>
      </c>
      <c r="P63" s="5">
        <v>47926000000</v>
      </c>
      <c r="Q63" s="5">
        <v>-5422000000</v>
      </c>
      <c r="R63" s="5">
        <v>-115460000000</v>
      </c>
      <c r="S63" s="5">
        <v>-68407000000</v>
      </c>
      <c r="T63" s="5">
        <v>-66658155362</v>
      </c>
      <c r="U63" s="5">
        <v>-33874398352</v>
      </c>
    </row>
    <row r="64" spans="2:21" ht="15.5" x14ac:dyDescent="0.35">
      <c r="C64" t="s">
        <v>29</v>
      </c>
      <c r="D64" s="5">
        <v>211789000000</v>
      </c>
      <c r="E64" s="5">
        <v>200667000000</v>
      </c>
      <c r="F64" s="5">
        <v>202029000000</v>
      </c>
      <c r="G64" s="5">
        <v>188631000000</v>
      </c>
      <c r="I64" s="5">
        <v>824714000000</v>
      </c>
      <c r="J64" s="5">
        <v>755618000000</v>
      </c>
      <c r="K64" s="5">
        <v>595096000000</v>
      </c>
      <c r="L64" s="5">
        <v>484439000000</v>
      </c>
      <c r="M64" s="5">
        <v>25654000000</v>
      </c>
      <c r="N64" s="5">
        <v>-290498000000</v>
      </c>
      <c r="O64" s="5">
        <v>413962000000</v>
      </c>
      <c r="P64" s="5">
        <v>606175000000</v>
      </c>
      <c r="Q64" s="5">
        <v>562177000000</v>
      </c>
      <c r="R64" s="5">
        <v>691811000000</v>
      </c>
      <c r="S64" s="5">
        <v>1104892000000</v>
      </c>
      <c r="T64" s="5">
        <v>986528025931</v>
      </c>
      <c r="U64" s="5">
        <v>956032846324</v>
      </c>
    </row>
    <row r="65" spans="2:21" ht="15.5" x14ac:dyDescent="0.35">
      <c r="C65" t="s">
        <v>28</v>
      </c>
      <c r="D65" s="5">
        <v>-45080000000</v>
      </c>
      <c r="E65" s="5">
        <v>-43528000000</v>
      </c>
      <c r="F65" s="5">
        <v>-46629000000</v>
      </c>
      <c r="G65" s="5">
        <v>-39691000000</v>
      </c>
      <c r="I65" s="5">
        <v>-181303000000</v>
      </c>
      <c r="J65" s="5">
        <v>-162919000000</v>
      </c>
      <c r="K65" s="5">
        <v>-132028000000</v>
      </c>
      <c r="L65" s="5">
        <v>-120412000000</v>
      </c>
      <c r="M65" s="5">
        <v>-16934000000</v>
      </c>
      <c r="N65" s="5">
        <v>127315000000</v>
      </c>
      <c r="O65" s="5">
        <v>-98340000000</v>
      </c>
      <c r="P65" s="5">
        <v>-145902000000</v>
      </c>
      <c r="Q65" s="5">
        <v>-134682000000</v>
      </c>
      <c r="R65" s="5">
        <v>-181608000000</v>
      </c>
      <c r="S65" s="5">
        <v>-275944000000</v>
      </c>
      <c r="T65" s="5">
        <v>-246706335267</v>
      </c>
      <c r="U65" s="5">
        <v>-242830730313</v>
      </c>
    </row>
    <row r="66" spans="2:21" ht="15.5" x14ac:dyDescent="0.35">
      <c r="C66" t="s">
        <v>285</v>
      </c>
      <c r="D66" s="5">
        <v>-29372000000</v>
      </c>
      <c r="E66" s="5">
        <v>-26584000000</v>
      </c>
      <c r="F66" s="5">
        <v>-33199000000</v>
      </c>
      <c r="G66" s="5">
        <v>-30031000000</v>
      </c>
      <c r="I66" s="5">
        <v>-142029000000</v>
      </c>
      <c r="J66" s="5">
        <v>-193760000000</v>
      </c>
      <c r="K66" s="5">
        <v>-112975000000</v>
      </c>
      <c r="L66" s="5">
        <v>-75588000000</v>
      </c>
      <c r="M66" s="5">
        <v>-63791000000</v>
      </c>
      <c r="N66" s="5">
        <v>-26897000000</v>
      </c>
      <c r="O66" s="5">
        <v>-142730000000</v>
      </c>
      <c r="P66" s="5">
        <v>-150769000000</v>
      </c>
      <c r="Q66" s="5">
        <v>-120597000000</v>
      </c>
      <c r="R66" s="5">
        <v>-142701000000</v>
      </c>
      <c r="S66" s="5">
        <v>-215626000000</v>
      </c>
      <c r="T66" s="5">
        <v>-174853347924</v>
      </c>
      <c r="U66" s="5">
        <v>-152486412373</v>
      </c>
    </row>
    <row r="67" spans="2:21" ht="15.5" x14ac:dyDescent="0.35">
      <c r="C67" t="s">
        <v>286</v>
      </c>
      <c r="D67" s="5">
        <v>-15708000000</v>
      </c>
      <c r="E67" s="5">
        <v>-16944000000</v>
      </c>
      <c r="F67" s="5">
        <v>-13430000000</v>
      </c>
      <c r="G67" s="5">
        <v>-9660000000</v>
      </c>
      <c r="I67" s="5">
        <v>-39274000000</v>
      </c>
      <c r="J67" s="5">
        <v>30841000000</v>
      </c>
      <c r="K67" s="5">
        <v>-19053000000</v>
      </c>
      <c r="L67" s="5">
        <v>-44824000000</v>
      </c>
      <c r="M67" s="5">
        <v>46857000000</v>
      </c>
      <c r="N67" s="5">
        <v>154212000000</v>
      </c>
      <c r="O67" s="5">
        <v>44390000000</v>
      </c>
      <c r="P67" s="5">
        <v>4867000000</v>
      </c>
      <c r="Q67" s="5">
        <v>-14085000000</v>
      </c>
      <c r="R67" s="5">
        <v>-38907000000</v>
      </c>
      <c r="S67" s="5">
        <v>-60318000000</v>
      </c>
      <c r="T67" s="5">
        <v>-71852987343</v>
      </c>
      <c r="U67" s="5">
        <v>-90344317940</v>
      </c>
    </row>
    <row r="68" spans="2:21" ht="15.5" x14ac:dyDescent="0.35">
      <c r="C68" t="s">
        <v>287</v>
      </c>
      <c r="D68" s="5">
        <v>-45080000000</v>
      </c>
      <c r="E68" s="5">
        <v>-43528000000</v>
      </c>
      <c r="F68" s="5">
        <v>-46629000000</v>
      </c>
      <c r="G68" s="5">
        <v>-39691000000</v>
      </c>
      <c r="I68" s="5">
        <v>-181303000000</v>
      </c>
      <c r="J68" s="5">
        <v>-162919000000</v>
      </c>
      <c r="K68" s="5">
        <v>-132028000000</v>
      </c>
      <c r="L68" s="5">
        <v>-120412000000</v>
      </c>
      <c r="M68" s="5">
        <v>-16934000000</v>
      </c>
      <c r="N68" s="5">
        <v>127315000000</v>
      </c>
      <c r="O68" s="5">
        <v>-98340000000</v>
      </c>
      <c r="P68" s="5">
        <v>-145902000000</v>
      </c>
      <c r="Q68" s="5">
        <v>-134682000000</v>
      </c>
      <c r="R68" s="5">
        <v>-181608000000</v>
      </c>
      <c r="S68" s="5">
        <v>-275944000000</v>
      </c>
      <c r="T68" s="5">
        <v>-246706335267</v>
      </c>
      <c r="U68" s="5">
        <v>-242830730313</v>
      </c>
    </row>
    <row r="69" spans="2:21" ht="15.5" x14ac:dyDescent="0.35">
      <c r="C69" t="s">
        <v>101</v>
      </c>
      <c r="D69" s="5">
        <v>166709000000</v>
      </c>
      <c r="E69" s="5">
        <v>157139000000</v>
      </c>
      <c r="F69" s="5">
        <v>155400000000</v>
      </c>
      <c r="G69" s="5">
        <v>148940000000</v>
      </c>
      <c r="I69" s="5">
        <v>643411000000</v>
      </c>
      <c r="J69" s="5">
        <v>592699000000</v>
      </c>
      <c r="K69" s="5">
        <v>463068000000</v>
      </c>
      <c r="L69" s="5">
        <v>364027000000</v>
      </c>
      <c r="M69" s="5">
        <v>8720000000</v>
      </c>
      <c r="N69" s="5">
        <v>-163183000000</v>
      </c>
      <c r="O69" s="5">
        <v>315622000000</v>
      </c>
      <c r="P69" s="5">
        <v>460273000000</v>
      </c>
      <c r="Q69" s="5">
        <v>427495000000</v>
      </c>
      <c r="R69" s="5">
        <v>510203000000</v>
      </c>
      <c r="S69" s="5">
        <v>828948000000</v>
      </c>
      <c r="T69" s="5">
        <v>739821690664</v>
      </c>
      <c r="U69" s="5">
        <v>713202116011</v>
      </c>
    </row>
    <row r="70" spans="2:21" ht="15.5" x14ac:dyDescent="0.35">
      <c r="C70" t="s">
        <v>102</v>
      </c>
      <c r="F70" s="5">
        <v>-7930000000</v>
      </c>
      <c r="I70" s="5">
        <v>-7930000000</v>
      </c>
      <c r="J70" s="5">
        <v>2984000000</v>
      </c>
      <c r="K70" s="5">
        <v>-785000000</v>
      </c>
      <c r="L70" s="5">
        <v>-10066000000</v>
      </c>
      <c r="M70" s="5">
        <v>-6095000000</v>
      </c>
      <c r="N70" s="5">
        <v>-9396000000</v>
      </c>
      <c r="O70" s="5">
        <v>-10160000000</v>
      </c>
      <c r="P70" s="5">
        <v>2271000000</v>
      </c>
      <c r="Q70" s="5">
        <v>-5760000000</v>
      </c>
      <c r="R70" s="5">
        <v>-9332000000</v>
      </c>
      <c r="S70" s="5">
        <v>-2834000000</v>
      </c>
    </row>
    <row r="71" spans="2:21" ht="15.5" x14ac:dyDescent="0.35">
      <c r="C71" t="s">
        <v>103</v>
      </c>
      <c r="D71" s="5">
        <v>166709000000</v>
      </c>
      <c r="E71" s="5">
        <v>157139000000</v>
      </c>
      <c r="F71" s="5">
        <v>147470000000</v>
      </c>
      <c r="G71" s="5">
        <v>148940000000</v>
      </c>
      <c r="I71" s="5">
        <v>635481000000</v>
      </c>
      <c r="J71" s="5">
        <v>595683000000</v>
      </c>
      <c r="K71" s="5">
        <v>462283000000</v>
      </c>
      <c r="L71" s="5">
        <v>353961000000</v>
      </c>
      <c r="M71" s="5">
        <v>2625000000</v>
      </c>
      <c r="N71" s="5">
        <v>-172579000000</v>
      </c>
      <c r="O71" s="5">
        <v>305462000000</v>
      </c>
      <c r="P71" s="5">
        <v>462544000000</v>
      </c>
      <c r="Q71" s="5">
        <v>421735000000</v>
      </c>
      <c r="R71" s="5">
        <v>500871000000</v>
      </c>
      <c r="S71" s="5">
        <v>826114000000</v>
      </c>
      <c r="T71" s="5">
        <v>739821690664</v>
      </c>
      <c r="U71" s="5">
        <v>713202116011</v>
      </c>
    </row>
    <row r="72" spans="2:21" ht="15.5" x14ac:dyDescent="0.35">
      <c r="C72" t="s">
        <v>104</v>
      </c>
      <c r="D72" s="5">
        <v>166709000000</v>
      </c>
      <c r="E72" s="5">
        <v>157139000000</v>
      </c>
      <c r="F72" s="5">
        <v>155400000000</v>
      </c>
      <c r="G72" s="5">
        <v>148940000000</v>
      </c>
      <c r="I72" s="5">
        <v>643411000000</v>
      </c>
      <c r="J72" s="5">
        <v>592699000000</v>
      </c>
      <c r="K72" s="5">
        <v>463068000000</v>
      </c>
      <c r="L72" s="5">
        <v>364027000000</v>
      </c>
      <c r="M72" s="5">
        <v>8720000000</v>
      </c>
      <c r="N72" s="5">
        <v>-163183000000</v>
      </c>
      <c r="O72" s="5">
        <v>315622000000</v>
      </c>
      <c r="P72" s="5">
        <v>460273000000</v>
      </c>
      <c r="Q72" s="5">
        <v>427495000000</v>
      </c>
      <c r="R72" s="5">
        <v>510203000000</v>
      </c>
      <c r="S72" s="5">
        <v>828948000000</v>
      </c>
      <c r="T72" s="5">
        <v>739821690664</v>
      </c>
      <c r="U72" s="5">
        <v>713202116011</v>
      </c>
    </row>
    <row r="73" spans="2:21" ht="15.5" x14ac:dyDescent="0.35">
      <c r="C73" t="s">
        <v>8</v>
      </c>
      <c r="D73" s="5">
        <v>165070000000</v>
      </c>
      <c r="E73" s="5">
        <v>155488000000</v>
      </c>
      <c r="F73" s="5">
        <v>145325000000</v>
      </c>
      <c r="G73" s="5">
        <v>147152000000</v>
      </c>
      <c r="I73" s="5">
        <v>627921000000</v>
      </c>
      <c r="J73" s="5">
        <v>588200000000</v>
      </c>
      <c r="K73" s="5">
        <v>452164000000</v>
      </c>
      <c r="L73" s="5">
        <v>348293000000</v>
      </c>
      <c r="M73" s="5">
        <v>1666000000</v>
      </c>
      <c r="N73" s="5">
        <v>-170741000000</v>
      </c>
      <c r="O73" s="5">
        <v>304448000000</v>
      </c>
      <c r="P73" s="5">
        <v>459562000000</v>
      </c>
      <c r="Q73" s="5">
        <v>419104000000</v>
      </c>
      <c r="R73" s="5">
        <v>497997000000</v>
      </c>
      <c r="S73" s="5">
        <v>821216000000</v>
      </c>
      <c r="T73" s="5">
        <v>735112442055</v>
      </c>
      <c r="U73" s="5">
        <v>707532584694</v>
      </c>
    </row>
    <row r="74" spans="2:21" ht="15.5" x14ac:dyDescent="0.35">
      <c r="C74" t="s">
        <v>289</v>
      </c>
      <c r="D74" s="5">
        <v>1639000000</v>
      </c>
      <c r="E74" s="5">
        <v>1651000000</v>
      </c>
      <c r="F74" s="5">
        <v>2145000000</v>
      </c>
      <c r="G74" s="5">
        <v>1788000000</v>
      </c>
      <c r="I74" s="5">
        <v>7560000000</v>
      </c>
      <c r="J74" s="5">
        <v>7483000000</v>
      </c>
      <c r="K74" s="5">
        <v>10119000000</v>
      </c>
      <c r="L74" s="5">
        <v>5668000000</v>
      </c>
      <c r="M74" s="5">
        <v>959000000</v>
      </c>
      <c r="N74" s="5">
        <v>-1838000000</v>
      </c>
      <c r="O74" s="5">
        <v>1014000000</v>
      </c>
      <c r="P74" s="5">
        <v>2982000000</v>
      </c>
      <c r="Q74" s="5">
        <v>2631000000</v>
      </c>
      <c r="R74" s="5">
        <v>2874000000</v>
      </c>
      <c r="S74" s="5">
        <v>4898000000</v>
      </c>
      <c r="T74" s="5">
        <v>4709248609</v>
      </c>
      <c r="U74" s="5">
        <v>5669531317</v>
      </c>
    </row>
    <row r="75" spans="2:21" ht="15.5" x14ac:dyDescent="0.35">
      <c r="C75" t="s">
        <v>105</v>
      </c>
      <c r="D75" s="5">
        <v>166709000000</v>
      </c>
      <c r="E75" s="5">
        <v>157139000000</v>
      </c>
      <c r="F75" s="5">
        <v>155400000000</v>
      </c>
      <c r="G75" s="5">
        <v>148940000000</v>
      </c>
      <c r="I75" s="5">
        <v>643411000000</v>
      </c>
      <c r="J75" s="5">
        <v>592699000000</v>
      </c>
      <c r="K75" s="5">
        <v>463068000000</v>
      </c>
      <c r="L75" s="5">
        <v>364027000000</v>
      </c>
      <c r="M75" s="5">
        <v>8720000000</v>
      </c>
      <c r="N75" s="5">
        <v>-163183000000</v>
      </c>
      <c r="O75" s="5">
        <v>315622000000</v>
      </c>
      <c r="P75" s="5">
        <v>460273000000</v>
      </c>
      <c r="Q75" s="5">
        <v>427495000000</v>
      </c>
      <c r="R75" s="5">
        <v>510203000000</v>
      </c>
      <c r="S75" s="5">
        <v>828948000000</v>
      </c>
      <c r="T75" s="5">
        <v>739821690664</v>
      </c>
      <c r="U75" s="5">
        <v>713202116011</v>
      </c>
    </row>
    <row r="76" spans="2:21" ht="15.5" x14ac:dyDescent="0.35">
      <c r="C76" t="s">
        <v>106</v>
      </c>
      <c r="D76" s="5">
        <v>166709000000</v>
      </c>
      <c r="E76" s="5">
        <v>157139000000</v>
      </c>
      <c r="F76" s="5">
        <v>147470000000</v>
      </c>
      <c r="G76" s="5">
        <v>148940000000</v>
      </c>
      <c r="I76" s="5">
        <v>635481000000</v>
      </c>
      <c r="J76" s="5">
        <v>595683000000</v>
      </c>
      <c r="K76" s="5">
        <v>462283000000</v>
      </c>
      <c r="L76" s="5">
        <v>353961000000</v>
      </c>
      <c r="M76" s="5">
        <v>2625000000</v>
      </c>
      <c r="N76" s="5">
        <v>-172579000000</v>
      </c>
      <c r="O76" s="5">
        <v>305462000000</v>
      </c>
      <c r="P76" s="5">
        <v>462544000000</v>
      </c>
      <c r="Q76" s="5">
        <v>421735000000</v>
      </c>
      <c r="R76" s="5">
        <v>500871000000</v>
      </c>
      <c r="S76" s="5">
        <v>826114000000</v>
      </c>
      <c r="T76" s="5">
        <v>739821690664</v>
      </c>
      <c r="U76" s="5">
        <v>713202116011</v>
      </c>
    </row>
    <row r="77" spans="2:21" ht="15.5" x14ac:dyDescent="0.35">
      <c r="C77" t="s">
        <v>107</v>
      </c>
      <c r="D77" s="5">
        <v>166709000000</v>
      </c>
      <c r="E77" s="5">
        <v>157139000000</v>
      </c>
      <c r="F77" s="5">
        <v>147470000000</v>
      </c>
      <c r="G77" s="5">
        <v>148940000000</v>
      </c>
      <c r="I77" s="5">
        <v>635481000000</v>
      </c>
      <c r="J77" s="5">
        <v>595683000000</v>
      </c>
      <c r="K77" s="5">
        <v>462283000000</v>
      </c>
      <c r="L77" s="5">
        <v>353961000000</v>
      </c>
      <c r="M77" s="5">
        <v>2625000000</v>
      </c>
      <c r="N77" s="5">
        <v>-172579000000</v>
      </c>
      <c r="O77" s="5">
        <v>305462000000</v>
      </c>
      <c r="P77" s="5">
        <v>462544000000</v>
      </c>
      <c r="Q77" s="5">
        <v>421735000000</v>
      </c>
      <c r="R77" s="5">
        <v>500871000000</v>
      </c>
      <c r="S77" s="5">
        <v>826114000000</v>
      </c>
      <c r="T77" s="5">
        <v>739821690664</v>
      </c>
      <c r="U77" s="5">
        <v>713202116011</v>
      </c>
    </row>
    <row r="79" spans="2:21" ht="15.5" x14ac:dyDescent="0.35">
      <c r="B79" t="s">
        <v>108</v>
      </c>
      <c r="C79" t="s">
        <v>109</v>
      </c>
    </row>
    <row r="80" spans="2:21" ht="15.5" x14ac:dyDescent="0.35">
      <c r="C80" t="s">
        <v>110</v>
      </c>
    </row>
    <row r="81" spans="3:21" ht="15.5" x14ac:dyDescent="0.35">
      <c r="C81" t="s">
        <v>20</v>
      </c>
      <c r="D81" s="5">
        <v>1358091000000</v>
      </c>
      <c r="E81" s="5">
        <v>1366629000000</v>
      </c>
      <c r="F81" s="5">
        <v>1343250000000</v>
      </c>
      <c r="G81" s="5">
        <v>976728000000</v>
      </c>
      <c r="I81" s="5">
        <v>1343250000000</v>
      </c>
      <c r="J81" s="5">
        <v>1161954000000</v>
      </c>
      <c r="K81" s="5">
        <v>983434000000</v>
      </c>
      <c r="L81" s="5">
        <v>890975000000</v>
      </c>
      <c r="M81" s="5">
        <v>945637000000</v>
      </c>
      <c r="N81" s="5">
        <v>798850000000</v>
      </c>
      <c r="O81" s="5">
        <v>462947000000</v>
      </c>
      <c r="P81" s="5">
        <v>575900000000</v>
      </c>
      <c r="Q81" s="5">
        <v>474289000000</v>
      </c>
      <c r="R81" s="5">
        <v>591886000000</v>
      </c>
      <c r="S81" s="5">
        <v>271396000000</v>
      </c>
      <c r="T81" s="5">
        <v>950941296277</v>
      </c>
      <c r="U81" s="5">
        <v>267075839864</v>
      </c>
    </row>
    <row r="82" spans="3:21" ht="15.5" x14ac:dyDescent="0.35">
      <c r="C82" t="s">
        <v>112</v>
      </c>
      <c r="D82" s="5">
        <v>308413000000</v>
      </c>
      <c r="E82" s="5">
        <v>302243000000</v>
      </c>
      <c r="F82" s="5">
        <v>239662000000</v>
      </c>
      <c r="G82" s="5">
        <v>259778000000</v>
      </c>
      <c r="I82" s="5">
        <v>239662000000</v>
      </c>
      <c r="J82" s="5">
        <v>235938000000</v>
      </c>
      <c r="K82" s="5">
        <v>243824000000</v>
      </c>
      <c r="L82" s="5">
        <v>281886000000</v>
      </c>
      <c r="M82" s="5">
        <v>193011000000</v>
      </c>
      <c r="N82" s="5">
        <v>123691000000</v>
      </c>
      <c r="O82" s="5">
        <v>187205000000</v>
      </c>
      <c r="P82" s="5">
        <v>199807000000</v>
      </c>
      <c r="Q82" s="5">
        <v>178365000000</v>
      </c>
      <c r="R82" s="5">
        <v>185189000000</v>
      </c>
      <c r="S82" s="5">
        <v>211376000000</v>
      </c>
      <c r="T82" s="5">
        <v>178395096816</v>
      </c>
      <c r="U82" s="5">
        <v>164727363513</v>
      </c>
    </row>
    <row r="83" spans="3:21" ht="15.5" x14ac:dyDescent="0.35">
      <c r="C83" t="s">
        <v>114</v>
      </c>
      <c r="D83" s="5">
        <v>12058000000</v>
      </c>
      <c r="E83" s="5">
        <v>15054000000</v>
      </c>
      <c r="F83" s="5">
        <v>15211000000</v>
      </c>
      <c r="G83" s="5">
        <v>14183000000</v>
      </c>
      <c r="I83" s="5">
        <v>15211000000</v>
      </c>
      <c r="J83" s="5">
        <v>12564000000</v>
      </c>
      <c r="K83" s="5">
        <v>12608000000</v>
      </c>
      <c r="L83" s="5">
        <v>7668000000</v>
      </c>
      <c r="M83" s="5">
        <v>4491000000</v>
      </c>
      <c r="N83" s="5">
        <v>7268000000</v>
      </c>
      <c r="O83" s="5">
        <v>7273000000</v>
      </c>
      <c r="P83" s="5">
        <v>4508000000</v>
      </c>
      <c r="Q83" s="5">
        <v>6691000000</v>
      </c>
      <c r="R83" s="5">
        <v>2986000000</v>
      </c>
      <c r="S83" s="5">
        <v>3490000000</v>
      </c>
      <c r="T83" s="5">
        <v>25608676281</v>
      </c>
      <c r="U83" s="5">
        <v>1019643552</v>
      </c>
    </row>
    <row r="84" spans="3:21" ht="15.5" x14ac:dyDescent="0.35">
      <c r="C84" t="s">
        <v>113</v>
      </c>
      <c r="D84" s="5">
        <v>889000000</v>
      </c>
      <c r="E84" s="5">
        <v>1404000000</v>
      </c>
      <c r="F84" s="5">
        <v>430000000</v>
      </c>
      <c r="G84" s="5">
        <v>3187000000</v>
      </c>
      <c r="I84" s="5">
        <v>430000000</v>
      </c>
      <c r="J84" s="5">
        <v>5547000000</v>
      </c>
      <c r="K84" s="5">
        <v>8708000000</v>
      </c>
      <c r="L84" s="5">
        <v>3670000000</v>
      </c>
      <c r="M84" s="5">
        <v>6882000000</v>
      </c>
      <c r="N84" s="5">
        <v>3137000000</v>
      </c>
      <c r="O84" s="5">
        <v>5146000000</v>
      </c>
      <c r="P84" s="5">
        <v>3633000000</v>
      </c>
      <c r="Q84" s="5">
        <v>2510000000</v>
      </c>
      <c r="R84" s="5">
        <v>5459000000</v>
      </c>
      <c r="S84" s="5">
        <v>18781000000</v>
      </c>
      <c r="T84" s="5">
        <v>421414959</v>
      </c>
      <c r="U84" s="5">
        <v>19867442146</v>
      </c>
    </row>
    <row r="85" spans="3:21" ht="15.5" x14ac:dyDescent="0.35">
      <c r="C85" t="s">
        <v>115</v>
      </c>
      <c r="D85" s="5">
        <v>308413000000</v>
      </c>
      <c r="E85" s="5">
        <v>302243000000</v>
      </c>
      <c r="F85" s="5">
        <v>239662000000</v>
      </c>
      <c r="G85" s="5">
        <v>259778000000</v>
      </c>
      <c r="I85" s="5">
        <v>239662000000</v>
      </c>
      <c r="J85" s="5">
        <v>235938000000</v>
      </c>
      <c r="K85" s="5">
        <v>243824000000</v>
      </c>
      <c r="L85" s="5">
        <v>281886000000</v>
      </c>
      <c r="M85" s="5">
        <v>193011000000</v>
      </c>
      <c r="N85" s="5">
        <v>123691000000</v>
      </c>
      <c r="O85" s="5">
        <v>187205000000</v>
      </c>
      <c r="P85" s="5">
        <v>199807000000</v>
      </c>
      <c r="Q85" s="5">
        <v>178365000000</v>
      </c>
      <c r="R85" s="5">
        <v>185189000000</v>
      </c>
      <c r="S85" s="5">
        <v>211376000000</v>
      </c>
      <c r="T85" s="5">
        <v>178395096816</v>
      </c>
      <c r="U85" s="5">
        <v>164727363513</v>
      </c>
    </row>
    <row r="86" spans="3:21" ht="15.5" x14ac:dyDescent="0.35">
      <c r="C86" t="s">
        <v>117</v>
      </c>
      <c r="D86" s="5">
        <v>127881000000</v>
      </c>
      <c r="E86" s="5">
        <v>127030000000</v>
      </c>
      <c r="F86" s="5">
        <v>115284000000</v>
      </c>
      <c r="G86" s="5">
        <v>125575000000</v>
      </c>
      <c r="I86" s="5">
        <v>115284000000</v>
      </c>
      <c r="J86" s="5">
        <v>104341000000</v>
      </c>
      <c r="K86" s="5">
        <v>92952000000</v>
      </c>
      <c r="L86" s="5">
        <v>111180000000</v>
      </c>
      <c r="M86" s="5">
        <v>114892000000</v>
      </c>
      <c r="N86" s="5">
        <v>127366000000</v>
      </c>
      <c r="O86" s="5">
        <v>119609000000</v>
      </c>
      <c r="P86" s="5">
        <v>99253000000</v>
      </c>
      <c r="Q86" s="5">
        <v>78103000000</v>
      </c>
      <c r="R86" s="5">
        <v>77079000000</v>
      </c>
      <c r="S86" s="5">
        <v>51569000000</v>
      </c>
      <c r="T86" s="5">
        <v>48783939013</v>
      </c>
      <c r="U86" s="5">
        <v>92339077631</v>
      </c>
    </row>
    <row r="87" spans="3:21" ht="15.5" x14ac:dyDescent="0.35">
      <c r="C87" t="s">
        <v>118</v>
      </c>
      <c r="D87" s="5">
        <v>127881000000</v>
      </c>
      <c r="E87" s="5">
        <v>127030000000</v>
      </c>
      <c r="F87" s="5">
        <v>115284000000</v>
      </c>
      <c r="G87" s="5">
        <v>125575000000</v>
      </c>
      <c r="I87" s="5">
        <v>115284000000</v>
      </c>
      <c r="J87" s="5">
        <v>104341000000</v>
      </c>
      <c r="K87" s="5">
        <v>92952000000</v>
      </c>
      <c r="L87" s="5">
        <v>111180000000</v>
      </c>
      <c r="M87" s="5">
        <v>114892000000</v>
      </c>
      <c r="N87" s="5">
        <v>127366000000</v>
      </c>
      <c r="O87" s="5">
        <v>119609000000</v>
      </c>
      <c r="P87" s="5">
        <v>99253000000</v>
      </c>
      <c r="Q87" s="5">
        <v>78103000000</v>
      </c>
      <c r="R87" s="5">
        <v>77079000000</v>
      </c>
      <c r="S87" s="5">
        <v>51569000000</v>
      </c>
      <c r="T87" s="5">
        <v>48783939013</v>
      </c>
      <c r="U87" s="5">
        <v>92339077631</v>
      </c>
    </row>
    <row r="88" spans="3:21" ht="15.5" x14ac:dyDescent="0.35">
      <c r="C88" t="s">
        <v>119</v>
      </c>
      <c r="D88" s="5">
        <v>28306000000</v>
      </c>
      <c r="E88" s="5">
        <v>25918000000</v>
      </c>
      <c r="F88" s="5">
        <v>21563000000</v>
      </c>
      <c r="G88" s="5">
        <v>22143000000</v>
      </c>
      <c r="I88" s="5">
        <v>21563000000</v>
      </c>
      <c r="J88" s="5">
        <v>23182000000</v>
      </c>
      <c r="K88" s="5">
        <v>21476000000</v>
      </c>
      <c r="L88" s="5">
        <v>13732000000</v>
      </c>
      <c r="M88" s="5">
        <v>11369000000</v>
      </c>
      <c r="N88" s="5">
        <v>10401000000</v>
      </c>
      <c r="O88" s="5">
        <v>16714000000</v>
      </c>
      <c r="P88" s="5">
        <v>16273000000</v>
      </c>
      <c r="Q88" s="5">
        <v>11817000000</v>
      </c>
      <c r="R88" s="5">
        <v>12276000000</v>
      </c>
      <c r="S88" s="5">
        <v>12421000000</v>
      </c>
      <c r="T88" s="5">
        <v>12413701179</v>
      </c>
      <c r="U88" s="5">
        <v>7115669927</v>
      </c>
    </row>
    <row r="89" spans="3:21" ht="15.5" x14ac:dyDescent="0.35">
      <c r="C89" t="s">
        <v>97</v>
      </c>
      <c r="D89" s="5">
        <v>175231000000</v>
      </c>
      <c r="E89" s="5">
        <v>174002000000</v>
      </c>
      <c r="F89" s="5">
        <v>170922000000</v>
      </c>
      <c r="G89" s="5">
        <v>144126000000</v>
      </c>
      <c r="I89" s="5">
        <v>170922000000</v>
      </c>
      <c r="J89" s="5">
        <v>135693000000</v>
      </c>
      <c r="K89" s="5">
        <v>132986000000</v>
      </c>
      <c r="L89" s="5">
        <v>124191000000</v>
      </c>
      <c r="M89" s="5">
        <v>117294000000</v>
      </c>
      <c r="N89" s="5">
        <v>129564000000</v>
      </c>
      <c r="O89" s="5">
        <v>137803000000</v>
      </c>
      <c r="P89" s="5">
        <v>133063000000</v>
      </c>
      <c r="Q89" s="5">
        <v>127371000000</v>
      </c>
      <c r="R89" s="5">
        <v>122691000000</v>
      </c>
      <c r="S89" s="5">
        <v>99671000000</v>
      </c>
      <c r="T89" s="5">
        <v>92520032070</v>
      </c>
      <c r="U89" s="5">
        <v>80316361672</v>
      </c>
    </row>
    <row r="90" spans="3:21" ht="15.5" x14ac:dyDescent="0.35">
      <c r="C90" t="s">
        <v>120</v>
      </c>
      <c r="D90" s="5">
        <v>2265993000000</v>
      </c>
      <c r="E90" s="5">
        <v>2238383000000</v>
      </c>
      <c r="F90" s="5">
        <v>2064321000000</v>
      </c>
      <c r="G90" s="5">
        <v>1749842000000</v>
      </c>
      <c r="I90" s="5">
        <v>2064321000000</v>
      </c>
      <c r="J90" s="5">
        <v>1792005000000</v>
      </c>
      <c r="K90" s="5">
        <v>1497037000000</v>
      </c>
      <c r="L90" s="5">
        <v>1379949000000</v>
      </c>
      <c r="M90" s="5">
        <v>1366505000000</v>
      </c>
      <c r="N90" s="5">
        <v>1241604000000</v>
      </c>
      <c r="O90" s="5">
        <v>938785000000</v>
      </c>
      <c r="P90" s="5">
        <v>1071773000000</v>
      </c>
      <c r="Q90" s="5">
        <v>771222000000</v>
      </c>
      <c r="R90" s="5">
        <v>882304000000</v>
      </c>
      <c r="S90" s="5">
        <v>566159000000</v>
      </c>
      <c r="T90" s="5">
        <v>1221469829798</v>
      </c>
      <c r="U90" s="5">
        <v>557023799257</v>
      </c>
    </row>
    <row r="91" spans="3:21" ht="15.5" x14ac:dyDescent="0.35">
      <c r="C91" t="s">
        <v>121</v>
      </c>
    </row>
    <row r="92" spans="3:21" ht="15.5" x14ac:dyDescent="0.35">
      <c r="C92" t="s">
        <v>128</v>
      </c>
      <c r="D92" s="5">
        <v>7562750000000</v>
      </c>
      <c r="E92" s="5">
        <v>7427608000000</v>
      </c>
      <c r="F92" s="5">
        <v>7362658000000</v>
      </c>
      <c r="G92" s="5">
        <v>7290250000000</v>
      </c>
      <c r="I92" s="5">
        <v>7362658000000</v>
      </c>
      <c r="J92" s="5">
        <v>6442289000000</v>
      </c>
      <c r="K92" s="5">
        <v>5855410000000</v>
      </c>
      <c r="L92" s="5">
        <v>5280909000000</v>
      </c>
      <c r="M92" s="5">
        <v>4938177000000</v>
      </c>
      <c r="N92" s="5">
        <v>5668030000000</v>
      </c>
      <c r="O92" s="5">
        <v>6183774000000</v>
      </c>
      <c r="P92" s="5">
        <v>5724503000000</v>
      </c>
      <c r="Q92" s="5">
        <v>5605524000000</v>
      </c>
      <c r="R92" s="5">
        <v>6185247000000</v>
      </c>
      <c r="S92" s="5">
        <v>6196076000000</v>
      </c>
      <c r="T92" s="5">
        <v>5563152793359</v>
      </c>
      <c r="U92" s="5">
        <v>4341551105189</v>
      </c>
    </row>
    <row r="93" spans="3:21" ht="15.5" x14ac:dyDescent="0.35">
      <c r="C93" t="s">
        <v>125</v>
      </c>
      <c r="D93" s="5">
        <v>1614000000</v>
      </c>
      <c r="E93" s="5">
        <v>1576000000</v>
      </c>
      <c r="F93" s="5">
        <v>1530000000</v>
      </c>
      <c r="G93" s="5">
        <v>1074000000</v>
      </c>
      <c r="I93" s="5">
        <v>1530000000</v>
      </c>
      <c r="J93" s="5">
        <v>982000000</v>
      </c>
      <c r="K93" s="5">
        <v>436000000</v>
      </c>
      <c r="L93" s="5">
        <v>371000000</v>
      </c>
      <c r="M93" s="5">
        <v>3117000000</v>
      </c>
      <c r="N93" s="5">
        <v>3416000000</v>
      </c>
    </row>
    <row r="94" spans="3:21" ht="15.5" x14ac:dyDescent="0.35">
      <c r="C94" t="s">
        <v>131</v>
      </c>
      <c r="D94" s="5">
        <v>61036000000</v>
      </c>
      <c r="E94" s="5">
        <v>61036000000</v>
      </c>
      <c r="F94" s="5">
        <v>61036000000</v>
      </c>
      <c r="G94" s="5">
        <v>61036000000</v>
      </c>
      <c r="I94" s="5">
        <v>61036000000</v>
      </c>
      <c r="J94" s="5">
        <v>61036000000</v>
      </c>
      <c r="K94" s="5">
        <v>61036000000</v>
      </c>
      <c r="L94" s="5">
        <v>61036000000</v>
      </c>
      <c r="M94" s="5">
        <v>61036000000</v>
      </c>
      <c r="N94" s="5">
        <v>61036000000</v>
      </c>
      <c r="O94" s="5">
        <v>61036000000</v>
      </c>
    </row>
    <row r="95" spans="3:21" ht="15.5" x14ac:dyDescent="0.35">
      <c r="C95" t="s">
        <v>133</v>
      </c>
      <c r="D95" s="5">
        <v>7819674000000</v>
      </c>
      <c r="E95" s="5">
        <v>7638869000000</v>
      </c>
      <c r="F95" s="5">
        <v>7587628000000</v>
      </c>
      <c r="G95" s="5">
        <v>7488698000000</v>
      </c>
      <c r="I95" s="5">
        <v>7587628000000</v>
      </c>
      <c r="J95" s="5">
        <v>6648950000000</v>
      </c>
      <c r="K95" s="5">
        <v>6083187000000</v>
      </c>
      <c r="L95" s="5">
        <v>5513211000000</v>
      </c>
      <c r="M95" s="5">
        <v>5231632000000</v>
      </c>
      <c r="N95" s="5">
        <v>6011510000000</v>
      </c>
      <c r="O95" s="5">
        <v>6485519000000</v>
      </c>
      <c r="P95" s="5">
        <v>5883384000000</v>
      </c>
      <c r="Q95" s="5">
        <v>5745265000000</v>
      </c>
      <c r="R95" s="5">
        <v>6418308000000</v>
      </c>
      <c r="S95" s="5">
        <v>6586896000000</v>
      </c>
      <c r="T95" s="5">
        <v>5950041220468</v>
      </c>
      <c r="U95" s="5">
        <v>4454890837304</v>
      </c>
    </row>
    <row r="96" spans="3:21" ht="15.5" x14ac:dyDescent="0.35">
      <c r="C96" t="s">
        <v>134</v>
      </c>
      <c r="D96" s="5">
        <v>10085667000000</v>
      </c>
      <c r="E96" s="5">
        <v>9877252000000</v>
      </c>
      <c r="F96" s="5">
        <v>9651949000000</v>
      </c>
      <c r="G96" s="5">
        <v>9238540000000</v>
      </c>
      <c r="I96" s="5">
        <v>9651949000000</v>
      </c>
      <c r="J96" s="5">
        <v>8440955000000</v>
      </c>
      <c r="K96" s="5">
        <v>7580224000000</v>
      </c>
      <c r="L96" s="5">
        <v>6893160000000</v>
      </c>
      <c r="M96" s="5">
        <v>6598137000000</v>
      </c>
      <c r="N96" s="5">
        <v>7253114000000</v>
      </c>
      <c r="O96" s="5">
        <v>7424304000000</v>
      </c>
      <c r="P96" s="5">
        <v>6955157000000</v>
      </c>
      <c r="Q96" s="5">
        <v>6516487000000</v>
      </c>
      <c r="R96" s="5">
        <v>7300612000000</v>
      </c>
      <c r="S96" s="5">
        <v>7153055000000</v>
      </c>
      <c r="T96" s="5">
        <v>7171511050266</v>
      </c>
      <c r="U96" s="5">
        <v>5011914636561</v>
      </c>
    </row>
    <row r="97" spans="3:21" ht="15.5" x14ac:dyDescent="0.35">
      <c r="C97" t="s">
        <v>135</v>
      </c>
    </row>
    <row r="98" spans="3:21" ht="15.5" x14ac:dyDescent="0.35">
      <c r="C98" t="s">
        <v>136</v>
      </c>
    </row>
    <row r="99" spans="3:21" ht="15.5" x14ac:dyDescent="0.35">
      <c r="C99" t="s">
        <v>137</v>
      </c>
      <c r="D99" s="5">
        <v>1979350000000</v>
      </c>
      <c r="E99" s="5">
        <v>1473265000000</v>
      </c>
      <c r="F99" s="5">
        <v>1329130000000</v>
      </c>
      <c r="G99" s="5">
        <v>1421184000000</v>
      </c>
      <c r="I99" s="5">
        <v>1329130000000</v>
      </c>
      <c r="J99" s="5">
        <v>1086281000000</v>
      </c>
      <c r="K99" s="5">
        <v>875701000000</v>
      </c>
      <c r="L99" s="5">
        <v>908381000000</v>
      </c>
      <c r="M99" s="5">
        <v>565041000000</v>
      </c>
      <c r="N99" s="5">
        <v>639864000000</v>
      </c>
      <c r="O99" s="5">
        <v>753515000000</v>
      </c>
      <c r="P99" s="5">
        <v>614987000000</v>
      </c>
      <c r="Q99" s="5">
        <v>435947000000</v>
      </c>
      <c r="R99" s="5">
        <v>814103000000</v>
      </c>
      <c r="S99" s="5">
        <v>964508000000</v>
      </c>
      <c r="T99" s="5">
        <v>1440545319461</v>
      </c>
      <c r="U99" s="5">
        <v>1655175218726</v>
      </c>
    </row>
    <row r="100" spans="3:21" ht="15.5" x14ac:dyDescent="0.35">
      <c r="C100" t="s">
        <v>139</v>
      </c>
    </row>
    <row r="101" spans="3:21" ht="15.5" x14ac:dyDescent="0.35">
      <c r="C101" t="s">
        <v>140</v>
      </c>
      <c r="D101" s="5">
        <v>307092000000</v>
      </c>
      <c r="E101" s="5">
        <v>198109000000</v>
      </c>
      <c r="F101" s="5">
        <v>159193000000</v>
      </c>
      <c r="G101" s="5">
        <v>365778000000</v>
      </c>
      <c r="I101" s="5">
        <v>159193000000</v>
      </c>
      <c r="J101" s="5">
        <v>295289000000</v>
      </c>
      <c r="K101" s="5">
        <v>164593000000</v>
      </c>
      <c r="L101" s="5">
        <v>158115000000</v>
      </c>
      <c r="M101" s="5">
        <v>38409000000</v>
      </c>
      <c r="N101" s="5">
        <v>154967000000</v>
      </c>
      <c r="O101" s="5">
        <v>144353000000</v>
      </c>
      <c r="P101" s="5">
        <v>162698000000</v>
      </c>
      <c r="Q101" s="5">
        <v>59258000000</v>
      </c>
      <c r="R101" s="5">
        <v>61346000000</v>
      </c>
      <c r="S101" s="5">
        <v>104025000000</v>
      </c>
      <c r="T101" s="5">
        <v>231486148275</v>
      </c>
      <c r="U101" s="5">
        <v>157026786877</v>
      </c>
    </row>
    <row r="102" spans="3:21" ht="15.5" x14ac:dyDescent="0.35">
      <c r="C102" t="s">
        <v>141</v>
      </c>
    </row>
    <row r="103" spans="3:21" ht="15.5" x14ac:dyDescent="0.35">
      <c r="C103" t="s">
        <v>142</v>
      </c>
      <c r="D103" s="5">
        <v>12947000000</v>
      </c>
      <c r="E103" s="5">
        <v>16458000000</v>
      </c>
      <c r="F103" s="5">
        <v>15641000000</v>
      </c>
      <c r="G103" s="5">
        <v>17370000000</v>
      </c>
      <c r="I103" s="5">
        <v>15641000000</v>
      </c>
      <c r="J103" s="5">
        <v>18111000000</v>
      </c>
      <c r="K103" s="5">
        <v>21316000000</v>
      </c>
      <c r="L103" s="5">
        <v>11338000000</v>
      </c>
      <c r="M103" s="5">
        <v>11373000000</v>
      </c>
      <c r="N103" s="5">
        <v>10405000000</v>
      </c>
      <c r="O103" s="5">
        <v>12419000000</v>
      </c>
      <c r="P103" s="5">
        <v>8141000000</v>
      </c>
      <c r="Q103" s="5">
        <v>9201000000</v>
      </c>
      <c r="R103" s="5">
        <v>8445000000</v>
      </c>
      <c r="S103" s="5">
        <v>22271000000</v>
      </c>
      <c r="T103" s="5">
        <v>26030091240</v>
      </c>
      <c r="U103" s="5">
        <v>20887085698</v>
      </c>
    </row>
    <row r="104" spans="3:21" ht="15.5" x14ac:dyDescent="0.35">
      <c r="C104" t="s">
        <v>143</v>
      </c>
      <c r="D104" s="5">
        <v>38111000000</v>
      </c>
      <c r="E104" s="5">
        <v>52324000000</v>
      </c>
      <c r="F104" s="5">
        <v>36091000000</v>
      </c>
      <c r="G104" s="5">
        <v>36092000000</v>
      </c>
      <c r="I104" s="5">
        <v>36091000000</v>
      </c>
      <c r="J104" s="5">
        <v>85218000000</v>
      </c>
      <c r="K104" s="5">
        <v>48267000000</v>
      </c>
      <c r="L104" s="5">
        <v>63554000000</v>
      </c>
      <c r="M104" s="5">
        <v>57627000000</v>
      </c>
      <c r="N104" s="5">
        <v>47593000000</v>
      </c>
      <c r="O104" s="5">
        <v>53036000000</v>
      </c>
      <c r="P104" s="5">
        <v>74197000000</v>
      </c>
      <c r="Q104" s="5">
        <v>35127000000</v>
      </c>
      <c r="R104" s="5">
        <v>27751000000</v>
      </c>
      <c r="S104" s="5">
        <v>81759000000</v>
      </c>
      <c r="T104" s="5">
        <v>137777955132</v>
      </c>
      <c r="U104" s="5">
        <v>156163780038</v>
      </c>
    </row>
    <row r="105" spans="3:21" ht="15.5" x14ac:dyDescent="0.35">
      <c r="C105" t="s">
        <v>391</v>
      </c>
      <c r="M105" s="5">
        <v>2000000000</v>
      </c>
      <c r="S105" s="5">
        <v>200000000000</v>
      </c>
    </row>
    <row r="106" spans="3:21" ht="15.5" x14ac:dyDescent="0.35">
      <c r="C106" t="s">
        <v>145</v>
      </c>
    </row>
    <row r="107" spans="3:21" ht="15.5" x14ac:dyDescent="0.35">
      <c r="C107" t="s">
        <v>146</v>
      </c>
      <c r="D107" s="5">
        <v>1323197000000</v>
      </c>
      <c r="E107" s="5">
        <v>1383553000000</v>
      </c>
      <c r="F107" s="5">
        <v>1479423000000</v>
      </c>
      <c r="G107" s="5">
        <v>1159716000000</v>
      </c>
      <c r="I107" s="5">
        <v>1479423000000</v>
      </c>
      <c r="J107" s="5">
        <v>914679000000</v>
      </c>
      <c r="K107" s="5">
        <v>600675000000</v>
      </c>
      <c r="L107" s="5">
        <v>188713000000</v>
      </c>
      <c r="M107" s="5">
        <v>494049000000</v>
      </c>
      <c r="N107" s="5">
        <v>924295000000</v>
      </c>
      <c r="O107" s="5">
        <v>649191000000</v>
      </c>
      <c r="P107" s="5">
        <v>418476000000</v>
      </c>
      <c r="Q107" s="5">
        <v>494664000000</v>
      </c>
      <c r="R107" s="5">
        <v>1185723000000</v>
      </c>
      <c r="S107" s="5">
        <v>1281139000000</v>
      </c>
      <c r="T107" s="5">
        <v>1314450029472</v>
      </c>
      <c r="U107" s="5">
        <v>1428222440229</v>
      </c>
    </row>
    <row r="108" spans="3:21" ht="15.5" x14ac:dyDescent="0.35">
      <c r="C108" t="s">
        <v>152</v>
      </c>
      <c r="D108" s="5">
        <v>849982000000</v>
      </c>
      <c r="E108" s="5">
        <v>828917000000</v>
      </c>
      <c r="F108" s="5">
        <v>784380000000</v>
      </c>
      <c r="G108" s="5">
        <v>651367000000</v>
      </c>
      <c r="I108" s="5">
        <v>784380000000</v>
      </c>
      <c r="J108" s="5">
        <v>445720000000</v>
      </c>
      <c r="K108" s="5">
        <v>415745000000</v>
      </c>
      <c r="L108" s="5">
        <v>489753000000</v>
      </c>
      <c r="M108" s="5">
        <v>343473000000</v>
      </c>
      <c r="N108" s="5">
        <v>325788000000</v>
      </c>
      <c r="O108" s="5">
        <v>441074000000</v>
      </c>
      <c r="P108" s="5">
        <v>291187000000</v>
      </c>
      <c r="Q108" s="5">
        <v>269117000000</v>
      </c>
      <c r="R108" s="5">
        <v>657846000000</v>
      </c>
      <c r="S108" s="5">
        <v>488022000000</v>
      </c>
      <c r="T108" s="5">
        <v>432479709576</v>
      </c>
      <c r="U108" s="5">
        <v>984847003853</v>
      </c>
    </row>
    <row r="109" spans="3:21" ht="15.5" x14ac:dyDescent="0.35">
      <c r="C109" t="s">
        <v>153</v>
      </c>
      <c r="D109" s="5">
        <v>1877066000000</v>
      </c>
      <c r="E109" s="5">
        <v>1920612000000</v>
      </c>
      <c r="F109" s="5">
        <v>1996583000000</v>
      </c>
      <c r="G109" s="5">
        <v>1638589000000</v>
      </c>
      <c r="I109" s="5">
        <v>1996583000000</v>
      </c>
      <c r="J109" s="5">
        <v>1359686000000</v>
      </c>
      <c r="K109" s="5">
        <v>1073085000000</v>
      </c>
      <c r="L109" s="5">
        <v>634088000000</v>
      </c>
      <c r="M109" s="5">
        <v>885517000000</v>
      </c>
      <c r="N109" s="5">
        <v>1377727000000</v>
      </c>
      <c r="O109" s="5">
        <v>1262687000000</v>
      </c>
      <c r="P109" s="5">
        <v>1075009000000</v>
      </c>
      <c r="Q109" s="5">
        <v>1149615000000</v>
      </c>
      <c r="R109" s="5">
        <v>1823829000000</v>
      </c>
      <c r="S109" s="5">
        <v>1860428000000</v>
      </c>
      <c r="T109" s="5">
        <v>2127877972310</v>
      </c>
      <c r="U109" s="5">
        <v>2151481315417</v>
      </c>
    </row>
    <row r="110" spans="3:21" ht="15.5" x14ac:dyDescent="0.35">
      <c r="C110" t="s">
        <v>154</v>
      </c>
      <c r="D110" s="5">
        <v>1877066000000</v>
      </c>
      <c r="E110" s="5">
        <v>1920612000000</v>
      </c>
      <c r="F110" s="5">
        <v>1996583000000</v>
      </c>
      <c r="G110" s="5">
        <v>1638589000000</v>
      </c>
      <c r="I110" s="5">
        <v>1996583000000</v>
      </c>
      <c r="J110" s="5">
        <v>1359686000000</v>
      </c>
      <c r="K110" s="5">
        <v>1073085000000</v>
      </c>
      <c r="L110" s="5">
        <v>634088000000</v>
      </c>
      <c r="M110" s="5">
        <v>885517000000</v>
      </c>
      <c r="N110" s="5">
        <v>1377727000000</v>
      </c>
      <c r="O110" s="5">
        <v>1262687000000</v>
      </c>
      <c r="P110" s="5">
        <v>1075009000000</v>
      </c>
      <c r="Q110" s="5">
        <v>1149615000000</v>
      </c>
      <c r="R110" s="5">
        <v>1823829000000</v>
      </c>
      <c r="S110" s="5">
        <v>1860428000000</v>
      </c>
      <c r="T110" s="5">
        <v>2127877972310</v>
      </c>
      <c r="U110" s="5">
        <v>2151481315417</v>
      </c>
    </row>
    <row r="111" spans="3:21" ht="15.5" x14ac:dyDescent="0.35">
      <c r="C111" t="s">
        <v>155</v>
      </c>
      <c r="D111" s="5">
        <v>374859000000</v>
      </c>
      <c r="E111" s="5">
        <v>359114000000</v>
      </c>
      <c r="F111" s="5">
        <v>342130000000</v>
      </c>
      <c r="G111" s="5">
        <v>330475000000</v>
      </c>
      <c r="I111" s="5">
        <v>342130000000</v>
      </c>
      <c r="J111" s="5">
        <v>304549000000</v>
      </c>
      <c r="K111" s="5">
        <v>334002000000</v>
      </c>
      <c r="L111" s="5">
        <v>315105000000</v>
      </c>
      <c r="M111" s="5">
        <v>274174000000</v>
      </c>
      <c r="N111" s="5">
        <v>323868000000</v>
      </c>
      <c r="O111" s="5">
        <v>475693000000</v>
      </c>
      <c r="P111" s="5">
        <v>523470000000</v>
      </c>
      <c r="Q111" s="5">
        <v>527580000000</v>
      </c>
      <c r="R111" s="5">
        <v>515415000000</v>
      </c>
      <c r="S111" s="5">
        <v>479618000000</v>
      </c>
      <c r="T111" s="5">
        <v>417965864664</v>
      </c>
      <c r="U111" s="5">
        <v>346112877321</v>
      </c>
    </row>
    <row r="112" spans="3:21" ht="15.5" x14ac:dyDescent="0.35">
      <c r="C112" t="s">
        <v>156</v>
      </c>
    </row>
    <row r="113" spans="2:21" ht="15.5" x14ac:dyDescent="0.35">
      <c r="C113" t="s">
        <v>1814</v>
      </c>
      <c r="D113" s="5">
        <v>3779000000</v>
      </c>
      <c r="E113" s="5">
        <v>3943000000</v>
      </c>
      <c r="F113" s="5">
        <v>4108000000</v>
      </c>
      <c r="G113" s="5">
        <v>4272000000</v>
      </c>
      <c r="I113" s="5">
        <v>4108000000</v>
      </c>
      <c r="J113" s="5">
        <v>4765000000</v>
      </c>
      <c r="K113" s="5">
        <v>5422000000</v>
      </c>
      <c r="L113" s="5">
        <v>6079000000</v>
      </c>
      <c r="T113" s="5">
        <v>302942046104</v>
      </c>
      <c r="U113" s="5">
        <v>296829636195</v>
      </c>
    </row>
    <row r="114" spans="2:21" ht="15.5" x14ac:dyDescent="0.35">
      <c r="C114" t="s">
        <v>157</v>
      </c>
      <c r="D114" s="5">
        <v>1326976000000</v>
      </c>
      <c r="E114" s="5">
        <v>1387496000000</v>
      </c>
      <c r="F114" s="5">
        <v>1483531000000</v>
      </c>
      <c r="G114" s="5">
        <v>1163988000000</v>
      </c>
      <c r="I114" s="5">
        <v>1483531000000</v>
      </c>
      <c r="J114" s="5">
        <v>919444000000</v>
      </c>
      <c r="K114" s="5">
        <v>606097000000</v>
      </c>
      <c r="L114" s="5">
        <v>194792000000</v>
      </c>
      <c r="M114" s="5">
        <v>494049000000</v>
      </c>
      <c r="N114" s="5">
        <v>924295000000</v>
      </c>
      <c r="O114" s="5">
        <v>649191000000</v>
      </c>
      <c r="P114" s="5">
        <v>418476000000</v>
      </c>
      <c r="Q114" s="5">
        <v>494664000000</v>
      </c>
      <c r="R114" s="5">
        <v>1185723000000</v>
      </c>
      <c r="S114" s="5">
        <v>1281139000000</v>
      </c>
      <c r="T114" s="5">
        <v>1617392075576</v>
      </c>
      <c r="U114" s="5">
        <v>1725052076424</v>
      </c>
    </row>
    <row r="115" spans="2:21" ht="15.5" x14ac:dyDescent="0.35">
      <c r="C115" t="s">
        <v>159</v>
      </c>
      <c r="D115" s="5">
        <v>3856416000000</v>
      </c>
      <c r="E115" s="5">
        <v>3393877000000</v>
      </c>
      <c r="F115" s="5">
        <v>3325713000000</v>
      </c>
      <c r="G115" s="5">
        <v>3059773000000</v>
      </c>
      <c r="I115" s="5">
        <v>3325713000000</v>
      </c>
      <c r="J115" s="5">
        <v>2445967000000</v>
      </c>
      <c r="K115" s="5">
        <v>1948786000000</v>
      </c>
      <c r="L115" s="5">
        <v>1542469000000</v>
      </c>
      <c r="M115" s="5">
        <v>1450558000000</v>
      </c>
      <c r="N115" s="5">
        <v>2017591000000</v>
      </c>
      <c r="O115" s="5">
        <v>2016202000000</v>
      </c>
      <c r="P115" s="5">
        <v>1689996000000</v>
      </c>
      <c r="Q115" s="5">
        <v>1585562000000</v>
      </c>
      <c r="R115" s="5">
        <v>2637932000000</v>
      </c>
      <c r="S115" s="5">
        <v>2824936000000</v>
      </c>
      <c r="T115" s="5">
        <v>3568423291771</v>
      </c>
      <c r="U115" s="5">
        <v>3806656534143</v>
      </c>
    </row>
    <row r="116" spans="2:21" ht="15.5" x14ac:dyDescent="0.35">
      <c r="C116" t="s">
        <v>160</v>
      </c>
    </row>
    <row r="117" spans="2:21" ht="15.5" x14ac:dyDescent="0.35">
      <c r="C117" t="s">
        <v>161</v>
      </c>
      <c r="D117" s="5">
        <v>250210000000</v>
      </c>
      <c r="E117" s="5">
        <v>250210000000</v>
      </c>
      <c r="F117" s="5">
        <v>250210000000</v>
      </c>
      <c r="G117" s="5">
        <v>250210000000</v>
      </c>
      <c r="I117" s="5">
        <v>250210000000</v>
      </c>
      <c r="J117" s="5">
        <v>250210000000</v>
      </c>
      <c r="K117" s="5">
        <v>250210000000</v>
      </c>
      <c r="L117" s="5">
        <v>250210000000</v>
      </c>
      <c r="M117" s="5">
        <v>250210000000</v>
      </c>
      <c r="N117" s="5">
        <v>250210000000</v>
      </c>
      <c r="O117" s="5">
        <v>250210000000</v>
      </c>
      <c r="P117" s="5">
        <v>250210000000</v>
      </c>
      <c r="Q117" s="5">
        <v>250210000000</v>
      </c>
      <c r="R117" s="5">
        <v>250210000000</v>
      </c>
      <c r="S117" s="5">
        <v>250210000000</v>
      </c>
      <c r="T117" s="5">
        <v>250210000000</v>
      </c>
      <c r="U117" s="5">
        <v>212560000000</v>
      </c>
    </row>
    <row r="118" spans="2:21" ht="15.5" x14ac:dyDescent="0.35">
      <c r="C118" t="s">
        <v>162</v>
      </c>
      <c r="D118" s="5">
        <v>2512774000000</v>
      </c>
      <c r="E118" s="5">
        <v>2512774000000</v>
      </c>
      <c r="F118" s="5">
        <v>2512774000000</v>
      </c>
      <c r="G118" s="5">
        <v>2512774000000</v>
      </c>
      <c r="I118" s="5">
        <v>2512774000000</v>
      </c>
      <c r="J118" s="5">
        <v>2512774000000</v>
      </c>
      <c r="K118" s="5">
        <v>2512774000000</v>
      </c>
      <c r="L118" s="5">
        <v>2512774000000</v>
      </c>
      <c r="M118" s="5">
        <v>2512774000000</v>
      </c>
      <c r="N118" s="5">
        <v>2512774000000</v>
      </c>
      <c r="O118" s="5">
        <v>2512774000000</v>
      </c>
      <c r="P118" s="5">
        <v>2512774000000</v>
      </c>
      <c r="Q118" s="5">
        <v>2512774000000</v>
      </c>
      <c r="R118" s="5">
        <v>2512774000000</v>
      </c>
      <c r="S118" s="5">
        <v>2512774000000</v>
      </c>
      <c r="T118" s="5">
        <v>2512773967134</v>
      </c>
      <c r="U118" s="5">
        <v>242416001721</v>
      </c>
    </row>
    <row r="119" spans="2:21" ht="15.5" x14ac:dyDescent="0.35">
      <c r="C119" t="s">
        <v>163</v>
      </c>
      <c r="D119" s="5">
        <v>3350621000000</v>
      </c>
      <c r="E119" s="5">
        <v>3600900000000</v>
      </c>
      <c r="F119" s="5">
        <v>3445412000000</v>
      </c>
      <c r="G119" s="5">
        <v>3300087000000</v>
      </c>
      <c r="I119" s="5">
        <v>3445412000000</v>
      </c>
      <c r="J119" s="5">
        <v>3117743000000</v>
      </c>
      <c r="K119" s="5">
        <v>2757234000000</v>
      </c>
      <c r="L119" s="5">
        <v>2485221000000</v>
      </c>
      <c r="M119" s="5">
        <v>2287054000000</v>
      </c>
      <c r="N119" s="5">
        <v>2375464000000</v>
      </c>
      <c r="O119" s="5">
        <v>2546205000000</v>
      </c>
      <c r="P119" s="5">
        <v>2424410000000</v>
      </c>
      <c r="Q119" s="5">
        <v>2092455000000</v>
      </c>
      <c r="R119" s="5">
        <v>1825979000000</v>
      </c>
      <c r="S119" s="5">
        <v>1493121000000</v>
      </c>
      <c r="T119" s="5">
        <v>772339563859</v>
      </c>
      <c r="U119" s="5">
        <v>682872913330</v>
      </c>
    </row>
    <row r="120" spans="2:21" ht="15.5" x14ac:dyDescent="0.35">
      <c r="C120" t="s">
        <v>164</v>
      </c>
      <c r="D120" s="5">
        <v>54000000000</v>
      </c>
      <c r="E120" s="5">
        <v>54000000000</v>
      </c>
      <c r="F120" s="5">
        <v>54000000000</v>
      </c>
      <c r="G120" s="5">
        <v>54000000000</v>
      </c>
      <c r="I120" s="5">
        <v>54000000000</v>
      </c>
      <c r="J120" s="5">
        <v>54000000000</v>
      </c>
      <c r="K120" s="5">
        <v>54000000000</v>
      </c>
      <c r="L120" s="5">
        <v>53000000000</v>
      </c>
      <c r="M120" s="5">
        <v>52000000000</v>
      </c>
      <c r="N120" s="5">
        <v>52000000000</v>
      </c>
      <c r="O120" s="5">
        <v>50000000000</v>
      </c>
      <c r="P120" s="5">
        <v>40000000000</v>
      </c>
      <c r="Q120" s="5">
        <v>30000000000</v>
      </c>
      <c r="R120" s="5">
        <v>20000000000</v>
      </c>
      <c r="S120" s="5">
        <v>10000000000</v>
      </c>
    </row>
    <row r="121" spans="2:21" ht="15.5" x14ac:dyDescent="0.35">
      <c r="C121" t="s">
        <v>165</v>
      </c>
      <c r="D121" s="5">
        <v>3296621000000</v>
      </c>
      <c r="E121" s="5">
        <v>3546900000000</v>
      </c>
      <c r="F121" s="5">
        <v>3391412000000</v>
      </c>
      <c r="G121" s="5">
        <v>3246087000000</v>
      </c>
      <c r="I121" s="5">
        <v>3391412000000</v>
      </c>
      <c r="J121" s="5">
        <v>3063743000000</v>
      </c>
      <c r="K121" s="5">
        <v>2703234000000</v>
      </c>
      <c r="L121" s="5">
        <v>2432221000000</v>
      </c>
      <c r="M121" s="5">
        <v>2235054000000</v>
      </c>
      <c r="N121" s="5">
        <v>2323464000000</v>
      </c>
      <c r="O121" s="5">
        <v>2496205000000</v>
      </c>
      <c r="P121" s="5">
        <v>2384410000000</v>
      </c>
      <c r="Q121" s="5">
        <v>2062455000000</v>
      </c>
      <c r="R121" s="5">
        <v>1805979000000</v>
      </c>
      <c r="S121" s="5">
        <v>1483121000000</v>
      </c>
      <c r="T121" s="5">
        <v>772339563859</v>
      </c>
      <c r="U121" s="5">
        <v>682872913330</v>
      </c>
    </row>
    <row r="122" spans="2:21" ht="15.5" x14ac:dyDescent="0.35">
      <c r="C122" t="s">
        <v>166</v>
      </c>
      <c r="D122" s="5">
        <v>3350621000000</v>
      </c>
      <c r="E122" s="5">
        <v>3600900000000</v>
      </c>
      <c r="F122" s="5">
        <v>3445412000000</v>
      </c>
      <c r="G122" s="5">
        <v>3300087000000</v>
      </c>
      <c r="I122" s="5">
        <v>3445412000000</v>
      </c>
      <c r="J122" s="5">
        <v>3117743000000</v>
      </c>
      <c r="K122" s="5">
        <v>2757234000000</v>
      </c>
      <c r="L122" s="5">
        <v>2485221000000</v>
      </c>
      <c r="M122" s="5">
        <v>2287054000000</v>
      </c>
      <c r="N122" s="5">
        <v>2375464000000</v>
      </c>
      <c r="O122" s="5">
        <v>2546205000000</v>
      </c>
      <c r="P122" s="5">
        <v>2424410000000</v>
      </c>
      <c r="Q122" s="5">
        <v>2092455000000</v>
      </c>
      <c r="R122" s="5">
        <v>1825979000000</v>
      </c>
      <c r="S122" s="5">
        <v>1493121000000</v>
      </c>
      <c r="T122" s="5">
        <v>772339563859</v>
      </c>
      <c r="U122" s="5">
        <v>682872913330</v>
      </c>
    </row>
    <row r="123" spans="2:21" ht="15.5" x14ac:dyDescent="0.35">
      <c r="C123" t="s">
        <v>167</v>
      </c>
      <c r="D123" s="5">
        <v>115646000000</v>
      </c>
      <c r="E123" s="5">
        <v>119491000000</v>
      </c>
      <c r="F123" s="5">
        <v>117840000000</v>
      </c>
      <c r="G123" s="5">
        <v>115696000000</v>
      </c>
      <c r="I123" s="5">
        <v>117840000000</v>
      </c>
      <c r="J123" s="5">
        <v>114261000000</v>
      </c>
      <c r="K123" s="5">
        <v>111220000000</v>
      </c>
      <c r="L123" s="5">
        <v>102486000000</v>
      </c>
      <c r="M123" s="5">
        <v>97541000000</v>
      </c>
      <c r="N123" s="5">
        <v>97075000000</v>
      </c>
      <c r="O123" s="5">
        <v>98913000000</v>
      </c>
      <c r="P123" s="5">
        <v>77767000000</v>
      </c>
      <c r="Q123" s="5">
        <v>75486000000</v>
      </c>
      <c r="R123" s="5">
        <v>73717000000</v>
      </c>
      <c r="S123" s="5">
        <v>72014000000</v>
      </c>
      <c r="T123" s="5">
        <v>67764227502</v>
      </c>
      <c r="U123" s="5">
        <v>67409187367</v>
      </c>
    </row>
    <row r="124" spans="2:21" ht="15.5" x14ac:dyDescent="0.35">
      <c r="C124" t="s">
        <v>10</v>
      </c>
      <c r="D124" s="5">
        <v>6229251000000</v>
      </c>
      <c r="E124" s="5">
        <v>6483375000000</v>
      </c>
      <c r="F124" s="5">
        <v>6326236000000</v>
      </c>
      <c r="G124" s="5">
        <v>6178767000000</v>
      </c>
      <c r="I124" s="5">
        <v>6326236000000</v>
      </c>
      <c r="J124" s="5">
        <v>5994988000000</v>
      </c>
      <c r="K124" s="5">
        <v>5631438000000</v>
      </c>
      <c r="L124" s="5">
        <v>5350691000000</v>
      </c>
      <c r="M124" s="5">
        <v>5147579000000</v>
      </c>
      <c r="N124" s="5">
        <v>5235523000000</v>
      </c>
      <c r="O124" s="5">
        <v>5408102000000</v>
      </c>
      <c r="P124" s="5">
        <v>5265161000000</v>
      </c>
      <c r="Q124" s="5">
        <v>4930925000000</v>
      </c>
      <c r="R124" s="5">
        <v>4662680000000</v>
      </c>
      <c r="S124" s="5">
        <v>4328119000000</v>
      </c>
      <c r="T124" s="5">
        <v>3603087758495</v>
      </c>
      <c r="U124" s="5">
        <v>1205258102418</v>
      </c>
    </row>
    <row r="125" spans="2:21" ht="15.5" x14ac:dyDescent="0.35">
      <c r="C125" t="s">
        <v>168</v>
      </c>
      <c r="D125" s="5">
        <v>10085667000000</v>
      </c>
      <c r="E125" s="5">
        <v>9877252000000</v>
      </c>
      <c r="F125" s="5">
        <v>9651949000000</v>
      </c>
      <c r="G125" s="5">
        <v>9238540000000</v>
      </c>
      <c r="I125" s="5">
        <v>9651949000000</v>
      </c>
      <c r="J125" s="5">
        <v>8440955000000</v>
      </c>
      <c r="K125" s="5">
        <v>7580224000000</v>
      </c>
      <c r="L125" s="5">
        <v>6893160000000</v>
      </c>
      <c r="M125" s="5">
        <v>6598137000000</v>
      </c>
      <c r="N125" s="5">
        <v>7253114000000</v>
      </c>
      <c r="O125" s="5">
        <v>7424304000000</v>
      </c>
      <c r="P125" s="5">
        <v>6955157000000</v>
      </c>
      <c r="Q125" s="5">
        <v>6516487000000</v>
      </c>
      <c r="R125" s="5">
        <v>7300612000000</v>
      </c>
      <c r="S125" s="5">
        <v>7153055000000</v>
      </c>
      <c r="T125" s="5">
        <v>7171511050266</v>
      </c>
      <c r="U125" s="5">
        <v>5011914636561</v>
      </c>
    </row>
    <row r="126" spans="2:21" ht="15.5" x14ac:dyDescent="0.35">
      <c r="C126" t="s">
        <v>169</v>
      </c>
      <c r="D126" s="5">
        <v>2502100000</v>
      </c>
      <c r="E126" s="5">
        <v>2502100000</v>
      </c>
      <c r="F126" s="5">
        <v>2502100000</v>
      </c>
      <c r="G126" s="5">
        <v>2502100000</v>
      </c>
      <c r="I126" s="5">
        <v>2502100000</v>
      </c>
      <c r="J126" s="5">
        <v>2502100000</v>
      </c>
      <c r="K126" s="5">
        <v>2502100000</v>
      </c>
      <c r="L126" s="5">
        <v>2502100000</v>
      </c>
      <c r="M126" s="5">
        <v>2502100000</v>
      </c>
      <c r="N126" s="5">
        <v>2502100000</v>
      </c>
      <c r="O126" s="5">
        <v>2502100000</v>
      </c>
      <c r="P126" s="5">
        <v>2502100000</v>
      </c>
      <c r="Q126" s="5">
        <v>2502100000</v>
      </c>
      <c r="R126" s="5">
        <v>2502100000</v>
      </c>
      <c r="S126" s="5">
        <v>2502100000</v>
      </c>
      <c r="T126" s="5">
        <v>2502100000</v>
      </c>
      <c r="U126" s="5">
        <v>2125600000</v>
      </c>
    </row>
    <row r="128" spans="2:21" ht="15.5" x14ac:dyDescent="0.35">
      <c r="B128" t="s">
        <v>170</v>
      </c>
      <c r="C128" t="s">
        <v>171</v>
      </c>
      <c r="D128" s="5">
        <v>275521000000</v>
      </c>
      <c r="E128" s="5">
        <v>260844000000</v>
      </c>
      <c r="F128" s="5">
        <v>267015000000</v>
      </c>
      <c r="G128" s="5">
        <v>583588000000</v>
      </c>
      <c r="I128" s="5">
        <v>1255919000000</v>
      </c>
      <c r="J128" s="5">
        <v>1058660000000</v>
      </c>
      <c r="K128" s="5">
        <v>1035407000000</v>
      </c>
      <c r="L128" s="5">
        <v>909128000000</v>
      </c>
      <c r="M128" s="5">
        <v>304499000000</v>
      </c>
      <c r="N128" s="5">
        <v>230337000000</v>
      </c>
      <c r="O128" s="5">
        <v>739004000000</v>
      </c>
      <c r="P128" s="5">
        <v>1068859000000</v>
      </c>
      <c r="Q128" s="5">
        <v>1034051000000</v>
      </c>
      <c r="R128" s="5">
        <v>1154565000000</v>
      </c>
      <c r="S128" s="5">
        <v>1475591000000</v>
      </c>
      <c r="T128" s="5">
        <v>1146941919665</v>
      </c>
      <c r="U128" s="5">
        <v>1024254142687</v>
      </c>
    </row>
    <row r="129" spans="3:21" ht="15.5" x14ac:dyDescent="0.35">
      <c r="C129" t="s">
        <v>395</v>
      </c>
      <c r="D129" s="5">
        <v>1509763000000</v>
      </c>
      <c r="E129" s="5">
        <v>1404365000000</v>
      </c>
      <c r="F129" s="5">
        <v>1658511000000</v>
      </c>
      <c r="G129" s="5">
        <v>1579091000000</v>
      </c>
      <c r="I129" s="5">
        <v>5860409000000</v>
      </c>
      <c r="J129" s="5">
        <v>5126617000000</v>
      </c>
      <c r="K129" s="5">
        <v>4578541000000</v>
      </c>
      <c r="L129" s="5">
        <v>3616729000000</v>
      </c>
      <c r="M129" s="5">
        <v>2214707000000</v>
      </c>
      <c r="N129" s="5">
        <v>2195781000000</v>
      </c>
      <c r="O129" s="5">
        <v>4130735000000</v>
      </c>
      <c r="P129" s="5">
        <v>4220404000000</v>
      </c>
      <c r="Q129" s="5">
        <v>4262588000000</v>
      </c>
      <c r="R129" s="5">
        <v>4855976000000</v>
      </c>
      <c r="S129" s="5">
        <v>5507043000000</v>
      </c>
      <c r="T129" s="5">
        <v>4823258966227</v>
      </c>
      <c r="U129" s="5">
        <v>3886111578758</v>
      </c>
    </row>
    <row r="130" spans="3:21" ht="15.5" x14ac:dyDescent="0.35">
      <c r="C130" t="s">
        <v>1815</v>
      </c>
      <c r="D130" s="5">
        <v>1921000000</v>
      </c>
      <c r="E130" s="5">
        <v>2474000000</v>
      </c>
      <c r="F130" s="5">
        <v>10719000000</v>
      </c>
      <c r="G130" s="5">
        <v>-699000000</v>
      </c>
      <c r="I130" s="5">
        <v>11679000000</v>
      </c>
      <c r="J130" s="5">
        <v>-1167000000</v>
      </c>
      <c r="K130" s="5">
        <v>-32350000000</v>
      </c>
      <c r="L130" s="5">
        <v>-1116000000</v>
      </c>
      <c r="M130" s="5">
        <v>5422000000</v>
      </c>
      <c r="N130" s="5">
        <v>-3070000000</v>
      </c>
      <c r="O130" s="5">
        <v>8965000000</v>
      </c>
      <c r="P130" s="5">
        <v>42236000000</v>
      </c>
      <c r="Q130" s="5">
        <v>4268000000</v>
      </c>
      <c r="R130" s="5">
        <v>7464000000</v>
      </c>
      <c r="S130" s="5">
        <v>9529000000</v>
      </c>
      <c r="T130" s="5">
        <v>10126753209</v>
      </c>
      <c r="U130" s="5">
        <v>11167734247</v>
      </c>
    </row>
    <row r="131" spans="3:21" ht="15.5" x14ac:dyDescent="0.35">
      <c r="C131" t="s">
        <v>468</v>
      </c>
      <c r="D131" s="5">
        <v>-1051359000000</v>
      </c>
      <c r="E131" s="5">
        <v>-952975000000</v>
      </c>
      <c r="F131" s="5">
        <v>-1238301000000</v>
      </c>
      <c r="G131" s="5">
        <v>-834672000000</v>
      </c>
      <c r="I131" s="5">
        <v>-3885179000000</v>
      </c>
      <c r="J131" s="5">
        <v>-3470938000000</v>
      </c>
      <c r="K131" s="5">
        <v>-2939358000000</v>
      </c>
      <c r="L131" s="5">
        <v>-2288093000000</v>
      </c>
      <c r="M131" s="5">
        <v>-1506253000000</v>
      </c>
      <c r="N131" s="5">
        <v>-1481232000000</v>
      </c>
      <c r="O131" s="5">
        <v>-2761927000000</v>
      </c>
      <c r="P131" s="5">
        <v>-2702983000000</v>
      </c>
      <c r="Q131" s="5">
        <v>-2644585000000</v>
      </c>
      <c r="R131" s="5">
        <v>-2974824000000</v>
      </c>
      <c r="S131" s="5">
        <v>-3293638000000</v>
      </c>
      <c r="T131" s="5">
        <v>-2945513794319</v>
      </c>
      <c r="U131" s="5">
        <v>-2344836542287</v>
      </c>
    </row>
    <row r="132" spans="3:21" ht="15.5" x14ac:dyDescent="0.35">
      <c r="C132" t="s">
        <v>469</v>
      </c>
      <c r="D132" s="5">
        <v>-140190000000</v>
      </c>
      <c r="E132" s="5">
        <v>-160081000000</v>
      </c>
      <c r="F132" s="5">
        <v>-113620000000</v>
      </c>
      <c r="G132" s="5">
        <v>-114726000000</v>
      </c>
      <c r="I132" s="5">
        <v>-503234000000</v>
      </c>
      <c r="J132" s="5">
        <v>-454913000000</v>
      </c>
      <c r="K132" s="5">
        <v>-399900000000</v>
      </c>
      <c r="L132" s="5">
        <v>-338284000000</v>
      </c>
      <c r="M132" s="5">
        <v>-282887000000</v>
      </c>
      <c r="N132" s="5">
        <v>-306343000000</v>
      </c>
      <c r="O132" s="5">
        <v>-374180000000</v>
      </c>
      <c r="P132" s="5">
        <v>-325152000000</v>
      </c>
      <c r="Q132" s="5">
        <v>-319205000000</v>
      </c>
      <c r="R132" s="5">
        <v>-319582000000</v>
      </c>
      <c r="S132" s="5">
        <v>-272764000000</v>
      </c>
      <c r="T132" s="5">
        <v>-242958563515</v>
      </c>
      <c r="U132" s="5">
        <v>-280932855736</v>
      </c>
    </row>
    <row r="133" spans="3:21" ht="15.5" x14ac:dyDescent="0.35">
      <c r="C133" t="s">
        <v>179</v>
      </c>
      <c r="D133" s="5">
        <v>-44614000000</v>
      </c>
      <c r="E133" s="5">
        <v>-32939000000</v>
      </c>
      <c r="F133" s="5">
        <v>-50294000000</v>
      </c>
      <c r="G133" s="5">
        <v>-45406000000</v>
      </c>
      <c r="I133" s="5">
        <v>-227756000000</v>
      </c>
      <c r="J133" s="5">
        <v>-140939000000</v>
      </c>
      <c r="K133" s="5">
        <v>-124250000000</v>
      </c>
      <c r="L133" s="5">
        <v>-32360000000</v>
      </c>
      <c r="M133" s="5">
        <v>-48914000000</v>
      </c>
      <c r="N133" s="5">
        <v>-70694000000</v>
      </c>
      <c r="O133" s="5">
        <v>-184602000000</v>
      </c>
      <c r="P133" s="5">
        <v>-99886000000</v>
      </c>
      <c r="Q133" s="5">
        <v>-132444000000</v>
      </c>
      <c r="R133" s="5">
        <v>-201581000000</v>
      </c>
      <c r="S133" s="5">
        <v>-235776000000</v>
      </c>
      <c r="T133" s="5">
        <v>-221209639080</v>
      </c>
      <c r="U133" s="5">
        <v>-69397692373</v>
      </c>
    </row>
    <row r="134" spans="3:21" ht="15.5" x14ac:dyDescent="0.35">
      <c r="C134" t="s">
        <v>992</v>
      </c>
      <c r="D134" s="5">
        <v>-32745000000</v>
      </c>
      <c r="E134" s="5">
        <v>-31536000000</v>
      </c>
      <c r="F134" s="5">
        <v>-22696000000</v>
      </c>
      <c r="G134" s="5">
        <v>-28074000000</v>
      </c>
      <c r="I134" s="5">
        <v>-96017000000</v>
      </c>
      <c r="J134" s="5">
        <v>-67468000000</v>
      </c>
    </row>
    <row r="135" spans="3:21" ht="15.5" x14ac:dyDescent="0.35">
      <c r="C135" t="s">
        <v>184</v>
      </c>
      <c r="D135" s="5">
        <v>-75101000000</v>
      </c>
      <c r="E135" s="5">
        <v>-86142000000</v>
      </c>
      <c r="F135" s="5">
        <v>428517000000</v>
      </c>
      <c r="G135" s="5">
        <v>-226034000000</v>
      </c>
      <c r="I135" s="5">
        <v>496367000000</v>
      </c>
      <c r="J135" s="5">
        <v>32558000000</v>
      </c>
      <c r="K135" s="5">
        <v>149630000000</v>
      </c>
      <c r="L135" s="5">
        <v>-314879000000</v>
      </c>
      <c r="M135" s="5">
        <v>-502671000000</v>
      </c>
      <c r="N135" s="5">
        <v>156946000000</v>
      </c>
      <c r="O135" s="5">
        <v>197200000000</v>
      </c>
      <c r="P135" s="5">
        <v>-182426000000</v>
      </c>
      <c r="Q135" s="5">
        <v>-1233280000000</v>
      </c>
      <c r="R135" s="5">
        <v>-297007000000</v>
      </c>
      <c r="S135" s="5">
        <v>-778447000000</v>
      </c>
      <c r="T135" s="5">
        <v>1435865414673</v>
      </c>
      <c r="U135" s="5">
        <v>335420074795</v>
      </c>
    </row>
    <row r="136" spans="3:21" ht="15.5" x14ac:dyDescent="0.35">
      <c r="C136" t="s">
        <v>185</v>
      </c>
      <c r="D136" s="5">
        <v>-208958000000</v>
      </c>
      <c r="E136" s="5">
        <v>-151323000000</v>
      </c>
      <c r="F136" s="5">
        <v>-329010000000</v>
      </c>
      <c r="G136" s="5">
        <v>-470752000000</v>
      </c>
      <c r="I136" s="5">
        <v>-1570990000000</v>
      </c>
      <c r="J136" s="5">
        <v>-912698000000</v>
      </c>
      <c r="K136" s="5">
        <v>-1092578000000</v>
      </c>
      <c r="L136" s="5">
        <v>-648911000000</v>
      </c>
      <c r="M136" s="5">
        <v>344959000000</v>
      </c>
      <c r="N136" s="5">
        <v>-51380000000</v>
      </c>
      <c r="O136" s="5">
        <v>-1049157000000</v>
      </c>
      <c r="P136" s="5">
        <v>-784822000000</v>
      </c>
      <c r="Q136" s="5">
        <v>81632000000</v>
      </c>
      <c r="R136" s="5">
        <v>-537068000000</v>
      </c>
      <c r="S136" s="5">
        <v>-1376689000000</v>
      </c>
      <c r="T136" s="5">
        <v>-1898941877925</v>
      </c>
      <c r="U136" s="5">
        <v>-1682823928119</v>
      </c>
    </row>
    <row r="137" spans="3:21" ht="15.5" x14ac:dyDescent="0.35">
      <c r="C137" t="s">
        <v>667</v>
      </c>
      <c r="D137" s="5">
        <v>154355000000</v>
      </c>
      <c r="E137" s="5">
        <v>147693000000</v>
      </c>
      <c r="F137" s="5">
        <v>187159000000</v>
      </c>
      <c r="G137" s="5">
        <v>114642000000</v>
      </c>
      <c r="I137" s="5">
        <v>507633000000</v>
      </c>
      <c r="J137" s="5">
        <v>456267000000</v>
      </c>
      <c r="K137" s="5">
        <v>301190000000</v>
      </c>
      <c r="L137" s="5">
        <v>310702000000</v>
      </c>
      <c r="M137" s="5">
        <v>594137000000</v>
      </c>
      <c r="N137" s="5">
        <v>514354000000</v>
      </c>
    </row>
    <row r="138" spans="3:21" ht="15.5" x14ac:dyDescent="0.35">
      <c r="C138" t="s">
        <v>325</v>
      </c>
      <c r="D138" s="5">
        <v>9000000</v>
      </c>
      <c r="F138" s="5">
        <v>34000000</v>
      </c>
      <c r="G138" s="5">
        <v>6000000</v>
      </c>
      <c r="I138" s="5">
        <v>44000000</v>
      </c>
      <c r="J138" s="5">
        <v>48000000</v>
      </c>
      <c r="K138" s="5">
        <v>65000000</v>
      </c>
      <c r="L138" s="5">
        <v>6000000</v>
      </c>
      <c r="M138" s="5">
        <v>3345000000</v>
      </c>
      <c r="N138" s="5">
        <v>485000000</v>
      </c>
      <c r="O138" s="5">
        <v>418708000000</v>
      </c>
      <c r="P138" s="5">
        <v>240850000000</v>
      </c>
      <c r="Q138" s="5">
        <v>380137000000</v>
      </c>
      <c r="R138" s="5">
        <v>363855000000</v>
      </c>
      <c r="S138" s="5">
        <v>352670000000</v>
      </c>
      <c r="T138" s="5">
        <v>382832208705</v>
      </c>
      <c r="U138" s="5">
        <v>165855916203</v>
      </c>
    </row>
    <row r="139" spans="3:21" ht="15.5" x14ac:dyDescent="0.35">
      <c r="C139" t="s">
        <v>189</v>
      </c>
      <c r="D139" s="5">
        <v>-363428000000</v>
      </c>
      <c r="E139" s="5">
        <v>-290477000000</v>
      </c>
      <c r="F139" s="5">
        <v>-536522000000</v>
      </c>
      <c r="G139" s="5">
        <v>-585400000000</v>
      </c>
      <c r="I139" s="5">
        <v>-2098986000000</v>
      </c>
      <c r="J139" s="5">
        <v>-1369013000000</v>
      </c>
      <c r="K139" s="5">
        <v>-1393833000000</v>
      </c>
      <c r="L139" s="5">
        <v>-939569000000</v>
      </c>
      <c r="M139" s="5">
        <v>-252523000000</v>
      </c>
      <c r="N139" s="5">
        <v>-566219000000</v>
      </c>
      <c r="O139" s="5">
        <v>-1355565000000</v>
      </c>
      <c r="P139" s="5">
        <v>-1025672000000</v>
      </c>
      <c r="Q139" s="5">
        <v>-298505000000</v>
      </c>
      <c r="R139" s="5">
        <v>-900923000000</v>
      </c>
      <c r="S139" s="5">
        <v>-1729359000000</v>
      </c>
      <c r="T139" s="5">
        <v>-2281774086630</v>
      </c>
      <c r="U139" s="5">
        <v>-1848679844322</v>
      </c>
    </row>
    <row r="140" spans="3:21" ht="15.5" x14ac:dyDescent="0.35">
      <c r="C140" t="s">
        <v>1816</v>
      </c>
      <c r="O140" s="5">
        <v>-106300000000</v>
      </c>
    </row>
    <row r="141" spans="3:21" ht="15.5" x14ac:dyDescent="0.35">
      <c r="C141" t="s">
        <v>1817</v>
      </c>
      <c r="D141" s="5">
        <v>106000000</v>
      </c>
      <c r="E141" s="5">
        <v>-8539000000</v>
      </c>
      <c r="F141" s="5">
        <v>20319000000</v>
      </c>
      <c r="I141" s="5">
        <v>20319000000</v>
      </c>
      <c r="L141" s="5">
        <v>-20050000000</v>
      </c>
    </row>
    <row r="142" spans="3:21" ht="15.5" x14ac:dyDescent="0.35">
      <c r="C142" t="s">
        <v>822</v>
      </c>
      <c r="O142" s="5">
        <v>-6000000000</v>
      </c>
    </row>
    <row r="143" spans="3:21" ht="15.5" x14ac:dyDescent="0.35">
      <c r="C143" t="s">
        <v>215</v>
      </c>
      <c r="D143" s="5">
        <v>-75101000000</v>
      </c>
      <c r="E143" s="5">
        <v>-86142000000</v>
      </c>
      <c r="F143" s="5">
        <v>428517000000</v>
      </c>
      <c r="G143" s="5">
        <v>-226034000000</v>
      </c>
      <c r="I143" s="5">
        <v>496367000000</v>
      </c>
      <c r="J143" s="5">
        <v>32558000000</v>
      </c>
      <c r="K143" s="5">
        <v>149630000000</v>
      </c>
      <c r="L143" s="5">
        <v>-314879000000</v>
      </c>
      <c r="M143" s="5">
        <v>-502671000000</v>
      </c>
      <c r="N143" s="5">
        <v>156946000000</v>
      </c>
      <c r="O143" s="5">
        <v>197200000000</v>
      </c>
      <c r="P143" s="5">
        <v>-182426000000</v>
      </c>
      <c r="Q143" s="5">
        <v>-1233280000000</v>
      </c>
      <c r="R143" s="5">
        <v>-297007000000</v>
      </c>
      <c r="S143" s="5">
        <v>-778447000000</v>
      </c>
      <c r="T143" s="5">
        <v>1435865414673</v>
      </c>
      <c r="U143" s="5">
        <v>335420074795</v>
      </c>
    </row>
    <row r="144" spans="3:21" ht="15.5" x14ac:dyDescent="0.35">
      <c r="C144" t="s">
        <v>1818</v>
      </c>
      <c r="T144" s="5">
        <v>2447250000000</v>
      </c>
    </row>
    <row r="145" spans="2:21" ht="15.5" x14ac:dyDescent="0.35">
      <c r="C145" t="s">
        <v>1819</v>
      </c>
      <c r="O145" s="5">
        <v>21270000000</v>
      </c>
    </row>
    <row r="146" spans="2:21" ht="15.5" x14ac:dyDescent="0.35">
      <c r="C146" t="s">
        <v>217</v>
      </c>
      <c r="S146" s="5">
        <v>700000000000</v>
      </c>
    </row>
    <row r="147" spans="2:21" ht="15.5" x14ac:dyDescent="0.35">
      <c r="C147" t="s">
        <v>732</v>
      </c>
      <c r="L147" s="5">
        <v>-2000000000</v>
      </c>
      <c r="M147" s="5">
        <v>-2395000000</v>
      </c>
      <c r="R147" s="5">
        <v>-200000000000</v>
      </c>
      <c r="S147" s="5">
        <v>-500000000000</v>
      </c>
    </row>
    <row r="148" spans="2:21" ht="15.5" x14ac:dyDescent="0.35">
      <c r="C148" t="s">
        <v>1820</v>
      </c>
      <c r="D148" s="5">
        <v>172990000000</v>
      </c>
      <c r="E148" s="5">
        <v>215848000000</v>
      </c>
      <c r="F148" s="5">
        <v>616239000000</v>
      </c>
      <c r="G148" s="5">
        <v>261302000000</v>
      </c>
      <c r="I148" s="5">
        <v>1462047000000</v>
      </c>
      <c r="J148" s="5">
        <v>829372000000</v>
      </c>
      <c r="K148" s="5">
        <v>795067000000</v>
      </c>
      <c r="L148" s="5">
        <v>177274000000</v>
      </c>
      <c r="N148" s="5">
        <v>325802000000</v>
      </c>
      <c r="O148" s="5">
        <v>734309000000</v>
      </c>
      <c r="P148" s="5">
        <v>297150000000</v>
      </c>
      <c r="R148" s="5">
        <v>562430000000</v>
      </c>
      <c r="S148" s="5">
        <v>452540000000</v>
      </c>
      <c r="T148" s="5">
        <v>1211181272610</v>
      </c>
      <c r="U148" s="5">
        <v>1265456104907</v>
      </c>
    </row>
    <row r="149" spans="2:21" ht="15.5" x14ac:dyDescent="0.35">
      <c r="C149" t="s">
        <v>1821</v>
      </c>
      <c r="D149" s="5">
        <v>-212281000000</v>
      </c>
      <c r="E149" s="5">
        <v>-267181000000</v>
      </c>
      <c r="F149" s="5">
        <v>-163520000000</v>
      </c>
      <c r="G149" s="5">
        <v>-153801000000</v>
      </c>
      <c r="I149" s="5">
        <v>-558643000000</v>
      </c>
      <c r="J149" s="5">
        <v>-485393000000</v>
      </c>
      <c r="K149" s="5">
        <v>-457113000000</v>
      </c>
      <c r="L149" s="5">
        <v>-336330000000</v>
      </c>
      <c r="M149" s="5">
        <v>-408166000000</v>
      </c>
      <c r="N149" s="5">
        <v>-165984000000</v>
      </c>
      <c r="O149" s="5">
        <v>-374588000000</v>
      </c>
      <c r="P149" s="5">
        <v>-351268000000</v>
      </c>
      <c r="Q149" s="5">
        <v>-1079789000000</v>
      </c>
      <c r="R149" s="5">
        <v>-488022000000</v>
      </c>
      <c r="S149" s="5">
        <v>-755478000000</v>
      </c>
      <c r="T149" s="5">
        <v>-1877320977644</v>
      </c>
      <c r="U149" s="5">
        <v>-642537102778</v>
      </c>
    </row>
    <row r="150" spans="2:21" ht="15.5" x14ac:dyDescent="0.35">
      <c r="C150" t="s">
        <v>337</v>
      </c>
      <c r="D150" s="5">
        <v>-3065000000</v>
      </c>
      <c r="E150" s="5">
        <v>-3273000000</v>
      </c>
      <c r="F150" s="5">
        <v>-1505000000</v>
      </c>
      <c r="G150" s="5">
        <v>-1229000000</v>
      </c>
      <c r="I150" s="5">
        <v>-6787000000</v>
      </c>
      <c r="J150" s="5">
        <v>-11820000000</v>
      </c>
      <c r="K150" s="5">
        <v>-6788000000</v>
      </c>
      <c r="L150" s="5">
        <v>-2974000000</v>
      </c>
      <c r="M150" s="5">
        <v>-1541000000</v>
      </c>
      <c r="N150" s="5">
        <v>-2872000000</v>
      </c>
    </row>
    <row r="151" spans="2:21" ht="15.5" x14ac:dyDescent="0.35">
      <c r="C151" t="s">
        <v>1822</v>
      </c>
      <c r="F151" s="5">
        <v>-3981000000</v>
      </c>
      <c r="I151" s="5">
        <v>-3981000000</v>
      </c>
      <c r="J151" s="5">
        <v>-4442000000</v>
      </c>
      <c r="K151" s="5">
        <v>-1385000000</v>
      </c>
      <c r="L151" s="5">
        <v>-723000000</v>
      </c>
      <c r="M151" s="5">
        <v>-493000000</v>
      </c>
      <c r="O151" s="5">
        <v>-1138000000</v>
      </c>
      <c r="P151" s="5">
        <v>-701000000</v>
      </c>
      <c r="Q151" s="5">
        <v>-863000000</v>
      </c>
      <c r="R151" s="5">
        <v>-1178000000</v>
      </c>
      <c r="S151" s="5">
        <v>-4329000000</v>
      </c>
      <c r="T151" s="5">
        <v>-2303534467</v>
      </c>
    </row>
    <row r="152" spans="2:21" ht="15.5" x14ac:dyDescent="0.35">
      <c r="C152" t="s">
        <v>336</v>
      </c>
      <c r="F152" s="5">
        <v>3980000000</v>
      </c>
      <c r="G152" s="5">
        <v>-3980000000</v>
      </c>
    </row>
    <row r="153" spans="2:21" ht="15.5" x14ac:dyDescent="0.35">
      <c r="C153" t="s">
        <v>1823</v>
      </c>
      <c r="R153" s="5">
        <v>-5098000000</v>
      </c>
      <c r="T153" s="5">
        <v>-44939534516</v>
      </c>
      <c r="U153" s="5">
        <v>-252002927334</v>
      </c>
    </row>
    <row r="154" spans="2:21" ht="15.5" x14ac:dyDescent="0.35">
      <c r="C154" t="s">
        <v>239</v>
      </c>
      <c r="D154" s="5">
        <v>-8538000000</v>
      </c>
      <c r="E154" s="5">
        <v>23379000000</v>
      </c>
      <c r="F154" s="5">
        <v>366522000000</v>
      </c>
      <c r="G154" s="5">
        <v>-113198000000</v>
      </c>
      <c r="I154" s="5">
        <v>181296000000</v>
      </c>
      <c r="J154" s="5">
        <v>178520000000</v>
      </c>
      <c r="K154" s="5">
        <v>92459000000</v>
      </c>
      <c r="L154" s="5">
        <v>-54662000000</v>
      </c>
      <c r="M154" s="5">
        <v>146787000000</v>
      </c>
      <c r="N154" s="5">
        <v>335903000000</v>
      </c>
      <c r="O154" s="5">
        <v>-112953000000</v>
      </c>
      <c r="P154" s="5">
        <v>101611000000</v>
      </c>
      <c r="Q154" s="5">
        <v>-117597000000</v>
      </c>
      <c r="R154" s="5">
        <v>320490000000</v>
      </c>
      <c r="S154" s="5">
        <v>-679545000000</v>
      </c>
      <c r="T154" s="5">
        <v>683865456413</v>
      </c>
      <c r="U154" s="5">
        <v>-323149710637</v>
      </c>
    </row>
    <row r="155" spans="2:21" ht="15.5" x14ac:dyDescent="0.35">
      <c r="C155" t="s">
        <v>240</v>
      </c>
      <c r="E155" s="5">
        <v>1343250000000</v>
      </c>
      <c r="I155" s="5">
        <v>1161954000000</v>
      </c>
      <c r="J155" s="5">
        <v>983434000000</v>
      </c>
      <c r="K155" s="5">
        <v>890975000000</v>
      </c>
      <c r="L155" s="5">
        <v>945637000000</v>
      </c>
      <c r="M155" s="5">
        <v>798850000000</v>
      </c>
      <c r="N155" s="5">
        <v>462947000000</v>
      </c>
      <c r="O155" s="5">
        <v>575900000000</v>
      </c>
      <c r="P155" s="5">
        <v>474289000000</v>
      </c>
      <c r="Q155" s="5">
        <v>591886000000</v>
      </c>
      <c r="R155" s="5">
        <v>271396000000</v>
      </c>
      <c r="S155" s="5">
        <v>950941000000</v>
      </c>
      <c r="T155" s="5">
        <v>267075839864</v>
      </c>
      <c r="U155" s="5">
        <v>590225550501</v>
      </c>
    </row>
    <row r="156" spans="2:21" ht="15.5" x14ac:dyDescent="0.35">
      <c r="C156" t="s">
        <v>241</v>
      </c>
    </row>
    <row r="157" spans="2:21" ht="15.5" x14ac:dyDescent="0.35">
      <c r="C157" t="s">
        <v>242</v>
      </c>
      <c r="D157" s="5">
        <v>-8538000000</v>
      </c>
      <c r="E157" s="5">
        <v>1366629000000</v>
      </c>
      <c r="F157" s="5">
        <v>366522000000</v>
      </c>
      <c r="G157" s="5">
        <v>-113198000000</v>
      </c>
      <c r="I157" s="5">
        <v>1343250000000</v>
      </c>
      <c r="J157" s="5">
        <v>1161954000000</v>
      </c>
      <c r="K157" s="5">
        <v>983434000000</v>
      </c>
      <c r="L157" s="5">
        <v>890975000000</v>
      </c>
      <c r="M157" s="5">
        <v>945637000000</v>
      </c>
      <c r="N157" s="5">
        <v>798850000000</v>
      </c>
      <c r="O157" s="5">
        <v>462947000000</v>
      </c>
      <c r="P157" s="5">
        <v>575900000000</v>
      </c>
      <c r="Q157" s="5">
        <v>474289000000</v>
      </c>
      <c r="R157" s="5">
        <v>591886000000</v>
      </c>
      <c r="S157" s="5">
        <v>271396000000</v>
      </c>
      <c r="T157" s="5">
        <v>950941296277</v>
      </c>
      <c r="U157" s="5">
        <v>267075839864</v>
      </c>
    </row>
    <row r="159" spans="2:21" ht="15.5" x14ac:dyDescent="0.35">
      <c r="B159" t="s">
        <v>243</v>
      </c>
      <c r="C159" t="s">
        <v>12</v>
      </c>
      <c r="D159" s="5">
        <v>2500000000</v>
      </c>
      <c r="E159" s="5">
        <v>2500000000</v>
      </c>
      <c r="F159" s="5">
        <v>2500000000</v>
      </c>
      <c r="G159" s="5">
        <v>2500000000</v>
      </c>
      <c r="I159" s="5">
        <v>2500000000</v>
      </c>
      <c r="J159" s="5">
        <v>2500000000</v>
      </c>
      <c r="K159" s="5">
        <v>2500000000</v>
      </c>
      <c r="L159" s="5">
        <v>2500000000</v>
      </c>
      <c r="M159" s="5">
        <v>2500000000</v>
      </c>
      <c r="N159" s="5">
        <v>2500000000</v>
      </c>
      <c r="O159" s="5">
        <v>2500000000</v>
      </c>
      <c r="P159" s="5">
        <v>2500000000</v>
      </c>
      <c r="Q159" s="5">
        <v>2500000000</v>
      </c>
      <c r="R159" s="5">
        <v>2500000000</v>
      </c>
      <c r="S159" s="5">
        <v>2500000000</v>
      </c>
      <c r="T159" s="5">
        <v>2500000000</v>
      </c>
      <c r="U159" s="5">
        <v>2130000000</v>
      </c>
    </row>
    <row r="160" spans="2:21" ht="15.5" x14ac:dyDescent="0.35">
      <c r="C160" t="s">
        <v>244</v>
      </c>
      <c r="D160" s="6">
        <v>65.97</v>
      </c>
      <c r="E160" s="6">
        <v>62.14</v>
      </c>
      <c r="F160" s="6">
        <v>61.24</v>
      </c>
      <c r="G160" s="6">
        <v>58.81</v>
      </c>
    </row>
    <row r="161" spans="3:7" ht="15.5" x14ac:dyDescent="0.35">
      <c r="C161" t="s">
        <v>245</v>
      </c>
      <c r="D161" s="6">
        <v>22.51</v>
      </c>
      <c r="E161" s="6">
        <v>26.47</v>
      </c>
      <c r="F161" s="6">
        <v>27.76</v>
      </c>
      <c r="G161" s="6">
        <v>30.1</v>
      </c>
    </row>
    <row r="162" spans="3:7" ht="15.5" x14ac:dyDescent="0.35">
      <c r="C162" t="s">
        <v>73</v>
      </c>
      <c r="D162" s="6">
        <v>2.4500000000000002</v>
      </c>
      <c r="E162" s="6">
        <v>2.83</v>
      </c>
      <c r="F162" s="6">
        <v>2.68</v>
      </c>
      <c r="G162" s="6">
        <v>3.06</v>
      </c>
    </row>
    <row r="163" spans="3:7" ht="15.5" x14ac:dyDescent="0.35">
      <c r="C163" t="s">
        <v>246</v>
      </c>
      <c r="D163" s="5">
        <v>364310000000</v>
      </c>
      <c r="E163" s="5">
        <v>341760000000</v>
      </c>
      <c r="F163" s="5">
        <v>356500000000</v>
      </c>
      <c r="G163" s="5">
        <v>319630000000</v>
      </c>
    </row>
    <row r="164" spans="3:7" ht="15.5" x14ac:dyDescent="0.35">
      <c r="C164" t="s">
        <v>247</v>
      </c>
      <c r="D164" s="6">
        <v>1.6399999999999998E-2</v>
      </c>
      <c r="E164" s="6">
        <v>1.5700000000000002E-2</v>
      </c>
      <c r="F164" s="6">
        <v>1.5900000000000001E-2</v>
      </c>
      <c r="G164" s="6">
        <v>1.5900000000000001E-2</v>
      </c>
    </row>
    <row r="165" spans="3:7" ht="15.5" x14ac:dyDescent="0.35">
      <c r="C165" t="s">
        <v>248</v>
      </c>
      <c r="D165" s="6">
        <v>2.7000000000000003E-2</v>
      </c>
      <c r="E165" s="6">
        <v>2.4399999999999998E-2</v>
      </c>
      <c r="F165" s="6">
        <v>2.4700000000000003E-2</v>
      </c>
      <c r="G165" s="6">
        <v>2.4300000000000002E-2</v>
      </c>
    </row>
    <row r="166" spans="3:7" ht="15.5" x14ac:dyDescent="0.35">
      <c r="C166" t="s">
        <v>249</v>
      </c>
      <c r="D166" s="6">
        <v>2.0400000000000001E-2</v>
      </c>
      <c r="E166" s="6">
        <v>1.8200000000000001E-2</v>
      </c>
      <c r="F166" s="6">
        <v>2.1499999999999998E-2</v>
      </c>
      <c r="G166" s="6">
        <v>1.9599999999999999E-2</v>
      </c>
    </row>
    <row r="167" spans="3:7" ht="15.5" x14ac:dyDescent="0.35">
      <c r="C167" t="s">
        <v>250</v>
      </c>
      <c r="D167" s="6">
        <v>5.1100000000000003</v>
      </c>
      <c r="E167" s="6">
        <v>4.8099999999999996</v>
      </c>
      <c r="F167" s="6">
        <v>5.86</v>
      </c>
      <c r="G167" s="6">
        <v>5.36</v>
      </c>
    </row>
    <row r="168" spans="3:7" ht="15.5" x14ac:dyDescent="0.35">
      <c r="C168" t="s">
        <v>251</v>
      </c>
      <c r="D168" s="5">
        <v>6229000000000</v>
      </c>
      <c r="E168" s="5">
        <v>6483000000000</v>
      </c>
      <c r="F168" s="5">
        <v>6326000000000</v>
      </c>
      <c r="G168" s="5">
        <v>6179000000000</v>
      </c>
    </row>
    <row r="169" spans="3:7" ht="15.5" x14ac:dyDescent="0.35">
      <c r="C169" t="s">
        <v>252</v>
      </c>
      <c r="D169" s="6">
        <v>0.61</v>
      </c>
      <c r="E169" s="6">
        <v>0.65</v>
      </c>
      <c r="F169" s="6">
        <v>0.69</v>
      </c>
      <c r="G169" s="6">
        <v>0.73</v>
      </c>
    </row>
    <row r="170" spans="3:7" ht="15.5" x14ac:dyDescent="0.35">
      <c r="C170" t="s">
        <v>253</v>
      </c>
      <c r="D170" s="6">
        <v>2443.39</v>
      </c>
      <c r="E170" s="6">
        <v>2543.42</v>
      </c>
      <c r="F170" s="6">
        <v>2481.27</v>
      </c>
      <c r="G170" s="6">
        <v>2423.19</v>
      </c>
    </row>
    <row r="171" spans="3:7" ht="15.5" x14ac:dyDescent="0.35">
      <c r="C171" t="s">
        <v>254</v>
      </c>
      <c r="D171" s="6">
        <v>0.61</v>
      </c>
      <c r="E171" s="6">
        <v>0.65</v>
      </c>
      <c r="F171" s="6">
        <v>0.69</v>
      </c>
      <c r="G171" s="6">
        <v>0.74</v>
      </c>
    </row>
    <row r="172" spans="3:7" ht="15.5" x14ac:dyDescent="0.35">
      <c r="C172" t="s">
        <v>255</v>
      </c>
      <c r="D172" s="5">
        <v>2419</v>
      </c>
      <c r="E172" s="6">
        <v>2519.02</v>
      </c>
      <c r="F172" s="6">
        <v>2456.88</v>
      </c>
      <c r="G172" s="6">
        <v>2398.8000000000002</v>
      </c>
    </row>
    <row r="173" spans="3:7" ht="15.5" x14ac:dyDescent="0.35">
      <c r="C173" t="s">
        <v>256</v>
      </c>
      <c r="D173" s="5">
        <v>850000000000</v>
      </c>
      <c r="E173" s="5">
        <v>829000000000</v>
      </c>
      <c r="F173" s="5">
        <v>784000000000</v>
      </c>
      <c r="G173" s="5">
        <v>651000000000</v>
      </c>
    </row>
    <row r="174" spans="3:7" ht="15.5" x14ac:dyDescent="0.35">
      <c r="C174" t="s">
        <v>257</v>
      </c>
      <c r="D174" s="5">
        <v>1327000000000</v>
      </c>
      <c r="E174" s="5">
        <v>1387000000000</v>
      </c>
      <c r="F174" s="5">
        <v>1484000000000</v>
      </c>
      <c r="G174" s="5">
        <v>1164000000000</v>
      </c>
    </row>
    <row r="175" spans="3:7" ht="15.5" x14ac:dyDescent="0.35">
      <c r="C175" t="s">
        <v>258</v>
      </c>
      <c r="D175" s="5">
        <v>6114000000000</v>
      </c>
      <c r="E175" s="5">
        <v>6364000000000</v>
      </c>
      <c r="F175" s="5">
        <v>6208000000000</v>
      </c>
      <c r="G175" s="5">
        <v>6063000000000</v>
      </c>
    </row>
    <row r="176" spans="3:7" ht="15.5" x14ac:dyDescent="0.35">
      <c r="C176" t="s">
        <v>24</v>
      </c>
      <c r="D176" s="5">
        <v>2177000000000</v>
      </c>
      <c r="E176" s="5">
        <v>2216000000000</v>
      </c>
      <c r="F176" s="5">
        <v>2268000000000</v>
      </c>
      <c r="G176" s="5">
        <v>1815000000000</v>
      </c>
    </row>
    <row r="177" spans="3:21" ht="15.5" x14ac:dyDescent="0.35">
      <c r="C177" t="s">
        <v>21</v>
      </c>
      <c r="D177" s="5">
        <v>819000000000</v>
      </c>
      <c r="E177" s="5">
        <v>850000000000</v>
      </c>
      <c r="F177" s="5">
        <v>925000000000</v>
      </c>
      <c r="G177" s="5">
        <v>839000000000</v>
      </c>
    </row>
    <row r="178" spans="3:21" ht="15.5" x14ac:dyDescent="0.35">
      <c r="C178" t="s">
        <v>259</v>
      </c>
      <c r="D178" s="5">
        <v>287000000000</v>
      </c>
      <c r="E178" s="5">
        <v>765000000000</v>
      </c>
      <c r="F178" s="5">
        <v>735000000000</v>
      </c>
      <c r="G178" s="5">
        <v>329000000000</v>
      </c>
    </row>
    <row r="179" spans="3:21" ht="15.5" x14ac:dyDescent="0.35">
      <c r="C179" t="s">
        <v>260</v>
      </c>
      <c r="D179" s="5">
        <v>276000000000</v>
      </c>
      <c r="E179" s="5">
        <v>261000000000</v>
      </c>
      <c r="F179" s="5">
        <v>267000000000</v>
      </c>
      <c r="G179" s="5">
        <v>584000000000</v>
      </c>
    </row>
    <row r="180" spans="3:21" ht="15.5" x14ac:dyDescent="0.35">
      <c r="C180" t="s">
        <v>261</v>
      </c>
      <c r="D180" s="5">
        <v>-363000000000</v>
      </c>
      <c r="E180" s="5">
        <v>-290000000000</v>
      </c>
      <c r="F180" s="5">
        <v>-537000000000</v>
      </c>
      <c r="G180" s="5">
        <v>-585000000000</v>
      </c>
    </row>
    <row r="181" spans="3:21" ht="15.5" x14ac:dyDescent="0.35">
      <c r="C181" t="s">
        <v>13</v>
      </c>
      <c r="D181" s="5">
        <v>-88000000000</v>
      </c>
      <c r="E181" s="5">
        <v>-30000000000</v>
      </c>
      <c r="F181" s="5">
        <v>-270000000000</v>
      </c>
      <c r="G181" s="5">
        <v>-2000000000</v>
      </c>
    </row>
    <row r="182" spans="3:21" ht="15.5" x14ac:dyDescent="0.35">
      <c r="C182" t="s">
        <v>16</v>
      </c>
      <c r="D182" s="6">
        <v>-35.130000000000003</v>
      </c>
      <c r="E182" s="6">
        <v>-11.84</v>
      </c>
      <c r="F182" s="6">
        <v>-107.71</v>
      </c>
      <c r="G182" s="6">
        <v>-0.72</v>
      </c>
    </row>
    <row r="183" spans="3:21" ht="15.5" x14ac:dyDescent="0.35">
      <c r="C183" t="s">
        <v>58</v>
      </c>
      <c r="I183" s="6">
        <v>254.12</v>
      </c>
      <c r="J183" s="6">
        <v>233.88</v>
      </c>
      <c r="K183" s="6">
        <v>181.04</v>
      </c>
      <c r="L183" s="6">
        <v>143.22</v>
      </c>
      <c r="M183" s="6">
        <v>3.08</v>
      </c>
      <c r="N183" s="6">
        <v>-64.489999999999995</v>
      </c>
      <c r="O183" s="6">
        <v>125.72</v>
      </c>
      <c r="P183" s="6">
        <v>182.77</v>
      </c>
      <c r="Q183" s="6">
        <v>169.8</v>
      </c>
      <c r="R183" s="6">
        <v>202.74</v>
      </c>
      <c r="S183" s="6">
        <v>329.33</v>
      </c>
      <c r="T183" s="6">
        <v>293.8</v>
      </c>
      <c r="U183" s="6">
        <v>332.86</v>
      </c>
    </row>
    <row r="184" spans="3:21" ht="15.5" x14ac:dyDescent="0.35">
      <c r="C184" t="s">
        <v>72</v>
      </c>
      <c r="I184" s="6">
        <v>6.69</v>
      </c>
      <c r="J184" s="6">
        <v>6.88</v>
      </c>
      <c r="K184" s="6">
        <v>9.89</v>
      </c>
      <c r="L184" s="6">
        <v>9.84</v>
      </c>
      <c r="M184" s="6">
        <v>448.05</v>
      </c>
      <c r="N184" s="6">
        <v>-20.16</v>
      </c>
      <c r="O184" s="6">
        <v>19.809999999999999</v>
      </c>
      <c r="P184" s="6">
        <v>15.7</v>
      </c>
      <c r="Q184" s="6">
        <v>20.38</v>
      </c>
      <c r="R184" s="6">
        <v>14.8</v>
      </c>
      <c r="S184" s="6">
        <v>21.56</v>
      </c>
      <c r="T184" s="6">
        <v>32.08</v>
      </c>
      <c r="U184" s="5">
        <v>0</v>
      </c>
    </row>
    <row r="185" spans="3:21" ht="15.5" x14ac:dyDescent="0.35">
      <c r="C185" t="s">
        <v>75</v>
      </c>
      <c r="I185" s="6">
        <v>0.75</v>
      </c>
      <c r="J185" s="6">
        <v>0.8</v>
      </c>
      <c r="K185" s="6">
        <v>1.01</v>
      </c>
      <c r="L185" s="6">
        <v>0.98</v>
      </c>
      <c r="M185" s="6">
        <v>1.55</v>
      </c>
      <c r="N185" s="6">
        <v>1.59</v>
      </c>
      <c r="O185" s="6">
        <v>1.54</v>
      </c>
      <c r="P185" s="6">
        <v>1.7</v>
      </c>
      <c r="Q185" s="6">
        <v>2.06</v>
      </c>
      <c r="R185" s="6">
        <v>1.57</v>
      </c>
      <c r="S185" s="6">
        <v>3.25</v>
      </c>
      <c r="T185" s="6">
        <v>4.96</v>
      </c>
      <c r="U185" s="5">
        <v>0</v>
      </c>
    </row>
    <row r="186" spans="3:21" ht="15.5" x14ac:dyDescent="0.35">
      <c r="C186" t="s">
        <v>262</v>
      </c>
      <c r="I186" s="5">
        <v>1338620000000</v>
      </c>
      <c r="J186" s="5">
        <v>1183100000000</v>
      </c>
      <c r="K186" s="5">
        <v>1082770000000</v>
      </c>
      <c r="L186" s="5">
        <v>867900000000</v>
      </c>
      <c r="M186" s="5">
        <v>431730000000</v>
      </c>
      <c r="N186" s="5">
        <v>301030000000</v>
      </c>
      <c r="O186" s="5">
        <v>893230000000</v>
      </c>
      <c r="P186" s="5">
        <v>1123580000000</v>
      </c>
    </row>
    <row r="187" spans="3:21" ht="15.5" x14ac:dyDescent="0.35">
      <c r="C187" t="s">
        <v>263</v>
      </c>
      <c r="I187" s="6">
        <v>6.59E-2</v>
      </c>
      <c r="J187" s="6">
        <v>6.93E-2</v>
      </c>
      <c r="K187" s="6">
        <v>5.9800000000000006E-2</v>
      </c>
      <c r="L187" s="6">
        <v>5.2000000000000005E-2</v>
      </c>
      <c r="M187" s="6">
        <v>1.1999999999999999E-3</v>
      </c>
      <c r="N187" s="6">
        <v>-2.2200000000000001E-2</v>
      </c>
      <c r="O187" s="6">
        <v>4.24E-2</v>
      </c>
      <c r="P187" s="6">
        <v>6.5799999999999997E-2</v>
      </c>
      <c r="Q187" s="6">
        <v>6.5199999999999994E-2</v>
      </c>
      <c r="R187" s="6">
        <v>6.9500000000000006E-2</v>
      </c>
      <c r="S187" s="6">
        <v>0.1152</v>
      </c>
      <c r="T187" s="6">
        <v>0.10249999999999999</v>
      </c>
      <c r="U187" s="6">
        <v>0.14119999999999999</v>
      </c>
    </row>
    <row r="188" spans="3:21" ht="15.5" x14ac:dyDescent="0.35">
      <c r="C188" t="s">
        <v>264</v>
      </c>
      <c r="I188" s="6">
        <v>0.1024</v>
      </c>
      <c r="J188" s="6">
        <v>9.9499999999999991E-2</v>
      </c>
      <c r="K188" s="6">
        <v>8.2100000000000006E-2</v>
      </c>
      <c r="L188" s="6">
        <v>6.83E-2</v>
      </c>
      <c r="M188" s="6">
        <v>1.5E-3</v>
      </c>
      <c r="N188" s="6">
        <v>-3.1400000000000004E-2</v>
      </c>
      <c r="O188" s="6">
        <v>5.9200000000000003E-2</v>
      </c>
      <c r="P188" s="6">
        <v>8.8200000000000001E-2</v>
      </c>
      <c r="Q188" s="6">
        <v>8.7499999999999994E-2</v>
      </c>
      <c r="R188" s="6">
        <v>0.1105</v>
      </c>
      <c r="S188" s="6">
        <v>0.19359999999999999</v>
      </c>
      <c r="T188" s="6">
        <v>0.2079</v>
      </c>
      <c r="U188" s="6">
        <v>0.62180000000000002</v>
      </c>
    </row>
    <row r="189" spans="3:21" ht="15.5" x14ac:dyDescent="0.35">
      <c r="C189" t="s">
        <v>265</v>
      </c>
      <c r="I189" s="6">
        <v>8.77E-2</v>
      </c>
      <c r="J189" s="6">
        <v>9.0200000000000002E-2</v>
      </c>
      <c r="K189" s="6">
        <v>8.5299999999999987E-2</v>
      </c>
      <c r="L189" s="6">
        <v>6.9900000000000004E-2</v>
      </c>
      <c r="M189" s="6">
        <v>-2.5999999999999999E-3</v>
      </c>
      <c r="N189" s="6">
        <v>-3.4200000000000001E-2</v>
      </c>
      <c r="O189" s="6">
        <v>5.7200000000000001E-2</v>
      </c>
      <c r="P189" s="6">
        <v>8.9900000000000008E-2</v>
      </c>
      <c r="Q189" s="6">
        <v>9.0299999999999991E-2</v>
      </c>
      <c r="R189" s="6">
        <v>0.12740000000000001</v>
      </c>
      <c r="S189" s="6">
        <v>0.19690000000000002</v>
      </c>
      <c r="T189" s="6">
        <v>0.23180000000000001</v>
      </c>
      <c r="U189" s="6">
        <v>0.58979999999999999</v>
      </c>
    </row>
    <row r="190" spans="3:21" ht="15.5" x14ac:dyDescent="0.35">
      <c r="C190" t="s">
        <v>266</v>
      </c>
      <c r="I190" s="6">
        <v>6.65</v>
      </c>
      <c r="J190" s="6">
        <v>9.24</v>
      </c>
      <c r="K190" s="6">
        <v>9.56</v>
      </c>
      <c r="L190" s="6">
        <v>8.85</v>
      </c>
      <c r="M190" s="6">
        <v>-0.21</v>
      </c>
      <c r="N190" s="6">
        <v>-2.17</v>
      </c>
      <c r="O190" s="6">
        <v>4.6100000000000003</v>
      </c>
      <c r="P190" s="6">
        <v>8.5299999999999994</v>
      </c>
      <c r="Q190" s="6">
        <v>4.28</v>
      </c>
      <c r="R190" s="6">
        <v>3.79</v>
      </c>
      <c r="S190" s="6">
        <v>5.32</v>
      </c>
      <c r="T190" s="6">
        <v>3.73</v>
      </c>
      <c r="U190" s="6">
        <v>5.23</v>
      </c>
    </row>
    <row r="191" spans="3:21" ht="15.5" x14ac:dyDescent="0.35">
      <c r="C191" t="s">
        <v>69</v>
      </c>
      <c r="I191" s="6">
        <v>0.69</v>
      </c>
      <c r="J191" s="6">
        <v>0.69</v>
      </c>
      <c r="K191" s="6">
        <v>0.81</v>
      </c>
      <c r="L191" s="6">
        <v>0.67</v>
      </c>
      <c r="M191" s="6">
        <v>0.68</v>
      </c>
      <c r="N191" s="6">
        <v>0.63</v>
      </c>
      <c r="O191" s="6">
        <v>1.17</v>
      </c>
      <c r="P191" s="6">
        <v>1.38</v>
      </c>
      <c r="Q191" s="6">
        <v>1.78</v>
      </c>
      <c r="R191" s="6">
        <v>1.64</v>
      </c>
      <c r="S191" s="6">
        <v>4.17</v>
      </c>
      <c r="T191" s="6">
        <v>6.67</v>
      </c>
      <c r="U191" s="5">
        <v>0</v>
      </c>
    </row>
    <row r="192" spans="3:21" ht="15.5" x14ac:dyDescent="0.35">
      <c r="C192" t="s">
        <v>66</v>
      </c>
      <c r="I192" s="6">
        <v>2481.27</v>
      </c>
      <c r="J192" s="6">
        <v>2350.3200000000002</v>
      </c>
      <c r="K192" s="6">
        <v>2206.23</v>
      </c>
      <c r="L192" s="6">
        <v>2097.52</v>
      </c>
      <c r="M192" s="6">
        <v>2018.32</v>
      </c>
      <c r="N192" s="6">
        <v>2053.65</v>
      </c>
      <c r="O192" s="6">
        <v>2121.89</v>
      </c>
      <c r="P192" s="6">
        <v>2073.2199999999998</v>
      </c>
      <c r="Q192" s="6">
        <v>1940.55</v>
      </c>
      <c r="R192" s="6">
        <v>1834.04</v>
      </c>
      <c r="S192" s="6">
        <v>1701.01</v>
      </c>
      <c r="T192" s="6">
        <v>1412.94</v>
      </c>
      <c r="U192" s="6">
        <v>535.30999999999995</v>
      </c>
    </row>
    <row r="193" spans="3:21" ht="15.5" x14ac:dyDescent="0.35">
      <c r="C193" t="s">
        <v>267</v>
      </c>
      <c r="I193" s="6">
        <v>0.69</v>
      </c>
      <c r="J193" s="6">
        <v>0.69</v>
      </c>
      <c r="K193" s="6">
        <v>0.82</v>
      </c>
      <c r="L193" s="6">
        <v>0.68</v>
      </c>
      <c r="M193" s="6">
        <v>0.69</v>
      </c>
      <c r="N193" s="6">
        <v>0.64</v>
      </c>
      <c r="O193" s="6">
        <v>1.19</v>
      </c>
      <c r="P193" s="6">
        <v>1.38</v>
      </c>
      <c r="Q193" s="6">
        <v>1.78</v>
      </c>
      <c r="R193" s="6">
        <v>1.64</v>
      </c>
      <c r="S193" s="6">
        <v>4.17</v>
      </c>
      <c r="T193" s="6">
        <v>6.67</v>
      </c>
      <c r="U193" s="5">
        <v>0</v>
      </c>
    </row>
    <row r="194" spans="3:21" ht="15.5" x14ac:dyDescent="0.35">
      <c r="C194" t="s">
        <v>268</v>
      </c>
      <c r="I194" s="6">
        <v>2456.88</v>
      </c>
      <c r="J194" s="6">
        <v>2325.92</v>
      </c>
      <c r="K194" s="6">
        <v>2181.84</v>
      </c>
      <c r="L194" s="6">
        <v>2073.13</v>
      </c>
      <c r="M194" s="6">
        <v>1993.93</v>
      </c>
      <c r="N194" s="6">
        <v>2029.26</v>
      </c>
      <c r="O194" s="6">
        <v>2097.5</v>
      </c>
      <c r="P194" s="6">
        <v>2073.2199999999998</v>
      </c>
      <c r="Q194" s="6">
        <v>1940.55</v>
      </c>
      <c r="R194" s="6">
        <v>1834.04</v>
      </c>
      <c r="S194" s="6">
        <v>1701.01</v>
      </c>
      <c r="T194" s="6">
        <v>1412.94</v>
      </c>
      <c r="U194" s="6">
        <v>535.30999999999995</v>
      </c>
    </row>
    <row r="195" spans="3:21" ht="15.5" x14ac:dyDescent="0.35">
      <c r="C195" t="s">
        <v>269</v>
      </c>
      <c r="I195" s="5">
        <v>784000000000</v>
      </c>
      <c r="J195" s="5">
        <v>446000000000</v>
      </c>
      <c r="K195" s="5">
        <v>416000000000</v>
      </c>
      <c r="L195" s="5">
        <v>490000000000</v>
      </c>
      <c r="M195" s="5">
        <v>345000000000</v>
      </c>
      <c r="N195" s="5">
        <v>326000000000</v>
      </c>
      <c r="O195" s="5">
        <v>441000000000</v>
      </c>
      <c r="P195" s="5">
        <v>291000000000</v>
      </c>
      <c r="Q195" s="5">
        <v>269000000000</v>
      </c>
      <c r="R195" s="5">
        <v>658000000000</v>
      </c>
      <c r="S195" s="5">
        <v>688000000000</v>
      </c>
      <c r="T195" s="5">
        <v>432000000000</v>
      </c>
      <c r="U195" s="5">
        <v>985000000000</v>
      </c>
    </row>
    <row r="196" spans="3:21" ht="15.5" x14ac:dyDescent="0.35">
      <c r="C196" t="s">
        <v>270</v>
      </c>
      <c r="I196" s="5">
        <v>1484000000000</v>
      </c>
      <c r="J196" s="5">
        <v>919000000000</v>
      </c>
      <c r="K196" s="5">
        <v>606000000000</v>
      </c>
      <c r="L196" s="5">
        <v>195000000000</v>
      </c>
      <c r="M196" s="5">
        <v>494000000000</v>
      </c>
      <c r="N196" s="5">
        <v>924000000000</v>
      </c>
      <c r="O196" s="5">
        <v>649000000000</v>
      </c>
      <c r="P196" s="5">
        <v>418000000000</v>
      </c>
      <c r="Q196" s="5">
        <v>495000000000</v>
      </c>
      <c r="R196" s="5">
        <v>1186000000000</v>
      </c>
      <c r="S196" s="5">
        <v>1281000000000</v>
      </c>
      <c r="T196" s="5">
        <v>1617000000000</v>
      </c>
      <c r="U196" s="5">
        <v>1725000000000</v>
      </c>
    </row>
    <row r="197" spans="3:21" ht="15.5" x14ac:dyDescent="0.35">
      <c r="C197" t="s">
        <v>26</v>
      </c>
      <c r="I197" s="5">
        <v>2268000000000</v>
      </c>
      <c r="J197" s="5">
        <v>1365000000000</v>
      </c>
      <c r="K197" s="5">
        <v>1022000000000</v>
      </c>
      <c r="L197" s="5">
        <v>685000000000</v>
      </c>
      <c r="M197" s="5">
        <v>840000000000</v>
      </c>
      <c r="N197" s="5">
        <v>1250000000000</v>
      </c>
      <c r="O197" s="5">
        <v>1090000000000</v>
      </c>
      <c r="P197" s="5">
        <v>710000000000</v>
      </c>
      <c r="Q197" s="5">
        <v>764000000000</v>
      </c>
      <c r="R197" s="5">
        <v>1844000000000</v>
      </c>
      <c r="S197" s="5">
        <v>1969000000000</v>
      </c>
      <c r="T197" s="5">
        <v>2050000000000</v>
      </c>
      <c r="U197" s="5">
        <v>2710000000000</v>
      </c>
    </row>
    <row r="198" spans="3:21" ht="15.5" x14ac:dyDescent="0.35">
      <c r="C198" t="s">
        <v>23</v>
      </c>
      <c r="I198" s="5">
        <v>925000000000</v>
      </c>
      <c r="J198" s="5">
        <v>203000000000</v>
      </c>
      <c r="K198" s="5">
        <v>38000000000</v>
      </c>
      <c r="L198" s="5">
        <v>-206000000000</v>
      </c>
      <c r="M198" s="5">
        <v>-106000000000</v>
      </c>
      <c r="N198" s="5">
        <v>451000000000</v>
      </c>
      <c r="O198" s="5">
        <v>627000000000</v>
      </c>
      <c r="P198" s="5">
        <v>134000000000</v>
      </c>
      <c r="Q198" s="5">
        <v>289000000000</v>
      </c>
      <c r="R198" s="5">
        <v>1252000000000</v>
      </c>
      <c r="S198" s="5">
        <v>1698000000000</v>
      </c>
      <c r="T198" s="5">
        <v>1099000000000</v>
      </c>
      <c r="U198" s="5">
        <v>2443000000000</v>
      </c>
    </row>
    <row r="199" spans="3:21" ht="15.5" x14ac:dyDescent="0.35">
      <c r="C199" t="s">
        <v>271</v>
      </c>
      <c r="I199" s="5">
        <v>735000000000</v>
      </c>
      <c r="J199" s="5">
        <v>706000000000</v>
      </c>
      <c r="K199" s="5">
        <v>621000000000</v>
      </c>
      <c r="L199" s="5">
        <v>472000000000</v>
      </c>
      <c r="M199" s="5">
        <v>801000000000</v>
      </c>
      <c r="N199" s="5">
        <v>602000000000</v>
      </c>
      <c r="O199" s="5">
        <v>185000000000</v>
      </c>
      <c r="P199" s="5">
        <v>457000000000</v>
      </c>
      <c r="Q199" s="5">
        <v>335000000000</v>
      </c>
      <c r="R199" s="5">
        <v>68000000000</v>
      </c>
      <c r="S199" s="5">
        <v>-398000000000</v>
      </c>
      <c r="T199" s="5">
        <v>-219000000000</v>
      </c>
      <c r="U199" s="5">
        <v>-1098000000000</v>
      </c>
    </row>
    <row r="200" spans="3:21" ht="15.5" x14ac:dyDescent="0.35">
      <c r="C200" t="s">
        <v>272</v>
      </c>
      <c r="I200" s="5">
        <v>1256000000000</v>
      </c>
      <c r="J200" s="5">
        <v>1059000000000</v>
      </c>
      <c r="K200" s="5">
        <v>1035000000000</v>
      </c>
      <c r="L200" s="5">
        <v>909000000000</v>
      </c>
      <c r="M200" s="5">
        <v>304000000000</v>
      </c>
      <c r="N200" s="5">
        <v>230000000000</v>
      </c>
      <c r="O200" s="5">
        <v>739000000000</v>
      </c>
      <c r="P200" s="5">
        <v>1069000000000</v>
      </c>
      <c r="Q200" s="5">
        <v>1034000000000</v>
      </c>
      <c r="R200" s="5">
        <v>1155000000000</v>
      </c>
      <c r="S200" s="5">
        <v>1476000000000</v>
      </c>
      <c r="T200" s="5">
        <v>1147000000000</v>
      </c>
      <c r="U200" s="5">
        <v>1024000000000</v>
      </c>
    </row>
    <row r="201" spans="3:21" ht="15.5" x14ac:dyDescent="0.35">
      <c r="C201" t="s">
        <v>273</v>
      </c>
      <c r="I201" s="5">
        <v>-2099000000000</v>
      </c>
      <c r="J201" s="5">
        <v>-1369000000000</v>
      </c>
      <c r="K201" s="5">
        <v>-1394000000000</v>
      </c>
      <c r="L201" s="5">
        <v>-940000000000</v>
      </c>
      <c r="M201" s="5">
        <v>-253000000000</v>
      </c>
      <c r="N201" s="5">
        <v>-566000000000</v>
      </c>
      <c r="O201" s="5">
        <v>-1356000000000</v>
      </c>
      <c r="P201" s="5">
        <v>-1026000000000</v>
      </c>
      <c r="Q201" s="5">
        <v>-299000000000</v>
      </c>
      <c r="R201" s="5">
        <v>-901000000000</v>
      </c>
      <c r="S201" s="5">
        <v>-1729000000000</v>
      </c>
      <c r="T201" s="5">
        <v>-2282000000000</v>
      </c>
      <c r="U201" s="5">
        <v>-1849000000000</v>
      </c>
    </row>
    <row r="202" spans="3:21" ht="15.5" x14ac:dyDescent="0.35">
      <c r="C202" t="s">
        <v>15</v>
      </c>
      <c r="I202" s="5">
        <v>-843000000000</v>
      </c>
      <c r="J202" s="5">
        <v>-310000000000</v>
      </c>
      <c r="K202" s="5">
        <v>-358000000000</v>
      </c>
      <c r="L202" s="5">
        <v>-30000000000</v>
      </c>
      <c r="M202" s="5">
        <v>52000000000</v>
      </c>
      <c r="N202" s="5">
        <v>-336000000000</v>
      </c>
      <c r="O202" s="5">
        <v>-617000000000</v>
      </c>
      <c r="P202" s="5">
        <v>43000000000</v>
      </c>
      <c r="Q202" s="5">
        <v>736000000000</v>
      </c>
      <c r="R202" s="5">
        <v>254000000000</v>
      </c>
      <c r="S202" s="5">
        <v>-254000000000</v>
      </c>
      <c r="T202" s="5">
        <v>-1135000000000</v>
      </c>
      <c r="U202" s="5">
        <v>-824000000000</v>
      </c>
    </row>
    <row r="203" spans="3:21" ht="15.5" x14ac:dyDescent="0.35">
      <c r="C203" t="s">
        <v>17</v>
      </c>
      <c r="I203" s="6">
        <v>-336.94</v>
      </c>
      <c r="J203" s="6">
        <v>-124.04</v>
      </c>
      <c r="K203" s="6">
        <v>-143.25</v>
      </c>
      <c r="L203" s="6">
        <v>-12.17</v>
      </c>
      <c r="M203" s="6">
        <v>20.77</v>
      </c>
      <c r="N203" s="6">
        <v>-134.24</v>
      </c>
      <c r="O203" s="6">
        <v>-246.42</v>
      </c>
      <c r="P203" s="6">
        <v>17.260000000000002</v>
      </c>
      <c r="Q203" s="6">
        <v>293.97000000000003</v>
      </c>
      <c r="R203" s="6">
        <v>101.37</v>
      </c>
      <c r="S203" s="6">
        <v>-101.42</v>
      </c>
      <c r="T203" s="6">
        <v>-453.55</v>
      </c>
      <c r="U203" s="6">
        <v>-387.86</v>
      </c>
    </row>
  </sheetData>
  <pageMargins left="0.7" right="0.7" top="0.75" bottom="0.75" header="0.3" footer="0.3"/>
  <ignoredErrors>
    <ignoredError sqref="A1:U204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1825</v>
      </c>
      <c r="D2" s="2" vm="450">
        <f ca="1">IFERROR(_xlfn.STOCKHISTORY("XIDX:" &amp; $C$1, D3, , 0, 0, 1), "Libur")</f>
        <v>840</v>
      </c>
      <c r="E2" s="2" vm="222">
        <f ca="1">IFERROR(_xlfn.STOCKHISTORY("XIDX:" &amp; $C$1, E3, , 0, 0, 1), "Libur")</f>
        <v>650</v>
      </c>
      <c r="H2" s="2" vm="222">
        <f ca="1">IFERROR(INDEX(D2:G2,COUNT(D2:G2)),"")</f>
        <v>650</v>
      </c>
      <c r="I2" s="2" vm="168">
        <f t="shared" ref="I2:Z2" ca="1" si="0">IFERROR(_xlfn.STOCKHISTORY("XIDX:" &amp; $C$1, I1, , 0, 0, 1), "Libur")</f>
        <v>875</v>
      </c>
      <c r="J2" s="2" vm="164">
        <f t="shared" ca="1" si="0"/>
        <v>1200</v>
      </c>
      <c r="K2" s="2" vm="114">
        <f t="shared" ca="1" si="0"/>
        <v>1600</v>
      </c>
      <c r="L2" s="2" vm="114">
        <f t="shared" ca="1" si="0"/>
        <v>1600</v>
      </c>
      <c r="M2" s="2" vm="197">
        <f t="shared" ca="1" si="0"/>
        <v>995</v>
      </c>
      <c r="N2" s="2" vm="451">
        <f t="shared" ca="1" si="0"/>
        <v>1030</v>
      </c>
      <c r="O2" s="2" vm="172">
        <f t="shared" ca="1" si="0"/>
        <v>1050</v>
      </c>
      <c r="P2" s="2" vm="452">
        <f t="shared" ca="1" si="0"/>
        <v>1675</v>
      </c>
      <c r="Q2" s="2" vm="453">
        <f t="shared" ca="1" si="0"/>
        <v>1795</v>
      </c>
      <c r="R2" s="2" vm="259">
        <f t="shared" ca="1" si="0"/>
        <v>1900</v>
      </c>
      <c r="S2" s="2" vm="223">
        <f t="shared" ca="1" si="0"/>
        <v>1350</v>
      </c>
      <c r="T2" s="2" vm="78">
        <f t="shared" ca="1" si="0"/>
        <v>790</v>
      </c>
      <c r="U2" s="2" vm="59">
        <f t="shared" ca="1" si="0"/>
        <v>560</v>
      </c>
      <c r="V2" s="2" vm="78">
        <f t="shared" ca="1" si="0"/>
        <v>790</v>
      </c>
      <c r="W2" s="2" vm="454">
        <f t="shared" ca="1" si="0"/>
        <v>910</v>
      </c>
      <c r="X2" s="2" vm="455">
        <f t="shared" ca="1" si="0"/>
        <v>1870</v>
      </c>
      <c r="Y2" s="2" vm="456">
        <f t="shared" ca="1" si="0"/>
        <v>1360</v>
      </c>
      <c r="Z2" s="2" vm="220">
        <f t="shared" ca="1" si="0"/>
        <v>1820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560846000000</v>
      </c>
      <c r="E4" s="2">
        <f>IFERROR(INDEX(E51:E500,MATCH($C$4,$C$51:$C$500,0)),"")</f>
        <v>387083000000</v>
      </c>
      <c r="H4" s="2">
        <f>IFERROR(SUM(D4:G4)*(4/MAX(1,COUNT(D4:G4))),"")</f>
        <v>1895858000000</v>
      </c>
      <c r="I4" s="2">
        <f t="shared" ref="I4:Z4" si="1">IFERROR(INDEX(I51:I500,MATCH($C$4,$C$51:$C$500,0)),"")</f>
        <v>1696438000000</v>
      </c>
      <c r="J4" s="2">
        <f t="shared" si="1"/>
        <v>1367926000000</v>
      </c>
      <c r="K4" s="2">
        <f t="shared" si="1"/>
        <v>2298131000000</v>
      </c>
      <c r="L4" s="2">
        <f t="shared" si="1"/>
        <v>2415592000000</v>
      </c>
      <c r="M4" s="2">
        <f t="shared" si="1"/>
        <v>2015138000000</v>
      </c>
      <c r="N4" s="2">
        <f t="shared" si="1"/>
        <v>1812762000000</v>
      </c>
      <c r="O4" s="2">
        <f t="shared" si="1"/>
        <v>2272410000000</v>
      </c>
      <c r="P4" s="2">
        <f t="shared" si="1"/>
        <v>2265615000000</v>
      </c>
      <c r="Q4" s="2">
        <f t="shared" si="1"/>
        <v>2310290000000</v>
      </c>
      <c r="R4" s="2">
        <f t="shared" si="1"/>
        <v>1852079000000</v>
      </c>
      <c r="S4" s="2">
        <f t="shared" si="1"/>
        <v>1437531000000</v>
      </c>
      <c r="T4" s="2">
        <f t="shared" si="1"/>
        <v>1155560000000</v>
      </c>
      <c r="U4" s="2">
        <f t="shared" si="1"/>
        <v>1056361000000</v>
      </c>
      <c r="V4" s="2">
        <f t="shared" si="1"/>
        <v>866269000000</v>
      </c>
      <c r="W4" s="2">
        <f t="shared" si="1"/>
        <v>998656000000</v>
      </c>
      <c r="X4" s="2">
        <f t="shared" si="1"/>
        <v>894865000000</v>
      </c>
      <c r="Y4" s="2">
        <f t="shared" si="1"/>
        <v>782125000000</v>
      </c>
      <c r="Z4" s="2">
        <f t="shared" si="1"/>
        <v>1627821000000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38558000000</v>
      </c>
      <c r="E5" s="2">
        <f>IFERROR(INDEX(E51:E500,MATCH($C$5,$C$51:$C$500,0)),"")</f>
        <v>47007000000</v>
      </c>
      <c r="H5" s="2">
        <f>IFERROR(SUM(D5:G5)*(4/MAX(1,COUNT(D5:G5))),"")</f>
        <v>171130000000</v>
      </c>
      <c r="I5" s="2">
        <f t="shared" ref="I5:Z5" si="2">IFERROR(INDEX(I51:I500,MATCH($C$5,$C$51:$C$500,0)),"")</f>
        <v>189626000000</v>
      </c>
      <c r="J5" s="2">
        <f t="shared" si="2"/>
        <v>181975000000</v>
      </c>
      <c r="K5" s="2">
        <f t="shared" si="2"/>
        <v>600334000000</v>
      </c>
      <c r="L5" s="2">
        <f t="shared" si="2"/>
        <v>526139000000</v>
      </c>
      <c r="M5" s="2">
        <f t="shared" si="2"/>
        <v>383474000000</v>
      </c>
      <c r="N5" s="2">
        <f t="shared" si="2"/>
        <v>273434000000</v>
      </c>
      <c r="O5" s="2">
        <f t="shared" si="2"/>
        <v>306628000000</v>
      </c>
      <c r="P5" s="2">
        <f t="shared" si="2"/>
        <v>409790000000</v>
      </c>
      <c r="Q5" s="2">
        <f t="shared" si="2"/>
        <v>400399000000</v>
      </c>
      <c r="R5" s="2">
        <f t="shared" si="2"/>
        <v>336256000000</v>
      </c>
      <c r="S5" s="2">
        <f t="shared" si="2"/>
        <v>265025000000</v>
      </c>
      <c r="T5" s="2">
        <f t="shared" si="2"/>
        <v>165263000000</v>
      </c>
      <c r="U5" s="2">
        <f t="shared" si="2"/>
        <v>127025000000</v>
      </c>
      <c r="V5" s="2">
        <f t="shared" si="2"/>
        <v>129321000000</v>
      </c>
      <c r="W5" s="2">
        <f t="shared" si="2"/>
        <v>146127000000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3508661000000</v>
      </c>
      <c r="E6" s="2">
        <f>IFERROR(INDEX(E51:E500,MATCH($C$6,$C$51:$C$500,0)),"")</f>
        <v>3543443000000</v>
      </c>
      <c r="H6" s="2">
        <f>IFERROR(INDEX(D6:G6,COUNT(D6:G6)),"")</f>
        <v>3543443000000</v>
      </c>
      <c r="I6" s="2">
        <f t="shared" ref="I6:Z6" si="3">IFERROR(INDEX(I51:I500,MATCH($C$6,$C$51:$C$500,0)),"")</f>
        <v>3494570000000</v>
      </c>
      <c r="J6" s="2">
        <f t="shared" si="3"/>
        <v>3390455000000</v>
      </c>
      <c r="K6" s="2">
        <f t="shared" si="3"/>
        <v>3446696000000</v>
      </c>
      <c r="L6" s="2">
        <f t="shared" si="3"/>
        <v>3050250000000</v>
      </c>
      <c r="M6" s="2">
        <f t="shared" si="3"/>
        <v>2728045000000</v>
      </c>
      <c r="N6" s="2">
        <f t="shared" si="3"/>
        <v>2458387000000</v>
      </c>
      <c r="O6" s="2">
        <f t="shared" si="3"/>
        <v>2316586000000</v>
      </c>
      <c r="P6" s="2">
        <f t="shared" si="3"/>
        <v>2309930000000</v>
      </c>
      <c r="Q6" s="2">
        <f t="shared" si="3"/>
        <v>2200110000000</v>
      </c>
      <c r="R6" s="2">
        <f t="shared" si="3"/>
        <v>2063525000000</v>
      </c>
      <c r="S6" s="2">
        <f t="shared" si="3"/>
        <v>1815296000000</v>
      </c>
      <c r="T6" s="2">
        <f t="shared" si="3"/>
        <v>1605024000000</v>
      </c>
      <c r="U6" s="2">
        <f t="shared" si="3"/>
        <v>1475745000000</v>
      </c>
      <c r="V6" s="2">
        <f t="shared" si="3"/>
        <v>1378704000000</v>
      </c>
      <c r="W6" s="2">
        <f t="shared" si="3"/>
        <v>1279354000000</v>
      </c>
      <c r="X6" s="2">
        <f t="shared" si="3"/>
        <v>1215164000000</v>
      </c>
      <c r="Y6" s="2">
        <f t="shared" si="3"/>
        <v>1064864000000</v>
      </c>
      <c r="Z6" s="2">
        <f t="shared" si="3"/>
        <v>975928000000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</v>
      </c>
      <c r="E7" s="3">
        <f>IFERROR(INDEX(E51:E500,MATCH($C$7,$C$51:$C$500,0))/1000000000,"")</f>
        <v>3</v>
      </c>
      <c r="H7" s="3">
        <f>IFERROR(INDEX(D7:G7,COUNT(D7:G7)),"")</f>
        <v>3</v>
      </c>
      <c r="I7" s="3">
        <f t="shared" ref="I7:Z7" si="4">IFERROR(INDEX(I51:I500,MATCH($C$7,$C$51:$C$500,0))/1000000000,"")</f>
        <v>3</v>
      </c>
      <c r="J7" s="3">
        <f t="shared" si="4"/>
        <v>3</v>
      </c>
      <c r="K7" s="3">
        <f t="shared" si="4"/>
        <v>3</v>
      </c>
      <c r="L7" s="3">
        <f t="shared" si="4"/>
        <v>3</v>
      </c>
      <c r="M7" s="3">
        <f t="shared" si="4"/>
        <v>3</v>
      </c>
      <c r="N7" s="3">
        <f t="shared" si="4"/>
        <v>3</v>
      </c>
      <c r="O7" s="3">
        <f t="shared" si="4"/>
        <v>3</v>
      </c>
      <c r="P7" s="3">
        <f t="shared" si="4"/>
        <v>3</v>
      </c>
      <c r="Q7" s="3">
        <f t="shared" si="4"/>
        <v>3</v>
      </c>
      <c r="R7" s="3">
        <f t="shared" si="4"/>
        <v>3</v>
      </c>
      <c r="S7" s="3">
        <f t="shared" si="4"/>
        <v>3</v>
      </c>
      <c r="T7" s="3">
        <f t="shared" si="4"/>
        <v>3</v>
      </c>
      <c r="U7" s="3">
        <f t="shared" si="4"/>
        <v>3</v>
      </c>
      <c r="V7" s="3">
        <f t="shared" si="4"/>
        <v>3</v>
      </c>
      <c r="W7" s="3">
        <f t="shared" si="4"/>
        <v>3</v>
      </c>
      <c r="X7" s="3">
        <f t="shared" si="4"/>
        <v>3</v>
      </c>
      <c r="Y7" s="3">
        <f t="shared" si="4"/>
        <v>3</v>
      </c>
      <c r="Z7" s="3">
        <f t="shared" si="4"/>
        <v>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192000000000</v>
      </c>
      <c r="E8" s="2">
        <f>IFERROR(INDEX(E51:E500,MATCH("Free cash flow (Quarter)",$C$51:$C$500,0)),"")</f>
        <v>85000000000</v>
      </c>
      <c r="H8" s="2">
        <f>IFERROR(INDEX(D8:G8,COUNT(D8:G8)),"")</f>
        <v>85000000000</v>
      </c>
      <c r="I8" s="2">
        <f t="shared" ref="I8:Z8" si="5">IFERROR(INDEX(I51:I500,MATCH($C$8,$C$51:$C$500,0)),"")</f>
        <v>-326000000000</v>
      </c>
      <c r="J8" s="2">
        <f t="shared" si="5"/>
        <v>-241000000000</v>
      </c>
      <c r="K8" s="2">
        <f t="shared" si="5"/>
        <v>-212000000000</v>
      </c>
      <c r="L8" s="2">
        <f t="shared" si="5"/>
        <v>609000000000</v>
      </c>
      <c r="M8" s="2">
        <f t="shared" si="5"/>
        <v>612000000000</v>
      </c>
      <c r="N8" s="2">
        <f t="shared" si="5"/>
        <v>668000000000</v>
      </c>
      <c r="O8" s="2">
        <f t="shared" si="5"/>
        <v>352000000000</v>
      </c>
      <c r="P8" s="2">
        <f t="shared" si="5"/>
        <v>-192000000000</v>
      </c>
      <c r="Q8" s="2">
        <f t="shared" si="5"/>
        <v>370000000000</v>
      </c>
      <c r="R8" s="2">
        <f t="shared" si="5"/>
        <v>164000000000</v>
      </c>
      <c r="S8" s="2">
        <f t="shared" si="5"/>
        <v>202000000000</v>
      </c>
      <c r="T8" s="2">
        <f t="shared" si="5"/>
        <v>78000000000</v>
      </c>
      <c r="U8" s="2">
        <f t="shared" si="5"/>
        <v>84000000000</v>
      </c>
      <c r="V8" s="2">
        <f t="shared" si="5"/>
        <v>-94000000000</v>
      </c>
      <c r="W8" s="2">
        <f t="shared" si="5"/>
        <v>216000000000</v>
      </c>
      <c r="X8" s="2">
        <f t="shared" si="5"/>
        <v>206000000000</v>
      </c>
      <c r="Y8" s="2">
        <f t="shared" si="5"/>
        <v>165000000000</v>
      </c>
      <c r="Z8" s="2">
        <f t="shared" si="5"/>
        <v>-244000000000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63.86</v>
      </c>
      <c r="E9" s="3">
        <f>IFERROR(INDEX(E51:E500,MATCH("Free cash flow per share (Quarter)",$C$51:$C$500,0)),"")</f>
        <v>28.23</v>
      </c>
      <c r="H9" s="3">
        <f>IFERROR(INDEX(D9:G9,COUNT(D9:G9)),"")</f>
        <v>28.23</v>
      </c>
      <c r="I9" s="3">
        <f t="shared" ref="I9:Z9" si="6">IFERROR(INDEX(I51:I500,MATCH($C$9,$C$51:$C$500,0)),"")</f>
        <v>-108.74</v>
      </c>
      <c r="J9" s="3">
        <f t="shared" si="6"/>
        <v>-80.42</v>
      </c>
      <c r="K9" s="3">
        <f t="shared" si="6"/>
        <v>-70.67</v>
      </c>
      <c r="L9" s="3">
        <f t="shared" si="6"/>
        <v>203.11</v>
      </c>
      <c r="M9" s="3">
        <f t="shared" si="6"/>
        <v>203.91</v>
      </c>
      <c r="N9" s="3">
        <f t="shared" si="6"/>
        <v>222.61</v>
      </c>
      <c r="O9" s="3">
        <f t="shared" si="6"/>
        <v>117.39</v>
      </c>
      <c r="P9" s="3">
        <f t="shared" si="6"/>
        <v>-64.14</v>
      </c>
      <c r="Q9" s="3">
        <f t="shared" si="6"/>
        <v>123.28</v>
      </c>
      <c r="R9" s="3">
        <f t="shared" si="6"/>
        <v>54.54</v>
      </c>
      <c r="S9" s="3">
        <f t="shared" si="6"/>
        <v>67.45</v>
      </c>
      <c r="T9" s="3">
        <f t="shared" si="6"/>
        <v>25.89</v>
      </c>
      <c r="U9" s="3">
        <f t="shared" si="6"/>
        <v>27.96</v>
      </c>
      <c r="V9" s="3">
        <f t="shared" si="6"/>
        <v>-31.25</v>
      </c>
      <c r="W9" s="3">
        <f t="shared" si="6"/>
        <v>72</v>
      </c>
      <c r="X9" s="3">
        <f t="shared" si="6"/>
        <v>68.64</v>
      </c>
      <c r="Y9" s="3">
        <f t="shared" si="6"/>
        <v>55</v>
      </c>
      <c r="Z9" s="3">
        <f t="shared" si="6"/>
        <v>-81.45</v>
      </c>
    </row>
    <row r="10" spans="1:26" ht="15.5" x14ac:dyDescent="0.35">
      <c r="C10" t="s">
        <v>18</v>
      </c>
      <c r="D10" s="3">
        <f ca="1">IFERROR(IF(D9=0,"",D2/D9),"")</f>
        <v>13.153773880363294</v>
      </c>
      <c r="E10" s="3">
        <f ca="1">IFERROR(IF(E9=0,"",E2/E9),"")</f>
        <v>23.025150549061284</v>
      </c>
      <c r="I10" s="3">
        <f t="shared" ref="I10:Z10" ca="1" si="7">IFERROR(IF(I9=0,"",I2/I9),"")</f>
        <v>-8.0467169394886895</v>
      </c>
      <c r="J10" s="3">
        <f t="shared" ca="1" si="7"/>
        <v>-14.921661278288983</v>
      </c>
      <c r="K10" s="3">
        <f t="shared" ca="1" si="7"/>
        <v>-22.640441488609028</v>
      </c>
      <c r="L10" s="3">
        <f t="shared" ca="1" si="7"/>
        <v>7.8775048003544867</v>
      </c>
      <c r="M10" s="3">
        <f t="shared" ca="1" si="7"/>
        <v>4.8796037467510178</v>
      </c>
      <c r="N10" s="3">
        <f t="shared" ca="1" si="7"/>
        <v>4.6269260141053854</v>
      </c>
      <c r="O10" s="3">
        <f t="shared" ca="1" si="7"/>
        <v>8.9445438282647576</v>
      </c>
      <c r="P10" s="3">
        <f t="shared" ca="1" si="7"/>
        <v>-26.114748986591831</v>
      </c>
      <c r="Q10" s="3">
        <f t="shared" ca="1" si="7"/>
        <v>14.560350421804023</v>
      </c>
      <c r="R10" s="3">
        <f t="shared" ca="1" si="7"/>
        <v>34.836817015034839</v>
      </c>
      <c r="S10" s="3">
        <f t="shared" ca="1" si="7"/>
        <v>20.014825796886583</v>
      </c>
      <c r="T10" s="3">
        <f t="shared" ca="1" si="7"/>
        <v>30.513711857860176</v>
      </c>
      <c r="U10" s="3">
        <f t="shared" ca="1" si="7"/>
        <v>20.028612303290416</v>
      </c>
      <c r="V10" s="3">
        <f t="shared" ca="1" si="7"/>
        <v>-25.28</v>
      </c>
      <c r="W10" s="3">
        <f t="shared" ca="1" si="7"/>
        <v>12.638888888888889</v>
      </c>
      <c r="X10" s="3">
        <f t="shared" ca="1" si="7"/>
        <v>27.243589743589745</v>
      </c>
      <c r="Y10" s="3">
        <f t="shared" ca="1" si="7"/>
        <v>24.727272727272727</v>
      </c>
      <c r="Z10" s="3">
        <f t="shared" ca="1" si="7"/>
        <v>-22.344996930632288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341461000000</v>
      </c>
      <c r="E11" s="2">
        <f>IFERROR(INDEX(E51:E500,MATCH($C$11,$C$51:$C$500,0)),"")</f>
        <v>224180000000</v>
      </c>
      <c r="H11" s="2">
        <f>IFERROR(INDEX(D11:G11,COUNT(D11:G11)),"")</f>
        <v>224180000000</v>
      </c>
      <c r="I11" s="2">
        <f t="shared" ref="I11:Z11" si="8">IFERROR(INDEX(I51:I500,MATCH($C$11,$C$51:$C$500,0)),"")</f>
        <v>166707000000</v>
      </c>
      <c r="J11" s="2">
        <f t="shared" si="8"/>
        <v>567673000000</v>
      </c>
      <c r="K11" s="2">
        <f t="shared" si="8"/>
        <v>1042206000000</v>
      </c>
      <c r="L11" s="2">
        <f t="shared" si="8"/>
        <v>1501451000000</v>
      </c>
      <c r="M11" s="2">
        <f t="shared" si="8"/>
        <v>1095398000000</v>
      </c>
      <c r="N11" s="2">
        <f t="shared" si="8"/>
        <v>602271000000</v>
      </c>
      <c r="O11" s="2">
        <f t="shared" si="8"/>
        <v>195165000000</v>
      </c>
      <c r="P11" s="2">
        <f t="shared" si="8"/>
        <v>94489000000</v>
      </c>
      <c r="Q11" s="2">
        <f t="shared" si="8"/>
        <v>535617000000</v>
      </c>
      <c r="R11" s="2">
        <f t="shared" si="8"/>
        <v>379593000000</v>
      </c>
      <c r="S11" s="2">
        <f t="shared" si="8"/>
        <v>314655000000</v>
      </c>
      <c r="T11" s="2">
        <f t="shared" si="8"/>
        <v>174425000000</v>
      </c>
      <c r="U11" s="2">
        <f t="shared" si="8"/>
        <v>130843000000</v>
      </c>
      <c r="V11" s="2">
        <f t="shared" si="8"/>
        <v>126125000000</v>
      </c>
      <c r="W11" s="2">
        <f t="shared" si="8"/>
        <v>248531000000</v>
      </c>
      <c r="X11" s="2">
        <f t="shared" si="8"/>
        <v>69518000000</v>
      </c>
      <c r="Y11" s="2">
        <f t="shared" si="8"/>
        <v>7748000000</v>
      </c>
      <c r="Z11" s="2">
        <f t="shared" si="8"/>
        <v>16192000000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-341000000000</v>
      </c>
      <c r="E12" s="2">
        <f>IFERROR(INDEX(E51:E500,MATCH("Net Debt (Quarter)",$C$51:$C$500,0)),"")</f>
        <v>-224000000000</v>
      </c>
      <c r="H12" s="2">
        <f>IFERROR(INDEX(D12:G12,COUNT(D12:G12)),"")</f>
        <v>-224000000000</v>
      </c>
      <c r="I12" s="2">
        <f t="shared" ref="I12:Z12" si="9">IFERROR(INDEX(I51:I500,MATCH($C$12,$C$51:$C$500,0)),"")</f>
        <v>-145000000000</v>
      </c>
      <c r="J12" s="2">
        <f t="shared" si="9"/>
        <v>-564000000000</v>
      </c>
      <c r="K12" s="2">
        <f t="shared" si="9"/>
        <v>-1041000000000</v>
      </c>
      <c r="L12" s="2">
        <f t="shared" si="9"/>
        <v>-1501000000000</v>
      </c>
      <c r="M12" s="2">
        <f t="shared" si="9"/>
        <v>-1094000000000</v>
      </c>
      <c r="N12" s="2">
        <f t="shared" si="9"/>
        <v>-599000000000</v>
      </c>
      <c r="O12" s="2">
        <f t="shared" si="9"/>
        <v>-44000000000</v>
      </c>
      <c r="P12" s="2">
        <f t="shared" si="9"/>
        <v>6000000000</v>
      </c>
      <c r="Q12" s="2">
        <f t="shared" si="9"/>
        <v>-486000000000</v>
      </c>
      <c r="R12" s="2">
        <f t="shared" si="9"/>
        <v>-379000000000</v>
      </c>
      <c r="S12" s="2">
        <f t="shared" si="9"/>
        <v>-314000000000</v>
      </c>
      <c r="T12" s="2">
        <f t="shared" si="9"/>
        <v>-174000000000</v>
      </c>
      <c r="U12" s="2">
        <f t="shared" si="9"/>
        <v>-131000000000</v>
      </c>
      <c r="V12" s="2">
        <f t="shared" si="9"/>
        <v>-76000000000</v>
      </c>
      <c r="W12" s="2">
        <f t="shared" si="9"/>
        <v>-198000000000</v>
      </c>
      <c r="X12" s="2">
        <f t="shared" si="9"/>
        <v>-67000000000</v>
      </c>
      <c r="Y12" s="2">
        <f t="shared" si="9"/>
        <v>148000000000</v>
      </c>
      <c r="Z12" s="2">
        <f t="shared" si="9"/>
        <v>314000000000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22000000000</v>
      </c>
      <c r="J13" s="2">
        <f t="shared" si="10"/>
        <v>3000000000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3000000000</v>
      </c>
      <c r="O13" s="2">
        <f t="shared" si="10"/>
        <v>151000000000</v>
      </c>
      <c r="P13" s="2">
        <f t="shared" si="10"/>
        <v>100000000000</v>
      </c>
      <c r="Q13" s="2">
        <f t="shared" si="10"/>
        <v>50000000000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51000000000</v>
      </c>
      <c r="W13" s="2">
        <f t="shared" si="10"/>
        <v>50000000000</v>
      </c>
      <c r="X13" s="2">
        <f t="shared" si="10"/>
        <v>3000000000</v>
      </c>
      <c r="Y13" s="2">
        <f t="shared" si="10"/>
        <v>156000000000</v>
      </c>
      <c r="Z13" s="2">
        <f t="shared" si="10"/>
        <v>330000000000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-29000000</v>
      </c>
      <c r="H14" s="2">
        <f>IFERROR(SUM(D14:G14)*(4/MAX(1,COUNT(D14:G14))),"")</f>
        <v>-58000000</v>
      </c>
      <c r="I14" s="2">
        <f t="shared" ref="I14:Z14" si="11">IFERROR(INDEX(I51:I500,MATCH($C$14,$C$51:$C$500,0)),"")</f>
        <v>-66000000</v>
      </c>
      <c r="J14" s="2">
        <f t="shared" si="11"/>
        <v>-235000000</v>
      </c>
      <c r="K14" s="2">
        <f t="shared" si="11"/>
        <v>-280000000</v>
      </c>
      <c r="L14" s="2">
        <f t="shared" si="11"/>
        <v>-64000000</v>
      </c>
      <c r="M14" s="2">
        <f t="shared" si="11"/>
        <v>-130000000</v>
      </c>
      <c r="N14" s="2">
        <f t="shared" si="11"/>
        <v>-2749000000</v>
      </c>
      <c r="O14" s="2">
        <f t="shared" si="11"/>
        <v>-11321000000</v>
      </c>
      <c r="P14" s="2">
        <f t="shared" si="11"/>
        <v>-1593000000</v>
      </c>
      <c r="Q14" s="2">
        <f t="shared" si="11"/>
        <v>-78000000</v>
      </c>
      <c r="R14" s="2">
        <f t="shared" si="11"/>
        <v>-930000000</v>
      </c>
      <c r="S14" s="2">
        <f t="shared" si="11"/>
        <v>-947000000</v>
      </c>
      <c r="T14" s="2">
        <f t="shared" si="11"/>
        <v>-901000000</v>
      </c>
      <c r="U14" s="2">
        <f t="shared" si="11"/>
        <v>-1325000000</v>
      </c>
      <c r="V14" s="2">
        <f t="shared" si="11"/>
        <v>-1258000000</v>
      </c>
      <c r="W14" s="2">
        <f t="shared" si="11"/>
        <v>-713000000</v>
      </c>
      <c r="X14" s="2">
        <f t="shared" si="11"/>
        <v>-11458000000</v>
      </c>
      <c r="Y14" s="2">
        <f t="shared" si="11"/>
        <v>-49511000000</v>
      </c>
      <c r="Z14" s="2">
        <f t="shared" si="11"/>
        <v>-25947000000</v>
      </c>
    </row>
    <row r="15" spans="1:26" ht="15.5" x14ac:dyDescent="0.35">
      <c r="C15" t="s">
        <v>28</v>
      </c>
      <c r="D15" s="2">
        <f>IFERROR(INDEX(D51:D500,MATCH($C$15,$C$51:$C$500,0)),"")</f>
        <v>-10508000000</v>
      </c>
      <c r="E15" s="2">
        <f>IFERROR(INDEX(E51:E500,MATCH($C$15,$C$51:$C$500,0)),"")</f>
        <v>-13668000000</v>
      </c>
      <c r="H15" s="2">
        <f>IFERROR(SUM(D15:G15)*(4/MAX(1,COUNT(D15:G15))),"")</f>
        <v>-48352000000</v>
      </c>
      <c r="I15" s="2">
        <f t="shared" ref="I15:Z15" si="12">IFERROR(INDEX(I51:I500,MATCH($C$15,$C$51:$C$500,0)),"")</f>
        <v>-53728000000</v>
      </c>
      <c r="J15" s="2">
        <f t="shared" si="12"/>
        <v>-56340000000</v>
      </c>
      <c r="K15" s="2">
        <f t="shared" si="12"/>
        <v>-138155000000</v>
      </c>
      <c r="L15" s="2">
        <f t="shared" si="12"/>
        <v>-121652000000</v>
      </c>
      <c r="M15" s="2">
        <f t="shared" si="12"/>
        <v>-96375000000</v>
      </c>
      <c r="N15" s="2">
        <f t="shared" si="12"/>
        <v>-89271000000</v>
      </c>
      <c r="O15" s="2">
        <f t="shared" si="12"/>
        <v>-97819000000</v>
      </c>
      <c r="P15" s="2">
        <f t="shared" si="12"/>
        <v>-101629000000</v>
      </c>
      <c r="Q15" s="2">
        <f t="shared" si="12"/>
        <v>-115910000000</v>
      </c>
      <c r="R15" s="2">
        <f t="shared" si="12"/>
        <v>-117875000000</v>
      </c>
      <c r="S15" s="2">
        <f t="shared" si="12"/>
        <v>-67626000000</v>
      </c>
      <c r="T15" s="2">
        <f t="shared" si="12"/>
        <v>-43873000000</v>
      </c>
      <c r="U15" s="2">
        <f t="shared" si="12"/>
        <v>-29194000000</v>
      </c>
      <c r="V15" s="2">
        <f t="shared" si="12"/>
        <v>-40046000000</v>
      </c>
      <c r="W15" s="2">
        <f t="shared" si="12"/>
        <v>-43014000000</v>
      </c>
      <c r="X15" s="2">
        <f t="shared" si="12"/>
        <v>-26139000000</v>
      </c>
      <c r="Y15" s="2">
        <f t="shared" si="12"/>
        <v>-38909000000</v>
      </c>
      <c r="Z15" s="2">
        <f t="shared" si="12"/>
        <v>-148554000000</v>
      </c>
    </row>
    <row r="16" spans="1:26" ht="15.5" x14ac:dyDescent="0.35">
      <c r="C16" t="s">
        <v>29</v>
      </c>
      <c r="D16" s="2">
        <f>IFERROR(INDEX(D51:D500,MATCH($C$16,$C$51:$C$500,0)),"")</f>
        <v>48179000000</v>
      </c>
      <c r="E16" s="2">
        <f>IFERROR(INDEX(E51:E500,MATCH($C$16,$C$51:$C$500,0)),"")</f>
        <v>60541000000</v>
      </c>
      <c r="H16" s="2">
        <f>IFERROR(SUM(D16:G16)*(4/MAX(1,COUNT(D16:G16))),"")</f>
        <v>217440000000</v>
      </c>
      <c r="I16" s="2">
        <f t="shared" ref="I16:Z16" si="13">IFERROR(INDEX(I51:I500,MATCH($C$16,$C$51:$C$500,0)),"")</f>
        <v>243705000000</v>
      </c>
      <c r="J16" s="2">
        <f t="shared" si="13"/>
        <v>234980000000</v>
      </c>
      <c r="K16" s="2">
        <f t="shared" si="13"/>
        <v>733895000000</v>
      </c>
      <c r="L16" s="2">
        <f t="shared" si="13"/>
        <v>644894000000</v>
      </c>
      <c r="M16" s="2">
        <f t="shared" si="13"/>
        <v>477367000000</v>
      </c>
      <c r="N16" s="2">
        <f t="shared" si="13"/>
        <v>364938000000</v>
      </c>
      <c r="O16" s="2">
        <f t="shared" si="13"/>
        <v>404771000000</v>
      </c>
      <c r="P16" s="2">
        <f t="shared" si="13"/>
        <v>505499000000</v>
      </c>
      <c r="Q16" s="2">
        <f t="shared" si="13"/>
        <v>519197000000</v>
      </c>
      <c r="R16" s="2">
        <f t="shared" si="13"/>
        <v>454095000000</v>
      </c>
      <c r="S16" s="2">
        <f t="shared" si="13"/>
        <v>331593000000</v>
      </c>
      <c r="T16" s="2">
        <f t="shared" si="13"/>
        <v>209152000000</v>
      </c>
      <c r="U16" s="2">
        <f t="shared" si="13"/>
        <v>156235000000</v>
      </c>
      <c r="V16" s="2">
        <f t="shared" si="13"/>
        <v>169396000000</v>
      </c>
      <c r="W16" s="2">
        <f t="shared" si="13"/>
        <v>191149000000</v>
      </c>
      <c r="X16" s="2">
        <f t="shared" si="13"/>
        <v>176439000000</v>
      </c>
      <c r="Y16" s="2">
        <f t="shared" si="13"/>
        <v>127845000000</v>
      </c>
      <c r="Z16" s="2">
        <f t="shared" si="13"/>
        <v>533327000000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2520000000000</v>
      </c>
      <c r="E20" s="2">
        <f ca="1">IFERROR(E21*E2,"")</f>
        <v>1950000000000</v>
      </c>
      <c r="H20" s="2">
        <f t="shared" ref="H20:Z20" ca="1" si="14">IFERROR(H21*H2,"")</f>
        <v>1950000000000</v>
      </c>
      <c r="I20" s="2">
        <f t="shared" ca="1" si="14"/>
        <v>2625000000000</v>
      </c>
      <c r="J20" s="2">
        <f t="shared" ca="1" si="14"/>
        <v>3600000000000</v>
      </c>
      <c r="K20" s="2">
        <f t="shared" ca="1" si="14"/>
        <v>4800000000000</v>
      </c>
      <c r="L20" s="2">
        <f t="shared" ca="1" si="14"/>
        <v>4800000000000</v>
      </c>
      <c r="M20" s="2">
        <f t="shared" ca="1" si="14"/>
        <v>2985000000000</v>
      </c>
      <c r="N20" s="2">
        <f t="shared" ca="1" si="14"/>
        <v>3090000000000</v>
      </c>
      <c r="O20" s="2">
        <f t="shared" ca="1" si="14"/>
        <v>3150000000000</v>
      </c>
      <c r="P20" s="2">
        <f t="shared" ca="1" si="14"/>
        <v>5025000000000</v>
      </c>
      <c r="Q20" s="2">
        <f t="shared" ca="1" si="14"/>
        <v>5385000000000</v>
      </c>
      <c r="R20" s="2">
        <f t="shared" ca="1" si="14"/>
        <v>5700000000000</v>
      </c>
      <c r="S20" s="2">
        <f t="shared" ca="1" si="14"/>
        <v>4050000000000</v>
      </c>
      <c r="T20" s="2">
        <f t="shared" ca="1" si="14"/>
        <v>2370000000000</v>
      </c>
      <c r="U20" s="2">
        <f t="shared" ca="1" si="14"/>
        <v>1680000000000</v>
      </c>
      <c r="V20" s="2">
        <f t="shared" ca="1" si="14"/>
        <v>2370000000000</v>
      </c>
      <c r="W20" s="2">
        <f t="shared" ca="1" si="14"/>
        <v>2730000000000</v>
      </c>
      <c r="X20" s="2">
        <f t="shared" ca="1" si="14"/>
        <v>5610000000000</v>
      </c>
      <c r="Y20" s="2">
        <f t="shared" ca="1" si="14"/>
        <v>4080000000000</v>
      </c>
      <c r="Z20" s="2">
        <f t="shared" ca="1" si="14"/>
        <v>5460000000000</v>
      </c>
    </row>
    <row r="21" spans="1:26" ht="15.5" x14ac:dyDescent="0.35">
      <c r="C21" t="s">
        <v>12</v>
      </c>
      <c r="D21" s="2">
        <f>IFERROR(INDEX(D51:D500,MATCH($C$7,$C$51:$C$500,0)),"")</f>
        <v>3000000000</v>
      </c>
      <c r="E21" s="2">
        <f>IFERROR(INDEX(E51:E500,MATCH($C$7,$C$51:$C$500,0)),"")</f>
        <v>3000000000</v>
      </c>
      <c r="H21" s="2">
        <f>IFERROR(INDEX(D21:G21,COUNT(D21:G21)),"")</f>
        <v>3000000000</v>
      </c>
      <c r="I21" s="2">
        <f t="shared" ref="I21:Z21" si="15">IFERROR(INDEX(I51:I500,MATCH($C$7,$C$51:$C$500,0)),"")</f>
        <v>3000000000</v>
      </c>
      <c r="J21" s="2">
        <f t="shared" si="15"/>
        <v>3000000000</v>
      </c>
      <c r="K21" s="2">
        <f t="shared" si="15"/>
        <v>3000000000</v>
      </c>
      <c r="L21" s="2">
        <f t="shared" si="15"/>
        <v>3000000000</v>
      </c>
      <c r="M21" s="2">
        <f t="shared" si="15"/>
        <v>3000000000</v>
      </c>
      <c r="N21" s="2">
        <f t="shared" si="15"/>
        <v>3000000000</v>
      </c>
      <c r="O21" s="2">
        <f t="shared" si="15"/>
        <v>3000000000</v>
      </c>
      <c r="P21" s="2">
        <f t="shared" si="15"/>
        <v>3000000000</v>
      </c>
      <c r="Q21" s="2">
        <f t="shared" si="15"/>
        <v>3000000000</v>
      </c>
      <c r="R21" s="2">
        <f t="shared" si="15"/>
        <v>3000000000</v>
      </c>
      <c r="S21" s="2">
        <f t="shared" si="15"/>
        <v>3000000000</v>
      </c>
      <c r="T21" s="2">
        <f t="shared" si="15"/>
        <v>3000000000</v>
      </c>
      <c r="U21" s="2">
        <f t="shared" si="15"/>
        <v>3000000000</v>
      </c>
      <c r="V21" s="2">
        <f t="shared" si="15"/>
        <v>3000000000</v>
      </c>
      <c r="W21" s="2">
        <f t="shared" si="15"/>
        <v>3000000000</v>
      </c>
      <c r="X21" s="2">
        <f t="shared" si="15"/>
        <v>3000000000</v>
      </c>
      <c r="Y21" s="2">
        <f t="shared" si="15"/>
        <v>3000000000</v>
      </c>
      <c r="Z21" s="2">
        <f t="shared" si="15"/>
        <v>3000000000</v>
      </c>
    </row>
    <row r="23" spans="1:26" ht="15.5" x14ac:dyDescent="0.35">
      <c r="B23" t="s">
        <v>54</v>
      </c>
      <c r="C23" t="s">
        <v>55</v>
      </c>
      <c r="D23" s="3">
        <f>IFERROR(D5/D6*100,"")</f>
        <v>1.0989377429167424</v>
      </c>
      <c r="E23" s="3">
        <f>IFERROR(E5/E6*100,"")</f>
        <v>1.3265911149128122</v>
      </c>
      <c r="H23" s="3">
        <f t="shared" ref="H23:Z23" si="16">IFERROR(H5/H6*100,"")</f>
        <v>4.8294836406286201</v>
      </c>
      <c r="I23" s="3">
        <f t="shared" si="16"/>
        <v>5.4263042377173729</v>
      </c>
      <c r="J23" s="3">
        <f t="shared" si="16"/>
        <v>5.3672737140000386</v>
      </c>
      <c r="K23" s="3">
        <f t="shared" si="16"/>
        <v>17.417666077890246</v>
      </c>
      <c r="L23" s="3">
        <f t="shared" si="16"/>
        <v>17.249045160232768</v>
      </c>
      <c r="M23" s="3">
        <f t="shared" si="16"/>
        <v>14.05673293512387</v>
      </c>
      <c r="N23" s="3">
        <f t="shared" si="16"/>
        <v>11.122496173303878</v>
      </c>
      <c r="O23" s="3">
        <f t="shared" si="16"/>
        <v>13.236201893648673</v>
      </c>
      <c r="P23" s="3">
        <f t="shared" si="16"/>
        <v>17.740364426627647</v>
      </c>
      <c r="Q23" s="3">
        <f t="shared" si="16"/>
        <v>18.199044593224883</v>
      </c>
      <c r="R23" s="3">
        <f t="shared" si="16"/>
        <v>16.295222980094739</v>
      </c>
      <c r="S23" s="3">
        <f t="shared" si="16"/>
        <v>14.599547401635876</v>
      </c>
      <c r="T23" s="3">
        <f t="shared" si="16"/>
        <v>10.296606156668062</v>
      </c>
      <c r="U23" s="3">
        <f t="shared" si="16"/>
        <v>8.6075168813040204</v>
      </c>
      <c r="V23" s="3">
        <f t="shared" si="16"/>
        <v>9.3798959022386246</v>
      </c>
      <c r="W23" s="3">
        <f t="shared" si="16"/>
        <v>11.421936383518556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-0.2734026829030376</v>
      </c>
      <c r="E24" s="4">
        <f>IFERROR(_xlfn.RRI(5,J23,E23),"")</f>
        <v>-0.24386965389177462</v>
      </c>
      <c r="H24" s="4">
        <f t="shared" ref="H24:Z24" si="17">IFERROR(_xlfn.RRI(5,M23,H23),"")</f>
        <v>-0.19238707433831981</v>
      </c>
      <c r="I24" s="4">
        <f t="shared" si="17"/>
        <v>-0.13371583689401567</v>
      </c>
      <c r="J24" s="4">
        <f t="shared" si="17"/>
        <v>-0.16516995218320585</v>
      </c>
      <c r="K24" s="4">
        <f t="shared" si="17"/>
        <v>-3.6647755239206381E-3</v>
      </c>
      <c r="L24" s="4">
        <f t="shared" si="17"/>
        <v>-1.0665181101784271E-2</v>
      </c>
      <c r="M24" s="4">
        <f t="shared" si="17"/>
        <v>-2.9121648821824442E-2</v>
      </c>
      <c r="N24" s="4">
        <f t="shared" si="17"/>
        <v>-5.2950728148753012E-2</v>
      </c>
      <c r="O24" s="4">
        <f t="shared" si="17"/>
        <v>5.1511087269419331E-2</v>
      </c>
      <c r="P24" s="4">
        <f t="shared" si="17"/>
        <v>0.15562500602416751</v>
      </c>
      <c r="Q24" s="4">
        <f t="shared" si="17"/>
        <v>0.14174761769499455</v>
      </c>
      <c r="R24" s="4">
        <f t="shared" si="17"/>
        <v>7.3653425682555396E-2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63.43</v>
      </c>
      <c r="J25" s="3">
        <f t="shared" si="18"/>
        <v>59.5</v>
      </c>
      <c r="K25" s="3">
        <f t="shared" si="18"/>
        <v>198.54</v>
      </c>
      <c r="L25" s="3">
        <f t="shared" si="18"/>
        <v>174.36</v>
      </c>
      <c r="M25" s="3">
        <f t="shared" si="18"/>
        <v>126.94</v>
      </c>
      <c r="N25" s="3">
        <f t="shared" si="18"/>
        <v>91.82</v>
      </c>
      <c r="O25" s="3">
        <f t="shared" si="18"/>
        <v>102.27</v>
      </c>
      <c r="P25" s="3">
        <f t="shared" si="18"/>
        <v>134.61000000000001</v>
      </c>
      <c r="Q25" s="3">
        <f t="shared" si="18"/>
        <v>134.38999999999999</v>
      </c>
      <c r="R25" s="3">
        <f t="shared" si="18"/>
        <v>112.05</v>
      </c>
      <c r="S25" s="3">
        <f t="shared" si="18"/>
        <v>87.97</v>
      </c>
      <c r="T25" s="3">
        <f t="shared" si="18"/>
        <v>55.09</v>
      </c>
      <c r="U25" s="3">
        <f t="shared" si="18"/>
        <v>42.34</v>
      </c>
      <c r="V25" s="3">
        <f t="shared" si="18"/>
        <v>43.11</v>
      </c>
      <c r="W25" s="3">
        <f t="shared" si="18"/>
        <v>48.71</v>
      </c>
      <c r="X25" s="3">
        <f t="shared" si="18"/>
        <v>50.1</v>
      </c>
      <c r="Y25" s="3">
        <f t="shared" si="18"/>
        <v>29.65</v>
      </c>
      <c r="Z25" s="3">
        <f t="shared" si="18"/>
        <v>128.26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-7.1308470109247124E-2</v>
      </c>
      <c r="J26" s="4">
        <f t="shared" si="19"/>
        <v>-0.10266678831601994</v>
      </c>
      <c r="K26" s="4">
        <f t="shared" si="19"/>
        <v>8.0821906781325392E-2</v>
      </c>
      <c r="L26" s="4">
        <f t="shared" si="19"/>
        <v>5.3454981851879468E-2</v>
      </c>
      <c r="M26" s="4">
        <f t="shared" si="19"/>
        <v>2.5267820472383518E-2</v>
      </c>
      <c r="N26" s="4">
        <f t="shared" si="19"/>
        <v>8.6036588552442783E-3</v>
      </c>
      <c r="O26" s="4">
        <f t="shared" si="19"/>
        <v>0.13170985225743337</v>
      </c>
      <c r="P26" s="4">
        <f t="shared" si="19"/>
        <v>0.26027492119771423</v>
      </c>
      <c r="Q26" s="4">
        <f t="shared" si="19"/>
        <v>0.25532964867572305</v>
      </c>
      <c r="R26" s="4">
        <f t="shared" si="19"/>
        <v>0.18129603498898605</v>
      </c>
      <c r="S26" s="4">
        <f t="shared" si="19"/>
        <v>0.11917853782850596</v>
      </c>
      <c r="T26" s="4">
        <f t="shared" si="19"/>
        <v>0.13190405283399742</v>
      </c>
      <c r="U26" s="4">
        <f t="shared" si="19"/>
        <v>-0.19881663467206678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186.94866666666667</v>
      </c>
      <c r="E27" s="3">
        <f>IFERROR(E4/E21,"")</f>
        <v>129.02766666666668</v>
      </c>
      <c r="H27" s="3">
        <f t="shared" ref="H27:Z27" si="20">IFERROR(H4/H21,"")</f>
        <v>631.95266666666669</v>
      </c>
      <c r="I27" s="3">
        <f t="shared" si="20"/>
        <v>565.47933333333333</v>
      </c>
      <c r="J27" s="3">
        <f t="shared" si="20"/>
        <v>455.97533333333331</v>
      </c>
      <c r="K27" s="3">
        <f t="shared" si="20"/>
        <v>766.0436666666667</v>
      </c>
      <c r="L27" s="3">
        <f t="shared" si="20"/>
        <v>805.19733333333329</v>
      </c>
      <c r="M27" s="3">
        <f t="shared" si="20"/>
        <v>671.71266666666668</v>
      </c>
      <c r="N27" s="3">
        <f t="shared" si="20"/>
        <v>604.25400000000002</v>
      </c>
      <c r="O27" s="3">
        <f t="shared" si="20"/>
        <v>757.47</v>
      </c>
      <c r="P27" s="3">
        <f t="shared" si="20"/>
        <v>755.20500000000004</v>
      </c>
      <c r="Q27" s="3">
        <f t="shared" si="20"/>
        <v>770.09666666666669</v>
      </c>
      <c r="R27" s="3">
        <f t="shared" si="20"/>
        <v>617.35966666666661</v>
      </c>
      <c r="S27" s="3">
        <f t="shared" si="20"/>
        <v>479.17700000000002</v>
      </c>
      <c r="T27" s="3">
        <f t="shared" si="20"/>
        <v>385.18666666666667</v>
      </c>
      <c r="U27" s="3">
        <f t="shared" si="20"/>
        <v>352.12033333333335</v>
      </c>
      <c r="V27" s="3">
        <f t="shared" si="20"/>
        <v>288.75633333333332</v>
      </c>
      <c r="W27" s="3">
        <f t="shared" si="20"/>
        <v>332.88533333333334</v>
      </c>
      <c r="X27" s="3">
        <f t="shared" si="20"/>
        <v>298.28833333333336</v>
      </c>
      <c r="Y27" s="3">
        <f t="shared" si="20"/>
        <v>260.70833333333331</v>
      </c>
      <c r="Z27" s="3">
        <f t="shared" si="20"/>
        <v>542.60699999999997</v>
      </c>
    </row>
    <row r="28" spans="1:26" ht="15.5" x14ac:dyDescent="0.35">
      <c r="C28" t="s">
        <v>61</v>
      </c>
      <c r="D28" s="4">
        <f>IFERROR(_xlfn.RRI(5,I27,D27),"")</f>
        <v>-0.19857824582873351</v>
      </c>
      <c r="E28" s="4">
        <f>IFERROR(_xlfn.RRI(5,J27,E27),"")</f>
        <v>-0.22313009305892773</v>
      </c>
      <c r="H28" s="4">
        <f t="shared" ref="H28:Z28" si="21">IFERROR(_xlfn.RRI(5,M27,H27),"")</f>
        <v>-1.2129077071759142E-2</v>
      </c>
      <c r="I28" s="4">
        <f t="shared" si="21"/>
        <v>-1.3176596506232152E-2</v>
      </c>
      <c r="J28" s="4">
        <f t="shared" si="21"/>
        <v>-9.652699137120635E-2</v>
      </c>
      <c r="K28" s="4">
        <f t="shared" si="21"/>
        <v>2.8540528031055779E-3</v>
      </c>
      <c r="L28" s="4">
        <f t="shared" si="21"/>
        <v>8.9541171723759305E-3</v>
      </c>
      <c r="M28" s="4">
        <f t="shared" si="21"/>
        <v>1.7018977838874294E-2</v>
      </c>
      <c r="N28" s="4">
        <f t="shared" si="21"/>
        <v>4.7477526396580982E-2</v>
      </c>
      <c r="O28" s="4">
        <f t="shared" si="21"/>
        <v>0.14482429773729599</v>
      </c>
      <c r="P28" s="4">
        <f t="shared" si="21"/>
        <v>0.16486273083566005</v>
      </c>
      <c r="Q28" s="4">
        <f t="shared" si="21"/>
        <v>0.21675389463295391</v>
      </c>
      <c r="R28" s="4">
        <f t="shared" si="21"/>
        <v>0.13148478491740412</v>
      </c>
      <c r="S28" s="4">
        <f t="shared" si="21"/>
        <v>9.9441027410721139E-2</v>
      </c>
      <c r="T28" s="4">
        <f t="shared" si="21"/>
        <v>8.1193102511010418E-2</v>
      </c>
      <c r="U28" s="4">
        <f t="shared" si="21"/>
        <v>-8.2848369606908223E-2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6.6050420168067225E-2</v>
      </c>
      <c r="J29" s="4">
        <f t="shared" si="22"/>
        <v>-0.7003122796413821</v>
      </c>
      <c r="K29" s="4">
        <f t="shared" si="22"/>
        <v>0.13867859600825863</v>
      </c>
      <c r="L29" s="4">
        <f t="shared" si="22"/>
        <v>0.37356231290373421</v>
      </c>
      <c r="M29" s="4">
        <f t="shared" si="22"/>
        <v>0.3824874754955348</v>
      </c>
      <c r="N29" s="4">
        <f t="shared" si="22"/>
        <v>-0.10218050259118024</v>
      </c>
      <c r="O29" s="4">
        <f t="shared" si="22"/>
        <v>-0.24024960998439948</v>
      </c>
      <c r="P29" s="4">
        <f t="shared" si="22"/>
        <v>1.6370265644767268E-3</v>
      </c>
      <c r="Q29" s="4">
        <f t="shared" si="22"/>
        <v>0.1993752788933511</v>
      </c>
      <c r="R29" s="4">
        <f t="shared" si="22"/>
        <v>0.27372968057292257</v>
      </c>
      <c r="S29" s="4">
        <f t="shared" si="22"/>
        <v>0.59684153203848234</v>
      </c>
      <c r="T29" s="4">
        <f t="shared" si="22"/>
        <v>0.30113367973547472</v>
      </c>
      <c r="U29" s="4">
        <f t="shared" si="22"/>
        <v>-1.7861285084667038E-2</v>
      </c>
      <c r="V29" s="4">
        <f t="shared" si="22"/>
        <v>-0.11496612605214537</v>
      </c>
      <c r="W29" s="4">
        <f t="shared" si="22"/>
        <v>-2.7744510978043924E-2</v>
      </c>
      <c r="X29" s="4">
        <f t="shared" si="22"/>
        <v>0.68971332209106251</v>
      </c>
      <c r="Y29" s="4">
        <f t="shared" si="22"/>
        <v>-0.7688289412131607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0.11755218876257198</v>
      </c>
      <c r="I30" s="4">
        <f t="shared" si="23"/>
        <v>0.24015334162812907</v>
      </c>
      <c r="J30" s="4">
        <f t="shared" si="23"/>
        <v>-0.4047658727896713</v>
      </c>
      <c r="K30" s="4">
        <f t="shared" si="23"/>
        <v>-4.8626175281256019E-2</v>
      </c>
      <c r="L30" s="4">
        <f t="shared" si="23"/>
        <v>0.19872286662253397</v>
      </c>
      <c r="M30" s="4">
        <f t="shared" si="23"/>
        <v>0.11163958644322861</v>
      </c>
      <c r="N30" s="4">
        <f t="shared" si="23"/>
        <v>-0.20227335736068755</v>
      </c>
      <c r="O30" s="4">
        <f t="shared" si="23"/>
        <v>2.9991856515780299E-3</v>
      </c>
      <c r="P30" s="4">
        <f t="shared" si="23"/>
        <v>-1.9337399200966093E-2</v>
      </c>
      <c r="Q30" s="4">
        <f t="shared" si="23"/>
        <v>0.24740359347522448</v>
      </c>
      <c r="R30" s="4">
        <f t="shared" si="23"/>
        <v>0.28837499852177084</v>
      </c>
      <c r="S30" s="4">
        <f t="shared" si="23"/>
        <v>0.2440124268752813</v>
      </c>
      <c r="T30" s="4">
        <f t="shared" si="23"/>
        <v>9.3906344516694537E-2</v>
      </c>
      <c r="U30" s="4">
        <f t="shared" si="23"/>
        <v>0.21943761118082272</v>
      </c>
      <c r="V30" s="4">
        <f t="shared" si="23"/>
        <v>-0.13256516758523462</v>
      </c>
      <c r="W30" s="4">
        <f t="shared" si="23"/>
        <v>0.11598509272348335</v>
      </c>
      <c r="X30" s="4">
        <f t="shared" si="23"/>
        <v>0.14414575675243743</v>
      </c>
      <c r="Y30" s="4">
        <f t="shared" si="23"/>
        <v>-0.51952640984481713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1166.8399999999999</v>
      </c>
      <c r="E32" s="3">
        <f>IFERROR(INDEX(E51:E500,MATCH($A$32,$C$51:$C$500,0)),"")</f>
        <v>1179.99</v>
      </c>
      <c r="H32" s="3">
        <f>IFERROR(INDEX(D32:G32,COUNT(D32:G32)),"")</f>
        <v>1179.99</v>
      </c>
      <c r="I32" s="3">
        <f t="shared" ref="I32:Z32" si="24">IFERROR(INDEX(I51:I500,MATCH($C$32,$C$51:$C$500,0)),"")</f>
        <v>1164.32</v>
      </c>
      <c r="J32" s="3">
        <f t="shared" si="24"/>
        <v>1129.24</v>
      </c>
      <c r="K32" s="3">
        <f t="shared" si="24"/>
        <v>1148.58</v>
      </c>
      <c r="L32" s="3">
        <f t="shared" si="24"/>
        <v>1016.47</v>
      </c>
      <c r="M32" s="3">
        <f t="shared" si="24"/>
        <v>909.12</v>
      </c>
      <c r="N32" s="3">
        <f t="shared" si="24"/>
        <v>819.29</v>
      </c>
      <c r="O32" s="3">
        <f t="shared" si="24"/>
        <v>772.05</v>
      </c>
      <c r="P32" s="3">
        <f t="shared" si="24"/>
        <v>769.84</v>
      </c>
      <c r="Q32" s="3">
        <f t="shared" si="24"/>
        <v>733.24</v>
      </c>
      <c r="R32" s="3">
        <f t="shared" si="24"/>
        <v>687.75</v>
      </c>
      <c r="S32" s="3">
        <f t="shared" si="24"/>
        <v>605.03</v>
      </c>
      <c r="T32" s="3">
        <f t="shared" si="24"/>
        <v>534.96</v>
      </c>
      <c r="U32" s="3">
        <f t="shared" si="24"/>
        <v>491.87</v>
      </c>
      <c r="V32" s="3">
        <f t="shared" si="24"/>
        <v>459.53</v>
      </c>
      <c r="W32" s="3">
        <f t="shared" si="24"/>
        <v>426.42</v>
      </c>
      <c r="X32" s="3">
        <f t="shared" si="24"/>
        <v>386.76</v>
      </c>
      <c r="Y32" s="3">
        <f t="shared" si="24"/>
        <v>338.93</v>
      </c>
      <c r="Z32" s="3">
        <f t="shared" si="24"/>
        <v>313.67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0.56000000000000005</v>
      </c>
      <c r="E33" s="3">
        <f>IFERROR(INDEX(E51:E500,MATCH($A$33,$C$51:$C$500,0)),"")</f>
        <v>0.7</v>
      </c>
      <c r="H33" s="3">
        <f>IFERROR(INDEX(D33:G33,COUNT(D33:G33)),"")</f>
        <v>0.7</v>
      </c>
      <c r="I33" s="3">
        <f t="shared" ref="I33:Z33" si="25">IFERROR(INDEX(I51:I500,MATCH($C$33,$C$51:$C$500,0)),"")</f>
        <v>0.75</v>
      </c>
      <c r="J33" s="3">
        <f t="shared" si="25"/>
        <v>1.06</v>
      </c>
      <c r="K33" s="3">
        <f t="shared" si="25"/>
        <v>1.39</v>
      </c>
      <c r="L33" s="3">
        <f t="shared" si="25"/>
        <v>1.57</v>
      </c>
      <c r="M33" s="3">
        <f t="shared" si="25"/>
        <v>1.0900000000000001</v>
      </c>
      <c r="N33" s="3">
        <f t="shared" si="25"/>
        <v>1.26</v>
      </c>
      <c r="O33" s="3">
        <f t="shared" si="25"/>
        <v>1.36</v>
      </c>
      <c r="P33" s="3">
        <f t="shared" si="25"/>
        <v>2.1800000000000002</v>
      </c>
      <c r="Q33" s="3">
        <f t="shared" si="25"/>
        <v>2.4500000000000002</v>
      </c>
      <c r="R33" s="3">
        <f t="shared" si="25"/>
        <v>2.76</v>
      </c>
      <c r="S33" s="3">
        <f t="shared" si="25"/>
        <v>2.23</v>
      </c>
      <c r="T33" s="3">
        <f t="shared" si="25"/>
        <v>1.48</v>
      </c>
      <c r="U33" s="3">
        <f t="shared" si="25"/>
        <v>1.1399999999999999</v>
      </c>
      <c r="V33" s="3">
        <f t="shared" si="25"/>
        <v>1.72</v>
      </c>
      <c r="W33" s="3">
        <f t="shared" si="25"/>
        <v>2.13</v>
      </c>
      <c r="X33" s="3">
        <f t="shared" si="25"/>
        <v>4.84</v>
      </c>
      <c r="Y33" s="3">
        <f t="shared" si="25"/>
        <v>3.98</v>
      </c>
      <c r="Z33" s="3">
        <f t="shared" si="25"/>
        <v>5.8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51.51</v>
      </c>
      <c r="E34" s="3">
        <f>IFERROR(INDEX(E51:E500,MATCH($A$34,$C$51:$C$500,0)),"")</f>
        <v>52.97</v>
      </c>
      <c r="H34" s="3">
        <f>IFERROR(INDEX(D34:G34,COUNT(D34:G34)),"")</f>
        <v>52.97</v>
      </c>
      <c r="I34" s="3">
        <f t="shared" ref="I34:Z34" si="26">IFERROR(INDEX(I51:I500,MATCH($C$34,$C$51:$C$500,0)),"")</f>
        <v>13.79</v>
      </c>
      <c r="J34" s="3">
        <f t="shared" si="26"/>
        <v>20.170000000000002</v>
      </c>
      <c r="K34" s="3">
        <f t="shared" si="26"/>
        <v>8.06</v>
      </c>
      <c r="L34" s="3">
        <f t="shared" si="26"/>
        <v>9.18</v>
      </c>
      <c r="M34" s="3">
        <f t="shared" si="26"/>
        <v>7.84</v>
      </c>
      <c r="N34" s="3">
        <f t="shared" si="26"/>
        <v>11.22</v>
      </c>
      <c r="O34" s="3">
        <f t="shared" si="26"/>
        <v>10.27</v>
      </c>
      <c r="P34" s="3">
        <f t="shared" si="26"/>
        <v>12.44</v>
      </c>
      <c r="Q34" s="3">
        <f t="shared" si="26"/>
        <v>13.36</v>
      </c>
      <c r="R34" s="3">
        <f t="shared" si="26"/>
        <v>16.96</v>
      </c>
      <c r="S34" s="3">
        <f t="shared" si="26"/>
        <v>15.35</v>
      </c>
      <c r="T34" s="3">
        <f t="shared" si="26"/>
        <v>14.34</v>
      </c>
      <c r="U34" s="3">
        <f t="shared" si="26"/>
        <v>13.23</v>
      </c>
      <c r="V34" s="3">
        <f t="shared" si="26"/>
        <v>18.329999999999998</v>
      </c>
      <c r="W34" s="3">
        <f t="shared" si="26"/>
        <v>18.68</v>
      </c>
      <c r="X34" s="3">
        <f t="shared" si="26"/>
        <v>37.33</v>
      </c>
      <c r="Y34" s="3">
        <f t="shared" si="26"/>
        <v>45.53</v>
      </c>
      <c r="Z34" s="3">
        <f t="shared" si="26"/>
        <v>14.19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3.48</v>
      </c>
      <c r="E35" s="3">
        <f>IFERROR(INDEX(E51:E500,MATCH($A$35,$C$51:$C$500,0)),"")</f>
        <v>6.43</v>
      </c>
      <c r="H35" s="3">
        <f>IFERROR(INDEX(D35:G35,COUNT(D35:G35)),"")</f>
        <v>6.43</v>
      </c>
      <c r="I35" s="3">
        <f t="shared" ref="I35:Z35" si="27">IFERROR(INDEX(I51:I500,MATCH($C$35,$C$51:$C$500,0)),"")</f>
        <v>1.55</v>
      </c>
      <c r="J35" s="3">
        <f t="shared" si="27"/>
        <v>2.63</v>
      </c>
      <c r="K35" s="3">
        <f t="shared" si="27"/>
        <v>2.09</v>
      </c>
      <c r="L35" s="3">
        <f t="shared" si="27"/>
        <v>1.99</v>
      </c>
      <c r="M35" s="3">
        <f t="shared" si="27"/>
        <v>1.48</v>
      </c>
      <c r="N35" s="3">
        <f t="shared" si="27"/>
        <v>1.7</v>
      </c>
      <c r="O35" s="3">
        <f t="shared" si="27"/>
        <v>1.39</v>
      </c>
      <c r="P35" s="3">
        <f t="shared" si="27"/>
        <v>2.2200000000000002</v>
      </c>
      <c r="Q35" s="3">
        <f t="shared" si="27"/>
        <v>2.33</v>
      </c>
      <c r="R35" s="3">
        <f t="shared" si="27"/>
        <v>3.08</v>
      </c>
      <c r="S35" s="3">
        <f t="shared" si="27"/>
        <v>2.82</v>
      </c>
      <c r="T35" s="3">
        <f t="shared" si="27"/>
        <v>2.0499999999999998</v>
      </c>
      <c r="U35" s="3">
        <f t="shared" si="27"/>
        <v>1.59</v>
      </c>
      <c r="V35" s="3">
        <f t="shared" si="27"/>
        <v>2.74</v>
      </c>
      <c r="W35" s="3">
        <f t="shared" si="27"/>
        <v>2.73</v>
      </c>
      <c r="X35" s="3">
        <f t="shared" si="27"/>
        <v>6.27</v>
      </c>
      <c r="Y35" s="3">
        <f t="shared" si="27"/>
        <v>5.18</v>
      </c>
      <c r="Z35" s="3">
        <f t="shared" si="27"/>
        <v>3.35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560846000000</v>
      </c>
      <c r="E51" s="5">
        <v>387083000000</v>
      </c>
      <c r="F51" s="5">
        <v>621434000000</v>
      </c>
      <c r="G51" s="5">
        <v>448081000000</v>
      </c>
      <c r="I51" s="5">
        <v>1696438000000</v>
      </c>
      <c r="J51" s="5">
        <v>1367926000000</v>
      </c>
      <c r="K51" s="5">
        <v>2298131000000</v>
      </c>
      <c r="L51" s="5">
        <v>2415592000000</v>
      </c>
      <c r="M51" s="5">
        <v>2015138000000</v>
      </c>
      <c r="N51" s="5">
        <v>1812762000000</v>
      </c>
      <c r="O51" s="5">
        <v>2272410000000</v>
      </c>
      <c r="P51" s="5">
        <v>2265615000000</v>
      </c>
      <c r="Q51" s="5">
        <v>2310290000000</v>
      </c>
      <c r="R51" s="5">
        <v>1852079000000</v>
      </c>
      <c r="S51" s="5">
        <v>1437531000000</v>
      </c>
      <c r="T51" s="5">
        <v>1155560000000</v>
      </c>
      <c r="U51" s="5">
        <v>1056361000000</v>
      </c>
      <c r="V51" s="5">
        <v>866269000000</v>
      </c>
      <c r="W51" s="5">
        <v>998656000000</v>
      </c>
      <c r="X51" s="5">
        <v>894865000000</v>
      </c>
      <c r="Y51" s="5">
        <v>782125000000</v>
      </c>
      <c r="Z51" s="5">
        <v>1627821000000</v>
      </c>
    </row>
    <row r="52" spans="2:26" ht="15.5" x14ac:dyDescent="0.35">
      <c r="C52" t="s">
        <v>85</v>
      </c>
      <c r="D52" s="5">
        <v>-404035000000</v>
      </c>
      <c r="E52" s="5">
        <v>-235969000000</v>
      </c>
      <c r="F52" s="5">
        <v>-386093000000</v>
      </c>
      <c r="G52" s="5">
        <v>-249317000000</v>
      </c>
      <c r="I52" s="5">
        <v>-1015462000000</v>
      </c>
      <c r="J52" s="5">
        <v>-720394000000</v>
      </c>
      <c r="K52" s="5">
        <v>-1136012000000</v>
      </c>
      <c r="L52" s="5">
        <v>-1395090000000</v>
      </c>
      <c r="M52" s="5">
        <v>-1205168000000</v>
      </c>
      <c r="N52" s="5">
        <v>-1124032000000</v>
      </c>
      <c r="O52" s="5">
        <v>-1479552000000</v>
      </c>
      <c r="P52" s="5">
        <v>-1406725000000</v>
      </c>
      <c r="Q52" s="5">
        <v>-1430026000000</v>
      </c>
      <c r="R52" s="5">
        <v>-1048130000000</v>
      </c>
      <c r="S52" s="5">
        <v>-875444000000</v>
      </c>
      <c r="T52" s="5">
        <v>-752239000000</v>
      </c>
      <c r="U52" s="5">
        <v>-608481000000</v>
      </c>
      <c r="V52" s="5">
        <v>-477280000000</v>
      </c>
      <c r="W52" s="5">
        <v>-582596000000</v>
      </c>
      <c r="X52" s="5">
        <v>-527547000000</v>
      </c>
      <c r="Y52" s="5">
        <v>-440540000000</v>
      </c>
      <c r="Z52" s="5">
        <v>-798676000000</v>
      </c>
    </row>
    <row r="53" spans="2:26" ht="15.5" x14ac:dyDescent="0.35">
      <c r="C53" t="s">
        <v>86</v>
      </c>
      <c r="D53" s="5">
        <v>156811000000</v>
      </c>
      <c r="E53" s="5">
        <v>151114000000</v>
      </c>
      <c r="F53" s="5">
        <v>235341000000</v>
      </c>
      <c r="G53" s="5">
        <v>198764000000</v>
      </c>
      <c r="I53" s="5">
        <v>680976000000</v>
      </c>
      <c r="J53" s="5">
        <v>647532000000</v>
      </c>
      <c r="K53" s="5">
        <v>1162119000000</v>
      </c>
      <c r="L53" s="5">
        <v>1020502000000</v>
      </c>
      <c r="M53" s="5">
        <v>809970000000</v>
      </c>
      <c r="N53" s="5">
        <v>688730000000</v>
      </c>
      <c r="O53" s="5">
        <v>792858000000</v>
      </c>
      <c r="P53" s="5">
        <v>858890000000</v>
      </c>
      <c r="Q53" s="5">
        <v>880264000000</v>
      </c>
      <c r="R53" s="5">
        <v>803949000000</v>
      </c>
      <c r="S53" s="5">
        <v>562087000000</v>
      </c>
      <c r="T53" s="5">
        <v>403321000000</v>
      </c>
      <c r="U53" s="5">
        <v>447880000000</v>
      </c>
      <c r="V53" s="5">
        <v>388989000000</v>
      </c>
      <c r="W53" s="5">
        <v>416060000000</v>
      </c>
      <c r="X53" s="5">
        <v>367318000000</v>
      </c>
      <c r="Y53" s="5">
        <v>341585000000</v>
      </c>
      <c r="Z53" s="5">
        <v>829145000000</v>
      </c>
    </row>
    <row r="54" spans="2:26" ht="15.5" x14ac:dyDescent="0.35">
      <c r="C54" t="s">
        <v>87</v>
      </c>
      <c r="D54" s="5">
        <v>-110334000000</v>
      </c>
      <c r="E54" s="5">
        <v>-91673000000</v>
      </c>
      <c r="F54" s="5">
        <v>-108006000000</v>
      </c>
      <c r="G54" s="5">
        <v>-136749000000</v>
      </c>
      <c r="I54" s="5">
        <v>-454046000000</v>
      </c>
      <c r="J54" s="5">
        <v>-441231000000</v>
      </c>
      <c r="K54" s="5">
        <v>-469778000000</v>
      </c>
      <c r="L54" s="5">
        <v>-404252000000</v>
      </c>
      <c r="M54" s="5">
        <v>-349794000000</v>
      </c>
      <c r="N54" s="5">
        <v>-326242000000</v>
      </c>
      <c r="O54" s="5">
        <v>-378283000000</v>
      </c>
      <c r="P54" s="5">
        <v>-360977000000</v>
      </c>
      <c r="Q54" s="5">
        <v>-379541000000</v>
      </c>
      <c r="R54" s="5">
        <v>-363310000000</v>
      </c>
      <c r="S54" s="5">
        <v>-241144000000</v>
      </c>
      <c r="T54" s="5">
        <v>-200016000000</v>
      </c>
      <c r="U54" s="5">
        <v>-296440000000</v>
      </c>
      <c r="V54" s="5">
        <v>-226317000000</v>
      </c>
      <c r="W54" s="5">
        <v>-234243000000</v>
      </c>
      <c r="X54" s="5">
        <v>-179572000000</v>
      </c>
      <c r="Y54" s="5">
        <v>-165166000000</v>
      </c>
      <c r="Z54" s="5">
        <v>-270756000000</v>
      </c>
    </row>
    <row r="55" spans="2:26" ht="15.5" x14ac:dyDescent="0.35">
      <c r="C55" t="s">
        <v>88</v>
      </c>
      <c r="D55" s="5">
        <v>-64473000000</v>
      </c>
      <c r="E55" s="5">
        <v>-51248000000</v>
      </c>
      <c r="F55" s="5">
        <v>-56297000000</v>
      </c>
      <c r="G55" s="5">
        <v>-69787000000</v>
      </c>
      <c r="I55" s="5">
        <v>-241054000000</v>
      </c>
      <c r="J55" s="5">
        <v>-233943000000</v>
      </c>
      <c r="K55" s="5">
        <v>-265621000000</v>
      </c>
      <c r="L55" s="5">
        <v>-227579000000</v>
      </c>
      <c r="M55" s="5">
        <v>-179229000000</v>
      </c>
      <c r="N55" s="5">
        <v>-158776000000</v>
      </c>
      <c r="O55" s="5">
        <v>-243770000000</v>
      </c>
      <c r="P55" s="5">
        <v>-245694000000</v>
      </c>
      <c r="Q55" s="5">
        <v>-286253000000</v>
      </c>
      <c r="R55" s="5">
        <v>-245841000000</v>
      </c>
      <c r="S55" s="5">
        <v>-183362000000</v>
      </c>
      <c r="T55" s="5">
        <v>-135208000000</v>
      </c>
      <c r="U55" s="5">
        <v>-175305000000</v>
      </c>
      <c r="V55" s="5">
        <v>-149087000000</v>
      </c>
      <c r="W55" s="5">
        <v>-129012000000</v>
      </c>
      <c r="X55" s="5">
        <v>-125549000000</v>
      </c>
      <c r="Y55" s="5">
        <v>-112146000000</v>
      </c>
      <c r="Z55" s="5">
        <v>-123709000000</v>
      </c>
    </row>
    <row r="56" spans="2:26" ht="15.5" x14ac:dyDescent="0.35">
      <c r="C56" t="s">
        <v>89</v>
      </c>
      <c r="D56" s="5">
        <v>-27216000000</v>
      </c>
      <c r="E56" s="5">
        <v>-21309000000</v>
      </c>
      <c r="F56" s="5">
        <v>-32362000000</v>
      </c>
      <c r="G56" s="5">
        <v>-20210000000</v>
      </c>
      <c r="I56" s="5">
        <v>-89601000000</v>
      </c>
      <c r="J56" s="5">
        <v>-82054000000</v>
      </c>
      <c r="K56" s="5">
        <v>-111933000000</v>
      </c>
      <c r="L56" s="5">
        <v>-111436000000</v>
      </c>
      <c r="M56" s="5">
        <v>-93183000000</v>
      </c>
      <c r="N56" s="5">
        <v>-96011000000</v>
      </c>
      <c r="O56" s="5">
        <v>-148816000000</v>
      </c>
      <c r="P56" s="5">
        <v>-132603000000</v>
      </c>
      <c r="Q56" s="5">
        <v>-104535000000</v>
      </c>
      <c r="R56" s="5">
        <v>-110017000000</v>
      </c>
      <c r="S56" s="5">
        <v>-87029000000</v>
      </c>
      <c r="T56" s="5">
        <v>-61648000000</v>
      </c>
      <c r="U56" s="5">
        <v>-76201000000</v>
      </c>
      <c r="V56" s="5">
        <v>-65910000000</v>
      </c>
      <c r="W56" s="5">
        <v>-65311000000</v>
      </c>
      <c r="X56" s="5">
        <v>-55438000000</v>
      </c>
      <c r="Y56" s="5">
        <v>-54889000000</v>
      </c>
      <c r="Z56" s="5">
        <v>-131158000000</v>
      </c>
    </row>
    <row r="57" spans="2:26" ht="15.5" x14ac:dyDescent="0.35">
      <c r="C57" t="s">
        <v>1826</v>
      </c>
      <c r="D57" s="5">
        <v>-19432000000</v>
      </c>
      <c r="E57" s="5">
        <v>-21689000000</v>
      </c>
      <c r="F57" s="5">
        <v>-29161000000</v>
      </c>
      <c r="G57" s="5">
        <v>-29006000000</v>
      </c>
      <c r="I57" s="5">
        <v>-102690000000</v>
      </c>
      <c r="J57" s="5">
        <v>-100847000000</v>
      </c>
      <c r="K57" s="5">
        <v>-90245000000</v>
      </c>
      <c r="L57" s="5">
        <v>-79421000000</v>
      </c>
      <c r="M57" s="5">
        <v>-65426000000</v>
      </c>
      <c r="N57" s="5">
        <v>-62047000000</v>
      </c>
    </row>
    <row r="58" spans="2:26" ht="15.5" x14ac:dyDescent="0.35">
      <c r="C58" t="s">
        <v>93</v>
      </c>
      <c r="X58" s="5">
        <v>1312000000</v>
      </c>
      <c r="Y58" s="5">
        <v>4512000000</v>
      </c>
      <c r="Z58" s="5">
        <v>-2439000000</v>
      </c>
    </row>
    <row r="59" spans="2:26" ht="15.5" x14ac:dyDescent="0.35">
      <c r="C59" t="s">
        <v>97</v>
      </c>
      <c r="D59" s="5">
        <v>-187000000</v>
      </c>
      <c r="E59" s="5">
        <v>-134000000</v>
      </c>
      <c r="F59" s="5">
        <v>-167000000</v>
      </c>
      <c r="G59" s="5">
        <v>-207000000</v>
      </c>
      <c r="I59" s="5">
        <v>-317000000</v>
      </c>
      <c r="J59" s="5">
        <v>134000000</v>
      </c>
      <c r="K59" s="5">
        <v>112000000</v>
      </c>
      <c r="L59" s="5">
        <v>158000000</v>
      </c>
      <c r="M59" s="5">
        <v>184000000</v>
      </c>
      <c r="N59" s="5">
        <v>213000000</v>
      </c>
      <c r="O59" s="5">
        <v>129000000</v>
      </c>
      <c r="P59" s="5">
        <v>49000000</v>
      </c>
      <c r="Q59" s="5">
        <v>107000000</v>
      </c>
      <c r="R59" s="5">
        <v>83000000</v>
      </c>
      <c r="S59" s="5">
        <v>47000000</v>
      </c>
      <c r="T59" s="5">
        <v>16000000</v>
      </c>
      <c r="U59" s="5">
        <v>16000000</v>
      </c>
      <c r="V59" s="5">
        <v>29000000</v>
      </c>
      <c r="W59" s="5">
        <v>2008000000</v>
      </c>
    </row>
    <row r="60" spans="2:26" ht="15.5" x14ac:dyDescent="0.35">
      <c r="C60" t="s">
        <v>90</v>
      </c>
      <c r="D60" s="5">
        <v>46477000000</v>
      </c>
      <c r="E60" s="5">
        <v>59441000000</v>
      </c>
      <c r="F60" s="5">
        <v>127335000000</v>
      </c>
      <c r="G60" s="5">
        <v>62015000000</v>
      </c>
      <c r="I60" s="5">
        <v>226930000000</v>
      </c>
      <c r="J60" s="5">
        <v>206301000000</v>
      </c>
      <c r="K60" s="5">
        <v>692341000000</v>
      </c>
      <c r="L60" s="5">
        <v>616250000000</v>
      </c>
      <c r="M60" s="5">
        <v>460176000000</v>
      </c>
      <c r="N60" s="5">
        <v>362488000000</v>
      </c>
      <c r="O60" s="5">
        <v>414575000000</v>
      </c>
      <c r="P60" s="5">
        <v>497913000000</v>
      </c>
      <c r="Q60" s="5">
        <v>500723000000</v>
      </c>
      <c r="R60" s="5">
        <v>440639000000</v>
      </c>
      <c r="S60" s="5">
        <v>320943000000</v>
      </c>
      <c r="T60" s="5">
        <v>203305000000</v>
      </c>
      <c r="U60" s="5">
        <v>151440000000</v>
      </c>
      <c r="V60" s="5">
        <v>162672000000</v>
      </c>
      <c r="W60" s="5">
        <v>181817000000</v>
      </c>
      <c r="X60" s="5">
        <v>187746000000</v>
      </c>
      <c r="Y60" s="5">
        <v>176419000000</v>
      </c>
      <c r="Z60" s="5">
        <v>558389000000</v>
      </c>
    </row>
    <row r="61" spans="2:26" ht="15.5" x14ac:dyDescent="0.35">
      <c r="C61" t="s">
        <v>91</v>
      </c>
      <c r="D61" s="5">
        <v>1702000000</v>
      </c>
      <c r="E61" s="5">
        <v>1100000000</v>
      </c>
      <c r="F61" s="5">
        <v>1293000000</v>
      </c>
      <c r="G61" s="5">
        <v>4318000000</v>
      </c>
      <c r="I61" s="5">
        <v>16775000000</v>
      </c>
      <c r="J61" s="5">
        <v>28679000000</v>
      </c>
      <c r="K61" s="5">
        <v>41554000000</v>
      </c>
      <c r="L61" s="5">
        <v>28644000000</v>
      </c>
      <c r="M61" s="5">
        <v>17191000000</v>
      </c>
      <c r="N61" s="5">
        <v>2450000000</v>
      </c>
      <c r="O61" s="5">
        <v>-9804000000</v>
      </c>
      <c r="P61" s="5">
        <v>7586000000</v>
      </c>
      <c r="Q61" s="5">
        <v>18474000000</v>
      </c>
      <c r="R61" s="5">
        <v>13456000000</v>
      </c>
      <c r="S61" s="5">
        <v>10650000000</v>
      </c>
      <c r="T61" s="5">
        <v>5847000000</v>
      </c>
      <c r="U61" s="5">
        <v>4795000000</v>
      </c>
      <c r="V61" s="5">
        <v>6724000000</v>
      </c>
      <c r="W61" s="5">
        <v>9332000000</v>
      </c>
      <c r="X61" s="5">
        <v>-11307000000</v>
      </c>
      <c r="Y61" s="5">
        <v>-48574000000</v>
      </c>
      <c r="Z61" s="5">
        <v>-25062000000</v>
      </c>
    </row>
    <row r="62" spans="2:26" ht="15.5" x14ac:dyDescent="0.35">
      <c r="C62" t="s">
        <v>92</v>
      </c>
      <c r="D62" s="5">
        <v>1702000000</v>
      </c>
      <c r="E62" s="5">
        <v>1129000000</v>
      </c>
      <c r="F62" s="5">
        <v>1359000000</v>
      </c>
      <c r="G62" s="5">
        <v>4318000000</v>
      </c>
      <c r="I62" s="5">
        <v>16841000000</v>
      </c>
      <c r="J62" s="5">
        <v>28914000000</v>
      </c>
      <c r="K62" s="5">
        <v>41834000000</v>
      </c>
      <c r="L62" s="5">
        <v>28708000000</v>
      </c>
      <c r="M62" s="5">
        <v>17321000000</v>
      </c>
      <c r="N62" s="5">
        <v>5199000000</v>
      </c>
      <c r="O62" s="5">
        <v>1517000000</v>
      </c>
      <c r="P62" s="5">
        <v>9179000000</v>
      </c>
      <c r="Q62" s="5">
        <v>18552000000</v>
      </c>
      <c r="R62" s="5">
        <v>14386000000</v>
      </c>
      <c r="S62" s="5">
        <v>11597000000</v>
      </c>
      <c r="T62" s="5">
        <v>6748000000</v>
      </c>
      <c r="U62" s="5">
        <v>6120000000</v>
      </c>
      <c r="V62" s="5">
        <v>7982000000</v>
      </c>
      <c r="W62" s="5">
        <v>10045000000</v>
      </c>
      <c r="X62" s="5">
        <v>151000000</v>
      </c>
      <c r="Y62" s="5">
        <v>937000000</v>
      </c>
      <c r="Z62" s="5">
        <v>885000000</v>
      </c>
    </row>
    <row r="63" spans="2:26" ht="15.5" x14ac:dyDescent="0.35">
      <c r="C63" t="s">
        <v>27</v>
      </c>
      <c r="E63" s="5">
        <v>-29000000</v>
      </c>
      <c r="F63" s="5">
        <v>-66000000</v>
      </c>
      <c r="I63" s="5">
        <v>-66000000</v>
      </c>
      <c r="J63" s="5">
        <v>-235000000</v>
      </c>
      <c r="K63" s="5">
        <v>-280000000</v>
      </c>
      <c r="L63" s="5">
        <v>-64000000</v>
      </c>
      <c r="M63" s="5">
        <v>-130000000</v>
      </c>
      <c r="N63" s="5">
        <v>-2749000000</v>
      </c>
      <c r="O63" s="5">
        <v>-11321000000</v>
      </c>
      <c r="P63" s="5">
        <v>-1593000000</v>
      </c>
      <c r="Q63" s="5">
        <v>-78000000</v>
      </c>
      <c r="R63" s="5">
        <v>-930000000</v>
      </c>
      <c r="S63" s="5">
        <v>-947000000</v>
      </c>
      <c r="T63" s="5">
        <v>-901000000</v>
      </c>
      <c r="U63" s="5">
        <v>-1325000000</v>
      </c>
      <c r="V63" s="5">
        <v>-1258000000</v>
      </c>
      <c r="W63" s="5">
        <v>-713000000</v>
      </c>
      <c r="X63" s="5">
        <v>-11458000000</v>
      </c>
      <c r="Y63" s="5">
        <v>-49511000000</v>
      </c>
      <c r="Z63" s="5">
        <v>-25947000000</v>
      </c>
    </row>
    <row r="64" spans="2:26" ht="15.5" x14ac:dyDescent="0.35">
      <c r="C64" t="s">
        <v>98</v>
      </c>
      <c r="D64" s="5">
        <v>1702000000</v>
      </c>
      <c r="E64" s="5">
        <v>1100000000</v>
      </c>
      <c r="F64" s="5">
        <v>1293000000</v>
      </c>
      <c r="G64" s="5">
        <v>4318000000</v>
      </c>
      <c r="I64" s="5">
        <v>16775000000</v>
      </c>
      <c r="J64" s="5">
        <v>28679000000</v>
      </c>
      <c r="K64" s="5">
        <v>41554000000</v>
      </c>
      <c r="L64" s="5">
        <v>28644000000</v>
      </c>
      <c r="M64" s="5">
        <v>17191000000</v>
      </c>
      <c r="N64" s="5">
        <v>2450000000</v>
      </c>
      <c r="O64" s="5">
        <v>-9804000000</v>
      </c>
      <c r="P64" s="5">
        <v>7586000000</v>
      </c>
      <c r="Q64" s="5">
        <v>18474000000</v>
      </c>
      <c r="R64" s="5">
        <v>13456000000</v>
      </c>
      <c r="S64" s="5">
        <v>10650000000</v>
      </c>
      <c r="T64" s="5">
        <v>5847000000</v>
      </c>
      <c r="U64" s="5">
        <v>4795000000</v>
      </c>
      <c r="V64" s="5">
        <v>6724000000</v>
      </c>
      <c r="W64" s="5">
        <v>9332000000</v>
      </c>
      <c r="X64" s="5">
        <v>-11307000000</v>
      </c>
      <c r="Y64" s="5">
        <v>-48574000000</v>
      </c>
      <c r="Z64" s="5">
        <v>-25062000000</v>
      </c>
    </row>
    <row r="65" spans="3:26" ht="15.5" x14ac:dyDescent="0.35">
      <c r="C65" t="s">
        <v>29</v>
      </c>
      <c r="D65" s="5">
        <v>48179000000</v>
      </c>
      <c r="E65" s="5">
        <v>60541000000</v>
      </c>
      <c r="F65" s="5">
        <v>128628000000</v>
      </c>
      <c r="G65" s="5">
        <v>66333000000</v>
      </c>
      <c r="I65" s="5">
        <v>243705000000</v>
      </c>
      <c r="J65" s="5">
        <v>234980000000</v>
      </c>
      <c r="K65" s="5">
        <v>733895000000</v>
      </c>
      <c r="L65" s="5">
        <v>644894000000</v>
      </c>
      <c r="M65" s="5">
        <v>477367000000</v>
      </c>
      <c r="N65" s="5">
        <v>364938000000</v>
      </c>
      <c r="O65" s="5">
        <v>404771000000</v>
      </c>
      <c r="P65" s="5">
        <v>505499000000</v>
      </c>
      <c r="Q65" s="5">
        <v>519197000000</v>
      </c>
      <c r="R65" s="5">
        <v>454095000000</v>
      </c>
      <c r="S65" s="5">
        <v>331593000000</v>
      </c>
      <c r="T65" s="5">
        <v>209152000000</v>
      </c>
      <c r="U65" s="5">
        <v>156235000000</v>
      </c>
      <c r="V65" s="5">
        <v>169396000000</v>
      </c>
      <c r="W65" s="5">
        <v>191149000000</v>
      </c>
      <c r="X65" s="5">
        <v>176439000000</v>
      </c>
      <c r="Y65" s="5">
        <v>127845000000</v>
      </c>
      <c r="Z65" s="5">
        <v>533327000000</v>
      </c>
    </row>
    <row r="66" spans="3:26" ht="15.5" x14ac:dyDescent="0.35">
      <c r="C66" t="s">
        <v>28</v>
      </c>
      <c r="D66" s="5">
        <v>-10508000000</v>
      </c>
      <c r="E66" s="5">
        <v>-13668000000</v>
      </c>
      <c r="F66" s="5">
        <v>-29304000000</v>
      </c>
      <c r="G66" s="5">
        <v>-6232000000</v>
      </c>
      <c r="I66" s="5">
        <v>-53728000000</v>
      </c>
      <c r="J66" s="5">
        <v>-56340000000</v>
      </c>
      <c r="K66" s="5">
        <v>-138155000000</v>
      </c>
      <c r="L66" s="5">
        <v>-121652000000</v>
      </c>
      <c r="M66" s="5">
        <v>-96375000000</v>
      </c>
      <c r="N66" s="5">
        <v>-89271000000</v>
      </c>
      <c r="O66" s="5">
        <v>-97819000000</v>
      </c>
      <c r="P66" s="5">
        <v>-101629000000</v>
      </c>
      <c r="Q66" s="5">
        <v>-115910000000</v>
      </c>
      <c r="R66" s="5">
        <v>-117875000000</v>
      </c>
      <c r="S66" s="5">
        <v>-67626000000</v>
      </c>
      <c r="T66" s="5">
        <v>-43873000000</v>
      </c>
      <c r="U66" s="5">
        <v>-29194000000</v>
      </c>
      <c r="V66" s="5">
        <v>-40046000000</v>
      </c>
      <c r="W66" s="5">
        <v>-43014000000</v>
      </c>
      <c r="X66" s="5">
        <v>-26139000000</v>
      </c>
      <c r="Y66" s="5">
        <v>-38909000000</v>
      </c>
      <c r="Z66" s="5">
        <v>-148554000000</v>
      </c>
    </row>
    <row r="67" spans="3:26" ht="15.5" x14ac:dyDescent="0.35">
      <c r="C67" t="s">
        <v>285</v>
      </c>
      <c r="W67" s="5">
        <v>-43805000000</v>
      </c>
      <c r="X67" s="5">
        <v>-30774000000</v>
      </c>
      <c r="Y67" s="5">
        <v>-37894000000</v>
      </c>
      <c r="Z67" s="5">
        <v>-151921000000</v>
      </c>
    </row>
    <row r="68" spans="3:26" ht="15.5" x14ac:dyDescent="0.35">
      <c r="C68" t="s">
        <v>286</v>
      </c>
      <c r="W68" s="5">
        <v>791000000</v>
      </c>
      <c r="X68" s="5">
        <v>4635000000</v>
      </c>
      <c r="Y68" s="5">
        <v>-1015000000</v>
      </c>
      <c r="Z68" s="5">
        <v>3367000000</v>
      </c>
    </row>
    <row r="69" spans="3:26" ht="15.5" x14ac:dyDescent="0.35">
      <c r="C69" t="s">
        <v>287</v>
      </c>
      <c r="D69" s="5">
        <v>-10508000000</v>
      </c>
      <c r="E69" s="5">
        <v>-13668000000</v>
      </c>
      <c r="F69" s="5">
        <v>-29304000000</v>
      </c>
      <c r="G69" s="5">
        <v>-6232000000</v>
      </c>
      <c r="I69" s="5">
        <v>-53728000000</v>
      </c>
      <c r="J69" s="5">
        <v>-56340000000</v>
      </c>
      <c r="K69" s="5">
        <v>-138155000000</v>
      </c>
      <c r="L69" s="5">
        <v>-121652000000</v>
      </c>
      <c r="M69" s="5">
        <v>-96375000000</v>
      </c>
      <c r="N69" s="5">
        <v>-89271000000</v>
      </c>
      <c r="O69" s="5">
        <v>-97819000000</v>
      </c>
      <c r="P69" s="5">
        <v>-101629000000</v>
      </c>
      <c r="Q69" s="5">
        <v>-115910000000</v>
      </c>
      <c r="R69" s="5">
        <v>-117875000000</v>
      </c>
      <c r="S69" s="5">
        <v>-67626000000</v>
      </c>
      <c r="T69" s="5">
        <v>-43873000000</v>
      </c>
      <c r="U69" s="5">
        <v>-29194000000</v>
      </c>
      <c r="V69" s="5">
        <v>-40046000000</v>
      </c>
      <c r="W69" s="5">
        <v>-43014000000</v>
      </c>
      <c r="X69" s="5">
        <v>-26139000000</v>
      </c>
      <c r="Y69" s="5">
        <v>-38909000000</v>
      </c>
      <c r="Z69" s="5">
        <v>-148554000000</v>
      </c>
    </row>
    <row r="70" spans="3:26" ht="15.5" x14ac:dyDescent="0.35">
      <c r="C70" t="s">
        <v>99</v>
      </c>
      <c r="X70" s="5">
        <v>150300000000</v>
      </c>
      <c r="Y70" s="5">
        <v>88936000000</v>
      </c>
      <c r="Z70" s="5">
        <v>384773000000</v>
      </c>
    </row>
    <row r="71" spans="3:26" ht="15.5" x14ac:dyDescent="0.35">
      <c r="C71" t="s">
        <v>100</v>
      </c>
      <c r="X71" s="5">
        <v>-6811000000</v>
      </c>
      <c r="Y71" s="5">
        <v>-13156000000</v>
      </c>
      <c r="Z71" s="5">
        <v>13628000000</v>
      </c>
    </row>
    <row r="72" spans="3:26" ht="15.5" x14ac:dyDescent="0.35">
      <c r="C72" t="s">
        <v>101</v>
      </c>
      <c r="D72" s="5">
        <v>37671000000</v>
      </c>
      <c r="E72" s="5">
        <v>46873000000</v>
      </c>
      <c r="F72" s="5">
        <v>99324000000</v>
      </c>
      <c r="G72" s="5">
        <v>60101000000</v>
      </c>
      <c r="I72" s="5">
        <v>189977000000</v>
      </c>
      <c r="J72" s="5">
        <v>178640000000</v>
      </c>
      <c r="K72" s="5">
        <v>595740000000</v>
      </c>
      <c r="L72" s="5">
        <v>523242000000</v>
      </c>
      <c r="M72" s="5">
        <v>380992000000</v>
      </c>
      <c r="N72" s="5">
        <v>275667000000</v>
      </c>
      <c r="O72" s="5">
        <v>306952000000</v>
      </c>
      <c r="P72" s="5">
        <v>403870000000</v>
      </c>
      <c r="Q72" s="5">
        <v>403287000000</v>
      </c>
      <c r="R72" s="5">
        <v>336220000000</v>
      </c>
      <c r="S72" s="5">
        <v>263967000000</v>
      </c>
      <c r="T72" s="5">
        <v>165279000000</v>
      </c>
      <c r="U72" s="5">
        <v>127041000000</v>
      </c>
      <c r="V72" s="5">
        <v>129350000000</v>
      </c>
      <c r="W72" s="5">
        <v>148135000000</v>
      </c>
      <c r="X72" s="5">
        <v>143489000000</v>
      </c>
      <c r="Y72" s="5">
        <v>75780000000</v>
      </c>
      <c r="Z72" s="5">
        <v>398401000000</v>
      </c>
    </row>
    <row r="73" spans="3:26" ht="15.5" x14ac:dyDescent="0.35">
      <c r="C73" t="s">
        <v>102</v>
      </c>
      <c r="D73" s="5">
        <v>700000000</v>
      </c>
      <c r="F73" s="5">
        <v>-3732000000</v>
      </c>
      <c r="G73" s="5">
        <v>1020000000</v>
      </c>
      <c r="I73" s="5">
        <v>-668000000</v>
      </c>
      <c r="J73" s="5">
        <v>3469000000</v>
      </c>
      <c r="K73" s="5">
        <v>4706000000</v>
      </c>
      <c r="L73" s="5">
        <v>3055000000</v>
      </c>
      <c r="M73" s="5">
        <v>2666000000</v>
      </c>
      <c r="N73" s="5">
        <v>-2020000000</v>
      </c>
      <c r="O73" s="5">
        <v>-195000000</v>
      </c>
      <c r="P73" s="5">
        <v>5969000000</v>
      </c>
      <c r="Q73" s="5">
        <v>-2781000000</v>
      </c>
      <c r="R73" s="5">
        <v>119000000</v>
      </c>
      <c r="S73" s="5">
        <v>1105000000</v>
      </c>
    </row>
    <row r="74" spans="3:26" ht="15.5" x14ac:dyDescent="0.35">
      <c r="C74" t="s">
        <v>288</v>
      </c>
      <c r="D74" s="5">
        <v>700000000</v>
      </c>
      <c r="F74" s="5">
        <v>-3732000000</v>
      </c>
      <c r="G74" s="5">
        <v>1020000000</v>
      </c>
      <c r="I74" s="5">
        <v>-668000000</v>
      </c>
      <c r="J74" s="5">
        <v>3469000000</v>
      </c>
      <c r="K74" s="5">
        <v>4706000000</v>
      </c>
      <c r="L74" s="5">
        <v>3055000000</v>
      </c>
      <c r="M74" s="5">
        <v>2666000000</v>
      </c>
      <c r="N74" s="5">
        <v>-2020000000</v>
      </c>
      <c r="O74" s="5">
        <v>-195000000</v>
      </c>
      <c r="P74" s="5">
        <v>5969000000</v>
      </c>
      <c r="Q74" s="5">
        <v>-2781000000</v>
      </c>
      <c r="R74" s="5">
        <v>119000000</v>
      </c>
      <c r="S74" s="5">
        <v>1105000000</v>
      </c>
    </row>
    <row r="75" spans="3:26" ht="15.5" x14ac:dyDescent="0.35">
      <c r="C75" t="s">
        <v>103</v>
      </c>
      <c r="D75" s="5">
        <v>38371000000</v>
      </c>
      <c r="E75" s="5">
        <v>46873000000</v>
      </c>
      <c r="F75" s="5">
        <v>95592000000</v>
      </c>
      <c r="G75" s="5">
        <v>61121000000</v>
      </c>
      <c r="I75" s="5">
        <v>189309000000</v>
      </c>
      <c r="J75" s="5">
        <v>182109000000</v>
      </c>
      <c r="K75" s="5">
        <v>600446000000</v>
      </c>
      <c r="L75" s="5">
        <v>526297000000</v>
      </c>
      <c r="M75" s="5">
        <v>383658000000</v>
      </c>
      <c r="N75" s="5">
        <v>273647000000</v>
      </c>
      <c r="O75" s="5">
        <v>306757000000</v>
      </c>
      <c r="P75" s="5">
        <v>409839000000</v>
      </c>
      <c r="Q75" s="5">
        <v>400506000000</v>
      </c>
      <c r="R75" s="5">
        <v>336339000000</v>
      </c>
      <c r="S75" s="5">
        <v>265072000000</v>
      </c>
      <c r="T75" s="5">
        <v>165279000000</v>
      </c>
      <c r="U75" s="5">
        <v>127041000000</v>
      </c>
      <c r="V75" s="5">
        <v>129350000000</v>
      </c>
      <c r="W75" s="5">
        <v>148135000000</v>
      </c>
    </row>
    <row r="76" spans="3:26" ht="15.5" x14ac:dyDescent="0.35">
      <c r="C76" t="s">
        <v>104</v>
      </c>
      <c r="D76" s="5">
        <v>37671000000</v>
      </c>
      <c r="E76" s="5">
        <v>46873000000</v>
      </c>
      <c r="F76" s="5">
        <v>99324000000</v>
      </c>
      <c r="G76" s="5">
        <v>60101000000</v>
      </c>
      <c r="I76" s="5">
        <v>189977000000</v>
      </c>
      <c r="J76" s="5">
        <v>178640000000</v>
      </c>
      <c r="K76" s="5">
        <v>595740000000</v>
      </c>
      <c r="L76" s="5">
        <v>523242000000</v>
      </c>
      <c r="M76" s="5">
        <v>380992000000</v>
      </c>
      <c r="N76" s="5">
        <v>275667000000</v>
      </c>
      <c r="O76" s="5">
        <v>306952000000</v>
      </c>
      <c r="P76" s="5">
        <v>403870000000</v>
      </c>
      <c r="Q76" s="5">
        <v>403287000000</v>
      </c>
      <c r="R76" s="5">
        <v>336220000000</v>
      </c>
      <c r="S76" s="5">
        <v>263967000000</v>
      </c>
      <c r="T76" s="5">
        <v>165279000000</v>
      </c>
      <c r="U76" s="5">
        <v>127041000000</v>
      </c>
      <c r="V76" s="5">
        <v>129350000000</v>
      </c>
      <c r="W76" s="5">
        <v>148135000000</v>
      </c>
      <c r="X76" s="5">
        <v>143489000000</v>
      </c>
      <c r="Y76" s="5">
        <v>75780000000</v>
      </c>
      <c r="Z76" s="5">
        <v>398401000000</v>
      </c>
    </row>
    <row r="77" spans="3:26" ht="15.5" x14ac:dyDescent="0.35">
      <c r="C77" t="s">
        <v>8</v>
      </c>
      <c r="D77" s="5">
        <v>38558000000</v>
      </c>
      <c r="E77" s="5">
        <v>47007000000</v>
      </c>
      <c r="F77" s="5">
        <v>95759000000</v>
      </c>
      <c r="G77" s="5">
        <v>61328000000</v>
      </c>
      <c r="I77" s="5">
        <v>189626000000</v>
      </c>
      <c r="J77" s="5">
        <v>181975000000</v>
      </c>
      <c r="K77" s="5">
        <v>600334000000</v>
      </c>
      <c r="L77" s="5">
        <v>526139000000</v>
      </c>
      <c r="M77" s="5">
        <v>383474000000</v>
      </c>
      <c r="N77" s="5">
        <v>273434000000</v>
      </c>
      <c r="O77" s="5">
        <v>306628000000</v>
      </c>
      <c r="P77" s="5">
        <v>409790000000</v>
      </c>
      <c r="Q77" s="5">
        <v>400399000000</v>
      </c>
      <c r="R77" s="5">
        <v>336256000000</v>
      </c>
      <c r="S77" s="5">
        <v>265025000000</v>
      </c>
      <c r="T77" s="5">
        <v>165263000000</v>
      </c>
      <c r="U77" s="5">
        <v>127025000000</v>
      </c>
      <c r="V77" s="5">
        <v>129321000000</v>
      </c>
      <c r="W77" s="5">
        <v>146127000000</v>
      </c>
    </row>
    <row r="78" spans="3:26" ht="15.5" x14ac:dyDescent="0.35">
      <c r="C78" t="s">
        <v>105</v>
      </c>
      <c r="D78" s="5">
        <v>37671000000</v>
      </c>
      <c r="E78" s="5">
        <v>46873000000</v>
      </c>
      <c r="F78" s="5">
        <v>99324000000</v>
      </c>
      <c r="G78" s="5">
        <v>60101000000</v>
      </c>
      <c r="I78" s="5">
        <v>189977000000</v>
      </c>
      <c r="J78" s="5">
        <v>178640000000</v>
      </c>
      <c r="K78" s="5">
        <v>595740000000</v>
      </c>
      <c r="L78" s="5">
        <v>523242000000</v>
      </c>
      <c r="M78" s="5">
        <v>380992000000</v>
      </c>
      <c r="N78" s="5">
        <v>275667000000</v>
      </c>
      <c r="O78" s="5">
        <v>306952000000</v>
      </c>
      <c r="P78" s="5">
        <v>403870000000</v>
      </c>
      <c r="Q78" s="5">
        <v>403287000000</v>
      </c>
      <c r="R78" s="5">
        <v>336220000000</v>
      </c>
      <c r="S78" s="5">
        <v>263967000000</v>
      </c>
      <c r="T78" s="5">
        <v>165279000000</v>
      </c>
      <c r="U78" s="5">
        <v>127041000000</v>
      </c>
      <c r="V78" s="5">
        <v>129350000000</v>
      </c>
      <c r="W78" s="5">
        <v>148135000000</v>
      </c>
      <c r="X78" s="5">
        <v>143489000000</v>
      </c>
      <c r="Y78" s="5">
        <v>75780000000</v>
      </c>
      <c r="Z78" s="5">
        <v>398401000000</v>
      </c>
    </row>
    <row r="79" spans="3:26" ht="15.5" x14ac:dyDescent="0.35">
      <c r="C79" t="s">
        <v>106</v>
      </c>
      <c r="D79" s="5">
        <v>38371000000</v>
      </c>
      <c r="E79" s="5">
        <v>46873000000</v>
      </c>
      <c r="F79" s="5">
        <v>95592000000</v>
      </c>
      <c r="G79" s="5">
        <v>61121000000</v>
      </c>
      <c r="I79" s="5">
        <v>189309000000</v>
      </c>
      <c r="J79" s="5">
        <v>182109000000</v>
      </c>
      <c r="K79" s="5">
        <v>600446000000</v>
      </c>
      <c r="L79" s="5">
        <v>526297000000</v>
      </c>
      <c r="M79" s="5">
        <v>383658000000</v>
      </c>
      <c r="N79" s="5">
        <v>273647000000</v>
      </c>
      <c r="O79" s="5">
        <v>306757000000</v>
      </c>
      <c r="P79" s="5">
        <v>409839000000</v>
      </c>
      <c r="Q79" s="5">
        <v>400506000000</v>
      </c>
      <c r="R79" s="5">
        <v>336339000000</v>
      </c>
      <c r="S79" s="5">
        <v>265072000000</v>
      </c>
      <c r="T79" s="5">
        <v>165279000000</v>
      </c>
      <c r="U79" s="5">
        <v>127041000000</v>
      </c>
      <c r="V79" s="5">
        <v>129350000000</v>
      </c>
      <c r="W79" s="5">
        <v>148135000000</v>
      </c>
    </row>
    <row r="80" spans="3:26" ht="15.5" x14ac:dyDescent="0.35">
      <c r="C80" t="s">
        <v>107</v>
      </c>
      <c r="D80" s="5">
        <v>38371000000</v>
      </c>
      <c r="E80" s="5">
        <v>46873000000</v>
      </c>
      <c r="F80" s="5">
        <v>95592000000</v>
      </c>
      <c r="G80" s="5">
        <v>61121000000</v>
      </c>
      <c r="I80" s="5">
        <v>189309000000</v>
      </c>
      <c r="J80" s="5">
        <v>182109000000</v>
      </c>
      <c r="K80" s="5">
        <v>600446000000</v>
      </c>
      <c r="L80" s="5">
        <v>526297000000</v>
      </c>
      <c r="M80" s="5">
        <v>383658000000</v>
      </c>
      <c r="N80" s="5">
        <v>273647000000</v>
      </c>
      <c r="O80" s="5">
        <v>306757000000</v>
      </c>
      <c r="P80" s="5">
        <v>409839000000</v>
      </c>
      <c r="Q80" s="5">
        <v>400506000000</v>
      </c>
      <c r="R80" s="5">
        <v>336339000000</v>
      </c>
      <c r="S80" s="5">
        <v>265072000000</v>
      </c>
      <c r="T80" s="5">
        <v>165279000000</v>
      </c>
      <c r="U80" s="5">
        <v>127041000000</v>
      </c>
      <c r="V80" s="5">
        <v>129350000000</v>
      </c>
      <c r="W80" s="5">
        <v>148135000000</v>
      </c>
    </row>
    <row r="82" spans="2:26" ht="15.5" x14ac:dyDescent="0.35">
      <c r="B82" t="s">
        <v>108</v>
      </c>
      <c r="C82" t="s">
        <v>109</v>
      </c>
    </row>
    <row r="83" spans="2:26" ht="15.5" x14ac:dyDescent="0.35">
      <c r="C83" t="s">
        <v>110</v>
      </c>
    </row>
    <row r="84" spans="2:26" ht="15.5" x14ac:dyDescent="0.35">
      <c r="C84" t="s">
        <v>20</v>
      </c>
      <c r="D84" s="5">
        <v>341461000000</v>
      </c>
      <c r="E84" s="5">
        <v>224180000000</v>
      </c>
      <c r="F84" s="5">
        <v>166707000000</v>
      </c>
      <c r="G84" s="5">
        <v>265478000000</v>
      </c>
      <c r="I84" s="5">
        <v>166707000000</v>
      </c>
      <c r="J84" s="5">
        <v>567673000000</v>
      </c>
      <c r="K84" s="5">
        <v>1042206000000</v>
      </c>
      <c r="L84" s="5">
        <v>1501451000000</v>
      </c>
      <c r="M84" s="5">
        <v>1095398000000</v>
      </c>
      <c r="N84" s="5">
        <v>602271000000</v>
      </c>
      <c r="O84" s="5">
        <v>195165000000</v>
      </c>
      <c r="P84" s="5">
        <v>94489000000</v>
      </c>
      <c r="Q84" s="5">
        <v>535617000000</v>
      </c>
      <c r="R84" s="5">
        <v>379593000000</v>
      </c>
      <c r="S84" s="5">
        <v>314655000000</v>
      </c>
      <c r="T84" s="5">
        <v>174425000000</v>
      </c>
      <c r="U84" s="5">
        <v>130843000000</v>
      </c>
      <c r="V84" s="5">
        <v>126125000000</v>
      </c>
      <c r="W84" s="5">
        <v>248531000000</v>
      </c>
      <c r="X84" s="5">
        <v>69518000000</v>
      </c>
      <c r="Y84" s="5">
        <v>7748000000</v>
      </c>
      <c r="Z84" s="5">
        <v>16192000000</v>
      </c>
    </row>
    <row r="85" spans="2:26" ht="15.5" x14ac:dyDescent="0.35">
      <c r="C85" t="s">
        <v>112</v>
      </c>
      <c r="D85" s="5">
        <v>429619000000</v>
      </c>
      <c r="E85" s="5">
        <v>386700000000</v>
      </c>
      <c r="F85" s="5">
        <v>456071000000</v>
      </c>
      <c r="G85" s="5">
        <v>276873000000</v>
      </c>
      <c r="I85" s="5">
        <v>456071000000</v>
      </c>
      <c r="J85" s="5">
        <v>488737000000</v>
      </c>
      <c r="K85" s="5">
        <v>1010802000000</v>
      </c>
      <c r="L85" s="5">
        <v>415215000000</v>
      </c>
      <c r="M85" s="5">
        <v>537012000000</v>
      </c>
      <c r="N85" s="5">
        <v>678552000000</v>
      </c>
      <c r="O85" s="5">
        <v>983510000000</v>
      </c>
      <c r="P85" s="5">
        <v>927501000000</v>
      </c>
      <c r="Q85" s="5">
        <v>831040000000</v>
      </c>
      <c r="R85" s="5">
        <v>947480000000</v>
      </c>
      <c r="S85" s="5">
        <v>635331000000</v>
      </c>
      <c r="T85" s="5">
        <v>627437000000</v>
      </c>
      <c r="U85" s="5">
        <v>566940000000</v>
      </c>
      <c r="V85" s="5">
        <v>388412000000</v>
      </c>
      <c r="W85" s="5">
        <v>415549000000</v>
      </c>
      <c r="X85" s="5">
        <v>440043000000</v>
      </c>
      <c r="Y85" s="5">
        <v>483524000000</v>
      </c>
      <c r="Z85" s="5">
        <v>877641000000</v>
      </c>
    </row>
    <row r="86" spans="2:26" ht="15.5" x14ac:dyDescent="0.35">
      <c r="C86" t="s">
        <v>114</v>
      </c>
      <c r="D86" s="5">
        <v>40365000000</v>
      </c>
      <c r="E86" s="5">
        <v>31078000000</v>
      </c>
      <c r="F86" s="5">
        <v>47767000000</v>
      </c>
      <c r="G86" s="5">
        <v>52167000000</v>
      </c>
      <c r="I86" s="5">
        <v>47767000000</v>
      </c>
      <c r="J86" s="5">
        <v>25228000000</v>
      </c>
      <c r="K86" s="5">
        <v>42279000000</v>
      </c>
      <c r="L86" s="5">
        <v>36704000000</v>
      </c>
      <c r="M86" s="5">
        <v>25124000000</v>
      </c>
      <c r="N86" s="5">
        <v>17244000000</v>
      </c>
      <c r="O86" s="5">
        <v>65630000000</v>
      </c>
      <c r="P86" s="5">
        <v>40631000000</v>
      </c>
      <c r="Q86" s="5">
        <v>38314000000</v>
      </c>
      <c r="R86" s="5">
        <v>37419000000</v>
      </c>
      <c r="S86" s="5">
        <v>23475000000</v>
      </c>
      <c r="T86" s="5">
        <v>18525000000</v>
      </c>
      <c r="U86" s="5">
        <v>18315000000</v>
      </c>
      <c r="V86" s="5">
        <v>21267000000</v>
      </c>
      <c r="W86" s="5">
        <v>32547000000</v>
      </c>
      <c r="X86" s="5">
        <v>27408000000</v>
      </c>
      <c r="Y86" s="5">
        <v>32568000000</v>
      </c>
      <c r="Z86" s="5">
        <v>87940000000</v>
      </c>
    </row>
    <row r="87" spans="2:26" ht="15.5" x14ac:dyDescent="0.35">
      <c r="C87" t="s">
        <v>113</v>
      </c>
    </row>
    <row r="88" spans="2:26" ht="15.5" x14ac:dyDescent="0.35">
      <c r="C88" t="s">
        <v>115</v>
      </c>
      <c r="D88" s="5">
        <v>429619000000</v>
      </c>
      <c r="E88" s="5">
        <v>386700000000</v>
      </c>
      <c r="F88" s="5">
        <v>456071000000</v>
      </c>
      <c r="G88" s="5">
        <v>276873000000</v>
      </c>
      <c r="I88" s="5">
        <v>456071000000</v>
      </c>
      <c r="J88" s="5">
        <v>488737000000</v>
      </c>
      <c r="K88" s="5">
        <v>1010802000000</v>
      </c>
      <c r="L88" s="5">
        <v>415215000000</v>
      </c>
      <c r="M88" s="5">
        <v>537012000000</v>
      </c>
      <c r="N88" s="5">
        <v>678552000000</v>
      </c>
      <c r="O88" s="5">
        <v>983510000000</v>
      </c>
      <c r="P88" s="5">
        <v>927501000000</v>
      </c>
      <c r="Q88" s="5">
        <v>831040000000</v>
      </c>
      <c r="R88" s="5">
        <v>947480000000</v>
      </c>
      <c r="S88" s="5">
        <v>635331000000</v>
      </c>
      <c r="T88" s="5">
        <v>627437000000</v>
      </c>
      <c r="U88" s="5">
        <v>566940000000</v>
      </c>
      <c r="V88" s="5">
        <v>388412000000</v>
      </c>
      <c r="W88" s="5">
        <v>415549000000</v>
      </c>
      <c r="X88" s="5">
        <v>440043000000</v>
      </c>
      <c r="Y88" s="5">
        <v>483524000000</v>
      </c>
      <c r="Z88" s="5">
        <v>877641000000</v>
      </c>
    </row>
    <row r="89" spans="2:26" ht="15.5" x14ac:dyDescent="0.35">
      <c r="C89" t="s">
        <v>117</v>
      </c>
      <c r="D89" s="5">
        <v>31369000000</v>
      </c>
      <c r="E89" s="5">
        <v>7322000000</v>
      </c>
      <c r="F89" s="5">
        <v>6605000000</v>
      </c>
      <c r="G89" s="5">
        <v>16371000000</v>
      </c>
      <c r="I89" s="5">
        <v>6605000000</v>
      </c>
      <c r="J89" s="5">
        <v>13654000000</v>
      </c>
      <c r="K89" s="5">
        <v>12043000000</v>
      </c>
      <c r="L89" s="5">
        <v>11113000000</v>
      </c>
      <c r="M89" s="5">
        <v>7268000000</v>
      </c>
      <c r="N89" s="5">
        <v>2401000000</v>
      </c>
      <c r="O89" s="5">
        <v>1895000000</v>
      </c>
      <c r="P89" s="5">
        <v>1911000000</v>
      </c>
      <c r="Q89" s="5">
        <v>2001000000</v>
      </c>
      <c r="R89" s="5">
        <v>1831000000</v>
      </c>
      <c r="S89" s="5">
        <v>87023000000</v>
      </c>
      <c r="T89" s="5">
        <v>164064000000</v>
      </c>
      <c r="U89" s="5">
        <v>1403000000</v>
      </c>
      <c r="V89" s="5">
        <v>13947000000</v>
      </c>
      <c r="W89" s="5">
        <v>12374000000</v>
      </c>
      <c r="X89" s="5">
        <v>2026000000</v>
      </c>
      <c r="Y89" s="5">
        <v>1653000000</v>
      </c>
      <c r="Z89" s="5">
        <v>858000000</v>
      </c>
    </row>
    <row r="90" spans="2:26" ht="15.5" x14ac:dyDescent="0.35">
      <c r="C90" t="s">
        <v>118</v>
      </c>
      <c r="D90" s="5">
        <v>31369000000</v>
      </c>
      <c r="E90" s="5">
        <v>7322000000</v>
      </c>
      <c r="F90" s="5">
        <v>6605000000</v>
      </c>
      <c r="G90" s="5">
        <v>16371000000</v>
      </c>
      <c r="I90" s="5">
        <v>6605000000</v>
      </c>
      <c r="J90" s="5">
        <v>13654000000</v>
      </c>
      <c r="K90" s="5">
        <v>12043000000</v>
      </c>
      <c r="L90" s="5">
        <v>11113000000</v>
      </c>
      <c r="M90" s="5">
        <v>7268000000</v>
      </c>
      <c r="N90" s="5">
        <v>2401000000</v>
      </c>
      <c r="O90" s="5">
        <v>1895000000</v>
      </c>
      <c r="P90" s="5">
        <v>1911000000</v>
      </c>
      <c r="Q90" s="5">
        <v>2001000000</v>
      </c>
      <c r="R90" s="5">
        <v>1831000000</v>
      </c>
      <c r="S90" s="5">
        <v>87023000000</v>
      </c>
      <c r="T90" s="5">
        <v>164064000000</v>
      </c>
      <c r="U90" s="5">
        <v>1403000000</v>
      </c>
      <c r="V90" s="5">
        <v>13947000000</v>
      </c>
      <c r="W90" s="5">
        <v>12374000000</v>
      </c>
      <c r="X90" s="5">
        <v>2026000000</v>
      </c>
      <c r="Y90" s="5">
        <v>1653000000</v>
      </c>
      <c r="Z90" s="5">
        <v>858000000</v>
      </c>
    </row>
    <row r="91" spans="2:26" ht="15.5" x14ac:dyDescent="0.35">
      <c r="C91" t="s">
        <v>119</v>
      </c>
      <c r="D91" s="5">
        <v>1837209000000</v>
      </c>
      <c r="E91" s="5">
        <v>2022859000000</v>
      </c>
      <c r="F91" s="5">
        <v>1986435000000</v>
      </c>
      <c r="G91" s="5">
        <v>1925046000000</v>
      </c>
      <c r="I91" s="5">
        <v>1986435000000</v>
      </c>
      <c r="J91" s="5">
        <v>1473796000000</v>
      </c>
      <c r="K91" s="5">
        <v>857539000000</v>
      </c>
      <c r="L91" s="5">
        <v>752573000000</v>
      </c>
      <c r="M91" s="5">
        <v>788289000000</v>
      </c>
      <c r="N91" s="5">
        <v>919678000000</v>
      </c>
      <c r="O91" s="5">
        <v>1115260000000</v>
      </c>
      <c r="P91" s="5">
        <v>1111690000000</v>
      </c>
      <c r="Q91" s="5">
        <v>650839000000</v>
      </c>
      <c r="R91" s="5">
        <v>688921000000</v>
      </c>
      <c r="S91" s="5">
        <v>712599000000</v>
      </c>
      <c r="T91" s="5">
        <v>534245000000</v>
      </c>
      <c r="U91" s="5">
        <v>693081000000</v>
      </c>
      <c r="V91" s="5">
        <v>744730000000</v>
      </c>
      <c r="W91" s="5">
        <v>523299000000</v>
      </c>
      <c r="X91" s="5">
        <v>462402000000</v>
      </c>
      <c r="Y91" s="5">
        <v>535996000000</v>
      </c>
      <c r="Z91" s="5">
        <v>444052000000</v>
      </c>
    </row>
    <row r="92" spans="2:26" ht="15.5" x14ac:dyDescent="0.35">
      <c r="C92" t="s">
        <v>97</v>
      </c>
      <c r="D92" s="5">
        <v>4672000000</v>
      </c>
      <c r="E92" s="5">
        <v>4672000000</v>
      </c>
      <c r="F92" s="5">
        <v>4672000000</v>
      </c>
      <c r="G92" s="5">
        <v>3575000000</v>
      </c>
      <c r="I92" s="5">
        <v>4672000000</v>
      </c>
      <c r="J92" s="5">
        <v>4672000000</v>
      </c>
      <c r="K92" s="5">
        <v>4672000000</v>
      </c>
      <c r="L92" s="5">
        <v>4672000000</v>
      </c>
      <c r="M92" s="5">
        <v>4753000000</v>
      </c>
      <c r="N92" s="5">
        <v>4753000000</v>
      </c>
      <c r="O92" s="5">
        <v>4753000000</v>
      </c>
      <c r="P92" s="5">
        <v>4753000000</v>
      </c>
      <c r="Q92" s="5">
        <v>4753000000</v>
      </c>
      <c r="R92" s="5">
        <v>4672000000</v>
      </c>
      <c r="W92" s="5">
        <v>7300000000</v>
      </c>
      <c r="X92" s="5">
        <v>4453000000</v>
      </c>
      <c r="Y92" s="5">
        <v>4453000000</v>
      </c>
      <c r="Z92" s="5">
        <v>4453000000</v>
      </c>
    </row>
    <row r="93" spans="2:26" ht="15.5" x14ac:dyDescent="0.35">
      <c r="C93" t="s">
        <v>120</v>
      </c>
      <c r="D93" s="5">
        <v>2744314000000</v>
      </c>
      <c r="E93" s="5">
        <v>2693792000000</v>
      </c>
      <c r="F93" s="5">
        <v>2640362000000</v>
      </c>
      <c r="G93" s="5">
        <v>2548832000000</v>
      </c>
      <c r="I93" s="5">
        <v>2640362000000</v>
      </c>
      <c r="J93" s="5">
        <v>2572633000000</v>
      </c>
      <c r="K93" s="5">
        <v>2945199000000</v>
      </c>
      <c r="L93" s="5">
        <v>2699403000000</v>
      </c>
      <c r="M93" s="5">
        <v>2468374000000</v>
      </c>
      <c r="N93" s="5">
        <v>2247228000000</v>
      </c>
      <c r="O93" s="5">
        <v>2319972000000</v>
      </c>
      <c r="P93" s="5">
        <v>2168084000000</v>
      </c>
      <c r="Q93" s="5">
        <v>2041770000000</v>
      </c>
      <c r="R93" s="5">
        <v>2041909000000</v>
      </c>
      <c r="S93" s="5">
        <v>1778384000000</v>
      </c>
      <c r="T93" s="5">
        <v>1529992000000</v>
      </c>
      <c r="U93" s="5">
        <v>1409031000000</v>
      </c>
      <c r="V93" s="5">
        <v>1304154000000</v>
      </c>
      <c r="W93" s="5">
        <v>1216417000000</v>
      </c>
      <c r="X93" s="5">
        <v>983905000000</v>
      </c>
      <c r="Y93" s="5">
        <v>1042621000000</v>
      </c>
      <c r="Z93" s="5">
        <v>1367995000000</v>
      </c>
    </row>
    <row r="94" spans="2:26" ht="15.5" x14ac:dyDescent="0.35">
      <c r="C94" t="s">
        <v>121</v>
      </c>
    </row>
    <row r="95" spans="2:26" ht="15.5" x14ac:dyDescent="0.35">
      <c r="C95" t="s">
        <v>390</v>
      </c>
      <c r="D95" s="5">
        <v>256000000</v>
      </c>
      <c r="E95" s="5">
        <v>590000000</v>
      </c>
      <c r="F95" s="5">
        <v>3759000000</v>
      </c>
      <c r="G95" s="5">
        <v>55000000</v>
      </c>
      <c r="I95" s="5">
        <v>3759000000</v>
      </c>
      <c r="J95" s="5">
        <v>2094000000</v>
      </c>
      <c r="K95" s="5">
        <v>2566000000</v>
      </c>
      <c r="L95" s="5">
        <v>2773000000</v>
      </c>
      <c r="M95" s="5">
        <v>176000000</v>
      </c>
      <c r="N95" s="5">
        <v>1225000000</v>
      </c>
      <c r="O95" s="5">
        <v>1034000000</v>
      </c>
      <c r="P95" s="5">
        <v>48000000</v>
      </c>
      <c r="Q95" s="5">
        <v>91000000</v>
      </c>
      <c r="S95" s="5">
        <v>151000000</v>
      </c>
      <c r="T95" s="5">
        <v>173000000</v>
      </c>
      <c r="U95" s="5">
        <v>286000000</v>
      </c>
      <c r="V95" s="5">
        <v>134000000</v>
      </c>
      <c r="W95" s="5">
        <v>2586000000</v>
      </c>
      <c r="X95" s="5">
        <v>586000000</v>
      </c>
    </row>
    <row r="96" spans="2:26" ht="15.5" x14ac:dyDescent="0.35">
      <c r="C96" t="s">
        <v>125</v>
      </c>
      <c r="D96" s="5">
        <v>40643000000</v>
      </c>
      <c r="E96" s="5">
        <v>40445000000</v>
      </c>
      <c r="F96" s="5">
        <v>40094000000</v>
      </c>
      <c r="G96" s="5">
        <v>50282000000</v>
      </c>
      <c r="I96" s="5">
        <v>40094000000</v>
      </c>
      <c r="J96" s="5">
        <v>48391000000</v>
      </c>
      <c r="K96" s="5">
        <v>62812000000</v>
      </c>
      <c r="L96" s="5">
        <v>44052000000</v>
      </c>
      <c r="M96" s="5">
        <v>41616000000</v>
      </c>
      <c r="N96" s="5">
        <v>47138000000</v>
      </c>
      <c r="O96" s="5">
        <v>52710000000</v>
      </c>
      <c r="P96" s="5">
        <v>37797000000</v>
      </c>
      <c r="Q96" s="5">
        <v>33058000000</v>
      </c>
      <c r="R96" s="5">
        <v>38647000000</v>
      </c>
      <c r="S96" s="5">
        <v>31821000000</v>
      </c>
      <c r="T96" s="5">
        <v>28439000000</v>
      </c>
      <c r="U96" s="5">
        <v>28308000000</v>
      </c>
      <c r="V96" s="5">
        <v>15942000000</v>
      </c>
      <c r="W96" s="5">
        <v>11836000000</v>
      </c>
      <c r="X96" s="5">
        <v>11067000000</v>
      </c>
      <c r="Y96" s="5">
        <v>6431000000</v>
      </c>
      <c r="Z96" s="5">
        <v>7446000000</v>
      </c>
    </row>
    <row r="97" spans="3:26" ht="15.5" x14ac:dyDescent="0.35">
      <c r="C97" t="s">
        <v>128</v>
      </c>
      <c r="D97" s="5">
        <v>827942000000</v>
      </c>
      <c r="E97" s="5">
        <v>827019000000</v>
      </c>
      <c r="F97" s="5">
        <v>821873000000</v>
      </c>
      <c r="G97" s="5">
        <v>818557000000</v>
      </c>
      <c r="I97" s="5">
        <v>821873000000</v>
      </c>
      <c r="J97" s="5">
        <v>798721000000</v>
      </c>
      <c r="K97" s="5">
        <v>721419000000</v>
      </c>
      <c r="L97" s="5">
        <v>515181000000</v>
      </c>
      <c r="M97" s="5">
        <v>497760000000</v>
      </c>
      <c r="N97" s="5">
        <v>492340000000</v>
      </c>
      <c r="O97" s="5">
        <v>480957000000</v>
      </c>
      <c r="P97" s="5">
        <v>498764000000</v>
      </c>
      <c r="Q97" s="5">
        <v>512280000000</v>
      </c>
      <c r="R97" s="5">
        <v>318022000000</v>
      </c>
      <c r="S97" s="5">
        <v>293093000000</v>
      </c>
      <c r="T97" s="5">
        <v>275534000000</v>
      </c>
      <c r="U97" s="5">
        <v>249245000000</v>
      </c>
      <c r="V97" s="5">
        <v>253165000000</v>
      </c>
      <c r="W97" s="5">
        <v>256350000000</v>
      </c>
      <c r="X97" s="5">
        <v>259304000000</v>
      </c>
      <c r="Y97" s="5">
        <v>272579000000</v>
      </c>
      <c r="Z97" s="5">
        <v>271025000000</v>
      </c>
    </row>
    <row r="98" spans="3:26" ht="15.5" x14ac:dyDescent="0.35">
      <c r="C98" t="s">
        <v>133</v>
      </c>
      <c r="D98" s="5">
        <v>1067098000000</v>
      </c>
      <c r="E98" s="5">
        <v>1071329000000</v>
      </c>
      <c r="F98" s="5">
        <v>1097934000000</v>
      </c>
      <c r="G98" s="5">
        <v>1123641000000</v>
      </c>
      <c r="I98" s="5">
        <v>1097934000000</v>
      </c>
      <c r="J98" s="5">
        <v>1061896000000</v>
      </c>
      <c r="K98" s="5">
        <v>956621000000</v>
      </c>
      <c r="L98" s="5">
        <v>711078000000</v>
      </c>
      <c r="M98" s="5">
        <v>663828000000</v>
      </c>
      <c r="N98" s="5">
        <v>667751000000</v>
      </c>
      <c r="O98" s="5">
        <v>621084000000</v>
      </c>
      <c r="P98" s="5">
        <v>596926000000</v>
      </c>
      <c r="Q98" s="5">
        <v>580566000000</v>
      </c>
      <c r="R98" s="5">
        <v>374268000000</v>
      </c>
      <c r="S98" s="5">
        <v>363216000000</v>
      </c>
      <c r="T98" s="5">
        <v>341051000000</v>
      </c>
      <c r="U98" s="5">
        <v>303652000000</v>
      </c>
      <c r="V98" s="5">
        <v>283449000000</v>
      </c>
      <c r="W98" s="5">
        <v>302117000000</v>
      </c>
      <c r="X98" s="5">
        <v>379372000000</v>
      </c>
      <c r="Y98" s="5">
        <v>369454000000</v>
      </c>
      <c r="Z98" s="5">
        <v>294982000000</v>
      </c>
    </row>
    <row r="99" spans="3:26" ht="15.5" x14ac:dyDescent="0.35">
      <c r="C99" t="s">
        <v>134</v>
      </c>
      <c r="D99" s="5">
        <v>3811412000000</v>
      </c>
      <c r="E99" s="5">
        <v>3765121000000</v>
      </c>
      <c r="F99" s="5">
        <v>3738296000000</v>
      </c>
      <c r="G99" s="5">
        <v>3672473000000</v>
      </c>
      <c r="I99" s="5">
        <v>3738296000000</v>
      </c>
      <c r="J99" s="5">
        <v>3634529000000</v>
      </c>
      <c r="K99" s="5">
        <v>3901820000000</v>
      </c>
      <c r="L99" s="5">
        <v>3410481000000</v>
      </c>
      <c r="M99" s="5">
        <v>3132202000000</v>
      </c>
      <c r="N99" s="5">
        <v>2914979000000</v>
      </c>
      <c r="O99" s="5">
        <v>2941056000000</v>
      </c>
      <c r="P99" s="5">
        <v>2765010000000</v>
      </c>
      <c r="Q99" s="5">
        <v>2622336000000</v>
      </c>
      <c r="R99" s="5">
        <v>2416177000000</v>
      </c>
      <c r="S99" s="5">
        <v>2141600000000</v>
      </c>
      <c r="T99" s="5">
        <v>1871043000000</v>
      </c>
      <c r="U99" s="5">
        <v>1712683000000</v>
      </c>
      <c r="V99" s="5">
        <v>1587603000000</v>
      </c>
      <c r="W99" s="5">
        <v>1518534000000</v>
      </c>
      <c r="X99" s="5">
        <v>1363277000000</v>
      </c>
      <c r="Y99" s="5">
        <v>1412075000000</v>
      </c>
      <c r="Z99" s="5">
        <v>1662977000000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246099000000</v>
      </c>
      <c r="E102" s="5">
        <v>165797000000</v>
      </c>
      <c r="F102" s="5">
        <v>184465000000</v>
      </c>
      <c r="G102" s="5">
        <v>221947000000</v>
      </c>
      <c r="I102" s="5">
        <v>184465000000</v>
      </c>
      <c r="J102" s="5">
        <v>192052000000</v>
      </c>
      <c r="K102" s="5">
        <v>401461000000</v>
      </c>
      <c r="L102" s="5">
        <v>306752000000</v>
      </c>
      <c r="M102" s="5">
        <v>346045000000</v>
      </c>
      <c r="N102" s="5">
        <v>385631000000</v>
      </c>
      <c r="O102" s="5">
        <v>560436000000</v>
      </c>
      <c r="P102" s="5">
        <v>395388000000</v>
      </c>
      <c r="Q102" s="5">
        <v>362250000000</v>
      </c>
      <c r="R102" s="5">
        <v>301524000000</v>
      </c>
      <c r="S102" s="5">
        <v>279244000000</v>
      </c>
      <c r="T102" s="5">
        <v>211119000000</v>
      </c>
      <c r="U102" s="5">
        <v>184612000000</v>
      </c>
      <c r="V102" s="5">
        <v>161466000000</v>
      </c>
      <c r="W102" s="5">
        <v>200115000000</v>
      </c>
      <c r="X102" s="5">
        <v>116260000000</v>
      </c>
      <c r="Y102" s="5">
        <v>318416000000</v>
      </c>
      <c r="Z102" s="5">
        <v>659465000000</v>
      </c>
    </row>
    <row r="103" spans="3:26" ht="15.5" x14ac:dyDescent="0.35">
      <c r="C103" t="s">
        <v>391</v>
      </c>
      <c r="F103" s="5">
        <v>16806000000</v>
      </c>
      <c r="I103" s="5">
        <v>16806000000</v>
      </c>
      <c r="O103" s="5">
        <v>150000000000</v>
      </c>
      <c r="P103" s="5">
        <v>100000000000</v>
      </c>
      <c r="Q103" s="5">
        <v>50000000000</v>
      </c>
      <c r="V103" s="5">
        <v>49648000000</v>
      </c>
      <c r="W103" s="5">
        <v>49524000000</v>
      </c>
      <c r="Y103" s="5">
        <v>151080000000</v>
      </c>
      <c r="Z103" s="5">
        <v>320137000000</v>
      </c>
    </row>
    <row r="104" spans="3:26" ht="15.5" x14ac:dyDescent="0.35">
      <c r="C104" t="s">
        <v>139</v>
      </c>
    </row>
    <row r="105" spans="3:26" ht="15.5" x14ac:dyDescent="0.35">
      <c r="C105" t="s">
        <v>140</v>
      </c>
      <c r="D105" s="5">
        <v>87976000000</v>
      </c>
      <c r="E105" s="5">
        <v>30243000000</v>
      </c>
      <c r="F105" s="5">
        <v>22112000000</v>
      </c>
      <c r="G105" s="5">
        <v>71102000000</v>
      </c>
      <c r="I105" s="5">
        <v>22112000000</v>
      </c>
      <c r="J105" s="5">
        <v>60746000000</v>
      </c>
      <c r="K105" s="5">
        <v>45907000000</v>
      </c>
      <c r="L105" s="5">
        <v>31067000000</v>
      </c>
      <c r="M105" s="5">
        <v>112822000000</v>
      </c>
      <c r="N105" s="5">
        <v>105129000000</v>
      </c>
      <c r="O105" s="5">
        <v>86336000000</v>
      </c>
      <c r="P105" s="5">
        <v>68567000000</v>
      </c>
      <c r="Q105" s="5">
        <v>139028000000</v>
      </c>
      <c r="R105" s="5">
        <v>122175000000</v>
      </c>
      <c r="S105" s="5">
        <v>120545000000</v>
      </c>
      <c r="T105" s="5">
        <v>89138000000</v>
      </c>
      <c r="U105" s="5">
        <v>82810000000</v>
      </c>
      <c r="V105" s="5">
        <v>49888000000</v>
      </c>
      <c r="W105" s="5">
        <v>62432000000</v>
      </c>
      <c r="X105" s="5">
        <v>48341000000</v>
      </c>
      <c r="Y105" s="5">
        <v>101606000000</v>
      </c>
      <c r="Z105" s="5">
        <v>108134000000</v>
      </c>
    </row>
    <row r="106" spans="3:26" ht="15.5" x14ac:dyDescent="0.35">
      <c r="C106" t="s">
        <v>141</v>
      </c>
    </row>
    <row r="107" spans="3:26" ht="15.5" x14ac:dyDescent="0.35">
      <c r="C107" t="s">
        <v>142</v>
      </c>
      <c r="D107" s="5">
        <v>40365000000</v>
      </c>
      <c r="E107" s="5">
        <v>31078000000</v>
      </c>
      <c r="F107" s="5">
        <v>47767000000</v>
      </c>
      <c r="G107" s="5">
        <v>52167000000</v>
      </c>
      <c r="I107" s="5">
        <v>47767000000</v>
      </c>
      <c r="J107" s="5">
        <v>25228000000</v>
      </c>
      <c r="K107" s="5">
        <v>42279000000</v>
      </c>
      <c r="L107" s="5">
        <v>36704000000</v>
      </c>
      <c r="M107" s="5">
        <v>25124000000</v>
      </c>
      <c r="N107" s="5">
        <v>17244000000</v>
      </c>
      <c r="O107" s="5">
        <v>65630000000</v>
      </c>
      <c r="P107" s="5">
        <v>40631000000</v>
      </c>
      <c r="Q107" s="5">
        <v>38314000000</v>
      </c>
      <c r="R107" s="5">
        <v>37419000000</v>
      </c>
      <c r="S107" s="5">
        <v>23475000000</v>
      </c>
      <c r="T107" s="5">
        <v>18525000000</v>
      </c>
      <c r="U107" s="5">
        <v>18315000000</v>
      </c>
      <c r="V107" s="5">
        <v>21267000000</v>
      </c>
      <c r="W107" s="5">
        <v>32547000000</v>
      </c>
      <c r="X107" s="5">
        <v>27408000000</v>
      </c>
      <c r="Y107" s="5">
        <v>32568000000</v>
      </c>
      <c r="Z107" s="5">
        <v>87940000000</v>
      </c>
    </row>
    <row r="108" spans="3:26" ht="15.5" x14ac:dyDescent="0.35">
      <c r="C108" t="s">
        <v>143</v>
      </c>
      <c r="D108" s="5">
        <v>16862000000</v>
      </c>
      <c r="E108" s="5">
        <v>7347000000</v>
      </c>
      <c r="F108" s="5">
        <v>14102000000</v>
      </c>
      <c r="G108" s="5">
        <v>5370000000</v>
      </c>
      <c r="I108" s="5">
        <v>14102000000</v>
      </c>
      <c r="J108" s="5">
        <v>27229000000</v>
      </c>
      <c r="K108" s="5">
        <v>77739000000</v>
      </c>
      <c r="L108" s="5">
        <v>71606000000</v>
      </c>
      <c r="M108" s="5">
        <v>48722000000</v>
      </c>
      <c r="N108" s="5">
        <v>63696000000</v>
      </c>
      <c r="O108" s="5">
        <v>55830000000</v>
      </c>
      <c r="P108" s="5">
        <v>39172000000</v>
      </c>
      <c r="Q108" s="5">
        <v>33176000000</v>
      </c>
      <c r="R108" s="5">
        <v>47954000000</v>
      </c>
      <c r="S108" s="5">
        <v>37973000000</v>
      </c>
      <c r="T108" s="5">
        <v>28592000000</v>
      </c>
      <c r="U108" s="5">
        <v>13141000000</v>
      </c>
      <c r="V108" s="5">
        <v>13351000000</v>
      </c>
      <c r="W108" s="5">
        <v>22026000000</v>
      </c>
      <c r="X108" s="5">
        <v>19934000000</v>
      </c>
      <c r="Y108" s="5">
        <v>15226000000</v>
      </c>
      <c r="Z108" s="5">
        <v>113227000000</v>
      </c>
    </row>
    <row r="109" spans="3:26" ht="15.5" x14ac:dyDescent="0.35">
      <c r="C109" t="s">
        <v>144</v>
      </c>
      <c r="D109" s="5">
        <v>2272000000</v>
      </c>
      <c r="E109" s="5">
        <v>4716000000</v>
      </c>
      <c r="F109" s="5">
        <v>5512000000</v>
      </c>
      <c r="G109" s="5">
        <v>14437000000</v>
      </c>
      <c r="I109" s="5">
        <v>5512000000</v>
      </c>
      <c r="J109" s="5">
        <v>6697000000</v>
      </c>
      <c r="K109" s="5">
        <v>11269000000</v>
      </c>
      <c r="L109" s="5">
        <v>10453000000</v>
      </c>
      <c r="M109" s="5">
        <v>8596000000</v>
      </c>
      <c r="N109" s="5">
        <v>23674000000</v>
      </c>
      <c r="O109" s="5">
        <v>119309000000</v>
      </c>
      <c r="P109" s="5">
        <v>70674000000</v>
      </c>
      <c r="Q109" s="5">
        <v>84115000000</v>
      </c>
      <c r="R109" s="5">
        <v>76775000000</v>
      </c>
      <c r="S109" s="5">
        <v>82068000000</v>
      </c>
      <c r="T109" s="5">
        <v>54407000000</v>
      </c>
      <c r="U109" s="5">
        <v>40424000000</v>
      </c>
      <c r="V109" s="5">
        <v>13246000000</v>
      </c>
      <c r="W109" s="5">
        <v>33075000000</v>
      </c>
      <c r="X109" s="5">
        <v>18395000000</v>
      </c>
      <c r="Y109" s="5">
        <v>15660000000</v>
      </c>
      <c r="Z109" s="5">
        <v>25303000000</v>
      </c>
    </row>
    <row r="110" spans="3:26" ht="15.5" x14ac:dyDescent="0.35">
      <c r="C110" t="s">
        <v>145</v>
      </c>
    </row>
    <row r="111" spans="3:26" ht="15.5" x14ac:dyDescent="0.35">
      <c r="C111" t="s">
        <v>151</v>
      </c>
      <c r="M111" s="5">
        <v>61000000</v>
      </c>
      <c r="N111" s="5">
        <v>222000000</v>
      </c>
      <c r="X111" s="5">
        <v>511000000</v>
      </c>
      <c r="Y111" s="5">
        <v>2687000000</v>
      </c>
      <c r="Z111" s="5">
        <v>4902000000</v>
      </c>
    </row>
    <row r="112" spans="3:26" ht="15.5" x14ac:dyDescent="0.35">
      <c r="C112" t="s">
        <v>146</v>
      </c>
    </row>
    <row r="113" spans="3:26" ht="15.5" x14ac:dyDescent="0.35">
      <c r="C113" t="s">
        <v>152</v>
      </c>
      <c r="J113" s="5">
        <v>109000000</v>
      </c>
      <c r="K113" s="5">
        <v>373000000</v>
      </c>
      <c r="L113" s="5">
        <v>546000000</v>
      </c>
      <c r="M113" s="5">
        <v>1270000000</v>
      </c>
      <c r="N113" s="5">
        <v>1311000000</v>
      </c>
      <c r="W113" s="5">
        <v>511000000</v>
      </c>
      <c r="X113" s="5">
        <v>2182000000</v>
      </c>
      <c r="Y113" s="5">
        <v>2276000000</v>
      </c>
      <c r="Z113" s="5">
        <v>4724000000</v>
      </c>
    </row>
    <row r="114" spans="3:26" ht="15.5" x14ac:dyDescent="0.35">
      <c r="C114" t="s">
        <v>153</v>
      </c>
      <c r="D114" s="5">
        <v>56652000000</v>
      </c>
      <c r="E114" s="5">
        <v>55881000000</v>
      </c>
      <c r="F114" s="5">
        <v>59261000000</v>
      </c>
      <c r="G114" s="5">
        <v>51461000000</v>
      </c>
      <c r="I114" s="5">
        <v>59261000000</v>
      </c>
      <c r="J114" s="5">
        <v>52022000000</v>
      </c>
      <c r="K114" s="5">
        <v>53663000000</v>
      </c>
      <c r="L114" s="5">
        <v>53479000000</v>
      </c>
      <c r="M114" s="5">
        <v>58112000000</v>
      </c>
      <c r="N114" s="5">
        <v>70961000000</v>
      </c>
      <c r="O114" s="5">
        <v>64034000000</v>
      </c>
      <c r="P114" s="5">
        <v>59692000000</v>
      </c>
      <c r="Q114" s="5">
        <v>59976000000</v>
      </c>
      <c r="R114" s="5">
        <v>51128000000</v>
      </c>
      <c r="S114" s="5">
        <v>47060000000</v>
      </c>
      <c r="T114" s="5">
        <v>54900000000</v>
      </c>
      <c r="U114" s="5">
        <v>52326000000</v>
      </c>
      <c r="V114" s="5">
        <v>47433000000</v>
      </c>
      <c r="W114" s="5">
        <v>39065000000</v>
      </c>
      <c r="X114" s="5">
        <v>31853000000</v>
      </c>
      <c r="Y114" s="5">
        <v>28795000000</v>
      </c>
      <c r="Z114" s="5">
        <v>27584000000</v>
      </c>
    </row>
    <row r="115" spans="3:26" ht="15.5" x14ac:dyDescent="0.35">
      <c r="C115" t="s">
        <v>154</v>
      </c>
      <c r="D115" s="5">
        <v>56652000000</v>
      </c>
      <c r="E115" s="5">
        <v>55881000000</v>
      </c>
      <c r="F115" s="5">
        <v>59261000000</v>
      </c>
      <c r="G115" s="5">
        <v>51461000000</v>
      </c>
      <c r="I115" s="5">
        <v>59261000000</v>
      </c>
      <c r="J115" s="5">
        <v>52022000000</v>
      </c>
      <c r="K115" s="5">
        <v>53663000000</v>
      </c>
      <c r="L115" s="5">
        <v>53479000000</v>
      </c>
      <c r="M115" s="5">
        <v>58112000000</v>
      </c>
      <c r="N115" s="5">
        <v>70961000000</v>
      </c>
      <c r="O115" s="5">
        <v>64034000000</v>
      </c>
      <c r="P115" s="5">
        <v>59692000000</v>
      </c>
      <c r="Q115" s="5">
        <v>59976000000</v>
      </c>
      <c r="R115" s="5">
        <v>51128000000</v>
      </c>
      <c r="S115" s="5">
        <v>47060000000</v>
      </c>
      <c r="T115" s="5">
        <v>54900000000</v>
      </c>
      <c r="U115" s="5">
        <v>52326000000</v>
      </c>
      <c r="V115" s="5">
        <v>47433000000</v>
      </c>
      <c r="W115" s="5">
        <v>39065000000</v>
      </c>
      <c r="X115" s="5">
        <v>31853000000</v>
      </c>
      <c r="Y115" s="5">
        <v>28795000000</v>
      </c>
      <c r="Z115" s="5">
        <v>27584000000</v>
      </c>
    </row>
    <row r="116" spans="3:26" ht="15.5" x14ac:dyDescent="0.35">
      <c r="C116" t="s">
        <v>394</v>
      </c>
      <c r="D116" s="5">
        <v>127000000</v>
      </c>
      <c r="E116" s="5">
        <v>255000000</v>
      </c>
      <c r="F116" s="5">
        <v>5233000000</v>
      </c>
      <c r="G116" s="5">
        <v>2964000000</v>
      </c>
      <c r="I116" s="5">
        <v>5233000000</v>
      </c>
      <c r="J116" s="5">
        <v>3222000000</v>
      </c>
      <c r="K116" s="5">
        <v>668000000</v>
      </c>
      <c r="L116" s="5">
        <v>208000000</v>
      </c>
      <c r="M116" s="5">
        <v>33000000</v>
      </c>
      <c r="N116" s="5">
        <v>1938000000</v>
      </c>
      <c r="O116" s="5">
        <v>925000000</v>
      </c>
      <c r="P116" s="5">
        <v>229000000</v>
      </c>
      <c r="Q116" s="5">
        <v>28000000</v>
      </c>
      <c r="R116" s="5">
        <v>123000000</v>
      </c>
      <c r="S116" s="5">
        <v>197000000</v>
      </c>
      <c r="T116" s="5">
        <v>181000000</v>
      </c>
      <c r="U116" s="5">
        <v>187000000</v>
      </c>
      <c r="V116" s="5">
        <v>942000000</v>
      </c>
      <c r="W116" s="5">
        <v>127000000</v>
      </c>
      <c r="X116" s="5">
        <v>25000000</v>
      </c>
      <c r="Y116" s="5">
        <v>33000000</v>
      </c>
      <c r="Z116" s="5">
        <v>388000000</v>
      </c>
    </row>
    <row r="117" spans="3:26" ht="15.5" x14ac:dyDescent="0.35">
      <c r="C117" t="s">
        <v>155</v>
      </c>
      <c r="P117" s="5">
        <v>1509000000</v>
      </c>
      <c r="Q117" s="5">
        <v>984000000</v>
      </c>
      <c r="R117" s="5">
        <v>589000000</v>
      </c>
      <c r="S117" s="5">
        <v>544000000</v>
      </c>
    </row>
    <row r="118" spans="3:26" ht="15.5" x14ac:dyDescent="0.35">
      <c r="C118" t="s">
        <v>156</v>
      </c>
    </row>
    <row r="119" spans="3:26" ht="15.5" x14ac:dyDescent="0.35">
      <c r="C119" t="s">
        <v>157</v>
      </c>
      <c r="M119" s="5">
        <v>61000000</v>
      </c>
      <c r="N119" s="5">
        <v>222000000</v>
      </c>
      <c r="X119" s="5">
        <v>511000000</v>
      </c>
      <c r="Y119" s="5">
        <v>2687000000</v>
      </c>
      <c r="Z119" s="5">
        <v>4902000000</v>
      </c>
    </row>
    <row r="120" spans="3:26" ht="15.5" x14ac:dyDescent="0.35">
      <c r="C120" t="s">
        <v>159</v>
      </c>
      <c r="D120" s="5">
        <v>302751000000</v>
      </c>
      <c r="E120" s="5">
        <v>221678000000</v>
      </c>
      <c r="F120" s="5">
        <v>243726000000</v>
      </c>
      <c r="G120" s="5">
        <v>273408000000</v>
      </c>
      <c r="I120" s="5">
        <v>243726000000</v>
      </c>
      <c r="J120" s="5">
        <v>244074000000</v>
      </c>
      <c r="K120" s="5">
        <v>455124000000</v>
      </c>
      <c r="L120" s="5">
        <v>360231000000</v>
      </c>
      <c r="M120" s="5">
        <v>404157000000</v>
      </c>
      <c r="N120" s="5">
        <v>456592000000</v>
      </c>
      <c r="O120" s="5">
        <v>624470000000</v>
      </c>
      <c r="P120" s="5">
        <v>455080000000</v>
      </c>
      <c r="Q120" s="5">
        <v>422226000000</v>
      </c>
      <c r="R120" s="5">
        <v>352652000000</v>
      </c>
      <c r="S120" s="5">
        <v>326304000000</v>
      </c>
      <c r="T120" s="5">
        <v>266019000000</v>
      </c>
      <c r="U120" s="5">
        <v>236938000000</v>
      </c>
      <c r="V120" s="5">
        <v>208899000000</v>
      </c>
      <c r="W120" s="5">
        <v>239180000000</v>
      </c>
      <c r="X120" s="5">
        <v>148113000000</v>
      </c>
      <c r="Y120" s="5">
        <v>347211000000</v>
      </c>
      <c r="Z120" s="5">
        <v>687049000000</v>
      </c>
    </row>
    <row r="121" spans="3:26" ht="15.5" x14ac:dyDescent="0.35">
      <c r="C121" t="s">
        <v>160</v>
      </c>
    </row>
    <row r="122" spans="3:26" ht="15.5" x14ac:dyDescent="0.35">
      <c r="C122" t="s">
        <v>161</v>
      </c>
      <c r="D122" s="5">
        <v>300000000000</v>
      </c>
      <c r="E122" s="5">
        <v>300000000000</v>
      </c>
      <c r="F122" s="5">
        <v>300000000000</v>
      </c>
      <c r="G122" s="5">
        <v>300000000000</v>
      </c>
      <c r="I122" s="5">
        <v>300000000000</v>
      </c>
      <c r="J122" s="5">
        <v>300000000000</v>
      </c>
      <c r="K122" s="5">
        <v>300000000000</v>
      </c>
      <c r="L122" s="5">
        <v>300000000000</v>
      </c>
      <c r="M122" s="5">
        <v>300000000000</v>
      </c>
      <c r="N122" s="5">
        <v>300000000000</v>
      </c>
      <c r="O122" s="5">
        <v>300000000000</v>
      </c>
      <c r="P122" s="5">
        <v>300000000000</v>
      </c>
      <c r="Q122" s="5">
        <v>300000000000</v>
      </c>
      <c r="R122" s="5">
        <v>300000000000</v>
      </c>
      <c r="S122" s="5">
        <v>300000000000</v>
      </c>
      <c r="T122" s="5">
        <v>300000000000</v>
      </c>
      <c r="U122" s="5">
        <v>300000000000</v>
      </c>
      <c r="V122" s="5">
        <v>300000000000</v>
      </c>
      <c r="W122" s="5">
        <v>300000000000</v>
      </c>
      <c r="X122" s="5">
        <v>300000000000</v>
      </c>
      <c r="Y122" s="5">
        <v>300000000000</v>
      </c>
      <c r="Z122" s="5">
        <v>300000000000</v>
      </c>
    </row>
    <row r="123" spans="3:26" ht="15.5" x14ac:dyDescent="0.35">
      <c r="C123" t="s">
        <v>162</v>
      </c>
      <c r="D123" s="5">
        <v>99522000000</v>
      </c>
      <c r="E123" s="5">
        <v>99522000000</v>
      </c>
      <c r="F123" s="5">
        <v>99522000000</v>
      </c>
      <c r="G123" s="5">
        <v>99910000000</v>
      </c>
      <c r="I123" s="5">
        <v>99522000000</v>
      </c>
      <c r="J123" s="5">
        <v>99910000000</v>
      </c>
      <c r="K123" s="5">
        <v>99910000000</v>
      </c>
      <c r="L123" s="5">
        <v>99910000000</v>
      </c>
      <c r="M123" s="5">
        <v>99910000000</v>
      </c>
      <c r="N123" s="5">
        <v>99910000000</v>
      </c>
      <c r="O123" s="5">
        <v>99910000000</v>
      </c>
      <c r="P123" s="5">
        <v>99910000000</v>
      </c>
      <c r="Q123" s="5">
        <v>99910000000</v>
      </c>
      <c r="R123" s="5">
        <v>99910000000</v>
      </c>
      <c r="S123" s="5">
        <v>93695000000</v>
      </c>
      <c r="T123" s="5">
        <v>93695000000</v>
      </c>
      <c r="U123" s="5">
        <v>93695000000</v>
      </c>
      <c r="V123" s="5">
        <v>93695000000</v>
      </c>
      <c r="W123" s="5">
        <v>86395000000</v>
      </c>
      <c r="X123" s="5">
        <v>86395000000</v>
      </c>
      <c r="Y123" s="5">
        <v>86395000000</v>
      </c>
      <c r="Z123" s="5">
        <v>86395000000</v>
      </c>
    </row>
    <row r="124" spans="3:26" ht="15.5" x14ac:dyDescent="0.35">
      <c r="C124" t="s">
        <v>163</v>
      </c>
      <c r="D124" s="5">
        <v>3096332000000</v>
      </c>
      <c r="E124" s="5">
        <v>3135774000000</v>
      </c>
      <c r="F124" s="5">
        <v>3088767000000</v>
      </c>
      <c r="G124" s="5">
        <v>2993008000000</v>
      </c>
      <c r="I124" s="5">
        <v>3088767000000</v>
      </c>
      <c r="J124" s="5">
        <v>2983141000000</v>
      </c>
      <c r="K124" s="5">
        <v>3041166000000</v>
      </c>
      <c r="L124" s="5">
        <v>2644832000000</v>
      </c>
      <c r="M124" s="5">
        <v>2322693000000</v>
      </c>
      <c r="N124" s="5">
        <v>2053219000000</v>
      </c>
      <c r="O124" s="5">
        <v>1911474000000</v>
      </c>
      <c r="P124" s="5">
        <v>1904846000000</v>
      </c>
      <c r="Q124" s="5">
        <v>1795056000000</v>
      </c>
      <c r="R124" s="5">
        <v>1658657000000</v>
      </c>
      <c r="S124" s="5">
        <v>1421401000000</v>
      </c>
      <c r="T124" s="5">
        <v>1211170000000</v>
      </c>
      <c r="U124" s="5">
        <v>1081907000000</v>
      </c>
      <c r="V124" s="5">
        <v>984882000000</v>
      </c>
      <c r="W124" s="5">
        <v>885561000000</v>
      </c>
      <c r="X124" s="5">
        <v>769434000000</v>
      </c>
      <c r="Y124" s="5">
        <v>625945000000</v>
      </c>
      <c r="Z124" s="5">
        <v>550165000000</v>
      </c>
    </row>
    <row r="125" spans="3:26" ht="15.5" x14ac:dyDescent="0.35">
      <c r="C125" t="s">
        <v>164</v>
      </c>
      <c r="D125" s="5">
        <v>60000000000</v>
      </c>
      <c r="E125" s="5">
        <v>60000000000</v>
      </c>
      <c r="F125" s="5">
        <v>60000000000</v>
      </c>
      <c r="G125" s="5">
        <v>60000000000</v>
      </c>
      <c r="I125" s="5">
        <v>60000000000</v>
      </c>
      <c r="J125" s="5">
        <v>60000000000</v>
      </c>
      <c r="K125" s="5">
        <v>60000000000</v>
      </c>
      <c r="L125" s="5">
        <v>60000000000</v>
      </c>
      <c r="M125" s="5">
        <v>60000000000</v>
      </c>
      <c r="N125" s="5">
        <v>60000000000</v>
      </c>
      <c r="O125" s="5">
        <v>60000000000</v>
      </c>
      <c r="P125" s="5">
        <v>60000000000</v>
      </c>
      <c r="Q125" s="5">
        <v>60000000000</v>
      </c>
      <c r="R125" s="5">
        <v>60000000000</v>
      </c>
      <c r="S125" s="5">
        <v>40000000000</v>
      </c>
      <c r="T125" s="5">
        <v>30000000000</v>
      </c>
      <c r="U125" s="5">
        <v>20000000000</v>
      </c>
      <c r="V125" s="5">
        <v>10000000000</v>
      </c>
      <c r="W125" s="5">
        <v>4000000000</v>
      </c>
      <c r="X125" s="5">
        <v>3000000000</v>
      </c>
      <c r="Y125" s="5">
        <v>2000000000</v>
      </c>
      <c r="Z125" s="5">
        <v>1000000000</v>
      </c>
    </row>
    <row r="126" spans="3:26" ht="15.5" x14ac:dyDescent="0.35">
      <c r="C126" t="s">
        <v>165</v>
      </c>
      <c r="D126" s="5">
        <v>3036332000000</v>
      </c>
      <c r="E126" s="5">
        <v>3075774000000</v>
      </c>
      <c r="F126" s="5">
        <v>3028767000000</v>
      </c>
      <c r="G126" s="5">
        <v>2933008000000</v>
      </c>
      <c r="I126" s="5">
        <v>3028767000000</v>
      </c>
      <c r="J126" s="5">
        <v>2923141000000</v>
      </c>
      <c r="K126" s="5">
        <v>2981166000000</v>
      </c>
      <c r="L126" s="5">
        <v>2584832000000</v>
      </c>
      <c r="M126" s="5">
        <v>2262693000000</v>
      </c>
      <c r="N126" s="5">
        <v>1993219000000</v>
      </c>
      <c r="O126" s="5">
        <v>1851474000000</v>
      </c>
      <c r="P126" s="5">
        <v>1844846000000</v>
      </c>
      <c r="Q126" s="5">
        <v>1735056000000</v>
      </c>
      <c r="R126" s="5">
        <v>1598657000000</v>
      </c>
      <c r="S126" s="5">
        <v>1381401000000</v>
      </c>
      <c r="T126" s="5">
        <v>1181170000000</v>
      </c>
      <c r="U126" s="5">
        <v>1061907000000</v>
      </c>
      <c r="V126" s="5">
        <v>974882000000</v>
      </c>
      <c r="W126" s="5">
        <v>881561000000</v>
      </c>
      <c r="X126" s="5">
        <v>766434000000</v>
      </c>
      <c r="Y126" s="5">
        <v>623945000000</v>
      </c>
      <c r="Z126" s="5">
        <v>549165000000</v>
      </c>
    </row>
    <row r="127" spans="3:26" ht="15.5" x14ac:dyDescent="0.35">
      <c r="C127" t="s">
        <v>166</v>
      </c>
      <c r="D127" s="5">
        <v>3096332000000</v>
      </c>
      <c r="E127" s="5">
        <v>3135774000000</v>
      </c>
      <c r="F127" s="5">
        <v>3088767000000</v>
      </c>
      <c r="G127" s="5">
        <v>2993008000000</v>
      </c>
      <c r="I127" s="5">
        <v>3088767000000</v>
      </c>
      <c r="J127" s="5">
        <v>2983141000000</v>
      </c>
      <c r="K127" s="5">
        <v>3041166000000</v>
      </c>
      <c r="L127" s="5">
        <v>2644832000000</v>
      </c>
      <c r="M127" s="5">
        <v>2322693000000</v>
      </c>
      <c r="N127" s="5">
        <v>2053219000000</v>
      </c>
      <c r="O127" s="5">
        <v>1911474000000</v>
      </c>
      <c r="P127" s="5">
        <v>1904846000000</v>
      </c>
      <c r="Q127" s="5">
        <v>1795056000000</v>
      </c>
      <c r="R127" s="5">
        <v>1658657000000</v>
      </c>
      <c r="S127" s="5">
        <v>1421401000000</v>
      </c>
      <c r="T127" s="5">
        <v>1211170000000</v>
      </c>
      <c r="U127" s="5">
        <v>1081907000000</v>
      </c>
      <c r="V127" s="5">
        <v>984882000000</v>
      </c>
      <c r="W127" s="5">
        <v>885561000000</v>
      </c>
      <c r="X127" s="5">
        <v>769434000000</v>
      </c>
      <c r="Y127" s="5">
        <v>625945000000</v>
      </c>
      <c r="Z127" s="5">
        <v>550165000000</v>
      </c>
    </row>
    <row r="128" spans="3:26" ht="15.5" x14ac:dyDescent="0.35">
      <c r="C128" t="s">
        <v>167</v>
      </c>
      <c r="D128" s="5">
        <v>8135000000</v>
      </c>
      <c r="E128" s="5">
        <v>3475000000</v>
      </c>
      <c r="F128" s="5">
        <v>1609000000</v>
      </c>
      <c r="G128" s="5">
        <v>2572000000</v>
      </c>
      <c r="I128" s="5">
        <v>1609000000</v>
      </c>
      <c r="J128" s="5">
        <v>2732000000</v>
      </c>
      <c r="K128" s="5">
        <v>948000000</v>
      </c>
      <c r="L128" s="5">
        <v>836000000</v>
      </c>
      <c r="M128" s="5">
        <v>689000000</v>
      </c>
      <c r="N128" s="5">
        <v>505000000</v>
      </c>
      <c r="O128" s="5">
        <v>449000000</v>
      </c>
      <c r="P128" s="5">
        <v>421000000</v>
      </c>
      <c r="Q128" s="5">
        <v>391000000</v>
      </c>
      <c r="R128" s="5">
        <v>286000000</v>
      </c>
      <c r="S128" s="5">
        <v>200000000</v>
      </c>
      <c r="T128" s="5">
        <v>159000000</v>
      </c>
      <c r="U128" s="5">
        <v>143000000</v>
      </c>
      <c r="V128" s="5">
        <v>127000000</v>
      </c>
      <c r="W128" s="5">
        <v>98000000</v>
      </c>
      <c r="X128" s="5">
        <v>54882000000</v>
      </c>
      <c r="Y128" s="5">
        <v>48071000000</v>
      </c>
      <c r="Z128" s="5">
        <v>34915000000</v>
      </c>
    </row>
    <row r="129" spans="2:26" ht="15.5" x14ac:dyDescent="0.35">
      <c r="C129" t="s">
        <v>10</v>
      </c>
      <c r="D129" s="5">
        <v>3508661000000</v>
      </c>
      <c r="E129" s="5">
        <v>3543443000000</v>
      </c>
      <c r="F129" s="5">
        <v>3494570000000</v>
      </c>
      <c r="G129" s="5">
        <v>3399065000000</v>
      </c>
      <c r="I129" s="5">
        <v>3494570000000</v>
      </c>
      <c r="J129" s="5">
        <v>3390455000000</v>
      </c>
      <c r="K129" s="5">
        <v>3446696000000</v>
      </c>
      <c r="L129" s="5">
        <v>3050250000000</v>
      </c>
      <c r="M129" s="5">
        <v>2728045000000</v>
      </c>
      <c r="N129" s="5">
        <v>2458387000000</v>
      </c>
      <c r="O129" s="5">
        <v>2316586000000</v>
      </c>
      <c r="P129" s="5">
        <v>2309930000000</v>
      </c>
      <c r="Q129" s="5">
        <v>2200110000000</v>
      </c>
      <c r="R129" s="5">
        <v>2063525000000</v>
      </c>
      <c r="S129" s="5">
        <v>1815296000000</v>
      </c>
      <c r="T129" s="5">
        <v>1605024000000</v>
      </c>
      <c r="U129" s="5">
        <v>1475745000000</v>
      </c>
      <c r="V129" s="5">
        <v>1378704000000</v>
      </c>
      <c r="W129" s="5">
        <v>1279354000000</v>
      </c>
      <c r="X129" s="5">
        <v>1215164000000</v>
      </c>
      <c r="Y129" s="5">
        <v>1064864000000</v>
      </c>
      <c r="Z129" s="5">
        <v>975928000000</v>
      </c>
    </row>
    <row r="130" spans="2:26" ht="15.5" x14ac:dyDescent="0.35">
      <c r="C130" t="s">
        <v>168</v>
      </c>
      <c r="D130" s="5">
        <v>3811412000000</v>
      </c>
      <c r="E130" s="5">
        <v>3765121000000</v>
      </c>
      <c r="F130" s="5">
        <v>3738296000000</v>
      </c>
      <c r="G130" s="5">
        <v>3672473000000</v>
      </c>
      <c r="I130" s="5">
        <v>3738296000000</v>
      </c>
      <c r="J130" s="5">
        <v>3634529000000</v>
      </c>
      <c r="K130" s="5">
        <v>3901820000000</v>
      </c>
      <c r="L130" s="5">
        <v>3410481000000</v>
      </c>
      <c r="M130" s="5">
        <v>3132202000000</v>
      </c>
      <c r="N130" s="5">
        <v>2914979000000</v>
      </c>
      <c r="O130" s="5">
        <v>2941056000000</v>
      </c>
      <c r="P130" s="5">
        <v>2765010000000</v>
      </c>
      <c r="Q130" s="5">
        <v>2622336000000</v>
      </c>
      <c r="R130" s="5">
        <v>2416177000000</v>
      </c>
      <c r="S130" s="5">
        <v>2141600000000</v>
      </c>
      <c r="T130" s="5">
        <v>1871043000000</v>
      </c>
      <c r="U130" s="5">
        <v>1712683000000</v>
      </c>
      <c r="V130" s="5">
        <v>1587603000000</v>
      </c>
      <c r="W130" s="5">
        <v>1518534000000</v>
      </c>
      <c r="X130" s="5">
        <v>1363277000000</v>
      </c>
      <c r="Y130" s="5">
        <v>1412075000000</v>
      </c>
      <c r="Z130" s="5">
        <v>1662977000000</v>
      </c>
    </row>
    <row r="131" spans="2:26" ht="15.5" x14ac:dyDescent="0.35">
      <c r="C131" t="s">
        <v>169</v>
      </c>
      <c r="D131" s="5">
        <v>3000000000</v>
      </c>
      <c r="E131" s="5">
        <v>3000000000</v>
      </c>
      <c r="F131" s="5">
        <v>3000000000</v>
      </c>
      <c r="G131" s="5">
        <v>3000000000</v>
      </c>
      <c r="I131" s="5">
        <v>3000000000</v>
      </c>
      <c r="J131" s="5">
        <v>3000000000</v>
      </c>
      <c r="K131" s="5">
        <v>3000000000</v>
      </c>
      <c r="L131" s="5">
        <v>3000000000</v>
      </c>
      <c r="M131" s="5">
        <v>3000000000</v>
      </c>
      <c r="N131" s="5">
        <v>3000000000</v>
      </c>
      <c r="O131" s="5">
        <v>3000000000</v>
      </c>
      <c r="P131" s="5">
        <v>3000000000</v>
      </c>
      <c r="Q131" s="5">
        <v>3000000000</v>
      </c>
      <c r="R131" s="5">
        <v>3000000000</v>
      </c>
      <c r="S131" s="5">
        <v>3000000000</v>
      </c>
      <c r="T131" s="5">
        <v>3000000000</v>
      </c>
      <c r="U131" s="5">
        <v>3000000000</v>
      </c>
      <c r="V131" s="5">
        <v>3000000000</v>
      </c>
      <c r="W131" s="5">
        <v>3000000000</v>
      </c>
      <c r="X131" s="5">
        <v>3000000000</v>
      </c>
      <c r="Y131" s="5">
        <v>3000000000</v>
      </c>
      <c r="Z131" s="5">
        <v>3000000000</v>
      </c>
    </row>
    <row r="133" spans="2:26" ht="15.5" x14ac:dyDescent="0.35">
      <c r="B133" t="s">
        <v>170</v>
      </c>
      <c r="C133" t="s">
        <v>171</v>
      </c>
      <c r="D133" s="5">
        <v>212022000000</v>
      </c>
      <c r="E133" s="5">
        <v>95378000000</v>
      </c>
      <c r="F133" s="5">
        <v>-112606000000</v>
      </c>
      <c r="G133" s="5">
        <v>-303654000000</v>
      </c>
      <c r="I133" s="5">
        <v>-263208000000</v>
      </c>
      <c r="J133" s="5">
        <v>-146282000000</v>
      </c>
      <c r="K133" s="5">
        <v>42910000000</v>
      </c>
      <c r="L133" s="5">
        <v>668145000000</v>
      </c>
      <c r="M133" s="5">
        <v>652538000000</v>
      </c>
      <c r="N133" s="5">
        <v>714412000000</v>
      </c>
      <c r="O133" s="5">
        <v>370396000000</v>
      </c>
      <c r="P133" s="5">
        <v>-170888000000</v>
      </c>
      <c r="Q133" s="5">
        <v>590514000000</v>
      </c>
      <c r="R133" s="5">
        <v>205035000000</v>
      </c>
      <c r="S133" s="5">
        <v>241946000000</v>
      </c>
      <c r="T133" s="5">
        <v>125734000000</v>
      </c>
      <c r="U133" s="5">
        <v>100149000000</v>
      </c>
      <c r="V133" s="5">
        <v>-76926000000</v>
      </c>
      <c r="W133" s="5">
        <v>233599000000</v>
      </c>
      <c r="X133" s="5">
        <v>223150000000</v>
      </c>
      <c r="Y133" s="5">
        <v>187061000000</v>
      </c>
      <c r="Z133" s="5">
        <v>-119854000000</v>
      </c>
    </row>
    <row r="134" spans="2:26" ht="15.5" x14ac:dyDescent="0.35">
      <c r="C134" t="s">
        <v>395</v>
      </c>
      <c r="D134" s="5">
        <v>519773000000</v>
      </c>
      <c r="E134" s="5">
        <v>466443000000</v>
      </c>
      <c r="F134" s="5">
        <v>467262000000</v>
      </c>
      <c r="G134" s="5">
        <v>436822000000</v>
      </c>
      <c r="I134" s="5">
        <v>1748936000000</v>
      </c>
      <c r="J134" s="5">
        <v>1744614000000</v>
      </c>
      <c r="K134" s="5">
        <v>1755255000000</v>
      </c>
      <c r="L134" s="5">
        <v>2516673000000</v>
      </c>
      <c r="M134" s="5">
        <v>2128941000000</v>
      </c>
      <c r="N134" s="5">
        <v>2179371000000</v>
      </c>
      <c r="O134" s="5">
        <v>2325635000000</v>
      </c>
      <c r="P134" s="5">
        <v>2300510000000</v>
      </c>
      <c r="Q134" s="5">
        <v>2563549000000</v>
      </c>
      <c r="R134" s="5">
        <v>1605257000000</v>
      </c>
      <c r="S134" s="5">
        <v>1502223000000</v>
      </c>
      <c r="T134" s="5">
        <v>1176826000000</v>
      </c>
      <c r="U134" s="5">
        <v>922607000000</v>
      </c>
      <c r="V134" s="5">
        <v>906977000000</v>
      </c>
      <c r="W134" s="5">
        <v>1075712000000</v>
      </c>
      <c r="X134" s="5">
        <v>947361000000</v>
      </c>
      <c r="Y134" s="5">
        <v>1176937000000</v>
      </c>
      <c r="Z134" s="5">
        <v>1030669000000</v>
      </c>
    </row>
    <row r="135" spans="2:26" ht="15.5" x14ac:dyDescent="0.35">
      <c r="C135" t="s">
        <v>468</v>
      </c>
      <c r="V135" s="5">
        <v>-962262000000</v>
      </c>
      <c r="W135" s="5">
        <v>-870906000000</v>
      </c>
      <c r="X135" s="5">
        <v>-671356000000</v>
      </c>
      <c r="Y135" s="5">
        <v>-740250000000</v>
      </c>
      <c r="Z135" s="5">
        <v>-997575000000</v>
      </c>
    </row>
    <row r="136" spans="2:26" ht="15.5" x14ac:dyDescent="0.35">
      <c r="C136" t="s">
        <v>1715</v>
      </c>
      <c r="D136" s="5">
        <v>-143971000000</v>
      </c>
      <c r="E136" s="5">
        <v>-247364000000</v>
      </c>
      <c r="F136" s="5">
        <v>-545736000000</v>
      </c>
      <c r="G136" s="5">
        <v>-584354000000</v>
      </c>
      <c r="I136" s="5">
        <v>-1568850000000</v>
      </c>
      <c r="J136" s="5">
        <v>-1317465000000</v>
      </c>
      <c r="K136" s="5">
        <v>-1175569000000</v>
      </c>
      <c r="L136" s="5">
        <v>-1364625000000</v>
      </c>
      <c r="M136" s="5">
        <v>-1011250000000</v>
      </c>
      <c r="N136" s="5">
        <v>-975488000000</v>
      </c>
      <c r="O136" s="5">
        <v>-1497932000000</v>
      </c>
      <c r="P136" s="5">
        <v>-1974720000000</v>
      </c>
      <c r="Q136" s="5">
        <v>-1423270000000</v>
      </c>
      <c r="R136" s="5">
        <v>-1058862000000</v>
      </c>
      <c r="S136" s="5">
        <v>-1047088000000</v>
      </c>
      <c r="T136" s="5">
        <v>-848306000000</v>
      </c>
      <c r="U136" s="5">
        <v>-495555000000</v>
      </c>
    </row>
    <row r="137" spans="2:26" ht="15.5" x14ac:dyDescent="0.35">
      <c r="C137" t="s">
        <v>1714</v>
      </c>
      <c r="D137" s="5">
        <v>-40952000000</v>
      </c>
      <c r="E137" s="5">
        <v>-44385000000</v>
      </c>
      <c r="F137" s="5">
        <v>-74356000000</v>
      </c>
      <c r="G137" s="5">
        <v>-41662000000</v>
      </c>
      <c r="I137" s="5">
        <v>-198069000000</v>
      </c>
      <c r="J137" s="5">
        <v>-198640000000</v>
      </c>
      <c r="K137" s="5">
        <v>-200531000000</v>
      </c>
      <c r="L137" s="5">
        <v>-162500000000</v>
      </c>
      <c r="M137" s="5">
        <v>-134081000000</v>
      </c>
      <c r="N137" s="5">
        <v>-101527000000</v>
      </c>
      <c r="O137" s="5">
        <v>-93884000000</v>
      </c>
      <c r="P137" s="5">
        <v>-287433000000</v>
      </c>
      <c r="Q137" s="5">
        <v>-339539000000</v>
      </c>
      <c r="R137" s="5">
        <v>-255388000000</v>
      </c>
      <c r="S137" s="5">
        <v>-60141000000</v>
      </c>
      <c r="T137" s="5">
        <v>-51685000000</v>
      </c>
      <c r="U137" s="5">
        <v>-46348000000</v>
      </c>
    </row>
    <row r="138" spans="2:26" ht="15.5" x14ac:dyDescent="0.35">
      <c r="C138" t="s">
        <v>517</v>
      </c>
      <c r="D138" s="5">
        <v>-184923000000</v>
      </c>
      <c r="E138" s="5">
        <v>-291749000000</v>
      </c>
      <c r="F138" s="5">
        <v>-620092000000</v>
      </c>
      <c r="G138" s="5">
        <v>-626016000000</v>
      </c>
      <c r="I138" s="5">
        <v>-1766919000000</v>
      </c>
      <c r="J138" s="5">
        <v>-1516105000000</v>
      </c>
      <c r="K138" s="5">
        <v>-1376100000000</v>
      </c>
      <c r="L138" s="5">
        <v>-1527125000000</v>
      </c>
      <c r="M138" s="5">
        <v>-1145331000000</v>
      </c>
      <c r="N138" s="5">
        <v>-1077015000000</v>
      </c>
      <c r="O138" s="5">
        <v>-1591816000000</v>
      </c>
      <c r="P138" s="5">
        <v>-2262153000000</v>
      </c>
      <c r="Q138" s="5">
        <v>-1762809000000</v>
      </c>
      <c r="R138" s="5">
        <v>-1314250000000</v>
      </c>
      <c r="S138" s="5">
        <v>-1107229000000</v>
      </c>
      <c r="T138" s="5">
        <v>-899991000000</v>
      </c>
      <c r="U138" s="5">
        <v>-541903000000</v>
      </c>
      <c r="V138" s="5">
        <v>-962262000000</v>
      </c>
      <c r="W138" s="5">
        <v>-870906000000</v>
      </c>
      <c r="X138" s="5">
        <v>-671356000000</v>
      </c>
      <c r="Y138" s="5">
        <v>-740250000000</v>
      </c>
      <c r="Z138" s="5">
        <v>-997575000000</v>
      </c>
    </row>
    <row r="139" spans="2:26" ht="15.5" x14ac:dyDescent="0.35">
      <c r="C139" t="s">
        <v>1827</v>
      </c>
      <c r="D139" s="5">
        <v>-111211000000</v>
      </c>
      <c r="E139" s="5">
        <v>-91809000000</v>
      </c>
      <c r="F139" s="5">
        <v>-48623000000</v>
      </c>
      <c r="G139" s="5">
        <v>-62259000000</v>
      </c>
      <c r="I139" s="5">
        <v>-225898000000</v>
      </c>
      <c r="J139" s="5">
        <v>-249585000000</v>
      </c>
      <c r="K139" s="5">
        <v>-259521000000</v>
      </c>
      <c r="L139" s="5">
        <v>-234716000000</v>
      </c>
      <c r="M139" s="5">
        <v>-229523000000</v>
      </c>
      <c r="N139" s="5">
        <v>-263750000000</v>
      </c>
      <c r="O139" s="5">
        <v>-257786000000</v>
      </c>
      <c r="P139" s="5">
        <v>-92533000000</v>
      </c>
      <c r="Q139" s="5">
        <v>-87547000000</v>
      </c>
      <c r="R139" s="5">
        <v>-80259000000</v>
      </c>
      <c r="S139" s="5">
        <v>-195200000000</v>
      </c>
      <c r="T139" s="5">
        <v>-198846000000</v>
      </c>
      <c r="U139" s="5">
        <v>-248786000000</v>
      </c>
    </row>
    <row r="140" spans="2:26" ht="15.5" x14ac:dyDescent="0.35">
      <c r="C140" t="s">
        <v>518</v>
      </c>
    </row>
    <row r="141" spans="2:26" ht="15.5" x14ac:dyDescent="0.35">
      <c r="C141" t="s">
        <v>1716</v>
      </c>
      <c r="D141" s="5">
        <v>-15951000000</v>
      </c>
      <c r="E141" s="5">
        <v>-9866000000</v>
      </c>
      <c r="F141" s="5">
        <v>30641000000</v>
      </c>
      <c r="G141" s="5">
        <v>-14287000000</v>
      </c>
      <c r="I141" s="5">
        <v>-89299000000</v>
      </c>
      <c r="J141" s="5">
        <v>-194826000000</v>
      </c>
      <c r="K141" s="5">
        <v>-182055000000</v>
      </c>
      <c r="L141" s="5">
        <v>-146769000000</v>
      </c>
      <c r="M141" s="5">
        <v>-131222000000</v>
      </c>
      <c r="N141" s="5">
        <v>-116455000000</v>
      </c>
      <c r="O141" s="5">
        <v>-131563000000</v>
      </c>
      <c r="P141" s="5">
        <v>-125607000000</v>
      </c>
      <c r="Q141" s="5">
        <v>-132536000000</v>
      </c>
      <c r="R141" s="5">
        <v>-99744000000</v>
      </c>
      <c r="S141" s="5">
        <v>-51841000000</v>
      </c>
      <c r="T141" s="5">
        <v>-57498000000</v>
      </c>
      <c r="U141" s="5">
        <v>-51246000000</v>
      </c>
      <c r="V141" s="5">
        <v>-51788000000</v>
      </c>
      <c r="W141" s="5">
        <v>-36282000000</v>
      </c>
      <c r="X141" s="5">
        <v>-46477000000</v>
      </c>
      <c r="Y141" s="5">
        <v>-201802000000</v>
      </c>
      <c r="Z141" s="5">
        <v>-109003000000</v>
      </c>
    </row>
    <row r="142" spans="2:26" ht="15.5" x14ac:dyDescent="0.35">
      <c r="C142" t="s">
        <v>1828</v>
      </c>
      <c r="N142" s="5">
        <v>-2610000000</v>
      </c>
      <c r="O142" s="5">
        <v>-11321000000</v>
      </c>
      <c r="P142" s="5">
        <v>-1593000000</v>
      </c>
      <c r="Q142" s="5">
        <v>-78000000</v>
      </c>
      <c r="R142" s="5">
        <v>-930000000</v>
      </c>
      <c r="S142" s="5">
        <v>-947000000</v>
      </c>
      <c r="T142" s="5">
        <v>-901000000</v>
      </c>
      <c r="U142" s="5">
        <v>-950000000</v>
      </c>
      <c r="V142" s="5">
        <v>-883000000</v>
      </c>
      <c r="W142" s="5">
        <v>-213000000</v>
      </c>
      <c r="X142" s="5">
        <v>-11458000000</v>
      </c>
      <c r="Y142" s="5">
        <v>-49511000000</v>
      </c>
      <c r="Z142" s="5">
        <v>-27274000000</v>
      </c>
    </row>
    <row r="143" spans="2:26" ht="15.5" x14ac:dyDescent="0.35">
      <c r="C143" t="s">
        <v>519</v>
      </c>
      <c r="D143" s="5">
        <v>1702000000</v>
      </c>
      <c r="E143" s="5">
        <v>1129000000</v>
      </c>
      <c r="F143" s="5">
        <v>1609000000</v>
      </c>
      <c r="G143" s="5">
        <v>4318000000</v>
      </c>
      <c r="I143" s="5">
        <v>17091000000</v>
      </c>
      <c r="J143" s="5">
        <v>28975000000</v>
      </c>
      <c r="K143" s="5">
        <v>41811000000</v>
      </c>
      <c r="L143" s="5">
        <v>28708000000</v>
      </c>
      <c r="M143" s="5">
        <v>17321000000</v>
      </c>
      <c r="N143" s="5">
        <v>5199000000</v>
      </c>
      <c r="O143" s="5">
        <v>1517000000</v>
      </c>
      <c r="P143" s="5">
        <v>9179000000</v>
      </c>
      <c r="Q143" s="5">
        <v>18552000000</v>
      </c>
      <c r="R143" s="5">
        <v>14386000000</v>
      </c>
      <c r="S143" s="5">
        <v>11597000000</v>
      </c>
      <c r="T143" s="5">
        <v>6748000000</v>
      </c>
      <c r="U143" s="5">
        <v>6120000000</v>
      </c>
      <c r="V143" s="5">
        <v>7982000000</v>
      </c>
      <c r="W143" s="5">
        <v>10045000000</v>
      </c>
      <c r="X143" s="5">
        <v>151000000</v>
      </c>
      <c r="Y143" s="5">
        <v>937000000</v>
      </c>
      <c r="Z143" s="5">
        <v>885000000</v>
      </c>
    </row>
    <row r="144" spans="2:26" ht="15.5" x14ac:dyDescent="0.35">
      <c r="C144" t="s">
        <v>1829</v>
      </c>
      <c r="D144" s="5">
        <v>2285000000</v>
      </c>
      <c r="E144" s="5">
        <v>32534000000</v>
      </c>
      <c r="F144" s="5">
        <v>9180000000</v>
      </c>
      <c r="G144" s="5">
        <v>-109000000</v>
      </c>
      <c r="I144" s="5">
        <v>22309000000</v>
      </c>
      <c r="J144" s="5">
        <v>16578000000</v>
      </c>
      <c r="K144" s="5">
        <v>45945000000</v>
      </c>
      <c r="L144" s="5">
        <v>12829000000</v>
      </c>
      <c r="M144" s="5">
        <v>28560000000</v>
      </c>
      <c r="N144" s="5">
        <v>8405000000</v>
      </c>
      <c r="O144" s="5">
        <v>9657000000</v>
      </c>
      <c r="P144" s="5">
        <v>263000000</v>
      </c>
      <c r="R144" s="5">
        <v>6549000000</v>
      </c>
      <c r="S144" s="5">
        <v>1417000000</v>
      </c>
      <c r="T144" s="5">
        <v>737000000</v>
      </c>
      <c r="U144" s="5">
        <v>2232000000</v>
      </c>
      <c r="V144" s="5">
        <v>12671000000</v>
      </c>
      <c r="W144" s="5">
        <v>69008000000</v>
      </c>
      <c r="X144" s="5">
        <v>4606000000</v>
      </c>
      <c r="Y144" s="5">
        <v>8920000000</v>
      </c>
    </row>
    <row r="145" spans="3:26" ht="15.5" x14ac:dyDescent="0.35">
      <c r="C145" t="s">
        <v>1830</v>
      </c>
      <c r="R145" s="5">
        <v>82731000000</v>
      </c>
      <c r="S145" s="5">
        <v>89896000000</v>
      </c>
      <c r="T145" s="5">
        <v>103004000000</v>
      </c>
    </row>
    <row r="146" spans="3:26" ht="15.5" x14ac:dyDescent="0.35">
      <c r="C146" t="s">
        <v>1831</v>
      </c>
      <c r="D146" s="5">
        <v>347000000</v>
      </c>
      <c r="E146" s="5">
        <v>-11304000000</v>
      </c>
      <c r="F146" s="5">
        <v>47417000000</v>
      </c>
      <c r="G146" s="5">
        <v>-42123000000</v>
      </c>
      <c r="I146" s="5">
        <v>30572000000</v>
      </c>
      <c r="J146" s="5">
        <v>24067000000</v>
      </c>
      <c r="K146" s="5">
        <v>17575000000</v>
      </c>
      <c r="L146" s="5">
        <v>18545000000</v>
      </c>
      <c r="M146" s="5">
        <v>-16208000000</v>
      </c>
      <c r="N146" s="5">
        <v>-18733000000</v>
      </c>
      <c r="O146" s="5">
        <v>26073000000</v>
      </c>
      <c r="P146" s="5">
        <v>1046000000</v>
      </c>
      <c r="Q146" s="5">
        <v>-8617000000</v>
      </c>
      <c r="R146" s="5">
        <v>-8705000000</v>
      </c>
      <c r="S146" s="5">
        <v>-7970000000</v>
      </c>
      <c r="T146" s="5">
        <v>-4345000000</v>
      </c>
      <c r="U146" s="5">
        <v>12075000000</v>
      </c>
      <c r="V146" s="5">
        <v>10377000000</v>
      </c>
      <c r="W146" s="5">
        <v>-13765000000</v>
      </c>
      <c r="X146" s="5">
        <v>323000000</v>
      </c>
      <c r="Y146" s="5">
        <v>-8170000000</v>
      </c>
      <c r="Z146" s="5">
        <v>-17556000000</v>
      </c>
    </row>
    <row r="147" spans="3:26" ht="15.5" x14ac:dyDescent="0.35">
      <c r="C147" t="s">
        <v>184</v>
      </c>
      <c r="D147" s="5">
        <v>-78641000000</v>
      </c>
      <c r="E147" s="5">
        <v>-17725000000</v>
      </c>
      <c r="F147" s="5">
        <v>-5047000000</v>
      </c>
      <c r="I147" s="5">
        <v>-89047000000</v>
      </c>
      <c r="J147" s="5">
        <v>-240849000000</v>
      </c>
      <c r="K147" s="5">
        <v>-205382000000</v>
      </c>
      <c r="L147" s="5">
        <v>-204860000000</v>
      </c>
      <c r="M147" s="5">
        <v>-114992000000</v>
      </c>
      <c r="N147" s="5">
        <v>-265001000000</v>
      </c>
      <c r="O147" s="5">
        <v>-250101000000</v>
      </c>
      <c r="P147" s="5">
        <v>-250019000000</v>
      </c>
      <c r="Q147" s="5">
        <v>-214000000000</v>
      </c>
      <c r="R147" s="5">
        <v>-99000000000</v>
      </c>
      <c r="S147" s="5">
        <v>-63006000000</v>
      </c>
      <c r="T147" s="5">
        <v>-36901000000</v>
      </c>
      <c r="U147" s="5">
        <v>-80023000000</v>
      </c>
      <c r="V147" s="5">
        <v>-31262000000</v>
      </c>
      <c r="W147" s="5">
        <v>16839000000</v>
      </c>
      <c r="X147" s="5">
        <v>-153350000000</v>
      </c>
      <c r="Y147" s="5">
        <v>-173720000000</v>
      </c>
      <c r="Z147" s="5">
        <v>250937000000</v>
      </c>
    </row>
    <row r="148" spans="3:26" ht="15.5" x14ac:dyDescent="0.35">
      <c r="C148" t="s">
        <v>185</v>
      </c>
      <c r="D148" s="5">
        <v>-18309000000</v>
      </c>
      <c r="E148" s="5">
        <v>-20809000000</v>
      </c>
      <c r="F148" s="5">
        <v>4312000000</v>
      </c>
      <c r="G148" s="5">
        <v>-27176000000</v>
      </c>
      <c r="I148" s="5">
        <v>-66725000000</v>
      </c>
      <c r="J148" s="5">
        <v>-89310000000</v>
      </c>
      <c r="K148" s="5">
        <v>-294320000000</v>
      </c>
      <c r="L148" s="5">
        <v>-60000000000</v>
      </c>
      <c r="M148" s="5">
        <v>-44554000000</v>
      </c>
      <c r="N148" s="5">
        <v>-42470000000</v>
      </c>
      <c r="O148" s="5">
        <v>-19374000000</v>
      </c>
      <c r="P148" s="5">
        <v>-20614000000</v>
      </c>
      <c r="Q148" s="5">
        <v>-220686000000</v>
      </c>
      <c r="R148" s="5">
        <v>-41321000000</v>
      </c>
      <c r="S148" s="5">
        <v>-38813000000</v>
      </c>
      <c r="T148" s="5">
        <v>-45266000000</v>
      </c>
      <c r="U148" s="5">
        <v>-15551000000</v>
      </c>
      <c r="V148" s="5">
        <v>-14312000000</v>
      </c>
      <c r="W148" s="5">
        <v>-71430000000</v>
      </c>
      <c r="X148" s="5">
        <v>-8030000000</v>
      </c>
      <c r="Y148" s="5">
        <v>-21785000000</v>
      </c>
      <c r="Z148" s="5">
        <v>-124202000000</v>
      </c>
    </row>
    <row r="149" spans="3:26" ht="15.5" x14ac:dyDescent="0.35">
      <c r="C149" t="s">
        <v>189</v>
      </c>
      <c r="D149" s="5">
        <v>-20449000000</v>
      </c>
      <c r="E149" s="5">
        <v>-10690000000</v>
      </c>
      <c r="F149" s="5">
        <v>2487000000</v>
      </c>
      <c r="G149" s="5">
        <v>-16914000000</v>
      </c>
      <c r="I149" s="5">
        <v>-63023000000</v>
      </c>
      <c r="J149" s="5">
        <v>-94985000000</v>
      </c>
      <c r="K149" s="5">
        <v>-254930000000</v>
      </c>
      <c r="L149" s="5">
        <v>-58808000000</v>
      </c>
      <c r="M149" s="5">
        <v>-40804000000</v>
      </c>
      <c r="N149" s="5">
        <v>-46584000000</v>
      </c>
      <c r="O149" s="5">
        <v>-18218000000</v>
      </c>
      <c r="P149" s="5">
        <v>-21538000000</v>
      </c>
      <c r="Q149" s="5">
        <v>-220689000000</v>
      </c>
      <c r="R149" s="5">
        <v>-41406000000</v>
      </c>
      <c r="S149" s="5">
        <v>-39607000000</v>
      </c>
      <c r="T149" s="5">
        <v>-48054000000</v>
      </c>
      <c r="U149" s="5">
        <v>-16267000000</v>
      </c>
      <c r="V149" s="5">
        <v>-16812000000</v>
      </c>
      <c r="W149" s="5">
        <v>-17601000000</v>
      </c>
      <c r="X149" s="5">
        <v>-17240000000</v>
      </c>
      <c r="Y149" s="5">
        <v>-22048000000</v>
      </c>
      <c r="Z149" s="5">
        <v>-124482000000</v>
      </c>
    </row>
    <row r="150" spans="3:26" ht="15.5" x14ac:dyDescent="0.35">
      <c r="C150" t="s">
        <v>325</v>
      </c>
      <c r="D150" s="5">
        <v>1017000000</v>
      </c>
      <c r="E150" s="5">
        <v>1772000000</v>
      </c>
      <c r="F150" s="5">
        <v>671000000</v>
      </c>
      <c r="G150" s="5">
        <v>329000000</v>
      </c>
      <c r="I150" s="5">
        <v>6334000000</v>
      </c>
      <c r="J150" s="5">
        <v>7442000000</v>
      </c>
      <c r="K150" s="5">
        <v>6178000000</v>
      </c>
      <c r="L150" s="5">
        <v>3434000000</v>
      </c>
      <c r="M150" s="5">
        <v>539000000</v>
      </c>
      <c r="N150" s="5">
        <v>6285000000</v>
      </c>
      <c r="O150" s="5">
        <v>1810000000</v>
      </c>
      <c r="P150" s="5">
        <v>924000000</v>
      </c>
      <c r="Q150" s="5">
        <v>3000000</v>
      </c>
      <c r="R150" s="5">
        <v>85000000</v>
      </c>
      <c r="S150" s="5">
        <v>794000000</v>
      </c>
      <c r="T150" s="5">
        <v>2788000000</v>
      </c>
      <c r="U150" s="5">
        <v>716000000</v>
      </c>
      <c r="V150" s="5">
        <v>2500000000</v>
      </c>
      <c r="W150" s="5">
        <v>113000000</v>
      </c>
      <c r="X150" s="5">
        <v>9210000000</v>
      </c>
      <c r="Y150" s="5">
        <v>263000000</v>
      </c>
      <c r="Z150" s="5">
        <v>270000000</v>
      </c>
    </row>
    <row r="151" spans="3:26" ht="15.5" x14ac:dyDescent="0.35">
      <c r="C151" t="s">
        <v>1203</v>
      </c>
      <c r="D151" s="5">
        <v>1711000000</v>
      </c>
      <c r="E151" s="5">
        <v>-10972000000</v>
      </c>
      <c r="F151" s="5">
        <v>-2425000000</v>
      </c>
      <c r="G151" s="5">
        <v>-7611000000</v>
      </c>
      <c r="I151" s="5">
        <v>-10036000000</v>
      </c>
      <c r="J151" s="5">
        <v>-41000000</v>
      </c>
      <c r="K151" s="5">
        <v>-41046000000</v>
      </c>
      <c r="O151" s="5">
        <v>-2966000000</v>
      </c>
    </row>
    <row r="152" spans="3:26" ht="15.5" x14ac:dyDescent="0.35">
      <c r="C152" t="s">
        <v>1832</v>
      </c>
      <c r="F152" s="5">
        <v>1097000000</v>
      </c>
      <c r="G152" s="5">
        <v>-1097000000</v>
      </c>
    </row>
    <row r="153" spans="3:26" ht="15.5" x14ac:dyDescent="0.35">
      <c r="C153" t="s">
        <v>1833</v>
      </c>
      <c r="W153" s="5">
        <v>-53942000000</v>
      </c>
    </row>
    <row r="154" spans="3:26" ht="15.5" x14ac:dyDescent="0.35">
      <c r="C154" t="s">
        <v>527</v>
      </c>
      <c r="D154" s="5">
        <v>-588000000</v>
      </c>
      <c r="E154" s="5">
        <v>-919000000</v>
      </c>
      <c r="F154" s="5">
        <v>2482000000</v>
      </c>
      <c r="G154" s="5">
        <v>-1883000000</v>
      </c>
      <c r="J154" s="5">
        <v>-1726000000</v>
      </c>
      <c r="K154" s="5">
        <v>-4522000000</v>
      </c>
      <c r="L154" s="5">
        <v>-4626000000</v>
      </c>
      <c r="M154" s="5">
        <v>-4289000000</v>
      </c>
      <c r="N154" s="5">
        <v>-2171000000</v>
      </c>
    </row>
    <row r="155" spans="3:26" ht="15.5" x14ac:dyDescent="0.35">
      <c r="C155" t="s">
        <v>1834</v>
      </c>
      <c r="Z155" s="5">
        <v>10000000</v>
      </c>
    </row>
    <row r="156" spans="3:26" ht="15.5" x14ac:dyDescent="0.35">
      <c r="C156" t="s">
        <v>215</v>
      </c>
      <c r="D156" s="5">
        <v>-78641000000</v>
      </c>
      <c r="E156" s="5">
        <v>-17725000000</v>
      </c>
      <c r="F156" s="5">
        <v>-5047000000</v>
      </c>
      <c r="I156" s="5">
        <v>-89047000000</v>
      </c>
      <c r="J156" s="5">
        <v>-240849000000</v>
      </c>
      <c r="K156" s="5">
        <v>-205382000000</v>
      </c>
      <c r="L156" s="5">
        <v>-204860000000</v>
      </c>
      <c r="M156" s="5">
        <v>-114992000000</v>
      </c>
      <c r="N156" s="5">
        <v>-265001000000</v>
      </c>
      <c r="O156" s="5">
        <v>-250101000000</v>
      </c>
      <c r="P156" s="5">
        <v>-250019000000</v>
      </c>
      <c r="Q156" s="5">
        <v>-214000000000</v>
      </c>
      <c r="R156" s="5">
        <v>-99000000000</v>
      </c>
      <c r="S156" s="5">
        <v>-63006000000</v>
      </c>
      <c r="T156" s="5">
        <v>-36901000000</v>
      </c>
      <c r="U156" s="5">
        <v>-80023000000</v>
      </c>
      <c r="V156" s="5">
        <v>-31262000000</v>
      </c>
      <c r="W156" s="5">
        <v>16839000000</v>
      </c>
      <c r="X156" s="5">
        <v>-153350000000</v>
      </c>
      <c r="Y156" s="5">
        <v>-173720000000</v>
      </c>
      <c r="Z156" s="5">
        <v>250937000000</v>
      </c>
    </row>
    <row r="157" spans="3:26" ht="15.5" x14ac:dyDescent="0.35">
      <c r="C157" t="s">
        <v>473</v>
      </c>
    </row>
    <row r="158" spans="3:26" ht="15.5" x14ac:dyDescent="0.35">
      <c r="C158" t="s">
        <v>1835</v>
      </c>
      <c r="E158" s="5">
        <v>-16806000000</v>
      </c>
      <c r="N158" s="5">
        <v>-150000000000</v>
      </c>
      <c r="O158" s="5">
        <v>-805000000000</v>
      </c>
      <c r="P158" s="5">
        <v>-175000000000</v>
      </c>
      <c r="Q158" s="5">
        <v>-50000000000</v>
      </c>
      <c r="S158" s="5">
        <v>-28000000000</v>
      </c>
      <c r="T158" s="5">
        <v>-901000000</v>
      </c>
      <c r="U158" s="5">
        <v>-136634000000</v>
      </c>
      <c r="V158" s="5">
        <v>-50774000000</v>
      </c>
      <c r="W158" s="5">
        <v>-33175000000</v>
      </c>
      <c r="X158" s="5">
        <v>-297483000000</v>
      </c>
      <c r="Y158" s="5">
        <v>-169057000000</v>
      </c>
    </row>
    <row r="159" spans="3:26" ht="15.5" x14ac:dyDescent="0.35">
      <c r="C159" t="s">
        <v>1836</v>
      </c>
    </row>
    <row r="160" spans="3:26" ht="15.5" x14ac:dyDescent="0.35">
      <c r="C160" t="s">
        <v>1837</v>
      </c>
      <c r="Z160" s="5">
        <v>24836000000</v>
      </c>
    </row>
    <row r="161" spans="2:26" ht="15.5" x14ac:dyDescent="0.35">
      <c r="C161" t="s">
        <v>1838</v>
      </c>
      <c r="Z161" s="5">
        <v>12000000</v>
      </c>
    </row>
    <row r="162" spans="2:26" ht="15.5" x14ac:dyDescent="0.35">
      <c r="C162" t="s">
        <v>1839</v>
      </c>
      <c r="Z162" s="5">
        <v>10000000</v>
      </c>
    </row>
    <row r="163" spans="2:26" ht="15.5" x14ac:dyDescent="0.35">
      <c r="C163" t="s">
        <v>476</v>
      </c>
      <c r="O163" s="5">
        <v>855000000000</v>
      </c>
      <c r="P163" s="5">
        <v>225000000000</v>
      </c>
      <c r="Q163" s="5">
        <v>100000000000</v>
      </c>
      <c r="S163" s="5">
        <v>28000000000</v>
      </c>
      <c r="U163" s="5">
        <v>86611000000</v>
      </c>
      <c r="V163" s="5">
        <v>50023000000</v>
      </c>
      <c r="W163" s="5">
        <v>82199000000</v>
      </c>
      <c r="X163" s="5">
        <v>146403000000</v>
      </c>
      <c r="Z163" s="5">
        <v>256969000000</v>
      </c>
    </row>
    <row r="164" spans="2:26" ht="15.5" x14ac:dyDescent="0.35">
      <c r="C164" t="s">
        <v>1650</v>
      </c>
    </row>
    <row r="165" spans="2:26" ht="15.5" x14ac:dyDescent="0.35">
      <c r="C165" t="s">
        <v>1840</v>
      </c>
      <c r="Y165" s="5">
        <v>-2500000000</v>
      </c>
      <c r="Z165" s="5">
        <v>-4000000000</v>
      </c>
    </row>
    <row r="166" spans="2:26" ht="15.5" x14ac:dyDescent="0.35">
      <c r="C166" t="s">
        <v>1841</v>
      </c>
      <c r="D166" s="5">
        <v>-78000000000</v>
      </c>
      <c r="I166" s="5">
        <v>-84000000000</v>
      </c>
      <c r="J166" s="5">
        <v>-240000000000</v>
      </c>
      <c r="K166" s="5">
        <v>-204000000000</v>
      </c>
      <c r="L166" s="5">
        <v>-204000000000</v>
      </c>
      <c r="M166" s="5">
        <v>-114000000000</v>
      </c>
      <c r="N166" s="5">
        <v>-114000000000</v>
      </c>
      <c r="O166" s="5">
        <v>-300000000000</v>
      </c>
      <c r="P166" s="5">
        <v>-300000000000</v>
      </c>
      <c r="Q166" s="5">
        <v>-264000000000</v>
      </c>
      <c r="R166" s="5">
        <v>-99000000000</v>
      </c>
      <c r="S166" s="5">
        <v>-63000000000</v>
      </c>
      <c r="T166" s="5">
        <v>-36000000000</v>
      </c>
      <c r="U166" s="5">
        <v>-30000000000</v>
      </c>
      <c r="V166" s="5">
        <v>-30000000000</v>
      </c>
      <c r="W166" s="5">
        <v>-30000000000</v>
      </c>
    </row>
    <row r="167" spans="2:26" ht="15.5" x14ac:dyDescent="0.35">
      <c r="C167" t="s">
        <v>351</v>
      </c>
      <c r="D167" s="5">
        <v>-588000000</v>
      </c>
      <c r="E167" s="5">
        <v>-919000000</v>
      </c>
      <c r="F167" s="5">
        <v>-4959000000</v>
      </c>
      <c r="I167" s="5">
        <v>-4959000000</v>
      </c>
      <c r="J167" s="5">
        <v>-499000000</v>
      </c>
      <c r="K167" s="5">
        <v>-1382000000</v>
      </c>
      <c r="L167" s="5">
        <v>-860000000</v>
      </c>
      <c r="M167" s="5">
        <v>-992000000</v>
      </c>
      <c r="N167" s="5">
        <v>-845000000</v>
      </c>
      <c r="V167" s="5">
        <v>-511000000</v>
      </c>
      <c r="W167" s="5">
        <v>-2182000000</v>
      </c>
      <c r="X167" s="5">
        <v>-2270000000</v>
      </c>
      <c r="Y167" s="5">
        <v>-2163000000</v>
      </c>
      <c r="Z167" s="5">
        <v>-2032000000</v>
      </c>
    </row>
    <row r="168" spans="2:26" ht="15.5" x14ac:dyDescent="0.35">
      <c r="C168" t="s">
        <v>1842</v>
      </c>
      <c r="D168" s="5">
        <v>-53000000</v>
      </c>
      <c r="F168" s="5">
        <v>-88000000</v>
      </c>
      <c r="I168" s="5">
        <v>-88000000</v>
      </c>
      <c r="J168" s="5">
        <v>-350000000</v>
      </c>
      <c r="N168" s="5">
        <v>-156000000</v>
      </c>
      <c r="O168" s="5">
        <v>-101000000</v>
      </c>
      <c r="P168" s="5">
        <v>-19000000</v>
      </c>
      <c r="S168" s="5">
        <v>-6000000</v>
      </c>
      <c r="W168" s="5">
        <v>-3000000</v>
      </c>
    </row>
    <row r="169" spans="2:26" ht="15.5" x14ac:dyDescent="0.35">
      <c r="C169" t="s">
        <v>1653</v>
      </c>
      <c r="D169" s="5">
        <v>-78641000000</v>
      </c>
      <c r="E169" s="5">
        <v>-17725000000</v>
      </c>
      <c r="F169" s="5">
        <v>-5047000000</v>
      </c>
      <c r="I169" s="5">
        <v>-89047000000</v>
      </c>
      <c r="J169" s="5">
        <v>-240849000000</v>
      </c>
      <c r="K169" s="5">
        <v>-205382000000</v>
      </c>
      <c r="L169" s="5">
        <v>-204860000000</v>
      </c>
      <c r="M169" s="5">
        <v>-114992000000</v>
      </c>
      <c r="N169" s="5">
        <v>-265001000000</v>
      </c>
      <c r="O169" s="5">
        <v>-1105101000000</v>
      </c>
      <c r="P169" s="5">
        <v>-475019000000</v>
      </c>
      <c r="Q169" s="5">
        <v>-314000000000</v>
      </c>
      <c r="R169" s="5">
        <v>-99000000000</v>
      </c>
      <c r="S169" s="5">
        <v>-91006000000</v>
      </c>
      <c r="T169" s="5">
        <v>-36901000000</v>
      </c>
      <c r="U169" s="5">
        <v>-166634000000</v>
      </c>
      <c r="V169" s="5">
        <v>-81285000000</v>
      </c>
      <c r="W169" s="5">
        <v>-65360000000</v>
      </c>
      <c r="X169" s="5">
        <v>-299753000000</v>
      </c>
      <c r="Y169" s="5">
        <v>-173720000000</v>
      </c>
      <c r="Z169" s="5">
        <v>-6032000000</v>
      </c>
    </row>
    <row r="170" spans="2:26" ht="15.5" x14ac:dyDescent="0.35">
      <c r="C170" t="s">
        <v>239</v>
      </c>
      <c r="D170" s="5">
        <v>115072000000</v>
      </c>
      <c r="E170" s="5">
        <v>56844000000</v>
      </c>
      <c r="F170" s="5">
        <v>-113341000000</v>
      </c>
      <c r="G170" s="5">
        <v>-330830000000</v>
      </c>
      <c r="I170" s="5">
        <v>-418980000000</v>
      </c>
      <c r="J170" s="5">
        <v>-476441000000</v>
      </c>
      <c r="K170" s="5">
        <v>-456792000000</v>
      </c>
      <c r="L170" s="5">
        <v>403285000000</v>
      </c>
      <c r="M170" s="5">
        <v>492992000000</v>
      </c>
      <c r="N170" s="5">
        <v>406941000000</v>
      </c>
      <c r="O170" s="5">
        <v>100921000000</v>
      </c>
      <c r="P170" s="5">
        <v>-441521000000</v>
      </c>
      <c r="Q170" s="5">
        <v>155828000000</v>
      </c>
      <c r="R170" s="5">
        <v>64714000000</v>
      </c>
      <c r="S170" s="5">
        <v>140127000000</v>
      </c>
      <c r="T170" s="5">
        <v>43567000000</v>
      </c>
      <c r="U170" s="5">
        <v>4575000000</v>
      </c>
      <c r="V170" s="5">
        <v>-122500000000</v>
      </c>
      <c r="W170" s="5">
        <v>179008000000</v>
      </c>
      <c r="X170" s="5">
        <v>61770000000</v>
      </c>
      <c r="Y170" s="5">
        <v>-8444000000</v>
      </c>
      <c r="Z170" s="5">
        <v>6881000000</v>
      </c>
    </row>
    <row r="171" spans="2:26" ht="15.5" x14ac:dyDescent="0.35">
      <c r="C171" t="s">
        <v>241</v>
      </c>
      <c r="D171" s="5">
        <v>2209000000</v>
      </c>
      <c r="E171" s="5">
        <v>629000000</v>
      </c>
      <c r="F171" s="5">
        <v>-2236000000</v>
      </c>
      <c r="G171" s="5">
        <v>3202000000</v>
      </c>
      <c r="I171" s="5">
        <v>1208000000</v>
      </c>
      <c r="J171" s="5">
        <v>1908000000</v>
      </c>
      <c r="K171" s="5">
        <v>-2453000000</v>
      </c>
      <c r="L171" s="5">
        <v>2768000000</v>
      </c>
      <c r="M171" s="5">
        <v>135000000</v>
      </c>
      <c r="N171" s="5">
        <v>165000000</v>
      </c>
      <c r="O171" s="5">
        <v>-245000000</v>
      </c>
      <c r="P171" s="5">
        <v>393000000</v>
      </c>
      <c r="Q171" s="5">
        <v>198000000</v>
      </c>
      <c r="R171" s="5">
        <v>224000000</v>
      </c>
      <c r="S171" s="5">
        <v>103000000</v>
      </c>
      <c r="T171" s="5">
        <v>15000000</v>
      </c>
      <c r="U171" s="5">
        <v>143000000</v>
      </c>
      <c r="V171" s="5">
        <v>94000000</v>
      </c>
      <c r="W171" s="5">
        <v>5000000</v>
      </c>
    </row>
    <row r="172" spans="2:26" ht="15.5" x14ac:dyDescent="0.35">
      <c r="C172" t="s">
        <v>240</v>
      </c>
      <c r="E172" s="5">
        <v>166707000000</v>
      </c>
      <c r="I172" s="5">
        <v>567673000000</v>
      </c>
      <c r="J172" s="5">
        <v>1042206000000</v>
      </c>
      <c r="K172" s="5">
        <v>1501451000000</v>
      </c>
      <c r="L172" s="5">
        <v>1095398000000</v>
      </c>
      <c r="M172" s="5">
        <v>602271000000</v>
      </c>
      <c r="N172" s="5">
        <v>195165000000</v>
      </c>
      <c r="O172" s="5">
        <v>94489000000</v>
      </c>
      <c r="P172" s="5">
        <v>535617000000</v>
      </c>
      <c r="Q172" s="5">
        <v>379593000000</v>
      </c>
      <c r="R172" s="5">
        <v>314655000000</v>
      </c>
      <c r="S172" s="5">
        <v>174425000000</v>
      </c>
      <c r="T172" s="5">
        <v>130843000000</v>
      </c>
      <c r="U172" s="5">
        <v>126125000000</v>
      </c>
      <c r="V172" s="5">
        <v>248531000000</v>
      </c>
      <c r="W172" s="5">
        <v>69518000000</v>
      </c>
      <c r="X172" s="5">
        <v>7748000000</v>
      </c>
      <c r="Y172" s="5">
        <v>16192000000</v>
      </c>
      <c r="Z172" s="5">
        <v>9311000000</v>
      </c>
    </row>
    <row r="173" spans="2:26" ht="15.5" x14ac:dyDescent="0.35">
      <c r="C173" t="s">
        <v>242</v>
      </c>
      <c r="D173" s="5">
        <v>117281000000</v>
      </c>
      <c r="E173" s="5">
        <v>224180000000</v>
      </c>
      <c r="F173" s="5">
        <v>-115577000000</v>
      </c>
      <c r="G173" s="5">
        <v>-327628000000</v>
      </c>
      <c r="I173" s="5">
        <v>149901000000</v>
      </c>
      <c r="J173" s="5">
        <v>567673000000</v>
      </c>
      <c r="K173" s="5">
        <v>1042206000000</v>
      </c>
      <c r="L173" s="5">
        <v>1501451000000</v>
      </c>
      <c r="M173" s="5">
        <v>1095398000000</v>
      </c>
      <c r="N173" s="5">
        <v>602271000000</v>
      </c>
      <c r="O173" s="5">
        <v>195165000000</v>
      </c>
      <c r="P173" s="5">
        <v>94489000000</v>
      </c>
      <c r="Q173" s="5">
        <v>535619000000</v>
      </c>
      <c r="R173" s="5">
        <v>379593000000</v>
      </c>
      <c r="S173" s="5">
        <v>314655000000</v>
      </c>
      <c r="T173" s="5">
        <v>174425000000</v>
      </c>
      <c r="U173" s="5">
        <v>130843000000</v>
      </c>
      <c r="V173" s="5">
        <v>126125000000</v>
      </c>
      <c r="W173" s="5">
        <v>248531000000</v>
      </c>
      <c r="X173" s="5">
        <v>69518000000</v>
      </c>
      <c r="Y173" s="5">
        <v>7748000000</v>
      </c>
      <c r="Z173" s="5">
        <v>16192000000</v>
      </c>
    </row>
    <row r="175" spans="2:26" ht="15.5" x14ac:dyDescent="0.35">
      <c r="B175" t="s">
        <v>243</v>
      </c>
      <c r="C175" t="s">
        <v>12</v>
      </c>
      <c r="D175" s="5">
        <v>3000000000</v>
      </c>
      <c r="E175" s="5">
        <v>3000000000</v>
      </c>
      <c r="F175" s="5">
        <v>3000000000</v>
      </c>
      <c r="G175" s="5">
        <v>3000000000</v>
      </c>
      <c r="I175" s="5">
        <v>3000000000</v>
      </c>
      <c r="J175" s="5">
        <v>3000000000</v>
      </c>
      <c r="K175" s="5">
        <v>3000000000</v>
      </c>
      <c r="L175" s="5">
        <v>3000000000</v>
      </c>
      <c r="M175" s="5">
        <v>3000000000</v>
      </c>
      <c r="N175" s="5">
        <v>3000000000</v>
      </c>
      <c r="O175" s="5">
        <v>3000000000</v>
      </c>
      <c r="P175" s="5">
        <v>3000000000</v>
      </c>
      <c r="Q175" s="5">
        <v>3000000000</v>
      </c>
      <c r="R175" s="5">
        <v>3000000000</v>
      </c>
      <c r="S175" s="5">
        <v>3000000000</v>
      </c>
      <c r="T175" s="5">
        <v>3000000000</v>
      </c>
      <c r="U175" s="5">
        <v>3000000000</v>
      </c>
      <c r="V175" s="5">
        <v>3000000000</v>
      </c>
      <c r="W175" s="5">
        <v>3000000000</v>
      </c>
      <c r="X175" s="5">
        <v>3000000000</v>
      </c>
      <c r="Y175" s="5">
        <v>3000000000</v>
      </c>
      <c r="Z175" s="5">
        <v>3000000000</v>
      </c>
    </row>
    <row r="176" spans="2:26" ht="15.5" x14ac:dyDescent="0.35">
      <c r="C176" t="s">
        <v>244</v>
      </c>
      <c r="D176" s="6">
        <v>12.62</v>
      </c>
      <c r="E176" s="6">
        <v>15.67</v>
      </c>
      <c r="F176" s="6">
        <v>33.159999999999997</v>
      </c>
      <c r="G176" s="6">
        <v>20.100000000000001</v>
      </c>
    </row>
    <row r="177" spans="3:7" ht="15.5" x14ac:dyDescent="0.35">
      <c r="C177" t="s">
        <v>245</v>
      </c>
      <c r="D177" s="6">
        <v>51.51</v>
      </c>
      <c r="E177" s="6">
        <v>52.97</v>
      </c>
      <c r="F177" s="6">
        <v>26.39</v>
      </c>
      <c r="G177" s="6">
        <v>43.53</v>
      </c>
    </row>
    <row r="178" spans="3:7" ht="15.5" x14ac:dyDescent="0.35">
      <c r="C178" t="s">
        <v>73</v>
      </c>
      <c r="D178" s="6">
        <v>3.48</v>
      </c>
      <c r="E178" s="6">
        <v>6.43</v>
      </c>
      <c r="F178" s="6">
        <v>4.22</v>
      </c>
      <c r="G178" s="6">
        <v>5.86</v>
      </c>
    </row>
    <row r="179" spans="3:7" ht="15.5" x14ac:dyDescent="0.35">
      <c r="C179" t="s">
        <v>246</v>
      </c>
      <c r="D179" s="5">
        <v>61620000000</v>
      </c>
      <c r="E179" s="5">
        <v>74440000000</v>
      </c>
      <c r="F179" s="5">
        <v>143090000000</v>
      </c>
      <c r="G179" s="5">
        <v>77090000000</v>
      </c>
    </row>
    <row r="180" spans="3:7" ht="15.5" x14ac:dyDescent="0.35">
      <c r="C180" t="s">
        <v>247</v>
      </c>
      <c r="D180" s="6">
        <v>9.8999999999999991E-3</v>
      </c>
      <c r="E180" s="6">
        <v>1.2500000000000001E-2</v>
      </c>
      <c r="F180" s="6">
        <v>2.6600000000000002E-2</v>
      </c>
      <c r="G180" s="6">
        <v>1.6399999999999998E-2</v>
      </c>
    </row>
    <row r="181" spans="3:7" ht="15.5" x14ac:dyDescent="0.35">
      <c r="C181" t="s">
        <v>248</v>
      </c>
      <c r="D181" s="6">
        <v>1.0800000000000001E-2</v>
      </c>
      <c r="E181" s="6">
        <v>1.3300000000000001E-2</v>
      </c>
      <c r="F181" s="6">
        <v>2.8500000000000001E-2</v>
      </c>
      <c r="G181" s="6">
        <v>1.78E-2</v>
      </c>
    </row>
    <row r="182" spans="3:7" ht="15.5" x14ac:dyDescent="0.35">
      <c r="C182" t="s">
        <v>249</v>
      </c>
      <c r="D182" s="6">
        <v>1.3000000000000001E-2</v>
      </c>
      <c r="E182" s="6">
        <v>1.66E-2</v>
      </c>
      <c r="F182" s="6">
        <v>3.6400000000000002E-2</v>
      </c>
      <c r="G182" s="6">
        <v>1.8100000000000002E-2</v>
      </c>
    </row>
    <row r="183" spans="3:7" ht="15.5" x14ac:dyDescent="0.35">
      <c r="C183" t="s">
        <v>250</v>
      </c>
      <c r="E183" s="6">
        <v>2049.69</v>
      </c>
      <c r="F183" s="6">
        <v>1929.32</v>
      </c>
    </row>
    <row r="184" spans="3:7" ht="15.5" x14ac:dyDescent="0.35">
      <c r="C184" t="s">
        <v>251</v>
      </c>
      <c r="D184" s="5">
        <v>3509000000000</v>
      </c>
      <c r="E184" s="5">
        <v>3543000000000</v>
      </c>
      <c r="F184" s="5">
        <v>3495000000000</v>
      </c>
      <c r="G184" s="5">
        <v>3399000000000</v>
      </c>
    </row>
    <row r="185" spans="3:7" ht="15.5" x14ac:dyDescent="0.35">
      <c r="C185" t="s">
        <v>252</v>
      </c>
      <c r="D185" s="6">
        <v>0.56000000000000005</v>
      </c>
      <c r="E185" s="6">
        <v>0.7</v>
      </c>
      <c r="F185" s="6">
        <v>0.75</v>
      </c>
      <c r="G185" s="6">
        <v>0.77</v>
      </c>
    </row>
    <row r="186" spans="3:7" ht="15.5" x14ac:dyDescent="0.35">
      <c r="C186" t="s">
        <v>253</v>
      </c>
      <c r="D186" s="6">
        <v>1166.8399999999999</v>
      </c>
      <c r="E186" s="6">
        <v>1179.99</v>
      </c>
      <c r="F186" s="6">
        <v>1164.32</v>
      </c>
      <c r="G186" s="6">
        <v>1132.1600000000001</v>
      </c>
    </row>
    <row r="187" spans="3:7" ht="15.5" x14ac:dyDescent="0.35">
      <c r="C187" t="s">
        <v>254</v>
      </c>
      <c r="D187" s="6">
        <v>0.56000000000000005</v>
      </c>
      <c r="E187" s="6">
        <v>0.7</v>
      </c>
      <c r="F187" s="6">
        <v>0.75</v>
      </c>
      <c r="G187" s="6">
        <v>0.77</v>
      </c>
    </row>
    <row r="188" spans="3:7" ht="15.5" x14ac:dyDescent="0.35">
      <c r="C188" t="s">
        <v>255</v>
      </c>
      <c r="D188" s="6">
        <v>1166.8399999999999</v>
      </c>
      <c r="E188" s="6">
        <v>1179.99</v>
      </c>
      <c r="F188" s="6">
        <v>1164.32</v>
      </c>
      <c r="G188" s="6">
        <v>1132.1600000000001</v>
      </c>
    </row>
    <row r="189" spans="3:7" ht="15.5" x14ac:dyDescent="0.35">
      <c r="C189" t="s">
        <v>256</v>
      </c>
      <c r="F189" s="5">
        <v>17000000000</v>
      </c>
    </row>
    <row r="190" spans="3:7" ht="15.5" x14ac:dyDescent="0.35">
      <c r="C190" t="s">
        <v>257</v>
      </c>
      <c r="D190" s="5">
        <v>0</v>
      </c>
      <c r="E190" s="5">
        <v>0</v>
      </c>
      <c r="F190" s="5">
        <v>5000000000</v>
      </c>
      <c r="G190" s="5">
        <v>3000000000</v>
      </c>
    </row>
    <row r="191" spans="3:7" ht="15.5" x14ac:dyDescent="0.35">
      <c r="C191" t="s">
        <v>258</v>
      </c>
      <c r="D191" s="5">
        <v>3501000000000</v>
      </c>
      <c r="E191" s="5">
        <v>3540000000000</v>
      </c>
      <c r="F191" s="5">
        <v>3493000000000</v>
      </c>
      <c r="G191" s="5">
        <v>3396000000000</v>
      </c>
    </row>
    <row r="192" spans="3:7" ht="15.5" x14ac:dyDescent="0.35">
      <c r="C192" t="s">
        <v>24</v>
      </c>
      <c r="D192" s="5">
        <v>0</v>
      </c>
      <c r="E192" s="5">
        <v>0</v>
      </c>
      <c r="F192" s="5">
        <v>22000000000</v>
      </c>
      <c r="G192" s="5">
        <v>3000000000</v>
      </c>
    </row>
    <row r="193" spans="3:26" ht="15.5" x14ac:dyDescent="0.35">
      <c r="C193" t="s">
        <v>21</v>
      </c>
      <c r="D193" s="5">
        <v>-341000000000</v>
      </c>
      <c r="E193" s="5">
        <v>-224000000000</v>
      </c>
      <c r="F193" s="5">
        <v>-145000000000</v>
      </c>
      <c r="G193" s="5">
        <v>-263000000000</v>
      </c>
    </row>
    <row r="194" spans="3:26" ht="15.5" x14ac:dyDescent="0.35">
      <c r="C194" t="s">
        <v>259</v>
      </c>
      <c r="D194" s="5">
        <v>2498000000000</v>
      </c>
      <c r="E194" s="5">
        <v>2528000000000</v>
      </c>
      <c r="F194" s="5">
        <v>2456000000000</v>
      </c>
      <c r="G194" s="5">
        <v>2327000000000</v>
      </c>
    </row>
    <row r="195" spans="3:26" ht="15.5" x14ac:dyDescent="0.35">
      <c r="C195" t="s">
        <v>260</v>
      </c>
      <c r="D195" s="5">
        <v>212000000000</v>
      </c>
      <c r="E195" s="5">
        <v>95000000000</v>
      </c>
      <c r="F195" s="5">
        <v>-113000000000</v>
      </c>
      <c r="G195" s="5">
        <v>-304000000000</v>
      </c>
    </row>
    <row r="196" spans="3:26" ht="15.5" x14ac:dyDescent="0.35">
      <c r="C196" t="s">
        <v>261</v>
      </c>
      <c r="D196" s="5">
        <v>-20000000000</v>
      </c>
      <c r="E196" s="5">
        <v>-11000000000</v>
      </c>
      <c r="F196" s="5">
        <v>2000000000</v>
      </c>
      <c r="G196" s="5">
        <v>-17000000000</v>
      </c>
    </row>
    <row r="197" spans="3:26" ht="15.5" x14ac:dyDescent="0.35">
      <c r="C197" t="s">
        <v>13</v>
      </c>
      <c r="D197" s="5">
        <v>192000000000</v>
      </c>
      <c r="E197" s="5">
        <v>85000000000</v>
      </c>
      <c r="F197" s="5">
        <v>-110000000000</v>
      </c>
      <c r="G197" s="5">
        <v>-321000000000</v>
      </c>
    </row>
    <row r="198" spans="3:26" ht="15.5" x14ac:dyDescent="0.35">
      <c r="C198" t="s">
        <v>16</v>
      </c>
      <c r="D198" s="6">
        <v>63.86</v>
      </c>
      <c r="E198" s="6">
        <v>28.23</v>
      </c>
      <c r="F198" s="6">
        <v>-36.71</v>
      </c>
      <c r="G198" s="6">
        <v>-106.86</v>
      </c>
    </row>
    <row r="199" spans="3:26" ht="15.5" x14ac:dyDescent="0.35">
      <c r="C199" t="s">
        <v>58</v>
      </c>
      <c r="I199" s="6">
        <v>63.43</v>
      </c>
      <c r="J199" s="6">
        <v>59.5</v>
      </c>
      <c r="K199" s="6">
        <v>198.54</v>
      </c>
      <c r="L199" s="6">
        <v>174.36</v>
      </c>
      <c r="M199" s="6">
        <v>126.94</v>
      </c>
      <c r="N199" s="6">
        <v>91.82</v>
      </c>
      <c r="O199" s="6">
        <v>102.27</v>
      </c>
      <c r="P199" s="6">
        <v>134.61000000000001</v>
      </c>
      <c r="Q199" s="6">
        <v>134.38999999999999</v>
      </c>
      <c r="R199" s="6">
        <v>112.05</v>
      </c>
      <c r="S199" s="6">
        <v>87.97</v>
      </c>
      <c r="T199" s="6">
        <v>55.09</v>
      </c>
      <c r="U199" s="6">
        <v>42.34</v>
      </c>
      <c r="V199" s="6">
        <v>43.11</v>
      </c>
      <c r="W199" s="6">
        <v>48.71</v>
      </c>
      <c r="X199" s="6">
        <v>50.1</v>
      </c>
      <c r="Y199" s="6">
        <v>29.65</v>
      </c>
      <c r="Z199" s="6">
        <v>128.26</v>
      </c>
    </row>
    <row r="200" spans="3:26" ht="15.5" x14ac:dyDescent="0.35">
      <c r="C200" t="s">
        <v>72</v>
      </c>
      <c r="I200" s="6">
        <v>13.79</v>
      </c>
      <c r="J200" s="6">
        <v>20.170000000000002</v>
      </c>
      <c r="K200" s="6">
        <v>8.06</v>
      </c>
      <c r="L200" s="6">
        <v>9.18</v>
      </c>
      <c r="M200" s="6">
        <v>7.84</v>
      </c>
      <c r="N200" s="6">
        <v>11.22</v>
      </c>
      <c r="O200" s="6">
        <v>10.27</v>
      </c>
      <c r="P200" s="6">
        <v>12.44</v>
      </c>
      <c r="Q200" s="6">
        <v>13.36</v>
      </c>
      <c r="R200" s="6">
        <v>16.96</v>
      </c>
      <c r="S200" s="6">
        <v>15.35</v>
      </c>
      <c r="T200" s="6">
        <v>14.34</v>
      </c>
      <c r="U200" s="6">
        <v>13.23</v>
      </c>
      <c r="V200" s="6">
        <v>18.329999999999998</v>
      </c>
      <c r="W200" s="6">
        <v>18.68</v>
      </c>
      <c r="X200" s="6">
        <v>37.33</v>
      </c>
      <c r="Y200" s="6">
        <v>45.53</v>
      </c>
      <c r="Z200" s="6">
        <v>14.19</v>
      </c>
    </row>
    <row r="201" spans="3:26" ht="15.5" x14ac:dyDescent="0.35">
      <c r="C201" t="s">
        <v>75</v>
      </c>
      <c r="I201" s="6">
        <v>1.55</v>
      </c>
      <c r="J201" s="6">
        <v>2.63</v>
      </c>
      <c r="K201" s="6">
        <v>2.09</v>
      </c>
      <c r="L201" s="6">
        <v>1.99</v>
      </c>
      <c r="M201" s="6">
        <v>1.48</v>
      </c>
      <c r="N201" s="6">
        <v>1.7</v>
      </c>
      <c r="O201" s="6">
        <v>1.39</v>
      </c>
      <c r="P201" s="6">
        <v>2.2200000000000002</v>
      </c>
      <c r="Q201" s="6">
        <v>2.33</v>
      </c>
      <c r="R201" s="6">
        <v>3.08</v>
      </c>
      <c r="S201" s="6">
        <v>2.82</v>
      </c>
      <c r="T201" s="6">
        <v>2.0499999999999998</v>
      </c>
      <c r="U201" s="6">
        <v>1.59</v>
      </c>
      <c r="V201" s="6">
        <v>2.74</v>
      </c>
      <c r="W201" s="6">
        <v>2.73</v>
      </c>
      <c r="X201" s="6">
        <v>6.27</v>
      </c>
      <c r="Y201" s="6">
        <v>5.18</v>
      </c>
      <c r="Z201" s="6">
        <v>3.35</v>
      </c>
    </row>
    <row r="202" spans="3:26" ht="15.5" x14ac:dyDescent="0.35">
      <c r="C202" t="s">
        <v>262</v>
      </c>
      <c r="I202" s="5">
        <v>286270000000</v>
      </c>
      <c r="J202" s="5">
        <v>263320000000</v>
      </c>
      <c r="K202" s="5">
        <v>741900000000</v>
      </c>
      <c r="L202" s="5">
        <v>659840000000</v>
      </c>
      <c r="M202" s="5">
        <v>500540000000</v>
      </c>
      <c r="N202" s="5">
        <v>392450000000</v>
      </c>
      <c r="O202" s="5">
        <v>445750000000</v>
      </c>
      <c r="P202" s="5">
        <v>532350000000</v>
      </c>
    </row>
    <row r="203" spans="3:26" ht="15.5" x14ac:dyDescent="0.35">
      <c r="C203" t="s">
        <v>263</v>
      </c>
      <c r="I203" s="6">
        <v>5.0900000000000001E-2</v>
      </c>
      <c r="J203" s="6">
        <v>4.9100000000000005E-2</v>
      </c>
      <c r="K203" s="6">
        <v>0.1527</v>
      </c>
      <c r="L203" s="6">
        <v>0.15340000000000001</v>
      </c>
      <c r="M203" s="6">
        <v>0.1216</v>
      </c>
      <c r="N203" s="6">
        <v>9.4499999999999987E-2</v>
      </c>
      <c r="O203" s="6">
        <v>0.1043</v>
      </c>
      <c r="P203" s="6">
        <v>0.14599999999999999</v>
      </c>
      <c r="Q203" s="6">
        <v>0.1537</v>
      </c>
      <c r="R203" s="6">
        <v>0.1391</v>
      </c>
      <c r="S203" s="6">
        <v>0.1232</v>
      </c>
      <c r="T203" s="6">
        <v>8.8300000000000003E-2</v>
      </c>
      <c r="U203" s="6">
        <v>7.4200000000000002E-2</v>
      </c>
      <c r="V203" s="6">
        <v>8.1500000000000003E-2</v>
      </c>
      <c r="W203" s="6">
        <v>9.6199999999999994E-2</v>
      </c>
      <c r="X203" s="6">
        <v>0.11019999999999999</v>
      </c>
      <c r="Y203" s="6">
        <v>6.3E-2</v>
      </c>
      <c r="Z203" s="6">
        <v>0.23139999999999999</v>
      </c>
    </row>
    <row r="204" spans="3:26" ht="15.5" x14ac:dyDescent="0.35">
      <c r="C204" t="s">
        <v>264</v>
      </c>
      <c r="I204" s="6">
        <v>5.45E-2</v>
      </c>
      <c r="J204" s="6">
        <v>5.2699999999999997E-2</v>
      </c>
      <c r="K204" s="6">
        <v>0.1729</v>
      </c>
      <c r="L204" s="6">
        <v>0.17149999999999999</v>
      </c>
      <c r="M204" s="6">
        <v>0.1396</v>
      </c>
      <c r="N204" s="6">
        <v>0.11210000000000001</v>
      </c>
      <c r="O204" s="6">
        <v>0.13250000000000001</v>
      </c>
      <c r="P204" s="6">
        <v>0.17489999999999997</v>
      </c>
      <c r="Q204" s="6">
        <v>0.18329999999999999</v>
      </c>
      <c r="R204" s="6">
        <v>0.16289999999999999</v>
      </c>
      <c r="S204" s="6">
        <v>0.1454</v>
      </c>
      <c r="T204" s="6">
        <v>0.10300000000000001</v>
      </c>
      <c r="U204" s="6">
        <v>8.6099999999999996E-2</v>
      </c>
      <c r="V204" s="6">
        <v>9.3800000000000008E-2</v>
      </c>
      <c r="W204" s="6">
        <v>0.1142</v>
      </c>
      <c r="X204" s="6">
        <v>0.1295</v>
      </c>
      <c r="Y204" s="6">
        <v>8.7499999999999994E-2</v>
      </c>
      <c r="Z204" s="6">
        <v>0.40889999999999999</v>
      </c>
    </row>
    <row r="205" spans="3:26" ht="15.5" x14ac:dyDescent="0.35">
      <c r="C205" t="s">
        <v>265</v>
      </c>
      <c r="I205" s="6">
        <v>6.4899999999999999E-2</v>
      </c>
      <c r="J205" s="6">
        <v>5.9400000000000001E-2</v>
      </c>
      <c r="K205" s="6">
        <v>0.2097</v>
      </c>
      <c r="L205" s="6">
        <v>0.20929999999999999</v>
      </c>
      <c r="M205" s="6">
        <v>0.17309999999999998</v>
      </c>
      <c r="N205" s="6">
        <v>0.1477</v>
      </c>
      <c r="O205" s="6">
        <v>0.17449999999999999</v>
      </c>
      <c r="P205" s="6">
        <v>0.21510000000000001</v>
      </c>
      <c r="Q205" s="6">
        <v>0.22889999999999999</v>
      </c>
      <c r="R205" s="6">
        <v>0.22159999999999999</v>
      </c>
      <c r="S205" s="6">
        <v>0.1822</v>
      </c>
      <c r="T205" s="6">
        <v>0.1275</v>
      </c>
      <c r="U205" s="6">
        <v>0.10249999999999999</v>
      </c>
      <c r="V205" s="6">
        <v>0.11849999999999999</v>
      </c>
      <c r="W205" s="6">
        <v>0.14169999999999999</v>
      </c>
      <c r="X205" s="6">
        <v>0.16039999999999999</v>
      </c>
      <c r="Y205" s="6">
        <v>0.16820000000000002</v>
      </c>
      <c r="Z205" s="6">
        <v>1.1129</v>
      </c>
    </row>
    <row r="206" spans="3:26" ht="15.5" x14ac:dyDescent="0.35">
      <c r="C206" t="s">
        <v>266</v>
      </c>
      <c r="I206" s="6">
        <v>3438.33</v>
      </c>
      <c r="J206" s="6">
        <v>877.88</v>
      </c>
      <c r="K206" s="6">
        <v>2472.65</v>
      </c>
      <c r="L206" s="6">
        <v>9628.91</v>
      </c>
      <c r="M206" s="6">
        <v>3539.82</v>
      </c>
      <c r="N206" s="6">
        <v>131.86000000000001</v>
      </c>
      <c r="O206" s="6">
        <v>36.619999999999997</v>
      </c>
      <c r="P206" s="6">
        <v>312.56</v>
      </c>
      <c r="Q206" s="6">
        <v>6419.53</v>
      </c>
      <c r="R206" s="6">
        <v>473.81</v>
      </c>
      <c r="S206" s="6">
        <v>338.9</v>
      </c>
      <c r="T206" s="6">
        <v>225.64</v>
      </c>
      <c r="U206" s="6">
        <v>114.29</v>
      </c>
      <c r="V206" s="6">
        <v>129.31</v>
      </c>
      <c r="W206" s="5">
        <v>255</v>
      </c>
      <c r="X206" s="6">
        <v>16.39</v>
      </c>
      <c r="Y206" s="6">
        <v>3.56</v>
      </c>
      <c r="Z206" s="6">
        <v>21.52</v>
      </c>
    </row>
    <row r="207" spans="3:26" ht="15.5" x14ac:dyDescent="0.35">
      <c r="C207" t="s">
        <v>69</v>
      </c>
      <c r="I207" s="6">
        <v>0.75</v>
      </c>
      <c r="J207" s="6">
        <v>1.06</v>
      </c>
      <c r="K207" s="6">
        <v>1.39</v>
      </c>
      <c r="L207" s="6">
        <v>1.57</v>
      </c>
      <c r="M207" s="6">
        <v>1.0900000000000001</v>
      </c>
      <c r="N207" s="6">
        <v>1.26</v>
      </c>
      <c r="O207" s="6">
        <v>1.36</v>
      </c>
      <c r="P207" s="6">
        <v>2.1800000000000002</v>
      </c>
      <c r="Q207" s="6">
        <v>2.4500000000000002</v>
      </c>
      <c r="R207" s="6">
        <v>2.76</v>
      </c>
      <c r="S207" s="6">
        <v>2.23</v>
      </c>
      <c r="T207" s="6">
        <v>1.48</v>
      </c>
      <c r="U207" s="6">
        <v>1.1399999999999999</v>
      </c>
      <c r="V207" s="6">
        <v>1.72</v>
      </c>
      <c r="W207" s="6">
        <v>2.13</v>
      </c>
      <c r="X207" s="6">
        <v>4.84</v>
      </c>
      <c r="Y207" s="6">
        <v>3.98</v>
      </c>
      <c r="Z207" s="6">
        <v>5.8</v>
      </c>
    </row>
    <row r="208" spans="3:26" ht="15.5" x14ac:dyDescent="0.35">
      <c r="C208" t="s">
        <v>66</v>
      </c>
      <c r="I208" s="6">
        <v>1164.32</v>
      </c>
      <c r="J208" s="6">
        <v>1129.24</v>
      </c>
      <c r="K208" s="6">
        <v>1148.58</v>
      </c>
      <c r="L208" s="6">
        <v>1016.47</v>
      </c>
      <c r="M208" s="6">
        <v>909.12</v>
      </c>
      <c r="N208" s="6">
        <v>819.29</v>
      </c>
      <c r="O208" s="6">
        <v>772.05</v>
      </c>
      <c r="P208" s="6">
        <v>769.84</v>
      </c>
      <c r="Q208" s="6">
        <v>733.24</v>
      </c>
      <c r="R208" s="6">
        <v>687.75</v>
      </c>
      <c r="S208" s="6">
        <v>605.03</v>
      </c>
      <c r="T208" s="6">
        <v>534.96</v>
      </c>
      <c r="U208" s="6">
        <v>491.87</v>
      </c>
      <c r="V208" s="6">
        <v>459.53</v>
      </c>
      <c r="W208" s="6">
        <v>426.42</v>
      </c>
      <c r="X208" s="6">
        <v>386.76</v>
      </c>
      <c r="Y208" s="6">
        <v>338.93</v>
      </c>
      <c r="Z208" s="6">
        <v>313.67</v>
      </c>
    </row>
    <row r="209" spans="3:26" ht="15.5" x14ac:dyDescent="0.35">
      <c r="C209" t="s">
        <v>267</v>
      </c>
      <c r="I209" s="6">
        <v>0.75</v>
      </c>
      <c r="J209" s="6">
        <v>1.06</v>
      </c>
      <c r="K209" s="6">
        <v>1.39</v>
      </c>
      <c r="L209" s="6">
        <v>1.57</v>
      </c>
      <c r="M209" s="6">
        <v>1.0900000000000001</v>
      </c>
      <c r="N209" s="6">
        <v>1.26</v>
      </c>
      <c r="O209" s="6">
        <v>1.36</v>
      </c>
      <c r="P209" s="6">
        <v>2.1800000000000002</v>
      </c>
      <c r="Q209" s="6">
        <v>2.4500000000000002</v>
      </c>
      <c r="R209" s="6">
        <v>2.76</v>
      </c>
      <c r="S209" s="6">
        <v>2.23</v>
      </c>
      <c r="T209" s="6">
        <v>1.48</v>
      </c>
      <c r="U209" s="6">
        <v>1.1399999999999999</v>
      </c>
      <c r="V209" s="6">
        <v>1.72</v>
      </c>
      <c r="W209" s="6">
        <v>2.13</v>
      </c>
      <c r="X209" s="6">
        <v>4.84</v>
      </c>
      <c r="Y209" s="6">
        <v>3.98</v>
      </c>
      <c r="Z209" s="6">
        <v>5.8</v>
      </c>
    </row>
    <row r="210" spans="3:26" ht="15.5" x14ac:dyDescent="0.35">
      <c r="C210" t="s">
        <v>268</v>
      </c>
      <c r="I210" s="6">
        <v>1164.32</v>
      </c>
      <c r="J210" s="6">
        <v>1129.24</v>
      </c>
      <c r="K210" s="6">
        <v>1148.58</v>
      </c>
      <c r="L210" s="6">
        <v>1016.47</v>
      </c>
      <c r="M210" s="6">
        <v>909.12</v>
      </c>
      <c r="N210" s="6">
        <v>819.29</v>
      </c>
      <c r="O210" s="6">
        <v>772.05</v>
      </c>
      <c r="P210" s="6">
        <v>769.84</v>
      </c>
      <c r="Q210" s="6">
        <v>733.24</v>
      </c>
      <c r="R210" s="6">
        <v>687.75</v>
      </c>
      <c r="S210" s="6">
        <v>605.03</v>
      </c>
      <c r="T210" s="6">
        <v>534.96</v>
      </c>
      <c r="U210" s="6">
        <v>491.87</v>
      </c>
      <c r="V210" s="6">
        <v>459.53</v>
      </c>
      <c r="W210" s="6">
        <v>426.42</v>
      </c>
      <c r="X210" s="6">
        <v>386.76</v>
      </c>
      <c r="Y210" s="6">
        <v>338.93</v>
      </c>
      <c r="Z210" s="6">
        <v>313.67</v>
      </c>
    </row>
    <row r="211" spans="3:26" ht="15.5" x14ac:dyDescent="0.35">
      <c r="C211" t="s">
        <v>269</v>
      </c>
      <c r="I211" s="5">
        <v>17000000000</v>
      </c>
      <c r="J211" s="5">
        <v>0</v>
      </c>
      <c r="K211" s="5">
        <v>0</v>
      </c>
      <c r="L211" s="5">
        <v>1000000000</v>
      </c>
      <c r="M211" s="5">
        <v>1000000000</v>
      </c>
      <c r="N211" s="5">
        <v>1000000000</v>
      </c>
      <c r="O211" s="5">
        <v>150000000000</v>
      </c>
      <c r="P211" s="5">
        <v>100000000000</v>
      </c>
      <c r="Q211" s="5">
        <v>50000000000</v>
      </c>
      <c r="V211" s="5">
        <v>50000000000</v>
      </c>
      <c r="W211" s="5">
        <v>50000000000</v>
      </c>
      <c r="X211" s="5">
        <v>2000000000</v>
      </c>
      <c r="Y211" s="5">
        <v>153000000000</v>
      </c>
      <c r="Z211" s="5">
        <v>325000000000</v>
      </c>
    </row>
    <row r="212" spans="3:26" ht="15.5" x14ac:dyDescent="0.35">
      <c r="C212" t="s">
        <v>270</v>
      </c>
      <c r="I212" s="5">
        <v>5000000000</v>
      </c>
      <c r="J212" s="5">
        <v>3000000000</v>
      </c>
      <c r="K212" s="5">
        <v>1000000000</v>
      </c>
      <c r="L212" s="5">
        <v>0</v>
      </c>
      <c r="M212" s="5">
        <v>0</v>
      </c>
      <c r="N212" s="5">
        <v>2000000000</v>
      </c>
      <c r="O212" s="5">
        <v>1000000000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1000000000</v>
      </c>
      <c r="W212" s="5">
        <v>0</v>
      </c>
      <c r="X212" s="5">
        <v>1000000000</v>
      </c>
      <c r="Y212" s="5">
        <v>3000000000</v>
      </c>
      <c r="Z212" s="5">
        <v>5000000000</v>
      </c>
    </row>
    <row r="213" spans="3:26" ht="15.5" x14ac:dyDescent="0.35">
      <c r="C213" t="s">
        <v>26</v>
      </c>
      <c r="I213" s="5">
        <v>22000000000</v>
      </c>
      <c r="J213" s="5">
        <v>3000000000</v>
      </c>
      <c r="K213" s="5">
        <v>1000000000</v>
      </c>
      <c r="L213" s="5">
        <v>1000000000</v>
      </c>
      <c r="M213" s="5">
        <v>1000000000</v>
      </c>
      <c r="N213" s="5">
        <v>3000000000</v>
      </c>
      <c r="O213" s="5">
        <v>151000000000</v>
      </c>
      <c r="P213" s="5">
        <v>100000000000</v>
      </c>
      <c r="Q213" s="5">
        <v>50000000000</v>
      </c>
      <c r="R213" s="5">
        <v>0</v>
      </c>
      <c r="S213" s="5">
        <v>0</v>
      </c>
      <c r="T213" s="5">
        <v>0</v>
      </c>
      <c r="U213" s="5">
        <v>0</v>
      </c>
      <c r="V213" s="5">
        <v>51000000000</v>
      </c>
      <c r="W213" s="5">
        <v>50000000000</v>
      </c>
      <c r="X213" s="5">
        <v>3000000000</v>
      </c>
      <c r="Y213" s="5">
        <v>156000000000</v>
      </c>
      <c r="Z213" s="5">
        <v>330000000000</v>
      </c>
    </row>
    <row r="214" spans="3:26" ht="15.5" x14ac:dyDescent="0.35">
      <c r="C214" t="s">
        <v>23</v>
      </c>
      <c r="I214" s="5">
        <v>-145000000000</v>
      </c>
      <c r="J214" s="5">
        <v>-564000000000</v>
      </c>
      <c r="K214" s="5">
        <v>-1041000000000</v>
      </c>
      <c r="L214" s="5">
        <v>-1501000000000</v>
      </c>
      <c r="M214" s="5">
        <v>-1094000000000</v>
      </c>
      <c r="N214" s="5">
        <v>-599000000000</v>
      </c>
      <c r="O214" s="5">
        <v>-44000000000</v>
      </c>
      <c r="P214" s="5">
        <v>6000000000</v>
      </c>
      <c r="Q214" s="5">
        <v>-486000000000</v>
      </c>
      <c r="R214" s="5">
        <v>-379000000000</v>
      </c>
      <c r="S214" s="5">
        <v>-314000000000</v>
      </c>
      <c r="T214" s="5">
        <v>-174000000000</v>
      </c>
      <c r="U214" s="5">
        <v>-131000000000</v>
      </c>
      <c r="V214" s="5">
        <v>-76000000000</v>
      </c>
      <c r="W214" s="5">
        <v>-198000000000</v>
      </c>
      <c r="X214" s="5">
        <v>-67000000000</v>
      </c>
      <c r="Y214" s="5">
        <v>148000000000</v>
      </c>
      <c r="Z214" s="5">
        <v>314000000000</v>
      </c>
    </row>
    <row r="215" spans="3:26" ht="15.5" x14ac:dyDescent="0.35">
      <c r="C215" t="s">
        <v>271</v>
      </c>
      <c r="I215" s="5">
        <v>2456000000000</v>
      </c>
      <c r="J215" s="5">
        <v>2381000000000</v>
      </c>
      <c r="K215" s="5">
        <v>2544000000000</v>
      </c>
      <c r="L215" s="5">
        <v>2393000000000</v>
      </c>
      <c r="M215" s="5">
        <v>2122000000000</v>
      </c>
      <c r="N215" s="5">
        <v>1862000000000</v>
      </c>
      <c r="O215" s="5">
        <v>1760000000000</v>
      </c>
      <c r="P215" s="5">
        <v>1773000000000</v>
      </c>
      <c r="Q215" s="5">
        <v>1680000000000</v>
      </c>
      <c r="R215" s="5">
        <v>1740000000000</v>
      </c>
      <c r="S215" s="5">
        <v>1499000000000</v>
      </c>
      <c r="T215" s="5">
        <v>1319000000000</v>
      </c>
      <c r="U215" s="5">
        <v>1224000000000</v>
      </c>
      <c r="V215" s="5">
        <v>1143000000000</v>
      </c>
      <c r="W215" s="5">
        <v>1016000000000</v>
      </c>
      <c r="X215" s="5">
        <v>868000000000</v>
      </c>
      <c r="Y215" s="5">
        <v>724000000000</v>
      </c>
      <c r="Z215" s="5">
        <v>709000000000</v>
      </c>
    </row>
    <row r="216" spans="3:26" ht="15.5" x14ac:dyDescent="0.35">
      <c r="C216" t="s">
        <v>272</v>
      </c>
      <c r="I216" s="5">
        <v>-263000000000</v>
      </c>
      <c r="J216" s="5">
        <v>-146000000000</v>
      </c>
      <c r="K216" s="5">
        <v>43000000000</v>
      </c>
      <c r="L216" s="5">
        <v>668000000000</v>
      </c>
      <c r="M216" s="5">
        <v>653000000000</v>
      </c>
      <c r="N216" s="5">
        <v>714000000000</v>
      </c>
      <c r="O216" s="5">
        <v>370000000000</v>
      </c>
      <c r="P216" s="5">
        <v>-171000000000</v>
      </c>
      <c r="Q216" s="5">
        <v>591000000000</v>
      </c>
      <c r="R216" s="5">
        <v>205000000000</v>
      </c>
      <c r="S216" s="5">
        <v>242000000000</v>
      </c>
      <c r="T216" s="5">
        <v>126000000000</v>
      </c>
      <c r="U216" s="5">
        <v>100000000000</v>
      </c>
      <c r="V216" s="5">
        <v>-77000000000</v>
      </c>
      <c r="W216" s="5">
        <v>234000000000</v>
      </c>
      <c r="X216" s="5">
        <v>223000000000</v>
      </c>
      <c r="Y216" s="5">
        <v>187000000000</v>
      </c>
      <c r="Z216" s="5">
        <v>-120000000000</v>
      </c>
    </row>
    <row r="217" spans="3:26" ht="15.5" x14ac:dyDescent="0.35">
      <c r="C217" t="s">
        <v>273</v>
      </c>
      <c r="I217" s="5">
        <v>-63000000000</v>
      </c>
      <c r="J217" s="5">
        <v>-95000000000</v>
      </c>
      <c r="K217" s="5">
        <v>-255000000000</v>
      </c>
      <c r="L217" s="5">
        <v>-59000000000</v>
      </c>
      <c r="M217" s="5">
        <v>-41000000000</v>
      </c>
      <c r="N217" s="5">
        <v>-47000000000</v>
      </c>
      <c r="O217" s="5">
        <v>-18000000000</v>
      </c>
      <c r="P217" s="5">
        <v>-22000000000</v>
      </c>
      <c r="Q217" s="5">
        <v>-221000000000</v>
      </c>
      <c r="R217" s="5">
        <v>-41000000000</v>
      </c>
      <c r="S217" s="5">
        <v>-40000000000</v>
      </c>
      <c r="T217" s="5">
        <v>-48000000000</v>
      </c>
      <c r="U217" s="5">
        <v>-16000000000</v>
      </c>
      <c r="V217" s="5">
        <v>-17000000000</v>
      </c>
      <c r="W217" s="5">
        <v>-18000000000</v>
      </c>
      <c r="X217" s="5">
        <v>-17000000000</v>
      </c>
      <c r="Y217" s="5">
        <v>-22000000000</v>
      </c>
      <c r="Z217" s="5">
        <v>-124000000000</v>
      </c>
    </row>
    <row r="218" spans="3:26" ht="15.5" x14ac:dyDescent="0.35">
      <c r="C218" t="s">
        <v>15</v>
      </c>
      <c r="I218" s="5">
        <v>-326000000000</v>
      </c>
      <c r="J218" s="5">
        <v>-241000000000</v>
      </c>
      <c r="K218" s="5">
        <v>-212000000000</v>
      </c>
      <c r="L218" s="5">
        <v>609000000000</v>
      </c>
      <c r="M218" s="5">
        <v>612000000000</v>
      </c>
      <c r="N218" s="5">
        <v>668000000000</v>
      </c>
      <c r="O218" s="5">
        <v>352000000000</v>
      </c>
      <c r="P218" s="5">
        <v>-192000000000</v>
      </c>
      <c r="Q218" s="5">
        <v>370000000000</v>
      </c>
      <c r="R218" s="5">
        <v>164000000000</v>
      </c>
      <c r="S218" s="5">
        <v>202000000000</v>
      </c>
      <c r="T218" s="5">
        <v>78000000000</v>
      </c>
      <c r="U218" s="5">
        <v>84000000000</v>
      </c>
      <c r="V218" s="5">
        <v>-94000000000</v>
      </c>
      <c r="W218" s="5">
        <v>216000000000</v>
      </c>
      <c r="X218" s="5">
        <v>206000000000</v>
      </c>
      <c r="Y218" s="5">
        <v>165000000000</v>
      </c>
      <c r="Z218" s="5">
        <v>-244000000000</v>
      </c>
    </row>
    <row r="219" spans="3:26" ht="15.5" x14ac:dyDescent="0.35">
      <c r="C219" t="s">
        <v>17</v>
      </c>
      <c r="I219" s="6">
        <v>-108.74</v>
      </c>
      <c r="J219" s="6">
        <v>-80.42</v>
      </c>
      <c r="K219" s="6">
        <v>-70.67</v>
      </c>
      <c r="L219" s="6">
        <v>203.11</v>
      </c>
      <c r="M219" s="6">
        <v>203.91</v>
      </c>
      <c r="N219" s="6">
        <v>222.61</v>
      </c>
      <c r="O219" s="6">
        <v>117.39</v>
      </c>
      <c r="P219" s="6">
        <v>-64.14</v>
      </c>
      <c r="Q219" s="6">
        <v>123.28</v>
      </c>
      <c r="R219" s="6">
        <v>54.54</v>
      </c>
      <c r="S219" s="6">
        <v>67.45</v>
      </c>
      <c r="T219" s="6">
        <v>25.89</v>
      </c>
      <c r="U219" s="6">
        <v>27.96</v>
      </c>
      <c r="V219" s="6">
        <v>-31.25</v>
      </c>
      <c r="W219" s="5">
        <v>72</v>
      </c>
      <c r="X219" s="6">
        <v>68.64</v>
      </c>
      <c r="Y219" s="5">
        <v>55</v>
      </c>
      <c r="Z219" s="6">
        <v>-81.45</v>
      </c>
    </row>
  </sheetData>
  <pageMargins left="0.7" right="0.7" top="0.75" bottom="0.75" header="0.3" footer="0.3"/>
  <ignoredErrors>
    <ignoredError sqref="A1:Z220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Y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1843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1844</v>
      </c>
      <c r="D2" s="2" vm="457">
        <f ca="1">IFERROR(_xlfn.STOCKHISTORY("XIDX:" &amp; $C$1, D3, , 0, 0, 1), "Libur")</f>
        <v>820</v>
      </c>
      <c r="E2" s="2" vm="457">
        <f ca="1">IFERROR(_xlfn.STOCKHISTORY("XIDX:" &amp; $C$1, E3, , 0, 0, 1), "Libur")</f>
        <v>820</v>
      </c>
      <c r="H2" s="2" vm="457">
        <f ca="1">IFERROR(INDEX(D2:G2,COUNT(D2:G2)),"")</f>
        <v>820</v>
      </c>
      <c r="I2" s="2" vm="458">
        <f t="shared" ref="I2:Y2" ca="1" si="0">IFERROR(_xlfn.STOCKHISTORY("XIDX:" &amp; $C$1, I1, , 0, 0, 1), "Libur")</f>
        <v>805</v>
      </c>
      <c r="J2" s="2" vm="454">
        <f t="shared" ca="1" si="0"/>
        <v>910</v>
      </c>
      <c r="K2" s="2" vm="459">
        <f t="shared" ca="1" si="0"/>
        <v>1150</v>
      </c>
      <c r="L2" s="2" vm="460">
        <f t="shared" ca="1" si="0"/>
        <v>1345</v>
      </c>
      <c r="M2" s="2" vm="461">
        <f t="shared" ca="1" si="0"/>
        <v>1335</v>
      </c>
      <c r="N2" s="2" vm="462">
        <f t="shared" ca="1" si="0"/>
        <v>1550</v>
      </c>
      <c r="O2" s="2" vm="463">
        <f t="shared" ca="1" si="0"/>
        <v>1185</v>
      </c>
      <c r="P2" s="2" vm="113">
        <f t="shared" ca="1" si="0"/>
        <v>2050</v>
      </c>
      <c r="Q2" s="2" vm="464">
        <f t="shared" ca="1" si="0"/>
        <v>2400</v>
      </c>
      <c r="R2" s="2" vm="465">
        <f t="shared" ca="1" si="0"/>
        <v>3390</v>
      </c>
      <c r="S2" s="2" vm="466">
        <f t="shared" ca="1" si="0"/>
        <v>755</v>
      </c>
      <c r="T2" s="2" vm="388">
        <f t="shared" ca="1" si="0"/>
        <v>730</v>
      </c>
      <c r="U2" s="2" vm="42">
        <f t="shared" ca="1" si="0"/>
        <v>890</v>
      </c>
      <c r="V2" s="2" vm="191">
        <f t="shared" ca="1" si="0"/>
        <v>1060</v>
      </c>
      <c r="W2" s="2" vm="454">
        <f t="shared" ca="1" si="0"/>
        <v>910</v>
      </c>
      <c r="X2" s="2" vm="296">
        <f t="shared" ca="1" si="0"/>
        <v>1450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4105512000000</v>
      </c>
      <c r="E4" s="2">
        <f>IFERROR(INDEX(E51:E500,MATCH($C$4,$C$51:$C$500,0)),"")</f>
        <v>4105847000000</v>
      </c>
      <c r="H4" s="2">
        <f>IFERROR(SUM(D4:G4)*(4/MAX(1,COUNT(D4:G4))),"")</f>
        <v>16422718000000</v>
      </c>
      <c r="I4" s="2">
        <f t="shared" ref="I4:Y4" si="1">IFERROR(INDEX(I51:I500,MATCH($C$4,$C$51:$C$500,0)),"")</f>
        <v>17092581000000</v>
      </c>
      <c r="J4" s="2">
        <f t="shared" si="1"/>
        <v>15872485000000</v>
      </c>
      <c r="K4" s="2">
        <f t="shared" si="1"/>
        <v>14258209000000</v>
      </c>
      <c r="L4" s="2">
        <f t="shared" si="1"/>
        <v>13635974000000</v>
      </c>
      <c r="M4" s="2">
        <f t="shared" si="1"/>
        <v>13214443000000</v>
      </c>
      <c r="N4" s="2">
        <f t="shared" si="1"/>
        <v>12620678000000</v>
      </c>
      <c r="O4" s="2">
        <f t="shared" si="1"/>
        <v>12091430000000</v>
      </c>
      <c r="P4" s="2">
        <f t="shared" si="1"/>
        <v>11914209000000</v>
      </c>
      <c r="Q4" s="2">
        <f t="shared" si="1"/>
        <v>11487572000000</v>
      </c>
      <c r="R4" s="2">
        <f t="shared" si="1"/>
        <v>10677875000000</v>
      </c>
      <c r="S4" s="2">
        <f t="shared" si="1"/>
        <v>10084451000000</v>
      </c>
      <c r="T4" s="2">
        <f t="shared" si="1"/>
        <v>8791820000000</v>
      </c>
      <c r="U4" s="2">
        <f t="shared" si="1"/>
        <v>8132988000000</v>
      </c>
      <c r="V4" s="2">
        <f t="shared" si="1"/>
        <v>6795686000000</v>
      </c>
      <c r="W4" s="2">
        <f t="shared" si="1"/>
        <v>5977050000000</v>
      </c>
      <c r="X4" s="2">
        <f t="shared" si="1"/>
        <v>4894312000000</v>
      </c>
      <c r="Y4" s="2">
        <f t="shared" si="1"/>
        <v>3944548000000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78464000000</v>
      </c>
      <c r="E5" s="2">
        <f>IFERROR(INDEX(E51:E500,MATCH($C$5,$C$51:$C$500,0)),"")</f>
        <v>-44784000000</v>
      </c>
      <c r="H5" s="2">
        <f>IFERROR(SUM(D5:G5)*(4/MAX(1,COUNT(D5:G5))),"")</f>
        <v>67360000000</v>
      </c>
      <c r="I5" s="2">
        <f t="shared" ref="I5:Y5" si="2">IFERROR(INDEX(I51:I500,MATCH($C$5,$C$51:$C$500,0)),"")</f>
        <v>1846169000000</v>
      </c>
      <c r="J5" s="2">
        <f t="shared" si="2"/>
        <v>1323808000000</v>
      </c>
      <c r="K5" s="2">
        <f t="shared" si="2"/>
        <v>1903820000000</v>
      </c>
      <c r="L5" s="2">
        <f t="shared" si="2"/>
        <v>1840482000000</v>
      </c>
      <c r="M5" s="2">
        <f t="shared" si="2"/>
        <v>2018815000000</v>
      </c>
      <c r="N5" s="2">
        <f t="shared" si="2"/>
        <v>1906495000000</v>
      </c>
      <c r="O5" s="2">
        <f t="shared" si="2"/>
        <v>1635851000000</v>
      </c>
      <c r="P5" s="2">
        <f t="shared" si="2"/>
        <v>1776973000000</v>
      </c>
      <c r="Q5" s="2">
        <f t="shared" si="2"/>
        <v>1295578000000</v>
      </c>
      <c r="R5" s="2">
        <f t="shared" si="2"/>
        <v>2741148000000</v>
      </c>
      <c r="S5" s="2">
        <f t="shared" si="2"/>
        <v>1365938000000</v>
      </c>
      <c r="T5" s="2">
        <f t="shared" si="2"/>
        <v>1116095000000</v>
      </c>
      <c r="U5" s="2">
        <f t="shared" si="2"/>
        <v>1372913000000</v>
      </c>
      <c r="V5" s="2">
        <f t="shared" si="2"/>
        <v>1192684000000</v>
      </c>
      <c r="W5" s="2">
        <f t="shared" si="2"/>
        <v>962260000000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19765859000000</v>
      </c>
      <c r="E6" s="2">
        <f>IFERROR(INDEX(E51:E500,MATCH($C$6,$C$51:$C$500,0)),"")</f>
        <v>20661892000000</v>
      </c>
      <c r="H6" s="2">
        <f>IFERROR(INDEX(D6:G6,COUNT(D6:G6)),"")</f>
        <v>20661892000000</v>
      </c>
      <c r="I6" s="2">
        <f t="shared" ref="I6:Y6" si="3">IFERROR(INDEX(I51:I500,MATCH($C$6,$C$51:$C$500,0)),"")</f>
        <v>20820752000000</v>
      </c>
      <c r="J6" s="2">
        <f t="shared" si="3"/>
        <v>19638701000000</v>
      </c>
      <c r="K6" s="2">
        <f t="shared" si="3"/>
        <v>15449018000000</v>
      </c>
      <c r="L6" s="2">
        <f t="shared" si="3"/>
        <v>14745986000000</v>
      </c>
      <c r="M6" s="2">
        <f t="shared" si="3"/>
        <v>13084033000000</v>
      </c>
      <c r="N6" s="2">
        <f t="shared" si="3"/>
        <v>12005800000000</v>
      </c>
      <c r="O6" s="2">
        <f t="shared" si="3"/>
        <v>12042629000000</v>
      </c>
      <c r="P6" s="2">
        <f t="shared" si="3"/>
        <v>11285315000000</v>
      </c>
      <c r="Q6" s="2">
        <f t="shared" si="3"/>
        <v>10104975000000</v>
      </c>
      <c r="R6" s="2">
        <f t="shared" si="3"/>
        <v>9674228000000</v>
      </c>
      <c r="S6" s="2">
        <f t="shared" si="3"/>
        <v>7757218000000</v>
      </c>
      <c r="T6" s="2">
        <f t="shared" si="3"/>
        <v>7083607000000</v>
      </c>
      <c r="U6" s="2">
        <f t="shared" si="3"/>
        <v>6718265000000</v>
      </c>
      <c r="V6" s="2">
        <f t="shared" si="3"/>
        <v>6008840000000</v>
      </c>
      <c r="W6" s="2">
        <f t="shared" si="3"/>
        <v>5387100000000</v>
      </c>
      <c r="X6" s="2">
        <f t="shared" si="3"/>
        <v>4996047000000</v>
      </c>
      <c r="Y6" s="2">
        <f t="shared" si="3"/>
        <v>3091543000000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10.52</v>
      </c>
      <c r="E7" s="3">
        <f>IFERROR(INDEX(E51:E500,MATCH($C$7,$C$51:$C$500,0))/1000000000,"")</f>
        <v>10.52</v>
      </c>
      <c r="H7" s="3">
        <f>IFERROR(INDEX(D7:G7,COUNT(D7:G7)),"")</f>
        <v>10.52</v>
      </c>
      <c r="I7" s="3">
        <f t="shared" ref="I7:Y7" si="4">IFERROR(INDEX(I51:I500,MATCH($C$7,$C$51:$C$500,0))/1000000000,"")</f>
        <v>10.52</v>
      </c>
      <c r="J7" s="3">
        <f t="shared" si="4"/>
        <v>10.52</v>
      </c>
      <c r="K7" s="3">
        <f t="shared" si="4"/>
        <v>10.52</v>
      </c>
      <c r="L7" s="3">
        <f t="shared" si="4"/>
        <v>10.52</v>
      </c>
      <c r="M7" s="3">
        <f t="shared" si="4"/>
        <v>9.84</v>
      </c>
      <c r="N7" s="3">
        <f t="shared" si="4"/>
        <v>9.84</v>
      </c>
      <c r="O7" s="3">
        <f t="shared" si="4"/>
        <v>9.84</v>
      </c>
      <c r="P7" s="3">
        <f t="shared" si="4"/>
        <v>9.84</v>
      </c>
      <c r="Q7" s="3">
        <f t="shared" si="4"/>
        <v>9.6999999999999993</v>
      </c>
      <c r="R7" s="3">
        <f t="shared" si="4"/>
        <v>9.6999999999999993</v>
      </c>
      <c r="S7" s="3">
        <f t="shared" si="4"/>
        <v>9.6999999999999993</v>
      </c>
      <c r="T7" s="3">
        <f t="shared" si="4"/>
        <v>9.6999999999999993</v>
      </c>
      <c r="U7" s="3">
        <f t="shared" si="4"/>
        <v>9.6999999999999993</v>
      </c>
      <c r="V7" s="3">
        <f t="shared" si="4"/>
        <v>9.6999999999999993</v>
      </c>
      <c r="W7" s="3">
        <f t="shared" si="4"/>
        <v>9.6999999999999993</v>
      </c>
      <c r="X7" s="3">
        <f t="shared" si="4"/>
        <v>9.6999999999999993</v>
      </c>
      <c r="Y7" s="3">
        <f t="shared" si="4"/>
        <v>6.34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13012000000000</v>
      </c>
      <c r="E8" s="2">
        <f>IFERROR(INDEX(E51:E500,MATCH("Free cash flow (Quarter)",$C$51:$C$500,0)),"")</f>
        <v>2934000000000</v>
      </c>
      <c r="H8" s="2">
        <f>IFERROR(INDEX(D8:G8,COUNT(D8:G8)),"")</f>
        <v>2934000000000</v>
      </c>
      <c r="I8" s="2">
        <f t="shared" ref="I8:Y8" si="5">IFERROR(INDEX(I51:I500,MATCH($C$8,$C$51:$C$500,0)),"")</f>
        <v>7944000000000</v>
      </c>
      <c r="J8" s="2">
        <f t="shared" si="5"/>
        <v>3394000000000</v>
      </c>
      <c r="K8" s="2">
        <f t="shared" si="5"/>
        <v>123000000000</v>
      </c>
      <c r="L8" s="2">
        <f t="shared" si="5"/>
        <v>-10331000000000</v>
      </c>
      <c r="M8" s="2">
        <f t="shared" si="5"/>
        <v>11230000000000</v>
      </c>
      <c r="N8" s="2">
        <f t="shared" si="5"/>
        <v>-1800000000000</v>
      </c>
      <c r="O8" s="2">
        <f t="shared" si="5"/>
        <v>-6753000000000</v>
      </c>
      <c r="P8" s="2">
        <f t="shared" si="5"/>
        <v>-6291000000000</v>
      </c>
      <c r="Q8" s="2">
        <f t="shared" si="5"/>
        <v>540000000000</v>
      </c>
      <c r="R8" s="2">
        <f t="shared" si="5"/>
        <v>4983000000000</v>
      </c>
      <c r="S8" s="2">
        <f t="shared" si="5"/>
        <v>5525000000000</v>
      </c>
      <c r="T8" s="2">
        <f t="shared" si="5"/>
        <v>1098000000000</v>
      </c>
      <c r="U8" s="2">
        <f t="shared" si="5"/>
        <v>2170000000000</v>
      </c>
      <c r="V8" s="2">
        <f t="shared" si="5"/>
        <v>4035000000000</v>
      </c>
      <c r="W8" s="2">
        <f t="shared" si="5"/>
        <v>-3866000000000</v>
      </c>
      <c r="X8" s="2">
        <f t="shared" si="5"/>
        <v>5299000000000</v>
      </c>
      <c r="Y8" s="2">
        <f t="shared" si="5"/>
        <v>3497000000000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1236.71</v>
      </c>
      <c r="E9" s="3">
        <f>IFERROR(INDEX(E51:E500,MATCH("Free cash flow per share (Quarter)",$C$51:$C$500,0)),"")</f>
        <v>278.87</v>
      </c>
      <c r="H9" s="3">
        <f>IFERROR(INDEX(D9:G9,COUNT(D9:G9)),"")</f>
        <v>278.87</v>
      </c>
      <c r="I9" s="3">
        <f t="shared" ref="I9:Y9" si="6">IFERROR(INDEX(I51:I500,MATCH($C$9,$C$51:$C$500,0)),"")</f>
        <v>754.99</v>
      </c>
      <c r="J9" s="3">
        <f t="shared" si="6"/>
        <v>322.58999999999997</v>
      </c>
      <c r="K9" s="3">
        <f t="shared" si="6"/>
        <v>11.67</v>
      </c>
      <c r="L9" s="3">
        <f t="shared" si="6"/>
        <v>-981.91</v>
      </c>
      <c r="M9" s="3">
        <f t="shared" si="6"/>
        <v>1141.45</v>
      </c>
      <c r="N9" s="3">
        <f t="shared" si="6"/>
        <v>-182.96</v>
      </c>
      <c r="O9" s="3">
        <f t="shared" si="6"/>
        <v>-686.37</v>
      </c>
      <c r="P9" s="3">
        <f t="shared" si="6"/>
        <v>-639.41</v>
      </c>
      <c r="Q9" s="3">
        <f t="shared" si="6"/>
        <v>55.7</v>
      </c>
      <c r="R9" s="3">
        <f t="shared" si="6"/>
        <v>513.86</v>
      </c>
      <c r="S9" s="3">
        <f t="shared" si="6"/>
        <v>569.82000000000005</v>
      </c>
      <c r="T9" s="3">
        <f t="shared" si="6"/>
        <v>113.27</v>
      </c>
      <c r="U9" s="3">
        <f t="shared" si="6"/>
        <v>223.77</v>
      </c>
      <c r="V9" s="3">
        <f t="shared" si="6"/>
        <v>416.12</v>
      </c>
      <c r="W9" s="3">
        <f t="shared" si="6"/>
        <v>-398.69</v>
      </c>
      <c r="X9" s="3">
        <f t="shared" si="6"/>
        <v>546.52</v>
      </c>
      <c r="Y9" s="3">
        <f t="shared" si="6"/>
        <v>551.91</v>
      </c>
    </row>
    <row r="10" spans="1:25" ht="15.5" x14ac:dyDescent="0.35">
      <c r="C10" t="s">
        <v>18</v>
      </c>
      <c r="D10" s="3">
        <f ca="1">IFERROR(IF(D9=0,"",D2/D9),"")</f>
        <v>0.66304954273839456</v>
      </c>
      <c r="E10" s="3">
        <f ca="1">IFERROR(IF(E9=0,"",E2/E9),"")</f>
        <v>2.9404381970093589</v>
      </c>
      <c r="I10" s="3">
        <f t="shared" ref="I10:Y10" ca="1" si="7">IFERROR(IF(I9=0,"",I2/I9),"")</f>
        <v>1.0662392879375886</v>
      </c>
      <c r="J10" s="3">
        <f t="shared" ca="1" si="7"/>
        <v>2.8209181933723926</v>
      </c>
      <c r="K10" s="3">
        <f t="shared" ca="1" si="7"/>
        <v>98.543273350471296</v>
      </c>
      <c r="L10" s="3">
        <f t="shared" ca="1" si="7"/>
        <v>-1.3697793076758562</v>
      </c>
      <c r="M10" s="3">
        <f t="shared" ca="1" si="7"/>
        <v>1.1695650269394191</v>
      </c>
      <c r="N10" s="3">
        <f t="shared" ca="1" si="7"/>
        <v>-8.4717971141233051</v>
      </c>
      <c r="O10" s="3">
        <f t="shared" ca="1" si="7"/>
        <v>-1.7264740591809082</v>
      </c>
      <c r="P10" s="3">
        <f t="shared" ca="1" si="7"/>
        <v>-3.2060806055582494</v>
      </c>
      <c r="Q10" s="3">
        <f t="shared" ca="1" si="7"/>
        <v>43.087971274685813</v>
      </c>
      <c r="R10" s="3">
        <f t="shared" ca="1" si="7"/>
        <v>6.5971276223095785</v>
      </c>
      <c r="S10" s="3">
        <f t="shared" ca="1" si="7"/>
        <v>1.3249798181881998</v>
      </c>
      <c r="T10" s="3">
        <f t="shared" ca="1" si="7"/>
        <v>6.4447779641564402</v>
      </c>
      <c r="U10" s="3">
        <f t="shared" ca="1" si="7"/>
        <v>3.9772981186039233</v>
      </c>
      <c r="V10" s="3">
        <f t="shared" ca="1" si="7"/>
        <v>2.5473421128520619</v>
      </c>
      <c r="W10" s="3">
        <f t="shared" ca="1" si="7"/>
        <v>-2.2824751059720585</v>
      </c>
      <c r="X10" s="3">
        <f t="shared" ca="1" si="7"/>
        <v>2.653150845348752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3070123000000</v>
      </c>
      <c r="E11" s="2">
        <f>IFERROR(INDEX(E51:E500,MATCH($C$11,$C$51:$C$500,0)),"")</f>
        <v>5734519000000</v>
      </c>
      <c r="H11" s="2">
        <f>IFERROR(INDEX(D11:G11,COUNT(D11:G11)),"")</f>
        <v>5734519000000</v>
      </c>
      <c r="I11" s="2">
        <f t="shared" ref="I11:Y11" si="8">IFERROR(INDEX(I51:I500,MATCH($C$11,$C$51:$C$500,0)),"")</f>
        <v>4929381000000</v>
      </c>
      <c r="J11" s="2">
        <f t="shared" si="8"/>
        <v>4701454000000</v>
      </c>
      <c r="K11" s="2">
        <f t="shared" si="8"/>
        <v>3530074000000</v>
      </c>
      <c r="L11" s="2">
        <f t="shared" si="8"/>
        <v>3300031000000</v>
      </c>
      <c r="M11" s="2">
        <f t="shared" si="8"/>
        <v>3747644000000</v>
      </c>
      <c r="N11" s="2">
        <f t="shared" si="8"/>
        <v>3689045000000</v>
      </c>
      <c r="O11" s="2">
        <f t="shared" si="8"/>
        <v>3160771000000</v>
      </c>
      <c r="P11" s="2">
        <f t="shared" si="8"/>
        <v>2929207000000</v>
      </c>
      <c r="Q11" s="2">
        <f t="shared" si="8"/>
        <v>2513053000000</v>
      </c>
      <c r="R11" s="2">
        <f t="shared" si="8"/>
        <v>2215341000000</v>
      </c>
      <c r="S11" s="2">
        <f t="shared" si="8"/>
        <v>2402588000000</v>
      </c>
      <c r="T11" s="2">
        <f t="shared" si="8"/>
        <v>2767678000000</v>
      </c>
      <c r="U11" s="2">
        <f t="shared" si="8"/>
        <v>2595260000000</v>
      </c>
      <c r="V11" s="2">
        <f t="shared" si="8"/>
        <v>1795074000000</v>
      </c>
      <c r="W11" s="2">
        <f t="shared" si="8"/>
        <v>1725621000000</v>
      </c>
      <c r="X11" s="2">
        <f t="shared" si="8"/>
        <v>1374719000000</v>
      </c>
      <c r="Y11" s="2">
        <f t="shared" si="8"/>
        <v>1386775000000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Y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</row>
    <row r="15" spans="1:25" ht="15.5" x14ac:dyDescent="0.35">
      <c r="C15" t="s">
        <v>28</v>
      </c>
      <c r="D15" s="2">
        <f>IFERROR(INDEX(D51:D500,MATCH($C$15,$C$51:$C$500,0)),"")</f>
        <v>-109372000000</v>
      </c>
      <c r="E15" s="2">
        <f>IFERROR(INDEX(E51:E500,MATCH($C$15,$C$51:$C$500,0)),"")</f>
        <v>-120449000000</v>
      </c>
      <c r="H15" s="2">
        <f>IFERROR(SUM(D15:G15)*(4/MAX(1,COUNT(D15:G15))),"")</f>
        <v>-459642000000</v>
      </c>
      <c r="I15" s="2">
        <f t="shared" ref="I15:Y15" si="12">IFERROR(INDEX(I51:I500,MATCH($C$15,$C$51:$C$500,0)),"")</f>
        <v>-374769000000</v>
      </c>
      <c r="J15" s="2">
        <f t="shared" si="12"/>
        <v>-328597000000</v>
      </c>
      <c r="K15" s="2">
        <f t="shared" si="12"/>
        <v>-445190000000</v>
      </c>
      <c r="L15" s="2">
        <f t="shared" si="12"/>
        <v>-590336000000</v>
      </c>
      <c r="M15" s="2">
        <f t="shared" si="12"/>
        <v>-568928000000</v>
      </c>
      <c r="N15" s="2">
        <f t="shared" si="12"/>
        <v>-478032000000</v>
      </c>
      <c r="O15" s="2">
        <f t="shared" si="12"/>
        <v>-413470000000</v>
      </c>
      <c r="P15" s="2">
        <f t="shared" si="12"/>
        <v>-384648000000</v>
      </c>
      <c r="Q15" s="2">
        <f t="shared" si="12"/>
        <v>-420560000000</v>
      </c>
      <c r="R15" s="2">
        <f t="shared" si="12"/>
        <v>-310683000000</v>
      </c>
      <c r="S15" s="2">
        <f t="shared" si="12"/>
        <v>-385434000000</v>
      </c>
      <c r="T15" s="2">
        <f t="shared" si="12"/>
        <v>-318455000000</v>
      </c>
      <c r="U15" s="2">
        <f t="shared" si="12"/>
        <v>-376487000000</v>
      </c>
      <c r="V15" s="2">
        <f t="shared" si="12"/>
        <v>-319195000000</v>
      </c>
      <c r="W15" s="2">
        <f t="shared" si="12"/>
        <v>-357121000000</v>
      </c>
      <c r="X15" s="2">
        <f t="shared" si="12"/>
        <v>-329403000000</v>
      </c>
      <c r="Y15" s="2">
        <f t="shared" si="12"/>
        <v>-276271000000</v>
      </c>
    </row>
    <row r="16" spans="1:25" ht="15.5" x14ac:dyDescent="0.35">
      <c r="C16" t="s">
        <v>29</v>
      </c>
      <c r="D16" s="2">
        <f>IFERROR(INDEX(D51:D500,MATCH($C$16,$C$51:$C$500,0)),"")</f>
        <v>582235000000</v>
      </c>
      <c r="E16" s="2">
        <f>IFERROR(INDEX(E51:E500,MATCH($C$16,$C$51:$C$500,0)),"")</f>
        <v>639753000000</v>
      </c>
      <c r="H16" s="2">
        <f>IFERROR(SUM(D16:G16)*(4/MAX(1,COUNT(D16:G16))),"")</f>
        <v>2443976000000</v>
      </c>
      <c r="I16" s="2">
        <f t="shared" ref="I16:Y16" si="13">IFERROR(INDEX(I51:I500,MATCH($C$16,$C$51:$C$500,0)),"")</f>
        <v>1958895000000</v>
      </c>
      <c r="J16" s="2">
        <f t="shared" si="13"/>
        <v>1783783000000</v>
      </c>
      <c r="K16" s="2">
        <f t="shared" si="13"/>
        <v>2126367000000</v>
      </c>
      <c r="L16" s="2">
        <f t="shared" si="13"/>
        <v>2835618000000</v>
      </c>
      <c r="M16" s="2">
        <f t="shared" si="13"/>
        <v>2587582000000</v>
      </c>
      <c r="N16" s="2">
        <f t="shared" si="13"/>
        <v>2168028000000</v>
      </c>
      <c r="O16" s="2">
        <f t="shared" si="13"/>
        <v>1977962000000</v>
      </c>
      <c r="P16" s="2">
        <f t="shared" si="13"/>
        <v>1937044000000</v>
      </c>
      <c r="Q16" s="2">
        <f t="shared" si="13"/>
        <v>1631965000000</v>
      </c>
      <c r="R16" s="2">
        <f t="shared" si="13"/>
        <v>1463908000000</v>
      </c>
      <c r="S16" s="2">
        <f t="shared" si="13"/>
        <v>1766398000000</v>
      </c>
      <c r="T16" s="2">
        <f t="shared" si="13"/>
        <v>1438490000000</v>
      </c>
      <c r="U16" s="2">
        <f t="shared" si="13"/>
        <v>1752874000000</v>
      </c>
      <c r="V16" s="2">
        <f t="shared" si="13"/>
        <v>1512499000000</v>
      </c>
      <c r="W16" s="2">
        <f t="shared" si="13"/>
        <v>1319816000000</v>
      </c>
      <c r="X16" s="2">
        <f t="shared" si="13"/>
        <v>1219628000000</v>
      </c>
      <c r="Y16" s="2">
        <f t="shared" si="13"/>
        <v>985377000000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8626400000000</v>
      </c>
      <c r="E20" s="2">
        <f ca="1">IFERROR(E21*E2,"")</f>
        <v>8626400000000</v>
      </c>
      <c r="H20" s="2">
        <f t="shared" ref="H20:Y20" ca="1" si="14">IFERROR(H21*H2,"")</f>
        <v>8626400000000</v>
      </c>
      <c r="I20" s="2">
        <f t="shared" ca="1" si="14"/>
        <v>8468600000000</v>
      </c>
      <c r="J20" s="2">
        <f t="shared" ca="1" si="14"/>
        <v>9573200000000</v>
      </c>
      <c r="K20" s="2">
        <f t="shared" ca="1" si="14"/>
        <v>12098000000000</v>
      </c>
      <c r="L20" s="2">
        <f t="shared" ca="1" si="14"/>
        <v>14149400000000</v>
      </c>
      <c r="M20" s="2">
        <f t="shared" ca="1" si="14"/>
        <v>13136400000000</v>
      </c>
      <c r="N20" s="2">
        <f t="shared" ca="1" si="14"/>
        <v>15252000000000</v>
      </c>
      <c r="O20" s="2">
        <f t="shared" ca="1" si="14"/>
        <v>11660400000000</v>
      </c>
      <c r="P20" s="2">
        <f t="shared" ca="1" si="14"/>
        <v>20172000000000</v>
      </c>
      <c r="Q20" s="2">
        <f t="shared" ca="1" si="14"/>
        <v>23280000000000</v>
      </c>
      <c r="R20" s="2">
        <f t="shared" ca="1" si="14"/>
        <v>32883000000000</v>
      </c>
      <c r="S20" s="2">
        <f t="shared" ca="1" si="14"/>
        <v>7323500000000</v>
      </c>
      <c r="T20" s="2">
        <f t="shared" ca="1" si="14"/>
        <v>7081000000000</v>
      </c>
      <c r="U20" s="2">
        <f t="shared" ca="1" si="14"/>
        <v>8633000000000</v>
      </c>
      <c r="V20" s="2">
        <f t="shared" ca="1" si="14"/>
        <v>10282000000000</v>
      </c>
      <c r="W20" s="2">
        <f t="shared" ca="1" si="14"/>
        <v>8827000000000</v>
      </c>
      <c r="X20" s="2">
        <f t="shared" ca="1" si="14"/>
        <v>14065000000000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10520000000</v>
      </c>
      <c r="E21" s="2">
        <f>IFERROR(INDEX(E51:E500,MATCH($C$7,$C$51:$C$500,0)),"")</f>
        <v>10520000000</v>
      </c>
      <c r="H21" s="2">
        <f>IFERROR(INDEX(D21:G21,COUNT(D21:G21)),"")</f>
        <v>10520000000</v>
      </c>
      <c r="I21" s="2">
        <f t="shared" ref="I21:Y21" si="15">IFERROR(INDEX(I51:I500,MATCH($C$7,$C$51:$C$500,0)),"")</f>
        <v>10520000000</v>
      </c>
      <c r="J21" s="2">
        <f t="shared" si="15"/>
        <v>10520000000</v>
      </c>
      <c r="K21" s="2">
        <f t="shared" si="15"/>
        <v>10520000000</v>
      </c>
      <c r="L21" s="2">
        <f t="shared" si="15"/>
        <v>10520000000</v>
      </c>
      <c r="M21" s="2">
        <f t="shared" si="15"/>
        <v>9840000000</v>
      </c>
      <c r="N21" s="2">
        <f t="shared" si="15"/>
        <v>9840000000</v>
      </c>
      <c r="O21" s="2">
        <f t="shared" si="15"/>
        <v>9840000000</v>
      </c>
      <c r="P21" s="2">
        <f t="shared" si="15"/>
        <v>9840000000</v>
      </c>
      <c r="Q21" s="2">
        <f t="shared" si="15"/>
        <v>9700000000</v>
      </c>
      <c r="R21" s="2">
        <f t="shared" si="15"/>
        <v>9700000000</v>
      </c>
      <c r="S21" s="2">
        <f t="shared" si="15"/>
        <v>9700000000</v>
      </c>
      <c r="T21" s="2">
        <f t="shared" si="15"/>
        <v>9700000000</v>
      </c>
      <c r="U21" s="2">
        <f t="shared" si="15"/>
        <v>9700000000</v>
      </c>
      <c r="V21" s="2">
        <f t="shared" si="15"/>
        <v>9700000000</v>
      </c>
      <c r="W21" s="2">
        <f t="shared" si="15"/>
        <v>9700000000</v>
      </c>
      <c r="X21" s="2">
        <f t="shared" si="15"/>
        <v>9700000000</v>
      </c>
      <c r="Y21" s="2">
        <f t="shared" si="15"/>
        <v>6340000000</v>
      </c>
    </row>
    <row r="23" spans="1:25" ht="15.5" x14ac:dyDescent="0.35">
      <c r="B23" t="s">
        <v>54</v>
      </c>
      <c r="C23" t="s">
        <v>55</v>
      </c>
      <c r="D23" s="3">
        <f>IFERROR(D5/D6*100,"")</f>
        <v>0.39696731621934567</v>
      </c>
      <c r="E23" s="3">
        <f>IFERROR(E5/E6*100,"")</f>
        <v>-0.21674684970766472</v>
      </c>
      <c r="H23" s="3">
        <f t="shared" ref="H23:Y23" si="16">IFERROR(H5/H6*100,"")</f>
        <v>0.32601080288291123</v>
      </c>
      <c r="I23" s="3">
        <f t="shared" si="16"/>
        <v>8.8669659962329899</v>
      </c>
      <c r="J23" s="3">
        <f t="shared" si="16"/>
        <v>6.7408124396822382</v>
      </c>
      <c r="K23" s="3">
        <f t="shared" si="16"/>
        <v>12.323242810643368</v>
      </c>
      <c r="L23" s="3">
        <f t="shared" si="16"/>
        <v>12.481240657627099</v>
      </c>
      <c r="M23" s="3">
        <f t="shared" si="16"/>
        <v>15.429607980964279</v>
      </c>
      <c r="N23" s="3">
        <f t="shared" si="16"/>
        <v>15.879783104832665</v>
      </c>
      <c r="O23" s="3">
        <f t="shared" si="16"/>
        <v>13.583836220479764</v>
      </c>
      <c r="P23" s="3">
        <f t="shared" si="16"/>
        <v>15.745887465259056</v>
      </c>
      <c r="Q23" s="3">
        <f t="shared" si="16"/>
        <v>12.821189562566953</v>
      </c>
      <c r="R23" s="3">
        <f t="shared" si="16"/>
        <v>28.334539975696256</v>
      </c>
      <c r="S23" s="3">
        <f t="shared" si="16"/>
        <v>17.608606590661754</v>
      </c>
      <c r="T23" s="3">
        <f t="shared" si="16"/>
        <v>15.756026555397554</v>
      </c>
      <c r="U23" s="3">
        <f t="shared" si="16"/>
        <v>20.435529113543453</v>
      </c>
      <c r="V23" s="3">
        <f t="shared" si="16"/>
        <v>19.848822734504495</v>
      </c>
      <c r="W23" s="3">
        <f t="shared" si="16"/>
        <v>17.862300681257075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-0.46272585510003728</v>
      </c>
      <c r="E24" s="4" t="str">
        <f>IFERROR(_xlfn.RRI(5,J23,E23),"")</f>
        <v/>
      </c>
      <c r="H24" s="4">
        <f t="shared" ref="H24:Y24" si="17">IFERROR(_xlfn.RRI(5,M23,H23),"")</f>
        <v>-0.53764514765363292</v>
      </c>
      <c r="I24" s="4">
        <f t="shared" si="17"/>
        <v>-0.11000801539944505</v>
      </c>
      <c r="J24" s="4">
        <f t="shared" si="17"/>
        <v>-0.13076348623214562</v>
      </c>
      <c r="K24" s="4">
        <f t="shared" si="17"/>
        <v>-4.7836405362752132E-2</v>
      </c>
      <c r="L24" s="4">
        <f t="shared" si="17"/>
        <v>-5.3600766714754222E-3</v>
      </c>
      <c r="M24" s="4">
        <f t="shared" si="17"/>
        <v>-0.11446089292979966</v>
      </c>
      <c r="N24" s="4">
        <f t="shared" si="17"/>
        <v>-2.0456075888834691E-2</v>
      </c>
      <c r="O24" s="4">
        <f t="shared" si="17"/>
        <v>-2.9232682824675837E-2</v>
      </c>
      <c r="P24" s="4">
        <f t="shared" si="17"/>
        <v>-5.0803230926002474E-2</v>
      </c>
      <c r="Q24" s="4">
        <f t="shared" si="17"/>
        <v>-8.3697833031229352E-2</v>
      </c>
      <c r="R24" s="4">
        <f t="shared" si="17"/>
        <v>9.6669471736399615E-2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109.57</v>
      </c>
      <c r="J25" s="3">
        <f t="shared" si="18"/>
        <v>130.16</v>
      </c>
      <c r="K25" s="3">
        <f t="shared" si="18"/>
        <v>169.03</v>
      </c>
      <c r="L25" s="3">
        <f t="shared" si="18"/>
        <v>219.02</v>
      </c>
      <c r="M25" s="3">
        <f t="shared" si="18"/>
        <v>206.52</v>
      </c>
      <c r="N25" s="3">
        <f t="shared" si="18"/>
        <v>171.49</v>
      </c>
      <c r="O25" s="3">
        <f t="shared" si="18"/>
        <v>158.41999999999999</v>
      </c>
      <c r="P25" s="3">
        <f t="shared" si="18"/>
        <v>157.36000000000001</v>
      </c>
      <c r="Q25" s="3">
        <f t="shared" si="18"/>
        <v>125</v>
      </c>
      <c r="R25" s="3">
        <f t="shared" si="18"/>
        <v>119.06</v>
      </c>
      <c r="S25" s="3">
        <f t="shared" si="18"/>
        <v>142.02000000000001</v>
      </c>
      <c r="T25" s="3">
        <f t="shared" si="18"/>
        <v>115.11</v>
      </c>
      <c r="U25" s="3">
        <f t="shared" si="18"/>
        <v>141.59</v>
      </c>
      <c r="V25" s="3">
        <f t="shared" si="18"/>
        <v>123</v>
      </c>
      <c r="W25" s="3">
        <f t="shared" si="18"/>
        <v>99.24</v>
      </c>
      <c r="X25" s="3">
        <f t="shared" si="18"/>
        <v>91.81</v>
      </c>
      <c r="Y25" s="3">
        <f t="shared" si="18"/>
        <v>111.92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-8.5696100025278499E-2</v>
      </c>
      <c r="J26" s="4">
        <f t="shared" si="19"/>
        <v>-3.8534940536426365E-2</v>
      </c>
      <c r="K26" s="4">
        <f t="shared" si="19"/>
        <v>1.4410857460703363E-2</v>
      </c>
      <c r="L26" s="4">
        <f t="shared" si="19"/>
        <v>0.11870287018326464</v>
      </c>
      <c r="M26" s="4">
        <f t="shared" si="19"/>
        <v>0.11644992180981606</v>
      </c>
      <c r="N26" s="4">
        <f t="shared" si="19"/>
        <v>3.8431511406404884E-2</v>
      </c>
      <c r="O26" s="4">
        <f t="shared" si="19"/>
        <v>6.5956276218466225E-2</v>
      </c>
      <c r="P26" s="4">
        <f t="shared" si="19"/>
        <v>2.1344731626612656E-2</v>
      </c>
      <c r="Q26" s="4">
        <f t="shared" si="19"/>
        <v>3.2310851246151184E-3</v>
      </c>
      <c r="R26" s="4">
        <f t="shared" si="19"/>
        <v>3.7088514354065572E-2</v>
      </c>
      <c r="S26" s="4">
        <f t="shared" si="19"/>
        <v>9.1168710957076238E-2</v>
      </c>
      <c r="T26" s="4">
        <f t="shared" si="19"/>
        <v>5.6365986936670609E-3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390.2577946768061</v>
      </c>
      <c r="E27" s="3">
        <f>IFERROR(E4/E21,"")</f>
        <v>390.28963878326994</v>
      </c>
      <c r="H27" s="3">
        <f t="shared" ref="H27:Y27" si="20">IFERROR(H4/H21,"")</f>
        <v>1561.0948669201521</v>
      </c>
      <c r="I27" s="3">
        <f t="shared" si="20"/>
        <v>1624.7700570342206</v>
      </c>
      <c r="J27" s="3">
        <f t="shared" si="20"/>
        <v>1508.791349809886</v>
      </c>
      <c r="K27" s="3">
        <f t="shared" si="20"/>
        <v>1355.343060836502</v>
      </c>
      <c r="L27" s="3">
        <f t="shared" si="20"/>
        <v>1296.1952471482889</v>
      </c>
      <c r="M27" s="3">
        <f t="shared" si="20"/>
        <v>1342.9311991869918</v>
      </c>
      <c r="N27" s="3">
        <f t="shared" si="20"/>
        <v>1282.5892276422765</v>
      </c>
      <c r="O27" s="3">
        <f t="shared" si="20"/>
        <v>1228.803861788618</v>
      </c>
      <c r="P27" s="3">
        <f t="shared" si="20"/>
        <v>1210.7935975609755</v>
      </c>
      <c r="Q27" s="3">
        <f t="shared" si="20"/>
        <v>1184.2857731958763</v>
      </c>
      <c r="R27" s="3">
        <f t="shared" si="20"/>
        <v>1100.8118556701031</v>
      </c>
      <c r="S27" s="3">
        <f t="shared" si="20"/>
        <v>1039.6341237113402</v>
      </c>
      <c r="T27" s="3">
        <f t="shared" si="20"/>
        <v>906.37319587628861</v>
      </c>
      <c r="U27" s="3">
        <f t="shared" si="20"/>
        <v>838.45237113402061</v>
      </c>
      <c r="V27" s="3">
        <f t="shared" si="20"/>
        <v>700.58618556701026</v>
      </c>
      <c r="W27" s="3">
        <f t="shared" si="20"/>
        <v>616.19072164948454</v>
      </c>
      <c r="X27" s="3">
        <f t="shared" si="20"/>
        <v>504.56824742268043</v>
      </c>
      <c r="Y27" s="3">
        <f t="shared" si="20"/>
        <v>622.16845425867507</v>
      </c>
    </row>
    <row r="28" spans="1:25" ht="15.5" x14ac:dyDescent="0.35">
      <c r="C28" t="s">
        <v>61</v>
      </c>
      <c r="D28" s="4">
        <f>IFERROR(_xlfn.RRI(5,I27,D27),"")</f>
        <v>-0.24818335637477018</v>
      </c>
      <c r="E28" s="4">
        <f>IFERROR(_xlfn.RRI(5,J27,E27),"")</f>
        <v>-0.23695251141396689</v>
      </c>
      <c r="H28" s="4">
        <f t="shared" ref="H28:Y28" si="21">IFERROR(_xlfn.RRI(5,M27,H27),"")</f>
        <v>3.0564329751286756E-2</v>
      </c>
      <c r="I28" s="4">
        <f t="shared" si="21"/>
        <v>4.843343845802317E-2</v>
      </c>
      <c r="J28" s="4">
        <f t="shared" si="21"/>
        <v>4.1907882295836529E-2</v>
      </c>
      <c r="K28" s="4">
        <f t="shared" si="21"/>
        <v>2.2812022300324086E-2</v>
      </c>
      <c r="L28" s="4">
        <f t="shared" si="21"/>
        <v>1.8222717920723053E-2</v>
      </c>
      <c r="M28" s="4">
        <f t="shared" si="21"/>
        <v>4.0562409934742361E-2</v>
      </c>
      <c r="N28" s="4">
        <f t="shared" si="21"/>
        <v>4.2896986231080181E-2</v>
      </c>
      <c r="O28" s="4">
        <f t="shared" si="21"/>
        <v>6.2759761749858978E-2</v>
      </c>
      <c r="P28" s="4">
        <f t="shared" si="21"/>
        <v>7.626283508374665E-2</v>
      </c>
      <c r="Q28" s="4">
        <f t="shared" si="21"/>
        <v>0.1107056690931727</v>
      </c>
      <c r="R28" s="4">
        <f t="shared" si="21"/>
        <v>0.12305128402339038</v>
      </c>
      <c r="S28" s="4">
        <f t="shared" si="21"/>
        <v>0.1555589931223238</v>
      </c>
      <c r="T28" s="4">
        <f t="shared" si="21"/>
        <v>7.8151554149984204E-2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-0.15818992009834054</v>
      </c>
      <c r="J29" s="4">
        <f t="shared" si="22"/>
        <v>-0.22995917884399222</v>
      </c>
      <c r="K29" s="4">
        <f t="shared" si="22"/>
        <v>-0.22824399598210213</v>
      </c>
      <c r="L29" s="4">
        <f t="shared" si="22"/>
        <v>6.0526825489056746E-2</v>
      </c>
      <c r="M29" s="4">
        <f t="shared" si="22"/>
        <v>0.20426847046475013</v>
      </c>
      <c r="N29" s="4">
        <f t="shared" si="22"/>
        <v>8.2502209317005568E-2</v>
      </c>
      <c r="O29" s="4">
        <f t="shared" si="22"/>
        <v>6.7361464158615519E-3</v>
      </c>
      <c r="P29" s="4">
        <f t="shared" si="22"/>
        <v>0.25888000000000011</v>
      </c>
      <c r="Q29" s="4">
        <f t="shared" si="22"/>
        <v>4.9890811355618993E-2</v>
      </c>
      <c r="R29" s="4">
        <f t="shared" si="22"/>
        <v>-0.16166737079284613</v>
      </c>
      <c r="S29" s="4">
        <f t="shared" si="22"/>
        <v>0.23377638780297116</v>
      </c>
      <c r="T29" s="4">
        <f t="shared" si="22"/>
        <v>-0.18701885726393108</v>
      </c>
      <c r="U29" s="4">
        <f t="shared" si="22"/>
        <v>0.15113821138211384</v>
      </c>
      <c r="V29" s="4">
        <f t="shared" si="22"/>
        <v>0.2394195888754535</v>
      </c>
      <c r="W29" s="4">
        <f t="shared" si="22"/>
        <v>8.0928003485459019E-2</v>
      </c>
      <c r="X29" s="4">
        <f t="shared" si="22"/>
        <v>-0.1796819156540386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-3.9190277934034706E-2</v>
      </c>
      <c r="I30" s="4">
        <f t="shared" si="23"/>
        <v>7.6868618870958125E-2</v>
      </c>
      <c r="J30" s="4">
        <f t="shared" si="23"/>
        <v>0.11321730520291853</v>
      </c>
      <c r="K30" s="4">
        <f t="shared" si="23"/>
        <v>4.5631870521313823E-2</v>
      </c>
      <c r="L30" s="4">
        <f t="shared" si="23"/>
        <v>-3.4801449297623535E-2</v>
      </c>
      <c r="M30" s="4">
        <f t="shared" si="23"/>
        <v>4.704699699968564E-2</v>
      </c>
      <c r="N30" s="4">
        <f t="shared" si="23"/>
        <v>4.3770505225601906E-2</v>
      </c>
      <c r="O30" s="4">
        <f t="shared" si="23"/>
        <v>1.487476004491793E-2</v>
      </c>
      <c r="P30" s="4">
        <f t="shared" si="23"/>
        <v>2.2382962765453127E-2</v>
      </c>
      <c r="Q30" s="4">
        <f t="shared" si="23"/>
        <v>7.5829413623965475E-2</v>
      </c>
      <c r="R30" s="4">
        <f t="shared" si="23"/>
        <v>5.8845444338021025E-2</v>
      </c>
      <c r="S30" s="4">
        <f t="shared" si="23"/>
        <v>0.14702655422881727</v>
      </c>
      <c r="T30" s="4">
        <f t="shared" si="23"/>
        <v>8.10073739196467E-2</v>
      </c>
      <c r="U30" s="4">
        <f t="shared" si="23"/>
        <v>0.19678690274977398</v>
      </c>
      <c r="V30" s="4">
        <f t="shared" si="23"/>
        <v>0.13696321764080935</v>
      </c>
      <c r="W30" s="4">
        <f t="shared" si="23"/>
        <v>0.22122373890344543</v>
      </c>
      <c r="X30" s="4">
        <f t="shared" si="23"/>
        <v>-0.18901666587406366</v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1536.51</v>
      </c>
      <c r="E32" s="3">
        <f>IFERROR(INDEX(E51:E500,MATCH($A$32,$C$51:$C$500,0)),"")</f>
        <v>1614.6</v>
      </c>
      <c r="H32" s="3">
        <f>IFERROR(INDEX(D32:G32,COUNT(D32:G32)),"")</f>
        <v>1614.6</v>
      </c>
      <c r="I32" s="3">
        <f t="shared" ref="I32:Y32" si="24">IFERROR(INDEX(I51:I500,MATCH($C$32,$C$51:$C$500,0)),"")</f>
        <v>1618.85</v>
      </c>
      <c r="J32" s="3">
        <f t="shared" si="24"/>
        <v>1548.36</v>
      </c>
      <c r="K32" s="3">
        <f t="shared" si="24"/>
        <v>1478.87</v>
      </c>
      <c r="L32" s="3">
        <f t="shared" si="24"/>
        <v>1402.76</v>
      </c>
      <c r="M32" s="3">
        <f t="shared" si="24"/>
        <v>1325</v>
      </c>
      <c r="N32" s="3">
        <f t="shared" si="24"/>
        <v>1215.55</v>
      </c>
      <c r="O32" s="3">
        <f t="shared" si="24"/>
        <v>1218.93</v>
      </c>
      <c r="P32" s="3">
        <f t="shared" si="24"/>
        <v>1142.07</v>
      </c>
      <c r="Q32" s="3">
        <f t="shared" si="24"/>
        <v>1037.97</v>
      </c>
      <c r="R32" s="3">
        <f t="shared" si="24"/>
        <v>993.35</v>
      </c>
      <c r="S32" s="3">
        <f t="shared" si="24"/>
        <v>795.45</v>
      </c>
      <c r="T32" s="3">
        <f t="shared" si="24"/>
        <v>726.36</v>
      </c>
      <c r="U32" s="3">
        <f t="shared" si="24"/>
        <v>689.36</v>
      </c>
      <c r="V32" s="3">
        <f t="shared" si="24"/>
        <v>616.23</v>
      </c>
      <c r="W32" s="3">
        <f t="shared" si="24"/>
        <v>554.29999999999995</v>
      </c>
      <c r="X32" s="3">
        <f t="shared" si="24"/>
        <v>514.73</v>
      </c>
      <c r="Y32" s="3">
        <f t="shared" si="24"/>
        <v>487.96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0.53</v>
      </c>
      <c r="E33" s="3">
        <f>IFERROR(INDEX(E51:E500,MATCH($A$33,$C$51:$C$500,0)),"")</f>
        <v>0.5</v>
      </c>
      <c r="H33" s="3">
        <f>IFERROR(INDEX(D33:G33,COUNT(D33:G33)),"")</f>
        <v>0.5</v>
      </c>
      <c r="I33" s="3">
        <f t="shared" ref="I33:Y33" si="25">IFERROR(INDEX(I51:I500,MATCH($C$33,$C$51:$C$500,0)),"")</f>
        <v>0.5</v>
      </c>
      <c r="J33" s="3">
        <f t="shared" si="25"/>
        <v>0.59</v>
      </c>
      <c r="K33" s="3">
        <f t="shared" si="25"/>
        <v>0.78</v>
      </c>
      <c r="L33" s="3">
        <f t="shared" si="25"/>
        <v>0.96</v>
      </c>
      <c r="M33" s="3">
        <f t="shared" si="25"/>
        <v>1.02</v>
      </c>
      <c r="N33" s="3">
        <f t="shared" si="25"/>
        <v>1.29</v>
      </c>
      <c r="O33" s="3">
        <f t="shared" si="25"/>
        <v>0.98</v>
      </c>
      <c r="P33" s="3">
        <f t="shared" si="25"/>
        <v>1.81</v>
      </c>
      <c r="Q33" s="3">
        <f t="shared" si="25"/>
        <v>2.33</v>
      </c>
      <c r="R33" s="3">
        <f t="shared" si="25"/>
        <v>3.44</v>
      </c>
      <c r="S33" s="3">
        <f t="shared" si="25"/>
        <v>0.96</v>
      </c>
      <c r="T33" s="3">
        <f t="shared" si="25"/>
        <v>1.01</v>
      </c>
      <c r="U33" s="3">
        <f t="shared" si="25"/>
        <v>1.3</v>
      </c>
      <c r="V33" s="3">
        <f t="shared" si="25"/>
        <v>1.74</v>
      </c>
      <c r="W33" s="3">
        <f t="shared" si="25"/>
        <v>1.66</v>
      </c>
      <c r="X33" s="3">
        <f t="shared" si="25"/>
        <v>2.84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23.15</v>
      </c>
      <c r="E34" s="3">
        <f>IFERROR(INDEX(E51:E500,MATCH($A$34,$C$51:$C$500,0)),"")</f>
        <v>20.78</v>
      </c>
      <c r="H34" s="3">
        <f>IFERROR(INDEX(D34:G34,COUNT(D34:G34)),"")</f>
        <v>20.78</v>
      </c>
      <c r="I34" s="3">
        <f t="shared" ref="I34:Y34" si="26">IFERROR(INDEX(I51:I500,MATCH($C$34,$C$51:$C$500,0)),"")</f>
        <v>7.35</v>
      </c>
      <c r="J34" s="3">
        <f t="shared" si="26"/>
        <v>6.99</v>
      </c>
      <c r="K34" s="3">
        <f t="shared" si="26"/>
        <v>6.8</v>
      </c>
      <c r="L34" s="3">
        <f t="shared" si="26"/>
        <v>6.14</v>
      </c>
      <c r="M34" s="3">
        <f t="shared" si="26"/>
        <v>6.52</v>
      </c>
      <c r="N34" s="3">
        <f t="shared" si="26"/>
        <v>9.1300000000000008</v>
      </c>
      <c r="O34" s="3">
        <f t="shared" si="26"/>
        <v>7.55</v>
      </c>
      <c r="P34" s="3">
        <f t="shared" si="26"/>
        <v>13.15</v>
      </c>
      <c r="Q34" s="3">
        <f t="shared" si="26"/>
        <v>19.38</v>
      </c>
      <c r="R34" s="3">
        <f t="shared" si="26"/>
        <v>28.74</v>
      </c>
      <c r="S34" s="3">
        <f t="shared" si="26"/>
        <v>5.37</v>
      </c>
      <c r="T34" s="3">
        <f t="shared" si="26"/>
        <v>6.4</v>
      </c>
      <c r="U34" s="3">
        <f t="shared" si="26"/>
        <v>6.35</v>
      </c>
      <c r="V34" s="3">
        <f t="shared" si="26"/>
        <v>8.6999999999999993</v>
      </c>
      <c r="W34" s="3">
        <f t="shared" si="26"/>
        <v>9.25</v>
      </c>
      <c r="X34" s="3">
        <f t="shared" si="26"/>
        <v>15.95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2.1</v>
      </c>
      <c r="E35" s="3">
        <f>IFERROR(INDEX(E51:E500,MATCH($A$35,$C$51:$C$500,0)),"")</f>
        <v>2.08</v>
      </c>
      <c r="H35" s="3">
        <f>IFERROR(INDEX(D35:G35,COUNT(D35:G35)),"")</f>
        <v>2.08</v>
      </c>
      <c r="I35" s="3">
        <f t="shared" ref="I35:Y35" si="27">IFERROR(INDEX(I51:I500,MATCH($C$35,$C$51:$C$500,0)),"")</f>
        <v>0.5</v>
      </c>
      <c r="J35" s="3">
        <f t="shared" si="27"/>
        <v>0.6</v>
      </c>
      <c r="K35" s="3">
        <f t="shared" si="27"/>
        <v>0.85</v>
      </c>
      <c r="L35" s="3">
        <f t="shared" si="27"/>
        <v>1.04</v>
      </c>
      <c r="M35" s="3">
        <f t="shared" si="27"/>
        <v>1</v>
      </c>
      <c r="N35" s="3">
        <f t="shared" si="27"/>
        <v>1.22</v>
      </c>
      <c r="O35" s="3">
        <f t="shared" si="27"/>
        <v>0.97</v>
      </c>
      <c r="P35" s="3">
        <f t="shared" si="27"/>
        <v>1.71</v>
      </c>
      <c r="Q35" s="3">
        <f t="shared" si="27"/>
        <v>2.04</v>
      </c>
      <c r="R35" s="3">
        <f t="shared" si="27"/>
        <v>3.11</v>
      </c>
      <c r="S35" s="3">
        <f t="shared" si="27"/>
        <v>0.73</v>
      </c>
      <c r="T35" s="3">
        <f t="shared" si="27"/>
        <v>0.81</v>
      </c>
      <c r="U35" s="3">
        <f t="shared" si="27"/>
        <v>1.07</v>
      </c>
      <c r="V35" s="3">
        <f t="shared" si="27"/>
        <v>1.53</v>
      </c>
      <c r="W35" s="3">
        <f t="shared" si="27"/>
        <v>1.49</v>
      </c>
      <c r="X35" s="3">
        <f t="shared" si="27"/>
        <v>2.9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4105512000000</v>
      </c>
      <c r="E51" s="5">
        <v>4105847000000</v>
      </c>
      <c r="F51" s="5">
        <v>4304652000000</v>
      </c>
      <c r="G51" s="5">
        <v>4305090000000</v>
      </c>
      <c r="I51" s="5">
        <v>17092581000000</v>
      </c>
      <c r="J51" s="5">
        <v>15872485000000</v>
      </c>
      <c r="K51" s="5">
        <v>14258209000000</v>
      </c>
      <c r="L51" s="5">
        <v>13635974000000</v>
      </c>
      <c r="M51" s="5">
        <v>13214443000000</v>
      </c>
      <c r="N51" s="5">
        <v>12620678000000</v>
      </c>
      <c r="O51" s="5">
        <v>12091430000000</v>
      </c>
      <c r="P51" s="5">
        <v>11914209000000</v>
      </c>
      <c r="Q51" s="5">
        <v>11487572000000</v>
      </c>
      <c r="R51" s="5">
        <v>10677875000000</v>
      </c>
      <c r="S51" s="5">
        <v>10084451000000</v>
      </c>
      <c r="T51" s="5">
        <v>8791820000000</v>
      </c>
      <c r="U51" s="5">
        <v>8132988000000</v>
      </c>
      <c r="V51" s="5">
        <v>6795686000000</v>
      </c>
      <c r="W51" s="5">
        <v>5977050000000</v>
      </c>
      <c r="X51" s="5">
        <v>4894312000000</v>
      </c>
      <c r="Y51" s="5">
        <v>3944548000000</v>
      </c>
    </row>
    <row r="52" spans="2:25" ht="15.5" x14ac:dyDescent="0.35">
      <c r="C52" t="s">
        <v>1010</v>
      </c>
      <c r="D52" s="5">
        <v>4114127000000</v>
      </c>
      <c r="E52" s="5">
        <v>4097232000000</v>
      </c>
      <c r="F52" s="5">
        <v>4290788000000</v>
      </c>
      <c r="G52" s="5">
        <v>4301201000000</v>
      </c>
      <c r="I52" s="5">
        <v>17055730000000</v>
      </c>
      <c r="J52" s="5">
        <v>15818754000000</v>
      </c>
      <c r="K52" s="5">
        <v>14203734000000</v>
      </c>
      <c r="L52" s="5">
        <v>13588549000000</v>
      </c>
      <c r="M52" s="5">
        <v>13146261000000</v>
      </c>
      <c r="N52" s="5">
        <v>12548614000000</v>
      </c>
      <c r="O52" s="5">
        <v>12011703000000</v>
      </c>
      <c r="P52" s="5">
        <v>11843595000000</v>
      </c>
      <c r="Q52" s="5">
        <v>11419614000000</v>
      </c>
      <c r="R52" s="5">
        <v>10625869000000</v>
      </c>
      <c r="S52" s="5">
        <v>9836261000000</v>
      </c>
      <c r="T52" s="5">
        <v>8562830000000</v>
      </c>
      <c r="U52" s="5">
        <v>8096294000000</v>
      </c>
      <c r="V52" s="5">
        <v>6782159000000</v>
      </c>
      <c r="W52" s="5">
        <v>5973615000000</v>
      </c>
      <c r="X52" s="5">
        <v>4889308000000</v>
      </c>
      <c r="Y52" s="5">
        <v>3836757000000</v>
      </c>
    </row>
    <row r="53" spans="2:25" ht="15.5" x14ac:dyDescent="0.35">
      <c r="C53" t="s">
        <v>614</v>
      </c>
      <c r="D53" s="5">
        <v>-8615000000</v>
      </c>
      <c r="E53" s="5">
        <v>8615000000</v>
      </c>
      <c r="F53" s="5">
        <v>13864000000</v>
      </c>
      <c r="G53" s="5">
        <v>3889000000</v>
      </c>
      <c r="I53" s="5">
        <v>36851000000</v>
      </c>
      <c r="J53" s="5">
        <v>53731000000</v>
      </c>
      <c r="K53" s="5">
        <v>54475000000</v>
      </c>
      <c r="L53" s="5">
        <v>47425000000</v>
      </c>
      <c r="M53" s="5">
        <v>68182000000</v>
      </c>
      <c r="N53" s="5">
        <v>72064000000</v>
      </c>
      <c r="O53" s="5">
        <v>79727000000</v>
      </c>
      <c r="P53" s="5">
        <v>70614000000</v>
      </c>
      <c r="Q53" s="5">
        <v>67958000000</v>
      </c>
      <c r="R53" s="5">
        <v>52006000000</v>
      </c>
      <c r="S53" s="5">
        <v>248190000000</v>
      </c>
      <c r="T53" s="5">
        <v>228990000000</v>
      </c>
      <c r="U53" s="5">
        <v>36694000000</v>
      </c>
      <c r="V53" s="5">
        <v>13527000000</v>
      </c>
      <c r="W53" s="5">
        <v>3435000000</v>
      </c>
      <c r="X53" s="5">
        <v>5004000000</v>
      </c>
      <c r="Y53" s="5">
        <v>107791000000</v>
      </c>
    </row>
    <row r="54" spans="2:25" ht="15.5" x14ac:dyDescent="0.35">
      <c r="C54" t="s">
        <v>85</v>
      </c>
      <c r="D54" s="5">
        <v>-2216732000000</v>
      </c>
      <c r="E54" s="5">
        <v>-2052983000000</v>
      </c>
      <c r="F54" s="5">
        <v>-2304402000000</v>
      </c>
      <c r="G54" s="5">
        <v>-2409628000000</v>
      </c>
      <c r="I54" s="5">
        <v>-9582346000000</v>
      </c>
      <c r="J54" s="5">
        <v>-9245814000000</v>
      </c>
      <c r="K54" s="5">
        <v>-7194587000000</v>
      </c>
      <c r="L54" s="5">
        <v>-5227996000000</v>
      </c>
      <c r="M54" s="5">
        <v>-5313916000000</v>
      </c>
      <c r="N54" s="5">
        <v>-6123414000000</v>
      </c>
      <c r="O54" s="5">
        <v>-6008924000000</v>
      </c>
      <c r="P54" s="5">
        <v>-5415178000000</v>
      </c>
      <c r="Q54" s="5">
        <v>-5194717000000</v>
      </c>
      <c r="R54" s="5">
        <v>-4599263000000</v>
      </c>
      <c r="S54" s="5">
        <v>-5108209000000</v>
      </c>
      <c r="T54" s="5">
        <v>-4330222000000</v>
      </c>
      <c r="U54" s="5">
        <v>-3350845000000</v>
      </c>
      <c r="V54" s="5">
        <v>-3140311000000</v>
      </c>
      <c r="W54" s="5">
        <v>-2915841000000</v>
      </c>
      <c r="X54" s="5">
        <v>-2254731000000</v>
      </c>
      <c r="Y54" s="5">
        <v>-1841510000000</v>
      </c>
    </row>
    <row r="55" spans="2:25" ht="15.5" x14ac:dyDescent="0.35">
      <c r="C55" t="s">
        <v>86</v>
      </c>
      <c r="D55" s="5">
        <v>1888780000000</v>
      </c>
      <c r="E55" s="5">
        <v>2052864000000</v>
      </c>
      <c r="F55" s="5">
        <v>2000250000000</v>
      </c>
      <c r="G55" s="5">
        <v>1895462000000</v>
      </c>
      <c r="I55" s="5">
        <v>7510235000000</v>
      </c>
      <c r="J55" s="5">
        <v>6626671000000</v>
      </c>
      <c r="K55" s="5">
        <v>7063622000000</v>
      </c>
      <c r="L55" s="5">
        <v>8407978000000</v>
      </c>
      <c r="M55" s="5">
        <v>7900527000000</v>
      </c>
      <c r="N55" s="5">
        <v>6497264000000</v>
      </c>
      <c r="O55" s="5">
        <v>6082506000000</v>
      </c>
      <c r="P55" s="5">
        <v>6499031000000</v>
      </c>
      <c r="Q55" s="5">
        <v>6292855000000</v>
      </c>
      <c r="R55" s="5">
        <v>6078612000000</v>
      </c>
      <c r="S55" s="5">
        <v>4976242000000</v>
      </c>
      <c r="T55" s="5">
        <v>4461598000000</v>
      </c>
      <c r="U55" s="5">
        <v>4782143000000</v>
      </c>
      <c r="V55" s="5">
        <v>3655375000000</v>
      </c>
      <c r="W55" s="5">
        <v>3061209000000</v>
      </c>
      <c r="X55" s="5">
        <v>2639581000000</v>
      </c>
      <c r="Y55" s="5">
        <v>2103038000000</v>
      </c>
    </row>
    <row r="56" spans="2:25" ht="15.5" x14ac:dyDescent="0.35">
      <c r="C56" t="s">
        <v>87</v>
      </c>
      <c r="D56" s="5">
        <v>-1295745000000</v>
      </c>
      <c r="E56" s="5">
        <v>-1390266000000</v>
      </c>
      <c r="F56" s="5">
        <v>-1397530000000</v>
      </c>
      <c r="G56" s="5">
        <v>-1374908000000</v>
      </c>
      <c r="I56" s="5">
        <v>-5526593000000</v>
      </c>
      <c r="J56" s="5">
        <v>-4851458000000</v>
      </c>
      <c r="K56" s="5">
        <v>-4914897000000</v>
      </c>
      <c r="L56" s="5">
        <v>-5559120000000</v>
      </c>
      <c r="M56" s="5">
        <v>-5301912000000</v>
      </c>
      <c r="N56" s="5">
        <v>-4285138000000</v>
      </c>
      <c r="O56" s="5">
        <v>-4023013000000</v>
      </c>
      <c r="P56" s="5">
        <v>-4440634000000</v>
      </c>
      <c r="Q56" s="5">
        <v>-4592216000000</v>
      </c>
      <c r="R56" s="5">
        <v>-4558303000000</v>
      </c>
      <c r="S56" s="5">
        <v>-3164945000000</v>
      </c>
      <c r="T56" s="5">
        <v>-3045763000000</v>
      </c>
      <c r="U56" s="5">
        <v>-3030212000000</v>
      </c>
      <c r="V56" s="5">
        <v>-2236134000000</v>
      </c>
      <c r="W56" s="5">
        <v>-1786315000000</v>
      </c>
      <c r="X56" s="5">
        <v>-1449043000000</v>
      </c>
      <c r="Y56" s="5">
        <v>-1148055000000</v>
      </c>
    </row>
    <row r="57" spans="2:25" ht="15.5" x14ac:dyDescent="0.35">
      <c r="C57" t="s">
        <v>617</v>
      </c>
    </row>
    <row r="58" spans="2:25" ht="15.5" x14ac:dyDescent="0.35">
      <c r="C58" t="s">
        <v>619</v>
      </c>
      <c r="D58" s="5">
        <v>370679000000</v>
      </c>
      <c r="E58" s="5">
        <v>320352000000</v>
      </c>
      <c r="F58" s="5">
        <v>366792000000</v>
      </c>
      <c r="G58" s="5">
        <v>342878000000</v>
      </c>
      <c r="I58" s="5">
        <v>1379210000000</v>
      </c>
      <c r="J58" s="5">
        <v>1348894000000</v>
      </c>
      <c r="K58" s="5">
        <v>1196432000000</v>
      </c>
      <c r="L58" s="5">
        <v>1051115000000</v>
      </c>
      <c r="M58" s="5">
        <v>802774000000</v>
      </c>
      <c r="N58" s="5">
        <v>641022000000</v>
      </c>
      <c r="O58" s="5">
        <v>599296000000</v>
      </c>
      <c r="P58" s="5">
        <v>580577000000</v>
      </c>
      <c r="Q58" s="5">
        <v>451936000000</v>
      </c>
      <c r="R58" s="5">
        <v>413772000000</v>
      </c>
      <c r="S58" s="5">
        <v>381778000000</v>
      </c>
      <c r="T58" s="5">
        <v>282644000000</v>
      </c>
      <c r="U58" s="5">
        <v>268719000000</v>
      </c>
      <c r="V58" s="5">
        <v>219213000000</v>
      </c>
      <c r="W58" s="5">
        <v>180278000000</v>
      </c>
      <c r="X58" s="5">
        <v>204145000000</v>
      </c>
      <c r="Y58" s="5">
        <v>236195000000</v>
      </c>
    </row>
    <row r="59" spans="2:25" ht="15.5" x14ac:dyDescent="0.35">
      <c r="C59" t="s">
        <v>991</v>
      </c>
      <c r="W59" s="5">
        <v>42545000000</v>
      </c>
    </row>
    <row r="60" spans="2:25" ht="15.5" x14ac:dyDescent="0.35">
      <c r="C60" t="s">
        <v>621</v>
      </c>
      <c r="F60" s="5">
        <v>407813000000</v>
      </c>
      <c r="I60" s="5">
        <v>407813000000</v>
      </c>
      <c r="J60" s="5">
        <v>146329000000</v>
      </c>
      <c r="K60" s="5">
        <v>86529000000</v>
      </c>
      <c r="L60" s="5">
        <v>23826000000</v>
      </c>
      <c r="M60" s="5">
        <v>58686000000</v>
      </c>
      <c r="N60" s="5">
        <v>54658000000</v>
      </c>
      <c r="O60" s="5">
        <v>13143000000</v>
      </c>
      <c r="P60" s="5">
        <v>15676000000</v>
      </c>
      <c r="Q60" s="5">
        <v>11295000000</v>
      </c>
      <c r="R60" s="5">
        <v>18783000000</v>
      </c>
      <c r="S60" s="5">
        <v>35876000000</v>
      </c>
      <c r="T60" s="5">
        <v>23683000000</v>
      </c>
    </row>
    <row r="61" spans="2:25" ht="15.5" x14ac:dyDescent="0.35">
      <c r="C61" t="s">
        <v>620</v>
      </c>
      <c r="D61" s="5">
        <v>4237000000</v>
      </c>
      <c r="E61" s="5">
        <v>-1876000000</v>
      </c>
      <c r="F61" s="5">
        <v>157000000</v>
      </c>
      <c r="G61" s="5">
        <v>-4029000000</v>
      </c>
      <c r="I61" s="5">
        <v>17774000000</v>
      </c>
      <c r="J61" s="5">
        <v>19240000000</v>
      </c>
      <c r="K61" s="5">
        <v>14095000000</v>
      </c>
      <c r="L61" s="5">
        <v>49315000000</v>
      </c>
      <c r="M61" s="5">
        <v>325132000000</v>
      </c>
      <c r="N61" s="5">
        <v>424289000000</v>
      </c>
      <c r="O61" s="5">
        <v>58092000000</v>
      </c>
      <c r="P61" s="5">
        <v>8847000000</v>
      </c>
      <c r="Q61" s="5">
        <v>5441000000</v>
      </c>
      <c r="R61" s="5">
        <v>87119000000</v>
      </c>
      <c r="S61" s="5">
        <v>7987000000</v>
      </c>
      <c r="T61" s="5">
        <v>2761000000</v>
      </c>
      <c r="U61" s="5">
        <v>32636000000</v>
      </c>
      <c r="V61" s="5">
        <v>14627000000</v>
      </c>
      <c r="W61" s="5">
        <v>10751000000</v>
      </c>
      <c r="X61" s="5">
        <v>13698000000</v>
      </c>
      <c r="Y61" s="5">
        <v>16227000000</v>
      </c>
    </row>
    <row r="62" spans="2:25" ht="15.5" x14ac:dyDescent="0.35">
      <c r="C62" t="s">
        <v>838</v>
      </c>
      <c r="D62" s="5">
        <v>72921000000</v>
      </c>
      <c r="E62" s="5">
        <v>93722000000</v>
      </c>
      <c r="F62" s="5">
        <v>118874000000</v>
      </c>
      <c r="G62" s="5">
        <v>121965000000</v>
      </c>
      <c r="I62" s="5">
        <v>383131000000</v>
      </c>
      <c r="J62" s="5">
        <v>196699000000</v>
      </c>
      <c r="U62" s="5">
        <v>1926000000</v>
      </c>
      <c r="V62" s="5">
        <v>1195000000</v>
      </c>
      <c r="X62" s="5">
        <v>41389000000</v>
      </c>
      <c r="Y62" s="5">
        <v>2851000000</v>
      </c>
    </row>
    <row r="63" spans="2:25" ht="15.5" x14ac:dyDescent="0.35">
      <c r="C63" t="s">
        <v>97</v>
      </c>
      <c r="D63" s="5">
        <v>-468892000000</v>
      </c>
      <c r="E63" s="5">
        <v>-454933000000</v>
      </c>
      <c r="F63" s="5">
        <v>-225422000000</v>
      </c>
      <c r="G63" s="5">
        <v>189989000000</v>
      </c>
      <c r="I63" s="5">
        <v>702394000000</v>
      </c>
      <c r="J63" s="5">
        <v>-57864000000</v>
      </c>
      <c r="K63" s="5">
        <v>125414000000</v>
      </c>
      <c r="L63" s="5">
        <v>-463260000000</v>
      </c>
      <c r="M63" s="5">
        <v>-12853000000</v>
      </c>
      <c r="N63" s="5">
        <v>219225000000</v>
      </c>
      <c r="O63" s="5">
        <v>77251000000</v>
      </c>
      <c r="P63" s="5">
        <v>228777000000</v>
      </c>
      <c r="Q63" s="5">
        <v>83599000000</v>
      </c>
      <c r="R63" s="5">
        <v>1587878000000</v>
      </c>
      <c r="S63" s="5">
        <v>-11135000000</v>
      </c>
    </row>
    <row r="64" spans="2:25" ht="15.5" x14ac:dyDescent="0.35">
      <c r="C64" t="s">
        <v>622</v>
      </c>
      <c r="D64" s="5">
        <v>601393000000</v>
      </c>
      <c r="E64" s="5">
        <v>526259000000</v>
      </c>
      <c r="F64" s="5">
        <v>1197574000000</v>
      </c>
      <c r="G64" s="5">
        <v>633905000000</v>
      </c>
      <c r="I64" s="5">
        <v>2954132000000</v>
      </c>
      <c r="J64" s="5">
        <v>2223329000000</v>
      </c>
      <c r="K64" s="5">
        <v>1922255000000</v>
      </c>
      <c r="L64" s="5">
        <v>1639688000000</v>
      </c>
      <c r="M64" s="5">
        <v>1718247000000</v>
      </c>
      <c r="N64" s="5">
        <v>1458149000000</v>
      </c>
      <c r="O64" s="5">
        <v>1014703000000</v>
      </c>
      <c r="P64" s="5">
        <v>934464000000</v>
      </c>
      <c r="Q64" s="5">
        <v>878237000000</v>
      </c>
      <c r="R64" s="5">
        <v>758197000000</v>
      </c>
      <c r="S64" s="5">
        <v>565789000000</v>
      </c>
      <c r="T64" s="5">
        <v>565904000000</v>
      </c>
      <c r="U64" s="5">
        <v>457258000000</v>
      </c>
      <c r="V64" s="5">
        <v>330362000000</v>
      </c>
      <c r="W64" s="5">
        <v>240168000000</v>
      </c>
      <c r="X64" s="5">
        <v>277712000000</v>
      </c>
      <c r="Y64" s="5">
        <v>262083000000</v>
      </c>
    </row>
    <row r="65" spans="3:25" ht="15.5" x14ac:dyDescent="0.35">
      <c r="C65" t="s">
        <v>508</v>
      </c>
    </row>
    <row r="66" spans="3:25" ht="15.5" x14ac:dyDescent="0.35">
      <c r="C66" t="s">
        <v>615</v>
      </c>
    </row>
    <row r="67" spans="3:25" ht="15.5" x14ac:dyDescent="0.35">
      <c r="C67" t="s">
        <v>628</v>
      </c>
      <c r="D67" s="5">
        <v>-625719000000</v>
      </c>
      <c r="E67" s="5">
        <v>-640637000000</v>
      </c>
      <c r="F67" s="5">
        <v>-864096000000</v>
      </c>
      <c r="G67" s="5">
        <v>-682372000000</v>
      </c>
      <c r="I67" s="5">
        <v>-3037386000000</v>
      </c>
      <c r="J67" s="5">
        <v>-2685488000000</v>
      </c>
      <c r="K67" s="5">
        <v>-2725498000000</v>
      </c>
      <c r="L67" s="5">
        <v>-2744760000000</v>
      </c>
      <c r="M67" s="5">
        <v>-2701546000000</v>
      </c>
      <c r="N67" s="5">
        <v>-2499005000000</v>
      </c>
      <c r="O67" s="5">
        <v>-2281455000000</v>
      </c>
      <c r="P67" s="5">
        <v>-2276047000000</v>
      </c>
      <c r="Q67" s="5">
        <v>-2048233000000</v>
      </c>
      <c r="R67" s="5">
        <v>-1796527000000</v>
      </c>
      <c r="S67" s="5">
        <v>-1424763000000</v>
      </c>
      <c r="T67" s="5">
        <v>-1320527000000</v>
      </c>
      <c r="U67" s="5">
        <v>-1256991000000</v>
      </c>
      <c r="V67" s="5">
        <v>-986237000000</v>
      </c>
      <c r="W67" s="5">
        <v>-785168000000</v>
      </c>
      <c r="X67" s="5">
        <v>-555563000000</v>
      </c>
      <c r="Y67" s="5">
        <v>-433486000000</v>
      </c>
    </row>
    <row r="68" spans="3:25" ht="15.5" x14ac:dyDescent="0.35">
      <c r="C68" t="s">
        <v>629</v>
      </c>
      <c r="D68" s="5">
        <v>-782792000000</v>
      </c>
      <c r="E68" s="5">
        <v>-782120000000</v>
      </c>
      <c r="F68" s="5">
        <v>-816860000000</v>
      </c>
      <c r="G68" s="5">
        <v>-748346000000</v>
      </c>
      <c r="I68" s="5">
        <v>-3141236000000</v>
      </c>
      <c r="J68" s="5">
        <v>-2781486000000</v>
      </c>
      <c r="K68" s="5">
        <v>-2580668000000</v>
      </c>
      <c r="L68" s="5">
        <v>-3242167000000</v>
      </c>
      <c r="M68" s="5">
        <v>-2922119000000</v>
      </c>
      <c r="N68" s="5">
        <v>-2639268000000</v>
      </c>
      <c r="O68" s="5">
        <v>-2024828000000</v>
      </c>
      <c r="P68" s="5">
        <v>-2160020000000</v>
      </c>
      <c r="Q68" s="5">
        <v>-2251354000000</v>
      </c>
      <c r="R68" s="5">
        <v>-2164291000000</v>
      </c>
      <c r="S68" s="5">
        <v>-1770009000000</v>
      </c>
      <c r="T68" s="5">
        <v>-1320129000000</v>
      </c>
      <c r="U68" s="5">
        <v>-1265943000000</v>
      </c>
      <c r="V68" s="5">
        <v>-967340000000</v>
      </c>
      <c r="W68" s="5">
        <v>-762652000000</v>
      </c>
      <c r="X68" s="5">
        <v>-696880000000</v>
      </c>
      <c r="Y68" s="5">
        <v>-711253000000</v>
      </c>
    </row>
    <row r="69" spans="3:25" ht="15.5" x14ac:dyDescent="0.35">
      <c r="C69" t="s">
        <v>623</v>
      </c>
      <c r="D69" s="5">
        <v>-213579000000</v>
      </c>
      <c r="E69" s="5">
        <v>-307782000000</v>
      </c>
      <c r="F69" s="5">
        <v>-504025000000</v>
      </c>
      <c r="G69" s="5">
        <v>-417819000000</v>
      </c>
      <c r="I69" s="5">
        <v>-1376782000000</v>
      </c>
      <c r="J69" s="5">
        <v>-851517000000</v>
      </c>
      <c r="K69" s="5">
        <v>-746262000000</v>
      </c>
      <c r="L69" s="5">
        <v>-223976000000</v>
      </c>
      <c r="M69" s="5">
        <v>-626103000000</v>
      </c>
      <c r="N69" s="5">
        <v>-142226000000</v>
      </c>
      <c r="O69" s="5">
        <v>-321837000000</v>
      </c>
      <c r="P69" s="5">
        <v>-517260000000</v>
      </c>
      <c r="Q69" s="5">
        <v>-781830000000</v>
      </c>
      <c r="R69" s="5">
        <v>-990781000000</v>
      </c>
      <c r="S69" s="5">
        <v>-137515000000</v>
      </c>
      <c r="T69" s="5">
        <v>-662681000000</v>
      </c>
      <c r="U69" s="5">
        <v>-616067000000</v>
      </c>
      <c r="V69" s="5">
        <v>-403388000000</v>
      </c>
      <c r="W69" s="5">
        <v>-340719000000</v>
      </c>
      <c r="X69" s="5">
        <v>-352667000000</v>
      </c>
      <c r="Y69" s="5">
        <v>-160184000000</v>
      </c>
    </row>
    <row r="70" spans="3:25" ht="15.5" x14ac:dyDescent="0.35">
      <c r="C70" t="s">
        <v>839</v>
      </c>
      <c r="D70" s="5">
        <v>-53991000000</v>
      </c>
      <c r="F70" s="5">
        <v>-15855000000</v>
      </c>
      <c r="I70" s="5">
        <v>-15855000000</v>
      </c>
      <c r="J70" s="5">
        <v>-7285000000</v>
      </c>
      <c r="M70" s="5">
        <v>-58176000000</v>
      </c>
      <c r="P70" s="5">
        <v>-28823000000</v>
      </c>
      <c r="U70" s="5">
        <v>-56585000000</v>
      </c>
      <c r="V70" s="5">
        <v>-716000000</v>
      </c>
    </row>
    <row r="71" spans="3:25" ht="15.5" x14ac:dyDescent="0.35">
      <c r="C71" t="s">
        <v>681</v>
      </c>
      <c r="K71" s="5">
        <v>-23164000000</v>
      </c>
      <c r="L71" s="5">
        <v>-92808000000</v>
      </c>
      <c r="W71" s="5">
        <v>-147000000</v>
      </c>
    </row>
    <row r="72" spans="3:25" ht="15.5" x14ac:dyDescent="0.35">
      <c r="C72" t="s">
        <v>630</v>
      </c>
      <c r="D72" s="5">
        <v>-1897138000000</v>
      </c>
      <c r="E72" s="5">
        <v>-1916525000000</v>
      </c>
      <c r="F72" s="5">
        <v>-2595104000000</v>
      </c>
      <c r="G72" s="5">
        <v>-2008813000000</v>
      </c>
      <c r="I72" s="5">
        <v>-8480725000000</v>
      </c>
      <c r="J72" s="5">
        <v>-7074787000000</v>
      </c>
      <c r="K72" s="5">
        <v>-6837152000000</v>
      </c>
      <c r="L72" s="5">
        <v>-7198808000000</v>
      </c>
      <c r="M72" s="5">
        <v>-7020159000000</v>
      </c>
      <c r="N72" s="5">
        <v>-5743287000000</v>
      </c>
      <c r="O72" s="5">
        <v>-5037716000000</v>
      </c>
      <c r="P72" s="5">
        <v>-5375098000000</v>
      </c>
      <c r="Q72" s="5">
        <v>-5470453000000</v>
      </c>
      <c r="R72" s="5">
        <v>-5316500000000</v>
      </c>
      <c r="S72" s="5">
        <v>-3730734000000</v>
      </c>
      <c r="T72" s="5">
        <v>-3611667000000</v>
      </c>
      <c r="U72" s="5">
        <v>-3487470000000</v>
      </c>
      <c r="V72" s="5">
        <v>-2566496000000</v>
      </c>
      <c r="W72" s="5">
        <v>-2026483000000</v>
      </c>
      <c r="X72" s="5">
        <v>-1726755000000</v>
      </c>
      <c r="Y72" s="5">
        <v>-1410138000000</v>
      </c>
    </row>
    <row r="73" spans="3:25" ht="15.5" x14ac:dyDescent="0.35">
      <c r="C73" t="s">
        <v>90</v>
      </c>
      <c r="D73" s="5">
        <v>593035000000</v>
      </c>
      <c r="E73" s="5">
        <v>662598000000</v>
      </c>
      <c r="F73" s="5">
        <v>602720000000</v>
      </c>
      <c r="G73" s="5">
        <v>520554000000</v>
      </c>
      <c r="I73" s="5">
        <v>1983642000000</v>
      </c>
      <c r="J73" s="5">
        <v>1775213000000</v>
      </c>
      <c r="K73" s="5">
        <v>2148725000000</v>
      </c>
      <c r="L73" s="5">
        <v>2848858000000</v>
      </c>
      <c r="M73" s="5">
        <v>2598615000000</v>
      </c>
      <c r="N73" s="5">
        <v>2212126000000</v>
      </c>
      <c r="O73" s="5">
        <v>2059493000000</v>
      </c>
      <c r="P73" s="5">
        <v>2058397000000</v>
      </c>
      <c r="Q73" s="5">
        <v>1700639000000</v>
      </c>
      <c r="R73" s="5">
        <v>1520309000000</v>
      </c>
      <c r="S73" s="5">
        <v>1811297000000</v>
      </c>
      <c r="T73" s="5">
        <v>1415835000000</v>
      </c>
      <c r="U73" s="5">
        <v>1751931000000</v>
      </c>
      <c r="V73" s="5">
        <v>1419241000000</v>
      </c>
      <c r="W73" s="5">
        <v>1274894000000</v>
      </c>
      <c r="X73" s="5">
        <v>1190538000000</v>
      </c>
      <c r="Y73" s="5">
        <v>954983000000</v>
      </c>
    </row>
    <row r="74" spans="3:25" ht="15.5" x14ac:dyDescent="0.35">
      <c r="C74" t="s">
        <v>91</v>
      </c>
      <c r="D74" s="5">
        <v>-10800000000</v>
      </c>
      <c r="E74" s="5">
        <v>-22845000000</v>
      </c>
      <c r="F74" s="5">
        <v>-10692000000</v>
      </c>
      <c r="G74" s="5">
        <v>-9882000000</v>
      </c>
      <c r="I74" s="5">
        <v>-24747000000</v>
      </c>
      <c r="J74" s="5">
        <v>8570000000</v>
      </c>
      <c r="K74" s="5">
        <v>-22358000000</v>
      </c>
      <c r="L74" s="5">
        <v>-13240000000</v>
      </c>
      <c r="M74" s="5">
        <v>-11033000000</v>
      </c>
      <c r="N74" s="5">
        <v>-44098000000</v>
      </c>
      <c r="O74" s="5">
        <v>-81531000000</v>
      </c>
      <c r="P74" s="5">
        <v>-121353000000</v>
      </c>
      <c r="Q74" s="5">
        <v>-68674000000</v>
      </c>
      <c r="R74" s="5">
        <v>-56401000000</v>
      </c>
      <c r="S74" s="5">
        <v>-44899000000</v>
      </c>
      <c r="T74" s="5">
        <v>22655000000</v>
      </c>
      <c r="U74" s="5">
        <v>943000000</v>
      </c>
      <c r="V74" s="5">
        <v>93258000000</v>
      </c>
      <c r="W74" s="5">
        <v>44922000000</v>
      </c>
      <c r="X74" s="5">
        <v>29090000000</v>
      </c>
      <c r="Y74" s="5">
        <v>30394000000</v>
      </c>
    </row>
    <row r="75" spans="3:25" ht="15.5" x14ac:dyDescent="0.35">
      <c r="C75" t="s">
        <v>683</v>
      </c>
      <c r="F75" s="5">
        <v>-24747000000</v>
      </c>
      <c r="I75" s="5">
        <v>-24747000000</v>
      </c>
      <c r="J75" s="5">
        <v>8570000000</v>
      </c>
      <c r="T75" s="5">
        <v>37984000000</v>
      </c>
      <c r="U75" s="5">
        <v>27497000000</v>
      </c>
      <c r="V75" s="5">
        <v>112185000000</v>
      </c>
      <c r="W75" s="5">
        <v>60171000000</v>
      </c>
      <c r="X75" s="5">
        <v>42316000000</v>
      </c>
      <c r="Y75" s="5">
        <v>40601000000</v>
      </c>
    </row>
    <row r="76" spans="3:25" ht="15.5" x14ac:dyDescent="0.35">
      <c r="C76" t="s">
        <v>684</v>
      </c>
      <c r="D76" s="5">
        <v>-10800000000</v>
      </c>
      <c r="E76" s="5">
        <v>-22845000000</v>
      </c>
      <c r="F76" s="5">
        <v>14055000000</v>
      </c>
      <c r="G76" s="5">
        <v>-9882000000</v>
      </c>
      <c r="K76" s="5">
        <v>-22358000000</v>
      </c>
      <c r="L76" s="5">
        <v>-13240000000</v>
      </c>
      <c r="M76" s="5">
        <v>-11033000000</v>
      </c>
      <c r="N76" s="5">
        <v>-44098000000</v>
      </c>
      <c r="O76" s="5">
        <v>-81531000000</v>
      </c>
      <c r="P76" s="5">
        <v>-121353000000</v>
      </c>
      <c r="Q76" s="5">
        <v>-68674000000</v>
      </c>
      <c r="R76" s="5">
        <v>-56401000000</v>
      </c>
      <c r="S76" s="5">
        <v>-44899000000</v>
      </c>
      <c r="T76" s="5">
        <v>-15329000000</v>
      </c>
      <c r="U76" s="5">
        <v>-26554000000</v>
      </c>
      <c r="V76" s="5">
        <v>-18927000000</v>
      </c>
      <c r="W76" s="5">
        <v>-15249000000</v>
      </c>
      <c r="X76" s="5">
        <v>-13226000000</v>
      </c>
      <c r="Y76" s="5">
        <v>-10207000000</v>
      </c>
    </row>
    <row r="77" spans="3:25" ht="15.5" x14ac:dyDescent="0.35">
      <c r="C77" t="s">
        <v>98</v>
      </c>
      <c r="D77" s="5">
        <v>-10800000000</v>
      </c>
      <c r="E77" s="5">
        <v>-22845000000</v>
      </c>
      <c r="F77" s="5">
        <v>-10692000000</v>
      </c>
      <c r="G77" s="5">
        <v>-9882000000</v>
      </c>
      <c r="I77" s="5">
        <v>-24747000000</v>
      </c>
      <c r="J77" s="5">
        <v>8570000000</v>
      </c>
      <c r="K77" s="5">
        <v>-22358000000</v>
      </c>
      <c r="L77" s="5">
        <v>-13240000000</v>
      </c>
      <c r="M77" s="5">
        <v>-11033000000</v>
      </c>
      <c r="N77" s="5">
        <v>-44098000000</v>
      </c>
      <c r="O77" s="5">
        <v>-81531000000</v>
      </c>
      <c r="P77" s="5">
        <v>-121353000000</v>
      </c>
      <c r="Q77" s="5">
        <v>-68674000000</v>
      </c>
      <c r="R77" s="5">
        <v>-56401000000</v>
      </c>
      <c r="S77" s="5">
        <v>-44899000000</v>
      </c>
      <c r="T77" s="5">
        <v>22655000000</v>
      </c>
      <c r="U77" s="5">
        <v>943000000</v>
      </c>
      <c r="V77" s="5">
        <v>93258000000</v>
      </c>
      <c r="W77" s="5">
        <v>44922000000</v>
      </c>
      <c r="X77" s="5">
        <v>29090000000</v>
      </c>
      <c r="Y77" s="5">
        <v>30394000000</v>
      </c>
    </row>
    <row r="78" spans="3:25" ht="15.5" x14ac:dyDescent="0.35">
      <c r="C78" t="s">
        <v>29</v>
      </c>
      <c r="D78" s="5">
        <v>582235000000</v>
      </c>
      <c r="E78" s="5">
        <v>639753000000</v>
      </c>
      <c r="F78" s="5">
        <v>592028000000</v>
      </c>
      <c r="G78" s="5">
        <v>510672000000</v>
      </c>
      <c r="I78" s="5">
        <v>1958895000000</v>
      </c>
      <c r="J78" s="5">
        <v>1783783000000</v>
      </c>
      <c r="K78" s="5">
        <v>2126367000000</v>
      </c>
      <c r="L78" s="5">
        <v>2835618000000</v>
      </c>
      <c r="M78" s="5">
        <v>2587582000000</v>
      </c>
      <c r="N78" s="5">
        <v>2168028000000</v>
      </c>
      <c r="O78" s="5">
        <v>1977962000000</v>
      </c>
      <c r="P78" s="5">
        <v>1937044000000</v>
      </c>
      <c r="Q78" s="5">
        <v>1631965000000</v>
      </c>
      <c r="R78" s="5">
        <v>1463908000000</v>
      </c>
      <c r="S78" s="5">
        <v>1766398000000</v>
      </c>
      <c r="T78" s="5">
        <v>1438490000000</v>
      </c>
      <c r="U78" s="5">
        <v>1752874000000</v>
      </c>
      <c r="V78" s="5">
        <v>1512499000000</v>
      </c>
      <c r="W78" s="5">
        <v>1319816000000</v>
      </c>
      <c r="X78" s="5">
        <v>1219628000000</v>
      </c>
      <c r="Y78" s="5">
        <v>985377000000</v>
      </c>
    </row>
    <row r="79" spans="3:25" ht="15.5" x14ac:dyDescent="0.35">
      <c r="C79" t="s">
        <v>28</v>
      </c>
      <c r="D79" s="5">
        <v>-109372000000</v>
      </c>
      <c r="E79" s="5">
        <v>-120449000000</v>
      </c>
      <c r="F79" s="5">
        <v>-146407000000</v>
      </c>
      <c r="G79" s="5">
        <v>-84240000000</v>
      </c>
      <c r="I79" s="5">
        <v>-374769000000</v>
      </c>
      <c r="J79" s="5">
        <v>-328597000000</v>
      </c>
      <c r="K79" s="5">
        <v>-445190000000</v>
      </c>
      <c r="L79" s="5">
        <v>-590336000000</v>
      </c>
      <c r="M79" s="5">
        <v>-568928000000</v>
      </c>
      <c r="N79" s="5">
        <v>-478032000000</v>
      </c>
      <c r="O79" s="5">
        <v>-413470000000</v>
      </c>
      <c r="P79" s="5">
        <v>-384648000000</v>
      </c>
      <c r="Q79" s="5">
        <v>-420560000000</v>
      </c>
      <c r="R79" s="5">
        <v>-310683000000</v>
      </c>
      <c r="S79" s="5">
        <v>-385434000000</v>
      </c>
      <c r="T79" s="5">
        <v>-318455000000</v>
      </c>
      <c r="U79" s="5">
        <v>-376487000000</v>
      </c>
      <c r="V79" s="5">
        <v>-319195000000</v>
      </c>
      <c r="W79" s="5">
        <v>-357121000000</v>
      </c>
      <c r="X79" s="5">
        <v>-329403000000</v>
      </c>
      <c r="Y79" s="5">
        <v>-276271000000</v>
      </c>
    </row>
    <row r="80" spans="3:25" ht="15.5" x14ac:dyDescent="0.35">
      <c r="C80" t="s">
        <v>285</v>
      </c>
      <c r="V80" s="5">
        <v>-253006000000</v>
      </c>
      <c r="W80" s="5">
        <v>-346079000000</v>
      </c>
      <c r="X80" s="5">
        <v>-329403000000</v>
      </c>
      <c r="Y80" s="5">
        <v>-276271000000</v>
      </c>
    </row>
    <row r="81" spans="3:25" ht="15.5" x14ac:dyDescent="0.35">
      <c r="C81" t="s">
        <v>286</v>
      </c>
      <c r="V81" s="5">
        <v>-66189000000</v>
      </c>
      <c r="W81" s="5">
        <v>-11042000000</v>
      </c>
    </row>
    <row r="82" spans="3:25" ht="15.5" x14ac:dyDescent="0.35">
      <c r="C82" t="s">
        <v>287</v>
      </c>
      <c r="D82" s="5">
        <v>-109372000000</v>
      </c>
      <c r="E82" s="5">
        <v>-120449000000</v>
      </c>
      <c r="F82" s="5">
        <v>-146407000000</v>
      </c>
      <c r="G82" s="5">
        <v>-84240000000</v>
      </c>
      <c r="I82" s="5">
        <v>-374769000000</v>
      </c>
      <c r="J82" s="5">
        <v>-328597000000</v>
      </c>
      <c r="K82" s="5">
        <v>-445190000000</v>
      </c>
      <c r="L82" s="5">
        <v>-590336000000</v>
      </c>
      <c r="M82" s="5">
        <v>-568928000000</v>
      </c>
      <c r="N82" s="5">
        <v>-478032000000</v>
      </c>
      <c r="O82" s="5">
        <v>-413470000000</v>
      </c>
      <c r="P82" s="5">
        <v>-384648000000</v>
      </c>
      <c r="Q82" s="5">
        <v>-420560000000</v>
      </c>
      <c r="R82" s="5">
        <v>-310683000000</v>
      </c>
      <c r="S82" s="5">
        <v>-385434000000</v>
      </c>
      <c r="T82" s="5">
        <v>-318455000000</v>
      </c>
      <c r="U82" s="5">
        <v>-376487000000</v>
      </c>
      <c r="V82" s="5">
        <v>-319195000000</v>
      </c>
      <c r="W82" s="5">
        <v>-357121000000</v>
      </c>
      <c r="X82" s="5">
        <v>-329403000000</v>
      </c>
      <c r="Y82" s="5">
        <v>-276271000000</v>
      </c>
    </row>
    <row r="83" spans="3:25" ht="15.5" x14ac:dyDescent="0.35">
      <c r="C83" t="s">
        <v>99</v>
      </c>
      <c r="D83" s="5">
        <v>472863000000</v>
      </c>
      <c r="E83" s="5">
        <v>519304000000</v>
      </c>
      <c r="F83" s="5">
        <v>445621000000</v>
      </c>
      <c r="G83" s="5">
        <v>426432000000</v>
      </c>
      <c r="I83" s="5">
        <v>1584126000000</v>
      </c>
      <c r="J83" s="5">
        <v>1455186000000</v>
      </c>
      <c r="K83" s="5">
        <v>1681177000000</v>
      </c>
      <c r="L83" s="5">
        <v>2245282000000</v>
      </c>
      <c r="M83" s="5">
        <v>2018654000000</v>
      </c>
      <c r="N83" s="5">
        <v>1689996000000</v>
      </c>
      <c r="O83" s="5">
        <v>1564492000000</v>
      </c>
      <c r="P83" s="5">
        <v>1552396000000</v>
      </c>
      <c r="Q83" s="5">
        <v>1211405000000</v>
      </c>
      <c r="R83" s="5">
        <v>1153225000000</v>
      </c>
      <c r="S83" s="5">
        <v>1380964000000</v>
      </c>
      <c r="T83" s="5">
        <v>1120035000000</v>
      </c>
      <c r="U83" s="5">
        <v>1376387000000</v>
      </c>
      <c r="V83" s="5">
        <v>1193304000000</v>
      </c>
      <c r="W83" s="5">
        <v>962695000000</v>
      </c>
      <c r="X83" s="5">
        <v>890225000000</v>
      </c>
      <c r="Y83" s="5">
        <v>709106000000</v>
      </c>
    </row>
    <row r="84" spans="3:25" ht="15.5" x14ac:dyDescent="0.35">
      <c r="C84" t="s">
        <v>100</v>
      </c>
      <c r="X84" s="5">
        <v>-54000000</v>
      </c>
    </row>
    <row r="85" spans="3:25" ht="15.5" x14ac:dyDescent="0.35">
      <c r="C85" t="s">
        <v>101</v>
      </c>
      <c r="D85" s="5">
        <v>472863000000</v>
      </c>
      <c r="E85" s="5">
        <v>519304000000</v>
      </c>
      <c r="F85" s="5">
        <v>445621000000</v>
      </c>
      <c r="G85" s="5">
        <v>426432000000</v>
      </c>
      <c r="I85" s="5">
        <v>1584126000000</v>
      </c>
      <c r="J85" s="5">
        <v>1455186000000</v>
      </c>
      <c r="K85" s="5">
        <v>1681177000000</v>
      </c>
      <c r="L85" s="5">
        <v>2245282000000</v>
      </c>
      <c r="M85" s="5">
        <v>2018654000000</v>
      </c>
      <c r="N85" s="5">
        <v>1689996000000</v>
      </c>
      <c r="O85" s="5">
        <v>1564492000000</v>
      </c>
      <c r="P85" s="5">
        <v>1552396000000</v>
      </c>
      <c r="Q85" s="5">
        <v>1211405000000</v>
      </c>
      <c r="R85" s="5">
        <v>1153225000000</v>
      </c>
      <c r="S85" s="5">
        <v>1380964000000</v>
      </c>
      <c r="T85" s="5">
        <v>1120035000000</v>
      </c>
      <c r="U85" s="5">
        <v>1376387000000</v>
      </c>
      <c r="V85" s="5">
        <v>1193304000000</v>
      </c>
      <c r="W85" s="5">
        <v>962695000000</v>
      </c>
      <c r="X85" s="5">
        <v>890171000000</v>
      </c>
      <c r="Y85" s="5">
        <v>709106000000</v>
      </c>
    </row>
    <row r="86" spans="3:25" ht="15.5" x14ac:dyDescent="0.35">
      <c r="C86" t="s">
        <v>102</v>
      </c>
      <c r="D86" s="5">
        <v>-468892000000</v>
      </c>
      <c r="E86" s="5">
        <v>-454933000000</v>
      </c>
      <c r="F86" s="5">
        <v>-225422000000</v>
      </c>
      <c r="G86" s="5">
        <v>189989000000</v>
      </c>
      <c r="I86" s="5">
        <v>702394000000</v>
      </c>
      <c r="J86" s="5">
        <v>-57864000000</v>
      </c>
      <c r="K86" s="5">
        <v>125414000000</v>
      </c>
      <c r="L86" s="5">
        <v>-463260000000</v>
      </c>
      <c r="M86" s="5">
        <v>-12853000000</v>
      </c>
      <c r="N86" s="5">
        <v>219225000000</v>
      </c>
      <c r="O86" s="5">
        <v>77251000000</v>
      </c>
      <c r="P86" s="5">
        <v>228777000000</v>
      </c>
      <c r="Q86" s="5">
        <v>83599000000</v>
      </c>
      <c r="R86" s="5">
        <v>1587878000000</v>
      </c>
      <c r="S86" s="5">
        <v>-11135000000</v>
      </c>
    </row>
    <row r="87" spans="3:25" ht="15.5" x14ac:dyDescent="0.35">
      <c r="C87" t="s">
        <v>288</v>
      </c>
      <c r="D87" s="5">
        <v>-468892000000</v>
      </c>
      <c r="E87" s="5">
        <v>-454933000000</v>
      </c>
      <c r="F87" s="5">
        <v>-225422000000</v>
      </c>
      <c r="G87" s="5">
        <v>189989000000</v>
      </c>
      <c r="I87" s="5">
        <v>702394000000</v>
      </c>
      <c r="J87" s="5">
        <v>-57864000000</v>
      </c>
      <c r="K87" s="5">
        <v>125414000000</v>
      </c>
      <c r="L87" s="5">
        <v>-463260000000</v>
      </c>
      <c r="M87" s="5">
        <v>-12853000000</v>
      </c>
      <c r="N87" s="5">
        <v>219225000000</v>
      </c>
      <c r="O87" s="5">
        <v>77251000000</v>
      </c>
      <c r="P87" s="5">
        <v>228777000000</v>
      </c>
      <c r="Q87" s="5">
        <v>83599000000</v>
      </c>
      <c r="R87" s="5">
        <v>1587878000000</v>
      </c>
      <c r="S87" s="5">
        <v>-11135000000</v>
      </c>
    </row>
    <row r="88" spans="3:25" ht="15.5" x14ac:dyDescent="0.35">
      <c r="C88" t="s">
        <v>103</v>
      </c>
      <c r="D88" s="5">
        <v>3971000000</v>
      </c>
      <c r="E88" s="5">
        <v>64371000000</v>
      </c>
      <c r="F88" s="5">
        <v>220199000000</v>
      </c>
      <c r="G88" s="5">
        <v>616421000000</v>
      </c>
      <c r="I88" s="5">
        <v>2286520000000</v>
      </c>
      <c r="J88" s="5">
        <v>1397322000000</v>
      </c>
      <c r="K88" s="5">
        <v>1806591000000</v>
      </c>
      <c r="L88" s="5">
        <v>1782022000000</v>
      </c>
      <c r="M88" s="5">
        <v>2005801000000</v>
      </c>
      <c r="N88" s="5">
        <v>1909221000000</v>
      </c>
      <c r="O88" s="5">
        <v>1641743000000</v>
      </c>
      <c r="P88" s="5">
        <v>1781173000000</v>
      </c>
      <c r="Q88" s="5">
        <v>1295004000000</v>
      </c>
      <c r="R88" s="5">
        <v>2741103000000</v>
      </c>
      <c r="S88" s="5">
        <v>1369829000000</v>
      </c>
      <c r="T88" s="5">
        <v>1120035000000</v>
      </c>
      <c r="U88" s="5">
        <v>1376387000000</v>
      </c>
      <c r="V88" s="5">
        <v>1193304000000</v>
      </c>
      <c r="W88" s="5">
        <v>962695000000</v>
      </c>
    </row>
    <row r="89" spans="3:25" ht="15.5" x14ac:dyDescent="0.35">
      <c r="C89" t="s">
        <v>104</v>
      </c>
      <c r="D89" s="5">
        <v>472863000000</v>
      </c>
      <c r="E89" s="5">
        <v>519304000000</v>
      </c>
      <c r="F89" s="5">
        <v>445621000000</v>
      </c>
      <c r="G89" s="5">
        <v>426432000000</v>
      </c>
      <c r="I89" s="5">
        <v>1584126000000</v>
      </c>
      <c r="J89" s="5">
        <v>1455186000000</v>
      </c>
      <c r="K89" s="5">
        <v>1681177000000</v>
      </c>
      <c r="L89" s="5">
        <v>2245282000000</v>
      </c>
      <c r="M89" s="5">
        <v>2018654000000</v>
      </c>
      <c r="N89" s="5">
        <v>1689996000000</v>
      </c>
      <c r="O89" s="5">
        <v>1564492000000</v>
      </c>
      <c r="P89" s="5">
        <v>1552396000000</v>
      </c>
      <c r="Q89" s="5">
        <v>1211405000000</v>
      </c>
      <c r="R89" s="5">
        <v>1153225000000</v>
      </c>
      <c r="S89" s="5">
        <v>1380964000000</v>
      </c>
      <c r="T89" s="5">
        <v>1120035000000</v>
      </c>
      <c r="U89" s="5">
        <v>1376387000000</v>
      </c>
      <c r="V89" s="5">
        <v>1193304000000</v>
      </c>
      <c r="W89" s="5">
        <v>962695000000</v>
      </c>
      <c r="X89" s="5">
        <v>890171000000</v>
      </c>
      <c r="Y89" s="5">
        <v>709106000000</v>
      </c>
    </row>
    <row r="90" spans="3:25" ht="15.5" x14ac:dyDescent="0.35">
      <c r="C90" t="s">
        <v>8</v>
      </c>
      <c r="D90" s="5">
        <v>78464000000</v>
      </c>
      <c r="E90" s="5">
        <v>-44784000000</v>
      </c>
      <c r="F90" s="5">
        <v>127678000000</v>
      </c>
      <c r="G90" s="5">
        <v>487725000000</v>
      </c>
      <c r="I90" s="5">
        <v>1846169000000</v>
      </c>
      <c r="J90" s="5">
        <v>1323808000000</v>
      </c>
      <c r="K90" s="5">
        <v>1903820000000</v>
      </c>
      <c r="L90" s="5">
        <v>1840482000000</v>
      </c>
      <c r="M90" s="5">
        <v>2018815000000</v>
      </c>
      <c r="N90" s="5">
        <v>1906495000000</v>
      </c>
      <c r="O90" s="5">
        <v>1635851000000</v>
      </c>
      <c r="P90" s="5">
        <v>1776973000000</v>
      </c>
      <c r="Q90" s="5">
        <v>1295578000000</v>
      </c>
      <c r="R90" s="5">
        <v>2741148000000</v>
      </c>
      <c r="S90" s="5">
        <v>1365938000000</v>
      </c>
      <c r="T90" s="5">
        <v>1116095000000</v>
      </c>
      <c r="U90" s="5">
        <v>1372913000000</v>
      </c>
      <c r="V90" s="5">
        <v>1192684000000</v>
      </c>
      <c r="W90" s="5">
        <v>962260000000</v>
      </c>
    </row>
    <row r="91" spans="3:25" ht="15.5" x14ac:dyDescent="0.35">
      <c r="C91" t="s">
        <v>289</v>
      </c>
      <c r="D91" s="5">
        <v>-74493000000</v>
      </c>
      <c r="E91" s="5">
        <v>109155000000</v>
      </c>
      <c r="F91" s="5">
        <v>92521000000</v>
      </c>
      <c r="G91" s="5">
        <v>128696000000</v>
      </c>
      <c r="I91" s="5">
        <v>440351000000</v>
      </c>
      <c r="J91" s="5">
        <v>73514000000</v>
      </c>
      <c r="K91" s="5">
        <v>-97229000000</v>
      </c>
      <c r="L91" s="5">
        <v>-58460000000</v>
      </c>
      <c r="M91" s="5">
        <v>-13014000000</v>
      </c>
      <c r="N91" s="5">
        <v>2726000000</v>
      </c>
      <c r="O91" s="5">
        <v>5892000000</v>
      </c>
      <c r="P91" s="5">
        <v>4200000000</v>
      </c>
      <c r="Q91" s="5">
        <v>-574000000</v>
      </c>
      <c r="R91" s="5">
        <v>-45000000</v>
      </c>
      <c r="S91" s="5">
        <v>3891000000</v>
      </c>
      <c r="T91" s="5">
        <v>3940000000</v>
      </c>
      <c r="U91" s="5">
        <v>3474000000</v>
      </c>
      <c r="V91" s="5">
        <v>620000000</v>
      </c>
      <c r="W91" s="5">
        <v>435000000</v>
      </c>
    </row>
    <row r="92" spans="3:25" ht="15.5" x14ac:dyDescent="0.35">
      <c r="C92" t="s">
        <v>105</v>
      </c>
      <c r="D92" s="5">
        <v>472863000000</v>
      </c>
      <c r="E92" s="5">
        <v>519304000000</v>
      </c>
      <c r="F92" s="5">
        <v>445621000000</v>
      </c>
      <c r="G92" s="5">
        <v>426432000000</v>
      </c>
      <c r="I92" s="5">
        <v>1584126000000</v>
      </c>
      <c r="J92" s="5">
        <v>1455186000000</v>
      </c>
      <c r="K92" s="5">
        <v>1681177000000</v>
      </c>
      <c r="L92" s="5">
        <v>2245282000000</v>
      </c>
      <c r="M92" s="5">
        <v>2018654000000</v>
      </c>
      <c r="N92" s="5">
        <v>1689996000000</v>
      </c>
      <c r="O92" s="5">
        <v>1564492000000</v>
      </c>
      <c r="P92" s="5">
        <v>1552396000000</v>
      </c>
      <c r="Q92" s="5">
        <v>1211405000000</v>
      </c>
      <c r="R92" s="5">
        <v>1153225000000</v>
      </c>
      <c r="S92" s="5">
        <v>1380964000000</v>
      </c>
      <c r="T92" s="5">
        <v>1120035000000</v>
      </c>
      <c r="U92" s="5">
        <v>1376387000000</v>
      </c>
      <c r="V92" s="5">
        <v>1193304000000</v>
      </c>
      <c r="W92" s="5">
        <v>962695000000</v>
      </c>
      <c r="X92" s="5">
        <v>890171000000</v>
      </c>
      <c r="Y92" s="5">
        <v>709106000000</v>
      </c>
    </row>
    <row r="93" spans="3:25" ht="15.5" x14ac:dyDescent="0.35">
      <c r="C93" t="s">
        <v>106</v>
      </c>
      <c r="D93" s="5">
        <v>3971000000</v>
      </c>
      <c r="E93" s="5">
        <v>64371000000</v>
      </c>
      <c r="F93" s="5">
        <v>220199000000</v>
      </c>
      <c r="G93" s="5">
        <v>616421000000</v>
      </c>
      <c r="I93" s="5">
        <v>2286520000000</v>
      </c>
      <c r="J93" s="5">
        <v>1397322000000</v>
      </c>
      <c r="K93" s="5">
        <v>1806591000000</v>
      </c>
      <c r="L93" s="5">
        <v>1782022000000</v>
      </c>
      <c r="M93" s="5">
        <v>2005801000000</v>
      </c>
      <c r="N93" s="5">
        <v>1909221000000</v>
      </c>
      <c r="O93" s="5">
        <v>1641743000000</v>
      </c>
      <c r="P93" s="5">
        <v>1781173000000</v>
      </c>
      <c r="Q93" s="5">
        <v>1295004000000</v>
      </c>
      <c r="R93" s="5">
        <v>2741103000000</v>
      </c>
      <c r="S93" s="5">
        <v>1369829000000</v>
      </c>
      <c r="T93" s="5">
        <v>1120035000000</v>
      </c>
      <c r="U93" s="5">
        <v>1376387000000</v>
      </c>
      <c r="V93" s="5">
        <v>1193304000000</v>
      </c>
      <c r="W93" s="5">
        <v>962695000000</v>
      </c>
    </row>
    <row r="94" spans="3:25" ht="15.5" x14ac:dyDescent="0.35">
      <c r="C94" t="s">
        <v>158</v>
      </c>
    </row>
    <row r="95" spans="3:25" ht="15.5" x14ac:dyDescent="0.35">
      <c r="C95" t="s">
        <v>107</v>
      </c>
      <c r="D95" s="5">
        <v>3971000000</v>
      </c>
      <c r="E95" s="5">
        <v>64371000000</v>
      </c>
      <c r="F95" s="5">
        <v>220199000000</v>
      </c>
      <c r="G95" s="5">
        <v>616421000000</v>
      </c>
      <c r="I95" s="5">
        <v>2286520000000</v>
      </c>
      <c r="J95" s="5">
        <v>1397322000000</v>
      </c>
      <c r="K95" s="5">
        <v>1806591000000</v>
      </c>
      <c r="L95" s="5">
        <v>1782022000000</v>
      </c>
      <c r="M95" s="5">
        <v>2005801000000</v>
      </c>
      <c r="N95" s="5">
        <v>1909221000000</v>
      </c>
      <c r="O95" s="5">
        <v>1641743000000</v>
      </c>
      <c r="P95" s="5">
        <v>1781173000000</v>
      </c>
      <c r="Q95" s="5">
        <v>1295004000000</v>
      </c>
      <c r="R95" s="5">
        <v>2741103000000</v>
      </c>
      <c r="S95" s="5">
        <v>1369829000000</v>
      </c>
      <c r="T95" s="5">
        <v>1120035000000</v>
      </c>
      <c r="U95" s="5">
        <v>1376387000000</v>
      </c>
      <c r="V95" s="5">
        <v>1193304000000</v>
      </c>
      <c r="W95" s="5">
        <v>962695000000</v>
      </c>
    </row>
    <row r="97" spans="2:25" ht="15.5" x14ac:dyDescent="0.35">
      <c r="B97" t="s">
        <v>108</v>
      </c>
      <c r="C97" t="s">
        <v>109</v>
      </c>
    </row>
    <row r="98" spans="2:25" ht="15.5" x14ac:dyDescent="0.35">
      <c r="C98" t="s">
        <v>20</v>
      </c>
      <c r="D98" s="5">
        <v>3070123000000</v>
      </c>
      <c r="E98" s="5">
        <v>5734519000000</v>
      </c>
      <c r="F98" s="5">
        <v>4929381000000</v>
      </c>
      <c r="G98" s="5">
        <v>3228096000000</v>
      </c>
      <c r="I98" s="5">
        <v>4929381000000</v>
      </c>
      <c r="J98" s="5">
        <v>4701454000000</v>
      </c>
      <c r="K98" s="5">
        <v>3530074000000</v>
      </c>
      <c r="L98" s="5">
        <v>3300031000000</v>
      </c>
      <c r="M98" s="5">
        <v>3747644000000</v>
      </c>
      <c r="N98" s="5">
        <v>3689045000000</v>
      </c>
      <c r="O98" s="5">
        <v>3160771000000</v>
      </c>
      <c r="P98" s="5">
        <v>2929207000000</v>
      </c>
      <c r="Q98" s="5">
        <v>2513053000000</v>
      </c>
      <c r="R98" s="5">
        <v>2215341000000</v>
      </c>
      <c r="S98" s="5">
        <v>2402588000000</v>
      </c>
      <c r="T98" s="5">
        <v>2767678000000</v>
      </c>
      <c r="U98" s="5">
        <v>2595260000000</v>
      </c>
      <c r="V98" s="5">
        <v>1795074000000</v>
      </c>
      <c r="W98" s="5">
        <v>1725621000000</v>
      </c>
      <c r="X98" s="5">
        <v>1374719000000</v>
      </c>
      <c r="Y98" s="5">
        <v>1386775000000</v>
      </c>
    </row>
    <row r="99" spans="2:25" ht="15.5" x14ac:dyDescent="0.35">
      <c r="C99" t="s">
        <v>631</v>
      </c>
      <c r="D99" s="5">
        <v>6793510000000</v>
      </c>
      <c r="E99" s="5">
        <v>10645681000000</v>
      </c>
      <c r="F99" s="5">
        <v>12019401000000</v>
      </c>
      <c r="G99" s="5">
        <v>10231051000000</v>
      </c>
      <c r="I99" s="5">
        <v>12019401000000</v>
      </c>
      <c r="J99" s="5">
        <v>8778253000000</v>
      </c>
      <c r="K99" s="5">
        <v>14879767000000</v>
      </c>
      <c r="L99" s="5">
        <v>13032593000000</v>
      </c>
      <c r="M99" s="5">
        <v>11900072000000</v>
      </c>
      <c r="N99" s="5">
        <v>8046403000000</v>
      </c>
      <c r="O99" s="5">
        <v>6512341000000</v>
      </c>
      <c r="P99" s="5">
        <v>9981495000000</v>
      </c>
      <c r="Q99" s="5">
        <v>5846111000000</v>
      </c>
      <c r="R99" s="5">
        <v>5516363000000</v>
      </c>
      <c r="S99" s="5">
        <v>6076789000000</v>
      </c>
      <c r="T99" s="5">
        <v>5177942000000</v>
      </c>
      <c r="U99" s="5">
        <v>4454108000000</v>
      </c>
      <c r="V99" s="5">
        <v>4666015000000</v>
      </c>
      <c r="W99" s="5">
        <v>3673929000000</v>
      </c>
      <c r="X99" s="5">
        <v>2719321000000</v>
      </c>
      <c r="Y99" s="5">
        <v>1347701000000</v>
      </c>
    </row>
    <row r="100" spans="2:25" ht="15.5" x14ac:dyDescent="0.35">
      <c r="C100" t="s">
        <v>632</v>
      </c>
      <c r="X100" s="5">
        <v>12546470000000</v>
      </c>
      <c r="Y100" s="5">
        <v>6734048000000</v>
      </c>
    </row>
    <row r="101" spans="2:25" ht="15.5" x14ac:dyDescent="0.35">
      <c r="C101" t="s">
        <v>113</v>
      </c>
      <c r="W101" s="5">
        <v>173998000000</v>
      </c>
    </row>
    <row r="102" spans="2:25" ht="15.5" x14ac:dyDescent="0.35">
      <c r="C102" t="s">
        <v>114</v>
      </c>
      <c r="D102" s="5">
        <v>14633797000000</v>
      </c>
      <c r="E102" s="5">
        <v>19718542000000</v>
      </c>
      <c r="F102" s="5">
        <v>22880765000000</v>
      </c>
      <c r="G102" s="5">
        <v>22818307000000</v>
      </c>
      <c r="I102" s="5">
        <v>22880765000000</v>
      </c>
      <c r="J102" s="5">
        <v>21524974000000</v>
      </c>
      <c r="K102" s="5">
        <v>20323823000000</v>
      </c>
      <c r="L102" s="5">
        <v>17533761000000</v>
      </c>
      <c r="M102" s="5">
        <v>12161667000000</v>
      </c>
      <c r="N102" s="5">
        <v>11300357000000</v>
      </c>
      <c r="O102" s="5">
        <v>8791601000000</v>
      </c>
      <c r="P102" s="5">
        <v>6708734000000</v>
      </c>
      <c r="Q102" s="5">
        <v>2677694000000</v>
      </c>
      <c r="R102" s="5">
        <v>246055000000</v>
      </c>
      <c r="S102" s="5">
        <v>434617000000</v>
      </c>
      <c r="T102" s="5">
        <v>456490000000</v>
      </c>
      <c r="U102" s="5">
        <v>324337000000</v>
      </c>
      <c r="V102" s="5">
        <v>231160000000</v>
      </c>
    </row>
    <row r="103" spans="2:25" ht="15.5" x14ac:dyDescent="0.35">
      <c r="C103" t="s">
        <v>97</v>
      </c>
      <c r="D103" s="5">
        <v>1587466000000</v>
      </c>
      <c r="E103" s="5">
        <v>1881681000000</v>
      </c>
      <c r="F103" s="5">
        <v>2336614000000</v>
      </c>
      <c r="G103" s="5">
        <v>2571077000000</v>
      </c>
      <c r="I103" s="5">
        <v>2336614000000</v>
      </c>
      <c r="J103" s="5">
        <v>1643261000000</v>
      </c>
      <c r="K103" s="5">
        <v>1707917000000</v>
      </c>
      <c r="L103" s="5">
        <v>1582492000000</v>
      </c>
      <c r="M103" s="5">
        <v>2046386000000</v>
      </c>
      <c r="N103" s="5">
        <v>2059429000000</v>
      </c>
      <c r="O103" s="5">
        <v>1840152000000</v>
      </c>
      <c r="P103" s="5">
        <v>1762952000000</v>
      </c>
      <c r="Q103" s="5">
        <v>1534228000000</v>
      </c>
      <c r="R103" s="5">
        <v>1450686000000</v>
      </c>
      <c r="S103" s="5">
        <v>-135945000000</v>
      </c>
    </row>
    <row r="104" spans="2:25" ht="15.5" x14ac:dyDescent="0.35">
      <c r="C104" t="s">
        <v>840</v>
      </c>
      <c r="D104" s="5">
        <v>17148207000000</v>
      </c>
      <c r="E104" s="5">
        <v>5082473000000</v>
      </c>
      <c r="F104" s="5">
        <v>7042699000000</v>
      </c>
      <c r="G104" s="5">
        <v>4767355000000</v>
      </c>
      <c r="I104" s="5">
        <v>7042699000000</v>
      </c>
      <c r="J104" s="5">
        <v>6705886000000</v>
      </c>
      <c r="K104" s="5">
        <v>3886693000000</v>
      </c>
      <c r="L104" s="5">
        <v>7154674000000</v>
      </c>
      <c r="M104" s="5">
        <v>11426506000000</v>
      </c>
      <c r="N104" s="5">
        <v>5816230000000</v>
      </c>
      <c r="O104" s="5">
        <v>7917731000000</v>
      </c>
      <c r="P104" s="5">
        <v>9726812000000</v>
      </c>
      <c r="Q104" s="5">
        <v>17689162000000</v>
      </c>
      <c r="R104" s="5">
        <v>12777516000000</v>
      </c>
      <c r="S104" s="5">
        <v>3739128000000</v>
      </c>
      <c r="T104" s="5">
        <v>4761109000000</v>
      </c>
      <c r="U104" s="5">
        <v>2628985000000</v>
      </c>
      <c r="V104" s="5">
        <v>8011739000000</v>
      </c>
      <c r="W104" s="5">
        <v>7779255000000</v>
      </c>
      <c r="X104" s="5">
        <v>12546470000000</v>
      </c>
      <c r="Y104" s="5">
        <v>6734048000000</v>
      </c>
    </row>
    <row r="105" spans="2:25" ht="15.5" x14ac:dyDescent="0.35">
      <c r="C105" t="s">
        <v>633</v>
      </c>
      <c r="D105" s="5">
        <v>127824607000000</v>
      </c>
      <c r="E105" s="5">
        <v>128742094000000</v>
      </c>
      <c r="F105" s="5">
        <v>128791142000000</v>
      </c>
      <c r="G105" s="5">
        <v>131545590000000</v>
      </c>
      <c r="I105" s="5">
        <v>128791142000000</v>
      </c>
      <c r="J105" s="5">
        <v>135656052000000</v>
      </c>
      <c r="K105" s="5">
        <v>116300069000000</v>
      </c>
      <c r="L105" s="5">
        <v>108339692000000</v>
      </c>
      <c r="M105" s="5">
        <v>95813046000000</v>
      </c>
      <c r="N105" s="5">
        <v>89450934000000</v>
      </c>
      <c r="O105" s="5">
        <v>81887246000000</v>
      </c>
      <c r="P105" s="5">
        <v>75349849000000</v>
      </c>
      <c r="Q105" s="5">
        <v>71035168000000</v>
      </c>
      <c r="R105" s="5">
        <v>63419185000000</v>
      </c>
      <c r="S105" s="5">
        <v>55561396000000</v>
      </c>
      <c r="T105" s="5">
        <v>49616998000000</v>
      </c>
      <c r="U105" s="5">
        <v>45308580000000</v>
      </c>
      <c r="V105" s="5">
        <v>35374390000000</v>
      </c>
      <c r="W105" s="5">
        <v>26998466000000</v>
      </c>
      <c r="X105" s="5">
        <v>21491791000000</v>
      </c>
      <c r="Y105" s="5">
        <v>18507944000000</v>
      </c>
    </row>
    <row r="106" spans="2:25" ht="15.5" x14ac:dyDescent="0.35">
      <c r="C106" t="s">
        <v>634</v>
      </c>
      <c r="D106" s="5">
        <v>14633797000000</v>
      </c>
      <c r="E106" s="5">
        <v>19718542000000</v>
      </c>
      <c r="F106" s="5">
        <v>22880765000000</v>
      </c>
      <c r="G106" s="5">
        <v>22818307000000</v>
      </c>
      <c r="I106" s="5">
        <v>22880765000000</v>
      </c>
      <c r="J106" s="5">
        <v>21524974000000</v>
      </c>
      <c r="K106" s="5">
        <v>20323823000000</v>
      </c>
      <c r="L106" s="5">
        <v>17533761000000</v>
      </c>
      <c r="M106" s="5">
        <v>12161667000000</v>
      </c>
      <c r="N106" s="5">
        <v>11300357000000</v>
      </c>
      <c r="O106" s="5">
        <v>8791601000000</v>
      </c>
      <c r="P106" s="5">
        <v>6708734000000</v>
      </c>
      <c r="Q106" s="5">
        <v>2677694000000</v>
      </c>
      <c r="R106" s="5">
        <v>246055000000</v>
      </c>
      <c r="S106" s="5">
        <v>434617000000</v>
      </c>
      <c r="T106" s="5">
        <v>456490000000</v>
      </c>
      <c r="U106" s="5">
        <v>324337000000</v>
      </c>
      <c r="V106" s="5">
        <v>231160000000</v>
      </c>
      <c r="W106" s="5">
        <v>173998000000</v>
      </c>
      <c r="X106" s="5">
        <v>12585000000</v>
      </c>
      <c r="Y106" s="5">
        <v>11101000000</v>
      </c>
    </row>
    <row r="107" spans="2:25" ht="15.5" x14ac:dyDescent="0.35">
      <c r="C107" t="s">
        <v>635</v>
      </c>
      <c r="D107" s="5">
        <v>140369905000000</v>
      </c>
      <c r="E107" s="5">
        <v>141241574000000</v>
      </c>
      <c r="F107" s="5">
        <v>140711649000000</v>
      </c>
      <c r="G107" s="5">
        <v>142899152000000</v>
      </c>
      <c r="I107" s="5">
        <v>140711649000000</v>
      </c>
      <c r="J107" s="5">
        <v>146405745000000</v>
      </c>
      <c r="K107" s="5">
        <v>125078183000000</v>
      </c>
      <c r="L107" s="5">
        <v>115755600000000</v>
      </c>
      <c r="M107" s="5">
        <v>102231915000000</v>
      </c>
      <c r="N107" s="5">
        <v>95212443000000</v>
      </c>
      <c r="O107" s="5">
        <v>87289305000000</v>
      </c>
      <c r="P107" s="5">
        <v>79991787000000</v>
      </c>
      <c r="Q107" s="5">
        <v>76451722000000</v>
      </c>
      <c r="R107" s="5">
        <v>68789305000000</v>
      </c>
      <c r="S107" s="5">
        <v>60487542000000</v>
      </c>
      <c r="T107" s="5">
        <v>54017114000000</v>
      </c>
      <c r="U107" s="5">
        <v>48902340000000</v>
      </c>
      <c r="V107" s="5">
        <v>38332712000000</v>
      </c>
      <c r="W107" s="5">
        <v>28764701000000</v>
      </c>
      <c r="X107" s="5">
        <v>23070203000000</v>
      </c>
      <c r="Y107" s="5">
        <v>19195272000000</v>
      </c>
    </row>
    <row r="108" spans="2:25" ht="15.5" x14ac:dyDescent="0.35">
      <c r="C108" t="s">
        <v>128</v>
      </c>
      <c r="T108" s="5">
        <v>1044844000000</v>
      </c>
      <c r="U108" s="5">
        <v>699069000000</v>
      </c>
      <c r="V108" s="5">
        <v>734873000000</v>
      </c>
      <c r="W108" s="5">
        <v>559884000000</v>
      </c>
      <c r="X108" s="5">
        <v>549014000000</v>
      </c>
      <c r="Y108" s="5">
        <v>527855000000</v>
      </c>
    </row>
    <row r="109" spans="2:25" ht="15.5" x14ac:dyDescent="0.35">
      <c r="C109" t="s">
        <v>686</v>
      </c>
      <c r="D109" s="5">
        <v>5324305000000</v>
      </c>
      <c r="E109" s="5">
        <v>5345092000000</v>
      </c>
      <c r="F109" s="5">
        <v>5409458000000</v>
      </c>
      <c r="G109" s="5">
        <v>5277158000000</v>
      </c>
      <c r="I109" s="5">
        <v>5409458000000</v>
      </c>
      <c r="J109" s="5">
        <v>5321062000000</v>
      </c>
      <c r="K109" s="5">
        <v>4795493000000</v>
      </c>
      <c r="L109" s="5">
        <v>4563249000000</v>
      </c>
      <c r="M109" s="5">
        <v>4556358000000</v>
      </c>
      <c r="N109" s="5">
        <v>4415348000000</v>
      </c>
      <c r="O109" s="5">
        <v>3344225000000</v>
      </c>
      <c r="P109" s="5">
        <v>3271751000000</v>
      </c>
      <c r="Q109" s="5">
        <v>2925337000000</v>
      </c>
      <c r="R109" s="5">
        <v>2740397000000</v>
      </c>
      <c r="S109" s="5">
        <v>1023314000000</v>
      </c>
      <c r="T109" s="5">
        <v>1044844000000</v>
      </c>
      <c r="U109" s="5">
        <v>699069000000</v>
      </c>
      <c r="V109" s="5">
        <v>734873000000</v>
      </c>
      <c r="W109" s="5">
        <v>559884000000</v>
      </c>
      <c r="X109" s="5">
        <v>549014000000</v>
      </c>
      <c r="Y109" s="5">
        <v>527855000000</v>
      </c>
    </row>
    <row r="110" spans="2:25" ht="15.5" x14ac:dyDescent="0.35">
      <c r="C110" t="s">
        <v>131</v>
      </c>
      <c r="D110" s="5">
        <v>47264000000</v>
      </c>
      <c r="E110" s="5">
        <v>47264000000</v>
      </c>
      <c r="F110" s="5">
        <v>47264000000</v>
      </c>
      <c r="G110" s="5">
        <v>47264000000</v>
      </c>
      <c r="I110" s="5">
        <v>47264000000</v>
      </c>
      <c r="J110" s="5">
        <v>47264000000</v>
      </c>
    </row>
    <row r="111" spans="2:25" ht="15.5" x14ac:dyDescent="0.35">
      <c r="C111" t="s">
        <v>132</v>
      </c>
    </row>
    <row r="112" spans="2:25" ht="15.5" x14ac:dyDescent="0.35">
      <c r="C112" t="s">
        <v>125</v>
      </c>
      <c r="D112" s="5">
        <v>98019000000</v>
      </c>
      <c r="E112" s="5">
        <v>154417000000</v>
      </c>
      <c r="F112" s="5">
        <v>49682000000</v>
      </c>
      <c r="G112" s="5">
        <v>26247000000</v>
      </c>
      <c r="I112" s="5">
        <v>49682000000</v>
      </c>
      <c r="J112" s="5">
        <v>253736000000</v>
      </c>
      <c r="K112" s="5">
        <v>62046000000</v>
      </c>
      <c r="L112" s="5">
        <v>189749000000</v>
      </c>
      <c r="M112" s="5">
        <v>118601000000</v>
      </c>
      <c r="N112" s="5">
        <v>100932000000</v>
      </c>
      <c r="O112" s="5">
        <v>128113000000</v>
      </c>
      <c r="P112" s="5">
        <v>155680000000</v>
      </c>
      <c r="Q112" s="5">
        <v>177446000000</v>
      </c>
      <c r="R112" s="5">
        <v>137253000000</v>
      </c>
      <c r="S112" s="5">
        <v>28967000000</v>
      </c>
      <c r="T112" s="5">
        <v>6959000000</v>
      </c>
      <c r="U112" s="5">
        <v>5819000000</v>
      </c>
      <c r="V112" s="5">
        <v>3635000000</v>
      </c>
      <c r="W112" s="5">
        <v>37174000000</v>
      </c>
      <c r="X112" s="5">
        <v>48216000000</v>
      </c>
      <c r="Y112" s="5">
        <v>60990000000</v>
      </c>
    </row>
    <row r="113" spans="3:25" ht="15.5" x14ac:dyDescent="0.35">
      <c r="C113" t="s">
        <v>134</v>
      </c>
      <c r="D113" s="5">
        <v>228249017000000</v>
      </c>
      <c r="E113" s="5">
        <v>221811210000000</v>
      </c>
      <c r="F113" s="5">
        <v>221347288000000</v>
      </c>
      <c r="G113" s="5">
        <v>215866796000000</v>
      </c>
      <c r="I113" s="5">
        <v>221347288000000</v>
      </c>
      <c r="J113" s="5">
        <v>219960693000000</v>
      </c>
      <c r="K113" s="5">
        <v>188295488000000</v>
      </c>
      <c r="L113" s="5">
        <v>181241291000000</v>
      </c>
      <c r="M113" s="5">
        <v>158356097000000</v>
      </c>
      <c r="N113" s="5">
        <v>140934002000000</v>
      </c>
      <c r="O113" s="5">
        <v>123536474000000</v>
      </c>
      <c r="P113" s="5">
        <v>120191387000000</v>
      </c>
      <c r="Q113" s="5">
        <v>114980168000000</v>
      </c>
      <c r="R113" s="5">
        <v>102318457000000</v>
      </c>
      <c r="S113" s="5">
        <v>88697430000000</v>
      </c>
      <c r="T113" s="5">
        <v>75836537000000</v>
      </c>
      <c r="U113" s="5">
        <v>70958233000000</v>
      </c>
      <c r="V113" s="5">
        <v>70840878000000</v>
      </c>
      <c r="W113" s="5">
        <v>54448660000000</v>
      </c>
      <c r="X113" s="5">
        <v>43445700000000</v>
      </c>
      <c r="Y113" s="5">
        <v>32410329000000</v>
      </c>
    </row>
    <row r="114" spans="3:25" ht="15.5" x14ac:dyDescent="0.35">
      <c r="C114" t="s">
        <v>135</v>
      </c>
    </row>
    <row r="115" spans="3:25" ht="15.5" x14ac:dyDescent="0.35">
      <c r="C115" t="s">
        <v>136</v>
      </c>
    </row>
    <row r="116" spans="3:25" ht="15.5" x14ac:dyDescent="0.35">
      <c r="C116" t="s">
        <v>636</v>
      </c>
      <c r="D116" s="5">
        <v>992946000000</v>
      </c>
      <c r="E116" s="5">
        <v>1080263000000</v>
      </c>
      <c r="F116" s="5">
        <v>1804672000000</v>
      </c>
      <c r="G116" s="5">
        <v>1151388000000</v>
      </c>
      <c r="I116" s="5">
        <v>1804672000000</v>
      </c>
      <c r="J116" s="5">
        <v>1293147000000</v>
      </c>
      <c r="K116" s="5">
        <v>2212830000000</v>
      </c>
      <c r="L116" s="5">
        <v>2403981000000</v>
      </c>
      <c r="M116" s="5">
        <v>1804558000000</v>
      </c>
      <c r="N116" s="5">
        <v>1830150000000</v>
      </c>
      <c r="O116" s="5">
        <v>1816918000000</v>
      </c>
      <c r="P116" s="5">
        <v>1488621000000</v>
      </c>
      <c r="Q116" s="5">
        <v>1925397000000</v>
      </c>
      <c r="R116" s="5">
        <v>1374450000000</v>
      </c>
      <c r="S116" s="5">
        <v>2244955000000</v>
      </c>
      <c r="T116" s="5">
        <v>1812382000000</v>
      </c>
      <c r="U116" s="5">
        <v>1945539000000</v>
      </c>
      <c r="V116" s="5">
        <v>1761134000000</v>
      </c>
      <c r="W116" s="5">
        <v>950513000000</v>
      </c>
      <c r="X116" s="5">
        <v>685700000000</v>
      </c>
      <c r="Y116" s="5">
        <v>662211000000</v>
      </c>
    </row>
    <row r="117" spans="3:25" ht="15.5" x14ac:dyDescent="0.35">
      <c r="C117" t="s">
        <v>637</v>
      </c>
      <c r="D117" s="5">
        <v>148681355000000</v>
      </c>
      <c r="E117" s="5">
        <v>146778378000000</v>
      </c>
      <c r="F117" s="5">
        <v>140104475000000</v>
      </c>
      <c r="G117" s="5">
        <v>148269304000000</v>
      </c>
      <c r="I117" s="5">
        <v>140104475000000</v>
      </c>
      <c r="J117" s="5">
        <v>142611851000000</v>
      </c>
      <c r="K117" s="5">
        <v>126478387000000</v>
      </c>
      <c r="L117" s="5">
        <v>122019343000000</v>
      </c>
      <c r="M117" s="5">
        <v>113764510000000</v>
      </c>
      <c r="N117" s="5">
        <v>99798476000000</v>
      </c>
      <c r="O117" s="5">
        <v>83564393000000</v>
      </c>
      <c r="P117" s="5">
        <v>81820984000000</v>
      </c>
      <c r="Q117" s="5">
        <v>81222167000000</v>
      </c>
      <c r="R117" s="5">
        <v>73029838000000</v>
      </c>
      <c r="S117" s="5">
        <v>62903150000000</v>
      </c>
      <c r="T117" s="5">
        <v>53118800000000</v>
      </c>
      <c r="U117" s="5">
        <v>46874161000000</v>
      </c>
      <c r="V117" s="5">
        <v>47632863000000</v>
      </c>
      <c r="W117" s="5">
        <v>37008488000000</v>
      </c>
      <c r="X117" s="5">
        <v>31019700000000</v>
      </c>
      <c r="Y117" s="5">
        <v>23137950000000</v>
      </c>
    </row>
    <row r="118" spans="3:25" ht="15.5" x14ac:dyDescent="0.35">
      <c r="C118" t="s">
        <v>638</v>
      </c>
      <c r="D118" s="5">
        <v>148681355000000</v>
      </c>
      <c r="E118" s="5">
        <v>146778378000000</v>
      </c>
      <c r="F118" s="5">
        <v>140104475000000</v>
      </c>
      <c r="G118" s="5">
        <v>148269304000000</v>
      </c>
      <c r="I118" s="5">
        <v>140104475000000</v>
      </c>
      <c r="J118" s="5">
        <v>142611851000000</v>
      </c>
      <c r="K118" s="5">
        <v>126478387000000</v>
      </c>
      <c r="L118" s="5">
        <v>122019343000000</v>
      </c>
      <c r="M118" s="5">
        <v>113764510000000</v>
      </c>
      <c r="N118" s="5">
        <v>99798476000000</v>
      </c>
      <c r="O118" s="5">
        <v>83564393000000</v>
      </c>
      <c r="P118" s="5">
        <v>81820984000000</v>
      </c>
      <c r="Q118" s="5">
        <v>81222167000000</v>
      </c>
      <c r="R118" s="5">
        <v>73029838000000</v>
      </c>
      <c r="S118" s="5">
        <v>62903150000000</v>
      </c>
      <c r="T118" s="5">
        <v>53118800000000</v>
      </c>
      <c r="U118" s="5">
        <v>46874161000000</v>
      </c>
      <c r="V118" s="5">
        <v>47632863000000</v>
      </c>
      <c r="W118" s="5">
        <v>37008488000000</v>
      </c>
      <c r="X118" s="5">
        <v>31019700000000</v>
      </c>
      <c r="Y118" s="5">
        <v>23137950000000</v>
      </c>
    </row>
    <row r="119" spans="3:25" ht="15.5" x14ac:dyDescent="0.35">
      <c r="C119" t="s">
        <v>639</v>
      </c>
      <c r="D119" s="5">
        <v>3192685000000</v>
      </c>
      <c r="E119" s="5">
        <v>3054530000000</v>
      </c>
      <c r="F119" s="5">
        <v>5330512000000</v>
      </c>
      <c r="G119" s="5">
        <v>1961423000000</v>
      </c>
      <c r="I119" s="5">
        <v>5330512000000</v>
      </c>
      <c r="J119" s="5">
        <v>4149689000000</v>
      </c>
      <c r="K119" s="5">
        <v>2541540000000</v>
      </c>
      <c r="L119" s="5">
        <v>4461790000000</v>
      </c>
      <c r="M119" s="5">
        <v>1881477000000</v>
      </c>
      <c r="N119" s="5">
        <v>2119084000000</v>
      </c>
      <c r="O119" s="5">
        <v>1556628000000</v>
      </c>
      <c r="P119" s="5">
        <v>4260720000000</v>
      </c>
      <c r="Q119" s="5">
        <v>5670067000000</v>
      </c>
      <c r="R119" s="5">
        <v>5628485000000</v>
      </c>
      <c r="S119" s="5">
        <v>3515666000000</v>
      </c>
      <c r="T119" s="5">
        <v>3308630000000</v>
      </c>
      <c r="U119" s="5">
        <v>4946725000000</v>
      </c>
      <c r="V119" s="5">
        <v>6392634000000</v>
      </c>
      <c r="W119" s="5">
        <v>5114443000000</v>
      </c>
      <c r="X119" s="5">
        <v>2965649000000</v>
      </c>
      <c r="Y119" s="5">
        <v>2254082000000</v>
      </c>
    </row>
    <row r="120" spans="3:25" ht="15.5" x14ac:dyDescent="0.35">
      <c r="C120" t="s">
        <v>688</v>
      </c>
      <c r="D120" s="5">
        <v>3192685000000</v>
      </c>
      <c r="E120" s="5">
        <v>3054530000000</v>
      </c>
      <c r="F120" s="5">
        <v>5330512000000</v>
      </c>
      <c r="G120" s="5">
        <v>1961423000000</v>
      </c>
      <c r="I120" s="5">
        <v>5330512000000</v>
      </c>
      <c r="J120" s="5">
        <v>4149689000000</v>
      </c>
      <c r="K120" s="5">
        <v>2541540000000</v>
      </c>
      <c r="L120" s="5">
        <v>4461790000000</v>
      </c>
      <c r="M120" s="5">
        <v>1881477000000</v>
      </c>
      <c r="N120" s="5">
        <v>2119084000000</v>
      </c>
      <c r="O120" s="5">
        <v>1556628000000</v>
      </c>
      <c r="P120" s="5">
        <v>4260720000000</v>
      </c>
      <c r="Q120" s="5">
        <v>5670067000000</v>
      </c>
      <c r="R120" s="5">
        <v>5628485000000</v>
      </c>
      <c r="S120" s="5">
        <v>3515666000000</v>
      </c>
      <c r="T120" s="5">
        <v>3308630000000</v>
      </c>
      <c r="U120" s="5">
        <v>4946725000000</v>
      </c>
      <c r="V120" s="5">
        <v>6392634000000</v>
      </c>
      <c r="W120" s="5">
        <v>5114443000000</v>
      </c>
      <c r="X120" s="5">
        <v>2965649000000</v>
      </c>
      <c r="Y120" s="5">
        <v>2254082000000</v>
      </c>
    </row>
    <row r="121" spans="3:25" ht="15.5" x14ac:dyDescent="0.35">
      <c r="C121" t="s">
        <v>586</v>
      </c>
      <c r="D121" s="5">
        <v>541000000</v>
      </c>
      <c r="F121" s="5">
        <v>40000000</v>
      </c>
      <c r="G121" s="5">
        <v>3131000000</v>
      </c>
      <c r="I121" s="5">
        <v>40000000</v>
      </c>
      <c r="J121" s="5">
        <v>7534000000</v>
      </c>
      <c r="K121" s="5">
        <v>23000000</v>
      </c>
      <c r="L121" s="5">
        <v>2207000000</v>
      </c>
      <c r="N121" s="5">
        <v>10000000</v>
      </c>
      <c r="Q121" s="5">
        <v>88000000</v>
      </c>
      <c r="R121" s="5">
        <v>227000000</v>
      </c>
      <c r="U121" s="5">
        <v>90000000</v>
      </c>
    </row>
    <row r="122" spans="3:25" ht="15.5" x14ac:dyDescent="0.35">
      <c r="C122" t="s">
        <v>640</v>
      </c>
      <c r="D122" s="5">
        <v>17645000000</v>
      </c>
      <c r="E122" s="5">
        <v>26319000000</v>
      </c>
      <c r="F122" s="5">
        <v>57970000000</v>
      </c>
      <c r="G122" s="5">
        <v>56755000000</v>
      </c>
      <c r="I122" s="5">
        <v>57970000000</v>
      </c>
      <c r="J122" s="5">
        <v>114231000000</v>
      </c>
      <c r="K122" s="5">
        <v>288944000000</v>
      </c>
      <c r="L122" s="5">
        <v>227970000000</v>
      </c>
      <c r="M122" s="5">
        <v>163983000000</v>
      </c>
      <c r="N122" s="5">
        <v>52802000000</v>
      </c>
      <c r="O122" s="5">
        <v>156084000000</v>
      </c>
      <c r="P122" s="5">
        <v>82379000000</v>
      </c>
      <c r="Q122" s="5">
        <v>47409000000</v>
      </c>
      <c r="R122" s="5">
        <v>54301000000</v>
      </c>
      <c r="S122" s="5">
        <v>20634000000</v>
      </c>
      <c r="T122" s="5">
        <v>18435000000</v>
      </c>
      <c r="U122" s="5">
        <v>33235000000</v>
      </c>
      <c r="V122" s="5">
        <v>224975000000</v>
      </c>
      <c r="W122" s="5">
        <v>78715000000</v>
      </c>
      <c r="X122" s="5">
        <v>14556000000</v>
      </c>
    </row>
    <row r="123" spans="3:25" ht="15.5" x14ac:dyDescent="0.35">
      <c r="C123" t="s">
        <v>844</v>
      </c>
      <c r="D123" s="5">
        <v>3327073000000</v>
      </c>
      <c r="E123" s="5">
        <v>2398243000000</v>
      </c>
      <c r="F123" s="5">
        <v>2345156000000</v>
      </c>
      <c r="G123" s="5">
        <v>2048180000000</v>
      </c>
      <c r="I123" s="5">
        <v>2345156000000</v>
      </c>
      <c r="J123" s="5">
        <v>2044884000000</v>
      </c>
      <c r="K123" s="5">
        <v>957991000000</v>
      </c>
      <c r="L123" s="5">
        <v>1871461000000</v>
      </c>
      <c r="M123" s="5">
        <v>2403547000000</v>
      </c>
      <c r="N123" s="5">
        <v>3236456000000</v>
      </c>
      <c r="O123" s="5">
        <v>3487485000000</v>
      </c>
      <c r="P123" s="5">
        <v>3240513000000</v>
      </c>
      <c r="Q123" s="5">
        <v>3804479000000</v>
      </c>
      <c r="R123" s="5">
        <v>2311606000000</v>
      </c>
      <c r="S123" s="5">
        <v>1722884000000</v>
      </c>
      <c r="T123" s="5">
        <v>1721901000000</v>
      </c>
      <c r="U123" s="5">
        <v>2396611000000</v>
      </c>
      <c r="V123" s="5">
        <v>2395091000000</v>
      </c>
      <c r="W123" s="5">
        <v>2742993000000</v>
      </c>
      <c r="X123" s="5">
        <v>1745936000000</v>
      </c>
      <c r="Y123" s="5">
        <v>1744253000000</v>
      </c>
    </row>
    <row r="124" spans="3:25" ht="15.5" x14ac:dyDescent="0.35">
      <c r="C124" t="s">
        <v>641</v>
      </c>
      <c r="D124" s="5">
        <v>14633797000000</v>
      </c>
      <c r="E124" s="5">
        <v>19718542000000</v>
      </c>
      <c r="F124" s="5">
        <v>22880765000000</v>
      </c>
      <c r="G124" s="5">
        <v>22818307000000</v>
      </c>
      <c r="I124" s="5">
        <v>22880765000000</v>
      </c>
      <c r="J124" s="5">
        <v>21524974000000</v>
      </c>
      <c r="K124" s="5">
        <v>20323823000000</v>
      </c>
      <c r="L124" s="5">
        <v>17533761000000</v>
      </c>
      <c r="M124" s="5">
        <v>12161667000000</v>
      </c>
      <c r="N124" s="5">
        <v>11300357000000</v>
      </c>
      <c r="O124" s="5">
        <v>8791601000000</v>
      </c>
      <c r="P124" s="5">
        <v>6708734000000</v>
      </c>
      <c r="Q124" s="5">
        <v>2677694000000</v>
      </c>
      <c r="R124" s="5">
        <v>246055000000</v>
      </c>
      <c r="S124" s="5">
        <v>434617000000</v>
      </c>
      <c r="T124" s="5">
        <v>456490000000</v>
      </c>
      <c r="U124" s="5">
        <v>324337000000</v>
      </c>
      <c r="V124" s="5">
        <v>231160000000</v>
      </c>
      <c r="W124" s="5">
        <v>173998000000</v>
      </c>
      <c r="X124" s="5">
        <v>12585000000</v>
      </c>
      <c r="Y124" s="5">
        <v>11101000000</v>
      </c>
    </row>
    <row r="125" spans="3:25" ht="15.5" x14ac:dyDescent="0.35">
      <c r="C125" t="s">
        <v>143</v>
      </c>
      <c r="D125" s="5">
        <v>212690000000</v>
      </c>
      <c r="E125" s="5">
        <v>139319000000</v>
      </c>
      <c r="F125" s="5">
        <v>92441000000</v>
      </c>
      <c r="G125" s="5">
        <v>81649000000</v>
      </c>
      <c r="I125" s="5">
        <v>92441000000</v>
      </c>
      <c r="J125" s="5">
        <v>171186000000</v>
      </c>
      <c r="K125" s="5">
        <v>82159000000</v>
      </c>
      <c r="L125" s="5">
        <v>139347000000</v>
      </c>
      <c r="M125" s="5">
        <v>129213000000</v>
      </c>
      <c r="N125" s="5">
        <v>77354000000</v>
      </c>
      <c r="O125" s="5">
        <v>44323000000</v>
      </c>
      <c r="P125" s="5">
        <v>79258000000</v>
      </c>
      <c r="Q125" s="5">
        <v>63431000000</v>
      </c>
      <c r="R125" s="5">
        <v>26695000000</v>
      </c>
      <c r="S125" s="5">
        <v>129533000000</v>
      </c>
      <c r="T125" s="5">
        <v>105751000000</v>
      </c>
      <c r="U125" s="5">
        <v>101676000000</v>
      </c>
      <c r="V125" s="5">
        <v>45556000000</v>
      </c>
      <c r="W125" s="5">
        <v>54679000000</v>
      </c>
      <c r="X125" s="5">
        <v>32870000000</v>
      </c>
      <c r="Y125" s="5">
        <v>51704000000</v>
      </c>
    </row>
    <row r="126" spans="3:25" ht="15.5" x14ac:dyDescent="0.35">
      <c r="C126" t="s">
        <v>689</v>
      </c>
      <c r="E126" s="5">
        <v>15753000000</v>
      </c>
      <c r="F126" s="5">
        <v>7877000000</v>
      </c>
      <c r="I126" s="5">
        <v>7877000000</v>
      </c>
      <c r="O126" s="5">
        <v>169389000000</v>
      </c>
      <c r="P126" s="5">
        <v>110522000000</v>
      </c>
      <c r="Q126" s="5">
        <v>110356000000</v>
      </c>
      <c r="R126" s="5">
        <v>72560000000</v>
      </c>
      <c r="T126" s="5">
        <v>20373000000</v>
      </c>
      <c r="U126" s="5">
        <v>23971000000</v>
      </c>
      <c r="V126" s="5">
        <v>32650000000</v>
      </c>
    </row>
    <row r="127" spans="3:25" ht="15.5" x14ac:dyDescent="0.35">
      <c r="C127" t="s">
        <v>141</v>
      </c>
      <c r="D127" s="5">
        <v>1286546000000</v>
      </c>
      <c r="E127" s="5">
        <v>1241124000000</v>
      </c>
      <c r="F127" s="5">
        <v>1461000000000</v>
      </c>
      <c r="G127" s="5">
        <v>1347628000000</v>
      </c>
      <c r="I127" s="5">
        <v>1461000000000</v>
      </c>
      <c r="J127" s="5">
        <v>1309983000000</v>
      </c>
      <c r="K127" s="5">
        <v>1229508000000</v>
      </c>
      <c r="L127" s="5">
        <v>1347965000000</v>
      </c>
      <c r="M127" s="5">
        <v>1647025000000</v>
      </c>
      <c r="N127" s="5">
        <v>1331870000000</v>
      </c>
      <c r="O127" s="5">
        <v>731131000000</v>
      </c>
      <c r="P127" s="5">
        <v>648703000000</v>
      </c>
      <c r="Q127" s="5">
        <v>735962000000</v>
      </c>
      <c r="R127" s="5">
        <v>768005000000</v>
      </c>
      <c r="S127" s="5">
        <v>660998000000</v>
      </c>
      <c r="T127" s="5">
        <v>766221000000</v>
      </c>
      <c r="U127" s="5">
        <v>799593000000</v>
      </c>
      <c r="V127" s="5">
        <v>700401000000</v>
      </c>
      <c r="W127" s="5">
        <v>717897000000</v>
      </c>
      <c r="X127" s="5">
        <v>613726000000</v>
      </c>
      <c r="Y127" s="5">
        <v>775454000000</v>
      </c>
    </row>
    <row r="128" spans="3:25" ht="15.5" x14ac:dyDescent="0.35">
      <c r="C128" t="s">
        <v>690</v>
      </c>
      <c r="D128" s="5">
        <v>4128963000000</v>
      </c>
      <c r="E128" s="5">
        <v>4126914000000</v>
      </c>
      <c r="F128" s="5">
        <v>4125912000000</v>
      </c>
      <c r="G128" s="5">
        <v>4583572000000</v>
      </c>
      <c r="I128" s="5">
        <v>4125912000000</v>
      </c>
      <c r="J128" s="5">
        <v>4424844000000</v>
      </c>
      <c r="K128" s="5">
        <v>3678849000000</v>
      </c>
      <c r="L128" s="5">
        <v>3679163000000</v>
      </c>
      <c r="M128" s="5">
        <v>2988492000000</v>
      </c>
      <c r="N128" s="5">
        <v>1992707000000</v>
      </c>
      <c r="O128" s="5">
        <v>996424000000</v>
      </c>
      <c r="P128" s="5">
        <v>996468000000</v>
      </c>
      <c r="Q128" s="5">
        <v>994986000000</v>
      </c>
    </row>
    <row r="129" spans="3:25" ht="15.5" x14ac:dyDescent="0.35">
      <c r="C129" t="s">
        <v>845</v>
      </c>
      <c r="D129" s="5">
        <v>11213064000000</v>
      </c>
      <c r="E129" s="5">
        <v>11949788000000</v>
      </c>
      <c r="F129" s="5">
        <v>11536693000000</v>
      </c>
      <c r="G129" s="5">
        <v>10905866000000</v>
      </c>
      <c r="I129" s="5">
        <v>11536693000000</v>
      </c>
      <c r="J129" s="5">
        <v>10141898000000</v>
      </c>
      <c r="K129" s="5">
        <v>9267368000000</v>
      </c>
      <c r="L129" s="5">
        <v>8374424000000</v>
      </c>
      <c r="M129" s="5">
        <v>7316690000000</v>
      </c>
      <c r="N129" s="5">
        <v>6251318000000</v>
      </c>
      <c r="O129" s="5">
        <v>5572854000000</v>
      </c>
      <c r="P129" s="5">
        <v>4870152000000</v>
      </c>
      <c r="Q129" s="5">
        <v>6054667000000</v>
      </c>
      <c r="R129" s="5">
        <v>5624403000000</v>
      </c>
      <c r="S129" s="5">
        <v>4871741000000</v>
      </c>
      <c r="T129" s="5">
        <v>4868205000000</v>
      </c>
      <c r="U129" s="5">
        <v>3343143000000</v>
      </c>
      <c r="V129" s="5">
        <v>3067424000000</v>
      </c>
      <c r="W129" s="5">
        <v>1971605000000</v>
      </c>
      <c r="X129" s="5">
        <v>1150507000000</v>
      </c>
      <c r="Y129" s="5">
        <v>520214000000</v>
      </c>
    </row>
    <row r="130" spans="3:25" ht="15.5" x14ac:dyDescent="0.35">
      <c r="C130" t="s">
        <v>1018</v>
      </c>
      <c r="D130" s="5">
        <v>11213064000000</v>
      </c>
      <c r="E130" s="5">
        <v>11949788000000</v>
      </c>
      <c r="F130" s="5">
        <v>11536693000000</v>
      </c>
      <c r="G130" s="5">
        <v>10905866000000</v>
      </c>
      <c r="I130" s="5">
        <v>11536693000000</v>
      </c>
      <c r="J130" s="5">
        <v>10141898000000</v>
      </c>
      <c r="K130" s="5">
        <v>9267368000000</v>
      </c>
      <c r="L130" s="5">
        <v>8374424000000</v>
      </c>
      <c r="M130" s="5">
        <v>7316690000000</v>
      </c>
      <c r="N130" s="5">
        <v>6251318000000</v>
      </c>
      <c r="O130" s="5">
        <v>5572854000000</v>
      </c>
      <c r="P130" s="5">
        <v>4870152000000</v>
      </c>
      <c r="Q130" s="5">
        <v>6054667000000</v>
      </c>
      <c r="R130" s="5">
        <v>5624403000000</v>
      </c>
      <c r="S130" s="5">
        <v>4871741000000</v>
      </c>
      <c r="T130" s="5">
        <v>4868205000000</v>
      </c>
      <c r="U130" s="5">
        <v>3343143000000</v>
      </c>
      <c r="V130" s="5">
        <v>3067424000000</v>
      </c>
      <c r="W130" s="5">
        <v>1971605000000</v>
      </c>
      <c r="X130" s="5">
        <v>1150507000000</v>
      </c>
      <c r="Y130" s="5">
        <v>520214000000</v>
      </c>
    </row>
    <row r="131" spans="3:25" ht="15.5" x14ac:dyDescent="0.35">
      <c r="C131" t="s">
        <v>158</v>
      </c>
    </row>
    <row r="132" spans="3:25" ht="15.5" x14ac:dyDescent="0.35">
      <c r="C132" t="s">
        <v>159</v>
      </c>
      <c r="D132" s="5">
        <v>208483158000000</v>
      </c>
      <c r="E132" s="5">
        <v>201149318000000</v>
      </c>
      <c r="F132" s="5">
        <v>200526536000000</v>
      </c>
      <c r="G132" s="5">
        <v>195266243000000</v>
      </c>
      <c r="I132" s="5">
        <v>200526536000000</v>
      </c>
      <c r="J132" s="5">
        <v>200321992000000</v>
      </c>
      <c r="K132" s="5">
        <v>172846470000000</v>
      </c>
      <c r="L132" s="5">
        <v>166495305000000</v>
      </c>
      <c r="M132" s="5">
        <v>145272064000000</v>
      </c>
      <c r="N132" s="5">
        <v>128928202000000</v>
      </c>
      <c r="O132" s="5">
        <v>111493845000000</v>
      </c>
      <c r="P132" s="5">
        <v>108906072000000</v>
      </c>
      <c r="Q132" s="5">
        <v>104875193000000</v>
      </c>
      <c r="R132" s="5">
        <v>92644229000000</v>
      </c>
      <c r="S132" s="5">
        <v>80940212000000</v>
      </c>
      <c r="T132" s="5">
        <v>68752930000000</v>
      </c>
      <c r="U132" s="5">
        <v>64239968000000</v>
      </c>
      <c r="V132" s="5">
        <v>64832038000000</v>
      </c>
      <c r="W132" s="5">
        <v>49061560000000</v>
      </c>
      <c r="X132" s="5">
        <v>38449653000000</v>
      </c>
      <c r="Y132" s="5">
        <v>29318786000000</v>
      </c>
    </row>
    <row r="133" spans="3:25" ht="15.5" x14ac:dyDescent="0.35">
      <c r="C133" t="s">
        <v>160</v>
      </c>
    </row>
    <row r="134" spans="3:25" ht="15.5" x14ac:dyDescent="0.35">
      <c r="C134" t="s">
        <v>161</v>
      </c>
      <c r="D134" s="5">
        <v>2630361000000</v>
      </c>
      <c r="E134" s="5">
        <v>2630361000000</v>
      </c>
      <c r="F134" s="5">
        <v>2630361000000</v>
      </c>
      <c r="G134" s="5">
        <v>2630361000000</v>
      </c>
      <c r="I134" s="5">
        <v>2630361000000</v>
      </c>
      <c r="J134" s="5">
        <v>2630361000000</v>
      </c>
      <c r="K134" s="5">
        <v>2630361000000</v>
      </c>
      <c r="L134" s="5">
        <v>2630361000000</v>
      </c>
      <c r="M134" s="5">
        <v>2459697000000</v>
      </c>
      <c r="N134" s="5">
        <v>2459697000000</v>
      </c>
      <c r="O134" s="5">
        <v>2459697000000</v>
      </c>
      <c r="P134" s="5">
        <v>2459697000000</v>
      </c>
      <c r="Q134" s="5">
        <v>2424073000000</v>
      </c>
      <c r="R134" s="5">
        <v>2424073000000</v>
      </c>
      <c r="S134" s="5">
        <v>2424073000000</v>
      </c>
      <c r="T134" s="5">
        <v>2424073000000</v>
      </c>
      <c r="U134" s="5">
        <v>2424073000000</v>
      </c>
      <c r="V134" s="5">
        <v>2424073000000</v>
      </c>
      <c r="W134" s="5">
        <v>2424073000000</v>
      </c>
      <c r="X134" s="5">
        <v>2424073000000</v>
      </c>
      <c r="Y134" s="5">
        <v>1583896000000</v>
      </c>
    </row>
    <row r="135" spans="3:25" ht="15.5" x14ac:dyDescent="0.35">
      <c r="C135" t="s">
        <v>162</v>
      </c>
      <c r="D135" s="5">
        <v>1812876000000</v>
      </c>
      <c r="E135" s="5">
        <v>1812876000000</v>
      </c>
      <c r="F135" s="5">
        <v>1812876000000</v>
      </c>
      <c r="G135" s="5">
        <v>1812876000000</v>
      </c>
      <c r="I135" s="5">
        <v>1812876000000</v>
      </c>
      <c r="J135" s="5">
        <v>1812876000000</v>
      </c>
      <c r="K135" s="5">
        <v>1812876000000</v>
      </c>
      <c r="L135" s="5">
        <v>1812876000000</v>
      </c>
      <c r="M135" s="5">
        <v>1058541000000</v>
      </c>
      <c r="N135" s="5">
        <v>1058541000000</v>
      </c>
      <c r="O135" s="5">
        <v>1058541000000</v>
      </c>
      <c r="P135" s="5">
        <v>1058541000000</v>
      </c>
      <c r="Q135" s="5">
        <v>823423000000</v>
      </c>
      <c r="R135" s="5">
        <v>823423000000</v>
      </c>
      <c r="S135" s="5">
        <v>823423000000</v>
      </c>
      <c r="T135" s="5">
        <v>823423000000</v>
      </c>
      <c r="U135" s="5">
        <v>823423000000</v>
      </c>
      <c r="V135" s="5">
        <v>823423000000</v>
      </c>
      <c r="W135" s="5">
        <v>823423000000</v>
      </c>
      <c r="X135" s="5">
        <v>823423000000</v>
      </c>
      <c r="Y135" s="5">
        <v>228258000000</v>
      </c>
    </row>
    <row r="136" spans="3:25" ht="15.5" x14ac:dyDescent="0.35">
      <c r="C136" t="s">
        <v>1845</v>
      </c>
      <c r="D136" s="5">
        <v>1812876000000</v>
      </c>
      <c r="E136" s="5">
        <v>1812876000000</v>
      </c>
      <c r="F136" s="5">
        <v>1812876000000</v>
      </c>
      <c r="G136" s="5">
        <v>1812876000000</v>
      </c>
      <c r="I136" s="5">
        <v>1812876000000</v>
      </c>
      <c r="J136" s="5">
        <v>1812876000000</v>
      </c>
      <c r="K136" s="5">
        <v>1812876000000</v>
      </c>
      <c r="L136" s="5">
        <v>1812876000000</v>
      </c>
      <c r="M136" s="5">
        <v>1058541000000</v>
      </c>
      <c r="N136" s="5">
        <v>1058541000000</v>
      </c>
      <c r="O136" s="5">
        <v>1058541000000</v>
      </c>
      <c r="P136" s="5">
        <v>1058541000000</v>
      </c>
      <c r="Q136" s="5">
        <v>823423000000</v>
      </c>
      <c r="R136" s="5">
        <v>823423000000</v>
      </c>
      <c r="S136" s="5">
        <v>823423000000</v>
      </c>
      <c r="T136" s="5">
        <v>823423000000</v>
      </c>
      <c r="U136" s="5">
        <v>823423000000</v>
      </c>
      <c r="V136" s="5">
        <v>823423000000</v>
      </c>
      <c r="W136" s="5">
        <v>823423000000</v>
      </c>
      <c r="X136" s="5">
        <v>823423000000</v>
      </c>
      <c r="Y136" s="5">
        <v>228258000000</v>
      </c>
    </row>
    <row r="137" spans="3:25" ht="15.5" x14ac:dyDescent="0.35">
      <c r="C137" t="s">
        <v>163</v>
      </c>
      <c r="D137" s="5">
        <v>10135640000000</v>
      </c>
      <c r="E137" s="5">
        <v>10662965000000</v>
      </c>
      <c r="F137" s="5">
        <v>10252816000000</v>
      </c>
      <c r="G137" s="5">
        <v>9890675000000</v>
      </c>
      <c r="I137" s="5">
        <v>10252816000000</v>
      </c>
      <c r="J137" s="5">
        <v>10204469000000</v>
      </c>
      <c r="K137" s="5">
        <v>9408723000000</v>
      </c>
      <c r="L137" s="5">
        <v>8733346000000</v>
      </c>
      <c r="M137" s="5">
        <v>7471750000000</v>
      </c>
      <c r="N137" s="5">
        <v>6381857000000</v>
      </c>
      <c r="O137" s="5">
        <v>6634450000000</v>
      </c>
      <c r="P137" s="5">
        <v>5955385000000</v>
      </c>
      <c r="Q137" s="5">
        <v>5282711000000</v>
      </c>
      <c r="R137" s="5">
        <v>4933645000000</v>
      </c>
      <c r="S137" s="5">
        <v>4601329000000</v>
      </c>
      <c r="T137" s="5">
        <v>3795540000000</v>
      </c>
      <c r="U137" s="5">
        <v>3436725000000</v>
      </c>
      <c r="V137" s="5">
        <v>2727657000000</v>
      </c>
      <c r="W137" s="5">
        <v>2127146000000</v>
      </c>
      <c r="X137" s="5">
        <v>1743497000000</v>
      </c>
      <c r="Y137" s="5">
        <v>1279389000000</v>
      </c>
    </row>
    <row r="138" spans="3:25" ht="15.5" x14ac:dyDescent="0.35">
      <c r="C138" t="s">
        <v>164</v>
      </c>
      <c r="D138" s="5">
        <v>4927329000000</v>
      </c>
      <c r="E138" s="5">
        <v>4911981000000</v>
      </c>
      <c r="F138" s="5">
        <v>4911981000000</v>
      </c>
      <c r="G138" s="5">
        <v>4913641000000</v>
      </c>
      <c r="I138" s="5">
        <v>4911981000000</v>
      </c>
      <c r="J138" s="5">
        <v>4900385000000</v>
      </c>
      <c r="K138" s="5">
        <v>4786067000000</v>
      </c>
      <c r="L138" s="5">
        <v>4785382000000</v>
      </c>
      <c r="M138" s="5">
        <v>3813887000000</v>
      </c>
      <c r="N138" s="5">
        <v>3073730000000</v>
      </c>
      <c r="O138" s="5">
        <v>3725378000000</v>
      </c>
      <c r="P138" s="5">
        <v>5043407000000</v>
      </c>
      <c r="Q138" s="5">
        <v>4326234000000</v>
      </c>
      <c r="R138" s="5">
        <v>3620012000000</v>
      </c>
      <c r="S138" s="5">
        <v>3070463000000</v>
      </c>
      <c r="T138" s="5">
        <v>2661163000000</v>
      </c>
      <c r="U138" s="5">
        <v>2041782000000</v>
      </c>
      <c r="V138" s="5">
        <v>1520190000000</v>
      </c>
      <c r="W138" s="5">
        <v>1164886000000</v>
      </c>
      <c r="X138" s="5">
        <v>806651000000</v>
      </c>
      <c r="Y138" s="5">
        <v>570283000000</v>
      </c>
    </row>
    <row r="139" spans="3:25" ht="15.5" x14ac:dyDescent="0.35">
      <c r="C139" t="s">
        <v>165</v>
      </c>
      <c r="D139" s="5">
        <v>5208311000000</v>
      </c>
      <c r="E139" s="5">
        <v>5750984000000</v>
      </c>
      <c r="F139" s="5">
        <v>5340835000000</v>
      </c>
      <c r="G139" s="5">
        <v>4977034000000</v>
      </c>
      <c r="I139" s="5">
        <v>5340835000000</v>
      </c>
      <c r="J139" s="5">
        <v>5304084000000</v>
      </c>
      <c r="K139" s="5">
        <v>4622656000000</v>
      </c>
      <c r="L139" s="5">
        <v>3947964000000</v>
      </c>
      <c r="M139" s="5">
        <v>3657863000000</v>
      </c>
      <c r="N139" s="5">
        <v>3308127000000</v>
      </c>
      <c r="O139" s="5">
        <v>2909072000000</v>
      </c>
      <c r="P139" s="5">
        <v>911978000000</v>
      </c>
      <c r="Q139" s="5">
        <v>956477000000</v>
      </c>
      <c r="R139" s="5">
        <v>1313633000000</v>
      </c>
      <c r="S139" s="5">
        <v>1530866000000</v>
      </c>
      <c r="T139" s="5">
        <v>1134377000000</v>
      </c>
      <c r="U139" s="5">
        <v>1394943000000</v>
      </c>
      <c r="V139" s="5">
        <v>1207467000000</v>
      </c>
      <c r="W139" s="5">
        <v>962260000000</v>
      </c>
      <c r="X139" s="5">
        <v>936846000000</v>
      </c>
      <c r="Y139" s="5">
        <v>709106000000</v>
      </c>
    </row>
    <row r="140" spans="3:25" ht="15.5" x14ac:dyDescent="0.35">
      <c r="C140" t="s">
        <v>166</v>
      </c>
      <c r="D140" s="5">
        <v>10135640000000</v>
      </c>
      <c r="E140" s="5">
        <v>10662965000000</v>
      </c>
      <c r="F140" s="5">
        <v>10252816000000</v>
      </c>
      <c r="G140" s="5">
        <v>9890675000000</v>
      </c>
      <c r="I140" s="5">
        <v>10252816000000</v>
      </c>
      <c r="J140" s="5">
        <v>10204469000000</v>
      </c>
      <c r="K140" s="5">
        <v>9408723000000</v>
      </c>
      <c r="L140" s="5">
        <v>8733346000000</v>
      </c>
      <c r="M140" s="5">
        <v>7471750000000</v>
      </c>
      <c r="N140" s="5">
        <v>6381857000000</v>
      </c>
      <c r="O140" s="5">
        <v>6634450000000</v>
      </c>
      <c r="P140" s="5">
        <v>5955385000000</v>
      </c>
      <c r="Q140" s="5">
        <v>5282711000000</v>
      </c>
      <c r="R140" s="5">
        <v>4933645000000</v>
      </c>
      <c r="S140" s="5">
        <v>4601329000000</v>
      </c>
      <c r="T140" s="5">
        <v>3795540000000</v>
      </c>
      <c r="U140" s="5">
        <v>3436725000000</v>
      </c>
      <c r="V140" s="5">
        <v>2727657000000</v>
      </c>
      <c r="W140" s="5">
        <v>2127146000000</v>
      </c>
      <c r="X140" s="5">
        <v>1743497000000</v>
      </c>
      <c r="Y140" s="5">
        <v>1279389000000</v>
      </c>
    </row>
    <row r="141" spans="3:25" ht="15.5" x14ac:dyDescent="0.35">
      <c r="C141" t="s">
        <v>167</v>
      </c>
      <c r="D141" s="5">
        <v>3599516000000</v>
      </c>
      <c r="E141" s="5">
        <v>3674009000000</v>
      </c>
      <c r="F141" s="5">
        <v>3788085000000</v>
      </c>
      <c r="G141" s="5">
        <v>3695564000000</v>
      </c>
      <c r="I141" s="5">
        <v>3788085000000</v>
      </c>
      <c r="J141" s="5">
        <v>3347734000000</v>
      </c>
      <c r="K141" s="5">
        <v>-110859000000</v>
      </c>
      <c r="L141" s="5">
        <v>-13089000000</v>
      </c>
      <c r="M141" s="5">
        <v>47659000000</v>
      </c>
      <c r="N141" s="5">
        <v>46276000000</v>
      </c>
      <c r="O141" s="5">
        <v>49789000000</v>
      </c>
      <c r="P141" s="5">
        <v>48740000000</v>
      </c>
      <c r="Q141" s="5">
        <v>40540000000</v>
      </c>
      <c r="R141" s="5">
        <v>42401000000</v>
      </c>
      <c r="S141" s="5">
        <v>44338000000</v>
      </c>
      <c r="T141" s="5">
        <v>40571000000</v>
      </c>
      <c r="U141" s="5">
        <v>34044000000</v>
      </c>
      <c r="V141" s="5">
        <v>33687000000</v>
      </c>
      <c r="W141" s="5">
        <v>12458000000</v>
      </c>
      <c r="X141" s="5">
        <v>5054000000</v>
      </c>
    </row>
    <row r="142" spans="3:25" ht="15.5" x14ac:dyDescent="0.35">
      <c r="C142" t="s">
        <v>10</v>
      </c>
      <c r="D142" s="5">
        <v>19765859000000</v>
      </c>
      <c r="E142" s="5">
        <v>20661892000000</v>
      </c>
      <c r="F142" s="5">
        <v>20820752000000</v>
      </c>
      <c r="G142" s="5">
        <v>20600553000000</v>
      </c>
      <c r="I142" s="5">
        <v>20820752000000</v>
      </c>
      <c r="J142" s="5">
        <v>19638701000000</v>
      </c>
      <c r="K142" s="5">
        <v>15449018000000</v>
      </c>
      <c r="L142" s="5">
        <v>14745986000000</v>
      </c>
      <c r="M142" s="5">
        <v>13084033000000</v>
      </c>
      <c r="N142" s="5">
        <v>12005800000000</v>
      </c>
      <c r="O142" s="5">
        <v>12042629000000</v>
      </c>
      <c r="P142" s="5">
        <v>11285315000000</v>
      </c>
      <c r="Q142" s="5">
        <v>10104975000000</v>
      </c>
      <c r="R142" s="5">
        <v>9674228000000</v>
      </c>
      <c r="S142" s="5">
        <v>7757218000000</v>
      </c>
      <c r="T142" s="5">
        <v>7083607000000</v>
      </c>
      <c r="U142" s="5">
        <v>6718265000000</v>
      </c>
      <c r="V142" s="5">
        <v>6008840000000</v>
      </c>
      <c r="W142" s="5">
        <v>5387100000000</v>
      </c>
      <c r="X142" s="5">
        <v>4996047000000</v>
      </c>
      <c r="Y142" s="5">
        <v>3091543000000</v>
      </c>
    </row>
    <row r="143" spans="3:25" ht="15.5" x14ac:dyDescent="0.35">
      <c r="C143" t="s">
        <v>168</v>
      </c>
      <c r="D143" s="5">
        <v>228249017000000</v>
      </c>
      <c r="E143" s="5">
        <v>221811210000000</v>
      </c>
      <c r="F143" s="5">
        <v>221347288000000</v>
      </c>
      <c r="G143" s="5">
        <v>215866796000000</v>
      </c>
      <c r="I143" s="5">
        <v>221347288000000</v>
      </c>
      <c r="J143" s="5">
        <v>219960693000000</v>
      </c>
      <c r="K143" s="5">
        <v>188295488000000</v>
      </c>
      <c r="L143" s="5">
        <v>181241291000000</v>
      </c>
      <c r="M143" s="5">
        <v>158356097000000</v>
      </c>
      <c r="N143" s="5">
        <v>140934002000000</v>
      </c>
      <c r="O143" s="5">
        <v>123536474000000</v>
      </c>
      <c r="P143" s="5">
        <v>120191387000000</v>
      </c>
      <c r="Q143" s="5">
        <v>114980168000000</v>
      </c>
      <c r="R143" s="5">
        <v>102318457000000</v>
      </c>
      <c r="S143" s="5">
        <v>88697430000000</v>
      </c>
      <c r="T143" s="5">
        <v>75836537000000</v>
      </c>
      <c r="U143" s="5">
        <v>70958233000000</v>
      </c>
      <c r="V143" s="5">
        <v>70840878000000</v>
      </c>
      <c r="W143" s="5">
        <v>54448660000000</v>
      </c>
      <c r="X143" s="5">
        <v>43445700000000</v>
      </c>
      <c r="Y143" s="5">
        <v>32410329000000</v>
      </c>
    </row>
    <row r="144" spans="3:25" ht="15.5" x14ac:dyDescent="0.35">
      <c r="C144" t="s">
        <v>169</v>
      </c>
      <c r="D144" s="5">
        <v>10521443686</v>
      </c>
      <c r="E144" s="5">
        <v>10521443686</v>
      </c>
      <c r="F144" s="5">
        <v>10521443686</v>
      </c>
      <c r="G144" s="5">
        <v>10521443686</v>
      </c>
      <c r="I144" s="5">
        <v>10521443686</v>
      </c>
      <c r="J144" s="5">
        <v>10521443686</v>
      </c>
      <c r="K144" s="5">
        <v>10521443686</v>
      </c>
      <c r="L144" s="5">
        <v>10521443686</v>
      </c>
      <c r="M144" s="5">
        <v>9838787161</v>
      </c>
      <c r="N144" s="5">
        <v>9838787161</v>
      </c>
      <c r="O144" s="5">
        <v>9838787161</v>
      </c>
      <c r="P144" s="5">
        <v>9838787161</v>
      </c>
      <c r="Q144" s="5">
        <v>9696291166</v>
      </c>
      <c r="R144" s="5">
        <v>9696291166</v>
      </c>
      <c r="S144" s="5">
        <v>9696291166</v>
      </c>
      <c r="T144" s="5">
        <v>9696291166</v>
      </c>
      <c r="U144" s="5">
        <v>9696291166</v>
      </c>
      <c r="V144" s="5">
        <v>9696291166</v>
      </c>
      <c r="W144" s="5">
        <v>9696291166</v>
      </c>
      <c r="X144" s="5">
        <v>9696291166</v>
      </c>
      <c r="Y144" s="5">
        <v>6335584186</v>
      </c>
    </row>
    <row r="146" spans="2:25" ht="15.5" x14ac:dyDescent="0.35">
      <c r="B146" t="s">
        <v>170</v>
      </c>
      <c r="C146" t="s">
        <v>171</v>
      </c>
      <c r="D146" s="5">
        <v>13091084000000</v>
      </c>
      <c r="E146" s="5">
        <v>2975493000000</v>
      </c>
      <c r="F146" s="5">
        <v>8987238000000</v>
      </c>
      <c r="G146" s="5">
        <v>1660451000000</v>
      </c>
      <c r="I146" s="5">
        <v>8434896000000</v>
      </c>
      <c r="J146" s="5">
        <v>3814610000000</v>
      </c>
      <c r="K146" s="5">
        <v>612359000000</v>
      </c>
      <c r="L146" s="5">
        <v>-9817959000000</v>
      </c>
      <c r="M146" s="5">
        <v>11649347000000</v>
      </c>
      <c r="N146" s="5">
        <v>-1395455000000</v>
      </c>
      <c r="O146" s="5">
        <v>-6593634000000</v>
      </c>
      <c r="P146" s="5">
        <v>-6070263000000</v>
      </c>
      <c r="Q146" s="5">
        <v>682196000000</v>
      </c>
      <c r="R146" s="5">
        <v>5105778000000</v>
      </c>
      <c r="S146" s="5">
        <v>5579200000000</v>
      </c>
      <c r="T146" s="5">
        <v>1176551000000</v>
      </c>
      <c r="U146" s="5">
        <v>2222768000000</v>
      </c>
      <c r="V146" s="5">
        <v>4283654000000</v>
      </c>
      <c r="W146" s="5">
        <v>-3775305000000</v>
      </c>
      <c r="X146" s="5">
        <v>5391250000000</v>
      </c>
      <c r="Y146" s="5">
        <v>3602895000000</v>
      </c>
    </row>
    <row r="147" spans="2:25" ht="15.5" x14ac:dyDescent="0.35">
      <c r="C147" t="s">
        <v>1846</v>
      </c>
      <c r="D147" s="5">
        <v>3426748000000</v>
      </c>
      <c r="E147" s="5">
        <v>4293270000000</v>
      </c>
      <c r="F147" s="5">
        <v>4328007000000</v>
      </c>
      <c r="G147" s="5">
        <v>4376009000000</v>
      </c>
      <c r="I147" s="5">
        <v>17157941000000</v>
      </c>
      <c r="J147" s="5">
        <v>15710314000000</v>
      </c>
      <c r="K147" s="5">
        <v>13307715000000</v>
      </c>
      <c r="L147" s="5">
        <v>13496259000000</v>
      </c>
      <c r="M147" s="5">
        <v>12978119000000</v>
      </c>
      <c r="N147" s="5">
        <v>12478121000000</v>
      </c>
      <c r="O147" s="5">
        <v>12062345000000</v>
      </c>
      <c r="P147" s="5">
        <v>11968505000000</v>
      </c>
      <c r="Q147" s="5">
        <v>11478290000000</v>
      </c>
      <c r="R147" s="5">
        <v>10604132000000</v>
      </c>
      <c r="S147" s="5">
        <v>9868784000000</v>
      </c>
      <c r="T147" s="5">
        <v>8732718000000</v>
      </c>
      <c r="U147" s="5">
        <v>8150042000000</v>
      </c>
      <c r="V147" s="5">
        <v>6585099000000</v>
      </c>
      <c r="W147" s="5">
        <v>5950370000000</v>
      </c>
      <c r="X147" s="5">
        <v>4990539000000</v>
      </c>
      <c r="Y147" s="5">
        <v>3950241000000</v>
      </c>
    </row>
    <row r="148" spans="2:25" ht="15.5" x14ac:dyDescent="0.35">
      <c r="C148" t="s">
        <v>1847</v>
      </c>
      <c r="D148" s="5">
        <v>685896000000</v>
      </c>
    </row>
    <row r="149" spans="2:25" ht="15.5" x14ac:dyDescent="0.35">
      <c r="C149" t="s">
        <v>1848</v>
      </c>
      <c r="D149" s="5">
        <v>-271772000000</v>
      </c>
    </row>
    <row r="150" spans="2:25" ht="15.5" x14ac:dyDescent="0.35">
      <c r="C150" t="s">
        <v>224</v>
      </c>
      <c r="D150" s="5">
        <v>-1920293000000</v>
      </c>
      <c r="E150" s="5">
        <v>-2100240000000</v>
      </c>
      <c r="F150" s="5">
        <v>-2317361000000</v>
      </c>
      <c r="G150" s="5">
        <v>-2408045000000</v>
      </c>
      <c r="I150" s="5">
        <v>-9604396000000</v>
      </c>
      <c r="J150" s="5">
        <v>-9167978000000</v>
      </c>
      <c r="K150" s="5">
        <v>-7163556000000</v>
      </c>
      <c r="L150" s="5">
        <v>-5142510000000</v>
      </c>
      <c r="M150" s="5">
        <v>-5366955000000</v>
      </c>
      <c r="N150" s="5">
        <v>-6080217000000</v>
      </c>
      <c r="O150" s="5">
        <v>-6013854000000</v>
      </c>
      <c r="P150" s="5">
        <v>-5431103000000</v>
      </c>
      <c r="Q150" s="5">
        <v>-5169512000000</v>
      </c>
      <c r="R150" s="5">
        <v>-4593616000000</v>
      </c>
      <c r="S150" s="5">
        <v>-5071733000000</v>
      </c>
      <c r="T150" s="5">
        <v>-4332101000000</v>
      </c>
      <c r="U150" s="5">
        <v>-3353821000000</v>
      </c>
      <c r="V150" s="5">
        <v>-3138213000000</v>
      </c>
      <c r="W150" s="5">
        <v>-2890892000000</v>
      </c>
      <c r="X150" s="5">
        <v>-2216660000000</v>
      </c>
      <c r="Y150" s="5">
        <v>-1831070000000</v>
      </c>
    </row>
    <row r="151" spans="2:25" ht="15.5" x14ac:dyDescent="0.35">
      <c r="C151" t="s">
        <v>1849</v>
      </c>
    </row>
    <row r="152" spans="2:25" ht="15.5" x14ac:dyDescent="0.35">
      <c r="C152" t="s">
        <v>1850</v>
      </c>
      <c r="D152" s="5">
        <v>-948673000000</v>
      </c>
      <c r="E152" s="5">
        <v>-791301000000</v>
      </c>
      <c r="F152" s="5">
        <v>-862992000000</v>
      </c>
      <c r="G152" s="5">
        <v>-748346000000</v>
      </c>
      <c r="I152" s="5">
        <v>-3187368000000</v>
      </c>
      <c r="J152" s="5">
        <v>-2690027000000</v>
      </c>
      <c r="K152" s="5">
        <v>-2578967000000</v>
      </c>
      <c r="L152" s="5">
        <v>-3125806000000</v>
      </c>
      <c r="M152" s="5">
        <v>-2938850000000</v>
      </c>
      <c r="N152" s="5">
        <v>-2628233000000</v>
      </c>
      <c r="O152" s="5">
        <v>-2078219000000</v>
      </c>
      <c r="P152" s="5">
        <v>-2212439000000</v>
      </c>
      <c r="Q152" s="5">
        <v>-2229453000000</v>
      </c>
      <c r="R152" s="5">
        <v>-2159419000000</v>
      </c>
      <c r="S152" s="5">
        <v>-1724415000000</v>
      </c>
      <c r="T152" s="5">
        <v>-1345722000000</v>
      </c>
      <c r="U152" s="5">
        <v>-1204931000000</v>
      </c>
      <c r="V152" s="5">
        <v>-946378000000</v>
      </c>
      <c r="W152" s="5">
        <v>-749554000000</v>
      </c>
      <c r="X152" s="5">
        <v>-701962000000</v>
      </c>
      <c r="Y152" s="5">
        <v>-627674000000</v>
      </c>
    </row>
    <row r="153" spans="2:25" ht="15.5" x14ac:dyDescent="0.35">
      <c r="C153" t="s">
        <v>694</v>
      </c>
      <c r="D153" s="5">
        <v>-895462000000</v>
      </c>
      <c r="E153" s="5">
        <v>-640637000000</v>
      </c>
      <c r="F153" s="5">
        <v>387139000000</v>
      </c>
      <c r="G153" s="5">
        <v>-682374000000</v>
      </c>
      <c r="I153" s="5">
        <v>-1786153000000</v>
      </c>
      <c r="J153" s="5">
        <v>-2457741000000</v>
      </c>
      <c r="K153" s="5">
        <v>-2348388000000</v>
      </c>
      <c r="L153" s="5">
        <v>-2744760000000</v>
      </c>
      <c r="M153" s="5">
        <v>-2701546000000</v>
      </c>
      <c r="N153" s="5">
        <v>-2213202000000</v>
      </c>
      <c r="O153" s="5">
        <v>-2429691000000</v>
      </c>
      <c r="P153" s="5">
        <v>-2694271000000</v>
      </c>
      <c r="Q153" s="5">
        <v>-1964849000000</v>
      </c>
      <c r="R153" s="5">
        <v>-1713992000000</v>
      </c>
      <c r="S153" s="5">
        <v>-1310530000000</v>
      </c>
      <c r="T153" s="5">
        <v>-1222446000000</v>
      </c>
      <c r="U153" s="5">
        <v>-1256991000000</v>
      </c>
      <c r="V153" s="5">
        <v>-917760000000</v>
      </c>
      <c r="W153" s="5">
        <v>-705567000000</v>
      </c>
      <c r="X153" s="5">
        <v>-555564000000</v>
      </c>
      <c r="Y153" s="5">
        <v>-355987000000</v>
      </c>
    </row>
    <row r="154" spans="2:25" ht="15.5" x14ac:dyDescent="0.35">
      <c r="C154" t="s">
        <v>1267</v>
      </c>
      <c r="D154" s="5">
        <v>492167000000</v>
      </c>
      <c r="E154" s="5">
        <v>474405000000</v>
      </c>
      <c r="F154" s="5">
        <v>12162000000</v>
      </c>
      <c r="G154" s="5">
        <v>993227000000</v>
      </c>
      <c r="I154" s="5">
        <v>2732755000000</v>
      </c>
      <c r="J154" s="5">
        <v>1965719000000</v>
      </c>
      <c r="K154" s="5">
        <v>1163489000000</v>
      </c>
      <c r="L154" s="5">
        <v>1138447000000</v>
      </c>
      <c r="M154" s="5">
        <v>1193233000000</v>
      </c>
      <c r="N154" s="5">
        <v>1186017000000</v>
      </c>
      <c r="O154" s="5">
        <v>841139000000</v>
      </c>
      <c r="P154" s="5">
        <v>742386000000</v>
      </c>
      <c r="Q154" s="5">
        <v>585891000000</v>
      </c>
      <c r="R154" s="5">
        <v>568970000000</v>
      </c>
      <c r="S154" s="5">
        <v>481921000000</v>
      </c>
      <c r="T154" s="5">
        <v>435520000000</v>
      </c>
      <c r="U154" s="5">
        <v>458310000000</v>
      </c>
      <c r="V154" s="5">
        <v>331062000000</v>
      </c>
      <c r="W154" s="5">
        <v>240169000000</v>
      </c>
      <c r="X154" s="5">
        <v>277711000000</v>
      </c>
      <c r="Y154" s="5">
        <v>298101000000</v>
      </c>
    </row>
    <row r="155" spans="2:25" ht="15.5" x14ac:dyDescent="0.35">
      <c r="C155" t="s">
        <v>1851</v>
      </c>
      <c r="D155" s="5">
        <v>58957000000</v>
      </c>
      <c r="E155" s="5">
        <v>53731000000</v>
      </c>
      <c r="F155" s="5">
        <v>61020000000</v>
      </c>
      <c r="G155" s="5">
        <v>49814000000</v>
      </c>
      <c r="I155" s="5">
        <v>217451000000</v>
      </c>
      <c r="J155" s="5">
        <v>235852000000</v>
      </c>
      <c r="K155" s="5">
        <v>335778000000</v>
      </c>
      <c r="L155" s="5">
        <v>365404000000</v>
      </c>
      <c r="M155" s="5">
        <v>391045000000</v>
      </c>
      <c r="N155" s="5">
        <v>247051000000</v>
      </c>
      <c r="O155" s="5">
        <v>267980000000</v>
      </c>
      <c r="P155" s="5">
        <v>258650000000</v>
      </c>
      <c r="Q155" s="5">
        <v>289415000000</v>
      </c>
      <c r="R155" s="5">
        <v>190326000000</v>
      </c>
      <c r="S155" s="5">
        <v>83868000000</v>
      </c>
      <c r="T155" s="5">
        <v>132418000000</v>
      </c>
    </row>
    <row r="156" spans="2:25" ht="15.5" x14ac:dyDescent="0.35">
      <c r="C156" t="s">
        <v>1852</v>
      </c>
      <c r="X156" s="5">
        <v>-385290000000</v>
      </c>
    </row>
    <row r="157" spans="2:25" ht="15.5" x14ac:dyDescent="0.35">
      <c r="C157" t="s">
        <v>1853</v>
      </c>
      <c r="Y157" s="5">
        <v>499704000000</v>
      </c>
    </row>
    <row r="158" spans="2:25" ht="15.5" x14ac:dyDescent="0.35">
      <c r="C158" t="s">
        <v>179</v>
      </c>
      <c r="D158" s="5">
        <v>-28375000000</v>
      </c>
      <c r="E158" s="5">
        <v>-126038000000</v>
      </c>
      <c r="F158" s="5">
        <v>-201059000000</v>
      </c>
      <c r="G158" s="5">
        <v>-23265000000</v>
      </c>
      <c r="I158" s="5">
        <v>-429421000000</v>
      </c>
      <c r="J158" s="5">
        <v>-328086000000</v>
      </c>
      <c r="K158" s="5">
        <v>-459714000000</v>
      </c>
      <c r="L158" s="5">
        <v>-563340000000</v>
      </c>
      <c r="M158" s="5">
        <v>-480846000000</v>
      </c>
      <c r="N158" s="5">
        <v>-349418000000</v>
      </c>
      <c r="O158" s="5">
        <v>-408788000000</v>
      </c>
    </row>
    <row r="159" spans="2:25" ht="15.5" x14ac:dyDescent="0.35">
      <c r="C159" t="s">
        <v>1854</v>
      </c>
      <c r="D159" s="5">
        <v>-217318000000</v>
      </c>
      <c r="E159" s="5">
        <v>-208532000000</v>
      </c>
      <c r="F159" s="5">
        <v>-358049000000</v>
      </c>
      <c r="G159" s="5">
        <v>-237505000000</v>
      </c>
      <c r="I159" s="5">
        <v>-881990000000</v>
      </c>
      <c r="J159" s="5">
        <v>-747783000000</v>
      </c>
      <c r="K159" s="5">
        <v>-809060000000</v>
      </c>
      <c r="L159" s="5">
        <v>-1035802000000</v>
      </c>
      <c r="M159" s="5">
        <v>-360694000000</v>
      </c>
      <c r="N159" s="5">
        <v>-633522000000</v>
      </c>
      <c r="O159" s="5">
        <v>-507601000000</v>
      </c>
      <c r="P159" s="5">
        <v>-514369000000</v>
      </c>
      <c r="Q159" s="5">
        <v>-468655000000</v>
      </c>
      <c r="R159" s="5">
        <v>-418063000000</v>
      </c>
      <c r="S159" s="5">
        <v>-437706000000</v>
      </c>
      <c r="T159" s="5">
        <v>-310055000000</v>
      </c>
      <c r="U159" s="5">
        <v>-257366000000</v>
      </c>
      <c r="V159" s="5">
        <v>-299571000000</v>
      </c>
      <c r="W159" s="5">
        <v>-527338000000</v>
      </c>
      <c r="X159" s="5">
        <v>-9853000000</v>
      </c>
      <c r="Y159" s="5">
        <v>-96156000000</v>
      </c>
    </row>
    <row r="160" spans="2:25" ht="15.5" x14ac:dyDescent="0.35">
      <c r="C160" t="s">
        <v>1855</v>
      </c>
    </row>
    <row r="161" spans="3:25" ht="15.5" x14ac:dyDescent="0.35">
      <c r="C161" t="s">
        <v>647</v>
      </c>
    </row>
    <row r="162" spans="3:25" ht="15.5" x14ac:dyDescent="0.35">
      <c r="C162" t="s">
        <v>1856</v>
      </c>
      <c r="D162" s="5">
        <v>42477000000</v>
      </c>
      <c r="E162" s="5">
        <v>-1086884000000</v>
      </c>
      <c r="F162" s="5">
        <v>-379449000000</v>
      </c>
      <c r="G162" s="5">
        <v>-197985000000</v>
      </c>
      <c r="I162" s="5">
        <v>-943887000000</v>
      </c>
      <c r="J162" s="5">
        <v>-939888000000</v>
      </c>
      <c r="K162" s="5">
        <v>-1025437000000</v>
      </c>
      <c r="L162" s="5">
        <v>-10926130000000</v>
      </c>
      <c r="M162" s="5">
        <v>-5651240000000</v>
      </c>
      <c r="N162" s="5">
        <v>-2535595000000</v>
      </c>
      <c r="O162" s="5">
        <v>-311151000000</v>
      </c>
      <c r="P162" s="5">
        <v>-1016111000000</v>
      </c>
      <c r="Q162" s="5">
        <v>124034000000</v>
      </c>
      <c r="R162" s="5">
        <v>-89978000000</v>
      </c>
      <c r="S162" s="5">
        <v>-373843000000</v>
      </c>
      <c r="T162" s="5">
        <v>-14202000000</v>
      </c>
      <c r="U162" s="5">
        <v>-176670000000</v>
      </c>
      <c r="V162" s="5">
        <v>-522283000000</v>
      </c>
      <c r="X162" s="5">
        <v>535302000000</v>
      </c>
      <c r="Y162" s="5">
        <v>262321000000</v>
      </c>
    </row>
    <row r="163" spans="3:25" ht="15.5" x14ac:dyDescent="0.35">
      <c r="C163" t="s">
        <v>1857</v>
      </c>
      <c r="D163" s="5">
        <v>177534000000</v>
      </c>
      <c r="E163" s="5">
        <v>40323000000</v>
      </c>
      <c r="F163" s="5">
        <v>878642000000</v>
      </c>
      <c r="G163" s="5">
        <v>-847829000000</v>
      </c>
      <c r="I163" s="5">
        <v>441456000000</v>
      </c>
      <c r="J163" s="5">
        <v>-954598000000</v>
      </c>
      <c r="K163" s="5">
        <v>5468915000000</v>
      </c>
      <c r="L163" s="5">
        <v>-2339883000000</v>
      </c>
      <c r="M163" s="5">
        <v>6992368000000</v>
      </c>
      <c r="N163" s="5">
        <v>-6959155000000</v>
      </c>
      <c r="O163" s="5">
        <v>-346445000000</v>
      </c>
      <c r="P163" s="5">
        <v>-2490651000000</v>
      </c>
      <c r="Q163" s="5">
        <v>-325150000000</v>
      </c>
      <c r="R163" s="5">
        <v>1308760000000</v>
      </c>
      <c r="S163" s="5">
        <v>-740300000000</v>
      </c>
      <c r="T163" s="5">
        <v>-568461000000</v>
      </c>
      <c r="U163" s="5">
        <v>11567260000000</v>
      </c>
      <c r="V163" s="5">
        <v>-4172567000000</v>
      </c>
      <c r="W163" s="5">
        <v>-6071817000000</v>
      </c>
      <c r="X163" s="5">
        <v>-1322876000000</v>
      </c>
    </row>
    <row r="164" spans="3:25" ht="15.5" x14ac:dyDescent="0.35">
      <c r="C164" t="s">
        <v>1858</v>
      </c>
      <c r="D164" s="5">
        <v>5013000000</v>
      </c>
      <c r="E164" s="5">
        <v>28950000000</v>
      </c>
      <c r="F164" s="5">
        <v>67097000000</v>
      </c>
      <c r="G164" s="5">
        <v>11524000000</v>
      </c>
      <c r="I164" s="5">
        <v>281010000000</v>
      </c>
      <c r="J164" s="5">
        <v>335796000000</v>
      </c>
      <c r="K164" s="5">
        <v>153852000000</v>
      </c>
      <c r="L164" s="5">
        <v>-355914000000</v>
      </c>
      <c r="M164" s="5">
        <v>359306000000</v>
      </c>
      <c r="N164" s="5">
        <v>167664000000</v>
      </c>
      <c r="O164" s="5">
        <v>-109943000000</v>
      </c>
      <c r="P164" s="5">
        <v>-715252000000</v>
      </c>
      <c r="Q164" s="5">
        <v>-41220000000</v>
      </c>
      <c r="R164" s="5">
        <v>-9532000000</v>
      </c>
      <c r="S164" s="5">
        <v>18549000000</v>
      </c>
      <c r="T164" s="5">
        <v>25166000000</v>
      </c>
      <c r="U164" s="5">
        <v>22679000000</v>
      </c>
      <c r="V164" s="5">
        <v>-32483000000</v>
      </c>
    </row>
    <row r="165" spans="3:25" ht="15.5" x14ac:dyDescent="0.35">
      <c r="C165" t="s">
        <v>648</v>
      </c>
      <c r="N165" s="5">
        <v>165000000000</v>
      </c>
      <c r="O165" s="5">
        <v>-165000000000</v>
      </c>
      <c r="P165" s="5">
        <v>75963000000</v>
      </c>
      <c r="Q165" s="5">
        <v>13239000000</v>
      </c>
      <c r="R165" s="5">
        <v>-40730000000</v>
      </c>
      <c r="S165" s="5">
        <v>-48472000000</v>
      </c>
      <c r="T165" s="5">
        <v>26094000000</v>
      </c>
      <c r="U165" s="5">
        <v>461964000000</v>
      </c>
      <c r="V165" s="5">
        <v>2160045000000</v>
      </c>
      <c r="W165" s="5">
        <v>-2648103000000</v>
      </c>
    </row>
    <row r="166" spans="3:25" ht="15.5" x14ac:dyDescent="0.35">
      <c r="C166" t="s">
        <v>937</v>
      </c>
      <c r="D166" s="5">
        <v>871670000000</v>
      </c>
      <c r="E166" s="5">
        <v>-529926000000</v>
      </c>
      <c r="F166" s="5">
        <v>1683099000000</v>
      </c>
      <c r="G166" s="5">
        <v>1278167000000</v>
      </c>
      <c r="I166" s="5">
        <v>5189692000000</v>
      </c>
      <c r="J166" s="5">
        <v>-21327562000000</v>
      </c>
      <c r="K166" s="5">
        <v>-9322583000000</v>
      </c>
      <c r="L166" s="5">
        <v>-13306536000000</v>
      </c>
      <c r="M166" s="5">
        <v>-7580885000000</v>
      </c>
      <c r="N166" s="5">
        <v>-8115236000000</v>
      </c>
      <c r="O166" s="5">
        <v>-7246690000000</v>
      </c>
      <c r="P166" s="5">
        <v>-4390857000000</v>
      </c>
      <c r="Q166" s="5">
        <v>-8189417000000</v>
      </c>
      <c r="R166" s="5">
        <v>-9243452000000</v>
      </c>
      <c r="S166" s="5">
        <v>-6999520000000</v>
      </c>
      <c r="T166" s="5">
        <v>-5171974000000</v>
      </c>
      <c r="U166" s="5">
        <v>-10789251000000</v>
      </c>
      <c r="V166" s="5">
        <v>-9636855000000</v>
      </c>
      <c r="W166" s="5">
        <v>-5094982000000</v>
      </c>
      <c r="X166" s="5">
        <v>-3818779000000</v>
      </c>
      <c r="Y166" s="5">
        <v>-3723650000000</v>
      </c>
    </row>
    <row r="167" spans="3:25" ht="15.5" x14ac:dyDescent="0.35">
      <c r="C167" t="s">
        <v>1859</v>
      </c>
    </row>
    <row r="168" spans="3:25" ht="15.5" x14ac:dyDescent="0.35">
      <c r="C168" t="s">
        <v>654</v>
      </c>
      <c r="D168" s="5">
        <v>8673000000</v>
      </c>
      <c r="E168" s="5">
        <v>31652000000</v>
      </c>
      <c r="F168" s="5">
        <v>-1216000000</v>
      </c>
      <c r="G168" s="5">
        <v>5033000000</v>
      </c>
      <c r="I168" s="5">
        <v>56261000000</v>
      </c>
      <c r="J168" s="5">
        <v>174713000000</v>
      </c>
      <c r="K168" s="5">
        <v>-60974000000</v>
      </c>
      <c r="L168" s="5">
        <v>-63987000000</v>
      </c>
      <c r="M168" s="5">
        <v>-109595000000</v>
      </c>
      <c r="N168" s="5">
        <v>103313000000</v>
      </c>
      <c r="O168" s="5">
        <v>-73705000000</v>
      </c>
      <c r="P168" s="5">
        <v>-34970000000</v>
      </c>
      <c r="T168" s="5">
        <v>14800000000</v>
      </c>
      <c r="U168" s="5">
        <v>191740000000</v>
      </c>
      <c r="V168" s="5">
        <v>-146260000000</v>
      </c>
      <c r="W168" s="5">
        <v>-64159000000</v>
      </c>
      <c r="X168" s="5">
        <v>-14556000000</v>
      </c>
    </row>
    <row r="169" spans="3:25" ht="15.5" x14ac:dyDescent="0.35">
      <c r="C169" t="s">
        <v>653</v>
      </c>
      <c r="D169" s="5">
        <v>-10155000000</v>
      </c>
      <c r="E169" s="5">
        <v>-313000000</v>
      </c>
      <c r="F169" s="5">
        <v>2532000000</v>
      </c>
      <c r="G169" s="5">
        <v>5289000000</v>
      </c>
      <c r="I169" s="5">
        <v>2591000000</v>
      </c>
      <c r="J169" s="5">
        <v>-1302000000</v>
      </c>
      <c r="K169" s="5">
        <v>16099000000</v>
      </c>
      <c r="L169" s="5">
        <v>-13421000000</v>
      </c>
      <c r="M169" s="5">
        <v>-3967000000</v>
      </c>
      <c r="O169" s="5">
        <v>76000000</v>
      </c>
      <c r="P169" s="5">
        <v>-75000000</v>
      </c>
    </row>
    <row r="170" spans="3:25" ht="15.5" x14ac:dyDescent="0.35">
      <c r="C170" t="s">
        <v>1860</v>
      </c>
      <c r="D170" s="5">
        <v>-1482000000</v>
      </c>
      <c r="E170" s="5">
        <v>31339000000</v>
      </c>
      <c r="F170" s="5">
        <v>1316000000</v>
      </c>
      <c r="G170" s="5">
        <v>10322000000</v>
      </c>
      <c r="I170" s="5">
        <v>58852000000</v>
      </c>
      <c r="J170" s="5">
        <v>173411000000</v>
      </c>
      <c r="K170" s="5">
        <v>-44875000000</v>
      </c>
      <c r="L170" s="5">
        <v>-77408000000</v>
      </c>
      <c r="M170" s="5">
        <v>-113562000000</v>
      </c>
      <c r="N170" s="5">
        <v>103313000000</v>
      </c>
      <c r="O170" s="5">
        <v>-73629000000</v>
      </c>
      <c r="P170" s="5">
        <v>-35045000000</v>
      </c>
      <c r="T170" s="5">
        <v>14800000000</v>
      </c>
      <c r="U170" s="5">
        <v>191740000000</v>
      </c>
      <c r="V170" s="5">
        <v>-146260000000</v>
      </c>
      <c r="W170" s="5">
        <v>-64159000000</v>
      </c>
      <c r="X170" s="5">
        <v>-14556000000</v>
      </c>
    </row>
    <row r="171" spans="3:25" ht="15.5" x14ac:dyDescent="0.35">
      <c r="C171" t="s">
        <v>707</v>
      </c>
      <c r="D171" s="5">
        <v>-33562000000</v>
      </c>
      <c r="E171" s="5">
        <v>-217778000000</v>
      </c>
      <c r="F171" s="5">
        <v>299381000000</v>
      </c>
      <c r="G171" s="5">
        <v>54237000000</v>
      </c>
      <c r="I171" s="5">
        <v>275099000000</v>
      </c>
      <c r="J171" s="5">
        <v>54470000000</v>
      </c>
      <c r="K171" s="5">
        <v>-198551000000</v>
      </c>
      <c r="L171" s="5">
        <v>-904446000000</v>
      </c>
      <c r="M171" s="5">
        <v>-440086000000</v>
      </c>
      <c r="N171" s="5">
        <v>255487000000</v>
      </c>
      <c r="O171" s="5">
        <v>-313831000000</v>
      </c>
      <c r="P171" s="5">
        <v>116637000000</v>
      </c>
      <c r="Q171" s="5">
        <v>-174376000000</v>
      </c>
      <c r="R171" s="5">
        <v>-34815000000</v>
      </c>
      <c r="S171" s="5">
        <v>170565000000</v>
      </c>
      <c r="T171" s="5">
        <v>-6348000000</v>
      </c>
      <c r="U171" s="5">
        <v>-456327000000</v>
      </c>
      <c r="V171" s="5">
        <v>-723798000000</v>
      </c>
      <c r="W171" s="5">
        <v>-312089000000</v>
      </c>
      <c r="X171" s="5">
        <v>-137537000000</v>
      </c>
      <c r="Y171" s="5">
        <v>-50355000000</v>
      </c>
    </row>
    <row r="172" spans="3:25" ht="15.5" x14ac:dyDescent="0.35">
      <c r="C172" t="s">
        <v>656</v>
      </c>
      <c r="D172" s="5">
        <v>1061650000000</v>
      </c>
      <c r="E172" s="5">
        <v>-1733976000000</v>
      </c>
      <c r="F172" s="5">
        <v>2550086000000</v>
      </c>
      <c r="G172" s="5">
        <v>308436000000</v>
      </c>
      <c r="I172" s="5">
        <v>5302222000000</v>
      </c>
      <c r="J172" s="5">
        <v>-22658371000000</v>
      </c>
      <c r="K172" s="5">
        <v>-4968679000000</v>
      </c>
      <c r="L172" s="5">
        <v>-27910317000000</v>
      </c>
      <c r="M172" s="5">
        <v>-6434099000000</v>
      </c>
      <c r="N172" s="5">
        <v>-16918522000000</v>
      </c>
      <c r="O172" s="5">
        <v>-8566689000000</v>
      </c>
      <c r="P172" s="5">
        <v>-8455316000000</v>
      </c>
      <c r="Q172" s="5">
        <v>-8592890000000</v>
      </c>
      <c r="R172" s="5">
        <v>-8109747000000</v>
      </c>
      <c r="S172" s="5">
        <v>-7973021000000</v>
      </c>
      <c r="T172" s="5">
        <v>-5694925000000</v>
      </c>
      <c r="U172" s="5">
        <v>821395000000</v>
      </c>
      <c r="V172" s="5">
        <v>-13074201000000</v>
      </c>
      <c r="W172" s="5">
        <v>-14191150000000</v>
      </c>
      <c r="X172" s="5">
        <v>-4758446000000</v>
      </c>
      <c r="Y172" s="5">
        <v>-3511684000000</v>
      </c>
    </row>
    <row r="173" spans="3:25" ht="15.5" x14ac:dyDescent="0.35">
      <c r="C173" t="s">
        <v>657</v>
      </c>
    </row>
    <row r="174" spans="3:25" ht="15.5" x14ac:dyDescent="0.35">
      <c r="C174" t="s">
        <v>636</v>
      </c>
      <c r="D174" s="5">
        <v>-87319000000</v>
      </c>
      <c r="E174" s="5">
        <v>-724407000000</v>
      </c>
      <c r="F174" s="5">
        <v>653282000000</v>
      </c>
      <c r="G174" s="5">
        <v>-336200000000</v>
      </c>
      <c r="I174" s="5">
        <v>511525000000</v>
      </c>
      <c r="J174" s="5">
        <v>-919683000000</v>
      </c>
      <c r="K174" s="5">
        <v>-191151000000</v>
      </c>
      <c r="L174" s="5">
        <v>599423000000</v>
      </c>
      <c r="M174" s="5">
        <v>-25592000000</v>
      </c>
      <c r="N174" s="5">
        <v>13232000000</v>
      </c>
      <c r="O174" s="5">
        <v>328297000000</v>
      </c>
      <c r="P174" s="5">
        <v>-436776000000</v>
      </c>
      <c r="Q174" s="5">
        <v>550947000000</v>
      </c>
      <c r="R174" s="5">
        <v>-870505000000</v>
      </c>
      <c r="S174" s="5">
        <v>432573000000</v>
      </c>
      <c r="T174" s="5">
        <v>-133157000000</v>
      </c>
      <c r="U174" s="5">
        <v>184404000000</v>
      </c>
      <c r="V174" s="5">
        <v>810908000000</v>
      </c>
      <c r="W174" s="5">
        <v>264812000000</v>
      </c>
      <c r="X174" s="5">
        <v>23489000000</v>
      </c>
      <c r="Y174" s="5">
        <v>341449000000</v>
      </c>
    </row>
    <row r="175" spans="3:25" ht="15.5" x14ac:dyDescent="0.35">
      <c r="C175" t="s">
        <v>1096</v>
      </c>
    </row>
    <row r="176" spans="3:25" ht="15.5" x14ac:dyDescent="0.35">
      <c r="C176" t="s">
        <v>905</v>
      </c>
      <c r="D176" s="5">
        <v>4795148000000</v>
      </c>
      <c r="E176" s="5">
        <v>4212312000000</v>
      </c>
      <c r="F176" s="5">
        <v>-13189012000000</v>
      </c>
      <c r="G176" s="5">
        <v>5203406000000</v>
      </c>
      <c r="I176" s="5">
        <v>-328354000000</v>
      </c>
      <c r="J176" s="5">
        <v>-456305000000</v>
      </c>
      <c r="K176" s="5">
        <v>-2890653000000</v>
      </c>
      <c r="L176" s="5">
        <v>-1121940000000</v>
      </c>
      <c r="M176" s="5">
        <v>4328524000000</v>
      </c>
      <c r="N176" s="5">
        <v>-1444818000000</v>
      </c>
      <c r="O176" s="5">
        <v>2660375000000</v>
      </c>
      <c r="P176" s="5">
        <v>-1660978000000</v>
      </c>
      <c r="Q176" s="5">
        <v>2552106000000</v>
      </c>
      <c r="R176" s="5">
        <v>-1320611000000</v>
      </c>
      <c r="S176" s="5">
        <v>-2820594000000</v>
      </c>
      <c r="T176" s="5">
        <v>5162483000000</v>
      </c>
      <c r="U176" s="5">
        <v>1906616000000</v>
      </c>
      <c r="V176" s="5">
        <v>3660588000000</v>
      </c>
      <c r="W176" s="5">
        <v>3557914000000</v>
      </c>
      <c r="X176" s="5">
        <v>-661960000000</v>
      </c>
      <c r="Y176" s="5">
        <v>867082000000</v>
      </c>
    </row>
    <row r="177" spans="3:25" ht="15.5" x14ac:dyDescent="0.35">
      <c r="C177" t="s">
        <v>906</v>
      </c>
      <c r="D177" s="5">
        <v>-659310000000</v>
      </c>
      <c r="E177" s="5">
        <v>-624478000000</v>
      </c>
      <c r="F177" s="5">
        <v>1700147000000</v>
      </c>
      <c r="G177" s="5">
        <v>35560000000</v>
      </c>
      <c r="I177" s="5">
        <v>272403000000</v>
      </c>
      <c r="J177" s="5">
        <v>7306767000000</v>
      </c>
      <c r="K177" s="5">
        <v>4584519000000</v>
      </c>
      <c r="L177" s="5">
        <v>2262626000000</v>
      </c>
      <c r="M177" s="5">
        <v>2453277000000</v>
      </c>
      <c r="N177" s="5">
        <v>1746837000000</v>
      </c>
      <c r="O177" s="5">
        <v>363823000000</v>
      </c>
      <c r="P177" s="5">
        <v>2782318000000</v>
      </c>
      <c r="Q177" s="5">
        <v>849651000000</v>
      </c>
      <c r="R177" s="5">
        <v>2762136000000</v>
      </c>
      <c r="S177" s="5">
        <v>2003669000000</v>
      </c>
      <c r="T177" s="5">
        <v>793028000000</v>
      </c>
      <c r="U177" s="5">
        <v>3160294000000</v>
      </c>
      <c r="V177" s="5">
        <v>2779505000000</v>
      </c>
      <c r="W177" s="5">
        <v>1394065000000</v>
      </c>
      <c r="X177" s="5">
        <v>1074142000000</v>
      </c>
      <c r="Y177" s="5">
        <v>663252000000</v>
      </c>
    </row>
    <row r="178" spans="3:25" ht="15.5" x14ac:dyDescent="0.35">
      <c r="C178" t="s">
        <v>290</v>
      </c>
      <c r="D178" s="5">
        <v>-3141801000000</v>
      </c>
      <c r="E178" s="5">
        <v>3392050000000</v>
      </c>
      <c r="F178" s="5">
        <v>4099294000000</v>
      </c>
      <c r="G178" s="5">
        <v>-1567838000000</v>
      </c>
      <c r="I178" s="5">
        <v>-916972000000</v>
      </c>
      <c r="J178" s="5">
        <v>10349137000000</v>
      </c>
      <c r="K178" s="5">
        <v>3358122000000</v>
      </c>
      <c r="L178" s="5">
        <v>8352744000000</v>
      </c>
      <c r="M178" s="5">
        <v>8384627000000</v>
      </c>
      <c r="N178" s="5">
        <v>16805465000000</v>
      </c>
      <c r="O178" s="5">
        <v>-674789000000</v>
      </c>
      <c r="P178" s="5">
        <v>-1318704000000</v>
      </c>
      <c r="Q178" s="5">
        <v>5315015000000</v>
      </c>
      <c r="R178" s="5">
        <v>9436078000000</v>
      </c>
      <c r="S178" s="5">
        <v>10681524000000</v>
      </c>
      <c r="T178" s="5">
        <v>1788919000000</v>
      </c>
      <c r="U178" s="5">
        <v>-5678228000000</v>
      </c>
      <c r="V178" s="5">
        <v>5124770000000</v>
      </c>
      <c r="W178" s="5">
        <v>2137334000000</v>
      </c>
      <c r="X178" s="5">
        <v>7822370000000</v>
      </c>
      <c r="Y178" s="5">
        <v>3841528000000</v>
      </c>
    </row>
    <row r="179" spans="3:25" ht="15.5" x14ac:dyDescent="0.35">
      <c r="C179" t="s">
        <v>1102</v>
      </c>
      <c r="D179" s="5">
        <v>994037000000</v>
      </c>
      <c r="E179" s="5">
        <v>6979884000000</v>
      </c>
      <c r="F179" s="5">
        <v>-7389571000000</v>
      </c>
      <c r="G179" s="5">
        <v>3671128000000</v>
      </c>
      <c r="I179" s="5">
        <v>-972923000000</v>
      </c>
      <c r="J179" s="5">
        <v>17199599000000</v>
      </c>
      <c r="K179" s="5">
        <v>5051988000000</v>
      </c>
      <c r="L179" s="5">
        <v>9493430000000</v>
      </c>
      <c r="M179" s="5">
        <v>15166428000000</v>
      </c>
      <c r="N179" s="5">
        <v>17107484000000</v>
      </c>
      <c r="O179" s="5">
        <v>2349409000000</v>
      </c>
      <c r="P179" s="5">
        <v>-197364000000</v>
      </c>
      <c r="Q179" s="5">
        <v>8716772000000</v>
      </c>
      <c r="R179" s="5">
        <v>10877603000000</v>
      </c>
      <c r="S179" s="5">
        <v>9864599000000</v>
      </c>
      <c r="T179" s="5">
        <v>7744430000000</v>
      </c>
      <c r="U179" s="5">
        <v>-611318000000</v>
      </c>
      <c r="V179" s="5">
        <v>11564863000000</v>
      </c>
      <c r="W179" s="5">
        <v>7089313000000</v>
      </c>
      <c r="X179" s="5">
        <v>8234552000000</v>
      </c>
      <c r="Y179" s="5">
        <v>5371862000000</v>
      </c>
    </row>
    <row r="180" spans="3:25" ht="15.5" x14ac:dyDescent="0.35">
      <c r="C180" t="s">
        <v>639</v>
      </c>
      <c r="D180" s="5">
        <v>131815000000</v>
      </c>
      <c r="E180" s="5">
        <v>-2284465000000</v>
      </c>
      <c r="F180" s="5">
        <v>3375446000000</v>
      </c>
      <c r="G180" s="5">
        <v>-201035000000</v>
      </c>
      <c r="I180" s="5">
        <v>1180823000000</v>
      </c>
      <c r="J180" s="5">
        <v>1633303000000</v>
      </c>
      <c r="K180" s="5">
        <v>-1920250000000</v>
      </c>
      <c r="L180" s="5">
        <v>2580313000000</v>
      </c>
      <c r="M180" s="5">
        <v>-237607000000</v>
      </c>
      <c r="N180" s="5">
        <v>422202000000</v>
      </c>
      <c r="O180" s="5">
        <v>-2558727000000</v>
      </c>
      <c r="P180" s="5">
        <v>-1809792000000</v>
      </c>
      <c r="Q180" s="5">
        <v>-158944000000</v>
      </c>
      <c r="R180" s="5">
        <v>2206419000000</v>
      </c>
      <c r="S180" s="5">
        <v>164592000000</v>
      </c>
      <c r="T180" s="5">
        <v>-1590268000000</v>
      </c>
      <c r="U180" s="5">
        <v>-1265684000000</v>
      </c>
      <c r="V180" s="5">
        <v>1480958000000</v>
      </c>
      <c r="W180" s="5">
        <v>1945042000000</v>
      </c>
      <c r="X180" s="5">
        <v>1030595000000</v>
      </c>
      <c r="Y180" s="5">
        <v>813000000</v>
      </c>
    </row>
    <row r="181" spans="3:25" ht="15.5" x14ac:dyDescent="0.35">
      <c r="C181" t="s">
        <v>650</v>
      </c>
      <c r="F181" s="5">
        <v>10449052000000</v>
      </c>
      <c r="G181" s="5">
        <v>-10449052000000</v>
      </c>
    </row>
    <row r="182" spans="3:25" ht="15.5" x14ac:dyDescent="0.35">
      <c r="C182" t="s">
        <v>712</v>
      </c>
      <c r="D182" s="5">
        <v>10370750000000</v>
      </c>
      <c r="E182" s="5">
        <v>12848000000</v>
      </c>
      <c r="F182" s="5">
        <v>-1905419000000</v>
      </c>
      <c r="G182" s="5">
        <v>7131937000000</v>
      </c>
      <c r="I182" s="5">
        <v>-1905419000000</v>
      </c>
      <c r="J182" s="5">
        <v>6301862000000</v>
      </c>
      <c r="K182" s="5">
        <v>1163702000000</v>
      </c>
      <c r="L182" s="5">
        <v>3081103000000</v>
      </c>
      <c r="N182" s="5">
        <v>-3792336000000</v>
      </c>
      <c r="O182" s="5">
        <v>-60508000000</v>
      </c>
      <c r="P182" s="5">
        <v>3082266000000</v>
      </c>
      <c r="Q182" s="5">
        <v>-1900011000000</v>
      </c>
      <c r="R182" s="5">
        <v>-985868000000</v>
      </c>
      <c r="S182" s="5">
        <v>1593538000000</v>
      </c>
      <c r="T182" s="5">
        <v>-915157000000</v>
      </c>
      <c r="U182" s="5">
        <v>1055277000000</v>
      </c>
      <c r="V182" s="5">
        <v>1922795000000</v>
      </c>
    </row>
    <row r="183" spans="3:25" ht="15.5" x14ac:dyDescent="0.35">
      <c r="C183" t="s">
        <v>844</v>
      </c>
    </row>
    <row r="184" spans="3:25" ht="15.5" x14ac:dyDescent="0.35">
      <c r="C184" t="s">
        <v>1861</v>
      </c>
    </row>
    <row r="185" spans="3:25" ht="15.5" x14ac:dyDescent="0.35">
      <c r="C185" t="s">
        <v>640</v>
      </c>
      <c r="D185" s="5">
        <v>-8673000000</v>
      </c>
      <c r="E185" s="5">
        <v>-31652000000</v>
      </c>
      <c r="F185" s="5">
        <v>1216000000</v>
      </c>
      <c r="G185" s="5">
        <v>-5033000000</v>
      </c>
      <c r="I185" s="5">
        <v>-56261000000</v>
      </c>
      <c r="J185" s="5">
        <v>-174713000000</v>
      </c>
      <c r="K185" s="5">
        <v>60974000000</v>
      </c>
      <c r="L185" s="5">
        <v>63987000000</v>
      </c>
      <c r="M185" s="5">
        <v>111181000000</v>
      </c>
      <c r="N185" s="5">
        <v>-103282000000</v>
      </c>
      <c r="O185" s="5">
        <v>73705000000</v>
      </c>
      <c r="P185" s="5">
        <v>34970000000</v>
      </c>
      <c r="T185" s="5">
        <v>-14800000000</v>
      </c>
      <c r="U185" s="5">
        <v>-191738000000</v>
      </c>
      <c r="V185" s="5">
        <v>146258000000</v>
      </c>
      <c r="W185" s="5">
        <v>64159000000</v>
      </c>
      <c r="X185" s="5">
        <v>14556000000</v>
      </c>
    </row>
    <row r="186" spans="3:25" ht="15.5" x14ac:dyDescent="0.35">
      <c r="C186" t="s">
        <v>586</v>
      </c>
      <c r="D186" s="5">
        <v>541000000</v>
      </c>
      <c r="E186" s="5">
        <v>-40000000</v>
      </c>
      <c r="F186" s="5">
        <v>-3092000000</v>
      </c>
      <c r="G186" s="5">
        <v>3026000000</v>
      </c>
      <c r="I186" s="5">
        <v>-7494000000</v>
      </c>
      <c r="J186" s="5">
        <v>7511000000</v>
      </c>
      <c r="K186" s="5">
        <v>-2184000000</v>
      </c>
      <c r="L186" s="5">
        <v>2207000000</v>
      </c>
      <c r="M186" s="5">
        <v>-10000000</v>
      </c>
      <c r="N186" s="5">
        <v>10000000</v>
      </c>
      <c r="P186" s="5">
        <v>-88000000</v>
      </c>
    </row>
    <row r="187" spans="3:25" ht="15.5" x14ac:dyDescent="0.35">
      <c r="C187" t="s">
        <v>1016</v>
      </c>
      <c r="D187" s="5">
        <v>-8132000000</v>
      </c>
      <c r="E187" s="5">
        <v>-31692000000</v>
      </c>
      <c r="F187" s="5">
        <v>-1876000000</v>
      </c>
      <c r="G187" s="5">
        <v>-2007000000</v>
      </c>
      <c r="I187" s="5">
        <v>-63755000000</v>
      </c>
      <c r="J187" s="5">
        <v>-167202000000</v>
      </c>
      <c r="K187" s="5">
        <v>58790000000</v>
      </c>
      <c r="L187" s="5">
        <v>66194000000</v>
      </c>
      <c r="M187" s="5">
        <v>111171000000</v>
      </c>
      <c r="N187" s="5">
        <v>-103272000000</v>
      </c>
      <c r="O187" s="5">
        <v>73705000000</v>
      </c>
      <c r="P187" s="5">
        <v>34882000000</v>
      </c>
      <c r="T187" s="5">
        <v>-14800000000</v>
      </c>
      <c r="U187" s="5">
        <v>-191738000000</v>
      </c>
      <c r="V187" s="5">
        <v>146258000000</v>
      </c>
      <c r="W187" s="5">
        <v>64159000000</v>
      </c>
      <c r="X187" s="5">
        <v>14556000000</v>
      </c>
    </row>
    <row r="188" spans="3:25" ht="15.5" x14ac:dyDescent="0.35">
      <c r="C188" t="s">
        <v>864</v>
      </c>
      <c r="D188" s="5">
        <v>261914000000</v>
      </c>
      <c r="E188" s="5">
        <v>-252115000000</v>
      </c>
      <c r="F188" s="5">
        <v>161309000000</v>
      </c>
      <c r="G188" s="5">
        <v>270103000000</v>
      </c>
      <c r="I188" s="5">
        <v>169916000000</v>
      </c>
      <c r="J188" s="5">
        <v>-93066000000</v>
      </c>
      <c r="K188" s="5">
        <v>-39503000000</v>
      </c>
      <c r="L188" s="5">
        <v>-177915000000</v>
      </c>
      <c r="M188" s="5">
        <v>370851000000</v>
      </c>
      <c r="N188" s="5">
        <v>117113000000</v>
      </c>
      <c r="O188" s="5">
        <v>123647000000</v>
      </c>
      <c r="P188" s="5">
        <v>-57214000000</v>
      </c>
      <c r="Q188" s="5">
        <v>-67310000000</v>
      </c>
      <c r="R188" s="5">
        <v>24455000000</v>
      </c>
      <c r="S188" s="5">
        <v>-36743000000</v>
      </c>
      <c r="T188" s="5">
        <v>9213000000</v>
      </c>
      <c r="U188" s="5">
        <v>26418000000</v>
      </c>
      <c r="V188" s="5">
        <v>79965000000</v>
      </c>
      <c r="W188" s="5">
        <v>59600000000</v>
      </c>
      <c r="X188" s="5">
        <v>-201395000000</v>
      </c>
      <c r="Y188" s="5">
        <v>-51546000000</v>
      </c>
    </row>
    <row r="189" spans="3:25" ht="15.5" x14ac:dyDescent="0.35">
      <c r="C189" t="s">
        <v>143</v>
      </c>
      <c r="D189" s="5">
        <v>-15506000000</v>
      </c>
      <c r="E189" s="5">
        <v>54758000000</v>
      </c>
      <c r="F189" s="5">
        <v>46062000000</v>
      </c>
      <c r="G189" s="5">
        <v>-52374000000</v>
      </c>
      <c r="I189" s="5">
        <v>-6312000000</v>
      </c>
      <c r="J189" s="5">
        <v>-2102000000</v>
      </c>
      <c r="K189" s="5">
        <v>10165000000</v>
      </c>
      <c r="L189" s="5">
        <v>9235000000</v>
      </c>
      <c r="M189" s="5">
        <v>-15311000000</v>
      </c>
      <c r="N189" s="5">
        <v>-247953000000</v>
      </c>
      <c r="O189" s="5">
        <v>-16079000000</v>
      </c>
      <c r="P189" s="5">
        <v>20079000000</v>
      </c>
      <c r="Q189" s="5">
        <v>-53526000000</v>
      </c>
      <c r="R189" s="5">
        <v>4704000000</v>
      </c>
      <c r="S189" s="5">
        <v>-96439000000</v>
      </c>
      <c r="T189" s="5">
        <v>-8877000000</v>
      </c>
      <c r="U189" s="5">
        <v>36307000000</v>
      </c>
      <c r="V189" s="5">
        <v>61001000000</v>
      </c>
      <c r="W189" s="5">
        <v>-2217000000</v>
      </c>
      <c r="X189" s="5">
        <v>-5526000000</v>
      </c>
      <c r="Y189" s="5">
        <v>-67902000000</v>
      </c>
    </row>
    <row r="190" spans="3:25" ht="15.5" x14ac:dyDescent="0.35">
      <c r="C190" t="s">
        <v>1862</v>
      </c>
      <c r="P190" s="5">
        <v>-368387000000</v>
      </c>
      <c r="Q190" s="5">
        <v>-324283000000</v>
      </c>
      <c r="R190" s="5">
        <v>-457286000000</v>
      </c>
      <c r="S190" s="5">
        <v>-260088000000</v>
      </c>
      <c r="T190" s="5">
        <v>-310240000000</v>
      </c>
      <c r="U190" s="5">
        <v>-367536000000</v>
      </c>
      <c r="V190" s="5">
        <v>-323132000000</v>
      </c>
      <c r="W190" s="5">
        <v>-322052000000</v>
      </c>
      <c r="X190" s="5">
        <v>-345496000000</v>
      </c>
      <c r="Y190" s="5">
        <v>-317256000000</v>
      </c>
    </row>
    <row r="191" spans="3:25" ht="15.5" x14ac:dyDescent="0.35">
      <c r="C191" t="s">
        <v>1863</v>
      </c>
      <c r="Q191" s="5">
        <v>-9686000000</v>
      </c>
      <c r="R191" s="5">
        <v>-62335000000</v>
      </c>
    </row>
    <row r="192" spans="3:25" ht="15.5" x14ac:dyDescent="0.35">
      <c r="C192" t="s">
        <v>662</v>
      </c>
      <c r="D192" s="5">
        <v>11647559000000</v>
      </c>
      <c r="E192" s="5">
        <v>3754811000000</v>
      </c>
      <c r="F192" s="5">
        <v>5388285000000</v>
      </c>
      <c r="G192" s="5">
        <v>32500000000</v>
      </c>
      <c r="I192" s="5">
        <v>-1086145000000</v>
      </c>
      <c r="J192" s="5">
        <v>23952711000000</v>
      </c>
      <c r="K192" s="5">
        <v>4133741000000</v>
      </c>
      <c r="L192" s="5">
        <v>15651783000000</v>
      </c>
      <c r="M192" s="5">
        <v>15369940000000</v>
      </c>
      <c r="N192" s="5">
        <v>13516470000000</v>
      </c>
      <c r="O192" s="5">
        <v>239744000000</v>
      </c>
      <c r="P192" s="5">
        <v>267694000000</v>
      </c>
      <c r="Q192" s="5">
        <v>6753959000000</v>
      </c>
      <c r="R192" s="5">
        <v>10737187000000</v>
      </c>
      <c r="S192" s="5">
        <v>11662032000000</v>
      </c>
      <c r="T192" s="5">
        <v>4781144000000</v>
      </c>
      <c r="U192" s="5">
        <v>-1133870000000</v>
      </c>
      <c r="V192" s="5">
        <v>15743616000000</v>
      </c>
      <c r="W192" s="5">
        <v>9098657000000</v>
      </c>
      <c r="X192" s="5">
        <v>8750775000000</v>
      </c>
      <c r="Y192" s="5">
        <v>5277420000000</v>
      </c>
    </row>
    <row r="193" spans="3:25" ht="15.5" x14ac:dyDescent="0.35">
      <c r="C193" t="s">
        <v>158</v>
      </c>
      <c r="L193" s="5">
        <v>52683000000</v>
      </c>
    </row>
    <row r="194" spans="3:25" ht="15.5" x14ac:dyDescent="0.35">
      <c r="C194" t="s">
        <v>184</v>
      </c>
      <c r="D194" s="5">
        <v>-5076273000000</v>
      </c>
      <c r="E194" s="5">
        <v>-3337313000000</v>
      </c>
      <c r="F194" s="5">
        <v>-208012000000</v>
      </c>
      <c r="G194" s="5">
        <v>-574429000000</v>
      </c>
      <c r="I194" s="5">
        <v>351710000000</v>
      </c>
      <c r="J194" s="5">
        <v>2007991000000</v>
      </c>
      <c r="K194" s="5">
        <v>694591000000</v>
      </c>
      <c r="L194" s="5">
        <v>5366615000000</v>
      </c>
      <c r="M194" s="5">
        <v>36657000000</v>
      </c>
      <c r="N194" s="5">
        <v>2210841000000</v>
      </c>
      <c r="O194" s="5">
        <v>1450216000000</v>
      </c>
      <c r="P194" s="5">
        <v>2861735000000</v>
      </c>
      <c r="Q194" s="5">
        <v>4068669000000</v>
      </c>
      <c r="R194" s="5">
        <v>-422808000000</v>
      </c>
      <c r="S194" s="5">
        <v>-716126000000</v>
      </c>
      <c r="T194" s="5">
        <v>-1301127000000</v>
      </c>
      <c r="U194" s="5">
        <v>-570168000000</v>
      </c>
      <c r="V194" s="5">
        <v>-864401000000</v>
      </c>
      <c r="W194" s="5">
        <v>589770000000</v>
      </c>
      <c r="X194" s="5">
        <v>969087000000</v>
      </c>
      <c r="Y194" s="5">
        <v>-65012000000</v>
      </c>
    </row>
    <row r="195" spans="3:25" ht="15.5" x14ac:dyDescent="0.35">
      <c r="C195" t="s">
        <v>185</v>
      </c>
      <c r="D195" s="5">
        <v>-2251586000000</v>
      </c>
      <c r="E195" s="5">
        <v>-1724654000000</v>
      </c>
      <c r="F195" s="5">
        <v>-3759358000000</v>
      </c>
      <c r="G195" s="5">
        <v>-3001399000000</v>
      </c>
      <c r="I195" s="5">
        <v>-5293546000000</v>
      </c>
      <c r="J195" s="5">
        <v>-8255038000000</v>
      </c>
      <c r="K195" s="5">
        <v>-2560554000000</v>
      </c>
      <c r="L195" s="5">
        <v>-607142000000</v>
      </c>
      <c r="M195" s="5">
        <v>-412784000000</v>
      </c>
      <c r="N195" s="5">
        <v>-397467000000</v>
      </c>
      <c r="O195" s="5">
        <v>-147622000000</v>
      </c>
      <c r="P195" s="5">
        <v>-220340000000</v>
      </c>
      <c r="Q195" s="5">
        <v>1232273000000</v>
      </c>
      <c r="R195" s="5">
        <v>3653802000000</v>
      </c>
      <c r="S195" s="5">
        <v>-5338762000000</v>
      </c>
      <c r="T195" s="5">
        <v>3135298000000</v>
      </c>
      <c r="U195" s="5">
        <v>-6110772000000</v>
      </c>
      <c r="V195" s="5">
        <v>-61441000000</v>
      </c>
      <c r="W195" s="5">
        <v>-3785586000000</v>
      </c>
      <c r="X195" s="5">
        <v>-88275000000</v>
      </c>
      <c r="Y195" s="5">
        <v>-101752000000</v>
      </c>
    </row>
    <row r="196" spans="3:25" ht="15.5" x14ac:dyDescent="0.35">
      <c r="C196" t="s">
        <v>591</v>
      </c>
      <c r="D196" s="5">
        <v>489000000</v>
      </c>
      <c r="E196" s="5">
        <v>54000000</v>
      </c>
      <c r="F196" s="5">
        <v>72000000</v>
      </c>
      <c r="G196" s="5">
        <v>366000000</v>
      </c>
      <c r="I196" s="5">
        <v>438000000</v>
      </c>
      <c r="J196" s="5">
        <v>543000000</v>
      </c>
      <c r="K196" s="5">
        <v>685000000</v>
      </c>
      <c r="L196" s="5">
        <v>5960000000</v>
      </c>
      <c r="M196" s="5">
        <v>6074000000</v>
      </c>
      <c r="N196" s="5">
        <v>7137000000</v>
      </c>
      <c r="O196" s="5">
        <v>11789000000</v>
      </c>
      <c r="P196" s="5">
        <v>10564000000</v>
      </c>
      <c r="Q196" s="5">
        <v>11514000000</v>
      </c>
      <c r="R196" s="5">
        <v>10812000000</v>
      </c>
      <c r="S196" s="5">
        <v>9934000000</v>
      </c>
      <c r="T196" s="5">
        <v>7928000000</v>
      </c>
      <c r="U196" s="5">
        <v>6117000000</v>
      </c>
      <c r="V196" s="5">
        <v>5686000000</v>
      </c>
      <c r="W196" s="5">
        <v>5862000000</v>
      </c>
      <c r="X196" s="5">
        <v>5004000000</v>
      </c>
      <c r="Y196" s="5">
        <v>4182000000</v>
      </c>
    </row>
    <row r="197" spans="3:25" ht="15.5" x14ac:dyDescent="0.35">
      <c r="C197" t="s">
        <v>942</v>
      </c>
      <c r="D197" s="5">
        <v>4961650000000</v>
      </c>
      <c r="E197" s="5">
        <v>-1683366000000</v>
      </c>
      <c r="F197" s="5">
        <v>-3698665000000</v>
      </c>
      <c r="G197" s="5">
        <v>-2715743000000</v>
      </c>
      <c r="I197" s="5">
        <v>-4802661000000</v>
      </c>
      <c r="J197" s="5">
        <v>-7835122000000</v>
      </c>
      <c r="K197" s="5">
        <v>-2072988000000</v>
      </c>
      <c r="Q197" s="5">
        <v>1358619000000</v>
      </c>
      <c r="R197" s="5">
        <v>3766242000000</v>
      </c>
      <c r="S197" s="5">
        <v>-5294641000000</v>
      </c>
      <c r="T197" s="5">
        <v>3205583000000</v>
      </c>
      <c r="U197" s="5">
        <v>-6065951000000</v>
      </c>
      <c r="V197" s="5">
        <v>177082000000</v>
      </c>
      <c r="W197" s="5">
        <v>-3700955000000</v>
      </c>
    </row>
    <row r="198" spans="3:25" ht="15.5" x14ac:dyDescent="0.35">
      <c r="C198" t="s">
        <v>1864</v>
      </c>
      <c r="D198" s="5">
        <v>-7134639000000</v>
      </c>
    </row>
    <row r="199" spans="3:25" ht="15.5" x14ac:dyDescent="0.35">
      <c r="C199" t="s">
        <v>189</v>
      </c>
      <c r="D199" s="5">
        <v>-79086000000</v>
      </c>
      <c r="E199" s="5">
        <v>-41342000000</v>
      </c>
      <c r="F199" s="5">
        <v>-268018000000</v>
      </c>
      <c r="G199" s="5">
        <v>-78769000000</v>
      </c>
      <c r="I199" s="5">
        <v>-491323000000</v>
      </c>
      <c r="J199" s="5">
        <v>-420459000000</v>
      </c>
      <c r="K199" s="5">
        <v>-489544000000</v>
      </c>
      <c r="L199" s="5">
        <v>-513133000000</v>
      </c>
      <c r="M199" s="5">
        <v>-418858000000</v>
      </c>
      <c r="N199" s="5">
        <v>-404604000000</v>
      </c>
      <c r="O199" s="5">
        <v>-159446000000</v>
      </c>
      <c r="P199" s="5">
        <v>-220779000000</v>
      </c>
      <c r="Q199" s="5">
        <v>-142125000000</v>
      </c>
      <c r="R199" s="5">
        <v>-123252000000</v>
      </c>
      <c r="S199" s="5">
        <v>-54055000000</v>
      </c>
      <c r="T199" s="5">
        <v>-78288000000</v>
      </c>
      <c r="U199" s="5">
        <v>-52991000000</v>
      </c>
      <c r="V199" s="5">
        <v>-248845000000</v>
      </c>
      <c r="W199" s="5">
        <v>-90493000000</v>
      </c>
      <c r="X199" s="5">
        <v>-92004000000</v>
      </c>
      <c r="Y199" s="5">
        <v>-106207000000</v>
      </c>
    </row>
    <row r="200" spans="3:25" ht="15.5" x14ac:dyDescent="0.35">
      <c r="C200" t="s">
        <v>1865</v>
      </c>
    </row>
    <row r="201" spans="3:25" ht="15.5" x14ac:dyDescent="0.35">
      <c r="C201" t="s">
        <v>200</v>
      </c>
    </row>
    <row r="202" spans="3:25" ht="15.5" x14ac:dyDescent="0.35">
      <c r="C202" t="s">
        <v>1866</v>
      </c>
      <c r="D202" s="5">
        <v>-223231000000</v>
      </c>
      <c r="G202" s="5">
        <v>207515000000</v>
      </c>
    </row>
    <row r="203" spans="3:25" ht="15.5" x14ac:dyDescent="0.35">
      <c r="C203" t="s">
        <v>1105</v>
      </c>
      <c r="L203" s="5">
        <v>-99969000000</v>
      </c>
      <c r="P203" s="5">
        <v>-10140000000</v>
      </c>
      <c r="V203" s="5">
        <v>3230000000</v>
      </c>
      <c r="X203" s="5">
        <v>-1275000000</v>
      </c>
      <c r="Y203" s="5">
        <v>-128000000</v>
      </c>
    </row>
    <row r="204" spans="3:25" ht="15.5" x14ac:dyDescent="0.35">
      <c r="C204" t="s">
        <v>325</v>
      </c>
      <c r="F204" s="5">
        <v>-262000000</v>
      </c>
      <c r="G204" s="5">
        <v>262000000</v>
      </c>
      <c r="K204" s="5">
        <v>1293000000</v>
      </c>
      <c r="O204" s="5">
        <v>35000000</v>
      </c>
      <c r="P204" s="5">
        <v>15000000</v>
      </c>
      <c r="Q204" s="5">
        <v>4265000000</v>
      </c>
      <c r="T204" s="5">
        <v>75000000</v>
      </c>
      <c r="U204" s="5">
        <v>2053000000</v>
      </c>
      <c r="V204" s="5">
        <v>1406000000</v>
      </c>
      <c r="Y204" s="5">
        <v>401000000</v>
      </c>
    </row>
    <row r="205" spans="3:25" ht="15.5" x14ac:dyDescent="0.35">
      <c r="C205" t="s">
        <v>215</v>
      </c>
      <c r="D205" s="5">
        <v>-5076273000000</v>
      </c>
      <c r="E205" s="5">
        <v>-3337313000000</v>
      </c>
      <c r="F205" s="5">
        <v>-208012000000</v>
      </c>
      <c r="G205" s="5">
        <v>-574429000000</v>
      </c>
      <c r="I205" s="5">
        <v>351710000000</v>
      </c>
      <c r="J205" s="5">
        <v>2007991000000</v>
      </c>
      <c r="K205" s="5">
        <v>694591000000</v>
      </c>
      <c r="L205" s="5">
        <v>5366615000000</v>
      </c>
      <c r="M205" s="5">
        <v>36657000000</v>
      </c>
      <c r="N205" s="5">
        <v>2210841000000</v>
      </c>
      <c r="O205" s="5">
        <v>1450216000000</v>
      </c>
      <c r="P205" s="5">
        <v>2861735000000</v>
      </c>
      <c r="Q205" s="5">
        <v>4068669000000</v>
      </c>
      <c r="R205" s="5">
        <v>-422808000000</v>
      </c>
      <c r="S205" s="5">
        <v>-716126000000</v>
      </c>
      <c r="T205" s="5">
        <v>-1301127000000</v>
      </c>
      <c r="U205" s="5">
        <v>-570168000000</v>
      </c>
      <c r="V205" s="5">
        <v>-864401000000</v>
      </c>
      <c r="W205" s="5">
        <v>589770000000</v>
      </c>
      <c r="X205" s="5">
        <v>969087000000</v>
      </c>
      <c r="Y205" s="5">
        <v>-65012000000</v>
      </c>
    </row>
    <row r="206" spans="3:25" ht="15.5" x14ac:dyDescent="0.35">
      <c r="C206" t="s">
        <v>867</v>
      </c>
    </row>
    <row r="207" spans="3:25" ht="15.5" x14ac:dyDescent="0.35">
      <c r="C207" t="s">
        <v>1867</v>
      </c>
      <c r="D207" s="5">
        <v>-5084745000000</v>
      </c>
      <c r="E207" s="5">
        <v>-3162223000000</v>
      </c>
      <c r="F207" s="5">
        <v>62458000000</v>
      </c>
      <c r="G207" s="5">
        <v>-1078022000000</v>
      </c>
      <c r="I207" s="5">
        <v>1355791000000</v>
      </c>
      <c r="J207" s="5">
        <v>1201151000000</v>
      </c>
      <c r="K207" s="5">
        <v>2790062000000</v>
      </c>
      <c r="L207" s="5">
        <v>5372094000000</v>
      </c>
      <c r="M207" s="5">
        <v>861310000000</v>
      </c>
      <c r="N207" s="5">
        <v>2508756000000</v>
      </c>
      <c r="O207" s="5">
        <v>2082867000000</v>
      </c>
      <c r="P207" s="5">
        <v>4031040000000</v>
      </c>
      <c r="Q207" s="5">
        <v>2431639000000</v>
      </c>
      <c r="R207" s="5">
        <v>-188562000000</v>
      </c>
      <c r="S207" s="5">
        <v>-21873000000</v>
      </c>
      <c r="T207" s="5">
        <v>132153000000</v>
      </c>
      <c r="U207" s="5">
        <v>93177000000</v>
      </c>
      <c r="V207" s="5">
        <v>57161000000</v>
      </c>
    </row>
    <row r="208" spans="3:25" ht="15.5" x14ac:dyDescent="0.35">
      <c r="C208" t="s">
        <v>1868</v>
      </c>
      <c r="D208" s="5">
        <v>-48141000000</v>
      </c>
      <c r="E208" s="5">
        <v>48141000000</v>
      </c>
      <c r="F208" s="5">
        <v>300000000000</v>
      </c>
      <c r="G208" s="5">
        <v>736000000</v>
      </c>
      <c r="I208" s="5">
        <v>300000000000</v>
      </c>
      <c r="J208" s="5">
        <v>2000000000000</v>
      </c>
      <c r="N208" s="5">
        <v>748300000000</v>
      </c>
      <c r="O208" s="5">
        <v>248000000000</v>
      </c>
      <c r="P208" s="5">
        <v>-564472000000</v>
      </c>
      <c r="Q208" s="5">
        <v>2500000000000</v>
      </c>
      <c r="R208" s="5">
        <v>588000000000</v>
      </c>
      <c r="W208" s="5">
        <v>2000000000000</v>
      </c>
      <c r="Y208" s="5">
        <v>750000000000</v>
      </c>
    </row>
    <row r="209" spans="3:25" ht="15.5" x14ac:dyDescent="0.35">
      <c r="C209" t="s">
        <v>1869</v>
      </c>
      <c r="W209" s="5">
        <v>161413000000</v>
      </c>
      <c r="X209" s="5">
        <v>1484000000</v>
      </c>
      <c r="Y209" s="5">
        <v>-24785000000</v>
      </c>
    </row>
    <row r="210" spans="3:25" ht="15.5" x14ac:dyDescent="0.35">
      <c r="C210" t="s">
        <v>1870</v>
      </c>
      <c r="U210" s="5">
        <v>500000000</v>
      </c>
      <c r="V210" s="5">
        <v>18625000000</v>
      </c>
    </row>
    <row r="211" spans="3:25" ht="15.5" x14ac:dyDescent="0.35">
      <c r="C211" t="s">
        <v>884</v>
      </c>
      <c r="D211" s="5">
        <v>-676773000000</v>
      </c>
      <c r="E211" s="5">
        <v>-223231000000</v>
      </c>
      <c r="I211" s="5">
        <v>-896953000000</v>
      </c>
      <c r="J211" s="5">
        <v>-1000063000000</v>
      </c>
      <c r="K211" s="5">
        <v>-1100017000000</v>
      </c>
      <c r="L211" s="5">
        <v>-1042780000000</v>
      </c>
      <c r="M211" s="5">
        <v>-941965000000</v>
      </c>
      <c r="N211" s="5">
        <v>-925044000000</v>
      </c>
      <c r="O211" s="5">
        <v>-879586000000</v>
      </c>
      <c r="P211" s="5">
        <v>-875575000000</v>
      </c>
      <c r="Q211" s="5">
        <v>-862970000000</v>
      </c>
      <c r="R211" s="5">
        <v>-822246000000</v>
      </c>
      <c r="S211" s="5">
        <v>-694253000000</v>
      </c>
      <c r="T211" s="5">
        <v>-757280000000</v>
      </c>
      <c r="U211" s="5">
        <v>-663845000000</v>
      </c>
      <c r="V211" s="5">
        <v>-590187000000</v>
      </c>
      <c r="W211" s="5">
        <v>-578643000000</v>
      </c>
      <c r="X211" s="5">
        <v>-472738000000</v>
      </c>
      <c r="Y211" s="5">
        <v>-370486000000</v>
      </c>
    </row>
    <row r="212" spans="3:25" ht="15.5" x14ac:dyDescent="0.35">
      <c r="C212" t="s">
        <v>337</v>
      </c>
      <c r="D212" s="5">
        <v>-23863000000</v>
      </c>
      <c r="F212" s="5">
        <v>-108197000000</v>
      </c>
      <c r="I212" s="5">
        <v>-108197000000</v>
      </c>
      <c r="J212" s="5">
        <v>-20519000000</v>
      </c>
      <c r="K212" s="5">
        <v>-78954000000</v>
      </c>
      <c r="L212" s="5">
        <v>-41109000000</v>
      </c>
      <c r="M212" s="5">
        <v>-41109000000</v>
      </c>
      <c r="N212" s="5">
        <v>-121171000000</v>
      </c>
    </row>
    <row r="213" spans="3:25" ht="15.5" x14ac:dyDescent="0.35">
      <c r="C213" t="s">
        <v>1871</v>
      </c>
      <c r="D213" s="5">
        <v>980480000000</v>
      </c>
      <c r="F213" s="5">
        <v>736000000</v>
      </c>
      <c r="G213" s="5">
        <v>-736000000</v>
      </c>
      <c r="J213" s="5">
        <v>-888000000000</v>
      </c>
      <c r="K213" s="5">
        <v>-916500000000</v>
      </c>
      <c r="L213" s="5">
        <v>-534300000000</v>
      </c>
      <c r="M213" s="5">
        <v>-835500000000</v>
      </c>
      <c r="V213" s="5">
        <v>-350000000000</v>
      </c>
    </row>
    <row r="214" spans="3:25" ht="15.5" x14ac:dyDescent="0.35">
      <c r="C214" t="s">
        <v>723</v>
      </c>
      <c r="L214" s="5">
        <v>923345000000</v>
      </c>
      <c r="P214" s="5">
        <v>270742000000</v>
      </c>
      <c r="X214" s="5">
        <v>5900000000</v>
      </c>
      <c r="Y214" s="5">
        <v>271053000000</v>
      </c>
    </row>
    <row r="215" spans="3:25" ht="15.5" x14ac:dyDescent="0.35">
      <c r="C215" t="s">
        <v>1872</v>
      </c>
      <c r="F215" s="5">
        <v>-162580000000</v>
      </c>
      <c r="I215" s="5">
        <v>-294580000000</v>
      </c>
      <c r="J215" s="5">
        <v>-693000000000</v>
      </c>
      <c r="L215" s="5">
        <v>-307000000000</v>
      </c>
    </row>
    <row r="216" spans="3:25" ht="15.5" x14ac:dyDescent="0.35">
      <c r="C216" t="s">
        <v>1873</v>
      </c>
      <c r="W216" s="5">
        <v>7000000000</v>
      </c>
      <c r="X216" s="5">
        <v>5000000000</v>
      </c>
    </row>
    <row r="217" spans="3:25" ht="15.5" x14ac:dyDescent="0.35">
      <c r="C217" t="s">
        <v>1874</v>
      </c>
      <c r="X217" s="5">
        <v>1429441000000</v>
      </c>
    </row>
    <row r="218" spans="3:25" ht="15.5" x14ac:dyDescent="0.35">
      <c r="C218" t="s">
        <v>1875</v>
      </c>
      <c r="T218" s="5">
        <v>-676000000000</v>
      </c>
      <c r="W218" s="5">
        <v>-1000000000000</v>
      </c>
      <c r="Y218" s="5">
        <v>-687000000000</v>
      </c>
    </row>
    <row r="219" spans="3:25" ht="15.5" x14ac:dyDescent="0.35">
      <c r="C219" t="s">
        <v>1876</v>
      </c>
      <c r="F219" s="5">
        <v>-300000000000</v>
      </c>
      <c r="G219" s="5">
        <v>300000000000</v>
      </c>
      <c r="J219" s="5">
        <v>1441310000000</v>
      </c>
      <c r="L219" s="5">
        <v>1000000000000</v>
      </c>
      <c r="M219" s="5">
        <v>1000000000000</v>
      </c>
    </row>
    <row r="220" spans="3:25" ht="15.5" x14ac:dyDescent="0.35">
      <c r="C220" t="s">
        <v>675</v>
      </c>
      <c r="F220" s="5">
        <v>-429000000</v>
      </c>
      <c r="G220" s="5">
        <v>-3922000000</v>
      </c>
      <c r="I220" s="5">
        <v>-4351000000</v>
      </c>
      <c r="J220" s="5">
        <v>-32888000000</v>
      </c>
      <c r="L220" s="5">
        <v>-3635000000</v>
      </c>
      <c r="M220" s="5">
        <v>-6079000000</v>
      </c>
      <c r="O220" s="5">
        <v>-1065000000</v>
      </c>
      <c r="Y220" s="5">
        <v>-3794000000</v>
      </c>
    </row>
    <row r="221" spans="3:25" ht="15.5" x14ac:dyDescent="0.35">
      <c r="C221" t="s">
        <v>239</v>
      </c>
      <c r="D221" s="5">
        <v>5763225000000</v>
      </c>
      <c r="E221" s="5">
        <v>-2086474000000</v>
      </c>
      <c r="F221" s="5">
        <v>5019868000000</v>
      </c>
      <c r="G221" s="5">
        <v>-1915377000000</v>
      </c>
      <c r="I221" s="5">
        <v>3493060000000</v>
      </c>
      <c r="J221" s="5">
        <v>-2432437000000</v>
      </c>
      <c r="K221" s="5">
        <v>-1253604000000</v>
      </c>
      <c r="L221" s="5">
        <v>-5058486000000</v>
      </c>
      <c r="M221" s="5">
        <v>11273220000000</v>
      </c>
      <c r="N221" s="5">
        <v>417919000000</v>
      </c>
      <c r="O221" s="5">
        <v>-5291040000000</v>
      </c>
      <c r="P221" s="5">
        <v>-3428868000000</v>
      </c>
      <c r="Q221" s="5">
        <v>5983138000000</v>
      </c>
      <c r="R221" s="5">
        <v>8336772000000</v>
      </c>
      <c r="S221" s="5">
        <v>-475688000000</v>
      </c>
      <c r="T221" s="5">
        <v>3010722000000</v>
      </c>
      <c r="U221" s="5">
        <v>-4458172000000</v>
      </c>
      <c r="V221" s="5">
        <v>3357812000000</v>
      </c>
      <c r="W221" s="5">
        <v>-6971121000000</v>
      </c>
      <c r="X221" s="5">
        <v>6272062000000</v>
      </c>
      <c r="Y221" s="5">
        <v>3436131000000</v>
      </c>
    </row>
    <row r="222" spans="3:25" ht="15.5" x14ac:dyDescent="0.35">
      <c r="C222" t="s">
        <v>240</v>
      </c>
      <c r="D222" s="5">
        <v>-1000000</v>
      </c>
      <c r="E222" s="5">
        <v>24681793000000</v>
      </c>
      <c r="F222" s="5">
        <v>21186058000000</v>
      </c>
      <c r="G222" s="5">
        <v>-21181682000000</v>
      </c>
      <c r="I222" s="5">
        <v>21203673000000</v>
      </c>
      <c r="J222" s="5">
        <v>23493617000000</v>
      </c>
      <c r="K222" s="5">
        <v>24733126000000</v>
      </c>
      <c r="L222" s="5">
        <v>29767787000000</v>
      </c>
      <c r="M222" s="5">
        <v>18435881000000</v>
      </c>
      <c r="N222" s="5">
        <v>17963304000000</v>
      </c>
      <c r="O222" s="5">
        <v>23249310000000</v>
      </c>
      <c r="P222" s="5">
        <v>26662429000000</v>
      </c>
      <c r="Q222" s="5">
        <v>20692875000000</v>
      </c>
      <c r="R222" s="5">
        <v>12355602000000</v>
      </c>
      <c r="S222" s="5">
        <v>12838765000000</v>
      </c>
      <c r="T222" s="5">
        <v>9829747000000</v>
      </c>
      <c r="U222" s="5">
        <v>14285744000000</v>
      </c>
      <c r="V222" s="5">
        <v>10932625000000</v>
      </c>
      <c r="W222" s="5">
        <v>17903746000000</v>
      </c>
      <c r="X222" s="5">
        <v>11631684000000</v>
      </c>
      <c r="Y222" s="5">
        <v>8195553000000</v>
      </c>
    </row>
    <row r="223" spans="3:25" ht="15.5" x14ac:dyDescent="0.35">
      <c r="C223" t="s">
        <v>241</v>
      </c>
      <c r="D223" s="5">
        <v>14240000000</v>
      </c>
      <c r="E223" s="5">
        <v>-11879000000</v>
      </c>
      <c r="F223" s="5">
        <v>-21210908000000</v>
      </c>
      <c r="G223" s="5">
        <v>21177653000000</v>
      </c>
      <c r="I223" s="5">
        <v>-11611000000</v>
      </c>
      <c r="J223" s="5">
        <v>142493000000</v>
      </c>
      <c r="K223" s="5">
        <v>14095000000</v>
      </c>
      <c r="L223" s="5">
        <v>23825000000</v>
      </c>
      <c r="M223" s="5">
        <v>58686000000</v>
      </c>
      <c r="N223" s="5">
        <v>54658000000</v>
      </c>
      <c r="O223" s="5">
        <v>2841000000</v>
      </c>
      <c r="P223" s="5">
        <v>15676000000</v>
      </c>
      <c r="Q223" s="5">
        <v>-1638000000</v>
      </c>
      <c r="R223" s="5">
        <v>501000000</v>
      </c>
      <c r="S223" s="5">
        <v>-7475000000</v>
      </c>
      <c r="T223" s="5">
        <v>-1704000000</v>
      </c>
      <c r="U223" s="5">
        <v>2175000000</v>
      </c>
      <c r="V223" s="5">
        <v>-4693000000</v>
      </c>
    </row>
    <row r="224" spans="3:25" ht="15.5" x14ac:dyDescent="0.35">
      <c r="C224" t="s">
        <v>242</v>
      </c>
      <c r="D224" s="5">
        <v>5777464000000</v>
      </c>
      <c r="E224" s="5">
        <v>22583440000000</v>
      </c>
      <c r="F224" s="5">
        <v>4995018000000</v>
      </c>
      <c r="G224" s="5">
        <v>-1919406000000</v>
      </c>
      <c r="I224" s="5">
        <v>24685122000000</v>
      </c>
      <c r="J224" s="5">
        <v>21203673000000</v>
      </c>
      <c r="K224" s="5">
        <v>23493617000000</v>
      </c>
      <c r="L224" s="5">
        <v>24733126000000</v>
      </c>
      <c r="M224" s="5">
        <v>29767787000000</v>
      </c>
      <c r="N224" s="5">
        <v>18435881000000</v>
      </c>
      <c r="O224" s="5">
        <v>17961111000000</v>
      </c>
      <c r="P224" s="5">
        <v>23249237000000</v>
      </c>
      <c r="Q224" s="5">
        <v>26674375000000</v>
      </c>
      <c r="R224" s="5">
        <v>20692875000000</v>
      </c>
      <c r="S224" s="5">
        <v>12355602000000</v>
      </c>
      <c r="T224" s="5">
        <v>12838765000000</v>
      </c>
      <c r="U224" s="5">
        <v>9829747000000</v>
      </c>
      <c r="V224" s="5">
        <v>14285744000000</v>
      </c>
      <c r="W224" s="5">
        <v>10932625000000</v>
      </c>
      <c r="X224" s="5">
        <v>17903746000000</v>
      </c>
      <c r="Y224" s="5">
        <v>11631684000000</v>
      </c>
    </row>
    <row r="226" spans="2:25" ht="15.5" x14ac:dyDescent="0.35">
      <c r="B226" t="s">
        <v>243</v>
      </c>
      <c r="C226" t="s">
        <v>12</v>
      </c>
      <c r="D226" s="5">
        <v>10520000000</v>
      </c>
      <c r="E226" s="5">
        <v>10520000000</v>
      </c>
      <c r="F226" s="5">
        <v>10520000000</v>
      </c>
      <c r="G226" s="5">
        <v>10520000000</v>
      </c>
      <c r="I226" s="5">
        <v>10520000000</v>
      </c>
      <c r="J226" s="5">
        <v>10520000000</v>
      </c>
      <c r="K226" s="5">
        <v>10520000000</v>
      </c>
      <c r="L226" s="5">
        <v>10520000000</v>
      </c>
      <c r="M226" s="5">
        <v>9840000000</v>
      </c>
      <c r="N226" s="5">
        <v>9840000000</v>
      </c>
      <c r="O226" s="5">
        <v>9840000000</v>
      </c>
      <c r="P226" s="5">
        <v>9840000000</v>
      </c>
      <c r="Q226" s="5">
        <v>9700000000</v>
      </c>
      <c r="R226" s="5">
        <v>9700000000</v>
      </c>
      <c r="S226" s="5">
        <v>9700000000</v>
      </c>
      <c r="T226" s="5">
        <v>9700000000</v>
      </c>
      <c r="U226" s="5">
        <v>9700000000</v>
      </c>
      <c r="V226" s="5">
        <v>9700000000</v>
      </c>
      <c r="W226" s="5">
        <v>9700000000</v>
      </c>
      <c r="X226" s="5">
        <v>9700000000</v>
      </c>
      <c r="Y226" s="5">
        <v>6340000000</v>
      </c>
    </row>
    <row r="227" spans="2:25" ht="15.5" x14ac:dyDescent="0.35">
      <c r="C227" t="s">
        <v>244</v>
      </c>
      <c r="D227" s="6">
        <v>35.42</v>
      </c>
      <c r="E227" s="6">
        <v>38.979999999999997</v>
      </c>
      <c r="F227" s="6">
        <v>34.42</v>
      </c>
      <c r="G227" s="6">
        <v>28.3</v>
      </c>
    </row>
    <row r="228" spans="2:25" ht="15.5" x14ac:dyDescent="0.35">
      <c r="C228" t="s">
        <v>245</v>
      </c>
      <c r="D228" s="6">
        <v>23.15</v>
      </c>
      <c r="E228" s="6">
        <v>20.78</v>
      </c>
      <c r="F228" s="6">
        <v>23.39</v>
      </c>
      <c r="G228" s="6">
        <v>27.03</v>
      </c>
    </row>
    <row r="229" spans="2:25" ht="15.5" x14ac:dyDescent="0.35">
      <c r="C229" t="s">
        <v>73</v>
      </c>
      <c r="D229" s="6">
        <v>2.1</v>
      </c>
      <c r="E229" s="6">
        <v>2.08</v>
      </c>
      <c r="F229" s="6">
        <v>1.97</v>
      </c>
      <c r="G229" s="6">
        <v>1.87</v>
      </c>
    </row>
    <row r="230" spans="2:25" ht="15.5" x14ac:dyDescent="0.35">
      <c r="C230" t="s">
        <v>246</v>
      </c>
      <c r="D230" s="5">
        <v>709660000000</v>
      </c>
      <c r="E230" s="5">
        <v>805160000000</v>
      </c>
      <c r="F230" s="5">
        <v>754340000000</v>
      </c>
      <c r="G230" s="5">
        <v>655520000000</v>
      </c>
    </row>
    <row r="231" spans="2:25" ht="15.5" x14ac:dyDescent="0.35">
      <c r="C231" t="s">
        <v>247</v>
      </c>
      <c r="D231" s="6">
        <v>1.6000000000000001E-3</v>
      </c>
      <c r="E231" s="6">
        <v>1.8E-3</v>
      </c>
      <c r="F231" s="6">
        <v>1.6000000000000001E-3</v>
      </c>
      <c r="G231" s="6">
        <v>1.4000000000000002E-3</v>
      </c>
    </row>
    <row r="232" spans="2:25" ht="15.5" x14ac:dyDescent="0.35">
      <c r="C232" t="s">
        <v>248</v>
      </c>
      <c r="D232" s="6">
        <v>2.3099999999999999E-2</v>
      </c>
      <c r="E232" s="6">
        <v>2.41E-2</v>
      </c>
      <c r="F232" s="6">
        <v>2.1299999999999999E-2</v>
      </c>
      <c r="G232" s="6">
        <v>1.7600000000000001E-2</v>
      </c>
    </row>
    <row r="233" spans="2:25" ht="15.5" x14ac:dyDescent="0.35">
      <c r="C233" t="s">
        <v>249</v>
      </c>
      <c r="D233" s="6">
        <v>2.5999999999999999E-3</v>
      </c>
      <c r="E233" s="6">
        <v>3.0000000000000001E-3</v>
      </c>
      <c r="F233" s="6">
        <v>2.8000000000000004E-3</v>
      </c>
      <c r="G233" s="6">
        <v>2.3999999999999998E-3</v>
      </c>
    </row>
    <row r="234" spans="2:25" ht="15.5" x14ac:dyDescent="0.35">
      <c r="C234" t="s">
        <v>250</v>
      </c>
    </row>
    <row r="235" spans="2:25" ht="15.5" x14ac:dyDescent="0.35">
      <c r="C235" t="s">
        <v>251</v>
      </c>
      <c r="D235" s="5">
        <v>19766000000000</v>
      </c>
      <c r="E235" s="5">
        <v>20662000000000</v>
      </c>
      <c r="F235" s="5">
        <v>20821000000000</v>
      </c>
      <c r="G235" s="5">
        <v>20601000000000</v>
      </c>
    </row>
    <row r="236" spans="2:25" ht="15.5" x14ac:dyDescent="0.35">
      <c r="C236" t="s">
        <v>252</v>
      </c>
      <c r="D236" s="6">
        <v>0.53</v>
      </c>
      <c r="E236" s="6">
        <v>0.5</v>
      </c>
      <c r="F236" s="6">
        <v>0.5</v>
      </c>
      <c r="G236" s="6">
        <v>0.48</v>
      </c>
    </row>
    <row r="237" spans="2:25" ht="15.5" x14ac:dyDescent="0.35">
      <c r="C237" t="s">
        <v>253</v>
      </c>
      <c r="D237" s="6">
        <v>1536.51</v>
      </c>
      <c r="E237" s="6">
        <v>1614.6</v>
      </c>
      <c r="F237" s="6">
        <v>1618.85</v>
      </c>
      <c r="G237" s="6">
        <v>1606.72</v>
      </c>
    </row>
    <row r="238" spans="2:25" ht="15.5" x14ac:dyDescent="0.35">
      <c r="C238" t="s">
        <v>254</v>
      </c>
      <c r="D238" s="6">
        <v>0.54</v>
      </c>
      <c r="E238" s="6">
        <v>0.5</v>
      </c>
      <c r="F238" s="6">
        <v>0.5</v>
      </c>
      <c r="G238" s="6">
        <v>0.48</v>
      </c>
    </row>
    <row r="239" spans="2:25" ht="15.5" x14ac:dyDescent="0.35">
      <c r="C239" t="s">
        <v>255</v>
      </c>
      <c r="D239" s="6">
        <v>1532.02</v>
      </c>
      <c r="E239" s="6">
        <v>1610.1</v>
      </c>
      <c r="F239" s="6">
        <v>1614.36</v>
      </c>
      <c r="G239" s="6">
        <v>1602.23</v>
      </c>
    </row>
    <row r="240" spans="2:25" ht="15.5" x14ac:dyDescent="0.35">
      <c r="C240" t="s">
        <v>256</v>
      </c>
    </row>
    <row r="241" spans="3:25" ht="15.5" x14ac:dyDescent="0.35">
      <c r="C241" t="s">
        <v>257</v>
      </c>
    </row>
    <row r="242" spans="3:25" ht="15.5" x14ac:dyDescent="0.35">
      <c r="C242" t="s">
        <v>258</v>
      </c>
      <c r="D242" s="5">
        <v>16166000000000</v>
      </c>
      <c r="E242" s="5">
        <v>16988000000000</v>
      </c>
      <c r="F242" s="5">
        <v>17033000000000</v>
      </c>
      <c r="G242" s="5">
        <v>16905000000000</v>
      </c>
    </row>
    <row r="243" spans="3:25" ht="15.5" x14ac:dyDescent="0.35">
      <c r="C243" t="s">
        <v>24</v>
      </c>
    </row>
    <row r="244" spans="3:25" ht="15.5" x14ac:dyDescent="0.35">
      <c r="C244" t="s">
        <v>21</v>
      </c>
    </row>
    <row r="245" spans="3:25" ht="15.5" x14ac:dyDescent="0.35">
      <c r="C245" t="s">
        <v>259</v>
      </c>
    </row>
    <row r="246" spans="3:25" ht="15.5" x14ac:dyDescent="0.35">
      <c r="C246" t="s">
        <v>260</v>
      </c>
      <c r="D246" s="5">
        <v>13091000000000</v>
      </c>
      <c r="E246" s="5">
        <v>2975000000000</v>
      </c>
      <c r="F246" s="5">
        <v>8987000000000</v>
      </c>
      <c r="G246" s="5">
        <v>1660000000000</v>
      </c>
    </row>
    <row r="247" spans="3:25" ht="15.5" x14ac:dyDescent="0.35">
      <c r="C247" t="s">
        <v>261</v>
      </c>
      <c r="D247" s="5">
        <v>-79000000000</v>
      </c>
      <c r="E247" s="5">
        <v>-41000000000</v>
      </c>
      <c r="F247" s="5">
        <v>-268000000000</v>
      </c>
      <c r="G247" s="5">
        <v>-79000000000</v>
      </c>
    </row>
    <row r="248" spans="3:25" ht="15.5" x14ac:dyDescent="0.35">
      <c r="C248" t="s">
        <v>13</v>
      </c>
      <c r="D248" s="5">
        <v>13012000000000</v>
      </c>
      <c r="E248" s="5">
        <v>2934000000000</v>
      </c>
      <c r="F248" s="5">
        <v>8719000000000</v>
      </c>
      <c r="G248" s="5">
        <v>1582000000000</v>
      </c>
    </row>
    <row r="249" spans="3:25" ht="15.5" x14ac:dyDescent="0.35">
      <c r="C249" t="s">
        <v>16</v>
      </c>
      <c r="D249" s="6">
        <v>1236.71</v>
      </c>
      <c r="E249" s="6">
        <v>278.87</v>
      </c>
      <c r="F249" s="6">
        <v>828.71</v>
      </c>
      <c r="G249" s="6">
        <v>150.33000000000001</v>
      </c>
    </row>
    <row r="250" spans="3:25" ht="15.5" x14ac:dyDescent="0.35">
      <c r="C250" t="s">
        <v>58</v>
      </c>
      <c r="I250" s="6">
        <v>109.57</v>
      </c>
      <c r="J250" s="6">
        <v>130.16</v>
      </c>
      <c r="K250" s="6">
        <v>169.03</v>
      </c>
      <c r="L250" s="6">
        <v>219.02</v>
      </c>
      <c r="M250" s="6">
        <v>206.52</v>
      </c>
      <c r="N250" s="6">
        <v>171.49</v>
      </c>
      <c r="O250" s="6">
        <v>158.41999999999999</v>
      </c>
      <c r="P250" s="6">
        <v>157.36000000000001</v>
      </c>
      <c r="Q250" s="5">
        <v>125</v>
      </c>
      <c r="R250" s="6">
        <v>119.06</v>
      </c>
      <c r="S250" s="6">
        <v>142.02000000000001</v>
      </c>
      <c r="T250" s="6">
        <v>115.11</v>
      </c>
      <c r="U250" s="6">
        <v>141.59</v>
      </c>
      <c r="V250" s="5">
        <v>123</v>
      </c>
      <c r="W250" s="6">
        <v>99.24</v>
      </c>
      <c r="X250" s="6">
        <v>91.81</v>
      </c>
      <c r="Y250" s="6">
        <v>111.92</v>
      </c>
    </row>
    <row r="251" spans="3:25" ht="15.5" x14ac:dyDescent="0.35">
      <c r="C251" t="s">
        <v>72</v>
      </c>
      <c r="I251" s="6">
        <v>7.35</v>
      </c>
      <c r="J251" s="6">
        <v>6.99</v>
      </c>
      <c r="K251" s="6">
        <v>6.8</v>
      </c>
      <c r="L251" s="6">
        <v>6.14</v>
      </c>
      <c r="M251" s="6">
        <v>6.52</v>
      </c>
      <c r="N251" s="6">
        <v>9.1300000000000008</v>
      </c>
      <c r="O251" s="6">
        <v>7.55</v>
      </c>
      <c r="P251" s="6">
        <v>13.15</v>
      </c>
      <c r="Q251" s="6">
        <v>19.38</v>
      </c>
      <c r="R251" s="6">
        <v>28.74</v>
      </c>
      <c r="S251" s="6">
        <v>5.37</v>
      </c>
      <c r="T251" s="6">
        <v>6.4</v>
      </c>
      <c r="U251" s="6">
        <v>6.35</v>
      </c>
      <c r="V251" s="6">
        <v>8.6999999999999993</v>
      </c>
      <c r="W251" s="6">
        <v>9.25</v>
      </c>
      <c r="X251" s="6">
        <v>15.95</v>
      </c>
      <c r="Y251" s="5">
        <v>0</v>
      </c>
    </row>
    <row r="252" spans="3:25" ht="15.5" x14ac:dyDescent="0.35">
      <c r="C252" t="s">
        <v>75</v>
      </c>
      <c r="I252" s="6">
        <v>0.5</v>
      </c>
      <c r="J252" s="6">
        <v>0.6</v>
      </c>
      <c r="K252" s="6">
        <v>0.85</v>
      </c>
      <c r="L252" s="6">
        <v>1.04</v>
      </c>
      <c r="M252" s="5">
        <v>1</v>
      </c>
      <c r="N252" s="6">
        <v>1.22</v>
      </c>
      <c r="O252" s="6">
        <v>0.97</v>
      </c>
      <c r="P252" s="6">
        <v>1.71</v>
      </c>
      <c r="Q252" s="6">
        <v>2.04</v>
      </c>
      <c r="R252" s="6">
        <v>3.11</v>
      </c>
      <c r="S252" s="6">
        <v>0.73</v>
      </c>
      <c r="T252" s="6">
        <v>0.81</v>
      </c>
      <c r="U252" s="6">
        <v>1.07</v>
      </c>
      <c r="V252" s="6">
        <v>1.53</v>
      </c>
      <c r="W252" s="6">
        <v>1.49</v>
      </c>
      <c r="X252" s="6">
        <v>2.9</v>
      </c>
      <c r="Y252" s="5">
        <v>0</v>
      </c>
    </row>
    <row r="253" spans="3:25" ht="15.5" x14ac:dyDescent="0.35">
      <c r="C253" t="s">
        <v>262</v>
      </c>
      <c r="I253" s="5">
        <v>2532370000000</v>
      </c>
      <c r="J253" s="5">
        <v>2218170000000</v>
      </c>
      <c r="K253" s="5">
        <v>2482300000000</v>
      </c>
      <c r="L253" s="5">
        <v>3153790000000</v>
      </c>
      <c r="M253" s="5">
        <v>2936050000000</v>
      </c>
      <c r="N253" s="5">
        <v>2501840000000</v>
      </c>
      <c r="O253" s="5">
        <v>2233450000000</v>
      </c>
      <c r="P253" s="6">
        <v>2065820000000.0002</v>
      </c>
    </row>
    <row r="254" spans="3:25" ht="15.5" x14ac:dyDescent="0.35">
      <c r="C254" t="s">
        <v>263</v>
      </c>
      <c r="I254" s="6">
        <v>5.1999999999999998E-3</v>
      </c>
      <c r="J254" s="6">
        <v>6.1999999999999998E-3</v>
      </c>
      <c r="K254" s="6">
        <v>9.3999999999999986E-3</v>
      </c>
      <c r="L254" s="6">
        <v>1.2699999999999999E-2</v>
      </c>
      <c r="M254" s="6">
        <v>1.2800000000000001E-2</v>
      </c>
      <c r="N254" s="6">
        <v>1.2E-2</v>
      </c>
      <c r="O254" s="6">
        <v>1.26E-2</v>
      </c>
      <c r="P254" s="6">
        <v>1.29E-2</v>
      </c>
      <c r="Q254" s="6">
        <v>1.0500000000000001E-2</v>
      </c>
      <c r="R254" s="6">
        <v>1.1299999999999999E-2</v>
      </c>
      <c r="S254" s="6">
        <v>1.55E-2</v>
      </c>
      <c r="T254" s="6">
        <v>1.47E-2</v>
      </c>
      <c r="U254" s="6">
        <v>1.9299999999999998E-2</v>
      </c>
      <c r="V254" s="6">
        <v>1.6799999999999999E-2</v>
      </c>
      <c r="W254" s="6">
        <v>1.77E-2</v>
      </c>
      <c r="X254" s="6">
        <v>2.0499999999999997E-2</v>
      </c>
      <c r="Y254" s="6">
        <v>2.1899999999999999E-2</v>
      </c>
    </row>
    <row r="255" spans="3:25" ht="15.5" x14ac:dyDescent="0.35">
      <c r="C255" t="s">
        <v>264</v>
      </c>
      <c r="I255" s="6">
        <v>6.7699999999999996E-2</v>
      </c>
      <c r="J255" s="6">
        <v>8.4100000000000008E-2</v>
      </c>
      <c r="K255" s="6">
        <v>0.1143</v>
      </c>
      <c r="L255" s="6">
        <v>0.15609999999999999</v>
      </c>
      <c r="M255" s="6">
        <v>0.15590000000000001</v>
      </c>
      <c r="N255" s="6">
        <v>0.1411</v>
      </c>
      <c r="O255" s="6">
        <v>0.13</v>
      </c>
      <c r="P255" s="6">
        <v>0.13780000000000001</v>
      </c>
      <c r="Q255" s="6">
        <v>0.12039999999999999</v>
      </c>
      <c r="R255" s="6">
        <v>0.11990000000000001</v>
      </c>
      <c r="S255" s="6">
        <v>0.17850000000000002</v>
      </c>
      <c r="T255" s="6">
        <v>0.1585</v>
      </c>
      <c r="U255" s="6">
        <v>0.2054</v>
      </c>
      <c r="V255" s="6">
        <v>0.1996</v>
      </c>
      <c r="W255" s="6">
        <v>0.17899999999999999</v>
      </c>
      <c r="X255" s="6">
        <v>0.1784</v>
      </c>
      <c r="Y255" s="6">
        <v>0.22940000000000002</v>
      </c>
    </row>
    <row r="256" spans="3:25" ht="15.5" x14ac:dyDescent="0.35">
      <c r="C256" t="s">
        <v>265</v>
      </c>
      <c r="I256" s="6">
        <v>9.0000000000000011E-3</v>
      </c>
      <c r="J256" s="6">
        <v>8.6999999999999994E-3</v>
      </c>
      <c r="K256" s="6">
        <v>1.1599999999999999E-2</v>
      </c>
      <c r="L256" s="6">
        <v>1.6799999999999999E-2</v>
      </c>
      <c r="M256" s="6">
        <v>1.7399999999999999E-2</v>
      </c>
      <c r="N256" s="6">
        <v>1.67E-2</v>
      </c>
      <c r="O256" s="6">
        <v>1.6899999999999998E-2</v>
      </c>
      <c r="P256" s="6">
        <v>1.7500000000000002E-2</v>
      </c>
      <c r="Q256" s="6">
        <v>1.5700000000000002E-2</v>
      </c>
      <c r="R256" s="6">
        <v>1.5900000000000001E-2</v>
      </c>
      <c r="S256" s="6">
        <v>2.2000000000000002E-2</v>
      </c>
      <c r="T256" s="6">
        <v>1.9299999999999998E-2</v>
      </c>
      <c r="U256" s="6">
        <v>2.4700000000000003E-2</v>
      </c>
      <c r="V256" s="6">
        <v>2.2700000000000001E-2</v>
      </c>
      <c r="W256" s="6">
        <v>2.6000000000000002E-2</v>
      </c>
      <c r="X256" s="6">
        <v>3.1400000000000004E-2</v>
      </c>
      <c r="Y256" s="6">
        <v>5.8899999999999994E-2</v>
      </c>
    </row>
    <row r="257" spans="3:25" ht="15.5" x14ac:dyDescent="0.35">
      <c r="C257" t="s">
        <v>266</v>
      </c>
    </row>
    <row r="258" spans="3:25" ht="15.5" x14ac:dyDescent="0.35">
      <c r="C258" t="s">
        <v>69</v>
      </c>
      <c r="I258" s="6">
        <v>0.5</v>
      </c>
      <c r="J258" s="6">
        <v>0.59</v>
      </c>
      <c r="K258" s="6">
        <v>0.78</v>
      </c>
      <c r="L258" s="6">
        <v>0.96</v>
      </c>
      <c r="M258" s="6">
        <v>1.02</v>
      </c>
      <c r="N258" s="6">
        <v>1.29</v>
      </c>
      <c r="O258" s="6">
        <v>0.98</v>
      </c>
      <c r="P258" s="6">
        <v>1.81</v>
      </c>
      <c r="Q258" s="6">
        <v>2.33</v>
      </c>
      <c r="R258" s="6">
        <v>3.44</v>
      </c>
      <c r="S258" s="6">
        <v>0.96</v>
      </c>
      <c r="T258" s="6">
        <v>1.01</v>
      </c>
      <c r="U258" s="6">
        <v>1.3</v>
      </c>
      <c r="V258" s="6">
        <v>1.74</v>
      </c>
      <c r="W258" s="6">
        <v>1.66</v>
      </c>
      <c r="X258" s="6">
        <v>2.84</v>
      </c>
      <c r="Y258" s="5">
        <v>0</v>
      </c>
    </row>
    <row r="259" spans="3:25" ht="15.5" x14ac:dyDescent="0.35">
      <c r="C259" t="s">
        <v>66</v>
      </c>
      <c r="I259" s="6">
        <v>1618.85</v>
      </c>
      <c r="J259" s="6">
        <v>1548.36</v>
      </c>
      <c r="K259" s="6">
        <v>1478.87</v>
      </c>
      <c r="L259" s="6">
        <v>1402.76</v>
      </c>
      <c r="M259" s="5">
        <v>1325</v>
      </c>
      <c r="N259" s="6">
        <v>1215.55</v>
      </c>
      <c r="O259" s="6">
        <v>1218.93</v>
      </c>
      <c r="P259" s="6">
        <v>1142.07</v>
      </c>
      <c r="Q259" s="6">
        <v>1037.97</v>
      </c>
      <c r="R259" s="6">
        <v>993.35</v>
      </c>
      <c r="S259" s="6">
        <v>795.45</v>
      </c>
      <c r="T259" s="6">
        <v>726.36</v>
      </c>
      <c r="U259" s="6">
        <v>689.36</v>
      </c>
      <c r="V259" s="6">
        <v>616.23</v>
      </c>
      <c r="W259" s="6">
        <v>554.29999999999995</v>
      </c>
      <c r="X259" s="6">
        <v>514.73</v>
      </c>
      <c r="Y259" s="6">
        <v>487.96</v>
      </c>
    </row>
    <row r="260" spans="3:25" ht="15.5" x14ac:dyDescent="0.35">
      <c r="C260" t="s">
        <v>267</v>
      </c>
      <c r="I260" s="6">
        <v>0.5</v>
      </c>
      <c r="J260" s="6">
        <v>0.59</v>
      </c>
      <c r="K260" s="6">
        <v>0.78</v>
      </c>
      <c r="L260" s="6">
        <v>0.96</v>
      </c>
      <c r="M260" s="6">
        <v>1.02</v>
      </c>
      <c r="N260" s="6">
        <v>1.29</v>
      </c>
      <c r="O260" s="6">
        <v>0.98</v>
      </c>
      <c r="P260" s="6">
        <v>1.81</v>
      </c>
      <c r="Q260" s="6">
        <v>2.33</v>
      </c>
      <c r="R260" s="6">
        <v>3.44</v>
      </c>
      <c r="S260" s="6">
        <v>0.96</v>
      </c>
      <c r="T260" s="6">
        <v>1.01</v>
      </c>
      <c r="U260" s="6">
        <v>1.3</v>
      </c>
      <c r="V260" s="6">
        <v>1.74</v>
      </c>
      <c r="W260" s="6">
        <v>1.66</v>
      </c>
      <c r="X260" s="6">
        <v>2.84</v>
      </c>
      <c r="Y260" s="5">
        <v>0</v>
      </c>
    </row>
    <row r="261" spans="3:25" ht="15.5" x14ac:dyDescent="0.35">
      <c r="C261" t="s">
        <v>268</v>
      </c>
      <c r="I261" s="6">
        <v>1614.36</v>
      </c>
      <c r="J261" s="6">
        <v>1543.87</v>
      </c>
      <c r="K261" s="6">
        <v>1478.87</v>
      </c>
      <c r="L261" s="6">
        <v>1402.76</v>
      </c>
      <c r="M261" s="5">
        <v>1325</v>
      </c>
      <c r="N261" s="6">
        <v>1215.55</v>
      </c>
      <c r="O261" s="6">
        <v>1218.93</v>
      </c>
      <c r="P261" s="6">
        <v>1142.07</v>
      </c>
      <c r="Q261" s="6">
        <v>1037.97</v>
      </c>
      <c r="R261" s="6">
        <v>993.35</v>
      </c>
      <c r="S261" s="6">
        <v>795.45</v>
      </c>
      <c r="T261" s="6">
        <v>726.36</v>
      </c>
      <c r="U261" s="6">
        <v>689.36</v>
      </c>
      <c r="V261" s="6">
        <v>616.23</v>
      </c>
      <c r="W261" s="6">
        <v>554.29999999999995</v>
      </c>
      <c r="X261" s="6">
        <v>514.73</v>
      </c>
      <c r="Y261" s="6">
        <v>487.96</v>
      </c>
    </row>
    <row r="262" spans="3:25" ht="15.5" x14ac:dyDescent="0.35">
      <c r="C262" t="s">
        <v>269</v>
      </c>
    </row>
    <row r="263" spans="3:25" ht="15.5" x14ac:dyDescent="0.35">
      <c r="C263" t="s">
        <v>270</v>
      </c>
    </row>
    <row r="264" spans="3:25" ht="15.5" x14ac:dyDescent="0.35">
      <c r="C264" t="s">
        <v>26</v>
      </c>
    </row>
    <row r="265" spans="3:25" ht="15.5" x14ac:dyDescent="0.35">
      <c r="C265" t="s">
        <v>23</v>
      </c>
    </row>
    <row r="266" spans="3:25" ht="15.5" x14ac:dyDescent="0.35">
      <c r="C266" t="s">
        <v>271</v>
      </c>
    </row>
    <row r="267" spans="3:25" ht="15.5" x14ac:dyDescent="0.35">
      <c r="C267" t="s">
        <v>272</v>
      </c>
      <c r="I267" s="5">
        <v>8435000000000</v>
      </c>
      <c r="J267" s="5">
        <v>3815000000000</v>
      </c>
      <c r="K267" s="5">
        <v>612000000000</v>
      </c>
      <c r="L267" s="5">
        <v>-9818000000000</v>
      </c>
      <c r="M267" s="5">
        <v>11649000000000</v>
      </c>
      <c r="N267" s="5">
        <v>-1395000000000</v>
      </c>
      <c r="O267" s="5">
        <v>-6594000000000</v>
      </c>
      <c r="P267" s="5">
        <v>-6070000000000</v>
      </c>
      <c r="Q267" s="5">
        <v>682000000000</v>
      </c>
      <c r="R267" s="5">
        <v>5106000000000</v>
      </c>
      <c r="S267" s="5">
        <v>5579000000000</v>
      </c>
      <c r="T267" s="5">
        <v>1177000000000</v>
      </c>
      <c r="U267" s="5">
        <v>2223000000000</v>
      </c>
      <c r="V267" s="5">
        <v>4284000000000</v>
      </c>
      <c r="W267" s="5">
        <v>-3775000000000</v>
      </c>
      <c r="X267" s="5">
        <v>5391000000000</v>
      </c>
      <c r="Y267" s="5">
        <v>3603000000000</v>
      </c>
    </row>
    <row r="268" spans="3:25" ht="15.5" x14ac:dyDescent="0.35">
      <c r="C268" t="s">
        <v>273</v>
      </c>
      <c r="I268" s="5">
        <v>-491000000000</v>
      </c>
      <c r="J268" s="5">
        <v>-420000000000</v>
      </c>
      <c r="K268" s="5">
        <v>-490000000000</v>
      </c>
      <c r="L268" s="5">
        <v>-513000000000</v>
      </c>
      <c r="M268" s="5">
        <v>-419000000000</v>
      </c>
      <c r="N268" s="5">
        <v>-405000000000</v>
      </c>
      <c r="O268" s="5">
        <v>-159000000000</v>
      </c>
      <c r="P268" s="5">
        <v>-221000000000</v>
      </c>
      <c r="Q268" s="5">
        <v>-142000000000</v>
      </c>
      <c r="R268" s="5">
        <v>-123000000000</v>
      </c>
      <c r="S268" s="5">
        <v>-54000000000</v>
      </c>
      <c r="T268" s="5">
        <v>-78000000000</v>
      </c>
      <c r="U268" s="5">
        <v>-53000000000</v>
      </c>
      <c r="V268" s="5">
        <v>-249000000000</v>
      </c>
      <c r="W268" s="5">
        <v>-90000000000</v>
      </c>
      <c r="X268" s="5">
        <v>-92000000000</v>
      </c>
      <c r="Y268" s="5">
        <v>-106000000000</v>
      </c>
    </row>
    <row r="269" spans="3:25" ht="15.5" x14ac:dyDescent="0.35">
      <c r="C269" t="s">
        <v>15</v>
      </c>
      <c r="I269" s="5">
        <v>7944000000000</v>
      </c>
      <c r="J269" s="5">
        <v>3394000000000</v>
      </c>
      <c r="K269" s="5">
        <v>123000000000</v>
      </c>
      <c r="L269" s="5">
        <v>-10331000000000</v>
      </c>
      <c r="M269" s="5">
        <v>11230000000000</v>
      </c>
      <c r="N269" s="5">
        <v>-1800000000000</v>
      </c>
      <c r="O269" s="5">
        <v>-6753000000000</v>
      </c>
      <c r="P269" s="5">
        <v>-6291000000000</v>
      </c>
      <c r="Q269" s="5">
        <v>540000000000</v>
      </c>
      <c r="R269" s="5">
        <v>4983000000000</v>
      </c>
      <c r="S269" s="5">
        <v>5525000000000</v>
      </c>
      <c r="T269" s="5">
        <v>1098000000000</v>
      </c>
      <c r="U269" s="5">
        <v>2170000000000</v>
      </c>
      <c r="V269" s="5">
        <v>4035000000000</v>
      </c>
      <c r="W269" s="5">
        <v>-3866000000000</v>
      </c>
      <c r="X269" s="5">
        <v>5299000000000</v>
      </c>
      <c r="Y269" s="5">
        <v>3497000000000</v>
      </c>
    </row>
    <row r="270" spans="3:25" ht="15.5" x14ac:dyDescent="0.35">
      <c r="C270" t="s">
        <v>17</v>
      </c>
      <c r="I270" s="6">
        <v>754.99</v>
      </c>
      <c r="J270" s="6">
        <v>322.58999999999997</v>
      </c>
      <c r="K270" s="6">
        <v>11.67</v>
      </c>
      <c r="L270" s="6">
        <v>-981.91</v>
      </c>
      <c r="M270" s="6">
        <v>1141.45</v>
      </c>
      <c r="N270" s="6">
        <v>-182.96</v>
      </c>
      <c r="O270" s="6">
        <v>-686.37</v>
      </c>
      <c r="P270" s="6">
        <v>-639.41</v>
      </c>
      <c r="Q270" s="6">
        <v>55.7</v>
      </c>
      <c r="R270" s="6">
        <v>513.86</v>
      </c>
      <c r="S270" s="6">
        <v>569.82000000000005</v>
      </c>
      <c r="T270" s="6">
        <v>113.27</v>
      </c>
      <c r="U270" s="6">
        <v>223.77</v>
      </c>
      <c r="V270" s="6">
        <v>416.12</v>
      </c>
      <c r="W270" s="6">
        <v>-398.69</v>
      </c>
      <c r="X270" s="6">
        <v>546.52</v>
      </c>
      <c r="Y270" s="6">
        <v>551.91</v>
      </c>
    </row>
  </sheetData>
  <pageMargins left="0.7" right="0.7" top="0.75" bottom="0.75" header="0.3" footer="0.3"/>
  <ignoredErrors>
    <ignoredError sqref="A1:Y271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1877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1878</v>
      </c>
      <c r="D2" s="2" vm="59">
        <f ca="1">IFERROR(_xlfn.STOCKHISTORY("XIDX:" &amp; $C$1, D3, , 0, 0, 1), "Libur")</f>
        <v>560</v>
      </c>
      <c r="E2" s="2" vm="90">
        <f ca="1">IFERROR(_xlfn.STOCKHISTORY("XIDX:" &amp; $C$1, E3, , 0, 0, 1), "Libur")</f>
        <v>505</v>
      </c>
      <c r="H2" s="2" vm="90">
        <f ca="1">IFERROR(INDEX(D2:G2,COUNT(D2:G2)),"")</f>
        <v>505</v>
      </c>
      <c r="I2" s="2" vm="411">
        <f t="shared" ref="I2:W2" ca="1" si="0">IFERROR(_xlfn.STOCKHISTORY("XIDX:" &amp; $C$1, I1, , 0, 0, 1), "Libur")</f>
        <v>540</v>
      </c>
      <c r="J2" s="2" vm="411">
        <f t="shared" ca="1" si="0"/>
        <v>540</v>
      </c>
      <c r="K2" s="2" vm="467">
        <f t="shared" ca="1" si="0"/>
        <v>625</v>
      </c>
      <c r="L2" s="2" vm="468">
        <f t="shared" ca="1" si="0"/>
        <v>710</v>
      </c>
      <c r="M2" s="2" vm="469">
        <f t="shared" ca="1" si="0"/>
        <v>750</v>
      </c>
      <c r="N2" s="2" vm="390">
        <f t="shared" ca="1" si="0"/>
        <v>680</v>
      </c>
      <c r="O2" s="2" vm="470">
        <f t="shared" ca="1" si="0"/>
        <v>685</v>
      </c>
      <c r="P2" s="2" vm="77">
        <f t="shared" ca="1" si="0"/>
        <v>690</v>
      </c>
      <c r="Q2" s="2" vm="468">
        <f t="shared" ca="1" si="0"/>
        <v>710</v>
      </c>
      <c r="R2" s="2" vm="189">
        <f t="shared" ca="1" si="0"/>
        <v>570</v>
      </c>
      <c r="S2" s="2" vm="471">
        <f t="shared" ca="1" si="0"/>
        <v>437</v>
      </c>
      <c r="T2" s="2" vm="61">
        <f t="shared" ca="1" si="0"/>
        <v>460</v>
      </c>
      <c r="U2" s="2" vm="472">
        <f t="shared" ca="1" si="0"/>
        <v>375</v>
      </c>
      <c r="V2" s="2" vm="473">
        <f t="shared" ca="1" si="0"/>
        <v>380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3324251000000</v>
      </c>
      <c r="E4" s="2">
        <f>IFERROR(INDEX(E51:E500,MATCH($C$4,$C$51:$C$500,0)),"")</f>
        <v>3397078000000</v>
      </c>
      <c r="H4" s="2">
        <f>IFERROR(SUM(D4:G4)*(4/MAX(1,COUNT(D4:G4))),"")</f>
        <v>13442658000000</v>
      </c>
      <c r="I4" s="2">
        <f t="shared" ref="I4:W4" si="1">IFERROR(INDEX(I51:I500,MATCH($C$4,$C$51:$C$500,0)),"")</f>
        <v>10291308000000</v>
      </c>
      <c r="J4" s="2">
        <f t="shared" si="1"/>
        <v>8381809000000</v>
      </c>
      <c r="K4" s="2">
        <f t="shared" si="1"/>
        <v>7357284000000</v>
      </c>
      <c r="L4" s="2">
        <f t="shared" si="1"/>
        <v>6882651000000</v>
      </c>
      <c r="M4" s="2">
        <f t="shared" si="1"/>
        <v>6655168000000</v>
      </c>
      <c r="N4" s="2">
        <f t="shared" si="1"/>
        <v>6088742000000</v>
      </c>
      <c r="O4" s="2">
        <f t="shared" si="1"/>
        <v>5839016000000</v>
      </c>
      <c r="P4" s="2">
        <f t="shared" si="1"/>
        <v>5200739000000</v>
      </c>
      <c r="Q4" s="2">
        <f t="shared" si="1"/>
        <v>4889674000000</v>
      </c>
      <c r="R4" s="2">
        <f t="shared" si="1"/>
        <v>4904378000000</v>
      </c>
      <c r="S4" s="2">
        <f t="shared" si="1"/>
        <v>4703655000000</v>
      </c>
      <c r="T4" s="2">
        <f t="shared" si="1"/>
        <v>4083943000000</v>
      </c>
      <c r="U4" s="2">
        <f t="shared" si="1"/>
        <v>3385537000000</v>
      </c>
      <c r="V4" s="2">
        <f t="shared" si="1"/>
        <v>2883065000000</v>
      </c>
      <c r="W4" s="2">
        <f t="shared" si="1"/>
        <v>2755461000000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160854000000</v>
      </c>
      <c r="E5" s="2">
        <f>IFERROR(INDEX(E51:E500,MATCH($C$5,$C$51:$C$500,0)),"")</f>
        <v>95794000000</v>
      </c>
      <c r="H5" s="2">
        <f>IFERROR(SUM(D5:G5)*(4/MAX(1,COUNT(D5:G5))),"")</f>
        <v>513296000000</v>
      </c>
      <c r="I5" s="2">
        <f t="shared" ref="I5:W5" si="2">IFERROR(INDEX(I51:I500,MATCH($C$5,$C$51:$C$500,0)),"")</f>
        <v>1965347000000</v>
      </c>
      <c r="J5" s="2">
        <f t="shared" si="2"/>
        <v>1178216000000</v>
      </c>
      <c r="K5" s="2">
        <f t="shared" si="2"/>
        <v>1502381000000</v>
      </c>
      <c r="L5" s="2">
        <f t="shared" si="2"/>
        <v>1317779000000</v>
      </c>
      <c r="M5" s="2">
        <f t="shared" si="2"/>
        <v>1639099000000</v>
      </c>
      <c r="N5" s="2">
        <f t="shared" si="2"/>
        <v>1699876000000</v>
      </c>
      <c r="O5" s="2">
        <f t="shared" si="2"/>
        <v>1383372000000</v>
      </c>
      <c r="P5" s="2">
        <f t="shared" si="2"/>
        <v>1314422000000</v>
      </c>
      <c r="Q5" s="2">
        <f t="shared" si="2"/>
        <v>1219588000000</v>
      </c>
      <c r="R5" s="2">
        <f t="shared" si="2"/>
        <v>1543254000000</v>
      </c>
      <c r="S5" s="2">
        <f t="shared" si="2"/>
        <v>884503000000</v>
      </c>
      <c r="T5" s="2">
        <f t="shared" si="2"/>
        <v>939084000000</v>
      </c>
      <c r="U5" s="2">
        <f t="shared" si="2"/>
        <v>824312000000</v>
      </c>
      <c r="V5" s="2">
        <f t="shared" si="2"/>
        <v>724639000000</v>
      </c>
      <c r="W5" s="2">
        <f t="shared" si="2"/>
        <v>860233000000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21644587000000</v>
      </c>
      <c r="E6" s="2">
        <f>IFERROR(INDEX(E51:E500,MATCH($C$6,$C$51:$C$500,0)),"")</f>
        <v>22428300000000</v>
      </c>
      <c r="H6" s="2">
        <f>IFERROR(INDEX(D6:G6,COUNT(D6:G6)),"")</f>
        <v>22428300000000</v>
      </c>
      <c r="I6" s="2">
        <f t="shared" ref="I6:W6" si="3">IFERROR(INDEX(I51:I500,MATCH($C$6,$C$51:$C$500,0)),"")</f>
        <v>22499302000000</v>
      </c>
      <c r="J6" s="2">
        <f t="shared" si="3"/>
        <v>14600039000000</v>
      </c>
      <c r="K6" s="2">
        <f t="shared" si="3"/>
        <v>12151069000000</v>
      </c>
      <c r="L6" s="2">
        <f t="shared" si="3"/>
        <v>11445861000000</v>
      </c>
      <c r="M6" s="2">
        <f t="shared" si="3"/>
        <v>10910539000000</v>
      </c>
      <c r="N6" s="2">
        <f t="shared" si="3"/>
        <v>10004950000000</v>
      </c>
      <c r="O6" s="2">
        <f t="shared" si="3"/>
        <v>9185652000000</v>
      </c>
      <c r="P6" s="2">
        <f t="shared" si="3"/>
        <v>8471936000000</v>
      </c>
      <c r="Q6" s="2">
        <f t="shared" si="3"/>
        <v>7816074000000</v>
      </c>
      <c r="R6" s="2">
        <f t="shared" si="3"/>
        <v>7209572000000</v>
      </c>
      <c r="S6" s="2">
        <f t="shared" si="3"/>
        <v>6295461000000</v>
      </c>
      <c r="T6" s="2">
        <f t="shared" si="3"/>
        <v>6043635000000</v>
      </c>
      <c r="U6" s="2">
        <f t="shared" si="3"/>
        <v>5718663000000</v>
      </c>
      <c r="V6" s="2">
        <f t="shared" si="3"/>
        <v>5487106000000</v>
      </c>
      <c r="W6" s="2">
        <f t="shared" si="3"/>
        <v>3260119000000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15.02</v>
      </c>
      <c r="E7" s="3">
        <f>IFERROR(INDEX(E51:E500,MATCH($C$7,$C$51:$C$500,0))/1000000000,"")</f>
        <v>15.02</v>
      </c>
      <c r="H7" s="3">
        <f>IFERROR(INDEX(D7:G7,COUNT(D7:G7)),"")</f>
        <v>15.02</v>
      </c>
      <c r="I7" s="3">
        <f t="shared" ref="I7:W7" si="4">IFERROR(INDEX(I51:I500,MATCH($C$7,$C$51:$C$500,0))/1000000000,"")</f>
        <v>15.02</v>
      </c>
      <c r="J7" s="3">
        <f t="shared" si="4"/>
        <v>15.02</v>
      </c>
      <c r="K7" s="3">
        <f t="shared" si="4"/>
        <v>15.02</v>
      </c>
      <c r="L7" s="3">
        <f t="shared" si="4"/>
        <v>15.02</v>
      </c>
      <c r="M7" s="3">
        <f t="shared" si="4"/>
        <v>15.02</v>
      </c>
      <c r="N7" s="3">
        <f t="shared" si="4"/>
        <v>15.02</v>
      </c>
      <c r="O7" s="3">
        <f t="shared" si="4"/>
        <v>15</v>
      </c>
      <c r="P7" s="3">
        <f t="shared" si="4"/>
        <v>14.98</v>
      </c>
      <c r="Q7" s="3">
        <f t="shared" si="4"/>
        <v>14.97</v>
      </c>
      <c r="R7" s="3">
        <f t="shared" si="4"/>
        <v>14.95</v>
      </c>
      <c r="S7" s="3">
        <f t="shared" si="4"/>
        <v>14.92</v>
      </c>
      <c r="T7" s="3">
        <f t="shared" si="4"/>
        <v>14.92</v>
      </c>
      <c r="U7" s="3">
        <f t="shared" si="4"/>
        <v>14.92</v>
      </c>
      <c r="V7" s="3">
        <f t="shared" si="4"/>
        <v>14.92</v>
      </c>
      <c r="W7" s="3">
        <f t="shared" si="4"/>
        <v>11.93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-6037000000000</v>
      </c>
      <c r="E8" s="2">
        <f>IFERROR(INDEX(E51:E500,MATCH("Free cash flow (Quarter)",$C$51:$C$500,0)),"")</f>
        <v>2460000000000</v>
      </c>
      <c r="H8" s="2">
        <f>IFERROR(INDEX(D8:G8,COUNT(D8:G8)),"")</f>
        <v>2460000000000</v>
      </c>
      <c r="I8" s="2">
        <f t="shared" ref="I8:W8" si="5">IFERROR(INDEX(I51:I500,MATCH($C$8,$C$51:$C$500,0)),"")</f>
        <v>-6174000000000</v>
      </c>
      <c r="J8" s="2">
        <f t="shared" si="5"/>
        <v>-4349000000000</v>
      </c>
      <c r="K8" s="2">
        <f t="shared" si="5"/>
        <v>-9846000000000</v>
      </c>
      <c r="L8" s="2">
        <f t="shared" si="5"/>
        <v>-8994000000000</v>
      </c>
      <c r="M8" s="2">
        <f t="shared" si="5"/>
        <v>26091000000000</v>
      </c>
      <c r="N8" s="2">
        <f t="shared" si="5"/>
        <v>-255000000000</v>
      </c>
      <c r="O8" s="2">
        <f t="shared" si="5"/>
        <v>2316000000000</v>
      </c>
      <c r="P8" s="2">
        <f t="shared" si="5"/>
        <v>9396000000000</v>
      </c>
      <c r="Q8" s="2">
        <f t="shared" si="5"/>
        <v>6632000000000</v>
      </c>
      <c r="R8" s="2">
        <f t="shared" si="5"/>
        <v>-1179000000000</v>
      </c>
      <c r="S8" s="2">
        <f t="shared" si="5"/>
        <v>3083000000000</v>
      </c>
      <c r="T8" s="2">
        <f t="shared" si="5"/>
        <v>1401000000000</v>
      </c>
      <c r="U8" s="2">
        <f t="shared" si="5"/>
        <v>1139000000000</v>
      </c>
      <c r="V8" s="2">
        <f t="shared" si="5"/>
        <v>590000000000</v>
      </c>
      <c r="W8" s="2">
        <f t="shared" si="5"/>
        <v>1578000000000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-402.06</v>
      </c>
      <c r="E9" s="3">
        <f>IFERROR(INDEX(E51:E500,MATCH("Free cash flow per share (Quarter)",$C$51:$C$500,0)),"")</f>
        <v>163.81</v>
      </c>
      <c r="H9" s="3">
        <f>IFERROR(INDEX(D9:G9,COUNT(D9:G9)),"")</f>
        <v>163.81</v>
      </c>
      <c r="I9" s="3">
        <f t="shared" ref="I9:W9" si="6">IFERROR(INDEX(I51:I500,MATCH($C$9,$C$51:$C$500,0)),"")</f>
        <v>-411.2</v>
      </c>
      <c r="J9" s="3">
        <f t="shared" si="6"/>
        <v>-289.64999999999998</v>
      </c>
      <c r="K9" s="3">
        <f t="shared" si="6"/>
        <v>-655.72</v>
      </c>
      <c r="L9" s="3">
        <f t="shared" si="6"/>
        <v>-599</v>
      </c>
      <c r="M9" s="3">
        <f t="shared" si="6"/>
        <v>1737.61</v>
      </c>
      <c r="N9" s="3">
        <f t="shared" si="6"/>
        <v>-16.97</v>
      </c>
      <c r="O9" s="3">
        <f t="shared" si="6"/>
        <v>154.35</v>
      </c>
      <c r="P9" s="3">
        <f t="shared" si="6"/>
        <v>627.32000000000005</v>
      </c>
      <c r="Q9" s="3">
        <f t="shared" si="6"/>
        <v>442.88</v>
      </c>
      <c r="R9" s="3">
        <f t="shared" si="6"/>
        <v>-78.92</v>
      </c>
      <c r="S9" s="3">
        <f t="shared" si="6"/>
        <v>206.64</v>
      </c>
      <c r="T9" s="3">
        <f t="shared" si="6"/>
        <v>93.89</v>
      </c>
      <c r="U9" s="3">
        <f t="shared" si="6"/>
        <v>76.38</v>
      </c>
      <c r="V9" s="3">
        <f t="shared" si="6"/>
        <v>39.58</v>
      </c>
      <c r="W9" s="3">
        <f t="shared" si="6"/>
        <v>132.21</v>
      </c>
    </row>
    <row r="10" spans="1:23" ht="15.5" x14ac:dyDescent="0.35">
      <c r="C10" t="s">
        <v>18</v>
      </c>
      <c r="D10" s="3">
        <f ca="1">IFERROR(IF(D9=0,"",D2/D9),"")</f>
        <v>-1.3928269412525494</v>
      </c>
      <c r="E10" s="3">
        <f ca="1">IFERROR(IF(E9=0,"",E2/E9),"")</f>
        <v>3.0828398754654782</v>
      </c>
      <c r="I10" s="3">
        <f t="shared" ref="I10:W10" ca="1" si="7">IFERROR(IF(I9=0,"",I2/I9),"")</f>
        <v>-1.3132295719844358</v>
      </c>
      <c r="J10" s="3">
        <f t="shared" ca="1" si="7"/>
        <v>-1.8643190056965304</v>
      </c>
      <c r="K10" s="3">
        <f t="shared" ca="1" si="7"/>
        <v>-0.95315073506984682</v>
      </c>
      <c r="L10" s="3">
        <f t="shared" ca="1" si="7"/>
        <v>-1.1853088480801335</v>
      </c>
      <c r="M10" s="3">
        <f t="shared" ca="1" si="7"/>
        <v>0.43162735021092191</v>
      </c>
      <c r="N10" s="3">
        <f t="shared" ca="1" si="7"/>
        <v>-40.070713022981735</v>
      </c>
      <c r="O10" s="3">
        <f t="shared" ca="1" si="7"/>
        <v>4.4379656624554586</v>
      </c>
      <c r="P10" s="3">
        <f t="shared" ca="1" si="7"/>
        <v>1.0999171076962315</v>
      </c>
      <c r="Q10" s="3">
        <f t="shared" ca="1" si="7"/>
        <v>1.6031430635838151</v>
      </c>
      <c r="R10" s="3">
        <f t="shared" ca="1" si="7"/>
        <v>-7.2225038013177896</v>
      </c>
      <c r="S10" s="3">
        <f t="shared" ca="1" si="7"/>
        <v>2.1147890050329075</v>
      </c>
      <c r="T10" s="3">
        <f t="shared" ca="1" si="7"/>
        <v>4.8993503035467034</v>
      </c>
      <c r="U10" s="3">
        <f t="shared" ca="1" si="7"/>
        <v>4.9096622152395915</v>
      </c>
      <c r="V10" s="3">
        <f t="shared" ca="1" si="7"/>
        <v>9.6008084891359271</v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3470842000000</v>
      </c>
      <c r="E11" s="2">
        <f>IFERROR(INDEX(E51:E500,MATCH($C$11,$C$51:$C$500,0)),"")</f>
        <v>3892434000000</v>
      </c>
      <c r="H11" s="2">
        <f>IFERROR(INDEX(D11:G11,COUNT(D11:G11)),"")</f>
        <v>3892434000000</v>
      </c>
      <c r="I11" s="2">
        <f t="shared" ref="I11:W11" si="8">IFERROR(INDEX(I51:I500,MATCH($C$11,$C$51:$C$500,0)),"")</f>
        <v>4347459000000</v>
      </c>
      <c r="J11" s="2">
        <f t="shared" si="8"/>
        <v>2867479000000</v>
      </c>
      <c r="K11" s="2">
        <f t="shared" si="8"/>
        <v>2652775000000</v>
      </c>
      <c r="L11" s="2">
        <f t="shared" si="8"/>
        <v>1988262000000</v>
      </c>
      <c r="M11" s="2">
        <f t="shared" si="8"/>
        <v>2023077000000</v>
      </c>
      <c r="N11" s="2">
        <f t="shared" si="8"/>
        <v>2511548000000</v>
      </c>
      <c r="O11" s="2">
        <f t="shared" si="8"/>
        <v>2729776000000</v>
      </c>
      <c r="P11" s="2">
        <f t="shared" si="8"/>
        <v>1913960000000</v>
      </c>
      <c r="Q11" s="2">
        <f t="shared" si="8"/>
        <v>1673588000000</v>
      </c>
      <c r="R11" s="2">
        <f t="shared" si="8"/>
        <v>1709884000000</v>
      </c>
      <c r="S11" s="2">
        <f t="shared" si="8"/>
        <v>2112006000000</v>
      </c>
      <c r="T11" s="2">
        <f t="shared" si="8"/>
        <v>1888527000000</v>
      </c>
      <c r="U11" s="2">
        <f t="shared" si="8"/>
        <v>2319648000000</v>
      </c>
      <c r="V11" s="2">
        <f t="shared" si="8"/>
        <v>1961319000000</v>
      </c>
      <c r="W11" s="2">
        <f t="shared" si="8"/>
        <v>1903018000000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28</v>
      </c>
      <c r="D15" s="2">
        <f>IFERROR(INDEX(D51:D500,MATCH($C$15,$C$51:$C$500,0)),"")</f>
        <v>-158683000000</v>
      </c>
      <c r="E15" s="2">
        <f>IFERROR(INDEX(E51:E500,MATCH($C$15,$C$51:$C$500,0)),"")</f>
        <v>-169687000000</v>
      </c>
      <c r="H15" s="2">
        <f>IFERROR(SUM(D15:G15)*(4/MAX(1,COUNT(D15:G15))),"")</f>
        <v>-656740000000</v>
      </c>
      <c r="I15" s="2">
        <f t="shared" ref="I15:W15" si="12">IFERROR(INDEX(I51:I500,MATCH($C$15,$C$51:$C$500,0)),"")</f>
        <v>-475450000000</v>
      </c>
      <c r="J15" s="2">
        <f t="shared" si="12"/>
        <v>-386899000000</v>
      </c>
      <c r="K15" s="2">
        <f t="shared" si="12"/>
        <v>-422638000000</v>
      </c>
      <c r="L15" s="2">
        <f t="shared" si="12"/>
        <v>-487225000000</v>
      </c>
      <c r="M15" s="2">
        <f t="shared" si="12"/>
        <v>-414904000000</v>
      </c>
      <c r="N15" s="2">
        <f t="shared" si="12"/>
        <v>-18406000000</v>
      </c>
      <c r="O15" s="2">
        <f t="shared" si="12"/>
        <v>-487628000000</v>
      </c>
      <c r="P15" s="2">
        <f t="shared" si="12"/>
        <v>-493390000000</v>
      </c>
      <c r="Q15" s="2">
        <f t="shared" si="12"/>
        <v>-477571000000</v>
      </c>
      <c r="R15" s="2">
        <f t="shared" si="12"/>
        <v>-423912000000</v>
      </c>
      <c r="S15" s="2">
        <f t="shared" si="12"/>
        <v>-376750000000</v>
      </c>
      <c r="T15" s="2">
        <f t="shared" si="12"/>
        <v>-436752000000</v>
      </c>
      <c r="U15" s="2">
        <f t="shared" si="12"/>
        <v>-329198000000</v>
      </c>
      <c r="V15" s="2">
        <f t="shared" si="12"/>
        <v>-276702000000</v>
      </c>
      <c r="W15" s="2">
        <f t="shared" si="12"/>
        <v>-327380000000</v>
      </c>
    </row>
    <row r="16" spans="1:23" ht="15.5" x14ac:dyDescent="0.35">
      <c r="C16" t="s">
        <v>29</v>
      </c>
      <c r="D16" s="2">
        <f>IFERROR(INDEX(D51:D500,MATCH($C$16,$C$51:$C$500,0)),"")</f>
        <v>742474000000</v>
      </c>
      <c r="E16" s="2">
        <f>IFERROR(INDEX(E51:E500,MATCH($C$16,$C$51:$C$500,0)),"")</f>
        <v>830913000000</v>
      </c>
      <c r="H16" s="2">
        <f>IFERROR(SUM(D16:G16)*(4/MAX(1,COUNT(D16:G16))),"")</f>
        <v>3146774000000</v>
      </c>
      <c r="I16" s="2">
        <f t="shared" ref="I16:W16" si="13">IFERROR(INDEX(I51:I500,MATCH($C$16,$C$51:$C$500,0)),"")</f>
        <v>2092643000000</v>
      </c>
      <c r="J16" s="2">
        <f t="shared" si="13"/>
        <v>1682717000000</v>
      </c>
      <c r="K16" s="2">
        <f t="shared" si="13"/>
        <v>1892743000000</v>
      </c>
      <c r="L16" s="2">
        <f t="shared" si="13"/>
        <v>2030049000000</v>
      </c>
      <c r="M16" s="2">
        <f t="shared" si="13"/>
        <v>1937974000000</v>
      </c>
      <c r="N16" s="2">
        <f t="shared" si="13"/>
        <v>1507369000000</v>
      </c>
      <c r="O16" s="2">
        <f t="shared" si="13"/>
        <v>1864133000000</v>
      </c>
      <c r="P16" s="2">
        <f t="shared" si="13"/>
        <v>1753698000000</v>
      </c>
      <c r="Q16" s="2">
        <f t="shared" si="13"/>
        <v>1636941000000</v>
      </c>
      <c r="R16" s="2">
        <f t="shared" si="13"/>
        <v>1452128000000</v>
      </c>
      <c r="S16" s="2">
        <f t="shared" si="13"/>
        <v>1261253000000</v>
      </c>
      <c r="T16" s="2">
        <f t="shared" si="13"/>
        <v>1375836000000</v>
      </c>
      <c r="U16" s="2">
        <f t="shared" si="13"/>
        <v>1153510000000</v>
      </c>
      <c r="V16" s="2">
        <f t="shared" si="13"/>
        <v>1001341000000</v>
      </c>
      <c r="W16" s="2">
        <f t="shared" si="13"/>
        <v>1187613000000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8411200000000</v>
      </c>
      <c r="E20" s="2">
        <f ca="1">IFERROR(E21*E2,"")</f>
        <v>7585100000000</v>
      </c>
      <c r="H20" s="2">
        <f t="shared" ref="H20:W20" ca="1" si="14">IFERROR(H21*H2,"")</f>
        <v>7585100000000</v>
      </c>
      <c r="I20" s="2">
        <f t="shared" ca="1" si="14"/>
        <v>8110800000000</v>
      </c>
      <c r="J20" s="2">
        <f t="shared" ca="1" si="14"/>
        <v>8110800000000</v>
      </c>
      <c r="K20" s="2">
        <f t="shared" ca="1" si="14"/>
        <v>9387500000000</v>
      </c>
      <c r="L20" s="2">
        <f t="shared" ca="1" si="14"/>
        <v>10664200000000</v>
      </c>
      <c r="M20" s="2">
        <f t="shared" ca="1" si="14"/>
        <v>11265000000000</v>
      </c>
      <c r="N20" s="2">
        <f t="shared" ca="1" si="14"/>
        <v>10213600000000</v>
      </c>
      <c r="O20" s="2">
        <f t="shared" ca="1" si="14"/>
        <v>10275000000000</v>
      </c>
      <c r="P20" s="2">
        <f t="shared" ca="1" si="14"/>
        <v>10336200000000</v>
      </c>
      <c r="Q20" s="2">
        <f t="shared" ca="1" si="14"/>
        <v>10628700000000</v>
      </c>
      <c r="R20" s="2">
        <f t="shared" ca="1" si="14"/>
        <v>8521500000000</v>
      </c>
      <c r="S20" s="2">
        <f t="shared" ca="1" si="14"/>
        <v>6520040000000</v>
      </c>
      <c r="T20" s="2">
        <f t="shared" ca="1" si="14"/>
        <v>6863200000000</v>
      </c>
      <c r="U20" s="2">
        <f t="shared" ca="1" si="14"/>
        <v>5595000000000</v>
      </c>
      <c r="V20" s="2">
        <f t="shared" ca="1" si="14"/>
        <v>5669600000000</v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15020000000</v>
      </c>
      <c r="E21" s="2">
        <f>IFERROR(INDEX(E51:E500,MATCH($C$7,$C$51:$C$500,0)),"")</f>
        <v>15020000000</v>
      </c>
      <c r="H21" s="2">
        <f>IFERROR(INDEX(D21:G21,COUNT(D21:G21)),"")</f>
        <v>15020000000</v>
      </c>
      <c r="I21" s="2">
        <f t="shared" ref="I21:W21" si="15">IFERROR(INDEX(I51:I500,MATCH($C$7,$C$51:$C$500,0)),"")</f>
        <v>15020000000</v>
      </c>
      <c r="J21" s="2">
        <f t="shared" si="15"/>
        <v>15020000000</v>
      </c>
      <c r="K21" s="2">
        <f t="shared" si="15"/>
        <v>15020000000</v>
      </c>
      <c r="L21" s="2">
        <f t="shared" si="15"/>
        <v>15020000000</v>
      </c>
      <c r="M21" s="2">
        <f t="shared" si="15"/>
        <v>15020000000</v>
      </c>
      <c r="N21" s="2">
        <f t="shared" si="15"/>
        <v>15020000000</v>
      </c>
      <c r="O21" s="2">
        <f t="shared" si="15"/>
        <v>15000000000</v>
      </c>
      <c r="P21" s="2">
        <f t="shared" si="15"/>
        <v>14980000000</v>
      </c>
      <c r="Q21" s="2">
        <f t="shared" si="15"/>
        <v>14970000000</v>
      </c>
      <c r="R21" s="2">
        <f t="shared" si="15"/>
        <v>14950000000</v>
      </c>
      <c r="S21" s="2">
        <f t="shared" si="15"/>
        <v>14920000000</v>
      </c>
      <c r="T21" s="2">
        <f t="shared" si="15"/>
        <v>14920000000</v>
      </c>
      <c r="U21" s="2">
        <f t="shared" si="15"/>
        <v>14920000000</v>
      </c>
      <c r="V21" s="2">
        <f t="shared" si="15"/>
        <v>14920000000</v>
      </c>
      <c r="W21" s="2">
        <f t="shared" si="15"/>
        <v>11930000000</v>
      </c>
    </row>
    <row r="23" spans="1:23" ht="15.5" x14ac:dyDescent="0.35">
      <c r="B23" t="s">
        <v>54</v>
      </c>
      <c r="C23" t="s">
        <v>55</v>
      </c>
      <c r="D23" s="3">
        <f>IFERROR(D5/D6*100,"")</f>
        <v>0.74316040310679066</v>
      </c>
      <c r="E23" s="3">
        <f>IFERROR(E5/E6*100,"")</f>
        <v>0.42711217524288514</v>
      </c>
      <c r="H23" s="3">
        <f t="shared" ref="H23:W23" si="16">IFERROR(H5/H6*100,"")</f>
        <v>2.2886085882568006</v>
      </c>
      <c r="I23" s="3">
        <f t="shared" si="16"/>
        <v>8.7351465392126393</v>
      </c>
      <c r="J23" s="3">
        <f t="shared" si="16"/>
        <v>8.0699510460211794</v>
      </c>
      <c r="K23" s="3">
        <f t="shared" si="16"/>
        <v>12.364187875157322</v>
      </c>
      <c r="L23" s="3">
        <f t="shared" si="16"/>
        <v>11.513148726862925</v>
      </c>
      <c r="M23" s="3">
        <f t="shared" si="16"/>
        <v>15.023079977991921</v>
      </c>
      <c r="N23" s="3">
        <f t="shared" si="16"/>
        <v>16.990349776860452</v>
      </c>
      <c r="O23" s="3">
        <f t="shared" si="16"/>
        <v>15.060139443558279</v>
      </c>
      <c r="P23" s="3">
        <f t="shared" si="16"/>
        <v>15.515013333434059</v>
      </c>
      <c r="Q23" s="3">
        <f t="shared" si="16"/>
        <v>15.603588195301118</v>
      </c>
      <c r="R23" s="3">
        <f t="shared" si="16"/>
        <v>21.405625743109301</v>
      </c>
      <c r="S23" s="3">
        <f t="shared" si="16"/>
        <v>14.049852743111266</v>
      </c>
      <c r="T23" s="3">
        <f t="shared" si="16"/>
        <v>15.538397007761057</v>
      </c>
      <c r="U23" s="3">
        <f t="shared" si="16"/>
        <v>14.414418195301945</v>
      </c>
      <c r="V23" s="3">
        <f t="shared" si="16"/>
        <v>13.206214715006418</v>
      </c>
      <c r="W23" s="3">
        <f t="shared" si="16"/>
        <v>26.386552147329589</v>
      </c>
    </row>
    <row r="24" spans="1:23" ht="15.5" x14ac:dyDescent="0.35">
      <c r="C24" t="s">
        <v>56</v>
      </c>
      <c r="D24" s="4">
        <f>IFERROR(_xlfn.RRI(5,I23,D23),"")</f>
        <v>-0.3891107633196017</v>
      </c>
      <c r="E24" s="4">
        <f>IFERROR(_xlfn.RRI(5,J23,E23),"")</f>
        <v>-0.44443585397271634</v>
      </c>
      <c r="H24" s="4">
        <f t="shared" ref="H24:W24" si="17">IFERROR(_xlfn.RRI(5,M23,H23),"")</f>
        <v>-0.31362333723184765</v>
      </c>
      <c r="I24" s="4">
        <f t="shared" si="17"/>
        <v>-0.12458582401160911</v>
      </c>
      <c r="J24" s="4">
        <f t="shared" si="17"/>
        <v>-0.11730964444305181</v>
      </c>
      <c r="K24" s="4">
        <f t="shared" si="17"/>
        <v>-4.4385593293546188E-2</v>
      </c>
      <c r="L24" s="4">
        <f t="shared" si="17"/>
        <v>-5.8990675315024443E-2</v>
      </c>
      <c r="M24" s="4">
        <f t="shared" si="17"/>
        <v>-6.8364111103541236E-2</v>
      </c>
      <c r="N24" s="4">
        <f t="shared" si="17"/>
        <v>3.8738214813721417E-2</v>
      </c>
      <c r="O24" s="4">
        <f t="shared" si="17"/>
        <v>-6.2330346283040461E-3</v>
      </c>
      <c r="P24" s="4">
        <f t="shared" si="17"/>
        <v>1.4824648646716065E-2</v>
      </c>
      <c r="Q24" s="4">
        <f t="shared" si="17"/>
        <v>3.3925449086621207E-2</v>
      </c>
      <c r="R24" s="4">
        <f t="shared" si="17"/>
        <v>-4.0976925961109689E-2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102.93</v>
      </c>
      <c r="J25" s="3">
        <f t="shared" si="18"/>
        <v>85.36</v>
      </c>
      <c r="K25" s="3">
        <f t="shared" si="18"/>
        <v>97.91</v>
      </c>
      <c r="L25" s="3">
        <f t="shared" si="18"/>
        <v>102.75</v>
      </c>
      <c r="M25" s="3">
        <f t="shared" si="18"/>
        <v>101.43</v>
      </c>
      <c r="N25" s="3">
        <f t="shared" si="18"/>
        <v>99.16</v>
      </c>
      <c r="O25" s="3">
        <f t="shared" si="18"/>
        <v>91.75</v>
      </c>
      <c r="P25" s="3">
        <f t="shared" si="18"/>
        <v>84.14</v>
      </c>
      <c r="Q25" s="3">
        <f t="shared" si="18"/>
        <v>77.42</v>
      </c>
      <c r="R25" s="3">
        <f t="shared" si="18"/>
        <v>68.8</v>
      </c>
      <c r="S25" s="3">
        <f t="shared" si="18"/>
        <v>59.29</v>
      </c>
      <c r="T25" s="3">
        <f t="shared" si="18"/>
        <v>62.95</v>
      </c>
      <c r="U25" s="3">
        <f t="shared" si="18"/>
        <v>55.26</v>
      </c>
      <c r="V25" s="3">
        <f t="shared" si="18"/>
        <v>48.58</v>
      </c>
      <c r="W25" s="3">
        <f t="shared" si="18"/>
        <v>72.08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7.490804423826436E-3</v>
      </c>
      <c r="J26" s="4">
        <f t="shared" si="19"/>
        <v>-1.4334248219312173E-2</v>
      </c>
      <c r="K26" s="4">
        <f t="shared" si="19"/>
        <v>3.0777448862626011E-2</v>
      </c>
      <c r="L26" s="4">
        <f t="shared" si="19"/>
        <v>5.824379997107676E-2</v>
      </c>
      <c r="M26" s="4">
        <f t="shared" si="19"/>
        <v>8.0725994133305612E-2</v>
      </c>
      <c r="N26" s="4">
        <f t="shared" si="19"/>
        <v>0.10833491209969148</v>
      </c>
      <c r="O26" s="4">
        <f t="shared" si="19"/>
        <v>7.8256457381528532E-2</v>
      </c>
      <c r="P26" s="4">
        <f t="shared" si="19"/>
        <v>8.7723034048845738E-2</v>
      </c>
      <c r="Q26" s="4">
        <f t="shared" si="19"/>
        <v>9.7688542930159494E-2</v>
      </c>
      <c r="R26" s="4">
        <f t="shared" si="19"/>
        <v>-9.2713274084731401E-3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221.32163781624502</v>
      </c>
      <c r="E27" s="3">
        <f>IFERROR(E4/E21,"")</f>
        <v>226.17030625832223</v>
      </c>
      <c r="H27" s="3">
        <f t="shared" ref="H27:W27" si="20">IFERROR(H4/H21,"")</f>
        <v>894.98388814913449</v>
      </c>
      <c r="I27" s="3">
        <f t="shared" si="20"/>
        <v>685.17363515312911</v>
      </c>
      <c r="J27" s="3">
        <f t="shared" si="20"/>
        <v>558.04320905459383</v>
      </c>
      <c r="K27" s="3">
        <f t="shared" si="20"/>
        <v>489.83249001331558</v>
      </c>
      <c r="L27" s="3">
        <f t="shared" si="20"/>
        <v>458.23242343541943</v>
      </c>
      <c r="M27" s="3">
        <f t="shared" si="20"/>
        <v>443.08708388814915</v>
      </c>
      <c r="N27" s="3">
        <f t="shared" si="20"/>
        <v>405.37563249001329</v>
      </c>
      <c r="O27" s="3">
        <f t="shared" si="20"/>
        <v>389.26773333333335</v>
      </c>
      <c r="P27" s="3">
        <f t="shared" si="20"/>
        <v>347.17883845126835</v>
      </c>
      <c r="Q27" s="3">
        <f t="shared" si="20"/>
        <v>326.63152972611891</v>
      </c>
      <c r="R27" s="3">
        <f t="shared" si="20"/>
        <v>328.05204013377926</v>
      </c>
      <c r="S27" s="3">
        <f t="shared" si="20"/>
        <v>315.25837801608577</v>
      </c>
      <c r="T27" s="3">
        <f t="shared" si="20"/>
        <v>273.72272117962467</v>
      </c>
      <c r="U27" s="3">
        <f t="shared" si="20"/>
        <v>226.91266756032172</v>
      </c>
      <c r="V27" s="3">
        <f t="shared" si="20"/>
        <v>193.23491957104557</v>
      </c>
      <c r="W27" s="3">
        <f t="shared" si="20"/>
        <v>230.9690695725063</v>
      </c>
    </row>
    <row r="28" spans="1:23" ht="15.5" x14ac:dyDescent="0.35">
      <c r="C28" t="s">
        <v>61</v>
      </c>
      <c r="D28" s="4">
        <f>IFERROR(_xlfn.RRI(5,I27,D27),"")</f>
        <v>-0.20229071624488493</v>
      </c>
      <c r="E28" s="4">
        <f>IFERROR(_xlfn.RRI(5,J27,E27),"")</f>
        <v>-0.16525552789246756</v>
      </c>
      <c r="H28" s="4">
        <f t="shared" ref="H28:W28" si="21">IFERROR(_xlfn.RRI(5,M27,H27),"")</f>
        <v>0.15097323702760979</v>
      </c>
      <c r="I28" s="4">
        <f t="shared" si="21"/>
        <v>0.11067910288177951</v>
      </c>
      <c r="J28" s="4">
        <f t="shared" si="21"/>
        <v>7.4691673958942051E-2</v>
      </c>
      <c r="K28" s="4">
        <f t="shared" si="21"/>
        <v>7.1269815978443285E-2</v>
      </c>
      <c r="L28" s="4">
        <f t="shared" si="21"/>
        <v>7.0053623885359073E-2</v>
      </c>
      <c r="M28" s="4">
        <f t="shared" si="21"/>
        <v>6.1962715854325445E-2</v>
      </c>
      <c r="N28" s="4">
        <f t="shared" si="21"/>
        <v>5.1570030929312116E-2</v>
      </c>
      <c r="O28" s="4">
        <f t="shared" si="21"/>
        <v>7.2969832304488502E-2</v>
      </c>
      <c r="P28" s="4">
        <f t="shared" si="21"/>
        <v>8.8776907001576255E-2</v>
      </c>
      <c r="Q28" s="4">
        <f t="shared" si="21"/>
        <v>0.11069418675047382</v>
      </c>
      <c r="R28" s="4">
        <f t="shared" si="21"/>
        <v>7.269877241037781E-2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0.20583411433926907</v>
      </c>
      <c r="J29" s="4">
        <f t="shared" si="22"/>
        <v>-0.12817893984271267</v>
      </c>
      <c r="K29" s="4">
        <f t="shared" si="22"/>
        <v>-4.7104622871046262E-2</v>
      </c>
      <c r="L29" s="4">
        <f t="shared" si="22"/>
        <v>1.3013901212658909E-2</v>
      </c>
      <c r="M29" s="4">
        <f t="shared" si="22"/>
        <v>2.2892295280355086E-2</v>
      </c>
      <c r="N29" s="4">
        <f t="shared" si="22"/>
        <v>8.0762942779291511E-2</v>
      </c>
      <c r="O29" s="4">
        <f t="shared" si="22"/>
        <v>9.0444497266460658E-2</v>
      </c>
      <c r="P29" s="4">
        <f t="shared" si="22"/>
        <v>8.6799276672694381E-2</v>
      </c>
      <c r="Q29" s="4">
        <f t="shared" si="22"/>
        <v>0.12529069767441867</v>
      </c>
      <c r="R29" s="4">
        <f t="shared" si="22"/>
        <v>0.16039804351492659</v>
      </c>
      <c r="S29" s="4">
        <f t="shared" si="22"/>
        <v>-5.8141382049245488E-2</v>
      </c>
      <c r="T29" s="4">
        <f t="shared" si="22"/>
        <v>0.13916033297140798</v>
      </c>
      <c r="U29" s="4">
        <f t="shared" si="22"/>
        <v>0.1375051461506793</v>
      </c>
      <c r="V29" s="4">
        <f t="shared" si="22"/>
        <v>-0.3260266370699223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0.3062147202279828</v>
      </c>
      <c r="I30" s="4">
        <f t="shared" si="23"/>
        <v>0.22781466387506563</v>
      </c>
      <c r="J30" s="4">
        <f t="shared" si="23"/>
        <v>0.13925315374532224</v>
      </c>
      <c r="K30" s="4">
        <f t="shared" si="23"/>
        <v>6.8960782698410841E-2</v>
      </c>
      <c r="L30" s="4">
        <f t="shared" si="23"/>
        <v>3.4181406089222634E-2</v>
      </c>
      <c r="M30" s="4">
        <f t="shared" si="23"/>
        <v>9.3028412108773981E-2</v>
      </c>
      <c r="N30" s="4">
        <f t="shared" si="23"/>
        <v>4.1380000902583418E-2</v>
      </c>
      <c r="O30" s="4">
        <f t="shared" si="23"/>
        <v>0.12123116451976032</v>
      </c>
      <c r="P30" s="4">
        <f t="shared" si="23"/>
        <v>6.2906691042283608E-2</v>
      </c>
      <c r="Q30" s="4">
        <f t="shared" si="23"/>
        <v>-4.330137398569636E-3</v>
      </c>
      <c r="R30" s="4">
        <f t="shared" si="23"/>
        <v>4.0581513481747031E-2</v>
      </c>
      <c r="S30" s="4">
        <f t="shared" si="23"/>
        <v>0.15174354784089777</v>
      </c>
      <c r="T30" s="4">
        <f t="shared" si="23"/>
        <v>0.20629105515609486</v>
      </c>
      <c r="U30" s="4">
        <f t="shared" si="23"/>
        <v>0.1742839651551388</v>
      </c>
      <c r="V30" s="4">
        <f t="shared" si="23"/>
        <v>-0.16337317404144952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867.9</v>
      </c>
      <c r="E32" s="3">
        <f>IFERROR(INDEX(E51:E500,MATCH($A$32,$C$51:$C$500,0)),"")</f>
        <v>915.33</v>
      </c>
      <c r="H32" s="3">
        <f>IFERROR(INDEX(D32:G32,COUNT(D32:G32)),"")</f>
        <v>915.33</v>
      </c>
      <c r="I32" s="3">
        <f t="shared" ref="I32:W32" si="24">IFERROR(INDEX(I51:I500,MATCH($C$32,$C$51:$C$500,0)),"")</f>
        <v>909.08</v>
      </c>
      <c r="J32" s="3">
        <f t="shared" si="24"/>
        <v>833.31</v>
      </c>
      <c r="K32" s="3">
        <f t="shared" si="24"/>
        <v>809.24</v>
      </c>
      <c r="L32" s="3">
        <f t="shared" si="24"/>
        <v>762.27</v>
      </c>
      <c r="M32" s="3">
        <f t="shared" si="24"/>
        <v>726.62</v>
      </c>
      <c r="N32" s="3">
        <f t="shared" si="24"/>
        <v>666.31</v>
      </c>
      <c r="O32" s="3">
        <f t="shared" si="24"/>
        <v>612.28</v>
      </c>
      <c r="P32" s="3">
        <f t="shared" si="24"/>
        <v>565.62</v>
      </c>
      <c r="Q32" s="3">
        <f t="shared" si="24"/>
        <v>521.96</v>
      </c>
      <c r="R32" s="3">
        <f t="shared" si="24"/>
        <v>482.41</v>
      </c>
      <c r="S32" s="3">
        <f t="shared" si="24"/>
        <v>422.01</v>
      </c>
      <c r="T32" s="3">
        <f t="shared" si="24"/>
        <v>405.13</v>
      </c>
      <c r="U32" s="3">
        <f t="shared" si="24"/>
        <v>383.35</v>
      </c>
      <c r="V32" s="3">
        <f t="shared" si="24"/>
        <v>367.83</v>
      </c>
      <c r="W32" s="3">
        <f t="shared" si="24"/>
        <v>273.18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0.57999999999999996</v>
      </c>
      <c r="E33" s="3">
        <f>IFERROR(INDEX(E51:E500,MATCH($A$33,$C$51:$C$500,0)),"")</f>
        <v>0.62</v>
      </c>
      <c r="H33" s="3">
        <f>IFERROR(INDEX(D33:G33,COUNT(D33:G33)),"")</f>
        <v>0.62</v>
      </c>
      <c r="I33" s="3">
        <f t="shared" ref="I33:W33" si="25">IFERROR(INDEX(I51:I500,MATCH($C$33,$C$51:$C$500,0)),"")</f>
        <v>0.59</v>
      </c>
      <c r="J33" s="3">
        <f t="shared" si="25"/>
        <v>0.65</v>
      </c>
      <c r="K33" s="3">
        <f t="shared" si="25"/>
        <v>0.77</v>
      </c>
      <c r="L33" s="3">
        <f t="shared" si="25"/>
        <v>0.93</v>
      </c>
      <c r="M33" s="3">
        <f t="shared" si="25"/>
        <v>1.03</v>
      </c>
      <c r="N33" s="3">
        <f t="shared" si="25"/>
        <v>1.02</v>
      </c>
      <c r="O33" s="3">
        <f t="shared" si="25"/>
        <v>1.1200000000000001</v>
      </c>
      <c r="P33" s="3">
        <f t="shared" si="25"/>
        <v>1.22</v>
      </c>
      <c r="Q33" s="3">
        <f t="shared" si="25"/>
        <v>1.36</v>
      </c>
      <c r="R33" s="3">
        <f t="shared" si="25"/>
        <v>1.18</v>
      </c>
      <c r="S33" s="3">
        <f t="shared" si="25"/>
        <v>1.04</v>
      </c>
      <c r="T33" s="3">
        <f t="shared" si="25"/>
        <v>1.1399999999999999</v>
      </c>
      <c r="U33" s="3">
        <f t="shared" si="25"/>
        <v>0.98</v>
      </c>
      <c r="V33" s="3">
        <f t="shared" si="25"/>
        <v>1.03</v>
      </c>
      <c r="W33" s="3">
        <f t="shared" si="25"/>
        <v>0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22.21</v>
      </c>
      <c r="E34" s="3">
        <f>IFERROR(INDEX(E51:E500,MATCH($A$34,$C$51:$C$500,0)),"")</f>
        <v>22.07</v>
      </c>
      <c r="H34" s="3">
        <f>IFERROR(INDEX(D34:G34,COUNT(D34:G34)),"")</f>
        <v>22.07</v>
      </c>
      <c r="I34" s="3">
        <f t="shared" ref="I34:W34" si="26">IFERROR(INDEX(I51:I500,MATCH($C$34,$C$51:$C$500,0)),"")</f>
        <v>5.25</v>
      </c>
      <c r="J34" s="3">
        <f t="shared" si="26"/>
        <v>6.33</v>
      </c>
      <c r="K34" s="3">
        <f t="shared" si="26"/>
        <v>6.38</v>
      </c>
      <c r="L34" s="3">
        <f t="shared" si="26"/>
        <v>6.91</v>
      </c>
      <c r="M34" s="3">
        <f t="shared" si="26"/>
        <v>7.39</v>
      </c>
      <c r="N34" s="3">
        <f t="shared" si="26"/>
        <v>6.86</v>
      </c>
      <c r="O34" s="3">
        <f t="shared" si="26"/>
        <v>7.47</v>
      </c>
      <c r="P34" s="3">
        <f t="shared" si="26"/>
        <v>8.1999999999999993</v>
      </c>
      <c r="Q34" s="3">
        <f t="shared" si="26"/>
        <v>9.17</v>
      </c>
      <c r="R34" s="3">
        <f t="shared" si="26"/>
        <v>8.2799999999999994</v>
      </c>
      <c r="S34" s="3">
        <f t="shared" si="26"/>
        <v>7.37</v>
      </c>
      <c r="T34" s="3">
        <f t="shared" si="26"/>
        <v>7.31</v>
      </c>
      <c r="U34" s="3">
        <f t="shared" si="26"/>
        <v>6.79</v>
      </c>
      <c r="V34" s="3">
        <f t="shared" si="26"/>
        <v>7.82</v>
      </c>
      <c r="W34" s="3">
        <f t="shared" si="26"/>
        <v>0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2.2799999999999998</v>
      </c>
      <c r="E35" s="3">
        <f>IFERROR(INDEX(E51:E500,MATCH($A$35,$C$51:$C$500,0)),"")</f>
        <v>2.52</v>
      </c>
      <c r="H35" s="3">
        <f>IFERROR(INDEX(D35:G35,COUNT(D35:G35)),"")</f>
        <v>2.52</v>
      </c>
      <c r="I35" s="3">
        <f t="shared" ref="I35:W35" si="27">IFERROR(INDEX(I51:I500,MATCH($C$35,$C$51:$C$500,0)),"")</f>
        <v>0.79</v>
      </c>
      <c r="J35" s="3">
        <f t="shared" si="27"/>
        <v>0.97</v>
      </c>
      <c r="K35" s="3">
        <f t="shared" si="27"/>
        <v>1.28</v>
      </c>
      <c r="L35" s="3">
        <f t="shared" si="27"/>
        <v>1.55</v>
      </c>
      <c r="M35" s="3">
        <f t="shared" si="27"/>
        <v>1.69</v>
      </c>
      <c r="N35" s="3">
        <f t="shared" si="27"/>
        <v>1.68</v>
      </c>
      <c r="O35" s="3">
        <f t="shared" si="27"/>
        <v>1.76</v>
      </c>
      <c r="P35" s="3">
        <f t="shared" si="27"/>
        <v>1.99</v>
      </c>
      <c r="Q35" s="3">
        <f t="shared" si="27"/>
        <v>2.17</v>
      </c>
      <c r="R35" s="3">
        <f t="shared" si="27"/>
        <v>1.74</v>
      </c>
      <c r="S35" s="3">
        <f t="shared" si="27"/>
        <v>1.39</v>
      </c>
      <c r="T35" s="3">
        <f t="shared" si="27"/>
        <v>1.68</v>
      </c>
      <c r="U35" s="3">
        <f t="shared" si="27"/>
        <v>1.65</v>
      </c>
      <c r="V35" s="3">
        <f t="shared" si="27"/>
        <v>1.97</v>
      </c>
      <c r="W35" s="3">
        <f t="shared" si="27"/>
        <v>0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3324251000000</v>
      </c>
      <c r="E51" s="5">
        <v>3397078000000</v>
      </c>
      <c r="F51" s="5">
        <v>2759733000000</v>
      </c>
      <c r="G51" s="5">
        <v>2594265000000</v>
      </c>
      <c r="I51" s="5">
        <v>10291308000000</v>
      </c>
      <c r="J51" s="5">
        <v>8381809000000</v>
      </c>
      <c r="K51" s="5">
        <v>7357284000000</v>
      </c>
      <c r="L51" s="5">
        <v>6882651000000</v>
      </c>
      <c r="M51" s="5">
        <v>6655168000000</v>
      </c>
      <c r="N51" s="5">
        <v>6088742000000</v>
      </c>
      <c r="O51" s="5">
        <v>5839016000000</v>
      </c>
      <c r="P51" s="5">
        <v>5200739000000</v>
      </c>
      <c r="Q51" s="5">
        <v>4889674000000</v>
      </c>
      <c r="R51" s="5">
        <v>4904378000000</v>
      </c>
      <c r="S51" s="5">
        <v>4703655000000</v>
      </c>
      <c r="T51" s="5">
        <v>4083943000000</v>
      </c>
      <c r="U51" s="5">
        <v>3385537000000</v>
      </c>
      <c r="V51" s="5">
        <v>2883065000000</v>
      </c>
      <c r="W51" s="5">
        <v>2755461000000</v>
      </c>
    </row>
    <row r="52" spans="2:23" ht="15.5" x14ac:dyDescent="0.35">
      <c r="C52" t="s">
        <v>1010</v>
      </c>
      <c r="D52" s="5">
        <v>3324251000000</v>
      </c>
      <c r="E52" s="5">
        <v>3397078000000</v>
      </c>
      <c r="F52" s="5">
        <v>2759733000000</v>
      </c>
      <c r="G52" s="5">
        <v>2594265000000</v>
      </c>
      <c r="I52" s="5">
        <v>10291308000000</v>
      </c>
      <c r="J52" s="5">
        <v>8381809000000</v>
      </c>
      <c r="K52" s="5">
        <v>7357284000000</v>
      </c>
      <c r="L52" s="5">
        <v>6882651000000</v>
      </c>
      <c r="M52" s="5">
        <v>6655168000000</v>
      </c>
      <c r="N52" s="5">
        <v>6088742000000</v>
      </c>
      <c r="O52" s="5">
        <v>5839016000000</v>
      </c>
      <c r="P52" s="5">
        <v>5200739000000</v>
      </c>
      <c r="Q52" s="5">
        <v>4889674000000</v>
      </c>
      <c r="R52" s="5">
        <v>4904378000000</v>
      </c>
      <c r="S52" s="5">
        <v>4703655000000</v>
      </c>
      <c r="T52" s="5">
        <v>4083943000000</v>
      </c>
      <c r="U52" s="5">
        <v>3385537000000</v>
      </c>
      <c r="V52" s="5">
        <v>2883065000000</v>
      </c>
      <c r="W52" s="5">
        <v>2755461000000</v>
      </c>
    </row>
    <row r="53" spans="2:23" ht="15.5" x14ac:dyDescent="0.35">
      <c r="C53" t="s">
        <v>85</v>
      </c>
      <c r="D53" s="5">
        <v>-971071000000</v>
      </c>
      <c r="E53" s="5">
        <v>-976566000000</v>
      </c>
      <c r="F53" s="5">
        <v>-750967000000</v>
      </c>
      <c r="G53" s="5">
        <v>-820662000000</v>
      </c>
      <c r="I53" s="5">
        <v>-3074670000000</v>
      </c>
      <c r="J53" s="5">
        <v>-2656211000000</v>
      </c>
      <c r="K53" s="5">
        <v>-2316184000000</v>
      </c>
      <c r="L53" s="5">
        <v>-1965595000000</v>
      </c>
      <c r="M53" s="5">
        <v>-1977487000000</v>
      </c>
      <c r="N53" s="5">
        <v>-2031472000000</v>
      </c>
      <c r="O53" s="5">
        <v>-1839415000000</v>
      </c>
      <c r="P53" s="5">
        <v>-1512632000000</v>
      </c>
      <c r="Q53" s="5">
        <v>-1404762000000</v>
      </c>
      <c r="R53" s="5">
        <v>-1446372000000</v>
      </c>
      <c r="S53" s="5">
        <v>-1579710000000</v>
      </c>
      <c r="T53" s="5">
        <v>-1203004000000</v>
      </c>
      <c r="U53" s="5">
        <v>-913320000000</v>
      </c>
      <c r="V53" s="5">
        <v>-904646000000</v>
      </c>
      <c r="W53" s="5">
        <v>-816121000000</v>
      </c>
    </row>
    <row r="54" spans="2:23" ht="15.5" x14ac:dyDescent="0.35">
      <c r="C54" t="s">
        <v>1012</v>
      </c>
      <c r="D54" s="5">
        <v>-971071000000</v>
      </c>
      <c r="E54" s="5">
        <v>-976566000000</v>
      </c>
      <c r="F54" s="5">
        <v>-750967000000</v>
      </c>
      <c r="G54" s="5">
        <v>-820662000000</v>
      </c>
      <c r="I54" s="5">
        <v>-3074670000000</v>
      </c>
      <c r="J54" s="5">
        <v>-2656211000000</v>
      </c>
      <c r="K54" s="5">
        <v>-2316184000000</v>
      </c>
      <c r="L54" s="5">
        <v>-1965595000000</v>
      </c>
      <c r="M54" s="5">
        <v>-1977487000000</v>
      </c>
      <c r="N54" s="5">
        <v>-2031472000000</v>
      </c>
      <c r="O54" s="5">
        <v>-1839415000000</v>
      </c>
      <c r="P54" s="5">
        <v>-1512632000000</v>
      </c>
      <c r="Q54" s="5">
        <v>-1404762000000</v>
      </c>
      <c r="R54" s="5">
        <v>-1446372000000</v>
      </c>
      <c r="S54" s="5">
        <v>-1579710000000</v>
      </c>
      <c r="T54" s="5">
        <v>-1203004000000</v>
      </c>
      <c r="U54" s="5">
        <v>-913320000000</v>
      </c>
      <c r="V54" s="5">
        <v>-904646000000</v>
      </c>
      <c r="W54" s="5">
        <v>-816121000000</v>
      </c>
    </row>
    <row r="55" spans="2:23" ht="15.5" x14ac:dyDescent="0.35">
      <c r="C55" t="s">
        <v>616</v>
      </c>
      <c r="D55" s="5">
        <v>-971071000000</v>
      </c>
      <c r="E55" s="5">
        <v>-976566000000</v>
      </c>
      <c r="F55" s="5">
        <v>-750967000000</v>
      </c>
      <c r="G55" s="5">
        <v>-820662000000</v>
      </c>
      <c r="I55" s="5">
        <v>-3074670000000</v>
      </c>
      <c r="J55" s="5">
        <v>-2656211000000</v>
      </c>
      <c r="K55" s="5">
        <v>-2316184000000</v>
      </c>
      <c r="L55" s="5">
        <v>-1965595000000</v>
      </c>
      <c r="M55" s="5">
        <v>-1977487000000</v>
      </c>
      <c r="N55" s="5">
        <v>-2031472000000</v>
      </c>
      <c r="O55" s="5">
        <v>-1839415000000</v>
      </c>
      <c r="P55" s="5">
        <v>-1512632000000</v>
      </c>
      <c r="Q55" s="5">
        <v>-1404762000000</v>
      </c>
      <c r="R55" s="5">
        <v>-1446372000000</v>
      </c>
      <c r="S55" s="5">
        <v>-1579710000000</v>
      </c>
      <c r="T55" s="5">
        <v>-1203004000000</v>
      </c>
      <c r="U55" s="5">
        <v>-913320000000</v>
      </c>
      <c r="V55" s="5">
        <v>-904646000000</v>
      </c>
      <c r="W55" s="5">
        <v>-816121000000</v>
      </c>
    </row>
    <row r="56" spans="2:23" ht="15.5" x14ac:dyDescent="0.35">
      <c r="C56" t="s">
        <v>86</v>
      </c>
      <c r="D56" s="5">
        <v>2353180000000</v>
      </c>
      <c r="E56" s="5">
        <v>2420512000000</v>
      </c>
      <c r="F56" s="5">
        <v>2008766000000</v>
      </c>
      <c r="G56" s="5">
        <v>1773603000000</v>
      </c>
      <c r="I56" s="5">
        <v>7216638000000</v>
      </c>
      <c r="J56" s="5">
        <v>5725598000000</v>
      </c>
      <c r="K56" s="5">
        <v>5041100000000</v>
      </c>
      <c r="L56" s="5">
        <v>4917056000000</v>
      </c>
      <c r="M56" s="5">
        <v>4677681000000</v>
      </c>
      <c r="N56" s="5">
        <v>4057270000000</v>
      </c>
      <c r="O56" s="5">
        <v>3999601000000</v>
      </c>
      <c r="P56" s="5">
        <v>3688107000000</v>
      </c>
      <c r="Q56" s="5">
        <v>3484912000000</v>
      </c>
      <c r="R56" s="5">
        <v>3458006000000</v>
      </c>
      <c r="S56" s="5">
        <v>3123945000000</v>
      </c>
      <c r="T56" s="5">
        <v>2880939000000</v>
      </c>
      <c r="U56" s="5">
        <v>2472217000000</v>
      </c>
      <c r="V56" s="5">
        <v>1978419000000</v>
      </c>
      <c r="W56" s="5">
        <v>1939340000000</v>
      </c>
    </row>
    <row r="57" spans="2:23" ht="15.5" x14ac:dyDescent="0.35">
      <c r="C57" t="s">
        <v>87</v>
      </c>
      <c r="D57" s="5">
        <v>-1622044000000</v>
      </c>
      <c r="E57" s="5">
        <v>-1726906000000</v>
      </c>
      <c r="F57" s="5">
        <v>-1508512000000</v>
      </c>
      <c r="G57" s="5">
        <v>-1314610000000</v>
      </c>
      <c r="I57" s="5">
        <v>-5176641000000</v>
      </c>
      <c r="J57" s="5">
        <v>-4068597000000</v>
      </c>
      <c r="K57" s="5">
        <v>-3186059000000</v>
      </c>
      <c r="L57" s="5">
        <v>-2976230000000</v>
      </c>
      <c r="M57" s="5">
        <v>-2886581000000</v>
      </c>
      <c r="N57" s="5">
        <v>-2540993000000</v>
      </c>
      <c r="O57" s="5">
        <v>-2203022000000</v>
      </c>
      <c r="P57" s="5">
        <v>-1982186000000</v>
      </c>
      <c r="Q57" s="5">
        <v>-1842105000000</v>
      </c>
      <c r="R57" s="5">
        <v>-2006424000000</v>
      </c>
      <c r="S57" s="5">
        <v>-1927046000000</v>
      </c>
      <c r="T57" s="5">
        <v>-1529593000000</v>
      </c>
      <c r="U57" s="5">
        <v>-1362130000000</v>
      </c>
      <c r="V57" s="5">
        <v>-998473000000</v>
      </c>
      <c r="W57" s="5">
        <v>-768548000000</v>
      </c>
    </row>
    <row r="58" spans="2:23" ht="15.5" x14ac:dyDescent="0.35">
      <c r="C58" t="s">
        <v>617</v>
      </c>
    </row>
    <row r="59" spans="2:23" ht="15.5" x14ac:dyDescent="0.35">
      <c r="C59" t="s">
        <v>922</v>
      </c>
      <c r="M59" s="5">
        <v>361666000000</v>
      </c>
      <c r="V59" s="5">
        <v>703000000</v>
      </c>
      <c r="W59" s="5">
        <v>35224000000</v>
      </c>
    </row>
    <row r="60" spans="2:23" ht="15.5" x14ac:dyDescent="0.35">
      <c r="C60" t="s">
        <v>619</v>
      </c>
      <c r="K60" s="5">
        <v>22093000000</v>
      </c>
      <c r="L60" s="5">
        <v>11105000000</v>
      </c>
      <c r="M60" s="5">
        <v>5225000000</v>
      </c>
      <c r="N60" s="5">
        <v>5613000000</v>
      </c>
      <c r="O60" s="5">
        <v>14795000000</v>
      </c>
      <c r="P60" s="5">
        <v>7089000000</v>
      </c>
      <c r="Q60" s="5">
        <v>6175000000</v>
      </c>
      <c r="R60" s="5">
        <v>6393000000</v>
      </c>
      <c r="S60" s="5">
        <v>7886000000</v>
      </c>
      <c r="T60" s="5">
        <v>26788000000</v>
      </c>
      <c r="U60" s="5">
        <v>24930000000</v>
      </c>
      <c r="V60" s="5">
        <v>21089000000</v>
      </c>
      <c r="W60" s="5">
        <v>18632000000</v>
      </c>
    </row>
    <row r="61" spans="2:23" ht="15.5" x14ac:dyDescent="0.35">
      <c r="C61" t="s">
        <v>97</v>
      </c>
      <c r="F61" s="5">
        <v>129894000000</v>
      </c>
      <c r="I61" s="5">
        <v>129894000000</v>
      </c>
      <c r="J61" s="5">
        <v>71242000000</v>
      </c>
      <c r="K61" s="5">
        <v>40345000000</v>
      </c>
      <c r="L61" s="5">
        <v>164597000000</v>
      </c>
      <c r="M61" s="5">
        <v>408803000000</v>
      </c>
      <c r="N61" s="5">
        <v>26752000000</v>
      </c>
      <c r="O61" s="5">
        <v>71286000000</v>
      </c>
      <c r="P61" s="5">
        <v>52724000000</v>
      </c>
      <c r="Q61" s="5">
        <v>31283000000</v>
      </c>
      <c r="R61" s="5">
        <v>30456000000</v>
      </c>
      <c r="S61" s="5">
        <v>44649000000</v>
      </c>
      <c r="T61" s="5">
        <v>28873000000</v>
      </c>
      <c r="U61" s="5">
        <v>34691000000</v>
      </c>
      <c r="V61" s="5">
        <v>21597000000</v>
      </c>
      <c r="W61" s="5">
        <v>16466000000</v>
      </c>
    </row>
    <row r="62" spans="2:23" ht="15.5" x14ac:dyDescent="0.35">
      <c r="C62" t="s">
        <v>622</v>
      </c>
      <c r="D62" s="5">
        <v>356127000000</v>
      </c>
      <c r="E62" s="5">
        <v>357222000000</v>
      </c>
      <c r="F62" s="5">
        <v>296923000000</v>
      </c>
      <c r="G62" s="5">
        <v>321899000000</v>
      </c>
      <c r="I62" s="5">
        <v>1075152000000</v>
      </c>
      <c r="J62" s="5">
        <v>832238000000</v>
      </c>
      <c r="K62" s="5">
        <v>648420000000</v>
      </c>
      <c r="L62" s="5">
        <v>533569000000</v>
      </c>
      <c r="M62" s="5">
        <v>806357000000</v>
      </c>
      <c r="N62" s="5">
        <v>417871000000</v>
      </c>
      <c r="O62" s="5">
        <v>473980000000</v>
      </c>
      <c r="P62" s="5">
        <v>413321000000</v>
      </c>
      <c r="Q62" s="5">
        <v>371186000000</v>
      </c>
      <c r="R62" s="5">
        <v>349751000000</v>
      </c>
      <c r="S62" s="5">
        <v>339158000000</v>
      </c>
      <c r="T62" s="5">
        <v>372877000000</v>
      </c>
      <c r="U62" s="5">
        <v>361218000000</v>
      </c>
      <c r="V62" s="5">
        <v>279639000000</v>
      </c>
      <c r="W62" s="5">
        <v>185947000000</v>
      </c>
    </row>
    <row r="63" spans="2:23" ht="15.5" x14ac:dyDescent="0.35">
      <c r="C63" t="s">
        <v>508</v>
      </c>
    </row>
    <row r="64" spans="2:23" ht="15.5" x14ac:dyDescent="0.35">
      <c r="C64" t="s">
        <v>629</v>
      </c>
      <c r="D64" s="5">
        <v>-964082000000</v>
      </c>
      <c r="E64" s="5">
        <v>-998352000000</v>
      </c>
      <c r="F64" s="5">
        <v>-490876000000</v>
      </c>
      <c r="G64" s="5">
        <v>-549872000000</v>
      </c>
      <c r="I64" s="5">
        <v>-2187393000000</v>
      </c>
      <c r="J64" s="5">
        <v>-1745062000000</v>
      </c>
      <c r="K64" s="5">
        <v>-1762643000000</v>
      </c>
      <c r="L64" s="5">
        <v>-1674698000000</v>
      </c>
      <c r="M64" s="5">
        <v>-1644897000000</v>
      </c>
      <c r="N64" s="5">
        <v>-1544532000000</v>
      </c>
      <c r="O64" s="5">
        <v>-1459394000000</v>
      </c>
      <c r="P64" s="5">
        <v>-1411911000000</v>
      </c>
      <c r="Q64" s="5">
        <v>-1179380000000</v>
      </c>
      <c r="R64" s="5">
        <v>-1060045000000</v>
      </c>
      <c r="S64" s="5">
        <v>-945755000000</v>
      </c>
      <c r="T64" s="5">
        <v>-737455000000</v>
      </c>
      <c r="U64" s="5">
        <v>-582067000000</v>
      </c>
      <c r="V64" s="5">
        <v>-495412000000</v>
      </c>
      <c r="W64" s="5">
        <v>-566650000000</v>
      </c>
    </row>
    <row r="65" spans="3:23" ht="15.5" x14ac:dyDescent="0.35">
      <c r="C65" t="s">
        <v>628</v>
      </c>
      <c r="D65" s="5">
        <v>-555597000000</v>
      </c>
      <c r="E65" s="5">
        <v>-515419000000</v>
      </c>
      <c r="F65" s="5">
        <v>-473288000000</v>
      </c>
      <c r="G65" s="5">
        <v>-429103000000</v>
      </c>
      <c r="I65" s="5">
        <v>-1658079000000</v>
      </c>
      <c r="J65" s="5">
        <v>-1499676000000</v>
      </c>
      <c r="K65" s="5">
        <v>-1182987000000</v>
      </c>
      <c r="L65" s="5">
        <v>-1229388000000</v>
      </c>
      <c r="M65" s="5">
        <v>-1078820000000</v>
      </c>
      <c r="N65" s="5">
        <v>-684216000000</v>
      </c>
      <c r="O65" s="5">
        <v>-683957000000</v>
      </c>
      <c r="P65" s="5">
        <v>-706474000000</v>
      </c>
      <c r="Q65" s="5">
        <v>-673365000000</v>
      </c>
      <c r="R65" s="5">
        <v>-652706000000</v>
      </c>
      <c r="S65" s="5">
        <v>-586292000000</v>
      </c>
      <c r="T65" s="5">
        <v>-564179000000</v>
      </c>
      <c r="U65" s="5">
        <v>-472774000000</v>
      </c>
      <c r="V65" s="5">
        <v>-406576000000</v>
      </c>
      <c r="W65" s="5">
        <v>-320276000000</v>
      </c>
    </row>
    <row r="66" spans="3:23" ht="15.5" x14ac:dyDescent="0.35">
      <c r="C66" t="s">
        <v>623</v>
      </c>
      <c r="D66" s="5">
        <v>-360161000000</v>
      </c>
      <c r="E66" s="5">
        <v>-486088000000</v>
      </c>
      <c r="F66" s="5">
        <v>-672112000000</v>
      </c>
      <c r="G66" s="5">
        <v>-483849000000</v>
      </c>
      <c r="I66" s="5">
        <v>-1949179000000</v>
      </c>
      <c r="J66" s="5">
        <v>-1287595000000</v>
      </c>
      <c r="K66" s="5">
        <v>-694136000000</v>
      </c>
      <c r="L66" s="5">
        <v>-404659000000</v>
      </c>
      <c r="M66" s="5">
        <v>-819201000000</v>
      </c>
      <c r="N66" s="5">
        <v>-567751000000</v>
      </c>
      <c r="O66" s="5">
        <v>-370265000000</v>
      </c>
      <c r="P66" s="5">
        <v>-133793000000</v>
      </c>
      <c r="Q66" s="5">
        <v>-217128000000</v>
      </c>
      <c r="R66" s="5">
        <v>-509700000000</v>
      </c>
      <c r="S66" s="5">
        <v>-599046000000</v>
      </c>
      <c r="T66" s="5">
        <v>-503905000000</v>
      </c>
      <c r="U66" s="5">
        <v>-595953000000</v>
      </c>
      <c r="V66" s="5">
        <v>-306526000000</v>
      </c>
    </row>
    <row r="67" spans="3:23" ht="15.5" x14ac:dyDescent="0.35">
      <c r="C67" t="s">
        <v>630</v>
      </c>
      <c r="D67" s="5">
        <v>-1978171000000</v>
      </c>
      <c r="E67" s="5">
        <v>-2084128000000</v>
      </c>
      <c r="F67" s="5">
        <v>-1805435000000</v>
      </c>
      <c r="G67" s="5">
        <v>-1636509000000</v>
      </c>
      <c r="I67" s="5">
        <v>-6251793000000</v>
      </c>
      <c r="J67" s="5">
        <v>-4900835000000</v>
      </c>
      <c r="K67" s="5">
        <v>-3834479000000</v>
      </c>
      <c r="L67" s="5">
        <v>-3509799000000</v>
      </c>
      <c r="M67" s="5">
        <v>-3692938000000</v>
      </c>
      <c r="N67" s="5">
        <v>-2958864000000</v>
      </c>
      <c r="O67" s="5">
        <v>-2677002000000</v>
      </c>
      <c r="P67" s="5">
        <v>-2395507000000</v>
      </c>
      <c r="Q67" s="5">
        <v>-2213291000000</v>
      </c>
      <c r="R67" s="5">
        <v>-2356175000000</v>
      </c>
      <c r="S67" s="5">
        <v>-2266204000000</v>
      </c>
      <c r="T67" s="5">
        <v>-1902470000000</v>
      </c>
      <c r="U67" s="5">
        <v>-1723348000000</v>
      </c>
      <c r="V67" s="5">
        <v>-1278112000000</v>
      </c>
      <c r="W67" s="5">
        <v>-954495000000</v>
      </c>
    </row>
    <row r="68" spans="3:23" ht="15.5" x14ac:dyDescent="0.35">
      <c r="C68" t="s">
        <v>90</v>
      </c>
      <c r="D68" s="5">
        <v>731136000000</v>
      </c>
      <c r="E68" s="5">
        <v>693606000000</v>
      </c>
      <c r="F68" s="5">
        <v>500254000000</v>
      </c>
      <c r="G68" s="5">
        <v>458993000000</v>
      </c>
      <c r="I68" s="5">
        <v>2039997000000</v>
      </c>
      <c r="J68" s="5">
        <v>1657001000000</v>
      </c>
      <c r="K68" s="5">
        <v>1855041000000</v>
      </c>
      <c r="L68" s="5">
        <v>1940826000000</v>
      </c>
      <c r="M68" s="5">
        <v>1791100000000</v>
      </c>
      <c r="N68" s="5">
        <v>1516277000000</v>
      </c>
      <c r="O68" s="5">
        <v>1796579000000</v>
      </c>
      <c r="P68" s="5">
        <v>1705921000000</v>
      </c>
      <c r="Q68" s="5">
        <v>1642807000000</v>
      </c>
      <c r="R68" s="5">
        <v>1451582000000</v>
      </c>
      <c r="S68" s="5">
        <v>1196899000000</v>
      </c>
      <c r="T68" s="5">
        <v>1351346000000</v>
      </c>
      <c r="U68" s="5">
        <v>1110087000000</v>
      </c>
      <c r="V68" s="5">
        <v>979946000000</v>
      </c>
      <c r="W68" s="5">
        <v>1170792000000</v>
      </c>
    </row>
    <row r="69" spans="3:23" ht="15.5" x14ac:dyDescent="0.35">
      <c r="C69" t="s">
        <v>91</v>
      </c>
      <c r="D69" s="5">
        <v>11338000000</v>
      </c>
      <c r="E69" s="5">
        <v>137307000000</v>
      </c>
      <c r="F69" s="5">
        <v>82632000000</v>
      </c>
      <c r="G69" s="5">
        <v>-7674000000</v>
      </c>
      <c r="I69" s="5">
        <v>52646000000</v>
      </c>
      <c r="J69" s="5">
        <v>25716000000</v>
      </c>
      <c r="K69" s="5">
        <v>37702000000</v>
      </c>
      <c r="L69" s="5">
        <v>89223000000</v>
      </c>
      <c r="M69" s="5">
        <v>146874000000</v>
      </c>
      <c r="N69" s="5">
        <v>-8908000000</v>
      </c>
      <c r="O69" s="5">
        <v>67554000000</v>
      </c>
      <c r="P69" s="5">
        <v>47777000000</v>
      </c>
      <c r="Q69" s="5">
        <v>-5866000000</v>
      </c>
      <c r="R69" s="5">
        <v>546000000</v>
      </c>
      <c r="S69" s="5">
        <v>64354000000</v>
      </c>
      <c r="T69" s="5">
        <v>24490000000</v>
      </c>
      <c r="U69" s="5">
        <v>43423000000</v>
      </c>
      <c r="V69" s="5">
        <v>21395000000</v>
      </c>
      <c r="W69" s="5">
        <v>16821000000</v>
      </c>
    </row>
    <row r="70" spans="3:23" ht="15.5" x14ac:dyDescent="0.35">
      <c r="C70" t="s">
        <v>93</v>
      </c>
      <c r="K70" s="5">
        <v>2390000000</v>
      </c>
      <c r="M70" s="5">
        <v>3497000000</v>
      </c>
      <c r="N70" s="5">
        <v>2255000000</v>
      </c>
      <c r="O70" s="5">
        <v>-6565000000</v>
      </c>
      <c r="P70" s="5">
        <v>-7960000000</v>
      </c>
      <c r="Q70" s="5">
        <v>-38582000000</v>
      </c>
      <c r="R70" s="5">
        <v>-30100000000</v>
      </c>
      <c r="S70" s="5">
        <v>-5114000000</v>
      </c>
      <c r="T70" s="5">
        <v>-1327000000</v>
      </c>
      <c r="U70" s="5">
        <v>15545000000</v>
      </c>
      <c r="V70" s="5">
        <v>4152000000</v>
      </c>
      <c r="W70" s="5">
        <v>1323000000</v>
      </c>
    </row>
    <row r="71" spans="3:23" ht="15.5" x14ac:dyDescent="0.35">
      <c r="C71" t="s">
        <v>387</v>
      </c>
      <c r="K71" s="5">
        <v>5608000000</v>
      </c>
      <c r="L71" s="5">
        <v>5274000000</v>
      </c>
      <c r="M71" s="5">
        <v>3952000000</v>
      </c>
      <c r="N71" s="5">
        <v>2670000000</v>
      </c>
      <c r="O71" s="5">
        <v>393000000</v>
      </c>
      <c r="S71" s="5">
        <v>74000000</v>
      </c>
      <c r="T71" s="5">
        <v>510000000</v>
      </c>
      <c r="U71" s="5">
        <v>1000000000</v>
      </c>
      <c r="V71" s="5">
        <v>863000000</v>
      </c>
    </row>
    <row r="72" spans="3:23" ht="15.5" x14ac:dyDescent="0.35">
      <c r="C72" t="s">
        <v>683</v>
      </c>
      <c r="D72" s="5">
        <v>51190000000</v>
      </c>
      <c r="E72" s="5">
        <v>161823000000</v>
      </c>
      <c r="F72" s="5">
        <v>-80737000000</v>
      </c>
      <c r="G72" s="5">
        <v>29451000000</v>
      </c>
    </row>
    <row r="73" spans="3:23" ht="15.5" x14ac:dyDescent="0.35">
      <c r="C73" t="s">
        <v>684</v>
      </c>
      <c r="D73" s="5">
        <v>-39852000000</v>
      </c>
      <c r="E73" s="5">
        <v>-24516000000</v>
      </c>
      <c r="F73" s="5">
        <v>33475000000</v>
      </c>
      <c r="G73" s="5">
        <v>-37125000000</v>
      </c>
      <c r="I73" s="5">
        <v>-77248000000</v>
      </c>
      <c r="J73" s="5">
        <v>-45526000000</v>
      </c>
      <c r="K73" s="5">
        <v>-19339000000</v>
      </c>
      <c r="L73" s="5">
        <v>-83405000000</v>
      </c>
      <c r="M73" s="5">
        <v>-269509000000</v>
      </c>
      <c r="N73" s="5">
        <v>-40585000000</v>
      </c>
      <c r="O73" s="5">
        <v>2440000000</v>
      </c>
      <c r="P73" s="5">
        <v>3013000000</v>
      </c>
      <c r="Q73" s="5">
        <v>1149000000</v>
      </c>
      <c r="R73" s="5">
        <v>-214000000</v>
      </c>
      <c r="S73" s="5">
        <v>24712000000</v>
      </c>
      <c r="T73" s="5">
        <v>-3566000000</v>
      </c>
      <c r="U73" s="5">
        <v>-7813000000</v>
      </c>
      <c r="V73" s="5">
        <v>-5217000000</v>
      </c>
      <c r="W73" s="5">
        <v>-968000000</v>
      </c>
    </row>
    <row r="74" spans="3:23" ht="15.5" x14ac:dyDescent="0.35">
      <c r="C74" t="s">
        <v>1879</v>
      </c>
      <c r="K74" s="5">
        <v>8698000000</v>
      </c>
      <c r="L74" s="5">
        <v>2757000000</v>
      </c>
      <c r="M74" s="5">
        <v>131000000</v>
      </c>
      <c r="Q74" s="5">
        <v>284000000</v>
      </c>
      <c r="R74" s="5">
        <v>332000000</v>
      </c>
      <c r="S74" s="5">
        <v>33000000</v>
      </c>
    </row>
    <row r="75" spans="3:23" ht="15.5" x14ac:dyDescent="0.35">
      <c r="C75" t="s">
        <v>1880</v>
      </c>
      <c r="R75" s="5">
        <v>72000000</v>
      </c>
    </row>
    <row r="76" spans="3:23" ht="15.5" x14ac:dyDescent="0.35">
      <c r="C76" t="s">
        <v>98</v>
      </c>
      <c r="D76" s="5">
        <v>11338000000</v>
      </c>
      <c r="E76" s="5">
        <v>137307000000</v>
      </c>
      <c r="F76" s="5">
        <v>82632000000</v>
      </c>
      <c r="G76" s="5">
        <v>-7674000000</v>
      </c>
      <c r="I76" s="5">
        <v>52646000000</v>
      </c>
      <c r="J76" s="5">
        <v>25716000000</v>
      </c>
      <c r="K76" s="5">
        <v>37702000000</v>
      </c>
      <c r="L76" s="5">
        <v>89223000000</v>
      </c>
      <c r="M76" s="5">
        <v>146874000000</v>
      </c>
      <c r="N76" s="5">
        <v>-8908000000</v>
      </c>
      <c r="O76" s="5">
        <v>67554000000</v>
      </c>
      <c r="P76" s="5">
        <v>47777000000</v>
      </c>
      <c r="Q76" s="5">
        <v>-5866000000</v>
      </c>
      <c r="R76" s="5">
        <v>546000000</v>
      </c>
      <c r="S76" s="5">
        <v>64354000000</v>
      </c>
      <c r="T76" s="5">
        <v>24490000000</v>
      </c>
      <c r="U76" s="5">
        <v>43423000000</v>
      </c>
      <c r="V76" s="5">
        <v>21395000000</v>
      </c>
      <c r="W76" s="5">
        <v>16821000000</v>
      </c>
    </row>
    <row r="77" spans="3:23" ht="15.5" x14ac:dyDescent="0.35">
      <c r="C77" t="s">
        <v>29</v>
      </c>
      <c r="D77" s="5">
        <v>742474000000</v>
      </c>
      <c r="E77" s="5">
        <v>830913000000</v>
      </c>
      <c r="F77" s="5">
        <v>582886000000</v>
      </c>
      <c r="G77" s="5">
        <v>451319000000</v>
      </c>
      <c r="I77" s="5">
        <v>2092643000000</v>
      </c>
      <c r="J77" s="5">
        <v>1682717000000</v>
      </c>
      <c r="K77" s="5">
        <v>1892743000000</v>
      </c>
      <c r="L77" s="5">
        <v>2030049000000</v>
      </c>
      <c r="M77" s="5">
        <v>1937974000000</v>
      </c>
      <c r="N77" s="5">
        <v>1507369000000</v>
      </c>
      <c r="O77" s="5">
        <v>1864133000000</v>
      </c>
      <c r="P77" s="5">
        <v>1753698000000</v>
      </c>
      <c r="Q77" s="5">
        <v>1636941000000</v>
      </c>
      <c r="R77" s="5">
        <v>1452128000000</v>
      </c>
      <c r="S77" s="5">
        <v>1261253000000</v>
      </c>
      <c r="T77" s="5">
        <v>1375836000000</v>
      </c>
      <c r="U77" s="5">
        <v>1153510000000</v>
      </c>
      <c r="V77" s="5">
        <v>1001341000000</v>
      </c>
      <c r="W77" s="5">
        <v>1187613000000</v>
      </c>
    </row>
    <row r="78" spans="3:23" ht="15.5" x14ac:dyDescent="0.35">
      <c r="C78" t="s">
        <v>28</v>
      </c>
      <c r="D78" s="5">
        <v>-158683000000</v>
      </c>
      <c r="E78" s="5">
        <v>-169687000000</v>
      </c>
      <c r="F78" s="5">
        <v>-114417000000</v>
      </c>
      <c r="G78" s="5">
        <v>-113709000000</v>
      </c>
      <c r="I78" s="5">
        <v>-475450000000</v>
      </c>
      <c r="J78" s="5">
        <v>-386899000000</v>
      </c>
      <c r="K78" s="5">
        <v>-422638000000</v>
      </c>
      <c r="L78" s="5">
        <v>-487225000000</v>
      </c>
      <c r="M78" s="5">
        <v>-414904000000</v>
      </c>
      <c r="N78" s="5">
        <v>-18406000000</v>
      </c>
      <c r="O78" s="5">
        <v>-487628000000</v>
      </c>
      <c r="P78" s="5">
        <v>-493390000000</v>
      </c>
      <c r="Q78" s="5">
        <v>-477571000000</v>
      </c>
      <c r="R78" s="5">
        <v>-423912000000</v>
      </c>
      <c r="S78" s="5">
        <v>-376750000000</v>
      </c>
      <c r="T78" s="5">
        <v>-436752000000</v>
      </c>
      <c r="U78" s="5">
        <v>-329198000000</v>
      </c>
      <c r="V78" s="5">
        <v>-276702000000</v>
      </c>
      <c r="W78" s="5">
        <v>-327380000000</v>
      </c>
    </row>
    <row r="79" spans="3:23" ht="15.5" x14ac:dyDescent="0.35">
      <c r="C79" t="s">
        <v>285</v>
      </c>
      <c r="D79" s="5">
        <v>-154165000000</v>
      </c>
      <c r="E79" s="5">
        <v>-169687000000</v>
      </c>
      <c r="F79" s="5">
        <v>-106529000000</v>
      </c>
      <c r="G79" s="5">
        <v>-102255000000</v>
      </c>
      <c r="I79" s="5">
        <v>-457566000000</v>
      </c>
      <c r="J79" s="5">
        <v>-298802000000</v>
      </c>
      <c r="K79" s="5">
        <v>-399474000000</v>
      </c>
      <c r="L79" s="5">
        <v>-487225000000</v>
      </c>
      <c r="M79" s="5">
        <v>-414904000000</v>
      </c>
      <c r="N79" s="5">
        <v>-18406000000</v>
      </c>
      <c r="O79" s="5">
        <v>-487628000000</v>
      </c>
      <c r="P79" s="5">
        <v>-493390000000</v>
      </c>
      <c r="Q79" s="5">
        <v>-477571000000</v>
      </c>
      <c r="R79" s="5">
        <v>-423912000000</v>
      </c>
      <c r="S79" s="5">
        <v>-376750000000</v>
      </c>
      <c r="T79" s="5">
        <v>-436752000000</v>
      </c>
      <c r="U79" s="5">
        <v>-329198000000</v>
      </c>
      <c r="V79" s="5">
        <v>-214756000000</v>
      </c>
      <c r="W79" s="5">
        <v>-288189000000</v>
      </c>
    </row>
    <row r="80" spans="3:23" ht="15.5" x14ac:dyDescent="0.35">
      <c r="C80" t="s">
        <v>286</v>
      </c>
      <c r="D80" s="5">
        <v>-4518000000</v>
      </c>
      <c r="F80" s="5">
        <v>-7888000000</v>
      </c>
      <c r="G80" s="5">
        <v>-11454000000</v>
      </c>
      <c r="I80" s="5">
        <v>-17884000000</v>
      </c>
      <c r="J80" s="5">
        <v>-88097000000</v>
      </c>
      <c r="K80" s="5">
        <v>-23164000000</v>
      </c>
      <c r="V80" s="5">
        <v>-61946000000</v>
      </c>
      <c r="W80" s="5">
        <v>-39191000000</v>
      </c>
    </row>
    <row r="81" spans="2:23" ht="15.5" x14ac:dyDescent="0.35">
      <c r="C81" t="s">
        <v>287</v>
      </c>
      <c r="D81" s="5">
        <v>-158683000000</v>
      </c>
      <c r="E81" s="5">
        <v>-169687000000</v>
      </c>
      <c r="F81" s="5">
        <v>-114417000000</v>
      </c>
      <c r="G81" s="5">
        <v>-113709000000</v>
      </c>
      <c r="I81" s="5">
        <v>-475450000000</v>
      </c>
      <c r="J81" s="5">
        <v>-386899000000</v>
      </c>
      <c r="K81" s="5">
        <v>-422638000000</v>
      </c>
      <c r="L81" s="5">
        <v>-487225000000</v>
      </c>
      <c r="M81" s="5">
        <v>-414904000000</v>
      </c>
      <c r="N81" s="5">
        <v>-18406000000</v>
      </c>
      <c r="O81" s="5">
        <v>-487628000000</v>
      </c>
      <c r="P81" s="5">
        <v>-493390000000</v>
      </c>
      <c r="Q81" s="5">
        <v>-477571000000</v>
      </c>
      <c r="R81" s="5">
        <v>-423912000000</v>
      </c>
      <c r="S81" s="5">
        <v>-376750000000</v>
      </c>
      <c r="T81" s="5">
        <v>-436752000000</v>
      </c>
      <c r="U81" s="5">
        <v>-329198000000</v>
      </c>
      <c r="V81" s="5">
        <v>-276702000000</v>
      </c>
      <c r="W81" s="5">
        <v>-327380000000</v>
      </c>
    </row>
    <row r="82" spans="2:23" ht="15.5" x14ac:dyDescent="0.35">
      <c r="C82" t="s">
        <v>101</v>
      </c>
      <c r="D82" s="5">
        <v>583791000000</v>
      </c>
      <c r="E82" s="5">
        <v>661226000000</v>
      </c>
      <c r="F82" s="5">
        <v>468469000000</v>
      </c>
      <c r="G82" s="5">
        <v>337610000000</v>
      </c>
      <c r="I82" s="5">
        <v>1617193000000</v>
      </c>
      <c r="J82" s="5">
        <v>1295818000000</v>
      </c>
      <c r="K82" s="5">
        <v>1470105000000</v>
      </c>
      <c r="L82" s="5">
        <v>1542824000000</v>
      </c>
      <c r="M82" s="5">
        <v>1523070000000</v>
      </c>
      <c r="N82" s="5">
        <v>1488963000000</v>
      </c>
      <c r="O82" s="5">
        <v>1376505000000</v>
      </c>
      <c r="P82" s="5">
        <v>1260308000000</v>
      </c>
      <c r="Q82" s="5">
        <v>1159370000000</v>
      </c>
      <c r="R82" s="5">
        <v>1028216000000</v>
      </c>
      <c r="S82" s="5">
        <v>884503000000</v>
      </c>
      <c r="T82" s="5">
        <v>939084000000</v>
      </c>
      <c r="U82" s="5">
        <v>824312000000</v>
      </c>
      <c r="V82" s="5">
        <v>724639000000</v>
      </c>
      <c r="W82" s="5">
        <v>860233000000</v>
      </c>
    </row>
    <row r="83" spans="2:23" ht="15.5" x14ac:dyDescent="0.35">
      <c r="C83" t="s">
        <v>102</v>
      </c>
      <c r="D83" s="5">
        <v>-135065000000</v>
      </c>
      <c r="E83" s="5">
        <v>-337626000000</v>
      </c>
      <c r="F83" s="5">
        <v>110180000000</v>
      </c>
      <c r="G83" s="5">
        <v>114205000000</v>
      </c>
      <c r="I83" s="5">
        <v>400847000000</v>
      </c>
      <c r="J83" s="5">
        <v>-120185000000</v>
      </c>
      <c r="K83" s="5">
        <v>32276000000</v>
      </c>
      <c r="L83" s="5">
        <v>-225045000000</v>
      </c>
      <c r="M83" s="5">
        <v>116029000000</v>
      </c>
      <c r="N83" s="5">
        <v>210913000000</v>
      </c>
      <c r="O83" s="5">
        <v>6867000000</v>
      </c>
      <c r="P83" s="5">
        <v>54114000000</v>
      </c>
      <c r="Q83" s="5">
        <v>60218000000</v>
      </c>
      <c r="R83" s="5">
        <v>515038000000</v>
      </c>
    </row>
    <row r="84" spans="2:23" ht="15.5" x14ac:dyDescent="0.35">
      <c r="C84" t="s">
        <v>103</v>
      </c>
      <c r="D84" s="5">
        <v>448726000000</v>
      </c>
      <c r="E84" s="5">
        <v>323600000000</v>
      </c>
      <c r="F84" s="5">
        <v>578649000000</v>
      </c>
      <c r="G84" s="5">
        <v>451815000000</v>
      </c>
      <c r="I84" s="5">
        <v>2018040000000</v>
      </c>
      <c r="J84" s="5">
        <v>1175633000000</v>
      </c>
      <c r="K84" s="5">
        <v>1502381000000</v>
      </c>
      <c r="L84" s="5">
        <v>1317779000000</v>
      </c>
      <c r="M84" s="5">
        <v>1639099000000</v>
      </c>
      <c r="N84" s="5">
        <v>1699876000000</v>
      </c>
      <c r="O84" s="5">
        <v>1383372000000</v>
      </c>
      <c r="P84" s="5">
        <v>1314422000000</v>
      </c>
      <c r="Q84" s="5">
        <v>1219588000000</v>
      </c>
      <c r="R84" s="5">
        <v>1543254000000</v>
      </c>
      <c r="S84" s="5">
        <v>884503000000</v>
      </c>
      <c r="T84" s="5">
        <v>939084000000</v>
      </c>
      <c r="U84" s="5">
        <v>824312000000</v>
      </c>
      <c r="V84" s="5">
        <v>724639000000</v>
      </c>
      <c r="W84" s="5">
        <v>860233000000</v>
      </c>
    </row>
    <row r="85" spans="2:23" ht="15.5" x14ac:dyDescent="0.35">
      <c r="C85" t="s">
        <v>104</v>
      </c>
      <c r="D85" s="5">
        <v>583790000000</v>
      </c>
      <c r="E85" s="5">
        <v>661226000000</v>
      </c>
      <c r="F85" s="5">
        <v>468469000000</v>
      </c>
      <c r="G85" s="5">
        <v>337610000000</v>
      </c>
      <c r="I85" s="5">
        <v>1617193000000</v>
      </c>
      <c r="J85" s="5">
        <v>1295818000000</v>
      </c>
      <c r="K85" s="5">
        <v>1470105000000</v>
      </c>
      <c r="L85" s="5">
        <v>1542824000000</v>
      </c>
      <c r="M85" s="5">
        <v>1523070000000</v>
      </c>
      <c r="N85" s="5">
        <v>1488963000000</v>
      </c>
      <c r="O85" s="5">
        <v>1376505000000</v>
      </c>
      <c r="P85" s="5">
        <v>1260308000000</v>
      </c>
      <c r="Q85" s="5">
        <v>1159370000000</v>
      </c>
      <c r="R85" s="5">
        <v>1028216000000</v>
      </c>
      <c r="S85" s="5">
        <v>884503000000</v>
      </c>
      <c r="T85" s="5">
        <v>939084000000</v>
      </c>
      <c r="U85" s="5">
        <v>824312000000</v>
      </c>
      <c r="V85" s="5">
        <v>724639000000</v>
      </c>
      <c r="W85" s="5">
        <v>860233000000</v>
      </c>
    </row>
    <row r="86" spans="2:23" ht="15.5" x14ac:dyDescent="0.35">
      <c r="C86" t="s">
        <v>8</v>
      </c>
      <c r="D86" s="5">
        <v>160854000000</v>
      </c>
      <c r="E86" s="5">
        <v>95794000000</v>
      </c>
      <c r="F86" s="5">
        <v>534211000000</v>
      </c>
      <c r="G86" s="5">
        <v>554501000000</v>
      </c>
      <c r="I86" s="5">
        <v>1965347000000</v>
      </c>
      <c r="J86" s="5">
        <v>1178216000000</v>
      </c>
      <c r="K86" s="5">
        <v>1502381000000</v>
      </c>
      <c r="L86" s="5">
        <v>1317779000000</v>
      </c>
      <c r="M86" s="5">
        <v>1639099000000</v>
      </c>
      <c r="N86" s="5">
        <v>1699876000000</v>
      </c>
      <c r="O86" s="5">
        <v>1383372000000</v>
      </c>
      <c r="P86" s="5">
        <v>1314422000000</v>
      </c>
      <c r="Q86" s="5">
        <v>1219588000000</v>
      </c>
      <c r="R86" s="5">
        <v>1543254000000</v>
      </c>
      <c r="S86" s="5">
        <v>884503000000</v>
      </c>
      <c r="T86" s="5">
        <v>939084000000</v>
      </c>
      <c r="U86" s="5">
        <v>824312000000</v>
      </c>
      <c r="V86" s="5">
        <v>724639000000</v>
      </c>
      <c r="W86" s="5">
        <v>860233000000</v>
      </c>
    </row>
    <row r="87" spans="2:23" ht="15.5" x14ac:dyDescent="0.35">
      <c r="C87" t="s">
        <v>289</v>
      </c>
      <c r="D87" s="5">
        <v>287871000000</v>
      </c>
      <c r="E87" s="5">
        <v>227806000000</v>
      </c>
      <c r="F87" s="5">
        <v>44438000000</v>
      </c>
      <c r="G87" s="5">
        <v>-102686000000</v>
      </c>
      <c r="I87" s="5">
        <v>52693000000</v>
      </c>
      <c r="J87" s="5">
        <v>-2583000000</v>
      </c>
    </row>
    <row r="88" spans="2:23" ht="15.5" x14ac:dyDescent="0.35">
      <c r="C88" t="s">
        <v>105</v>
      </c>
      <c r="D88" s="5">
        <v>583790000000</v>
      </c>
      <c r="E88" s="5">
        <v>661226000000</v>
      </c>
      <c r="F88" s="5">
        <v>468469000000</v>
      </c>
      <c r="G88" s="5">
        <v>337610000000</v>
      </c>
      <c r="I88" s="5">
        <v>1617193000000</v>
      </c>
      <c r="J88" s="5">
        <v>1295818000000</v>
      </c>
      <c r="K88" s="5">
        <v>1470105000000</v>
      </c>
      <c r="L88" s="5">
        <v>1542824000000</v>
      </c>
      <c r="M88" s="5">
        <v>1523070000000</v>
      </c>
      <c r="N88" s="5">
        <v>1488963000000</v>
      </c>
      <c r="O88" s="5">
        <v>1376505000000</v>
      </c>
      <c r="P88" s="5">
        <v>1260308000000</v>
      </c>
      <c r="Q88" s="5">
        <v>1159370000000</v>
      </c>
      <c r="R88" s="5">
        <v>1028216000000</v>
      </c>
      <c r="S88" s="5">
        <v>884503000000</v>
      </c>
      <c r="T88" s="5">
        <v>939084000000</v>
      </c>
      <c r="U88" s="5">
        <v>824312000000</v>
      </c>
      <c r="V88" s="5">
        <v>724639000000</v>
      </c>
      <c r="W88" s="5">
        <v>860233000000</v>
      </c>
    </row>
    <row r="89" spans="2:23" ht="15.5" x14ac:dyDescent="0.35">
      <c r="C89" t="s">
        <v>106</v>
      </c>
      <c r="D89" s="5">
        <v>448725000000</v>
      </c>
      <c r="E89" s="5">
        <v>323600000000</v>
      </c>
      <c r="F89" s="5">
        <v>578649000000</v>
      </c>
      <c r="G89" s="5">
        <v>451815000000</v>
      </c>
      <c r="I89" s="5">
        <v>2018040000000</v>
      </c>
      <c r="J89" s="5">
        <v>1175633000000</v>
      </c>
      <c r="K89" s="5">
        <v>1502381000000</v>
      </c>
      <c r="L89" s="5">
        <v>1317779000000</v>
      </c>
      <c r="M89" s="5">
        <v>1639099000000</v>
      </c>
      <c r="N89" s="5">
        <v>1699876000000</v>
      </c>
      <c r="O89" s="5">
        <v>1383372000000</v>
      </c>
      <c r="P89" s="5">
        <v>1314422000000</v>
      </c>
      <c r="Q89" s="5">
        <v>1219588000000</v>
      </c>
      <c r="R89" s="5">
        <v>1543254000000</v>
      </c>
      <c r="S89" s="5">
        <v>884503000000</v>
      </c>
      <c r="T89" s="5">
        <v>939084000000</v>
      </c>
      <c r="U89" s="5">
        <v>824312000000</v>
      </c>
      <c r="V89" s="5">
        <v>724639000000</v>
      </c>
      <c r="W89" s="5">
        <v>860233000000</v>
      </c>
    </row>
    <row r="90" spans="2:23" ht="15.5" x14ac:dyDescent="0.35">
      <c r="C90" t="s">
        <v>107</v>
      </c>
      <c r="D90" s="5">
        <v>448725000000</v>
      </c>
      <c r="E90" s="5">
        <v>323600000000</v>
      </c>
      <c r="F90" s="5">
        <v>578649000000</v>
      </c>
      <c r="G90" s="5">
        <v>451815000000</v>
      </c>
      <c r="I90" s="5">
        <v>2018040000000</v>
      </c>
      <c r="J90" s="5">
        <v>1175633000000</v>
      </c>
      <c r="K90" s="5">
        <v>1502381000000</v>
      </c>
      <c r="L90" s="5">
        <v>1317779000000</v>
      </c>
      <c r="M90" s="5">
        <v>1639099000000</v>
      </c>
      <c r="N90" s="5">
        <v>1699876000000</v>
      </c>
      <c r="O90" s="5">
        <v>1383372000000</v>
      </c>
      <c r="P90" s="5">
        <v>1314422000000</v>
      </c>
      <c r="Q90" s="5">
        <v>1219588000000</v>
      </c>
      <c r="R90" s="5">
        <v>1543254000000</v>
      </c>
      <c r="S90" s="5">
        <v>884503000000</v>
      </c>
      <c r="T90" s="5">
        <v>939084000000</v>
      </c>
      <c r="U90" s="5">
        <v>824312000000</v>
      </c>
      <c r="V90" s="5">
        <v>724639000000</v>
      </c>
      <c r="W90" s="5">
        <v>860233000000</v>
      </c>
    </row>
    <row r="92" spans="2:23" ht="15.5" x14ac:dyDescent="0.35">
      <c r="B92" t="s">
        <v>108</v>
      </c>
      <c r="C92" t="s">
        <v>109</v>
      </c>
    </row>
    <row r="93" spans="2:23" ht="15.5" x14ac:dyDescent="0.35">
      <c r="C93" t="s">
        <v>20</v>
      </c>
      <c r="D93" s="5">
        <v>3470842000000</v>
      </c>
      <c r="E93" s="5">
        <v>3892434000000</v>
      </c>
      <c r="F93" s="5">
        <v>4347459000000</v>
      </c>
      <c r="G93" s="5">
        <v>2655152000000</v>
      </c>
      <c r="I93" s="5">
        <v>4347459000000</v>
      </c>
      <c r="J93" s="5">
        <v>2867479000000</v>
      </c>
      <c r="K93" s="5">
        <v>2652775000000</v>
      </c>
      <c r="L93" s="5">
        <v>1988262000000</v>
      </c>
      <c r="M93" s="5">
        <v>2023077000000</v>
      </c>
      <c r="N93" s="5">
        <v>2511548000000</v>
      </c>
      <c r="O93" s="5">
        <v>2729776000000</v>
      </c>
      <c r="P93" s="5">
        <v>1913960000000</v>
      </c>
      <c r="Q93" s="5">
        <v>1673588000000</v>
      </c>
      <c r="R93" s="5">
        <v>1709884000000</v>
      </c>
      <c r="S93" s="5">
        <v>2112006000000</v>
      </c>
      <c r="T93" s="5">
        <v>1888527000000</v>
      </c>
      <c r="U93" s="5">
        <v>2319648000000</v>
      </c>
      <c r="V93" s="5">
        <v>1961319000000</v>
      </c>
      <c r="W93" s="5">
        <v>1903018000000</v>
      </c>
    </row>
    <row r="94" spans="2:23" ht="15.5" x14ac:dyDescent="0.35">
      <c r="C94" t="s">
        <v>631</v>
      </c>
      <c r="D94" s="5">
        <v>5974399000000</v>
      </c>
      <c r="E94" s="5">
        <v>9789314000000</v>
      </c>
      <c r="F94" s="5">
        <v>6620239000000</v>
      </c>
      <c r="G94" s="5">
        <v>5184335000000</v>
      </c>
      <c r="I94" s="5">
        <v>6620239000000</v>
      </c>
      <c r="J94" s="5">
        <v>5584147000000</v>
      </c>
      <c r="K94" s="5">
        <v>7971412000000</v>
      </c>
      <c r="L94" s="5">
        <v>10786740000000</v>
      </c>
      <c r="M94" s="5">
        <v>8805300000000</v>
      </c>
      <c r="N94" s="5">
        <v>3659969000000</v>
      </c>
      <c r="O94" s="5">
        <v>5734527000000</v>
      </c>
      <c r="P94" s="5">
        <v>4075938000000</v>
      </c>
      <c r="Q94" s="5">
        <v>3617670000000</v>
      </c>
      <c r="R94" s="5">
        <v>2504680000000</v>
      </c>
      <c r="S94" s="5">
        <v>3345232000000</v>
      </c>
      <c r="T94" s="5">
        <v>2843785000000</v>
      </c>
      <c r="U94" s="5">
        <v>2260721000000</v>
      </c>
      <c r="V94" s="5">
        <v>1939154000000</v>
      </c>
      <c r="W94" s="5">
        <v>1714745000000</v>
      </c>
    </row>
    <row r="95" spans="2:23" ht="15.5" x14ac:dyDescent="0.35">
      <c r="C95" t="s">
        <v>632</v>
      </c>
      <c r="D95" s="5">
        <v>8523150000000</v>
      </c>
      <c r="E95" s="5">
        <v>5871578000000</v>
      </c>
      <c r="F95" s="5">
        <v>8552485000000</v>
      </c>
      <c r="G95" s="5">
        <v>2791217000000</v>
      </c>
      <c r="I95" s="5">
        <v>8552485000000</v>
      </c>
      <c r="J95" s="5">
        <v>1632192000000</v>
      </c>
      <c r="K95" s="5">
        <v>5229695000000</v>
      </c>
      <c r="L95" s="5">
        <v>6913175000000</v>
      </c>
      <c r="M95" s="5">
        <v>9915932000000</v>
      </c>
      <c r="N95" s="5">
        <v>6883863000000</v>
      </c>
      <c r="O95" s="5">
        <v>11987227000000</v>
      </c>
      <c r="P95" s="5">
        <v>13347240000000</v>
      </c>
      <c r="Q95" s="5">
        <v>8945755000000</v>
      </c>
      <c r="R95" s="5">
        <v>4945925000000</v>
      </c>
      <c r="S95" s="5">
        <v>3023916000000</v>
      </c>
      <c r="T95" s="5">
        <v>3325793000000</v>
      </c>
      <c r="U95" s="5">
        <v>3068998000000</v>
      </c>
      <c r="V95" s="5">
        <v>5135760000000</v>
      </c>
      <c r="W95" s="5">
        <v>3572272000000</v>
      </c>
    </row>
    <row r="96" spans="2:23" ht="15.5" x14ac:dyDescent="0.35">
      <c r="C96" t="s">
        <v>633</v>
      </c>
    </row>
    <row r="97" spans="3:23" ht="15.5" x14ac:dyDescent="0.35">
      <c r="C97" t="s">
        <v>113</v>
      </c>
      <c r="D97" s="5">
        <v>37950000000</v>
      </c>
      <c r="E97" s="5">
        <v>41790000000</v>
      </c>
      <c r="F97" s="5">
        <v>49848000000</v>
      </c>
      <c r="G97" s="5">
        <v>36933000000</v>
      </c>
      <c r="I97" s="5">
        <v>49848000000</v>
      </c>
      <c r="J97" s="5">
        <v>44323000000</v>
      </c>
      <c r="K97" s="5">
        <v>56694000000</v>
      </c>
      <c r="L97" s="5">
        <v>141996000000</v>
      </c>
      <c r="M97" s="5">
        <v>360169000000</v>
      </c>
      <c r="N97" s="5">
        <v>238860000000</v>
      </c>
      <c r="O97" s="5">
        <v>137819000000</v>
      </c>
      <c r="P97" s="5">
        <v>100108000000</v>
      </c>
      <c r="Q97" s="5">
        <v>182038000000</v>
      </c>
      <c r="R97" s="5">
        <v>151681000000</v>
      </c>
      <c r="S97" s="5">
        <v>154276000000</v>
      </c>
      <c r="T97" s="5">
        <v>108083000000</v>
      </c>
      <c r="U97" s="5">
        <v>21078000000</v>
      </c>
      <c r="V97" s="5">
        <v>107489000000</v>
      </c>
      <c r="W97" s="5">
        <v>27142000000</v>
      </c>
    </row>
    <row r="98" spans="3:23" ht="15.5" x14ac:dyDescent="0.35">
      <c r="C98" t="s">
        <v>114</v>
      </c>
      <c r="D98" s="5">
        <v>3077837000000</v>
      </c>
      <c r="E98" s="5">
        <v>4673868000000</v>
      </c>
      <c r="F98" s="5">
        <v>3978302000000</v>
      </c>
      <c r="G98" s="5">
        <v>1634567000000</v>
      </c>
      <c r="I98" s="5">
        <v>3978302000000</v>
      </c>
      <c r="J98" s="5">
        <v>689451000000</v>
      </c>
      <c r="K98" s="5">
        <v>2503627000000</v>
      </c>
      <c r="L98" s="5">
        <v>3168842000000</v>
      </c>
      <c r="M98" s="5">
        <v>3827731000000</v>
      </c>
      <c r="N98" s="5">
        <v>2616744000000</v>
      </c>
      <c r="O98" s="5">
        <v>2750611000000</v>
      </c>
      <c r="P98" s="5">
        <v>635000000000</v>
      </c>
      <c r="Q98" s="5">
        <v>1266923000000</v>
      </c>
      <c r="R98" s="5">
        <v>1066504000000</v>
      </c>
      <c r="S98" s="5">
        <v>698915000000</v>
      </c>
      <c r="T98" s="5">
        <v>503699000000</v>
      </c>
      <c r="U98" s="5">
        <v>293419000000</v>
      </c>
      <c r="V98" s="5">
        <v>284626000000</v>
      </c>
      <c r="W98" s="5">
        <v>219094000000</v>
      </c>
    </row>
    <row r="99" spans="3:23" ht="15.5" x14ac:dyDescent="0.35">
      <c r="C99" t="s">
        <v>635</v>
      </c>
      <c r="D99" s="5">
        <v>111288242000000</v>
      </c>
      <c r="E99" s="5">
        <v>109228050000000</v>
      </c>
      <c r="F99" s="5">
        <v>110502620000000</v>
      </c>
      <c r="G99" s="5">
        <v>80251626000000</v>
      </c>
      <c r="I99" s="5">
        <v>110502620000000</v>
      </c>
      <c r="J99" s="5">
        <v>75352740000000</v>
      </c>
      <c r="K99" s="5">
        <v>54760903000000</v>
      </c>
      <c r="L99" s="5">
        <v>46196657000000</v>
      </c>
      <c r="M99" s="5">
        <v>42749559000000</v>
      </c>
      <c r="N99" s="5">
        <v>41480766000000</v>
      </c>
      <c r="O99" s="5">
        <v>38352300000000</v>
      </c>
      <c r="P99" s="5">
        <v>33893237000000</v>
      </c>
      <c r="Q99" s="5">
        <v>31754413000000</v>
      </c>
      <c r="R99" s="5">
        <v>29675422000000</v>
      </c>
      <c r="S99" s="5">
        <v>28411999000000</v>
      </c>
      <c r="T99" s="5">
        <v>26194879000000</v>
      </c>
      <c r="U99" s="5">
        <v>22084336000000</v>
      </c>
      <c r="V99" s="5">
        <v>18556329000000</v>
      </c>
      <c r="W99" s="5">
        <v>16135173000000</v>
      </c>
    </row>
    <row r="100" spans="3:23" ht="15.5" x14ac:dyDescent="0.35">
      <c r="C100" t="s">
        <v>433</v>
      </c>
      <c r="D100" s="5">
        <v>743000000</v>
      </c>
      <c r="E100" s="5">
        <v>10000000000</v>
      </c>
      <c r="F100" s="5">
        <v>745000000</v>
      </c>
      <c r="I100" s="5">
        <v>745000000</v>
      </c>
    </row>
    <row r="101" spans="3:23" ht="15.5" x14ac:dyDescent="0.35">
      <c r="C101" t="s">
        <v>128</v>
      </c>
      <c r="N101" s="5">
        <v>1205980000000</v>
      </c>
      <c r="O101" s="5">
        <v>1023429000000</v>
      </c>
      <c r="P101" s="5">
        <v>972057000000</v>
      </c>
      <c r="U101" s="5">
        <v>262528000000</v>
      </c>
      <c r="V101" s="5">
        <v>203609000000</v>
      </c>
      <c r="W101" s="5">
        <v>176457000000</v>
      </c>
    </row>
    <row r="102" spans="3:23" ht="15.5" x14ac:dyDescent="0.35">
      <c r="C102" t="s">
        <v>97</v>
      </c>
      <c r="D102" s="5">
        <v>419086000000</v>
      </c>
      <c r="E102" s="5">
        <v>622535000000</v>
      </c>
      <c r="F102" s="5">
        <v>916428000000</v>
      </c>
      <c r="G102" s="5">
        <v>785224000000</v>
      </c>
      <c r="I102" s="5">
        <v>916428000000</v>
      </c>
      <c r="J102" s="5">
        <v>502812000000</v>
      </c>
      <c r="K102" s="5">
        <v>606314000000</v>
      </c>
      <c r="L102" s="5">
        <v>574038000000</v>
      </c>
      <c r="M102" s="5">
        <v>799083000000</v>
      </c>
      <c r="N102" s="5">
        <v>683055000000</v>
      </c>
      <c r="O102" s="5">
        <v>636236000000</v>
      </c>
      <c r="P102" s="5">
        <v>629369000000</v>
      </c>
      <c r="Q102" s="5">
        <v>575255000000</v>
      </c>
      <c r="R102" s="5">
        <v>515037000000</v>
      </c>
    </row>
    <row r="103" spans="3:23" ht="15.5" x14ac:dyDescent="0.35">
      <c r="C103" t="s">
        <v>686</v>
      </c>
      <c r="D103" s="5">
        <v>2958907000000</v>
      </c>
      <c r="E103" s="5">
        <v>2974414000000</v>
      </c>
      <c r="F103" s="5">
        <v>3014005000000</v>
      </c>
      <c r="G103" s="5">
        <v>1921510000000</v>
      </c>
      <c r="I103" s="5">
        <v>3014005000000</v>
      </c>
      <c r="J103" s="5">
        <v>1925721000000</v>
      </c>
      <c r="K103" s="5">
        <v>1277713000000</v>
      </c>
      <c r="L103" s="5">
        <v>1284250000000</v>
      </c>
      <c r="M103" s="5">
        <v>1144211000000</v>
      </c>
      <c r="N103" s="5">
        <v>1205980000000</v>
      </c>
      <c r="O103" s="5">
        <v>1023429000000</v>
      </c>
      <c r="P103" s="5">
        <v>972057000000</v>
      </c>
      <c r="Q103" s="5">
        <v>943613000000</v>
      </c>
      <c r="R103" s="5">
        <v>857420000000</v>
      </c>
      <c r="S103" s="5">
        <v>339148000000</v>
      </c>
      <c r="T103" s="5">
        <v>321201000000</v>
      </c>
      <c r="U103" s="5">
        <v>262528000000</v>
      </c>
      <c r="V103" s="5">
        <v>203609000000</v>
      </c>
      <c r="W103" s="5">
        <v>176457000000</v>
      </c>
    </row>
    <row r="104" spans="3:23" ht="15.5" x14ac:dyDescent="0.35">
      <c r="C104" t="s">
        <v>125</v>
      </c>
      <c r="D104" s="5">
        <v>508959000000</v>
      </c>
      <c r="E104" s="5">
        <v>445294000000</v>
      </c>
      <c r="F104" s="5">
        <v>409157000000</v>
      </c>
      <c r="G104" s="5">
        <v>362692000000</v>
      </c>
      <c r="I104" s="5">
        <v>409157000000</v>
      </c>
      <c r="J104" s="5">
        <v>438391000000</v>
      </c>
      <c r="K104" s="5">
        <v>472123000000</v>
      </c>
      <c r="L104" s="5">
        <v>502238000000</v>
      </c>
      <c r="M104" s="5">
        <v>627211000000</v>
      </c>
      <c r="N104" s="5">
        <v>591676000000</v>
      </c>
      <c r="O104" s="5">
        <v>481615000000</v>
      </c>
      <c r="P104" s="5">
        <v>467788000000</v>
      </c>
      <c r="Q104" s="5">
        <v>438805000000</v>
      </c>
      <c r="R104" s="5">
        <v>201840000000</v>
      </c>
      <c r="S104" s="5">
        <v>110609000000</v>
      </c>
      <c r="T104" s="5">
        <v>46554000000</v>
      </c>
      <c r="W104" s="5">
        <v>11513000000</v>
      </c>
    </row>
    <row r="105" spans="3:23" ht="15.5" x14ac:dyDescent="0.35">
      <c r="C105" t="s">
        <v>158</v>
      </c>
    </row>
    <row r="106" spans="3:23" ht="15.5" x14ac:dyDescent="0.35">
      <c r="C106" t="s">
        <v>134</v>
      </c>
      <c r="D106" s="5">
        <v>162057151000000</v>
      </c>
      <c r="E106" s="5">
        <v>164070628000000</v>
      </c>
      <c r="F106" s="5">
        <v>168854843000000</v>
      </c>
      <c r="G106" s="5">
        <v>125109869000000</v>
      </c>
      <c r="I106" s="5">
        <v>168854843000000</v>
      </c>
      <c r="J106" s="5">
        <v>118142127000000</v>
      </c>
      <c r="K106" s="5">
        <v>103854773000000</v>
      </c>
      <c r="L106" s="5">
        <v>103031367000000</v>
      </c>
      <c r="M106" s="5">
        <v>100723330000000</v>
      </c>
      <c r="N106" s="5">
        <v>83619452000000</v>
      </c>
      <c r="O106" s="5">
        <v>76715290000000</v>
      </c>
      <c r="P106" s="5">
        <v>62689118000000</v>
      </c>
      <c r="Q106" s="5">
        <v>51518681000000</v>
      </c>
      <c r="R106" s="5">
        <v>43032950000000</v>
      </c>
      <c r="S106" s="5">
        <v>42803631000000</v>
      </c>
      <c r="T106" s="5">
        <v>37998046000000</v>
      </c>
      <c r="U106" s="5">
        <v>33046537000000</v>
      </c>
      <c r="V106" s="5">
        <v>29112193000000</v>
      </c>
      <c r="W106" s="5">
        <v>24846516000000</v>
      </c>
    </row>
    <row r="107" spans="3:23" ht="15.5" x14ac:dyDescent="0.35">
      <c r="C107" t="s">
        <v>135</v>
      </c>
    </row>
    <row r="108" spans="3:23" ht="15.5" x14ac:dyDescent="0.35">
      <c r="C108" t="s">
        <v>136</v>
      </c>
    </row>
    <row r="109" spans="3:23" ht="15.5" x14ac:dyDescent="0.35">
      <c r="C109" t="s">
        <v>636</v>
      </c>
      <c r="D109" s="5">
        <v>1582560000000</v>
      </c>
      <c r="E109" s="5">
        <v>1306141000000</v>
      </c>
      <c r="F109" s="5">
        <v>1390263000000</v>
      </c>
      <c r="G109" s="5">
        <v>1148039000000</v>
      </c>
      <c r="I109" s="5">
        <v>1390263000000</v>
      </c>
      <c r="J109" s="5">
        <v>914703000000</v>
      </c>
      <c r="K109" s="5">
        <v>987604000000</v>
      </c>
      <c r="L109" s="5">
        <v>872514000000</v>
      </c>
      <c r="M109" s="5">
        <v>593875000000</v>
      </c>
      <c r="N109" s="5">
        <v>484834000000</v>
      </c>
      <c r="O109" s="5">
        <v>357565000000</v>
      </c>
      <c r="P109" s="5">
        <v>514585000000</v>
      </c>
      <c r="Q109" s="5">
        <v>410627000000</v>
      </c>
      <c r="R109" s="5">
        <v>322798000000</v>
      </c>
      <c r="S109" s="5">
        <v>454844000000</v>
      </c>
      <c r="T109" s="5">
        <v>315275000000</v>
      </c>
      <c r="U109" s="5">
        <v>221366000000</v>
      </c>
      <c r="V109" s="5">
        <v>290874000000</v>
      </c>
      <c r="W109" s="5">
        <v>514513000000</v>
      </c>
    </row>
    <row r="110" spans="3:23" ht="15.5" x14ac:dyDescent="0.35">
      <c r="C110" t="s">
        <v>637</v>
      </c>
      <c r="D110" s="5">
        <v>104961657000000</v>
      </c>
      <c r="E110" s="5">
        <v>106064038000000</v>
      </c>
      <c r="F110" s="5">
        <v>109944253000000</v>
      </c>
      <c r="G110" s="5">
        <v>81464879000000</v>
      </c>
      <c r="I110" s="5">
        <v>109944253000000</v>
      </c>
      <c r="J110" s="5">
        <v>75056838000000</v>
      </c>
      <c r="K110" s="5">
        <v>75849855000000</v>
      </c>
      <c r="L110" s="5">
        <v>79925690000000</v>
      </c>
      <c r="M110" s="5">
        <v>83201867000000</v>
      </c>
      <c r="N110" s="5">
        <v>68468280000000</v>
      </c>
      <c r="O110" s="5">
        <v>60545872000000</v>
      </c>
      <c r="P110" s="5">
        <v>50915931000000</v>
      </c>
      <c r="Q110" s="5">
        <v>39845108000000</v>
      </c>
      <c r="R110" s="5">
        <v>32798657000000</v>
      </c>
      <c r="S110" s="5">
        <v>34263920000000</v>
      </c>
      <c r="T110" s="5">
        <v>30270324000000</v>
      </c>
      <c r="U110" s="5">
        <v>25987820000000</v>
      </c>
      <c r="V110" s="5">
        <v>22209673000000</v>
      </c>
      <c r="W110" s="5">
        <v>20142131000000</v>
      </c>
    </row>
    <row r="111" spans="3:23" ht="15.5" x14ac:dyDescent="0.35">
      <c r="C111" t="s">
        <v>638</v>
      </c>
      <c r="D111" s="5">
        <v>104961657000000</v>
      </c>
      <c r="E111" s="5">
        <v>106064038000000</v>
      </c>
      <c r="F111" s="5">
        <v>109944253000000</v>
      </c>
      <c r="G111" s="5">
        <v>81464879000000</v>
      </c>
      <c r="I111" s="5">
        <v>109944253000000</v>
      </c>
      <c r="J111" s="5">
        <v>75056838000000</v>
      </c>
      <c r="K111" s="5">
        <v>75849855000000</v>
      </c>
      <c r="L111" s="5">
        <v>79925690000000</v>
      </c>
      <c r="M111" s="5">
        <v>83201867000000</v>
      </c>
      <c r="N111" s="5">
        <v>68468280000000</v>
      </c>
      <c r="O111" s="5">
        <v>60545872000000</v>
      </c>
      <c r="P111" s="5">
        <v>50915931000000</v>
      </c>
      <c r="Q111" s="5">
        <v>39845108000000</v>
      </c>
      <c r="R111" s="5">
        <v>32798657000000</v>
      </c>
      <c r="S111" s="5">
        <v>34263920000000</v>
      </c>
      <c r="T111" s="5">
        <v>30270324000000</v>
      </c>
      <c r="U111" s="5">
        <v>25987820000000</v>
      </c>
      <c r="V111" s="5">
        <v>22209673000000</v>
      </c>
      <c r="W111" s="5">
        <v>20142131000000</v>
      </c>
    </row>
    <row r="112" spans="3:23" ht="15.5" x14ac:dyDescent="0.35">
      <c r="C112" t="s">
        <v>639</v>
      </c>
      <c r="D112" s="5">
        <v>3115787000000</v>
      </c>
      <c r="E112" s="5">
        <v>4715658000000</v>
      </c>
      <c r="F112" s="5">
        <v>4028150000000</v>
      </c>
      <c r="G112" s="5">
        <v>1671500000000</v>
      </c>
      <c r="I112" s="5">
        <v>4028150000000</v>
      </c>
      <c r="J112" s="5">
        <v>733774000000</v>
      </c>
      <c r="K112" s="5">
        <v>2560321000000</v>
      </c>
      <c r="L112" s="5">
        <v>3310838000000</v>
      </c>
      <c r="M112" s="5">
        <v>4187900000000</v>
      </c>
      <c r="N112" s="5">
        <v>2855604000000</v>
      </c>
      <c r="O112" s="5">
        <v>2888430000000</v>
      </c>
      <c r="P112" s="5">
        <v>735108000000</v>
      </c>
      <c r="Q112" s="5">
        <v>1448961000000</v>
      </c>
      <c r="R112" s="5">
        <v>1218185000000</v>
      </c>
      <c r="S112" s="5">
        <v>853191000000</v>
      </c>
      <c r="T112" s="5">
        <v>611782000000</v>
      </c>
      <c r="U112" s="5">
        <v>314497000000</v>
      </c>
      <c r="V112" s="5">
        <v>392115000000</v>
      </c>
      <c r="W112" s="5">
        <v>246236000000</v>
      </c>
    </row>
    <row r="113" spans="3:23" ht="15.5" x14ac:dyDescent="0.35">
      <c r="C113" t="s">
        <v>688</v>
      </c>
      <c r="D113" s="5">
        <v>3115787000000</v>
      </c>
      <c r="E113" s="5">
        <v>4715658000000</v>
      </c>
      <c r="F113" s="5">
        <v>4028150000000</v>
      </c>
      <c r="G113" s="5">
        <v>1671500000000</v>
      </c>
      <c r="I113" s="5">
        <v>4028150000000</v>
      </c>
      <c r="J113" s="5">
        <v>733774000000</v>
      </c>
      <c r="K113" s="5">
        <v>2560321000000</v>
      </c>
      <c r="L113" s="5">
        <v>3310838000000</v>
      </c>
      <c r="M113" s="5">
        <v>4187900000000</v>
      </c>
      <c r="N113" s="5">
        <v>2855604000000</v>
      </c>
      <c r="O113" s="5">
        <v>2888430000000</v>
      </c>
      <c r="P113" s="5">
        <v>735108000000</v>
      </c>
      <c r="Q113" s="5">
        <v>1448961000000</v>
      </c>
      <c r="R113" s="5">
        <v>1218185000000</v>
      </c>
      <c r="S113" s="5">
        <v>853191000000</v>
      </c>
      <c r="T113" s="5">
        <v>611782000000</v>
      </c>
      <c r="U113" s="5">
        <v>314497000000</v>
      </c>
      <c r="V113" s="5">
        <v>392115000000</v>
      </c>
      <c r="W113" s="5">
        <v>246236000000</v>
      </c>
    </row>
    <row r="114" spans="3:23" ht="15.5" x14ac:dyDescent="0.35">
      <c r="C114" t="s">
        <v>641</v>
      </c>
      <c r="D114" s="5">
        <v>3453206000000</v>
      </c>
      <c r="E114" s="5">
        <v>5376385000000</v>
      </c>
      <c r="F114" s="5">
        <v>5914822000000</v>
      </c>
      <c r="G114" s="5">
        <v>4792640000000</v>
      </c>
      <c r="I114" s="5">
        <v>5914822000000</v>
      </c>
      <c r="J114" s="5">
        <v>1527532000000</v>
      </c>
      <c r="K114" s="5">
        <v>596977000000</v>
      </c>
      <c r="L114" s="5">
        <v>631464000000</v>
      </c>
      <c r="M114" s="5">
        <v>655288000000</v>
      </c>
      <c r="N114" s="5">
        <v>631355000000</v>
      </c>
      <c r="O114" s="5">
        <v>1870246000000</v>
      </c>
      <c r="P114" s="5">
        <v>725563000000</v>
      </c>
      <c r="Q114" s="5">
        <v>1296878000000</v>
      </c>
      <c r="R114" s="5">
        <v>972799000000</v>
      </c>
      <c r="S114" s="5">
        <v>490214000000</v>
      </c>
      <c r="T114" s="5">
        <v>316984000000</v>
      </c>
      <c r="U114" s="5">
        <v>315787000000</v>
      </c>
      <c r="V114" s="5">
        <v>319061000000</v>
      </c>
      <c r="W114" s="5">
        <v>315149000000</v>
      </c>
    </row>
    <row r="115" spans="3:23" ht="15.5" x14ac:dyDescent="0.35">
      <c r="C115" t="s">
        <v>844</v>
      </c>
      <c r="D115" s="5">
        <v>2218699000000</v>
      </c>
      <c r="E115" s="5">
        <v>1967667000000</v>
      </c>
      <c r="F115" s="5">
        <v>1968253000000</v>
      </c>
      <c r="G115" s="5">
        <v>8335000000</v>
      </c>
      <c r="I115" s="5">
        <v>1968253000000</v>
      </c>
      <c r="J115" s="5">
        <v>102389000000</v>
      </c>
    </row>
    <row r="116" spans="3:23" ht="15.5" x14ac:dyDescent="0.35">
      <c r="C116" t="s">
        <v>144</v>
      </c>
      <c r="D116" s="5">
        <v>404863000000</v>
      </c>
      <c r="E116" s="5">
        <v>674385000000</v>
      </c>
      <c r="F116" s="5">
        <v>648437000000</v>
      </c>
      <c r="G116" s="5">
        <v>381718000000</v>
      </c>
      <c r="I116" s="5">
        <v>648437000000</v>
      </c>
      <c r="J116" s="5">
        <v>442600000000</v>
      </c>
      <c r="K116" s="5">
        <v>504748000000</v>
      </c>
      <c r="L116" s="5">
        <v>520840000000</v>
      </c>
      <c r="M116" s="5">
        <v>478647000000</v>
      </c>
      <c r="N116" s="5">
        <v>484666000000</v>
      </c>
      <c r="O116" s="5">
        <v>433507000000</v>
      </c>
      <c r="P116" s="5">
        <v>398536000000</v>
      </c>
      <c r="Q116" s="5">
        <v>151000000000</v>
      </c>
      <c r="R116" s="5">
        <v>93025000000</v>
      </c>
      <c r="S116" s="5">
        <v>20626000000</v>
      </c>
      <c r="T116" s="5">
        <v>286724000000</v>
      </c>
      <c r="U116" s="5">
        <v>242871000000</v>
      </c>
      <c r="V116" s="5">
        <v>217483000000</v>
      </c>
      <c r="W116" s="5">
        <v>256209000000</v>
      </c>
    </row>
    <row r="117" spans="3:23" ht="15.5" x14ac:dyDescent="0.35">
      <c r="C117" t="s">
        <v>143</v>
      </c>
      <c r="D117" s="5">
        <v>198497000000</v>
      </c>
      <c r="E117" s="5">
        <v>201676000000</v>
      </c>
      <c r="F117" s="5">
        <v>160684000000</v>
      </c>
      <c r="G117" s="5">
        <v>146444000000</v>
      </c>
      <c r="I117" s="5">
        <v>160684000000</v>
      </c>
      <c r="J117" s="5">
        <v>85316000000</v>
      </c>
      <c r="K117" s="5">
        <v>143245000000</v>
      </c>
      <c r="L117" s="5">
        <v>90783000000</v>
      </c>
      <c r="M117" s="5">
        <v>165476000000</v>
      </c>
      <c r="N117" s="5">
        <v>93135000000</v>
      </c>
      <c r="O117" s="5">
        <v>63766000000</v>
      </c>
      <c r="P117" s="5">
        <v>149441000000</v>
      </c>
      <c r="Q117" s="5">
        <v>363019000000</v>
      </c>
      <c r="R117" s="5">
        <v>314493000000</v>
      </c>
      <c r="S117" s="5">
        <v>293065000000</v>
      </c>
      <c r="T117" s="5">
        <v>74472000000</v>
      </c>
      <c r="U117" s="5">
        <v>95183000000</v>
      </c>
      <c r="V117" s="5">
        <v>20929000000</v>
      </c>
      <c r="W117" s="5">
        <v>10201000000</v>
      </c>
    </row>
    <row r="118" spans="3:23" ht="15.5" x14ac:dyDescent="0.35">
      <c r="C118" t="s">
        <v>689</v>
      </c>
      <c r="U118" s="5">
        <v>47876000000</v>
      </c>
      <c r="V118" s="5">
        <v>50433000000</v>
      </c>
    </row>
    <row r="119" spans="3:23" ht="15.5" x14ac:dyDescent="0.35">
      <c r="C119" t="s">
        <v>845</v>
      </c>
      <c r="D119" s="5">
        <v>15599241000000</v>
      </c>
      <c r="E119" s="5">
        <v>16888711000000</v>
      </c>
      <c r="F119" s="5">
        <v>17454943000000</v>
      </c>
      <c r="G119" s="5">
        <v>18019208000000</v>
      </c>
      <c r="I119" s="5">
        <v>17454943000000</v>
      </c>
      <c r="J119" s="5">
        <v>15089314000000</v>
      </c>
      <c r="K119" s="5">
        <v>2366477000000</v>
      </c>
      <c r="L119" s="5">
        <v>1869977000000</v>
      </c>
    </row>
    <row r="120" spans="3:23" ht="15.5" x14ac:dyDescent="0.35">
      <c r="C120" t="s">
        <v>159</v>
      </c>
      <c r="D120" s="5">
        <v>140412564000000</v>
      </c>
      <c r="E120" s="5">
        <v>141642329000000</v>
      </c>
      <c r="F120" s="5">
        <v>146355541000000</v>
      </c>
      <c r="G120" s="5">
        <v>110076857000000</v>
      </c>
      <c r="I120" s="5">
        <v>146355541000000</v>
      </c>
      <c r="J120" s="5">
        <v>103542088000000</v>
      </c>
      <c r="K120" s="5">
        <v>91703704000000</v>
      </c>
      <c r="L120" s="5">
        <v>91585506000000</v>
      </c>
      <c r="M120" s="5">
        <v>89812791000000</v>
      </c>
      <c r="N120" s="5">
        <v>73614502000000</v>
      </c>
      <c r="O120" s="5">
        <v>67529638000000</v>
      </c>
      <c r="P120" s="5">
        <v>54217182000000</v>
      </c>
      <c r="Q120" s="5">
        <v>43702607000000</v>
      </c>
      <c r="R120" s="5">
        <v>35823378000000</v>
      </c>
      <c r="S120" s="5">
        <v>36508170000000</v>
      </c>
      <c r="T120" s="5">
        <v>31954411000000</v>
      </c>
      <c r="U120" s="5">
        <v>27327874000000</v>
      </c>
      <c r="V120" s="5">
        <v>23625087000000</v>
      </c>
      <c r="W120" s="5">
        <v>21586397000000</v>
      </c>
    </row>
    <row r="121" spans="3:23" ht="15.5" x14ac:dyDescent="0.35">
      <c r="C121" t="s">
        <v>160</v>
      </c>
    </row>
    <row r="122" spans="3:23" ht="15.5" x14ac:dyDescent="0.35">
      <c r="C122" t="s">
        <v>161</v>
      </c>
      <c r="D122" s="5">
        <v>3753875000000</v>
      </c>
      <c r="E122" s="5">
        <v>3753875000000</v>
      </c>
      <c r="F122" s="5">
        <v>3753875000000</v>
      </c>
      <c r="G122" s="5">
        <v>3753875000000</v>
      </c>
      <c r="I122" s="5">
        <v>3753875000000</v>
      </c>
      <c r="J122" s="5">
        <v>3753875000000</v>
      </c>
      <c r="K122" s="5">
        <v>3753875000000</v>
      </c>
      <c r="L122" s="5">
        <v>3753875000000</v>
      </c>
      <c r="M122" s="5">
        <v>3753875000000</v>
      </c>
      <c r="N122" s="5">
        <v>3753875000000</v>
      </c>
      <c r="O122" s="5">
        <v>3750593000000</v>
      </c>
      <c r="P122" s="5">
        <v>3744534000000</v>
      </c>
      <c r="Q122" s="5">
        <v>3743648000000</v>
      </c>
      <c r="R122" s="5">
        <v>3736264000000</v>
      </c>
      <c r="S122" s="5">
        <v>3729421000000</v>
      </c>
      <c r="T122" s="5">
        <v>3729421000000</v>
      </c>
      <c r="U122" s="5">
        <v>3729421000000</v>
      </c>
      <c r="V122" s="5">
        <v>3729421000000</v>
      </c>
      <c r="W122" s="5">
        <v>942123000000</v>
      </c>
    </row>
    <row r="123" spans="3:23" ht="15.5" x14ac:dyDescent="0.35">
      <c r="C123" t="s">
        <v>162</v>
      </c>
      <c r="D123" s="5">
        <v>532734000000</v>
      </c>
      <c r="E123" s="5">
        <v>532734000000</v>
      </c>
      <c r="F123" s="5">
        <v>532734000000</v>
      </c>
      <c r="G123" s="5">
        <v>532734000000</v>
      </c>
      <c r="I123" s="5">
        <v>532734000000</v>
      </c>
      <c r="J123" s="5">
        <v>532734000000</v>
      </c>
      <c r="K123" s="5">
        <v>532734000000</v>
      </c>
      <c r="L123" s="5">
        <v>532734000000</v>
      </c>
      <c r="M123" s="5">
        <v>532734000000</v>
      </c>
      <c r="N123" s="5">
        <v>532734000000</v>
      </c>
      <c r="O123" s="5">
        <v>528753000000</v>
      </c>
      <c r="P123" s="5">
        <v>520603000000</v>
      </c>
      <c r="Q123" s="5">
        <v>519663000000</v>
      </c>
      <c r="R123" s="5">
        <v>514843000000</v>
      </c>
      <c r="S123" s="5">
        <v>509368000000</v>
      </c>
      <c r="T123" s="5">
        <v>509368000000</v>
      </c>
      <c r="U123" s="5">
        <v>509368000000</v>
      </c>
      <c r="V123" s="5">
        <v>509368000000</v>
      </c>
    </row>
    <row r="124" spans="3:23" ht="15.5" x14ac:dyDescent="0.35">
      <c r="C124" t="s">
        <v>163</v>
      </c>
      <c r="D124" s="5">
        <v>8326197000000</v>
      </c>
      <c r="E124" s="5">
        <v>8834988000000</v>
      </c>
      <c r="F124" s="5">
        <v>8447192000000</v>
      </c>
      <c r="G124" s="5">
        <v>7962065000000</v>
      </c>
      <c r="I124" s="5">
        <v>8447192000000</v>
      </c>
      <c r="J124" s="5">
        <v>7723171000000</v>
      </c>
      <c r="K124" s="5">
        <v>7258146000000</v>
      </c>
      <c r="L124" s="5">
        <v>6585214000000</v>
      </c>
      <c r="M124" s="5">
        <v>5824847000000</v>
      </c>
      <c r="N124" s="5">
        <v>5035286000000</v>
      </c>
      <c r="O124" s="5">
        <v>4270070000000</v>
      </c>
      <c r="P124" s="5">
        <v>3577430000000</v>
      </c>
      <c r="Q124" s="5">
        <v>2977508000000</v>
      </c>
      <c r="R124" s="5">
        <v>2443428000000</v>
      </c>
      <c r="S124" s="5">
        <v>2056672000000</v>
      </c>
      <c r="T124" s="5">
        <v>1804846000000</v>
      </c>
      <c r="U124" s="5">
        <v>1479874000000</v>
      </c>
      <c r="V124" s="5">
        <v>1248317000000</v>
      </c>
      <c r="W124" s="5">
        <v>2317996000000</v>
      </c>
    </row>
    <row r="125" spans="3:23" ht="15.5" x14ac:dyDescent="0.35">
      <c r="C125" t="s">
        <v>164</v>
      </c>
      <c r="D125" s="5">
        <v>7596582000000</v>
      </c>
      <c r="E125" s="5">
        <v>6901072000000</v>
      </c>
      <c r="F125" s="5">
        <v>6901072000000</v>
      </c>
      <c r="G125" s="5">
        <v>6901674000000</v>
      </c>
      <c r="I125" s="5">
        <v>6901072000000</v>
      </c>
      <c r="J125" s="5">
        <v>6441453000000</v>
      </c>
      <c r="K125" s="5">
        <v>5788041000000</v>
      </c>
      <c r="L125" s="5">
        <v>5042390000000</v>
      </c>
      <c r="M125" s="5">
        <v>4301777000000</v>
      </c>
      <c r="N125" s="5">
        <v>3546323000000</v>
      </c>
      <c r="O125" s="5">
        <v>2893565000000</v>
      </c>
      <c r="P125" s="5">
        <v>2317122000000</v>
      </c>
      <c r="Q125" s="5">
        <v>1818138000000</v>
      </c>
      <c r="R125" s="5">
        <v>1415212000000</v>
      </c>
      <c r="S125" s="5">
        <v>1170964000000</v>
      </c>
      <c r="T125" s="5">
        <v>939084000000</v>
      </c>
      <c r="U125" s="5">
        <v>824312000000</v>
      </c>
      <c r="V125" s="5">
        <v>523678000000</v>
      </c>
      <c r="W125" s="5">
        <v>1437417000000</v>
      </c>
    </row>
    <row r="126" spans="3:23" ht="15.5" x14ac:dyDescent="0.35">
      <c r="C126" t="s">
        <v>165</v>
      </c>
      <c r="D126" s="5">
        <v>729615000000</v>
      </c>
      <c r="E126" s="5">
        <v>1933916000000</v>
      </c>
      <c r="F126" s="5">
        <v>1546120000000</v>
      </c>
      <c r="G126" s="5">
        <v>1060391000000</v>
      </c>
      <c r="I126" s="5">
        <v>1546120000000</v>
      </c>
      <c r="J126" s="5">
        <v>1281718000000</v>
      </c>
      <c r="K126" s="5">
        <v>1470105000000</v>
      </c>
      <c r="L126" s="5">
        <v>1542824000000</v>
      </c>
      <c r="M126" s="5">
        <v>1523070000000</v>
      </c>
      <c r="N126" s="5">
        <v>1488963000000</v>
      </c>
      <c r="O126" s="5">
        <v>1376505000000</v>
      </c>
      <c r="P126" s="5">
        <v>1260308000000</v>
      </c>
      <c r="Q126" s="5">
        <v>1159370000000</v>
      </c>
      <c r="R126" s="5">
        <v>1028216000000</v>
      </c>
      <c r="S126" s="5">
        <v>885708000000</v>
      </c>
      <c r="T126" s="5">
        <v>865762000000</v>
      </c>
      <c r="U126" s="5">
        <v>655562000000</v>
      </c>
      <c r="V126" s="5">
        <v>724639000000</v>
      </c>
      <c r="W126" s="5">
        <v>880579000000</v>
      </c>
    </row>
    <row r="127" spans="3:23" ht="15.5" x14ac:dyDescent="0.35">
      <c r="C127" t="s">
        <v>166</v>
      </c>
      <c r="D127" s="5">
        <v>8326197000000</v>
      </c>
      <c r="E127" s="5">
        <v>8834988000000</v>
      </c>
      <c r="F127" s="5">
        <v>8447192000000</v>
      </c>
      <c r="G127" s="5">
        <v>7962065000000</v>
      </c>
      <c r="I127" s="5">
        <v>8447192000000</v>
      </c>
      <c r="J127" s="5">
        <v>7723171000000</v>
      </c>
      <c r="K127" s="5">
        <v>7258146000000</v>
      </c>
      <c r="L127" s="5">
        <v>6585214000000</v>
      </c>
      <c r="M127" s="5">
        <v>5824847000000</v>
      </c>
      <c r="N127" s="5">
        <v>5035286000000</v>
      </c>
      <c r="O127" s="5">
        <v>4270070000000</v>
      </c>
      <c r="P127" s="5">
        <v>3577430000000</v>
      </c>
      <c r="Q127" s="5">
        <v>2977508000000</v>
      </c>
      <c r="R127" s="5">
        <v>2443428000000</v>
      </c>
      <c r="S127" s="5">
        <v>2056672000000</v>
      </c>
      <c r="T127" s="5">
        <v>1804846000000</v>
      </c>
      <c r="U127" s="5">
        <v>1479874000000</v>
      </c>
      <c r="V127" s="5">
        <v>1248317000000</v>
      </c>
      <c r="W127" s="5">
        <v>2317996000000</v>
      </c>
    </row>
    <row r="128" spans="3:23" ht="15.5" x14ac:dyDescent="0.35">
      <c r="C128" t="s">
        <v>167</v>
      </c>
      <c r="D128" s="5">
        <v>8612695000000</v>
      </c>
      <c r="E128" s="5">
        <v>8684168000000</v>
      </c>
      <c r="F128" s="5">
        <v>8849073000000</v>
      </c>
      <c r="G128" s="5">
        <v>1999114000000</v>
      </c>
      <c r="I128" s="5">
        <v>8849073000000</v>
      </c>
      <c r="J128" s="5">
        <v>2087447000000</v>
      </c>
    </row>
    <row r="129" spans="2:23" ht="15.5" x14ac:dyDescent="0.35">
      <c r="C129" t="s">
        <v>10</v>
      </c>
      <c r="D129" s="5">
        <v>21644587000000</v>
      </c>
      <c r="E129" s="5">
        <v>22428300000000</v>
      </c>
      <c r="F129" s="5">
        <v>22499302000000</v>
      </c>
      <c r="G129" s="5">
        <v>15033012000000</v>
      </c>
      <c r="I129" s="5">
        <v>22499302000000</v>
      </c>
      <c r="J129" s="5">
        <v>14600039000000</v>
      </c>
      <c r="K129" s="5">
        <v>12151069000000</v>
      </c>
      <c r="L129" s="5">
        <v>11445861000000</v>
      </c>
      <c r="M129" s="5">
        <v>10910539000000</v>
      </c>
      <c r="N129" s="5">
        <v>10004950000000</v>
      </c>
      <c r="O129" s="5">
        <v>9185652000000</v>
      </c>
      <c r="P129" s="5">
        <v>8471936000000</v>
      </c>
      <c r="Q129" s="5">
        <v>7816074000000</v>
      </c>
      <c r="R129" s="5">
        <v>7209572000000</v>
      </c>
      <c r="S129" s="5">
        <v>6295461000000</v>
      </c>
      <c r="T129" s="5">
        <v>6043635000000</v>
      </c>
      <c r="U129" s="5">
        <v>5718663000000</v>
      </c>
      <c r="V129" s="5">
        <v>5487106000000</v>
      </c>
      <c r="W129" s="5">
        <v>3260119000000</v>
      </c>
    </row>
    <row r="130" spans="2:23" ht="15.5" x14ac:dyDescent="0.35">
      <c r="C130" t="s">
        <v>168</v>
      </c>
      <c r="D130" s="5">
        <v>162057151000000</v>
      </c>
      <c r="E130" s="5">
        <v>164070629000000</v>
      </c>
      <c r="F130" s="5">
        <v>168854843000000</v>
      </c>
      <c r="G130" s="5">
        <v>125109869000000</v>
      </c>
      <c r="I130" s="5">
        <v>168854843000000</v>
      </c>
      <c r="J130" s="5">
        <v>118142127000000</v>
      </c>
      <c r="K130" s="5">
        <v>103854773000000</v>
      </c>
      <c r="L130" s="5">
        <v>103031367000000</v>
      </c>
      <c r="M130" s="5">
        <v>100723330000000</v>
      </c>
      <c r="N130" s="5">
        <v>83619452000000</v>
      </c>
      <c r="O130" s="5">
        <v>76715290000000</v>
      </c>
      <c r="P130" s="5">
        <v>62689118000000</v>
      </c>
      <c r="Q130" s="5">
        <v>51518681000000</v>
      </c>
      <c r="R130" s="5">
        <v>43032950000000</v>
      </c>
      <c r="S130" s="5">
        <v>42803631000000</v>
      </c>
      <c r="T130" s="5">
        <v>37998046000000</v>
      </c>
      <c r="U130" s="5">
        <v>33046537000000</v>
      </c>
      <c r="V130" s="5">
        <v>29112193000000</v>
      </c>
      <c r="W130" s="5">
        <v>24846516000000</v>
      </c>
    </row>
    <row r="131" spans="2:23" ht="15.5" x14ac:dyDescent="0.35">
      <c r="C131" t="s">
        <v>169</v>
      </c>
      <c r="D131" s="5">
        <v>15015498082</v>
      </c>
      <c r="E131" s="5">
        <v>15015498082</v>
      </c>
      <c r="F131" s="5">
        <v>15015498082</v>
      </c>
      <c r="G131" s="5">
        <v>15015498082</v>
      </c>
      <c r="I131" s="5">
        <v>15015498082</v>
      </c>
      <c r="J131" s="5">
        <v>15015498082</v>
      </c>
      <c r="K131" s="5">
        <v>15015498082</v>
      </c>
      <c r="L131" s="5">
        <v>15015498082</v>
      </c>
      <c r="M131" s="5">
        <v>15015498082</v>
      </c>
      <c r="N131" s="5">
        <v>15015498082</v>
      </c>
      <c r="O131" s="5">
        <v>15002370582</v>
      </c>
      <c r="P131" s="5">
        <v>14978134982</v>
      </c>
      <c r="Q131" s="5">
        <v>14974591382</v>
      </c>
      <c r="R131" s="5">
        <v>14945057582</v>
      </c>
      <c r="S131" s="5">
        <v>14917684982</v>
      </c>
      <c r="T131" s="5">
        <v>14917684982</v>
      </c>
      <c r="U131" s="5">
        <v>14917684982</v>
      </c>
      <c r="V131" s="5">
        <v>14917684982</v>
      </c>
      <c r="W131" s="5">
        <v>11934147982</v>
      </c>
    </row>
    <row r="133" spans="2:23" ht="15.5" x14ac:dyDescent="0.35">
      <c r="B133" t="s">
        <v>170</v>
      </c>
      <c r="C133" t="s">
        <v>171</v>
      </c>
      <c r="D133" s="5">
        <v>-5995659000000</v>
      </c>
      <c r="E133" s="5">
        <v>2478383000000</v>
      </c>
      <c r="F133" s="5">
        <v>-9113843000000</v>
      </c>
      <c r="G133" s="5">
        <v>2485401000000</v>
      </c>
      <c r="I133" s="5">
        <v>-6070273000000</v>
      </c>
      <c r="J133" s="5">
        <v>-4220336000000</v>
      </c>
      <c r="K133" s="5">
        <v>-9696601000000</v>
      </c>
      <c r="L133" s="5">
        <v>-8745993000000</v>
      </c>
      <c r="M133" s="5">
        <v>26161949000000</v>
      </c>
      <c r="N133" s="5">
        <v>31467000000</v>
      </c>
      <c r="O133" s="5">
        <v>2337757000000</v>
      </c>
      <c r="P133" s="5">
        <v>9427320000000</v>
      </c>
      <c r="Q133" s="5">
        <v>6663420000000</v>
      </c>
      <c r="R133" s="5">
        <v>-1132088000000</v>
      </c>
      <c r="S133" s="5">
        <v>3150353000000</v>
      </c>
      <c r="T133" s="5">
        <v>1501371000000</v>
      </c>
      <c r="U133" s="5">
        <v>1236094000000</v>
      </c>
      <c r="V133" s="5">
        <v>652315000000</v>
      </c>
      <c r="W133" s="5">
        <v>1627156000000</v>
      </c>
    </row>
    <row r="134" spans="2:23" ht="15.5" x14ac:dyDescent="0.35">
      <c r="C134" t="s">
        <v>642</v>
      </c>
      <c r="D134" s="5">
        <v>3385819000000</v>
      </c>
      <c r="E134" s="5">
        <v>3349934000000</v>
      </c>
      <c r="F134" s="5">
        <v>2723379000000</v>
      </c>
      <c r="G134" s="5">
        <v>2514462000000</v>
      </c>
      <c r="I134" s="5">
        <v>10124132000000</v>
      </c>
      <c r="J134" s="5">
        <v>8306344000000</v>
      </c>
      <c r="K134" s="5">
        <v>7324150000000</v>
      </c>
      <c r="L134" s="5">
        <v>7030426000000</v>
      </c>
      <c r="M134" s="5">
        <v>6421514000000</v>
      </c>
      <c r="N134" s="5">
        <v>6088742000000</v>
      </c>
      <c r="O134" s="5">
        <v>5793913000000</v>
      </c>
      <c r="P134" s="5">
        <v>5126743000000</v>
      </c>
      <c r="Q134" s="5">
        <v>4944953000000</v>
      </c>
      <c r="R134" s="5">
        <v>4920825000000</v>
      </c>
      <c r="S134" s="5">
        <v>4667638000000</v>
      </c>
      <c r="T134" s="5">
        <v>4011782000000</v>
      </c>
      <c r="U134" s="5">
        <v>3366852000000</v>
      </c>
      <c r="V134" s="5">
        <v>2862753000000</v>
      </c>
      <c r="W134" s="5">
        <v>2702462000000</v>
      </c>
    </row>
    <row r="135" spans="2:23" ht="15.5" x14ac:dyDescent="0.35">
      <c r="C135" t="s">
        <v>1267</v>
      </c>
      <c r="D135" s="5">
        <v>51136000000</v>
      </c>
      <c r="E135" s="5">
        <v>161825000000</v>
      </c>
      <c r="F135" s="5">
        <v>121278000000</v>
      </c>
      <c r="G135" s="5">
        <v>29454000000</v>
      </c>
      <c r="I135" s="5">
        <v>202018000000</v>
      </c>
      <c r="J135" s="5">
        <v>69815000000</v>
      </c>
      <c r="K135" s="5">
        <v>60386000000</v>
      </c>
      <c r="L135" s="5">
        <v>172136000000</v>
      </c>
      <c r="M135" s="5">
        <v>416380000000</v>
      </c>
      <c r="N135" s="5">
        <v>32562000000</v>
      </c>
      <c r="O135" s="5">
        <v>74120000000</v>
      </c>
      <c r="P135" s="5">
        <v>55739000000</v>
      </c>
      <c r="Q135" s="5">
        <v>32715000000</v>
      </c>
      <c r="R135" s="5">
        <v>30860000000</v>
      </c>
      <c r="S135" s="5">
        <v>69353000000</v>
      </c>
      <c r="T135" s="5">
        <v>23710000000</v>
      </c>
      <c r="U135" s="5">
        <v>6167000000</v>
      </c>
      <c r="V135" s="5">
        <v>21596000000</v>
      </c>
      <c r="W135" s="5">
        <v>16548000000</v>
      </c>
    </row>
    <row r="136" spans="2:23" ht="15.5" x14ac:dyDescent="0.35">
      <c r="C136" t="s">
        <v>1881</v>
      </c>
      <c r="D136" s="5">
        <v>50677000000</v>
      </c>
      <c r="E136" s="5">
        <v>72339000000</v>
      </c>
      <c r="F136" s="5">
        <v>47427000000</v>
      </c>
      <c r="G136" s="5">
        <v>63339000000</v>
      </c>
      <c r="I136" s="5">
        <v>178320000000</v>
      </c>
      <c r="J136" s="5">
        <v>156285000000</v>
      </c>
      <c r="K136" s="5">
        <v>127264000000</v>
      </c>
      <c r="L136" s="5">
        <v>56653000000</v>
      </c>
      <c r="M136" s="5">
        <v>55003000000</v>
      </c>
      <c r="N136" s="5">
        <v>55055000000</v>
      </c>
      <c r="O136" s="5">
        <v>77973000000</v>
      </c>
      <c r="P136" s="5">
        <v>77254000000</v>
      </c>
      <c r="Q136" s="5">
        <v>63381000000</v>
      </c>
      <c r="R136" s="5">
        <v>73651000000</v>
      </c>
      <c r="S136" s="5">
        <v>96803000000</v>
      </c>
      <c r="T136" s="5">
        <v>181740000000</v>
      </c>
      <c r="U136" s="5">
        <v>185988000000</v>
      </c>
      <c r="V136" s="5">
        <v>126009000000</v>
      </c>
      <c r="W136" s="5">
        <v>27769000000</v>
      </c>
    </row>
    <row r="137" spans="2:23" ht="15.5" x14ac:dyDescent="0.35">
      <c r="C137" t="s">
        <v>1882</v>
      </c>
      <c r="D137" s="5">
        <v>-39851000000</v>
      </c>
      <c r="E137" s="5">
        <v>-24517000000</v>
      </c>
      <c r="F137" s="5">
        <v>29211000000</v>
      </c>
      <c r="G137" s="5">
        <v>-37125000000</v>
      </c>
      <c r="I137" s="5">
        <v>-81512000000</v>
      </c>
      <c r="J137" s="5">
        <v>-45428000000</v>
      </c>
      <c r="K137" s="5">
        <v>-19337000000</v>
      </c>
      <c r="L137" s="5">
        <v>-82913000000</v>
      </c>
      <c r="M137" s="5">
        <v>-269509000000</v>
      </c>
      <c r="N137" s="5">
        <v>-40586000000</v>
      </c>
      <c r="O137" s="5">
        <v>-6565000000</v>
      </c>
      <c r="P137" s="5">
        <v>-7960000000</v>
      </c>
      <c r="Q137" s="5">
        <v>-39656000000</v>
      </c>
      <c r="R137" s="5">
        <v>-30100000000</v>
      </c>
      <c r="S137" s="5">
        <v>-5114000000</v>
      </c>
      <c r="T137" s="5">
        <v>-96931000000</v>
      </c>
      <c r="U137" s="5">
        <v>-72554000000</v>
      </c>
      <c r="V137" s="5">
        <v>-74084000000</v>
      </c>
      <c r="W137" s="5">
        <v>-58708000000</v>
      </c>
    </row>
    <row r="138" spans="2:23" ht="15.5" x14ac:dyDescent="0.35">
      <c r="C138" t="s">
        <v>1266</v>
      </c>
      <c r="D138" s="5">
        <v>-979891000000</v>
      </c>
      <c r="E138" s="5">
        <v>-1025692000000</v>
      </c>
      <c r="F138" s="5">
        <v>-786057000000</v>
      </c>
      <c r="G138" s="5">
        <v>-816832000000</v>
      </c>
      <c r="I138" s="5">
        <v>-3095203000000</v>
      </c>
      <c r="J138" s="5">
        <v>-2708316000000</v>
      </c>
      <c r="K138" s="5">
        <v>-2310264000000</v>
      </c>
      <c r="L138" s="5">
        <v>-1931344000000</v>
      </c>
      <c r="M138" s="5">
        <v>-1983506000000</v>
      </c>
      <c r="N138" s="5">
        <v>-2031472000000</v>
      </c>
      <c r="O138" s="5">
        <v>-1832032000000</v>
      </c>
      <c r="P138" s="5">
        <v>-1501446000000</v>
      </c>
      <c r="Q138" s="5">
        <v>-1386372000000</v>
      </c>
      <c r="R138" s="5">
        <v>-1412098000000</v>
      </c>
      <c r="S138" s="5">
        <v>-1573068000000</v>
      </c>
      <c r="T138" s="5">
        <v>-1186216000000</v>
      </c>
      <c r="U138" s="5">
        <v>-913320000000</v>
      </c>
      <c r="V138" s="5">
        <v>-904647000000</v>
      </c>
      <c r="W138" s="5">
        <v>-816121000000</v>
      </c>
    </row>
    <row r="139" spans="2:23" ht="15.5" x14ac:dyDescent="0.35">
      <c r="C139" t="s">
        <v>1883</v>
      </c>
      <c r="D139" s="5">
        <v>-1244230000000</v>
      </c>
      <c r="E139" s="5">
        <v>-903390000000</v>
      </c>
      <c r="F139" s="5">
        <v>-333304000000</v>
      </c>
      <c r="G139" s="5">
        <v>-458175000000</v>
      </c>
      <c r="I139" s="5">
        <v>-2114455000000</v>
      </c>
      <c r="J139" s="5">
        <v>-1836797000000</v>
      </c>
      <c r="K139" s="5">
        <v>-1763167000000</v>
      </c>
      <c r="L139" s="5">
        <v>-1659597000000</v>
      </c>
      <c r="M139" s="5">
        <v>-1644897000000</v>
      </c>
      <c r="N139" s="5">
        <v>-1544796000000</v>
      </c>
      <c r="O139" s="5">
        <v>-1427754000000</v>
      </c>
      <c r="P139" s="5">
        <v>-1360329000000</v>
      </c>
      <c r="Q139" s="5">
        <v>-1134253000000</v>
      </c>
      <c r="R139" s="5">
        <v>-1055901000000</v>
      </c>
      <c r="S139" s="5">
        <v>-943540000000</v>
      </c>
      <c r="T139" s="5">
        <v>-708660000000</v>
      </c>
      <c r="U139" s="5">
        <v>-558599000000</v>
      </c>
      <c r="V139" s="5">
        <v>-527396000000</v>
      </c>
      <c r="W139" s="5">
        <v>-566651000000</v>
      </c>
    </row>
    <row r="140" spans="2:23" ht="15.5" x14ac:dyDescent="0.35">
      <c r="C140" t="s">
        <v>694</v>
      </c>
      <c r="D140" s="5">
        <v>-569772000000</v>
      </c>
      <c r="E140" s="5">
        <v>-645185000000</v>
      </c>
      <c r="F140" s="5">
        <v>-607155000000</v>
      </c>
      <c r="G140" s="5">
        <v>-585145000000</v>
      </c>
      <c r="I140" s="5">
        <v>-1926529000000</v>
      </c>
      <c r="J140" s="5">
        <v>-1566455000000</v>
      </c>
      <c r="K140" s="5">
        <v>-1283327000000</v>
      </c>
      <c r="L140" s="5">
        <v>-1296665000000</v>
      </c>
      <c r="M140" s="5">
        <v>-1211045000000</v>
      </c>
      <c r="N140" s="5">
        <v>-846581000000</v>
      </c>
      <c r="O140" s="5">
        <v>-777253000000</v>
      </c>
      <c r="P140" s="5">
        <v>-785200000000</v>
      </c>
      <c r="Q140" s="5">
        <v>-720082000000</v>
      </c>
      <c r="R140" s="5">
        <v>-747852000000</v>
      </c>
      <c r="S140" s="5">
        <v>-843418000000</v>
      </c>
      <c r="T140" s="5">
        <v>-522064000000</v>
      </c>
      <c r="U140" s="5">
        <v>-435064000000</v>
      </c>
      <c r="V140" s="5">
        <v>-372117000000</v>
      </c>
      <c r="W140" s="5">
        <v>-292534000000</v>
      </c>
    </row>
    <row r="141" spans="2:23" ht="15.5" x14ac:dyDescent="0.35">
      <c r="C141" t="s">
        <v>318</v>
      </c>
      <c r="D141" s="5">
        <v>-180241000000</v>
      </c>
      <c r="E141" s="5">
        <v>-122229000000</v>
      </c>
      <c r="F141" s="5">
        <v>-147053000000</v>
      </c>
      <c r="G141" s="5">
        <v>-46506000000</v>
      </c>
      <c r="I141" s="5">
        <v>-455738000000</v>
      </c>
      <c r="J141" s="5">
        <v>-313729000000</v>
      </c>
      <c r="K141" s="5">
        <v>-368455000000</v>
      </c>
      <c r="L141" s="5">
        <v>-389372000000</v>
      </c>
      <c r="M141" s="5">
        <v>-378098000000</v>
      </c>
      <c r="N141" s="5">
        <v>-17367000000</v>
      </c>
      <c r="O141" s="5">
        <v>-581512000000</v>
      </c>
      <c r="P141" s="5">
        <v>-544875000000</v>
      </c>
      <c r="Q141" s="5">
        <v>-601999000000</v>
      </c>
      <c r="R141" s="5">
        <v>-464049000000</v>
      </c>
      <c r="S141" s="5">
        <v>-442877000000</v>
      </c>
      <c r="T141" s="5">
        <v>-545734000000</v>
      </c>
      <c r="U141" s="5">
        <v>-273330000000</v>
      </c>
      <c r="V141" s="5">
        <v>-201277000000</v>
      </c>
      <c r="W141" s="5">
        <v>-352405000000</v>
      </c>
    </row>
    <row r="142" spans="2:23" ht="15.5" x14ac:dyDescent="0.35">
      <c r="C142" t="s">
        <v>1027</v>
      </c>
    </row>
    <row r="143" spans="2:23" ht="15.5" x14ac:dyDescent="0.35">
      <c r="C143" t="s">
        <v>651</v>
      </c>
      <c r="D143" s="5">
        <v>-2338093000000</v>
      </c>
      <c r="E143" s="5">
        <v>977465000000</v>
      </c>
      <c r="F143" s="5">
        <v>444435000000</v>
      </c>
      <c r="G143" s="5">
        <v>-2005150000000</v>
      </c>
      <c r="I143" s="5">
        <v>-5108148000000</v>
      </c>
      <c r="J143" s="5">
        <v>-10079129000000</v>
      </c>
      <c r="K143" s="5">
        <v>-9193797000000</v>
      </c>
      <c r="L143" s="5">
        <v>-4347656000000</v>
      </c>
      <c r="M143" s="5">
        <v>-1268793000000</v>
      </c>
      <c r="N143" s="5">
        <v>-3128465000000</v>
      </c>
      <c r="O143" s="5">
        <v>-5038885000000</v>
      </c>
      <c r="P143" s="5">
        <v>-2464765000000</v>
      </c>
      <c r="Q143" s="5">
        <v>-2224469000000</v>
      </c>
      <c r="R143" s="5">
        <v>-1439021000000</v>
      </c>
      <c r="S143" s="5">
        <v>-2479095000000</v>
      </c>
      <c r="T143" s="5">
        <v>-4489461000000</v>
      </c>
      <c r="U143" s="5">
        <v>-3853997000000</v>
      </c>
      <c r="V143" s="5">
        <v>-2572747000000</v>
      </c>
      <c r="W143" s="5">
        <v>-3092516000000</v>
      </c>
    </row>
    <row r="144" spans="2:23" ht="15.5" x14ac:dyDescent="0.35">
      <c r="C144" t="s">
        <v>648</v>
      </c>
      <c r="D144" s="5">
        <v>-8000000</v>
      </c>
      <c r="E144" s="5">
        <v>10000000</v>
      </c>
      <c r="J144" s="5">
        <v>101500000000</v>
      </c>
      <c r="K144" s="5">
        <v>-1500000000</v>
      </c>
      <c r="L144" s="5">
        <v>-7000000000</v>
      </c>
      <c r="N144" s="5">
        <v>112000000000</v>
      </c>
      <c r="O144" s="5">
        <v>-112000000000</v>
      </c>
    </row>
    <row r="145" spans="3:23" ht="15.5" x14ac:dyDescent="0.35">
      <c r="C145" t="s">
        <v>1884</v>
      </c>
      <c r="D145" s="5">
        <v>28000000</v>
      </c>
      <c r="E145" s="5">
        <v>2114000000</v>
      </c>
      <c r="F145" s="5">
        <v>-1647000000</v>
      </c>
      <c r="G145" s="5">
        <v>-514000000</v>
      </c>
      <c r="I145" s="5">
        <v>-1021000000</v>
      </c>
      <c r="J145" s="5">
        <v>-1144000000</v>
      </c>
    </row>
    <row r="146" spans="3:23" ht="15.5" x14ac:dyDescent="0.35">
      <c r="C146" t="s">
        <v>654</v>
      </c>
    </row>
    <row r="147" spans="3:23" ht="15.5" x14ac:dyDescent="0.35">
      <c r="C147" t="s">
        <v>1885</v>
      </c>
      <c r="D147" s="5">
        <v>9255000000</v>
      </c>
      <c r="E147" s="5">
        <v>-9255000000</v>
      </c>
      <c r="F147" s="5">
        <v>97432000000</v>
      </c>
      <c r="G147" s="5">
        <v>-97432000000</v>
      </c>
    </row>
    <row r="148" spans="3:23" ht="15.5" x14ac:dyDescent="0.35">
      <c r="C148" t="s">
        <v>1886</v>
      </c>
      <c r="D148" s="5">
        <v>-369097000000</v>
      </c>
      <c r="E148" s="5">
        <v>4916958000000</v>
      </c>
      <c r="F148" s="5">
        <v>-1385212000000</v>
      </c>
      <c r="G148" s="5">
        <v>-2706103000000</v>
      </c>
      <c r="I148" s="5">
        <v>-5881926000000</v>
      </c>
      <c r="J148" s="5">
        <v>5629458000000</v>
      </c>
      <c r="K148" s="5">
        <v>1575529000000</v>
      </c>
      <c r="L148" s="5">
        <v>-4402162000000</v>
      </c>
      <c r="M148" s="5">
        <v>9152359000000</v>
      </c>
      <c r="N148" s="5">
        <v>-6735524000000</v>
      </c>
      <c r="O148" s="5">
        <v>-5837520000000</v>
      </c>
    </row>
    <row r="149" spans="3:23" ht="15.5" x14ac:dyDescent="0.35">
      <c r="C149" t="s">
        <v>712</v>
      </c>
      <c r="D149" s="5">
        <v>-4166192000000</v>
      </c>
      <c r="E149" s="5">
        <v>235385000000</v>
      </c>
      <c r="F149" s="5">
        <v>-7367946000000</v>
      </c>
      <c r="G149" s="5">
        <v>-270151000000</v>
      </c>
      <c r="J149" s="5">
        <v>-845882000000</v>
      </c>
      <c r="K149" s="5">
        <v>-4208597000000</v>
      </c>
      <c r="L149" s="5">
        <v>-4095066000000</v>
      </c>
      <c r="N149" s="5">
        <v>1038432000000</v>
      </c>
      <c r="O149" s="5">
        <v>-471540000000</v>
      </c>
      <c r="P149" s="5">
        <v>-566891000000</v>
      </c>
    </row>
    <row r="150" spans="3:23" ht="15.5" x14ac:dyDescent="0.35">
      <c r="C150" t="s">
        <v>1887</v>
      </c>
      <c r="D150" s="5">
        <v>-647806000000</v>
      </c>
      <c r="E150" s="5">
        <v>-528627000000</v>
      </c>
      <c r="F150" s="5">
        <v>-141502000000</v>
      </c>
      <c r="G150" s="5">
        <v>152576000000</v>
      </c>
      <c r="I150" s="5">
        <v>-82225000000</v>
      </c>
      <c r="J150" s="5">
        <v>-112232000000</v>
      </c>
      <c r="K150" s="5">
        <v>-166678000000</v>
      </c>
      <c r="L150" s="5">
        <v>-117044000000</v>
      </c>
      <c r="M150" s="5">
        <v>235620000000</v>
      </c>
      <c r="N150" s="5">
        <v>-335420000000</v>
      </c>
      <c r="O150" s="5">
        <v>-53071000000</v>
      </c>
      <c r="P150" s="5">
        <v>9831000000</v>
      </c>
      <c r="Q150" s="5">
        <v>27125000000</v>
      </c>
      <c r="R150" s="5">
        <v>-8964000000</v>
      </c>
      <c r="S150" s="5">
        <v>-68890000000</v>
      </c>
      <c r="T150" s="5">
        <v>-119000000</v>
      </c>
      <c r="U150" s="5">
        <v>-39802000000</v>
      </c>
      <c r="V150" s="5">
        <v>145895000000</v>
      </c>
      <c r="W150" s="5">
        <v>-277681000000</v>
      </c>
    </row>
    <row r="151" spans="3:23" ht="15.5" x14ac:dyDescent="0.35">
      <c r="C151" t="s">
        <v>1888</v>
      </c>
      <c r="F151" s="5">
        <v>49779000000</v>
      </c>
      <c r="I151" s="5">
        <v>49779000000</v>
      </c>
    </row>
    <row r="152" spans="3:23" ht="15.5" x14ac:dyDescent="0.35">
      <c r="C152" t="s">
        <v>636</v>
      </c>
      <c r="D152" s="5">
        <v>273910000000</v>
      </c>
      <c r="E152" s="5">
        <v>-81614000000</v>
      </c>
      <c r="F152" s="5">
        <v>-118679000000</v>
      </c>
      <c r="G152" s="5">
        <v>13296000000</v>
      </c>
      <c r="I152" s="5">
        <v>37314000000</v>
      </c>
      <c r="J152" s="5">
        <v>-167942000000</v>
      </c>
      <c r="K152" s="5">
        <v>115091000000</v>
      </c>
      <c r="L152" s="5">
        <v>278638000000</v>
      </c>
      <c r="M152" s="5">
        <v>109040000000</v>
      </c>
      <c r="N152" s="5">
        <v>127269000000</v>
      </c>
      <c r="O152" s="5">
        <v>-146873000000</v>
      </c>
      <c r="P152" s="5">
        <v>93811000000</v>
      </c>
      <c r="Q152" s="5">
        <v>87829000000</v>
      </c>
      <c r="R152" s="5">
        <v>-132046000000</v>
      </c>
      <c r="S152" s="5">
        <v>139569000000</v>
      </c>
      <c r="T152" s="5">
        <v>93909000000</v>
      </c>
      <c r="U152" s="5">
        <v>-69508000000</v>
      </c>
      <c r="V152" s="5">
        <v>-223638000000</v>
      </c>
      <c r="W152" s="5">
        <v>298165000000</v>
      </c>
    </row>
    <row r="153" spans="3:23" ht="15.5" x14ac:dyDescent="0.35">
      <c r="C153" t="s">
        <v>709</v>
      </c>
      <c r="D153" s="5">
        <v>-2381975000000</v>
      </c>
      <c r="E153" s="5">
        <v>-4442284000000</v>
      </c>
      <c r="F153" s="5">
        <v>-4761239000000</v>
      </c>
      <c r="G153" s="5">
        <v>7724371000000</v>
      </c>
      <c r="I153" s="5">
        <v>4547375000000</v>
      </c>
      <c r="J153" s="5">
        <v>-329793000000</v>
      </c>
      <c r="K153" s="5">
        <v>-3570473000000</v>
      </c>
      <c r="L153" s="5">
        <v>-1434484000000</v>
      </c>
      <c r="M153" s="5">
        <v>14733587000000</v>
      </c>
      <c r="N153" s="5">
        <v>7922407000000</v>
      </c>
      <c r="O153" s="5">
        <v>9629941000000</v>
      </c>
      <c r="P153" s="5">
        <v>11070824000000</v>
      </c>
      <c r="Q153" s="5">
        <v>7046450000000</v>
      </c>
      <c r="R153" s="5">
        <v>-1465263000000</v>
      </c>
      <c r="S153" s="5">
        <v>3993596000000</v>
      </c>
      <c r="T153" s="5">
        <v>4282504000000</v>
      </c>
      <c r="U153" s="5">
        <v>3778147000000</v>
      </c>
      <c r="V153" s="5">
        <v>2067542000000</v>
      </c>
      <c r="W153" s="5">
        <v>3923382000000</v>
      </c>
    </row>
    <row r="154" spans="3:23" ht="15.5" x14ac:dyDescent="0.35">
      <c r="C154" t="s">
        <v>639</v>
      </c>
      <c r="D154" s="5">
        <v>-1609744000000</v>
      </c>
      <c r="E154" s="5">
        <v>683345000000</v>
      </c>
      <c r="F154" s="5">
        <v>973320000000</v>
      </c>
      <c r="G154" s="5">
        <v>-1606743000000</v>
      </c>
      <c r="I154" s="5">
        <v>1940367000000</v>
      </c>
      <c r="J154" s="5">
        <v>-1834568000000</v>
      </c>
      <c r="K154" s="5">
        <v>-759380000000</v>
      </c>
      <c r="L154" s="5">
        <v>-848777000000</v>
      </c>
      <c r="M154" s="5">
        <v>1332296000000</v>
      </c>
      <c r="N154" s="5">
        <v>-32826000000</v>
      </c>
      <c r="O154" s="5">
        <v>2153322000000</v>
      </c>
      <c r="P154" s="5">
        <v>-713853000000</v>
      </c>
      <c r="Q154" s="5">
        <v>230776000000</v>
      </c>
      <c r="R154" s="5">
        <v>364994000000</v>
      </c>
      <c r="S154" s="5">
        <v>241409000000</v>
      </c>
      <c r="T154" s="5">
        <v>297285000000</v>
      </c>
      <c r="U154" s="5">
        <v>-77618000000</v>
      </c>
      <c r="V154" s="5">
        <v>145879000000</v>
      </c>
      <c r="W154" s="5">
        <v>1924000000</v>
      </c>
    </row>
    <row r="155" spans="3:23" ht="15.5" x14ac:dyDescent="0.35">
      <c r="C155" t="s">
        <v>1889</v>
      </c>
    </row>
    <row r="156" spans="3:23" ht="15.5" x14ac:dyDescent="0.35">
      <c r="C156" t="s">
        <v>1098</v>
      </c>
    </row>
    <row r="157" spans="3:23" ht="15.5" x14ac:dyDescent="0.35">
      <c r="C157" t="s">
        <v>640</v>
      </c>
    </row>
    <row r="158" spans="3:23" ht="15.5" x14ac:dyDescent="0.35">
      <c r="C158" t="s">
        <v>845</v>
      </c>
    </row>
    <row r="159" spans="3:23" ht="15.5" x14ac:dyDescent="0.35">
      <c r="C159" t="s">
        <v>143</v>
      </c>
      <c r="T159" s="5">
        <v>-6158000000</v>
      </c>
      <c r="U159" s="5">
        <v>15829000000</v>
      </c>
      <c r="V159" s="5">
        <v>-10201000000</v>
      </c>
      <c r="W159" s="5">
        <v>-16965000000</v>
      </c>
    </row>
    <row r="160" spans="3:23" ht="15.5" x14ac:dyDescent="0.35">
      <c r="C160" t="s">
        <v>1890</v>
      </c>
      <c r="D160" s="5">
        <v>7213000000</v>
      </c>
      <c r="E160" s="5">
        <v>3739000000</v>
      </c>
      <c r="G160" s="5">
        <v>-45000000</v>
      </c>
    </row>
    <row r="161" spans="3:23" ht="15.5" x14ac:dyDescent="0.35">
      <c r="C161" t="s">
        <v>1891</v>
      </c>
      <c r="D161" s="5">
        <v>3942230000000</v>
      </c>
      <c r="E161" s="5">
        <v>-244280000000</v>
      </c>
      <c r="F161" s="5">
        <v>1811793000000</v>
      </c>
      <c r="G161" s="5">
        <v>274154000000</v>
      </c>
      <c r="I161" s="5">
        <v>-5261561000000</v>
      </c>
      <c r="J161" s="5">
        <v>865203000000</v>
      </c>
      <c r="K161" s="5">
        <v>4023817000000</v>
      </c>
      <c r="L161" s="5">
        <v>3891346000000</v>
      </c>
      <c r="N161" s="5">
        <v>-1037094000000</v>
      </c>
      <c r="O161" s="5">
        <v>470394000000</v>
      </c>
      <c r="P161" s="5">
        <v>566699000000</v>
      </c>
    </row>
    <row r="162" spans="3:23" ht="15.5" x14ac:dyDescent="0.35">
      <c r="C162" t="s">
        <v>864</v>
      </c>
      <c r="D162" s="5">
        <v>505649000000</v>
      </c>
      <c r="E162" s="5">
        <v>-182541000000</v>
      </c>
      <c r="F162" s="5">
        <v>45077000000</v>
      </c>
      <c r="G162" s="5">
        <v>113216000000</v>
      </c>
      <c r="I162" s="5">
        <v>46690000000</v>
      </c>
      <c r="J162" s="5">
        <v>-183478000000</v>
      </c>
      <c r="K162" s="5">
        <v>200981000000</v>
      </c>
      <c r="L162" s="5">
        <v>-39476000000</v>
      </c>
      <c r="M162" s="5">
        <v>77535000000</v>
      </c>
      <c r="N162" s="5">
        <v>43201000000</v>
      </c>
      <c r="O162" s="5">
        <v>27092000000</v>
      </c>
      <c r="P162" s="5">
        <v>35672000000</v>
      </c>
      <c r="Q162" s="5">
        <v>29216000000</v>
      </c>
      <c r="R162" s="5">
        <v>-43224000000</v>
      </c>
      <c r="S162" s="5">
        <v>53460000000</v>
      </c>
      <c r="T162" s="5">
        <v>-25353000000</v>
      </c>
      <c r="U162" s="5">
        <v>1673000000</v>
      </c>
      <c r="V162" s="5">
        <v>15820000000</v>
      </c>
      <c r="W162" s="5">
        <v>7533000000</v>
      </c>
    </row>
    <row r="163" spans="3:23" ht="15.5" x14ac:dyDescent="0.35">
      <c r="C163" t="s">
        <v>1046</v>
      </c>
      <c r="D163" s="5">
        <v>-6774630000000</v>
      </c>
      <c r="E163" s="5">
        <v>1330415000000</v>
      </c>
      <c r="F163" s="5">
        <v>-10354389000000</v>
      </c>
      <c r="G163" s="5">
        <v>1591475000000</v>
      </c>
      <c r="I163" s="5">
        <v>-9713356000000</v>
      </c>
      <c r="J163" s="5">
        <v>-6958007000000</v>
      </c>
      <c r="K163" s="5">
        <v>-11985007000000</v>
      </c>
      <c r="L163" s="5">
        <v>-11121681000000</v>
      </c>
      <c r="M163" s="5">
        <v>24371644000000</v>
      </c>
      <c r="N163" s="5">
        <v>-2026020000000</v>
      </c>
      <c r="O163" s="5">
        <v>620860000000</v>
      </c>
      <c r="P163" s="5">
        <v>8031328000000</v>
      </c>
      <c r="Q163" s="5">
        <v>5196927000000</v>
      </c>
      <c r="R163" s="5">
        <v>-2723524000000</v>
      </c>
      <c r="S163" s="5">
        <v>1880049000000</v>
      </c>
      <c r="T163" s="5">
        <v>152607000000</v>
      </c>
      <c r="U163" s="5">
        <v>-245276000000</v>
      </c>
      <c r="V163" s="5">
        <v>-431450000000</v>
      </c>
      <c r="W163" s="5">
        <v>843842000000</v>
      </c>
    </row>
    <row r="164" spans="3:23" ht="15.5" x14ac:dyDescent="0.35">
      <c r="C164" t="s">
        <v>184</v>
      </c>
      <c r="D164" s="5">
        <v>-2806603000000</v>
      </c>
      <c r="E164" s="5">
        <v>-990122000000</v>
      </c>
      <c r="F164" s="5">
        <v>2225605000000</v>
      </c>
      <c r="G164" s="5">
        <v>-51431000000</v>
      </c>
      <c r="I164" s="5">
        <v>4407967000000</v>
      </c>
      <c r="J164" s="5">
        <v>-912740000000</v>
      </c>
      <c r="K164" s="5">
        <v>-747279000000</v>
      </c>
      <c r="L164" s="5">
        <v>-827393000000</v>
      </c>
      <c r="M164" s="5">
        <v>-709575000000</v>
      </c>
      <c r="N164" s="5">
        <v>-1956262000000</v>
      </c>
      <c r="O164" s="5">
        <v>475026000000</v>
      </c>
      <c r="P164" s="5">
        <v>-1229874000000</v>
      </c>
      <c r="Q164" s="5">
        <v>-315919000000</v>
      </c>
      <c r="R164" s="5">
        <v>-146557000000</v>
      </c>
      <c r="S164" s="5">
        <v>-460652000000</v>
      </c>
      <c r="T164" s="5">
        <v>-612915000000</v>
      </c>
      <c r="U164" s="5">
        <v>-596029000000</v>
      </c>
      <c r="V164" s="5">
        <v>1506259000000</v>
      </c>
      <c r="W164" s="5">
        <v>-158755000000</v>
      </c>
    </row>
    <row r="165" spans="3:23" ht="15.5" x14ac:dyDescent="0.35">
      <c r="C165" t="s">
        <v>158</v>
      </c>
    </row>
    <row r="166" spans="3:23" ht="15.5" x14ac:dyDescent="0.35">
      <c r="C166" t="s">
        <v>185</v>
      </c>
      <c r="D166" s="5">
        <v>7269780000000</v>
      </c>
      <c r="E166" s="5">
        <v>-1538902000000</v>
      </c>
      <c r="F166" s="5">
        <v>15879697000000</v>
      </c>
      <c r="G166" s="5">
        <v>-430263000000</v>
      </c>
      <c r="I166" s="5">
        <v>11268172000000</v>
      </c>
      <c r="J166" s="5">
        <v>-525628000000</v>
      </c>
      <c r="K166" s="5">
        <v>6804633000000</v>
      </c>
      <c r="L166" s="5">
        <v>8603765000000</v>
      </c>
      <c r="M166" s="5">
        <v>-17788511000000</v>
      </c>
      <c r="N166" s="5">
        <v>-5234656000000</v>
      </c>
      <c r="O166" s="5">
        <v>-1795971000000</v>
      </c>
      <c r="P166" s="5">
        <v>-3063485000000</v>
      </c>
      <c r="Q166" s="5">
        <v>-1490006000000</v>
      </c>
      <c r="R166" s="5">
        <v>2150089000000</v>
      </c>
      <c r="S166" s="5">
        <v>-2232077000000</v>
      </c>
      <c r="T166" s="5">
        <v>-523352000000</v>
      </c>
      <c r="U166" s="5">
        <v>-2008518000000</v>
      </c>
      <c r="V166" s="5">
        <v>-306519000000</v>
      </c>
      <c r="W166" s="5">
        <v>-277259000000</v>
      </c>
    </row>
    <row r="167" spans="3:23" ht="15.5" x14ac:dyDescent="0.35">
      <c r="C167" t="s">
        <v>1892</v>
      </c>
      <c r="F167" s="5">
        <v>5285043000000</v>
      </c>
      <c r="I167" s="5">
        <v>5285043000000</v>
      </c>
      <c r="J167" s="5">
        <v>-1421131000000</v>
      </c>
      <c r="K167" s="5">
        <v>6948323000000</v>
      </c>
      <c r="L167" s="5">
        <v>8846760000000</v>
      </c>
      <c r="M167" s="5">
        <v>-17722229000000</v>
      </c>
      <c r="N167" s="5">
        <v>-4951094000000</v>
      </c>
      <c r="O167" s="5">
        <v>-1774238000000</v>
      </c>
      <c r="P167" s="5">
        <v>-3032249000000</v>
      </c>
      <c r="Q167" s="5">
        <v>-1458594000000</v>
      </c>
      <c r="R167" s="5">
        <v>2197500000000</v>
      </c>
      <c r="S167" s="5">
        <v>-2164444000000</v>
      </c>
      <c r="T167" s="5">
        <v>-436744000000</v>
      </c>
      <c r="U167" s="5">
        <v>-1931422000000</v>
      </c>
      <c r="V167" s="5">
        <v>-227237000000</v>
      </c>
      <c r="W167" s="5">
        <v>-227915000000</v>
      </c>
    </row>
    <row r="168" spans="3:23" ht="15.5" x14ac:dyDescent="0.35">
      <c r="C168" t="s">
        <v>1893</v>
      </c>
      <c r="D168" s="5">
        <v>7344904000000</v>
      </c>
      <c r="E168" s="5">
        <v>-1521557000000</v>
      </c>
      <c r="F168" s="5">
        <v>4466135000000</v>
      </c>
      <c r="G168" s="5">
        <v>-391864000000</v>
      </c>
    </row>
    <row r="169" spans="3:23" ht="15.5" x14ac:dyDescent="0.35">
      <c r="C169" t="s">
        <v>1894</v>
      </c>
      <c r="T169" s="5">
        <v>13670000000</v>
      </c>
      <c r="U169" s="5">
        <v>18534000000</v>
      </c>
      <c r="V169" s="5">
        <v>-18534000000</v>
      </c>
    </row>
    <row r="170" spans="3:23" ht="15.5" x14ac:dyDescent="0.35">
      <c r="C170" t="s">
        <v>539</v>
      </c>
      <c r="F170" s="5">
        <v>-300000000000</v>
      </c>
      <c r="I170" s="5">
        <v>-300000000000</v>
      </c>
      <c r="J170" s="5">
        <v>-100000000000</v>
      </c>
    </row>
    <row r="171" spans="3:23" ht="15.5" x14ac:dyDescent="0.35">
      <c r="C171" t="s">
        <v>1895</v>
      </c>
      <c r="F171" s="5">
        <v>6388488000000</v>
      </c>
      <c r="I171" s="5">
        <v>6388488000000</v>
      </c>
      <c r="J171" s="5">
        <v>1126261000000</v>
      </c>
    </row>
    <row r="172" spans="3:23" ht="15.5" x14ac:dyDescent="0.35">
      <c r="C172" t="s">
        <v>1896</v>
      </c>
      <c r="D172" s="5">
        <v>-11991000000</v>
      </c>
      <c r="E172" s="5">
        <v>-113000000</v>
      </c>
      <c r="F172" s="5">
        <v>-1570000000</v>
      </c>
      <c r="I172" s="5">
        <v>-2569000000</v>
      </c>
      <c r="J172" s="5">
        <v>-3377000000</v>
      </c>
    </row>
    <row r="173" spans="3:23" ht="15.5" x14ac:dyDescent="0.35">
      <c r="C173" t="s">
        <v>374</v>
      </c>
      <c r="F173" s="5">
        <v>1669000000</v>
      </c>
      <c r="I173" s="5">
        <v>1669000000</v>
      </c>
    </row>
    <row r="174" spans="3:23" ht="15.5" x14ac:dyDescent="0.35">
      <c r="C174" t="s">
        <v>1514</v>
      </c>
      <c r="D174" s="5">
        <v>-9507000000</v>
      </c>
      <c r="E174" s="5">
        <v>-10812000000</v>
      </c>
      <c r="F174" s="5">
        <v>76708000000</v>
      </c>
      <c r="G174" s="5">
        <v>-25130000000</v>
      </c>
    </row>
    <row r="175" spans="3:23" ht="15.5" x14ac:dyDescent="0.35">
      <c r="C175" t="s">
        <v>1897</v>
      </c>
      <c r="F175" s="5">
        <v>-745000000</v>
      </c>
      <c r="I175" s="5">
        <v>-745000000</v>
      </c>
    </row>
    <row r="176" spans="3:23" ht="15.5" x14ac:dyDescent="0.35">
      <c r="C176" t="s">
        <v>1898</v>
      </c>
    </row>
    <row r="177" spans="3:23" ht="15.5" x14ac:dyDescent="0.35">
      <c r="C177" t="s">
        <v>571</v>
      </c>
      <c r="D177" s="5">
        <v>-12219000000</v>
      </c>
      <c r="E177" s="5">
        <v>12219000000</v>
      </c>
    </row>
    <row r="178" spans="3:23" ht="15.5" x14ac:dyDescent="0.35">
      <c r="C178" t="s">
        <v>189</v>
      </c>
      <c r="D178" s="5">
        <v>-41461000000</v>
      </c>
      <c r="E178" s="5">
        <v>-18639000000</v>
      </c>
      <c r="F178" s="5">
        <v>-36480000000</v>
      </c>
      <c r="G178" s="5">
        <v>-13269000000</v>
      </c>
      <c r="I178" s="5">
        <v>-104163000000</v>
      </c>
      <c r="J178" s="5">
        <v>-128851000000</v>
      </c>
      <c r="K178" s="5">
        <v>-149298000000</v>
      </c>
      <c r="L178" s="5">
        <v>-248269000000</v>
      </c>
      <c r="M178" s="5">
        <v>-70838000000</v>
      </c>
      <c r="N178" s="5">
        <v>-286233000000</v>
      </c>
      <c r="O178" s="5">
        <v>-22126000000</v>
      </c>
      <c r="P178" s="5">
        <v>-31236000000</v>
      </c>
      <c r="Q178" s="5">
        <v>-31412000000</v>
      </c>
      <c r="R178" s="5">
        <v>-47411000000</v>
      </c>
      <c r="S178" s="5">
        <v>-67707000000</v>
      </c>
      <c r="T178" s="5">
        <v>-100788000000</v>
      </c>
      <c r="U178" s="5">
        <v>-96630000000</v>
      </c>
      <c r="V178" s="5">
        <v>-61907000000</v>
      </c>
      <c r="W178" s="5">
        <v>-49344000000</v>
      </c>
    </row>
    <row r="179" spans="3:23" ht="15.5" x14ac:dyDescent="0.35">
      <c r="C179" t="s">
        <v>502</v>
      </c>
      <c r="D179" s="5">
        <v>54000000</v>
      </c>
      <c r="F179" s="5">
        <v>449000000</v>
      </c>
      <c r="I179" s="5">
        <v>449000000</v>
      </c>
      <c r="J179" s="5">
        <v>1470000000</v>
      </c>
      <c r="K179" s="5">
        <v>5608000000</v>
      </c>
      <c r="L179" s="5">
        <v>5274000000</v>
      </c>
      <c r="M179" s="5">
        <v>4556000000</v>
      </c>
      <c r="N179" s="5">
        <v>2671000000</v>
      </c>
      <c r="O179" s="5">
        <v>393000000</v>
      </c>
      <c r="S179" s="5">
        <v>74000000</v>
      </c>
      <c r="T179" s="5">
        <v>510000000</v>
      </c>
      <c r="U179" s="5">
        <v>1000000000</v>
      </c>
      <c r="V179" s="5">
        <v>1159000000</v>
      </c>
    </row>
    <row r="180" spans="3:23" ht="15.5" x14ac:dyDescent="0.35">
      <c r="C180" t="s">
        <v>1899</v>
      </c>
    </row>
    <row r="181" spans="3:23" ht="15.5" x14ac:dyDescent="0.35">
      <c r="C181" t="s">
        <v>215</v>
      </c>
      <c r="D181" s="5">
        <v>-2806603000000</v>
      </c>
      <c r="E181" s="5">
        <v>-990122000000</v>
      </c>
      <c r="F181" s="5">
        <v>2225605000000</v>
      </c>
      <c r="G181" s="5">
        <v>-51431000000</v>
      </c>
      <c r="I181" s="5">
        <v>4407967000000</v>
      </c>
      <c r="J181" s="5">
        <v>-912740000000</v>
      </c>
      <c r="K181" s="5">
        <v>-747279000000</v>
      </c>
      <c r="L181" s="5">
        <v>-827393000000</v>
      </c>
      <c r="M181" s="5">
        <v>-709575000000</v>
      </c>
      <c r="N181" s="5">
        <v>-1956262000000</v>
      </c>
      <c r="O181" s="5">
        <v>475026000000</v>
      </c>
      <c r="P181" s="5">
        <v>-1229874000000</v>
      </c>
      <c r="Q181" s="5">
        <v>-315919000000</v>
      </c>
      <c r="R181" s="5">
        <v>-146557000000</v>
      </c>
      <c r="S181" s="5">
        <v>-460652000000</v>
      </c>
      <c r="T181" s="5">
        <v>-612915000000</v>
      </c>
      <c r="U181" s="5">
        <v>-596029000000</v>
      </c>
      <c r="V181" s="5">
        <v>1506259000000</v>
      </c>
      <c r="W181" s="5">
        <v>-158755000000</v>
      </c>
    </row>
    <row r="182" spans="3:23" ht="15.5" x14ac:dyDescent="0.35">
      <c r="C182" t="s">
        <v>1900</v>
      </c>
      <c r="D182" s="5">
        <v>530438000000</v>
      </c>
      <c r="E182" s="5">
        <v>-530438000000</v>
      </c>
      <c r="F182" s="5">
        <v>3585399000000</v>
      </c>
      <c r="I182" s="5">
        <v>3585399000000</v>
      </c>
      <c r="J182" s="5">
        <v>-230423000000</v>
      </c>
      <c r="K182" s="5">
        <v>43578000000</v>
      </c>
      <c r="L182" s="5">
        <v>-23824000000</v>
      </c>
      <c r="M182" s="5">
        <v>23933000000</v>
      </c>
      <c r="O182" s="5">
        <v>1144682000000</v>
      </c>
      <c r="P182" s="5">
        <v>-571314000000</v>
      </c>
      <c r="Q182" s="5">
        <v>324079000000</v>
      </c>
      <c r="R182" s="5">
        <v>482585000000</v>
      </c>
      <c r="S182" s="5">
        <v>173230000000</v>
      </c>
      <c r="T182" s="5">
        <v>1197000000</v>
      </c>
    </row>
    <row r="183" spans="3:23" ht="15.5" x14ac:dyDescent="0.35">
      <c r="C183" t="s">
        <v>1901</v>
      </c>
      <c r="D183" s="5">
        <v>-2461617000000</v>
      </c>
      <c r="F183" s="5">
        <v>-3265108000000</v>
      </c>
      <c r="G183" s="5">
        <v>5227000000</v>
      </c>
      <c r="N183" s="5">
        <v>-1238891000000</v>
      </c>
      <c r="U183" s="5">
        <v>-3274000000</v>
      </c>
      <c r="V183" s="5">
        <v>3911000000</v>
      </c>
      <c r="W183" s="5">
        <v>197084000000</v>
      </c>
    </row>
    <row r="184" spans="3:23" ht="15.5" x14ac:dyDescent="0.35">
      <c r="C184" t="s">
        <v>880</v>
      </c>
      <c r="D184" s="5">
        <v>47219000000</v>
      </c>
      <c r="F184" s="5">
        <v>26356000000</v>
      </c>
      <c r="I184" s="5">
        <v>26356000000</v>
      </c>
      <c r="J184" s="5">
        <v>50100000000</v>
      </c>
      <c r="N184" s="5">
        <v>7262000000</v>
      </c>
      <c r="O184" s="5">
        <v>14209000000</v>
      </c>
      <c r="P184" s="5">
        <v>1826000000</v>
      </c>
      <c r="Q184" s="5">
        <v>12204000000</v>
      </c>
      <c r="R184" s="5">
        <v>12318000000</v>
      </c>
      <c r="V184" s="5">
        <v>2014335000000</v>
      </c>
      <c r="W184" s="5">
        <v>133612000000</v>
      </c>
    </row>
    <row r="185" spans="3:23" ht="15.5" x14ac:dyDescent="0.35">
      <c r="C185" t="s">
        <v>1902</v>
      </c>
      <c r="D185" s="5">
        <v>252994000000</v>
      </c>
      <c r="E185" s="5">
        <v>-37358000000</v>
      </c>
      <c r="F185" s="5">
        <v>1928190000000</v>
      </c>
      <c r="G185" s="5">
        <v>100951000000</v>
      </c>
      <c r="I185" s="5">
        <v>1834136000000</v>
      </c>
      <c r="J185" s="5">
        <v>100000000000</v>
      </c>
    </row>
    <row r="186" spans="3:23" ht="15.5" x14ac:dyDescent="0.35">
      <c r="C186" t="s">
        <v>337</v>
      </c>
      <c r="D186" s="5">
        <v>5304000000</v>
      </c>
      <c r="E186" s="5">
        <v>-4995000000</v>
      </c>
      <c r="F186" s="5">
        <v>-64130000000</v>
      </c>
      <c r="G186" s="5">
        <v>30316000000</v>
      </c>
      <c r="I186" s="5">
        <v>-43399000000</v>
      </c>
      <c r="J186" s="5">
        <v>-15724000000</v>
      </c>
      <c r="K186" s="5">
        <v>6316000000</v>
      </c>
      <c r="L186" s="5">
        <v>-21111000000</v>
      </c>
      <c r="N186" s="5">
        <v>-886000000</v>
      </c>
    </row>
    <row r="187" spans="3:23" ht="15.5" x14ac:dyDescent="0.35">
      <c r="C187" t="s">
        <v>336</v>
      </c>
      <c r="D187" s="5">
        <v>-1180941000000</v>
      </c>
      <c r="E187" s="5">
        <v>-417331000000</v>
      </c>
      <c r="F187" s="5">
        <v>14898000000</v>
      </c>
      <c r="G187" s="5">
        <v>-187925000000</v>
      </c>
      <c r="I187" s="5">
        <v>-994525000000</v>
      </c>
      <c r="J187" s="5">
        <v>-816693000000</v>
      </c>
      <c r="K187" s="5">
        <v>-797173000000</v>
      </c>
      <c r="L187" s="5">
        <v>-782458000000</v>
      </c>
      <c r="M187" s="5">
        <v>-733508000000</v>
      </c>
      <c r="N187" s="5">
        <v>-723747000000</v>
      </c>
      <c r="O187" s="5">
        <v>-683865000000</v>
      </c>
      <c r="P187" s="5">
        <v>-660386000000</v>
      </c>
      <c r="Q187" s="5">
        <v>-652202000000</v>
      </c>
      <c r="R187" s="5">
        <v>-641460000000</v>
      </c>
      <c r="S187" s="5">
        <v>-624491000000</v>
      </c>
      <c r="T187" s="5">
        <v>-605869000000</v>
      </c>
      <c r="U187" s="5">
        <v>-592755000000</v>
      </c>
      <c r="V187" s="5">
        <v>-484318000000</v>
      </c>
      <c r="W187" s="5">
        <v>-480711000000</v>
      </c>
    </row>
    <row r="188" spans="3:23" ht="15.5" x14ac:dyDescent="0.35">
      <c r="C188" t="s">
        <v>338</v>
      </c>
      <c r="V188" s="5">
        <v>-27669000000</v>
      </c>
    </row>
    <row r="189" spans="3:23" ht="15.5" x14ac:dyDescent="0.35">
      <c r="C189" t="s">
        <v>1903</v>
      </c>
      <c r="S189" s="5">
        <v>-9391000000</v>
      </c>
      <c r="T189" s="5">
        <v>-8243000000</v>
      </c>
      <c r="W189" s="5">
        <v>-8740000000</v>
      </c>
    </row>
    <row r="190" spans="3:23" ht="15.5" x14ac:dyDescent="0.35">
      <c r="C190" t="s">
        <v>239</v>
      </c>
      <c r="D190" s="5">
        <v>-1532482000000</v>
      </c>
      <c r="E190" s="5">
        <v>-50641000000</v>
      </c>
      <c r="F190" s="5">
        <v>8991459000000</v>
      </c>
      <c r="G190" s="5">
        <v>2003707000000</v>
      </c>
      <c r="I190" s="5">
        <v>9605866000000</v>
      </c>
      <c r="J190" s="5">
        <v>-5658704000000</v>
      </c>
      <c r="K190" s="5">
        <v>-3639247000000</v>
      </c>
      <c r="L190" s="5">
        <v>-969621000000</v>
      </c>
      <c r="M190" s="5">
        <v>7663863000000</v>
      </c>
      <c r="N190" s="5">
        <v>-7159451000000</v>
      </c>
      <c r="O190" s="5">
        <v>1016812000000</v>
      </c>
      <c r="P190" s="5">
        <v>5133961000000</v>
      </c>
      <c r="Q190" s="5">
        <v>4857495000000</v>
      </c>
      <c r="R190" s="5">
        <v>871444000000</v>
      </c>
      <c r="S190" s="5">
        <v>457624000000</v>
      </c>
      <c r="T190" s="5">
        <v>365104000000</v>
      </c>
      <c r="U190" s="5">
        <v>-1368453000000</v>
      </c>
      <c r="V190" s="5">
        <v>1852055000000</v>
      </c>
      <c r="W190" s="5">
        <v>1191142000000</v>
      </c>
    </row>
    <row r="191" spans="3:23" ht="15.5" x14ac:dyDescent="0.35">
      <c r="C191" t="s">
        <v>240</v>
      </c>
      <c r="E191" s="5">
        <v>20196046000000</v>
      </c>
      <c r="G191" s="5">
        <v>-100000000000</v>
      </c>
      <c r="I191" s="5">
        <v>10590180000000</v>
      </c>
      <c r="J191" s="5">
        <v>16348884000000</v>
      </c>
      <c r="K191" s="5">
        <v>19988131000000</v>
      </c>
      <c r="L191" s="5">
        <v>20957752000000</v>
      </c>
      <c r="M191" s="5">
        <v>13293890000000</v>
      </c>
      <c r="N191" s="5">
        <v>20453366000000</v>
      </c>
      <c r="O191" s="5">
        <v>19437785000000</v>
      </c>
      <c r="P191" s="5">
        <v>14304019000000</v>
      </c>
      <c r="Q191" s="5">
        <v>9446524000000</v>
      </c>
      <c r="R191" s="5">
        <v>8575371000000</v>
      </c>
      <c r="S191" s="5">
        <v>8117680000000</v>
      </c>
      <c r="T191" s="5">
        <v>7752306000000</v>
      </c>
      <c r="U191" s="5">
        <v>9106301000000</v>
      </c>
      <c r="V191" s="5">
        <v>7250823000000</v>
      </c>
      <c r="W191" s="5">
        <v>6059529000000</v>
      </c>
    </row>
    <row r="192" spans="3:23" ht="15.5" x14ac:dyDescent="0.35">
      <c r="C192" t="s">
        <v>241</v>
      </c>
      <c r="N192" s="5">
        <v>-25000000</v>
      </c>
      <c r="O192" s="5">
        <v>-1231000000</v>
      </c>
      <c r="P192" s="5">
        <v>-195000000</v>
      </c>
      <c r="R192" s="5">
        <v>-291000000</v>
      </c>
      <c r="S192" s="5">
        <v>67000000</v>
      </c>
      <c r="T192" s="5">
        <v>270000000</v>
      </c>
      <c r="U192" s="5">
        <v>14458000000</v>
      </c>
      <c r="V192" s="5">
        <v>3423000000</v>
      </c>
      <c r="W192" s="5">
        <v>152000000</v>
      </c>
    </row>
    <row r="193" spans="2:23" ht="15.5" x14ac:dyDescent="0.35">
      <c r="C193" t="s">
        <v>242</v>
      </c>
      <c r="D193" s="5">
        <v>-1532482000000</v>
      </c>
      <c r="E193" s="5">
        <v>20145405000000</v>
      </c>
      <c r="F193" s="5">
        <v>8991459000000</v>
      </c>
      <c r="G193" s="5">
        <v>1903707000000</v>
      </c>
      <c r="I193" s="5">
        <v>20196046000000</v>
      </c>
      <c r="J193" s="5">
        <v>10690180000000</v>
      </c>
      <c r="K193" s="5">
        <v>16348884000000</v>
      </c>
      <c r="L193" s="5">
        <v>19988131000000</v>
      </c>
      <c r="M193" s="5">
        <v>20957753000000</v>
      </c>
      <c r="N193" s="5">
        <v>13293890000000</v>
      </c>
      <c r="O193" s="5">
        <v>20453366000000</v>
      </c>
      <c r="P193" s="5">
        <v>19437785000000</v>
      </c>
      <c r="Q193" s="5">
        <v>14304019000000</v>
      </c>
      <c r="R193" s="5">
        <v>9446524000000</v>
      </c>
      <c r="S193" s="5">
        <v>8575371000000</v>
      </c>
      <c r="T193" s="5">
        <v>8117680000000</v>
      </c>
      <c r="U193" s="5">
        <v>7752306000000</v>
      </c>
      <c r="V193" s="5">
        <v>9106301000000</v>
      </c>
      <c r="W193" s="5">
        <v>7250823000000</v>
      </c>
    </row>
    <row r="195" spans="2:23" ht="15.5" x14ac:dyDescent="0.35">
      <c r="B195" t="s">
        <v>243</v>
      </c>
      <c r="C195" t="s">
        <v>12</v>
      </c>
      <c r="D195" s="5">
        <v>15020000000</v>
      </c>
      <c r="E195" s="5">
        <v>15020000000</v>
      </c>
      <c r="F195" s="5">
        <v>15020000000</v>
      </c>
      <c r="G195" s="5">
        <v>15020000000</v>
      </c>
      <c r="I195" s="5">
        <v>15020000000</v>
      </c>
      <c r="J195" s="5">
        <v>15020000000</v>
      </c>
      <c r="K195" s="5">
        <v>15020000000</v>
      </c>
      <c r="L195" s="5">
        <v>15020000000</v>
      </c>
      <c r="M195" s="5">
        <v>15020000000</v>
      </c>
      <c r="N195" s="5">
        <v>15020000000</v>
      </c>
      <c r="O195" s="5">
        <v>15000000000</v>
      </c>
      <c r="P195" s="5">
        <v>14980000000</v>
      </c>
      <c r="Q195" s="5">
        <v>14970000000</v>
      </c>
      <c r="R195" s="5">
        <v>14950000000</v>
      </c>
      <c r="S195" s="5">
        <v>14920000000</v>
      </c>
      <c r="T195" s="5">
        <v>14920000000</v>
      </c>
      <c r="U195" s="5">
        <v>14920000000</v>
      </c>
      <c r="V195" s="5">
        <v>14920000000</v>
      </c>
      <c r="W195" s="5">
        <v>11930000000</v>
      </c>
    </row>
    <row r="196" spans="2:23" ht="15.5" x14ac:dyDescent="0.35">
      <c r="C196" t="s">
        <v>244</v>
      </c>
      <c r="D196" s="6">
        <v>22.74</v>
      </c>
      <c r="E196" s="6">
        <v>25.83</v>
      </c>
      <c r="F196" s="6">
        <v>32.31</v>
      </c>
      <c r="G196" s="6">
        <v>23.49</v>
      </c>
    </row>
    <row r="197" spans="2:23" ht="15.5" x14ac:dyDescent="0.35">
      <c r="C197" t="s">
        <v>245</v>
      </c>
      <c r="D197" s="6">
        <v>22.21</v>
      </c>
      <c r="E197" s="6">
        <v>22.07</v>
      </c>
      <c r="F197" s="6">
        <v>16.71</v>
      </c>
      <c r="G197" s="6">
        <v>21.71</v>
      </c>
    </row>
    <row r="198" spans="2:23" ht="15.5" x14ac:dyDescent="0.35">
      <c r="C198" t="s">
        <v>73</v>
      </c>
      <c r="D198" s="6">
        <v>2.2799999999999998</v>
      </c>
      <c r="E198" s="6">
        <v>2.52</v>
      </c>
      <c r="F198" s="6">
        <v>2.94</v>
      </c>
      <c r="G198" s="6">
        <v>2.95</v>
      </c>
    </row>
    <row r="199" spans="2:23" ht="15.5" x14ac:dyDescent="0.35">
      <c r="C199" t="s">
        <v>246</v>
      </c>
      <c r="D199" s="5">
        <v>976720000000</v>
      </c>
      <c r="E199" s="5">
        <v>763900000000</v>
      </c>
      <c r="F199" s="6">
        <v>537679999999.99994</v>
      </c>
      <c r="G199" s="5">
        <v>514530000000</v>
      </c>
    </row>
    <row r="200" spans="2:23" ht="15.5" x14ac:dyDescent="0.35">
      <c r="C200" t="s">
        <v>247</v>
      </c>
      <c r="D200" s="6">
        <v>2.0999999999999999E-3</v>
      </c>
      <c r="E200" s="6">
        <v>2.3999999999999998E-3</v>
      </c>
      <c r="F200" s="6">
        <v>2.8999999999999998E-3</v>
      </c>
      <c r="G200" s="6">
        <v>2.8000000000000004E-3</v>
      </c>
    </row>
    <row r="201" spans="2:23" ht="15.5" x14ac:dyDescent="0.35">
      <c r="C201" t="s">
        <v>248</v>
      </c>
      <c r="D201" s="6">
        <v>2.6200000000000001E-2</v>
      </c>
      <c r="E201" s="6">
        <v>2.8199999999999999E-2</v>
      </c>
      <c r="F201" s="6">
        <v>3.5499999999999997E-2</v>
      </c>
      <c r="G201" s="6">
        <v>2.7099999999999999E-2</v>
      </c>
    </row>
    <row r="202" spans="2:23" ht="15.5" x14ac:dyDescent="0.35">
      <c r="C202" t="s">
        <v>249</v>
      </c>
      <c r="D202" s="6">
        <v>4.5000000000000005E-3</v>
      </c>
      <c r="E202" s="6">
        <v>4.1999999999999997E-3</v>
      </c>
      <c r="F202" s="6">
        <v>3.4000000000000002E-3</v>
      </c>
      <c r="G202" s="6">
        <v>3.8E-3</v>
      </c>
    </row>
    <row r="203" spans="2:23" ht="15.5" x14ac:dyDescent="0.35">
      <c r="C203" t="s">
        <v>250</v>
      </c>
    </row>
    <row r="204" spans="2:23" ht="15.5" x14ac:dyDescent="0.35">
      <c r="C204" t="s">
        <v>251</v>
      </c>
      <c r="D204" s="5">
        <v>21645000000000</v>
      </c>
      <c r="E204" s="5">
        <v>22428000000000</v>
      </c>
      <c r="F204" s="5">
        <v>22499000000000</v>
      </c>
      <c r="G204" s="5">
        <v>15033000000000</v>
      </c>
    </row>
    <row r="205" spans="2:23" ht="15.5" x14ac:dyDescent="0.35">
      <c r="C205" t="s">
        <v>252</v>
      </c>
      <c r="D205" s="6">
        <v>0.57999999999999996</v>
      </c>
      <c r="E205" s="6">
        <v>0.62</v>
      </c>
      <c r="F205" s="6">
        <v>0.59</v>
      </c>
      <c r="G205" s="6">
        <v>0.59</v>
      </c>
    </row>
    <row r="206" spans="2:23" ht="15.5" x14ac:dyDescent="0.35">
      <c r="C206" t="s">
        <v>253</v>
      </c>
      <c r="D206" s="6">
        <v>867.9</v>
      </c>
      <c r="E206" s="6">
        <v>915.33</v>
      </c>
      <c r="F206" s="6">
        <v>909.08</v>
      </c>
      <c r="G206" s="6">
        <v>868.03</v>
      </c>
    </row>
    <row r="207" spans="2:23" ht="15.5" x14ac:dyDescent="0.35">
      <c r="C207" t="s">
        <v>254</v>
      </c>
      <c r="D207" s="6">
        <v>0.57999999999999996</v>
      </c>
      <c r="E207" s="6">
        <v>0.62</v>
      </c>
      <c r="F207" s="6">
        <v>0.59</v>
      </c>
      <c r="G207" s="6">
        <v>0.59</v>
      </c>
    </row>
    <row r="208" spans="2:23" ht="15.5" x14ac:dyDescent="0.35">
      <c r="C208" t="s">
        <v>255</v>
      </c>
      <c r="D208" s="6">
        <v>867.9</v>
      </c>
      <c r="E208" s="6">
        <v>915.33</v>
      </c>
      <c r="F208" s="6">
        <v>909.08</v>
      </c>
      <c r="G208" s="6">
        <v>868.03</v>
      </c>
    </row>
    <row r="209" spans="3:23" ht="15.5" x14ac:dyDescent="0.35">
      <c r="C209" t="s">
        <v>256</v>
      </c>
    </row>
    <row r="210" spans="3:23" ht="15.5" x14ac:dyDescent="0.35">
      <c r="C210" t="s">
        <v>257</v>
      </c>
    </row>
    <row r="211" spans="3:23" ht="15.5" x14ac:dyDescent="0.35">
      <c r="C211" t="s">
        <v>258</v>
      </c>
      <c r="D211" s="5">
        <v>13032000000000</v>
      </c>
      <c r="E211" s="5">
        <v>13744000000000</v>
      </c>
      <c r="F211" s="5">
        <v>13650000000000</v>
      </c>
      <c r="G211" s="5">
        <v>13034000000000</v>
      </c>
    </row>
    <row r="212" spans="3:23" ht="15.5" x14ac:dyDescent="0.35">
      <c r="C212" t="s">
        <v>24</v>
      </c>
    </row>
    <row r="213" spans="3:23" ht="15.5" x14ac:dyDescent="0.35">
      <c r="C213" t="s">
        <v>21</v>
      </c>
    </row>
    <row r="214" spans="3:23" ht="15.5" x14ac:dyDescent="0.35">
      <c r="C214" t="s">
        <v>259</v>
      </c>
    </row>
    <row r="215" spans="3:23" ht="15.5" x14ac:dyDescent="0.35">
      <c r="C215" t="s">
        <v>260</v>
      </c>
      <c r="D215" s="5">
        <v>-5996000000000</v>
      </c>
      <c r="E215" s="5">
        <v>2478000000000</v>
      </c>
      <c r="F215" s="5">
        <v>-9114000000000</v>
      </c>
      <c r="G215" s="5">
        <v>2485000000000</v>
      </c>
    </row>
    <row r="216" spans="3:23" ht="15.5" x14ac:dyDescent="0.35">
      <c r="C216" t="s">
        <v>261</v>
      </c>
      <c r="D216" s="5">
        <v>-41000000000</v>
      </c>
      <c r="E216" s="5">
        <v>-19000000000</v>
      </c>
      <c r="F216" s="5">
        <v>-36000000000</v>
      </c>
      <c r="G216" s="5">
        <v>-13000000000</v>
      </c>
    </row>
    <row r="217" spans="3:23" ht="15.5" x14ac:dyDescent="0.35">
      <c r="C217" t="s">
        <v>13</v>
      </c>
      <c r="D217" s="5">
        <v>-6037000000000</v>
      </c>
      <c r="E217" s="5">
        <v>2460000000000</v>
      </c>
      <c r="F217" s="5">
        <v>-9150000000000</v>
      </c>
      <c r="G217" s="5">
        <v>2472000000000</v>
      </c>
    </row>
    <row r="218" spans="3:23" ht="15.5" x14ac:dyDescent="0.35">
      <c r="C218" t="s">
        <v>16</v>
      </c>
      <c r="D218" s="6">
        <v>-402.06</v>
      </c>
      <c r="E218" s="6">
        <v>163.81</v>
      </c>
      <c r="F218" s="6">
        <v>-609.39</v>
      </c>
      <c r="G218" s="6">
        <v>164.64</v>
      </c>
    </row>
    <row r="219" spans="3:23" ht="15.5" x14ac:dyDescent="0.35">
      <c r="C219" t="s">
        <v>58</v>
      </c>
      <c r="I219" s="6">
        <v>102.93</v>
      </c>
      <c r="J219" s="6">
        <v>85.36</v>
      </c>
      <c r="K219" s="6">
        <v>97.91</v>
      </c>
      <c r="L219" s="6">
        <v>102.75</v>
      </c>
      <c r="M219" s="6">
        <v>101.43</v>
      </c>
      <c r="N219" s="6">
        <v>99.16</v>
      </c>
      <c r="O219" s="6">
        <v>91.75</v>
      </c>
      <c r="P219" s="6">
        <v>84.14</v>
      </c>
      <c r="Q219" s="6">
        <v>77.42</v>
      </c>
      <c r="R219" s="6">
        <v>68.8</v>
      </c>
      <c r="S219" s="6">
        <v>59.29</v>
      </c>
      <c r="T219" s="6">
        <v>62.95</v>
      </c>
      <c r="U219" s="6">
        <v>55.26</v>
      </c>
      <c r="V219" s="6">
        <v>48.58</v>
      </c>
      <c r="W219" s="6">
        <v>72.08</v>
      </c>
    </row>
    <row r="220" spans="3:23" ht="15.5" x14ac:dyDescent="0.35">
      <c r="C220" t="s">
        <v>72</v>
      </c>
      <c r="I220" s="6">
        <v>5.25</v>
      </c>
      <c r="J220" s="6">
        <v>6.33</v>
      </c>
      <c r="K220" s="6">
        <v>6.38</v>
      </c>
      <c r="L220" s="6">
        <v>6.91</v>
      </c>
      <c r="M220" s="6">
        <v>7.39</v>
      </c>
      <c r="N220" s="6">
        <v>6.86</v>
      </c>
      <c r="O220" s="6">
        <v>7.47</v>
      </c>
      <c r="P220" s="6">
        <v>8.1999999999999993</v>
      </c>
      <c r="Q220" s="6">
        <v>9.17</v>
      </c>
      <c r="R220" s="6">
        <v>8.2799999999999994</v>
      </c>
      <c r="S220" s="6">
        <v>7.37</v>
      </c>
      <c r="T220" s="6">
        <v>7.31</v>
      </c>
      <c r="U220" s="6">
        <v>6.79</v>
      </c>
      <c r="V220" s="6">
        <v>7.82</v>
      </c>
      <c r="W220" s="5">
        <v>0</v>
      </c>
    </row>
    <row r="221" spans="3:23" ht="15.5" x14ac:dyDescent="0.35">
      <c r="C221" t="s">
        <v>75</v>
      </c>
      <c r="I221" s="6">
        <v>0.79</v>
      </c>
      <c r="J221" s="6">
        <v>0.97</v>
      </c>
      <c r="K221" s="6">
        <v>1.28</v>
      </c>
      <c r="L221" s="6">
        <v>1.55</v>
      </c>
      <c r="M221" s="6">
        <v>1.69</v>
      </c>
      <c r="N221" s="6">
        <v>1.68</v>
      </c>
      <c r="O221" s="6">
        <v>1.76</v>
      </c>
      <c r="P221" s="6">
        <v>1.99</v>
      </c>
      <c r="Q221" s="6">
        <v>2.17</v>
      </c>
      <c r="R221" s="6">
        <v>1.74</v>
      </c>
      <c r="S221" s="6">
        <v>1.39</v>
      </c>
      <c r="T221" s="6">
        <v>1.68</v>
      </c>
      <c r="U221" s="6">
        <v>1.65</v>
      </c>
      <c r="V221" s="6">
        <v>1.97</v>
      </c>
      <c r="W221" s="5">
        <v>0</v>
      </c>
    </row>
    <row r="222" spans="3:23" ht="15.5" x14ac:dyDescent="0.35">
      <c r="C222" t="s">
        <v>262</v>
      </c>
      <c r="I222" s="5">
        <v>2231480000000</v>
      </c>
      <c r="J222" s="5">
        <v>1809470000000</v>
      </c>
      <c r="K222" s="6">
        <v>2186780000000.0002</v>
      </c>
      <c r="L222" s="5">
        <v>2344950000000</v>
      </c>
      <c r="M222" s="5">
        <v>2114690000000</v>
      </c>
      <c r="N222" s="5">
        <v>1689090000000</v>
      </c>
      <c r="O222" s="5">
        <v>1864800000000</v>
      </c>
      <c r="P222" s="5">
        <v>1753430000000</v>
      </c>
    </row>
    <row r="223" spans="3:23" ht="15.5" x14ac:dyDescent="0.35">
      <c r="C223" t="s">
        <v>263</v>
      </c>
      <c r="I223" s="6">
        <v>9.1999999999999998E-3</v>
      </c>
      <c r="J223" s="6">
        <v>1.0800000000000001E-2</v>
      </c>
      <c r="K223" s="6">
        <v>1.4199999999999999E-2</v>
      </c>
      <c r="L223" s="6">
        <v>1.4999999999999999E-2</v>
      </c>
      <c r="M223" s="6">
        <v>1.5100000000000001E-2</v>
      </c>
      <c r="N223" s="6">
        <v>1.78E-2</v>
      </c>
      <c r="O223" s="6">
        <v>1.7899999999999999E-2</v>
      </c>
      <c r="P223" s="6">
        <v>2.0099999999999996E-2</v>
      </c>
      <c r="Q223" s="6">
        <v>2.2499999999999999E-2</v>
      </c>
      <c r="R223" s="6">
        <v>2.3900000000000001E-2</v>
      </c>
      <c r="S223" s="6">
        <v>2.07E-2</v>
      </c>
      <c r="T223" s="6">
        <v>2.4700000000000003E-2</v>
      </c>
      <c r="U223" s="6">
        <v>2.4900000000000002E-2</v>
      </c>
      <c r="V223" s="6">
        <v>2.4900000000000002E-2</v>
      </c>
      <c r="W223" s="6">
        <v>3.4599999999999999E-2</v>
      </c>
    </row>
    <row r="224" spans="3:23" ht="15.5" x14ac:dyDescent="0.35">
      <c r="C224" t="s">
        <v>264</v>
      </c>
      <c r="I224" s="6">
        <v>0.11320000000000001</v>
      </c>
      <c r="J224" s="6">
        <v>0.1024</v>
      </c>
      <c r="K224" s="6">
        <v>0.121</v>
      </c>
      <c r="L224" s="6">
        <v>0.1348</v>
      </c>
      <c r="M224" s="6">
        <v>0.1396</v>
      </c>
      <c r="N224" s="6">
        <v>0.14880000000000002</v>
      </c>
      <c r="O224" s="6">
        <v>0.14990000000000001</v>
      </c>
      <c r="P224" s="6">
        <v>0.14880000000000002</v>
      </c>
      <c r="Q224" s="6">
        <v>0.14829999999999999</v>
      </c>
      <c r="R224" s="6">
        <v>0.1426</v>
      </c>
      <c r="S224" s="6">
        <v>0.14050000000000001</v>
      </c>
      <c r="T224" s="6">
        <v>0.15539999999999998</v>
      </c>
      <c r="U224" s="6">
        <v>0.14410000000000001</v>
      </c>
      <c r="V224" s="6">
        <v>0.1321</v>
      </c>
      <c r="W224" s="6">
        <v>0.26390000000000002</v>
      </c>
    </row>
    <row r="225" spans="3:23" ht="15.5" x14ac:dyDescent="0.35">
      <c r="C225" t="s">
        <v>265</v>
      </c>
      <c r="I225" s="6">
        <v>1.4199999999999999E-2</v>
      </c>
      <c r="J225" s="6">
        <v>1.49E-2</v>
      </c>
      <c r="K225" s="6">
        <v>1.7899999999999999E-2</v>
      </c>
      <c r="L225" s="6">
        <v>1.9099999999999999E-2</v>
      </c>
      <c r="M225" s="6">
        <v>1.9400000000000001E-2</v>
      </c>
      <c r="N225" s="6">
        <v>1.89E-2</v>
      </c>
      <c r="O225" s="6">
        <v>2.58E-2</v>
      </c>
      <c r="P225" s="6">
        <v>2.9900000000000003E-2</v>
      </c>
      <c r="Q225" s="6">
        <v>3.4700000000000002E-2</v>
      </c>
      <c r="R225" s="6">
        <v>3.3799999999999997E-2</v>
      </c>
      <c r="S225" s="6">
        <v>2.9600000000000001E-2</v>
      </c>
      <c r="T225" s="6">
        <v>3.7999999999999999E-2</v>
      </c>
      <c r="U225" s="6">
        <v>3.5699999999999996E-2</v>
      </c>
      <c r="V225" s="6">
        <v>3.6299999999999999E-2</v>
      </c>
      <c r="W225" s="6">
        <v>9.4200000000000006E-2</v>
      </c>
    </row>
    <row r="226" spans="3:23" ht="15.5" x14ac:dyDescent="0.35">
      <c r="C226" t="s">
        <v>266</v>
      </c>
    </row>
    <row r="227" spans="3:23" ht="15.5" x14ac:dyDescent="0.35">
      <c r="C227" t="s">
        <v>69</v>
      </c>
      <c r="I227" s="6">
        <v>0.59</v>
      </c>
      <c r="J227" s="6">
        <v>0.65</v>
      </c>
      <c r="K227" s="6">
        <v>0.77</v>
      </c>
      <c r="L227" s="6">
        <v>0.93</v>
      </c>
      <c r="M227" s="6">
        <v>1.03</v>
      </c>
      <c r="N227" s="6">
        <v>1.02</v>
      </c>
      <c r="O227" s="6">
        <v>1.1200000000000001</v>
      </c>
      <c r="P227" s="6">
        <v>1.22</v>
      </c>
      <c r="Q227" s="6">
        <v>1.36</v>
      </c>
      <c r="R227" s="6">
        <v>1.18</v>
      </c>
      <c r="S227" s="6">
        <v>1.04</v>
      </c>
      <c r="T227" s="6">
        <v>1.1399999999999999</v>
      </c>
      <c r="U227" s="6">
        <v>0.98</v>
      </c>
      <c r="V227" s="6">
        <v>1.03</v>
      </c>
      <c r="W227" s="5">
        <v>0</v>
      </c>
    </row>
    <row r="228" spans="3:23" ht="15.5" x14ac:dyDescent="0.35">
      <c r="C228" t="s">
        <v>66</v>
      </c>
      <c r="I228" s="6">
        <v>909.08</v>
      </c>
      <c r="J228" s="6">
        <v>833.31</v>
      </c>
      <c r="K228" s="6">
        <v>809.24</v>
      </c>
      <c r="L228" s="6">
        <v>762.27</v>
      </c>
      <c r="M228" s="6">
        <v>726.62</v>
      </c>
      <c r="N228" s="6">
        <v>666.31</v>
      </c>
      <c r="O228" s="6">
        <v>612.28</v>
      </c>
      <c r="P228" s="6">
        <v>565.62</v>
      </c>
      <c r="Q228" s="6">
        <v>521.96</v>
      </c>
      <c r="R228" s="6">
        <v>482.41</v>
      </c>
      <c r="S228" s="6">
        <v>422.01</v>
      </c>
      <c r="T228" s="6">
        <v>405.13</v>
      </c>
      <c r="U228" s="6">
        <v>383.35</v>
      </c>
      <c r="V228" s="6">
        <v>367.83</v>
      </c>
      <c r="W228" s="6">
        <v>273.18</v>
      </c>
    </row>
    <row r="229" spans="3:23" ht="15.5" x14ac:dyDescent="0.35">
      <c r="C229" t="s">
        <v>267</v>
      </c>
      <c r="I229" s="6">
        <v>0.59</v>
      </c>
      <c r="J229" s="6">
        <v>0.65</v>
      </c>
      <c r="K229" s="6">
        <v>0.77</v>
      </c>
      <c r="L229" s="6">
        <v>0.93</v>
      </c>
      <c r="M229" s="6">
        <v>1.03</v>
      </c>
      <c r="N229" s="6">
        <v>1.02</v>
      </c>
      <c r="O229" s="6">
        <v>1.1200000000000001</v>
      </c>
      <c r="P229" s="6">
        <v>1.22</v>
      </c>
      <c r="Q229" s="6">
        <v>1.36</v>
      </c>
      <c r="R229" s="6">
        <v>1.18</v>
      </c>
      <c r="S229" s="6">
        <v>1.04</v>
      </c>
      <c r="T229" s="6">
        <v>1.1399999999999999</v>
      </c>
      <c r="U229" s="6">
        <v>0.98</v>
      </c>
      <c r="V229" s="6">
        <v>1.03</v>
      </c>
      <c r="W229" s="5">
        <v>0</v>
      </c>
    </row>
    <row r="230" spans="3:23" ht="15.5" x14ac:dyDescent="0.35">
      <c r="C230" t="s">
        <v>268</v>
      </c>
      <c r="I230" s="6">
        <v>909.08</v>
      </c>
      <c r="J230" s="6">
        <v>833.31</v>
      </c>
      <c r="K230" s="6">
        <v>809.24</v>
      </c>
      <c r="L230" s="6">
        <v>762.27</v>
      </c>
      <c r="M230" s="6">
        <v>726.62</v>
      </c>
      <c r="N230" s="6">
        <v>666.31</v>
      </c>
      <c r="O230" s="6">
        <v>612.28</v>
      </c>
      <c r="P230" s="6">
        <v>565.62</v>
      </c>
      <c r="Q230" s="6">
        <v>521.96</v>
      </c>
      <c r="R230" s="6">
        <v>482.41</v>
      </c>
      <c r="S230" s="6">
        <v>422.01</v>
      </c>
      <c r="T230" s="6">
        <v>405.13</v>
      </c>
      <c r="U230" s="6">
        <v>383.35</v>
      </c>
      <c r="V230" s="6">
        <v>367.83</v>
      </c>
      <c r="W230" s="6">
        <v>273.18</v>
      </c>
    </row>
    <row r="231" spans="3:23" ht="15.5" x14ac:dyDescent="0.35">
      <c r="C231" t="s">
        <v>269</v>
      </c>
    </row>
    <row r="232" spans="3:23" ht="15.5" x14ac:dyDescent="0.35">
      <c r="C232" t="s">
        <v>270</v>
      </c>
    </row>
    <row r="233" spans="3:23" ht="15.5" x14ac:dyDescent="0.35">
      <c r="C233" t="s">
        <v>26</v>
      </c>
    </row>
    <row r="234" spans="3:23" ht="15.5" x14ac:dyDescent="0.35">
      <c r="C234" t="s">
        <v>23</v>
      </c>
    </row>
    <row r="235" spans="3:23" ht="15.5" x14ac:dyDescent="0.35">
      <c r="C235" t="s">
        <v>271</v>
      </c>
    </row>
    <row r="236" spans="3:23" ht="15.5" x14ac:dyDescent="0.35">
      <c r="C236" t="s">
        <v>272</v>
      </c>
      <c r="I236" s="5">
        <v>-6070000000000</v>
      </c>
      <c r="J236" s="5">
        <v>-4220000000000</v>
      </c>
      <c r="K236" s="5">
        <v>-9697000000000</v>
      </c>
      <c r="L236" s="5">
        <v>-8746000000000</v>
      </c>
      <c r="M236" s="5">
        <v>26162000000000</v>
      </c>
      <c r="N236" s="5">
        <v>31000000000</v>
      </c>
      <c r="O236" s="5">
        <v>2338000000000</v>
      </c>
      <c r="P236" s="5">
        <v>9427000000000</v>
      </c>
      <c r="Q236" s="5">
        <v>6663000000000</v>
      </c>
      <c r="R236" s="5">
        <v>-1132000000000</v>
      </c>
      <c r="S236" s="5">
        <v>3150000000000</v>
      </c>
      <c r="T236" s="5">
        <v>1501000000000</v>
      </c>
      <c r="U236" s="5">
        <v>1236000000000</v>
      </c>
      <c r="V236" s="5">
        <v>652000000000</v>
      </c>
      <c r="W236" s="5">
        <v>1627000000000</v>
      </c>
    </row>
    <row r="237" spans="3:23" ht="15.5" x14ac:dyDescent="0.35">
      <c r="C237" t="s">
        <v>273</v>
      </c>
      <c r="I237" s="5">
        <v>-104000000000</v>
      </c>
      <c r="J237" s="5">
        <v>-129000000000</v>
      </c>
      <c r="K237" s="5">
        <v>-149000000000</v>
      </c>
      <c r="L237" s="5">
        <v>-248000000000</v>
      </c>
      <c r="M237" s="5">
        <v>-71000000000</v>
      </c>
      <c r="N237" s="5">
        <v>-286000000000</v>
      </c>
      <c r="O237" s="5">
        <v>-22000000000</v>
      </c>
      <c r="P237" s="5">
        <v>-31000000000</v>
      </c>
      <c r="Q237" s="5">
        <v>-31000000000</v>
      </c>
      <c r="R237" s="5">
        <v>-47000000000</v>
      </c>
      <c r="S237" s="5">
        <v>-68000000000</v>
      </c>
      <c r="T237" s="5">
        <v>-101000000000</v>
      </c>
      <c r="U237" s="5">
        <v>-97000000000</v>
      </c>
      <c r="V237" s="5">
        <v>-62000000000</v>
      </c>
      <c r="W237" s="5">
        <v>-49000000000</v>
      </c>
    </row>
    <row r="238" spans="3:23" ht="15.5" x14ac:dyDescent="0.35">
      <c r="C238" t="s">
        <v>15</v>
      </c>
      <c r="I238" s="5">
        <v>-6174000000000</v>
      </c>
      <c r="J238" s="5">
        <v>-4349000000000</v>
      </c>
      <c r="K238" s="5">
        <v>-9846000000000</v>
      </c>
      <c r="L238" s="5">
        <v>-8994000000000</v>
      </c>
      <c r="M238" s="5">
        <v>26091000000000</v>
      </c>
      <c r="N238" s="5">
        <v>-255000000000</v>
      </c>
      <c r="O238" s="5">
        <v>2316000000000</v>
      </c>
      <c r="P238" s="5">
        <v>9396000000000</v>
      </c>
      <c r="Q238" s="5">
        <v>6632000000000</v>
      </c>
      <c r="R238" s="5">
        <v>-1179000000000</v>
      </c>
      <c r="S238" s="5">
        <v>3083000000000</v>
      </c>
      <c r="T238" s="5">
        <v>1401000000000</v>
      </c>
      <c r="U238" s="5">
        <v>1139000000000</v>
      </c>
      <c r="V238" s="5">
        <v>590000000000</v>
      </c>
      <c r="W238" s="5">
        <v>1578000000000</v>
      </c>
    </row>
    <row r="239" spans="3:23" ht="15.5" x14ac:dyDescent="0.35">
      <c r="C239" t="s">
        <v>17</v>
      </c>
      <c r="I239" s="6">
        <v>-411.2</v>
      </c>
      <c r="J239" s="6">
        <v>-289.64999999999998</v>
      </c>
      <c r="K239" s="6">
        <v>-655.72</v>
      </c>
      <c r="L239" s="5">
        <v>-599</v>
      </c>
      <c r="M239" s="6">
        <v>1737.61</v>
      </c>
      <c r="N239" s="6">
        <v>-16.97</v>
      </c>
      <c r="O239" s="6">
        <v>154.35</v>
      </c>
      <c r="P239" s="6">
        <v>627.32000000000005</v>
      </c>
      <c r="Q239" s="6">
        <v>442.88</v>
      </c>
      <c r="R239" s="6">
        <v>-78.92</v>
      </c>
      <c r="S239" s="6">
        <v>206.64</v>
      </c>
      <c r="T239" s="6">
        <v>93.89</v>
      </c>
      <c r="U239" s="6">
        <v>76.38</v>
      </c>
      <c r="V239" s="6">
        <v>39.58</v>
      </c>
      <c r="W239" s="6">
        <v>132.21</v>
      </c>
    </row>
  </sheetData>
  <pageMargins left="0.7" right="0.7" top="0.75" bottom="0.75" header="0.3" footer="0.3"/>
  <ignoredErrors>
    <ignoredError sqref="A1:W240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1905</v>
      </c>
      <c r="D2" s="2" vm="435">
        <f ca="1">IFERROR(_xlfn.STOCKHISTORY("XIDX:" &amp; $C$1, D3, , 0, 0, 1), "Libur")</f>
        <v>53</v>
      </c>
      <c r="E2" s="2" vm="156">
        <f ca="1">IFERROR(_xlfn.STOCKHISTORY("XIDX:" &amp; $C$1, E3, , 0, 0, 1), "Libur")</f>
        <v>113</v>
      </c>
      <c r="H2" s="2" vm="156">
        <f ca="1">IFERROR(INDEX(D2:G2,COUNT(D2:G2)),"")</f>
        <v>113</v>
      </c>
      <c r="I2" s="2" vm="474">
        <f t="shared" ref="I2:Z2" ca="1" si="0">IFERROR(_xlfn.STOCKHISTORY("XIDX:" &amp; $C$1, I1, , 0, 0, 1), "Libur")</f>
        <v>43</v>
      </c>
      <c r="J2" s="2" vm="122">
        <f t="shared" ca="1" si="0"/>
        <v>51</v>
      </c>
      <c r="K2" s="2" vm="122">
        <f t="shared" ca="1" si="0"/>
        <v>51</v>
      </c>
      <c r="L2" s="2" vm="399">
        <f t="shared" ca="1" si="0"/>
        <v>87</v>
      </c>
      <c r="M2" s="2" vm="180">
        <f t="shared" ca="1" si="0"/>
        <v>88</v>
      </c>
      <c r="N2" s="2" vm="122">
        <f t="shared" ca="1" si="0"/>
        <v>51</v>
      </c>
      <c r="O2" s="2" vm="230">
        <f t="shared" ca="1" si="0"/>
        <v>61</v>
      </c>
      <c r="P2" s="2" vm="230">
        <f t="shared" ca="1" si="0"/>
        <v>61</v>
      </c>
      <c r="Q2" s="2" vm="348">
        <f t="shared" ca="1" si="0"/>
        <v>75</v>
      </c>
      <c r="R2" s="2" t="str">
        <f t="shared" ca="1" si="0"/>
        <v>Libur</v>
      </c>
      <c r="S2" s="2" t="str">
        <f t="shared" ca="1" si="0"/>
        <v>Libur</v>
      </c>
      <c r="T2" s="2" vm="373">
        <f t="shared" ca="1" si="0"/>
        <v>98</v>
      </c>
      <c r="U2" s="2" t="str">
        <f t="shared" ca="1" si="0"/>
        <v>Libur</v>
      </c>
      <c r="V2" s="2" vm="180">
        <f t="shared" ca="1" si="0"/>
        <v>88</v>
      </c>
      <c r="W2" s="2" vm="475">
        <f t="shared" ca="1" si="0"/>
        <v>115</v>
      </c>
      <c r="X2" s="2" vm="154">
        <f t="shared" ca="1" si="0"/>
        <v>116</v>
      </c>
      <c r="Y2" s="2" vm="185">
        <f t="shared" ca="1" si="0"/>
        <v>141</v>
      </c>
      <c r="Z2" s="2" vm="36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8982528830</v>
      </c>
      <c r="E4" s="2">
        <f>IFERROR(INDEX(E51:E500,MATCH($C$4,$C$51:$C$500,0)),"")</f>
        <v>9221152430</v>
      </c>
      <c r="H4" s="2">
        <f>IFERROR(SUM(D4:G4)*(4/MAX(1,COUNT(D4:G4))),"")</f>
        <v>36407362520</v>
      </c>
      <c r="I4" s="2">
        <f t="shared" ref="I4:Z4" si="1">IFERROR(INDEX(I51:I500,MATCH($C$4,$C$51:$C$500,0)),"")</f>
        <v>36632337898</v>
      </c>
      <c r="J4" s="2">
        <f t="shared" si="1"/>
        <v>30520490000</v>
      </c>
      <c r="K4" s="2">
        <f t="shared" si="1"/>
        <v>31211356619</v>
      </c>
      <c r="L4" s="2">
        <f t="shared" si="1"/>
        <v>26035856958</v>
      </c>
      <c r="M4" s="2">
        <f t="shared" si="1"/>
        <v>23401842549</v>
      </c>
      <c r="N4" s="2">
        <f t="shared" si="1"/>
        <v>19558738651</v>
      </c>
      <c r="O4" s="2">
        <f t="shared" si="1"/>
        <v>35174135994</v>
      </c>
      <c r="P4" s="2">
        <f t="shared" si="1"/>
        <v>36070319372</v>
      </c>
      <c r="Q4" s="2">
        <f t="shared" si="1"/>
        <v>43188508734</v>
      </c>
      <c r="R4" s="2">
        <f t="shared" si="1"/>
        <v>52413771234</v>
      </c>
      <c r="S4" s="2">
        <f t="shared" si="1"/>
        <v>60101438265</v>
      </c>
      <c r="T4" s="2">
        <f t="shared" si="1"/>
        <v>107391372309</v>
      </c>
      <c r="U4" s="2">
        <f t="shared" si="1"/>
        <v>11385096413</v>
      </c>
      <c r="V4" s="2">
        <f t="shared" si="1"/>
        <v>13399164622</v>
      </c>
      <c r="W4" s="2">
        <f t="shared" si="1"/>
        <v>17718809789</v>
      </c>
      <c r="X4" s="2">
        <f t="shared" si="1"/>
        <v>44770782701</v>
      </c>
      <c r="Y4" s="2">
        <f t="shared" si="1"/>
        <v>31173107021</v>
      </c>
      <c r="Z4" s="2">
        <f t="shared" si="1"/>
        <v>195482025228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-9608495129</v>
      </c>
      <c r="E5" s="2">
        <f>IFERROR(INDEX(E51:E500,MATCH($C$5,$C$51:$C$500,0)),"")</f>
        <v>-9376172720</v>
      </c>
      <c r="H5" s="2">
        <f>IFERROR(SUM(D5:G5)*(4/MAX(1,COUNT(D5:G5))),"")</f>
        <v>-37969335698</v>
      </c>
      <c r="I5" s="2">
        <f t="shared" ref="I5:Z5" si="2">IFERROR(INDEX(I51:I500,MATCH($C$5,$C$51:$C$500,0)),"")</f>
        <v>-36781631153</v>
      </c>
      <c r="J5" s="2">
        <f t="shared" si="2"/>
        <v>-36143931948</v>
      </c>
      <c r="K5" s="2">
        <f t="shared" si="2"/>
        <v>-31314749174</v>
      </c>
      <c r="L5" s="2">
        <f t="shared" si="2"/>
        <v>-33308244292</v>
      </c>
      <c r="M5" s="2">
        <f t="shared" si="2"/>
        <v>-34757957485</v>
      </c>
      <c r="N5" s="2">
        <f t="shared" si="2"/>
        <v>-30103095068</v>
      </c>
      <c r="O5" s="2">
        <f t="shared" si="2"/>
        <v>-30514925041</v>
      </c>
      <c r="P5" s="2">
        <f t="shared" si="2"/>
        <v>-36291351177</v>
      </c>
      <c r="Q5" s="2">
        <f t="shared" si="2"/>
        <v>-46174643382</v>
      </c>
      <c r="R5" s="2">
        <f t="shared" si="2"/>
        <v>-26843855100</v>
      </c>
      <c r="S5" s="2">
        <f t="shared" si="2"/>
        <v>-27623328885</v>
      </c>
      <c r="T5" s="2">
        <f t="shared" si="2"/>
        <v>7215354342</v>
      </c>
      <c r="U5" s="2">
        <f t="shared" si="2"/>
        <v>-59119616846</v>
      </c>
      <c r="V5" s="2">
        <f t="shared" si="2"/>
        <v>-58357351624</v>
      </c>
      <c r="W5" s="2">
        <f t="shared" si="2"/>
        <v>-20692925420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289979928405</v>
      </c>
      <c r="E6" s="2">
        <f>IFERROR(INDEX(E51:E500,MATCH($C$6,$C$51:$C$500,0)),"")</f>
        <v>299567037970</v>
      </c>
      <c r="H6" s="2">
        <f>IFERROR(INDEX(D6:G6,COUNT(D6:G6)),"")</f>
        <v>299567037970</v>
      </c>
      <c r="I6" s="2">
        <f t="shared" ref="I6:Z6" si="3">IFERROR(INDEX(I51:I500,MATCH($C$6,$C$51:$C$500,0)),"")</f>
        <v>308964596255</v>
      </c>
      <c r="J6" s="2">
        <f t="shared" si="3"/>
        <v>345763054381</v>
      </c>
      <c r="K6" s="2">
        <f t="shared" si="3"/>
        <v>381907437249</v>
      </c>
      <c r="L6" s="2">
        <f t="shared" si="3"/>
        <v>413245749649</v>
      </c>
      <c r="M6" s="2">
        <f t="shared" si="3"/>
        <v>446563805362</v>
      </c>
      <c r="N6" s="2">
        <f t="shared" si="3"/>
        <v>481330909933</v>
      </c>
      <c r="O6" s="2">
        <f t="shared" si="3"/>
        <v>511392134181</v>
      </c>
      <c r="P6" s="2">
        <f t="shared" si="3"/>
        <v>463387925750</v>
      </c>
      <c r="Q6" s="2">
        <f t="shared" si="3"/>
        <v>499762871238</v>
      </c>
      <c r="R6" s="2">
        <f t="shared" si="3"/>
        <v>545944370757</v>
      </c>
      <c r="S6" s="2">
        <f t="shared" si="3"/>
        <v>572757541540</v>
      </c>
      <c r="T6" s="2">
        <f t="shared" si="3"/>
        <v>597845897402</v>
      </c>
      <c r="U6" s="2">
        <f t="shared" si="3"/>
        <v>590650970956</v>
      </c>
      <c r="V6" s="2">
        <f t="shared" si="3"/>
        <v>649789548122</v>
      </c>
      <c r="W6" s="2">
        <f t="shared" si="3"/>
        <v>708185721601</v>
      </c>
      <c r="X6" s="2">
        <f t="shared" si="3"/>
        <v>728969687573</v>
      </c>
      <c r="Y6" s="2">
        <f t="shared" si="3"/>
        <v>633180510479</v>
      </c>
      <c r="Z6" s="2">
        <f t="shared" si="3"/>
        <v>640317551748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7.51</v>
      </c>
      <c r="E7" s="3">
        <f>IFERROR(INDEX(E51:E500,MATCH($C$7,$C$51:$C$500,0))/1000000000,"")</f>
        <v>7.51</v>
      </c>
      <c r="H7" s="3">
        <f>IFERROR(INDEX(D7:G7,COUNT(D7:G7)),"")</f>
        <v>7.51</v>
      </c>
      <c r="I7" s="3">
        <f t="shared" ref="I7:Z7" si="4">IFERROR(INDEX(I51:I500,MATCH($C$7,$C$51:$C$500,0))/1000000000,"")</f>
        <v>7.51</v>
      </c>
      <c r="J7" s="3">
        <f t="shared" si="4"/>
        <v>7.51</v>
      </c>
      <c r="K7" s="3">
        <f t="shared" si="4"/>
        <v>7.51</v>
      </c>
      <c r="L7" s="3">
        <f t="shared" si="4"/>
        <v>7.51</v>
      </c>
      <c r="M7" s="3">
        <f t="shared" si="4"/>
        <v>7.51</v>
      </c>
      <c r="N7" s="3">
        <f t="shared" si="4"/>
        <v>7.51</v>
      </c>
      <c r="O7" s="3">
        <f t="shared" si="4"/>
        <v>7.51</v>
      </c>
      <c r="P7" s="3">
        <f t="shared" si="4"/>
        <v>6.83</v>
      </c>
      <c r="Q7" s="3">
        <f t="shared" si="4"/>
        <v>6.83</v>
      </c>
      <c r="R7" s="3">
        <f t="shared" si="4"/>
        <v>6.83</v>
      </c>
      <c r="S7" s="3">
        <f t="shared" si="4"/>
        <v>6.83</v>
      </c>
      <c r="T7" s="3">
        <f t="shared" si="4"/>
        <v>6.83</v>
      </c>
      <c r="U7" s="3">
        <f t="shared" si="4"/>
        <v>6.83</v>
      </c>
      <c r="V7" s="3">
        <f t="shared" si="4"/>
        <v>6.83</v>
      </c>
      <c r="W7" s="3">
        <f t="shared" si="4"/>
        <v>6.83</v>
      </c>
      <c r="X7" s="3">
        <f t="shared" si="4"/>
        <v>6.83</v>
      </c>
      <c r="Y7" s="3">
        <f t="shared" si="4"/>
        <v>6.02</v>
      </c>
      <c r="Z7" s="3">
        <f t="shared" si="4"/>
        <v>6.02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-36000000000</v>
      </c>
      <c r="J8" s="2">
        <f t="shared" si="5"/>
        <v>-34000000000</v>
      </c>
      <c r="K8" s="2">
        <f t="shared" si="5"/>
        <v>-41000000000</v>
      </c>
      <c r="L8" s="2">
        <f t="shared" si="5"/>
        <v>-28000000000</v>
      </c>
      <c r="M8" s="2">
        <f t="shared" si="5"/>
        <v>-33000000000</v>
      </c>
      <c r="N8" s="2">
        <f t="shared" si="5"/>
        <v>-20000000000</v>
      </c>
      <c r="O8" s="2">
        <f t="shared" si="5"/>
        <v>13000000000</v>
      </c>
      <c r="P8" s="2">
        <f t="shared" si="5"/>
        <v>-2000000000</v>
      </c>
      <c r="Q8" s="2">
        <f t="shared" si="5"/>
        <v>19000000000</v>
      </c>
      <c r="R8" s="2">
        <f t="shared" si="5"/>
        <v>-8000000000</v>
      </c>
      <c r="S8" s="2">
        <f t="shared" si="5"/>
        <v>4000000000</v>
      </c>
      <c r="T8" s="2">
        <f t="shared" si="5"/>
        <v>20000000000</v>
      </c>
      <c r="U8" s="2">
        <f t="shared" si="5"/>
        <v>-22000000000</v>
      </c>
      <c r="V8" s="2">
        <f t="shared" si="5"/>
        <v>-38000000000</v>
      </c>
      <c r="W8" s="2">
        <f t="shared" si="5"/>
        <v>-42000000000</v>
      </c>
      <c r="X8" s="2">
        <f t="shared" si="5"/>
        <v>-37000000000</v>
      </c>
      <c r="Y8" s="2">
        <f t="shared" si="5"/>
        <v>-56000000000</v>
      </c>
      <c r="Z8" s="2">
        <f t="shared" si="5"/>
        <v>-67000000000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0.09</v>
      </c>
      <c r="E9" s="3">
        <f>IFERROR(INDEX(E51:E500,MATCH("Free cash flow per share (Quarter)",$C$51:$C$500,0)),"")</f>
        <v>-0.16</v>
      </c>
      <c r="H9" s="3">
        <f>IFERROR(INDEX(D9:G9,COUNT(D9:G9)),"")</f>
        <v>-0.16</v>
      </c>
      <c r="I9" s="3">
        <f t="shared" ref="I9:Z9" si="6">IFERROR(INDEX(I51:I500,MATCH($C$9,$C$51:$C$500,0)),"")</f>
        <v>-4.7300000000000004</v>
      </c>
      <c r="J9" s="3">
        <f t="shared" si="6"/>
        <v>-4.5</v>
      </c>
      <c r="K9" s="3">
        <f t="shared" si="6"/>
        <v>-5.42</v>
      </c>
      <c r="L9" s="3">
        <f t="shared" si="6"/>
        <v>-3.79</v>
      </c>
      <c r="M9" s="3">
        <f t="shared" si="6"/>
        <v>-4.46</v>
      </c>
      <c r="N9" s="3">
        <f t="shared" si="6"/>
        <v>-2.68</v>
      </c>
      <c r="O9" s="3">
        <f t="shared" si="6"/>
        <v>1.73</v>
      </c>
      <c r="P9" s="3">
        <f t="shared" si="6"/>
        <v>-0.33</v>
      </c>
      <c r="Q9" s="3">
        <f t="shared" si="6"/>
        <v>2.76</v>
      </c>
      <c r="R9" s="3">
        <f t="shared" si="6"/>
        <v>-1.22</v>
      </c>
      <c r="S9" s="3">
        <f t="shared" si="6"/>
        <v>0.56999999999999995</v>
      </c>
      <c r="T9" s="3">
        <f t="shared" si="6"/>
        <v>2.94</v>
      </c>
      <c r="U9" s="3">
        <f t="shared" si="6"/>
        <v>-3.19</v>
      </c>
      <c r="V9" s="3">
        <f t="shared" si="6"/>
        <v>-5.51</v>
      </c>
      <c r="W9" s="3">
        <f t="shared" si="6"/>
        <v>-6.11</v>
      </c>
      <c r="X9" s="3">
        <f t="shared" si="6"/>
        <v>-5.35</v>
      </c>
      <c r="Y9" s="3">
        <f t="shared" si="6"/>
        <v>-9.34</v>
      </c>
      <c r="Z9" s="3">
        <f t="shared" si="6"/>
        <v>-11.07</v>
      </c>
    </row>
    <row r="10" spans="1:26" ht="15.5" x14ac:dyDescent="0.35">
      <c r="C10" t="s">
        <v>18</v>
      </c>
      <c r="D10" s="3">
        <f ca="1">IFERROR(IF(D9=0,"",D2/D9),"")</f>
        <v>588.88888888888891</v>
      </c>
      <c r="E10" s="3">
        <f ca="1">IFERROR(IF(E9=0,"",E2/E9),"")</f>
        <v>-706.25</v>
      </c>
      <c r="I10" s="3">
        <f t="shared" ref="I10:Z10" ca="1" si="7">IFERROR(IF(I9=0,"",I2/I9),"")</f>
        <v>-9.0909090909090899</v>
      </c>
      <c r="J10" s="3">
        <f t="shared" ca="1" si="7"/>
        <v>-11.333333333333334</v>
      </c>
      <c r="K10" s="3">
        <f t="shared" ca="1" si="7"/>
        <v>-9.4095940959409603</v>
      </c>
      <c r="L10" s="3">
        <f t="shared" ca="1" si="7"/>
        <v>-22.955145118733508</v>
      </c>
      <c r="M10" s="3">
        <f t="shared" ca="1" si="7"/>
        <v>-19.730941704035875</v>
      </c>
      <c r="N10" s="3">
        <f t="shared" ca="1" si="7"/>
        <v>-19.029850746268657</v>
      </c>
      <c r="O10" s="3">
        <f t="shared" ca="1" si="7"/>
        <v>35.260115606936417</v>
      </c>
      <c r="P10" s="3">
        <f t="shared" ca="1" si="7"/>
        <v>-184.84848484848484</v>
      </c>
      <c r="Q10" s="3">
        <f t="shared" ca="1" si="7"/>
        <v>27.173913043478262</v>
      </c>
      <c r="R10" s="3" t="str">
        <f t="shared" ca="1" si="7"/>
        <v/>
      </c>
      <c r="S10" s="3" t="str">
        <f t="shared" ca="1" si="7"/>
        <v/>
      </c>
      <c r="T10" s="3">
        <f t="shared" ca="1" si="7"/>
        <v>33.333333333333336</v>
      </c>
      <c r="U10" s="3" t="str">
        <f t="shared" ca="1" si="7"/>
        <v/>
      </c>
      <c r="V10" s="3">
        <f t="shared" ca="1" si="7"/>
        <v>-15.970961887477314</v>
      </c>
      <c r="W10" s="3">
        <f t="shared" ca="1" si="7"/>
        <v>-18.821603927986907</v>
      </c>
      <c r="X10" s="3">
        <f t="shared" ca="1" si="7"/>
        <v>-21.682242990654206</v>
      </c>
      <c r="Y10" s="3">
        <f t="shared" ca="1" si="7"/>
        <v>-15.096359743040685</v>
      </c>
      <c r="Z10" s="3">
        <f t="shared" ca="1" si="7"/>
        <v>-4.5167118337850045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2663473473</v>
      </c>
      <c r="E11" s="2">
        <f>IFERROR(INDEX(E51:E500,MATCH($C$11,$C$51:$C$500,0)),"")</f>
        <v>2168002350</v>
      </c>
      <c r="H11" s="2">
        <f>IFERROR(INDEX(D11:G11,COUNT(D11:G11)),"")</f>
        <v>2168002350</v>
      </c>
      <c r="I11" s="2">
        <f t="shared" ref="I11:Z11" si="8">IFERROR(INDEX(I51:I500,MATCH($C$11,$C$51:$C$500,0)),"")</f>
        <v>3334096569</v>
      </c>
      <c r="J11" s="2">
        <f t="shared" si="8"/>
        <v>3422924718</v>
      </c>
      <c r="K11" s="2">
        <f t="shared" si="8"/>
        <v>3732873801</v>
      </c>
      <c r="L11" s="2">
        <f t="shared" si="8"/>
        <v>7948155816</v>
      </c>
      <c r="M11" s="2">
        <f t="shared" si="8"/>
        <v>23245128403</v>
      </c>
      <c r="N11" s="2">
        <f t="shared" si="8"/>
        <v>28089254846</v>
      </c>
      <c r="O11" s="2">
        <f t="shared" si="8"/>
        <v>64569941399</v>
      </c>
      <c r="P11" s="2">
        <f t="shared" si="8"/>
        <v>4795303625</v>
      </c>
      <c r="Q11" s="2">
        <f t="shared" si="8"/>
        <v>6334205342</v>
      </c>
      <c r="R11" s="2">
        <f t="shared" si="8"/>
        <v>5921911791</v>
      </c>
      <c r="S11" s="2">
        <f t="shared" si="8"/>
        <v>8650742278</v>
      </c>
      <c r="T11" s="2">
        <f t="shared" si="8"/>
        <v>19923251682</v>
      </c>
      <c r="U11" s="2">
        <f t="shared" si="8"/>
        <v>3428129782</v>
      </c>
      <c r="V11" s="2">
        <f t="shared" si="8"/>
        <v>30188448096</v>
      </c>
      <c r="W11" s="2">
        <f t="shared" si="8"/>
        <v>88866456451</v>
      </c>
      <c r="X11" s="2">
        <f t="shared" si="8"/>
        <v>139316778879</v>
      </c>
      <c r="Y11" s="2">
        <f t="shared" si="8"/>
        <v>2515076982</v>
      </c>
      <c r="Z11" s="2">
        <f t="shared" si="8"/>
        <v>25320881008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-2000000000</v>
      </c>
      <c r="H12" s="2">
        <f>IFERROR(INDEX(D12:G12,COUNT(D12:G12)),"")</f>
        <v>-2000000000</v>
      </c>
      <c r="I12" s="2">
        <f t="shared" ref="I12:Z12" si="9">IFERROR(INDEX(I51:I500,MATCH($C$12,$C$51:$C$500,0)),"")</f>
        <v>-3000000000</v>
      </c>
      <c r="J12" s="2">
        <f t="shared" si="9"/>
        <v>-3000000000</v>
      </c>
      <c r="K12" s="2">
        <f t="shared" si="9"/>
        <v>-4000000000</v>
      </c>
      <c r="L12" s="2">
        <f t="shared" si="9"/>
        <v>-8000000000</v>
      </c>
      <c r="M12" s="2">
        <f t="shared" si="9"/>
        <v>-23000000000</v>
      </c>
      <c r="N12" s="2">
        <f t="shared" si="9"/>
        <v>-18000000000</v>
      </c>
      <c r="O12" s="2">
        <f t="shared" si="9"/>
        <v>-58000000000</v>
      </c>
      <c r="P12" s="2">
        <f t="shared" si="9"/>
        <v>-2000000000</v>
      </c>
      <c r="Q12" s="2">
        <f t="shared" si="9"/>
        <v>-3000000000</v>
      </c>
      <c r="R12" s="2">
        <f t="shared" si="9"/>
        <v>283000000000</v>
      </c>
      <c r="S12" s="2">
        <f t="shared" si="9"/>
        <v>-5000000000</v>
      </c>
      <c r="T12" s="2">
        <f t="shared" si="9"/>
        <v>176000000000</v>
      </c>
      <c r="U12" s="2">
        <f t="shared" si="9"/>
        <v>0</v>
      </c>
      <c r="V12" s="2">
        <f t="shared" si="9"/>
        <v>-30000000000</v>
      </c>
      <c r="W12" s="2">
        <f t="shared" si="9"/>
        <v>-89000000000</v>
      </c>
      <c r="X12" s="2">
        <f t="shared" si="9"/>
        <v>-139000000000</v>
      </c>
      <c r="Y12" s="2">
        <f t="shared" si="9"/>
        <v>-3000000000</v>
      </c>
      <c r="Z12" s="2">
        <f t="shared" si="9"/>
        <v>-21000000000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10000000000</v>
      </c>
      <c r="O13" s="2">
        <f t="shared" si="10"/>
        <v>6000000000</v>
      </c>
      <c r="P13" s="2">
        <f t="shared" si="10"/>
        <v>3000000000</v>
      </c>
      <c r="Q13" s="2">
        <f t="shared" si="10"/>
        <v>4000000000</v>
      </c>
      <c r="R13" s="2">
        <f t="shared" si="10"/>
        <v>289000000000</v>
      </c>
      <c r="S13" s="2">
        <f t="shared" si="10"/>
        <v>4000000000</v>
      </c>
      <c r="T13" s="2">
        <f t="shared" si="10"/>
        <v>196000000000</v>
      </c>
      <c r="U13" s="2">
        <f t="shared" si="10"/>
        <v>3000000000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4000000000</v>
      </c>
    </row>
    <row r="14" spans="1:26" ht="15.5" x14ac:dyDescent="0.35">
      <c r="C14" t="s">
        <v>27</v>
      </c>
      <c r="D14" s="2">
        <f>IFERROR(INDEX(D51:D500,MATCH($C$14,$C$51:$C$500,0)),"")</f>
        <v>-562775836</v>
      </c>
      <c r="E14" s="2">
        <f>IFERROR(INDEX(E51:E500,MATCH($C$14,$C$51:$C$500,0)),"")</f>
        <v>-562740183</v>
      </c>
      <c r="H14" s="2">
        <f>IFERROR(SUM(D14:G14)*(4/MAX(1,COUNT(D14:G14))),"")</f>
        <v>-2251032038</v>
      </c>
      <c r="I14" s="2">
        <f t="shared" ref="I14:Z14" si="11">IFERROR(INDEX(I51:I500,MATCH($C$14,$C$51:$C$500,0)),"")</f>
        <v>-2251297159</v>
      </c>
      <c r="J14" s="2">
        <f t="shared" si="11"/>
        <v>-2252570016</v>
      </c>
      <c r="K14" s="2">
        <f t="shared" si="11"/>
        <v>-2264994729</v>
      </c>
      <c r="L14" s="2">
        <f t="shared" si="11"/>
        <v>-3937500000</v>
      </c>
      <c r="M14" s="2">
        <f t="shared" si="11"/>
        <v>-5480280538</v>
      </c>
      <c r="N14" s="2">
        <f t="shared" si="11"/>
        <v>-865500671</v>
      </c>
      <c r="O14" s="2">
        <f t="shared" si="11"/>
        <v>-1125064590</v>
      </c>
      <c r="P14" s="2">
        <f t="shared" si="11"/>
        <v>-2943667142</v>
      </c>
      <c r="Q14" s="2">
        <f t="shared" si="11"/>
        <v>-12594869844</v>
      </c>
      <c r="R14" s="2">
        <f t="shared" si="11"/>
        <v>-14811716617</v>
      </c>
      <c r="S14" s="2">
        <f t="shared" si="11"/>
        <v>-15945128087</v>
      </c>
      <c r="T14" s="2">
        <f t="shared" si="11"/>
        <v>-17380911578</v>
      </c>
      <c r="U14" s="2">
        <f t="shared" si="11"/>
        <v>-15841733089</v>
      </c>
      <c r="V14" s="2">
        <f t="shared" si="11"/>
        <v>-13993981635</v>
      </c>
      <c r="W14" s="2">
        <f t="shared" si="11"/>
        <v>-263293537</v>
      </c>
      <c r="X14" s="2">
        <f t="shared" si="11"/>
        <v>-621003266</v>
      </c>
      <c r="Y14" s="2">
        <f t="shared" si="11"/>
        <v>-631031594</v>
      </c>
      <c r="Z14" s="2">
        <f t="shared" si="11"/>
        <v>-625092027</v>
      </c>
    </row>
    <row r="15" spans="1:26" ht="15.5" x14ac:dyDescent="0.35">
      <c r="C15" t="s">
        <v>28</v>
      </c>
      <c r="D15" s="2">
        <f>IFERROR(INDEX(D51:D500,MATCH($C$15,$C$51:$C$500,0)),"")</f>
        <v>-1475102908</v>
      </c>
      <c r="E15" s="2">
        <f>IFERROR(INDEX(E51:E500,MATCH($C$15,$C$51:$C$500,0)),"")</f>
        <v>0</v>
      </c>
      <c r="H15" s="2">
        <f>IFERROR(SUM(D15:G15)*(4/MAX(1,COUNT(D15:G15))),"")</f>
        <v>-2950205816</v>
      </c>
      <c r="I15" s="2">
        <f t="shared" ref="I15:Z15" si="12">IFERROR(INDEX(I51:I500,MATCH($C$15,$C$51:$C$500,0)),"")</f>
        <v>86911731</v>
      </c>
      <c r="J15" s="2">
        <f t="shared" si="12"/>
        <v>90513032</v>
      </c>
      <c r="K15" s="2">
        <f t="shared" si="12"/>
        <v>-406223988</v>
      </c>
      <c r="L15" s="2">
        <f t="shared" si="12"/>
        <v>-81139923</v>
      </c>
      <c r="M15" s="2">
        <f t="shared" si="12"/>
        <v>-271901530</v>
      </c>
      <c r="N15" s="2">
        <f t="shared" si="12"/>
        <v>16554778</v>
      </c>
      <c r="O15" s="2">
        <f t="shared" si="12"/>
        <v>144390784</v>
      </c>
      <c r="P15" s="2">
        <f t="shared" si="12"/>
        <v>127696074</v>
      </c>
      <c r="Q15" s="2">
        <f t="shared" si="12"/>
        <v>163366883</v>
      </c>
      <c r="R15" s="2">
        <f t="shared" si="12"/>
        <v>0</v>
      </c>
      <c r="S15" s="2">
        <f t="shared" si="12"/>
        <v>-5439167997</v>
      </c>
      <c r="T15" s="2">
        <f t="shared" si="12"/>
        <v>-7635670387</v>
      </c>
      <c r="U15" s="2">
        <f t="shared" si="12"/>
        <v>-1345659517</v>
      </c>
      <c r="V15" s="2">
        <f t="shared" si="12"/>
        <v>-1468487542</v>
      </c>
      <c r="W15" s="2">
        <f t="shared" si="12"/>
        <v>-1152761193</v>
      </c>
      <c r="X15" s="2">
        <f t="shared" si="12"/>
        <v>-1838142745</v>
      </c>
      <c r="Y15" s="2">
        <f t="shared" si="12"/>
        <v>-772453146</v>
      </c>
      <c r="Z15" s="2">
        <f t="shared" si="12"/>
        <v>-367905816</v>
      </c>
    </row>
    <row r="16" spans="1:26" ht="15.5" x14ac:dyDescent="0.35">
      <c r="C16" t="s">
        <v>29</v>
      </c>
      <c r="D16" s="2">
        <f>IFERROR(INDEX(D51:D500,MATCH($C$16,$C$51:$C$500,0)),"")</f>
        <v>-8112006654</v>
      </c>
      <c r="E16" s="2">
        <f>IFERROR(INDEX(E51:E500,MATCH($C$16,$C$51:$C$500,0)),"")</f>
        <v>-9397558287</v>
      </c>
      <c r="H16" s="2">
        <f>IFERROR(SUM(D16:G16)*(4/MAX(1,COUNT(D16:G16))),"")</f>
        <v>-35019129882</v>
      </c>
      <c r="I16" s="2">
        <f t="shared" ref="I16:Z16" si="13">IFERROR(INDEX(I51:I500,MATCH($C$16,$C$51:$C$500,0)),"")</f>
        <v>-35660294119</v>
      </c>
      <c r="J16" s="2">
        <f t="shared" si="13"/>
        <v>-36004513883</v>
      </c>
      <c r="K16" s="2">
        <f t="shared" si="13"/>
        <v>-34188318030</v>
      </c>
      <c r="L16" s="2">
        <f t="shared" si="13"/>
        <v>-32926781117</v>
      </c>
      <c r="M16" s="2">
        <f t="shared" si="13"/>
        <v>-35988364313</v>
      </c>
      <c r="N16" s="2">
        <f t="shared" si="13"/>
        <v>-31066668799</v>
      </c>
      <c r="O16" s="2">
        <f t="shared" si="13"/>
        <v>-31089231414</v>
      </c>
      <c r="P16" s="2">
        <f t="shared" si="13"/>
        <v>-36781835738</v>
      </c>
      <c r="Q16" s="2">
        <f t="shared" si="13"/>
        <v>-43333533212</v>
      </c>
      <c r="R16" s="2">
        <f t="shared" si="13"/>
        <v>-28948289175</v>
      </c>
      <c r="S16" s="2">
        <f t="shared" si="13"/>
        <v>-22787834716</v>
      </c>
      <c r="T16" s="2">
        <f t="shared" si="13"/>
        <v>14830596833</v>
      </c>
      <c r="U16" s="2">
        <f t="shared" si="13"/>
        <v>-57792917649</v>
      </c>
      <c r="V16" s="2">
        <f t="shared" si="13"/>
        <v>-56927685937</v>
      </c>
      <c r="W16" s="2">
        <f t="shared" si="13"/>
        <v>-19631204779</v>
      </c>
      <c r="X16" s="2">
        <f t="shared" si="13"/>
        <v>-12825219157</v>
      </c>
      <c r="Y16" s="2">
        <f t="shared" si="13"/>
        <v>-6371111202</v>
      </c>
      <c r="Z16" s="2">
        <f t="shared" si="13"/>
        <v>1229731796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398030000000</v>
      </c>
      <c r="E20" s="2">
        <f ca="1">IFERROR(E21*E2,"")</f>
        <v>848630000000</v>
      </c>
      <c r="H20" s="2">
        <f t="shared" ref="H20:Z20" ca="1" si="14">IFERROR(H21*H2,"")</f>
        <v>848630000000</v>
      </c>
      <c r="I20" s="2">
        <f t="shared" ca="1" si="14"/>
        <v>322930000000</v>
      </c>
      <c r="J20" s="2">
        <f t="shared" ca="1" si="14"/>
        <v>383010000000</v>
      </c>
      <c r="K20" s="2">
        <f t="shared" ca="1" si="14"/>
        <v>383010000000</v>
      </c>
      <c r="L20" s="2">
        <f t="shared" ca="1" si="14"/>
        <v>653370000000</v>
      </c>
      <c r="M20" s="2">
        <f t="shared" ca="1" si="14"/>
        <v>660880000000</v>
      </c>
      <c r="N20" s="2">
        <f t="shared" ca="1" si="14"/>
        <v>383010000000</v>
      </c>
      <c r="O20" s="2">
        <f t="shared" ca="1" si="14"/>
        <v>458110000000</v>
      </c>
      <c r="P20" s="2">
        <f t="shared" ca="1" si="14"/>
        <v>416630000000</v>
      </c>
      <c r="Q20" s="2">
        <f t="shared" ca="1" si="14"/>
        <v>512250000000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669340000000</v>
      </c>
      <c r="U20" s="2" t="str">
        <f t="shared" ca="1" si="14"/>
        <v/>
      </c>
      <c r="V20" s="2">
        <f t="shared" ca="1" si="14"/>
        <v>601040000000</v>
      </c>
      <c r="W20" s="2">
        <f t="shared" ca="1" si="14"/>
        <v>785450000000</v>
      </c>
      <c r="X20" s="2">
        <f t="shared" ca="1" si="14"/>
        <v>792280000000</v>
      </c>
      <c r="Y20" s="2">
        <f t="shared" ca="1" si="14"/>
        <v>848820000000</v>
      </c>
      <c r="Z20" s="2">
        <f t="shared" ca="1" si="14"/>
        <v>301000000000</v>
      </c>
    </row>
    <row r="21" spans="1:26" ht="15.5" x14ac:dyDescent="0.35">
      <c r="C21" t="s">
        <v>12</v>
      </c>
      <c r="D21" s="2">
        <f>IFERROR(INDEX(D51:D500,MATCH($C$7,$C$51:$C$500,0)),"")</f>
        <v>7510000000</v>
      </c>
      <c r="E21" s="2">
        <f>IFERROR(INDEX(E51:E500,MATCH($C$7,$C$51:$C$500,0)),"")</f>
        <v>7510000000</v>
      </c>
      <c r="H21" s="2">
        <f>IFERROR(INDEX(D21:G21,COUNT(D21:G21)),"")</f>
        <v>7510000000</v>
      </c>
      <c r="I21" s="2">
        <f t="shared" ref="I21:Z21" si="15">IFERROR(INDEX(I51:I500,MATCH($C$7,$C$51:$C$500,0)),"")</f>
        <v>7510000000</v>
      </c>
      <c r="J21" s="2">
        <f t="shared" si="15"/>
        <v>7510000000</v>
      </c>
      <c r="K21" s="2">
        <f t="shared" si="15"/>
        <v>7510000000</v>
      </c>
      <c r="L21" s="2">
        <f t="shared" si="15"/>
        <v>7510000000</v>
      </c>
      <c r="M21" s="2">
        <f t="shared" si="15"/>
        <v>7510000000</v>
      </c>
      <c r="N21" s="2">
        <f t="shared" si="15"/>
        <v>7510000000</v>
      </c>
      <c r="O21" s="2">
        <f t="shared" si="15"/>
        <v>7510000000</v>
      </c>
      <c r="P21" s="2">
        <f t="shared" si="15"/>
        <v>6830000000</v>
      </c>
      <c r="Q21" s="2">
        <f t="shared" si="15"/>
        <v>6830000000</v>
      </c>
      <c r="R21" s="2">
        <f t="shared" si="15"/>
        <v>6830000000</v>
      </c>
      <c r="S21" s="2">
        <f t="shared" si="15"/>
        <v>6830000000</v>
      </c>
      <c r="T21" s="2">
        <f t="shared" si="15"/>
        <v>6830000000</v>
      </c>
      <c r="U21" s="2">
        <f t="shared" si="15"/>
        <v>6830000000</v>
      </c>
      <c r="V21" s="2">
        <f t="shared" si="15"/>
        <v>6830000000</v>
      </c>
      <c r="W21" s="2">
        <f t="shared" si="15"/>
        <v>6830000000</v>
      </c>
      <c r="X21" s="2">
        <f t="shared" si="15"/>
        <v>6830000000</v>
      </c>
      <c r="Y21" s="2">
        <f t="shared" si="15"/>
        <v>6020000000</v>
      </c>
      <c r="Z21" s="2">
        <f t="shared" si="15"/>
        <v>6020000000</v>
      </c>
    </row>
    <row r="23" spans="1:26" ht="15.5" x14ac:dyDescent="0.35">
      <c r="B23" t="s">
        <v>54</v>
      </c>
      <c r="C23" t="s">
        <v>55</v>
      </c>
      <c r="D23" s="3">
        <f>IFERROR(D5/D6*100,"")</f>
        <v>-3.3135035179332522</v>
      </c>
      <c r="E23" s="3">
        <f>IFERROR(E5/E6*100,"")</f>
        <v>-3.1299080110873123</v>
      </c>
      <c r="H23" s="3">
        <f t="shared" ref="H23:Z23" si="16">IFERROR(H5/H6*100,"")</f>
        <v>-12.674737499591801</v>
      </c>
      <c r="I23" s="3">
        <f t="shared" si="16"/>
        <v>-11.904804498261266</v>
      </c>
      <c r="J23" s="3">
        <f t="shared" si="16"/>
        <v>-10.453381727757591</v>
      </c>
      <c r="K23" s="3">
        <f t="shared" si="16"/>
        <v>-8.1995651615401979</v>
      </c>
      <c r="L23" s="3">
        <f t="shared" si="16"/>
        <v>-8.0601541141780988</v>
      </c>
      <c r="M23" s="3">
        <f t="shared" si="16"/>
        <v>-7.7834246904143978</v>
      </c>
      <c r="N23" s="3">
        <f t="shared" si="16"/>
        <v>-6.2541371116578137</v>
      </c>
      <c r="O23" s="3">
        <f t="shared" si="16"/>
        <v>-5.967030582093324</v>
      </c>
      <c r="P23" s="3">
        <f t="shared" si="16"/>
        <v>-7.8317429437251578</v>
      </c>
      <c r="Q23" s="3">
        <f t="shared" si="16"/>
        <v>-9.2393104889159403</v>
      </c>
      <c r="R23" s="3">
        <f t="shared" si="16"/>
        <v>-4.9169579425791365</v>
      </c>
      <c r="S23" s="3">
        <f t="shared" si="16"/>
        <v>-4.8228660264739354</v>
      </c>
      <c r="T23" s="3">
        <f t="shared" si="16"/>
        <v>1.2068920056748829</v>
      </c>
      <c r="U23" s="3">
        <f t="shared" si="16"/>
        <v>-10.009230451329278</v>
      </c>
      <c r="V23" s="3">
        <f t="shared" si="16"/>
        <v>-8.9809618810678735</v>
      </c>
      <c r="W23" s="3">
        <f t="shared" si="16"/>
        <v>-2.9219630936951639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-0.22569327065279166</v>
      </c>
      <c r="E24" s="4">
        <f>IFERROR(_xlfn.RRI(5,J23,E23),"")</f>
        <v>-0.21430325714072862</v>
      </c>
      <c r="H24" s="4">
        <f t="shared" ref="H24:Z24" si="17">IFERROR(_xlfn.RRI(5,M23,H23),"")</f>
        <v>0.10243666640746429</v>
      </c>
      <c r="I24" s="4">
        <f t="shared" si="17"/>
        <v>0.13739410735155988</v>
      </c>
      <c r="J24" s="4">
        <f t="shared" si="17"/>
        <v>0.11866412124576176</v>
      </c>
      <c r="K24" s="4">
        <f t="shared" si="17"/>
        <v>9.2214662052674257E-3</v>
      </c>
      <c r="L24" s="4">
        <f t="shared" si="17"/>
        <v>-2.6937453408751311E-2</v>
      </c>
      <c r="M24" s="4">
        <f t="shared" si="17"/>
        <v>9.6212744458796351E-2</v>
      </c>
      <c r="N24" s="4">
        <f t="shared" si="17"/>
        <v>5.3349370523433581E-2</v>
      </c>
      <c r="O24" s="4" t="str">
        <f t="shared" si="17"/>
        <v/>
      </c>
      <c r="P24" s="4">
        <f t="shared" si="17"/>
        <v>-4.7880308563573282E-2</v>
      </c>
      <c r="Q24" s="4">
        <f t="shared" si="17"/>
        <v>5.6881705904039404E-3</v>
      </c>
      <c r="R24" s="4">
        <f t="shared" si="17"/>
        <v>0.10969685057493916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-4.7300000000000004</v>
      </c>
      <c r="J25" s="3">
        <f t="shared" si="18"/>
        <v>-4.78</v>
      </c>
      <c r="K25" s="3">
        <f t="shared" si="18"/>
        <v>-4.5999999999999996</v>
      </c>
      <c r="L25" s="3">
        <f t="shared" si="18"/>
        <v>-4.3899999999999997</v>
      </c>
      <c r="M25" s="3">
        <f t="shared" si="18"/>
        <v>-4.82</v>
      </c>
      <c r="N25" s="3">
        <f t="shared" si="18"/>
        <v>-4.13</v>
      </c>
      <c r="O25" s="3">
        <f t="shared" si="18"/>
        <v>-4.1100000000000003</v>
      </c>
      <c r="P25" s="3">
        <f t="shared" si="18"/>
        <v>-5.36</v>
      </c>
      <c r="Q25" s="3">
        <f t="shared" si="18"/>
        <v>-6.32</v>
      </c>
      <c r="R25" s="3">
        <f t="shared" si="18"/>
        <v>-4.24</v>
      </c>
      <c r="S25" s="3">
        <f t="shared" si="18"/>
        <v>-4.13</v>
      </c>
      <c r="T25" s="3">
        <f t="shared" si="18"/>
        <v>1.06</v>
      </c>
      <c r="U25" s="3">
        <f t="shared" si="18"/>
        <v>-8.65</v>
      </c>
      <c r="V25" s="3">
        <f t="shared" si="18"/>
        <v>-8.5399999999999991</v>
      </c>
      <c r="W25" s="3">
        <f t="shared" si="18"/>
        <v>-3.03</v>
      </c>
      <c r="X25" s="3">
        <f t="shared" si="18"/>
        <v>-2.15</v>
      </c>
      <c r="Y25" s="3">
        <f t="shared" si="18"/>
        <v>-1.19</v>
      </c>
      <c r="Z25" s="3">
        <f t="shared" si="18"/>
        <v>0.14000000000000001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2.7500916240579043E-2</v>
      </c>
      <c r="J26" s="4">
        <f t="shared" si="19"/>
        <v>3.0664256498750486E-2</v>
      </c>
      <c r="K26" s="4">
        <f t="shared" si="19"/>
        <v>-3.0118649770665695E-2</v>
      </c>
      <c r="L26" s="4">
        <f t="shared" si="19"/>
        <v>-7.0285748234988787E-2</v>
      </c>
      <c r="M26" s="4">
        <f t="shared" si="19"/>
        <v>2.5973719362135217E-2</v>
      </c>
      <c r="N26" s="4">
        <f t="shared" si="19"/>
        <v>0</v>
      </c>
      <c r="O26" s="4" t="str">
        <f t="shared" si="19"/>
        <v/>
      </c>
      <c r="P26" s="4">
        <f t="shared" si="19"/>
        <v>-9.1280732530932385E-2</v>
      </c>
      <c r="Q26" s="4">
        <f t="shared" si="19"/>
        <v>-5.8431671965087473E-2</v>
      </c>
      <c r="R26" s="4">
        <f t="shared" si="19"/>
        <v>6.950949763445724E-2</v>
      </c>
      <c r="S26" s="4">
        <f t="shared" si="19"/>
        <v>0.13946848558406555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1.196075743009321</v>
      </c>
      <c r="E27" s="3">
        <f>IFERROR(E4/E21,"")</f>
        <v>1.2278498575233023</v>
      </c>
      <c r="H27" s="3">
        <f t="shared" ref="H27:Z27" si="20">IFERROR(H4/H21,"")</f>
        <v>4.8478512010652466</v>
      </c>
      <c r="I27" s="3">
        <f t="shared" si="20"/>
        <v>4.8778079757656458</v>
      </c>
      <c r="J27" s="3">
        <f t="shared" si="20"/>
        <v>4.0639800266311585</v>
      </c>
      <c r="K27" s="3">
        <f t="shared" si="20"/>
        <v>4.1559729186418108</v>
      </c>
      <c r="L27" s="3">
        <f t="shared" si="20"/>
        <v>3.4668251608521969</v>
      </c>
      <c r="M27" s="3">
        <f t="shared" si="20"/>
        <v>3.1160908853528628</v>
      </c>
      <c r="N27" s="3">
        <f t="shared" si="20"/>
        <v>2.6043593410119841</v>
      </c>
      <c r="O27" s="3">
        <f t="shared" si="20"/>
        <v>4.6836399459387481</v>
      </c>
      <c r="P27" s="3">
        <f t="shared" si="20"/>
        <v>5.2811594980966321</v>
      </c>
      <c r="Q27" s="3">
        <f t="shared" si="20"/>
        <v>6.3233541338213763</v>
      </c>
      <c r="R27" s="3">
        <f t="shared" si="20"/>
        <v>7.6740514251830163</v>
      </c>
      <c r="S27" s="3">
        <f t="shared" si="20"/>
        <v>8.7996249289897506</v>
      </c>
      <c r="T27" s="3">
        <f t="shared" si="20"/>
        <v>15.723480572327965</v>
      </c>
      <c r="U27" s="3">
        <f t="shared" si="20"/>
        <v>1.6669248042459737</v>
      </c>
      <c r="V27" s="3">
        <f t="shared" si="20"/>
        <v>1.9618103399707174</v>
      </c>
      <c r="W27" s="3">
        <f t="shared" si="20"/>
        <v>2.5942620481698389</v>
      </c>
      <c r="X27" s="3">
        <f t="shared" si="20"/>
        <v>6.5550194291361636</v>
      </c>
      <c r="Y27" s="3">
        <f t="shared" si="20"/>
        <v>5.1782569802325584</v>
      </c>
      <c r="Z27" s="3">
        <f t="shared" si="20"/>
        <v>32.472097213953489</v>
      </c>
    </row>
    <row r="28" spans="1:26" ht="15.5" x14ac:dyDescent="0.35">
      <c r="C28" t="s">
        <v>61</v>
      </c>
      <c r="D28" s="4">
        <f>IFERROR(_xlfn.RRI(5,I27,D27),"")</f>
        <v>-0.24506980425305236</v>
      </c>
      <c r="E28" s="4">
        <f>IFERROR(_xlfn.RRI(5,J27,E27),"")</f>
        <v>-0.21288400124267493</v>
      </c>
      <c r="H28" s="4">
        <f t="shared" ref="H28:Z28" si="21">IFERROR(_xlfn.RRI(5,M27,H27),"")</f>
        <v>9.2415448275399159E-2</v>
      </c>
      <c r="I28" s="4">
        <f t="shared" si="21"/>
        <v>0.13371726022503871</v>
      </c>
      <c r="J28" s="4">
        <f t="shared" si="21"/>
        <v>-2.7983554726372595E-2</v>
      </c>
      <c r="K28" s="4">
        <f t="shared" si="21"/>
        <v>-4.6789791120980917E-2</v>
      </c>
      <c r="L28" s="4">
        <f t="shared" si="21"/>
        <v>-0.1132588004538847</v>
      </c>
      <c r="M28" s="4">
        <f t="shared" si="21"/>
        <v>-0.16494115171397516</v>
      </c>
      <c r="N28" s="4">
        <f t="shared" si="21"/>
        <v>-0.21612403390000079</v>
      </c>
      <c r="O28" s="4">
        <f t="shared" si="21"/>
        <v>-0.21511331333696593</v>
      </c>
      <c r="P28" s="4">
        <f t="shared" si="21"/>
        <v>0.25939700158334622</v>
      </c>
      <c r="Q28" s="4">
        <f t="shared" si="21"/>
        <v>0.26374106233744654</v>
      </c>
      <c r="R28" s="4">
        <f t="shared" si="21"/>
        <v>0.2422304555484871</v>
      </c>
      <c r="S28" s="4">
        <f t="shared" si="21"/>
        <v>6.0664505327973739E-2</v>
      </c>
      <c r="T28" s="4">
        <f t="shared" si="21"/>
        <v>0.24874285934335427</v>
      </c>
      <c r="U28" s="4">
        <f t="shared" si="21"/>
        <v>-0.44781941297413108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-1.0460251046025068E-2</v>
      </c>
      <c r="J29" s="4">
        <f t="shared" si="22"/>
        <v>3.9130434782608831E-2</v>
      </c>
      <c r="K29" s="4">
        <f t="shared" si="22"/>
        <v>4.7835990888382682E-2</v>
      </c>
      <c r="L29" s="4">
        <f t="shared" si="22"/>
        <v>-8.9211618257261524E-2</v>
      </c>
      <c r="M29" s="4">
        <f t="shared" si="22"/>
        <v>0.16707021791767565</v>
      </c>
      <c r="N29" s="4">
        <f t="shared" si="22"/>
        <v>4.8661800486616965E-3</v>
      </c>
      <c r="O29" s="4">
        <f t="shared" si="22"/>
        <v>-0.23320895522388058</v>
      </c>
      <c r="P29" s="4">
        <f t="shared" si="22"/>
        <v>-0.15189873417721517</v>
      </c>
      <c r="Q29" s="4">
        <f t="shared" si="22"/>
        <v>0.49056603773584906</v>
      </c>
      <c r="R29" s="4">
        <f t="shared" si="22"/>
        <v>2.6634382566586033E-2</v>
      </c>
      <c r="S29" s="4">
        <f t="shared" si="22"/>
        <v>-4.8962264150943389</v>
      </c>
      <c r="T29" s="4">
        <f t="shared" si="22"/>
        <v>-1.1225433526011561</v>
      </c>
      <c r="U29" s="4">
        <f t="shared" si="22"/>
        <v>1.2880562060890072E-2</v>
      </c>
      <c r="V29" s="4">
        <f t="shared" si="22"/>
        <v>1.8184818481848186</v>
      </c>
      <c r="W29" s="4">
        <f t="shared" si="22"/>
        <v>0.40930232558139534</v>
      </c>
      <c r="X29" s="4">
        <f t="shared" si="22"/>
        <v>0.80672268907563027</v>
      </c>
      <c r="Y29" s="4">
        <f t="shared" si="22"/>
        <v>-9.5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-6.1414419856692061E-3</v>
      </c>
      <c r="I30" s="4">
        <f t="shared" si="23"/>
        <v>0.2002539244291294</v>
      </c>
      <c r="J30" s="4">
        <f t="shared" si="23"/>
        <v>-2.2135103816007532E-2</v>
      </c>
      <c r="K30" s="4">
        <f t="shared" si="23"/>
        <v>0.19878353416017414</v>
      </c>
      <c r="L30" s="4">
        <f t="shared" si="23"/>
        <v>0.11255585552653652</v>
      </c>
      <c r="M30" s="4">
        <f t="shared" si="23"/>
        <v>0.19649037530359909</v>
      </c>
      <c r="N30" s="4">
        <f t="shared" si="23"/>
        <v>-0.4439454417775513</v>
      </c>
      <c r="O30" s="4">
        <f t="shared" si="23"/>
        <v>-0.11314173570656867</v>
      </c>
      <c r="P30" s="4">
        <f t="shared" si="23"/>
        <v>-0.16481674340369695</v>
      </c>
      <c r="Q30" s="4">
        <f t="shared" si="23"/>
        <v>-0.17600837113616652</v>
      </c>
      <c r="R30" s="4">
        <f t="shared" si="23"/>
        <v>-0.12791153178570269</v>
      </c>
      <c r="S30" s="4">
        <f t="shared" si="23"/>
        <v>-0.44035133388491809</v>
      </c>
      <c r="T30" s="4">
        <f t="shared" si="23"/>
        <v>8.4326273940355794</v>
      </c>
      <c r="U30" s="4">
        <f t="shared" si="23"/>
        <v>-0.15031296844380243</v>
      </c>
      <c r="V30" s="4">
        <f t="shared" si="23"/>
        <v>-0.24378867533651583</v>
      </c>
      <c r="W30" s="4">
        <f t="shared" si="23"/>
        <v>-0.60423274465996246</v>
      </c>
      <c r="X30" s="4">
        <f t="shared" si="23"/>
        <v>0.2658737204737518</v>
      </c>
      <c r="Y30" s="4">
        <f t="shared" si="23"/>
        <v>-0.84053210526829092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38.6</v>
      </c>
      <c r="E32" s="3">
        <f>IFERROR(INDEX(E51:E500,MATCH($A$32,$C$51:$C$500,0)),"")</f>
        <v>39.880000000000003</v>
      </c>
      <c r="H32" s="3">
        <f>IFERROR(INDEX(D32:G32,COUNT(D32:G32)),"")</f>
        <v>39.880000000000003</v>
      </c>
      <c r="I32" s="3">
        <f t="shared" ref="I32:Z32" si="24">IFERROR(INDEX(I51:I500,MATCH($C$32,$C$51:$C$500,0)),"")</f>
        <v>41.13</v>
      </c>
      <c r="J32" s="3">
        <f t="shared" si="24"/>
        <v>46.02</v>
      </c>
      <c r="K32" s="3">
        <f t="shared" si="24"/>
        <v>50.84</v>
      </c>
      <c r="L32" s="3">
        <f t="shared" si="24"/>
        <v>55</v>
      </c>
      <c r="M32" s="3">
        <f t="shared" si="24"/>
        <v>59.44</v>
      </c>
      <c r="N32" s="3">
        <f t="shared" si="24"/>
        <v>64.06</v>
      </c>
      <c r="O32" s="3">
        <f t="shared" si="24"/>
        <v>68.06</v>
      </c>
      <c r="P32" s="3">
        <f t="shared" si="24"/>
        <v>67.83</v>
      </c>
      <c r="Q32" s="3">
        <f t="shared" si="24"/>
        <v>73.13</v>
      </c>
      <c r="R32" s="3">
        <f t="shared" si="24"/>
        <v>79.89</v>
      </c>
      <c r="S32" s="3">
        <f t="shared" si="24"/>
        <v>83.82</v>
      </c>
      <c r="T32" s="3">
        <f t="shared" si="24"/>
        <v>87.49</v>
      </c>
      <c r="U32" s="3">
        <f t="shared" si="24"/>
        <v>86.43</v>
      </c>
      <c r="V32" s="3">
        <f t="shared" si="24"/>
        <v>95.09</v>
      </c>
      <c r="W32" s="3">
        <f t="shared" si="24"/>
        <v>103.63</v>
      </c>
      <c r="X32" s="3">
        <f t="shared" si="24"/>
        <v>106.66</v>
      </c>
      <c r="Y32" s="3">
        <f t="shared" si="24"/>
        <v>105.05</v>
      </c>
      <c r="Z32" s="3">
        <f t="shared" si="24"/>
        <v>106.23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2.93</v>
      </c>
      <c r="E33" s="3">
        <f>IFERROR(INDEX(E51:E500,MATCH($A$33,$C$51:$C$500,0)),"")</f>
        <v>1.4</v>
      </c>
      <c r="H33" s="3">
        <f>IFERROR(INDEX(D33:G33,COUNT(D33:G33)),"")</f>
        <v>1.4</v>
      </c>
      <c r="I33" s="3">
        <f t="shared" ref="I33:Z33" si="25">IFERROR(INDEX(I51:I500,MATCH($C$33,$C$51:$C$500,0)),"")</f>
        <v>1.05</v>
      </c>
      <c r="J33" s="3">
        <f t="shared" si="25"/>
        <v>1.1100000000000001</v>
      </c>
      <c r="K33" s="3">
        <f t="shared" si="25"/>
        <v>1</v>
      </c>
      <c r="L33" s="3">
        <f t="shared" si="25"/>
        <v>1.58</v>
      </c>
      <c r="M33" s="3">
        <f t="shared" si="25"/>
        <v>1.48</v>
      </c>
      <c r="N33" s="3">
        <f t="shared" si="25"/>
        <v>0.8</v>
      </c>
      <c r="O33" s="3">
        <f t="shared" si="25"/>
        <v>0.9</v>
      </c>
      <c r="P33" s="3">
        <f t="shared" si="25"/>
        <v>0.9</v>
      </c>
      <c r="Q33" s="3">
        <f t="shared" si="25"/>
        <v>1.03</v>
      </c>
      <c r="R33" s="3">
        <f t="shared" si="25"/>
        <v>0.88</v>
      </c>
      <c r="S33" s="3">
        <f t="shared" si="25"/>
        <v>1.07</v>
      </c>
      <c r="T33" s="3">
        <f t="shared" si="25"/>
        <v>1.1200000000000001</v>
      </c>
      <c r="U33" s="3">
        <f t="shared" si="25"/>
        <v>0.93</v>
      </c>
      <c r="V33" s="3">
        <f t="shared" si="25"/>
        <v>0.93</v>
      </c>
      <c r="W33" s="3">
        <f t="shared" si="25"/>
        <v>1.1100000000000001</v>
      </c>
      <c r="X33" s="3">
        <f t="shared" si="25"/>
        <v>1.0900000000000001</v>
      </c>
      <c r="Y33" s="3">
        <f t="shared" si="25"/>
        <v>1.46</v>
      </c>
      <c r="Z33" s="3">
        <f t="shared" si="25"/>
        <v>0.47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-88.28</v>
      </c>
      <c r="E34" s="3">
        <f>IFERROR(INDEX(E51:E500,MATCH($A$34,$C$51:$C$500,0)),"")</f>
        <v>-44.8</v>
      </c>
      <c r="H34" s="3">
        <f>IFERROR(INDEX(D34:G34,COUNT(D34:G34)),"")</f>
        <v>-44.8</v>
      </c>
      <c r="I34" s="3">
        <f t="shared" ref="I34:Z34" si="26">IFERROR(INDEX(I51:I500,MATCH($C$34,$C$51:$C$500,0)),"")</f>
        <v>-9.09</v>
      </c>
      <c r="J34" s="3">
        <f t="shared" si="26"/>
        <v>-10.67</v>
      </c>
      <c r="K34" s="3">
        <f t="shared" si="26"/>
        <v>-11.09</v>
      </c>
      <c r="L34" s="3">
        <f t="shared" si="26"/>
        <v>-19.82</v>
      </c>
      <c r="M34" s="3">
        <f t="shared" si="26"/>
        <v>-18.260000000000002</v>
      </c>
      <c r="N34" s="3">
        <f t="shared" si="26"/>
        <v>-12.35</v>
      </c>
      <c r="O34" s="3">
        <f t="shared" si="26"/>
        <v>-14.84</v>
      </c>
      <c r="P34" s="3">
        <f t="shared" si="26"/>
        <v>-11.38</v>
      </c>
      <c r="Q34" s="3">
        <f t="shared" si="26"/>
        <v>-11.87</v>
      </c>
      <c r="R34" s="3">
        <f t="shared" si="26"/>
        <v>-16.510000000000002</v>
      </c>
      <c r="S34" s="3">
        <f t="shared" si="26"/>
        <v>-21.79</v>
      </c>
      <c r="T34" s="3">
        <f t="shared" si="26"/>
        <v>92.45</v>
      </c>
      <c r="U34" s="3">
        <f t="shared" si="26"/>
        <v>-9.25</v>
      </c>
      <c r="V34" s="3">
        <f t="shared" si="26"/>
        <v>-10.3</v>
      </c>
      <c r="W34" s="3">
        <f t="shared" si="26"/>
        <v>-37.950000000000003</v>
      </c>
      <c r="X34" s="3">
        <f t="shared" si="26"/>
        <v>-53.95</v>
      </c>
      <c r="Y34" s="3">
        <f t="shared" si="26"/>
        <v>-128.57</v>
      </c>
      <c r="Z34" s="3">
        <f t="shared" si="26"/>
        <v>357.14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94.53</v>
      </c>
      <c r="E35" s="3">
        <f>IFERROR(INDEX(E51:E500,MATCH($A$35,$C$51:$C$500,0)),"")</f>
        <v>45.63</v>
      </c>
      <c r="H35" s="3">
        <f>IFERROR(INDEX(D35:G35,COUNT(D35:G35)),"")</f>
        <v>45.63</v>
      </c>
      <c r="I35" s="3">
        <f t="shared" ref="I35:Z35" si="27">IFERROR(INDEX(I51:I500,MATCH($C$35,$C$51:$C$500,0)),"")</f>
        <v>8.82</v>
      </c>
      <c r="J35" s="3">
        <f t="shared" si="27"/>
        <v>12.56</v>
      </c>
      <c r="K35" s="3">
        <f t="shared" si="27"/>
        <v>12.28</v>
      </c>
      <c r="L35" s="3">
        <f t="shared" si="27"/>
        <v>25.11</v>
      </c>
      <c r="M35" s="3">
        <f t="shared" si="27"/>
        <v>28.26</v>
      </c>
      <c r="N35" s="3">
        <f t="shared" si="27"/>
        <v>19.59</v>
      </c>
      <c r="O35" s="3">
        <f t="shared" si="27"/>
        <v>13.03</v>
      </c>
      <c r="P35" s="3">
        <f t="shared" si="27"/>
        <v>11.55</v>
      </c>
      <c r="Q35" s="3">
        <f t="shared" si="27"/>
        <v>11.86</v>
      </c>
      <c r="R35" s="3">
        <f t="shared" si="27"/>
        <v>9.1199999999999992</v>
      </c>
      <c r="S35" s="3">
        <f t="shared" si="27"/>
        <v>10.23</v>
      </c>
      <c r="T35" s="3">
        <f t="shared" si="27"/>
        <v>6.23</v>
      </c>
      <c r="U35" s="3">
        <f t="shared" si="27"/>
        <v>48</v>
      </c>
      <c r="V35" s="3">
        <f t="shared" si="27"/>
        <v>44.86</v>
      </c>
      <c r="W35" s="3">
        <f t="shared" si="27"/>
        <v>44.34</v>
      </c>
      <c r="X35" s="3">
        <f t="shared" si="27"/>
        <v>17.7</v>
      </c>
      <c r="Y35" s="3">
        <f t="shared" si="27"/>
        <v>29.57</v>
      </c>
      <c r="Z35" s="3">
        <f t="shared" si="27"/>
        <v>1.54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8982528830</v>
      </c>
      <c r="E51" s="5">
        <v>9221152430</v>
      </c>
      <c r="F51" s="5">
        <v>9315105058</v>
      </c>
      <c r="G51" s="5">
        <v>9336893539</v>
      </c>
      <c r="I51" s="5">
        <v>36632337898</v>
      </c>
      <c r="J51" s="5">
        <v>30520490000</v>
      </c>
      <c r="K51" s="5">
        <v>31211356619</v>
      </c>
      <c r="L51" s="5">
        <v>26035856958</v>
      </c>
      <c r="M51" s="5">
        <v>23401842549</v>
      </c>
      <c r="N51" s="5">
        <v>19558738651</v>
      </c>
      <c r="O51" s="5">
        <v>35174135994</v>
      </c>
      <c r="P51" s="5">
        <v>36070319372</v>
      </c>
      <c r="Q51" s="5">
        <v>43188508734</v>
      </c>
      <c r="R51" s="5">
        <v>52413771234</v>
      </c>
      <c r="S51" s="5">
        <v>60101438265</v>
      </c>
      <c r="T51" s="5">
        <v>107391372309</v>
      </c>
      <c r="U51" s="5">
        <v>11385096413</v>
      </c>
      <c r="V51" s="5">
        <v>13399164622</v>
      </c>
      <c r="W51" s="5">
        <v>17718809789</v>
      </c>
      <c r="X51" s="5">
        <v>44770782701</v>
      </c>
      <c r="Y51" s="5">
        <v>31173107021</v>
      </c>
      <c r="Z51" s="5">
        <v>195482025228</v>
      </c>
    </row>
    <row r="52" spans="2:26" ht="15.5" x14ac:dyDescent="0.35">
      <c r="C52" t="s">
        <v>85</v>
      </c>
      <c r="D52" s="5">
        <v>-11856023338</v>
      </c>
      <c r="E52" s="5">
        <v>-12187960815</v>
      </c>
      <c r="F52" s="5">
        <v>-9988107240</v>
      </c>
      <c r="G52" s="5">
        <v>-11542113991</v>
      </c>
      <c r="I52" s="5">
        <v>-42364344871</v>
      </c>
      <c r="J52" s="5">
        <v>-38645057443</v>
      </c>
      <c r="K52" s="5">
        <v>-38579474482</v>
      </c>
      <c r="L52" s="5">
        <v>-33742884017</v>
      </c>
      <c r="M52" s="5">
        <v>-33979891679</v>
      </c>
      <c r="N52" s="5">
        <v>-31666528347</v>
      </c>
      <c r="O52" s="5">
        <v>-35876101337</v>
      </c>
      <c r="P52" s="5">
        <v>-38809808886</v>
      </c>
      <c r="Q52" s="5">
        <v>-40877269369</v>
      </c>
      <c r="R52" s="5">
        <v>-41335916565</v>
      </c>
      <c r="S52" s="5">
        <v>-44659882968</v>
      </c>
      <c r="T52" s="5">
        <v>-54192126335</v>
      </c>
      <c r="U52" s="5">
        <v>-33234162081</v>
      </c>
      <c r="V52" s="5">
        <v>-33953881037</v>
      </c>
      <c r="W52" s="5">
        <v>-13393646172</v>
      </c>
      <c r="X52" s="5">
        <v>-27868057074</v>
      </c>
      <c r="Y52" s="5">
        <v>-21290245211</v>
      </c>
      <c r="Z52" s="5">
        <v>-168291837834</v>
      </c>
    </row>
    <row r="53" spans="2:26" ht="15.5" x14ac:dyDescent="0.35">
      <c r="C53" t="s">
        <v>86</v>
      </c>
      <c r="D53" s="5">
        <v>-2873494508</v>
      </c>
      <c r="E53" s="5">
        <v>-2966808385</v>
      </c>
      <c r="F53" s="5">
        <v>-673002182</v>
      </c>
      <c r="G53" s="5">
        <v>-2205220452</v>
      </c>
      <c r="I53" s="5">
        <v>-5732006973</v>
      </c>
      <c r="J53" s="5">
        <v>-8124567443</v>
      </c>
      <c r="K53" s="5">
        <v>-7368117863</v>
      </c>
      <c r="L53" s="5">
        <v>-7707027059</v>
      </c>
      <c r="M53" s="5">
        <v>-10578049130</v>
      </c>
      <c r="N53" s="5">
        <v>-12107789696</v>
      </c>
      <c r="O53" s="5">
        <v>-701965343</v>
      </c>
      <c r="P53" s="5">
        <v>-2739489514</v>
      </c>
      <c r="Q53" s="5">
        <v>2311239365</v>
      </c>
      <c r="R53" s="5">
        <v>11077854669</v>
      </c>
      <c r="S53" s="5">
        <v>15441555297</v>
      </c>
      <c r="T53" s="5">
        <v>53199245974</v>
      </c>
      <c r="U53" s="5">
        <v>-21849065668</v>
      </c>
      <c r="V53" s="5">
        <v>-20554716415</v>
      </c>
      <c r="W53" s="5">
        <v>4325163617</v>
      </c>
      <c r="X53" s="5">
        <v>16902725627</v>
      </c>
      <c r="Y53" s="5">
        <v>9882861810</v>
      </c>
      <c r="Z53" s="5">
        <v>27190187394</v>
      </c>
    </row>
    <row r="54" spans="2:26" ht="15.5" x14ac:dyDescent="0.35">
      <c r="C54" t="s">
        <v>87</v>
      </c>
      <c r="D54" s="5">
        <v>-5698389037</v>
      </c>
      <c r="E54" s="5">
        <v>-5211371201</v>
      </c>
      <c r="F54" s="5">
        <v>-5505012899</v>
      </c>
      <c r="G54" s="5">
        <v>-5999601394</v>
      </c>
      <c r="I54" s="5">
        <v>-23435859898</v>
      </c>
      <c r="J54" s="5">
        <v>-22524734239</v>
      </c>
      <c r="K54" s="5">
        <v>-22727020185</v>
      </c>
      <c r="L54" s="5">
        <v>-19507055229</v>
      </c>
      <c r="M54" s="5">
        <v>-18703171140</v>
      </c>
      <c r="N54" s="5">
        <v>-18757903892</v>
      </c>
      <c r="O54" s="5">
        <v>-27356911003</v>
      </c>
      <c r="P54" s="5">
        <v>-28231634038</v>
      </c>
      <c r="Q54" s="5">
        <v>-29703036010</v>
      </c>
      <c r="R54" s="5">
        <v>-28753879141</v>
      </c>
      <c r="S54" s="5">
        <v>-23587997956</v>
      </c>
      <c r="T54" s="5">
        <v>-23148218410</v>
      </c>
      <c r="U54" s="5">
        <v>-21786839820</v>
      </c>
      <c r="V54" s="5">
        <v>-24859639307</v>
      </c>
      <c r="W54" s="5">
        <v>-30388227242</v>
      </c>
      <c r="X54" s="5">
        <v>-29363342696</v>
      </c>
      <c r="Y54" s="5">
        <v>-15880867048</v>
      </c>
      <c r="Z54" s="5">
        <v>-16928972804</v>
      </c>
    </row>
    <row r="55" spans="2:26" ht="15.5" x14ac:dyDescent="0.35">
      <c r="C55" t="s">
        <v>88</v>
      </c>
      <c r="D55" s="5">
        <v>-5698389037</v>
      </c>
      <c r="E55" s="5">
        <v>-5211371201</v>
      </c>
      <c r="G55" s="5">
        <v>-5999601394</v>
      </c>
      <c r="P55" s="5">
        <v>-2657063625</v>
      </c>
      <c r="Q55" s="5">
        <v>-3720769305</v>
      </c>
      <c r="R55" s="5">
        <v>-3410190417</v>
      </c>
      <c r="S55" s="5">
        <v>-1608637817</v>
      </c>
      <c r="T55" s="5">
        <v>-2891847849</v>
      </c>
      <c r="U55" s="5">
        <v>-4235651247</v>
      </c>
      <c r="V55" s="5">
        <v>-2848589265</v>
      </c>
      <c r="W55" s="5">
        <v>-6323552665</v>
      </c>
      <c r="X55" s="5">
        <v>-3640366301</v>
      </c>
      <c r="Y55" s="5">
        <v>-2920282591</v>
      </c>
      <c r="Z55" s="5">
        <v>-5578225808</v>
      </c>
    </row>
    <row r="56" spans="2:26" ht="15.5" x14ac:dyDescent="0.35">
      <c r="C56" t="s">
        <v>89</v>
      </c>
      <c r="P56" s="5">
        <v>-25574570413</v>
      </c>
      <c r="Q56" s="5">
        <v>-25982266705</v>
      </c>
      <c r="R56" s="5">
        <v>-25343688724</v>
      </c>
      <c r="S56" s="5">
        <v>-21979360139</v>
      </c>
      <c r="T56" s="5">
        <v>-20256370561</v>
      </c>
      <c r="U56" s="5">
        <v>-17551188573</v>
      </c>
      <c r="V56" s="5">
        <v>-22011050042</v>
      </c>
      <c r="W56" s="5">
        <v>-24064674577</v>
      </c>
      <c r="X56" s="5">
        <v>-25722976395</v>
      </c>
      <c r="Y56" s="5">
        <v>-12960584457</v>
      </c>
      <c r="Z56" s="5">
        <v>-11350746996</v>
      </c>
    </row>
    <row r="57" spans="2:26" ht="15.5" x14ac:dyDescent="0.35">
      <c r="C57" t="s">
        <v>90</v>
      </c>
      <c r="D57" s="5">
        <v>-8571883545</v>
      </c>
      <c r="E57" s="5">
        <v>-8178179586</v>
      </c>
      <c r="F57" s="5">
        <v>-6178015081</v>
      </c>
      <c r="G57" s="5">
        <v>-8204821846</v>
      </c>
      <c r="I57" s="5">
        <v>-29167866871</v>
      </c>
      <c r="J57" s="5">
        <v>-30649301682</v>
      </c>
      <c r="K57" s="5">
        <v>-30095138048</v>
      </c>
      <c r="L57" s="5">
        <v>-27214082288</v>
      </c>
      <c r="M57" s="5">
        <v>-29281220270</v>
      </c>
      <c r="N57" s="5">
        <v>-30865693588</v>
      </c>
      <c r="O57" s="5">
        <v>-28058876346</v>
      </c>
      <c r="P57" s="5">
        <v>-30971123552</v>
      </c>
      <c r="Q57" s="5">
        <v>-27391796645</v>
      </c>
      <c r="R57" s="5">
        <v>-17676024472</v>
      </c>
      <c r="S57" s="5">
        <v>-8146442659</v>
      </c>
      <c r="T57" s="5">
        <v>30051027564</v>
      </c>
      <c r="U57" s="5">
        <v>-43635905488</v>
      </c>
      <c r="V57" s="5">
        <v>-45414355722</v>
      </c>
      <c r="W57" s="5">
        <v>-26063063625</v>
      </c>
      <c r="X57" s="5">
        <v>-12460617069</v>
      </c>
      <c r="Y57" s="5">
        <v>-5998005238</v>
      </c>
      <c r="Z57" s="5">
        <v>10261214590</v>
      </c>
    </row>
    <row r="58" spans="2:26" ht="15.5" x14ac:dyDescent="0.35">
      <c r="C58" t="s">
        <v>91</v>
      </c>
      <c r="D58" s="5">
        <v>459876891</v>
      </c>
      <c r="E58" s="5">
        <v>-1219378701</v>
      </c>
      <c r="F58" s="5">
        <v>-4880072380</v>
      </c>
      <c r="G58" s="5">
        <v>-677690417</v>
      </c>
      <c r="I58" s="5">
        <v>-6492427248</v>
      </c>
      <c r="J58" s="5">
        <v>-5355212201</v>
      </c>
      <c r="K58" s="5">
        <v>-4093179982</v>
      </c>
      <c r="L58" s="5">
        <v>-5712698829</v>
      </c>
      <c r="M58" s="5">
        <v>-6707144043</v>
      </c>
      <c r="N58" s="5">
        <v>-200975211</v>
      </c>
      <c r="O58" s="5">
        <v>-3030355068</v>
      </c>
      <c r="P58" s="5">
        <v>-5810712186</v>
      </c>
      <c r="Q58" s="5">
        <v>-15941736567</v>
      </c>
      <c r="R58" s="5">
        <v>-11272264703</v>
      </c>
      <c r="S58" s="5">
        <v>-14641392057</v>
      </c>
      <c r="T58" s="5">
        <v>-15220430731</v>
      </c>
      <c r="U58" s="5">
        <v>-14157012161</v>
      </c>
      <c r="V58" s="5">
        <v>-11513330215</v>
      </c>
      <c r="W58" s="5">
        <v>6431858846</v>
      </c>
      <c r="X58" s="5">
        <v>-364602088</v>
      </c>
      <c r="Y58" s="5">
        <v>-373105964</v>
      </c>
      <c r="Z58" s="5">
        <v>-9031482794</v>
      </c>
    </row>
    <row r="59" spans="2:26" ht="15.5" x14ac:dyDescent="0.35">
      <c r="C59" t="s">
        <v>27</v>
      </c>
      <c r="D59" s="5">
        <v>-562775836</v>
      </c>
      <c r="E59" s="5">
        <v>-562740183</v>
      </c>
      <c r="F59" s="5">
        <v>-562775898</v>
      </c>
      <c r="G59" s="5">
        <v>-750786992</v>
      </c>
      <c r="I59" s="5">
        <v>-2251297159</v>
      </c>
      <c r="J59" s="5">
        <v>-2252570016</v>
      </c>
      <c r="K59" s="5">
        <v>-2264994729</v>
      </c>
      <c r="L59" s="5">
        <v>-3937500000</v>
      </c>
      <c r="M59" s="5">
        <v>-5480280538</v>
      </c>
      <c r="N59" s="5">
        <v>-865500671</v>
      </c>
      <c r="O59" s="5">
        <v>-1125064590</v>
      </c>
      <c r="P59" s="5">
        <v>-2943667142</v>
      </c>
      <c r="Q59" s="5">
        <v>-12594869844</v>
      </c>
      <c r="R59" s="5">
        <v>-14811716617</v>
      </c>
      <c r="S59" s="5">
        <v>-15945128087</v>
      </c>
      <c r="T59" s="5">
        <v>-17380911578</v>
      </c>
      <c r="U59" s="5">
        <v>-15841733089</v>
      </c>
      <c r="V59" s="5">
        <v>-13993981635</v>
      </c>
      <c r="W59" s="5">
        <v>-263293537</v>
      </c>
      <c r="X59" s="5">
        <v>-621003266</v>
      </c>
      <c r="Y59" s="5">
        <v>-631031594</v>
      </c>
      <c r="Z59" s="5">
        <v>-625092027</v>
      </c>
    </row>
    <row r="60" spans="2:26" ht="15.5" x14ac:dyDescent="0.35">
      <c r="C60" t="s">
        <v>92</v>
      </c>
      <c r="X60" s="5">
        <v>807586076</v>
      </c>
      <c r="Y60" s="5">
        <v>308131648</v>
      </c>
      <c r="Z60" s="5">
        <v>1699435910</v>
      </c>
    </row>
    <row r="61" spans="2:26" ht="15.5" x14ac:dyDescent="0.35">
      <c r="C61" t="s">
        <v>388</v>
      </c>
      <c r="D61" s="5">
        <v>-1475102908</v>
      </c>
      <c r="F61" s="5">
        <v>2624493021</v>
      </c>
      <c r="G61" s="5">
        <v>-1763706649</v>
      </c>
      <c r="S61" s="5">
        <v>-5439167997</v>
      </c>
      <c r="T61" s="5">
        <v>-7635670387</v>
      </c>
      <c r="U61" s="5">
        <v>-1357784517</v>
      </c>
      <c r="V61" s="5">
        <v>-1490676925</v>
      </c>
      <c r="W61" s="5">
        <v>-1170247422</v>
      </c>
      <c r="X61" s="5">
        <v>-1885580511</v>
      </c>
      <c r="Y61" s="5">
        <v>-743689235</v>
      </c>
    </row>
    <row r="62" spans="2:26" ht="15.5" x14ac:dyDescent="0.35">
      <c r="C62" t="s">
        <v>97</v>
      </c>
      <c r="Y62" s="5">
        <v>-5463780</v>
      </c>
      <c r="Z62" s="5">
        <v>-259138226</v>
      </c>
    </row>
    <row r="63" spans="2:26" ht="15.5" x14ac:dyDescent="0.35">
      <c r="C63" t="s">
        <v>98</v>
      </c>
      <c r="D63" s="5">
        <v>459876891</v>
      </c>
      <c r="E63" s="5">
        <v>-1219378701</v>
      </c>
      <c r="F63" s="5">
        <v>-4880072380</v>
      </c>
      <c r="G63" s="5">
        <v>-677690417</v>
      </c>
      <c r="I63" s="5">
        <v>-6492427248</v>
      </c>
      <c r="J63" s="5">
        <v>-5355212201</v>
      </c>
      <c r="K63" s="5">
        <v>-4093179982</v>
      </c>
      <c r="L63" s="5">
        <v>-5712698829</v>
      </c>
      <c r="M63" s="5">
        <v>-6707144043</v>
      </c>
      <c r="N63" s="5">
        <v>-200975211</v>
      </c>
      <c r="O63" s="5">
        <v>-3030355068</v>
      </c>
      <c r="P63" s="5">
        <v>-5810712186</v>
      </c>
      <c r="Q63" s="5">
        <v>-15941736567</v>
      </c>
      <c r="R63" s="5">
        <v>-11272264703</v>
      </c>
      <c r="S63" s="5">
        <v>-14641392057</v>
      </c>
      <c r="T63" s="5">
        <v>-15220430731</v>
      </c>
      <c r="U63" s="5">
        <v>-14157012161</v>
      </c>
      <c r="V63" s="5">
        <v>-11513330215</v>
      </c>
      <c r="W63" s="5">
        <v>6431858846</v>
      </c>
      <c r="X63" s="5">
        <v>-364602088</v>
      </c>
      <c r="Y63" s="5">
        <v>-373105964</v>
      </c>
      <c r="Z63" s="5">
        <v>-9031482794</v>
      </c>
    </row>
    <row r="64" spans="2:26" ht="15.5" x14ac:dyDescent="0.35">
      <c r="C64" t="s">
        <v>29</v>
      </c>
      <c r="D64" s="5">
        <v>-8112006654</v>
      </c>
      <c r="E64" s="5">
        <v>-9397558287</v>
      </c>
      <c r="F64" s="5">
        <v>-11058087461</v>
      </c>
      <c r="G64" s="5">
        <v>-8882512263</v>
      </c>
      <c r="I64" s="5">
        <v>-35660294119</v>
      </c>
      <c r="J64" s="5">
        <v>-36004513883</v>
      </c>
      <c r="K64" s="5">
        <v>-34188318030</v>
      </c>
      <c r="L64" s="5">
        <v>-32926781117</v>
      </c>
      <c r="M64" s="5">
        <v>-35988364313</v>
      </c>
      <c r="N64" s="5">
        <v>-31066668799</v>
      </c>
      <c r="O64" s="5">
        <v>-31089231414</v>
      </c>
      <c r="P64" s="5">
        <v>-36781835738</v>
      </c>
      <c r="Q64" s="5">
        <v>-43333533212</v>
      </c>
      <c r="R64" s="5">
        <v>-28948289175</v>
      </c>
      <c r="S64" s="5">
        <v>-22787834716</v>
      </c>
      <c r="T64" s="5">
        <v>14830596833</v>
      </c>
      <c r="U64" s="5">
        <v>-57792917649</v>
      </c>
      <c r="V64" s="5">
        <v>-56927685937</v>
      </c>
      <c r="W64" s="5">
        <v>-19631204779</v>
      </c>
      <c r="X64" s="5">
        <v>-12825219157</v>
      </c>
      <c r="Y64" s="5">
        <v>-6371111202</v>
      </c>
      <c r="Z64" s="5">
        <v>1229731796</v>
      </c>
    </row>
    <row r="65" spans="3:26" ht="15.5" x14ac:dyDescent="0.35">
      <c r="C65" t="s">
        <v>28</v>
      </c>
      <c r="D65" s="5">
        <v>-1475102908</v>
      </c>
      <c r="F65" s="5">
        <v>86911731</v>
      </c>
      <c r="G65" s="5">
        <v>-1763706649</v>
      </c>
      <c r="I65" s="5">
        <v>86911731</v>
      </c>
      <c r="J65" s="5">
        <v>90513032</v>
      </c>
      <c r="K65" s="5">
        <v>-406223988</v>
      </c>
      <c r="L65" s="5">
        <v>-81139923</v>
      </c>
      <c r="M65" s="5">
        <v>-271901530</v>
      </c>
      <c r="N65" s="5">
        <v>16554778</v>
      </c>
      <c r="O65" s="5">
        <v>144390784</v>
      </c>
      <c r="P65" s="5">
        <v>127696074</v>
      </c>
      <c r="Q65" s="5">
        <v>163366883</v>
      </c>
      <c r="S65" s="5">
        <v>-5439167997</v>
      </c>
      <c r="T65" s="5">
        <v>-7635670387</v>
      </c>
      <c r="U65" s="5">
        <v>-1345659517</v>
      </c>
      <c r="V65" s="5">
        <v>-1468487542</v>
      </c>
      <c r="W65" s="5">
        <v>-1152761193</v>
      </c>
      <c r="X65" s="5">
        <v>-1838142745</v>
      </c>
      <c r="Y65" s="5">
        <v>-772453146</v>
      </c>
      <c r="Z65" s="5">
        <v>-367905816</v>
      </c>
    </row>
    <row r="66" spans="3:26" ht="15.5" x14ac:dyDescent="0.35">
      <c r="C66" t="s">
        <v>285</v>
      </c>
    </row>
    <row r="67" spans="3:26" ht="15.5" x14ac:dyDescent="0.35">
      <c r="C67" t="s">
        <v>389</v>
      </c>
      <c r="D67" s="5">
        <v>-1475102908</v>
      </c>
      <c r="F67" s="5">
        <v>2624493021</v>
      </c>
      <c r="G67" s="5">
        <v>-1763706649</v>
      </c>
      <c r="S67" s="5">
        <v>-5439167997</v>
      </c>
      <c r="T67" s="5">
        <v>-7635670387</v>
      </c>
      <c r="U67" s="5">
        <v>-1357784517</v>
      </c>
      <c r="V67" s="5">
        <v>-1490676925</v>
      </c>
      <c r="W67" s="5">
        <v>-1170247422</v>
      </c>
      <c r="X67" s="5">
        <v>-1885580511</v>
      </c>
      <c r="Y67" s="5">
        <v>-749153015</v>
      </c>
      <c r="Z67" s="5">
        <v>-259138226</v>
      </c>
    </row>
    <row r="68" spans="3:26" ht="15.5" x14ac:dyDescent="0.35">
      <c r="C68" t="s">
        <v>286</v>
      </c>
      <c r="U68" s="5">
        <v>12125000</v>
      </c>
      <c r="V68" s="5">
        <v>22189383</v>
      </c>
      <c r="W68" s="5">
        <v>17486229</v>
      </c>
      <c r="X68" s="5">
        <v>47437766</v>
      </c>
      <c r="Y68" s="5">
        <v>-23300131</v>
      </c>
      <c r="Z68" s="5">
        <v>-108767590</v>
      </c>
    </row>
    <row r="69" spans="3:26" ht="15.5" x14ac:dyDescent="0.35">
      <c r="C69" t="s">
        <v>287</v>
      </c>
      <c r="D69" s="5">
        <v>-1475102908</v>
      </c>
      <c r="F69" s="5">
        <v>86911731</v>
      </c>
      <c r="G69" s="5">
        <v>-1763706649</v>
      </c>
      <c r="I69" s="5">
        <v>86911731</v>
      </c>
      <c r="J69" s="5">
        <v>90513032</v>
      </c>
      <c r="K69" s="5">
        <v>-406223988</v>
      </c>
      <c r="L69" s="5">
        <v>-81139923</v>
      </c>
      <c r="M69" s="5">
        <v>-271901530</v>
      </c>
      <c r="N69" s="5">
        <v>16554778</v>
      </c>
      <c r="O69" s="5">
        <v>144390784</v>
      </c>
      <c r="P69" s="5">
        <v>127696074</v>
      </c>
      <c r="Q69" s="5">
        <v>163366883</v>
      </c>
      <c r="S69" s="5">
        <v>-5439167997</v>
      </c>
      <c r="T69" s="5">
        <v>-7635670387</v>
      </c>
      <c r="U69" s="5">
        <v>-1345659517</v>
      </c>
      <c r="V69" s="5">
        <v>-1468487542</v>
      </c>
      <c r="W69" s="5">
        <v>-1152761193</v>
      </c>
      <c r="X69" s="5">
        <v>-1838142745</v>
      </c>
      <c r="Y69" s="5">
        <v>-772453146</v>
      </c>
      <c r="Z69" s="5">
        <v>-367905816</v>
      </c>
    </row>
    <row r="70" spans="3:26" ht="15.5" x14ac:dyDescent="0.35">
      <c r="C70" t="s">
        <v>99</v>
      </c>
      <c r="D70" s="5">
        <v>-9587109562</v>
      </c>
      <c r="E70" s="5">
        <v>-9397558287</v>
      </c>
      <c r="F70" s="5">
        <v>-8346682709</v>
      </c>
      <c r="G70" s="5">
        <v>-10646218912</v>
      </c>
      <c r="I70" s="5">
        <v>-35573382388</v>
      </c>
      <c r="J70" s="5">
        <v>-35914000851</v>
      </c>
      <c r="K70" s="5">
        <v>-34594542018</v>
      </c>
      <c r="L70" s="5">
        <v>-33007921040</v>
      </c>
      <c r="M70" s="5">
        <v>-36260265843</v>
      </c>
      <c r="N70" s="5">
        <v>-31050114021</v>
      </c>
      <c r="O70" s="5">
        <v>-30944840630</v>
      </c>
      <c r="P70" s="5">
        <v>-36654139664</v>
      </c>
      <c r="Q70" s="5">
        <v>-43170166329</v>
      </c>
      <c r="R70" s="5">
        <v>-28948289175</v>
      </c>
      <c r="S70" s="5">
        <v>-28227002713</v>
      </c>
      <c r="T70" s="5">
        <v>7194926446</v>
      </c>
      <c r="U70" s="5">
        <v>-59138577166</v>
      </c>
      <c r="V70" s="5">
        <v>-58396173479</v>
      </c>
      <c r="W70" s="5">
        <v>-20783965972</v>
      </c>
      <c r="X70" s="5">
        <v>-14663361902</v>
      </c>
      <c r="Y70" s="5">
        <v>-7143564348</v>
      </c>
      <c r="Z70" s="5">
        <v>861825980</v>
      </c>
    </row>
    <row r="71" spans="3:26" ht="15.5" x14ac:dyDescent="0.35">
      <c r="C71" t="s">
        <v>100</v>
      </c>
      <c r="X71" s="5">
        <v>-49047264</v>
      </c>
      <c r="Y71" s="5">
        <v>-19841013</v>
      </c>
      <c r="Z71" s="5">
        <v>-33621883</v>
      </c>
    </row>
    <row r="72" spans="3:26" ht="15.5" x14ac:dyDescent="0.35">
      <c r="C72" t="s">
        <v>101</v>
      </c>
      <c r="D72" s="5">
        <v>-9587109562</v>
      </c>
      <c r="E72" s="5">
        <v>-9397558287</v>
      </c>
      <c r="F72" s="5">
        <v>-8346682709</v>
      </c>
      <c r="G72" s="5">
        <v>-10646218912</v>
      </c>
      <c r="I72" s="5">
        <v>-35573382388</v>
      </c>
      <c r="J72" s="5">
        <v>-35914000851</v>
      </c>
      <c r="K72" s="5">
        <v>-34594542018</v>
      </c>
      <c r="L72" s="5">
        <v>-33007921040</v>
      </c>
      <c r="M72" s="5">
        <v>-36260265843</v>
      </c>
      <c r="N72" s="5">
        <v>-31050114021</v>
      </c>
      <c r="O72" s="5">
        <v>-30944840630</v>
      </c>
      <c r="P72" s="5">
        <v>-36654139664</v>
      </c>
      <c r="Q72" s="5">
        <v>-43170166329</v>
      </c>
      <c r="R72" s="5">
        <v>-28948289175</v>
      </c>
      <c r="S72" s="5">
        <v>-28227002713</v>
      </c>
      <c r="T72" s="5">
        <v>7194926446</v>
      </c>
      <c r="U72" s="5">
        <v>-59138577166</v>
      </c>
      <c r="V72" s="5">
        <v>-58396173479</v>
      </c>
      <c r="W72" s="5">
        <v>-20783965972</v>
      </c>
      <c r="X72" s="5">
        <v>-14712409166</v>
      </c>
      <c r="Y72" s="5">
        <v>-7163405361</v>
      </c>
      <c r="Z72" s="5">
        <v>828204097</v>
      </c>
    </row>
    <row r="73" spans="3:26" ht="15.5" x14ac:dyDescent="0.35">
      <c r="C73" t="s">
        <v>102</v>
      </c>
      <c r="F73" s="5">
        <v>-1225075739</v>
      </c>
      <c r="I73" s="5">
        <v>-1225075739</v>
      </c>
      <c r="J73" s="5">
        <v>-230382017</v>
      </c>
      <c r="K73" s="5">
        <v>3256229618</v>
      </c>
      <c r="L73" s="5">
        <v>-310134672</v>
      </c>
      <c r="M73" s="5">
        <v>1493161273</v>
      </c>
      <c r="N73" s="5">
        <v>929854514</v>
      </c>
      <c r="O73" s="5">
        <v>404509348</v>
      </c>
      <c r="P73" s="5">
        <v>350269094</v>
      </c>
      <c r="Q73" s="5">
        <v>-3011794439</v>
      </c>
      <c r="R73" s="5">
        <v>2135118392</v>
      </c>
      <c r="S73" s="5">
        <v>585520973</v>
      </c>
    </row>
    <row r="74" spans="3:26" ht="15.5" x14ac:dyDescent="0.35">
      <c r="C74" t="s">
        <v>103</v>
      </c>
      <c r="D74" s="5">
        <v>-9587109562</v>
      </c>
      <c r="E74" s="5">
        <v>-9397558287</v>
      </c>
      <c r="F74" s="5">
        <v>-9571758448</v>
      </c>
      <c r="G74" s="5">
        <v>-10646218912</v>
      </c>
      <c r="I74" s="5">
        <v>-36798458127</v>
      </c>
      <c r="J74" s="5">
        <v>-36144382868</v>
      </c>
      <c r="K74" s="5">
        <v>-31338312400</v>
      </c>
      <c r="L74" s="5">
        <v>-33318055712</v>
      </c>
      <c r="M74" s="5">
        <v>-34767104570</v>
      </c>
      <c r="N74" s="5">
        <v>-30120259507</v>
      </c>
      <c r="O74" s="5">
        <v>-30540331282</v>
      </c>
      <c r="P74" s="5">
        <v>-36303870570</v>
      </c>
      <c r="Q74" s="5">
        <v>-46181960768</v>
      </c>
      <c r="R74" s="5">
        <v>-26813170783</v>
      </c>
      <c r="S74" s="5">
        <v>-27641481740</v>
      </c>
      <c r="T74" s="5">
        <v>7194926446</v>
      </c>
      <c r="U74" s="5">
        <v>-59138577166</v>
      </c>
      <c r="V74" s="5">
        <v>-58396173479</v>
      </c>
      <c r="W74" s="5">
        <v>-20783965972</v>
      </c>
    </row>
    <row r="75" spans="3:26" ht="15.5" x14ac:dyDescent="0.35">
      <c r="C75" t="s">
        <v>104</v>
      </c>
      <c r="D75" s="5">
        <v>-9587109563</v>
      </c>
      <c r="E75" s="5">
        <v>-9397558286</v>
      </c>
      <c r="F75" s="5">
        <v>-8346682708</v>
      </c>
      <c r="G75" s="5">
        <v>-10646218912</v>
      </c>
      <c r="I75" s="5">
        <v>-35573382387</v>
      </c>
      <c r="J75" s="5">
        <v>-35914000851</v>
      </c>
      <c r="K75" s="5">
        <v>-34594542018</v>
      </c>
      <c r="L75" s="5">
        <v>-33007921041</v>
      </c>
      <c r="M75" s="5">
        <v>-36260265843</v>
      </c>
      <c r="N75" s="5">
        <v>-31050114021</v>
      </c>
      <c r="O75" s="5">
        <v>-30944840630</v>
      </c>
      <c r="P75" s="5">
        <v>-36654139664</v>
      </c>
      <c r="Q75" s="5">
        <v>-43170166331</v>
      </c>
      <c r="R75" s="5">
        <v>-28948289175</v>
      </c>
      <c r="S75" s="5">
        <v>-28227002713</v>
      </c>
      <c r="T75" s="5">
        <v>7194926446</v>
      </c>
      <c r="U75" s="5">
        <v>-59138577166</v>
      </c>
      <c r="V75" s="5">
        <v>-58396173479</v>
      </c>
      <c r="W75" s="5">
        <v>-20783965972</v>
      </c>
      <c r="X75" s="5">
        <v>-14712409166</v>
      </c>
      <c r="Y75" s="5">
        <v>-7163405361</v>
      </c>
      <c r="Z75" s="5">
        <v>828204097</v>
      </c>
    </row>
    <row r="76" spans="3:26" ht="15.5" x14ac:dyDescent="0.35">
      <c r="C76" t="s">
        <v>8</v>
      </c>
      <c r="D76" s="5">
        <v>-9608495129</v>
      </c>
      <c r="E76" s="5">
        <v>-9376172720</v>
      </c>
      <c r="F76" s="5">
        <v>-9559287746</v>
      </c>
      <c r="G76" s="5">
        <v>-10661459411</v>
      </c>
      <c r="I76" s="5">
        <v>-36781631153</v>
      </c>
      <c r="J76" s="5">
        <v>-36143931948</v>
      </c>
      <c r="K76" s="5">
        <v>-31314749174</v>
      </c>
      <c r="L76" s="5">
        <v>-33308244292</v>
      </c>
      <c r="M76" s="5">
        <v>-34757957485</v>
      </c>
      <c r="N76" s="5">
        <v>-30103095068</v>
      </c>
      <c r="O76" s="5">
        <v>-30514925041</v>
      </c>
      <c r="P76" s="5">
        <v>-36291351177</v>
      </c>
      <c r="Q76" s="5">
        <v>-46174643382</v>
      </c>
      <c r="R76" s="5">
        <v>-26843855100</v>
      </c>
      <c r="S76" s="5">
        <v>-27623328885</v>
      </c>
      <c r="T76" s="5">
        <v>7215354342</v>
      </c>
      <c r="U76" s="5">
        <v>-59119616846</v>
      </c>
      <c r="V76" s="5">
        <v>-58357351624</v>
      </c>
      <c r="W76" s="5">
        <v>-20692925420</v>
      </c>
    </row>
    <row r="77" spans="3:26" ht="15.5" x14ac:dyDescent="0.35">
      <c r="C77" t="s">
        <v>289</v>
      </c>
      <c r="D77" s="5">
        <v>21385566</v>
      </c>
      <c r="E77" s="5">
        <v>-21385566</v>
      </c>
      <c r="F77" s="5">
        <v>-12470701</v>
      </c>
      <c r="G77" s="5">
        <v>15240500</v>
      </c>
      <c r="I77" s="5">
        <v>-16826973</v>
      </c>
      <c r="J77" s="5">
        <v>-450920</v>
      </c>
      <c r="K77" s="5">
        <v>-23563226</v>
      </c>
      <c r="L77" s="5">
        <v>-9811421</v>
      </c>
      <c r="M77" s="5">
        <v>-9147085</v>
      </c>
      <c r="N77" s="5">
        <v>-17164439</v>
      </c>
      <c r="O77" s="5">
        <v>-25406241</v>
      </c>
      <c r="P77" s="5">
        <v>-12519394</v>
      </c>
      <c r="Q77" s="5">
        <v>-7317388</v>
      </c>
      <c r="R77" s="5">
        <v>30684317</v>
      </c>
      <c r="S77" s="5">
        <v>-18152855</v>
      </c>
      <c r="T77" s="5">
        <v>-20427896</v>
      </c>
      <c r="U77" s="5">
        <v>-18960320</v>
      </c>
      <c r="V77" s="5">
        <v>-38821855</v>
      </c>
      <c r="W77" s="5">
        <v>-91040552</v>
      </c>
    </row>
    <row r="78" spans="3:26" ht="15.5" x14ac:dyDescent="0.35">
      <c r="C78" t="s">
        <v>105</v>
      </c>
      <c r="D78" s="5">
        <v>-9587109563</v>
      </c>
      <c r="E78" s="5">
        <v>-9397558286</v>
      </c>
      <c r="F78" s="5">
        <v>-8346682708</v>
      </c>
      <c r="G78" s="5">
        <v>-10646218912</v>
      </c>
      <c r="I78" s="5">
        <v>-35573382387</v>
      </c>
      <c r="J78" s="5">
        <v>-35914000851</v>
      </c>
      <c r="K78" s="5">
        <v>-34594542018</v>
      </c>
      <c r="L78" s="5">
        <v>-33007921041</v>
      </c>
      <c r="M78" s="5">
        <v>-36260265843</v>
      </c>
      <c r="N78" s="5">
        <v>-31050114021</v>
      </c>
      <c r="O78" s="5">
        <v>-30944840630</v>
      </c>
      <c r="P78" s="5">
        <v>-36654139664</v>
      </c>
      <c r="Q78" s="5">
        <v>-43170166331</v>
      </c>
      <c r="R78" s="5">
        <v>-28948289175</v>
      </c>
      <c r="S78" s="5">
        <v>-28227002713</v>
      </c>
      <c r="T78" s="5">
        <v>7194926446</v>
      </c>
      <c r="U78" s="5">
        <v>-59138577166</v>
      </c>
      <c r="V78" s="5">
        <v>-58396173479</v>
      </c>
      <c r="W78" s="5">
        <v>-20783965972</v>
      </c>
      <c r="X78" s="5">
        <v>-14712409166</v>
      </c>
      <c r="Y78" s="5">
        <v>-7163405361</v>
      </c>
      <c r="Z78" s="5">
        <v>828204097</v>
      </c>
    </row>
    <row r="79" spans="3:26" ht="15.5" x14ac:dyDescent="0.35">
      <c r="C79" t="s">
        <v>106</v>
      </c>
      <c r="D79" s="5">
        <v>-9587109563</v>
      </c>
      <c r="E79" s="5">
        <v>-9397558286</v>
      </c>
      <c r="F79" s="5">
        <v>-9571758447</v>
      </c>
      <c r="G79" s="5">
        <v>-10646218911</v>
      </c>
      <c r="I79" s="5">
        <v>-36798458126</v>
      </c>
      <c r="J79" s="5">
        <v>-36144382868</v>
      </c>
      <c r="K79" s="5">
        <v>-31338312400</v>
      </c>
      <c r="L79" s="5">
        <v>-33318055713</v>
      </c>
      <c r="M79" s="5">
        <v>-34767104570</v>
      </c>
      <c r="N79" s="5">
        <v>-30120259507</v>
      </c>
      <c r="O79" s="5">
        <v>-30540331282</v>
      </c>
      <c r="P79" s="5">
        <v>-36303870571</v>
      </c>
      <c r="Q79" s="5">
        <v>-46181960770</v>
      </c>
      <c r="R79" s="5">
        <v>-26813170783</v>
      </c>
      <c r="S79" s="5">
        <v>-27641481740</v>
      </c>
      <c r="T79" s="5">
        <v>7194926446</v>
      </c>
      <c r="U79" s="5">
        <v>-59138577166</v>
      </c>
      <c r="V79" s="5">
        <v>-58396173479</v>
      </c>
      <c r="W79" s="5">
        <v>-20783965972</v>
      </c>
    </row>
    <row r="80" spans="3:26" ht="15.5" x14ac:dyDescent="0.35">
      <c r="C80" t="s">
        <v>107</v>
      </c>
      <c r="D80" s="5">
        <v>-9587109563</v>
      </c>
      <c r="E80" s="5">
        <v>-9397558286</v>
      </c>
      <c r="F80" s="5">
        <v>-9571758447</v>
      </c>
      <c r="G80" s="5">
        <v>-10646218911</v>
      </c>
      <c r="I80" s="5">
        <v>-36798458126</v>
      </c>
      <c r="J80" s="5">
        <v>-36144382868</v>
      </c>
      <c r="K80" s="5">
        <v>-31338312400</v>
      </c>
      <c r="L80" s="5">
        <v>-33318055713</v>
      </c>
      <c r="M80" s="5">
        <v>-34767104570</v>
      </c>
      <c r="N80" s="5">
        <v>-30120259507</v>
      </c>
      <c r="O80" s="5">
        <v>-30540331282</v>
      </c>
      <c r="P80" s="5">
        <v>-36303870571</v>
      </c>
      <c r="Q80" s="5">
        <v>-46181960770</v>
      </c>
      <c r="R80" s="5">
        <v>-26813170783</v>
      </c>
      <c r="S80" s="5">
        <v>-27641481740</v>
      </c>
      <c r="T80" s="5">
        <v>7194926446</v>
      </c>
      <c r="U80" s="5">
        <v>-59138577166</v>
      </c>
      <c r="V80" s="5">
        <v>-58396173479</v>
      </c>
      <c r="W80" s="5">
        <v>-20783965972</v>
      </c>
    </row>
    <row r="82" spans="2:26" ht="15.5" x14ac:dyDescent="0.35">
      <c r="B82" t="s">
        <v>108</v>
      </c>
      <c r="C82" t="s">
        <v>109</v>
      </c>
    </row>
    <row r="83" spans="2:26" ht="15.5" x14ac:dyDescent="0.35">
      <c r="C83" t="s">
        <v>110</v>
      </c>
    </row>
    <row r="84" spans="2:26" ht="15.5" x14ac:dyDescent="0.35">
      <c r="C84" t="s">
        <v>20</v>
      </c>
      <c r="D84" s="5">
        <v>2663473473</v>
      </c>
      <c r="E84" s="5">
        <v>2168002350</v>
      </c>
      <c r="F84" s="5">
        <v>3334096569</v>
      </c>
      <c r="G84" s="5">
        <v>1547942363</v>
      </c>
      <c r="I84" s="5">
        <v>3334096569</v>
      </c>
      <c r="J84" s="5">
        <v>3422924718</v>
      </c>
      <c r="K84" s="5">
        <v>3732873801</v>
      </c>
      <c r="L84" s="5">
        <v>7948155816</v>
      </c>
      <c r="M84" s="5">
        <v>23245128403</v>
      </c>
      <c r="N84" s="5">
        <v>28089254846</v>
      </c>
      <c r="O84" s="5">
        <v>64569941399</v>
      </c>
      <c r="P84" s="5">
        <v>4795303625</v>
      </c>
      <c r="Q84" s="5">
        <v>6334205342</v>
      </c>
      <c r="R84" s="5">
        <v>5921911791</v>
      </c>
      <c r="S84" s="5">
        <v>8650742278</v>
      </c>
      <c r="T84" s="5">
        <v>19923251682</v>
      </c>
      <c r="U84" s="5">
        <v>3428129782</v>
      </c>
      <c r="V84" s="5">
        <v>30188448096</v>
      </c>
      <c r="W84" s="5">
        <v>88866456451</v>
      </c>
      <c r="X84" s="5">
        <v>139316778879</v>
      </c>
      <c r="Y84" s="5">
        <v>2515076982</v>
      </c>
      <c r="Z84" s="5">
        <v>25320881008</v>
      </c>
    </row>
    <row r="85" spans="2:26" ht="15.5" x14ac:dyDescent="0.35">
      <c r="C85" t="s">
        <v>111</v>
      </c>
      <c r="Y85" s="5">
        <v>70600000000</v>
      </c>
      <c r="Z85" s="5">
        <v>99000000000</v>
      </c>
    </row>
    <row r="86" spans="2:26" ht="15.5" x14ac:dyDescent="0.35">
      <c r="C86" t="s">
        <v>112</v>
      </c>
      <c r="D86" s="5">
        <v>216587814</v>
      </c>
      <c r="E86" s="5">
        <v>645545882</v>
      </c>
      <c r="F86" s="5">
        <v>380303878</v>
      </c>
      <c r="G86" s="5">
        <v>790031690</v>
      </c>
      <c r="I86" s="5">
        <v>380303878</v>
      </c>
      <c r="J86" s="5">
        <v>1632653492</v>
      </c>
      <c r="K86" s="5">
        <v>3464147781</v>
      </c>
      <c r="L86" s="5">
        <v>1845190687</v>
      </c>
      <c r="M86" s="5">
        <v>1471125142</v>
      </c>
      <c r="N86" s="5">
        <v>1877215854</v>
      </c>
      <c r="O86" s="5">
        <v>1134539971</v>
      </c>
      <c r="P86" s="5">
        <v>3221750677</v>
      </c>
      <c r="Q86" s="5">
        <v>2482106250</v>
      </c>
      <c r="R86" s="5">
        <v>1516553662</v>
      </c>
      <c r="S86" s="5">
        <v>2866612894</v>
      </c>
      <c r="T86" s="5">
        <v>30847312810</v>
      </c>
      <c r="U86" s="5">
        <v>45176958062</v>
      </c>
      <c r="V86" s="5">
        <v>56696308346</v>
      </c>
      <c r="W86" s="5">
        <v>58915089450</v>
      </c>
      <c r="X86" s="5">
        <v>91120961158</v>
      </c>
      <c r="Y86" s="5">
        <v>69903137307</v>
      </c>
      <c r="Z86" s="5">
        <v>69208601312</v>
      </c>
    </row>
    <row r="87" spans="2:26" ht="15.5" x14ac:dyDescent="0.35">
      <c r="C87" t="s">
        <v>113</v>
      </c>
      <c r="D87" s="5">
        <v>41705741408</v>
      </c>
      <c r="E87" s="5">
        <v>41705741408</v>
      </c>
      <c r="F87" s="5">
        <v>51297608279</v>
      </c>
      <c r="G87" s="5">
        <v>147870588397</v>
      </c>
      <c r="I87" s="5">
        <v>51297608279</v>
      </c>
      <c r="J87" s="5">
        <v>138568260696</v>
      </c>
      <c r="K87" s="5">
        <v>115933067777</v>
      </c>
      <c r="L87" s="5">
        <v>79872618150</v>
      </c>
      <c r="M87" s="5">
        <v>74199835233</v>
      </c>
      <c r="N87" s="5">
        <v>55518682984</v>
      </c>
      <c r="O87" s="5">
        <v>72541492471</v>
      </c>
      <c r="P87" s="5">
        <v>16181513488</v>
      </c>
      <c r="Q87" s="5">
        <v>16181513488</v>
      </c>
      <c r="R87" s="5">
        <v>16181513488</v>
      </c>
      <c r="S87" s="5">
        <v>2903600000</v>
      </c>
      <c r="U87" s="5">
        <v>193600000</v>
      </c>
      <c r="V87" s="5">
        <v>100000000</v>
      </c>
    </row>
    <row r="88" spans="2:26" ht="15.5" x14ac:dyDescent="0.35">
      <c r="C88" t="s">
        <v>114</v>
      </c>
      <c r="D88" s="5">
        <v>1735336784</v>
      </c>
      <c r="E88" s="5">
        <v>1753442014</v>
      </c>
      <c r="F88" s="5">
        <v>1710653241</v>
      </c>
      <c r="G88" s="5">
        <v>2117420667</v>
      </c>
      <c r="I88" s="5">
        <v>1710653241</v>
      </c>
      <c r="J88" s="5">
        <v>1804133632</v>
      </c>
      <c r="K88" s="5">
        <v>1154244188</v>
      </c>
      <c r="L88" s="5">
        <v>7309430830</v>
      </c>
      <c r="M88" s="5">
        <v>675924065</v>
      </c>
      <c r="N88" s="5">
        <v>89111826106</v>
      </c>
      <c r="O88" s="5">
        <v>86527252847</v>
      </c>
      <c r="P88" s="5">
        <v>91488073044</v>
      </c>
      <c r="Q88" s="5">
        <v>62905001611</v>
      </c>
      <c r="R88" s="5">
        <v>23631727992</v>
      </c>
      <c r="S88" s="5">
        <v>2416595935</v>
      </c>
      <c r="T88" s="5">
        <v>3012325800</v>
      </c>
      <c r="U88" s="5">
        <v>19550038297</v>
      </c>
      <c r="V88" s="5">
        <v>713393039</v>
      </c>
      <c r="Y88" s="5">
        <v>1440865466</v>
      </c>
      <c r="Z88" s="5">
        <v>15400000</v>
      </c>
    </row>
    <row r="89" spans="2:26" ht="15.5" x14ac:dyDescent="0.35">
      <c r="C89" t="s">
        <v>115</v>
      </c>
      <c r="D89" s="5">
        <v>216587814</v>
      </c>
      <c r="E89" s="5">
        <v>645545882</v>
      </c>
      <c r="F89" s="5">
        <v>380303878</v>
      </c>
      <c r="G89" s="5">
        <v>790031690</v>
      </c>
      <c r="I89" s="5">
        <v>380303878</v>
      </c>
      <c r="J89" s="5">
        <v>1632653492</v>
      </c>
      <c r="K89" s="5">
        <v>3464147781</v>
      </c>
      <c r="L89" s="5">
        <v>1845190687</v>
      </c>
      <c r="M89" s="5">
        <v>1471125142</v>
      </c>
      <c r="N89" s="5">
        <v>1877215854</v>
      </c>
      <c r="O89" s="5">
        <v>1134539971</v>
      </c>
      <c r="P89" s="5">
        <v>3221750677</v>
      </c>
      <c r="Q89" s="5">
        <v>2482106250</v>
      </c>
      <c r="R89" s="5">
        <v>1516553662</v>
      </c>
      <c r="S89" s="5">
        <v>2866612894</v>
      </c>
      <c r="T89" s="5">
        <v>30847312810</v>
      </c>
      <c r="U89" s="5">
        <v>45176958062</v>
      </c>
      <c r="V89" s="5">
        <v>56696308346</v>
      </c>
      <c r="W89" s="5">
        <v>58915089450</v>
      </c>
      <c r="X89" s="5">
        <v>91120961158</v>
      </c>
      <c r="Y89" s="5">
        <v>69903137307</v>
      </c>
      <c r="Z89" s="5">
        <v>69208601312</v>
      </c>
    </row>
    <row r="90" spans="2:26" ht="15.5" x14ac:dyDescent="0.35">
      <c r="C90" t="s">
        <v>117</v>
      </c>
      <c r="D90" s="5">
        <v>300720431</v>
      </c>
      <c r="E90" s="5">
        <v>141348639</v>
      </c>
      <c r="F90" s="5">
        <v>143345252</v>
      </c>
      <c r="G90" s="5">
        <v>486576148</v>
      </c>
      <c r="I90" s="5">
        <v>143345252</v>
      </c>
      <c r="J90" s="5">
        <v>511664300</v>
      </c>
      <c r="K90" s="5">
        <v>556807870</v>
      </c>
      <c r="L90" s="5">
        <v>436991944</v>
      </c>
      <c r="M90" s="5">
        <v>999481854</v>
      </c>
      <c r="N90" s="5">
        <v>710481173</v>
      </c>
      <c r="O90" s="5">
        <v>1566000758</v>
      </c>
      <c r="P90" s="5">
        <v>1780112605</v>
      </c>
      <c r="Q90" s="5">
        <v>2040886299</v>
      </c>
      <c r="R90" s="5">
        <v>514522201</v>
      </c>
      <c r="S90" s="5">
        <v>66995337</v>
      </c>
      <c r="T90" s="5">
        <v>1106504612</v>
      </c>
      <c r="U90" s="5">
        <v>1006200566</v>
      </c>
      <c r="V90" s="5">
        <v>1231300751</v>
      </c>
      <c r="W90" s="5">
        <v>1735703251</v>
      </c>
      <c r="X90" s="5">
        <v>1254734294</v>
      </c>
      <c r="Y90" s="5">
        <v>2693845319</v>
      </c>
      <c r="Z90" s="5">
        <v>392329005</v>
      </c>
    </row>
    <row r="91" spans="2:26" ht="15.5" x14ac:dyDescent="0.35">
      <c r="C91" t="s">
        <v>118</v>
      </c>
      <c r="D91" s="5">
        <v>300720431</v>
      </c>
      <c r="E91" s="5">
        <v>141348639</v>
      </c>
      <c r="F91" s="5">
        <v>143345252</v>
      </c>
      <c r="G91" s="5">
        <v>486576148</v>
      </c>
      <c r="I91" s="5">
        <v>143345252</v>
      </c>
      <c r="J91" s="5">
        <v>511664300</v>
      </c>
      <c r="K91" s="5">
        <v>556807870</v>
      </c>
      <c r="L91" s="5">
        <v>436991944</v>
      </c>
      <c r="M91" s="5">
        <v>999481854</v>
      </c>
      <c r="N91" s="5">
        <v>710481173</v>
      </c>
      <c r="O91" s="5">
        <v>1566000758</v>
      </c>
      <c r="P91" s="5">
        <v>1780112605</v>
      </c>
      <c r="Q91" s="5">
        <v>2040886299</v>
      </c>
      <c r="R91" s="5">
        <v>514522201</v>
      </c>
      <c r="S91" s="5">
        <v>66995337</v>
      </c>
      <c r="T91" s="5">
        <v>1106504612</v>
      </c>
      <c r="U91" s="5">
        <v>1006200566</v>
      </c>
      <c r="V91" s="5">
        <v>1231300751</v>
      </c>
      <c r="W91" s="5">
        <v>1735703251</v>
      </c>
      <c r="X91" s="5">
        <v>1254734294</v>
      </c>
      <c r="Y91" s="5">
        <v>2693845319</v>
      </c>
      <c r="Z91" s="5">
        <v>392329005</v>
      </c>
    </row>
    <row r="92" spans="2:26" ht="15.5" x14ac:dyDescent="0.35">
      <c r="C92" t="s">
        <v>771</v>
      </c>
    </row>
    <row r="93" spans="2:26" ht="15.5" x14ac:dyDescent="0.35">
      <c r="C93" t="s">
        <v>119</v>
      </c>
      <c r="D93" s="5">
        <v>223451306407</v>
      </c>
      <c r="E93" s="5">
        <v>221331571996</v>
      </c>
      <c r="F93" s="5">
        <v>221331571996</v>
      </c>
      <c r="G93" s="5">
        <v>221331571996</v>
      </c>
      <c r="I93" s="5">
        <v>221331571996</v>
      </c>
      <c r="J93" s="5">
        <v>221337156923</v>
      </c>
      <c r="K93" s="5">
        <v>222222509733</v>
      </c>
      <c r="L93" s="5">
        <v>223247068237</v>
      </c>
      <c r="M93" s="5">
        <v>223247068237</v>
      </c>
      <c r="N93" s="5">
        <v>215629326053</v>
      </c>
      <c r="O93" s="5">
        <v>194299202396</v>
      </c>
      <c r="P93" s="5">
        <v>168763992589</v>
      </c>
      <c r="Q93" s="5">
        <v>168311066704</v>
      </c>
      <c r="R93" s="5">
        <v>163696172021</v>
      </c>
    </row>
    <row r="94" spans="2:26" ht="15.5" x14ac:dyDescent="0.35">
      <c r="C94" t="s">
        <v>97</v>
      </c>
      <c r="D94" s="5">
        <v>7171446784</v>
      </c>
      <c r="E94" s="5">
        <v>7189648485</v>
      </c>
      <c r="F94" s="5">
        <v>7171446784</v>
      </c>
      <c r="G94" s="5">
        <v>8391894816</v>
      </c>
      <c r="I94" s="5">
        <v>7171446784</v>
      </c>
      <c r="J94" s="5">
        <v>8396522523</v>
      </c>
      <c r="K94" s="5">
        <v>8626904540</v>
      </c>
      <c r="L94" s="5">
        <v>5350528364</v>
      </c>
      <c r="M94" s="5">
        <v>5654987563</v>
      </c>
      <c r="N94" s="5">
        <v>4162223097</v>
      </c>
      <c r="O94" s="5">
        <v>3232964666</v>
      </c>
      <c r="P94" s="5">
        <v>2827998714</v>
      </c>
      <c r="Q94" s="5">
        <v>2495582437</v>
      </c>
      <c r="R94" s="5">
        <v>5507376876</v>
      </c>
      <c r="S94" s="5">
        <v>3372258484</v>
      </c>
      <c r="T94" s="5">
        <v>-48403000000</v>
      </c>
      <c r="U94" s="5">
        <v>-48403000000</v>
      </c>
      <c r="V94" s="5">
        <v>-48403000000</v>
      </c>
      <c r="W94" s="5">
        <v>-48403000000</v>
      </c>
      <c r="X94" s="5">
        <v>-48403000000</v>
      </c>
    </row>
    <row r="95" spans="2:26" ht="15.5" x14ac:dyDescent="0.35">
      <c r="C95" t="s">
        <v>120</v>
      </c>
      <c r="D95" s="5">
        <v>55995308757</v>
      </c>
      <c r="E95" s="5">
        <v>52921351149</v>
      </c>
      <c r="F95" s="5">
        <v>53277276002</v>
      </c>
      <c r="G95" s="5">
        <v>53998722386</v>
      </c>
      <c r="I95" s="5">
        <v>53277276002</v>
      </c>
      <c r="J95" s="5">
        <v>56104668088</v>
      </c>
      <c r="K95" s="5">
        <v>59018547317</v>
      </c>
      <c r="L95" s="5">
        <v>67137207858</v>
      </c>
      <c r="M95" s="5">
        <v>82564049560</v>
      </c>
      <c r="N95" s="5">
        <v>86926323534</v>
      </c>
      <c r="O95" s="5">
        <v>125127821378</v>
      </c>
      <c r="P95" s="5">
        <v>51706653890</v>
      </c>
      <c r="Q95" s="5">
        <v>52047534773</v>
      </c>
      <c r="R95" s="5">
        <v>49322341025</v>
      </c>
      <c r="S95" s="5">
        <v>213304055341</v>
      </c>
      <c r="T95" s="5">
        <v>240957595368</v>
      </c>
      <c r="U95" s="5">
        <v>239757568725</v>
      </c>
      <c r="V95" s="5">
        <v>276757558982</v>
      </c>
      <c r="W95" s="5">
        <v>337185716700</v>
      </c>
      <c r="X95" s="5">
        <v>410098721159</v>
      </c>
      <c r="Y95" s="5">
        <v>302102397794</v>
      </c>
      <c r="Z95" s="5">
        <v>398344388365</v>
      </c>
    </row>
    <row r="96" spans="2:26" ht="15.5" x14ac:dyDescent="0.35">
      <c r="C96" t="s">
        <v>121</v>
      </c>
    </row>
    <row r="97" spans="3:26" ht="15.5" x14ac:dyDescent="0.35">
      <c r="C97" t="s">
        <v>390</v>
      </c>
      <c r="V97" s="5">
        <v>6159780</v>
      </c>
      <c r="W97" s="5">
        <v>216538297</v>
      </c>
    </row>
    <row r="98" spans="3:26" ht="15.5" x14ac:dyDescent="0.35">
      <c r="C98" t="s">
        <v>125</v>
      </c>
      <c r="D98" s="5">
        <v>303323725</v>
      </c>
      <c r="E98" s="5">
        <v>303323725</v>
      </c>
      <c r="F98" s="5">
        <v>303323725</v>
      </c>
      <c r="G98" s="5">
        <v>216411994</v>
      </c>
      <c r="I98" s="5">
        <v>303323725</v>
      </c>
      <c r="J98" s="5">
        <v>216411994</v>
      </c>
      <c r="K98" s="5">
        <v>125898962</v>
      </c>
      <c r="L98" s="5">
        <v>98967065</v>
      </c>
      <c r="M98" s="5">
        <v>180106988</v>
      </c>
      <c r="N98" s="5">
        <v>452008518</v>
      </c>
      <c r="O98" s="5">
        <v>435453741</v>
      </c>
      <c r="P98" s="5">
        <v>291062957</v>
      </c>
      <c r="Q98" s="5">
        <v>163366883</v>
      </c>
      <c r="S98" s="5">
        <v>138774944</v>
      </c>
      <c r="T98" s="5">
        <v>138774944</v>
      </c>
      <c r="U98" s="5">
        <v>138774944</v>
      </c>
      <c r="V98" s="5">
        <v>126649944</v>
      </c>
      <c r="W98" s="5">
        <v>104460561</v>
      </c>
      <c r="X98" s="5">
        <v>86974332</v>
      </c>
      <c r="Y98" s="5">
        <v>39536566</v>
      </c>
      <c r="Z98" s="5">
        <v>62836707</v>
      </c>
    </row>
    <row r="99" spans="3:26" ht="15.5" x14ac:dyDescent="0.35">
      <c r="C99" t="s">
        <v>129</v>
      </c>
      <c r="T99" s="5">
        <v>108707378078</v>
      </c>
      <c r="U99" s="5">
        <v>108707378078</v>
      </c>
      <c r="V99" s="5">
        <v>108707378078</v>
      </c>
      <c r="W99" s="5">
        <v>108707378078</v>
      </c>
      <c r="X99" s="5">
        <v>108707378078</v>
      </c>
      <c r="Y99" s="5">
        <v>108707378078</v>
      </c>
      <c r="Z99" s="5">
        <v>108707378078</v>
      </c>
    </row>
    <row r="100" spans="3:26" ht="15.5" x14ac:dyDescent="0.35">
      <c r="C100" t="s">
        <v>126</v>
      </c>
      <c r="D100" s="5">
        <v>440861211219</v>
      </c>
      <c r="E100" s="5">
        <v>444963229835</v>
      </c>
      <c r="F100" s="5">
        <v>450345174296</v>
      </c>
      <c r="G100" s="5">
        <v>453643395437</v>
      </c>
      <c r="I100" s="5">
        <v>450345174296</v>
      </c>
      <c r="J100" s="5">
        <v>458909030642</v>
      </c>
      <c r="K100" s="5">
        <v>459405653897</v>
      </c>
      <c r="L100" s="5">
        <v>453290693823</v>
      </c>
      <c r="M100" s="5">
        <v>458523804119</v>
      </c>
      <c r="N100" s="5">
        <v>476233933102</v>
      </c>
      <c r="O100" s="5">
        <v>495168495217</v>
      </c>
      <c r="P100" s="5">
        <v>517709852344</v>
      </c>
      <c r="Q100" s="5">
        <v>535492075676</v>
      </c>
      <c r="R100" s="5">
        <v>547963106287</v>
      </c>
      <c r="S100" s="5">
        <v>562808596980</v>
      </c>
      <c r="T100" s="5">
        <v>469601414972</v>
      </c>
      <c r="U100" s="5">
        <v>485623554053</v>
      </c>
    </row>
    <row r="101" spans="3:26" ht="15.5" x14ac:dyDescent="0.35">
      <c r="C101" t="s">
        <v>128</v>
      </c>
      <c r="D101" s="5">
        <v>421658913</v>
      </c>
      <c r="E101" s="5">
        <v>614962348</v>
      </c>
      <c r="F101" s="5">
        <v>883542542</v>
      </c>
      <c r="G101" s="5">
        <v>1144906087</v>
      </c>
      <c r="I101" s="5">
        <v>883542542</v>
      </c>
      <c r="J101" s="5">
        <v>1828255411</v>
      </c>
      <c r="K101" s="5">
        <v>2392915112</v>
      </c>
      <c r="L101" s="5">
        <v>3082188900</v>
      </c>
      <c r="M101" s="5">
        <v>3881035700</v>
      </c>
      <c r="N101" s="5">
        <v>5109060537</v>
      </c>
      <c r="O101" s="5">
        <v>7258498824</v>
      </c>
      <c r="P101" s="5">
        <v>9575720550</v>
      </c>
      <c r="Q101" s="5">
        <v>12072121971</v>
      </c>
      <c r="R101" s="5">
        <v>6990841854</v>
      </c>
      <c r="S101" s="5">
        <v>7480571790</v>
      </c>
      <c r="T101" s="5">
        <v>8237446084</v>
      </c>
      <c r="U101" s="5">
        <v>9588861628</v>
      </c>
      <c r="V101" s="5">
        <v>512536300689</v>
      </c>
      <c r="W101" s="5">
        <v>528794645610</v>
      </c>
      <c r="X101" s="5">
        <v>495319917581</v>
      </c>
      <c r="Y101" s="5">
        <v>445957709856</v>
      </c>
      <c r="Z101" s="5">
        <v>416856055766</v>
      </c>
    </row>
    <row r="102" spans="3:26" ht="15.5" x14ac:dyDescent="0.35">
      <c r="C102" t="s">
        <v>133</v>
      </c>
      <c r="D102" s="5">
        <v>672854126772</v>
      </c>
      <c r="E102" s="5">
        <v>675435324885</v>
      </c>
      <c r="F102" s="5">
        <v>680634342314</v>
      </c>
      <c r="G102" s="5">
        <v>682836932468</v>
      </c>
      <c r="I102" s="5">
        <v>680634342314</v>
      </c>
      <c r="J102" s="5">
        <v>696140494329</v>
      </c>
      <c r="K102" s="5">
        <v>699220052508</v>
      </c>
      <c r="L102" s="5">
        <v>689362499004</v>
      </c>
      <c r="M102" s="5">
        <v>691575548789</v>
      </c>
      <c r="N102" s="5">
        <v>703913851987</v>
      </c>
      <c r="O102" s="5">
        <v>704879030856</v>
      </c>
      <c r="P102" s="5">
        <v>711830786391</v>
      </c>
      <c r="Q102" s="5">
        <v>731447223926</v>
      </c>
      <c r="R102" s="5">
        <v>735773311125</v>
      </c>
      <c r="S102" s="5">
        <v>577857770095</v>
      </c>
      <c r="T102" s="5">
        <v>588235447975</v>
      </c>
      <c r="U102" s="5">
        <v>605729610121</v>
      </c>
      <c r="V102" s="5">
        <v>623190801926</v>
      </c>
      <c r="W102" s="5">
        <v>639302949916</v>
      </c>
      <c r="X102" s="5">
        <v>607445597249</v>
      </c>
      <c r="Y102" s="5">
        <v>559138469577</v>
      </c>
      <c r="Z102" s="5">
        <v>527338671213</v>
      </c>
    </row>
    <row r="103" spans="3:26" ht="15.5" x14ac:dyDescent="0.35">
      <c r="C103" t="s">
        <v>134</v>
      </c>
      <c r="D103" s="5">
        <v>728849435529</v>
      </c>
      <c r="E103" s="5">
        <v>728356676034</v>
      </c>
      <c r="F103" s="5">
        <v>733911618316</v>
      </c>
      <c r="G103" s="5">
        <v>736835654854</v>
      </c>
      <c r="I103" s="5">
        <v>733911618316</v>
      </c>
      <c r="J103" s="5">
        <v>752245162417</v>
      </c>
      <c r="K103" s="5">
        <v>758238599825</v>
      </c>
      <c r="L103" s="5">
        <v>756499706862</v>
      </c>
      <c r="M103" s="5">
        <v>774139598349</v>
      </c>
      <c r="N103" s="5">
        <v>790840175521</v>
      </c>
      <c r="O103" s="5">
        <v>830006852234</v>
      </c>
      <c r="P103" s="5">
        <v>763537440281</v>
      </c>
      <c r="Q103" s="5">
        <v>783494758699</v>
      </c>
      <c r="R103" s="5">
        <v>785095652150</v>
      </c>
      <c r="S103" s="5">
        <v>791161825436</v>
      </c>
      <c r="T103" s="5">
        <v>829193043343</v>
      </c>
      <c r="U103" s="5">
        <v>845487178846</v>
      </c>
      <c r="V103" s="5">
        <v>899948360908</v>
      </c>
      <c r="W103" s="5">
        <v>976488666616</v>
      </c>
      <c r="X103" s="5">
        <v>1017544318408</v>
      </c>
      <c r="Y103" s="5">
        <v>861240867371</v>
      </c>
      <c r="Z103" s="5">
        <v>925683059578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56689851577</v>
      </c>
      <c r="E106" s="5">
        <v>58314378925</v>
      </c>
      <c r="F106" s="5">
        <v>64938400174</v>
      </c>
      <c r="G106" s="5">
        <v>194148220665</v>
      </c>
      <c r="I106" s="5">
        <v>64938400174</v>
      </c>
      <c r="J106" s="5">
        <v>183388019245</v>
      </c>
      <c r="K106" s="5">
        <v>158947123114</v>
      </c>
      <c r="L106" s="5">
        <v>129540100588</v>
      </c>
      <c r="M106" s="5">
        <v>108482187823</v>
      </c>
      <c r="N106" s="5">
        <v>171661406293</v>
      </c>
      <c r="O106" s="5">
        <v>177364586686</v>
      </c>
      <c r="P106" s="5">
        <v>156226946297</v>
      </c>
      <c r="Q106" s="5">
        <v>138154620099</v>
      </c>
      <c r="R106" s="5">
        <v>237437805967</v>
      </c>
      <c r="S106" s="5">
        <v>69540984373</v>
      </c>
      <c r="T106" s="5">
        <v>147664480103</v>
      </c>
      <c r="U106" s="5">
        <v>75153331479</v>
      </c>
      <c r="V106" s="5">
        <v>62119313697</v>
      </c>
      <c r="W106" s="5">
        <v>66494868388</v>
      </c>
      <c r="X106" s="5">
        <v>79567910825</v>
      </c>
      <c r="Y106" s="5">
        <v>45588227944</v>
      </c>
      <c r="Z106" s="5">
        <v>126217697159</v>
      </c>
    </row>
    <row r="107" spans="3:26" ht="15.5" x14ac:dyDescent="0.35">
      <c r="C107" t="s">
        <v>139</v>
      </c>
    </row>
    <row r="108" spans="3:26" ht="15.5" x14ac:dyDescent="0.35">
      <c r="C108" t="s">
        <v>140</v>
      </c>
      <c r="D108" s="5">
        <v>9264060485</v>
      </c>
      <c r="E108" s="5">
        <v>7219877641</v>
      </c>
      <c r="F108" s="5">
        <v>6090281560</v>
      </c>
      <c r="G108" s="5">
        <v>9023112241</v>
      </c>
      <c r="I108" s="5">
        <v>6090281560</v>
      </c>
      <c r="J108" s="5">
        <v>8403777516</v>
      </c>
      <c r="K108" s="5">
        <v>8127092420</v>
      </c>
      <c r="L108" s="5">
        <v>3701260452</v>
      </c>
      <c r="M108" s="5">
        <v>3526775322</v>
      </c>
      <c r="N108" s="5">
        <v>2954856800</v>
      </c>
      <c r="O108" s="5">
        <v>3139182455</v>
      </c>
      <c r="P108" s="5">
        <v>25604089684</v>
      </c>
      <c r="Q108" s="5">
        <v>34459887515</v>
      </c>
      <c r="R108" s="5">
        <v>32150665610</v>
      </c>
      <c r="S108" s="5">
        <v>30204450296</v>
      </c>
      <c r="T108" s="5">
        <v>30277723723</v>
      </c>
      <c r="U108" s="5">
        <v>29608220729</v>
      </c>
      <c r="V108" s="5">
        <v>30310957980</v>
      </c>
      <c r="W108" s="5">
        <v>29971827008</v>
      </c>
      <c r="X108" s="5">
        <v>47654745971</v>
      </c>
      <c r="Y108" s="5">
        <v>31245161377</v>
      </c>
      <c r="Z108" s="5">
        <v>84922794742</v>
      </c>
    </row>
    <row r="109" spans="3:26" ht="15.5" x14ac:dyDescent="0.35">
      <c r="C109" t="s">
        <v>391</v>
      </c>
    </row>
    <row r="110" spans="3:26" ht="15.5" x14ac:dyDescent="0.35">
      <c r="C110" t="s">
        <v>141</v>
      </c>
      <c r="W110" s="5">
        <v>5026293202</v>
      </c>
    </row>
    <row r="111" spans="3:26" ht="15.5" x14ac:dyDescent="0.35">
      <c r="C111" t="s">
        <v>142</v>
      </c>
      <c r="D111" s="5">
        <v>43441078192</v>
      </c>
      <c r="E111" s="5">
        <v>43459183422</v>
      </c>
      <c r="F111" s="5">
        <v>53008261520</v>
      </c>
      <c r="G111" s="5">
        <v>149988009064</v>
      </c>
      <c r="I111" s="5">
        <v>53008261520</v>
      </c>
      <c r="J111" s="5">
        <v>140372394328</v>
      </c>
      <c r="K111" s="5">
        <v>117087311965</v>
      </c>
      <c r="L111" s="5">
        <v>87182048980</v>
      </c>
      <c r="M111" s="5">
        <v>74875759298</v>
      </c>
      <c r="N111" s="5">
        <v>144630509090</v>
      </c>
      <c r="O111" s="5">
        <v>159068745318</v>
      </c>
      <c r="P111" s="5">
        <v>107669586532</v>
      </c>
      <c r="Q111" s="5">
        <v>79086515099</v>
      </c>
      <c r="R111" s="5">
        <v>39813241480</v>
      </c>
      <c r="S111" s="5">
        <v>5320195935</v>
      </c>
      <c r="T111" s="5">
        <v>3012325800</v>
      </c>
      <c r="U111" s="5">
        <v>19743638297</v>
      </c>
      <c r="V111" s="5">
        <v>813393039</v>
      </c>
      <c r="W111" s="5">
        <v>5026293202</v>
      </c>
      <c r="Y111" s="5">
        <v>1440865466</v>
      </c>
      <c r="Z111" s="5">
        <v>15400000</v>
      </c>
    </row>
    <row r="112" spans="3:26" ht="15.5" x14ac:dyDescent="0.35">
      <c r="C112" t="s">
        <v>143</v>
      </c>
      <c r="D112" s="5">
        <v>295965255</v>
      </c>
      <c r="E112" s="5">
        <v>569058934</v>
      </c>
      <c r="F112" s="5">
        <v>390337334</v>
      </c>
      <c r="G112" s="5">
        <v>3566352572</v>
      </c>
      <c r="I112" s="5">
        <v>390337334</v>
      </c>
      <c r="J112" s="5">
        <v>3467550536</v>
      </c>
      <c r="K112" s="5">
        <v>4248189830</v>
      </c>
      <c r="L112" s="5">
        <v>2078927954</v>
      </c>
      <c r="M112" s="5">
        <v>1951078499</v>
      </c>
      <c r="N112" s="5">
        <v>186010000</v>
      </c>
      <c r="O112" s="5">
        <v>186010000</v>
      </c>
      <c r="P112" s="5">
        <v>318997390</v>
      </c>
      <c r="Q112" s="5">
        <v>6839345717</v>
      </c>
      <c r="R112" s="5">
        <v>9329308514</v>
      </c>
      <c r="S112" s="5">
        <v>8875233288</v>
      </c>
      <c r="T112" s="5">
        <v>9069536541</v>
      </c>
      <c r="U112" s="5">
        <v>8466354155</v>
      </c>
      <c r="V112" s="5">
        <v>8622380073</v>
      </c>
      <c r="W112" s="5">
        <v>5984361832</v>
      </c>
      <c r="X112" s="5">
        <v>3364533400</v>
      </c>
      <c r="Y112" s="5">
        <v>192807480</v>
      </c>
      <c r="Z112" s="5">
        <v>1827771134</v>
      </c>
    </row>
    <row r="113" spans="3:26" ht="15.5" x14ac:dyDescent="0.35">
      <c r="C113" t="s">
        <v>144</v>
      </c>
      <c r="D113" s="5">
        <v>317766134</v>
      </c>
      <c r="E113" s="5">
        <v>1751684261</v>
      </c>
      <c r="F113" s="5">
        <v>390900423</v>
      </c>
      <c r="G113" s="5">
        <v>19573328722</v>
      </c>
      <c r="I113" s="5">
        <v>390900423</v>
      </c>
      <c r="J113" s="5">
        <v>19511217294</v>
      </c>
      <c r="K113" s="5">
        <v>18822460978</v>
      </c>
      <c r="L113" s="5">
        <v>19101441232</v>
      </c>
      <c r="M113" s="5">
        <v>15196597182</v>
      </c>
      <c r="N113" s="5">
        <v>10667284031</v>
      </c>
      <c r="O113" s="5">
        <v>6612751233</v>
      </c>
      <c r="P113" s="5">
        <v>10800390346</v>
      </c>
      <c r="Q113" s="5">
        <v>6425161184</v>
      </c>
      <c r="R113" s="5">
        <v>422167554</v>
      </c>
      <c r="S113" s="5">
        <v>561122016</v>
      </c>
      <c r="T113" s="5">
        <v>529692017</v>
      </c>
      <c r="U113" s="5">
        <v>10200127179</v>
      </c>
      <c r="V113" s="5">
        <v>19720224016</v>
      </c>
      <c r="W113" s="5">
        <v>24679990073</v>
      </c>
      <c r="X113" s="5">
        <v>24354628283</v>
      </c>
      <c r="Y113" s="5">
        <v>12709393621</v>
      </c>
      <c r="Z113" s="5">
        <v>39451731283</v>
      </c>
    </row>
    <row r="114" spans="3:26" ht="15.5" x14ac:dyDescent="0.35">
      <c r="C114" t="s">
        <v>145</v>
      </c>
    </row>
    <row r="115" spans="3:26" ht="15.5" x14ac:dyDescent="0.35">
      <c r="C115" t="s">
        <v>146</v>
      </c>
    </row>
    <row r="116" spans="3:26" ht="15.5" x14ac:dyDescent="0.35">
      <c r="C116" t="s">
        <v>152</v>
      </c>
    </row>
    <row r="117" spans="3:26" ht="15.5" x14ac:dyDescent="0.35">
      <c r="C117" t="s">
        <v>153</v>
      </c>
      <c r="D117" s="5">
        <v>382179655547</v>
      </c>
      <c r="E117" s="5">
        <v>370475259139</v>
      </c>
      <c r="F117" s="5">
        <v>360008621886</v>
      </c>
      <c r="G117" s="5">
        <v>224151079489</v>
      </c>
      <c r="I117" s="5">
        <v>360008621886</v>
      </c>
      <c r="J117" s="5">
        <v>223094088789</v>
      </c>
      <c r="K117" s="5">
        <v>217384039463</v>
      </c>
      <c r="L117" s="5">
        <v>213713856626</v>
      </c>
      <c r="M117" s="5">
        <v>219093605164</v>
      </c>
      <c r="N117" s="5">
        <v>137847859296</v>
      </c>
      <c r="O117" s="5">
        <v>141250131367</v>
      </c>
      <c r="P117" s="5">
        <v>143922568233</v>
      </c>
      <c r="Q117" s="5">
        <v>145577267360</v>
      </c>
      <c r="R117" s="5">
        <v>1713475426</v>
      </c>
      <c r="S117" s="5">
        <v>148863299523</v>
      </c>
      <c r="T117" s="5">
        <v>83682665838</v>
      </c>
      <c r="U117" s="5">
        <v>179682876411</v>
      </c>
      <c r="V117" s="5">
        <v>188039499089</v>
      </c>
      <c r="W117" s="5">
        <v>201808076627</v>
      </c>
      <c r="X117" s="5">
        <v>209006720010</v>
      </c>
      <c r="Y117" s="5">
        <v>182472128948</v>
      </c>
      <c r="Z117" s="5">
        <v>159147810671</v>
      </c>
    </row>
    <row r="118" spans="3:26" ht="15.5" x14ac:dyDescent="0.35">
      <c r="C118" t="s">
        <v>154</v>
      </c>
      <c r="D118" s="5">
        <v>382179655547</v>
      </c>
      <c r="E118" s="5">
        <v>370475259139</v>
      </c>
      <c r="F118" s="5">
        <v>360008621886</v>
      </c>
      <c r="G118" s="5">
        <v>224151079489</v>
      </c>
      <c r="I118" s="5">
        <v>360008621886</v>
      </c>
      <c r="J118" s="5">
        <v>223094088789</v>
      </c>
      <c r="K118" s="5">
        <v>217384039463</v>
      </c>
      <c r="L118" s="5">
        <v>213713856626</v>
      </c>
      <c r="M118" s="5">
        <v>219093605164</v>
      </c>
      <c r="N118" s="5">
        <v>137847859296</v>
      </c>
      <c r="O118" s="5">
        <v>141250131367</v>
      </c>
      <c r="P118" s="5">
        <v>143922568233</v>
      </c>
      <c r="Q118" s="5">
        <v>145577267360</v>
      </c>
      <c r="R118" s="5">
        <v>1713475426</v>
      </c>
      <c r="S118" s="5">
        <v>148863299523</v>
      </c>
      <c r="T118" s="5">
        <v>83682665838</v>
      </c>
      <c r="U118" s="5">
        <v>179682876411</v>
      </c>
      <c r="V118" s="5">
        <v>188039499089</v>
      </c>
      <c r="W118" s="5">
        <v>201808076627</v>
      </c>
      <c r="X118" s="5">
        <v>209006720010</v>
      </c>
      <c r="Y118" s="5">
        <v>182472128948</v>
      </c>
      <c r="Z118" s="5">
        <v>159147810671</v>
      </c>
    </row>
    <row r="119" spans="3:26" ht="15.5" x14ac:dyDescent="0.35">
      <c r="C119" t="s">
        <v>156</v>
      </c>
    </row>
    <row r="120" spans="3:26" ht="15.5" x14ac:dyDescent="0.35">
      <c r="C120" t="s">
        <v>157</v>
      </c>
      <c r="N120" s="5">
        <v>131772455020</v>
      </c>
      <c r="O120" s="5">
        <v>135062455020</v>
      </c>
      <c r="P120" s="5">
        <v>138312455020</v>
      </c>
      <c r="Q120" s="5">
        <v>140412455020</v>
      </c>
      <c r="S120" s="5">
        <v>145584745020</v>
      </c>
      <c r="T120" s="5">
        <v>67454165020</v>
      </c>
      <c r="U120" s="5">
        <v>167358263565</v>
      </c>
      <c r="V120" s="5">
        <v>173559662726</v>
      </c>
      <c r="W120" s="5">
        <v>194602829886</v>
      </c>
      <c r="X120" s="5">
        <v>202822744220</v>
      </c>
      <c r="Y120" s="5">
        <v>171302249229</v>
      </c>
      <c r="Z120" s="5">
        <v>131776762899</v>
      </c>
    </row>
    <row r="121" spans="3:26" ht="15.5" x14ac:dyDescent="0.35">
      <c r="C121" t="s">
        <v>394</v>
      </c>
      <c r="Z121" s="5">
        <v>4364880127</v>
      </c>
    </row>
    <row r="122" spans="3:26" ht="15.5" x14ac:dyDescent="0.35">
      <c r="C122" t="s">
        <v>159</v>
      </c>
      <c r="D122" s="5">
        <v>438869507124</v>
      </c>
      <c r="E122" s="5">
        <v>428789638064</v>
      </c>
      <c r="F122" s="5">
        <v>424947022060</v>
      </c>
      <c r="G122" s="5">
        <v>418299300154</v>
      </c>
      <c r="I122" s="5">
        <v>424947022060</v>
      </c>
      <c r="J122" s="5">
        <v>406482108034</v>
      </c>
      <c r="K122" s="5">
        <v>376331162577</v>
      </c>
      <c r="L122" s="5">
        <v>343253957214</v>
      </c>
      <c r="M122" s="5">
        <v>327575792987</v>
      </c>
      <c r="N122" s="5">
        <v>309509265589</v>
      </c>
      <c r="O122" s="5">
        <v>318614718053</v>
      </c>
      <c r="P122" s="5">
        <v>300149514530</v>
      </c>
      <c r="Q122" s="5">
        <v>283731887459</v>
      </c>
      <c r="R122" s="5">
        <v>239151281393</v>
      </c>
      <c r="S122" s="5">
        <v>218404283896</v>
      </c>
      <c r="T122" s="5">
        <v>231347145941</v>
      </c>
      <c r="U122" s="5">
        <v>254836207890</v>
      </c>
      <c r="V122" s="5">
        <v>250158812786</v>
      </c>
      <c r="W122" s="5">
        <v>268302945015</v>
      </c>
      <c r="X122" s="5">
        <v>288574630835</v>
      </c>
      <c r="Y122" s="5">
        <v>228060356892</v>
      </c>
      <c r="Z122" s="5">
        <v>285365507830</v>
      </c>
    </row>
    <row r="123" spans="3:26" ht="15.5" x14ac:dyDescent="0.35">
      <c r="C123" t="s">
        <v>160</v>
      </c>
    </row>
    <row r="124" spans="3:26" ht="15.5" x14ac:dyDescent="0.35">
      <c r="C124" t="s">
        <v>161</v>
      </c>
      <c r="D124" s="5">
        <v>751399225200</v>
      </c>
      <c r="E124" s="5">
        <v>751399225200</v>
      </c>
      <c r="F124" s="5">
        <v>751399225200</v>
      </c>
      <c r="G124" s="5">
        <v>751399225200</v>
      </c>
      <c r="I124" s="5">
        <v>751399225200</v>
      </c>
      <c r="J124" s="5">
        <v>751399225200</v>
      </c>
      <c r="K124" s="5">
        <v>751399225200</v>
      </c>
      <c r="L124" s="5">
        <v>751399225200</v>
      </c>
      <c r="M124" s="5">
        <v>751399225200</v>
      </c>
      <c r="N124" s="5">
        <v>751399225200</v>
      </c>
      <c r="O124" s="5">
        <v>751399225200</v>
      </c>
      <c r="P124" s="5">
        <v>683099225200</v>
      </c>
      <c r="Q124" s="5">
        <v>683099225200</v>
      </c>
      <c r="R124" s="5">
        <v>683099225200</v>
      </c>
      <c r="S124" s="5">
        <v>683099225200</v>
      </c>
      <c r="T124" s="5">
        <v>731502225200</v>
      </c>
      <c r="U124" s="5">
        <v>731502225200</v>
      </c>
      <c r="V124" s="5">
        <v>731502225200</v>
      </c>
      <c r="W124" s="5">
        <v>731502225200</v>
      </c>
      <c r="X124" s="5">
        <v>731502225200</v>
      </c>
      <c r="Y124" s="5">
        <v>602449497000</v>
      </c>
      <c r="Z124" s="5">
        <v>602449495000</v>
      </c>
    </row>
    <row r="125" spans="3:26" ht="15.5" x14ac:dyDescent="0.35">
      <c r="C125" t="s">
        <v>162</v>
      </c>
      <c r="D125" s="5">
        <v>79313728149</v>
      </c>
      <c r="E125" s="5">
        <v>79313728149</v>
      </c>
      <c r="F125" s="5">
        <v>79313728149</v>
      </c>
      <c r="G125" s="5">
        <v>79313728149</v>
      </c>
      <c r="I125" s="5">
        <v>79313728149</v>
      </c>
      <c r="J125" s="5">
        <v>79313728149</v>
      </c>
      <c r="K125" s="5">
        <v>79313728149</v>
      </c>
      <c r="L125" s="5">
        <v>79313728149</v>
      </c>
      <c r="M125" s="5">
        <v>79313728149</v>
      </c>
      <c r="N125" s="5">
        <v>79313728149</v>
      </c>
      <c r="O125" s="5">
        <v>79313728149</v>
      </c>
      <c r="P125" s="5">
        <v>69068728149</v>
      </c>
      <c r="Q125" s="5">
        <v>69068728149</v>
      </c>
      <c r="R125" s="5">
        <v>69068728149</v>
      </c>
      <c r="S125" s="5">
        <v>69068728149</v>
      </c>
      <c r="T125" s="5">
        <v>69068728149</v>
      </c>
      <c r="U125" s="5">
        <v>69068728149</v>
      </c>
      <c r="V125" s="5">
        <v>69068728149</v>
      </c>
      <c r="W125" s="5">
        <v>69068728149</v>
      </c>
      <c r="X125" s="5">
        <v>69068728149</v>
      </c>
      <c r="Y125" s="5">
        <v>33743249853</v>
      </c>
      <c r="Z125" s="5">
        <v>33743249153</v>
      </c>
    </row>
    <row r="126" spans="3:26" ht="15.5" x14ac:dyDescent="0.35">
      <c r="C126" t="s">
        <v>163</v>
      </c>
      <c r="D126" s="5">
        <v>-547820375647</v>
      </c>
      <c r="E126" s="5">
        <v>-538230082217</v>
      </c>
      <c r="F126" s="5">
        <v>-528835707797</v>
      </c>
      <c r="G126" s="5">
        <v>-520496868083</v>
      </c>
      <c r="I126" s="5">
        <v>-528835707797</v>
      </c>
      <c r="J126" s="5">
        <v>-493279152383</v>
      </c>
      <c r="K126" s="5">
        <v>-457365602452</v>
      </c>
      <c r="L126" s="5">
        <v>-422774477102</v>
      </c>
      <c r="M126" s="5">
        <v>-389770692009</v>
      </c>
      <c r="N126" s="5">
        <v>-353519970057</v>
      </c>
      <c r="O126" s="5">
        <v>-322546651817</v>
      </c>
      <c r="P126" s="5">
        <v>-291626760824</v>
      </c>
      <c r="Q126" s="5">
        <v>-255117859927</v>
      </c>
      <c r="R126" s="5">
        <v>-211955472235</v>
      </c>
      <c r="S126" s="5">
        <v>-182976498743</v>
      </c>
      <c r="T126" s="5">
        <v>-154537040786</v>
      </c>
      <c r="U126" s="5">
        <v>-161752395128</v>
      </c>
      <c r="V126" s="5">
        <v>-102632778282</v>
      </c>
      <c r="W126" s="5">
        <v>-44275426658</v>
      </c>
      <c r="X126" s="5">
        <v>-23582501238</v>
      </c>
      <c r="Y126" s="5">
        <v>-3347424572</v>
      </c>
      <c r="Z126" s="5">
        <v>3815980789</v>
      </c>
    </row>
    <row r="127" spans="3:26" ht="15.5" x14ac:dyDescent="0.35">
      <c r="C127" t="s">
        <v>167</v>
      </c>
      <c r="D127" s="5">
        <v>-84096081</v>
      </c>
      <c r="E127" s="5">
        <v>-105481647</v>
      </c>
      <c r="F127" s="5">
        <v>-84096081</v>
      </c>
      <c r="G127" s="5">
        <v>-71625380</v>
      </c>
      <c r="I127" s="5">
        <v>-84096081</v>
      </c>
      <c r="J127" s="5">
        <v>-67269108</v>
      </c>
      <c r="K127" s="5">
        <v>-66818188</v>
      </c>
      <c r="L127" s="5">
        <v>-43254962</v>
      </c>
      <c r="M127" s="5">
        <v>-33443541</v>
      </c>
      <c r="N127" s="5">
        <v>-24296456</v>
      </c>
      <c r="O127" s="5">
        <v>-7132017</v>
      </c>
      <c r="P127" s="5">
        <v>18734511</v>
      </c>
      <c r="Q127" s="5">
        <v>217195379</v>
      </c>
      <c r="R127" s="5">
        <v>224512767</v>
      </c>
      <c r="S127" s="5">
        <v>193828450</v>
      </c>
      <c r="T127" s="5">
        <v>214984839</v>
      </c>
      <c r="U127" s="5">
        <v>235412735</v>
      </c>
      <c r="V127" s="5">
        <v>254373055</v>
      </c>
      <c r="W127" s="5">
        <v>293194910</v>
      </c>
      <c r="X127" s="5">
        <v>384235462</v>
      </c>
      <c r="Y127" s="5">
        <v>335188198</v>
      </c>
      <c r="Z127" s="5">
        <v>308826806</v>
      </c>
    </row>
    <row r="128" spans="3:26" ht="15.5" x14ac:dyDescent="0.35">
      <c r="C128" t="s">
        <v>10</v>
      </c>
      <c r="D128" s="5">
        <v>289979928405</v>
      </c>
      <c r="E128" s="5">
        <v>299567037970</v>
      </c>
      <c r="F128" s="5">
        <v>308964596255</v>
      </c>
      <c r="G128" s="5">
        <v>318536354702</v>
      </c>
      <c r="I128" s="5">
        <v>308964596255</v>
      </c>
      <c r="J128" s="5">
        <v>345763054381</v>
      </c>
      <c r="K128" s="5">
        <v>381907437249</v>
      </c>
      <c r="L128" s="5">
        <v>413245749649</v>
      </c>
      <c r="M128" s="5">
        <v>446563805362</v>
      </c>
      <c r="N128" s="5">
        <v>481330909933</v>
      </c>
      <c r="O128" s="5">
        <v>511392134181</v>
      </c>
      <c r="P128" s="5">
        <v>463387925750</v>
      </c>
      <c r="Q128" s="5">
        <v>499762871238</v>
      </c>
      <c r="R128" s="5">
        <v>545944370757</v>
      </c>
      <c r="S128" s="5">
        <v>572757541540</v>
      </c>
      <c r="T128" s="5">
        <v>597845897402</v>
      </c>
      <c r="U128" s="5">
        <v>590650970956</v>
      </c>
      <c r="V128" s="5">
        <v>649789548122</v>
      </c>
      <c r="W128" s="5">
        <v>708185721601</v>
      </c>
      <c r="X128" s="5">
        <v>728969687573</v>
      </c>
      <c r="Y128" s="5">
        <v>633180510479</v>
      </c>
      <c r="Z128" s="5">
        <v>640317551748</v>
      </c>
    </row>
    <row r="129" spans="2:26" ht="15.5" x14ac:dyDescent="0.35">
      <c r="C129" t="s">
        <v>168</v>
      </c>
      <c r="D129" s="5">
        <v>728849435529</v>
      </c>
      <c r="E129" s="5">
        <v>728356676034</v>
      </c>
      <c r="F129" s="5">
        <v>733911618315</v>
      </c>
      <c r="G129" s="5">
        <v>736835654856</v>
      </c>
      <c r="I129" s="5">
        <v>733911618315</v>
      </c>
      <c r="J129" s="5">
        <v>752245162415</v>
      </c>
      <c r="K129" s="5">
        <v>758238599826</v>
      </c>
      <c r="L129" s="5">
        <v>756499706863</v>
      </c>
      <c r="M129" s="5">
        <v>774139598349</v>
      </c>
      <c r="N129" s="5">
        <v>790840175522</v>
      </c>
      <c r="O129" s="5">
        <v>830006852234</v>
      </c>
      <c r="P129" s="5">
        <v>763537440280</v>
      </c>
      <c r="Q129" s="5">
        <v>783494758697</v>
      </c>
      <c r="R129" s="5">
        <v>785095652150</v>
      </c>
      <c r="S129" s="5">
        <v>791161825436</v>
      </c>
      <c r="T129" s="5">
        <v>829193043343</v>
      </c>
      <c r="U129" s="5">
        <v>845487178846</v>
      </c>
      <c r="V129" s="5">
        <v>899948360908</v>
      </c>
      <c r="W129" s="5">
        <v>976488666616</v>
      </c>
      <c r="X129" s="5">
        <v>1017544318408</v>
      </c>
      <c r="Y129" s="5">
        <v>861240867371</v>
      </c>
      <c r="Z129" s="5">
        <v>925683059578</v>
      </c>
    </row>
    <row r="130" spans="2:26" ht="15.5" x14ac:dyDescent="0.35">
      <c r="C130" t="s">
        <v>169</v>
      </c>
      <c r="D130" s="5">
        <v>7513992252</v>
      </c>
      <c r="E130" s="5">
        <v>7513992252</v>
      </c>
      <c r="F130" s="5">
        <v>7513992252</v>
      </c>
      <c r="G130" s="5">
        <v>7513992252</v>
      </c>
      <c r="I130" s="5">
        <v>7513992252</v>
      </c>
      <c r="J130" s="5">
        <v>7513992252</v>
      </c>
      <c r="K130" s="5">
        <v>7513992252</v>
      </c>
      <c r="L130" s="5">
        <v>7513992252</v>
      </c>
      <c r="M130" s="5">
        <v>7513992252</v>
      </c>
      <c r="N130" s="5">
        <v>7513992252</v>
      </c>
      <c r="O130" s="5">
        <v>7513992252</v>
      </c>
      <c r="P130" s="5">
        <v>6830992252</v>
      </c>
      <c r="Q130" s="5">
        <v>6830992252</v>
      </c>
      <c r="R130" s="5">
        <v>6830992252</v>
      </c>
      <c r="S130" s="5">
        <v>6830992252</v>
      </c>
      <c r="T130" s="5">
        <v>6830992252</v>
      </c>
      <c r="U130" s="5">
        <v>6830992252</v>
      </c>
      <c r="V130" s="5">
        <v>6830992252</v>
      </c>
      <c r="W130" s="5">
        <v>6830992252</v>
      </c>
      <c r="X130" s="5">
        <v>6830992252</v>
      </c>
      <c r="Y130" s="5">
        <v>6024494970</v>
      </c>
      <c r="Z130" s="5">
        <v>6024494950</v>
      </c>
    </row>
    <row r="132" spans="2:26" ht="15.5" x14ac:dyDescent="0.35">
      <c r="B132" t="s">
        <v>170</v>
      </c>
      <c r="C132" t="s">
        <v>171</v>
      </c>
      <c r="D132" s="5">
        <v>1297879273</v>
      </c>
      <c r="E132" s="5">
        <v>16792483</v>
      </c>
      <c r="F132" s="5">
        <v>-15231373988</v>
      </c>
      <c r="G132" s="5">
        <v>-436732963</v>
      </c>
      <c r="I132" s="5">
        <v>-25614032684</v>
      </c>
      <c r="J132" s="5">
        <v>-14488503512</v>
      </c>
      <c r="K132" s="5">
        <v>-14867374446</v>
      </c>
      <c r="L132" s="5">
        <v>-28153392377</v>
      </c>
      <c r="M132" s="5">
        <v>-33104264327</v>
      </c>
      <c r="N132" s="5">
        <v>-18875334557</v>
      </c>
      <c r="O132" s="5">
        <v>16923481799</v>
      </c>
      <c r="P132" s="5">
        <v>-589805882</v>
      </c>
      <c r="Q132" s="5">
        <v>34028240719</v>
      </c>
      <c r="R132" s="5">
        <v>-450311005</v>
      </c>
      <c r="S132" s="5">
        <v>7541984756</v>
      </c>
      <c r="T132" s="5">
        <v>22728101064</v>
      </c>
      <c r="U132" s="5">
        <v>-18524660423</v>
      </c>
      <c r="V132" s="5">
        <v>-33889529354</v>
      </c>
      <c r="W132" s="5">
        <v>-6724186233</v>
      </c>
      <c r="X132" s="5">
        <v>-26951014877</v>
      </c>
      <c r="Y132" s="5">
        <v>-55864837039</v>
      </c>
      <c r="Z132" s="5">
        <v>-65925167599</v>
      </c>
    </row>
    <row r="133" spans="2:26" ht="15.5" x14ac:dyDescent="0.35">
      <c r="C133" t="s">
        <v>395</v>
      </c>
      <c r="D133" s="5">
        <v>17167021815</v>
      </c>
      <c r="E133" s="5">
        <v>10724904901</v>
      </c>
      <c r="F133" s="5">
        <v>5674187959</v>
      </c>
      <c r="G133" s="5">
        <v>10677896802</v>
      </c>
      <c r="I133" s="5">
        <v>36631665507</v>
      </c>
      <c r="J133" s="5">
        <v>32351984289</v>
      </c>
      <c r="K133" s="5">
        <v>29592399525</v>
      </c>
      <c r="L133" s="5">
        <v>25661791413</v>
      </c>
      <c r="M133" s="5">
        <v>23807933261</v>
      </c>
      <c r="N133" s="5">
        <v>18816062768</v>
      </c>
      <c r="O133" s="5">
        <v>37261352469</v>
      </c>
      <c r="P133" s="5">
        <v>35330674945</v>
      </c>
      <c r="Q133" s="5">
        <v>115908422983</v>
      </c>
      <c r="R133" s="5">
        <v>44212667239</v>
      </c>
      <c r="S133" s="5">
        <v>93640808122</v>
      </c>
      <c r="T133" s="5">
        <v>129014853068</v>
      </c>
      <c r="U133" s="5">
        <v>23340844481</v>
      </c>
      <c r="V133" s="5">
        <v>23639750124</v>
      </c>
      <c r="W133" s="5">
        <v>50788213540</v>
      </c>
      <c r="X133" s="5">
        <v>20528249488</v>
      </c>
      <c r="Y133" s="5">
        <v>17829834088</v>
      </c>
      <c r="Z133" s="5">
        <v>83378544411</v>
      </c>
    </row>
    <row r="134" spans="2:26" ht="15.5" x14ac:dyDescent="0.35">
      <c r="C134" t="s">
        <v>589</v>
      </c>
      <c r="D134" s="5">
        <v>-9521427344</v>
      </c>
      <c r="E134" s="5">
        <v>-9754678429</v>
      </c>
      <c r="F134" s="5">
        <v>32577792213</v>
      </c>
      <c r="G134" s="5">
        <v>-9791605662</v>
      </c>
      <c r="U134" s="5">
        <v>-26573833842</v>
      </c>
      <c r="V134" s="5">
        <v>-44584611888</v>
      </c>
    </row>
    <row r="135" spans="2:26" ht="15.5" x14ac:dyDescent="0.35">
      <c r="C135" t="s">
        <v>173</v>
      </c>
      <c r="F135" s="5">
        <v>-23860195768</v>
      </c>
      <c r="I135" s="5">
        <v>-23860195768</v>
      </c>
      <c r="J135" s="5">
        <v>-40070219826</v>
      </c>
      <c r="K135" s="5">
        <v>-38966563479</v>
      </c>
      <c r="L135" s="5">
        <v>-46231711316</v>
      </c>
      <c r="M135" s="5">
        <v>-49424525422</v>
      </c>
      <c r="N135" s="5">
        <v>-37136414749</v>
      </c>
      <c r="O135" s="5">
        <v>-16090550070</v>
      </c>
      <c r="P135" s="5">
        <v>-33029553326</v>
      </c>
      <c r="Q135" s="5">
        <v>-71827409678</v>
      </c>
      <c r="R135" s="5">
        <v>-33476004066</v>
      </c>
      <c r="S135" s="5">
        <v>-65867798385</v>
      </c>
      <c r="T135" s="5">
        <v>-83579629972</v>
      </c>
      <c r="W135" s="5">
        <v>-62117355295</v>
      </c>
      <c r="X135" s="5">
        <v>-19033271897</v>
      </c>
      <c r="Y135" s="5">
        <v>-6557734637</v>
      </c>
      <c r="Z135" s="5">
        <v>-5472409689</v>
      </c>
    </row>
    <row r="136" spans="2:26" ht="15.5" x14ac:dyDescent="0.35">
      <c r="C136" t="s">
        <v>174</v>
      </c>
      <c r="X136" s="5">
        <v>-9326160893</v>
      </c>
      <c r="Y136" s="5">
        <v>-83731419935</v>
      </c>
      <c r="Z136" s="5">
        <v>-136255615283</v>
      </c>
    </row>
    <row r="137" spans="2:26" ht="15.5" x14ac:dyDescent="0.35">
      <c r="C137" t="s">
        <v>1906</v>
      </c>
      <c r="D137" s="5">
        <v>19974015</v>
      </c>
      <c r="E137" s="5">
        <v>19404863</v>
      </c>
      <c r="F137" s="5">
        <v>-4087679</v>
      </c>
      <c r="G137" s="5">
        <v>3801149</v>
      </c>
      <c r="I137" s="5">
        <v>14056210</v>
      </c>
      <c r="J137" s="5">
        <v>35861319</v>
      </c>
      <c r="K137" s="5">
        <v>103627575</v>
      </c>
      <c r="L137" s="5">
        <v>444467134</v>
      </c>
      <c r="M137" s="5">
        <v>647755547</v>
      </c>
      <c r="N137" s="5">
        <v>2215677326</v>
      </c>
      <c r="O137" s="5">
        <v>220853900</v>
      </c>
      <c r="P137" s="5">
        <v>179865441</v>
      </c>
      <c r="Q137" s="5">
        <v>269214984</v>
      </c>
      <c r="R137" s="5">
        <v>268980232</v>
      </c>
      <c r="S137" s="5">
        <v>321878124</v>
      </c>
      <c r="T137" s="5">
        <v>1517175616</v>
      </c>
      <c r="U137" s="5">
        <v>436495366</v>
      </c>
      <c r="V137" s="5">
        <v>1676450655</v>
      </c>
      <c r="W137" s="5">
        <v>715362431</v>
      </c>
      <c r="X137" s="5">
        <v>807586076</v>
      </c>
      <c r="Y137" s="5">
        <v>308131648</v>
      </c>
      <c r="Z137" s="5">
        <v>1654571208</v>
      </c>
    </row>
    <row r="138" spans="2:26" ht="15.5" x14ac:dyDescent="0.35">
      <c r="C138" t="s">
        <v>1907</v>
      </c>
      <c r="D138" s="5">
        <v>1785372</v>
      </c>
      <c r="E138" s="5">
        <v>-1785372</v>
      </c>
    </row>
    <row r="139" spans="2:26" ht="15.5" x14ac:dyDescent="0.35">
      <c r="C139" t="s">
        <v>497</v>
      </c>
      <c r="D139" s="5">
        <v>-3874759</v>
      </c>
      <c r="F139" s="5">
        <v>4360724</v>
      </c>
      <c r="G139" s="5">
        <v>-1525392</v>
      </c>
      <c r="I139" s="5">
        <v>-1297159</v>
      </c>
      <c r="J139" s="5">
        <v>-2252570016</v>
      </c>
      <c r="K139" s="5">
        <v>-2264994729</v>
      </c>
      <c r="L139" s="5">
        <v>-3937500000</v>
      </c>
      <c r="M139" s="5">
        <v>-5480280538</v>
      </c>
      <c r="N139" s="5">
        <v>-865500671</v>
      </c>
      <c r="O139" s="5">
        <v>-1125064590</v>
      </c>
      <c r="P139" s="5">
        <v>-2943667142</v>
      </c>
      <c r="Q139" s="5">
        <v>-12594869844</v>
      </c>
      <c r="R139" s="5">
        <v>-14811716617</v>
      </c>
      <c r="S139" s="5">
        <v>-15945128087</v>
      </c>
      <c r="T139" s="5">
        <v>-17380911578</v>
      </c>
      <c r="U139" s="5">
        <v>-15484582912</v>
      </c>
      <c r="V139" s="5">
        <v>-13789322100</v>
      </c>
      <c r="W139" s="5">
        <v>-263293537</v>
      </c>
      <c r="X139" s="5">
        <v>-620681266</v>
      </c>
      <c r="Y139" s="5">
        <v>-14801487</v>
      </c>
      <c r="Z139" s="5">
        <v>-55416698</v>
      </c>
    </row>
    <row r="140" spans="2:26" ht="15.5" x14ac:dyDescent="0.35">
      <c r="C140" t="s">
        <v>318</v>
      </c>
      <c r="D140" s="5">
        <v>-6232699826</v>
      </c>
      <c r="E140" s="5">
        <v>-1109813145</v>
      </c>
      <c r="F140" s="5">
        <v>-14648646756</v>
      </c>
      <c r="G140" s="5">
        <v>-1325299860</v>
      </c>
      <c r="I140" s="5">
        <v>-23432443211</v>
      </c>
      <c r="J140" s="5">
        <v>-4538969821</v>
      </c>
      <c r="K140" s="5">
        <v>-3311976148</v>
      </c>
      <c r="L140" s="5">
        <v>-3826183622</v>
      </c>
      <c r="M140" s="5">
        <v>-2469043596</v>
      </c>
      <c r="N140" s="5">
        <v>-1905186656</v>
      </c>
      <c r="O140" s="5">
        <v>-4117623435</v>
      </c>
      <c r="P140" s="5">
        <v>-1878866232</v>
      </c>
      <c r="Q140" s="5">
        <v>-4732818986</v>
      </c>
      <c r="R140" s="5">
        <v>-4636159697</v>
      </c>
      <c r="S140" s="5">
        <v>-5589632974</v>
      </c>
      <c r="T140" s="5">
        <v>-7486691301</v>
      </c>
      <c r="U140" s="5">
        <v>-1491809075</v>
      </c>
      <c r="V140" s="5">
        <v>-1635996910</v>
      </c>
      <c r="W140" s="5">
        <v>-1829479695</v>
      </c>
      <c r="X140" s="5">
        <v>-216294877</v>
      </c>
      <c r="Y140" s="5">
        <v>-2646190052</v>
      </c>
      <c r="Z140" s="5">
        <v>-1102398441</v>
      </c>
    </row>
    <row r="141" spans="2:26" ht="15.5" x14ac:dyDescent="0.35">
      <c r="C141" t="s">
        <v>284</v>
      </c>
      <c r="X141" s="5">
        <v>-19090441508</v>
      </c>
      <c r="Y141" s="5">
        <v>-8489584987</v>
      </c>
      <c r="Z141" s="5">
        <v>-8072443107</v>
      </c>
    </row>
    <row r="142" spans="2:26" ht="15.5" x14ac:dyDescent="0.35">
      <c r="C142" t="s">
        <v>1908</v>
      </c>
      <c r="Y142" s="5">
        <v>27436928323</v>
      </c>
    </row>
    <row r="143" spans="2:26" ht="15.5" x14ac:dyDescent="0.35">
      <c r="C143" t="s">
        <v>1909</v>
      </c>
      <c r="D143" s="5">
        <v>-132900000</v>
      </c>
      <c r="E143" s="5">
        <v>138759665</v>
      </c>
      <c r="F143" s="5">
        <v>-14974784681</v>
      </c>
      <c r="I143" s="5">
        <v>-14965818263</v>
      </c>
      <c r="J143" s="5">
        <v>-14589457</v>
      </c>
      <c r="K143" s="5">
        <v>-19867190</v>
      </c>
      <c r="L143" s="5">
        <v>-264255986</v>
      </c>
      <c r="M143" s="5">
        <v>-186103579</v>
      </c>
      <c r="N143" s="5">
        <v>27425</v>
      </c>
      <c r="O143" s="5">
        <v>774513525</v>
      </c>
      <c r="P143" s="5">
        <v>1751740432</v>
      </c>
      <c r="Q143" s="5">
        <v>7005701260</v>
      </c>
      <c r="R143" s="5">
        <v>7991921904</v>
      </c>
      <c r="S143" s="5">
        <v>981857956</v>
      </c>
      <c r="T143" s="5">
        <v>643305231</v>
      </c>
      <c r="U143" s="5">
        <v>1248225559</v>
      </c>
      <c r="V143" s="5">
        <v>804200765</v>
      </c>
      <c r="W143" s="5">
        <v>5982366323</v>
      </c>
    </row>
    <row r="144" spans="2:26" ht="15.5" x14ac:dyDescent="0.35">
      <c r="C144" t="s">
        <v>184</v>
      </c>
      <c r="F144" s="5">
        <v>26612866967</v>
      </c>
      <c r="G144" s="5">
        <v>264662434</v>
      </c>
      <c r="I144" s="5">
        <v>35915194668</v>
      </c>
      <c r="J144" s="5">
        <v>34056280899</v>
      </c>
      <c r="K144" s="5">
        <v>36060449627</v>
      </c>
      <c r="L144" s="5">
        <v>11948032531</v>
      </c>
      <c r="M144" s="5">
        <v>28349854881</v>
      </c>
      <c r="N144" s="5">
        <v>-17190309487</v>
      </c>
      <c r="O144" s="5">
        <v>46341601215</v>
      </c>
      <c r="P144" s="5">
        <v>-677500000</v>
      </c>
      <c r="Q144" s="5">
        <v>-18685154529</v>
      </c>
      <c r="R144" s="5">
        <v>10571623488</v>
      </c>
      <c r="S144" s="5">
        <v>-15196940000</v>
      </c>
      <c r="T144" s="5">
        <v>-3566578545</v>
      </c>
      <c r="U144" s="5">
        <v>-4945039557</v>
      </c>
      <c r="V144" s="5">
        <v>-21037448178</v>
      </c>
      <c r="W144" s="5">
        <v>-8699746168</v>
      </c>
      <c r="X144" s="5">
        <v>143094038690</v>
      </c>
      <c r="Y144" s="5">
        <v>34232606205</v>
      </c>
      <c r="Z144" s="5">
        <v>114237211276</v>
      </c>
    </row>
    <row r="145" spans="3:26" ht="15.5" x14ac:dyDescent="0.35">
      <c r="C145" t="s">
        <v>185</v>
      </c>
      <c r="D145" s="5">
        <v>-802408150</v>
      </c>
      <c r="E145" s="5">
        <v>-1182886703</v>
      </c>
      <c r="F145" s="5">
        <v>-9595338775</v>
      </c>
      <c r="G145" s="5">
        <v>-76445653</v>
      </c>
      <c r="I145" s="5">
        <v>-10389990133</v>
      </c>
      <c r="J145" s="5">
        <v>-19877726472</v>
      </c>
      <c r="K145" s="5">
        <v>-25408357197</v>
      </c>
      <c r="L145" s="5">
        <v>908387259</v>
      </c>
      <c r="M145" s="5">
        <v>-89716997</v>
      </c>
      <c r="N145" s="5">
        <v>-415042510</v>
      </c>
      <c r="O145" s="5">
        <v>-3490445240</v>
      </c>
      <c r="P145" s="5">
        <v>-271595835</v>
      </c>
      <c r="Q145" s="5">
        <v>-14930792639</v>
      </c>
      <c r="R145" s="5">
        <v>-8091719532</v>
      </c>
      <c r="S145" s="5">
        <v>-3617554160</v>
      </c>
      <c r="T145" s="5">
        <v>-2666400620</v>
      </c>
      <c r="U145" s="5">
        <v>-3290618334</v>
      </c>
      <c r="V145" s="5">
        <v>-3751030823</v>
      </c>
      <c r="W145" s="5">
        <v>-35026390027</v>
      </c>
      <c r="X145" s="5">
        <v>60992267252</v>
      </c>
      <c r="Y145" s="5">
        <v>28004784924</v>
      </c>
      <c r="Z145" s="5">
        <v>-11451111933</v>
      </c>
    </row>
    <row r="146" spans="3:26" ht="15.5" x14ac:dyDescent="0.35">
      <c r="C146" t="s">
        <v>819</v>
      </c>
      <c r="X146" s="5">
        <v>70600000000</v>
      </c>
      <c r="Y146" s="5">
        <v>28400000000</v>
      </c>
      <c r="Z146" s="5">
        <v>1000000000</v>
      </c>
    </row>
    <row r="147" spans="3:26" ht="15.5" x14ac:dyDescent="0.35">
      <c r="C147" t="s">
        <v>1910</v>
      </c>
    </row>
    <row r="148" spans="3:26" ht="15.5" x14ac:dyDescent="0.35">
      <c r="C148" t="s">
        <v>1203</v>
      </c>
    </row>
    <row r="149" spans="3:26" ht="15.5" x14ac:dyDescent="0.35">
      <c r="C149" t="s">
        <v>524</v>
      </c>
      <c r="F149" s="5">
        <v>22311253</v>
      </c>
      <c r="G149" s="5">
        <v>65250000</v>
      </c>
      <c r="I149" s="5">
        <v>87561253</v>
      </c>
      <c r="J149" s="5">
        <v>77697917</v>
      </c>
      <c r="K149" s="5">
        <v>504475755</v>
      </c>
      <c r="L149" s="5">
        <v>1198126205</v>
      </c>
      <c r="M149" s="5">
        <v>289886287</v>
      </c>
      <c r="P149" s="5">
        <v>848639846</v>
      </c>
      <c r="Z149" s="5">
        <v>140000000</v>
      </c>
    </row>
    <row r="150" spans="3:26" ht="15.5" x14ac:dyDescent="0.35">
      <c r="C150" t="s">
        <v>1911</v>
      </c>
      <c r="F150" s="5">
        <v>1656041611</v>
      </c>
      <c r="G150" s="5">
        <v>-141695653</v>
      </c>
      <c r="I150" s="5">
        <v>800640253</v>
      </c>
      <c r="J150" s="5">
        <v>-625671771</v>
      </c>
      <c r="K150" s="5">
        <v>-56850045</v>
      </c>
      <c r="N150" s="5">
        <v>833019050</v>
      </c>
      <c r="O150" s="5">
        <v>397100404</v>
      </c>
      <c r="P150" s="5">
        <v>538822259</v>
      </c>
      <c r="Q150" s="5">
        <v>249916180</v>
      </c>
      <c r="R150" s="5">
        <v>-234085005</v>
      </c>
    </row>
    <row r="151" spans="3:26" ht="15.5" x14ac:dyDescent="0.35">
      <c r="C151" t="s">
        <v>1453</v>
      </c>
    </row>
    <row r="152" spans="3:26" ht="15.5" x14ac:dyDescent="0.35">
      <c r="C152" t="s">
        <v>1912</v>
      </c>
    </row>
    <row r="153" spans="3:26" ht="15.5" x14ac:dyDescent="0.35">
      <c r="C153" t="s">
        <v>1913</v>
      </c>
      <c r="Z153" s="5">
        <v>-10130544954</v>
      </c>
    </row>
    <row r="154" spans="3:26" ht="15.5" x14ac:dyDescent="0.35">
      <c r="C154" t="s">
        <v>199</v>
      </c>
      <c r="D154" s="5">
        <v>1182886703</v>
      </c>
      <c r="E154" s="5">
        <v>-1182886703</v>
      </c>
      <c r="F154" s="5">
        <v>-9940292756</v>
      </c>
      <c r="I154" s="5">
        <v>-9940292756</v>
      </c>
      <c r="J154" s="5">
        <v>-18879358811</v>
      </c>
      <c r="K154" s="5">
        <v>-25501541465</v>
      </c>
      <c r="N154" s="5">
        <v>-338868882</v>
      </c>
      <c r="O154" s="5">
        <v>-3220790608</v>
      </c>
      <c r="P154" s="5">
        <v>-1302148259</v>
      </c>
      <c r="Q154" s="5">
        <v>-7547927137</v>
      </c>
      <c r="R154" s="5">
        <v>-7277548072</v>
      </c>
      <c r="S154" s="5">
        <v>-3011114762</v>
      </c>
      <c r="T154" s="5">
        <v>-2389074109</v>
      </c>
      <c r="U154" s="5">
        <v>-2999783609</v>
      </c>
    </row>
    <row r="155" spans="3:26" ht="15.5" x14ac:dyDescent="0.35">
      <c r="C155" t="s">
        <v>189</v>
      </c>
      <c r="D155" s="5">
        <v>-1829878053</v>
      </c>
      <c r="F155" s="5">
        <v>-819578</v>
      </c>
      <c r="I155" s="5">
        <v>-5319578</v>
      </c>
      <c r="J155" s="5">
        <v>-450393807</v>
      </c>
      <c r="K155" s="5">
        <v>-354441442</v>
      </c>
      <c r="L155" s="5">
        <v>-289738946</v>
      </c>
      <c r="M155" s="5">
        <v>-379603284</v>
      </c>
      <c r="N155" s="5">
        <v>-909192678</v>
      </c>
      <c r="O155" s="5">
        <v>-666755036</v>
      </c>
      <c r="P155" s="5">
        <v>-356909681</v>
      </c>
      <c r="Q155" s="5">
        <v>-7632781682</v>
      </c>
      <c r="R155" s="5">
        <v>-580086455</v>
      </c>
      <c r="S155" s="5">
        <v>-606439398</v>
      </c>
      <c r="T155" s="5">
        <v>-277326511</v>
      </c>
      <c r="U155" s="5">
        <v>-290834725</v>
      </c>
      <c r="V155" s="5">
        <v>-3751030823</v>
      </c>
      <c r="W155" s="5">
        <v>-35026390027</v>
      </c>
      <c r="X155" s="5">
        <v>-9607732748</v>
      </c>
      <c r="Y155" s="5">
        <v>-395215076</v>
      </c>
      <c r="Z155" s="5">
        <v>-748166318</v>
      </c>
    </row>
    <row r="156" spans="3:26" ht="15.5" x14ac:dyDescent="0.35">
      <c r="C156" t="s">
        <v>1914</v>
      </c>
      <c r="D156" s="5">
        <v>-155416800</v>
      </c>
      <c r="F156" s="5">
        <v>-1332579305</v>
      </c>
      <c r="I156" s="5">
        <v>-1332579305</v>
      </c>
      <c r="Z156" s="5">
        <v>-1712400661</v>
      </c>
    </row>
    <row r="157" spans="3:26" ht="15.5" x14ac:dyDescent="0.35">
      <c r="C157" t="s">
        <v>215</v>
      </c>
      <c r="F157" s="5">
        <v>26612866967</v>
      </c>
      <c r="G157" s="5">
        <v>264662434</v>
      </c>
      <c r="I157" s="5">
        <v>35915194668</v>
      </c>
      <c r="J157" s="5">
        <v>34056280899</v>
      </c>
      <c r="K157" s="5">
        <v>36060449627</v>
      </c>
      <c r="L157" s="5">
        <v>11948032531</v>
      </c>
      <c r="M157" s="5">
        <v>28349854881</v>
      </c>
      <c r="N157" s="5">
        <v>-17190309487</v>
      </c>
      <c r="O157" s="5">
        <v>46341601215</v>
      </c>
      <c r="P157" s="5">
        <v>-677500000</v>
      </c>
      <c r="Q157" s="5">
        <v>-18685154529</v>
      </c>
      <c r="R157" s="5">
        <v>10571623488</v>
      </c>
      <c r="S157" s="5">
        <v>-15196940000</v>
      </c>
      <c r="T157" s="5">
        <v>-3566578545</v>
      </c>
      <c r="U157" s="5">
        <v>-4945039557</v>
      </c>
      <c r="V157" s="5">
        <v>-21037448178</v>
      </c>
      <c r="W157" s="5">
        <v>-8699746168</v>
      </c>
      <c r="X157" s="5">
        <v>143094038690</v>
      </c>
      <c r="Y157" s="5">
        <v>34232606205</v>
      </c>
      <c r="Z157" s="5">
        <v>114237211276</v>
      </c>
    </row>
    <row r="158" spans="3:26" ht="15.5" x14ac:dyDescent="0.35">
      <c r="C158" t="s">
        <v>1915</v>
      </c>
      <c r="M158" s="5">
        <v>-141462455020</v>
      </c>
      <c r="N158" s="5">
        <v>-40000000</v>
      </c>
      <c r="O158" s="5">
        <v>-60000000</v>
      </c>
      <c r="P158" s="5">
        <v>-650000000</v>
      </c>
      <c r="Q158" s="5">
        <v>-2466000000</v>
      </c>
      <c r="R158" s="5">
        <v>-2706290000</v>
      </c>
      <c r="S158" s="5">
        <v>-18100540000</v>
      </c>
      <c r="T158" s="5">
        <v>-3372978545</v>
      </c>
      <c r="V158" s="5">
        <v>60000000000</v>
      </c>
      <c r="W158" s="5">
        <v>65000000000</v>
      </c>
      <c r="X158" s="5">
        <v>39197750772</v>
      </c>
      <c r="Y158" s="5">
        <v>39525486332</v>
      </c>
      <c r="Z158" s="5">
        <v>106776762899</v>
      </c>
    </row>
    <row r="159" spans="3:26" ht="15.5" x14ac:dyDescent="0.35">
      <c r="C159" t="s">
        <v>463</v>
      </c>
      <c r="U159" s="5">
        <v>-5058549338</v>
      </c>
      <c r="V159" s="5">
        <v>-81247826695</v>
      </c>
      <c r="W159" s="5">
        <v>-73483207871</v>
      </c>
      <c r="X159" s="5">
        <v>-6556251078</v>
      </c>
    </row>
    <row r="160" spans="3:26" ht="15.5" x14ac:dyDescent="0.35">
      <c r="C160" t="s">
        <v>1606</v>
      </c>
      <c r="F160" s="5">
        <v>26612866967</v>
      </c>
      <c r="G160" s="5">
        <v>264662434</v>
      </c>
      <c r="I160" s="5">
        <v>35915194668</v>
      </c>
      <c r="J160" s="5">
        <v>34056280899</v>
      </c>
      <c r="K160" s="5">
        <v>36060449627</v>
      </c>
      <c r="L160" s="5">
        <v>11948032531</v>
      </c>
      <c r="M160" s="5">
        <v>169812309901</v>
      </c>
      <c r="N160" s="5">
        <v>-17150309487</v>
      </c>
      <c r="O160" s="5">
        <v>-32143398785</v>
      </c>
      <c r="U160" s="5">
        <v>113509781</v>
      </c>
      <c r="V160" s="5">
        <v>210378517</v>
      </c>
      <c r="W160" s="5">
        <v>-216538297</v>
      </c>
      <c r="Y160" s="5">
        <v>-4364880127</v>
      </c>
      <c r="Z160" s="5">
        <v>4364880127</v>
      </c>
    </row>
    <row r="161" spans="2:26" ht="15.5" x14ac:dyDescent="0.35">
      <c r="C161" t="s">
        <v>382</v>
      </c>
      <c r="X161" s="5">
        <v>174058806496</v>
      </c>
      <c r="Z161" s="5">
        <v>3104318250</v>
      </c>
    </row>
    <row r="162" spans="2:26" ht="15.5" x14ac:dyDescent="0.35">
      <c r="C162" t="s">
        <v>1916</v>
      </c>
      <c r="X162" s="5">
        <v>-63606267500</v>
      </c>
    </row>
    <row r="163" spans="2:26" ht="15.5" x14ac:dyDescent="0.35">
      <c r="C163" t="s">
        <v>1917</v>
      </c>
      <c r="O163" s="5">
        <v>68300000000</v>
      </c>
      <c r="P163" s="5">
        <v>-27500000</v>
      </c>
      <c r="Q163" s="5">
        <v>-16219154529</v>
      </c>
      <c r="R163" s="5">
        <v>13277913488</v>
      </c>
      <c r="S163" s="5">
        <v>2903600000</v>
      </c>
      <c r="T163" s="5">
        <v>-193600000</v>
      </c>
    </row>
    <row r="164" spans="2:26" ht="15.5" x14ac:dyDescent="0.35">
      <c r="C164" t="s">
        <v>1918</v>
      </c>
    </row>
    <row r="165" spans="2:26" ht="15.5" x14ac:dyDescent="0.35">
      <c r="C165" t="s">
        <v>1350</v>
      </c>
    </row>
    <row r="166" spans="2:26" ht="15.5" x14ac:dyDescent="0.35">
      <c r="C166" t="s">
        <v>1919</v>
      </c>
      <c r="O166" s="5">
        <v>10245000000</v>
      </c>
    </row>
    <row r="167" spans="2:26" ht="15.5" x14ac:dyDescent="0.35">
      <c r="C167" t="s">
        <v>1920</v>
      </c>
      <c r="Y167" s="5">
        <v>-928000000</v>
      </c>
      <c r="Z167" s="5">
        <v>-8750000</v>
      </c>
    </row>
    <row r="168" spans="2:26" ht="15.5" x14ac:dyDescent="0.35">
      <c r="C168" t="s">
        <v>239</v>
      </c>
      <c r="D168" s="5">
        <v>495471123</v>
      </c>
      <c r="E168" s="5">
        <v>-1166094220</v>
      </c>
      <c r="F168" s="5">
        <v>1786154204</v>
      </c>
      <c r="G168" s="5">
        <v>-248516182</v>
      </c>
      <c r="I168" s="5">
        <v>-88828149</v>
      </c>
      <c r="J168" s="5">
        <v>-309949085</v>
      </c>
      <c r="K168" s="5">
        <v>-4215282016</v>
      </c>
      <c r="L168" s="5">
        <v>-15296972587</v>
      </c>
      <c r="M168" s="5">
        <v>-4844126443</v>
      </c>
      <c r="N168" s="5">
        <v>-36480686554</v>
      </c>
      <c r="O168" s="5">
        <v>59774637774</v>
      </c>
      <c r="P168" s="5">
        <v>-1538901717</v>
      </c>
      <c r="Q168" s="5">
        <v>412293551</v>
      </c>
      <c r="R168" s="5">
        <v>2029592951</v>
      </c>
      <c r="S168" s="5">
        <v>-11272509404</v>
      </c>
      <c r="T168" s="5">
        <v>16495121899</v>
      </c>
      <c r="U168" s="5">
        <v>-26760318314</v>
      </c>
      <c r="V168" s="5">
        <v>-58678008355</v>
      </c>
      <c r="W168" s="5">
        <v>-50450322428</v>
      </c>
      <c r="X168" s="5">
        <v>136801701897</v>
      </c>
      <c r="Y168" s="5">
        <v>-22805804026</v>
      </c>
      <c r="Z168" s="5">
        <v>-53074571125</v>
      </c>
    </row>
    <row r="169" spans="2:26" ht="15.5" x14ac:dyDescent="0.35">
      <c r="C169" t="s">
        <v>240</v>
      </c>
      <c r="E169" s="5">
        <v>3334096569</v>
      </c>
      <c r="I169" s="5">
        <v>3422924718</v>
      </c>
      <c r="J169" s="5">
        <v>3732873801</v>
      </c>
      <c r="K169" s="5">
        <v>7948155816</v>
      </c>
      <c r="L169" s="5">
        <v>23245128403</v>
      </c>
      <c r="M169" s="5">
        <v>28089254846</v>
      </c>
      <c r="N169" s="5">
        <v>64569941399</v>
      </c>
      <c r="O169" s="5">
        <v>4795303625</v>
      </c>
      <c r="P169" s="5">
        <v>6334205342</v>
      </c>
      <c r="Q169" s="5">
        <v>5921911791</v>
      </c>
      <c r="R169" s="5">
        <v>3892318840</v>
      </c>
      <c r="S169" s="5">
        <v>19923251682</v>
      </c>
      <c r="T169" s="5">
        <v>3428129782</v>
      </c>
      <c r="U169" s="5">
        <v>30188448096</v>
      </c>
      <c r="V169" s="5">
        <v>88866456451</v>
      </c>
      <c r="W169" s="5">
        <v>139316778879</v>
      </c>
      <c r="X169" s="5">
        <v>2515076982</v>
      </c>
      <c r="Y169" s="5">
        <v>25320881008</v>
      </c>
      <c r="Z169" s="5">
        <v>78395452133</v>
      </c>
    </row>
    <row r="170" spans="2:26" ht="15.5" x14ac:dyDescent="0.35">
      <c r="C170" t="s">
        <v>242</v>
      </c>
      <c r="D170" s="5">
        <v>495471123</v>
      </c>
      <c r="E170" s="5">
        <v>2168002349</v>
      </c>
      <c r="F170" s="5">
        <v>1786154204</v>
      </c>
      <c r="G170" s="5">
        <v>-248516182</v>
      </c>
      <c r="I170" s="5">
        <v>3334096569</v>
      </c>
      <c r="J170" s="5">
        <v>3422924716</v>
      </c>
      <c r="K170" s="5">
        <v>3732873800</v>
      </c>
      <c r="L170" s="5">
        <v>7948155816</v>
      </c>
      <c r="M170" s="5">
        <v>23245128403</v>
      </c>
      <c r="N170" s="5">
        <v>28089254845</v>
      </c>
      <c r="O170" s="5">
        <v>64569941399</v>
      </c>
      <c r="P170" s="5">
        <v>4795303625</v>
      </c>
      <c r="Q170" s="5">
        <v>6334205342</v>
      </c>
      <c r="R170" s="5">
        <v>5921911791</v>
      </c>
      <c r="S170" s="5">
        <v>8650742278</v>
      </c>
      <c r="T170" s="5">
        <v>19923251681</v>
      </c>
      <c r="U170" s="5">
        <v>3428129782</v>
      </c>
      <c r="V170" s="5">
        <v>30188448096</v>
      </c>
      <c r="W170" s="5">
        <v>88866456451</v>
      </c>
      <c r="X170" s="5">
        <v>139316778879</v>
      </c>
      <c r="Y170" s="5">
        <v>2515076982</v>
      </c>
      <c r="Z170" s="5">
        <v>25320881008</v>
      </c>
    </row>
    <row r="172" spans="2:26" ht="15.5" x14ac:dyDescent="0.35">
      <c r="B172" t="s">
        <v>243</v>
      </c>
      <c r="C172" t="s">
        <v>12</v>
      </c>
      <c r="D172" s="5">
        <v>7510000000</v>
      </c>
      <c r="E172" s="5">
        <v>7510000000</v>
      </c>
      <c r="F172" s="5">
        <v>7510000000</v>
      </c>
      <c r="G172" s="5">
        <v>7510000000</v>
      </c>
      <c r="I172" s="5">
        <v>7510000000</v>
      </c>
      <c r="J172" s="5">
        <v>7510000000</v>
      </c>
      <c r="K172" s="5">
        <v>7510000000</v>
      </c>
      <c r="L172" s="5">
        <v>7510000000</v>
      </c>
      <c r="M172" s="5">
        <v>7510000000</v>
      </c>
      <c r="N172" s="5">
        <v>7510000000</v>
      </c>
      <c r="O172" s="5">
        <v>7510000000</v>
      </c>
      <c r="P172" s="5">
        <v>6830000000</v>
      </c>
      <c r="Q172" s="5">
        <v>6830000000</v>
      </c>
      <c r="R172" s="5">
        <v>6830000000</v>
      </c>
      <c r="S172" s="5">
        <v>6830000000</v>
      </c>
      <c r="T172" s="5">
        <v>6830000000</v>
      </c>
      <c r="U172" s="5">
        <v>6830000000</v>
      </c>
      <c r="V172" s="5">
        <v>6830000000</v>
      </c>
      <c r="W172" s="5">
        <v>6830000000</v>
      </c>
      <c r="X172" s="5">
        <v>6830000000</v>
      </c>
      <c r="Y172" s="5">
        <v>6020000000</v>
      </c>
      <c r="Z172" s="5">
        <v>6020000000</v>
      </c>
    </row>
    <row r="173" spans="2:26" ht="15.5" x14ac:dyDescent="0.35">
      <c r="C173" t="s">
        <v>244</v>
      </c>
      <c r="D173" s="6">
        <v>-1.28</v>
      </c>
      <c r="E173" s="6">
        <v>-1.25</v>
      </c>
      <c r="F173" s="6">
        <v>-1.1100000000000001</v>
      </c>
      <c r="G173" s="6">
        <v>-1.42</v>
      </c>
    </row>
    <row r="174" spans="2:26" ht="15.5" x14ac:dyDescent="0.35">
      <c r="C174" t="s">
        <v>245</v>
      </c>
      <c r="D174" s="6">
        <v>-88.28</v>
      </c>
      <c r="E174" s="6">
        <v>-44.8</v>
      </c>
      <c r="F174" s="6">
        <v>-38.74</v>
      </c>
      <c r="G174" s="6">
        <v>-33.1</v>
      </c>
    </row>
    <row r="175" spans="2:26" ht="15.5" x14ac:dyDescent="0.35">
      <c r="C175" t="s">
        <v>73</v>
      </c>
      <c r="D175" s="6">
        <v>94.53</v>
      </c>
      <c r="E175" s="6">
        <v>45.63</v>
      </c>
      <c r="F175" s="6">
        <v>34.69</v>
      </c>
      <c r="G175" s="6">
        <v>37.82</v>
      </c>
    </row>
    <row r="176" spans="2:26" ht="15.5" x14ac:dyDescent="0.35">
      <c r="C176" t="s">
        <v>246</v>
      </c>
      <c r="D176" s="5">
        <v>-3000000000</v>
      </c>
      <c r="E176" s="5">
        <v>-1900000000</v>
      </c>
      <c r="F176" s="5">
        <v>-2320000000</v>
      </c>
      <c r="G176" s="5">
        <v>-2480000000</v>
      </c>
    </row>
    <row r="177" spans="3:7" ht="15.5" x14ac:dyDescent="0.35">
      <c r="C177" t="s">
        <v>247</v>
      </c>
      <c r="D177" s="6">
        <v>-1.32E-2</v>
      </c>
      <c r="E177" s="6">
        <v>-1.29E-2</v>
      </c>
      <c r="F177" s="6">
        <v>-1.1399999999999999E-2</v>
      </c>
      <c r="G177" s="6">
        <v>-1.44E-2</v>
      </c>
    </row>
    <row r="178" spans="3:7" ht="15.5" x14ac:dyDescent="0.35">
      <c r="C178" t="s">
        <v>248</v>
      </c>
      <c r="D178" s="6">
        <v>-3.3099999999999997E-2</v>
      </c>
      <c r="E178" s="6">
        <v>-3.1300000000000001E-2</v>
      </c>
      <c r="F178" s="6">
        <v>-2.7000000000000003E-2</v>
      </c>
      <c r="G178" s="6">
        <v>-3.3399999999999999E-2</v>
      </c>
    </row>
    <row r="179" spans="3:7" ht="15.5" x14ac:dyDescent="0.35">
      <c r="C179" t="s">
        <v>249</v>
      </c>
      <c r="D179" s="6">
        <v>-1.2800000000000001E-2</v>
      </c>
      <c r="E179" s="6">
        <v>-1.2199999999999999E-2</v>
      </c>
      <c r="F179" s="6">
        <v>-1.0200000000000001E-2</v>
      </c>
      <c r="G179" s="6">
        <v>-1.4999999999999999E-2</v>
      </c>
    </row>
    <row r="180" spans="3:7" ht="15.5" x14ac:dyDescent="0.35">
      <c r="C180" t="s">
        <v>250</v>
      </c>
      <c r="D180" s="6">
        <v>-15.23</v>
      </c>
      <c r="E180" s="6">
        <v>-14.53</v>
      </c>
      <c r="F180" s="6">
        <v>-10.98</v>
      </c>
      <c r="G180" s="6">
        <v>-10.93</v>
      </c>
    </row>
    <row r="181" spans="3:7" ht="15.5" x14ac:dyDescent="0.35">
      <c r="C181" t="s">
        <v>251</v>
      </c>
      <c r="D181" s="5">
        <v>290000000000</v>
      </c>
      <c r="E181" s="5">
        <v>300000000000</v>
      </c>
      <c r="F181" s="5">
        <v>309000000000</v>
      </c>
      <c r="G181" s="5">
        <v>319000000000</v>
      </c>
    </row>
    <row r="182" spans="3:7" ht="15.5" x14ac:dyDescent="0.35">
      <c r="C182" t="s">
        <v>252</v>
      </c>
      <c r="D182" s="6">
        <v>2.93</v>
      </c>
      <c r="E182" s="6">
        <v>1.4</v>
      </c>
      <c r="F182" s="6">
        <v>1.05</v>
      </c>
      <c r="G182" s="6">
        <v>1.1100000000000001</v>
      </c>
    </row>
    <row r="183" spans="3:7" ht="15.5" x14ac:dyDescent="0.35">
      <c r="C183" t="s">
        <v>253</v>
      </c>
      <c r="D183" s="6">
        <v>38.6</v>
      </c>
      <c r="E183" s="6">
        <v>39.880000000000003</v>
      </c>
      <c r="F183" s="6">
        <v>41.13</v>
      </c>
      <c r="G183" s="6">
        <v>42.4</v>
      </c>
    </row>
    <row r="184" spans="3:7" ht="15.5" x14ac:dyDescent="0.35">
      <c r="C184" t="s">
        <v>254</v>
      </c>
      <c r="D184" s="6">
        <v>2.93</v>
      </c>
      <c r="E184" s="6">
        <v>1.4</v>
      </c>
      <c r="F184" s="6">
        <v>1.05</v>
      </c>
      <c r="G184" s="6">
        <v>1.1100000000000001</v>
      </c>
    </row>
    <row r="185" spans="3:7" ht="15.5" x14ac:dyDescent="0.35">
      <c r="C185" t="s">
        <v>255</v>
      </c>
      <c r="D185" s="6">
        <v>38.6</v>
      </c>
      <c r="E185" s="6">
        <v>39.880000000000003</v>
      </c>
      <c r="F185" s="6">
        <v>41.13</v>
      </c>
      <c r="G185" s="6">
        <v>42.4</v>
      </c>
    </row>
    <row r="186" spans="3:7" ht="15.5" x14ac:dyDescent="0.35">
      <c r="C186" t="s">
        <v>256</v>
      </c>
    </row>
    <row r="187" spans="3:7" ht="15.5" x14ac:dyDescent="0.35">
      <c r="C187" t="s">
        <v>257</v>
      </c>
    </row>
    <row r="188" spans="3:7" ht="15.5" x14ac:dyDescent="0.35">
      <c r="C188" t="s">
        <v>258</v>
      </c>
      <c r="D188" s="5">
        <v>290000000000</v>
      </c>
      <c r="E188" s="5">
        <v>300000000000</v>
      </c>
      <c r="F188" s="5">
        <v>309000000000</v>
      </c>
      <c r="G188" s="5">
        <v>319000000000</v>
      </c>
    </row>
    <row r="189" spans="3:7" ht="15.5" x14ac:dyDescent="0.35">
      <c r="C189" t="s">
        <v>24</v>
      </c>
    </row>
    <row r="190" spans="3:7" ht="15.5" x14ac:dyDescent="0.35">
      <c r="C190" t="s">
        <v>21</v>
      </c>
      <c r="D190" s="5">
        <v>-3000000000</v>
      </c>
      <c r="E190" s="5">
        <v>-2000000000</v>
      </c>
      <c r="F190" s="5">
        <v>-3000000000</v>
      </c>
      <c r="G190" s="5">
        <v>-2000000000</v>
      </c>
    </row>
    <row r="191" spans="3:7" ht="15.5" x14ac:dyDescent="0.35">
      <c r="C191" t="s">
        <v>259</v>
      </c>
      <c r="D191" s="5">
        <v>-1000000000</v>
      </c>
      <c r="E191" s="5">
        <v>-5000000000</v>
      </c>
      <c r="F191" s="5">
        <v>-12000000000</v>
      </c>
      <c r="G191" s="5">
        <v>-140000000000</v>
      </c>
    </row>
    <row r="192" spans="3:7" ht="15.5" x14ac:dyDescent="0.35">
      <c r="C192" t="s">
        <v>260</v>
      </c>
      <c r="D192" s="5">
        <v>1000000000</v>
      </c>
      <c r="E192" s="5">
        <v>0</v>
      </c>
      <c r="F192" s="5">
        <v>-15000000000</v>
      </c>
      <c r="G192" s="5">
        <v>0</v>
      </c>
    </row>
    <row r="193" spans="3:26" ht="15.5" x14ac:dyDescent="0.35">
      <c r="C193" t="s">
        <v>261</v>
      </c>
      <c r="D193" s="5">
        <v>-1000000000</v>
      </c>
      <c r="E193" s="5">
        <v>-1000000000</v>
      </c>
      <c r="F193" s="5">
        <v>-10000000000</v>
      </c>
    </row>
    <row r="194" spans="3:26" ht="15.5" x14ac:dyDescent="0.35">
      <c r="C194" t="s">
        <v>13</v>
      </c>
      <c r="D194" s="5">
        <v>1000000000</v>
      </c>
      <c r="E194" s="5">
        <v>-1000000000</v>
      </c>
      <c r="F194" s="5">
        <v>-25000000000</v>
      </c>
      <c r="G194" s="5">
        <v>0</v>
      </c>
    </row>
    <row r="195" spans="3:26" ht="15.5" x14ac:dyDescent="0.35">
      <c r="C195" t="s">
        <v>16</v>
      </c>
      <c r="D195" s="6">
        <v>0.09</v>
      </c>
      <c r="E195" s="6">
        <v>-0.16</v>
      </c>
      <c r="F195" s="6">
        <v>-3.35</v>
      </c>
      <c r="G195" s="6">
        <v>-0.06</v>
      </c>
    </row>
    <row r="196" spans="3:26" ht="15.5" x14ac:dyDescent="0.35">
      <c r="C196" t="s">
        <v>58</v>
      </c>
      <c r="I196" s="6">
        <v>-4.7300000000000004</v>
      </c>
      <c r="J196" s="6">
        <v>-4.78</v>
      </c>
      <c r="K196" s="6">
        <v>-4.5999999999999996</v>
      </c>
      <c r="L196" s="6">
        <v>-4.3899999999999997</v>
      </c>
      <c r="M196" s="6">
        <v>-4.82</v>
      </c>
      <c r="N196" s="6">
        <v>-4.13</v>
      </c>
      <c r="O196" s="6">
        <v>-4.1100000000000003</v>
      </c>
      <c r="P196" s="6">
        <v>-5.36</v>
      </c>
      <c r="Q196" s="6">
        <v>-6.32</v>
      </c>
      <c r="R196" s="6">
        <v>-4.24</v>
      </c>
      <c r="S196" s="6">
        <v>-4.13</v>
      </c>
      <c r="T196" s="6">
        <v>1.06</v>
      </c>
      <c r="U196" s="6">
        <v>-8.65</v>
      </c>
      <c r="V196" s="6">
        <v>-8.5399999999999991</v>
      </c>
      <c r="W196" s="6">
        <v>-3.03</v>
      </c>
      <c r="X196" s="6">
        <v>-2.15</v>
      </c>
      <c r="Y196" s="6">
        <v>-1.19</v>
      </c>
      <c r="Z196" s="6">
        <v>0.14000000000000001</v>
      </c>
    </row>
    <row r="197" spans="3:26" ht="15.5" x14ac:dyDescent="0.35">
      <c r="C197" t="s">
        <v>72</v>
      </c>
      <c r="I197" s="6">
        <v>-9.09</v>
      </c>
      <c r="J197" s="6">
        <v>-10.67</v>
      </c>
      <c r="K197" s="6">
        <v>-11.09</v>
      </c>
      <c r="L197" s="6">
        <v>-19.82</v>
      </c>
      <c r="M197" s="6">
        <v>-18.260000000000002</v>
      </c>
      <c r="N197" s="6">
        <v>-12.35</v>
      </c>
      <c r="O197" s="6">
        <v>-14.84</v>
      </c>
      <c r="P197" s="6">
        <v>-11.38</v>
      </c>
      <c r="Q197" s="6">
        <v>-11.87</v>
      </c>
      <c r="R197" s="6">
        <v>-16.510000000000002</v>
      </c>
      <c r="S197" s="6">
        <v>-21.79</v>
      </c>
      <c r="T197" s="6">
        <v>92.45</v>
      </c>
      <c r="U197" s="6">
        <v>-9.25</v>
      </c>
      <c r="V197" s="6">
        <v>-10.3</v>
      </c>
      <c r="W197" s="6">
        <v>-37.950000000000003</v>
      </c>
      <c r="X197" s="6">
        <v>-53.95</v>
      </c>
      <c r="Y197" s="6">
        <v>-128.57</v>
      </c>
      <c r="Z197" s="6">
        <v>357.14</v>
      </c>
    </row>
    <row r="198" spans="3:26" ht="15.5" x14ac:dyDescent="0.35">
      <c r="C198" t="s">
        <v>75</v>
      </c>
      <c r="I198" s="6">
        <v>8.82</v>
      </c>
      <c r="J198" s="6">
        <v>12.56</v>
      </c>
      <c r="K198" s="6">
        <v>12.28</v>
      </c>
      <c r="L198" s="6">
        <v>25.11</v>
      </c>
      <c r="M198" s="6">
        <v>28.26</v>
      </c>
      <c r="N198" s="6">
        <v>19.59</v>
      </c>
      <c r="O198" s="6">
        <v>13.03</v>
      </c>
      <c r="P198" s="6">
        <v>11.55</v>
      </c>
      <c r="Q198" s="6">
        <v>11.86</v>
      </c>
      <c r="R198" s="6">
        <v>9.1199999999999992</v>
      </c>
      <c r="S198" s="6">
        <v>10.23</v>
      </c>
      <c r="T198" s="6">
        <v>6.23</v>
      </c>
      <c r="U198" s="5">
        <v>48</v>
      </c>
      <c r="V198" s="6">
        <v>44.86</v>
      </c>
      <c r="W198" s="6">
        <v>44.34</v>
      </c>
      <c r="X198" s="6">
        <v>17.7</v>
      </c>
      <c r="Y198" s="6">
        <v>29.57</v>
      </c>
      <c r="Z198" s="6">
        <v>1.54</v>
      </c>
    </row>
    <row r="199" spans="3:26" ht="15.5" x14ac:dyDescent="0.35">
      <c r="C199" t="s">
        <v>262</v>
      </c>
      <c r="I199" s="5">
        <v>-9580000000</v>
      </c>
      <c r="J199" s="5">
        <v>-10260000000</v>
      </c>
      <c r="K199" s="5">
        <v>-9660000000</v>
      </c>
      <c r="L199" s="5">
        <v>-6730000000</v>
      </c>
      <c r="M199" s="6">
        <v>-8560000000.000001</v>
      </c>
      <c r="N199" s="5">
        <v>-8510000000</v>
      </c>
      <c r="O199" s="5">
        <v>-5910000000</v>
      </c>
      <c r="P199" s="5">
        <v>-8990000000</v>
      </c>
    </row>
    <row r="200" spans="3:26" ht="15.5" x14ac:dyDescent="0.35">
      <c r="C200" t="s">
        <v>263</v>
      </c>
      <c r="I200" s="6">
        <v>-4.8399999999999999E-2</v>
      </c>
      <c r="J200" s="6">
        <v>-4.7699999999999992E-2</v>
      </c>
      <c r="K200" s="6">
        <v>-4.5599999999999995E-2</v>
      </c>
      <c r="L200" s="6">
        <v>-4.36E-2</v>
      </c>
      <c r="M200" s="6">
        <v>-4.6799999999999994E-2</v>
      </c>
      <c r="N200" s="6">
        <v>-3.9199999999999999E-2</v>
      </c>
      <c r="O200" s="6">
        <v>-3.73E-2</v>
      </c>
      <c r="P200" s="6">
        <v>-4.8000000000000001E-2</v>
      </c>
      <c r="Q200" s="6">
        <v>-5.5099999999999996E-2</v>
      </c>
      <c r="R200" s="6">
        <v>-3.6900000000000002E-2</v>
      </c>
      <c r="S200" s="6">
        <v>-3.5699999999999996E-2</v>
      </c>
      <c r="T200" s="6">
        <v>8.6999999999999994E-3</v>
      </c>
      <c r="U200" s="6">
        <v>-6.9900000000000004E-2</v>
      </c>
      <c r="V200" s="6">
        <v>-6.480000000000001E-2</v>
      </c>
      <c r="W200" s="6">
        <v>-2.12E-2</v>
      </c>
      <c r="X200" s="6">
        <v>-1.44E-2</v>
      </c>
      <c r="Y200" s="6">
        <v>-8.3000000000000001E-3</v>
      </c>
      <c r="Z200" s="6">
        <v>8.9999999999999998E-4</v>
      </c>
    </row>
    <row r="201" spans="3:26" ht="15.5" x14ac:dyDescent="0.35">
      <c r="C201" t="s">
        <v>264</v>
      </c>
      <c r="I201" s="6">
        <v>-0.11509999999999999</v>
      </c>
      <c r="J201" s="6">
        <v>-0.1038</v>
      </c>
      <c r="K201" s="6">
        <v>-9.06E-2</v>
      </c>
      <c r="L201" s="6">
        <v>-7.9899999999999999E-2</v>
      </c>
      <c r="M201" s="6">
        <v>-8.1199999999999994E-2</v>
      </c>
      <c r="N201" s="6">
        <v>-6.4500000000000002E-2</v>
      </c>
      <c r="O201" s="6">
        <v>-6.0499999999999998E-2</v>
      </c>
      <c r="P201" s="6">
        <v>-7.9100000000000004E-2</v>
      </c>
      <c r="Q201" s="6">
        <v>-8.6400000000000005E-2</v>
      </c>
      <c r="R201" s="6">
        <v>-5.3099999999999994E-2</v>
      </c>
      <c r="S201" s="6">
        <v>-4.9299999999999997E-2</v>
      </c>
      <c r="T201" s="6">
        <v>1.21E-2</v>
      </c>
      <c r="U201" s="6">
        <v>-0.10009999999999999</v>
      </c>
      <c r="V201" s="6">
        <v>-8.9800000000000005E-2</v>
      </c>
      <c r="W201" s="6">
        <v>-2.92E-2</v>
      </c>
      <c r="X201" s="6">
        <v>-2.0099999999999996E-2</v>
      </c>
      <c r="Y201" s="6">
        <v>-1.1299999999999999E-2</v>
      </c>
      <c r="Z201" s="6">
        <v>1.2999999999999999E-3</v>
      </c>
    </row>
    <row r="202" spans="3:26" ht="15.5" x14ac:dyDescent="0.35">
      <c r="C202" t="s">
        <v>265</v>
      </c>
      <c r="I202" s="6">
        <v>-4.7100000000000003E-2</v>
      </c>
      <c r="J202" s="6">
        <v>-5.2499999999999998E-2</v>
      </c>
      <c r="K202" s="6">
        <v>-4.9100000000000005E-2</v>
      </c>
      <c r="L202" s="6">
        <v>-4.2099999999999999E-2</v>
      </c>
      <c r="M202" s="6">
        <v>-4.5599999999999995E-2</v>
      </c>
      <c r="N202" s="6">
        <v>-4.8499999999999995E-2</v>
      </c>
      <c r="O202" s="6">
        <v>-4.4500000000000005E-2</v>
      </c>
      <c r="P202" s="6">
        <v>-4.9400000000000006E-2</v>
      </c>
      <c r="Q202" s="6">
        <v>-4.5899999999999996E-2</v>
      </c>
      <c r="R202" s="6">
        <v>-2.7900000000000001E-2</v>
      </c>
      <c r="S202" s="6">
        <v>-1.1599999999999999E-2</v>
      </c>
      <c r="T202" s="6">
        <v>4.1399999999999999E-2</v>
      </c>
      <c r="U202" s="6">
        <v>-5.4299999999999994E-2</v>
      </c>
      <c r="V202" s="6">
        <v>-5.2000000000000005E-2</v>
      </c>
      <c r="W202" s="6">
        <v>-2.8199999999999999E-2</v>
      </c>
      <c r="X202" s="6">
        <v>-1.4199999999999999E-2</v>
      </c>
      <c r="Y202" s="6">
        <v>-7.4000000000000003E-3</v>
      </c>
      <c r="Z202" s="6">
        <v>2.5699999999999997E-2</v>
      </c>
    </row>
    <row r="203" spans="3:26" ht="15.5" x14ac:dyDescent="0.35">
      <c r="C203" t="s">
        <v>266</v>
      </c>
      <c r="I203" s="6">
        <v>-12.96</v>
      </c>
      <c r="J203" s="6">
        <v>-13.61</v>
      </c>
      <c r="K203" s="6">
        <v>-13.29</v>
      </c>
      <c r="L203" s="6">
        <v>-6.91</v>
      </c>
      <c r="M203" s="6">
        <v>-5.34</v>
      </c>
      <c r="N203" s="6">
        <v>-35.659999999999997</v>
      </c>
      <c r="O203" s="6">
        <v>-24.94</v>
      </c>
      <c r="P203" s="6">
        <v>-10.52</v>
      </c>
      <c r="Q203" s="6">
        <v>-2.17</v>
      </c>
      <c r="R203" s="6">
        <v>-1.19</v>
      </c>
      <c r="S203" s="6">
        <v>-0.51</v>
      </c>
      <c r="T203" s="6">
        <v>1.73</v>
      </c>
      <c r="U203" s="6">
        <v>-2.75</v>
      </c>
      <c r="V203" s="6">
        <v>-3.25</v>
      </c>
      <c r="W203" s="6">
        <v>-98.99</v>
      </c>
      <c r="X203" s="6">
        <v>-20.07</v>
      </c>
      <c r="Y203" s="6">
        <v>-9.51</v>
      </c>
      <c r="Z203" s="6">
        <v>16.420000000000002</v>
      </c>
    </row>
    <row r="204" spans="3:26" ht="15.5" x14ac:dyDescent="0.35">
      <c r="C204" t="s">
        <v>69</v>
      </c>
      <c r="I204" s="6">
        <v>1.05</v>
      </c>
      <c r="J204" s="6">
        <v>1.1100000000000001</v>
      </c>
      <c r="K204" s="5">
        <v>1</v>
      </c>
      <c r="L204" s="6">
        <v>1.58</v>
      </c>
      <c r="M204" s="6">
        <v>1.48</v>
      </c>
      <c r="N204" s="6">
        <v>0.8</v>
      </c>
      <c r="O204" s="6">
        <v>0.9</v>
      </c>
      <c r="P204" s="6">
        <v>0.9</v>
      </c>
      <c r="Q204" s="6">
        <v>1.03</v>
      </c>
      <c r="R204" s="6">
        <v>0.88</v>
      </c>
      <c r="S204" s="6">
        <v>1.07</v>
      </c>
      <c r="T204" s="6">
        <v>1.1200000000000001</v>
      </c>
      <c r="U204" s="6">
        <v>0.93</v>
      </c>
      <c r="V204" s="6">
        <v>0.93</v>
      </c>
      <c r="W204" s="6">
        <v>1.1100000000000001</v>
      </c>
      <c r="X204" s="6">
        <v>1.0900000000000001</v>
      </c>
      <c r="Y204" s="6">
        <v>1.46</v>
      </c>
      <c r="Z204" s="6">
        <v>0.47</v>
      </c>
    </row>
    <row r="205" spans="3:26" ht="15.5" x14ac:dyDescent="0.35">
      <c r="C205" t="s">
        <v>66</v>
      </c>
      <c r="I205" s="6">
        <v>41.13</v>
      </c>
      <c r="J205" s="6">
        <v>46.02</v>
      </c>
      <c r="K205" s="6">
        <v>50.84</v>
      </c>
      <c r="L205" s="5">
        <v>55</v>
      </c>
      <c r="M205" s="6">
        <v>59.44</v>
      </c>
      <c r="N205" s="6">
        <v>64.06</v>
      </c>
      <c r="O205" s="6">
        <v>68.06</v>
      </c>
      <c r="P205" s="6">
        <v>67.83</v>
      </c>
      <c r="Q205" s="6">
        <v>73.13</v>
      </c>
      <c r="R205" s="6">
        <v>79.89</v>
      </c>
      <c r="S205" s="6">
        <v>83.82</v>
      </c>
      <c r="T205" s="6">
        <v>87.49</v>
      </c>
      <c r="U205" s="6">
        <v>86.43</v>
      </c>
      <c r="V205" s="6">
        <v>95.09</v>
      </c>
      <c r="W205" s="6">
        <v>103.63</v>
      </c>
      <c r="X205" s="6">
        <v>106.66</v>
      </c>
      <c r="Y205" s="6">
        <v>105.05</v>
      </c>
      <c r="Z205" s="6">
        <v>106.23</v>
      </c>
    </row>
    <row r="206" spans="3:26" ht="15.5" x14ac:dyDescent="0.35">
      <c r="C206" t="s">
        <v>267</v>
      </c>
      <c r="I206" s="6">
        <v>1.05</v>
      </c>
      <c r="J206" s="6">
        <v>1.1100000000000001</v>
      </c>
      <c r="K206" s="5">
        <v>1</v>
      </c>
      <c r="L206" s="6">
        <v>1.58</v>
      </c>
      <c r="M206" s="6">
        <v>1.48</v>
      </c>
      <c r="N206" s="6">
        <v>0.8</v>
      </c>
      <c r="O206" s="6">
        <v>0.9</v>
      </c>
      <c r="P206" s="6">
        <v>0.9</v>
      </c>
      <c r="Q206" s="6">
        <v>1.03</v>
      </c>
      <c r="R206" s="6">
        <v>0.88</v>
      </c>
      <c r="S206" s="6">
        <v>1.07</v>
      </c>
      <c r="T206" s="6">
        <v>1.1200000000000001</v>
      </c>
      <c r="U206" s="6">
        <v>0.93</v>
      </c>
      <c r="V206" s="6">
        <v>0.93</v>
      </c>
      <c r="W206" s="6">
        <v>1.1100000000000001</v>
      </c>
      <c r="X206" s="6">
        <v>1.0900000000000001</v>
      </c>
      <c r="Y206" s="6">
        <v>1.46</v>
      </c>
      <c r="Z206" s="6">
        <v>0.47</v>
      </c>
    </row>
    <row r="207" spans="3:26" ht="15.5" x14ac:dyDescent="0.35">
      <c r="C207" t="s">
        <v>268</v>
      </c>
      <c r="I207" s="6">
        <v>41.13</v>
      </c>
      <c r="J207" s="6">
        <v>46.02</v>
      </c>
      <c r="K207" s="6">
        <v>50.84</v>
      </c>
      <c r="L207" s="5">
        <v>55</v>
      </c>
      <c r="M207" s="6">
        <v>59.44</v>
      </c>
      <c r="N207" s="6">
        <v>64.06</v>
      </c>
      <c r="O207" s="6">
        <v>68.06</v>
      </c>
      <c r="P207" s="6">
        <v>67.83</v>
      </c>
      <c r="Q207" s="6">
        <v>73.13</v>
      </c>
      <c r="R207" s="6">
        <v>79.89</v>
      </c>
      <c r="S207" s="6">
        <v>83.82</v>
      </c>
      <c r="T207" s="6">
        <v>87.49</v>
      </c>
      <c r="U207" s="6">
        <v>86.43</v>
      </c>
      <c r="V207" s="6">
        <v>95.09</v>
      </c>
      <c r="W207" s="6">
        <v>103.63</v>
      </c>
      <c r="X207" s="6">
        <v>106.66</v>
      </c>
      <c r="Y207" s="6">
        <v>105.05</v>
      </c>
      <c r="Z207" s="6">
        <v>106.23</v>
      </c>
    </row>
    <row r="208" spans="3:26" ht="15.5" x14ac:dyDescent="0.35">
      <c r="C208" t="s">
        <v>269</v>
      </c>
      <c r="N208" s="5">
        <v>10000000000</v>
      </c>
      <c r="O208" s="5">
        <v>6000000000</v>
      </c>
      <c r="P208" s="5">
        <v>3000000000</v>
      </c>
      <c r="Q208" s="5">
        <v>2000000000</v>
      </c>
      <c r="R208" s="5">
        <v>145000000000</v>
      </c>
      <c r="S208" s="5">
        <v>2000000000</v>
      </c>
      <c r="T208" s="5">
        <v>98000000000</v>
      </c>
      <c r="U208" s="5">
        <v>2000000000</v>
      </c>
    </row>
    <row r="209" spans="3:26" ht="15.5" x14ac:dyDescent="0.35">
      <c r="C209" t="s">
        <v>270</v>
      </c>
      <c r="Q209" s="5">
        <v>2000000000</v>
      </c>
      <c r="R209" s="5">
        <v>145000000000</v>
      </c>
      <c r="S209" s="5">
        <v>2000000000</v>
      </c>
      <c r="T209" s="5">
        <v>98000000000</v>
      </c>
      <c r="U209" s="5">
        <v>2000000000</v>
      </c>
      <c r="Z209" s="5">
        <v>4000000000</v>
      </c>
    </row>
    <row r="210" spans="3:26" ht="15.5" x14ac:dyDescent="0.35">
      <c r="C210" t="s">
        <v>26</v>
      </c>
      <c r="N210" s="5">
        <v>10000000000</v>
      </c>
      <c r="O210" s="5">
        <v>6000000000</v>
      </c>
      <c r="P210" s="5">
        <v>3000000000</v>
      </c>
      <c r="Q210" s="5">
        <v>4000000000</v>
      </c>
      <c r="R210" s="5">
        <v>289000000000</v>
      </c>
      <c r="S210" s="5">
        <v>4000000000</v>
      </c>
      <c r="T210" s="5">
        <v>196000000000</v>
      </c>
      <c r="U210" s="5">
        <v>3000000000</v>
      </c>
      <c r="Z210" s="5">
        <v>4000000000</v>
      </c>
    </row>
    <row r="211" spans="3:26" ht="15.5" x14ac:dyDescent="0.35">
      <c r="C211" t="s">
        <v>23</v>
      </c>
      <c r="I211" s="5">
        <v>-3000000000</v>
      </c>
      <c r="J211" s="5">
        <v>-3000000000</v>
      </c>
      <c r="K211" s="5">
        <v>-4000000000</v>
      </c>
      <c r="L211" s="5">
        <v>-8000000000</v>
      </c>
      <c r="M211" s="5">
        <v>-23000000000</v>
      </c>
      <c r="N211" s="5">
        <v>-18000000000</v>
      </c>
      <c r="O211" s="5">
        <v>-58000000000</v>
      </c>
      <c r="P211" s="5">
        <v>-2000000000</v>
      </c>
      <c r="Q211" s="5">
        <v>-3000000000</v>
      </c>
      <c r="R211" s="5">
        <v>283000000000</v>
      </c>
      <c r="S211" s="5">
        <v>-5000000000</v>
      </c>
      <c r="T211" s="5">
        <v>176000000000</v>
      </c>
      <c r="U211" s="5">
        <v>0</v>
      </c>
      <c r="V211" s="5">
        <v>-30000000000</v>
      </c>
      <c r="W211" s="5">
        <v>-89000000000</v>
      </c>
      <c r="X211" s="5">
        <v>-139000000000</v>
      </c>
      <c r="Y211" s="5">
        <v>-3000000000</v>
      </c>
      <c r="Z211" s="5">
        <v>-21000000000</v>
      </c>
    </row>
    <row r="212" spans="3:26" ht="15.5" x14ac:dyDescent="0.35">
      <c r="C212" t="s">
        <v>271</v>
      </c>
      <c r="I212" s="5">
        <v>-12000000000</v>
      </c>
      <c r="J212" s="5">
        <v>-127000000000</v>
      </c>
      <c r="K212" s="5">
        <v>-100000000000</v>
      </c>
      <c r="L212" s="5">
        <v>-62000000000</v>
      </c>
      <c r="M212" s="5">
        <v>-26000000000</v>
      </c>
      <c r="N212" s="5">
        <v>-85000000000</v>
      </c>
      <c r="O212" s="5">
        <v>-52000000000</v>
      </c>
      <c r="P212" s="5">
        <v>-105000000000</v>
      </c>
      <c r="Q212" s="5">
        <v>-86000000000</v>
      </c>
      <c r="R212" s="5">
        <v>-188000000000</v>
      </c>
      <c r="S212" s="5">
        <v>144000000000</v>
      </c>
      <c r="T212" s="5">
        <v>93000000000</v>
      </c>
      <c r="U212" s="5">
        <v>165000000000</v>
      </c>
      <c r="V212" s="5">
        <v>215000000000</v>
      </c>
      <c r="W212" s="5">
        <v>271000000000</v>
      </c>
      <c r="X212" s="5">
        <v>331000000000</v>
      </c>
      <c r="Y212" s="5">
        <v>257000000000</v>
      </c>
      <c r="Z212" s="5">
        <v>272000000000</v>
      </c>
    </row>
    <row r="213" spans="3:26" ht="15.5" x14ac:dyDescent="0.35">
      <c r="C213" t="s">
        <v>272</v>
      </c>
      <c r="I213" s="5">
        <v>-26000000000</v>
      </c>
      <c r="J213" s="5">
        <v>-14000000000</v>
      </c>
      <c r="K213" s="5">
        <v>-15000000000</v>
      </c>
      <c r="L213" s="5">
        <v>-28000000000</v>
      </c>
      <c r="M213" s="5">
        <v>-33000000000</v>
      </c>
      <c r="N213" s="5">
        <v>-19000000000</v>
      </c>
      <c r="O213" s="5">
        <v>17000000000</v>
      </c>
      <c r="P213" s="5">
        <v>-1000000000</v>
      </c>
      <c r="Q213" s="5">
        <v>34000000000</v>
      </c>
      <c r="R213" s="5">
        <v>0</v>
      </c>
      <c r="S213" s="5">
        <v>8000000000</v>
      </c>
      <c r="T213" s="5">
        <v>23000000000</v>
      </c>
      <c r="U213" s="5">
        <v>-19000000000</v>
      </c>
      <c r="V213" s="5">
        <v>-34000000000</v>
      </c>
      <c r="W213" s="5">
        <v>-7000000000</v>
      </c>
      <c r="X213" s="5">
        <v>-27000000000</v>
      </c>
      <c r="Y213" s="5">
        <v>-56000000000</v>
      </c>
      <c r="Z213" s="5">
        <v>-66000000000</v>
      </c>
    </row>
    <row r="214" spans="3:26" ht="15.5" x14ac:dyDescent="0.35">
      <c r="C214" t="s">
        <v>273</v>
      </c>
      <c r="I214" s="5">
        <v>-10000000000</v>
      </c>
      <c r="J214" s="5">
        <v>-19000000000</v>
      </c>
      <c r="K214" s="5">
        <v>-26000000000</v>
      </c>
      <c r="L214" s="5">
        <v>0</v>
      </c>
      <c r="M214" s="5">
        <v>0</v>
      </c>
      <c r="N214" s="5">
        <v>-1000000000</v>
      </c>
      <c r="O214" s="5">
        <v>-4000000000</v>
      </c>
      <c r="P214" s="5">
        <v>-2000000000</v>
      </c>
      <c r="Q214" s="5">
        <v>-15000000000</v>
      </c>
      <c r="R214" s="5">
        <v>-8000000000</v>
      </c>
      <c r="S214" s="5">
        <v>-4000000000</v>
      </c>
      <c r="T214" s="5">
        <v>-3000000000</v>
      </c>
      <c r="U214" s="5">
        <v>-3000000000</v>
      </c>
      <c r="V214" s="5">
        <v>-4000000000</v>
      </c>
      <c r="W214" s="5">
        <v>-35000000000</v>
      </c>
      <c r="X214" s="5">
        <v>-10000000000</v>
      </c>
      <c r="Y214" s="5">
        <v>0</v>
      </c>
      <c r="Z214" s="5">
        <v>-1000000000</v>
      </c>
    </row>
    <row r="215" spans="3:26" ht="15.5" x14ac:dyDescent="0.35">
      <c r="C215" t="s">
        <v>15</v>
      </c>
      <c r="I215" s="5">
        <v>-36000000000</v>
      </c>
      <c r="J215" s="5">
        <v>-34000000000</v>
      </c>
      <c r="K215" s="5">
        <v>-41000000000</v>
      </c>
      <c r="L215" s="5">
        <v>-28000000000</v>
      </c>
      <c r="M215" s="5">
        <v>-33000000000</v>
      </c>
      <c r="N215" s="5">
        <v>-20000000000</v>
      </c>
      <c r="O215" s="5">
        <v>13000000000</v>
      </c>
      <c r="P215" s="5">
        <v>-2000000000</v>
      </c>
      <c r="Q215" s="5">
        <v>19000000000</v>
      </c>
      <c r="R215" s="5">
        <v>-8000000000</v>
      </c>
      <c r="S215" s="5">
        <v>4000000000</v>
      </c>
      <c r="T215" s="5">
        <v>20000000000</v>
      </c>
      <c r="U215" s="5">
        <v>-22000000000</v>
      </c>
      <c r="V215" s="5">
        <v>-38000000000</v>
      </c>
      <c r="W215" s="5">
        <v>-42000000000</v>
      </c>
      <c r="X215" s="5">
        <v>-37000000000</v>
      </c>
      <c r="Y215" s="5">
        <v>-56000000000</v>
      </c>
      <c r="Z215" s="5">
        <v>-67000000000</v>
      </c>
    </row>
    <row r="216" spans="3:26" ht="15.5" x14ac:dyDescent="0.35">
      <c r="C216" t="s">
        <v>17</v>
      </c>
      <c r="I216" s="6">
        <v>-4.7300000000000004</v>
      </c>
      <c r="J216" s="6">
        <v>-4.5</v>
      </c>
      <c r="K216" s="6">
        <v>-5.42</v>
      </c>
      <c r="L216" s="6">
        <v>-3.79</v>
      </c>
      <c r="M216" s="6">
        <v>-4.46</v>
      </c>
      <c r="N216" s="6">
        <v>-2.68</v>
      </c>
      <c r="O216" s="6">
        <v>1.73</v>
      </c>
      <c r="P216" s="6">
        <v>-0.33</v>
      </c>
      <c r="Q216" s="6">
        <v>2.76</v>
      </c>
      <c r="R216" s="6">
        <v>-1.22</v>
      </c>
      <c r="S216" s="6">
        <v>0.56999999999999995</v>
      </c>
      <c r="T216" s="6">
        <v>2.94</v>
      </c>
      <c r="U216" s="6">
        <v>-3.19</v>
      </c>
      <c r="V216" s="6">
        <v>-5.51</v>
      </c>
      <c r="W216" s="6">
        <v>-6.11</v>
      </c>
      <c r="X216" s="6">
        <v>-5.35</v>
      </c>
      <c r="Y216" s="6">
        <v>-9.34</v>
      </c>
      <c r="Z216" s="6">
        <v>-11.07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2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1922</v>
      </c>
      <c r="D2" s="2" vm="380">
        <f ca="1">IFERROR(_xlfn.STOCKHISTORY("XIDX:" &amp; $C$1, D3, , 0, 0, 1), "Libur")</f>
        <v>103</v>
      </c>
      <c r="E2" s="2" vm="345">
        <f ca="1">IFERROR(_xlfn.STOCKHISTORY("XIDX:" &amp; $C$1, E3, , 0, 0, 1), "Libur")</f>
        <v>57</v>
      </c>
      <c r="H2" s="2" vm="345">
        <f ca="1">IFERROR(INDEX(D2:G2,COUNT(D2:G2)),"")</f>
        <v>57</v>
      </c>
      <c r="I2" s="2" vm="26">
        <f t="shared" ref="I2:Z2" ca="1" si="0">IFERROR(_xlfn.STOCKHISTORY("XIDX:" &amp; $C$1, I1, , 0, 0, 1), "Libur")</f>
        <v>139</v>
      </c>
      <c r="J2" s="2" vm="178">
        <f t="shared" ca="1" si="0"/>
        <v>71</v>
      </c>
      <c r="K2" s="2" vm="36">
        <f t="shared" ca="1" si="0"/>
        <v>50</v>
      </c>
      <c r="L2" s="2" vm="36">
        <f t="shared" ca="1" si="0"/>
        <v>50</v>
      </c>
      <c r="M2" s="2" vm="183">
        <f t="shared" ca="1" si="0"/>
        <v>59</v>
      </c>
      <c r="N2" s="2" vm="36">
        <f t="shared" ca="1" si="0"/>
        <v>50</v>
      </c>
      <c r="O2" s="2" vm="476">
        <f t="shared" ca="1" si="0"/>
        <v>85</v>
      </c>
      <c r="P2" s="2" vm="179">
        <f t="shared" ca="1" si="0"/>
        <v>109</v>
      </c>
      <c r="Q2" s="2" vm="477">
        <f t="shared" ca="1" si="0"/>
        <v>130</v>
      </c>
      <c r="R2" s="2" vm="478">
        <f t="shared" ca="1" si="0"/>
        <v>98.173699999999997</v>
      </c>
      <c r="S2" s="2" vm="479">
        <f t="shared" ca="1" si="0"/>
        <v>61.892099999999999</v>
      </c>
      <c r="T2" s="2" vm="480">
        <f t="shared" ca="1" si="0"/>
        <v>110.9789</v>
      </c>
      <c r="U2" s="2" vm="481">
        <f t="shared" ca="1" si="0"/>
        <v>167.53550000000001</v>
      </c>
      <c r="V2" s="2" vm="482">
        <f t="shared" ca="1" si="0"/>
        <v>201.68279999999999</v>
      </c>
      <c r="W2" s="2" vm="483">
        <f t="shared" ca="1" si="0"/>
        <v>282.78280000000001</v>
      </c>
      <c r="X2" s="2" vm="484">
        <f t="shared" ca="1" si="0"/>
        <v>116.31440000000001</v>
      </c>
      <c r="Y2" s="2" vm="485">
        <f t="shared" ca="1" si="0"/>
        <v>101.375</v>
      </c>
      <c r="Z2" s="2" vm="486">
        <f t="shared" ca="1" si="0"/>
        <v>70.428899999999999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383862548698</v>
      </c>
      <c r="E4" s="2">
        <f>IFERROR(INDEX(E51:E500,MATCH($C$4,$C$51:$C$500,0)),"")</f>
        <v>360443961054</v>
      </c>
      <c r="H4" s="2">
        <f>IFERROR(SUM(D4:G4)*(4/MAX(1,COUNT(D4:G4))),"")</f>
        <v>1488613019504</v>
      </c>
      <c r="I4" s="2">
        <f t="shared" ref="I4:Z4" si="1">IFERROR(INDEX(I51:I500,MATCH($C$4,$C$51:$C$500,0)),"")</f>
        <v>2757463756020</v>
      </c>
      <c r="J4" s="2">
        <f t="shared" si="1"/>
        <v>744068396829</v>
      </c>
      <c r="K4" s="2">
        <f t="shared" si="1"/>
        <v>1720160600872</v>
      </c>
      <c r="L4" s="2">
        <f t="shared" si="1"/>
        <v>672300266688</v>
      </c>
      <c r="M4" s="2">
        <f t="shared" si="1"/>
        <v>910709348365</v>
      </c>
      <c r="N4" s="2">
        <f t="shared" si="1"/>
        <v>451847226952</v>
      </c>
      <c r="O4" s="2">
        <f t="shared" si="1"/>
        <v>951421027715</v>
      </c>
      <c r="P4" s="2">
        <f t="shared" si="1"/>
        <v>1316805554419</v>
      </c>
      <c r="Q4" s="2">
        <f t="shared" si="1"/>
        <v>1623484966262</v>
      </c>
      <c r="R4" s="2">
        <f t="shared" si="1"/>
        <v>1206574998918</v>
      </c>
      <c r="S4" s="2">
        <f t="shared" si="1"/>
        <v>559801139534</v>
      </c>
      <c r="T4" s="2">
        <f t="shared" si="1"/>
        <v>712472394627</v>
      </c>
      <c r="U4" s="2">
        <f t="shared" si="1"/>
        <v>961988029182</v>
      </c>
      <c r="V4" s="2">
        <f t="shared" si="1"/>
        <v>622705425776</v>
      </c>
      <c r="W4" s="2">
        <f t="shared" si="1"/>
        <v>457832705353</v>
      </c>
      <c r="X4" s="2">
        <f t="shared" si="1"/>
        <v>443547589878</v>
      </c>
      <c r="Y4" s="2">
        <f t="shared" si="1"/>
        <v>162658608611</v>
      </c>
      <c r="Z4" s="2">
        <f t="shared" si="1"/>
        <v>80110391344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55177953084</v>
      </c>
      <c r="E5" s="2">
        <f>IFERROR(INDEX(E51:E500,MATCH($C$5,$C$51:$C$500,0)),"")</f>
        <v>34659376390</v>
      </c>
      <c r="H5" s="2">
        <f>IFERROR(SUM(D5:G5)*(4/MAX(1,COUNT(D5:G5))),"")</f>
        <v>179674658948</v>
      </c>
      <c r="I5" s="2">
        <f t="shared" ref="I5:Z5" si="2">IFERROR(INDEX(I51:I500,MATCH($C$5,$C$51:$C$500,0)),"")</f>
        <v>837191505535</v>
      </c>
      <c r="J5" s="2">
        <f t="shared" si="2"/>
        <v>16361254836</v>
      </c>
      <c r="K5" s="2">
        <f t="shared" si="2"/>
        <v>332849141760</v>
      </c>
      <c r="L5" s="2">
        <f t="shared" si="2"/>
        <v>-158914758844</v>
      </c>
      <c r="M5" s="2">
        <f t="shared" si="2"/>
        <v>267776766740</v>
      </c>
      <c r="N5" s="2">
        <f t="shared" si="2"/>
        <v>-608875687085</v>
      </c>
      <c r="O5" s="2">
        <f t="shared" si="2"/>
        <v>55971551664</v>
      </c>
      <c r="P5" s="2">
        <f t="shared" si="2"/>
        <v>343344117252</v>
      </c>
      <c r="Q5" s="2">
        <f t="shared" si="2"/>
        <v>463240467530</v>
      </c>
      <c r="R5" s="2">
        <f t="shared" si="2"/>
        <v>564105251533</v>
      </c>
      <c r="S5" s="2">
        <f t="shared" si="2"/>
        <v>55050469700</v>
      </c>
      <c r="T5" s="2">
        <f t="shared" si="2"/>
        <v>53331321196</v>
      </c>
      <c r="U5" s="2">
        <f t="shared" si="2"/>
        <v>630283681956</v>
      </c>
      <c r="V5" s="2">
        <f t="shared" si="2"/>
        <v>221176437218</v>
      </c>
      <c r="W5" s="2">
        <f t="shared" si="2"/>
        <v>135629108969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16080985290694</v>
      </c>
      <c r="E6" s="2">
        <f>IFERROR(INDEX(E51:E500,MATCH($C$6,$C$51:$C$500,0)),"")</f>
        <v>16026745850563</v>
      </c>
      <c r="H6" s="2">
        <f>IFERROR(INDEX(D6:G6,COUNT(D6:G6)),"")</f>
        <v>16026745850563</v>
      </c>
      <c r="I6" s="2">
        <f t="shared" ref="I6:Z6" si="3">IFERROR(INDEX(I51:I500,MATCH($C$6,$C$51:$C$500,0)),"")</f>
        <v>15992743565407</v>
      </c>
      <c r="J6" s="2">
        <f t="shared" si="3"/>
        <v>15154019685915</v>
      </c>
      <c r="K6" s="2">
        <f t="shared" si="3"/>
        <v>15141083260494</v>
      </c>
      <c r="L6" s="2">
        <f t="shared" si="3"/>
        <v>10323210840150</v>
      </c>
      <c r="M6" s="2">
        <f t="shared" si="3"/>
        <v>10486049543695</v>
      </c>
      <c r="N6" s="2">
        <f t="shared" si="3"/>
        <v>10250098967395</v>
      </c>
      <c r="O6" s="2">
        <f t="shared" si="3"/>
        <v>10696922809139</v>
      </c>
      <c r="P6" s="2">
        <f t="shared" si="3"/>
        <v>10621125569214</v>
      </c>
      <c r="Q6" s="2">
        <f t="shared" si="3"/>
        <v>9942554632114</v>
      </c>
      <c r="R6" s="2">
        <f t="shared" si="3"/>
        <v>7160248908120</v>
      </c>
      <c r="S6" s="2">
        <f t="shared" si="3"/>
        <v>6549719346013</v>
      </c>
      <c r="T6" s="2">
        <f t="shared" si="3"/>
        <v>6210827586227</v>
      </c>
      <c r="U6" s="2">
        <f t="shared" si="3"/>
        <v>6879842825190</v>
      </c>
      <c r="V6" s="2">
        <f t="shared" si="3"/>
        <v>4816407946397</v>
      </c>
      <c r="W6" s="2">
        <f t="shared" si="3"/>
        <v>4594536235454</v>
      </c>
      <c r="X6" s="2">
        <f t="shared" si="3"/>
        <v>4124161240021</v>
      </c>
      <c r="Y6" s="2">
        <f t="shared" si="3"/>
        <v>2283864618763</v>
      </c>
      <c r="Z6" s="2">
        <f t="shared" si="3"/>
        <v>2198838528945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167.71</v>
      </c>
      <c r="E7" s="3">
        <f>IFERROR(INDEX(E51:E500,MATCH($C$7,$C$51:$C$500,0))/1000000000,"")</f>
        <v>167.71</v>
      </c>
      <c r="H7" s="3">
        <f>IFERROR(INDEX(D7:G7,COUNT(D7:G7)),"")</f>
        <v>167.71</v>
      </c>
      <c r="I7" s="3">
        <f t="shared" ref="I7:Z7" si="4">IFERROR(INDEX(I51:I500,MATCH($C$7,$C$51:$C$500,0))/1000000000,"")</f>
        <v>167.71</v>
      </c>
      <c r="J7" s="3">
        <f t="shared" si="4"/>
        <v>167.71</v>
      </c>
      <c r="K7" s="3">
        <f t="shared" si="4"/>
        <v>167.71</v>
      </c>
      <c r="L7" s="3">
        <f t="shared" si="4"/>
        <v>67.08</v>
      </c>
      <c r="M7" s="3">
        <f t="shared" si="4"/>
        <v>67.08</v>
      </c>
      <c r="N7" s="3">
        <f t="shared" si="4"/>
        <v>67.08</v>
      </c>
      <c r="O7" s="3">
        <f t="shared" si="4"/>
        <v>55.26</v>
      </c>
      <c r="P7" s="3">
        <f t="shared" si="4"/>
        <v>55.26</v>
      </c>
      <c r="Q7" s="3">
        <f t="shared" si="4"/>
        <v>55.26</v>
      </c>
      <c r="R7" s="3">
        <f t="shared" si="4"/>
        <v>34.54</v>
      </c>
      <c r="S7" s="3">
        <f t="shared" si="4"/>
        <v>34.54</v>
      </c>
      <c r="T7" s="3">
        <f t="shared" si="4"/>
        <v>31.4</v>
      </c>
      <c r="U7" s="3">
        <f t="shared" si="4"/>
        <v>31.4</v>
      </c>
      <c r="V7" s="3">
        <f t="shared" si="4"/>
        <v>31.4</v>
      </c>
      <c r="W7" s="3">
        <f t="shared" si="4"/>
        <v>31.4</v>
      </c>
      <c r="X7" s="3">
        <f t="shared" si="4"/>
        <v>28.54</v>
      </c>
      <c r="Y7" s="3">
        <f t="shared" si="4"/>
        <v>10.02</v>
      </c>
      <c r="Z7" s="3">
        <f t="shared" si="4"/>
        <v>9.51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-457000000000</v>
      </c>
      <c r="E8" s="2">
        <f>IFERROR(INDEX(E51:E500,MATCH("Free cash flow (Quarter)",$C$51:$C$500,0)),"")</f>
        <v>-168000000000</v>
      </c>
      <c r="H8" s="2">
        <f>IFERROR(INDEX(D8:G8,COUNT(D8:G8)),"")</f>
        <v>-168000000000</v>
      </c>
      <c r="I8" s="2">
        <f t="shared" ref="I8:Z8" si="5">IFERROR(INDEX(I51:I500,MATCH($C$8,$C$51:$C$500,0)),"")</f>
        <v>613000000000</v>
      </c>
      <c r="J8" s="2">
        <f t="shared" si="5"/>
        <v>320000000000</v>
      </c>
      <c r="K8" s="2">
        <f t="shared" si="5"/>
        <v>-1145000000000</v>
      </c>
      <c r="L8" s="2">
        <f t="shared" si="5"/>
        <v>-286000000000</v>
      </c>
      <c r="M8" s="2">
        <f t="shared" si="5"/>
        <v>-204000000000</v>
      </c>
      <c r="N8" s="2">
        <f t="shared" si="5"/>
        <v>-1525000000000</v>
      </c>
      <c r="O8" s="2">
        <f t="shared" si="5"/>
        <v>-758000000000</v>
      </c>
      <c r="P8" s="2">
        <f t="shared" si="5"/>
        <v>-1085000000000</v>
      </c>
      <c r="Q8" s="2">
        <f t="shared" si="5"/>
        <v>-462000000000</v>
      </c>
      <c r="R8" s="2">
        <f t="shared" si="5"/>
        <v>-466000000000</v>
      </c>
      <c r="S8" s="2">
        <f t="shared" si="5"/>
        <v>-155000000000</v>
      </c>
      <c r="T8" s="2">
        <f t="shared" si="5"/>
        <v>-44000000000</v>
      </c>
      <c r="U8" s="2">
        <f t="shared" si="5"/>
        <v>-267000000000</v>
      </c>
      <c r="V8" s="2">
        <f t="shared" si="5"/>
        <v>348000000000</v>
      </c>
      <c r="W8" s="2">
        <f t="shared" si="5"/>
        <v>-478000000000</v>
      </c>
      <c r="X8" s="2">
        <f t="shared" si="5"/>
        <v>-148000000000</v>
      </c>
      <c r="Y8" s="2">
        <f t="shared" si="5"/>
        <v>-118000000000</v>
      </c>
      <c r="Z8" s="2">
        <f t="shared" si="5"/>
        <v>-192000000000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-2.72</v>
      </c>
      <c r="E9" s="3">
        <f>IFERROR(INDEX(E51:E500,MATCH("Free cash flow per share (Quarter)",$C$51:$C$500,0)),"")</f>
        <v>-1</v>
      </c>
      <c r="H9" s="3">
        <f>IFERROR(INDEX(D9:G9,COUNT(D9:G9)),"")</f>
        <v>-1</v>
      </c>
      <c r="I9" s="3">
        <f t="shared" ref="I9:Z9" si="6">IFERROR(INDEX(I51:I500,MATCH($C$9,$C$51:$C$500,0)),"")</f>
        <v>3.66</v>
      </c>
      <c r="J9" s="3">
        <f t="shared" si="6"/>
        <v>1.91</v>
      </c>
      <c r="K9" s="3">
        <f t="shared" si="6"/>
        <v>-6.83</v>
      </c>
      <c r="L9" s="3">
        <f t="shared" si="6"/>
        <v>-4.26</v>
      </c>
      <c r="M9" s="3">
        <f t="shared" si="6"/>
        <v>-3.05</v>
      </c>
      <c r="N9" s="3">
        <f t="shared" si="6"/>
        <v>-22.73</v>
      </c>
      <c r="O9" s="3">
        <f t="shared" si="6"/>
        <v>-13.72</v>
      </c>
      <c r="P9" s="3">
        <f t="shared" si="6"/>
        <v>-19.64</v>
      </c>
      <c r="Q9" s="3">
        <f t="shared" si="6"/>
        <v>-8.35</v>
      </c>
      <c r="R9" s="3">
        <f t="shared" si="6"/>
        <v>-13.49</v>
      </c>
      <c r="S9" s="3">
        <f t="shared" si="6"/>
        <v>-4.49</v>
      </c>
      <c r="T9" s="3">
        <f t="shared" si="6"/>
        <v>-1.4</v>
      </c>
      <c r="U9" s="3">
        <f t="shared" si="6"/>
        <v>-8.5</v>
      </c>
      <c r="V9" s="3">
        <f t="shared" si="6"/>
        <v>11.08</v>
      </c>
      <c r="W9" s="3">
        <f t="shared" si="6"/>
        <v>-15.23</v>
      </c>
      <c r="X9" s="3">
        <f t="shared" si="6"/>
        <v>-5.18</v>
      </c>
      <c r="Y9" s="3">
        <f t="shared" si="6"/>
        <v>-11.79</v>
      </c>
      <c r="Z9" s="3">
        <f t="shared" si="6"/>
        <v>-20.190000000000001</v>
      </c>
    </row>
    <row r="10" spans="1:26" ht="15.5" x14ac:dyDescent="0.35">
      <c r="C10" t="s">
        <v>18</v>
      </c>
      <c r="D10" s="3">
        <f ca="1">IFERROR(IF(D9=0,"",D2/D9),"")</f>
        <v>-37.867647058823529</v>
      </c>
      <c r="E10" s="3">
        <f ca="1">IFERROR(IF(E9=0,"",E2/E9),"")</f>
        <v>-57</v>
      </c>
      <c r="I10" s="3">
        <f t="shared" ref="I10:Z10" ca="1" si="7">IFERROR(IF(I9=0,"",I2/I9),"")</f>
        <v>37.978142076502728</v>
      </c>
      <c r="J10" s="3">
        <f t="shared" ca="1" si="7"/>
        <v>37.172774869109951</v>
      </c>
      <c r="K10" s="3">
        <f t="shared" ca="1" si="7"/>
        <v>-7.3206442166910684</v>
      </c>
      <c r="L10" s="3">
        <f t="shared" ca="1" si="7"/>
        <v>-11.737089201877934</v>
      </c>
      <c r="M10" s="3">
        <f t="shared" ca="1" si="7"/>
        <v>-19.344262295081968</v>
      </c>
      <c r="N10" s="3">
        <f t="shared" ca="1" si="7"/>
        <v>-2.1997360316761987</v>
      </c>
      <c r="O10" s="3">
        <f t="shared" ca="1" si="7"/>
        <v>-6.1953352769679295</v>
      </c>
      <c r="P10" s="3">
        <f t="shared" ca="1" si="7"/>
        <v>-5.5498981670061101</v>
      </c>
      <c r="Q10" s="3">
        <f t="shared" ca="1" si="7"/>
        <v>-15.568862275449103</v>
      </c>
      <c r="R10" s="3">
        <f t="shared" ca="1" si="7"/>
        <v>-7.2775166790214971</v>
      </c>
      <c r="S10" s="3">
        <f t="shared" ca="1" si="7"/>
        <v>-13.784432071269487</v>
      </c>
      <c r="T10" s="3">
        <f t="shared" ca="1" si="7"/>
        <v>-79.27064285714286</v>
      </c>
      <c r="U10" s="3">
        <f t="shared" ca="1" si="7"/>
        <v>-19.710058823529412</v>
      </c>
      <c r="V10" s="3">
        <f t="shared" ca="1" si="7"/>
        <v>18.202418772563174</v>
      </c>
      <c r="W10" s="3">
        <f t="shared" ca="1" si="7"/>
        <v>-18.567485226526593</v>
      </c>
      <c r="X10" s="3">
        <f t="shared" ca="1" si="7"/>
        <v>-22.454517374517376</v>
      </c>
      <c r="Y10" s="3">
        <f t="shared" ca="1" si="7"/>
        <v>-8.5983884648006796</v>
      </c>
      <c r="Z10" s="3">
        <f t="shared" ca="1" si="7"/>
        <v>-3.4883060921248141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234834974477</v>
      </c>
      <c r="E11" s="2">
        <f>IFERROR(INDEX(E51:E500,MATCH($C$11,$C$51:$C$500,0)),"")</f>
        <v>1788688695148</v>
      </c>
      <c r="H11" s="2">
        <f>IFERROR(INDEX(D11:G11,COUNT(D11:G11)),"")</f>
        <v>1788688695148</v>
      </c>
      <c r="I11" s="2">
        <f t="shared" ref="I11:Z11" si="8">IFERROR(INDEX(I51:I500,MATCH($C$11,$C$51:$C$500,0)),"")</f>
        <v>561467324475</v>
      </c>
      <c r="J11" s="2">
        <f t="shared" si="8"/>
        <v>273904662785</v>
      </c>
      <c r="K11" s="2">
        <f t="shared" si="8"/>
        <v>217617172383</v>
      </c>
      <c r="L11" s="2">
        <f t="shared" si="8"/>
        <v>290278108770</v>
      </c>
      <c r="M11" s="2">
        <f t="shared" si="8"/>
        <v>315190921856</v>
      </c>
      <c r="N11" s="2">
        <f t="shared" si="8"/>
        <v>147255918810</v>
      </c>
      <c r="O11" s="2">
        <f t="shared" si="8"/>
        <v>368408481333</v>
      </c>
      <c r="P11" s="2">
        <f t="shared" si="8"/>
        <v>250874910041</v>
      </c>
      <c r="Q11" s="2">
        <f t="shared" si="8"/>
        <v>587660922874</v>
      </c>
      <c r="R11" s="2">
        <f t="shared" si="8"/>
        <v>306772765213</v>
      </c>
      <c r="S11" s="2">
        <f t="shared" si="8"/>
        <v>568154714921</v>
      </c>
      <c r="T11" s="2">
        <f t="shared" si="8"/>
        <v>295967468749</v>
      </c>
      <c r="U11" s="2">
        <f t="shared" si="8"/>
        <v>493413277207</v>
      </c>
      <c r="V11" s="2">
        <f t="shared" si="8"/>
        <v>76910552193</v>
      </c>
      <c r="W11" s="2">
        <f t="shared" si="8"/>
        <v>88819872426</v>
      </c>
      <c r="X11" s="2">
        <f t="shared" si="8"/>
        <v>190979298885</v>
      </c>
      <c r="Y11" s="2">
        <f t="shared" si="8"/>
        <v>13804380620</v>
      </c>
      <c r="Z11" s="2">
        <f t="shared" si="8"/>
        <v>9198000864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3245000000000</v>
      </c>
      <c r="E12" s="2">
        <f>IFERROR(INDEX(E51:E500,MATCH("Net Debt (Quarter)",$C$51:$C$500,0)),"")</f>
        <v>2915000000000</v>
      </c>
      <c r="H12" s="2">
        <f>IFERROR(INDEX(D12:G12,COUNT(D12:G12)),"")</f>
        <v>2915000000000</v>
      </c>
      <c r="I12" s="2">
        <f t="shared" ref="I12:Z12" si="9">IFERROR(INDEX(I51:I500,MATCH($C$12,$C$51:$C$500,0)),"")</f>
        <v>2489000000000</v>
      </c>
      <c r="J12" s="2">
        <f t="shared" si="9"/>
        <v>2980000000000</v>
      </c>
      <c r="K12" s="2">
        <f t="shared" si="9"/>
        <v>3340000000000</v>
      </c>
      <c r="L12" s="2">
        <f t="shared" si="9"/>
        <v>3076000000000</v>
      </c>
      <c r="M12" s="2">
        <f t="shared" si="9"/>
        <v>2184000000000</v>
      </c>
      <c r="N12" s="2">
        <f t="shared" si="9"/>
        <v>4023000000000</v>
      </c>
      <c r="O12" s="2">
        <f t="shared" si="9"/>
        <v>3586000000000</v>
      </c>
      <c r="P12" s="2">
        <f t="shared" si="9"/>
        <v>2274000000000</v>
      </c>
      <c r="Q12" s="2">
        <f t="shared" si="9"/>
        <v>1518000000000</v>
      </c>
      <c r="R12" s="2">
        <f t="shared" si="9"/>
        <v>1691000000000</v>
      </c>
      <c r="S12" s="2">
        <f t="shared" si="9"/>
        <v>1632000000000</v>
      </c>
      <c r="T12" s="2">
        <f t="shared" si="9"/>
        <v>1418000000000</v>
      </c>
      <c r="U12" s="2">
        <f t="shared" si="9"/>
        <v>1947000000000</v>
      </c>
      <c r="V12" s="2">
        <f t="shared" si="9"/>
        <v>919000000000</v>
      </c>
      <c r="W12" s="2">
        <f t="shared" si="9"/>
        <v>585000000000</v>
      </c>
      <c r="X12" s="2">
        <f t="shared" si="9"/>
        <v>387000000000</v>
      </c>
      <c r="Y12" s="2">
        <f t="shared" si="9"/>
        <v>181000000000</v>
      </c>
      <c r="Z12" s="2">
        <f t="shared" si="9"/>
        <v>82000000000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3479000000000</v>
      </c>
      <c r="E13" s="2">
        <f>IFERROR(INDEX(E51:E500,MATCH("Total Debt (Quarter)",$C$51:$C$500,0)),"")</f>
        <v>4704000000000</v>
      </c>
      <c r="H13" s="2">
        <f>IFERROR(INDEX(D13:G13,COUNT(D13:G13)),"")</f>
        <v>4704000000000</v>
      </c>
      <c r="I13" s="2">
        <f t="shared" ref="I13:Z13" si="10">IFERROR(INDEX(I51:I500,MATCH($C$13,$C$51:$C$500,0)),"")</f>
        <v>3050000000000</v>
      </c>
      <c r="J13" s="2">
        <f t="shared" si="10"/>
        <v>3254000000000</v>
      </c>
      <c r="K13" s="2">
        <f t="shared" si="10"/>
        <v>3558000000000</v>
      </c>
      <c r="L13" s="2">
        <f t="shared" si="10"/>
        <v>3366000000000</v>
      </c>
      <c r="M13" s="2">
        <f t="shared" si="10"/>
        <v>2499000000000</v>
      </c>
      <c r="N13" s="2">
        <f t="shared" si="10"/>
        <v>4170000000000</v>
      </c>
      <c r="O13" s="2">
        <f t="shared" si="10"/>
        <v>3954000000000</v>
      </c>
      <c r="P13" s="2">
        <f t="shared" si="10"/>
        <v>2524000000000</v>
      </c>
      <c r="Q13" s="2">
        <f t="shared" si="10"/>
        <v>2106000000000</v>
      </c>
      <c r="R13" s="2">
        <f t="shared" si="10"/>
        <v>1998000000000</v>
      </c>
      <c r="S13" s="2">
        <f t="shared" si="10"/>
        <v>2200000000000</v>
      </c>
      <c r="T13" s="2">
        <f t="shared" si="10"/>
        <v>1714000000000</v>
      </c>
      <c r="U13" s="2">
        <f t="shared" si="10"/>
        <v>2440000000000</v>
      </c>
      <c r="V13" s="2">
        <f t="shared" si="10"/>
        <v>996000000000</v>
      </c>
      <c r="W13" s="2">
        <f t="shared" si="10"/>
        <v>673000000000</v>
      </c>
      <c r="X13" s="2">
        <f t="shared" si="10"/>
        <v>578000000000</v>
      </c>
      <c r="Y13" s="2">
        <f t="shared" si="10"/>
        <v>195000000000</v>
      </c>
      <c r="Z13" s="2">
        <f t="shared" si="10"/>
        <v>91000000000</v>
      </c>
    </row>
    <row r="14" spans="1:26" ht="15.5" x14ac:dyDescent="0.35">
      <c r="C14" t="s">
        <v>27</v>
      </c>
      <c r="D14" s="2">
        <f>IFERROR(INDEX(D51:D500,MATCH($C$14,$C$51:$C$500,0)),"")</f>
        <v>-63927692445</v>
      </c>
      <c r="E14" s="2">
        <f>IFERROR(INDEX(E51:E500,MATCH($C$14,$C$51:$C$500,0)),"")</f>
        <v>-67336675291</v>
      </c>
      <c r="H14" s="2">
        <f>IFERROR(SUM(D14:G14)*(4/MAX(1,COUNT(D14:G14))),"")</f>
        <v>-262528735472</v>
      </c>
      <c r="I14" s="2">
        <f t="shared" ref="I14:Z14" si="11">IFERROR(INDEX(I51:I500,MATCH($C$14,$C$51:$C$500,0)),"")</f>
        <v>-249983554823</v>
      </c>
      <c r="J14" s="2">
        <f t="shared" si="11"/>
        <v>-309745767883</v>
      </c>
      <c r="K14" s="2">
        <f t="shared" si="11"/>
        <v>-290650637773</v>
      </c>
      <c r="L14" s="2">
        <f t="shared" si="11"/>
        <v>-343323304223</v>
      </c>
      <c r="M14" s="2">
        <f t="shared" si="11"/>
        <v>-261670368017</v>
      </c>
      <c r="N14" s="2">
        <f t="shared" si="11"/>
        <v>-318761061840</v>
      </c>
      <c r="O14" s="2">
        <f t="shared" si="11"/>
        <v>-199746367300</v>
      </c>
      <c r="P14" s="2">
        <f t="shared" si="11"/>
        <v>-164287603179</v>
      </c>
      <c r="Q14" s="2">
        <f t="shared" si="11"/>
        <v>-150874368292</v>
      </c>
      <c r="R14" s="2">
        <f t="shared" si="11"/>
        <v>-138217966202</v>
      </c>
      <c r="S14" s="2">
        <f t="shared" si="11"/>
        <v>-164701981701</v>
      </c>
      <c r="T14" s="2">
        <f t="shared" si="11"/>
        <v>-106541110580</v>
      </c>
      <c r="U14" s="2">
        <f t="shared" si="11"/>
        <v>-145033298445</v>
      </c>
      <c r="V14" s="2">
        <f t="shared" si="11"/>
        <v>-15266367758</v>
      </c>
      <c r="W14" s="2">
        <f t="shared" si="11"/>
        <v>-1013824135</v>
      </c>
      <c r="X14" s="2">
        <f t="shared" si="11"/>
        <v>-1427699</v>
      </c>
      <c r="Y14" s="2">
        <f t="shared" si="11"/>
        <v>-13769923660</v>
      </c>
      <c r="Z14" s="2">
        <f t="shared" si="11"/>
        <v>-5242678987</v>
      </c>
    </row>
    <row r="15" spans="1:2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-9793311256</v>
      </c>
      <c r="J15" s="2">
        <f t="shared" si="12"/>
        <v>-4292945147</v>
      </c>
      <c r="K15" s="2">
        <f t="shared" si="12"/>
        <v>-1069550385</v>
      </c>
      <c r="L15" s="2">
        <f t="shared" si="12"/>
        <v>-1238159808</v>
      </c>
      <c r="M15" s="2">
        <f t="shared" si="12"/>
        <v>-1104456880</v>
      </c>
      <c r="N15" s="2">
        <f t="shared" si="12"/>
        <v>-2158084775</v>
      </c>
      <c r="O15" s="2">
        <f t="shared" si="12"/>
        <v>820475228</v>
      </c>
      <c r="P15" s="2">
        <f t="shared" si="12"/>
        <v>53605611</v>
      </c>
      <c r="Q15" s="2">
        <f t="shared" si="12"/>
        <v>248808033</v>
      </c>
      <c r="R15" s="2">
        <f t="shared" si="12"/>
        <v>36327633</v>
      </c>
      <c r="S15" s="2">
        <f t="shared" si="12"/>
        <v>-372555491</v>
      </c>
      <c r="T15" s="2">
        <f t="shared" si="12"/>
        <v>-27779660286</v>
      </c>
      <c r="U15" s="2">
        <f t="shared" si="12"/>
        <v>-35034035224</v>
      </c>
      <c r="V15" s="2">
        <f t="shared" si="12"/>
        <v>-27419286056</v>
      </c>
      <c r="W15" s="2">
        <f t="shared" si="12"/>
        <v>-20403602336</v>
      </c>
      <c r="X15" s="2">
        <f t="shared" si="12"/>
        <v>-20301181232</v>
      </c>
      <c r="Y15" s="2">
        <f t="shared" si="12"/>
        <v>-7049440086</v>
      </c>
      <c r="Z15" s="2">
        <f t="shared" si="12"/>
        <v>-3265395153</v>
      </c>
    </row>
    <row r="16" spans="1:26" ht="15.5" x14ac:dyDescent="0.35">
      <c r="C16" t="s">
        <v>29</v>
      </c>
      <c r="D16" s="2">
        <f>IFERROR(INDEX(D51:D500,MATCH($C$16,$C$51:$C$500,0)),"")</f>
        <v>54239440131</v>
      </c>
      <c r="E16" s="2">
        <f>IFERROR(INDEX(E51:E500,MATCH($C$16,$C$51:$C$500,0)),"")</f>
        <v>34002285156</v>
      </c>
      <c r="H16" s="2">
        <f>IFERROR(SUM(D16:G16)*(4/MAX(1,COUNT(D16:G16))),"")</f>
        <v>176483450574</v>
      </c>
      <c r="I16" s="2">
        <f t="shared" ref="I16:Z16" si="13">IFERROR(INDEX(I51:I500,MATCH($C$16,$C$51:$C$500,0)),"")</f>
        <v>842653443085</v>
      </c>
      <c r="J16" s="2">
        <f t="shared" si="13"/>
        <v>18223125493</v>
      </c>
      <c r="K16" s="2">
        <f t="shared" si="13"/>
        <v>318899014939</v>
      </c>
      <c r="L16" s="2">
        <f t="shared" si="13"/>
        <v>-165844631767</v>
      </c>
      <c r="M16" s="2">
        <f t="shared" si="13"/>
        <v>230374807760</v>
      </c>
      <c r="N16" s="2">
        <f t="shared" si="13"/>
        <v>-554143697854</v>
      </c>
      <c r="O16" s="2">
        <f t="shared" si="13"/>
        <v>68107602184</v>
      </c>
      <c r="P16" s="2">
        <f t="shared" si="13"/>
        <v>368537710838</v>
      </c>
      <c r="Q16" s="2">
        <f t="shared" si="13"/>
        <v>468310373708</v>
      </c>
      <c r="R16" s="2">
        <f t="shared" si="13"/>
        <v>562390582418</v>
      </c>
      <c r="S16" s="2">
        <f t="shared" si="13"/>
        <v>62046220824</v>
      </c>
      <c r="T16" s="2">
        <f t="shared" si="13"/>
        <v>68506952993</v>
      </c>
      <c r="U16" s="2">
        <f t="shared" si="13"/>
        <v>640129649223</v>
      </c>
      <c r="V16" s="2">
        <f t="shared" si="13"/>
        <v>248345307082</v>
      </c>
      <c r="W16" s="2">
        <f t="shared" si="13"/>
        <v>156853638596</v>
      </c>
      <c r="X16" s="2">
        <f t="shared" si="13"/>
        <v>103460802253</v>
      </c>
      <c r="Y16" s="2">
        <f t="shared" si="13"/>
        <v>9506606250</v>
      </c>
      <c r="Z16" s="2">
        <f t="shared" si="13"/>
        <v>-12449432202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17274130000000</v>
      </c>
      <c r="E20" s="2">
        <f ca="1">IFERROR(E21*E2,"")</f>
        <v>9559470000000</v>
      </c>
      <c r="H20" s="2">
        <f t="shared" ref="H20:Z20" ca="1" si="14">IFERROR(H21*H2,"")</f>
        <v>9559470000000</v>
      </c>
      <c r="I20" s="2">
        <f t="shared" ca="1" si="14"/>
        <v>23311690000000</v>
      </c>
      <c r="J20" s="2">
        <f t="shared" ca="1" si="14"/>
        <v>11907410000000</v>
      </c>
      <c r="K20" s="2">
        <f t="shared" ca="1" si="14"/>
        <v>8385500000000</v>
      </c>
      <c r="L20" s="2">
        <f t="shared" ca="1" si="14"/>
        <v>3354000000000</v>
      </c>
      <c r="M20" s="2">
        <f t="shared" ca="1" si="14"/>
        <v>3957720000000</v>
      </c>
      <c r="N20" s="2">
        <f t="shared" ca="1" si="14"/>
        <v>3354000000000</v>
      </c>
      <c r="O20" s="2">
        <f t="shared" ca="1" si="14"/>
        <v>4697100000000</v>
      </c>
      <c r="P20" s="2">
        <f t="shared" ca="1" si="14"/>
        <v>6023340000000</v>
      </c>
      <c r="Q20" s="2">
        <f t="shared" ca="1" si="14"/>
        <v>7183800000000</v>
      </c>
      <c r="R20" s="2">
        <f t="shared" ca="1" si="14"/>
        <v>3390919598000</v>
      </c>
      <c r="S20" s="2">
        <f t="shared" ca="1" si="14"/>
        <v>2137753134000</v>
      </c>
      <c r="T20" s="2">
        <f t="shared" ca="1" si="14"/>
        <v>3484737460000</v>
      </c>
      <c r="U20" s="2">
        <f t="shared" ca="1" si="14"/>
        <v>5260614700000</v>
      </c>
      <c r="V20" s="2">
        <f t="shared" ca="1" si="14"/>
        <v>6332839920000</v>
      </c>
      <c r="W20" s="2">
        <f t="shared" ca="1" si="14"/>
        <v>8879379920000</v>
      </c>
      <c r="X20" s="2">
        <f t="shared" ca="1" si="14"/>
        <v>3319612976000</v>
      </c>
      <c r="Y20" s="2">
        <f t="shared" ca="1" si="14"/>
        <v>1015777500000</v>
      </c>
      <c r="Z20" s="2">
        <f t="shared" ca="1" si="14"/>
        <v>669778839000</v>
      </c>
    </row>
    <row r="21" spans="1:26" ht="15.5" x14ac:dyDescent="0.35">
      <c r="C21" t="s">
        <v>12</v>
      </c>
      <c r="D21" s="2">
        <f>IFERROR(INDEX(D51:D500,MATCH($C$7,$C$51:$C$500,0)),"")</f>
        <v>167710000000</v>
      </c>
      <c r="E21" s="2">
        <f>IFERROR(INDEX(E51:E500,MATCH($C$7,$C$51:$C$500,0)),"")</f>
        <v>167710000000</v>
      </c>
      <c r="H21" s="2">
        <f>IFERROR(INDEX(D21:G21,COUNT(D21:G21)),"")</f>
        <v>167710000000</v>
      </c>
      <c r="I21" s="2">
        <f t="shared" ref="I21:Z21" si="15">IFERROR(INDEX(I51:I500,MATCH($C$7,$C$51:$C$500,0)),"")</f>
        <v>167710000000</v>
      </c>
      <c r="J21" s="2">
        <f t="shared" si="15"/>
        <v>167710000000</v>
      </c>
      <c r="K21" s="2">
        <f t="shared" si="15"/>
        <v>167710000000</v>
      </c>
      <c r="L21" s="2">
        <f t="shared" si="15"/>
        <v>67080000000</v>
      </c>
      <c r="M21" s="2">
        <f t="shared" si="15"/>
        <v>67080000000</v>
      </c>
      <c r="N21" s="2">
        <f t="shared" si="15"/>
        <v>67080000000</v>
      </c>
      <c r="O21" s="2">
        <f t="shared" si="15"/>
        <v>55260000000</v>
      </c>
      <c r="P21" s="2">
        <f t="shared" si="15"/>
        <v>55260000000</v>
      </c>
      <c r="Q21" s="2">
        <f t="shared" si="15"/>
        <v>55260000000</v>
      </c>
      <c r="R21" s="2">
        <f t="shared" si="15"/>
        <v>34540000000</v>
      </c>
      <c r="S21" s="2">
        <f t="shared" si="15"/>
        <v>34540000000</v>
      </c>
      <c r="T21" s="2">
        <f t="shared" si="15"/>
        <v>31400000000</v>
      </c>
      <c r="U21" s="2">
        <f t="shared" si="15"/>
        <v>31400000000</v>
      </c>
      <c r="V21" s="2">
        <f t="shared" si="15"/>
        <v>31400000000</v>
      </c>
      <c r="W21" s="2">
        <f t="shared" si="15"/>
        <v>31400000000</v>
      </c>
      <c r="X21" s="2">
        <f t="shared" si="15"/>
        <v>28540000000</v>
      </c>
      <c r="Y21" s="2">
        <f t="shared" si="15"/>
        <v>10020000000</v>
      </c>
      <c r="Z21" s="2">
        <f t="shared" si="15"/>
        <v>9510000000</v>
      </c>
    </row>
    <row r="23" spans="1:26" ht="15.5" x14ac:dyDescent="0.35">
      <c r="B23" t="s">
        <v>54</v>
      </c>
      <c r="C23" t="s">
        <v>55</v>
      </c>
      <c r="D23" s="3">
        <f>IFERROR(D5/D6*100,"")</f>
        <v>0.34312544963231362</v>
      </c>
      <c r="E23" s="3">
        <f>IFERROR(E5/E6*100,"")</f>
        <v>0.21625959950430274</v>
      </c>
      <c r="H23" s="3">
        <f t="shared" ref="H23:Z23" si="16">IFERROR(H5/H6*100,"")</f>
        <v>1.1210925825075604</v>
      </c>
      <c r="I23" s="3">
        <f t="shared" si="16"/>
        <v>5.2348210431253435</v>
      </c>
      <c r="J23" s="3">
        <f t="shared" si="16"/>
        <v>0.10796643514464398</v>
      </c>
      <c r="K23" s="3">
        <f t="shared" si="16"/>
        <v>2.1983178880501071</v>
      </c>
      <c r="L23" s="3">
        <f t="shared" si="16"/>
        <v>-1.5393927461593035</v>
      </c>
      <c r="M23" s="3">
        <f t="shared" si="16"/>
        <v>2.5536477357291099</v>
      </c>
      <c r="N23" s="3">
        <f t="shared" si="16"/>
        <v>-5.940193251029088</v>
      </c>
      <c r="O23" s="3">
        <f t="shared" si="16"/>
        <v>0.5232490938064942</v>
      </c>
      <c r="P23" s="3">
        <f t="shared" si="16"/>
        <v>3.2326528390475349</v>
      </c>
      <c r="Q23" s="3">
        <f t="shared" si="16"/>
        <v>4.6591694455844808</v>
      </c>
      <c r="R23" s="3">
        <f t="shared" si="16"/>
        <v>7.8782910869660245</v>
      </c>
      <c r="S23" s="3">
        <f t="shared" si="16"/>
        <v>0.84050120000196316</v>
      </c>
      <c r="T23" s="3">
        <f t="shared" si="16"/>
        <v>0.85868300891601634</v>
      </c>
      <c r="U23" s="3">
        <f t="shared" si="16"/>
        <v>9.1613093201528706</v>
      </c>
      <c r="V23" s="3">
        <f t="shared" si="16"/>
        <v>4.5921450109610209</v>
      </c>
      <c r="W23" s="3">
        <f t="shared" si="16"/>
        <v>2.9519651607579078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-0.42015726750004068</v>
      </c>
      <c r="E24" s="4">
        <f>IFERROR(_xlfn.RRI(5,J23,E23),"")</f>
        <v>0.14904576515452228</v>
      </c>
      <c r="H24" s="4">
        <f t="shared" ref="H24:Z24" si="17">IFERROR(_xlfn.RRI(5,M23,H23),"")</f>
        <v>-0.1518042379360296</v>
      </c>
      <c r="I24" s="4" t="str">
        <f t="shared" si="17"/>
        <v/>
      </c>
      <c r="J24" s="4">
        <f t="shared" si="17"/>
        <v>-0.27068347261837267</v>
      </c>
      <c r="K24" s="4">
        <f t="shared" si="17"/>
        <v>-7.422321674452026E-2</v>
      </c>
      <c r="L24" s="4" t="str">
        <f t="shared" si="17"/>
        <v/>
      </c>
      <c r="M24" s="4">
        <f t="shared" si="17"/>
        <v>-0.20173738031436961</v>
      </c>
      <c r="N24" s="4" t="str">
        <f t="shared" si="17"/>
        <v/>
      </c>
      <c r="O24" s="4">
        <f t="shared" si="17"/>
        <v>-9.4319279072530127E-2</v>
      </c>
      <c r="P24" s="4">
        <f t="shared" si="17"/>
        <v>-0.18806679248801483</v>
      </c>
      <c r="Q24" s="4">
        <f t="shared" si="17"/>
        <v>2.9021960666772983E-3</v>
      </c>
      <c r="R24" s="4">
        <f t="shared" si="17"/>
        <v>0.21692596932565311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4.95</v>
      </c>
      <c r="J25" s="3">
        <f t="shared" si="18"/>
        <v>0.1</v>
      </c>
      <c r="K25" s="3">
        <f t="shared" si="18"/>
        <v>1.98</v>
      </c>
      <c r="L25" s="3">
        <f t="shared" si="18"/>
        <v>-2.4300000000000002</v>
      </c>
      <c r="M25" s="3">
        <f t="shared" si="18"/>
        <v>3.9</v>
      </c>
      <c r="N25" s="3">
        <f t="shared" si="18"/>
        <v>-9.08</v>
      </c>
      <c r="O25" s="3">
        <f t="shared" si="18"/>
        <v>0.9</v>
      </c>
      <c r="P25" s="3">
        <f t="shared" si="18"/>
        <v>6.08</v>
      </c>
      <c r="Q25" s="3">
        <f t="shared" si="18"/>
        <v>8.41</v>
      </c>
      <c r="R25" s="3">
        <f t="shared" si="18"/>
        <v>16.34</v>
      </c>
      <c r="S25" s="3">
        <f t="shared" si="18"/>
        <v>1.44</v>
      </c>
      <c r="T25" s="3">
        <f t="shared" si="18"/>
        <v>1.7</v>
      </c>
      <c r="U25" s="3">
        <f t="shared" si="18"/>
        <v>20.07</v>
      </c>
      <c r="V25" s="3">
        <f t="shared" si="18"/>
        <v>7.04</v>
      </c>
      <c r="W25" s="3">
        <f t="shared" si="18"/>
        <v>4.32</v>
      </c>
      <c r="X25" s="3">
        <f t="shared" si="18"/>
        <v>2.91</v>
      </c>
      <c r="Y25" s="3">
        <f t="shared" si="18"/>
        <v>0.25</v>
      </c>
      <c r="Z25" s="3">
        <f t="shared" si="18"/>
        <v>-1.65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-0.35560598502274576</v>
      </c>
      <c r="K26" s="4">
        <f t="shared" si="19"/>
        <v>-0.2009898023286566</v>
      </c>
      <c r="L26" s="4" t="str">
        <f t="shared" si="19"/>
        <v/>
      </c>
      <c r="M26" s="4">
        <f t="shared" si="19"/>
        <v>-0.24913387637688034</v>
      </c>
      <c r="N26" s="4" t="str">
        <f t="shared" si="19"/>
        <v/>
      </c>
      <c r="O26" s="4">
        <f t="shared" si="19"/>
        <v>-0.11944047821175208</v>
      </c>
      <c r="P26" s="4">
        <f t="shared" si="19"/>
        <v>-0.21246250236068576</v>
      </c>
      <c r="Q26" s="4">
        <f t="shared" si="19"/>
        <v>3.6202575337823006E-2</v>
      </c>
      <c r="R26" s="4">
        <f t="shared" si="19"/>
        <v>0.30482918232251266</v>
      </c>
      <c r="S26" s="4">
        <f t="shared" si="19"/>
        <v>-0.13125183429068155</v>
      </c>
      <c r="T26" s="4">
        <f t="shared" si="19"/>
        <v>0.46724210912152842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2.2888471092838829</v>
      </c>
      <c r="E27" s="3">
        <f>IFERROR(E4/E21,"")</f>
        <v>2.1492097135173811</v>
      </c>
      <c r="H27" s="3">
        <f t="shared" ref="H27:Z27" si="20">IFERROR(H4/H21,"")</f>
        <v>8.876113645602528</v>
      </c>
      <c r="I27" s="3">
        <f t="shared" si="20"/>
        <v>16.44185651434023</v>
      </c>
      <c r="J27" s="3">
        <f t="shared" si="20"/>
        <v>4.4366370331465026</v>
      </c>
      <c r="K27" s="3">
        <f t="shared" si="20"/>
        <v>10.25675631072685</v>
      </c>
      <c r="L27" s="3">
        <f t="shared" si="20"/>
        <v>10.022365335241503</v>
      </c>
      <c r="M27" s="3">
        <f t="shared" si="20"/>
        <v>13.576466135435302</v>
      </c>
      <c r="N27" s="3">
        <f t="shared" si="20"/>
        <v>6.7359455419200955</v>
      </c>
      <c r="O27" s="3">
        <f t="shared" si="20"/>
        <v>17.21717386382555</v>
      </c>
      <c r="P27" s="3">
        <f t="shared" si="20"/>
        <v>23.829271705012669</v>
      </c>
      <c r="Q27" s="3">
        <f t="shared" si="20"/>
        <v>29.379025810025336</v>
      </c>
      <c r="R27" s="3">
        <f t="shared" si="20"/>
        <v>34.93268670868558</v>
      </c>
      <c r="S27" s="3">
        <f t="shared" si="20"/>
        <v>16.207328880544296</v>
      </c>
      <c r="T27" s="3">
        <f t="shared" si="20"/>
        <v>22.690203650541402</v>
      </c>
      <c r="U27" s="3">
        <f t="shared" si="20"/>
        <v>30.636561438917198</v>
      </c>
      <c r="V27" s="3">
        <f t="shared" si="20"/>
        <v>19.831382986496816</v>
      </c>
      <c r="W27" s="3">
        <f t="shared" si="20"/>
        <v>14.580659406146497</v>
      </c>
      <c r="X27" s="3">
        <f t="shared" si="20"/>
        <v>15.541261032866153</v>
      </c>
      <c r="Y27" s="3">
        <f t="shared" si="20"/>
        <v>16.233394072954091</v>
      </c>
      <c r="Z27" s="3">
        <f t="shared" si="20"/>
        <v>8.4238056092534173</v>
      </c>
    </row>
    <row r="28" spans="1:26" ht="15.5" x14ac:dyDescent="0.35">
      <c r="C28" t="s">
        <v>61</v>
      </c>
      <c r="D28" s="4">
        <f>IFERROR(_xlfn.RRI(5,I27,D27),"")</f>
        <v>-0.32588624946473599</v>
      </c>
      <c r="E28" s="4">
        <f>IFERROR(_xlfn.RRI(5,J27,E27),"")</f>
        <v>-0.13494249371470779</v>
      </c>
      <c r="H28" s="4">
        <f t="shared" ref="H28:Z28" si="21">IFERROR(_xlfn.RRI(5,M27,H27),"")</f>
        <v>-8.1482949226513557E-2</v>
      </c>
      <c r="I28" s="4">
        <f t="shared" si="21"/>
        <v>0.19539230896452153</v>
      </c>
      <c r="J28" s="4">
        <f t="shared" si="21"/>
        <v>-0.23753764356393925</v>
      </c>
      <c r="K28" s="4">
        <f t="shared" si="21"/>
        <v>-0.15514952298997864</v>
      </c>
      <c r="L28" s="4">
        <f t="shared" si="21"/>
        <v>-0.19353306189329522</v>
      </c>
      <c r="M28" s="4">
        <f t="shared" si="21"/>
        <v>-0.17222758380061709</v>
      </c>
      <c r="N28" s="4">
        <f t="shared" si="21"/>
        <v>-0.16104739966410486</v>
      </c>
      <c r="O28" s="4">
        <f t="shared" si="21"/>
        <v>-5.3709033456061706E-2</v>
      </c>
      <c r="P28" s="4">
        <f t="shared" si="21"/>
        <v>-4.9013942180708536E-2</v>
      </c>
      <c r="Q28" s="4">
        <f t="shared" si="21"/>
        <v>8.1774843556478238E-2</v>
      </c>
      <c r="R28" s="4">
        <f t="shared" si="21"/>
        <v>0.1909429688101616</v>
      </c>
      <c r="S28" s="4">
        <f t="shared" si="21"/>
        <v>8.4283302097600821E-3</v>
      </c>
      <c r="T28" s="4">
        <f t="shared" si="21"/>
        <v>6.9266135189053557E-2</v>
      </c>
      <c r="U28" s="4">
        <f t="shared" si="21"/>
        <v>0.29463199762782533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48.5</v>
      </c>
      <c r="J29" s="4">
        <f t="shared" si="22"/>
        <v>-0.9494949494949495</v>
      </c>
      <c r="K29" s="4">
        <f t="shared" si="22"/>
        <v>-1.8148148148148147</v>
      </c>
      <c r="L29" s="4">
        <f t="shared" si="22"/>
        <v>-1.6230769230769231</v>
      </c>
      <c r="M29" s="4">
        <f t="shared" si="22"/>
        <v>-1.4295154185022028</v>
      </c>
      <c r="N29" s="4">
        <f t="shared" si="22"/>
        <v>-11.088888888888889</v>
      </c>
      <c r="O29" s="4">
        <f t="shared" si="22"/>
        <v>-0.85197368421052622</v>
      </c>
      <c r="P29" s="4">
        <f t="shared" si="22"/>
        <v>-0.27705112960760997</v>
      </c>
      <c r="Q29" s="4">
        <f t="shared" si="22"/>
        <v>-0.48531211750305997</v>
      </c>
      <c r="R29" s="4">
        <f t="shared" si="22"/>
        <v>10.347222222222223</v>
      </c>
      <c r="S29" s="4">
        <f t="shared" si="22"/>
        <v>-0.15294117647058825</v>
      </c>
      <c r="T29" s="4">
        <f t="shared" si="22"/>
        <v>-0.91529646238166418</v>
      </c>
      <c r="U29" s="4">
        <f t="shared" si="22"/>
        <v>1.8508522727272729</v>
      </c>
      <c r="V29" s="4">
        <f t="shared" si="22"/>
        <v>0.62962962962962954</v>
      </c>
      <c r="W29" s="4">
        <f t="shared" si="22"/>
        <v>0.4845360824742268</v>
      </c>
      <c r="X29" s="4">
        <f t="shared" si="22"/>
        <v>10.64</v>
      </c>
      <c r="Y29" s="4">
        <f t="shared" si="22"/>
        <v>-1.1515151515151516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-0.46015137415528629</v>
      </c>
      <c r="I30" s="4">
        <f t="shared" si="23"/>
        <v>2.7059277988038426</v>
      </c>
      <c r="J30" s="4">
        <f t="shared" si="23"/>
        <v>-0.56744248388678953</v>
      </c>
      <c r="K30" s="4">
        <f t="shared" si="23"/>
        <v>2.3386792203748685E-2</v>
      </c>
      <c r="L30" s="4">
        <f t="shared" si="23"/>
        <v>-0.26178394029337326</v>
      </c>
      <c r="M30" s="4">
        <f t="shared" si="23"/>
        <v>1.0155249253344323</v>
      </c>
      <c r="N30" s="4">
        <f t="shared" si="23"/>
        <v>-0.60876589879406551</v>
      </c>
      <c r="O30" s="4">
        <f t="shared" si="23"/>
        <v>-0.27747796588328855</v>
      </c>
      <c r="P30" s="4">
        <f t="shared" si="23"/>
        <v>-0.18890191052961539</v>
      </c>
      <c r="Q30" s="4">
        <f t="shared" si="23"/>
        <v>-0.15898178531110219</v>
      </c>
      <c r="R30" s="4">
        <f t="shared" si="23"/>
        <v>1.1553635991566567</v>
      </c>
      <c r="S30" s="4">
        <f t="shared" si="23"/>
        <v>-0.28571249821472716</v>
      </c>
      <c r="T30" s="4">
        <f t="shared" si="23"/>
        <v>-0.25937498907046558</v>
      </c>
      <c r="U30" s="4">
        <f t="shared" si="23"/>
        <v>0.54485249262634006</v>
      </c>
      <c r="V30" s="4">
        <f t="shared" si="23"/>
        <v>0.3601156459451258</v>
      </c>
      <c r="W30" s="4">
        <f t="shared" si="23"/>
        <v>-6.1809760783774696E-2</v>
      </c>
      <c r="X30" s="4">
        <f t="shared" si="23"/>
        <v>-4.2636372712782096E-2</v>
      </c>
      <c r="Y30" s="4">
        <f t="shared" si="23"/>
        <v>0.9270855508728697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91.4</v>
      </c>
      <c r="E32" s="3">
        <f>IFERROR(INDEX(E51:E500,MATCH($A$32,$C$51:$C$500,0)),"")</f>
        <v>91.07</v>
      </c>
      <c r="H32" s="3">
        <f>IFERROR(INDEX(D32:G32,COUNT(D32:G32)),"")</f>
        <v>91.07</v>
      </c>
      <c r="I32" s="3">
        <f t="shared" ref="I32:Z32" si="24">IFERROR(INDEX(I51:I500,MATCH($C$32,$C$51:$C$500,0)),"")</f>
        <v>90.86</v>
      </c>
      <c r="J32" s="3">
        <f t="shared" si="24"/>
        <v>85.88</v>
      </c>
      <c r="K32" s="3">
        <f t="shared" si="24"/>
        <v>85.78</v>
      </c>
      <c r="L32" s="3">
        <f t="shared" si="24"/>
        <v>131.83000000000001</v>
      </c>
      <c r="M32" s="3">
        <f t="shared" si="24"/>
        <v>134.19999999999999</v>
      </c>
      <c r="N32" s="3">
        <f t="shared" si="24"/>
        <v>130.19999999999999</v>
      </c>
      <c r="O32" s="3">
        <f t="shared" si="24"/>
        <v>172.17</v>
      </c>
      <c r="P32" s="3">
        <f t="shared" si="24"/>
        <v>171.14</v>
      </c>
      <c r="Q32" s="3">
        <f t="shared" si="24"/>
        <v>165.65</v>
      </c>
      <c r="R32" s="3">
        <f t="shared" si="24"/>
        <v>184.72</v>
      </c>
      <c r="S32" s="3">
        <f t="shared" si="24"/>
        <v>168.35</v>
      </c>
      <c r="T32" s="3">
        <f t="shared" si="24"/>
        <v>174.85</v>
      </c>
      <c r="U32" s="3">
        <f t="shared" si="24"/>
        <v>172.87</v>
      </c>
      <c r="V32" s="3">
        <f t="shared" si="24"/>
        <v>152.80000000000001</v>
      </c>
      <c r="W32" s="3">
        <f t="shared" si="24"/>
        <v>145.76</v>
      </c>
      <c r="X32" s="3">
        <f t="shared" si="24"/>
        <v>143.88</v>
      </c>
      <c r="Y32" s="3">
        <f t="shared" si="24"/>
        <v>227.86</v>
      </c>
      <c r="Z32" s="3">
        <f t="shared" si="24"/>
        <v>231.23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0.62</v>
      </c>
      <c r="E33" s="3">
        <f>IFERROR(INDEX(E51:E500,MATCH($A$33,$C$51:$C$500,0)),"")</f>
        <v>1.23</v>
      </c>
      <c r="H33" s="3">
        <f>IFERROR(INDEX(D33:G33,COUNT(D33:G33)),"")</f>
        <v>1.23</v>
      </c>
      <c r="I33" s="3">
        <f t="shared" ref="I33:Z33" si="25">IFERROR(INDEX(I51:I500,MATCH($C$33,$C$51:$C$500,0)),"")</f>
        <v>1.53</v>
      </c>
      <c r="J33" s="3">
        <f t="shared" si="25"/>
        <v>0.83</v>
      </c>
      <c r="K33" s="3">
        <f t="shared" si="25"/>
        <v>0.57999999999999996</v>
      </c>
      <c r="L33" s="3">
        <f t="shared" si="25"/>
        <v>0.38</v>
      </c>
      <c r="M33" s="3">
        <f t="shared" si="25"/>
        <v>0.43</v>
      </c>
      <c r="N33" s="3">
        <f t="shared" si="25"/>
        <v>0.38</v>
      </c>
      <c r="O33" s="3">
        <f t="shared" si="25"/>
        <v>0.48</v>
      </c>
      <c r="P33" s="3">
        <f t="shared" si="25"/>
        <v>0.62</v>
      </c>
      <c r="Q33" s="3">
        <f t="shared" si="25"/>
        <v>0.77</v>
      </c>
      <c r="R33" s="3">
        <f t="shared" si="25"/>
        <v>0.49</v>
      </c>
      <c r="S33" s="3">
        <f t="shared" si="25"/>
        <v>0.34</v>
      </c>
      <c r="T33" s="3">
        <f t="shared" si="25"/>
        <v>0.57999999999999996</v>
      </c>
      <c r="U33" s="3">
        <f t="shared" si="25"/>
        <v>0.89</v>
      </c>
      <c r="V33" s="3">
        <f t="shared" si="25"/>
        <v>1.21</v>
      </c>
      <c r="W33" s="3">
        <f t="shared" si="25"/>
        <v>1.78</v>
      </c>
      <c r="X33" s="3">
        <f t="shared" si="25"/>
        <v>0.74</v>
      </c>
      <c r="Y33" s="3">
        <f t="shared" si="25"/>
        <v>0.43</v>
      </c>
      <c r="Z33" s="3">
        <f t="shared" si="25"/>
        <v>0.28999999999999998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172.73</v>
      </c>
      <c r="E34" s="3">
        <f>IFERROR(INDEX(E51:E500,MATCH($A$34,$C$51:$C$500,0)),"")</f>
        <v>533.33000000000004</v>
      </c>
      <c r="H34" s="3">
        <f>IFERROR(INDEX(D34:G34,COUNT(D34:G34)),"")</f>
        <v>533.33000000000004</v>
      </c>
      <c r="I34" s="3">
        <f t="shared" ref="I34:Z34" si="26">IFERROR(INDEX(I51:I500,MATCH($C$34,$C$51:$C$500,0)),"")</f>
        <v>28.08</v>
      </c>
      <c r="J34" s="3">
        <f t="shared" si="26"/>
        <v>710</v>
      </c>
      <c r="K34" s="3">
        <f t="shared" si="26"/>
        <v>25.25</v>
      </c>
      <c r="L34" s="3">
        <f t="shared" si="26"/>
        <v>-20.58</v>
      </c>
      <c r="M34" s="3">
        <f t="shared" si="26"/>
        <v>14.87</v>
      </c>
      <c r="N34" s="3">
        <f t="shared" si="26"/>
        <v>-5.4</v>
      </c>
      <c r="O34" s="3">
        <f t="shared" si="26"/>
        <v>92.22</v>
      </c>
      <c r="P34" s="3">
        <f t="shared" si="26"/>
        <v>17.43</v>
      </c>
      <c r="Q34" s="3">
        <f t="shared" si="26"/>
        <v>15.1</v>
      </c>
      <c r="R34" s="3">
        <f t="shared" si="26"/>
        <v>5.51</v>
      </c>
      <c r="S34" s="3">
        <f t="shared" si="26"/>
        <v>39.58</v>
      </c>
      <c r="T34" s="3">
        <f t="shared" si="26"/>
        <v>60</v>
      </c>
      <c r="U34" s="3">
        <f t="shared" si="26"/>
        <v>7.62</v>
      </c>
      <c r="V34" s="3">
        <f t="shared" si="26"/>
        <v>26.28</v>
      </c>
      <c r="W34" s="3">
        <f t="shared" si="26"/>
        <v>59.95</v>
      </c>
      <c r="X34" s="3">
        <f t="shared" si="26"/>
        <v>36.43</v>
      </c>
      <c r="Y34" s="3">
        <f t="shared" si="26"/>
        <v>396</v>
      </c>
      <c r="Z34" s="3">
        <f t="shared" si="26"/>
        <v>-40.61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24.9</v>
      </c>
      <c r="E35" s="3">
        <f>IFERROR(INDEX(E51:E500,MATCH($A$35,$C$51:$C$500,0)),"")</f>
        <v>52.11</v>
      </c>
      <c r="H35" s="3">
        <f>IFERROR(INDEX(D35:G35,COUNT(D35:G35)),"")</f>
        <v>52.11</v>
      </c>
      <c r="I35" s="3">
        <f t="shared" ref="I35:Z35" si="27">IFERROR(INDEX(I51:I500,MATCH($C$35,$C$51:$C$500,0)),"")</f>
        <v>8.4499999999999993</v>
      </c>
      <c r="J35" s="3">
        <f t="shared" si="27"/>
        <v>16</v>
      </c>
      <c r="K35" s="3">
        <f t="shared" si="27"/>
        <v>4.87</v>
      </c>
      <c r="L35" s="3">
        <f t="shared" si="27"/>
        <v>4.99</v>
      </c>
      <c r="M35" s="3">
        <f t="shared" si="27"/>
        <v>4.2699999999999996</v>
      </c>
      <c r="N35" s="3">
        <f t="shared" si="27"/>
        <v>7.27</v>
      </c>
      <c r="O35" s="3">
        <f t="shared" si="27"/>
        <v>4.82</v>
      </c>
      <c r="P35" s="3">
        <f t="shared" si="27"/>
        <v>4.45</v>
      </c>
      <c r="Q35" s="3">
        <f t="shared" si="27"/>
        <v>4.32</v>
      </c>
      <c r="R35" s="3">
        <f t="shared" si="27"/>
        <v>2.58</v>
      </c>
      <c r="S35" s="3">
        <f t="shared" si="27"/>
        <v>3.52</v>
      </c>
      <c r="T35" s="3">
        <f t="shared" si="27"/>
        <v>4.49</v>
      </c>
      <c r="U35" s="3">
        <f t="shared" si="27"/>
        <v>4.99</v>
      </c>
      <c r="V35" s="3">
        <f t="shared" si="27"/>
        <v>9.33</v>
      </c>
      <c r="W35" s="3">
        <f t="shared" si="27"/>
        <v>17.760000000000002</v>
      </c>
      <c r="X35" s="3">
        <f t="shared" si="27"/>
        <v>6.82</v>
      </c>
      <c r="Y35" s="3">
        <f t="shared" si="27"/>
        <v>6.1</v>
      </c>
      <c r="Z35" s="3">
        <f t="shared" si="27"/>
        <v>7.95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383862548698</v>
      </c>
      <c r="E51" s="5">
        <v>360443961054</v>
      </c>
      <c r="F51" s="5">
        <v>1920483936480</v>
      </c>
      <c r="G51" s="5">
        <v>353311165085</v>
      </c>
      <c r="I51" s="5">
        <v>2757463756020</v>
      </c>
      <c r="J51" s="5">
        <v>744068396829</v>
      </c>
      <c r="K51" s="5">
        <v>1720160600872</v>
      </c>
      <c r="L51" s="5">
        <v>672300266688</v>
      </c>
      <c r="M51" s="5">
        <v>910709348365</v>
      </c>
      <c r="N51" s="5">
        <v>451847226952</v>
      </c>
      <c r="O51" s="5">
        <v>951421027715</v>
      </c>
      <c r="P51" s="5">
        <v>1316805554419</v>
      </c>
      <c r="Q51" s="5">
        <v>1623484966262</v>
      </c>
      <c r="R51" s="5">
        <v>1206574998918</v>
      </c>
      <c r="S51" s="5">
        <v>559801139534</v>
      </c>
      <c r="T51" s="5">
        <v>712472394627</v>
      </c>
      <c r="U51" s="5">
        <v>961988029182</v>
      </c>
      <c r="V51" s="5">
        <v>622705425776</v>
      </c>
      <c r="W51" s="5">
        <v>457832705353</v>
      </c>
      <c r="X51" s="5">
        <v>443547589878</v>
      </c>
      <c r="Y51" s="5">
        <v>162658608611</v>
      </c>
      <c r="Z51" s="5">
        <v>80110391344</v>
      </c>
    </row>
    <row r="52" spans="2:26" ht="15.5" x14ac:dyDescent="0.35">
      <c r="C52" t="s">
        <v>85</v>
      </c>
      <c r="D52" s="5">
        <v>-187940003560</v>
      </c>
      <c r="E52" s="5">
        <v>-164304512114</v>
      </c>
      <c r="F52" s="5">
        <v>-814262179485</v>
      </c>
      <c r="G52" s="5">
        <v>-166751335261</v>
      </c>
      <c r="I52" s="5">
        <v>-1187326272523</v>
      </c>
      <c r="J52" s="5">
        <v>-373418319029</v>
      </c>
      <c r="K52" s="5">
        <v>-960057301964</v>
      </c>
      <c r="L52" s="5">
        <v>-235020213842</v>
      </c>
      <c r="M52" s="5">
        <v>-281857309466</v>
      </c>
      <c r="N52" s="5">
        <v>-202854983007</v>
      </c>
      <c r="O52" s="5">
        <v>-385117919413</v>
      </c>
      <c r="P52" s="5">
        <v>-607190219311</v>
      </c>
      <c r="Q52" s="5">
        <v>-661806404261</v>
      </c>
      <c r="R52" s="5">
        <v>-466827606461</v>
      </c>
      <c r="S52" s="5">
        <v>-329841873198</v>
      </c>
      <c r="T52" s="5">
        <v>-388279606960</v>
      </c>
      <c r="U52" s="5">
        <v>-364924107989</v>
      </c>
      <c r="V52" s="5">
        <v>-279000975740</v>
      </c>
      <c r="W52" s="5">
        <v>-221458386498</v>
      </c>
      <c r="X52" s="5">
        <v>-231004501254</v>
      </c>
      <c r="Y52" s="5">
        <v>-83616393941</v>
      </c>
      <c r="Z52" s="5">
        <v>-48691950082</v>
      </c>
    </row>
    <row r="53" spans="2:26" ht="15.5" x14ac:dyDescent="0.35">
      <c r="C53" t="s">
        <v>86</v>
      </c>
      <c r="D53" s="5">
        <v>195922545138</v>
      </c>
      <c r="E53" s="5">
        <v>196139448940</v>
      </c>
      <c r="F53" s="5">
        <v>1106221756995</v>
      </c>
      <c r="G53" s="5">
        <v>186559829824</v>
      </c>
      <c r="I53" s="5">
        <v>1570137483497</v>
      </c>
      <c r="J53" s="5">
        <v>370650077800</v>
      </c>
      <c r="K53" s="5">
        <v>760103298908</v>
      </c>
      <c r="L53" s="5">
        <v>437280052846</v>
      </c>
      <c r="M53" s="5">
        <v>628852038899</v>
      </c>
      <c r="N53" s="5">
        <v>248992243945</v>
      </c>
      <c r="O53" s="5">
        <v>566303108302</v>
      </c>
      <c r="P53" s="5">
        <v>709615335108</v>
      </c>
      <c r="Q53" s="5">
        <v>961678562001</v>
      </c>
      <c r="R53" s="5">
        <v>739747392457</v>
      </c>
      <c r="S53" s="5">
        <v>229959266336</v>
      </c>
      <c r="T53" s="5">
        <v>324192787667</v>
      </c>
      <c r="U53" s="5">
        <v>597063921193</v>
      </c>
      <c r="V53" s="5">
        <v>343704450036</v>
      </c>
      <c r="W53" s="5">
        <v>236374318855</v>
      </c>
      <c r="X53" s="5">
        <v>212543088624</v>
      </c>
      <c r="Y53" s="5">
        <v>79042214670</v>
      </c>
      <c r="Z53" s="5">
        <v>31418441262</v>
      </c>
    </row>
    <row r="54" spans="2:26" ht="15.5" x14ac:dyDescent="0.35">
      <c r="C54" t="s">
        <v>87</v>
      </c>
      <c r="D54" s="5">
        <v>-69224507491</v>
      </c>
      <c r="E54" s="5">
        <v>-114150244927</v>
      </c>
      <c r="F54" s="5">
        <v>-321792036778</v>
      </c>
      <c r="G54" s="5">
        <v>-61535427065</v>
      </c>
      <c r="I54" s="5">
        <v>-521266766494</v>
      </c>
      <c r="J54" s="5">
        <v>-346859658704</v>
      </c>
      <c r="K54" s="5">
        <v>-310531252879</v>
      </c>
      <c r="L54" s="5">
        <v>-240504524753</v>
      </c>
      <c r="M54" s="5">
        <v>-131435166140</v>
      </c>
      <c r="N54" s="5">
        <v>-490273797524</v>
      </c>
      <c r="O54" s="5">
        <v>-329035199989</v>
      </c>
      <c r="P54" s="5">
        <v>-168596169948</v>
      </c>
      <c r="Q54" s="5">
        <v>-352965261098</v>
      </c>
      <c r="R54" s="5">
        <v>-82751591315</v>
      </c>
      <c r="S54" s="5">
        <v>-25412154014</v>
      </c>
      <c r="T54" s="5">
        <v>-143208144611</v>
      </c>
      <c r="U54" s="5">
        <v>-528245362319</v>
      </c>
      <c r="V54" s="5">
        <v>-109963224428</v>
      </c>
      <c r="W54" s="5">
        <v>-110506474115</v>
      </c>
      <c r="X54" s="5">
        <v>-75695800554</v>
      </c>
      <c r="Y54" s="5">
        <v>-56691937538</v>
      </c>
      <c r="Z54" s="5">
        <v>-49386233591</v>
      </c>
    </row>
    <row r="55" spans="2:26" ht="15.5" x14ac:dyDescent="0.35">
      <c r="C55" t="s">
        <v>88</v>
      </c>
      <c r="D55" s="5">
        <v>-11376495857</v>
      </c>
      <c r="E55" s="5">
        <v>-12182278999</v>
      </c>
      <c r="F55" s="5">
        <v>-35158108796</v>
      </c>
      <c r="G55" s="5">
        <v>-8843507500</v>
      </c>
      <c r="I55" s="5">
        <v>-75335890885</v>
      </c>
      <c r="J55" s="5">
        <v>-72629297058</v>
      </c>
      <c r="K55" s="5">
        <v>-50968946313</v>
      </c>
      <c r="L55" s="5">
        <v>-28683446815</v>
      </c>
      <c r="M55" s="5">
        <v>-26189190223</v>
      </c>
      <c r="N55" s="5">
        <v>-21168560011</v>
      </c>
      <c r="O55" s="5">
        <v>-30730661900</v>
      </c>
      <c r="P55" s="5">
        <v>-47580411977</v>
      </c>
      <c r="Q55" s="5">
        <v>-56168807372</v>
      </c>
      <c r="R55" s="5">
        <v>-55064501431</v>
      </c>
      <c r="S55" s="5">
        <v>-55712725434</v>
      </c>
      <c r="T55" s="5">
        <v>-91692195744</v>
      </c>
      <c r="U55" s="5">
        <v>-103658487289</v>
      </c>
      <c r="V55" s="5">
        <v>-31174395280</v>
      </c>
      <c r="W55" s="5">
        <v>-18488758313</v>
      </c>
    </row>
    <row r="56" spans="2:26" ht="15.5" x14ac:dyDescent="0.35">
      <c r="C56" t="s">
        <v>89</v>
      </c>
      <c r="D56" s="5">
        <v>-62550751164</v>
      </c>
      <c r="E56" s="5">
        <v>-78396457488</v>
      </c>
      <c r="F56" s="5">
        <v>-81174498445</v>
      </c>
      <c r="G56" s="5">
        <v>-39235054767</v>
      </c>
      <c r="I56" s="5">
        <v>-225467764657</v>
      </c>
      <c r="J56" s="5">
        <v>-216710219182</v>
      </c>
      <c r="K56" s="5">
        <v>-204826741077</v>
      </c>
      <c r="L56" s="5">
        <v>-169758388132</v>
      </c>
      <c r="M56" s="5">
        <v>-201989536481</v>
      </c>
      <c r="N56" s="5">
        <v>-166922209368</v>
      </c>
      <c r="O56" s="5">
        <v>-227455922810</v>
      </c>
      <c r="P56" s="5">
        <v>-275984689934</v>
      </c>
      <c r="Q56" s="5">
        <v>-253312208077</v>
      </c>
      <c r="R56" s="5">
        <v>-237962498726</v>
      </c>
      <c r="S56" s="5">
        <v>-194828386872</v>
      </c>
      <c r="T56" s="5">
        <v>-195925932697</v>
      </c>
      <c r="U56" s="5">
        <v>-205601352756</v>
      </c>
      <c r="V56" s="5">
        <v>-81195395143</v>
      </c>
      <c r="W56" s="5">
        <v>-70287755794</v>
      </c>
    </row>
    <row r="57" spans="2:26" ht="15.5" x14ac:dyDescent="0.35">
      <c r="C57" t="s">
        <v>388</v>
      </c>
    </row>
    <row r="58" spans="2:26" ht="15.5" x14ac:dyDescent="0.35">
      <c r="C58" t="s">
        <v>97</v>
      </c>
      <c r="D58" s="5">
        <v>-938512953</v>
      </c>
      <c r="E58" s="5">
        <v>-657091234</v>
      </c>
      <c r="F58" s="5">
        <v>360903058</v>
      </c>
      <c r="G58" s="5">
        <v>-1335696747</v>
      </c>
      <c r="I58" s="5">
        <v>2565150031</v>
      </c>
      <c r="J58" s="5">
        <v>-3424829415</v>
      </c>
      <c r="K58" s="5">
        <v>-14471310913</v>
      </c>
      <c r="L58" s="5">
        <v>-3923944701</v>
      </c>
      <c r="M58" s="5">
        <v>-32202258590</v>
      </c>
      <c r="N58" s="5">
        <v>52482391185</v>
      </c>
      <c r="O58" s="5">
        <v>19422691889</v>
      </c>
      <c r="P58" s="5">
        <v>32719271952</v>
      </c>
      <c r="Q58" s="5">
        <v>3630906567</v>
      </c>
      <c r="R58" s="5">
        <v>-1874689533</v>
      </c>
      <c r="S58" s="5">
        <v>11886646720</v>
      </c>
      <c r="T58" s="5">
        <v>-12542985311</v>
      </c>
      <c r="U58" s="5">
        <v>-25132928506</v>
      </c>
      <c r="V58" s="5">
        <v>-196549526</v>
      </c>
      <c r="W58" s="5">
        <v>882471820</v>
      </c>
    </row>
    <row r="59" spans="2:26" ht="15.5" x14ac:dyDescent="0.35">
      <c r="C59" t="s">
        <v>90</v>
      </c>
      <c r="D59" s="5">
        <v>126698037647</v>
      </c>
      <c r="E59" s="5">
        <v>81989204013</v>
      </c>
      <c r="F59" s="5">
        <v>784429720217</v>
      </c>
      <c r="G59" s="5">
        <v>125024402759</v>
      </c>
      <c r="I59" s="5">
        <v>1048870717003</v>
      </c>
      <c r="J59" s="5">
        <v>23790419096</v>
      </c>
      <c r="K59" s="5">
        <v>449572046029</v>
      </c>
      <c r="L59" s="5">
        <v>196775528093</v>
      </c>
      <c r="M59" s="5">
        <v>497416872759</v>
      </c>
      <c r="N59" s="5">
        <v>-241281553579</v>
      </c>
      <c r="O59" s="5">
        <v>237267908313</v>
      </c>
      <c r="P59" s="5">
        <v>541019165160</v>
      </c>
      <c r="Q59" s="5">
        <v>608713300903</v>
      </c>
      <c r="R59" s="5">
        <v>656995801142</v>
      </c>
      <c r="S59" s="5">
        <v>204547112322</v>
      </c>
      <c r="T59" s="5">
        <v>180984643056</v>
      </c>
      <c r="U59" s="5">
        <v>68818558874</v>
      </c>
      <c r="V59" s="5">
        <v>233741225608</v>
      </c>
      <c r="W59" s="5">
        <v>125867844740</v>
      </c>
      <c r="X59" s="5">
        <v>136847288070</v>
      </c>
      <c r="Y59" s="5">
        <v>22350277132</v>
      </c>
      <c r="Z59" s="5">
        <v>-17967792329</v>
      </c>
    </row>
    <row r="60" spans="2:26" ht="15.5" x14ac:dyDescent="0.35">
      <c r="C60" t="s">
        <v>91</v>
      </c>
      <c r="D60" s="5">
        <v>-72458597516</v>
      </c>
      <c r="E60" s="5">
        <v>-47986918857</v>
      </c>
      <c r="F60" s="5">
        <v>-15926909822</v>
      </c>
      <c r="G60" s="5">
        <v>-68995430641</v>
      </c>
      <c r="I60" s="5">
        <v>-206217273918</v>
      </c>
      <c r="J60" s="5">
        <v>-5567293603</v>
      </c>
      <c r="K60" s="5">
        <v>-130673031090</v>
      </c>
      <c r="L60" s="5">
        <v>-362620159860</v>
      </c>
      <c r="M60" s="5">
        <v>-267042064999</v>
      </c>
      <c r="N60" s="5">
        <v>-312862144275</v>
      </c>
      <c r="O60" s="5">
        <v>-169160306129</v>
      </c>
      <c r="P60" s="5">
        <v>-172481454322</v>
      </c>
      <c r="Q60" s="5">
        <v>-140402927195</v>
      </c>
      <c r="R60" s="5">
        <v>-94605218724</v>
      </c>
      <c r="S60" s="5">
        <v>-142500891498</v>
      </c>
      <c r="T60" s="5">
        <v>-112477690063</v>
      </c>
      <c r="U60" s="5">
        <v>571311090349</v>
      </c>
      <c r="V60" s="5">
        <v>14604081474</v>
      </c>
      <c r="W60" s="5">
        <v>30985793856</v>
      </c>
      <c r="X60" s="5">
        <v>-33386485817</v>
      </c>
      <c r="Y60" s="5">
        <v>-12843670882</v>
      </c>
      <c r="Z60" s="5">
        <v>5518360127</v>
      </c>
    </row>
    <row r="61" spans="2:26" ht="15.5" x14ac:dyDescent="0.35">
      <c r="C61" t="s">
        <v>94</v>
      </c>
      <c r="D61" s="5">
        <v>-816918541</v>
      </c>
      <c r="E61" s="5">
        <v>-1342294268</v>
      </c>
      <c r="F61" s="5">
        <v>-427644253</v>
      </c>
      <c r="G61" s="5">
        <v>-6376022605</v>
      </c>
      <c r="I61" s="5">
        <v>-9692936312</v>
      </c>
      <c r="J61" s="5">
        <v>-11751657551</v>
      </c>
      <c r="K61" s="5">
        <v>-5126985632</v>
      </c>
      <c r="L61" s="5">
        <v>-23372321206</v>
      </c>
      <c r="M61" s="5">
        <v>-14714239693</v>
      </c>
      <c r="N61" s="5">
        <v>-4229054490</v>
      </c>
      <c r="O61" s="5">
        <v>14918186138</v>
      </c>
      <c r="P61" s="5">
        <v>-20533893929</v>
      </c>
      <c r="Q61" s="5">
        <v>-1025949393</v>
      </c>
      <c r="R61" s="5">
        <v>21194826009</v>
      </c>
      <c r="S61" s="5">
        <v>-10430946824</v>
      </c>
      <c r="T61" s="5">
        <v>-7729877983</v>
      </c>
      <c r="U61" s="5">
        <v>-26277266984</v>
      </c>
      <c r="V61" s="5">
        <v>25708817037</v>
      </c>
      <c r="W61" s="5">
        <v>25485293585</v>
      </c>
      <c r="X61" s="5">
        <v>-2169194809</v>
      </c>
    </row>
    <row r="62" spans="2:26" ht="15.5" x14ac:dyDescent="0.35">
      <c r="C62" t="s">
        <v>92</v>
      </c>
      <c r="D62" s="5">
        <v>-7713986530</v>
      </c>
      <c r="E62" s="5">
        <v>20692050702</v>
      </c>
      <c r="F62" s="5">
        <v>8280201273</v>
      </c>
      <c r="G62" s="5">
        <v>318041051</v>
      </c>
      <c r="I62" s="5">
        <v>11548423080</v>
      </c>
      <c r="J62" s="5">
        <v>7430212127</v>
      </c>
      <c r="K62" s="5">
        <v>3372917211</v>
      </c>
      <c r="L62" s="5">
        <v>4075465569</v>
      </c>
      <c r="M62" s="5">
        <v>9342542711</v>
      </c>
      <c r="N62" s="5">
        <v>10127972055</v>
      </c>
      <c r="O62" s="5">
        <v>15667875033</v>
      </c>
      <c r="P62" s="5">
        <v>12340042786</v>
      </c>
      <c r="Q62" s="5">
        <v>11497390490</v>
      </c>
      <c r="R62" s="5">
        <v>22417921469</v>
      </c>
      <c r="S62" s="5">
        <v>32632037027</v>
      </c>
      <c r="T62" s="5">
        <v>38660885144</v>
      </c>
      <c r="U62" s="5">
        <v>13052970287</v>
      </c>
      <c r="V62" s="5">
        <v>4161632195</v>
      </c>
      <c r="W62" s="5">
        <v>6514324406</v>
      </c>
      <c r="X62" s="5">
        <v>1943458378</v>
      </c>
      <c r="Y62" s="5">
        <v>524165513</v>
      </c>
      <c r="Z62" s="5">
        <v>6171059225</v>
      </c>
    </row>
    <row r="63" spans="2:26" ht="15.5" x14ac:dyDescent="0.35">
      <c r="C63" t="s">
        <v>27</v>
      </c>
      <c r="D63" s="5">
        <v>-63927692445</v>
      </c>
      <c r="E63" s="5">
        <v>-67336675291</v>
      </c>
      <c r="F63" s="5">
        <v>-58463260979</v>
      </c>
      <c r="G63" s="5">
        <v>-62937449087</v>
      </c>
      <c r="I63" s="5">
        <v>-249983554823</v>
      </c>
      <c r="J63" s="5">
        <v>-309745767883</v>
      </c>
      <c r="K63" s="5">
        <v>-290650637773</v>
      </c>
      <c r="L63" s="5">
        <v>-343323304223</v>
      </c>
      <c r="M63" s="5">
        <v>-261670368017</v>
      </c>
      <c r="N63" s="5">
        <v>-318761061840</v>
      </c>
      <c r="O63" s="5">
        <v>-199746367300</v>
      </c>
      <c r="P63" s="5">
        <v>-164287603179</v>
      </c>
      <c r="Q63" s="5">
        <v>-150874368292</v>
      </c>
      <c r="R63" s="5">
        <v>-138217966202</v>
      </c>
      <c r="S63" s="5">
        <v>-164701981701</v>
      </c>
      <c r="T63" s="5">
        <v>-106541110580</v>
      </c>
      <c r="U63" s="5">
        <v>-145033298445</v>
      </c>
      <c r="V63" s="5">
        <v>-15266367758</v>
      </c>
      <c r="W63" s="5">
        <v>-1013824135</v>
      </c>
      <c r="X63" s="5">
        <v>-1427699</v>
      </c>
      <c r="Y63" s="5">
        <v>-13769923660</v>
      </c>
      <c r="Z63" s="5">
        <v>-5242678987</v>
      </c>
    </row>
    <row r="64" spans="2:26" ht="15.5" x14ac:dyDescent="0.35">
      <c r="C64" t="s">
        <v>93</v>
      </c>
      <c r="X64" s="5">
        <v>-53968900</v>
      </c>
    </row>
    <row r="65" spans="3:26" ht="15.5" x14ac:dyDescent="0.35">
      <c r="C65" t="s">
        <v>387</v>
      </c>
      <c r="Z65" s="5">
        <v>112355615</v>
      </c>
    </row>
    <row r="66" spans="3:26" ht="15.5" x14ac:dyDescent="0.35">
      <c r="C66" t="s">
        <v>158</v>
      </c>
    </row>
    <row r="67" spans="3:26" ht="15.5" x14ac:dyDescent="0.35">
      <c r="C67" t="s">
        <v>98</v>
      </c>
      <c r="D67" s="5">
        <v>-72458597516</v>
      </c>
      <c r="E67" s="5">
        <v>-47986918857</v>
      </c>
      <c r="F67" s="5">
        <v>-15926909822</v>
      </c>
      <c r="G67" s="5">
        <v>-68995430641</v>
      </c>
      <c r="I67" s="5">
        <v>-206217273918</v>
      </c>
      <c r="J67" s="5">
        <v>-5567293603</v>
      </c>
      <c r="K67" s="5">
        <v>-130673031090</v>
      </c>
      <c r="L67" s="5">
        <v>-362620159860</v>
      </c>
      <c r="M67" s="5">
        <v>-267042064999</v>
      </c>
      <c r="N67" s="5">
        <v>-312862144275</v>
      </c>
      <c r="O67" s="5">
        <v>-169160306129</v>
      </c>
      <c r="P67" s="5">
        <v>-172481454322</v>
      </c>
      <c r="Q67" s="5">
        <v>-140402927195</v>
      </c>
      <c r="R67" s="5">
        <v>-94605218724</v>
      </c>
      <c r="S67" s="5">
        <v>-142500891498</v>
      </c>
      <c r="T67" s="5">
        <v>-112477690063</v>
      </c>
      <c r="U67" s="5">
        <v>571311090349</v>
      </c>
      <c r="V67" s="5">
        <v>14604081474</v>
      </c>
      <c r="W67" s="5">
        <v>30985793856</v>
      </c>
      <c r="X67" s="5">
        <v>-33386485817</v>
      </c>
      <c r="Y67" s="5">
        <v>-12843670882</v>
      </c>
      <c r="Z67" s="5">
        <v>5518360127</v>
      </c>
    </row>
    <row r="68" spans="3:26" ht="15.5" x14ac:dyDescent="0.35">
      <c r="C68" t="s">
        <v>29</v>
      </c>
      <c r="D68" s="5">
        <v>54239440131</v>
      </c>
      <c r="E68" s="5">
        <v>34002285156</v>
      </c>
      <c r="F68" s="5">
        <v>768502810395</v>
      </c>
      <c r="G68" s="5">
        <v>56028972118</v>
      </c>
      <c r="I68" s="5">
        <v>842653443085</v>
      </c>
      <c r="J68" s="5">
        <v>18223125493</v>
      </c>
      <c r="K68" s="5">
        <v>318899014939</v>
      </c>
      <c r="L68" s="5">
        <v>-165844631767</v>
      </c>
      <c r="M68" s="5">
        <v>230374807760</v>
      </c>
      <c r="N68" s="5">
        <v>-554143697854</v>
      </c>
      <c r="O68" s="5">
        <v>68107602184</v>
      </c>
      <c r="P68" s="5">
        <v>368537710838</v>
      </c>
      <c r="Q68" s="5">
        <v>468310373708</v>
      </c>
      <c r="R68" s="5">
        <v>562390582418</v>
      </c>
      <c r="S68" s="5">
        <v>62046220824</v>
      </c>
      <c r="T68" s="5">
        <v>68506952993</v>
      </c>
      <c r="U68" s="5">
        <v>640129649223</v>
      </c>
      <c r="V68" s="5">
        <v>248345307082</v>
      </c>
      <c r="W68" s="5">
        <v>156853638596</v>
      </c>
      <c r="X68" s="5">
        <v>103460802253</v>
      </c>
      <c r="Y68" s="5">
        <v>9506606250</v>
      </c>
      <c r="Z68" s="5">
        <v>-12449432202</v>
      </c>
    </row>
    <row r="69" spans="3:26" ht="15.5" x14ac:dyDescent="0.35">
      <c r="C69" t="s">
        <v>28</v>
      </c>
      <c r="F69" s="5">
        <v>-9793311256</v>
      </c>
      <c r="I69" s="5">
        <v>-9793311256</v>
      </c>
      <c r="J69" s="5">
        <v>-4292945147</v>
      </c>
      <c r="K69" s="5">
        <v>-1069550385</v>
      </c>
      <c r="L69" s="5">
        <v>-1238159808</v>
      </c>
      <c r="M69" s="5">
        <v>-1104456880</v>
      </c>
      <c r="N69" s="5">
        <v>-2158084775</v>
      </c>
      <c r="O69" s="5">
        <v>820475228</v>
      </c>
      <c r="P69" s="5">
        <v>53605611</v>
      </c>
      <c r="Q69" s="5">
        <v>248808033</v>
      </c>
      <c r="R69" s="5">
        <v>36327633</v>
      </c>
      <c r="S69" s="5">
        <v>-372555491</v>
      </c>
      <c r="T69" s="5">
        <v>-27779660286</v>
      </c>
      <c r="U69" s="5">
        <v>-35034035224</v>
      </c>
      <c r="V69" s="5">
        <v>-27419286056</v>
      </c>
      <c r="W69" s="5">
        <v>-20403602336</v>
      </c>
      <c r="X69" s="5">
        <v>-20301181232</v>
      </c>
      <c r="Y69" s="5">
        <v>-7049440086</v>
      </c>
      <c r="Z69" s="5">
        <v>-3265395153</v>
      </c>
    </row>
    <row r="70" spans="3:26" ht="15.5" x14ac:dyDescent="0.35">
      <c r="C70" t="s">
        <v>285</v>
      </c>
      <c r="F70" s="5">
        <v>-8955821171</v>
      </c>
      <c r="I70" s="5">
        <v>-8955821171</v>
      </c>
      <c r="J70" s="5">
        <v>-4589756508</v>
      </c>
      <c r="K70" s="5">
        <v>-1167869271</v>
      </c>
      <c r="L70" s="5">
        <v>-1029996378</v>
      </c>
      <c r="M70" s="5">
        <v>-621902527</v>
      </c>
    </row>
    <row r="71" spans="3:26" ht="15.5" x14ac:dyDescent="0.35">
      <c r="C71" t="s">
        <v>286</v>
      </c>
      <c r="F71" s="5">
        <v>-837490085</v>
      </c>
      <c r="I71" s="5">
        <v>-837490085</v>
      </c>
      <c r="J71" s="5">
        <v>296811361</v>
      </c>
      <c r="K71" s="5">
        <v>98318886</v>
      </c>
      <c r="L71" s="5">
        <v>-208163430</v>
      </c>
      <c r="M71" s="5">
        <v>-482554353</v>
      </c>
    </row>
    <row r="72" spans="3:26" ht="15.5" x14ac:dyDescent="0.35">
      <c r="C72" t="s">
        <v>287</v>
      </c>
      <c r="F72" s="5">
        <v>-9793311256</v>
      </c>
      <c r="I72" s="5">
        <v>-9793311256</v>
      </c>
      <c r="J72" s="5">
        <v>-4292945147</v>
      </c>
      <c r="K72" s="5">
        <v>-1069550385</v>
      </c>
      <c r="L72" s="5">
        <v>-1238159808</v>
      </c>
      <c r="M72" s="5">
        <v>-1104456880</v>
      </c>
      <c r="N72" s="5">
        <v>-2158084775</v>
      </c>
      <c r="O72" s="5">
        <v>820475228</v>
      </c>
      <c r="P72" s="5">
        <v>53605611</v>
      </c>
      <c r="Q72" s="5">
        <v>248808033</v>
      </c>
      <c r="R72" s="5">
        <v>36327633</v>
      </c>
      <c r="S72" s="5">
        <v>-372555491</v>
      </c>
      <c r="T72" s="5">
        <v>-27779660286</v>
      </c>
      <c r="U72" s="5">
        <v>-35034035224</v>
      </c>
      <c r="V72" s="5">
        <v>-27419286056</v>
      </c>
      <c r="W72" s="5">
        <v>-20403602336</v>
      </c>
      <c r="X72" s="5">
        <v>-20301181232</v>
      </c>
      <c r="Y72" s="5">
        <v>-7049440086</v>
      </c>
      <c r="Z72" s="5">
        <v>-3265395153</v>
      </c>
    </row>
    <row r="73" spans="3:26" ht="15.5" x14ac:dyDescent="0.35">
      <c r="C73" t="s">
        <v>99</v>
      </c>
      <c r="D73" s="5">
        <v>54239440131</v>
      </c>
      <c r="E73" s="5">
        <v>34002285156</v>
      </c>
      <c r="F73" s="5">
        <v>758709499139</v>
      </c>
      <c r="G73" s="5">
        <v>56028972118</v>
      </c>
      <c r="I73" s="5">
        <v>832860131829</v>
      </c>
      <c r="J73" s="5">
        <v>13930180346</v>
      </c>
      <c r="K73" s="5">
        <v>317829464554</v>
      </c>
      <c r="L73" s="5">
        <v>-167082791575</v>
      </c>
      <c r="M73" s="5">
        <v>229270350880</v>
      </c>
      <c r="N73" s="5">
        <v>-556301782629</v>
      </c>
      <c r="O73" s="5">
        <v>68928077412</v>
      </c>
      <c r="P73" s="5">
        <v>368591316449</v>
      </c>
      <c r="Q73" s="5">
        <v>468559181741</v>
      </c>
      <c r="R73" s="5">
        <v>562426910051</v>
      </c>
      <c r="S73" s="5">
        <v>61673665333</v>
      </c>
      <c r="T73" s="5">
        <v>40727292707</v>
      </c>
      <c r="U73" s="5">
        <v>605095613999</v>
      </c>
      <c r="V73" s="5">
        <v>220926021026</v>
      </c>
      <c r="W73" s="5">
        <v>136450036260</v>
      </c>
      <c r="X73" s="5">
        <v>83159621021</v>
      </c>
      <c r="Y73" s="5">
        <v>2457166164</v>
      </c>
      <c r="Z73" s="5">
        <v>-15714827355</v>
      </c>
    </row>
    <row r="74" spans="3:26" ht="15.5" x14ac:dyDescent="0.35">
      <c r="C74" t="s">
        <v>100</v>
      </c>
      <c r="X74" s="5">
        <v>-17670392246</v>
      </c>
    </row>
    <row r="75" spans="3:26" ht="15.5" x14ac:dyDescent="0.35">
      <c r="C75" t="s">
        <v>511</v>
      </c>
    </row>
    <row r="76" spans="3:26" ht="15.5" x14ac:dyDescent="0.35">
      <c r="C76" t="s">
        <v>101</v>
      </c>
      <c r="D76" s="5">
        <v>54239440131</v>
      </c>
      <c r="E76" s="5">
        <v>34002285156</v>
      </c>
      <c r="F76" s="5">
        <v>758709499139</v>
      </c>
      <c r="G76" s="5">
        <v>56028972118</v>
      </c>
      <c r="I76" s="5">
        <v>832860131829</v>
      </c>
      <c r="J76" s="5">
        <v>13930180346</v>
      </c>
      <c r="K76" s="5">
        <v>317829464554</v>
      </c>
      <c r="L76" s="5">
        <v>-167082791575</v>
      </c>
      <c r="M76" s="5">
        <v>229270350880</v>
      </c>
      <c r="N76" s="5">
        <v>-556301782629</v>
      </c>
      <c r="O76" s="5">
        <v>68928077412</v>
      </c>
      <c r="P76" s="5">
        <v>368591316449</v>
      </c>
      <c r="Q76" s="5">
        <v>468559181741</v>
      </c>
      <c r="R76" s="5">
        <v>562426910051</v>
      </c>
      <c r="S76" s="5">
        <v>61673665333</v>
      </c>
      <c r="T76" s="5">
        <v>40727292707</v>
      </c>
      <c r="U76" s="5">
        <v>605095613999</v>
      </c>
      <c r="V76" s="5">
        <v>220926021026</v>
      </c>
      <c r="W76" s="5">
        <v>136450036260</v>
      </c>
      <c r="X76" s="5">
        <v>65489228775</v>
      </c>
      <c r="Y76" s="5">
        <v>2457166164</v>
      </c>
      <c r="Z76" s="5">
        <v>-15714827355</v>
      </c>
    </row>
    <row r="77" spans="3:26" ht="15.5" x14ac:dyDescent="0.35">
      <c r="C77" t="s">
        <v>102</v>
      </c>
      <c r="F77" s="5">
        <v>6896523737</v>
      </c>
      <c r="I77" s="5">
        <v>6896523737</v>
      </c>
      <c r="J77" s="5">
        <v>-993754925</v>
      </c>
      <c r="K77" s="5">
        <v>548366293</v>
      </c>
      <c r="L77" s="5">
        <v>4244088030</v>
      </c>
      <c r="M77" s="5">
        <v>6304157270</v>
      </c>
      <c r="N77" s="5">
        <v>-91513271</v>
      </c>
      <c r="O77" s="5">
        <v>6466166141</v>
      </c>
      <c r="P77" s="5">
        <v>7472072755</v>
      </c>
      <c r="Q77" s="5">
        <v>-1687807644</v>
      </c>
      <c r="R77" s="5">
        <v>-196348051</v>
      </c>
      <c r="S77" s="5">
        <v>5263451087</v>
      </c>
      <c r="T77" s="5">
        <v>61043178</v>
      </c>
      <c r="U77" s="5">
        <v>55139451</v>
      </c>
      <c r="V77" s="5">
        <v>53866666</v>
      </c>
      <c r="W77" s="5">
        <v>61544529</v>
      </c>
    </row>
    <row r="78" spans="3:26" ht="15.5" x14ac:dyDescent="0.35">
      <c r="C78" t="s">
        <v>103</v>
      </c>
      <c r="D78" s="5">
        <v>54239440131</v>
      </c>
      <c r="E78" s="5">
        <v>34002285156</v>
      </c>
      <c r="F78" s="5">
        <v>765606022876</v>
      </c>
      <c r="G78" s="5">
        <v>56028972118</v>
      </c>
      <c r="I78" s="5">
        <v>839756655566</v>
      </c>
      <c r="J78" s="5">
        <v>12936425421</v>
      </c>
      <c r="K78" s="5">
        <v>318377830847</v>
      </c>
      <c r="L78" s="5">
        <v>-162838703545</v>
      </c>
      <c r="M78" s="5">
        <v>235574508150</v>
      </c>
      <c r="N78" s="5">
        <v>-556393295900</v>
      </c>
      <c r="O78" s="5">
        <v>75394243553</v>
      </c>
      <c r="P78" s="5">
        <v>376063389204</v>
      </c>
      <c r="Q78" s="5">
        <v>466871374097</v>
      </c>
      <c r="R78" s="5">
        <v>562230562000</v>
      </c>
      <c r="S78" s="5">
        <v>66937116420</v>
      </c>
      <c r="T78" s="5">
        <v>40788335885</v>
      </c>
      <c r="U78" s="5">
        <v>605150753450</v>
      </c>
      <c r="V78" s="5">
        <v>220979887692</v>
      </c>
      <c r="W78" s="5">
        <v>136511580789</v>
      </c>
    </row>
    <row r="79" spans="3:26" ht="15.5" x14ac:dyDescent="0.35">
      <c r="C79" t="s">
        <v>104</v>
      </c>
      <c r="D79" s="5">
        <v>54239440131</v>
      </c>
      <c r="E79" s="5">
        <v>34002285156</v>
      </c>
      <c r="F79" s="5">
        <v>758709499139</v>
      </c>
      <c r="G79" s="5">
        <v>56028972118</v>
      </c>
      <c r="I79" s="5">
        <v>832860131829</v>
      </c>
      <c r="J79" s="5">
        <v>13930180346</v>
      </c>
      <c r="K79" s="5">
        <v>317829464554</v>
      </c>
      <c r="L79" s="5">
        <v>-167082791575</v>
      </c>
      <c r="M79" s="5">
        <v>229270350880</v>
      </c>
      <c r="N79" s="5">
        <v>-556301782629</v>
      </c>
      <c r="O79" s="5">
        <v>68928077412</v>
      </c>
      <c r="P79" s="5">
        <v>368591316449</v>
      </c>
      <c r="Q79" s="5">
        <v>468559181741</v>
      </c>
      <c r="R79" s="5">
        <v>562426910051</v>
      </c>
      <c r="S79" s="5">
        <v>61673665333</v>
      </c>
      <c r="T79" s="5">
        <v>40727292707</v>
      </c>
      <c r="U79" s="5">
        <v>605095613999</v>
      </c>
      <c r="V79" s="5">
        <v>220926021026</v>
      </c>
      <c r="W79" s="5">
        <v>136450036260</v>
      </c>
      <c r="X79" s="5">
        <v>65489228775</v>
      </c>
      <c r="Y79" s="5">
        <v>2457166164</v>
      </c>
      <c r="Z79" s="5">
        <v>-15714827355</v>
      </c>
    </row>
    <row r="80" spans="3:26" ht="15.5" x14ac:dyDescent="0.35">
      <c r="C80" t="s">
        <v>8</v>
      </c>
      <c r="D80" s="5">
        <v>55177953084</v>
      </c>
      <c r="E80" s="5">
        <v>34659376390</v>
      </c>
      <c r="F80" s="5">
        <v>765245119818</v>
      </c>
      <c r="G80" s="5">
        <v>57364668865</v>
      </c>
      <c r="I80" s="5">
        <v>837191505535</v>
      </c>
      <c r="J80" s="5">
        <v>16361254836</v>
      </c>
      <c r="K80" s="5">
        <v>332849141760</v>
      </c>
      <c r="L80" s="5">
        <v>-158914758844</v>
      </c>
      <c r="M80" s="5">
        <v>267776766740</v>
      </c>
      <c r="N80" s="5">
        <v>-608875687085</v>
      </c>
      <c r="O80" s="5">
        <v>55971551664</v>
      </c>
      <c r="P80" s="5">
        <v>343344117252</v>
      </c>
      <c r="Q80" s="5">
        <v>463240467530</v>
      </c>
      <c r="R80" s="5">
        <v>564105251533</v>
      </c>
      <c r="S80" s="5">
        <v>55050469700</v>
      </c>
      <c r="T80" s="5">
        <v>53331321196</v>
      </c>
      <c r="U80" s="5">
        <v>630283681956</v>
      </c>
      <c r="V80" s="5">
        <v>221176437218</v>
      </c>
      <c r="W80" s="5">
        <v>135629108969</v>
      </c>
    </row>
    <row r="81" spans="2:26" ht="15.5" x14ac:dyDescent="0.35">
      <c r="C81" t="s">
        <v>105</v>
      </c>
      <c r="D81" s="5">
        <v>54239440131</v>
      </c>
      <c r="E81" s="5">
        <v>34002285156</v>
      </c>
      <c r="F81" s="5">
        <v>758709499139</v>
      </c>
      <c r="G81" s="5">
        <v>56028972118</v>
      </c>
      <c r="I81" s="5">
        <v>832860131829</v>
      </c>
      <c r="J81" s="5">
        <v>13930180346</v>
      </c>
      <c r="K81" s="5">
        <v>317829464554</v>
      </c>
      <c r="L81" s="5">
        <v>-167082791575</v>
      </c>
      <c r="M81" s="5">
        <v>229270350880</v>
      </c>
      <c r="N81" s="5">
        <v>-556301782629</v>
      </c>
      <c r="O81" s="5">
        <v>68928077412</v>
      </c>
      <c r="P81" s="5">
        <v>368591316449</v>
      </c>
      <c r="Q81" s="5">
        <v>468559181741</v>
      </c>
      <c r="R81" s="5">
        <v>562426910051</v>
      </c>
      <c r="S81" s="5">
        <v>61673665333</v>
      </c>
      <c r="T81" s="5">
        <v>40727292707</v>
      </c>
      <c r="U81" s="5">
        <v>605095613999</v>
      </c>
      <c r="V81" s="5">
        <v>220926021026</v>
      </c>
      <c r="W81" s="5">
        <v>136450036260</v>
      </c>
      <c r="X81" s="5">
        <v>65489228775</v>
      </c>
      <c r="Y81" s="5">
        <v>2457166164</v>
      </c>
      <c r="Z81" s="5">
        <v>-15714827355</v>
      </c>
    </row>
    <row r="82" spans="2:26" ht="15.5" x14ac:dyDescent="0.35">
      <c r="C82" t="s">
        <v>106</v>
      </c>
      <c r="D82" s="5">
        <v>54239440131</v>
      </c>
      <c r="E82" s="5">
        <v>34002285156</v>
      </c>
      <c r="F82" s="5">
        <v>765606022876</v>
      </c>
      <c r="G82" s="5">
        <v>56028972118</v>
      </c>
      <c r="I82" s="5">
        <v>839756655566</v>
      </c>
      <c r="J82" s="5">
        <v>12936425421</v>
      </c>
      <c r="K82" s="5">
        <v>318377830847</v>
      </c>
      <c r="L82" s="5">
        <v>-162838703545</v>
      </c>
      <c r="M82" s="5">
        <v>235574508150</v>
      </c>
      <c r="N82" s="5">
        <v>-556393295900</v>
      </c>
      <c r="O82" s="5">
        <v>75394243553</v>
      </c>
      <c r="P82" s="5">
        <v>376063389204</v>
      </c>
      <c r="Q82" s="5">
        <v>466871374097</v>
      </c>
      <c r="R82" s="5">
        <v>562230562000</v>
      </c>
      <c r="S82" s="5">
        <v>66937116420</v>
      </c>
      <c r="T82" s="5">
        <v>40788335885</v>
      </c>
      <c r="U82" s="5">
        <v>605150753450</v>
      </c>
      <c r="V82" s="5">
        <v>220979887692</v>
      </c>
      <c r="W82" s="5">
        <v>136511580789</v>
      </c>
    </row>
    <row r="83" spans="2:26" ht="15.5" x14ac:dyDescent="0.35">
      <c r="C83" t="s">
        <v>107</v>
      </c>
      <c r="D83" s="5">
        <v>54239440131</v>
      </c>
      <c r="E83" s="5">
        <v>34002285156</v>
      </c>
      <c r="F83" s="5">
        <v>765606022876</v>
      </c>
      <c r="G83" s="5">
        <v>56028972118</v>
      </c>
      <c r="I83" s="5">
        <v>839756655566</v>
      </c>
      <c r="J83" s="5">
        <v>12936425421</v>
      </c>
      <c r="K83" s="5">
        <v>318377830847</v>
      </c>
      <c r="L83" s="5">
        <v>-162838703545</v>
      </c>
      <c r="M83" s="5">
        <v>235574508150</v>
      </c>
      <c r="N83" s="5">
        <v>-556393295900</v>
      </c>
      <c r="O83" s="5">
        <v>75394243553</v>
      </c>
      <c r="P83" s="5">
        <v>376063389204</v>
      </c>
      <c r="Q83" s="5">
        <v>466871374097</v>
      </c>
      <c r="R83" s="5">
        <v>562230562000</v>
      </c>
      <c r="S83" s="5">
        <v>66937116420</v>
      </c>
      <c r="T83" s="5">
        <v>40788335885</v>
      </c>
      <c r="U83" s="5">
        <v>605150753450</v>
      </c>
      <c r="V83" s="5">
        <v>220979887692</v>
      </c>
      <c r="W83" s="5">
        <v>136511580789</v>
      </c>
    </row>
    <row r="85" spans="2:26" ht="15.5" x14ac:dyDescent="0.35">
      <c r="B85" t="s">
        <v>108</v>
      </c>
      <c r="C85" t="s">
        <v>109</v>
      </c>
    </row>
    <row r="86" spans="2:26" ht="15.5" x14ac:dyDescent="0.35">
      <c r="C86" t="s">
        <v>110</v>
      </c>
    </row>
    <row r="87" spans="2:26" ht="15.5" x14ac:dyDescent="0.35">
      <c r="C87" t="s">
        <v>20</v>
      </c>
      <c r="D87" s="5">
        <v>234834974477</v>
      </c>
      <c r="E87" s="5">
        <v>1788688695148</v>
      </c>
      <c r="F87" s="5">
        <v>561467324475</v>
      </c>
      <c r="G87" s="5">
        <v>108734948199</v>
      </c>
      <c r="I87" s="5">
        <v>561467324475</v>
      </c>
      <c r="J87" s="5">
        <v>273904662785</v>
      </c>
      <c r="K87" s="5">
        <v>217617172383</v>
      </c>
      <c r="L87" s="5">
        <v>290278108770</v>
      </c>
      <c r="M87" s="5">
        <v>315190921856</v>
      </c>
      <c r="N87" s="5">
        <v>147255918810</v>
      </c>
      <c r="O87" s="5">
        <v>368408481333</v>
      </c>
      <c r="P87" s="5">
        <v>250874910041</v>
      </c>
      <c r="Q87" s="5">
        <v>587660922874</v>
      </c>
      <c r="R87" s="5">
        <v>306772765213</v>
      </c>
      <c r="S87" s="5">
        <v>568154714921</v>
      </c>
      <c r="T87" s="5">
        <v>295967468749</v>
      </c>
      <c r="U87" s="5">
        <v>493413277207</v>
      </c>
      <c r="V87" s="5">
        <v>76910552193</v>
      </c>
      <c r="W87" s="5">
        <v>88819872426</v>
      </c>
      <c r="X87" s="5">
        <v>190979298885</v>
      </c>
      <c r="Y87" s="5">
        <v>13804380620</v>
      </c>
      <c r="Z87" s="5">
        <v>9198000864</v>
      </c>
    </row>
    <row r="88" spans="2:26" ht="15.5" x14ac:dyDescent="0.35">
      <c r="C88" t="s">
        <v>112</v>
      </c>
      <c r="D88" s="5">
        <v>421269486502</v>
      </c>
      <c r="E88" s="5">
        <v>416339061116</v>
      </c>
      <c r="F88" s="5">
        <v>410433563010</v>
      </c>
      <c r="G88" s="5">
        <v>420632977865</v>
      </c>
      <c r="I88" s="5">
        <v>410433563010</v>
      </c>
      <c r="J88" s="5">
        <v>261118485534</v>
      </c>
      <c r="K88" s="5">
        <v>161742191036</v>
      </c>
      <c r="L88" s="5">
        <v>223666344289</v>
      </c>
      <c r="M88" s="5">
        <v>126844226130</v>
      </c>
      <c r="N88" s="5">
        <v>197405765574</v>
      </c>
      <c r="O88" s="5">
        <v>846983273654</v>
      </c>
      <c r="P88" s="5">
        <v>1149423178749</v>
      </c>
      <c r="Q88" s="5">
        <v>1238609484399</v>
      </c>
      <c r="R88" s="5">
        <v>953215524447</v>
      </c>
      <c r="S88" s="5">
        <v>551551248278</v>
      </c>
      <c r="T88" s="5">
        <v>586613945326</v>
      </c>
      <c r="U88" s="5">
        <v>623999969945</v>
      </c>
      <c r="V88" s="5">
        <v>464953520210</v>
      </c>
      <c r="W88" s="5">
        <v>278111594382</v>
      </c>
      <c r="X88" s="5">
        <v>133112179412</v>
      </c>
      <c r="Y88" s="5">
        <v>142710367969</v>
      </c>
      <c r="Z88" s="5">
        <v>59664915666</v>
      </c>
    </row>
    <row r="89" spans="2:26" ht="15.5" x14ac:dyDescent="0.35">
      <c r="C89" t="s">
        <v>114</v>
      </c>
      <c r="D89" s="5">
        <v>36599710000</v>
      </c>
    </row>
    <row r="90" spans="2:26" ht="15.5" x14ac:dyDescent="0.35">
      <c r="C90" t="s">
        <v>113</v>
      </c>
      <c r="D90" s="5">
        <v>139760788409</v>
      </c>
      <c r="E90" s="5">
        <v>176276825522</v>
      </c>
      <c r="F90" s="5">
        <v>179520417957</v>
      </c>
      <c r="G90" s="5">
        <v>64866920409</v>
      </c>
      <c r="I90" s="5">
        <v>179520417957</v>
      </c>
      <c r="J90" s="5">
        <v>64866920409</v>
      </c>
      <c r="K90" s="5">
        <v>64866920409</v>
      </c>
      <c r="L90" s="5">
        <v>24092920409</v>
      </c>
    </row>
    <row r="91" spans="2:26" ht="15.5" x14ac:dyDescent="0.35">
      <c r="C91" t="s">
        <v>115</v>
      </c>
      <c r="D91" s="5">
        <v>421269486502</v>
      </c>
      <c r="E91" s="5">
        <v>416339061116</v>
      </c>
      <c r="F91" s="5">
        <v>410433563010</v>
      </c>
      <c r="G91" s="5">
        <v>420632977865</v>
      </c>
      <c r="I91" s="5">
        <v>410433563010</v>
      </c>
      <c r="J91" s="5">
        <v>261118485534</v>
      </c>
      <c r="K91" s="5">
        <v>161742191036</v>
      </c>
      <c r="L91" s="5">
        <v>223666344289</v>
      </c>
      <c r="M91" s="5">
        <v>126844226130</v>
      </c>
      <c r="N91" s="5">
        <v>197405765574</v>
      </c>
      <c r="O91" s="5">
        <v>846983273654</v>
      </c>
      <c r="P91" s="5">
        <v>1149423178749</v>
      </c>
      <c r="Q91" s="5">
        <v>1238609484399</v>
      </c>
      <c r="R91" s="5">
        <v>953215524447</v>
      </c>
      <c r="S91" s="5">
        <v>551551248278</v>
      </c>
      <c r="T91" s="5">
        <v>586613945326</v>
      </c>
      <c r="U91" s="5">
        <v>623999969945</v>
      </c>
      <c r="V91" s="5">
        <v>464953520210</v>
      </c>
      <c r="W91" s="5">
        <v>278111594382</v>
      </c>
      <c r="X91" s="5">
        <v>133112179412</v>
      </c>
      <c r="Y91" s="5">
        <v>142710367969</v>
      </c>
      <c r="Z91" s="5">
        <v>59664915666</v>
      </c>
    </row>
    <row r="92" spans="2:26" ht="15.5" x14ac:dyDescent="0.35">
      <c r="C92" t="s">
        <v>390</v>
      </c>
      <c r="O92" s="5">
        <v>209734999670</v>
      </c>
      <c r="P92" s="5">
        <v>33381695246</v>
      </c>
      <c r="Q92" s="5">
        <v>32057602358</v>
      </c>
      <c r="R92" s="5">
        <v>47260487766</v>
      </c>
      <c r="S92" s="5">
        <v>58595484420</v>
      </c>
      <c r="T92" s="5">
        <v>47977936196</v>
      </c>
      <c r="U92" s="5">
        <v>45172997380</v>
      </c>
      <c r="V92" s="5">
        <v>955793214</v>
      </c>
    </row>
    <row r="93" spans="2:26" ht="15.5" x14ac:dyDescent="0.35">
      <c r="C93" t="s">
        <v>117</v>
      </c>
      <c r="L93" s="5">
        <v>28292782044</v>
      </c>
    </row>
    <row r="94" spans="2:26" ht="15.5" x14ac:dyDescent="0.35">
      <c r="C94" t="s">
        <v>118</v>
      </c>
      <c r="L94" s="5">
        <v>28292782044</v>
      </c>
    </row>
    <row r="95" spans="2:26" ht="15.5" x14ac:dyDescent="0.35">
      <c r="C95" t="s">
        <v>119</v>
      </c>
      <c r="D95" s="5">
        <v>2458735522440</v>
      </c>
      <c r="E95" s="5">
        <v>2392440967770</v>
      </c>
      <c r="F95" s="5">
        <v>2317585302149</v>
      </c>
      <c r="G95" s="5">
        <v>2396496486884</v>
      </c>
      <c r="I95" s="5">
        <v>2317585302149</v>
      </c>
      <c r="J95" s="5">
        <v>2460747232539</v>
      </c>
      <c r="K95" s="5">
        <v>2373982519860</v>
      </c>
      <c r="L95" s="5">
        <v>3265946839968</v>
      </c>
      <c r="M95" s="5">
        <v>3207887969646</v>
      </c>
      <c r="N95" s="5">
        <v>3184161257358</v>
      </c>
      <c r="O95" s="5">
        <v>2563391192672</v>
      </c>
      <c r="P95" s="5">
        <v>2472251932904</v>
      </c>
      <c r="Q95" s="5">
        <v>2137378069321</v>
      </c>
      <c r="R95" s="5">
        <v>2195886134796</v>
      </c>
      <c r="S95" s="5">
        <v>2091135695239</v>
      </c>
      <c r="T95" s="5">
        <v>5378816734406</v>
      </c>
      <c r="U95" s="5">
        <v>5069546965817</v>
      </c>
      <c r="V95" s="5">
        <v>1253660438610</v>
      </c>
      <c r="W95" s="5">
        <v>1124722148990</v>
      </c>
      <c r="X95" s="5">
        <v>1222818540940</v>
      </c>
      <c r="Y95" s="5">
        <v>1151547735803</v>
      </c>
      <c r="Z95" s="5">
        <v>1099772210786</v>
      </c>
    </row>
    <row r="96" spans="2:26" ht="15.5" x14ac:dyDescent="0.35">
      <c r="C96" t="s">
        <v>158</v>
      </c>
    </row>
    <row r="97" spans="3:26" ht="15.5" x14ac:dyDescent="0.35">
      <c r="C97" t="s">
        <v>97</v>
      </c>
      <c r="D97" s="5">
        <v>33374250215</v>
      </c>
      <c r="E97" s="5">
        <v>33374250215</v>
      </c>
      <c r="F97" s="5">
        <v>33374250215</v>
      </c>
      <c r="G97" s="5">
        <v>34400802119</v>
      </c>
      <c r="I97" s="5">
        <v>33374250215</v>
      </c>
      <c r="J97" s="5">
        <v>34400802119</v>
      </c>
      <c r="K97" s="5">
        <v>34400802119</v>
      </c>
      <c r="L97" s="5">
        <v>-199411718210</v>
      </c>
      <c r="M97" s="5">
        <v>-199411718210</v>
      </c>
      <c r="N97" s="5">
        <v>-199411718210</v>
      </c>
      <c r="O97" s="5">
        <v>-4115346640</v>
      </c>
      <c r="P97" s="5">
        <v>-5100578106</v>
      </c>
      <c r="Q97" s="5">
        <v>34400802119</v>
      </c>
      <c r="R97" s="5">
        <v>34822586607</v>
      </c>
      <c r="S97" s="5">
        <v>-5507932120</v>
      </c>
      <c r="T97" s="5">
        <v>-15177687532</v>
      </c>
      <c r="U97" s="5">
        <v>-31718050052</v>
      </c>
      <c r="V97" s="5">
        <v>-31827774859</v>
      </c>
      <c r="W97" s="5">
        <v>-31881641525</v>
      </c>
      <c r="X97" s="5">
        <v>-31888600698</v>
      </c>
      <c r="Y97" s="5">
        <v>1494399795</v>
      </c>
      <c r="Z97" s="5">
        <v>1494399795</v>
      </c>
    </row>
    <row r="98" spans="3:26" ht="15.5" x14ac:dyDescent="0.35">
      <c r="C98" t="s">
        <v>120</v>
      </c>
      <c r="D98" s="5">
        <v>5221257059341</v>
      </c>
      <c r="E98" s="5">
        <v>6262010695320</v>
      </c>
      <c r="F98" s="5">
        <v>4774715158266</v>
      </c>
      <c r="G98" s="5">
        <v>3825853172161</v>
      </c>
      <c r="I98" s="5">
        <v>4774715158266</v>
      </c>
      <c r="J98" s="5">
        <v>3763083379510</v>
      </c>
      <c r="K98" s="5">
        <v>3574283102477</v>
      </c>
      <c r="L98" s="5">
        <v>4481703360284</v>
      </c>
      <c r="M98" s="5">
        <v>4688435244197</v>
      </c>
      <c r="N98" s="5">
        <v>4588731043660</v>
      </c>
      <c r="O98" s="5">
        <v>4726295211213</v>
      </c>
      <c r="P98" s="5">
        <v>4547349270546</v>
      </c>
      <c r="Q98" s="5">
        <v>4596876388019</v>
      </c>
      <c r="R98" s="5">
        <v>4019040145498</v>
      </c>
      <c r="S98" s="5">
        <v>4191414243140</v>
      </c>
      <c r="T98" s="5">
        <v>6978438957132</v>
      </c>
      <c r="U98" s="5">
        <v>6662604199638</v>
      </c>
      <c r="V98" s="5">
        <v>2083499351647</v>
      </c>
      <c r="W98" s="5">
        <v>1529886915237</v>
      </c>
      <c r="X98" s="5">
        <v>1592372040204</v>
      </c>
      <c r="Y98" s="5">
        <v>1326411745671</v>
      </c>
      <c r="Z98" s="5">
        <v>1197288856054</v>
      </c>
    </row>
    <row r="99" spans="3:26" ht="15.5" x14ac:dyDescent="0.35">
      <c r="C99" t="s">
        <v>121</v>
      </c>
    </row>
    <row r="100" spans="3:26" ht="15.5" x14ac:dyDescent="0.35">
      <c r="C100" t="s">
        <v>129</v>
      </c>
      <c r="D100" s="5">
        <v>10109420885134</v>
      </c>
      <c r="E100" s="5">
        <v>10104927013064</v>
      </c>
      <c r="F100" s="5">
        <v>10126325470644</v>
      </c>
      <c r="G100" s="5">
        <v>11562544385027</v>
      </c>
      <c r="I100" s="5">
        <v>10126325470644</v>
      </c>
      <c r="J100" s="5">
        <v>10736500255842</v>
      </c>
      <c r="K100" s="5">
        <v>10826503385506</v>
      </c>
      <c r="L100" s="5">
        <v>10768099422733</v>
      </c>
      <c r="M100" s="5">
        <v>10840469785820</v>
      </c>
      <c r="N100" s="5">
        <v>9513280364967</v>
      </c>
      <c r="O100" s="5">
        <v>9481708577264</v>
      </c>
      <c r="P100" s="5">
        <v>9080967612597</v>
      </c>
      <c r="Q100" s="5">
        <v>8320784791698</v>
      </c>
      <c r="R100" s="5">
        <v>5723655512282</v>
      </c>
      <c r="S100" s="5">
        <v>5675327916663</v>
      </c>
      <c r="T100" s="5">
        <v>1094902040760</v>
      </c>
      <c r="U100" s="5">
        <v>1029078000456</v>
      </c>
      <c r="V100" s="5">
        <v>891982050450</v>
      </c>
      <c r="W100" s="5">
        <v>1111919184726</v>
      </c>
      <c r="X100" s="5">
        <v>768297343776</v>
      </c>
      <c r="Y100" s="5">
        <v>733072961051</v>
      </c>
      <c r="Z100" s="5">
        <v>611977633323</v>
      </c>
    </row>
    <row r="101" spans="3:26" ht="15.5" x14ac:dyDescent="0.35">
      <c r="C101" t="s">
        <v>122</v>
      </c>
      <c r="D101" s="5">
        <v>96459868840</v>
      </c>
      <c r="E101" s="5">
        <v>97276787381</v>
      </c>
      <c r="F101" s="5">
        <v>98316813095</v>
      </c>
      <c r="G101" s="5">
        <v>98798110343</v>
      </c>
      <c r="I101" s="5">
        <v>98316813095</v>
      </c>
      <c r="J101" s="5">
        <v>108063402402</v>
      </c>
      <c r="K101" s="5">
        <v>119815059953</v>
      </c>
      <c r="L101" s="5">
        <v>240043835548</v>
      </c>
      <c r="M101" s="5">
        <v>263416351174</v>
      </c>
      <c r="N101" s="5">
        <v>278130590867</v>
      </c>
      <c r="O101" s="5">
        <v>228359645357</v>
      </c>
      <c r="P101" s="5">
        <v>141441443206</v>
      </c>
      <c r="Q101" s="5">
        <v>161975158728</v>
      </c>
      <c r="R101" s="5">
        <v>63101108121</v>
      </c>
      <c r="S101" s="5">
        <v>88493057184</v>
      </c>
      <c r="T101" s="5">
        <v>25387960072</v>
      </c>
      <c r="U101" s="5">
        <v>36579084343</v>
      </c>
      <c r="V101" s="5">
        <v>1787840808416</v>
      </c>
      <c r="W101" s="5">
        <v>1559624033408</v>
      </c>
      <c r="X101" s="5">
        <v>1558217452148</v>
      </c>
      <c r="Y101" s="5">
        <v>24078712325</v>
      </c>
      <c r="Z101" s="5">
        <v>24090222105</v>
      </c>
    </row>
    <row r="102" spans="3:26" ht="15.5" x14ac:dyDescent="0.35">
      <c r="C102" t="s">
        <v>128</v>
      </c>
      <c r="D102" s="5">
        <v>314605744902</v>
      </c>
      <c r="E102" s="5">
        <v>314153485302</v>
      </c>
      <c r="F102" s="5">
        <v>311032239875</v>
      </c>
      <c r="G102" s="5">
        <v>293744119414</v>
      </c>
      <c r="I102" s="5">
        <v>311032239875</v>
      </c>
      <c r="J102" s="5">
        <v>267024112490</v>
      </c>
      <c r="K102" s="5">
        <v>237790687508</v>
      </c>
      <c r="L102" s="5">
        <v>210648832114</v>
      </c>
      <c r="M102" s="5">
        <v>195139069024</v>
      </c>
      <c r="N102" s="5">
        <v>191976184496</v>
      </c>
      <c r="O102" s="5">
        <v>208373652924</v>
      </c>
      <c r="P102" s="5">
        <v>215846370468</v>
      </c>
      <c r="Q102" s="5">
        <v>213102483130</v>
      </c>
      <c r="R102" s="5">
        <v>181830997189</v>
      </c>
      <c r="S102" s="5">
        <v>190289722263</v>
      </c>
      <c r="T102" s="5">
        <v>138002270710</v>
      </c>
      <c r="U102" s="5">
        <v>1305492641650</v>
      </c>
      <c r="V102" s="5">
        <v>126264749747</v>
      </c>
      <c r="W102" s="5">
        <v>45363159972</v>
      </c>
      <c r="X102" s="5">
        <v>28622195245</v>
      </c>
      <c r="Y102" s="5">
        <v>34110054088</v>
      </c>
      <c r="Z102" s="5">
        <v>39982521242</v>
      </c>
    </row>
    <row r="103" spans="3:26" ht="15.5" x14ac:dyDescent="0.35">
      <c r="C103" t="s">
        <v>125</v>
      </c>
      <c r="D103" s="5">
        <v>10356840452</v>
      </c>
      <c r="E103" s="5">
        <v>10356840452</v>
      </c>
      <c r="F103" s="5">
        <v>10356840452</v>
      </c>
      <c r="G103" s="5">
        <v>11842136786</v>
      </c>
      <c r="I103" s="5">
        <v>10356840452</v>
      </c>
      <c r="J103" s="5">
        <v>11842136786</v>
      </c>
      <c r="K103" s="5">
        <v>11234800125</v>
      </c>
      <c r="L103" s="5">
        <v>11109580208</v>
      </c>
      <c r="M103" s="5">
        <v>11724148067</v>
      </c>
      <c r="N103" s="5">
        <v>13048144945</v>
      </c>
      <c r="O103" s="5">
        <v>14456929090</v>
      </c>
      <c r="P103" s="5">
        <v>14001827465</v>
      </c>
      <c r="Q103" s="5">
        <v>14109839054</v>
      </c>
      <c r="R103" s="5">
        <v>13272993949</v>
      </c>
      <c r="S103" s="5">
        <v>12326414861</v>
      </c>
      <c r="T103" s="5">
        <v>10932603281</v>
      </c>
      <c r="U103" s="5">
        <v>10579456414</v>
      </c>
      <c r="V103" s="5">
        <v>4822821356</v>
      </c>
      <c r="W103" s="5">
        <v>4680967976</v>
      </c>
      <c r="X103" s="5">
        <v>4186806482</v>
      </c>
      <c r="Y103" s="5">
        <v>4000010357</v>
      </c>
      <c r="Z103" s="5">
        <v>4255112233</v>
      </c>
    </row>
    <row r="104" spans="3:26" ht="15.5" x14ac:dyDescent="0.35">
      <c r="C104" t="s">
        <v>132</v>
      </c>
      <c r="D104" s="5">
        <v>1842496578</v>
      </c>
      <c r="E104" s="5">
        <v>1842496578</v>
      </c>
      <c r="F104" s="5">
        <v>1842496578</v>
      </c>
      <c r="G104" s="5">
        <v>1855142077</v>
      </c>
      <c r="I104" s="5">
        <v>1842496578</v>
      </c>
      <c r="J104" s="5">
        <v>1855142077</v>
      </c>
      <c r="K104" s="5">
        <v>1855142077</v>
      </c>
      <c r="L104" s="5">
        <v>2012750633</v>
      </c>
      <c r="M104" s="5">
        <v>2012750633</v>
      </c>
      <c r="N104" s="5">
        <v>2012750633</v>
      </c>
      <c r="O104" s="5">
        <v>2012750633</v>
      </c>
      <c r="P104" s="5">
        <v>2012750633</v>
      </c>
      <c r="Q104" s="5">
        <v>2012750633</v>
      </c>
      <c r="R104" s="5">
        <v>2012750633</v>
      </c>
      <c r="S104" s="5">
        <v>2013805258</v>
      </c>
      <c r="U104" s="5">
        <v>5460018538</v>
      </c>
      <c r="V104" s="5">
        <v>916551197</v>
      </c>
    </row>
    <row r="105" spans="3:26" ht="15.5" x14ac:dyDescent="0.35">
      <c r="C105" t="s">
        <v>126</v>
      </c>
      <c r="D105" s="5">
        <v>1173243000000</v>
      </c>
      <c r="E105" s="5">
        <v>1173243000000</v>
      </c>
      <c r="F105" s="5">
        <v>1173243000000</v>
      </c>
      <c r="G105" s="5">
        <v>1129130000000</v>
      </c>
      <c r="I105" s="5">
        <v>1173243000000</v>
      </c>
      <c r="J105" s="5">
        <v>1121903000000</v>
      </c>
      <c r="K105" s="5">
        <v>806802573296</v>
      </c>
      <c r="L105" s="5">
        <v>230508000000</v>
      </c>
      <c r="M105" s="5">
        <v>231674611133</v>
      </c>
      <c r="N105" s="5">
        <v>1937720950000</v>
      </c>
      <c r="O105" s="5">
        <v>2154564254091</v>
      </c>
      <c r="P105" s="5">
        <v>1750003236779</v>
      </c>
      <c r="Q105" s="5">
        <v>1193207001820</v>
      </c>
      <c r="R105" s="5">
        <v>675171811886</v>
      </c>
      <c r="S105" s="5">
        <v>360435607047</v>
      </c>
    </row>
    <row r="106" spans="3:26" ht="15.5" x14ac:dyDescent="0.35">
      <c r="C106" t="s">
        <v>131</v>
      </c>
      <c r="W106" s="5">
        <v>758942641</v>
      </c>
      <c r="X106" s="5">
        <v>758942641</v>
      </c>
      <c r="Y106" s="5">
        <v>948678301</v>
      </c>
    </row>
    <row r="107" spans="3:26" ht="15.5" x14ac:dyDescent="0.35">
      <c r="C107" t="s">
        <v>133</v>
      </c>
      <c r="D107" s="5">
        <v>16599375003586</v>
      </c>
      <c r="E107" s="5">
        <v>16474463799536</v>
      </c>
      <c r="F107" s="5">
        <v>16486323445290</v>
      </c>
      <c r="G107" s="5">
        <v>17483265230313</v>
      </c>
      <c r="I107" s="5">
        <v>16486323445290</v>
      </c>
      <c r="J107" s="5">
        <v>17425207125996</v>
      </c>
      <c r="K107" s="5">
        <v>16312594780943</v>
      </c>
      <c r="L107" s="5">
        <v>12240056903523</v>
      </c>
      <c r="M107" s="5">
        <v>11966554093964</v>
      </c>
      <c r="N107" s="5">
        <v>13782498930161</v>
      </c>
      <c r="O107" s="5">
        <v>12548977398000</v>
      </c>
      <c r="P107" s="5">
        <v>11705382913661</v>
      </c>
      <c r="Q107" s="5">
        <v>10380164732814</v>
      </c>
      <c r="R107" s="5">
        <v>7340466165513</v>
      </c>
      <c r="S107" s="5">
        <v>6954482566453</v>
      </c>
      <c r="T107" s="5">
        <v>2817626305118</v>
      </c>
      <c r="U107" s="5">
        <v>4003109162060</v>
      </c>
      <c r="V107" s="5">
        <v>4070731953724</v>
      </c>
      <c r="W107" s="5">
        <v>3760496001635</v>
      </c>
      <c r="X107" s="5">
        <v>3221943113529</v>
      </c>
      <c r="Y107" s="5">
        <v>1457610036462</v>
      </c>
      <c r="Z107" s="5">
        <v>1345894131165</v>
      </c>
    </row>
    <row r="108" spans="3:26" ht="15.5" x14ac:dyDescent="0.35">
      <c r="C108" t="s">
        <v>134</v>
      </c>
      <c r="D108" s="5">
        <v>21820632062927</v>
      </c>
      <c r="E108" s="5">
        <v>22736474494856</v>
      </c>
      <c r="F108" s="5">
        <v>21261038603556</v>
      </c>
      <c r="G108" s="5">
        <v>21309118402474</v>
      </c>
      <c r="I108" s="5">
        <v>21261038603556</v>
      </c>
      <c r="J108" s="5">
        <v>21188290505506</v>
      </c>
      <c r="K108" s="5">
        <v>19886877883420</v>
      </c>
      <c r="L108" s="5">
        <v>16721760263807</v>
      </c>
      <c r="M108" s="5">
        <v>16654989338161</v>
      </c>
      <c r="N108" s="5">
        <v>18371229973821</v>
      </c>
      <c r="O108" s="5">
        <v>17275272609213</v>
      </c>
      <c r="P108" s="5">
        <v>16252732184207</v>
      </c>
      <c r="Q108" s="5">
        <v>14977041120833</v>
      </c>
      <c r="R108" s="5">
        <v>11359506311011</v>
      </c>
      <c r="S108" s="5">
        <v>11145896809593</v>
      </c>
      <c r="T108" s="5">
        <v>9796065262250</v>
      </c>
      <c r="U108" s="5">
        <v>10665713361698</v>
      </c>
      <c r="V108" s="5">
        <v>6154231305371</v>
      </c>
      <c r="W108" s="5">
        <v>5290382916872</v>
      </c>
      <c r="X108" s="5">
        <v>4814315153733</v>
      </c>
      <c r="Y108" s="5">
        <v>2784021782133</v>
      </c>
      <c r="Z108" s="5">
        <v>2543182987219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2466982492848</v>
      </c>
      <c r="E111" s="5">
        <v>3347109354527</v>
      </c>
      <c r="F111" s="5">
        <v>3518212978516</v>
      </c>
      <c r="G111" s="5">
        <v>4274032771048</v>
      </c>
      <c r="I111" s="5">
        <v>3518212978516</v>
      </c>
      <c r="J111" s="5">
        <v>3984626865675</v>
      </c>
      <c r="K111" s="5">
        <v>3060809249354</v>
      </c>
      <c r="L111" s="5">
        <v>2216435731961</v>
      </c>
      <c r="M111" s="5">
        <v>1692127805105</v>
      </c>
      <c r="N111" s="5">
        <v>3270161549357</v>
      </c>
      <c r="O111" s="5">
        <v>3303530868409</v>
      </c>
      <c r="P111" s="5">
        <v>3093284238071</v>
      </c>
      <c r="Q111" s="5">
        <v>2954287128281</v>
      </c>
      <c r="R111" s="5">
        <v>2848671180828</v>
      </c>
      <c r="S111" s="5">
        <v>3227924826605</v>
      </c>
      <c r="T111" s="5">
        <v>2326646387344</v>
      </c>
      <c r="U111" s="5">
        <v>1457383800772</v>
      </c>
      <c r="V111" s="5">
        <v>654273848640</v>
      </c>
      <c r="W111" s="5">
        <v>440493294555</v>
      </c>
      <c r="X111" s="5">
        <v>475952546862</v>
      </c>
      <c r="Y111" s="5">
        <v>322368571673</v>
      </c>
      <c r="Z111" s="5">
        <v>246876412391</v>
      </c>
    </row>
    <row r="112" spans="3:26" ht="15.5" x14ac:dyDescent="0.35">
      <c r="C112" t="s">
        <v>138</v>
      </c>
      <c r="Y112" s="5">
        <v>195000000000</v>
      </c>
      <c r="Z112" s="5">
        <v>91069934703</v>
      </c>
    </row>
    <row r="113" spans="3:26" ht="15.5" x14ac:dyDescent="0.35">
      <c r="C113" t="s">
        <v>146</v>
      </c>
      <c r="D113" s="5">
        <v>2163060000000</v>
      </c>
      <c r="E113" s="5">
        <v>2258920696558</v>
      </c>
      <c r="F113" s="5">
        <v>389011387522</v>
      </c>
      <c r="G113" s="5">
        <v>619037331680</v>
      </c>
      <c r="I113" s="5">
        <v>389011387522</v>
      </c>
      <c r="J113" s="5">
        <v>718728560377</v>
      </c>
      <c r="K113" s="5">
        <v>902324016339</v>
      </c>
      <c r="L113" s="5">
        <v>1513661392413</v>
      </c>
      <c r="M113" s="5">
        <v>1273097934409</v>
      </c>
      <c r="N113" s="5">
        <v>2053519271821</v>
      </c>
      <c r="O113" s="5">
        <v>2153252455002</v>
      </c>
      <c r="P113" s="5">
        <v>1391599395509</v>
      </c>
      <c r="Q113" s="5">
        <v>1090596613076</v>
      </c>
      <c r="R113" s="5">
        <v>412567744986</v>
      </c>
      <c r="S113" s="5">
        <v>399006402296</v>
      </c>
      <c r="T113" s="5">
        <v>419350756587</v>
      </c>
      <c r="U113" s="5">
        <v>1288819367170</v>
      </c>
      <c r="V113" s="5">
        <v>247984332084</v>
      </c>
    </row>
    <row r="114" spans="3:26" ht="15.5" x14ac:dyDescent="0.35">
      <c r="C114" t="s">
        <v>151</v>
      </c>
      <c r="D114" s="5">
        <v>644440000</v>
      </c>
      <c r="M114" s="5">
        <v>2909751000</v>
      </c>
      <c r="N114" s="5">
        <v>16234716000</v>
      </c>
      <c r="O114" s="5">
        <v>23529570000</v>
      </c>
      <c r="P114" s="5">
        <v>1161384476</v>
      </c>
      <c r="S114" s="5">
        <v>854692000</v>
      </c>
      <c r="U114" s="5">
        <v>2646470488</v>
      </c>
    </row>
    <row r="115" spans="3:26" ht="15.5" x14ac:dyDescent="0.35">
      <c r="C115" t="s">
        <v>1923</v>
      </c>
      <c r="D115" s="5">
        <v>500000000000</v>
      </c>
      <c r="E115" s="5">
        <v>921700000000</v>
      </c>
      <c r="F115" s="5">
        <v>941700000000</v>
      </c>
      <c r="G115" s="5">
        <v>984395051140</v>
      </c>
      <c r="I115" s="5">
        <v>941700000000</v>
      </c>
      <c r="J115" s="5">
        <v>971683000000</v>
      </c>
      <c r="K115" s="5">
        <v>983825384800</v>
      </c>
      <c r="L115" s="5">
        <v>468992251930</v>
      </c>
      <c r="M115" s="5">
        <v>288656564082</v>
      </c>
      <c r="N115" s="5">
        <v>138987544347</v>
      </c>
      <c r="O115" s="5">
        <v>138924676464</v>
      </c>
      <c r="P115" s="5">
        <v>38814541150</v>
      </c>
      <c r="Q115" s="5">
        <v>47424894537</v>
      </c>
      <c r="R115" s="5">
        <v>382806488086</v>
      </c>
      <c r="S115" s="5">
        <v>327294031585</v>
      </c>
      <c r="T115" s="5">
        <v>301051177719</v>
      </c>
      <c r="U115" s="5">
        <v>325255514470</v>
      </c>
      <c r="V115" s="5">
        <v>321203314703</v>
      </c>
      <c r="W115" s="5">
        <v>336713750229</v>
      </c>
      <c r="X115" s="5">
        <v>288915720072</v>
      </c>
      <c r="Y115" s="5">
        <v>195000000000</v>
      </c>
      <c r="Z115" s="5">
        <v>91069934703</v>
      </c>
    </row>
    <row r="116" spans="3:26" ht="15.5" x14ac:dyDescent="0.35">
      <c r="C116" t="s">
        <v>139</v>
      </c>
      <c r="L116" s="5">
        <v>123384122680</v>
      </c>
      <c r="M116" s="5">
        <v>238826153946</v>
      </c>
    </row>
    <row r="117" spans="3:26" ht="15.5" x14ac:dyDescent="0.35">
      <c r="C117" t="s">
        <v>140</v>
      </c>
      <c r="D117" s="5">
        <v>428192909764</v>
      </c>
      <c r="E117" s="5">
        <v>400301283572</v>
      </c>
      <c r="F117" s="5">
        <v>359014636387</v>
      </c>
      <c r="G117" s="5">
        <v>309047998163</v>
      </c>
      <c r="I117" s="5">
        <v>359014636387</v>
      </c>
      <c r="J117" s="5">
        <v>223169080556</v>
      </c>
      <c r="K117" s="5">
        <v>268566919604</v>
      </c>
      <c r="L117" s="5">
        <v>143977068958</v>
      </c>
      <c r="M117" s="5">
        <v>59235326332</v>
      </c>
      <c r="N117" s="5">
        <v>408465991048</v>
      </c>
      <c r="O117" s="5">
        <v>352295290348</v>
      </c>
      <c r="P117" s="5">
        <v>438263098992</v>
      </c>
      <c r="Q117" s="5">
        <v>406105937397</v>
      </c>
      <c r="R117" s="5">
        <v>169723271400</v>
      </c>
      <c r="S117" s="5">
        <v>212959117741</v>
      </c>
      <c r="T117" s="5">
        <v>224640932614</v>
      </c>
      <c r="U117" s="5">
        <v>280973292579</v>
      </c>
      <c r="V117" s="5">
        <v>70061983857</v>
      </c>
      <c r="W117" s="5">
        <v>56419670026</v>
      </c>
      <c r="X117" s="5">
        <v>54044401310</v>
      </c>
      <c r="Y117" s="5">
        <v>54374988014</v>
      </c>
      <c r="Z117" s="5">
        <v>103402462732</v>
      </c>
    </row>
    <row r="118" spans="3:26" ht="15.5" x14ac:dyDescent="0.35">
      <c r="C118" t="s">
        <v>394</v>
      </c>
      <c r="O118" s="5">
        <v>171153920409</v>
      </c>
      <c r="P118" s="5">
        <v>23128920409</v>
      </c>
      <c r="Q118" s="5">
        <v>24271360915</v>
      </c>
      <c r="R118" s="5">
        <v>26848638462</v>
      </c>
      <c r="S118" s="5">
        <v>20505826106</v>
      </c>
      <c r="T118" s="5">
        <v>17716095368</v>
      </c>
      <c r="U118" s="5">
        <v>145355160468</v>
      </c>
      <c r="V118" s="5">
        <v>12908994440</v>
      </c>
    </row>
    <row r="119" spans="3:26" ht="15.5" x14ac:dyDescent="0.35">
      <c r="C119" t="s">
        <v>351</v>
      </c>
    </row>
    <row r="120" spans="3:26" ht="15.5" x14ac:dyDescent="0.35">
      <c r="C120" t="s">
        <v>735</v>
      </c>
      <c r="D120" s="5">
        <v>315737695494</v>
      </c>
      <c r="E120" s="5">
        <v>400693767253</v>
      </c>
      <c r="F120" s="5">
        <v>488095351320</v>
      </c>
      <c r="G120" s="5">
        <v>340832325079</v>
      </c>
      <c r="I120" s="5">
        <v>488095351320</v>
      </c>
      <c r="J120" s="5">
        <v>372246146017</v>
      </c>
      <c r="K120" s="5">
        <v>514217887431</v>
      </c>
      <c r="L120" s="5">
        <v>791095278519</v>
      </c>
      <c r="M120" s="5">
        <v>397531148696</v>
      </c>
      <c r="N120" s="5">
        <v>1492095038844</v>
      </c>
      <c r="O120" s="5">
        <v>1170136138614</v>
      </c>
      <c r="P120" s="5">
        <v>963774575285</v>
      </c>
      <c r="Q120" s="5">
        <v>854365051848</v>
      </c>
      <c r="R120" s="5">
        <v>678716847166</v>
      </c>
      <c r="S120" s="5">
        <v>881193713358</v>
      </c>
      <c r="T120" s="5">
        <v>421012964300</v>
      </c>
      <c r="U120" s="5">
        <v>75864189695</v>
      </c>
      <c r="V120" s="5">
        <v>59426244904</v>
      </c>
    </row>
    <row r="121" spans="3:26" ht="15.5" x14ac:dyDescent="0.35">
      <c r="C121" t="s">
        <v>141</v>
      </c>
    </row>
    <row r="122" spans="3:26" ht="15.5" x14ac:dyDescent="0.35">
      <c r="C122" t="s">
        <v>142</v>
      </c>
      <c r="D122" s="5">
        <v>176360498409</v>
      </c>
      <c r="E122" s="5">
        <v>176276825522</v>
      </c>
      <c r="F122" s="5">
        <v>179520417957</v>
      </c>
      <c r="G122" s="5">
        <v>64866920409</v>
      </c>
      <c r="I122" s="5">
        <v>179520417957</v>
      </c>
      <c r="J122" s="5">
        <v>64866920409</v>
      </c>
      <c r="K122" s="5">
        <v>64866920409</v>
      </c>
      <c r="L122" s="5">
        <v>24092920409</v>
      </c>
    </row>
    <row r="123" spans="3:26" ht="15.5" x14ac:dyDescent="0.35">
      <c r="C123" t="s">
        <v>144</v>
      </c>
      <c r="D123" s="5">
        <v>291871322537</v>
      </c>
      <c r="E123" s="5">
        <v>333142803834</v>
      </c>
      <c r="F123" s="5">
        <v>294783550691</v>
      </c>
      <c r="G123" s="5">
        <v>354810574110</v>
      </c>
      <c r="I123" s="5">
        <v>294783550691</v>
      </c>
      <c r="J123" s="5">
        <v>297547381204</v>
      </c>
      <c r="K123" s="5">
        <v>275760460661</v>
      </c>
      <c r="L123" s="5">
        <v>410284630202</v>
      </c>
      <c r="M123" s="5">
        <v>295962727940</v>
      </c>
      <c r="N123" s="5">
        <v>275370397002</v>
      </c>
      <c r="O123" s="5">
        <v>190279136827</v>
      </c>
      <c r="P123" s="5">
        <v>191681957374</v>
      </c>
      <c r="Q123" s="5">
        <v>154133098642</v>
      </c>
      <c r="R123" s="5">
        <v>88155008223</v>
      </c>
      <c r="S123" s="5">
        <v>53056644593</v>
      </c>
      <c r="T123" s="5">
        <v>10217733592</v>
      </c>
      <c r="U123" s="5">
        <v>83204306676</v>
      </c>
      <c r="V123" s="5">
        <v>10763803709</v>
      </c>
      <c r="W123" s="5">
        <v>3933965237</v>
      </c>
      <c r="X123" s="5">
        <v>4271642310</v>
      </c>
      <c r="Y123" s="5">
        <v>3294262922</v>
      </c>
      <c r="Z123" s="5">
        <v>11563383787</v>
      </c>
    </row>
    <row r="124" spans="3:26" ht="15.5" x14ac:dyDescent="0.35">
      <c r="C124" t="s">
        <v>143</v>
      </c>
      <c r="R124" s="5">
        <v>100908546701</v>
      </c>
      <c r="W124" s="5">
        <v>34798575296</v>
      </c>
      <c r="X124" s="5">
        <v>60948024641</v>
      </c>
      <c r="Y124" s="5">
        <v>7857581358</v>
      </c>
      <c r="Z124" s="5">
        <v>14133707288</v>
      </c>
    </row>
    <row r="125" spans="3:26" ht="15.5" x14ac:dyDescent="0.35">
      <c r="C125" t="s">
        <v>585</v>
      </c>
      <c r="D125" s="5">
        <v>184767902229</v>
      </c>
      <c r="E125" s="5">
        <v>171161777379</v>
      </c>
      <c r="F125" s="5">
        <v>210949972710</v>
      </c>
      <c r="G125" s="5">
        <v>137007840836</v>
      </c>
      <c r="I125" s="5">
        <v>210949972710</v>
      </c>
      <c r="J125" s="5">
        <v>124304007964</v>
      </c>
      <c r="K125" s="5">
        <v>63415990564</v>
      </c>
      <c r="L125" s="5">
        <v>42196527093</v>
      </c>
      <c r="M125" s="5">
        <v>55732487484</v>
      </c>
      <c r="N125" s="5">
        <v>122143825354</v>
      </c>
      <c r="O125" s="5">
        <v>120184103324</v>
      </c>
      <c r="P125" s="5">
        <v>116513870033</v>
      </c>
      <c r="Q125" s="5">
        <v>151539091992</v>
      </c>
      <c r="R125" s="5">
        <v>100908546701</v>
      </c>
      <c r="S125" s="5">
        <v>49779284836</v>
      </c>
      <c r="T125" s="5">
        <v>40057924758</v>
      </c>
      <c r="U125" s="5">
        <v>70652134679</v>
      </c>
      <c r="V125" s="5">
        <v>41795876608</v>
      </c>
      <c r="W125" s="5">
        <v>34798575296</v>
      </c>
      <c r="X125" s="5">
        <v>60948024641</v>
      </c>
      <c r="Y125" s="5">
        <v>7857581358</v>
      </c>
      <c r="Z125" s="5">
        <v>14133707288</v>
      </c>
    </row>
    <row r="126" spans="3:26" ht="15.5" x14ac:dyDescent="0.35">
      <c r="C126" t="s">
        <v>145</v>
      </c>
    </row>
    <row r="127" spans="3:26" ht="15.5" x14ac:dyDescent="0.35">
      <c r="C127" t="s">
        <v>1924</v>
      </c>
    </row>
    <row r="128" spans="3:26" ht="15.5" x14ac:dyDescent="0.35">
      <c r="C128" t="s">
        <v>152</v>
      </c>
      <c r="D128" s="5">
        <v>746412662824</v>
      </c>
      <c r="E128" s="5">
        <v>1120109722489</v>
      </c>
      <c r="F128" s="5">
        <v>1223669467408</v>
      </c>
      <c r="G128" s="5">
        <v>2147938981720</v>
      </c>
      <c r="I128" s="5">
        <v>1223669467408</v>
      </c>
      <c r="J128" s="5">
        <v>1995677249934</v>
      </c>
      <c r="K128" s="5">
        <v>955022606294</v>
      </c>
      <c r="L128" s="5">
        <v>359889975259</v>
      </c>
      <c r="M128" s="5">
        <v>570720437346</v>
      </c>
      <c r="N128" s="5">
        <v>808257832353</v>
      </c>
      <c r="O128" s="5">
        <v>1160557602423</v>
      </c>
      <c r="P128" s="5">
        <v>1321107274828</v>
      </c>
      <c r="Q128" s="5">
        <v>1316447692950</v>
      </c>
      <c r="R128" s="5">
        <v>1401512380790</v>
      </c>
      <c r="S128" s="5">
        <v>1683136208386</v>
      </c>
      <c r="T128" s="5">
        <v>731142008150</v>
      </c>
      <c r="U128" s="5">
        <v>278368703138</v>
      </c>
      <c r="V128" s="5">
        <v>33668449603</v>
      </c>
    </row>
    <row r="129" spans="3:26" ht="15.5" x14ac:dyDescent="0.35">
      <c r="C129" t="s">
        <v>153</v>
      </c>
      <c r="D129" s="5">
        <v>3272664279385</v>
      </c>
      <c r="E129" s="5">
        <v>3362619289766</v>
      </c>
      <c r="F129" s="5">
        <v>1750082059633</v>
      </c>
      <c r="G129" s="5">
        <v>1806915312821</v>
      </c>
      <c r="I129" s="5">
        <v>1750082059633</v>
      </c>
      <c r="J129" s="5">
        <v>2049643953816</v>
      </c>
      <c r="K129" s="5">
        <v>1684985373572</v>
      </c>
      <c r="L129" s="5">
        <v>4182113691696</v>
      </c>
      <c r="M129" s="5">
        <v>4476811989361</v>
      </c>
      <c r="N129" s="5">
        <v>4850969457069</v>
      </c>
      <c r="O129" s="5">
        <v>3274818931665</v>
      </c>
      <c r="P129" s="5">
        <v>2538322376922</v>
      </c>
      <c r="Q129" s="5">
        <v>2080199360438</v>
      </c>
      <c r="R129" s="5">
        <v>1350586222063</v>
      </c>
      <c r="S129" s="5">
        <v>1368252636975</v>
      </c>
      <c r="T129" s="5">
        <v>1258591288679</v>
      </c>
      <c r="U129" s="5">
        <v>2328486735736</v>
      </c>
      <c r="V129" s="5">
        <v>683549510334</v>
      </c>
      <c r="W129" s="5">
        <v>255353386863</v>
      </c>
      <c r="X129" s="5">
        <v>214201366850</v>
      </c>
      <c r="Y129" s="5">
        <v>177788591697</v>
      </c>
      <c r="Z129" s="5">
        <v>97468045883</v>
      </c>
    </row>
    <row r="130" spans="3:26" ht="15.5" x14ac:dyDescent="0.35">
      <c r="C130" t="s">
        <v>154</v>
      </c>
      <c r="D130" s="5">
        <v>3272664279385</v>
      </c>
      <c r="E130" s="5">
        <v>3362619289766</v>
      </c>
      <c r="F130" s="5">
        <v>1750082059633</v>
      </c>
      <c r="G130" s="5">
        <v>1806915312821</v>
      </c>
      <c r="I130" s="5">
        <v>1750082059633</v>
      </c>
      <c r="J130" s="5">
        <v>2049643953816</v>
      </c>
      <c r="K130" s="5">
        <v>1684985373572</v>
      </c>
      <c r="L130" s="5">
        <v>4182113691696</v>
      </c>
      <c r="M130" s="5">
        <v>4476811989361</v>
      </c>
      <c r="N130" s="5">
        <v>4850969457069</v>
      </c>
      <c r="O130" s="5">
        <v>3274818931665</v>
      </c>
      <c r="P130" s="5">
        <v>2538322376922</v>
      </c>
      <c r="Q130" s="5">
        <v>2080199360438</v>
      </c>
      <c r="R130" s="5">
        <v>1350586222063</v>
      </c>
      <c r="S130" s="5">
        <v>1368252636975</v>
      </c>
      <c r="T130" s="5">
        <v>1258591288679</v>
      </c>
      <c r="U130" s="5">
        <v>2328486735736</v>
      </c>
      <c r="V130" s="5">
        <v>683549510334</v>
      </c>
      <c r="W130" s="5">
        <v>255353386863</v>
      </c>
      <c r="X130" s="5">
        <v>214201366850</v>
      </c>
      <c r="Y130" s="5">
        <v>177788591697</v>
      </c>
      <c r="Z130" s="5">
        <v>97468045883</v>
      </c>
    </row>
    <row r="131" spans="3:26" ht="15.5" x14ac:dyDescent="0.35">
      <c r="C131" t="s">
        <v>156</v>
      </c>
    </row>
    <row r="132" spans="3:26" ht="15.5" x14ac:dyDescent="0.35">
      <c r="C132" t="s">
        <v>157</v>
      </c>
      <c r="D132" s="5">
        <v>2163704440000</v>
      </c>
      <c r="E132" s="5">
        <v>2258920696558</v>
      </c>
      <c r="F132" s="5">
        <v>578006270074</v>
      </c>
      <c r="G132" s="5">
        <v>813759331885</v>
      </c>
      <c r="I132" s="5">
        <v>578006270074</v>
      </c>
      <c r="J132" s="5">
        <v>1043174780664</v>
      </c>
      <c r="K132" s="5">
        <v>1253076686918</v>
      </c>
      <c r="L132" s="5">
        <v>1864414062992</v>
      </c>
      <c r="M132" s="5">
        <v>1694912378646</v>
      </c>
      <c r="N132" s="5">
        <v>2444343102821</v>
      </c>
      <c r="O132" s="5">
        <v>2176782025002</v>
      </c>
      <c r="P132" s="5">
        <v>1392760779985</v>
      </c>
      <c r="Q132" s="5">
        <v>1090596613076</v>
      </c>
      <c r="R132" s="5">
        <v>412567744986</v>
      </c>
      <c r="S132" s="5">
        <v>399861094296</v>
      </c>
      <c r="T132" s="5">
        <v>419350756587</v>
      </c>
      <c r="U132" s="5">
        <v>1291465837658</v>
      </c>
      <c r="V132" s="5">
        <v>247984332084</v>
      </c>
    </row>
    <row r="133" spans="3:26" ht="15.5" x14ac:dyDescent="0.35">
      <c r="C133" t="s">
        <v>155</v>
      </c>
      <c r="T133" s="5">
        <v>37889198930</v>
      </c>
      <c r="U133" s="5">
        <v>37889198930</v>
      </c>
    </row>
    <row r="134" spans="3:26" ht="15.5" x14ac:dyDescent="0.35">
      <c r="C134" t="s">
        <v>159</v>
      </c>
      <c r="D134" s="5">
        <v>5739646772233</v>
      </c>
      <c r="E134" s="5">
        <v>6709728644293</v>
      </c>
      <c r="F134" s="5">
        <v>5268295038149</v>
      </c>
      <c r="G134" s="5">
        <v>6080948083869</v>
      </c>
      <c r="I134" s="5">
        <v>5268295038149</v>
      </c>
      <c r="J134" s="5">
        <v>6034270819491</v>
      </c>
      <c r="K134" s="5">
        <v>4745794622926</v>
      </c>
      <c r="L134" s="5">
        <v>6398549423657</v>
      </c>
      <c r="M134" s="5">
        <v>6168939794466</v>
      </c>
      <c r="N134" s="5">
        <v>8121131006426</v>
      </c>
      <c r="O134" s="5">
        <v>6578349800074</v>
      </c>
      <c r="P134" s="5">
        <v>5631606614993</v>
      </c>
      <c r="Q134" s="5">
        <v>5034486488719</v>
      </c>
      <c r="R134" s="5">
        <v>4199257402891</v>
      </c>
      <c r="S134" s="5">
        <v>4596177463580</v>
      </c>
      <c r="T134" s="5">
        <v>3585237676023</v>
      </c>
      <c r="U134" s="5">
        <v>3785870536508</v>
      </c>
      <c r="V134" s="5">
        <v>1337823358974</v>
      </c>
      <c r="W134" s="5">
        <v>695846681418</v>
      </c>
      <c r="X134" s="5">
        <v>690153913712</v>
      </c>
      <c r="Y134" s="5">
        <v>500157163370</v>
      </c>
      <c r="Z134" s="5">
        <v>344344458274</v>
      </c>
    </row>
    <row r="135" spans="3:26" ht="15.5" x14ac:dyDescent="0.35">
      <c r="C135" t="s">
        <v>160</v>
      </c>
    </row>
    <row r="136" spans="3:26" ht="15.5" x14ac:dyDescent="0.35">
      <c r="C136" t="s">
        <v>161</v>
      </c>
      <c r="D136" s="5">
        <v>12562188664350</v>
      </c>
      <c r="E136" s="5">
        <v>12562188664350</v>
      </c>
      <c r="F136" s="5">
        <v>12562188664350</v>
      </c>
      <c r="G136" s="5">
        <v>12562188664350</v>
      </c>
      <c r="I136" s="5">
        <v>12562188664350</v>
      </c>
      <c r="J136" s="5">
        <v>12562188664350</v>
      </c>
      <c r="K136" s="5">
        <v>12562188664350</v>
      </c>
      <c r="L136" s="5">
        <v>7530921583200</v>
      </c>
      <c r="M136" s="5">
        <v>7530921583200</v>
      </c>
      <c r="N136" s="5">
        <v>7530921583200</v>
      </c>
      <c r="O136" s="5">
        <v>6348432123100</v>
      </c>
      <c r="P136" s="5">
        <v>6348431407300</v>
      </c>
      <c r="Q136" s="5">
        <v>6348430906600</v>
      </c>
      <c r="R136" s="5">
        <v>4276225026000</v>
      </c>
      <c r="S136" s="5">
        <v>4276225026000</v>
      </c>
      <c r="T136" s="5">
        <v>4119240501000</v>
      </c>
      <c r="U136" s="5">
        <v>4119240501000</v>
      </c>
      <c r="V136" s="5">
        <v>4119240501000</v>
      </c>
      <c r="W136" s="5">
        <v>4119240501000</v>
      </c>
      <c r="X136" s="5">
        <v>3833840501000</v>
      </c>
      <c r="Y136" s="5">
        <v>1981250859800</v>
      </c>
      <c r="Z136" s="5">
        <v>1930500000000</v>
      </c>
    </row>
    <row r="137" spans="3:26" ht="15.5" x14ac:dyDescent="0.35">
      <c r="C137" t="s">
        <v>162</v>
      </c>
      <c r="D137" s="5">
        <v>863624087991</v>
      </c>
      <c r="E137" s="5">
        <v>863624087991</v>
      </c>
      <c r="F137" s="5">
        <v>863624087991</v>
      </c>
      <c r="G137" s="5">
        <v>863624087991</v>
      </c>
      <c r="I137" s="5">
        <v>863624087991</v>
      </c>
      <c r="J137" s="5">
        <v>863624087991</v>
      </c>
      <c r="K137" s="5">
        <v>863624087991</v>
      </c>
      <c r="L137" s="5">
        <v>918968860247</v>
      </c>
      <c r="M137" s="5">
        <v>918968860247</v>
      </c>
      <c r="N137" s="5">
        <v>918968860247</v>
      </c>
      <c r="O137" s="5">
        <v>741595441232</v>
      </c>
      <c r="P137" s="5">
        <v>741595333862</v>
      </c>
      <c r="Q137" s="5">
        <v>741595258757</v>
      </c>
      <c r="R137" s="5">
        <v>502840704972</v>
      </c>
      <c r="S137" s="5">
        <v>502840704972</v>
      </c>
      <c r="T137" s="5">
        <v>424348442472</v>
      </c>
      <c r="U137" s="5">
        <v>424348442472</v>
      </c>
      <c r="V137" s="5">
        <v>424348442472</v>
      </c>
      <c r="W137" s="5">
        <v>424455525045</v>
      </c>
      <c r="X137" s="5">
        <v>375937525045</v>
      </c>
      <c r="Y137" s="5">
        <v>426488814745</v>
      </c>
      <c r="Z137" s="5">
        <v>396038298690</v>
      </c>
    </row>
    <row r="138" spans="3:26" ht="15.5" x14ac:dyDescent="0.35">
      <c r="C138" t="s">
        <v>1845</v>
      </c>
      <c r="D138" s="5">
        <v>863624087991</v>
      </c>
      <c r="E138" s="5">
        <v>863624087991</v>
      </c>
      <c r="F138" s="5">
        <v>863624087991</v>
      </c>
      <c r="G138" s="5">
        <v>863624087991</v>
      </c>
      <c r="I138" s="5">
        <v>863624087991</v>
      </c>
      <c r="J138" s="5">
        <v>863624087991</v>
      </c>
      <c r="K138" s="5">
        <v>863624087991</v>
      </c>
      <c r="L138" s="5">
        <v>918968860247</v>
      </c>
      <c r="M138" s="5">
        <v>918968860247</v>
      </c>
      <c r="N138" s="5">
        <v>918968860247</v>
      </c>
      <c r="O138" s="5">
        <v>741595441232</v>
      </c>
      <c r="P138" s="5">
        <v>741595333862</v>
      </c>
      <c r="Q138" s="5">
        <v>741595258757</v>
      </c>
      <c r="R138" s="5">
        <v>502840704972</v>
      </c>
      <c r="S138" s="5">
        <v>502840704972</v>
      </c>
      <c r="T138" s="5">
        <v>424348442472</v>
      </c>
      <c r="U138" s="5">
        <v>424348442472</v>
      </c>
      <c r="V138" s="5">
        <v>424348442472</v>
      </c>
      <c r="W138" s="5">
        <v>424455525045</v>
      </c>
      <c r="X138" s="5">
        <v>375937525045</v>
      </c>
      <c r="Y138" s="5">
        <v>426488814745</v>
      </c>
      <c r="Z138" s="5">
        <v>396038298690</v>
      </c>
    </row>
    <row r="139" spans="3:26" ht="15.5" x14ac:dyDescent="0.35">
      <c r="C139" t="s">
        <v>163</v>
      </c>
      <c r="D139" s="5">
        <v>1869218462329</v>
      </c>
      <c r="E139" s="5">
        <v>1814040509245</v>
      </c>
      <c r="F139" s="5">
        <v>1779381132855</v>
      </c>
      <c r="G139" s="5">
        <v>1014136013037</v>
      </c>
      <c r="I139" s="5">
        <v>1779381132855</v>
      </c>
      <c r="J139" s="5">
        <v>942189627320</v>
      </c>
      <c r="K139" s="5">
        <v>925828372484</v>
      </c>
      <c r="L139" s="5">
        <v>592979230724</v>
      </c>
      <c r="M139" s="5">
        <v>751893989568</v>
      </c>
      <c r="N139" s="5">
        <v>484117222828</v>
      </c>
      <c r="O139" s="5">
        <v>2428205697101</v>
      </c>
      <c r="P139" s="5">
        <v>2372234145437</v>
      </c>
      <c r="Q139" s="5">
        <v>2028890028185</v>
      </c>
      <c r="R139" s="5">
        <v>1565649560655</v>
      </c>
      <c r="S139" s="5">
        <v>1040811831651</v>
      </c>
      <c r="T139" s="5">
        <v>961278905054</v>
      </c>
      <c r="U139" s="5">
        <v>915857853289</v>
      </c>
      <c r="V139" s="5">
        <v>285629558122</v>
      </c>
      <c r="W139" s="5">
        <v>64506987570</v>
      </c>
      <c r="X139" s="5">
        <v>-71060576870</v>
      </c>
      <c r="Y139" s="5">
        <v>-126737003376</v>
      </c>
      <c r="Z139" s="5">
        <v>-129194169540</v>
      </c>
    </row>
    <row r="140" spans="3:26" ht="15.5" x14ac:dyDescent="0.35">
      <c r="C140" t="s">
        <v>164</v>
      </c>
      <c r="D140" s="5">
        <v>23700000000</v>
      </c>
      <c r="E140" s="5">
        <v>18700000000</v>
      </c>
      <c r="F140" s="5">
        <v>18700000000</v>
      </c>
      <c r="G140" s="5">
        <v>18700000000</v>
      </c>
      <c r="I140" s="5">
        <v>18700000000</v>
      </c>
      <c r="J140" s="5">
        <v>17700000000</v>
      </c>
      <c r="K140" s="5">
        <v>11700000000</v>
      </c>
      <c r="L140" s="5">
        <v>11700000000</v>
      </c>
      <c r="M140" s="5">
        <v>10700000000</v>
      </c>
      <c r="N140" s="5">
        <v>10700000000</v>
      </c>
      <c r="O140" s="5">
        <v>9700000000</v>
      </c>
      <c r="P140" s="5">
        <v>8700000000</v>
      </c>
      <c r="Q140" s="5">
        <v>7700000000</v>
      </c>
      <c r="R140" s="5">
        <v>6700000000</v>
      </c>
      <c r="S140" s="5">
        <v>5700000000</v>
      </c>
      <c r="T140" s="5">
        <v>4700000000</v>
      </c>
      <c r="U140" s="5">
        <v>2600000000</v>
      </c>
      <c r="V140" s="5">
        <v>1000000000</v>
      </c>
    </row>
    <row r="141" spans="3:26" ht="15.5" x14ac:dyDescent="0.35">
      <c r="C141" t="s">
        <v>165</v>
      </c>
      <c r="D141" s="5">
        <v>1845518462329</v>
      </c>
      <c r="E141" s="5">
        <v>1795340509245</v>
      </c>
      <c r="F141" s="5">
        <v>1760681132855</v>
      </c>
      <c r="G141" s="5">
        <v>995436013037</v>
      </c>
      <c r="I141" s="5">
        <v>1760681132855</v>
      </c>
      <c r="J141" s="5">
        <v>924489627320</v>
      </c>
      <c r="K141" s="5">
        <v>914128372484</v>
      </c>
      <c r="L141" s="5">
        <v>581279230724</v>
      </c>
      <c r="M141" s="5">
        <v>741193989568</v>
      </c>
      <c r="N141" s="5">
        <v>473417222828</v>
      </c>
      <c r="O141" s="5">
        <v>2418505697101</v>
      </c>
      <c r="P141" s="5">
        <v>2363534145437</v>
      </c>
      <c r="Q141" s="5">
        <v>2021190028185</v>
      </c>
      <c r="R141" s="5">
        <v>1558949560655</v>
      </c>
      <c r="S141" s="5">
        <v>1035111831651</v>
      </c>
      <c r="T141" s="5">
        <v>956578905054</v>
      </c>
      <c r="U141" s="5">
        <v>913257853289</v>
      </c>
      <c r="V141" s="5">
        <v>284629558122</v>
      </c>
    </row>
    <row r="142" spans="3:26" ht="15.5" x14ac:dyDescent="0.35">
      <c r="C142" t="s">
        <v>166</v>
      </c>
      <c r="D142" s="5">
        <v>1869218462329</v>
      </c>
      <c r="E142" s="5">
        <v>1814040509245</v>
      </c>
      <c r="F142" s="5">
        <v>1779381132855</v>
      </c>
      <c r="G142" s="5">
        <v>1014136013037</v>
      </c>
      <c r="I142" s="5">
        <v>1779381132855</v>
      </c>
      <c r="J142" s="5">
        <v>942189627320</v>
      </c>
      <c r="K142" s="5">
        <v>925828372484</v>
      </c>
      <c r="L142" s="5">
        <v>592979230724</v>
      </c>
      <c r="M142" s="5">
        <v>751893989568</v>
      </c>
      <c r="N142" s="5">
        <v>484117222828</v>
      </c>
      <c r="O142" s="5">
        <v>2428205697101</v>
      </c>
      <c r="P142" s="5">
        <v>2372234145437</v>
      </c>
      <c r="Q142" s="5">
        <v>2028890028185</v>
      </c>
      <c r="R142" s="5">
        <v>1565649560655</v>
      </c>
      <c r="S142" s="5">
        <v>1040811831651</v>
      </c>
      <c r="T142" s="5">
        <v>961278905054</v>
      </c>
      <c r="U142" s="5">
        <v>915857853289</v>
      </c>
      <c r="V142" s="5">
        <v>285629558122</v>
      </c>
      <c r="W142" s="5">
        <v>64506987570</v>
      </c>
      <c r="X142" s="5">
        <v>-71060576870</v>
      </c>
      <c r="Y142" s="5">
        <v>-126737003376</v>
      </c>
      <c r="Z142" s="5">
        <v>-129194169540</v>
      </c>
    </row>
    <row r="143" spans="3:26" ht="15.5" x14ac:dyDescent="0.35">
      <c r="C143" t="s">
        <v>167</v>
      </c>
      <c r="D143" s="5">
        <v>752579825809</v>
      </c>
      <c r="E143" s="5">
        <v>753518338762</v>
      </c>
      <c r="F143" s="5">
        <v>754175429996</v>
      </c>
      <c r="G143" s="5">
        <v>753820751108</v>
      </c>
      <c r="I143" s="5">
        <v>754175429996</v>
      </c>
      <c r="J143" s="5">
        <v>751616504135</v>
      </c>
      <c r="K143" s="5">
        <v>755041333550</v>
      </c>
      <c r="L143" s="5">
        <v>1479752884189</v>
      </c>
      <c r="M143" s="5">
        <v>1483676828890</v>
      </c>
      <c r="N143" s="5">
        <v>1515503019330</v>
      </c>
      <c r="O143" s="5">
        <v>1182804894346</v>
      </c>
      <c r="P143" s="5">
        <v>1163965260721</v>
      </c>
      <c r="Q143" s="5">
        <v>789237636453</v>
      </c>
      <c r="R143" s="5">
        <v>780711029886</v>
      </c>
      <c r="S143" s="5">
        <v>735349715510</v>
      </c>
      <c r="T143" s="5">
        <v>721137425233</v>
      </c>
      <c r="U143" s="5">
        <v>1452114078481</v>
      </c>
      <c r="V143" s="5">
        <v>19017219662</v>
      </c>
      <c r="W143" s="5">
        <v>18214863364</v>
      </c>
      <c r="X143" s="5">
        <v>17332391544</v>
      </c>
      <c r="Y143" s="5">
        <v>1367547799</v>
      </c>
    </row>
    <row r="144" spans="3:26" ht="15.5" x14ac:dyDescent="0.35">
      <c r="C144" t="s">
        <v>10</v>
      </c>
      <c r="D144" s="5">
        <v>16080985290694</v>
      </c>
      <c r="E144" s="5">
        <v>16026745850563</v>
      </c>
      <c r="F144" s="5">
        <v>15992743565407</v>
      </c>
      <c r="G144" s="5">
        <v>15228170318605</v>
      </c>
      <c r="I144" s="5">
        <v>15992743565407</v>
      </c>
      <c r="J144" s="5">
        <v>15154019685915</v>
      </c>
      <c r="K144" s="5">
        <v>15141083260494</v>
      </c>
      <c r="L144" s="5">
        <v>10323210840150</v>
      </c>
      <c r="M144" s="5">
        <v>10486049543695</v>
      </c>
      <c r="N144" s="5">
        <v>10250098967395</v>
      </c>
      <c r="O144" s="5">
        <v>10696922809139</v>
      </c>
      <c r="P144" s="5">
        <v>10621125569214</v>
      </c>
      <c r="Q144" s="5">
        <v>9942554632114</v>
      </c>
      <c r="R144" s="5">
        <v>7160248908120</v>
      </c>
      <c r="S144" s="5">
        <v>6549719346013</v>
      </c>
      <c r="T144" s="5">
        <v>6210827586227</v>
      </c>
      <c r="U144" s="5">
        <v>6879842825190</v>
      </c>
      <c r="V144" s="5">
        <v>4816407946397</v>
      </c>
      <c r="W144" s="5">
        <v>4594536235454</v>
      </c>
      <c r="X144" s="5">
        <v>4124161240021</v>
      </c>
      <c r="Y144" s="5">
        <v>2283864618763</v>
      </c>
      <c r="Z144" s="5">
        <v>2198838528945</v>
      </c>
    </row>
    <row r="145" spans="2:26" ht="15.5" x14ac:dyDescent="0.35">
      <c r="C145" t="s">
        <v>168</v>
      </c>
      <c r="D145" s="5">
        <v>21820632062927</v>
      </c>
      <c r="E145" s="5">
        <v>22736474494856</v>
      </c>
      <c r="F145" s="5">
        <v>21261038603556</v>
      </c>
      <c r="G145" s="5">
        <v>21309118402474</v>
      </c>
      <c r="I145" s="5">
        <v>21261038603556</v>
      </c>
      <c r="J145" s="5">
        <v>21188290505406</v>
      </c>
      <c r="K145" s="5">
        <v>19886877883420</v>
      </c>
      <c r="L145" s="5">
        <v>16721760263807</v>
      </c>
      <c r="M145" s="5">
        <v>16654989338161</v>
      </c>
      <c r="N145" s="5">
        <v>18371229973821</v>
      </c>
      <c r="O145" s="5">
        <v>17275272609213</v>
      </c>
      <c r="P145" s="5">
        <v>16252732184207</v>
      </c>
      <c r="Q145" s="5">
        <v>14977041120833</v>
      </c>
      <c r="R145" s="5">
        <v>11359506311011</v>
      </c>
      <c r="S145" s="5">
        <v>11145896809593</v>
      </c>
      <c r="T145" s="5">
        <v>9796065262250</v>
      </c>
      <c r="U145" s="5">
        <v>10665713361698</v>
      </c>
      <c r="V145" s="5">
        <v>6154231305371</v>
      </c>
      <c r="W145" s="5">
        <v>5290382916872</v>
      </c>
      <c r="X145" s="5">
        <v>4814315153733</v>
      </c>
      <c r="Y145" s="5">
        <v>2784021782133</v>
      </c>
      <c r="Z145" s="5">
        <v>2543182987219</v>
      </c>
    </row>
    <row r="146" spans="2:26" ht="15.5" x14ac:dyDescent="0.35">
      <c r="C146" t="s">
        <v>169</v>
      </c>
      <c r="D146" s="5">
        <v>167708902705</v>
      </c>
      <c r="E146" s="5">
        <v>167708902705</v>
      </c>
      <c r="F146" s="5">
        <v>167708902705</v>
      </c>
      <c r="G146" s="5">
        <v>167708902705</v>
      </c>
      <c r="I146" s="5">
        <v>167708902705</v>
      </c>
      <c r="J146" s="5">
        <v>167708902705</v>
      </c>
      <c r="K146" s="5">
        <v>167708902705</v>
      </c>
      <c r="L146" s="5">
        <v>67083561082</v>
      </c>
      <c r="M146" s="5">
        <v>67083561082</v>
      </c>
      <c r="N146" s="5">
        <v>67083561082</v>
      </c>
      <c r="O146" s="5">
        <v>55258552816</v>
      </c>
      <c r="P146" s="5">
        <v>55258552816</v>
      </c>
      <c r="Q146" s="5">
        <v>55258552816</v>
      </c>
      <c r="R146" s="5">
        <v>34536595510</v>
      </c>
      <c r="S146" s="5">
        <v>34536595510</v>
      </c>
      <c r="T146" s="5">
        <v>31396905010</v>
      </c>
      <c r="U146" s="5">
        <v>31396905010</v>
      </c>
      <c r="V146" s="5">
        <v>31396905010</v>
      </c>
      <c r="W146" s="5">
        <v>31396905010</v>
      </c>
      <c r="X146" s="5">
        <v>28542905010</v>
      </c>
      <c r="Y146" s="5">
        <v>10017008598</v>
      </c>
      <c r="Z146" s="5">
        <v>9509500000</v>
      </c>
    </row>
    <row r="148" spans="2:26" ht="15.5" x14ac:dyDescent="0.35">
      <c r="B148" t="s">
        <v>170</v>
      </c>
      <c r="C148" t="s">
        <v>171</v>
      </c>
      <c r="D148" s="5">
        <v>-450282708627</v>
      </c>
      <c r="E148" s="5">
        <v>-156484965283</v>
      </c>
      <c r="F148" s="5">
        <v>481996897380</v>
      </c>
      <c r="G148" s="5">
        <v>206085415784</v>
      </c>
      <c r="I148" s="5">
        <v>684209873505</v>
      </c>
      <c r="J148" s="5">
        <v>367433459203</v>
      </c>
      <c r="K148" s="5">
        <v>-330390944315</v>
      </c>
      <c r="L148" s="5">
        <v>-261652276994</v>
      </c>
      <c r="M148" s="5">
        <v>-196317576102</v>
      </c>
      <c r="N148" s="5">
        <v>-1522393565962</v>
      </c>
      <c r="O148" s="5">
        <v>-502432676517</v>
      </c>
      <c r="P148" s="5">
        <v>-815645578099</v>
      </c>
      <c r="Q148" s="5">
        <v>-451061312047</v>
      </c>
      <c r="R148" s="5">
        <v>-460393885536</v>
      </c>
      <c r="S148" s="5">
        <v>-114457885392</v>
      </c>
      <c r="T148" s="5">
        <v>38327257924</v>
      </c>
      <c r="U148" s="5">
        <v>19713146811</v>
      </c>
      <c r="V148" s="5">
        <v>437469854535</v>
      </c>
      <c r="W148" s="5">
        <v>-452925899173</v>
      </c>
      <c r="X148" s="5">
        <v>-145915771431</v>
      </c>
      <c r="Y148" s="5">
        <v>-117011989335</v>
      </c>
      <c r="Z148" s="5">
        <v>-190722473319</v>
      </c>
    </row>
    <row r="149" spans="2:26" ht="15.5" x14ac:dyDescent="0.35">
      <c r="C149" t="s">
        <v>395</v>
      </c>
      <c r="D149" s="5">
        <v>67921748998</v>
      </c>
      <c r="E149" s="5">
        <v>142939088885</v>
      </c>
      <c r="F149" s="5">
        <v>874705966194</v>
      </c>
      <c r="G149" s="5">
        <v>377413018861</v>
      </c>
      <c r="I149" s="5">
        <v>1671707973742</v>
      </c>
      <c r="J149" s="5">
        <v>1966435611625</v>
      </c>
      <c r="K149" s="5">
        <v>874443546988</v>
      </c>
      <c r="L149" s="5">
        <v>514875206551</v>
      </c>
      <c r="M149" s="5">
        <v>634567378163</v>
      </c>
      <c r="N149" s="5">
        <v>378825483259</v>
      </c>
      <c r="O149" s="5">
        <v>646818319244</v>
      </c>
      <c r="P149" s="5">
        <v>904355993422</v>
      </c>
      <c r="Q149" s="5">
        <v>1361840251306</v>
      </c>
      <c r="R149" s="5">
        <v>790482376564</v>
      </c>
      <c r="S149" s="5">
        <v>541736488503</v>
      </c>
      <c r="T149" s="5">
        <v>979007376109</v>
      </c>
      <c r="U149" s="5">
        <v>1486497583620</v>
      </c>
      <c r="V149" s="5">
        <v>705152951436</v>
      </c>
      <c r="W149" s="5">
        <v>380435082964</v>
      </c>
      <c r="X149" s="5">
        <v>541629603485</v>
      </c>
      <c r="Y149" s="5">
        <v>79613156308</v>
      </c>
      <c r="Z149" s="5">
        <v>90934122378</v>
      </c>
    </row>
    <row r="150" spans="2:26" ht="15.5" x14ac:dyDescent="0.35">
      <c r="C150" t="s">
        <v>1925</v>
      </c>
    </row>
    <row r="151" spans="2:26" ht="15.5" x14ac:dyDescent="0.35">
      <c r="C151" t="s">
        <v>1926</v>
      </c>
      <c r="D151" s="5">
        <v>-27191505460</v>
      </c>
      <c r="E151" s="5">
        <v>-32848391755</v>
      </c>
      <c r="F151" s="5">
        <v>-32052089425</v>
      </c>
      <c r="G151" s="5">
        <v>-20733986431</v>
      </c>
      <c r="I151" s="5">
        <v>-113645451937</v>
      </c>
      <c r="J151" s="5">
        <v>-108960078623</v>
      </c>
      <c r="K151" s="5">
        <v>-125278384677</v>
      </c>
      <c r="L151" s="5">
        <v>-98501483848</v>
      </c>
      <c r="M151" s="5">
        <v>-103022320614</v>
      </c>
      <c r="N151" s="5">
        <v>-80625948741</v>
      </c>
      <c r="O151" s="5">
        <v>-102053168225</v>
      </c>
      <c r="P151" s="5">
        <v>-95940887967</v>
      </c>
      <c r="Q151" s="5">
        <v>-90229308317</v>
      </c>
      <c r="R151" s="5">
        <v>-97896529786</v>
      </c>
      <c r="S151" s="5">
        <v>-77992852227</v>
      </c>
      <c r="T151" s="5">
        <v>-104916928415</v>
      </c>
      <c r="U151" s="5">
        <v>-76469544417</v>
      </c>
      <c r="V151" s="5">
        <v>-40008012300</v>
      </c>
    </row>
    <row r="152" spans="2:26" ht="15.5" x14ac:dyDescent="0.35">
      <c r="C152" t="s">
        <v>426</v>
      </c>
      <c r="D152" s="5">
        <v>-322929666034</v>
      </c>
      <c r="E152" s="5">
        <v>89890855924</v>
      </c>
      <c r="F152" s="5">
        <v>-210120227691</v>
      </c>
      <c r="G152" s="5">
        <v>37331220495</v>
      </c>
      <c r="I152" s="5">
        <v>-321439493456</v>
      </c>
      <c r="J152" s="5">
        <v>-713927936900</v>
      </c>
      <c r="K152" s="5">
        <v>-387141149947</v>
      </c>
      <c r="L152" s="5">
        <v>-119588742622</v>
      </c>
      <c r="M152" s="5">
        <v>-184629553819</v>
      </c>
      <c r="N152" s="5">
        <v>182909443127</v>
      </c>
      <c r="O152" s="5">
        <v>-113697608022</v>
      </c>
      <c r="P152" s="5">
        <v>17887459910</v>
      </c>
      <c r="Q152" s="5">
        <v>-251498829068</v>
      </c>
      <c r="R152" s="5">
        <v>-190145667449</v>
      </c>
      <c r="S152" s="5">
        <v>284568414137</v>
      </c>
      <c r="T152" s="5">
        <v>-70714964833</v>
      </c>
      <c r="U152" s="5">
        <v>-478392488754</v>
      </c>
      <c r="V152" s="5">
        <v>58204803535</v>
      </c>
    </row>
    <row r="153" spans="2:26" ht="15.5" x14ac:dyDescent="0.35">
      <c r="C153" t="s">
        <v>1927</v>
      </c>
      <c r="W153" s="5">
        <v>-44549189247</v>
      </c>
      <c r="X153" s="5">
        <v>-34646219750</v>
      </c>
      <c r="Y153" s="5">
        <v>-36121184002</v>
      </c>
      <c r="Z153" s="5">
        <v>-29309812343</v>
      </c>
    </row>
    <row r="154" spans="2:26" ht="15.5" x14ac:dyDescent="0.35">
      <c r="C154" t="s">
        <v>1928</v>
      </c>
      <c r="W154" s="5">
        <v>-34723602625</v>
      </c>
      <c r="X154" s="5">
        <v>-27190673112</v>
      </c>
      <c r="Y154" s="5">
        <v>-20570753536</v>
      </c>
      <c r="Z154" s="5">
        <v>-15362963552</v>
      </c>
    </row>
    <row r="155" spans="2:26" ht="15.5" x14ac:dyDescent="0.35">
      <c r="C155" t="s">
        <v>818</v>
      </c>
      <c r="W155" s="5">
        <v>-4009627661</v>
      </c>
      <c r="X155" s="5">
        <v>8523955791</v>
      </c>
      <c r="Y155" s="5">
        <v>1496943717</v>
      </c>
      <c r="Z155" s="5">
        <v>7331018466</v>
      </c>
    </row>
    <row r="156" spans="2:26" ht="15.5" x14ac:dyDescent="0.35">
      <c r="C156" t="s">
        <v>1775</v>
      </c>
      <c r="D156" s="5">
        <v>-9401333542</v>
      </c>
      <c r="E156" s="5">
        <v>-4691208806</v>
      </c>
      <c r="F156" s="5">
        <v>-62588848260</v>
      </c>
      <c r="G156" s="5">
        <v>-7462664467</v>
      </c>
      <c r="I156" s="5">
        <v>-79330809771</v>
      </c>
      <c r="J156" s="5">
        <v>-43575019837</v>
      </c>
      <c r="K156" s="5">
        <v>-38989817046</v>
      </c>
      <c r="L156" s="5">
        <v>-12737886474</v>
      </c>
      <c r="M156" s="5">
        <v>-66565424335</v>
      </c>
      <c r="N156" s="5">
        <v>-12018624097</v>
      </c>
      <c r="O156" s="5">
        <v>-20455781472</v>
      </c>
      <c r="P156" s="5">
        <v>-44740425071</v>
      </c>
      <c r="S156" s="5">
        <v>-85999226820</v>
      </c>
    </row>
    <row r="157" spans="2:26" ht="15.5" x14ac:dyDescent="0.35">
      <c r="C157" t="s">
        <v>179</v>
      </c>
      <c r="F157" s="5">
        <v>-4706091060</v>
      </c>
      <c r="G157" s="5">
        <v>4373168432</v>
      </c>
      <c r="I157" s="5">
        <v>-4706091060</v>
      </c>
      <c r="J157" s="5">
        <v>-603872099</v>
      </c>
      <c r="K157" s="5">
        <v>-1778348490</v>
      </c>
      <c r="L157" s="5">
        <v>-1553070841</v>
      </c>
      <c r="M157" s="5">
        <v>-3583575471</v>
      </c>
      <c r="N157" s="5">
        <v>-305429318</v>
      </c>
      <c r="O157" s="5">
        <v>-713378635</v>
      </c>
      <c r="P157" s="5">
        <v>-216804816</v>
      </c>
      <c r="Q157" s="5">
        <v>-11166936768</v>
      </c>
      <c r="R157" s="5">
        <v>-35443214460</v>
      </c>
      <c r="S157" s="5">
        <v>-2902731585</v>
      </c>
    </row>
    <row r="158" spans="2:26" ht="15.5" x14ac:dyDescent="0.35">
      <c r="C158" t="s">
        <v>1929</v>
      </c>
      <c r="F158" s="5">
        <v>4490386305</v>
      </c>
      <c r="G158" s="5">
        <v>-4490386305</v>
      </c>
      <c r="T158" s="5">
        <v>-66128671912</v>
      </c>
      <c r="U158" s="5">
        <v>-32838873430</v>
      </c>
      <c r="V158" s="5">
        <v>-26452521742</v>
      </c>
      <c r="W158" s="5">
        <v>-63293360125</v>
      </c>
      <c r="X158" s="5">
        <v>-55382083552</v>
      </c>
    </row>
    <row r="159" spans="2:26" ht="15.5" x14ac:dyDescent="0.35">
      <c r="C159" t="s">
        <v>400</v>
      </c>
      <c r="D159" s="5">
        <v>-7713986560</v>
      </c>
      <c r="E159" s="5">
        <v>20692050733</v>
      </c>
      <c r="F159" s="5">
        <v>8280201295</v>
      </c>
      <c r="G159" s="5">
        <v>318041031</v>
      </c>
      <c r="I159" s="5">
        <v>11548423081</v>
      </c>
      <c r="J159" s="5">
        <v>7430212127</v>
      </c>
      <c r="K159" s="5">
        <v>3372917211</v>
      </c>
      <c r="L159" s="5">
        <v>4075465568</v>
      </c>
      <c r="M159" s="5">
        <v>9342542711</v>
      </c>
      <c r="N159" s="5">
        <v>10127972053</v>
      </c>
      <c r="O159" s="5">
        <v>15667875033</v>
      </c>
      <c r="P159" s="5">
        <v>12340042786</v>
      </c>
      <c r="Q159" s="5">
        <v>11497390490</v>
      </c>
      <c r="R159" s="5">
        <v>22417921469</v>
      </c>
      <c r="S159" s="5">
        <v>9118187505</v>
      </c>
      <c r="T159" s="5">
        <v>79544384792</v>
      </c>
      <c r="U159" s="5">
        <v>13052970287</v>
      </c>
      <c r="V159" s="5">
        <v>4161632195</v>
      </c>
      <c r="W159" s="5">
        <v>6514324406</v>
      </c>
      <c r="X159" s="5">
        <v>2874017548</v>
      </c>
      <c r="Y159" s="5">
        <v>524165513</v>
      </c>
      <c r="Z159" s="5">
        <v>534396689</v>
      </c>
    </row>
    <row r="160" spans="2:26" ht="15.5" x14ac:dyDescent="0.35">
      <c r="C160" t="s">
        <v>497</v>
      </c>
      <c r="D160" s="5">
        <v>-47342704390</v>
      </c>
      <c r="E160" s="5">
        <v>-56756592247</v>
      </c>
      <c r="F160" s="5">
        <v>10475783519</v>
      </c>
      <c r="G160" s="5">
        <v>-62937449087</v>
      </c>
      <c r="I160" s="5">
        <v>-181044510325</v>
      </c>
      <c r="J160" s="5">
        <v>-309745767883</v>
      </c>
      <c r="K160" s="5">
        <v>-290650637773</v>
      </c>
      <c r="L160" s="5">
        <v>-343323304223</v>
      </c>
      <c r="M160" s="5">
        <v>-255670112467</v>
      </c>
      <c r="N160" s="5">
        <v>-278565487281</v>
      </c>
      <c r="O160" s="5">
        <v>-298582956225</v>
      </c>
      <c r="P160" s="5">
        <v>-196581410959</v>
      </c>
      <c r="Q160" s="5">
        <v>-235704867707</v>
      </c>
      <c r="R160" s="5">
        <v>-211425951170</v>
      </c>
      <c r="S160" s="5">
        <v>-185710355694</v>
      </c>
      <c r="T160" s="5">
        <v>-185156242058</v>
      </c>
      <c r="U160" s="5">
        <v>-197768710441</v>
      </c>
      <c r="V160" s="5">
        <v>-73187717706</v>
      </c>
      <c r="W160" s="5">
        <v>-58717274260</v>
      </c>
      <c r="X160" s="5">
        <v>-36256017412</v>
      </c>
      <c r="Y160" s="5">
        <v>-13769923660</v>
      </c>
      <c r="Z160" s="5">
        <v>-5242678987</v>
      </c>
    </row>
    <row r="161" spans="3:26" ht="15.5" x14ac:dyDescent="0.35">
      <c r="C161" t="s">
        <v>184</v>
      </c>
      <c r="D161" s="5">
        <v>-1184689482799</v>
      </c>
      <c r="E161" s="5">
        <v>1482777402016</v>
      </c>
      <c r="F161" s="5">
        <v>6218447697</v>
      </c>
      <c r="G161" s="5">
        <v>-242940378087</v>
      </c>
      <c r="I161" s="5">
        <v>-319984345396</v>
      </c>
      <c r="J161" s="5">
        <v>-264730494120</v>
      </c>
      <c r="K161" s="5">
        <v>4336048713117</v>
      </c>
      <c r="L161" s="5">
        <v>253796742042</v>
      </c>
      <c r="M161" s="5">
        <v>-845257474642</v>
      </c>
      <c r="N161" s="5">
        <v>1357478788986</v>
      </c>
      <c r="O161" s="5">
        <v>946447631320</v>
      </c>
      <c r="P161" s="5">
        <v>747944715799</v>
      </c>
      <c r="Q161" s="5">
        <v>842486619259</v>
      </c>
      <c r="R161" s="5">
        <v>173146032115</v>
      </c>
      <c r="S161" s="5">
        <v>479844525008</v>
      </c>
      <c r="T161" s="5">
        <v>-157387825509</v>
      </c>
      <c r="U161" s="5">
        <v>952487028868</v>
      </c>
      <c r="V161" s="5">
        <v>266142346161</v>
      </c>
      <c r="W161" s="5">
        <v>367914509168</v>
      </c>
      <c r="X161" s="5">
        <v>1895302224073</v>
      </c>
      <c r="Y161" s="5">
        <v>119623909923</v>
      </c>
      <c r="Z161" s="5">
        <v>91367553820</v>
      </c>
    </row>
    <row r="162" spans="3:26" ht="15.5" x14ac:dyDescent="0.35">
      <c r="C162" t="s">
        <v>185</v>
      </c>
      <c r="D162" s="5">
        <v>-6283113312</v>
      </c>
      <c r="E162" s="5">
        <v>-11669481993</v>
      </c>
      <c r="F162" s="5">
        <v>-35482968801</v>
      </c>
      <c r="G162" s="5">
        <v>-11775501461</v>
      </c>
      <c r="I162" s="5">
        <v>-76662866419</v>
      </c>
      <c r="J162" s="5">
        <v>-46415474681</v>
      </c>
      <c r="K162" s="5">
        <v>-4078318705189</v>
      </c>
      <c r="L162" s="5">
        <v>-17057278134</v>
      </c>
      <c r="M162" s="5">
        <v>1209510053790</v>
      </c>
      <c r="N162" s="5">
        <v>-56237785547</v>
      </c>
      <c r="O162" s="5">
        <v>-326481383511</v>
      </c>
      <c r="P162" s="5">
        <v>-269085150533</v>
      </c>
      <c r="Q162" s="5">
        <v>-110374640551</v>
      </c>
      <c r="R162" s="5">
        <v>25865903713</v>
      </c>
      <c r="S162" s="5">
        <v>-40657928594</v>
      </c>
      <c r="T162" s="5">
        <v>-78385240873</v>
      </c>
      <c r="U162" s="5">
        <v>-555697450665</v>
      </c>
      <c r="V162" s="5">
        <v>-715521520929</v>
      </c>
      <c r="W162" s="5">
        <v>-17148036454</v>
      </c>
      <c r="X162" s="5">
        <v>-1569422455156</v>
      </c>
      <c r="Y162" s="5">
        <v>1994459168</v>
      </c>
      <c r="Z162" s="5">
        <v>95042095899</v>
      </c>
    </row>
    <row r="163" spans="3:26" ht="15.5" x14ac:dyDescent="0.35">
      <c r="C163" t="s">
        <v>1897</v>
      </c>
      <c r="W163" s="5">
        <v>-2000000000</v>
      </c>
    </row>
    <row r="164" spans="3:26" ht="15.5" x14ac:dyDescent="0.35">
      <c r="C164" t="s">
        <v>1930</v>
      </c>
      <c r="V164" s="5">
        <v>-202500000000</v>
      </c>
    </row>
    <row r="165" spans="3:26" ht="15.5" x14ac:dyDescent="0.35">
      <c r="C165" t="s">
        <v>1931</v>
      </c>
      <c r="K165" s="5">
        <v>81445300000</v>
      </c>
    </row>
    <row r="166" spans="3:26" ht="15.5" x14ac:dyDescent="0.35">
      <c r="C166" t="s">
        <v>1932</v>
      </c>
    </row>
    <row r="167" spans="3:26" ht="15.5" x14ac:dyDescent="0.35">
      <c r="C167" t="s">
        <v>530</v>
      </c>
      <c r="F167" s="5">
        <v>-5719592050</v>
      </c>
      <c r="I167" s="5">
        <v>-5719592050</v>
      </c>
      <c r="K167" s="5">
        <v>-34657198993</v>
      </c>
      <c r="U167" s="5">
        <v>-268955087174</v>
      </c>
      <c r="V167" s="5">
        <v>-223492215728</v>
      </c>
    </row>
    <row r="168" spans="3:26" ht="15.5" x14ac:dyDescent="0.35">
      <c r="C168" t="s">
        <v>823</v>
      </c>
      <c r="T168" s="5">
        <v>-1000000000</v>
      </c>
      <c r="X168" s="5">
        <v>-100000000</v>
      </c>
    </row>
    <row r="169" spans="3:26" ht="15.5" x14ac:dyDescent="0.35">
      <c r="C169" t="s">
        <v>1933</v>
      </c>
      <c r="N169" s="5">
        <v>-54000000000</v>
      </c>
      <c r="O169" s="5">
        <v>-72000016013</v>
      </c>
      <c r="P169" s="5">
        <v>-178407</v>
      </c>
      <c r="Q169" s="5">
        <v>-99900000000</v>
      </c>
      <c r="R169" s="5">
        <v>-1190519034</v>
      </c>
    </row>
    <row r="170" spans="3:26" ht="15.5" x14ac:dyDescent="0.35">
      <c r="C170" t="s">
        <v>189</v>
      </c>
      <c r="D170" s="5">
        <v>-6283113312</v>
      </c>
      <c r="E170" s="5">
        <v>-11669481993</v>
      </c>
      <c r="F170" s="5">
        <v>-29712676751</v>
      </c>
      <c r="G170" s="5">
        <v>-11775501461</v>
      </c>
      <c r="I170" s="5">
        <v>-70971774369</v>
      </c>
      <c r="J170" s="5">
        <v>-47002289681</v>
      </c>
      <c r="K170" s="5">
        <v>-67270632899</v>
      </c>
      <c r="L170" s="5">
        <v>-24168575044</v>
      </c>
      <c r="M170" s="5">
        <v>-8055946210</v>
      </c>
      <c r="N170" s="5">
        <v>-2359785547</v>
      </c>
      <c r="O170" s="5">
        <v>-7191881768</v>
      </c>
      <c r="P170" s="5">
        <v>-10122185439</v>
      </c>
      <c r="Q170" s="5">
        <v>-10573415689</v>
      </c>
      <c r="R170" s="5">
        <v>-5454427077</v>
      </c>
      <c r="S170" s="5">
        <v>-40657928594</v>
      </c>
      <c r="T170" s="5">
        <v>-82407500015</v>
      </c>
      <c r="U170" s="5">
        <v>-282043455957</v>
      </c>
      <c r="V170" s="5">
        <v>-89529305201</v>
      </c>
      <c r="W170" s="5">
        <v>-25125347533</v>
      </c>
      <c r="X170" s="5">
        <v>-1800714840</v>
      </c>
      <c r="Y170" s="5">
        <v>-1097540832</v>
      </c>
      <c r="Z170" s="5">
        <v>-1228224424</v>
      </c>
    </row>
    <row r="171" spans="3:26" ht="15.5" x14ac:dyDescent="0.35">
      <c r="C171" t="s">
        <v>593</v>
      </c>
      <c r="O171" s="5">
        <v>963200549</v>
      </c>
      <c r="P171" s="5">
        <v>500000000</v>
      </c>
      <c r="Q171" s="5">
        <v>98775138</v>
      </c>
    </row>
    <row r="172" spans="3:26" ht="15.5" x14ac:dyDescent="0.35">
      <c r="C172" t="s">
        <v>200</v>
      </c>
      <c r="U172" s="5">
        <v>-4698907534</v>
      </c>
    </row>
    <row r="173" spans="3:26" ht="15.5" x14ac:dyDescent="0.35">
      <c r="C173" t="s">
        <v>199</v>
      </c>
      <c r="O173" s="5">
        <v>-248252686279</v>
      </c>
      <c r="P173" s="5">
        <v>-259462786687</v>
      </c>
    </row>
    <row r="174" spans="3:26" ht="15.5" x14ac:dyDescent="0.35">
      <c r="C174" t="s">
        <v>205</v>
      </c>
      <c r="M174" s="5">
        <v>1227616000000</v>
      </c>
    </row>
    <row r="175" spans="3:26" ht="15.5" x14ac:dyDescent="0.35">
      <c r="C175" t="s">
        <v>1934</v>
      </c>
      <c r="M175" s="5">
        <v>-10400000000</v>
      </c>
    </row>
    <row r="176" spans="3:26" ht="15.5" x14ac:dyDescent="0.35">
      <c r="C176" t="s">
        <v>1935</v>
      </c>
    </row>
    <row r="177" spans="3:26" ht="15.5" x14ac:dyDescent="0.35">
      <c r="C177" t="s">
        <v>325</v>
      </c>
      <c r="F177" s="5">
        <v>-50700000</v>
      </c>
      <c r="I177" s="5">
        <v>28500000</v>
      </c>
      <c r="J177" s="5">
        <v>586815000</v>
      </c>
      <c r="K177" s="5">
        <v>189189189</v>
      </c>
      <c r="L177" s="5">
        <v>7111296910</v>
      </c>
      <c r="M177" s="5">
        <v>350000000</v>
      </c>
      <c r="N177" s="5">
        <v>122000000</v>
      </c>
      <c r="Z177" s="5">
        <v>568225221</v>
      </c>
    </row>
    <row r="178" spans="3:26" ht="15.5" x14ac:dyDescent="0.35">
      <c r="C178" t="s">
        <v>1936</v>
      </c>
      <c r="R178" s="5">
        <v>32510849824</v>
      </c>
      <c r="T178" s="5">
        <v>5022259142</v>
      </c>
      <c r="W178" s="5">
        <v>9977311079</v>
      </c>
    </row>
    <row r="179" spans="3:26" ht="15.5" x14ac:dyDescent="0.35">
      <c r="C179" t="s">
        <v>1910</v>
      </c>
      <c r="K179" s="5">
        <v>-747282862486</v>
      </c>
    </row>
    <row r="180" spans="3:26" ht="15.5" x14ac:dyDescent="0.35">
      <c r="C180" t="s">
        <v>1937</v>
      </c>
      <c r="Z180" s="5">
        <v>5636662536</v>
      </c>
    </row>
    <row r="181" spans="3:26" ht="15.5" x14ac:dyDescent="0.35">
      <c r="C181" t="s">
        <v>1938</v>
      </c>
      <c r="Y181" s="5">
        <v>3592000000</v>
      </c>
      <c r="Z181" s="5">
        <v>165846070169</v>
      </c>
    </row>
    <row r="182" spans="3:26" ht="15.5" x14ac:dyDescent="0.35">
      <c r="C182" t="s">
        <v>215</v>
      </c>
      <c r="D182" s="5">
        <v>-1184689482799</v>
      </c>
      <c r="E182" s="5">
        <v>1482777402016</v>
      </c>
      <c r="F182" s="5">
        <v>6218447697</v>
      </c>
      <c r="G182" s="5">
        <v>-242940378087</v>
      </c>
      <c r="I182" s="5">
        <v>-319984345396</v>
      </c>
      <c r="J182" s="5">
        <v>-264730494120</v>
      </c>
      <c r="K182" s="5">
        <v>4336048713117</v>
      </c>
      <c r="L182" s="5">
        <v>253796742042</v>
      </c>
      <c r="M182" s="5">
        <v>-845257474642</v>
      </c>
      <c r="N182" s="5">
        <v>1357478788986</v>
      </c>
      <c r="O182" s="5">
        <v>946447631320</v>
      </c>
      <c r="P182" s="5">
        <v>747944715799</v>
      </c>
      <c r="Q182" s="5">
        <v>842486619259</v>
      </c>
      <c r="R182" s="5">
        <v>173146032115</v>
      </c>
      <c r="S182" s="5">
        <v>479844525008</v>
      </c>
      <c r="T182" s="5">
        <v>-157387825509</v>
      </c>
      <c r="U182" s="5">
        <v>952487028868</v>
      </c>
      <c r="V182" s="5">
        <v>266142346161</v>
      </c>
      <c r="W182" s="5">
        <v>367914509168</v>
      </c>
      <c r="X182" s="5">
        <v>1895302224073</v>
      </c>
      <c r="Y182" s="5">
        <v>119623909923</v>
      </c>
      <c r="Z182" s="5">
        <v>91367553820</v>
      </c>
    </row>
    <row r="183" spans="3:26" ht="15.5" x14ac:dyDescent="0.35">
      <c r="C183" t="s">
        <v>216</v>
      </c>
      <c r="L183" s="5">
        <v>115907464950</v>
      </c>
      <c r="S183" s="5">
        <v>191400000000</v>
      </c>
      <c r="T183" s="5">
        <v>156654246931</v>
      </c>
      <c r="U183" s="5">
        <v>970158374048</v>
      </c>
      <c r="V183" s="5">
        <v>306316887683</v>
      </c>
      <c r="W183" s="5">
        <v>75844750230</v>
      </c>
      <c r="X183" s="5">
        <v>93915720073</v>
      </c>
      <c r="Y183" s="5">
        <v>123123909923</v>
      </c>
      <c r="Z183" s="5">
        <v>107867553820</v>
      </c>
    </row>
    <row r="184" spans="3:26" ht="15.5" x14ac:dyDescent="0.35">
      <c r="C184" t="s">
        <v>495</v>
      </c>
      <c r="D184" s="5">
        <v>-1760917461070</v>
      </c>
      <c r="E184" s="5">
        <v>1760917461070</v>
      </c>
      <c r="L184" s="5">
        <v>-39536659756</v>
      </c>
      <c r="S184" s="5">
        <v>-150542890057</v>
      </c>
      <c r="T184" s="5">
        <v>-318231842233</v>
      </c>
      <c r="U184" s="5">
        <v>-21723544947</v>
      </c>
      <c r="V184" s="5">
        <v>-38475616753</v>
      </c>
      <c r="W184" s="5">
        <v>-28046720072</v>
      </c>
      <c r="Z184" s="5">
        <v>-20000000000</v>
      </c>
    </row>
    <row r="185" spans="3:26" ht="15.5" x14ac:dyDescent="0.35">
      <c r="C185" t="s">
        <v>336</v>
      </c>
    </row>
    <row r="186" spans="3:26" ht="15.5" x14ac:dyDescent="0.35">
      <c r="C186" t="s">
        <v>1939</v>
      </c>
      <c r="L186" s="5">
        <v>180335687848</v>
      </c>
      <c r="M186" s="5">
        <v>9019735</v>
      </c>
      <c r="N186" s="5">
        <v>62867883</v>
      </c>
      <c r="O186" s="5">
        <v>100000000000</v>
      </c>
    </row>
    <row r="187" spans="3:26" ht="15.5" x14ac:dyDescent="0.35">
      <c r="C187" t="s">
        <v>1940</v>
      </c>
    </row>
    <row r="188" spans="3:26" ht="15.5" x14ac:dyDescent="0.35">
      <c r="C188" t="s">
        <v>571</v>
      </c>
      <c r="P188" s="5">
        <v>301401672091</v>
      </c>
      <c r="W188" s="5">
        <v>285400000000</v>
      </c>
      <c r="X188" s="5">
        <v>1802038351500</v>
      </c>
    </row>
    <row r="189" spans="3:26" ht="15.5" x14ac:dyDescent="0.35">
      <c r="C189" t="s">
        <v>384</v>
      </c>
      <c r="W189" s="5">
        <v>48518000000</v>
      </c>
    </row>
    <row r="190" spans="3:26" ht="15.5" x14ac:dyDescent="0.35">
      <c r="C190" t="s">
        <v>1658</v>
      </c>
      <c r="D190" s="5">
        <v>-293721088249</v>
      </c>
      <c r="E190" s="5">
        <v>-89145176502</v>
      </c>
      <c r="F190" s="5">
        <v>163466173999</v>
      </c>
      <c r="I190" s="5">
        <v>163466173999</v>
      </c>
      <c r="J190" s="5">
        <v>570859996</v>
      </c>
      <c r="K190" s="5">
        <v>29376000000</v>
      </c>
    </row>
    <row r="191" spans="3:26" ht="15.5" x14ac:dyDescent="0.35">
      <c r="C191" t="s">
        <v>1373</v>
      </c>
    </row>
    <row r="192" spans="3:26" ht="15.5" x14ac:dyDescent="0.35">
      <c r="C192" t="s">
        <v>1204</v>
      </c>
      <c r="D192" s="5">
        <v>2663060000000</v>
      </c>
      <c r="Q192" s="5">
        <v>1017459626879</v>
      </c>
      <c r="R192" s="5">
        <v>184126112246</v>
      </c>
    </row>
    <row r="193" spans="3:26" ht="15.5" x14ac:dyDescent="0.35">
      <c r="C193" t="s">
        <v>1205</v>
      </c>
      <c r="F193" s="5">
        <v>-289888290268</v>
      </c>
      <c r="I193" s="5">
        <v>-289888290268</v>
      </c>
      <c r="J193" s="5">
        <v>-149536213562</v>
      </c>
      <c r="K193" s="5">
        <v>-46272127098</v>
      </c>
      <c r="Q193" s="5">
        <v>-746990435349</v>
      </c>
      <c r="R193" s="5">
        <v>-371783847292</v>
      </c>
    </row>
    <row r="194" spans="3:26" ht="15.5" x14ac:dyDescent="0.35">
      <c r="C194" t="s">
        <v>1941</v>
      </c>
      <c r="R194" s="5">
        <v>49000000000</v>
      </c>
    </row>
    <row r="195" spans="3:26" ht="15.5" x14ac:dyDescent="0.35">
      <c r="C195" t="s">
        <v>746</v>
      </c>
      <c r="W195" s="5">
        <v>-13801520990</v>
      </c>
      <c r="X195" s="5">
        <v>-651847500</v>
      </c>
    </row>
    <row r="196" spans="3:26" ht="15.5" x14ac:dyDescent="0.35">
      <c r="C196" t="s">
        <v>1942</v>
      </c>
    </row>
    <row r="197" spans="3:26" ht="15.5" x14ac:dyDescent="0.35">
      <c r="C197" t="s">
        <v>1943</v>
      </c>
      <c r="F197" s="5">
        <v>-5727117653</v>
      </c>
      <c r="G197" s="5">
        <v>-129724220082</v>
      </c>
      <c r="I197" s="5">
        <v>-135451337735</v>
      </c>
      <c r="J197" s="5">
        <v>-26306450292</v>
      </c>
    </row>
    <row r="198" spans="3:26" ht="15.5" x14ac:dyDescent="0.35">
      <c r="C198" t="s">
        <v>1944</v>
      </c>
    </row>
    <row r="199" spans="3:26" ht="15.5" x14ac:dyDescent="0.35">
      <c r="C199" t="s">
        <v>1945</v>
      </c>
    </row>
    <row r="200" spans="3:26" ht="15.5" x14ac:dyDescent="0.35">
      <c r="C200" t="s">
        <v>162</v>
      </c>
      <c r="N200" s="5">
        <v>103650</v>
      </c>
      <c r="O200" s="5">
        <v>402996372</v>
      </c>
      <c r="P200" s="5">
        <v>575805</v>
      </c>
      <c r="Q200" s="5">
        <v>293781492582</v>
      </c>
      <c r="S200" s="5">
        <v>235476787500</v>
      </c>
    </row>
    <row r="201" spans="3:26" ht="15.5" x14ac:dyDescent="0.35">
      <c r="C201" t="s">
        <v>498</v>
      </c>
      <c r="K201" s="5">
        <v>5031267081150</v>
      </c>
      <c r="M201" s="5">
        <v>376068150</v>
      </c>
      <c r="N201" s="5">
        <v>1359862879115</v>
      </c>
    </row>
    <row r="202" spans="3:26" ht="15.5" x14ac:dyDescent="0.35">
      <c r="C202" t="s">
        <v>1946</v>
      </c>
    </row>
    <row r="203" spans="3:26" ht="15.5" x14ac:dyDescent="0.35">
      <c r="C203" t="s">
        <v>1947</v>
      </c>
    </row>
    <row r="204" spans="3:26" ht="15.5" x14ac:dyDescent="0.35">
      <c r="C204" t="s">
        <v>1948</v>
      </c>
    </row>
    <row r="205" spans="3:26" ht="15.5" x14ac:dyDescent="0.35">
      <c r="C205" t="s">
        <v>1949</v>
      </c>
      <c r="D205" s="5">
        <v>188994882552</v>
      </c>
      <c r="E205" s="5">
        <v>-188994882552</v>
      </c>
      <c r="Y205" s="5">
        <v>-3500000000</v>
      </c>
      <c r="Z205" s="5">
        <v>3500000000</v>
      </c>
    </row>
    <row r="206" spans="3:26" ht="15.5" x14ac:dyDescent="0.35">
      <c r="C206" t="s">
        <v>337</v>
      </c>
      <c r="L206" s="5">
        <v>-2909751000</v>
      </c>
    </row>
    <row r="207" spans="3:26" ht="15.5" x14ac:dyDescent="0.35">
      <c r="C207" t="s">
        <v>1950</v>
      </c>
      <c r="M207" s="5">
        <v>-26763679000</v>
      </c>
      <c r="N207" s="5">
        <v>-8630846000</v>
      </c>
      <c r="O207" s="5">
        <v>-6983975322</v>
      </c>
      <c r="P207" s="5">
        <v>-1894927809</v>
      </c>
      <c r="Q207" s="5">
        <v>-406841000</v>
      </c>
      <c r="R207" s="5">
        <v>-730530600</v>
      </c>
      <c r="S207" s="5">
        <v>-991352088</v>
      </c>
      <c r="T207" s="5">
        <v>-943785800</v>
      </c>
    </row>
    <row r="208" spans="3:26" ht="15.5" x14ac:dyDescent="0.35">
      <c r="C208" t="s">
        <v>239</v>
      </c>
      <c r="D208" s="5">
        <v>-1553853720671</v>
      </c>
      <c r="E208" s="5">
        <v>1227221370673</v>
      </c>
      <c r="F208" s="5">
        <v>452732376276</v>
      </c>
      <c r="G208" s="5">
        <v>-48630463764</v>
      </c>
      <c r="I208" s="5">
        <v>287562661690</v>
      </c>
      <c r="J208" s="5">
        <v>56287490402</v>
      </c>
      <c r="K208" s="5">
        <v>-72660936387</v>
      </c>
      <c r="L208" s="5">
        <v>-24912813086</v>
      </c>
      <c r="M208" s="5">
        <v>167935003046</v>
      </c>
      <c r="N208" s="5">
        <v>-221152562523</v>
      </c>
      <c r="O208" s="5">
        <v>117533571292</v>
      </c>
      <c r="P208" s="5">
        <v>-336786012833</v>
      </c>
      <c r="Q208" s="5">
        <v>281050666661</v>
      </c>
      <c r="R208" s="5">
        <v>-261381949708</v>
      </c>
      <c r="S208" s="5">
        <v>324728711022</v>
      </c>
      <c r="T208" s="5">
        <v>-197445808458</v>
      </c>
      <c r="U208" s="5">
        <v>416502725014</v>
      </c>
      <c r="V208" s="5">
        <v>-11909320233</v>
      </c>
      <c r="W208" s="5">
        <v>-102159426459</v>
      </c>
      <c r="X208" s="5">
        <v>179963997486</v>
      </c>
      <c r="Y208" s="5">
        <v>4606379756</v>
      </c>
      <c r="Z208" s="5">
        <v>-4312823600</v>
      </c>
    </row>
    <row r="209" spans="2:26" ht="15.5" x14ac:dyDescent="0.35">
      <c r="C209" t="s">
        <v>240</v>
      </c>
      <c r="E209" s="5">
        <v>561467324475</v>
      </c>
      <c r="I209" s="5">
        <v>273904662785</v>
      </c>
      <c r="J209" s="5">
        <v>217617172383</v>
      </c>
      <c r="K209" s="5">
        <v>290278108770</v>
      </c>
      <c r="L209" s="5">
        <v>315190921856</v>
      </c>
      <c r="M209" s="5">
        <v>147255918810</v>
      </c>
      <c r="N209" s="5">
        <v>368408481333</v>
      </c>
      <c r="O209" s="5">
        <v>250874910041</v>
      </c>
      <c r="P209" s="5">
        <v>587660922874</v>
      </c>
      <c r="Q209" s="5">
        <v>306610256213</v>
      </c>
      <c r="R209" s="5">
        <v>568154714921</v>
      </c>
      <c r="S209" s="5">
        <v>243426003899</v>
      </c>
      <c r="T209" s="5">
        <v>493413277207</v>
      </c>
      <c r="U209" s="5">
        <v>76910552193</v>
      </c>
      <c r="V209" s="5">
        <v>88819872426</v>
      </c>
      <c r="W209" s="5">
        <v>190979298885</v>
      </c>
      <c r="X209" s="5">
        <v>11015301399</v>
      </c>
      <c r="Y209" s="5">
        <v>9198000864</v>
      </c>
      <c r="Z209" s="5">
        <v>13510824464</v>
      </c>
    </row>
    <row r="210" spans="2:26" ht="15.5" x14ac:dyDescent="0.35">
      <c r="C210" t="s">
        <v>242</v>
      </c>
      <c r="D210" s="5">
        <v>-1553853720671</v>
      </c>
      <c r="E210" s="5">
        <v>1788688695148</v>
      </c>
      <c r="F210" s="5">
        <v>452732376276</v>
      </c>
      <c r="G210" s="5">
        <v>-48630463764</v>
      </c>
      <c r="I210" s="5">
        <v>561467324475</v>
      </c>
      <c r="J210" s="5">
        <v>273904662785</v>
      </c>
      <c r="K210" s="5">
        <v>217617172383</v>
      </c>
      <c r="L210" s="5">
        <v>290278108770</v>
      </c>
      <c r="M210" s="5">
        <v>315190921856</v>
      </c>
      <c r="N210" s="5">
        <v>147255918810</v>
      </c>
      <c r="O210" s="5">
        <v>368408481333</v>
      </c>
      <c r="P210" s="5">
        <v>250874910041</v>
      </c>
      <c r="Q210" s="5">
        <v>587660922874</v>
      </c>
      <c r="R210" s="5">
        <v>306772765213</v>
      </c>
      <c r="S210" s="5">
        <v>568154714921</v>
      </c>
      <c r="T210" s="5">
        <v>295967468749</v>
      </c>
      <c r="U210" s="5">
        <v>493413277207</v>
      </c>
      <c r="V210" s="5">
        <v>76910552193</v>
      </c>
      <c r="W210" s="5">
        <v>88819872426</v>
      </c>
      <c r="X210" s="5">
        <v>190979298885</v>
      </c>
      <c r="Y210" s="5">
        <v>13804380620</v>
      </c>
      <c r="Z210" s="5">
        <v>9198000864</v>
      </c>
    </row>
    <row r="212" spans="2:26" ht="15.5" x14ac:dyDescent="0.35">
      <c r="B212" t="s">
        <v>243</v>
      </c>
      <c r="C212" t="s">
        <v>12</v>
      </c>
      <c r="D212" s="5">
        <v>167710000000</v>
      </c>
      <c r="E212" s="5">
        <v>167710000000</v>
      </c>
      <c r="F212" s="5">
        <v>167710000000</v>
      </c>
      <c r="G212" s="5">
        <v>167710000000</v>
      </c>
      <c r="I212" s="5">
        <v>167710000000</v>
      </c>
      <c r="J212" s="5">
        <v>167710000000</v>
      </c>
      <c r="K212" s="5">
        <v>167710000000</v>
      </c>
      <c r="L212" s="5">
        <v>67080000000</v>
      </c>
      <c r="M212" s="5">
        <v>67080000000</v>
      </c>
      <c r="N212" s="5">
        <v>67080000000</v>
      </c>
      <c r="O212" s="5">
        <v>55260000000</v>
      </c>
      <c r="P212" s="5">
        <v>55260000000</v>
      </c>
      <c r="Q212" s="5">
        <v>55260000000</v>
      </c>
      <c r="R212" s="5">
        <v>34540000000</v>
      </c>
      <c r="S212" s="5">
        <v>34540000000</v>
      </c>
      <c r="T212" s="5">
        <v>31400000000</v>
      </c>
      <c r="U212" s="5">
        <v>31400000000</v>
      </c>
      <c r="V212" s="5">
        <v>31400000000</v>
      </c>
      <c r="W212" s="5">
        <v>31400000000</v>
      </c>
      <c r="X212" s="5">
        <v>28540000000</v>
      </c>
      <c r="Y212" s="5">
        <v>10020000000</v>
      </c>
      <c r="Z212" s="5">
        <v>9510000000</v>
      </c>
    </row>
    <row r="213" spans="2:26" ht="15.5" x14ac:dyDescent="0.35">
      <c r="C213" t="s">
        <v>244</v>
      </c>
      <c r="D213" s="6">
        <v>0.33</v>
      </c>
      <c r="E213" s="6">
        <v>0.21</v>
      </c>
      <c r="F213" s="6">
        <v>4.5199999999999996</v>
      </c>
      <c r="G213" s="6">
        <v>0.34</v>
      </c>
    </row>
    <row r="214" spans="2:26" ht="15.5" x14ac:dyDescent="0.35">
      <c r="C214" t="s">
        <v>245</v>
      </c>
      <c r="D214" s="6">
        <v>172.73</v>
      </c>
      <c r="E214" s="6">
        <v>533.33000000000004</v>
      </c>
      <c r="F214" s="6">
        <v>30.75</v>
      </c>
      <c r="G214" s="6">
        <v>426.47</v>
      </c>
    </row>
    <row r="215" spans="2:26" ht="15.5" x14ac:dyDescent="0.35">
      <c r="C215" t="s">
        <v>73</v>
      </c>
      <c r="D215" s="6">
        <v>24.9</v>
      </c>
      <c r="E215" s="6">
        <v>52.11</v>
      </c>
      <c r="F215" s="6">
        <v>12.14</v>
      </c>
      <c r="G215" s="6">
        <v>68.83</v>
      </c>
    </row>
    <row r="216" spans="2:26" ht="15.5" x14ac:dyDescent="0.35">
      <c r="C216" t="s">
        <v>246</v>
      </c>
      <c r="D216" s="6">
        <v>133020000000.00002</v>
      </c>
      <c r="E216" s="5">
        <v>88100000000</v>
      </c>
      <c r="F216" s="5">
        <v>793920000000</v>
      </c>
      <c r="G216" s="6">
        <v>129889999999.99998</v>
      </c>
    </row>
    <row r="217" spans="2:26" ht="15.5" x14ac:dyDescent="0.35">
      <c r="C217" t="s">
        <v>247</v>
      </c>
      <c r="D217" s="6">
        <v>2.5000000000000001E-3</v>
      </c>
      <c r="E217" s="6">
        <v>1.5E-3</v>
      </c>
      <c r="F217" s="6">
        <v>3.5699999999999996E-2</v>
      </c>
      <c r="G217" s="6">
        <v>2.7000000000000001E-3</v>
      </c>
    </row>
    <row r="218" spans="2:26" ht="15.5" x14ac:dyDescent="0.35">
      <c r="C218" t="s">
        <v>248</v>
      </c>
      <c r="D218" s="6">
        <v>3.5999999999999999E-3</v>
      </c>
      <c r="E218" s="6">
        <v>2.3E-3</v>
      </c>
      <c r="F218" s="6">
        <v>4.9800000000000004E-2</v>
      </c>
      <c r="G218" s="6">
        <v>4.0000000000000001E-3</v>
      </c>
    </row>
    <row r="219" spans="2:26" ht="15.5" x14ac:dyDescent="0.35">
      <c r="C219" t="s">
        <v>249</v>
      </c>
      <c r="D219" s="6">
        <v>6.5000000000000006E-3</v>
      </c>
      <c r="E219" s="6">
        <v>4.4000000000000003E-3</v>
      </c>
      <c r="F219" s="6">
        <v>4.5100000000000001E-2</v>
      </c>
      <c r="G219" s="6">
        <v>7.3000000000000001E-3</v>
      </c>
    </row>
    <row r="220" spans="2:26" ht="15.5" x14ac:dyDescent="0.35">
      <c r="C220" t="s">
        <v>250</v>
      </c>
      <c r="D220" s="6">
        <v>1.98</v>
      </c>
      <c r="E220" s="6">
        <v>1.22</v>
      </c>
      <c r="F220" s="6">
        <v>13.42</v>
      </c>
      <c r="G220" s="6">
        <v>1.99</v>
      </c>
    </row>
    <row r="221" spans="2:26" ht="15.5" x14ac:dyDescent="0.35">
      <c r="C221" t="s">
        <v>251</v>
      </c>
      <c r="D221" s="5">
        <v>16081000000000</v>
      </c>
      <c r="E221" s="5">
        <v>16027000000000</v>
      </c>
      <c r="F221" s="5">
        <v>15993000000000</v>
      </c>
      <c r="G221" s="5">
        <v>15228000000000</v>
      </c>
    </row>
    <row r="222" spans="2:26" ht="15.5" x14ac:dyDescent="0.35">
      <c r="C222" t="s">
        <v>252</v>
      </c>
      <c r="D222" s="6">
        <v>0.62</v>
      </c>
      <c r="E222" s="6">
        <v>1.23</v>
      </c>
      <c r="F222" s="6">
        <v>1.53</v>
      </c>
      <c r="G222" s="6">
        <v>1.68</v>
      </c>
    </row>
    <row r="223" spans="2:26" ht="15.5" x14ac:dyDescent="0.35">
      <c r="C223" t="s">
        <v>253</v>
      </c>
      <c r="D223" s="6">
        <v>91.4</v>
      </c>
      <c r="E223" s="6">
        <v>91.07</v>
      </c>
      <c r="F223" s="6">
        <v>90.86</v>
      </c>
      <c r="G223" s="6">
        <v>86.31</v>
      </c>
    </row>
    <row r="224" spans="2:26" ht="15.5" x14ac:dyDescent="0.35">
      <c r="C224" t="s">
        <v>254</v>
      </c>
      <c r="D224" s="6">
        <v>0.62</v>
      </c>
      <c r="E224" s="6">
        <v>1.23</v>
      </c>
      <c r="F224" s="6">
        <v>1.53</v>
      </c>
      <c r="G224" s="6">
        <v>1.68</v>
      </c>
    </row>
    <row r="225" spans="3:26" ht="15.5" x14ac:dyDescent="0.35">
      <c r="C225" t="s">
        <v>255</v>
      </c>
      <c r="D225" s="6">
        <v>91.39</v>
      </c>
      <c r="E225" s="6">
        <v>91.06</v>
      </c>
      <c r="F225" s="6">
        <v>90.85</v>
      </c>
      <c r="G225" s="6">
        <v>86.3</v>
      </c>
    </row>
    <row r="226" spans="3:26" ht="15.5" x14ac:dyDescent="0.35">
      <c r="C226" t="s">
        <v>256</v>
      </c>
      <c r="D226" s="5">
        <v>1316000000000</v>
      </c>
      <c r="E226" s="5">
        <v>2445000000000</v>
      </c>
      <c r="F226" s="5">
        <v>2661000000000</v>
      </c>
      <c r="G226" s="5">
        <v>2448000000000</v>
      </c>
    </row>
    <row r="227" spans="3:26" ht="15.5" x14ac:dyDescent="0.35">
      <c r="C227" t="s">
        <v>257</v>
      </c>
      <c r="D227" s="5">
        <v>2164000000000</v>
      </c>
      <c r="E227" s="5">
        <v>2259000000000</v>
      </c>
      <c r="F227" s="5">
        <v>389000000000</v>
      </c>
      <c r="G227" s="5">
        <v>619000000000</v>
      </c>
    </row>
    <row r="228" spans="3:26" ht="15.5" x14ac:dyDescent="0.35">
      <c r="C228" t="s">
        <v>258</v>
      </c>
      <c r="D228" s="5">
        <v>15328000000000</v>
      </c>
      <c r="E228" s="5">
        <v>15273000000000</v>
      </c>
      <c r="F228" s="5">
        <v>15239000000000</v>
      </c>
      <c r="G228" s="5">
        <v>14474000000000</v>
      </c>
    </row>
    <row r="229" spans="3:26" ht="15.5" x14ac:dyDescent="0.35">
      <c r="C229" t="s">
        <v>24</v>
      </c>
      <c r="D229" s="5">
        <v>3479000000000</v>
      </c>
      <c r="E229" s="5">
        <v>4704000000000</v>
      </c>
      <c r="F229" s="5">
        <v>3050000000000</v>
      </c>
      <c r="G229" s="5">
        <v>3067000000000</v>
      </c>
    </row>
    <row r="230" spans="3:26" ht="15.5" x14ac:dyDescent="0.35">
      <c r="C230" t="s">
        <v>21</v>
      </c>
      <c r="D230" s="5">
        <v>3245000000000</v>
      </c>
      <c r="E230" s="5">
        <v>2915000000000</v>
      </c>
      <c r="F230" s="5">
        <v>2489000000000</v>
      </c>
      <c r="G230" s="5">
        <v>2958000000000</v>
      </c>
    </row>
    <row r="231" spans="3:26" ht="15.5" x14ac:dyDescent="0.35">
      <c r="C231" t="s">
        <v>259</v>
      </c>
      <c r="D231" s="5">
        <v>2754000000000</v>
      </c>
      <c r="E231" s="5">
        <v>2915000000000</v>
      </c>
      <c r="F231" s="5">
        <v>1257000000000</v>
      </c>
      <c r="G231" s="5">
        <v>-448000000000</v>
      </c>
    </row>
    <row r="232" spans="3:26" ht="15.5" x14ac:dyDescent="0.35">
      <c r="C232" t="s">
        <v>260</v>
      </c>
      <c r="D232" s="5">
        <v>-450000000000</v>
      </c>
      <c r="E232" s="5">
        <v>-156000000000</v>
      </c>
      <c r="F232" s="5">
        <v>482000000000</v>
      </c>
      <c r="G232" s="5">
        <v>206000000000</v>
      </c>
    </row>
    <row r="233" spans="3:26" ht="15.5" x14ac:dyDescent="0.35">
      <c r="C233" t="s">
        <v>261</v>
      </c>
      <c r="D233" s="5">
        <v>-6000000000</v>
      </c>
      <c r="E233" s="5">
        <v>-12000000000</v>
      </c>
      <c r="F233" s="5">
        <v>-30000000000</v>
      </c>
      <c r="G233" s="5">
        <v>-12000000000</v>
      </c>
    </row>
    <row r="234" spans="3:26" ht="15.5" x14ac:dyDescent="0.35">
      <c r="C234" t="s">
        <v>13</v>
      </c>
      <c r="D234" s="5">
        <v>-457000000000</v>
      </c>
      <c r="E234" s="5">
        <v>-168000000000</v>
      </c>
      <c r="F234" s="5">
        <v>452000000000</v>
      </c>
      <c r="G234" s="5">
        <v>194000000000</v>
      </c>
    </row>
    <row r="235" spans="3:26" ht="15.5" x14ac:dyDescent="0.35">
      <c r="C235" t="s">
        <v>16</v>
      </c>
      <c r="D235" s="6">
        <v>-2.72</v>
      </c>
      <c r="E235" s="5">
        <v>-1</v>
      </c>
      <c r="F235" s="6">
        <v>2.7</v>
      </c>
      <c r="G235" s="6">
        <v>1.1599999999999999</v>
      </c>
    </row>
    <row r="236" spans="3:26" ht="15.5" x14ac:dyDescent="0.35">
      <c r="C236" t="s">
        <v>58</v>
      </c>
      <c r="I236" s="6">
        <v>4.95</v>
      </c>
      <c r="J236" s="6">
        <v>0.1</v>
      </c>
      <c r="K236" s="6">
        <v>1.98</v>
      </c>
      <c r="L236" s="6">
        <v>-2.4300000000000002</v>
      </c>
      <c r="M236" s="6">
        <v>3.9</v>
      </c>
      <c r="N236" s="6">
        <v>-9.08</v>
      </c>
      <c r="O236" s="6">
        <v>0.9</v>
      </c>
      <c r="P236" s="6">
        <v>6.08</v>
      </c>
      <c r="Q236" s="6">
        <v>8.41</v>
      </c>
      <c r="R236" s="6">
        <v>16.34</v>
      </c>
      <c r="S236" s="6">
        <v>1.44</v>
      </c>
      <c r="T236" s="6">
        <v>1.7</v>
      </c>
      <c r="U236" s="6">
        <v>20.07</v>
      </c>
      <c r="V236" s="6">
        <v>7.04</v>
      </c>
      <c r="W236" s="6">
        <v>4.32</v>
      </c>
      <c r="X236" s="6">
        <v>2.91</v>
      </c>
      <c r="Y236" s="6">
        <v>0.25</v>
      </c>
      <c r="Z236" s="6">
        <v>-1.65</v>
      </c>
    </row>
    <row r="237" spans="3:26" ht="15.5" x14ac:dyDescent="0.35">
      <c r="C237" t="s">
        <v>72</v>
      </c>
      <c r="I237" s="6">
        <v>28.08</v>
      </c>
      <c r="J237" s="5">
        <v>710</v>
      </c>
      <c r="K237" s="6">
        <v>25.25</v>
      </c>
      <c r="L237" s="6">
        <v>-20.58</v>
      </c>
      <c r="M237" s="6">
        <v>14.87</v>
      </c>
      <c r="N237" s="6">
        <v>-5.4</v>
      </c>
      <c r="O237" s="6">
        <v>92.22</v>
      </c>
      <c r="P237" s="6">
        <v>17.43</v>
      </c>
      <c r="Q237" s="6">
        <v>15.1</v>
      </c>
      <c r="R237" s="6">
        <v>5.51</v>
      </c>
      <c r="S237" s="6">
        <v>39.58</v>
      </c>
      <c r="T237" s="5">
        <v>60</v>
      </c>
      <c r="U237" s="6">
        <v>7.62</v>
      </c>
      <c r="V237" s="6">
        <v>26.28</v>
      </c>
      <c r="W237" s="6">
        <v>59.95</v>
      </c>
      <c r="X237" s="6">
        <v>36.43</v>
      </c>
      <c r="Y237" s="5">
        <v>396</v>
      </c>
      <c r="Z237" s="6">
        <v>-40.61</v>
      </c>
    </row>
    <row r="238" spans="3:26" ht="15.5" x14ac:dyDescent="0.35">
      <c r="C238" t="s">
        <v>75</v>
      </c>
      <c r="I238" s="6">
        <v>8.4499999999999993</v>
      </c>
      <c r="J238" s="5">
        <v>16</v>
      </c>
      <c r="K238" s="6">
        <v>4.87</v>
      </c>
      <c r="L238" s="6">
        <v>4.99</v>
      </c>
      <c r="M238" s="6">
        <v>4.2699999999999996</v>
      </c>
      <c r="N238" s="6">
        <v>7.27</v>
      </c>
      <c r="O238" s="6">
        <v>4.82</v>
      </c>
      <c r="P238" s="6">
        <v>4.45</v>
      </c>
      <c r="Q238" s="6">
        <v>4.32</v>
      </c>
      <c r="R238" s="6">
        <v>2.58</v>
      </c>
      <c r="S238" s="6">
        <v>3.52</v>
      </c>
      <c r="T238" s="6">
        <v>4.49</v>
      </c>
      <c r="U238" s="6">
        <v>4.99</v>
      </c>
      <c r="V238" s="6">
        <v>9.33</v>
      </c>
      <c r="W238" s="6">
        <v>17.760000000000002</v>
      </c>
      <c r="X238" s="6">
        <v>6.82</v>
      </c>
      <c r="Y238" s="6">
        <v>6.1</v>
      </c>
      <c r="Z238" s="6">
        <v>7.95</v>
      </c>
    </row>
    <row r="239" spans="3:26" ht="15.5" x14ac:dyDescent="0.35">
      <c r="C239" t="s">
        <v>262</v>
      </c>
      <c r="I239" s="6">
        <v>1072880000000.0001</v>
      </c>
      <c r="J239" s="5">
        <v>41600000000</v>
      </c>
      <c r="K239" s="5">
        <v>465970000000</v>
      </c>
      <c r="L239" s="5">
        <v>209420000000</v>
      </c>
      <c r="M239" s="5">
        <v>509160000000</v>
      </c>
      <c r="N239" s="5">
        <v>-210910000000</v>
      </c>
      <c r="O239" s="5">
        <v>618200000000</v>
      </c>
      <c r="P239" s="5">
        <v>554940000000</v>
      </c>
    </row>
    <row r="240" spans="3:26" ht="15.5" x14ac:dyDescent="0.35">
      <c r="C240" t="s">
        <v>263</v>
      </c>
      <c r="I240" s="6">
        <v>3.9100000000000003E-2</v>
      </c>
      <c r="J240" s="6">
        <v>8.0000000000000004E-4</v>
      </c>
      <c r="K240" s="6">
        <v>1.67E-2</v>
      </c>
      <c r="L240" s="6">
        <v>-9.7999999999999997E-3</v>
      </c>
      <c r="M240" s="6">
        <v>1.5700000000000002E-2</v>
      </c>
      <c r="N240" s="6">
        <v>-3.3099999999999997E-2</v>
      </c>
      <c r="O240" s="6">
        <v>2.8999999999999998E-3</v>
      </c>
      <c r="P240" s="6">
        <v>2.07E-2</v>
      </c>
      <c r="Q240" s="6">
        <v>3.1E-2</v>
      </c>
      <c r="R240" s="6">
        <v>4.9699999999999994E-2</v>
      </c>
      <c r="S240" s="6">
        <v>4.5000000000000005E-3</v>
      </c>
      <c r="T240" s="6">
        <v>5.4000000000000003E-3</v>
      </c>
      <c r="U240" s="6">
        <v>5.91E-2</v>
      </c>
      <c r="V240" s="6">
        <v>3.5900000000000001E-2</v>
      </c>
      <c r="W240" s="6">
        <v>2.5600000000000001E-2</v>
      </c>
      <c r="X240" s="6">
        <v>1.7299999999999999E-2</v>
      </c>
      <c r="Y240" s="6">
        <v>8.9999999999999998E-4</v>
      </c>
      <c r="Z240" s="6">
        <v>-6.1999999999999998E-3</v>
      </c>
    </row>
    <row r="241" spans="3:26" ht="15.5" x14ac:dyDescent="0.35">
      <c r="C241" t="s">
        <v>264</v>
      </c>
      <c r="I241" s="6">
        <v>5.45E-2</v>
      </c>
      <c r="J241" s="6">
        <v>1.1999999999999999E-3</v>
      </c>
      <c r="K241" s="6">
        <v>2.3099999999999999E-2</v>
      </c>
      <c r="L241" s="6">
        <v>-1.84E-2</v>
      </c>
      <c r="M241" s="6">
        <v>2.8999999999999998E-2</v>
      </c>
      <c r="N241" s="6">
        <v>-6.9699999999999998E-2</v>
      </c>
      <c r="O241" s="6">
        <v>5.1999999999999998E-3</v>
      </c>
      <c r="P241" s="6">
        <v>3.5499999999999997E-2</v>
      </c>
      <c r="Q241" s="6">
        <v>5.0799999999999998E-2</v>
      </c>
      <c r="R241" s="6">
        <v>8.8499999999999995E-2</v>
      </c>
      <c r="S241" s="6">
        <v>8.5000000000000006E-3</v>
      </c>
      <c r="T241" s="6">
        <v>9.7000000000000003E-3</v>
      </c>
      <c r="U241" s="6">
        <v>0.11609999999999999</v>
      </c>
      <c r="V241" s="6">
        <v>4.6100000000000002E-2</v>
      </c>
      <c r="W241" s="6">
        <v>2.9600000000000001E-2</v>
      </c>
      <c r="X241" s="6">
        <v>2.0199999999999999E-2</v>
      </c>
      <c r="Y241" s="6">
        <v>1.1000000000000001E-3</v>
      </c>
      <c r="Z241" s="6">
        <v>-7.0999999999999995E-3</v>
      </c>
    </row>
    <row r="242" spans="3:26" ht="15.5" x14ac:dyDescent="0.35">
      <c r="C242" t="s">
        <v>265</v>
      </c>
      <c r="I242" s="6">
        <v>0.06</v>
      </c>
      <c r="J242" s="6">
        <v>1.4000000000000002E-3</v>
      </c>
      <c r="K242" s="6">
        <v>2.87E-2</v>
      </c>
      <c r="L242" s="6">
        <v>1.34E-2</v>
      </c>
      <c r="M242" s="6">
        <v>3.3099999999999997E-2</v>
      </c>
      <c r="N242" s="6">
        <v>-1.66E-2</v>
      </c>
      <c r="O242" s="6">
        <v>1.7500000000000002E-2</v>
      </c>
      <c r="P242" s="6">
        <v>4.2999999999999997E-2</v>
      </c>
      <c r="Q242" s="6">
        <v>5.9299999999999999E-2</v>
      </c>
      <c r="R242" s="6">
        <v>0.08</v>
      </c>
      <c r="S242" s="6">
        <v>2.6600000000000002E-2</v>
      </c>
      <c r="T242" s="6">
        <v>2.1700000000000001E-2</v>
      </c>
      <c r="U242" s="6">
        <v>9.3999999999999986E-3</v>
      </c>
      <c r="V242" s="6">
        <v>4.5199999999999997E-2</v>
      </c>
      <c r="W242" s="6">
        <v>2.7400000000000001E-2</v>
      </c>
      <c r="X242" s="6">
        <v>4.0199999999999993E-2</v>
      </c>
      <c r="Y242" s="6">
        <v>9.3999999999999986E-3</v>
      </c>
      <c r="Z242" s="6">
        <v>-1.5600000000000001E-2</v>
      </c>
    </row>
    <row r="243" spans="3:26" ht="15.5" x14ac:dyDescent="0.35">
      <c r="C243" t="s">
        <v>266</v>
      </c>
      <c r="I243" s="6">
        <v>4.2</v>
      </c>
      <c r="J243" s="6">
        <v>0.08</v>
      </c>
      <c r="K243" s="6">
        <v>1.55</v>
      </c>
      <c r="L243" s="6">
        <v>0.56999999999999995</v>
      </c>
      <c r="M243" s="6">
        <v>1.9</v>
      </c>
      <c r="N243" s="6">
        <v>-0.76</v>
      </c>
      <c r="O243" s="6">
        <v>1.19</v>
      </c>
      <c r="P243" s="6">
        <v>3.29</v>
      </c>
      <c r="Q243" s="6">
        <v>4.03</v>
      </c>
      <c r="R243" s="6">
        <v>4.75</v>
      </c>
      <c r="S243" s="6">
        <v>1.24</v>
      </c>
      <c r="T243" s="6">
        <v>1.7</v>
      </c>
      <c r="U243" s="6">
        <v>0.47</v>
      </c>
      <c r="V243" s="6">
        <v>15.31</v>
      </c>
      <c r="W243" s="6">
        <v>124.15</v>
      </c>
      <c r="X243" s="6">
        <v>95851.64</v>
      </c>
      <c r="Y243" s="6">
        <v>1.62</v>
      </c>
      <c r="Z243" s="6">
        <v>-3.43</v>
      </c>
    </row>
    <row r="244" spans="3:26" ht="15.5" x14ac:dyDescent="0.35">
      <c r="C244" t="s">
        <v>69</v>
      </c>
      <c r="I244" s="6">
        <v>1.53</v>
      </c>
      <c r="J244" s="6">
        <v>0.83</v>
      </c>
      <c r="K244" s="6">
        <v>0.57999999999999996</v>
      </c>
      <c r="L244" s="6">
        <v>0.38</v>
      </c>
      <c r="M244" s="6">
        <v>0.43</v>
      </c>
      <c r="N244" s="6">
        <v>0.38</v>
      </c>
      <c r="O244" s="6">
        <v>0.48</v>
      </c>
      <c r="P244" s="6">
        <v>0.62</v>
      </c>
      <c r="Q244" s="6">
        <v>0.77</v>
      </c>
      <c r="R244" s="6">
        <v>0.49</v>
      </c>
      <c r="S244" s="6">
        <v>0.34</v>
      </c>
      <c r="T244" s="6">
        <v>0.57999999999999996</v>
      </c>
      <c r="U244" s="6">
        <v>0.89</v>
      </c>
      <c r="V244" s="6">
        <v>1.21</v>
      </c>
      <c r="W244" s="6">
        <v>1.78</v>
      </c>
      <c r="X244" s="6">
        <v>0.74</v>
      </c>
      <c r="Y244" s="6">
        <v>0.43</v>
      </c>
      <c r="Z244" s="6">
        <v>0.28999999999999998</v>
      </c>
    </row>
    <row r="245" spans="3:26" ht="15.5" x14ac:dyDescent="0.35">
      <c r="C245" t="s">
        <v>66</v>
      </c>
      <c r="I245" s="6">
        <v>90.86</v>
      </c>
      <c r="J245" s="6">
        <v>85.88</v>
      </c>
      <c r="K245" s="6">
        <v>85.78</v>
      </c>
      <c r="L245" s="6">
        <v>131.83000000000001</v>
      </c>
      <c r="M245" s="6">
        <v>134.19999999999999</v>
      </c>
      <c r="N245" s="6">
        <v>130.19999999999999</v>
      </c>
      <c r="O245" s="6">
        <v>172.17</v>
      </c>
      <c r="P245" s="6">
        <v>171.14</v>
      </c>
      <c r="Q245" s="6">
        <v>165.65</v>
      </c>
      <c r="R245" s="6">
        <v>184.72</v>
      </c>
      <c r="S245" s="6">
        <v>168.35</v>
      </c>
      <c r="T245" s="6">
        <v>174.85</v>
      </c>
      <c r="U245" s="6">
        <v>172.87</v>
      </c>
      <c r="V245" s="6">
        <v>152.80000000000001</v>
      </c>
      <c r="W245" s="6">
        <v>145.76</v>
      </c>
      <c r="X245" s="6">
        <v>143.88</v>
      </c>
      <c r="Y245" s="6">
        <v>227.86</v>
      </c>
      <c r="Z245" s="6">
        <v>231.23</v>
      </c>
    </row>
    <row r="246" spans="3:26" ht="15.5" x14ac:dyDescent="0.35">
      <c r="C246" t="s">
        <v>267</v>
      </c>
      <c r="I246" s="6">
        <v>1.53</v>
      </c>
      <c r="J246" s="6">
        <v>0.83</v>
      </c>
      <c r="K246" s="6">
        <v>0.57999999999999996</v>
      </c>
      <c r="L246" s="6">
        <v>0.38</v>
      </c>
      <c r="M246" s="6">
        <v>0.43</v>
      </c>
      <c r="N246" s="6">
        <v>0.38</v>
      </c>
      <c r="O246" s="6">
        <v>0.48</v>
      </c>
      <c r="P246" s="6">
        <v>0.62</v>
      </c>
      <c r="Q246" s="6">
        <v>0.77</v>
      </c>
      <c r="R246" s="6">
        <v>0.49</v>
      </c>
      <c r="S246" s="6">
        <v>0.34</v>
      </c>
      <c r="T246" s="6">
        <v>0.57999999999999996</v>
      </c>
      <c r="U246" s="6">
        <v>0.89</v>
      </c>
      <c r="V246" s="6">
        <v>1.21</v>
      </c>
      <c r="W246" s="6">
        <v>1.78</v>
      </c>
      <c r="X246" s="6">
        <v>0.74</v>
      </c>
      <c r="Y246" s="6">
        <v>0.43</v>
      </c>
      <c r="Z246" s="6">
        <v>0.28999999999999998</v>
      </c>
    </row>
    <row r="247" spans="3:26" ht="15.5" x14ac:dyDescent="0.35">
      <c r="C247" t="s">
        <v>268</v>
      </c>
      <c r="I247" s="6">
        <v>90.85</v>
      </c>
      <c r="J247" s="6">
        <v>85.87</v>
      </c>
      <c r="K247" s="6">
        <v>85.77</v>
      </c>
      <c r="L247" s="6">
        <v>131.80000000000001</v>
      </c>
      <c r="M247" s="6">
        <v>134.16999999999999</v>
      </c>
      <c r="N247" s="6">
        <v>130.16999999999999</v>
      </c>
      <c r="O247" s="6">
        <v>172.14</v>
      </c>
      <c r="P247" s="6">
        <v>171.11</v>
      </c>
      <c r="Q247" s="6">
        <v>165.61</v>
      </c>
      <c r="R247" s="6">
        <v>184.66</v>
      </c>
      <c r="S247" s="6">
        <v>168.3</v>
      </c>
      <c r="T247" s="6">
        <v>174.85</v>
      </c>
      <c r="U247" s="6">
        <v>172.7</v>
      </c>
      <c r="V247" s="6">
        <v>152.77000000000001</v>
      </c>
      <c r="W247" s="6">
        <v>145.72999999999999</v>
      </c>
      <c r="X247" s="6">
        <v>143.86000000000001</v>
      </c>
      <c r="Y247" s="6">
        <v>227.77</v>
      </c>
      <c r="Z247" s="6">
        <v>231.23</v>
      </c>
    </row>
    <row r="248" spans="3:26" ht="15.5" x14ac:dyDescent="0.35">
      <c r="C248" t="s">
        <v>269</v>
      </c>
      <c r="I248" s="5">
        <v>2661000000000</v>
      </c>
      <c r="J248" s="5">
        <v>2535000000000</v>
      </c>
      <c r="K248" s="5">
        <v>2655000000000</v>
      </c>
      <c r="L248" s="5">
        <v>1852000000000</v>
      </c>
      <c r="M248" s="5">
        <v>1223000000000</v>
      </c>
      <c r="N248" s="5">
        <v>2100000000000</v>
      </c>
      <c r="O248" s="5">
        <v>1778000000000</v>
      </c>
      <c r="P248" s="5">
        <v>1132000000000</v>
      </c>
      <c r="Q248" s="5">
        <v>1015000000000</v>
      </c>
      <c r="R248" s="5">
        <v>1585000000000</v>
      </c>
      <c r="S248" s="5">
        <v>1800000000000</v>
      </c>
      <c r="T248" s="5">
        <v>1295000000000</v>
      </c>
      <c r="U248" s="5">
        <v>1149000000000</v>
      </c>
      <c r="V248" s="5">
        <v>748000000000</v>
      </c>
      <c r="W248" s="5">
        <v>673000000000</v>
      </c>
      <c r="X248" s="5">
        <v>578000000000</v>
      </c>
      <c r="Y248" s="5">
        <v>195000000000</v>
      </c>
      <c r="Z248" s="5">
        <v>91000000000</v>
      </c>
    </row>
    <row r="249" spans="3:26" ht="15.5" x14ac:dyDescent="0.35">
      <c r="C249" t="s">
        <v>270</v>
      </c>
      <c r="I249" s="5">
        <v>389000000000</v>
      </c>
      <c r="J249" s="5">
        <v>719000000000</v>
      </c>
      <c r="K249" s="5">
        <v>902000000000</v>
      </c>
      <c r="L249" s="5">
        <v>1514000000000</v>
      </c>
      <c r="M249" s="5">
        <v>1276000000000</v>
      </c>
      <c r="N249" s="5">
        <v>2070000000000</v>
      </c>
      <c r="O249" s="5">
        <v>2177000000000</v>
      </c>
      <c r="P249" s="5">
        <v>1393000000000</v>
      </c>
      <c r="Q249" s="5">
        <v>1091000000000</v>
      </c>
      <c r="R249" s="5">
        <v>413000000000</v>
      </c>
      <c r="S249" s="5">
        <v>400000000000</v>
      </c>
      <c r="T249" s="5">
        <v>419000000000</v>
      </c>
      <c r="U249" s="5">
        <v>1291000000000</v>
      </c>
      <c r="V249" s="5">
        <v>248000000000</v>
      </c>
    </row>
    <row r="250" spans="3:26" ht="15.5" x14ac:dyDescent="0.35">
      <c r="C250" t="s">
        <v>26</v>
      </c>
      <c r="I250" s="5">
        <v>3050000000000</v>
      </c>
      <c r="J250" s="5">
        <v>3254000000000</v>
      </c>
      <c r="K250" s="5">
        <v>3558000000000</v>
      </c>
      <c r="L250" s="5">
        <v>3366000000000</v>
      </c>
      <c r="M250" s="5">
        <v>2499000000000</v>
      </c>
      <c r="N250" s="5">
        <v>4170000000000</v>
      </c>
      <c r="O250" s="5">
        <v>3954000000000</v>
      </c>
      <c r="P250" s="5">
        <v>2524000000000</v>
      </c>
      <c r="Q250" s="5">
        <v>2106000000000</v>
      </c>
      <c r="R250" s="5">
        <v>1998000000000</v>
      </c>
      <c r="S250" s="5">
        <v>2200000000000</v>
      </c>
      <c r="T250" s="5">
        <v>1714000000000</v>
      </c>
      <c r="U250" s="5">
        <v>2440000000000</v>
      </c>
      <c r="V250" s="5">
        <v>996000000000</v>
      </c>
      <c r="W250" s="5">
        <v>673000000000</v>
      </c>
      <c r="X250" s="5">
        <v>578000000000</v>
      </c>
      <c r="Y250" s="5">
        <v>195000000000</v>
      </c>
      <c r="Z250" s="5">
        <v>91000000000</v>
      </c>
    </row>
    <row r="251" spans="3:26" ht="15.5" x14ac:dyDescent="0.35">
      <c r="C251" t="s">
        <v>23</v>
      </c>
      <c r="I251" s="5">
        <v>2489000000000</v>
      </c>
      <c r="J251" s="5">
        <v>2980000000000</v>
      </c>
      <c r="K251" s="5">
        <v>3340000000000</v>
      </c>
      <c r="L251" s="5">
        <v>3076000000000</v>
      </c>
      <c r="M251" s="5">
        <v>2184000000000</v>
      </c>
      <c r="N251" s="5">
        <v>4023000000000</v>
      </c>
      <c r="O251" s="5">
        <v>3586000000000</v>
      </c>
      <c r="P251" s="5">
        <v>2274000000000</v>
      </c>
      <c r="Q251" s="5">
        <v>1518000000000</v>
      </c>
      <c r="R251" s="5">
        <v>1691000000000</v>
      </c>
      <c r="S251" s="5">
        <v>1632000000000</v>
      </c>
      <c r="T251" s="5">
        <v>1418000000000</v>
      </c>
      <c r="U251" s="5">
        <v>1947000000000</v>
      </c>
      <c r="V251" s="5">
        <v>919000000000</v>
      </c>
      <c r="W251" s="5">
        <v>585000000000</v>
      </c>
      <c r="X251" s="5">
        <v>387000000000</v>
      </c>
      <c r="Y251" s="5">
        <v>181000000000</v>
      </c>
      <c r="Z251" s="5">
        <v>82000000000</v>
      </c>
    </row>
    <row r="252" spans="3:26" ht="15.5" x14ac:dyDescent="0.35">
      <c r="C252" t="s">
        <v>271</v>
      </c>
      <c r="I252" s="5">
        <v>1257000000000</v>
      </c>
      <c r="J252" s="5">
        <v>-222000000000</v>
      </c>
      <c r="K252" s="5">
        <v>513000000000</v>
      </c>
      <c r="L252" s="5">
        <v>2265000000000</v>
      </c>
      <c r="M252" s="5">
        <v>2996000000000</v>
      </c>
      <c r="N252" s="5">
        <v>1319000000000</v>
      </c>
      <c r="O252" s="5">
        <v>1423000000000</v>
      </c>
      <c r="P252" s="5">
        <v>1454000000000</v>
      </c>
      <c r="Q252" s="5">
        <v>1643000000000</v>
      </c>
      <c r="R252" s="5">
        <v>1170000000000</v>
      </c>
      <c r="S252" s="5">
        <v>963000000000</v>
      </c>
      <c r="T252" s="5">
        <v>4652000000000</v>
      </c>
      <c r="U252" s="5">
        <v>5205000000000</v>
      </c>
      <c r="V252" s="5">
        <v>1429000000000</v>
      </c>
      <c r="W252" s="5">
        <v>1089000000000</v>
      </c>
      <c r="X252" s="5">
        <v>1116000000000</v>
      </c>
      <c r="Y252" s="5">
        <v>1004000000000</v>
      </c>
      <c r="Z252" s="5">
        <v>950000000000</v>
      </c>
    </row>
    <row r="253" spans="3:26" ht="15.5" x14ac:dyDescent="0.35">
      <c r="C253" t="s">
        <v>272</v>
      </c>
      <c r="I253" s="5">
        <v>684000000000</v>
      </c>
      <c r="J253" s="5">
        <v>367000000000</v>
      </c>
      <c r="K253" s="5">
        <v>-330000000000</v>
      </c>
      <c r="L253" s="5">
        <v>-262000000000</v>
      </c>
      <c r="M253" s="5">
        <v>-196000000000</v>
      </c>
      <c r="N253" s="5">
        <v>-1522000000000</v>
      </c>
      <c r="O253" s="5">
        <v>-502000000000</v>
      </c>
      <c r="P253" s="5">
        <v>-816000000000</v>
      </c>
      <c r="Q253" s="5">
        <v>-451000000000</v>
      </c>
      <c r="R253" s="5">
        <v>-460000000000</v>
      </c>
      <c r="S253" s="5">
        <v>-114000000000</v>
      </c>
      <c r="T253" s="5">
        <v>38000000000</v>
      </c>
      <c r="U253" s="5">
        <v>20000000000</v>
      </c>
      <c r="V253" s="5">
        <v>437000000000</v>
      </c>
      <c r="W253" s="5">
        <v>-453000000000</v>
      </c>
      <c r="X253" s="5">
        <v>-146000000000</v>
      </c>
      <c r="Y253" s="5">
        <v>-117000000000</v>
      </c>
      <c r="Z253" s="5">
        <v>-191000000000</v>
      </c>
    </row>
    <row r="254" spans="3:26" ht="15.5" x14ac:dyDescent="0.35">
      <c r="C254" t="s">
        <v>273</v>
      </c>
      <c r="I254" s="5">
        <v>-71000000000</v>
      </c>
      <c r="J254" s="5">
        <v>-47000000000</v>
      </c>
      <c r="K254" s="5">
        <v>-815000000000</v>
      </c>
      <c r="L254" s="5">
        <v>-24000000000</v>
      </c>
      <c r="M254" s="5">
        <v>-8000000000</v>
      </c>
      <c r="N254" s="5">
        <v>-2000000000</v>
      </c>
      <c r="O254" s="5">
        <v>-255000000000</v>
      </c>
      <c r="P254" s="5">
        <v>-270000000000</v>
      </c>
      <c r="Q254" s="5">
        <v>-11000000000</v>
      </c>
      <c r="R254" s="5">
        <v>-5000000000</v>
      </c>
      <c r="S254" s="5">
        <v>-41000000000</v>
      </c>
      <c r="T254" s="5">
        <v>-82000000000</v>
      </c>
      <c r="U254" s="5">
        <v>-287000000000</v>
      </c>
      <c r="V254" s="5">
        <v>-90000000000</v>
      </c>
      <c r="W254" s="5">
        <v>-25000000000</v>
      </c>
      <c r="X254" s="5">
        <v>-2000000000</v>
      </c>
      <c r="Y254" s="5">
        <v>-1000000000</v>
      </c>
      <c r="Z254" s="5">
        <v>-1000000000</v>
      </c>
    </row>
    <row r="255" spans="3:26" ht="15.5" x14ac:dyDescent="0.35">
      <c r="C255" t="s">
        <v>15</v>
      </c>
      <c r="I255" s="5">
        <v>613000000000</v>
      </c>
      <c r="J255" s="5">
        <v>320000000000</v>
      </c>
      <c r="K255" s="5">
        <v>-1145000000000</v>
      </c>
      <c r="L255" s="5">
        <v>-286000000000</v>
      </c>
      <c r="M255" s="5">
        <v>-204000000000</v>
      </c>
      <c r="N255" s="5">
        <v>-1525000000000</v>
      </c>
      <c r="O255" s="5">
        <v>-758000000000</v>
      </c>
      <c r="P255" s="5">
        <v>-1085000000000</v>
      </c>
      <c r="Q255" s="5">
        <v>-462000000000</v>
      </c>
      <c r="R255" s="5">
        <v>-466000000000</v>
      </c>
      <c r="S255" s="5">
        <v>-155000000000</v>
      </c>
      <c r="T255" s="5">
        <v>-44000000000</v>
      </c>
      <c r="U255" s="5">
        <v>-267000000000</v>
      </c>
      <c r="V255" s="5">
        <v>348000000000</v>
      </c>
      <c r="W255" s="5">
        <v>-478000000000</v>
      </c>
      <c r="X255" s="5">
        <v>-148000000000</v>
      </c>
      <c r="Y255" s="5">
        <v>-118000000000</v>
      </c>
      <c r="Z255" s="5">
        <v>-192000000000</v>
      </c>
    </row>
    <row r="256" spans="3:26" ht="15.5" x14ac:dyDescent="0.35">
      <c r="C256" t="s">
        <v>17</v>
      </c>
      <c r="I256" s="6">
        <v>3.66</v>
      </c>
      <c r="J256" s="6">
        <v>1.91</v>
      </c>
      <c r="K256" s="6">
        <v>-6.83</v>
      </c>
      <c r="L256" s="6">
        <v>-4.26</v>
      </c>
      <c r="M256" s="6">
        <v>-3.05</v>
      </c>
      <c r="N256" s="6">
        <v>-22.73</v>
      </c>
      <c r="O256" s="6">
        <v>-13.72</v>
      </c>
      <c r="P256" s="6">
        <v>-19.64</v>
      </c>
      <c r="Q256" s="6">
        <v>-8.35</v>
      </c>
      <c r="R256" s="6">
        <v>-13.49</v>
      </c>
      <c r="S256" s="6">
        <v>-4.49</v>
      </c>
      <c r="T256" s="6">
        <v>-1.4</v>
      </c>
      <c r="U256" s="6">
        <v>-8.5</v>
      </c>
      <c r="V256" s="6">
        <v>11.08</v>
      </c>
      <c r="W256" s="6">
        <v>-15.23</v>
      </c>
      <c r="X256" s="6">
        <v>-5.18</v>
      </c>
      <c r="Y256" s="6">
        <v>-11.79</v>
      </c>
      <c r="Z256" s="6">
        <v>-20.190000000000001</v>
      </c>
    </row>
  </sheetData>
  <pageMargins left="0.7" right="0.7" top="0.75" bottom="0.75" header="0.3" footer="0.3"/>
  <ignoredErrors>
    <ignoredError sqref="A1:Z25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1951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1952</v>
      </c>
      <c r="D2" s="2" vm="407">
        <f ca="1">IFERROR(_xlfn.STOCKHISTORY("XIDX:" &amp; $C$1, D3, , 0, 0, 1), "Libur")</f>
        <v>58</v>
      </c>
      <c r="E2" s="2" vm="122">
        <f ca="1">IFERROR(_xlfn.STOCKHISTORY("XIDX:" &amp; $C$1, E3, , 0, 0, 1), "Libur")</f>
        <v>51</v>
      </c>
      <c r="H2" s="2" vm="122">
        <f ca="1">IFERROR(INDEX(D2:G2,COUNT(D2:G2)),"")</f>
        <v>51</v>
      </c>
      <c r="I2" s="2" vm="349">
        <f t="shared" ref="I2:Z2" ca="1" si="0">IFERROR(_xlfn.STOCKHISTORY("XIDX:" &amp; $C$1, I1, , 0, 0, 1), "Libur")</f>
        <v>64</v>
      </c>
      <c r="J2" s="2" vm="178">
        <f t="shared" ca="1" si="0"/>
        <v>71</v>
      </c>
      <c r="K2" s="2" vm="487">
        <f t="shared" ca="1" si="0"/>
        <v>81</v>
      </c>
      <c r="L2" s="2" vm="434">
        <f t="shared" ca="1" si="0"/>
        <v>102</v>
      </c>
      <c r="M2" s="2" vm="488">
        <f t="shared" ca="1" si="0"/>
        <v>192</v>
      </c>
      <c r="N2" s="2" vm="63">
        <f t="shared" ca="1" si="0"/>
        <v>106</v>
      </c>
      <c r="O2" s="2" vm="384">
        <f t="shared" ca="1" si="0"/>
        <v>180</v>
      </c>
      <c r="P2" s="2" vm="489">
        <f t="shared" ca="1" si="0"/>
        <v>182</v>
      </c>
      <c r="Q2" s="2" vm="490">
        <f t="shared" ca="1" si="0"/>
        <v>244.6438</v>
      </c>
      <c r="R2" s="2" t="str">
        <f t="shared" ca="1" si="0"/>
        <v>Libur</v>
      </c>
      <c r="S2" s="2" vm="491">
        <f t="shared" ca="1" si="0"/>
        <v>231.9357</v>
      </c>
      <c r="T2" s="2" vm="492">
        <f t="shared" ca="1" si="0"/>
        <v>327.90899999999999</v>
      </c>
      <c r="U2" s="2" vm="493">
        <f t="shared" ca="1" si="0"/>
        <v>318.37920000000003</v>
      </c>
      <c r="V2" s="2" vm="494">
        <f t="shared" ca="1" si="0"/>
        <v>352.5754</v>
      </c>
      <c r="W2" s="2" t="str">
        <f t="shared" ca="1" si="0"/>
        <v>Libur</v>
      </c>
      <c r="X2" s="2" vm="495">
        <f t="shared" ca="1" si="0"/>
        <v>206.3485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185764000000</v>
      </c>
      <c r="E4" s="2">
        <f>IFERROR(INDEX(E51:E500,MATCH($C$4,$C$51:$C$500,0)),"")</f>
        <v>158887000000</v>
      </c>
      <c r="H4" s="2">
        <f>IFERROR(SUM(D4:G4)*(4/MAX(1,COUNT(D4:G4))),"")</f>
        <v>689302000000</v>
      </c>
      <c r="I4" s="2">
        <f t="shared" ref="I4:Z4" si="1">IFERROR(INDEX(I51:I500,MATCH($C$4,$C$51:$C$500,0)),"")</f>
        <v>678787000000</v>
      </c>
      <c r="J4" s="2">
        <f t="shared" si="1"/>
        <v>734563000000</v>
      </c>
      <c r="K4" s="2">
        <f t="shared" si="1"/>
        <v>944701000000</v>
      </c>
      <c r="L4" s="2">
        <f t="shared" si="1"/>
        <v>863896000000</v>
      </c>
      <c r="M4" s="2">
        <f t="shared" si="1"/>
        <v>871120000000</v>
      </c>
      <c r="N4" s="2">
        <f t="shared" si="1"/>
        <v>1233605000000</v>
      </c>
      <c r="O4" s="2">
        <f t="shared" si="1"/>
        <v>1401513000000</v>
      </c>
      <c r="P4" s="2">
        <f t="shared" si="1"/>
        <v>1353059000000</v>
      </c>
      <c r="Q4" s="2">
        <f t="shared" si="1"/>
        <v>1643688000000</v>
      </c>
      <c r="R4" s="2">
        <f t="shared" si="1"/>
        <v>2048592000000</v>
      </c>
      <c r="S4" s="2">
        <f t="shared" si="1"/>
        <v>2040582000000</v>
      </c>
      <c r="T4" s="2">
        <f t="shared" si="1"/>
        <v>1221121000000</v>
      </c>
      <c r="U4" s="2">
        <f t="shared" si="1"/>
        <v>506437000000</v>
      </c>
      <c r="V4" s="2">
        <f t="shared" si="1"/>
        <v>342808000000</v>
      </c>
      <c r="W4" s="2">
        <f t="shared" si="1"/>
        <v>301082000000</v>
      </c>
      <c r="X4" s="2">
        <f t="shared" si="1"/>
        <v>231272462606</v>
      </c>
      <c r="Y4" s="2">
        <f t="shared" si="1"/>
        <v>217219934516</v>
      </c>
      <c r="Z4" s="2">
        <f t="shared" si="1"/>
        <v>208337970204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-4555000000</v>
      </c>
      <c r="E5" s="2">
        <f>IFERROR(INDEX(E51:E500,MATCH($C$5,$C$51:$C$500,0)),"")</f>
        <v>-9118000000</v>
      </c>
      <c r="H5" s="2">
        <f>IFERROR(SUM(D5:G5)*(4/MAX(1,COUNT(D5:G5))),"")</f>
        <v>-27346000000</v>
      </c>
      <c r="I5" s="2">
        <f t="shared" ref="I5:Z5" si="2">IFERROR(INDEX(I51:I500,MATCH($C$5,$C$51:$C$500,0)),"")</f>
        <v>-39368000000</v>
      </c>
      <c r="J5" s="2">
        <f t="shared" si="2"/>
        <v>57263000000</v>
      </c>
      <c r="K5" s="2">
        <f t="shared" si="2"/>
        <v>41401000000</v>
      </c>
      <c r="L5" s="2">
        <f t="shared" si="2"/>
        <v>-373129000000</v>
      </c>
      <c r="M5" s="2">
        <f t="shared" si="2"/>
        <v>-1585894000000</v>
      </c>
      <c r="N5" s="2">
        <f t="shared" si="2"/>
        <v>-397461000000</v>
      </c>
      <c r="O5" s="2">
        <f t="shared" si="2"/>
        <v>17504000000</v>
      </c>
      <c r="P5" s="2">
        <f t="shared" si="2"/>
        <v>28253000000</v>
      </c>
      <c r="Q5" s="2">
        <f t="shared" si="2"/>
        <v>-789613000000</v>
      </c>
      <c r="R5" s="2">
        <f t="shared" si="2"/>
        <v>-646764000000</v>
      </c>
      <c r="S5" s="2">
        <f t="shared" si="2"/>
        <v>159163000000</v>
      </c>
      <c r="T5" s="2">
        <f t="shared" si="2"/>
        <v>120779000000</v>
      </c>
      <c r="U5" s="2">
        <f t="shared" si="2"/>
        <v>3349000000</v>
      </c>
      <c r="V5" s="2">
        <f t="shared" si="2"/>
        <v>-29505000000</v>
      </c>
      <c r="W5" s="2">
        <f t="shared" si="2"/>
        <v>6198000000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4695671000000</v>
      </c>
      <c r="E6" s="2">
        <f>IFERROR(INDEX(E51:E500,MATCH($C$6,$C$51:$C$500,0)),"")</f>
        <v>4700226000000</v>
      </c>
      <c r="H6" s="2">
        <f>IFERROR(INDEX(D6:G6,COUNT(D6:G6)),"")</f>
        <v>4700226000000</v>
      </c>
      <c r="I6" s="2">
        <f t="shared" ref="I6:Z6" si="3">IFERROR(INDEX(I51:I500,MATCH($C$6,$C$51:$C$500,0)),"")</f>
        <v>4709344000000</v>
      </c>
      <c r="J6" s="2">
        <f t="shared" si="3"/>
        <v>4748712000000</v>
      </c>
      <c r="K6" s="2">
        <f t="shared" si="3"/>
        <v>4691449000000</v>
      </c>
      <c r="L6" s="2">
        <f t="shared" si="3"/>
        <v>4653419000000</v>
      </c>
      <c r="M6" s="2">
        <f t="shared" si="3"/>
        <v>4026548000000</v>
      </c>
      <c r="N6" s="2">
        <f t="shared" si="3"/>
        <v>4112442000000</v>
      </c>
      <c r="O6" s="2">
        <f t="shared" si="3"/>
        <v>4689564000000</v>
      </c>
      <c r="P6" s="2">
        <f t="shared" si="3"/>
        <v>4672060000000</v>
      </c>
      <c r="Q6" s="2">
        <f t="shared" si="3"/>
        <v>3990250000000</v>
      </c>
      <c r="R6" s="2">
        <f t="shared" si="3"/>
        <v>3477929000000</v>
      </c>
      <c r="S6" s="2">
        <f t="shared" si="3"/>
        <v>2424184000000</v>
      </c>
      <c r="T6" s="2">
        <f t="shared" si="3"/>
        <v>2280924000000</v>
      </c>
      <c r="U6" s="2">
        <f t="shared" si="3"/>
        <v>1513028000000</v>
      </c>
      <c r="V6" s="2">
        <f t="shared" si="3"/>
        <v>863068000000</v>
      </c>
      <c r="W6" s="2">
        <f t="shared" si="3"/>
        <v>892573000000</v>
      </c>
      <c r="X6" s="2">
        <f t="shared" si="3"/>
        <v>178123441985</v>
      </c>
      <c r="Y6" s="2">
        <f t="shared" si="3"/>
        <v>178492610312</v>
      </c>
      <c r="Z6" s="2">
        <f t="shared" si="3"/>
        <v>135439148737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35.159999999999997</v>
      </c>
      <c r="E7" s="3">
        <f>IFERROR(INDEX(E51:E500,MATCH($C$7,$C$51:$C$500,0))/1000000000,"")</f>
        <v>35.159999999999997</v>
      </c>
      <c r="H7" s="3">
        <f>IFERROR(INDEX(D7:G7,COUNT(D7:G7)),"")</f>
        <v>35.159999999999997</v>
      </c>
      <c r="I7" s="3">
        <f t="shared" ref="I7:Z7" si="4">IFERROR(INDEX(I51:I500,MATCH($C$7,$C$51:$C$500,0))/1000000000,"")</f>
        <v>35.159999999999997</v>
      </c>
      <c r="J7" s="3">
        <f t="shared" si="4"/>
        <v>35.159999999999997</v>
      </c>
      <c r="K7" s="3">
        <f t="shared" si="4"/>
        <v>35.159999999999997</v>
      </c>
      <c r="L7" s="3">
        <f t="shared" si="4"/>
        <v>20.440000000000001</v>
      </c>
      <c r="M7" s="3">
        <f t="shared" si="4"/>
        <v>20.440000000000001</v>
      </c>
      <c r="N7" s="3">
        <f t="shared" si="4"/>
        <v>20.440000000000001</v>
      </c>
      <c r="O7" s="3">
        <f t="shared" si="4"/>
        <v>20.440000000000001</v>
      </c>
      <c r="P7" s="3">
        <f t="shared" si="4"/>
        <v>20.440000000000001</v>
      </c>
      <c r="Q7" s="3">
        <f t="shared" si="4"/>
        <v>16.989999999999998</v>
      </c>
      <c r="R7" s="3">
        <f t="shared" si="4"/>
        <v>8.76</v>
      </c>
      <c r="S7" s="3">
        <f t="shared" si="4"/>
        <v>8.76</v>
      </c>
      <c r="T7" s="3">
        <f t="shared" si="4"/>
        <v>8.76</v>
      </c>
      <c r="U7" s="3">
        <f t="shared" si="4"/>
        <v>6.16</v>
      </c>
      <c r="V7" s="3">
        <f t="shared" si="4"/>
        <v>3.56</v>
      </c>
      <c r="W7" s="3">
        <f t="shared" si="4"/>
        <v>3.56</v>
      </c>
      <c r="X7" s="3">
        <f t="shared" si="4"/>
        <v>0.63</v>
      </c>
      <c r="Y7" s="3">
        <f t="shared" si="4"/>
        <v>0.63</v>
      </c>
      <c r="Z7" s="3">
        <f t="shared" si="4"/>
        <v>0.5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1578000000000</v>
      </c>
      <c r="E8" s="2">
        <f>IFERROR(INDEX(E51:E500,MATCH("Free cash flow (Quarter)",$C$51:$C$500,0)),"")</f>
        <v>-698000000000</v>
      </c>
      <c r="H8" s="2">
        <f>IFERROR(INDEX(D8:G8,COUNT(D8:G8)),"")</f>
        <v>-698000000000</v>
      </c>
      <c r="I8" s="2">
        <f t="shared" ref="I8:Z8" si="5">IFERROR(INDEX(I51:I500,MATCH($C$8,$C$51:$C$500,0)),"")</f>
        <v>-532000000000</v>
      </c>
      <c r="J8" s="2">
        <f t="shared" si="5"/>
        <v>1472000000000</v>
      </c>
      <c r="K8" s="2">
        <f t="shared" si="5"/>
        <v>587000000000</v>
      </c>
      <c r="L8" s="2">
        <f t="shared" si="5"/>
        <v>-1948000000000</v>
      </c>
      <c r="M8" s="2">
        <f t="shared" si="5"/>
        <v>-743000000000</v>
      </c>
      <c r="N8" s="2">
        <f t="shared" si="5"/>
        <v>-4385000000000</v>
      </c>
      <c r="O8" s="2">
        <f t="shared" si="5"/>
        <v>-792000000000</v>
      </c>
      <c r="P8" s="2">
        <f t="shared" si="5"/>
        <v>-2909000000000</v>
      </c>
      <c r="Q8" s="2">
        <f t="shared" si="5"/>
        <v>-279000000000</v>
      </c>
      <c r="R8" s="2">
        <f t="shared" si="5"/>
        <v>-636000000000</v>
      </c>
      <c r="S8" s="2">
        <f t="shared" si="5"/>
        <v>-2040000000000</v>
      </c>
      <c r="T8" s="2">
        <f t="shared" si="5"/>
        <v>1880000000000</v>
      </c>
      <c r="U8" s="2">
        <f t="shared" si="5"/>
        <v>531000000000</v>
      </c>
      <c r="V8" s="2">
        <f t="shared" si="5"/>
        <v>428000000000</v>
      </c>
      <c r="W8" s="2">
        <f t="shared" si="5"/>
        <v>-633000000000</v>
      </c>
      <c r="X8" s="2">
        <f t="shared" si="5"/>
        <v>-79000000000</v>
      </c>
      <c r="Y8" s="2">
        <f t="shared" si="5"/>
        <v>-72000000000</v>
      </c>
      <c r="Z8" s="2">
        <f t="shared" si="5"/>
        <v>-170000000000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44.88</v>
      </c>
      <c r="E9" s="3">
        <f>IFERROR(INDEX(E51:E500,MATCH("Free cash flow per share (Quarter)",$C$51:$C$500,0)),"")</f>
        <v>-19.86</v>
      </c>
      <c r="H9" s="3">
        <f>IFERROR(INDEX(D9:G9,COUNT(D9:G9)),"")</f>
        <v>-19.86</v>
      </c>
      <c r="I9" s="3">
        <f t="shared" ref="I9:Z9" si="6">IFERROR(INDEX(I51:I500,MATCH($C$9,$C$51:$C$500,0)),"")</f>
        <v>-15.14</v>
      </c>
      <c r="J9" s="3">
        <f t="shared" si="6"/>
        <v>41.87</v>
      </c>
      <c r="K9" s="3">
        <f t="shared" si="6"/>
        <v>16.71</v>
      </c>
      <c r="L9" s="3">
        <f t="shared" si="6"/>
        <v>-95.33</v>
      </c>
      <c r="M9" s="3">
        <f t="shared" si="6"/>
        <v>-36.369999999999997</v>
      </c>
      <c r="N9" s="3">
        <f t="shared" si="6"/>
        <v>-214.54</v>
      </c>
      <c r="O9" s="3">
        <f t="shared" si="6"/>
        <v>-38.770000000000003</v>
      </c>
      <c r="P9" s="3">
        <f t="shared" si="6"/>
        <v>-142.33000000000001</v>
      </c>
      <c r="Q9" s="3">
        <f t="shared" si="6"/>
        <v>-16.399999999999999</v>
      </c>
      <c r="R9" s="3">
        <f t="shared" si="6"/>
        <v>-72.59</v>
      </c>
      <c r="S9" s="3">
        <f t="shared" si="6"/>
        <v>-232.95</v>
      </c>
      <c r="T9" s="3">
        <f t="shared" si="6"/>
        <v>214.68</v>
      </c>
      <c r="U9" s="3">
        <f t="shared" si="6"/>
        <v>86.26</v>
      </c>
      <c r="V9" s="3">
        <f t="shared" si="6"/>
        <v>120.1</v>
      </c>
      <c r="W9" s="3">
        <f t="shared" si="6"/>
        <v>-177.77</v>
      </c>
      <c r="X9" s="3">
        <f t="shared" si="6"/>
        <v>-126.03</v>
      </c>
      <c r="Y9" s="3">
        <f t="shared" si="6"/>
        <v>-115.16</v>
      </c>
      <c r="Z9" s="3">
        <f t="shared" si="6"/>
        <v>-340.01</v>
      </c>
    </row>
    <row r="10" spans="1:26" ht="15.5" x14ac:dyDescent="0.35">
      <c r="C10" t="s">
        <v>18</v>
      </c>
      <c r="D10" s="3">
        <f ca="1">IFERROR(IF(D9=0,"",D2/D9),"")</f>
        <v>1.2923351158645275</v>
      </c>
      <c r="E10" s="3">
        <f ca="1">IFERROR(IF(E9=0,"",E2/E9),"")</f>
        <v>-2.5679758308157101</v>
      </c>
      <c r="I10" s="3">
        <f t="shared" ref="I10:Z10" ca="1" si="7">IFERROR(IF(I9=0,"",I2/I9),"")</f>
        <v>-4.2272126816380444</v>
      </c>
      <c r="J10" s="3">
        <f t="shared" ca="1" si="7"/>
        <v>1.6957248626701698</v>
      </c>
      <c r="K10" s="3">
        <f t="shared" ca="1" si="7"/>
        <v>4.8473967684021542</v>
      </c>
      <c r="L10" s="3">
        <f t="shared" ca="1" si="7"/>
        <v>-1.0699674813804678</v>
      </c>
      <c r="M10" s="3">
        <f t="shared" ca="1" si="7"/>
        <v>-5.2790761616717079</v>
      </c>
      <c r="N10" s="3">
        <f t="shared" ca="1" si="7"/>
        <v>-0.49408035797520278</v>
      </c>
      <c r="O10" s="3">
        <f t="shared" ca="1" si="7"/>
        <v>-4.6427650245034817</v>
      </c>
      <c r="P10" s="3">
        <f t="shared" ca="1" si="7"/>
        <v>-1.2787184711585751</v>
      </c>
      <c r="Q10" s="3">
        <f t="shared" ca="1" si="7"/>
        <v>-14.917304878048782</v>
      </c>
      <c r="R10" s="3" t="str">
        <f t="shared" ca="1" si="7"/>
        <v/>
      </c>
      <c r="S10" s="3">
        <f t="shared" ca="1" si="7"/>
        <v>-0.99564584674822931</v>
      </c>
      <c r="T10" s="3">
        <f t="shared" ca="1" si="7"/>
        <v>1.5274315259921742</v>
      </c>
      <c r="U10" s="3">
        <f t="shared" ca="1" si="7"/>
        <v>3.6909251101321585</v>
      </c>
      <c r="V10" s="3">
        <f t="shared" ca="1" si="7"/>
        <v>2.9356819317235638</v>
      </c>
      <c r="W10" s="3" t="str">
        <f t="shared" ca="1" si="7"/>
        <v/>
      </c>
      <c r="X10" s="3">
        <f t="shared" ca="1" si="7"/>
        <v>-1.6372966753947473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25795000000</v>
      </c>
      <c r="E11" s="2">
        <f>IFERROR(INDEX(E51:E500,MATCH($C$11,$C$51:$C$500,0)),"")</f>
        <v>28556000000</v>
      </c>
      <c r="H11" s="2">
        <f>IFERROR(INDEX(D11:G11,COUNT(D11:G11)),"")</f>
        <v>28556000000</v>
      </c>
      <c r="I11" s="2">
        <f t="shared" ref="I11:Z11" si="8">IFERROR(INDEX(I51:I500,MATCH($C$11,$C$51:$C$500,0)),"")</f>
        <v>28522000000</v>
      </c>
      <c r="J11" s="2">
        <f t="shared" si="8"/>
        <v>36917000000</v>
      </c>
      <c r="K11" s="2">
        <f t="shared" si="8"/>
        <v>24445000000</v>
      </c>
      <c r="L11" s="2">
        <f t="shared" si="8"/>
        <v>33354000000</v>
      </c>
      <c r="M11" s="2">
        <f t="shared" si="8"/>
        <v>36785000000</v>
      </c>
      <c r="N11" s="2">
        <f t="shared" si="8"/>
        <v>37456000000</v>
      </c>
      <c r="O11" s="2">
        <f t="shared" si="8"/>
        <v>51446000000</v>
      </c>
      <c r="P11" s="2">
        <f t="shared" si="8"/>
        <v>49359000000</v>
      </c>
      <c r="Q11" s="2">
        <f t="shared" si="8"/>
        <v>47850000000</v>
      </c>
      <c r="R11" s="2">
        <f t="shared" si="8"/>
        <v>51260000000</v>
      </c>
      <c r="S11" s="2">
        <f t="shared" si="8"/>
        <v>45432000000</v>
      </c>
      <c r="T11" s="2">
        <f t="shared" si="8"/>
        <v>52653000000</v>
      </c>
      <c r="U11" s="2">
        <f t="shared" si="8"/>
        <v>56633000000</v>
      </c>
      <c r="V11" s="2">
        <f t="shared" si="8"/>
        <v>43671000000</v>
      </c>
      <c r="W11" s="2">
        <f t="shared" si="8"/>
        <v>37131000000</v>
      </c>
      <c r="X11" s="2">
        <f t="shared" si="8"/>
        <v>37124193164</v>
      </c>
      <c r="Y11" s="2">
        <f t="shared" si="8"/>
        <v>34367655079</v>
      </c>
      <c r="Z11" s="2">
        <f t="shared" si="8"/>
        <v>53107343856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-10850000000</v>
      </c>
      <c r="E15" s="2">
        <f>IFERROR(INDEX(E51:E500,MATCH($C$15,$C$51:$C$500,0)),"")</f>
        <v>-4300000000</v>
      </c>
      <c r="H15" s="2">
        <f>IFERROR(SUM(D15:G15)*(4/MAX(1,COUNT(D15:G15))),"")</f>
        <v>-30300000000</v>
      </c>
      <c r="I15" s="2">
        <f t="shared" ref="I15:Z15" si="12">IFERROR(INDEX(I51:I500,MATCH($C$15,$C$51:$C$500,0)),"")</f>
        <v>-99168000000</v>
      </c>
      <c r="J15" s="2">
        <f t="shared" si="12"/>
        <v>-30772000000</v>
      </c>
      <c r="K15" s="2">
        <f t="shared" si="12"/>
        <v>0</v>
      </c>
      <c r="L15" s="2">
        <f t="shared" si="12"/>
        <v>0</v>
      </c>
      <c r="M15" s="2">
        <f t="shared" si="12"/>
        <v>-94782000000</v>
      </c>
      <c r="N15" s="2">
        <f t="shared" si="12"/>
        <v>-142788000000</v>
      </c>
      <c r="O15" s="2">
        <f t="shared" si="12"/>
        <v>1130000000</v>
      </c>
      <c r="P15" s="2">
        <f t="shared" si="12"/>
        <v>-11144000000</v>
      </c>
      <c r="Q15" s="2">
        <f t="shared" si="12"/>
        <v>161449000000</v>
      </c>
      <c r="R15" s="2">
        <f t="shared" si="12"/>
        <v>215617000000</v>
      </c>
      <c r="S15" s="2">
        <f t="shared" si="12"/>
        <v>-52889000000</v>
      </c>
      <c r="T15" s="2">
        <f t="shared" si="12"/>
        <v>-41074000000</v>
      </c>
      <c r="U15" s="2">
        <f t="shared" si="12"/>
        <v>-1730000000</v>
      </c>
      <c r="V15" s="2">
        <f t="shared" si="12"/>
        <v>4925000000</v>
      </c>
      <c r="W15" s="2">
        <f t="shared" si="12"/>
        <v>-9366000000</v>
      </c>
      <c r="X15" s="2">
        <f t="shared" si="12"/>
        <v>-2845887167</v>
      </c>
      <c r="Y15" s="2">
        <f t="shared" si="12"/>
        <v>-2399387607</v>
      </c>
      <c r="Z15" s="2">
        <f t="shared" si="12"/>
        <v>-1665762118</v>
      </c>
    </row>
    <row r="16" spans="1:26" ht="15.5" x14ac:dyDescent="0.35">
      <c r="C16" t="s">
        <v>29</v>
      </c>
      <c r="D16" s="2">
        <f>IFERROR(INDEX(D51:D500,MATCH($C$16,$C$51:$C$500,0)),"")</f>
        <v>24976000000</v>
      </c>
      <c r="E16" s="2">
        <f>IFERROR(INDEX(E51:E500,MATCH($C$16,$C$51:$C$500,0)),"")</f>
        <v>19743000000</v>
      </c>
      <c r="H16" s="2">
        <f>IFERROR(SUM(D16:G16)*(4/MAX(1,COUNT(D16:G16))),"")</f>
        <v>89438000000</v>
      </c>
      <c r="I16" s="2">
        <f t="shared" ref="I16:Z16" si="13">IFERROR(INDEX(I51:I500,MATCH($C$16,$C$51:$C$500,0)),"")</f>
        <v>50845000000</v>
      </c>
      <c r="J16" s="2">
        <f t="shared" si="13"/>
        <v>86410000000</v>
      </c>
      <c r="K16" s="2">
        <f t="shared" si="13"/>
        <v>69249000000</v>
      </c>
      <c r="L16" s="2">
        <f t="shared" si="13"/>
        <v>-400732000000</v>
      </c>
      <c r="M16" s="2">
        <f t="shared" si="13"/>
        <v>-1483995000000</v>
      </c>
      <c r="N16" s="2">
        <f t="shared" si="13"/>
        <v>-279380000000</v>
      </c>
      <c r="O16" s="2">
        <f t="shared" si="13"/>
        <v>4147000000</v>
      </c>
      <c r="P16" s="2">
        <f t="shared" si="13"/>
        <v>25712000000</v>
      </c>
      <c r="Q16" s="2">
        <f t="shared" si="13"/>
        <v>-951252000000</v>
      </c>
      <c r="R16" s="2">
        <f t="shared" si="13"/>
        <v>-865950000000</v>
      </c>
      <c r="S16" s="2">
        <f t="shared" si="13"/>
        <v>208935000000</v>
      </c>
      <c r="T16" s="2">
        <f t="shared" si="13"/>
        <v>161911000000</v>
      </c>
      <c r="U16" s="2">
        <f t="shared" si="13"/>
        <v>5087000000</v>
      </c>
      <c r="V16" s="2">
        <f t="shared" si="13"/>
        <v>-34424000000</v>
      </c>
      <c r="W16" s="2">
        <f t="shared" si="13"/>
        <v>15550000000</v>
      </c>
      <c r="X16" s="2">
        <f t="shared" si="13"/>
        <v>4058239441</v>
      </c>
      <c r="Y16" s="2">
        <f t="shared" si="13"/>
        <v>6387726982</v>
      </c>
      <c r="Z16" s="2">
        <f t="shared" si="13"/>
        <v>4778839475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2039280000000</v>
      </c>
      <c r="E20" s="2">
        <f ca="1">IFERROR(E21*E2,"")</f>
        <v>1793160000000</v>
      </c>
      <c r="H20" s="2">
        <f t="shared" ref="H20:Z20" ca="1" si="14">IFERROR(H21*H2,"")</f>
        <v>1793160000000</v>
      </c>
      <c r="I20" s="2">
        <f t="shared" ca="1" si="14"/>
        <v>2250240000000</v>
      </c>
      <c r="J20" s="2">
        <f t="shared" ca="1" si="14"/>
        <v>2496360000000</v>
      </c>
      <c r="K20" s="2">
        <f t="shared" ca="1" si="14"/>
        <v>2847960000000</v>
      </c>
      <c r="L20" s="2">
        <f t="shared" ca="1" si="14"/>
        <v>2084880000000</v>
      </c>
      <c r="M20" s="2">
        <f t="shared" ca="1" si="14"/>
        <v>3924480000000</v>
      </c>
      <c r="N20" s="2">
        <f t="shared" ca="1" si="14"/>
        <v>2166640000000</v>
      </c>
      <c r="O20" s="2">
        <f t="shared" ca="1" si="14"/>
        <v>3679200000000</v>
      </c>
      <c r="P20" s="2">
        <f t="shared" ca="1" si="14"/>
        <v>3720080000000</v>
      </c>
      <c r="Q20" s="2">
        <f t="shared" ca="1" si="14"/>
        <v>4156498161999.9995</v>
      </c>
      <c r="R20" s="2" t="str">
        <f t="shared" ca="1" si="14"/>
        <v/>
      </c>
      <c r="S20" s="2">
        <f t="shared" ca="1" si="14"/>
        <v>2031756732000</v>
      </c>
      <c r="T20" s="2">
        <f t="shared" ca="1" si="14"/>
        <v>2872482840000</v>
      </c>
      <c r="U20" s="2">
        <f t="shared" ca="1" si="14"/>
        <v>1961215872000.0002</v>
      </c>
      <c r="V20" s="2">
        <f t="shared" ca="1" si="14"/>
        <v>1255168424000</v>
      </c>
      <c r="W20" s="2" t="str">
        <f t="shared" ca="1" si="14"/>
        <v/>
      </c>
      <c r="X20" s="2">
        <f t="shared" ca="1" si="14"/>
        <v>129999555000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35160000000</v>
      </c>
      <c r="E21" s="2">
        <f>IFERROR(INDEX(E51:E500,MATCH($C$7,$C$51:$C$500,0)),"")</f>
        <v>35160000000</v>
      </c>
      <c r="H21" s="2">
        <f>IFERROR(INDEX(D21:G21,COUNT(D21:G21)),"")</f>
        <v>35160000000</v>
      </c>
      <c r="I21" s="2">
        <f t="shared" ref="I21:Z21" si="15">IFERROR(INDEX(I51:I500,MATCH($C$7,$C$51:$C$500,0)),"")</f>
        <v>35160000000</v>
      </c>
      <c r="J21" s="2">
        <f t="shared" si="15"/>
        <v>35160000000</v>
      </c>
      <c r="K21" s="2">
        <f t="shared" si="15"/>
        <v>35160000000</v>
      </c>
      <c r="L21" s="2">
        <f t="shared" si="15"/>
        <v>20440000000</v>
      </c>
      <c r="M21" s="2">
        <f t="shared" si="15"/>
        <v>20440000000</v>
      </c>
      <c r="N21" s="2">
        <f t="shared" si="15"/>
        <v>20440000000</v>
      </c>
      <c r="O21" s="2">
        <f t="shared" si="15"/>
        <v>20440000000</v>
      </c>
      <c r="P21" s="2">
        <f t="shared" si="15"/>
        <v>20440000000</v>
      </c>
      <c r="Q21" s="2">
        <f t="shared" si="15"/>
        <v>16989999999.999998</v>
      </c>
      <c r="R21" s="2">
        <f t="shared" si="15"/>
        <v>8760000000</v>
      </c>
      <c r="S21" s="2">
        <f t="shared" si="15"/>
        <v>8760000000</v>
      </c>
      <c r="T21" s="2">
        <f t="shared" si="15"/>
        <v>8760000000</v>
      </c>
      <c r="U21" s="2">
        <f t="shared" si="15"/>
        <v>6160000000</v>
      </c>
      <c r="V21" s="2">
        <f t="shared" si="15"/>
        <v>3560000000</v>
      </c>
      <c r="W21" s="2">
        <f t="shared" si="15"/>
        <v>3560000000</v>
      </c>
      <c r="X21" s="2">
        <f t="shared" si="15"/>
        <v>630000000</v>
      </c>
      <c r="Y21" s="2">
        <f t="shared" si="15"/>
        <v>630000000</v>
      </c>
      <c r="Z21" s="2">
        <f t="shared" si="15"/>
        <v>500000000</v>
      </c>
    </row>
    <row r="23" spans="1:26" ht="15.5" x14ac:dyDescent="0.35">
      <c r="B23" t="s">
        <v>54</v>
      </c>
      <c r="C23" t="s">
        <v>55</v>
      </c>
      <c r="D23" s="3">
        <f>IFERROR(D5/D6*100,"")</f>
        <v>-9.7004240714479356E-2</v>
      </c>
      <c r="E23" s="3">
        <f>IFERROR(E5/E6*100,"")</f>
        <v>-0.19399067193790256</v>
      </c>
      <c r="H23" s="3">
        <f t="shared" ref="H23:Z23" si="16">IFERROR(H5/H6*100,"")</f>
        <v>-0.58180181123205565</v>
      </c>
      <c r="I23" s="3">
        <f t="shared" si="16"/>
        <v>-0.8359550714494417</v>
      </c>
      <c r="J23" s="3">
        <f t="shared" si="16"/>
        <v>1.2058638216004676</v>
      </c>
      <c r="K23" s="3">
        <f t="shared" si="16"/>
        <v>0.88247788689592488</v>
      </c>
      <c r="L23" s="3">
        <f t="shared" si="16"/>
        <v>-8.0183839022447803</v>
      </c>
      <c r="M23" s="3">
        <f t="shared" si="16"/>
        <v>-39.385945479850228</v>
      </c>
      <c r="N23" s="3">
        <f t="shared" si="16"/>
        <v>-9.6648414737520927</v>
      </c>
      <c r="O23" s="3">
        <f t="shared" si="16"/>
        <v>0.37325431532654207</v>
      </c>
      <c r="P23" s="3">
        <f t="shared" si="16"/>
        <v>0.60472254209064091</v>
      </c>
      <c r="Q23" s="3">
        <f t="shared" si="16"/>
        <v>-19.78855961405927</v>
      </c>
      <c r="R23" s="3">
        <f t="shared" si="16"/>
        <v>-18.596239313683515</v>
      </c>
      <c r="S23" s="3">
        <f t="shared" si="16"/>
        <v>6.5656319817307605</v>
      </c>
      <c r="T23" s="3">
        <f t="shared" si="16"/>
        <v>5.2951786205941094</v>
      </c>
      <c r="U23" s="3">
        <f t="shared" si="16"/>
        <v>0.22134421834890033</v>
      </c>
      <c r="V23" s="3">
        <f t="shared" si="16"/>
        <v>-3.4186182317036433</v>
      </c>
      <c r="W23" s="3">
        <f t="shared" si="16"/>
        <v>0.6943969848964735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-0.34998772692722746</v>
      </c>
      <c r="E24" s="4" t="str">
        <f>IFERROR(_xlfn.RRI(5,J23,E23),"")</f>
        <v/>
      </c>
      <c r="H24" s="4">
        <f t="shared" ref="H24:Z24" si="17">IFERROR(_xlfn.RRI(5,M23,H23),"")</f>
        <v>-0.56958563370184812</v>
      </c>
      <c r="I24" s="4">
        <f t="shared" si="17"/>
        <v>-0.38708868301640287</v>
      </c>
      <c r="J24" s="4">
        <f t="shared" si="17"/>
        <v>0.26432488393875841</v>
      </c>
      <c r="K24" s="4">
        <f t="shared" si="17"/>
        <v>7.8523307109884755E-2</v>
      </c>
      <c r="L24" s="4">
        <f t="shared" si="17"/>
        <v>-0.16529208361587044</v>
      </c>
      <c r="M24" s="4">
        <f t="shared" si="17"/>
        <v>0.16193873492535071</v>
      </c>
      <c r="N24" s="4" t="str">
        <f t="shared" si="17"/>
        <v/>
      </c>
      <c r="O24" s="4">
        <f t="shared" si="17"/>
        <v>-0.4116647842360871</v>
      </c>
      <c r="P24" s="4">
        <f t="shared" si="17"/>
        <v>0.22263717072869249</v>
      </c>
      <c r="Q24" s="4">
        <f t="shared" si="17"/>
        <v>0.42073381031912738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-1.37</v>
      </c>
      <c r="J25" s="3">
        <f t="shared" si="18"/>
        <v>1.58</v>
      </c>
      <c r="K25" s="3">
        <f t="shared" si="18"/>
        <v>1.97</v>
      </c>
      <c r="L25" s="3">
        <f t="shared" si="18"/>
        <v>-19.61</v>
      </c>
      <c r="M25" s="3">
        <f t="shared" si="18"/>
        <v>-77.25</v>
      </c>
      <c r="N25" s="3">
        <f t="shared" si="18"/>
        <v>-20.66</v>
      </c>
      <c r="O25" s="3">
        <f t="shared" si="18"/>
        <v>0.26</v>
      </c>
      <c r="P25" s="3">
        <f t="shared" si="18"/>
        <v>0.71</v>
      </c>
      <c r="Q25" s="3">
        <f t="shared" si="18"/>
        <v>-46.48</v>
      </c>
      <c r="R25" s="3">
        <f t="shared" si="18"/>
        <v>-74.260000000000005</v>
      </c>
      <c r="S25" s="3">
        <f t="shared" si="18"/>
        <v>17.82</v>
      </c>
      <c r="T25" s="3">
        <f t="shared" si="18"/>
        <v>13.8</v>
      </c>
      <c r="U25" s="3">
        <f t="shared" si="18"/>
        <v>0.55000000000000004</v>
      </c>
      <c r="V25" s="3">
        <f t="shared" si="18"/>
        <v>-8.2799999999999994</v>
      </c>
      <c r="W25" s="3">
        <f t="shared" si="18"/>
        <v>1.74</v>
      </c>
      <c r="X25" s="3">
        <f t="shared" si="18"/>
        <v>1.94</v>
      </c>
      <c r="Y25" s="3">
        <f t="shared" si="18"/>
        <v>6.37</v>
      </c>
      <c r="Z25" s="3">
        <f t="shared" si="18"/>
        <v>6.21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-0.41881011132990897</v>
      </c>
      <c r="J26" s="4">
        <f t="shared" si="19"/>
        <v>0.43461955988706746</v>
      </c>
      <c r="K26" s="4">
        <f t="shared" si="19"/>
        <v>0.22642663986053835</v>
      </c>
      <c r="L26" s="4">
        <f t="shared" si="19"/>
        <v>-0.15852291298899723</v>
      </c>
      <c r="M26" s="4">
        <f t="shared" si="19"/>
        <v>7.9261402527757152E-3</v>
      </c>
      <c r="N26" s="4" t="str">
        <f t="shared" si="19"/>
        <v/>
      </c>
      <c r="O26" s="4">
        <f t="shared" si="19"/>
        <v>-0.54812444055890341</v>
      </c>
      <c r="P26" s="4">
        <f t="shared" si="19"/>
        <v>5.2395862158417961E-2</v>
      </c>
      <c r="Q26" s="4">
        <f t="shared" si="19"/>
        <v>0.41204051051976065</v>
      </c>
      <c r="R26" s="4" t="str">
        <f t="shared" si="19"/>
        <v/>
      </c>
      <c r="S26" s="4">
        <f t="shared" si="19"/>
        <v>0.55819280250206993</v>
      </c>
      <c r="T26" s="4">
        <f t="shared" si="19"/>
        <v>0.16720712728272336</v>
      </c>
      <c r="U26" s="4">
        <f t="shared" si="19"/>
        <v>-0.384179392430679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5.2833902161547215</v>
      </c>
      <c r="E27" s="3">
        <f>IFERROR(E4/E21,"")</f>
        <v>4.5189704209328783</v>
      </c>
      <c r="H27" s="3">
        <f t="shared" ref="H27:Z27" si="20">IFERROR(H4/H21,"")</f>
        <v>19.604721274175198</v>
      </c>
      <c r="I27" s="3">
        <f t="shared" si="20"/>
        <v>19.305659840728101</v>
      </c>
      <c r="J27" s="3">
        <f t="shared" si="20"/>
        <v>20.892007963594995</v>
      </c>
      <c r="K27" s="3">
        <f t="shared" si="20"/>
        <v>26.868629124004549</v>
      </c>
      <c r="L27" s="3">
        <f t="shared" si="20"/>
        <v>42.264970645792566</v>
      </c>
      <c r="M27" s="3">
        <f t="shared" si="20"/>
        <v>42.618395303326807</v>
      </c>
      <c r="N27" s="3">
        <f t="shared" si="20"/>
        <v>60.352495107632095</v>
      </c>
      <c r="O27" s="3">
        <f t="shared" si="20"/>
        <v>68.567172211350297</v>
      </c>
      <c r="P27" s="3">
        <f t="shared" si="20"/>
        <v>66.196624266144809</v>
      </c>
      <c r="Q27" s="3">
        <f t="shared" si="20"/>
        <v>96.7444379046498</v>
      </c>
      <c r="R27" s="3">
        <f t="shared" si="20"/>
        <v>233.85753424657534</v>
      </c>
      <c r="S27" s="3">
        <f t="shared" si="20"/>
        <v>232.94315068493151</v>
      </c>
      <c r="T27" s="3">
        <f t="shared" si="20"/>
        <v>139.39737442922373</v>
      </c>
      <c r="U27" s="3">
        <f t="shared" si="20"/>
        <v>82.2137987012987</v>
      </c>
      <c r="V27" s="3">
        <f t="shared" si="20"/>
        <v>96.294382022471908</v>
      </c>
      <c r="W27" s="3">
        <f t="shared" si="20"/>
        <v>84.573595505617973</v>
      </c>
      <c r="X27" s="3">
        <f t="shared" si="20"/>
        <v>367.09914699365078</v>
      </c>
      <c r="Y27" s="3">
        <f t="shared" si="20"/>
        <v>344.79354685079363</v>
      </c>
      <c r="Z27" s="3">
        <f t="shared" si="20"/>
        <v>416.67594040799997</v>
      </c>
    </row>
    <row r="28" spans="1:26" ht="15.5" x14ac:dyDescent="0.35">
      <c r="C28" t="s">
        <v>61</v>
      </c>
      <c r="D28" s="4">
        <f>IFERROR(_xlfn.RRI(5,I27,D27),"")</f>
        <v>-0.22830514000822233</v>
      </c>
      <c r="E28" s="4">
        <f>IFERROR(_xlfn.RRI(5,J27,E27),"")</f>
        <v>-0.26377279199662151</v>
      </c>
      <c r="H28" s="4">
        <f t="shared" ref="H28:Z28" si="21">IFERROR(_xlfn.RRI(5,M27,H27),"")</f>
        <v>-0.14384437223389834</v>
      </c>
      <c r="I28" s="4">
        <f t="shared" si="21"/>
        <v>-0.2038445285722541</v>
      </c>
      <c r="J28" s="4">
        <f t="shared" si="21"/>
        <v>-0.21155248496915491</v>
      </c>
      <c r="K28" s="4">
        <f t="shared" si="21"/>
        <v>-0.1650087333083694</v>
      </c>
      <c r="L28" s="4">
        <f t="shared" si="21"/>
        <v>-0.15263423614931204</v>
      </c>
      <c r="M28" s="4">
        <f t="shared" si="21"/>
        <v>-0.28857496253350046</v>
      </c>
      <c r="N28" s="4">
        <f t="shared" si="21"/>
        <v>-0.23671090653066096</v>
      </c>
      <c r="O28" s="4">
        <f t="shared" si="21"/>
        <v>-0.13229454239900074</v>
      </c>
      <c r="P28" s="4">
        <f t="shared" si="21"/>
        <v>-4.2413035339002647E-2</v>
      </c>
      <c r="Q28" s="4">
        <f t="shared" si="21"/>
        <v>9.3300739875235017E-4</v>
      </c>
      <c r="R28" s="4">
        <f t="shared" si="21"/>
        <v>0.22558465408554573</v>
      </c>
      <c r="S28" s="4">
        <f t="shared" si="21"/>
        <v>-8.6952621303585054E-2</v>
      </c>
      <c r="T28" s="4">
        <f t="shared" si="21"/>
        <v>-0.16566763091191339</v>
      </c>
      <c r="U28" s="4">
        <f t="shared" si="21"/>
        <v>-0.27718150210467229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-1.8670886075949367</v>
      </c>
      <c r="J29" s="4">
        <f t="shared" si="22"/>
        <v>-0.19796954314720808</v>
      </c>
      <c r="K29" s="4">
        <f t="shared" si="22"/>
        <v>-1.1004589495155532</v>
      </c>
      <c r="L29" s="4">
        <f t="shared" si="22"/>
        <v>-0.74614886731391583</v>
      </c>
      <c r="M29" s="4">
        <f t="shared" si="22"/>
        <v>2.7391093901258472</v>
      </c>
      <c r="N29" s="4">
        <f t="shared" si="22"/>
        <v>-80.461538461538467</v>
      </c>
      <c r="O29" s="4">
        <f t="shared" si="22"/>
        <v>-0.63380281690140838</v>
      </c>
      <c r="P29" s="4">
        <f t="shared" si="22"/>
        <v>-1.0152753872633391</v>
      </c>
      <c r="Q29" s="4">
        <f t="shared" si="22"/>
        <v>-0.37409103151090772</v>
      </c>
      <c r="R29" s="4">
        <f t="shared" si="22"/>
        <v>-5.1672278338945015</v>
      </c>
      <c r="S29" s="4">
        <f t="shared" si="22"/>
        <v>0.29130434782608688</v>
      </c>
      <c r="T29" s="4">
        <f t="shared" si="22"/>
        <v>24.09090909090909</v>
      </c>
      <c r="U29" s="4">
        <f t="shared" si="22"/>
        <v>-1.0664251207729469</v>
      </c>
      <c r="V29" s="4">
        <f t="shared" si="22"/>
        <v>-5.7586206896551726</v>
      </c>
      <c r="W29" s="4">
        <f t="shared" si="22"/>
        <v>-0.10309278350515462</v>
      </c>
      <c r="X29" s="4">
        <f t="shared" si="22"/>
        <v>-0.69544740973312391</v>
      </c>
      <c r="Y29" s="4">
        <f t="shared" si="22"/>
        <v>2.5764895330112746E-2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1.5490868269427562E-2</v>
      </c>
      <c r="I30" s="4">
        <f t="shared" si="23"/>
        <v>-7.5930859572289927E-2</v>
      </c>
      <c r="J30" s="4">
        <f t="shared" si="23"/>
        <v>-0.22243863402282832</v>
      </c>
      <c r="K30" s="4">
        <f t="shared" si="23"/>
        <v>-0.36428137264826677</v>
      </c>
      <c r="L30" s="4">
        <f t="shared" si="23"/>
        <v>-8.2927725227292248E-3</v>
      </c>
      <c r="M30" s="4">
        <f t="shared" si="23"/>
        <v>-0.29384203209293097</v>
      </c>
      <c r="N30" s="4">
        <f t="shared" si="23"/>
        <v>-0.11980481094360169</v>
      </c>
      <c r="O30" s="4">
        <f t="shared" si="23"/>
        <v>3.5810707441434678E-2</v>
      </c>
      <c r="P30" s="4">
        <f t="shared" si="23"/>
        <v>-0.31575782856490997</v>
      </c>
      <c r="Q30" s="4">
        <f t="shared" si="23"/>
        <v>-0.58631036534130165</v>
      </c>
      <c r="R30" s="4">
        <f t="shared" si="23"/>
        <v>3.925350708768361E-3</v>
      </c>
      <c r="S30" s="4">
        <f t="shared" si="23"/>
        <v>0.67107272743651136</v>
      </c>
      <c r="T30" s="4">
        <f t="shared" si="23"/>
        <v>0.69554717859085768</v>
      </c>
      <c r="U30" s="4">
        <f t="shared" si="23"/>
        <v>-0.14622434897486822</v>
      </c>
      <c r="V30" s="4">
        <f t="shared" si="23"/>
        <v>0.13858683016586845</v>
      </c>
      <c r="W30" s="4">
        <f t="shared" si="23"/>
        <v>-0.76961647500891439</v>
      </c>
      <c r="X30" s="4">
        <f t="shared" si="23"/>
        <v>6.469262649080175E-2</v>
      </c>
      <c r="Y30" s="4">
        <f t="shared" si="23"/>
        <v>-0.1725139048989022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133.56</v>
      </c>
      <c r="E32" s="3">
        <f>IFERROR(INDEX(E51:E500,MATCH($A$32,$C$51:$C$500,0)),"")</f>
        <v>133.69</v>
      </c>
      <c r="H32" s="3">
        <f>IFERROR(INDEX(D32:G32,COUNT(D32:G32)),"")</f>
        <v>133.69</v>
      </c>
      <c r="I32" s="3">
        <f t="shared" ref="I32:Z32" si="24">IFERROR(INDEX(I51:I500,MATCH($C$32,$C$51:$C$500,0)),"")</f>
        <v>133.94999999999999</v>
      </c>
      <c r="J32" s="3">
        <f t="shared" si="24"/>
        <v>135.07</v>
      </c>
      <c r="K32" s="3">
        <f t="shared" si="24"/>
        <v>133.44</v>
      </c>
      <c r="L32" s="3">
        <f t="shared" si="24"/>
        <v>227.7</v>
      </c>
      <c r="M32" s="3">
        <f t="shared" si="24"/>
        <v>197.03</v>
      </c>
      <c r="N32" s="3">
        <f t="shared" si="24"/>
        <v>201.23</v>
      </c>
      <c r="O32" s="3">
        <f t="shared" si="24"/>
        <v>229.47</v>
      </c>
      <c r="P32" s="3">
        <f t="shared" si="24"/>
        <v>228.61</v>
      </c>
      <c r="Q32" s="3">
        <f t="shared" si="24"/>
        <v>234.82</v>
      </c>
      <c r="R32" s="3">
        <f t="shared" si="24"/>
        <v>397.15</v>
      </c>
      <c r="S32" s="3">
        <f t="shared" si="24"/>
        <v>276.82</v>
      </c>
      <c r="T32" s="3">
        <f t="shared" si="24"/>
        <v>260.45999999999998</v>
      </c>
      <c r="U32" s="3">
        <f t="shared" si="24"/>
        <v>245.69</v>
      </c>
      <c r="V32" s="3">
        <f t="shared" si="24"/>
        <v>242.31</v>
      </c>
      <c r="W32" s="3">
        <f t="shared" si="24"/>
        <v>250.6</v>
      </c>
      <c r="X32" s="3">
        <f t="shared" si="24"/>
        <v>284.3</v>
      </c>
      <c r="Y32" s="3">
        <f t="shared" si="24"/>
        <v>284.89</v>
      </c>
      <c r="Z32" s="3">
        <f t="shared" si="24"/>
        <v>270.22000000000003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0.38</v>
      </c>
      <c r="E33" s="3">
        <f>IFERROR(INDEX(E51:E500,MATCH($A$33,$C$51:$C$500,0)),"")</f>
        <v>0.43</v>
      </c>
      <c r="H33" s="3">
        <f>IFERROR(INDEX(D33:G33,COUNT(D33:G33)),"")</f>
        <v>0.43</v>
      </c>
      <c r="I33" s="3">
        <f t="shared" ref="I33:Z33" si="25">IFERROR(INDEX(I51:I500,MATCH($C$33,$C$51:$C$500,0)),"")</f>
        <v>0.48</v>
      </c>
      <c r="J33" s="3">
        <f t="shared" si="25"/>
        <v>0.53</v>
      </c>
      <c r="K33" s="3">
        <f t="shared" si="25"/>
        <v>0.61</v>
      </c>
      <c r="L33" s="3">
        <f t="shared" si="25"/>
        <v>0.45</v>
      </c>
      <c r="M33" s="3">
        <f t="shared" si="25"/>
        <v>0.97</v>
      </c>
      <c r="N33" s="3">
        <f t="shared" si="25"/>
        <v>0.53</v>
      </c>
      <c r="O33" s="3">
        <f t="shared" si="25"/>
        <v>0.78</v>
      </c>
      <c r="P33" s="3">
        <f t="shared" si="25"/>
        <v>0.8</v>
      </c>
      <c r="Q33" s="3">
        <f t="shared" si="25"/>
        <v>1.02</v>
      </c>
      <c r="R33" s="3">
        <f t="shared" si="25"/>
        <v>0.74</v>
      </c>
      <c r="S33" s="3">
        <f t="shared" si="25"/>
        <v>0.96</v>
      </c>
      <c r="T33" s="3">
        <f t="shared" si="25"/>
        <v>1.44</v>
      </c>
      <c r="U33" s="3">
        <f t="shared" si="25"/>
        <v>1.67</v>
      </c>
      <c r="V33" s="3">
        <f t="shared" si="25"/>
        <v>1.89</v>
      </c>
      <c r="W33" s="3">
        <f t="shared" si="25"/>
        <v>1.88</v>
      </c>
      <c r="X33" s="3">
        <f t="shared" si="25"/>
        <v>0.94</v>
      </c>
      <c r="Y33" s="3">
        <f t="shared" si="25"/>
        <v>0.67</v>
      </c>
      <c r="Z33" s="3">
        <f t="shared" si="25"/>
        <v>0.56999999999999995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127.5</v>
      </c>
      <c r="E34" s="3">
        <f>IFERROR(INDEX(E51:E500,MATCH($A$34,$C$51:$C$500,0)),"")</f>
        <v>131.82</v>
      </c>
      <c r="H34" s="3">
        <f>IFERROR(INDEX(D34:G34,COUNT(D34:G34)),"")</f>
        <v>131.82</v>
      </c>
      <c r="I34" s="3">
        <f t="shared" ref="I34:Z34" si="26">IFERROR(INDEX(I51:I500,MATCH($C$34,$C$51:$C$500,0)),"")</f>
        <v>-46.72</v>
      </c>
      <c r="J34" s="3">
        <f t="shared" si="26"/>
        <v>44.94</v>
      </c>
      <c r="K34" s="3">
        <f t="shared" si="26"/>
        <v>41.12</v>
      </c>
      <c r="L34" s="3">
        <f t="shared" si="26"/>
        <v>-5.2</v>
      </c>
      <c r="M34" s="3">
        <f t="shared" si="26"/>
        <v>-2.4900000000000002</v>
      </c>
      <c r="N34" s="3">
        <f t="shared" si="26"/>
        <v>-5.13</v>
      </c>
      <c r="O34" s="3">
        <f t="shared" si="26"/>
        <v>692.31</v>
      </c>
      <c r="P34" s="3">
        <f t="shared" si="26"/>
        <v>256.33999999999997</v>
      </c>
      <c r="Q34" s="3">
        <f t="shared" si="26"/>
        <v>-5.16</v>
      </c>
      <c r="R34" s="3">
        <f t="shared" si="26"/>
        <v>-3.93</v>
      </c>
      <c r="S34" s="3">
        <f t="shared" si="26"/>
        <v>14.93</v>
      </c>
      <c r="T34" s="3">
        <f t="shared" si="26"/>
        <v>27.17</v>
      </c>
      <c r="U34" s="3">
        <f t="shared" si="26"/>
        <v>747.27</v>
      </c>
      <c r="V34" s="3">
        <f t="shared" si="26"/>
        <v>-55.19</v>
      </c>
      <c r="W34" s="3">
        <f t="shared" si="26"/>
        <v>270.69</v>
      </c>
      <c r="X34" s="3">
        <f t="shared" si="26"/>
        <v>138.13999999999999</v>
      </c>
      <c r="Y34" s="3">
        <f t="shared" si="26"/>
        <v>29.83</v>
      </c>
      <c r="Z34" s="3">
        <f t="shared" si="26"/>
        <v>24.8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9.65</v>
      </c>
      <c r="E35" s="3">
        <f>IFERROR(INDEX(E51:E500,MATCH($A$35,$C$51:$C$500,0)),"")</f>
        <v>12.83</v>
      </c>
      <c r="H35" s="3">
        <f>IFERROR(INDEX(D35:G35,COUNT(D35:G35)),"")</f>
        <v>12.83</v>
      </c>
      <c r="I35" s="3">
        <f t="shared" ref="I35:Z35" si="27">IFERROR(INDEX(I51:I500,MATCH($C$35,$C$51:$C$500,0)),"")</f>
        <v>3.31</v>
      </c>
      <c r="J35" s="3">
        <f t="shared" si="27"/>
        <v>3.4</v>
      </c>
      <c r="K35" s="3">
        <f t="shared" si="27"/>
        <v>3.01</v>
      </c>
      <c r="L35" s="3">
        <f t="shared" si="27"/>
        <v>2.41</v>
      </c>
      <c r="M35" s="3">
        <f t="shared" si="27"/>
        <v>4.5</v>
      </c>
      <c r="N35" s="3">
        <f t="shared" si="27"/>
        <v>1.76</v>
      </c>
      <c r="O35" s="3">
        <f t="shared" si="27"/>
        <v>2.62</v>
      </c>
      <c r="P35" s="3">
        <f t="shared" si="27"/>
        <v>2.75</v>
      </c>
      <c r="Q35" s="3">
        <f t="shared" si="27"/>
        <v>2.48</v>
      </c>
      <c r="R35" s="3">
        <f t="shared" si="27"/>
        <v>1.25</v>
      </c>
      <c r="S35" s="3">
        <f t="shared" si="27"/>
        <v>1.1399999999999999</v>
      </c>
      <c r="T35" s="3">
        <f t="shared" si="27"/>
        <v>2.69</v>
      </c>
      <c r="U35" s="3">
        <f t="shared" si="27"/>
        <v>5</v>
      </c>
      <c r="V35" s="3">
        <f t="shared" si="27"/>
        <v>4.75</v>
      </c>
      <c r="W35" s="3">
        <f t="shared" si="27"/>
        <v>5.57</v>
      </c>
      <c r="X35" s="3">
        <f t="shared" si="27"/>
        <v>0.73</v>
      </c>
      <c r="Y35" s="3">
        <f t="shared" si="27"/>
        <v>0.55000000000000004</v>
      </c>
      <c r="Z35" s="3">
        <f t="shared" si="27"/>
        <v>0.37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185764000000</v>
      </c>
      <c r="E51" s="5">
        <v>158887000000</v>
      </c>
      <c r="F51" s="5">
        <v>133629000000</v>
      </c>
      <c r="G51" s="5">
        <v>176215000000</v>
      </c>
      <c r="I51" s="5">
        <v>678787000000</v>
      </c>
      <c r="J51" s="5">
        <v>734563000000</v>
      </c>
      <c r="K51" s="5">
        <v>944701000000</v>
      </c>
      <c r="L51" s="5">
        <v>863896000000</v>
      </c>
      <c r="M51" s="5">
        <v>871120000000</v>
      </c>
      <c r="N51" s="5">
        <v>1233605000000</v>
      </c>
      <c r="O51" s="5">
        <v>1401513000000</v>
      </c>
      <c r="P51" s="5">
        <v>1353059000000</v>
      </c>
      <c r="Q51" s="5">
        <v>1643688000000</v>
      </c>
      <c r="R51" s="5">
        <v>2048592000000</v>
      </c>
      <c r="S51" s="5">
        <v>2040582000000</v>
      </c>
      <c r="T51" s="5">
        <v>1221121000000</v>
      </c>
      <c r="U51" s="5">
        <v>506437000000</v>
      </c>
      <c r="V51" s="5">
        <v>342808000000</v>
      </c>
      <c r="W51" s="5">
        <v>301082000000</v>
      </c>
      <c r="X51" s="5">
        <v>231272462606</v>
      </c>
      <c r="Y51" s="5">
        <v>217219934516</v>
      </c>
      <c r="Z51" s="5">
        <v>208337970204</v>
      </c>
    </row>
    <row r="52" spans="2:26" ht="15.5" x14ac:dyDescent="0.35">
      <c r="C52" t="s">
        <v>519</v>
      </c>
      <c r="D52" s="5">
        <v>168467000000</v>
      </c>
      <c r="E52" s="5">
        <v>158887000000</v>
      </c>
      <c r="F52" s="5">
        <v>161270000000</v>
      </c>
      <c r="G52" s="5">
        <v>166609000000</v>
      </c>
      <c r="I52" s="5">
        <v>678787000000</v>
      </c>
      <c r="J52" s="5">
        <v>734563000000</v>
      </c>
      <c r="K52" s="5">
        <v>944701000000</v>
      </c>
      <c r="L52" s="5">
        <v>863896000000</v>
      </c>
      <c r="M52" s="5">
        <v>871120000000</v>
      </c>
      <c r="N52" s="5">
        <v>1233605000000</v>
      </c>
      <c r="O52" s="5">
        <v>1401513000000</v>
      </c>
      <c r="P52" s="5">
        <v>1353059000000</v>
      </c>
      <c r="Q52" s="5">
        <v>1643688000000</v>
      </c>
      <c r="R52" s="5">
        <v>2048592000000</v>
      </c>
      <c r="S52" s="5">
        <v>2040582000000</v>
      </c>
      <c r="T52" s="5">
        <v>1221121000000</v>
      </c>
      <c r="U52" s="5">
        <v>506437000000</v>
      </c>
      <c r="V52" s="5">
        <v>336359000000</v>
      </c>
      <c r="W52" s="5">
        <v>294564000000</v>
      </c>
      <c r="X52" s="5">
        <v>231245404591</v>
      </c>
      <c r="Y52" s="5">
        <v>210979042400</v>
      </c>
      <c r="Z52" s="5">
        <v>202046450339</v>
      </c>
    </row>
    <row r="53" spans="2:26" ht="15.5" x14ac:dyDescent="0.35">
      <c r="C53" t="s">
        <v>614</v>
      </c>
      <c r="D53" s="5">
        <v>17297000000</v>
      </c>
      <c r="F53" s="5">
        <v>-27641000000</v>
      </c>
      <c r="G53" s="5">
        <v>9606000000</v>
      </c>
      <c r="V53" s="5">
        <v>6449000000</v>
      </c>
      <c r="W53" s="5">
        <v>6518000000</v>
      </c>
      <c r="X53" s="5">
        <v>27058015</v>
      </c>
      <c r="Y53" s="5">
        <v>6240892116</v>
      </c>
      <c r="Z53" s="5">
        <v>6291519865</v>
      </c>
    </row>
    <row r="54" spans="2:26" ht="15.5" x14ac:dyDescent="0.35">
      <c r="C54" t="s">
        <v>85</v>
      </c>
      <c r="D54" s="5">
        <v>-91523000000</v>
      </c>
      <c r="E54" s="5">
        <v>-88190000000</v>
      </c>
      <c r="F54" s="5">
        <v>-87200000000</v>
      </c>
      <c r="G54" s="5">
        <v>-82117000000</v>
      </c>
      <c r="I54" s="5">
        <v>-331823000000</v>
      </c>
      <c r="J54" s="5">
        <v>-283644000000</v>
      </c>
      <c r="K54" s="5">
        <v>-440803000000</v>
      </c>
      <c r="L54" s="5">
        <v>-431896000000</v>
      </c>
      <c r="M54" s="5">
        <v>-533643000000</v>
      </c>
      <c r="N54" s="5">
        <v>-971493000000</v>
      </c>
      <c r="O54" s="5">
        <v>-979937000000</v>
      </c>
      <c r="P54" s="5">
        <v>-1050216000000</v>
      </c>
      <c r="Q54" s="5">
        <v>-1394386000000</v>
      </c>
      <c r="R54" s="5">
        <v>-1532175000000</v>
      </c>
      <c r="S54" s="5">
        <v>-1351331000000</v>
      </c>
      <c r="T54" s="5">
        <v>-814499000000</v>
      </c>
      <c r="U54" s="5">
        <v>-275492000000</v>
      </c>
      <c r="V54" s="5">
        <v>-166170000000</v>
      </c>
      <c r="W54" s="5">
        <v>-133200000000</v>
      </c>
      <c r="X54" s="5">
        <v>-120274271264</v>
      </c>
      <c r="Y54" s="5">
        <v>-132286381950</v>
      </c>
      <c r="Z54" s="5">
        <v>-133383318940</v>
      </c>
    </row>
    <row r="55" spans="2:26" ht="15.5" x14ac:dyDescent="0.35">
      <c r="C55" t="s">
        <v>520</v>
      </c>
      <c r="D55" s="5">
        <v>-91523000000</v>
      </c>
      <c r="E55" s="5">
        <v>-88190000000</v>
      </c>
      <c r="F55" s="5">
        <v>-87200000000</v>
      </c>
      <c r="G55" s="5">
        <v>-82117000000</v>
      </c>
      <c r="I55" s="5">
        <v>-331823000000</v>
      </c>
      <c r="J55" s="5">
        <v>-283644000000</v>
      </c>
      <c r="K55" s="5">
        <v>-440803000000</v>
      </c>
      <c r="L55" s="5">
        <v>-431896000000</v>
      </c>
      <c r="M55" s="5">
        <v>-533643000000</v>
      </c>
      <c r="N55" s="5">
        <v>-971493000000</v>
      </c>
      <c r="O55" s="5">
        <v>-979937000000</v>
      </c>
      <c r="P55" s="5">
        <v>-1050216000000</v>
      </c>
      <c r="Q55" s="5">
        <v>-1394386000000</v>
      </c>
      <c r="R55" s="5">
        <v>-1532175000000</v>
      </c>
      <c r="S55" s="5">
        <v>-1351331000000</v>
      </c>
      <c r="T55" s="5">
        <v>-814499000000</v>
      </c>
      <c r="U55" s="5">
        <v>-275492000000</v>
      </c>
      <c r="V55" s="5">
        <v>-163850000000</v>
      </c>
      <c r="W55" s="5">
        <v>-131185000000</v>
      </c>
      <c r="X55" s="5">
        <v>-120272646689</v>
      </c>
      <c r="Y55" s="5">
        <v>-132271052642</v>
      </c>
      <c r="Z55" s="5">
        <v>-133346647445</v>
      </c>
    </row>
    <row r="56" spans="2:26" ht="15.5" x14ac:dyDescent="0.35">
      <c r="C56" t="s">
        <v>615</v>
      </c>
      <c r="V56" s="5">
        <v>-2320000000</v>
      </c>
      <c r="W56" s="5">
        <v>-2015000000</v>
      </c>
      <c r="X56" s="5">
        <v>-1624575</v>
      </c>
      <c r="Y56" s="5">
        <v>-15329308</v>
      </c>
      <c r="Z56" s="5">
        <v>-36671495</v>
      </c>
    </row>
    <row r="57" spans="2:26" ht="15.5" x14ac:dyDescent="0.35">
      <c r="C57" t="s">
        <v>616</v>
      </c>
      <c r="D57" s="5">
        <v>-91523000000</v>
      </c>
      <c r="E57" s="5">
        <v>-88190000000</v>
      </c>
      <c r="F57" s="5">
        <v>-87200000000</v>
      </c>
      <c r="G57" s="5">
        <v>-82117000000</v>
      </c>
      <c r="I57" s="5">
        <v>-331823000000</v>
      </c>
      <c r="J57" s="5">
        <v>-283644000000</v>
      </c>
      <c r="K57" s="5">
        <v>-440803000000</v>
      </c>
      <c r="L57" s="5">
        <v>-431896000000</v>
      </c>
      <c r="M57" s="5">
        <v>-533643000000</v>
      </c>
      <c r="N57" s="5">
        <v>-971493000000</v>
      </c>
      <c r="O57" s="5">
        <v>-979937000000</v>
      </c>
      <c r="P57" s="5">
        <v>-1050216000000</v>
      </c>
      <c r="Q57" s="5">
        <v>-1394386000000</v>
      </c>
      <c r="R57" s="5">
        <v>-1532175000000</v>
      </c>
      <c r="S57" s="5">
        <v>-1351331000000</v>
      </c>
      <c r="T57" s="5">
        <v>-814499000000</v>
      </c>
      <c r="U57" s="5">
        <v>-275492000000</v>
      </c>
      <c r="V57" s="5">
        <v>-166170000000</v>
      </c>
      <c r="W57" s="5">
        <v>-133200000000</v>
      </c>
      <c r="X57" s="5">
        <v>-120274271264</v>
      </c>
      <c r="Y57" s="5">
        <v>-132286381950</v>
      </c>
      <c r="Z57" s="5">
        <v>-133383318940</v>
      </c>
    </row>
    <row r="58" spans="2:26" ht="15.5" x14ac:dyDescent="0.35">
      <c r="C58" t="s">
        <v>86</v>
      </c>
      <c r="D58" s="5">
        <v>94241000000</v>
      </c>
      <c r="E58" s="5">
        <v>70697000000</v>
      </c>
      <c r="F58" s="5">
        <v>46429000000</v>
      </c>
      <c r="G58" s="5">
        <v>94098000000</v>
      </c>
      <c r="I58" s="5">
        <v>346964000000</v>
      </c>
      <c r="J58" s="5">
        <v>450919000000</v>
      </c>
      <c r="K58" s="5">
        <v>503898000000</v>
      </c>
      <c r="L58" s="5">
        <v>432000000000</v>
      </c>
      <c r="M58" s="5">
        <v>337477000000</v>
      </c>
      <c r="N58" s="5">
        <v>262112000000</v>
      </c>
      <c r="O58" s="5">
        <v>421576000000</v>
      </c>
      <c r="P58" s="5">
        <v>302843000000</v>
      </c>
      <c r="Q58" s="5">
        <v>249302000000</v>
      </c>
      <c r="R58" s="5">
        <v>516417000000</v>
      </c>
      <c r="S58" s="5">
        <v>689251000000</v>
      </c>
      <c r="T58" s="5">
        <v>406622000000</v>
      </c>
      <c r="U58" s="5">
        <v>230945000000</v>
      </c>
      <c r="V58" s="5">
        <v>176638000000</v>
      </c>
      <c r="W58" s="5">
        <v>167882000000</v>
      </c>
      <c r="X58" s="5">
        <v>110998191342</v>
      </c>
      <c r="Y58" s="5">
        <v>84933552566</v>
      </c>
      <c r="Z58" s="5">
        <v>74954651264</v>
      </c>
    </row>
    <row r="59" spans="2:26" ht="15.5" x14ac:dyDescent="0.35">
      <c r="C59" t="s">
        <v>87</v>
      </c>
      <c r="D59" s="5">
        <v>-69090000000</v>
      </c>
      <c r="E59" s="5">
        <v>-51201000000</v>
      </c>
      <c r="F59" s="5">
        <v>-28905000000</v>
      </c>
      <c r="G59" s="5">
        <v>-84117000000</v>
      </c>
      <c r="I59" s="5">
        <v>-278623000000</v>
      </c>
      <c r="J59" s="5">
        <v>-364514000000</v>
      </c>
      <c r="K59" s="5">
        <v>-434649000000</v>
      </c>
      <c r="L59" s="5">
        <v>-832732000000</v>
      </c>
      <c r="M59" s="5">
        <v>-1821472000000</v>
      </c>
      <c r="N59" s="5">
        <v>-541492000000</v>
      </c>
      <c r="O59" s="5">
        <v>-417429000000</v>
      </c>
      <c r="P59" s="5">
        <v>-277131000000</v>
      </c>
      <c r="Q59" s="5">
        <v>-1196989000000</v>
      </c>
      <c r="R59" s="5">
        <v>-1379028000000</v>
      </c>
      <c r="S59" s="5">
        <v>-483978000000</v>
      </c>
      <c r="T59" s="5">
        <v>-247621000000</v>
      </c>
      <c r="U59" s="5">
        <v>-236408000000</v>
      </c>
      <c r="V59" s="5">
        <v>-220123000000</v>
      </c>
      <c r="W59" s="5">
        <v>-153538000000</v>
      </c>
      <c r="X59" s="5">
        <v>-99819595820</v>
      </c>
      <c r="Y59" s="5">
        <v>-76603196653</v>
      </c>
      <c r="Z59" s="5">
        <v>-80781721503</v>
      </c>
    </row>
    <row r="60" spans="2:26" ht="15.5" x14ac:dyDescent="0.35">
      <c r="C60" t="s">
        <v>617</v>
      </c>
    </row>
    <row r="61" spans="2:26" ht="15.5" x14ac:dyDescent="0.35">
      <c r="C61" t="s">
        <v>620</v>
      </c>
      <c r="D61" s="5">
        <v>-7731000000</v>
      </c>
      <c r="E61" s="5">
        <v>-2639000000</v>
      </c>
      <c r="F61" s="5">
        <v>-3882000000</v>
      </c>
      <c r="G61" s="5">
        <v>-199000000</v>
      </c>
    </row>
    <row r="62" spans="2:26" ht="15.5" x14ac:dyDescent="0.35">
      <c r="C62" t="s">
        <v>619</v>
      </c>
      <c r="D62" s="5">
        <v>-5491000000</v>
      </c>
      <c r="E62" s="5">
        <v>5491000000</v>
      </c>
      <c r="F62" s="5">
        <v>39900000000</v>
      </c>
      <c r="I62" s="5">
        <v>39900000000</v>
      </c>
      <c r="J62" s="5">
        <v>31562000000</v>
      </c>
      <c r="K62" s="5">
        <v>63006000000</v>
      </c>
      <c r="L62" s="5">
        <v>68127000000</v>
      </c>
      <c r="M62" s="5">
        <v>56006000000</v>
      </c>
      <c r="N62" s="5">
        <v>38785000000</v>
      </c>
      <c r="O62" s="5">
        <v>56887000000</v>
      </c>
      <c r="P62" s="5">
        <v>52190000000</v>
      </c>
      <c r="Q62" s="5">
        <v>95957000000</v>
      </c>
      <c r="R62" s="5">
        <v>123490000000</v>
      </c>
      <c r="S62" s="5">
        <v>194258000000</v>
      </c>
      <c r="T62" s="5">
        <v>174801000000</v>
      </c>
      <c r="U62" s="5">
        <v>95023000000</v>
      </c>
      <c r="X62" s="5">
        <v>1925857068</v>
      </c>
      <c r="Y62" s="5">
        <v>1687585158</v>
      </c>
      <c r="Z62" s="5">
        <v>2348545902</v>
      </c>
    </row>
    <row r="63" spans="2:26" ht="15.5" x14ac:dyDescent="0.35">
      <c r="C63" t="s">
        <v>618</v>
      </c>
      <c r="P63" s="5">
        <v>1641954000000</v>
      </c>
      <c r="Q63" s="5">
        <v>294722000000</v>
      </c>
      <c r="X63" s="5">
        <v>1405500000</v>
      </c>
      <c r="Y63" s="5">
        <v>291668992</v>
      </c>
      <c r="Z63" s="5">
        <v>14214000</v>
      </c>
    </row>
    <row r="64" spans="2:26" ht="15.5" x14ac:dyDescent="0.35">
      <c r="C64" t="s">
        <v>621</v>
      </c>
      <c r="X64" s="5">
        <v>599740000</v>
      </c>
      <c r="Y64" s="5">
        <v>1060686064</v>
      </c>
      <c r="Z64" s="5">
        <v>-612920000</v>
      </c>
    </row>
    <row r="65" spans="3:26" ht="15.5" x14ac:dyDescent="0.35">
      <c r="C65" t="s">
        <v>991</v>
      </c>
      <c r="V65" s="5">
        <v>9533000000</v>
      </c>
    </row>
    <row r="66" spans="3:26" ht="15.5" x14ac:dyDescent="0.35">
      <c r="C66" t="s">
        <v>97</v>
      </c>
      <c r="D66" s="5">
        <v>-18681000000</v>
      </c>
      <c r="E66" s="5">
        <v>-24561000000</v>
      </c>
      <c r="F66" s="5">
        <v>3545000000</v>
      </c>
      <c r="G66" s="5">
        <v>3126000000</v>
      </c>
      <c r="I66" s="5">
        <v>8955000000</v>
      </c>
      <c r="J66" s="5">
        <v>1625000000</v>
      </c>
      <c r="K66" s="5">
        <v>-27848000000</v>
      </c>
      <c r="L66" s="5">
        <v>27603000000</v>
      </c>
      <c r="M66" s="5">
        <v>-7117000000</v>
      </c>
      <c r="N66" s="5">
        <v>24707000000</v>
      </c>
      <c r="O66" s="5">
        <v>12227000000</v>
      </c>
      <c r="P66" s="5">
        <v>13685000000</v>
      </c>
      <c r="Q66" s="5">
        <v>190000000</v>
      </c>
      <c r="R66" s="5">
        <v>3569000000</v>
      </c>
      <c r="S66" s="5">
        <v>3117000000</v>
      </c>
      <c r="T66" s="5">
        <v>-58000000</v>
      </c>
      <c r="U66" s="5">
        <v>-8000000</v>
      </c>
      <c r="V66" s="5">
        <v>-6000000</v>
      </c>
      <c r="W66" s="5">
        <v>14000000</v>
      </c>
    </row>
    <row r="67" spans="3:26" ht="15.5" x14ac:dyDescent="0.35">
      <c r="C67" t="s">
        <v>622</v>
      </c>
      <c r="D67" s="5">
        <v>46347000000</v>
      </c>
      <c r="E67" s="5">
        <v>42918000000</v>
      </c>
      <c r="F67" s="5">
        <v>54523000000</v>
      </c>
      <c r="G67" s="5">
        <v>19877000000</v>
      </c>
      <c r="I67" s="5">
        <v>85611000000</v>
      </c>
      <c r="J67" s="5">
        <v>93226000000</v>
      </c>
      <c r="K67" s="5">
        <v>245912000000</v>
      </c>
      <c r="L67" s="5">
        <v>269455000000</v>
      </c>
      <c r="M67" s="5">
        <v>217919000000</v>
      </c>
      <c r="N67" s="5">
        <v>122489000000</v>
      </c>
      <c r="O67" s="5">
        <v>176603000000</v>
      </c>
      <c r="P67" s="5">
        <v>1872454000000</v>
      </c>
      <c r="Q67" s="5">
        <v>515046000000</v>
      </c>
      <c r="R67" s="5">
        <v>199662000000</v>
      </c>
      <c r="S67" s="5">
        <v>212518000000</v>
      </c>
      <c r="T67" s="5">
        <v>209433000000</v>
      </c>
      <c r="U67" s="5">
        <v>155870000000</v>
      </c>
      <c r="V67" s="5">
        <v>36657000000</v>
      </c>
      <c r="W67" s="5">
        <v>4829000000</v>
      </c>
      <c r="X67" s="5">
        <v>12936643054</v>
      </c>
      <c r="Y67" s="5">
        <v>13618798635</v>
      </c>
      <c r="Z67" s="5">
        <v>12072302250</v>
      </c>
    </row>
    <row r="68" spans="3:26" ht="15.5" x14ac:dyDescent="0.35">
      <c r="C68" t="s">
        <v>508</v>
      </c>
    </row>
    <row r="69" spans="3:26" ht="15.5" x14ac:dyDescent="0.35">
      <c r="C69" t="s">
        <v>623</v>
      </c>
      <c r="P69" s="5">
        <v>-106563000000</v>
      </c>
    </row>
    <row r="70" spans="3:26" ht="15.5" x14ac:dyDescent="0.35">
      <c r="C70" t="s">
        <v>682</v>
      </c>
    </row>
    <row r="71" spans="3:26" ht="15.5" x14ac:dyDescent="0.35">
      <c r="C71" t="s">
        <v>839</v>
      </c>
      <c r="K71" s="5">
        <v>-39668000000</v>
      </c>
    </row>
    <row r="72" spans="3:26" ht="15.5" x14ac:dyDescent="0.35">
      <c r="C72" t="s">
        <v>629</v>
      </c>
      <c r="D72" s="5">
        <v>-55606000000</v>
      </c>
      <c r="E72" s="5">
        <v>-60126000000</v>
      </c>
      <c r="F72" s="5">
        <v>-78759000000</v>
      </c>
      <c r="G72" s="5">
        <v>-69529000000</v>
      </c>
      <c r="I72" s="5">
        <v>-291121000000</v>
      </c>
      <c r="J72" s="5">
        <v>-265369000000</v>
      </c>
      <c r="K72" s="5">
        <v>-289816000000</v>
      </c>
      <c r="L72" s="5">
        <v>-280414000000</v>
      </c>
      <c r="M72" s="5">
        <v>-311973000000</v>
      </c>
      <c r="N72" s="5">
        <v>-307967000000</v>
      </c>
      <c r="O72" s="5">
        <v>-267667000000</v>
      </c>
      <c r="P72" s="5">
        <v>-366559000000</v>
      </c>
      <c r="Q72" s="5">
        <v>-410501000000</v>
      </c>
      <c r="R72" s="5">
        <v>-397332000000</v>
      </c>
      <c r="S72" s="5">
        <v>-375743000000</v>
      </c>
      <c r="T72" s="5">
        <v>-293520000000</v>
      </c>
      <c r="U72" s="5">
        <v>-246525000000</v>
      </c>
      <c r="V72" s="5">
        <v>-161441000000</v>
      </c>
      <c r="W72" s="5">
        <v>-90999000000</v>
      </c>
      <c r="X72" s="5">
        <v>-47939486976</v>
      </c>
      <c r="Y72" s="5">
        <v>-39615140987</v>
      </c>
      <c r="Z72" s="5">
        <v>-39479117432</v>
      </c>
    </row>
    <row r="73" spans="3:26" ht="15.5" x14ac:dyDescent="0.35">
      <c r="C73" t="s">
        <v>628</v>
      </c>
      <c r="D73" s="5">
        <v>-62808000000</v>
      </c>
      <c r="E73" s="5">
        <v>-44609000000</v>
      </c>
      <c r="F73" s="5">
        <v>-43053000000</v>
      </c>
      <c r="G73" s="5">
        <v>-35832000000</v>
      </c>
      <c r="I73" s="5">
        <v>-148116000000</v>
      </c>
      <c r="J73" s="5">
        <v>-200832000000</v>
      </c>
      <c r="K73" s="5">
        <v>-209734000000</v>
      </c>
      <c r="L73" s="5">
        <v>-202517000000</v>
      </c>
      <c r="M73" s="5">
        <v>-187521000000</v>
      </c>
      <c r="N73" s="5">
        <v>-158788000000</v>
      </c>
      <c r="O73" s="5">
        <v>-175598000000</v>
      </c>
      <c r="P73" s="5">
        <v>-220824000000</v>
      </c>
      <c r="Q73" s="5">
        <v>-253486000000</v>
      </c>
      <c r="R73" s="5">
        <v>-243962000000</v>
      </c>
      <c r="S73" s="5">
        <v>-225106000000</v>
      </c>
      <c r="T73" s="5">
        <v>-149612000000</v>
      </c>
      <c r="U73" s="5">
        <v>-138668000000</v>
      </c>
      <c r="V73" s="5">
        <v>-93139000000</v>
      </c>
      <c r="W73" s="5">
        <v>-58985000000</v>
      </c>
      <c r="X73" s="5">
        <v>-44814825980</v>
      </c>
      <c r="Y73" s="5">
        <v>-40812288467</v>
      </c>
      <c r="Z73" s="5">
        <v>-38851235095</v>
      </c>
    </row>
    <row r="74" spans="3:26" ht="15.5" x14ac:dyDescent="0.35">
      <c r="C74" t="s">
        <v>627</v>
      </c>
      <c r="D74" s="5">
        <v>-418000000</v>
      </c>
    </row>
    <row r="75" spans="3:26" ht="15.5" x14ac:dyDescent="0.35">
      <c r="C75" t="s">
        <v>630</v>
      </c>
      <c r="D75" s="5">
        <v>-115437000000</v>
      </c>
      <c r="E75" s="5">
        <v>-94119000000</v>
      </c>
      <c r="F75" s="5">
        <v>-83428000000</v>
      </c>
      <c r="G75" s="5">
        <v>-103994000000</v>
      </c>
      <c r="I75" s="5">
        <v>-364234000000</v>
      </c>
      <c r="J75" s="5">
        <v>-457740000000</v>
      </c>
      <c r="K75" s="5">
        <v>-680561000000</v>
      </c>
      <c r="L75" s="5">
        <v>-1102187000000</v>
      </c>
      <c r="M75" s="5">
        <v>-2039391000000</v>
      </c>
      <c r="N75" s="5">
        <v>-663981000000</v>
      </c>
      <c r="O75" s="5">
        <v>-594032000000</v>
      </c>
      <c r="P75" s="5">
        <v>-2149585000000</v>
      </c>
      <c r="Q75" s="5">
        <v>-1712035000000</v>
      </c>
      <c r="R75" s="5">
        <v>-1578690000000</v>
      </c>
      <c r="S75" s="5">
        <v>-696496000000</v>
      </c>
      <c r="T75" s="5">
        <v>-457054000000</v>
      </c>
      <c r="U75" s="5">
        <v>-392278000000</v>
      </c>
      <c r="V75" s="5">
        <v>-256780000000</v>
      </c>
      <c r="W75" s="5">
        <v>-158367000000</v>
      </c>
      <c r="X75" s="5">
        <v>-112756238874</v>
      </c>
      <c r="Y75" s="5">
        <v>-90221995288</v>
      </c>
      <c r="Z75" s="5">
        <v>-92854023753</v>
      </c>
    </row>
    <row r="76" spans="3:26" ht="15.5" x14ac:dyDescent="0.35">
      <c r="C76" t="s">
        <v>90</v>
      </c>
      <c r="D76" s="5">
        <v>25151000000</v>
      </c>
      <c r="E76" s="5">
        <v>19496000000</v>
      </c>
      <c r="F76" s="5">
        <v>17524000000</v>
      </c>
      <c r="G76" s="5">
        <v>9981000000</v>
      </c>
      <c r="I76" s="5">
        <v>68341000000</v>
      </c>
      <c r="J76" s="5">
        <v>86405000000</v>
      </c>
      <c r="K76" s="5">
        <v>69249000000</v>
      </c>
      <c r="L76" s="5">
        <v>-400732000000</v>
      </c>
      <c r="M76" s="5">
        <v>-1483995000000</v>
      </c>
      <c r="N76" s="5">
        <v>-279380000000</v>
      </c>
      <c r="O76" s="5">
        <v>4147000000</v>
      </c>
      <c r="P76" s="5">
        <v>25712000000</v>
      </c>
      <c r="Q76" s="5">
        <v>-947687000000</v>
      </c>
      <c r="R76" s="5">
        <v>-862611000000</v>
      </c>
      <c r="S76" s="5">
        <v>205273000000</v>
      </c>
      <c r="T76" s="5">
        <v>159001000000</v>
      </c>
      <c r="U76" s="5">
        <v>-5463000000</v>
      </c>
      <c r="V76" s="5">
        <v>-43485000000</v>
      </c>
      <c r="W76" s="5">
        <v>14344000000</v>
      </c>
      <c r="X76" s="5">
        <v>11178595522</v>
      </c>
      <c r="Y76" s="5">
        <v>8330355913</v>
      </c>
      <c r="Z76" s="5">
        <v>-5827070239</v>
      </c>
    </row>
    <row r="77" spans="3:26" ht="15.5" x14ac:dyDescent="0.35">
      <c r="C77" t="s">
        <v>91</v>
      </c>
      <c r="D77" s="5">
        <v>-175000000</v>
      </c>
      <c r="E77" s="5">
        <v>247000000</v>
      </c>
      <c r="F77" s="5">
        <v>411000000</v>
      </c>
      <c r="G77" s="5">
        <v>8000000</v>
      </c>
      <c r="I77" s="5">
        <v>-17496000000</v>
      </c>
      <c r="J77" s="5">
        <v>5000000</v>
      </c>
      <c r="Q77" s="5">
        <v>-3565000000</v>
      </c>
      <c r="R77" s="5">
        <v>-3339000000</v>
      </c>
      <c r="S77" s="5">
        <v>3662000000</v>
      </c>
      <c r="T77" s="5">
        <v>2910000000</v>
      </c>
      <c r="U77" s="5">
        <v>10550000000</v>
      </c>
      <c r="V77" s="5">
        <v>9061000000</v>
      </c>
      <c r="W77" s="5">
        <v>1206000000</v>
      </c>
      <c r="X77" s="5">
        <v>-7120356081</v>
      </c>
      <c r="Y77" s="5">
        <v>-1942628931</v>
      </c>
      <c r="Z77" s="5">
        <v>10605909714</v>
      </c>
    </row>
    <row r="78" spans="3:26" ht="15.5" x14ac:dyDescent="0.35">
      <c r="C78" t="s">
        <v>93</v>
      </c>
      <c r="T78" s="5">
        <v>2735000000</v>
      </c>
      <c r="U78" s="5">
        <v>4652000000</v>
      </c>
      <c r="V78" s="5">
        <v>9582000000</v>
      </c>
      <c r="W78" s="5">
        <v>1624000000</v>
      </c>
    </row>
    <row r="79" spans="3:26" ht="15.5" x14ac:dyDescent="0.35">
      <c r="C79" t="s">
        <v>387</v>
      </c>
      <c r="T79" s="5">
        <v>55000000</v>
      </c>
      <c r="U79" s="5">
        <v>4835000000</v>
      </c>
      <c r="W79" s="5">
        <v>308000000</v>
      </c>
    </row>
    <row r="80" spans="3:26" ht="15.5" x14ac:dyDescent="0.35">
      <c r="C80" t="s">
        <v>98</v>
      </c>
      <c r="D80" s="5">
        <v>-175000000</v>
      </c>
      <c r="E80" s="5">
        <v>247000000</v>
      </c>
      <c r="F80" s="5">
        <v>411000000</v>
      </c>
      <c r="G80" s="5">
        <v>8000000</v>
      </c>
      <c r="I80" s="5">
        <v>-17496000000</v>
      </c>
      <c r="J80" s="5">
        <v>5000000</v>
      </c>
      <c r="Q80" s="5">
        <v>-3565000000</v>
      </c>
      <c r="R80" s="5">
        <v>-3339000000</v>
      </c>
      <c r="S80" s="5">
        <v>3662000000</v>
      </c>
      <c r="T80" s="5">
        <v>2910000000</v>
      </c>
      <c r="U80" s="5">
        <v>10550000000</v>
      </c>
      <c r="V80" s="5">
        <v>9061000000</v>
      </c>
      <c r="W80" s="5">
        <v>1206000000</v>
      </c>
      <c r="X80" s="5">
        <v>-7120356081</v>
      </c>
      <c r="Y80" s="5">
        <v>-1942628931</v>
      </c>
      <c r="Z80" s="5">
        <v>10605909714</v>
      </c>
    </row>
    <row r="81" spans="3:26" ht="15.5" x14ac:dyDescent="0.35">
      <c r="C81" t="s">
        <v>29</v>
      </c>
      <c r="D81" s="5">
        <v>24976000000</v>
      </c>
      <c r="E81" s="5">
        <v>19743000000</v>
      </c>
      <c r="F81" s="5">
        <v>17935000000</v>
      </c>
      <c r="G81" s="5">
        <v>9989000000</v>
      </c>
      <c r="I81" s="5">
        <v>50845000000</v>
      </c>
      <c r="J81" s="5">
        <v>86410000000</v>
      </c>
      <c r="K81" s="5">
        <v>69249000000</v>
      </c>
      <c r="L81" s="5">
        <v>-400732000000</v>
      </c>
      <c r="M81" s="5">
        <v>-1483995000000</v>
      </c>
      <c r="N81" s="5">
        <v>-279380000000</v>
      </c>
      <c r="O81" s="5">
        <v>4147000000</v>
      </c>
      <c r="P81" s="5">
        <v>25712000000</v>
      </c>
      <c r="Q81" s="5">
        <v>-951252000000</v>
      </c>
      <c r="R81" s="5">
        <v>-865950000000</v>
      </c>
      <c r="S81" s="5">
        <v>208935000000</v>
      </c>
      <c r="T81" s="5">
        <v>161911000000</v>
      </c>
      <c r="U81" s="5">
        <v>5087000000</v>
      </c>
      <c r="V81" s="5">
        <v>-34424000000</v>
      </c>
      <c r="W81" s="5">
        <v>15550000000</v>
      </c>
      <c r="X81" s="5">
        <v>4058239441</v>
      </c>
      <c r="Y81" s="5">
        <v>6387726982</v>
      </c>
      <c r="Z81" s="5">
        <v>4778839475</v>
      </c>
    </row>
    <row r="82" spans="3:26" ht="15.5" x14ac:dyDescent="0.35">
      <c r="C82" t="s">
        <v>28</v>
      </c>
      <c r="D82" s="5">
        <v>-10850000000</v>
      </c>
      <c r="E82" s="5">
        <v>-4300000000</v>
      </c>
      <c r="F82" s="5">
        <v>-80724000000</v>
      </c>
      <c r="G82" s="5">
        <v>-6150000000</v>
      </c>
      <c r="I82" s="5">
        <v>-99168000000</v>
      </c>
      <c r="J82" s="5">
        <v>-30772000000</v>
      </c>
      <c r="M82" s="5">
        <v>-94782000000</v>
      </c>
      <c r="N82" s="5">
        <v>-142788000000</v>
      </c>
      <c r="O82" s="5">
        <v>1130000000</v>
      </c>
      <c r="P82" s="5">
        <v>-11144000000</v>
      </c>
      <c r="Q82" s="5">
        <v>161449000000</v>
      </c>
      <c r="R82" s="5">
        <v>215617000000</v>
      </c>
      <c r="S82" s="5">
        <v>-52889000000</v>
      </c>
      <c r="T82" s="5">
        <v>-41074000000</v>
      </c>
      <c r="U82" s="5">
        <v>-1730000000</v>
      </c>
      <c r="V82" s="5">
        <v>4925000000</v>
      </c>
      <c r="W82" s="5">
        <v>-9366000000</v>
      </c>
      <c r="X82" s="5">
        <v>-2845887167</v>
      </c>
      <c r="Y82" s="5">
        <v>-2399387607</v>
      </c>
      <c r="Z82" s="5">
        <v>-1665762118</v>
      </c>
    </row>
    <row r="83" spans="3:26" ht="15.5" x14ac:dyDescent="0.35">
      <c r="C83" t="s">
        <v>285</v>
      </c>
      <c r="D83" s="5">
        <v>-10850000000</v>
      </c>
      <c r="E83" s="5">
        <v>-4300000000</v>
      </c>
      <c r="F83" s="5">
        <v>-80724000000</v>
      </c>
      <c r="G83" s="5">
        <v>-6150000000</v>
      </c>
      <c r="I83" s="5">
        <v>-99168000000</v>
      </c>
      <c r="J83" s="5">
        <v>-30772000000</v>
      </c>
      <c r="M83" s="5">
        <v>-94782000000</v>
      </c>
      <c r="N83" s="5">
        <v>-142788000000</v>
      </c>
      <c r="O83" s="5">
        <v>1130000000</v>
      </c>
      <c r="P83" s="5">
        <v>-11144000000</v>
      </c>
      <c r="Q83" s="5">
        <v>161449000000</v>
      </c>
      <c r="R83" s="5">
        <v>215617000000</v>
      </c>
      <c r="S83" s="5">
        <v>-52889000000</v>
      </c>
      <c r="T83" s="5">
        <v>-41074000000</v>
      </c>
      <c r="U83" s="5">
        <v>-1730000000</v>
      </c>
      <c r="V83" s="5">
        <v>4925000000</v>
      </c>
      <c r="W83" s="5">
        <v>-9366000000</v>
      </c>
      <c r="X83" s="5">
        <v>-2436353250</v>
      </c>
      <c r="Y83" s="5">
        <v>-2206590960</v>
      </c>
      <c r="Z83" s="5">
        <v>-1829972900</v>
      </c>
    </row>
    <row r="84" spans="3:26" ht="15.5" x14ac:dyDescent="0.35">
      <c r="C84" t="s">
        <v>286</v>
      </c>
      <c r="X84" s="5">
        <v>-409533917</v>
      </c>
      <c r="Y84" s="5">
        <v>-192796647</v>
      </c>
      <c r="Z84" s="5">
        <v>164210782</v>
      </c>
    </row>
    <row r="85" spans="3:26" ht="15.5" x14ac:dyDescent="0.35">
      <c r="C85" t="s">
        <v>287</v>
      </c>
      <c r="D85" s="5">
        <v>-10850000000</v>
      </c>
      <c r="E85" s="5">
        <v>-4300000000</v>
      </c>
      <c r="F85" s="5">
        <v>-80724000000</v>
      </c>
      <c r="G85" s="5">
        <v>-6150000000</v>
      </c>
      <c r="I85" s="5">
        <v>-99168000000</v>
      </c>
      <c r="J85" s="5">
        <v>-30772000000</v>
      </c>
      <c r="M85" s="5">
        <v>-94782000000</v>
      </c>
      <c r="N85" s="5">
        <v>-142788000000</v>
      </c>
      <c r="O85" s="5">
        <v>1130000000</v>
      </c>
      <c r="P85" s="5">
        <v>-11144000000</v>
      </c>
      <c r="Q85" s="5">
        <v>161449000000</v>
      </c>
      <c r="R85" s="5">
        <v>215617000000</v>
      </c>
      <c r="S85" s="5">
        <v>-52889000000</v>
      </c>
      <c r="T85" s="5">
        <v>-41074000000</v>
      </c>
      <c r="U85" s="5">
        <v>-1730000000</v>
      </c>
      <c r="V85" s="5">
        <v>4925000000</v>
      </c>
      <c r="W85" s="5">
        <v>-9366000000</v>
      </c>
      <c r="X85" s="5">
        <v>-2845887167</v>
      </c>
      <c r="Y85" s="5">
        <v>-2399387607</v>
      </c>
      <c r="Z85" s="5">
        <v>-1665762118</v>
      </c>
    </row>
    <row r="86" spans="3:26" ht="15.5" x14ac:dyDescent="0.35">
      <c r="C86" t="s">
        <v>101</v>
      </c>
      <c r="D86" s="5">
        <v>14126000000</v>
      </c>
      <c r="E86" s="5">
        <v>15443000000</v>
      </c>
      <c r="F86" s="5">
        <v>-62789000000</v>
      </c>
      <c r="G86" s="5">
        <v>3839000000</v>
      </c>
      <c r="I86" s="5">
        <v>-48323000000</v>
      </c>
      <c r="J86" s="5">
        <v>55638000000</v>
      </c>
      <c r="K86" s="5">
        <v>69249000000</v>
      </c>
      <c r="L86" s="5">
        <v>-400732000000</v>
      </c>
      <c r="M86" s="5">
        <v>-1578777000000</v>
      </c>
      <c r="N86" s="5">
        <v>-422168000000</v>
      </c>
      <c r="O86" s="5">
        <v>5277000000</v>
      </c>
      <c r="P86" s="5">
        <v>14568000000</v>
      </c>
      <c r="Q86" s="5">
        <v>-789803000000</v>
      </c>
      <c r="R86" s="5">
        <v>-650333000000</v>
      </c>
      <c r="S86" s="5">
        <v>156046000000</v>
      </c>
      <c r="T86" s="5">
        <v>120837000000</v>
      </c>
      <c r="U86" s="5">
        <v>3357000000</v>
      </c>
      <c r="V86" s="5">
        <v>-29499000000</v>
      </c>
      <c r="W86" s="5">
        <v>6184000000</v>
      </c>
      <c r="X86" s="5">
        <v>1212352274</v>
      </c>
      <c r="Y86" s="5">
        <v>3988339375</v>
      </c>
      <c r="Z86" s="5">
        <v>3113077357</v>
      </c>
    </row>
    <row r="87" spans="3:26" ht="15.5" x14ac:dyDescent="0.35">
      <c r="C87" t="s">
        <v>102</v>
      </c>
      <c r="D87" s="5">
        <v>-18681000000</v>
      </c>
      <c r="E87" s="5">
        <v>-24561000000</v>
      </c>
      <c r="F87" s="5">
        <v>3545000000</v>
      </c>
      <c r="G87" s="5">
        <v>3126000000</v>
      </c>
      <c r="I87" s="5">
        <v>8955000000</v>
      </c>
      <c r="J87" s="5">
        <v>1625000000</v>
      </c>
      <c r="K87" s="5">
        <v>-27848000000</v>
      </c>
      <c r="L87" s="5">
        <v>27603000000</v>
      </c>
      <c r="M87" s="5">
        <v>-7117000000</v>
      </c>
      <c r="N87" s="5">
        <v>24707000000</v>
      </c>
      <c r="O87" s="5">
        <v>12227000000</v>
      </c>
      <c r="P87" s="5">
        <v>13685000000</v>
      </c>
      <c r="Q87" s="5">
        <v>190000000</v>
      </c>
      <c r="R87" s="5">
        <v>3569000000</v>
      </c>
      <c r="S87" s="5">
        <v>3117000000</v>
      </c>
      <c r="T87" s="5">
        <v>-58000000</v>
      </c>
      <c r="U87" s="5">
        <v>-8000000</v>
      </c>
      <c r="V87" s="5">
        <v>-6000000</v>
      </c>
      <c r="W87" s="5">
        <v>14000000</v>
      </c>
    </row>
    <row r="88" spans="3:26" ht="15.5" x14ac:dyDescent="0.35">
      <c r="C88" t="s">
        <v>288</v>
      </c>
      <c r="D88" s="5">
        <v>-18681000000</v>
      </c>
      <c r="E88" s="5">
        <v>-24561000000</v>
      </c>
      <c r="F88" s="5">
        <v>3545000000</v>
      </c>
      <c r="G88" s="5">
        <v>3126000000</v>
      </c>
      <c r="I88" s="5">
        <v>8955000000</v>
      </c>
      <c r="J88" s="5">
        <v>1625000000</v>
      </c>
      <c r="K88" s="5">
        <v>-27848000000</v>
      </c>
      <c r="L88" s="5">
        <v>27603000000</v>
      </c>
      <c r="M88" s="5">
        <v>-7117000000</v>
      </c>
      <c r="N88" s="5">
        <v>24707000000</v>
      </c>
      <c r="O88" s="5">
        <v>12227000000</v>
      </c>
      <c r="P88" s="5">
        <v>13685000000</v>
      </c>
      <c r="Q88" s="5">
        <v>190000000</v>
      </c>
      <c r="R88" s="5">
        <v>3569000000</v>
      </c>
      <c r="S88" s="5">
        <v>3117000000</v>
      </c>
      <c r="T88" s="5">
        <v>-58000000</v>
      </c>
      <c r="U88" s="5">
        <v>-8000000</v>
      </c>
      <c r="V88" s="5">
        <v>-6000000</v>
      </c>
      <c r="W88" s="5">
        <v>14000000</v>
      </c>
    </row>
    <row r="89" spans="3:26" ht="15.5" x14ac:dyDescent="0.35">
      <c r="C89" t="s">
        <v>103</v>
      </c>
      <c r="D89" s="5">
        <v>-4555000000</v>
      </c>
      <c r="E89" s="5">
        <v>-9118000000</v>
      </c>
      <c r="F89" s="5">
        <v>-59244000000</v>
      </c>
      <c r="G89" s="5">
        <v>6965000000</v>
      </c>
      <c r="I89" s="5">
        <v>-39368000000</v>
      </c>
      <c r="J89" s="5">
        <v>57263000000</v>
      </c>
      <c r="K89" s="5">
        <v>41401000000</v>
      </c>
      <c r="L89" s="5">
        <v>-373129000000</v>
      </c>
      <c r="M89" s="5">
        <v>-1585894000000</v>
      </c>
      <c r="N89" s="5">
        <v>-397461000000</v>
      </c>
      <c r="O89" s="5">
        <v>17504000000</v>
      </c>
      <c r="P89" s="5">
        <v>28253000000</v>
      </c>
      <c r="Q89" s="5">
        <v>-789613000000</v>
      </c>
      <c r="R89" s="5">
        <v>-646764000000</v>
      </c>
      <c r="S89" s="5">
        <v>159163000000</v>
      </c>
      <c r="T89" s="5">
        <v>120779000000</v>
      </c>
      <c r="U89" s="5">
        <v>3349000000</v>
      </c>
      <c r="V89" s="5">
        <v>-29505000000</v>
      </c>
      <c r="W89" s="5">
        <v>6198000000</v>
      </c>
    </row>
    <row r="90" spans="3:26" ht="15.5" x14ac:dyDescent="0.35">
      <c r="C90" t="s">
        <v>104</v>
      </c>
      <c r="D90" s="5">
        <v>14126000000</v>
      </c>
      <c r="E90" s="5">
        <v>15443000000</v>
      </c>
      <c r="F90" s="5">
        <v>-62789000000</v>
      </c>
      <c r="G90" s="5">
        <v>3839000000</v>
      </c>
      <c r="I90" s="5">
        <v>-48323000000</v>
      </c>
      <c r="J90" s="5">
        <v>55638000000</v>
      </c>
      <c r="K90" s="5">
        <v>69249000000</v>
      </c>
      <c r="L90" s="5">
        <v>-400732000000</v>
      </c>
      <c r="M90" s="5">
        <v>-1578777000000</v>
      </c>
      <c r="N90" s="5">
        <v>-422168000000</v>
      </c>
      <c r="O90" s="5">
        <v>5277000000</v>
      </c>
      <c r="P90" s="5">
        <v>14568000000</v>
      </c>
      <c r="Q90" s="5">
        <v>-789803000000</v>
      </c>
      <c r="R90" s="5">
        <v>-650333000000</v>
      </c>
      <c r="S90" s="5">
        <v>156046000000</v>
      </c>
      <c r="T90" s="5">
        <v>120837000000</v>
      </c>
      <c r="U90" s="5">
        <v>3357000000</v>
      </c>
      <c r="V90" s="5">
        <v>-29499000000</v>
      </c>
      <c r="W90" s="5">
        <v>6184000000</v>
      </c>
      <c r="X90" s="5">
        <v>1212352274</v>
      </c>
      <c r="Y90" s="5">
        <v>3988339375</v>
      </c>
      <c r="Z90" s="5">
        <v>3113077357</v>
      </c>
    </row>
    <row r="91" spans="3:26" ht="15.5" x14ac:dyDescent="0.35">
      <c r="C91" t="s">
        <v>8</v>
      </c>
      <c r="D91" s="5">
        <v>-4555000000</v>
      </c>
      <c r="E91" s="5">
        <v>-9118000000</v>
      </c>
      <c r="F91" s="5">
        <v>-59244000000</v>
      </c>
      <c r="G91" s="5">
        <v>6965000000</v>
      </c>
      <c r="I91" s="5">
        <v>-39368000000</v>
      </c>
      <c r="J91" s="5">
        <v>57263000000</v>
      </c>
      <c r="K91" s="5">
        <v>41401000000</v>
      </c>
      <c r="L91" s="5">
        <v>-373129000000</v>
      </c>
      <c r="M91" s="5">
        <v>-1585894000000</v>
      </c>
      <c r="N91" s="5">
        <v>-397461000000</v>
      </c>
      <c r="O91" s="5">
        <v>17504000000</v>
      </c>
      <c r="P91" s="5">
        <v>28253000000</v>
      </c>
      <c r="Q91" s="5">
        <v>-789613000000</v>
      </c>
      <c r="R91" s="5">
        <v>-646764000000</v>
      </c>
      <c r="S91" s="5">
        <v>159163000000</v>
      </c>
      <c r="T91" s="5">
        <v>120779000000</v>
      </c>
      <c r="U91" s="5">
        <v>3349000000</v>
      </c>
      <c r="V91" s="5">
        <v>-29505000000</v>
      </c>
      <c r="W91" s="5">
        <v>6198000000</v>
      </c>
    </row>
    <row r="92" spans="3:26" ht="15.5" x14ac:dyDescent="0.35">
      <c r="C92" t="s">
        <v>289</v>
      </c>
    </row>
    <row r="93" spans="3:26" ht="15.5" x14ac:dyDescent="0.35">
      <c r="C93" t="s">
        <v>105</v>
      </c>
      <c r="D93" s="5">
        <v>14126000000</v>
      </c>
      <c r="E93" s="5">
        <v>15443000000</v>
      </c>
      <c r="F93" s="5">
        <v>-62789000000</v>
      </c>
      <c r="G93" s="5">
        <v>3839000000</v>
      </c>
      <c r="I93" s="5">
        <v>-48323000000</v>
      </c>
      <c r="J93" s="5">
        <v>55638000000</v>
      </c>
      <c r="K93" s="5">
        <v>69249000000</v>
      </c>
      <c r="L93" s="5">
        <v>-400732000000</v>
      </c>
      <c r="M93" s="5">
        <v>-1578777000000</v>
      </c>
      <c r="N93" s="5">
        <v>-422168000000</v>
      </c>
      <c r="O93" s="5">
        <v>5277000000</v>
      </c>
      <c r="P93" s="5">
        <v>14568000000</v>
      </c>
      <c r="Q93" s="5">
        <v>-789803000000</v>
      </c>
      <c r="R93" s="5">
        <v>-650333000000</v>
      </c>
      <c r="S93" s="5">
        <v>156046000000</v>
      </c>
      <c r="T93" s="5">
        <v>120837000000</v>
      </c>
      <c r="U93" s="5">
        <v>3357000000</v>
      </c>
      <c r="V93" s="5">
        <v>-29499000000</v>
      </c>
      <c r="W93" s="5">
        <v>6184000000</v>
      </c>
      <c r="X93" s="5">
        <v>1212352274</v>
      </c>
      <c r="Y93" s="5">
        <v>3988339375</v>
      </c>
      <c r="Z93" s="5">
        <v>3113077357</v>
      </c>
    </row>
    <row r="94" spans="3:26" ht="15.5" x14ac:dyDescent="0.35">
      <c r="C94" t="s">
        <v>106</v>
      </c>
      <c r="D94" s="5">
        <v>-4555000000</v>
      </c>
      <c r="E94" s="5">
        <v>-9118000000</v>
      </c>
      <c r="F94" s="5">
        <v>-59244000000</v>
      </c>
      <c r="G94" s="5">
        <v>6965000000</v>
      </c>
      <c r="I94" s="5">
        <v>-39368000000</v>
      </c>
      <c r="J94" s="5">
        <v>57263000000</v>
      </c>
      <c r="K94" s="5">
        <v>41401000000</v>
      </c>
      <c r="L94" s="5">
        <v>-373129000000</v>
      </c>
      <c r="M94" s="5">
        <v>-1585894000000</v>
      </c>
      <c r="N94" s="5">
        <v>-397461000000</v>
      </c>
      <c r="O94" s="5">
        <v>17504000000</v>
      </c>
      <c r="P94" s="5">
        <v>28253000000</v>
      </c>
      <c r="Q94" s="5">
        <v>-789613000000</v>
      </c>
      <c r="R94" s="5">
        <v>-646764000000</v>
      </c>
      <c r="S94" s="5">
        <v>159163000000</v>
      </c>
      <c r="T94" s="5">
        <v>120779000000</v>
      </c>
      <c r="U94" s="5">
        <v>3349000000</v>
      </c>
      <c r="V94" s="5">
        <v>-29505000000</v>
      </c>
      <c r="W94" s="5">
        <v>6198000000</v>
      </c>
    </row>
    <row r="95" spans="3:26" ht="15.5" x14ac:dyDescent="0.35">
      <c r="C95" t="s">
        <v>107</v>
      </c>
      <c r="D95" s="5">
        <v>-4555000000</v>
      </c>
      <c r="E95" s="5">
        <v>-9118000000</v>
      </c>
      <c r="F95" s="5">
        <v>-59244000000</v>
      </c>
      <c r="G95" s="5">
        <v>6965000000</v>
      </c>
      <c r="I95" s="5">
        <v>-39368000000</v>
      </c>
      <c r="J95" s="5">
        <v>57263000000</v>
      </c>
      <c r="K95" s="5">
        <v>41401000000</v>
      </c>
      <c r="L95" s="5">
        <v>-373129000000</v>
      </c>
      <c r="M95" s="5">
        <v>-1585894000000</v>
      </c>
      <c r="N95" s="5">
        <v>-397461000000</v>
      </c>
      <c r="O95" s="5">
        <v>17504000000</v>
      </c>
      <c r="P95" s="5">
        <v>28253000000</v>
      </c>
      <c r="Q95" s="5">
        <v>-789613000000</v>
      </c>
      <c r="R95" s="5">
        <v>-646764000000</v>
      </c>
      <c r="S95" s="5">
        <v>159163000000</v>
      </c>
      <c r="T95" s="5">
        <v>120779000000</v>
      </c>
      <c r="U95" s="5">
        <v>3349000000</v>
      </c>
      <c r="V95" s="5">
        <v>-29505000000</v>
      </c>
      <c r="W95" s="5">
        <v>6198000000</v>
      </c>
    </row>
    <row r="97" spans="2:26" ht="15.5" x14ac:dyDescent="0.35">
      <c r="B97" t="s">
        <v>108</v>
      </c>
      <c r="C97" t="s">
        <v>109</v>
      </c>
    </row>
    <row r="98" spans="2:26" ht="15.5" x14ac:dyDescent="0.35">
      <c r="C98" t="s">
        <v>20</v>
      </c>
      <c r="D98" s="5">
        <v>25795000000</v>
      </c>
      <c r="E98" s="5">
        <v>28556000000</v>
      </c>
      <c r="F98" s="5">
        <v>28522000000</v>
      </c>
      <c r="G98" s="5">
        <v>31245000000</v>
      </c>
      <c r="I98" s="5">
        <v>28522000000</v>
      </c>
      <c r="J98" s="5">
        <v>36917000000</v>
      </c>
      <c r="K98" s="5">
        <v>24445000000</v>
      </c>
      <c r="L98" s="5">
        <v>33354000000</v>
      </c>
      <c r="M98" s="5">
        <v>36785000000</v>
      </c>
      <c r="N98" s="5">
        <v>37456000000</v>
      </c>
      <c r="O98" s="5">
        <v>51446000000</v>
      </c>
      <c r="P98" s="5">
        <v>49359000000</v>
      </c>
      <c r="Q98" s="5">
        <v>47850000000</v>
      </c>
      <c r="R98" s="5">
        <v>51260000000</v>
      </c>
      <c r="S98" s="5">
        <v>45432000000</v>
      </c>
      <c r="T98" s="5">
        <v>52653000000</v>
      </c>
      <c r="U98" s="5">
        <v>56633000000</v>
      </c>
      <c r="V98" s="5">
        <v>43671000000</v>
      </c>
      <c r="W98" s="5">
        <v>37131000000</v>
      </c>
      <c r="X98" s="5">
        <v>37124193164</v>
      </c>
      <c r="Y98" s="5">
        <v>34367655079</v>
      </c>
      <c r="Z98" s="5">
        <v>53107343856</v>
      </c>
    </row>
    <row r="99" spans="2:26" ht="15.5" x14ac:dyDescent="0.35">
      <c r="C99" t="s">
        <v>631</v>
      </c>
      <c r="D99" s="5">
        <v>335091000000</v>
      </c>
      <c r="E99" s="5">
        <v>393402000000</v>
      </c>
      <c r="F99" s="5">
        <v>364492000000</v>
      </c>
      <c r="G99" s="5">
        <v>261986000000</v>
      </c>
      <c r="I99" s="5">
        <v>364492000000</v>
      </c>
      <c r="J99" s="5">
        <v>410213000000</v>
      </c>
      <c r="K99" s="5">
        <v>543920000000</v>
      </c>
      <c r="L99" s="5">
        <v>919797000000</v>
      </c>
      <c r="M99" s="5">
        <v>472517000000</v>
      </c>
      <c r="N99" s="5">
        <v>517632000000</v>
      </c>
      <c r="O99" s="5">
        <v>1098363000000</v>
      </c>
      <c r="P99" s="5">
        <v>1349587000000</v>
      </c>
      <c r="Q99" s="5">
        <v>1985255000000</v>
      </c>
      <c r="R99" s="5">
        <v>1635116000000</v>
      </c>
      <c r="S99" s="5">
        <v>1710947000000</v>
      </c>
      <c r="T99" s="5">
        <v>1425155000000</v>
      </c>
      <c r="U99" s="5">
        <v>818168000000</v>
      </c>
      <c r="V99" s="5">
        <v>292689000000</v>
      </c>
      <c r="W99" s="5">
        <v>224106000000</v>
      </c>
      <c r="X99" s="5">
        <v>165866772099</v>
      </c>
      <c r="Y99" s="5">
        <v>98789349233</v>
      </c>
      <c r="Z99" s="5">
        <v>85959259530</v>
      </c>
    </row>
    <row r="100" spans="2:26" ht="15.5" x14ac:dyDescent="0.35">
      <c r="C100" t="s">
        <v>632</v>
      </c>
      <c r="D100" s="5">
        <v>1222864000000</v>
      </c>
      <c r="E100" s="5">
        <v>764753000000</v>
      </c>
      <c r="F100" s="5">
        <v>1241384000000</v>
      </c>
      <c r="G100" s="5">
        <v>1327882000000</v>
      </c>
      <c r="I100" s="5">
        <v>1241384000000</v>
      </c>
      <c r="J100" s="5">
        <v>1336301000000</v>
      </c>
      <c r="K100" s="5">
        <v>1092008000000</v>
      </c>
      <c r="L100" s="5">
        <v>1032898000000</v>
      </c>
      <c r="M100" s="5">
        <v>1979562000000</v>
      </c>
      <c r="N100" s="5">
        <v>1683860000000</v>
      </c>
      <c r="O100" s="5">
        <v>1656505000000</v>
      </c>
      <c r="P100" s="5">
        <v>1566230000000</v>
      </c>
      <c r="Q100" s="5">
        <v>2433139000000</v>
      </c>
      <c r="R100" s="5">
        <v>2230074000000</v>
      </c>
      <c r="S100" s="5">
        <v>2111813000000</v>
      </c>
      <c r="T100" s="5">
        <v>3324797000000</v>
      </c>
      <c r="U100" s="5">
        <v>1242652000000</v>
      </c>
      <c r="V100" s="5">
        <v>469495000000</v>
      </c>
      <c r="W100" s="5">
        <v>711339000000</v>
      </c>
      <c r="X100" s="5">
        <v>206526186384</v>
      </c>
      <c r="Y100" s="5">
        <v>95914669675</v>
      </c>
      <c r="Z100" s="5">
        <v>190698213269</v>
      </c>
    </row>
    <row r="101" spans="2:26" ht="15.5" x14ac:dyDescent="0.35">
      <c r="C101" t="s">
        <v>633</v>
      </c>
      <c r="V101" s="5">
        <v>3168908000000</v>
      </c>
      <c r="W101" s="5">
        <v>1983974000000</v>
      </c>
    </row>
    <row r="102" spans="2:26" ht="15.5" x14ac:dyDescent="0.35">
      <c r="C102" t="s">
        <v>113</v>
      </c>
      <c r="S102" s="5">
        <v>24995000000</v>
      </c>
    </row>
    <row r="103" spans="2:26" ht="15.5" x14ac:dyDescent="0.35">
      <c r="C103" t="s">
        <v>114</v>
      </c>
      <c r="D103" s="5">
        <v>144020000000</v>
      </c>
      <c r="E103" s="5">
        <v>154468000000</v>
      </c>
      <c r="F103" s="5">
        <v>87889000000</v>
      </c>
      <c r="G103" s="5">
        <v>6679000000</v>
      </c>
      <c r="I103" s="5">
        <v>87889000000</v>
      </c>
      <c r="L103" s="5">
        <v>26336000000</v>
      </c>
      <c r="M103" s="5">
        <v>6778000000</v>
      </c>
      <c r="N103" s="5">
        <v>129058000000</v>
      </c>
      <c r="O103" s="5">
        <v>211522000000</v>
      </c>
      <c r="P103" s="5">
        <v>104884000000</v>
      </c>
      <c r="Q103" s="5">
        <v>106592000000</v>
      </c>
      <c r="R103" s="5">
        <v>22193000000</v>
      </c>
      <c r="S103" s="5">
        <v>36826000000</v>
      </c>
      <c r="T103" s="5">
        <v>60744000000</v>
      </c>
    </row>
    <row r="104" spans="2:26" ht="15.5" x14ac:dyDescent="0.35">
      <c r="C104" t="s">
        <v>635</v>
      </c>
      <c r="D104" s="5">
        <v>9991497000000</v>
      </c>
      <c r="E104" s="5">
        <v>10009819000000</v>
      </c>
      <c r="F104" s="5">
        <v>9784468000000</v>
      </c>
      <c r="G104" s="5">
        <v>8392896000000</v>
      </c>
      <c r="I104" s="5">
        <v>9784468000000</v>
      </c>
      <c r="J104" s="5">
        <v>8454566000000</v>
      </c>
      <c r="K104" s="5">
        <v>5956424000000</v>
      </c>
      <c r="L104" s="5">
        <v>9662250000000</v>
      </c>
      <c r="M104" s="5">
        <v>9758760000000</v>
      </c>
      <c r="N104" s="5">
        <v>11924410000000</v>
      </c>
      <c r="O104" s="5">
        <v>14050161000000</v>
      </c>
      <c r="P104" s="5">
        <v>11218751000000</v>
      </c>
      <c r="Q104" s="5">
        <v>14021839000000</v>
      </c>
      <c r="R104" s="5">
        <v>18287914000000</v>
      </c>
      <c r="S104" s="5">
        <v>20830044000000</v>
      </c>
      <c r="T104" s="5">
        <v>15106120000000</v>
      </c>
      <c r="U104" s="5">
        <v>8208542000000</v>
      </c>
      <c r="V104" s="5">
        <v>3168908000000</v>
      </c>
      <c r="W104" s="5">
        <v>1983974000000</v>
      </c>
      <c r="X104" s="5">
        <v>1682306598106</v>
      </c>
      <c r="Y104" s="5">
        <v>1417669389153</v>
      </c>
      <c r="Z104" s="5">
        <v>1470800447321</v>
      </c>
    </row>
    <row r="105" spans="2:26" ht="15.5" x14ac:dyDescent="0.35">
      <c r="C105" t="s">
        <v>125</v>
      </c>
      <c r="D105" s="5">
        <v>144476000000</v>
      </c>
      <c r="E105" s="5">
        <v>150058000000</v>
      </c>
      <c r="F105" s="5">
        <v>147431000000</v>
      </c>
      <c r="G105" s="5">
        <v>229154000000</v>
      </c>
      <c r="I105" s="5">
        <v>147431000000</v>
      </c>
      <c r="J105" s="5">
        <v>249124000000</v>
      </c>
      <c r="K105" s="5">
        <v>280354000000</v>
      </c>
      <c r="L105" s="5">
        <v>272500000000</v>
      </c>
      <c r="M105" s="5">
        <v>280285000000</v>
      </c>
      <c r="N105" s="5">
        <v>374275000000</v>
      </c>
      <c r="O105" s="5">
        <v>314839000000</v>
      </c>
      <c r="P105" s="5">
        <v>317896000000</v>
      </c>
      <c r="Q105" s="5">
        <v>333491000000</v>
      </c>
      <c r="R105" s="5">
        <v>172105000000</v>
      </c>
      <c r="U105" s="5">
        <v>8135000000</v>
      </c>
      <c r="V105" s="5">
        <v>9865000000</v>
      </c>
      <c r="W105" s="5">
        <v>3726000000</v>
      </c>
      <c r="X105" s="5">
        <v>4486235699</v>
      </c>
      <c r="Y105" s="5">
        <v>4895769616</v>
      </c>
      <c r="Z105" s="5">
        <v>5088566263</v>
      </c>
    </row>
    <row r="106" spans="2:26" ht="15.5" x14ac:dyDescent="0.35">
      <c r="C106" t="s">
        <v>128</v>
      </c>
      <c r="D106" s="5">
        <v>160143000000</v>
      </c>
      <c r="E106" s="5">
        <v>167703000000</v>
      </c>
      <c r="F106" s="5">
        <v>171251000000</v>
      </c>
      <c r="G106" s="5">
        <v>186146000000</v>
      </c>
      <c r="I106" s="5">
        <v>171251000000</v>
      </c>
      <c r="J106" s="5">
        <v>203187000000</v>
      </c>
      <c r="K106" s="5">
        <v>212916000000</v>
      </c>
      <c r="L106" s="5">
        <v>275398000000</v>
      </c>
      <c r="M106" s="5">
        <v>321226000000</v>
      </c>
      <c r="N106" s="5">
        <v>365906000000</v>
      </c>
      <c r="O106" s="5">
        <v>138903000000</v>
      </c>
      <c r="P106" s="5">
        <v>119656000000</v>
      </c>
      <c r="Q106" s="5">
        <v>151526000000</v>
      </c>
      <c r="R106" s="5">
        <v>144762000000</v>
      </c>
      <c r="S106" s="5">
        <v>110577000000</v>
      </c>
      <c r="T106" s="5">
        <v>114631000000</v>
      </c>
      <c r="U106" s="5">
        <v>111225000000</v>
      </c>
      <c r="V106" s="5">
        <v>118302000000</v>
      </c>
      <c r="W106" s="5">
        <v>23211000000</v>
      </c>
      <c r="X106" s="5">
        <v>34961598018</v>
      </c>
      <c r="Y106" s="5">
        <v>39069271733</v>
      </c>
      <c r="Z106" s="5">
        <v>41069412439</v>
      </c>
    </row>
    <row r="107" spans="2:26" ht="15.5" x14ac:dyDescent="0.35">
      <c r="C107" t="s">
        <v>132</v>
      </c>
      <c r="D107" s="5">
        <v>63187000000</v>
      </c>
      <c r="E107" s="5">
        <v>59542000000</v>
      </c>
      <c r="F107" s="5">
        <v>50871000000</v>
      </c>
      <c r="G107" s="5">
        <v>54196000000</v>
      </c>
      <c r="I107" s="5">
        <v>50871000000</v>
      </c>
      <c r="J107" s="5">
        <v>60549000000</v>
      </c>
      <c r="K107" s="5">
        <v>59892000000</v>
      </c>
      <c r="L107" s="5">
        <v>57148000000</v>
      </c>
      <c r="M107" s="5">
        <v>52779000000</v>
      </c>
      <c r="N107" s="5">
        <v>34524000000</v>
      </c>
      <c r="O107" s="5">
        <v>30010000000</v>
      </c>
      <c r="P107" s="5">
        <v>34114000000</v>
      </c>
      <c r="Q107" s="5">
        <v>37258000000</v>
      </c>
      <c r="R107" s="5">
        <v>41176000000</v>
      </c>
      <c r="S107" s="5">
        <v>45670000000</v>
      </c>
      <c r="T107" s="5">
        <v>42370000000</v>
      </c>
      <c r="U107" s="5">
        <v>34192000000</v>
      </c>
      <c r="V107" s="5">
        <v>20817000000</v>
      </c>
      <c r="X107" s="5">
        <v>881961307</v>
      </c>
      <c r="Y107" s="5">
        <v>898712786</v>
      </c>
      <c r="Z107" s="5">
        <v>457295654</v>
      </c>
    </row>
    <row r="108" spans="2:26" ht="15.5" x14ac:dyDescent="0.35">
      <c r="C108" t="s">
        <v>158</v>
      </c>
    </row>
    <row r="109" spans="2:26" ht="15.5" x14ac:dyDescent="0.35">
      <c r="C109" t="s">
        <v>97</v>
      </c>
      <c r="D109" s="5">
        <v>-30593000000</v>
      </c>
      <c r="E109" s="5">
        <v>-11912000000</v>
      </c>
      <c r="F109" s="5">
        <v>12649000000</v>
      </c>
      <c r="G109" s="5">
        <v>8861000000</v>
      </c>
      <c r="I109" s="5">
        <v>12649000000</v>
      </c>
      <c r="J109" s="5">
        <v>3451000000</v>
      </c>
      <c r="K109" s="5">
        <v>3591000000</v>
      </c>
      <c r="L109" s="5">
        <v>3712109000000</v>
      </c>
      <c r="M109" s="5">
        <v>2692531000000</v>
      </c>
      <c r="N109" s="5">
        <v>1202708000000</v>
      </c>
      <c r="O109" s="5">
        <v>741238000000</v>
      </c>
      <c r="P109" s="5">
        <v>741693000000</v>
      </c>
      <c r="Q109" s="5">
        <v>933865000000</v>
      </c>
      <c r="R109" s="5">
        <v>1687634000000</v>
      </c>
      <c r="S109" s="5">
        <v>-16444000000</v>
      </c>
      <c r="T109" s="5">
        <v>-58000000</v>
      </c>
      <c r="V109" s="5">
        <v>8000000</v>
      </c>
      <c r="W109" s="5">
        <v>2555000000</v>
      </c>
      <c r="X109" s="5">
        <v>2176675771</v>
      </c>
      <c r="Y109" s="5">
        <v>980173771</v>
      </c>
      <c r="Z109" s="5">
        <v>46250271</v>
      </c>
    </row>
    <row r="110" spans="2:26" ht="15.5" x14ac:dyDescent="0.35">
      <c r="C110" t="s">
        <v>134</v>
      </c>
      <c r="D110" s="5">
        <v>14429358000000</v>
      </c>
      <c r="E110" s="5">
        <v>13118858000000</v>
      </c>
      <c r="F110" s="5">
        <v>13204216000000</v>
      </c>
      <c r="G110" s="5">
        <v>12650555000000</v>
      </c>
      <c r="I110" s="5">
        <v>13204216000000</v>
      </c>
      <c r="J110" s="5">
        <v>12852873000000</v>
      </c>
      <c r="K110" s="5">
        <v>11753485000000</v>
      </c>
      <c r="L110" s="5">
        <v>16717087000000</v>
      </c>
      <c r="M110" s="5">
        <v>17701527000000</v>
      </c>
      <c r="N110" s="5">
        <v>18297700000000</v>
      </c>
      <c r="O110" s="5">
        <v>23021785000000</v>
      </c>
      <c r="P110" s="5">
        <v>20486926000000</v>
      </c>
      <c r="Q110" s="5">
        <v>24635233000000</v>
      </c>
      <c r="R110" s="5">
        <v>24372702000000</v>
      </c>
      <c r="S110" s="5">
        <v>25757649000000</v>
      </c>
      <c r="T110" s="5">
        <v>20839018000000</v>
      </c>
      <c r="U110" s="5">
        <v>11047615000000</v>
      </c>
      <c r="V110" s="5">
        <v>4644654000000</v>
      </c>
      <c r="W110" s="5">
        <v>3593817000000</v>
      </c>
      <c r="X110" s="5">
        <v>2589915470255</v>
      </c>
      <c r="Y110" s="5">
        <v>2347783416748</v>
      </c>
      <c r="Z110" s="5">
        <v>2162228100802</v>
      </c>
    </row>
    <row r="111" spans="2:26" ht="15.5" x14ac:dyDescent="0.35">
      <c r="C111" t="s">
        <v>135</v>
      </c>
    </row>
    <row r="112" spans="2:26" ht="15.5" x14ac:dyDescent="0.35">
      <c r="C112" t="s">
        <v>136</v>
      </c>
    </row>
    <row r="113" spans="3:26" ht="15.5" x14ac:dyDescent="0.35">
      <c r="C113" t="s">
        <v>636</v>
      </c>
      <c r="D113" s="5">
        <v>12209000000</v>
      </c>
      <c r="E113" s="5">
        <v>10670000000</v>
      </c>
      <c r="F113" s="5">
        <v>13349000000</v>
      </c>
      <c r="G113" s="5">
        <v>21402000000</v>
      </c>
      <c r="I113" s="5">
        <v>13349000000</v>
      </c>
      <c r="J113" s="5">
        <v>21022000000</v>
      </c>
      <c r="K113" s="5">
        <v>12555000000</v>
      </c>
      <c r="L113" s="5">
        <v>24028000000</v>
      </c>
      <c r="M113" s="5">
        <v>16247000000</v>
      </c>
      <c r="N113" s="5">
        <v>15425000000</v>
      </c>
      <c r="O113" s="5">
        <v>29570000000</v>
      </c>
      <c r="P113" s="5">
        <v>38436000000</v>
      </c>
      <c r="Q113" s="5">
        <v>241572000000</v>
      </c>
      <c r="R113" s="5">
        <v>240658000000</v>
      </c>
      <c r="S113" s="5">
        <v>337357000000</v>
      </c>
      <c r="T113" s="5">
        <v>252785000000</v>
      </c>
      <c r="U113" s="5">
        <v>178304000000</v>
      </c>
      <c r="V113" s="5">
        <v>68083000000</v>
      </c>
      <c r="W113" s="5">
        <v>13553000000</v>
      </c>
      <c r="X113" s="5">
        <v>3690996796</v>
      </c>
      <c r="Y113" s="5">
        <v>3765558368</v>
      </c>
      <c r="Z113" s="5">
        <v>2410889640</v>
      </c>
    </row>
    <row r="114" spans="3:26" ht="15.5" x14ac:dyDescent="0.35">
      <c r="C114" t="s">
        <v>637</v>
      </c>
      <c r="D114" s="5">
        <v>8484984000000</v>
      </c>
      <c r="E114" s="5">
        <v>7607949000000</v>
      </c>
      <c r="F114" s="5">
        <v>8138008000000</v>
      </c>
      <c r="G114" s="5">
        <v>7226501000000</v>
      </c>
      <c r="I114" s="5">
        <v>8138008000000</v>
      </c>
      <c r="J114" s="5">
        <v>7341878000000</v>
      </c>
      <c r="K114" s="5">
        <v>6339203000000</v>
      </c>
      <c r="L114" s="5">
        <v>10604624000000</v>
      </c>
      <c r="M114" s="5">
        <v>12015196000000</v>
      </c>
      <c r="N114" s="5">
        <v>11965297000000</v>
      </c>
      <c r="O114" s="5">
        <v>15909399000000</v>
      </c>
      <c r="P114" s="5">
        <v>15455089000000</v>
      </c>
      <c r="Q114" s="5">
        <v>19926181000000</v>
      </c>
      <c r="R114" s="5">
        <v>19344962000000</v>
      </c>
      <c r="S114" s="5">
        <v>18509008000000</v>
      </c>
      <c r="T114" s="5">
        <v>16161710000000</v>
      </c>
      <c r="U114" s="5">
        <v>7244934000000</v>
      </c>
      <c r="V114" s="5">
        <v>3633084000000</v>
      </c>
      <c r="W114" s="5">
        <v>2644465000000</v>
      </c>
      <c r="X114" s="5">
        <v>2372317778567</v>
      </c>
      <c r="Y114" s="5">
        <v>2139959196570</v>
      </c>
      <c r="Z114" s="5">
        <v>1992060204283</v>
      </c>
    </row>
    <row r="115" spans="3:26" ht="15.5" x14ac:dyDescent="0.35">
      <c r="C115" t="s">
        <v>638</v>
      </c>
      <c r="D115" s="5">
        <v>8484984000000</v>
      </c>
      <c r="E115" s="5">
        <v>7607949000000</v>
      </c>
      <c r="F115" s="5">
        <v>8138008000000</v>
      </c>
      <c r="G115" s="5">
        <v>7226501000000</v>
      </c>
      <c r="I115" s="5">
        <v>8138008000000</v>
      </c>
      <c r="J115" s="5">
        <v>7341878000000</v>
      </c>
      <c r="K115" s="5">
        <v>6339203000000</v>
      </c>
      <c r="L115" s="5">
        <v>10604624000000</v>
      </c>
      <c r="M115" s="5">
        <v>12015196000000</v>
      </c>
      <c r="N115" s="5">
        <v>11965297000000</v>
      </c>
      <c r="O115" s="5">
        <v>15909399000000</v>
      </c>
      <c r="P115" s="5">
        <v>15455089000000</v>
      </c>
      <c r="Q115" s="5">
        <v>19926181000000</v>
      </c>
      <c r="R115" s="5">
        <v>19344962000000</v>
      </c>
      <c r="S115" s="5">
        <v>18509008000000</v>
      </c>
      <c r="T115" s="5">
        <v>16161710000000</v>
      </c>
      <c r="U115" s="5">
        <v>7244934000000</v>
      </c>
      <c r="V115" s="5">
        <v>3633084000000</v>
      </c>
      <c r="W115" s="5">
        <v>2644465000000</v>
      </c>
      <c r="X115" s="5">
        <v>2372317778567</v>
      </c>
      <c r="Y115" s="5">
        <v>2139959196570</v>
      </c>
      <c r="Z115" s="5">
        <v>1992060204283</v>
      </c>
    </row>
    <row r="116" spans="3:26" ht="15.5" x14ac:dyDescent="0.35">
      <c r="C116" t="s">
        <v>639</v>
      </c>
      <c r="D116" s="5">
        <v>381501000000</v>
      </c>
      <c r="E116" s="5">
        <v>404405000000</v>
      </c>
      <c r="F116" s="5">
        <v>3351000000</v>
      </c>
      <c r="G116" s="5">
        <v>336937000000</v>
      </c>
      <c r="I116" s="5">
        <v>3351000000</v>
      </c>
      <c r="J116" s="5">
        <v>322491000000</v>
      </c>
      <c r="K116" s="5">
        <v>1832000000</v>
      </c>
      <c r="L116" s="5">
        <v>7302000000</v>
      </c>
      <c r="M116" s="5">
        <v>7771000000</v>
      </c>
      <c r="N116" s="5">
        <v>7664000000</v>
      </c>
      <c r="O116" s="5">
        <v>1361492000000</v>
      </c>
      <c r="P116" s="5">
        <v>9897000000</v>
      </c>
      <c r="Q116" s="5">
        <v>19118000000</v>
      </c>
      <c r="R116" s="5">
        <v>662798000000</v>
      </c>
      <c r="S116" s="5">
        <v>3179111000000</v>
      </c>
      <c r="T116" s="5">
        <v>1863330000000</v>
      </c>
      <c r="U116" s="5">
        <v>1853000000000</v>
      </c>
      <c r="V116" s="5">
        <v>36356000000</v>
      </c>
      <c r="W116" s="5">
        <v>15088000000</v>
      </c>
      <c r="X116" s="5">
        <v>11749358047</v>
      </c>
      <c r="Y116" s="5">
        <v>3896675211</v>
      </c>
      <c r="Z116" s="5">
        <v>5382109257</v>
      </c>
    </row>
    <row r="117" spans="3:26" ht="15.5" x14ac:dyDescent="0.35">
      <c r="C117" t="s">
        <v>688</v>
      </c>
      <c r="D117" s="5">
        <v>381501000000</v>
      </c>
      <c r="E117" s="5">
        <v>404405000000</v>
      </c>
      <c r="F117" s="5">
        <v>3351000000</v>
      </c>
      <c r="G117" s="5">
        <v>336937000000</v>
      </c>
      <c r="I117" s="5">
        <v>3351000000</v>
      </c>
      <c r="J117" s="5">
        <v>322491000000</v>
      </c>
      <c r="K117" s="5">
        <v>1832000000</v>
      </c>
      <c r="L117" s="5">
        <v>7302000000</v>
      </c>
      <c r="M117" s="5">
        <v>7771000000</v>
      </c>
      <c r="N117" s="5">
        <v>7664000000</v>
      </c>
      <c r="O117" s="5">
        <v>1361492000000</v>
      </c>
      <c r="P117" s="5">
        <v>9897000000</v>
      </c>
      <c r="Q117" s="5">
        <v>19118000000</v>
      </c>
      <c r="R117" s="5">
        <v>662798000000</v>
      </c>
      <c r="S117" s="5">
        <v>3179111000000</v>
      </c>
      <c r="T117" s="5">
        <v>1863330000000</v>
      </c>
      <c r="U117" s="5">
        <v>1853000000000</v>
      </c>
      <c r="V117" s="5">
        <v>36356000000</v>
      </c>
      <c r="W117" s="5">
        <v>15088000000</v>
      </c>
      <c r="X117" s="5">
        <v>11749358047</v>
      </c>
      <c r="Y117" s="5">
        <v>3896675211</v>
      </c>
      <c r="Z117" s="5">
        <v>5382109257</v>
      </c>
    </row>
    <row r="118" spans="3:26" ht="15.5" x14ac:dyDescent="0.35">
      <c r="C118" t="s">
        <v>1017</v>
      </c>
      <c r="M118" s="5">
        <v>99888000000</v>
      </c>
      <c r="N118" s="5">
        <v>545122000000</v>
      </c>
      <c r="O118" s="5">
        <v>547811000000</v>
      </c>
    </row>
    <row r="119" spans="3:26" ht="15.5" x14ac:dyDescent="0.35">
      <c r="C119" t="s">
        <v>586</v>
      </c>
      <c r="D119" s="5">
        <v>14188000000</v>
      </c>
      <c r="E119" s="5">
        <v>366000000</v>
      </c>
      <c r="F119" s="5">
        <v>9013000000</v>
      </c>
      <c r="G119" s="5">
        <v>351000000</v>
      </c>
      <c r="I119" s="5">
        <v>9013000000</v>
      </c>
      <c r="J119" s="5">
        <v>7775000000</v>
      </c>
      <c r="K119" s="5">
        <v>1838000000</v>
      </c>
      <c r="L119" s="5">
        <v>90000000</v>
      </c>
      <c r="M119" s="5">
        <v>1256000000</v>
      </c>
      <c r="N119" s="5">
        <v>5636000000</v>
      </c>
      <c r="O119" s="5">
        <v>425000000</v>
      </c>
      <c r="P119" s="5">
        <v>191000000</v>
      </c>
      <c r="Q119" s="5">
        <v>2401000000</v>
      </c>
      <c r="R119" s="5">
        <v>12890000000</v>
      </c>
      <c r="S119" s="5">
        <v>661000000</v>
      </c>
      <c r="T119" s="5">
        <v>1371000000</v>
      </c>
      <c r="U119" s="5">
        <v>141678000000</v>
      </c>
    </row>
    <row r="120" spans="3:26" ht="15.5" x14ac:dyDescent="0.35">
      <c r="C120" t="s">
        <v>640</v>
      </c>
      <c r="D120" s="5">
        <v>144020000000</v>
      </c>
      <c r="E120" s="5">
        <v>154468000000</v>
      </c>
      <c r="F120" s="5">
        <v>87889000000</v>
      </c>
      <c r="G120" s="5">
        <v>6679000000</v>
      </c>
      <c r="I120" s="5">
        <v>87889000000</v>
      </c>
      <c r="L120" s="5">
        <v>26336000000</v>
      </c>
      <c r="M120" s="5">
        <v>6778000000</v>
      </c>
      <c r="N120" s="5">
        <v>129058000000</v>
      </c>
      <c r="O120" s="5">
        <v>211522000000</v>
      </c>
      <c r="P120" s="5">
        <v>104884000000</v>
      </c>
      <c r="Q120" s="5">
        <v>106592000000</v>
      </c>
      <c r="R120" s="5">
        <v>22193000000</v>
      </c>
      <c r="S120" s="5">
        <v>61821000000</v>
      </c>
      <c r="T120" s="5">
        <v>60744000000</v>
      </c>
    </row>
    <row r="121" spans="3:26" ht="15.5" x14ac:dyDescent="0.35">
      <c r="C121" t="s">
        <v>1016</v>
      </c>
      <c r="D121" s="5">
        <v>144020000000</v>
      </c>
      <c r="E121" s="5">
        <v>154468000000</v>
      </c>
      <c r="F121" s="5">
        <v>87889000000</v>
      </c>
      <c r="G121" s="5">
        <v>6679000000</v>
      </c>
      <c r="I121" s="5">
        <v>87889000000</v>
      </c>
      <c r="L121" s="5">
        <v>26336000000</v>
      </c>
      <c r="M121" s="5">
        <v>6778000000</v>
      </c>
      <c r="N121" s="5">
        <v>129058000000</v>
      </c>
      <c r="O121" s="5">
        <v>211522000000</v>
      </c>
      <c r="P121" s="5">
        <v>104884000000</v>
      </c>
      <c r="Q121" s="5">
        <v>106592000000</v>
      </c>
      <c r="R121" s="5">
        <v>22193000000</v>
      </c>
      <c r="S121" s="5">
        <v>61821000000</v>
      </c>
      <c r="T121" s="5">
        <v>60744000000</v>
      </c>
    </row>
    <row r="122" spans="3:26" ht="15.5" x14ac:dyDescent="0.35">
      <c r="C122" t="s">
        <v>641</v>
      </c>
      <c r="L122" s="5">
        <v>1000000000000</v>
      </c>
      <c r="M122" s="5">
        <v>1000000000000</v>
      </c>
      <c r="N122" s="5">
        <v>1060000000000</v>
      </c>
    </row>
    <row r="123" spans="3:26" ht="15.5" x14ac:dyDescent="0.35">
      <c r="C123" t="s">
        <v>844</v>
      </c>
      <c r="R123" s="5">
        <v>315520000000</v>
      </c>
    </row>
    <row r="124" spans="3:26" ht="15.5" x14ac:dyDescent="0.35">
      <c r="C124" t="s">
        <v>351</v>
      </c>
    </row>
    <row r="125" spans="3:26" ht="15.5" x14ac:dyDescent="0.35">
      <c r="C125" t="s">
        <v>143</v>
      </c>
      <c r="S125" s="5">
        <v>2401000000</v>
      </c>
      <c r="T125" s="5">
        <v>20402000000</v>
      </c>
      <c r="V125" s="5">
        <v>25000000</v>
      </c>
      <c r="W125" s="5">
        <v>4775000000</v>
      </c>
      <c r="X125" s="5">
        <v>5038399516</v>
      </c>
      <c r="Y125" s="5">
        <v>4155633356</v>
      </c>
      <c r="Z125" s="5">
        <v>4484281421</v>
      </c>
    </row>
    <row r="126" spans="3:26" ht="15.5" x14ac:dyDescent="0.35">
      <c r="C126" t="s">
        <v>689</v>
      </c>
      <c r="S126" s="5">
        <v>42324000000</v>
      </c>
      <c r="T126" s="5">
        <v>12332000000</v>
      </c>
    </row>
    <row r="127" spans="3:26" ht="15.5" x14ac:dyDescent="0.35">
      <c r="C127" t="s">
        <v>144</v>
      </c>
      <c r="D127" s="5">
        <v>174692000000</v>
      </c>
      <c r="E127" s="5">
        <v>177335000000</v>
      </c>
      <c r="F127" s="5">
        <v>182320000000</v>
      </c>
      <c r="G127" s="5">
        <v>210938000000</v>
      </c>
      <c r="I127" s="5">
        <v>182320000000</v>
      </c>
      <c r="J127" s="5">
        <v>239383000000</v>
      </c>
      <c r="K127" s="5">
        <v>254370000000</v>
      </c>
      <c r="L127" s="5">
        <v>333222000000</v>
      </c>
      <c r="M127" s="5">
        <v>446233000000</v>
      </c>
      <c r="N127" s="5">
        <v>383040000000</v>
      </c>
      <c r="O127" s="5">
        <v>204150000000</v>
      </c>
      <c r="P127" s="5">
        <v>123649000000</v>
      </c>
      <c r="Q127" s="5">
        <v>234064000000</v>
      </c>
      <c r="R127" s="5">
        <v>198345000000</v>
      </c>
      <c r="S127" s="5">
        <v>155213000000</v>
      </c>
      <c r="T127" s="5">
        <v>142732000000</v>
      </c>
      <c r="U127" s="5">
        <v>88645000000</v>
      </c>
      <c r="V127" s="5">
        <v>23709000000</v>
      </c>
      <c r="W127" s="5">
        <v>23363000000</v>
      </c>
      <c r="X127" s="5">
        <v>13803855039</v>
      </c>
      <c r="Y127" s="5">
        <v>12942611352</v>
      </c>
      <c r="Z127" s="5">
        <v>17872266065</v>
      </c>
    </row>
    <row r="128" spans="3:26" ht="15.5" x14ac:dyDescent="0.35">
      <c r="C128" t="s">
        <v>690</v>
      </c>
      <c r="S128" s="5">
        <v>964950000000</v>
      </c>
    </row>
    <row r="129" spans="2:26" ht="15.5" x14ac:dyDescent="0.35">
      <c r="C129" t="s">
        <v>159</v>
      </c>
      <c r="D129" s="5">
        <v>9733687000000</v>
      </c>
      <c r="E129" s="5">
        <v>8418632000000</v>
      </c>
      <c r="F129" s="5">
        <v>8494872000000</v>
      </c>
      <c r="G129" s="5">
        <v>7881967000000</v>
      </c>
      <c r="I129" s="5">
        <v>8494872000000</v>
      </c>
      <c r="J129" s="5">
        <v>8104161000000</v>
      </c>
      <c r="K129" s="5">
        <v>7062036000000</v>
      </c>
      <c r="L129" s="5">
        <v>12063668000000</v>
      </c>
      <c r="M129" s="5">
        <v>13674979000000</v>
      </c>
      <c r="N129" s="5">
        <v>14185258000000</v>
      </c>
      <c r="O129" s="5">
        <v>18332221000000</v>
      </c>
      <c r="P129" s="5">
        <v>15814866000000</v>
      </c>
      <c r="Q129" s="5">
        <v>20644983000000</v>
      </c>
      <c r="R129" s="5">
        <v>20894773000000</v>
      </c>
      <c r="S129" s="5">
        <v>23333465000000</v>
      </c>
      <c r="T129" s="5">
        <v>18558094000000</v>
      </c>
      <c r="U129" s="5">
        <v>9534587000000</v>
      </c>
      <c r="V129" s="5">
        <v>3781586000000</v>
      </c>
      <c r="W129" s="5">
        <v>2701244000000</v>
      </c>
      <c r="X129" s="5">
        <v>2411792028270</v>
      </c>
      <c r="Y129" s="5">
        <v>2169290806436</v>
      </c>
      <c r="Z129" s="5">
        <v>2026788952065</v>
      </c>
    </row>
    <row r="130" spans="2:26" ht="15.5" x14ac:dyDescent="0.35">
      <c r="C130" t="s">
        <v>160</v>
      </c>
    </row>
    <row r="131" spans="2:26" ht="15.5" x14ac:dyDescent="0.35">
      <c r="C131" t="s">
        <v>161</v>
      </c>
      <c r="D131" s="5">
        <v>8789512000000</v>
      </c>
      <c r="E131" s="5">
        <v>8789512000000</v>
      </c>
      <c r="F131" s="5">
        <v>8789512000000</v>
      </c>
      <c r="G131" s="5">
        <v>8789512000000</v>
      </c>
      <c r="I131" s="5">
        <v>8789512000000</v>
      </c>
      <c r="J131" s="5">
        <v>8789512000000</v>
      </c>
      <c r="K131" s="5">
        <v>8789512000000</v>
      </c>
      <c r="L131" s="5">
        <v>5109171000000</v>
      </c>
      <c r="M131" s="5">
        <v>5109171000000</v>
      </c>
      <c r="N131" s="5">
        <v>5109171000000</v>
      </c>
      <c r="O131" s="5">
        <v>5109171000000</v>
      </c>
      <c r="P131" s="5">
        <v>5109171000000</v>
      </c>
      <c r="Q131" s="5">
        <v>4248216000000</v>
      </c>
      <c r="R131" s="5">
        <v>2189287000000</v>
      </c>
      <c r="S131" s="5">
        <v>2189287000000</v>
      </c>
      <c r="T131" s="5">
        <v>2189287000000</v>
      </c>
      <c r="U131" s="5">
        <v>1539583000000</v>
      </c>
      <c r="V131" s="5">
        <v>890447000000</v>
      </c>
      <c r="W131" s="5">
        <v>890447000000</v>
      </c>
      <c r="X131" s="5">
        <v>156630937500</v>
      </c>
      <c r="Y131" s="5">
        <v>156630937500</v>
      </c>
      <c r="Z131" s="5">
        <v>125304750000</v>
      </c>
    </row>
    <row r="132" spans="2:26" ht="15.5" x14ac:dyDescent="0.35">
      <c r="C132" t="s">
        <v>162</v>
      </c>
      <c r="D132" s="5">
        <v>-33588000000</v>
      </c>
      <c r="E132" s="5">
        <v>-33588000000</v>
      </c>
      <c r="F132" s="5">
        <v>-33588000000</v>
      </c>
      <c r="G132" s="5">
        <v>-33588000000</v>
      </c>
      <c r="I132" s="5">
        <v>-33588000000</v>
      </c>
      <c r="J132" s="5">
        <v>-33588000000</v>
      </c>
      <c r="K132" s="5">
        <v>-33588000000</v>
      </c>
      <c r="L132" s="5">
        <v>-30150000000</v>
      </c>
      <c r="M132" s="5">
        <v>-30150000000</v>
      </c>
      <c r="N132" s="5">
        <v>-30150000000</v>
      </c>
      <c r="O132" s="5">
        <v>-30150000000</v>
      </c>
      <c r="P132" s="5">
        <v>-30150000000</v>
      </c>
      <c r="Q132" s="5">
        <v>-27606000000</v>
      </c>
      <c r="R132" s="5">
        <v>-24570000000</v>
      </c>
      <c r="S132" s="5">
        <v>-24570000000</v>
      </c>
      <c r="T132" s="5">
        <v>-24570000000</v>
      </c>
      <c r="U132" s="5">
        <v>-21983000000</v>
      </c>
      <c r="V132" s="5">
        <v>-19458000000</v>
      </c>
      <c r="W132" s="5">
        <v>-19458000000</v>
      </c>
      <c r="X132" s="5">
        <v>6104598757</v>
      </c>
      <c r="Y132" s="5">
        <v>6104598757</v>
      </c>
      <c r="Z132" s="5">
        <v>-1634335943</v>
      </c>
    </row>
    <row r="133" spans="2:26" ht="15.5" x14ac:dyDescent="0.35">
      <c r="C133" t="s">
        <v>163</v>
      </c>
      <c r="D133" s="5">
        <v>-4029660000000</v>
      </c>
      <c r="E133" s="5">
        <v>-4043786000000</v>
      </c>
      <c r="F133" s="5">
        <v>-4059229000000</v>
      </c>
      <c r="G133" s="5">
        <v>-3996197000000</v>
      </c>
      <c r="I133" s="5">
        <v>-4059229000000</v>
      </c>
      <c r="J133" s="5">
        <v>-4010663000000</v>
      </c>
      <c r="K133" s="5">
        <v>-4068066000000</v>
      </c>
      <c r="L133" s="5">
        <v>-4137711000000</v>
      </c>
      <c r="M133" s="5">
        <v>-3745004000000</v>
      </c>
      <c r="N133" s="5">
        <v>-2169287000000</v>
      </c>
      <c r="O133" s="5">
        <v>-1130695000000</v>
      </c>
      <c r="P133" s="5">
        <v>-1148654000000</v>
      </c>
      <c r="Q133" s="5">
        <v>-1164225000000</v>
      </c>
      <c r="R133" s="5">
        <v>-374422000000</v>
      </c>
      <c r="S133" s="5">
        <v>275911000000</v>
      </c>
      <c r="T133" s="5">
        <v>116265000000</v>
      </c>
      <c r="U133" s="5">
        <v>-4572000000</v>
      </c>
      <c r="V133" s="5">
        <v>-7929000000</v>
      </c>
      <c r="W133" s="5">
        <v>19029000000</v>
      </c>
      <c r="X133" s="5">
        <v>13211229957</v>
      </c>
      <c r="Y133" s="5">
        <v>14776900284</v>
      </c>
      <c r="Z133" s="5">
        <v>11722484409</v>
      </c>
    </row>
    <row r="134" spans="2:26" ht="15.5" x14ac:dyDescent="0.35">
      <c r="C134" t="s">
        <v>164</v>
      </c>
      <c r="D134" s="5">
        <v>7396000000</v>
      </c>
      <c r="E134" s="5">
        <v>7396000000</v>
      </c>
      <c r="F134" s="5">
        <v>7396000000</v>
      </c>
      <c r="G134" s="5">
        <v>7396000000</v>
      </c>
      <c r="I134" s="5">
        <v>7396000000</v>
      </c>
      <c r="J134" s="5">
        <v>7396000000</v>
      </c>
      <c r="K134" s="5">
        <v>6396000000</v>
      </c>
      <c r="L134" s="5">
        <v>6396000000</v>
      </c>
      <c r="M134" s="5">
        <v>6396000000</v>
      </c>
      <c r="N134" s="5">
        <v>6396000000</v>
      </c>
      <c r="O134" s="5">
        <v>5396000000</v>
      </c>
      <c r="P134" s="5">
        <v>5396000000</v>
      </c>
      <c r="Q134" s="5">
        <v>5396000000</v>
      </c>
      <c r="R134" s="5">
        <v>5396000000</v>
      </c>
      <c r="S134" s="5">
        <v>4396000000</v>
      </c>
      <c r="T134" s="5">
        <v>4396000000</v>
      </c>
      <c r="U134" s="5">
        <v>4396000000</v>
      </c>
    </row>
    <row r="135" spans="2:26" ht="15.5" x14ac:dyDescent="0.35">
      <c r="C135" t="s">
        <v>165</v>
      </c>
      <c r="D135" s="5">
        <v>-4037056000000</v>
      </c>
      <c r="E135" s="5">
        <v>-4051182000000</v>
      </c>
      <c r="F135" s="5">
        <v>-4066625000000</v>
      </c>
      <c r="G135" s="5">
        <v>-4003593000000</v>
      </c>
      <c r="I135" s="5">
        <v>-4066625000000</v>
      </c>
      <c r="J135" s="5">
        <v>-4018059000000</v>
      </c>
      <c r="K135" s="5">
        <v>-4074462000000</v>
      </c>
      <c r="L135" s="5">
        <v>-4144107000000</v>
      </c>
      <c r="M135" s="5">
        <v>-3751400000000</v>
      </c>
      <c r="N135" s="5">
        <v>-2175683000000</v>
      </c>
      <c r="O135" s="5">
        <v>-1136091000000</v>
      </c>
      <c r="P135" s="5">
        <v>-1154050000000</v>
      </c>
      <c r="Q135" s="5">
        <v>-1169621000000</v>
      </c>
      <c r="R135" s="5">
        <v>-379818000000</v>
      </c>
      <c r="S135" s="5">
        <v>271515000000</v>
      </c>
      <c r="T135" s="5">
        <v>111869000000</v>
      </c>
      <c r="U135" s="5">
        <v>-8968000000</v>
      </c>
    </row>
    <row r="136" spans="2:26" ht="15.5" x14ac:dyDescent="0.35">
      <c r="C136" t="s">
        <v>166</v>
      </c>
      <c r="D136" s="5">
        <v>-4029660000000</v>
      </c>
      <c r="E136" s="5">
        <v>-4043786000000</v>
      </c>
      <c r="F136" s="5">
        <v>-4059229000000</v>
      </c>
      <c r="G136" s="5">
        <v>-3996197000000</v>
      </c>
      <c r="I136" s="5">
        <v>-4059229000000</v>
      </c>
      <c r="J136" s="5">
        <v>-4010663000000</v>
      </c>
      <c r="K136" s="5">
        <v>-4068066000000</v>
      </c>
      <c r="L136" s="5">
        <v>-4137711000000</v>
      </c>
      <c r="M136" s="5">
        <v>-3745004000000</v>
      </c>
      <c r="N136" s="5">
        <v>-2169287000000</v>
      </c>
      <c r="O136" s="5">
        <v>-1130695000000</v>
      </c>
      <c r="P136" s="5">
        <v>-1148654000000</v>
      </c>
      <c r="Q136" s="5">
        <v>-1164225000000</v>
      </c>
      <c r="R136" s="5">
        <v>-374422000000</v>
      </c>
      <c r="S136" s="5">
        <v>275911000000</v>
      </c>
      <c r="T136" s="5">
        <v>116265000000</v>
      </c>
      <c r="U136" s="5">
        <v>-4572000000</v>
      </c>
      <c r="V136" s="5">
        <v>-7929000000</v>
      </c>
      <c r="W136" s="5">
        <v>19029000000</v>
      </c>
      <c r="X136" s="5">
        <v>13211229957</v>
      </c>
      <c r="Y136" s="5">
        <v>14776900284</v>
      </c>
      <c r="Z136" s="5">
        <v>11722484409</v>
      </c>
    </row>
    <row r="137" spans="2:26" ht="15.5" x14ac:dyDescent="0.35">
      <c r="C137" t="s">
        <v>10</v>
      </c>
      <c r="D137" s="5">
        <v>4695671000000</v>
      </c>
      <c r="E137" s="5">
        <v>4700226000000</v>
      </c>
      <c r="F137" s="5">
        <v>4709344000000</v>
      </c>
      <c r="G137" s="5">
        <v>4768588000000</v>
      </c>
      <c r="I137" s="5">
        <v>4709344000000</v>
      </c>
      <c r="J137" s="5">
        <v>4748712000000</v>
      </c>
      <c r="K137" s="5">
        <v>4691449000000</v>
      </c>
      <c r="L137" s="5">
        <v>4653419000000</v>
      </c>
      <c r="M137" s="5">
        <v>4026548000000</v>
      </c>
      <c r="N137" s="5">
        <v>4112442000000</v>
      </c>
      <c r="O137" s="5">
        <v>4689564000000</v>
      </c>
      <c r="P137" s="5">
        <v>4672060000000</v>
      </c>
      <c r="Q137" s="5">
        <v>3990250000000</v>
      </c>
      <c r="R137" s="5">
        <v>3477929000000</v>
      </c>
      <c r="S137" s="5">
        <v>2424184000000</v>
      </c>
      <c r="T137" s="5">
        <v>2280924000000</v>
      </c>
      <c r="U137" s="5">
        <v>1513028000000</v>
      </c>
      <c r="V137" s="5">
        <v>863068000000</v>
      </c>
      <c r="W137" s="5">
        <v>892573000000</v>
      </c>
      <c r="X137" s="5">
        <v>178123441985</v>
      </c>
      <c r="Y137" s="5">
        <v>178492610312</v>
      </c>
      <c r="Z137" s="5">
        <v>135439148737</v>
      </c>
    </row>
    <row r="138" spans="2:26" ht="15.5" x14ac:dyDescent="0.35">
      <c r="C138" t="s">
        <v>168</v>
      </c>
      <c r="D138" s="5">
        <v>14429358000000</v>
      </c>
      <c r="E138" s="5">
        <v>13118858000000</v>
      </c>
      <c r="F138" s="5">
        <v>13204216000000</v>
      </c>
      <c r="G138" s="5">
        <v>12650555000000</v>
      </c>
      <c r="I138" s="5">
        <v>13204216000000</v>
      </c>
      <c r="J138" s="5">
        <v>12852873000000</v>
      </c>
      <c r="K138" s="5">
        <v>11753485000000</v>
      </c>
      <c r="L138" s="5">
        <v>16717087000000</v>
      </c>
      <c r="M138" s="5">
        <v>17701527000000</v>
      </c>
      <c r="N138" s="5">
        <v>18297700000000</v>
      </c>
      <c r="O138" s="5">
        <v>23021785000000</v>
      </c>
      <c r="P138" s="5">
        <v>20486926000000</v>
      </c>
      <c r="Q138" s="5">
        <v>24635233000000</v>
      </c>
      <c r="R138" s="5">
        <v>24372702000000</v>
      </c>
      <c r="S138" s="5">
        <v>25757649000000</v>
      </c>
      <c r="T138" s="5">
        <v>20839018000000</v>
      </c>
      <c r="U138" s="5">
        <v>11047615000000</v>
      </c>
      <c r="V138" s="5">
        <v>4644654000000</v>
      </c>
      <c r="W138" s="5">
        <v>3593817000000</v>
      </c>
      <c r="X138" s="5">
        <v>2589915470255</v>
      </c>
      <c r="Y138" s="5">
        <v>2347783416748</v>
      </c>
      <c r="Z138" s="5">
        <v>2162228100802</v>
      </c>
    </row>
    <row r="139" spans="2:26" ht="15.5" x14ac:dyDescent="0.35">
      <c r="C139" t="s">
        <v>169</v>
      </c>
      <c r="D139" s="5">
        <v>35158048365</v>
      </c>
      <c r="E139" s="5">
        <v>35158048365</v>
      </c>
      <c r="F139" s="5">
        <v>35158048365</v>
      </c>
      <c r="G139" s="5">
        <v>35158048365</v>
      </c>
      <c r="I139" s="5">
        <v>35158048365</v>
      </c>
      <c r="J139" s="5">
        <v>35158048365</v>
      </c>
      <c r="K139" s="5">
        <v>35158048365</v>
      </c>
      <c r="L139" s="5">
        <v>20436685984</v>
      </c>
      <c r="M139" s="5">
        <v>20436685984</v>
      </c>
      <c r="N139" s="5">
        <v>20436685984</v>
      </c>
      <c r="O139" s="5">
        <v>20436685984</v>
      </c>
      <c r="P139" s="5">
        <v>20436685984</v>
      </c>
      <c r="Q139" s="5">
        <v>16992865249</v>
      </c>
      <c r="R139" s="5">
        <v>8757145997</v>
      </c>
      <c r="S139" s="5">
        <v>8757145997</v>
      </c>
      <c r="T139" s="5">
        <v>8757145997</v>
      </c>
      <c r="U139" s="5">
        <v>6158330518</v>
      </c>
      <c r="V139" s="5">
        <v>3561787518</v>
      </c>
      <c r="W139" s="5">
        <v>3561787518</v>
      </c>
      <c r="X139" s="5">
        <v>626523750</v>
      </c>
      <c r="Y139" s="5">
        <v>626523750</v>
      </c>
      <c r="Z139" s="5">
        <v>501219000</v>
      </c>
    </row>
    <row r="141" spans="2:26" ht="15.5" x14ac:dyDescent="0.35">
      <c r="B141" t="s">
        <v>170</v>
      </c>
      <c r="C141" t="s">
        <v>171</v>
      </c>
      <c r="D141" s="5">
        <v>1587699000000</v>
      </c>
      <c r="E141" s="5">
        <v>-680070000000</v>
      </c>
      <c r="F141" s="5">
        <v>-471985000000</v>
      </c>
      <c r="G141" s="5">
        <v>618447000000</v>
      </c>
      <c r="I141" s="5">
        <v>-513940000000</v>
      </c>
      <c r="J141" s="5">
        <v>1522263000000</v>
      </c>
      <c r="K141" s="5">
        <v>587672000000</v>
      </c>
      <c r="L141" s="5">
        <v>-1942042000000</v>
      </c>
      <c r="M141" s="5">
        <v>-694401000000</v>
      </c>
      <c r="N141" s="5">
        <v>-4280736000000</v>
      </c>
      <c r="O141" s="5">
        <v>-734549000000</v>
      </c>
      <c r="P141" s="5">
        <v>-2895969000000</v>
      </c>
      <c r="Q141" s="5">
        <v>-230590000000</v>
      </c>
      <c r="R141" s="5">
        <v>-562265000000</v>
      </c>
      <c r="S141" s="5">
        <v>-2003503000000</v>
      </c>
      <c r="T141" s="5">
        <v>1925998000000</v>
      </c>
      <c r="U141" s="5">
        <v>575488000000</v>
      </c>
      <c r="V141" s="5">
        <v>554892000000</v>
      </c>
      <c r="W141" s="5">
        <v>-628433000000</v>
      </c>
      <c r="X141" s="5">
        <v>-77592219137</v>
      </c>
      <c r="Y141" s="5">
        <v>-67140946528</v>
      </c>
      <c r="Z141" s="5">
        <v>-162013589191</v>
      </c>
    </row>
    <row r="142" spans="2:26" ht="15.5" x14ac:dyDescent="0.35">
      <c r="C142" t="s">
        <v>400</v>
      </c>
      <c r="D142" s="5">
        <v>150434000000</v>
      </c>
      <c r="E142" s="5">
        <v>160708000000</v>
      </c>
      <c r="F142" s="5">
        <v>220483000000</v>
      </c>
      <c r="G142" s="5">
        <v>130193000000</v>
      </c>
      <c r="I142" s="5">
        <v>721701000000</v>
      </c>
      <c r="J142" s="5">
        <v>872280000000</v>
      </c>
      <c r="K142" s="5">
        <v>854297000000</v>
      </c>
      <c r="L142" s="5">
        <v>864621000000</v>
      </c>
      <c r="M142" s="5">
        <v>898586000000</v>
      </c>
      <c r="N142" s="5">
        <v>1249492000000</v>
      </c>
      <c r="O142" s="5">
        <v>1410861000000</v>
      </c>
      <c r="P142" s="5">
        <v>1294941000000</v>
      </c>
      <c r="Q142" s="5">
        <v>1697159000000</v>
      </c>
      <c r="R142" s="5">
        <v>1981760000000</v>
      </c>
      <c r="S142" s="5">
        <v>1962530000000</v>
      </c>
      <c r="T142" s="5">
        <v>1148062000000</v>
      </c>
      <c r="U142" s="5">
        <v>483783000000</v>
      </c>
      <c r="V142" s="5">
        <v>328623000000</v>
      </c>
      <c r="W142" s="5">
        <v>294425000000</v>
      </c>
      <c r="X142" s="5">
        <v>230271007073</v>
      </c>
      <c r="Y142" s="5">
        <v>218555410154</v>
      </c>
      <c r="Z142" s="5">
        <v>209739117053</v>
      </c>
    </row>
    <row r="143" spans="2:26" ht="15.5" x14ac:dyDescent="0.35">
      <c r="C143" t="s">
        <v>224</v>
      </c>
      <c r="D143" s="5">
        <v>-92632000000</v>
      </c>
      <c r="E143" s="5">
        <v>-94566000000</v>
      </c>
      <c r="F143" s="5">
        <v>-90195000000</v>
      </c>
      <c r="G143" s="5">
        <v>-75069000000</v>
      </c>
      <c r="I143" s="5">
        <v>-327257000000</v>
      </c>
      <c r="J143" s="5">
        <v>-281863000000</v>
      </c>
      <c r="K143" s="5">
        <v>-453464000000</v>
      </c>
      <c r="L143" s="5">
        <v>-413966000000</v>
      </c>
      <c r="M143" s="5">
        <v>-577149000000</v>
      </c>
      <c r="N143" s="5">
        <v>-981883000000</v>
      </c>
      <c r="O143" s="5">
        <v>-976065000000</v>
      </c>
      <c r="P143" s="5">
        <v>-1073334000000</v>
      </c>
      <c r="Q143" s="5">
        <v>-1390757000000</v>
      </c>
      <c r="R143" s="5">
        <v>-1511365000000</v>
      </c>
      <c r="S143" s="5">
        <v>-1352619000000</v>
      </c>
      <c r="T143" s="5">
        <v>-774240000000</v>
      </c>
      <c r="U143" s="5">
        <v>-254378000000</v>
      </c>
      <c r="V143" s="5">
        <v>-163324000000</v>
      </c>
      <c r="W143" s="5">
        <v>-129070000000</v>
      </c>
      <c r="X143" s="5">
        <v>-120274271264</v>
      </c>
      <c r="Y143" s="5">
        <v>-132221729139</v>
      </c>
      <c r="Z143" s="5">
        <v>-140264151379</v>
      </c>
    </row>
    <row r="144" spans="2:26" ht="15.5" x14ac:dyDescent="0.35">
      <c r="C144" t="s">
        <v>692</v>
      </c>
      <c r="D144" s="5">
        <v>42099000000</v>
      </c>
      <c r="E144" s="5">
        <v>5631000000</v>
      </c>
      <c r="F144" s="5">
        <v>14588000000</v>
      </c>
      <c r="G144" s="5">
        <v>10307000000</v>
      </c>
      <c r="I144" s="5">
        <v>44047000000</v>
      </c>
      <c r="J144" s="5">
        <v>36152000000</v>
      </c>
      <c r="K144" s="5">
        <v>66011000000</v>
      </c>
      <c r="L144" s="5">
        <v>70708000000</v>
      </c>
      <c r="M144" s="5">
        <v>57785000000</v>
      </c>
      <c r="N144" s="5">
        <v>38785000000</v>
      </c>
      <c r="O144" s="5">
        <v>57788000000</v>
      </c>
      <c r="P144" s="5">
        <v>53247000000</v>
      </c>
      <c r="Q144" s="5">
        <v>97375000000</v>
      </c>
      <c r="R144" s="5">
        <v>124925000000</v>
      </c>
      <c r="S144" s="5">
        <v>196278000000</v>
      </c>
      <c r="T144" s="5">
        <v>177231000000</v>
      </c>
      <c r="U144" s="5">
        <v>101696000000</v>
      </c>
      <c r="V144" s="5">
        <v>6449000000</v>
      </c>
      <c r="W144" s="5">
        <v>6518000000</v>
      </c>
      <c r="X144" s="5">
        <v>1925857068</v>
      </c>
      <c r="Y144" s="5">
        <v>1687585158</v>
      </c>
      <c r="Z144" s="5">
        <v>2348545902</v>
      </c>
    </row>
    <row r="145" spans="3:26" ht="15.5" x14ac:dyDescent="0.35">
      <c r="C145" t="s">
        <v>1953</v>
      </c>
      <c r="D145" s="5">
        <v>458000000</v>
      </c>
      <c r="E145" s="5">
        <v>-458000000</v>
      </c>
      <c r="F145" s="5">
        <v>-1557000000</v>
      </c>
      <c r="G145" s="5">
        <v>-1045000000</v>
      </c>
      <c r="I145" s="5">
        <v>-4147000000</v>
      </c>
      <c r="J145" s="5">
        <v>-4916000000</v>
      </c>
      <c r="K145" s="5">
        <v>-5020000000</v>
      </c>
      <c r="L145" s="5">
        <v>-2581000000</v>
      </c>
      <c r="M145" s="5">
        <v>-1779000000</v>
      </c>
      <c r="O145" s="5">
        <v>-901000000</v>
      </c>
      <c r="P145" s="5">
        <v>-1057000000</v>
      </c>
      <c r="Q145" s="5">
        <v>-1418000000</v>
      </c>
      <c r="R145" s="5">
        <v>-1435000000</v>
      </c>
      <c r="S145" s="5">
        <v>-2020000000</v>
      </c>
      <c r="T145" s="5">
        <v>-2430000000</v>
      </c>
      <c r="U145" s="5">
        <v>-6672000000</v>
      </c>
      <c r="V145" s="5">
        <v>-2320000000</v>
      </c>
      <c r="W145" s="5">
        <v>-2015000000</v>
      </c>
    </row>
    <row r="146" spans="3:26" ht="15.5" x14ac:dyDescent="0.35">
      <c r="C146" t="s">
        <v>1850</v>
      </c>
      <c r="D146" s="5">
        <v>-52223000000</v>
      </c>
      <c r="E146" s="5">
        <v>-57629000000</v>
      </c>
      <c r="F146" s="5">
        <v>-51499000000</v>
      </c>
      <c r="G146" s="5">
        <v>-67753000000</v>
      </c>
      <c r="I146" s="5">
        <v>-260441000000</v>
      </c>
      <c r="J146" s="5">
        <v>-247998000000</v>
      </c>
      <c r="K146" s="5">
        <v>-271979000000</v>
      </c>
      <c r="L146" s="5">
        <v>-275114000000</v>
      </c>
      <c r="M146" s="5">
        <v>-290671000000</v>
      </c>
      <c r="N146" s="5">
        <v>-283016000000</v>
      </c>
      <c r="O146" s="5">
        <v>-235961000000</v>
      </c>
      <c r="P146" s="5">
        <v>-385077000000</v>
      </c>
      <c r="Q146" s="5">
        <v>-377831000000</v>
      </c>
      <c r="R146" s="5">
        <v>-329374000000</v>
      </c>
      <c r="S146" s="5">
        <v>-292892000000</v>
      </c>
      <c r="T146" s="5">
        <v>-273222000000</v>
      </c>
      <c r="U146" s="5">
        <v>-241486000000</v>
      </c>
      <c r="V146" s="5">
        <v>-143268000000</v>
      </c>
      <c r="W146" s="5">
        <v>-86518000000</v>
      </c>
      <c r="X146" s="5">
        <v>-50573616934</v>
      </c>
      <c r="Y146" s="5">
        <v>-38915140987</v>
      </c>
      <c r="Z146" s="5">
        <v>-38881572994</v>
      </c>
    </row>
    <row r="147" spans="3:26" ht="15.5" x14ac:dyDescent="0.35">
      <c r="C147" t="s">
        <v>848</v>
      </c>
      <c r="F147" s="5">
        <v>-45789000000</v>
      </c>
      <c r="G147" s="5">
        <v>26266000000</v>
      </c>
      <c r="I147" s="5">
        <v>-45789000000</v>
      </c>
      <c r="J147" s="5">
        <v>-6557000000</v>
      </c>
      <c r="K147" s="5">
        <v>-18207000000</v>
      </c>
      <c r="L147" s="5">
        <v>-8556000000</v>
      </c>
      <c r="M147" s="5">
        <v>-6571000000</v>
      </c>
      <c r="N147" s="5">
        <v>-6501000000</v>
      </c>
      <c r="O147" s="5">
        <v>-9379000000</v>
      </c>
      <c r="P147" s="5">
        <v>-6478000000</v>
      </c>
      <c r="Q147" s="5">
        <v>-10447000000</v>
      </c>
      <c r="R147" s="5">
        <v>-5170000000</v>
      </c>
      <c r="S147" s="5">
        <v>-3661000000</v>
      </c>
      <c r="T147" s="5">
        <v>-4795000000</v>
      </c>
      <c r="U147" s="5">
        <v>-4156000000</v>
      </c>
      <c r="V147" s="5">
        <v>-1992000000</v>
      </c>
    </row>
    <row r="148" spans="3:26" ht="15.5" x14ac:dyDescent="0.35">
      <c r="C148" t="s">
        <v>1854</v>
      </c>
      <c r="D148" s="5">
        <v>-79908000000</v>
      </c>
      <c r="F148" s="5">
        <v>11526000000</v>
      </c>
      <c r="G148" s="5">
        <v>-22765000000</v>
      </c>
      <c r="I148" s="5">
        <v>-89891000000</v>
      </c>
      <c r="J148" s="5">
        <v>-140318000000</v>
      </c>
      <c r="K148" s="5">
        <v>-209705000000</v>
      </c>
      <c r="L148" s="5">
        <v>-218914000000</v>
      </c>
      <c r="M148" s="5">
        <v>-236559000000</v>
      </c>
      <c r="N148" s="5">
        <v>-151878000000</v>
      </c>
      <c r="O148" s="5">
        <v>-123793000000</v>
      </c>
      <c r="P148" s="5">
        <v>-288223000000</v>
      </c>
      <c r="Q148" s="5">
        <v>-150935000000</v>
      </c>
      <c r="R148" s="5">
        <v>-63159000000</v>
      </c>
      <c r="S148" s="5">
        <v>-434659000000</v>
      </c>
      <c r="T148" s="5">
        <v>-128772000000</v>
      </c>
      <c r="U148" s="5">
        <v>-97775000000</v>
      </c>
      <c r="V148" s="5">
        <v>-47743000000</v>
      </c>
      <c r="W148" s="5">
        <v>-50362000000</v>
      </c>
      <c r="X148" s="5">
        <v>-19063124183</v>
      </c>
    </row>
    <row r="149" spans="3:26" ht="15.5" x14ac:dyDescent="0.35">
      <c r="C149" t="s">
        <v>179</v>
      </c>
      <c r="R149" s="5">
        <v>-2401000000</v>
      </c>
      <c r="S149" s="5">
        <v>-36635000000</v>
      </c>
      <c r="T149" s="5">
        <v>-186000000</v>
      </c>
      <c r="U149" s="5">
        <v>-25000000</v>
      </c>
      <c r="V149" s="5">
        <v>-5966000000</v>
      </c>
      <c r="W149" s="5">
        <v>-4629000000</v>
      </c>
      <c r="X149" s="5">
        <v>-1236296166</v>
      </c>
      <c r="Y149" s="5">
        <v>-3023888100</v>
      </c>
      <c r="Z149" s="5">
        <v>-6174238965</v>
      </c>
    </row>
    <row r="150" spans="3:26" ht="15.5" x14ac:dyDescent="0.35">
      <c r="C150" t="s">
        <v>1954</v>
      </c>
      <c r="M150" s="5">
        <v>-2600000000</v>
      </c>
      <c r="N150" s="5">
        <v>-6593000000</v>
      </c>
      <c r="O150" s="5">
        <v>-20286000000</v>
      </c>
      <c r="P150" s="5">
        <v>-60434000000</v>
      </c>
    </row>
    <row r="151" spans="3:26" ht="15.5" x14ac:dyDescent="0.35">
      <c r="C151" t="s">
        <v>1955</v>
      </c>
      <c r="N151" s="5">
        <v>132652000000</v>
      </c>
      <c r="P151" s="5">
        <v>321824000000</v>
      </c>
    </row>
    <row r="152" spans="3:26" ht="15.5" x14ac:dyDescent="0.35">
      <c r="C152" t="s">
        <v>1956</v>
      </c>
      <c r="X152" s="5">
        <v>-8077474091</v>
      </c>
    </row>
    <row r="153" spans="3:26" ht="15.5" x14ac:dyDescent="0.35">
      <c r="C153" t="s">
        <v>1957</v>
      </c>
      <c r="D153" s="5">
        <v>-247000000</v>
      </c>
      <c r="E153" s="5">
        <v>247000000</v>
      </c>
      <c r="F153" s="5">
        <v>-824000000</v>
      </c>
      <c r="G153" s="5">
        <v>-1000000</v>
      </c>
    </row>
    <row r="154" spans="3:26" ht="15.5" x14ac:dyDescent="0.35">
      <c r="C154" t="s">
        <v>1958</v>
      </c>
      <c r="D154" s="5">
        <v>72000000</v>
      </c>
      <c r="F154" s="5">
        <v>174907000000</v>
      </c>
      <c r="I154" s="5">
        <v>156926000000</v>
      </c>
      <c r="J154" s="5">
        <v>-9388000000</v>
      </c>
    </row>
    <row r="155" spans="3:26" ht="15.5" x14ac:dyDescent="0.35">
      <c r="C155" t="s">
        <v>1959</v>
      </c>
    </row>
    <row r="156" spans="3:26" ht="15.5" x14ac:dyDescent="0.35">
      <c r="C156" t="s">
        <v>617</v>
      </c>
      <c r="D156" s="5">
        <v>8907000000</v>
      </c>
      <c r="E156" s="5">
        <v>-8907000000</v>
      </c>
      <c r="F156" s="5">
        <v>48140000000</v>
      </c>
      <c r="G156" s="5">
        <v>9980000000</v>
      </c>
      <c r="I156" s="5">
        <v>58120000000</v>
      </c>
      <c r="J156" s="5">
        <v>64486000000</v>
      </c>
      <c r="K156" s="5">
        <v>125611000000</v>
      </c>
      <c r="L156" s="5">
        <v>221202000000</v>
      </c>
      <c r="M156" s="5">
        <v>147404000000</v>
      </c>
      <c r="N156" s="5">
        <v>143378000000</v>
      </c>
    </row>
    <row r="157" spans="3:26" ht="15.5" x14ac:dyDescent="0.35">
      <c r="C157" t="s">
        <v>1960</v>
      </c>
    </row>
    <row r="158" spans="3:26" ht="15.5" x14ac:dyDescent="0.35">
      <c r="C158" t="s">
        <v>897</v>
      </c>
    </row>
    <row r="159" spans="3:26" ht="15.5" x14ac:dyDescent="0.35">
      <c r="C159" t="s">
        <v>1961</v>
      </c>
    </row>
    <row r="160" spans="3:26" ht="15.5" x14ac:dyDescent="0.35">
      <c r="C160" t="s">
        <v>1962</v>
      </c>
    </row>
    <row r="161" spans="3:26" ht="15.5" x14ac:dyDescent="0.35">
      <c r="C161" t="s">
        <v>1963</v>
      </c>
    </row>
    <row r="162" spans="3:26" ht="15.5" x14ac:dyDescent="0.35">
      <c r="C162" t="s">
        <v>1964</v>
      </c>
    </row>
    <row r="163" spans="3:26" ht="15.5" x14ac:dyDescent="0.35">
      <c r="C163" t="s">
        <v>1965</v>
      </c>
    </row>
    <row r="164" spans="3:26" ht="15.5" x14ac:dyDescent="0.35">
      <c r="C164" t="s">
        <v>1966</v>
      </c>
      <c r="Y164" s="5">
        <v>-394584680508</v>
      </c>
      <c r="Z164" s="5">
        <v>177962087957</v>
      </c>
    </row>
    <row r="165" spans="3:26" ht="15.5" x14ac:dyDescent="0.35">
      <c r="C165" t="s">
        <v>648</v>
      </c>
      <c r="D165" s="5">
        <v>217227000000</v>
      </c>
      <c r="E165" s="5">
        <v>-235747000000</v>
      </c>
      <c r="F165" s="5">
        <v>333300000000</v>
      </c>
      <c r="G165" s="5">
        <v>-8600000000</v>
      </c>
      <c r="I165" s="5">
        <v>321900000000</v>
      </c>
      <c r="J165" s="5">
        <v>-321900000000</v>
      </c>
      <c r="V165" s="5">
        <v>406732000000</v>
      </c>
      <c r="W165" s="5">
        <v>-406732000000</v>
      </c>
      <c r="X165" s="5">
        <v>-61313012082</v>
      </c>
      <c r="Y165" s="5">
        <v>98069686386</v>
      </c>
      <c r="Z165" s="5">
        <v>-184681627557</v>
      </c>
    </row>
    <row r="166" spans="3:26" ht="15.5" x14ac:dyDescent="0.35">
      <c r="C166" t="s">
        <v>854</v>
      </c>
      <c r="V166" s="5">
        <v>-2639000000</v>
      </c>
      <c r="W166" s="5">
        <v>25468000000</v>
      </c>
    </row>
    <row r="167" spans="3:26" ht="15.5" x14ac:dyDescent="0.35">
      <c r="C167" t="s">
        <v>1967</v>
      </c>
      <c r="E167" s="5">
        <v>10872000000</v>
      </c>
      <c r="F167" s="5">
        <v>-10872000000</v>
      </c>
      <c r="I167" s="5">
        <v>-10872000000</v>
      </c>
      <c r="J167" s="5">
        <v>2977202000000</v>
      </c>
      <c r="K167" s="5">
        <v>95020000000</v>
      </c>
      <c r="L167" s="5">
        <v>-721453000000</v>
      </c>
      <c r="M167" s="5">
        <v>-1368081000000</v>
      </c>
      <c r="N167" s="5">
        <v>-678015000000</v>
      </c>
      <c r="O167" s="5">
        <v>68353000000</v>
      </c>
      <c r="P167" s="5">
        <v>1891898000000</v>
      </c>
      <c r="Q167" s="5">
        <v>-1793573000000</v>
      </c>
      <c r="R167" s="5">
        <v>-202233000000</v>
      </c>
      <c r="S167" s="5">
        <v>-794000000</v>
      </c>
      <c r="T167" s="5">
        <v>-194443000000</v>
      </c>
      <c r="U167" s="5">
        <v>-73881000000</v>
      </c>
      <c r="V167" s="5">
        <v>312635000000</v>
      </c>
      <c r="W167" s="5">
        <v>-269691000000</v>
      </c>
    </row>
    <row r="168" spans="3:26" ht="15.5" x14ac:dyDescent="0.35">
      <c r="C168" t="s">
        <v>653</v>
      </c>
      <c r="T168" s="5">
        <v>2751000000</v>
      </c>
      <c r="U168" s="5">
        <v>-961000000</v>
      </c>
    </row>
    <row r="169" spans="3:26" ht="15.5" x14ac:dyDescent="0.35">
      <c r="C169" t="s">
        <v>654</v>
      </c>
      <c r="D169" s="5">
        <v>10448000000</v>
      </c>
      <c r="E169" s="5">
        <v>-66579000000</v>
      </c>
      <c r="F169" s="5">
        <v>-81210000000</v>
      </c>
      <c r="G169" s="5">
        <v>-6679000000</v>
      </c>
      <c r="I169" s="5">
        <v>-87889000000</v>
      </c>
      <c r="K169" s="5">
        <v>188512000000</v>
      </c>
      <c r="L169" s="5">
        <v>-181734000000</v>
      </c>
      <c r="M169" s="5">
        <v>122280000000</v>
      </c>
      <c r="N169" s="5">
        <v>82464000000</v>
      </c>
      <c r="O169" s="5">
        <v>-106638000000</v>
      </c>
      <c r="P169" s="5">
        <v>1708000000</v>
      </c>
      <c r="Q169" s="5">
        <v>-84399000000</v>
      </c>
      <c r="R169" s="5">
        <v>39628000000</v>
      </c>
      <c r="S169" s="5">
        <v>-1077000000</v>
      </c>
      <c r="T169" s="5">
        <v>-60744000000</v>
      </c>
    </row>
    <row r="170" spans="3:26" ht="15.5" x14ac:dyDescent="0.35">
      <c r="C170" t="s">
        <v>651</v>
      </c>
      <c r="D170" s="5">
        <v>-9258000000</v>
      </c>
      <c r="E170" s="5">
        <v>-225351000000</v>
      </c>
      <c r="F170" s="5">
        <v>-1420334000000</v>
      </c>
      <c r="G170" s="5">
        <v>-391431000000</v>
      </c>
      <c r="I170" s="5">
        <v>-1358664000000</v>
      </c>
      <c r="J170" s="5">
        <v>-2498145000000</v>
      </c>
      <c r="K170" s="5">
        <v>3669944000000</v>
      </c>
      <c r="L170" s="5">
        <v>-256401000000</v>
      </c>
      <c r="M170" s="5">
        <v>378472000000</v>
      </c>
      <c r="N170" s="5">
        <v>1474920000000</v>
      </c>
      <c r="O170" s="5">
        <v>-2732735000000</v>
      </c>
      <c r="Q170" s="5">
        <v>1720440000000</v>
      </c>
      <c r="R170" s="5">
        <v>1385188000000</v>
      </c>
      <c r="S170" s="5">
        <v>-5749537000000</v>
      </c>
      <c r="T170" s="5">
        <v>-6905935000000</v>
      </c>
      <c r="U170" s="5">
        <v>-5041912000000</v>
      </c>
      <c r="V170" s="5">
        <v>-1180558000000</v>
      </c>
      <c r="W170" s="5">
        <v>-292244000000</v>
      </c>
      <c r="X170" s="5">
        <v>-277274719594</v>
      </c>
      <c r="Y170" s="5">
        <v>54266321268</v>
      </c>
      <c r="Z170" s="5">
        <v>-195028957007</v>
      </c>
    </row>
    <row r="171" spans="3:26" ht="15.5" x14ac:dyDescent="0.35">
      <c r="C171" t="s">
        <v>1034</v>
      </c>
      <c r="D171" s="5">
        <v>7815000000</v>
      </c>
      <c r="E171" s="5">
        <v>-7815000000</v>
      </c>
      <c r="F171" s="5">
        <v>16213000000</v>
      </c>
      <c r="G171" s="5">
        <v>-4723000000</v>
      </c>
      <c r="I171" s="5">
        <v>-23023000000</v>
      </c>
      <c r="J171" s="5">
        <v>-20622000000</v>
      </c>
      <c r="K171" s="5">
        <v>-38375000000</v>
      </c>
      <c r="L171" s="5">
        <v>-9951000000</v>
      </c>
      <c r="M171" s="5">
        <v>36533000000</v>
      </c>
      <c r="N171" s="5">
        <v>-5672000000</v>
      </c>
      <c r="O171" s="5">
        <v>23031000000</v>
      </c>
      <c r="P171" s="5">
        <v>64306000000</v>
      </c>
      <c r="Q171" s="5">
        <v>40969000000</v>
      </c>
      <c r="R171" s="5">
        <v>-80526000000</v>
      </c>
      <c r="S171" s="5">
        <v>-51330000000</v>
      </c>
      <c r="T171" s="5">
        <v>-13232000000</v>
      </c>
      <c r="U171" s="5">
        <v>-3983000000</v>
      </c>
      <c r="V171" s="5">
        <v>-20510000000</v>
      </c>
    </row>
    <row r="172" spans="3:26" ht="15.5" x14ac:dyDescent="0.35">
      <c r="C172" t="s">
        <v>707</v>
      </c>
      <c r="D172" s="5">
        <v>54930000000</v>
      </c>
      <c r="E172" s="5">
        <v>-65035000000</v>
      </c>
      <c r="F172" s="5">
        <v>-241256000000</v>
      </c>
      <c r="G172" s="5">
        <v>162068000000</v>
      </c>
      <c r="I172" s="5">
        <v>-35304000000</v>
      </c>
      <c r="J172" s="5">
        <v>54933000000</v>
      </c>
      <c r="K172" s="5">
        <v>550719000000</v>
      </c>
      <c r="L172" s="5">
        <v>474966000000</v>
      </c>
      <c r="M172" s="5">
        <v>100044000000</v>
      </c>
      <c r="N172" s="5">
        <v>68800000000</v>
      </c>
      <c r="O172" s="5">
        <v>-69129000000</v>
      </c>
      <c r="P172" s="5">
        <v>-7733000000</v>
      </c>
      <c r="Q172" s="5">
        <v>17551000000</v>
      </c>
      <c r="R172" s="5">
        <v>-17351000000</v>
      </c>
      <c r="S172" s="5">
        <v>-13000000</v>
      </c>
      <c r="T172" s="5">
        <v>5213000000</v>
      </c>
      <c r="U172" s="5">
        <v>-15274000000</v>
      </c>
      <c r="V172" s="5">
        <v>-7325000000</v>
      </c>
      <c r="W172" s="5">
        <v>8710000000</v>
      </c>
      <c r="X172" s="5">
        <v>-6515676725</v>
      </c>
      <c r="Y172" s="5">
        <v>-4195374247</v>
      </c>
      <c r="Z172" s="5">
        <v>4497952762</v>
      </c>
    </row>
    <row r="173" spans="3:26" ht="15.5" x14ac:dyDescent="0.35">
      <c r="C173" t="s">
        <v>1968</v>
      </c>
      <c r="D173" s="5">
        <v>281162000000</v>
      </c>
      <c r="E173" s="5">
        <v>-589655000000</v>
      </c>
      <c r="F173" s="5">
        <v>-1404159000000</v>
      </c>
      <c r="G173" s="5">
        <v>-249365000000</v>
      </c>
      <c r="I173" s="5">
        <v>-1193852000000</v>
      </c>
      <c r="J173" s="5">
        <v>191468000000</v>
      </c>
      <c r="K173" s="5">
        <v>4465820000000</v>
      </c>
      <c r="L173" s="5">
        <v>-694573000000</v>
      </c>
      <c r="M173" s="5">
        <v>-730752000000</v>
      </c>
      <c r="N173" s="5">
        <v>942497000000</v>
      </c>
      <c r="O173" s="5">
        <v>-2817118000000</v>
      </c>
      <c r="P173" s="5">
        <v>1950179000000</v>
      </c>
      <c r="Q173" s="5">
        <v>-99012000000</v>
      </c>
      <c r="R173" s="5">
        <v>1124706000000</v>
      </c>
      <c r="S173" s="5">
        <v>-5802751000000</v>
      </c>
      <c r="T173" s="5">
        <v>-7166390000000</v>
      </c>
      <c r="U173" s="5">
        <v>-5136011000000</v>
      </c>
      <c r="V173" s="5">
        <v>-491665000000</v>
      </c>
      <c r="W173" s="5">
        <v>-934489000000</v>
      </c>
      <c r="X173" s="5">
        <v>-345103408401</v>
      </c>
      <c r="Y173" s="5">
        <v>-246444047101</v>
      </c>
      <c r="Z173" s="5">
        <v>-197250543845</v>
      </c>
    </row>
    <row r="174" spans="3:26" ht="15.5" x14ac:dyDescent="0.35">
      <c r="C174" t="s">
        <v>657</v>
      </c>
    </row>
    <row r="175" spans="3:26" ht="15.5" x14ac:dyDescent="0.35">
      <c r="C175" t="s">
        <v>636</v>
      </c>
      <c r="D175" s="5">
        <v>8237000000</v>
      </c>
      <c r="E175" s="5">
        <v>-2679000000</v>
      </c>
      <c r="F175" s="5">
        <v>-8053000000</v>
      </c>
      <c r="G175" s="5">
        <v>1150000000</v>
      </c>
      <c r="I175" s="5">
        <v>-7673000000</v>
      </c>
      <c r="J175" s="5">
        <v>8467000000</v>
      </c>
      <c r="K175" s="5">
        <v>-11473000000</v>
      </c>
      <c r="L175" s="5">
        <v>7781000000</v>
      </c>
      <c r="M175" s="5">
        <v>822000000</v>
      </c>
      <c r="N175" s="5">
        <v>-14145000000</v>
      </c>
      <c r="O175" s="5">
        <v>-8866000000</v>
      </c>
      <c r="P175" s="5">
        <v>-15916000000</v>
      </c>
      <c r="Q175" s="5">
        <v>914000000</v>
      </c>
      <c r="R175" s="5">
        <v>-96698000000</v>
      </c>
      <c r="S175" s="5">
        <v>84571000000</v>
      </c>
      <c r="T175" s="5">
        <v>74481000000</v>
      </c>
      <c r="U175" s="5">
        <v>110221000000</v>
      </c>
      <c r="V175" s="5">
        <v>54530000000</v>
      </c>
      <c r="W175" s="5">
        <v>5555000000</v>
      </c>
      <c r="X175" s="5">
        <v>-74561572</v>
      </c>
      <c r="Y175" s="5">
        <v>1281232315</v>
      </c>
      <c r="Z175" s="5">
        <v>-7722194901</v>
      </c>
    </row>
    <row r="176" spans="3:26" ht="15.5" x14ac:dyDescent="0.35">
      <c r="C176" t="s">
        <v>640</v>
      </c>
      <c r="D176" s="5">
        <v>-10448000000</v>
      </c>
      <c r="E176" s="5">
        <v>66579000000</v>
      </c>
      <c r="F176" s="5">
        <v>81210000000</v>
      </c>
      <c r="G176" s="5">
        <v>6679000000</v>
      </c>
      <c r="I176" s="5">
        <v>87889000000</v>
      </c>
      <c r="K176" s="5">
        <v>-26336000000</v>
      </c>
      <c r="L176" s="5">
        <v>19558000000</v>
      </c>
      <c r="M176" s="5">
        <v>-122280000000</v>
      </c>
      <c r="N176" s="5">
        <v>-82464000000</v>
      </c>
      <c r="O176" s="5">
        <v>106638000000</v>
      </c>
      <c r="P176" s="5">
        <v>-1708000000</v>
      </c>
      <c r="Q176" s="5">
        <v>84399000000</v>
      </c>
      <c r="R176" s="5">
        <v>-39628000000</v>
      </c>
      <c r="S176" s="5">
        <v>1077000000</v>
      </c>
      <c r="T176" s="5">
        <v>60744000000</v>
      </c>
    </row>
    <row r="177" spans="3:26" ht="15.5" x14ac:dyDescent="0.35">
      <c r="C177" t="s">
        <v>712</v>
      </c>
      <c r="D177" s="5">
        <v>455271000000</v>
      </c>
      <c r="I177" s="5">
        <v>-95873000000</v>
      </c>
      <c r="J177" s="5">
        <v>-289178000000</v>
      </c>
      <c r="K177" s="5">
        <v>385051000000</v>
      </c>
    </row>
    <row r="178" spans="3:26" ht="15.5" x14ac:dyDescent="0.35">
      <c r="C178" t="s">
        <v>586</v>
      </c>
      <c r="T178" s="5">
        <v>-140307000000</v>
      </c>
    </row>
    <row r="179" spans="3:26" ht="15.5" x14ac:dyDescent="0.35">
      <c r="C179" t="s">
        <v>709</v>
      </c>
      <c r="D179" s="5">
        <v>877035000000</v>
      </c>
      <c r="E179" s="5">
        <v>-530059000000</v>
      </c>
      <c r="F179" s="5">
        <v>911507000000</v>
      </c>
      <c r="G179" s="5">
        <v>848447000000</v>
      </c>
      <c r="I179" s="5">
        <v>796130000000</v>
      </c>
      <c r="J179" s="5">
        <v>1002675000000</v>
      </c>
      <c r="K179" s="5">
        <v>-4265421000000</v>
      </c>
      <c r="L179" s="5">
        <v>-1410572000000</v>
      </c>
      <c r="M179" s="5">
        <v>49899000000</v>
      </c>
      <c r="N179" s="5">
        <v>-3944102000000</v>
      </c>
      <c r="O179" s="5">
        <v>454311000000</v>
      </c>
      <c r="P179" s="5">
        <v>-4660062000000</v>
      </c>
      <c r="Q179" s="5">
        <v>581220000000</v>
      </c>
      <c r="R179" s="5">
        <v>834140000000</v>
      </c>
      <c r="S179" s="5">
        <v>2347497000000</v>
      </c>
      <c r="T179" s="5">
        <v>8916777000000</v>
      </c>
      <c r="U179" s="5">
        <v>3620662000000</v>
      </c>
      <c r="V179" s="5">
        <v>985560000000</v>
      </c>
      <c r="W179" s="5">
        <v>265869000000</v>
      </c>
    </row>
    <row r="180" spans="3:26" ht="15.5" x14ac:dyDescent="0.35">
      <c r="C180" t="s">
        <v>905</v>
      </c>
      <c r="X180" s="5">
        <v>129427127234</v>
      </c>
      <c r="Y180" s="5">
        <v>30428297189</v>
      </c>
      <c r="Z180" s="5">
        <v>10154075769</v>
      </c>
    </row>
    <row r="181" spans="3:26" ht="15.5" x14ac:dyDescent="0.35">
      <c r="C181" t="s">
        <v>906</v>
      </c>
      <c r="X181" s="5">
        <v>82353222712</v>
      </c>
      <c r="Y181" s="5">
        <v>120361929705</v>
      </c>
      <c r="Z181" s="5">
        <v>-22602211020</v>
      </c>
    </row>
    <row r="182" spans="3:26" ht="15.5" x14ac:dyDescent="0.35">
      <c r="C182" t="s">
        <v>290</v>
      </c>
      <c r="X182" s="5">
        <v>20578232051</v>
      </c>
      <c r="Y182" s="5">
        <v>-2891234608</v>
      </c>
      <c r="Z182" s="5">
        <v>-999620635</v>
      </c>
    </row>
    <row r="183" spans="3:26" ht="15.5" x14ac:dyDescent="0.35">
      <c r="C183" t="s">
        <v>1969</v>
      </c>
    </row>
    <row r="184" spans="3:26" ht="15.5" x14ac:dyDescent="0.35">
      <c r="C184" t="s">
        <v>1447</v>
      </c>
      <c r="D184" s="5">
        <v>877035000000</v>
      </c>
      <c r="E184" s="5">
        <v>-530059000000</v>
      </c>
      <c r="F184" s="5">
        <v>911507000000</v>
      </c>
      <c r="G184" s="5">
        <v>848447000000</v>
      </c>
      <c r="I184" s="5">
        <v>796130000000</v>
      </c>
      <c r="J184" s="5">
        <v>1002675000000</v>
      </c>
      <c r="K184" s="5">
        <v>-4265421000000</v>
      </c>
      <c r="L184" s="5">
        <v>-1410572000000</v>
      </c>
      <c r="M184" s="5">
        <v>49899000000</v>
      </c>
      <c r="N184" s="5">
        <v>-3944102000000</v>
      </c>
      <c r="O184" s="5">
        <v>454311000000</v>
      </c>
      <c r="P184" s="5">
        <v>-4660062000000</v>
      </c>
      <c r="Q184" s="5">
        <v>581220000000</v>
      </c>
      <c r="R184" s="5">
        <v>834140000000</v>
      </c>
      <c r="S184" s="5">
        <v>2347497000000</v>
      </c>
      <c r="T184" s="5">
        <v>8916777000000</v>
      </c>
      <c r="U184" s="5">
        <v>3620662000000</v>
      </c>
      <c r="V184" s="5">
        <v>985560000000</v>
      </c>
      <c r="W184" s="5">
        <v>265869000000</v>
      </c>
      <c r="X184" s="5">
        <v>232358581997</v>
      </c>
      <c r="Y184" s="5">
        <v>147898992286</v>
      </c>
      <c r="Z184" s="5">
        <v>-13447755886</v>
      </c>
    </row>
    <row r="185" spans="3:26" ht="15.5" x14ac:dyDescent="0.35">
      <c r="C185" t="s">
        <v>860</v>
      </c>
      <c r="D185" s="5">
        <v>-22904000000</v>
      </c>
      <c r="E185" s="5">
        <v>401054000000</v>
      </c>
      <c r="F185" s="5">
        <v>-333586000000</v>
      </c>
      <c r="G185" s="5">
        <v>8513000000</v>
      </c>
      <c r="I185" s="5">
        <v>-319140000000</v>
      </c>
      <c r="J185" s="5">
        <v>320659000000</v>
      </c>
      <c r="K185" s="5">
        <v>-5470000000</v>
      </c>
      <c r="L185" s="5">
        <v>-469000000</v>
      </c>
      <c r="M185" s="5">
        <v>107000000</v>
      </c>
      <c r="N185" s="5">
        <v>-1353828000000</v>
      </c>
      <c r="O185" s="5">
        <v>1351594000000</v>
      </c>
      <c r="P185" s="5">
        <v>-9220000000</v>
      </c>
      <c r="Q185" s="5">
        <v>-643680000000</v>
      </c>
      <c r="R185" s="5">
        <v>-2516313000000</v>
      </c>
      <c r="S185" s="5">
        <v>1315781000000</v>
      </c>
      <c r="T185" s="5">
        <v>10330000000</v>
      </c>
      <c r="U185" s="5">
        <v>1816644000000</v>
      </c>
      <c r="V185" s="5">
        <v>21257000000</v>
      </c>
      <c r="W185" s="5">
        <v>3280000000</v>
      </c>
    </row>
    <row r="186" spans="3:26" ht="15.5" x14ac:dyDescent="0.35">
      <c r="C186" t="s">
        <v>1970</v>
      </c>
      <c r="U186" s="5">
        <v>139144000000</v>
      </c>
      <c r="V186" s="5">
        <v>2534000000</v>
      </c>
    </row>
    <row r="187" spans="3:26" ht="15.5" x14ac:dyDescent="0.35">
      <c r="C187" t="s">
        <v>1701</v>
      </c>
      <c r="T187" s="5">
        <v>14662000000</v>
      </c>
      <c r="U187" s="5">
        <v>10231000000</v>
      </c>
      <c r="V187" s="5">
        <v>10822000000</v>
      </c>
      <c r="X187" s="5">
        <v>694204977</v>
      </c>
      <c r="Y187" s="5">
        <v>65065307</v>
      </c>
      <c r="Z187" s="5">
        <v>597544438</v>
      </c>
    </row>
    <row r="188" spans="3:26" ht="15.5" x14ac:dyDescent="0.35">
      <c r="C188" t="s">
        <v>1017</v>
      </c>
    </row>
    <row r="189" spans="3:26" ht="15.5" x14ac:dyDescent="0.35">
      <c r="C189" t="s">
        <v>1971</v>
      </c>
      <c r="D189" s="5">
        <v>-9341000000</v>
      </c>
      <c r="E189" s="5">
        <v>1391000000</v>
      </c>
      <c r="F189" s="5">
        <v>1316000000</v>
      </c>
      <c r="G189" s="5">
        <v>-7090000000</v>
      </c>
      <c r="I189" s="5">
        <v>-34690000000</v>
      </c>
      <c r="J189" s="5">
        <v>6294000000</v>
      </c>
      <c r="K189" s="5">
        <v>-42043000000</v>
      </c>
      <c r="L189" s="5">
        <v>-101167000000</v>
      </c>
      <c r="M189" s="5">
        <v>119357000000</v>
      </c>
      <c r="N189" s="5">
        <v>36870000000</v>
      </c>
      <c r="O189" s="5">
        <v>76628000000</v>
      </c>
      <c r="P189" s="5">
        <v>-14651000000</v>
      </c>
      <c r="Q189" s="5">
        <v>-17577000000</v>
      </c>
      <c r="R189" s="5">
        <v>-62253000000</v>
      </c>
      <c r="S189" s="5">
        <v>14000000000</v>
      </c>
      <c r="T189" s="5">
        <v>14053000000</v>
      </c>
      <c r="U189" s="5">
        <v>33610000000</v>
      </c>
      <c r="V189" s="5">
        <v>1395000000</v>
      </c>
      <c r="W189" s="5">
        <v>3003000000</v>
      </c>
      <c r="X189" s="5">
        <v>1560882359</v>
      </c>
      <c r="Y189" s="5">
        <v>-1315157863</v>
      </c>
      <c r="Z189" s="5">
        <v>1486363170</v>
      </c>
    </row>
    <row r="190" spans="3:26" ht="15.5" x14ac:dyDescent="0.35">
      <c r="C190" t="s">
        <v>662</v>
      </c>
      <c r="D190" s="5">
        <v>1297850000000</v>
      </c>
      <c r="E190" s="5">
        <v>-63714000000</v>
      </c>
      <c r="F190" s="5">
        <v>652394000000</v>
      </c>
      <c r="G190" s="5">
        <v>857699000000</v>
      </c>
      <c r="I190" s="5">
        <v>426643000000</v>
      </c>
      <c r="J190" s="5">
        <v>1048917000000</v>
      </c>
      <c r="K190" s="5">
        <v>-3965692000000</v>
      </c>
      <c r="L190" s="5">
        <v>-1484869000000</v>
      </c>
      <c r="M190" s="5">
        <v>47905000000</v>
      </c>
      <c r="N190" s="5">
        <v>-5357669000000</v>
      </c>
      <c r="O190" s="5">
        <v>1980305000000</v>
      </c>
      <c r="P190" s="5">
        <v>-4701557000000</v>
      </c>
      <c r="Q190" s="5">
        <v>5276000000</v>
      </c>
      <c r="R190" s="5">
        <v>-1880752000000</v>
      </c>
      <c r="S190" s="5">
        <v>3762926000000</v>
      </c>
      <c r="T190" s="5">
        <v>8950740000000</v>
      </c>
      <c r="U190" s="5">
        <v>5730512000000</v>
      </c>
      <c r="V190" s="5">
        <v>1076098000000</v>
      </c>
      <c r="W190" s="5">
        <v>277707000000</v>
      </c>
      <c r="X190" s="5">
        <v>234539107761</v>
      </c>
      <c r="Y190" s="5">
        <v>147930132045</v>
      </c>
      <c r="Z190" s="5">
        <v>-19086043179</v>
      </c>
    </row>
    <row r="191" spans="3:26" ht="15.5" x14ac:dyDescent="0.35">
      <c r="C191" t="s">
        <v>158</v>
      </c>
    </row>
    <row r="192" spans="3:26" ht="15.5" x14ac:dyDescent="0.35">
      <c r="C192" t="s">
        <v>184</v>
      </c>
      <c r="F192" s="5">
        <v>-26940000000</v>
      </c>
      <c r="I192" s="5">
        <v>-26940000000</v>
      </c>
      <c r="J192" s="5">
        <v>-23062000000</v>
      </c>
      <c r="K192" s="5">
        <v>-1027519000000</v>
      </c>
      <c r="L192" s="5">
        <v>870226000000</v>
      </c>
      <c r="M192" s="5">
        <v>979342000000</v>
      </c>
      <c r="N192" s="5">
        <v>1476805000000</v>
      </c>
      <c r="O192" s="5">
        <v>546622000000</v>
      </c>
      <c r="P192" s="5">
        <v>653557000000</v>
      </c>
      <c r="Q192" s="5">
        <v>986414000000</v>
      </c>
      <c r="R192" s="5">
        <v>1052422000000</v>
      </c>
      <c r="S192" s="5">
        <v>964950000000</v>
      </c>
      <c r="T192" s="5">
        <v>647117000000</v>
      </c>
      <c r="U192" s="5">
        <v>646611000000</v>
      </c>
      <c r="W192" s="5">
        <v>708253000000</v>
      </c>
      <c r="X192" s="5">
        <v>-357585070</v>
      </c>
      <c r="Y192" s="5">
        <v>38290539633</v>
      </c>
      <c r="Z192" s="5">
        <v>-567016183</v>
      </c>
    </row>
    <row r="193" spans="3:26" ht="15.5" x14ac:dyDescent="0.35">
      <c r="C193" t="s">
        <v>185</v>
      </c>
      <c r="D193" s="5">
        <v>-671468000000</v>
      </c>
      <c r="E193" s="5">
        <v>6883000000</v>
      </c>
      <c r="F193" s="5">
        <v>328459000000</v>
      </c>
      <c r="G193" s="5">
        <v>-10049000000</v>
      </c>
      <c r="I193" s="5">
        <v>732778000000</v>
      </c>
      <c r="J193" s="5">
        <v>-1796417000000</v>
      </c>
      <c r="K193" s="5">
        <v>128992000000</v>
      </c>
      <c r="L193" s="5">
        <v>422690000000</v>
      </c>
      <c r="M193" s="5">
        <v>101917000000</v>
      </c>
      <c r="N193" s="5">
        <v>2295748000000</v>
      </c>
      <c r="O193" s="5">
        <v>84474000000</v>
      </c>
      <c r="P193" s="5">
        <v>707733000000</v>
      </c>
      <c r="Q193" s="5">
        <v>-242426000000</v>
      </c>
      <c r="R193" s="5">
        <v>-318667000000</v>
      </c>
      <c r="S193" s="5">
        <v>-129151000000</v>
      </c>
      <c r="T193" s="5">
        <v>98331000000</v>
      </c>
      <c r="U193" s="5">
        <v>-41178000000</v>
      </c>
      <c r="V193" s="5">
        <v>-285966000000</v>
      </c>
      <c r="W193" s="5">
        <v>-74324000000</v>
      </c>
      <c r="X193" s="5">
        <v>26893146435</v>
      </c>
      <c r="Y193" s="5">
        <v>71819632229</v>
      </c>
      <c r="Z193" s="5">
        <v>124367328469</v>
      </c>
    </row>
    <row r="194" spans="3:26" ht="15.5" x14ac:dyDescent="0.35">
      <c r="C194" t="s">
        <v>1972</v>
      </c>
      <c r="V194" s="5">
        <v>188457000000</v>
      </c>
      <c r="W194" s="5">
        <v>5000000000</v>
      </c>
    </row>
    <row r="195" spans="3:26" ht="15.5" x14ac:dyDescent="0.35">
      <c r="C195" t="s">
        <v>1973</v>
      </c>
      <c r="D195" s="5">
        <v>251231000000</v>
      </c>
      <c r="E195" s="5">
        <v>899793000000</v>
      </c>
      <c r="F195" s="5">
        <v>121783000000</v>
      </c>
      <c r="G195" s="5">
        <v>719760000000</v>
      </c>
      <c r="I195" s="5">
        <v>2160025000000</v>
      </c>
      <c r="J195" s="5">
        <v>250030000000</v>
      </c>
      <c r="K195" s="5">
        <v>124169000000</v>
      </c>
      <c r="L195" s="5">
        <v>824416000000</v>
      </c>
      <c r="M195" s="5">
        <v>243861000000</v>
      </c>
      <c r="N195" s="5">
        <v>3416206000000</v>
      </c>
      <c r="O195" s="5">
        <v>803120000000</v>
      </c>
      <c r="P195" s="5">
        <v>731173000000</v>
      </c>
      <c r="Q195" s="5">
        <v>247506000000</v>
      </c>
      <c r="R195" s="5">
        <v>231000000</v>
      </c>
      <c r="S195" s="5">
        <v>232411000000</v>
      </c>
      <c r="T195" s="5">
        <v>370008000000</v>
      </c>
    </row>
    <row r="196" spans="3:26" ht="15.5" x14ac:dyDescent="0.35">
      <c r="C196" t="s">
        <v>1974</v>
      </c>
      <c r="D196" s="5">
        <v>-912792000000</v>
      </c>
      <c r="E196" s="5">
        <v>-874646000000</v>
      </c>
      <c r="F196" s="5">
        <v>134926000000</v>
      </c>
      <c r="G196" s="5">
        <v>-712252000000</v>
      </c>
      <c r="I196" s="5">
        <v>-1481150000000</v>
      </c>
      <c r="J196" s="5">
        <v>-2020106000000</v>
      </c>
      <c r="L196" s="5">
        <v>-396388000000</v>
      </c>
      <c r="M196" s="5">
        <v>-93586000000</v>
      </c>
      <c r="N196" s="5">
        <v>-1021073000000</v>
      </c>
      <c r="O196" s="5">
        <v>-674500000000</v>
      </c>
      <c r="P196" s="5">
        <v>-10863000000</v>
      </c>
      <c r="Q196" s="5">
        <v>-441859000000</v>
      </c>
      <c r="R196" s="5">
        <v>-246648000000</v>
      </c>
      <c r="S196" s="5">
        <v>-325213000000</v>
      </c>
      <c r="T196" s="5">
        <v>-225738000000</v>
      </c>
      <c r="U196" s="5">
        <v>-3893000000</v>
      </c>
      <c r="V196" s="5">
        <v>-347304000000</v>
      </c>
      <c r="W196" s="5">
        <v>-83815000000</v>
      </c>
      <c r="X196" s="5">
        <v>-100782998097</v>
      </c>
    </row>
    <row r="197" spans="3:26" ht="15.5" x14ac:dyDescent="0.35">
      <c r="C197" t="s">
        <v>1975</v>
      </c>
    </row>
    <row r="198" spans="3:26" ht="15.5" x14ac:dyDescent="0.35">
      <c r="C198" t="s">
        <v>1976</v>
      </c>
      <c r="X198" s="5">
        <v>129044000000</v>
      </c>
      <c r="Y198" s="5">
        <v>75000000000</v>
      </c>
      <c r="Z198" s="5">
        <v>128842116366</v>
      </c>
    </row>
    <row r="199" spans="3:26" ht="15.5" x14ac:dyDescent="0.35">
      <c r="C199" t="s">
        <v>1573</v>
      </c>
      <c r="F199" s="5">
        <v>55743000000</v>
      </c>
      <c r="I199" s="5">
        <v>55743000000</v>
      </c>
      <c r="J199" s="5">
        <v>23800000000</v>
      </c>
    </row>
    <row r="200" spans="3:26" ht="15.5" x14ac:dyDescent="0.35">
      <c r="C200" t="s">
        <v>369</v>
      </c>
      <c r="F200" s="5">
        <v>16375000000</v>
      </c>
      <c r="I200" s="5">
        <v>16375000000</v>
      </c>
    </row>
    <row r="201" spans="3:26" ht="15.5" x14ac:dyDescent="0.35">
      <c r="C201" t="s">
        <v>325</v>
      </c>
      <c r="F201" s="5">
        <v>16000000</v>
      </c>
      <c r="G201" s="5">
        <v>8000000</v>
      </c>
      <c r="I201" s="5">
        <v>211000000</v>
      </c>
      <c r="J201" s="5">
        <v>110000000</v>
      </c>
      <c r="K201" s="5">
        <v>5107000000</v>
      </c>
      <c r="L201" s="5">
        <v>805000000</v>
      </c>
      <c r="M201" s="5">
        <v>507000000</v>
      </c>
      <c r="N201" s="5">
        <v>4454000000</v>
      </c>
      <c r="O201" s="5">
        <v>13612000000</v>
      </c>
      <c r="P201" s="5">
        <v>125000000</v>
      </c>
      <c r="Q201" s="5">
        <v>21000000</v>
      </c>
      <c r="R201" s="5">
        <v>1158000000</v>
      </c>
      <c r="S201" s="5">
        <v>115000000</v>
      </c>
      <c r="T201" s="5">
        <v>73000000</v>
      </c>
      <c r="U201" s="5">
        <v>7002000000</v>
      </c>
      <c r="W201" s="5">
        <v>9242000000</v>
      </c>
      <c r="Y201" s="5">
        <v>1831400585</v>
      </c>
      <c r="Z201" s="5">
        <v>3933149095</v>
      </c>
    </row>
    <row r="202" spans="3:26" ht="15.5" x14ac:dyDescent="0.35">
      <c r="C202" t="s">
        <v>189</v>
      </c>
      <c r="D202" s="5">
        <v>-2832000000</v>
      </c>
      <c r="E202" s="5">
        <v>-6489000000</v>
      </c>
      <c r="F202" s="5">
        <v>-1401000000</v>
      </c>
      <c r="G202" s="5">
        <v>-16250000000</v>
      </c>
      <c r="I202" s="5">
        <v>-16947000000</v>
      </c>
      <c r="J202" s="5">
        <v>-42309000000</v>
      </c>
      <c r="K202" s="5">
        <v>-89000000</v>
      </c>
      <c r="L202" s="5">
        <v>-5539000000</v>
      </c>
      <c r="M202" s="5">
        <v>-20449000000</v>
      </c>
      <c r="N202" s="5">
        <v>-88747000000</v>
      </c>
      <c r="O202" s="5">
        <v>-51646000000</v>
      </c>
      <c r="P202" s="5">
        <v>-9903000000</v>
      </c>
      <c r="Q202" s="5">
        <v>-43310000000</v>
      </c>
      <c r="R202" s="5">
        <v>-69677000000</v>
      </c>
      <c r="S202" s="5">
        <v>-25673000000</v>
      </c>
      <c r="T202" s="5">
        <v>-30584000000</v>
      </c>
      <c r="U202" s="5">
        <v>-24331000000</v>
      </c>
      <c r="V202" s="5">
        <v>-105639000000</v>
      </c>
      <c r="W202" s="5">
        <v>-4751000000</v>
      </c>
      <c r="X202" s="5">
        <v>2168961922</v>
      </c>
      <c r="Y202" s="5">
        <v>-5011768356</v>
      </c>
      <c r="Z202" s="5">
        <v>-8407936992</v>
      </c>
    </row>
    <row r="203" spans="3:26" ht="15.5" x14ac:dyDescent="0.35">
      <c r="C203" t="s">
        <v>200</v>
      </c>
      <c r="D203" s="5">
        <v>-7075000000</v>
      </c>
      <c r="E203" s="5">
        <v>-11775000000</v>
      </c>
      <c r="F203" s="5">
        <v>1017000000</v>
      </c>
      <c r="G203" s="5">
        <v>-1315000000</v>
      </c>
      <c r="I203" s="5">
        <v>-1479000000</v>
      </c>
      <c r="J203" s="5">
        <v>-7942000000</v>
      </c>
      <c r="K203" s="5">
        <v>-195000000</v>
      </c>
      <c r="L203" s="5">
        <v>-604000000</v>
      </c>
      <c r="M203" s="5">
        <v>-28416000000</v>
      </c>
      <c r="N203" s="5">
        <v>-15092000000</v>
      </c>
      <c r="O203" s="5">
        <v>-6112000000</v>
      </c>
      <c r="P203" s="5">
        <v>-2799000000</v>
      </c>
      <c r="Q203" s="5">
        <v>-4784000000</v>
      </c>
      <c r="R203" s="5">
        <v>-3731000000</v>
      </c>
      <c r="S203" s="5">
        <v>-10791000000</v>
      </c>
      <c r="T203" s="5">
        <v>-15428000000</v>
      </c>
      <c r="U203" s="5">
        <v>-19956000000</v>
      </c>
      <c r="V203" s="5">
        <v>-21480000000</v>
      </c>
      <c r="X203" s="5">
        <v>-3536817390</v>
      </c>
    </row>
    <row r="204" spans="3:26" ht="15.5" x14ac:dyDescent="0.35">
      <c r="C204" t="s">
        <v>215</v>
      </c>
      <c r="F204" s="5">
        <v>-26940000000</v>
      </c>
      <c r="I204" s="5">
        <v>-26940000000</v>
      </c>
      <c r="J204" s="5">
        <v>-23062000000</v>
      </c>
      <c r="K204" s="5">
        <v>-1027519000000</v>
      </c>
      <c r="L204" s="5">
        <v>870226000000</v>
      </c>
      <c r="M204" s="5">
        <v>979342000000</v>
      </c>
      <c r="N204" s="5">
        <v>1476805000000</v>
      </c>
      <c r="O204" s="5">
        <v>546622000000</v>
      </c>
      <c r="P204" s="5">
        <v>653557000000</v>
      </c>
      <c r="Q204" s="5">
        <v>986414000000</v>
      </c>
      <c r="R204" s="5">
        <v>1052422000000</v>
      </c>
      <c r="S204" s="5">
        <v>964950000000</v>
      </c>
      <c r="T204" s="5">
        <v>647117000000</v>
      </c>
      <c r="U204" s="5">
        <v>646611000000</v>
      </c>
      <c r="W204" s="5">
        <v>708253000000</v>
      </c>
      <c r="X204" s="5">
        <v>-357585070</v>
      </c>
      <c r="Y204" s="5">
        <v>38290539633</v>
      </c>
      <c r="Z204" s="5">
        <v>-567016183</v>
      </c>
    </row>
    <row r="205" spans="3:26" ht="15.5" x14ac:dyDescent="0.35">
      <c r="C205" t="s">
        <v>498</v>
      </c>
      <c r="N205" s="5">
        <v>1060000000000</v>
      </c>
      <c r="S205" s="5">
        <v>964950000000</v>
      </c>
    </row>
    <row r="206" spans="3:26" ht="15.5" x14ac:dyDescent="0.35">
      <c r="C206" t="s">
        <v>1977</v>
      </c>
      <c r="K206" s="5">
        <v>-1000000000000</v>
      </c>
      <c r="M206" s="5">
        <v>-60000000000</v>
      </c>
    </row>
    <row r="207" spans="3:26" ht="15.5" x14ac:dyDescent="0.35">
      <c r="C207" t="s">
        <v>1281</v>
      </c>
      <c r="L207" s="5">
        <v>1000000000000</v>
      </c>
      <c r="M207" s="5">
        <v>1500000000000</v>
      </c>
      <c r="N207" s="5">
        <v>442230000000</v>
      </c>
      <c r="P207" s="5">
        <v>656101000000</v>
      </c>
      <c r="Q207" s="5">
        <v>824110000000</v>
      </c>
      <c r="R207" s="5">
        <v>751800000000</v>
      </c>
    </row>
    <row r="208" spans="3:26" ht="15.5" x14ac:dyDescent="0.35">
      <c r="C208" t="s">
        <v>1978</v>
      </c>
      <c r="Q208" s="5">
        <v>-315520000000</v>
      </c>
      <c r="R208" s="5">
        <v>300622000000</v>
      </c>
    </row>
    <row r="209" spans="3:26" ht="15.5" x14ac:dyDescent="0.35">
      <c r="C209" t="s">
        <v>953</v>
      </c>
    </row>
    <row r="210" spans="3:26" ht="15.5" x14ac:dyDescent="0.35">
      <c r="C210" t="s">
        <v>1979</v>
      </c>
    </row>
    <row r="211" spans="3:26" ht="15.5" x14ac:dyDescent="0.35">
      <c r="C211" t="s">
        <v>1980</v>
      </c>
    </row>
    <row r="212" spans="3:26" ht="15.5" x14ac:dyDescent="0.35">
      <c r="C212" t="s">
        <v>528</v>
      </c>
    </row>
    <row r="213" spans="3:26" ht="15.5" x14ac:dyDescent="0.35">
      <c r="C213" t="s">
        <v>571</v>
      </c>
      <c r="Y213" s="5">
        <v>-774582567</v>
      </c>
      <c r="Z213" s="5">
        <v>-567016183</v>
      </c>
    </row>
    <row r="214" spans="3:26" ht="15.5" x14ac:dyDescent="0.35">
      <c r="C214" t="s">
        <v>490</v>
      </c>
      <c r="K214" s="5">
        <v>67000000</v>
      </c>
    </row>
    <row r="215" spans="3:26" ht="15.5" x14ac:dyDescent="0.35">
      <c r="C215" t="s">
        <v>1490</v>
      </c>
      <c r="X215" s="5">
        <v>-357585070</v>
      </c>
      <c r="Y215" s="5">
        <v>39065122200</v>
      </c>
    </row>
    <row r="216" spans="3:26" ht="15.5" x14ac:dyDescent="0.35">
      <c r="C216" t="s">
        <v>1981</v>
      </c>
      <c r="N216" s="5">
        <v>448000000000</v>
      </c>
      <c r="O216" s="5">
        <v>552000000000</v>
      </c>
    </row>
    <row r="217" spans="3:26" ht="15.5" x14ac:dyDescent="0.35">
      <c r="C217" t="s">
        <v>1982</v>
      </c>
      <c r="L217" s="5">
        <v>-100000000000</v>
      </c>
      <c r="M217" s="5">
        <v>-448000000000</v>
      </c>
      <c r="N217" s="5">
        <v>-452000000000</v>
      </c>
    </row>
    <row r="218" spans="3:26" ht="15.5" x14ac:dyDescent="0.35">
      <c r="C218" t="s">
        <v>1983</v>
      </c>
      <c r="O218" s="5">
        <v>-5378000000</v>
      </c>
    </row>
    <row r="219" spans="3:26" ht="15.5" x14ac:dyDescent="0.35">
      <c r="C219" t="s">
        <v>337</v>
      </c>
      <c r="F219" s="5">
        <v>-26940000000</v>
      </c>
      <c r="I219" s="5">
        <v>-26940000000</v>
      </c>
      <c r="J219" s="5">
        <v>-23062000000</v>
      </c>
      <c r="K219" s="5">
        <v>-24148000000</v>
      </c>
      <c r="L219" s="5">
        <v>-29774000000</v>
      </c>
      <c r="M219" s="5">
        <v>-12658000000</v>
      </c>
      <c r="N219" s="5">
        <v>-21425000000</v>
      </c>
    </row>
    <row r="220" spans="3:26" ht="15.5" x14ac:dyDescent="0.35">
      <c r="C220" t="s">
        <v>1984</v>
      </c>
    </row>
    <row r="221" spans="3:26" ht="15.5" x14ac:dyDescent="0.35">
      <c r="C221" t="s">
        <v>570</v>
      </c>
      <c r="K221" s="5">
        <v>-3438000000</v>
      </c>
      <c r="P221" s="5">
        <v>-2544000000</v>
      </c>
      <c r="T221" s="5">
        <v>-2587000000</v>
      </c>
      <c r="U221" s="5">
        <v>-2525000000</v>
      </c>
      <c r="W221" s="5">
        <v>-25563000000</v>
      </c>
    </row>
    <row r="222" spans="3:26" ht="15.5" x14ac:dyDescent="0.35">
      <c r="C222" t="s">
        <v>239</v>
      </c>
      <c r="D222" s="5">
        <v>916231000000</v>
      </c>
      <c r="E222" s="5">
        <v>-673187000000</v>
      </c>
      <c r="F222" s="5">
        <v>-170466000000</v>
      </c>
      <c r="G222" s="5">
        <v>608398000000</v>
      </c>
      <c r="I222" s="5">
        <v>191898000000</v>
      </c>
      <c r="J222" s="5">
        <v>-297216000000</v>
      </c>
      <c r="K222" s="5">
        <v>-310855000000</v>
      </c>
      <c r="L222" s="5">
        <v>-649126000000</v>
      </c>
      <c r="M222" s="5">
        <v>386858000000</v>
      </c>
      <c r="N222" s="5">
        <v>-508183000000</v>
      </c>
      <c r="O222" s="5">
        <v>-103453000000</v>
      </c>
      <c r="P222" s="5">
        <v>-1534679000000</v>
      </c>
      <c r="Q222" s="5">
        <v>513398000000</v>
      </c>
      <c r="R222" s="5">
        <v>171490000000</v>
      </c>
      <c r="S222" s="5">
        <v>-1167704000000</v>
      </c>
      <c r="T222" s="5">
        <v>2671446000000</v>
      </c>
      <c r="U222" s="5">
        <v>1180921000000</v>
      </c>
      <c r="V222" s="5">
        <v>268926000000</v>
      </c>
      <c r="W222" s="5">
        <v>5496000000</v>
      </c>
      <c r="X222" s="5">
        <v>-51056657772</v>
      </c>
      <c r="Y222" s="5">
        <v>42969225334</v>
      </c>
      <c r="Z222" s="5">
        <v>-38213276905</v>
      </c>
    </row>
    <row r="223" spans="3:26" ht="15.5" x14ac:dyDescent="0.35">
      <c r="C223" t="s">
        <v>241</v>
      </c>
      <c r="D223" s="5">
        <v>-37951000000</v>
      </c>
      <c r="E223" s="5">
        <v>11925000000</v>
      </c>
      <c r="F223" s="5">
        <v>-77499000000</v>
      </c>
      <c r="G223" s="5">
        <v>15352000000</v>
      </c>
      <c r="I223" s="5">
        <v>-40345000000</v>
      </c>
      <c r="J223" s="5">
        <v>-46912000000</v>
      </c>
      <c r="K223" s="5">
        <v>20903000000</v>
      </c>
      <c r="L223" s="5">
        <v>19077000000</v>
      </c>
      <c r="M223" s="5">
        <v>4389000000</v>
      </c>
      <c r="N223" s="5">
        <v>2011000000</v>
      </c>
      <c r="O223" s="5">
        <v>-47406000000</v>
      </c>
      <c r="P223" s="5">
        <v>42664000000</v>
      </c>
      <c r="Q223" s="5">
        <v>11615000000</v>
      </c>
      <c r="R223" s="5">
        <v>-73563000000</v>
      </c>
      <c r="S223" s="5">
        <v>221113000000</v>
      </c>
      <c r="T223" s="5">
        <v>37992000000</v>
      </c>
      <c r="U223" s="5">
        <v>51151000000</v>
      </c>
      <c r="V223" s="5">
        <v>14605000000</v>
      </c>
      <c r="W223" s="5">
        <v>350000000</v>
      </c>
    </row>
    <row r="224" spans="3:26" ht="15.5" x14ac:dyDescent="0.35">
      <c r="C224" t="s">
        <v>240</v>
      </c>
      <c r="E224" s="5">
        <v>1651902000000</v>
      </c>
      <c r="F224" s="5">
        <v>-321900000000</v>
      </c>
      <c r="I224" s="5">
        <v>1500349000000</v>
      </c>
      <c r="J224" s="5">
        <v>1844477000000</v>
      </c>
      <c r="K224" s="5">
        <v>2134429000000</v>
      </c>
      <c r="L224" s="5">
        <v>2764478000000</v>
      </c>
      <c r="M224" s="5">
        <v>2373231000000</v>
      </c>
      <c r="N224" s="5">
        <v>2879403000000</v>
      </c>
      <c r="O224" s="5">
        <v>3030262000000</v>
      </c>
      <c r="P224" s="5">
        <v>4522278000000</v>
      </c>
      <c r="Q224" s="5">
        <v>3997265000000</v>
      </c>
      <c r="R224" s="5">
        <v>3899338000000</v>
      </c>
      <c r="S224" s="5">
        <v>4845929000000</v>
      </c>
      <c r="T224" s="5">
        <v>2136491000000</v>
      </c>
      <c r="U224" s="5">
        <v>904419000000</v>
      </c>
      <c r="V224" s="5">
        <v>620888000000</v>
      </c>
      <c r="W224" s="5">
        <v>615042000000</v>
      </c>
      <c r="X224" s="5">
        <v>666099474009</v>
      </c>
      <c r="Y224" s="5">
        <v>170893234077</v>
      </c>
      <c r="Z224" s="5">
        <v>209106510982</v>
      </c>
    </row>
    <row r="225" spans="2:26" ht="15.5" x14ac:dyDescent="0.35">
      <c r="C225" t="s">
        <v>242</v>
      </c>
      <c r="D225" s="5">
        <v>878280000000</v>
      </c>
      <c r="E225" s="5">
        <v>990640000000</v>
      </c>
      <c r="F225" s="5">
        <v>-569865000000</v>
      </c>
      <c r="G225" s="5">
        <v>623750000000</v>
      </c>
      <c r="I225" s="5">
        <v>1651902000000</v>
      </c>
      <c r="J225" s="5">
        <v>1500349000000</v>
      </c>
      <c r="K225" s="5">
        <v>1844477000000</v>
      </c>
      <c r="L225" s="5">
        <v>2134429000000</v>
      </c>
      <c r="M225" s="5">
        <v>2764478000000</v>
      </c>
      <c r="N225" s="5">
        <v>2373231000000</v>
      </c>
      <c r="O225" s="5">
        <v>2879403000000</v>
      </c>
      <c r="P225" s="5">
        <v>3030263000000</v>
      </c>
      <c r="Q225" s="5">
        <v>4522278000000</v>
      </c>
      <c r="R225" s="5">
        <v>3997265000000</v>
      </c>
      <c r="S225" s="5">
        <v>3899338000000</v>
      </c>
      <c r="T225" s="5">
        <v>4845929000000</v>
      </c>
      <c r="U225" s="5">
        <v>2136491000000</v>
      </c>
      <c r="V225" s="5">
        <v>904419000000</v>
      </c>
      <c r="W225" s="5">
        <v>620888000000</v>
      </c>
      <c r="X225" s="5">
        <v>615042816237</v>
      </c>
      <c r="Y225" s="5">
        <v>213862459411</v>
      </c>
      <c r="Z225" s="5">
        <v>170893234077</v>
      </c>
    </row>
    <row r="227" spans="2:26" ht="15.5" x14ac:dyDescent="0.35">
      <c r="B227" t="s">
        <v>243</v>
      </c>
      <c r="C227" t="s">
        <v>12</v>
      </c>
      <c r="D227" s="5">
        <v>35160000000</v>
      </c>
      <c r="E227" s="5">
        <v>35160000000</v>
      </c>
      <c r="F227" s="5">
        <v>35160000000</v>
      </c>
      <c r="G227" s="5">
        <v>35160000000</v>
      </c>
      <c r="I227" s="5">
        <v>35160000000</v>
      </c>
      <c r="J227" s="5">
        <v>35160000000</v>
      </c>
      <c r="K227" s="5">
        <v>35160000000</v>
      </c>
      <c r="L227" s="5">
        <v>20440000000</v>
      </c>
      <c r="M227" s="5">
        <v>20440000000</v>
      </c>
      <c r="N227" s="5">
        <v>20440000000</v>
      </c>
      <c r="O227" s="5">
        <v>20440000000</v>
      </c>
      <c r="P227" s="5">
        <v>20440000000</v>
      </c>
      <c r="Q227" s="6">
        <v>16989999999.999998</v>
      </c>
      <c r="R227" s="5">
        <v>8760000000</v>
      </c>
      <c r="S227" s="5">
        <v>8760000000</v>
      </c>
      <c r="T227" s="5">
        <v>8760000000</v>
      </c>
      <c r="U227" s="5">
        <v>6160000000</v>
      </c>
      <c r="V227" s="5">
        <v>3560000000</v>
      </c>
      <c r="W227" s="5">
        <v>3560000000</v>
      </c>
      <c r="X227" s="5">
        <v>630000000</v>
      </c>
      <c r="Y227" s="5">
        <v>630000000</v>
      </c>
      <c r="Z227" s="5">
        <v>500000000</v>
      </c>
    </row>
    <row r="228" spans="2:26" ht="15.5" x14ac:dyDescent="0.35">
      <c r="C228" t="s">
        <v>244</v>
      </c>
      <c r="D228" s="6">
        <v>0.4</v>
      </c>
      <c r="E228" s="6">
        <v>0.44</v>
      </c>
      <c r="F228" s="6">
        <v>-1.79</v>
      </c>
      <c r="G228" s="6">
        <v>0.11</v>
      </c>
    </row>
    <row r="229" spans="2:26" ht="15.5" x14ac:dyDescent="0.35">
      <c r="C229" t="s">
        <v>245</v>
      </c>
      <c r="D229" s="6">
        <v>127.5</v>
      </c>
      <c r="E229" s="6">
        <v>131.82</v>
      </c>
      <c r="F229" s="6">
        <v>-35.75</v>
      </c>
      <c r="G229" s="6">
        <v>609.09</v>
      </c>
    </row>
    <row r="230" spans="2:26" ht="15.5" x14ac:dyDescent="0.35">
      <c r="C230" t="s">
        <v>73</v>
      </c>
      <c r="D230" s="6">
        <v>9.65</v>
      </c>
      <c r="E230" s="6">
        <v>12.83</v>
      </c>
      <c r="F230" s="6">
        <v>16.84</v>
      </c>
      <c r="G230" s="6">
        <v>13.37</v>
      </c>
    </row>
    <row r="231" spans="2:26" ht="15.5" x14ac:dyDescent="0.35">
      <c r="C231" t="s">
        <v>246</v>
      </c>
      <c r="D231" s="5">
        <v>38790000000</v>
      </c>
      <c r="E231" s="5">
        <v>32820000000</v>
      </c>
      <c r="F231" s="5">
        <v>31020000000</v>
      </c>
      <c r="G231" s="5">
        <v>22800000000</v>
      </c>
    </row>
    <row r="232" spans="2:26" ht="15.5" x14ac:dyDescent="0.35">
      <c r="C232" t="s">
        <v>247</v>
      </c>
      <c r="D232" s="6">
        <v>1E-3</v>
      </c>
      <c r="E232" s="6">
        <v>1.1999999999999999E-3</v>
      </c>
      <c r="F232" s="6">
        <v>-4.7999999999999996E-3</v>
      </c>
      <c r="G232" s="6">
        <v>2.9999999999999997E-4</v>
      </c>
    </row>
    <row r="233" spans="2:26" ht="15.5" x14ac:dyDescent="0.35">
      <c r="C233" t="s">
        <v>248</v>
      </c>
      <c r="D233" s="6">
        <v>3.0000000000000001E-3</v>
      </c>
      <c r="E233" s="6">
        <v>3.3E-3</v>
      </c>
      <c r="F233" s="6">
        <v>-1.3300000000000001E-2</v>
      </c>
      <c r="G233" s="6">
        <v>8.0000000000000004E-4</v>
      </c>
    </row>
    <row r="234" spans="2:26" ht="15.5" x14ac:dyDescent="0.35">
      <c r="C234" t="s">
        <v>249</v>
      </c>
      <c r="D234" s="6">
        <v>1.8E-3</v>
      </c>
      <c r="E234" s="6">
        <v>1.5E-3</v>
      </c>
      <c r="F234" s="6">
        <v>1.4000000000000002E-3</v>
      </c>
      <c r="G234" s="6">
        <v>8.0000000000000004E-4</v>
      </c>
    </row>
    <row r="235" spans="2:26" ht="15.5" x14ac:dyDescent="0.35">
      <c r="C235" t="s">
        <v>250</v>
      </c>
    </row>
    <row r="236" spans="2:26" ht="15.5" x14ac:dyDescent="0.35">
      <c r="C236" t="s">
        <v>251</v>
      </c>
      <c r="D236" s="5">
        <v>4696000000000</v>
      </c>
      <c r="E236" s="5">
        <v>4700000000000</v>
      </c>
      <c r="F236" s="5">
        <v>4709000000000</v>
      </c>
      <c r="G236" s="5">
        <v>4769000000000</v>
      </c>
    </row>
    <row r="237" spans="2:26" ht="15.5" x14ac:dyDescent="0.35">
      <c r="C237" t="s">
        <v>252</v>
      </c>
      <c r="D237" s="6">
        <v>0.38</v>
      </c>
      <c r="E237" s="6">
        <v>0.43</v>
      </c>
      <c r="F237" s="6">
        <v>0.48</v>
      </c>
      <c r="G237" s="6">
        <v>0.49</v>
      </c>
    </row>
    <row r="238" spans="2:26" ht="15.5" x14ac:dyDescent="0.35">
      <c r="C238" t="s">
        <v>253</v>
      </c>
      <c r="D238" s="6">
        <v>133.56</v>
      </c>
      <c r="E238" s="6">
        <v>133.69</v>
      </c>
      <c r="F238" s="6">
        <v>133.94999999999999</v>
      </c>
      <c r="G238" s="6">
        <v>135.63</v>
      </c>
    </row>
    <row r="239" spans="2:26" ht="15.5" x14ac:dyDescent="0.35">
      <c r="C239" t="s">
        <v>254</v>
      </c>
      <c r="D239" s="6">
        <v>0.39</v>
      </c>
      <c r="E239" s="6">
        <v>0.44</v>
      </c>
      <c r="F239" s="6">
        <v>0.48</v>
      </c>
      <c r="G239" s="6">
        <v>0.5</v>
      </c>
    </row>
    <row r="240" spans="2:26" ht="15.5" x14ac:dyDescent="0.35">
      <c r="C240" t="s">
        <v>255</v>
      </c>
      <c r="D240" s="6">
        <v>131.76</v>
      </c>
      <c r="E240" s="6">
        <v>131.99</v>
      </c>
      <c r="F240" s="6">
        <v>132.5</v>
      </c>
      <c r="G240" s="6">
        <v>134.09</v>
      </c>
    </row>
    <row r="241" spans="3:26" ht="15.5" x14ac:dyDescent="0.35">
      <c r="C241" t="s">
        <v>256</v>
      </c>
    </row>
    <row r="242" spans="3:26" ht="15.5" x14ac:dyDescent="0.35">
      <c r="C242" t="s">
        <v>257</v>
      </c>
    </row>
    <row r="243" spans="3:26" ht="15.5" x14ac:dyDescent="0.35">
      <c r="C243" t="s">
        <v>258</v>
      </c>
      <c r="D243" s="5">
        <v>4696000000000</v>
      </c>
      <c r="E243" s="5">
        <v>4700000000000</v>
      </c>
      <c r="F243" s="5">
        <v>4709000000000</v>
      </c>
      <c r="G243" s="5">
        <v>4769000000000</v>
      </c>
    </row>
    <row r="244" spans="3:26" ht="15.5" x14ac:dyDescent="0.35">
      <c r="C244" t="s">
        <v>24</v>
      </c>
    </row>
    <row r="245" spans="3:26" ht="15.5" x14ac:dyDescent="0.35">
      <c r="C245" t="s">
        <v>21</v>
      </c>
    </row>
    <row r="246" spans="3:26" ht="15.5" x14ac:dyDescent="0.35">
      <c r="C246" t="s">
        <v>259</v>
      </c>
    </row>
    <row r="247" spans="3:26" ht="15.5" x14ac:dyDescent="0.35">
      <c r="C247" t="s">
        <v>260</v>
      </c>
      <c r="D247" s="5">
        <v>1588000000000</v>
      </c>
      <c r="E247" s="5">
        <v>-680000000000</v>
      </c>
      <c r="F247" s="5">
        <v>-472000000000</v>
      </c>
      <c r="G247" s="5">
        <v>618000000000</v>
      </c>
    </row>
    <row r="248" spans="3:26" ht="15.5" x14ac:dyDescent="0.35">
      <c r="C248" t="s">
        <v>261</v>
      </c>
      <c r="D248" s="5">
        <v>-10000000000</v>
      </c>
      <c r="E248" s="5">
        <v>-18000000000</v>
      </c>
      <c r="F248" s="5">
        <v>0</v>
      </c>
      <c r="G248" s="5">
        <v>-18000000000</v>
      </c>
    </row>
    <row r="249" spans="3:26" ht="15.5" x14ac:dyDescent="0.35">
      <c r="C249" t="s">
        <v>13</v>
      </c>
      <c r="D249" s="5">
        <v>1578000000000</v>
      </c>
      <c r="E249" s="5">
        <v>-698000000000</v>
      </c>
      <c r="F249" s="5">
        <v>-472000000000</v>
      </c>
      <c r="G249" s="5">
        <v>601000000000</v>
      </c>
    </row>
    <row r="250" spans="3:26" ht="15.5" x14ac:dyDescent="0.35">
      <c r="C250" t="s">
        <v>16</v>
      </c>
      <c r="D250" s="6">
        <v>44.88</v>
      </c>
      <c r="E250" s="6">
        <v>-19.86</v>
      </c>
      <c r="F250" s="6">
        <v>-13.44</v>
      </c>
      <c r="G250" s="6">
        <v>17.09</v>
      </c>
    </row>
    <row r="251" spans="3:26" ht="15.5" x14ac:dyDescent="0.35">
      <c r="C251" t="s">
        <v>58</v>
      </c>
      <c r="I251" s="6">
        <v>-1.37</v>
      </c>
      <c r="J251" s="6">
        <v>1.58</v>
      </c>
      <c r="K251" s="6">
        <v>1.97</v>
      </c>
      <c r="L251" s="6">
        <v>-19.61</v>
      </c>
      <c r="M251" s="6">
        <v>-77.25</v>
      </c>
      <c r="N251" s="6">
        <v>-20.66</v>
      </c>
      <c r="O251" s="6">
        <v>0.26</v>
      </c>
      <c r="P251" s="6">
        <v>0.71</v>
      </c>
      <c r="Q251" s="6">
        <v>-46.48</v>
      </c>
      <c r="R251" s="6">
        <v>-74.260000000000005</v>
      </c>
      <c r="S251" s="6">
        <v>17.82</v>
      </c>
      <c r="T251" s="6">
        <v>13.8</v>
      </c>
      <c r="U251" s="6">
        <v>0.55000000000000004</v>
      </c>
      <c r="V251" s="6">
        <v>-8.2799999999999994</v>
      </c>
      <c r="W251" s="6">
        <v>1.74</v>
      </c>
      <c r="X251" s="6">
        <v>1.94</v>
      </c>
      <c r="Y251" s="6">
        <v>6.37</v>
      </c>
      <c r="Z251" s="6">
        <v>6.21</v>
      </c>
    </row>
    <row r="252" spans="3:26" ht="15.5" x14ac:dyDescent="0.35">
      <c r="C252" t="s">
        <v>72</v>
      </c>
      <c r="I252" s="6">
        <v>-46.72</v>
      </c>
      <c r="J252" s="6">
        <v>44.94</v>
      </c>
      <c r="K252" s="6">
        <v>41.12</v>
      </c>
      <c r="L252" s="6">
        <v>-5.2</v>
      </c>
      <c r="M252" s="6">
        <v>-2.4900000000000002</v>
      </c>
      <c r="N252" s="6">
        <v>-5.13</v>
      </c>
      <c r="O252" s="6">
        <v>692.31</v>
      </c>
      <c r="P252" s="6">
        <v>256.33999999999997</v>
      </c>
      <c r="Q252" s="6">
        <v>-5.16</v>
      </c>
      <c r="R252" s="6">
        <v>-3.93</v>
      </c>
      <c r="S252" s="6">
        <v>14.93</v>
      </c>
      <c r="T252" s="6">
        <v>27.17</v>
      </c>
      <c r="U252" s="6">
        <v>747.27</v>
      </c>
      <c r="V252" s="6">
        <v>-55.19</v>
      </c>
      <c r="W252" s="6">
        <v>270.69</v>
      </c>
      <c r="X252" s="6">
        <v>138.13999999999999</v>
      </c>
      <c r="Y252" s="6">
        <v>29.83</v>
      </c>
      <c r="Z252" s="6">
        <v>24.8</v>
      </c>
    </row>
    <row r="253" spans="3:26" ht="15.5" x14ac:dyDescent="0.35">
      <c r="C253" t="s">
        <v>75</v>
      </c>
      <c r="I253" s="6">
        <v>3.31</v>
      </c>
      <c r="J253" s="6">
        <v>3.4</v>
      </c>
      <c r="K253" s="6">
        <v>3.01</v>
      </c>
      <c r="L253" s="6">
        <v>2.41</v>
      </c>
      <c r="M253" s="6">
        <v>4.5</v>
      </c>
      <c r="N253" s="6">
        <v>1.76</v>
      </c>
      <c r="O253" s="6">
        <v>2.62</v>
      </c>
      <c r="P253" s="6">
        <v>2.75</v>
      </c>
      <c r="Q253" s="6">
        <v>2.48</v>
      </c>
      <c r="R253" s="6">
        <v>1.25</v>
      </c>
      <c r="S253" s="6">
        <v>1.1399999999999999</v>
      </c>
      <c r="T253" s="6">
        <v>2.69</v>
      </c>
      <c r="U253" s="5">
        <v>5</v>
      </c>
      <c r="V253" s="6">
        <v>4.75</v>
      </c>
      <c r="W253" s="6">
        <v>5.57</v>
      </c>
      <c r="X253" s="6">
        <v>0.73</v>
      </c>
      <c r="Y253" s="6">
        <v>0.55000000000000004</v>
      </c>
      <c r="Z253" s="6">
        <v>0.37</v>
      </c>
    </row>
    <row r="254" spans="3:26" ht="15.5" x14ac:dyDescent="0.35">
      <c r="C254" t="s">
        <v>262</v>
      </c>
      <c r="I254" s="5">
        <v>122320000000</v>
      </c>
      <c r="J254" s="5">
        <v>155710000000</v>
      </c>
      <c r="K254" s="5">
        <v>145450000000</v>
      </c>
      <c r="L254" s="5">
        <v>-325680000000</v>
      </c>
      <c r="M254" s="5">
        <v>-1407060000000</v>
      </c>
      <c r="N254" s="5">
        <v>-217120000000</v>
      </c>
      <c r="O254" s="5">
        <v>41840000000</v>
      </c>
      <c r="P254" s="5">
        <v>73410000000</v>
      </c>
    </row>
    <row r="255" spans="3:26" ht="15.5" x14ac:dyDescent="0.35">
      <c r="C255" t="s">
        <v>263</v>
      </c>
      <c r="I255" s="6">
        <v>-3.7000000000000002E-3</v>
      </c>
      <c r="J255" s="6">
        <v>4.3E-3</v>
      </c>
      <c r="K255" s="6">
        <v>5.8999999999999999E-3</v>
      </c>
      <c r="L255" s="6">
        <v>-2.4E-2</v>
      </c>
      <c r="M255" s="6">
        <v>-8.9200000000000002E-2</v>
      </c>
      <c r="N255" s="6">
        <v>-2.3099999999999999E-2</v>
      </c>
      <c r="O255" s="6">
        <v>2.0000000000000001E-4</v>
      </c>
      <c r="P255" s="6">
        <v>7.000000000000001E-4</v>
      </c>
      <c r="Q255" s="6">
        <v>-3.2099999999999997E-2</v>
      </c>
      <c r="R255" s="6">
        <v>-2.6699999999999998E-2</v>
      </c>
      <c r="S255" s="6">
        <v>6.0999999999999995E-3</v>
      </c>
      <c r="T255" s="6">
        <v>5.7999999999999996E-3</v>
      </c>
      <c r="U255" s="6">
        <v>2.9999999999999997E-4</v>
      </c>
      <c r="V255" s="6">
        <v>-6.4000000000000003E-3</v>
      </c>
      <c r="W255" s="6">
        <v>1.7000000000000001E-3</v>
      </c>
      <c r="X255" s="6">
        <v>5.0000000000000001E-4</v>
      </c>
      <c r="Y255" s="6">
        <v>1.7000000000000001E-3</v>
      </c>
      <c r="Z255" s="6">
        <v>1.4000000000000002E-3</v>
      </c>
    </row>
    <row r="256" spans="3:26" ht="15.5" x14ac:dyDescent="0.35">
      <c r="C256" t="s">
        <v>264</v>
      </c>
      <c r="I256" s="6">
        <v>-1.03E-2</v>
      </c>
      <c r="J256" s="6">
        <v>1.1699999999999999E-2</v>
      </c>
      <c r="K256" s="6">
        <v>1.4800000000000001E-2</v>
      </c>
      <c r="L256" s="6">
        <v>-8.6099999999999996E-2</v>
      </c>
      <c r="M256" s="6">
        <v>-0.3921</v>
      </c>
      <c r="N256" s="6">
        <v>-0.1027</v>
      </c>
      <c r="O256" s="6">
        <v>1.1000000000000001E-3</v>
      </c>
      <c r="P256" s="6">
        <v>3.0999999999999999E-3</v>
      </c>
      <c r="Q256" s="6">
        <v>-0.19789999999999999</v>
      </c>
      <c r="R256" s="6">
        <v>-0.187</v>
      </c>
      <c r="S256" s="6">
        <v>6.4399999999999999E-2</v>
      </c>
      <c r="T256" s="6">
        <v>5.2999999999999999E-2</v>
      </c>
      <c r="U256" s="6">
        <v>2.2000000000000001E-3</v>
      </c>
      <c r="V256" s="6">
        <v>-3.4200000000000001E-2</v>
      </c>
      <c r="W256" s="6">
        <v>6.8999999999999999E-3</v>
      </c>
      <c r="X256" s="6">
        <v>6.8000000000000005E-3</v>
      </c>
      <c r="Y256" s="6">
        <v>2.23E-2</v>
      </c>
      <c r="Z256" s="6">
        <v>2.3E-2</v>
      </c>
    </row>
    <row r="257" spans="3:26" ht="15.5" x14ac:dyDescent="0.35">
      <c r="C257" t="s">
        <v>265</v>
      </c>
      <c r="I257" s="6">
        <v>5.1999999999999998E-3</v>
      </c>
      <c r="J257" s="6">
        <v>6.9999999999999993E-3</v>
      </c>
      <c r="K257" s="6">
        <v>4.8999999999999998E-3</v>
      </c>
      <c r="L257" s="6">
        <v>-2.3300000000000001E-2</v>
      </c>
      <c r="M257" s="6">
        <v>-8.2400000000000001E-2</v>
      </c>
      <c r="N257" s="6">
        <v>-1.3500000000000002E-2</v>
      </c>
      <c r="O257" s="6">
        <v>2.0000000000000001E-4</v>
      </c>
      <c r="P257" s="6">
        <v>1.1000000000000001E-3</v>
      </c>
      <c r="Q257" s="6">
        <v>-3.8699999999999998E-2</v>
      </c>
      <c r="R257" s="6">
        <v>-3.44E-2</v>
      </c>
      <c r="S257" s="6">
        <v>8.8000000000000005E-3</v>
      </c>
      <c r="T257" s="6">
        <v>0.01</v>
      </c>
      <c r="U257" s="6">
        <v>-7.000000000000001E-4</v>
      </c>
      <c r="V257" s="6">
        <v>-1.06E-2</v>
      </c>
      <c r="W257" s="6">
        <v>4.5999999999999999E-3</v>
      </c>
      <c r="X257" s="6">
        <v>4.5000000000000005E-3</v>
      </c>
      <c r="Y257" s="6">
        <v>3.7000000000000002E-3</v>
      </c>
      <c r="Z257" s="6">
        <v>-5.4000000000000003E-3</v>
      </c>
    </row>
    <row r="258" spans="3:26" ht="15.5" x14ac:dyDescent="0.35">
      <c r="C258" t="s">
        <v>266</v>
      </c>
    </row>
    <row r="259" spans="3:26" ht="15.5" x14ac:dyDescent="0.35">
      <c r="C259" t="s">
        <v>69</v>
      </c>
      <c r="I259" s="6">
        <v>0.48</v>
      </c>
      <c r="J259" s="6">
        <v>0.53</v>
      </c>
      <c r="K259" s="6">
        <v>0.61</v>
      </c>
      <c r="L259" s="6">
        <v>0.45</v>
      </c>
      <c r="M259" s="6">
        <v>0.97</v>
      </c>
      <c r="N259" s="6">
        <v>0.53</v>
      </c>
      <c r="O259" s="6">
        <v>0.78</v>
      </c>
      <c r="P259" s="6">
        <v>0.8</v>
      </c>
      <c r="Q259" s="6">
        <v>1.02</v>
      </c>
      <c r="R259" s="6">
        <v>0.74</v>
      </c>
      <c r="S259" s="6">
        <v>0.96</v>
      </c>
      <c r="T259" s="6">
        <v>1.44</v>
      </c>
      <c r="U259" s="6">
        <v>1.67</v>
      </c>
      <c r="V259" s="6">
        <v>1.89</v>
      </c>
      <c r="W259" s="6">
        <v>1.88</v>
      </c>
      <c r="X259" s="6">
        <v>0.94</v>
      </c>
      <c r="Y259" s="6">
        <v>0.67</v>
      </c>
      <c r="Z259" s="6">
        <v>0.56999999999999995</v>
      </c>
    </row>
    <row r="260" spans="3:26" ht="15.5" x14ac:dyDescent="0.35">
      <c r="C260" t="s">
        <v>66</v>
      </c>
      <c r="I260" s="6">
        <v>133.94999999999999</v>
      </c>
      <c r="J260" s="6">
        <v>135.07</v>
      </c>
      <c r="K260" s="6">
        <v>133.44</v>
      </c>
      <c r="L260" s="6">
        <v>227.7</v>
      </c>
      <c r="M260" s="6">
        <v>197.03</v>
      </c>
      <c r="N260" s="6">
        <v>201.23</v>
      </c>
      <c r="O260" s="6">
        <v>229.47</v>
      </c>
      <c r="P260" s="6">
        <v>228.61</v>
      </c>
      <c r="Q260" s="6">
        <v>234.82</v>
      </c>
      <c r="R260" s="6">
        <v>397.15</v>
      </c>
      <c r="S260" s="6">
        <v>276.82</v>
      </c>
      <c r="T260" s="6">
        <v>260.45999999999998</v>
      </c>
      <c r="U260" s="6">
        <v>245.69</v>
      </c>
      <c r="V260" s="6">
        <v>242.31</v>
      </c>
      <c r="W260" s="6">
        <v>250.6</v>
      </c>
      <c r="X260" s="6">
        <v>284.3</v>
      </c>
      <c r="Y260" s="6">
        <v>284.89</v>
      </c>
      <c r="Z260" s="6">
        <v>270.22000000000003</v>
      </c>
    </row>
    <row r="261" spans="3:26" ht="15.5" x14ac:dyDescent="0.35">
      <c r="C261" t="s">
        <v>267</v>
      </c>
      <c r="I261" s="6">
        <v>0.48</v>
      </c>
      <c r="J261" s="6">
        <v>0.53</v>
      </c>
      <c r="K261" s="6">
        <v>0.61</v>
      </c>
      <c r="L261" s="6">
        <v>0.45</v>
      </c>
      <c r="M261" s="6">
        <v>0.99</v>
      </c>
      <c r="N261" s="6">
        <v>0.53</v>
      </c>
      <c r="O261" s="6">
        <v>0.79</v>
      </c>
      <c r="P261" s="6">
        <v>0.8</v>
      </c>
      <c r="Q261" s="6">
        <v>1.03</v>
      </c>
      <c r="R261" s="6">
        <v>0.74</v>
      </c>
      <c r="S261" s="6">
        <v>0.98</v>
      </c>
      <c r="T261" s="6">
        <v>1.47</v>
      </c>
      <c r="U261" s="6">
        <v>1.71</v>
      </c>
      <c r="V261" s="6">
        <v>1.93</v>
      </c>
      <c r="W261" s="6">
        <v>1.88</v>
      </c>
      <c r="X261" s="6">
        <v>0.95</v>
      </c>
      <c r="Y261" s="6">
        <v>0.67</v>
      </c>
      <c r="Z261" s="6">
        <v>0.56999999999999995</v>
      </c>
    </row>
    <row r="262" spans="3:26" ht="15.5" x14ac:dyDescent="0.35">
      <c r="C262" t="s">
        <v>268</v>
      </c>
      <c r="I262" s="6">
        <v>132.5</v>
      </c>
      <c r="J262" s="6">
        <v>133.35</v>
      </c>
      <c r="K262" s="6">
        <v>131.74</v>
      </c>
      <c r="L262" s="6">
        <v>224.9</v>
      </c>
      <c r="M262" s="6">
        <v>194.44</v>
      </c>
      <c r="N262" s="6">
        <v>199.54</v>
      </c>
      <c r="O262" s="5">
        <v>228</v>
      </c>
      <c r="P262" s="6">
        <v>226.94</v>
      </c>
      <c r="Q262" s="6">
        <v>232.63</v>
      </c>
      <c r="R262" s="6">
        <v>392.45</v>
      </c>
      <c r="S262" s="6">
        <v>271.61</v>
      </c>
      <c r="T262" s="6">
        <v>255.63</v>
      </c>
      <c r="U262" s="6">
        <v>240.14</v>
      </c>
      <c r="V262" s="6">
        <v>236.47</v>
      </c>
      <c r="W262" s="6">
        <v>250.6</v>
      </c>
      <c r="X262" s="6">
        <v>282.89999999999998</v>
      </c>
      <c r="Y262" s="6">
        <v>283.45999999999998</v>
      </c>
      <c r="Z262" s="6">
        <v>269.31</v>
      </c>
    </row>
    <row r="263" spans="3:26" ht="15.5" x14ac:dyDescent="0.35">
      <c r="C263" t="s">
        <v>269</v>
      </c>
    </row>
    <row r="264" spans="3:26" ht="15.5" x14ac:dyDescent="0.35">
      <c r="C264" t="s">
        <v>270</v>
      </c>
    </row>
    <row r="265" spans="3:26" ht="15.5" x14ac:dyDescent="0.35">
      <c r="C265" t="s">
        <v>26</v>
      </c>
    </row>
    <row r="266" spans="3:26" ht="15.5" x14ac:dyDescent="0.35">
      <c r="C266" t="s">
        <v>23</v>
      </c>
    </row>
    <row r="267" spans="3:26" ht="15.5" x14ac:dyDescent="0.35">
      <c r="C267" t="s">
        <v>271</v>
      </c>
    </row>
    <row r="268" spans="3:26" ht="15.5" x14ac:dyDescent="0.35">
      <c r="C268" t="s">
        <v>272</v>
      </c>
      <c r="I268" s="5">
        <v>-514000000000</v>
      </c>
      <c r="J268" s="5">
        <v>1522000000000</v>
      </c>
      <c r="K268" s="5">
        <v>588000000000</v>
      </c>
      <c r="L268" s="5">
        <v>-1942000000000</v>
      </c>
      <c r="M268" s="5">
        <v>-694000000000</v>
      </c>
      <c r="N268" s="5">
        <v>-4281000000000</v>
      </c>
      <c r="O268" s="5">
        <v>-735000000000</v>
      </c>
      <c r="P268" s="5">
        <v>-2896000000000</v>
      </c>
      <c r="Q268" s="5">
        <v>-231000000000</v>
      </c>
      <c r="R268" s="5">
        <v>-562000000000</v>
      </c>
      <c r="S268" s="5">
        <v>-2004000000000</v>
      </c>
      <c r="T268" s="5">
        <v>1926000000000</v>
      </c>
      <c r="U268" s="5">
        <v>575000000000</v>
      </c>
      <c r="V268" s="5">
        <v>555000000000</v>
      </c>
      <c r="W268" s="5">
        <v>-628000000000</v>
      </c>
      <c r="X268" s="5">
        <v>-78000000000</v>
      </c>
      <c r="Y268" s="5">
        <v>-67000000000</v>
      </c>
      <c r="Z268" s="5">
        <v>-162000000000</v>
      </c>
    </row>
    <row r="269" spans="3:26" ht="15.5" x14ac:dyDescent="0.35">
      <c r="C269" t="s">
        <v>273</v>
      </c>
      <c r="I269" s="5">
        <v>-18000000000</v>
      </c>
      <c r="J269" s="5">
        <v>-50000000000</v>
      </c>
      <c r="K269" s="5">
        <v>0</v>
      </c>
      <c r="L269" s="5">
        <v>-6000000000</v>
      </c>
      <c r="M269" s="5">
        <v>-49000000000</v>
      </c>
      <c r="N269" s="5">
        <v>-104000000000</v>
      </c>
      <c r="O269" s="5">
        <v>-58000000000</v>
      </c>
      <c r="P269" s="5">
        <v>-13000000000</v>
      </c>
      <c r="Q269" s="5">
        <v>-48000000000</v>
      </c>
      <c r="R269" s="5">
        <v>-73000000000</v>
      </c>
      <c r="S269" s="5">
        <v>-36000000000</v>
      </c>
      <c r="T269" s="5">
        <v>-46000000000</v>
      </c>
      <c r="U269" s="5">
        <v>-44000000000</v>
      </c>
      <c r="V269" s="5">
        <v>-127000000000</v>
      </c>
      <c r="W269" s="5">
        <v>-5000000000</v>
      </c>
      <c r="X269" s="5">
        <v>-1000000000</v>
      </c>
      <c r="Y269" s="5">
        <v>-5000000000</v>
      </c>
      <c r="Z269" s="5">
        <v>-8000000000</v>
      </c>
    </row>
    <row r="270" spans="3:26" ht="15.5" x14ac:dyDescent="0.35">
      <c r="C270" t="s">
        <v>15</v>
      </c>
      <c r="I270" s="5">
        <v>-532000000000</v>
      </c>
      <c r="J270" s="5">
        <v>1472000000000</v>
      </c>
      <c r="K270" s="5">
        <v>587000000000</v>
      </c>
      <c r="L270" s="5">
        <v>-1948000000000</v>
      </c>
      <c r="M270" s="5">
        <v>-743000000000</v>
      </c>
      <c r="N270" s="5">
        <v>-4385000000000</v>
      </c>
      <c r="O270" s="5">
        <v>-792000000000</v>
      </c>
      <c r="P270" s="5">
        <v>-2909000000000</v>
      </c>
      <c r="Q270" s="5">
        <v>-279000000000</v>
      </c>
      <c r="R270" s="5">
        <v>-636000000000</v>
      </c>
      <c r="S270" s="5">
        <v>-2040000000000</v>
      </c>
      <c r="T270" s="5">
        <v>1880000000000</v>
      </c>
      <c r="U270" s="5">
        <v>531000000000</v>
      </c>
      <c r="V270" s="5">
        <v>428000000000</v>
      </c>
      <c r="W270" s="5">
        <v>-633000000000</v>
      </c>
      <c r="X270" s="5">
        <v>-79000000000</v>
      </c>
      <c r="Y270" s="5">
        <v>-72000000000</v>
      </c>
      <c r="Z270" s="5">
        <v>-170000000000</v>
      </c>
    </row>
    <row r="271" spans="3:26" ht="15.5" x14ac:dyDescent="0.35">
      <c r="C271" t="s">
        <v>17</v>
      </c>
      <c r="I271" s="6">
        <v>-15.14</v>
      </c>
      <c r="J271" s="6">
        <v>41.87</v>
      </c>
      <c r="K271" s="6">
        <v>16.71</v>
      </c>
      <c r="L271" s="6">
        <v>-95.33</v>
      </c>
      <c r="M271" s="6">
        <v>-36.369999999999997</v>
      </c>
      <c r="N271" s="6">
        <v>-214.54</v>
      </c>
      <c r="O271" s="6">
        <v>-38.770000000000003</v>
      </c>
      <c r="P271" s="6">
        <v>-142.33000000000001</v>
      </c>
      <c r="Q271" s="6">
        <v>-16.399999999999999</v>
      </c>
      <c r="R271" s="6">
        <v>-72.59</v>
      </c>
      <c r="S271" s="6">
        <v>-232.95</v>
      </c>
      <c r="T271" s="6">
        <v>214.68</v>
      </c>
      <c r="U271" s="6">
        <v>86.26</v>
      </c>
      <c r="V271" s="6">
        <v>120.1</v>
      </c>
      <c r="W271" s="6">
        <v>-177.77</v>
      </c>
      <c r="X271" s="6">
        <v>-126.03</v>
      </c>
      <c r="Y271" s="6">
        <v>-115.16</v>
      </c>
      <c r="Z271" s="6">
        <v>-340.01</v>
      </c>
    </row>
  </sheetData>
  <pageMargins left="0.7" right="0.7" top="0.75" bottom="0.75" header="0.3" footer="0.3"/>
  <ignoredErrors>
    <ignoredError sqref="A1:Z272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1985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1986</v>
      </c>
      <c r="D2" s="2" vm="496">
        <f ca="1">IFERROR(_xlfn.STOCKHISTORY("XIDX:" &amp; $C$1, D3, , 0, 0, 1), "Libur")</f>
        <v>47</v>
      </c>
      <c r="E2" s="2" vm="497">
        <f ca="1">IFERROR(_xlfn.STOCKHISTORY("XIDX:" &amp; $C$1, E3, , 0, 0, 1), "Libur")</f>
        <v>31</v>
      </c>
      <c r="H2" s="2" vm="497">
        <f ca="1">IFERROR(INDEX(D2:G2,COUNT(D2:G2)),"")</f>
        <v>31</v>
      </c>
      <c r="I2" s="2" vm="498">
        <f t="shared" ref="I2:X2" ca="1" si="0">IFERROR(_xlfn.STOCKHISTORY("XIDX:" &amp; $C$1, I1, , 0, 0, 1), "Libur")</f>
        <v>42</v>
      </c>
      <c r="J2" s="2" vm="499">
        <f t="shared" ca="1" si="0"/>
        <v>21</v>
      </c>
      <c r="K2" s="2" vm="36">
        <f t="shared" ca="1" si="0"/>
        <v>50</v>
      </c>
      <c r="L2" s="2" vm="36">
        <f t="shared" ca="1" si="0"/>
        <v>50</v>
      </c>
      <c r="M2" s="2" vm="36">
        <f t="shared" ca="1" si="0"/>
        <v>50</v>
      </c>
      <c r="N2" s="2" vm="36">
        <f t="shared" ca="1" si="0"/>
        <v>50</v>
      </c>
      <c r="O2" s="2" vm="36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500">
        <f t="shared" ca="1" si="0"/>
        <v>189</v>
      </c>
      <c r="X2" s="2" vm="157">
        <f t="shared" ca="1" si="0"/>
        <v>330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12820464</v>
      </c>
      <c r="E4" s="2">
        <f>IFERROR(INDEX(E51:E500,MATCH($C$4,$C$51:$C$500,0)),"")</f>
        <v>12045279</v>
      </c>
      <c r="H4" s="2">
        <f>IFERROR(SUM(D4:G4)*(4/MAX(1,COUNT(D4:G4))),"")</f>
        <v>49731486</v>
      </c>
      <c r="I4" s="2">
        <f t="shared" ref="I4:X4" si="1">IFERROR(INDEX(I51:I500,MATCH($C$4,$C$51:$C$500,0)),"")</f>
        <v>49126925</v>
      </c>
      <c r="J4" s="2">
        <f t="shared" si="1"/>
        <v>40659611</v>
      </c>
      <c r="K4" s="2">
        <f t="shared" si="1"/>
        <v>39025697</v>
      </c>
      <c r="L4" s="2">
        <f t="shared" si="1"/>
        <v>23560712</v>
      </c>
      <c r="M4" s="2">
        <f t="shared" si="1"/>
        <v>19666677</v>
      </c>
      <c r="N4" s="2">
        <f t="shared" si="1"/>
        <v>18364836</v>
      </c>
      <c r="O4" s="2">
        <f t="shared" si="1"/>
        <v>20051894</v>
      </c>
      <c r="P4" s="2">
        <f t="shared" si="1"/>
        <v>24934905</v>
      </c>
      <c r="Q4" s="2">
        <f t="shared" si="1"/>
        <v>25247152</v>
      </c>
      <c r="R4" s="2">
        <f t="shared" si="1"/>
        <v>20253000</v>
      </c>
      <c r="S4" s="2">
        <f t="shared" si="1"/>
        <v>253191000</v>
      </c>
      <c r="T4" s="2">
        <f t="shared" si="1"/>
        <v>315425000</v>
      </c>
      <c r="U4" s="2">
        <f t="shared" si="1"/>
        <v>329460000</v>
      </c>
      <c r="V4" s="2">
        <f t="shared" si="1"/>
        <v>452796000</v>
      </c>
      <c r="W4" s="2">
        <f t="shared" si="1"/>
        <v>594644000</v>
      </c>
      <c r="X4" s="2">
        <f t="shared" si="1"/>
        <v>656854000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429160</v>
      </c>
      <c r="E5" s="2">
        <f>IFERROR(INDEX(E51:E500,MATCH($C$5,$C$51:$C$500,0)),"")</f>
        <v>538264</v>
      </c>
      <c r="H5" s="2">
        <f>IFERROR(SUM(D5:G5)*(4/MAX(1,COUNT(D5:G5))),"")</f>
        <v>1934848</v>
      </c>
      <c r="I5" s="2">
        <f t="shared" ref="I5:X5" si="2">IFERROR(INDEX(I51:I500,MATCH($C$5,$C$51:$C$500,0)),"")</f>
        <v>2543724</v>
      </c>
      <c r="J5" s="2">
        <f t="shared" si="2"/>
        <v>7833113</v>
      </c>
      <c r="K5" s="2">
        <f t="shared" si="2"/>
        <v>17776633</v>
      </c>
      <c r="L5" s="2">
        <f t="shared" si="2"/>
        <v>7469990</v>
      </c>
      <c r="M5" s="2">
        <f t="shared" si="2"/>
        <v>4156097</v>
      </c>
      <c r="N5" s="2">
        <f t="shared" si="2"/>
        <v>-2737490</v>
      </c>
      <c r="O5" s="2">
        <f t="shared" si="2"/>
        <v>1684606</v>
      </c>
      <c r="P5" s="2">
        <f t="shared" si="2"/>
        <v>-3872611</v>
      </c>
      <c r="Q5" s="2">
        <f t="shared" si="2"/>
        <v>-10798748</v>
      </c>
      <c r="R5" s="2">
        <f t="shared" si="2"/>
        <v>1141000</v>
      </c>
      <c r="S5" s="2">
        <f t="shared" si="2"/>
        <v>192885000</v>
      </c>
      <c r="T5" s="2">
        <f t="shared" si="2"/>
        <v>-41958000</v>
      </c>
      <c r="U5" s="2">
        <f t="shared" si="2"/>
        <v>185251000</v>
      </c>
      <c r="V5" s="2">
        <f t="shared" si="2"/>
        <v>-759018000</v>
      </c>
      <c r="W5" s="2">
        <f t="shared" si="2"/>
        <v>-1177365000</v>
      </c>
      <c r="X5" s="2">
        <f t="shared" si="2"/>
        <v>-66762000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68605803</v>
      </c>
      <c r="E6" s="2">
        <f>IFERROR(INDEX(E51:E500,MATCH($C$6,$C$51:$C$500,0)),"")</f>
        <v>68176643</v>
      </c>
      <c r="H6" s="2">
        <f>IFERROR(INDEX(D6:G6,COUNT(D6:G6)),"")</f>
        <v>68176643</v>
      </c>
      <c r="I6" s="2">
        <f t="shared" ref="I6:X6" si="3">IFERROR(INDEX(I51:I500,MATCH($C$6,$C$51:$C$500,0)),"")</f>
        <v>67638379</v>
      </c>
      <c r="J6" s="2">
        <f t="shared" si="3"/>
        <v>65094655</v>
      </c>
      <c r="K6" s="2">
        <f t="shared" si="3"/>
        <v>57620377</v>
      </c>
      <c r="L6" s="2">
        <f t="shared" si="3"/>
        <v>39959499</v>
      </c>
      <c r="M6" s="2">
        <f t="shared" si="3"/>
        <v>32071049</v>
      </c>
      <c r="N6" s="2">
        <f t="shared" si="3"/>
        <v>27914952</v>
      </c>
      <c r="O6" s="2">
        <f t="shared" si="3"/>
        <v>30652442</v>
      </c>
      <c r="P6" s="2">
        <f t="shared" si="3"/>
        <v>28967836</v>
      </c>
      <c r="Q6" s="2">
        <f t="shared" si="3"/>
        <v>29557039</v>
      </c>
      <c r="R6" s="2">
        <f t="shared" si="3"/>
        <v>47952000</v>
      </c>
      <c r="S6" s="2">
        <f t="shared" si="3"/>
        <v>36811000</v>
      </c>
      <c r="T6" s="2">
        <f t="shared" si="3"/>
        <v>-1172592000</v>
      </c>
      <c r="U6" s="2">
        <f t="shared" si="3"/>
        <v>-1130664000</v>
      </c>
      <c r="V6" s="2">
        <f t="shared" si="3"/>
        <v>-1186889000</v>
      </c>
      <c r="W6" s="2">
        <f t="shared" si="3"/>
        <v>-421104000</v>
      </c>
      <c r="X6" s="2">
        <f t="shared" si="3"/>
        <v>684171000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25.94</v>
      </c>
      <c r="E7" s="3">
        <f>IFERROR(INDEX(E51:E500,MATCH($C$7,$C$51:$C$500,0))/1000000000,"")</f>
        <v>25.94</v>
      </c>
      <c r="H7" s="3">
        <f>IFERROR(INDEX(D7:G7,COUNT(D7:G7)),"")</f>
        <v>25.94</v>
      </c>
      <c r="I7" s="3">
        <f t="shared" ref="I7:X7" si="4">IFERROR(INDEX(I51:I500,MATCH($C$7,$C$51:$C$500,0))/1000000000,"")</f>
        <v>25.94</v>
      </c>
      <c r="J7" s="3">
        <f t="shared" si="4"/>
        <v>25.94</v>
      </c>
      <c r="K7" s="3">
        <f t="shared" si="4"/>
        <v>25.94</v>
      </c>
      <c r="L7" s="3">
        <f t="shared" si="4"/>
        <v>25.94</v>
      </c>
      <c r="M7" s="3">
        <f t="shared" si="4"/>
        <v>25.94</v>
      </c>
      <c r="N7" s="3">
        <f t="shared" si="4"/>
        <v>25.94</v>
      </c>
      <c r="O7" s="3">
        <f t="shared" si="4"/>
        <v>25.94</v>
      </c>
      <c r="P7" s="3">
        <f t="shared" si="4"/>
        <v>23.48</v>
      </c>
      <c r="Q7" s="3">
        <f t="shared" si="4"/>
        <v>23.48</v>
      </c>
      <c r="R7" s="3">
        <f t="shared" si="4"/>
        <v>23.48</v>
      </c>
      <c r="S7" s="3">
        <f t="shared" si="4"/>
        <v>23.48</v>
      </c>
      <c r="T7" s="3">
        <f t="shared" si="4"/>
        <v>11.55</v>
      </c>
      <c r="U7" s="3">
        <f t="shared" si="4"/>
        <v>11.55</v>
      </c>
      <c r="V7" s="3">
        <f t="shared" si="4"/>
        <v>11.55</v>
      </c>
      <c r="W7" s="3">
        <f t="shared" si="4"/>
        <v>11.55</v>
      </c>
      <c r="X7" s="3">
        <f t="shared" si="4"/>
        <v>11.55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-142000000000</v>
      </c>
      <c r="E8" s="2">
        <f>IFERROR(INDEX(E51:E500,MATCH("Free cash flow (Quarter)",$C$51:$C$500,0)),"")</f>
        <v>58000000000</v>
      </c>
      <c r="H8" s="2">
        <f>IFERROR(INDEX(D8:G8,COUNT(D8:G8)),"")</f>
        <v>58000000000</v>
      </c>
      <c r="I8" s="2">
        <f t="shared" ref="I8:X8" si="5">IFERROR(INDEX(I51:I500,MATCH($C$8,$C$51:$C$500,0)),"")</f>
        <v>314000000000</v>
      </c>
      <c r="J8" s="2">
        <f t="shared" si="5"/>
        <v>84000000000</v>
      </c>
      <c r="K8" s="2">
        <f t="shared" si="5"/>
        <v>229000000000</v>
      </c>
      <c r="L8" s="2">
        <f t="shared" si="5"/>
        <v>-51000000000</v>
      </c>
      <c r="M8" s="2">
        <f t="shared" si="5"/>
        <v>40000000000</v>
      </c>
      <c r="N8" s="2">
        <f t="shared" si="5"/>
        <v>13000000000</v>
      </c>
      <c r="O8" s="2">
        <f t="shared" si="5"/>
        <v>2000000000</v>
      </c>
      <c r="P8" s="2">
        <f t="shared" si="5"/>
        <v>1000000000</v>
      </c>
      <c r="Q8" s="2">
        <f t="shared" si="5"/>
        <v>-64000000000</v>
      </c>
      <c r="R8" s="2">
        <f t="shared" si="5"/>
        <v>-98000000000</v>
      </c>
      <c r="S8" s="2">
        <f t="shared" si="5"/>
        <v>216000000000</v>
      </c>
      <c r="T8" s="2">
        <f t="shared" si="5"/>
        <v>266000000000</v>
      </c>
      <c r="U8" s="2">
        <f t="shared" si="5"/>
        <v>23000000000</v>
      </c>
      <c r="V8" s="2">
        <f t="shared" si="5"/>
        <v>96000000000</v>
      </c>
      <c r="W8" s="2">
        <f t="shared" si="5"/>
        <v>-954000000000</v>
      </c>
      <c r="X8" s="2">
        <f t="shared" si="5"/>
        <v>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-5.47</v>
      </c>
      <c r="E9" s="3">
        <f>IFERROR(INDEX(E51:E500,MATCH("Free cash flow per share (Quarter)",$C$51:$C$500,0)),"")</f>
        <v>2.2400000000000002</v>
      </c>
      <c r="H9" s="3">
        <f>IFERROR(INDEX(D9:G9,COUNT(D9:G9)),"")</f>
        <v>2.2400000000000002</v>
      </c>
      <c r="I9" s="3">
        <f t="shared" ref="I9:X9" si="6">IFERROR(INDEX(I51:I500,MATCH($C$9,$C$51:$C$500,0)),"")</f>
        <v>12.1</v>
      </c>
      <c r="J9" s="3">
        <f t="shared" si="6"/>
        <v>3.23</v>
      </c>
      <c r="K9" s="3">
        <f t="shared" si="6"/>
        <v>8.84</v>
      </c>
      <c r="L9" s="3">
        <f t="shared" si="6"/>
        <v>-1.96</v>
      </c>
      <c r="M9" s="3">
        <f t="shared" si="6"/>
        <v>1.56</v>
      </c>
      <c r="N9" s="3">
        <f t="shared" si="6"/>
        <v>0.51</v>
      </c>
      <c r="O9" s="3">
        <f t="shared" si="6"/>
        <v>0.09</v>
      </c>
      <c r="P9" s="3">
        <f t="shared" si="6"/>
        <v>0.06</v>
      </c>
      <c r="Q9" s="3">
        <f t="shared" si="6"/>
        <v>-2.74</v>
      </c>
      <c r="R9" s="3">
        <f t="shared" si="6"/>
        <v>-4.16</v>
      </c>
      <c r="S9" s="3">
        <f t="shared" si="6"/>
        <v>9.2200000000000006</v>
      </c>
      <c r="T9" s="3">
        <f t="shared" si="6"/>
        <v>23.05</v>
      </c>
      <c r="U9" s="3">
        <f t="shared" si="6"/>
        <v>1.99</v>
      </c>
      <c r="V9" s="3">
        <f t="shared" si="6"/>
        <v>8.35</v>
      </c>
      <c r="W9" s="3">
        <f t="shared" si="6"/>
        <v>-82.56</v>
      </c>
      <c r="X9" s="3">
        <f t="shared" si="6"/>
        <v>0</v>
      </c>
    </row>
    <row r="10" spans="1:24" ht="15.5" x14ac:dyDescent="0.35">
      <c r="C10" t="s">
        <v>18</v>
      </c>
      <c r="D10" s="3">
        <f ca="1">IFERROR(IF(D9=0,"",D2/D9),"")</f>
        <v>-8.592321755027422</v>
      </c>
      <c r="E10" s="3">
        <f ca="1">IFERROR(IF(E9=0,"",E2/E9),"")</f>
        <v>13.839285714285714</v>
      </c>
      <c r="I10" s="3">
        <f t="shared" ref="I10:X10" ca="1" si="7">IFERROR(IF(I9=0,"",I2/I9),"")</f>
        <v>3.4710743801652892</v>
      </c>
      <c r="J10" s="3">
        <f t="shared" ca="1" si="7"/>
        <v>6.5015479876160995</v>
      </c>
      <c r="K10" s="3">
        <f t="shared" ca="1" si="7"/>
        <v>5.6561085972850682</v>
      </c>
      <c r="L10" s="3">
        <f t="shared" ca="1" si="7"/>
        <v>-25.510204081632654</v>
      </c>
      <c r="M10" s="3">
        <f t="shared" ca="1" si="7"/>
        <v>32.051282051282051</v>
      </c>
      <c r="N10" s="3">
        <f t="shared" ca="1" si="7"/>
        <v>98.039215686274503</v>
      </c>
      <c r="O10" s="3">
        <f t="shared" ca="1" si="7"/>
        <v>555.55555555555554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-2.2892441860465116</v>
      </c>
      <c r="X10" s="3" t="str">
        <f t="shared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12269373</v>
      </c>
      <c r="E11" s="2">
        <f>IFERROR(INDEX(E51:E500,MATCH($C$11,$C$51:$C$500,0)),"")</f>
        <v>24023381</v>
      </c>
      <c r="H11" s="2">
        <f>IFERROR(INDEX(D11:G11,COUNT(D11:G11)),"")</f>
        <v>24023381</v>
      </c>
      <c r="I11" s="2">
        <f t="shared" ref="I11:X11" si="8">IFERROR(INDEX(I51:I500,MATCH($C$11,$C$51:$C$500,0)),"")</f>
        <v>24714708</v>
      </c>
      <c r="J11" s="2">
        <f t="shared" si="8"/>
        <v>8223813</v>
      </c>
      <c r="K11" s="2">
        <f t="shared" si="8"/>
        <v>10440844</v>
      </c>
      <c r="L11" s="2">
        <f t="shared" si="8"/>
        <v>1935610</v>
      </c>
      <c r="M11" s="2">
        <f t="shared" si="8"/>
        <v>4074386</v>
      </c>
      <c r="N11" s="2">
        <f t="shared" si="8"/>
        <v>949649</v>
      </c>
      <c r="O11" s="2">
        <f t="shared" si="8"/>
        <v>578189</v>
      </c>
      <c r="P11" s="2">
        <f t="shared" si="8"/>
        <v>3174557</v>
      </c>
      <c r="Q11" s="2">
        <f t="shared" si="8"/>
        <v>4578586</v>
      </c>
      <c r="R11" s="2">
        <f t="shared" si="8"/>
        <v>5788000</v>
      </c>
      <c r="S11" s="2">
        <f t="shared" si="8"/>
        <v>10314000</v>
      </c>
      <c r="T11" s="2">
        <f t="shared" si="8"/>
        <v>23945000</v>
      </c>
      <c r="U11" s="2">
        <f t="shared" si="8"/>
        <v>20272000</v>
      </c>
      <c r="V11" s="2">
        <f t="shared" si="8"/>
        <v>11293000</v>
      </c>
      <c r="W11" s="2">
        <f t="shared" si="8"/>
        <v>20310000</v>
      </c>
      <c r="X11" s="2">
        <f t="shared" si="8"/>
        <v>84284000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-15000000000</v>
      </c>
      <c r="E12" s="2">
        <f>IFERROR(INDEX(E51:E500,MATCH("Net Debt (Quarter)",$C$51:$C$500,0)),"")</f>
        <v>-207000000000</v>
      </c>
      <c r="H12" s="2">
        <f>IFERROR(INDEX(D12:G12,COUNT(D12:G12)),"")</f>
        <v>-207000000000</v>
      </c>
      <c r="I12" s="2">
        <f t="shared" ref="I12:X12" si="9">IFERROR(INDEX(I51:I500,MATCH($C$12,$C$51:$C$500,0)),"")</f>
        <v>-210000000000</v>
      </c>
      <c r="J12" s="2">
        <f t="shared" si="9"/>
        <v>83000000000</v>
      </c>
      <c r="K12" s="2">
        <f t="shared" si="9"/>
        <v>55000000000</v>
      </c>
      <c r="L12" s="2">
        <f t="shared" si="9"/>
        <v>196000000000</v>
      </c>
      <c r="M12" s="2">
        <f t="shared" si="9"/>
        <v>166000000000</v>
      </c>
      <c r="N12" s="2">
        <f t="shared" si="9"/>
        <v>226000000000</v>
      </c>
      <c r="O12" s="2">
        <f t="shared" si="9"/>
        <v>235000000000</v>
      </c>
      <c r="P12" s="2">
        <f t="shared" si="9"/>
        <v>303000000000</v>
      </c>
      <c r="Q12" s="2">
        <f t="shared" si="9"/>
        <v>312000000000</v>
      </c>
      <c r="R12" s="2">
        <f t="shared" si="9"/>
        <v>318000000000</v>
      </c>
      <c r="S12" s="2">
        <f t="shared" si="9"/>
        <v>290000000000</v>
      </c>
      <c r="T12" s="2">
        <f t="shared" si="9"/>
        <v>18729000000000</v>
      </c>
      <c r="U12" s="2">
        <f t="shared" si="9"/>
        <v>18475000000000</v>
      </c>
      <c r="V12" s="2">
        <f t="shared" si="9"/>
        <v>17859000000000</v>
      </c>
      <c r="W12" s="2">
        <f t="shared" si="9"/>
        <v>16855000000000</v>
      </c>
      <c r="X12" s="2">
        <f t="shared" si="9"/>
        <v>17204000000000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205000000000</v>
      </c>
      <c r="E13" s="2">
        <f>IFERROR(INDEX(E51:E500,MATCH("Total Debt (Quarter)",$C$51:$C$500,0)),"")</f>
        <v>201000000000</v>
      </c>
      <c r="H13" s="2">
        <f>IFERROR(INDEX(D13:G13,COUNT(D13:G13)),"")</f>
        <v>201000000000</v>
      </c>
      <c r="I13" s="2">
        <f t="shared" ref="I13:X13" si="10">IFERROR(INDEX(I51:I500,MATCH($C$13,$C$51:$C$500,0)),"")</f>
        <v>203000000000</v>
      </c>
      <c r="J13" s="2">
        <f t="shared" si="10"/>
        <v>216000000000</v>
      </c>
      <c r="K13" s="2">
        <f t="shared" si="10"/>
        <v>216000000000</v>
      </c>
      <c r="L13" s="2">
        <f t="shared" si="10"/>
        <v>226000000000</v>
      </c>
      <c r="M13" s="2">
        <f t="shared" si="10"/>
        <v>224000000000</v>
      </c>
      <c r="N13" s="2">
        <f t="shared" si="10"/>
        <v>239000000000</v>
      </c>
      <c r="O13" s="2">
        <f t="shared" si="10"/>
        <v>243000000000</v>
      </c>
      <c r="P13" s="2">
        <f t="shared" si="10"/>
        <v>348000000000</v>
      </c>
      <c r="Q13" s="2">
        <f t="shared" si="10"/>
        <v>374000000000</v>
      </c>
      <c r="R13" s="2">
        <f t="shared" si="10"/>
        <v>395000000000</v>
      </c>
      <c r="S13" s="2">
        <f t="shared" si="10"/>
        <v>433000000000</v>
      </c>
      <c r="T13" s="2">
        <f t="shared" si="10"/>
        <v>19027000000000</v>
      </c>
      <c r="U13" s="2">
        <f t="shared" si="10"/>
        <v>18723000000000</v>
      </c>
      <c r="V13" s="2">
        <f t="shared" si="10"/>
        <v>17968000000000</v>
      </c>
      <c r="W13" s="2">
        <f t="shared" si="10"/>
        <v>17039000000000</v>
      </c>
      <c r="X13" s="2">
        <f t="shared" si="10"/>
        <v>17962000000000</v>
      </c>
    </row>
    <row r="14" spans="1:24" ht="15.5" x14ac:dyDescent="0.35">
      <c r="C14" t="s">
        <v>27</v>
      </c>
      <c r="D14" s="2">
        <f>IFERROR(INDEX(D51:D500,MATCH($C$14,$C$51:$C$500,0)),"")</f>
        <v>-1286046</v>
      </c>
      <c r="E14" s="2">
        <f>IFERROR(INDEX(E51:E500,MATCH($C$14,$C$51:$C$500,0)),"")</f>
        <v>-1270225</v>
      </c>
      <c r="H14" s="2">
        <f>IFERROR(SUM(D14:G14)*(4/MAX(1,COUNT(D14:G14))),"")</f>
        <v>-5112542</v>
      </c>
      <c r="I14" s="2">
        <f t="shared" ref="I14:X14" si="11">IFERROR(INDEX(I51:I500,MATCH($C$14,$C$51:$C$500,0)),"")</f>
        <v>-4148920</v>
      </c>
      <c r="J14" s="2">
        <f t="shared" si="11"/>
        <v>-3361423</v>
      </c>
      <c r="K14" s="2">
        <f t="shared" si="11"/>
        <v>-1412032</v>
      </c>
      <c r="L14" s="2">
        <f t="shared" si="11"/>
        <v>-1711120</v>
      </c>
      <c r="M14" s="2">
        <f t="shared" si="11"/>
        <v>-1774211</v>
      </c>
      <c r="N14" s="2">
        <f t="shared" si="11"/>
        <v>-1003393</v>
      </c>
      <c r="O14" s="2">
        <f t="shared" si="11"/>
        <v>-1626834</v>
      </c>
      <c r="P14" s="2">
        <f t="shared" si="11"/>
        <v>-1709211</v>
      </c>
      <c r="Q14" s="2">
        <f t="shared" si="11"/>
        <v>-1908157</v>
      </c>
      <c r="R14" s="2">
        <f t="shared" si="11"/>
        <v>-1895000</v>
      </c>
      <c r="S14" s="2">
        <f t="shared" si="11"/>
        <v>-87683000</v>
      </c>
      <c r="T14" s="2">
        <f t="shared" si="11"/>
        <v>-93363000</v>
      </c>
      <c r="U14" s="2">
        <f t="shared" si="11"/>
        <v>-99328000</v>
      </c>
      <c r="V14" s="2">
        <f t="shared" si="11"/>
        <v>-106578000</v>
      </c>
      <c r="W14" s="2">
        <f t="shared" si="11"/>
        <v>-177150000</v>
      </c>
      <c r="X14" s="2">
        <f t="shared" si="11"/>
        <v>-138322000</v>
      </c>
    </row>
    <row r="15" spans="1:2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-644439</v>
      </c>
      <c r="J15" s="2">
        <f t="shared" si="12"/>
        <v>-492110</v>
      </c>
      <c r="K15" s="2">
        <f t="shared" si="12"/>
        <v>-529315</v>
      </c>
      <c r="L15" s="2">
        <f t="shared" si="12"/>
        <v>-251920</v>
      </c>
      <c r="M15" s="2">
        <f t="shared" si="12"/>
        <v>-227758</v>
      </c>
      <c r="N15" s="2">
        <f t="shared" si="12"/>
        <v>-190372</v>
      </c>
      <c r="O15" s="2">
        <f t="shared" si="12"/>
        <v>-934031</v>
      </c>
      <c r="P15" s="2">
        <f t="shared" si="12"/>
        <v>-199752</v>
      </c>
      <c r="Q15" s="2">
        <f t="shared" si="12"/>
        <v>181232</v>
      </c>
      <c r="R15" s="2">
        <f t="shared" si="12"/>
        <v>-105000</v>
      </c>
      <c r="S15" s="2">
        <f t="shared" si="12"/>
        <v>16366000</v>
      </c>
      <c r="T15" s="2">
        <f t="shared" si="12"/>
        <v>195000</v>
      </c>
      <c r="U15" s="2">
        <f t="shared" si="12"/>
        <v>-19590000</v>
      </c>
      <c r="V15" s="2">
        <f t="shared" si="12"/>
        <v>5589000</v>
      </c>
      <c r="W15" s="2">
        <f t="shared" si="12"/>
        <v>2431000</v>
      </c>
      <c r="X15" s="2">
        <f t="shared" si="12"/>
        <v>-1185000</v>
      </c>
    </row>
    <row r="16" spans="1:24" ht="15.5" x14ac:dyDescent="0.35">
      <c r="C16" t="s">
        <v>29</v>
      </c>
      <c r="D16" s="2">
        <f>IFERROR(INDEX(D51:D500,MATCH($C$16,$C$51:$C$500,0)),"")</f>
        <v>460340</v>
      </c>
      <c r="E16" s="2">
        <f>IFERROR(INDEX(E51:E500,MATCH($C$16,$C$51:$C$500,0)),"")</f>
        <v>548604</v>
      </c>
      <c r="H16" s="2">
        <f>IFERROR(SUM(D16:G16)*(4/MAX(1,COUNT(D16:G16))),"")</f>
        <v>2017888</v>
      </c>
      <c r="I16" s="2">
        <f t="shared" ref="I16:X16" si="13">IFERROR(INDEX(I51:I500,MATCH($C$16,$C$51:$C$500,0)),"")</f>
        <v>3175893</v>
      </c>
      <c r="J16" s="2">
        <f t="shared" si="13"/>
        <v>4054695</v>
      </c>
      <c r="K16" s="2">
        <f t="shared" si="13"/>
        <v>16146191</v>
      </c>
      <c r="L16" s="2">
        <f t="shared" si="13"/>
        <v>9290084</v>
      </c>
      <c r="M16" s="2">
        <f t="shared" si="13"/>
        <v>6123145</v>
      </c>
      <c r="N16" s="2">
        <f t="shared" si="13"/>
        <v>-626772</v>
      </c>
      <c r="O16" s="2">
        <f t="shared" si="13"/>
        <v>61628</v>
      </c>
      <c r="P16" s="2">
        <f t="shared" si="13"/>
        <v>5625559</v>
      </c>
      <c r="Q16" s="2">
        <f t="shared" si="13"/>
        <v>-8873121</v>
      </c>
      <c r="R16" s="2">
        <f t="shared" si="13"/>
        <v>-15641000</v>
      </c>
      <c r="S16" s="2">
        <f t="shared" si="13"/>
        <v>170853000</v>
      </c>
      <c r="T16" s="2">
        <f t="shared" si="13"/>
        <v>-39652000</v>
      </c>
      <c r="U16" s="2">
        <f t="shared" si="13"/>
        <v>198857000</v>
      </c>
      <c r="V16" s="2">
        <f t="shared" si="13"/>
        <v>-724980000</v>
      </c>
      <c r="W16" s="2">
        <f t="shared" si="13"/>
        <v>-1035557000</v>
      </c>
      <c r="X16" s="2">
        <f t="shared" si="13"/>
        <v>-153216000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1219180000000</v>
      </c>
      <c r="E20" s="2">
        <f ca="1">IFERROR(E21*E2,"")</f>
        <v>804140000000</v>
      </c>
      <c r="H20" s="2">
        <f t="shared" ref="H20:X20" ca="1" si="14">IFERROR(H21*H2,"")</f>
        <v>804140000000</v>
      </c>
      <c r="I20" s="2">
        <f t="shared" ca="1" si="14"/>
        <v>1089480000000</v>
      </c>
      <c r="J20" s="2">
        <f t="shared" ca="1" si="14"/>
        <v>544740000000</v>
      </c>
      <c r="K20" s="2">
        <f t="shared" ca="1" si="14"/>
        <v>1297000000000</v>
      </c>
      <c r="L20" s="2">
        <f t="shared" ca="1" si="14"/>
        <v>1297000000000</v>
      </c>
      <c r="M20" s="2">
        <f t="shared" ca="1" si="14"/>
        <v>1297000000000</v>
      </c>
      <c r="N20" s="2">
        <f t="shared" ca="1" si="14"/>
        <v>1297000000000</v>
      </c>
      <c r="O20" s="2">
        <f t="shared" ca="1" si="14"/>
        <v>1297000000000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2182950000000</v>
      </c>
      <c r="X20" s="2">
        <f t="shared" ca="1" si="14"/>
        <v>3811500000000</v>
      </c>
    </row>
    <row r="21" spans="1:24" ht="15.5" x14ac:dyDescent="0.35">
      <c r="C21" t="s">
        <v>12</v>
      </c>
      <c r="D21" s="2">
        <f>IFERROR(INDEX(D51:D500,MATCH($C$7,$C$51:$C$500,0)),"")</f>
        <v>25940000000</v>
      </c>
      <c r="E21" s="2">
        <f>IFERROR(INDEX(E51:E500,MATCH($C$7,$C$51:$C$500,0)),"")</f>
        <v>25940000000</v>
      </c>
      <c r="H21" s="2">
        <f>IFERROR(INDEX(D21:G21,COUNT(D21:G21)),"")</f>
        <v>25940000000</v>
      </c>
      <c r="I21" s="2">
        <f t="shared" ref="I21:X21" si="15">IFERROR(INDEX(I51:I500,MATCH($C$7,$C$51:$C$500,0)),"")</f>
        <v>25940000000</v>
      </c>
      <c r="J21" s="2">
        <f t="shared" si="15"/>
        <v>25940000000</v>
      </c>
      <c r="K21" s="2">
        <f t="shared" si="15"/>
        <v>25940000000</v>
      </c>
      <c r="L21" s="2">
        <f t="shared" si="15"/>
        <v>25940000000</v>
      </c>
      <c r="M21" s="2">
        <f t="shared" si="15"/>
        <v>25940000000</v>
      </c>
      <c r="N21" s="2">
        <f t="shared" si="15"/>
        <v>25940000000</v>
      </c>
      <c r="O21" s="2">
        <f t="shared" si="15"/>
        <v>25940000000</v>
      </c>
      <c r="P21" s="2">
        <f t="shared" si="15"/>
        <v>23480000000</v>
      </c>
      <c r="Q21" s="2">
        <f t="shared" si="15"/>
        <v>23480000000</v>
      </c>
      <c r="R21" s="2">
        <f t="shared" si="15"/>
        <v>23480000000</v>
      </c>
      <c r="S21" s="2">
        <f t="shared" si="15"/>
        <v>23480000000</v>
      </c>
      <c r="T21" s="2">
        <f t="shared" si="15"/>
        <v>11550000000</v>
      </c>
      <c r="U21" s="2">
        <f t="shared" si="15"/>
        <v>11550000000</v>
      </c>
      <c r="V21" s="2">
        <f t="shared" si="15"/>
        <v>11550000000</v>
      </c>
      <c r="W21" s="2">
        <f t="shared" si="15"/>
        <v>11550000000</v>
      </c>
      <c r="X21" s="2">
        <f t="shared" si="15"/>
        <v>11550000000</v>
      </c>
    </row>
    <row r="23" spans="1:24" ht="15.5" x14ac:dyDescent="0.35">
      <c r="B23" t="s">
        <v>54</v>
      </c>
      <c r="C23" t="s">
        <v>55</v>
      </c>
      <c r="D23" s="3">
        <f>IFERROR(D5/D6*100,"")</f>
        <v>0.62554475165898138</v>
      </c>
      <c r="E23" s="3">
        <f>IFERROR(E5/E6*100,"")</f>
        <v>0.78951379286891554</v>
      </c>
      <c r="H23" s="3">
        <f t="shared" ref="H23:X23" si="16">IFERROR(H5/H6*100,"")</f>
        <v>2.8379924778637164</v>
      </c>
      <c r="I23" s="3">
        <f t="shared" si="16"/>
        <v>3.7607701982331663</v>
      </c>
      <c r="J23" s="3">
        <f t="shared" si="16"/>
        <v>12.033419640982812</v>
      </c>
      <c r="K23" s="3">
        <f t="shared" si="16"/>
        <v>30.851295887911316</v>
      </c>
      <c r="L23" s="3">
        <f t="shared" si="16"/>
        <v>18.693903044179809</v>
      </c>
      <c r="M23" s="3">
        <f t="shared" si="16"/>
        <v>12.959030432712071</v>
      </c>
      <c r="N23" s="3">
        <f t="shared" si="16"/>
        <v>-9.8065366546215085</v>
      </c>
      <c r="O23" s="3">
        <f t="shared" si="16"/>
        <v>5.4958296634245327</v>
      </c>
      <c r="P23" s="3">
        <f t="shared" si="16"/>
        <v>-13.368658259457145</v>
      </c>
      <c r="Q23" s="3">
        <f t="shared" si="16"/>
        <v>-36.535283524171689</v>
      </c>
      <c r="R23" s="3">
        <f t="shared" si="16"/>
        <v>2.379462796129463</v>
      </c>
      <c r="S23" s="3">
        <f t="shared" si="16"/>
        <v>523.9873950721252</v>
      </c>
      <c r="T23" s="3">
        <f t="shared" si="16"/>
        <v>3.5782266977772323</v>
      </c>
      <c r="U23" s="3">
        <f t="shared" si="16"/>
        <v>-16.384266236476972</v>
      </c>
      <c r="V23" s="3">
        <f t="shared" si="16"/>
        <v>63.950209328757794</v>
      </c>
      <c r="W23" s="3">
        <f t="shared" si="16"/>
        <v>279.59007751054372</v>
      </c>
      <c r="X23" s="3">
        <f t="shared" si="16"/>
        <v>-9.7580867940909499</v>
      </c>
    </row>
    <row r="24" spans="1:24" ht="15.5" x14ac:dyDescent="0.35">
      <c r="C24" t="s">
        <v>56</v>
      </c>
      <c r="D24" s="4">
        <f>IFERROR(_xlfn.RRI(5,I23,D23),"")</f>
        <v>-0.30145189700338371</v>
      </c>
      <c r="E24" s="4">
        <f>IFERROR(_xlfn.RRI(5,J23,E23),"")</f>
        <v>-0.42004522047417503</v>
      </c>
      <c r="H24" s="4">
        <f t="shared" ref="H24:X24" si="17">IFERROR(_xlfn.RRI(5,M23,H23),"")</f>
        <v>-0.26194666660601884</v>
      </c>
      <c r="I24" s="4" t="str">
        <f t="shared" si="17"/>
        <v/>
      </c>
      <c r="J24" s="4">
        <f t="shared" si="17"/>
        <v>0.16969103055024282</v>
      </c>
      <c r="K24" s="4" t="str">
        <f t="shared" si="17"/>
        <v/>
      </c>
      <c r="L24" s="4" t="str">
        <f t="shared" si="17"/>
        <v/>
      </c>
      <c r="M24" s="4">
        <f t="shared" si="17"/>
        <v>0.40352036365332378</v>
      </c>
      <c r="N24" s="4" t="str">
        <f t="shared" si="17"/>
        <v/>
      </c>
      <c r="O24" s="4">
        <f t="shared" si="17"/>
        <v>8.9615023000750416E-2</v>
      </c>
      <c r="P24" s="4">
        <f t="shared" si="17"/>
        <v>-3.9865301475158432E-2</v>
      </c>
      <c r="Q24" s="4" t="str">
        <f t="shared" si="17"/>
        <v/>
      </c>
      <c r="R24" s="4">
        <f t="shared" si="17"/>
        <v>-0.61452924641954532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1.61</v>
      </c>
      <c r="J25" s="3">
        <f t="shared" si="18"/>
        <v>2.1800000000000002</v>
      </c>
      <c r="K25" s="3">
        <f t="shared" si="18"/>
        <v>9.18</v>
      </c>
      <c r="L25" s="3">
        <f t="shared" si="18"/>
        <v>5.18</v>
      </c>
      <c r="M25" s="3">
        <f t="shared" si="18"/>
        <v>3.25</v>
      </c>
      <c r="N25" s="3">
        <f t="shared" si="18"/>
        <v>-0.46</v>
      </c>
      <c r="O25" s="3">
        <f t="shared" si="18"/>
        <v>-0.48</v>
      </c>
      <c r="P25" s="3">
        <f t="shared" si="18"/>
        <v>3.29</v>
      </c>
      <c r="Q25" s="3">
        <f t="shared" si="18"/>
        <v>-4.95</v>
      </c>
      <c r="R25" s="3">
        <f t="shared" si="18"/>
        <v>-8.92</v>
      </c>
      <c r="S25" s="3">
        <f t="shared" si="18"/>
        <v>106.77</v>
      </c>
      <c r="T25" s="3">
        <f t="shared" si="18"/>
        <v>-42.5</v>
      </c>
      <c r="U25" s="3">
        <f t="shared" si="18"/>
        <v>188.34</v>
      </c>
      <c r="V25" s="3">
        <f t="shared" si="18"/>
        <v>-603.02</v>
      </c>
      <c r="W25" s="3">
        <f t="shared" si="18"/>
        <v>-778.72</v>
      </c>
      <c r="X25" s="3">
        <f t="shared" si="18"/>
        <v>-120.18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0.22780488414871369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-0.5920842619123845</v>
      </c>
      <c r="P26" s="4">
        <f t="shared" si="19"/>
        <v>-0.55490710022334477</v>
      </c>
      <c r="Q26" s="4">
        <f t="shared" si="19"/>
        <v>-0.61730331832679797</v>
      </c>
      <c r="R26" s="4">
        <f t="shared" si="19"/>
        <v>-0.59093087191509408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4.9423531225905942E-4</v>
      </c>
      <c r="E27" s="3">
        <f>IFERROR(E4/E21,"")</f>
        <v>4.6435154202004625E-4</v>
      </c>
      <c r="H27" s="3">
        <f t="shared" ref="H27:X27" si="20">IFERROR(H4/H21,"")</f>
        <v>1.9171737085582113E-3</v>
      </c>
      <c r="I27" s="3">
        <f t="shared" si="20"/>
        <v>1.8938675790285274E-3</v>
      </c>
      <c r="J27" s="3">
        <f t="shared" si="20"/>
        <v>1.5674483808789514E-3</v>
      </c>
      <c r="K27" s="3">
        <f t="shared" si="20"/>
        <v>1.5044601773323053E-3</v>
      </c>
      <c r="L27" s="3">
        <f t="shared" si="20"/>
        <v>9.0827725520431762E-4</v>
      </c>
      <c r="M27" s="3">
        <f t="shared" si="20"/>
        <v>7.5816025443330767E-4</v>
      </c>
      <c r="N27" s="3">
        <f t="shared" si="20"/>
        <v>7.0797363145720898E-4</v>
      </c>
      <c r="O27" s="3">
        <f t="shared" si="20"/>
        <v>7.7301056283731687E-4</v>
      </c>
      <c r="P27" s="3">
        <f t="shared" si="20"/>
        <v>1.0619635860306645E-3</v>
      </c>
      <c r="Q27" s="3">
        <f t="shared" si="20"/>
        <v>1.0752620102214652E-3</v>
      </c>
      <c r="R27" s="3">
        <f t="shared" si="20"/>
        <v>8.6256388415672917E-4</v>
      </c>
      <c r="S27" s="3">
        <f t="shared" si="20"/>
        <v>1.0783262350936967E-2</v>
      </c>
      <c r="T27" s="3">
        <f t="shared" si="20"/>
        <v>2.7309523809523808E-2</v>
      </c>
      <c r="U27" s="3">
        <f t="shared" si="20"/>
        <v>2.8524675324675324E-2</v>
      </c>
      <c r="V27" s="3">
        <f t="shared" si="20"/>
        <v>3.9203116883116881E-2</v>
      </c>
      <c r="W27" s="3">
        <f t="shared" si="20"/>
        <v>5.1484329004329005E-2</v>
      </c>
      <c r="X27" s="3">
        <f t="shared" si="20"/>
        <v>5.6870476190476194E-2</v>
      </c>
    </row>
    <row r="28" spans="1:24" ht="15.5" x14ac:dyDescent="0.35">
      <c r="C28" t="s">
        <v>61</v>
      </c>
      <c r="D28" s="4">
        <f>IFERROR(_xlfn.RRI(5,I27,D27),"")</f>
        <v>-0.23560676916115098</v>
      </c>
      <c r="E28" s="4">
        <f>IFERROR(_xlfn.RRI(5,J27,E27),"")</f>
        <v>-0.2159735237031063</v>
      </c>
      <c r="H28" s="4">
        <f t="shared" ref="H28:X28" si="21">IFERROR(_xlfn.RRI(5,M27,H27),"")</f>
        <v>0.20387138079214928</v>
      </c>
      <c r="I28" s="4">
        <f t="shared" si="21"/>
        <v>0.217493090974338</v>
      </c>
      <c r="J28" s="4">
        <f t="shared" si="21"/>
        <v>0.15186495124090849</v>
      </c>
      <c r="K28" s="4">
        <f t="shared" si="21"/>
        <v>7.2146702588220757E-2</v>
      </c>
      <c r="L28" s="4">
        <f t="shared" si="21"/>
        <v>-3.3190682208406597E-2</v>
      </c>
      <c r="M28" s="4">
        <f t="shared" si="21"/>
        <v>-2.5472837153436512E-2</v>
      </c>
      <c r="N28" s="4">
        <f t="shared" si="21"/>
        <v>-0.41996609245630623</v>
      </c>
      <c r="O28" s="4">
        <f t="shared" si="21"/>
        <v>-0.50979892402571403</v>
      </c>
      <c r="P28" s="4">
        <f t="shared" si="21"/>
        <v>-0.48218123677341218</v>
      </c>
      <c r="Q28" s="4">
        <f t="shared" si="21"/>
        <v>-0.51287688195731196</v>
      </c>
      <c r="R28" s="4">
        <f t="shared" si="21"/>
        <v>-0.558609234752388</v>
      </c>
      <c r="S28" s="4">
        <f t="shared" si="21"/>
        <v>-0.28291165915908567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-0.26146788990825687</v>
      </c>
      <c r="J29" s="4">
        <f t="shared" si="22"/>
        <v>-0.76252723311546844</v>
      </c>
      <c r="K29" s="4">
        <f t="shared" si="22"/>
        <v>0.77220077220077221</v>
      </c>
      <c r="L29" s="4">
        <f t="shared" si="22"/>
        <v>0.5938461538461538</v>
      </c>
      <c r="M29" s="4">
        <f t="shared" si="22"/>
        <v>-8.0652173913043477</v>
      </c>
      <c r="N29" s="4">
        <f t="shared" si="22"/>
        <v>-4.1666666666666588E-2</v>
      </c>
      <c r="O29" s="4">
        <f t="shared" si="22"/>
        <v>-1.1458966565349544</v>
      </c>
      <c r="P29" s="4">
        <f t="shared" si="22"/>
        <v>-1.6646464646464647</v>
      </c>
      <c r="Q29" s="4">
        <f t="shared" si="22"/>
        <v>-0.44506726457399098</v>
      </c>
      <c r="R29" s="4">
        <f t="shared" si="22"/>
        <v>-1.0835440666853986</v>
      </c>
      <c r="S29" s="4">
        <f t="shared" si="22"/>
        <v>-3.5122352941176467</v>
      </c>
      <c r="T29" s="4">
        <f t="shared" si="22"/>
        <v>-1.2256557290007433</v>
      </c>
      <c r="U29" s="4">
        <f t="shared" si="22"/>
        <v>-1.3123279493217472</v>
      </c>
      <c r="V29" s="4">
        <f t="shared" si="22"/>
        <v>-0.2256266694062051</v>
      </c>
      <c r="W29" s="4">
        <f t="shared" si="22"/>
        <v>5.4796139124646359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1.2306103017846137E-2</v>
      </c>
      <c r="I30" s="4">
        <f t="shared" si="23"/>
        <v>0.20824877050594515</v>
      </c>
      <c r="J30" s="4">
        <f t="shared" si="23"/>
        <v>4.1867644285763776E-2</v>
      </c>
      <c r="K30" s="4">
        <f t="shared" si="23"/>
        <v>0.65638869487475593</v>
      </c>
      <c r="L30" s="4">
        <f t="shared" si="23"/>
        <v>0.19800167562623813</v>
      </c>
      <c r="M30" s="4">
        <f t="shared" si="23"/>
        <v>7.0887700821286925E-2</v>
      </c>
      <c r="N30" s="4">
        <f t="shared" si="23"/>
        <v>-8.4134595963852532E-2</v>
      </c>
      <c r="O30" s="4">
        <f t="shared" si="23"/>
        <v>-0.27209315554159125</v>
      </c>
      <c r="P30" s="4">
        <f t="shared" si="23"/>
        <v>-1.236761279054365E-2</v>
      </c>
      <c r="Q30" s="4">
        <f t="shared" si="23"/>
        <v>0.24658825852960062</v>
      </c>
      <c r="R30" s="4">
        <f t="shared" si="23"/>
        <v>-0.92000900505942151</v>
      </c>
      <c r="S30" s="4">
        <f t="shared" si="23"/>
        <v>-0.60514645271198553</v>
      </c>
      <c r="T30" s="4">
        <f t="shared" si="23"/>
        <v>-4.2600012141079384E-2</v>
      </c>
      <c r="U30" s="4">
        <f t="shared" si="23"/>
        <v>-0.27238756526117719</v>
      </c>
      <c r="V30" s="4">
        <f t="shared" si="23"/>
        <v>-0.23854272472269125</v>
      </c>
      <c r="W30" s="4">
        <f t="shared" si="23"/>
        <v>-9.470902209623451E-2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47.34</v>
      </c>
      <c r="E32" s="3">
        <f>IFERROR(INDEX(E51:E500,MATCH($A$32,$C$51:$C$500,0)),"")</f>
        <v>44.68</v>
      </c>
      <c r="H32" s="3">
        <f>IFERROR(INDEX(D32:G32,COUNT(D32:G32)),"")</f>
        <v>44.68</v>
      </c>
      <c r="I32" s="3">
        <f t="shared" ref="I32:X32" si="24">IFERROR(INDEX(I51:I500,MATCH($C$32,$C$51:$C$500,0)),"")</f>
        <v>43.6</v>
      </c>
      <c r="J32" s="3">
        <f t="shared" si="24"/>
        <v>40.54</v>
      </c>
      <c r="K32" s="3">
        <f t="shared" si="24"/>
        <v>34.29</v>
      </c>
      <c r="L32" s="3">
        <f t="shared" si="24"/>
        <v>24.02</v>
      </c>
      <c r="M32" s="3">
        <f t="shared" si="24"/>
        <v>17.649999999999999</v>
      </c>
      <c r="N32" s="3">
        <f t="shared" si="24"/>
        <v>15.18</v>
      </c>
      <c r="O32" s="3">
        <f t="shared" si="24"/>
        <v>16.43</v>
      </c>
      <c r="P32" s="3">
        <f t="shared" si="24"/>
        <v>17.86</v>
      </c>
      <c r="Q32" s="3">
        <f t="shared" si="24"/>
        <v>17.05</v>
      </c>
      <c r="R32" s="3">
        <f t="shared" si="24"/>
        <v>24.68</v>
      </c>
      <c r="S32" s="3">
        <f t="shared" si="24"/>
        <v>21.62</v>
      </c>
      <c r="T32" s="3">
        <f t="shared" si="24"/>
        <v>-1262.96</v>
      </c>
      <c r="U32" s="3">
        <f t="shared" si="24"/>
        <v>-1194.01</v>
      </c>
      <c r="V32" s="3">
        <f t="shared" si="24"/>
        <v>-1053.52</v>
      </c>
      <c r="W32" s="3">
        <f t="shared" si="24"/>
        <v>-380.46</v>
      </c>
      <c r="X32" s="3">
        <f t="shared" si="24"/>
        <v>532.54999999999995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0.65</v>
      </c>
      <c r="E33" s="3">
        <f>IFERROR(INDEX(E51:E500,MATCH($A$33,$C$51:$C$500,0)),"")</f>
        <v>0.96</v>
      </c>
      <c r="H33" s="3">
        <f>IFERROR(INDEX(D33:G33,COUNT(D33:G33)),"")</f>
        <v>0.96</v>
      </c>
      <c r="I33" s="3">
        <f t="shared" ref="I33:X33" si="25">IFERROR(INDEX(I51:I500,MATCH($C$33,$C$51:$C$500,0)),"")</f>
        <v>0.96</v>
      </c>
      <c r="J33" s="3">
        <f t="shared" si="25"/>
        <v>0.52</v>
      </c>
      <c r="K33" s="3">
        <f t="shared" si="25"/>
        <v>1.46</v>
      </c>
      <c r="L33" s="3">
        <f t="shared" si="25"/>
        <v>2.08</v>
      </c>
      <c r="M33" s="3">
        <f t="shared" si="25"/>
        <v>2.83</v>
      </c>
      <c r="N33" s="3">
        <f t="shared" si="25"/>
        <v>3.29</v>
      </c>
      <c r="O33" s="3">
        <f t="shared" si="25"/>
        <v>3.04</v>
      </c>
      <c r="P33" s="3">
        <f t="shared" si="25"/>
        <v>10.97</v>
      </c>
      <c r="Q33" s="3">
        <f t="shared" si="25"/>
        <v>11.5</v>
      </c>
      <c r="R33" s="3">
        <f t="shared" si="25"/>
        <v>7.94</v>
      </c>
      <c r="S33" s="3">
        <f t="shared" si="25"/>
        <v>9.07</v>
      </c>
      <c r="T33" s="3">
        <f t="shared" si="25"/>
        <v>-0.16</v>
      </c>
      <c r="U33" s="3">
        <f t="shared" si="25"/>
        <v>-0.16</v>
      </c>
      <c r="V33" s="3">
        <f t="shared" si="25"/>
        <v>-0.19</v>
      </c>
      <c r="W33" s="3">
        <f t="shared" si="25"/>
        <v>-0.5</v>
      </c>
      <c r="X33" s="3">
        <f t="shared" si="25"/>
        <v>0.62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100</v>
      </c>
      <c r="E34" s="3">
        <f>IFERROR(INDEX(E51:E500,MATCH($A$34,$C$51:$C$500,0)),"")</f>
        <v>119.44</v>
      </c>
      <c r="H34" s="3">
        <f>IFERROR(INDEX(D34:G34,COUNT(D34:G34)),"")</f>
        <v>119.44</v>
      </c>
      <c r="I34" s="3">
        <f t="shared" ref="I34:X34" si="26">IFERROR(INDEX(I51:I500,MATCH($C$34,$C$51:$C$500,0)),"")</f>
        <v>26.09</v>
      </c>
      <c r="J34" s="3">
        <f t="shared" si="26"/>
        <v>9.6300000000000008</v>
      </c>
      <c r="K34" s="3">
        <f t="shared" si="26"/>
        <v>5.45</v>
      </c>
      <c r="L34" s="3">
        <f t="shared" si="26"/>
        <v>9.65</v>
      </c>
      <c r="M34" s="3">
        <f t="shared" si="26"/>
        <v>15.38</v>
      </c>
      <c r="N34" s="3">
        <f t="shared" si="26"/>
        <v>-108.7</v>
      </c>
      <c r="O34" s="3">
        <f t="shared" si="26"/>
        <v>-104.17</v>
      </c>
      <c r="P34" s="3">
        <f t="shared" si="26"/>
        <v>59.57</v>
      </c>
      <c r="Q34" s="3">
        <f t="shared" si="26"/>
        <v>-39.6</v>
      </c>
      <c r="R34" s="3">
        <f t="shared" si="26"/>
        <v>-21.97</v>
      </c>
      <c r="S34" s="3">
        <f t="shared" si="26"/>
        <v>1.84</v>
      </c>
      <c r="T34" s="3">
        <f t="shared" si="26"/>
        <v>-4.6100000000000003</v>
      </c>
      <c r="U34" s="3">
        <f t="shared" si="26"/>
        <v>1.04</v>
      </c>
      <c r="V34" s="3">
        <f t="shared" si="26"/>
        <v>-0.33</v>
      </c>
      <c r="W34" s="3">
        <f t="shared" si="26"/>
        <v>-0.24</v>
      </c>
      <c r="X34" s="3">
        <f t="shared" si="26"/>
        <v>-2.75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3.58</v>
      </c>
      <c r="E35" s="3">
        <f>IFERROR(INDEX(E51:E500,MATCH($A$35,$C$51:$C$500,0)),"")</f>
        <v>5.49</v>
      </c>
      <c r="H35" s="3">
        <f>IFERROR(INDEX(D35:G35,COUNT(D35:G35)),"")</f>
        <v>5.49</v>
      </c>
      <c r="I35" s="3">
        <f t="shared" ref="I35:X35" si="27">IFERROR(INDEX(I51:I500,MATCH($C$35,$C$51:$C$500,0)),"")</f>
        <v>1.35</v>
      </c>
      <c r="J35" s="3">
        <f t="shared" si="27"/>
        <v>0.85</v>
      </c>
      <c r="K35" s="3">
        <f t="shared" si="27"/>
        <v>2.1800000000000002</v>
      </c>
      <c r="L35" s="3">
        <f t="shared" si="27"/>
        <v>3.7</v>
      </c>
      <c r="M35" s="3">
        <f t="shared" si="27"/>
        <v>4.6100000000000003</v>
      </c>
      <c r="N35" s="3">
        <f t="shared" si="27"/>
        <v>4.84</v>
      </c>
      <c r="O35" s="3">
        <f t="shared" si="27"/>
        <v>4.57</v>
      </c>
      <c r="P35" s="3">
        <f t="shared" si="27"/>
        <v>12.95</v>
      </c>
      <c r="Q35" s="3">
        <f t="shared" si="27"/>
        <v>13.62</v>
      </c>
      <c r="R35" s="3">
        <f t="shared" si="27"/>
        <v>17.079999999999998</v>
      </c>
      <c r="S35" s="3">
        <f t="shared" si="27"/>
        <v>1.36</v>
      </c>
      <c r="T35" s="3">
        <f t="shared" si="27"/>
        <v>0.57999999999999996</v>
      </c>
      <c r="U35" s="3">
        <f t="shared" si="27"/>
        <v>0.56000000000000005</v>
      </c>
      <c r="V35" s="3">
        <f t="shared" si="27"/>
        <v>0.52</v>
      </c>
      <c r="W35" s="3">
        <f t="shared" si="27"/>
        <v>0.4</v>
      </c>
      <c r="X35" s="3">
        <f t="shared" si="27"/>
        <v>0.65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12820464</v>
      </c>
      <c r="E51" s="5">
        <v>12045279</v>
      </c>
      <c r="F51" s="5">
        <v>12259403</v>
      </c>
      <c r="G51" s="5">
        <v>11465427</v>
      </c>
      <c r="I51" s="5">
        <v>49126925</v>
      </c>
      <c r="J51" s="5">
        <v>40659611</v>
      </c>
      <c r="K51" s="5">
        <v>39025697</v>
      </c>
      <c r="L51" s="5">
        <v>23560712</v>
      </c>
      <c r="M51" s="5">
        <v>19666677</v>
      </c>
      <c r="N51" s="5">
        <v>18364836</v>
      </c>
      <c r="O51" s="5">
        <v>20051894</v>
      </c>
      <c r="P51" s="5">
        <v>24934905</v>
      </c>
      <c r="Q51" s="5">
        <v>25247152</v>
      </c>
      <c r="R51" s="5">
        <v>20253000</v>
      </c>
      <c r="S51" s="5">
        <v>253191000</v>
      </c>
      <c r="T51" s="5">
        <v>315425000</v>
      </c>
      <c r="U51" s="5">
        <v>329460000</v>
      </c>
      <c r="V51" s="5">
        <v>452796000</v>
      </c>
      <c r="W51" s="5">
        <v>594644000</v>
      </c>
      <c r="X51" s="5">
        <v>656854000</v>
      </c>
    </row>
    <row r="52" spans="2:24" ht="15.5" x14ac:dyDescent="0.35">
      <c r="C52" t="s">
        <v>85</v>
      </c>
      <c r="D52" s="5">
        <v>-10768176</v>
      </c>
      <c r="E52" s="5">
        <v>-9347674</v>
      </c>
      <c r="F52" s="5">
        <v>-18356371</v>
      </c>
      <c r="G52" s="5">
        <v>-2112438</v>
      </c>
      <c r="I52" s="5">
        <v>-38209022</v>
      </c>
      <c r="J52" s="5">
        <v>-29379538</v>
      </c>
      <c r="K52" s="5">
        <v>-25070978</v>
      </c>
      <c r="L52" s="5">
        <v>-16786696</v>
      </c>
      <c r="M52" s="5">
        <v>-14974441</v>
      </c>
      <c r="N52" s="5">
        <v>-13425170</v>
      </c>
      <c r="O52" s="5">
        <v>-17708347</v>
      </c>
      <c r="P52" s="5">
        <v>-21452194</v>
      </c>
      <c r="Q52" s="5">
        <v>-22300227</v>
      </c>
      <c r="R52" s="5">
        <v>-15607000</v>
      </c>
      <c r="S52" s="5">
        <v>-189578000</v>
      </c>
      <c r="T52" s="5">
        <v>-260752000</v>
      </c>
      <c r="U52" s="5">
        <v>-290782000</v>
      </c>
      <c r="V52" s="5">
        <v>-454653000</v>
      </c>
      <c r="W52" s="5">
        <v>-687701000</v>
      </c>
      <c r="X52" s="5">
        <v>-562401000</v>
      </c>
    </row>
    <row r="53" spans="2:24" ht="15.5" x14ac:dyDescent="0.35">
      <c r="C53" t="s">
        <v>97</v>
      </c>
      <c r="D53" s="5">
        <v>-173841</v>
      </c>
      <c r="E53" s="5">
        <v>349931</v>
      </c>
      <c r="F53" s="5">
        <v>1830886</v>
      </c>
      <c r="G53" s="5">
        <v>147745</v>
      </c>
      <c r="I53" s="5">
        <v>1499739</v>
      </c>
      <c r="J53" s="5">
        <v>1767408</v>
      </c>
      <c r="K53" s="5">
        <v>3769</v>
      </c>
      <c r="L53" s="5">
        <v>1088639</v>
      </c>
      <c r="M53" s="5">
        <v>1845469</v>
      </c>
      <c r="N53" s="5">
        <v>-1245918</v>
      </c>
      <c r="O53" s="5">
        <v>-1223881</v>
      </c>
      <c r="P53" s="5">
        <v>971868</v>
      </c>
      <c r="Q53" s="5">
        <v>-13115428</v>
      </c>
      <c r="R53" s="5">
        <v>-18490000</v>
      </c>
      <c r="S53" s="5">
        <v>211010000</v>
      </c>
      <c r="T53" s="5">
        <v>14354000</v>
      </c>
      <c r="U53" s="5">
        <v>239913000</v>
      </c>
      <c r="V53" s="5">
        <v>-585029000</v>
      </c>
      <c r="W53" s="5">
        <v>-731064000</v>
      </c>
      <c r="X53" s="5">
        <v>-84666000</v>
      </c>
    </row>
    <row r="54" spans="2:24" ht="15.5" x14ac:dyDescent="0.35">
      <c r="C54" t="s">
        <v>616</v>
      </c>
      <c r="D54" s="5">
        <v>-10768176</v>
      </c>
      <c r="E54" s="5">
        <v>-9347674</v>
      </c>
      <c r="F54" s="5">
        <v>-18356371</v>
      </c>
      <c r="G54" s="5">
        <v>-2112438</v>
      </c>
      <c r="I54" s="5">
        <v>-38209022</v>
      </c>
      <c r="J54" s="5">
        <v>-29379538</v>
      </c>
      <c r="K54" s="5">
        <v>-25070978</v>
      </c>
      <c r="L54" s="5">
        <v>-16786696</v>
      </c>
      <c r="M54" s="5">
        <v>-14974441</v>
      </c>
      <c r="N54" s="5">
        <v>-13425170</v>
      </c>
      <c r="O54" s="5">
        <v>-17708347</v>
      </c>
      <c r="P54" s="5">
        <v>-21452194</v>
      </c>
      <c r="Q54" s="5">
        <v>-22300227</v>
      </c>
      <c r="R54" s="5">
        <v>-15607000</v>
      </c>
      <c r="S54" s="5">
        <v>-189578000</v>
      </c>
      <c r="T54" s="5">
        <v>-260752000</v>
      </c>
      <c r="U54" s="5">
        <v>-290782000</v>
      </c>
      <c r="V54" s="5">
        <v>-454653000</v>
      </c>
      <c r="W54" s="5">
        <v>-687701000</v>
      </c>
      <c r="X54" s="5">
        <v>-562401000</v>
      </c>
    </row>
    <row r="55" spans="2:24" ht="15.5" x14ac:dyDescent="0.35">
      <c r="C55" t="s">
        <v>86</v>
      </c>
      <c r="D55" s="5">
        <v>2052288</v>
      </c>
      <c r="E55" s="5">
        <v>2697605</v>
      </c>
      <c r="F55" s="5">
        <v>-780339</v>
      </c>
      <c r="G55" s="5">
        <v>4036360</v>
      </c>
      <c r="I55" s="5">
        <v>10917903</v>
      </c>
      <c r="J55" s="5">
        <v>11280073</v>
      </c>
      <c r="K55" s="5">
        <v>13954719</v>
      </c>
      <c r="L55" s="5">
        <v>6774016</v>
      </c>
      <c r="M55" s="5">
        <v>4692236</v>
      </c>
      <c r="N55" s="5">
        <v>4939666</v>
      </c>
      <c r="O55" s="5">
        <v>2343547</v>
      </c>
      <c r="P55" s="5">
        <v>3482711</v>
      </c>
      <c r="Q55" s="5">
        <v>2946925</v>
      </c>
      <c r="R55" s="5">
        <v>4646000</v>
      </c>
      <c r="S55" s="5">
        <v>63613000</v>
      </c>
      <c r="T55" s="5">
        <v>54673000</v>
      </c>
      <c r="U55" s="5">
        <v>38678000</v>
      </c>
      <c r="V55" s="5">
        <v>-1857000</v>
      </c>
      <c r="W55" s="5">
        <v>-93057000</v>
      </c>
      <c r="X55" s="5">
        <v>94453000</v>
      </c>
    </row>
    <row r="56" spans="2:24" ht="15.5" x14ac:dyDescent="0.35">
      <c r="C56" t="s">
        <v>87</v>
      </c>
      <c r="D56" s="5">
        <v>-813798</v>
      </c>
      <c r="E56" s="5">
        <v>-937628</v>
      </c>
      <c r="F56" s="5">
        <v>-953226</v>
      </c>
      <c r="G56" s="5">
        <v>-805118</v>
      </c>
      <c r="I56" s="5">
        <v>-3528076</v>
      </c>
      <c r="J56" s="5">
        <v>-4135540</v>
      </c>
      <c r="K56" s="5">
        <v>-3203562</v>
      </c>
      <c r="L56" s="5">
        <v>-3628228</v>
      </c>
      <c r="M56" s="5">
        <v>-3214337</v>
      </c>
      <c r="N56" s="5">
        <v>-3793867</v>
      </c>
      <c r="O56" s="5">
        <v>-3923288</v>
      </c>
      <c r="P56" s="5">
        <v>-4156624</v>
      </c>
      <c r="Q56" s="5">
        <v>-4278905</v>
      </c>
      <c r="R56" s="5">
        <v>-8017000</v>
      </c>
      <c r="S56" s="5">
        <v>-40249000</v>
      </c>
      <c r="T56" s="5">
        <v>-40983000</v>
      </c>
      <c r="U56" s="5">
        <v>-48029000</v>
      </c>
      <c r="V56" s="5">
        <v>-37987000</v>
      </c>
      <c r="W56" s="5">
        <v>-33254000</v>
      </c>
      <c r="X56" s="5">
        <v>-33368000</v>
      </c>
    </row>
    <row r="57" spans="2:24" ht="15.5" x14ac:dyDescent="0.35">
      <c r="C57" t="s">
        <v>89</v>
      </c>
      <c r="D57" s="5">
        <v>-813798</v>
      </c>
      <c r="E57" s="5">
        <v>-937628</v>
      </c>
      <c r="F57" s="5">
        <v>-953226</v>
      </c>
      <c r="G57" s="5">
        <v>-805118</v>
      </c>
      <c r="I57" s="5">
        <v>-3528076</v>
      </c>
      <c r="J57" s="5">
        <v>-4135540</v>
      </c>
      <c r="K57" s="5">
        <v>-3203562</v>
      </c>
      <c r="L57" s="5">
        <v>-3628228</v>
      </c>
      <c r="M57" s="5">
        <v>-3214337</v>
      </c>
      <c r="N57" s="5">
        <v>-3793867</v>
      </c>
      <c r="O57" s="5">
        <v>-3923288</v>
      </c>
      <c r="P57" s="5">
        <v>-4156624</v>
      </c>
      <c r="Q57" s="5">
        <v>-4278905</v>
      </c>
      <c r="R57" s="5">
        <v>-8017000</v>
      </c>
      <c r="S57" s="5">
        <v>-40249000</v>
      </c>
      <c r="T57" s="5">
        <v>-40983000</v>
      </c>
      <c r="U57" s="5">
        <v>-48029000</v>
      </c>
      <c r="V57" s="5">
        <v>-37987000</v>
      </c>
      <c r="W57" s="5">
        <v>-33254000</v>
      </c>
      <c r="X57" s="5">
        <v>-33368000</v>
      </c>
    </row>
    <row r="58" spans="2:24" ht="15.5" x14ac:dyDescent="0.35">
      <c r="C58" t="s">
        <v>90</v>
      </c>
      <c r="D58" s="5">
        <v>1238490</v>
      </c>
      <c r="E58" s="5">
        <v>1759977</v>
      </c>
      <c r="F58" s="5">
        <v>-1733565</v>
      </c>
      <c r="G58" s="5">
        <v>3231242</v>
      </c>
      <c r="I58" s="5">
        <v>7389827</v>
      </c>
      <c r="J58" s="5">
        <v>7144533</v>
      </c>
      <c r="K58" s="5">
        <v>10751157</v>
      </c>
      <c r="L58" s="5">
        <v>3145788</v>
      </c>
      <c r="M58" s="5">
        <v>1477899</v>
      </c>
      <c r="N58" s="5">
        <v>1145799</v>
      </c>
      <c r="O58" s="5">
        <v>-1579741</v>
      </c>
      <c r="P58" s="5">
        <v>-673913</v>
      </c>
      <c r="Q58" s="5">
        <v>-1331980</v>
      </c>
      <c r="R58" s="5">
        <v>-3371000</v>
      </c>
      <c r="S58" s="5">
        <v>23364000</v>
      </c>
      <c r="T58" s="5">
        <v>13690000</v>
      </c>
      <c r="U58" s="5">
        <v>-9351000</v>
      </c>
      <c r="V58" s="5">
        <v>-39844000</v>
      </c>
      <c r="W58" s="5">
        <v>-126311000</v>
      </c>
      <c r="X58" s="5">
        <v>61085000</v>
      </c>
    </row>
    <row r="59" spans="2:24" ht="15.5" x14ac:dyDescent="0.35">
      <c r="C59" t="s">
        <v>91</v>
      </c>
      <c r="D59" s="5">
        <v>-778150</v>
      </c>
      <c r="E59" s="5">
        <v>-1211373</v>
      </c>
      <c r="F59" s="5">
        <v>1881750</v>
      </c>
      <c r="G59" s="5">
        <v>-2164446</v>
      </c>
      <c r="I59" s="5">
        <v>-4213934</v>
      </c>
      <c r="J59" s="5">
        <v>-3089838</v>
      </c>
      <c r="K59" s="5">
        <v>5395034</v>
      </c>
      <c r="L59" s="5">
        <v>6144296</v>
      </c>
      <c r="M59" s="5">
        <v>4645246</v>
      </c>
      <c r="N59" s="5">
        <v>-1772571</v>
      </c>
      <c r="O59" s="5">
        <v>1641369</v>
      </c>
      <c r="P59" s="5">
        <v>6299472</v>
      </c>
      <c r="Q59" s="5">
        <v>-7541141</v>
      </c>
      <c r="R59" s="5">
        <v>-12270000</v>
      </c>
      <c r="S59" s="5">
        <v>147489000</v>
      </c>
      <c r="T59" s="5">
        <v>-53342000</v>
      </c>
      <c r="U59" s="5">
        <v>208208000</v>
      </c>
      <c r="V59" s="5">
        <v>-685136000</v>
      </c>
      <c r="W59" s="5">
        <v>-909246000</v>
      </c>
      <c r="X59" s="5">
        <v>-214301000</v>
      </c>
    </row>
    <row r="60" spans="2:24" ht="15.5" x14ac:dyDescent="0.35">
      <c r="C60" t="s">
        <v>27</v>
      </c>
      <c r="D60" s="5">
        <v>-1286046</v>
      </c>
      <c r="E60" s="5">
        <v>-1270225</v>
      </c>
      <c r="F60" s="5">
        <v>-1049816</v>
      </c>
      <c r="G60" s="5">
        <v>-1175019</v>
      </c>
      <c r="I60" s="5">
        <v>-4148920</v>
      </c>
      <c r="J60" s="5">
        <v>-3361423</v>
      </c>
      <c r="K60" s="5">
        <v>-1412032</v>
      </c>
      <c r="L60" s="5">
        <v>-1711120</v>
      </c>
      <c r="M60" s="5">
        <v>-1774211</v>
      </c>
      <c r="N60" s="5">
        <v>-1003393</v>
      </c>
      <c r="O60" s="5">
        <v>-1626834</v>
      </c>
      <c r="P60" s="5">
        <v>-1709211</v>
      </c>
      <c r="Q60" s="5">
        <v>-1908157</v>
      </c>
      <c r="R60" s="5">
        <v>-1895000</v>
      </c>
      <c r="S60" s="5">
        <v>-87683000</v>
      </c>
      <c r="T60" s="5">
        <v>-93363000</v>
      </c>
      <c r="U60" s="5">
        <v>-99328000</v>
      </c>
      <c r="V60" s="5">
        <v>-106578000</v>
      </c>
      <c r="W60" s="5">
        <v>-177150000</v>
      </c>
      <c r="X60" s="5">
        <v>-138322000</v>
      </c>
    </row>
    <row r="61" spans="2:24" ht="15.5" x14ac:dyDescent="0.35">
      <c r="C61" t="s">
        <v>93</v>
      </c>
      <c r="R61" s="5">
        <v>5000</v>
      </c>
      <c r="S61" s="5">
        <v>17189000</v>
      </c>
      <c r="T61" s="5">
        <v>21807000</v>
      </c>
      <c r="U61" s="5">
        <v>53693000</v>
      </c>
    </row>
    <row r="62" spans="2:24" ht="15.5" x14ac:dyDescent="0.35">
      <c r="C62" t="s">
        <v>92</v>
      </c>
      <c r="D62" s="5">
        <v>138253</v>
      </c>
      <c r="E62" s="5">
        <v>134861</v>
      </c>
      <c r="F62" s="5">
        <v>321632</v>
      </c>
      <c r="G62" s="5">
        <v>13819</v>
      </c>
      <c r="I62" s="5">
        <v>370114</v>
      </c>
      <c r="J62" s="5">
        <v>263976</v>
      </c>
      <c r="K62" s="5">
        <v>149582</v>
      </c>
      <c r="L62" s="5">
        <v>53503</v>
      </c>
      <c r="M62" s="5">
        <v>8177</v>
      </c>
      <c r="N62" s="5">
        <v>23136</v>
      </c>
      <c r="O62" s="5">
        <v>9850</v>
      </c>
      <c r="P62" s="5">
        <v>16275</v>
      </c>
      <c r="Q62" s="5">
        <v>18359</v>
      </c>
      <c r="R62" s="5">
        <v>3000</v>
      </c>
      <c r="S62" s="5">
        <v>5000</v>
      </c>
      <c r="T62" s="5">
        <v>10000</v>
      </c>
      <c r="U62" s="5">
        <v>142000</v>
      </c>
      <c r="V62" s="5">
        <v>400000</v>
      </c>
      <c r="W62" s="5">
        <v>1906000</v>
      </c>
      <c r="X62" s="5">
        <v>8303000</v>
      </c>
    </row>
    <row r="63" spans="2:24" ht="15.5" x14ac:dyDescent="0.35">
      <c r="C63" t="s">
        <v>94</v>
      </c>
      <c r="D63" s="5">
        <v>543484</v>
      </c>
      <c r="E63" s="5">
        <v>-425940</v>
      </c>
      <c r="F63" s="5">
        <v>779048</v>
      </c>
      <c r="G63" s="5">
        <v>-1150991</v>
      </c>
      <c r="I63" s="5">
        <v>-1934867</v>
      </c>
      <c r="J63" s="5">
        <v>-1759799</v>
      </c>
      <c r="K63" s="5">
        <v>6653715</v>
      </c>
      <c r="L63" s="5">
        <v>6713274</v>
      </c>
      <c r="M63" s="5">
        <v>4565811</v>
      </c>
      <c r="N63" s="5">
        <v>453604</v>
      </c>
      <c r="O63" s="5">
        <v>4482234</v>
      </c>
      <c r="P63" s="5">
        <v>7020540</v>
      </c>
      <c r="Q63" s="5">
        <v>7464085</v>
      </c>
      <c r="R63" s="5">
        <v>8107000</v>
      </c>
      <c r="S63" s="5">
        <v>6968000</v>
      </c>
      <c r="T63" s="5">
        <v>3850000</v>
      </c>
      <c r="U63" s="5">
        <v>13788000</v>
      </c>
      <c r="V63" s="5">
        <v>6071000</v>
      </c>
      <c r="W63" s="5">
        <v>-2938000</v>
      </c>
      <c r="X63" s="5">
        <v>384000</v>
      </c>
    </row>
    <row r="64" spans="2:24" ht="15.5" x14ac:dyDescent="0.35">
      <c r="C64" t="s">
        <v>98</v>
      </c>
      <c r="D64" s="5">
        <v>-778150</v>
      </c>
      <c r="E64" s="5">
        <v>-1211373</v>
      </c>
      <c r="F64" s="5">
        <v>1881750</v>
      </c>
      <c r="G64" s="5">
        <v>-2164446</v>
      </c>
      <c r="I64" s="5">
        <v>-4213934</v>
      </c>
      <c r="J64" s="5">
        <v>-3089838</v>
      </c>
      <c r="K64" s="5">
        <v>5395034</v>
      </c>
      <c r="L64" s="5">
        <v>6144296</v>
      </c>
      <c r="M64" s="5">
        <v>4645246</v>
      </c>
      <c r="N64" s="5">
        <v>-1772571</v>
      </c>
      <c r="O64" s="5">
        <v>1641369</v>
      </c>
      <c r="P64" s="5">
        <v>6299472</v>
      </c>
      <c r="Q64" s="5">
        <v>-7541141</v>
      </c>
      <c r="R64" s="5">
        <v>-12270000</v>
      </c>
      <c r="S64" s="5">
        <v>147489000</v>
      </c>
      <c r="T64" s="5">
        <v>-53342000</v>
      </c>
      <c r="U64" s="5">
        <v>208208000</v>
      </c>
      <c r="V64" s="5">
        <v>-685136000</v>
      </c>
      <c r="W64" s="5">
        <v>-909246000</v>
      </c>
      <c r="X64" s="5">
        <v>-214301000</v>
      </c>
    </row>
    <row r="65" spans="2:24" ht="15.5" x14ac:dyDescent="0.35">
      <c r="C65" t="s">
        <v>29</v>
      </c>
      <c r="D65" s="5">
        <v>460340</v>
      </c>
      <c r="E65" s="5">
        <v>548604</v>
      </c>
      <c r="F65" s="5">
        <v>148185</v>
      </c>
      <c r="G65" s="5">
        <v>1066796</v>
      </c>
      <c r="I65" s="5">
        <v>3175893</v>
      </c>
      <c r="J65" s="5">
        <v>4054695</v>
      </c>
      <c r="K65" s="5">
        <v>16146191</v>
      </c>
      <c r="L65" s="5">
        <v>9290084</v>
      </c>
      <c r="M65" s="5">
        <v>6123145</v>
      </c>
      <c r="N65" s="5">
        <v>-626772</v>
      </c>
      <c r="O65" s="5">
        <v>61628</v>
      </c>
      <c r="P65" s="5">
        <v>5625559</v>
      </c>
      <c r="Q65" s="5">
        <v>-8873121</v>
      </c>
      <c r="R65" s="5">
        <v>-15641000</v>
      </c>
      <c r="S65" s="5">
        <v>170853000</v>
      </c>
      <c r="T65" s="5">
        <v>-39652000</v>
      </c>
      <c r="U65" s="5">
        <v>198857000</v>
      </c>
      <c r="V65" s="5">
        <v>-724980000</v>
      </c>
      <c r="W65" s="5">
        <v>-1035557000</v>
      </c>
      <c r="X65" s="5">
        <v>-153216000</v>
      </c>
    </row>
    <row r="66" spans="2:24" ht="15.5" x14ac:dyDescent="0.35">
      <c r="C66" t="s">
        <v>28</v>
      </c>
      <c r="F66" s="5">
        <v>-186313</v>
      </c>
      <c r="G66" s="5">
        <v>-458126</v>
      </c>
      <c r="I66" s="5">
        <v>-644439</v>
      </c>
      <c r="J66" s="5">
        <v>-492110</v>
      </c>
      <c r="K66" s="5">
        <v>-529315</v>
      </c>
      <c r="L66" s="5">
        <v>-251920</v>
      </c>
      <c r="M66" s="5">
        <v>-227758</v>
      </c>
      <c r="N66" s="5">
        <v>-190372</v>
      </c>
      <c r="O66" s="5">
        <v>-934031</v>
      </c>
      <c r="P66" s="5">
        <v>-199752</v>
      </c>
      <c r="Q66" s="5">
        <v>181232</v>
      </c>
      <c r="R66" s="5">
        <v>-105000</v>
      </c>
      <c r="S66" s="5">
        <v>16366000</v>
      </c>
      <c r="T66" s="5">
        <v>195000</v>
      </c>
      <c r="U66" s="5">
        <v>-19590000</v>
      </c>
      <c r="V66" s="5">
        <v>5589000</v>
      </c>
      <c r="W66" s="5">
        <v>2431000</v>
      </c>
      <c r="X66" s="5">
        <v>-1185000</v>
      </c>
    </row>
    <row r="67" spans="2:24" ht="15.5" x14ac:dyDescent="0.35">
      <c r="C67" t="s">
        <v>101</v>
      </c>
      <c r="D67" s="5">
        <v>460340</v>
      </c>
      <c r="E67" s="5">
        <v>548604</v>
      </c>
      <c r="F67" s="5">
        <v>-38128</v>
      </c>
      <c r="G67" s="5">
        <v>608670</v>
      </c>
      <c r="I67" s="5">
        <v>2531454</v>
      </c>
      <c r="J67" s="5">
        <v>3562585</v>
      </c>
      <c r="K67" s="5">
        <v>15616876</v>
      </c>
      <c r="L67" s="5">
        <v>9038164</v>
      </c>
      <c r="M67" s="5">
        <v>5895387</v>
      </c>
      <c r="N67" s="5">
        <v>-817144</v>
      </c>
      <c r="O67" s="5">
        <v>-872403</v>
      </c>
      <c r="P67" s="5">
        <v>5425807</v>
      </c>
      <c r="Q67" s="5">
        <v>-8691889</v>
      </c>
      <c r="R67" s="5">
        <v>-15746000</v>
      </c>
      <c r="S67" s="5">
        <v>187219000</v>
      </c>
      <c r="T67" s="5">
        <v>-39457000</v>
      </c>
      <c r="U67" s="5">
        <v>179267000</v>
      </c>
      <c r="V67" s="5">
        <v>-719391000</v>
      </c>
      <c r="W67" s="5">
        <v>-1033126000</v>
      </c>
      <c r="X67" s="5">
        <v>-154401000</v>
      </c>
    </row>
    <row r="68" spans="2:24" ht="15.5" x14ac:dyDescent="0.35">
      <c r="C68" t="s">
        <v>102</v>
      </c>
      <c r="D68" s="5">
        <v>-31180</v>
      </c>
      <c r="E68" s="5">
        <v>-10340</v>
      </c>
      <c r="F68" s="5">
        <v>74480</v>
      </c>
      <c r="G68" s="5">
        <v>-38169</v>
      </c>
      <c r="I68" s="5">
        <v>12270</v>
      </c>
      <c r="J68" s="5">
        <v>4270528</v>
      </c>
      <c r="K68" s="5">
        <v>2159757</v>
      </c>
      <c r="L68" s="5">
        <v>-1568174</v>
      </c>
      <c r="M68" s="5">
        <v>-1739290</v>
      </c>
      <c r="N68" s="5">
        <v>-1920346</v>
      </c>
      <c r="O68" s="5">
        <v>2557009</v>
      </c>
      <c r="P68" s="5">
        <v>-9298418</v>
      </c>
      <c r="Q68" s="5">
        <v>-2106859</v>
      </c>
      <c r="R68" s="5">
        <v>16887000</v>
      </c>
      <c r="S68" s="5">
        <v>5666000</v>
      </c>
      <c r="T68" s="5">
        <v>-2501000</v>
      </c>
      <c r="U68" s="5">
        <v>7970000</v>
      </c>
      <c r="V68" s="5">
        <v>-45139000</v>
      </c>
      <c r="W68" s="5">
        <v>-199345000</v>
      </c>
      <c r="X68" s="5">
        <v>87639000</v>
      </c>
    </row>
    <row r="69" spans="2:24" ht="15.5" x14ac:dyDescent="0.35">
      <c r="C69" t="s">
        <v>103</v>
      </c>
      <c r="D69" s="5">
        <v>429160</v>
      </c>
      <c r="E69" s="5">
        <v>538264</v>
      </c>
      <c r="F69" s="5">
        <v>36352</v>
      </c>
      <c r="G69" s="5">
        <v>570501</v>
      </c>
      <c r="I69" s="5">
        <v>2543724</v>
      </c>
      <c r="J69" s="5">
        <v>7833113</v>
      </c>
      <c r="K69" s="5">
        <v>17776633</v>
      </c>
      <c r="L69" s="5">
        <v>7469990</v>
      </c>
      <c r="M69" s="5">
        <v>4156097</v>
      </c>
      <c r="N69" s="5">
        <v>-2737490</v>
      </c>
      <c r="O69" s="5">
        <v>1684606</v>
      </c>
      <c r="P69" s="5">
        <v>-3872611</v>
      </c>
      <c r="Q69" s="5">
        <v>-10798748</v>
      </c>
      <c r="R69" s="5">
        <v>1141000</v>
      </c>
      <c r="S69" s="5">
        <v>192885000</v>
      </c>
      <c r="T69" s="5">
        <v>-41958000</v>
      </c>
      <c r="U69" s="5">
        <v>187237000</v>
      </c>
      <c r="V69" s="5">
        <v>-764530000</v>
      </c>
      <c r="W69" s="5">
        <v>-1232471000</v>
      </c>
      <c r="X69" s="5">
        <v>-66762000</v>
      </c>
    </row>
    <row r="70" spans="2:24" ht="15.5" x14ac:dyDescent="0.35">
      <c r="C70" t="s">
        <v>104</v>
      </c>
      <c r="D70" s="5">
        <v>460340</v>
      </c>
      <c r="E70" s="5">
        <v>548604</v>
      </c>
      <c r="F70" s="5">
        <v>-38128</v>
      </c>
      <c r="G70" s="5">
        <v>608670</v>
      </c>
      <c r="I70" s="5">
        <v>2531454</v>
      </c>
      <c r="J70" s="5">
        <v>3562585</v>
      </c>
      <c r="K70" s="5">
        <v>15616876</v>
      </c>
      <c r="L70" s="5">
        <v>9038164</v>
      </c>
      <c r="M70" s="5">
        <v>5895387</v>
      </c>
      <c r="N70" s="5">
        <v>-817144</v>
      </c>
      <c r="O70" s="5">
        <v>-872403</v>
      </c>
      <c r="P70" s="5">
        <v>5425807</v>
      </c>
      <c r="Q70" s="5">
        <v>-8691889</v>
      </c>
      <c r="R70" s="5">
        <v>-15746000</v>
      </c>
      <c r="S70" s="5">
        <v>187219000</v>
      </c>
      <c r="T70" s="5">
        <v>-39457000</v>
      </c>
      <c r="U70" s="5">
        <v>179267000</v>
      </c>
      <c r="V70" s="5">
        <v>-719391000</v>
      </c>
      <c r="W70" s="5">
        <v>-1033126000</v>
      </c>
      <c r="X70" s="5">
        <v>-154401000</v>
      </c>
    </row>
    <row r="71" spans="2:24" ht="15.5" x14ac:dyDescent="0.35">
      <c r="C71" t="s">
        <v>8</v>
      </c>
      <c r="D71" s="5">
        <v>429160</v>
      </c>
      <c r="E71" s="5">
        <v>538264</v>
      </c>
      <c r="F71" s="5">
        <v>36352</v>
      </c>
      <c r="G71" s="5">
        <v>570501</v>
      </c>
      <c r="I71" s="5">
        <v>2543724</v>
      </c>
      <c r="J71" s="5">
        <v>7833113</v>
      </c>
      <c r="K71" s="5">
        <v>17776633</v>
      </c>
      <c r="L71" s="5">
        <v>7469990</v>
      </c>
      <c r="M71" s="5">
        <v>4156097</v>
      </c>
      <c r="N71" s="5">
        <v>-2737490</v>
      </c>
      <c r="O71" s="5">
        <v>1684606</v>
      </c>
      <c r="P71" s="5">
        <v>-3872611</v>
      </c>
      <c r="Q71" s="5">
        <v>-10798748</v>
      </c>
      <c r="R71" s="5">
        <v>1141000</v>
      </c>
      <c r="S71" s="5">
        <v>192885000</v>
      </c>
      <c r="T71" s="5">
        <v>-41958000</v>
      </c>
      <c r="U71" s="5">
        <v>185251000</v>
      </c>
      <c r="V71" s="5">
        <v>-759018000</v>
      </c>
      <c r="W71" s="5">
        <v>-1177365000</v>
      </c>
      <c r="X71" s="5">
        <v>-66762000</v>
      </c>
    </row>
    <row r="72" spans="2:24" ht="15.5" x14ac:dyDescent="0.35">
      <c r="C72" t="s">
        <v>289</v>
      </c>
      <c r="U72" s="5">
        <v>1986000</v>
      </c>
      <c r="V72" s="5">
        <v>-5512000</v>
      </c>
      <c r="W72" s="5">
        <v>-55106000</v>
      </c>
    </row>
    <row r="73" spans="2:24" ht="15.5" x14ac:dyDescent="0.35">
      <c r="C73" t="s">
        <v>105</v>
      </c>
      <c r="D73" s="5">
        <v>460340</v>
      </c>
      <c r="E73" s="5">
        <v>548604</v>
      </c>
      <c r="F73" s="5">
        <v>-38128</v>
      </c>
      <c r="G73" s="5">
        <v>608670</v>
      </c>
      <c r="I73" s="5">
        <v>2531454</v>
      </c>
      <c r="J73" s="5">
        <v>3562585</v>
      </c>
      <c r="K73" s="5">
        <v>15616876</v>
      </c>
      <c r="L73" s="5">
        <v>9038164</v>
      </c>
      <c r="M73" s="5">
        <v>5895387</v>
      </c>
      <c r="N73" s="5">
        <v>-817144</v>
      </c>
      <c r="O73" s="5">
        <v>-872403</v>
      </c>
      <c r="P73" s="5">
        <v>5425807</v>
      </c>
      <c r="Q73" s="5">
        <v>-8691889</v>
      </c>
      <c r="R73" s="5">
        <v>-15746000</v>
      </c>
      <c r="S73" s="5">
        <v>187219000</v>
      </c>
      <c r="T73" s="5">
        <v>-39457000</v>
      </c>
      <c r="U73" s="5">
        <v>179267000</v>
      </c>
      <c r="V73" s="5">
        <v>-719391000</v>
      </c>
      <c r="W73" s="5">
        <v>-1033126000</v>
      </c>
      <c r="X73" s="5">
        <v>-154401000</v>
      </c>
    </row>
    <row r="74" spans="2:24" ht="15.5" x14ac:dyDescent="0.35">
      <c r="C74" t="s">
        <v>106</v>
      </c>
      <c r="D74" s="5">
        <v>429160</v>
      </c>
      <c r="E74" s="5">
        <v>538264</v>
      </c>
      <c r="F74" s="5">
        <v>36352</v>
      </c>
      <c r="G74" s="5">
        <v>570501</v>
      </c>
      <c r="I74" s="5">
        <v>2543724</v>
      </c>
      <c r="J74" s="5">
        <v>7833113</v>
      </c>
      <c r="K74" s="5">
        <v>17776633</v>
      </c>
      <c r="L74" s="5">
        <v>7469990</v>
      </c>
      <c r="M74" s="5">
        <v>4156097</v>
      </c>
      <c r="N74" s="5">
        <v>-2737490</v>
      </c>
      <c r="O74" s="5">
        <v>1684606</v>
      </c>
      <c r="P74" s="5">
        <v>-3872611</v>
      </c>
      <c r="Q74" s="5">
        <v>-10798748</v>
      </c>
      <c r="R74" s="5">
        <v>1141000</v>
      </c>
      <c r="S74" s="5">
        <v>192885000</v>
      </c>
      <c r="T74" s="5">
        <v>-41958000</v>
      </c>
      <c r="U74" s="5">
        <v>187237000</v>
      </c>
      <c r="V74" s="5">
        <v>-764530000</v>
      </c>
      <c r="W74" s="5">
        <v>-1232471000</v>
      </c>
      <c r="X74" s="5">
        <v>-66762000</v>
      </c>
    </row>
    <row r="75" spans="2:24" ht="15.5" x14ac:dyDescent="0.35">
      <c r="C75" t="s">
        <v>107</v>
      </c>
      <c r="D75" s="5">
        <v>429160</v>
      </c>
      <c r="E75" s="5">
        <v>538264</v>
      </c>
      <c r="F75" s="5">
        <v>36352</v>
      </c>
      <c r="G75" s="5">
        <v>570501</v>
      </c>
      <c r="I75" s="5">
        <v>2543724</v>
      </c>
      <c r="J75" s="5">
        <v>7833113</v>
      </c>
      <c r="K75" s="5">
        <v>17776633</v>
      </c>
      <c r="L75" s="5">
        <v>7469990</v>
      </c>
      <c r="M75" s="5">
        <v>4156097</v>
      </c>
      <c r="N75" s="5">
        <v>-2737490</v>
      </c>
      <c r="O75" s="5">
        <v>1684606</v>
      </c>
      <c r="P75" s="5">
        <v>-3872611</v>
      </c>
      <c r="Q75" s="5">
        <v>-10798748</v>
      </c>
      <c r="R75" s="5">
        <v>1141000</v>
      </c>
      <c r="S75" s="5">
        <v>192885000</v>
      </c>
      <c r="T75" s="5">
        <v>-41958000</v>
      </c>
      <c r="U75" s="5">
        <v>187237000</v>
      </c>
      <c r="V75" s="5">
        <v>-764530000</v>
      </c>
      <c r="W75" s="5">
        <v>-1232471000</v>
      </c>
      <c r="X75" s="5">
        <v>-66762000</v>
      </c>
    </row>
    <row r="77" spans="2:24" ht="15.5" x14ac:dyDescent="0.35">
      <c r="B77" t="s">
        <v>108</v>
      </c>
      <c r="C77" t="s">
        <v>109</v>
      </c>
    </row>
    <row r="78" spans="2:24" ht="15.5" x14ac:dyDescent="0.35">
      <c r="C78" t="s">
        <v>110</v>
      </c>
    </row>
    <row r="79" spans="2:24" ht="15.5" x14ac:dyDescent="0.35">
      <c r="C79" t="s">
        <v>20</v>
      </c>
      <c r="D79" s="5">
        <v>12269373</v>
      </c>
      <c r="E79" s="5">
        <v>24023381</v>
      </c>
      <c r="F79" s="5">
        <v>24714708</v>
      </c>
      <c r="G79" s="5">
        <v>12141499</v>
      </c>
      <c r="I79" s="5">
        <v>24714708</v>
      </c>
      <c r="J79" s="5">
        <v>8223813</v>
      </c>
      <c r="K79" s="5">
        <v>10440844</v>
      </c>
      <c r="L79" s="5">
        <v>1935610</v>
      </c>
      <c r="M79" s="5">
        <v>4074386</v>
      </c>
      <c r="N79" s="5">
        <v>949649</v>
      </c>
      <c r="O79" s="5">
        <v>578189</v>
      </c>
      <c r="P79" s="5">
        <v>3174557</v>
      </c>
      <c r="Q79" s="5">
        <v>4578586</v>
      </c>
      <c r="R79" s="5">
        <v>5788000</v>
      </c>
      <c r="S79" s="5">
        <v>10314000</v>
      </c>
      <c r="T79" s="5">
        <v>23945000</v>
      </c>
      <c r="U79" s="5">
        <v>20272000</v>
      </c>
      <c r="V79" s="5">
        <v>11293000</v>
      </c>
      <c r="W79" s="5">
        <v>20310000</v>
      </c>
      <c r="X79" s="5">
        <v>84284000</v>
      </c>
    </row>
    <row r="80" spans="2:24" ht="15.5" x14ac:dyDescent="0.35">
      <c r="C80" t="s">
        <v>112</v>
      </c>
      <c r="D80" s="5">
        <v>6755718</v>
      </c>
      <c r="E80" s="5">
        <v>6757588</v>
      </c>
      <c r="F80" s="5">
        <v>4925011</v>
      </c>
      <c r="G80" s="5">
        <v>5869813</v>
      </c>
      <c r="I80" s="5">
        <v>4925011</v>
      </c>
      <c r="J80" s="5">
        <v>2641500</v>
      </c>
      <c r="K80" s="5">
        <v>2340389</v>
      </c>
      <c r="L80" s="5">
        <v>3007198</v>
      </c>
      <c r="M80" s="5">
        <v>1726825</v>
      </c>
      <c r="N80" s="5">
        <v>2528369</v>
      </c>
      <c r="O80" s="5">
        <v>1936865</v>
      </c>
      <c r="P80" s="5">
        <v>2195704</v>
      </c>
      <c r="Q80" s="5">
        <v>1678618</v>
      </c>
      <c r="R80" s="5">
        <v>1927000</v>
      </c>
      <c r="S80" s="5">
        <v>2407000</v>
      </c>
      <c r="T80" s="5">
        <v>17654000</v>
      </c>
      <c r="U80" s="5">
        <v>17809000</v>
      </c>
      <c r="V80" s="5">
        <v>58743000</v>
      </c>
      <c r="W80" s="5">
        <v>94519000</v>
      </c>
      <c r="X80" s="5">
        <v>160166000</v>
      </c>
    </row>
    <row r="81" spans="3:24" ht="15.5" x14ac:dyDescent="0.35">
      <c r="C81" t="s">
        <v>113</v>
      </c>
      <c r="D81" s="5">
        <v>135939</v>
      </c>
      <c r="E81" s="5">
        <v>126721</v>
      </c>
      <c r="F81" s="5">
        <v>127588</v>
      </c>
      <c r="G81" s="5">
        <v>145219</v>
      </c>
      <c r="I81" s="5">
        <v>127588</v>
      </c>
      <c r="J81" s="5">
        <v>331577</v>
      </c>
      <c r="K81" s="5">
        <v>73672</v>
      </c>
      <c r="L81" s="5">
        <v>408400</v>
      </c>
      <c r="M81" s="5">
        <v>75179</v>
      </c>
      <c r="N81" s="5">
        <v>108638</v>
      </c>
      <c r="O81" s="5">
        <v>139488</v>
      </c>
      <c r="P81" s="5">
        <v>129918</v>
      </c>
      <c r="Q81" s="5">
        <v>170287</v>
      </c>
      <c r="R81" s="5">
        <v>187000</v>
      </c>
      <c r="S81" s="5">
        <v>310000</v>
      </c>
      <c r="T81" s="5">
        <v>964000</v>
      </c>
      <c r="U81" s="5">
        <v>4512000</v>
      </c>
      <c r="V81" s="5">
        <v>4932000</v>
      </c>
      <c r="W81" s="5">
        <v>3855000</v>
      </c>
      <c r="X81" s="5">
        <v>3173000</v>
      </c>
    </row>
    <row r="82" spans="3:24" ht="15.5" x14ac:dyDescent="0.35">
      <c r="C82" t="s">
        <v>114</v>
      </c>
      <c r="D82" s="5">
        <v>6438763</v>
      </c>
      <c r="E82" s="5">
        <v>4924351</v>
      </c>
      <c r="F82" s="5">
        <v>4724228</v>
      </c>
      <c r="G82" s="5">
        <v>4204817</v>
      </c>
      <c r="I82" s="5">
        <v>4724228</v>
      </c>
      <c r="J82" s="5">
        <v>4425243</v>
      </c>
      <c r="K82" s="5">
        <v>3614953</v>
      </c>
      <c r="L82" s="5">
        <v>4699621</v>
      </c>
      <c r="M82" s="5">
        <v>3645720</v>
      </c>
      <c r="N82" s="5">
        <v>4159002</v>
      </c>
      <c r="O82" s="5">
        <v>4057561</v>
      </c>
      <c r="P82" s="5">
        <v>4839422</v>
      </c>
      <c r="Q82" s="5">
        <v>5793379</v>
      </c>
      <c r="R82" s="5">
        <v>5896000</v>
      </c>
      <c r="S82" s="5">
        <v>9700000</v>
      </c>
      <c r="T82" s="5">
        <v>29389000</v>
      </c>
      <c r="U82" s="5">
        <v>43673000</v>
      </c>
      <c r="V82" s="5">
        <v>90167000</v>
      </c>
      <c r="W82" s="5">
        <v>92882000</v>
      </c>
      <c r="X82" s="5">
        <v>60770000</v>
      </c>
    </row>
    <row r="83" spans="3:24" ht="15.5" x14ac:dyDescent="0.35">
      <c r="C83" t="s">
        <v>115</v>
      </c>
      <c r="D83" s="5">
        <v>6755718</v>
      </c>
      <c r="E83" s="5">
        <v>6757588</v>
      </c>
      <c r="F83" s="5">
        <v>4925011</v>
      </c>
      <c r="G83" s="5">
        <v>5869813</v>
      </c>
      <c r="I83" s="5">
        <v>4925011</v>
      </c>
      <c r="J83" s="5">
        <v>2641500</v>
      </c>
      <c r="K83" s="5">
        <v>2340389</v>
      </c>
      <c r="L83" s="5">
        <v>3007198</v>
      </c>
      <c r="M83" s="5">
        <v>1726825</v>
      </c>
      <c r="N83" s="5">
        <v>2528369</v>
      </c>
      <c r="O83" s="5">
        <v>1936865</v>
      </c>
      <c r="P83" s="5">
        <v>2195704</v>
      </c>
      <c r="Q83" s="5">
        <v>1678618</v>
      </c>
      <c r="R83" s="5">
        <v>1927000</v>
      </c>
      <c r="S83" s="5">
        <v>2407000</v>
      </c>
      <c r="T83" s="5">
        <v>17654000</v>
      </c>
      <c r="U83" s="5">
        <v>17809000</v>
      </c>
      <c r="V83" s="5">
        <v>58743000</v>
      </c>
      <c r="W83" s="5">
        <v>94519000</v>
      </c>
      <c r="X83" s="5">
        <v>160166000</v>
      </c>
    </row>
    <row r="84" spans="3:24" ht="15.5" x14ac:dyDescent="0.35">
      <c r="C84" t="s">
        <v>117</v>
      </c>
      <c r="D84" s="5">
        <v>1064241</v>
      </c>
      <c r="E84" s="5">
        <v>1402874</v>
      </c>
      <c r="F84" s="5">
        <v>1351343</v>
      </c>
      <c r="G84" s="5">
        <v>704546</v>
      </c>
      <c r="I84" s="5">
        <v>1351343</v>
      </c>
      <c r="J84" s="5">
        <v>770864</v>
      </c>
      <c r="K84" s="5">
        <v>3680902</v>
      </c>
      <c r="L84" s="5">
        <v>1125234</v>
      </c>
      <c r="M84" s="5">
        <v>846489</v>
      </c>
      <c r="N84" s="5">
        <v>570009</v>
      </c>
      <c r="O84" s="5">
        <v>749780</v>
      </c>
      <c r="P84" s="5">
        <v>573455</v>
      </c>
      <c r="Q84" s="5">
        <v>1112767</v>
      </c>
      <c r="R84" s="5">
        <v>1068000</v>
      </c>
      <c r="S84" s="5">
        <v>7053000</v>
      </c>
      <c r="T84" s="5">
        <v>3847000</v>
      </c>
      <c r="U84" s="5">
        <v>6439000</v>
      </c>
      <c r="V84" s="5">
        <v>9225000</v>
      </c>
      <c r="W84" s="5">
        <v>13023000</v>
      </c>
      <c r="X84" s="5">
        <v>11820000</v>
      </c>
    </row>
    <row r="85" spans="3:24" ht="15.5" x14ac:dyDescent="0.35">
      <c r="C85" t="s">
        <v>118</v>
      </c>
      <c r="D85" s="5">
        <v>1064241</v>
      </c>
      <c r="E85" s="5">
        <v>1402874</v>
      </c>
      <c r="F85" s="5">
        <v>1351343</v>
      </c>
      <c r="G85" s="5">
        <v>704546</v>
      </c>
      <c r="I85" s="5">
        <v>1351343</v>
      </c>
      <c r="J85" s="5">
        <v>770864</v>
      </c>
      <c r="K85" s="5">
        <v>3680902</v>
      </c>
      <c r="L85" s="5">
        <v>1125234</v>
      </c>
      <c r="M85" s="5">
        <v>846489</v>
      </c>
      <c r="N85" s="5">
        <v>570009</v>
      </c>
      <c r="O85" s="5">
        <v>749780</v>
      </c>
      <c r="P85" s="5">
        <v>573455</v>
      </c>
      <c r="Q85" s="5">
        <v>1112767</v>
      </c>
      <c r="R85" s="5">
        <v>1068000</v>
      </c>
      <c r="S85" s="5">
        <v>7053000</v>
      </c>
      <c r="T85" s="5">
        <v>3847000</v>
      </c>
      <c r="U85" s="5">
        <v>6439000</v>
      </c>
      <c r="V85" s="5">
        <v>9225000</v>
      </c>
      <c r="W85" s="5">
        <v>13023000</v>
      </c>
      <c r="X85" s="5">
        <v>11820000</v>
      </c>
    </row>
    <row r="86" spans="3:24" ht="15.5" x14ac:dyDescent="0.35">
      <c r="C86" t="s">
        <v>119</v>
      </c>
      <c r="D86" s="5">
        <v>2614627</v>
      </c>
      <c r="E86" s="5">
        <v>2248171</v>
      </c>
      <c r="F86" s="5">
        <v>1508235</v>
      </c>
      <c r="G86" s="5">
        <v>914373</v>
      </c>
      <c r="I86" s="5">
        <v>1508235</v>
      </c>
      <c r="J86" s="5">
        <v>1573592</v>
      </c>
      <c r="K86" s="5">
        <v>1087822</v>
      </c>
      <c r="L86" s="5">
        <v>3629584</v>
      </c>
      <c r="M86" s="5">
        <v>742450</v>
      </c>
      <c r="N86" s="5">
        <v>447084</v>
      </c>
      <c r="O86" s="5">
        <v>332662</v>
      </c>
      <c r="P86" s="5">
        <v>652646</v>
      </c>
      <c r="Q86" s="5">
        <v>848143</v>
      </c>
      <c r="R86" s="5">
        <v>562000</v>
      </c>
      <c r="S86" s="5">
        <v>251000</v>
      </c>
      <c r="T86" s="5">
        <v>6525000</v>
      </c>
      <c r="U86" s="5">
        <v>9835000</v>
      </c>
      <c r="V86" s="5">
        <v>14860000</v>
      </c>
      <c r="W86" s="5">
        <v>21957000</v>
      </c>
      <c r="X86" s="5">
        <v>16281000</v>
      </c>
    </row>
    <row r="87" spans="3:24" ht="15.5" x14ac:dyDescent="0.35">
      <c r="C87" t="s">
        <v>97</v>
      </c>
      <c r="D87" s="5">
        <v>20855755</v>
      </c>
      <c r="E87" s="5">
        <v>20886935</v>
      </c>
      <c r="F87" s="5">
        <v>20897275</v>
      </c>
      <c r="G87" s="5">
        <v>24409693</v>
      </c>
      <c r="I87" s="5">
        <v>20897275</v>
      </c>
      <c r="J87" s="5">
        <v>-9006086</v>
      </c>
      <c r="K87" s="5">
        <v>-11351906</v>
      </c>
      <c r="L87" s="5">
        <v>-12385477</v>
      </c>
      <c r="M87" s="5">
        <v>-10022175</v>
      </c>
      <c r="N87" s="5">
        <v>-7203321</v>
      </c>
      <c r="O87" s="5">
        <v>-3599625</v>
      </c>
      <c r="P87" s="5">
        <v>-22013132</v>
      </c>
      <c r="Q87" s="5">
        <v>39225975</v>
      </c>
      <c r="R87" s="5">
        <v>41939000</v>
      </c>
      <c r="S87" s="5">
        <v>21009000</v>
      </c>
      <c r="T87" s="5">
        <v>43838000</v>
      </c>
      <c r="U87" s="5">
        <v>48396000</v>
      </c>
      <c r="V87" s="5">
        <v>21810000</v>
      </c>
      <c r="W87" s="5">
        <v>77389000</v>
      </c>
      <c r="X87" s="5">
        <v>224812000</v>
      </c>
    </row>
    <row r="88" spans="3:24" ht="15.5" x14ac:dyDescent="0.35">
      <c r="C88" t="s">
        <v>120</v>
      </c>
      <c r="D88" s="5">
        <v>28671852</v>
      </c>
      <c r="E88" s="5">
        <v>40695990</v>
      </c>
      <c r="F88" s="5">
        <v>39319026</v>
      </c>
      <c r="G88" s="5">
        <v>25269180</v>
      </c>
      <c r="I88" s="5">
        <v>39319026</v>
      </c>
      <c r="J88" s="5">
        <v>19985472</v>
      </c>
      <c r="K88" s="5">
        <v>19884724</v>
      </c>
      <c r="L88" s="5">
        <v>11436078</v>
      </c>
      <c r="M88" s="5">
        <v>14198826</v>
      </c>
      <c r="N88" s="5">
        <v>6391894</v>
      </c>
      <c r="O88" s="5">
        <v>5220693</v>
      </c>
      <c r="P88" s="5">
        <v>7910239</v>
      </c>
      <c r="Q88" s="5">
        <v>10349688</v>
      </c>
      <c r="R88" s="5">
        <v>18651000</v>
      </c>
      <c r="S88" s="5">
        <v>22226000</v>
      </c>
      <c r="T88" s="5">
        <v>63746000</v>
      </c>
      <c r="U88" s="5">
        <v>68546000</v>
      </c>
      <c r="V88" s="5">
        <v>257223000</v>
      </c>
      <c r="W88" s="5">
        <v>335622000</v>
      </c>
      <c r="X88" s="5">
        <v>383265000</v>
      </c>
    </row>
    <row r="89" spans="3:24" ht="15.5" x14ac:dyDescent="0.35">
      <c r="C89" t="s">
        <v>121</v>
      </c>
    </row>
    <row r="90" spans="3:24" ht="15.5" x14ac:dyDescent="0.35">
      <c r="C90" t="s">
        <v>122</v>
      </c>
      <c r="D90" s="5">
        <v>43748446</v>
      </c>
      <c r="E90" s="5">
        <v>43204962</v>
      </c>
      <c r="F90" s="5">
        <v>43630902</v>
      </c>
      <c r="G90" s="5">
        <v>41789991</v>
      </c>
      <c r="I90" s="5">
        <v>43630902</v>
      </c>
      <c r="J90" s="5">
        <v>45166484</v>
      </c>
      <c r="K90" s="5">
        <v>48475472</v>
      </c>
      <c r="L90" s="5">
        <v>43067754</v>
      </c>
      <c r="M90" s="5">
        <v>36006092</v>
      </c>
      <c r="N90" s="5">
        <v>31090148</v>
      </c>
      <c r="O90" s="5">
        <v>30786738</v>
      </c>
      <c r="P90" s="5">
        <v>26304534</v>
      </c>
      <c r="Q90" s="5">
        <v>21245260</v>
      </c>
      <c r="R90" s="5">
        <v>15282000</v>
      </c>
      <c r="S90" s="5">
        <v>8075000</v>
      </c>
      <c r="T90" s="5">
        <v>2607000</v>
      </c>
      <c r="U90" s="5">
        <v>24876000</v>
      </c>
      <c r="V90" s="5">
        <v>11088000</v>
      </c>
      <c r="W90" s="5">
        <v>5017000</v>
      </c>
      <c r="X90" s="5">
        <v>7955000</v>
      </c>
    </row>
    <row r="91" spans="3:24" ht="15.5" x14ac:dyDescent="0.35">
      <c r="C91" t="s">
        <v>128</v>
      </c>
      <c r="D91" s="5">
        <v>30687409</v>
      </c>
      <c r="E91" s="5">
        <v>17308079</v>
      </c>
      <c r="F91" s="5">
        <v>17432779</v>
      </c>
      <c r="G91" s="5">
        <v>31173975</v>
      </c>
      <c r="I91" s="5">
        <v>17432779</v>
      </c>
      <c r="J91" s="5">
        <v>32664361</v>
      </c>
      <c r="K91" s="5">
        <v>24248565</v>
      </c>
      <c r="L91" s="5">
        <v>19234611</v>
      </c>
      <c r="M91" s="5">
        <v>14274611</v>
      </c>
      <c r="N91" s="5">
        <v>19652845</v>
      </c>
      <c r="O91" s="5">
        <v>20262018</v>
      </c>
      <c r="P91" s="5">
        <v>25944717</v>
      </c>
      <c r="Q91" s="5">
        <v>30078905</v>
      </c>
      <c r="R91" s="5">
        <v>32539000</v>
      </c>
      <c r="S91" s="5">
        <v>29269000</v>
      </c>
      <c r="T91" s="5">
        <v>590380000</v>
      </c>
      <c r="U91" s="5">
        <v>642933000</v>
      </c>
      <c r="V91" s="5">
        <v>777285000</v>
      </c>
      <c r="W91" s="5">
        <v>1281950000</v>
      </c>
      <c r="X91" s="5">
        <v>2347569000</v>
      </c>
    </row>
    <row r="92" spans="3:24" ht="15.5" x14ac:dyDescent="0.35">
      <c r="C92" t="s">
        <v>131</v>
      </c>
      <c r="V92" s="5">
        <v>11441000</v>
      </c>
      <c r="W92" s="5">
        <v>29598000</v>
      </c>
      <c r="X92" s="5">
        <v>40903000</v>
      </c>
    </row>
    <row r="93" spans="3:24" ht="15.5" x14ac:dyDescent="0.35">
      <c r="C93" t="s">
        <v>125</v>
      </c>
      <c r="P93" s="5">
        <v>323290</v>
      </c>
      <c r="Q93" s="5">
        <v>387836</v>
      </c>
      <c r="R93" s="5">
        <v>3000</v>
      </c>
      <c r="T93" s="5">
        <v>312000</v>
      </c>
      <c r="V93" s="5">
        <v>7927000</v>
      </c>
      <c r="W93" s="5">
        <v>2125000</v>
      </c>
      <c r="X93" s="5">
        <v>30000</v>
      </c>
    </row>
    <row r="94" spans="3:24" ht="15.5" x14ac:dyDescent="0.35">
      <c r="C94" t="s">
        <v>133</v>
      </c>
      <c r="D94" s="5">
        <v>121028739</v>
      </c>
      <c r="E94" s="5">
        <v>110672153</v>
      </c>
      <c r="F94" s="5">
        <v>114789428</v>
      </c>
      <c r="G94" s="5">
        <v>117287605</v>
      </c>
      <c r="I94" s="5">
        <v>114789428</v>
      </c>
      <c r="J94" s="5">
        <v>131127393</v>
      </c>
      <c r="K94" s="5">
        <v>73115506</v>
      </c>
      <c r="L94" s="5">
        <v>66282617</v>
      </c>
      <c r="M94" s="5">
        <v>56129910</v>
      </c>
      <c r="N94" s="5">
        <v>59681199</v>
      </c>
      <c r="O94" s="5">
        <v>62191936</v>
      </c>
      <c r="P94" s="5">
        <v>63438294</v>
      </c>
      <c r="Q94" s="5">
        <v>68751512</v>
      </c>
      <c r="R94" s="5">
        <v>82722000</v>
      </c>
      <c r="S94" s="5">
        <v>78880000</v>
      </c>
      <c r="T94" s="5">
        <v>624066000</v>
      </c>
      <c r="U94" s="5">
        <v>739885000</v>
      </c>
      <c r="V94" s="5">
        <v>850974000</v>
      </c>
      <c r="W94" s="5">
        <v>1390326000</v>
      </c>
      <c r="X94" s="5">
        <v>2452246000</v>
      </c>
    </row>
    <row r="95" spans="3:24" ht="15.5" x14ac:dyDescent="0.35">
      <c r="C95" t="s">
        <v>134</v>
      </c>
      <c r="D95" s="5">
        <v>149700591</v>
      </c>
      <c r="E95" s="5">
        <v>151368143</v>
      </c>
      <c r="F95" s="5">
        <v>154108454</v>
      </c>
      <c r="G95" s="5">
        <v>142556785</v>
      </c>
      <c r="I95" s="5">
        <v>154108454</v>
      </c>
      <c r="J95" s="5">
        <v>151112865</v>
      </c>
      <c r="K95" s="5">
        <v>93000230</v>
      </c>
      <c r="L95" s="5">
        <v>77718695</v>
      </c>
      <c r="M95" s="5">
        <v>70328736</v>
      </c>
      <c r="N95" s="5">
        <v>66073093</v>
      </c>
      <c r="O95" s="5">
        <v>67412629</v>
      </c>
      <c r="P95" s="5">
        <v>71348533</v>
      </c>
      <c r="Q95" s="5">
        <v>79101200</v>
      </c>
      <c r="R95" s="5">
        <v>101373000</v>
      </c>
      <c r="S95" s="5">
        <v>101106000</v>
      </c>
      <c r="T95" s="5">
        <v>687812000</v>
      </c>
      <c r="U95" s="5">
        <v>808431000</v>
      </c>
      <c r="V95" s="5">
        <v>1108197000</v>
      </c>
      <c r="W95" s="5">
        <v>1725948000</v>
      </c>
      <c r="X95" s="5">
        <v>2835511000</v>
      </c>
    </row>
    <row r="96" spans="3:24" ht="15.5" x14ac:dyDescent="0.35">
      <c r="C96" t="s">
        <v>135</v>
      </c>
    </row>
    <row r="97" spans="3:24" ht="15.5" x14ac:dyDescent="0.35">
      <c r="C97" t="s">
        <v>136</v>
      </c>
    </row>
    <row r="98" spans="3:24" ht="15.5" x14ac:dyDescent="0.35">
      <c r="C98" t="s">
        <v>137</v>
      </c>
      <c r="D98" s="5">
        <v>25516713</v>
      </c>
      <c r="E98" s="5">
        <v>24490039</v>
      </c>
      <c r="F98" s="5">
        <v>24484307</v>
      </c>
      <c r="G98" s="5">
        <v>19346651</v>
      </c>
      <c r="I98" s="5">
        <v>24484307</v>
      </c>
      <c r="J98" s="5">
        <v>21610515</v>
      </c>
      <c r="K98" s="5">
        <v>7900415</v>
      </c>
      <c r="L98" s="5">
        <v>11682089</v>
      </c>
      <c r="M98" s="5">
        <v>10709803</v>
      </c>
      <c r="N98" s="5">
        <v>12633148</v>
      </c>
      <c r="O98" s="5">
        <v>9568042</v>
      </c>
      <c r="P98" s="5">
        <v>12833718</v>
      </c>
      <c r="Q98" s="5">
        <v>14443414</v>
      </c>
      <c r="R98" s="5">
        <v>16710000</v>
      </c>
      <c r="S98" s="5">
        <v>22451000</v>
      </c>
      <c r="T98" s="5">
        <v>165612000</v>
      </c>
      <c r="U98" s="5">
        <v>133519000</v>
      </c>
      <c r="V98" s="5">
        <v>279506000</v>
      </c>
      <c r="W98" s="5">
        <v>1187807000</v>
      </c>
      <c r="X98" s="5">
        <v>371249000</v>
      </c>
    </row>
    <row r="99" spans="3:24" ht="15.5" x14ac:dyDescent="0.35">
      <c r="C99" t="s">
        <v>138</v>
      </c>
      <c r="M99" s="5">
        <v>500000</v>
      </c>
      <c r="N99" s="5">
        <v>611416</v>
      </c>
      <c r="O99" s="5">
        <v>379025</v>
      </c>
      <c r="V99" s="5">
        <v>35747000</v>
      </c>
      <c r="W99" s="5">
        <v>86205000</v>
      </c>
      <c r="X99" s="5">
        <v>14459000</v>
      </c>
    </row>
    <row r="100" spans="3:24" ht="15.5" x14ac:dyDescent="0.35">
      <c r="C100" t="s">
        <v>139</v>
      </c>
    </row>
    <row r="101" spans="3:24" ht="15.5" x14ac:dyDescent="0.35">
      <c r="C101" t="s">
        <v>140</v>
      </c>
      <c r="D101" s="5">
        <v>6574702</v>
      </c>
      <c r="E101" s="5">
        <v>5051072</v>
      </c>
      <c r="F101" s="5">
        <v>4851816</v>
      </c>
      <c r="G101" s="5">
        <v>4350036</v>
      </c>
      <c r="I101" s="5">
        <v>4851816</v>
      </c>
      <c r="J101" s="5">
        <v>4756820</v>
      </c>
      <c r="K101" s="5">
        <v>3688625</v>
      </c>
      <c r="L101" s="5">
        <v>5108021</v>
      </c>
      <c r="M101" s="5">
        <v>3720899</v>
      </c>
      <c r="N101" s="5">
        <v>4267640</v>
      </c>
      <c r="O101" s="5">
        <v>4197049</v>
      </c>
      <c r="P101" s="5">
        <v>4969340</v>
      </c>
      <c r="Q101" s="5">
        <v>5963666</v>
      </c>
      <c r="R101" s="5">
        <v>6083000</v>
      </c>
      <c r="S101" s="5">
        <v>10010000</v>
      </c>
      <c r="T101" s="5">
        <v>30353000</v>
      </c>
      <c r="U101" s="5">
        <v>48185000</v>
      </c>
      <c r="V101" s="5">
        <v>95099000</v>
      </c>
      <c r="W101" s="5">
        <v>96737000</v>
      </c>
      <c r="X101" s="5">
        <v>63943000</v>
      </c>
    </row>
    <row r="102" spans="3:24" ht="15.5" x14ac:dyDescent="0.35">
      <c r="C102" t="s">
        <v>144</v>
      </c>
      <c r="D102" s="5">
        <v>3327329</v>
      </c>
      <c r="E102" s="5">
        <v>3613997</v>
      </c>
      <c r="F102" s="5">
        <v>2999609</v>
      </c>
      <c r="G102" s="5">
        <v>1690167</v>
      </c>
      <c r="I102" s="5">
        <v>2999609</v>
      </c>
      <c r="J102" s="5">
        <v>2359329</v>
      </c>
      <c r="K102" s="5">
        <v>1786890</v>
      </c>
      <c r="L102" s="5">
        <v>1496832</v>
      </c>
      <c r="M102" s="5">
        <v>2511380</v>
      </c>
      <c r="N102" s="5">
        <v>2264759</v>
      </c>
      <c r="O102" s="5">
        <v>1372963</v>
      </c>
      <c r="P102" s="5">
        <v>1097459</v>
      </c>
      <c r="Q102" s="5">
        <v>2248498</v>
      </c>
      <c r="R102" s="5">
        <v>3513000</v>
      </c>
      <c r="S102" s="5">
        <v>8278000</v>
      </c>
      <c r="T102" s="5">
        <v>18184000</v>
      </c>
      <c r="U102" s="5">
        <v>20623000</v>
      </c>
      <c r="V102" s="5">
        <v>37124000</v>
      </c>
      <c r="W102" s="5">
        <v>61078000</v>
      </c>
      <c r="X102" s="5">
        <v>44452000</v>
      </c>
    </row>
    <row r="103" spans="3:24" ht="15.5" x14ac:dyDescent="0.35">
      <c r="C103" t="s">
        <v>149</v>
      </c>
      <c r="T103" s="5">
        <v>238751000</v>
      </c>
      <c r="U103" s="5">
        <v>224887000</v>
      </c>
      <c r="V103" s="5">
        <v>143260000</v>
      </c>
      <c r="X103" s="5">
        <v>148261000</v>
      </c>
    </row>
    <row r="104" spans="3:24" ht="15.5" x14ac:dyDescent="0.35">
      <c r="C104" t="s">
        <v>143</v>
      </c>
      <c r="D104" s="5">
        <v>153616</v>
      </c>
      <c r="E104" s="5">
        <v>128558</v>
      </c>
      <c r="F104" s="5">
        <v>187073</v>
      </c>
      <c r="G104" s="5">
        <v>103363</v>
      </c>
      <c r="I104" s="5">
        <v>187073</v>
      </c>
      <c r="J104" s="5">
        <v>194796</v>
      </c>
      <c r="K104" s="5">
        <v>219299</v>
      </c>
      <c r="L104" s="5">
        <v>134467</v>
      </c>
      <c r="M104" s="5">
        <v>191071</v>
      </c>
      <c r="N104" s="5">
        <v>94041</v>
      </c>
      <c r="O104" s="5">
        <v>88033</v>
      </c>
      <c r="P104" s="5">
        <v>100045</v>
      </c>
      <c r="Q104" s="5">
        <v>175132</v>
      </c>
      <c r="R104" s="5">
        <v>89000</v>
      </c>
      <c r="S104" s="5">
        <v>205000</v>
      </c>
      <c r="T104" s="5">
        <v>1346000</v>
      </c>
      <c r="U104" s="5">
        <v>1482000</v>
      </c>
      <c r="V104" s="5">
        <v>1207000</v>
      </c>
      <c r="W104" s="5">
        <v>1411000</v>
      </c>
      <c r="X104" s="5">
        <v>1665000</v>
      </c>
    </row>
    <row r="105" spans="3:24" ht="15.5" x14ac:dyDescent="0.35">
      <c r="C105" t="s">
        <v>145</v>
      </c>
    </row>
    <row r="106" spans="3:24" ht="15.5" x14ac:dyDescent="0.35">
      <c r="C106" t="s">
        <v>1814</v>
      </c>
      <c r="D106" s="5">
        <v>10252151</v>
      </c>
      <c r="E106" s="5">
        <v>10631039</v>
      </c>
      <c r="F106" s="5">
        <v>10940072</v>
      </c>
      <c r="G106" s="5">
        <v>11236714</v>
      </c>
      <c r="I106" s="5">
        <v>10940072</v>
      </c>
      <c r="J106" s="5">
        <v>12152396</v>
      </c>
      <c r="K106" s="5">
        <v>13383780</v>
      </c>
      <c r="L106" s="5">
        <v>13884128</v>
      </c>
      <c r="M106" s="5">
        <v>14613147</v>
      </c>
      <c r="N106" s="5">
        <v>15173774</v>
      </c>
      <c r="O106" s="5">
        <v>16506907</v>
      </c>
      <c r="P106" s="5">
        <v>19511220</v>
      </c>
      <c r="Q106" s="5">
        <v>24544341</v>
      </c>
      <c r="R106" s="5">
        <v>25466000</v>
      </c>
      <c r="S106" s="5">
        <v>29234000</v>
      </c>
      <c r="T106" s="5">
        <v>657330000</v>
      </c>
      <c r="U106" s="5">
        <v>706302000</v>
      </c>
      <c r="V106" s="5">
        <v>719837000</v>
      </c>
      <c r="W106" s="5">
        <v>113213000</v>
      </c>
      <c r="X106" s="5">
        <v>707562000</v>
      </c>
    </row>
    <row r="107" spans="3:24" ht="15.5" x14ac:dyDescent="0.35">
      <c r="C107" t="s">
        <v>151</v>
      </c>
      <c r="T107" s="5">
        <v>148143000</v>
      </c>
      <c r="U107" s="5">
        <v>197976000</v>
      </c>
      <c r="V107" s="5">
        <v>225886000</v>
      </c>
      <c r="W107" s="5">
        <v>334810000</v>
      </c>
      <c r="X107" s="5">
        <v>342769000</v>
      </c>
    </row>
    <row r="108" spans="3:24" ht="15.5" x14ac:dyDescent="0.35">
      <c r="C108" t="s">
        <v>141</v>
      </c>
      <c r="D108" s="5">
        <v>11982746</v>
      </c>
      <c r="E108" s="5">
        <v>11915623</v>
      </c>
      <c r="F108" s="5">
        <v>11825790</v>
      </c>
      <c r="G108" s="5">
        <v>11959553</v>
      </c>
      <c r="I108" s="5">
        <v>11825790</v>
      </c>
      <c r="J108" s="5">
        <v>11673077</v>
      </c>
      <c r="K108" s="5">
        <v>11599574</v>
      </c>
      <c r="L108" s="5">
        <v>10831250</v>
      </c>
      <c r="M108" s="5">
        <v>10988305</v>
      </c>
      <c r="N108" s="5">
        <v>9165551</v>
      </c>
      <c r="O108" s="5">
        <v>8824872</v>
      </c>
      <c r="P108" s="5">
        <v>8649151</v>
      </c>
      <c r="Q108" s="5">
        <v>8913824</v>
      </c>
      <c r="R108" s="5">
        <v>9890000</v>
      </c>
      <c r="S108" s="5">
        <v>10757000</v>
      </c>
      <c r="T108" s="5">
        <v>249904000</v>
      </c>
      <c r="U108" s="5">
        <v>202689000</v>
      </c>
      <c r="V108" s="5">
        <v>242035000</v>
      </c>
      <c r="W108" s="5">
        <v>40652000</v>
      </c>
      <c r="X108" s="5">
        <v>17634000</v>
      </c>
    </row>
    <row r="109" spans="3:24" ht="15.5" x14ac:dyDescent="0.35">
      <c r="C109" t="s">
        <v>152</v>
      </c>
      <c r="D109" s="5">
        <v>15167481</v>
      </c>
      <c r="E109" s="5">
        <v>15520572</v>
      </c>
      <c r="F109" s="5">
        <v>15800139</v>
      </c>
      <c r="G109" s="5">
        <v>12850217</v>
      </c>
      <c r="I109" s="5">
        <v>15800139</v>
      </c>
      <c r="J109" s="5">
        <v>13289221</v>
      </c>
      <c r="K109" s="5">
        <v>1776141</v>
      </c>
      <c r="L109" s="5">
        <v>2106457</v>
      </c>
      <c r="M109" s="5">
        <v>2183443</v>
      </c>
      <c r="N109" s="5">
        <v>4157709</v>
      </c>
      <c r="O109" s="5">
        <v>2635434</v>
      </c>
      <c r="P109" s="5">
        <v>5382967</v>
      </c>
      <c r="Q109" s="5">
        <v>4545901</v>
      </c>
      <c r="R109" s="5">
        <v>5702000</v>
      </c>
      <c r="S109" s="5">
        <v>3709000</v>
      </c>
      <c r="T109" s="5">
        <v>105001000</v>
      </c>
      <c r="U109" s="5">
        <v>49008000</v>
      </c>
      <c r="V109" s="5">
        <v>100951000</v>
      </c>
      <c r="W109" s="5">
        <v>777264000</v>
      </c>
      <c r="X109" s="5">
        <v>241054000</v>
      </c>
    </row>
    <row r="110" spans="3:24" ht="15.5" x14ac:dyDescent="0.35">
      <c r="C110" t="s">
        <v>148</v>
      </c>
      <c r="V110" s="5">
        <v>175237000</v>
      </c>
      <c r="W110" s="5">
        <v>169579000</v>
      </c>
      <c r="X110" s="5">
        <v>165057000</v>
      </c>
    </row>
    <row r="111" spans="3:24" ht="15.5" x14ac:dyDescent="0.35">
      <c r="C111" t="s">
        <v>1298</v>
      </c>
      <c r="T111" s="5">
        <v>382135000</v>
      </c>
      <c r="U111" s="5">
        <v>363911000</v>
      </c>
      <c r="V111" s="5">
        <v>404077000</v>
      </c>
      <c r="W111" s="5">
        <v>164000000</v>
      </c>
      <c r="X111" s="5">
        <v>316000000</v>
      </c>
    </row>
    <row r="112" spans="3:24" ht="15.5" x14ac:dyDescent="0.35">
      <c r="C112" t="s">
        <v>586</v>
      </c>
      <c r="V112" s="5">
        <v>98824000</v>
      </c>
      <c r="W112" s="5">
        <v>125072000</v>
      </c>
      <c r="X112" s="5">
        <v>75775000</v>
      </c>
    </row>
    <row r="113" spans="3:24" ht="15.5" x14ac:dyDescent="0.35">
      <c r="C113" t="s">
        <v>153</v>
      </c>
      <c r="D113" s="5">
        <v>55578075</v>
      </c>
      <c r="E113" s="5">
        <v>58701461</v>
      </c>
      <c r="F113" s="5">
        <v>61985768</v>
      </c>
      <c r="G113" s="5">
        <v>55608107</v>
      </c>
      <c r="I113" s="5">
        <v>61985768</v>
      </c>
      <c r="J113" s="5">
        <v>64407695</v>
      </c>
      <c r="K113" s="5">
        <v>27479438</v>
      </c>
      <c r="L113" s="5">
        <v>26077107</v>
      </c>
      <c r="M113" s="5">
        <v>27547884</v>
      </c>
      <c r="N113" s="5">
        <v>25524993</v>
      </c>
      <c r="O113" s="5">
        <v>27192145</v>
      </c>
      <c r="P113" s="5">
        <v>29546979</v>
      </c>
      <c r="Q113" s="5">
        <v>35100747</v>
      </c>
      <c r="R113" s="5">
        <v>36711000</v>
      </c>
      <c r="S113" s="5">
        <v>41844000</v>
      </c>
      <c r="T113" s="5">
        <v>1694792000</v>
      </c>
      <c r="U113" s="5">
        <v>1805576000</v>
      </c>
      <c r="V113" s="5">
        <v>2015580000</v>
      </c>
      <c r="W113" s="5">
        <v>959245000</v>
      </c>
      <c r="X113" s="5">
        <v>1780091000</v>
      </c>
    </row>
    <row r="114" spans="3:24" ht="15.5" x14ac:dyDescent="0.35">
      <c r="C114" t="s">
        <v>154</v>
      </c>
      <c r="D114" s="5">
        <v>55578075</v>
      </c>
      <c r="E114" s="5">
        <v>58701461</v>
      </c>
      <c r="F114" s="5">
        <v>61985768</v>
      </c>
      <c r="G114" s="5">
        <v>55608107</v>
      </c>
      <c r="I114" s="5">
        <v>61985768</v>
      </c>
      <c r="J114" s="5">
        <v>64407695</v>
      </c>
      <c r="K114" s="5">
        <v>27479438</v>
      </c>
      <c r="L114" s="5">
        <v>26077107</v>
      </c>
      <c r="M114" s="5">
        <v>27547884</v>
      </c>
      <c r="N114" s="5">
        <v>25524993</v>
      </c>
      <c r="O114" s="5">
        <v>27192145</v>
      </c>
      <c r="P114" s="5">
        <v>29546979</v>
      </c>
      <c r="Q114" s="5">
        <v>35100747</v>
      </c>
      <c r="R114" s="5">
        <v>36711000</v>
      </c>
      <c r="S114" s="5">
        <v>41844000</v>
      </c>
      <c r="T114" s="5">
        <v>1694792000</v>
      </c>
      <c r="U114" s="5">
        <v>1805576000</v>
      </c>
      <c r="V114" s="5">
        <v>2015580000</v>
      </c>
      <c r="W114" s="5">
        <v>959245000</v>
      </c>
      <c r="X114" s="5">
        <v>1780091000</v>
      </c>
    </row>
    <row r="115" spans="3:24" ht="15.5" x14ac:dyDescent="0.35">
      <c r="C115" t="s">
        <v>156</v>
      </c>
    </row>
    <row r="116" spans="3:24" ht="15.5" x14ac:dyDescent="0.35">
      <c r="C116" t="s">
        <v>157</v>
      </c>
      <c r="D116" s="5">
        <v>55104215</v>
      </c>
      <c r="E116" s="5">
        <v>58221538</v>
      </c>
      <c r="F116" s="5">
        <v>61505845</v>
      </c>
      <c r="G116" s="5">
        <v>55182471</v>
      </c>
      <c r="I116" s="5">
        <v>61505845</v>
      </c>
      <c r="J116" s="5">
        <v>63896979</v>
      </c>
      <c r="K116" s="5">
        <v>26986760</v>
      </c>
      <c r="L116" s="5">
        <v>25299535</v>
      </c>
      <c r="M116" s="5">
        <v>26706802</v>
      </c>
      <c r="N116" s="5">
        <v>24397606</v>
      </c>
      <c r="O116" s="5">
        <v>25862183</v>
      </c>
      <c r="P116" s="5">
        <v>28160371</v>
      </c>
      <c r="Q116" s="5">
        <v>33458165</v>
      </c>
      <c r="R116" s="5">
        <v>35356000</v>
      </c>
      <c r="S116" s="5">
        <v>39991000</v>
      </c>
      <c r="T116" s="5">
        <v>1676263000</v>
      </c>
      <c r="U116" s="5">
        <v>1695765000</v>
      </c>
      <c r="V116" s="5">
        <v>1735095000</v>
      </c>
      <c r="W116" s="5">
        <v>652675000</v>
      </c>
      <c r="X116" s="5">
        <v>1532226000</v>
      </c>
    </row>
    <row r="117" spans="3:24" ht="15.5" x14ac:dyDescent="0.35">
      <c r="C117" t="s">
        <v>155</v>
      </c>
      <c r="S117" s="5">
        <v>636000</v>
      </c>
      <c r="T117" s="5">
        <v>16758000</v>
      </c>
      <c r="U117" s="5">
        <v>17024000</v>
      </c>
      <c r="W117" s="5">
        <v>4343000</v>
      </c>
      <c r="X117" s="5">
        <v>3000</v>
      </c>
    </row>
    <row r="118" spans="3:24" ht="15.5" x14ac:dyDescent="0.35">
      <c r="C118" t="s">
        <v>392</v>
      </c>
      <c r="U118" s="5">
        <v>89309000</v>
      </c>
      <c r="W118" s="5">
        <v>1641000</v>
      </c>
      <c r="X118" s="5">
        <v>1850000</v>
      </c>
    </row>
    <row r="119" spans="3:24" ht="15.5" x14ac:dyDescent="0.35">
      <c r="C119" t="s">
        <v>159</v>
      </c>
      <c r="D119" s="5">
        <v>81094788</v>
      </c>
      <c r="E119" s="5">
        <v>83191500</v>
      </c>
      <c r="F119" s="5">
        <v>86470075</v>
      </c>
      <c r="G119" s="5">
        <v>74954758</v>
      </c>
      <c r="I119" s="5">
        <v>86470075</v>
      </c>
      <c r="J119" s="5">
        <v>86018210</v>
      </c>
      <c r="K119" s="5">
        <v>35379853</v>
      </c>
      <c r="L119" s="5">
        <v>37759196</v>
      </c>
      <c r="M119" s="5">
        <v>38257687</v>
      </c>
      <c r="N119" s="5">
        <v>38158141</v>
      </c>
      <c r="O119" s="5">
        <v>36760187</v>
      </c>
      <c r="P119" s="5">
        <v>42380697</v>
      </c>
      <c r="Q119" s="5">
        <v>49544161</v>
      </c>
      <c r="R119" s="5">
        <v>53421000</v>
      </c>
      <c r="S119" s="5">
        <v>64295000</v>
      </c>
      <c r="T119" s="5">
        <v>1860404000</v>
      </c>
      <c r="U119" s="5">
        <v>1939095000</v>
      </c>
      <c r="V119" s="5">
        <v>2295086000</v>
      </c>
      <c r="W119" s="5">
        <v>2147052000</v>
      </c>
      <c r="X119" s="5">
        <v>2151340000</v>
      </c>
    </row>
    <row r="120" spans="3:24" ht="15.5" x14ac:dyDescent="0.35">
      <c r="C120" t="s">
        <v>160</v>
      </c>
    </row>
    <row r="121" spans="3:24" ht="15.5" x14ac:dyDescent="0.35">
      <c r="C121" t="s">
        <v>161</v>
      </c>
      <c r="D121" s="5">
        <v>172176150</v>
      </c>
      <c r="E121" s="5">
        <v>172176150</v>
      </c>
      <c r="F121" s="5">
        <v>172176150</v>
      </c>
      <c r="G121" s="5">
        <v>172176150</v>
      </c>
      <c r="I121" s="5">
        <v>172176150</v>
      </c>
      <c r="J121" s="5">
        <v>172176150</v>
      </c>
      <c r="K121" s="5">
        <v>172176150</v>
      </c>
      <c r="L121" s="5">
        <v>172176150</v>
      </c>
      <c r="M121" s="5">
        <v>172176150</v>
      </c>
      <c r="N121" s="5">
        <v>172176150</v>
      </c>
      <c r="O121" s="5">
        <v>172176150</v>
      </c>
      <c r="P121" s="5">
        <v>163636458</v>
      </c>
      <c r="Q121" s="5">
        <v>163636458</v>
      </c>
      <c r="R121" s="5">
        <v>163636000</v>
      </c>
      <c r="S121" s="5">
        <v>163636000</v>
      </c>
      <c r="T121" s="5">
        <v>109575000</v>
      </c>
      <c r="U121" s="5">
        <v>109575000</v>
      </c>
      <c r="V121" s="5">
        <v>109575000</v>
      </c>
      <c r="W121" s="5">
        <v>109575000</v>
      </c>
      <c r="X121" s="5">
        <v>109575000</v>
      </c>
    </row>
    <row r="122" spans="3:24" ht="15.5" x14ac:dyDescent="0.35">
      <c r="C122" t="s">
        <v>162</v>
      </c>
      <c r="D122" s="5">
        <v>1117092143</v>
      </c>
      <c r="E122" s="5">
        <v>1117092143</v>
      </c>
      <c r="F122" s="5">
        <v>1117092143</v>
      </c>
      <c r="G122" s="5">
        <v>1117092143</v>
      </c>
      <c r="I122" s="5">
        <v>1117092143</v>
      </c>
      <c r="J122" s="5">
        <v>1117092143</v>
      </c>
      <c r="K122" s="5">
        <v>1117092143</v>
      </c>
      <c r="L122" s="5">
        <v>1117092143</v>
      </c>
      <c r="M122" s="5">
        <v>1117092143</v>
      </c>
      <c r="N122" s="5">
        <v>1117092143</v>
      </c>
      <c r="O122" s="5">
        <v>1117092143</v>
      </c>
      <c r="P122" s="5">
        <v>1115631835</v>
      </c>
      <c r="Q122" s="5">
        <v>1115631835</v>
      </c>
      <c r="R122" s="5">
        <v>1115632000</v>
      </c>
      <c r="S122" s="5">
        <v>1115632000</v>
      </c>
      <c r="T122" s="5">
        <v>136141000</v>
      </c>
      <c r="U122" s="5">
        <v>136141000</v>
      </c>
      <c r="V122" s="5">
        <v>135964000</v>
      </c>
      <c r="W122" s="5">
        <v>135964000</v>
      </c>
      <c r="X122" s="5">
        <v>208826000</v>
      </c>
    </row>
    <row r="123" spans="3:24" ht="15.5" x14ac:dyDescent="0.35">
      <c r="C123" t="s">
        <v>163</v>
      </c>
      <c r="D123" s="5">
        <v>-1241518245</v>
      </c>
      <c r="E123" s="5">
        <v>-1241978585</v>
      </c>
      <c r="F123" s="5">
        <v>-1242527189</v>
      </c>
      <c r="G123" s="5">
        <v>-1246075959</v>
      </c>
      <c r="I123" s="5">
        <v>-1242527189</v>
      </c>
      <c r="J123" s="5">
        <v>-1215167552</v>
      </c>
      <c r="K123" s="5">
        <v>-1220296010</v>
      </c>
      <c r="L123" s="5">
        <v>-1236923317</v>
      </c>
      <c r="M123" s="5">
        <v>-1247175069</v>
      </c>
      <c r="N123" s="5">
        <v>-1254150020</v>
      </c>
      <c r="O123" s="5">
        <v>-1255016226</v>
      </c>
      <c r="P123" s="5">
        <v>-1228287325</v>
      </c>
      <c r="Q123" s="5">
        <v>-1288937229</v>
      </c>
      <c r="R123" s="5">
        <v>-1278065000</v>
      </c>
      <c r="S123" s="5">
        <v>-1263466000</v>
      </c>
      <c r="T123" s="5">
        <v>-1462146000</v>
      </c>
      <c r="U123" s="5">
        <v>-1424776000</v>
      </c>
      <c r="V123" s="5">
        <v>-1525785000</v>
      </c>
      <c r="W123" s="5">
        <v>-807556000</v>
      </c>
      <c r="X123" s="5">
        <v>140958000</v>
      </c>
    </row>
    <row r="124" spans="3:24" ht="15.5" x14ac:dyDescent="0.35">
      <c r="C124" t="s">
        <v>167</v>
      </c>
      <c r="R124" s="5">
        <v>4810000</v>
      </c>
      <c r="V124" s="5">
        <v>71547000</v>
      </c>
      <c r="W124" s="5">
        <v>63524000</v>
      </c>
    </row>
    <row r="125" spans="3:24" ht="15.5" x14ac:dyDescent="0.35">
      <c r="C125" t="s">
        <v>10</v>
      </c>
      <c r="D125" s="5">
        <v>68605803</v>
      </c>
      <c r="E125" s="5">
        <v>68176643</v>
      </c>
      <c r="F125" s="5">
        <v>67638379</v>
      </c>
      <c r="G125" s="5">
        <v>67602027</v>
      </c>
      <c r="I125" s="5">
        <v>67638379</v>
      </c>
      <c r="J125" s="5">
        <v>65094655</v>
      </c>
      <c r="K125" s="5">
        <v>57620377</v>
      </c>
      <c r="L125" s="5">
        <v>39959499</v>
      </c>
      <c r="M125" s="5">
        <v>32071049</v>
      </c>
      <c r="N125" s="5">
        <v>27914952</v>
      </c>
      <c r="O125" s="5">
        <v>30652442</v>
      </c>
      <c r="P125" s="5">
        <v>28967836</v>
      </c>
      <c r="Q125" s="5">
        <v>29557039</v>
      </c>
      <c r="R125" s="5">
        <v>47952000</v>
      </c>
      <c r="S125" s="5">
        <v>36811000</v>
      </c>
      <c r="T125" s="5">
        <v>-1172592000</v>
      </c>
      <c r="U125" s="5">
        <v>-1130664000</v>
      </c>
      <c r="V125" s="5">
        <v>-1186889000</v>
      </c>
      <c r="W125" s="5">
        <v>-421104000</v>
      </c>
      <c r="X125" s="5">
        <v>684171000</v>
      </c>
    </row>
    <row r="126" spans="3:24" ht="15.5" x14ac:dyDescent="0.35">
      <c r="C126" t="s">
        <v>168</v>
      </c>
      <c r="D126" s="5">
        <v>149700591</v>
      </c>
      <c r="E126" s="5">
        <v>151368143</v>
      </c>
      <c r="F126" s="5">
        <v>154108454</v>
      </c>
      <c r="G126" s="5">
        <v>142556785</v>
      </c>
      <c r="I126" s="5">
        <v>154108454</v>
      </c>
      <c r="J126" s="5">
        <v>151112865</v>
      </c>
      <c r="K126" s="5">
        <v>93000230</v>
      </c>
      <c r="L126" s="5">
        <v>77718695</v>
      </c>
      <c r="M126" s="5">
        <v>70328736</v>
      </c>
      <c r="N126" s="5">
        <v>66073093</v>
      </c>
      <c r="O126" s="5">
        <v>67412629</v>
      </c>
      <c r="P126" s="5">
        <v>71348533</v>
      </c>
      <c r="Q126" s="5">
        <v>79101200</v>
      </c>
      <c r="R126" s="5">
        <v>101373000</v>
      </c>
      <c r="S126" s="5">
        <v>101106000</v>
      </c>
      <c r="T126" s="5">
        <v>687812000</v>
      </c>
      <c r="U126" s="5">
        <v>808431000</v>
      </c>
      <c r="V126" s="5">
        <v>1108197000</v>
      </c>
      <c r="W126" s="5">
        <v>1725948000</v>
      </c>
      <c r="X126" s="5">
        <v>2835511000</v>
      </c>
    </row>
    <row r="127" spans="3:24" ht="15.5" x14ac:dyDescent="0.35">
      <c r="C127" t="s">
        <v>169</v>
      </c>
      <c r="D127" s="5">
        <v>25940187103</v>
      </c>
      <c r="E127" s="5">
        <v>25940187103</v>
      </c>
      <c r="F127" s="5">
        <v>25940187103</v>
      </c>
      <c r="G127" s="5">
        <v>25940187103</v>
      </c>
      <c r="I127" s="5">
        <v>25940187103</v>
      </c>
      <c r="J127" s="5">
        <v>25940187103</v>
      </c>
      <c r="K127" s="5">
        <v>25940187103</v>
      </c>
      <c r="L127" s="5">
        <v>25940187103</v>
      </c>
      <c r="M127" s="5">
        <v>25940187103</v>
      </c>
      <c r="N127" s="5">
        <v>25940187103</v>
      </c>
      <c r="O127" s="5">
        <v>25940187103</v>
      </c>
      <c r="P127" s="5">
        <v>23483317538</v>
      </c>
      <c r="Q127" s="5">
        <v>23483317538</v>
      </c>
      <c r="R127" s="5">
        <v>23483317538</v>
      </c>
      <c r="S127" s="5">
        <v>23483317538</v>
      </c>
      <c r="T127" s="5">
        <v>11550831470</v>
      </c>
      <c r="U127" s="5">
        <v>11550831470</v>
      </c>
      <c r="V127" s="5">
        <v>11550831470</v>
      </c>
      <c r="W127" s="5">
        <v>11550831470</v>
      </c>
      <c r="X127" s="5">
        <v>11550831470</v>
      </c>
    </row>
    <row r="129" spans="2:23" ht="15.5" x14ac:dyDescent="0.35">
      <c r="B129" t="s">
        <v>170</v>
      </c>
      <c r="C129" t="s">
        <v>171</v>
      </c>
      <c r="D129" s="5">
        <v>6794724</v>
      </c>
      <c r="E129" s="5">
        <v>4526191</v>
      </c>
      <c r="F129" s="5">
        <v>4920128</v>
      </c>
      <c r="G129" s="5">
        <v>4619889</v>
      </c>
      <c r="I129" s="5">
        <v>20032276</v>
      </c>
      <c r="J129" s="5">
        <v>15454653</v>
      </c>
      <c r="K129" s="5">
        <v>15767625</v>
      </c>
      <c r="L129" s="5">
        <v>2238886</v>
      </c>
      <c r="M129" s="5">
        <v>3894241</v>
      </c>
      <c r="N129" s="5">
        <v>5010688</v>
      </c>
      <c r="O129" s="5">
        <v>1503659</v>
      </c>
      <c r="P129" s="5">
        <v>1565488</v>
      </c>
      <c r="Q129" s="5">
        <v>3370590</v>
      </c>
      <c r="R129" s="5">
        <v>-2035000</v>
      </c>
      <c r="S129" s="5">
        <v>22828000</v>
      </c>
      <c r="T129" s="5">
        <v>31305000</v>
      </c>
      <c r="U129" s="5">
        <v>6294000</v>
      </c>
      <c r="V129" s="5">
        <v>19513000</v>
      </c>
      <c r="W129" s="5">
        <v>39302000</v>
      </c>
    </row>
    <row r="130" spans="2:23" ht="15.5" x14ac:dyDescent="0.35">
      <c r="C130" t="s">
        <v>172</v>
      </c>
      <c r="D130" s="5">
        <v>13258265</v>
      </c>
      <c r="E130" s="5">
        <v>10212702</v>
      </c>
      <c r="F130" s="5">
        <v>13312276</v>
      </c>
      <c r="G130" s="5">
        <v>9988250</v>
      </c>
      <c r="I130" s="5">
        <v>46951484</v>
      </c>
      <c r="J130" s="5">
        <v>39661288</v>
      </c>
      <c r="K130" s="5">
        <v>39549052</v>
      </c>
      <c r="L130" s="5">
        <v>22688618</v>
      </c>
      <c r="M130" s="5">
        <v>20213027</v>
      </c>
      <c r="N130" s="5">
        <v>17909242</v>
      </c>
      <c r="O130" s="5">
        <v>20473646</v>
      </c>
      <c r="P130" s="5">
        <v>23836079</v>
      </c>
      <c r="Q130" s="5">
        <v>25718791</v>
      </c>
      <c r="R130" s="5">
        <v>20065000</v>
      </c>
      <c r="S130" s="5">
        <v>257271000</v>
      </c>
      <c r="T130" s="5">
        <v>307271000</v>
      </c>
      <c r="U130" s="5">
        <v>329382000</v>
      </c>
      <c r="V130" s="5">
        <v>489412000</v>
      </c>
      <c r="W130" s="5">
        <v>663473000</v>
      </c>
    </row>
    <row r="131" spans="2:23" ht="15.5" x14ac:dyDescent="0.35">
      <c r="C131" t="s">
        <v>589</v>
      </c>
      <c r="D131" s="5">
        <v>-6381352</v>
      </c>
      <c r="E131" s="5">
        <v>-5632716</v>
      </c>
      <c r="F131" s="5">
        <v>-5337293</v>
      </c>
      <c r="G131" s="5">
        <v>-4816125</v>
      </c>
      <c r="I131" s="5">
        <v>-22584614</v>
      </c>
      <c r="J131" s="5">
        <v>-21044481</v>
      </c>
      <c r="K131" s="5">
        <v>-22360211</v>
      </c>
      <c r="L131" s="5">
        <v>-19545217</v>
      </c>
      <c r="M131" s="5">
        <v>-15026056</v>
      </c>
      <c r="N131" s="5">
        <v>-12734470</v>
      </c>
      <c r="O131" s="5">
        <v>-17670466</v>
      </c>
      <c r="P131" s="5">
        <v>-20836526</v>
      </c>
      <c r="Q131" s="5">
        <v>-20920952</v>
      </c>
      <c r="R131" s="5">
        <v>-20838000</v>
      </c>
      <c r="S131" s="5">
        <v>-201877000</v>
      </c>
      <c r="T131" s="5">
        <v>-256092000</v>
      </c>
      <c r="U131" s="5">
        <v>-284049000</v>
      </c>
      <c r="V131" s="5">
        <v>-411766000</v>
      </c>
      <c r="W131" s="5">
        <v>-482919000</v>
      </c>
    </row>
    <row r="132" spans="2:23" ht="15.5" x14ac:dyDescent="0.35">
      <c r="C132" t="s">
        <v>1198</v>
      </c>
      <c r="S132" s="5">
        <v>164000</v>
      </c>
      <c r="T132" s="5">
        <v>206000</v>
      </c>
      <c r="U132" s="5">
        <v>32000</v>
      </c>
      <c r="V132" s="5">
        <v>1251000</v>
      </c>
      <c r="W132" s="5">
        <v>1549000</v>
      </c>
    </row>
    <row r="133" spans="2:23" ht="15.5" x14ac:dyDescent="0.35">
      <c r="C133" t="s">
        <v>224</v>
      </c>
      <c r="O133" s="5">
        <v>-1133355</v>
      </c>
      <c r="P133" s="5">
        <v>-1272238</v>
      </c>
      <c r="Q133" s="5">
        <v>-1254324</v>
      </c>
      <c r="R133" s="5">
        <v>-1132000</v>
      </c>
      <c r="S133" s="5">
        <v>-32662000</v>
      </c>
      <c r="T133" s="5">
        <v>-19984000</v>
      </c>
      <c r="U133" s="5">
        <v>-38865000</v>
      </c>
      <c r="V133" s="5">
        <v>-58585000</v>
      </c>
      <c r="W133" s="5">
        <v>-137130000</v>
      </c>
    </row>
    <row r="134" spans="2:23" ht="15.5" x14ac:dyDescent="0.35">
      <c r="C134" t="s">
        <v>497</v>
      </c>
      <c r="D134" s="5">
        <v>-61705</v>
      </c>
      <c r="E134" s="5">
        <v>-62877</v>
      </c>
      <c r="F134" s="5">
        <v>-2886207</v>
      </c>
      <c r="G134" s="5">
        <v>-438355</v>
      </c>
      <c r="I134" s="5">
        <v>-3756302</v>
      </c>
      <c r="J134" s="5">
        <v>-2957349</v>
      </c>
      <c r="K134" s="5">
        <v>-1026363</v>
      </c>
      <c r="L134" s="5">
        <v>-738046</v>
      </c>
      <c r="M134" s="5">
        <v>-1083053</v>
      </c>
    </row>
    <row r="135" spans="2:23" ht="15.5" x14ac:dyDescent="0.35">
      <c r="C135" t="s">
        <v>400</v>
      </c>
      <c r="D135" s="5">
        <v>138253</v>
      </c>
      <c r="E135" s="5">
        <v>134861</v>
      </c>
      <c r="F135" s="5">
        <v>11664</v>
      </c>
      <c r="G135" s="5">
        <v>13819</v>
      </c>
      <c r="I135" s="5">
        <v>60146</v>
      </c>
      <c r="J135" s="5">
        <v>263976</v>
      </c>
      <c r="K135" s="5">
        <v>149582</v>
      </c>
      <c r="L135" s="5">
        <v>53503</v>
      </c>
      <c r="M135" s="5">
        <v>8177</v>
      </c>
      <c r="N135" s="5">
        <v>23136</v>
      </c>
      <c r="O135" s="5">
        <v>9850</v>
      </c>
      <c r="P135" s="5">
        <v>16275</v>
      </c>
      <c r="Q135" s="5">
        <v>18359</v>
      </c>
      <c r="R135" s="5">
        <v>3000</v>
      </c>
      <c r="S135" s="5">
        <v>5000</v>
      </c>
      <c r="T135" s="5">
        <v>10000</v>
      </c>
    </row>
    <row r="136" spans="2:23" ht="15.5" x14ac:dyDescent="0.35">
      <c r="C136" t="s">
        <v>1987</v>
      </c>
      <c r="W136" s="5">
        <v>-4151000</v>
      </c>
    </row>
    <row r="137" spans="2:23" ht="15.5" x14ac:dyDescent="0.35">
      <c r="C137" t="s">
        <v>179</v>
      </c>
      <c r="D137" s="5">
        <v>-158737</v>
      </c>
      <c r="E137" s="5">
        <v>-125779</v>
      </c>
      <c r="F137" s="5">
        <v>-180312</v>
      </c>
      <c r="G137" s="5">
        <v>-127700</v>
      </c>
      <c r="I137" s="5">
        <v>-638438</v>
      </c>
      <c r="J137" s="5">
        <v>-468781</v>
      </c>
      <c r="K137" s="5">
        <v>-544435</v>
      </c>
      <c r="L137" s="5">
        <v>-219972</v>
      </c>
      <c r="M137" s="5">
        <v>-217854</v>
      </c>
      <c r="N137" s="5">
        <v>-187220</v>
      </c>
      <c r="O137" s="5">
        <v>-176016</v>
      </c>
      <c r="P137" s="5">
        <v>-178102</v>
      </c>
      <c r="Q137" s="5">
        <v>-191284</v>
      </c>
      <c r="R137" s="5">
        <v>-133000</v>
      </c>
      <c r="S137" s="5">
        <v>-73000</v>
      </c>
      <c r="T137" s="5">
        <v>-106000</v>
      </c>
      <c r="U137" s="5">
        <v>-206000</v>
      </c>
      <c r="V137" s="5">
        <v>-799000</v>
      </c>
      <c r="W137" s="5">
        <v>-1520000</v>
      </c>
    </row>
    <row r="138" spans="2:23" ht="15.5" x14ac:dyDescent="0.35">
      <c r="C138" t="s">
        <v>184</v>
      </c>
      <c r="D138" s="5">
        <v>-3652893</v>
      </c>
      <c r="E138" s="5">
        <v>-4102919</v>
      </c>
      <c r="F138" s="5">
        <v>5402195</v>
      </c>
      <c r="G138" s="5">
        <v>-3628969</v>
      </c>
      <c r="I138" s="5">
        <v>-4990267</v>
      </c>
      <c r="J138" s="5">
        <v>-9427286</v>
      </c>
      <c r="K138" s="5">
        <v>-3502539</v>
      </c>
      <c r="L138" s="5">
        <v>-2218589</v>
      </c>
      <c r="M138" s="5">
        <v>-699621</v>
      </c>
      <c r="N138" s="5">
        <v>-567709</v>
      </c>
      <c r="O138" s="5">
        <v>-5231158</v>
      </c>
      <c r="P138" s="5">
        <v>-4205028</v>
      </c>
      <c r="Q138" s="5">
        <v>-5595045</v>
      </c>
      <c r="R138" s="5">
        <v>1821000</v>
      </c>
      <c r="S138" s="5">
        <v>-32911000</v>
      </c>
      <c r="T138" s="5">
        <v>-17861000</v>
      </c>
      <c r="U138" s="5">
        <v>-3873000</v>
      </c>
      <c r="V138" s="5">
        <v>-114207000</v>
      </c>
      <c r="W138" s="5">
        <v>87795000</v>
      </c>
    </row>
    <row r="139" spans="2:23" ht="15.5" x14ac:dyDescent="0.35">
      <c r="C139" t="s">
        <v>185</v>
      </c>
      <c r="D139" s="5">
        <v>-14895839</v>
      </c>
      <c r="E139" s="5">
        <v>-1114599</v>
      </c>
      <c r="F139" s="5">
        <v>2250886</v>
      </c>
      <c r="G139" s="5">
        <v>-490499</v>
      </c>
      <c r="I139" s="5">
        <v>1448886</v>
      </c>
      <c r="J139" s="5">
        <v>-8244398</v>
      </c>
      <c r="K139" s="5">
        <v>-3759852</v>
      </c>
      <c r="L139" s="5">
        <v>-2238928</v>
      </c>
      <c r="M139" s="5">
        <v>-69883</v>
      </c>
      <c r="N139" s="5">
        <v>-4071519</v>
      </c>
      <c r="O139" s="5">
        <v>1131131</v>
      </c>
      <c r="P139" s="5">
        <v>1235511</v>
      </c>
      <c r="Q139" s="5">
        <v>1015404</v>
      </c>
      <c r="R139" s="5">
        <v>-4312000</v>
      </c>
      <c r="S139" s="5">
        <v>2851000</v>
      </c>
      <c r="T139" s="5">
        <v>-9769000</v>
      </c>
      <c r="U139" s="5">
        <v>12278000</v>
      </c>
      <c r="V139" s="5">
        <v>88348000</v>
      </c>
      <c r="W139" s="5">
        <v>-191096000</v>
      </c>
    </row>
    <row r="140" spans="2:23" ht="15.5" x14ac:dyDescent="0.35">
      <c r="C140" t="s">
        <v>1988</v>
      </c>
      <c r="U140" s="5">
        <v>142000</v>
      </c>
      <c r="V140" s="5">
        <v>395000</v>
      </c>
      <c r="W140" s="5">
        <v>1906000</v>
      </c>
    </row>
    <row r="141" spans="2:23" ht="15.5" x14ac:dyDescent="0.35">
      <c r="C141" t="s">
        <v>1989</v>
      </c>
      <c r="S141" s="5">
        <v>9168000</v>
      </c>
      <c r="U141" s="5">
        <v>9877000</v>
      </c>
      <c r="V141" s="5">
        <v>-9895000</v>
      </c>
      <c r="W141" s="5">
        <v>-9116000</v>
      </c>
    </row>
    <row r="142" spans="2:23" ht="15.5" x14ac:dyDescent="0.35">
      <c r="C142" t="s">
        <v>1990</v>
      </c>
      <c r="R142" s="5">
        <v>10000000</v>
      </c>
    </row>
    <row r="143" spans="2:23" ht="15.5" x14ac:dyDescent="0.35">
      <c r="C143" t="s">
        <v>325</v>
      </c>
      <c r="F143" s="5">
        <v>1884068</v>
      </c>
      <c r="G143" s="5">
        <v>-300000</v>
      </c>
      <c r="I143" s="5">
        <v>1884068</v>
      </c>
      <c r="L143" s="5">
        <v>4909607</v>
      </c>
      <c r="M143" s="5">
        <v>331386</v>
      </c>
      <c r="N143" s="5">
        <v>562</v>
      </c>
      <c r="O143" s="5">
        <v>2243511</v>
      </c>
      <c r="P143" s="5">
        <v>669</v>
      </c>
      <c r="Q143" s="5">
        <v>7643236</v>
      </c>
      <c r="R143" s="5">
        <v>7000</v>
      </c>
      <c r="S143" s="5">
        <v>17000</v>
      </c>
      <c r="T143" s="5">
        <v>132000</v>
      </c>
      <c r="U143" s="5">
        <v>6667000</v>
      </c>
      <c r="V143" s="5">
        <v>107056000</v>
      </c>
      <c r="W143" s="5">
        <v>80343000</v>
      </c>
    </row>
    <row r="144" spans="2:23" ht="15.5" x14ac:dyDescent="0.35">
      <c r="C144" t="s">
        <v>1991</v>
      </c>
      <c r="R144" s="5">
        <v>15000</v>
      </c>
      <c r="S144" s="5">
        <v>54000</v>
      </c>
    </row>
    <row r="145" spans="3:23" ht="15.5" x14ac:dyDescent="0.35">
      <c r="C145" t="s">
        <v>189</v>
      </c>
      <c r="D145" s="5">
        <v>-14895839</v>
      </c>
      <c r="E145" s="5">
        <v>-1114599</v>
      </c>
      <c r="F145" s="5">
        <v>503614</v>
      </c>
      <c r="G145" s="5">
        <v>-490499</v>
      </c>
      <c r="I145" s="5">
        <v>-1260967</v>
      </c>
      <c r="J145" s="5">
        <v>-10272010</v>
      </c>
      <c r="K145" s="5">
        <v>-907088</v>
      </c>
      <c r="L145" s="5">
        <v>-4899804</v>
      </c>
      <c r="M145" s="5">
        <v>-659251</v>
      </c>
      <c r="N145" s="5">
        <v>-4072111</v>
      </c>
      <c r="O145" s="5">
        <v>-1334410</v>
      </c>
      <c r="P145" s="5">
        <v>-1465158</v>
      </c>
      <c r="Q145" s="5">
        <v>-8127832</v>
      </c>
      <c r="R145" s="5">
        <v>-5234000</v>
      </c>
      <c r="S145" s="5">
        <v>-7138000</v>
      </c>
      <c r="T145" s="5">
        <v>-9901000</v>
      </c>
      <c r="U145" s="5">
        <v>-4408000</v>
      </c>
      <c r="V145" s="5">
        <v>-9539000</v>
      </c>
      <c r="W145" s="5">
        <v>-144463000</v>
      </c>
    </row>
    <row r="146" spans="3:23" ht="15.5" x14ac:dyDescent="0.35">
      <c r="C146" t="s">
        <v>1992</v>
      </c>
      <c r="F146" s="5">
        <v>166667</v>
      </c>
      <c r="I146" s="5">
        <v>166667</v>
      </c>
      <c r="J146" s="5">
        <v>-1294580</v>
      </c>
      <c r="K146" s="5">
        <v>-213241</v>
      </c>
      <c r="L146" s="5">
        <v>-1912607</v>
      </c>
    </row>
    <row r="147" spans="3:23" ht="15.5" x14ac:dyDescent="0.35">
      <c r="C147" t="s">
        <v>1993</v>
      </c>
      <c r="K147" s="5">
        <v>-617894</v>
      </c>
    </row>
    <row r="148" spans="3:23" ht="15.5" x14ac:dyDescent="0.35">
      <c r="C148" t="s">
        <v>602</v>
      </c>
      <c r="J148" s="5">
        <v>1692975</v>
      </c>
      <c r="K148" s="5">
        <v>-2885000</v>
      </c>
      <c r="L148" s="5">
        <v>-699256</v>
      </c>
    </row>
    <row r="149" spans="3:23" ht="15.5" x14ac:dyDescent="0.35">
      <c r="C149" t="s">
        <v>543</v>
      </c>
      <c r="F149" s="5">
        <v>9223063</v>
      </c>
      <c r="I149" s="5">
        <v>9223063</v>
      </c>
    </row>
    <row r="150" spans="3:23" ht="15.5" x14ac:dyDescent="0.35">
      <c r="C150" t="s">
        <v>368</v>
      </c>
      <c r="L150" s="5">
        <v>-607601</v>
      </c>
      <c r="M150" s="5">
        <v>-405000</v>
      </c>
    </row>
    <row r="151" spans="3:23" ht="15.5" x14ac:dyDescent="0.35">
      <c r="C151" t="s">
        <v>1994</v>
      </c>
      <c r="M151" s="5">
        <v>-602705</v>
      </c>
    </row>
    <row r="152" spans="3:23" ht="15.5" x14ac:dyDescent="0.35">
      <c r="C152" t="s">
        <v>1995</v>
      </c>
      <c r="I152" s="5">
        <v>662581</v>
      </c>
      <c r="J152" s="5">
        <v>4410948</v>
      </c>
      <c r="K152" s="5">
        <v>863371</v>
      </c>
      <c r="L152" s="5">
        <v>970733</v>
      </c>
      <c r="M152" s="5">
        <v>252572</v>
      </c>
      <c r="N152" s="5">
        <v>30</v>
      </c>
      <c r="O152" s="5">
        <v>30</v>
      </c>
      <c r="P152" s="5">
        <v>2700000</v>
      </c>
      <c r="Q152" s="5">
        <v>1500000</v>
      </c>
      <c r="R152" s="5">
        <v>900000</v>
      </c>
      <c r="S152" s="5">
        <v>750000</v>
      </c>
    </row>
    <row r="153" spans="3:23" ht="15.5" x14ac:dyDescent="0.35">
      <c r="C153" t="s">
        <v>1996</v>
      </c>
      <c r="F153" s="5">
        <v>-303463</v>
      </c>
      <c r="I153" s="5">
        <v>-303463</v>
      </c>
    </row>
    <row r="154" spans="3:23" ht="15.5" x14ac:dyDescent="0.35">
      <c r="C154" t="s">
        <v>667</v>
      </c>
      <c r="F154" s="5">
        <v>-300000</v>
      </c>
      <c r="G154" s="5">
        <v>300000</v>
      </c>
      <c r="O154" s="5">
        <v>222000</v>
      </c>
    </row>
    <row r="155" spans="3:23" ht="15.5" x14ac:dyDescent="0.35">
      <c r="C155" t="s">
        <v>594</v>
      </c>
      <c r="F155" s="5">
        <v>300000</v>
      </c>
      <c r="I155" s="5">
        <v>300000</v>
      </c>
    </row>
    <row r="156" spans="3:23" ht="15.5" x14ac:dyDescent="0.35">
      <c r="C156" t="s">
        <v>1730</v>
      </c>
      <c r="V156" s="5">
        <v>331000</v>
      </c>
      <c r="W156" s="5">
        <v>-119766000</v>
      </c>
    </row>
    <row r="157" spans="3:23" ht="15.5" x14ac:dyDescent="0.35">
      <c r="C157" t="s">
        <v>215</v>
      </c>
      <c r="D157" s="5">
        <v>-3652893</v>
      </c>
      <c r="E157" s="5">
        <v>-4102919</v>
      </c>
      <c r="F157" s="5">
        <v>5402195</v>
      </c>
      <c r="G157" s="5">
        <v>-3628969</v>
      </c>
      <c r="I157" s="5">
        <v>-4990267</v>
      </c>
      <c r="J157" s="5">
        <v>-9427286</v>
      </c>
      <c r="K157" s="5">
        <v>-3502539</v>
      </c>
      <c r="L157" s="5">
        <v>-2218589</v>
      </c>
      <c r="M157" s="5">
        <v>-699621</v>
      </c>
      <c r="N157" s="5">
        <v>-567709</v>
      </c>
      <c r="O157" s="5">
        <v>-5231158</v>
      </c>
      <c r="P157" s="5">
        <v>-4205028</v>
      </c>
      <c r="Q157" s="5">
        <v>-5595045</v>
      </c>
      <c r="R157" s="5">
        <v>1821000</v>
      </c>
      <c r="S157" s="5">
        <v>-32911000</v>
      </c>
      <c r="T157" s="5">
        <v>-17861000</v>
      </c>
      <c r="U157" s="5">
        <v>-3873000</v>
      </c>
      <c r="V157" s="5">
        <v>-114207000</v>
      </c>
      <c r="W157" s="5">
        <v>87795000</v>
      </c>
    </row>
    <row r="158" spans="3:23" ht="15.5" x14ac:dyDescent="0.35">
      <c r="C158" t="s">
        <v>495</v>
      </c>
      <c r="L158" s="5">
        <v>-500000</v>
      </c>
      <c r="M158" s="5">
        <v>-111416</v>
      </c>
      <c r="P158" s="5">
        <v>-4205028</v>
      </c>
      <c r="Q158" s="5">
        <v>-5595045</v>
      </c>
      <c r="R158" s="5">
        <v>-8179000</v>
      </c>
      <c r="S158" s="5">
        <v>-16396000</v>
      </c>
      <c r="T158" s="5">
        <v>-2567000</v>
      </c>
      <c r="V158" s="5">
        <v>-86318000</v>
      </c>
      <c r="W158" s="5">
        <v>-176323000</v>
      </c>
    </row>
    <row r="159" spans="3:23" ht="15.5" x14ac:dyDescent="0.35">
      <c r="C159" t="s">
        <v>216</v>
      </c>
    </row>
    <row r="160" spans="3:23" ht="15.5" x14ac:dyDescent="0.35">
      <c r="C160" t="s">
        <v>1901</v>
      </c>
      <c r="D160" s="5">
        <v>-300000</v>
      </c>
      <c r="E160" s="5">
        <v>-300000</v>
      </c>
      <c r="F160" s="5">
        <v>-1200000</v>
      </c>
      <c r="G160" s="5">
        <v>600000</v>
      </c>
      <c r="I160" s="5">
        <v>-1200000</v>
      </c>
      <c r="J160" s="5">
        <v>-600000</v>
      </c>
      <c r="K160" s="5">
        <v>-600000</v>
      </c>
    </row>
    <row r="161" spans="2:24" ht="15.5" x14ac:dyDescent="0.35">
      <c r="C161" t="s">
        <v>1997</v>
      </c>
    </row>
    <row r="162" spans="2:24" ht="15.5" x14ac:dyDescent="0.35">
      <c r="C162" t="s">
        <v>552</v>
      </c>
      <c r="D162" s="5">
        <v>-167505</v>
      </c>
      <c r="F162" s="5">
        <v>753542</v>
      </c>
      <c r="G162" s="5">
        <v>-614080</v>
      </c>
      <c r="I162" s="5">
        <v>-222213</v>
      </c>
      <c r="J162" s="5">
        <v>-387799</v>
      </c>
      <c r="K162" s="5">
        <v>-479313</v>
      </c>
    </row>
    <row r="163" spans="2:24" ht="15.5" x14ac:dyDescent="0.35">
      <c r="C163" t="s">
        <v>1317</v>
      </c>
      <c r="N163" s="5">
        <v>232291</v>
      </c>
      <c r="O163" s="5">
        <v>379025</v>
      </c>
      <c r="U163" s="5">
        <v>10000000</v>
      </c>
      <c r="V163" s="5">
        <v>6664000</v>
      </c>
      <c r="W163" s="5">
        <v>194092000</v>
      </c>
    </row>
    <row r="164" spans="2:24" ht="15.5" x14ac:dyDescent="0.35">
      <c r="C164" t="s">
        <v>553</v>
      </c>
      <c r="V164" s="5">
        <v>3600000</v>
      </c>
      <c r="W164" s="5">
        <v>2000000</v>
      </c>
    </row>
    <row r="165" spans="2:24" ht="15.5" x14ac:dyDescent="0.35">
      <c r="C165" t="s">
        <v>498</v>
      </c>
      <c r="W165" s="5">
        <v>119958000</v>
      </c>
    </row>
    <row r="166" spans="2:24" ht="15.5" x14ac:dyDescent="0.35">
      <c r="C166" t="s">
        <v>1998</v>
      </c>
      <c r="D166" s="5">
        <v>45637</v>
      </c>
      <c r="E166" s="5">
        <v>-45637</v>
      </c>
      <c r="K166" s="5">
        <v>-1926238</v>
      </c>
      <c r="L166" s="5">
        <v>-1244337</v>
      </c>
      <c r="M166" s="5">
        <v>-588205</v>
      </c>
      <c r="N166" s="5">
        <v>-800000</v>
      </c>
      <c r="O166" s="5">
        <v>-5610183</v>
      </c>
    </row>
    <row r="167" spans="2:24" ht="15.5" x14ac:dyDescent="0.35">
      <c r="C167" t="s">
        <v>337</v>
      </c>
      <c r="D167" s="5">
        <v>-3231025</v>
      </c>
      <c r="E167" s="5">
        <v>-3757282</v>
      </c>
      <c r="F167" s="5">
        <v>-3374410</v>
      </c>
      <c r="G167" s="5">
        <v>-3614889</v>
      </c>
      <c r="I167" s="5">
        <v>-12791117</v>
      </c>
      <c r="J167" s="5">
        <v>-8439487</v>
      </c>
      <c r="K167" s="5">
        <v>-496988</v>
      </c>
      <c r="L167" s="5">
        <v>-474252</v>
      </c>
      <c r="S167" s="5">
        <v>-16515000</v>
      </c>
      <c r="T167" s="5">
        <v>-15294000</v>
      </c>
      <c r="U167" s="5">
        <v>-13873000</v>
      </c>
      <c r="V167" s="5">
        <v>-38153000</v>
      </c>
      <c r="W167" s="5">
        <v>-51932000</v>
      </c>
    </row>
    <row r="168" spans="2:24" ht="15.5" x14ac:dyDescent="0.35">
      <c r="C168" t="s">
        <v>239</v>
      </c>
      <c r="D168" s="5">
        <v>-11754008</v>
      </c>
      <c r="E168" s="5">
        <v>-691327</v>
      </c>
      <c r="F168" s="5">
        <v>12573209</v>
      </c>
      <c r="G168" s="5">
        <v>500421</v>
      </c>
      <c r="I168" s="5">
        <v>16490895</v>
      </c>
      <c r="J168" s="5">
        <v>-2217031</v>
      </c>
      <c r="K168" s="5">
        <v>8505234</v>
      </c>
      <c r="L168" s="5">
        <v>-2218631</v>
      </c>
      <c r="M168" s="5">
        <v>3124737</v>
      </c>
      <c r="N168" s="5">
        <v>371460</v>
      </c>
      <c r="O168" s="5">
        <v>-2596368</v>
      </c>
      <c r="P168" s="5">
        <v>-1404029</v>
      </c>
      <c r="Q168" s="5">
        <v>-1209051</v>
      </c>
      <c r="R168" s="5">
        <v>-4526000</v>
      </c>
      <c r="S168" s="5">
        <v>-7232000</v>
      </c>
      <c r="T168" s="5">
        <v>3675000</v>
      </c>
      <c r="U168" s="5">
        <v>14699000</v>
      </c>
      <c r="V168" s="5">
        <v>-6346000</v>
      </c>
      <c r="W168" s="5">
        <v>-63999000</v>
      </c>
    </row>
    <row r="169" spans="2:24" ht="15.5" x14ac:dyDescent="0.35">
      <c r="C169" t="s">
        <v>240</v>
      </c>
      <c r="E169" s="5">
        <v>24714708</v>
      </c>
      <c r="I169" s="5">
        <v>8223813</v>
      </c>
      <c r="J169" s="5">
        <v>10440844</v>
      </c>
      <c r="K169" s="5">
        <v>1935610</v>
      </c>
      <c r="L169" s="5">
        <v>4074386</v>
      </c>
      <c r="M169" s="5">
        <v>949649</v>
      </c>
      <c r="N169" s="5">
        <v>578189</v>
      </c>
      <c r="O169" s="5">
        <v>3174557</v>
      </c>
      <c r="P169" s="5">
        <v>4578586</v>
      </c>
      <c r="Q169" s="5">
        <v>5787637</v>
      </c>
      <c r="R169" s="5">
        <v>10314000</v>
      </c>
      <c r="S169" s="5">
        <v>23945000</v>
      </c>
      <c r="T169" s="5">
        <v>20272000</v>
      </c>
      <c r="U169" s="5">
        <v>11293000</v>
      </c>
      <c r="V169" s="5">
        <v>20310000</v>
      </c>
      <c r="W169" s="5">
        <v>84284000</v>
      </c>
    </row>
    <row r="170" spans="2:24" ht="15.5" x14ac:dyDescent="0.35">
      <c r="C170" t="s">
        <v>241</v>
      </c>
      <c r="S170" s="5">
        <v>-580000</v>
      </c>
      <c r="T170" s="5">
        <v>-2000</v>
      </c>
      <c r="U170" s="5">
        <v>-76000</v>
      </c>
      <c r="V170" s="5">
        <v>133000</v>
      </c>
      <c r="W170" s="5">
        <v>25000</v>
      </c>
    </row>
    <row r="171" spans="2:24" ht="15.5" x14ac:dyDescent="0.35">
      <c r="C171" t="s">
        <v>580</v>
      </c>
      <c r="S171" s="5">
        <v>-5819000</v>
      </c>
      <c r="U171" s="5">
        <v>-5644000</v>
      </c>
      <c r="V171" s="5">
        <v>-2804000</v>
      </c>
    </row>
    <row r="172" spans="2:24" ht="15.5" x14ac:dyDescent="0.35">
      <c r="C172" t="s">
        <v>242</v>
      </c>
      <c r="D172" s="5">
        <v>-11754008</v>
      </c>
      <c r="E172" s="5">
        <v>24023381</v>
      </c>
      <c r="F172" s="5">
        <v>12573209</v>
      </c>
      <c r="G172" s="5">
        <v>500421</v>
      </c>
      <c r="I172" s="5">
        <v>24714708</v>
      </c>
      <c r="J172" s="5">
        <v>8223813</v>
      </c>
      <c r="K172" s="5">
        <v>10440844</v>
      </c>
      <c r="L172" s="5">
        <v>1855755</v>
      </c>
      <c r="M172" s="5">
        <v>4074386</v>
      </c>
      <c r="N172" s="5">
        <v>949649</v>
      </c>
      <c r="O172" s="5">
        <v>578189</v>
      </c>
      <c r="P172" s="5">
        <v>3174557</v>
      </c>
      <c r="Q172" s="5">
        <v>4578586</v>
      </c>
      <c r="R172" s="5">
        <v>5788000</v>
      </c>
      <c r="S172" s="5">
        <v>10314000</v>
      </c>
      <c r="T172" s="5">
        <v>23945000</v>
      </c>
      <c r="U172" s="5">
        <v>20272000</v>
      </c>
      <c r="V172" s="5">
        <v>11293000</v>
      </c>
      <c r="W172" s="5">
        <v>20310000</v>
      </c>
    </row>
    <row r="174" spans="2:24" ht="15.5" x14ac:dyDescent="0.35">
      <c r="B174" t="s">
        <v>243</v>
      </c>
      <c r="C174" t="s">
        <v>12</v>
      </c>
      <c r="D174" s="5">
        <v>25940000000</v>
      </c>
      <c r="E174" s="5">
        <v>25940000000</v>
      </c>
      <c r="F174" s="5">
        <v>25940000000</v>
      </c>
      <c r="G174" s="5">
        <v>25940000000</v>
      </c>
      <c r="I174" s="5">
        <v>25940000000</v>
      </c>
      <c r="J174" s="5">
        <v>25940000000</v>
      </c>
      <c r="K174" s="5">
        <v>25940000000</v>
      </c>
      <c r="L174" s="5">
        <v>25940000000</v>
      </c>
      <c r="M174" s="5">
        <v>25940000000</v>
      </c>
      <c r="N174" s="5">
        <v>25940000000</v>
      </c>
      <c r="O174" s="5">
        <v>25940000000</v>
      </c>
      <c r="P174" s="5">
        <v>23480000000</v>
      </c>
      <c r="Q174" s="5">
        <v>23480000000</v>
      </c>
      <c r="R174" s="5">
        <v>23480000000</v>
      </c>
      <c r="S174" s="5">
        <v>23480000000</v>
      </c>
      <c r="T174" s="5">
        <v>11550000000</v>
      </c>
      <c r="U174" s="5">
        <v>11550000000</v>
      </c>
      <c r="V174" s="5">
        <v>11550000000</v>
      </c>
      <c r="W174" s="5">
        <v>11550000000</v>
      </c>
      <c r="X174" s="5">
        <v>11550000000</v>
      </c>
    </row>
    <row r="175" spans="2:24" ht="15.5" x14ac:dyDescent="0.35">
      <c r="C175" t="s">
        <v>244</v>
      </c>
      <c r="D175" s="6">
        <v>0.31</v>
      </c>
      <c r="E175" s="6">
        <v>0.36</v>
      </c>
      <c r="F175" s="6">
        <v>-0.02</v>
      </c>
      <c r="G175" s="6">
        <v>0.38</v>
      </c>
    </row>
    <row r="176" spans="2:24" ht="15.5" x14ac:dyDescent="0.35">
      <c r="C176" t="s">
        <v>245</v>
      </c>
      <c r="D176" s="5">
        <v>100</v>
      </c>
      <c r="E176" s="6">
        <v>119.44</v>
      </c>
      <c r="F176" s="5">
        <v>-2100</v>
      </c>
      <c r="G176" s="6">
        <v>92.11</v>
      </c>
    </row>
    <row r="177" spans="3:7" ht="15.5" x14ac:dyDescent="0.35">
      <c r="C177" t="s">
        <v>73</v>
      </c>
      <c r="D177" s="6">
        <v>3.58</v>
      </c>
      <c r="E177" s="6">
        <v>5.49</v>
      </c>
      <c r="F177" s="6">
        <v>5.33</v>
      </c>
      <c r="G177" s="6">
        <v>4.84</v>
      </c>
    </row>
    <row r="178" spans="3:7" ht="15.5" x14ac:dyDescent="0.35">
      <c r="C178" t="s">
        <v>246</v>
      </c>
      <c r="D178" s="5">
        <v>115460000000</v>
      </c>
      <c r="E178" s="5">
        <v>111220000000</v>
      </c>
      <c r="F178" s="5">
        <v>77870000000</v>
      </c>
      <c r="G178" s="5">
        <v>121410000000</v>
      </c>
    </row>
    <row r="179" spans="3:7" ht="15.5" x14ac:dyDescent="0.35">
      <c r="C179" t="s">
        <v>247</v>
      </c>
      <c r="D179" s="6">
        <v>3.0000000000000001E-3</v>
      </c>
      <c r="E179" s="6">
        <v>3.5999999999999999E-3</v>
      </c>
      <c r="F179" s="6">
        <v>-2.0000000000000001E-4</v>
      </c>
      <c r="G179" s="6">
        <v>4.1999999999999997E-3</v>
      </c>
    </row>
    <row r="180" spans="3:7" ht="15.5" x14ac:dyDescent="0.35">
      <c r="C180" t="s">
        <v>248</v>
      </c>
      <c r="D180" s="6">
        <v>6.6E-3</v>
      </c>
      <c r="E180" s="6">
        <v>8.0000000000000002E-3</v>
      </c>
      <c r="F180" s="6">
        <v>-5.9999999999999995E-4</v>
      </c>
      <c r="G180" s="6">
        <v>8.8000000000000005E-3</v>
      </c>
    </row>
    <row r="181" spans="3:7" ht="15.5" x14ac:dyDescent="0.35">
      <c r="C181" t="s">
        <v>249</v>
      </c>
      <c r="D181" s="6">
        <v>9.8999999999999991E-3</v>
      </c>
      <c r="E181" s="6">
        <v>1.37E-2</v>
      </c>
      <c r="F181" s="6">
        <v>-1.37E-2</v>
      </c>
      <c r="G181" s="6">
        <v>2.5699999999999997E-2</v>
      </c>
    </row>
    <row r="182" spans="3:7" ht="15.5" x14ac:dyDescent="0.35">
      <c r="C182" t="s">
        <v>250</v>
      </c>
      <c r="D182" s="6">
        <v>0.96</v>
      </c>
      <c r="E182" s="6">
        <v>1.39</v>
      </c>
      <c r="F182" s="6">
        <v>-1.65</v>
      </c>
      <c r="G182" s="6">
        <v>2.75</v>
      </c>
    </row>
    <row r="183" spans="3:7" ht="15.5" x14ac:dyDescent="0.35">
      <c r="C183" t="s">
        <v>251</v>
      </c>
      <c r="D183" s="5">
        <v>1228000000000</v>
      </c>
      <c r="E183" s="5">
        <v>1159000000000</v>
      </c>
      <c r="F183" s="5">
        <v>1131000000000</v>
      </c>
      <c r="G183" s="5">
        <v>1128000000000</v>
      </c>
    </row>
    <row r="184" spans="3:7" ht="15.5" x14ac:dyDescent="0.35">
      <c r="C184" t="s">
        <v>252</v>
      </c>
      <c r="D184" s="6">
        <v>0.65</v>
      </c>
      <c r="E184" s="6">
        <v>0.96</v>
      </c>
      <c r="F184" s="6">
        <v>0.96</v>
      </c>
      <c r="G184" s="6">
        <v>0.8</v>
      </c>
    </row>
    <row r="185" spans="3:7" ht="15.5" x14ac:dyDescent="0.35">
      <c r="C185" t="s">
        <v>253</v>
      </c>
      <c r="D185" s="6">
        <v>47.34</v>
      </c>
      <c r="E185" s="6">
        <v>44.68</v>
      </c>
      <c r="F185" s="6">
        <v>43.6</v>
      </c>
      <c r="G185" s="6">
        <v>43.5</v>
      </c>
    </row>
    <row r="186" spans="3:7" ht="15.5" x14ac:dyDescent="0.35">
      <c r="C186" t="s">
        <v>254</v>
      </c>
      <c r="D186" s="6">
        <v>0.65</v>
      </c>
      <c r="E186" s="6">
        <v>0.96</v>
      </c>
      <c r="F186" s="6">
        <v>0.96</v>
      </c>
      <c r="G186" s="6">
        <v>0.8</v>
      </c>
    </row>
    <row r="187" spans="3:7" ht="15.5" x14ac:dyDescent="0.35">
      <c r="C187" t="s">
        <v>255</v>
      </c>
      <c r="D187" s="6">
        <v>47.34</v>
      </c>
      <c r="E187" s="6">
        <v>44.68</v>
      </c>
      <c r="F187" s="6">
        <v>43.6</v>
      </c>
      <c r="G187" s="6">
        <v>43.5</v>
      </c>
    </row>
    <row r="188" spans="3:7" ht="15.5" x14ac:dyDescent="0.35">
      <c r="C188" t="s">
        <v>256</v>
      </c>
      <c r="D188" s="5">
        <v>21000000000</v>
      </c>
      <c r="E188" s="5">
        <v>20000000000</v>
      </c>
      <c r="F188" s="5">
        <v>20000000000</v>
      </c>
      <c r="G188" s="5">
        <v>20000000000</v>
      </c>
    </row>
    <row r="189" spans="3:7" ht="15.5" x14ac:dyDescent="0.35">
      <c r="C189" t="s">
        <v>257</v>
      </c>
      <c r="D189" s="5">
        <v>184000000000</v>
      </c>
      <c r="E189" s="5">
        <v>181000000000</v>
      </c>
      <c r="F189" s="5">
        <v>183000000000</v>
      </c>
      <c r="G189" s="5">
        <v>188000000000</v>
      </c>
    </row>
    <row r="190" spans="3:7" ht="15.5" x14ac:dyDescent="0.35">
      <c r="C190" t="s">
        <v>258</v>
      </c>
      <c r="D190" s="5">
        <v>1228000000000</v>
      </c>
      <c r="E190" s="5">
        <v>1159000000000</v>
      </c>
      <c r="F190" s="5">
        <v>1131000000000</v>
      </c>
      <c r="G190" s="5">
        <v>1128000000000</v>
      </c>
    </row>
    <row r="191" spans="3:7" ht="15.5" x14ac:dyDescent="0.35">
      <c r="C191" t="s">
        <v>24</v>
      </c>
      <c r="D191" s="5">
        <v>205000000000</v>
      </c>
      <c r="E191" s="5">
        <v>201000000000</v>
      </c>
      <c r="F191" s="5">
        <v>203000000000</v>
      </c>
      <c r="G191" s="5">
        <v>208000000000</v>
      </c>
    </row>
    <row r="192" spans="3:7" ht="15.5" x14ac:dyDescent="0.35">
      <c r="C192" t="s">
        <v>21</v>
      </c>
      <c r="D192" s="5">
        <v>-15000000000</v>
      </c>
      <c r="E192" s="5">
        <v>-207000000000</v>
      </c>
      <c r="F192" s="5">
        <v>-210000000000</v>
      </c>
      <c r="G192" s="5">
        <v>5000000000</v>
      </c>
    </row>
    <row r="193" spans="3:24" ht="15.5" x14ac:dyDescent="0.35">
      <c r="C193" t="s">
        <v>259</v>
      </c>
      <c r="D193" s="5">
        <v>56000000000</v>
      </c>
      <c r="E193" s="5">
        <v>275000000000</v>
      </c>
      <c r="F193" s="5">
        <v>248000000000</v>
      </c>
      <c r="G193" s="5">
        <v>99000000000</v>
      </c>
    </row>
    <row r="194" spans="3:24" ht="15.5" x14ac:dyDescent="0.35">
      <c r="C194" t="s">
        <v>260</v>
      </c>
      <c r="D194" s="5">
        <v>126000000000</v>
      </c>
      <c r="E194" s="5">
        <v>77000000000</v>
      </c>
      <c r="F194" s="5">
        <v>83000000000</v>
      </c>
      <c r="G194" s="5">
        <v>82000000000</v>
      </c>
    </row>
    <row r="195" spans="3:24" ht="15.5" x14ac:dyDescent="0.35">
      <c r="C195" t="s">
        <v>261</v>
      </c>
      <c r="D195" s="5">
        <v>-268000000000</v>
      </c>
      <c r="E195" s="5">
        <v>-19000000000</v>
      </c>
      <c r="F195" s="5">
        <v>8000000000</v>
      </c>
      <c r="G195" s="5">
        <v>-9000000000</v>
      </c>
    </row>
    <row r="196" spans="3:24" ht="15.5" x14ac:dyDescent="0.35">
      <c r="C196" t="s">
        <v>13</v>
      </c>
      <c r="D196" s="5">
        <v>-142000000000</v>
      </c>
      <c r="E196" s="5">
        <v>58000000000</v>
      </c>
      <c r="F196" s="5">
        <v>91000000000</v>
      </c>
      <c r="G196" s="5">
        <v>73000000000</v>
      </c>
    </row>
    <row r="197" spans="3:24" ht="15.5" x14ac:dyDescent="0.35">
      <c r="C197" t="s">
        <v>16</v>
      </c>
      <c r="D197" s="6">
        <v>-5.47</v>
      </c>
      <c r="E197" s="6">
        <v>2.2400000000000002</v>
      </c>
      <c r="F197" s="6">
        <v>3.51</v>
      </c>
      <c r="G197" s="6">
        <v>2.82</v>
      </c>
    </row>
    <row r="198" spans="3:24" ht="15.5" x14ac:dyDescent="0.35">
      <c r="C198" t="s">
        <v>58</v>
      </c>
      <c r="I198" s="6">
        <v>1.61</v>
      </c>
      <c r="J198" s="6">
        <v>2.1800000000000002</v>
      </c>
      <c r="K198" s="6">
        <v>9.18</v>
      </c>
      <c r="L198" s="6">
        <v>5.18</v>
      </c>
      <c r="M198" s="6">
        <v>3.25</v>
      </c>
      <c r="N198" s="6">
        <v>-0.46</v>
      </c>
      <c r="O198" s="6">
        <v>-0.48</v>
      </c>
      <c r="P198" s="6">
        <v>3.29</v>
      </c>
      <c r="Q198" s="6">
        <v>-4.95</v>
      </c>
      <c r="R198" s="6">
        <v>-8.92</v>
      </c>
      <c r="S198" s="6">
        <v>106.77</v>
      </c>
      <c r="T198" s="6">
        <v>-42.5</v>
      </c>
      <c r="U198" s="6">
        <v>188.34</v>
      </c>
      <c r="V198" s="6">
        <v>-603.02</v>
      </c>
      <c r="W198" s="6">
        <v>-778.72</v>
      </c>
      <c r="X198" s="6">
        <v>-120.18</v>
      </c>
    </row>
    <row r="199" spans="3:24" ht="15.5" x14ac:dyDescent="0.35">
      <c r="C199" t="s">
        <v>72</v>
      </c>
      <c r="I199" s="6">
        <v>26.09</v>
      </c>
      <c r="J199" s="6">
        <v>9.6300000000000008</v>
      </c>
      <c r="K199" s="6">
        <v>5.45</v>
      </c>
      <c r="L199" s="6">
        <v>9.65</v>
      </c>
      <c r="M199" s="6">
        <v>15.38</v>
      </c>
      <c r="N199" s="6">
        <v>-108.7</v>
      </c>
      <c r="O199" s="6">
        <v>-104.17</v>
      </c>
      <c r="P199" s="6">
        <v>59.57</v>
      </c>
      <c r="Q199" s="6">
        <v>-39.6</v>
      </c>
      <c r="R199" s="6">
        <v>-21.97</v>
      </c>
      <c r="S199" s="6">
        <v>1.84</v>
      </c>
      <c r="T199" s="6">
        <v>-4.6100000000000003</v>
      </c>
      <c r="U199" s="6">
        <v>1.04</v>
      </c>
      <c r="V199" s="6">
        <v>-0.33</v>
      </c>
      <c r="W199" s="6">
        <v>-0.24</v>
      </c>
      <c r="X199" s="6">
        <v>-2.75</v>
      </c>
    </row>
    <row r="200" spans="3:24" ht="15.5" x14ac:dyDescent="0.35">
      <c r="C200" t="s">
        <v>75</v>
      </c>
      <c r="I200" s="6">
        <v>1.35</v>
      </c>
      <c r="J200" s="6">
        <v>0.85</v>
      </c>
      <c r="K200" s="6">
        <v>2.1800000000000002</v>
      </c>
      <c r="L200" s="6">
        <v>3.7</v>
      </c>
      <c r="M200" s="6">
        <v>4.6100000000000003</v>
      </c>
      <c r="N200" s="6">
        <v>4.84</v>
      </c>
      <c r="O200" s="6">
        <v>4.57</v>
      </c>
      <c r="P200" s="6">
        <v>12.95</v>
      </c>
      <c r="Q200" s="6">
        <v>13.62</v>
      </c>
      <c r="R200" s="6">
        <v>17.079999999999998</v>
      </c>
      <c r="S200" s="6">
        <v>1.36</v>
      </c>
      <c r="T200" s="6">
        <v>0.57999999999999996</v>
      </c>
      <c r="U200" s="6">
        <v>0.56000000000000005</v>
      </c>
      <c r="V200" s="6">
        <v>0.52</v>
      </c>
      <c r="W200" s="6">
        <v>0.4</v>
      </c>
      <c r="X200" s="6">
        <v>0.65</v>
      </c>
    </row>
    <row r="201" spans="3:24" ht="15.5" x14ac:dyDescent="0.35">
      <c r="C201" t="s">
        <v>262</v>
      </c>
      <c r="I201" s="5">
        <v>429290000000</v>
      </c>
      <c r="J201" s="5">
        <v>328870000000</v>
      </c>
      <c r="K201" s="5">
        <v>228660000000</v>
      </c>
      <c r="L201" s="5">
        <v>105260000000</v>
      </c>
      <c r="M201" s="5">
        <v>81720000000</v>
      </c>
      <c r="N201" s="5">
        <v>76010000000</v>
      </c>
      <c r="O201" s="5">
        <v>48790000000</v>
      </c>
      <c r="P201" s="5">
        <v>70150000000</v>
      </c>
    </row>
    <row r="202" spans="3:24" ht="15.5" x14ac:dyDescent="0.35">
      <c r="C202" t="s">
        <v>263</v>
      </c>
      <c r="I202" s="6">
        <v>1.6200000000000003E-2</v>
      </c>
      <c r="J202" s="6">
        <v>2.3099999999999999E-2</v>
      </c>
      <c r="K202" s="6">
        <v>0.16589999999999999</v>
      </c>
      <c r="L202" s="6">
        <v>0.111</v>
      </c>
      <c r="M202" s="6">
        <v>8.4000000000000005E-2</v>
      </c>
      <c r="N202" s="6">
        <v>-1.2800000000000001E-2</v>
      </c>
      <c r="O202" s="6">
        <v>-1.32E-2</v>
      </c>
      <c r="P202" s="6">
        <v>7.4800000000000005E-2</v>
      </c>
      <c r="Q202" s="6">
        <v>-0.10859999999999999</v>
      </c>
      <c r="R202" s="6">
        <v>-0.15380000000000002</v>
      </c>
      <c r="S202" s="6">
        <v>1.7975999999999999</v>
      </c>
      <c r="T202" s="6">
        <v>-5.74E-2</v>
      </c>
      <c r="U202" s="6">
        <v>0.22059999999999999</v>
      </c>
      <c r="V202" s="6">
        <v>-0.65</v>
      </c>
      <c r="W202" s="6">
        <v>-0.57469999999999999</v>
      </c>
      <c r="X202" s="6">
        <v>-5.45E-2</v>
      </c>
    </row>
    <row r="203" spans="3:24" ht="15.5" x14ac:dyDescent="0.35">
      <c r="C203" t="s">
        <v>264</v>
      </c>
      <c r="I203" s="6">
        <v>3.6900000000000002E-2</v>
      </c>
      <c r="J203" s="6">
        <v>5.3699999999999998E-2</v>
      </c>
      <c r="K203" s="6">
        <v>0.26780000000000004</v>
      </c>
      <c r="L203" s="6">
        <v>0.21579999999999999</v>
      </c>
      <c r="M203" s="6">
        <v>0.18429999999999999</v>
      </c>
      <c r="N203" s="6">
        <v>-3.0299999999999997E-2</v>
      </c>
      <c r="O203" s="6">
        <v>-2.8999999999999998E-2</v>
      </c>
      <c r="P203" s="6">
        <v>0.18429999999999999</v>
      </c>
      <c r="Q203" s="6">
        <v>-0.29049999999999998</v>
      </c>
      <c r="R203" s="6">
        <v>-0.36149999999999999</v>
      </c>
      <c r="S203" s="6">
        <v>4.9374000000000002</v>
      </c>
      <c r="T203" s="6">
        <v>3.3599999999999998E-2</v>
      </c>
      <c r="U203" s="6">
        <v>-0.15770000000000001</v>
      </c>
      <c r="V203" s="6">
        <v>0.57240000000000002</v>
      </c>
      <c r="W203" s="6">
        <v>2.0468000000000002</v>
      </c>
      <c r="X203" s="6">
        <v>-0.22570000000000001</v>
      </c>
    </row>
    <row r="204" spans="3:24" ht="15.5" x14ac:dyDescent="0.35">
      <c r="C204" t="s">
        <v>265</v>
      </c>
      <c r="I204" s="6">
        <v>5.7200000000000001E-2</v>
      </c>
      <c r="J204" s="6">
        <v>6.6500000000000004E-2</v>
      </c>
      <c r="K204" s="6">
        <v>0.14000000000000001</v>
      </c>
      <c r="L204" s="6">
        <v>4.9800000000000004E-2</v>
      </c>
      <c r="M204" s="6">
        <v>2.64E-2</v>
      </c>
      <c r="N204" s="6">
        <v>2.1400000000000002E-2</v>
      </c>
      <c r="O204" s="6">
        <v>-2.7099999999999999E-2</v>
      </c>
      <c r="P204" s="6">
        <v>-1.11E-2</v>
      </c>
      <c r="Q204" s="6">
        <v>-1.77E-2</v>
      </c>
      <c r="R204" s="6">
        <v>-4.0399999999999998E-2</v>
      </c>
      <c r="S204" s="6">
        <v>8.2500000000000004E-2</v>
      </c>
      <c r="T204" s="6">
        <v>2.3099999999999999E-2</v>
      </c>
      <c r="U204" s="6">
        <v>-1.3999999999999999E-2</v>
      </c>
      <c r="V204" s="6">
        <v>-5.9800000000000006E-2</v>
      </c>
      <c r="W204" s="6">
        <v>-8.4700000000000011E-2</v>
      </c>
      <c r="X204" s="6">
        <v>2.6499999999999999E-2</v>
      </c>
    </row>
    <row r="205" spans="3:24" ht="15.5" x14ac:dyDescent="0.35">
      <c r="C205" t="s">
        <v>266</v>
      </c>
      <c r="I205" s="6">
        <v>1.78</v>
      </c>
      <c r="J205" s="6">
        <v>2.13</v>
      </c>
      <c r="K205" s="6">
        <v>7.61</v>
      </c>
      <c r="L205" s="6">
        <v>1.84</v>
      </c>
      <c r="M205" s="6">
        <v>0.83</v>
      </c>
      <c r="N205" s="6">
        <v>1.1399999999999999</v>
      </c>
      <c r="O205" s="6">
        <v>-0.97</v>
      </c>
      <c r="P205" s="6">
        <v>-0.39</v>
      </c>
      <c r="Q205" s="6">
        <v>-0.7</v>
      </c>
      <c r="R205" s="6">
        <v>-1.78</v>
      </c>
      <c r="S205" s="6">
        <v>0.27</v>
      </c>
      <c r="T205" s="6">
        <v>0.15</v>
      </c>
      <c r="U205" s="6">
        <v>-0.09</v>
      </c>
      <c r="V205" s="6">
        <v>-0.37</v>
      </c>
      <c r="W205" s="6">
        <v>-0.71</v>
      </c>
      <c r="X205" s="6">
        <v>0.44</v>
      </c>
    </row>
    <row r="206" spans="3:24" ht="15.5" x14ac:dyDescent="0.35">
      <c r="C206" t="s">
        <v>69</v>
      </c>
      <c r="I206" s="6">
        <v>0.96</v>
      </c>
      <c r="J206" s="6">
        <v>0.52</v>
      </c>
      <c r="K206" s="6">
        <v>1.46</v>
      </c>
      <c r="L206" s="6">
        <v>2.08</v>
      </c>
      <c r="M206" s="6">
        <v>2.83</v>
      </c>
      <c r="N206" s="6">
        <v>3.29</v>
      </c>
      <c r="O206" s="6">
        <v>3.04</v>
      </c>
      <c r="P206" s="6">
        <v>10.97</v>
      </c>
      <c r="Q206" s="6">
        <v>11.5</v>
      </c>
      <c r="R206" s="6">
        <v>7.94</v>
      </c>
      <c r="S206" s="6">
        <v>9.07</v>
      </c>
      <c r="T206" s="6">
        <v>-0.16</v>
      </c>
      <c r="U206" s="6">
        <v>-0.16</v>
      </c>
      <c r="V206" s="6">
        <v>-0.19</v>
      </c>
      <c r="W206" s="6">
        <v>-0.5</v>
      </c>
      <c r="X206" s="6">
        <v>0.62</v>
      </c>
    </row>
    <row r="207" spans="3:24" ht="15.5" x14ac:dyDescent="0.35">
      <c r="C207" t="s">
        <v>66</v>
      </c>
      <c r="I207" s="6">
        <v>43.6</v>
      </c>
      <c r="J207" s="6">
        <v>40.54</v>
      </c>
      <c r="K207" s="6">
        <v>34.29</v>
      </c>
      <c r="L207" s="6">
        <v>24.02</v>
      </c>
      <c r="M207" s="6">
        <v>17.649999999999999</v>
      </c>
      <c r="N207" s="6">
        <v>15.18</v>
      </c>
      <c r="O207" s="6">
        <v>16.43</v>
      </c>
      <c r="P207" s="6">
        <v>17.86</v>
      </c>
      <c r="Q207" s="6">
        <v>17.05</v>
      </c>
      <c r="R207" s="6">
        <v>24.68</v>
      </c>
      <c r="S207" s="6">
        <v>21.62</v>
      </c>
      <c r="T207" s="6">
        <v>-1262.96</v>
      </c>
      <c r="U207" s="6">
        <v>-1194.01</v>
      </c>
      <c r="V207" s="6">
        <v>-1053.52</v>
      </c>
      <c r="W207" s="6">
        <v>-380.46</v>
      </c>
      <c r="X207" s="6">
        <v>532.54999999999995</v>
      </c>
    </row>
    <row r="208" spans="3:24" ht="15.5" x14ac:dyDescent="0.35">
      <c r="C208" t="s">
        <v>267</v>
      </c>
      <c r="I208" s="6">
        <v>0.96</v>
      </c>
      <c r="J208" s="6">
        <v>0.52</v>
      </c>
      <c r="K208" s="6">
        <v>1.46</v>
      </c>
      <c r="L208" s="6">
        <v>2.08</v>
      </c>
      <c r="M208" s="6">
        <v>2.83</v>
      </c>
      <c r="N208" s="6">
        <v>3.29</v>
      </c>
      <c r="O208" s="6">
        <v>3.04</v>
      </c>
      <c r="P208" s="6">
        <v>10.97</v>
      </c>
      <c r="Q208" s="6">
        <v>11.5</v>
      </c>
      <c r="R208" s="6">
        <v>7.94</v>
      </c>
      <c r="S208" s="6">
        <v>9.07</v>
      </c>
      <c r="T208" s="6">
        <v>-0.16</v>
      </c>
      <c r="U208" s="6">
        <v>-0.16</v>
      </c>
      <c r="V208" s="6">
        <v>-0.18</v>
      </c>
      <c r="W208" s="6">
        <v>-0.47</v>
      </c>
      <c r="X208" s="6">
        <v>0.66</v>
      </c>
    </row>
    <row r="209" spans="3:24" ht="15.5" x14ac:dyDescent="0.35">
      <c r="C209" t="s">
        <v>268</v>
      </c>
      <c r="I209" s="6">
        <v>43.6</v>
      </c>
      <c r="J209" s="6">
        <v>40.54</v>
      </c>
      <c r="K209" s="6">
        <v>34.29</v>
      </c>
      <c r="L209" s="6">
        <v>24.02</v>
      </c>
      <c r="M209" s="6">
        <v>17.649999999999999</v>
      </c>
      <c r="N209" s="6">
        <v>15.18</v>
      </c>
      <c r="O209" s="6">
        <v>16.43</v>
      </c>
      <c r="P209" s="6">
        <v>17.86</v>
      </c>
      <c r="Q209" s="6">
        <v>17.05</v>
      </c>
      <c r="R209" s="6">
        <v>24.68</v>
      </c>
      <c r="S209" s="6">
        <v>21.62</v>
      </c>
      <c r="T209" s="6">
        <v>-1262.96</v>
      </c>
      <c r="U209" s="6">
        <v>-1194.01</v>
      </c>
      <c r="V209" s="6">
        <v>-1063.0999999999999</v>
      </c>
      <c r="W209" s="6">
        <v>-403.69</v>
      </c>
      <c r="X209" s="6">
        <v>500.71</v>
      </c>
    </row>
    <row r="210" spans="3:24" ht="15.5" x14ac:dyDescent="0.35">
      <c r="C210" t="s">
        <v>269</v>
      </c>
      <c r="I210" s="5">
        <v>20000000000</v>
      </c>
      <c r="J210" s="5">
        <v>19000000000</v>
      </c>
      <c r="K210" s="5">
        <v>9000000000</v>
      </c>
      <c r="L210" s="5">
        <v>9000000000</v>
      </c>
      <c r="M210" s="5">
        <v>16000000000</v>
      </c>
      <c r="N210" s="5">
        <v>25000000000</v>
      </c>
      <c r="O210" s="5">
        <v>14000000000</v>
      </c>
      <c r="P210" s="5">
        <v>66000000000</v>
      </c>
      <c r="Q210" s="5">
        <v>41000000000</v>
      </c>
      <c r="R210" s="5">
        <v>53000000000</v>
      </c>
      <c r="S210" s="5">
        <v>29000000000</v>
      </c>
      <c r="T210" s="5">
        <v>1281000000000</v>
      </c>
      <c r="U210" s="5">
        <v>510000000000</v>
      </c>
      <c r="V210" s="5">
        <v>880000000000</v>
      </c>
      <c r="W210" s="5">
        <v>8817000000000</v>
      </c>
      <c r="X210" s="5">
        <v>2179000000000</v>
      </c>
    </row>
    <row r="211" spans="3:24" ht="15.5" x14ac:dyDescent="0.35">
      <c r="C211" t="s">
        <v>270</v>
      </c>
      <c r="I211" s="5">
        <v>183000000000</v>
      </c>
      <c r="J211" s="5">
        <v>196000000000</v>
      </c>
      <c r="K211" s="5">
        <v>207000000000</v>
      </c>
      <c r="L211" s="5">
        <v>216000000000</v>
      </c>
      <c r="M211" s="5">
        <v>209000000000</v>
      </c>
      <c r="N211" s="5">
        <v>214000000000</v>
      </c>
      <c r="O211" s="5">
        <v>229000000000</v>
      </c>
      <c r="P211" s="5">
        <v>283000000000</v>
      </c>
      <c r="Q211" s="5">
        <v>333000000000</v>
      </c>
      <c r="R211" s="5">
        <v>342000000000</v>
      </c>
      <c r="S211" s="5">
        <v>403000000000</v>
      </c>
      <c r="T211" s="5">
        <v>17745000000000</v>
      </c>
      <c r="U211" s="5">
        <v>18213000000000</v>
      </c>
      <c r="V211" s="5">
        <v>17088000000000</v>
      </c>
      <c r="W211" s="5">
        <v>8222000000000</v>
      </c>
      <c r="X211" s="5">
        <v>15783000000000</v>
      </c>
    </row>
    <row r="212" spans="3:24" ht="15.5" x14ac:dyDescent="0.35">
      <c r="C212" t="s">
        <v>26</v>
      </c>
      <c r="I212" s="5">
        <v>203000000000</v>
      </c>
      <c r="J212" s="5">
        <v>216000000000</v>
      </c>
      <c r="K212" s="5">
        <v>216000000000</v>
      </c>
      <c r="L212" s="5">
        <v>226000000000</v>
      </c>
      <c r="M212" s="5">
        <v>224000000000</v>
      </c>
      <c r="N212" s="5">
        <v>239000000000</v>
      </c>
      <c r="O212" s="5">
        <v>243000000000</v>
      </c>
      <c r="P212" s="5">
        <v>348000000000</v>
      </c>
      <c r="Q212" s="5">
        <v>374000000000</v>
      </c>
      <c r="R212" s="5">
        <v>395000000000</v>
      </c>
      <c r="S212" s="5">
        <v>433000000000</v>
      </c>
      <c r="T212" s="5">
        <v>19027000000000</v>
      </c>
      <c r="U212" s="5">
        <v>18723000000000</v>
      </c>
      <c r="V212" s="5">
        <v>17968000000000</v>
      </c>
      <c r="W212" s="5">
        <v>17039000000000</v>
      </c>
      <c r="X212" s="5">
        <v>17962000000000</v>
      </c>
    </row>
    <row r="213" spans="3:24" ht="15.5" x14ac:dyDescent="0.35">
      <c r="C213" t="s">
        <v>23</v>
      </c>
      <c r="I213" s="5">
        <v>-210000000000</v>
      </c>
      <c r="J213" s="5">
        <v>83000000000</v>
      </c>
      <c r="K213" s="5">
        <v>55000000000</v>
      </c>
      <c r="L213" s="5">
        <v>196000000000</v>
      </c>
      <c r="M213" s="5">
        <v>166000000000</v>
      </c>
      <c r="N213" s="5">
        <v>226000000000</v>
      </c>
      <c r="O213" s="5">
        <v>235000000000</v>
      </c>
      <c r="P213" s="5">
        <v>303000000000</v>
      </c>
      <c r="Q213" s="5">
        <v>312000000000</v>
      </c>
      <c r="R213" s="5">
        <v>318000000000</v>
      </c>
      <c r="S213" s="5">
        <v>290000000000</v>
      </c>
      <c r="T213" s="5">
        <v>18729000000000</v>
      </c>
      <c r="U213" s="5">
        <v>18475000000000</v>
      </c>
      <c r="V213" s="5">
        <v>17859000000000</v>
      </c>
      <c r="W213" s="5">
        <v>16855000000000</v>
      </c>
      <c r="X213" s="5">
        <v>17204000000000</v>
      </c>
    </row>
    <row r="214" spans="3:24" ht="15.5" x14ac:dyDescent="0.35">
      <c r="C214" t="s">
        <v>271</v>
      </c>
      <c r="I214" s="5">
        <v>248000000000</v>
      </c>
      <c r="J214" s="5">
        <v>-26000000000</v>
      </c>
      <c r="K214" s="5">
        <v>185000000000</v>
      </c>
      <c r="L214" s="5">
        <v>-4000000000</v>
      </c>
      <c r="M214" s="5">
        <v>50000000000</v>
      </c>
      <c r="N214" s="5">
        <v>-88000000000</v>
      </c>
      <c r="O214" s="5">
        <v>-60000000000</v>
      </c>
      <c r="P214" s="5">
        <v>-71000000000</v>
      </c>
      <c r="Q214" s="5">
        <v>-55000000000</v>
      </c>
      <c r="R214" s="5">
        <v>26000000000</v>
      </c>
      <c r="S214" s="5">
        <v>-3000000000</v>
      </c>
      <c r="T214" s="5">
        <v>-1267000000000</v>
      </c>
      <c r="U214" s="5">
        <v>-793000000000</v>
      </c>
      <c r="V214" s="5">
        <v>-215000000000</v>
      </c>
      <c r="W214" s="5">
        <v>-7728000000000</v>
      </c>
      <c r="X214" s="5">
        <v>108000000000</v>
      </c>
    </row>
    <row r="215" spans="3:24" ht="15.5" x14ac:dyDescent="0.35">
      <c r="C215" t="s">
        <v>272</v>
      </c>
      <c r="I215" s="5">
        <v>335000000000</v>
      </c>
      <c r="J215" s="5">
        <v>250000000000</v>
      </c>
      <c r="K215" s="5">
        <v>243000000000</v>
      </c>
      <c r="L215" s="5">
        <v>35000000000</v>
      </c>
      <c r="M215" s="5">
        <v>56000000000</v>
      </c>
      <c r="N215" s="5">
        <v>71000000000</v>
      </c>
      <c r="O215" s="5">
        <v>21000000000</v>
      </c>
      <c r="P215" s="5">
        <v>23000000000</v>
      </c>
      <c r="Q215" s="5">
        <v>46000000000</v>
      </c>
      <c r="R215" s="5">
        <v>-27000000000</v>
      </c>
      <c r="S215" s="5">
        <v>315000000000</v>
      </c>
      <c r="T215" s="5">
        <v>389000000000</v>
      </c>
      <c r="U215" s="5">
        <v>77000000000</v>
      </c>
      <c r="V215" s="5">
        <v>189000000000</v>
      </c>
      <c r="W215" s="5">
        <v>356000000000</v>
      </c>
    </row>
    <row r="216" spans="3:24" ht="15.5" x14ac:dyDescent="0.35">
      <c r="C216" t="s">
        <v>273</v>
      </c>
      <c r="I216" s="5">
        <v>-21000000000</v>
      </c>
      <c r="J216" s="5">
        <v>-166000000000</v>
      </c>
      <c r="K216" s="5">
        <v>-14000000000</v>
      </c>
      <c r="L216" s="5">
        <v>-86000000000</v>
      </c>
      <c r="M216" s="5">
        <v>-15000000000</v>
      </c>
      <c r="N216" s="5">
        <v>-57000000000</v>
      </c>
      <c r="O216" s="5">
        <v>-19000000000</v>
      </c>
      <c r="P216" s="5">
        <v>-21000000000</v>
      </c>
      <c r="Q216" s="5">
        <v>-110000000000</v>
      </c>
      <c r="R216" s="5">
        <v>-70000000000</v>
      </c>
      <c r="S216" s="5">
        <v>-98000000000</v>
      </c>
      <c r="T216" s="5">
        <v>-123000000000</v>
      </c>
      <c r="U216" s="5">
        <v>-54000000000</v>
      </c>
      <c r="V216" s="5">
        <v>-92000000000</v>
      </c>
      <c r="W216" s="5">
        <v>-1310000000000</v>
      </c>
    </row>
    <row r="217" spans="3:24" ht="15.5" x14ac:dyDescent="0.35">
      <c r="C217" t="s">
        <v>15</v>
      </c>
      <c r="I217" s="5">
        <v>314000000000</v>
      </c>
      <c r="J217" s="5">
        <v>84000000000</v>
      </c>
      <c r="K217" s="5">
        <v>229000000000</v>
      </c>
      <c r="L217" s="5">
        <v>-51000000000</v>
      </c>
      <c r="M217" s="5">
        <v>40000000000</v>
      </c>
      <c r="N217" s="5">
        <v>13000000000</v>
      </c>
      <c r="O217" s="5">
        <v>2000000000</v>
      </c>
      <c r="P217" s="5">
        <v>1000000000</v>
      </c>
      <c r="Q217" s="5">
        <v>-64000000000</v>
      </c>
      <c r="R217" s="5">
        <v>-98000000000</v>
      </c>
      <c r="S217" s="5">
        <v>216000000000</v>
      </c>
      <c r="T217" s="5">
        <v>266000000000</v>
      </c>
      <c r="U217" s="5">
        <v>23000000000</v>
      </c>
      <c r="V217" s="5">
        <v>96000000000</v>
      </c>
      <c r="W217" s="5">
        <v>-954000000000</v>
      </c>
    </row>
    <row r="218" spans="3:24" ht="15.5" x14ac:dyDescent="0.35">
      <c r="C218" t="s">
        <v>17</v>
      </c>
      <c r="I218" s="6">
        <v>12.1</v>
      </c>
      <c r="J218" s="6">
        <v>3.23</v>
      </c>
      <c r="K218" s="6">
        <v>8.84</v>
      </c>
      <c r="L218" s="6">
        <v>-1.96</v>
      </c>
      <c r="M218" s="6">
        <v>1.56</v>
      </c>
      <c r="N218" s="6">
        <v>0.51</v>
      </c>
      <c r="O218" s="6">
        <v>0.09</v>
      </c>
      <c r="P218" s="6">
        <v>0.06</v>
      </c>
      <c r="Q218" s="6">
        <v>-2.74</v>
      </c>
      <c r="R218" s="6">
        <v>-4.16</v>
      </c>
      <c r="S218" s="6">
        <v>9.2200000000000006</v>
      </c>
      <c r="T218" s="6">
        <v>23.05</v>
      </c>
      <c r="U218" s="6">
        <v>1.99</v>
      </c>
      <c r="V218" s="6">
        <v>8.35</v>
      </c>
      <c r="W218" s="6">
        <v>-82.56</v>
      </c>
    </row>
  </sheetData>
  <pageMargins left="0.7" right="0.7" top="0.75" bottom="0.75" header="0.3" footer="0.3"/>
  <ignoredErrors>
    <ignoredError sqref="A1:X219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U2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1999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2000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501">
        <f t="shared" ca="1" si="0"/>
        <v>2110</v>
      </c>
      <c r="L2" s="2" vm="502">
        <f t="shared" ca="1" si="0"/>
        <v>3190</v>
      </c>
      <c r="M2" s="2" vm="503">
        <f t="shared" ca="1" si="0"/>
        <v>3370</v>
      </c>
      <c r="N2" s="2" vm="504">
        <f t="shared" ca="1" si="0"/>
        <v>2990</v>
      </c>
      <c r="O2" s="2" t="str">
        <f t="shared" ca="1" si="0"/>
        <v>Libur</v>
      </c>
      <c r="P2" s="2" vm="505">
        <f t="shared" ca="1" si="0"/>
        <v>4700</v>
      </c>
      <c r="Q2" s="2" vm="506">
        <f t="shared" ca="1" si="0"/>
        <v>5050</v>
      </c>
      <c r="R2" s="2" vm="507">
        <f t="shared" ca="1" si="0"/>
        <v>4300</v>
      </c>
      <c r="S2" s="2" t="str">
        <f t="shared" ca="1" si="0"/>
        <v>Libur</v>
      </c>
      <c r="T2" s="2" vm="296">
        <f t="shared" ca="1" si="0"/>
        <v>1450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298361131000</v>
      </c>
      <c r="E4" s="2">
        <f>IFERROR(INDEX(E51:E500,MATCH($C$4,$C$51:$C$500,0)),"")</f>
        <v>214046327000</v>
      </c>
      <c r="H4" s="2">
        <f>IFERROR(SUM(D4:G4)*(4/MAX(1,COUNT(D4:G4))),"")</f>
        <v>1024814916000</v>
      </c>
      <c r="I4" s="2">
        <f t="shared" ref="I4:U4" si="1">IFERROR(INDEX(I51:I500,MATCH($C$4,$C$51:$C$500,0)),"")</f>
        <v>1257917268000</v>
      </c>
      <c r="J4" s="2">
        <f t="shared" si="1"/>
        <v>1173236505000</v>
      </c>
      <c r="K4" s="2">
        <f t="shared" si="1"/>
        <v>1061479214000</v>
      </c>
      <c r="L4" s="2">
        <f t="shared" si="1"/>
        <v>1058368091000</v>
      </c>
      <c r="M4" s="2">
        <f t="shared" si="1"/>
        <v>284904939000</v>
      </c>
      <c r="N4" s="2">
        <f t="shared" si="1"/>
        <v>255837658000</v>
      </c>
      <c r="O4" s="2">
        <f t="shared" si="1"/>
        <v>1414593340000</v>
      </c>
      <c r="P4" s="2">
        <f t="shared" si="1"/>
        <v>1184323064000</v>
      </c>
      <c r="Q4" s="2">
        <f t="shared" si="1"/>
        <v>849242901000</v>
      </c>
      <c r="R4" s="2">
        <f t="shared" si="1"/>
        <v>574976719908</v>
      </c>
      <c r="S4" s="2">
        <f t="shared" si="1"/>
        <v>399373570023</v>
      </c>
      <c r="T4" s="2">
        <f t="shared" si="1"/>
        <v>332577027233</v>
      </c>
      <c r="U4" s="2">
        <f t="shared" si="1"/>
        <v>300948146544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10159572000</v>
      </c>
      <c r="E5" s="2">
        <f>IFERROR(INDEX(E51:E500,MATCH($C$5,$C$51:$C$500,0)),"")</f>
        <v>-24893914000</v>
      </c>
      <c r="H5" s="2">
        <f>IFERROR(SUM(D5:G5)*(4/MAX(1,COUNT(D5:G5))),"")</f>
        <v>-29468684000</v>
      </c>
      <c r="I5" s="2">
        <f t="shared" ref="I5:U5" si="2">IFERROR(INDEX(I51:I500,MATCH($C$5,$C$51:$C$500,0)),"")</f>
        <v>63087490000</v>
      </c>
      <c r="J5" s="2">
        <f t="shared" si="2"/>
        <v>-70438651000</v>
      </c>
      <c r="K5" s="2">
        <f t="shared" si="2"/>
        <v>-14899508000</v>
      </c>
      <c r="L5" s="2">
        <f t="shared" si="2"/>
        <v>-58824021000</v>
      </c>
      <c r="M5" s="2">
        <f t="shared" si="2"/>
        <v>-264576873000</v>
      </c>
      <c r="N5" s="2">
        <f t="shared" si="2"/>
        <v>-447473800000</v>
      </c>
      <c r="O5" s="2">
        <f t="shared" si="2"/>
        <v>83385039000</v>
      </c>
      <c r="P5" s="2">
        <f t="shared" si="2"/>
        <v>37061236000</v>
      </c>
      <c r="Q5" s="2">
        <f t="shared" si="2"/>
        <v>11267034000</v>
      </c>
      <c r="R5" s="2">
        <f t="shared" si="2"/>
        <v>-15686323524</v>
      </c>
      <c r="S5" s="2">
        <f t="shared" si="2"/>
        <v>-34205073262</v>
      </c>
      <c r="T5" s="2">
        <f t="shared" si="2"/>
        <v>-31753315771</v>
      </c>
      <c r="U5" s="2">
        <f t="shared" si="2"/>
        <v>-12219562376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436002731000</v>
      </c>
      <c r="E6" s="2">
        <f>IFERROR(INDEX(E51:E500,MATCH($C$6,$C$51:$C$500,0)),"")</f>
        <v>425841867000</v>
      </c>
      <c r="H6" s="2">
        <f>IFERROR(INDEX(D6:G6,COUNT(D6:G6)),"")</f>
        <v>425841867000</v>
      </c>
      <c r="I6" s="2">
        <f t="shared" ref="I6:U6" si="3">IFERROR(INDEX(I51:I500,MATCH($C$6,$C$51:$C$500,0)),"")</f>
        <v>450735446000</v>
      </c>
      <c r="J6" s="2">
        <f t="shared" si="3"/>
        <v>387642563000</v>
      </c>
      <c r="K6" s="2">
        <f t="shared" si="3"/>
        <v>458073198000</v>
      </c>
      <c r="L6" s="2">
        <f t="shared" si="3"/>
        <v>472960212000</v>
      </c>
      <c r="M6" s="2">
        <f t="shared" si="3"/>
        <v>531779712000</v>
      </c>
      <c r="N6" s="2">
        <f t="shared" si="3"/>
        <v>796355770000</v>
      </c>
      <c r="O6" s="2">
        <f t="shared" si="3"/>
        <v>1243827414000</v>
      </c>
      <c r="P6" s="2">
        <f t="shared" si="3"/>
        <v>1160437835000</v>
      </c>
      <c r="Q6" s="2">
        <f t="shared" si="3"/>
        <v>1123374212000</v>
      </c>
      <c r="R6" s="2">
        <f t="shared" si="3"/>
        <v>1112082159179</v>
      </c>
      <c r="S6" s="2">
        <f t="shared" si="3"/>
        <v>482308722151</v>
      </c>
      <c r="T6" s="2">
        <f t="shared" si="3"/>
        <v>514628519116</v>
      </c>
      <c r="U6" s="2">
        <f t="shared" si="3"/>
        <v>31022905020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0.87</v>
      </c>
      <c r="E7" s="3">
        <f>IFERROR(INDEX(E51:E500,MATCH($C$7,$C$51:$C$500,0))/1000000000,"")</f>
        <v>0.87</v>
      </c>
      <c r="H7" s="3">
        <f>IFERROR(INDEX(D7:G7,COUNT(D7:G7)),"")</f>
        <v>0.87</v>
      </c>
      <c r="I7" s="3">
        <f t="shared" ref="I7:U7" si="4">IFERROR(INDEX(I51:I500,MATCH($C$7,$C$51:$C$500,0))/1000000000,"")</f>
        <v>0.87</v>
      </c>
      <c r="J7" s="3">
        <f t="shared" si="4"/>
        <v>0.87</v>
      </c>
      <c r="K7" s="3">
        <f t="shared" si="4"/>
        <v>0.87</v>
      </c>
      <c r="L7" s="3">
        <f t="shared" si="4"/>
        <v>0.87</v>
      </c>
      <c r="M7" s="3">
        <f t="shared" si="4"/>
        <v>0.87</v>
      </c>
      <c r="N7" s="3">
        <f t="shared" si="4"/>
        <v>0.87</v>
      </c>
      <c r="O7" s="3">
        <f t="shared" si="4"/>
        <v>0.87</v>
      </c>
      <c r="P7" s="3">
        <f t="shared" si="4"/>
        <v>0.87</v>
      </c>
      <c r="Q7" s="3">
        <f t="shared" si="4"/>
        <v>0.44</v>
      </c>
      <c r="R7" s="3">
        <f t="shared" si="4"/>
        <v>0.44</v>
      </c>
      <c r="S7" s="3">
        <f t="shared" si="4"/>
        <v>0.34</v>
      </c>
      <c r="T7" s="3">
        <f t="shared" si="4"/>
        <v>0.34</v>
      </c>
      <c r="U7" s="3">
        <f t="shared" si="4"/>
        <v>0.16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53000000000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U8" si="5">IFERROR(INDEX(I51:I500,MATCH($C$8,$C$51:$C$500,0)),"")</f>
        <v>240000000000</v>
      </c>
      <c r="J8" s="2">
        <f t="shared" si="5"/>
        <v>188000000000</v>
      </c>
      <c r="K8" s="2">
        <f t="shared" si="5"/>
        <v>121000000000</v>
      </c>
      <c r="L8" s="2">
        <f t="shared" si="5"/>
        <v>222000000000</v>
      </c>
      <c r="M8" s="2">
        <f t="shared" si="5"/>
        <v>-50000000000</v>
      </c>
      <c r="N8" s="2">
        <f t="shared" si="5"/>
        <v>-207000000000</v>
      </c>
      <c r="O8" s="2">
        <f t="shared" si="5"/>
        <v>-64000000000</v>
      </c>
      <c r="P8" s="2">
        <f t="shared" si="5"/>
        <v>218000000000</v>
      </c>
      <c r="Q8" s="2">
        <f t="shared" si="5"/>
        <v>134000000000</v>
      </c>
      <c r="R8" s="2">
        <f t="shared" si="5"/>
        <v>-264000000000</v>
      </c>
      <c r="S8" s="2">
        <f t="shared" si="5"/>
        <v>-314000000000</v>
      </c>
      <c r="T8" s="2">
        <f t="shared" si="5"/>
        <v>-43000000000</v>
      </c>
      <c r="U8" s="2">
        <f t="shared" si="5"/>
        <v>64000000000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60.26</v>
      </c>
      <c r="E9" s="3">
        <f>IFERROR(INDEX(E51:E500,MATCH("Free cash flow per share (Quarter)",$C$51:$C$500,0)),"")</f>
        <v>9.61</v>
      </c>
      <c r="H9" s="3">
        <f>IFERROR(INDEX(D9:G9,COUNT(D9:G9)),"")</f>
        <v>9.61</v>
      </c>
      <c r="I9" s="3">
        <f t="shared" ref="I9:U9" si="6">IFERROR(INDEX(I51:I500,MATCH($C$9,$C$51:$C$500,0)),"")</f>
        <v>274.94</v>
      </c>
      <c r="J9" s="3">
        <f t="shared" si="6"/>
        <v>215.53</v>
      </c>
      <c r="K9" s="3">
        <f t="shared" si="6"/>
        <v>138.01</v>
      </c>
      <c r="L9" s="3">
        <f t="shared" si="6"/>
        <v>253.66</v>
      </c>
      <c r="M9" s="3">
        <f t="shared" si="6"/>
        <v>-56.86</v>
      </c>
      <c r="N9" s="3">
        <f t="shared" si="6"/>
        <v>-236.69</v>
      </c>
      <c r="O9" s="3">
        <f t="shared" si="6"/>
        <v>-73.12</v>
      </c>
      <c r="P9" s="3">
        <f t="shared" si="6"/>
        <v>249.61</v>
      </c>
      <c r="Q9" s="3">
        <f t="shared" si="6"/>
        <v>305.77</v>
      </c>
      <c r="R9" s="3">
        <f t="shared" si="6"/>
        <v>-603.46</v>
      </c>
      <c r="S9" s="3">
        <f t="shared" si="6"/>
        <v>-929.05</v>
      </c>
      <c r="T9" s="3">
        <f t="shared" si="6"/>
        <v>-128.05000000000001</v>
      </c>
      <c r="U9" s="3">
        <f t="shared" si="6"/>
        <v>389.9</v>
      </c>
    </row>
    <row r="10" spans="1:2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15.288747192232448</v>
      </c>
      <c r="L10" s="3">
        <f t="shared" ca="1" si="7"/>
        <v>12.575888985255855</v>
      </c>
      <c r="M10" s="3">
        <f t="shared" ca="1" si="7"/>
        <v>-59.268378473443548</v>
      </c>
      <c r="N10" s="3">
        <f t="shared" ca="1" si="7"/>
        <v>-12.63255735350036</v>
      </c>
      <c r="O10" s="3" t="str">
        <f t="shared" ca="1" si="7"/>
        <v/>
      </c>
      <c r="P10" s="3">
        <f t="shared" ca="1" si="7"/>
        <v>18.829373823164136</v>
      </c>
      <c r="Q10" s="3">
        <f t="shared" ca="1" si="7"/>
        <v>16.515681721555417</v>
      </c>
      <c r="R10" s="3">
        <f t="shared" ca="1" si="7"/>
        <v>-7.1255758459549927</v>
      </c>
      <c r="S10" s="3" t="str">
        <f t="shared" ca="1" si="7"/>
        <v/>
      </c>
      <c r="T10" s="3">
        <f t="shared" ca="1" si="7"/>
        <v>-11.323701679031627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108080503000</v>
      </c>
      <c r="E11" s="2">
        <f>IFERROR(INDEX(E51:E500,MATCH($C$11,$C$51:$C$500,0)),"")</f>
        <v>133435592000</v>
      </c>
      <c r="H11" s="2">
        <f>IFERROR(INDEX(D11:G11,COUNT(D11:G11)),"")</f>
        <v>133435592000</v>
      </c>
      <c r="I11" s="2">
        <f t="shared" ref="I11:U11" si="8">IFERROR(INDEX(I51:I500,MATCH($C$11,$C$51:$C$500,0)),"")</f>
        <v>231362980000</v>
      </c>
      <c r="J11" s="2">
        <f t="shared" si="8"/>
        <v>103154366000</v>
      </c>
      <c r="K11" s="2">
        <f t="shared" si="8"/>
        <v>175772166000</v>
      </c>
      <c r="L11" s="2">
        <f t="shared" si="8"/>
        <v>236760048000</v>
      </c>
      <c r="M11" s="2">
        <f t="shared" si="8"/>
        <v>142769366000</v>
      </c>
      <c r="N11" s="2">
        <f t="shared" si="8"/>
        <v>56205589000</v>
      </c>
      <c r="O11" s="2">
        <f t="shared" si="8"/>
        <v>84678006000</v>
      </c>
      <c r="P11" s="2">
        <f t="shared" si="8"/>
        <v>41647572000</v>
      </c>
      <c r="Q11" s="2">
        <f t="shared" si="8"/>
        <v>296823659000</v>
      </c>
      <c r="R11" s="2">
        <f t="shared" si="8"/>
        <v>260825389172</v>
      </c>
      <c r="S11" s="2">
        <f t="shared" si="8"/>
        <v>30001894909</v>
      </c>
      <c r="T11" s="2">
        <f t="shared" si="8"/>
        <v>270809244770</v>
      </c>
      <c r="U11" s="2">
        <f t="shared" si="8"/>
        <v>298773169316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244000000000</v>
      </c>
      <c r="E12" s="2">
        <f>IFERROR(INDEX(E51:E500,MATCH("Net Debt (Quarter)",$C$51:$C$500,0)),"")</f>
        <v>271000000000</v>
      </c>
      <c r="H12" s="2">
        <f>IFERROR(INDEX(D12:G12,COUNT(D12:G12)),"")</f>
        <v>271000000000</v>
      </c>
      <c r="I12" s="2">
        <f t="shared" ref="I12:U12" si="9">IFERROR(INDEX(I51:I500,MATCH($C$12,$C$51:$C$500,0)),"")</f>
        <v>255000000000</v>
      </c>
      <c r="J12" s="2">
        <f t="shared" si="9"/>
        <v>400000000000</v>
      </c>
      <c r="K12" s="2">
        <f t="shared" si="9"/>
        <v>502000000000</v>
      </c>
      <c r="L12" s="2">
        <f t="shared" si="9"/>
        <v>565000000000</v>
      </c>
      <c r="M12" s="2">
        <f t="shared" si="9"/>
        <v>663000000000</v>
      </c>
      <c r="N12" s="2">
        <f t="shared" si="9"/>
        <v>557000000000</v>
      </c>
      <c r="O12" s="2">
        <f t="shared" si="9"/>
        <v>289000000000</v>
      </c>
      <c r="P12" s="2">
        <f t="shared" si="9"/>
        <v>230000000000</v>
      </c>
      <c r="Q12" s="2">
        <f t="shared" si="9"/>
        <v>63000000000</v>
      </c>
      <c r="R12" s="2">
        <f t="shared" si="9"/>
        <v>-261000000000</v>
      </c>
      <c r="S12" s="2">
        <f t="shared" si="9"/>
        <v>80000000000</v>
      </c>
      <c r="T12" s="2">
        <f t="shared" si="9"/>
        <v>-271000000000</v>
      </c>
      <c r="U12" s="2">
        <f t="shared" si="9"/>
        <v>206000000000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352000000000</v>
      </c>
      <c r="E13" s="2">
        <f>IFERROR(INDEX(E51:E500,MATCH("Total Debt (Quarter)",$C$51:$C$500,0)),"")</f>
        <v>404000000000</v>
      </c>
      <c r="H13" s="2">
        <f>IFERROR(INDEX(D13:G13,COUNT(D13:G13)),"")</f>
        <v>404000000000</v>
      </c>
      <c r="I13" s="2">
        <f t="shared" ref="I13:U13" si="10">IFERROR(INDEX(I51:I500,MATCH($C$13,$C$51:$C$500,0)),"")</f>
        <v>486000000000</v>
      </c>
      <c r="J13" s="2">
        <f t="shared" si="10"/>
        <v>503000000000</v>
      </c>
      <c r="K13" s="2">
        <f t="shared" si="10"/>
        <v>678000000000</v>
      </c>
      <c r="L13" s="2">
        <f t="shared" si="10"/>
        <v>802000000000</v>
      </c>
      <c r="M13" s="2">
        <f t="shared" si="10"/>
        <v>806000000000</v>
      </c>
      <c r="N13" s="2">
        <f t="shared" si="10"/>
        <v>614000000000</v>
      </c>
      <c r="O13" s="2">
        <f t="shared" si="10"/>
        <v>374000000000</v>
      </c>
      <c r="P13" s="2">
        <f t="shared" si="10"/>
        <v>271000000000</v>
      </c>
      <c r="Q13" s="2">
        <f t="shared" si="10"/>
        <v>359000000000</v>
      </c>
      <c r="R13" s="2">
        <f t="shared" si="10"/>
        <v>0</v>
      </c>
      <c r="S13" s="2">
        <f t="shared" si="10"/>
        <v>110000000000</v>
      </c>
      <c r="T13" s="2">
        <f t="shared" si="10"/>
        <v>0</v>
      </c>
      <c r="U13" s="2">
        <f t="shared" si="10"/>
        <v>505000000000</v>
      </c>
    </row>
    <row r="14" spans="1:21" ht="15.5" x14ac:dyDescent="0.35">
      <c r="C14" t="s">
        <v>27</v>
      </c>
      <c r="D14" s="2">
        <f>IFERROR(INDEX(D51:D500,MATCH($C$14,$C$51:$C$500,0)),"")</f>
        <v>-23572168000</v>
      </c>
      <c r="E14" s="2">
        <f>IFERROR(INDEX(E51:E500,MATCH($C$14,$C$51:$C$500,0)),"")</f>
        <v>-24027312000</v>
      </c>
      <c r="H14" s="2">
        <f>IFERROR(SUM(D14:G14)*(4/MAX(1,COUNT(D14:G14))),"")</f>
        <v>-95198960000</v>
      </c>
      <c r="I14" s="2">
        <f t="shared" ref="I14:U14" si="11">IFERROR(INDEX(I51:I500,MATCH($C$14,$C$51:$C$500,0)),"")</f>
        <v>-113623165000</v>
      </c>
      <c r="J14" s="2">
        <f t="shared" si="11"/>
        <v>-126979410000</v>
      </c>
      <c r="K14" s="2">
        <f t="shared" si="11"/>
        <v>-128058628000</v>
      </c>
      <c r="L14" s="2">
        <f t="shared" si="11"/>
        <v>-132087166000</v>
      </c>
      <c r="M14" s="2">
        <f t="shared" si="11"/>
        <v>-125020706000</v>
      </c>
      <c r="N14" s="2">
        <f t="shared" si="11"/>
        <v>-119313192000</v>
      </c>
      <c r="O14" s="2">
        <f t="shared" si="11"/>
        <v>-16745613000</v>
      </c>
      <c r="P14" s="2">
        <f t="shared" si="11"/>
        <v>-23746506000</v>
      </c>
      <c r="Q14" s="2">
        <f t="shared" si="11"/>
        <v>-8013014000</v>
      </c>
      <c r="R14" s="2">
        <f t="shared" si="11"/>
        <v>-12302956934</v>
      </c>
      <c r="S14" s="2">
        <f t="shared" si="11"/>
        <v>-2125000000</v>
      </c>
      <c r="T14" s="2">
        <f t="shared" si="11"/>
        <v>-2180533177</v>
      </c>
      <c r="U14" s="2">
        <f t="shared" si="11"/>
        <v>-3987919760</v>
      </c>
    </row>
    <row r="15" spans="1:21" ht="15.5" x14ac:dyDescent="0.35">
      <c r="C15" t="s">
        <v>28</v>
      </c>
      <c r="D15" s="2">
        <f>IFERROR(INDEX(D51:D500,MATCH($C$15,$C$51:$C$500,0)),"")</f>
        <v>-14437663000</v>
      </c>
      <c r="E15" s="2">
        <f>IFERROR(INDEX(E51:E500,MATCH($C$15,$C$51:$C$500,0)),"")</f>
        <v>4990624000</v>
      </c>
      <c r="H15" s="2">
        <f>IFERROR(SUM(D15:G15)*(4/MAX(1,COUNT(D15:G15))),"")</f>
        <v>-18894078000</v>
      </c>
      <c r="I15" s="2">
        <f t="shared" ref="I15:U15" si="12">IFERROR(INDEX(I51:I500,MATCH($C$15,$C$51:$C$500,0)),"")</f>
        <v>-18738630000</v>
      </c>
      <c r="J15" s="2">
        <f t="shared" si="12"/>
        <v>-84315543000</v>
      </c>
      <c r="K15" s="2">
        <f t="shared" si="12"/>
        <v>-4054847000</v>
      </c>
      <c r="L15" s="2">
        <f t="shared" si="12"/>
        <v>-1921163000</v>
      </c>
      <c r="M15" s="2">
        <f t="shared" si="12"/>
        <v>90522266000</v>
      </c>
      <c r="N15" s="2">
        <f t="shared" si="12"/>
        <v>87186498000</v>
      </c>
      <c r="O15" s="2">
        <f t="shared" si="12"/>
        <v>-31368313000</v>
      </c>
      <c r="P15" s="2">
        <f t="shared" si="12"/>
        <v>-16045811000</v>
      </c>
      <c r="Q15" s="2">
        <f t="shared" si="12"/>
        <v>-6351381000</v>
      </c>
      <c r="R15" s="2">
        <f t="shared" si="12"/>
        <v>-29440282</v>
      </c>
      <c r="S15" s="2">
        <f t="shared" si="12"/>
        <v>-29289231</v>
      </c>
      <c r="T15" s="2">
        <f t="shared" si="12"/>
        <v>-44493790</v>
      </c>
      <c r="U15" s="2">
        <f t="shared" si="12"/>
        <v>0</v>
      </c>
    </row>
    <row r="16" spans="1:21" ht="15.5" x14ac:dyDescent="0.35">
      <c r="C16" t="s">
        <v>29</v>
      </c>
      <c r="D16" s="2">
        <f>IFERROR(INDEX(D51:D500,MATCH($C$16,$C$51:$C$500,0)),"")</f>
        <v>24598527000</v>
      </c>
      <c r="E16" s="2">
        <f>IFERROR(INDEX(E51:E500,MATCH($C$16,$C$51:$C$500,0)),"")</f>
        <v>-29884203000</v>
      </c>
      <c r="H16" s="2">
        <f>IFERROR(SUM(D16:G16)*(4/MAX(1,COUNT(D16:G16))),"")</f>
        <v>-10571352000</v>
      </c>
      <c r="I16" s="2">
        <f t="shared" ref="I16:U16" si="13">IFERROR(INDEX(I51:I500,MATCH($C$16,$C$51:$C$500,0)),"")</f>
        <v>79581638000</v>
      </c>
      <c r="J16" s="2">
        <f t="shared" si="13"/>
        <v>13050270000</v>
      </c>
      <c r="K16" s="2">
        <f t="shared" si="13"/>
        <v>-9585272000</v>
      </c>
      <c r="L16" s="2">
        <f t="shared" si="13"/>
        <v>-56946364000</v>
      </c>
      <c r="M16" s="2">
        <f t="shared" si="13"/>
        <v>-355633980000</v>
      </c>
      <c r="N16" s="2">
        <f t="shared" si="13"/>
        <v>-533015130000</v>
      </c>
      <c r="O16" s="2">
        <f t="shared" si="13"/>
        <v>114714446000</v>
      </c>
      <c r="P16" s="2">
        <f t="shared" si="13"/>
        <v>51274900000</v>
      </c>
      <c r="Q16" s="2">
        <f t="shared" si="13"/>
        <v>18794654000</v>
      </c>
      <c r="R16" s="2">
        <f t="shared" si="13"/>
        <v>-15468569121</v>
      </c>
      <c r="S16" s="2">
        <f t="shared" si="13"/>
        <v>-36068268094</v>
      </c>
      <c r="T16" s="2">
        <f t="shared" si="13"/>
        <v>-31709845072</v>
      </c>
      <c r="U16" s="2">
        <f t="shared" si="13"/>
        <v>-12222625812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U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1835700000000</v>
      </c>
      <c r="L20" s="2">
        <f t="shared" ca="1" si="14"/>
        <v>2775300000000</v>
      </c>
      <c r="M20" s="2">
        <f t="shared" ca="1" si="14"/>
        <v>2931900000000</v>
      </c>
      <c r="N20" s="2">
        <f t="shared" ca="1" si="14"/>
        <v>2601300000000</v>
      </c>
      <c r="O20" s="2" t="str">
        <f t="shared" ca="1" si="14"/>
        <v/>
      </c>
      <c r="P20" s="2">
        <f t="shared" ca="1" si="14"/>
        <v>4089000000000</v>
      </c>
      <c r="Q20" s="2">
        <f t="shared" ca="1" si="14"/>
        <v>2222000000000</v>
      </c>
      <c r="R20" s="2">
        <f t="shared" ca="1" si="14"/>
        <v>1892000000000</v>
      </c>
      <c r="S20" s="2" t="str">
        <f t="shared" ca="1" si="14"/>
        <v/>
      </c>
      <c r="T20" s="2">
        <f t="shared" ca="1" si="14"/>
        <v>493000000000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870000000</v>
      </c>
      <c r="E21" s="2">
        <f>IFERROR(INDEX(E51:E500,MATCH($C$7,$C$51:$C$500,0)),"")</f>
        <v>870000000</v>
      </c>
      <c r="H21" s="2">
        <f>IFERROR(INDEX(D21:G21,COUNT(D21:G21)),"")</f>
        <v>870000000</v>
      </c>
      <c r="I21" s="2">
        <f t="shared" ref="I21:U21" si="15">IFERROR(INDEX(I51:I500,MATCH($C$7,$C$51:$C$500,0)),"")</f>
        <v>870000000</v>
      </c>
      <c r="J21" s="2">
        <f t="shared" si="15"/>
        <v>870000000</v>
      </c>
      <c r="K21" s="2">
        <f t="shared" si="15"/>
        <v>870000000</v>
      </c>
      <c r="L21" s="2">
        <f t="shared" si="15"/>
        <v>870000000</v>
      </c>
      <c r="M21" s="2">
        <f t="shared" si="15"/>
        <v>870000000</v>
      </c>
      <c r="N21" s="2">
        <f t="shared" si="15"/>
        <v>870000000</v>
      </c>
      <c r="O21" s="2">
        <f t="shared" si="15"/>
        <v>870000000</v>
      </c>
      <c r="P21" s="2">
        <f t="shared" si="15"/>
        <v>870000000</v>
      </c>
      <c r="Q21" s="2">
        <f t="shared" si="15"/>
        <v>440000000</v>
      </c>
      <c r="R21" s="2">
        <f t="shared" si="15"/>
        <v>440000000</v>
      </c>
      <c r="S21" s="2">
        <f t="shared" si="15"/>
        <v>340000000</v>
      </c>
      <c r="T21" s="2">
        <f t="shared" si="15"/>
        <v>340000000</v>
      </c>
      <c r="U21" s="2">
        <f t="shared" si="15"/>
        <v>160000000</v>
      </c>
    </row>
    <row r="23" spans="1:21" ht="15.5" x14ac:dyDescent="0.35">
      <c r="B23" t="s">
        <v>54</v>
      </c>
      <c r="C23" t="s">
        <v>55</v>
      </c>
      <c r="D23" s="3">
        <f>IFERROR(D5/D6*100,"")</f>
        <v>2.3301624686382985</v>
      </c>
      <c r="E23" s="3">
        <f>IFERROR(E5/E6*100,"")</f>
        <v>-5.8458117740687063</v>
      </c>
      <c r="H23" s="3">
        <f t="shared" ref="H23:U23" si="16">IFERROR(H5/H6*100,"")</f>
        <v>-6.920100225842754</v>
      </c>
      <c r="I23" s="3">
        <f t="shared" si="16"/>
        <v>13.996567290161599</v>
      </c>
      <c r="J23" s="3">
        <f t="shared" si="16"/>
        <v>-18.171031182661952</v>
      </c>
      <c r="K23" s="3">
        <f t="shared" si="16"/>
        <v>-3.2526478442862312</v>
      </c>
      <c r="L23" s="3">
        <f t="shared" si="16"/>
        <v>-12.437414291416124</v>
      </c>
      <c r="M23" s="3">
        <f t="shared" si="16"/>
        <v>-49.753096447575643</v>
      </c>
      <c r="N23" s="3">
        <f t="shared" si="16"/>
        <v>-56.1901874585526</v>
      </c>
      <c r="O23" s="3">
        <f t="shared" si="16"/>
        <v>6.7039074763470357</v>
      </c>
      <c r="P23" s="3">
        <f t="shared" si="16"/>
        <v>3.1937286843116421</v>
      </c>
      <c r="Q23" s="3">
        <f t="shared" si="16"/>
        <v>1.0029635609972503</v>
      </c>
      <c r="R23" s="3">
        <f t="shared" si="16"/>
        <v>-1.4105363883888313</v>
      </c>
      <c r="S23" s="3">
        <f t="shared" si="16"/>
        <v>-7.0919458203974095</v>
      </c>
      <c r="T23" s="3">
        <f t="shared" si="16"/>
        <v>-6.1701430432856821</v>
      </c>
      <c r="U23" s="3">
        <f t="shared" si="16"/>
        <v>-39.388839852754707</v>
      </c>
    </row>
    <row r="24" spans="1:21" ht="15.5" x14ac:dyDescent="0.35">
      <c r="C24" t="s">
        <v>56</v>
      </c>
      <c r="D24" s="4">
        <f>IFERROR(_xlfn.RRI(5,I23,D23),"")</f>
        <v>-0.30132865235829842</v>
      </c>
      <c r="E24" s="4">
        <f>IFERROR(_xlfn.RRI(5,J23,E23),"")</f>
        <v>-0.20293626343233984</v>
      </c>
      <c r="H24" s="4">
        <f t="shared" ref="H24:U24" si="17">IFERROR(_xlfn.RRI(5,M23,H23),"")</f>
        <v>-0.3260022388143855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1.0393283847624986</v>
      </c>
      <c r="N24" s="4">
        <f t="shared" si="17"/>
        <v>0.51279128654462958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69.61</v>
      </c>
      <c r="J25" s="3">
        <f t="shared" si="18"/>
        <v>-81.55</v>
      </c>
      <c r="K25" s="3">
        <f t="shared" si="18"/>
        <v>-15.62</v>
      </c>
      <c r="L25" s="3">
        <f t="shared" si="18"/>
        <v>-67.36</v>
      </c>
      <c r="M25" s="3">
        <f t="shared" si="18"/>
        <v>-303.35000000000002</v>
      </c>
      <c r="N25" s="3">
        <f t="shared" si="18"/>
        <v>-510.14</v>
      </c>
      <c r="O25" s="3">
        <f t="shared" si="18"/>
        <v>95.36</v>
      </c>
      <c r="P25" s="3">
        <f t="shared" si="18"/>
        <v>40.31</v>
      </c>
      <c r="Q25" s="3">
        <f t="shared" si="18"/>
        <v>28.47</v>
      </c>
      <c r="R25" s="3">
        <f t="shared" si="18"/>
        <v>-35.479999999999997</v>
      </c>
      <c r="S25" s="3">
        <f t="shared" si="18"/>
        <v>-106.91</v>
      </c>
      <c r="T25" s="3">
        <f t="shared" si="18"/>
        <v>-94.04</v>
      </c>
      <c r="U25" s="3">
        <f t="shared" si="18"/>
        <v>-74.69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0.53600304844678348</v>
      </c>
      <c r="N26" s="4">
        <f t="shared" si="19"/>
        <v>0.36689202496648932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342.94382873563217</v>
      </c>
      <c r="E27" s="3">
        <f>IFERROR(E4/E21,"")</f>
        <v>246.03026091954024</v>
      </c>
      <c r="H27" s="3">
        <f t="shared" ref="H27:U27" si="20">IFERROR(H4/H21,"")</f>
        <v>1177.9481793103448</v>
      </c>
      <c r="I27" s="3">
        <f t="shared" si="20"/>
        <v>1445.8819172413794</v>
      </c>
      <c r="J27" s="3">
        <f t="shared" si="20"/>
        <v>1348.5477068965517</v>
      </c>
      <c r="K27" s="3">
        <f t="shared" si="20"/>
        <v>1220.0910505747127</v>
      </c>
      <c r="L27" s="3">
        <f t="shared" si="20"/>
        <v>1216.5150471264367</v>
      </c>
      <c r="M27" s="3">
        <f t="shared" si="20"/>
        <v>327.47694137931035</v>
      </c>
      <c r="N27" s="3">
        <f t="shared" si="20"/>
        <v>294.06627356321837</v>
      </c>
      <c r="O27" s="3">
        <f t="shared" si="20"/>
        <v>1625.9693563218391</v>
      </c>
      <c r="P27" s="3">
        <f t="shared" si="20"/>
        <v>1361.2908781609196</v>
      </c>
      <c r="Q27" s="3">
        <f t="shared" si="20"/>
        <v>1930.0975022727273</v>
      </c>
      <c r="R27" s="3">
        <f t="shared" si="20"/>
        <v>1306.7652725181817</v>
      </c>
      <c r="S27" s="3">
        <f t="shared" si="20"/>
        <v>1174.6281471264706</v>
      </c>
      <c r="T27" s="3">
        <f t="shared" si="20"/>
        <v>978.1677271558824</v>
      </c>
      <c r="U27" s="3">
        <f t="shared" si="20"/>
        <v>1880.9259159000001</v>
      </c>
    </row>
    <row r="28" spans="1:21" ht="15.5" x14ac:dyDescent="0.35">
      <c r="C28" t="s">
        <v>61</v>
      </c>
      <c r="D28" s="4">
        <f>IFERROR(_xlfn.RRI(5,I27,D27),"")</f>
        <v>-0.25007465223404113</v>
      </c>
      <c r="E28" s="4">
        <f>IFERROR(_xlfn.RRI(5,J27,E27),"")</f>
        <v>-0.28841883772641697</v>
      </c>
      <c r="H28" s="4">
        <f t="shared" ref="H28:U28" si="21">IFERROR(_xlfn.RRI(5,M27,H27),"")</f>
        <v>0.29178159331676135</v>
      </c>
      <c r="I28" s="4">
        <f t="shared" si="21"/>
        <v>0.37511025739682369</v>
      </c>
      <c r="J28" s="4">
        <f t="shared" si="21"/>
        <v>-3.672388532121551E-2</v>
      </c>
      <c r="K28" s="4">
        <f t="shared" si="21"/>
        <v>-2.1663489067162867E-2</v>
      </c>
      <c r="L28" s="4">
        <f t="shared" si="21"/>
        <v>-8.8183079128814512E-2</v>
      </c>
      <c r="M28" s="4">
        <f t="shared" si="21"/>
        <v>-0.24177756920634197</v>
      </c>
      <c r="N28" s="4">
        <f t="shared" si="21"/>
        <v>-0.24193060602344574</v>
      </c>
      <c r="O28" s="4">
        <f t="shared" si="21"/>
        <v>0.1069800785535433</v>
      </c>
      <c r="P28" s="4">
        <f t="shared" si="21"/>
        <v>-6.2619642430902123E-2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-1.8535867565910484</v>
      </c>
      <c r="J29" s="4">
        <f t="shared" si="22"/>
        <v>4.2208706786171568</v>
      </c>
      <c r="K29" s="4">
        <f t="shared" si="22"/>
        <v>-0.76811163895486945</v>
      </c>
      <c r="L29" s="4">
        <f t="shared" si="22"/>
        <v>-0.77794626668864342</v>
      </c>
      <c r="M29" s="4">
        <f t="shared" si="22"/>
        <v>-0.40535931312972906</v>
      </c>
      <c r="N29" s="4">
        <f t="shared" si="22"/>
        <v>-6.3496224832214763</v>
      </c>
      <c r="O29" s="4">
        <f t="shared" si="22"/>
        <v>1.3656660878193996</v>
      </c>
      <c r="P29" s="4">
        <f t="shared" si="22"/>
        <v>0.41587636108184067</v>
      </c>
      <c r="Q29" s="4">
        <f t="shared" si="22"/>
        <v>-1.8024239007891771</v>
      </c>
      <c r="R29" s="4">
        <f t="shared" si="22"/>
        <v>-0.66813207370685634</v>
      </c>
      <c r="S29" s="4">
        <f t="shared" si="22"/>
        <v>0.13685665674181188</v>
      </c>
      <c r="T29" s="4">
        <f t="shared" si="22"/>
        <v>0.25907082608113546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-0.18530817401896105</v>
      </c>
      <c r="I30" s="4">
        <f t="shared" si="23"/>
        <v>7.2177061180004817E-2</v>
      </c>
      <c r="J30" s="4">
        <f t="shared" si="23"/>
        <v>0.10528448369597561</v>
      </c>
      <c r="K30" s="4">
        <f t="shared" si="23"/>
        <v>2.9395472392412607E-3</v>
      </c>
      <c r="L30" s="4">
        <f t="shared" si="23"/>
        <v>2.7148113146609925</v>
      </c>
      <c r="M30" s="4">
        <f t="shared" si="23"/>
        <v>0.11361611588861566</v>
      </c>
      <c r="N30" s="4">
        <f t="shared" si="23"/>
        <v>-0.81914402481210613</v>
      </c>
      <c r="O30" s="4">
        <f t="shared" si="23"/>
        <v>0.19443197806371512</v>
      </c>
      <c r="P30" s="4">
        <f t="shared" si="23"/>
        <v>-0.29470356986733925</v>
      </c>
      <c r="Q30" s="4">
        <f t="shared" si="23"/>
        <v>0.47700397528422439</v>
      </c>
      <c r="R30" s="4">
        <f t="shared" si="23"/>
        <v>0.11249272862646985</v>
      </c>
      <c r="S30" s="4">
        <f t="shared" si="23"/>
        <v>0.20084533001494123</v>
      </c>
      <c r="T30" s="4">
        <f t="shared" si="23"/>
        <v>-0.47995414445239271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498.84</v>
      </c>
      <c r="E32" s="3">
        <f>IFERROR(INDEX(E51:E500,MATCH($A$32,$C$51:$C$500,0)),"")</f>
        <v>487.22</v>
      </c>
      <c r="H32" s="3">
        <f>IFERROR(INDEX(D32:G32,COUNT(D32:G32)),"")</f>
        <v>487.22</v>
      </c>
      <c r="I32" s="3">
        <f t="shared" ref="I32:U32" si="24">IFERROR(INDEX(I51:I500,MATCH($C$32,$C$51:$C$500,0)),"")</f>
        <v>515.70000000000005</v>
      </c>
      <c r="J32" s="3">
        <f t="shared" si="24"/>
        <v>443.51</v>
      </c>
      <c r="K32" s="3">
        <f t="shared" si="24"/>
        <v>524.11</v>
      </c>
      <c r="L32" s="3">
        <f t="shared" si="24"/>
        <v>541.16</v>
      </c>
      <c r="M32" s="3">
        <f t="shared" si="24"/>
        <v>608.47</v>
      </c>
      <c r="N32" s="3">
        <f t="shared" si="24"/>
        <v>911.21</v>
      </c>
      <c r="O32" s="3">
        <f t="shared" si="24"/>
        <v>1423.23</v>
      </c>
      <c r="P32" s="3">
        <f t="shared" si="24"/>
        <v>1327.82</v>
      </c>
      <c r="Q32" s="3">
        <f t="shared" si="24"/>
        <v>2570.8200000000002</v>
      </c>
      <c r="R32" s="3">
        <f t="shared" si="24"/>
        <v>2544.9899999999998</v>
      </c>
      <c r="S32" s="3">
        <f t="shared" si="24"/>
        <v>1428.41</v>
      </c>
      <c r="T32" s="3">
        <f t="shared" si="24"/>
        <v>1524.13</v>
      </c>
      <c r="U32" s="3">
        <f t="shared" si="24"/>
        <v>189.64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5.75</v>
      </c>
      <c r="E33" s="3">
        <f>IFERROR(INDEX(E51:E500,MATCH($A$33,$C$51:$C$500,0)),"")</f>
        <v>5.54</v>
      </c>
      <c r="H33" s="3">
        <f>IFERROR(INDEX(D33:G33,COUNT(D33:G33)),"")</f>
        <v>5.54</v>
      </c>
      <c r="I33" s="3">
        <f t="shared" ref="I33:U33" si="25">IFERROR(INDEX(I51:I500,MATCH($C$33,$C$51:$C$500,0)),"")</f>
        <v>5.62</v>
      </c>
      <c r="J33" s="3">
        <f t="shared" si="25"/>
        <v>4.51</v>
      </c>
      <c r="K33" s="3">
        <f t="shared" si="25"/>
        <v>4.03</v>
      </c>
      <c r="L33" s="3">
        <f t="shared" si="25"/>
        <v>5.89</v>
      </c>
      <c r="M33" s="3">
        <f t="shared" si="25"/>
        <v>5.54</v>
      </c>
      <c r="N33" s="3">
        <f t="shared" si="25"/>
        <v>3.28</v>
      </c>
      <c r="O33" s="3">
        <f t="shared" si="25"/>
        <v>2.11</v>
      </c>
      <c r="P33" s="3">
        <f t="shared" si="25"/>
        <v>3.54</v>
      </c>
      <c r="Q33" s="3">
        <f t="shared" si="25"/>
        <v>3.93</v>
      </c>
      <c r="R33" s="3">
        <f t="shared" si="25"/>
        <v>3.38</v>
      </c>
      <c r="S33" s="3">
        <f t="shared" si="25"/>
        <v>3.15</v>
      </c>
      <c r="T33" s="3">
        <f t="shared" si="25"/>
        <v>1.9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246.78</v>
      </c>
      <c r="E34" s="3">
        <f>IFERROR(INDEX(E51:E500,MATCH($A$34,$C$51:$C$500,0)),"")</f>
        <v>-94.8</v>
      </c>
      <c r="H34" s="3">
        <f>IFERROR(INDEX(D34:G34,COUNT(D34:G34)),"")</f>
        <v>-94.8</v>
      </c>
      <c r="I34" s="3">
        <f t="shared" ref="I34:U34" si="26">IFERROR(INDEX(I51:I500,MATCH($C$34,$C$51:$C$500,0)),"")</f>
        <v>41.66</v>
      </c>
      <c r="J34" s="3">
        <f t="shared" si="26"/>
        <v>-24.52</v>
      </c>
      <c r="K34" s="3">
        <f t="shared" si="26"/>
        <v>-135.08000000000001</v>
      </c>
      <c r="L34" s="3">
        <f t="shared" si="26"/>
        <v>-47.36</v>
      </c>
      <c r="M34" s="3">
        <f t="shared" si="26"/>
        <v>-11.11</v>
      </c>
      <c r="N34" s="3">
        <f t="shared" si="26"/>
        <v>-5.86</v>
      </c>
      <c r="O34" s="3">
        <f t="shared" si="26"/>
        <v>31.46</v>
      </c>
      <c r="P34" s="3">
        <f t="shared" si="26"/>
        <v>116.6</v>
      </c>
      <c r="Q34" s="3">
        <f t="shared" si="26"/>
        <v>354.76</v>
      </c>
      <c r="R34" s="3">
        <f t="shared" si="26"/>
        <v>-242.39</v>
      </c>
      <c r="S34" s="3">
        <f t="shared" si="26"/>
        <v>-42.09</v>
      </c>
      <c r="T34" s="3">
        <f t="shared" si="26"/>
        <v>-30.84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8.41</v>
      </c>
      <c r="E35" s="3">
        <f>IFERROR(INDEX(E51:E500,MATCH($A$35,$C$51:$C$500,0)),"")</f>
        <v>11.02</v>
      </c>
      <c r="H35" s="3">
        <f>IFERROR(INDEX(D35:G35,COUNT(D35:G35)),"")</f>
        <v>11.02</v>
      </c>
      <c r="I35" s="3">
        <f t="shared" ref="I35:U35" si="27">IFERROR(INDEX(I51:I500,MATCH($C$35,$C$51:$C$500,0)),"")</f>
        <v>2.0099999999999998</v>
      </c>
      <c r="J35" s="3">
        <f t="shared" si="27"/>
        <v>1.49</v>
      </c>
      <c r="K35" s="3">
        <f t="shared" si="27"/>
        <v>1.74</v>
      </c>
      <c r="L35" s="3">
        <f t="shared" si="27"/>
        <v>2.63</v>
      </c>
      <c r="M35" s="3">
        <f t="shared" si="27"/>
        <v>10.34</v>
      </c>
      <c r="N35" s="3">
        <f t="shared" si="27"/>
        <v>10.210000000000001</v>
      </c>
      <c r="O35" s="3">
        <f t="shared" si="27"/>
        <v>1.85</v>
      </c>
      <c r="P35" s="3">
        <f t="shared" si="27"/>
        <v>3.47</v>
      </c>
      <c r="Q35" s="3">
        <f t="shared" si="27"/>
        <v>5.2</v>
      </c>
      <c r="R35" s="3">
        <f t="shared" si="27"/>
        <v>6.54</v>
      </c>
      <c r="S35" s="3">
        <f t="shared" si="27"/>
        <v>3.8</v>
      </c>
      <c r="T35" s="3">
        <f t="shared" si="27"/>
        <v>2.94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298361131000</v>
      </c>
      <c r="E51" s="5">
        <v>214046327000</v>
      </c>
      <c r="F51" s="5">
        <v>335659574000</v>
      </c>
      <c r="G51" s="5">
        <v>307492102000</v>
      </c>
      <c r="I51" s="5">
        <v>1257917268000</v>
      </c>
      <c r="J51" s="5">
        <v>1173236505000</v>
      </c>
      <c r="K51" s="5">
        <v>1061479214000</v>
      </c>
      <c r="L51" s="5">
        <v>1058368091000</v>
      </c>
      <c r="M51" s="5">
        <v>284904939000</v>
      </c>
      <c r="N51" s="5">
        <v>255837658000</v>
      </c>
      <c r="O51" s="5">
        <v>1414593340000</v>
      </c>
      <c r="P51" s="5">
        <v>1184323064000</v>
      </c>
      <c r="Q51" s="5">
        <v>849242901000</v>
      </c>
      <c r="R51" s="5">
        <v>574976719908</v>
      </c>
      <c r="S51" s="5">
        <v>399373570023</v>
      </c>
      <c r="T51" s="5">
        <v>332577027233</v>
      </c>
      <c r="U51" s="5">
        <v>300948146544</v>
      </c>
    </row>
    <row r="52" spans="2:21" ht="15.5" x14ac:dyDescent="0.35">
      <c r="C52" t="s">
        <v>85</v>
      </c>
      <c r="D52" s="5">
        <v>-168384393000</v>
      </c>
      <c r="E52" s="5">
        <v>-134267704000</v>
      </c>
      <c r="F52" s="5">
        <v>-180684986000</v>
      </c>
      <c r="G52" s="5">
        <v>-171239217000</v>
      </c>
      <c r="I52" s="5">
        <v>-697118297000</v>
      </c>
      <c r="J52" s="5">
        <v>-670664380000</v>
      </c>
      <c r="K52" s="5">
        <v>-615737432000</v>
      </c>
      <c r="L52" s="5">
        <v>-647004230000</v>
      </c>
      <c r="M52" s="5">
        <v>-281111477000</v>
      </c>
      <c r="N52" s="5">
        <v>-323190113000</v>
      </c>
      <c r="O52" s="5">
        <v>-872737854000</v>
      </c>
      <c r="P52" s="5">
        <v>-662430664000</v>
      </c>
      <c r="Q52" s="5">
        <v>-484639341000</v>
      </c>
      <c r="R52" s="5">
        <v>-234013543403</v>
      </c>
      <c r="S52" s="5">
        <v>-157762216606</v>
      </c>
      <c r="T52" s="5">
        <v>-146549055927</v>
      </c>
      <c r="U52" s="5">
        <v>-116666612053</v>
      </c>
    </row>
    <row r="53" spans="2:21" ht="15.5" x14ac:dyDescent="0.35">
      <c r="C53" t="s">
        <v>86</v>
      </c>
      <c r="D53" s="5">
        <v>129976738000</v>
      </c>
      <c r="E53" s="5">
        <v>79778623000</v>
      </c>
      <c r="F53" s="5">
        <v>154974588000</v>
      </c>
      <c r="G53" s="5">
        <v>136252885000</v>
      </c>
      <c r="I53" s="5">
        <v>560798971000</v>
      </c>
      <c r="J53" s="5">
        <v>502572125000</v>
      </c>
      <c r="K53" s="5">
        <v>445741782000</v>
      </c>
      <c r="L53" s="5">
        <v>411363861000</v>
      </c>
      <c r="M53" s="5">
        <v>3793462000</v>
      </c>
      <c r="N53" s="5">
        <v>-67352455000</v>
      </c>
      <c r="O53" s="5">
        <v>541855486000</v>
      </c>
      <c r="P53" s="5">
        <v>521892400000</v>
      </c>
      <c r="Q53" s="5">
        <v>364603560000</v>
      </c>
      <c r="R53" s="5">
        <v>340963176505</v>
      </c>
      <c r="S53" s="5">
        <v>241611353417</v>
      </c>
      <c r="T53" s="5">
        <v>186027971306</v>
      </c>
      <c r="U53" s="5">
        <v>184281534491</v>
      </c>
    </row>
    <row r="54" spans="2:21" ht="15.5" x14ac:dyDescent="0.35">
      <c r="C54" t="s">
        <v>87</v>
      </c>
      <c r="D54" s="5">
        <v>-83694255000</v>
      </c>
      <c r="E54" s="5">
        <v>-87589900000</v>
      </c>
      <c r="F54" s="5">
        <v>-98843433000</v>
      </c>
      <c r="G54" s="5">
        <v>-96749356000</v>
      </c>
      <c r="I54" s="5">
        <v>-379374217000</v>
      </c>
      <c r="J54" s="5">
        <v>-365966912000</v>
      </c>
      <c r="K54" s="5">
        <v>-333576618000</v>
      </c>
      <c r="L54" s="5">
        <v>-310794103000</v>
      </c>
      <c r="M54" s="5">
        <v>-205757488000</v>
      </c>
      <c r="N54" s="5">
        <v>-220476852000</v>
      </c>
      <c r="O54" s="5">
        <v>-395549392000</v>
      </c>
      <c r="P54" s="5">
        <v>-435400179000</v>
      </c>
      <c r="Q54" s="5">
        <v>-345125746000</v>
      </c>
      <c r="R54" s="5">
        <v>-359467164229</v>
      </c>
      <c r="S54" s="5">
        <v>-279210645077</v>
      </c>
      <c r="T54" s="5">
        <v>-236709439642</v>
      </c>
      <c r="U54" s="5">
        <v>-193544332445</v>
      </c>
    </row>
    <row r="55" spans="2:21" ht="15.5" x14ac:dyDescent="0.35">
      <c r="C55" t="s">
        <v>88</v>
      </c>
      <c r="D55" s="5">
        <v>-580588000</v>
      </c>
      <c r="E55" s="5">
        <v>-329673000</v>
      </c>
      <c r="F55" s="5">
        <v>-817875000</v>
      </c>
      <c r="G55" s="5">
        <v>-554873000</v>
      </c>
      <c r="I55" s="5">
        <v>-2950573000</v>
      </c>
      <c r="J55" s="5">
        <v>-1180949000</v>
      </c>
      <c r="K55" s="5">
        <v>-1427578000</v>
      </c>
      <c r="L55" s="5">
        <v>-1975020000</v>
      </c>
      <c r="M55" s="5">
        <v>-494811000</v>
      </c>
      <c r="N55" s="5">
        <v>-1510606000</v>
      </c>
      <c r="O55" s="5">
        <v>-3789734000</v>
      </c>
      <c r="P55" s="5">
        <v>-4294288000</v>
      </c>
      <c r="Q55" s="5">
        <v>-2046389000</v>
      </c>
      <c r="R55" s="5">
        <v>-5158604850</v>
      </c>
      <c r="S55" s="5">
        <v>-5495275750</v>
      </c>
      <c r="T55" s="5">
        <v>-5613020538</v>
      </c>
      <c r="U55" s="5">
        <v>-6797927960</v>
      </c>
    </row>
    <row r="56" spans="2:21" ht="15.5" x14ac:dyDescent="0.35">
      <c r="C56" t="s">
        <v>89</v>
      </c>
      <c r="D56" s="5">
        <v>-83113667000</v>
      </c>
      <c r="E56" s="5">
        <v>-87260227000</v>
      </c>
      <c r="F56" s="5">
        <v>-98025558000</v>
      </c>
      <c r="G56" s="5">
        <v>-96194483000</v>
      </c>
      <c r="I56" s="5">
        <v>-376423644000</v>
      </c>
      <c r="J56" s="5">
        <v>-364785963000</v>
      </c>
      <c r="K56" s="5">
        <v>-332149040000</v>
      </c>
      <c r="L56" s="5">
        <v>-308819083000</v>
      </c>
      <c r="M56" s="5">
        <v>-205262677000</v>
      </c>
      <c r="N56" s="5">
        <v>-218966246000</v>
      </c>
      <c r="O56" s="5">
        <v>-391759658000</v>
      </c>
      <c r="P56" s="5">
        <v>-431105891000</v>
      </c>
      <c r="Q56" s="5">
        <v>-343079357000</v>
      </c>
      <c r="R56" s="5">
        <v>-354308559379</v>
      </c>
      <c r="S56" s="5">
        <v>-273715369327</v>
      </c>
      <c r="T56" s="5">
        <v>-231096419104</v>
      </c>
      <c r="U56" s="5">
        <v>-186746404485</v>
      </c>
    </row>
    <row r="57" spans="2:21" ht="15.5" x14ac:dyDescent="0.35">
      <c r="C57" t="s">
        <v>90</v>
      </c>
      <c r="D57" s="5">
        <v>46282483000</v>
      </c>
      <c r="E57" s="5">
        <v>-7811277000</v>
      </c>
      <c r="F57" s="5">
        <v>56131155000</v>
      </c>
      <c r="G57" s="5">
        <v>39503529000</v>
      </c>
      <c r="I57" s="5">
        <v>181424754000</v>
      </c>
      <c r="J57" s="5">
        <v>136605213000</v>
      </c>
      <c r="K57" s="5">
        <v>112165164000</v>
      </c>
      <c r="L57" s="5">
        <v>100569758000</v>
      </c>
      <c r="M57" s="5">
        <v>-201964026000</v>
      </c>
      <c r="N57" s="5">
        <v>-287829307000</v>
      </c>
      <c r="O57" s="5">
        <v>146306094000</v>
      </c>
      <c r="P57" s="5">
        <v>86492221000</v>
      </c>
      <c r="Q57" s="5">
        <v>19477814000</v>
      </c>
      <c r="R57" s="5">
        <v>-18503987724</v>
      </c>
      <c r="S57" s="5">
        <v>-37599291660</v>
      </c>
      <c r="T57" s="5">
        <v>-50681468336</v>
      </c>
      <c r="U57" s="5">
        <v>-9262797954</v>
      </c>
    </row>
    <row r="58" spans="2:21" ht="15.5" x14ac:dyDescent="0.35">
      <c r="C58" t="s">
        <v>91</v>
      </c>
      <c r="D58" s="5">
        <v>-21683956000</v>
      </c>
      <c r="E58" s="5">
        <v>-22072926000</v>
      </c>
      <c r="F58" s="5">
        <v>-24420104000</v>
      </c>
      <c r="G58" s="5">
        <v>-23799851000</v>
      </c>
      <c r="I58" s="5">
        <v>-101843116000</v>
      </c>
      <c r="J58" s="5">
        <v>-123554943000</v>
      </c>
      <c r="K58" s="5">
        <v>-121750436000</v>
      </c>
      <c r="L58" s="5">
        <v>-157516122000</v>
      </c>
      <c r="M58" s="5">
        <v>-153669954000</v>
      </c>
      <c r="N58" s="5">
        <v>-245185823000</v>
      </c>
      <c r="O58" s="5">
        <v>-31591648000</v>
      </c>
      <c r="P58" s="5">
        <v>-35217321000</v>
      </c>
      <c r="Q58" s="5">
        <v>-683160000</v>
      </c>
      <c r="R58" s="5">
        <v>3035418603</v>
      </c>
      <c r="S58" s="5">
        <v>1531023566</v>
      </c>
      <c r="T58" s="5">
        <v>18971623264</v>
      </c>
      <c r="U58" s="5">
        <v>-2959827858</v>
      </c>
    </row>
    <row r="59" spans="2:21" ht="15.5" x14ac:dyDescent="0.35">
      <c r="C59" t="s">
        <v>92</v>
      </c>
      <c r="D59" s="5">
        <v>1214079000</v>
      </c>
      <c r="E59" s="5">
        <v>1175278000</v>
      </c>
      <c r="F59" s="5">
        <v>1327311000</v>
      </c>
      <c r="G59" s="5">
        <v>1541530000</v>
      </c>
      <c r="I59" s="5">
        <v>5286202000</v>
      </c>
      <c r="J59" s="5">
        <v>6991826000</v>
      </c>
      <c r="K59" s="5">
        <v>5776296000</v>
      </c>
      <c r="L59" s="5">
        <v>4020304000</v>
      </c>
      <c r="M59" s="5">
        <v>994600000</v>
      </c>
      <c r="N59" s="5">
        <v>4379684000</v>
      </c>
      <c r="O59" s="5">
        <v>1073860000</v>
      </c>
      <c r="P59" s="5">
        <v>3117871000</v>
      </c>
      <c r="Q59" s="5">
        <v>8153215000</v>
      </c>
      <c r="R59" s="5">
        <v>8903489721</v>
      </c>
      <c r="S59" s="5">
        <v>6854276123</v>
      </c>
      <c r="T59" s="5">
        <v>12668773820</v>
      </c>
      <c r="U59" s="5">
        <v>875587317</v>
      </c>
    </row>
    <row r="60" spans="2:21" ht="15.5" x14ac:dyDescent="0.35">
      <c r="C60" t="s">
        <v>93</v>
      </c>
      <c r="D60" s="5">
        <v>532722000</v>
      </c>
      <c r="E60" s="5">
        <v>-27319000</v>
      </c>
      <c r="F60" s="5">
        <v>-361652000</v>
      </c>
      <c r="G60" s="5">
        <v>303871000</v>
      </c>
      <c r="I60" s="5">
        <v>-2595533000</v>
      </c>
      <c r="J60" s="5">
        <v>-6442240000</v>
      </c>
      <c r="K60" s="5">
        <v>-2888113000</v>
      </c>
      <c r="L60" s="5">
        <v>-35274320000</v>
      </c>
      <c r="M60" s="5">
        <v>-19787159000</v>
      </c>
      <c r="N60" s="5">
        <v>-24219880000</v>
      </c>
      <c r="O60" s="5">
        <v>-23157641000</v>
      </c>
      <c r="P60" s="5">
        <v>10232017000</v>
      </c>
      <c r="Q60" s="5">
        <v>-508481000</v>
      </c>
      <c r="R60" s="5">
        <v>1756195030</v>
      </c>
      <c r="S60" s="5">
        <v>-5798487776</v>
      </c>
      <c r="T60" s="5">
        <v>-3417249929</v>
      </c>
      <c r="U60" s="5">
        <v>-15073298017</v>
      </c>
    </row>
    <row r="61" spans="2:21" ht="15.5" x14ac:dyDescent="0.35">
      <c r="C61" t="s">
        <v>27</v>
      </c>
      <c r="D61" s="5">
        <v>-23572168000</v>
      </c>
      <c r="E61" s="5">
        <v>-24027312000</v>
      </c>
      <c r="F61" s="5">
        <v>-25973495000</v>
      </c>
      <c r="G61" s="5">
        <v>-28571461000</v>
      </c>
      <c r="I61" s="5">
        <v>-113623165000</v>
      </c>
      <c r="J61" s="5">
        <v>-126979410000</v>
      </c>
      <c r="K61" s="5">
        <v>-128058628000</v>
      </c>
      <c r="L61" s="5">
        <v>-132087166000</v>
      </c>
      <c r="M61" s="5">
        <v>-125020706000</v>
      </c>
      <c r="N61" s="5">
        <v>-119313192000</v>
      </c>
      <c r="O61" s="5">
        <v>-16745613000</v>
      </c>
      <c r="P61" s="5">
        <v>-23746506000</v>
      </c>
      <c r="Q61" s="5">
        <v>-8013014000</v>
      </c>
      <c r="R61" s="5">
        <v>-12302956934</v>
      </c>
      <c r="S61" s="5">
        <v>-2125000000</v>
      </c>
      <c r="T61" s="5">
        <v>-2180533177</v>
      </c>
      <c r="U61" s="5">
        <v>-3987919760</v>
      </c>
    </row>
    <row r="62" spans="2:21" ht="15.5" x14ac:dyDescent="0.35">
      <c r="C62" t="s">
        <v>97</v>
      </c>
      <c r="D62" s="5">
        <v>1292000</v>
      </c>
      <c r="E62" s="5">
        <v>335000</v>
      </c>
      <c r="F62" s="5">
        <v>646000</v>
      </c>
      <c r="G62" s="5">
        <v>2765000</v>
      </c>
      <c r="I62" s="5">
        <v>5393000</v>
      </c>
      <c r="J62" s="5">
        <v>8016000</v>
      </c>
      <c r="K62" s="5">
        <v>12494000</v>
      </c>
      <c r="L62" s="5">
        <v>4521000</v>
      </c>
      <c r="M62" s="5">
        <v>815000</v>
      </c>
      <c r="N62" s="5">
        <v>2156000</v>
      </c>
      <c r="O62" s="5">
        <v>4540000</v>
      </c>
      <c r="P62" s="5">
        <v>2387000</v>
      </c>
      <c r="Q62" s="5">
        <v>4633000</v>
      </c>
      <c r="R62" s="5">
        <v>3710548</v>
      </c>
      <c r="S62" s="5">
        <v>1728695</v>
      </c>
      <c r="T62" s="5">
        <v>-1023091</v>
      </c>
      <c r="U62" s="5">
        <v>-3063436</v>
      </c>
    </row>
    <row r="63" spans="2:21" ht="15.5" x14ac:dyDescent="0.35">
      <c r="C63" t="s">
        <v>98</v>
      </c>
      <c r="D63" s="5">
        <v>-21683956000</v>
      </c>
      <c r="E63" s="5">
        <v>-22072926000</v>
      </c>
      <c r="F63" s="5">
        <v>-24420104000</v>
      </c>
      <c r="G63" s="5">
        <v>-23799851000</v>
      </c>
      <c r="I63" s="5">
        <v>-101843116000</v>
      </c>
      <c r="J63" s="5">
        <v>-123554943000</v>
      </c>
      <c r="K63" s="5">
        <v>-121750436000</v>
      </c>
      <c r="L63" s="5">
        <v>-157516122000</v>
      </c>
      <c r="M63" s="5">
        <v>-153669954000</v>
      </c>
      <c r="N63" s="5">
        <v>-245185823000</v>
      </c>
      <c r="O63" s="5">
        <v>-31591648000</v>
      </c>
      <c r="P63" s="5">
        <v>-35217321000</v>
      </c>
      <c r="Q63" s="5">
        <v>-683160000</v>
      </c>
      <c r="R63" s="5">
        <v>3035418603</v>
      </c>
      <c r="S63" s="5">
        <v>1531023566</v>
      </c>
      <c r="T63" s="5">
        <v>18971623264</v>
      </c>
      <c r="U63" s="5">
        <v>-2959827858</v>
      </c>
    </row>
    <row r="64" spans="2:21" ht="15.5" x14ac:dyDescent="0.35">
      <c r="C64" t="s">
        <v>29</v>
      </c>
      <c r="D64" s="5">
        <v>24598527000</v>
      </c>
      <c r="E64" s="5">
        <v>-29884203000</v>
      </c>
      <c r="F64" s="5">
        <v>31711051000</v>
      </c>
      <c r="G64" s="5">
        <v>15703678000</v>
      </c>
      <c r="I64" s="5">
        <v>79581638000</v>
      </c>
      <c r="J64" s="5">
        <v>13050270000</v>
      </c>
      <c r="K64" s="5">
        <v>-9585272000</v>
      </c>
      <c r="L64" s="5">
        <v>-56946364000</v>
      </c>
      <c r="M64" s="5">
        <v>-355633980000</v>
      </c>
      <c r="N64" s="5">
        <v>-533015130000</v>
      </c>
      <c r="O64" s="5">
        <v>114714446000</v>
      </c>
      <c r="P64" s="5">
        <v>51274900000</v>
      </c>
      <c r="Q64" s="5">
        <v>18794654000</v>
      </c>
      <c r="R64" s="5">
        <v>-15468569121</v>
      </c>
      <c r="S64" s="5">
        <v>-36068268094</v>
      </c>
      <c r="T64" s="5">
        <v>-31709845072</v>
      </c>
      <c r="U64" s="5">
        <v>-12222625812</v>
      </c>
    </row>
    <row r="65" spans="3:21" ht="15.5" x14ac:dyDescent="0.35">
      <c r="C65" t="s">
        <v>28</v>
      </c>
      <c r="D65" s="5">
        <v>-14437663000</v>
      </c>
      <c r="E65" s="5">
        <v>4990624000</v>
      </c>
      <c r="F65" s="5">
        <v>391363000</v>
      </c>
      <c r="G65" s="5">
        <v>-12179683000</v>
      </c>
      <c r="I65" s="5">
        <v>-18738630000</v>
      </c>
      <c r="J65" s="5">
        <v>-84315543000</v>
      </c>
      <c r="K65" s="5">
        <v>-4054847000</v>
      </c>
      <c r="L65" s="5">
        <v>-1921163000</v>
      </c>
      <c r="M65" s="5">
        <v>90522266000</v>
      </c>
      <c r="N65" s="5">
        <v>87186498000</v>
      </c>
      <c r="O65" s="5">
        <v>-31368313000</v>
      </c>
      <c r="P65" s="5">
        <v>-16045811000</v>
      </c>
      <c r="Q65" s="5">
        <v>-6351381000</v>
      </c>
      <c r="R65" s="5">
        <v>-29440282</v>
      </c>
      <c r="S65" s="5">
        <v>-29289231</v>
      </c>
      <c r="T65" s="5">
        <v>-44493790</v>
      </c>
    </row>
    <row r="66" spans="3:21" ht="15.5" x14ac:dyDescent="0.35">
      <c r="C66" t="s">
        <v>388</v>
      </c>
      <c r="P66" s="5">
        <v>-16045811000</v>
      </c>
      <c r="Q66" s="5">
        <v>-6351381000</v>
      </c>
      <c r="R66" s="5">
        <v>-29440282</v>
      </c>
      <c r="S66" s="5">
        <v>-29289231</v>
      </c>
      <c r="T66" s="5">
        <v>-44493790</v>
      </c>
    </row>
    <row r="67" spans="3:21" ht="15.5" x14ac:dyDescent="0.35">
      <c r="C67" t="s">
        <v>285</v>
      </c>
    </row>
    <row r="68" spans="3:21" ht="15.5" x14ac:dyDescent="0.35">
      <c r="C68" t="s">
        <v>286</v>
      </c>
    </row>
    <row r="69" spans="3:21" ht="15.5" x14ac:dyDescent="0.35">
      <c r="C69" t="s">
        <v>287</v>
      </c>
      <c r="D69" s="5">
        <v>-14437663000</v>
      </c>
      <c r="E69" s="5">
        <v>4990624000</v>
      </c>
      <c r="F69" s="5">
        <v>391363000</v>
      </c>
      <c r="G69" s="5">
        <v>-12179683000</v>
      </c>
      <c r="I69" s="5">
        <v>-18738630000</v>
      </c>
      <c r="J69" s="5">
        <v>-84315543000</v>
      </c>
      <c r="K69" s="5">
        <v>-4054847000</v>
      </c>
      <c r="L69" s="5">
        <v>-1921163000</v>
      </c>
      <c r="M69" s="5">
        <v>90522266000</v>
      </c>
      <c r="N69" s="5">
        <v>87186498000</v>
      </c>
      <c r="O69" s="5">
        <v>-31368313000</v>
      </c>
      <c r="P69" s="5">
        <v>-16045811000</v>
      </c>
      <c r="Q69" s="5">
        <v>-6351381000</v>
      </c>
      <c r="R69" s="5">
        <v>-29440282</v>
      </c>
      <c r="S69" s="5">
        <v>-29289231</v>
      </c>
      <c r="T69" s="5">
        <v>-44493790</v>
      </c>
    </row>
    <row r="70" spans="3:21" ht="15.5" x14ac:dyDescent="0.35">
      <c r="C70" t="s">
        <v>99</v>
      </c>
      <c r="D70" s="5">
        <v>10160864000</v>
      </c>
      <c r="E70" s="5">
        <v>-24893579000</v>
      </c>
      <c r="F70" s="5">
        <v>32102414000</v>
      </c>
      <c r="G70" s="5">
        <v>3523995000</v>
      </c>
      <c r="I70" s="5">
        <v>60843008000</v>
      </c>
      <c r="J70" s="5">
        <v>-71265273000</v>
      </c>
      <c r="K70" s="5">
        <v>-13640119000</v>
      </c>
      <c r="L70" s="5">
        <v>-58867527000</v>
      </c>
      <c r="M70" s="5">
        <v>-265111714000</v>
      </c>
      <c r="N70" s="5">
        <v>-445828632000</v>
      </c>
      <c r="O70" s="5">
        <v>83346133000</v>
      </c>
      <c r="P70" s="5">
        <v>35229089000</v>
      </c>
      <c r="Q70" s="5">
        <v>12443273000</v>
      </c>
      <c r="R70" s="5">
        <v>-15498009403</v>
      </c>
      <c r="S70" s="5">
        <v>-36097557325</v>
      </c>
      <c r="T70" s="5">
        <v>-31754338862</v>
      </c>
      <c r="U70" s="5">
        <v>-12222625812</v>
      </c>
    </row>
    <row r="71" spans="3:21" ht="15.5" x14ac:dyDescent="0.35">
      <c r="C71" t="s">
        <v>101</v>
      </c>
      <c r="D71" s="5">
        <v>10160864000</v>
      </c>
      <c r="E71" s="5">
        <v>-24893579000</v>
      </c>
      <c r="F71" s="5">
        <v>32102414000</v>
      </c>
      <c r="G71" s="5">
        <v>3523995000</v>
      </c>
      <c r="I71" s="5">
        <v>60843008000</v>
      </c>
      <c r="J71" s="5">
        <v>-71265273000</v>
      </c>
      <c r="K71" s="5">
        <v>-13640119000</v>
      </c>
      <c r="L71" s="5">
        <v>-58867527000</v>
      </c>
      <c r="M71" s="5">
        <v>-265111714000</v>
      </c>
      <c r="N71" s="5">
        <v>-445828632000</v>
      </c>
      <c r="O71" s="5">
        <v>83346133000</v>
      </c>
      <c r="P71" s="5">
        <v>35229089000</v>
      </c>
      <c r="Q71" s="5">
        <v>12443273000</v>
      </c>
      <c r="R71" s="5">
        <v>-15498009403</v>
      </c>
      <c r="S71" s="5">
        <v>-36097557325</v>
      </c>
      <c r="T71" s="5">
        <v>-31754338862</v>
      </c>
      <c r="U71" s="5">
        <v>-12222625812</v>
      </c>
    </row>
    <row r="72" spans="3:21" ht="15.5" x14ac:dyDescent="0.35">
      <c r="C72" t="s">
        <v>102</v>
      </c>
      <c r="F72" s="5">
        <v>2249875000</v>
      </c>
      <c r="I72" s="5">
        <v>2249875000</v>
      </c>
      <c r="J72" s="5">
        <v>834638000</v>
      </c>
      <c r="K72" s="5">
        <v>-1246895000</v>
      </c>
      <c r="L72" s="5">
        <v>48027000</v>
      </c>
      <c r="M72" s="5">
        <v>535656000</v>
      </c>
      <c r="N72" s="5">
        <v>-1643012000</v>
      </c>
      <c r="O72" s="5">
        <v>43446000</v>
      </c>
      <c r="P72" s="5">
        <v>1834534000</v>
      </c>
      <c r="Q72" s="5">
        <v>-1171606000</v>
      </c>
      <c r="R72" s="5">
        <v>-184603573</v>
      </c>
      <c r="S72" s="5">
        <v>1894212758</v>
      </c>
    </row>
    <row r="73" spans="3:21" ht="15.5" x14ac:dyDescent="0.35">
      <c r="C73" t="s">
        <v>288</v>
      </c>
      <c r="F73" s="5">
        <v>2249875000</v>
      </c>
      <c r="I73" s="5">
        <v>2249875000</v>
      </c>
      <c r="J73" s="5">
        <v>834638000</v>
      </c>
      <c r="K73" s="5">
        <v>-1246895000</v>
      </c>
      <c r="L73" s="5">
        <v>48027000</v>
      </c>
      <c r="M73" s="5">
        <v>535656000</v>
      </c>
      <c r="N73" s="5">
        <v>-1643012000</v>
      </c>
      <c r="O73" s="5">
        <v>43446000</v>
      </c>
      <c r="P73" s="5">
        <v>1834534000</v>
      </c>
      <c r="Q73" s="5">
        <v>-1171606000</v>
      </c>
      <c r="R73" s="5">
        <v>-184603573</v>
      </c>
      <c r="S73" s="5">
        <v>1894212758</v>
      </c>
    </row>
    <row r="74" spans="3:21" ht="15.5" x14ac:dyDescent="0.35">
      <c r="C74" t="s">
        <v>103</v>
      </c>
      <c r="D74" s="5">
        <v>10160864000</v>
      </c>
      <c r="E74" s="5">
        <v>-24893579000</v>
      </c>
      <c r="F74" s="5">
        <v>34352289000</v>
      </c>
      <c r="G74" s="5">
        <v>3523995000</v>
      </c>
      <c r="I74" s="5">
        <v>63092883000</v>
      </c>
      <c r="J74" s="5">
        <v>-70430635000</v>
      </c>
      <c r="K74" s="5">
        <v>-14887014000</v>
      </c>
      <c r="L74" s="5">
        <v>-58819500000</v>
      </c>
      <c r="M74" s="5">
        <v>-264576058000</v>
      </c>
      <c r="N74" s="5">
        <v>-447471644000</v>
      </c>
      <c r="O74" s="5">
        <v>83389579000</v>
      </c>
      <c r="P74" s="5">
        <v>37063623000</v>
      </c>
      <c r="Q74" s="5">
        <v>11271667000</v>
      </c>
      <c r="R74" s="5">
        <v>-15682612976</v>
      </c>
      <c r="S74" s="5">
        <v>-34203344567</v>
      </c>
      <c r="T74" s="5">
        <v>-31754338862</v>
      </c>
      <c r="U74" s="5">
        <v>-12222625812</v>
      </c>
    </row>
    <row r="75" spans="3:21" ht="15.5" x14ac:dyDescent="0.35">
      <c r="C75" t="s">
        <v>104</v>
      </c>
      <c r="D75" s="5">
        <v>10160864000</v>
      </c>
      <c r="E75" s="5">
        <v>-24893579000</v>
      </c>
      <c r="F75" s="5">
        <v>32102414000</v>
      </c>
      <c r="G75" s="5">
        <v>3523995000</v>
      </c>
      <c r="I75" s="5">
        <v>60843008000</v>
      </c>
      <c r="J75" s="5">
        <v>-71265273000</v>
      </c>
      <c r="K75" s="5">
        <v>-13640119000</v>
      </c>
      <c r="L75" s="5">
        <v>-58867527000</v>
      </c>
      <c r="M75" s="5">
        <v>-265111714000</v>
      </c>
      <c r="N75" s="5">
        <v>-445828632000</v>
      </c>
      <c r="O75" s="5">
        <v>83346133000</v>
      </c>
      <c r="P75" s="5">
        <v>35229089000</v>
      </c>
      <c r="Q75" s="5">
        <v>12443273000</v>
      </c>
      <c r="R75" s="5">
        <v>-15498009403</v>
      </c>
      <c r="S75" s="5">
        <v>-36097557325</v>
      </c>
      <c r="T75" s="5">
        <v>-31754338862</v>
      </c>
      <c r="U75" s="5">
        <v>-12222625812</v>
      </c>
    </row>
    <row r="76" spans="3:21" ht="15.5" x14ac:dyDescent="0.35">
      <c r="C76" t="s">
        <v>8</v>
      </c>
      <c r="D76" s="5">
        <v>10159572000</v>
      </c>
      <c r="E76" s="5">
        <v>-24893914000</v>
      </c>
      <c r="F76" s="5">
        <v>34351643000</v>
      </c>
      <c r="G76" s="5">
        <v>3521230000</v>
      </c>
      <c r="I76" s="5">
        <v>63087490000</v>
      </c>
      <c r="J76" s="5">
        <v>-70438651000</v>
      </c>
      <c r="K76" s="5">
        <v>-14899508000</v>
      </c>
      <c r="L76" s="5">
        <v>-58824021000</v>
      </c>
      <c r="M76" s="5">
        <v>-264576873000</v>
      </c>
      <c r="N76" s="5">
        <v>-447473800000</v>
      </c>
      <c r="O76" s="5">
        <v>83385039000</v>
      </c>
      <c r="P76" s="5">
        <v>37061236000</v>
      </c>
      <c r="Q76" s="5">
        <v>11267034000</v>
      </c>
      <c r="R76" s="5">
        <v>-15686323524</v>
      </c>
      <c r="S76" s="5">
        <v>-34205073262</v>
      </c>
      <c r="T76" s="5">
        <v>-31753315771</v>
      </c>
      <c r="U76" s="5">
        <v>-12219562376</v>
      </c>
    </row>
    <row r="77" spans="3:21" ht="15.5" x14ac:dyDescent="0.35">
      <c r="C77" t="s">
        <v>105</v>
      </c>
      <c r="D77" s="5">
        <v>10160864000</v>
      </c>
      <c r="E77" s="5">
        <v>-24893579000</v>
      </c>
      <c r="F77" s="5">
        <v>32102414000</v>
      </c>
      <c r="G77" s="5">
        <v>3523995000</v>
      </c>
      <c r="I77" s="5">
        <v>60843008000</v>
      </c>
      <c r="J77" s="5">
        <v>-71265273000</v>
      </c>
      <c r="K77" s="5">
        <v>-13640119000</v>
      </c>
      <c r="L77" s="5">
        <v>-58867527000</v>
      </c>
      <c r="M77" s="5">
        <v>-265111714000</v>
      </c>
      <c r="N77" s="5">
        <v>-445828632000</v>
      </c>
      <c r="O77" s="5">
        <v>83346133000</v>
      </c>
      <c r="P77" s="5">
        <v>35229089000</v>
      </c>
      <c r="Q77" s="5">
        <v>12443273000</v>
      </c>
      <c r="R77" s="5">
        <v>-15498009403</v>
      </c>
      <c r="S77" s="5">
        <v>-36097557325</v>
      </c>
      <c r="T77" s="5">
        <v>-31754338862</v>
      </c>
      <c r="U77" s="5">
        <v>-12222625812</v>
      </c>
    </row>
    <row r="78" spans="3:21" ht="15.5" x14ac:dyDescent="0.35">
      <c r="C78" t="s">
        <v>106</v>
      </c>
      <c r="D78" s="5">
        <v>10160864000</v>
      </c>
      <c r="E78" s="5">
        <v>-24893579000</v>
      </c>
      <c r="F78" s="5">
        <v>34352289000</v>
      </c>
      <c r="G78" s="5">
        <v>3523995000</v>
      </c>
      <c r="I78" s="5">
        <v>63092883000</v>
      </c>
      <c r="J78" s="5">
        <v>-70430635000</v>
      </c>
      <c r="K78" s="5">
        <v>-14887014000</v>
      </c>
      <c r="L78" s="5">
        <v>-58819500000</v>
      </c>
      <c r="M78" s="5">
        <v>-264576058000</v>
      </c>
      <c r="N78" s="5">
        <v>-447471644000</v>
      </c>
      <c r="O78" s="5">
        <v>83389579000</v>
      </c>
      <c r="P78" s="5">
        <v>37063623000</v>
      </c>
      <c r="Q78" s="5">
        <v>11271667000</v>
      </c>
      <c r="R78" s="5">
        <v>-15682612976</v>
      </c>
      <c r="S78" s="5">
        <v>-34203344567</v>
      </c>
      <c r="T78" s="5">
        <v>-31754338862</v>
      </c>
      <c r="U78" s="5">
        <v>-12222625812</v>
      </c>
    </row>
    <row r="79" spans="3:21" ht="15.5" x14ac:dyDescent="0.35">
      <c r="C79" t="s">
        <v>107</v>
      </c>
      <c r="D79" s="5">
        <v>10160864000</v>
      </c>
      <c r="E79" s="5">
        <v>-24893579000</v>
      </c>
      <c r="F79" s="5">
        <v>34352289000</v>
      </c>
      <c r="G79" s="5">
        <v>3523995000</v>
      </c>
      <c r="I79" s="5">
        <v>63092883000</v>
      </c>
      <c r="J79" s="5">
        <v>-70430635000</v>
      </c>
      <c r="K79" s="5">
        <v>-14887014000</v>
      </c>
      <c r="L79" s="5">
        <v>-58819500000</v>
      </c>
      <c r="M79" s="5">
        <v>-264576058000</v>
      </c>
      <c r="N79" s="5">
        <v>-447471644000</v>
      </c>
      <c r="O79" s="5">
        <v>83389579000</v>
      </c>
      <c r="P79" s="5">
        <v>37063623000</v>
      </c>
      <c r="Q79" s="5">
        <v>11271667000</v>
      </c>
      <c r="R79" s="5">
        <v>-15682612976</v>
      </c>
      <c r="S79" s="5">
        <v>-34203344567</v>
      </c>
      <c r="T79" s="5">
        <v>-31754338862</v>
      </c>
      <c r="U79" s="5">
        <v>-12222625812</v>
      </c>
    </row>
    <row r="81" spans="2:21" ht="15.5" x14ac:dyDescent="0.35">
      <c r="B81" t="s">
        <v>108</v>
      </c>
      <c r="C81" t="s">
        <v>109</v>
      </c>
    </row>
    <row r="82" spans="2:21" ht="15.5" x14ac:dyDescent="0.35">
      <c r="C82" t="s">
        <v>110</v>
      </c>
    </row>
    <row r="83" spans="2:21" ht="15.5" x14ac:dyDescent="0.35">
      <c r="C83" t="s">
        <v>20</v>
      </c>
      <c r="D83" s="5">
        <v>108080503000</v>
      </c>
      <c r="E83" s="5">
        <v>133435592000</v>
      </c>
      <c r="F83" s="5">
        <v>231362980000</v>
      </c>
      <c r="G83" s="5">
        <v>180656396000</v>
      </c>
      <c r="I83" s="5">
        <v>231362980000</v>
      </c>
      <c r="J83" s="5">
        <v>103154366000</v>
      </c>
      <c r="K83" s="5">
        <v>175772166000</v>
      </c>
      <c r="L83" s="5">
        <v>236760048000</v>
      </c>
      <c r="M83" s="5">
        <v>142769366000</v>
      </c>
      <c r="N83" s="5">
        <v>56205589000</v>
      </c>
      <c r="O83" s="5">
        <v>84678006000</v>
      </c>
      <c r="P83" s="5">
        <v>41647572000</v>
      </c>
      <c r="Q83" s="5">
        <v>296823659000</v>
      </c>
      <c r="R83" s="5">
        <v>260825389172</v>
      </c>
      <c r="S83" s="5">
        <v>30001894909</v>
      </c>
      <c r="T83" s="5">
        <v>270809244770</v>
      </c>
      <c r="U83" s="5">
        <v>298773169316</v>
      </c>
    </row>
    <row r="84" spans="2:21" ht="15.5" x14ac:dyDescent="0.35">
      <c r="C84" t="s">
        <v>112</v>
      </c>
      <c r="D84" s="5">
        <v>43526884000</v>
      </c>
      <c r="E84" s="5">
        <v>41735263000</v>
      </c>
      <c r="F84" s="5">
        <v>48966255000</v>
      </c>
      <c r="G84" s="5">
        <v>34600415000</v>
      </c>
      <c r="I84" s="5">
        <v>48966255000</v>
      </c>
      <c r="J84" s="5">
        <v>36843264000</v>
      </c>
      <c r="K84" s="5">
        <v>52032485000</v>
      </c>
      <c r="L84" s="5">
        <v>49188491000</v>
      </c>
      <c r="M84" s="5">
        <v>43146960000</v>
      </c>
      <c r="N84" s="5">
        <v>41987378000</v>
      </c>
      <c r="O84" s="5">
        <v>154138082000</v>
      </c>
      <c r="P84" s="5">
        <v>148741113000</v>
      </c>
      <c r="Q84" s="5">
        <v>101684442000</v>
      </c>
      <c r="R84" s="5">
        <v>16700084497</v>
      </c>
      <c r="S84" s="5">
        <v>12674623214</v>
      </c>
      <c r="T84" s="5">
        <v>8811098337</v>
      </c>
      <c r="U84" s="5">
        <v>7539193945</v>
      </c>
    </row>
    <row r="85" spans="2:21" ht="15.5" x14ac:dyDescent="0.35">
      <c r="C85" t="s">
        <v>114</v>
      </c>
      <c r="D85" s="5">
        <v>11577699000</v>
      </c>
      <c r="R85" s="5">
        <v>45362157809</v>
      </c>
      <c r="S85" s="5">
        <v>86196480294</v>
      </c>
      <c r="T85" s="5">
        <v>46399733631</v>
      </c>
    </row>
    <row r="86" spans="2:21" ht="15.5" x14ac:dyDescent="0.35">
      <c r="C86" t="s">
        <v>113</v>
      </c>
      <c r="D86" s="5">
        <v>142207700000</v>
      </c>
      <c r="R86" s="5">
        <v>746749259</v>
      </c>
      <c r="S86" s="5">
        <v>326288392</v>
      </c>
    </row>
    <row r="87" spans="2:21" ht="15.5" x14ac:dyDescent="0.35">
      <c r="C87" t="s">
        <v>115</v>
      </c>
      <c r="D87" s="5">
        <v>43526884000</v>
      </c>
      <c r="E87" s="5">
        <v>41735263000</v>
      </c>
      <c r="F87" s="5">
        <v>48966255000</v>
      </c>
      <c r="G87" s="5">
        <v>34600415000</v>
      </c>
      <c r="I87" s="5">
        <v>48966255000</v>
      </c>
      <c r="J87" s="5">
        <v>36843264000</v>
      </c>
      <c r="K87" s="5">
        <v>52032485000</v>
      </c>
      <c r="L87" s="5">
        <v>49188491000</v>
      </c>
      <c r="M87" s="5">
        <v>43146960000</v>
      </c>
      <c r="N87" s="5">
        <v>41987378000</v>
      </c>
      <c r="O87" s="5">
        <v>154138082000</v>
      </c>
      <c r="P87" s="5">
        <v>148741113000</v>
      </c>
      <c r="Q87" s="5">
        <v>101684442000</v>
      </c>
      <c r="R87" s="5">
        <v>16700084497</v>
      </c>
      <c r="S87" s="5">
        <v>12674623214</v>
      </c>
      <c r="T87" s="5">
        <v>8811098337</v>
      </c>
      <c r="U87" s="5">
        <v>7539193945</v>
      </c>
    </row>
    <row r="88" spans="2:21" ht="15.5" x14ac:dyDescent="0.35">
      <c r="C88" t="s">
        <v>117</v>
      </c>
      <c r="D88" s="5">
        <v>1147308000</v>
      </c>
      <c r="R88" s="5">
        <v>48907298814</v>
      </c>
      <c r="S88" s="5">
        <v>50780469455</v>
      </c>
      <c r="T88" s="5">
        <v>33012170999</v>
      </c>
      <c r="U88" s="5">
        <v>27902545377</v>
      </c>
    </row>
    <row r="89" spans="2:21" ht="15.5" x14ac:dyDescent="0.35">
      <c r="C89" t="s">
        <v>119</v>
      </c>
      <c r="D89" s="5">
        <v>13642721000</v>
      </c>
      <c r="E89" s="5">
        <v>18941068000</v>
      </c>
      <c r="F89" s="5">
        <v>12261124000</v>
      </c>
      <c r="G89" s="5">
        <v>13082711000</v>
      </c>
      <c r="I89" s="5">
        <v>12261124000</v>
      </c>
      <c r="J89" s="5">
        <v>14789168000</v>
      </c>
      <c r="K89" s="5">
        <v>17886977000</v>
      </c>
      <c r="L89" s="5">
        <v>17332995000</v>
      </c>
      <c r="M89" s="5">
        <v>17037183000</v>
      </c>
      <c r="N89" s="5">
        <v>21916710000</v>
      </c>
      <c r="O89" s="5">
        <v>23106214000</v>
      </c>
      <c r="P89" s="5">
        <v>10662998000</v>
      </c>
      <c r="Q89" s="5">
        <v>9119817000</v>
      </c>
      <c r="R89" s="5">
        <v>7541485991</v>
      </c>
      <c r="S89" s="5">
        <v>4868183667</v>
      </c>
      <c r="T89" s="5">
        <v>3438180746</v>
      </c>
      <c r="U89" s="5">
        <v>3704202606</v>
      </c>
    </row>
    <row r="90" spans="2:21" ht="15.5" x14ac:dyDescent="0.35">
      <c r="C90" t="s">
        <v>97</v>
      </c>
      <c r="D90" s="5">
        <v>-1284271003000</v>
      </c>
      <c r="E90" s="5">
        <v>-1294430575000</v>
      </c>
      <c r="F90" s="5">
        <v>-1269536661000</v>
      </c>
      <c r="G90" s="5">
        <v>-1303888304000</v>
      </c>
      <c r="I90" s="5">
        <v>-1269536661000</v>
      </c>
      <c r="J90" s="5">
        <v>-1332624151000</v>
      </c>
      <c r="K90" s="5">
        <v>-1262185500000</v>
      </c>
      <c r="L90" s="5">
        <v>-1247285992000</v>
      </c>
      <c r="M90" s="5">
        <v>-1188461971000</v>
      </c>
      <c r="N90" s="5">
        <v>-923885098000</v>
      </c>
      <c r="O90" s="5">
        <v>-476411298000</v>
      </c>
      <c r="P90" s="5">
        <v>-559796337000</v>
      </c>
      <c r="Q90" s="5">
        <v>-596857573000</v>
      </c>
      <c r="R90" s="5">
        <v>-608124606674</v>
      </c>
      <c r="S90" s="5">
        <v>-592438283150</v>
      </c>
      <c r="T90" s="5">
        <v>-560116261114</v>
      </c>
      <c r="U90" s="5">
        <v>-528362945343</v>
      </c>
    </row>
    <row r="91" spans="2:21" ht="15.5" x14ac:dyDescent="0.35">
      <c r="C91" t="s">
        <v>120</v>
      </c>
      <c r="D91" s="5">
        <v>197456712000</v>
      </c>
      <c r="E91" s="5">
        <v>221578933000</v>
      </c>
      <c r="F91" s="5">
        <v>316521026000</v>
      </c>
      <c r="G91" s="5">
        <v>269972531000</v>
      </c>
      <c r="I91" s="5">
        <v>316521026000</v>
      </c>
      <c r="J91" s="5">
        <v>185502249000</v>
      </c>
      <c r="K91" s="5">
        <v>278241232000</v>
      </c>
      <c r="L91" s="5">
        <v>354658771000</v>
      </c>
      <c r="M91" s="5">
        <v>238469191000</v>
      </c>
      <c r="N91" s="5">
        <v>146575069000</v>
      </c>
      <c r="O91" s="5">
        <v>290611744000</v>
      </c>
      <c r="P91" s="5">
        <v>242947404000</v>
      </c>
      <c r="Q91" s="5">
        <v>432650026000</v>
      </c>
      <c r="R91" s="5">
        <v>351673720794</v>
      </c>
      <c r="S91" s="5">
        <v>118245026247</v>
      </c>
      <c r="T91" s="5">
        <v>320974300424</v>
      </c>
      <c r="U91" s="5">
        <v>341044035740</v>
      </c>
    </row>
    <row r="92" spans="2:21" ht="15.5" x14ac:dyDescent="0.35">
      <c r="C92" t="s">
        <v>121</v>
      </c>
    </row>
    <row r="93" spans="2:21" ht="15.5" x14ac:dyDescent="0.35">
      <c r="C93" t="s">
        <v>390</v>
      </c>
      <c r="E93" s="5">
        <v>876985779000</v>
      </c>
      <c r="F93" s="5">
        <v>896817828000</v>
      </c>
      <c r="G93" s="5">
        <v>908287329000</v>
      </c>
      <c r="I93" s="5">
        <v>896817828000</v>
      </c>
      <c r="J93" s="5">
        <v>936302938000</v>
      </c>
      <c r="K93" s="5">
        <v>982066036000</v>
      </c>
      <c r="L93" s="5">
        <v>1009948018000</v>
      </c>
      <c r="M93" s="5">
        <v>1089828036000</v>
      </c>
      <c r="N93" s="5">
        <v>1250045275000</v>
      </c>
      <c r="O93" s="5">
        <v>1432675499000</v>
      </c>
      <c r="U93" s="5">
        <v>927483673</v>
      </c>
    </row>
    <row r="94" spans="2:21" ht="15.5" x14ac:dyDescent="0.35">
      <c r="C94" t="s">
        <v>128</v>
      </c>
      <c r="D94" s="5">
        <v>1392291785000</v>
      </c>
      <c r="P94" s="5">
        <v>1341510315000</v>
      </c>
      <c r="Q94" s="5">
        <v>1185228367000</v>
      </c>
      <c r="R94" s="5">
        <v>837492440834</v>
      </c>
      <c r="S94" s="5">
        <v>604690988618</v>
      </c>
      <c r="T94" s="5">
        <v>291236679341</v>
      </c>
      <c r="U94" s="5">
        <v>258525751594</v>
      </c>
    </row>
    <row r="95" spans="2:21" ht="15.5" x14ac:dyDescent="0.35">
      <c r="C95" t="s">
        <v>132</v>
      </c>
      <c r="R95" s="5">
        <v>488763345</v>
      </c>
      <c r="S95" s="5">
        <v>237937956</v>
      </c>
      <c r="T95" s="5">
        <v>28655008</v>
      </c>
      <c r="U95" s="5">
        <v>46282504</v>
      </c>
    </row>
    <row r="96" spans="2:21" ht="15.5" x14ac:dyDescent="0.35">
      <c r="C96" t="s">
        <v>125</v>
      </c>
      <c r="D96" s="5">
        <v>65567417000</v>
      </c>
      <c r="E96" s="5">
        <v>80005080000</v>
      </c>
      <c r="F96" s="5">
        <v>75014456000</v>
      </c>
      <c r="G96" s="5">
        <v>74798724000</v>
      </c>
      <c r="I96" s="5">
        <v>75014456000</v>
      </c>
      <c r="J96" s="5">
        <v>93928717000</v>
      </c>
      <c r="K96" s="5">
        <v>177408926000</v>
      </c>
      <c r="L96" s="5">
        <v>179791414000</v>
      </c>
      <c r="M96" s="5">
        <v>182266048000</v>
      </c>
      <c r="N96" s="5">
        <v>91471240000</v>
      </c>
      <c r="O96" s="5">
        <v>3698128000</v>
      </c>
      <c r="P96" s="5">
        <v>10011522000</v>
      </c>
      <c r="Q96" s="5">
        <v>2960271000</v>
      </c>
    </row>
    <row r="97" spans="3:21" ht="15.5" x14ac:dyDescent="0.35">
      <c r="C97" t="s">
        <v>133</v>
      </c>
      <c r="D97" s="5">
        <v>1522749585000</v>
      </c>
      <c r="E97" s="5">
        <v>1548763783000</v>
      </c>
      <c r="F97" s="5">
        <v>1567079268000</v>
      </c>
      <c r="G97" s="5">
        <v>1577899524000</v>
      </c>
      <c r="I97" s="5">
        <v>1567079268000</v>
      </c>
      <c r="J97" s="5">
        <v>1660774320000</v>
      </c>
      <c r="K97" s="5">
        <v>1861179155000</v>
      </c>
      <c r="L97" s="5">
        <v>1926787482000</v>
      </c>
      <c r="M97" s="5">
        <v>2164640450000</v>
      </c>
      <c r="N97" s="5">
        <v>2286719144000</v>
      </c>
      <c r="O97" s="5">
        <v>1626706224000</v>
      </c>
      <c r="P97" s="5">
        <v>1519060284000</v>
      </c>
      <c r="Q97" s="5">
        <v>1312843569000</v>
      </c>
      <c r="R97" s="5">
        <v>948166332244</v>
      </c>
      <c r="S97" s="5">
        <v>680465021839</v>
      </c>
      <c r="T97" s="5">
        <v>334374792386</v>
      </c>
      <c r="U97" s="5">
        <v>294091106801</v>
      </c>
    </row>
    <row r="98" spans="3:21" ht="15.5" x14ac:dyDescent="0.35">
      <c r="C98" t="s">
        <v>134</v>
      </c>
      <c r="D98" s="5">
        <v>1720206297000</v>
      </c>
      <c r="E98" s="5">
        <v>1770342716000</v>
      </c>
      <c r="F98" s="5">
        <v>1883600294000</v>
      </c>
      <c r="G98" s="5">
        <v>1847872055000</v>
      </c>
      <c r="I98" s="5">
        <v>1883600294000</v>
      </c>
      <c r="J98" s="5">
        <v>1846276569000</v>
      </c>
      <c r="K98" s="5">
        <v>2139420387000</v>
      </c>
      <c r="L98" s="5">
        <v>2281446253000</v>
      </c>
      <c r="M98" s="5">
        <v>2403109641000</v>
      </c>
      <c r="N98" s="5">
        <v>2433294213000</v>
      </c>
      <c r="O98" s="5">
        <v>1917317968000</v>
      </c>
      <c r="P98" s="5">
        <v>1762007688000</v>
      </c>
      <c r="Q98" s="5">
        <v>1745493595000</v>
      </c>
      <c r="R98" s="5">
        <v>1299840053038</v>
      </c>
      <c r="S98" s="5">
        <v>798710048086</v>
      </c>
      <c r="T98" s="5">
        <v>655349092810</v>
      </c>
      <c r="U98" s="5">
        <v>635135142541</v>
      </c>
    </row>
    <row r="99" spans="3:21" ht="15.5" x14ac:dyDescent="0.35">
      <c r="C99" t="s">
        <v>135</v>
      </c>
    </row>
    <row r="100" spans="3:21" ht="15.5" x14ac:dyDescent="0.35">
      <c r="C100" t="s">
        <v>136</v>
      </c>
    </row>
    <row r="101" spans="3:21" ht="15.5" x14ac:dyDescent="0.35">
      <c r="C101" t="s">
        <v>137</v>
      </c>
      <c r="D101" s="5">
        <v>544931187000</v>
      </c>
      <c r="E101" s="5">
        <v>615209531000</v>
      </c>
      <c r="F101" s="5">
        <v>751312240000</v>
      </c>
      <c r="G101" s="5">
        <v>699837602000</v>
      </c>
      <c r="I101" s="5">
        <v>751312240000</v>
      </c>
      <c r="J101" s="5">
        <v>755608872000</v>
      </c>
      <c r="K101" s="5">
        <v>981955648000</v>
      </c>
      <c r="L101" s="5">
        <v>714255992000</v>
      </c>
      <c r="M101" s="5">
        <v>1052231311000</v>
      </c>
      <c r="N101" s="5">
        <v>881261706000</v>
      </c>
      <c r="O101" s="5">
        <v>658513345000</v>
      </c>
      <c r="P101" s="5">
        <v>368677573000</v>
      </c>
      <c r="Q101" s="5">
        <v>384304784000</v>
      </c>
      <c r="R101" s="5">
        <v>179717312595</v>
      </c>
      <c r="S101" s="5">
        <v>310170912925</v>
      </c>
      <c r="T101" s="5">
        <v>132036960769</v>
      </c>
      <c r="U101" s="5">
        <v>597476532670</v>
      </c>
    </row>
    <row r="102" spans="3:21" ht="15.5" x14ac:dyDescent="0.35">
      <c r="C102" t="s">
        <v>138</v>
      </c>
      <c r="D102" s="5">
        <v>352000000000</v>
      </c>
      <c r="E102" s="5">
        <v>374000000000</v>
      </c>
      <c r="F102" s="5">
        <v>454000000000</v>
      </c>
      <c r="G102" s="5">
        <v>484000000000</v>
      </c>
      <c r="I102" s="5">
        <v>454000000000</v>
      </c>
      <c r="J102" s="5">
        <v>458592000000</v>
      </c>
      <c r="K102" s="5">
        <v>677900000000</v>
      </c>
      <c r="L102" s="5">
        <v>380149000000</v>
      </c>
      <c r="M102" s="5">
        <v>699011668000</v>
      </c>
      <c r="N102" s="5">
        <v>599850045000</v>
      </c>
      <c r="O102" s="5">
        <v>154010050000</v>
      </c>
      <c r="P102" s="5">
        <v>40000000000</v>
      </c>
      <c r="Q102" s="5">
        <v>132887500000</v>
      </c>
      <c r="S102" s="5">
        <v>110000000000</v>
      </c>
    </row>
    <row r="103" spans="3:21" ht="15.5" x14ac:dyDescent="0.35">
      <c r="C103" t="s">
        <v>139</v>
      </c>
      <c r="E103" s="5">
        <v>33687609000</v>
      </c>
      <c r="F103" s="5">
        <v>5044465000</v>
      </c>
      <c r="G103" s="5">
        <v>28492546000</v>
      </c>
      <c r="I103" s="5">
        <v>5044465000</v>
      </c>
      <c r="J103" s="5">
        <v>33594672000</v>
      </c>
      <c r="K103" s="5">
        <v>39817882000</v>
      </c>
      <c r="L103" s="5">
        <v>11928278000</v>
      </c>
      <c r="M103" s="5">
        <v>7757278000</v>
      </c>
      <c r="N103" s="5">
        <v>9327516000</v>
      </c>
      <c r="O103" s="5">
        <v>82273058000</v>
      </c>
      <c r="P103" s="5">
        <v>84186570000</v>
      </c>
      <c r="Q103" s="5">
        <v>64200535000</v>
      </c>
    </row>
    <row r="104" spans="3:21" ht="15.5" x14ac:dyDescent="0.35">
      <c r="C104" t="s">
        <v>140</v>
      </c>
      <c r="D104" s="5">
        <v>24086376000</v>
      </c>
      <c r="E104" s="5">
        <v>33687609000</v>
      </c>
      <c r="F104" s="5">
        <v>5044465000</v>
      </c>
      <c r="G104" s="5">
        <v>28492546000</v>
      </c>
      <c r="I104" s="5">
        <v>5044465000</v>
      </c>
      <c r="J104" s="5">
        <v>33594672000</v>
      </c>
      <c r="K104" s="5">
        <v>39817882000</v>
      </c>
      <c r="L104" s="5">
        <v>11928278000</v>
      </c>
      <c r="M104" s="5">
        <v>7757278000</v>
      </c>
      <c r="N104" s="5">
        <v>9327516000</v>
      </c>
      <c r="O104" s="5">
        <v>82273058000</v>
      </c>
      <c r="P104" s="5">
        <v>84186570000</v>
      </c>
      <c r="Q104" s="5">
        <v>64200535000</v>
      </c>
      <c r="R104" s="5">
        <v>51907751396</v>
      </c>
      <c r="S104" s="5">
        <v>31420934886</v>
      </c>
      <c r="T104" s="5">
        <v>22848045584</v>
      </c>
      <c r="U104" s="5">
        <v>14914241258</v>
      </c>
    </row>
    <row r="105" spans="3:21" ht="15.5" x14ac:dyDescent="0.35">
      <c r="C105" t="s">
        <v>141</v>
      </c>
      <c r="U105" s="5">
        <v>15963148020</v>
      </c>
    </row>
    <row r="106" spans="3:21" ht="15.5" x14ac:dyDescent="0.35">
      <c r="C106" t="s">
        <v>142</v>
      </c>
      <c r="D106" s="5">
        <v>153785399000</v>
      </c>
      <c r="R106" s="5">
        <v>46108907068</v>
      </c>
      <c r="S106" s="5">
        <v>86522768686</v>
      </c>
      <c r="T106" s="5">
        <v>46399733631</v>
      </c>
      <c r="U106" s="5">
        <v>15963148020</v>
      </c>
    </row>
    <row r="107" spans="3:21" ht="15.5" x14ac:dyDescent="0.35">
      <c r="C107" t="s">
        <v>144</v>
      </c>
      <c r="E107" s="5">
        <v>161162352000</v>
      </c>
      <c r="F107" s="5">
        <v>188770372000</v>
      </c>
      <c r="G107" s="5">
        <v>134843915000</v>
      </c>
      <c r="I107" s="5">
        <v>188770372000</v>
      </c>
      <c r="J107" s="5">
        <v>152572358000</v>
      </c>
      <c r="K107" s="5">
        <v>173069945000</v>
      </c>
      <c r="L107" s="5">
        <v>183584177000</v>
      </c>
      <c r="M107" s="5">
        <v>182345367000</v>
      </c>
      <c r="N107" s="5">
        <v>147174356000</v>
      </c>
      <c r="O107" s="5">
        <v>173519132000</v>
      </c>
      <c r="P107" s="5">
        <v>197160242000</v>
      </c>
      <c r="Q107" s="5">
        <v>161010835000</v>
      </c>
      <c r="R107" s="5">
        <v>37732368878</v>
      </c>
      <c r="S107" s="5">
        <v>41559819987</v>
      </c>
      <c r="T107" s="5">
        <v>21961057658</v>
      </c>
      <c r="U107" s="5">
        <v>23426283273</v>
      </c>
    </row>
    <row r="108" spans="3:21" ht="15.5" x14ac:dyDescent="0.35">
      <c r="C108" t="s">
        <v>143</v>
      </c>
      <c r="M108" s="5">
        <v>18239528000</v>
      </c>
      <c r="N108" s="5">
        <v>4985827000</v>
      </c>
      <c r="O108" s="5">
        <v>29181625000</v>
      </c>
      <c r="P108" s="5">
        <v>37471247000</v>
      </c>
      <c r="Q108" s="5">
        <v>25438634000</v>
      </c>
      <c r="R108" s="5">
        <v>12833404673</v>
      </c>
      <c r="S108" s="5">
        <v>11540042120</v>
      </c>
      <c r="T108" s="5">
        <v>14152464883</v>
      </c>
      <c r="U108" s="5">
        <v>13194563735</v>
      </c>
    </row>
    <row r="109" spans="3:21" ht="15.5" x14ac:dyDescent="0.35">
      <c r="C109" t="s">
        <v>585</v>
      </c>
      <c r="D109" s="5">
        <v>15059412000</v>
      </c>
      <c r="E109" s="5">
        <v>14732515000</v>
      </c>
      <c r="F109" s="5">
        <v>23118824000</v>
      </c>
      <c r="G109" s="5">
        <v>14298320000</v>
      </c>
      <c r="I109" s="5">
        <v>23118824000</v>
      </c>
      <c r="J109" s="5">
        <v>15983763000</v>
      </c>
      <c r="K109" s="5">
        <v>16243537000</v>
      </c>
      <c r="L109" s="5">
        <v>16957290000</v>
      </c>
      <c r="M109" s="5">
        <v>18239528000</v>
      </c>
      <c r="N109" s="5">
        <v>4985827000</v>
      </c>
      <c r="O109" s="5">
        <v>29181625000</v>
      </c>
      <c r="P109" s="5">
        <v>37471247000</v>
      </c>
      <c r="Q109" s="5">
        <v>25438634000</v>
      </c>
      <c r="R109" s="5">
        <v>12833404673</v>
      </c>
      <c r="S109" s="5">
        <v>11540042120</v>
      </c>
      <c r="T109" s="5">
        <v>14152464883</v>
      </c>
      <c r="U109" s="5">
        <v>13194563735</v>
      </c>
    </row>
    <row r="110" spans="3:21" ht="15.5" x14ac:dyDescent="0.35">
      <c r="C110" t="s">
        <v>586</v>
      </c>
      <c r="J110" s="5">
        <v>4637974000</v>
      </c>
      <c r="M110" s="5">
        <v>21795558000</v>
      </c>
      <c r="N110" s="5">
        <v>13656814000</v>
      </c>
      <c r="O110" s="5">
        <v>15444480000</v>
      </c>
    </row>
    <row r="111" spans="3:21" ht="15.5" x14ac:dyDescent="0.35">
      <c r="C111" t="s">
        <v>145</v>
      </c>
    </row>
    <row r="112" spans="3:21" ht="15.5" x14ac:dyDescent="0.35">
      <c r="C112" t="s">
        <v>146</v>
      </c>
      <c r="E112" s="5">
        <v>22000000000</v>
      </c>
      <c r="F112" s="5">
        <v>24000000000</v>
      </c>
      <c r="G112" s="5">
        <v>26000000000</v>
      </c>
      <c r="I112" s="5">
        <v>24000000000</v>
      </c>
      <c r="J112" s="5">
        <v>32000000000</v>
      </c>
      <c r="L112" s="5">
        <v>396447500000</v>
      </c>
      <c r="M112" s="5">
        <v>68000000000</v>
      </c>
      <c r="P112" s="5">
        <v>221510000000</v>
      </c>
      <c r="Q112" s="5">
        <v>225674514000</v>
      </c>
    </row>
    <row r="113" spans="3:21" ht="15.5" x14ac:dyDescent="0.35">
      <c r="C113" t="s">
        <v>514</v>
      </c>
      <c r="P113" s="5">
        <v>9859514000</v>
      </c>
    </row>
    <row r="114" spans="3:21" ht="15.5" x14ac:dyDescent="0.35">
      <c r="C114" t="s">
        <v>152</v>
      </c>
      <c r="E114" s="5">
        <v>31627055000</v>
      </c>
      <c r="F114" s="5">
        <v>80378579000</v>
      </c>
      <c r="G114" s="5">
        <v>38202821000</v>
      </c>
      <c r="I114" s="5">
        <v>80378579000</v>
      </c>
      <c r="J114" s="5">
        <v>90228105000</v>
      </c>
      <c r="K114" s="5">
        <v>74924284000</v>
      </c>
      <c r="L114" s="5">
        <v>121637247000</v>
      </c>
      <c r="M114" s="5">
        <v>123081912000</v>
      </c>
      <c r="N114" s="5">
        <v>106267148000</v>
      </c>
      <c r="O114" s="5">
        <v>204085000000</v>
      </c>
      <c r="P114" s="5">
        <v>9859514000</v>
      </c>
      <c r="U114" s="5">
        <v>505072866824</v>
      </c>
    </row>
    <row r="115" spans="3:21" ht="15.5" x14ac:dyDescent="0.35">
      <c r="C115" t="s">
        <v>153</v>
      </c>
      <c r="D115" s="5">
        <v>739272379000</v>
      </c>
      <c r="E115" s="5">
        <v>729291318000</v>
      </c>
      <c r="F115" s="5">
        <v>681552608000</v>
      </c>
      <c r="G115" s="5">
        <v>731651296000</v>
      </c>
      <c r="I115" s="5">
        <v>681552608000</v>
      </c>
      <c r="J115" s="5">
        <v>703025134000</v>
      </c>
      <c r="K115" s="5">
        <v>699391541000</v>
      </c>
      <c r="L115" s="5">
        <v>1094230049000</v>
      </c>
      <c r="M115" s="5">
        <v>819098618000</v>
      </c>
      <c r="N115" s="5">
        <v>755676737000</v>
      </c>
      <c r="O115" s="5">
        <v>14977209000</v>
      </c>
      <c r="P115" s="5">
        <v>232892280000</v>
      </c>
      <c r="Q115" s="5">
        <v>237814599000</v>
      </c>
      <c r="R115" s="5">
        <v>8040581264</v>
      </c>
      <c r="S115" s="5">
        <v>6230413010</v>
      </c>
      <c r="T115" s="5">
        <v>8683612925</v>
      </c>
      <c r="U115" s="5">
        <v>6635704851</v>
      </c>
    </row>
    <row r="116" spans="3:21" ht="15.5" x14ac:dyDescent="0.35">
      <c r="C116" t="s">
        <v>154</v>
      </c>
      <c r="D116" s="5">
        <v>739272379000</v>
      </c>
      <c r="E116" s="5">
        <v>729291318000</v>
      </c>
      <c r="F116" s="5">
        <v>681552608000</v>
      </c>
      <c r="G116" s="5">
        <v>731651296000</v>
      </c>
      <c r="I116" s="5">
        <v>681552608000</v>
      </c>
      <c r="J116" s="5">
        <v>703025134000</v>
      </c>
      <c r="K116" s="5">
        <v>699391541000</v>
      </c>
      <c r="L116" s="5">
        <v>1094230049000</v>
      </c>
      <c r="M116" s="5">
        <v>819098618000</v>
      </c>
      <c r="N116" s="5">
        <v>755676737000</v>
      </c>
      <c r="O116" s="5">
        <v>14977209000</v>
      </c>
      <c r="P116" s="5">
        <v>232892280000</v>
      </c>
      <c r="Q116" s="5">
        <v>237814599000</v>
      </c>
      <c r="R116" s="5">
        <v>8040581264</v>
      </c>
      <c r="S116" s="5">
        <v>6230413010</v>
      </c>
      <c r="T116" s="5">
        <v>8683612925</v>
      </c>
      <c r="U116" s="5">
        <v>6635704851</v>
      </c>
    </row>
    <row r="117" spans="3:21" ht="15.5" x14ac:dyDescent="0.35">
      <c r="C117" t="s">
        <v>156</v>
      </c>
    </row>
    <row r="118" spans="3:21" ht="15.5" x14ac:dyDescent="0.35">
      <c r="C118" t="s">
        <v>1814</v>
      </c>
    </row>
    <row r="119" spans="3:21" ht="15.5" x14ac:dyDescent="0.35">
      <c r="C119" t="s">
        <v>157</v>
      </c>
      <c r="D119" s="5">
        <v>724535673000</v>
      </c>
      <c r="E119" s="5">
        <v>715108879000</v>
      </c>
      <c r="F119" s="5">
        <v>668015293000</v>
      </c>
      <c r="G119" s="5">
        <v>715641700000</v>
      </c>
      <c r="I119" s="5">
        <v>668015293000</v>
      </c>
      <c r="J119" s="5">
        <v>687650497000</v>
      </c>
      <c r="K119" s="5">
        <v>684496554000</v>
      </c>
      <c r="L119" s="5">
        <v>1080690281000</v>
      </c>
      <c r="M119" s="5">
        <v>804849095000</v>
      </c>
      <c r="N119" s="5">
        <v>739431951000</v>
      </c>
      <c r="P119" s="5">
        <v>221510000000</v>
      </c>
      <c r="Q119" s="5">
        <v>225674514000</v>
      </c>
    </row>
    <row r="120" spans="3:21" ht="15.5" x14ac:dyDescent="0.35">
      <c r="C120" t="s">
        <v>1589</v>
      </c>
      <c r="Q120" s="5">
        <v>911274000</v>
      </c>
    </row>
    <row r="121" spans="3:21" ht="15.5" x14ac:dyDescent="0.35">
      <c r="C121" t="s">
        <v>159</v>
      </c>
      <c r="D121" s="5">
        <v>1284203566000</v>
      </c>
      <c r="E121" s="5">
        <v>1344500849000</v>
      </c>
      <c r="F121" s="5">
        <v>1432864848000</v>
      </c>
      <c r="G121" s="5">
        <v>1431488898000</v>
      </c>
      <c r="I121" s="5">
        <v>1432864848000</v>
      </c>
      <c r="J121" s="5">
        <v>1458634006000</v>
      </c>
      <c r="K121" s="5">
        <v>1681347189000</v>
      </c>
      <c r="L121" s="5">
        <v>1808486041000</v>
      </c>
      <c r="M121" s="5">
        <v>1871329929000</v>
      </c>
      <c r="N121" s="5">
        <v>1636938443000</v>
      </c>
      <c r="O121" s="5">
        <v>673490554000</v>
      </c>
      <c r="P121" s="5">
        <v>601569853000</v>
      </c>
      <c r="Q121" s="5">
        <v>622119383000</v>
      </c>
      <c r="R121" s="5">
        <v>187757893859</v>
      </c>
      <c r="S121" s="5">
        <v>316401325935</v>
      </c>
      <c r="T121" s="5">
        <v>140720573694</v>
      </c>
      <c r="U121" s="5">
        <v>604112237521</v>
      </c>
    </row>
    <row r="122" spans="3:21" ht="15.5" x14ac:dyDescent="0.35">
      <c r="C122" t="s">
        <v>160</v>
      </c>
    </row>
    <row r="123" spans="3:21" ht="15.5" x14ac:dyDescent="0.35">
      <c r="C123" t="s">
        <v>161</v>
      </c>
      <c r="D123" s="5">
        <v>601883608000</v>
      </c>
      <c r="E123" s="5">
        <v>601883608000</v>
      </c>
      <c r="F123" s="5">
        <v>601883608000</v>
      </c>
      <c r="G123" s="5">
        <v>601883608000</v>
      </c>
      <c r="I123" s="5">
        <v>601883608000</v>
      </c>
      <c r="J123" s="5">
        <v>601883608000</v>
      </c>
      <c r="K123" s="5">
        <v>601883608000</v>
      </c>
      <c r="L123" s="5">
        <v>601883608000</v>
      </c>
      <c r="M123" s="5">
        <v>601883608000</v>
      </c>
      <c r="N123" s="5">
        <v>601883608000</v>
      </c>
      <c r="O123" s="5">
        <v>601883608000</v>
      </c>
      <c r="P123" s="5">
        <v>601883608000</v>
      </c>
      <c r="Q123" s="5">
        <v>601883608000</v>
      </c>
      <c r="R123" s="5">
        <v>601883607900</v>
      </c>
      <c r="S123" s="5">
        <v>591952504000</v>
      </c>
      <c r="T123" s="5">
        <v>591952504000</v>
      </c>
      <c r="U123" s="5">
        <v>574548130800</v>
      </c>
    </row>
    <row r="124" spans="3:21" ht="15.5" x14ac:dyDescent="0.35">
      <c r="C124" t="s">
        <v>162</v>
      </c>
      <c r="D124" s="5">
        <v>1118342981000</v>
      </c>
      <c r="E124" s="5">
        <v>1118342981000</v>
      </c>
      <c r="F124" s="5">
        <v>1118342981000</v>
      </c>
      <c r="G124" s="5">
        <v>1118342981000</v>
      </c>
      <c r="I124" s="5">
        <v>1118342981000</v>
      </c>
      <c r="J124" s="5">
        <v>1118342981000</v>
      </c>
      <c r="K124" s="5">
        <v>1118342981000</v>
      </c>
      <c r="L124" s="5">
        <v>1118342981000</v>
      </c>
      <c r="M124" s="5">
        <v>1118342981000</v>
      </c>
      <c r="N124" s="5">
        <v>1118342981000</v>
      </c>
      <c r="O124" s="5">
        <v>1118342981000</v>
      </c>
      <c r="P124" s="5">
        <v>1118342981000</v>
      </c>
      <c r="Q124" s="5">
        <v>1118342981000</v>
      </c>
      <c r="R124" s="5">
        <v>1118322631262</v>
      </c>
      <c r="S124" s="5">
        <v>482797685158</v>
      </c>
      <c r="T124" s="5">
        <v>482797685158</v>
      </c>
      <c r="U124" s="5">
        <v>-15157894600</v>
      </c>
    </row>
    <row r="125" spans="3:21" ht="15.5" x14ac:dyDescent="0.35">
      <c r="C125" t="s">
        <v>167</v>
      </c>
      <c r="D125" s="5">
        <v>47145000</v>
      </c>
      <c r="E125" s="5">
        <v>45853000</v>
      </c>
      <c r="F125" s="5">
        <v>45518000</v>
      </c>
      <c r="G125" s="5">
        <v>44872000</v>
      </c>
      <c r="I125" s="5">
        <v>45518000</v>
      </c>
      <c r="J125" s="5">
        <v>40125000</v>
      </c>
      <c r="K125" s="5">
        <v>32109000</v>
      </c>
      <c r="L125" s="5">
        <v>19615000</v>
      </c>
      <c r="M125" s="5">
        <v>15094000</v>
      </c>
      <c r="N125" s="5">
        <v>14279000</v>
      </c>
      <c r="O125" s="5">
        <v>12123000</v>
      </c>
      <c r="P125" s="5">
        <v>7583000</v>
      </c>
      <c r="Q125" s="5">
        <v>5196000</v>
      </c>
      <c r="R125" s="5">
        <v>526691</v>
      </c>
      <c r="S125" s="5">
        <v>-3183857</v>
      </c>
      <c r="T125" s="5">
        <v>-5408928</v>
      </c>
      <c r="U125" s="5">
        <v>-4385837</v>
      </c>
    </row>
    <row r="126" spans="3:21" ht="15.5" x14ac:dyDescent="0.35">
      <c r="C126" t="s">
        <v>10</v>
      </c>
      <c r="D126" s="5">
        <v>436002731000</v>
      </c>
      <c r="E126" s="5">
        <v>425841867000</v>
      </c>
      <c r="F126" s="5">
        <v>450735446000</v>
      </c>
      <c r="G126" s="5">
        <v>416383157000</v>
      </c>
      <c r="I126" s="5">
        <v>450735446000</v>
      </c>
      <c r="J126" s="5">
        <v>387642563000</v>
      </c>
      <c r="K126" s="5">
        <v>458073198000</v>
      </c>
      <c r="L126" s="5">
        <v>472960212000</v>
      </c>
      <c r="M126" s="5">
        <v>531779712000</v>
      </c>
      <c r="N126" s="5">
        <v>796355770000</v>
      </c>
      <c r="O126" s="5">
        <v>1243827414000</v>
      </c>
      <c r="P126" s="5">
        <v>1160437835000</v>
      </c>
      <c r="Q126" s="5">
        <v>1123374212000</v>
      </c>
      <c r="R126" s="5">
        <v>1112082159179</v>
      </c>
      <c r="S126" s="5">
        <v>482308722151</v>
      </c>
      <c r="T126" s="5">
        <v>514628519116</v>
      </c>
      <c r="U126" s="5">
        <v>31022905020</v>
      </c>
    </row>
    <row r="127" spans="3:21" ht="15.5" x14ac:dyDescent="0.35">
      <c r="C127" t="s">
        <v>168</v>
      </c>
      <c r="D127" s="5">
        <v>1720206297000</v>
      </c>
      <c r="E127" s="5">
        <v>1770342716000</v>
      </c>
      <c r="F127" s="5">
        <v>1883600294000</v>
      </c>
      <c r="G127" s="5">
        <v>1847872055000</v>
      </c>
      <c r="I127" s="5">
        <v>1883600294000</v>
      </c>
      <c r="J127" s="5">
        <v>1846276569000</v>
      </c>
      <c r="K127" s="5">
        <v>2139420387000</v>
      </c>
      <c r="L127" s="5">
        <v>2281446253000</v>
      </c>
      <c r="M127" s="5">
        <v>2403109641000</v>
      </c>
      <c r="N127" s="5">
        <v>2433294213000</v>
      </c>
      <c r="O127" s="5">
        <v>1917317968000</v>
      </c>
      <c r="P127" s="5">
        <v>1762007688000</v>
      </c>
      <c r="Q127" s="5">
        <v>1745493595000</v>
      </c>
      <c r="R127" s="5">
        <v>1299840053038</v>
      </c>
      <c r="S127" s="5">
        <v>798710048086</v>
      </c>
      <c r="T127" s="5">
        <v>655349092810</v>
      </c>
      <c r="U127" s="5">
        <v>635135142541</v>
      </c>
    </row>
    <row r="128" spans="3:21" ht="15.5" x14ac:dyDescent="0.35">
      <c r="C128" t="s">
        <v>169</v>
      </c>
      <c r="D128" s="5">
        <v>873937142</v>
      </c>
      <c r="E128" s="5">
        <v>873937142</v>
      </c>
      <c r="F128" s="5">
        <v>873937142</v>
      </c>
      <c r="G128" s="5">
        <v>873937142</v>
      </c>
      <c r="I128" s="5">
        <v>873937142</v>
      </c>
      <c r="J128" s="5">
        <v>873937142</v>
      </c>
      <c r="K128" s="5">
        <v>873937142</v>
      </c>
      <c r="L128" s="5">
        <v>873937142</v>
      </c>
      <c r="M128" s="5">
        <v>873937142</v>
      </c>
      <c r="N128" s="5">
        <v>873937142</v>
      </c>
      <c r="O128" s="5">
        <v>873937142</v>
      </c>
      <c r="P128" s="5">
        <v>873937142</v>
      </c>
      <c r="Q128" s="5">
        <v>436968571</v>
      </c>
      <c r="R128" s="5">
        <v>436968571</v>
      </c>
      <c r="S128" s="5">
        <v>337657532</v>
      </c>
      <c r="T128" s="5">
        <v>337657532</v>
      </c>
      <c r="U128" s="5">
        <v>163613800</v>
      </c>
    </row>
    <row r="130" spans="2:21" ht="15.5" x14ac:dyDescent="0.35">
      <c r="B130" t="s">
        <v>170</v>
      </c>
      <c r="C130" t="s">
        <v>171</v>
      </c>
      <c r="D130" s="5">
        <v>59256000000</v>
      </c>
      <c r="E130" s="5">
        <v>13725647000</v>
      </c>
      <c r="F130" s="5">
        <v>124513072000</v>
      </c>
      <c r="G130" s="5">
        <v>86564816000</v>
      </c>
      <c r="I130" s="5">
        <v>303172834000</v>
      </c>
      <c r="J130" s="5">
        <v>239099964000</v>
      </c>
      <c r="K130" s="5">
        <v>204033939000</v>
      </c>
      <c r="L130" s="5">
        <v>243675815000</v>
      </c>
      <c r="M130" s="5">
        <v>-35985133000</v>
      </c>
      <c r="N130" s="5">
        <v>-87501650000</v>
      </c>
      <c r="O130" s="5">
        <v>257295892000</v>
      </c>
      <c r="P130" s="5">
        <v>221655632000</v>
      </c>
      <c r="Q130" s="5">
        <v>144625707000</v>
      </c>
      <c r="R130" s="5">
        <v>106957847671</v>
      </c>
      <c r="S130" s="5">
        <v>-2598440123</v>
      </c>
      <c r="T130" s="5">
        <v>21406753612</v>
      </c>
      <c r="U130" s="5">
        <v>93530892173</v>
      </c>
    </row>
    <row r="131" spans="2:21" ht="15.5" x14ac:dyDescent="0.35">
      <c r="C131" t="s">
        <v>172</v>
      </c>
      <c r="D131" s="5">
        <v>295422202000</v>
      </c>
      <c r="E131" s="5">
        <v>221423472000</v>
      </c>
      <c r="F131" s="5">
        <v>320121577000</v>
      </c>
      <c r="G131" s="5">
        <v>295472067000</v>
      </c>
      <c r="I131" s="5">
        <v>1244696029000</v>
      </c>
      <c r="J131" s="5">
        <v>1187130668000</v>
      </c>
      <c r="K131" s="5">
        <v>1058635220000</v>
      </c>
      <c r="L131" s="5">
        <v>1102897075000</v>
      </c>
      <c r="M131" s="5">
        <v>303604886000</v>
      </c>
      <c r="N131" s="5">
        <v>382809549000</v>
      </c>
      <c r="O131" s="5">
        <v>1431838788000</v>
      </c>
      <c r="P131" s="5">
        <v>1157284187000</v>
      </c>
      <c r="Q131" s="5">
        <v>821490163000</v>
      </c>
      <c r="R131" s="5">
        <v>578150361844</v>
      </c>
      <c r="S131" s="5">
        <v>367532604984</v>
      </c>
      <c r="T131" s="5">
        <v>323691624724</v>
      </c>
      <c r="U131" s="5">
        <v>293060443520</v>
      </c>
    </row>
    <row r="132" spans="2:21" ht="15.5" x14ac:dyDescent="0.35">
      <c r="C132" t="s">
        <v>2001</v>
      </c>
      <c r="D132" s="5">
        <v>1214079000</v>
      </c>
      <c r="E132" s="5">
        <v>1175278000</v>
      </c>
      <c r="F132" s="5">
        <v>1327311000</v>
      </c>
      <c r="G132" s="5">
        <v>1541530000</v>
      </c>
      <c r="I132" s="5">
        <v>5286202000</v>
      </c>
      <c r="J132" s="5">
        <v>6928648000</v>
      </c>
      <c r="K132" s="5">
        <v>5776296000</v>
      </c>
      <c r="L132" s="5">
        <v>4020304000</v>
      </c>
      <c r="M132" s="5">
        <v>994600000</v>
      </c>
      <c r="N132" s="5">
        <v>4379684000</v>
      </c>
      <c r="O132" s="5">
        <v>1073860000</v>
      </c>
      <c r="P132" s="5">
        <v>4025713000</v>
      </c>
      <c r="Q132" s="5">
        <v>6522572000</v>
      </c>
      <c r="R132" s="5">
        <v>8652771913</v>
      </c>
      <c r="S132" s="5">
        <v>6854276123</v>
      </c>
      <c r="T132" s="5">
        <v>12218676565</v>
      </c>
      <c r="U132" s="5">
        <v>875587317</v>
      </c>
    </row>
    <row r="133" spans="2:21" ht="15.5" x14ac:dyDescent="0.35">
      <c r="C133" t="s">
        <v>589</v>
      </c>
      <c r="D133" s="5">
        <v>-211740733000</v>
      </c>
      <c r="E133" s="5">
        <v>-178706102000</v>
      </c>
      <c r="F133" s="5">
        <v>-163766604000</v>
      </c>
      <c r="G133" s="5">
        <v>-177474752000</v>
      </c>
      <c r="I133" s="5">
        <v>-814859018000</v>
      </c>
      <c r="J133" s="5">
        <v>-818404813000</v>
      </c>
      <c r="K133" s="5">
        <v>-728098685000</v>
      </c>
      <c r="L133" s="5">
        <v>-749612721000</v>
      </c>
      <c r="M133" s="5">
        <v>-228462681000</v>
      </c>
      <c r="N133" s="5">
        <v>-346545133000</v>
      </c>
      <c r="O133" s="5">
        <v>-962377726000</v>
      </c>
      <c r="P133" s="5">
        <v>-755510740000</v>
      </c>
      <c r="Q133" s="5">
        <v>-569371861000</v>
      </c>
      <c r="R133" s="5">
        <v>-464250211597</v>
      </c>
      <c r="S133" s="5">
        <v>-372339605797</v>
      </c>
      <c r="T133" s="5">
        <v>-310215334485</v>
      </c>
      <c r="U133" s="5">
        <v>-198290981383</v>
      </c>
    </row>
    <row r="134" spans="2:21" ht="15.5" x14ac:dyDescent="0.35">
      <c r="C134" t="s">
        <v>174</v>
      </c>
      <c r="D134" s="5">
        <v>-20165447000</v>
      </c>
      <c r="E134" s="5">
        <v>-24491367000</v>
      </c>
      <c r="F134" s="5">
        <v>-23225099000</v>
      </c>
      <c r="G134" s="5">
        <v>-23191984000</v>
      </c>
      <c r="I134" s="5">
        <v>-92626900000</v>
      </c>
      <c r="J134" s="5">
        <v>-86374448000</v>
      </c>
      <c r="K134" s="5">
        <v>-81459053000</v>
      </c>
      <c r="L134" s="5">
        <v>-81549864000</v>
      </c>
      <c r="M134" s="5">
        <v>-69010249000</v>
      </c>
      <c r="N134" s="5">
        <v>-105910236000</v>
      </c>
      <c r="O134" s="5">
        <v>-162751345000</v>
      </c>
      <c r="P134" s="5">
        <v>-142251070000</v>
      </c>
      <c r="Q134" s="5">
        <v>-112924499000</v>
      </c>
    </row>
    <row r="135" spans="2:21" ht="15.5" x14ac:dyDescent="0.35">
      <c r="C135" t="s">
        <v>497</v>
      </c>
      <c r="D135" s="5">
        <v>-5474101000</v>
      </c>
      <c r="E135" s="5">
        <v>-5675634000</v>
      </c>
      <c r="F135" s="5">
        <v>-9525812000</v>
      </c>
      <c r="G135" s="5">
        <v>-9782045000</v>
      </c>
      <c r="I135" s="5">
        <v>-38874217000</v>
      </c>
      <c r="J135" s="5">
        <v>-49135287000</v>
      </c>
      <c r="K135" s="5">
        <v>-49812647000</v>
      </c>
      <c r="L135" s="5">
        <v>-39009534000</v>
      </c>
      <c r="M135" s="5">
        <v>-42721210000</v>
      </c>
      <c r="N135" s="5">
        <v>-9910167000</v>
      </c>
      <c r="O135" s="5">
        <v>-16003566000</v>
      </c>
      <c r="P135" s="5">
        <v>-25448941000</v>
      </c>
      <c r="Q135" s="5">
        <v>-586558000</v>
      </c>
      <c r="R135" s="5">
        <v>-15543095105</v>
      </c>
      <c r="S135" s="5">
        <v>-4611062752</v>
      </c>
      <c r="T135" s="5">
        <v>-4278372083</v>
      </c>
      <c r="U135" s="5">
        <v>-2114157281</v>
      </c>
    </row>
    <row r="136" spans="2:21" ht="15.5" x14ac:dyDescent="0.35">
      <c r="C136" t="s">
        <v>2002</v>
      </c>
      <c r="K136" s="5">
        <v>87318000</v>
      </c>
      <c r="L136" s="5">
        <v>6968231000</v>
      </c>
    </row>
    <row r="137" spans="2:21" ht="15.5" x14ac:dyDescent="0.35">
      <c r="C137" t="s">
        <v>179</v>
      </c>
      <c r="F137" s="5">
        <v>-418301000</v>
      </c>
      <c r="I137" s="5">
        <v>-449262000</v>
      </c>
      <c r="J137" s="5">
        <v>-1044804000</v>
      </c>
      <c r="K137" s="5">
        <v>-1094510000</v>
      </c>
      <c r="L137" s="5">
        <v>-37676000</v>
      </c>
      <c r="M137" s="5">
        <v>-390479000</v>
      </c>
      <c r="N137" s="5">
        <v>-12325347000</v>
      </c>
      <c r="O137" s="5">
        <v>-34484119000</v>
      </c>
      <c r="P137" s="5">
        <v>-16443517000</v>
      </c>
      <c r="Q137" s="5">
        <v>-504110000</v>
      </c>
      <c r="R137" s="5">
        <v>-51979384</v>
      </c>
      <c r="S137" s="5">
        <v>-34652681</v>
      </c>
      <c r="T137" s="5">
        <v>-9841109</v>
      </c>
    </row>
    <row r="138" spans="2:21" ht="15.5" x14ac:dyDescent="0.35">
      <c r="C138" t="s">
        <v>184</v>
      </c>
      <c r="D138" s="5">
        <v>-78197805000</v>
      </c>
      <c r="E138" s="5">
        <v>-106374080000</v>
      </c>
      <c r="F138" s="5">
        <v>-55572229000</v>
      </c>
      <c r="G138" s="5">
        <v>-30929118000</v>
      </c>
      <c r="I138" s="5">
        <v>-112196372000</v>
      </c>
      <c r="J138" s="5">
        <v>-260995709000</v>
      </c>
      <c r="K138" s="5">
        <v>-182267791000</v>
      </c>
      <c r="L138" s="5">
        <v>-127880973000</v>
      </c>
      <c r="M138" s="5">
        <v>136157270000</v>
      </c>
      <c r="N138" s="5">
        <v>176443303000</v>
      </c>
      <c r="O138" s="5">
        <v>106920486000</v>
      </c>
      <c r="P138" s="5">
        <v>-92887500000</v>
      </c>
      <c r="Q138" s="5">
        <v>355077014000</v>
      </c>
      <c r="R138" s="5">
        <v>534075801759</v>
      </c>
      <c r="S138" s="5">
        <v>109835000000</v>
      </c>
      <c r="T138" s="5">
        <v>22200522653</v>
      </c>
      <c r="U138" s="5">
        <v>200139930305</v>
      </c>
    </row>
    <row r="139" spans="2:21" ht="15.5" x14ac:dyDescent="0.35">
      <c r="C139" t="s">
        <v>185</v>
      </c>
      <c r="D139" s="5">
        <v>-6413284000</v>
      </c>
      <c r="E139" s="5">
        <v>-5278955000</v>
      </c>
      <c r="F139" s="5">
        <v>-18234259000</v>
      </c>
      <c r="G139" s="5">
        <v>-21737152000</v>
      </c>
      <c r="I139" s="5">
        <v>-62767848000</v>
      </c>
      <c r="J139" s="5">
        <v>-50722055000</v>
      </c>
      <c r="K139" s="5">
        <v>-82754030000</v>
      </c>
      <c r="L139" s="5">
        <v>-21804160000</v>
      </c>
      <c r="M139" s="5">
        <v>-13608360000</v>
      </c>
      <c r="N139" s="5">
        <v>-117414070000</v>
      </c>
      <c r="O139" s="5">
        <v>-321185944000</v>
      </c>
      <c r="P139" s="5">
        <v>-383944219000</v>
      </c>
      <c r="Q139" s="5">
        <v>-463704451000</v>
      </c>
      <c r="R139" s="5">
        <v>-410210155167</v>
      </c>
      <c r="S139" s="5">
        <v>-348043909738</v>
      </c>
      <c r="T139" s="5">
        <v>-71571200811</v>
      </c>
      <c r="U139" s="5">
        <v>-37169617324</v>
      </c>
    </row>
    <row r="140" spans="2:21" ht="15.5" x14ac:dyDescent="0.35">
      <c r="C140" t="s">
        <v>502</v>
      </c>
      <c r="D140" s="5">
        <v>181134000</v>
      </c>
      <c r="E140" s="5">
        <v>44504000</v>
      </c>
      <c r="F140" s="5">
        <v>17403000</v>
      </c>
      <c r="G140" s="5">
        <v>24841000</v>
      </c>
      <c r="I140" s="5">
        <v>125006000</v>
      </c>
      <c r="J140" s="5">
        <v>14711000</v>
      </c>
      <c r="K140" s="5">
        <v>671326000</v>
      </c>
      <c r="L140" s="5">
        <v>187111000</v>
      </c>
      <c r="M140" s="5">
        <v>102636000</v>
      </c>
      <c r="N140" s="5">
        <v>1940583000</v>
      </c>
      <c r="O140" s="5">
        <v>16601000</v>
      </c>
      <c r="P140" s="5">
        <v>2369743000</v>
      </c>
      <c r="Q140" s="5">
        <v>155273000</v>
      </c>
      <c r="R140" s="5">
        <v>18600000</v>
      </c>
      <c r="S140" s="5">
        <v>10909091</v>
      </c>
      <c r="T140" s="5">
        <v>53000000</v>
      </c>
      <c r="U140" s="5">
        <v>8000000</v>
      </c>
    </row>
    <row r="141" spans="2:21" ht="15.5" x14ac:dyDescent="0.35">
      <c r="C141" t="s">
        <v>189</v>
      </c>
      <c r="D141" s="5">
        <v>-6594418000</v>
      </c>
      <c r="E141" s="5">
        <v>-5323459000</v>
      </c>
      <c r="F141" s="5">
        <v>-15625557000</v>
      </c>
      <c r="G141" s="5">
        <v>-21761993000</v>
      </c>
      <c r="I141" s="5">
        <v>-60246214000</v>
      </c>
      <c r="J141" s="5">
        <v>-50246258000</v>
      </c>
      <c r="K141" s="5">
        <v>-80235949000</v>
      </c>
      <c r="L141" s="5">
        <v>-16811903000</v>
      </c>
      <c r="M141" s="5">
        <v>-11453016000</v>
      </c>
      <c r="N141" s="5">
        <v>-102319092000</v>
      </c>
      <c r="O141" s="5">
        <v>-318504271000</v>
      </c>
      <c r="R141" s="5">
        <v>-356021186712</v>
      </c>
      <c r="S141" s="5">
        <v>-308285969952</v>
      </c>
      <c r="T141" s="5">
        <v>-59104011135</v>
      </c>
      <c r="U141" s="5">
        <v>-29738174823</v>
      </c>
    </row>
    <row r="142" spans="2:21" ht="15.5" x14ac:dyDescent="0.35">
      <c r="C142" t="s">
        <v>1606</v>
      </c>
      <c r="P142" s="5">
        <v>-382798974000</v>
      </c>
      <c r="Q142" s="5">
        <v>-452846408000</v>
      </c>
      <c r="T142" s="5">
        <v>270189229</v>
      </c>
      <c r="U142" s="5">
        <v>-2551578270</v>
      </c>
    </row>
    <row r="143" spans="2:21" ht="15.5" x14ac:dyDescent="0.35">
      <c r="C143" t="s">
        <v>2003</v>
      </c>
      <c r="R143" s="5">
        <v>-5893201021</v>
      </c>
      <c r="S143" s="5">
        <v>-20429126160</v>
      </c>
      <c r="T143" s="5">
        <v>-1364606618</v>
      </c>
      <c r="U143" s="5">
        <v>-638542170</v>
      </c>
    </row>
    <row r="144" spans="2:21" ht="15.5" x14ac:dyDescent="0.35">
      <c r="C144" t="s">
        <v>368</v>
      </c>
      <c r="F144" s="5">
        <v>-2626105000</v>
      </c>
      <c r="I144" s="5">
        <v>-2626105000</v>
      </c>
      <c r="J144" s="5">
        <v>-490508000</v>
      </c>
      <c r="K144" s="5">
        <v>-1772492000</v>
      </c>
      <c r="L144" s="5">
        <v>-4608273000</v>
      </c>
      <c r="M144" s="5">
        <v>-1806900000</v>
      </c>
      <c r="R144" s="5">
        <v>-13611808492</v>
      </c>
      <c r="S144" s="5">
        <v>-2581295556</v>
      </c>
      <c r="T144" s="5">
        <v>-5540252811</v>
      </c>
    </row>
    <row r="145" spans="3:21" ht="15.5" x14ac:dyDescent="0.35">
      <c r="C145" t="s">
        <v>200</v>
      </c>
      <c r="I145" s="5">
        <v>-20535000</v>
      </c>
      <c r="K145" s="5">
        <v>-1416915000</v>
      </c>
      <c r="L145" s="5">
        <v>-571095000</v>
      </c>
      <c r="M145" s="5">
        <v>-451080000</v>
      </c>
      <c r="N145" s="5">
        <v>-17035561000</v>
      </c>
      <c r="O145" s="5">
        <v>-2698274000</v>
      </c>
      <c r="P145" s="5">
        <v>-3514988000</v>
      </c>
      <c r="Q145" s="5">
        <v>-11013316000</v>
      </c>
      <c r="R145" s="5">
        <v>-1018605542</v>
      </c>
      <c r="S145" s="5">
        <v>-233393600</v>
      </c>
    </row>
    <row r="146" spans="3:21" ht="15.5" x14ac:dyDescent="0.35">
      <c r="C146" t="s">
        <v>2004</v>
      </c>
      <c r="R146" s="5">
        <v>-33683953400</v>
      </c>
      <c r="S146" s="5">
        <v>-16525033561</v>
      </c>
      <c r="T146" s="5">
        <v>-5885519476</v>
      </c>
      <c r="U146" s="5">
        <v>-4249322061</v>
      </c>
    </row>
    <row r="147" spans="3:21" ht="15.5" x14ac:dyDescent="0.35">
      <c r="C147" t="s">
        <v>215</v>
      </c>
      <c r="D147" s="5">
        <v>-78197805000</v>
      </c>
      <c r="E147" s="5">
        <v>-106374080000</v>
      </c>
      <c r="F147" s="5">
        <v>-55572229000</v>
      </c>
      <c r="G147" s="5">
        <v>-30929118000</v>
      </c>
      <c r="I147" s="5">
        <v>-112196372000</v>
      </c>
      <c r="J147" s="5">
        <v>-260995709000</v>
      </c>
      <c r="K147" s="5">
        <v>-182267791000</v>
      </c>
      <c r="L147" s="5">
        <v>-127880973000</v>
      </c>
      <c r="M147" s="5">
        <v>136157270000</v>
      </c>
      <c r="N147" s="5">
        <v>176443303000</v>
      </c>
      <c r="O147" s="5">
        <v>106920486000</v>
      </c>
      <c r="P147" s="5">
        <v>-92887500000</v>
      </c>
      <c r="Q147" s="5">
        <v>355077014000</v>
      </c>
      <c r="R147" s="5">
        <v>534075801759</v>
      </c>
      <c r="S147" s="5">
        <v>109835000000</v>
      </c>
      <c r="T147" s="5">
        <v>22200522653</v>
      </c>
      <c r="U147" s="5">
        <v>200139930305</v>
      </c>
    </row>
    <row r="148" spans="3:21" ht="15.5" x14ac:dyDescent="0.35">
      <c r="C148" t="s">
        <v>1350</v>
      </c>
      <c r="R148" s="5">
        <v>-6411503691</v>
      </c>
      <c r="S148" s="5">
        <v>-165000000</v>
      </c>
      <c r="T148" s="5">
        <v>-6380677347</v>
      </c>
      <c r="U148" s="5">
        <v>-390569695</v>
      </c>
    </row>
    <row r="149" spans="3:21" ht="15.5" x14ac:dyDescent="0.35">
      <c r="C149" t="s">
        <v>504</v>
      </c>
      <c r="R149" s="5">
        <v>650487305450</v>
      </c>
      <c r="T149" s="5">
        <v>223231200000</v>
      </c>
      <c r="U149" s="5">
        <v>534262000000</v>
      </c>
    </row>
    <row r="150" spans="3:21" ht="15.5" x14ac:dyDescent="0.35">
      <c r="C150" t="s">
        <v>495</v>
      </c>
      <c r="D150" s="5">
        <v>122000000000</v>
      </c>
      <c r="E150" s="5">
        <v>-122000000000</v>
      </c>
      <c r="F150" s="5">
        <v>-431872000000</v>
      </c>
      <c r="G150" s="5">
        <v>-277488000000</v>
      </c>
      <c r="I150" s="5">
        <v>-709360000000</v>
      </c>
      <c r="J150" s="5">
        <v>-434391000000</v>
      </c>
      <c r="K150" s="5">
        <v>-266927000000</v>
      </c>
      <c r="L150" s="5">
        <v>-125739000000</v>
      </c>
      <c r="M150" s="5">
        <v>-599673000000</v>
      </c>
      <c r="N150" s="5">
        <v>-22500000000</v>
      </c>
      <c r="O150" s="5">
        <v>-234859514000</v>
      </c>
      <c r="P150" s="5">
        <v>-205387500000</v>
      </c>
      <c r="R150" s="5">
        <v>-285000000000</v>
      </c>
    </row>
    <row r="151" spans="3:21" ht="15.5" x14ac:dyDescent="0.35">
      <c r="C151" t="s">
        <v>2005</v>
      </c>
      <c r="D151" s="5">
        <v>-25364005000</v>
      </c>
      <c r="E151" s="5">
        <v>-24125863000</v>
      </c>
      <c r="F151" s="5">
        <v>-23052500000</v>
      </c>
      <c r="G151" s="5">
        <v>-27169118000</v>
      </c>
      <c r="I151" s="5">
        <v>-96188643000</v>
      </c>
      <c r="J151" s="5">
        <v>-82449466000</v>
      </c>
      <c r="K151" s="5">
        <v>-68811095000</v>
      </c>
      <c r="L151" s="5">
        <v>-73524693000</v>
      </c>
      <c r="M151" s="5">
        <v>-34765928000</v>
      </c>
      <c r="N151" s="5">
        <v>-55053054000</v>
      </c>
    </row>
    <row r="152" spans="3:21" ht="15.5" x14ac:dyDescent="0.35">
      <c r="C152" t="s">
        <v>1252</v>
      </c>
      <c r="M152" s="5">
        <v>-28642802000</v>
      </c>
      <c r="N152" s="5">
        <v>-6003643000</v>
      </c>
    </row>
    <row r="153" spans="3:21" ht="15.5" x14ac:dyDescent="0.35">
      <c r="C153" t="s">
        <v>1205</v>
      </c>
      <c r="D153" s="5">
        <v>-448000000000</v>
      </c>
      <c r="G153" s="5">
        <v>273728000000</v>
      </c>
    </row>
    <row r="154" spans="3:21" ht="15.5" x14ac:dyDescent="0.35">
      <c r="C154" t="s">
        <v>954</v>
      </c>
      <c r="F154" s="5">
        <v>694000000000</v>
      </c>
      <c r="I154" s="5">
        <v>694000000000</v>
      </c>
      <c r="J154" s="5">
        <v>240000000000</v>
      </c>
      <c r="K154" s="5">
        <v>160000000000</v>
      </c>
      <c r="L154" s="5">
        <v>90000000000</v>
      </c>
      <c r="M154" s="5">
        <v>799239000000</v>
      </c>
      <c r="N154" s="5">
        <v>260000000000</v>
      </c>
      <c r="O154" s="5">
        <v>341780000000</v>
      </c>
      <c r="P154" s="5">
        <v>112500000000</v>
      </c>
      <c r="Q154" s="5">
        <v>355077014000</v>
      </c>
      <c r="R154" s="5">
        <v>175000000000</v>
      </c>
      <c r="S154" s="5">
        <v>110000000000</v>
      </c>
    </row>
    <row r="155" spans="3:21" ht="15.5" x14ac:dyDescent="0.35">
      <c r="C155" t="s">
        <v>2006</v>
      </c>
      <c r="J155" s="5">
        <v>16381750000</v>
      </c>
      <c r="K155" s="5">
        <v>-6529696000</v>
      </c>
      <c r="L155" s="5">
        <v>-18617280000</v>
      </c>
    </row>
    <row r="156" spans="3:21" ht="15.5" x14ac:dyDescent="0.35">
      <c r="C156" t="s">
        <v>2007</v>
      </c>
      <c r="D156" s="5">
        <v>-833800000</v>
      </c>
      <c r="E156" s="5">
        <v>-248217000</v>
      </c>
      <c r="F156" s="5">
        <v>-647729000</v>
      </c>
      <c r="I156" s="5">
        <v>-647729000</v>
      </c>
      <c r="J156" s="5">
        <v>-536993000</v>
      </c>
    </row>
    <row r="157" spans="3:21" ht="15.5" x14ac:dyDescent="0.35">
      <c r="C157" t="s">
        <v>239</v>
      </c>
      <c r="D157" s="5">
        <v>-24521289000</v>
      </c>
      <c r="E157" s="5">
        <v>-97679171000</v>
      </c>
      <c r="F157" s="5">
        <v>51354313000</v>
      </c>
      <c r="G157" s="5">
        <v>33898546000</v>
      </c>
      <c r="I157" s="5">
        <v>128856343000</v>
      </c>
      <c r="J157" s="5">
        <v>-72080807000</v>
      </c>
      <c r="K157" s="5">
        <v>-60987882000</v>
      </c>
      <c r="L157" s="5">
        <v>93990682000</v>
      </c>
      <c r="M157" s="5">
        <v>86563777000</v>
      </c>
      <c r="N157" s="5">
        <v>-28472417000</v>
      </c>
      <c r="O157" s="5">
        <v>43030434000</v>
      </c>
      <c r="P157" s="5">
        <v>-255176087000</v>
      </c>
      <c r="Q157" s="5">
        <v>35998270000</v>
      </c>
      <c r="R157" s="5">
        <v>230823494263</v>
      </c>
      <c r="S157" s="5">
        <v>-240807349861</v>
      </c>
      <c r="T157" s="5">
        <v>-27963924546</v>
      </c>
      <c r="U157" s="5">
        <v>256501205154</v>
      </c>
    </row>
    <row r="158" spans="3:21" ht="15.5" x14ac:dyDescent="0.35">
      <c r="C158" t="s">
        <v>240</v>
      </c>
      <c r="E158" s="5">
        <v>231362980000</v>
      </c>
      <c r="I158" s="5">
        <v>103154366000</v>
      </c>
      <c r="J158" s="5">
        <v>175772166000</v>
      </c>
      <c r="K158" s="5">
        <v>236760048000</v>
      </c>
      <c r="L158" s="5">
        <v>142769366000</v>
      </c>
      <c r="M158" s="5">
        <v>56205589000</v>
      </c>
      <c r="N158" s="5">
        <v>84678006000</v>
      </c>
      <c r="O158" s="5">
        <v>41647572000</v>
      </c>
      <c r="P158" s="5">
        <v>296823659000</v>
      </c>
      <c r="Q158" s="5">
        <v>260825389000</v>
      </c>
      <c r="R158" s="5">
        <v>30001894909</v>
      </c>
      <c r="S158" s="5">
        <v>270809244770</v>
      </c>
      <c r="T158" s="5">
        <v>298773169316</v>
      </c>
      <c r="U158" s="5">
        <v>42271964162</v>
      </c>
    </row>
    <row r="159" spans="3:21" ht="15.5" x14ac:dyDescent="0.35">
      <c r="C159" t="s">
        <v>242</v>
      </c>
      <c r="D159" s="5">
        <v>-25355089000</v>
      </c>
      <c r="E159" s="5">
        <v>133435592000</v>
      </c>
      <c r="F159" s="5">
        <v>50706584000</v>
      </c>
      <c r="G159" s="5">
        <v>33898546000</v>
      </c>
      <c r="I159" s="5">
        <v>231362980000</v>
      </c>
      <c r="J159" s="5">
        <v>103154366000</v>
      </c>
      <c r="K159" s="5">
        <v>175772166000</v>
      </c>
      <c r="L159" s="5">
        <v>236760048000</v>
      </c>
      <c r="M159" s="5">
        <v>142769366000</v>
      </c>
      <c r="N159" s="5">
        <v>56205589000</v>
      </c>
      <c r="O159" s="5">
        <v>84678006000</v>
      </c>
      <c r="P159" s="5">
        <v>41647572000</v>
      </c>
      <c r="Q159" s="5">
        <v>296823659000</v>
      </c>
      <c r="R159" s="5">
        <v>260825389172</v>
      </c>
      <c r="S159" s="5">
        <v>30001894909</v>
      </c>
      <c r="T159" s="5">
        <v>270809244770</v>
      </c>
      <c r="U159" s="5">
        <v>298773169316</v>
      </c>
    </row>
    <row r="161" spans="2:21" ht="15.5" x14ac:dyDescent="0.35">
      <c r="B161" t="s">
        <v>243</v>
      </c>
      <c r="C161" t="s">
        <v>12</v>
      </c>
      <c r="D161" s="5">
        <v>870000000</v>
      </c>
      <c r="E161" s="5">
        <v>870000000</v>
      </c>
      <c r="F161" s="5">
        <v>870000000</v>
      </c>
      <c r="G161" s="5">
        <v>870000000</v>
      </c>
      <c r="I161" s="5">
        <v>870000000</v>
      </c>
      <c r="J161" s="5">
        <v>870000000</v>
      </c>
      <c r="K161" s="5">
        <v>870000000</v>
      </c>
      <c r="L161" s="5">
        <v>870000000</v>
      </c>
      <c r="M161" s="5">
        <v>870000000</v>
      </c>
      <c r="N161" s="5">
        <v>870000000</v>
      </c>
      <c r="O161" s="5">
        <v>870000000</v>
      </c>
      <c r="P161" s="5">
        <v>870000000</v>
      </c>
      <c r="Q161" s="5">
        <v>440000000</v>
      </c>
      <c r="R161" s="5">
        <v>440000000</v>
      </c>
      <c r="S161" s="5">
        <v>340000000</v>
      </c>
      <c r="T161" s="5">
        <v>340000000</v>
      </c>
      <c r="U161" s="5">
        <v>160000000</v>
      </c>
    </row>
    <row r="162" spans="2:21" ht="15.5" x14ac:dyDescent="0.35">
      <c r="C162" t="s">
        <v>244</v>
      </c>
      <c r="D162" s="6">
        <v>11.63</v>
      </c>
      <c r="E162" s="6">
        <v>-28.48</v>
      </c>
      <c r="F162" s="6">
        <v>36.729999999999997</v>
      </c>
      <c r="G162" s="6">
        <v>4.03</v>
      </c>
    </row>
    <row r="163" spans="2:21" ht="15.5" x14ac:dyDescent="0.35">
      <c r="C163" t="s">
        <v>245</v>
      </c>
      <c r="D163" s="6">
        <v>246.78</v>
      </c>
      <c r="E163" s="6">
        <v>-94.8</v>
      </c>
      <c r="F163" s="6">
        <v>78.95</v>
      </c>
      <c r="G163" s="6">
        <v>818.86</v>
      </c>
    </row>
    <row r="164" spans="2:21" ht="15.5" x14ac:dyDescent="0.35">
      <c r="C164" t="s">
        <v>73</v>
      </c>
      <c r="D164" s="6">
        <v>8.41</v>
      </c>
      <c r="E164" s="6">
        <v>11.02</v>
      </c>
      <c r="F164" s="6">
        <v>7.55</v>
      </c>
      <c r="G164" s="6">
        <v>9.3800000000000008</v>
      </c>
    </row>
    <row r="165" spans="2:21" ht="15.5" x14ac:dyDescent="0.35">
      <c r="C165" t="s">
        <v>246</v>
      </c>
      <c r="E165" s="5">
        <v>28440000000</v>
      </c>
      <c r="F165" s="5">
        <v>98190000000</v>
      </c>
      <c r="G165" s="5">
        <v>75380000000</v>
      </c>
    </row>
    <row r="166" spans="2:21" ht="15.5" x14ac:dyDescent="0.35">
      <c r="C166" t="s">
        <v>247</v>
      </c>
      <c r="D166" s="6">
        <v>5.8999999999999999E-3</v>
      </c>
      <c r="E166" s="6">
        <v>-1.41E-2</v>
      </c>
      <c r="F166" s="6">
        <v>1.7000000000000001E-2</v>
      </c>
      <c r="G166" s="6">
        <v>1.9E-3</v>
      </c>
    </row>
    <row r="167" spans="2:21" ht="15.5" x14ac:dyDescent="0.35">
      <c r="C167" t="s">
        <v>248</v>
      </c>
      <c r="D167" s="6">
        <v>2.3300000000000001E-2</v>
      </c>
      <c r="E167" s="6">
        <v>-5.8499999999999996E-2</v>
      </c>
      <c r="F167" s="6">
        <v>7.1199999999999999E-2</v>
      </c>
      <c r="G167" s="6">
        <v>8.5000000000000006E-3</v>
      </c>
    </row>
    <row r="168" spans="2:21" ht="15.5" x14ac:dyDescent="0.35">
      <c r="C168" t="s">
        <v>249</v>
      </c>
      <c r="D168" s="6">
        <v>3.9699999999999999E-2</v>
      </c>
      <c r="E168" s="6">
        <v>-6.8000000000000005E-3</v>
      </c>
      <c r="F168" s="6">
        <v>4.9200000000000001E-2</v>
      </c>
      <c r="G168" s="6">
        <v>3.44E-2</v>
      </c>
    </row>
    <row r="169" spans="2:21" ht="15.5" x14ac:dyDescent="0.35">
      <c r="C169" t="s">
        <v>250</v>
      </c>
      <c r="D169" s="6">
        <v>1.96</v>
      </c>
      <c r="E169" s="6">
        <v>-0.33</v>
      </c>
      <c r="F169" s="6">
        <v>2.16</v>
      </c>
      <c r="G169" s="6">
        <v>1.38</v>
      </c>
    </row>
    <row r="170" spans="2:21" ht="15.5" x14ac:dyDescent="0.35">
      <c r="C170" t="s">
        <v>251</v>
      </c>
      <c r="D170" s="5">
        <v>436000000000</v>
      </c>
      <c r="E170" s="5">
        <v>426000000000</v>
      </c>
      <c r="F170" s="5">
        <v>451000000000</v>
      </c>
      <c r="G170" s="5">
        <v>416000000000</v>
      </c>
    </row>
    <row r="171" spans="2:21" ht="15.5" x14ac:dyDescent="0.35">
      <c r="C171" t="s">
        <v>252</v>
      </c>
      <c r="D171" s="6">
        <v>5.75</v>
      </c>
      <c r="E171" s="6">
        <v>5.54</v>
      </c>
      <c r="F171" s="6">
        <v>5.62</v>
      </c>
      <c r="G171" s="6">
        <v>6.93</v>
      </c>
    </row>
    <row r="172" spans="2:21" ht="15.5" x14ac:dyDescent="0.35">
      <c r="C172" t="s">
        <v>253</v>
      </c>
      <c r="D172" s="6">
        <v>498.84</v>
      </c>
      <c r="E172" s="6">
        <v>487.22</v>
      </c>
      <c r="F172" s="6">
        <v>515.70000000000005</v>
      </c>
      <c r="G172" s="6">
        <v>476.39</v>
      </c>
    </row>
    <row r="173" spans="2:21" ht="15.5" x14ac:dyDescent="0.35">
      <c r="C173" t="s">
        <v>254</v>
      </c>
      <c r="D173" s="6">
        <v>5.75</v>
      </c>
      <c r="E173" s="6">
        <v>5.54</v>
      </c>
      <c r="F173" s="6">
        <v>5.62</v>
      </c>
      <c r="G173" s="6">
        <v>6.93</v>
      </c>
    </row>
    <row r="174" spans="2:21" ht="15.5" x14ac:dyDescent="0.35">
      <c r="C174" t="s">
        <v>255</v>
      </c>
      <c r="D174" s="6">
        <v>498.84</v>
      </c>
      <c r="E174" s="6">
        <v>487.22</v>
      </c>
      <c r="F174" s="6">
        <v>515.70000000000005</v>
      </c>
      <c r="G174" s="6">
        <v>476.39</v>
      </c>
    </row>
    <row r="175" spans="2:21" ht="15.5" x14ac:dyDescent="0.35">
      <c r="C175" t="s">
        <v>256</v>
      </c>
      <c r="D175" s="5">
        <v>352000000000</v>
      </c>
      <c r="E175" s="5">
        <v>382000000000</v>
      </c>
      <c r="F175" s="5">
        <v>462000000000</v>
      </c>
      <c r="G175" s="5">
        <v>492000000000</v>
      </c>
    </row>
    <row r="176" spans="2:21" ht="15.5" x14ac:dyDescent="0.35">
      <c r="C176" t="s">
        <v>257</v>
      </c>
      <c r="E176" s="5">
        <v>22000000000</v>
      </c>
      <c r="F176" s="5">
        <v>24000000000</v>
      </c>
      <c r="G176" s="5">
        <v>26000000000</v>
      </c>
    </row>
    <row r="177" spans="3:21" ht="15.5" x14ac:dyDescent="0.35">
      <c r="C177" t="s">
        <v>258</v>
      </c>
      <c r="D177" s="5">
        <v>436000000000</v>
      </c>
      <c r="E177" s="5">
        <v>426000000000</v>
      </c>
      <c r="F177" s="5">
        <v>451000000000</v>
      </c>
      <c r="G177" s="5">
        <v>416000000000</v>
      </c>
    </row>
    <row r="178" spans="3:21" ht="15.5" x14ac:dyDescent="0.35">
      <c r="C178" t="s">
        <v>24</v>
      </c>
      <c r="D178" s="5">
        <v>352000000000</v>
      </c>
      <c r="E178" s="5">
        <v>404000000000</v>
      </c>
      <c r="F178" s="5">
        <v>486000000000</v>
      </c>
      <c r="G178" s="5">
        <v>518000000000</v>
      </c>
    </row>
    <row r="179" spans="3:21" ht="15.5" x14ac:dyDescent="0.35">
      <c r="C179" t="s">
        <v>21</v>
      </c>
      <c r="D179" s="5">
        <v>244000000000</v>
      </c>
      <c r="E179" s="5">
        <v>271000000000</v>
      </c>
      <c r="F179" s="5">
        <v>255000000000</v>
      </c>
      <c r="G179" s="5">
        <v>337000000000</v>
      </c>
    </row>
    <row r="180" spans="3:21" ht="15.5" x14ac:dyDescent="0.35">
      <c r="C180" t="s">
        <v>259</v>
      </c>
      <c r="D180" s="5">
        <v>-347000000000</v>
      </c>
      <c r="E180" s="5">
        <v>-394000000000</v>
      </c>
      <c r="F180" s="5">
        <v>-435000000000</v>
      </c>
      <c r="G180" s="5">
        <v>-430000000000</v>
      </c>
    </row>
    <row r="181" spans="3:21" ht="15.5" x14ac:dyDescent="0.35">
      <c r="C181" t="s">
        <v>260</v>
      </c>
      <c r="D181" s="5">
        <v>59000000000</v>
      </c>
      <c r="E181" s="5">
        <v>14000000000</v>
      </c>
      <c r="F181" s="5">
        <v>125000000000</v>
      </c>
      <c r="G181" s="5">
        <v>87000000000</v>
      </c>
    </row>
    <row r="182" spans="3:21" ht="15.5" x14ac:dyDescent="0.35">
      <c r="C182" t="s">
        <v>261</v>
      </c>
      <c r="D182" s="5">
        <v>-7000000000</v>
      </c>
      <c r="E182" s="5">
        <v>-5000000000</v>
      </c>
      <c r="F182" s="5">
        <v>-18000000000</v>
      </c>
      <c r="G182" s="5">
        <v>-22000000000</v>
      </c>
    </row>
    <row r="183" spans="3:21" ht="15.5" x14ac:dyDescent="0.35">
      <c r="C183" t="s">
        <v>13</v>
      </c>
      <c r="D183" s="5">
        <v>53000000000</v>
      </c>
      <c r="E183" s="5">
        <v>8000000000</v>
      </c>
      <c r="F183" s="5">
        <v>106000000000</v>
      </c>
      <c r="G183" s="5">
        <v>65000000000</v>
      </c>
    </row>
    <row r="184" spans="3:21" ht="15.5" x14ac:dyDescent="0.35">
      <c r="C184" t="s">
        <v>16</v>
      </c>
      <c r="D184" s="6">
        <v>60.26</v>
      </c>
      <c r="E184" s="6">
        <v>9.61</v>
      </c>
      <c r="F184" s="6">
        <v>121.59</v>
      </c>
      <c r="G184" s="6">
        <v>74.150000000000006</v>
      </c>
    </row>
    <row r="185" spans="3:21" ht="15.5" x14ac:dyDescent="0.35">
      <c r="C185" t="s">
        <v>58</v>
      </c>
      <c r="I185" s="6">
        <v>69.61</v>
      </c>
      <c r="J185" s="6">
        <v>-81.55</v>
      </c>
      <c r="K185" s="6">
        <v>-15.62</v>
      </c>
      <c r="L185" s="6">
        <v>-67.36</v>
      </c>
      <c r="M185" s="6">
        <v>-303.35000000000002</v>
      </c>
      <c r="N185" s="6">
        <v>-510.14</v>
      </c>
      <c r="O185" s="6">
        <v>95.36</v>
      </c>
      <c r="P185" s="6">
        <v>40.31</v>
      </c>
      <c r="Q185" s="6">
        <v>28.47</v>
      </c>
      <c r="R185" s="6">
        <v>-35.479999999999997</v>
      </c>
      <c r="S185" s="6">
        <v>-106.91</v>
      </c>
      <c r="T185" s="6">
        <v>-94.04</v>
      </c>
      <c r="U185" s="6">
        <v>-74.69</v>
      </c>
    </row>
    <row r="186" spans="3:21" ht="15.5" x14ac:dyDescent="0.35">
      <c r="C186" t="s">
        <v>72</v>
      </c>
      <c r="I186" s="6">
        <v>41.66</v>
      </c>
      <c r="J186" s="6">
        <v>-24.52</v>
      </c>
      <c r="K186" s="6">
        <v>-135.08000000000001</v>
      </c>
      <c r="L186" s="6">
        <v>-47.36</v>
      </c>
      <c r="M186" s="6">
        <v>-11.11</v>
      </c>
      <c r="N186" s="6">
        <v>-5.86</v>
      </c>
      <c r="O186" s="6">
        <v>31.46</v>
      </c>
      <c r="P186" s="6">
        <v>116.6</v>
      </c>
      <c r="Q186" s="6">
        <v>354.76</v>
      </c>
      <c r="R186" s="6">
        <v>-242.39</v>
      </c>
      <c r="S186" s="6">
        <v>-42.09</v>
      </c>
      <c r="T186" s="6">
        <v>-30.84</v>
      </c>
      <c r="U186" s="5">
        <v>0</v>
      </c>
    </row>
    <row r="187" spans="3:21" ht="15.5" x14ac:dyDescent="0.35">
      <c r="C187" t="s">
        <v>75</v>
      </c>
      <c r="I187" s="6">
        <v>2.0099999999999998</v>
      </c>
      <c r="J187" s="6">
        <v>1.49</v>
      </c>
      <c r="K187" s="6">
        <v>1.74</v>
      </c>
      <c r="L187" s="6">
        <v>2.63</v>
      </c>
      <c r="M187" s="6">
        <v>10.34</v>
      </c>
      <c r="N187" s="6">
        <v>10.210000000000001</v>
      </c>
      <c r="O187" s="6">
        <v>1.85</v>
      </c>
      <c r="P187" s="6">
        <v>3.47</v>
      </c>
      <c r="Q187" s="6">
        <v>5.2</v>
      </c>
      <c r="R187" s="6">
        <v>6.54</v>
      </c>
      <c r="S187" s="6">
        <v>3.8</v>
      </c>
      <c r="T187" s="6">
        <v>2.94</v>
      </c>
      <c r="U187" s="5">
        <v>0</v>
      </c>
    </row>
    <row r="188" spans="3:21" ht="15.5" x14ac:dyDescent="0.35">
      <c r="C188" t="s">
        <v>262</v>
      </c>
      <c r="I188" s="5">
        <v>330380000000</v>
      </c>
      <c r="J188" s="5">
        <v>280540000000</v>
      </c>
      <c r="K188" s="6">
        <v>272839999999.99997</v>
      </c>
      <c r="L188" s="5">
        <v>284070000000</v>
      </c>
      <c r="M188" s="5">
        <v>10370000000</v>
      </c>
      <c r="N188" s="6">
        <v>-34240000000.000004</v>
      </c>
      <c r="O188" s="5">
        <v>351530000000</v>
      </c>
      <c r="P188" s="5">
        <v>270800000000</v>
      </c>
    </row>
    <row r="189" spans="3:21" ht="15.5" x14ac:dyDescent="0.35">
      <c r="C189" t="s">
        <v>263</v>
      </c>
      <c r="I189" s="6">
        <v>3.2300000000000002E-2</v>
      </c>
      <c r="J189" s="6">
        <v>-3.8599999999999995E-2</v>
      </c>
      <c r="K189" s="6">
        <v>-6.4000000000000003E-3</v>
      </c>
      <c r="L189" s="6">
        <v>-2.58E-2</v>
      </c>
      <c r="M189" s="6">
        <v>-0.1103</v>
      </c>
      <c r="N189" s="6">
        <v>-0.1832</v>
      </c>
      <c r="O189" s="6">
        <v>4.3499999999999997E-2</v>
      </c>
      <c r="P189" s="6">
        <v>0.02</v>
      </c>
      <c r="Q189" s="6">
        <v>7.0999999999999995E-3</v>
      </c>
      <c r="R189" s="6">
        <v>-1.1899999999999999E-2</v>
      </c>
      <c r="S189" s="6">
        <v>-4.5199999999999997E-2</v>
      </c>
      <c r="T189" s="6">
        <v>-4.8499999999999995E-2</v>
      </c>
      <c r="U189" s="6">
        <v>-1.9199999999999998E-2</v>
      </c>
    </row>
    <row r="190" spans="3:21" ht="15.5" x14ac:dyDescent="0.35">
      <c r="C190" t="s">
        <v>264</v>
      </c>
      <c r="I190" s="6">
        <v>0.13500000000000001</v>
      </c>
      <c r="J190" s="6">
        <v>-0.18390000000000001</v>
      </c>
      <c r="K190" s="6">
        <v>-2.98E-2</v>
      </c>
      <c r="L190" s="6">
        <v>-0.1245</v>
      </c>
      <c r="M190" s="6">
        <v>-0.49859999999999999</v>
      </c>
      <c r="N190" s="6">
        <v>-0.55979999999999996</v>
      </c>
      <c r="O190" s="6">
        <v>6.7000000000000004E-2</v>
      </c>
      <c r="P190" s="6">
        <v>3.04E-2</v>
      </c>
      <c r="Q190" s="6">
        <v>1.11E-2</v>
      </c>
      <c r="R190" s="6">
        <v>-1.3899999999999999E-2</v>
      </c>
      <c r="S190" s="6">
        <v>-7.4800000000000005E-2</v>
      </c>
      <c r="T190" s="6">
        <v>-6.1699999999999998E-2</v>
      </c>
      <c r="U190" s="6">
        <v>-0.39380000000000004</v>
      </c>
    </row>
    <row r="191" spans="3:21" ht="15.5" x14ac:dyDescent="0.35">
      <c r="C191" t="s">
        <v>265</v>
      </c>
      <c r="I191" s="6">
        <v>0.16320000000000001</v>
      </c>
      <c r="J191" s="6">
        <v>0.1215</v>
      </c>
      <c r="K191" s="6">
        <v>8.2299999999999998E-2</v>
      </c>
      <c r="L191" s="6">
        <v>6.8900000000000003E-2</v>
      </c>
      <c r="M191" s="6">
        <v>-0.1391</v>
      </c>
      <c r="N191" s="6">
        <v>-0.20480000000000001</v>
      </c>
      <c r="O191" s="6">
        <v>0.1103</v>
      </c>
      <c r="P191" s="6">
        <v>6.2800000000000009E-2</v>
      </c>
      <c r="Q191" s="6">
        <v>1.5700000000000002E-2</v>
      </c>
      <c r="R191" s="6">
        <v>-2.3E-2</v>
      </c>
      <c r="S191" s="6">
        <v>-7.4299999999999991E-2</v>
      </c>
      <c r="T191" s="6">
        <v>-0.1807</v>
      </c>
      <c r="U191" s="6">
        <v>-0.4919</v>
      </c>
    </row>
    <row r="192" spans="3:21" ht="15.5" x14ac:dyDescent="0.35">
      <c r="C192" t="s">
        <v>266</v>
      </c>
      <c r="I192" s="6">
        <v>1.6</v>
      </c>
      <c r="J192" s="6">
        <v>1.08</v>
      </c>
      <c r="K192" s="6">
        <v>0.88</v>
      </c>
      <c r="L192" s="6">
        <v>0.76</v>
      </c>
      <c r="M192" s="6">
        <v>-1.62</v>
      </c>
      <c r="N192" s="6">
        <v>-2.41</v>
      </c>
      <c r="O192" s="6">
        <v>8.74</v>
      </c>
      <c r="P192" s="6">
        <v>3.64</v>
      </c>
      <c r="Q192" s="6">
        <v>2.4300000000000002</v>
      </c>
      <c r="R192" s="6">
        <v>-1.5</v>
      </c>
      <c r="S192" s="6">
        <v>-17.690000000000001</v>
      </c>
      <c r="T192" s="6">
        <v>-23.24</v>
      </c>
      <c r="U192" s="6">
        <v>-2.3199999999999998</v>
      </c>
    </row>
    <row r="193" spans="3:21" ht="15.5" x14ac:dyDescent="0.35">
      <c r="C193" t="s">
        <v>69</v>
      </c>
      <c r="I193" s="6">
        <v>5.62</v>
      </c>
      <c r="J193" s="6">
        <v>4.51</v>
      </c>
      <c r="K193" s="6">
        <v>4.03</v>
      </c>
      <c r="L193" s="6">
        <v>5.89</v>
      </c>
      <c r="M193" s="6">
        <v>5.54</v>
      </c>
      <c r="N193" s="6">
        <v>3.28</v>
      </c>
      <c r="O193" s="6">
        <v>2.11</v>
      </c>
      <c r="P193" s="6">
        <v>3.54</v>
      </c>
      <c r="Q193" s="6">
        <v>3.93</v>
      </c>
      <c r="R193" s="6">
        <v>3.38</v>
      </c>
      <c r="S193" s="6">
        <v>3.15</v>
      </c>
      <c r="T193" s="6">
        <v>1.9</v>
      </c>
      <c r="U193" s="5">
        <v>0</v>
      </c>
    </row>
    <row r="194" spans="3:21" ht="15.5" x14ac:dyDescent="0.35">
      <c r="C194" t="s">
        <v>66</v>
      </c>
      <c r="I194" s="6">
        <v>515.70000000000005</v>
      </c>
      <c r="J194" s="6">
        <v>443.51</v>
      </c>
      <c r="K194" s="6">
        <v>524.11</v>
      </c>
      <c r="L194" s="6">
        <v>541.16</v>
      </c>
      <c r="M194" s="6">
        <v>608.47</v>
      </c>
      <c r="N194" s="6">
        <v>911.21</v>
      </c>
      <c r="O194" s="6">
        <v>1423.23</v>
      </c>
      <c r="P194" s="6">
        <v>1327.82</v>
      </c>
      <c r="Q194" s="6">
        <v>2570.8200000000002</v>
      </c>
      <c r="R194" s="6">
        <v>2544.9899999999998</v>
      </c>
      <c r="S194" s="6">
        <v>1428.41</v>
      </c>
      <c r="T194" s="6">
        <v>1524.13</v>
      </c>
      <c r="U194" s="6">
        <v>189.64</v>
      </c>
    </row>
    <row r="195" spans="3:21" ht="15.5" x14ac:dyDescent="0.35">
      <c r="C195" t="s">
        <v>267</v>
      </c>
      <c r="I195" s="6">
        <v>5.62</v>
      </c>
      <c r="J195" s="6">
        <v>4.51</v>
      </c>
      <c r="K195" s="6">
        <v>4.03</v>
      </c>
      <c r="L195" s="6">
        <v>5.89</v>
      </c>
      <c r="M195" s="6">
        <v>5.54</v>
      </c>
      <c r="N195" s="6">
        <v>3.28</v>
      </c>
      <c r="O195" s="6">
        <v>2.11</v>
      </c>
      <c r="P195" s="6">
        <v>3.54</v>
      </c>
      <c r="Q195" s="6">
        <v>3.93</v>
      </c>
      <c r="R195" s="6">
        <v>3.38</v>
      </c>
      <c r="S195" s="6">
        <v>3.15</v>
      </c>
      <c r="T195" s="6">
        <v>1.9</v>
      </c>
      <c r="U195" s="5">
        <v>0</v>
      </c>
    </row>
    <row r="196" spans="3:21" ht="15.5" x14ac:dyDescent="0.35">
      <c r="C196" t="s">
        <v>268</v>
      </c>
      <c r="I196" s="6">
        <v>515.70000000000005</v>
      </c>
      <c r="J196" s="6">
        <v>443.51</v>
      </c>
      <c r="K196" s="6">
        <v>524.11</v>
      </c>
      <c r="L196" s="6">
        <v>541.16</v>
      </c>
      <c r="M196" s="6">
        <v>608.47</v>
      </c>
      <c r="N196" s="6">
        <v>911.21</v>
      </c>
      <c r="O196" s="6">
        <v>1423.23</v>
      </c>
      <c r="P196" s="6">
        <v>1327.82</v>
      </c>
      <c r="Q196" s="6">
        <v>2570.8200000000002</v>
      </c>
      <c r="R196" s="6">
        <v>2543.87</v>
      </c>
      <c r="S196" s="6">
        <v>1427.7</v>
      </c>
      <c r="T196" s="6">
        <v>1524.04</v>
      </c>
      <c r="U196" s="6">
        <v>189.35</v>
      </c>
    </row>
    <row r="197" spans="3:21" ht="15.5" x14ac:dyDescent="0.35">
      <c r="C197" t="s">
        <v>269</v>
      </c>
      <c r="I197" s="5">
        <v>462000000000</v>
      </c>
      <c r="J197" s="5">
        <v>471000000000</v>
      </c>
      <c r="K197" s="5">
        <v>678000000000</v>
      </c>
      <c r="L197" s="5">
        <v>406000000000</v>
      </c>
      <c r="M197" s="5">
        <v>738000000000</v>
      </c>
      <c r="N197" s="5">
        <v>614000000000</v>
      </c>
      <c r="O197" s="5">
        <v>374000000000</v>
      </c>
      <c r="P197" s="5">
        <v>50000000000</v>
      </c>
      <c r="Q197" s="5">
        <v>133000000000</v>
      </c>
      <c r="S197" s="5">
        <v>110000000000</v>
      </c>
      <c r="U197" s="5">
        <v>505000000000</v>
      </c>
    </row>
    <row r="198" spans="3:21" ht="15.5" x14ac:dyDescent="0.35">
      <c r="C198" t="s">
        <v>270</v>
      </c>
      <c r="I198" s="5">
        <v>24000000000</v>
      </c>
      <c r="J198" s="5">
        <v>32000000000</v>
      </c>
      <c r="L198" s="5">
        <v>396000000000</v>
      </c>
      <c r="M198" s="5">
        <v>68000000000</v>
      </c>
      <c r="P198" s="5">
        <v>222000000000</v>
      </c>
      <c r="Q198" s="5">
        <v>227000000000</v>
      </c>
    </row>
    <row r="199" spans="3:21" ht="15.5" x14ac:dyDescent="0.35">
      <c r="C199" t="s">
        <v>26</v>
      </c>
      <c r="I199" s="5">
        <v>486000000000</v>
      </c>
      <c r="J199" s="5">
        <v>503000000000</v>
      </c>
      <c r="K199" s="5">
        <v>678000000000</v>
      </c>
      <c r="L199" s="5">
        <v>802000000000</v>
      </c>
      <c r="M199" s="5">
        <v>806000000000</v>
      </c>
      <c r="N199" s="5">
        <v>614000000000</v>
      </c>
      <c r="O199" s="5">
        <v>374000000000</v>
      </c>
      <c r="P199" s="5">
        <v>271000000000</v>
      </c>
      <c r="Q199" s="5">
        <v>359000000000</v>
      </c>
      <c r="S199" s="5">
        <v>110000000000</v>
      </c>
      <c r="U199" s="5">
        <v>505000000000</v>
      </c>
    </row>
    <row r="200" spans="3:21" ht="15.5" x14ac:dyDescent="0.35">
      <c r="C200" t="s">
        <v>23</v>
      </c>
      <c r="I200" s="5">
        <v>255000000000</v>
      </c>
      <c r="J200" s="5">
        <v>400000000000</v>
      </c>
      <c r="K200" s="5">
        <v>502000000000</v>
      </c>
      <c r="L200" s="5">
        <v>565000000000</v>
      </c>
      <c r="M200" s="5">
        <v>663000000000</v>
      </c>
      <c r="N200" s="5">
        <v>557000000000</v>
      </c>
      <c r="O200" s="5">
        <v>289000000000</v>
      </c>
      <c r="P200" s="5">
        <v>230000000000</v>
      </c>
      <c r="Q200" s="5">
        <v>63000000000</v>
      </c>
      <c r="R200" s="5">
        <v>-261000000000</v>
      </c>
      <c r="S200" s="5">
        <v>80000000000</v>
      </c>
      <c r="T200" s="5">
        <v>-271000000000</v>
      </c>
      <c r="U200" s="5">
        <v>206000000000</v>
      </c>
    </row>
    <row r="201" spans="3:21" ht="15.5" x14ac:dyDescent="0.35">
      <c r="C201" t="s">
        <v>271</v>
      </c>
      <c r="I201" s="5">
        <v>-435000000000</v>
      </c>
      <c r="J201" s="5">
        <v>-570000000000</v>
      </c>
      <c r="K201" s="5">
        <v>-704000000000</v>
      </c>
      <c r="L201" s="5">
        <v>-360000000000</v>
      </c>
      <c r="M201" s="5">
        <v>-814000000000</v>
      </c>
      <c r="N201" s="5">
        <v>-735000000000</v>
      </c>
      <c r="O201" s="5">
        <v>-368000000000</v>
      </c>
      <c r="P201" s="5">
        <v>-126000000000</v>
      </c>
      <c r="Q201" s="5">
        <v>48000000000</v>
      </c>
      <c r="R201" s="5">
        <v>172000000000</v>
      </c>
      <c r="S201" s="5">
        <v>-192000000000</v>
      </c>
      <c r="T201" s="5">
        <v>189000000000</v>
      </c>
      <c r="U201" s="5">
        <v>-256000000000</v>
      </c>
    </row>
    <row r="202" spans="3:21" ht="15.5" x14ac:dyDescent="0.35">
      <c r="C202" t="s">
        <v>272</v>
      </c>
      <c r="I202" s="5">
        <v>303000000000</v>
      </c>
      <c r="J202" s="5">
        <v>239000000000</v>
      </c>
      <c r="K202" s="5">
        <v>204000000000</v>
      </c>
      <c r="L202" s="5">
        <v>244000000000</v>
      </c>
      <c r="M202" s="5">
        <v>-36000000000</v>
      </c>
      <c r="N202" s="5">
        <v>-88000000000</v>
      </c>
      <c r="O202" s="5">
        <v>257000000000</v>
      </c>
      <c r="P202" s="5">
        <v>222000000000</v>
      </c>
      <c r="Q202" s="5">
        <v>145000000000</v>
      </c>
      <c r="R202" s="5">
        <v>107000000000</v>
      </c>
      <c r="S202" s="5">
        <v>-3000000000</v>
      </c>
      <c r="T202" s="5">
        <v>21000000000</v>
      </c>
      <c r="U202" s="5">
        <v>94000000000</v>
      </c>
    </row>
    <row r="203" spans="3:21" ht="15.5" x14ac:dyDescent="0.35">
      <c r="C203" t="s">
        <v>273</v>
      </c>
      <c r="I203" s="5">
        <v>-63000000000</v>
      </c>
      <c r="J203" s="5">
        <v>-51000000000</v>
      </c>
      <c r="K203" s="5">
        <v>-83000000000</v>
      </c>
      <c r="L203" s="5">
        <v>-22000000000</v>
      </c>
      <c r="M203" s="5">
        <v>-14000000000</v>
      </c>
      <c r="N203" s="5">
        <v>-119000000000</v>
      </c>
      <c r="O203" s="5">
        <v>-321000000000</v>
      </c>
      <c r="P203" s="5">
        <v>-4000000000</v>
      </c>
      <c r="Q203" s="5">
        <v>-11000000000</v>
      </c>
      <c r="R203" s="5">
        <v>-371000000000</v>
      </c>
      <c r="S203" s="5">
        <v>-311000000000</v>
      </c>
      <c r="T203" s="5">
        <v>-65000000000</v>
      </c>
      <c r="U203" s="5">
        <v>-30000000000</v>
      </c>
    </row>
    <row r="204" spans="3:21" ht="15.5" x14ac:dyDescent="0.35">
      <c r="C204" t="s">
        <v>15</v>
      </c>
      <c r="I204" s="5">
        <v>240000000000</v>
      </c>
      <c r="J204" s="5">
        <v>188000000000</v>
      </c>
      <c r="K204" s="5">
        <v>121000000000</v>
      </c>
      <c r="L204" s="5">
        <v>222000000000</v>
      </c>
      <c r="M204" s="5">
        <v>-50000000000</v>
      </c>
      <c r="N204" s="5">
        <v>-207000000000</v>
      </c>
      <c r="O204" s="5">
        <v>-64000000000</v>
      </c>
      <c r="P204" s="5">
        <v>218000000000</v>
      </c>
      <c r="Q204" s="5">
        <v>134000000000</v>
      </c>
      <c r="R204" s="5">
        <v>-264000000000</v>
      </c>
      <c r="S204" s="5">
        <v>-314000000000</v>
      </c>
      <c r="T204" s="5">
        <v>-43000000000</v>
      </c>
      <c r="U204" s="5">
        <v>64000000000</v>
      </c>
    </row>
    <row r="205" spans="3:21" ht="15.5" x14ac:dyDescent="0.35">
      <c r="C205" t="s">
        <v>17</v>
      </c>
      <c r="I205" s="6">
        <v>274.94</v>
      </c>
      <c r="J205" s="6">
        <v>215.53</v>
      </c>
      <c r="K205" s="6">
        <v>138.01</v>
      </c>
      <c r="L205" s="6">
        <v>253.66</v>
      </c>
      <c r="M205" s="6">
        <v>-56.86</v>
      </c>
      <c r="N205" s="6">
        <v>-236.69</v>
      </c>
      <c r="O205" s="6">
        <v>-73.12</v>
      </c>
      <c r="P205" s="6">
        <v>249.61</v>
      </c>
      <c r="Q205" s="6">
        <v>305.77</v>
      </c>
      <c r="R205" s="6">
        <v>-603.46</v>
      </c>
      <c r="S205" s="6">
        <v>-929.05</v>
      </c>
      <c r="T205" s="6">
        <v>-128.05000000000001</v>
      </c>
      <c r="U205" s="6">
        <v>389.9</v>
      </c>
    </row>
  </sheetData>
  <pageMargins left="0.7" right="0.7" top="0.75" bottom="0.75" header="0.3" footer="0.3"/>
  <ignoredErrors>
    <ignoredError sqref="A1:U20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2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2008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2009</v>
      </c>
      <c r="D2" s="2" vm="94">
        <f ca="1">IFERROR(_xlfn.STOCKHISTORY("XIDX:" &amp; $C$1, D3, , 0, 0, 1), "Libur")</f>
        <v>500</v>
      </c>
      <c r="E2" s="2" vm="508">
        <f ca="1">IFERROR(_xlfn.STOCKHISTORY("XIDX:" &amp; $C$1, E3, , 0, 0, 1), "Libur")</f>
        <v>478</v>
      </c>
      <c r="H2" s="2" vm="508">
        <f ca="1">IFERROR(INDEX(D2:G2,COUNT(D2:G2)),"")</f>
        <v>478</v>
      </c>
      <c r="I2" s="2" vm="222">
        <f t="shared" ref="I2:V2" ca="1" si="0">IFERROR(_xlfn.STOCKHISTORY("XIDX:" &amp; $C$1, I1, , 0, 0, 1), "Libur")</f>
        <v>650</v>
      </c>
      <c r="J2" s="2" vm="509">
        <f t="shared" ca="1" si="0"/>
        <v>585</v>
      </c>
      <c r="K2" s="2" vm="75">
        <f t="shared" ca="1" si="0"/>
        <v>580</v>
      </c>
      <c r="L2" s="2" vm="169">
        <f t="shared" ca="1" si="0"/>
        <v>1090</v>
      </c>
      <c r="M2" s="2" vm="312">
        <f t="shared" ca="1" si="0"/>
        <v>1730</v>
      </c>
      <c r="N2" s="2" vm="60">
        <f t="shared" ca="1" si="0"/>
        <v>430</v>
      </c>
      <c r="O2" s="2" t="str">
        <f t="shared" ca="1" si="0"/>
        <v>Libur</v>
      </c>
      <c r="P2" s="2" vm="252">
        <f t="shared" ca="1" si="0"/>
        <v>368</v>
      </c>
      <c r="Q2" s="2" vm="95">
        <f t="shared" ca="1" si="0"/>
        <v>392</v>
      </c>
      <c r="R2" s="2" vm="510">
        <f t="shared" ca="1" si="0"/>
        <v>420</v>
      </c>
      <c r="S2" s="2" vm="330">
        <f t="shared" ca="1" si="0"/>
        <v>400</v>
      </c>
      <c r="T2" s="2" vm="511">
        <f t="shared" ca="1" si="0"/>
        <v>338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363284550000</v>
      </c>
      <c r="E4" s="2">
        <f>IFERROR(INDEX(E51:E500,MATCH($C$4,$C$51:$C$500,0)),"")</f>
        <v>327156543000</v>
      </c>
      <c r="H4" s="2">
        <f>IFERROR(SUM(D4:G4)*(4/MAX(1,COUNT(D4:G4))),"")</f>
        <v>1380882186000</v>
      </c>
      <c r="I4" s="2">
        <f t="shared" ref="I4:V4" si="1">IFERROR(INDEX(I51:I500,MATCH($C$4,$C$51:$C$500,0)),"")</f>
        <v>1488087756000</v>
      </c>
      <c r="J4" s="2">
        <f t="shared" si="1"/>
        <v>1513565095000</v>
      </c>
      <c r="K4" s="2">
        <f t="shared" si="1"/>
        <v>1203294592000</v>
      </c>
      <c r="L4" s="2">
        <f t="shared" si="1"/>
        <v>951205638000</v>
      </c>
      <c r="M4" s="2">
        <f t="shared" si="1"/>
        <v>900997213000</v>
      </c>
      <c r="N4" s="2">
        <f t="shared" si="1"/>
        <v>630419914000</v>
      </c>
      <c r="O4" s="2">
        <f t="shared" si="1"/>
        <v>595200789000</v>
      </c>
      <c r="P4" s="2">
        <f t="shared" si="1"/>
        <v>511186044000</v>
      </c>
      <c r="Q4" s="2">
        <f t="shared" si="1"/>
        <v>495687668000</v>
      </c>
      <c r="R4" s="2">
        <f t="shared" si="1"/>
        <v>523187980000</v>
      </c>
      <c r="S4" s="2">
        <f t="shared" si="1"/>
        <v>490105173000</v>
      </c>
      <c r="T4" s="2">
        <f t="shared" si="1"/>
        <v>419730921000</v>
      </c>
      <c r="U4" s="2">
        <f t="shared" si="1"/>
        <v>343062959000</v>
      </c>
      <c r="V4" s="2">
        <f t="shared" si="1"/>
        <v>272642095000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-3030099000</v>
      </c>
      <c r="E5" s="2">
        <f>IFERROR(INDEX(E51:E500,MATCH($C$5,$C$51:$C$500,0)),"")</f>
        <v>1894453000</v>
      </c>
      <c r="H5" s="2">
        <f>IFERROR(SUM(D5:G5)*(4/MAX(1,COUNT(D5:G5))),"")</f>
        <v>-2271292000</v>
      </c>
      <c r="I5" s="2">
        <f t="shared" ref="I5:V5" si="2">IFERROR(INDEX(I51:I500,MATCH($C$5,$C$51:$C$500,0)),"")</f>
        <v>38374387000</v>
      </c>
      <c r="J5" s="2">
        <f t="shared" si="2"/>
        <v>-259070664000</v>
      </c>
      <c r="K5" s="2">
        <f t="shared" si="2"/>
        <v>67718131000</v>
      </c>
      <c r="L5" s="2">
        <f t="shared" si="2"/>
        <v>113895420000</v>
      </c>
      <c r="M5" s="2">
        <f t="shared" si="2"/>
        <v>80274808000</v>
      </c>
      <c r="N5" s="2">
        <f t="shared" si="2"/>
        <v>60506659000</v>
      </c>
      <c r="O5" s="2">
        <f t="shared" si="2"/>
        <v>63738681000</v>
      </c>
      <c r="P5" s="2">
        <f t="shared" si="2"/>
        <v>74130899000</v>
      </c>
      <c r="Q5" s="2">
        <f t="shared" si="2"/>
        <v>50545252000</v>
      </c>
      <c r="R5" s="2">
        <f t="shared" si="2"/>
        <v>66107106000</v>
      </c>
      <c r="S5" s="2">
        <f t="shared" si="2"/>
        <v>223427575000</v>
      </c>
      <c r="T5" s="2">
        <f t="shared" si="2"/>
        <v>24790989000</v>
      </c>
      <c r="U5" s="2">
        <f t="shared" si="2"/>
        <v>31459486000</v>
      </c>
      <c r="V5" s="2">
        <f t="shared" si="2"/>
        <v>23654038000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6500825594000</v>
      </c>
      <c r="E6" s="2">
        <f>IFERROR(INDEX(E51:E500,MATCH($C$6,$C$51:$C$500,0)),"")</f>
        <v>6503855693000</v>
      </c>
      <c r="H6" s="2">
        <f>IFERROR(INDEX(D6:G6,COUNT(D6:G6)),"")</f>
        <v>6503855693000</v>
      </c>
      <c r="I6" s="2">
        <f t="shared" ref="I6:V6" si="3">IFERROR(INDEX(I51:I500,MATCH($C$6,$C$51:$C$500,0)),"")</f>
        <v>6501961240000</v>
      </c>
      <c r="J6" s="2">
        <f t="shared" si="3"/>
        <v>6463586853000</v>
      </c>
      <c r="K6" s="2">
        <f t="shared" si="3"/>
        <v>6722657517000</v>
      </c>
      <c r="L6" s="2">
        <f t="shared" si="3"/>
        <v>3152614148000</v>
      </c>
      <c r="M6" s="2">
        <f t="shared" si="3"/>
        <v>1331210939000</v>
      </c>
      <c r="N6" s="2">
        <f t="shared" si="3"/>
        <v>1284262093000</v>
      </c>
      <c r="O6" s="2">
        <f t="shared" si="3"/>
        <v>1228931584000</v>
      </c>
      <c r="P6" s="2">
        <f t="shared" si="3"/>
        <v>1200740595000</v>
      </c>
      <c r="Q6" s="2">
        <f t="shared" si="3"/>
        <v>1162157388000</v>
      </c>
      <c r="R6" s="2">
        <f t="shared" si="3"/>
        <v>1111612136000</v>
      </c>
      <c r="S6" s="2">
        <f t="shared" si="3"/>
        <v>848006715000</v>
      </c>
      <c r="T6" s="2">
        <f t="shared" si="3"/>
        <v>646125960000</v>
      </c>
      <c r="U6" s="2">
        <f t="shared" si="3"/>
        <v>637034971000</v>
      </c>
      <c r="V6" s="2">
        <f t="shared" si="3"/>
        <v>369897628000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18.100000000000001</v>
      </c>
      <c r="E7" s="3">
        <f>IFERROR(INDEX(E51:E500,MATCH($C$7,$C$51:$C$500,0))/1000000000,"")</f>
        <v>18.100000000000001</v>
      </c>
      <c r="H7" s="3">
        <f>IFERROR(INDEX(D7:G7,COUNT(D7:G7)),"")</f>
        <v>18.100000000000001</v>
      </c>
      <c r="I7" s="3">
        <f t="shared" ref="I7:V7" si="4">IFERROR(INDEX(I51:I500,MATCH($C$7,$C$51:$C$500,0))/1000000000,"")</f>
        <v>18.100000000000001</v>
      </c>
      <c r="J7" s="3">
        <f t="shared" si="4"/>
        <v>18.100000000000001</v>
      </c>
      <c r="K7" s="3">
        <f t="shared" si="4"/>
        <v>18.100000000000001</v>
      </c>
      <c r="L7" s="3">
        <f t="shared" si="4"/>
        <v>8.6199999999999992</v>
      </c>
      <c r="M7" s="3">
        <f t="shared" si="4"/>
        <v>4.4400000000000004</v>
      </c>
      <c r="N7" s="3">
        <f t="shared" si="4"/>
        <v>4.4400000000000004</v>
      </c>
      <c r="O7" s="3">
        <f t="shared" si="4"/>
        <v>4.4400000000000004</v>
      </c>
      <c r="P7" s="3">
        <f t="shared" si="4"/>
        <v>4.4400000000000004</v>
      </c>
      <c r="Q7" s="3">
        <f t="shared" si="4"/>
        <v>4.4400000000000004</v>
      </c>
      <c r="R7" s="3">
        <f t="shared" si="4"/>
        <v>4.4400000000000004</v>
      </c>
      <c r="S7" s="3">
        <f t="shared" si="4"/>
        <v>3.85</v>
      </c>
      <c r="T7" s="3">
        <f t="shared" si="4"/>
        <v>3.85</v>
      </c>
      <c r="U7" s="3">
        <f t="shared" si="4"/>
        <v>3.85</v>
      </c>
      <c r="V7" s="3">
        <f t="shared" si="4"/>
        <v>3.08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-1078000000000</v>
      </c>
      <c r="E8" s="2">
        <f>IFERROR(INDEX(E51:E500,MATCH("Free cash flow (Quarter)",$C$51:$C$500,0)),"")</f>
        <v>-1973000000000</v>
      </c>
      <c r="H8" s="2">
        <f>IFERROR(INDEX(D8:G8,COUNT(D8:G8)),"")</f>
        <v>-1973000000000</v>
      </c>
      <c r="I8" s="2">
        <f t="shared" ref="I8:V8" si="5">IFERROR(INDEX(I51:I500,MATCH($C$8,$C$51:$C$500,0)),"")</f>
        <v>-3099000000000</v>
      </c>
      <c r="J8" s="2">
        <f t="shared" si="5"/>
        <v>-322000000000</v>
      </c>
      <c r="K8" s="2">
        <f t="shared" si="5"/>
        <v>-3206000000000</v>
      </c>
      <c r="L8" s="2">
        <f t="shared" si="5"/>
        <v>-1549000000000</v>
      </c>
      <c r="M8" s="2">
        <f t="shared" si="5"/>
        <v>2621000000000</v>
      </c>
      <c r="N8" s="2">
        <f t="shared" si="5"/>
        <v>200000000000</v>
      </c>
      <c r="O8" s="2">
        <f t="shared" si="5"/>
        <v>451000000000</v>
      </c>
      <c r="P8" s="2">
        <f t="shared" si="5"/>
        <v>201000000000</v>
      </c>
      <c r="Q8" s="2">
        <f t="shared" si="5"/>
        <v>48000000000</v>
      </c>
      <c r="R8" s="2">
        <f t="shared" si="5"/>
        <v>-194000000000</v>
      </c>
      <c r="S8" s="2">
        <f t="shared" si="5"/>
        <v>-577000000000</v>
      </c>
      <c r="T8" s="2">
        <f t="shared" si="5"/>
        <v>406000000000</v>
      </c>
      <c r="U8" s="2">
        <f t="shared" si="5"/>
        <v>256000000000</v>
      </c>
      <c r="V8" s="2">
        <f t="shared" si="5"/>
        <v>-43000000000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-59.55</v>
      </c>
      <c r="E9" s="3">
        <f>IFERROR(INDEX(E51:E500,MATCH("Free cash flow per share (Quarter)",$C$51:$C$500,0)),"")</f>
        <v>-108.97</v>
      </c>
      <c r="H9" s="3">
        <f>IFERROR(INDEX(D9:G9,COUNT(D9:G9)),"")</f>
        <v>-108.97</v>
      </c>
      <c r="I9" s="3">
        <f t="shared" ref="I9:V9" si="6">IFERROR(INDEX(I51:I500,MATCH($C$9,$C$51:$C$500,0)),"")</f>
        <v>-171.19</v>
      </c>
      <c r="J9" s="3">
        <f t="shared" si="6"/>
        <v>-17.79</v>
      </c>
      <c r="K9" s="3">
        <f t="shared" si="6"/>
        <v>-177.12</v>
      </c>
      <c r="L9" s="3">
        <f t="shared" si="6"/>
        <v>-179.75</v>
      </c>
      <c r="M9" s="3">
        <f t="shared" si="6"/>
        <v>589.9</v>
      </c>
      <c r="N9" s="3">
        <f t="shared" si="6"/>
        <v>45.06</v>
      </c>
      <c r="O9" s="3">
        <f t="shared" si="6"/>
        <v>101.39</v>
      </c>
      <c r="P9" s="3">
        <f t="shared" si="6"/>
        <v>45.21</v>
      </c>
      <c r="Q9" s="3">
        <f t="shared" si="6"/>
        <v>10.77</v>
      </c>
      <c r="R9" s="3">
        <f t="shared" si="6"/>
        <v>-43.75</v>
      </c>
      <c r="S9" s="3">
        <f t="shared" si="6"/>
        <v>-149.85</v>
      </c>
      <c r="T9" s="3">
        <f t="shared" si="6"/>
        <v>105.51</v>
      </c>
      <c r="U9" s="3">
        <f t="shared" si="6"/>
        <v>66.38</v>
      </c>
      <c r="V9" s="3">
        <f t="shared" si="6"/>
        <v>-13.88</v>
      </c>
    </row>
    <row r="10" spans="1:22" ht="15.5" x14ac:dyDescent="0.35">
      <c r="C10" t="s">
        <v>18</v>
      </c>
      <c r="D10" s="3">
        <f ca="1">IFERROR(IF(D9=0,"",D2/D9),"")</f>
        <v>-8.3963056255247697</v>
      </c>
      <c r="E10" s="3">
        <f ca="1">IFERROR(IF(E9=0,"",E2/E9),"")</f>
        <v>-4.386528402312563</v>
      </c>
      <c r="I10" s="3">
        <f t="shared" ref="I10:V10" ca="1" si="7">IFERROR(IF(I9=0,"",I2/I9),"")</f>
        <v>-3.7969507564694198</v>
      </c>
      <c r="J10" s="3">
        <f t="shared" ca="1" si="7"/>
        <v>-32.883642495784152</v>
      </c>
      <c r="K10" s="3">
        <f t="shared" ca="1" si="7"/>
        <v>-3.2746160794941281</v>
      </c>
      <c r="L10" s="3">
        <f t="shared" ca="1" si="7"/>
        <v>-6.0639777468706537</v>
      </c>
      <c r="M10" s="3">
        <f t="shared" ca="1" si="7"/>
        <v>2.932700457704696</v>
      </c>
      <c r="N10" s="3">
        <f t="shared" ca="1" si="7"/>
        <v>9.5428317798490898</v>
      </c>
      <c r="O10" s="3" t="str">
        <f t="shared" ca="1" si="7"/>
        <v/>
      </c>
      <c r="P10" s="3">
        <f t="shared" ca="1" si="7"/>
        <v>8.1397920813979212</v>
      </c>
      <c r="Q10" s="3">
        <f t="shared" ca="1" si="7"/>
        <v>36.397400185701024</v>
      </c>
      <c r="R10" s="3">
        <f t="shared" ca="1" si="7"/>
        <v>-9.6</v>
      </c>
      <c r="S10" s="3">
        <f t="shared" ca="1" si="7"/>
        <v>-2.6693360026693362</v>
      </c>
      <c r="T10" s="3">
        <f t="shared" ca="1" si="7"/>
        <v>3.2034878210596149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89718268000</v>
      </c>
      <c r="E11" s="2">
        <f>IFERROR(INDEX(E51:E500,MATCH($C$11,$C$51:$C$500,0)),"")</f>
        <v>99883527000</v>
      </c>
      <c r="H11" s="2">
        <f>IFERROR(INDEX(D11:G11,COUNT(D11:G11)),"")</f>
        <v>99883527000</v>
      </c>
      <c r="I11" s="2">
        <f t="shared" ref="I11:V11" si="8">IFERROR(INDEX(I51:I500,MATCH($C$11,$C$51:$C$500,0)),"")</f>
        <v>136556760000</v>
      </c>
      <c r="J11" s="2">
        <f t="shared" si="8"/>
        <v>137959584000</v>
      </c>
      <c r="K11" s="2">
        <f t="shared" si="8"/>
        <v>76592175000</v>
      </c>
      <c r="L11" s="2">
        <f t="shared" si="8"/>
        <v>93140950000</v>
      </c>
      <c r="M11" s="2">
        <f t="shared" si="8"/>
        <v>95180419000</v>
      </c>
      <c r="N11" s="2">
        <f t="shared" si="8"/>
        <v>94867114000</v>
      </c>
      <c r="O11" s="2">
        <f t="shared" si="8"/>
        <v>114927155000</v>
      </c>
      <c r="P11" s="2">
        <f t="shared" si="8"/>
        <v>102244527000</v>
      </c>
      <c r="Q11" s="2">
        <f t="shared" si="8"/>
        <v>58620166000</v>
      </c>
      <c r="R11" s="2">
        <f t="shared" si="8"/>
        <v>54515170000</v>
      </c>
      <c r="S11" s="2">
        <f t="shared" si="8"/>
        <v>68913296000</v>
      </c>
      <c r="T11" s="2">
        <f t="shared" si="8"/>
        <v>74912487000</v>
      </c>
      <c r="U11" s="2">
        <f t="shared" si="8"/>
        <v>98041311000</v>
      </c>
      <c r="V11" s="2">
        <f t="shared" si="8"/>
        <v>69306253000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28</v>
      </c>
      <c r="D15" s="2">
        <f>IFERROR(INDEX(D51:D500,MATCH($C$15,$C$51:$C$500,0)),"")</f>
        <v>-3832248000</v>
      </c>
      <c r="E15" s="2">
        <f>IFERROR(INDEX(E51:E500,MATCH($C$15,$C$51:$C$500,0)),"")</f>
        <v>-1063161000</v>
      </c>
      <c r="H15" s="2">
        <f>IFERROR(SUM(D15:G15)*(4/MAX(1,COUNT(D15:G15))),"")</f>
        <v>-9790818000</v>
      </c>
      <c r="I15" s="2">
        <f t="shared" ref="I15:V15" si="12">IFERROR(INDEX(I51:I500,MATCH($C$15,$C$51:$C$500,0)),"")</f>
        <v>-15635307000</v>
      </c>
      <c r="J15" s="2">
        <f t="shared" si="12"/>
        <v>64075261000</v>
      </c>
      <c r="K15" s="2">
        <f t="shared" si="12"/>
        <v>-20570476000</v>
      </c>
      <c r="L15" s="2">
        <f t="shared" si="12"/>
        <v>-36129122000</v>
      </c>
      <c r="M15" s="2">
        <f t="shared" si="12"/>
        <v>-21379963000</v>
      </c>
      <c r="N15" s="2">
        <f t="shared" si="12"/>
        <v>-22568224000</v>
      </c>
      <c r="O15" s="2">
        <f t="shared" si="12"/>
        <v>-20693447000</v>
      </c>
      <c r="P15" s="2">
        <f t="shared" si="12"/>
        <v>-24200444000</v>
      </c>
      <c r="Q15" s="2">
        <f t="shared" si="12"/>
        <v>-23663171000</v>
      </c>
      <c r="R15" s="2">
        <f t="shared" si="12"/>
        <v>-23841587000</v>
      </c>
      <c r="S15" s="2">
        <f t="shared" si="12"/>
        <v>-14463820000</v>
      </c>
      <c r="T15" s="2">
        <f t="shared" si="12"/>
        <v>-8942612000</v>
      </c>
      <c r="U15" s="2">
        <f t="shared" si="12"/>
        <v>-10489962000</v>
      </c>
      <c r="V15" s="2">
        <f t="shared" si="12"/>
        <v>-7851380000</v>
      </c>
    </row>
    <row r="16" spans="1:22" ht="15.5" x14ac:dyDescent="0.35">
      <c r="C16" t="s">
        <v>29</v>
      </c>
      <c r="D16" s="2">
        <f>IFERROR(INDEX(D51:D500,MATCH($C$16,$C$51:$C$500,0)),"")</f>
        <v>7601606000</v>
      </c>
      <c r="E16" s="2">
        <f>IFERROR(INDEX(E51:E500,MATCH($C$16,$C$51:$C$500,0)),"")</f>
        <v>3682615000</v>
      </c>
      <c r="H16" s="2">
        <f>IFERROR(SUM(D16:G16)*(4/MAX(1,COUNT(D16:G16))),"")</f>
        <v>22568442000</v>
      </c>
      <c r="I16" s="2">
        <f t="shared" ref="I16:V16" si="13">IFERROR(INDEX(I51:I500,MATCH($C$16,$C$51:$C$500,0)),"")</f>
        <v>47453800000</v>
      </c>
      <c r="J16" s="2">
        <f t="shared" si="13"/>
        <v>-311286831000</v>
      </c>
      <c r="K16" s="2">
        <f t="shared" si="13"/>
        <v>83823886000</v>
      </c>
      <c r="L16" s="2">
        <f t="shared" si="13"/>
        <v>151070086000</v>
      </c>
      <c r="M16" s="2">
        <f t="shared" si="13"/>
        <v>101542031000</v>
      </c>
      <c r="N16" s="2">
        <f t="shared" si="13"/>
        <v>89554695000</v>
      </c>
      <c r="O16" s="2">
        <f t="shared" si="13"/>
        <v>80440261000</v>
      </c>
      <c r="P16" s="2">
        <f t="shared" si="13"/>
        <v>95214310000</v>
      </c>
      <c r="Q16" s="2">
        <f t="shared" si="13"/>
        <v>93160363000</v>
      </c>
      <c r="R16" s="2">
        <f t="shared" si="13"/>
        <v>91999097000</v>
      </c>
      <c r="S16" s="2">
        <f t="shared" si="13"/>
        <v>54653642000</v>
      </c>
      <c r="T16" s="2">
        <f t="shared" si="13"/>
        <v>33733601000</v>
      </c>
      <c r="U16" s="2">
        <f t="shared" si="13"/>
        <v>41949448000</v>
      </c>
      <c r="V16" s="2">
        <f t="shared" si="13"/>
        <v>31505418000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9050000000000</v>
      </c>
      <c r="E20" s="2">
        <f ca="1">IFERROR(E21*E2,"")</f>
        <v>8651800000000</v>
      </c>
      <c r="H20" s="2">
        <f t="shared" ref="H20:V20" ca="1" si="14">IFERROR(H21*H2,"")</f>
        <v>8651800000000</v>
      </c>
      <c r="I20" s="2">
        <f t="shared" ca="1" si="14"/>
        <v>11765000000000</v>
      </c>
      <c r="J20" s="2">
        <f t="shared" ca="1" si="14"/>
        <v>10588500000000</v>
      </c>
      <c r="K20" s="2">
        <f t="shared" ca="1" si="14"/>
        <v>10498000000000</v>
      </c>
      <c r="L20" s="2">
        <f t="shared" ca="1" si="14"/>
        <v>9395800000000</v>
      </c>
      <c r="M20" s="2">
        <f t="shared" ca="1" si="14"/>
        <v>7681200000000</v>
      </c>
      <c r="N20" s="2">
        <f t="shared" ca="1" si="14"/>
        <v>1909200000000</v>
      </c>
      <c r="O20" s="2" t="str">
        <f t="shared" ca="1" si="14"/>
        <v/>
      </c>
      <c r="P20" s="2">
        <f t="shared" ca="1" si="14"/>
        <v>1633920000000</v>
      </c>
      <c r="Q20" s="2">
        <f t="shared" ca="1" si="14"/>
        <v>1740480000000</v>
      </c>
      <c r="R20" s="2">
        <f t="shared" ca="1" si="14"/>
        <v>1864800000000</v>
      </c>
      <c r="S20" s="2">
        <f t="shared" ca="1" si="14"/>
        <v>1540000000000</v>
      </c>
      <c r="T20" s="2">
        <f t="shared" ca="1" si="14"/>
        <v>1301300000000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18100000000</v>
      </c>
      <c r="E21" s="2">
        <f>IFERROR(INDEX(E51:E500,MATCH($C$7,$C$51:$C$500,0)),"")</f>
        <v>18100000000</v>
      </c>
      <c r="H21" s="2">
        <f>IFERROR(INDEX(D21:G21,COUNT(D21:G21)),"")</f>
        <v>18100000000</v>
      </c>
      <c r="I21" s="2">
        <f t="shared" ref="I21:V21" si="15">IFERROR(INDEX(I51:I500,MATCH($C$7,$C$51:$C$500,0)),"")</f>
        <v>18100000000</v>
      </c>
      <c r="J21" s="2">
        <f t="shared" si="15"/>
        <v>18100000000</v>
      </c>
      <c r="K21" s="2">
        <f t="shared" si="15"/>
        <v>18100000000</v>
      </c>
      <c r="L21" s="2">
        <f t="shared" si="15"/>
        <v>8620000000</v>
      </c>
      <c r="M21" s="2">
        <f t="shared" si="15"/>
        <v>4440000000</v>
      </c>
      <c r="N21" s="2">
        <f t="shared" si="15"/>
        <v>4440000000</v>
      </c>
      <c r="O21" s="2">
        <f t="shared" si="15"/>
        <v>4440000000</v>
      </c>
      <c r="P21" s="2">
        <f t="shared" si="15"/>
        <v>4440000000</v>
      </c>
      <c r="Q21" s="2">
        <f t="shared" si="15"/>
        <v>4440000000</v>
      </c>
      <c r="R21" s="2">
        <f t="shared" si="15"/>
        <v>4440000000</v>
      </c>
      <c r="S21" s="2">
        <f t="shared" si="15"/>
        <v>3850000000</v>
      </c>
      <c r="T21" s="2">
        <f t="shared" si="15"/>
        <v>3850000000</v>
      </c>
      <c r="U21" s="2">
        <f t="shared" si="15"/>
        <v>3850000000</v>
      </c>
      <c r="V21" s="2">
        <f t="shared" si="15"/>
        <v>3080000000</v>
      </c>
    </row>
    <row r="23" spans="1:22" ht="15.5" x14ac:dyDescent="0.35">
      <c r="B23" t="s">
        <v>54</v>
      </c>
      <c r="C23" t="s">
        <v>55</v>
      </c>
      <c r="D23" s="3">
        <f>IFERROR(D5/D6*100,"")</f>
        <v>-4.6610987422838403E-2</v>
      </c>
      <c r="E23" s="3">
        <f>IFERROR(E5/E6*100,"")</f>
        <v>2.9128152428704267E-2</v>
      </c>
      <c r="H23" s="3">
        <f t="shared" ref="H23:V23" si="16">IFERROR(H5/H6*100,"")</f>
        <v>-3.4922238549120278E-2</v>
      </c>
      <c r="I23" s="3">
        <f t="shared" si="16"/>
        <v>0.59019710489692179</v>
      </c>
      <c r="J23" s="3">
        <f t="shared" si="16"/>
        <v>-4.008156305345465</v>
      </c>
      <c r="K23" s="3">
        <f t="shared" si="16"/>
        <v>1.0073119272959685</v>
      </c>
      <c r="L23" s="3">
        <f t="shared" si="16"/>
        <v>3.6127294573062354</v>
      </c>
      <c r="M23" s="3">
        <f t="shared" si="16"/>
        <v>6.0302094617928921</v>
      </c>
      <c r="N23" s="3">
        <f t="shared" si="16"/>
        <v>4.7113949192923821</v>
      </c>
      <c r="O23" s="3">
        <f t="shared" si="16"/>
        <v>5.1865117497053443</v>
      </c>
      <c r="P23" s="3">
        <f t="shared" si="16"/>
        <v>6.1737647006096266</v>
      </c>
      <c r="Q23" s="3">
        <f t="shared" si="16"/>
        <v>4.3492604807155431</v>
      </c>
      <c r="R23" s="3">
        <f t="shared" si="16"/>
        <v>5.9469579234604542</v>
      </c>
      <c r="S23" s="3">
        <f t="shared" si="16"/>
        <v>26.347382756279238</v>
      </c>
      <c r="T23" s="3">
        <f t="shared" si="16"/>
        <v>3.8368662667570268</v>
      </c>
      <c r="U23" s="3">
        <f t="shared" si="16"/>
        <v>4.9384237023307787</v>
      </c>
      <c r="V23" s="3">
        <f t="shared" si="16"/>
        <v>6.3947525502921039</v>
      </c>
    </row>
    <row r="24" spans="1:22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V24" si="17">IFERROR(_xlfn.RRI(5,M23,H23),"")</f>
        <v/>
      </c>
      <c r="I24" s="4">
        <f t="shared" si="17"/>
        <v>-0.33996112846665782</v>
      </c>
      <c r="J24" s="4" t="str">
        <f t="shared" si="17"/>
        <v/>
      </c>
      <c r="K24" s="4">
        <f t="shared" si="17"/>
        <v>-0.30413854533543483</v>
      </c>
      <c r="L24" s="4">
        <f t="shared" si="17"/>
        <v>-3.6428371048515928E-2</v>
      </c>
      <c r="M24" s="4">
        <f t="shared" si="17"/>
        <v>2.7842551200458754E-3</v>
      </c>
      <c r="N24" s="4">
        <f t="shared" si="17"/>
        <v>-0.2912674065198475</v>
      </c>
      <c r="O24" s="4">
        <f t="shared" si="17"/>
        <v>6.2135050417429838E-2</v>
      </c>
      <c r="P24" s="4">
        <f t="shared" si="17"/>
        <v>4.5664453961384632E-2</v>
      </c>
      <c r="Q24" s="4">
        <f t="shared" si="17"/>
        <v>-7.4197530313294902E-2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1.76</v>
      </c>
      <c r="J25" s="3">
        <f t="shared" si="18"/>
        <v>-13.66</v>
      </c>
      <c r="K25" s="3">
        <f t="shared" si="18"/>
        <v>3.49</v>
      </c>
      <c r="L25" s="3">
        <f t="shared" si="18"/>
        <v>13.33</v>
      </c>
      <c r="M25" s="3">
        <f t="shared" si="18"/>
        <v>18.04</v>
      </c>
      <c r="N25" s="3">
        <f t="shared" si="18"/>
        <v>15.08</v>
      </c>
      <c r="O25" s="3">
        <f t="shared" si="18"/>
        <v>13.45</v>
      </c>
      <c r="P25" s="3">
        <f t="shared" si="18"/>
        <v>15.98</v>
      </c>
      <c r="Q25" s="3">
        <f t="shared" si="18"/>
        <v>15.64</v>
      </c>
      <c r="R25" s="3">
        <f t="shared" si="18"/>
        <v>15.34</v>
      </c>
      <c r="S25" s="3">
        <f t="shared" si="18"/>
        <v>10.44</v>
      </c>
      <c r="T25" s="3">
        <f t="shared" si="18"/>
        <v>6.44</v>
      </c>
      <c r="U25" s="3">
        <f t="shared" si="18"/>
        <v>8.17</v>
      </c>
      <c r="V25" s="3">
        <f t="shared" si="18"/>
        <v>7.68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-0.34923788005785283</v>
      </c>
      <c r="J26" s="4" t="str">
        <f t="shared" si="19"/>
        <v/>
      </c>
      <c r="K26" s="4">
        <f t="shared" si="19"/>
        <v>-0.26235104687670863</v>
      </c>
      <c r="L26" s="4">
        <f t="shared" si="19"/>
        <v>-3.1457505210398251E-2</v>
      </c>
      <c r="M26" s="4">
        <f t="shared" si="19"/>
        <v>3.2956980166240601E-2</v>
      </c>
      <c r="N26" s="4">
        <f t="shared" si="19"/>
        <v>7.6316922514810814E-2</v>
      </c>
      <c r="O26" s="4">
        <f t="shared" si="19"/>
        <v>0.15869006554048082</v>
      </c>
      <c r="P26" s="4">
        <f t="shared" si="19"/>
        <v>0.14359156578351495</v>
      </c>
      <c r="Q26" s="4">
        <f t="shared" si="19"/>
        <v>0.15285611031836677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20.070969613259667</v>
      </c>
      <c r="E27" s="3">
        <f>IFERROR(E4/E21,"")</f>
        <v>18.074947127071823</v>
      </c>
      <c r="H27" s="3">
        <f t="shared" ref="H27:V27" si="20">IFERROR(H4/H21,"")</f>
        <v>76.291833480662987</v>
      </c>
      <c r="I27" s="3">
        <f t="shared" si="20"/>
        <v>82.214793149171271</v>
      </c>
      <c r="J27" s="3">
        <f t="shared" si="20"/>
        <v>83.622380939226517</v>
      </c>
      <c r="K27" s="3">
        <f t="shared" si="20"/>
        <v>66.480364198895032</v>
      </c>
      <c r="L27" s="3">
        <f t="shared" si="20"/>
        <v>110.3486819025522</v>
      </c>
      <c r="M27" s="3">
        <f t="shared" si="20"/>
        <v>202.92730022522522</v>
      </c>
      <c r="N27" s="3">
        <f t="shared" si="20"/>
        <v>141.98646711711712</v>
      </c>
      <c r="O27" s="3">
        <f t="shared" si="20"/>
        <v>134.05423175675676</v>
      </c>
      <c r="P27" s="3">
        <f t="shared" si="20"/>
        <v>115.13199189189189</v>
      </c>
      <c r="Q27" s="3">
        <f t="shared" si="20"/>
        <v>111.64136666666667</v>
      </c>
      <c r="R27" s="3">
        <f t="shared" si="20"/>
        <v>117.83513063063063</v>
      </c>
      <c r="S27" s="3">
        <f t="shared" si="20"/>
        <v>127.30004493506493</v>
      </c>
      <c r="T27" s="3">
        <f t="shared" si="20"/>
        <v>109.02101844155844</v>
      </c>
      <c r="U27" s="3">
        <f t="shared" si="20"/>
        <v>89.107262077922073</v>
      </c>
      <c r="V27" s="3">
        <f t="shared" si="20"/>
        <v>88.520160714285709</v>
      </c>
    </row>
    <row r="28" spans="1:22" ht="15.5" x14ac:dyDescent="0.35">
      <c r="C28" t="s">
        <v>61</v>
      </c>
      <c r="D28" s="4">
        <f>IFERROR(_xlfn.RRI(5,I27,D27),"")</f>
        <v>-0.24573548405660606</v>
      </c>
      <c r="E28" s="4">
        <f>IFERROR(_xlfn.RRI(5,J27,E27),"")</f>
        <v>-0.26387612883424438</v>
      </c>
      <c r="H28" s="4">
        <f t="shared" ref="H28:V28" si="21">IFERROR(_xlfn.RRI(5,M27,H27),"")</f>
        <v>-0.17770525481724553</v>
      </c>
      <c r="I28" s="4">
        <f t="shared" si="21"/>
        <v>-0.1035200043126222</v>
      </c>
      <c r="J28" s="4">
        <f t="shared" si="21"/>
        <v>-9.0069127613053079E-2</v>
      </c>
      <c r="K28" s="4">
        <f t="shared" si="21"/>
        <v>-0.10401760925294701</v>
      </c>
      <c r="L28" s="4">
        <f t="shared" si="21"/>
        <v>-2.3265817812264666E-3</v>
      </c>
      <c r="M28" s="4">
        <f t="shared" si="21"/>
        <v>0.11484152827134819</v>
      </c>
      <c r="N28" s="4">
        <f t="shared" si="21"/>
        <v>2.2077150341997198E-2</v>
      </c>
      <c r="O28" s="4">
        <f t="shared" si="21"/>
        <v>4.22071749119588E-2</v>
      </c>
      <c r="P28" s="4">
        <f t="shared" si="21"/>
        <v>5.2583562754360491E-2</v>
      </c>
      <c r="Q28" s="4">
        <f t="shared" si="21"/>
        <v>4.7506170945479154E-2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-1.1288433382137628</v>
      </c>
      <c r="J29" s="4">
        <f t="shared" si="22"/>
        <v>-4.9140401146131802</v>
      </c>
      <c r="K29" s="4">
        <f t="shared" si="22"/>
        <v>-0.73818454613653417</v>
      </c>
      <c r="L29" s="4">
        <f t="shared" si="22"/>
        <v>-0.26108647450110861</v>
      </c>
      <c r="M29" s="4">
        <f t="shared" si="22"/>
        <v>0.19628647214854106</v>
      </c>
      <c r="N29" s="4">
        <f t="shared" si="22"/>
        <v>0.12118959107806698</v>
      </c>
      <c r="O29" s="4">
        <f t="shared" si="22"/>
        <v>-0.15832290362953699</v>
      </c>
      <c r="P29" s="4">
        <f t="shared" si="22"/>
        <v>2.1739130434782598E-2</v>
      </c>
      <c r="Q29" s="4">
        <f t="shared" si="22"/>
        <v>1.9556714471968755E-2</v>
      </c>
      <c r="R29" s="4">
        <f t="shared" si="22"/>
        <v>0.46934865900383149</v>
      </c>
      <c r="S29" s="4">
        <f t="shared" si="22"/>
        <v>0.62111801242236009</v>
      </c>
      <c r="T29" s="4">
        <f t="shared" si="22"/>
        <v>-0.21175030599755196</v>
      </c>
      <c r="U29" s="4">
        <f t="shared" si="22"/>
        <v>6.380208333333337E-2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-7.2042505267411086E-2</v>
      </c>
      <c r="I30" s="4">
        <f t="shared" si="23"/>
        <v>-1.683266817143398E-2</v>
      </c>
      <c r="J30" s="4">
        <f t="shared" si="23"/>
        <v>0.25785082477957305</v>
      </c>
      <c r="K30" s="4">
        <f t="shared" si="23"/>
        <v>-0.39754274312398979</v>
      </c>
      <c r="L30" s="4">
        <f t="shared" si="23"/>
        <v>-0.45621569015071772</v>
      </c>
      <c r="M30" s="4">
        <f t="shared" si="23"/>
        <v>0.42920170031303928</v>
      </c>
      <c r="N30" s="4">
        <f t="shared" si="23"/>
        <v>5.9171838564212591E-2</v>
      </c>
      <c r="O30" s="4">
        <f t="shared" si="23"/>
        <v>0.16435257962558944</v>
      </c>
      <c r="P30" s="4">
        <f t="shared" si="23"/>
        <v>3.1266414317977262E-2</v>
      </c>
      <c r="Q30" s="4">
        <f t="shared" si="23"/>
        <v>-5.2562965991688075E-2</v>
      </c>
      <c r="R30" s="4">
        <f t="shared" si="23"/>
        <v>-7.4351225164628207E-2</v>
      </c>
      <c r="S30" s="4">
        <f t="shared" si="23"/>
        <v>0.16766515993707312</v>
      </c>
      <c r="T30" s="4">
        <f t="shared" si="23"/>
        <v>0.22348073433366503</v>
      </c>
      <c r="U30" s="4">
        <f t="shared" si="23"/>
        <v>6.6324028209950557E-3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359.11</v>
      </c>
      <c r="E32" s="3">
        <f>IFERROR(INDEX(E51:E500,MATCH($A$32,$C$51:$C$500,0)),"")</f>
        <v>359.28</v>
      </c>
      <c r="H32" s="3">
        <f>IFERROR(INDEX(D32:G32,COUNT(D32:G32)),"")</f>
        <v>359.28</v>
      </c>
      <c r="I32" s="3">
        <f t="shared" ref="I32:V32" si="24">IFERROR(INDEX(I51:I500,MATCH($C$32,$C$51:$C$500,0)),"")</f>
        <v>359.17</v>
      </c>
      <c r="J32" s="3">
        <f t="shared" si="24"/>
        <v>357.05</v>
      </c>
      <c r="K32" s="3">
        <f t="shared" si="24"/>
        <v>371.36</v>
      </c>
      <c r="L32" s="3">
        <f t="shared" si="24"/>
        <v>365.72</v>
      </c>
      <c r="M32" s="3">
        <f t="shared" si="24"/>
        <v>299.58999999999997</v>
      </c>
      <c r="N32" s="3">
        <f t="shared" si="24"/>
        <v>289.02</v>
      </c>
      <c r="O32" s="3">
        <f t="shared" si="24"/>
        <v>276.57</v>
      </c>
      <c r="P32" s="3">
        <f t="shared" si="24"/>
        <v>270.23</v>
      </c>
      <c r="Q32" s="3">
        <f t="shared" si="24"/>
        <v>261.54000000000002</v>
      </c>
      <c r="R32" s="3">
        <f t="shared" si="24"/>
        <v>250.17</v>
      </c>
      <c r="S32" s="3">
        <f t="shared" si="24"/>
        <v>220.2</v>
      </c>
      <c r="T32" s="3">
        <f t="shared" si="24"/>
        <v>167.78</v>
      </c>
      <c r="U32" s="3">
        <f t="shared" si="24"/>
        <v>165.42</v>
      </c>
      <c r="V32" s="3">
        <f t="shared" si="24"/>
        <v>120.06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1.33</v>
      </c>
      <c r="E33" s="3">
        <f>IFERROR(INDEX(E51:E500,MATCH($A$33,$C$51:$C$500,0)),"")</f>
        <v>1.5</v>
      </c>
      <c r="H33" s="3">
        <f>IFERROR(INDEX(D33:G33,COUNT(D33:G33)),"")</f>
        <v>1.5</v>
      </c>
      <c r="I33" s="3">
        <f t="shared" ref="I33:V33" si="25">IFERROR(INDEX(I51:I500,MATCH($C$33,$C$51:$C$500,0)),"")</f>
        <v>1.81</v>
      </c>
      <c r="J33" s="3">
        <f t="shared" si="25"/>
        <v>1.64</v>
      </c>
      <c r="K33" s="3">
        <f t="shared" si="25"/>
        <v>1.56</v>
      </c>
      <c r="L33" s="3">
        <f t="shared" si="25"/>
        <v>2.98</v>
      </c>
      <c r="M33" s="3">
        <f t="shared" si="25"/>
        <v>5.77</v>
      </c>
      <c r="N33" s="3">
        <f t="shared" si="25"/>
        <v>1.49</v>
      </c>
      <c r="O33" s="3">
        <f t="shared" si="25"/>
        <v>1.29</v>
      </c>
      <c r="P33" s="3">
        <f t="shared" si="25"/>
        <v>1.36</v>
      </c>
      <c r="Q33" s="3">
        <f t="shared" si="25"/>
        <v>1.5</v>
      </c>
      <c r="R33" s="3">
        <f t="shared" si="25"/>
        <v>1.68</v>
      </c>
      <c r="S33" s="3">
        <f t="shared" si="25"/>
        <v>1.82</v>
      </c>
      <c r="T33" s="3">
        <f t="shared" si="25"/>
        <v>2.0099999999999998</v>
      </c>
      <c r="U33" s="3">
        <f t="shared" si="25"/>
        <v>1.72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2276.19</v>
      </c>
      <c r="E34" s="3">
        <f>IFERROR(INDEX(E51:E500,MATCH($A$34,$C$51:$C$500,0)),"")</f>
        <v>3857.14</v>
      </c>
      <c r="H34" s="3">
        <f>IFERROR(INDEX(D34:G34,COUNT(D34:G34)),"")</f>
        <v>3857.14</v>
      </c>
      <c r="I34" s="3">
        <f t="shared" ref="I34:V34" si="26">IFERROR(INDEX(I51:I500,MATCH($C$34,$C$51:$C$500,0)),"")</f>
        <v>369.32</v>
      </c>
      <c r="J34" s="3">
        <f t="shared" si="26"/>
        <v>-42.83</v>
      </c>
      <c r="K34" s="3">
        <f t="shared" si="26"/>
        <v>166.19</v>
      </c>
      <c r="L34" s="3">
        <f t="shared" si="26"/>
        <v>81.77</v>
      </c>
      <c r="M34" s="3">
        <f t="shared" si="26"/>
        <v>95.9</v>
      </c>
      <c r="N34" s="3">
        <f t="shared" si="26"/>
        <v>28.51</v>
      </c>
      <c r="O34" s="3">
        <f t="shared" si="26"/>
        <v>26.62</v>
      </c>
      <c r="P34" s="3">
        <f t="shared" si="26"/>
        <v>23.03</v>
      </c>
      <c r="Q34" s="3">
        <f t="shared" si="26"/>
        <v>25.06</v>
      </c>
      <c r="R34" s="3">
        <f t="shared" si="26"/>
        <v>27.38</v>
      </c>
      <c r="S34" s="3">
        <f t="shared" si="26"/>
        <v>38.31</v>
      </c>
      <c r="T34" s="3">
        <f t="shared" si="26"/>
        <v>52.48</v>
      </c>
      <c r="U34" s="3">
        <f t="shared" si="26"/>
        <v>34.880000000000003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23.82</v>
      </c>
      <c r="E35" s="3">
        <f>IFERROR(INDEX(E51:E500,MATCH($A$35,$C$51:$C$500,0)),"")</f>
        <v>29.88</v>
      </c>
      <c r="H35" s="3">
        <f>IFERROR(INDEX(D35:G35,COUNT(D35:G35)),"")</f>
        <v>29.88</v>
      </c>
      <c r="I35" s="3">
        <f t="shared" ref="I35:V35" si="27">IFERROR(INDEX(I51:I500,MATCH($C$35,$C$51:$C$500,0)),"")</f>
        <v>7.91</v>
      </c>
      <c r="J35" s="3">
        <f t="shared" si="27"/>
        <v>7</v>
      </c>
      <c r="K35" s="3">
        <f t="shared" si="27"/>
        <v>8.73</v>
      </c>
      <c r="L35" s="3">
        <f t="shared" si="27"/>
        <v>9.8800000000000008</v>
      </c>
      <c r="M35" s="3">
        <f t="shared" si="27"/>
        <v>8.5299999999999994</v>
      </c>
      <c r="N35" s="3">
        <f t="shared" si="27"/>
        <v>3.03</v>
      </c>
      <c r="O35" s="3">
        <f t="shared" si="27"/>
        <v>2.67</v>
      </c>
      <c r="P35" s="3">
        <f t="shared" si="27"/>
        <v>3.2</v>
      </c>
      <c r="Q35" s="3">
        <f t="shared" si="27"/>
        <v>3.51</v>
      </c>
      <c r="R35" s="3">
        <f t="shared" si="27"/>
        <v>3.57</v>
      </c>
      <c r="S35" s="3">
        <f t="shared" si="27"/>
        <v>3.14</v>
      </c>
      <c r="T35" s="3">
        <f t="shared" si="27"/>
        <v>3.1</v>
      </c>
      <c r="U35" s="3">
        <f t="shared" si="27"/>
        <v>3.2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363284550000</v>
      </c>
      <c r="E51" s="5">
        <v>327156543000</v>
      </c>
      <c r="F51" s="5">
        <v>341067954000</v>
      </c>
      <c r="G51" s="5">
        <v>374265445000</v>
      </c>
      <c r="I51" s="5">
        <v>1488087756000</v>
      </c>
      <c r="J51" s="5">
        <v>1513565095000</v>
      </c>
      <c r="K51" s="5">
        <v>1203294592000</v>
      </c>
      <c r="L51" s="5">
        <v>951205638000</v>
      </c>
      <c r="M51" s="5">
        <v>900997213000</v>
      </c>
      <c r="N51" s="5">
        <v>630419914000</v>
      </c>
      <c r="O51" s="5">
        <v>595200789000</v>
      </c>
      <c r="P51" s="5">
        <v>511186044000</v>
      </c>
      <c r="Q51" s="5">
        <v>495687668000</v>
      </c>
      <c r="R51" s="5">
        <v>523187980000</v>
      </c>
      <c r="S51" s="5">
        <v>490105173000</v>
      </c>
      <c r="T51" s="5">
        <v>419730921000</v>
      </c>
      <c r="U51" s="5">
        <v>343062959000</v>
      </c>
      <c r="V51" s="5">
        <v>272642095000</v>
      </c>
    </row>
    <row r="52" spans="2:22" ht="15.5" x14ac:dyDescent="0.35">
      <c r="C52" t="s">
        <v>85</v>
      </c>
      <c r="D52" s="5">
        <v>-189025174000</v>
      </c>
      <c r="E52" s="5">
        <v>-162782050000</v>
      </c>
      <c r="F52" s="5">
        <v>-176468638000</v>
      </c>
      <c r="G52" s="5">
        <v>-204651341000</v>
      </c>
      <c r="I52" s="5">
        <v>-811566075000</v>
      </c>
      <c r="J52" s="5">
        <v>-801100761000</v>
      </c>
      <c r="K52" s="5">
        <v>-671538802000</v>
      </c>
      <c r="L52" s="5">
        <v>-530181186000</v>
      </c>
      <c r="M52" s="5">
        <v>-624148254000</v>
      </c>
      <c r="N52" s="5">
        <v>-401285815000</v>
      </c>
      <c r="O52" s="5">
        <v>-354239522000</v>
      </c>
      <c r="P52" s="5">
        <v>-276263254000</v>
      </c>
      <c r="Q52" s="5">
        <v>-267056482000</v>
      </c>
      <c r="R52" s="5">
        <v>-291577126000</v>
      </c>
      <c r="S52" s="5">
        <v>-316600479000</v>
      </c>
      <c r="T52" s="5">
        <v>-259576855000</v>
      </c>
      <c r="U52" s="5">
        <v>-189531395000</v>
      </c>
      <c r="V52" s="5">
        <v>-144911630000</v>
      </c>
    </row>
    <row r="53" spans="2:22" ht="15.5" x14ac:dyDescent="0.35">
      <c r="C53" t="s">
        <v>86</v>
      </c>
      <c r="D53" s="5">
        <v>174259376000</v>
      </c>
      <c r="E53" s="5">
        <v>164374493000</v>
      </c>
      <c r="F53" s="5">
        <v>164599316000</v>
      </c>
      <c r="G53" s="5">
        <v>169614104000</v>
      </c>
      <c r="I53" s="5">
        <v>676521681000</v>
      </c>
      <c r="J53" s="5">
        <v>712464334000</v>
      </c>
      <c r="K53" s="5">
        <v>531755790000</v>
      </c>
      <c r="L53" s="5">
        <v>421024452000</v>
      </c>
      <c r="M53" s="5">
        <v>276848959000</v>
      </c>
      <c r="N53" s="5">
        <v>229134099000</v>
      </c>
      <c r="O53" s="5">
        <v>240961267000</v>
      </c>
      <c r="P53" s="5">
        <v>234922790000</v>
      </c>
      <c r="Q53" s="5">
        <v>228631186000</v>
      </c>
      <c r="R53" s="5">
        <v>231610854000</v>
      </c>
      <c r="S53" s="5">
        <v>173504694000</v>
      </c>
      <c r="T53" s="5">
        <v>160154066000</v>
      </c>
      <c r="U53" s="5">
        <v>153531564000</v>
      </c>
      <c r="V53" s="5">
        <v>127730465000</v>
      </c>
    </row>
    <row r="54" spans="2:22" ht="15.5" x14ac:dyDescent="0.35">
      <c r="C54" t="s">
        <v>87</v>
      </c>
      <c r="D54" s="5">
        <v>-132230082000</v>
      </c>
      <c r="E54" s="5">
        <v>-106692832000</v>
      </c>
      <c r="F54" s="5">
        <v>-112703454000</v>
      </c>
      <c r="G54" s="5">
        <v>-119688290000</v>
      </c>
      <c r="I54" s="5">
        <v>-492253746000</v>
      </c>
      <c r="J54" s="5">
        <v>-649238759000</v>
      </c>
      <c r="K54" s="5">
        <v>-346821758000</v>
      </c>
      <c r="L54" s="5">
        <v>-243278513000</v>
      </c>
      <c r="M54" s="5">
        <v>-167299458000</v>
      </c>
      <c r="N54" s="5">
        <v>-133503458000</v>
      </c>
      <c r="O54" s="5">
        <v>-157694261000</v>
      </c>
      <c r="P54" s="5">
        <v>-159078159000</v>
      </c>
      <c r="Q54" s="5">
        <v>-135856734000</v>
      </c>
      <c r="R54" s="5">
        <v>-131019752000</v>
      </c>
      <c r="S54" s="5">
        <v>-111037710000</v>
      </c>
      <c r="T54" s="5">
        <v>-124963834000</v>
      </c>
      <c r="U54" s="5">
        <v>-109169423000</v>
      </c>
      <c r="V54" s="5">
        <v>-94844307000</v>
      </c>
    </row>
    <row r="55" spans="2:22" ht="15.5" x14ac:dyDescent="0.35">
      <c r="C55" t="s">
        <v>890</v>
      </c>
      <c r="D55" s="5">
        <v>3560552000</v>
      </c>
      <c r="E55" s="5">
        <v>5049430000</v>
      </c>
      <c r="F55" s="5">
        <v>6313440000</v>
      </c>
      <c r="G55" s="5">
        <v>8614924000</v>
      </c>
      <c r="I55" s="5">
        <v>35314796000</v>
      </c>
      <c r="J55" s="5">
        <v>38779159000</v>
      </c>
      <c r="K55" s="5">
        <v>40525719000</v>
      </c>
      <c r="L55" s="5">
        <v>35748320000</v>
      </c>
      <c r="M55" s="5">
        <v>37763423000</v>
      </c>
      <c r="N55" s="5">
        <v>30065041000</v>
      </c>
      <c r="O55" s="5">
        <v>26749149000</v>
      </c>
      <c r="P55" s="5">
        <v>22185674000</v>
      </c>
      <c r="Q55" s="5">
        <v>26338978000</v>
      </c>
      <c r="R55" s="5">
        <v>28012490000</v>
      </c>
      <c r="S55" s="5">
        <v>24477323000</v>
      </c>
      <c r="T55" s="5">
        <v>13763609000</v>
      </c>
      <c r="U55" s="5">
        <v>14379960000</v>
      </c>
      <c r="V55" s="5">
        <v>13551001000</v>
      </c>
    </row>
    <row r="56" spans="2:22" ht="15.5" x14ac:dyDescent="0.35">
      <c r="C56" t="s">
        <v>2010</v>
      </c>
      <c r="D56" s="5">
        <v>813170000</v>
      </c>
      <c r="E56" s="5">
        <v>691951000</v>
      </c>
      <c r="F56" s="5">
        <v>767623000</v>
      </c>
      <c r="G56" s="5">
        <v>625558000</v>
      </c>
      <c r="I56" s="5">
        <v>2347979000</v>
      </c>
      <c r="J56" s="5">
        <v>1632422000</v>
      </c>
      <c r="K56" s="5">
        <v>1525280000</v>
      </c>
      <c r="L56" s="5">
        <v>2017178000</v>
      </c>
      <c r="M56" s="5">
        <v>1604974000</v>
      </c>
      <c r="N56" s="5">
        <v>1731864000</v>
      </c>
      <c r="O56" s="5">
        <v>1598950000</v>
      </c>
      <c r="P56" s="5">
        <v>2511681000</v>
      </c>
      <c r="Q56" s="5">
        <v>6620948000</v>
      </c>
      <c r="R56" s="5">
        <v>5039751000</v>
      </c>
      <c r="S56" s="5">
        <v>2029903000</v>
      </c>
      <c r="T56" s="5">
        <v>2185303000</v>
      </c>
      <c r="U56" s="5">
        <v>2145835000</v>
      </c>
      <c r="V56" s="5">
        <v>2482527000</v>
      </c>
    </row>
    <row r="57" spans="2:22" ht="15.5" x14ac:dyDescent="0.35">
      <c r="C57" t="s">
        <v>2011</v>
      </c>
      <c r="O57" s="5">
        <v>873609000</v>
      </c>
      <c r="R57" s="5">
        <v>2511638000</v>
      </c>
      <c r="S57" s="5">
        <v>9493299000</v>
      </c>
      <c r="T57" s="5">
        <v>2398732000</v>
      </c>
      <c r="U57" s="5">
        <v>4644183000</v>
      </c>
      <c r="V57" s="5">
        <v>1904907000</v>
      </c>
    </row>
    <row r="58" spans="2:22" ht="15.5" x14ac:dyDescent="0.35">
      <c r="C58" t="s">
        <v>629</v>
      </c>
      <c r="D58" s="5">
        <v>-76445740000</v>
      </c>
      <c r="E58" s="5">
        <v>-73984612000</v>
      </c>
      <c r="F58" s="5">
        <v>-75561608000</v>
      </c>
      <c r="G58" s="5">
        <v>-76095941000</v>
      </c>
      <c r="I58" s="5">
        <v>-302569953000</v>
      </c>
      <c r="J58" s="5">
        <v>-279405345000</v>
      </c>
      <c r="K58" s="5">
        <v>-208094871000</v>
      </c>
      <c r="L58" s="5">
        <v>-155392816000</v>
      </c>
      <c r="M58" s="5">
        <v>-128698048000</v>
      </c>
      <c r="N58" s="5">
        <v>-114827968000</v>
      </c>
      <c r="O58" s="5">
        <v>-116903532000</v>
      </c>
      <c r="P58" s="5">
        <v>-118434821000</v>
      </c>
      <c r="Q58" s="5">
        <v>-104796916000</v>
      </c>
      <c r="R58" s="5">
        <v>-102950940000</v>
      </c>
      <c r="S58" s="5">
        <v>-88265368000</v>
      </c>
      <c r="T58" s="5">
        <v>-89058754000</v>
      </c>
      <c r="U58" s="5">
        <v>-79747396000</v>
      </c>
      <c r="V58" s="5">
        <v>-76320773000</v>
      </c>
    </row>
    <row r="59" spans="2:22" ht="15.5" x14ac:dyDescent="0.35">
      <c r="C59" t="s">
        <v>89</v>
      </c>
      <c r="D59" s="5">
        <v>-314907506000</v>
      </c>
      <c r="E59" s="5">
        <v>-80537905000</v>
      </c>
      <c r="F59" s="5">
        <v>-51784784000</v>
      </c>
      <c r="G59" s="5">
        <v>-67051961000</v>
      </c>
      <c r="I59" s="5">
        <v>-265351310000</v>
      </c>
      <c r="J59" s="5">
        <v>-428690271000</v>
      </c>
      <c r="K59" s="5">
        <v>-189976070000</v>
      </c>
      <c r="L59" s="5">
        <v>-138183176000</v>
      </c>
      <c r="M59" s="5">
        <v>-95356352000</v>
      </c>
      <c r="N59" s="5">
        <v>-86143871000</v>
      </c>
      <c r="O59" s="5">
        <v>-78465490000</v>
      </c>
      <c r="P59" s="5">
        <v>-71787534000</v>
      </c>
      <c r="Q59" s="5">
        <v>-69716289000</v>
      </c>
      <c r="R59" s="5">
        <v>-69656945000</v>
      </c>
      <c r="S59" s="5">
        <v>-64911818000</v>
      </c>
      <c r="T59" s="5">
        <v>-59878352000</v>
      </c>
      <c r="U59" s="5">
        <v>-55730501000</v>
      </c>
      <c r="V59" s="5">
        <v>-41582061000</v>
      </c>
    </row>
    <row r="60" spans="2:22" ht="15.5" x14ac:dyDescent="0.35">
      <c r="C60" t="s">
        <v>623</v>
      </c>
      <c r="I60" s="5">
        <v>-139424976000</v>
      </c>
      <c r="J60" s="5">
        <v>-380370854000</v>
      </c>
      <c r="K60" s="5">
        <v>-100793907000</v>
      </c>
      <c r="L60" s="5">
        <v>-27439704000</v>
      </c>
      <c r="M60" s="5">
        <v>-8840971000</v>
      </c>
      <c r="N60" s="5">
        <v>-8923350000</v>
      </c>
      <c r="P60" s="5">
        <v>-5873603000</v>
      </c>
      <c r="Q60" s="5">
        <v>-1022994000</v>
      </c>
      <c r="R60" s="5">
        <v>-9012291000</v>
      </c>
      <c r="S60" s="5">
        <v>-6489080000</v>
      </c>
      <c r="T60" s="5">
        <v>-2610127000</v>
      </c>
      <c r="U60" s="5">
        <v>-2970196000</v>
      </c>
      <c r="V60" s="5">
        <v>-2679051000</v>
      </c>
    </row>
    <row r="61" spans="2:22" ht="15.5" x14ac:dyDescent="0.35">
      <c r="C61" t="s">
        <v>2012</v>
      </c>
      <c r="D61" s="5">
        <v>-314907506000</v>
      </c>
      <c r="E61" s="5">
        <v>-80537905000</v>
      </c>
      <c r="F61" s="5">
        <v>-51784784000</v>
      </c>
      <c r="G61" s="5">
        <v>-67051961000</v>
      </c>
      <c r="I61" s="5">
        <v>-265351310000</v>
      </c>
      <c r="J61" s="5">
        <v>-428690271000</v>
      </c>
      <c r="K61" s="5">
        <v>-189976070000</v>
      </c>
      <c r="L61" s="5">
        <v>-138183176000</v>
      </c>
      <c r="M61" s="5">
        <v>-95356352000</v>
      </c>
      <c r="N61" s="5">
        <v>-86143871000</v>
      </c>
      <c r="O61" s="5">
        <v>-78465490000</v>
      </c>
      <c r="P61" s="5">
        <v>-71787534000</v>
      </c>
      <c r="Q61" s="5">
        <v>-69716289000</v>
      </c>
      <c r="R61" s="5">
        <v>-69656945000</v>
      </c>
      <c r="S61" s="5">
        <v>-64911818000</v>
      </c>
      <c r="T61" s="5">
        <v>-59878352000</v>
      </c>
      <c r="U61" s="5">
        <v>-55730501000</v>
      </c>
      <c r="V61" s="5">
        <v>-41582061000</v>
      </c>
    </row>
    <row r="62" spans="2:22" ht="15.5" x14ac:dyDescent="0.35">
      <c r="C62" t="s">
        <v>97</v>
      </c>
      <c r="D62" s="5">
        <v>-6799457000</v>
      </c>
      <c r="E62" s="5">
        <v>-725001000</v>
      </c>
      <c r="F62" s="5">
        <v>-5880113000</v>
      </c>
      <c r="G62" s="5">
        <v>8080350000</v>
      </c>
      <c r="I62" s="5">
        <v>6555894000</v>
      </c>
      <c r="J62" s="5">
        <v>-12391744000</v>
      </c>
      <c r="K62" s="5">
        <v>7813082000</v>
      </c>
      <c r="L62" s="5">
        <v>-1045544000</v>
      </c>
      <c r="M62" s="5">
        <v>112740000</v>
      </c>
      <c r="N62" s="5">
        <v>-6247927000</v>
      </c>
      <c r="O62" s="5">
        <v>3991867000</v>
      </c>
      <c r="P62" s="5">
        <v>3117033000</v>
      </c>
      <c r="Q62" s="5">
        <v>-18951940000</v>
      </c>
      <c r="R62" s="5">
        <v>-2050404000</v>
      </c>
      <c r="S62" s="5">
        <v>183237753000</v>
      </c>
    </row>
    <row r="63" spans="2:22" ht="15.5" x14ac:dyDescent="0.35">
      <c r="C63" t="s">
        <v>90</v>
      </c>
      <c r="D63" s="5">
        <v>6911070000</v>
      </c>
      <c r="E63" s="5">
        <v>4076925000</v>
      </c>
      <c r="F63" s="5">
        <v>12134903000</v>
      </c>
      <c r="G63" s="5">
        <v>2891433000</v>
      </c>
      <c r="I63" s="5">
        <v>44842959000</v>
      </c>
      <c r="J63" s="5">
        <v>-317145279000</v>
      </c>
      <c r="K63" s="5">
        <v>84140125000</v>
      </c>
      <c r="L63" s="5">
        <v>150306235000</v>
      </c>
      <c r="M63" s="5">
        <v>100708530000</v>
      </c>
      <c r="N63" s="5">
        <v>86707291000</v>
      </c>
      <c r="O63" s="5">
        <v>83267006000</v>
      </c>
      <c r="P63" s="5">
        <v>69971028000</v>
      </c>
      <c r="Q63" s="5">
        <v>91751458000</v>
      </c>
      <c r="R63" s="5">
        <v>91578811000</v>
      </c>
      <c r="S63" s="5">
        <v>55977904000</v>
      </c>
      <c r="T63" s="5">
        <v>32580105000</v>
      </c>
      <c r="U63" s="5">
        <v>41391945000</v>
      </c>
      <c r="V63" s="5">
        <v>30207107000</v>
      </c>
    </row>
    <row r="64" spans="2:22" ht="15.5" x14ac:dyDescent="0.35">
      <c r="C64" t="s">
        <v>2013</v>
      </c>
      <c r="D64" s="5">
        <v>690536000</v>
      </c>
      <c r="E64" s="5">
        <v>-394310000</v>
      </c>
      <c r="F64" s="5">
        <v>1715660000</v>
      </c>
      <c r="G64" s="5">
        <v>1003384000</v>
      </c>
      <c r="I64" s="5">
        <v>2610841000</v>
      </c>
      <c r="J64" s="5">
        <v>5858448000</v>
      </c>
      <c r="K64" s="5">
        <v>-316239000</v>
      </c>
      <c r="L64" s="5">
        <v>763851000</v>
      </c>
      <c r="M64" s="5">
        <v>833501000</v>
      </c>
      <c r="N64" s="5">
        <v>2847404000</v>
      </c>
      <c r="O64" s="5">
        <v>-2826745000</v>
      </c>
      <c r="P64" s="5">
        <v>25243282000</v>
      </c>
      <c r="Q64" s="5">
        <v>1408905000</v>
      </c>
      <c r="R64" s="5">
        <v>420286000</v>
      </c>
      <c r="S64" s="5">
        <v>-1324262000</v>
      </c>
      <c r="T64" s="5">
        <v>1153496000</v>
      </c>
      <c r="U64" s="5">
        <v>557503000</v>
      </c>
      <c r="V64" s="5">
        <v>1298311000</v>
      </c>
    </row>
    <row r="65" spans="2:22" ht="15.5" x14ac:dyDescent="0.35">
      <c r="C65" t="s">
        <v>29</v>
      </c>
      <c r="D65" s="5">
        <v>7601606000</v>
      </c>
      <c r="E65" s="5">
        <v>3682615000</v>
      </c>
      <c r="F65" s="5">
        <v>13850563000</v>
      </c>
      <c r="G65" s="5">
        <v>3894817000</v>
      </c>
      <c r="I65" s="5">
        <v>47453800000</v>
      </c>
      <c r="J65" s="5">
        <v>-311286831000</v>
      </c>
      <c r="K65" s="5">
        <v>83823886000</v>
      </c>
      <c r="L65" s="5">
        <v>151070086000</v>
      </c>
      <c r="M65" s="5">
        <v>101542031000</v>
      </c>
      <c r="N65" s="5">
        <v>89554695000</v>
      </c>
      <c r="O65" s="5">
        <v>80440261000</v>
      </c>
      <c r="P65" s="5">
        <v>95214310000</v>
      </c>
      <c r="Q65" s="5">
        <v>93160363000</v>
      </c>
      <c r="R65" s="5">
        <v>91999097000</v>
      </c>
      <c r="S65" s="5">
        <v>54653642000</v>
      </c>
      <c r="T65" s="5">
        <v>33733601000</v>
      </c>
      <c r="U65" s="5">
        <v>41949448000</v>
      </c>
      <c r="V65" s="5">
        <v>31505418000</v>
      </c>
    </row>
    <row r="66" spans="2:22" ht="15.5" x14ac:dyDescent="0.35">
      <c r="C66" t="s">
        <v>28</v>
      </c>
      <c r="D66" s="5">
        <v>-3832248000</v>
      </c>
      <c r="E66" s="5">
        <v>-1063161000</v>
      </c>
      <c r="F66" s="5">
        <v>-13948750000</v>
      </c>
      <c r="G66" s="5">
        <v>2989003000</v>
      </c>
      <c r="I66" s="5">
        <v>-15635307000</v>
      </c>
      <c r="J66" s="5">
        <v>64075261000</v>
      </c>
      <c r="K66" s="5">
        <v>-20570476000</v>
      </c>
      <c r="L66" s="5">
        <v>-36129122000</v>
      </c>
      <c r="M66" s="5">
        <v>-21379963000</v>
      </c>
      <c r="N66" s="5">
        <v>-22568224000</v>
      </c>
      <c r="O66" s="5">
        <v>-20693447000</v>
      </c>
      <c r="P66" s="5">
        <v>-24200444000</v>
      </c>
      <c r="Q66" s="5">
        <v>-23663171000</v>
      </c>
      <c r="R66" s="5">
        <v>-23841587000</v>
      </c>
      <c r="S66" s="5">
        <v>-14463820000</v>
      </c>
      <c r="T66" s="5">
        <v>-8942612000</v>
      </c>
      <c r="U66" s="5">
        <v>-10489962000</v>
      </c>
      <c r="V66" s="5">
        <v>-7851380000</v>
      </c>
    </row>
    <row r="67" spans="2:22" ht="15.5" x14ac:dyDescent="0.35">
      <c r="C67" t="s">
        <v>101</v>
      </c>
      <c r="D67" s="5">
        <v>3769358000</v>
      </c>
      <c r="E67" s="5">
        <v>2619454000</v>
      </c>
      <c r="F67" s="5">
        <v>-98187000</v>
      </c>
      <c r="G67" s="5">
        <v>6883820000</v>
      </c>
      <c r="I67" s="5">
        <v>31818493000</v>
      </c>
      <c r="J67" s="5">
        <v>-247211570000</v>
      </c>
      <c r="K67" s="5">
        <v>63253410000</v>
      </c>
      <c r="L67" s="5">
        <v>114940964000</v>
      </c>
      <c r="M67" s="5">
        <v>80162068000</v>
      </c>
      <c r="N67" s="5">
        <v>66986471000</v>
      </c>
      <c r="O67" s="5">
        <v>59746814000</v>
      </c>
      <c r="P67" s="5">
        <v>71013866000</v>
      </c>
      <c r="Q67" s="5">
        <v>69497192000</v>
      </c>
      <c r="R67" s="5">
        <v>68157510000</v>
      </c>
      <c r="S67" s="5">
        <v>40189822000</v>
      </c>
      <c r="T67" s="5">
        <v>24790989000</v>
      </c>
      <c r="U67" s="5">
        <v>31459486000</v>
      </c>
      <c r="V67" s="5">
        <v>23654038000</v>
      </c>
    </row>
    <row r="68" spans="2:22" ht="15.5" x14ac:dyDescent="0.35">
      <c r="C68" t="s">
        <v>102</v>
      </c>
      <c r="D68" s="5">
        <v>-6799457000</v>
      </c>
      <c r="E68" s="5">
        <v>-725001000</v>
      </c>
      <c r="F68" s="5">
        <v>-5880113000</v>
      </c>
      <c r="G68" s="5">
        <v>8080350000</v>
      </c>
      <c r="I68" s="5">
        <v>6555894000</v>
      </c>
      <c r="J68" s="5">
        <v>-12391744000</v>
      </c>
      <c r="K68" s="5">
        <v>7813082000</v>
      </c>
      <c r="L68" s="5">
        <v>-1045544000</v>
      </c>
      <c r="M68" s="5">
        <v>112740000</v>
      </c>
      <c r="N68" s="5">
        <v>-6247927000</v>
      </c>
      <c r="O68" s="5">
        <v>3991867000</v>
      </c>
      <c r="P68" s="5">
        <v>3117033000</v>
      </c>
      <c r="Q68" s="5">
        <v>-18951940000</v>
      </c>
      <c r="R68" s="5">
        <v>-2050404000</v>
      </c>
      <c r="S68" s="5">
        <v>183237753000</v>
      </c>
    </row>
    <row r="69" spans="2:22" ht="15.5" x14ac:dyDescent="0.35">
      <c r="C69" t="s">
        <v>288</v>
      </c>
      <c r="D69" s="5">
        <v>-6799457000</v>
      </c>
      <c r="E69" s="5">
        <v>-725001000</v>
      </c>
      <c r="F69" s="5">
        <v>-5880113000</v>
      </c>
      <c r="G69" s="5">
        <v>8080350000</v>
      </c>
      <c r="I69" s="5">
        <v>6555894000</v>
      </c>
      <c r="J69" s="5">
        <v>-12391744000</v>
      </c>
      <c r="K69" s="5">
        <v>7813082000</v>
      </c>
      <c r="L69" s="5">
        <v>-1045544000</v>
      </c>
      <c r="M69" s="5">
        <v>112740000</v>
      </c>
      <c r="N69" s="5">
        <v>-6247927000</v>
      </c>
      <c r="O69" s="5">
        <v>3991867000</v>
      </c>
      <c r="P69" s="5">
        <v>3117033000</v>
      </c>
      <c r="Q69" s="5">
        <v>-18951940000</v>
      </c>
      <c r="R69" s="5">
        <v>-2050404000</v>
      </c>
      <c r="S69" s="5">
        <v>183237753000</v>
      </c>
    </row>
    <row r="70" spans="2:22" ht="15.5" x14ac:dyDescent="0.35">
      <c r="C70" t="s">
        <v>103</v>
      </c>
      <c r="D70" s="5">
        <v>-3030099000</v>
      </c>
      <c r="E70" s="5">
        <v>1894453000</v>
      </c>
      <c r="F70" s="5">
        <v>-5978300000</v>
      </c>
      <c r="G70" s="5">
        <v>14964170000</v>
      </c>
      <c r="I70" s="5">
        <v>38374387000</v>
      </c>
      <c r="J70" s="5">
        <v>-259070664000</v>
      </c>
      <c r="K70" s="5">
        <v>67718131000</v>
      </c>
      <c r="L70" s="5">
        <v>113895420000</v>
      </c>
      <c r="M70" s="5">
        <v>80274808000</v>
      </c>
      <c r="N70" s="5">
        <v>60506659000</v>
      </c>
      <c r="O70" s="5">
        <v>63738681000</v>
      </c>
      <c r="P70" s="5">
        <v>74130899000</v>
      </c>
      <c r="Q70" s="5">
        <v>50545252000</v>
      </c>
      <c r="R70" s="5">
        <v>66107106000</v>
      </c>
      <c r="S70" s="5">
        <v>223427575000</v>
      </c>
      <c r="T70" s="5">
        <v>24790989000</v>
      </c>
      <c r="U70" s="5">
        <v>31459486000</v>
      </c>
      <c r="V70" s="5">
        <v>23654038000</v>
      </c>
    </row>
    <row r="71" spans="2:22" ht="15.5" x14ac:dyDescent="0.35">
      <c r="C71" t="s">
        <v>104</v>
      </c>
      <c r="D71" s="5">
        <v>3769358000</v>
      </c>
      <c r="E71" s="5">
        <v>2619454000</v>
      </c>
      <c r="F71" s="5">
        <v>-98187000</v>
      </c>
      <c r="G71" s="5">
        <v>6883820000</v>
      </c>
      <c r="I71" s="5">
        <v>31818493000</v>
      </c>
      <c r="J71" s="5">
        <v>-247211570000</v>
      </c>
      <c r="K71" s="5">
        <v>63253410000</v>
      </c>
      <c r="L71" s="5">
        <v>114940964000</v>
      </c>
      <c r="M71" s="5">
        <v>80162068000</v>
      </c>
      <c r="N71" s="5">
        <v>66986471000</v>
      </c>
      <c r="O71" s="5">
        <v>59746814000</v>
      </c>
      <c r="P71" s="5">
        <v>71013866000</v>
      </c>
      <c r="Q71" s="5">
        <v>69497192000</v>
      </c>
      <c r="R71" s="5">
        <v>68157510000</v>
      </c>
      <c r="S71" s="5">
        <v>40189822000</v>
      </c>
      <c r="T71" s="5">
        <v>24790989000</v>
      </c>
      <c r="U71" s="5">
        <v>31459486000</v>
      </c>
      <c r="V71" s="5">
        <v>23654038000</v>
      </c>
    </row>
    <row r="72" spans="2:22" ht="15.5" x14ac:dyDescent="0.35">
      <c r="C72" t="s">
        <v>8</v>
      </c>
      <c r="D72" s="5">
        <v>-3030099000</v>
      </c>
      <c r="E72" s="5">
        <v>1894453000</v>
      </c>
      <c r="F72" s="5">
        <v>-5978300000</v>
      </c>
      <c r="G72" s="5">
        <v>14964170000</v>
      </c>
      <c r="I72" s="5">
        <v>38374387000</v>
      </c>
      <c r="J72" s="5">
        <v>-259070664000</v>
      </c>
      <c r="K72" s="5">
        <v>67718131000</v>
      </c>
      <c r="L72" s="5">
        <v>113895420000</v>
      </c>
      <c r="M72" s="5">
        <v>80274808000</v>
      </c>
      <c r="N72" s="5">
        <v>60506659000</v>
      </c>
      <c r="O72" s="5">
        <v>63738681000</v>
      </c>
      <c r="P72" s="5">
        <v>74130899000</v>
      </c>
      <c r="Q72" s="5">
        <v>50545252000</v>
      </c>
      <c r="R72" s="5">
        <v>66107106000</v>
      </c>
      <c r="S72" s="5">
        <v>223427575000</v>
      </c>
      <c r="T72" s="5">
        <v>24790989000</v>
      </c>
      <c r="U72" s="5">
        <v>31459486000</v>
      </c>
      <c r="V72" s="5">
        <v>23654038000</v>
      </c>
    </row>
    <row r="73" spans="2:22" ht="15.5" x14ac:dyDescent="0.35">
      <c r="C73" t="s">
        <v>289</v>
      </c>
    </row>
    <row r="74" spans="2:22" ht="15.5" x14ac:dyDescent="0.35">
      <c r="C74" t="s">
        <v>105</v>
      </c>
      <c r="D74" s="5">
        <v>3769358000</v>
      </c>
      <c r="E74" s="5">
        <v>2619454000</v>
      </c>
      <c r="F74" s="5">
        <v>-98187000</v>
      </c>
      <c r="G74" s="5">
        <v>6883820000</v>
      </c>
      <c r="I74" s="5">
        <v>31818493000</v>
      </c>
      <c r="J74" s="5">
        <v>-247211570000</v>
      </c>
      <c r="K74" s="5">
        <v>63253410000</v>
      </c>
      <c r="L74" s="5">
        <v>114940964000</v>
      </c>
      <c r="M74" s="5">
        <v>80162068000</v>
      </c>
      <c r="N74" s="5">
        <v>66986471000</v>
      </c>
      <c r="O74" s="5">
        <v>59746814000</v>
      </c>
      <c r="P74" s="5">
        <v>71013866000</v>
      </c>
      <c r="Q74" s="5">
        <v>69497192000</v>
      </c>
      <c r="R74" s="5">
        <v>68157510000</v>
      </c>
      <c r="S74" s="5">
        <v>40189822000</v>
      </c>
      <c r="T74" s="5">
        <v>24790989000</v>
      </c>
      <c r="U74" s="5">
        <v>31459486000</v>
      </c>
      <c r="V74" s="5">
        <v>23654038000</v>
      </c>
    </row>
    <row r="75" spans="2:22" ht="15.5" x14ac:dyDescent="0.35">
      <c r="C75" t="s">
        <v>106</v>
      </c>
      <c r="D75" s="5">
        <v>-3030099000</v>
      </c>
      <c r="E75" s="5">
        <v>1894453000</v>
      </c>
      <c r="F75" s="5">
        <v>-5978300000</v>
      </c>
      <c r="G75" s="5">
        <v>14964170000</v>
      </c>
      <c r="I75" s="5">
        <v>38374387000</v>
      </c>
      <c r="J75" s="5">
        <v>-259070664000</v>
      </c>
      <c r="K75" s="5">
        <v>67718131000</v>
      </c>
      <c r="L75" s="5">
        <v>113895420000</v>
      </c>
      <c r="M75" s="5">
        <v>80274808000</v>
      </c>
      <c r="N75" s="5">
        <v>60506659000</v>
      </c>
      <c r="O75" s="5">
        <v>63738681000</v>
      </c>
      <c r="P75" s="5">
        <v>74130899000</v>
      </c>
      <c r="Q75" s="5">
        <v>50545252000</v>
      </c>
      <c r="R75" s="5">
        <v>66107106000</v>
      </c>
      <c r="S75" s="5">
        <v>223427575000</v>
      </c>
      <c r="T75" s="5">
        <v>24790989000</v>
      </c>
      <c r="U75" s="5">
        <v>31459486000</v>
      </c>
      <c r="V75" s="5">
        <v>23654038000</v>
      </c>
    </row>
    <row r="76" spans="2:22" ht="15.5" x14ac:dyDescent="0.35">
      <c r="C76" t="s">
        <v>107</v>
      </c>
      <c r="D76" s="5">
        <v>-3030099000</v>
      </c>
      <c r="E76" s="5">
        <v>1894453000</v>
      </c>
      <c r="F76" s="5">
        <v>-5978300000</v>
      </c>
      <c r="G76" s="5">
        <v>14964170000</v>
      </c>
      <c r="I76" s="5">
        <v>38374387000</v>
      </c>
      <c r="J76" s="5">
        <v>-259070664000</v>
      </c>
      <c r="K76" s="5">
        <v>67718131000</v>
      </c>
      <c r="L76" s="5">
        <v>113895420000</v>
      </c>
      <c r="M76" s="5">
        <v>80274808000</v>
      </c>
      <c r="N76" s="5">
        <v>60506659000</v>
      </c>
      <c r="O76" s="5">
        <v>63738681000</v>
      </c>
      <c r="P76" s="5">
        <v>74130899000</v>
      </c>
      <c r="Q76" s="5">
        <v>50545252000</v>
      </c>
      <c r="R76" s="5">
        <v>66107106000</v>
      </c>
      <c r="S76" s="5">
        <v>223427575000</v>
      </c>
      <c r="T76" s="5">
        <v>24790989000</v>
      </c>
      <c r="U76" s="5">
        <v>31459486000</v>
      </c>
      <c r="V76" s="5">
        <v>23654038000</v>
      </c>
    </row>
    <row r="78" spans="2:22" ht="15.5" x14ac:dyDescent="0.35">
      <c r="B78" t="s">
        <v>108</v>
      </c>
      <c r="C78" t="s">
        <v>109</v>
      </c>
    </row>
    <row r="79" spans="2:22" ht="15.5" x14ac:dyDescent="0.35">
      <c r="C79" t="s">
        <v>20</v>
      </c>
      <c r="D79" s="5">
        <v>89718268000</v>
      </c>
      <c r="E79" s="5">
        <v>99883527000</v>
      </c>
      <c r="F79" s="5">
        <v>136556760000</v>
      </c>
      <c r="G79" s="5">
        <v>108749976000</v>
      </c>
      <c r="I79" s="5">
        <v>136556760000</v>
      </c>
      <c r="J79" s="5">
        <v>137959584000</v>
      </c>
      <c r="K79" s="5">
        <v>76592175000</v>
      </c>
      <c r="L79" s="5">
        <v>93140950000</v>
      </c>
      <c r="M79" s="5">
        <v>95180419000</v>
      </c>
      <c r="N79" s="5">
        <v>94867114000</v>
      </c>
      <c r="O79" s="5">
        <v>114927155000</v>
      </c>
      <c r="P79" s="5">
        <v>102244527000</v>
      </c>
      <c r="Q79" s="5">
        <v>58620166000</v>
      </c>
      <c r="R79" s="5">
        <v>54515170000</v>
      </c>
      <c r="S79" s="5">
        <v>68913296000</v>
      </c>
      <c r="T79" s="5">
        <v>74912487000</v>
      </c>
      <c r="U79" s="5">
        <v>98041311000</v>
      </c>
      <c r="V79" s="5">
        <v>69306253000</v>
      </c>
    </row>
    <row r="80" spans="2:22" ht="15.5" x14ac:dyDescent="0.35">
      <c r="C80" t="s">
        <v>631</v>
      </c>
      <c r="D80" s="5">
        <v>1020680815000</v>
      </c>
      <c r="E80" s="5">
        <v>1695822364000</v>
      </c>
      <c r="F80" s="5">
        <v>1038829781000</v>
      </c>
      <c r="G80" s="5">
        <v>806502184000</v>
      </c>
      <c r="I80" s="5">
        <v>1038829781000</v>
      </c>
      <c r="J80" s="5">
        <v>831846950000</v>
      </c>
      <c r="K80" s="5">
        <v>1070749633000</v>
      </c>
      <c r="L80" s="5">
        <v>1095835272000</v>
      </c>
      <c r="M80" s="5">
        <v>421420858000</v>
      </c>
      <c r="N80" s="5">
        <v>245752629000</v>
      </c>
      <c r="O80" s="5">
        <v>355892018000</v>
      </c>
      <c r="P80" s="5">
        <v>313439022000</v>
      </c>
      <c r="Q80" s="5">
        <v>320459013000</v>
      </c>
      <c r="R80" s="5">
        <v>282944574000</v>
      </c>
      <c r="S80" s="5">
        <v>331678484000</v>
      </c>
      <c r="T80" s="5">
        <v>332756394000</v>
      </c>
      <c r="U80" s="5">
        <v>270935545000</v>
      </c>
      <c r="V80" s="5">
        <v>245604132000</v>
      </c>
    </row>
    <row r="81" spans="3:22" ht="15.5" x14ac:dyDescent="0.35">
      <c r="C81" t="s">
        <v>632</v>
      </c>
      <c r="E81" s="5">
        <v>264313000000</v>
      </c>
      <c r="F81" s="5">
        <v>99940027000</v>
      </c>
      <c r="G81" s="5">
        <v>271940027000</v>
      </c>
      <c r="I81" s="5">
        <v>99940027000</v>
      </c>
      <c r="J81" s="5">
        <v>216453233000</v>
      </c>
      <c r="K81" s="5">
        <v>399941701000</v>
      </c>
      <c r="L81" s="5">
        <v>656369990000</v>
      </c>
      <c r="M81" s="5">
        <v>1710650170000</v>
      </c>
      <c r="N81" s="5">
        <v>690789853000</v>
      </c>
      <c r="O81" s="5">
        <v>433983325000</v>
      </c>
      <c r="P81" s="5">
        <v>385113861000</v>
      </c>
      <c r="Q81" s="5">
        <v>63493828000</v>
      </c>
      <c r="R81" s="5">
        <v>126971787000</v>
      </c>
      <c r="S81" s="5">
        <v>194096960000</v>
      </c>
      <c r="T81" s="5">
        <v>441546234000</v>
      </c>
      <c r="U81" s="5">
        <v>455483253000</v>
      </c>
      <c r="V81" s="5">
        <v>138632772000</v>
      </c>
    </row>
    <row r="82" spans="3:22" ht="15.5" x14ac:dyDescent="0.35">
      <c r="C82" t="s">
        <v>633</v>
      </c>
    </row>
    <row r="83" spans="3:22" ht="15.5" x14ac:dyDescent="0.35">
      <c r="C83" t="s">
        <v>113</v>
      </c>
    </row>
    <row r="84" spans="3:22" ht="15.5" x14ac:dyDescent="0.35">
      <c r="C84" t="s">
        <v>114</v>
      </c>
      <c r="D84" s="5">
        <v>8872438790000</v>
      </c>
      <c r="E84" s="5">
        <v>9389429824000</v>
      </c>
      <c r="F84" s="5">
        <v>9781226661000</v>
      </c>
      <c r="G84" s="5">
        <v>11238576976000</v>
      </c>
      <c r="I84" s="5">
        <v>9781226661000</v>
      </c>
      <c r="J84" s="5">
        <v>12954195549000</v>
      </c>
      <c r="K84" s="5">
        <v>10554431123000</v>
      </c>
      <c r="L84" s="5">
        <v>10473829438000</v>
      </c>
      <c r="M84" s="5">
        <v>11694897901000</v>
      </c>
      <c r="N84" s="5">
        <v>7845423160000</v>
      </c>
      <c r="O84" s="5">
        <v>5417103445000</v>
      </c>
      <c r="P84" s="5">
        <v>4593841134000</v>
      </c>
      <c r="Q84" s="5">
        <v>4301974596000</v>
      </c>
      <c r="R84" s="5">
        <v>3859190588000</v>
      </c>
      <c r="S84" s="5">
        <v>3944839942000</v>
      </c>
      <c r="T84" s="5">
        <v>3586249335000</v>
      </c>
      <c r="U84" s="5">
        <v>3116361877000</v>
      </c>
      <c r="V84" s="5">
        <v>2751424530000</v>
      </c>
    </row>
    <row r="85" spans="3:22" ht="15.5" x14ac:dyDescent="0.35">
      <c r="C85" t="s">
        <v>635</v>
      </c>
      <c r="D85" s="5">
        <v>19249601808000</v>
      </c>
      <c r="E85" s="5">
        <v>18209136223000</v>
      </c>
      <c r="F85" s="5">
        <v>17343331860000</v>
      </c>
      <c r="G85" s="5">
        <v>14591278921000</v>
      </c>
      <c r="I85" s="5">
        <v>17343331860000</v>
      </c>
      <c r="J85" s="5">
        <v>16438254291000</v>
      </c>
      <c r="K85" s="5">
        <v>13246439175000</v>
      </c>
      <c r="L85" s="5">
        <v>8782551805000</v>
      </c>
      <c r="M85" s="5">
        <v>8232238930000</v>
      </c>
      <c r="N85" s="5">
        <v>6907691712000</v>
      </c>
      <c r="O85" s="5">
        <v>5466906639000</v>
      </c>
      <c r="P85" s="5">
        <v>4976591404000</v>
      </c>
      <c r="Q85" s="5">
        <v>4522408895000</v>
      </c>
      <c r="R85" s="5">
        <v>4183363362000</v>
      </c>
      <c r="S85" s="5">
        <v>4038570467000</v>
      </c>
      <c r="T85" s="5">
        <v>3133620561000</v>
      </c>
      <c r="U85" s="5">
        <v>2952211669000</v>
      </c>
      <c r="V85" s="5">
        <v>2691285827000</v>
      </c>
    </row>
    <row r="86" spans="3:22" ht="15.5" x14ac:dyDescent="0.35">
      <c r="C86" t="s">
        <v>128</v>
      </c>
      <c r="T86" s="5">
        <v>90037402000</v>
      </c>
      <c r="U86" s="5">
        <v>69861285000</v>
      </c>
      <c r="V86" s="5">
        <v>69725759000</v>
      </c>
    </row>
    <row r="87" spans="3:22" ht="15.5" x14ac:dyDescent="0.35">
      <c r="C87" t="s">
        <v>97</v>
      </c>
      <c r="D87" s="5">
        <v>102954961000</v>
      </c>
      <c r="E87" s="5">
        <v>112078730000</v>
      </c>
      <c r="F87" s="5">
        <v>113372380000</v>
      </c>
      <c r="G87" s="5">
        <v>124927588000</v>
      </c>
      <c r="I87" s="5">
        <v>113372380000</v>
      </c>
      <c r="J87" s="5">
        <v>114393287000</v>
      </c>
      <c r="K87" s="5">
        <v>129986992000</v>
      </c>
      <c r="L87" s="5">
        <v>127191874000</v>
      </c>
      <c r="M87" s="5">
        <v>137677954000</v>
      </c>
      <c r="N87" s="5">
        <v>139463299000</v>
      </c>
      <c r="O87" s="5">
        <v>148655273000</v>
      </c>
      <c r="P87" s="5">
        <v>146354055000</v>
      </c>
      <c r="Q87" s="5">
        <v>144927671000</v>
      </c>
      <c r="R87" s="5">
        <v>363068575000</v>
      </c>
      <c r="S87" s="5">
        <v>173270635000</v>
      </c>
      <c r="T87" s="5">
        <v>3000000000</v>
      </c>
    </row>
    <row r="88" spans="3:22" ht="15.5" x14ac:dyDescent="0.35">
      <c r="C88" t="s">
        <v>686</v>
      </c>
      <c r="D88" s="5">
        <v>367480027000</v>
      </c>
      <c r="E88" s="5">
        <v>382819983000</v>
      </c>
      <c r="F88" s="5">
        <v>385517872000</v>
      </c>
      <c r="G88" s="5">
        <v>389094451000</v>
      </c>
      <c r="I88" s="5">
        <v>385517872000</v>
      </c>
      <c r="J88" s="5">
        <v>419189897000</v>
      </c>
      <c r="K88" s="5">
        <v>425235332000</v>
      </c>
      <c r="L88" s="5">
        <v>425524236000</v>
      </c>
      <c r="M88" s="5">
        <v>420986976000</v>
      </c>
      <c r="N88" s="5">
        <v>433371108000</v>
      </c>
      <c r="O88" s="5">
        <v>438379326000</v>
      </c>
      <c r="P88" s="5">
        <v>439337143000</v>
      </c>
      <c r="Q88" s="5">
        <v>444086784000</v>
      </c>
      <c r="R88" s="5">
        <v>271967351000</v>
      </c>
      <c r="S88" s="5">
        <v>279772096000</v>
      </c>
      <c r="T88" s="5">
        <v>90037402000</v>
      </c>
      <c r="U88" s="5">
        <v>69861285000</v>
      </c>
      <c r="V88" s="5">
        <v>69725759000</v>
      </c>
    </row>
    <row r="89" spans="3:22" ht="15.5" x14ac:dyDescent="0.35">
      <c r="C89" t="s">
        <v>125</v>
      </c>
      <c r="D89" s="5">
        <v>69881080000</v>
      </c>
      <c r="E89" s="5">
        <v>71795533000</v>
      </c>
      <c r="F89" s="5">
        <v>72654206000</v>
      </c>
      <c r="G89" s="5">
        <v>84944463000</v>
      </c>
      <c r="I89" s="5">
        <v>72654206000</v>
      </c>
      <c r="J89" s="5">
        <v>90138611000</v>
      </c>
      <c r="K89" s="5">
        <v>22718477000</v>
      </c>
      <c r="L89" s="5">
        <v>17246755000</v>
      </c>
      <c r="M89" s="5">
        <v>14071459000</v>
      </c>
      <c r="N89" s="5">
        <v>15152031000</v>
      </c>
      <c r="O89" s="5">
        <v>16361442000</v>
      </c>
      <c r="P89" s="5">
        <v>16143488000</v>
      </c>
      <c r="Q89" s="5">
        <v>16544963000</v>
      </c>
      <c r="R89" s="5">
        <v>9684385000</v>
      </c>
      <c r="T89" s="5">
        <v>3083314000</v>
      </c>
      <c r="U89" s="5">
        <v>2422522000</v>
      </c>
      <c r="V89" s="5">
        <v>1881711000</v>
      </c>
    </row>
    <row r="90" spans="3:22" ht="15.5" x14ac:dyDescent="0.35">
      <c r="C90" t="s">
        <v>132</v>
      </c>
      <c r="D90" s="5">
        <v>2309383000</v>
      </c>
      <c r="E90" s="5">
        <v>2660207000</v>
      </c>
      <c r="F90" s="5">
        <v>3015797000</v>
      </c>
      <c r="G90" s="5">
        <v>3411722000</v>
      </c>
      <c r="I90" s="5">
        <v>3015797000</v>
      </c>
      <c r="J90" s="5">
        <v>4667701000</v>
      </c>
      <c r="K90" s="5">
        <v>5201837000</v>
      </c>
      <c r="L90" s="5">
        <v>7380899000</v>
      </c>
      <c r="M90" s="5">
        <v>2853888000</v>
      </c>
      <c r="N90" s="5">
        <v>4271415000</v>
      </c>
    </row>
    <row r="91" spans="3:22" ht="15.5" x14ac:dyDescent="0.35">
      <c r="C91" t="s">
        <v>134</v>
      </c>
      <c r="D91" s="5">
        <v>26588322703000</v>
      </c>
      <c r="E91" s="5">
        <v>25025836828000</v>
      </c>
      <c r="F91" s="5">
        <v>22410576276000</v>
      </c>
      <c r="G91" s="5">
        <v>21895477960000</v>
      </c>
      <c r="I91" s="5">
        <v>22410576276000</v>
      </c>
      <c r="J91" s="5">
        <v>22302483541000</v>
      </c>
      <c r="K91" s="5">
        <v>19663317852000</v>
      </c>
      <c r="L91" s="5">
        <v>14942672149000</v>
      </c>
      <c r="M91" s="5">
        <v>14234358584000</v>
      </c>
      <c r="N91" s="5">
        <v>10110519691000</v>
      </c>
      <c r="O91" s="5">
        <v>7569580138000</v>
      </c>
      <c r="P91" s="5">
        <v>6694023677000</v>
      </c>
      <c r="Q91" s="5">
        <v>6054845282000</v>
      </c>
      <c r="R91" s="5">
        <v>5481518940000</v>
      </c>
      <c r="S91" s="5">
        <v>5343936388000</v>
      </c>
      <c r="T91" s="5">
        <v>4828575431000</v>
      </c>
      <c r="U91" s="5">
        <v>4170423536000</v>
      </c>
      <c r="V91" s="5">
        <v>3403282701000</v>
      </c>
    </row>
    <row r="92" spans="3:22" ht="15.5" x14ac:dyDescent="0.35">
      <c r="C92" t="s">
        <v>135</v>
      </c>
    </row>
    <row r="93" spans="3:22" ht="15.5" x14ac:dyDescent="0.35">
      <c r="C93" t="s">
        <v>136</v>
      </c>
    </row>
    <row r="94" spans="3:22" ht="15.5" x14ac:dyDescent="0.35">
      <c r="C94" t="s">
        <v>636</v>
      </c>
      <c r="D94" s="5">
        <v>5695578000</v>
      </c>
      <c r="E94" s="5">
        <v>10160074000</v>
      </c>
      <c r="F94" s="5">
        <v>1585848000</v>
      </c>
      <c r="G94" s="5">
        <v>3206278000</v>
      </c>
      <c r="I94" s="5">
        <v>1585848000</v>
      </c>
      <c r="J94" s="5">
        <v>1558076000</v>
      </c>
      <c r="K94" s="5">
        <v>5665595000</v>
      </c>
      <c r="L94" s="5">
        <v>17333768000</v>
      </c>
      <c r="M94" s="5">
        <v>6386092000</v>
      </c>
      <c r="N94" s="5">
        <v>5327546000</v>
      </c>
      <c r="O94" s="5">
        <v>3736600000</v>
      </c>
      <c r="P94" s="5">
        <v>4544783000</v>
      </c>
      <c r="Q94" s="5">
        <v>1367878000</v>
      </c>
      <c r="R94" s="5">
        <v>3168362000</v>
      </c>
      <c r="S94" s="5">
        <v>4377671000</v>
      </c>
      <c r="T94" s="5">
        <v>9718803000</v>
      </c>
      <c r="U94" s="5">
        <v>11220475000</v>
      </c>
      <c r="V94" s="5">
        <v>3812313000</v>
      </c>
    </row>
    <row r="95" spans="3:22" ht="15.5" x14ac:dyDescent="0.35">
      <c r="C95" t="s">
        <v>637</v>
      </c>
      <c r="D95" s="5">
        <v>11020324655000</v>
      </c>
      <c r="E95" s="5">
        <v>11470545906000</v>
      </c>
      <c r="F95" s="5">
        <v>11849989304000</v>
      </c>
      <c r="G95" s="5">
        <v>13177502223000</v>
      </c>
      <c r="I95" s="5">
        <v>11849989304000</v>
      </c>
      <c r="J95" s="5">
        <v>13250061510000</v>
      </c>
      <c r="K95" s="5">
        <v>11031118217000</v>
      </c>
      <c r="L95" s="5">
        <v>10917997685000</v>
      </c>
      <c r="M95" s="5">
        <v>12004244727000</v>
      </c>
      <c r="N95" s="5">
        <v>8205394897000</v>
      </c>
      <c r="O95" s="5">
        <v>5807722699000</v>
      </c>
      <c r="P95" s="5">
        <v>4933458229000</v>
      </c>
      <c r="Q95" s="5">
        <v>4655524319000</v>
      </c>
      <c r="R95" s="5">
        <v>4188585489000</v>
      </c>
      <c r="S95" s="5">
        <v>4344547239000</v>
      </c>
      <c r="T95" s="5">
        <v>4059271059000</v>
      </c>
      <c r="U95" s="5">
        <v>3443576352000</v>
      </c>
      <c r="V95" s="5">
        <v>3000102775000</v>
      </c>
    </row>
    <row r="96" spans="3:22" ht="15.5" x14ac:dyDescent="0.35">
      <c r="C96" t="s">
        <v>638</v>
      </c>
      <c r="D96" s="5">
        <v>11020324655000</v>
      </c>
      <c r="E96" s="5">
        <v>11470545906000</v>
      </c>
      <c r="F96" s="5">
        <v>11849989304000</v>
      </c>
      <c r="G96" s="5">
        <v>13177502223000</v>
      </c>
      <c r="I96" s="5">
        <v>11849989304000</v>
      </c>
      <c r="J96" s="5">
        <v>13250061510000</v>
      </c>
      <c r="K96" s="5">
        <v>11031118217000</v>
      </c>
      <c r="L96" s="5">
        <v>10917997685000</v>
      </c>
      <c r="M96" s="5">
        <v>12004244727000</v>
      </c>
      <c r="N96" s="5">
        <v>8205394897000</v>
      </c>
      <c r="O96" s="5">
        <v>5807722699000</v>
      </c>
      <c r="P96" s="5">
        <v>4933458229000</v>
      </c>
      <c r="Q96" s="5">
        <v>4655524319000</v>
      </c>
      <c r="R96" s="5">
        <v>4188585489000</v>
      </c>
      <c r="S96" s="5">
        <v>4344547239000</v>
      </c>
      <c r="T96" s="5">
        <v>4059271059000</v>
      </c>
      <c r="U96" s="5">
        <v>3443576352000</v>
      </c>
      <c r="V96" s="5">
        <v>3000102775000</v>
      </c>
    </row>
    <row r="97" spans="3:22" ht="15.5" x14ac:dyDescent="0.35">
      <c r="C97" t="s">
        <v>639</v>
      </c>
      <c r="D97" s="5">
        <v>1359158696000</v>
      </c>
      <c r="E97" s="5">
        <v>1035354908000</v>
      </c>
      <c r="F97" s="5">
        <v>1819056531000</v>
      </c>
      <c r="G97" s="5">
        <v>1954063224000</v>
      </c>
      <c r="I97" s="5">
        <v>1819056531000</v>
      </c>
      <c r="J97" s="5">
        <v>2348272044000</v>
      </c>
      <c r="K97" s="5">
        <v>1678600038000</v>
      </c>
      <c r="L97" s="5">
        <v>718294477000</v>
      </c>
      <c r="M97" s="5">
        <v>745233041000</v>
      </c>
      <c r="N97" s="5">
        <v>494711562000</v>
      </c>
      <c r="O97" s="5">
        <v>434475861000</v>
      </c>
      <c r="P97" s="5">
        <v>463004209000</v>
      </c>
      <c r="Q97" s="5">
        <v>134330273000</v>
      </c>
      <c r="R97" s="5">
        <v>109030979000</v>
      </c>
      <c r="S97" s="5">
        <v>83795968000</v>
      </c>
      <c r="T97" s="5">
        <v>78365319000</v>
      </c>
      <c r="U97" s="5">
        <v>45495455000</v>
      </c>
      <c r="V97" s="5">
        <v>7249459000</v>
      </c>
    </row>
    <row r="98" spans="3:22" ht="15.5" x14ac:dyDescent="0.35">
      <c r="C98" t="s">
        <v>640</v>
      </c>
      <c r="D98" s="5">
        <v>9805275000</v>
      </c>
      <c r="E98" s="5">
        <v>100099739000</v>
      </c>
      <c r="F98" s="5">
        <v>5656045000</v>
      </c>
      <c r="G98" s="5">
        <v>30215284000</v>
      </c>
      <c r="I98" s="5">
        <v>5656045000</v>
      </c>
      <c r="J98" s="5">
        <v>2575179000</v>
      </c>
      <c r="K98" s="5">
        <v>3918368000</v>
      </c>
      <c r="L98" s="5">
        <v>13630125000</v>
      </c>
      <c r="T98" s="5">
        <v>630728000</v>
      </c>
      <c r="U98" s="5">
        <v>3720198000</v>
      </c>
      <c r="V98" s="5">
        <v>1834799000</v>
      </c>
    </row>
    <row r="99" spans="3:22" ht="15.5" x14ac:dyDescent="0.35">
      <c r="C99" t="s">
        <v>641</v>
      </c>
      <c r="D99" s="5">
        <v>5811000000000</v>
      </c>
      <c r="E99" s="5">
        <v>4503542500000</v>
      </c>
      <c r="F99" s="5">
        <v>1334000000000</v>
      </c>
      <c r="I99" s="5">
        <v>1334000000000</v>
      </c>
    </row>
    <row r="100" spans="3:22" ht="15.5" x14ac:dyDescent="0.35">
      <c r="C100" t="s">
        <v>634</v>
      </c>
      <c r="D100" s="5">
        <v>5811000000000</v>
      </c>
      <c r="E100" s="5">
        <v>4503542500000</v>
      </c>
      <c r="F100" s="5">
        <v>1334000000000</v>
      </c>
      <c r="I100" s="5">
        <v>1334000000000</v>
      </c>
    </row>
    <row r="101" spans="3:22" ht="15.5" x14ac:dyDescent="0.35">
      <c r="C101" t="s">
        <v>143</v>
      </c>
      <c r="D101" s="5">
        <v>9786955000</v>
      </c>
      <c r="E101" s="5">
        <v>13639877000</v>
      </c>
      <c r="F101" s="5">
        <v>14906662000</v>
      </c>
      <c r="G101" s="5">
        <v>13363852000</v>
      </c>
      <c r="I101" s="5">
        <v>14906662000</v>
      </c>
      <c r="J101" s="5">
        <v>16342945000</v>
      </c>
      <c r="K101" s="5">
        <v>26783252000</v>
      </c>
      <c r="L101" s="5">
        <v>15760821000</v>
      </c>
      <c r="M101" s="5">
        <v>7975064000</v>
      </c>
      <c r="N101" s="5">
        <v>13185561000</v>
      </c>
      <c r="O101" s="5">
        <v>9506599000</v>
      </c>
      <c r="P101" s="5">
        <v>10573582000</v>
      </c>
      <c r="Q101" s="5">
        <v>8694623000</v>
      </c>
      <c r="R101" s="5">
        <v>8739708000</v>
      </c>
      <c r="S101" s="5">
        <v>12404197000</v>
      </c>
      <c r="T101" s="5">
        <v>5828841000</v>
      </c>
      <c r="U101" s="5">
        <v>6238299000</v>
      </c>
      <c r="V101" s="5">
        <v>4621492000</v>
      </c>
    </row>
    <row r="102" spans="3:22" ht="15.5" x14ac:dyDescent="0.35">
      <c r="C102" t="s">
        <v>689</v>
      </c>
      <c r="S102" s="5">
        <v>4340893000</v>
      </c>
    </row>
    <row r="103" spans="3:22" ht="15.5" x14ac:dyDescent="0.35">
      <c r="C103" t="s">
        <v>141</v>
      </c>
      <c r="D103" s="5">
        <v>266850098000</v>
      </c>
      <c r="E103" s="5">
        <v>256601611000</v>
      </c>
      <c r="F103" s="5">
        <v>201353184000</v>
      </c>
      <c r="G103" s="5">
        <v>238432634000</v>
      </c>
      <c r="I103" s="5">
        <v>201353184000</v>
      </c>
      <c r="J103" s="5">
        <v>222653405000</v>
      </c>
      <c r="K103" s="5">
        <v>197219979000</v>
      </c>
      <c r="L103" s="5">
        <v>120671250000</v>
      </c>
      <c r="M103" s="5">
        <v>139308721000</v>
      </c>
      <c r="N103" s="5">
        <v>107638032000</v>
      </c>
      <c r="O103" s="5">
        <v>85206795000</v>
      </c>
      <c r="P103" s="5">
        <v>81702279000</v>
      </c>
      <c r="Q103" s="5">
        <v>92770801000</v>
      </c>
      <c r="R103" s="5">
        <v>60382266000</v>
      </c>
      <c r="S103" s="5">
        <v>46463705000</v>
      </c>
      <c r="T103" s="5">
        <v>28634721000</v>
      </c>
      <c r="U103" s="5">
        <v>23137786000</v>
      </c>
      <c r="V103" s="5">
        <v>15764235000</v>
      </c>
    </row>
    <row r="104" spans="3:22" ht="15.5" x14ac:dyDescent="0.35">
      <c r="C104" t="s">
        <v>159</v>
      </c>
      <c r="D104" s="5">
        <v>20097043682000</v>
      </c>
      <c r="E104" s="5">
        <v>18619162774000</v>
      </c>
      <c r="F104" s="5">
        <v>15914270375000</v>
      </c>
      <c r="G104" s="5">
        <v>15417749117000</v>
      </c>
      <c r="I104" s="5">
        <v>15914270375000</v>
      </c>
      <c r="J104" s="5">
        <v>15841463159000</v>
      </c>
      <c r="K104" s="5">
        <v>12943305449000</v>
      </c>
      <c r="L104" s="5">
        <v>11803688126000</v>
      </c>
      <c r="M104" s="5">
        <v>12903147645000</v>
      </c>
      <c r="N104" s="5">
        <v>8826257598000</v>
      </c>
      <c r="O104" s="5">
        <v>6340648554000</v>
      </c>
      <c r="P104" s="5">
        <v>5493283082000</v>
      </c>
      <c r="Q104" s="5">
        <v>4892687894000</v>
      </c>
      <c r="R104" s="5">
        <v>4369906804000</v>
      </c>
      <c r="S104" s="5">
        <v>4495929673000</v>
      </c>
      <c r="T104" s="5">
        <v>4182449471000</v>
      </c>
      <c r="U104" s="5">
        <v>3533388565000</v>
      </c>
      <c r="V104" s="5">
        <v>3033385073000</v>
      </c>
    </row>
    <row r="105" spans="3:22" ht="15.5" x14ac:dyDescent="0.35">
      <c r="C105" t="s">
        <v>160</v>
      </c>
    </row>
    <row r="106" spans="3:22" ht="15.5" x14ac:dyDescent="0.35">
      <c r="C106" t="s">
        <v>161</v>
      </c>
      <c r="D106" s="5">
        <v>1810266230000</v>
      </c>
      <c r="E106" s="5">
        <v>1810266230000</v>
      </c>
      <c r="F106" s="5">
        <v>1810266230000</v>
      </c>
      <c r="G106" s="5">
        <v>1810266230000</v>
      </c>
      <c r="I106" s="5">
        <v>1810266230000</v>
      </c>
      <c r="J106" s="5">
        <v>1810266230000</v>
      </c>
      <c r="K106" s="5">
        <v>1810266230000</v>
      </c>
      <c r="L106" s="5">
        <v>862031538000</v>
      </c>
      <c r="M106" s="5">
        <v>444346154000</v>
      </c>
      <c r="N106" s="5">
        <v>444346154000</v>
      </c>
      <c r="O106" s="5">
        <v>444346154000</v>
      </c>
      <c r="P106" s="5">
        <v>444346154000</v>
      </c>
      <c r="Q106" s="5">
        <v>444346154000</v>
      </c>
      <c r="R106" s="5">
        <v>385100000000</v>
      </c>
      <c r="S106" s="5">
        <v>385100000000</v>
      </c>
      <c r="T106" s="5">
        <v>385100000000</v>
      </c>
      <c r="U106" s="5">
        <v>385100000000</v>
      </c>
      <c r="V106" s="5">
        <v>308100000000</v>
      </c>
    </row>
    <row r="107" spans="3:22" ht="15.5" x14ac:dyDescent="0.35">
      <c r="C107" t="s">
        <v>162</v>
      </c>
      <c r="D107" s="5">
        <v>4140842969000</v>
      </c>
      <c r="E107" s="5">
        <v>4140842969000</v>
      </c>
      <c r="F107" s="5">
        <v>4140842969000</v>
      </c>
      <c r="G107" s="5">
        <v>4140842969000</v>
      </c>
      <c r="I107" s="5">
        <v>4140842969000</v>
      </c>
      <c r="J107" s="5">
        <v>4140842969000</v>
      </c>
      <c r="K107" s="5">
        <v>4140842969000</v>
      </c>
      <c r="L107" s="5">
        <v>1586752423000</v>
      </c>
      <c r="M107" s="5">
        <v>296930018000</v>
      </c>
      <c r="N107" s="5">
        <v>296930018000</v>
      </c>
      <c r="O107" s="5">
        <v>296930018000</v>
      </c>
      <c r="P107" s="5">
        <v>296930018000</v>
      </c>
      <c r="Q107" s="5">
        <v>296930018000</v>
      </c>
      <c r="R107" s="5">
        <v>158677857000</v>
      </c>
      <c r="S107" s="5">
        <v>158677857000</v>
      </c>
      <c r="T107" s="5">
        <v>158677857000</v>
      </c>
      <c r="U107" s="5">
        <v>158677857000</v>
      </c>
    </row>
    <row r="108" spans="3:22" ht="15.5" x14ac:dyDescent="0.35">
      <c r="C108" t="s">
        <v>163</v>
      </c>
      <c r="D108" s="5">
        <v>446761434000</v>
      </c>
      <c r="E108" s="5">
        <v>440667764000</v>
      </c>
      <c r="F108" s="5">
        <v>437479661000</v>
      </c>
      <c r="G108" s="5">
        <v>431902753000</v>
      </c>
      <c r="I108" s="5">
        <v>437479661000</v>
      </c>
      <c r="J108" s="5">
        <v>398084367000</v>
      </c>
      <c r="K108" s="5">
        <v>641561326000</v>
      </c>
      <c r="L108" s="5">
        <v>576638313000</v>
      </c>
      <c r="M108" s="5">
        <v>452256813000</v>
      </c>
      <c r="N108" s="5">
        <v>403522622000</v>
      </c>
      <c r="O108" s="5">
        <v>339000139000</v>
      </c>
      <c r="P108" s="5">
        <v>313110368000</v>
      </c>
      <c r="Q108" s="5">
        <v>275953545000</v>
      </c>
      <c r="R108" s="5">
        <v>204765704000</v>
      </c>
      <c r="S108" s="5">
        <v>130958223000</v>
      </c>
      <c r="T108" s="5">
        <v>99348103000</v>
      </c>
      <c r="U108" s="5">
        <v>93257114000</v>
      </c>
      <c r="V108" s="5">
        <v>61797628000</v>
      </c>
    </row>
    <row r="109" spans="3:22" ht="15.5" x14ac:dyDescent="0.35">
      <c r="C109" t="s">
        <v>164</v>
      </c>
      <c r="D109" s="5">
        <v>31000000000</v>
      </c>
      <c r="E109" s="5">
        <v>28000000000</v>
      </c>
      <c r="F109" s="5">
        <v>28000000000</v>
      </c>
      <c r="G109" s="5">
        <v>28000000000</v>
      </c>
      <c r="I109" s="5">
        <v>28000000000</v>
      </c>
      <c r="J109" s="5">
        <v>28000000000</v>
      </c>
      <c r="K109" s="5">
        <v>25000000000</v>
      </c>
      <c r="L109" s="5">
        <v>22000000000</v>
      </c>
      <c r="M109" s="5">
        <v>22000000000</v>
      </c>
      <c r="N109" s="5">
        <v>22000000000</v>
      </c>
      <c r="O109" s="5">
        <v>22000000000</v>
      </c>
      <c r="P109" s="5">
        <v>20000000000</v>
      </c>
      <c r="Q109" s="5">
        <v>16000000000</v>
      </c>
      <c r="R109" s="5">
        <v>10000000000</v>
      </c>
      <c r="S109" s="5">
        <v>6000000000</v>
      </c>
    </row>
    <row r="110" spans="3:22" ht="15.5" x14ac:dyDescent="0.35">
      <c r="C110" t="s">
        <v>165</v>
      </c>
      <c r="D110" s="5">
        <v>415761434000</v>
      </c>
      <c r="E110" s="5">
        <v>412667764000</v>
      </c>
      <c r="F110" s="5">
        <v>409479661000</v>
      </c>
      <c r="G110" s="5">
        <v>403902753000</v>
      </c>
      <c r="I110" s="5">
        <v>409479661000</v>
      </c>
      <c r="J110" s="5">
        <v>370084367000</v>
      </c>
      <c r="K110" s="5">
        <v>616561326000</v>
      </c>
      <c r="L110" s="5">
        <v>554638313000</v>
      </c>
      <c r="M110" s="5">
        <v>430256813000</v>
      </c>
      <c r="N110" s="5">
        <v>381522622000</v>
      </c>
      <c r="O110" s="5">
        <v>317000139000</v>
      </c>
      <c r="P110" s="5">
        <v>293110368000</v>
      </c>
      <c r="Q110" s="5">
        <v>259953545000</v>
      </c>
      <c r="R110" s="5">
        <v>194765704000</v>
      </c>
      <c r="S110" s="5">
        <v>124958223000</v>
      </c>
    </row>
    <row r="111" spans="3:22" ht="15.5" x14ac:dyDescent="0.35">
      <c r="C111" t="s">
        <v>166</v>
      </c>
      <c r="D111" s="5">
        <v>446761434000</v>
      </c>
      <c r="E111" s="5">
        <v>440667764000</v>
      </c>
      <c r="F111" s="5">
        <v>437479661000</v>
      </c>
      <c r="G111" s="5">
        <v>431902753000</v>
      </c>
      <c r="I111" s="5">
        <v>437479661000</v>
      </c>
      <c r="J111" s="5">
        <v>398084367000</v>
      </c>
      <c r="K111" s="5">
        <v>641561326000</v>
      </c>
      <c r="L111" s="5">
        <v>576638313000</v>
      </c>
      <c r="M111" s="5">
        <v>452256813000</v>
      </c>
      <c r="N111" s="5">
        <v>403522622000</v>
      </c>
      <c r="O111" s="5">
        <v>339000139000</v>
      </c>
      <c r="P111" s="5">
        <v>313110368000</v>
      </c>
      <c r="Q111" s="5">
        <v>275953545000</v>
      </c>
      <c r="R111" s="5">
        <v>204765704000</v>
      </c>
      <c r="S111" s="5">
        <v>130958223000</v>
      </c>
      <c r="T111" s="5">
        <v>99348103000</v>
      </c>
      <c r="U111" s="5">
        <v>93257114000</v>
      </c>
      <c r="V111" s="5">
        <v>61797628000</v>
      </c>
    </row>
    <row r="112" spans="3:22" ht="15.5" x14ac:dyDescent="0.35">
      <c r="C112" t="s">
        <v>10</v>
      </c>
      <c r="D112" s="5">
        <v>6500825594000</v>
      </c>
      <c r="E112" s="5">
        <v>6503855693000</v>
      </c>
      <c r="F112" s="5">
        <v>6501961240000</v>
      </c>
      <c r="G112" s="5">
        <v>6507939540000</v>
      </c>
      <c r="I112" s="5">
        <v>6501961240000</v>
      </c>
      <c r="J112" s="5">
        <v>6463586853000</v>
      </c>
      <c r="K112" s="5">
        <v>6722657517000</v>
      </c>
      <c r="L112" s="5">
        <v>3152614148000</v>
      </c>
      <c r="M112" s="5">
        <v>1331210939000</v>
      </c>
      <c r="N112" s="5">
        <v>1284262093000</v>
      </c>
      <c r="O112" s="5">
        <v>1228931584000</v>
      </c>
      <c r="P112" s="5">
        <v>1200740595000</v>
      </c>
      <c r="Q112" s="5">
        <v>1162157388000</v>
      </c>
      <c r="R112" s="5">
        <v>1111612136000</v>
      </c>
      <c r="S112" s="5">
        <v>848006715000</v>
      </c>
      <c r="T112" s="5">
        <v>646125960000</v>
      </c>
      <c r="U112" s="5">
        <v>637034971000</v>
      </c>
      <c r="V112" s="5">
        <v>369897628000</v>
      </c>
    </row>
    <row r="113" spans="2:22" ht="15.5" x14ac:dyDescent="0.35">
      <c r="C113" t="s">
        <v>168</v>
      </c>
      <c r="D113" s="5">
        <v>26597869276000</v>
      </c>
      <c r="E113" s="5">
        <v>25123018467000</v>
      </c>
      <c r="F113" s="5">
        <v>22416231615000</v>
      </c>
      <c r="G113" s="5">
        <v>21925688657000</v>
      </c>
      <c r="I113" s="5">
        <v>22416231615000</v>
      </c>
      <c r="J113" s="5">
        <v>22305050012000</v>
      </c>
      <c r="K113" s="5">
        <v>19665962966000</v>
      </c>
      <c r="L113" s="5">
        <v>14956302274000</v>
      </c>
      <c r="M113" s="5">
        <v>14234358584000</v>
      </c>
      <c r="N113" s="5">
        <v>10110519691000</v>
      </c>
      <c r="O113" s="5">
        <v>7569580138000</v>
      </c>
      <c r="P113" s="5">
        <v>6694023677000</v>
      </c>
      <c r="Q113" s="5">
        <v>6054845282000</v>
      </c>
      <c r="R113" s="5">
        <v>5481518940000</v>
      </c>
      <c r="S113" s="5">
        <v>5343936388000</v>
      </c>
      <c r="T113" s="5">
        <v>4828575431000</v>
      </c>
      <c r="U113" s="5">
        <v>4170423536000</v>
      </c>
      <c r="V113" s="5">
        <v>3403282701000</v>
      </c>
    </row>
    <row r="114" spans="2:22" ht="15.5" x14ac:dyDescent="0.35">
      <c r="C114" t="s">
        <v>169</v>
      </c>
      <c r="D114" s="5">
        <v>18102662304</v>
      </c>
      <c r="E114" s="5">
        <v>18102662304</v>
      </c>
      <c r="F114" s="5">
        <v>18102662304</v>
      </c>
      <c r="G114" s="5">
        <v>18102662304</v>
      </c>
      <c r="I114" s="5">
        <v>18102662304</v>
      </c>
      <c r="J114" s="5">
        <v>18102662304</v>
      </c>
      <c r="K114" s="5">
        <v>18102662304</v>
      </c>
      <c r="L114" s="5">
        <v>8620315383</v>
      </c>
      <c r="M114" s="5">
        <v>4443461538</v>
      </c>
      <c r="N114" s="5">
        <v>4443461538</v>
      </c>
      <c r="O114" s="5">
        <v>4443461538</v>
      </c>
      <c r="P114" s="5">
        <v>4443461538</v>
      </c>
      <c r="Q114" s="5">
        <v>4443461538</v>
      </c>
      <c r="R114" s="5">
        <v>4443461538</v>
      </c>
      <c r="S114" s="5">
        <v>3851000000</v>
      </c>
      <c r="T114" s="5">
        <v>3851000000</v>
      </c>
      <c r="U114" s="5">
        <v>3851000000</v>
      </c>
      <c r="V114" s="5">
        <v>3081000000</v>
      </c>
    </row>
    <row r="116" spans="2:22" ht="15.5" x14ac:dyDescent="0.35">
      <c r="B116" t="s">
        <v>170</v>
      </c>
      <c r="C116" t="s">
        <v>171</v>
      </c>
      <c r="D116" s="5">
        <v>-1077941236000</v>
      </c>
      <c r="E116" s="5">
        <v>-1971976923000</v>
      </c>
      <c r="F116" s="5">
        <v>-4279377774000</v>
      </c>
      <c r="G116" s="5">
        <v>-1468724936000</v>
      </c>
      <c r="I116" s="5">
        <v>-3094450614000</v>
      </c>
      <c r="J116" s="5">
        <v>-302096281000</v>
      </c>
      <c r="K116" s="5">
        <v>-3190886862000</v>
      </c>
      <c r="L116" s="5">
        <v>-1520334986000</v>
      </c>
      <c r="M116" s="5">
        <v>2625740712000</v>
      </c>
      <c r="N116" s="5">
        <v>208404415000</v>
      </c>
      <c r="O116" s="5">
        <v>458469434000</v>
      </c>
      <c r="P116" s="5">
        <v>205679472000</v>
      </c>
      <c r="Q116" s="5">
        <v>233597722000</v>
      </c>
      <c r="R116" s="5">
        <v>-188365553000</v>
      </c>
      <c r="S116" s="5">
        <v>-565344513000</v>
      </c>
      <c r="T116" s="5">
        <v>435404439000</v>
      </c>
      <c r="U116" s="5">
        <v>266897560000</v>
      </c>
      <c r="V116" s="5">
        <v>-18801394000</v>
      </c>
    </row>
    <row r="117" spans="2:22" ht="15.5" x14ac:dyDescent="0.35">
      <c r="C117" t="s">
        <v>642</v>
      </c>
      <c r="D117" s="5">
        <v>496837706000</v>
      </c>
      <c r="E117" s="5">
        <v>332421197000</v>
      </c>
      <c r="F117" s="5">
        <v>297169308000</v>
      </c>
      <c r="G117" s="5">
        <v>316161687000</v>
      </c>
      <c r="I117" s="5">
        <v>1492346047000</v>
      </c>
      <c r="J117" s="5">
        <v>1546398282000</v>
      </c>
      <c r="K117" s="5">
        <v>1200057079000</v>
      </c>
      <c r="L117" s="5">
        <v>940146171000</v>
      </c>
      <c r="M117" s="5">
        <v>879155120000</v>
      </c>
      <c r="N117" s="5">
        <v>613503018000</v>
      </c>
      <c r="O117" s="5">
        <v>592426484000</v>
      </c>
      <c r="P117" s="5">
        <v>510129121000</v>
      </c>
      <c r="Q117" s="5">
        <v>494087768000</v>
      </c>
      <c r="R117" s="5">
        <v>524933763000</v>
      </c>
      <c r="S117" s="5">
        <v>483965537000</v>
      </c>
      <c r="T117" s="5">
        <v>418861177000</v>
      </c>
      <c r="U117" s="5">
        <v>340730901000</v>
      </c>
      <c r="V117" s="5">
        <v>269223567000</v>
      </c>
    </row>
    <row r="118" spans="2:22" ht="15.5" x14ac:dyDescent="0.35">
      <c r="C118" t="s">
        <v>1267</v>
      </c>
      <c r="D118" s="5">
        <v>663319000</v>
      </c>
      <c r="E118" s="5">
        <v>-396157000</v>
      </c>
      <c r="F118" s="5">
        <v>1166853000</v>
      </c>
      <c r="G118" s="5">
        <v>-218860000</v>
      </c>
      <c r="I118" s="5">
        <v>769883000</v>
      </c>
      <c r="J118" s="5">
        <v>-829298000</v>
      </c>
      <c r="K118" s="5">
        <v>-388228000</v>
      </c>
      <c r="L118" s="5">
        <v>121549000</v>
      </c>
      <c r="M118" s="5">
        <v>201545000</v>
      </c>
      <c r="N118" s="5">
        <v>1653569000</v>
      </c>
      <c r="O118" s="5">
        <v>-3311924000</v>
      </c>
      <c r="P118" s="5">
        <v>24413939000</v>
      </c>
      <c r="Q118" s="5">
        <v>847325000</v>
      </c>
      <c r="R118" s="5">
        <v>410134000</v>
      </c>
      <c r="S118" s="5">
        <v>-2261587000</v>
      </c>
      <c r="T118" s="5">
        <v>358923000</v>
      </c>
      <c r="U118" s="5">
        <v>382650000</v>
      </c>
      <c r="V118" s="5">
        <v>477158000</v>
      </c>
    </row>
    <row r="119" spans="2:22" ht="15.5" x14ac:dyDescent="0.35">
      <c r="C119" t="s">
        <v>1266</v>
      </c>
      <c r="D119" s="5">
        <v>-128691281000</v>
      </c>
      <c r="E119" s="5">
        <v>-152945595000</v>
      </c>
      <c r="F119" s="5">
        <v>-187456294000</v>
      </c>
      <c r="G119" s="5">
        <v>-207654179000</v>
      </c>
      <c r="I119" s="5">
        <v>-825095469000</v>
      </c>
      <c r="J119" s="5">
        <v>-793420478000</v>
      </c>
      <c r="K119" s="5">
        <v>-653811363000</v>
      </c>
      <c r="L119" s="5">
        <v>-537088206000</v>
      </c>
      <c r="M119" s="5">
        <v>-618863564000</v>
      </c>
      <c r="N119" s="5">
        <v>-392114332000</v>
      </c>
      <c r="O119" s="5">
        <v>-352001397000</v>
      </c>
      <c r="P119" s="5">
        <v>-273085643000</v>
      </c>
      <c r="Q119" s="5">
        <v>-266714450000</v>
      </c>
      <c r="R119" s="5">
        <v>-294425583000</v>
      </c>
      <c r="S119" s="5">
        <v>-316095752000</v>
      </c>
      <c r="T119" s="5">
        <v>-257193904000</v>
      </c>
      <c r="U119" s="5">
        <v>-185145790000</v>
      </c>
      <c r="V119" s="5">
        <v>-143562133000</v>
      </c>
    </row>
    <row r="120" spans="2:22" ht="15.5" x14ac:dyDescent="0.35">
      <c r="C120" t="s">
        <v>695</v>
      </c>
      <c r="D120" s="5">
        <v>-78158550000</v>
      </c>
      <c r="E120" s="5">
        <v>-72988901000</v>
      </c>
      <c r="F120" s="5">
        <v>-71750337000</v>
      </c>
      <c r="G120" s="5">
        <v>-80155811000</v>
      </c>
      <c r="I120" s="5">
        <v>-299231458000</v>
      </c>
      <c r="J120" s="5">
        <v>-281985895000</v>
      </c>
      <c r="K120" s="5">
        <v>-203382759000</v>
      </c>
      <c r="L120" s="5">
        <v>-173943557000</v>
      </c>
      <c r="M120" s="5">
        <v>-138803135000</v>
      </c>
      <c r="N120" s="5">
        <v>-106963462000</v>
      </c>
      <c r="O120" s="5">
        <v>-109075834000</v>
      </c>
      <c r="P120" s="5">
        <v>-114293911000</v>
      </c>
      <c r="Q120" s="5">
        <v>-100053668000</v>
      </c>
      <c r="R120" s="5">
        <v>-101179253000</v>
      </c>
      <c r="S120" s="5">
        <v>-85908350000</v>
      </c>
      <c r="T120" s="5">
        <v>-85441129000</v>
      </c>
      <c r="U120" s="5">
        <v>-77153160000</v>
      </c>
      <c r="V120" s="5">
        <v>-75626403000</v>
      </c>
    </row>
    <row r="121" spans="2:22" ht="15.5" x14ac:dyDescent="0.35">
      <c r="C121" t="s">
        <v>694</v>
      </c>
      <c r="D121" s="5">
        <v>-312231815000</v>
      </c>
      <c r="E121" s="5">
        <v>-76752934000</v>
      </c>
      <c r="F121" s="5">
        <v>-50174967000</v>
      </c>
      <c r="G121" s="5">
        <v>-64036351000</v>
      </c>
      <c r="I121" s="5">
        <v>-252481506000</v>
      </c>
      <c r="J121" s="5">
        <v>-413365630000</v>
      </c>
      <c r="K121" s="5">
        <v>-178211845000</v>
      </c>
      <c r="L121" s="5">
        <v>-127782281000</v>
      </c>
      <c r="M121" s="5">
        <v>-84890682000</v>
      </c>
      <c r="N121" s="5">
        <v>-76495665000</v>
      </c>
      <c r="O121" s="5">
        <v>-69207660000</v>
      </c>
      <c r="P121" s="5">
        <v>-61588867000</v>
      </c>
      <c r="Q121" s="5">
        <v>-60376769000</v>
      </c>
      <c r="R121" s="5">
        <v>-55850600000</v>
      </c>
      <c r="S121" s="5">
        <v>-55114362000</v>
      </c>
      <c r="T121" s="5">
        <v>-50988546000</v>
      </c>
      <c r="U121" s="5">
        <v>-47806282000</v>
      </c>
      <c r="V121" s="5">
        <v>-35584123000</v>
      </c>
    </row>
    <row r="122" spans="2:22" ht="15.5" x14ac:dyDescent="0.35">
      <c r="C122" t="s">
        <v>2014</v>
      </c>
      <c r="D122" s="5">
        <v>-2520000000000</v>
      </c>
      <c r="E122" s="5">
        <v>129000000000</v>
      </c>
      <c r="F122" s="5">
        <v>1190899000000</v>
      </c>
      <c r="G122" s="5">
        <v>347202000000</v>
      </c>
      <c r="I122" s="5">
        <v>-1677282000000</v>
      </c>
      <c r="J122" s="5">
        <v>-617865000000</v>
      </c>
      <c r="L122" s="5">
        <v>-545013293000</v>
      </c>
      <c r="M122" s="5">
        <v>-1170028875000</v>
      </c>
    </row>
    <row r="123" spans="2:22" ht="15.5" x14ac:dyDescent="0.35">
      <c r="C123" t="s">
        <v>909</v>
      </c>
      <c r="N123" s="5">
        <v>-153884537000</v>
      </c>
    </row>
    <row r="124" spans="2:22" ht="15.5" x14ac:dyDescent="0.35">
      <c r="C124" t="s">
        <v>318</v>
      </c>
      <c r="J124" s="5">
        <v>-13231721000</v>
      </c>
      <c r="K124" s="5">
        <v>-25773121000</v>
      </c>
      <c r="L124" s="5">
        <v>-33497791000</v>
      </c>
      <c r="M124" s="5">
        <v>-23152561000</v>
      </c>
      <c r="N124" s="5">
        <v>-19826301000</v>
      </c>
      <c r="O124" s="5">
        <v>-24672699000</v>
      </c>
      <c r="P124" s="5">
        <v>-23018931000</v>
      </c>
      <c r="Q124" s="5">
        <v>-24916561000</v>
      </c>
      <c r="R124" s="5">
        <v>-28402026000</v>
      </c>
      <c r="S124" s="5">
        <v>-8290847000</v>
      </c>
      <c r="T124" s="5">
        <v>-11334328000</v>
      </c>
      <c r="U124" s="5">
        <v>-10230909000</v>
      </c>
      <c r="V124" s="5">
        <v>-7083794000</v>
      </c>
    </row>
    <row r="125" spans="2:22" ht="15.5" x14ac:dyDescent="0.35">
      <c r="C125" t="s">
        <v>1026</v>
      </c>
      <c r="S125" s="5">
        <v>-5716684000</v>
      </c>
    </row>
    <row r="126" spans="2:22" ht="15.5" x14ac:dyDescent="0.35">
      <c r="C126" t="s">
        <v>647</v>
      </c>
    </row>
    <row r="127" spans="2:22" ht="15.5" x14ac:dyDescent="0.35">
      <c r="C127" t="s">
        <v>648</v>
      </c>
      <c r="V127" s="5">
        <v>133409684000</v>
      </c>
    </row>
    <row r="128" spans="2:22" ht="15.5" x14ac:dyDescent="0.35">
      <c r="C128" t="s">
        <v>1884</v>
      </c>
      <c r="D128" s="5">
        <v>-116886380000</v>
      </c>
      <c r="E128" s="5">
        <v>-30048963000</v>
      </c>
      <c r="F128" s="5">
        <v>-1392294000</v>
      </c>
      <c r="G128" s="5">
        <v>-2454300000</v>
      </c>
      <c r="I128" s="5">
        <v>-5007266000</v>
      </c>
    </row>
    <row r="129" spans="3:22" ht="15.5" x14ac:dyDescent="0.35">
      <c r="C129" t="s">
        <v>2015</v>
      </c>
    </row>
    <row r="130" spans="3:22" ht="15.5" x14ac:dyDescent="0.35">
      <c r="C130" t="s">
        <v>654</v>
      </c>
      <c r="D130" s="5">
        <v>90294464000</v>
      </c>
      <c r="E130" s="5">
        <v>-94443694000</v>
      </c>
      <c r="F130" s="5">
        <v>24559239000</v>
      </c>
      <c r="G130" s="5">
        <v>-29702963000</v>
      </c>
      <c r="I130" s="5">
        <v>-3080866000</v>
      </c>
      <c r="J130" s="5">
        <v>1343189000</v>
      </c>
      <c r="K130" s="5">
        <v>9711757000</v>
      </c>
      <c r="L130" s="5">
        <v>-13630125000</v>
      </c>
      <c r="S130" s="5">
        <v>630728000</v>
      </c>
      <c r="T130" s="5">
        <v>3089470000</v>
      </c>
      <c r="U130" s="5">
        <v>-1885399000</v>
      </c>
      <c r="V130" s="5">
        <v>1003424000</v>
      </c>
    </row>
    <row r="131" spans="3:22" ht="15.5" x14ac:dyDescent="0.35">
      <c r="C131" t="s">
        <v>651</v>
      </c>
      <c r="D131" s="5">
        <v>-1040465585000</v>
      </c>
      <c r="E131" s="5">
        <v>-878750918000</v>
      </c>
      <c r="F131" s="5">
        <v>-2873308769000</v>
      </c>
      <c r="G131" s="5">
        <v>-103175655000</v>
      </c>
      <c r="I131" s="5">
        <v>-1174214725000</v>
      </c>
      <c r="J131" s="5">
        <v>-3242982535000</v>
      </c>
      <c r="K131" s="5">
        <v>-4463887370000</v>
      </c>
      <c r="L131" s="5">
        <v>-550312875000</v>
      </c>
      <c r="M131" s="5">
        <v>-1324547218000</v>
      </c>
      <c r="N131" s="5">
        <v>-1440993626000</v>
      </c>
      <c r="O131" s="5">
        <v>-490315235000</v>
      </c>
      <c r="P131" s="5">
        <v>-454197905000</v>
      </c>
      <c r="Q131" s="5">
        <v>-339045533000</v>
      </c>
      <c r="R131" s="5">
        <v>-144982022000</v>
      </c>
      <c r="S131" s="5">
        <v>-904949906000</v>
      </c>
      <c r="T131" s="5">
        <v>-181408892000</v>
      </c>
      <c r="U131" s="5">
        <v>-260931080000</v>
      </c>
      <c r="V131" s="5">
        <v>-773723138000</v>
      </c>
    </row>
    <row r="132" spans="3:22" ht="15.5" x14ac:dyDescent="0.35">
      <c r="C132" t="s">
        <v>707</v>
      </c>
      <c r="D132" s="5">
        <v>23109656000</v>
      </c>
      <c r="E132" s="5">
        <v>-8849009000</v>
      </c>
      <c r="F132" s="5">
        <v>47126930000</v>
      </c>
      <c r="G132" s="5">
        <v>12661640000</v>
      </c>
      <c r="I132" s="5">
        <v>-195217558000</v>
      </c>
      <c r="J132" s="5">
        <v>-57715640000</v>
      </c>
      <c r="K132" s="5">
        <v>-22206779000</v>
      </c>
      <c r="L132" s="5">
        <v>21873233000</v>
      </c>
      <c r="M132" s="5">
        <v>-202706062000</v>
      </c>
      <c r="N132" s="5">
        <v>-217758058000</v>
      </c>
      <c r="O132" s="5">
        <v>30522054000</v>
      </c>
      <c r="P132" s="5">
        <v>-25972215000</v>
      </c>
      <c r="Q132" s="5">
        <v>-1653157000</v>
      </c>
      <c r="R132" s="5">
        <v>-2577977000</v>
      </c>
      <c r="S132" s="5">
        <v>8736803000</v>
      </c>
      <c r="T132" s="5">
        <v>-66101925000</v>
      </c>
      <c r="U132" s="5">
        <v>6026628000</v>
      </c>
      <c r="V132" s="5">
        <v>-9016718000</v>
      </c>
    </row>
    <row r="133" spans="3:22" ht="15.5" x14ac:dyDescent="0.35">
      <c r="C133" t="s">
        <v>656</v>
      </c>
      <c r="D133" s="5">
        <v>-1043947845000</v>
      </c>
      <c r="E133" s="5">
        <v>-1012092584000</v>
      </c>
      <c r="F133" s="5">
        <v>-2803014894000</v>
      </c>
      <c r="G133" s="5">
        <v>-122671278000</v>
      </c>
      <c r="I133" s="5">
        <v>-1377520415000</v>
      </c>
      <c r="J133" s="5">
        <v>-3299354986000</v>
      </c>
      <c r="K133" s="5">
        <v>-4476382392000</v>
      </c>
      <c r="L133" s="5">
        <v>-542069767000</v>
      </c>
      <c r="M133" s="5">
        <v>-1527253280000</v>
      </c>
      <c r="N133" s="5">
        <v>-1658751684000</v>
      </c>
      <c r="O133" s="5">
        <v>-459793181000</v>
      </c>
      <c r="P133" s="5">
        <v>-480170120000</v>
      </c>
      <c r="Q133" s="5">
        <v>-340698690000</v>
      </c>
      <c r="R133" s="5">
        <v>-147559999000</v>
      </c>
      <c r="S133" s="5">
        <v>-895582375000</v>
      </c>
      <c r="T133" s="5">
        <v>-244421347000</v>
      </c>
      <c r="U133" s="5">
        <v>-256789851000</v>
      </c>
      <c r="V133" s="5">
        <v>-648326748000</v>
      </c>
    </row>
    <row r="134" spans="3:22" ht="15.5" x14ac:dyDescent="0.35">
      <c r="C134" t="s">
        <v>657</v>
      </c>
    </row>
    <row r="135" spans="3:22" ht="15.5" x14ac:dyDescent="0.35">
      <c r="C135" t="s">
        <v>636</v>
      </c>
      <c r="D135" s="5">
        <v>-4862032000</v>
      </c>
      <c r="E135" s="5">
        <v>6592190000</v>
      </c>
      <c r="F135" s="5">
        <v>-1464284000</v>
      </c>
      <c r="G135" s="5">
        <v>-6332581000</v>
      </c>
      <c r="I135" s="5">
        <v>463644000</v>
      </c>
      <c r="J135" s="5">
        <v>-4493159000</v>
      </c>
      <c r="K135" s="5">
        <v>-7943445000</v>
      </c>
      <c r="L135" s="5">
        <v>13523869000</v>
      </c>
      <c r="M135" s="5">
        <v>-548088000</v>
      </c>
      <c r="N135" s="5">
        <v>-453646000</v>
      </c>
      <c r="O135" s="5">
        <v>-1749643000</v>
      </c>
      <c r="P135" s="5">
        <v>2600587000</v>
      </c>
      <c r="Q135" s="5">
        <v>-810268000</v>
      </c>
      <c r="R135" s="5">
        <v>-1114401000</v>
      </c>
      <c r="S135" s="5">
        <v>-6228194000</v>
      </c>
      <c r="T135" s="5">
        <v>-1522235000</v>
      </c>
      <c r="U135" s="5">
        <v>6918261000</v>
      </c>
      <c r="V135" s="5">
        <v>1129314000</v>
      </c>
    </row>
    <row r="136" spans="3:22" ht="15.5" x14ac:dyDescent="0.35">
      <c r="C136" t="s">
        <v>709</v>
      </c>
      <c r="D136" s="5">
        <v>-450221251000</v>
      </c>
      <c r="E136" s="5">
        <v>-379443398000</v>
      </c>
      <c r="F136" s="5">
        <v>-1327512919000</v>
      </c>
      <c r="G136" s="5">
        <v>-1507923441000</v>
      </c>
      <c r="I136" s="5">
        <v>-1400072206000</v>
      </c>
      <c r="J136" s="5">
        <v>2218943293000</v>
      </c>
      <c r="K136" s="5">
        <v>113120532000</v>
      </c>
      <c r="L136" s="5">
        <v>-1086247042000</v>
      </c>
      <c r="M136" s="5">
        <v>3798849830000</v>
      </c>
      <c r="N136" s="5">
        <v>2397672198000</v>
      </c>
      <c r="O136" s="5">
        <v>874264470000</v>
      </c>
      <c r="P136" s="5">
        <v>277933910000</v>
      </c>
      <c r="Q136" s="5">
        <v>466938830000</v>
      </c>
      <c r="R136" s="5">
        <v>-155961750000</v>
      </c>
      <c r="S136" s="5">
        <v>285276180000</v>
      </c>
      <c r="T136" s="5">
        <v>615694707000</v>
      </c>
      <c r="U136" s="5">
        <v>443473578000</v>
      </c>
      <c r="V136" s="5">
        <v>600463621000</v>
      </c>
    </row>
    <row r="137" spans="3:22" ht="15.5" x14ac:dyDescent="0.35">
      <c r="C137" t="s">
        <v>639</v>
      </c>
      <c r="D137" s="5">
        <v>323803788000</v>
      </c>
      <c r="E137" s="5">
        <v>-783701623000</v>
      </c>
      <c r="F137" s="5">
        <v>-135006693000</v>
      </c>
      <c r="G137" s="5">
        <v>152691874000</v>
      </c>
      <c r="I137" s="5">
        <v>-529215513000</v>
      </c>
      <c r="J137" s="5">
        <v>669672006000</v>
      </c>
      <c r="K137" s="5">
        <v>960305561000</v>
      </c>
      <c r="L137" s="5">
        <v>-26938564000</v>
      </c>
      <c r="M137" s="5">
        <v>250521479000</v>
      </c>
      <c r="N137" s="5">
        <v>60235701000</v>
      </c>
      <c r="O137" s="5">
        <v>-28528348000</v>
      </c>
      <c r="P137" s="5">
        <v>328673936000</v>
      </c>
      <c r="Q137" s="5">
        <v>25299294000</v>
      </c>
      <c r="R137" s="5">
        <v>25235011000</v>
      </c>
      <c r="S137" s="5">
        <v>5430650000</v>
      </c>
      <c r="T137" s="5">
        <v>32869864000</v>
      </c>
      <c r="U137" s="5">
        <v>38245995000</v>
      </c>
      <c r="V137" s="5">
        <v>-772510000</v>
      </c>
    </row>
    <row r="138" spans="3:22" ht="15.5" x14ac:dyDescent="0.35">
      <c r="C138" t="s">
        <v>1890</v>
      </c>
      <c r="D138" s="5">
        <v>10228347000</v>
      </c>
      <c r="E138" s="5">
        <v>1243677000</v>
      </c>
      <c r="F138" s="5">
        <v>5804394000</v>
      </c>
      <c r="G138" s="5">
        <v>-955316000</v>
      </c>
      <c r="I138" s="5">
        <v>6770016000</v>
      </c>
    </row>
    <row r="139" spans="3:22" ht="15.5" x14ac:dyDescent="0.35">
      <c r="C139" t="s">
        <v>2016</v>
      </c>
      <c r="D139" s="5">
        <v>5416015000</v>
      </c>
      <c r="E139" s="5">
        <v>-1266785000</v>
      </c>
      <c r="F139" s="5">
        <v>1542810000</v>
      </c>
      <c r="G139" s="5">
        <v>-749574000</v>
      </c>
      <c r="I139" s="5">
        <v>-1436283000</v>
      </c>
      <c r="J139" s="5">
        <v>2791413000</v>
      </c>
      <c r="K139" s="5">
        <v>5237754000</v>
      </c>
      <c r="L139" s="5">
        <v>2274026000</v>
      </c>
      <c r="M139" s="5">
        <v>-2389125000</v>
      </c>
      <c r="N139" s="5">
        <v>1978413000</v>
      </c>
      <c r="O139" s="5">
        <v>1363693000</v>
      </c>
      <c r="P139" s="5">
        <v>59910000</v>
      </c>
      <c r="Q139" s="5">
        <v>665040000</v>
      </c>
      <c r="R139" s="5">
        <v>-1145266000</v>
      </c>
      <c r="S139" s="5">
        <v>121591000</v>
      </c>
      <c r="T139" s="5">
        <v>1321466000</v>
      </c>
      <c r="U139" s="5">
        <v>816943000</v>
      </c>
      <c r="V139" s="5">
        <v>652432000</v>
      </c>
    </row>
    <row r="140" spans="3:22" ht="15.5" x14ac:dyDescent="0.35">
      <c r="C140" t="s">
        <v>640</v>
      </c>
      <c r="D140" s="5">
        <v>-99563401000</v>
      </c>
      <c r="E140" s="5">
        <v>94443694000</v>
      </c>
      <c r="F140" s="5">
        <v>-24559239000</v>
      </c>
      <c r="G140" s="5">
        <v>29702963000</v>
      </c>
      <c r="I140" s="5">
        <v>3080866000</v>
      </c>
      <c r="J140" s="5">
        <v>-1343189000</v>
      </c>
      <c r="K140" s="5">
        <v>-9711757000</v>
      </c>
      <c r="L140" s="5">
        <v>13630125000</v>
      </c>
      <c r="S140" s="5">
        <v>-630728000</v>
      </c>
      <c r="T140" s="5">
        <v>-3089470000</v>
      </c>
      <c r="U140" s="5">
        <v>1885399000</v>
      </c>
      <c r="V140" s="5">
        <v>-1003424000</v>
      </c>
    </row>
    <row r="141" spans="3:22" ht="15.5" x14ac:dyDescent="0.35">
      <c r="C141" t="s">
        <v>864</v>
      </c>
      <c r="D141" s="5">
        <v>-36972219000</v>
      </c>
      <c r="E141" s="5">
        <v>43349528000</v>
      </c>
      <c r="F141" s="5">
        <v>-22693272000</v>
      </c>
      <c r="G141" s="5">
        <v>5057752000</v>
      </c>
      <c r="I141" s="5">
        <v>-4695371000</v>
      </c>
      <c r="J141" s="5">
        <v>12018136000</v>
      </c>
      <c r="K141" s="5">
        <v>33893118000</v>
      </c>
      <c r="L141" s="5">
        <v>4579055000</v>
      </c>
      <c r="M141" s="5">
        <v>37915630000</v>
      </c>
      <c r="N141" s="5">
        <v>1992088000</v>
      </c>
      <c r="O141" s="5">
        <v>58788000</v>
      </c>
      <c r="P141" s="5">
        <v>-13653916000</v>
      </c>
      <c r="Q141" s="5">
        <v>1043021000</v>
      </c>
      <c r="R141" s="5">
        <v>6582972000</v>
      </c>
      <c r="S141" s="5">
        <v>7108103000</v>
      </c>
      <c r="T141" s="5">
        <v>-466629000</v>
      </c>
      <c r="U141" s="5">
        <v>891674000</v>
      </c>
      <c r="V141" s="5">
        <v>1133692000</v>
      </c>
    </row>
    <row r="142" spans="3:22" ht="15.5" x14ac:dyDescent="0.35">
      <c r="C142" t="s">
        <v>662</v>
      </c>
      <c r="D142" s="5">
        <v>-252170753000</v>
      </c>
      <c r="E142" s="5">
        <v>-1018782717000</v>
      </c>
      <c r="F142" s="5">
        <v>-1503889203000</v>
      </c>
      <c r="G142" s="5">
        <v>-1328508323000</v>
      </c>
      <c r="I142" s="5">
        <v>-1925104847000</v>
      </c>
      <c r="J142" s="5">
        <v>2897588500000</v>
      </c>
      <c r="K142" s="5">
        <v>1094901763000</v>
      </c>
      <c r="L142" s="5">
        <v>-1079178531000</v>
      </c>
      <c r="M142" s="5">
        <v>4084349726000</v>
      </c>
      <c r="N142" s="5">
        <v>2461424754000</v>
      </c>
      <c r="O142" s="5">
        <v>845408960000</v>
      </c>
      <c r="P142" s="5">
        <v>595614427000</v>
      </c>
      <c r="Q142" s="5">
        <v>493135917000</v>
      </c>
      <c r="R142" s="5">
        <v>-126403434000</v>
      </c>
      <c r="S142" s="5">
        <v>291077602000</v>
      </c>
      <c r="T142" s="5">
        <v>644807703000</v>
      </c>
      <c r="U142" s="5">
        <v>492231850000</v>
      </c>
      <c r="V142" s="5">
        <v>601603125000</v>
      </c>
    </row>
    <row r="143" spans="3:22" ht="15.5" x14ac:dyDescent="0.35">
      <c r="C143" t="s">
        <v>184</v>
      </c>
      <c r="D143" s="5">
        <v>1682433419000</v>
      </c>
      <c r="E143" s="5">
        <v>3709794181000</v>
      </c>
      <c r="F143" s="5">
        <v>2014952785000</v>
      </c>
      <c r="I143" s="5">
        <v>2014952785000</v>
      </c>
      <c r="K143" s="5">
        <v>3502325238000</v>
      </c>
      <c r="L143" s="5">
        <v>1707507789000</v>
      </c>
      <c r="M143" s="5">
        <v>-33325961000</v>
      </c>
      <c r="O143" s="5">
        <v>-35547692000</v>
      </c>
      <c r="P143" s="5">
        <v>-35547692000</v>
      </c>
      <c r="R143" s="5">
        <v>197498315000</v>
      </c>
      <c r="S143" s="5">
        <v>-12361710000</v>
      </c>
      <c r="T143" s="5">
        <v>-15700000000</v>
      </c>
      <c r="U143" s="5">
        <v>235677857000</v>
      </c>
      <c r="V143" s="5">
        <v>-22300000000</v>
      </c>
    </row>
    <row r="144" spans="3:22" ht="15.5" x14ac:dyDescent="0.35">
      <c r="C144" t="s">
        <v>185</v>
      </c>
      <c r="D144" s="5">
        <v>-2520121479000</v>
      </c>
      <c r="E144" s="5">
        <v>289305985000</v>
      </c>
      <c r="F144" s="5">
        <v>2359045261000</v>
      </c>
      <c r="G144" s="5">
        <v>1055236985000</v>
      </c>
      <c r="I144" s="5">
        <v>1288551405000</v>
      </c>
      <c r="J144" s="5">
        <v>-13645554000</v>
      </c>
      <c r="K144" s="5">
        <v>-913441335000</v>
      </c>
      <c r="L144" s="5">
        <v>-461673290000</v>
      </c>
      <c r="M144" s="5">
        <v>-1263413931000</v>
      </c>
      <c r="N144" s="5">
        <v>-7000371000</v>
      </c>
      <c r="O144" s="5">
        <v>-323636262000</v>
      </c>
      <c r="P144" s="5">
        <v>153637317000</v>
      </c>
      <c r="Q144" s="5">
        <v>-449306455000</v>
      </c>
      <c r="R144" s="5">
        <v>-41279271000</v>
      </c>
      <c r="S144" s="5">
        <v>244651896000</v>
      </c>
      <c r="T144" s="5">
        <v>-155938053000</v>
      </c>
      <c r="U144" s="5">
        <v>-129955983000</v>
      </c>
      <c r="V144" s="5">
        <v>34743932000</v>
      </c>
    </row>
    <row r="145" spans="3:22" ht="15.5" x14ac:dyDescent="0.35">
      <c r="C145" t="s">
        <v>2017</v>
      </c>
      <c r="O145" s="5">
        <v>-188249801000</v>
      </c>
      <c r="P145" s="5">
        <v>168176732000</v>
      </c>
      <c r="Q145" s="5">
        <v>-152375697000</v>
      </c>
      <c r="R145" s="5">
        <v>83474302000</v>
      </c>
      <c r="S145" s="5">
        <v>255381816000</v>
      </c>
      <c r="T145" s="5">
        <v>-127647325000</v>
      </c>
      <c r="U145" s="5">
        <v>-118870995000</v>
      </c>
    </row>
    <row r="146" spans="3:22" ht="15.5" x14ac:dyDescent="0.35">
      <c r="C146" t="s">
        <v>1245</v>
      </c>
      <c r="D146" s="5">
        <v>161039613000</v>
      </c>
      <c r="F146" s="5">
        <v>-690000000000</v>
      </c>
      <c r="G146" s="5">
        <v>-334705476000</v>
      </c>
      <c r="I146" s="5">
        <v>-690000000000</v>
      </c>
    </row>
    <row r="147" spans="3:22" ht="15.5" x14ac:dyDescent="0.35">
      <c r="C147" t="s">
        <v>2018</v>
      </c>
      <c r="D147" s="5">
        <v>-161039613000</v>
      </c>
      <c r="E147" s="5">
        <v>161039613000</v>
      </c>
      <c r="F147" s="5">
        <v>1857473369000</v>
      </c>
      <c r="G147" s="5">
        <v>1007651531000</v>
      </c>
      <c r="I147" s="5">
        <v>2865124900000</v>
      </c>
    </row>
    <row r="148" spans="3:22" ht="15.5" x14ac:dyDescent="0.35">
      <c r="C148" t="s">
        <v>502</v>
      </c>
      <c r="D148" s="5">
        <v>27217000</v>
      </c>
      <c r="E148" s="5">
        <v>1847000</v>
      </c>
      <c r="F148" s="5">
        <v>786393000</v>
      </c>
      <c r="G148" s="5">
        <v>1722180000</v>
      </c>
      <c r="I148" s="5">
        <v>2583672000</v>
      </c>
      <c r="J148" s="5">
        <v>7570304000</v>
      </c>
      <c r="K148" s="5">
        <v>76752000</v>
      </c>
      <c r="L148" s="5">
        <v>10310479000</v>
      </c>
      <c r="M148" s="5">
        <v>1527370000</v>
      </c>
      <c r="N148" s="5">
        <v>1193835000</v>
      </c>
      <c r="O148" s="5">
        <v>490200000</v>
      </c>
      <c r="P148" s="5">
        <v>916365000</v>
      </c>
      <c r="Q148" s="5">
        <v>582160000</v>
      </c>
      <c r="R148" s="5">
        <v>32280000</v>
      </c>
      <c r="S148" s="5">
        <v>995525000</v>
      </c>
      <c r="T148" s="5">
        <v>808400000</v>
      </c>
      <c r="U148" s="5">
        <v>177850000</v>
      </c>
      <c r="V148" s="5">
        <v>821175000</v>
      </c>
    </row>
    <row r="149" spans="3:22" ht="15.5" x14ac:dyDescent="0.35">
      <c r="C149" t="s">
        <v>189</v>
      </c>
      <c r="D149" s="5">
        <v>-148696000</v>
      </c>
      <c r="E149" s="5">
        <v>-735475000</v>
      </c>
      <c r="F149" s="5">
        <v>-113501000</v>
      </c>
      <c r="G149" s="5">
        <v>-1718502000</v>
      </c>
      <c r="I149" s="5">
        <v>-4599438000</v>
      </c>
      <c r="J149" s="5">
        <v>-18676190000</v>
      </c>
      <c r="K149" s="5">
        <v>-15398991000</v>
      </c>
      <c r="L149" s="5">
        <v>-23173248000</v>
      </c>
      <c r="M149" s="5">
        <v>-4348187000</v>
      </c>
      <c r="N149" s="5">
        <v>-5687658000</v>
      </c>
      <c r="O149" s="5">
        <v>-7258172000</v>
      </c>
      <c r="P149" s="5">
        <v>-4603891000</v>
      </c>
      <c r="Q149" s="5">
        <v>-181108716000</v>
      </c>
      <c r="R149" s="5">
        <v>-6023728000</v>
      </c>
      <c r="S149" s="5">
        <v>-11725445000</v>
      </c>
      <c r="T149" s="5">
        <v>-29099128000</v>
      </c>
      <c r="U149" s="5">
        <v>-11262838000</v>
      </c>
      <c r="V149" s="5">
        <v>-23961901000</v>
      </c>
    </row>
    <row r="150" spans="3:22" ht="15.5" x14ac:dyDescent="0.35">
      <c r="C150" t="s">
        <v>200</v>
      </c>
      <c r="J150" s="5">
        <v>-1305515000</v>
      </c>
      <c r="L150" s="5">
        <v>-5960097000</v>
      </c>
      <c r="M150" s="5">
        <v>-203500000</v>
      </c>
      <c r="N150" s="5">
        <v>-2506548000</v>
      </c>
      <c r="O150" s="5">
        <v>-674000000</v>
      </c>
      <c r="P150" s="5">
        <v>-165550000</v>
      </c>
      <c r="Q150" s="5">
        <v>-4643540000</v>
      </c>
    </row>
    <row r="151" spans="3:22" ht="15.5" x14ac:dyDescent="0.35">
      <c r="C151" t="s">
        <v>215</v>
      </c>
      <c r="D151" s="5">
        <v>1682433419000</v>
      </c>
      <c r="E151" s="5">
        <v>3709794181000</v>
      </c>
      <c r="F151" s="5">
        <v>2014952785000</v>
      </c>
      <c r="I151" s="5">
        <v>2014952785000</v>
      </c>
      <c r="K151" s="5">
        <v>3502325238000</v>
      </c>
      <c r="L151" s="5">
        <v>1707507789000</v>
      </c>
      <c r="M151" s="5">
        <v>-33325961000</v>
      </c>
      <c r="O151" s="5">
        <v>-35547692000</v>
      </c>
      <c r="P151" s="5">
        <v>-35547692000</v>
      </c>
      <c r="R151" s="5">
        <v>197498315000</v>
      </c>
      <c r="S151" s="5">
        <v>-12361710000</v>
      </c>
      <c r="T151" s="5">
        <v>-15700000000</v>
      </c>
      <c r="U151" s="5">
        <v>235677857000</v>
      </c>
      <c r="V151" s="5">
        <v>-22300000000</v>
      </c>
    </row>
    <row r="152" spans="3:22" ht="15.5" x14ac:dyDescent="0.35">
      <c r="C152" t="s">
        <v>880</v>
      </c>
      <c r="U152" s="5">
        <v>246400000000</v>
      </c>
    </row>
    <row r="153" spans="3:22" ht="15.5" x14ac:dyDescent="0.35">
      <c r="C153" t="s">
        <v>604</v>
      </c>
      <c r="K153" s="5">
        <v>3508468361000</v>
      </c>
      <c r="L153" s="5">
        <v>1712510076000</v>
      </c>
      <c r="R153" s="5">
        <v>201436923000</v>
      </c>
    </row>
    <row r="154" spans="3:22" ht="15.5" x14ac:dyDescent="0.35">
      <c r="C154" t="s">
        <v>954</v>
      </c>
      <c r="D154" s="5">
        <v>1307457500000</v>
      </c>
      <c r="E154" s="5">
        <v>3169542500000</v>
      </c>
      <c r="F154" s="5">
        <v>1334000000000</v>
      </c>
      <c r="I154" s="5">
        <v>1334000000000</v>
      </c>
    </row>
    <row r="155" spans="3:22" ht="15.5" x14ac:dyDescent="0.35">
      <c r="C155" t="s">
        <v>2019</v>
      </c>
      <c r="D155" s="5">
        <v>374975919000</v>
      </c>
      <c r="E155" s="5">
        <v>540251681000</v>
      </c>
      <c r="F155" s="5">
        <v>680952785000</v>
      </c>
      <c r="I155" s="5">
        <v>680952785000</v>
      </c>
    </row>
    <row r="156" spans="3:22" ht="15.5" x14ac:dyDescent="0.35">
      <c r="C156" t="s">
        <v>1704</v>
      </c>
      <c r="R156" s="5">
        <v>-3938608000</v>
      </c>
    </row>
    <row r="157" spans="3:22" ht="15.5" x14ac:dyDescent="0.35">
      <c r="C157" t="s">
        <v>1426</v>
      </c>
      <c r="M157" s="5">
        <v>-33325961000</v>
      </c>
      <c r="O157" s="5">
        <v>-35547692000</v>
      </c>
      <c r="P157" s="5">
        <v>-35547692000</v>
      </c>
      <c r="S157" s="5">
        <v>-12361710000</v>
      </c>
      <c r="T157" s="5">
        <v>-15700000000</v>
      </c>
      <c r="V157" s="5">
        <v>-22300000000</v>
      </c>
    </row>
    <row r="158" spans="3:22" ht="15.5" x14ac:dyDescent="0.35">
      <c r="C158" t="s">
        <v>338</v>
      </c>
      <c r="K158" s="5">
        <v>-6143123000</v>
      </c>
      <c r="L158" s="5">
        <v>-5002287000</v>
      </c>
      <c r="U158" s="5">
        <v>-10722143000</v>
      </c>
    </row>
    <row r="159" spans="3:22" ht="15.5" x14ac:dyDescent="0.35">
      <c r="C159" t="s">
        <v>239</v>
      </c>
      <c r="D159" s="5">
        <v>-1915629296000</v>
      </c>
      <c r="E159" s="5">
        <v>2027123243000</v>
      </c>
      <c r="F159" s="5">
        <v>94620272000</v>
      </c>
      <c r="G159" s="5">
        <v>-413487951000</v>
      </c>
      <c r="I159" s="5">
        <v>209053576000</v>
      </c>
      <c r="J159" s="5">
        <v>-315741835000</v>
      </c>
      <c r="K159" s="5">
        <v>-602002959000</v>
      </c>
      <c r="L159" s="5">
        <v>-274500487000</v>
      </c>
      <c r="M159" s="5">
        <v>1329000820000</v>
      </c>
      <c r="N159" s="5">
        <v>201404044000</v>
      </c>
      <c r="O159" s="5">
        <v>99285480000</v>
      </c>
      <c r="P159" s="5">
        <v>323769097000</v>
      </c>
      <c r="Q159" s="5">
        <v>-215708733000</v>
      </c>
      <c r="R159" s="5">
        <v>-32146509000</v>
      </c>
      <c r="S159" s="5">
        <v>-333054327000</v>
      </c>
      <c r="T159" s="5">
        <v>263766386000</v>
      </c>
      <c r="U159" s="5">
        <v>372619434000</v>
      </c>
      <c r="V159" s="5">
        <v>-6357462000</v>
      </c>
    </row>
    <row r="160" spans="3:22" ht="15.5" x14ac:dyDescent="0.35">
      <c r="C160" t="s">
        <v>240</v>
      </c>
      <c r="E160" s="5">
        <v>1547084233000</v>
      </c>
      <c r="I160" s="5">
        <v>1331592386000</v>
      </c>
      <c r="J160" s="5">
        <v>1644080523000</v>
      </c>
      <c r="K160" s="5">
        <v>2246910747000</v>
      </c>
      <c r="L160" s="5">
        <v>2504014827000</v>
      </c>
      <c r="M160" s="5">
        <v>1173255899000</v>
      </c>
      <c r="N160" s="5">
        <v>971195770000</v>
      </c>
      <c r="O160" s="5">
        <v>873806556000</v>
      </c>
      <c r="P160" s="5">
        <v>546570592000</v>
      </c>
      <c r="Q160" s="5">
        <v>761908946000</v>
      </c>
      <c r="R160" s="5">
        <v>795090687000</v>
      </c>
      <c r="S160" s="5">
        <v>1124080803000</v>
      </c>
      <c r="T160" s="5">
        <v>859496015000</v>
      </c>
      <c r="U160" s="5">
        <v>475886077000</v>
      </c>
      <c r="V160" s="5">
        <v>481324622000</v>
      </c>
    </row>
    <row r="161" spans="2:22" ht="15.5" x14ac:dyDescent="0.35">
      <c r="C161" t="s">
        <v>241</v>
      </c>
      <c r="D161" s="5">
        <v>20565876000</v>
      </c>
      <c r="E161" s="5">
        <v>7463737000</v>
      </c>
      <c r="F161" s="5">
        <v>-171334000</v>
      </c>
      <c r="G161" s="5">
        <v>5499709000</v>
      </c>
      <c r="I161" s="5">
        <v>6438271000</v>
      </c>
      <c r="J161" s="5">
        <v>3253698000</v>
      </c>
      <c r="K161" s="5">
        <v>-827265000</v>
      </c>
      <c r="L161" s="5">
        <v>17396407000</v>
      </c>
      <c r="M161" s="5">
        <v>1758108000</v>
      </c>
      <c r="N161" s="5">
        <v>656085000</v>
      </c>
      <c r="O161" s="5">
        <v>-1896266000</v>
      </c>
      <c r="P161" s="5">
        <v>3466867000</v>
      </c>
      <c r="Q161" s="5">
        <v>370379000</v>
      </c>
      <c r="R161" s="5">
        <v>-1035232000</v>
      </c>
      <c r="S161" s="5">
        <v>4064211000</v>
      </c>
      <c r="T161" s="5">
        <v>818402000</v>
      </c>
      <c r="U161" s="5">
        <v>10990504000</v>
      </c>
      <c r="V161" s="5">
        <v>918917000</v>
      </c>
    </row>
    <row r="162" spans="2:22" ht="15.5" x14ac:dyDescent="0.35">
      <c r="C162" t="s">
        <v>242</v>
      </c>
      <c r="D162" s="5">
        <v>-1895063420000</v>
      </c>
      <c r="E162" s="5">
        <v>3581671213000</v>
      </c>
      <c r="F162" s="5">
        <v>94448938000</v>
      </c>
      <c r="G162" s="5">
        <v>-407988242000</v>
      </c>
      <c r="I162" s="5">
        <v>1547084233000</v>
      </c>
      <c r="J162" s="5">
        <v>1331592386000</v>
      </c>
      <c r="K162" s="5">
        <v>1644080523000</v>
      </c>
      <c r="L162" s="5">
        <v>2246910747000</v>
      </c>
      <c r="M162" s="5">
        <v>2504014827000</v>
      </c>
      <c r="N162" s="5">
        <v>1173255899000</v>
      </c>
      <c r="O162" s="5">
        <v>971195770000</v>
      </c>
      <c r="P162" s="5">
        <v>873806556000</v>
      </c>
      <c r="Q162" s="5">
        <v>546570592000</v>
      </c>
      <c r="R162" s="5">
        <v>761908946000</v>
      </c>
      <c r="S162" s="5">
        <v>795090687000</v>
      </c>
      <c r="T162" s="5">
        <v>1124080803000</v>
      </c>
      <c r="U162" s="5">
        <v>859496015000</v>
      </c>
      <c r="V162" s="5">
        <v>475886077000</v>
      </c>
    </row>
    <row r="164" spans="2:22" ht="15.5" x14ac:dyDescent="0.35">
      <c r="B164" t="s">
        <v>243</v>
      </c>
      <c r="C164" t="s">
        <v>12</v>
      </c>
      <c r="D164" s="5">
        <v>18100000000</v>
      </c>
      <c r="E164" s="5">
        <v>18100000000</v>
      </c>
      <c r="F164" s="5">
        <v>18100000000</v>
      </c>
      <c r="G164" s="5">
        <v>18100000000</v>
      </c>
      <c r="I164" s="5">
        <v>18100000000</v>
      </c>
      <c r="J164" s="5">
        <v>18100000000</v>
      </c>
      <c r="K164" s="5">
        <v>18100000000</v>
      </c>
      <c r="L164" s="5">
        <v>8620000000</v>
      </c>
      <c r="M164" s="5">
        <v>4440000000</v>
      </c>
      <c r="N164" s="5">
        <v>4440000000</v>
      </c>
      <c r="O164" s="5">
        <v>4440000000</v>
      </c>
      <c r="P164" s="5">
        <v>4440000000</v>
      </c>
      <c r="Q164" s="5">
        <v>4440000000</v>
      </c>
      <c r="R164" s="5">
        <v>4440000000</v>
      </c>
      <c r="S164" s="5">
        <v>3850000000</v>
      </c>
      <c r="T164" s="5">
        <v>3850000000</v>
      </c>
      <c r="U164" s="5">
        <v>3850000000</v>
      </c>
      <c r="V164" s="5">
        <v>3080000000</v>
      </c>
    </row>
    <row r="165" spans="2:22" ht="15.5" x14ac:dyDescent="0.35">
      <c r="C165" t="s">
        <v>244</v>
      </c>
      <c r="D165" s="6">
        <v>0.21</v>
      </c>
      <c r="E165" s="6">
        <v>0.14000000000000001</v>
      </c>
      <c r="F165" s="6">
        <v>-0.01</v>
      </c>
      <c r="G165" s="6">
        <v>0.38</v>
      </c>
    </row>
    <row r="166" spans="2:22" ht="15.5" x14ac:dyDescent="0.35">
      <c r="C166" t="s">
        <v>245</v>
      </c>
      <c r="D166" s="6">
        <v>2276.19</v>
      </c>
      <c r="E166" s="6">
        <v>3857.14</v>
      </c>
      <c r="F166" s="5">
        <v>-65000</v>
      </c>
      <c r="G166" s="6">
        <v>1934.21</v>
      </c>
    </row>
    <row r="167" spans="2:22" ht="15.5" x14ac:dyDescent="0.35">
      <c r="C167" t="s">
        <v>73</v>
      </c>
      <c r="D167" s="6">
        <v>23.82</v>
      </c>
      <c r="E167" s="6">
        <v>29.88</v>
      </c>
      <c r="F167" s="6">
        <v>34.5</v>
      </c>
      <c r="G167" s="6">
        <v>35.549999999999997</v>
      </c>
    </row>
    <row r="168" spans="2:22" ht="15.5" x14ac:dyDescent="0.35">
      <c r="C168" t="s">
        <v>246</v>
      </c>
      <c r="E168" s="5">
        <v>11390000000</v>
      </c>
      <c r="F168" s="5">
        <v>26070000000</v>
      </c>
      <c r="G168" s="5">
        <v>9940000000</v>
      </c>
    </row>
    <row r="169" spans="2:22" ht="15.5" x14ac:dyDescent="0.35">
      <c r="C169" t="s">
        <v>247</v>
      </c>
      <c r="D169" s="6">
        <v>1E-4</v>
      </c>
      <c r="E169" s="6">
        <v>1E-4</v>
      </c>
      <c r="F169" s="5">
        <v>0</v>
      </c>
      <c r="G169" s="6">
        <v>2.9999999999999997E-4</v>
      </c>
    </row>
    <row r="170" spans="2:22" ht="15.5" x14ac:dyDescent="0.35">
      <c r="C170" t="s">
        <v>248</v>
      </c>
      <c r="D170" s="6">
        <v>5.9999999999999995E-4</v>
      </c>
      <c r="E170" s="6">
        <v>4.0000000000000002E-4</v>
      </c>
      <c r="F170" s="5">
        <v>0</v>
      </c>
      <c r="G170" s="6">
        <v>1.1000000000000001E-3</v>
      </c>
    </row>
    <row r="171" spans="2:22" ht="15.5" x14ac:dyDescent="0.35">
      <c r="C171" t="s">
        <v>249</v>
      </c>
      <c r="D171" s="6">
        <v>2.9999999999999997E-4</v>
      </c>
      <c r="E171" s="6">
        <v>2.0000000000000001E-4</v>
      </c>
      <c r="F171" s="6">
        <v>5.0000000000000001E-4</v>
      </c>
      <c r="G171" s="6">
        <v>1E-4</v>
      </c>
    </row>
    <row r="172" spans="2:22" ht="15.5" x14ac:dyDescent="0.35">
      <c r="C172" t="s">
        <v>250</v>
      </c>
    </row>
    <row r="173" spans="2:22" ht="15.5" x14ac:dyDescent="0.35">
      <c r="C173" t="s">
        <v>251</v>
      </c>
      <c r="D173" s="5">
        <v>6501000000000</v>
      </c>
      <c r="E173" s="5">
        <v>6504000000000</v>
      </c>
      <c r="F173" s="5">
        <v>6502000000000</v>
      </c>
      <c r="G173" s="5">
        <v>6508000000000</v>
      </c>
    </row>
    <row r="174" spans="2:22" ht="15.5" x14ac:dyDescent="0.35">
      <c r="C174" t="s">
        <v>252</v>
      </c>
      <c r="D174" s="6">
        <v>1.33</v>
      </c>
      <c r="E174" s="6">
        <v>1.5</v>
      </c>
      <c r="F174" s="6">
        <v>1.81</v>
      </c>
      <c r="G174" s="6">
        <v>2.04</v>
      </c>
    </row>
    <row r="175" spans="2:22" ht="15.5" x14ac:dyDescent="0.35">
      <c r="C175" t="s">
        <v>253</v>
      </c>
      <c r="D175" s="6">
        <v>359.11</v>
      </c>
      <c r="E175" s="6">
        <v>359.28</v>
      </c>
      <c r="F175" s="6">
        <v>359.17</v>
      </c>
      <c r="G175" s="6">
        <v>359.5</v>
      </c>
    </row>
    <row r="176" spans="2:22" ht="15.5" x14ac:dyDescent="0.35">
      <c r="C176" t="s">
        <v>254</v>
      </c>
      <c r="D176" s="6">
        <v>1.33</v>
      </c>
      <c r="E176" s="6">
        <v>1.5</v>
      </c>
      <c r="F176" s="6">
        <v>1.81</v>
      </c>
      <c r="G176" s="6">
        <v>2.0499999999999998</v>
      </c>
    </row>
    <row r="177" spans="3:22" ht="15.5" x14ac:dyDescent="0.35">
      <c r="C177" t="s">
        <v>255</v>
      </c>
      <c r="D177" s="6">
        <v>358.98</v>
      </c>
      <c r="E177" s="6">
        <v>359.13</v>
      </c>
      <c r="F177" s="5">
        <v>359</v>
      </c>
      <c r="G177" s="6">
        <v>359.31</v>
      </c>
    </row>
    <row r="178" spans="3:22" ht="15.5" x14ac:dyDescent="0.35">
      <c r="C178" t="s">
        <v>256</v>
      </c>
    </row>
    <row r="179" spans="3:22" ht="15.5" x14ac:dyDescent="0.35">
      <c r="C179" t="s">
        <v>257</v>
      </c>
    </row>
    <row r="180" spans="3:22" ht="15.5" x14ac:dyDescent="0.35">
      <c r="C180" t="s">
        <v>258</v>
      </c>
      <c r="D180" s="5">
        <v>6501000000000</v>
      </c>
      <c r="E180" s="5">
        <v>6504000000000</v>
      </c>
      <c r="F180" s="5">
        <v>6502000000000</v>
      </c>
      <c r="G180" s="5">
        <v>6508000000000</v>
      </c>
    </row>
    <row r="181" spans="3:22" ht="15.5" x14ac:dyDescent="0.35">
      <c r="C181" t="s">
        <v>24</v>
      </c>
    </row>
    <row r="182" spans="3:22" ht="15.5" x14ac:dyDescent="0.35">
      <c r="C182" t="s">
        <v>21</v>
      </c>
    </row>
    <row r="183" spans="3:22" ht="15.5" x14ac:dyDescent="0.35">
      <c r="C183" t="s">
        <v>259</v>
      </c>
    </row>
    <row r="184" spans="3:22" ht="15.5" x14ac:dyDescent="0.35">
      <c r="C184" t="s">
        <v>260</v>
      </c>
      <c r="D184" s="5">
        <v>-1078000000000</v>
      </c>
      <c r="E184" s="5">
        <v>-1972000000000</v>
      </c>
      <c r="F184" s="5">
        <v>-4279000000000</v>
      </c>
      <c r="G184" s="5">
        <v>-1469000000000</v>
      </c>
    </row>
    <row r="185" spans="3:22" ht="15.5" x14ac:dyDescent="0.35">
      <c r="C185" t="s">
        <v>261</v>
      </c>
      <c r="D185" s="5">
        <v>0</v>
      </c>
      <c r="E185" s="5">
        <v>-1000000000</v>
      </c>
      <c r="F185" s="5">
        <v>0</v>
      </c>
      <c r="G185" s="5">
        <v>-2000000000</v>
      </c>
    </row>
    <row r="186" spans="3:22" ht="15.5" x14ac:dyDescent="0.35">
      <c r="C186" t="s">
        <v>13</v>
      </c>
      <c r="D186" s="5">
        <v>-1078000000000</v>
      </c>
      <c r="E186" s="5">
        <v>-1973000000000</v>
      </c>
      <c r="F186" s="5">
        <v>-4279000000000</v>
      </c>
      <c r="G186" s="5">
        <v>-1470000000000</v>
      </c>
    </row>
    <row r="187" spans="3:22" ht="15.5" x14ac:dyDescent="0.35">
      <c r="C187" t="s">
        <v>16</v>
      </c>
      <c r="D187" s="6">
        <v>-59.55</v>
      </c>
      <c r="E187" s="6">
        <v>-108.97</v>
      </c>
      <c r="F187" s="6">
        <v>-236.4</v>
      </c>
      <c r="G187" s="6">
        <v>-81.23</v>
      </c>
    </row>
    <row r="188" spans="3:22" ht="15.5" x14ac:dyDescent="0.35">
      <c r="C188" t="s">
        <v>58</v>
      </c>
      <c r="I188" s="6">
        <v>1.76</v>
      </c>
      <c r="J188" s="6">
        <v>-13.66</v>
      </c>
      <c r="K188" s="6">
        <v>3.49</v>
      </c>
      <c r="L188" s="6">
        <v>13.33</v>
      </c>
      <c r="M188" s="6">
        <v>18.04</v>
      </c>
      <c r="N188" s="6">
        <v>15.08</v>
      </c>
      <c r="O188" s="6">
        <v>13.45</v>
      </c>
      <c r="P188" s="6">
        <v>15.98</v>
      </c>
      <c r="Q188" s="6">
        <v>15.64</v>
      </c>
      <c r="R188" s="6">
        <v>15.34</v>
      </c>
      <c r="S188" s="6">
        <v>10.44</v>
      </c>
      <c r="T188" s="6">
        <v>6.44</v>
      </c>
      <c r="U188" s="6">
        <v>8.17</v>
      </c>
      <c r="V188" s="6">
        <v>7.68</v>
      </c>
    </row>
    <row r="189" spans="3:22" ht="15.5" x14ac:dyDescent="0.35">
      <c r="C189" t="s">
        <v>72</v>
      </c>
      <c r="I189" s="6">
        <v>369.32</v>
      </c>
      <c r="J189" s="6">
        <v>-42.83</v>
      </c>
      <c r="K189" s="6">
        <v>166.19</v>
      </c>
      <c r="L189" s="6">
        <v>81.77</v>
      </c>
      <c r="M189" s="6">
        <v>95.9</v>
      </c>
      <c r="N189" s="6">
        <v>28.51</v>
      </c>
      <c r="O189" s="6">
        <v>26.62</v>
      </c>
      <c r="P189" s="6">
        <v>23.03</v>
      </c>
      <c r="Q189" s="6">
        <v>25.06</v>
      </c>
      <c r="R189" s="6">
        <v>27.38</v>
      </c>
      <c r="S189" s="6">
        <v>38.31</v>
      </c>
      <c r="T189" s="6">
        <v>52.48</v>
      </c>
      <c r="U189" s="6">
        <v>34.880000000000003</v>
      </c>
      <c r="V189" s="5">
        <v>0</v>
      </c>
    </row>
    <row r="190" spans="3:22" ht="15.5" x14ac:dyDescent="0.35">
      <c r="C190" t="s">
        <v>75</v>
      </c>
      <c r="I190" s="6">
        <v>7.91</v>
      </c>
      <c r="J190" s="5">
        <v>7</v>
      </c>
      <c r="K190" s="6">
        <v>8.73</v>
      </c>
      <c r="L190" s="6">
        <v>9.8800000000000008</v>
      </c>
      <c r="M190" s="6">
        <v>8.5299999999999994</v>
      </c>
      <c r="N190" s="6">
        <v>3.03</v>
      </c>
      <c r="O190" s="6">
        <v>2.67</v>
      </c>
      <c r="P190" s="6">
        <v>3.2</v>
      </c>
      <c r="Q190" s="6">
        <v>3.51</v>
      </c>
      <c r="R190" s="6">
        <v>3.57</v>
      </c>
      <c r="S190" s="6">
        <v>3.14</v>
      </c>
      <c r="T190" s="6">
        <v>3.1</v>
      </c>
      <c r="U190" s="6">
        <v>3.2</v>
      </c>
      <c r="V190" s="5">
        <v>0</v>
      </c>
    </row>
    <row r="191" spans="3:22" ht="15.5" x14ac:dyDescent="0.35">
      <c r="C191" t="s">
        <v>262</v>
      </c>
      <c r="I191" s="5">
        <v>79410000000</v>
      </c>
      <c r="J191" s="5">
        <v>-291460000000</v>
      </c>
      <c r="K191" s="5">
        <v>99820000000</v>
      </c>
      <c r="L191" s="5">
        <v>164670000000</v>
      </c>
      <c r="M191" s="5">
        <v>113900000000</v>
      </c>
      <c r="N191" s="5">
        <v>96350000000</v>
      </c>
      <c r="O191" s="5">
        <v>91480000000</v>
      </c>
      <c r="P191" s="5">
        <v>79240000000</v>
      </c>
    </row>
    <row r="192" spans="3:22" ht="15.5" x14ac:dyDescent="0.35">
      <c r="C192" t="s">
        <v>263</v>
      </c>
      <c r="I192" s="6">
        <v>1.4000000000000002E-3</v>
      </c>
      <c r="J192" s="6">
        <v>-1.11E-2</v>
      </c>
      <c r="K192" s="6">
        <v>3.2000000000000002E-3</v>
      </c>
      <c r="L192" s="6">
        <v>7.7000000000000002E-3</v>
      </c>
      <c r="M192" s="6">
        <v>5.6000000000000008E-3</v>
      </c>
      <c r="N192" s="6">
        <v>6.6E-3</v>
      </c>
      <c r="O192" s="6">
        <v>7.9000000000000008E-3</v>
      </c>
      <c r="P192" s="6">
        <v>1.06E-2</v>
      </c>
      <c r="Q192" s="6">
        <v>1.15E-2</v>
      </c>
      <c r="R192" s="6">
        <v>1.24E-2</v>
      </c>
      <c r="S192" s="6">
        <v>7.4999999999999997E-3</v>
      </c>
      <c r="T192" s="6">
        <v>5.1000000000000004E-3</v>
      </c>
      <c r="U192" s="6">
        <v>7.4999999999999997E-3</v>
      </c>
      <c r="V192" s="6">
        <v>6.9999999999999993E-3</v>
      </c>
    </row>
    <row r="193" spans="3:22" ht="15.5" x14ac:dyDescent="0.35">
      <c r="C193" t="s">
        <v>264</v>
      </c>
      <c r="I193" s="6">
        <v>4.8999999999999998E-3</v>
      </c>
      <c r="J193" s="6">
        <v>-3.8199999999999998E-2</v>
      </c>
      <c r="K193" s="6">
        <v>9.3999999999999986E-3</v>
      </c>
      <c r="L193" s="6">
        <v>3.6499999999999998E-2</v>
      </c>
      <c r="M193" s="6">
        <v>6.0199999999999997E-2</v>
      </c>
      <c r="N193" s="6">
        <v>5.2199999999999996E-2</v>
      </c>
      <c r="O193" s="6">
        <v>4.8600000000000004E-2</v>
      </c>
      <c r="P193" s="6">
        <v>5.91E-2</v>
      </c>
      <c r="Q193" s="6">
        <v>5.9800000000000006E-2</v>
      </c>
      <c r="R193" s="6">
        <v>6.13E-2</v>
      </c>
      <c r="S193" s="6">
        <v>4.7400000000000005E-2</v>
      </c>
      <c r="T193" s="6">
        <v>3.8399999999999997E-2</v>
      </c>
      <c r="U193" s="6">
        <v>4.9400000000000006E-2</v>
      </c>
      <c r="V193" s="6">
        <v>6.3899999999999998E-2</v>
      </c>
    </row>
    <row r="194" spans="3:22" ht="15.5" x14ac:dyDescent="0.35">
      <c r="C194" t="s">
        <v>265</v>
      </c>
      <c r="I194" s="6">
        <v>2E-3</v>
      </c>
      <c r="J194" s="6">
        <v>-1.5100000000000001E-2</v>
      </c>
      <c r="K194" s="6">
        <v>4.8999999999999998E-3</v>
      </c>
      <c r="L194" s="6">
        <v>1.03E-2</v>
      </c>
      <c r="M194" s="6">
        <v>8.3000000000000001E-3</v>
      </c>
      <c r="N194" s="6">
        <v>9.7999999999999997E-3</v>
      </c>
      <c r="O194" s="6">
        <v>1.1699999999999999E-2</v>
      </c>
      <c r="P194" s="6">
        <v>1.1000000000000001E-2</v>
      </c>
      <c r="Q194" s="6">
        <v>1.5900000000000001E-2</v>
      </c>
      <c r="R194" s="6">
        <v>1.6899999999999998E-2</v>
      </c>
      <c r="S194" s="6">
        <v>1.1000000000000001E-2</v>
      </c>
      <c r="T194" s="6">
        <v>7.1999999999999998E-3</v>
      </c>
      <c r="U194" s="6">
        <v>1.09E-2</v>
      </c>
      <c r="V194" s="6">
        <v>1.78E-2</v>
      </c>
    </row>
    <row r="195" spans="3:22" ht="15.5" x14ac:dyDescent="0.35">
      <c r="C195" t="s">
        <v>266</v>
      </c>
    </row>
    <row r="196" spans="3:22" ht="15.5" x14ac:dyDescent="0.35">
      <c r="C196" t="s">
        <v>69</v>
      </c>
      <c r="I196" s="6">
        <v>1.81</v>
      </c>
      <c r="J196" s="6">
        <v>1.64</v>
      </c>
      <c r="K196" s="6">
        <v>1.56</v>
      </c>
      <c r="L196" s="6">
        <v>2.98</v>
      </c>
      <c r="M196" s="6">
        <v>5.77</v>
      </c>
      <c r="N196" s="6">
        <v>1.49</v>
      </c>
      <c r="O196" s="6">
        <v>1.29</v>
      </c>
      <c r="P196" s="6">
        <v>1.36</v>
      </c>
      <c r="Q196" s="6">
        <v>1.5</v>
      </c>
      <c r="R196" s="6">
        <v>1.68</v>
      </c>
      <c r="S196" s="6">
        <v>1.82</v>
      </c>
      <c r="T196" s="6">
        <v>2.0099999999999998</v>
      </c>
      <c r="U196" s="6">
        <v>1.72</v>
      </c>
      <c r="V196" s="5">
        <v>0</v>
      </c>
    </row>
    <row r="197" spans="3:22" ht="15.5" x14ac:dyDescent="0.35">
      <c r="C197" t="s">
        <v>66</v>
      </c>
      <c r="I197" s="6">
        <v>359.17</v>
      </c>
      <c r="J197" s="6">
        <v>357.05</v>
      </c>
      <c r="K197" s="6">
        <v>371.36</v>
      </c>
      <c r="L197" s="6">
        <v>365.72</v>
      </c>
      <c r="M197" s="6">
        <v>299.58999999999997</v>
      </c>
      <c r="N197" s="6">
        <v>289.02</v>
      </c>
      <c r="O197" s="6">
        <v>276.57</v>
      </c>
      <c r="P197" s="6">
        <v>270.23</v>
      </c>
      <c r="Q197" s="6">
        <v>261.54000000000002</v>
      </c>
      <c r="R197" s="6">
        <v>250.17</v>
      </c>
      <c r="S197" s="6">
        <v>220.2</v>
      </c>
      <c r="T197" s="6">
        <v>167.78</v>
      </c>
      <c r="U197" s="6">
        <v>165.42</v>
      </c>
      <c r="V197" s="6">
        <v>120.06</v>
      </c>
    </row>
    <row r="198" spans="3:22" ht="15.5" x14ac:dyDescent="0.35">
      <c r="C198" t="s">
        <v>267</v>
      </c>
      <c r="I198" s="6">
        <v>1.81</v>
      </c>
      <c r="J198" s="6">
        <v>1.64</v>
      </c>
      <c r="K198" s="6">
        <v>1.56</v>
      </c>
      <c r="L198" s="6">
        <v>2.99</v>
      </c>
      <c r="M198" s="6">
        <v>5.79</v>
      </c>
      <c r="N198" s="6">
        <v>1.49</v>
      </c>
      <c r="O198" s="6">
        <v>1.29</v>
      </c>
      <c r="P198" s="6">
        <v>1.36</v>
      </c>
      <c r="Q198" s="6">
        <v>1.5</v>
      </c>
      <c r="R198" s="6">
        <v>1.68</v>
      </c>
      <c r="S198" s="6">
        <v>1.82</v>
      </c>
      <c r="T198" s="6">
        <v>2.0099999999999998</v>
      </c>
      <c r="U198" s="6">
        <v>1.72</v>
      </c>
      <c r="V198" s="5">
        <v>0</v>
      </c>
    </row>
    <row r="199" spans="3:22" ht="15.5" x14ac:dyDescent="0.35">
      <c r="C199" t="s">
        <v>268</v>
      </c>
      <c r="I199" s="5">
        <v>359</v>
      </c>
      <c r="J199" s="6">
        <v>356.79</v>
      </c>
      <c r="K199" s="6">
        <v>371.08</v>
      </c>
      <c r="L199" s="6">
        <v>364.86</v>
      </c>
      <c r="M199" s="6">
        <v>298.95</v>
      </c>
      <c r="N199" s="6">
        <v>288.06</v>
      </c>
      <c r="O199" s="6">
        <v>276.57</v>
      </c>
      <c r="P199" s="6">
        <v>270.23</v>
      </c>
      <c r="Q199" s="6">
        <v>261.54000000000002</v>
      </c>
      <c r="R199" s="6">
        <v>250.17</v>
      </c>
      <c r="S199" s="6">
        <v>220.2</v>
      </c>
      <c r="T199" s="6">
        <v>167.78</v>
      </c>
      <c r="U199" s="6">
        <v>165.42</v>
      </c>
      <c r="V199" s="6">
        <v>120.06</v>
      </c>
    </row>
    <row r="200" spans="3:22" ht="15.5" x14ac:dyDescent="0.35">
      <c r="C200" t="s">
        <v>269</v>
      </c>
    </row>
    <row r="201" spans="3:22" ht="15.5" x14ac:dyDescent="0.35">
      <c r="C201" t="s">
        <v>270</v>
      </c>
    </row>
    <row r="202" spans="3:22" ht="15.5" x14ac:dyDescent="0.35">
      <c r="C202" t="s">
        <v>26</v>
      </c>
    </row>
    <row r="203" spans="3:22" ht="15.5" x14ac:dyDescent="0.35">
      <c r="C203" t="s">
        <v>23</v>
      </c>
    </row>
    <row r="204" spans="3:22" ht="15.5" x14ac:dyDescent="0.35">
      <c r="C204" t="s">
        <v>271</v>
      </c>
    </row>
    <row r="205" spans="3:22" ht="15.5" x14ac:dyDescent="0.35">
      <c r="C205" t="s">
        <v>272</v>
      </c>
      <c r="I205" s="5">
        <v>-3094000000000</v>
      </c>
      <c r="J205" s="5">
        <v>-302000000000</v>
      </c>
      <c r="K205" s="5">
        <v>-3191000000000</v>
      </c>
      <c r="L205" s="5">
        <v>-1520000000000</v>
      </c>
      <c r="M205" s="5">
        <v>2626000000000</v>
      </c>
      <c r="N205" s="5">
        <v>208000000000</v>
      </c>
      <c r="O205" s="5">
        <v>458000000000</v>
      </c>
      <c r="P205" s="5">
        <v>206000000000</v>
      </c>
      <c r="Q205" s="5">
        <v>234000000000</v>
      </c>
      <c r="R205" s="5">
        <v>-188000000000</v>
      </c>
      <c r="S205" s="5">
        <v>-565000000000</v>
      </c>
      <c r="T205" s="5">
        <v>435000000000</v>
      </c>
      <c r="U205" s="5">
        <v>267000000000</v>
      </c>
      <c r="V205" s="5">
        <v>-19000000000</v>
      </c>
    </row>
    <row r="206" spans="3:22" ht="15.5" x14ac:dyDescent="0.35">
      <c r="C206" t="s">
        <v>273</v>
      </c>
      <c r="I206" s="5">
        <v>-5000000000</v>
      </c>
      <c r="J206" s="5">
        <v>-20000000000</v>
      </c>
      <c r="K206" s="5">
        <v>-15000000000</v>
      </c>
      <c r="L206" s="5">
        <v>-29000000000</v>
      </c>
      <c r="M206" s="5">
        <v>-5000000000</v>
      </c>
      <c r="N206" s="5">
        <v>-8000000000</v>
      </c>
      <c r="O206" s="5">
        <v>-8000000000</v>
      </c>
      <c r="P206" s="5">
        <v>-5000000000</v>
      </c>
      <c r="Q206" s="5">
        <v>-186000000000</v>
      </c>
      <c r="R206" s="5">
        <v>-6000000000</v>
      </c>
      <c r="S206" s="5">
        <v>-12000000000</v>
      </c>
      <c r="T206" s="5">
        <v>-29000000000</v>
      </c>
      <c r="U206" s="5">
        <v>-11000000000</v>
      </c>
      <c r="V206" s="5">
        <v>-24000000000</v>
      </c>
    </row>
    <row r="207" spans="3:22" ht="15.5" x14ac:dyDescent="0.35">
      <c r="C207" t="s">
        <v>15</v>
      </c>
      <c r="I207" s="5">
        <v>-3099000000000</v>
      </c>
      <c r="J207" s="5">
        <v>-322000000000</v>
      </c>
      <c r="K207" s="5">
        <v>-3206000000000</v>
      </c>
      <c r="L207" s="5">
        <v>-1549000000000</v>
      </c>
      <c r="M207" s="5">
        <v>2621000000000</v>
      </c>
      <c r="N207" s="5">
        <v>200000000000</v>
      </c>
      <c r="O207" s="5">
        <v>451000000000</v>
      </c>
      <c r="P207" s="5">
        <v>201000000000</v>
      </c>
      <c r="Q207" s="5">
        <v>48000000000</v>
      </c>
      <c r="R207" s="5">
        <v>-194000000000</v>
      </c>
      <c r="S207" s="5">
        <v>-577000000000</v>
      </c>
      <c r="T207" s="5">
        <v>406000000000</v>
      </c>
      <c r="U207" s="5">
        <v>256000000000</v>
      </c>
      <c r="V207" s="5">
        <v>-43000000000</v>
      </c>
    </row>
    <row r="208" spans="3:22" ht="15.5" x14ac:dyDescent="0.35">
      <c r="C208" t="s">
        <v>17</v>
      </c>
      <c r="I208" s="6">
        <v>-171.19</v>
      </c>
      <c r="J208" s="6">
        <v>-17.79</v>
      </c>
      <c r="K208" s="6">
        <v>-177.12</v>
      </c>
      <c r="L208" s="6">
        <v>-179.75</v>
      </c>
      <c r="M208" s="6">
        <v>589.9</v>
      </c>
      <c r="N208" s="6">
        <v>45.06</v>
      </c>
      <c r="O208" s="6">
        <v>101.39</v>
      </c>
      <c r="P208" s="6">
        <v>45.21</v>
      </c>
      <c r="Q208" s="6">
        <v>10.77</v>
      </c>
      <c r="R208" s="6">
        <v>-43.75</v>
      </c>
      <c r="S208" s="6">
        <v>-149.85</v>
      </c>
      <c r="T208" s="6">
        <v>105.51</v>
      </c>
      <c r="U208" s="6">
        <v>66.38</v>
      </c>
      <c r="V208" s="6">
        <v>-13.88</v>
      </c>
    </row>
  </sheetData>
  <pageMargins left="0.7" right="0.7" top="0.75" bottom="0.75" header="0.3" footer="0.3"/>
  <ignoredErrors>
    <ignoredError sqref="A1:V209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A3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2020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2021</v>
      </c>
      <c r="D2" s="2" vm="505">
        <f ca="1">IFERROR(_xlfn.STOCKHISTORY("XIDX:" &amp; $C$1, D3, , 0, 0, 1), "Libur")</f>
        <v>4700</v>
      </c>
      <c r="E2" s="2" vm="265">
        <f ca="1">IFERROR(_xlfn.STOCKHISTORY("XIDX:" &amp; $C$1, E3, , 0, 0, 1), "Libur")</f>
        <v>3850</v>
      </c>
      <c r="H2" s="2" vm="265">
        <f ca="1">IFERROR(INDEX(D2:G2,COUNT(D2:G2)),"")</f>
        <v>3850</v>
      </c>
      <c r="I2" s="2" vm="512">
        <f t="shared" ref="I2:AA2" ca="1" si="0">IFERROR(_xlfn.STOCKHISTORY("XIDX:" &amp; $C$1, I1, , 0, 0, 1), "Libur")</f>
        <v>5100</v>
      </c>
      <c r="J2" s="2" vm="6">
        <f t="shared" ca="1" si="0"/>
        <v>5700</v>
      </c>
      <c r="K2" s="2" vm="513">
        <f t="shared" ca="1" si="0"/>
        <v>6050</v>
      </c>
      <c r="L2" s="2" vm="514">
        <f t="shared" ca="1" si="0"/>
        <v>4962.5</v>
      </c>
      <c r="M2" s="2" vm="515">
        <f t="shared" ca="1" si="0"/>
        <v>3512.5</v>
      </c>
      <c r="N2" s="2" vm="516">
        <f t="shared" ca="1" si="0"/>
        <v>3162.5</v>
      </c>
      <c r="O2" s="2" vm="517">
        <f t="shared" ca="1" si="0"/>
        <v>3837.5</v>
      </c>
      <c r="P2" s="2" vm="518">
        <f t="shared" ca="1" si="0"/>
        <v>3687.5</v>
      </c>
      <c r="Q2" s="2" vm="519">
        <f t="shared" ca="1" si="0"/>
        <v>4000</v>
      </c>
      <c r="R2" s="2" vm="520">
        <f t="shared" ca="1" si="0"/>
        <v>2893.75</v>
      </c>
      <c r="S2" s="2" vm="521">
        <f t="shared" ca="1" si="0"/>
        <v>2312.5</v>
      </c>
      <c r="T2" s="2" vm="522">
        <f t="shared" ca="1" si="0"/>
        <v>2693.75</v>
      </c>
      <c r="U2" s="2" vm="523">
        <f t="shared" ca="1" si="0"/>
        <v>1962.5</v>
      </c>
      <c r="V2" s="2" vm="524">
        <f t="shared" ca="1" si="0"/>
        <v>2025</v>
      </c>
      <c r="W2" s="2" vm="525">
        <f t="shared" ca="1" si="0"/>
        <v>1687.5</v>
      </c>
      <c r="X2" s="2" vm="526">
        <f t="shared" ca="1" si="0"/>
        <v>1597.8755000000001</v>
      </c>
      <c r="Y2" s="2" vm="527">
        <f t="shared" ca="1" si="0"/>
        <v>1130.8042</v>
      </c>
      <c r="Z2" s="2" vm="528">
        <f t="shared" ca="1" si="0"/>
        <v>497.79969999999997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35725155000000</v>
      </c>
      <c r="E4" s="2">
        <f>IFERROR(INDEX(E51:E500,MATCH($C$4,$C$51:$C$500,0)),"")</f>
        <v>37661565000000</v>
      </c>
      <c r="H4" s="2">
        <f>IFERROR(SUM(D4:G4)*(4/MAX(1,COUNT(D4:G4))),"")</f>
        <v>146773440000000</v>
      </c>
      <c r="I4" s="2">
        <f t="shared" ref="I4:AA4" si="1">IFERROR(INDEX(I51:I500,MATCH($C$4,$C$51:$C$500,0)),"")</f>
        <v>164962881000000</v>
      </c>
      <c r="J4" s="2">
        <f t="shared" si="1"/>
        <v>153756840000000</v>
      </c>
      <c r="K4" s="2">
        <f t="shared" si="1"/>
        <v>146266161000000</v>
      </c>
      <c r="L4" s="2">
        <f t="shared" si="1"/>
        <v>126762391000000</v>
      </c>
      <c r="M4" s="2">
        <f t="shared" si="1"/>
        <v>112607027000000</v>
      </c>
      <c r="N4" s="2">
        <f t="shared" si="1"/>
        <v>100211477000000</v>
      </c>
      <c r="O4" s="2">
        <f t="shared" si="1"/>
        <v>102638740000000</v>
      </c>
      <c r="P4" s="2">
        <f t="shared" si="1"/>
        <v>91335057000000</v>
      </c>
      <c r="Q4" s="2">
        <f t="shared" si="1"/>
        <v>89826717000000</v>
      </c>
      <c r="R4" s="2">
        <f t="shared" si="1"/>
        <v>86087629000000</v>
      </c>
      <c r="S4" s="2">
        <f t="shared" si="1"/>
        <v>81117020000000</v>
      </c>
      <c r="T4" s="2">
        <f t="shared" si="1"/>
        <v>72002229000000</v>
      </c>
      <c r="U4" s="2">
        <f t="shared" si="1"/>
        <v>56654991000000</v>
      </c>
      <c r="V4" s="2">
        <f t="shared" si="1"/>
        <v>48214937000000</v>
      </c>
      <c r="W4" s="2">
        <f t="shared" si="1"/>
        <v>42536106000000</v>
      </c>
      <c r="X4" s="2">
        <f t="shared" si="1"/>
        <v>34956956000000</v>
      </c>
      <c r="Y4" s="2">
        <f t="shared" si="1"/>
        <v>32598964000000</v>
      </c>
      <c r="Z4" s="2">
        <f t="shared" si="1"/>
        <v>27336237000000</v>
      </c>
      <c r="AA4" s="2">
        <f t="shared" si="1"/>
        <v>23928549000000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14407669000000</v>
      </c>
      <c r="E5" s="2">
        <f>IFERROR(INDEX(E51:E500,MATCH($C$5,$C$51:$C$500,0)),"")</f>
        <v>12680530000000</v>
      </c>
      <c r="H5" s="2">
        <f>IFERROR(SUM(D5:G5)*(4/MAX(1,COUNT(D5:G5))),"")</f>
        <v>54176398000000</v>
      </c>
      <c r="I5" s="2">
        <f t="shared" ref="I5:AA5" si="2">IFERROR(INDEX(I51:I500,MATCH($C$5,$C$51:$C$500,0)),"")</f>
        <v>63192562000000</v>
      </c>
      <c r="J5" s="2">
        <f t="shared" si="2"/>
        <v>55740401000000</v>
      </c>
      <c r="K5" s="2">
        <f t="shared" si="2"/>
        <v>55916730000000</v>
      </c>
      <c r="L5" s="2">
        <f t="shared" si="2"/>
        <v>41604619000000</v>
      </c>
      <c r="M5" s="2">
        <f t="shared" si="2"/>
        <v>25638536000000</v>
      </c>
      <c r="N5" s="2">
        <f t="shared" si="2"/>
        <v>20466256000000</v>
      </c>
      <c r="O5" s="2">
        <f t="shared" si="2"/>
        <v>34655095000000</v>
      </c>
      <c r="P5" s="2">
        <f t="shared" si="2"/>
        <v>23771531000000</v>
      </c>
      <c r="Q5" s="2">
        <f t="shared" si="2"/>
        <v>22491109000000</v>
      </c>
      <c r="R5" s="2">
        <f t="shared" si="2"/>
        <v>39484138000000</v>
      </c>
      <c r="S5" s="2">
        <f t="shared" si="2"/>
        <v>19658155000000</v>
      </c>
      <c r="T5" s="2">
        <f t="shared" si="2"/>
        <v>20699770000000</v>
      </c>
      <c r="U5" s="2">
        <f t="shared" si="2"/>
        <v>17369905000000</v>
      </c>
      <c r="V5" s="2">
        <f t="shared" si="2"/>
        <v>15717030000000</v>
      </c>
      <c r="W5" s="2">
        <f t="shared" si="2"/>
        <v>12029615000000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293023240000000</v>
      </c>
      <c r="E6" s="2">
        <f>IFERROR(INDEX(E51:E500,MATCH($C$6,$C$51:$C$500,0)),"")</f>
        <v>313951508000000</v>
      </c>
      <c r="H6" s="2">
        <f>IFERROR(INDEX(D6:G6,COUNT(D6:G6)),"")</f>
        <v>313951508000000</v>
      </c>
      <c r="I6" s="2">
        <f t="shared" ref="I6:AA6" si="3">IFERROR(INDEX(I51:I500,MATCH($C$6,$C$51:$C$500,0)),"")</f>
        <v>327401998000000</v>
      </c>
      <c r="J6" s="2">
        <f t="shared" si="3"/>
        <v>313474681000000</v>
      </c>
      <c r="K6" s="2">
        <f t="shared" si="3"/>
        <v>287494962000000</v>
      </c>
      <c r="L6" s="2">
        <f t="shared" si="3"/>
        <v>252245455000000</v>
      </c>
      <c r="M6" s="2">
        <f t="shared" si="3"/>
        <v>222111282000000</v>
      </c>
      <c r="N6" s="2">
        <f t="shared" si="3"/>
        <v>204699668000000</v>
      </c>
      <c r="O6" s="2">
        <f t="shared" si="3"/>
        <v>209034525000000</v>
      </c>
      <c r="P6" s="2">
        <f t="shared" si="3"/>
        <v>184960305000000</v>
      </c>
      <c r="Q6" s="2">
        <f t="shared" si="3"/>
        <v>170006132000000</v>
      </c>
      <c r="R6" s="2">
        <f t="shared" si="3"/>
        <v>153369723000000</v>
      </c>
      <c r="S6" s="2">
        <f t="shared" si="3"/>
        <v>119491841000000</v>
      </c>
      <c r="T6" s="2">
        <f t="shared" si="3"/>
        <v>104844562000000</v>
      </c>
      <c r="U6" s="2">
        <f t="shared" si="3"/>
        <v>88790596000000</v>
      </c>
      <c r="V6" s="2">
        <f t="shared" si="3"/>
        <v>76532865000000</v>
      </c>
      <c r="W6" s="2">
        <f t="shared" si="3"/>
        <v>62654408000000</v>
      </c>
      <c r="X6" s="2">
        <f t="shared" si="3"/>
        <v>42070036000000</v>
      </c>
      <c r="Y6" s="2">
        <f t="shared" si="3"/>
        <v>35298263000000</v>
      </c>
      <c r="Z6" s="2">
        <f t="shared" si="3"/>
        <v>30541938000000</v>
      </c>
      <c r="AA6" s="2">
        <f t="shared" si="3"/>
        <v>29250078000000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93.33</v>
      </c>
      <c r="E7" s="3">
        <f>IFERROR(INDEX(E51:E500,MATCH($C$7,$C$51:$C$500,0))/1000000000,"")</f>
        <v>93.33</v>
      </c>
      <c r="H7" s="3">
        <f>IFERROR(INDEX(D7:G7,COUNT(D7:G7)),"")</f>
        <v>93.33</v>
      </c>
      <c r="I7" s="3">
        <f t="shared" ref="I7:AA7" si="4">IFERROR(INDEX(I51:I500,MATCH($C$7,$C$51:$C$500,0))/1000000000,"")</f>
        <v>93.33</v>
      </c>
      <c r="J7" s="3">
        <f t="shared" si="4"/>
        <v>93.33</v>
      </c>
      <c r="K7" s="3">
        <f t="shared" si="4"/>
        <v>93.33</v>
      </c>
      <c r="L7" s="3">
        <f t="shared" si="4"/>
        <v>46.67</v>
      </c>
      <c r="M7" s="3">
        <f t="shared" si="4"/>
        <v>46.67</v>
      </c>
      <c r="N7" s="3">
        <f t="shared" si="4"/>
        <v>46.67</v>
      </c>
      <c r="O7" s="3">
        <f t="shared" si="4"/>
        <v>46.67</v>
      </c>
      <c r="P7" s="3">
        <f t="shared" si="4"/>
        <v>46.67</v>
      </c>
      <c r="Q7" s="3">
        <f t="shared" si="4"/>
        <v>46.67</v>
      </c>
      <c r="R7" s="3">
        <f t="shared" si="4"/>
        <v>23.33</v>
      </c>
      <c r="S7" s="3">
        <f t="shared" si="4"/>
        <v>23.33</v>
      </c>
      <c r="T7" s="3">
        <f t="shared" si="4"/>
        <v>23.33</v>
      </c>
      <c r="U7" s="3">
        <f t="shared" si="4"/>
        <v>23.33</v>
      </c>
      <c r="V7" s="3">
        <f t="shared" si="4"/>
        <v>23.33</v>
      </c>
      <c r="W7" s="3">
        <f t="shared" si="4"/>
        <v>23.33</v>
      </c>
      <c r="X7" s="3">
        <f t="shared" si="4"/>
        <v>21</v>
      </c>
      <c r="Y7" s="3">
        <f t="shared" si="4"/>
        <v>20.97</v>
      </c>
      <c r="Z7" s="3">
        <f t="shared" si="4"/>
        <v>20.91</v>
      </c>
      <c r="AA7" s="3">
        <f t="shared" si="4"/>
        <v>20.75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-17333000000000</v>
      </c>
      <c r="E8" s="2">
        <f>IFERROR(INDEX(E51:E500,MATCH("Free cash flow (Quarter)",$C$51:$C$500,0)),"")</f>
        <v>-87247000000000</v>
      </c>
      <c r="H8" s="2">
        <f>IFERROR(INDEX(D8:G8,COUNT(D8:G8)),"")</f>
        <v>-87247000000000</v>
      </c>
      <c r="I8" s="2">
        <f t="shared" ref="I8:AA8" si="5">IFERROR(INDEX(I51:I500,MATCH($C$8,$C$51:$C$500,0)),"")</f>
        <v>199036000000000</v>
      </c>
      <c r="J8" s="2">
        <f t="shared" si="5"/>
        <v>-88102000000000</v>
      </c>
      <c r="K8" s="2">
        <f t="shared" si="5"/>
        <v>-74644000000000</v>
      </c>
      <c r="L8" s="2">
        <f t="shared" si="5"/>
        <v>95626000000000</v>
      </c>
      <c r="M8" s="2">
        <f t="shared" si="5"/>
        <v>126368000000000</v>
      </c>
      <c r="N8" s="2">
        <f t="shared" si="5"/>
        <v>98165000000000</v>
      </c>
      <c r="O8" s="2">
        <f t="shared" si="5"/>
        <v>19133000000000</v>
      </c>
      <c r="P8" s="2">
        <f t="shared" si="5"/>
        <v>-35256000000000</v>
      </c>
      <c r="Q8" s="2">
        <f t="shared" si="5"/>
        <v>2277000000000</v>
      </c>
      <c r="R8" s="2">
        <f t="shared" si="5"/>
        <v>38951000000000</v>
      </c>
      <c r="S8" s="2">
        <f t="shared" si="5"/>
        <v>8493000000000</v>
      </c>
      <c r="T8" s="2">
        <f t="shared" si="5"/>
        <v>18135000000000</v>
      </c>
      <c r="U8" s="2">
        <f t="shared" si="5"/>
        <v>11149000000000</v>
      </c>
      <c r="V8" s="2">
        <f t="shared" si="5"/>
        <v>6878000000000</v>
      </c>
      <c r="W8" s="2">
        <f t="shared" si="5"/>
        <v>18900000000000</v>
      </c>
      <c r="X8" s="2">
        <f t="shared" si="5"/>
        <v>41082000000000</v>
      </c>
      <c r="Y8" s="2">
        <f t="shared" si="5"/>
        <v>11709000000000</v>
      </c>
      <c r="Z8" s="2">
        <f t="shared" si="5"/>
        <v>-92000000000</v>
      </c>
      <c r="AA8" s="2">
        <f t="shared" si="5"/>
        <v>5506000000000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-185.71</v>
      </c>
      <c r="E9" s="3">
        <f>IFERROR(INDEX(E51:E500,MATCH("Free cash flow per share (Quarter)",$C$51:$C$500,0)),"")</f>
        <v>-934.79</v>
      </c>
      <c r="H9" s="3">
        <f>IFERROR(INDEX(D9:G9,COUNT(D9:G9)),"")</f>
        <v>-934.79</v>
      </c>
      <c r="I9" s="3">
        <f t="shared" ref="I9:AA9" si="6">IFERROR(INDEX(I51:I500,MATCH($C$9,$C$51:$C$500,0)),"")</f>
        <v>2132.5300000000002</v>
      </c>
      <c r="J9" s="3">
        <f t="shared" si="6"/>
        <v>-943.95</v>
      </c>
      <c r="K9" s="3">
        <f t="shared" si="6"/>
        <v>-799.75</v>
      </c>
      <c r="L9" s="3">
        <f t="shared" si="6"/>
        <v>2049.14</v>
      </c>
      <c r="M9" s="3">
        <f t="shared" si="6"/>
        <v>2707.88</v>
      </c>
      <c r="N9" s="3">
        <f t="shared" si="6"/>
        <v>2103.5300000000002</v>
      </c>
      <c r="O9" s="3">
        <f t="shared" si="6"/>
        <v>410</v>
      </c>
      <c r="P9" s="3">
        <f t="shared" si="6"/>
        <v>-755.5</v>
      </c>
      <c r="Q9" s="3">
        <f t="shared" si="6"/>
        <v>48.8</v>
      </c>
      <c r="R9" s="3">
        <f t="shared" si="6"/>
        <v>1669.35</v>
      </c>
      <c r="S9" s="3">
        <f t="shared" si="6"/>
        <v>363.97</v>
      </c>
      <c r="T9" s="3">
        <f t="shared" si="6"/>
        <v>777.23</v>
      </c>
      <c r="U9" s="3">
        <f t="shared" si="6"/>
        <v>477.82</v>
      </c>
      <c r="V9" s="3">
        <f t="shared" si="6"/>
        <v>294.77999999999997</v>
      </c>
      <c r="W9" s="3">
        <f t="shared" si="6"/>
        <v>809.99</v>
      </c>
      <c r="X9" s="3">
        <f t="shared" si="6"/>
        <v>1956.6</v>
      </c>
      <c r="Y9" s="3">
        <f t="shared" si="6"/>
        <v>558.35</v>
      </c>
      <c r="Z9" s="3">
        <f t="shared" si="6"/>
        <v>-4.3899999999999997</v>
      </c>
      <c r="AA9" s="3">
        <f t="shared" si="6"/>
        <v>265.33999999999997</v>
      </c>
    </row>
    <row r="10" spans="1:27" ht="15.5" x14ac:dyDescent="0.35">
      <c r="C10" t="s">
        <v>18</v>
      </c>
      <c r="D10" s="3">
        <f ca="1">IFERROR(IF(D9=0,"",D2/D9),"")</f>
        <v>-25.308276344838728</v>
      </c>
      <c r="E10" s="3">
        <f ca="1">IFERROR(IF(E9=0,"",E2/E9),"")</f>
        <v>-4.1185720857090899</v>
      </c>
      <c r="I10" s="3">
        <f t="shared" ref="I10:AA10" ca="1" si="7">IFERROR(IF(I9=0,"",I2/I9),"")</f>
        <v>2.3915255588432518</v>
      </c>
      <c r="J10" s="3">
        <f t="shared" ca="1" si="7"/>
        <v>-6.038455426664548</v>
      </c>
      <c r="K10" s="3">
        <f t="shared" ca="1" si="7"/>
        <v>-7.5648640200062518</v>
      </c>
      <c r="L10" s="3">
        <f t="shared" ca="1" si="7"/>
        <v>2.4217476599939487</v>
      </c>
      <c r="M10" s="3">
        <f t="shared" ca="1" si="7"/>
        <v>1.2971401982362585</v>
      </c>
      <c r="N10" s="3">
        <f t="shared" ca="1" si="7"/>
        <v>1.503425194791612</v>
      </c>
      <c r="O10" s="3">
        <f t="shared" ca="1" si="7"/>
        <v>9.3597560975609753</v>
      </c>
      <c r="P10" s="3">
        <f t="shared" ca="1" si="7"/>
        <v>-4.8808735936465917</v>
      </c>
      <c r="Q10" s="3">
        <f t="shared" ca="1" si="7"/>
        <v>81.967213114754102</v>
      </c>
      <c r="R10" s="3">
        <f t="shared" ca="1" si="7"/>
        <v>1.7334591307994129</v>
      </c>
      <c r="S10" s="3">
        <f t="shared" ca="1" si="7"/>
        <v>6.3535456218919135</v>
      </c>
      <c r="T10" s="3">
        <f t="shared" ca="1" si="7"/>
        <v>3.4658337943723221</v>
      </c>
      <c r="U10" s="3">
        <f t="shared" ca="1" si="7"/>
        <v>4.1071951781005396</v>
      </c>
      <c r="V10" s="3">
        <f t="shared" ca="1" si="7"/>
        <v>6.8695298188479548</v>
      </c>
      <c r="W10" s="3">
        <f t="shared" ca="1" si="7"/>
        <v>2.0833590538154794</v>
      </c>
      <c r="X10" s="3">
        <f t="shared" ca="1" si="7"/>
        <v>0.81665925585198829</v>
      </c>
      <c r="Y10" s="3">
        <f t="shared" ca="1" si="7"/>
        <v>2.0252604996865764</v>
      </c>
      <c r="Z10" s="3">
        <f t="shared" ca="1" si="7"/>
        <v>-113.39400911161731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22732805000000</v>
      </c>
      <c r="E11" s="2">
        <f>IFERROR(INDEX(E51:E500,MATCH($C$11,$C$51:$C$500,0)),"")</f>
        <v>25631061000000</v>
      </c>
      <c r="H11" s="2">
        <f>IFERROR(INDEX(D11:G11,COUNT(D11:G11)),"")</f>
        <v>25631061000000</v>
      </c>
      <c r="I11" s="2">
        <f t="shared" ref="I11:AA11" si="8">IFERROR(INDEX(I51:I500,MATCH($C$11,$C$51:$C$500,0)),"")</f>
        <v>33857220000000</v>
      </c>
      <c r="J11" s="2">
        <f t="shared" si="8"/>
        <v>31665082000000</v>
      </c>
      <c r="K11" s="2">
        <f t="shared" si="8"/>
        <v>26431740000000</v>
      </c>
      <c r="L11" s="2">
        <f t="shared" si="8"/>
        <v>27212759000000</v>
      </c>
      <c r="M11" s="2">
        <f t="shared" si="8"/>
        <v>23948485000000</v>
      </c>
      <c r="N11" s="2">
        <f t="shared" si="8"/>
        <v>26225089000000</v>
      </c>
      <c r="O11" s="2">
        <f t="shared" si="8"/>
        <v>28094267000000</v>
      </c>
      <c r="P11" s="2">
        <f t="shared" si="8"/>
        <v>27348914000000</v>
      </c>
      <c r="Q11" s="2">
        <f t="shared" si="8"/>
        <v>24268563000000</v>
      </c>
      <c r="R11" s="2">
        <f t="shared" si="8"/>
        <v>22906775000000</v>
      </c>
      <c r="S11" s="2">
        <f t="shared" si="8"/>
        <v>25109124000000</v>
      </c>
      <c r="T11" s="2">
        <f t="shared" si="8"/>
        <v>20704563000000</v>
      </c>
      <c r="U11" s="2">
        <f t="shared" si="8"/>
        <v>19051934000000</v>
      </c>
      <c r="V11" s="2">
        <f t="shared" si="8"/>
        <v>15286190000000</v>
      </c>
      <c r="W11" s="2">
        <f t="shared" si="8"/>
        <v>11357523000000</v>
      </c>
      <c r="X11" s="2">
        <f t="shared" si="8"/>
        <v>9521713000000</v>
      </c>
      <c r="Y11" s="2">
        <f t="shared" si="8"/>
        <v>8867881000000</v>
      </c>
      <c r="Z11" s="2">
        <f t="shared" si="8"/>
        <v>8388974000000</v>
      </c>
      <c r="AA11" s="2">
        <f t="shared" si="8"/>
        <v>5909369000000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-3683564000000</v>
      </c>
      <c r="E15" s="2">
        <f>IFERROR(INDEX(E51:E500,MATCH($C$15,$C$51:$C$500,0)),"")</f>
        <v>-3730580000000</v>
      </c>
      <c r="H15" s="2">
        <f>IFERROR(SUM(D15:G15)*(4/MAX(1,COUNT(D15:G15))),"")</f>
        <v>-14828288000000</v>
      </c>
      <c r="I15" s="2">
        <f t="shared" ref="I15:AA15" si="12">IFERROR(INDEX(I51:I500,MATCH($C$15,$C$51:$C$500,0)),"")</f>
        <v>-15071430000000</v>
      </c>
      <c r="J15" s="2">
        <f t="shared" si="12"/>
        <v>-15238365000000</v>
      </c>
      <c r="K15" s="2">
        <f t="shared" si="12"/>
        <v>-14633011000000</v>
      </c>
      <c r="L15" s="2">
        <f t="shared" si="12"/>
        <v>-11425358000000</v>
      </c>
      <c r="M15" s="2">
        <f t="shared" si="12"/>
        <v>-7807324000000</v>
      </c>
      <c r="N15" s="2">
        <f t="shared" si="12"/>
        <v>-5652417000000</v>
      </c>
      <c r="O15" s="2">
        <f t="shared" si="12"/>
        <v>-7985848000000</v>
      </c>
      <c r="P15" s="2">
        <f t="shared" si="12"/>
        <v>-8091432000000</v>
      </c>
      <c r="Q15" s="2">
        <f t="shared" si="12"/>
        <v>-5713821000000</v>
      </c>
      <c r="R15" s="2">
        <f t="shared" si="12"/>
        <v>-3922802000000</v>
      </c>
      <c r="S15" s="2">
        <f t="shared" si="12"/>
        <v>-5217032000000</v>
      </c>
      <c r="T15" s="2">
        <f t="shared" si="12"/>
        <v>-5353232000000</v>
      </c>
      <c r="U15" s="2">
        <f t="shared" si="12"/>
        <v>-5231903000000</v>
      </c>
      <c r="V15" s="2">
        <f t="shared" si="12"/>
        <v>-4460650000000</v>
      </c>
      <c r="W15" s="2">
        <f t="shared" si="12"/>
        <v>-3816150000000</v>
      </c>
      <c r="X15" s="2">
        <f t="shared" si="12"/>
        <v>-4602936000000</v>
      </c>
      <c r="Y15" s="2">
        <f t="shared" si="12"/>
        <v>-3625586000000</v>
      </c>
      <c r="Z15" s="2">
        <f t="shared" si="12"/>
        <v>-2753244000000</v>
      </c>
      <c r="AA15" s="2">
        <f t="shared" si="12"/>
        <v>-1985892000000</v>
      </c>
    </row>
    <row r="16" spans="1:27" ht="15.5" x14ac:dyDescent="0.35">
      <c r="C16" t="s">
        <v>29</v>
      </c>
      <c r="D16" s="2">
        <f>IFERROR(INDEX(D51:D500,MATCH($C$16,$C$51:$C$500,0)),"")</f>
        <v>19097239000000</v>
      </c>
      <c r="E16" s="2">
        <f>IFERROR(INDEX(E51:E500,MATCH($C$16,$C$51:$C$500,0)),"")</f>
        <v>19943929000000</v>
      </c>
      <c r="H16" s="2">
        <f>IFERROR(SUM(D16:G16)*(4/MAX(1,COUNT(D16:G16))),"")</f>
        <v>78082336000000</v>
      </c>
      <c r="I16" s="2">
        <f t="shared" ref="I16:AA16" si="13">IFERROR(INDEX(I51:I500,MATCH($C$16,$C$51:$C$500,0)),"")</f>
        <v>76417563000000</v>
      </c>
      <c r="J16" s="2">
        <f t="shared" si="13"/>
        <v>76403486000000</v>
      </c>
      <c r="K16" s="2">
        <f t="shared" si="13"/>
        <v>74684881000000</v>
      </c>
      <c r="L16" s="2">
        <f t="shared" si="13"/>
        <v>56377726000000</v>
      </c>
      <c r="M16" s="2">
        <f t="shared" si="13"/>
        <v>38358421000000</v>
      </c>
      <c r="N16" s="2">
        <f t="shared" si="13"/>
        <v>23298041000000</v>
      </c>
      <c r="O16" s="2">
        <f t="shared" si="13"/>
        <v>36441440000000</v>
      </c>
      <c r="P16" s="2">
        <f t="shared" si="13"/>
        <v>33943369000000</v>
      </c>
      <c r="Q16" s="2">
        <f t="shared" si="13"/>
        <v>27156863000000</v>
      </c>
      <c r="R16" s="2">
        <f t="shared" si="13"/>
        <v>18572965000000</v>
      </c>
      <c r="S16" s="2">
        <f t="shared" si="13"/>
        <v>26369430000000</v>
      </c>
      <c r="T16" s="2">
        <f t="shared" si="13"/>
        <v>26008015000000</v>
      </c>
      <c r="U16" s="2">
        <f t="shared" si="13"/>
        <v>24061837000000</v>
      </c>
      <c r="V16" s="2">
        <f t="shared" si="13"/>
        <v>20504268000000</v>
      </c>
      <c r="W16" s="2">
        <f t="shared" si="13"/>
        <v>16512035000000</v>
      </c>
      <c r="X16" s="2">
        <f t="shared" si="13"/>
        <v>13972162000000</v>
      </c>
      <c r="Y16" s="2">
        <f t="shared" si="13"/>
        <v>10824074000000</v>
      </c>
      <c r="Z16" s="2">
        <f t="shared" si="13"/>
        <v>8068560000000</v>
      </c>
      <c r="AA16" s="2">
        <f t="shared" si="13"/>
        <v>6333383000000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918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438651000000000</v>
      </c>
      <c r="E20" s="2">
        <f ca="1">IFERROR(E21*E2,"")</f>
        <v>359320500000000</v>
      </c>
      <c r="H20" s="2">
        <f t="shared" ref="H20:AA20" ca="1" si="14">IFERROR(H21*H2,"")</f>
        <v>359320500000000</v>
      </c>
      <c r="I20" s="2">
        <f t="shared" ca="1" si="14"/>
        <v>475983000000000</v>
      </c>
      <c r="J20" s="2">
        <f t="shared" ca="1" si="14"/>
        <v>531981000000000</v>
      </c>
      <c r="K20" s="2">
        <f t="shared" ca="1" si="14"/>
        <v>564646500000000</v>
      </c>
      <c r="L20" s="2">
        <f t="shared" ca="1" si="14"/>
        <v>231599875000000</v>
      </c>
      <c r="M20" s="2">
        <f t="shared" ca="1" si="14"/>
        <v>163928375000000</v>
      </c>
      <c r="N20" s="2">
        <f t="shared" ca="1" si="14"/>
        <v>147593875000000</v>
      </c>
      <c r="O20" s="2">
        <f t="shared" ca="1" si="14"/>
        <v>179096125000000</v>
      </c>
      <c r="P20" s="2">
        <f t="shared" ca="1" si="14"/>
        <v>172095625000000</v>
      </c>
      <c r="Q20" s="2">
        <f t="shared" ca="1" si="14"/>
        <v>186680000000000</v>
      </c>
      <c r="R20" s="2">
        <f t="shared" ca="1" si="14"/>
        <v>67511187500000</v>
      </c>
      <c r="S20" s="2">
        <f t="shared" ca="1" si="14"/>
        <v>53950625000000</v>
      </c>
      <c r="T20" s="2">
        <f t="shared" ca="1" si="14"/>
        <v>62845187500000</v>
      </c>
      <c r="U20" s="2">
        <f t="shared" ca="1" si="14"/>
        <v>45785125000000</v>
      </c>
      <c r="V20" s="2">
        <f t="shared" ca="1" si="14"/>
        <v>47243250000000</v>
      </c>
      <c r="W20" s="2">
        <f t="shared" ca="1" si="14"/>
        <v>39369375000000</v>
      </c>
      <c r="X20" s="2">
        <f t="shared" ca="1" si="14"/>
        <v>33555385500000.004</v>
      </c>
      <c r="Y20" s="2">
        <f t="shared" ca="1" si="14"/>
        <v>23712964074000</v>
      </c>
      <c r="Z20" s="2">
        <f t="shared" ca="1" si="14"/>
        <v>10408991727000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93330000000</v>
      </c>
      <c r="E21" s="2">
        <f>IFERROR(INDEX(E51:E500,MATCH($C$7,$C$51:$C$500,0)),"")</f>
        <v>93330000000</v>
      </c>
      <c r="H21" s="2">
        <f>IFERROR(INDEX(D21:G21,COUNT(D21:G21)),"")</f>
        <v>93330000000</v>
      </c>
      <c r="I21" s="2">
        <f t="shared" ref="I21:AA21" si="15">IFERROR(INDEX(I51:I500,MATCH($C$7,$C$51:$C$500,0)),"")</f>
        <v>93330000000</v>
      </c>
      <c r="J21" s="2">
        <f t="shared" si="15"/>
        <v>93330000000</v>
      </c>
      <c r="K21" s="2">
        <f t="shared" si="15"/>
        <v>93330000000</v>
      </c>
      <c r="L21" s="2">
        <f t="shared" si="15"/>
        <v>46670000000</v>
      </c>
      <c r="M21" s="2">
        <f t="shared" si="15"/>
        <v>46670000000</v>
      </c>
      <c r="N21" s="2">
        <f t="shared" si="15"/>
        <v>46670000000</v>
      </c>
      <c r="O21" s="2">
        <f t="shared" si="15"/>
        <v>46670000000</v>
      </c>
      <c r="P21" s="2">
        <f t="shared" si="15"/>
        <v>46670000000</v>
      </c>
      <c r="Q21" s="2">
        <f t="shared" si="15"/>
        <v>46670000000</v>
      </c>
      <c r="R21" s="2">
        <f t="shared" si="15"/>
        <v>23330000000</v>
      </c>
      <c r="S21" s="2">
        <f t="shared" si="15"/>
        <v>23330000000</v>
      </c>
      <c r="T21" s="2">
        <f t="shared" si="15"/>
        <v>23330000000</v>
      </c>
      <c r="U21" s="2">
        <f t="shared" si="15"/>
        <v>23330000000</v>
      </c>
      <c r="V21" s="2">
        <f t="shared" si="15"/>
        <v>23330000000</v>
      </c>
      <c r="W21" s="2">
        <f t="shared" si="15"/>
        <v>23330000000</v>
      </c>
      <c r="X21" s="2">
        <f t="shared" si="15"/>
        <v>21000000000</v>
      </c>
      <c r="Y21" s="2">
        <f t="shared" si="15"/>
        <v>20970000000</v>
      </c>
      <c r="Z21" s="2">
        <f t="shared" si="15"/>
        <v>20910000000</v>
      </c>
      <c r="AA21" s="2">
        <f t="shared" si="15"/>
        <v>20750000000</v>
      </c>
    </row>
    <row r="23" spans="1:27" ht="15.5" x14ac:dyDescent="0.35">
      <c r="B23" t="s">
        <v>54</v>
      </c>
      <c r="C23" t="s">
        <v>55</v>
      </c>
      <c r="D23" s="3">
        <f>IFERROR(D5/D6*100,"")</f>
        <v>4.916903178055092</v>
      </c>
      <c r="E23" s="3">
        <f>IFERROR(E5/E6*100,"")</f>
        <v>4.0390091071007062</v>
      </c>
      <c r="H23" s="3">
        <f t="shared" ref="H23:AA23" si="16">IFERROR(H5/H6*100,"")</f>
        <v>17.256294879781244</v>
      </c>
      <c r="I23" s="3">
        <f t="shared" si="16"/>
        <v>19.301214527102552</v>
      </c>
      <c r="J23" s="3">
        <f t="shared" si="16"/>
        <v>17.781468290257227</v>
      </c>
      <c r="K23" s="3">
        <f t="shared" si="16"/>
        <v>19.449638216616819</v>
      </c>
      <c r="L23" s="3">
        <f t="shared" si="16"/>
        <v>16.493704118474604</v>
      </c>
      <c r="M23" s="3">
        <f t="shared" si="16"/>
        <v>11.543103875290765</v>
      </c>
      <c r="N23" s="3">
        <f t="shared" si="16"/>
        <v>9.9981871978414745</v>
      </c>
      <c r="O23" s="3">
        <f t="shared" si="16"/>
        <v>16.578646517841968</v>
      </c>
      <c r="P23" s="3">
        <f t="shared" si="16"/>
        <v>12.852233888779541</v>
      </c>
      <c r="Q23" s="3">
        <f t="shared" si="16"/>
        <v>13.229586918664793</v>
      </c>
      <c r="R23" s="3">
        <f t="shared" si="16"/>
        <v>25.744415017297772</v>
      </c>
      <c r="S23" s="3">
        <f t="shared" si="16"/>
        <v>16.451462154642005</v>
      </c>
      <c r="T23" s="3">
        <f t="shared" si="16"/>
        <v>19.74329388681122</v>
      </c>
      <c r="U23" s="3">
        <f t="shared" si="16"/>
        <v>19.562775544383101</v>
      </c>
      <c r="V23" s="3">
        <f t="shared" si="16"/>
        <v>20.536314693040698</v>
      </c>
      <c r="W23" s="3">
        <f t="shared" si="16"/>
        <v>19.199949985961084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-0.23928600921842469</v>
      </c>
      <c r="E24" s="4">
        <f>IFERROR(_xlfn.RRI(5,J23,E23),"")</f>
        <v>-0.256533434577215</v>
      </c>
      <c r="H24" s="4">
        <f t="shared" ref="H24:AA24" si="17">IFERROR(_xlfn.RRI(5,M23,H23),"")</f>
        <v>8.3739717501635003E-2</v>
      </c>
      <c r="I24" s="4">
        <f t="shared" si="17"/>
        <v>0.14059818137174873</v>
      </c>
      <c r="J24" s="4">
        <f t="shared" si="17"/>
        <v>1.4106834357246356E-2</v>
      </c>
      <c r="K24" s="4">
        <f t="shared" si="17"/>
        <v>8.6392056353703284E-2</v>
      </c>
      <c r="L24" s="4">
        <f t="shared" si="17"/>
        <v>4.5091662614528127E-2</v>
      </c>
      <c r="M24" s="4">
        <f t="shared" si="17"/>
        <v>-0.14821906511666638</v>
      </c>
      <c r="N24" s="4">
        <f t="shared" si="17"/>
        <v>-9.4802486686586751E-2</v>
      </c>
      <c r="O24" s="4">
        <f t="shared" si="17"/>
        <v>-3.4336331008301468E-2</v>
      </c>
      <c r="P24" s="4">
        <f t="shared" si="17"/>
        <v>-8.0589139205241911E-2</v>
      </c>
      <c r="Q24" s="4">
        <f t="shared" si="17"/>
        <v>-8.4191321666818641E-2</v>
      </c>
      <c r="R24" s="4">
        <f t="shared" si="17"/>
        <v>6.0416767125799797E-2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603.15</v>
      </c>
      <c r="J25" s="3">
        <f t="shared" si="18"/>
        <v>597.66999999999996</v>
      </c>
      <c r="K25" s="3">
        <f t="shared" si="18"/>
        <v>589.92999999999995</v>
      </c>
      <c r="L25" s="3">
        <f t="shared" si="18"/>
        <v>882.23</v>
      </c>
      <c r="M25" s="3">
        <f t="shared" si="18"/>
        <v>600.6</v>
      </c>
      <c r="N25" s="3">
        <f t="shared" si="18"/>
        <v>366.84</v>
      </c>
      <c r="O25" s="3">
        <f t="shared" si="18"/>
        <v>588.9</v>
      </c>
      <c r="P25" s="3">
        <f t="shared" si="18"/>
        <v>536.04</v>
      </c>
      <c r="Q25" s="3">
        <f t="shared" si="18"/>
        <v>442.28</v>
      </c>
      <c r="R25" s="3">
        <f t="shared" si="18"/>
        <v>591.71</v>
      </c>
      <c r="S25" s="3">
        <f t="shared" si="18"/>
        <v>871.5</v>
      </c>
      <c r="T25" s="3">
        <f t="shared" si="18"/>
        <v>851.65</v>
      </c>
      <c r="U25" s="3">
        <f t="shared" si="18"/>
        <v>780.16</v>
      </c>
      <c r="V25" s="3">
        <f t="shared" si="18"/>
        <v>664.46</v>
      </c>
      <c r="W25" s="3">
        <f t="shared" si="18"/>
        <v>524.83000000000004</v>
      </c>
      <c r="X25" s="3">
        <f t="shared" si="18"/>
        <v>446.23</v>
      </c>
      <c r="Y25" s="3">
        <f t="shared" si="18"/>
        <v>343.27</v>
      </c>
      <c r="Z25" s="3">
        <f t="shared" si="18"/>
        <v>254.25</v>
      </c>
      <c r="AA25" s="3">
        <f t="shared" si="18"/>
        <v>209.52</v>
      </c>
    </row>
    <row r="26" spans="1:27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0.1045610621877886</v>
      </c>
      <c r="J26" s="4">
        <f t="shared" si="19"/>
        <v>2.9608491238719559E-3</v>
      </c>
      <c r="K26" s="4">
        <f t="shared" si="19"/>
        <v>1.9343731900776984E-2</v>
      </c>
      <c r="L26" s="4">
        <f t="shared" si="19"/>
        <v>0.14809256417639616</v>
      </c>
      <c r="M26" s="4">
        <f t="shared" si="19"/>
        <v>2.9869531920658776E-3</v>
      </c>
      <c r="N26" s="4">
        <f t="shared" si="19"/>
        <v>-0.15891118305678154</v>
      </c>
      <c r="O26" s="4">
        <f t="shared" si="19"/>
        <v>-7.1127552885618228E-2</v>
      </c>
      <c r="P26" s="4">
        <f t="shared" si="19"/>
        <v>-7.2310366077890764E-2</v>
      </c>
      <c r="Q26" s="4">
        <f t="shared" si="19"/>
        <v>-7.8180922516065343E-2</v>
      </c>
      <c r="R26" s="4">
        <f t="shared" si="19"/>
        <v>2.4278487275884331E-2</v>
      </c>
      <c r="S26" s="4">
        <f t="shared" si="19"/>
        <v>0.14325135658528221</v>
      </c>
      <c r="T26" s="4">
        <f t="shared" si="19"/>
        <v>0.1992923409369507</v>
      </c>
      <c r="U26" s="4">
        <f t="shared" si="19"/>
        <v>0.25136655528363905</v>
      </c>
      <c r="V26" s="4">
        <f t="shared" si="19"/>
        <v>0.25964646228175137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382.78318868531017</v>
      </c>
      <c r="E27" s="3">
        <f>IFERROR(E4/E21,"")</f>
        <v>403.53117968498873</v>
      </c>
      <c r="H27" s="3">
        <f t="shared" ref="H27:AA27" si="20">IFERROR(H4/H21,"")</f>
        <v>1572.6287367405978</v>
      </c>
      <c r="I27" s="3">
        <f t="shared" si="20"/>
        <v>1767.5225650916104</v>
      </c>
      <c r="J27" s="3">
        <f t="shared" si="20"/>
        <v>1647.4535519125684</v>
      </c>
      <c r="K27" s="3">
        <f t="shared" si="20"/>
        <v>1567.1934104789457</v>
      </c>
      <c r="L27" s="3">
        <f t="shared" si="20"/>
        <v>2716.1429397900151</v>
      </c>
      <c r="M27" s="3">
        <f t="shared" si="20"/>
        <v>2412.8353760445684</v>
      </c>
      <c r="N27" s="3">
        <f t="shared" si="20"/>
        <v>2147.2354188986501</v>
      </c>
      <c r="O27" s="3">
        <f t="shared" si="20"/>
        <v>2199.2444825369616</v>
      </c>
      <c r="P27" s="3">
        <f t="shared" si="20"/>
        <v>1957.0400042854083</v>
      </c>
      <c r="Q27" s="3">
        <f t="shared" si="20"/>
        <v>1924.7207413756159</v>
      </c>
      <c r="R27" s="3">
        <f t="shared" si="20"/>
        <v>3689.9969567081012</v>
      </c>
      <c r="S27" s="3">
        <f t="shared" si="20"/>
        <v>3476.9404200600084</v>
      </c>
      <c r="T27" s="3">
        <f t="shared" si="20"/>
        <v>3086.2507072438921</v>
      </c>
      <c r="U27" s="3">
        <f t="shared" si="20"/>
        <v>2428.4179597085299</v>
      </c>
      <c r="V27" s="3">
        <f t="shared" si="20"/>
        <v>2066.6496785255035</v>
      </c>
      <c r="W27" s="3">
        <f t="shared" si="20"/>
        <v>1823.2364337762538</v>
      </c>
      <c r="X27" s="3">
        <f t="shared" si="20"/>
        <v>1664.6169523809524</v>
      </c>
      <c r="Y27" s="3">
        <f t="shared" si="20"/>
        <v>1554.5524082021936</v>
      </c>
      <c r="Z27" s="3">
        <f t="shared" si="20"/>
        <v>1307.3284074605451</v>
      </c>
      <c r="AA27" s="3">
        <f t="shared" si="20"/>
        <v>1153.1830843373493</v>
      </c>
    </row>
    <row r="28" spans="1:27" ht="15.5" x14ac:dyDescent="0.35">
      <c r="C28" t="s">
        <v>61</v>
      </c>
      <c r="D28" s="4">
        <f>IFERROR(_xlfn.RRI(5,I27,D27),"")</f>
        <v>-0.26359356005591772</v>
      </c>
      <c r="E28" s="4">
        <f>IFERROR(_xlfn.RRI(5,J27,E27),"")</f>
        <v>-0.24523320860811681</v>
      </c>
      <c r="H28" s="4">
        <f t="shared" ref="H28:AA28" si="21">IFERROR(_xlfn.RRI(5,M27,H27),"")</f>
        <v>-8.2048569165161345E-2</v>
      </c>
      <c r="I28" s="4">
        <f t="shared" si="21"/>
        <v>-3.8172785864208691E-2</v>
      </c>
      <c r="J28" s="4">
        <f t="shared" si="21"/>
        <v>-5.6139234686258699E-2</v>
      </c>
      <c r="K28" s="4">
        <f t="shared" si="21"/>
        <v>-4.345682191536715E-2</v>
      </c>
      <c r="L28" s="4">
        <f t="shared" si="21"/>
        <v>7.1314490044882106E-2</v>
      </c>
      <c r="M28" s="4">
        <f t="shared" si="21"/>
        <v>-8.145521305582859E-2</v>
      </c>
      <c r="N28" s="4">
        <f t="shared" si="21"/>
        <v>-9.1894130559300513E-2</v>
      </c>
      <c r="O28" s="4">
        <f t="shared" si="21"/>
        <v>-6.552333343539174E-2</v>
      </c>
      <c r="P28" s="4">
        <f t="shared" si="21"/>
        <v>-4.2243179472701176E-2</v>
      </c>
      <c r="Q28" s="4">
        <f t="shared" si="21"/>
        <v>-1.4128817134990923E-2</v>
      </c>
      <c r="R28" s="4">
        <f t="shared" si="21"/>
        <v>0.15142751529806975</v>
      </c>
      <c r="S28" s="4">
        <f t="shared" si="21"/>
        <v>0.15871488799913203</v>
      </c>
      <c r="T28" s="4">
        <f t="shared" si="21"/>
        <v>0.14700461927375064</v>
      </c>
      <c r="U28" s="4">
        <f t="shared" si="21"/>
        <v>0.1318470612429461</v>
      </c>
      <c r="V28" s="4">
        <f t="shared" si="21"/>
        <v>0.12376039047498488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 t="str">
        <f t="shared" ref="H29:AA29" si="22">IFERROR(((H25-I25)/I25)*100%,"")</f>
        <v/>
      </c>
      <c r="I29" s="4">
        <f t="shared" si="22"/>
        <v>9.1689393812639398E-3</v>
      </c>
      <c r="J29" s="4">
        <f t="shared" si="22"/>
        <v>1.3120200701778193E-2</v>
      </c>
      <c r="K29" s="4">
        <f t="shared" si="22"/>
        <v>-0.33131949718327425</v>
      </c>
      <c r="L29" s="4">
        <f t="shared" si="22"/>
        <v>0.46891441891441887</v>
      </c>
      <c r="M29" s="4">
        <f t="shared" si="22"/>
        <v>0.63722603859993476</v>
      </c>
      <c r="N29" s="4">
        <f t="shared" si="22"/>
        <v>-0.37707590422822213</v>
      </c>
      <c r="O29" s="4">
        <f t="shared" si="22"/>
        <v>9.8612043877322614E-2</v>
      </c>
      <c r="P29" s="4">
        <f t="shared" si="22"/>
        <v>0.21199240300262276</v>
      </c>
      <c r="Q29" s="4">
        <f t="shared" si="22"/>
        <v>-0.25253925064643162</v>
      </c>
      <c r="R29" s="4">
        <f t="shared" si="22"/>
        <v>-0.32104417670682728</v>
      </c>
      <c r="S29" s="4">
        <f t="shared" si="22"/>
        <v>2.3307696823812625E-2</v>
      </c>
      <c r="T29" s="4">
        <f t="shared" si="22"/>
        <v>9.1635049220672699E-2</v>
      </c>
      <c r="U29" s="4">
        <f t="shared" si="22"/>
        <v>0.17412635824579348</v>
      </c>
      <c r="V29" s="4">
        <f t="shared" si="22"/>
        <v>0.26604805365546935</v>
      </c>
      <c r="W29" s="4">
        <f t="shared" si="22"/>
        <v>0.17614234811644225</v>
      </c>
      <c r="X29" s="4">
        <f t="shared" si="22"/>
        <v>0.29993882366650171</v>
      </c>
      <c r="Y29" s="4">
        <f t="shared" si="22"/>
        <v>0.35012782694198619</v>
      </c>
      <c r="Z29" s="4">
        <f t="shared" si="22"/>
        <v>0.213487972508591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-0.11026384171842883</v>
      </c>
      <c r="I30" s="4">
        <f t="shared" si="23"/>
        <v>7.2881577170810688E-2</v>
      </c>
      <c r="J30" s="4">
        <f t="shared" si="23"/>
        <v>5.121265881860404E-2</v>
      </c>
      <c r="K30" s="4">
        <f t="shared" si="23"/>
        <v>-0.42300775576998706</v>
      </c>
      <c r="L30" s="4">
        <f t="shared" si="23"/>
        <v>0.12570586736119049</v>
      </c>
      <c r="M30" s="4">
        <f t="shared" si="23"/>
        <v>0.1236939158176464</v>
      </c>
      <c r="N30" s="4">
        <f t="shared" si="23"/>
        <v>-2.3648604805553926E-2</v>
      </c>
      <c r="O30" s="4">
        <f t="shared" si="23"/>
        <v>0.12376061691186108</v>
      </c>
      <c r="P30" s="4">
        <f t="shared" si="23"/>
        <v>1.6791663442403303E-2</v>
      </c>
      <c r="Q30" s="4">
        <f t="shared" si="23"/>
        <v>-0.47839503285317431</v>
      </c>
      <c r="R30" s="4">
        <f t="shared" si="23"/>
        <v>6.1277016833212128E-2</v>
      </c>
      <c r="S30" s="4">
        <f t="shared" si="23"/>
        <v>0.12659040041663144</v>
      </c>
      <c r="T30" s="4">
        <f t="shared" si="23"/>
        <v>0.27088942614076134</v>
      </c>
      <c r="U30" s="4">
        <f t="shared" si="23"/>
        <v>0.17505060724231591</v>
      </c>
      <c r="V30" s="4">
        <f t="shared" si="23"/>
        <v>0.13350613241371923</v>
      </c>
      <c r="W30" s="4">
        <f t="shared" si="23"/>
        <v>9.5288877821665272E-2</v>
      </c>
      <c r="X30" s="4">
        <f t="shared" si="23"/>
        <v>7.0801436862489589E-2</v>
      </c>
      <c r="Y30" s="4">
        <f t="shared" si="23"/>
        <v>0.18910627148527689</v>
      </c>
      <c r="Z30" s="4">
        <f t="shared" si="23"/>
        <v>0.13366942787907085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3049.22</v>
      </c>
      <c r="E32" s="3">
        <f>IFERROR(INDEX(E51:E500,MATCH($A$32,$C$51:$C$500,0)),"")</f>
        <v>3267.37</v>
      </c>
      <c r="H32" s="3">
        <f>IFERROR(INDEX(D32:G32,COUNT(D32:G32)),"")</f>
        <v>3267.37</v>
      </c>
      <c r="I32" s="3">
        <f t="shared" ref="I32:AA32" si="24">IFERROR(INDEX(I51:I500,MATCH($C$32,$C$51:$C$500,0)),"")</f>
        <v>3147.33</v>
      </c>
      <c r="J32" s="3">
        <f t="shared" si="24"/>
        <v>3040.68</v>
      </c>
      <c r="K32" s="3">
        <f t="shared" si="24"/>
        <v>2794.85</v>
      </c>
      <c r="L32" s="3">
        <f t="shared" si="24"/>
        <v>4921.6899999999996</v>
      </c>
      <c r="M32" s="3">
        <f t="shared" si="24"/>
        <v>4386.1400000000003</v>
      </c>
      <c r="N32" s="3">
        <f t="shared" si="24"/>
        <v>4058.11</v>
      </c>
      <c r="O32" s="3">
        <f t="shared" si="24"/>
        <v>4384.3</v>
      </c>
      <c r="P32" s="3">
        <f t="shared" si="24"/>
        <v>3882.91</v>
      </c>
      <c r="Q32" s="3">
        <f t="shared" si="24"/>
        <v>3572.55</v>
      </c>
      <c r="R32" s="3">
        <f t="shared" si="24"/>
        <v>6448.03</v>
      </c>
      <c r="S32" s="3">
        <f t="shared" si="24"/>
        <v>5017.3</v>
      </c>
      <c r="T32" s="3">
        <f t="shared" si="24"/>
        <v>4399.62</v>
      </c>
      <c r="U32" s="3">
        <f t="shared" si="24"/>
        <v>3746.54</v>
      </c>
      <c r="V32" s="3">
        <f t="shared" si="24"/>
        <v>3196.29</v>
      </c>
      <c r="W32" s="3">
        <f t="shared" si="24"/>
        <v>2648.28</v>
      </c>
      <c r="X32" s="3">
        <f t="shared" si="24"/>
        <v>1978.56</v>
      </c>
      <c r="Y32" s="3">
        <f t="shared" si="24"/>
        <v>1674.23</v>
      </c>
      <c r="Z32" s="3">
        <f t="shared" si="24"/>
        <v>1459.6</v>
      </c>
      <c r="AA32" s="3">
        <f t="shared" si="24"/>
        <v>1409.37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1.26</v>
      </c>
      <c r="E33" s="3">
        <f>IFERROR(INDEX(E51:E500,MATCH($A$33,$C$51:$C$500,0)),"")</f>
        <v>1.44</v>
      </c>
      <c r="H33" s="3">
        <f>IFERROR(INDEX(D33:G33,COUNT(D33:G33)),"")</f>
        <v>1.44</v>
      </c>
      <c r="I33" s="3">
        <f t="shared" ref="I33:AA33" si="25">IFERROR(INDEX(I51:I500,MATCH($C$33,$C$51:$C$500,0)),"")</f>
        <v>1.62</v>
      </c>
      <c r="J33" s="3">
        <f t="shared" si="25"/>
        <v>1.87</v>
      </c>
      <c r="K33" s="3">
        <f t="shared" si="25"/>
        <v>2.16</v>
      </c>
      <c r="L33" s="3">
        <f t="shared" si="25"/>
        <v>2.02</v>
      </c>
      <c r="M33" s="3">
        <f t="shared" si="25"/>
        <v>1.6</v>
      </c>
      <c r="N33" s="3">
        <f t="shared" si="25"/>
        <v>1.56</v>
      </c>
      <c r="O33" s="3">
        <f t="shared" si="25"/>
        <v>1.75</v>
      </c>
      <c r="P33" s="3">
        <f t="shared" si="25"/>
        <v>1.9</v>
      </c>
      <c r="Q33" s="3">
        <f t="shared" si="25"/>
        <v>2.2400000000000002</v>
      </c>
      <c r="R33" s="3">
        <f t="shared" si="25"/>
        <v>1.8</v>
      </c>
      <c r="S33" s="3">
        <f t="shared" si="25"/>
        <v>1.84</v>
      </c>
      <c r="T33" s="3">
        <f t="shared" si="25"/>
        <v>2.4500000000000002</v>
      </c>
      <c r="U33" s="3">
        <f t="shared" si="25"/>
        <v>2.1</v>
      </c>
      <c r="V33" s="3">
        <f t="shared" si="25"/>
        <v>2.5299999999999998</v>
      </c>
      <c r="W33" s="3">
        <f t="shared" si="25"/>
        <v>2.5499999999999998</v>
      </c>
      <c r="X33" s="3">
        <f t="shared" si="25"/>
        <v>3.23</v>
      </c>
      <c r="Y33" s="3">
        <f t="shared" si="25"/>
        <v>2.76</v>
      </c>
      <c r="Z33" s="3">
        <f t="shared" si="25"/>
        <v>1.36</v>
      </c>
      <c r="AA33" s="3">
        <f t="shared" si="25"/>
        <v>2.44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23.91</v>
      </c>
      <c r="E34" s="3">
        <f>IFERROR(INDEX(E51:E500,MATCH($A$34,$C$51:$C$500,0)),"")</f>
        <v>28.64</v>
      </c>
      <c r="H34" s="3">
        <f>IFERROR(INDEX(D34:G34,COUNT(D34:G34)),"")</f>
        <v>28.64</v>
      </c>
      <c r="I34" s="3">
        <f t="shared" ref="I34:AA34" si="26">IFERROR(INDEX(I51:I500,MATCH($C$34,$C$51:$C$500,0)),"")</f>
        <v>8.4600000000000009</v>
      </c>
      <c r="J34" s="3">
        <f t="shared" si="26"/>
        <v>9.5399999999999991</v>
      </c>
      <c r="K34" s="3">
        <f t="shared" si="26"/>
        <v>10.26</v>
      </c>
      <c r="L34" s="3">
        <f t="shared" si="26"/>
        <v>11.25</v>
      </c>
      <c r="M34" s="3">
        <f t="shared" si="26"/>
        <v>11.7</v>
      </c>
      <c r="N34" s="3">
        <f t="shared" si="26"/>
        <v>17.239999999999998</v>
      </c>
      <c r="O34" s="3">
        <f t="shared" si="26"/>
        <v>13.03</v>
      </c>
      <c r="P34" s="3">
        <f t="shared" si="26"/>
        <v>13.76</v>
      </c>
      <c r="Q34" s="3">
        <f t="shared" si="26"/>
        <v>18.09</v>
      </c>
      <c r="R34" s="3">
        <f t="shared" si="26"/>
        <v>19.559999999999999</v>
      </c>
      <c r="S34" s="3">
        <f t="shared" si="26"/>
        <v>10.61</v>
      </c>
      <c r="T34" s="3">
        <f t="shared" si="26"/>
        <v>12.65</v>
      </c>
      <c r="U34" s="3">
        <f t="shared" si="26"/>
        <v>10.06</v>
      </c>
      <c r="V34" s="3">
        <f t="shared" si="26"/>
        <v>12.19</v>
      </c>
      <c r="W34" s="3">
        <f t="shared" si="26"/>
        <v>12.86</v>
      </c>
      <c r="X34" s="3">
        <f t="shared" si="26"/>
        <v>14.32</v>
      </c>
      <c r="Y34" s="3">
        <f t="shared" si="26"/>
        <v>13.46</v>
      </c>
      <c r="Z34" s="3">
        <f t="shared" si="26"/>
        <v>7.83</v>
      </c>
      <c r="AA34" s="3">
        <f t="shared" si="26"/>
        <v>16.43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10.06</v>
      </c>
      <c r="E35" s="3">
        <f>IFERROR(INDEX(E51:E500,MATCH($A$35,$C$51:$C$500,0)),"")</f>
        <v>11.7</v>
      </c>
      <c r="H35" s="3">
        <f>IFERROR(INDEX(D35:G35,COUNT(D35:G35)),"")</f>
        <v>11.7</v>
      </c>
      <c r="I35" s="3">
        <f t="shared" ref="I35:AA35" si="27">IFERROR(INDEX(I51:I500,MATCH($C$35,$C$51:$C$500,0)),"")</f>
        <v>2.89</v>
      </c>
      <c r="J35" s="3">
        <f t="shared" si="27"/>
        <v>3.46</v>
      </c>
      <c r="K35" s="3">
        <f t="shared" si="27"/>
        <v>3.86</v>
      </c>
      <c r="L35" s="3">
        <f t="shared" si="27"/>
        <v>3.65</v>
      </c>
      <c r="M35" s="3">
        <f t="shared" si="27"/>
        <v>2.91</v>
      </c>
      <c r="N35" s="3">
        <f t="shared" si="27"/>
        <v>2.95</v>
      </c>
      <c r="O35" s="3">
        <f t="shared" si="27"/>
        <v>3.49</v>
      </c>
      <c r="P35" s="3">
        <f t="shared" si="27"/>
        <v>3.77</v>
      </c>
      <c r="Q35" s="3">
        <f t="shared" si="27"/>
        <v>4.16</v>
      </c>
      <c r="R35" s="3">
        <f t="shared" si="27"/>
        <v>3.14</v>
      </c>
      <c r="S35" s="3">
        <f t="shared" si="27"/>
        <v>2.66</v>
      </c>
      <c r="T35" s="3">
        <f t="shared" si="27"/>
        <v>3.49</v>
      </c>
      <c r="U35" s="3">
        <f t="shared" si="27"/>
        <v>3.23</v>
      </c>
      <c r="V35" s="3">
        <f t="shared" si="27"/>
        <v>3.92</v>
      </c>
      <c r="W35" s="3">
        <f t="shared" si="27"/>
        <v>3.7</v>
      </c>
      <c r="X35" s="3">
        <f t="shared" si="27"/>
        <v>3.84</v>
      </c>
      <c r="Y35" s="3">
        <f t="shared" si="27"/>
        <v>2.97</v>
      </c>
      <c r="Z35" s="3">
        <f t="shared" si="27"/>
        <v>1.52</v>
      </c>
      <c r="AA35" s="3">
        <f t="shared" si="27"/>
        <v>2.98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918</v>
      </c>
    </row>
    <row r="51" spans="2:27" ht="15.5" x14ac:dyDescent="0.35">
      <c r="B51" t="s">
        <v>84</v>
      </c>
      <c r="C51" t="s">
        <v>6</v>
      </c>
      <c r="D51" s="5">
        <v>35725155000000</v>
      </c>
      <c r="E51" s="5">
        <v>37661565000000</v>
      </c>
      <c r="F51" s="5">
        <v>42365416000000</v>
      </c>
      <c r="G51" s="5">
        <v>40960103000000</v>
      </c>
      <c r="I51" s="5">
        <v>164962881000000</v>
      </c>
      <c r="J51" s="5">
        <v>153756840000000</v>
      </c>
      <c r="K51" s="5">
        <v>146266161000000</v>
      </c>
      <c r="L51" s="5">
        <v>126762391000000</v>
      </c>
      <c r="M51" s="5">
        <v>112607027000000</v>
      </c>
      <c r="N51" s="5">
        <v>100211477000000</v>
      </c>
      <c r="O51" s="5">
        <v>102638740000000</v>
      </c>
      <c r="P51" s="5">
        <v>91335057000000</v>
      </c>
      <c r="Q51" s="5">
        <v>89826717000000</v>
      </c>
      <c r="R51" s="5">
        <v>86087629000000</v>
      </c>
      <c r="S51" s="5">
        <v>81117020000000</v>
      </c>
      <c r="T51" s="5">
        <v>72002229000000</v>
      </c>
      <c r="U51" s="5">
        <v>56654991000000</v>
      </c>
      <c r="V51" s="5">
        <v>48214937000000</v>
      </c>
      <c r="W51" s="5">
        <v>42536106000000</v>
      </c>
      <c r="X51" s="5">
        <v>34956956000000</v>
      </c>
      <c r="Y51" s="5">
        <v>32598964000000</v>
      </c>
      <c r="Z51" s="5">
        <v>27336237000000</v>
      </c>
      <c r="AA51" s="2">
        <v>23928549000000</v>
      </c>
    </row>
    <row r="52" spans="2:27" ht="15.5" x14ac:dyDescent="0.35">
      <c r="C52" t="s">
        <v>1010</v>
      </c>
      <c r="D52" s="5">
        <v>35520920000000</v>
      </c>
      <c r="E52" s="5">
        <v>37374483000000</v>
      </c>
      <c r="F52" s="5">
        <v>42115261000000</v>
      </c>
      <c r="G52" s="5">
        <v>40720862000000</v>
      </c>
      <c r="I52" s="5">
        <v>164412466000000</v>
      </c>
      <c r="J52" s="5">
        <v>151236027000000</v>
      </c>
      <c r="K52" s="5">
        <v>132544470000000</v>
      </c>
      <c r="L52" s="5">
        <v>112382118000000</v>
      </c>
      <c r="M52" s="5">
        <v>97749086000000</v>
      </c>
      <c r="N52" s="5">
        <v>87321117000000</v>
      </c>
      <c r="O52" s="5">
        <v>91525090000000</v>
      </c>
      <c r="P52" s="5">
        <v>80992570000000</v>
      </c>
      <c r="Q52" s="5">
        <v>79501530000000</v>
      </c>
      <c r="R52" s="5">
        <v>76709888000000</v>
      </c>
      <c r="S52" s="5">
        <v>71570127000000</v>
      </c>
      <c r="T52" s="5">
        <v>62637942000000</v>
      </c>
      <c r="U52" s="5">
        <v>50208842000000</v>
      </c>
      <c r="V52" s="5">
        <v>42550442000000</v>
      </c>
      <c r="W52" s="5">
        <v>37730019000000</v>
      </c>
      <c r="X52" s="5">
        <v>33931650000000</v>
      </c>
      <c r="Y52" s="5">
        <v>31640259000000</v>
      </c>
      <c r="Z52" s="5">
        <v>26496487000000</v>
      </c>
      <c r="AA52" s="2">
        <v>23232749000000</v>
      </c>
    </row>
    <row r="53" spans="2:27" ht="15.5" x14ac:dyDescent="0.35">
      <c r="C53" t="s">
        <v>614</v>
      </c>
      <c r="Y53" s="5">
        <v>958705000000</v>
      </c>
      <c r="Z53" s="5">
        <v>839750000000</v>
      </c>
      <c r="AA53" s="2">
        <v>695800000000</v>
      </c>
    </row>
    <row r="54" spans="2:27" ht="15.5" x14ac:dyDescent="0.35">
      <c r="C54" t="s">
        <v>1011</v>
      </c>
      <c r="D54" s="5">
        <v>204235000000</v>
      </c>
      <c r="E54" s="5">
        <v>287082000000</v>
      </c>
      <c r="F54" s="5">
        <v>250155000000</v>
      </c>
      <c r="G54" s="5">
        <v>239241000000</v>
      </c>
      <c r="I54" s="5">
        <v>550415000000</v>
      </c>
      <c r="J54" s="5">
        <v>2520813000000</v>
      </c>
      <c r="K54" s="5">
        <v>13721691000000</v>
      </c>
      <c r="L54" s="5">
        <v>14380273000000</v>
      </c>
      <c r="M54" s="5">
        <v>14857941000000</v>
      </c>
      <c r="N54" s="5">
        <v>12890360000000</v>
      </c>
      <c r="O54" s="5">
        <v>11113650000000</v>
      </c>
      <c r="P54" s="5">
        <v>10342487000000</v>
      </c>
      <c r="Q54" s="5">
        <v>10325187000000</v>
      </c>
      <c r="R54" s="5">
        <v>9377741000000</v>
      </c>
      <c r="S54" s="5">
        <v>9546893000000</v>
      </c>
      <c r="T54" s="5">
        <v>9364287000000</v>
      </c>
      <c r="U54" s="5">
        <v>6446149000000</v>
      </c>
      <c r="V54" s="5">
        <v>5664495000000</v>
      </c>
      <c r="W54" s="5">
        <v>4806087000000</v>
      </c>
      <c r="X54" s="5">
        <v>1025306000000</v>
      </c>
    </row>
    <row r="55" spans="2:27" ht="15.5" x14ac:dyDescent="0.35">
      <c r="C55" t="s">
        <v>85</v>
      </c>
      <c r="D55" s="5">
        <v>-12731369000000</v>
      </c>
      <c r="E55" s="5">
        <v>-12324861000000</v>
      </c>
      <c r="F55" s="5">
        <v>-14163841000000</v>
      </c>
      <c r="G55" s="5">
        <v>-14845884000000</v>
      </c>
      <c r="I55" s="5">
        <v>-58202431000000</v>
      </c>
      <c r="J55" s="5">
        <v>-49479107000000</v>
      </c>
      <c r="K55" s="5">
        <v>-48256541000000</v>
      </c>
      <c r="L55" s="5">
        <v>-36391339000000</v>
      </c>
      <c r="M55" s="5">
        <v>-37756600000000</v>
      </c>
      <c r="N55" s="5">
        <v>-42189633000000</v>
      </c>
      <c r="O55" s="5">
        <v>-41391049000000</v>
      </c>
      <c r="P55" s="5">
        <v>-34005292000000</v>
      </c>
      <c r="Q55" s="5">
        <v>-35034483000000</v>
      </c>
      <c r="R55" s="5">
        <v>-31609829000000</v>
      </c>
      <c r="S55" s="5">
        <v>-32616847000000</v>
      </c>
      <c r="T55" s="5">
        <v>-30189235000000</v>
      </c>
      <c r="U55" s="5">
        <v>-21252359000000</v>
      </c>
      <c r="V55" s="5">
        <v>-18521273000000</v>
      </c>
      <c r="W55" s="5">
        <v>-18945151000000</v>
      </c>
      <c r="X55" s="5">
        <v>-14885435000000</v>
      </c>
      <c r="Y55" s="5">
        <v>-15821849000000</v>
      </c>
      <c r="Z55" s="5">
        <v>-12536617000000</v>
      </c>
      <c r="AA55" s="2">
        <v>-11573106000000</v>
      </c>
    </row>
    <row r="56" spans="2:27" ht="15.5" x14ac:dyDescent="0.35">
      <c r="C56" t="s">
        <v>1012</v>
      </c>
      <c r="D56" s="5">
        <v>-12731369000000</v>
      </c>
      <c r="E56" s="5">
        <v>-12324861000000</v>
      </c>
      <c r="F56" s="5">
        <v>-21061086000000</v>
      </c>
      <c r="G56" s="5">
        <v>-7948639000000</v>
      </c>
      <c r="I56" s="5">
        <v>-58202431000000</v>
      </c>
      <c r="J56" s="5">
        <v>-49479107000000</v>
      </c>
      <c r="K56" s="5">
        <v>-36657896000000</v>
      </c>
      <c r="L56" s="5">
        <v>-24478764000000</v>
      </c>
      <c r="M56" s="5">
        <v>-24686592000000</v>
      </c>
      <c r="N56" s="5">
        <v>-30812988000000</v>
      </c>
      <c r="O56" s="5">
        <v>-32084902000000</v>
      </c>
      <c r="P56" s="5">
        <v>-26369938000000</v>
      </c>
      <c r="Q56" s="5">
        <v>-27174371000000</v>
      </c>
      <c r="R56" s="5">
        <v>-24884519000000</v>
      </c>
      <c r="S56" s="5">
        <v>-26207024000000</v>
      </c>
      <c r="T56" s="5">
        <v>-23505518000000</v>
      </c>
      <c r="U56" s="5">
        <v>-17432216000000</v>
      </c>
      <c r="V56" s="5">
        <v>-15019850000000</v>
      </c>
      <c r="W56" s="5">
        <v>-15934042000000</v>
      </c>
      <c r="X56" s="5">
        <v>-14394598000000</v>
      </c>
      <c r="Y56" s="5">
        <v>-15675213000000</v>
      </c>
      <c r="Z56" s="5">
        <v>-12371417000000</v>
      </c>
      <c r="AA56" s="2">
        <v>-11430672000000</v>
      </c>
    </row>
    <row r="57" spans="2:27" ht="15.5" x14ac:dyDescent="0.35">
      <c r="C57" t="s">
        <v>1013</v>
      </c>
      <c r="F57" s="5">
        <v>6897245000000</v>
      </c>
      <c r="G57" s="5">
        <v>-6897245000000</v>
      </c>
      <c r="K57" s="5">
        <v>-11598645000000</v>
      </c>
      <c r="L57" s="5">
        <v>-11912575000000</v>
      </c>
      <c r="M57" s="5">
        <v>-13070008000000</v>
      </c>
      <c r="N57" s="5">
        <v>-11376645000000</v>
      </c>
      <c r="O57" s="5">
        <v>-9306147000000</v>
      </c>
      <c r="P57" s="5">
        <v>-7635354000000</v>
      </c>
      <c r="Q57" s="5">
        <v>-7860112000000</v>
      </c>
      <c r="R57" s="5">
        <v>-6725310000000</v>
      </c>
      <c r="S57" s="5">
        <v>-6409823000000</v>
      </c>
      <c r="T57" s="5">
        <v>-6683717000000</v>
      </c>
      <c r="U57" s="5">
        <v>-3820143000000</v>
      </c>
      <c r="V57" s="5">
        <v>-3501423000000</v>
      </c>
      <c r="W57" s="5">
        <v>-2991114000000</v>
      </c>
      <c r="X57" s="5">
        <v>-472394000000</v>
      </c>
    </row>
    <row r="58" spans="2:27" ht="15.5" x14ac:dyDescent="0.35">
      <c r="C58" t="s">
        <v>97</v>
      </c>
      <c r="D58" s="5">
        <v>-774311000000</v>
      </c>
      <c r="E58" s="5">
        <v>-2881438000000</v>
      </c>
      <c r="F58" s="5">
        <v>3318467000000</v>
      </c>
      <c r="G58" s="5">
        <v>1647760000000</v>
      </c>
      <c r="I58" s="5">
        <v>7127788000000</v>
      </c>
      <c r="J58" s="5">
        <v>-18356000000</v>
      </c>
      <c r="K58" s="5">
        <v>906089000000</v>
      </c>
      <c r="L58" s="5">
        <v>394174000000</v>
      </c>
      <c r="M58" s="5">
        <v>-2231176000000</v>
      </c>
      <c r="N58" s="5">
        <v>3426831000000</v>
      </c>
      <c r="O58" s="5">
        <v>7211076000000</v>
      </c>
      <c r="P58" s="5">
        <v>-1316749000000</v>
      </c>
      <c r="Q58" s="5">
        <v>1877993000000</v>
      </c>
      <c r="R58" s="5">
        <v>25694885000000</v>
      </c>
      <c r="S58" s="5">
        <v>-705569000000</v>
      </c>
      <c r="T58" s="5">
        <v>827897000000</v>
      </c>
      <c r="U58" s="5">
        <v>-833848000000</v>
      </c>
      <c r="V58" s="5">
        <v>212963000000</v>
      </c>
      <c r="W58" s="5">
        <v>-216429000000</v>
      </c>
    </row>
    <row r="59" spans="2:27" ht="15.5" x14ac:dyDescent="0.35">
      <c r="C59" t="s">
        <v>616</v>
      </c>
      <c r="D59" s="5">
        <v>-12731369000000</v>
      </c>
      <c r="E59" s="5">
        <v>-12324861000000</v>
      </c>
      <c r="F59" s="5">
        <v>-14163841000000</v>
      </c>
      <c r="G59" s="5">
        <v>-14845884000000</v>
      </c>
      <c r="I59" s="5">
        <v>-58202431000000</v>
      </c>
      <c r="J59" s="5">
        <v>-49479107000000</v>
      </c>
      <c r="K59" s="5">
        <v>-48256541000000</v>
      </c>
      <c r="L59" s="5">
        <v>-36391339000000</v>
      </c>
      <c r="M59" s="5">
        <v>-37756600000000</v>
      </c>
      <c r="N59" s="5">
        <v>-42189633000000</v>
      </c>
      <c r="O59" s="5">
        <v>-41391049000000</v>
      </c>
      <c r="P59" s="5">
        <v>-34005292000000</v>
      </c>
      <c r="Q59" s="5">
        <v>-35034483000000</v>
      </c>
      <c r="R59" s="5">
        <v>-31609829000000</v>
      </c>
      <c r="S59" s="5">
        <v>-32616847000000</v>
      </c>
      <c r="T59" s="5">
        <v>-30189235000000</v>
      </c>
      <c r="U59" s="5">
        <v>-21252359000000</v>
      </c>
      <c r="V59" s="5">
        <v>-18521273000000</v>
      </c>
      <c r="W59" s="5">
        <v>-18945151000000</v>
      </c>
      <c r="X59" s="5">
        <v>-14885435000000</v>
      </c>
      <c r="Y59" s="5">
        <v>-15821849000000</v>
      </c>
      <c r="Z59" s="5">
        <v>-12536617000000</v>
      </c>
      <c r="AA59" s="2">
        <v>-11573106000000</v>
      </c>
    </row>
    <row r="60" spans="2:27" ht="15.5" x14ac:dyDescent="0.35">
      <c r="C60" t="s">
        <v>86</v>
      </c>
      <c r="D60" s="5">
        <v>22993786000000</v>
      </c>
      <c r="E60" s="5">
        <v>25336704000000</v>
      </c>
      <c r="F60" s="5">
        <v>28201575000000</v>
      </c>
      <c r="G60" s="5">
        <v>26114219000000</v>
      </c>
      <c r="I60" s="5">
        <v>106760450000000</v>
      </c>
      <c r="J60" s="5">
        <v>104277733000000</v>
      </c>
      <c r="K60" s="5">
        <v>98009620000000</v>
      </c>
      <c r="L60" s="5">
        <v>90371052000000</v>
      </c>
      <c r="M60" s="5">
        <v>74850427000000</v>
      </c>
      <c r="N60" s="5">
        <v>58021844000000</v>
      </c>
      <c r="O60" s="5">
        <v>61247691000000</v>
      </c>
      <c r="P60" s="5">
        <v>57329765000000</v>
      </c>
      <c r="Q60" s="5">
        <v>54792234000000</v>
      </c>
      <c r="R60" s="5">
        <v>54477800000000</v>
      </c>
      <c r="S60" s="5">
        <v>48500173000000</v>
      </c>
      <c r="T60" s="5">
        <v>41812994000000</v>
      </c>
      <c r="U60" s="5">
        <v>35402632000000</v>
      </c>
      <c r="V60" s="5">
        <v>29693664000000</v>
      </c>
      <c r="W60" s="5">
        <v>23590955000000</v>
      </c>
      <c r="X60" s="5">
        <v>20071521000000</v>
      </c>
      <c r="Y60" s="5">
        <v>16777115000000</v>
      </c>
      <c r="Z60" s="5">
        <v>14799620000000</v>
      </c>
      <c r="AA60" s="2">
        <v>12355443000000</v>
      </c>
    </row>
    <row r="61" spans="2:27" ht="15.5" x14ac:dyDescent="0.35">
      <c r="C61" t="s">
        <v>87</v>
      </c>
      <c r="D61" s="5">
        <v>-3852852000000</v>
      </c>
      <c r="E61" s="5">
        <v>-5414847000000</v>
      </c>
      <c r="F61" s="5">
        <v>-3324565000000</v>
      </c>
      <c r="G61" s="5">
        <v>-8123323000000</v>
      </c>
      <c r="I61" s="5">
        <v>-30449711000000</v>
      </c>
      <c r="J61" s="5">
        <v>-28218138000000</v>
      </c>
      <c r="K61" s="5">
        <v>-23368057000000</v>
      </c>
      <c r="L61" s="5">
        <v>-34202963000000</v>
      </c>
      <c r="M61" s="5">
        <v>-36410224000000</v>
      </c>
      <c r="N61" s="5">
        <v>-34845541000000</v>
      </c>
      <c r="O61" s="5">
        <v>-24796177000000</v>
      </c>
      <c r="P61" s="5">
        <v>-23423968000000</v>
      </c>
      <c r="Q61" s="5">
        <v>-27622483000000</v>
      </c>
      <c r="R61" s="5">
        <v>-35865073000000</v>
      </c>
      <c r="S61" s="5">
        <v>-22161201000000</v>
      </c>
      <c r="T61" s="5">
        <v>-15834888000000</v>
      </c>
      <c r="U61" s="5">
        <v>-11850921000000</v>
      </c>
      <c r="V61" s="5">
        <v>-10068217000000</v>
      </c>
      <c r="W61" s="5">
        <v>-7242022000000</v>
      </c>
      <c r="X61" s="5">
        <v>-6329501000000</v>
      </c>
      <c r="Y61" s="5">
        <v>-6342637000000</v>
      </c>
      <c r="Z61" s="5">
        <v>-6889178000000</v>
      </c>
      <c r="AA61" s="2">
        <v>-6142526000000</v>
      </c>
    </row>
    <row r="62" spans="2:27" ht="15.5" x14ac:dyDescent="0.35">
      <c r="C62" t="s">
        <v>617</v>
      </c>
    </row>
    <row r="63" spans="2:27" ht="15.5" x14ac:dyDescent="0.35">
      <c r="C63" t="s">
        <v>619</v>
      </c>
      <c r="D63" s="5">
        <v>6265436000000</v>
      </c>
      <c r="E63" s="5">
        <v>6482431000000</v>
      </c>
      <c r="F63" s="5">
        <v>8684766000000</v>
      </c>
      <c r="G63" s="5">
        <v>7096792000000</v>
      </c>
      <c r="I63" s="5">
        <v>27553414000000</v>
      </c>
      <c r="J63" s="5">
        <v>23447520000000</v>
      </c>
      <c r="K63" s="5">
        <v>20148410000000</v>
      </c>
      <c r="L63" s="5">
        <v>18802148000000</v>
      </c>
      <c r="M63" s="5">
        <v>15408693000000</v>
      </c>
      <c r="N63" s="5">
        <v>12943683000000</v>
      </c>
      <c r="O63" s="5">
        <v>14216435000000</v>
      </c>
      <c r="P63" s="5">
        <v>13013786000000</v>
      </c>
      <c r="Q63" s="5">
        <v>12483134000000</v>
      </c>
      <c r="R63" s="5">
        <v>11440002000000</v>
      </c>
      <c r="S63" s="5">
        <v>10014810000000</v>
      </c>
      <c r="T63" s="5">
        <v>9131975000000</v>
      </c>
      <c r="U63" s="5">
        <v>8704095000000</v>
      </c>
      <c r="V63" s="5">
        <v>7400355000000</v>
      </c>
      <c r="W63" s="5">
        <v>6543236000000</v>
      </c>
      <c r="X63" s="5">
        <v>5101838000000</v>
      </c>
      <c r="Y63" s="5">
        <v>4311235000000</v>
      </c>
      <c r="Z63" s="5">
        <v>3423247000000</v>
      </c>
      <c r="AA63" s="2">
        <v>2447476000000</v>
      </c>
    </row>
    <row r="64" spans="2:27" ht="15.5" x14ac:dyDescent="0.35">
      <c r="C64" t="s">
        <v>93</v>
      </c>
      <c r="D64" s="5">
        <v>2916958000000</v>
      </c>
      <c r="F64" s="5">
        <v>-4708666000000</v>
      </c>
      <c r="G64" s="5">
        <v>1965396000000</v>
      </c>
      <c r="Q64" s="5">
        <v>2888082000000</v>
      </c>
      <c r="R64" s="5">
        <v>2265234000000</v>
      </c>
      <c r="S64" s="5">
        <v>2238098000000</v>
      </c>
      <c r="T64" s="5">
        <v>1587639000000</v>
      </c>
      <c r="U64" s="5">
        <v>1853099000000</v>
      </c>
      <c r="V64" s="5">
        <v>1094476000000</v>
      </c>
      <c r="W64" s="5">
        <v>812715000000</v>
      </c>
      <c r="X64" s="5">
        <v>595449000000</v>
      </c>
      <c r="Y64" s="5">
        <v>637065000000</v>
      </c>
      <c r="Z64" s="5">
        <v>789350000000</v>
      </c>
      <c r="AA64" s="2">
        <v>313845000000</v>
      </c>
    </row>
    <row r="65" spans="3:27" ht="15.5" x14ac:dyDescent="0.35">
      <c r="C65" t="s">
        <v>682</v>
      </c>
      <c r="D65" s="5">
        <v>34410000000</v>
      </c>
      <c r="E65" s="5">
        <v>13659000000</v>
      </c>
      <c r="F65" s="5">
        <v>53837000000</v>
      </c>
      <c r="G65" s="5">
        <v>46842000000</v>
      </c>
      <c r="I65" s="5">
        <v>259675000000</v>
      </c>
      <c r="J65" s="5">
        <v>33829000000</v>
      </c>
      <c r="K65" s="5">
        <v>918531000000</v>
      </c>
      <c r="L65" s="5">
        <v>255268000000</v>
      </c>
      <c r="M65" s="5">
        <v>1162993000000</v>
      </c>
      <c r="N65" s="5">
        <v>-1221532000000</v>
      </c>
      <c r="O65" s="5">
        <v>-262215000000</v>
      </c>
      <c r="P65" s="5">
        <v>270973000000</v>
      </c>
      <c r="Q65" s="5">
        <v>-173402000000</v>
      </c>
      <c r="R65" s="5">
        <v>181459000000</v>
      </c>
      <c r="S65" s="5">
        <v>-198450000000</v>
      </c>
      <c r="T65" s="5">
        <v>5313000000</v>
      </c>
      <c r="U65" s="5">
        <v>10784000000</v>
      </c>
      <c r="V65" s="5">
        <v>43937000000</v>
      </c>
      <c r="W65" s="5">
        <v>127257000000</v>
      </c>
      <c r="X65" s="5">
        <v>-53358000000</v>
      </c>
      <c r="Y65" s="5">
        <v>-37782000000</v>
      </c>
      <c r="Z65" s="5">
        <v>221393000000</v>
      </c>
      <c r="AA65" s="2">
        <v>61409000000</v>
      </c>
    </row>
    <row r="66" spans="3:27" ht="15.5" x14ac:dyDescent="0.35">
      <c r="C66" t="s">
        <v>623</v>
      </c>
      <c r="D66" s="5">
        <v>-2906671000000</v>
      </c>
      <c r="E66" s="5">
        <v>-2580327000000</v>
      </c>
      <c r="F66" s="5">
        <v>-981895000000</v>
      </c>
      <c r="G66" s="5">
        <v>-2937761000000</v>
      </c>
      <c r="I66" s="5">
        <v>-10359492000000</v>
      </c>
      <c r="J66" s="5">
        <v>-11811786000000</v>
      </c>
      <c r="K66" s="5">
        <v>-11152853000000</v>
      </c>
      <c r="L66" s="5">
        <v>-16096382000000</v>
      </c>
      <c r="M66" s="5">
        <v>-20428352000000</v>
      </c>
      <c r="N66" s="5">
        <v>-21354847000000</v>
      </c>
      <c r="O66" s="5">
        <v>-11742986000000</v>
      </c>
      <c r="P66" s="5">
        <v>-14394973000000</v>
      </c>
      <c r="Q66" s="5">
        <v>-15646385000000</v>
      </c>
      <c r="R66" s="5">
        <v>-24943938000000</v>
      </c>
      <c r="S66" s="5">
        <v>-11664837000000</v>
      </c>
      <c r="T66" s="5">
        <v>-5718130000000</v>
      </c>
      <c r="U66" s="5">
        <v>-4871442000000</v>
      </c>
      <c r="V66" s="5">
        <v>-3423067000000</v>
      </c>
      <c r="W66" s="5">
        <v>-3297670000000</v>
      </c>
      <c r="X66" s="5">
        <v>-2986234000000</v>
      </c>
      <c r="Y66" s="5">
        <v>-1147540000000</v>
      </c>
      <c r="Z66" s="5">
        <v>-2986361000000</v>
      </c>
      <c r="AA66" s="2">
        <v>-2113994000000</v>
      </c>
    </row>
    <row r="67" spans="3:27" ht="15.5" x14ac:dyDescent="0.35">
      <c r="C67" t="s">
        <v>621</v>
      </c>
      <c r="M67" s="5">
        <v>2824000000</v>
      </c>
      <c r="N67" s="5">
        <v>12487000000</v>
      </c>
      <c r="O67" s="5">
        <v>8205000000</v>
      </c>
      <c r="P67" s="5">
        <v>-18483000000</v>
      </c>
      <c r="Q67" s="5">
        <v>167892000000</v>
      </c>
      <c r="R67" s="5">
        <v>15638000000</v>
      </c>
      <c r="S67" s="5">
        <v>-18306000000</v>
      </c>
      <c r="T67" s="5">
        <v>146521000000</v>
      </c>
      <c r="U67" s="5">
        <v>-219353000000</v>
      </c>
      <c r="V67" s="5">
        <v>42470000000</v>
      </c>
      <c r="W67" s="5">
        <v>69903000000</v>
      </c>
      <c r="X67" s="5">
        <v>-23401000000</v>
      </c>
      <c r="Y67" s="5">
        <v>-2155000000</v>
      </c>
      <c r="Z67" s="5">
        <v>1486000000</v>
      </c>
      <c r="AA67" s="2">
        <v>-14061000000</v>
      </c>
    </row>
    <row r="68" spans="3:27" ht="15.5" x14ac:dyDescent="0.35">
      <c r="C68" t="s">
        <v>838</v>
      </c>
      <c r="D68" s="5">
        <v>12809000000</v>
      </c>
      <c r="E68" s="5">
        <v>396122000000</v>
      </c>
      <c r="F68" s="5">
        <v>258593000000</v>
      </c>
      <c r="G68" s="5">
        <v>54514000000</v>
      </c>
      <c r="I68" s="5">
        <v>463146000000</v>
      </c>
      <c r="J68" s="5">
        <v>150297000000</v>
      </c>
      <c r="K68" s="5">
        <v>125295000000</v>
      </c>
      <c r="L68" s="5">
        <v>899579000000</v>
      </c>
      <c r="M68" s="5">
        <v>3242400000000</v>
      </c>
      <c r="N68" s="5">
        <v>999026000000</v>
      </c>
      <c r="O68" s="5">
        <v>853850000000</v>
      </c>
      <c r="P68" s="5">
        <v>674087000000</v>
      </c>
      <c r="Q68" s="5">
        <v>893570000000</v>
      </c>
      <c r="R68" s="5">
        <v>745904000000</v>
      </c>
      <c r="S68" s="5">
        <v>275499000000</v>
      </c>
      <c r="T68" s="5">
        <v>234463000000</v>
      </c>
      <c r="U68" s="5">
        <v>39116000000</v>
      </c>
      <c r="V68" s="5">
        <v>296739000000</v>
      </c>
      <c r="W68" s="5">
        <v>117136000000</v>
      </c>
      <c r="X68" s="5">
        <v>286870000000</v>
      </c>
      <c r="Y68" s="5">
        <v>180752000000</v>
      </c>
      <c r="Z68" s="5">
        <v>-54061000000</v>
      </c>
      <c r="AA68" s="2">
        <v>228498000000</v>
      </c>
    </row>
    <row r="69" spans="3:27" ht="15.5" x14ac:dyDescent="0.35">
      <c r="C69" t="s">
        <v>622</v>
      </c>
      <c r="D69" s="5">
        <v>11989194000000</v>
      </c>
      <c r="E69" s="5">
        <v>11157083000000</v>
      </c>
      <c r="F69" s="5">
        <v>15335460000000</v>
      </c>
      <c r="G69" s="5">
        <v>12065347000000</v>
      </c>
      <c r="I69" s="5">
        <v>47494186000000</v>
      </c>
      <c r="J69" s="5">
        <v>42204094000000</v>
      </c>
      <c r="K69" s="5">
        <v>41652287000000</v>
      </c>
      <c r="L69" s="5">
        <v>35153477000000</v>
      </c>
      <c r="M69" s="5">
        <v>33158295000000</v>
      </c>
      <c r="N69" s="5">
        <v>27156097000000</v>
      </c>
      <c r="O69" s="5">
        <v>27022976000000</v>
      </c>
      <c r="P69" s="5">
        <v>28537144000000</v>
      </c>
      <c r="Q69" s="5">
        <v>23037651000000</v>
      </c>
      <c r="R69" s="5">
        <v>20347063000000</v>
      </c>
      <c r="S69" s="5">
        <v>18258179000000</v>
      </c>
      <c r="T69" s="5">
        <v>15257593000000</v>
      </c>
      <c r="U69" s="5">
        <v>14521508000000</v>
      </c>
      <c r="V69" s="5">
        <v>12267878000000</v>
      </c>
      <c r="W69" s="5">
        <v>12367669000000</v>
      </c>
      <c r="X69" s="5">
        <v>8731706000000</v>
      </c>
      <c r="Y69" s="5">
        <v>4814770000000</v>
      </c>
      <c r="Z69" s="5">
        <v>4991964000000</v>
      </c>
      <c r="AA69" s="2">
        <v>3751451000000</v>
      </c>
    </row>
    <row r="70" spans="3:27" ht="15.5" x14ac:dyDescent="0.35">
      <c r="C70" t="s">
        <v>508</v>
      </c>
    </row>
    <row r="71" spans="3:27" ht="15.5" x14ac:dyDescent="0.35">
      <c r="C71" t="s">
        <v>629</v>
      </c>
      <c r="D71" s="5">
        <v>-5190289000000</v>
      </c>
      <c r="E71" s="5">
        <v>-6003219000000</v>
      </c>
      <c r="F71" s="5">
        <v>-6432105000000</v>
      </c>
      <c r="G71" s="5">
        <v>-7240246000000</v>
      </c>
      <c r="I71" s="5">
        <v>-26635454000000</v>
      </c>
      <c r="J71" s="5">
        <v>-23990763000000</v>
      </c>
      <c r="K71" s="5">
        <v>-24423089000000</v>
      </c>
      <c r="L71" s="5">
        <v>-24641746000000</v>
      </c>
      <c r="M71" s="5">
        <v>-22677112000000</v>
      </c>
      <c r="N71" s="5">
        <v>-17770433000000</v>
      </c>
      <c r="O71" s="5">
        <v>-17221046000000</v>
      </c>
      <c r="P71" s="5">
        <v>-16322769000000</v>
      </c>
      <c r="Q71" s="5">
        <v>-14858642000000</v>
      </c>
      <c r="R71" s="5">
        <v>-13618745000000</v>
      </c>
      <c r="S71" s="5">
        <v>-12376655000000</v>
      </c>
      <c r="T71" s="5">
        <v>-10848031000000</v>
      </c>
      <c r="U71" s="5">
        <v>-9431337000000</v>
      </c>
      <c r="V71" s="5">
        <v>-8045716000000</v>
      </c>
      <c r="W71" s="5">
        <v>-6766471000000</v>
      </c>
      <c r="X71" s="5">
        <v>-5802173000000</v>
      </c>
      <c r="Y71" s="5">
        <v>-4853601000000</v>
      </c>
      <c r="Z71" s="5">
        <v>-4563768000000</v>
      </c>
      <c r="AA71" s="2">
        <v>-4028959000000</v>
      </c>
    </row>
    <row r="72" spans="3:27" ht="15.5" x14ac:dyDescent="0.35">
      <c r="C72" t="s">
        <v>628</v>
      </c>
      <c r="D72" s="5">
        <v>-5237342000000</v>
      </c>
      <c r="E72" s="5">
        <v>-5428699000000</v>
      </c>
      <c r="F72" s="5">
        <v>-8601426000000</v>
      </c>
      <c r="G72" s="5">
        <v>-7540733000000</v>
      </c>
      <c r="I72" s="5">
        <v>-30422281000000</v>
      </c>
      <c r="J72" s="5">
        <v>-26519633000000</v>
      </c>
      <c r="K72" s="5">
        <v>-22732894000000</v>
      </c>
      <c r="L72" s="5">
        <v>-22102552000000</v>
      </c>
      <c r="M72" s="5">
        <v>-19519699000000</v>
      </c>
      <c r="N72" s="5">
        <v>-17322716000000</v>
      </c>
      <c r="O72" s="5">
        <v>-17635053000000</v>
      </c>
      <c r="P72" s="5">
        <v>-16587005000000</v>
      </c>
      <c r="Q72" s="5">
        <v>-15405579000000</v>
      </c>
      <c r="R72" s="5">
        <v>-13958211000000</v>
      </c>
      <c r="S72" s="5">
        <v>-12799851000000</v>
      </c>
      <c r="T72" s="5">
        <v>-11448310000000</v>
      </c>
      <c r="U72" s="5">
        <v>-9898400000000</v>
      </c>
      <c r="V72" s="5">
        <v>-8253902000000</v>
      </c>
      <c r="W72" s="5">
        <v>-6577643000000</v>
      </c>
      <c r="X72" s="5">
        <v>-5467972000000</v>
      </c>
      <c r="Y72" s="5">
        <v>-4324893000000</v>
      </c>
      <c r="Z72" s="5">
        <v>-3861684000000</v>
      </c>
      <c r="AA72" s="2">
        <v>-3421783000000</v>
      </c>
    </row>
    <row r="73" spans="3:27" ht="15.5" x14ac:dyDescent="0.35">
      <c r="C73" t="s">
        <v>630</v>
      </c>
      <c r="D73" s="5">
        <v>-15842046000000</v>
      </c>
      <c r="E73" s="5">
        <v>-16571930000000</v>
      </c>
      <c r="F73" s="5">
        <v>-18660025000000</v>
      </c>
      <c r="G73" s="5">
        <v>-20188670000000</v>
      </c>
      <c r="I73" s="5">
        <v>-77943897000000</v>
      </c>
      <c r="J73" s="5">
        <v>-70422232000000</v>
      </c>
      <c r="K73" s="5">
        <v>-65020344000000</v>
      </c>
      <c r="L73" s="5">
        <v>-69356440000000</v>
      </c>
      <c r="M73" s="5">
        <v>-69568519000000</v>
      </c>
      <c r="N73" s="5">
        <v>-62001638000000</v>
      </c>
      <c r="O73" s="5">
        <v>-51819153000000</v>
      </c>
      <c r="P73" s="5">
        <v>-51961112000000</v>
      </c>
      <c r="Q73" s="5">
        <v>-50660134000000</v>
      </c>
      <c r="R73" s="5">
        <v>-56212136000000</v>
      </c>
      <c r="S73" s="5">
        <v>-40419380000000</v>
      </c>
      <c r="T73" s="5">
        <v>-31092481000000</v>
      </c>
      <c r="U73" s="5">
        <v>-26372429000000</v>
      </c>
      <c r="V73" s="5">
        <v>-22336095000000</v>
      </c>
      <c r="W73" s="5">
        <v>-19609691000000</v>
      </c>
      <c r="X73" s="5">
        <v>-15061207000000</v>
      </c>
      <c r="Y73" s="5">
        <v>-11157407000000</v>
      </c>
      <c r="Z73" s="5">
        <v>-11881142000000</v>
      </c>
      <c r="AA73" s="2">
        <v>-9893977000000</v>
      </c>
    </row>
    <row r="74" spans="3:27" ht="15.5" x14ac:dyDescent="0.35">
      <c r="C74" t="s">
        <v>90</v>
      </c>
      <c r="D74" s="5">
        <v>19140934000000</v>
      </c>
      <c r="E74" s="5">
        <v>19921857000000</v>
      </c>
      <c r="F74" s="5">
        <v>24877010000000</v>
      </c>
      <c r="G74" s="5">
        <v>17990896000000</v>
      </c>
      <c r="I74" s="5">
        <v>76310739000000</v>
      </c>
      <c r="J74" s="5">
        <v>76059595000000</v>
      </c>
      <c r="K74" s="5">
        <v>74641563000000</v>
      </c>
      <c r="L74" s="5">
        <v>56168089000000</v>
      </c>
      <c r="M74" s="5">
        <v>38440203000000</v>
      </c>
      <c r="N74" s="5">
        <v>23176303000000</v>
      </c>
      <c r="O74" s="5">
        <v>36451514000000</v>
      </c>
      <c r="P74" s="5">
        <v>33905797000000</v>
      </c>
      <c r="Q74" s="5">
        <v>27169751000000</v>
      </c>
      <c r="R74" s="5">
        <v>18612727000000</v>
      </c>
      <c r="S74" s="5">
        <v>26338972000000</v>
      </c>
      <c r="T74" s="5">
        <v>25978106000000</v>
      </c>
      <c r="U74" s="5">
        <v>23551711000000</v>
      </c>
      <c r="V74" s="5">
        <v>19625447000000</v>
      </c>
      <c r="W74" s="5">
        <v>16348933000000</v>
      </c>
      <c r="X74" s="5">
        <v>13742020000000</v>
      </c>
      <c r="Y74" s="5">
        <v>10434478000000</v>
      </c>
      <c r="Z74" s="5">
        <v>7910442000000</v>
      </c>
      <c r="AA74" s="2">
        <v>6212917000000</v>
      </c>
    </row>
    <row r="75" spans="3:27" ht="15.5" x14ac:dyDescent="0.35">
      <c r="C75" t="s">
        <v>91</v>
      </c>
      <c r="D75" s="5">
        <v>-43695000000</v>
      </c>
      <c r="E75" s="5">
        <v>22072000000</v>
      </c>
      <c r="F75" s="5">
        <v>-6650000000</v>
      </c>
      <c r="G75" s="5">
        <v>32934000000</v>
      </c>
      <c r="I75" s="5">
        <v>106824000000</v>
      </c>
      <c r="J75" s="5">
        <v>343891000000</v>
      </c>
      <c r="K75" s="5">
        <v>43318000000</v>
      </c>
      <c r="L75" s="5">
        <v>209637000000</v>
      </c>
      <c r="M75" s="5">
        <v>-81782000000</v>
      </c>
      <c r="N75" s="5">
        <v>121738000000</v>
      </c>
      <c r="O75" s="5">
        <v>-10074000000</v>
      </c>
      <c r="P75" s="5">
        <v>37572000000</v>
      </c>
      <c r="Q75" s="5">
        <v>-12888000000</v>
      </c>
      <c r="R75" s="5">
        <v>-39762000000</v>
      </c>
      <c r="S75" s="5">
        <v>30458000000</v>
      </c>
      <c r="T75" s="5">
        <v>29909000000</v>
      </c>
      <c r="U75" s="5">
        <v>510126000000</v>
      </c>
      <c r="V75" s="5">
        <v>878821000000</v>
      </c>
      <c r="W75" s="5">
        <v>163102000000</v>
      </c>
      <c r="X75" s="5">
        <v>230142000000</v>
      </c>
      <c r="Y75" s="5">
        <v>389596000000</v>
      </c>
      <c r="Z75" s="5">
        <v>158118000000</v>
      </c>
      <c r="AA75" s="2">
        <v>120466000000</v>
      </c>
    </row>
    <row r="76" spans="3:27" ht="15.5" x14ac:dyDescent="0.35">
      <c r="C76" t="s">
        <v>29</v>
      </c>
      <c r="D76" s="5">
        <v>19097239000000</v>
      </c>
      <c r="E76" s="5">
        <v>19943929000000</v>
      </c>
      <c r="F76" s="5">
        <v>24870360000000</v>
      </c>
      <c r="G76" s="5">
        <v>18023830000000</v>
      </c>
      <c r="I76" s="5">
        <v>76417563000000</v>
      </c>
      <c r="J76" s="5">
        <v>76403486000000</v>
      </c>
      <c r="K76" s="5">
        <v>74684881000000</v>
      </c>
      <c r="L76" s="5">
        <v>56377726000000</v>
      </c>
      <c r="M76" s="5">
        <v>38358421000000</v>
      </c>
      <c r="N76" s="5">
        <v>23298041000000</v>
      </c>
      <c r="O76" s="5">
        <v>36441440000000</v>
      </c>
      <c r="P76" s="5">
        <v>33943369000000</v>
      </c>
      <c r="Q76" s="5">
        <v>27156863000000</v>
      </c>
      <c r="R76" s="5">
        <v>18572965000000</v>
      </c>
      <c r="S76" s="5">
        <v>26369430000000</v>
      </c>
      <c r="T76" s="5">
        <v>26008015000000</v>
      </c>
      <c r="U76" s="5">
        <v>24061837000000</v>
      </c>
      <c r="V76" s="5">
        <v>20504268000000</v>
      </c>
      <c r="W76" s="5">
        <v>16512035000000</v>
      </c>
      <c r="X76" s="5">
        <v>13972162000000</v>
      </c>
      <c r="Y76" s="5">
        <v>10824074000000</v>
      </c>
      <c r="Z76" s="5">
        <v>8068560000000</v>
      </c>
      <c r="AA76" s="2">
        <v>6333383000000</v>
      </c>
    </row>
    <row r="77" spans="3:27" ht="15.5" x14ac:dyDescent="0.35">
      <c r="C77" t="s">
        <v>28</v>
      </c>
      <c r="D77" s="5">
        <v>-3683564000000</v>
      </c>
      <c r="E77" s="5">
        <v>-3730580000000</v>
      </c>
      <c r="F77" s="5">
        <v>-4897168000000</v>
      </c>
      <c r="G77" s="5">
        <v>-3501215000000</v>
      </c>
      <c r="I77" s="5">
        <v>-15071430000000</v>
      </c>
      <c r="J77" s="5">
        <v>-15238365000000</v>
      </c>
      <c r="K77" s="5">
        <v>-14633011000000</v>
      </c>
      <c r="L77" s="5">
        <v>-11425358000000</v>
      </c>
      <c r="M77" s="5">
        <v>-7807324000000</v>
      </c>
      <c r="N77" s="5">
        <v>-5652417000000</v>
      </c>
      <c r="O77" s="5">
        <v>-7985848000000</v>
      </c>
      <c r="P77" s="5">
        <v>-8091432000000</v>
      </c>
      <c r="Q77" s="5">
        <v>-5713821000000</v>
      </c>
      <c r="R77" s="5">
        <v>-3922802000000</v>
      </c>
      <c r="S77" s="5">
        <v>-5217032000000</v>
      </c>
      <c r="T77" s="5">
        <v>-5353232000000</v>
      </c>
      <c r="U77" s="5">
        <v>-5231903000000</v>
      </c>
      <c r="V77" s="5">
        <v>-4460650000000</v>
      </c>
      <c r="W77" s="5">
        <v>-3816150000000</v>
      </c>
      <c r="X77" s="5">
        <v>-4602936000000</v>
      </c>
      <c r="Y77" s="5">
        <v>-3625586000000</v>
      </c>
      <c r="Z77" s="5">
        <v>-2753244000000</v>
      </c>
      <c r="AA77" s="2">
        <v>-1985892000000</v>
      </c>
    </row>
    <row r="78" spans="3:27" ht="15.5" x14ac:dyDescent="0.35">
      <c r="C78" t="s">
        <v>285</v>
      </c>
      <c r="D78" s="5">
        <v>-3615744000000</v>
      </c>
      <c r="E78" s="5">
        <v>-3787224000000</v>
      </c>
      <c r="F78" s="5">
        <v>-4053416000000</v>
      </c>
      <c r="G78" s="5">
        <v>-3000646000000</v>
      </c>
      <c r="I78" s="5">
        <v>-12084460000000</v>
      </c>
      <c r="J78" s="5">
        <v>-13347034000000</v>
      </c>
      <c r="K78" s="5">
        <v>-12907674000000</v>
      </c>
      <c r="L78" s="5">
        <v>-11897334000000</v>
      </c>
      <c r="M78" s="5">
        <v>-9245615000000</v>
      </c>
      <c r="N78" s="5">
        <v>-5210969000000</v>
      </c>
      <c r="O78" s="5">
        <v>-7635134000000</v>
      </c>
      <c r="P78" s="5">
        <v>-7232055000000</v>
      </c>
      <c r="Q78" s="5">
        <v>-5593293000000</v>
      </c>
      <c r="R78" s="5">
        <v>-5088924000000</v>
      </c>
      <c r="S78" s="5">
        <v>-5548058000000</v>
      </c>
      <c r="T78" s="5">
        <v>-5309919000000</v>
      </c>
      <c r="U78" s="5">
        <v>-5288489000000</v>
      </c>
      <c r="V78" s="5">
        <v>-4640513000000</v>
      </c>
      <c r="W78" s="5">
        <v>-3172540000000</v>
      </c>
      <c r="X78" s="5">
        <v>-3026466000000</v>
      </c>
      <c r="Y78" s="5">
        <v>-3479867000000</v>
      </c>
      <c r="Z78" s="5">
        <v>-4711894000000</v>
      </c>
      <c r="AA78" s="2">
        <v>-2686154000000</v>
      </c>
    </row>
    <row r="79" spans="3:27" ht="15.5" x14ac:dyDescent="0.35">
      <c r="C79" t="s">
        <v>286</v>
      </c>
      <c r="D79" s="5">
        <v>-67820000000</v>
      </c>
      <c r="E79" s="5">
        <v>56644000000</v>
      </c>
      <c r="F79" s="5">
        <v>-843752000000</v>
      </c>
      <c r="G79" s="5">
        <v>-500569000000</v>
      </c>
      <c r="I79" s="5">
        <v>-2986970000000</v>
      </c>
      <c r="J79" s="5">
        <v>-1891331000000</v>
      </c>
      <c r="K79" s="5">
        <v>-1725337000000</v>
      </c>
      <c r="L79" s="5">
        <v>471976000000</v>
      </c>
      <c r="M79" s="5">
        <v>1438291000000</v>
      </c>
      <c r="N79" s="5">
        <v>-441448000000</v>
      </c>
      <c r="O79" s="5">
        <v>-350714000000</v>
      </c>
      <c r="P79" s="5">
        <v>-859377000000</v>
      </c>
      <c r="Q79" s="5">
        <v>-120528000000</v>
      </c>
      <c r="R79" s="5">
        <v>1166122000000</v>
      </c>
      <c r="S79" s="5">
        <v>331026000000</v>
      </c>
      <c r="T79" s="5">
        <v>-43313000000</v>
      </c>
      <c r="U79" s="5">
        <v>56586000000</v>
      </c>
      <c r="V79" s="5">
        <v>179863000000</v>
      </c>
      <c r="W79" s="5">
        <v>-643610000000</v>
      </c>
      <c r="X79" s="5">
        <v>-1576470000000</v>
      </c>
      <c r="Y79" s="5">
        <v>-145719000000</v>
      </c>
      <c r="Z79" s="5">
        <v>1958650000000</v>
      </c>
      <c r="AA79" s="2">
        <v>700262000000</v>
      </c>
    </row>
    <row r="80" spans="3:27" ht="15.5" x14ac:dyDescent="0.35">
      <c r="C80" t="s">
        <v>287</v>
      </c>
      <c r="D80" s="5">
        <v>-3683564000000</v>
      </c>
      <c r="E80" s="5">
        <v>-3730580000000</v>
      </c>
      <c r="F80" s="5">
        <v>-4897168000000</v>
      </c>
      <c r="G80" s="5">
        <v>-3501215000000</v>
      </c>
      <c r="I80" s="5">
        <v>-15071430000000</v>
      </c>
      <c r="J80" s="5">
        <v>-15238365000000</v>
      </c>
      <c r="K80" s="5">
        <v>-14633011000000</v>
      </c>
      <c r="L80" s="5">
        <v>-11425358000000</v>
      </c>
      <c r="M80" s="5">
        <v>-7807324000000</v>
      </c>
      <c r="N80" s="5">
        <v>-5652417000000</v>
      </c>
      <c r="O80" s="5">
        <v>-7985848000000</v>
      </c>
      <c r="P80" s="5">
        <v>-8091432000000</v>
      </c>
      <c r="Q80" s="5">
        <v>-5713821000000</v>
      </c>
      <c r="R80" s="5">
        <v>-3922802000000</v>
      </c>
      <c r="S80" s="5">
        <v>-5217032000000</v>
      </c>
      <c r="T80" s="5">
        <v>-5353232000000</v>
      </c>
      <c r="U80" s="5">
        <v>-5231903000000</v>
      </c>
      <c r="V80" s="5">
        <v>-4460650000000</v>
      </c>
      <c r="W80" s="5">
        <v>-3816150000000</v>
      </c>
      <c r="X80" s="5">
        <v>-4602936000000</v>
      </c>
      <c r="Y80" s="5">
        <v>-3625586000000</v>
      </c>
      <c r="Z80" s="5">
        <v>-2753244000000</v>
      </c>
      <c r="AA80" s="2">
        <v>-1985892000000</v>
      </c>
    </row>
    <row r="81" spans="2:27" ht="15.5" x14ac:dyDescent="0.35">
      <c r="C81" t="s">
        <v>99</v>
      </c>
      <c r="D81" s="5">
        <v>15413675000000</v>
      </c>
      <c r="E81" s="5">
        <v>16213349000000</v>
      </c>
      <c r="F81" s="5">
        <v>19973192000000</v>
      </c>
      <c r="G81" s="5">
        <v>14522615000000</v>
      </c>
      <c r="I81" s="5">
        <v>61346133000000</v>
      </c>
      <c r="J81" s="5">
        <v>61165121000000</v>
      </c>
      <c r="K81" s="5">
        <v>60051870000000</v>
      </c>
      <c r="L81" s="5">
        <v>44952368000000</v>
      </c>
      <c r="M81" s="5">
        <v>30551097000000</v>
      </c>
      <c r="N81" s="5">
        <v>17645624000000</v>
      </c>
      <c r="O81" s="5">
        <v>28455592000000</v>
      </c>
      <c r="P81" s="5">
        <v>25851937000000</v>
      </c>
      <c r="Q81" s="5">
        <v>21443042000000</v>
      </c>
      <c r="R81" s="5">
        <v>14650163000000</v>
      </c>
      <c r="S81" s="5">
        <v>21152398000000</v>
      </c>
      <c r="T81" s="5">
        <v>20654783000000</v>
      </c>
      <c r="U81" s="5">
        <v>18829934000000</v>
      </c>
      <c r="V81" s="5">
        <v>16043618000000</v>
      </c>
      <c r="W81" s="5">
        <v>12695885000000</v>
      </c>
      <c r="X81" s="5">
        <v>9369226000000</v>
      </c>
      <c r="Y81" s="5">
        <v>7198488000000</v>
      </c>
      <c r="Z81" s="5">
        <v>5315316000000</v>
      </c>
      <c r="AA81" s="2">
        <v>4347491000000</v>
      </c>
    </row>
    <row r="82" spans="2:27" ht="15.5" x14ac:dyDescent="0.35">
      <c r="C82" t="s">
        <v>100</v>
      </c>
      <c r="X82" s="5">
        <v>-150928000000</v>
      </c>
      <c r="Y82" s="5">
        <v>-43024000000</v>
      </c>
      <c r="Z82" s="5">
        <v>-2495000000</v>
      </c>
      <c r="AA82" s="2">
        <v>-1267000000</v>
      </c>
    </row>
    <row r="83" spans="2:27" ht="15.5" x14ac:dyDescent="0.35">
      <c r="C83" t="s">
        <v>101</v>
      </c>
      <c r="D83" s="5">
        <v>15413675000000</v>
      </c>
      <c r="E83" s="5">
        <v>16213349000000</v>
      </c>
      <c r="F83" s="5">
        <v>19973192000000</v>
      </c>
      <c r="G83" s="5">
        <v>14522615000000</v>
      </c>
      <c r="I83" s="5">
        <v>61346133000000</v>
      </c>
      <c r="J83" s="5">
        <v>61165121000000</v>
      </c>
      <c r="K83" s="5">
        <v>60051870000000</v>
      </c>
      <c r="L83" s="5">
        <v>44952368000000</v>
      </c>
      <c r="M83" s="5">
        <v>30551097000000</v>
      </c>
      <c r="N83" s="5">
        <v>17645624000000</v>
      </c>
      <c r="O83" s="5">
        <v>28455592000000</v>
      </c>
      <c r="P83" s="5">
        <v>25851937000000</v>
      </c>
      <c r="Q83" s="5">
        <v>21443042000000</v>
      </c>
      <c r="R83" s="5">
        <v>14650163000000</v>
      </c>
      <c r="S83" s="5">
        <v>21152398000000</v>
      </c>
      <c r="T83" s="5">
        <v>20654783000000</v>
      </c>
      <c r="U83" s="5">
        <v>18829934000000</v>
      </c>
      <c r="V83" s="5">
        <v>16043618000000</v>
      </c>
      <c r="W83" s="5">
        <v>12695885000000</v>
      </c>
      <c r="X83" s="5">
        <v>9218298000000</v>
      </c>
      <c r="Y83" s="5">
        <v>7155464000000</v>
      </c>
      <c r="Z83" s="5">
        <v>5312821000000</v>
      </c>
      <c r="AA83" s="2">
        <v>4346224000000</v>
      </c>
    </row>
    <row r="84" spans="2:27" ht="15.5" x14ac:dyDescent="0.35">
      <c r="C84" t="s">
        <v>102</v>
      </c>
      <c r="D84" s="5">
        <v>-774311000000</v>
      </c>
      <c r="E84" s="5">
        <v>-2881438000000</v>
      </c>
      <c r="F84" s="5">
        <v>3318467000000</v>
      </c>
      <c r="G84" s="5">
        <v>1647760000000</v>
      </c>
      <c r="I84" s="5">
        <v>7127788000000</v>
      </c>
      <c r="J84" s="5">
        <v>-18356000000</v>
      </c>
      <c r="K84" s="5">
        <v>906089000000</v>
      </c>
      <c r="L84" s="5">
        <v>394174000000</v>
      </c>
      <c r="M84" s="5">
        <v>-2231176000000</v>
      </c>
      <c r="N84" s="5">
        <v>3426831000000</v>
      </c>
      <c r="O84" s="5">
        <v>7211076000000</v>
      </c>
      <c r="P84" s="5">
        <v>-1316749000000</v>
      </c>
      <c r="Q84" s="5">
        <v>1877993000000</v>
      </c>
      <c r="R84" s="5">
        <v>25694885000000</v>
      </c>
      <c r="S84" s="5">
        <v>-705569000000</v>
      </c>
      <c r="T84" s="5">
        <v>827897000000</v>
      </c>
      <c r="U84" s="5">
        <v>-833848000000</v>
      </c>
      <c r="V84" s="5">
        <v>212963000000</v>
      </c>
      <c r="W84" s="5">
        <v>-216429000000</v>
      </c>
    </row>
    <row r="85" spans="2:27" ht="15.5" x14ac:dyDescent="0.35">
      <c r="C85" t="s">
        <v>288</v>
      </c>
      <c r="D85" s="5">
        <v>-774311000000</v>
      </c>
      <c r="E85" s="5">
        <v>-2881438000000</v>
      </c>
      <c r="F85" s="5">
        <v>3318467000000</v>
      </c>
      <c r="G85" s="5">
        <v>1647760000000</v>
      </c>
      <c r="I85" s="5">
        <v>7127788000000</v>
      </c>
      <c r="J85" s="5">
        <v>-18356000000</v>
      </c>
      <c r="K85" s="5">
        <v>906089000000</v>
      </c>
      <c r="L85" s="5">
        <v>394174000000</v>
      </c>
      <c r="M85" s="5">
        <v>-2231176000000</v>
      </c>
      <c r="N85" s="5">
        <v>3426831000000</v>
      </c>
      <c r="O85" s="5">
        <v>7211076000000</v>
      </c>
      <c r="P85" s="5">
        <v>-1316749000000</v>
      </c>
      <c r="Q85" s="5">
        <v>1877993000000</v>
      </c>
      <c r="R85" s="5">
        <v>25694885000000</v>
      </c>
      <c r="S85" s="5">
        <v>-705569000000</v>
      </c>
      <c r="T85" s="5">
        <v>827897000000</v>
      </c>
      <c r="U85" s="5">
        <v>-833848000000</v>
      </c>
      <c r="V85" s="5">
        <v>212963000000</v>
      </c>
      <c r="W85" s="5">
        <v>-216429000000</v>
      </c>
    </row>
    <row r="86" spans="2:27" ht="15.5" x14ac:dyDescent="0.35">
      <c r="C86" t="s">
        <v>103</v>
      </c>
      <c r="D86" s="5">
        <v>14639364000000</v>
      </c>
      <c r="E86" s="5">
        <v>13331911000000</v>
      </c>
      <c r="F86" s="5">
        <v>23291659000000</v>
      </c>
      <c r="G86" s="5">
        <v>16170375000000</v>
      </c>
      <c r="I86" s="5">
        <v>68473921000000</v>
      </c>
      <c r="J86" s="5">
        <v>61146765000000</v>
      </c>
      <c r="K86" s="5">
        <v>60957959000000</v>
      </c>
      <c r="L86" s="5">
        <v>45346542000000</v>
      </c>
      <c r="M86" s="5">
        <v>28319921000000</v>
      </c>
      <c r="N86" s="5">
        <v>21072455000000</v>
      </c>
      <c r="O86" s="5">
        <v>35666668000000</v>
      </c>
      <c r="P86" s="5">
        <v>24535188000000</v>
      </c>
      <c r="Q86" s="5">
        <v>23321035000000</v>
      </c>
      <c r="R86" s="5">
        <v>40345048000000</v>
      </c>
      <c r="S86" s="5">
        <v>20446829000000</v>
      </c>
      <c r="T86" s="5">
        <v>21482680000000</v>
      </c>
      <c r="U86" s="5">
        <v>17996086000000</v>
      </c>
      <c r="V86" s="5">
        <v>16256581000000</v>
      </c>
      <c r="W86" s="5">
        <v>12479456000000</v>
      </c>
    </row>
    <row r="87" spans="2:27" ht="15.5" x14ac:dyDescent="0.35">
      <c r="C87" t="s">
        <v>104</v>
      </c>
      <c r="D87" s="5">
        <v>15413675000000</v>
      </c>
      <c r="E87" s="5">
        <v>16213349000000</v>
      </c>
      <c r="F87" s="5">
        <v>19973192000000</v>
      </c>
      <c r="G87" s="5">
        <v>14522615000000</v>
      </c>
      <c r="I87" s="5">
        <v>61346133000000</v>
      </c>
      <c r="J87" s="5">
        <v>61165121000000</v>
      </c>
      <c r="K87" s="5">
        <v>60051870000000</v>
      </c>
      <c r="L87" s="5">
        <v>44952368000000</v>
      </c>
      <c r="M87" s="5">
        <v>30551097000000</v>
      </c>
      <c r="N87" s="5">
        <v>17645624000000</v>
      </c>
      <c r="O87" s="5">
        <v>28455592000000</v>
      </c>
      <c r="P87" s="5">
        <v>25851937000000</v>
      </c>
      <c r="Q87" s="5">
        <v>21443042000000</v>
      </c>
      <c r="R87" s="5">
        <v>14650163000000</v>
      </c>
      <c r="S87" s="5">
        <v>21152398000000</v>
      </c>
      <c r="T87" s="5">
        <v>20654783000000</v>
      </c>
      <c r="U87" s="5">
        <v>18829934000000</v>
      </c>
      <c r="V87" s="5">
        <v>16043618000000</v>
      </c>
      <c r="W87" s="5">
        <v>12695885000000</v>
      </c>
      <c r="X87" s="5">
        <v>9218298000000</v>
      </c>
      <c r="Y87" s="5">
        <v>7155464000000</v>
      </c>
      <c r="Z87" s="5">
        <v>5312821000000</v>
      </c>
      <c r="AA87" s="2">
        <v>4346224000000</v>
      </c>
    </row>
    <row r="88" spans="2:27" ht="15.5" x14ac:dyDescent="0.35">
      <c r="C88" t="s">
        <v>8</v>
      </c>
      <c r="D88" s="5">
        <v>14407669000000</v>
      </c>
      <c r="E88" s="5">
        <v>12680530000000</v>
      </c>
      <c r="F88" s="5">
        <v>21847444000000</v>
      </c>
      <c r="G88" s="5">
        <v>14802321000000</v>
      </c>
      <c r="I88" s="5">
        <v>63192562000000</v>
      </c>
      <c r="J88" s="5">
        <v>55740401000000</v>
      </c>
      <c r="K88" s="5">
        <v>55916730000000</v>
      </c>
      <c r="L88" s="5">
        <v>41604619000000</v>
      </c>
      <c r="M88" s="5">
        <v>25638536000000</v>
      </c>
      <c r="N88" s="5">
        <v>20466256000000</v>
      </c>
      <c r="O88" s="5">
        <v>34655095000000</v>
      </c>
      <c r="P88" s="5">
        <v>23771531000000</v>
      </c>
      <c r="Q88" s="5">
        <v>22491109000000</v>
      </c>
      <c r="R88" s="5">
        <v>39484138000000</v>
      </c>
      <c r="S88" s="5">
        <v>19658155000000</v>
      </c>
      <c r="T88" s="5">
        <v>20699770000000</v>
      </c>
      <c r="U88" s="5">
        <v>17369905000000</v>
      </c>
      <c r="V88" s="5">
        <v>15717030000000</v>
      </c>
      <c r="W88" s="5">
        <v>12029615000000</v>
      </c>
    </row>
    <row r="89" spans="2:27" ht="15.5" x14ac:dyDescent="0.35">
      <c r="C89" t="s">
        <v>289</v>
      </c>
      <c r="D89" s="5">
        <v>231695000000</v>
      </c>
      <c r="E89" s="5">
        <v>651381000000</v>
      </c>
      <c r="F89" s="5">
        <v>1444215000000</v>
      </c>
      <c r="G89" s="5">
        <v>1368054000000</v>
      </c>
      <c r="I89" s="5">
        <v>5281359000000</v>
      </c>
      <c r="J89" s="5">
        <v>5406364000000</v>
      </c>
      <c r="K89" s="5">
        <v>5041229000000</v>
      </c>
      <c r="L89" s="5">
        <v>3741923000000</v>
      </c>
      <c r="M89" s="5">
        <v>2681385000000</v>
      </c>
      <c r="N89" s="5">
        <v>606199000000</v>
      </c>
      <c r="O89" s="5">
        <v>1011573000000</v>
      </c>
      <c r="P89" s="5">
        <v>763657000000</v>
      </c>
      <c r="Q89" s="5">
        <v>829926000000</v>
      </c>
      <c r="R89" s="5">
        <v>860910000000</v>
      </c>
      <c r="S89" s="5">
        <v>788674000000</v>
      </c>
      <c r="T89" s="5">
        <v>782910000000</v>
      </c>
      <c r="U89" s="5">
        <v>626181000000</v>
      </c>
      <c r="V89" s="5">
        <v>539551000000</v>
      </c>
      <c r="W89" s="5">
        <v>449841000000</v>
      </c>
    </row>
    <row r="90" spans="2:27" ht="15.5" x14ac:dyDescent="0.35">
      <c r="C90" t="s">
        <v>105</v>
      </c>
      <c r="D90" s="5">
        <v>15413675000000</v>
      </c>
      <c r="E90" s="5">
        <v>16213349000000</v>
      </c>
      <c r="F90" s="5">
        <v>19973192000000</v>
      </c>
      <c r="G90" s="5">
        <v>14522615000000</v>
      </c>
      <c r="I90" s="5">
        <v>61346133000000</v>
      </c>
      <c r="J90" s="5">
        <v>61165121000000</v>
      </c>
      <c r="K90" s="5">
        <v>60051870000000</v>
      </c>
      <c r="L90" s="5">
        <v>44952368000000</v>
      </c>
      <c r="M90" s="5">
        <v>30551097000000</v>
      </c>
      <c r="N90" s="5">
        <v>17645624000000</v>
      </c>
      <c r="O90" s="5">
        <v>28455592000000</v>
      </c>
      <c r="P90" s="5">
        <v>25851937000000</v>
      </c>
      <c r="Q90" s="5">
        <v>21443042000000</v>
      </c>
      <c r="R90" s="5">
        <v>14650163000000</v>
      </c>
      <c r="S90" s="5">
        <v>21152398000000</v>
      </c>
      <c r="T90" s="5">
        <v>20654783000000</v>
      </c>
      <c r="U90" s="5">
        <v>18829934000000</v>
      </c>
      <c r="V90" s="5">
        <v>16043618000000</v>
      </c>
      <c r="W90" s="5">
        <v>12695885000000</v>
      </c>
      <c r="X90" s="5">
        <v>9218298000000</v>
      </c>
      <c r="Y90" s="5">
        <v>7155464000000</v>
      </c>
      <c r="Z90" s="5">
        <v>5312821000000</v>
      </c>
      <c r="AA90" s="2">
        <v>4346224000000</v>
      </c>
    </row>
    <row r="91" spans="2:27" ht="15.5" x14ac:dyDescent="0.35">
      <c r="C91" t="s">
        <v>106</v>
      </c>
      <c r="D91" s="5">
        <v>14639364000000</v>
      </c>
      <c r="E91" s="5">
        <v>13331911000000</v>
      </c>
      <c r="F91" s="5">
        <v>23291659000000</v>
      </c>
      <c r="G91" s="5">
        <v>16170375000000</v>
      </c>
      <c r="I91" s="5">
        <v>68473921000000</v>
      </c>
      <c r="J91" s="5">
        <v>61146765000000</v>
      </c>
      <c r="K91" s="5">
        <v>60957959000000</v>
      </c>
      <c r="L91" s="5">
        <v>45346542000000</v>
      </c>
      <c r="M91" s="5">
        <v>28319921000000</v>
      </c>
      <c r="N91" s="5">
        <v>21072455000000</v>
      </c>
      <c r="O91" s="5">
        <v>35666668000000</v>
      </c>
      <c r="P91" s="5">
        <v>24535188000000</v>
      </c>
      <c r="Q91" s="5">
        <v>23321035000000</v>
      </c>
      <c r="R91" s="5">
        <v>40345048000000</v>
      </c>
      <c r="S91" s="5">
        <v>20446829000000</v>
      </c>
      <c r="T91" s="5">
        <v>21482680000000</v>
      </c>
      <c r="U91" s="5">
        <v>17996086000000</v>
      </c>
      <c r="V91" s="5">
        <v>16256581000000</v>
      </c>
      <c r="W91" s="5">
        <v>12479456000000</v>
      </c>
    </row>
    <row r="92" spans="2:27" ht="15.5" x14ac:dyDescent="0.35">
      <c r="C92" t="s">
        <v>107</v>
      </c>
      <c r="D92" s="5">
        <v>14639364000000</v>
      </c>
      <c r="E92" s="5">
        <v>13331911000000</v>
      </c>
      <c r="F92" s="5">
        <v>23291659000000</v>
      </c>
      <c r="G92" s="5">
        <v>16170375000000</v>
      </c>
      <c r="I92" s="5">
        <v>68473921000000</v>
      </c>
      <c r="J92" s="5">
        <v>61146765000000</v>
      </c>
      <c r="K92" s="5">
        <v>60957959000000</v>
      </c>
      <c r="L92" s="5">
        <v>45346542000000</v>
      </c>
      <c r="M92" s="5">
        <v>28319921000000</v>
      </c>
      <c r="N92" s="5">
        <v>21072455000000</v>
      </c>
      <c r="O92" s="5">
        <v>35666668000000</v>
      </c>
      <c r="P92" s="5">
        <v>24535188000000</v>
      </c>
      <c r="Q92" s="5">
        <v>23321035000000</v>
      </c>
      <c r="R92" s="5">
        <v>40345048000000</v>
      </c>
      <c r="S92" s="5">
        <v>20446829000000</v>
      </c>
      <c r="T92" s="5">
        <v>21482680000000</v>
      </c>
      <c r="U92" s="5">
        <v>17996086000000</v>
      </c>
      <c r="V92" s="5">
        <v>16256581000000</v>
      </c>
      <c r="W92" s="5">
        <v>12479456000000</v>
      </c>
    </row>
    <row r="94" spans="2:27" ht="15.5" x14ac:dyDescent="0.35">
      <c r="B94" t="s">
        <v>108</v>
      </c>
      <c r="C94" t="s">
        <v>109</v>
      </c>
    </row>
    <row r="95" spans="2:27" ht="15.5" x14ac:dyDescent="0.35">
      <c r="C95" t="s">
        <v>20</v>
      </c>
      <c r="D95" s="5">
        <v>22732805000000</v>
      </c>
      <c r="E95" s="5">
        <v>25631061000000</v>
      </c>
      <c r="F95" s="5">
        <v>33857220000000</v>
      </c>
      <c r="G95" s="5">
        <v>25308352000000</v>
      </c>
      <c r="I95" s="5">
        <v>33857220000000</v>
      </c>
      <c r="J95" s="5">
        <v>31665082000000</v>
      </c>
      <c r="K95" s="5">
        <v>26431740000000</v>
      </c>
      <c r="L95" s="5">
        <v>27212759000000</v>
      </c>
      <c r="M95" s="5">
        <v>23948485000000</v>
      </c>
      <c r="N95" s="5">
        <v>26225089000000</v>
      </c>
      <c r="O95" s="5">
        <v>28094267000000</v>
      </c>
      <c r="P95" s="5">
        <v>27348914000000</v>
      </c>
      <c r="Q95" s="5">
        <v>24268563000000</v>
      </c>
      <c r="R95" s="5">
        <v>22906775000000</v>
      </c>
      <c r="S95" s="5">
        <v>25109124000000</v>
      </c>
      <c r="T95" s="5">
        <v>20704563000000</v>
      </c>
      <c r="U95" s="5">
        <v>19051934000000</v>
      </c>
      <c r="V95" s="5">
        <v>15286190000000</v>
      </c>
      <c r="W95" s="5">
        <v>11357523000000</v>
      </c>
      <c r="X95" s="5">
        <v>9521713000000</v>
      </c>
      <c r="Y95" s="5">
        <v>8867881000000</v>
      </c>
      <c r="Z95" s="5">
        <v>8388974000000</v>
      </c>
      <c r="AA95" s="2">
        <v>5909369000000</v>
      </c>
    </row>
    <row r="96" spans="2:27" ht="15.5" x14ac:dyDescent="0.35">
      <c r="C96" t="s">
        <v>631</v>
      </c>
      <c r="D96" s="5">
        <v>104815300000000</v>
      </c>
      <c r="E96" s="5">
        <v>116071698000000</v>
      </c>
      <c r="F96" s="5">
        <v>238289478000000</v>
      </c>
      <c r="G96" s="5">
        <v>138394784000000</v>
      </c>
      <c r="I96" s="5">
        <v>238289478000000</v>
      </c>
      <c r="J96" s="5">
        <v>105146044000000</v>
      </c>
      <c r="K96" s="5">
        <v>108605322000000</v>
      </c>
      <c r="L96" s="5">
        <v>107349158000000</v>
      </c>
      <c r="M96" s="5">
        <v>99023492000000</v>
      </c>
      <c r="N96" s="5">
        <v>52238679000000</v>
      </c>
      <c r="O96" s="5">
        <v>46490930000000</v>
      </c>
      <c r="P96" s="5">
        <v>59852761000000</v>
      </c>
      <c r="Q96" s="5">
        <v>50188118000000</v>
      </c>
      <c r="R96" s="5">
        <v>52484974000000</v>
      </c>
      <c r="S96" s="5">
        <v>56314316000000</v>
      </c>
      <c r="T96" s="5">
        <v>50598840000000</v>
      </c>
      <c r="U96" s="5">
        <v>43904419000000</v>
      </c>
      <c r="V96" s="5">
        <v>38272155000000</v>
      </c>
      <c r="W96" s="5">
        <v>36152674000000</v>
      </c>
      <c r="X96" s="5">
        <v>24856699000000</v>
      </c>
      <c r="Y96" s="5">
        <v>16055871000000</v>
      </c>
      <c r="Z96" s="5">
        <v>13354289000000</v>
      </c>
      <c r="AA96" s="2">
        <v>28161059000000</v>
      </c>
    </row>
    <row r="97" spans="3:27" ht="15.5" x14ac:dyDescent="0.35">
      <c r="C97" t="s">
        <v>632</v>
      </c>
    </row>
    <row r="98" spans="3:27" ht="15.5" x14ac:dyDescent="0.35">
      <c r="C98" t="s">
        <v>113</v>
      </c>
      <c r="F98" s="5">
        <v>35000000000</v>
      </c>
      <c r="G98" s="5">
        <v>35000000000</v>
      </c>
      <c r="I98" s="5">
        <v>35000000000</v>
      </c>
      <c r="J98" s="5">
        <v>40000000000</v>
      </c>
      <c r="K98" s="5">
        <v>10000000000</v>
      </c>
      <c r="L98" s="5">
        <v>87000000000</v>
      </c>
      <c r="M98" s="5">
        <v>94750000000</v>
      </c>
      <c r="N98" s="5">
        <v>107750000000</v>
      </c>
      <c r="O98" s="5">
        <v>127750000000</v>
      </c>
      <c r="P98" s="5">
        <v>136750000000</v>
      </c>
      <c r="S98" s="5">
        <v>1687800000000</v>
      </c>
      <c r="T98" s="5">
        <v>1909800000000</v>
      </c>
      <c r="U98" s="5">
        <v>1939800000000</v>
      </c>
      <c r="V98" s="5">
        <v>1936800000000</v>
      </c>
      <c r="W98" s="5">
        <v>2055900000000</v>
      </c>
    </row>
    <row r="99" spans="3:27" ht="15.5" x14ac:dyDescent="0.35">
      <c r="C99" t="s">
        <v>114</v>
      </c>
      <c r="D99" s="5">
        <v>186929000000</v>
      </c>
      <c r="E99" s="5">
        <v>182624000000</v>
      </c>
      <c r="F99" s="5">
        <v>355112000000</v>
      </c>
      <c r="G99" s="5">
        <v>355058000000</v>
      </c>
      <c r="I99" s="5">
        <v>355112000000</v>
      </c>
      <c r="J99" s="5">
        <v>364015000000</v>
      </c>
      <c r="K99" s="5">
        <v>205735000000</v>
      </c>
      <c r="L99" s="5">
        <v>546564000000</v>
      </c>
      <c r="M99" s="5">
        <v>542856000000</v>
      </c>
      <c r="N99" s="5">
        <v>543873000000</v>
      </c>
      <c r="O99" s="5">
        <v>537295000000</v>
      </c>
      <c r="P99" s="5">
        <v>550040000000</v>
      </c>
      <c r="Q99" s="5">
        <v>191501000000</v>
      </c>
      <c r="R99" s="5">
        <v>215432000000</v>
      </c>
      <c r="S99" s="5">
        <v>2053867000000</v>
      </c>
      <c r="T99" s="5">
        <v>1836774000000</v>
      </c>
      <c r="U99" s="5">
        <v>2525815000000</v>
      </c>
      <c r="V99" s="5">
        <v>3201150000000</v>
      </c>
      <c r="W99" s="5">
        <v>3795898000000</v>
      </c>
      <c r="X99" s="5">
        <v>6056572000000</v>
      </c>
      <c r="Y99" s="5">
        <v>6217068000000</v>
      </c>
      <c r="Z99" s="5">
        <v>2836650000000</v>
      </c>
      <c r="AA99" s="2">
        <v>2935275000000</v>
      </c>
    </row>
    <row r="100" spans="3:27" ht="15.5" x14ac:dyDescent="0.35">
      <c r="C100" t="s">
        <v>97</v>
      </c>
      <c r="D100" s="5">
        <v>37558511000000</v>
      </c>
      <c r="E100" s="5">
        <v>37737162000000</v>
      </c>
      <c r="F100" s="5">
        <v>40479006000000</v>
      </c>
      <c r="G100" s="5">
        <v>37598995000000</v>
      </c>
      <c r="I100" s="5">
        <v>40479006000000</v>
      </c>
      <c r="J100" s="5">
        <v>33984019000000</v>
      </c>
      <c r="K100" s="5">
        <v>34239096000000</v>
      </c>
      <c r="L100" s="5">
        <v>33373624000000</v>
      </c>
      <c r="M100" s="5">
        <v>32788747000000</v>
      </c>
      <c r="N100" s="5">
        <v>40838830000000</v>
      </c>
      <c r="O100" s="5">
        <v>32307934000000</v>
      </c>
      <c r="P100" s="5">
        <v>25134972000000</v>
      </c>
      <c r="Q100" s="5">
        <v>26378462000000</v>
      </c>
      <c r="R100" s="5">
        <v>24540286000000</v>
      </c>
      <c r="S100" s="5">
        <v>-1137287000000</v>
      </c>
      <c r="T100" s="5">
        <v>-367723000000</v>
      </c>
      <c r="U100" s="5">
        <v>-1195620000000</v>
      </c>
      <c r="V100" s="5">
        <v>-361772000000</v>
      </c>
      <c r="W100" s="5">
        <v>-574735000000</v>
      </c>
      <c r="X100" s="5">
        <v>-358306000000</v>
      </c>
      <c r="Y100" s="5">
        <v>-146509000000</v>
      </c>
      <c r="Z100" s="5">
        <v>72845000000</v>
      </c>
      <c r="AA100" s="2">
        <v>3393160000000</v>
      </c>
    </row>
    <row r="101" spans="3:27" ht="15.5" x14ac:dyDescent="0.35">
      <c r="C101" t="s">
        <v>840</v>
      </c>
      <c r="D101" s="5">
        <v>55598565000000</v>
      </c>
      <c r="E101" s="5">
        <v>48101168000000</v>
      </c>
      <c r="F101" s="5">
        <v>50470248000000</v>
      </c>
      <c r="G101" s="5">
        <v>26828119000000</v>
      </c>
      <c r="I101" s="5">
        <v>50470248000000</v>
      </c>
      <c r="J101" s="5">
        <v>63228375000000</v>
      </c>
      <c r="K101" s="5">
        <v>73887200000000</v>
      </c>
      <c r="L101" s="5">
        <v>95320511000000</v>
      </c>
      <c r="M101" s="5">
        <v>47783516000000</v>
      </c>
      <c r="N101" s="5">
        <v>82395847000000</v>
      </c>
      <c r="O101" s="5">
        <v>37568760000000</v>
      </c>
      <c r="P101" s="5">
        <v>22515696000000</v>
      </c>
      <c r="Q101" s="5">
        <v>74600803000000</v>
      </c>
      <c r="R101" s="5">
        <v>73616927000000</v>
      </c>
      <c r="S101" s="5">
        <v>37320863000000</v>
      </c>
      <c r="T101" s="5">
        <v>61117605000000</v>
      </c>
      <c r="U101" s="5">
        <v>45113834000000</v>
      </c>
      <c r="V101" s="5">
        <v>48238225000000</v>
      </c>
      <c r="W101" s="5">
        <v>51393062000000</v>
      </c>
      <c r="X101" s="5">
        <v>28914035000000</v>
      </c>
      <c r="Y101" s="5">
        <v>41402410000000</v>
      </c>
      <c r="Z101" s="5">
        <v>29404818000000</v>
      </c>
      <c r="AA101" s="2">
        <v>16833324000000</v>
      </c>
    </row>
    <row r="102" spans="3:27" ht="15.5" x14ac:dyDescent="0.35">
      <c r="C102" t="s">
        <v>841</v>
      </c>
    </row>
    <row r="103" spans="3:27" ht="15.5" x14ac:dyDescent="0.35">
      <c r="C103" t="s">
        <v>1076</v>
      </c>
      <c r="D103" s="5">
        <v>260263049000000</v>
      </c>
      <c r="E103" s="5">
        <v>262712683000000</v>
      </c>
      <c r="F103" s="5">
        <v>292817548000000</v>
      </c>
      <c r="G103" s="5">
        <v>303934259000000</v>
      </c>
      <c r="I103" s="5">
        <v>292817548000000</v>
      </c>
      <c r="J103" s="5">
        <v>287272659000000</v>
      </c>
      <c r="K103" s="5">
        <v>309182971000000</v>
      </c>
      <c r="L103" s="5">
        <v>329211764000000</v>
      </c>
      <c r="M103" s="5">
        <v>289054774000000</v>
      </c>
      <c r="N103" s="5">
        <v>178743845000000</v>
      </c>
      <c r="O103" s="5">
        <v>129000300000000</v>
      </c>
      <c r="P103" s="5">
        <v>114284518000000</v>
      </c>
      <c r="Q103" s="5">
        <v>103411188000000</v>
      </c>
      <c r="R103" s="5">
        <v>98933278000000</v>
      </c>
      <c r="S103" s="5">
        <v>103869361000000</v>
      </c>
      <c r="T103" s="5">
        <v>86153906000000</v>
      </c>
      <c r="U103" s="5">
        <v>82227428000000</v>
      </c>
      <c r="V103" s="5">
        <v>78935756000000</v>
      </c>
      <c r="W103" s="5">
        <v>78459449000000</v>
      </c>
      <c r="X103" s="5">
        <v>78092734000000</v>
      </c>
      <c r="Y103" s="5">
        <v>89132940000000</v>
      </c>
      <c r="Z103" s="5">
        <v>88259039000000</v>
      </c>
      <c r="AA103" s="2">
        <v>89466317000000</v>
      </c>
    </row>
    <row r="104" spans="3:27" ht="15.5" x14ac:dyDescent="0.35">
      <c r="C104" t="s">
        <v>633</v>
      </c>
      <c r="E104" s="5">
        <v>1568084875000000</v>
      </c>
    </row>
    <row r="105" spans="3:27" ht="15.5" x14ac:dyDescent="0.35">
      <c r="C105" t="s">
        <v>635</v>
      </c>
      <c r="D105" s="5">
        <v>1630495652000000</v>
      </c>
      <c r="E105" s="5">
        <v>1568084875000000</v>
      </c>
      <c r="F105" s="5">
        <v>1849967956000000</v>
      </c>
      <c r="G105" s="5">
        <v>1720252673000000</v>
      </c>
      <c r="I105" s="5">
        <v>1849967956000000</v>
      </c>
      <c r="J105" s="5">
        <v>1623216612000000</v>
      </c>
      <c r="K105" s="5">
        <v>1359832195000000</v>
      </c>
      <c r="L105" s="5">
        <v>1172599882000000</v>
      </c>
      <c r="M105" s="5">
        <v>1026224827000000</v>
      </c>
      <c r="N105" s="5">
        <v>942067687000000</v>
      </c>
      <c r="O105" s="5">
        <v>885835237000000</v>
      </c>
      <c r="P105" s="5">
        <v>799557188000000</v>
      </c>
      <c r="Q105" s="5">
        <v>712037865000000</v>
      </c>
      <c r="R105" s="5">
        <v>649322953000000</v>
      </c>
      <c r="S105" s="5">
        <v>586675437000000</v>
      </c>
      <c r="T105" s="5">
        <v>523101817000000</v>
      </c>
      <c r="U105" s="5">
        <v>467170449000000</v>
      </c>
      <c r="V105" s="5">
        <v>384581706000000</v>
      </c>
      <c r="W105" s="5">
        <v>311093306000000</v>
      </c>
      <c r="X105" s="5">
        <v>244026984000000</v>
      </c>
      <c r="Y105" s="5">
        <v>197126229000000</v>
      </c>
      <c r="Z105" s="5">
        <v>174498100000000</v>
      </c>
      <c r="AA105" s="2">
        <v>138530080000000</v>
      </c>
    </row>
    <row r="106" spans="3:27" ht="15.5" x14ac:dyDescent="0.35">
      <c r="C106" t="s">
        <v>842</v>
      </c>
      <c r="W106" s="5">
        <v>3185570000000</v>
      </c>
      <c r="X106" s="5">
        <v>2132823000000</v>
      </c>
      <c r="Y106" s="5">
        <v>1404045000000</v>
      </c>
    </row>
    <row r="107" spans="3:27" ht="15.5" x14ac:dyDescent="0.35">
      <c r="C107" t="s">
        <v>975</v>
      </c>
      <c r="D107" s="5">
        <v>42414882000000</v>
      </c>
      <c r="E107" s="5">
        <v>41178606000000</v>
      </c>
      <c r="F107" s="5">
        <v>39813630000000</v>
      </c>
      <c r="G107" s="5">
        <v>38353279000000</v>
      </c>
      <c r="I107" s="5">
        <v>39813630000000</v>
      </c>
      <c r="J107" s="5">
        <v>40638953000000</v>
      </c>
      <c r="K107" s="5">
        <v>32036752000000</v>
      </c>
      <c r="L107" s="5">
        <v>23147366000000</v>
      </c>
      <c r="M107" s="5">
        <v>18633307000000</v>
      </c>
      <c r="N107" s="5">
        <v>18649899000000</v>
      </c>
      <c r="O107" s="5">
        <v>18211088000000</v>
      </c>
      <c r="P107" s="5">
        <v>16826865000000</v>
      </c>
      <c r="Q107" s="5">
        <v>14782332000000</v>
      </c>
      <c r="R107" s="5">
        <v>11531838000000</v>
      </c>
      <c r="S107" s="5">
        <v>7907449000000</v>
      </c>
      <c r="T107" s="5">
        <v>5893135000000</v>
      </c>
      <c r="U107" s="5">
        <v>4511545000000</v>
      </c>
      <c r="V107" s="5">
        <v>3828369000000</v>
      </c>
      <c r="W107" s="5">
        <v>3185570000000</v>
      </c>
      <c r="X107" s="5">
        <v>2132823000000</v>
      </c>
      <c r="Y107" s="5">
        <v>1404045000000</v>
      </c>
    </row>
    <row r="108" spans="3:27" ht="15.5" x14ac:dyDescent="0.35">
      <c r="C108" t="s">
        <v>128</v>
      </c>
      <c r="D108" s="5">
        <v>87814932000000</v>
      </c>
      <c r="E108" s="5">
        <v>86684187000000</v>
      </c>
      <c r="F108" s="5">
        <v>103150275000000</v>
      </c>
      <c r="G108" s="5">
        <v>97562772000000</v>
      </c>
      <c r="I108" s="5">
        <v>103150275000000</v>
      </c>
      <c r="J108" s="5">
        <v>90458680000000</v>
      </c>
      <c r="K108" s="5">
        <v>82315031000000</v>
      </c>
      <c r="L108" s="5">
        <v>77969898000000</v>
      </c>
      <c r="M108" s="5">
        <v>67503267000000</v>
      </c>
      <c r="N108" s="5">
        <v>64322488000000</v>
      </c>
      <c r="O108" s="5">
        <v>57657529000000</v>
      </c>
      <c r="P108" s="5">
        <v>50075628000000</v>
      </c>
      <c r="Q108" s="5">
        <v>46991375000000</v>
      </c>
      <c r="R108" s="5">
        <v>44736920000000</v>
      </c>
    </row>
    <row r="109" spans="3:27" ht="15.5" x14ac:dyDescent="0.35">
      <c r="C109" t="s">
        <v>686</v>
      </c>
      <c r="D109" s="5">
        <v>60838243000000</v>
      </c>
      <c r="E109" s="5">
        <v>60406560000000</v>
      </c>
      <c r="F109" s="5">
        <v>72062331000000</v>
      </c>
      <c r="G109" s="5">
        <v>67389599000000</v>
      </c>
      <c r="I109" s="5">
        <v>72062331000000</v>
      </c>
      <c r="J109" s="5">
        <v>63030845000000</v>
      </c>
      <c r="K109" s="5">
        <v>57977707000000</v>
      </c>
      <c r="L109" s="5">
        <v>56540566000000</v>
      </c>
      <c r="M109" s="5">
        <v>49144792000000</v>
      </c>
      <c r="N109" s="5">
        <v>48306843000000</v>
      </c>
      <c r="O109" s="5">
        <v>44612199000000</v>
      </c>
      <c r="P109" s="5">
        <v>38442696000000</v>
      </c>
      <c r="Q109" s="5">
        <v>36618753000000</v>
      </c>
      <c r="R109" s="5">
        <v>35663290000000</v>
      </c>
      <c r="S109" s="5">
        <v>9761688000000</v>
      </c>
      <c r="T109" s="5">
        <v>8928856000000</v>
      </c>
      <c r="U109" s="5">
        <v>7645598000000</v>
      </c>
      <c r="V109" s="5">
        <v>7002690000000</v>
      </c>
      <c r="W109" s="5">
        <v>6589594000000</v>
      </c>
      <c r="X109" s="5">
        <v>5527000000000</v>
      </c>
      <c r="Y109" s="5">
        <v>4963306000000</v>
      </c>
      <c r="Z109" s="5">
        <v>4603560000000</v>
      </c>
      <c r="AA109" s="2">
        <v>4531577000000</v>
      </c>
    </row>
    <row r="110" spans="3:27" ht="15.5" x14ac:dyDescent="0.35">
      <c r="C110" t="s">
        <v>132</v>
      </c>
      <c r="D110" s="5">
        <v>14334551000000</v>
      </c>
      <c r="E110" s="5">
        <v>14171368000000</v>
      </c>
      <c r="F110" s="5">
        <v>17767867000000</v>
      </c>
      <c r="G110" s="5">
        <v>16637852000000</v>
      </c>
      <c r="I110" s="5">
        <v>17767867000000</v>
      </c>
      <c r="J110" s="5">
        <v>15743152000000</v>
      </c>
      <c r="K110" s="5">
        <v>13669071000000</v>
      </c>
      <c r="L110" s="5">
        <v>11712040000000</v>
      </c>
      <c r="M110" s="5">
        <v>10623089000000</v>
      </c>
      <c r="N110" s="5">
        <v>9280780000000</v>
      </c>
      <c r="O110" s="5">
        <v>7114887000000</v>
      </c>
      <c r="P110" s="5">
        <v>5963706000000</v>
      </c>
      <c r="Q110" s="5">
        <v>5102247000000</v>
      </c>
      <c r="R110" s="5">
        <v>4213322000000</v>
      </c>
      <c r="S110" s="5">
        <v>1915192000000</v>
      </c>
      <c r="T110" s="5">
        <v>1644583000000</v>
      </c>
      <c r="U110" s="5">
        <v>1160255000000</v>
      </c>
      <c r="V110" s="5">
        <v>860702000000</v>
      </c>
    </row>
    <row r="111" spans="3:27" ht="15.5" x14ac:dyDescent="0.35">
      <c r="C111" t="s">
        <v>687</v>
      </c>
      <c r="D111" s="5">
        <v>4676083000000</v>
      </c>
      <c r="E111" s="5">
        <v>4822802000000</v>
      </c>
      <c r="F111" s="5">
        <v>7519158000000</v>
      </c>
      <c r="G111" s="5">
        <v>6921787000000</v>
      </c>
      <c r="I111" s="5">
        <v>7519158000000</v>
      </c>
      <c r="J111" s="5">
        <v>7044743000000</v>
      </c>
      <c r="K111" s="5">
        <v>5874598000000</v>
      </c>
      <c r="L111" s="5">
        <v>5093609000000</v>
      </c>
      <c r="M111" s="5">
        <v>5111759000000</v>
      </c>
      <c r="N111" s="5">
        <v>4545439000000</v>
      </c>
      <c r="O111" s="5">
        <v>3321284000000</v>
      </c>
      <c r="P111" s="5">
        <v>2764726000000</v>
      </c>
      <c r="Q111" s="5">
        <v>2401467000000</v>
      </c>
      <c r="R111" s="5">
        <v>1955496000000</v>
      </c>
      <c r="S111" s="5">
        <v>1915192000000</v>
      </c>
      <c r="T111" s="5">
        <v>1644583000000</v>
      </c>
      <c r="U111" s="5">
        <v>1160255000000</v>
      </c>
      <c r="V111" s="5">
        <v>860702000000</v>
      </c>
    </row>
    <row r="112" spans="3:27" ht="15.5" x14ac:dyDescent="0.35">
      <c r="C112" t="s">
        <v>125</v>
      </c>
      <c r="D112" s="5">
        <v>3549145000000</v>
      </c>
      <c r="E112" s="5">
        <v>3427581000000</v>
      </c>
      <c r="F112" s="5">
        <v>4654270000000</v>
      </c>
      <c r="G112" s="5">
        <v>5384618000000</v>
      </c>
      <c r="I112" s="5">
        <v>4654270000000</v>
      </c>
      <c r="J112" s="5">
        <v>8353454000000</v>
      </c>
      <c r="K112" s="5">
        <v>10179244000000</v>
      </c>
      <c r="L112" s="5">
        <v>12045479000000</v>
      </c>
      <c r="M112" s="5">
        <v>10354794000000</v>
      </c>
      <c r="N112" s="5">
        <v>8095869000000</v>
      </c>
      <c r="O112" s="5">
        <v>3951710000000</v>
      </c>
      <c r="P112" s="5">
        <v>4997622000000</v>
      </c>
      <c r="Q112" s="5">
        <v>5564319000000</v>
      </c>
      <c r="R112" s="5">
        <v>5990101000000</v>
      </c>
      <c r="S112" s="5">
        <v>4834522000000</v>
      </c>
      <c r="T112" s="5">
        <v>4189120000000</v>
      </c>
      <c r="U112" s="5">
        <v>4322498000000</v>
      </c>
      <c r="V112" s="5">
        <v>3966613000000</v>
      </c>
      <c r="W112" s="5">
        <v>3800412000000</v>
      </c>
      <c r="X112" s="5">
        <v>4401088000000</v>
      </c>
      <c r="Y112" s="5">
        <v>6014085000000</v>
      </c>
      <c r="Z112" s="5">
        <v>6123919000000</v>
      </c>
      <c r="AA112" s="2">
        <v>4096447000000</v>
      </c>
    </row>
    <row r="113" spans="3:27" ht="15.5" x14ac:dyDescent="0.35">
      <c r="C113" t="s">
        <v>134</v>
      </c>
      <c r="D113" s="5">
        <v>2527568193000000</v>
      </c>
      <c r="E113" s="5">
        <v>2432620835000000</v>
      </c>
      <c r="F113" s="5">
        <v>2829948026000000</v>
      </c>
      <c r="G113" s="5">
        <v>2563360149000000</v>
      </c>
      <c r="I113" s="5">
        <v>2829948026000000</v>
      </c>
      <c r="J113" s="5">
        <v>2427223262000000</v>
      </c>
      <c r="K113" s="5">
        <v>2174219449000000</v>
      </c>
      <c r="L113" s="5">
        <v>1992544687000000</v>
      </c>
      <c r="M113" s="5">
        <v>1725611128000000</v>
      </c>
      <c r="N113" s="5">
        <v>1541964567000000</v>
      </c>
      <c r="O113" s="5">
        <v>1318246335000000</v>
      </c>
      <c r="P113" s="5">
        <v>1202252094000000</v>
      </c>
      <c r="Q113" s="5">
        <v>1124700847000000</v>
      </c>
      <c r="R113" s="5">
        <v>1038706009000000</v>
      </c>
      <c r="S113" s="5">
        <v>910063409000000</v>
      </c>
      <c r="T113" s="5">
        <v>855039673000000</v>
      </c>
      <c r="U113" s="5">
        <v>733099762000000</v>
      </c>
      <c r="V113" s="5">
        <v>635618708000000</v>
      </c>
      <c r="W113" s="5">
        <v>551891704000000</v>
      </c>
      <c r="X113" s="5">
        <v>449774551000000</v>
      </c>
      <c r="Y113" s="5">
        <v>394616604000000</v>
      </c>
      <c r="Z113" s="5">
        <v>358438678000000</v>
      </c>
      <c r="AA113" s="2">
        <v>319085590000000</v>
      </c>
    </row>
    <row r="114" spans="3:27" ht="15.5" x14ac:dyDescent="0.35">
      <c r="C114" t="s">
        <v>135</v>
      </c>
    </row>
    <row r="115" spans="3:27" ht="15.5" x14ac:dyDescent="0.35">
      <c r="C115" t="s">
        <v>136</v>
      </c>
    </row>
    <row r="116" spans="3:27" ht="15.5" x14ac:dyDescent="0.35">
      <c r="C116" t="s">
        <v>636</v>
      </c>
      <c r="D116" s="5">
        <v>5258410000000</v>
      </c>
      <c r="E116" s="5">
        <v>5691421000000</v>
      </c>
      <c r="F116" s="5">
        <v>4537458000000</v>
      </c>
      <c r="G116" s="5">
        <v>5038522000000</v>
      </c>
      <c r="I116" s="5">
        <v>4537458000000</v>
      </c>
      <c r="J116" s="5">
        <v>5703731000000</v>
      </c>
      <c r="K116" s="5">
        <v>4484956000000</v>
      </c>
      <c r="L116" s="5">
        <v>4056029000000</v>
      </c>
      <c r="M116" s="5">
        <v>5380474000000</v>
      </c>
      <c r="N116" s="5">
        <v>4286333000000</v>
      </c>
      <c r="O116" s="5">
        <v>3169451000000</v>
      </c>
      <c r="P116" s="5">
        <v>3843194000000</v>
      </c>
      <c r="Q116" s="5">
        <v>2838567000000</v>
      </c>
      <c r="R116" s="5">
        <v>1569911000000</v>
      </c>
      <c r="S116" s="5">
        <v>1156327000000</v>
      </c>
      <c r="T116" s="5">
        <v>1156366000000</v>
      </c>
      <c r="U116" s="5">
        <v>762130000000</v>
      </c>
      <c r="V116" s="5">
        <v>1694231000000</v>
      </c>
      <c r="W116" s="5">
        <v>1830798000000</v>
      </c>
      <c r="X116" s="5">
        <v>757465000000</v>
      </c>
      <c r="Y116" s="5">
        <v>573557000000</v>
      </c>
      <c r="Z116" s="5">
        <v>619798000000</v>
      </c>
      <c r="AA116" s="2">
        <v>852777000000</v>
      </c>
    </row>
    <row r="117" spans="3:27" ht="15.5" x14ac:dyDescent="0.35">
      <c r="C117" t="s">
        <v>637</v>
      </c>
      <c r="D117" s="5">
        <v>1763167223000000</v>
      </c>
      <c r="E117" s="5">
        <v>1730302503000000</v>
      </c>
      <c r="F117" s="5">
        <v>1816897208000000</v>
      </c>
      <c r="G117" s="5">
        <v>1613284057000000</v>
      </c>
      <c r="I117" s="5">
        <v>1816897208000000</v>
      </c>
      <c r="J117" s="5">
        <v>1446234957000000</v>
      </c>
      <c r="K117" s="5">
        <v>1351448149000000</v>
      </c>
      <c r="L117" s="5">
        <v>1295575929000000</v>
      </c>
      <c r="M117" s="5">
        <v>1115278713000000</v>
      </c>
      <c r="N117" s="5">
        <v>995200668000000</v>
      </c>
      <c r="O117" s="5">
        <v>850108345000000</v>
      </c>
      <c r="P117" s="5">
        <v>766008893000000</v>
      </c>
      <c r="Q117" s="5">
        <v>749583982000000</v>
      </c>
      <c r="R117" s="5">
        <v>702060230000000</v>
      </c>
      <c r="S117" s="5">
        <v>622332331000000</v>
      </c>
      <c r="T117" s="5">
        <v>583448911000000</v>
      </c>
      <c r="U117" s="5">
        <v>508996256000000</v>
      </c>
      <c r="V117" s="5">
        <v>442837863000000</v>
      </c>
      <c r="W117" s="5">
        <v>384728603000000</v>
      </c>
      <c r="X117" s="5">
        <v>337387909000000</v>
      </c>
      <c r="Y117" s="5">
        <v>319550381000000</v>
      </c>
      <c r="Z117" s="5">
        <v>289112052000000</v>
      </c>
      <c r="AA117" s="2">
        <v>247355023000000</v>
      </c>
    </row>
    <row r="118" spans="3:27" ht="15.5" x14ac:dyDescent="0.35">
      <c r="C118" t="s">
        <v>290</v>
      </c>
    </row>
    <row r="119" spans="3:27" ht="15.5" x14ac:dyDescent="0.35">
      <c r="C119" t="s">
        <v>347</v>
      </c>
      <c r="D119" s="5">
        <v>4659015000000</v>
      </c>
      <c r="E119" s="5">
        <v>5753948000000</v>
      </c>
      <c r="F119" s="5">
        <v>6719192000000</v>
      </c>
      <c r="G119" s="5">
        <v>8283690000000</v>
      </c>
      <c r="I119" s="5">
        <v>6719192000000</v>
      </c>
      <c r="J119" s="5">
        <v>7991117000000</v>
      </c>
      <c r="K119" s="5">
        <v>3709301000000</v>
      </c>
      <c r="L119" s="5">
        <v>4676907000000</v>
      </c>
      <c r="M119" s="5">
        <v>2530491000000</v>
      </c>
      <c r="N119" s="5">
        <v>2546236000000</v>
      </c>
      <c r="O119" s="5">
        <v>5430238000000</v>
      </c>
      <c r="P119" s="5">
        <v>4183234000000</v>
      </c>
      <c r="Q119" s="5">
        <v>3103462000000</v>
      </c>
      <c r="R119" s="5">
        <v>3757479000000</v>
      </c>
      <c r="S119" s="5">
        <v>5127585000000</v>
      </c>
      <c r="T119" s="5">
        <v>11140783000000</v>
      </c>
      <c r="U119" s="5">
        <v>8109444000000</v>
      </c>
      <c r="V119" s="5">
        <v>11444247000000</v>
      </c>
      <c r="W119" s="5">
        <v>9691453000000</v>
      </c>
      <c r="X119" s="5">
        <v>5422339000000</v>
      </c>
      <c r="Y119" s="5">
        <v>4943958000000</v>
      </c>
      <c r="Z119" s="5">
        <v>4565783000000</v>
      </c>
      <c r="AA119" s="2">
        <v>2945659000000</v>
      </c>
    </row>
    <row r="120" spans="3:27" ht="15.5" x14ac:dyDescent="0.35">
      <c r="C120" t="s">
        <v>638</v>
      </c>
      <c r="D120" s="5">
        <v>1763167223000000</v>
      </c>
      <c r="E120" s="5">
        <v>1730302503000000</v>
      </c>
      <c r="F120" s="5">
        <v>1816897208000000</v>
      </c>
      <c r="G120" s="5">
        <v>1613284057000000</v>
      </c>
      <c r="I120" s="5">
        <v>1816897208000000</v>
      </c>
      <c r="J120" s="5">
        <v>1446234957000000</v>
      </c>
      <c r="K120" s="5">
        <v>1351448149000000</v>
      </c>
      <c r="L120" s="5">
        <v>1295575929000000</v>
      </c>
      <c r="M120" s="5">
        <v>1115278713000000</v>
      </c>
      <c r="N120" s="5">
        <v>995200668000000</v>
      </c>
      <c r="O120" s="5">
        <v>850108345000000</v>
      </c>
      <c r="P120" s="5">
        <v>766008893000000</v>
      </c>
      <c r="Q120" s="5">
        <v>749583982000000</v>
      </c>
      <c r="R120" s="5">
        <v>702060230000000</v>
      </c>
      <c r="S120" s="5">
        <v>622332331000000</v>
      </c>
      <c r="T120" s="5">
        <v>583448911000000</v>
      </c>
      <c r="U120" s="5">
        <v>508996256000000</v>
      </c>
      <c r="V120" s="5">
        <v>442837863000000</v>
      </c>
      <c r="W120" s="5">
        <v>384728603000000</v>
      </c>
      <c r="X120" s="5">
        <v>337387909000000</v>
      </c>
      <c r="Y120" s="5">
        <v>319550381000000</v>
      </c>
      <c r="Z120" s="5">
        <v>289112052000000</v>
      </c>
      <c r="AA120" s="2">
        <v>247355023000000</v>
      </c>
    </row>
    <row r="121" spans="3:27" ht="15.5" x14ac:dyDescent="0.35">
      <c r="C121" t="s">
        <v>639</v>
      </c>
      <c r="D121" s="5">
        <v>22541621000000</v>
      </c>
      <c r="E121" s="5">
        <v>21657948000000</v>
      </c>
      <c r="F121" s="5">
        <v>20755543000000</v>
      </c>
      <c r="G121" s="5">
        <v>20034945000000</v>
      </c>
      <c r="I121" s="5">
        <v>20755543000000</v>
      </c>
      <c r="J121" s="5">
        <v>27042709000000</v>
      </c>
      <c r="K121" s="5">
        <v>17684780000000</v>
      </c>
      <c r="L121" s="5">
        <v>14847409000000</v>
      </c>
      <c r="M121" s="5">
        <v>12800392000000</v>
      </c>
      <c r="N121" s="5">
        <v>7391225000000</v>
      </c>
      <c r="O121" s="5">
        <v>13397866000000</v>
      </c>
      <c r="P121" s="5">
        <v>16493815000000</v>
      </c>
      <c r="Q121" s="5">
        <v>8349507000000</v>
      </c>
      <c r="R121" s="5">
        <v>9339196000000</v>
      </c>
      <c r="S121" s="5">
        <v>12636237000000</v>
      </c>
      <c r="T121" s="5">
        <v>17531845000000</v>
      </c>
      <c r="U121" s="5">
        <v>12443313000000</v>
      </c>
      <c r="V121" s="5">
        <v>14016837000000</v>
      </c>
      <c r="W121" s="5">
        <v>12317885000000</v>
      </c>
      <c r="X121" s="5">
        <v>7202683000000</v>
      </c>
      <c r="Y121" s="5">
        <v>10786527000000</v>
      </c>
      <c r="Z121" s="5">
        <v>7718114000000</v>
      </c>
      <c r="AA121" s="2">
        <v>5410341000000</v>
      </c>
    </row>
    <row r="122" spans="3:27" ht="15.5" x14ac:dyDescent="0.35">
      <c r="C122" t="s">
        <v>688</v>
      </c>
      <c r="D122" s="5">
        <v>22541621000000</v>
      </c>
      <c r="E122" s="5">
        <v>21657948000000</v>
      </c>
      <c r="F122" s="5">
        <v>20755543000000</v>
      </c>
      <c r="G122" s="5">
        <v>20034945000000</v>
      </c>
      <c r="I122" s="5">
        <v>20755543000000</v>
      </c>
      <c r="J122" s="5">
        <v>27042709000000</v>
      </c>
      <c r="K122" s="5">
        <v>17684780000000</v>
      </c>
      <c r="L122" s="5">
        <v>14847409000000</v>
      </c>
      <c r="M122" s="5">
        <v>12800392000000</v>
      </c>
      <c r="N122" s="5">
        <v>7391225000000</v>
      </c>
      <c r="O122" s="5">
        <v>13397866000000</v>
      </c>
      <c r="P122" s="5">
        <v>16493815000000</v>
      </c>
      <c r="Q122" s="5">
        <v>8349507000000</v>
      </c>
      <c r="R122" s="5">
        <v>9339196000000</v>
      </c>
      <c r="S122" s="5">
        <v>12636237000000</v>
      </c>
      <c r="T122" s="5">
        <v>17531845000000</v>
      </c>
      <c r="U122" s="5">
        <v>12443313000000</v>
      </c>
      <c r="V122" s="5">
        <v>14016837000000</v>
      </c>
      <c r="W122" s="5">
        <v>12317885000000</v>
      </c>
      <c r="X122" s="5">
        <v>7202683000000</v>
      </c>
      <c r="Y122" s="5">
        <v>10786527000000</v>
      </c>
      <c r="Z122" s="5">
        <v>7718114000000</v>
      </c>
      <c r="AA122" s="2">
        <v>5410341000000</v>
      </c>
    </row>
    <row r="123" spans="3:27" ht="15.5" x14ac:dyDescent="0.35">
      <c r="C123" t="s">
        <v>586</v>
      </c>
      <c r="D123" s="5">
        <v>20793325000000</v>
      </c>
      <c r="E123" s="5">
        <v>10119981000000</v>
      </c>
      <c r="F123" s="5">
        <v>6841621000000</v>
      </c>
      <c r="G123" s="5">
        <v>8096741000000</v>
      </c>
      <c r="I123" s="5">
        <v>6841621000000</v>
      </c>
      <c r="J123" s="5">
        <v>7336998000000</v>
      </c>
      <c r="K123" s="5">
        <v>2113853000000</v>
      </c>
      <c r="L123" s="5">
        <v>2126769000000</v>
      </c>
      <c r="M123" s="5">
        <v>1018751000000</v>
      </c>
      <c r="N123" s="5">
        <v>1570506000000</v>
      </c>
      <c r="O123" s="5">
        <v>1195022000000</v>
      </c>
      <c r="P123" s="5">
        <v>1117677000000</v>
      </c>
      <c r="Q123" s="5">
        <v>276243000000</v>
      </c>
      <c r="R123" s="5">
        <v>502469000000</v>
      </c>
      <c r="S123" s="5">
        <v>299079000000</v>
      </c>
      <c r="T123" s="5">
        <v>157055000000</v>
      </c>
      <c r="U123" s="5">
        <v>226168000000</v>
      </c>
      <c r="V123" s="5">
        <v>113257000000</v>
      </c>
      <c r="W123" s="5">
        <v>165378000000</v>
      </c>
      <c r="X123" s="5">
        <v>33246000000</v>
      </c>
      <c r="Y123" s="5">
        <v>41611000000</v>
      </c>
      <c r="Z123" s="5">
        <v>160678000000</v>
      </c>
      <c r="AA123" s="2">
        <v>34348000000</v>
      </c>
    </row>
    <row r="124" spans="3:27" ht="15.5" x14ac:dyDescent="0.35">
      <c r="C124" t="s">
        <v>1015</v>
      </c>
      <c r="D124" s="5">
        <v>20793325000000</v>
      </c>
      <c r="E124" s="5">
        <v>10119981000000</v>
      </c>
      <c r="F124" s="5">
        <v>6841621000000</v>
      </c>
      <c r="G124" s="5">
        <v>8096741000000</v>
      </c>
      <c r="I124" s="5">
        <v>6841621000000</v>
      </c>
      <c r="J124" s="5">
        <v>7336998000000</v>
      </c>
      <c r="K124" s="5">
        <v>2113853000000</v>
      </c>
      <c r="L124" s="5">
        <v>2126769000000</v>
      </c>
      <c r="M124" s="5">
        <v>1018751000000</v>
      </c>
      <c r="N124" s="5">
        <v>1570506000000</v>
      </c>
      <c r="O124" s="5">
        <v>1195022000000</v>
      </c>
      <c r="P124" s="5">
        <v>1117677000000</v>
      </c>
      <c r="Q124" s="5">
        <v>276243000000</v>
      </c>
      <c r="R124" s="5">
        <v>502469000000</v>
      </c>
      <c r="S124" s="5">
        <v>299079000000</v>
      </c>
      <c r="T124" s="5">
        <v>157055000000</v>
      </c>
      <c r="U124" s="5">
        <v>226168000000</v>
      </c>
      <c r="V124" s="5">
        <v>113257000000</v>
      </c>
      <c r="W124" s="5">
        <v>165378000000</v>
      </c>
      <c r="X124" s="5">
        <v>33246000000</v>
      </c>
      <c r="Y124" s="5">
        <v>41611000000</v>
      </c>
      <c r="Z124" s="5">
        <v>160678000000</v>
      </c>
      <c r="AA124" s="2">
        <v>34348000000</v>
      </c>
    </row>
    <row r="125" spans="3:27" ht="15.5" x14ac:dyDescent="0.35">
      <c r="C125" t="s">
        <v>640</v>
      </c>
      <c r="D125" s="5">
        <v>13004864000000</v>
      </c>
      <c r="E125" s="5">
        <v>9773370000000</v>
      </c>
      <c r="F125" s="5">
        <v>7919333000000</v>
      </c>
      <c r="G125" s="5">
        <v>6820772000000</v>
      </c>
      <c r="I125" s="5">
        <v>7919333000000</v>
      </c>
      <c r="J125" s="5">
        <v>9136013000000</v>
      </c>
      <c r="K125" s="5">
        <v>14793888000000</v>
      </c>
      <c r="L125" s="5">
        <v>11781581000000</v>
      </c>
      <c r="M125" s="5">
        <v>10273444000000</v>
      </c>
      <c r="N125" s="5">
        <v>10232855000000</v>
      </c>
      <c r="O125" s="5">
        <v>10279839000000</v>
      </c>
      <c r="P125" s="5">
        <v>13888862000000</v>
      </c>
      <c r="Q125" s="5">
        <v>12544494000000</v>
      </c>
      <c r="R125" s="5">
        <v>14789244000000</v>
      </c>
      <c r="S125" s="5">
        <v>11331273000000</v>
      </c>
      <c r="T125" s="5">
        <v>13114059000000</v>
      </c>
      <c r="U125" s="5">
        <v>10178370000000</v>
      </c>
      <c r="V125" s="5">
        <v>7957512000000</v>
      </c>
      <c r="W125" s="5">
        <v>6551103000000</v>
      </c>
      <c r="X125" s="5">
        <v>3950506000000</v>
      </c>
      <c r="Y125" s="5">
        <v>4356773000000</v>
      </c>
      <c r="Z125" s="5">
        <v>3842367000000</v>
      </c>
      <c r="AA125" s="2">
        <v>5023235000000</v>
      </c>
    </row>
    <row r="126" spans="3:27" ht="15.5" x14ac:dyDescent="0.35">
      <c r="C126" t="s">
        <v>1016</v>
      </c>
      <c r="D126" s="5">
        <v>13004864000000</v>
      </c>
      <c r="E126" s="5">
        <v>9773370000000</v>
      </c>
      <c r="F126" s="5">
        <v>7919333000000</v>
      </c>
      <c r="G126" s="5">
        <v>6820772000000</v>
      </c>
      <c r="I126" s="5">
        <v>7919333000000</v>
      </c>
      <c r="J126" s="5">
        <v>9136013000000</v>
      </c>
      <c r="K126" s="5">
        <v>14793888000000</v>
      </c>
      <c r="L126" s="5">
        <v>11781581000000</v>
      </c>
      <c r="M126" s="5">
        <v>10273444000000</v>
      </c>
      <c r="N126" s="5">
        <v>10232855000000</v>
      </c>
      <c r="O126" s="5">
        <v>10279839000000</v>
      </c>
      <c r="P126" s="5">
        <v>13888862000000</v>
      </c>
      <c r="Q126" s="5">
        <v>12544494000000</v>
      </c>
      <c r="R126" s="5">
        <v>14789244000000</v>
      </c>
      <c r="S126" s="5">
        <v>11331273000000</v>
      </c>
      <c r="T126" s="5">
        <v>13114059000000</v>
      </c>
      <c r="U126" s="5">
        <v>10178370000000</v>
      </c>
      <c r="V126" s="5">
        <v>7957512000000</v>
      </c>
      <c r="W126" s="5">
        <v>6551103000000</v>
      </c>
      <c r="X126" s="5">
        <v>3950506000000</v>
      </c>
      <c r="Y126" s="5">
        <v>4356773000000</v>
      </c>
      <c r="Z126" s="5">
        <v>3842367000000</v>
      </c>
      <c r="AA126" s="2">
        <v>5023235000000</v>
      </c>
    </row>
    <row r="127" spans="3:27" ht="15.5" x14ac:dyDescent="0.35">
      <c r="C127" t="s">
        <v>1017</v>
      </c>
      <c r="D127" s="5">
        <v>54674713000000</v>
      </c>
      <c r="E127" s="5">
        <v>51555390000000</v>
      </c>
      <c r="F127" s="5">
        <v>62205231000000</v>
      </c>
      <c r="G127" s="5">
        <v>52310379000000</v>
      </c>
      <c r="I127" s="5">
        <v>62205231000000</v>
      </c>
      <c r="J127" s="5">
        <v>41141067000000</v>
      </c>
      <c r="K127" s="5">
        <v>50517764000000</v>
      </c>
      <c r="L127" s="5">
        <v>45774139000000</v>
      </c>
      <c r="M127" s="5">
        <v>45138342000000</v>
      </c>
      <c r="N127" s="5">
        <v>39111473000000</v>
      </c>
      <c r="O127" s="5">
        <v>32245270000000</v>
      </c>
      <c r="P127" s="5">
        <v>19088923000000</v>
      </c>
      <c r="Q127" s="5">
        <v>16843595000000</v>
      </c>
      <c r="R127" s="5">
        <v>9025994000000</v>
      </c>
      <c r="S127" s="5">
        <v>2398178000000</v>
      </c>
      <c r="T127" s="5">
        <v>2009625000000</v>
      </c>
      <c r="U127" s="5">
        <v>1779597000000</v>
      </c>
      <c r="V127" s="5">
        <v>1545876000000</v>
      </c>
      <c r="W127" s="5">
        <v>2211588000000</v>
      </c>
      <c r="X127" s="5">
        <v>1491367000000</v>
      </c>
      <c r="Y127" s="5">
        <v>1671014000000</v>
      </c>
      <c r="Z127" s="5">
        <v>1016603000000</v>
      </c>
      <c r="AA127" s="2">
        <v>4050564000000</v>
      </c>
    </row>
    <row r="128" spans="3:27" ht="15.5" x14ac:dyDescent="0.35">
      <c r="C128" t="s">
        <v>2022</v>
      </c>
    </row>
    <row r="129" spans="3:27" ht="15.5" x14ac:dyDescent="0.35">
      <c r="C129" t="s">
        <v>2023</v>
      </c>
      <c r="D129" s="5">
        <v>54811182000000</v>
      </c>
      <c r="E129" s="5">
        <v>51663756000000</v>
      </c>
      <c r="F129" s="5">
        <v>62312011000000</v>
      </c>
      <c r="G129" s="5">
        <v>52398155000000</v>
      </c>
      <c r="I129" s="5">
        <v>62312011000000</v>
      </c>
      <c r="J129" s="5">
        <v>41219967000000</v>
      </c>
      <c r="K129" s="5">
        <v>50596056000000</v>
      </c>
      <c r="L129" s="5">
        <v>45847607000000</v>
      </c>
      <c r="M129" s="5">
        <v>45210053000000</v>
      </c>
      <c r="N129" s="5">
        <v>39182764000000</v>
      </c>
      <c r="O129" s="5">
        <v>32316505000000</v>
      </c>
      <c r="P129" s="5">
        <v>19126900000000</v>
      </c>
      <c r="Q129" s="5">
        <v>16887288000000</v>
      </c>
      <c r="R129" s="5">
        <v>9060035000000</v>
      </c>
      <c r="S129" s="5">
        <v>2402768000000</v>
      </c>
      <c r="T129" s="5">
        <v>2012256000000</v>
      </c>
      <c r="U129" s="5">
        <v>1782862000000</v>
      </c>
      <c r="V129" s="5">
        <v>1548076000000</v>
      </c>
      <c r="W129" s="5">
        <v>2214177000000</v>
      </c>
      <c r="X129" s="5">
        <v>1492744000000</v>
      </c>
      <c r="Y129" s="5">
        <v>1672619000000</v>
      </c>
      <c r="Z129" s="5">
        <v>1016603000000</v>
      </c>
      <c r="AA129" s="2">
        <v>4051467000000</v>
      </c>
    </row>
    <row r="130" spans="3:27" ht="15.5" x14ac:dyDescent="0.35">
      <c r="C130" t="s">
        <v>2024</v>
      </c>
      <c r="D130" s="5">
        <v>54674713000000</v>
      </c>
      <c r="E130" s="5">
        <v>51555390000000</v>
      </c>
      <c r="F130" s="5">
        <v>62205231000000</v>
      </c>
      <c r="G130" s="5">
        <v>52310379000000</v>
      </c>
      <c r="I130" s="5">
        <v>62205231000000</v>
      </c>
      <c r="J130" s="5">
        <v>41141067000000</v>
      </c>
      <c r="K130" s="5">
        <v>50517764000000</v>
      </c>
      <c r="L130" s="5">
        <v>45774139000000</v>
      </c>
      <c r="M130" s="5">
        <v>45138342000000</v>
      </c>
      <c r="N130" s="5">
        <v>39111473000000</v>
      </c>
      <c r="O130" s="5">
        <v>32245270000000</v>
      </c>
      <c r="P130" s="5">
        <v>19088923000000</v>
      </c>
      <c r="Q130" s="5">
        <v>16843595000000</v>
      </c>
      <c r="R130" s="5">
        <v>9025994000000</v>
      </c>
      <c r="S130" s="5">
        <v>2398178000000</v>
      </c>
      <c r="T130" s="5">
        <v>2009625000000</v>
      </c>
      <c r="U130" s="5">
        <v>1779597000000</v>
      </c>
      <c r="V130" s="5">
        <v>1545876000000</v>
      </c>
      <c r="W130" s="5">
        <v>2211588000000</v>
      </c>
      <c r="X130" s="5">
        <v>1491367000000</v>
      </c>
      <c r="Y130" s="5">
        <v>1671014000000</v>
      </c>
      <c r="Z130" s="5">
        <v>1016603000000</v>
      </c>
      <c r="AA130" s="2">
        <v>4050564000000</v>
      </c>
    </row>
    <row r="131" spans="3:27" ht="15.5" x14ac:dyDescent="0.35">
      <c r="C131" t="s">
        <v>689</v>
      </c>
      <c r="D131" s="5">
        <v>27996000000</v>
      </c>
      <c r="E131" s="5">
        <v>27996000000</v>
      </c>
      <c r="F131" s="5">
        <v>27996000000</v>
      </c>
      <c r="G131" s="5">
        <v>34652000000</v>
      </c>
      <c r="I131" s="5">
        <v>27996000000</v>
      </c>
      <c r="J131" s="5">
        <v>9278000000</v>
      </c>
    </row>
    <row r="132" spans="3:27" ht="15.5" x14ac:dyDescent="0.35">
      <c r="C132" t="s">
        <v>144</v>
      </c>
      <c r="D132" s="5">
        <v>5566584000000</v>
      </c>
      <c r="E132" s="5">
        <v>5650395000000</v>
      </c>
      <c r="F132" s="5">
        <v>6168983000000</v>
      </c>
      <c r="G132" s="5">
        <v>5681198000000</v>
      </c>
      <c r="I132" s="5">
        <v>6168983000000</v>
      </c>
      <c r="J132" s="5">
        <v>5466461000000</v>
      </c>
      <c r="K132" s="5">
        <v>4799446000000</v>
      </c>
      <c r="L132" s="5">
        <v>6493794000000</v>
      </c>
      <c r="M132" s="5">
        <v>6526489000000</v>
      </c>
      <c r="N132" s="5">
        <v>5748405000000</v>
      </c>
      <c r="O132" s="5">
        <v>6215561000000</v>
      </c>
      <c r="P132" s="5">
        <v>4835467000000</v>
      </c>
      <c r="Q132" s="5">
        <v>4307193000000</v>
      </c>
      <c r="R132" s="5">
        <v>3743496000000</v>
      </c>
      <c r="S132" s="5">
        <v>3490801000000</v>
      </c>
      <c r="T132" s="5">
        <v>3880273000000</v>
      </c>
      <c r="U132" s="5">
        <v>3326475000000</v>
      </c>
      <c r="V132" s="5">
        <v>2344762000000</v>
      </c>
      <c r="W132" s="5">
        <v>600545000000</v>
      </c>
      <c r="X132" s="5">
        <v>606975000000</v>
      </c>
      <c r="Y132" s="5">
        <v>542921000000</v>
      </c>
      <c r="Z132" s="5">
        <v>746808000000</v>
      </c>
      <c r="AA132" s="2">
        <v>540608000000</v>
      </c>
    </row>
    <row r="133" spans="3:27" ht="15.5" x14ac:dyDescent="0.35">
      <c r="C133" t="s">
        <v>143</v>
      </c>
      <c r="D133" s="5">
        <v>3077900000000</v>
      </c>
      <c r="E133" s="5">
        <v>4148003000000</v>
      </c>
      <c r="F133" s="5">
        <v>3327702000000</v>
      </c>
      <c r="G133" s="5">
        <v>1786231000000</v>
      </c>
      <c r="I133" s="5">
        <v>3327702000000</v>
      </c>
      <c r="J133" s="5">
        <v>3078642000000</v>
      </c>
      <c r="K133" s="5">
        <v>2690902000000</v>
      </c>
      <c r="L133" s="5">
        <v>3590522000000</v>
      </c>
      <c r="M133" s="5">
        <v>2862716000000</v>
      </c>
      <c r="N133" s="5">
        <v>2059214000000</v>
      </c>
      <c r="O133" s="5">
        <v>1286973000000</v>
      </c>
      <c r="P133" s="5">
        <v>1087949000000</v>
      </c>
      <c r="Q133" s="5">
        <v>1009832000000</v>
      </c>
      <c r="R133" s="5">
        <v>1258792000000</v>
      </c>
      <c r="S133" s="5">
        <v>2131616000000</v>
      </c>
      <c r="T133" s="5">
        <v>1875141000000</v>
      </c>
      <c r="U133" s="5">
        <v>2126864000000</v>
      </c>
      <c r="V133" s="5">
        <v>2662421000000</v>
      </c>
      <c r="W133" s="5">
        <v>761737000000</v>
      </c>
      <c r="X133" s="5">
        <v>1408798000000</v>
      </c>
      <c r="Y133" s="5">
        <v>1855829000000</v>
      </c>
      <c r="Z133" s="5">
        <v>3174500000000</v>
      </c>
      <c r="AA133" s="2">
        <v>1280398000000</v>
      </c>
    </row>
    <row r="134" spans="3:27" ht="15.5" x14ac:dyDescent="0.35">
      <c r="C134" t="s">
        <v>585</v>
      </c>
      <c r="D134" s="5">
        <v>3077900000000</v>
      </c>
      <c r="E134" s="5">
        <v>4148003000000</v>
      </c>
      <c r="F134" s="5">
        <v>3327702000000</v>
      </c>
      <c r="G134" s="5">
        <v>1786231000000</v>
      </c>
      <c r="I134" s="5">
        <v>3327702000000</v>
      </c>
      <c r="J134" s="5">
        <v>3078642000000</v>
      </c>
      <c r="K134" s="5">
        <v>2690902000000</v>
      </c>
      <c r="L134" s="5">
        <v>3590522000000</v>
      </c>
      <c r="M134" s="5">
        <v>2862716000000</v>
      </c>
      <c r="N134" s="5">
        <v>2059214000000</v>
      </c>
      <c r="O134" s="5">
        <v>1286973000000</v>
      </c>
      <c r="P134" s="5">
        <v>1087949000000</v>
      </c>
      <c r="Q134" s="5">
        <v>1009832000000</v>
      </c>
      <c r="R134" s="5">
        <v>1258792000000</v>
      </c>
      <c r="S134" s="5">
        <v>2131616000000</v>
      </c>
      <c r="T134" s="5">
        <v>1875141000000</v>
      </c>
      <c r="U134" s="5">
        <v>2126864000000</v>
      </c>
      <c r="V134" s="5">
        <v>2662421000000</v>
      </c>
      <c r="W134" s="5">
        <v>761737000000</v>
      </c>
      <c r="X134" s="5">
        <v>1408798000000</v>
      </c>
      <c r="Y134" s="5">
        <v>1855829000000</v>
      </c>
      <c r="Z134" s="5">
        <v>3174500000000</v>
      </c>
      <c r="AA134" s="2">
        <v>1280398000000</v>
      </c>
    </row>
    <row r="135" spans="3:27" ht="15.5" x14ac:dyDescent="0.35">
      <c r="C135" t="s">
        <v>641</v>
      </c>
      <c r="D135" s="5">
        <v>172580120000000</v>
      </c>
      <c r="E135" s="5">
        <v>160796265000000</v>
      </c>
      <c r="F135" s="5">
        <v>155062201000000</v>
      </c>
      <c r="G135" s="5">
        <v>140727468000000</v>
      </c>
      <c r="I135" s="5">
        <v>155062201000000</v>
      </c>
      <c r="J135" s="5">
        <v>148319543000000</v>
      </c>
      <c r="K135" s="5">
        <v>95660630000000</v>
      </c>
      <c r="L135" s="5">
        <v>63473451000000</v>
      </c>
      <c r="M135" s="5">
        <v>52036083000000</v>
      </c>
      <c r="N135" s="5">
        <v>53461655000000</v>
      </c>
      <c r="O135" s="5">
        <v>54792779000000</v>
      </c>
      <c r="P135" s="5">
        <v>52339712000000</v>
      </c>
      <c r="Q135" s="5">
        <v>35895180000000</v>
      </c>
      <c r="R135" s="5">
        <v>36098189000000</v>
      </c>
      <c r="S135" s="5">
        <v>37502374000000</v>
      </c>
      <c r="T135" s="5">
        <v>27973678000000</v>
      </c>
      <c r="U135" s="5">
        <v>20462803000000</v>
      </c>
      <c r="V135" s="5">
        <v>16746782000000</v>
      </c>
      <c r="W135" s="5">
        <v>17555296000000</v>
      </c>
      <c r="X135" s="5">
        <v>11691410000000</v>
      </c>
      <c r="Y135" s="5">
        <v>10161424000000</v>
      </c>
      <c r="Z135" s="5">
        <v>12208158000000</v>
      </c>
      <c r="AA135" s="2">
        <v>12280336000000</v>
      </c>
    </row>
    <row r="136" spans="3:27" ht="15.5" x14ac:dyDescent="0.35">
      <c r="C136" t="s">
        <v>690</v>
      </c>
    </row>
    <row r="137" spans="3:27" ht="15.5" x14ac:dyDescent="0.35">
      <c r="C137" t="s">
        <v>2025</v>
      </c>
      <c r="D137" s="5">
        <v>186929000000</v>
      </c>
      <c r="E137" s="5">
        <v>182624000000</v>
      </c>
      <c r="F137" s="5">
        <v>390112000000</v>
      </c>
      <c r="G137" s="5">
        <v>390058000000</v>
      </c>
      <c r="I137" s="5">
        <v>390112000000</v>
      </c>
      <c r="J137" s="5">
        <v>404015000000</v>
      </c>
      <c r="K137" s="5">
        <v>215735000000</v>
      </c>
      <c r="L137" s="5">
        <v>633564000000</v>
      </c>
      <c r="M137" s="5">
        <v>637606000000</v>
      </c>
      <c r="N137" s="5">
        <v>651623000000</v>
      </c>
      <c r="O137" s="5">
        <v>665045000000</v>
      </c>
      <c r="P137" s="5">
        <v>686790000000</v>
      </c>
      <c r="Q137" s="5">
        <v>191501000000</v>
      </c>
      <c r="R137" s="5">
        <v>215432000000</v>
      </c>
      <c r="S137" s="5">
        <v>3741667000000</v>
      </c>
      <c r="T137" s="5">
        <v>3746574000000</v>
      </c>
      <c r="U137" s="5">
        <v>4465615000000</v>
      </c>
      <c r="V137" s="5">
        <v>5137950000000</v>
      </c>
      <c r="W137" s="5">
        <v>5851798000000</v>
      </c>
      <c r="X137" s="5">
        <v>6056572000000</v>
      </c>
      <c r="Y137" s="5">
        <v>6217068000000</v>
      </c>
      <c r="Z137" s="5">
        <v>2836650000000</v>
      </c>
      <c r="AA137" s="2">
        <v>2935275000000</v>
      </c>
    </row>
    <row r="138" spans="3:27" ht="15.5" x14ac:dyDescent="0.35">
      <c r="C138" t="s">
        <v>634</v>
      </c>
      <c r="D138" s="5">
        <v>172580120000000</v>
      </c>
      <c r="E138" s="5">
        <v>160796265000000</v>
      </c>
      <c r="F138" s="5">
        <v>155062201000000</v>
      </c>
      <c r="G138" s="5">
        <v>140727468000000</v>
      </c>
      <c r="I138" s="5">
        <v>155062201000000</v>
      </c>
      <c r="J138" s="5">
        <v>148319543000000</v>
      </c>
      <c r="K138" s="5">
        <v>95660630000000</v>
      </c>
      <c r="L138" s="5">
        <v>63473451000000</v>
      </c>
      <c r="M138" s="5">
        <v>52036083000000</v>
      </c>
      <c r="N138" s="5">
        <v>53461655000000</v>
      </c>
      <c r="O138" s="5">
        <v>54792779000000</v>
      </c>
      <c r="P138" s="5">
        <v>52339712000000</v>
      </c>
      <c r="Q138" s="5">
        <v>35895180000000</v>
      </c>
      <c r="R138" s="5">
        <v>36098189000000</v>
      </c>
      <c r="S138" s="5">
        <v>37502374000000</v>
      </c>
      <c r="T138" s="5">
        <v>27973678000000</v>
      </c>
      <c r="U138" s="5">
        <v>20462803000000</v>
      </c>
      <c r="V138" s="5">
        <v>16746782000000</v>
      </c>
      <c r="W138" s="5">
        <v>17555296000000</v>
      </c>
      <c r="X138" s="5">
        <v>11691410000000</v>
      </c>
      <c r="Y138" s="5">
        <v>10161424000000</v>
      </c>
      <c r="Z138" s="5">
        <v>12208158000000</v>
      </c>
      <c r="AA138" s="2">
        <v>12280336000000</v>
      </c>
    </row>
    <row r="139" spans="3:27" ht="15.5" x14ac:dyDescent="0.35">
      <c r="C139" t="s">
        <v>845</v>
      </c>
      <c r="F139" s="5">
        <v>289620824000000</v>
      </c>
      <c r="G139" s="5">
        <v>271573832000000</v>
      </c>
      <c r="I139" s="5">
        <v>289620824000000</v>
      </c>
      <c r="J139" s="5">
        <v>253340265000000</v>
      </c>
      <c r="K139" s="5">
        <v>226281672000000</v>
      </c>
      <c r="L139" s="5">
        <v>196202601000000</v>
      </c>
      <c r="M139" s="5">
        <v>176907609000000</v>
      </c>
      <c r="N139" s="5">
        <v>150359517000000</v>
      </c>
      <c r="O139" s="5">
        <v>83462230000000</v>
      </c>
      <c r="P139" s="5">
        <v>75338689000000</v>
      </c>
      <c r="Q139" s="5">
        <v>66667898000000</v>
      </c>
      <c r="R139" s="5">
        <v>60776388000000</v>
      </c>
      <c r="S139" s="5">
        <v>54372863000000</v>
      </c>
      <c r="T139" s="5">
        <v>53175487000000</v>
      </c>
      <c r="U139" s="5">
        <v>47573678000000</v>
      </c>
      <c r="V139" s="5">
        <v>40380074000000</v>
      </c>
      <c r="W139" s="5">
        <v>37857546000000</v>
      </c>
      <c r="X139" s="5">
        <v>25251424000000</v>
      </c>
    </row>
    <row r="140" spans="3:27" ht="15.5" x14ac:dyDescent="0.35">
      <c r="C140" t="s">
        <v>2026</v>
      </c>
    </row>
    <row r="141" spans="3:27" ht="15.5" x14ac:dyDescent="0.35">
      <c r="C141" t="s">
        <v>2027</v>
      </c>
      <c r="F141" s="5">
        <v>753881000000</v>
      </c>
      <c r="G141" s="5">
        <v>668543000000</v>
      </c>
      <c r="I141" s="5">
        <v>753881000000</v>
      </c>
      <c r="J141" s="5">
        <v>678306000000</v>
      </c>
      <c r="K141" s="5">
        <v>780202000000</v>
      </c>
      <c r="L141" s="5">
        <v>933938000000</v>
      </c>
      <c r="M141" s="5">
        <v>1010203000000</v>
      </c>
      <c r="N141" s="5">
        <v>920444000000</v>
      </c>
      <c r="O141" s="5">
        <v>446027000000</v>
      </c>
      <c r="P141" s="5">
        <v>433610000000</v>
      </c>
      <c r="Q141" s="5">
        <v>445289000000</v>
      </c>
      <c r="R141" s="5">
        <v>335914000000</v>
      </c>
      <c r="S141" s="5">
        <v>317933000000</v>
      </c>
      <c r="T141" s="5">
        <v>242305000000</v>
      </c>
      <c r="U141" s="5">
        <v>228273000000</v>
      </c>
      <c r="V141" s="5">
        <v>303819000000</v>
      </c>
      <c r="W141" s="5">
        <v>335745000000</v>
      </c>
      <c r="X141" s="5">
        <v>427179000000</v>
      </c>
    </row>
    <row r="142" spans="3:27" ht="15.5" x14ac:dyDescent="0.35">
      <c r="C142" t="s">
        <v>1018</v>
      </c>
      <c r="F142" s="5">
        <v>289620824000000</v>
      </c>
      <c r="G142" s="5">
        <v>271573832000000</v>
      </c>
      <c r="I142" s="5">
        <v>289620824000000</v>
      </c>
      <c r="J142" s="5">
        <v>253340265000000</v>
      </c>
      <c r="K142" s="5">
        <v>226281672000000</v>
      </c>
      <c r="L142" s="5">
        <v>196202601000000</v>
      </c>
      <c r="M142" s="5">
        <v>176907609000000</v>
      </c>
      <c r="N142" s="5">
        <v>150359517000000</v>
      </c>
      <c r="O142" s="5">
        <v>83462230000000</v>
      </c>
      <c r="P142" s="5">
        <v>75338689000000</v>
      </c>
      <c r="Q142" s="5">
        <v>66667898000000</v>
      </c>
      <c r="R142" s="5">
        <v>60776388000000</v>
      </c>
      <c r="S142" s="5">
        <v>54372863000000</v>
      </c>
      <c r="T142" s="5">
        <v>53175487000000</v>
      </c>
      <c r="U142" s="5">
        <v>47573678000000</v>
      </c>
      <c r="V142" s="5">
        <v>40380074000000</v>
      </c>
      <c r="W142" s="5">
        <v>37857546000000</v>
      </c>
      <c r="X142" s="5">
        <v>25251424000000</v>
      </c>
    </row>
    <row r="143" spans="3:27" ht="15.5" x14ac:dyDescent="0.35">
      <c r="C143" t="s">
        <v>159</v>
      </c>
      <c r="D143" s="5">
        <v>2234544953000000</v>
      </c>
      <c r="E143" s="5">
        <v>2118669327000000</v>
      </c>
      <c r="F143" s="5">
        <v>2502546028000000</v>
      </c>
      <c r="G143" s="5">
        <v>2249522034000000</v>
      </c>
      <c r="I143" s="5">
        <v>2502546028000000</v>
      </c>
      <c r="J143" s="5">
        <v>2113748581000000</v>
      </c>
      <c r="K143" s="5">
        <v>1886724487000000</v>
      </c>
      <c r="L143" s="5">
        <v>1740299232000000</v>
      </c>
      <c r="M143" s="5">
        <v>1503499846000000</v>
      </c>
      <c r="N143" s="5">
        <v>1337264899000000</v>
      </c>
      <c r="O143" s="5">
        <v>1109211810000000</v>
      </c>
      <c r="P143" s="5">
        <v>1017291789000000</v>
      </c>
      <c r="Q143" s="5">
        <v>954694715000000</v>
      </c>
      <c r="R143" s="5">
        <v>885336286000000</v>
      </c>
      <c r="S143" s="5">
        <v>790571568000000</v>
      </c>
      <c r="T143" s="5">
        <v>750195111000000</v>
      </c>
      <c r="U143" s="5">
        <v>644309166000000</v>
      </c>
      <c r="V143" s="5">
        <v>559085843000000</v>
      </c>
      <c r="W143" s="5">
        <v>489237296000000</v>
      </c>
      <c r="X143" s="5">
        <v>407704515000000</v>
      </c>
      <c r="Y143" s="5">
        <v>359318341000000</v>
      </c>
      <c r="Z143" s="5">
        <v>327896740000000</v>
      </c>
      <c r="AA143" s="2">
        <v>289835512000000</v>
      </c>
    </row>
    <row r="144" spans="3:27" ht="15.5" x14ac:dyDescent="0.35">
      <c r="C144" t="s">
        <v>160</v>
      </c>
    </row>
    <row r="145" spans="2:27" ht="15.5" x14ac:dyDescent="0.35">
      <c r="C145" t="s">
        <v>161</v>
      </c>
      <c r="D145" s="5">
        <v>11666667000000</v>
      </c>
      <c r="E145" s="5">
        <v>11666667000000</v>
      </c>
      <c r="F145" s="5">
        <v>11666667000000</v>
      </c>
      <c r="G145" s="5">
        <v>11666667000000</v>
      </c>
      <c r="I145" s="5">
        <v>11666667000000</v>
      </c>
      <c r="J145" s="5">
        <v>11666667000000</v>
      </c>
      <c r="K145" s="5">
        <v>11666667000000</v>
      </c>
      <c r="L145" s="5">
        <v>11666667000000</v>
      </c>
      <c r="M145" s="5">
        <v>11666667000000</v>
      </c>
      <c r="N145" s="5">
        <v>11666667000000</v>
      </c>
      <c r="O145" s="5">
        <v>11666667000000</v>
      </c>
      <c r="P145" s="5">
        <v>11666667000000</v>
      </c>
      <c r="Q145" s="5">
        <v>11666667000000</v>
      </c>
      <c r="R145" s="5">
        <v>11666667000000</v>
      </c>
      <c r="S145" s="5">
        <v>11666667000000</v>
      </c>
      <c r="T145" s="5">
        <v>11666667000000</v>
      </c>
      <c r="U145" s="5">
        <v>11666667000000</v>
      </c>
      <c r="V145" s="5">
        <v>11666667000000</v>
      </c>
      <c r="W145" s="5">
        <v>11666667000000</v>
      </c>
      <c r="X145" s="5">
        <v>10498247000000</v>
      </c>
      <c r="Y145" s="5">
        <v>10485058000000</v>
      </c>
      <c r="Z145" s="5">
        <v>10452824000000</v>
      </c>
      <c r="AA145" s="2">
        <v>10374776000000</v>
      </c>
    </row>
    <row r="146" spans="2:27" ht="15.5" x14ac:dyDescent="0.35">
      <c r="C146" t="s">
        <v>162</v>
      </c>
      <c r="D146" s="5">
        <v>18144287000000</v>
      </c>
      <c r="E146" s="5">
        <v>18207227000000</v>
      </c>
      <c r="F146" s="5">
        <v>18095274000000</v>
      </c>
      <c r="G146" s="5">
        <v>18095274000000</v>
      </c>
      <c r="I146" s="5">
        <v>18095274000000</v>
      </c>
      <c r="J146" s="5">
        <v>18095274000000</v>
      </c>
      <c r="K146" s="5">
        <v>17643264000000</v>
      </c>
      <c r="L146" s="5">
        <v>17643264000000</v>
      </c>
      <c r="M146" s="5">
        <v>17643264000000</v>
      </c>
      <c r="N146" s="5">
        <v>17316192000000</v>
      </c>
      <c r="O146" s="5">
        <v>17316192000000</v>
      </c>
      <c r="P146" s="5">
        <v>17316192000000</v>
      </c>
      <c r="Q146" s="5">
        <v>17316192000000</v>
      </c>
      <c r="R146" s="5">
        <v>17316192000000</v>
      </c>
      <c r="S146" s="5">
        <v>17316192000000</v>
      </c>
      <c r="T146" s="5">
        <v>17316192000000</v>
      </c>
      <c r="U146" s="5">
        <v>17316192000000</v>
      </c>
      <c r="V146" s="5">
        <v>17195760000000</v>
      </c>
      <c r="W146" s="5">
        <v>17195760000000</v>
      </c>
      <c r="X146" s="5">
        <v>6960680000000</v>
      </c>
      <c r="Y146" s="5">
        <v>6911587000000</v>
      </c>
      <c r="Z146" s="5">
        <v>6809056000000</v>
      </c>
      <c r="AA146" s="2">
        <v>6570959000000</v>
      </c>
    </row>
    <row r="147" spans="2:27" ht="15.5" x14ac:dyDescent="0.35">
      <c r="C147" t="s">
        <v>163</v>
      </c>
      <c r="D147" s="5">
        <v>217223936000000</v>
      </c>
      <c r="E147" s="5">
        <v>237343810000000</v>
      </c>
      <c r="F147" s="5">
        <v>223509722000000</v>
      </c>
      <c r="G147" s="5">
        <v>214270072000000</v>
      </c>
      <c r="I147" s="5">
        <v>223509722000000</v>
      </c>
      <c r="J147" s="5">
        <v>220050469000000</v>
      </c>
      <c r="K147" s="5">
        <v>197303757000000</v>
      </c>
      <c r="L147" s="5">
        <v>166995231000000</v>
      </c>
      <c r="M147" s="5">
        <v>142587934000000</v>
      </c>
      <c r="N147" s="5">
        <v>119556775000000</v>
      </c>
      <c r="O147" s="5">
        <v>143310060000000</v>
      </c>
      <c r="P147" s="5">
        <v>127084686000000</v>
      </c>
      <c r="Q147" s="5">
        <v>111357522000000</v>
      </c>
      <c r="R147" s="5">
        <v>96930793000000</v>
      </c>
      <c r="S147" s="5">
        <v>89224718000000</v>
      </c>
      <c r="T147" s="5">
        <v>74042745000000</v>
      </c>
      <c r="U147" s="5">
        <v>59631998000000</v>
      </c>
      <c r="V147" s="5">
        <v>46079465000000</v>
      </c>
      <c r="W147" s="5">
        <v>33505527000000</v>
      </c>
      <c r="X147" s="5">
        <v>24442187000000</v>
      </c>
      <c r="Y147" s="5">
        <v>17858633000000</v>
      </c>
      <c r="Z147" s="5">
        <v>13179144000000</v>
      </c>
      <c r="AA147" s="2">
        <v>8904837000000</v>
      </c>
    </row>
    <row r="148" spans="2:27" ht="15.5" x14ac:dyDescent="0.35">
      <c r="C148" t="s">
        <v>164</v>
      </c>
      <c r="D148" s="5">
        <v>5380268000000</v>
      </c>
      <c r="E148" s="5">
        <v>5380268000000</v>
      </c>
      <c r="F148" s="5">
        <v>5380268000000</v>
      </c>
      <c r="G148" s="5">
        <v>5380268000000</v>
      </c>
      <c r="I148" s="5">
        <v>5380268000000</v>
      </c>
      <c r="J148" s="5">
        <v>5380268000000</v>
      </c>
      <c r="K148" s="5">
        <v>5380268000000</v>
      </c>
      <c r="L148" s="5">
        <v>5380268000000</v>
      </c>
      <c r="M148" s="5">
        <v>5380268000000</v>
      </c>
      <c r="N148" s="5">
        <v>5380268000000</v>
      </c>
      <c r="O148" s="5">
        <v>5380268000000</v>
      </c>
      <c r="P148" s="5">
        <v>5380268000000</v>
      </c>
      <c r="Q148" s="5">
        <v>5380268000000</v>
      </c>
      <c r="R148" s="5">
        <v>5380268000000</v>
      </c>
      <c r="S148" s="5">
        <v>12402382000000</v>
      </c>
      <c r="T148" s="5">
        <v>9779446000000</v>
      </c>
      <c r="U148" s="5">
        <v>7431162000000</v>
      </c>
      <c r="V148" s="5">
        <v>5927268000000</v>
      </c>
      <c r="W148" s="5">
        <v>5927268000000</v>
      </c>
      <c r="X148" s="5">
        <v>5706921000000</v>
      </c>
      <c r="Y148" s="5">
        <v>5706921000000</v>
      </c>
      <c r="Z148" s="5">
        <v>5680357000000</v>
      </c>
      <c r="AA148" s="2">
        <v>2611690000000</v>
      </c>
    </row>
    <row r="149" spans="2:27" ht="15.5" x14ac:dyDescent="0.35">
      <c r="C149" t="s">
        <v>165</v>
      </c>
      <c r="D149" s="5">
        <v>211843668000000</v>
      </c>
      <c r="E149" s="5">
        <v>231963542000000</v>
      </c>
      <c r="F149" s="5">
        <v>218129454000000</v>
      </c>
      <c r="G149" s="5">
        <v>208889804000000</v>
      </c>
      <c r="I149" s="5">
        <v>218129454000000</v>
      </c>
      <c r="J149" s="5">
        <v>214670201000000</v>
      </c>
      <c r="K149" s="5">
        <v>191923489000000</v>
      </c>
      <c r="L149" s="5">
        <v>161614963000000</v>
      </c>
      <c r="M149" s="5">
        <v>137207666000000</v>
      </c>
      <c r="N149" s="5">
        <v>114176507000000</v>
      </c>
      <c r="O149" s="5">
        <v>137929792000000</v>
      </c>
      <c r="P149" s="5">
        <v>121704418000000</v>
      </c>
      <c r="Q149" s="5">
        <v>105977254000000</v>
      </c>
      <c r="R149" s="5">
        <v>91550525000000</v>
      </c>
      <c r="S149" s="5">
        <v>76822336000000</v>
      </c>
      <c r="T149" s="5">
        <v>64263299000000</v>
      </c>
      <c r="U149" s="5">
        <v>52200836000000</v>
      </c>
      <c r="V149" s="5">
        <v>40152197000000</v>
      </c>
      <c r="W149" s="5">
        <v>27578259000000</v>
      </c>
      <c r="X149" s="5">
        <v>18735266000000</v>
      </c>
      <c r="Y149" s="5">
        <v>12151712000000</v>
      </c>
      <c r="Z149" s="5">
        <v>7498787000000</v>
      </c>
      <c r="AA149" s="2">
        <v>6293147000000</v>
      </c>
    </row>
    <row r="150" spans="2:27" ht="15.5" x14ac:dyDescent="0.35">
      <c r="C150" t="s">
        <v>166</v>
      </c>
      <c r="D150" s="5">
        <v>217223936000000</v>
      </c>
      <c r="E150" s="5">
        <v>237343810000000</v>
      </c>
      <c r="F150" s="5">
        <v>223509722000000</v>
      </c>
      <c r="G150" s="5">
        <v>214270072000000</v>
      </c>
      <c r="I150" s="5">
        <v>223509722000000</v>
      </c>
      <c r="J150" s="5">
        <v>220050469000000</v>
      </c>
      <c r="K150" s="5">
        <v>197303757000000</v>
      </c>
      <c r="L150" s="5">
        <v>166995231000000</v>
      </c>
      <c r="M150" s="5">
        <v>142587934000000</v>
      </c>
      <c r="N150" s="5">
        <v>119556775000000</v>
      </c>
      <c r="O150" s="5">
        <v>143310060000000</v>
      </c>
      <c r="P150" s="5">
        <v>127084686000000</v>
      </c>
      <c r="Q150" s="5">
        <v>111357522000000</v>
      </c>
      <c r="R150" s="5">
        <v>96930793000000</v>
      </c>
      <c r="S150" s="5">
        <v>89224718000000</v>
      </c>
      <c r="T150" s="5">
        <v>74042745000000</v>
      </c>
      <c r="U150" s="5">
        <v>59631998000000</v>
      </c>
      <c r="V150" s="5">
        <v>46079465000000</v>
      </c>
      <c r="W150" s="5">
        <v>33505527000000</v>
      </c>
      <c r="X150" s="5">
        <v>24442187000000</v>
      </c>
      <c r="Y150" s="5">
        <v>17858633000000</v>
      </c>
      <c r="Z150" s="5">
        <v>13179144000000</v>
      </c>
      <c r="AA150" s="2">
        <v>8904837000000</v>
      </c>
    </row>
    <row r="151" spans="2:27" ht="15.5" x14ac:dyDescent="0.35">
      <c r="C151" t="s">
        <v>167</v>
      </c>
      <c r="D151" s="5">
        <v>8429839000000</v>
      </c>
      <c r="E151" s="5">
        <v>8996642000000</v>
      </c>
      <c r="F151" s="5">
        <v>33651329000000</v>
      </c>
      <c r="G151" s="5">
        <v>32207107000000</v>
      </c>
      <c r="I151" s="5">
        <v>33651329000000</v>
      </c>
      <c r="J151" s="5">
        <v>29678252000000</v>
      </c>
      <c r="K151" s="5">
        <v>26642178000000</v>
      </c>
      <c r="L151" s="5">
        <v>22566669000000</v>
      </c>
      <c r="M151" s="5">
        <v>17424670000000</v>
      </c>
      <c r="N151" s="5">
        <v>15321204000000</v>
      </c>
      <c r="O151" s="5">
        <v>4433672000000</v>
      </c>
      <c r="P151" s="5">
        <v>3757788000000</v>
      </c>
      <c r="Q151" s="5">
        <v>3287289000000</v>
      </c>
      <c r="R151" s="5">
        <v>2915785000000</v>
      </c>
      <c r="S151" s="5">
        <v>2421551000000</v>
      </c>
      <c r="T151" s="5">
        <v>2186681000000</v>
      </c>
      <c r="U151" s="5">
        <v>1371359000000</v>
      </c>
      <c r="V151" s="5">
        <v>1952745000000</v>
      </c>
      <c r="W151" s="5">
        <v>861189000000</v>
      </c>
      <c r="X151" s="5">
        <v>527228000000</v>
      </c>
      <c r="Y151" s="5">
        <v>189494000000</v>
      </c>
      <c r="Z151" s="5">
        <v>28069000000</v>
      </c>
      <c r="AA151" s="2">
        <v>6346000000</v>
      </c>
    </row>
    <row r="152" spans="2:27" ht="15.5" x14ac:dyDescent="0.35">
      <c r="C152" t="s">
        <v>10</v>
      </c>
      <c r="D152" s="5">
        <v>293023240000000</v>
      </c>
      <c r="E152" s="5">
        <v>313951508000000</v>
      </c>
      <c r="F152" s="5">
        <v>327401998000000</v>
      </c>
      <c r="G152" s="5">
        <v>313838115000000</v>
      </c>
      <c r="I152" s="5">
        <v>327401998000000</v>
      </c>
      <c r="J152" s="5">
        <v>313474681000000</v>
      </c>
      <c r="K152" s="5">
        <v>287494962000000</v>
      </c>
      <c r="L152" s="5">
        <v>252245455000000</v>
      </c>
      <c r="M152" s="5">
        <v>222111282000000</v>
      </c>
      <c r="N152" s="5">
        <v>204699668000000</v>
      </c>
      <c r="O152" s="5">
        <v>209034525000000</v>
      </c>
      <c r="P152" s="5">
        <v>184960305000000</v>
      </c>
      <c r="Q152" s="5">
        <v>170006132000000</v>
      </c>
      <c r="R152" s="5">
        <v>153369723000000</v>
      </c>
      <c r="S152" s="5">
        <v>119491841000000</v>
      </c>
      <c r="T152" s="5">
        <v>104844562000000</v>
      </c>
      <c r="U152" s="5">
        <v>88790596000000</v>
      </c>
      <c r="V152" s="5">
        <v>76532865000000</v>
      </c>
      <c r="W152" s="5">
        <v>62654408000000</v>
      </c>
      <c r="X152" s="5">
        <v>42070036000000</v>
      </c>
      <c r="Y152" s="5">
        <v>35298263000000</v>
      </c>
      <c r="Z152" s="5">
        <v>30541938000000</v>
      </c>
      <c r="AA152" s="2">
        <v>29250078000000</v>
      </c>
    </row>
    <row r="153" spans="2:27" ht="15.5" x14ac:dyDescent="0.35">
      <c r="C153" t="s">
        <v>168</v>
      </c>
      <c r="D153" s="5">
        <v>2527568193000000</v>
      </c>
      <c r="E153" s="5">
        <v>2432620835000000</v>
      </c>
      <c r="F153" s="5">
        <v>2829948026000000</v>
      </c>
      <c r="G153" s="5">
        <v>2563360149000000</v>
      </c>
      <c r="I153" s="5">
        <v>2829948026000000</v>
      </c>
      <c r="J153" s="5">
        <v>2427223262000000</v>
      </c>
      <c r="K153" s="5">
        <v>2174219449000000</v>
      </c>
      <c r="L153" s="5">
        <v>1992544687000000</v>
      </c>
      <c r="M153" s="5">
        <v>1725611128000000</v>
      </c>
      <c r="N153" s="5">
        <v>1541964567000000</v>
      </c>
      <c r="O153" s="5">
        <v>1318246335000000</v>
      </c>
      <c r="P153" s="5">
        <v>1202252094000000</v>
      </c>
      <c r="Q153" s="5">
        <v>1124700847000000</v>
      </c>
      <c r="R153" s="5">
        <v>1038706009000000</v>
      </c>
      <c r="S153" s="5">
        <v>910063409000000</v>
      </c>
      <c r="T153" s="5">
        <v>855039673000000</v>
      </c>
      <c r="U153" s="5">
        <v>733099762000000</v>
      </c>
      <c r="V153" s="5">
        <v>635618708000000</v>
      </c>
      <c r="W153" s="5">
        <v>551891704000000</v>
      </c>
      <c r="X153" s="5">
        <v>449774551000000</v>
      </c>
      <c r="Y153" s="5">
        <v>394616604000000</v>
      </c>
      <c r="Z153" s="5">
        <v>358438678000000</v>
      </c>
      <c r="AA153" s="2">
        <v>319085590000000</v>
      </c>
    </row>
    <row r="154" spans="2:27" ht="15.5" x14ac:dyDescent="0.35">
      <c r="C154" t="s">
        <v>169</v>
      </c>
      <c r="D154" s="5">
        <v>93333333332</v>
      </c>
      <c r="E154" s="5">
        <v>93333333332</v>
      </c>
      <c r="F154" s="5">
        <v>93333333332</v>
      </c>
      <c r="G154" s="5">
        <v>93333333332</v>
      </c>
      <c r="I154" s="5">
        <v>93333333332</v>
      </c>
      <c r="J154" s="5">
        <v>93333333332</v>
      </c>
      <c r="K154" s="5">
        <v>93333333332</v>
      </c>
      <c r="L154" s="5">
        <v>46666666666</v>
      </c>
      <c r="M154" s="5">
        <v>46666666666</v>
      </c>
      <c r="N154" s="5">
        <v>46666666666</v>
      </c>
      <c r="O154" s="5">
        <v>46666666666</v>
      </c>
      <c r="P154" s="5">
        <v>46666666666</v>
      </c>
      <c r="Q154" s="5">
        <v>46666666666</v>
      </c>
      <c r="R154" s="5">
        <v>23333333333</v>
      </c>
      <c r="S154" s="5">
        <v>23333333333</v>
      </c>
      <c r="T154" s="5">
        <v>23333333333</v>
      </c>
      <c r="U154" s="5">
        <v>23333333333</v>
      </c>
      <c r="V154" s="5">
        <v>23333333333</v>
      </c>
      <c r="W154" s="5">
        <v>23333333333</v>
      </c>
      <c r="X154" s="5">
        <v>20996494742</v>
      </c>
      <c r="Y154" s="5">
        <v>20970116805</v>
      </c>
      <c r="Z154" s="5">
        <v>20905647788</v>
      </c>
      <c r="AA154" s="2">
        <v>20749551742</v>
      </c>
    </row>
    <row r="156" spans="2:27" ht="15.5" x14ac:dyDescent="0.35">
      <c r="B156" t="s">
        <v>170</v>
      </c>
      <c r="C156" t="s">
        <v>171</v>
      </c>
      <c r="D156" s="5">
        <v>-16375844000000</v>
      </c>
      <c r="E156" s="5">
        <v>-86676485000000</v>
      </c>
      <c r="F156" s="5">
        <v>96505131000000</v>
      </c>
      <c r="G156" s="5">
        <v>12718747000000</v>
      </c>
      <c r="I156" s="5">
        <v>206540138000000</v>
      </c>
      <c r="J156" s="5">
        <v>-79558278000000</v>
      </c>
      <c r="K156" s="5">
        <v>-69622480000000</v>
      </c>
      <c r="L156" s="5">
        <v>100726048000000</v>
      </c>
      <c r="M156" s="5">
        <v>129892493000000</v>
      </c>
      <c r="N156" s="5">
        <v>102060837000000</v>
      </c>
      <c r="O156" s="5">
        <v>23967890000000</v>
      </c>
      <c r="P156" s="5">
        <v>-31962470000000</v>
      </c>
      <c r="Q156" s="5">
        <v>4952703000000</v>
      </c>
      <c r="R156" s="5">
        <v>41521119000000</v>
      </c>
      <c r="S156" s="5">
        <v>10201454000000</v>
      </c>
      <c r="T156" s="5">
        <v>21091691000000</v>
      </c>
      <c r="U156" s="5">
        <v>12733517000000</v>
      </c>
      <c r="V156" s="5">
        <v>8798671000000</v>
      </c>
      <c r="W156" s="5">
        <v>20440640000000</v>
      </c>
      <c r="X156" s="5">
        <v>42109002000000</v>
      </c>
      <c r="Y156" s="5">
        <v>12360087000000</v>
      </c>
      <c r="Z156" s="5">
        <v>521717000000</v>
      </c>
      <c r="AA156" s="2">
        <v>5803964000000</v>
      </c>
    </row>
    <row r="157" spans="2:27" ht="15.5" x14ac:dyDescent="0.35">
      <c r="C157" t="s">
        <v>846</v>
      </c>
      <c r="D157" s="5">
        <v>34563127000000</v>
      </c>
      <c r="E157" s="5">
        <v>36678296000000</v>
      </c>
      <c r="F157" s="5">
        <v>40229128000000</v>
      </c>
      <c r="G157" s="5">
        <v>40228624000000</v>
      </c>
      <c r="I157" s="5">
        <v>160447558000000</v>
      </c>
      <c r="J157" s="5">
        <v>147751149000000</v>
      </c>
      <c r="K157" s="5">
        <v>128616687000000</v>
      </c>
      <c r="L157" s="5">
        <v>107303871000000</v>
      </c>
      <c r="M157" s="5">
        <v>93398512000000</v>
      </c>
      <c r="N157" s="5">
        <v>83855575000000</v>
      </c>
      <c r="O157" s="5">
        <v>87743148000000</v>
      </c>
      <c r="P157" s="5">
        <v>77022796000000</v>
      </c>
      <c r="Q157" s="5">
        <v>76136214000000</v>
      </c>
      <c r="R157" s="5">
        <v>73772423000000</v>
      </c>
      <c r="S157" s="5">
        <v>68561085000000</v>
      </c>
      <c r="T157" s="5">
        <v>59752177000000</v>
      </c>
      <c r="U157" s="5">
        <v>48006235000000</v>
      </c>
      <c r="V157" s="5">
        <v>41306034000000</v>
      </c>
      <c r="W157" s="5">
        <v>36913370000000</v>
      </c>
      <c r="X157" s="5">
        <v>34021221000000</v>
      </c>
      <c r="Y157" s="5">
        <v>32078031000000</v>
      </c>
      <c r="Z157" s="5">
        <v>26117536000000</v>
      </c>
      <c r="AA157" s="2">
        <v>23222510000000</v>
      </c>
    </row>
    <row r="158" spans="2:27" ht="15.5" x14ac:dyDescent="0.35">
      <c r="C158" t="s">
        <v>2028</v>
      </c>
      <c r="D158" s="5">
        <v>8680186000000</v>
      </c>
      <c r="E158" s="5">
        <v>8906906000000</v>
      </c>
      <c r="F158" s="5">
        <v>13890719000000</v>
      </c>
      <c r="G158" s="5">
        <v>7096792000000</v>
      </c>
      <c r="I158" s="5">
        <v>37214656000000</v>
      </c>
      <c r="J158" s="5">
        <v>36542783000000</v>
      </c>
      <c r="K158" s="5">
        <v>33870101000000</v>
      </c>
      <c r="L158" s="5">
        <v>33182421000000</v>
      </c>
      <c r="M158" s="5">
        <v>30266634000000</v>
      </c>
      <c r="N158" s="5">
        <v>14457398000000</v>
      </c>
      <c r="O158" s="5">
        <v>16023938000000</v>
      </c>
      <c r="P158" s="5">
        <v>15720919000000</v>
      </c>
      <c r="Q158" s="5">
        <v>14948209000000</v>
      </c>
      <c r="R158" s="5">
        <v>14092433000000</v>
      </c>
      <c r="S158" s="5">
        <v>13151880000000</v>
      </c>
      <c r="T158" s="5">
        <v>11812545000000</v>
      </c>
      <c r="U158" s="5">
        <v>11330101000000</v>
      </c>
      <c r="V158" s="5">
        <v>9563427000000</v>
      </c>
      <c r="W158" s="5">
        <v>8358208000000</v>
      </c>
      <c r="X158" s="5">
        <v>5101838000000</v>
      </c>
      <c r="Y158" s="5">
        <v>5269940000000</v>
      </c>
      <c r="Z158" s="5">
        <v>4262997000000</v>
      </c>
      <c r="AA158" s="2">
        <v>3143276000000</v>
      </c>
    </row>
    <row r="159" spans="2:27" ht="15.5" x14ac:dyDescent="0.35">
      <c r="C159" t="s">
        <v>2029</v>
      </c>
      <c r="D159" s="5">
        <v>-11927635000000</v>
      </c>
      <c r="E159" s="5">
        <v>-12680079000000</v>
      </c>
      <c r="F159" s="5">
        <v>-13559467000000</v>
      </c>
      <c r="G159" s="5">
        <v>-13341673000000</v>
      </c>
      <c r="I159" s="5">
        <v>-55880338000000</v>
      </c>
      <c r="J159" s="5">
        <v>-48981405000000</v>
      </c>
      <c r="K159" s="5">
        <v>-35476886000000</v>
      </c>
      <c r="L159" s="5">
        <v>-24151434000000</v>
      </c>
      <c r="M159" s="5">
        <v>-27115385000000</v>
      </c>
      <c r="N159" s="5">
        <v>-31080060000000</v>
      </c>
      <c r="O159" s="5">
        <v>-31757018000000</v>
      </c>
      <c r="P159" s="5">
        <v>-25798748000000</v>
      </c>
      <c r="Q159" s="5">
        <v>-26999765000000</v>
      </c>
      <c r="R159" s="5">
        <v>-24636216000000</v>
      </c>
      <c r="S159" s="5">
        <v>-26303441000000</v>
      </c>
      <c r="T159" s="5">
        <v>-23121999000000</v>
      </c>
      <c r="U159" s="5">
        <v>-17291592000000</v>
      </c>
      <c r="V159" s="5">
        <v>-15061545000000</v>
      </c>
      <c r="W159" s="5">
        <v>-15960467000000</v>
      </c>
      <c r="X159" s="5">
        <v>-14821381000000</v>
      </c>
      <c r="Y159" s="5">
        <v>-15879101000000</v>
      </c>
      <c r="Z159" s="5">
        <v>-12165217000000</v>
      </c>
      <c r="AA159" s="2">
        <v>-11477844000000</v>
      </c>
    </row>
    <row r="160" spans="2:27" ht="15.5" x14ac:dyDescent="0.35">
      <c r="C160" t="s">
        <v>2030</v>
      </c>
      <c r="Y160" s="5">
        <v>-146636000000</v>
      </c>
      <c r="Z160" s="5">
        <v>-165200000000</v>
      </c>
      <c r="AA160" s="2">
        <v>-142434000000</v>
      </c>
    </row>
    <row r="161" spans="3:27" ht="15.5" x14ac:dyDescent="0.35">
      <c r="C161" t="s">
        <v>2031</v>
      </c>
      <c r="D161" s="5">
        <v>-1704749000000</v>
      </c>
      <c r="E161" s="5">
        <v>-1446679000000</v>
      </c>
      <c r="F161" s="5">
        <v>-4637581000000</v>
      </c>
      <c r="I161" s="5">
        <v>-8389121000000</v>
      </c>
      <c r="J161" s="5">
        <v>-10574450000000</v>
      </c>
      <c r="K161" s="5">
        <v>-11598645000000</v>
      </c>
      <c r="L161" s="5">
        <v>-11912575000000</v>
      </c>
      <c r="M161" s="5">
        <v>-13070008000000</v>
      </c>
    </row>
    <row r="162" spans="3:27" ht="15.5" x14ac:dyDescent="0.35">
      <c r="C162" t="s">
        <v>502</v>
      </c>
    </row>
    <row r="163" spans="3:27" ht="15.5" x14ac:dyDescent="0.35">
      <c r="C163" t="s">
        <v>874</v>
      </c>
      <c r="D163" s="5">
        <v>-120388975000000</v>
      </c>
      <c r="E163" s="5">
        <v>-139403055000000</v>
      </c>
      <c r="F163" s="5">
        <v>-153782329000000</v>
      </c>
      <c r="G163" s="5">
        <v>-156571806000000</v>
      </c>
      <c r="I163" s="5">
        <v>-471524315000000</v>
      </c>
      <c r="J163" s="5">
        <v>-498026362000000</v>
      </c>
      <c r="K163" s="5">
        <v>-207265229000000</v>
      </c>
      <c r="L163" s="5">
        <v>-279537515000000</v>
      </c>
      <c r="M163" s="5">
        <v>-229207771000000</v>
      </c>
      <c r="N163" s="5">
        <v>-227001848000000</v>
      </c>
      <c r="O163" s="5">
        <v>-128375141000000</v>
      </c>
      <c r="P163" s="5">
        <v>-56865888000000</v>
      </c>
      <c r="Q163" s="5">
        <v>-53707496000000</v>
      </c>
      <c r="R163" s="5">
        <v>-46378950000000</v>
      </c>
      <c r="S163" s="5">
        <v>-32543993000000</v>
      </c>
      <c r="T163" s="5">
        <v>-26249130000000</v>
      </c>
      <c r="U163" s="5">
        <v>-26364288000000</v>
      </c>
      <c r="V163" s="5">
        <v>-63501981000000</v>
      </c>
      <c r="W163" s="5">
        <v>-41295128000000</v>
      </c>
      <c r="X163" s="5">
        <v>-36985217000000</v>
      </c>
      <c r="Y163" s="5">
        <v>-9722868000000</v>
      </c>
      <c r="Z163" s="5">
        <v>-5184940000000</v>
      </c>
      <c r="AA163" s="2">
        <v>-25549223000000</v>
      </c>
    </row>
    <row r="164" spans="3:27" ht="15.5" x14ac:dyDescent="0.35">
      <c r="C164" t="s">
        <v>2032</v>
      </c>
      <c r="M164" s="5">
        <v>5240325000000</v>
      </c>
      <c r="N164" s="5">
        <v>2501907000000</v>
      </c>
      <c r="O164" s="5">
        <v>2414433000000</v>
      </c>
      <c r="P164" s="5">
        <v>6058853000000</v>
      </c>
      <c r="Q164" s="5">
        <v>2392249000000</v>
      </c>
      <c r="R164" s="5">
        <v>3151361000000</v>
      </c>
      <c r="S164" s="5">
        <v>568115000000</v>
      </c>
      <c r="T164" s="5">
        <v>1876047000000</v>
      </c>
      <c r="U164" s="5">
        <v>-1684990000000</v>
      </c>
      <c r="V164" s="5">
        <v>1184943000000</v>
      </c>
      <c r="W164" s="5">
        <v>351806000000</v>
      </c>
      <c r="X164" s="5">
        <v>288569000000</v>
      </c>
      <c r="Y164" s="5">
        <v>-589937000000</v>
      </c>
      <c r="Z164" s="5">
        <v>-138149000000</v>
      </c>
      <c r="AA164" s="2">
        <v>326706000000</v>
      </c>
    </row>
    <row r="165" spans="3:27" ht="15.5" x14ac:dyDescent="0.35">
      <c r="C165" t="s">
        <v>2033</v>
      </c>
      <c r="D165" s="5">
        <v>8261997000000</v>
      </c>
      <c r="E165" s="5">
        <v>-708629000000</v>
      </c>
      <c r="F165" s="5">
        <v>1667516000000</v>
      </c>
      <c r="G165" s="5">
        <v>3416973000000</v>
      </c>
      <c r="I165" s="5">
        <v>8071537000000</v>
      </c>
      <c r="J165" s="5">
        <v>4473622000000</v>
      </c>
      <c r="K165" s="5">
        <v>4371516000000</v>
      </c>
      <c r="L165" s="5">
        <v>-1557115000000</v>
      </c>
      <c r="M165" s="5">
        <v>1070433000000</v>
      </c>
      <c r="N165" s="5">
        <v>1036870000000</v>
      </c>
      <c r="O165" s="5">
        <v>779664000000</v>
      </c>
      <c r="P165" s="5">
        <v>547986000000</v>
      </c>
    </row>
    <row r="166" spans="3:27" ht="15.5" x14ac:dyDescent="0.35">
      <c r="C166" t="s">
        <v>617</v>
      </c>
      <c r="D166" s="5">
        <v>1343768000000</v>
      </c>
      <c r="E166" s="5">
        <v>1785514000000</v>
      </c>
      <c r="F166" s="5">
        <v>565515000000</v>
      </c>
      <c r="G166" s="5">
        <v>1602459000000</v>
      </c>
      <c r="I166" s="5">
        <v>4261159000000</v>
      </c>
      <c r="J166" s="5">
        <v>4927284000000</v>
      </c>
      <c r="K166" s="5">
        <v>5527300000000</v>
      </c>
      <c r="L166" s="5">
        <v>3932497000000</v>
      </c>
      <c r="M166" s="5">
        <v>3842197000000</v>
      </c>
      <c r="N166" s="5">
        <v>4888341000000</v>
      </c>
      <c r="O166" s="5">
        <v>3529280000000</v>
      </c>
      <c r="P166" s="5">
        <v>4307755000000</v>
      </c>
      <c r="Q166" s="5">
        <v>2417018000000</v>
      </c>
      <c r="R166" s="5">
        <v>1879255000000</v>
      </c>
      <c r="S166" s="5">
        <v>2695638000000</v>
      </c>
      <c r="T166" s="5">
        <v>1360996000000</v>
      </c>
      <c r="U166" s="5">
        <v>1126887000000</v>
      </c>
      <c r="V166" s="5">
        <v>878819000000</v>
      </c>
      <c r="W166" s="5">
        <v>906078000000</v>
      </c>
      <c r="X166" s="5">
        <v>877840000000</v>
      </c>
      <c r="Y166" s="5">
        <v>716236000000</v>
      </c>
      <c r="Z166" s="5">
        <v>311092000000</v>
      </c>
      <c r="AA166" s="2">
        <v>577068000000</v>
      </c>
    </row>
    <row r="167" spans="3:27" ht="15.5" x14ac:dyDescent="0.35">
      <c r="C167" t="s">
        <v>508</v>
      </c>
      <c r="D167" s="5">
        <v>-3081671000000</v>
      </c>
      <c r="E167" s="5">
        <v>-1467467000000</v>
      </c>
      <c r="F167" s="5">
        <v>-1555167000000</v>
      </c>
      <c r="G167" s="5">
        <v>-3131953000000</v>
      </c>
      <c r="I167" s="5">
        <v>-10383605000000</v>
      </c>
      <c r="J167" s="5">
        <v>-9613944000000</v>
      </c>
      <c r="K167" s="5">
        <v>-8868375000000</v>
      </c>
      <c r="L167" s="5">
        <v>-7030620000000</v>
      </c>
      <c r="M167" s="5">
        <v>-4621890000000</v>
      </c>
      <c r="N167" s="5">
        <v>-5042333000000</v>
      </c>
      <c r="O167" s="5">
        <v>-3387910000000</v>
      </c>
      <c r="P167" s="5">
        <v>-4544296000000</v>
      </c>
      <c r="Q167" s="5">
        <v>-4158256000000</v>
      </c>
      <c r="R167" s="5">
        <v>-3707546000000</v>
      </c>
      <c r="S167" s="5">
        <v>-3884426000000</v>
      </c>
      <c r="T167" s="5">
        <v>-2912216000000</v>
      </c>
      <c r="U167" s="5">
        <v>-1295075000000</v>
      </c>
      <c r="V167" s="5">
        <v>-2449179000000</v>
      </c>
      <c r="W167" s="5">
        <v>-3020872000000</v>
      </c>
      <c r="X167" s="5">
        <v>-4817154000000</v>
      </c>
      <c r="Y167" s="5">
        <v>-1647961000000</v>
      </c>
      <c r="Z167" s="5">
        <v>-469332000000</v>
      </c>
      <c r="AA167" s="2">
        <v>-16229000000</v>
      </c>
    </row>
    <row r="168" spans="3:27" ht="15.5" x14ac:dyDescent="0.35">
      <c r="C168" t="s">
        <v>2034</v>
      </c>
      <c r="D168" s="5">
        <v>-4844076000000</v>
      </c>
      <c r="E168" s="5">
        <v>-6409928000000</v>
      </c>
      <c r="F168" s="5">
        <v>-6457865000000</v>
      </c>
      <c r="G168" s="5">
        <v>-5690719000000</v>
      </c>
      <c r="I168" s="5">
        <v>-26116921000000</v>
      </c>
      <c r="J168" s="5">
        <v>-28501269000000</v>
      </c>
      <c r="K168" s="5">
        <v>-25143475000000</v>
      </c>
      <c r="L168" s="5">
        <v>-22892424000000</v>
      </c>
      <c r="M168" s="5">
        <v>-19613916000000</v>
      </c>
      <c r="N168" s="5">
        <v>-17500971000000</v>
      </c>
      <c r="O168" s="5">
        <v>-17317907000000</v>
      </c>
      <c r="P168" s="5">
        <v>-15801649000000</v>
      </c>
      <c r="Q168" s="5">
        <v>-13855845000000</v>
      </c>
      <c r="R168" s="5">
        <v>-12860915000000</v>
      </c>
      <c r="S168" s="5">
        <v>-11503062000000</v>
      </c>
      <c r="T168" s="5">
        <v>-10251940000000</v>
      </c>
      <c r="U168" s="5">
        <v>-8659586000000</v>
      </c>
      <c r="V168" s="5">
        <v>-7062317000000</v>
      </c>
      <c r="W168" s="5">
        <v>-6766471000000</v>
      </c>
      <c r="X168" s="5">
        <v>-5802173000000</v>
      </c>
      <c r="Y168" s="5">
        <v>-4853601000000</v>
      </c>
      <c r="Z168" s="5">
        <v>-3403043000000</v>
      </c>
      <c r="AA168" s="2">
        <v>-2840646000000</v>
      </c>
    </row>
    <row r="169" spans="3:27" ht="15.5" x14ac:dyDescent="0.35">
      <c r="C169" t="s">
        <v>89</v>
      </c>
      <c r="D169" s="5">
        <v>-3942925000000</v>
      </c>
      <c r="E169" s="5">
        <v>-4031478000000</v>
      </c>
      <c r="F169" s="5">
        <v>-6812447000000</v>
      </c>
      <c r="G169" s="5">
        <v>-6031106000000</v>
      </c>
      <c r="I169" s="5">
        <v>-24299679000000</v>
      </c>
      <c r="J169" s="5">
        <v>-20406171000000</v>
      </c>
      <c r="K169" s="5">
        <v>-18165992000000</v>
      </c>
      <c r="L169" s="5">
        <v>-17867331000000</v>
      </c>
      <c r="M169" s="5">
        <v>-16261430000000</v>
      </c>
      <c r="N169" s="5">
        <v>-14967827000000</v>
      </c>
      <c r="O169" s="5">
        <v>-15575697000000</v>
      </c>
      <c r="P169" s="5">
        <v>-14771162000000</v>
      </c>
      <c r="Q169" s="5">
        <v>-13573478000000</v>
      </c>
      <c r="R169" s="5">
        <v>-12200718000000</v>
      </c>
      <c r="S169" s="5">
        <v>-11309466000000</v>
      </c>
      <c r="T169" s="5">
        <v>-10266219000000</v>
      </c>
      <c r="U169" s="5">
        <v>-8935985000000</v>
      </c>
      <c r="V169" s="5">
        <v>-7543342000000</v>
      </c>
      <c r="W169" s="5">
        <v>-6111913000000</v>
      </c>
      <c r="X169" s="5">
        <v>-5019356000000</v>
      </c>
      <c r="Y169" s="5">
        <v>-3878814000000</v>
      </c>
      <c r="Z169" s="5">
        <v>-3288579000000</v>
      </c>
      <c r="AA169" s="2">
        <v>-2837906000000</v>
      </c>
    </row>
    <row r="170" spans="3:27" ht="15.5" x14ac:dyDescent="0.35">
      <c r="C170" t="s">
        <v>704</v>
      </c>
      <c r="D170" s="5">
        <v>-4496308000000</v>
      </c>
      <c r="E170" s="5">
        <v>-2792543000000</v>
      </c>
      <c r="F170" s="5">
        <v>-3152775000000</v>
      </c>
      <c r="G170" s="5">
        <v>-1748804000000</v>
      </c>
      <c r="I170" s="5">
        <v>-11338737000000</v>
      </c>
      <c r="J170" s="5">
        <v>-13438576000000</v>
      </c>
      <c r="K170" s="5">
        <v>-13729286000000</v>
      </c>
      <c r="L170" s="5">
        <v>-11909631000000</v>
      </c>
      <c r="M170" s="5">
        <v>-8301777000000</v>
      </c>
    </row>
    <row r="171" spans="3:27" ht="15.5" x14ac:dyDescent="0.35">
      <c r="C171" t="s">
        <v>1228</v>
      </c>
      <c r="D171" s="5">
        <v>-44405000000</v>
      </c>
      <c r="E171" s="5">
        <v>19649000000</v>
      </c>
      <c r="F171" s="5">
        <v>-7023000000</v>
      </c>
      <c r="G171" s="5">
        <v>32588000000</v>
      </c>
      <c r="I171" s="5">
        <v>104547000000</v>
      </c>
      <c r="J171" s="5">
        <v>335917000000</v>
      </c>
      <c r="K171" s="5">
        <v>34694000000</v>
      </c>
      <c r="L171" s="5">
        <v>206816000000</v>
      </c>
      <c r="M171" s="5">
        <v>32304000000</v>
      </c>
      <c r="N171" s="5">
        <v>112231000000</v>
      </c>
      <c r="O171" s="5">
        <v>-22603000000</v>
      </c>
      <c r="P171" s="5">
        <v>15682000000</v>
      </c>
      <c r="Q171" s="5">
        <v>-57665000000</v>
      </c>
      <c r="R171" s="5">
        <v>-39882000000</v>
      </c>
      <c r="S171" s="5">
        <v>30458000000</v>
      </c>
      <c r="T171" s="5">
        <v>29909000000</v>
      </c>
      <c r="U171" s="5">
        <v>523356000000</v>
      </c>
      <c r="V171" s="5">
        <v>878821000000</v>
      </c>
      <c r="W171" s="5">
        <v>125566000000</v>
      </c>
      <c r="X171" s="5">
        <v>163281000000</v>
      </c>
      <c r="Y171" s="5">
        <v>197692000000</v>
      </c>
      <c r="Z171" s="5">
        <v>82339000000</v>
      </c>
      <c r="AA171" s="2">
        <v>15675000000</v>
      </c>
    </row>
    <row r="172" spans="3:27" ht="15.5" x14ac:dyDescent="0.35">
      <c r="C172" t="s">
        <v>2035</v>
      </c>
    </row>
    <row r="173" spans="3:27" ht="15.5" x14ac:dyDescent="0.35">
      <c r="C173" t="s">
        <v>648</v>
      </c>
      <c r="D173" s="5">
        <v>-884115000000</v>
      </c>
      <c r="E173" s="5">
        <v>-6036488000000</v>
      </c>
      <c r="F173" s="5">
        <v>2844000000</v>
      </c>
      <c r="G173" s="5">
        <v>-470463000000</v>
      </c>
      <c r="I173" s="5">
        <v>-1022430000000</v>
      </c>
      <c r="J173" s="5">
        <v>-958884000000</v>
      </c>
      <c r="K173" s="5">
        <v>1300258000000</v>
      </c>
      <c r="L173" s="5">
        <v>702604000000</v>
      </c>
      <c r="M173" s="5">
        <v>-3035199000000</v>
      </c>
      <c r="N173" s="5">
        <v>193399000000</v>
      </c>
      <c r="O173" s="5">
        <v>359212000000</v>
      </c>
      <c r="P173" s="5">
        <v>1743348000000</v>
      </c>
      <c r="Q173" s="5">
        <v>-624042000000</v>
      </c>
      <c r="R173" s="5">
        <v>1105862000000</v>
      </c>
      <c r="S173" s="5">
        <v>-74344000000</v>
      </c>
      <c r="T173" s="5">
        <v>-2321185000000</v>
      </c>
      <c r="U173" s="5">
        <v>-975057000000</v>
      </c>
      <c r="V173" s="5">
        <v>43263000000</v>
      </c>
      <c r="W173" s="5">
        <v>216050000000</v>
      </c>
      <c r="X173" s="5">
        <v>41264635000000</v>
      </c>
      <c r="Y173" s="5">
        <v>-11958068000000</v>
      </c>
      <c r="Z173" s="5">
        <v>-12016854000000</v>
      </c>
      <c r="AA173" s="2">
        <v>-7359001000000</v>
      </c>
    </row>
    <row r="174" spans="3:27" ht="15.5" x14ac:dyDescent="0.35">
      <c r="C174" t="s">
        <v>1578</v>
      </c>
    </row>
    <row r="175" spans="3:27" ht="15.5" x14ac:dyDescent="0.35">
      <c r="C175" t="s">
        <v>2036</v>
      </c>
      <c r="D175" s="5">
        <v>-19894640000000</v>
      </c>
      <c r="E175" s="5">
        <v>-32166353000000</v>
      </c>
      <c r="F175" s="5">
        <v>-6586028000000</v>
      </c>
      <c r="G175" s="5">
        <v>12214529000000</v>
      </c>
      <c r="I175" s="5">
        <v>-26425082000000</v>
      </c>
      <c r="J175" s="5">
        <v>1973193000000</v>
      </c>
      <c r="K175" s="5">
        <v>-4523193000000</v>
      </c>
      <c r="L175" s="5">
        <v>4340432000000</v>
      </c>
      <c r="M175" s="5">
        <v>-3725552000000</v>
      </c>
      <c r="N175" s="5">
        <v>-4942953000000</v>
      </c>
      <c r="O175" s="5">
        <v>-7203658000000</v>
      </c>
      <c r="P175" s="5">
        <v>1823982000000</v>
      </c>
      <c r="Q175" s="5">
        <v>-2048245000000</v>
      </c>
      <c r="R175" s="5">
        <v>-3700426000000</v>
      </c>
      <c r="S175" s="5">
        <v>5930922000000</v>
      </c>
      <c r="T175" s="5">
        <v>-11765022000000</v>
      </c>
      <c r="U175" s="5">
        <v>-743827000000</v>
      </c>
      <c r="V175" s="5">
        <v>2058994000000</v>
      </c>
      <c r="W175" s="5">
        <v>12198264000000</v>
      </c>
      <c r="X175" s="5">
        <v>-1920318000000</v>
      </c>
      <c r="Y175" s="5">
        <v>5808627000000</v>
      </c>
      <c r="Z175" s="5">
        <v>2600153000000</v>
      </c>
      <c r="AA175" s="2">
        <v>-10030596000000</v>
      </c>
    </row>
    <row r="176" spans="3:27" ht="15.5" x14ac:dyDescent="0.35">
      <c r="C176" t="s">
        <v>1341</v>
      </c>
      <c r="D176" s="5">
        <v>-2102408000000</v>
      </c>
      <c r="E176" s="5">
        <v>-862273000000</v>
      </c>
      <c r="F176" s="5">
        <v>-576084000000</v>
      </c>
      <c r="G176" s="5">
        <v>-1645363000000</v>
      </c>
      <c r="I176" s="5">
        <v>-2097994000000</v>
      </c>
      <c r="J176" s="5">
        <v>-3929564000000</v>
      </c>
      <c r="K176" s="5">
        <v>7748711000000</v>
      </c>
      <c r="L176" s="5">
        <v>-4494996000000</v>
      </c>
      <c r="M176" s="5">
        <v>697596000000</v>
      </c>
      <c r="N176" s="5">
        <v>419838000000</v>
      </c>
      <c r="O176" s="5">
        <v>-4002645000000</v>
      </c>
      <c r="P176" s="5">
        <v>-973579000000</v>
      </c>
      <c r="Q176" s="5">
        <v>-9515359000000</v>
      </c>
      <c r="R176" s="5">
        <v>-1011605000000</v>
      </c>
      <c r="S176" s="5">
        <v>-1674546000000</v>
      </c>
      <c r="T176" s="5">
        <v>-4289584000000</v>
      </c>
      <c r="U176" s="5">
        <v>-2273965000000</v>
      </c>
      <c r="V176" s="5">
        <v>-783128000000</v>
      </c>
      <c r="W176" s="5">
        <v>-2169377000000</v>
      </c>
      <c r="X176" s="5">
        <v>269011000000</v>
      </c>
      <c r="Y176" s="5">
        <v>680259000000</v>
      </c>
      <c r="Z176" s="5">
        <v>-1513689000000</v>
      </c>
      <c r="AA176" s="2">
        <v>-97988000000</v>
      </c>
    </row>
    <row r="177" spans="3:27" ht="15.5" x14ac:dyDescent="0.35">
      <c r="C177" t="s">
        <v>651</v>
      </c>
      <c r="D177" s="5">
        <v>-64171146000000</v>
      </c>
      <c r="E177" s="5">
        <v>-34211580000000</v>
      </c>
      <c r="F177" s="5">
        <v>-113012263000000</v>
      </c>
      <c r="G177" s="5">
        <v>-59271535000000</v>
      </c>
      <c r="I177" s="5">
        <v>-193509441000000</v>
      </c>
      <c r="J177" s="5">
        <v>-237605954000000</v>
      </c>
      <c r="K177" s="5">
        <v>-173772763000000</v>
      </c>
      <c r="L177" s="5">
        <v>-128394061000000</v>
      </c>
      <c r="M177" s="5">
        <v>-82428247000000</v>
      </c>
      <c r="N177" s="5">
        <v>12882253000000</v>
      </c>
      <c r="O177" s="5">
        <v>-98866982000000</v>
      </c>
      <c r="P177" s="5">
        <v>-102701408000000</v>
      </c>
      <c r="Q177" s="5">
        <v>-76638704000000</v>
      </c>
      <c r="R177" s="5">
        <v>-75638571000000</v>
      </c>
      <c r="S177" s="5">
        <v>-71254097000000</v>
      </c>
      <c r="T177" s="5">
        <v>-59909017000000</v>
      </c>
      <c r="U177" s="5">
        <v>-85610294000000</v>
      </c>
      <c r="V177" s="5">
        <v>-74972786000000</v>
      </c>
      <c r="W177" s="5">
        <v>-69544626000000</v>
      </c>
      <c r="X177" s="5">
        <v>-46900755000000</v>
      </c>
      <c r="Y177" s="5">
        <v>-24906337000000</v>
      </c>
      <c r="Z177" s="5">
        <v>-36149818000000</v>
      </c>
      <c r="AA177" s="2">
        <v>-24287819000000</v>
      </c>
    </row>
    <row r="178" spans="3:27" ht="15.5" x14ac:dyDescent="0.35">
      <c r="C178" t="s">
        <v>650</v>
      </c>
      <c r="D178" s="5">
        <v>-203821000000</v>
      </c>
      <c r="E178" s="5">
        <v>-1075042000000</v>
      </c>
      <c r="F178" s="5">
        <v>-397719000000</v>
      </c>
      <c r="G178" s="5">
        <v>3231733000000</v>
      </c>
      <c r="I178" s="5">
        <v>4386361000000</v>
      </c>
      <c r="J178" s="5">
        <v>14402790000000</v>
      </c>
      <c r="K178" s="5">
        <v>-10986939000000</v>
      </c>
      <c r="L178" s="5">
        <v>15611011000000</v>
      </c>
      <c r="M178" s="5">
        <v>27777456000000</v>
      </c>
      <c r="N178" s="5">
        <v>-53139093000000</v>
      </c>
      <c r="O178" s="5">
        <v>142266000000</v>
      </c>
      <c r="P178" s="5">
        <v>531686000000</v>
      </c>
      <c r="Q178" s="5">
        <v>2425173000000</v>
      </c>
      <c r="R178" s="5">
        <v>-4377588000000</v>
      </c>
      <c r="S178" s="5">
        <v>19109845000000</v>
      </c>
      <c r="T178" s="5">
        <v>-16049132000000</v>
      </c>
      <c r="U178" s="5">
        <v>10777622000000</v>
      </c>
      <c r="V178" s="5">
        <v>-2145350000000</v>
      </c>
      <c r="W178" s="5">
        <v>-3389128000000</v>
      </c>
      <c r="X178" s="5">
        <v>-753204000000</v>
      </c>
    </row>
    <row r="179" spans="3:27" ht="15.5" x14ac:dyDescent="0.35">
      <c r="C179" t="s">
        <v>856</v>
      </c>
      <c r="D179" s="5">
        <v>-1717819000000</v>
      </c>
      <c r="E179" s="5">
        <v>-1780373000000</v>
      </c>
      <c r="F179" s="5">
        <v>-1805424000000</v>
      </c>
      <c r="G179" s="5">
        <v>272726000000</v>
      </c>
      <c r="I179" s="5">
        <v>-994335000000</v>
      </c>
      <c r="J179" s="5">
        <v>-10319670000000</v>
      </c>
      <c r="K179" s="5">
        <v>-10159382000000</v>
      </c>
      <c r="L179" s="5">
        <v>-5370202000000</v>
      </c>
      <c r="M179" s="5">
        <v>-955774000000</v>
      </c>
      <c r="N179" s="5">
        <v>-1423147000000</v>
      </c>
      <c r="O179" s="5">
        <v>-2088779000000</v>
      </c>
      <c r="P179" s="5">
        <v>-2834995000000</v>
      </c>
      <c r="Q179" s="5">
        <v>-3961788000000</v>
      </c>
      <c r="R179" s="5">
        <v>-4079414000000</v>
      </c>
      <c r="S179" s="5">
        <v>-2305938000000</v>
      </c>
      <c r="T179" s="5">
        <v>-1590704000000</v>
      </c>
      <c r="U179" s="5">
        <v>-833329000000</v>
      </c>
      <c r="V179" s="5">
        <v>-762916000000</v>
      </c>
      <c r="W179" s="5">
        <v>-1058232000000</v>
      </c>
      <c r="Y179" s="5">
        <v>-1420388000000</v>
      </c>
    </row>
    <row r="180" spans="3:27" ht="15.5" x14ac:dyDescent="0.35">
      <c r="C180" t="s">
        <v>2037</v>
      </c>
      <c r="D180" s="5">
        <v>-238073000000</v>
      </c>
      <c r="E180" s="5">
        <v>-3985765000000</v>
      </c>
      <c r="F180" s="5">
        <v>-18546315000000</v>
      </c>
      <c r="G180" s="5">
        <v>-7818567000000</v>
      </c>
      <c r="I180" s="5">
        <v>-42257111000000</v>
      </c>
      <c r="J180" s="5">
        <v>-39585822000000</v>
      </c>
      <c r="K180" s="5">
        <v>-34331179000000</v>
      </c>
      <c r="L180" s="5">
        <v>-38291913000000</v>
      </c>
      <c r="M180" s="5">
        <v>-17626346000000</v>
      </c>
      <c r="N180" s="5">
        <v>-7503528000000</v>
      </c>
    </row>
    <row r="181" spans="3:27" ht="15.5" x14ac:dyDescent="0.35">
      <c r="C181" t="s">
        <v>2038</v>
      </c>
      <c r="D181" s="5">
        <v>362735000000</v>
      </c>
      <c r="E181" s="5">
        <v>329409000000</v>
      </c>
      <c r="F181" s="5">
        <v>354788000000</v>
      </c>
      <c r="G181" s="5">
        <v>415331000000</v>
      </c>
      <c r="I181" s="5">
        <v>1346033000000</v>
      </c>
      <c r="J181" s="5">
        <v>-319986000000</v>
      </c>
      <c r="K181" s="5">
        <v>307195000000</v>
      </c>
      <c r="L181" s="5">
        <v>-1090046000000</v>
      </c>
      <c r="M181" s="5">
        <v>-1276488000000</v>
      </c>
      <c r="N181" s="5">
        <v>-567294000000</v>
      </c>
      <c r="O181" s="5">
        <v>249143000000</v>
      </c>
      <c r="P181" s="5">
        <v>-966751000000</v>
      </c>
      <c r="Q181" s="5">
        <v>-1533591000000</v>
      </c>
      <c r="R181" s="5">
        <v>-231782000000</v>
      </c>
      <c r="S181" s="5">
        <v>170521000000</v>
      </c>
      <c r="T181" s="5">
        <v>-165177000000</v>
      </c>
      <c r="U181" s="5">
        <v>-291229000000</v>
      </c>
      <c r="V181" s="5">
        <v>-290465000000</v>
      </c>
      <c r="W181" s="5">
        <v>-38983000000</v>
      </c>
    </row>
    <row r="182" spans="3:27" ht="15.5" x14ac:dyDescent="0.35">
      <c r="C182" t="s">
        <v>903</v>
      </c>
      <c r="D182" s="5">
        <v>-16732000000</v>
      </c>
      <c r="E182" s="5">
        <v>178886000000</v>
      </c>
      <c r="F182" s="5">
        <v>717612000000</v>
      </c>
      <c r="G182" s="5">
        <v>-823970000000</v>
      </c>
      <c r="I182" s="5">
        <v>-112610000000</v>
      </c>
      <c r="J182" s="5">
        <v>-302483000000</v>
      </c>
      <c r="K182" s="5">
        <v>728393000000</v>
      </c>
      <c r="L182" s="5">
        <v>908800000000</v>
      </c>
      <c r="M182" s="5">
        <v>105033000000</v>
      </c>
      <c r="N182" s="5">
        <v>-1002158000000</v>
      </c>
      <c r="O182" s="5">
        <v>59427000000</v>
      </c>
      <c r="P182" s="5">
        <v>1452022000000</v>
      </c>
      <c r="Q182" s="5">
        <v>-59783000000</v>
      </c>
      <c r="R182" s="5">
        <v>2204689000000</v>
      </c>
      <c r="S182" s="5">
        <v>-2225414000000</v>
      </c>
      <c r="T182" s="5">
        <v>-1465433000000</v>
      </c>
      <c r="U182" s="5">
        <v>-1098375000000</v>
      </c>
      <c r="V182" s="5">
        <v>-6634000000</v>
      </c>
    </row>
    <row r="183" spans="3:27" ht="15.5" x14ac:dyDescent="0.35">
      <c r="C183" t="s">
        <v>2039</v>
      </c>
      <c r="D183" s="5">
        <v>28371000000</v>
      </c>
      <c r="E183" s="5">
        <v>-120818000000</v>
      </c>
    </row>
    <row r="184" spans="3:27" ht="15.5" x14ac:dyDescent="0.35">
      <c r="C184" t="s">
        <v>901</v>
      </c>
      <c r="D184" s="5">
        <v>626115000000</v>
      </c>
      <c r="E184" s="5">
        <v>-1108798000000</v>
      </c>
      <c r="F184" s="5">
        <v>1217987000000</v>
      </c>
      <c r="G184" s="5">
        <v>-996565000000</v>
      </c>
      <c r="I184" s="5">
        <v>-845315000000</v>
      </c>
      <c r="J184" s="5">
        <v>-2107934000000</v>
      </c>
      <c r="K184" s="5">
        <v>-824286000000</v>
      </c>
      <c r="L184" s="5">
        <v>-425252000000</v>
      </c>
      <c r="M184" s="5">
        <v>156184000000</v>
      </c>
      <c r="N184" s="5">
        <v>1684499000000</v>
      </c>
      <c r="O184" s="5">
        <v>-154364000000</v>
      </c>
      <c r="P184" s="5">
        <v>-73952000000</v>
      </c>
      <c r="Q184" s="5">
        <v>-33153000000</v>
      </c>
      <c r="R184" s="5">
        <v>-451229000000</v>
      </c>
      <c r="S184" s="5">
        <v>-462352000000</v>
      </c>
      <c r="T184" s="5">
        <v>-348490000000</v>
      </c>
      <c r="U184" s="5">
        <v>-53253000000</v>
      </c>
      <c r="V184" s="5">
        <v>-30999000000</v>
      </c>
    </row>
    <row r="185" spans="3:27" ht="15.5" x14ac:dyDescent="0.35">
      <c r="C185" t="s">
        <v>707</v>
      </c>
      <c r="D185" s="5">
        <v>6133543000000</v>
      </c>
      <c r="E185" s="5">
        <v>-20107300000000</v>
      </c>
      <c r="F185" s="5">
        <v>6711305000000</v>
      </c>
      <c r="G185" s="5">
        <v>762905000000</v>
      </c>
      <c r="I185" s="5">
        <v>-3502246000000</v>
      </c>
      <c r="J185" s="5">
        <v>851950000000</v>
      </c>
      <c r="K185" s="5">
        <v>-8293177000000</v>
      </c>
      <c r="L185" s="5">
        <v>-3230934000000</v>
      </c>
      <c r="M185" s="5">
        <v>773601000000</v>
      </c>
      <c r="N185" s="5">
        <v>-4074819000000</v>
      </c>
      <c r="O185" s="5">
        <v>1754709000000</v>
      </c>
      <c r="P185" s="5">
        <v>-3296918000000</v>
      </c>
      <c r="Q185" s="5">
        <v>-3240312000000</v>
      </c>
      <c r="R185" s="5">
        <v>-42059000000</v>
      </c>
      <c r="S185" s="5">
        <v>627894000000</v>
      </c>
      <c r="T185" s="5">
        <v>-1583311000000</v>
      </c>
      <c r="U185" s="5">
        <v>172342000000</v>
      </c>
      <c r="V185" s="5">
        <v>-1428970000000</v>
      </c>
      <c r="W185" s="5">
        <v>-1407896000000</v>
      </c>
      <c r="X185" s="5">
        <v>-603636000000</v>
      </c>
      <c r="Y185" s="5">
        <v>1118663000000</v>
      </c>
      <c r="Z185" s="5">
        <v>284409000000</v>
      </c>
      <c r="AA185" s="2">
        <v>-297405000000</v>
      </c>
    </row>
    <row r="186" spans="3:27" ht="15.5" x14ac:dyDescent="0.35">
      <c r="C186" t="s">
        <v>2040</v>
      </c>
      <c r="D186" s="5">
        <v>-82077990000000</v>
      </c>
      <c r="E186" s="5">
        <v>-100946495000000</v>
      </c>
      <c r="F186" s="5">
        <v>-131919297000000</v>
      </c>
      <c r="G186" s="5">
        <v>-54129239000000</v>
      </c>
      <c r="I186" s="5">
        <v>-265034170000000</v>
      </c>
      <c r="J186" s="5">
        <v>-277902364000000</v>
      </c>
      <c r="K186" s="5">
        <v>-232806362000000</v>
      </c>
      <c r="L186" s="5">
        <v>-159734557000000</v>
      </c>
      <c r="M186" s="5">
        <v>-79537736000000</v>
      </c>
      <c r="N186" s="5">
        <v>-57473003000000</v>
      </c>
      <c r="O186" s="5">
        <v>-109751671000000</v>
      </c>
      <c r="P186" s="5">
        <v>-105296565000000</v>
      </c>
      <c r="Q186" s="5">
        <v>-95229804000000</v>
      </c>
      <c r="R186" s="5">
        <v>-86222123000000</v>
      </c>
      <c r="S186" s="5">
        <v>-52157509000000</v>
      </c>
      <c r="T186" s="5">
        <v>-99487055000000</v>
      </c>
      <c r="U186" s="5">
        <v>-80929365000000</v>
      </c>
      <c r="V186" s="5">
        <v>-78318991000000</v>
      </c>
      <c r="W186" s="5">
        <v>-65193928000000</v>
      </c>
      <c r="X186" s="5">
        <v>-8644267000000</v>
      </c>
      <c r="Y186" s="5">
        <v>-30677244000000</v>
      </c>
      <c r="Z186" s="5">
        <v>-46795799000000</v>
      </c>
      <c r="AA186" s="2">
        <v>-42072809000000</v>
      </c>
    </row>
    <row r="187" spans="3:27" ht="15.5" x14ac:dyDescent="0.35">
      <c r="C187" t="s">
        <v>2041</v>
      </c>
      <c r="D187" s="5">
        <v>1354895000000</v>
      </c>
      <c r="E187" s="5">
        <v>1227068000000</v>
      </c>
      <c r="F187" s="5">
        <v>4077164000000</v>
      </c>
      <c r="G187" s="5">
        <v>1593065000000</v>
      </c>
      <c r="I187" s="5">
        <v>9844380000000</v>
      </c>
      <c r="J187" s="5">
        <v>9312913000000</v>
      </c>
      <c r="K187" s="5">
        <v>12159217000000</v>
      </c>
      <c r="L187" s="5">
        <v>8204315000000</v>
      </c>
      <c r="M187" s="5">
        <v>6032660000000</v>
      </c>
      <c r="N187" s="5">
        <v>4441766000000</v>
      </c>
      <c r="O187" s="5">
        <v>5018924000000</v>
      </c>
      <c r="P187" s="5">
        <v>6845434000000</v>
      </c>
      <c r="Q187" s="5">
        <v>4565412000000</v>
      </c>
      <c r="R187" s="5">
        <v>3701934000000</v>
      </c>
      <c r="S187" s="5">
        <v>3430132000000</v>
      </c>
      <c r="T187" s="5">
        <v>2607206000000</v>
      </c>
      <c r="U187" s="5">
        <v>3002556000000</v>
      </c>
      <c r="V187" s="5">
        <v>2550099000000</v>
      </c>
      <c r="W187" s="5">
        <v>3587722000000</v>
      </c>
      <c r="X187" s="5">
        <v>2348642000000</v>
      </c>
      <c r="Y187" s="5">
        <v>2350123000000</v>
      </c>
      <c r="Z187" s="5">
        <v>2343228000000</v>
      </c>
      <c r="AA187" s="2">
        <v>1375021000000</v>
      </c>
    </row>
    <row r="188" spans="3:27" ht="15.5" x14ac:dyDescent="0.35">
      <c r="C188" t="s">
        <v>2042</v>
      </c>
    </row>
    <row r="189" spans="3:27" ht="15.5" x14ac:dyDescent="0.35">
      <c r="C189" t="s">
        <v>2043</v>
      </c>
    </row>
    <row r="190" spans="3:27" ht="15.5" x14ac:dyDescent="0.35">
      <c r="C190" t="s">
        <v>905</v>
      </c>
      <c r="D190" s="5">
        <v>-1751079000000</v>
      </c>
      <c r="E190" s="5">
        <v>5292391000000</v>
      </c>
      <c r="F190" s="5">
        <v>82221633000000</v>
      </c>
      <c r="G190" s="5">
        <v>-49860765000000</v>
      </c>
      <c r="I190" s="5">
        <v>94403943000000</v>
      </c>
      <c r="J190" s="5">
        <v>18549199000000</v>
      </c>
      <c r="K190" s="5">
        <v>34079545000000</v>
      </c>
      <c r="L190" s="5">
        <v>119697949000000</v>
      </c>
      <c r="M190" s="5">
        <v>86516511000000</v>
      </c>
      <c r="N190" s="5">
        <v>57292004000000</v>
      </c>
      <c r="O190" s="5">
        <v>46976850000000</v>
      </c>
      <c r="P190" s="5">
        <v>-3467776000000</v>
      </c>
      <c r="Q190" s="5">
        <v>15766883000000</v>
      </c>
      <c r="R190" s="5">
        <v>15377874000000</v>
      </c>
      <c r="S190" s="5">
        <v>44702559000000</v>
      </c>
      <c r="T190" s="5">
        <v>4832745000000</v>
      </c>
      <c r="U190" s="5">
        <v>10098878000000</v>
      </c>
      <c r="V190" s="5">
        <v>20800328000000</v>
      </c>
      <c r="W190" s="5">
        <v>24873071000000</v>
      </c>
      <c r="X190" s="5">
        <v>-8471819000000</v>
      </c>
      <c r="Y190" s="5">
        <v>6266337000000</v>
      </c>
      <c r="Z190" s="5">
        <v>6650858000000</v>
      </c>
      <c r="AA190" s="2">
        <v>12973698000000</v>
      </c>
    </row>
    <row r="191" spans="3:27" ht="15.5" x14ac:dyDescent="0.35">
      <c r="C191" t="s">
        <v>906</v>
      </c>
      <c r="D191" s="5">
        <v>10139087000000</v>
      </c>
      <c r="E191" s="5">
        <v>9898721000000</v>
      </c>
      <c r="F191" s="5">
        <v>30268204000000</v>
      </c>
      <c r="G191" s="5">
        <v>-5119756000000</v>
      </c>
      <c r="I191" s="5">
        <v>41785241000000</v>
      </c>
      <c r="J191" s="5">
        <v>70964416000000</v>
      </c>
      <c r="K191" s="5">
        <v>28969554000000</v>
      </c>
      <c r="L191" s="5">
        <v>58231308000000</v>
      </c>
      <c r="M191" s="5">
        <v>49240816000000</v>
      </c>
      <c r="N191" s="5">
        <v>22962501000000</v>
      </c>
      <c r="O191" s="5">
        <v>21759264000000</v>
      </c>
      <c r="P191" s="5">
        <v>-1402889000000</v>
      </c>
      <c r="Q191" s="5">
        <v>31594358000000</v>
      </c>
      <c r="R191" s="5">
        <v>28225627000000</v>
      </c>
      <c r="S191" s="5">
        <v>17133981000000</v>
      </c>
      <c r="T191" s="5">
        <v>15682853000000</v>
      </c>
      <c r="U191" s="5">
        <v>32276298000000</v>
      </c>
      <c r="V191" s="5">
        <v>34355704000000</v>
      </c>
      <c r="W191" s="5">
        <v>26069795000000</v>
      </c>
      <c r="X191" s="5">
        <v>10161596000000</v>
      </c>
      <c r="Y191" s="5">
        <v>18882649000000</v>
      </c>
      <c r="Z191" s="5">
        <v>4114274000000</v>
      </c>
      <c r="AA191" s="2">
        <v>30008961000000</v>
      </c>
    </row>
    <row r="192" spans="3:27" ht="15.5" x14ac:dyDescent="0.35">
      <c r="C192" t="s">
        <v>290</v>
      </c>
      <c r="D192" s="5">
        <v>26835121000000</v>
      </c>
      <c r="E192" s="5">
        <v>-14507437000000</v>
      </c>
      <c r="F192" s="5">
        <v>89040666000000</v>
      </c>
      <c r="G192" s="5">
        <v>82541167000000</v>
      </c>
      <c r="I192" s="5">
        <v>230133571000000</v>
      </c>
      <c r="J192" s="5">
        <v>11951464000000</v>
      </c>
      <c r="K192" s="5">
        <v>-7185303000000</v>
      </c>
      <c r="L192" s="5">
        <v>4988760000000</v>
      </c>
      <c r="M192" s="5">
        <v>-14624168000000</v>
      </c>
      <c r="N192" s="5">
        <v>26066273000000</v>
      </c>
      <c r="O192" s="5">
        <v>20520226000000</v>
      </c>
      <c r="P192" s="5">
        <v>21975342000000</v>
      </c>
      <c r="Q192" s="5">
        <v>-553881000000</v>
      </c>
      <c r="R192" s="5">
        <v>35310768000000</v>
      </c>
      <c r="S192" s="5">
        <v>-28721091000000</v>
      </c>
      <c r="T192" s="5">
        <v>57414439000000</v>
      </c>
      <c r="U192" s="5">
        <v>21255943000000</v>
      </c>
      <c r="V192" s="5">
        <v>4383361000000</v>
      </c>
      <c r="W192" s="5">
        <v>1454749000000</v>
      </c>
      <c r="X192" s="5">
        <v>12563907000000</v>
      </c>
      <c r="Y192" s="5">
        <v>8365346000000</v>
      </c>
      <c r="Z192" s="5">
        <v>28871129000000</v>
      </c>
      <c r="AA192" s="2">
        <v>-4345784000000</v>
      </c>
    </row>
    <row r="193" spans="3:27" ht="15.5" x14ac:dyDescent="0.35">
      <c r="C193" t="s">
        <v>2044</v>
      </c>
      <c r="D193" s="5">
        <v>35223129000000</v>
      </c>
      <c r="E193" s="5">
        <v>683675000000</v>
      </c>
      <c r="F193" s="5">
        <v>201530503000000</v>
      </c>
      <c r="G193" s="5">
        <v>27560646000000</v>
      </c>
      <c r="I193" s="5">
        <v>366322755000000</v>
      </c>
      <c r="J193" s="5">
        <v>101465079000000</v>
      </c>
      <c r="K193" s="5">
        <v>55863796000000</v>
      </c>
      <c r="L193" s="5">
        <v>182918017000000</v>
      </c>
      <c r="M193" s="5">
        <v>121133159000000</v>
      </c>
      <c r="N193" s="5">
        <v>106320778000000</v>
      </c>
      <c r="O193" s="5">
        <v>89256340000000</v>
      </c>
      <c r="P193" s="5">
        <v>17104677000000</v>
      </c>
      <c r="Q193" s="5">
        <v>46807360000000</v>
      </c>
      <c r="R193" s="5">
        <v>78914269000000</v>
      </c>
      <c r="S193" s="5">
        <v>33115449000000</v>
      </c>
      <c r="T193" s="5">
        <v>77930037000000</v>
      </c>
      <c r="U193" s="5">
        <v>63631119000000</v>
      </c>
      <c r="V193" s="5">
        <v>59539393000000</v>
      </c>
      <c r="W193" s="5">
        <v>52397615000000</v>
      </c>
      <c r="X193" s="5">
        <v>14253684000000</v>
      </c>
      <c r="Y193" s="5">
        <v>33514332000000</v>
      </c>
      <c r="Z193" s="5">
        <v>39636261000000</v>
      </c>
      <c r="AA193" s="2">
        <v>38636875000000</v>
      </c>
    </row>
    <row r="194" spans="3:27" ht="15.5" x14ac:dyDescent="0.35">
      <c r="C194" t="s">
        <v>2045</v>
      </c>
      <c r="D194" s="5">
        <v>-1474736000000</v>
      </c>
      <c r="E194" s="5">
        <v>2983481000000</v>
      </c>
      <c r="F194" s="5">
        <v>2803243000000</v>
      </c>
      <c r="G194" s="5">
        <v>-1247718000000</v>
      </c>
      <c r="I194" s="5">
        <v>-1947672000000</v>
      </c>
      <c r="J194" s="5">
        <v>2679658000000</v>
      </c>
      <c r="K194" s="5">
        <v>2845795000000</v>
      </c>
      <c r="L194" s="5">
        <v>-573784000000</v>
      </c>
      <c r="M194" s="5">
        <v>4354056000000</v>
      </c>
      <c r="N194" s="5">
        <v>436469000000</v>
      </c>
      <c r="O194" s="5">
        <v>-8252837000000</v>
      </c>
      <c r="P194" s="5">
        <v>7464542000000</v>
      </c>
      <c r="Q194" s="5">
        <v>-273297000000</v>
      </c>
      <c r="R194" s="5">
        <v>-2483411000000</v>
      </c>
      <c r="S194" s="5">
        <v>872363000000</v>
      </c>
      <c r="T194" s="5">
        <v>1611150000000</v>
      </c>
      <c r="U194" s="5">
        <v>953750000000</v>
      </c>
      <c r="V194" s="5">
        <v>268819000000</v>
      </c>
      <c r="W194" s="5">
        <v>58282000000</v>
      </c>
      <c r="Y194" s="5">
        <v>-7588000000</v>
      </c>
      <c r="Z194" s="5">
        <v>-823257000000</v>
      </c>
      <c r="AA194" s="2">
        <v>-1072064000000</v>
      </c>
    </row>
    <row r="195" spans="3:27" ht="15.5" x14ac:dyDescent="0.35">
      <c r="C195" t="s">
        <v>636</v>
      </c>
      <c r="D195" s="5">
        <v>-433011000000</v>
      </c>
      <c r="E195" s="5">
        <v>1158656000000</v>
      </c>
      <c r="F195" s="5">
        <v>-501064000000</v>
      </c>
      <c r="G195" s="5">
        <v>-171709000000</v>
      </c>
      <c r="I195" s="5">
        <v>-1166273000000</v>
      </c>
      <c r="J195" s="5">
        <v>1218775000000</v>
      </c>
      <c r="K195" s="5">
        <v>428927000000</v>
      </c>
      <c r="L195" s="5">
        <v>-1324445000000</v>
      </c>
      <c r="M195" s="5">
        <v>1094141000000</v>
      </c>
      <c r="N195" s="5">
        <v>1116882000000</v>
      </c>
      <c r="O195" s="5">
        <v>-673743000000</v>
      </c>
      <c r="P195" s="5">
        <v>1004627000000</v>
      </c>
      <c r="Q195" s="5">
        <v>1268656000000</v>
      </c>
      <c r="R195" s="5">
        <v>413584000000</v>
      </c>
      <c r="S195" s="5">
        <v>-39000000</v>
      </c>
      <c r="T195" s="5">
        <v>394236000000</v>
      </c>
      <c r="U195" s="5">
        <v>-932101000000</v>
      </c>
      <c r="V195" s="5">
        <v>392759000000</v>
      </c>
      <c r="W195" s="5">
        <v>414966000000</v>
      </c>
      <c r="X195" s="5">
        <v>183908000000</v>
      </c>
      <c r="Y195" s="5">
        <v>-46242000000</v>
      </c>
      <c r="Z195" s="5">
        <v>-232979000000</v>
      </c>
      <c r="AA195" s="2">
        <v>181438000000</v>
      </c>
    </row>
    <row r="196" spans="3:27" ht="15.5" x14ac:dyDescent="0.35">
      <c r="C196" t="s">
        <v>2046</v>
      </c>
      <c r="D196" s="5">
        <v>-1201824000000</v>
      </c>
      <c r="E196" s="5">
        <v>-2264786000000</v>
      </c>
      <c r="F196" s="5">
        <v>285526000000</v>
      </c>
      <c r="G196" s="5">
        <v>1182378000000</v>
      </c>
      <c r="I196" s="5">
        <v>2182623000000</v>
      </c>
      <c r="J196" s="5">
        <v>-1181816000000</v>
      </c>
      <c r="K196" s="5">
        <v>-515525000000</v>
      </c>
      <c r="L196" s="5">
        <v>-947343000000</v>
      </c>
      <c r="M196" s="5">
        <v>2807034000000</v>
      </c>
      <c r="N196" s="5">
        <v>3812878000000</v>
      </c>
      <c r="O196" s="5">
        <v>1679856000000</v>
      </c>
      <c r="P196" s="5">
        <v>-896233000000</v>
      </c>
      <c r="Q196" s="5">
        <v>3651085000000</v>
      </c>
      <c r="R196" s="5">
        <v>2583901000000</v>
      </c>
      <c r="S196" s="5">
        <v>-324750000000</v>
      </c>
      <c r="T196" s="5">
        <v>5340802000000</v>
      </c>
      <c r="U196" s="5">
        <v>968758000000</v>
      </c>
    </row>
    <row r="197" spans="3:27" ht="15.5" x14ac:dyDescent="0.35">
      <c r="C197" t="s">
        <v>143</v>
      </c>
      <c r="D197" s="5">
        <v>-294065000000</v>
      </c>
      <c r="E197" s="5">
        <v>336361000000</v>
      </c>
      <c r="F197" s="5">
        <v>642051000000</v>
      </c>
      <c r="G197" s="5">
        <v>-410198000000</v>
      </c>
      <c r="I197" s="5">
        <v>-495442000000</v>
      </c>
      <c r="J197" s="5">
        <v>488808000000</v>
      </c>
      <c r="K197" s="5">
        <v>-78008000000</v>
      </c>
      <c r="L197" s="5">
        <v>740103000000</v>
      </c>
      <c r="M197" s="5">
        <v>-140336000000</v>
      </c>
      <c r="N197" s="5">
        <v>-107120000000</v>
      </c>
      <c r="O197" s="5">
        <v>114894000000</v>
      </c>
      <c r="P197" s="5">
        <v>46922000000</v>
      </c>
      <c r="Q197" s="5">
        <v>110687000000</v>
      </c>
      <c r="R197" s="5">
        <v>-7543000000</v>
      </c>
      <c r="S197" s="5">
        <v>-306828000000</v>
      </c>
      <c r="T197" s="5">
        <v>244614000000</v>
      </c>
      <c r="U197" s="5">
        <v>-211620000000</v>
      </c>
      <c r="V197" s="5">
        <v>10573000000</v>
      </c>
      <c r="W197" s="5">
        <v>-221991000000</v>
      </c>
      <c r="X197" s="5">
        <v>-3473497000000</v>
      </c>
      <c r="Y197" s="5">
        <v>-4798538000000</v>
      </c>
      <c r="Z197" s="5">
        <v>-2817792000000</v>
      </c>
      <c r="AA197" s="2">
        <v>-2988556000000</v>
      </c>
    </row>
    <row r="198" spans="3:27" ht="15.5" x14ac:dyDescent="0.35">
      <c r="C198" t="s">
        <v>1862</v>
      </c>
      <c r="N198" s="5">
        <v>-4629345000000</v>
      </c>
      <c r="O198" s="5">
        <v>-7551004000000</v>
      </c>
      <c r="P198" s="5">
        <v>-7200860000000</v>
      </c>
      <c r="Q198" s="5">
        <v>-5968499000000</v>
      </c>
      <c r="R198" s="5">
        <v>-5943662000000</v>
      </c>
      <c r="S198" s="5">
        <v>-5299131000000</v>
      </c>
      <c r="T198" s="5">
        <v>-5716191000000</v>
      </c>
      <c r="U198" s="5">
        <v>-5911725000000</v>
      </c>
      <c r="V198" s="5">
        <v>-3266066000000</v>
      </c>
      <c r="W198" s="5">
        <v>-2982177000000</v>
      </c>
    </row>
    <row r="199" spans="3:27" ht="15.5" x14ac:dyDescent="0.35">
      <c r="C199" t="s">
        <v>2047</v>
      </c>
      <c r="D199" s="5">
        <v>10476000000</v>
      </c>
      <c r="E199" s="5">
        <v>-3877000000</v>
      </c>
    </row>
    <row r="200" spans="3:27" ht="15.5" x14ac:dyDescent="0.35">
      <c r="C200" t="s">
        <v>864</v>
      </c>
      <c r="D200" s="5">
        <v>2970951000000</v>
      </c>
      <c r="E200" s="5">
        <v>10054810000000</v>
      </c>
      <c r="F200" s="5">
        <v>-4454316000000</v>
      </c>
      <c r="G200" s="5">
        <v>-989451000000</v>
      </c>
      <c r="I200" s="5">
        <v>-1213929000000</v>
      </c>
      <c r="J200" s="5">
        <v>3441525000000</v>
      </c>
      <c r="K200" s="5">
        <v>11754709000000</v>
      </c>
      <c r="L200" s="5">
        <v>5310702000000</v>
      </c>
      <c r="M200" s="5">
        <v>1165775000000</v>
      </c>
      <c r="N200" s="5">
        <v>10669490000000</v>
      </c>
      <c r="O200" s="5">
        <v>4400324000000</v>
      </c>
      <c r="P200" s="5">
        <v>-2053360000000</v>
      </c>
      <c r="Q200" s="5">
        <v>6931895000000</v>
      </c>
      <c r="R200" s="5">
        <v>3531241000000</v>
      </c>
      <c r="S200" s="5">
        <v>-1484053000000</v>
      </c>
      <c r="T200" s="5">
        <v>3910075000000</v>
      </c>
      <c r="U200" s="5">
        <v>1523844000000</v>
      </c>
      <c r="V200" s="5">
        <v>3885183000000</v>
      </c>
      <c r="W200" s="5">
        <v>5838678000000</v>
      </c>
      <c r="X200" s="5">
        <v>1553634000000</v>
      </c>
      <c r="Y200" s="5">
        <v>1133216000000</v>
      </c>
      <c r="Z200" s="5">
        <v>-2751048000000</v>
      </c>
      <c r="AA200" s="2">
        <v>1560507000000</v>
      </c>
    </row>
    <row r="201" spans="3:27" ht="15.5" x14ac:dyDescent="0.35">
      <c r="C201" t="s">
        <v>2048</v>
      </c>
    </row>
    <row r="202" spans="3:27" ht="15.5" x14ac:dyDescent="0.35">
      <c r="C202" t="s">
        <v>2049</v>
      </c>
    </row>
    <row r="203" spans="3:27" ht="15.5" x14ac:dyDescent="0.35">
      <c r="C203" t="s">
        <v>2050</v>
      </c>
      <c r="E203" s="5">
        <v>-499417000000</v>
      </c>
      <c r="F203" s="5">
        <v>3587571000000</v>
      </c>
      <c r="G203" s="5">
        <v>2210196000000</v>
      </c>
      <c r="I203" s="5">
        <v>6853820000000</v>
      </c>
      <c r="J203" s="5">
        <v>4818540000000</v>
      </c>
      <c r="K203" s="5">
        <v>9662291000000</v>
      </c>
      <c r="L203" s="5">
        <v>9436341000000</v>
      </c>
      <c r="M203" s="5">
        <v>7948174000000</v>
      </c>
      <c r="N203" s="5">
        <v>-2055893000000</v>
      </c>
      <c r="O203" s="5">
        <v>2287578000000</v>
      </c>
      <c r="P203" s="5">
        <v>156957000000</v>
      </c>
      <c r="Q203" s="5">
        <v>456360000000</v>
      </c>
      <c r="R203" s="5">
        <v>57423000000</v>
      </c>
      <c r="S203" s="5">
        <v>-2031000000</v>
      </c>
      <c r="T203" s="5">
        <v>-4342000000</v>
      </c>
      <c r="U203" s="5">
        <v>14717000000</v>
      </c>
      <c r="V203" s="5">
        <v>-82444000000</v>
      </c>
      <c r="W203" s="5">
        <v>508000000</v>
      </c>
      <c r="X203" s="5">
        <v>85094000000</v>
      </c>
    </row>
    <row r="204" spans="3:27" ht="15.5" x14ac:dyDescent="0.35">
      <c r="C204" t="s">
        <v>2051</v>
      </c>
      <c r="E204" s="5">
        <v>-3048152000000</v>
      </c>
      <c r="F204" s="5">
        <v>9933623000000</v>
      </c>
      <c r="G204" s="5">
        <v>5031321000000</v>
      </c>
      <c r="I204" s="5">
        <v>14142673000000</v>
      </c>
      <c r="J204" s="5">
        <v>7510475000000</v>
      </c>
      <c r="K204" s="5">
        <v>5382833000000</v>
      </c>
      <c r="L204" s="5">
        <v>7794862000000</v>
      </c>
      <c r="M204" s="5">
        <v>6093555000000</v>
      </c>
      <c r="N204" s="5">
        <v>4653987000000</v>
      </c>
      <c r="O204" s="5">
        <v>3420792000000</v>
      </c>
      <c r="P204" s="5">
        <v>3078422000000</v>
      </c>
      <c r="Q204" s="5">
        <v>3101195000000</v>
      </c>
      <c r="R204" s="5">
        <v>2415839000000</v>
      </c>
      <c r="S204" s="5">
        <v>1852989000000</v>
      </c>
      <c r="T204" s="5">
        <v>509134000000</v>
      </c>
      <c r="U204" s="5">
        <v>2210646000000</v>
      </c>
      <c r="V204" s="5">
        <v>4353474000000</v>
      </c>
      <c r="W204" s="5">
        <v>4344752000000</v>
      </c>
      <c r="X204" s="5">
        <v>9729281000000</v>
      </c>
    </row>
    <row r="205" spans="3:27" ht="15.5" x14ac:dyDescent="0.35">
      <c r="C205" t="s">
        <v>2052</v>
      </c>
      <c r="E205" s="5">
        <v>-5608128000000</v>
      </c>
      <c r="F205" s="5">
        <v>4525798000000</v>
      </c>
      <c r="G205" s="5">
        <v>18038575000000</v>
      </c>
      <c r="I205" s="5">
        <v>15284065000000</v>
      </c>
      <c r="J205" s="5">
        <v>14729578000000</v>
      </c>
      <c r="K205" s="5">
        <v>15033947000000</v>
      </c>
      <c r="L205" s="5">
        <v>2063789000000</v>
      </c>
      <c r="M205" s="5">
        <v>12506361000000</v>
      </c>
      <c r="N205" s="5">
        <v>-1789770000000</v>
      </c>
      <c r="O205" s="5">
        <v>2415171000000</v>
      </c>
      <c r="P205" s="5">
        <v>5435412000000</v>
      </c>
      <c r="Q205" s="5">
        <v>2333955000000</v>
      </c>
      <c r="R205" s="5">
        <v>3930263000000</v>
      </c>
      <c r="S205" s="5">
        <v>-653582000000</v>
      </c>
      <c r="T205" s="5">
        <v>5097017000000</v>
      </c>
      <c r="U205" s="5">
        <v>4968241000000</v>
      </c>
      <c r="V205" s="5">
        <v>-1748502000000</v>
      </c>
      <c r="W205" s="5">
        <v>8260862000000</v>
      </c>
      <c r="X205" s="5">
        <v>15437049000000</v>
      </c>
    </row>
    <row r="206" spans="3:27" ht="15.5" x14ac:dyDescent="0.35">
      <c r="C206" t="s">
        <v>2053</v>
      </c>
      <c r="E206" s="5">
        <v>-9155697000000</v>
      </c>
      <c r="F206" s="5">
        <v>18046992000000</v>
      </c>
      <c r="G206" s="5">
        <v>25280092000000</v>
      </c>
      <c r="I206" s="5">
        <v>36280558000000</v>
      </c>
      <c r="J206" s="5">
        <v>27058593000000</v>
      </c>
      <c r="K206" s="5">
        <v>30079071000000</v>
      </c>
      <c r="L206" s="5">
        <v>19294992000000</v>
      </c>
      <c r="M206" s="5">
        <v>26548090000000</v>
      </c>
      <c r="N206" s="5">
        <v>808324000000</v>
      </c>
      <c r="O206" s="5">
        <v>8123541000000</v>
      </c>
      <c r="P206" s="5">
        <v>8670791000000</v>
      </c>
      <c r="Q206" s="5">
        <v>5891510000000</v>
      </c>
      <c r="R206" s="5">
        <v>6403525000000</v>
      </c>
      <c r="S206" s="5">
        <v>1197376000000</v>
      </c>
      <c r="T206" s="5">
        <v>5601809000000</v>
      </c>
      <c r="U206" s="5">
        <v>7193604000000</v>
      </c>
      <c r="V206" s="5">
        <v>2522528000000</v>
      </c>
      <c r="W206" s="5">
        <v>12606122000000</v>
      </c>
      <c r="X206" s="5">
        <v>25251424000000</v>
      </c>
    </row>
    <row r="207" spans="3:27" ht="15.5" x14ac:dyDescent="0.35">
      <c r="C207" t="s">
        <v>2054</v>
      </c>
      <c r="D207" s="5">
        <v>34800920000000</v>
      </c>
      <c r="E207" s="5">
        <v>3792623000000</v>
      </c>
      <c r="F207" s="5">
        <v>218352935000000</v>
      </c>
      <c r="G207" s="5">
        <v>51204040000000</v>
      </c>
      <c r="I207" s="5">
        <v>399962620000000</v>
      </c>
      <c r="J207" s="5">
        <v>135170622000000</v>
      </c>
      <c r="K207" s="5">
        <v>100378765000000</v>
      </c>
      <c r="L207" s="5">
        <v>205418242000000</v>
      </c>
      <c r="M207" s="5">
        <v>156961919000000</v>
      </c>
      <c r="N207" s="5">
        <v>118428356000000</v>
      </c>
      <c r="O207" s="5">
        <v>87097371000000</v>
      </c>
      <c r="P207" s="5">
        <v>24141106000000</v>
      </c>
      <c r="Q207" s="5">
        <v>58419397000000</v>
      </c>
      <c r="R207" s="5">
        <v>83411904000000</v>
      </c>
      <c r="S207" s="5">
        <v>27770387000000</v>
      </c>
      <c r="T207" s="5">
        <v>89316532000000</v>
      </c>
      <c r="U207" s="5">
        <v>67215629000000</v>
      </c>
      <c r="V207" s="5">
        <v>63353189000000</v>
      </c>
      <c r="W207" s="5">
        <v>68111495000000</v>
      </c>
      <c r="X207" s="5">
        <v>37769153000000</v>
      </c>
      <c r="Y207" s="5">
        <v>29795180000000</v>
      </c>
      <c r="Z207" s="5">
        <v>33011185000000</v>
      </c>
      <c r="AA207" s="2">
        <v>36318200000000</v>
      </c>
    </row>
    <row r="208" spans="3:27" ht="15.5" x14ac:dyDescent="0.35">
      <c r="C208" t="s">
        <v>184</v>
      </c>
      <c r="D208" s="5">
        <v>18413290000000</v>
      </c>
      <c r="E208" s="5">
        <v>-7766985000000</v>
      </c>
      <c r="F208" s="5">
        <v>22993469000000</v>
      </c>
      <c r="G208" s="5">
        <v>-30828213000000</v>
      </c>
      <c r="I208" s="5">
        <v>-74629896000000</v>
      </c>
      <c r="J208" s="5">
        <v>57849151000000</v>
      </c>
      <c r="K208" s="5">
        <v>23470655000000</v>
      </c>
      <c r="L208" s="5">
        <v>13329320000000</v>
      </c>
      <c r="M208" s="5">
        <v>-3435459000000</v>
      </c>
      <c r="N208" s="5">
        <v>-16468363000000</v>
      </c>
      <c r="O208" s="5">
        <v>-6872016000000</v>
      </c>
      <c r="P208" s="5">
        <v>17625590000000</v>
      </c>
      <c r="Q208" s="5">
        <v>1199296000000</v>
      </c>
      <c r="R208" s="5">
        <v>-1428393000000</v>
      </c>
      <c r="S208" s="5">
        <v>1453603000000</v>
      </c>
      <c r="T208" s="5">
        <v>3532596000000</v>
      </c>
      <c r="U208" s="5">
        <v>6255292000000</v>
      </c>
      <c r="V208" s="5">
        <v>-4506198000000</v>
      </c>
      <c r="W208" s="5">
        <v>14820020000000</v>
      </c>
      <c r="X208" s="5">
        <v>-1553898000000</v>
      </c>
      <c r="Y208" s="5">
        <v>-4468155000000</v>
      </c>
      <c r="Z208" s="5">
        <v>-9157602000000</v>
      </c>
      <c r="AA208" s="2">
        <v>4507288000000</v>
      </c>
    </row>
    <row r="209" spans="3:27" ht="15.5" x14ac:dyDescent="0.35">
      <c r="C209" t="s">
        <v>185</v>
      </c>
      <c r="D209" s="5">
        <v>-918045000000</v>
      </c>
      <c r="E209" s="5">
        <v>4025612000000</v>
      </c>
      <c r="F209" s="5">
        <v>20482048000000</v>
      </c>
      <c r="G209" s="5">
        <v>-17509598000000</v>
      </c>
      <c r="I209" s="5">
        <v>787688000000</v>
      </c>
      <c r="J209" s="5">
        <v>17730695000000</v>
      </c>
      <c r="K209" s="5">
        <v>16010540000000</v>
      </c>
      <c r="L209" s="5">
        <v>-42640674000000</v>
      </c>
      <c r="M209" s="5">
        <v>-132477052000000</v>
      </c>
      <c r="N209" s="5">
        <v>-33313371000000</v>
      </c>
      <c r="O209" s="5">
        <v>-16251888000000</v>
      </c>
      <c r="P209" s="5">
        <v>-21515741000000</v>
      </c>
      <c r="Q209" s="5">
        <v>-5745013000000</v>
      </c>
      <c r="R209" s="5">
        <v>-6708910000000</v>
      </c>
      <c r="S209" s="5">
        <v>-29624606000000</v>
      </c>
      <c r="T209" s="5">
        <v>-7120367000000</v>
      </c>
      <c r="U209" s="5">
        <v>-12462835000000</v>
      </c>
      <c r="V209" s="5">
        <v>-1638267000000</v>
      </c>
      <c r="W209" s="5">
        <v>98592000000</v>
      </c>
      <c r="X209" s="5">
        <v>326031000000</v>
      </c>
      <c r="Y209" s="5">
        <v>-4716052000000</v>
      </c>
      <c r="Z209" s="5">
        <v>2400956000000</v>
      </c>
      <c r="AA209" s="2">
        <v>-932100000000</v>
      </c>
    </row>
    <row r="210" spans="3:27" ht="15.5" x14ac:dyDescent="0.35">
      <c r="C210" t="s">
        <v>2055</v>
      </c>
      <c r="D210" s="5">
        <v>5306213000000</v>
      </c>
      <c r="E210" s="5">
        <v>2242761000000</v>
      </c>
      <c r="F210" s="5">
        <v>-847190000000</v>
      </c>
      <c r="G210" s="5">
        <v>-6569035000000</v>
      </c>
      <c r="I210" s="5">
        <v>-2844099000000</v>
      </c>
      <c r="J210" s="5">
        <v>-4213227000000</v>
      </c>
      <c r="K210" s="5">
        <v>-7500467000000</v>
      </c>
      <c r="L210" s="5">
        <v>10165845000000</v>
      </c>
      <c r="M210" s="5">
        <v>-15903410000000</v>
      </c>
      <c r="N210" s="5">
        <v>-3602946000000</v>
      </c>
      <c r="O210" s="5">
        <v>-1423112000000</v>
      </c>
      <c r="P210" s="5">
        <v>-5290469000000</v>
      </c>
      <c r="Q210" s="5">
        <v>-1083092000000</v>
      </c>
      <c r="R210" s="5">
        <v>-8924594000000</v>
      </c>
      <c r="S210" s="5">
        <v>-9640061000000</v>
      </c>
      <c r="T210" s="5">
        <v>-965192000000</v>
      </c>
      <c r="U210" s="5">
        <v>-6410209000000</v>
      </c>
      <c r="V210" s="5">
        <v>-97314000000</v>
      </c>
      <c r="W210" s="5">
        <v>1358979000000</v>
      </c>
      <c r="X210" s="5">
        <v>-6271745000000</v>
      </c>
      <c r="Y210" s="5">
        <v>524900000000</v>
      </c>
      <c r="Z210" s="5">
        <v>-70105000000</v>
      </c>
      <c r="AA210" s="2">
        <v>149005000000</v>
      </c>
    </row>
    <row r="211" spans="3:27" ht="15.5" x14ac:dyDescent="0.35">
      <c r="C211" t="s">
        <v>2056</v>
      </c>
      <c r="D211" s="5">
        <v>-5214451000000</v>
      </c>
      <c r="E211" s="5">
        <v>2232827000000</v>
      </c>
      <c r="F211" s="5">
        <v>24717704000000</v>
      </c>
      <c r="G211" s="5">
        <v>-9231327000000</v>
      </c>
      <c r="I211" s="5">
        <v>11096966000000</v>
      </c>
      <c r="J211" s="5">
        <v>29535716000000</v>
      </c>
      <c r="K211" s="5">
        <v>30052757000000</v>
      </c>
      <c r="L211" s="5">
        <v>-44524940000000</v>
      </c>
      <c r="M211" s="5">
        <v>-111377999000000</v>
      </c>
      <c r="N211" s="5">
        <v>-25049176000000</v>
      </c>
      <c r="O211" s="5">
        <v>-10011890000000</v>
      </c>
      <c r="P211" s="5">
        <v>-12544614000000</v>
      </c>
      <c r="Q211" s="5">
        <v>-1540676000000</v>
      </c>
      <c r="R211" s="5">
        <v>5320566000000</v>
      </c>
      <c r="S211" s="5">
        <v>-17604588000000</v>
      </c>
      <c r="T211" s="5">
        <v>-3169133000000</v>
      </c>
      <c r="U211" s="5">
        <v>-4642580000000</v>
      </c>
      <c r="V211" s="5">
        <v>513342000000</v>
      </c>
      <c r="W211" s="5">
        <v>430561000000</v>
      </c>
      <c r="X211" s="5">
        <v>11221714000000</v>
      </c>
      <c r="Y211" s="5">
        <v>-500834000000</v>
      </c>
      <c r="Z211" s="5">
        <v>286139000000</v>
      </c>
      <c r="AA211" s="2">
        <v>1684033000000</v>
      </c>
    </row>
    <row r="212" spans="3:27" ht="15.5" x14ac:dyDescent="0.35">
      <c r="C212" t="s">
        <v>2057</v>
      </c>
      <c r="I212" s="5">
        <v>-1000000000</v>
      </c>
      <c r="J212" s="5">
        <v>-15072000000</v>
      </c>
      <c r="K212" s="5">
        <v>-29770000000</v>
      </c>
      <c r="L212" s="5">
        <v>-1059057000000</v>
      </c>
      <c r="M212" s="5">
        <v>-601828000000</v>
      </c>
      <c r="P212" s="5">
        <v>-474552000000</v>
      </c>
      <c r="Q212" s="5">
        <v>-497153000000</v>
      </c>
      <c r="R212" s="5">
        <v>-546129000000</v>
      </c>
      <c r="S212" s="5">
        <v>-675283000000</v>
      </c>
      <c r="T212" s="5">
        <v>-36365000000</v>
      </c>
      <c r="U212" s="5">
        <v>98830000000</v>
      </c>
      <c r="V212" s="5">
        <v>-228303000000</v>
      </c>
      <c r="W212" s="5">
        <v>359838000000</v>
      </c>
      <c r="X212" s="5">
        <v>241792000000</v>
      </c>
      <c r="Y212" s="5">
        <v>-1080000000</v>
      </c>
      <c r="Z212" s="5">
        <v>41649000000</v>
      </c>
      <c r="AA212" s="2">
        <v>12250000000</v>
      </c>
    </row>
    <row r="213" spans="3:27" ht="15.5" x14ac:dyDescent="0.35">
      <c r="C213" t="s">
        <v>189</v>
      </c>
      <c r="D213" s="5">
        <v>-810562000000</v>
      </c>
      <c r="E213" s="5">
        <v>-467517000000</v>
      </c>
      <c r="F213" s="5">
        <v>-2183991000000</v>
      </c>
      <c r="G213" s="5">
        <v>-1355918000000</v>
      </c>
      <c r="I213" s="5">
        <v>-5456304000000</v>
      </c>
      <c r="J213" s="5">
        <v>-6141551000000</v>
      </c>
      <c r="K213" s="5">
        <v>-3086377000000</v>
      </c>
      <c r="L213" s="5">
        <v>-4007847000000</v>
      </c>
      <c r="M213" s="5">
        <v>-2170555000000</v>
      </c>
      <c r="N213" s="5">
        <v>-2277013000000</v>
      </c>
      <c r="O213" s="5">
        <v>-3685566000000</v>
      </c>
      <c r="P213" s="5">
        <v>-2432966000000</v>
      </c>
      <c r="Q213" s="5">
        <v>-1786436000000</v>
      </c>
      <c r="R213" s="5">
        <v>-2149547000000</v>
      </c>
      <c r="S213" s="5">
        <v>-1135677000000</v>
      </c>
      <c r="T213" s="5">
        <v>-2250724000000</v>
      </c>
      <c r="U213" s="5">
        <v>-1584388000000</v>
      </c>
      <c r="V213" s="5">
        <v>-1668666000000</v>
      </c>
      <c r="W213" s="5">
        <v>-1540870000000</v>
      </c>
      <c r="X213" s="5">
        <v>-1027188000000</v>
      </c>
      <c r="Y213" s="5">
        <v>-651467000000</v>
      </c>
      <c r="Z213" s="5">
        <v>-613507000000</v>
      </c>
      <c r="AA213" s="2">
        <v>-298367000000</v>
      </c>
    </row>
    <row r="214" spans="3:27" ht="15.5" x14ac:dyDescent="0.35">
      <c r="C214" t="s">
        <v>1278</v>
      </c>
      <c r="X214" s="5">
        <v>-4044728000000</v>
      </c>
      <c r="Y214" s="5">
        <v>-4268951000000</v>
      </c>
      <c r="Z214" s="5">
        <v>2657374000000</v>
      </c>
      <c r="AA214" s="2">
        <v>-2482465000000</v>
      </c>
    </row>
    <row r="215" spans="3:27" ht="15.5" x14ac:dyDescent="0.35">
      <c r="C215" t="s">
        <v>2058</v>
      </c>
      <c r="W215" s="5">
        <v>-60000000000</v>
      </c>
    </row>
    <row r="216" spans="3:27" ht="15.5" x14ac:dyDescent="0.35">
      <c r="C216" t="s">
        <v>2059</v>
      </c>
    </row>
    <row r="217" spans="3:27" ht="15.5" x14ac:dyDescent="0.35">
      <c r="C217" t="s">
        <v>2060</v>
      </c>
      <c r="W217" s="5">
        <v>-500000000000</v>
      </c>
    </row>
    <row r="218" spans="3:27" ht="15.5" x14ac:dyDescent="0.35">
      <c r="C218" t="s">
        <v>2061</v>
      </c>
      <c r="X218" s="5">
        <v>-48427000000</v>
      </c>
    </row>
    <row r="219" spans="3:27" ht="15.5" x14ac:dyDescent="0.35">
      <c r="C219" t="s">
        <v>2062</v>
      </c>
      <c r="U219" s="5">
        <v>-439775000000</v>
      </c>
      <c r="X219" s="5">
        <v>-11756000000</v>
      </c>
    </row>
    <row r="220" spans="3:27" ht="15.5" x14ac:dyDescent="0.35">
      <c r="C220" t="s">
        <v>200</v>
      </c>
      <c r="D220" s="5">
        <v>-146716000000</v>
      </c>
      <c r="E220" s="5">
        <v>-103334000000</v>
      </c>
      <c r="F220" s="5">
        <v>-1124343000000</v>
      </c>
      <c r="G220" s="5">
        <v>-356791000000</v>
      </c>
      <c r="I220" s="5">
        <v>-2048023000000</v>
      </c>
      <c r="J220" s="5">
        <v>-2402345000000</v>
      </c>
      <c r="K220" s="5">
        <v>-1934659000000</v>
      </c>
      <c r="L220" s="5">
        <v>-1091799000000</v>
      </c>
      <c r="M220" s="5">
        <v>-1353981000000</v>
      </c>
      <c r="N220" s="5">
        <v>-1619270000000</v>
      </c>
      <c r="O220" s="5">
        <v>-1149030000000</v>
      </c>
      <c r="P220" s="5">
        <v>-861048000000</v>
      </c>
      <c r="Q220" s="5">
        <v>-888925000000</v>
      </c>
      <c r="R220" s="5">
        <v>-420141000000</v>
      </c>
      <c r="S220" s="5">
        <v>-573199000000</v>
      </c>
      <c r="T220" s="5">
        <v>-705614000000</v>
      </c>
      <c r="V220" s="5">
        <v>-251873000000</v>
      </c>
    </row>
    <row r="221" spans="3:27" ht="15.5" x14ac:dyDescent="0.35">
      <c r="C221" t="s">
        <v>2063</v>
      </c>
      <c r="J221" s="5">
        <v>-20000000000</v>
      </c>
    </row>
    <row r="222" spans="3:27" ht="15.5" x14ac:dyDescent="0.35">
      <c r="C222" t="s">
        <v>2064</v>
      </c>
      <c r="X222" s="5">
        <v>186806000000</v>
      </c>
      <c r="Y222" s="5">
        <v>118402000000</v>
      </c>
      <c r="Z222" s="5">
        <v>19228000000</v>
      </c>
    </row>
    <row r="223" spans="3:27" ht="15.5" x14ac:dyDescent="0.35">
      <c r="C223" t="s">
        <v>2065</v>
      </c>
      <c r="J223" s="5">
        <v>951284000000</v>
      </c>
    </row>
    <row r="224" spans="3:27" ht="15.5" x14ac:dyDescent="0.35">
      <c r="C224" t="s">
        <v>2066</v>
      </c>
      <c r="K224" s="5">
        <v>140000000000</v>
      </c>
    </row>
    <row r="225" spans="3:27" ht="15.5" x14ac:dyDescent="0.35">
      <c r="C225" t="s">
        <v>527</v>
      </c>
      <c r="K225" s="5">
        <v>-1873647000000</v>
      </c>
      <c r="L225" s="5">
        <v>-2126819000000</v>
      </c>
      <c r="M225" s="5">
        <v>-957220000000</v>
      </c>
      <c r="N225" s="5">
        <v>-1328381000000</v>
      </c>
    </row>
    <row r="226" spans="3:27" ht="15.5" x14ac:dyDescent="0.35">
      <c r="C226" t="s">
        <v>326</v>
      </c>
      <c r="U226" s="5">
        <v>396000000000</v>
      </c>
    </row>
    <row r="227" spans="3:27" ht="15.5" x14ac:dyDescent="0.35">
      <c r="C227" t="s">
        <v>2067</v>
      </c>
    </row>
    <row r="228" spans="3:27" ht="15.5" x14ac:dyDescent="0.35">
      <c r="C228" t="s">
        <v>2068</v>
      </c>
    </row>
    <row r="229" spans="3:27" ht="15.5" x14ac:dyDescent="0.35">
      <c r="C229" t="s">
        <v>2069</v>
      </c>
      <c r="U229" s="5">
        <v>396000000000</v>
      </c>
    </row>
    <row r="230" spans="3:27" ht="15.5" x14ac:dyDescent="0.35">
      <c r="C230" t="s">
        <v>215</v>
      </c>
      <c r="D230" s="5">
        <v>18413290000000</v>
      </c>
      <c r="E230" s="5">
        <v>-7766985000000</v>
      </c>
      <c r="F230" s="5">
        <v>22993469000000</v>
      </c>
      <c r="G230" s="5">
        <v>-30828213000000</v>
      </c>
      <c r="I230" s="5">
        <v>-74629896000000</v>
      </c>
      <c r="J230" s="5">
        <v>57849151000000</v>
      </c>
      <c r="K230" s="5">
        <v>23470655000000</v>
      </c>
      <c r="L230" s="5">
        <v>13329320000000</v>
      </c>
      <c r="M230" s="5">
        <v>-3435459000000</v>
      </c>
      <c r="N230" s="5">
        <v>-16468363000000</v>
      </c>
      <c r="O230" s="5">
        <v>-6872016000000</v>
      </c>
      <c r="P230" s="5">
        <v>17625590000000</v>
      </c>
      <c r="Q230" s="5">
        <v>1199296000000</v>
      </c>
      <c r="R230" s="5">
        <v>-1428393000000</v>
      </c>
      <c r="S230" s="5">
        <v>1453603000000</v>
      </c>
      <c r="T230" s="5">
        <v>3532596000000</v>
      </c>
      <c r="U230" s="5">
        <v>6255292000000</v>
      </c>
      <c r="V230" s="5">
        <v>-4506198000000</v>
      </c>
      <c r="W230" s="5">
        <v>14820020000000</v>
      </c>
      <c r="X230" s="5">
        <v>-1553898000000</v>
      </c>
      <c r="Y230" s="5">
        <v>-4468155000000</v>
      </c>
      <c r="Z230" s="5">
        <v>-9157602000000</v>
      </c>
      <c r="AA230" s="2">
        <v>4507288000000</v>
      </c>
    </row>
    <row r="231" spans="3:27" ht="15.5" x14ac:dyDescent="0.35">
      <c r="C231" t="s">
        <v>2070</v>
      </c>
      <c r="N231" s="5">
        <v>-1960317000000</v>
      </c>
      <c r="O231" s="5">
        <v>-514742000000</v>
      </c>
      <c r="P231" s="5">
        <v>2170723000000</v>
      </c>
      <c r="Q231" s="5">
        <v>7827253000000</v>
      </c>
      <c r="R231" s="5">
        <v>6627816000000</v>
      </c>
    </row>
    <row r="232" spans="3:27" ht="15.5" x14ac:dyDescent="0.35">
      <c r="C232" t="s">
        <v>1973</v>
      </c>
      <c r="D232" s="5">
        <v>14375265000000</v>
      </c>
      <c r="F232" s="5">
        <v>8469708000000</v>
      </c>
      <c r="G232" s="5">
        <v>5409374000000</v>
      </c>
      <c r="I232" s="5">
        <v>37518161000000</v>
      </c>
      <c r="J232" s="5">
        <v>25460904000000</v>
      </c>
      <c r="K232" s="5">
        <v>16811244000000</v>
      </c>
      <c r="L232" s="5">
        <v>3300667000000</v>
      </c>
      <c r="M232" s="5">
        <v>7625355000000</v>
      </c>
      <c r="N232" s="5">
        <v>5721589000000</v>
      </c>
      <c r="O232" s="5">
        <v>13379710000000</v>
      </c>
      <c r="P232" s="5">
        <v>12105048000000</v>
      </c>
      <c r="Q232" s="5">
        <v>-630913000000</v>
      </c>
      <c r="R232" s="5">
        <v>3076681000000</v>
      </c>
      <c r="S232" s="5">
        <v>388553000000</v>
      </c>
      <c r="T232" s="5">
        <v>230028000000</v>
      </c>
      <c r="U232" s="5">
        <v>233721000000</v>
      </c>
      <c r="V232" s="5">
        <v>-665712000000</v>
      </c>
      <c r="W232" s="5">
        <v>720221000000</v>
      </c>
      <c r="X232" s="5">
        <v>-179647000000</v>
      </c>
      <c r="Y232" s="5">
        <v>654411000000</v>
      </c>
      <c r="Z232" s="5">
        <v>-3033961000000</v>
      </c>
      <c r="AA232" s="2">
        <v>93815000000</v>
      </c>
    </row>
    <row r="233" spans="3:27" ht="15.5" x14ac:dyDescent="0.35">
      <c r="C233" t="s">
        <v>2071</v>
      </c>
      <c r="D233" s="5">
        <v>-12558698000000</v>
      </c>
      <c r="E233" s="5">
        <v>-4880886000000</v>
      </c>
      <c r="F233" s="5">
        <v>1471274000000</v>
      </c>
      <c r="G233" s="5">
        <v>-7093612000000</v>
      </c>
      <c r="I233" s="5">
        <v>-17159816000000</v>
      </c>
      <c r="J233" s="5">
        <v>-36082179000000</v>
      </c>
      <c r="K233" s="5">
        <v>-12065865000000</v>
      </c>
      <c r="L233" s="5">
        <v>-4782101000000</v>
      </c>
      <c r="M233" s="5">
        <v>-1880583000000</v>
      </c>
    </row>
    <row r="234" spans="3:27" ht="15.5" x14ac:dyDescent="0.35">
      <c r="C234" t="s">
        <v>2072</v>
      </c>
    </row>
    <row r="235" spans="3:27" ht="15.5" x14ac:dyDescent="0.35">
      <c r="C235" t="s">
        <v>1419</v>
      </c>
      <c r="D235" s="5">
        <v>107784256000000</v>
      </c>
      <c r="E235" s="5">
        <v>-28367219000000</v>
      </c>
      <c r="F235" s="5">
        <v>-18663526000000</v>
      </c>
      <c r="G235" s="5">
        <v>-224699128000000</v>
      </c>
      <c r="I235" s="5">
        <v>-148739809000000</v>
      </c>
      <c r="J235" s="5">
        <v>50822496000000</v>
      </c>
      <c r="K235" s="5">
        <v>32233688000000</v>
      </c>
      <c r="L235" s="5">
        <v>10833185000000</v>
      </c>
      <c r="M235" s="5">
        <v>-2967254000000</v>
      </c>
      <c r="N235" s="5">
        <v>-980479000000</v>
      </c>
      <c r="O235" s="5">
        <v>3865402000000</v>
      </c>
      <c r="S235" s="5">
        <v>7291307000000</v>
      </c>
      <c r="T235" s="5">
        <v>8026295000000</v>
      </c>
      <c r="U235" s="5">
        <v>6688977000000</v>
      </c>
      <c r="V235" s="5">
        <v>-185754000000</v>
      </c>
      <c r="W235" s="5">
        <v>6083776000000</v>
      </c>
      <c r="X235" s="5">
        <v>1847937000000</v>
      </c>
      <c r="Y235" s="5">
        <v>-13818060000000</v>
      </c>
      <c r="Z235" s="5">
        <v>-19283446000000</v>
      </c>
      <c r="AA235" s="2">
        <v>-10358647000000</v>
      </c>
    </row>
    <row r="236" spans="3:27" ht="15.5" x14ac:dyDescent="0.35">
      <c r="C236" t="s">
        <v>1418</v>
      </c>
      <c r="D236" s="5">
        <v>-105627146000000</v>
      </c>
      <c r="E236" s="5">
        <v>34028794000000</v>
      </c>
      <c r="F236" s="5">
        <v>33038819000000</v>
      </c>
      <c r="G236" s="5">
        <v>209904912000000</v>
      </c>
      <c r="I236" s="5">
        <v>151881750000000</v>
      </c>
      <c r="Y236" s="5">
        <v>8390908000000</v>
      </c>
      <c r="Z236" s="5">
        <v>19172382000000</v>
      </c>
      <c r="AA236" s="2">
        <v>16267116000000</v>
      </c>
    </row>
    <row r="237" spans="3:27" ht="15.5" x14ac:dyDescent="0.35">
      <c r="C237" t="s">
        <v>1420</v>
      </c>
      <c r="D237" s="5">
        <v>2157110000000</v>
      </c>
      <c r="E237" s="5">
        <v>5661575000000</v>
      </c>
      <c r="F237" s="5">
        <v>14375293000000</v>
      </c>
      <c r="G237" s="5">
        <v>-14794216000000</v>
      </c>
      <c r="I237" s="5">
        <v>3141941000000</v>
      </c>
      <c r="J237" s="5">
        <v>50822496000000</v>
      </c>
      <c r="K237" s="5">
        <v>32233688000000</v>
      </c>
      <c r="L237" s="5">
        <v>10833185000000</v>
      </c>
      <c r="M237" s="5">
        <v>-2967254000000</v>
      </c>
      <c r="N237" s="5">
        <v>-980479000000</v>
      </c>
      <c r="O237" s="5">
        <v>3865402000000</v>
      </c>
      <c r="S237" s="5">
        <v>7291307000000</v>
      </c>
      <c r="T237" s="5">
        <v>8026295000000</v>
      </c>
      <c r="U237" s="5">
        <v>6688977000000</v>
      </c>
      <c r="V237" s="5">
        <v>-185754000000</v>
      </c>
      <c r="W237" s="5">
        <v>6083776000000</v>
      </c>
      <c r="X237" s="5">
        <v>1847937000000</v>
      </c>
      <c r="Y237" s="5">
        <v>-5427152000000</v>
      </c>
      <c r="Z237" s="5">
        <v>-111064000000</v>
      </c>
      <c r="AA237" s="2">
        <v>5908469000000</v>
      </c>
    </row>
    <row r="238" spans="3:27" ht="15.5" x14ac:dyDescent="0.35">
      <c r="C238" t="s">
        <v>2073</v>
      </c>
    </row>
    <row r="239" spans="3:27" ht="15.5" x14ac:dyDescent="0.35">
      <c r="C239" t="s">
        <v>1113</v>
      </c>
      <c r="G239" s="5">
        <v>-8946000000</v>
      </c>
      <c r="I239" s="5">
        <v>-17338000000</v>
      </c>
      <c r="J239" s="5">
        <v>-16887000000</v>
      </c>
      <c r="K239" s="5">
        <v>-417151000000</v>
      </c>
      <c r="L239" s="5">
        <v>-12900000000</v>
      </c>
      <c r="M239" s="5">
        <v>-16109000000</v>
      </c>
      <c r="N239" s="5">
        <v>-15829000000</v>
      </c>
      <c r="O239" s="5">
        <v>-15406000000</v>
      </c>
      <c r="P239" s="5">
        <v>484358000000</v>
      </c>
      <c r="Q239" s="5">
        <v>-23931000000</v>
      </c>
      <c r="R239" s="5">
        <v>-3522271000000</v>
      </c>
      <c r="S239" s="5">
        <v>-8871000000</v>
      </c>
      <c r="T239" s="5">
        <v>-719041000000</v>
      </c>
      <c r="U239" s="5">
        <v>-672335000000</v>
      </c>
      <c r="V239" s="5">
        <v>-713848000000</v>
      </c>
      <c r="W239" s="5">
        <v>-204773000000</v>
      </c>
      <c r="X239" s="5">
        <v>-152853000000</v>
      </c>
      <c r="Y239" s="5">
        <v>3349626000000</v>
      </c>
      <c r="Z239" s="5">
        <v>-130374000000</v>
      </c>
      <c r="AA239" s="2">
        <v>-1233809000000</v>
      </c>
    </row>
    <row r="240" spans="3:27" ht="15.5" x14ac:dyDescent="0.35">
      <c r="C240" t="s">
        <v>952</v>
      </c>
      <c r="D240" s="5">
        <v>50018222000000</v>
      </c>
      <c r="E240" s="5">
        <v>1223258000000</v>
      </c>
      <c r="F240" s="5">
        <v>-314688000000</v>
      </c>
      <c r="G240" s="5">
        <v>-13892864000000</v>
      </c>
      <c r="I240" s="5">
        <v>-52356534000000</v>
      </c>
      <c r="J240" s="5">
        <v>53371351000000</v>
      </c>
      <c r="K240" s="5">
        <v>11611121000000</v>
      </c>
      <c r="L240" s="5">
        <v>18642798000000</v>
      </c>
      <c r="M240" s="5">
        <v>4074684000000</v>
      </c>
      <c r="N240" s="5">
        <v>-2593152000000</v>
      </c>
      <c r="O240" s="5">
        <v>-12330221000000</v>
      </c>
      <c r="P240" s="5">
        <v>12153318000000</v>
      </c>
      <c r="Q240" s="5">
        <v>239841000000</v>
      </c>
      <c r="R240" s="5">
        <v>-1510129000000</v>
      </c>
      <c r="S240" s="5">
        <v>-1249418000000</v>
      </c>
      <c r="T240" s="5">
        <v>1456440000000</v>
      </c>
      <c r="U240" s="5">
        <v>4656149000000</v>
      </c>
      <c r="X240" s="5">
        <v>-316356000000</v>
      </c>
      <c r="Y240" s="5">
        <v>-665539000000</v>
      </c>
      <c r="Z240" s="5">
        <v>-1932450000000</v>
      </c>
      <c r="AA240" s="2">
        <v>1054563000000</v>
      </c>
    </row>
    <row r="241" spans="3:27" ht="15.5" x14ac:dyDescent="0.35">
      <c r="C241" t="s">
        <v>2074</v>
      </c>
      <c r="W241" s="5">
        <v>11403500000000</v>
      </c>
    </row>
    <row r="242" spans="3:27" ht="15.5" x14ac:dyDescent="0.35">
      <c r="C242" t="s">
        <v>2075</v>
      </c>
    </row>
    <row r="243" spans="3:27" ht="15.5" x14ac:dyDescent="0.35">
      <c r="C243" t="s">
        <v>2076</v>
      </c>
    </row>
    <row r="244" spans="3:27" ht="15.5" x14ac:dyDescent="0.35">
      <c r="C244" t="s">
        <v>2077</v>
      </c>
    </row>
    <row r="245" spans="3:27" ht="15.5" x14ac:dyDescent="0.35">
      <c r="C245" t="s">
        <v>2078</v>
      </c>
      <c r="X245" s="5">
        <v>46108000000</v>
      </c>
      <c r="Y245" s="5">
        <v>96474000000</v>
      </c>
      <c r="Z245" s="5">
        <v>135697000000</v>
      </c>
      <c r="AA245" s="2">
        <v>238727000000</v>
      </c>
    </row>
    <row r="246" spans="3:27" ht="15.5" x14ac:dyDescent="0.35">
      <c r="C246" t="s">
        <v>2079</v>
      </c>
    </row>
    <row r="247" spans="3:27" ht="15.5" x14ac:dyDescent="0.35">
      <c r="C247" t="s">
        <v>2080</v>
      </c>
      <c r="L247" s="5">
        <v>2164564000000</v>
      </c>
    </row>
    <row r="248" spans="3:27" ht="15.5" x14ac:dyDescent="0.35">
      <c r="C248" t="s">
        <v>337</v>
      </c>
      <c r="D248" s="5">
        <v>-430547000000</v>
      </c>
      <c r="E248" s="5">
        <v>-408531000000</v>
      </c>
      <c r="F248" s="5">
        <v>-604493000000</v>
      </c>
      <c r="G248" s="5">
        <v>-447949000000</v>
      </c>
      <c r="I248" s="5">
        <v>-1842146000000</v>
      </c>
      <c r="J248" s="5">
        <v>-1651500000000</v>
      </c>
    </row>
    <row r="249" spans="3:27" ht="15.5" x14ac:dyDescent="0.35">
      <c r="C249" t="s">
        <v>2081</v>
      </c>
      <c r="D249" s="5">
        <v>-35148062000000</v>
      </c>
      <c r="E249" s="5">
        <v>-9324158000000</v>
      </c>
      <c r="I249" s="5">
        <v>-43510539000000</v>
      </c>
      <c r="J249" s="5">
        <v>-33036034000000</v>
      </c>
      <c r="K249" s="5">
        <v>-24702382000000</v>
      </c>
      <c r="L249" s="5">
        <v>-16816893000000</v>
      </c>
      <c r="M249" s="5">
        <v>-10271552000000</v>
      </c>
      <c r="N249" s="5">
        <v>-16489280000000</v>
      </c>
      <c r="O249" s="5">
        <v>-11256759000000</v>
      </c>
      <c r="P249" s="5">
        <v>-9287857000000</v>
      </c>
      <c r="Q249" s="5">
        <v>-6212954000000</v>
      </c>
      <c r="R249" s="5">
        <v>-6100490000000</v>
      </c>
      <c r="S249" s="5">
        <v>-4967968000000</v>
      </c>
      <c r="T249" s="5">
        <v>-5461126000000</v>
      </c>
      <c r="U249" s="5">
        <v>-4651220000000</v>
      </c>
      <c r="V249" s="5">
        <v>-2940884000000</v>
      </c>
      <c r="W249" s="5">
        <v>-3182704000000</v>
      </c>
      <c r="X249" s="5">
        <v>-2799087000000</v>
      </c>
      <c r="Y249" s="5">
        <v>-2475975000000</v>
      </c>
      <c r="Z249" s="5">
        <v>-4085450000000</v>
      </c>
      <c r="AA249" s="2">
        <v>-1554477000000</v>
      </c>
    </row>
    <row r="250" spans="3:27" ht="15.5" x14ac:dyDescent="0.35">
      <c r="C250" t="s">
        <v>2082</v>
      </c>
      <c r="E250" s="5">
        <v>-38243000000</v>
      </c>
      <c r="F250" s="5">
        <v>-403625000000</v>
      </c>
      <c r="I250" s="5">
        <v>-403625000000</v>
      </c>
      <c r="N250" s="5">
        <v>-150895000000</v>
      </c>
    </row>
    <row r="251" spans="3:27" ht="15.5" x14ac:dyDescent="0.35">
      <c r="C251" t="s">
        <v>2083</v>
      </c>
      <c r="J251" s="5">
        <v>-1019000000000</v>
      </c>
    </row>
    <row r="252" spans="3:27" ht="15.5" x14ac:dyDescent="0.35">
      <c r="C252" t="s">
        <v>2084</v>
      </c>
    </row>
    <row r="253" spans="3:27" ht="15.5" x14ac:dyDescent="0.35">
      <c r="C253" t="s">
        <v>239</v>
      </c>
      <c r="D253" s="5">
        <v>1119401000000</v>
      </c>
      <c r="E253" s="5">
        <v>-90417858000000</v>
      </c>
      <c r="F253" s="5">
        <v>139980648000000</v>
      </c>
      <c r="G253" s="5">
        <v>-35619064000000</v>
      </c>
      <c r="I253" s="5">
        <v>132697930000000</v>
      </c>
      <c r="J253" s="5">
        <v>-3978432000000</v>
      </c>
      <c r="K253" s="5">
        <v>-30141285000000</v>
      </c>
      <c r="L253" s="5">
        <v>71414694000000</v>
      </c>
      <c r="M253" s="5">
        <v>-6020018000000</v>
      </c>
      <c r="N253" s="5">
        <v>52279103000000</v>
      </c>
      <c r="O253" s="5">
        <v>843986000000</v>
      </c>
      <c r="P253" s="5">
        <v>-35852621000000</v>
      </c>
      <c r="Q253" s="5">
        <v>406986000000</v>
      </c>
      <c r="R253" s="5">
        <v>33383816000000</v>
      </c>
      <c r="S253" s="5">
        <v>-17969549000000</v>
      </c>
      <c r="T253" s="5">
        <v>17503920000000</v>
      </c>
      <c r="U253" s="5">
        <v>6525974000000</v>
      </c>
      <c r="V253" s="5">
        <v>2654206000000</v>
      </c>
      <c r="W253" s="5">
        <v>35359252000000</v>
      </c>
      <c r="X253" s="5">
        <v>40881135000000</v>
      </c>
      <c r="Y253" s="5">
        <v>3175880000000</v>
      </c>
      <c r="Z253" s="5">
        <v>-6234929000000</v>
      </c>
      <c r="AA253" s="2">
        <v>9379152000000</v>
      </c>
    </row>
    <row r="254" spans="3:27" ht="15.5" x14ac:dyDescent="0.35">
      <c r="C254" t="s">
        <v>240</v>
      </c>
      <c r="E254" s="5">
        <v>379877189000000</v>
      </c>
      <c r="I254" s="5">
        <v>244038123000000</v>
      </c>
      <c r="J254" s="5">
        <v>243801693000000</v>
      </c>
      <c r="K254" s="5">
        <v>274889544000000</v>
      </c>
      <c r="L254" s="5">
        <v>193631712000000</v>
      </c>
      <c r="M254" s="5">
        <v>199921727000000</v>
      </c>
      <c r="N254" s="5">
        <v>123792750000000</v>
      </c>
      <c r="O254" s="5">
        <v>124677686000000</v>
      </c>
      <c r="P254" s="5">
        <v>158775796000000</v>
      </c>
      <c r="Q254" s="5">
        <v>157560107000000</v>
      </c>
      <c r="R254" s="5">
        <v>125667407000000</v>
      </c>
      <c r="S254" s="5">
        <v>138804383000000</v>
      </c>
      <c r="T254" s="5">
        <v>121023158000000</v>
      </c>
      <c r="U254" s="5">
        <v>111503789000000</v>
      </c>
      <c r="V254" s="5">
        <v>108653748000000</v>
      </c>
      <c r="W254" s="5">
        <v>73294496000000</v>
      </c>
      <c r="X254" s="5">
        <v>32413361000000</v>
      </c>
      <c r="Y254" s="5">
        <v>29237481000000</v>
      </c>
      <c r="Z254" s="5">
        <v>35472410000000</v>
      </c>
      <c r="AA254" s="2">
        <v>26093258000000</v>
      </c>
    </row>
    <row r="255" spans="3:27" ht="15.5" x14ac:dyDescent="0.35">
      <c r="C255" t="s">
        <v>2085</v>
      </c>
    </row>
    <row r="256" spans="3:27" ht="15.5" x14ac:dyDescent="0.35">
      <c r="C256" t="s">
        <v>2086</v>
      </c>
      <c r="F256" s="5">
        <v>-68900000000</v>
      </c>
      <c r="I256" s="5">
        <v>-68900000000</v>
      </c>
    </row>
    <row r="257" spans="2:27" ht="15.5" x14ac:dyDescent="0.35">
      <c r="C257" t="s">
        <v>2087</v>
      </c>
      <c r="E257" s="5">
        <v>-36368200000000</v>
      </c>
    </row>
    <row r="258" spans="2:27" ht="15.5" x14ac:dyDescent="0.35">
      <c r="C258" t="s">
        <v>241</v>
      </c>
      <c r="D258" s="5">
        <v>8077418000000</v>
      </c>
      <c r="E258" s="5">
        <v>1924281000000</v>
      </c>
      <c r="F258" s="5">
        <v>86646000000</v>
      </c>
      <c r="G258" s="5">
        <v>2447811000000</v>
      </c>
      <c r="I258" s="5">
        <v>3210036000000</v>
      </c>
      <c r="J258" s="5">
        <v>4214862000000</v>
      </c>
      <c r="K258" s="5">
        <v>-946566000000</v>
      </c>
      <c r="L258" s="5">
        <v>9843138000000</v>
      </c>
      <c r="M258" s="5">
        <v>-269997000000</v>
      </c>
      <c r="N258" s="5">
        <v>1292731000000</v>
      </c>
      <c r="O258" s="5">
        <v>-1728922000000</v>
      </c>
      <c r="P258" s="5">
        <v>1754511000000</v>
      </c>
      <c r="Q258" s="5">
        <v>808703000000</v>
      </c>
      <c r="R258" s="5">
        <v>-1491116000000</v>
      </c>
      <c r="S258" s="5">
        <v>4832573000000</v>
      </c>
      <c r="T258" s="5">
        <v>277305000000</v>
      </c>
      <c r="U258" s="5">
        <v>2993395000000</v>
      </c>
    </row>
    <row r="259" spans="2:27" ht="15.5" x14ac:dyDescent="0.35">
      <c r="C259" t="s">
        <v>242</v>
      </c>
      <c r="D259" s="5">
        <v>9196819000000</v>
      </c>
      <c r="E259" s="5">
        <v>255015412000000</v>
      </c>
      <c r="F259" s="5">
        <v>139998394000000</v>
      </c>
      <c r="G259" s="5">
        <v>-33171253000000</v>
      </c>
      <c r="I259" s="5">
        <v>379877189000000</v>
      </c>
      <c r="J259" s="5">
        <v>244038123000000</v>
      </c>
      <c r="K259" s="5">
        <v>243801693000000</v>
      </c>
      <c r="L259" s="5">
        <v>274889544000000</v>
      </c>
      <c r="M259" s="5">
        <v>193631712000000</v>
      </c>
      <c r="N259" s="5">
        <v>177364584000000</v>
      </c>
      <c r="O259" s="5">
        <v>123792750000000</v>
      </c>
      <c r="P259" s="5">
        <v>124677686000000</v>
      </c>
      <c r="Q259" s="5">
        <v>158775796000000</v>
      </c>
      <c r="R259" s="5">
        <v>157560107000000</v>
      </c>
      <c r="S259" s="5">
        <v>125667407000000</v>
      </c>
      <c r="T259" s="5">
        <v>138804383000000</v>
      </c>
      <c r="U259" s="5">
        <v>121023158000000</v>
      </c>
      <c r="V259" s="5">
        <v>111307954000000</v>
      </c>
      <c r="W259" s="5">
        <v>108653748000000</v>
      </c>
      <c r="X259" s="5">
        <v>73294496000000</v>
      </c>
      <c r="Y259" s="5">
        <v>32413361000000</v>
      </c>
      <c r="Z259" s="5">
        <v>29237481000000</v>
      </c>
      <c r="AA259" s="2">
        <v>35472410000000</v>
      </c>
    </row>
    <row r="261" spans="2:27" ht="15.5" x14ac:dyDescent="0.35">
      <c r="B261" t="s">
        <v>243</v>
      </c>
      <c r="C261" t="s">
        <v>12</v>
      </c>
      <c r="D261" s="5">
        <v>93330000000</v>
      </c>
      <c r="E261" s="5">
        <v>93330000000</v>
      </c>
      <c r="F261" s="5">
        <v>93330000000</v>
      </c>
      <c r="G261" s="5">
        <v>93330000000</v>
      </c>
      <c r="I261" s="5">
        <v>93330000000</v>
      </c>
      <c r="J261" s="5">
        <v>93330000000</v>
      </c>
      <c r="K261" s="5">
        <v>93330000000</v>
      </c>
      <c r="L261" s="5">
        <v>46670000000</v>
      </c>
      <c r="M261" s="5">
        <v>46670000000</v>
      </c>
      <c r="N261" s="5">
        <v>46670000000</v>
      </c>
      <c r="O261" s="5">
        <v>46670000000</v>
      </c>
      <c r="P261" s="5">
        <v>46670000000</v>
      </c>
      <c r="Q261" s="5">
        <v>46670000000</v>
      </c>
      <c r="R261" s="5">
        <v>23330000000</v>
      </c>
      <c r="S261" s="5">
        <v>23330000000</v>
      </c>
      <c r="T261" s="5">
        <v>23330000000</v>
      </c>
      <c r="U261" s="5">
        <v>23330000000</v>
      </c>
      <c r="V261" s="5">
        <v>23330000000</v>
      </c>
      <c r="W261" s="5">
        <v>23330000000</v>
      </c>
      <c r="X261" s="5">
        <v>21000000000</v>
      </c>
      <c r="Y261" s="5">
        <v>20970000000</v>
      </c>
      <c r="Z261" s="5">
        <v>20910000000</v>
      </c>
      <c r="AA261" s="2">
        <v>20750000000</v>
      </c>
    </row>
    <row r="262" spans="2:27" ht="15.5" x14ac:dyDescent="0.35">
      <c r="C262" t="s">
        <v>244</v>
      </c>
      <c r="D262" s="6">
        <v>161.02000000000001</v>
      </c>
      <c r="E262" s="6">
        <v>164.83</v>
      </c>
      <c r="F262" s="6">
        <v>198.9</v>
      </c>
      <c r="G262" s="6">
        <v>142.22999999999999</v>
      </c>
    </row>
    <row r="263" spans="2:27" ht="15.5" x14ac:dyDescent="0.35">
      <c r="C263" t="s">
        <v>245</v>
      </c>
      <c r="D263" s="6">
        <v>23.91</v>
      </c>
      <c r="E263" s="6">
        <v>28.64</v>
      </c>
      <c r="F263" s="6">
        <v>25.64</v>
      </c>
      <c r="G263" s="6">
        <v>30.94</v>
      </c>
    </row>
    <row r="264" spans="2:27" ht="15.5" x14ac:dyDescent="0.35">
      <c r="C264" t="s">
        <v>73</v>
      </c>
      <c r="D264" s="6">
        <v>10.06</v>
      </c>
      <c r="E264" s="6">
        <v>11.7</v>
      </c>
      <c r="F264" s="6">
        <v>11.24</v>
      </c>
      <c r="G264" s="6">
        <v>10.029999999999999</v>
      </c>
    </row>
    <row r="265" spans="2:27" ht="15.5" x14ac:dyDescent="0.35">
      <c r="C265" t="s">
        <v>246</v>
      </c>
      <c r="D265" s="5">
        <v>20335380000000</v>
      </c>
      <c r="E265" s="5">
        <v>21265820000000</v>
      </c>
      <c r="F265" s="5">
        <v>26679110000000</v>
      </c>
      <c r="G265" s="5">
        <v>19500520000000</v>
      </c>
    </row>
    <row r="266" spans="2:27" ht="15.5" x14ac:dyDescent="0.35">
      <c r="C266" t="s">
        <v>247</v>
      </c>
      <c r="D266" s="6">
        <v>5.8999999999999999E-3</v>
      </c>
      <c r="E266" s="6">
        <v>6.3E-3</v>
      </c>
      <c r="F266" s="6">
        <v>6.6E-3</v>
      </c>
      <c r="G266" s="6">
        <v>5.1999999999999998E-3</v>
      </c>
    </row>
    <row r="267" spans="2:27" ht="15.5" x14ac:dyDescent="0.35">
      <c r="C267" t="s">
        <v>248</v>
      </c>
      <c r="D267" s="6">
        <v>5.28E-2</v>
      </c>
      <c r="E267" s="6">
        <v>5.04E-2</v>
      </c>
      <c r="F267" s="6">
        <v>6.3200000000000006E-2</v>
      </c>
      <c r="G267" s="6">
        <v>4.7100000000000003E-2</v>
      </c>
    </row>
    <row r="268" spans="2:27" ht="15.5" x14ac:dyDescent="0.35">
      <c r="C268" t="s">
        <v>249</v>
      </c>
      <c r="D268" s="6">
        <v>7.7000000000000002E-3</v>
      </c>
      <c r="E268" s="6">
        <v>7.6E-3</v>
      </c>
      <c r="F268" s="6">
        <v>9.1999999999999998E-3</v>
      </c>
      <c r="G268" s="6">
        <v>7.0999999999999995E-3</v>
      </c>
    </row>
    <row r="269" spans="2:27" ht="15.5" x14ac:dyDescent="0.35">
      <c r="C269" t="s">
        <v>250</v>
      </c>
    </row>
    <row r="270" spans="2:27" ht="15.5" x14ac:dyDescent="0.35">
      <c r="C270" t="s">
        <v>251</v>
      </c>
      <c r="D270" s="5">
        <v>293023000000000</v>
      </c>
      <c r="E270" s="5">
        <v>313952000000000</v>
      </c>
      <c r="F270" s="5">
        <v>327402000000000</v>
      </c>
      <c r="G270" s="5">
        <v>313838000000000</v>
      </c>
    </row>
    <row r="271" spans="2:27" ht="15.5" x14ac:dyDescent="0.35">
      <c r="C271" t="s">
        <v>252</v>
      </c>
      <c r="D271" s="6">
        <v>1.26</v>
      </c>
      <c r="E271" s="6">
        <v>1.44</v>
      </c>
      <c r="F271" s="6">
        <v>1.62</v>
      </c>
      <c r="G271" s="6">
        <v>1.46</v>
      </c>
    </row>
    <row r="272" spans="2:27" ht="15.5" x14ac:dyDescent="0.35">
      <c r="C272" t="s">
        <v>253</v>
      </c>
      <c r="D272" s="6">
        <v>3049.22</v>
      </c>
      <c r="E272" s="6">
        <v>3267.37</v>
      </c>
      <c r="F272" s="6">
        <v>3147.33</v>
      </c>
      <c r="G272" s="6">
        <v>3017.48</v>
      </c>
    </row>
    <row r="273" spans="3:27" ht="15.5" x14ac:dyDescent="0.35">
      <c r="C273" t="s">
        <v>254</v>
      </c>
      <c r="D273" s="6">
        <v>1.28</v>
      </c>
      <c r="E273" s="6">
        <v>1.47</v>
      </c>
      <c r="F273" s="6">
        <v>1.66</v>
      </c>
      <c r="G273" s="6">
        <v>1.49</v>
      </c>
    </row>
    <row r="274" spans="3:27" ht="15.5" x14ac:dyDescent="0.35">
      <c r="C274" t="s">
        <v>255</v>
      </c>
      <c r="D274" s="6">
        <v>2999.11</v>
      </c>
      <c r="E274" s="6">
        <v>3215.7</v>
      </c>
      <c r="F274" s="6">
        <v>3066.77</v>
      </c>
      <c r="G274" s="6">
        <v>2943.31</v>
      </c>
    </row>
    <row r="275" spans="3:27" ht="15.5" x14ac:dyDescent="0.35">
      <c r="C275" t="s">
        <v>256</v>
      </c>
    </row>
    <row r="276" spans="3:27" ht="15.5" x14ac:dyDescent="0.35">
      <c r="C276" t="s">
        <v>257</v>
      </c>
    </row>
    <row r="277" spans="3:27" ht="15.5" x14ac:dyDescent="0.35">
      <c r="C277" t="s">
        <v>258</v>
      </c>
      <c r="D277" s="5">
        <v>284593000000000</v>
      </c>
      <c r="E277" s="5">
        <v>304955000000000</v>
      </c>
      <c r="F277" s="5">
        <v>293751000000000</v>
      </c>
      <c r="G277" s="5">
        <v>281631000000000</v>
      </c>
    </row>
    <row r="278" spans="3:27" ht="15.5" x14ac:dyDescent="0.35">
      <c r="C278" t="s">
        <v>24</v>
      </c>
    </row>
    <row r="279" spans="3:27" ht="15.5" x14ac:dyDescent="0.35">
      <c r="C279" t="s">
        <v>21</v>
      </c>
    </row>
    <row r="280" spans="3:27" ht="15.5" x14ac:dyDescent="0.35">
      <c r="C280" t="s">
        <v>259</v>
      </c>
    </row>
    <row r="281" spans="3:27" ht="15.5" x14ac:dyDescent="0.35">
      <c r="C281" t="s">
        <v>260</v>
      </c>
      <c r="D281" s="5">
        <v>-16376000000000</v>
      </c>
      <c r="E281" s="5">
        <v>-86676000000000</v>
      </c>
      <c r="F281" s="5">
        <v>96505000000000</v>
      </c>
      <c r="G281" s="5">
        <v>12719000000000</v>
      </c>
    </row>
    <row r="282" spans="3:27" ht="15.5" x14ac:dyDescent="0.35">
      <c r="C282" t="s">
        <v>261</v>
      </c>
      <c r="D282" s="5">
        <v>-957000000000</v>
      </c>
      <c r="E282" s="5">
        <v>-571000000000</v>
      </c>
      <c r="F282" s="5">
        <v>-3308000000000</v>
      </c>
      <c r="G282" s="5">
        <v>-1713000000000</v>
      </c>
    </row>
    <row r="283" spans="3:27" ht="15.5" x14ac:dyDescent="0.35">
      <c r="C283" t="s">
        <v>13</v>
      </c>
      <c r="D283" s="5">
        <v>-17333000000000</v>
      </c>
      <c r="E283" s="5">
        <v>-87247000000000</v>
      </c>
      <c r="F283" s="5">
        <v>93197000000000</v>
      </c>
      <c r="G283" s="5">
        <v>11006000000000</v>
      </c>
    </row>
    <row r="284" spans="3:27" ht="15.5" x14ac:dyDescent="0.35">
      <c r="C284" t="s">
        <v>16</v>
      </c>
      <c r="D284" s="6">
        <v>-185.71</v>
      </c>
      <c r="E284" s="6">
        <v>-934.79</v>
      </c>
      <c r="F284" s="6">
        <v>998.54</v>
      </c>
      <c r="G284" s="6">
        <v>117.92</v>
      </c>
    </row>
    <row r="285" spans="3:27" ht="15.5" x14ac:dyDescent="0.35">
      <c r="C285" t="s">
        <v>58</v>
      </c>
      <c r="I285" s="6">
        <v>603.15</v>
      </c>
      <c r="J285" s="6">
        <v>597.66999999999996</v>
      </c>
      <c r="K285" s="6">
        <v>589.92999999999995</v>
      </c>
      <c r="L285" s="6">
        <v>882.23</v>
      </c>
      <c r="M285" s="6">
        <v>600.6</v>
      </c>
      <c r="N285" s="6">
        <v>366.84</v>
      </c>
      <c r="O285" s="6">
        <v>588.9</v>
      </c>
      <c r="P285" s="6">
        <v>536.04</v>
      </c>
      <c r="Q285" s="6">
        <v>442.28</v>
      </c>
      <c r="R285" s="6">
        <v>591.71</v>
      </c>
      <c r="S285" s="6">
        <v>871.5</v>
      </c>
      <c r="T285" s="6">
        <v>851.65</v>
      </c>
      <c r="U285" s="6">
        <v>780.16</v>
      </c>
      <c r="V285" s="6">
        <v>664.46</v>
      </c>
      <c r="W285" s="6">
        <v>524.83000000000004</v>
      </c>
      <c r="X285" s="6">
        <v>446.23</v>
      </c>
      <c r="Y285" s="6">
        <v>343.27</v>
      </c>
      <c r="Z285" s="6">
        <v>254.25</v>
      </c>
      <c r="AA285" s="3">
        <v>209.52</v>
      </c>
    </row>
    <row r="286" spans="3:27" ht="15.5" x14ac:dyDescent="0.35">
      <c r="C286" t="s">
        <v>72</v>
      </c>
      <c r="I286" s="6">
        <v>8.4600000000000009</v>
      </c>
      <c r="J286" s="6">
        <v>9.5399999999999991</v>
      </c>
      <c r="K286" s="6">
        <v>10.26</v>
      </c>
      <c r="L286" s="6">
        <v>11.25</v>
      </c>
      <c r="M286" s="6">
        <v>11.7</v>
      </c>
      <c r="N286" s="6">
        <v>17.239999999999998</v>
      </c>
      <c r="O286" s="6">
        <v>13.03</v>
      </c>
      <c r="P286" s="6">
        <v>13.76</v>
      </c>
      <c r="Q286" s="6">
        <v>18.09</v>
      </c>
      <c r="R286" s="6">
        <v>19.559999999999999</v>
      </c>
      <c r="S286" s="6">
        <v>10.61</v>
      </c>
      <c r="T286" s="6">
        <v>12.65</v>
      </c>
      <c r="U286" s="6">
        <v>10.06</v>
      </c>
      <c r="V286" s="6">
        <v>12.19</v>
      </c>
      <c r="W286" s="6">
        <v>12.86</v>
      </c>
      <c r="X286" s="6">
        <v>14.32</v>
      </c>
      <c r="Y286" s="6">
        <v>13.46</v>
      </c>
      <c r="Z286" s="6">
        <v>7.83</v>
      </c>
      <c r="AA286" s="3">
        <v>16.43</v>
      </c>
    </row>
    <row r="287" spans="3:27" ht="15.5" x14ac:dyDescent="0.35">
      <c r="C287" t="s">
        <v>75</v>
      </c>
      <c r="I287" s="6">
        <v>2.89</v>
      </c>
      <c r="J287" s="6">
        <v>3.46</v>
      </c>
      <c r="K287" s="6">
        <v>3.86</v>
      </c>
      <c r="L287" s="6">
        <v>3.65</v>
      </c>
      <c r="M287" s="6">
        <v>2.91</v>
      </c>
      <c r="N287" s="6">
        <v>2.95</v>
      </c>
      <c r="O287" s="6">
        <v>3.49</v>
      </c>
      <c r="P287" s="6">
        <v>3.77</v>
      </c>
      <c r="Q287" s="6">
        <v>4.16</v>
      </c>
      <c r="R287" s="6">
        <v>3.14</v>
      </c>
      <c r="S287" s="6">
        <v>2.66</v>
      </c>
      <c r="T287" s="6">
        <v>3.49</v>
      </c>
      <c r="U287" s="6">
        <v>3.23</v>
      </c>
      <c r="V287" s="6">
        <v>3.92</v>
      </c>
      <c r="W287" s="6">
        <v>3.7</v>
      </c>
      <c r="X287" s="6">
        <v>3.84</v>
      </c>
      <c r="Y287" s="6">
        <v>2.97</v>
      </c>
      <c r="Z287" s="6">
        <v>1.52</v>
      </c>
      <c r="AA287" s="3">
        <v>2.98</v>
      </c>
    </row>
    <row r="288" spans="3:27" ht="15.5" x14ac:dyDescent="0.35">
      <c r="C288" t="s">
        <v>262</v>
      </c>
      <c r="I288" s="5">
        <v>82417480000000</v>
      </c>
      <c r="J288" s="5">
        <v>80728060000000</v>
      </c>
      <c r="K288" s="5">
        <v>79208460000000</v>
      </c>
      <c r="L288" s="5">
        <v>60681730000000</v>
      </c>
      <c r="M288" s="5">
        <v>41998150000000</v>
      </c>
      <c r="N288" s="5">
        <v>27109990000000</v>
      </c>
      <c r="O288" s="5">
        <v>38510930000000</v>
      </c>
      <c r="P288" s="5">
        <v>35723090000000</v>
      </c>
    </row>
    <row r="289" spans="3:27" ht="15.5" x14ac:dyDescent="0.35">
      <c r="C289" t="s">
        <v>263</v>
      </c>
      <c r="I289" s="6">
        <v>1.9900000000000001E-2</v>
      </c>
      <c r="J289" s="6">
        <v>2.3E-2</v>
      </c>
      <c r="K289" s="6">
        <v>2.53E-2</v>
      </c>
      <c r="L289" s="6">
        <v>2.07E-2</v>
      </c>
      <c r="M289" s="6">
        <v>1.6200000000000003E-2</v>
      </c>
      <c r="N289" s="6">
        <v>1.11E-2</v>
      </c>
      <c r="O289" s="6">
        <v>2.0799999999999999E-2</v>
      </c>
      <c r="P289" s="6">
        <v>2.0799999999999999E-2</v>
      </c>
      <c r="Q289" s="6">
        <v>1.84E-2</v>
      </c>
      <c r="R289" s="6">
        <v>1.3300000000000001E-2</v>
      </c>
      <c r="S289" s="6">
        <v>2.23E-2</v>
      </c>
      <c r="T289" s="6">
        <v>2.3199999999999998E-2</v>
      </c>
      <c r="U289" s="6">
        <v>2.4799999999999999E-2</v>
      </c>
      <c r="V289" s="6">
        <v>2.4399999999999998E-2</v>
      </c>
      <c r="W289" s="6">
        <v>2.2200000000000001E-2</v>
      </c>
      <c r="X289" s="6">
        <v>2.0799999999999999E-2</v>
      </c>
      <c r="Y289" s="6">
        <v>1.8200000000000001E-2</v>
      </c>
      <c r="Z289" s="6">
        <v>1.4800000000000001E-2</v>
      </c>
      <c r="AA289" s="3">
        <v>1.3600000000000001E-2</v>
      </c>
    </row>
    <row r="290" spans="3:27" ht="15.5" x14ac:dyDescent="0.35">
      <c r="C290" t="s">
        <v>264</v>
      </c>
      <c r="I290" s="6">
        <v>0.19159999999999999</v>
      </c>
      <c r="J290" s="6">
        <v>0.1966</v>
      </c>
      <c r="K290" s="6">
        <v>0.21109999999999998</v>
      </c>
      <c r="L290" s="6">
        <v>0.17929999999999999</v>
      </c>
      <c r="M290" s="6">
        <v>0.13689999999999999</v>
      </c>
      <c r="N290" s="6">
        <v>9.0399999999999994E-2</v>
      </c>
      <c r="O290" s="6">
        <v>0.1343</v>
      </c>
      <c r="P290" s="6">
        <v>0.1381</v>
      </c>
      <c r="Q290" s="6">
        <v>0.12380000000000001</v>
      </c>
      <c r="R290" s="6">
        <v>9.1799999999999993E-2</v>
      </c>
      <c r="S290" s="6">
        <v>0.17370000000000002</v>
      </c>
      <c r="T290" s="6">
        <v>0.19359999999999999</v>
      </c>
      <c r="U290" s="6">
        <v>0.2082</v>
      </c>
      <c r="V290" s="6">
        <v>0.2079</v>
      </c>
      <c r="W290" s="6">
        <v>0.19820000000000002</v>
      </c>
      <c r="X290" s="6">
        <v>0.22550000000000001</v>
      </c>
      <c r="Y290" s="6">
        <v>0.20499999999999999</v>
      </c>
      <c r="Z290" s="6">
        <v>0.17420000000000002</v>
      </c>
      <c r="AA290" s="3">
        <v>0.1487</v>
      </c>
    </row>
    <row r="291" spans="3:27" ht="15.5" x14ac:dyDescent="0.35">
      <c r="C291" t="s">
        <v>265</v>
      </c>
      <c r="I291" s="6">
        <v>2.8999999999999998E-2</v>
      </c>
      <c r="J291" s="6">
        <v>3.3099999999999997E-2</v>
      </c>
      <c r="K291" s="6">
        <v>3.5799999999999998E-2</v>
      </c>
      <c r="L291" s="6">
        <v>3.0200000000000001E-2</v>
      </c>
      <c r="M291" s="6">
        <v>2.35E-2</v>
      </c>
      <c r="N291" s="6">
        <v>1.6200000000000003E-2</v>
      </c>
      <c r="O291" s="6">
        <v>2.8900000000000002E-2</v>
      </c>
      <c r="P291" s="6">
        <v>2.9100000000000001E-2</v>
      </c>
      <c r="Q291" s="6">
        <v>2.5099999999999997E-2</v>
      </c>
      <c r="R291" s="6">
        <v>1.9099999999999999E-2</v>
      </c>
      <c r="S291" s="6">
        <v>2.98E-2</v>
      </c>
      <c r="T291" s="6">
        <v>3.27E-2</v>
      </c>
      <c r="U291" s="6">
        <v>3.44E-2</v>
      </c>
      <c r="V291" s="6">
        <v>3.3099999999999997E-2</v>
      </c>
      <c r="W291" s="6">
        <v>3.2599999999999997E-2</v>
      </c>
      <c r="X291" s="6">
        <v>3.2500000000000001E-2</v>
      </c>
      <c r="Y291" s="6">
        <v>2.7699999999999999E-2</v>
      </c>
      <c r="Z291" s="6">
        <v>2.3399999999999997E-2</v>
      </c>
      <c r="AA291" s="3">
        <v>3.8900000000000004E-2</v>
      </c>
    </row>
    <row r="292" spans="3:27" ht="15.5" x14ac:dyDescent="0.35">
      <c r="C292" t="s">
        <v>266</v>
      </c>
    </row>
    <row r="293" spans="3:27" ht="15.5" x14ac:dyDescent="0.35">
      <c r="C293" t="s">
        <v>69</v>
      </c>
      <c r="I293" s="6">
        <v>1.62</v>
      </c>
      <c r="J293" s="6">
        <v>1.87</v>
      </c>
      <c r="K293" s="6">
        <v>2.16</v>
      </c>
      <c r="L293" s="6">
        <v>2.02</v>
      </c>
      <c r="M293" s="6">
        <v>1.6</v>
      </c>
      <c r="N293" s="6">
        <v>1.56</v>
      </c>
      <c r="O293" s="6">
        <v>1.75</v>
      </c>
      <c r="P293" s="6">
        <v>1.9</v>
      </c>
      <c r="Q293" s="6">
        <v>2.2400000000000002</v>
      </c>
      <c r="R293" s="6">
        <v>1.8</v>
      </c>
      <c r="S293" s="6">
        <v>1.84</v>
      </c>
      <c r="T293" s="6">
        <v>2.4500000000000002</v>
      </c>
      <c r="U293" s="6">
        <v>2.1</v>
      </c>
      <c r="V293" s="6">
        <v>2.5299999999999998</v>
      </c>
      <c r="W293" s="6">
        <v>2.5499999999999998</v>
      </c>
      <c r="X293" s="6">
        <v>3.23</v>
      </c>
      <c r="Y293" s="6">
        <v>2.76</v>
      </c>
      <c r="Z293" s="6">
        <v>1.36</v>
      </c>
      <c r="AA293" s="3">
        <v>2.44</v>
      </c>
    </row>
    <row r="294" spans="3:27" ht="15.5" x14ac:dyDescent="0.35">
      <c r="C294" t="s">
        <v>66</v>
      </c>
      <c r="I294" s="6">
        <v>3147.33</v>
      </c>
      <c r="J294" s="6">
        <v>3040.68</v>
      </c>
      <c r="K294" s="6">
        <v>2794.85</v>
      </c>
      <c r="L294" s="6">
        <v>4921.6899999999996</v>
      </c>
      <c r="M294" s="6">
        <v>4386.1400000000003</v>
      </c>
      <c r="N294" s="6">
        <v>4058.11</v>
      </c>
      <c r="O294" s="6">
        <v>4384.3</v>
      </c>
      <c r="P294" s="6">
        <v>3882.91</v>
      </c>
      <c r="Q294" s="6">
        <v>3572.55</v>
      </c>
      <c r="R294" s="6">
        <v>6448.03</v>
      </c>
      <c r="S294" s="6">
        <v>5017.3</v>
      </c>
      <c r="T294" s="6">
        <v>4399.62</v>
      </c>
      <c r="U294" s="6">
        <v>3746.54</v>
      </c>
      <c r="V294" s="6">
        <v>3196.29</v>
      </c>
      <c r="W294" s="6">
        <v>2648.28</v>
      </c>
      <c r="X294" s="6">
        <v>1978.56</v>
      </c>
      <c r="Y294" s="6">
        <v>1674.23</v>
      </c>
      <c r="Z294" s="6">
        <v>1459.6</v>
      </c>
      <c r="AA294" s="2">
        <v>1409.37</v>
      </c>
    </row>
    <row r="295" spans="3:27" ht="15.5" x14ac:dyDescent="0.35">
      <c r="C295" t="s">
        <v>267</v>
      </c>
      <c r="I295" s="6">
        <v>1.66</v>
      </c>
      <c r="J295" s="6">
        <v>1.92</v>
      </c>
      <c r="K295" s="6">
        <v>2.21</v>
      </c>
      <c r="L295" s="6">
        <v>2.06</v>
      </c>
      <c r="M295" s="6">
        <v>1.64</v>
      </c>
      <c r="N295" s="6">
        <v>1.6</v>
      </c>
      <c r="O295" s="6">
        <v>1.78</v>
      </c>
      <c r="P295" s="6">
        <v>1.93</v>
      </c>
      <c r="Q295" s="6">
        <v>2.27</v>
      </c>
      <c r="R295" s="6">
        <v>1.82</v>
      </c>
      <c r="S295" s="6">
        <v>1.87</v>
      </c>
      <c r="T295" s="6">
        <v>2.4900000000000002</v>
      </c>
      <c r="U295" s="6">
        <v>2.12</v>
      </c>
      <c r="V295" s="6">
        <v>2.56</v>
      </c>
      <c r="W295" s="6">
        <v>2.5499999999999998</v>
      </c>
      <c r="X295" s="6">
        <v>3.23</v>
      </c>
      <c r="Y295" s="6">
        <v>2.76</v>
      </c>
      <c r="Z295" s="6">
        <v>1.36</v>
      </c>
      <c r="AA295" s="3">
        <v>2.44</v>
      </c>
    </row>
    <row r="296" spans="3:27" ht="15.5" x14ac:dyDescent="0.35">
      <c r="C296" t="s">
        <v>268</v>
      </c>
      <c r="I296" s="6">
        <v>3066.77</v>
      </c>
      <c r="J296" s="6">
        <v>2965.2</v>
      </c>
      <c r="K296" s="6">
        <v>2731.91</v>
      </c>
      <c r="L296" s="6">
        <v>4812.54</v>
      </c>
      <c r="M296" s="6">
        <v>4276.6000000000004</v>
      </c>
      <c r="N296" s="6">
        <v>3960.71</v>
      </c>
      <c r="O296" s="6">
        <v>4313.13</v>
      </c>
      <c r="P296" s="6">
        <v>3823.67</v>
      </c>
      <c r="Q296" s="6">
        <v>3521.09</v>
      </c>
      <c r="R296" s="6">
        <v>6364.22</v>
      </c>
      <c r="S296" s="6">
        <v>4935.22</v>
      </c>
      <c r="T296" s="6">
        <v>4329.1400000000003</v>
      </c>
      <c r="U296" s="6">
        <v>3696.81</v>
      </c>
      <c r="V296" s="6">
        <v>3159.4</v>
      </c>
      <c r="W296" s="6">
        <v>2648.28</v>
      </c>
      <c r="X296" s="6">
        <v>1978.56</v>
      </c>
      <c r="Y296" s="6">
        <v>1674.23</v>
      </c>
      <c r="Z296" s="6">
        <v>1459.6</v>
      </c>
      <c r="AA296" s="2">
        <v>1409.37</v>
      </c>
    </row>
    <row r="297" spans="3:27" ht="15.5" x14ac:dyDescent="0.35">
      <c r="C297" t="s">
        <v>269</v>
      </c>
    </row>
    <row r="298" spans="3:27" ht="15.5" x14ac:dyDescent="0.35">
      <c r="C298" t="s">
        <v>270</v>
      </c>
    </row>
    <row r="299" spans="3:27" ht="15.5" x14ac:dyDescent="0.35">
      <c r="C299" t="s">
        <v>26</v>
      </c>
    </row>
    <row r="300" spans="3:27" ht="15.5" x14ac:dyDescent="0.35">
      <c r="C300" t="s">
        <v>23</v>
      </c>
    </row>
    <row r="301" spans="3:27" ht="15.5" x14ac:dyDescent="0.35">
      <c r="C301" t="s">
        <v>271</v>
      </c>
    </row>
    <row r="302" spans="3:27" ht="15.5" x14ac:dyDescent="0.35">
      <c r="C302" t="s">
        <v>272</v>
      </c>
      <c r="I302" s="5">
        <v>206540000000000</v>
      </c>
      <c r="J302" s="5">
        <v>-79558000000000</v>
      </c>
      <c r="K302" s="5">
        <v>-69622000000000</v>
      </c>
      <c r="L302" s="5">
        <v>100726000000000</v>
      </c>
      <c r="M302" s="5">
        <v>129892000000000</v>
      </c>
      <c r="N302" s="5">
        <v>102061000000000</v>
      </c>
      <c r="O302" s="5">
        <v>23968000000000</v>
      </c>
      <c r="P302" s="5">
        <v>-31962000000000</v>
      </c>
      <c r="Q302" s="5">
        <v>4953000000000</v>
      </c>
      <c r="R302" s="5">
        <v>41521000000000</v>
      </c>
      <c r="S302" s="5">
        <v>10201000000000</v>
      </c>
      <c r="T302" s="5">
        <v>21092000000000</v>
      </c>
      <c r="U302" s="5">
        <v>12734000000000</v>
      </c>
      <c r="V302" s="5">
        <v>8799000000000</v>
      </c>
      <c r="W302" s="5">
        <v>20441000000000</v>
      </c>
      <c r="X302" s="5">
        <v>42109000000000</v>
      </c>
      <c r="Y302" s="5">
        <v>12360000000000</v>
      </c>
      <c r="Z302" s="5">
        <v>522000000000</v>
      </c>
      <c r="AA302" s="2">
        <v>5804000000000</v>
      </c>
    </row>
    <row r="303" spans="3:27" ht="15.5" x14ac:dyDescent="0.35">
      <c r="C303" t="s">
        <v>273</v>
      </c>
      <c r="I303" s="5">
        <v>-7504000000000</v>
      </c>
      <c r="J303" s="5">
        <v>-8544000000000</v>
      </c>
      <c r="K303" s="5">
        <v>-5021000000000</v>
      </c>
      <c r="L303" s="5">
        <v>-5100000000000</v>
      </c>
      <c r="M303" s="5">
        <v>-3525000000000</v>
      </c>
      <c r="N303" s="5">
        <v>-3896000000000</v>
      </c>
      <c r="O303" s="5">
        <v>-4835000000000</v>
      </c>
      <c r="P303" s="5">
        <v>-3294000000000</v>
      </c>
      <c r="Q303" s="5">
        <v>-2675000000000</v>
      </c>
      <c r="R303" s="5">
        <v>-2570000000000</v>
      </c>
      <c r="S303" s="5">
        <v>-1709000000000</v>
      </c>
      <c r="T303" s="5">
        <v>-2956000000000</v>
      </c>
      <c r="U303" s="5">
        <v>-1584000000000</v>
      </c>
      <c r="V303" s="5">
        <v>-1921000000000</v>
      </c>
      <c r="W303" s="5">
        <v>-1541000000000</v>
      </c>
      <c r="X303" s="5">
        <v>-1027000000000</v>
      </c>
      <c r="Y303" s="5">
        <v>-651000000000</v>
      </c>
      <c r="Z303" s="5">
        <v>-614000000000</v>
      </c>
      <c r="AA303" s="2">
        <v>-298000000000</v>
      </c>
    </row>
    <row r="304" spans="3:27" ht="15.5" x14ac:dyDescent="0.35">
      <c r="C304" t="s">
        <v>15</v>
      </c>
      <c r="I304" s="5">
        <v>199036000000000</v>
      </c>
      <c r="J304" s="5">
        <v>-88102000000000</v>
      </c>
      <c r="K304" s="5">
        <v>-74644000000000</v>
      </c>
      <c r="L304" s="5">
        <v>95626000000000</v>
      </c>
      <c r="M304" s="5">
        <v>126368000000000</v>
      </c>
      <c r="N304" s="5">
        <v>98165000000000</v>
      </c>
      <c r="O304" s="5">
        <v>19133000000000</v>
      </c>
      <c r="P304" s="5">
        <v>-35256000000000</v>
      </c>
      <c r="Q304" s="5">
        <v>2277000000000</v>
      </c>
      <c r="R304" s="5">
        <v>38951000000000</v>
      </c>
      <c r="S304" s="5">
        <v>8493000000000</v>
      </c>
      <c r="T304" s="5">
        <v>18135000000000</v>
      </c>
      <c r="U304" s="5">
        <v>11149000000000</v>
      </c>
      <c r="V304" s="5">
        <v>6878000000000</v>
      </c>
      <c r="W304" s="5">
        <v>18900000000000</v>
      </c>
      <c r="X304" s="5">
        <v>41082000000000</v>
      </c>
      <c r="Y304" s="5">
        <v>11709000000000</v>
      </c>
      <c r="Z304" s="5">
        <v>-92000000000</v>
      </c>
      <c r="AA304" s="2">
        <v>5506000000000</v>
      </c>
    </row>
    <row r="305" spans="3:27" ht="15.5" x14ac:dyDescent="0.35">
      <c r="C305" t="s">
        <v>17</v>
      </c>
      <c r="I305" s="6">
        <v>2132.5300000000002</v>
      </c>
      <c r="J305" s="6">
        <v>-943.95</v>
      </c>
      <c r="K305" s="6">
        <v>-799.75</v>
      </c>
      <c r="L305" s="6">
        <v>2049.14</v>
      </c>
      <c r="M305" s="6">
        <v>2707.88</v>
      </c>
      <c r="N305" s="6">
        <v>2103.5300000000002</v>
      </c>
      <c r="O305" s="5">
        <v>410</v>
      </c>
      <c r="P305" s="6">
        <v>-755.5</v>
      </c>
      <c r="Q305" s="6">
        <v>48.8</v>
      </c>
      <c r="R305" s="6">
        <v>1669.35</v>
      </c>
      <c r="S305" s="6">
        <v>363.97</v>
      </c>
      <c r="T305" s="6">
        <v>777.23</v>
      </c>
      <c r="U305" s="6">
        <v>477.82</v>
      </c>
      <c r="V305" s="6">
        <v>294.77999999999997</v>
      </c>
      <c r="W305" s="6">
        <v>809.99</v>
      </c>
      <c r="X305" s="6">
        <v>1956.6</v>
      </c>
      <c r="Y305" s="6">
        <v>558.35</v>
      </c>
      <c r="Z305" s="6">
        <v>-4.3899999999999997</v>
      </c>
      <c r="AA305" s="3">
        <v>265.33999999999997</v>
      </c>
    </row>
  </sheetData>
  <pageMargins left="0.7" right="0.7" top="0.75" bottom="0.75" header="0.3" footer="0.3"/>
  <ignoredErrors>
    <ignoredError sqref="A1:AA306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2088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2089</v>
      </c>
      <c r="D2" s="2" vm="529">
        <f ca="1">IFERROR(_xlfn.STOCKHISTORY("XIDX:" &amp; $C$1, D3, , 0, 0, 1), "Libur")</f>
        <v>306</v>
      </c>
      <c r="E2" s="2" vm="323">
        <f ca="1">IFERROR(_xlfn.STOCKHISTORY("XIDX:" &amp; $C$1, E3, , 0, 0, 1), "Libur")</f>
        <v>282</v>
      </c>
      <c r="H2" s="2" vm="323">
        <f ca="1">IFERROR(INDEX(D2:G2,COUNT(D2:G2)),"")</f>
        <v>282</v>
      </c>
      <c r="I2" s="2" vm="55">
        <f t="shared" ref="I2:S2" ca="1" si="0">IFERROR(_xlfn.STOCKHISTORY("XIDX:" &amp; $C$1, I1, , 0, 0, 1), "Libur")</f>
        <v>312</v>
      </c>
      <c r="J2" s="2" vm="66">
        <f t="shared" ca="1" si="0"/>
        <v>318</v>
      </c>
      <c r="K2" s="2" vm="530">
        <f t="shared" ca="1" si="0"/>
        <v>336</v>
      </c>
      <c r="L2" s="2" vm="352">
        <f t="shared" ca="1" si="0"/>
        <v>770</v>
      </c>
      <c r="M2" s="2" vm="531">
        <f t="shared" ca="1" si="0"/>
        <v>262</v>
      </c>
      <c r="N2" s="2" vm="232">
        <f t="shared" ca="1" si="0"/>
        <v>80</v>
      </c>
      <c r="O2" s="2" vm="37">
        <f t="shared" ca="1" si="0"/>
        <v>105</v>
      </c>
      <c r="P2" s="2" vm="532">
        <f t="shared" ca="1" si="0"/>
        <v>170</v>
      </c>
      <c r="Q2" s="2" vm="533">
        <f t="shared" ca="1" si="0"/>
        <v>140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789622136640</v>
      </c>
      <c r="E4" s="2">
        <f>IFERROR(INDEX(E51:E500,MATCH($C$4,$C$51:$C$500,0)),"")</f>
        <v>734065561164</v>
      </c>
      <c r="H4" s="2">
        <f>IFERROR(SUM(D4:G4)*(4/MAX(1,COUNT(D4:G4))),"")</f>
        <v>3047375395608</v>
      </c>
      <c r="I4" s="2">
        <f t="shared" ref="I4:S4" si="1">IFERROR(INDEX(I51:I500,MATCH($C$4,$C$51:$C$500,0)),"")</f>
        <v>3621551039319</v>
      </c>
      <c r="J4" s="2">
        <f t="shared" si="1"/>
        <v>3013056320674</v>
      </c>
      <c r="K4" s="2">
        <f t="shared" si="1"/>
        <v>3859879267941</v>
      </c>
      <c r="L4" s="2">
        <f t="shared" si="1"/>
        <v>4830287518791</v>
      </c>
      <c r="M4" s="2">
        <f t="shared" si="1"/>
        <v>3309550194031</v>
      </c>
      <c r="N4" s="2">
        <f t="shared" si="1"/>
        <v>2597432424347</v>
      </c>
      <c r="O4" s="2">
        <f t="shared" si="1"/>
        <v>2909964456328</v>
      </c>
      <c r="P4" s="2">
        <f t="shared" si="1"/>
        <v>3233006982684</v>
      </c>
      <c r="Q4" s="2">
        <f t="shared" si="1"/>
        <v>2627918564007</v>
      </c>
      <c r="R4" s="2">
        <f t="shared" si="1"/>
        <v>2253792419520</v>
      </c>
      <c r="S4" s="2">
        <f t="shared" si="1"/>
        <v>2207653025157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-47474934176</v>
      </c>
      <c r="E5" s="2">
        <f>IFERROR(INDEX(E51:E500,MATCH($C$5,$C$51:$C$500,0)),"")</f>
        <v>-51275620397</v>
      </c>
      <c r="H5" s="2">
        <f>IFERROR(SUM(D5:G5)*(4/MAX(1,COUNT(D5:G5))),"")</f>
        <v>-197501109146</v>
      </c>
      <c r="I5" s="2">
        <f t="shared" ref="I5:S5" si="2">IFERROR(INDEX(I51:I500,MATCH($C$5,$C$51:$C$500,0)),"")</f>
        <v>123585124857</v>
      </c>
      <c r="J5" s="2">
        <f t="shared" si="2"/>
        <v>11506737366</v>
      </c>
      <c r="K5" s="2">
        <f t="shared" si="2"/>
        <v>147261152367</v>
      </c>
      <c r="L5" s="2">
        <f t="shared" si="2"/>
        <v>375560976458</v>
      </c>
      <c r="M5" s="2">
        <f t="shared" si="2"/>
        <v>181039254359</v>
      </c>
      <c r="N5" s="2">
        <f t="shared" si="2"/>
        <v>-2295499983</v>
      </c>
      <c r="O5" s="2">
        <f t="shared" si="2"/>
        <v>3249808837</v>
      </c>
      <c r="P5" s="2">
        <f t="shared" si="2"/>
        <v>4474990415</v>
      </c>
      <c r="Q5" s="2">
        <f t="shared" si="2"/>
        <v>-5543877035</v>
      </c>
      <c r="R5" s="2">
        <f t="shared" si="2"/>
        <v>-18728396288</v>
      </c>
      <c r="S5" s="2">
        <f t="shared" si="2"/>
        <v>-15811430760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863485307521</v>
      </c>
      <c r="E6" s="2">
        <f>IFERROR(INDEX(E51:E500,MATCH($C$6,$C$51:$C$500,0)),"")</f>
        <v>910965797935</v>
      </c>
      <c r="H6" s="2">
        <f>IFERROR(INDEX(D6:G6,COUNT(D6:G6)),"")</f>
        <v>910965797935</v>
      </c>
      <c r="I6" s="2">
        <f t="shared" ref="I6:S6" si="3">IFERROR(INDEX(I51:I500,MATCH($C$6,$C$51:$C$500,0)),"")</f>
        <v>962248602599</v>
      </c>
      <c r="J6" s="2">
        <f t="shared" si="3"/>
        <v>838434510662</v>
      </c>
      <c r="K6" s="2">
        <f t="shared" si="3"/>
        <v>829170383219</v>
      </c>
      <c r="L6" s="2">
        <f t="shared" si="3"/>
        <v>681250806276</v>
      </c>
      <c r="M6" s="2">
        <f t="shared" si="3"/>
        <v>306667450012</v>
      </c>
      <c r="N6" s="2">
        <f t="shared" si="3"/>
        <v>126999235127</v>
      </c>
      <c r="O6" s="2">
        <f t="shared" si="3"/>
        <v>151066744292</v>
      </c>
      <c r="P6" s="2">
        <f t="shared" si="3"/>
        <v>147818186071</v>
      </c>
      <c r="Q6" s="2">
        <f t="shared" si="3"/>
        <v>143344446224</v>
      </c>
      <c r="R6" s="2">
        <f t="shared" si="3"/>
        <v>148888325018</v>
      </c>
      <c r="S6" s="2">
        <f t="shared" si="3"/>
        <v>167617324788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1.1599999999999999</v>
      </c>
      <c r="E7" s="3">
        <f>IFERROR(INDEX(E51:E500,MATCH($C$7,$C$51:$C$500,0))/1000000000,"")</f>
        <v>1.1599999999999999</v>
      </c>
      <c r="H7" s="3">
        <f>IFERROR(INDEX(D7:G7,COUNT(D7:G7)),"")</f>
        <v>1.1599999999999999</v>
      </c>
      <c r="I7" s="3">
        <f t="shared" ref="I7:S7" si="4">IFERROR(INDEX(I51:I500,MATCH($C$7,$C$51:$C$500,0))/1000000000,"")</f>
        <v>1.1599999999999999</v>
      </c>
      <c r="J7" s="3">
        <f t="shared" si="4"/>
        <v>1.1599999999999999</v>
      </c>
      <c r="K7" s="3">
        <f t="shared" si="4"/>
        <v>1.1599999999999999</v>
      </c>
      <c r="L7" s="3">
        <f t="shared" si="4"/>
        <v>1.1599999999999999</v>
      </c>
      <c r="M7" s="3">
        <f t="shared" si="4"/>
        <v>1.1599999999999999</v>
      </c>
      <c r="N7" s="3">
        <f t="shared" si="4"/>
        <v>1.1599999999999999</v>
      </c>
      <c r="O7" s="3">
        <f t="shared" si="4"/>
        <v>1.1599999999999999</v>
      </c>
      <c r="P7" s="3">
        <f t="shared" si="4"/>
        <v>1.1599999999999999</v>
      </c>
      <c r="Q7" s="3">
        <f t="shared" si="4"/>
        <v>1.1599999999999999</v>
      </c>
      <c r="R7" s="3">
        <f t="shared" si="4"/>
        <v>1.1599999999999999</v>
      </c>
      <c r="S7" s="3">
        <f t="shared" si="4"/>
        <v>1.1599999999999999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59000000000</v>
      </c>
      <c r="E8" s="2">
        <f>IFERROR(INDEX(E51:E500,MATCH("Free cash flow (Quarter)",$C$51:$C$500,0)),"")</f>
        <v>-85000000000</v>
      </c>
      <c r="H8" s="2">
        <f>IFERROR(INDEX(D8:G8,COUNT(D8:G8)),"")</f>
        <v>-85000000000</v>
      </c>
      <c r="I8" s="2">
        <f t="shared" ref="I8:S8" si="5">IFERROR(INDEX(I51:I500,MATCH($C$8,$C$51:$C$500,0)),"")</f>
        <v>40000000000</v>
      </c>
      <c r="J8" s="2">
        <f t="shared" si="5"/>
        <v>37000000000</v>
      </c>
      <c r="K8" s="2">
        <f t="shared" si="5"/>
        <v>-15000000000</v>
      </c>
      <c r="L8" s="2">
        <f t="shared" si="5"/>
        <v>297000000000</v>
      </c>
      <c r="M8" s="2">
        <f t="shared" si="5"/>
        <v>144000000000</v>
      </c>
      <c r="N8" s="2">
        <f t="shared" si="5"/>
        <v>106000000000</v>
      </c>
      <c r="O8" s="2">
        <f t="shared" si="5"/>
        <v>122000000000</v>
      </c>
      <c r="P8" s="2">
        <f t="shared" si="5"/>
        <v>-21000000000</v>
      </c>
      <c r="Q8" s="2">
        <f t="shared" si="5"/>
        <v>21000000000</v>
      </c>
      <c r="R8" s="2">
        <f t="shared" si="5"/>
        <v>77000000000</v>
      </c>
      <c r="S8" s="2">
        <f t="shared" si="5"/>
        <v>-143000000000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50.57</v>
      </c>
      <c r="E9" s="3">
        <f>IFERROR(INDEX(E51:E500,MATCH("Free cash flow per share (Quarter)",$C$51:$C$500,0)),"")</f>
        <v>-73.260000000000005</v>
      </c>
      <c r="H9" s="3">
        <f>IFERROR(INDEX(D9:G9,COUNT(D9:G9)),"")</f>
        <v>-73.260000000000005</v>
      </c>
      <c r="I9" s="3">
        <f t="shared" ref="I9:S9" si="6">IFERROR(INDEX(I51:I500,MATCH($C$9,$C$51:$C$500,0)),"")</f>
        <v>34.49</v>
      </c>
      <c r="J9" s="3">
        <f t="shared" si="6"/>
        <v>31.85</v>
      </c>
      <c r="K9" s="3">
        <f t="shared" si="6"/>
        <v>-12.58</v>
      </c>
      <c r="L9" s="3">
        <f t="shared" si="6"/>
        <v>256.13</v>
      </c>
      <c r="M9" s="3">
        <f t="shared" si="6"/>
        <v>124.24</v>
      </c>
      <c r="N9" s="3">
        <f t="shared" si="6"/>
        <v>91.51</v>
      </c>
      <c r="O9" s="3">
        <f t="shared" si="6"/>
        <v>104.88</v>
      </c>
      <c r="P9" s="3">
        <f t="shared" si="6"/>
        <v>-18.09</v>
      </c>
      <c r="Q9" s="3">
        <f t="shared" si="6"/>
        <v>18.28</v>
      </c>
      <c r="R9" s="3">
        <f t="shared" si="6"/>
        <v>66.510000000000005</v>
      </c>
      <c r="S9" s="3">
        <f t="shared" si="6"/>
        <v>-123.01</v>
      </c>
    </row>
    <row r="10" spans="1:19" ht="15.5" x14ac:dyDescent="0.35">
      <c r="C10" t="s">
        <v>18</v>
      </c>
      <c r="D10" s="3">
        <f ca="1">IFERROR(IF(D9=0,"",D2/D9),"")</f>
        <v>6.0510183903500101</v>
      </c>
      <c r="E10" s="3">
        <f ca="1">IFERROR(IF(E9=0,"",E2/E9),"")</f>
        <v>-3.8493038493038489</v>
      </c>
      <c r="I10" s="3">
        <f t="shared" ref="I10:S10" ca="1" si="7">IFERROR(IF(I9=0,"",I2/I9),"")</f>
        <v>9.0461003189330231</v>
      </c>
      <c r="J10" s="3">
        <f t="shared" ca="1" si="7"/>
        <v>9.9843014128728402</v>
      </c>
      <c r="K10" s="3">
        <f t="shared" ca="1" si="7"/>
        <v>-26.70906200317965</v>
      </c>
      <c r="L10" s="3">
        <f t="shared" ca="1" si="7"/>
        <v>3.0062858704564088</v>
      </c>
      <c r="M10" s="3">
        <f t="shared" ca="1" si="7"/>
        <v>2.1088216355441083</v>
      </c>
      <c r="N10" s="3">
        <f t="shared" ca="1" si="7"/>
        <v>0.87422139656868092</v>
      </c>
      <c r="O10" s="3">
        <f t="shared" ca="1" si="7"/>
        <v>1.0011441647597255</v>
      </c>
      <c r="P10" s="3">
        <f t="shared" ca="1" si="7"/>
        <v>-9.3974571586511892</v>
      </c>
      <c r="Q10" s="3">
        <f t="shared" ca="1" si="7"/>
        <v>7.6586433260393871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36839643096</v>
      </c>
      <c r="E11" s="2">
        <f>IFERROR(INDEX(E51:E500,MATCH($C$11,$C$51:$C$500,0)),"")</f>
        <v>39787651702</v>
      </c>
      <c r="H11" s="2">
        <f>IFERROR(INDEX(D11:G11,COUNT(D11:G11)),"")</f>
        <v>39787651702</v>
      </c>
      <c r="I11" s="2">
        <f t="shared" ref="I11:S11" si="8">IFERROR(INDEX(I51:I500,MATCH($C$11,$C$51:$C$500,0)),"")</f>
        <v>66059771824</v>
      </c>
      <c r="J11" s="2">
        <f t="shared" si="8"/>
        <v>59610487127</v>
      </c>
      <c r="K11" s="2">
        <f t="shared" si="8"/>
        <v>148703789488</v>
      </c>
      <c r="L11" s="2">
        <f t="shared" si="8"/>
        <v>221378911350</v>
      </c>
      <c r="M11" s="2">
        <f t="shared" si="8"/>
        <v>229363711776</v>
      </c>
      <c r="N11" s="2">
        <f t="shared" si="8"/>
        <v>109240792449</v>
      </c>
      <c r="O11" s="2">
        <f t="shared" si="8"/>
        <v>36062732427</v>
      </c>
      <c r="P11" s="2">
        <f t="shared" si="8"/>
        <v>13720644252</v>
      </c>
      <c r="Q11" s="2">
        <f t="shared" si="8"/>
        <v>47514397789</v>
      </c>
      <c r="R11" s="2">
        <f t="shared" si="8"/>
        <v>37608649528</v>
      </c>
      <c r="S11" s="2">
        <f t="shared" si="8"/>
        <v>53509160902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308000000000</v>
      </c>
      <c r="E12" s="2">
        <f>IFERROR(INDEX(E51:E500,MATCH("Net Debt (Quarter)",$C$51:$C$500,0)),"")</f>
        <v>387000000000</v>
      </c>
      <c r="H12" s="2">
        <f>IFERROR(INDEX(D12:G12,COUNT(D12:G12)),"")</f>
        <v>387000000000</v>
      </c>
      <c r="I12" s="2">
        <f t="shared" ref="I12:S12" si="9">IFERROR(INDEX(I51:I500,MATCH($C$12,$C$51:$C$500,0)),"")</f>
        <v>300000000000</v>
      </c>
      <c r="J12" s="2">
        <f t="shared" si="9"/>
        <v>274000000000</v>
      </c>
      <c r="K12" s="2">
        <f t="shared" si="9"/>
        <v>135000000000</v>
      </c>
      <c r="L12" s="2">
        <f t="shared" si="9"/>
        <v>-41000000000</v>
      </c>
      <c r="M12" s="2">
        <f t="shared" si="9"/>
        <v>57000000000</v>
      </c>
      <c r="N12" s="2">
        <f t="shared" si="9"/>
        <v>176000000000</v>
      </c>
      <c r="O12" s="2">
        <f t="shared" si="9"/>
        <v>252000000000</v>
      </c>
      <c r="P12" s="2">
        <f t="shared" si="9"/>
        <v>277000000000</v>
      </c>
      <c r="Q12" s="2">
        <f t="shared" si="9"/>
        <v>207000000000</v>
      </c>
      <c r="R12" s="2">
        <f t="shared" si="9"/>
        <v>179000000000</v>
      </c>
      <c r="S12" s="2">
        <f t="shared" si="9"/>
        <v>216000000000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345000000000</v>
      </c>
      <c r="E13" s="2">
        <f>IFERROR(INDEX(E51:E500,MATCH("Total Debt (Quarter)",$C$51:$C$500,0)),"")</f>
        <v>427000000000</v>
      </c>
      <c r="H13" s="2">
        <f>IFERROR(INDEX(D13:G13,COUNT(D13:G13)),"")</f>
        <v>427000000000</v>
      </c>
      <c r="I13" s="2">
        <f t="shared" ref="I13:S13" si="10">IFERROR(INDEX(I51:I500,MATCH($C$13,$C$51:$C$500,0)),"")</f>
        <v>366000000000</v>
      </c>
      <c r="J13" s="2">
        <f t="shared" si="10"/>
        <v>334000000000</v>
      </c>
      <c r="K13" s="2">
        <f t="shared" si="10"/>
        <v>284000000000</v>
      </c>
      <c r="L13" s="2">
        <f t="shared" si="10"/>
        <v>181000000000</v>
      </c>
      <c r="M13" s="2">
        <f t="shared" si="10"/>
        <v>286000000000</v>
      </c>
      <c r="N13" s="2">
        <f t="shared" si="10"/>
        <v>285000000000</v>
      </c>
      <c r="O13" s="2">
        <f t="shared" si="10"/>
        <v>288000000000</v>
      </c>
      <c r="P13" s="2">
        <f t="shared" si="10"/>
        <v>290000000000</v>
      </c>
      <c r="Q13" s="2">
        <f t="shared" si="10"/>
        <v>254000000000</v>
      </c>
      <c r="R13" s="2">
        <f t="shared" si="10"/>
        <v>217000000000</v>
      </c>
      <c r="S13" s="2">
        <f t="shared" si="10"/>
        <v>269000000000</v>
      </c>
    </row>
    <row r="14" spans="1:19" ht="15.5" x14ac:dyDescent="0.35">
      <c r="C14" t="s">
        <v>27</v>
      </c>
      <c r="D14" s="2">
        <f>IFERROR(INDEX(D51:D500,MATCH($C$14,$C$51:$C$500,0)),"")</f>
        <v>-13094616096</v>
      </c>
      <c r="E14" s="2">
        <f>IFERROR(INDEX(E51:E500,MATCH($C$14,$C$51:$C$500,0)),"")</f>
        <v>-10666575455</v>
      </c>
      <c r="H14" s="2">
        <f>IFERROR(SUM(D14:G14)*(4/MAX(1,COUNT(D14:G14))),"")</f>
        <v>-47522383102</v>
      </c>
      <c r="I14" s="2">
        <f t="shared" ref="I14:S14" si="11">IFERROR(INDEX(I51:I500,MATCH($C$14,$C$51:$C$500,0)),"")</f>
        <v>-47179917524</v>
      </c>
      <c r="J14" s="2">
        <f t="shared" si="11"/>
        <v>-34049555812</v>
      </c>
      <c r="K14" s="2">
        <f t="shared" si="11"/>
        <v>-23559221924</v>
      </c>
      <c r="L14" s="2">
        <f t="shared" si="11"/>
        <v>-26732786444</v>
      </c>
      <c r="M14" s="2">
        <f t="shared" si="11"/>
        <v>-31129081062</v>
      </c>
      <c r="N14" s="2">
        <f t="shared" si="11"/>
        <v>-40170045361</v>
      </c>
      <c r="O14" s="2">
        <f t="shared" si="11"/>
        <v>-39997893949</v>
      </c>
      <c r="P14" s="2">
        <f t="shared" si="11"/>
        <v>-51296888214</v>
      </c>
      <c r="Q14" s="2">
        <f t="shared" si="11"/>
        <v>-49364974635</v>
      </c>
      <c r="R14" s="2">
        <f t="shared" si="11"/>
        <v>-40438515687</v>
      </c>
      <c r="S14" s="2">
        <f t="shared" si="11"/>
        <v>-28017053064</v>
      </c>
    </row>
    <row r="15" spans="1:19" ht="15.5" x14ac:dyDescent="0.35">
      <c r="C15" t="s">
        <v>28</v>
      </c>
      <c r="D15" s="2">
        <f>IFERROR(INDEX(D51:D500,MATCH($C$15,$C$51:$C$500,0)),"")</f>
        <v>-3467357504</v>
      </c>
      <c r="E15" s="2">
        <f>IFERROR(INDEX(E51:E500,MATCH($C$15,$C$51:$C$500,0)),"")</f>
        <v>-3862445804</v>
      </c>
      <c r="H15" s="2">
        <f>IFERROR(SUM(D15:G15)*(4/MAX(1,COUNT(D15:G15))),"")</f>
        <v>-14659606616</v>
      </c>
      <c r="I15" s="2">
        <f t="shared" ref="I15:S15" si="12">IFERROR(INDEX(I51:I500,MATCH($C$15,$C$51:$C$500,0)),"")</f>
        <v>-1951529885</v>
      </c>
      <c r="J15" s="2">
        <f t="shared" si="12"/>
        <v>-5907481034</v>
      </c>
      <c r="K15" s="2">
        <f t="shared" si="12"/>
        <v>-35567647859</v>
      </c>
      <c r="L15" s="2">
        <f t="shared" si="12"/>
        <v>-32647985240</v>
      </c>
      <c r="M15" s="2">
        <f t="shared" si="12"/>
        <v>-63794566504</v>
      </c>
      <c r="N15" s="2">
        <f t="shared" si="12"/>
        <v>-11567420380</v>
      </c>
      <c r="O15" s="2">
        <f t="shared" si="12"/>
        <v>-1106456261</v>
      </c>
      <c r="P15" s="2">
        <f t="shared" si="12"/>
        <v>-670401340</v>
      </c>
      <c r="Q15" s="2">
        <f t="shared" si="12"/>
        <v>-150812001</v>
      </c>
      <c r="R15" s="2">
        <f t="shared" si="12"/>
        <v>66419892</v>
      </c>
      <c r="S15" s="2">
        <f t="shared" si="12"/>
        <v>35047619</v>
      </c>
    </row>
    <row r="16" spans="1:19" ht="15.5" x14ac:dyDescent="0.35">
      <c r="C16" t="s">
        <v>29</v>
      </c>
      <c r="D16" s="2">
        <f>IFERROR(INDEX(D51:D500,MATCH($C$16,$C$51:$C$500,0)),"")</f>
        <v>12719685234</v>
      </c>
      <c r="E16" s="2">
        <f>IFERROR(INDEX(E51:E500,MATCH($C$16,$C$51:$C$500,0)),"")</f>
        <v>16825791507</v>
      </c>
      <c r="H16" s="2">
        <f>IFERROR(SUM(D16:G16)*(4/MAX(1,COUNT(D16:G16))),"")</f>
        <v>59090953482</v>
      </c>
      <c r="I16" s="2">
        <f t="shared" ref="I16:S16" si="13">IFERROR(INDEX(I51:I500,MATCH($C$16,$C$51:$C$500,0)),"")</f>
        <v>48849991286</v>
      </c>
      <c r="J16" s="2">
        <f t="shared" si="13"/>
        <v>15690468393</v>
      </c>
      <c r="K16" s="2">
        <f t="shared" si="13"/>
        <v>210259609833</v>
      </c>
      <c r="L16" s="2">
        <f t="shared" si="13"/>
        <v>407157095284</v>
      </c>
      <c r="M16" s="2">
        <f t="shared" si="13"/>
        <v>241843074595</v>
      </c>
      <c r="N16" s="2">
        <f t="shared" si="13"/>
        <v>12625968440</v>
      </c>
      <c r="O16" s="2">
        <f t="shared" si="13"/>
        <v>6298565272</v>
      </c>
      <c r="P16" s="2">
        <f t="shared" si="13"/>
        <v>6227364095</v>
      </c>
      <c r="Q16" s="2">
        <f t="shared" si="13"/>
        <v>-2947093405</v>
      </c>
      <c r="R16" s="2">
        <f t="shared" si="13"/>
        <v>-19635644575</v>
      </c>
      <c r="S16" s="2">
        <f t="shared" si="13"/>
        <v>-6845369103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>
        <f ca="1">IFERROR(D21*D2,"")</f>
        <v>354960000000</v>
      </c>
      <c r="E20" s="2">
        <f ca="1">IFERROR(E21*E2,"")</f>
        <v>327120000000</v>
      </c>
      <c r="H20" s="2">
        <f t="shared" ref="H20:S20" ca="1" si="14">IFERROR(H21*H2,"")</f>
        <v>327120000000</v>
      </c>
      <c r="I20" s="2">
        <f t="shared" ca="1" si="14"/>
        <v>361920000000</v>
      </c>
      <c r="J20" s="2">
        <f t="shared" ca="1" si="14"/>
        <v>368880000000</v>
      </c>
      <c r="K20" s="2">
        <f t="shared" ca="1" si="14"/>
        <v>389760000000</v>
      </c>
      <c r="L20" s="2">
        <f t="shared" ca="1" si="14"/>
        <v>893200000000</v>
      </c>
      <c r="M20" s="2">
        <f t="shared" ca="1" si="14"/>
        <v>303920000000</v>
      </c>
      <c r="N20" s="2">
        <f t="shared" ca="1" si="14"/>
        <v>92800000000</v>
      </c>
      <c r="O20" s="2">
        <f t="shared" ca="1" si="14"/>
        <v>121800000000</v>
      </c>
      <c r="P20" s="2">
        <f t="shared" ca="1" si="14"/>
        <v>197200000000</v>
      </c>
      <c r="Q20" s="2">
        <f t="shared" ca="1" si="14"/>
        <v>162400000000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1160000000</v>
      </c>
      <c r="E21" s="2">
        <f>IFERROR(INDEX(E51:E500,MATCH($C$7,$C$51:$C$500,0)),"")</f>
        <v>1160000000</v>
      </c>
      <c r="H21" s="2">
        <f>IFERROR(INDEX(D21:G21,COUNT(D21:G21)),"")</f>
        <v>1160000000</v>
      </c>
      <c r="I21" s="2">
        <f t="shared" ref="I21:S21" si="15">IFERROR(INDEX(I51:I500,MATCH($C$7,$C$51:$C$500,0)),"")</f>
        <v>1160000000</v>
      </c>
      <c r="J21" s="2">
        <f t="shared" si="15"/>
        <v>1160000000</v>
      </c>
      <c r="K21" s="2">
        <f t="shared" si="15"/>
        <v>1160000000</v>
      </c>
      <c r="L21" s="2">
        <f t="shared" si="15"/>
        <v>1160000000</v>
      </c>
      <c r="M21" s="2">
        <f t="shared" si="15"/>
        <v>1160000000</v>
      </c>
      <c r="N21" s="2">
        <f t="shared" si="15"/>
        <v>1160000000</v>
      </c>
      <c r="O21" s="2">
        <f t="shared" si="15"/>
        <v>1160000000</v>
      </c>
      <c r="P21" s="2">
        <f t="shared" si="15"/>
        <v>1160000000</v>
      </c>
      <c r="Q21" s="2">
        <f t="shared" si="15"/>
        <v>1160000000</v>
      </c>
      <c r="R21" s="2">
        <f t="shared" si="15"/>
        <v>1160000000</v>
      </c>
      <c r="S21" s="2">
        <f t="shared" si="15"/>
        <v>1160000000</v>
      </c>
    </row>
    <row r="23" spans="1:19" ht="15.5" x14ac:dyDescent="0.35">
      <c r="B23" t="s">
        <v>54</v>
      </c>
      <c r="C23" t="s">
        <v>55</v>
      </c>
      <c r="D23" s="3">
        <f>IFERROR(D5/D6*100,"")</f>
        <v>-5.498059290933031</v>
      </c>
      <c r="E23" s="3">
        <f>IFERROR(E5/E6*100,"")</f>
        <v>-5.6287097181071841</v>
      </c>
      <c r="H23" s="3">
        <f t="shared" ref="H23:S23" si="16">IFERROR(H5/H6*100,"")</f>
        <v>-21.680408813777692</v>
      </c>
      <c r="I23" s="3">
        <f t="shared" si="16"/>
        <v>12.843367558362868</v>
      </c>
      <c r="J23" s="3">
        <f t="shared" si="16"/>
        <v>1.3724074116313107</v>
      </c>
      <c r="K23" s="3">
        <f t="shared" si="16"/>
        <v>17.760059373479269</v>
      </c>
      <c r="L23" s="3">
        <f t="shared" si="16"/>
        <v>55.128151482267207</v>
      </c>
      <c r="M23" s="3">
        <f t="shared" si="16"/>
        <v>59.034388668218909</v>
      </c>
      <c r="N23" s="3">
        <f t="shared" si="16"/>
        <v>-1.8074911874110786</v>
      </c>
      <c r="O23" s="3">
        <f t="shared" si="16"/>
        <v>2.1512404018705653</v>
      </c>
      <c r="P23" s="3">
        <f t="shared" si="16"/>
        <v>3.0273612022613872</v>
      </c>
      <c r="Q23" s="3">
        <f t="shared" si="16"/>
        <v>-3.8675213313369339</v>
      </c>
      <c r="R23" s="3">
        <f t="shared" si="16"/>
        <v>-12.578821264686679</v>
      </c>
      <c r="S23" s="3">
        <f t="shared" si="16"/>
        <v>-9.4330528064435306</v>
      </c>
    </row>
    <row r="24" spans="1:19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S24" si="17">IFERROR(_xlfn.RRI(5,M23,H23),"")</f>
        <v/>
      </c>
      <c r="I24" s="4" t="str">
        <f t="shared" si="17"/>
        <v/>
      </c>
      <c r="J24" s="4">
        <f t="shared" si="17"/>
        <v>-8.5973427214324438E-2</v>
      </c>
      <c r="K24" s="4">
        <f t="shared" si="17"/>
        <v>0.42454454656291185</v>
      </c>
      <c r="L24" s="4" t="str">
        <f t="shared" si="17"/>
        <v/>
      </c>
      <c r="M24" s="4" t="str">
        <f t="shared" si="17"/>
        <v/>
      </c>
      <c r="N24" s="4">
        <f t="shared" si="17"/>
        <v>-0.28140401792877257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40.26</v>
      </c>
      <c r="J25" s="3">
        <f t="shared" si="18"/>
        <v>8.42</v>
      </c>
      <c r="K25" s="3">
        <f t="shared" si="18"/>
        <v>150.79</v>
      </c>
      <c r="L25" s="3">
        <f t="shared" si="18"/>
        <v>323.92</v>
      </c>
      <c r="M25" s="3">
        <f t="shared" si="18"/>
        <v>154.78</v>
      </c>
      <c r="N25" s="3">
        <f t="shared" si="18"/>
        <v>-1.1000000000000001</v>
      </c>
      <c r="O25" s="3">
        <f t="shared" si="18"/>
        <v>4.4800000000000004</v>
      </c>
      <c r="P25" s="3">
        <f t="shared" si="18"/>
        <v>4.79</v>
      </c>
      <c r="Q25" s="3">
        <f t="shared" si="18"/>
        <v>-2.67</v>
      </c>
      <c r="R25" s="3">
        <f t="shared" si="18"/>
        <v>-16.88</v>
      </c>
      <c r="S25" s="3">
        <f t="shared" si="18"/>
        <v>-5.88</v>
      </c>
    </row>
    <row r="26" spans="1:19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 t="str">
        <f t="shared" si="19"/>
        <v/>
      </c>
      <c r="J26" s="4">
        <f t="shared" si="19"/>
        <v>0.1345060481805076</v>
      </c>
      <c r="K26" s="4">
        <f t="shared" si="19"/>
        <v>0.99345944853917212</v>
      </c>
      <c r="L26" s="4" t="str">
        <f t="shared" si="19"/>
        <v/>
      </c>
      <c r="M26" s="4" t="str">
        <f t="shared" si="19"/>
        <v/>
      </c>
      <c r="N26" s="4">
        <f t="shared" si="19"/>
        <v>-0.2848402369487204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680.70873848275858</v>
      </c>
      <c r="E27" s="3">
        <f>IFERROR(E4/E21,"")</f>
        <v>632.81513893448277</v>
      </c>
      <c r="H27" s="3">
        <f t="shared" ref="H27:S27" si="20">IFERROR(H4/H21,"")</f>
        <v>2627.0477548344829</v>
      </c>
      <c r="I27" s="3">
        <f t="shared" si="20"/>
        <v>3122.0267580336208</v>
      </c>
      <c r="J27" s="3">
        <f t="shared" si="20"/>
        <v>2597.4623454086209</v>
      </c>
      <c r="K27" s="3">
        <f t="shared" si="20"/>
        <v>3327.4821275353447</v>
      </c>
      <c r="L27" s="3">
        <f t="shared" si="20"/>
        <v>4164.0409644749998</v>
      </c>
      <c r="M27" s="3">
        <f t="shared" si="20"/>
        <v>2853.0605120956898</v>
      </c>
      <c r="N27" s="3">
        <f t="shared" si="20"/>
        <v>2239.1658830577585</v>
      </c>
      <c r="O27" s="3">
        <f t="shared" si="20"/>
        <v>2508.5900485586208</v>
      </c>
      <c r="P27" s="3">
        <f t="shared" si="20"/>
        <v>2787.0749850724137</v>
      </c>
      <c r="Q27" s="3">
        <f t="shared" si="20"/>
        <v>2265.4470379370691</v>
      </c>
      <c r="R27" s="3">
        <f t="shared" si="20"/>
        <v>1942.9244995862068</v>
      </c>
      <c r="S27" s="3">
        <f t="shared" si="20"/>
        <v>1903.1491596181033</v>
      </c>
    </row>
    <row r="28" spans="1:19" ht="15.5" x14ac:dyDescent="0.35">
      <c r="C28" t="s">
        <v>61</v>
      </c>
      <c r="D28" s="4">
        <f>IFERROR(_xlfn.RRI(5,I27,D27),"")</f>
        <v>-0.26259693064877943</v>
      </c>
      <c r="E28" s="4">
        <f>IFERROR(_xlfn.RRI(5,J27,E27),"")</f>
        <v>-0.2460448362765163</v>
      </c>
      <c r="H28" s="4">
        <f t="shared" ref="H28:S28" si="21">IFERROR(_xlfn.RRI(5,M27,H27),"")</f>
        <v>-1.6370835785956439E-2</v>
      </c>
      <c r="I28" s="4">
        <f t="shared" si="21"/>
        <v>6.8735093954291671E-2</v>
      </c>
      <c r="J28" s="4">
        <f t="shared" si="21"/>
        <v>6.9871139182773323E-3</v>
      </c>
      <c r="K28" s="4">
        <f t="shared" si="21"/>
        <v>3.6080298811627998E-2</v>
      </c>
      <c r="L28" s="4">
        <f t="shared" si="21"/>
        <v>0.12946353956985091</v>
      </c>
      <c r="M28" s="4">
        <f t="shared" si="21"/>
        <v>7.9868845058203242E-2</v>
      </c>
      <c r="N28" s="4">
        <f t="shared" si="21"/>
        <v>3.3053202037605089E-2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 t="str">
        <f t="shared" ref="H29:S29" si="22">IFERROR(((H25-I25)/I25)*100%,"")</f>
        <v/>
      </c>
      <c r="I29" s="4">
        <f t="shared" si="22"/>
        <v>3.7814726840855104</v>
      </c>
      <c r="J29" s="4">
        <f t="shared" si="22"/>
        <v>-0.9441607533656079</v>
      </c>
      <c r="K29" s="4">
        <f t="shared" si="22"/>
        <v>-0.5344838231662139</v>
      </c>
      <c r="L29" s="4">
        <f t="shared" si="22"/>
        <v>1.0927768445535599</v>
      </c>
      <c r="M29" s="4">
        <f t="shared" si="22"/>
        <v>-141.70909090909089</v>
      </c>
      <c r="N29" s="4">
        <f t="shared" si="22"/>
        <v>-1.2455357142857142</v>
      </c>
      <c r="O29" s="4">
        <f t="shared" si="22"/>
        <v>-6.4718162839248347E-2</v>
      </c>
      <c r="P29" s="4">
        <f t="shared" si="22"/>
        <v>-2.7940074906367043</v>
      </c>
      <c r="Q29" s="4">
        <f t="shared" si="22"/>
        <v>-0.84182464454976302</v>
      </c>
      <c r="R29" s="4">
        <f t="shared" si="22"/>
        <v>1.870748299319728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-0.15854412583923391</v>
      </c>
      <c r="I30" s="4">
        <f t="shared" si="23"/>
        <v>0.20195265334731075</v>
      </c>
      <c r="J30" s="4">
        <f t="shared" si="23"/>
        <v>-0.21939104528487643</v>
      </c>
      <c r="K30" s="4">
        <f t="shared" si="23"/>
        <v>-0.20090072217748414</v>
      </c>
      <c r="L30" s="4">
        <f t="shared" si="23"/>
        <v>0.45949970104782012</v>
      </c>
      <c r="M30" s="4">
        <f t="shared" si="23"/>
        <v>0.27416219302145206</v>
      </c>
      <c r="N30" s="4">
        <f t="shared" si="23"/>
        <v>-0.10740063553057118</v>
      </c>
      <c r="O30" s="4">
        <f t="shared" si="23"/>
        <v>-9.992014495675916E-2</v>
      </c>
      <c r="P30" s="4">
        <f t="shared" si="23"/>
        <v>0.23025386972204057</v>
      </c>
      <c r="Q30" s="4">
        <f t="shared" si="23"/>
        <v>0.16599849269467309</v>
      </c>
      <c r="R30" s="4">
        <f t="shared" si="23"/>
        <v>2.0899749116924195E-2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742.45</v>
      </c>
      <c r="E32" s="3">
        <f>IFERROR(INDEX(E51:E500,MATCH($A$32,$C$51:$C$500,0)),"")</f>
        <v>783.41</v>
      </c>
      <c r="H32" s="3">
        <f>IFERROR(INDEX(D32:G32,COUNT(D32:G32)),"")</f>
        <v>783.41</v>
      </c>
      <c r="I32" s="3">
        <f t="shared" ref="I32:S32" si="24">IFERROR(INDEX(I51:I500,MATCH($C$32,$C$51:$C$500,0)),"")</f>
        <v>827.64</v>
      </c>
      <c r="J32" s="3">
        <f t="shared" si="24"/>
        <v>721.03</v>
      </c>
      <c r="K32" s="3">
        <f t="shared" si="24"/>
        <v>710.46</v>
      </c>
      <c r="L32" s="3">
        <f t="shared" si="24"/>
        <v>583.41999999999996</v>
      </c>
      <c r="M32" s="3">
        <f t="shared" si="24"/>
        <v>259.44</v>
      </c>
      <c r="N32" s="3">
        <f t="shared" si="24"/>
        <v>103.26</v>
      </c>
      <c r="O32" s="3">
        <f t="shared" si="24"/>
        <v>129.78</v>
      </c>
      <c r="P32" s="3">
        <f t="shared" si="24"/>
        <v>126.98</v>
      </c>
      <c r="Q32" s="3">
        <f t="shared" si="24"/>
        <v>123.12</v>
      </c>
      <c r="R32" s="3">
        <f t="shared" si="24"/>
        <v>127.9</v>
      </c>
      <c r="S32" s="3">
        <f t="shared" si="24"/>
        <v>144.06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0.38</v>
      </c>
      <c r="E33" s="3">
        <f>IFERROR(INDEX(E51:E500,MATCH($A$33,$C$51:$C$500,0)),"")</f>
        <v>0.39</v>
      </c>
      <c r="H33" s="3">
        <f>IFERROR(INDEX(D33:G33,COUNT(D33:G33)),"")</f>
        <v>0.39</v>
      </c>
      <c r="I33" s="3">
        <f t="shared" ref="I33:S33" si="25">IFERROR(INDEX(I51:I500,MATCH($C$33,$C$51:$C$500,0)),"")</f>
        <v>0.38</v>
      </c>
      <c r="J33" s="3">
        <f t="shared" si="25"/>
        <v>0.44</v>
      </c>
      <c r="K33" s="3">
        <f t="shared" si="25"/>
        <v>0.47</v>
      </c>
      <c r="L33" s="3">
        <f t="shared" si="25"/>
        <v>1.32</v>
      </c>
      <c r="M33" s="3">
        <f t="shared" si="25"/>
        <v>1.01</v>
      </c>
      <c r="N33" s="3">
        <f t="shared" si="25"/>
        <v>0.77</v>
      </c>
      <c r="O33" s="3">
        <f t="shared" si="25"/>
        <v>0.81</v>
      </c>
      <c r="P33" s="3">
        <f t="shared" si="25"/>
        <v>1.34</v>
      </c>
      <c r="Q33" s="3">
        <f t="shared" si="25"/>
        <v>1.1399999999999999</v>
      </c>
      <c r="R33" s="3">
        <f t="shared" si="25"/>
        <v>1.1299999999999999</v>
      </c>
      <c r="S33" s="3">
        <f t="shared" si="25"/>
        <v>1.74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35.340000000000003</v>
      </c>
      <c r="E34" s="3">
        <f>IFERROR(INDEX(E51:E500,MATCH($A$34,$C$51:$C$500,0)),"")</f>
        <v>27.35</v>
      </c>
      <c r="H34" s="3">
        <f>IFERROR(INDEX(D34:G34,COUNT(D34:G34)),"")</f>
        <v>27.35</v>
      </c>
      <c r="I34" s="3">
        <f t="shared" ref="I34:S34" si="26">IFERROR(INDEX(I51:I500,MATCH($C$34,$C$51:$C$500,0)),"")</f>
        <v>7.75</v>
      </c>
      <c r="J34" s="3">
        <f t="shared" si="26"/>
        <v>37.770000000000003</v>
      </c>
      <c r="K34" s="3">
        <f t="shared" si="26"/>
        <v>2.23</v>
      </c>
      <c r="L34" s="3">
        <f t="shared" si="26"/>
        <v>2.38</v>
      </c>
      <c r="M34" s="3">
        <f t="shared" si="26"/>
        <v>1.69</v>
      </c>
      <c r="N34" s="3">
        <f t="shared" si="26"/>
        <v>-72.73</v>
      </c>
      <c r="O34" s="3">
        <f t="shared" si="26"/>
        <v>23.44</v>
      </c>
      <c r="P34" s="3">
        <f t="shared" si="26"/>
        <v>35.49</v>
      </c>
      <c r="Q34" s="3">
        <f t="shared" si="26"/>
        <v>-52.43</v>
      </c>
      <c r="R34" s="3">
        <f t="shared" si="26"/>
        <v>-8.59</v>
      </c>
      <c r="S34" s="3">
        <f t="shared" si="26"/>
        <v>-42.52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0.41</v>
      </c>
      <c r="E35" s="3">
        <f>IFERROR(INDEX(E51:E500,MATCH($A$35,$C$51:$C$500,0)),"")</f>
        <v>0.48</v>
      </c>
      <c r="H35" s="3">
        <f>IFERROR(INDEX(D35:G35,COUNT(D35:G35)),"")</f>
        <v>0.48</v>
      </c>
      <c r="I35" s="3">
        <f t="shared" ref="I35:S35" si="27">IFERROR(INDEX(I51:I500,MATCH($C$35,$C$51:$C$500,0)),"")</f>
        <v>0.1</v>
      </c>
      <c r="J35" s="3">
        <f t="shared" si="27"/>
        <v>0.12</v>
      </c>
      <c r="K35" s="3">
        <f t="shared" si="27"/>
        <v>0.1</v>
      </c>
      <c r="L35" s="3">
        <f t="shared" si="27"/>
        <v>0.18</v>
      </c>
      <c r="M35" s="3">
        <f t="shared" si="27"/>
        <v>0.09</v>
      </c>
      <c r="N35" s="3">
        <f t="shared" si="27"/>
        <v>0.04</v>
      </c>
      <c r="O35" s="3">
        <f t="shared" si="27"/>
        <v>0.04</v>
      </c>
      <c r="P35" s="3">
        <f t="shared" si="27"/>
        <v>0.06</v>
      </c>
      <c r="Q35" s="3">
        <f t="shared" si="27"/>
        <v>0.06</v>
      </c>
      <c r="R35" s="3">
        <f t="shared" si="27"/>
        <v>7.0000000000000007E-2</v>
      </c>
      <c r="S35" s="3">
        <f t="shared" si="27"/>
        <v>0.13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</row>
    <row r="51" spans="2:19" ht="15.5" x14ac:dyDescent="0.35">
      <c r="B51" t="s">
        <v>84</v>
      </c>
      <c r="C51" t="s">
        <v>6</v>
      </c>
      <c r="D51" s="5">
        <v>789622136640</v>
      </c>
      <c r="E51" s="5">
        <v>734065561164</v>
      </c>
      <c r="F51" s="5">
        <v>989095406729</v>
      </c>
      <c r="G51" s="5">
        <v>923758431103</v>
      </c>
      <c r="I51" s="5">
        <v>3621551039319</v>
      </c>
      <c r="J51" s="5">
        <v>3013056320674</v>
      </c>
      <c r="K51" s="5">
        <v>3859879267941</v>
      </c>
      <c r="L51" s="5">
        <v>4830287518791</v>
      </c>
      <c r="M51" s="5">
        <v>3309550194031</v>
      </c>
      <c r="N51" s="5">
        <v>2597432424347</v>
      </c>
      <c r="O51" s="5">
        <v>2909964456328</v>
      </c>
      <c r="P51" s="5">
        <v>3233006982684</v>
      </c>
      <c r="Q51" s="5">
        <v>2627918564007</v>
      </c>
      <c r="R51" s="5">
        <v>2253792419520</v>
      </c>
      <c r="S51" s="5">
        <v>2207653025157</v>
      </c>
    </row>
    <row r="52" spans="2:19" ht="15.5" x14ac:dyDescent="0.35">
      <c r="C52" t="s">
        <v>85</v>
      </c>
      <c r="D52" s="5">
        <v>-718675175349</v>
      </c>
      <c r="E52" s="5">
        <v>-666234616701</v>
      </c>
      <c r="F52" s="5">
        <v>-913278651628</v>
      </c>
      <c r="G52" s="5">
        <v>-837184631385</v>
      </c>
      <c r="I52" s="5">
        <v>-3363096939448</v>
      </c>
      <c r="J52" s="5">
        <v>-2822400468189</v>
      </c>
      <c r="K52" s="5">
        <v>-3545806311747</v>
      </c>
      <c r="L52" s="5">
        <v>-4233080829875</v>
      </c>
      <c r="M52" s="5">
        <v>-3012066823075</v>
      </c>
      <c r="N52" s="5">
        <v>-2392955809347</v>
      </c>
      <c r="O52" s="5">
        <v>-2740599293901</v>
      </c>
      <c r="P52" s="5">
        <v>-3057566080865</v>
      </c>
      <c r="Q52" s="5">
        <v>-2462187235480</v>
      </c>
      <c r="R52" s="5">
        <v>-2120008525285</v>
      </c>
      <c r="S52" s="5">
        <v>-2077222272104</v>
      </c>
    </row>
    <row r="53" spans="2:19" ht="15.5" x14ac:dyDescent="0.35">
      <c r="C53" t="s">
        <v>86</v>
      </c>
      <c r="D53" s="5">
        <v>70946961291</v>
      </c>
      <c r="E53" s="5">
        <v>67830944463</v>
      </c>
      <c r="F53" s="5">
        <v>75816755101</v>
      </c>
      <c r="G53" s="5">
        <v>86573799718</v>
      </c>
      <c r="I53" s="5">
        <v>258454099871</v>
      </c>
      <c r="J53" s="5">
        <v>190655852485</v>
      </c>
      <c r="K53" s="5">
        <v>314072956194</v>
      </c>
      <c r="L53" s="5">
        <v>597206688916</v>
      </c>
      <c r="M53" s="5">
        <v>297483370956</v>
      </c>
      <c r="N53" s="5">
        <v>204476615000</v>
      </c>
      <c r="O53" s="5">
        <v>169365162427</v>
      </c>
      <c r="P53" s="5">
        <v>175440901819</v>
      </c>
      <c r="Q53" s="5">
        <v>165731328527</v>
      </c>
      <c r="R53" s="5">
        <v>133783894235</v>
      </c>
      <c r="S53" s="5">
        <v>130430753053</v>
      </c>
    </row>
    <row r="54" spans="2:19" ht="15.5" x14ac:dyDescent="0.35">
      <c r="C54" t="s">
        <v>87</v>
      </c>
      <c r="D54" s="5">
        <v>-46894521571</v>
      </c>
      <c r="E54" s="5">
        <v>-43601371938</v>
      </c>
      <c r="F54" s="5">
        <v>-57410692341</v>
      </c>
      <c r="G54" s="5">
        <v>-59758385741</v>
      </c>
      <c r="I54" s="5">
        <v>-223129692497</v>
      </c>
      <c r="J54" s="5">
        <v>-180022364310</v>
      </c>
      <c r="K54" s="5">
        <v>-175705234977</v>
      </c>
      <c r="L54" s="5">
        <v>-163758350175</v>
      </c>
      <c r="M54" s="5">
        <v>-156364034690</v>
      </c>
      <c r="N54" s="5">
        <v>-156775188243</v>
      </c>
      <c r="O54" s="5">
        <v>-132474025833</v>
      </c>
      <c r="P54" s="5">
        <v>-122411626917</v>
      </c>
      <c r="Q54" s="5">
        <v>-125225515616</v>
      </c>
      <c r="R54" s="5">
        <v>-113518031507</v>
      </c>
      <c r="S54" s="5">
        <v>-114923526995</v>
      </c>
    </row>
    <row r="55" spans="2:19" ht="15.5" x14ac:dyDescent="0.35">
      <c r="C55" t="s">
        <v>88</v>
      </c>
      <c r="D55" s="5">
        <v>-38625692400</v>
      </c>
      <c r="E55" s="5">
        <v>-38704556638</v>
      </c>
      <c r="F55" s="5">
        <v>-48508825823</v>
      </c>
      <c r="G55" s="5">
        <v>-55111286284</v>
      </c>
      <c r="I55" s="5">
        <v>-185537100506</v>
      </c>
      <c r="J55" s="5">
        <v>-148332618362</v>
      </c>
      <c r="K55" s="5">
        <v>-145682809180</v>
      </c>
      <c r="L55" s="5">
        <v>-145205450466</v>
      </c>
      <c r="M55" s="5">
        <v>-142672388018</v>
      </c>
      <c r="N55" s="5">
        <v>-143376179031</v>
      </c>
      <c r="O55" s="5">
        <v>-120335751241</v>
      </c>
      <c r="P55" s="5">
        <v>-113359692348</v>
      </c>
      <c r="Q55" s="5">
        <v>-116002044059</v>
      </c>
      <c r="R55" s="5">
        <v>-106781819912</v>
      </c>
      <c r="S55" s="5">
        <v>-101977629728</v>
      </c>
    </row>
    <row r="56" spans="2:19" ht="15.5" x14ac:dyDescent="0.35">
      <c r="C56" t="s">
        <v>89</v>
      </c>
      <c r="D56" s="5">
        <v>-8268829171</v>
      </c>
      <c r="E56" s="5">
        <v>-4896815300</v>
      </c>
      <c r="F56" s="5">
        <v>-8901866518</v>
      </c>
      <c r="G56" s="5">
        <v>-4647099457</v>
      </c>
      <c r="I56" s="5">
        <v>-37592591991</v>
      </c>
      <c r="J56" s="5">
        <v>-31689745948</v>
      </c>
      <c r="K56" s="5">
        <v>-30022425797</v>
      </c>
      <c r="L56" s="5">
        <v>-18552899709</v>
      </c>
      <c r="M56" s="5">
        <v>-13691646672</v>
      </c>
      <c r="N56" s="5">
        <v>-13399009212</v>
      </c>
      <c r="O56" s="5">
        <v>-12138274592</v>
      </c>
      <c r="P56" s="5">
        <v>-9051934569</v>
      </c>
      <c r="Q56" s="5">
        <v>-9223471557</v>
      </c>
      <c r="R56" s="5">
        <v>-6736211595</v>
      </c>
      <c r="S56" s="5">
        <v>-12945897267</v>
      </c>
    </row>
    <row r="57" spans="2:19" ht="15.5" x14ac:dyDescent="0.35">
      <c r="C57" t="s">
        <v>90</v>
      </c>
      <c r="D57" s="5">
        <v>24052439720</v>
      </c>
      <c r="E57" s="5">
        <v>24229572525</v>
      </c>
      <c r="F57" s="5">
        <v>18406062760</v>
      </c>
      <c r="G57" s="5">
        <v>26815413977</v>
      </c>
      <c r="I57" s="5">
        <v>35324407374</v>
      </c>
      <c r="J57" s="5">
        <v>10633488175</v>
      </c>
      <c r="K57" s="5">
        <v>138367721217</v>
      </c>
      <c r="L57" s="5">
        <v>433448338741</v>
      </c>
      <c r="M57" s="5">
        <v>141119336266</v>
      </c>
      <c r="N57" s="5">
        <v>47701426757</v>
      </c>
      <c r="O57" s="5">
        <v>36891136594</v>
      </c>
      <c r="P57" s="5">
        <v>53029274902</v>
      </c>
      <c r="Q57" s="5">
        <v>40505812911</v>
      </c>
      <c r="R57" s="5">
        <v>20265862728</v>
      </c>
      <c r="S57" s="5">
        <v>15507226058</v>
      </c>
    </row>
    <row r="58" spans="2:19" ht="15.5" x14ac:dyDescent="0.35">
      <c r="C58" t="s">
        <v>91</v>
      </c>
      <c r="D58" s="5">
        <v>-11332754486</v>
      </c>
      <c r="E58" s="5">
        <v>-7403781018</v>
      </c>
      <c r="F58" s="5">
        <v>52150664380</v>
      </c>
      <c r="G58" s="5">
        <v>-2565602744</v>
      </c>
      <c r="I58" s="5">
        <v>13525583912</v>
      </c>
      <c r="J58" s="5">
        <v>5056980218</v>
      </c>
      <c r="K58" s="5">
        <v>71891888616</v>
      </c>
      <c r="L58" s="5">
        <v>-26291243457</v>
      </c>
      <c r="M58" s="5">
        <v>100723738329</v>
      </c>
      <c r="N58" s="5">
        <v>-35075458317</v>
      </c>
      <c r="O58" s="5">
        <v>-30592571322</v>
      </c>
      <c r="P58" s="5">
        <v>-46801910807</v>
      </c>
      <c r="Q58" s="5">
        <v>-43452906316</v>
      </c>
      <c r="R58" s="5">
        <v>-39901507303</v>
      </c>
      <c r="S58" s="5">
        <v>-22352595161</v>
      </c>
    </row>
    <row r="59" spans="2:19" ht="15.5" x14ac:dyDescent="0.35">
      <c r="C59" t="s">
        <v>92</v>
      </c>
      <c r="D59" s="5">
        <v>3542323499</v>
      </c>
      <c r="E59" s="5">
        <v>3574887191</v>
      </c>
      <c r="F59" s="5">
        <v>660098878</v>
      </c>
      <c r="G59" s="5">
        <v>123140153</v>
      </c>
      <c r="I59" s="5">
        <v>1172750692</v>
      </c>
      <c r="J59" s="5">
        <v>14417411445</v>
      </c>
      <c r="K59" s="5">
        <v>11412110005</v>
      </c>
      <c r="L59" s="5">
        <v>7907952847</v>
      </c>
      <c r="P59" s="5">
        <v>647411744</v>
      </c>
      <c r="Q59" s="5">
        <v>375859291</v>
      </c>
      <c r="R59" s="5">
        <v>132147720</v>
      </c>
      <c r="S59" s="5">
        <v>173174013</v>
      </c>
    </row>
    <row r="60" spans="2:19" ht="15.5" x14ac:dyDescent="0.35">
      <c r="C60" t="s">
        <v>27</v>
      </c>
      <c r="D60" s="5">
        <v>-13094616096</v>
      </c>
      <c r="E60" s="5">
        <v>-10666575455</v>
      </c>
      <c r="F60" s="5">
        <v>-12413979213</v>
      </c>
      <c r="G60" s="5">
        <v>-12018875694</v>
      </c>
      <c r="I60" s="5">
        <v>-47179917524</v>
      </c>
      <c r="J60" s="5">
        <v>-34049555812</v>
      </c>
      <c r="K60" s="5">
        <v>-23559221924</v>
      </c>
      <c r="L60" s="5">
        <v>-26732786444</v>
      </c>
      <c r="M60" s="5">
        <v>-31129081062</v>
      </c>
      <c r="N60" s="5">
        <v>-40170045361</v>
      </c>
      <c r="O60" s="5">
        <v>-39997893949</v>
      </c>
      <c r="P60" s="5">
        <v>-51296888214</v>
      </c>
      <c r="Q60" s="5">
        <v>-49364974635</v>
      </c>
      <c r="R60" s="5">
        <v>-40438515687</v>
      </c>
      <c r="S60" s="5">
        <v>-28017053064</v>
      </c>
    </row>
    <row r="61" spans="2:19" ht="15.5" x14ac:dyDescent="0.35">
      <c r="C61" t="s">
        <v>93</v>
      </c>
      <c r="D61" s="5">
        <v>169082834</v>
      </c>
      <c r="E61" s="5">
        <v>44752816</v>
      </c>
      <c r="F61" s="5">
        <v>16256824</v>
      </c>
      <c r="G61" s="5">
        <v>48110174</v>
      </c>
      <c r="I61" s="5">
        <v>-152601835</v>
      </c>
      <c r="J61" s="5">
        <v>1853501983</v>
      </c>
      <c r="K61" s="5">
        <v>-1554514593</v>
      </c>
      <c r="L61" s="5">
        <v>4501556454</v>
      </c>
      <c r="M61" s="5">
        <v>19367883</v>
      </c>
      <c r="N61" s="5">
        <v>24637421</v>
      </c>
      <c r="O61" s="5">
        <v>-74356195</v>
      </c>
      <c r="P61" s="5">
        <v>1807994638</v>
      </c>
      <c r="Q61" s="5">
        <v>306854626</v>
      </c>
      <c r="R61" s="5">
        <v>-718818265</v>
      </c>
      <c r="S61" s="5">
        <v>9769936083</v>
      </c>
    </row>
    <row r="62" spans="2:19" ht="15.5" x14ac:dyDescent="0.35">
      <c r="C62" t="s">
        <v>387</v>
      </c>
      <c r="D62" s="5">
        <v>1739879881</v>
      </c>
      <c r="I62" s="5">
        <v>7500000000</v>
      </c>
      <c r="J62" s="5">
        <v>-24930385</v>
      </c>
      <c r="K62" s="5">
        <v>229167</v>
      </c>
      <c r="L62" s="5">
        <v>-398978634</v>
      </c>
      <c r="N62" s="5">
        <v>2466439170</v>
      </c>
      <c r="O62" s="5">
        <v>3346029876</v>
      </c>
      <c r="P62" s="5">
        <v>-10234992</v>
      </c>
      <c r="Q62" s="5">
        <v>-7603860</v>
      </c>
      <c r="R62" s="5">
        <v>8757576</v>
      </c>
      <c r="S62" s="5">
        <v>392985914</v>
      </c>
    </row>
    <row r="63" spans="2:19" ht="15.5" x14ac:dyDescent="0.35">
      <c r="C63" t="s">
        <v>97</v>
      </c>
      <c r="D63" s="5">
        <v>-5556238</v>
      </c>
      <c r="E63" s="5">
        <v>-7184267</v>
      </c>
      <c r="F63" s="5">
        <v>232973690</v>
      </c>
      <c r="G63" s="5">
        <v>22020546</v>
      </c>
      <c r="I63" s="5">
        <v>228967080</v>
      </c>
      <c r="J63" s="5">
        <v>17436751</v>
      </c>
      <c r="K63" s="5">
        <v>-106018422</v>
      </c>
      <c r="L63" s="5">
        <v>-977620194</v>
      </c>
      <c r="M63" s="5">
        <v>-1371039474</v>
      </c>
      <c r="N63" s="5">
        <v>2334769617</v>
      </c>
      <c r="O63" s="5">
        <v>-1250616</v>
      </c>
      <c r="P63" s="5">
        <v>-1250568</v>
      </c>
      <c r="Q63" s="5">
        <v>-1759</v>
      </c>
      <c r="R63" s="5">
        <v>-603481</v>
      </c>
      <c r="S63" s="5">
        <v>-1405</v>
      </c>
    </row>
    <row r="64" spans="2:19" ht="15.5" x14ac:dyDescent="0.35">
      <c r="C64" t="s">
        <v>98</v>
      </c>
      <c r="D64" s="5">
        <v>-11332754486</v>
      </c>
      <c r="E64" s="5">
        <v>-7403781018</v>
      </c>
      <c r="F64" s="5">
        <v>52150664380</v>
      </c>
      <c r="G64" s="5">
        <v>-2565602744</v>
      </c>
      <c r="I64" s="5">
        <v>13525583912</v>
      </c>
      <c r="J64" s="5">
        <v>5056980218</v>
      </c>
      <c r="K64" s="5">
        <v>71891888616</v>
      </c>
      <c r="L64" s="5">
        <v>-26291243457</v>
      </c>
      <c r="M64" s="5">
        <v>100723738329</v>
      </c>
      <c r="N64" s="5">
        <v>-35075458317</v>
      </c>
      <c r="O64" s="5">
        <v>-30592571322</v>
      </c>
      <c r="P64" s="5">
        <v>-46801910807</v>
      </c>
      <c r="Q64" s="5">
        <v>-43452906316</v>
      </c>
      <c r="R64" s="5">
        <v>-39901507303</v>
      </c>
      <c r="S64" s="5">
        <v>-22352595161</v>
      </c>
    </row>
    <row r="65" spans="2:19" ht="15.5" x14ac:dyDescent="0.35">
      <c r="C65" t="s">
        <v>29</v>
      </c>
      <c r="D65" s="5">
        <v>12719685234</v>
      </c>
      <c r="E65" s="5">
        <v>16825791507</v>
      </c>
      <c r="F65" s="5">
        <v>70556727140</v>
      </c>
      <c r="G65" s="5">
        <v>24249811233</v>
      </c>
      <c r="I65" s="5">
        <v>48849991286</v>
      </c>
      <c r="J65" s="5">
        <v>15690468393</v>
      </c>
      <c r="K65" s="5">
        <v>210259609833</v>
      </c>
      <c r="L65" s="5">
        <v>407157095284</v>
      </c>
      <c r="M65" s="5">
        <v>241843074595</v>
      </c>
      <c r="N65" s="5">
        <v>12625968440</v>
      </c>
      <c r="O65" s="5">
        <v>6298565272</v>
      </c>
      <c r="P65" s="5">
        <v>6227364095</v>
      </c>
      <c r="Q65" s="5">
        <v>-2947093405</v>
      </c>
      <c r="R65" s="5">
        <v>-19635644575</v>
      </c>
      <c r="S65" s="5">
        <v>-6845369103</v>
      </c>
    </row>
    <row r="66" spans="2:19" ht="15.5" x14ac:dyDescent="0.35">
      <c r="C66" t="s">
        <v>28</v>
      </c>
      <c r="D66" s="5">
        <v>-3467357504</v>
      </c>
      <c r="E66" s="5">
        <v>-3862445804</v>
      </c>
      <c r="F66" s="5">
        <v>-1976405731</v>
      </c>
      <c r="G66" s="5">
        <v>11924903</v>
      </c>
      <c r="I66" s="5">
        <v>-1951529885</v>
      </c>
      <c r="J66" s="5">
        <v>-5907481034</v>
      </c>
      <c r="K66" s="5">
        <v>-35567647859</v>
      </c>
      <c r="L66" s="5">
        <v>-32647985240</v>
      </c>
      <c r="M66" s="5">
        <v>-63794566504</v>
      </c>
      <c r="N66" s="5">
        <v>-11567420380</v>
      </c>
      <c r="O66" s="5">
        <v>-1106456261</v>
      </c>
      <c r="P66" s="5">
        <v>-670401340</v>
      </c>
      <c r="Q66" s="5">
        <v>-150812001</v>
      </c>
      <c r="R66" s="5">
        <v>66419892</v>
      </c>
      <c r="S66" s="5">
        <v>35047619</v>
      </c>
    </row>
    <row r="67" spans="2:19" ht="15.5" x14ac:dyDescent="0.35">
      <c r="C67" t="s">
        <v>285</v>
      </c>
      <c r="I67" s="5">
        <v>-1783601440</v>
      </c>
      <c r="J67" s="5">
        <v>-6145167530</v>
      </c>
      <c r="K67" s="5">
        <v>-35694391990</v>
      </c>
      <c r="L67" s="5">
        <v>-32708024050</v>
      </c>
      <c r="M67" s="5">
        <v>-63722004500</v>
      </c>
      <c r="N67" s="5">
        <v>-2876679490</v>
      </c>
    </row>
    <row r="68" spans="2:19" ht="15.5" x14ac:dyDescent="0.35">
      <c r="C68" t="s">
        <v>286</v>
      </c>
      <c r="I68" s="5">
        <v>-167928445</v>
      </c>
      <c r="J68" s="5">
        <v>237686496</v>
      </c>
      <c r="K68" s="5">
        <v>126744131</v>
      </c>
      <c r="L68" s="5">
        <v>60038810</v>
      </c>
      <c r="M68" s="5">
        <v>-72562004</v>
      </c>
      <c r="N68" s="5">
        <v>-8690740890</v>
      </c>
    </row>
    <row r="69" spans="2:19" ht="15.5" x14ac:dyDescent="0.35">
      <c r="C69" t="s">
        <v>287</v>
      </c>
      <c r="D69" s="5">
        <v>-3467357504</v>
      </c>
      <c r="E69" s="5">
        <v>-3862445804</v>
      </c>
      <c r="F69" s="5">
        <v>-1976405731</v>
      </c>
      <c r="G69" s="5">
        <v>11924903</v>
      </c>
      <c r="I69" s="5">
        <v>-1951529885</v>
      </c>
      <c r="J69" s="5">
        <v>-5907481034</v>
      </c>
      <c r="K69" s="5">
        <v>-35567647859</v>
      </c>
      <c r="L69" s="5">
        <v>-32647985240</v>
      </c>
      <c r="M69" s="5">
        <v>-63794566504</v>
      </c>
      <c r="N69" s="5">
        <v>-11567420380</v>
      </c>
      <c r="O69" s="5">
        <v>-1106456261</v>
      </c>
      <c r="P69" s="5">
        <v>-670401340</v>
      </c>
      <c r="Q69" s="5">
        <v>-150812001</v>
      </c>
      <c r="R69" s="5">
        <v>66419892</v>
      </c>
      <c r="S69" s="5">
        <v>35047619</v>
      </c>
    </row>
    <row r="70" spans="2:19" ht="15.5" x14ac:dyDescent="0.35">
      <c r="C70" t="s">
        <v>99</v>
      </c>
      <c r="D70" s="5">
        <v>9252327730</v>
      </c>
      <c r="E70" s="5">
        <v>12963345703</v>
      </c>
      <c r="F70" s="5">
        <v>68580321409</v>
      </c>
      <c r="G70" s="5">
        <v>24261736136</v>
      </c>
      <c r="I70" s="5">
        <v>46898461401</v>
      </c>
      <c r="J70" s="5">
        <v>9782987359</v>
      </c>
      <c r="K70" s="5">
        <v>174691961974</v>
      </c>
      <c r="L70" s="5">
        <v>374509110044</v>
      </c>
      <c r="M70" s="5">
        <v>178048508091</v>
      </c>
      <c r="N70" s="5">
        <v>1058548060</v>
      </c>
      <c r="O70" s="5">
        <v>5192109011</v>
      </c>
      <c r="P70" s="5">
        <v>5556962755</v>
      </c>
      <c r="Q70" s="5">
        <v>-3097905406</v>
      </c>
      <c r="R70" s="5">
        <v>-19569224683</v>
      </c>
      <c r="S70" s="5">
        <v>-6810321484</v>
      </c>
    </row>
    <row r="71" spans="2:19" ht="15.5" x14ac:dyDescent="0.35">
      <c r="C71" t="s">
        <v>101</v>
      </c>
      <c r="D71" s="5">
        <v>9252327730</v>
      </c>
      <c r="E71" s="5">
        <v>12963345703</v>
      </c>
      <c r="F71" s="5">
        <v>68580321409</v>
      </c>
      <c r="G71" s="5">
        <v>24261736136</v>
      </c>
      <c r="I71" s="5">
        <v>46898461401</v>
      </c>
      <c r="J71" s="5">
        <v>9782987359</v>
      </c>
      <c r="K71" s="5">
        <v>174691961974</v>
      </c>
      <c r="L71" s="5">
        <v>374509110044</v>
      </c>
      <c r="M71" s="5">
        <v>178048508091</v>
      </c>
      <c r="N71" s="5">
        <v>1058548060</v>
      </c>
      <c r="O71" s="5">
        <v>5192109011</v>
      </c>
      <c r="P71" s="5">
        <v>5556962755</v>
      </c>
      <c r="Q71" s="5">
        <v>-3097905406</v>
      </c>
      <c r="R71" s="5">
        <v>-19569224683</v>
      </c>
      <c r="S71" s="5">
        <v>-6810321484</v>
      </c>
    </row>
    <row r="72" spans="2:19" ht="15.5" x14ac:dyDescent="0.35">
      <c r="C72" t="s">
        <v>102</v>
      </c>
      <c r="D72" s="5">
        <v>-56732818144</v>
      </c>
      <c r="E72" s="5">
        <v>-64246150367</v>
      </c>
      <c r="F72" s="5">
        <v>54083911503</v>
      </c>
      <c r="G72" s="5">
        <v>35040001621</v>
      </c>
      <c r="I72" s="5">
        <v>76915630536</v>
      </c>
      <c r="J72" s="5">
        <v>1741186758</v>
      </c>
      <c r="K72" s="5">
        <v>-27536828029</v>
      </c>
      <c r="L72" s="5">
        <v>74246220</v>
      </c>
      <c r="M72" s="5">
        <v>1619706794</v>
      </c>
      <c r="N72" s="5">
        <v>-1019278426</v>
      </c>
      <c r="O72" s="5">
        <v>-1943550790</v>
      </c>
      <c r="P72" s="5">
        <v>-1083222908</v>
      </c>
      <c r="Q72" s="5">
        <v>-2445973388</v>
      </c>
      <c r="R72" s="5">
        <v>840224914</v>
      </c>
      <c r="S72" s="5">
        <v>-9001110681</v>
      </c>
    </row>
    <row r="73" spans="2:19" ht="15.5" x14ac:dyDescent="0.35">
      <c r="C73" t="s">
        <v>103</v>
      </c>
      <c r="D73" s="5">
        <v>-47480490414</v>
      </c>
      <c r="E73" s="5">
        <v>-51282804664</v>
      </c>
      <c r="F73" s="5">
        <v>122664232912</v>
      </c>
      <c r="G73" s="5">
        <v>59301737757</v>
      </c>
      <c r="I73" s="5">
        <v>123814091937</v>
      </c>
      <c r="J73" s="5">
        <v>11524174117</v>
      </c>
      <c r="K73" s="5">
        <v>147155133945</v>
      </c>
      <c r="L73" s="5">
        <v>374583356264</v>
      </c>
      <c r="M73" s="5">
        <v>179668214885</v>
      </c>
      <c r="N73" s="5">
        <v>39269634</v>
      </c>
      <c r="O73" s="5">
        <v>3248558221</v>
      </c>
      <c r="P73" s="5">
        <v>4473739847</v>
      </c>
      <c r="Q73" s="5">
        <v>-5543878794</v>
      </c>
      <c r="R73" s="5">
        <v>-18728999769</v>
      </c>
      <c r="S73" s="5">
        <v>-15811432165</v>
      </c>
    </row>
    <row r="74" spans="2:19" ht="15.5" x14ac:dyDescent="0.35">
      <c r="C74" t="s">
        <v>104</v>
      </c>
      <c r="D74" s="5">
        <v>9252327730</v>
      </c>
      <c r="E74" s="5">
        <v>12963345703</v>
      </c>
      <c r="F74" s="5">
        <v>68580321409</v>
      </c>
      <c r="G74" s="5">
        <v>24261736136</v>
      </c>
      <c r="I74" s="5">
        <v>46898461401</v>
      </c>
      <c r="J74" s="5">
        <v>9782987359</v>
      </c>
      <c r="K74" s="5">
        <v>174691961974</v>
      </c>
      <c r="L74" s="5">
        <v>374509110044</v>
      </c>
      <c r="M74" s="5">
        <v>178048508091</v>
      </c>
      <c r="N74" s="5">
        <v>1058548060</v>
      </c>
      <c r="O74" s="5">
        <v>5192109011</v>
      </c>
      <c r="P74" s="5">
        <v>5556962755</v>
      </c>
      <c r="Q74" s="5">
        <v>-3097905406</v>
      </c>
      <c r="R74" s="5">
        <v>-19569224683</v>
      </c>
      <c r="S74" s="5">
        <v>-6810321484</v>
      </c>
    </row>
    <row r="75" spans="2:19" ht="15.5" x14ac:dyDescent="0.35">
      <c r="C75" t="s">
        <v>8</v>
      </c>
      <c r="D75" s="5">
        <v>-47474934176</v>
      </c>
      <c r="E75" s="5">
        <v>-51275620397</v>
      </c>
      <c r="F75" s="5">
        <v>122431259222</v>
      </c>
      <c r="G75" s="5">
        <v>59279717211</v>
      </c>
      <c r="I75" s="5">
        <v>123585124857</v>
      </c>
      <c r="J75" s="5">
        <v>11506737366</v>
      </c>
      <c r="K75" s="5">
        <v>147261152367</v>
      </c>
      <c r="L75" s="5">
        <v>375560976458</v>
      </c>
      <c r="M75" s="5">
        <v>181039254359</v>
      </c>
      <c r="N75" s="5">
        <v>-2295499983</v>
      </c>
      <c r="O75" s="5">
        <v>3249808837</v>
      </c>
      <c r="P75" s="5">
        <v>4474990415</v>
      </c>
      <c r="Q75" s="5">
        <v>-5543877035</v>
      </c>
      <c r="R75" s="5">
        <v>-18728396288</v>
      </c>
      <c r="S75" s="5">
        <v>-15811430760</v>
      </c>
    </row>
    <row r="76" spans="2:19" ht="15.5" x14ac:dyDescent="0.35">
      <c r="C76" t="s">
        <v>105</v>
      </c>
      <c r="D76" s="5">
        <v>9252327730</v>
      </c>
      <c r="E76" s="5">
        <v>12963345703</v>
      </c>
      <c r="F76" s="5">
        <v>68580321409</v>
      </c>
      <c r="G76" s="5">
        <v>24261736136</v>
      </c>
      <c r="I76" s="5">
        <v>46898461401</v>
      </c>
      <c r="J76" s="5">
        <v>9782987359</v>
      </c>
      <c r="K76" s="5">
        <v>174691961974</v>
      </c>
      <c r="L76" s="5">
        <v>374509110044</v>
      </c>
      <c r="M76" s="5">
        <v>178048508091</v>
      </c>
      <c r="N76" s="5">
        <v>1058548060</v>
      </c>
      <c r="O76" s="5">
        <v>5192109011</v>
      </c>
      <c r="P76" s="5">
        <v>5556962755</v>
      </c>
      <c r="Q76" s="5">
        <v>-3097905406</v>
      </c>
      <c r="R76" s="5">
        <v>-19569224683</v>
      </c>
      <c r="S76" s="5">
        <v>-6810321484</v>
      </c>
    </row>
    <row r="77" spans="2:19" ht="15.5" x14ac:dyDescent="0.35">
      <c r="C77" t="s">
        <v>106</v>
      </c>
      <c r="D77" s="5">
        <v>-47480490414</v>
      </c>
      <c r="E77" s="5">
        <v>-51282804664</v>
      </c>
      <c r="F77" s="5">
        <v>122664232912</v>
      </c>
      <c r="G77" s="5">
        <v>59301737757</v>
      </c>
      <c r="I77" s="5">
        <v>123814091937</v>
      </c>
      <c r="J77" s="5">
        <v>11524174117</v>
      </c>
      <c r="K77" s="5">
        <v>147155133945</v>
      </c>
      <c r="L77" s="5">
        <v>374583356264</v>
      </c>
      <c r="M77" s="5">
        <v>179668214885</v>
      </c>
      <c r="N77" s="5">
        <v>39269634</v>
      </c>
      <c r="O77" s="5">
        <v>3248558221</v>
      </c>
      <c r="P77" s="5">
        <v>4473739847</v>
      </c>
      <c r="Q77" s="5">
        <v>-5543878794</v>
      </c>
      <c r="R77" s="5">
        <v>-18728999769</v>
      </c>
      <c r="S77" s="5">
        <v>-15811432165</v>
      </c>
    </row>
    <row r="78" spans="2:19" ht="15.5" x14ac:dyDescent="0.35">
      <c r="C78" t="s">
        <v>107</v>
      </c>
      <c r="D78" s="5">
        <v>-47480490414</v>
      </c>
      <c r="E78" s="5">
        <v>-51282804664</v>
      </c>
      <c r="F78" s="5">
        <v>122664232912</v>
      </c>
      <c r="G78" s="5">
        <v>59301737757</v>
      </c>
      <c r="I78" s="5">
        <v>123814091937</v>
      </c>
      <c r="J78" s="5">
        <v>11524174117</v>
      </c>
      <c r="K78" s="5">
        <v>147155133945</v>
      </c>
      <c r="L78" s="5">
        <v>374583356264</v>
      </c>
      <c r="M78" s="5">
        <v>179668214885</v>
      </c>
      <c r="N78" s="5">
        <v>39269634</v>
      </c>
      <c r="O78" s="5">
        <v>3248558221</v>
      </c>
      <c r="P78" s="5">
        <v>4473739847</v>
      </c>
      <c r="Q78" s="5">
        <v>-5543878794</v>
      </c>
      <c r="R78" s="5">
        <v>-18728999769</v>
      </c>
      <c r="S78" s="5">
        <v>-15811432165</v>
      </c>
    </row>
    <row r="80" spans="2:19" ht="15.5" x14ac:dyDescent="0.35">
      <c r="B80" t="s">
        <v>108</v>
      </c>
      <c r="C80" t="s">
        <v>109</v>
      </c>
    </row>
    <row r="81" spans="3:19" ht="15.5" x14ac:dyDescent="0.35">
      <c r="C81" t="s">
        <v>110</v>
      </c>
    </row>
    <row r="82" spans="3:19" ht="15.5" x14ac:dyDescent="0.35">
      <c r="C82" t="s">
        <v>20</v>
      </c>
      <c r="D82" s="5">
        <v>36839643096</v>
      </c>
      <c r="E82" s="5">
        <v>39787651702</v>
      </c>
      <c r="F82" s="5">
        <v>66059771824</v>
      </c>
      <c r="G82" s="5">
        <v>45107971943</v>
      </c>
      <c r="I82" s="5">
        <v>66059771824</v>
      </c>
      <c r="J82" s="5">
        <v>59610487127</v>
      </c>
      <c r="K82" s="5">
        <v>148703789488</v>
      </c>
      <c r="L82" s="5">
        <v>221378911350</v>
      </c>
      <c r="M82" s="5">
        <v>229363711776</v>
      </c>
      <c r="N82" s="5">
        <v>109240792449</v>
      </c>
      <c r="O82" s="5">
        <v>36062732427</v>
      </c>
      <c r="P82" s="5">
        <v>13720644252</v>
      </c>
      <c r="Q82" s="5">
        <v>47514397789</v>
      </c>
      <c r="R82" s="5">
        <v>37608649528</v>
      </c>
      <c r="S82" s="5">
        <v>53509160902</v>
      </c>
    </row>
    <row r="83" spans="3:19" ht="15.5" x14ac:dyDescent="0.35">
      <c r="C83" t="s">
        <v>112</v>
      </c>
      <c r="D83" s="5">
        <v>376974602490</v>
      </c>
      <c r="E83" s="5">
        <v>320216029673</v>
      </c>
      <c r="F83" s="5">
        <v>421560365775</v>
      </c>
      <c r="G83" s="5">
        <v>380154056344</v>
      </c>
      <c r="I83" s="5">
        <v>421560365775</v>
      </c>
      <c r="J83" s="5">
        <v>310975341753</v>
      </c>
      <c r="K83" s="5">
        <v>349906095981</v>
      </c>
      <c r="L83" s="5">
        <v>506974337804</v>
      </c>
      <c r="M83" s="5">
        <v>436701663769</v>
      </c>
      <c r="N83" s="5">
        <v>297491937732</v>
      </c>
      <c r="O83" s="5">
        <v>259850522956</v>
      </c>
      <c r="P83" s="5">
        <v>266281815527</v>
      </c>
      <c r="Q83" s="5">
        <v>248799416921</v>
      </c>
      <c r="R83" s="5">
        <v>211660054574</v>
      </c>
      <c r="S83" s="5">
        <v>277523096904</v>
      </c>
    </row>
    <row r="84" spans="3:19" ht="15.5" x14ac:dyDescent="0.35">
      <c r="C84" t="s">
        <v>114</v>
      </c>
    </row>
    <row r="85" spans="3:19" ht="15.5" x14ac:dyDescent="0.35">
      <c r="C85" t="s">
        <v>113</v>
      </c>
    </row>
    <row r="86" spans="3:19" ht="15.5" x14ac:dyDescent="0.35">
      <c r="C86" t="s">
        <v>115</v>
      </c>
      <c r="D86" s="5">
        <v>376974602490</v>
      </c>
      <c r="E86" s="5">
        <v>320216029673</v>
      </c>
      <c r="F86" s="5">
        <v>421560365775</v>
      </c>
      <c r="G86" s="5">
        <v>380154056344</v>
      </c>
      <c r="I86" s="5">
        <v>421560365775</v>
      </c>
      <c r="J86" s="5">
        <v>310975341753</v>
      </c>
      <c r="K86" s="5">
        <v>349906095981</v>
      </c>
      <c r="L86" s="5">
        <v>506974337804</v>
      </c>
      <c r="M86" s="5">
        <v>436701663769</v>
      </c>
      <c r="N86" s="5">
        <v>297491937732</v>
      </c>
      <c r="O86" s="5">
        <v>259850522956</v>
      </c>
      <c r="P86" s="5">
        <v>266281815527</v>
      </c>
      <c r="Q86" s="5">
        <v>248799416921</v>
      </c>
      <c r="R86" s="5">
        <v>211660054574</v>
      </c>
      <c r="S86" s="5">
        <v>277523096904</v>
      </c>
    </row>
    <row r="87" spans="3:19" ht="15.5" x14ac:dyDescent="0.35">
      <c r="C87" t="s">
        <v>117</v>
      </c>
      <c r="D87" s="5">
        <v>474392672937</v>
      </c>
      <c r="E87" s="5">
        <v>475571253146</v>
      </c>
      <c r="F87" s="5">
        <v>411449574413</v>
      </c>
      <c r="G87" s="5">
        <v>399390244772</v>
      </c>
      <c r="I87" s="5">
        <v>411449574413</v>
      </c>
      <c r="J87" s="5">
        <v>440433555204</v>
      </c>
      <c r="K87" s="5">
        <v>295299283058</v>
      </c>
      <c r="L87" s="5">
        <v>218220906075</v>
      </c>
      <c r="M87" s="5">
        <v>113367693285</v>
      </c>
      <c r="N87" s="5">
        <v>64846619276</v>
      </c>
      <c r="O87" s="5">
        <v>61604465831</v>
      </c>
      <c r="P87" s="5">
        <v>87092246055</v>
      </c>
      <c r="Q87" s="5">
        <v>51133568250</v>
      </c>
      <c r="R87" s="5">
        <v>46533059876</v>
      </c>
      <c r="S87" s="5">
        <v>34329483347</v>
      </c>
    </row>
    <row r="88" spans="3:19" ht="15.5" x14ac:dyDescent="0.35">
      <c r="C88" t="s">
        <v>118</v>
      </c>
      <c r="D88" s="5">
        <v>474392672937</v>
      </c>
      <c r="E88" s="5">
        <v>475571253146</v>
      </c>
      <c r="F88" s="5">
        <v>411449574413</v>
      </c>
      <c r="G88" s="5">
        <v>399390244772</v>
      </c>
      <c r="I88" s="5">
        <v>411449574413</v>
      </c>
      <c r="J88" s="5">
        <v>440433555204</v>
      </c>
      <c r="K88" s="5">
        <v>295299283058</v>
      </c>
      <c r="L88" s="5">
        <v>218220906075</v>
      </c>
      <c r="M88" s="5">
        <v>113367693285</v>
      </c>
      <c r="N88" s="5">
        <v>64846619276</v>
      </c>
      <c r="O88" s="5">
        <v>61604465831</v>
      </c>
      <c r="P88" s="5">
        <v>87092246055</v>
      </c>
      <c r="Q88" s="5">
        <v>51133568250</v>
      </c>
      <c r="R88" s="5">
        <v>46533059876</v>
      </c>
      <c r="S88" s="5">
        <v>34329483347</v>
      </c>
    </row>
    <row r="89" spans="3:19" ht="15.5" x14ac:dyDescent="0.35">
      <c r="C89" t="s">
        <v>119</v>
      </c>
      <c r="D89" s="5">
        <v>5008422200</v>
      </c>
      <c r="E89" s="5">
        <v>4102883150</v>
      </c>
      <c r="F89" s="5">
        <v>2327766000</v>
      </c>
      <c r="G89" s="5">
        <v>4113575250</v>
      </c>
      <c r="I89" s="5">
        <v>2327766000</v>
      </c>
      <c r="J89" s="5">
        <v>89175661000</v>
      </c>
      <c r="K89" s="5">
        <v>5026856111</v>
      </c>
      <c r="L89" s="5">
        <v>9649259611</v>
      </c>
      <c r="M89" s="5">
        <v>1615658111</v>
      </c>
      <c r="N89" s="5">
        <v>1615658111</v>
      </c>
      <c r="R89" s="5">
        <v>109668000</v>
      </c>
    </row>
    <row r="90" spans="3:19" ht="15.5" x14ac:dyDescent="0.35">
      <c r="C90" t="s">
        <v>111</v>
      </c>
      <c r="D90" s="5">
        <v>335775214653</v>
      </c>
      <c r="E90" s="5">
        <v>392508032797</v>
      </c>
      <c r="F90" s="5">
        <v>462574811886</v>
      </c>
      <c r="G90" s="5">
        <v>352893888055</v>
      </c>
      <c r="I90" s="5">
        <v>462574811886</v>
      </c>
      <c r="J90" s="5">
        <v>344339475292</v>
      </c>
      <c r="K90" s="5">
        <v>245865218201</v>
      </c>
      <c r="L90" s="5">
        <v>186103409510</v>
      </c>
    </row>
    <row r="91" spans="3:19" ht="15.5" x14ac:dyDescent="0.35">
      <c r="C91" t="s">
        <v>97</v>
      </c>
      <c r="D91" s="5">
        <v>-69280929566</v>
      </c>
      <c r="E91" s="5">
        <v>-12548111422</v>
      </c>
      <c r="F91" s="5">
        <v>51698038945</v>
      </c>
      <c r="G91" s="5">
        <v>-2385872558</v>
      </c>
      <c r="I91" s="5">
        <v>51698038945</v>
      </c>
      <c r="J91" s="5">
        <v>-25217591591</v>
      </c>
      <c r="K91" s="5">
        <v>-26958778349</v>
      </c>
      <c r="L91" s="5">
        <v>578049680</v>
      </c>
      <c r="M91" s="5">
        <v>-125822255546</v>
      </c>
      <c r="N91" s="5">
        <v>-127441962340</v>
      </c>
      <c r="O91" s="5">
        <v>-126431703594</v>
      </c>
      <c r="P91" s="5">
        <v>-124488152804</v>
      </c>
      <c r="Q91" s="5">
        <v>-134395045497</v>
      </c>
      <c r="R91" s="5">
        <v>-121456048177</v>
      </c>
      <c r="S91" s="5">
        <v>-122296273091</v>
      </c>
    </row>
    <row r="92" spans="3:19" ht="15.5" x14ac:dyDescent="0.35">
      <c r="C92" t="s">
        <v>120</v>
      </c>
      <c r="D92" s="5">
        <v>1342922506056</v>
      </c>
      <c r="E92" s="5">
        <v>1335331977320</v>
      </c>
      <c r="F92" s="5">
        <v>1520738101234</v>
      </c>
      <c r="G92" s="5">
        <v>1318355319922</v>
      </c>
      <c r="I92" s="5">
        <v>1520738101234</v>
      </c>
      <c r="J92" s="5">
        <v>1470696531082</v>
      </c>
      <c r="K92" s="5">
        <v>1320976894084</v>
      </c>
      <c r="L92" s="5">
        <v>1429719554727</v>
      </c>
      <c r="M92" s="5">
        <v>844001455742</v>
      </c>
      <c r="N92" s="5">
        <v>573371912476</v>
      </c>
      <c r="O92" s="5">
        <v>513595870057</v>
      </c>
      <c r="P92" s="5">
        <v>548523549658</v>
      </c>
      <c r="Q92" s="5">
        <v>445484690910</v>
      </c>
      <c r="R92" s="5">
        <v>458253219402</v>
      </c>
      <c r="S92" s="5">
        <v>486763359841</v>
      </c>
    </row>
    <row r="93" spans="3:19" ht="15.5" x14ac:dyDescent="0.35">
      <c r="C93" t="s">
        <v>121</v>
      </c>
    </row>
    <row r="94" spans="3:19" ht="15.5" x14ac:dyDescent="0.35">
      <c r="C94" t="s">
        <v>512</v>
      </c>
      <c r="D94" s="5">
        <v>197959157095</v>
      </c>
      <c r="E94" s="5">
        <v>176469770852</v>
      </c>
      <c r="F94" s="5">
        <v>180669458690</v>
      </c>
      <c r="G94" s="5">
        <v>154273553267</v>
      </c>
      <c r="I94" s="5">
        <v>180669458690</v>
      </c>
      <c r="J94" s="5">
        <v>165833985426</v>
      </c>
      <c r="K94" s="5">
        <v>107777649433</v>
      </c>
      <c r="L94" s="5">
        <v>57548694432</v>
      </c>
      <c r="M94" s="5">
        <v>60877208000</v>
      </c>
      <c r="N94" s="5">
        <v>60318983259</v>
      </c>
      <c r="O94" s="5">
        <v>65097500742</v>
      </c>
      <c r="P94" s="5">
        <v>2786300699</v>
      </c>
      <c r="Q94" s="5">
        <v>4350834834</v>
      </c>
      <c r="R94" s="5">
        <v>6659888215</v>
      </c>
      <c r="S94" s="5">
        <v>5759838094</v>
      </c>
    </row>
    <row r="95" spans="3:19" ht="15.5" x14ac:dyDescent="0.35">
      <c r="C95" t="s">
        <v>128</v>
      </c>
      <c r="D95" s="5">
        <v>100347849008</v>
      </c>
      <c r="E95" s="5">
        <v>107443645340</v>
      </c>
      <c r="F95" s="5">
        <v>108978906122</v>
      </c>
      <c r="G95" s="5">
        <v>110606606661</v>
      </c>
      <c r="I95" s="5">
        <v>108978906122</v>
      </c>
      <c r="J95" s="5">
        <v>129044246940</v>
      </c>
      <c r="K95" s="5">
        <v>104902007757</v>
      </c>
      <c r="L95" s="5">
        <v>48328617399</v>
      </c>
      <c r="M95" s="5">
        <v>51057283308</v>
      </c>
      <c r="N95" s="5">
        <v>49537597552</v>
      </c>
      <c r="O95" s="5">
        <v>22476930807</v>
      </c>
      <c r="P95" s="5">
        <v>24249385018</v>
      </c>
      <c r="Q95" s="5">
        <v>25737855114</v>
      </c>
      <c r="R95" s="5">
        <v>27363623128</v>
      </c>
      <c r="S95" s="5">
        <v>28818542075</v>
      </c>
    </row>
    <row r="96" spans="3:19" ht="15.5" x14ac:dyDescent="0.35">
      <c r="C96" t="s">
        <v>125</v>
      </c>
      <c r="D96" s="5">
        <v>2134981339</v>
      </c>
      <c r="E96" s="5">
        <v>2032528023</v>
      </c>
      <c r="F96" s="5">
        <v>1959078607</v>
      </c>
      <c r="G96" s="5">
        <v>2160710868</v>
      </c>
      <c r="I96" s="5">
        <v>1959078607</v>
      </c>
      <c r="J96" s="5">
        <v>2135835022</v>
      </c>
      <c r="K96" s="5">
        <v>1901395246</v>
      </c>
      <c r="L96" s="5">
        <v>1791503735</v>
      </c>
      <c r="M96" s="5">
        <v>1748880705</v>
      </c>
      <c r="N96" s="5">
        <v>1879836429</v>
      </c>
      <c r="O96" s="5">
        <v>2050064430</v>
      </c>
      <c r="P96" s="5">
        <v>1812210941</v>
      </c>
      <c r="Q96" s="5">
        <v>1800278281</v>
      </c>
      <c r="R96" s="5">
        <v>1512051282</v>
      </c>
      <c r="S96" s="5">
        <v>1359416140</v>
      </c>
    </row>
    <row r="97" spans="3:19" ht="15.5" x14ac:dyDescent="0.35">
      <c r="C97" t="s">
        <v>131</v>
      </c>
      <c r="K97" s="5">
        <v>12306905464</v>
      </c>
      <c r="L97" s="5">
        <v>14358056375</v>
      </c>
      <c r="M97" s="5">
        <v>16409207286</v>
      </c>
      <c r="N97" s="5">
        <v>18460358197</v>
      </c>
      <c r="O97" s="5">
        <v>609586309</v>
      </c>
      <c r="P97" s="5">
        <v>1828758920</v>
      </c>
      <c r="Q97" s="5">
        <v>3047931531</v>
      </c>
      <c r="R97" s="5">
        <v>4267104142</v>
      </c>
      <c r="S97" s="5">
        <v>6959635444</v>
      </c>
    </row>
    <row r="98" spans="3:19" ht="15.5" x14ac:dyDescent="0.35">
      <c r="C98" t="s">
        <v>133</v>
      </c>
      <c r="D98" s="5">
        <v>301733299007</v>
      </c>
      <c r="E98" s="5">
        <v>287552006558</v>
      </c>
      <c r="F98" s="5">
        <v>293528256540</v>
      </c>
      <c r="G98" s="5">
        <v>288981151968</v>
      </c>
      <c r="I98" s="5">
        <v>293528256540</v>
      </c>
      <c r="J98" s="5">
        <v>319059742416</v>
      </c>
      <c r="K98" s="5">
        <v>230269555779</v>
      </c>
      <c r="L98" s="5">
        <v>125412984454</v>
      </c>
      <c r="M98" s="5">
        <v>133128271186</v>
      </c>
      <c r="N98" s="5">
        <v>132916537063</v>
      </c>
      <c r="O98" s="5">
        <v>108455576908</v>
      </c>
      <c r="P98" s="5">
        <v>49369446566</v>
      </c>
      <c r="Q98" s="5">
        <v>59627042914</v>
      </c>
      <c r="R98" s="5">
        <v>40258696787</v>
      </c>
      <c r="S98" s="5">
        <v>43368784430</v>
      </c>
    </row>
    <row r="99" spans="3:19" ht="15.5" x14ac:dyDescent="0.35">
      <c r="C99" t="s">
        <v>158</v>
      </c>
    </row>
    <row r="100" spans="3:19" ht="15.5" x14ac:dyDescent="0.35">
      <c r="C100" t="s">
        <v>134</v>
      </c>
      <c r="D100" s="5">
        <v>1644655805063</v>
      </c>
      <c r="E100" s="5">
        <v>1622883983878</v>
      </c>
      <c r="F100" s="5">
        <v>1814266357774</v>
      </c>
      <c r="G100" s="5">
        <v>1607336471890</v>
      </c>
      <c r="I100" s="5">
        <v>1814266357774</v>
      </c>
      <c r="J100" s="5">
        <v>1789756273498</v>
      </c>
      <c r="K100" s="5">
        <v>1551246449863</v>
      </c>
      <c r="L100" s="5">
        <v>1555132539181</v>
      </c>
      <c r="M100" s="5">
        <v>977129726928</v>
      </c>
      <c r="N100" s="5">
        <v>706288449539</v>
      </c>
      <c r="O100" s="5">
        <v>622051446965</v>
      </c>
      <c r="P100" s="5">
        <v>597892996224</v>
      </c>
      <c r="Q100" s="5">
        <v>505111733824</v>
      </c>
      <c r="R100" s="5">
        <v>498511916189</v>
      </c>
      <c r="S100" s="5">
        <v>530132144271</v>
      </c>
    </row>
    <row r="101" spans="3:19" ht="15.5" x14ac:dyDescent="0.35">
      <c r="C101" t="s">
        <v>135</v>
      </c>
    </row>
    <row r="102" spans="3:19" ht="15.5" x14ac:dyDescent="0.35">
      <c r="C102" t="s">
        <v>136</v>
      </c>
    </row>
    <row r="103" spans="3:19" ht="15.5" x14ac:dyDescent="0.35">
      <c r="C103" t="s">
        <v>137</v>
      </c>
      <c r="D103" s="5">
        <v>722587318968</v>
      </c>
      <c r="E103" s="5">
        <v>646141922262</v>
      </c>
      <c r="F103" s="5">
        <v>825131739721</v>
      </c>
      <c r="G103" s="5">
        <v>740547530626</v>
      </c>
      <c r="I103" s="5">
        <v>825131739721</v>
      </c>
      <c r="J103" s="5">
        <v>920465207161</v>
      </c>
      <c r="K103" s="5">
        <v>697098889524</v>
      </c>
      <c r="L103" s="5">
        <v>821297807289</v>
      </c>
      <c r="M103" s="5">
        <v>601013420572</v>
      </c>
      <c r="N103" s="5">
        <v>497735678708</v>
      </c>
      <c r="O103" s="5">
        <v>343509001933</v>
      </c>
      <c r="P103" s="5">
        <v>332509461535</v>
      </c>
      <c r="Q103" s="5">
        <v>323689803205</v>
      </c>
      <c r="R103" s="5">
        <v>336908914171</v>
      </c>
      <c r="S103" s="5">
        <v>301914409763</v>
      </c>
    </row>
    <row r="104" spans="3:19" ht="15.5" x14ac:dyDescent="0.35">
      <c r="C104" t="s">
        <v>391</v>
      </c>
      <c r="D104" s="5">
        <v>311550839327</v>
      </c>
      <c r="E104" s="5">
        <v>336740091359</v>
      </c>
      <c r="F104" s="5">
        <v>340000000000</v>
      </c>
      <c r="G104" s="5">
        <v>323342781613</v>
      </c>
      <c r="I104" s="5">
        <v>340000000000</v>
      </c>
      <c r="J104" s="5">
        <v>283116945000</v>
      </c>
      <c r="K104" s="5">
        <v>234385193000</v>
      </c>
      <c r="L104" s="5">
        <v>106610593414</v>
      </c>
      <c r="M104" s="5">
        <v>195309075336</v>
      </c>
      <c r="N104" s="5">
        <v>160537927443</v>
      </c>
      <c r="O104" s="5">
        <v>148579397073</v>
      </c>
      <c r="P104" s="5">
        <v>165249799818</v>
      </c>
      <c r="Q104" s="5">
        <v>212660151015</v>
      </c>
      <c r="R104" s="5">
        <v>173002828259</v>
      </c>
      <c r="S104" s="5">
        <v>189606872195</v>
      </c>
    </row>
    <row r="105" spans="3:19" ht="15.5" x14ac:dyDescent="0.35">
      <c r="C105" t="s">
        <v>139</v>
      </c>
    </row>
    <row r="106" spans="3:19" ht="15.5" x14ac:dyDescent="0.35">
      <c r="C106" t="s">
        <v>140</v>
      </c>
      <c r="D106" s="5">
        <v>303084770089</v>
      </c>
      <c r="E106" s="5">
        <v>167738163573</v>
      </c>
      <c r="F106" s="5">
        <v>384950036674</v>
      </c>
      <c r="G106" s="5">
        <v>326131485208</v>
      </c>
      <c r="I106" s="5">
        <v>384950036674</v>
      </c>
      <c r="J106" s="5">
        <v>512672794977</v>
      </c>
      <c r="K106" s="5">
        <v>353800044566</v>
      </c>
      <c r="L106" s="5">
        <v>587571679831</v>
      </c>
      <c r="M106" s="5">
        <v>267259611480</v>
      </c>
      <c r="N106" s="5">
        <v>179051379589</v>
      </c>
      <c r="O106" s="5">
        <v>107491967018</v>
      </c>
      <c r="P106" s="5">
        <v>28231624693</v>
      </c>
      <c r="Q106" s="5">
        <v>20593572570</v>
      </c>
      <c r="R106" s="5">
        <v>33687046230</v>
      </c>
      <c r="S106" s="5">
        <v>24742326555</v>
      </c>
    </row>
    <row r="107" spans="3:19" ht="15.5" x14ac:dyDescent="0.35">
      <c r="C107" t="s">
        <v>141</v>
      </c>
      <c r="D107" s="5">
        <v>22546552299</v>
      </c>
      <c r="E107" s="5">
        <v>26636564307</v>
      </c>
      <c r="F107" s="5">
        <v>30629647613</v>
      </c>
      <c r="G107" s="5">
        <v>29397664363</v>
      </c>
      <c r="I107" s="5">
        <v>30629647613</v>
      </c>
      <c r="J107" s="5">
        <v>35802896512</v>
      </c>
      <c r="K107" s="5">
        <v>34253380512</v>
      </c>
      <c r="L107" s="5">
        <v>33007470450</v>
      </c>
      <c r="M107" s="5">
        <v>30955673951</v>
      </c>
      <c r="N107" s="5">
        <v>20964920809</v>
      </c>
      <c r="O107" s="5">
        <v>29242260172</v>
      </c>
      <c r="P107" s="5">
        <v>48787069635</v>
      </c>
      <c r="Q107" s="5">
        <v>63194799893</v>
      </c>
      <c r="R107" s="5">
        <v>70193345928</v>
      </c>
      <c r="S107" s="5">
        <v>47767850972</v>
      </c>
    </row>
    <row r="108" spans="3:19" ht="15.5" x14ac:dyDescent="0.35">
      <c r="C108" t="s">
        <v>142</v>
      </c>
      <c r="D108" s="5">
        <v>22546552299</v>
      </c>
      <c r="E108" s="5">
        <v>26636564307</v>
      </c>
      <c r="F108" s="5">
        <v>30629647613</v>
      </c>
      <c r="G108" s="5">
        <v>29397664363</v>
      </c>
      <c r="I108" s="5">
        <v>30629647613</v>
      </c>
      <c r="J108" s="5">
        <v>35802896512</v>
      </c>
      <c r="K108" s="5">
        <v>34253380512</v>
      </c>
      <c r="L108" s="5">
        <v>33007470450</v>
      </c>
      <c r="M108" s="5">
        <v>30955673951</v>
      </c>
      <c r="N108" s="5">
        <v>20964920809</v>
      </c>
      <c r="O108" s="5">
        <v>29242260172</v>
      </c>
      <c r="P108" s="5">
        <v>48787069635</v>
      </c>
      <c r="Q108" s="5">
        <v>63194799893</v>
      </c>
      <c r="R108" s="5">
        <v>70193345928</v>
      </c>
      <c r="S108" s="5">
        <v>47767850972</v>
      </c>
    </row>
    <row r="109" spans="3:19" ht="15.5" x14ac:dyDescent="0.35">
      <c r="C109" t="s">
        <v>143</v>
      </c>
      <c r="D109" s="5">
        <v>6295687550</v>
      </c>
      <c r="E109" s="5">
        <v>2921841029</v>
      </c>
      <c r="F109" s="5">
        <v>1506538407</v>
      </c>
      <c r="G109" s="5">
        <v>511212637</v>
      </c>
      <c r="I109" s="5">
        <v>1506538407</v>
      </c>
      <c r="J109" s="5">
        <v>2419881644</v>
      </c>
      <c r="K109" s="5">
        <v>2432151534</v>
      </c>
      <c r="L109" s="5">
        <v>4160000650</v>
      </c>
      <c r="M109" s="5">
        <v>38449510459</v>
      </c>
      <c r="N109" s="5">
        <v>341281617</v>
      </c>
      <c r="O109" s="5">
        <v>389951441</v>
      </c>
      <c r="P109" s="5">
        <v>797406228</v>
      </c>
      <c r="Q109" s="5">
        <v>763198408</v>
      </c>
      <c r="R109" s="5">
        <v>285972450</v>
      </c>
      <c r="S109" s="5">
        <v>268770016</v>
      </c>
    </row>
    <row r="110" spans="3:19" ht="15.5" x14ac:dyDescent="0.35">
      <c r="C110" t="s">
        <v>144</v>
      </c>
      <c r="D110" s="5">
        <v>10896434786</v>
      </c>
      <c r="E110" s="5">
        <v>14573105505</v>
      </c>
      <c r="F110" s="5">
        <v>14130064394</v>
      </c>
      <c r="G110" s="5">
        <v>10773879205</v>
      </c>
      <c r="I110" s="5">
        <v>14130064394</v>
      </c>
      <c r="J110" s="5">
        <v>20712555093</v>
      </c>
      <c r="K110" s="5">
        <v>14791907815</v>
      </c>
      <c r="L110" s="5">
        <v>20873698862</v>
      </c>
      <c r="M110" s="5">
        <v>16007437205</v>
      </c>
      <c r="N110" s="5">
        <v>23229075361</v>
      </c>
      <c r="O110" s="5">
        <v>9934934271</v>
      </c>
      <c r="P110" s="5">
        <v>13630215889</v>
      </c>
      <c r="Q110" s="5">
        <v>9717147522</v>
      </c>
      <c r="R110" s="5">
        <v>3019844285</v>
      </c>
      <c r="S110" s="5">
        <v>10270833097</v>
      </c>
    </row>
    <row r="111" spans="3:19" ht="15.5" x14ac:dyDescent="0.35">
      <c r="C111" t="s">
        <v>145</v>
      </c>
      <c r="D111" s="5">
        <v>28772340424</v>
      </c>
      <c r="E111" s="5">
        <v>28772340424</v>
      </c>
      <c r="F111" s="5">
        <v>3772340424</v>
      </c>
      <c r="G111" s="5">
        <v>4763064833</v>
      </c>
      <c r="I111" s="5">
        <v>3772340424</v>
      </c>
      <c r="J111" s="5">
        <v>23876815690</v>
      </c>
      <c r="K111" s="5">
        <v>28197624947</v>
      </c>
      <c r="L111" s="5">
        <v>24678387770</v>
      </c>
      <c r="M111" s="5">
        <v>24764011136</v>
      </c>
      <c r="N111" s="5">
        <v>47165993036</v>
      </c>
      <c r="O111" s="5">
        <v>15298533878</v>
      </c>
      <c r="P111" s="5">
        <v>11208382517</v>
      </c>
      <c r="Q111" s="5">
        <v>7470000000</v>
      </c>
      <c r="R111" s="5">
        <v>34683636374</v>
      </c>
      <c r="S111" s="5">
        <v>22979953374</v>
      </c>
    </row>
    <row r="112" spans="3:19" ht="15.5" x14ac:dyDescent="0.35">
      <c r="C112" t="s">
        <v>153</v>
      </c>
      <c r="D112" s="5">
        <v>58583178574</v>
      </c>
      <c r="E112" s="5">
        <v>65776263681</v>
      </c>
      <c r="F112" s="5">
        <v>26886015454</v>
      </c>
      <c r="G112" s="5">
        <v>27204571577</v>
      </c>
      <c r="I112" s="5">
        <v>26886015454</v>
      </c>
      <c r="J112" s="5">
        <v>30856555675</v>
      </c>
      <c r="K112" s="5">
        <v>24977177120</v>
      </c>
      <c r="L112" s="5">
        <v>52583925616</v>
      </c>
      <c r="M112" s="5">
        <v>69448856344</v>
      </c>
      <c r="N112" s="5">
        <v>81553535704</v>
      </c>
      <c r="O112" s="5">
        <v>127475700740</v>
      </c>
      <c r="P112" s="5">
        <v>117565348618</v>
      </c>
      <c r="Q112" s="5">
        <v>38077484395</v>
      </c>
      <c r="R112" s="5">
        <v>12714677000</v>
      </c>
      <c r="S112" s="5">
        <v>60600409720</v>
      </c>
    </row>
    <row r="113" spans="2:19" ht="15.5" x14ac:dyDescent="0.35">
      <c r="C113" t="s">
        <v>154</v>
      </c>
      <c r="D113" s="5">
        <v>58583178574</v>
      </c>
      <c r="E113" s="5">
        <v>65776263681</v>
      </c>
      <c r="F113" s="5">
        <v>26886015454</v>
      </c>
      <c r="G113" s="5">
        <v>27204571577</v>
      </c>
      <c r="I113" s="5">
        <v>26886015454</v>
      </c>
      <c r="J113" s="5">
        <v>30856555675</v>
      </c>
      <c r="K113" s="5">
        <v>24977177120</v>
      </c>
      <c r="L113" s="5">
        <v>52583925616</v>
      </c>
      <c r="M113" s="5">
        <v>69448856344</v>
      </c>
      <c r="N113" s="5">
        <v>81553535704</v>
      </c>
      <c r="O113" s="5">
        <v>127475700740</v>
      </c>
      <c r="P113" s="5">
        <v>117565348618</v>
      </c>
      <c r="Q113" s="5">
        <v>38077484395</v>
      </c>
      <c r="R113" s="5">
        <v>12714677000</v>
      </c>
      <c r="S113" s="5">
        <v>60600409720</v>
      </c>
    </row>
    <row r="114" spans="2:19" ht="15.5" x14ac:dyDescent="0.35">
      <c r="C114" t="s">
        <v>156</v>
      </c>
      <c r="D114" s="5">
        <v>4478766000</v>
      </c>
      <c r="E114" s="5">
        <v>61297497681</v>
      </c>
      <c r="F114" s="5">
        <v>22407249454</v>
      </c>
      <c r="G114" s="5">
        <v>23350334559</v>
      </c>
      <c r="I114" s="5">
        <v>22407249454</v>
      </c>
      <c r="J114" s="5">
        <v>26722947675</v>
      </c>
      <c r="K114" s="5">
        <v>21049458120</v>
      </c>
      <c r="L114" s="5">
        <v>49281339616</v>
      </c>
      <c r="M114" s="5">
        <v>66108528344</v>
      </c>
      <c r="N114" s="5">
        <v>77352155704</v>
      </c>
      <c r="O114" s="5">
        <v>123733148740</v>
      </c>
      <c r="P114" s="5">
        <v>114031682618</v>
      </c>
      <c r="Q114" s="5">
        <v>33988481395</v>
      </c>
      <c r="R114" s="5">
        <v>9193683000</v>
      </c>
      <c r="S114" s="5">
        <v>56590955720</v>
      </c>
    </row>
    <row r="115" spans="2:19" ht="15.5" x14ac:dyDescent="0.35">
      <c r="C115" t="s">
        <v>159</v>
      </c>
      <c r="D115" s="5">
        <v>781170497542</v>
      </c>
      <c r="E115" s="5">
        <v>711918185943</v>
      </c>
      <c r="F115" s="5">
        <v>852017755175</v>
      </c>
      <c r="G115" s="5">
        <v>767752102203</v>
      </c>
      <c r="I115" s="5">
        <v>852017755175</v>
      </c>
      <c r="J115" s="5">
        <v>951321762836</v>
      </c>
      <c r="K115" s="5">
        <v>722076066644</v>
      </c>
      <c r="L115" s="5">
        <v>873881732905</v>
      </c>
      <c r="M115" s="5">
        <v>670462276916</v>
      </c>
      <c r="N115" s="5">
        <v>579289214412</v>
      </c>
      <c r="O115" s="5">
        <v>470984702673</v>
      </c>
      <c r="P115" s="5">
        <v>450074810153</v>
      </c>
      <c r="Q115" s="5">
        <v>361767287600</v>
      </c>
      <c r="R115" s="5">
        <v>349623591171</v>
      </c>
      <c r="S115" s="5">
        <v>362514819483</v>
      </c>
    </row>
    <row r="116" spans="2:19" ht="15.5" x14ac:dyDescent="0.35">
      <c r="C116" t="s">
        <v>160</v>
      </c>
    </row>
    <row r="117" spans="2:19" ht="15.5" x14ac:dyDescent="0.35">
      <c r="C117" t="s">
        <v>161</v>
      </c>
      <c r="D117" s="5">
        <v>579600012000</v>
      </c>
      <c r="E117" s="5">
        <v>579600012000</v>
      </c>
      <c r="F117" s="5">
        <v>579600012000</v>
      </c>
      <c r="G117" s="5">
        <v>579600012000</v>
      </c>
      <c r="I117" s="5">
        <v>579600012000</v>
      </c>
      <c r="J117" s="5">
        <v>579600012000</v>
      </c>
      <c r="K117" s="5">
        <v>579600012000</v>
      </c>
      <c r="L117" s="5">
        <v>579600012000</v>
      </c>
      <c r="M117" s="5">
        <v>579600012000</v>
      </c>
      <c r="N117" s="5">
        <v>579600012000</v>
      </c>
      <c r="O117" s="5">
        <v>579600012000</v>
      </c>
      <c r="P117" s="5">
        <v>579600012000</v>
      </c>
      <c r="Q117" s="5">
        <v>579600012000</v>
      </c>
      <c r="R117" s="5">
        <v>579600012000</v>
      </c>
      <c r="S117" s="5">
        <v>579600012000</v>
      </c>
    </row>
    <row r="118" spans="2:19" ht="15.5" x14ac:dyDescent="0.35">
      <c r="C118" t="s">
        <v>162</v>
      </c>
      <c r="D118" s="5">
        <v>-11389551711</v>
      </c>
      <c r="E118" s="5">
        <v>-11389551711</v>
      </c>
      <c r="F118" s="5">
        <v>-11389551711</v>
      </c>
      <c r="G118" s="5">
        <v>-11389551711</v>
      </c>
      <c r="I118" s="5">
        <v>-11389551711</v>
      </c>
      <c r="J118" s="5">
        <v>-11389551711</v>
      </c>
      <c r="K118" s="5">
        <v>-7852828180</v>
      </c>
      <c r="L118" s="5">
        <v>-7852828180</v>
      </c>
      <c r="M118" s="5">
        <v>-7852828180</v>
      </c>
      <c r="N118" s="5">
        <v>-7852828180</v>
      </c>
      <c r="O118" s="5">
        <v>-11389551711</v>
      </c>
      <c r="P118" s="5">
        <v>-11389551711</v>
      </c>
      <c r="Q118" s="5">
        <v>-11389551711</v>
      </c>
      <c r="R118" s="5">
        <v>-11389551711</v>
      </c>
      <c r="S118" s="5">
        <v>-11389551711</v>
      </c>
    </row>
    <row r="119" spans="2:19" ht="15.5" x14ac:dyDescent="0.35">
      <c r="C119" t="s">
        <v>163</v>
      </c>
      <c r="D119" s="5">
        <v>361719802107</v>
      </c>
      <c r="E119" s="5">
        <v>352461918139</v>
      </c>
      <c r="F119" s="5">
        <v>339491388169</v>
      </c>
      <c r="G119" s="5">
        <v>271144040450</v>
      </c>
      <c r="I119" s="5">
        <v>339491388169</v>
      </c>
      <c r="J119" s="5">
        <v>292821893848</v>
      </c>
      <c r="K119" s="5">
        <v>278771187003</v>
      </c>
      <c r="L119" s="5">
        <v>103973206607</v>
      </c>
      <c r="M119" s="5">
        <v>-145187464625</v>
      </c>
      <c r="N119" s="5">
        <v>-324607012190</v>
      </c>
      <c r="O119" s="5">
        <v>-291334268623</v>
      </c>
      <c r="P119" s="5">
        <v>-296527628250</v>
      </c>
      <c r="Q119" s="5">
        <v>-291095725972</v>
      </c>
      <c r="R119" s="5">
        <v>-298490846257</v>
      </c>
      <c r="S119" s="5">
        <v>-278922225054</v>
      </c>
    </row>
    <row r="120" spans="2:19" ht="15.5" x14ac:dyDescent="0.35">
      <c r="C120" t="s">
        <v>164</v>
      </c>
      <c r="D120" s="5">
        <v>3150000000</v>
      </c>
      <c r="E120" s="5">
        <v>3100000000</v>
      </c>
      <c r="F120" s="5">
        <v>3100000000</v>
      </c>
      <c r="G120" s="5">
        <v>3100000000</v>
      </c>
      <c r="I120" s="5">
        <v>3100000000</v>
      </c>
      <c r="J120" s="5">
        <v>3000000000</v>
      </c>
      <c r="K120" s="5">
        <v>2750000000</v>
      </c>
      <c r="L120" s="5">
        <v>1750000000</v>
      </c>
      <c r="M120" s="5">
        <v>1750000000</v>
      </c>
      <c r="N120" s="5">
        <v>1750000000</v>
      </c>
      <c r="O120" s="5">
        <v>1750000000</v>
      </c>
      <c r="P120" s="5">
        <v>1750000000</v>
      </c>
      <c r="Q120" s="5">
        <v>1750000000</v>
      </c>
      <c r="R120" s="5">
        <v>1750000000</v>
      </c>
      <c r="S120" s="5">
        <v>1750000000</v>
      </c>
    </row>
    <row r="121" spans="2:19" ht="15.5" x14ac:dyDescent="0.35">
      <c r="C121" t="s">
        <v>165</v>
      </c>
      <c r="D121" s="5">
        <v>358569802107</v>
      </c>
      <c r="E121" s="5">
        <v>349361918139</v>
      </c>
      <c r="F121" s="5">
        <v>336391388169</v>
      </c>
      <c r="G121" s="5">
        <v>268044040450</v>
      </c>
      <c r="I121" s="5">
        <v>336391388169</v>
      </c>
      <c r="J121" s="5">
        <v>289821893848</v>
      </c>
      <c r="K121" s="5">
        <v>276021187003</v>
      </c>
      <c r="L121" s="5">
        <v>102223206607</v>
      </c>
      <c r="M121" s="5">
        <v>-146937464625</v>
      </c>
      <c r="N121" s="5">
        <v>-326357012190</v>
      </c>
      <c r="O121" s="5">
        <v>-293084268623</v>
      </c>
      <c r="P121" s="5">
        <v>-298277628250</v>
      </c>
      <c r="Q121" s="5">
        <v>-292845725972</v>
      </c>
      <c r="R121" s="5">
        <v>-300240846257</v>
      </c>
      <c r="S121" s="5">
        <v>-280672225054</v>
      </c>
    </row>
    <row r="122" spans="2:19" ht="15.5" x14ac:dyDescent="0.35">
      <c r="C122" t="s">
        <v>166</v>
      </c>
      <c r="D122" s="5">
        <v>361719802107</v>
      </c>
      <c r="E122" s="5">
        <v>352461918139</v>
      </c>
      <c r="F122" s="5">
        <v>339491388169</v>
      </c>
      <c r="G122" s="5">
        <v>271144040450</v>
      </c>
      <c r="I122" s="5">
        <v>339491388169</v>
      </c>
      <c r="J122" s="5">
        <v>292821893848</v>
      </c>
      <c r="K122" s="5">
        <v>278771187003</v>
      </c>
      <c r="L122" s="5">
        <v>103973206607</v>
      </c>
      <c r="M122" s="5">
        <v>-145187464625</v>
      </c>
      <c r="N122" s="5">
        <v>-324607012190</v>
      </c>
      <c r="O122" s="5">
        <v>-291334268623</v>
      </c>
      <c r="P122" s="5">
        <v>-296527628250</v>
      </c>
      <c r="Q122" s="5">
        <v>-291095725972</v>
      </c>
      <c r="R122" s="5">
        <v>-298490846257</v>
      </c>
      <c r="S122" s="5">
        <v>-278922225054</v>
      </c>
    </row>
    <row r="123" spans="2:19" ht="15.5" x14ac:dyDescent="0.35">
      <c r="C123" t="s">
        <v>167</v>
      </c>
      <c r="D123" s="5">
        <v>2835974691</v>
      </c>
      <c r="E123" s="5">
        <v>2841530929</v>
      </c>
      <c r="F123" s="5">
        <v>2848715196</v>
      </c>
      <c r="G123" s="5">
        <v>2615741506</v>
      </c>
      <c r="I123" s="5">
        <v>2848715196</v>
      </c>
      <c r="J123" s="5">
        <v>2619748116</v>
      </c>
      <c r="K123" s="5">
        <v>5610790745</v>
      </c>
      <c r="L123" s="5">
        <v>4952366169</v>
      </c>
      <c r="M123" s="5">
        <v>5929986363</v>
      </c>
      <c r="N123" s="5">
        <v>7301025837</v>
      </c>
      <c r="O123" s="5">
        <v>622256220</v>
      </c>
      <c r="P123" s="5">
        <v>623506836</v>
      </c>
      <c r="Q123" s="5">
        <v>624757404</v>
      </c>
      <c r="R123" s="5">
        <v>624759163</v>
      </c>
      <c r="S123" s="5">
        <v>625362644</v>
      </c>
    </row>
    <row r="124" spans="2:19" ht="15.5" x14ac:dyDescent="0.35">
      <c r="C124" t="s">
        <v>10</v>
      </c>
      <c r="D124" s="5">
        <v>863485307521</v>
      </c>
      <c r="E124" s="5">
        <v>910965797935</v>
      </c>
      <c r="F124" s="5">
        <v>962248602599</v>
      </c>
      <c r="G124" s="5">
        <v>839584369687</v>
      </c>
      <c r="I124" s="5">
        <v>962248602599</v>
      </c>
      <c r="J124" s="5">
        <v>838434510662</v>
      </c>
      <c r="K124" s="5">
        <v>829170383219</v>
      </c>
      <c r="L124" s="5">
        <v>681250806276</v>
      </c>
      <c r="M124" s="5">
        <v>306667450012</v>
      </c>
      <c r="N124" s="5">
        <v>126999235127</v>
      </c>
      <c r="O124" s="5">
        <v>151066744292</v>
      </c>
      <c r="P124" s="5">
        <v>147818186071</v>
      </c>
      <c r="Q124" s="5">
        <v>143344446224</v>
      </c>
      <c r="R124" s="5">
        <v>148888325018</v>
      </c>
      <c r="S124" s="5">
        <v>167617324788</v>
      </c>
    </row>
    <row r="125" spans="2:19" ht="15.5" x14ac:dyDescent="0.35">
      <c r="C125" t="s">
        <v>168</v>
      </c>
      <c r="D125" s="5">
        <v>1644655805063</v>
      </c>
      <c r="E125" s="5">
        <v>1622883983878</v>
      </c>
      <c r="F125" s="5">
        <v>1814266357774</v>
      </c>
      <c r="G125" s="5">
        <v>1607336471890</v>
      </c>
      <c r="I125" s="5">
        <v>1814266357774</v>
      </c>
      <c r="J125" s="5">
        <v>1789756273498</v>
      </c>
      <c r="K125" s="5">
        <v>1551246449863</v>
      </c>
      <c r="L125" s="5">
        <v>1555132539181</v>
      </c>
      <c r="M125" s="5">
        <v>977129726928</v>
      </c>
      <c r="N125" s="5">
        <v>706288449539</v>
      </c>
      <c r="O125" s="5">
        <v>622051446965</v>
      </c>
      <c r="P125" s="5">
        <v>597892996224</v>
      </c>
      <c r="Q125" s="5">
        <v>505111733824</v>
      </c>
      <c r="R125" s="5">
        <v>498511916189</v>
      </c>
      <c r="S125" s="5">
        <v>530132144271</v>
      </c>
    </row>
    <row r="126" spans="2:19" ht="15.5" x14ac:dyDescent="0.35">
      <c r="C126" t="s">
        <v>169</v>
      </c>
      <c r="D126" s="5">
        <v>1159200024</v>
      </c>
      <c r="E126" s="5">
        <v>1159200024</v>
      </c>
      <c r="F126" s="5">
        <v>1159200024</v>
      </c>
      <c r="G126" s="5">
        <v>1159200024</v>
      </c>
      <c r="I126" s="5">
        <v>1159200024</v>
      </c>
      <c r="J126" s="5">
        <v>1159200024</v>
      </c>
      <c r="K126" s="5">
        <v>1159200024</v>
      </c>
      <c r="L126" s="5">
        <v>1159200024</v>
      </c>
      <c r="M126" s="5">
        <v>1159200024</v>
      </c>
      <c r="N126" s="5">
        <v>1159200024</v>
      </c>
      <c r="O126" s="5">
        <v>1159200024</v>
      </c>
      <c r="P126" s="5">
        <v>1159200024</v>
      </c>
      <c r="Q126" s="5">
        <v>1159200024</v>
      </c>
      <c r="R126" s="5">
        <v>1159200024</v>
      </c>
      <c r="S126" s="5">
        <v>1159200024</v>
      </c>
    </row>
    <row r="128" spans="2:19" ht="15.5" x14ac:dyDescent="0.35">
      <c r="B128" t="s">
        <v>170</v>
      </c>
      <c r="C128" t="s">
        <v>171</v>
      </c>
      <c r="D128" s="5">
        <v>58653839035</v>
      </c>
      <c r="E128" s="5">
        <v>-84820773630</v>
      </c>
      <c r="F128" s="5">
        <v>57468241123</v>
      </c>
      <c r="G128" s="5">
        <v>22782891979</v>
      </c>
      <c r="I128" s="5">
        <v>41484502302</v>
      </c>
      <c r="J128" s="5">
        <v>70675459008</v>
      </c>
      <c r="K128" s="5">
        <v>45110849870</v>
      </c>
      <c r="L128" s="5">
        <v>298296109036</v>
      </c>
      <c r="M128" s="5">
        <v>148323984609</v>
      </c>
      <c r="N128" s="5">
        <v>110080050192</v>
      </c>
      <c r="O128" s="5">
        <v>122865999617</v>
      </c>
      <c r="P128" s="5">
        <v>-19969259396</v>
      </c>
      <c r="Q128" s="5">
        <v>21767860847</v>
      </c>
      <c r="R128" s="5">
        <v>77762035374</v>
      </c>
      <c r="S128" s="5">
        <v>-126443892595</v>
      </c>
    </row>
    <row r="129" spans="3:19" ht="15.5" x14ac:dyDescent="0.35">
      <c r="C129" t="s">
        <v>172</v>
      </c>
      <c r="D129" s="5">
        <v>706663479802</v>
      </c>
      <c r="E129" s="5">
        <v>794505432117</v>
      </c>
      <c r="F129" s="5">
        <v>1136995225010</v>
      </c>
      <c r="G129" s="5">
        <v>938583636684</v>
      </c>
      <c r="I129" s="5">
        <v>3704036267532</v>
      </c>
      <c r="J129" s="5">
        <v>3064611805997</v>
      </c>
      <c r="K129" s="5">
        <v>4013202230607</v>
      </c>
      <c r="L129" s="5">
        <v>4760014844755</v>
      </c>
      <c r="M129" s="5">
        <v>3132163468146</v>
      </c>
      <c r="N129" s="5">
        <v>2593664152344</v>
      </c>
      <c r="O129" s="5">
        <v>2884362744222</v>
      </c>
      <c r="P129" s="5">
        <v>3270838613037</v>
      </c>
      <c r="Q129" s="5">
        <v>2663828038783</v>
      </c>
      <c r="R129" s="5">
        <v>2335413898941</v>
      </c>
      <c r="S129" s="5">
        <v>2206115010437</v>
      </c>
    </row>
    <row r="130" spans="3:19" ht="15.5" x14ac:dyDescent="0.35">
      <c r="C130" t="s">
        <v>589</v>
      </c>
    </row>
    <row r="131" spans="3:19" ht="15.5" x14ac:dyDescent="0.35">
      <c r="C131" t="s">
        <v>2090</v>
      </c>
      <c r="D131" s="5">
        <v>-640556651811</v>
      </c>
      <c r="E131" s="5">
        <v>-874576929525</v>
      </c>
      <c r="F131" s="5">
        <v>-1076023914310</v>
      </c>
      <c r="G131" s="5">
        <v>-911622782744</v>
      </c>
      <c r="I131" s="5">
        <v>-3631750648014</v>
      </c>
      <c r="J131" s="5">
        <v>-2948618880166</v>
      </c>
      <c r="K131" s="5">
        <v>-3921001805797</v>
      </c>
      <c r="L131" s="5">
        <v>-4389332213989</v>
      </c>
      <c r="M131" s="5">
        <v>-2970673289780</v>
      </c>
      <c r="N131" s="5">
        <v>-2470977300279</v>
      </c>
      <c r="O131" s="5">
        <v>-2750461573106</v>
      </c>
      <c r="P131" s="5">
        <v>-3282158184758</v>
      </c>
      <c r="Q131" s="5">
        <v>-2632995501137</v>
      </c>
      <c r="R131" s="5">
        <v>-2250873857020</v>
      </c>
      <c r="S131" s="5">
        <v>-2326210466329</v>
      </c>
    </row>
    <row r="132" spans="3:19" ht="15.5" x14ac:dyDescent="0.35">
      <c r="C132" t="s">
        <v>777</v>
      </c>
      <c r="D132" s="5">
        <v>-7108234378</v>
      </c>
      <c r="E132" s="5">
        <v>-3715012488</v>
      </c>
      <c r="F132" s="5">
        <v>-2468805843</v>
      </c>
      <c r="G132" s="5">
        <v>-3122414541</v>
      </c>
      <c r="I132" s="5">
        <v>-19321760368</v>
      </c>
      <c r="J132" s="5">
        <v>-21761568579</v>
      </c>
      <c r="K132" s="5">
        <v>-19823462738</v>
      </c>
      <c r="L132" s="5">
        <v>-12996925801</v>
      </c>
      <c r="M132" s="5">
        <v>-12543037757</v>
      </c>
      <c r="N132" s="5">
        <v>-11939971771</v>
      </c>
      <c r="O132" s="5">
        <v>-9914800394</v>
      </c>
      <c r="P132" s="5">
        <v>-8121786578</v>
      </c>
      <c r="Q132" s="5">
        <v>-8910377552</v>
      </c>
      <c r="R132" s="5">
        <v>-6693869211</v>
      </c>
      <c r="S132" s="5">
        <v>-6325576075</v>
      </c>
    </row>
    <row r="133" spans="3:19" ht="15.5" x14ac:dyDescent="0.35">
      <c r="C133" t="s">
        <v>779</v>
      </c>
      <c r="D133" s="5">
        <v>-647664886189</v>
      </c>
      <c r="E133" s="5">
        <v>-878291942013</v>
      </c>
      <c r="F133" s="5">
        <v>-1078492720153</v>
      </c>
      <c r="G133" s="5">
        <v>-914745197285</v>
      </c>
      <c r="I133" s="5">
        <v>-3651072408382</v>
      </c>
      <c r="J133" s="5">
        <v>-2970380448745</v>
      </c>
      <c r="K133" s="5">
        <v>-3940825268535</v>
      </c>
      <c r="L133" s="5">
        <v>-4402329139790</v>
      </c>
      <c r="M133" s="5">
        <v>-2983216327537</v>
      </c>
      <c r="N133" s="5">
        <v>-2482917272050</v>
      </c>
      <c r="O133" s="5">
        <v>-2760376373500</v>
      </c>
      <c r="P133" s="5">
        <v>-3290279971336</v>
      </c>
      <c r="Q133" s="5">
        <v>-2641905878689</v>
      </c>
      <c r="R133" s="5">
        <v>-2257567726231</v>
      </c>
      <c r="S133" s="5">
        <v>-2332536042404</v>
      </c>
    </row>
    <row r="134" spans="3:19" ht="15.5" x14ac:dyDescent="0.35">
      <c r="C134" t="s">
        <v>2091</v>
      </c>
      <c r="D134" s="5">
        <v>-344754578</v>
      </c>
      <c r="E134" s="5">
        <v>-1034263734</v>
      </c>
      <c r="F134" s="5">
        <v>-1034263734</v>
      </c>
      <c r="G134" s="5">
        <v>-1055547420</v>
      </c>
      <c r="I134" s="5">
        <v>-11479356848</v>
      </c>
      <c r="J134" s="5">
        <v>-23555898244</v>
      </c>
      <c r="K134" s="5">
        <v>-27266112202</v>
      </c>
      <c r="L134" s="5">
        <v>-59389595929</v>
      </c>
      <c r="M134" s="5">
        <v>-623156000</v>
      </c>
      <c r="N134" s="5">
        <v>-666830102</v>
      </c>
      <c r="O134" s="5">
        <v>-1120371105</v>
      </c>
      <c r="P134" s="5">
        <v>-527901097</v>
      </c>
      <c r="Q134" s="5">
        <v>-154299247</v>
      </c>
      <c r="R134" s="5">
        <v>-84137336</v>
      </c>
      <c r="S134" s="5">
        <v>-22860628</v>
      </c>
    </row>
    <row r="135" spans="3:19" ht="15.5" x14ac:dyDescent="0.35">
      <c r="C135" t="s">
        <v>184</v>
      </c>
      <c r="D135" s="5">
        <v>-45807138592</v>
      </c>
      <c r="E135" s="5">
        <v>49250849489</v>
      </c>
      <c r="F135" s="5">
        <v>1176301703</v>
      </c>
      <c r="G135" s="5">
        <v>-52423004797</v>
      </c>
      <c r="I135" s="5">
        <v>-15850163969</v>
      </c>
      <c r="J135" s="5">
        <v>16034876486</v>
      </c>
      <c r="K135" s="5">
        <v>79502733351</v>
      </c>
      <c r="L135" s="5">
        <v>-132344080461</v>
      </c>
      <c r="M135" s="5">
        <v>-30003542429</v>
      </c>
      <c r="N135" s="5">
        <v>-42725048869</v>
      </c>
      <c r="O135" s="5">
        <v>-42876679211</v>
      </c>
      <c r="P135" s="5">
        <v>-14925655671</v>
      </c>
      <c r="Q135" s="5">
        <v>-12126489859</v>
      </c>
      <c r="R135" s="5">
        <v>-92736149344</v>
      </c>
      <c r="S135" s="5">
        <v>134678065495</v>
      </c>
    </row>
    <row r="136" spans="3:19" ht="15.5" x14ac:dyDescent="0.35">
      <c r="C136" t="s">
        <v>185</v>
      </c>
      <c r="D136" s="5">
        <v>-15794709050</v>
      </c>
      <c r="E136" s="5">
        <v>9297804020</v>
      </c>
      <c r="F136" s="5">
        <v>-37692742945</v>
      </c>
      <c r="G136" s="5">
        <v>27712966109</v>
      </c>
      <c r="I136" s="5">
        <v>-19185053636</v>
      </c>
      <c r="J136" s="5">
        <v>-175803637855</v>
      </c>
      <c r="K136" s="5">
        <v>-197288705083</v>
      </c>
      <c r="L136" s="5">
        <v>-173936829001</v>
      </c>
      <c r="M136" s="5">
        <v>1865683190</v>
      </c>
      <c r="N136" s="5">
        <v>5745673981</v>
      </c>
      <c r="O136" s="5">
        <v>-57543627524</v>
      </c>
      <c r="P136" s="5">
        <v>830970014</v>
      </c>
      <c r="Q136" s="5">
        <v>-42477353</v>
      </c>
      <c r="R136" s="5">
        <v>-207579140</v>
      </c>
      <c r="S136" s="5">
        <v>-11203730518</v>
      </c>
    </row>
    <row r="137" spans="3:19" ht="15.5" x14ac:dyDescent="0.35">
      <c r="C137" t="s">
        <v>189</v>
      </c>
      <c r="D137" s="5">
        <v>-27483000</v>
      </c>
      <c r="E137" s="5">
        <v>-97711893</v>
      </c>
      <c r="F137" s="5">
        <v>-1520000</v>
      </c>
      <c r="G137" s="5">
        <v>-893895829</v>
      </c>
      <c r="I137" s="5">
        <v>-1500463109</v>
      </c>
      <c r="J137" s="5">
        <v>-33759465225</v>
      </c>
      <c r="K137" s="5">
        <v>-59689267982</v>
      </c>
      <c r="L137" s="5">
        <v>-1395885906</v>
      </c>
      <c r="M137" s="5">
        <v>-4309456094</v>
      </c>
      <c r="N137" s="5">
        <v>-4000120196</v>
      </c>
      <c r="O137" s="5">
        <v>-1284586849</v>
      </c>
      <c r="P137" s="5">
        <v>-997219617</v>
      </c>
      <c r="Q137" s="5">
        <v>-575576725</v>
      </c>
      <c r="R137" s="5">
        <v>-659717795</v>
      </c>
      <c r="S137" s="5">
        <v>-16154111590</v>
      </c>
    </row>
    <row r="138" spans="3:19" ht="15.5" x14ac:dyDescent="0.35">
      <c r="C138" t="s">
        <v>304</v>
      </c>
      <c r="D138" s="5">
        <v>-26620000000</v>
      </c>
      <c r="E138" s="5">
        <v>5820628722</v>
      </c>
      <c r="F138" s="5">
        <v>-38351321823</v>
      </c>
      <c r="G138" s="5">
        <v>28483721785</v>
      </c>
      <c r="I138" s="5">
        <v>-41357341219</v>
      </c>
      <c r="J138" s="5">
        <v>-156530593084</v>
      </c>
      <c r="K138" s="5">
        <v>-137599437101</v>
      </c>
      <c r="L138" s="5">
        <v>-180448895942</v>
      </c>
      <c r="M138" s="5">
        <v>-558224741</v>
      </c>
      <c r="N138" s="5">
        <v>4778517483</v>
      </c>
      <c r="O138" s="5">
        <v>-62311200043</v>
      </c>
    </row>
    <row r="139" spans="3:19" ht="15.5" x14ac:dyDescent="0.35">
      <c r="C139" t="s">
        <v>2092</v>
      </c>
      <c r="S139" s="5">
        <v>-3420255</v>
      </c>
    </row>
    <row r="140" spans="3:19" ht="15.5" x14ac:dyDescent="0.35">
      <c r="C140" t="s">
        <v>502</v>
      </c>
      <c r="D140" s="5">
        <v>7310450451</v>
      </c>
      <c r="I140" s="5">
        <v>22500000000</v>
      </c>
      <c r="J140" s="5">
        <v>69009009</v>
      </c>
      <c r="N140" s="5">
        <v>3082536359</v>
      </c>
      <c r="O140" s="5">
        <v>4104213630</v>
      </c>
      <c r="P140" s="5">
        <v>195000000</v>
      </c>
      <c r="Q140" s="5">
        <v>92272727</v>
      </c>
      <c r="R140" s="5">
        <v>9090909</v>
      </c>
      <c r="S140" s="5">
        <v>695661511</v>
      </c>
    </row>
    <row r="141" spans="3:19" ht="15.5" x14ac:dyDescent="0.35">
      <c r="C141" t="s">
        <v>1997</v>
      </c>
    </row>
    <row r="142" spans="3:19" ht="15.5" x14ac:dyDescent="0.35">
      <c r="C142" t="s">
        <v>2093</v>
      </c>
    </row>
    <row r="143" spans="3:19" ht="15.5" x14ac:dyDescent="0.35">
      <c r="C143" t="s">
        <v>2094</v>
      </c>
    </row>
    <row r="144" spans="3:19" ht="15.5" x14ac:dyDescent="0.35">
      <c r="C144" t="s">
        <v>2095</v>
      </c>
      <c r="D144" s="5">
        <v>3542323499</v>
      </c>
      <c r="E144" s="5">
        <v>3574887191</v>
      </c>
      <c r="F144" s="5">
        <v>660098878</v>
      </c>
      <c r="G144" s="5">
        <v>123140153</v>
      </c>
      <c r="I144" s="5">
        <v>1172750692</v>
      </c>
      <c r="J144" s="5">
        <v>14417411445</v>
      </c>
      <c r="L144" s="5">
        <v>7907952847</v>
      </c>
      <c r="M144" s="5">
        <v>6733364025</v>
      </c>
      <c r="N144" s="5">
        <v>1884740335</v>
      </c>
      <c r="O144" s="5">
        <v>1947945738</v>
      </c>
      <c r="P144" s="5">
        <v>1633189631</v>
      </c>
      <c r="Q144" s="5">
        <v>440826645</v>
      </c>
      <c r="R144" s="5">
        <v>443047746</v>
      </c>
      <c r="S144" s="5">
        <v>4258139816</v>
      </c>
    </row>
    <row r="145" spans="2:19" ht="15.5" x14ac:dyDescent="0.35">
      <c r="C145" t="s">
        <v>215</v>
      </c>
      <c r="D145" s="5">
        <v>-45807138592</v>
      </c>
      <c r="E145" s="5">
        <v>49250849489</v>
      </c>
      <c r="F145" s="5">
        <v>1176301703</v>
      </c>
      <c r="G145" s="5">
        <v>-52423004797</v>
      </c>
      <c r="I145" s="5">
        <v>-15850163969</v>
      </c>
      <c r="J145" s="5">
        <v>16034876486</v>
      </c>
      <c r="K145" s="5">
        <v>79502733351</v>
      </c>
      <c r="L145" s="5">
        <v>-132344080461</v>
      </c>
      <c r="M145" s="5">
        <v>-30003542429</v>
      </c>
      <c r="N145" s="5">
        <v>-42725048869</v>
      </c>
      <c r="O145" s="5">
        <v>-42876679211</v>
      </c>
      <c r="P145" s="5">
        <v>-14925655671</v>
      </c>
      <c r="Q145" s="5">
        <v>-12126489859</v>
      </c>
      <c r="R145" s="5">
        <v>-92736149344</v>
      </c>
      <c r="S145" s="5">
        <v>134678065495</v>
      </c>
    </row>
    <row r="146" spans="2:19" ht="15.5" x14ac:dyDescent="0.35">
      <c r="C146" t="s">
        <v>2096</v>
      </c>
    </row>
    <row r="147" spans="2:19" ht="15.5" x14ac:dyDescent="0.35">
      <c r="C147" t="s">
        <v>547</v>
      </c>
      <c r="F147" s="5">
        <v>60655395424</v>
      </c>
      <c r="I147" s="5">
        <v>60655395424</v>
      </c>
      <c r="J147" s="5">
        <v>48731752000</v>
      </c>
      <c r="M147" s="5">
        <v>12369165993</v>
      </c>
      <c r="N147" s="5">
        <v>11958530370</v>
      </c>
      <c r="Q147" s="5">
        <v>39657322755</v>
      </c>
      <c r="S147" s="5">
        <v>106672849007</v>
      </c>
    </row>
    <row r="148" spans="2:19" ht="15.5" x14ac:dyDescent="0.35">
      <c r="C148" t="s">
        <v>548</v>
      </c>
      <c r="D148" s="5">
        <v>-189252032</v>
      </c>
      <c r="E148" s="5">
        <v>-3259908641</v>
      </c>
      <c r="F148" s="5">
        <v>-21112085756</v>
      </c>
      <c r="G148" s="5">
        <v>-39461043996</v>
      </c>
      <c r="K148" s="5">
        <v>131293836763</v>
      </c>
      <c r="L148" s="5">
        <v>-88784105289</v>
      </c>
      <c r="O148" s="5">
        <v>-16670402745</v>
      </c>
      <c r="P148" s="5">
        <v>-47410351196</v>
      </c>
      <c r="R148" s="5">
        <v>-16604043936</v>
      </c>
    </row>
    <row r="149" spans="2:19" ht="15.5" x14ac:dyDescent="0.35">
      <c r="C149" t="s">
        <v>2097</v>
      </c>
      <c r="D149" s="5">
        <v>-189252032</v>
      </c>
      <c r="E149" s="5">
        <v>-3259908641</v>
      </c>
      <c r="F149" s="5">
        <v>39543309668</v>
      </c>
      <c r="G149" s="5">
        <v>-39461043996</v>
      </c>
      <c r="I149" s="5">
        <v>60655395424</v>
      </c>
      <c r="J149" s="5">
        <v>48731752000</v>
      </c>
      <c r="K149" s="5">
        <v>131293836763</v>
      </c>
      <c r="L149" s="5">
        <v>-88784105289</v>
      </c>
      <c r="M149" s="5">
        <v>12369165993</v>
      </c>
      <c r="N149" s="5">
        <v>11958530370</v>
      </c>
      <c r="O149" s="5">
        <v>-16670402745</v>
      </c>
      <c r="P149" s="5">
        <v>-47410351196</v>
      </c>
      <c r="Q149" s="5">
        <v>39657322755</v>
      </c>
      <c r="R149" s="5">
        <v>-16604043936</v>
      </c>
      <c r="S149" s="5">
        <v>106672849007</v>
      </c>
    </row>
    <row r="150" spans="2:19" ht="15.5" x14ac:dyDescent="0.35">
      <c r="C150" t="s">
        <v>558</v>
      </c>
      <c r="D150" s="5">
        <v>-87651439778</v>
      </c>
      <c r="E150" s="5">
        <v>63890248227</v>
      </c>
      <c r="F150" s="5">
        <v>-24819900795</v>
      </c>
      <c r="G150" s="5">
        <v>19374449501</v>
      </c>
      <c r="I150" s="5">
        <v>-28192513911</v>
      </c>
      <c r="J150" s="5">
        <v>1352680298</v>
      </c>
      <c r="K150" s="5">
        <v>-28231881496</v>
      </c>
      <c r="L150" s="5">
        <v>-16827188728</v>
      </c>
      <c r="M150" s="5">
        <v>-11243627360</v>
      </c>
      <c r="N150" s="5">
        <v>-14513533878</v>
      </c>
      <c r="O150" s="5">
        <v>13791617483</v>
      </c>
      <c r="P150" s="5">
        <v>83781583739</v>
      </c>
      <c r="Q150" s="5">
        <v>-2418837979</v>
      </c>
      <c r="R150" s="5">
        <v>-35693589721</v>
      </c>
      <c r="S150" s="5">
        <v>51590955723</v>
      </c>
    </row>
    <row r="151" spans="2:19" ht="15.5" x14ac:dyDescent="0.35">
      <c r="C151" t="s">
        <v>337</v>
      </c>
      <c r="D151" s="5">
        <v>-347700000</v>
      </c>
      <c r="E151" s="5">
        <v>-695400000</v>
      </c>
      <c r="F151" s="5">
        <v>-1141531124</v>
      </c>
      <c r="I151" s="5">
        <v>-1141531124</v>
      </c>
    </row>
    <row r="152" spans="2:19" ht="15.5" x14ac:dyDescent="0.35">
      <c r="C152" t="s">
        <v>2029</v>
      </c>
      <c r="D152" s="5">
        <v>42381253218</v>
      </c>
      <c r="E152" s="5">
        <v>-10684090097</v>
      </c>
      <c r="F152" s="5">
        <v>-12405576046</v>
      </c>
      <c r="G152" s="5">
        <v>-32336410302</v>
      </c>
      <c r="I152" s="5">
        <v>-47171514358</v>
      </c>
      <c r="J152" s="5">
        <v>-34049555812</v>
      </c>
      <c r="K152" s="5">
        <v>-23559221916</v>
      </c>
      <c r="L152" s="5">
        <v>-26732786444</v>
      </c>
      <c r="M152" s="5">
        <v>-31129081062</v>
      </c>
      <c r="N152" s="5">
        <v>-40170045361</v>
      </c>
      <c r="O152" s="5">
        <v>-39997893949</v>
      </c>
      <c r="P152" s="5">
        <v>-51296888214</v>
      </c>
      <c r="Q152" s="5">
        <v>-49364974635</v>
      </c>
      <c r="R152" s="5">
        <v>-40438515687</v>
      </c>
      <c r="S152" s="5">
        <v>-23585739235</v>
      </c>
    </row>
    <row r="153" spans="2:19" ht="15.5" x14ac:dyDescent="0.35">
      <c r="C153" t="s">
        <v>239</v>
      </c>
      <c r="D153" s="5">
        <v>-2948008607</v>
      </c>
      <c r="E153" s="5">
        <v>-26272120121</v>
      </c>
      <c r="F153" s="5">
        <v>20951799881</v>
      </c>
      <c r="G153" s="5">
        <v>-1927146709</v>
      </c>
      <c r="I153" s="5">
        <v>6449284697</v>
      </c>
      <c r="J153" s="5">
        <v>-89093302361</v>
      </c>
      <c r="K153" s="5">
        <v>-72675121862</v>
      </c>
      <c r="L153" s="5">
        <v>-7984800426</v>
      </c>
      <c r="M153" s="5">
        <v>120186125370</v>
      </c>
      <c r="N153" s="5">
        <v>73100675304</v>
      </c>
      <c r="O153" s="5">
        <v>22445692882</v>
      </c>
      <c r="P153" s="5">
        <v>-34063945053</v>
      </c>
      <c r="Q153" s="5">
        <v>9598893635</v>
      </c>
      <c r="R153" s="5">
        <v>-15181693110</v>
      </c>
      <c r="S153" s="5">
        <v>-2969557618</v>
      </c>
    </row>
    <row r="154" spans="2:19" ht="15.5" x14ac:dyDescent="0.35">
      <c r="C154" t="s">
        <v>240</v>
      </c>
      <c r="E154" s="5">
        <v>66059771824</v>
      </c>
      <c r="I154" s="5">
        <v>59610487127</v>
      </c>
      <c r="J154" s="5">
        <v>148703789488</v>
      </c>
      <c r="K154" s="5">
        <v>221378911350</v>
      </c>
      <c r="L154" s="5">
        <v>229363711776</v>
      </c>
      <c r="M154" s="5">
        <v>109240792449</v>
      </c>
      <c r="N154" s="5">
        <v>36062732427</v>
      </c>
      <c r="O154" s="5">
        <v>13720644252</v>
      </c>
      <c r="P154" s="5">
        <v>47514397789</v>
      </c>
      <c r="Q154" s="5">
        <v>37608649528</v>
      </c>
      <c r="R154" s="5">
        <v>53509160902</v>
      </c>
      <c r="S154" s="5">
        <v>46708782437</v>
      </c>
    </row>
    <row r="155" spans="2:19" ht="15.5" x14ac:dyDescent="0.35">
      <c r="C155" t="s">
        <v>241</v>
      </c>
      <c r="M155" s="5">
        <v>-63206043</v>
      </c>
      <c r="N155" s="5">
        <v>77384718</v>
      </c>
      <c r="O155" s="5">
        <v>-103604707</v>
      </c>
      <c r="P155" s="5">
        <v>270191516</v>
      </c>
      <c r="Q155" s="5">
        <v>306854626</v>
      </c>
      <c r="R155" s="5">
        <v>-718818265</v>
      </c>
      <c r="S155" s="5">
        <v>9769936083</v>
      </c>
    </row>
    <row r="156" spans="2:19" ht="15.5" x14ac:dyDescent="0.35">
      <c r="C156" t="s">
        <v>242</v>
      </c>
      <c r="D156" s="5">
        <v>-2948008607</v>
      </c>
      <c r="E156" s="5">
        <v>39787651703</v>
      </c>
      <c r="F156" s="5">
        <v>20951799881</v>
      </c>
      <c r="G156" s="5">
        <v>-1927146709</v>
      </c>
      <c r="I156" s="5">
        <v>66059771824</v>
      </c>
      <c r="J156" s="5">
        <v>59610487127</v>
      </c>
      <c r="K156" s="5">
        <v>148703789488</v>
      </c>
      <c r="L156" s="5">
        <v>221378911350</v>
      </c>
      <c r="M156" s="5">
        <v>229363711776</v>
      </c>
      <c r="N156" s="5">
        <v>109240792449</v>
      </c>
      <c r="O156" s="5">
        <v>36062732427</v>
      </c>
      <c r="P156" s="5">
        <v>13720644252</v>
      </c>
      <c r="Q156" s="5">
        <v>47514397789</v>
      </c>
      <c r="R156" s="5">
        <v>37608649527</v>
      </c>
      <c r="S156" s="5">
        <v>53509160902</v>
      </c>
    </row>
    <row r="158" spans="2:19" ht="15.5" x14ac:dyDescent="0.35">
      <c r="B158" t="s">
        <v>243</v>
      </c>
      <c r="C158" t="s">
        <v>12</v>
      </c>
      <c r="D158" s="5">
        <v>1160000000</v>
      </c>
      <c r="E158" s="5">
        <v>1160000000</v>
      </c>
      <c r="F158" s="5">
        <v>1160000000</v>
      </c>
      <c r="G158" s="5">
        <v>1160000000</v>
      </c>
      <c r="I158" s="5">
        <v>1160000000</v>
      </c>
      <c r="J158" s="5">
        <v>1160000000</v>
      </c>
      <c r="K158" s="5">
        <v>1160000000</v>
      </c>
      <c r="L158" s="5">
        <v>1160000000</v>
      </c>
      <c r="M158" s="5">
        <v>1160000000</v>
      </c>
      <c r="N158" s="5">
        <v>1160000000</v>
      </c>
      <c r="O158" s="5">
        <v>1160000000</v>
      </c>
      <c r="P158" s="5">
        <v>1160000000</v>
      </c>
      <c r="Q158" s="5">
        <v>1160000000</v>
      </c>
      <c r="R158" s="5">
        <v>1160000000</v>
      </c>
      <c r="S158" s="5">
        <v>1160000000</v>
      </c>
    </row>
    <row r="159" spans="2:19" ht="15.5" x14ac:dyDescent="0.35">
      <c r="C159" t="s">
        <v>244</v>
      </c>
      <c r="D159" s="6">
        <v>7.98</v>
      </c>
      <c r="E159" s="6">
        <v>11.19</v>
      </c>
      <c r="F159" s="6">
        <v>58.96</v>
      </c>
      <c r="G159" s="6">
        <v>20.93</v>
      </c>
    </row>
    <row r="160" spans="2:19" ht="15.5" x14ac:dyDescent="0.35">
      <c r="C160" t="s">
        <v>245</v>
      </c>
      <c r="D160" s="6">
        <v>35.340000000000003</v>
      </c>
      <c r="E160" s="6">
        <v>27.35</v>
      </c>
      <c r="F160" s="6">
        <v>5.29</v>
      </c>
      <c r="G160" s="6">
        <v>15.38</v>
      </c>
    </row>
    <row r="161" spans="3:7" ht="15.5" x14ac:dyDescent="0.35">
      <c r="C161" t="s">
        <v>73</v>
      </c>
      <c r="D161" s="6">
        <v>0.41</v>
      </c>
      <c r="E161" s="6">
        <v>0.48</v>
      </c>
      <c r="F161" s="6">
        <v>0.37</v>
      </c>
      <c r="G161" s="6">
        <v>0.4</v>
      </c>
    </row>
    <row r="162" spans="3:7" ht="15.5" x14ac:dyDescent="0.35">
      <c r="C162" t="s">
        <v>246</v>
      </c>
      <c r="D162" s="5">
        <v>25920000000</v>
      </c>
      <c r="E162" s="5">
        <v>26180000000</v>
      </c>
      <c r="F162" s="5">
        <v>21280000000</v>
      </c>
      <c r="G162" s="5">
        <v>28490000000</v>
      </c>
    </row>
    <row r="163" spans="3:7" ht="15.5" x14ac:dyDescent="0.35">
      <c r="C163" t="s">
        <v>247</v>
      </c>
      <c r="D163" s="6">
        <v>5.6000000000000008E-3</v>
      </c>
      <c r="E163" s="6">
        <v>8.0000000000000002E-3</v>
      </c>
      <c r="F163" s="6">
        <v>3.7699999999999997E-2</v>
      </c>
      <c r="G163" s="6">
        <v>1.5100000000000001E-2</v>
      </c>
    </row>
    <row r="164" spans="3:7" ht="15.5" x14ac:dyDescent="0.35">
      <c r="C164" t="s">
        <v>248</v>
      </c>
      <c r="D164" s="6">
        <v>1.0700000000000001E-2</v>
      </c>
      <c r="E164" s="6">
        <v>1.43E-2</v>
      </c>
      <c r="F164" s="6">
        <v>7.1199999999999999E-2</v>
      </c>
      <c r="G164" s="6">
        <v>2.8999999999999998E-2</v>
      </c>
    </row>
    <row r="165" spans="3:7" ht="15.5" x14ac:dyDescent="0.35">
      <c r="C165" t="s">
        <v>249</v>
      </c>
      <c r="D165" s="6">
        <v>2.53E-2</v>
      </c>
      <c r="E165" s="6">
        <v>2.4700000000000003E-2</v>
      </c>
      <c r="F165" s="6">
        <v>1.9799999999999998E-2</v>
      </c>
      <c r="G165" s="6">
        <v>3.2000000000000001E-2</v>
      </c>
    </row>
    <row r="166" spans="3:7" ht="15.5" x14ac:dyDescent="0.35">
      <c r="C166" t="s">
        <v>250</v>
      </c>
      <c r="D166" s="6">
        <v>1.84</v>
      </c>
      <c r="E166" s="6">
        <v>2.27</v>
      </c>
      <c r="F166" s="6">
        <v>1.48</v>
      </c>
      <c r="G166" s="6">
        <v>2.23</v>
      </c>
    </row>
    <row r="167" spans="3:7" ht="15.5" x14ac:dyDescent="0.35">
      <c r="C167" t="s">
        <v>251</v>
      </c>
      <c r="D167" s="5">
        <v>863000000000</v>
      </c>
      <c r="E167" s="5">
        <v>911000000000</v>
      </c>
      <c r="F167" s="5">
        <v>962000000000</v>
      </c>
      <c r="G167" s="5">
        <v>840000000000</v>
      </c>
    </row>
    <row r="168" spans="3:7" ht="15.5" x14ac:dyDescent="0.35">
      <c r="C168" t="s">
        <v>252</v>
      </c>
      <c r="D168" s="6">
        <v>0.38</v>
      </c>
      <c r="E168" s="6">
        <v>0.39</v>
      </c>
      <c r="F168" s="6">
        <v>0.38</v>
      </c>
      <c r="G168" s="6">
        <v>0.45</v>
      </c>
    </row>
    <row r="169" spans="3:7" ht="15.5" x14ac:dyDescent="0.35">
      <c r="C169" t="s">
        <v>253</v>
      </c>
      <c r="D169" s="6">
        <v>742.45</v>
      </c>
      <c r="E169" s="6">
        <v>783.41</v>
      </c>
      <c r="F169" s="6">
        <v>827.64</v>
      </c>
      <c r="G169" s="6">
        <v>722.02</v>
      </c>
    </row>
    <row r="170" spans="3:7" ht="15.5" x14ac:dyDescent="0.35">
      <c r="C170" t="s">
        <v>254</v>
      </c>
      <c r="D170" s="6">
        <v>0.38</v>
      </c>
      <c r="E170" s="6">
        <v>0.39</v>
      </c>
      <c r="F170" s="6">
        <v>0.38</v>
      </c>
      <c r="G170" s="6">
        <v>0.45</v>
      </c>
    </row>
    <row r="171" spans="3:7" ht="15.5" x14ac:dyDescent="0.35">
      <c r="C171" t="s">
        <v>255</v>
      </c>
      <c r="D171" s="6">
        <v>742.45</v>
      </c>
      <c r="E171" s="6">
        <v>783.41</v>
      </c>
      <c r="F171" s="6">
        <v>827.64</v>
      </c>
      <c r="G171" s="6">
        <v>722.02</v>
      </c>
    </row>
    <row r="172" spans="3:7" ht="15.5" x14ac:dyDescent="0.35">
      <c r="C172" t="s">
        <v>256</v>
      </c>
      <c r="D172" s="5">
        <v>340000000000</v>
      </c>
      <c r="E172" s="5">
        <v>366000000000</v>
      </c>
      <c r="F172" s="5">
        <v>344000000000</v>
      </c>
      <c r="G172" s="5">
        <v>328000000000</v>
      </c>
    </row>
    <row r="173" spans="3:7" ht="15.5" x14ac:dyDescent="0.35">
      <c r="C173" t="s">
        <v>257</v>
      </c>
      <c r="D173" s="5">
        <v>4000000000</v>
      </c>
      <c r="E173" s="5">
        <v>61000000000</v>
      </c>
      <c r="F173" s="5">
        <v>22000000000</v>
      </c>
      <c r="G173" s="5">
        <v>23000000000</v>
      </c>
    </row>
    <row r="174" spans="3:7" ht="15.5" x14ac:dyDescent="0.35">
      <c r="C174" t="s">
        <v>258</v>
      </c>
      <c r="D174" s="5">
        <v>861000000000</v>
      </c>
      <c r="E174" s="5">
        <v>908000000000</v>
      </c>
      <c r="F174" s="5">
        <v>959000000000</v>
      </c>
      <c r="G174" s="5">
        <v>837000000000</v>
      </c>
    </row>
    <row r="175" spans="3:7" ht="15.5" x14ac:dyDescent="0.35">
      <c r="C175" t="s">
        <v>24</v>
      </c>
      <c r="D175" s="5">
        <v>345000000000</v>
      </c>
      <c r="E175" s="5">
        <v>427000000000</v>
      </c>
      <c r="F175" s="5">
        <v>366000000000</v>
      </c>
      <c r="G175" s="5">
        <v>351000000000</v>
      </c>
    </row>
    <row r="176" spans="3:7" ht="15.5" x14ac:dyDescent="0.35">
      <c r="C176" t="s">
        <v>21</v>
      </c>
      <c r="D176" s="5">
        <v>308000000000</v>
      </c>
      <c r="E176" s="5">
        <v>387000000000</v>
      </c>
      <c r="F176" s="5">
        <v>300000000000</v>
      </c>
      <c r="G176" s="5">
        <v>306000000000</v>
      </c>
    </row>
    <row r="177" spans="3:19" ht="15.5" x14ac:dyDescent="0.35">
      <c r="C177" t="s">
        <v>259</v>
      </c>
      <c r="D177" s="5">
        <v>620000000000</v>
      </c>
      <c r="E177" s="5">
        <v>689000000000</v>
      </c>
      <c r="F177" s="5">
        <v>696000000000</v>
      </c>
      <c r="G177" s="5">
        <v>578000000000</v>
      </c>
    </row>
    <row r="178" spans="3:19" ht="15.5" x14ac:dyDescent="0.35">
      <c r="C178" t="s">
        <v>260</v>
      </c>
      <c r="D178" s="5">
        <v>59000000000</v>
      </c>
      <c r="E178" s="5">
        <v>-85000000000</v>
      </c>
      <c r="F178" s="5">
        <v>57000000000</v>
      </c>
      <c r="G178" s="5">
        <v>23000000000</v>
      </c>
    </row>
    <row r="179" spans="3:19" ht="15.5" x14ac:dyDescent="0.35">
      <c r="C179" t="s">
        <v>261</v>
      </c>
      <c r="D179" s="5">
        <v>0</v>
      </c>
      <c r="E179" s="5">
        <v>0</v>
      </c>
      <c r="F179" s="5">
        <v>0</v>
      </c>
      <c r="G179" s="5">
        <v>-1000000000</v>
      </c>
    </row>
    <row r="180" spans="3:19" ht="15.5" x14ac:dyDescent="0.35">
      <c r="C180" t="s">
        <v>13</v>
      </c>
      <c r="D180" s="5">
        <v>59000000000</v>
      </c>
      <c r="E180" s="5">
        <v>-85000000000</v>
      </c>
      <c r="F180" s="5">
        <v>57000000000</v>
      </c>
      <c r="G180" s="5">
        <v>22000000000</v>
      </c>
    </row>
    <row r="181" spans="3:19" ht="15.5" x14ac:dyDescent="0.35">
      <c r="C181" t="s">
        <v>16</v>
      </c>
      <c r="D181" s="6">
        <v>50.57</v>
      </c>
      <c r="E181" s="6">
        <v>-73.260000000000005</v>
      </c>
      <c r="F181" s="6">
        <v>49.57</v>
      </c>
      <c r="G181" s="6">
        <v>18.88</v>
      </c>
    </row>
    <row r="182" spans="3:19" ht="15.5" x14ac:dyDescent="0.35">
      <c r="C182" t="s">
        <v>58</v>
      </c>
      <c r="I182" s="6">
        <v>40.26</v>
      </c>
      <c r="J182" s="6">
        <v>8.42</v>
      </c>
      <c r="K182" s="6">
        <v>150.79</v>
      </c>
      <c r="L182" s="6">
        <v>323.92</v>
      </c>
      <c r="M182" s="6">
        <v>154.78</v>
      </c>
      <c r="N182" s="6">
        <v>-1.1000000000000001</v>
      </c>
      <c r="O182" s="6">
        <v>4.4800000000000004</v>
      </c>
      <c r="P182" s="6">
        <v>4.79</v>
      </c>
      <c r="Q182" s="6">
        <v>-2.67</v>
      </c>
      <c r="R182" s="6">
        <v>-16.88</v>
      </c>
      <c r="S182" s="6">
        <v>-5.88</v>
      </c>
    </row>
    <row r="183" spans="3:19" ht="15.5" x14ac:dyDescent="0.35">
      <c r="C183" t="s">
        <v>72</v>
      </c>
      <c r="I183" s="6">
        <v>7.75</v>
      </c>
      <c r="J183" s="6">
        <v>37.770000000000003</v>
      </c>
      <c r="K183" s="6">
        <v>2.23</v>
      </c>
      <c r="L183" s="6">
        <v>2.38</v>
      </c>
      <c r="M183" s="6">
        <v>1.69</v>
      </c>
      <c r="N183" s="6">
        <v>-72.73</v>
      </c>
      <c r="O183" s="6">
        <v>23.44</v>
      </c>
      <c r="P183" s="6">
        <v>35.49</v>
      </c>
      <c r="Q183" s="6">
        <v>-52.43</v>
      </c>
      <c r="R183" s="6">
        <v>-8.59</v>
      </c>
      <c r="S183" s="6">
        <v>-42.52</v>
      </c>
    </row>
    <row r="184" spans="3:19" ht="15.5" x14ac:dyDescent="0.35">
      <c r="C184" t="s">
        <v>75</v>
      </c>
      <c r="I184" s="6">
        <v>0.1</v>
      </c>
      <c r="J184" s="6">
        <v>0.12</v>
      </c>
      <c r="K184" s="6">
        <v>0.1</v>
      </c>
      <c r="L184" s="6">
        <v>0.18</v>
      </c>
      <c r="M184" s="6">
        <v>0.09</v>
      </c>
      <c r="N184" s="6">
        <v>0.04</v>
      </c>
      <c r="O184" s="6">
        <v>0.04</v>
      </c>
      <c r="P184" s="6">
        <v>0.06</v>
      </c>
      <c r="Q184" s="6">
        <v>0.06</v>
      </c>
      <c r="R184" s="6">
        <v>7.0000000000000007E-2</v>
      </c>
      <c r="S184" s="6">
        <v>0.13</v>
      </c>
    </row>
    <row r="185" spans="3:19" ht="15.5" x14ac:dyDescent="0.35">
      <c r="C185" t="s">
        <v>262</v>
      </c>
      <c r="I185" s="5">
        <v>43150000000</v>
      </c>
      <c r="J185" s="6">
        <v>16239999999.999998</v>
      </c>
      <c r="K185" s="5">
        <v>141510000000</v>
      </c>
      <c r="L185" s="5">
        <v>436420000000</v>
      </c>
      <c r="M185" s="5">
        <v>143910000000</v>
      </c>
      <c r="N185" s="5">
        <v>48580000000</v>
      </c>
      <c r="O185" s="5">
        <v>39190000000</v>
      </c>
      <c r="P185" s="5">
        <v>55140000000</v>
      </c>
    </row>
    <row r="186" spans="3:19" ht="15.5" x14ac:dyDescent="0.35">
      <c r="C186" t="s">
        <v>263</v>
      </c>
      <c r="I186" s="6">
        <v>2.5699999999999997E-2</v>
      </c>
      <c r="J186" s="6">
        <v>5.5000000000000005E-3</v>
      </c>
      <c r="K186" s="6">
        <v>0.11269999999999999</v>
      </c>
      <c r="L186" s="6">
        <v>0.2414</v>
      </c>
      <c r="M186" s="6">
        <v>0.18359999999999999</v>
      </c>
      <c r="N186" s="6">
        <v>-1.8E-3</v>
      </c>
      <c r="O186" s="6">
        <v>8.3000000000000001E-3</v>
      </c>
      <c r="P186" s="6">
        <v>9.300000000000001E-3</v>
      </c>
      <c r="Q186" s="6">
        <v>-6.0999999999999995E-3</v>
      </c>
      <c r="R186" s="6">
        <v>-3.9300000000000002E-2</v>
      </c>
      <c r="S186" s="6">
        <v>-1.2800000000000001E-2</v>
      </c>
    </row>
    <row r="187" spans="3:19" ht="15.5" x14ac:dyDescent="0.35">
      <c r="C187" t="s">
        <v>264</v>
      </c>
      <c r="I187" s="6">
        <v>4.8600000000000004E-2</v>
      </c>
      <c r="J187" s="6">
        <v>1.1699999999999999E-2</v>
      </c>
      <c r="K187" s="6">
        <v>0.2122</v>
      </c>
      <c r="L187" s="6">
        <v>0.55520000000000003</v>
      </c>
      <c r="M187" s="6">
        <v>0.59660000000000002</v>
      </c>
      <c r="N187" s="6">
        <v>-1.0700000000000001E-2</v>
      </c>
      <c r="O187" s="6">
        <v>3.4500000000000003E-2</v>
      </c>
      <c r="P187" s="6">
        <v>3.78E-2</v>
      </c>
      <c r="Q187" s="6">
        <v>-2.1700000000000001E-2</v>
      </c>
      <c r="R187" s="6">
        <v>-0.13200000000000001</v>
      </c>
      <c r="S187" s="6">
        <v>-4.0800000000000003E-2</v>
      </c>
    </row>
    <row r="188" spans="3:19" ht="15.5" x14ac:dyDescent="0.35">
      <c r="C188" t="s">
        <v>265</v>
      </c>
      <c r="I188" s="6">
        <v>3.7999999999999999E-2</v>
      </c>
      <c r="J188" s="6">
        <v>1.23E-2</v>
      </c>
      <c r="K188" s="6">
        <v>0.17430000000000001</v>
      </c>
      <c r="L188" s="6">
        <v>0.78099999999999992</v>
      </c>
      <c r="M188" s="6">
        <v>0.48270000000000002</v>
      </c>
      <c r="N188" s="6">
        <v>0.19589999999999999</v>
      </c>
      <c r="O188" s="6">
        <v>0.1356</v>
      </c>
      <c r="P188" s="6">
        <v>0.23739999999999997</v>
      </c>
      <c r="Q188" s="6">
        <v>0.23620000000000002</v>
      </c>
      <c r="R188" s="6">
        <v>0.10400000000000001</v>
      </c>
      <c r="S188" s="6">
        <v>0.13589999999999999</v>
      </c>
    </row>
    <row r="189" spans="3:19" ht="15.5" x14ac:dyDescent="0.35">
      <c r="C189" t="s">
        <v>266</v>
      </c>
      <c r="I189" s="6">
        <v>0.75</v>
      </c>
      <c r="J189" s="6">
        <v>0.31</v>
      </c>
      <c r="K189" s="6">
        <v>5.87</v>
      </c>
      <c r="L189" s="6">
        <v>16.21</v>
      </c>
      <c r="M189" s="6">
        <v>4.53</v>
      </c>
      <c r="N189" s="6">
        <v>1.19</v>
      </c>
      <c r="O189" s="6">
        <v>0.92</v>
      </c>
      <c r="P189" s="6">
        <v>1.03</v>
      </c>
      <c r="Q189" s="6">
        <v>0.82</v>
      </c>
      <c r="R189" s="6">
        <v>0.5</v>
      </c>
      <c r="S189" s="6">
        <v>0.55000000000000004</v>
      </c>
    </row>
    <row r="190" spans="3:19" ht="15.5" x14ac:dyDescent="0.35">
      <c r="C190" t="s">
        <v>69</v>
      </c>
      <c r="I190" s="6">
        <v>0.38</v>
      </c>
      <c r="J190" s="6">
        <v>0.44</v>
      </c>
      <c r="K190" s="6">
        <v>0.47</v>
      </c>
      <c r="L190" s="6">
        <v>1.32</v>
      </c>
      <c r="M190" s="6">
        <v>1.01</v>
      </c>
      <c r="N190" s="6">
        <v>0.77</v>
      </c>
      <c r="O190" s="6">
        <v>0.81</v>
      </c>
      <c r="P190" s="6">
        <v>1.34</v>
      </c>
      <c r="Q190" s="6">
        <v>1.1399999999999999</v>
      </c>
      <c r="R190" s="6">
        <v>1.1299999999999999</v>
      </c>
      <c r="S190" s="6">
        <v>1.74</v>
      </c>
    </row>
    <row r="191" spans="3:19" ht="15.5" x14ac:dyDescent="0.35">
      <c r="C191" t="s">
        <v>66</v>
      </c>
      <c r="I191" s="6">
        <v>827.64</v>
      </c>
      <c r="J191" s="6">
        <v>721.03</v>
      </c>
      <c r="K191" s="6">
        <v>710.46</v>
      </c>
      <c r="L191" s="6">
        <v>583.41999999999996</v>
      </c>
      <c r="M191" s="6">
        <v>259.44</v>
      </c>
      <c r="N191" s="6">
        <v>103.26</v>
      </c>
      <c r="O191" s="6">
        <v>129.78</v>
      </c>
      <c r="P191" s="6">
        <v>126.98</v>
      </c>
      <c r="Q191" s="6">
        <v>123.12</v>
      </c>
      <c r="R191" s="6">
        <v>127.9</v>
      </c>
      <c r="S191" s="6">
        <v>144.06</v>
      </c>
    </row>
    <row r="192" spans="3:19" ht="15.5" x14ac:dyDescent="0.35">
      <c r="C192" t="s">
        <v>267</v>
      </c>
      <c r="I192" s="6">
        <v>0.38</v>
      </c>
      <c r="J192" s="6">
        <v>0.44</v>
      </c>
      <c r="K192" s="6">
        <v>0.48</v>
      </c>
      <c r="L192" s="6">
        <v>1.35</v>
      </c>
      <c r="M192" s="6">
        <v>1.07</v>
      </c>
      <c r="N192" s="6">
        <v>0.92</v>
      </c>
      <c r="O192" s="6">
        <v>0.81</v>
      </c>
      <c r="P192" s="6">
        <v>1.36</v>
      </c>
      <c r="Q192" s="6">
        <v>1.1599999999999999</v>
      </c>
      <c r="R192" s="6">
        <v>1.17</v>
      </c>
      <c r="S192" s="6">
        <v>1.81</v>
      </c>
    </row>
    <row r="193" spans="3:19" ht="15.5" x14ac:dyDescent="0.35">
      <c r="C193" t="s">
        <v>268</v>
      </c>
      <c r="I193" s="6">
        <v>827.64</v>
      </c>
      <c r="J193" s="6">
        <v>721.03</v>
      </c>
      <c r="K193" s="6">
        <v>699.84</v>
      </c>
      <c r="L193" s="6">
        <v>571.03</v>
      </c>
      <c r="M193" s="6">
        <v>245.28</v>
      </c>
      <c r="N193" s="6">
        <v>87.33</v>
      </c>
      <c r="O193" s="6">
        <v>129.26</v>
      </c>
      <c r="P193" s="6">
        <v>125.4</v>
      </c>
      <c r="Q193" s="6">
        <v>120.49</v>
      </c>
      <c r="R193" s="6">
        <v>124.22</v>
      </c>
      <c r="S193" s="6">
        <v>138.05000000000001</v>
      </c>
    </row>
    <row r="194" spans="3:19" ht="15.5" x14ac:dyDescent="0.35">
      <c r="C194" t="s">
        <v>269</v>
      </c>
      <c r="I194" s="5">
        <v>344000000000</v>
      </c>
      <c r="J194" s="5">
        <v>307000000000</v>
      </c>
      <c r="K194" s="5">
        <v>263000000000</v>
      </c>
      <c r="L194" s="5">
        <v>131000000000</v>
      </c>
      <c r="M194" s="5">
        <v>220000000000</v>
      </c>
      <c r="N194" s="5">
        <v>208000000000</v>
      </c>
      <c r="O194" s="5">
        <v>164000000000</v>
      </c>
      <c r="P194" s="5">
        <v>176000000000</v>
      </c>
      <c r="Q194" s="5">
        <v>220000000000</v>
      </c>
      <c r="R194" s="5">
        <v>208000000000</v>
      </c>
      <c r="S194" s="5">
        <v>213000000000</v>
      </c>
    </row>
    <row r="195" spans="3:19" ht="15.5" x14ac:dyDescent="0.35">
      <c r="C195" t="s">
        <v>270</v>
      </c>
      <c r="I195" s="5">
        <v>22000000000</v>
      </c>
      <c r="J195" s="5">
        <v>27000000000</v>
      </c>
      <c r="K195" s="5">
        <v>21000000000</v>
      </c>
      <c r="L195" s="5">
        <v>49000000000</v>
      </c>
      <c r="M195" s="5">
        <v>66000000000</v>
      </c>
      <c r="N195" s="5">
        <v>77000000000</v>
      </c>
      <c r="O195" s="5">
        <v>124000000000</v>
      </c>
      <c r="P195" s="5">
        <v>114000000000</v>
      </c>
      <c r="Q195" s="5">
        <v>34000000000</v>
      </c>
      <c r="R195" s="5">
        <v>9000000000</v>
      </c>
      <c r="S195" s="5">
        <v>57000000000</v>
      </c>
    </row>
    <row r="196" spans="3:19" ht="15.5" x14ac:dyDescent="0.35">
      <c r="C196" t="s">
        <v>26</v>
      </c>
      <c r="I196" s="5">
        <v>366000000000</v>
      </c>
      <c r="J196" s="5">
        <v>334000000000</v>
      </c>
      <c r="K196" s="5">
        <v>284000000000</v>
      </c>
      <c r="L196" s="5">
        <v>181000000000</v>
      </c>
      <c r="M196" s="5">
        <v>286000000000</v>
      </c>
      <c r="N196" s="5">
        <v>285000000000</v>
      </c>
      <c r="O196" s="5">
        <v>288000000000</v>
      </c>
      <c r="P196" s="5">
        <v>290000000000</v>
      </c>
      <c r="Q196" s="5">
        <v>254000000000</v>
      </c>
      <c r="R196" s="5">
        <v>217000000000</v>
      </c>
      <c r="S196" s="5">
        <v>269000000000</v>
      </c>
    </row>
    <row r="197" spans="3:19" ht="15.5" x14ac:dyDescent="0.35">
      <c r="C197" t="s">
        <v>23</v>
      </c>
      <c r="I197" s="5">
        <v>300000000000</v>
      </c>
      <c r="J197" s="5">
        <v>274000000000</v>
      </c>
      <c r="K197" s="5">
        <v>135000000000</v>
      </c>
      <c r="L197" s="5">
        <v>-41000000000</v>
      </c>
      <c r="M197" s="5">
        <v>57000000000</v>
      </c>
      <c r="N197" s="5">
        <v>176000000000</v>
      </c>
      <c r="O197" s="5">
        <v>252000000000</v>
      </c>
      <c r="P197" s="5">
        <v>277000000000</v>
      </c>
      <c r="Q197" s="5">
        <v>207000000000</v>
      </c>
      <c r="R197" s="5">
        <v>179000000000</v>
      </c>
      <c r="S197" s="5">
        <v>216000000000</v>
      </c>
    </row>
    <row r="198" spans="3:19" ht="15.5" x14ac:dyDescent="0.35">
      <c r="C198" t="s">
        <v>271</v>
      </c>
      <c r="I198" s="5">
        <v>696000000000</v>
      </c>
      <c r="J198" s="5">
        <v>550000000000</v>
      </c>
      <c r="K198" s="5">
        <v>624000000000</v>
      </c>
      <c r="L198" s="5">
        <v>608000000000</v>
      </c>
      <c r="M198" s="5">
        <v>243000000000</v>
      </c>
      <c r="N198" s="5">
        <v>76000000000</v>
      </c>
      <c r="O198" s="5">
        <v>170000000000</v>
      </c>
      <c r="P198" s="5">
        <v>216000000000</v>
      </c>
      <c r="Q198" s="5">
        <v>122000000000</v>
      </c>
      <c r="R198" s="5">
        <v>121000000000</v>
      </c>
      <c r="S198" s="5">
        <v>185000000000</v>
      </c>
    </row>
    <row r="199" spans="3:19" ht="15.5" x14ac:dyDescent="0.35">
      <c r="C199" t="s">
        <v>272</v>
      </c>
      <c r="I199" s="5">
        <v>41000000000</v>
      </c>
      <c r="J199" s="5">
        <v>71000000000</v>
      </c>
      <c r="K199" s="5">
        <v>45000000000</v>
      </c>
      <c r="L199" s="5">
        <v>298000000000</v>
      </c>
      <c r="M199" s="5">
        <v>148000000000</v>
      </c>
      <c r="N199" s="5">
        <v>110000000000</v>
      </c>
      <c r="O199" s="5">
        <v>123000000000</v>
      </c>
      <c r="P199" s="5">
        <v>-20000000000</v>
      </c>
      <c r="Q199" s="5">
        <v>22000000000</v>
      </c>
      <c r="R199" s="5">
        <v>78000000000</v>
      </c>
      <c r="S199" s="5">
        <v>-126000000000</v>
      </c>
    </row>
    <row r="200" spans="3:19" ht="15.5" x14ac:dyDescent="0.35">
      <c r="C200" t="s">
        <v>273</v>
      </c>
      <c r="I200" s="5">
        <v>-2000000000</v>
      </c>
      <c r="J200" s="5">
        <v>-34000000000</v>
      </c>
      <c r="K200" s="5">
        <v>-60000000000</v>
      </c>
      <c r="L200" s="5">
        <v>-1000000000</v>
      </c>
      <c r="M200" s="5">
        <v>-4000000000</v>
      </c>
      <c r="N200" s="5">
        <v>-4000000000</v>
      </c>
      <c r="O200" s="5">
        <v>-1000000000</v>
      </c>
      <c r="P200" s="5">
        <v>-1000000000</v>
      </c>
      <c r="Q200" s="5">
        <v>-1000000000</v>
      </c>
      <c r="R200" s="5">
        <v>-1000000000</v>
      </c>
      <c r="S200" s="5">
        <v>-16000000000</v>
      </c>
    </row>
    <row r="201" spans="3:19" ht="15.5" x14ac:dyDescent="0.35">
      <c r="C201" t="s">
        <v>15</v>
      </c>
      <c r="I201" s="5">
        <v>40000000000</v>
      </c>
      <c r="J201" s="5">
        <v>37000000000</v>
      </c>
      <c r="K201" s="5">
        <v>-15000000000</v>
      </c>
      <c r="L201" s="5">
        <v>297000000000</v>
      </c>
      <c r="M201" s="5">
        <v>144000000000</v>
      </c>
      <c r="N201" s="5">
        <v>106000000000</v>
      </c>
      <c r="O201" s="5">
        <v>122000000000</v>
      </c>
      <c r="P201" s="5">
        <v>-21000000000</v>
      </c>
      <c r="Q201" s="5">
        <v>21000000000</v>
      </c>
      <c r="R201" s="5">
        <v>77000000000</v>
      </c>
      <c r="S201" s="5">
        <v>-143000000000</v>
      </c>
    </row>
    <row r="202" spans="3:19" ht="15.5" x14ac:dyDescent="0.35">
      <c r="C202" t="s">
        <v>17</v>
      </c>
      <c r="I202" s="6">
        <v>34.49</v>
      </c>
      <c r="J202" s="6">
        <v>31.85</v>
      </c>
      <c r="K202" s="6">
        <v>-12.58</v>
      </c>
      <c r="L202" s="6">
        <v>256.13</v>
      </c>
      <c r="M202" s="6">
        <v>124.24</v>
      </c>
      <c r="N202" s="6">
        <v>91.51</v>
      </c>
      <c r="O202" s="6">
        <v>104.88</v>
      </c>
      <c r="P202" s="6">
        <v>-18.09</v>
      </c>
      <c r="Q202" s="6">
        <v>18.28</v>
      </c>
      <c r="R202" s="6">
        <v>66.510000000000005</v>
      </c>
      <c r="S202" s="6">
        <v>-123.01</v>
      </c>
    </row>
  </sheetData>
  <pageMargins left="0.7" right="0.7" top="0.75" bottom="0.75" header="0.3" footer="0.3"/>
  <ignoredErrors>
    <ignoredError sqref="A1:S203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2099</v>
      </c>
      <c r="D2" s="2" vm="534">
        <f ca="1">IFERROR(_xlfn.STOCKHISTORY("XIDX:" &amp; $C$1, D3, , 0, 0, 1), "Libur")</f>
        <v>127</v>
      </c>
      <c r="E2" s="2" vm="340">
        <f ca="1">IFERROR(_xlfn.STOCKHISTORY("XIDX:" &amp; $C$1, E3, , 0, 0, 1), "Libur")</f>
        <v>111</v>
      </c>
      <c r="H2" s="2" vm="340">
        <f ca="1">IFERROR(INDEX(D2:G2,COUNT(D2:G2)),"")</f>
        <v>111</v>
      </c>
      <c r="I2" s="2" vm="26">
        <f t="shared" ref="I2:Z2" ca="1" si="0">IFERROR(_xlfn.STOCKHISTORY("XIDX:" &amp; $C$1, I1, , 0, 0, 1), "Libur")</f>
        <v>139</v>
      </c>
      <c r="J2" s="2" vm="535">
        <f t="shared" ca="1" si="0"/>
        <v>183</v>
      </c>
      <c r="K2" s="2" vm="536">
        <f t="shared" ca="1" si="0"/>
        <v>268</v>
      </c>
      <c r="L2" s="2" vm="537">
        <f t="shared" ca="1" si="0"/>
        <v>278</v>
      </c>
      <c r="M2" s="2" vm="38">
        <f t="shared" ca="1" si="0"/>
        <v>260</v>
      </c>
      <c r="N2" s="2" vm="538">
        <f t="shared" ca="1" si="0"/>
        <v>290</v>
      </c>
      <c r="O2" s="2" vm="539">
        <f t="shared" ca="1" si="0"/>
        <v>348</v>
      </c>
      <c r="P2" s="2" vm="53">
        <f t="shared" ca="1" si="0"/>
        <v>242</v>
      </c>
      <c r="Q2" s="2" vm="540">
        <f t="shared" ca="1" si="0"/>
        <v>590</v>
      </c>
      <c r="R2" s="2" vm="541">
        <f t="shared" ca="1" si="0"/>
        <v>615</v>
      </c>
      <c r="S2" s="2" vm="309">
        <f t="shared" ca="1" si="0"/>
        <v>1100</v>
      </c>
      <c r="T2" s="2" vm="542">
        <f t="shared" ca="1" si="0"/>
        <v>1425</v>
      </c>
      <c r="U2" s="2" vm="259">
        <f t="shared" ca="1" si="0"/>
        <v>1900</v>
      </c>
      <c r="V2" s="2" vm="464">
        <f t="shared" ca="1" si="0"/>
        <v>2400</v>
      </c>
      <c r="W2" s="2" vm="39">
        <f t="shared" ca="1" si="0"/>
        <v>990</v>
      </c>
      <c r="X2" s="2" vm="222">
        <f t="shared" ca="1" si="0"/>
        <v>650</v>
      </c>
      <c r="Y2" s="2" vm="543">
        <f t="shared" ca="1" si="0"/>
        <v>210</v>
      </c>
      <c r="Z2" s="2" vm="384">
        <f t="shared" ca="1" si="0"/>
        <v>180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2030436000000</v>
      </c>
      <c r="E4" s="2">
        <f>IFERROR(INDEX(E51:E500,MATCH($C$4,$C$51:$C$500,0)),"")</f>
        <v>2376220000000</v>
      </c>
      <c r="H4" s="2">
        <f>IFERROR(SUM(D4:G4)*(4/MAX(1,COUNT(D4:G4))),"")</f>
        <v>8813312000000</v>
      </c>
      <c r="I4" s="2">
        <f t="shared" ref="I4:Z4" si="1">IFERROR(INDEX(I51:I500,MATCH($C$4,$C$51:$C$500,0)),"")</f>
        <v>9594211000000</v>
      </c>
      <c r="J4" s="2">
        <f t="shared" si="1"/>
        <v>10059317000000</v>
      </c>
      <c r="K4" s="2">
        <f t="shared" si="1"/>
        <v>10163157000000</v>
      </c>
      <c r="L4" s="2">
        <f t="shared" si="1"/>
        <v>12233495000000</v>
      </c>
      <c r="M4" s="2">
        <f t="shared" si="1"/>
        <v>13976648000000</v>
      </c>
      <c r="N4" s="2">
        <f t="shared" si="1"/>
        <v>12064088000000</v>
      </c>
      <c r="O4" s="2">
        <f t="shared" si="1"/>
        <v>12936503000000</v>
      </c>
      <c r="P4" s="2">
        <f t="shared" si="1"/>
        <v>11695216000000</v>
      </c>
      <c r="Q4" s="2">
        <f t="shared" si="1"/>
        <v>10829450000000</v>
      </c>
      <c r="R4" s="2">
        <f t="shared" si="1"/>
        <v>10459641000000</v>
      </c>
      <c r="S4" s="2">
        <f t="shared" si="1"/>
        <v>10572834000000</v>
      </c>
      <c r="T4" s="2">
        <f t="shared" si="1"/>
        <v>10657152000000</v>
      </c>
      <c r="U4" s="2">
        <f t="shared" si="1"/>
        <v>10019977000000</v>
      </c>
      <c r="V4" s="2">
        <f t="shared" si="1"/>
        <v>8925419000000</v>
      </c>
      <c r="W4" s="2">
        <f t="shared" si="1"/>
        <v>7162935000000</v>
      </c>
      <c r="X4" s="2">
        <f t="shared" si="1"/>
        <v>6326514000000</v>
      </c>
      <c r="Y4" s="2">
        <f t="shared" si="1"/>
        <v>5034905000000</v>
      </c>
      <c r="Z4" s="2">
        <f t="shared" si="1"/>
        <v>5384640000000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-155464000000</v>
      </c>
      <c r="E5" s="2">
        <f>IFERROR(INDEX(E51:E500,MATCH($C$5,$C$51:$C$500,0)),"")</f>
        <v>336263000000</v>
      </c>
      <c r="H5" s="2">
        <f>IFERROR(SUM(D5:G5)*(4/MAX(1,COUNT(D5:G5))),"")</f>
        <v>361598000000</v>
      </c>
      <c r="I5" s="2">
        <f t="shared" ref="I5:Z5" si="2">IFERROR(INDEX(I51:I500,MATCH($C$5,$C$51:$C$500,0)),"")</f>
        <v>552380000000</v>
      </c>
      <c r="J5" s="2">
        <f t="shared" si="2"/>
        <v>538661000000</v>
      </c>
      <c r="K5" s="2">
        <f t="shared" si="2"/>
        <v>664926000000</v>
      </c>
      <c r="L5" s="2">
        <f t="shared" si="2"/>
        <v>1181185000000</v>
      </c>
      <c r="M5" s="2">
        <f t="shared" si="2"/>
        <v>1349391000000</v>
      </c>
      <c r="N5" s="2">
        <f t="shared" si="2"/>
        <v>945038000000</v>
      </c>
      <c r="O5" s="2">
        <f t="shared" si="2"/>
        <v>1412424000000</v>
      </c>
      <c r="P5" s="2">
        <f t="shared" si="2"/>
        <v>833249000000</v>
      </c>
      <c r="Q5" s="2">
        <f t="shared" si="2"/>
        <v>376199000000</v>
      </c>
      <c r="R5" s="2">
        <f t="shared" si="2"/>
        <v>267383000000</v>
      </c>
      <c r="S5" s="2">
        <f t="shared" si="2"/>
        <v>7522000000</v>
      </c>
      <c r="T5" s="2">
        <f t="shared" si="2"/>
        <v>609179000000</v>
      </c>
      <c r="U5" s="2">
        <f t="shared" si="2"/>
        <v>692368000000</v>
      </c>
      <c r="V5" s="2">
        <f t="shared" si="2"/>
        <v>1369492000000</v>
      </c>
      <c r="W5" s="2">
        <f t="shared" si="2"/>
        <v>796711000000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28524808000000</v>
      </c>
      <c r="E6" s="2">
        <f>IFERROR(INDEX(E51:E500,MATCH($C$6,$C$51:$C$500,0)),"")</f>
        <v>28753650000000</v>
      </c>
      <c r="H6" s="2">
        <f>IFERROR(INDEX(D6:G6,COUNT(D6:G6)),"")</f>
        <v>28753650000000</v>
      </c>
      <c r="I6" s="2">
        <f t="shared" ref="I6:Z6" si="3">IFERROR(INDEX(I51:I500,MATCH($C$6,$C$51:$C$500,0)),"")</f>
        <v>28214370000000</v>
      </c>
      <c r="J6" s="2">
        <f t="shared" si="3"/>
        <v>29079510000000</v>
      </c>
      <c r="K6" s="2">
        <f t="shared" si="3"/>
        <v>27650006000000</v>
      </c>
      <c r="L6" s="2">
        <f t="shared" si="3"/>
        <v>26648917000000</v>
      </c>
      <c r="M6" s="2">
        <f t="shared" si="3"/>
        <v>23878106000000</v>
      </c>
      <c r="N6" s="2">
        <f t="shared" si="3"/>
        <v>20784321000000</v>
      </c>
      <c r="O6" s="2">
        <f t="shared" si="3"/>
        <v>17371406000000</v>
      </c>
      <c r="P6" s="2">
        <f t="shared" si="3"/>
        <v>14302462000000</v>
      </c>
      <c r="Q6" s="2">
        <f t="shared" si="3"/>
        <v>14126359000000</v>
      </c>
      <c r="R6" s="2">
        <f t="shared" si="3"/>
        <v>13911984000000</v>
      </c>
      <c r="S6" s="2">
        <f t="shared" si="3"/>
        <v>15294612000000</v>
      </c>
      <c r="T6" s="2">
        <f t="shared" si="3"/>
        <v>15874525000000</v>
      </c>
      <c r="U6" s="2">
        <f t="shared" si="3"/>
        <v>13353037000000</v>
      </c>
      <c r="V6" s="2">
        <f t="shared" si="3"/>
        <v>14295756000000</v>
      </c>
      <c r="W6" s="2">
        <f t="shared" si="3"/>
        <v>10815788000000</v>
      </c>
      <c r="X6" s="2">
        <f t="shared" si="3"/>
        <v>8214737000000</v>
      </c>
      <c r="Y6" s="2">
        <f t="shared" si="3"/>
        <v>9235964000000</v>
      </c>
      <c r="Z6" s="2">
        <f t="shared" si="3"/>
        <v>9254813000000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16.579999999999998</v>
      </c>
      <c r="E7" s="3">
        <f>IFERROR(INDEX(E51:E500,MATCH($C$7,$C$51:$C$500,0))/1000000000,"")</f>
        <v>16.579999999999998</v>
      </c>
      <c r="H7" s="3">
        <f>IFERROR(INDEX(D7:G7,COUNT(D7:G7)),"")</f>
        <v>16.579999999999998</v>
      </c>
      <c r="I7" s="3">
        <f t="shared" ref="I7:Z7" si="4">IFERROR(INDEX(I51:I500,MATCH($C$7,$C$51:$C$500,0))/1000000000,"")</f>
        <v>16.579999999999998</v>
      </c>
      <c r="J7" s="3">
        <f t="shared" si="4"/>
        <v>16.579999999999998</v>
      </c>
      <c r="K7" s="3">
        <f t="shared" si="4"/>
        <v>16.579999999999998</v>
      </c>
      <c r="L7" s="3">
        <f t="shared" si="4"/>
        <v>16.579999999999998</v>
      </c>
      <c r="M7" s="3">
        <f t="shared" si="4"/>
        <v>16.579999999999998</v>
      </c>
      <c r="N7" s="3">
        <f t="shared" si="4"/>
        <v>16.579999999999998</v>
      </c>
      <c r="O7" s="3">
        <f t="shared" si="4"/>
        <v>15.33</v>
      </c>
      <c r="P7" s="3">
        <f t="shared" si="4"/>
        <v>14.2</v>
      </c>
      <c r="Q7" s="3">
        <f t="shared" si="4"/>
        <v>14.2</v>
      </c>
      <c r="R7" s="3">
        <f t="shared" si="4"/>
        <v>14.2</v>
      </c>
      <c r="S7" s="3">
        <f t="shared" si="4"/>
        <v>14.2</v>
      </c>
      <c r="T7" s="3">
        <f t="shared" si="4"/>
        <v>14.2</v>
      </c>
      <c r="U7" s="3">
        <f t="shared" si="4"/>
        <v>14.05</v>
      </c>
      <c r="V7" s="3">
        <f t="shared" si="4"/>
        <v>13.97</v>
      </c>
      <c r="W7" s="3">
        <f t="shared" si="4"/>
        <v>13.85</v>
      </c>
      <c r="X7" s="3">
        <f t="shared" si="4"/>
        <v>13.77</v>
      </c>
      <c r="Y7" s="3">
        <f t="shared" si="4"/>
        <v>13.76</v>
      </c>
      <c r="Z7" s="3">
        <f t="shared" si="4"/>
        <v>13.76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97000000000</v>
      </c>
      <c r="E8" s="2">
        <f>IFERROR(INDEX(E51:E500,MATCH("Free cash flow (Quarter)",$C$51:$C$500,0)),"")</f>
        <v>478000000000</v>
      </c>
      <c r="H8" s="2">
        <f>IFERROR(INDEX(D8:G8,COUNT(D8:G8)),"")</f>
        <v>478000000000</v>
      </c>
      <c r="I8" s="2">
        <f t="shared" ref="I8:Z8" si="5">IFERROR(INDEX(I51:I500,MATCH($C$8,$C$51:$C$500,0)),"")</f>
        <v>1468000000000</v>
      </c>
      <c r="J8" s="2">
        <f t="shared" si="5"/>
        <v>1898000000000</v>
      </c>
      <c r="K8" s="2">
        <f t="shared" si="5"/>
        <v>3181000000000</v>
      </c>
      <c r="L8" s="2">
        <f t="shared" si="5"/>
        <v>2680000000000</v>
      </c>
      <c r="M8" s="2">
        <f t="shared" si="5"/>
        <v>3923000000000</v>
      </c>
      <c r="N8" s="2">
        <f t="shared" si="5"/>
        <v>2488000000000</v>
      </c>
      <c r="O8" s="2">
        <f t="shared" si="5"/>
        <v>2443000000000</v>
      </c>
      <c r="P8" s="2">
        <f t="shared" si="5"/>
        <v>3645000000000</v>
      </c>
      <c r="Q8" s="2">
        <f t="shared" si="5"/>
        <v>2390000000000</v>
      </c>
      <c r="R8" s="2">
        <f t="shared" si="5"/>
        <v>2801000000000</v>
      </c>
      <c r="S8" s="2">
        <f t="shared" si="5"/>
        <v>-275000000000</v>
      </c>
      <c r="T8" s="2">
        <f t="shared" si="5"/>
        <v>-945000000000</v>
      </c>
      <c r="U8" s="2">
        <f t="shared" si="5"/>
        <v>-416000000000</v>
      </c>
      <c r="V8" s="2">
        <f t="shared" si="5"/>
        <v>308000000000</v>
      </c>
      <c r="W8" s="2">
        <f t="shared" si="5"/>
        <v>711000000000</v>
      </c>
      <c r="X8" s="2">
        <f t="shared" si="5"/>
        <v>-1983000000000</v>
      </c>
      <c r="Y8" s="2">
        <f t="shared" si="5"/>
        <v>-204000000000</v>
      </c>
      <c r="Z8" s="2">
        <f t="shared" si="5"/>
        <v>-744000000000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5.88</v>
      </c>
      <c r="E9" s="3">
        <f>IFERROR(INDEX(E51:E500,MATCH("Free cash flow per share (Quarter)",$C$51:$C$500,0)),"")</f>
        <v>28.83</v>
      </c>
      <c r="H9" s="3">
        <f>IFERROR(INDEX(D9:G9,COUNT(D9:G9)),"")</f>
        <v>28.83</v>
      </c>
      <c r="I9" s="3">
        <f t="shared" ref="I9:Z9" si="6">IFERROR(INDEX(I51:I500,MATCH($C$9,$C$51:$C$500,0)),"")</f>
        <v>88.52</v>
      </c>
      <c r="J9" s="3">
        <f t="shared" si="6"/>
        <v>114.44</v>
      </c>
      <c r="K9" s="3">
        <f t="shared" si="6"/>
        <v>191.83</v>
      </c>
      <c r="L9" s="3">
        <f t="shared" si="6"/>
        <v>161.59</v>
      </c>
      <c r="M9" s="3">
        <f t="shared" si="6"/>
        <v>236.56</v>
      </c>
      <c r="N9" s="3">
        <f t="shared" si="6"/>
        <v>150.04</v>
      </c>
      <c r="O9" s="3">
        <f t="shared" si="6"/>
        <v>159.33000000000001</v>
      </c>
      <c r="P9" s="3">
        <f t="shared" si="6"/>
        <v>256.7</v>
      </c>
      <c r="Q9" s="3">
        <f t="shared" si="6"/>
        <v>168.31</v>
      </c>
      <c r="R9" s="3">
        <f t="shared" si="6"/>
        <v>197.29</v>
      </c>
      <c r="S9" s="3">
        <f t="shared" si="6"/>
        <v>-19.350000000000001</v>
      </c>
      <c r="T9" s="3">
        <f t="shared" si="6"/>
        <v>-66.52</v>
      </c>
      <c r="U9" s="3">
        <f t="shared" si="6"/>
        <v>-29.6</v>
      </c>
      <c r="V9" s="3">
        <f t="shared" si="6"/>
        <v>22.07</v>
      </c>
      <c r="W9" s="3">
        <f t="shared" si="6"/>
        <v>51.32</v>
      </c>
      <c r="X9" s="3">
        <f t="shared" si="6"/>
        <v>-143.97</v>
      </c>
      <c r="Y9" s="3">
        <f t="shared" si="6"/>
        <v>-14.84</v>
      </c>
      <c r="Z9" s="3">
        <f t="shared" si="6"/>
        <v>-54.12</v>
      </c>
    </row>
    <row r="10" spans="1:26" ht="15.5" x14ac:dyDescent="0.35">
      <c r="C10" t="s">
        <v>18</v>
      </c>
      <c r="D10" s="3">
        <f ca="1">IFERROR(IF(D9=0,"",D2/D9),"")</f>
        <v>21.598639455782312</v>
      </c>
      <c r="E10" s="3">
        <f ca="1">IFERROR(IF(E9=0,"",E2/E9),"")</f>
        <v>3.8501560874089491</v>
      </c>
      <c r="I10" s="3">
        <f t="shared" ref="I10:Z10" ca="1" si="7">IFERROR(IF(I9=0,"",I2/I9),"")</f>
        <v>1.5702666064166291</v>
      </c>
      <c r="J10" s="3">
        <f t="shared" ca="1" si="7"/>
        <v>1.5990912268437609</v>
      </c>
      <c r="K10" s="3">
        <f t="shared" ca="1" si="7"/>
        <v>1.3970703226815409</v>
      </c>
      <c r="L10" s="3">
        <f t="shared" ca="1" si="7"/>
        <v>1.7204034903149947</v>
      </c>
      <c r="M10" s="3">
        <f t="shared" ca="1" si="7"/>
        <v>1.0990869124112277</v>
      </c>
      <c r="N10" s="3">
        <f t="shared" ca="1" si="7"/>
        <v>1.9328179152226075</v>
      </c>
      <c r="O10" s="3">
        <f t="shared" ca="1" si="7"/>
        <v>2.1841461118433436</v>
      </c>
      <c r="P10" s="3">
        <f t="shared" ca="1" si="7"/>
        <v>0.94273470977795093</v>
      </c>
      <c r="Q10" s="3">
        <f t="shared" ca="1" si="7"/>
        <v>3.5054363971243538</v>
      </c>
      <c r="R10" s="3">
        <f t="shared" ca="1" si="7"/>
        <v>3.1172385827968982</v>
      </c>
      <c r="S10" s="3">
        <f t="shared" ca="1" si="7"/>
        <v>-56.847545219638242</v>
      </c>
      <c r="T10" s="3">
        <f t="shared" ca="1" si="7"/>
        <v>-21.422128683102827</v>
      </c>
      <c r="U10" s="3">
        <f t="shared" ca="1" si="7"/>
        <v>-64.189189189189193</v>
      </c>
      <c r="V10" s="3">
        <f t="shared" ca="1" si="7"/>
        <v>108.74490258269144</v>
      </c>
      <c r="W10" s="3">
        <f t="shared" ca="1" si="7"/>
        <v>19.290724863600936</v>
      </c>
      <c r="X10" s="3">
        <f t="shared" ca="1" si="7"/>
        <v>-4.5148294783635476</v>
      </c>
      <c r="Y10" s="3">
        <f t="shared" ca="1" si="7"/>
        <v>-14.150943396226415</v>
      </c>
      <c r="Z10" s="3">
        <f t="shared" ca="1" si="7"/>
        <v>-3.3259423503325944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907077000000</v>
      </c>
      <c r="E11" s="2">
        <f>IFERROR(INDEX(E51:E500,MATCH($C$11,$C$51:$C$500,0)),"")</f>
        <v>1071873000000</v>
      </c>
      <c r="H11" s="2">
        <f>IFERROR(INDEX(D11:G11,COUNT(D11:G11)),"")</f>
        <v>1071873000000</v>
      </c>
      <c r="I11" s="2">
        <f t="shared" ref="I11:Z11" si="8">IFERROR(INDEX(I51:I500,MATCH($C$11,$C$51:$C$500,0)),"")</f>
        <v>1103789000000</v>
      </c>
      <c r="J11" s="2">
        <f t="shared" si="8"/>
        <v>1413152000000</v>
      </c>
      <c r="K11" s="2">
        <f t="shared" si="8"/>
        <v>1997108000000</v>
      </c>
      <c r="L11" s="2">
        <f t="shared" si="8"/>
        <v>1376904000000</v>
      </c>
      <c r="M11" s="2">
        <f t="shared" si="8"/>
        <v>1365040000000</v>
      </c>
      <c r="N11" s="2">
        <f t="shared" si="8"/>
        <v>904936000000</v>
      </c>
      <c r="O11" s="2">
        <f t="shared" si="8"/>
        <v>825755000000</v>
      </c>
      <c r="P11" s="2">
        <f t="shared" si="8"/>
        <v>1023031000000</v>
      </c>
      <c r="Q11" s="2">
        <f t="shared" si="8"/>
        <v>767389000000</v>
      </c>
      <c r="R11" s="2">
        <f t="shared" si="8"/>
        <v>816140000000</v>
      </c>
      <c r="S11" s="2">
        <f t="shared" si="8"/>
        <v>631409000000</v>
      </c>
      <c r="T11" s="2">
        <f t="shared" si="8"/>
        <v>1485421000000</v>
      </c>
      <c r="U11" s="2">
        <f t="shared" si="8"/>
        <v>1529588000000</v>
      </c>
      <c r="V11" s="2">
        <f t="shared" si="8"/>
        <v>952529000000</v>
      </c>
      <c r="W11" s="2">
        <f t="shared" si="8"/>
        <v>896428000000</v>
      </c>
      <c r="X11" s="2">
        <f t="shared" si="8"/>
        <v>1141628000000</v>
      </c>
      <c r="Y11" s="2">
        <f t="shared" si="8"/>
        <v>1276332000000</v>
      </c>
      <c r="Z11" s="2">
        <f t="shared" si="8"/>
        <v>1390696000000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4755000000000</v>
      </c>
      <c r="E12" s="2">
        <f>IFERROR(INDEX(E51:E500,MATCH("Net Debt (Quarter)",$C$51:$C$500,0)),"")</f>
        <v>4590000000000</v>
      </c>
      <c r="H12" s="2">
        <f>IFERROR(INDEX(D12:G12,COUNT(D12:G12)),"")</f>
        <v>4590000000000</v>
      </c>
      <c r="I12" s="2">
        <f t="shared" ref="I12:Z12" si="9">IFERROR(INDEX(I51:I500,MATCH($C$12,$C$51:$C$500,0)),"")</f>
        <v>4696000000000</v>
      </c>
      <c r="J12" s="2">
        <f t="shared" si="9"/>
        <v>5093000000000</v>
      </c>
      <c r="K12" s="2">
        <f t="shared" si="9"/>
        <v>4605000000000</v>
      </c>
      <c r="L12" s="2">
        <f t="shared" si="9"/>
        <v>6324000000000</v>
      </c>
      <c r="M12" s="2">
        <f t="shared" si="9"/>
        <v>6927000000000</v>
      </c>
      <c r="N12" s="2">
        <f t="shared" si="9"/>
        <v>8465000000000</v>
      </c>
      <c r="O12" s="2">
        <f t="shared" si="9"/>
        <v>9191000000000</v>
      </c>
      <c r="P12" s="2">
        <f t="shared" si="9"/>
        <v>10952000000000</v>
      </c>
      <c r="Q12" s="2">
        <f t="shared" si="9"/>
        <v>9890000000000</v>
      </c>
      <c r="R12" s="2">
        <f t="shared" si="9"/>
        <v>7426000000000</v>
      </c>
      <c r="S12" s="2">
        <f t="shared" si="9"/>
        <v>7517000000000</v>
      </c>
      <c r="T12" s="2">
        <f t="shared" si="9"/>
        <v>5931000000000</v>
      </c>
      <c r="U12" s="2">
        <f t="shared" si="9"/>
        <v>3016000000000</v>
      </c>
      <c r="V12" s="2">
        <f t="shared" si="9"/>
        <v>2681000000000</v>
      </c>
      <c r="W12" s="2">
        <f t="shared" si="9"/>
        <v>1617000000000</v>
      </c>
      <c r="X12" s="2">
        <f t="shared" si="9"/>
        <v>1913000000000</v>
      </c>
      <c r="Y12" s="2">
        <f t="shared" si="9"/>
        <v>1352000000000</v>
      </c>
      <c r="Z12" s="2">
        <f t="shared" si="9"/>
        <v>1531000000000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5662000000000</v>
      </c>
      <c r="E13" s="2">
        <f>IFERROR(INDEX(E51:E500,MATCH("Total Debt (Quarter)",$C$51:$C$500,0)),"")</f>
        <v>5662000000000</v>
      </c>
      <c r="H13" s="2">
        <f>IFERROR(INDEX(D13:G13,COUNT(D13:G13)),"")</f>
        <v>5662000000000</v>
      </c>
      <c r="I13" s="2">
        <f t="shared" ref="I13:Z13" si="10">IFERROR(INDEX(I51:I500,MATCH($C$13,$C$51:$C$500,0)),"")</f>
        <v>5800000000000</v>
      </c>
      <c r="J13" s="2">
        <f t="shared" si="10"/>
        <v>6506000000000</v>
      </c>
      <c r="K13" s="2">
        <f t="shared" si="10"/>
        <v>6602000000000</v>
      </c>
      <c r="L13" s="2">
        <f t="shared" si="10"/>
        <v>7701000000000</v>
      </c>
      <c r="M13" s="2">
        <f t="shared" si="10"/>
        <v>8292000000000</v>
      </c>
      <c r="N13" s="2">
        <f t="shared" si="10"/>
        <v>9370000000000</v>
      </c>
      <c r="O13" s="2">
        <f t="shared" si="10"/>
        <v>10017000000000</v>
      </c>
      <c r="P13" s="2">
        <f t="shared" si="10"/>
        <v>11975000000000</v>
      </c>
      <c r="Q13" s="2">
        <f t="shared" si="10"/>
        <v>10657000000000</v>
      </c>
      <c r="R13" s="2">
        <f t="shared" si="10"/>
        <v>8242000000000</v>
      </c>
      <c r="S13" s="2">
        <f t="shared" si="10"/>
        <v>8148000000000</v>
      </c>
      <c r="T13" s="2">
        <f t="shared" si="10"/>
        <v>7416000000000</v>
      </c>
      <c r="U13" s="2">
        <f t="shared" si="10"/>
        <v>4545000000000</v>
      </c>
      <c r="V13" s="2">
        <f t="shared" si="10"/>
        <v>3634000000000</v>
      </c>
      <c r="W13" s="2">
        <f t="shared" si="10"/>
        <v>2513000000000</v>
      </c>
      <c r="X13" s="2">
        <f t="shared" si="10"/>
        <v>3055000000000</v>
      </c>
      <c r="Y13" s="2">
        <f t="shared" si="10"/>
        <v>2629000000000</v>
      </c>
      <c r="Z13" s="2">
        <f t="shared" si="10"/>
        <v>2922000000000</v>
      </c>
    </row>
    <row r="14" spans="1:26" ht="15.5" x14ac:dyDescent="0.35">
      <c r="C14" t="s">
        <v>27</v>
      </c>
      <c r="D14" s="2">
        <f>IFERROR(INDEX(D51:D500,MATCH($C$14,$C$51:$C$500,0)),"")</f>
        <v>-152448000000</v>
      </c>
      <c r="E14" s="2">
        <f>IFERROR(INDEX(E51:E500,MATCH($C$14,$C$51:$C$500,0)),"")</f>
        <v>-160271000000</v>
      </c>
      <c r="H14" s="2">
        <f>IFERROR(SUM(D14:G14)*(4/MAX(1,COUNT(D14:G14))),"")</f>
        <v>-625438000000</v>
      </c>
      <c r="I14" s="2">
        <f t="shared" ref="I14:Z14" si="11">IFERROR(INDEX(I51:I500,MATCH($C$14,$C$51:$C$500,0)),"")</f>
        <v>-696450000000</v>
      </c>
      <c r="J14" s="2">
        <f t="shared" si="11"/>
        <v>-799686000000</v>
      </c>
      <c r="K14" s="2">
        <f t="shared" si="11"/>
        <v>-767430000000</v>
      </c>
      <c r="L14" s="2">
        <f t="shared" si="11"/>
        <v>-586225000000</v>
      </c>
      <c r="M14" s="2">
        <f t="shared" si="11"/>
        <v>-826765000000</v>
      </c>
      <c r="N14" s="2">
        <f t="shared" si="11"/>
        <v>-930957000000</v>
      </c>
      <c r="O14" s="2">
        <f t="shared" si="11"/>
        <v>-1029232000000</v>
      </c>
      <c r="P14" s="2">
        <f t="shared" si="11"/>
        <v>-924571000000</v>
      </c>
      <c r="Q14" s="2">
        <f t="shared" si="11"/>
        <v>-761905000000</v>
      </c>
      <c r="R14" s="2">
        <f t="shared" si="11"/>
        <v>-580847000000</v>
      </c>
      <c r="S14" s="2">
        <f t="shared" si="11"/>
        <v>-559781000000</v>
      </c>
      <c r="T14" s="2">
        <f t="shared" si="11"/>
        <v>-376638000000</v>
      </c>
      <c r="U14" s="2">
        <f t="shared" si="11"/>
        <v>-571644000000</v>
      </c>
      <c r="V14" s="2">
        <f t="shared" si="11"/>
        <v>-326137000000</v>
      </c>
      <c r="W14" s="2">
        <f t="shared" si="11"/>
        <v>-372916000000</v>
      </c>
      <c r="X14" s="2">
        <f t="shared" si="11"/>
        <v>-332388000000</v>
      </c>
      <c r="Y14" s="2">
        <f t="shared" si="11"/>
        <v>-341843000000</v>
      </c>
      <c r="Z14" s="2">
        <f t="shared" si="11"/>
        <v>-559601000000</v>
      </c>
    </row>
    <row r="15" spans="1:26" ht="15.5" x14ac:dyDescent="0.35">
      <c r="C15" t="s">
        <v>28</v>
      </c>
      <c r="D15" s="2">
        <f>IFERROR(INDEX(D51:D500,MATCH($C$15,$C$51:$C$500,0)),"")</f>
        <v>-19821000000</v>
      </c>
      <c r="E15" s="2">
        <f>IFERROR(INDEX(E51:E500,MATCH($C$15,$C$51:$C$500,0)),"")</f>
        <v>92374000000</v>
      </c>
      <c r="H15" s="2">
        <f>IFERROR(SUM(D15:G15)*(4/MAX(1,COUNT(D15:G15))),"")</f>
        <v>145106000000</v>
      </c>
      <c r="I15" s="2">
        <f t="shared" ref="I15:Z15" si="12">IFERROR(INDEX(I51:I500,MATCH($C$15,$C$51:$C$500,0)),"")</f>
        <v>-212752000000</v>
      </c>
      <c r="J15" s="2">
        <f t="shared" si="12"/>
        <v>-123382000000</v>
      </c>
      <c r="K15" s="2">
        <f t="shared" si="12"/>
        <v>-18938000000</v>
      </c>
      <c r="L15" s="2">
        <f t="shared" si="12"/>
        <v>-498168000000</v>
      </c>
      <c r="M15" s="2">
        <f t="shared" si="12"/>
        <v>-605707000000</v>
      </c>
      <c r="N15" s="2">
        <f t="shared" si="12"/>
        <v>-423256000000</v>
      </c>
      <c r="O15" s="2">
        <f t="shared" si="12"/>
        <v>-590195000000</v>
      </c>
      <c r="P15" s="2">
        <f t="shared" si="12"/>
        <v>-431264000000</v>
      </c>
      <c r="Q15" s="2">
        <f t="shared" si="12"/>
        <v>-971944000000</v>
      </c>
      <c r="R15" s="2">
        <f t="shared" si="12"/>
        <v>-625635000000</v>
      </c>
      <c r="S15" s="2">
        <f t="shared" si="12"/>
        <v>-331179000000</v>
      </c>
      <c r="T15" s="2">
        <f t="shared" si="12"/>
        <v>-627539000000</v>
      </c>
      <c r="U15" s="2">
        <f t="shared" si="12"/>
        <v>-481817000000</v>
      </c>
      <c r="V15" s="2">
        <f t="shared" si="12"/>
        <v>-567902000000</v>
      </c>
      <c r="W15" s="2">
        <f t="shared" si="12"/>
        <v>-432765000000</v>
      </c>
      <c r="X15" s="2">
        <f t="shared" si="12"/>
        <v>-345087000000</v>
      </c>
      <c r="Y15" s="2">
        <f t="shared" si="12"/>
        <v>-259422000000</v>
      </c>
      <c r="Z15" s="2">
        <f t="shared" si="12"/>
        <v>40312000000</v>
      </c>
    </row>
    <row r="16" spans="1:26" ht="15.5" x14ac:dyDescent="0.35">
      <c r="C16" t="s">
        <v>29</v>
      </c>
      <c r="D16" s="2">
        <f>IFERROR(INDEX(D51:D500,MATCH($C$16,$C$51:$C$500,0)),"")</f>
        <v>-90712000000</v>
      </c>
      <c r="E16" s="2">
        <f>IFERROR(INDEX(E51:E500,MATCH($C$16,$C$51:$C$500,0)),"")</f>
        <v>322984000000</v>
      </c>
      <c r="H16" s="2">
        <f>IFERROR(SUM(D16:G16)*(4/MAX(1,COUNT(D16:G16))),"")</f>
        <v>464544000000</v>
      </c>
      <c r="I16" s="2">
        <f t="shared" ref="I16:Z16" si="13">IFERROR(INDEX(I51:I500,MATCH($C$16,$C$51:$C$500,0)),"")</f>
        <v>1330973000000</v>
      </c>
      <c r="J16" s="2">
        <f t="shared" si="13"/>
        <v>1040602000000</v>
      </c>
      <c r="K16" s="2">
        <f t="shared" si="13"/>
        <v>1086680000000</v>
      </c>
      <c r="L16" s="2">
        <f t="shared" si="13"/>
        <v>2559024000000</v>
      </c>
      <c r="M16" s="2">
        <f t="shared" si="13"/>
        <v>3056846000000</v>
      </c>
      <c r="N16" s="2">
        <f t="shared" si="13"/>
        <v>2224285000000</v>
      </c>
      <c r="O16" s="2">
        <f t="shared" si="13"/>
        <v>2907632000000</v>
      </c>
      <c r="P16" s="2">
        <f t="shared" si="13"/>
        <v>1782744000000</v>
      </c>
      <c r="Q16" s="2">
        <f t="shared" si="13"/>
        <v>2026069000000</v>
      </c>
      <c r="R16" s="2">
        <f t="shared" si="13"/>
        <v>1412175000000</v>
      </c>
      <c r="S16" s="2">
        <f t="shared" si="13"/>
        <v>614618000000</v>
      </c>
      <c r="T16" s="2">
        <f t="shared" si="13"/>
        <v>1917547000000</v>
      </c>
      <c r="U16" s="2">
        <f t="shared" si="13"/>
        <v>1511463000000</v>
      </c>
      <c r="V16" s="2">
        <f t="shared" si="13"/>
        <v>2561391000000</v>
      </c>
      <c r="W16" s="2">
        <f t="shared" si="13"/>
        <v>1596535000000</v>
      </c>
      <c r="X16" s="2">
        <f t="shared" si="13"/>
        <v>1195599000000</v>
      </c>
      <c r="Y16" s="2">
        <f t="shared" si="13"/>
        <v>590884000000</v>
      </c>
      <c r="Z16" s="2">
        <f t="shared" si="13"/>
        <v>304571000000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2105659999999.9998</v>
      </c>
      <c r="E20" s="2">
        <f ca="1">IFERROR(E21*E2,"")</f>
        <v>1840379999999.9998</v>
      </c>
      <c r="H20" s="2">
        <f t="shared" ref="H20:Z20" ca="1" si="14">IFERROR(H21*H2,"")</f>
        <v>1840379999999.9998</v>
      </c>
      <c r="I20" s="2">
        <f t="shared" ca="1" si="14"/>
        <v>2304619999999.9995</v>
      </c>
      <c r="J20" s="2">
        <f t="shared" ca="1" si="14"/>
        <v>3034139999999.9995</v>
      </c>
      <c r="K20" s="2">
        <f t="shared" ca="1" si="14"/>
        <v>4443439999999.999</v>
      </c>
      <c r="L20" s="2">
        <f t="shared" ca="1" si="14"/>
        <v>4609239999999.999</v>
      </c>
      <c r="M20" s="2">
        <f t="shared" ca="1" si="14"/>
        <v>4310799999999.9995</v>
      </c>
      <c r="N20" s="2">
        <f t="shared" ca="1" si="14"/>
        <v>4808199999999.999</v>
      </c>
      <c r="O20" s="2">
        <f t="shared" ca="1" si="14"/>
        <v>5334840000000</v>
      </c>
      <c r="P20" s="2">
        <f t="shared" ca="1" si="14"/>
        <v>3436400000000</v>
      </c>
      <c r="Q20" s="2">
        <f t="shared" ca="1" si="14"/>
        <v>8378000000000</v>
      </c>
      <c r="R20" s="2">
        <f t="shared" ca="1" si="14"/>
        <v>8733000000000</v>
      </c>
      <c r="S20" s="2">
        <f t="shared" ca="1" si="14"/>
        <v>15620000000000</v>
      </c>
      <c r="T20" s="2">
        <f t="shared" ca="1" si="14"/>
        <v>20235000000000</v>
      </c>
      <c r="U20" s="2">
        <f t="shared" ca="1" si="14"/>
        <v>26695000000000</v>
      </c>
      <c r="V20" s="2">
        <f t="shared" ca="1" si="14"/>
        <v>33528000000000</v>
      </c>
      <c r="W20" s="2">
        <f t="shared" ca="1" si="14"/>
        <v>13711500000000</v>
      </c>
      <c r="X20" s="2">
        <f t="shared" ca="1" si="14"/>
        <v>8950500000000</v>
      </c>
      <c r="Y20" s="2">
        <f t="shared" ca="1" si="14"/>
        <v>2889600000000</v>
      </c>
      <c r="Z20" s="2">
        <f t="shared" ca="1" si="14"/>
        <v>2476800000000</v>
      </c>
    </row>
    <row r="21" spans="1:26" ht="15.5" x14ac:dyDescent="0.35">
      <c r="C21" t="s">
        <v>12</v>
      </c>
      <c r="D21" s="2">
        <f>IFERROR(INDEX(D51:D500,MATCH($C$7,$C$51:$C$500,0)),"")</f>
        <v>16579999999.999998</v>
      </c>
      <c r="E21" s="2">
        <f>IFERROR(INDEX(E51:E500,MATCH($C$7,$C$51:$C$500,0)),"")</f>
        <v>16579999999.999998</v>
      </c>
      <c r="H21" s="2">
        <f>IFERROR(INDEX(D21:G21,COUNT(D21:G21)),"")</f>
        <v>16579999999.999998</v>
      </c>
      <c r="I21" s="2">
        <f t="shared" ref="I21:Z21" si="15">IFERROR(INDEX(I51:I500,MATCH($C$7,$C$51:$C$500,0)),"")</f>
        <v>16579999999.999998</v>
      </c>
      <c r="J21" s="2">
        <f t="shared" si="15"/>
        <v>16579999999.999998</v>
      </c>
      <c r="K21" s="2">
        <f t="shared" si="15"/>
        <v>16579999999.999998</v>
      </c>
      <c r="L21" s="2">
        <f t="shared" si="15"/>
        <v>16579999999.999998</v>
      </c>
      <c r="M21" s="2">
        <f t="shared" si="15"/>
        <v>16579999999.999998</v>
      </c>
      <c r="N21" s="2">
        <f t="shared" si="15"/>
        <v>16579999999.999998</v>
      </c>
      <c r="O21" s="2">
        <f t="shared" si="15"/>
        <v>15330000000</v>
      </c>
      <c r="P21" s="2">
        <f t="shared" si="15"/>
        <v>14200000000</v>
      </c>
      <c r="Q21" s="2">
        <f t="shared" si="15"/>
        <v>14200000000</v>
      </c>
      <c r="R21" s="2">
        <f t="shared" si="15"/>
        <v>14200000000</v>
      </c>
      <c r="S21" s="2">
        <f t="shared" si="15"/>
        <v>14200000000</v>
      </c>
      <c r="T21" s="2">
        <f t="shared" si="15"/>
        <v>14200000000</v>
      </c>
      <c r="U21" s="2">
        <f t="shared" si="15"/>
        <v>14050000000</v>
      </c>
      <c r="V21" s="2">
        <f t="shared" si="15"/>
        <v>13970000000</v>
      </c>
      <c r="W21" s="2">
        <f t="shared" si="15"/>
        <v>13850000000</v>
      </c>
      <c r="X21" s="2">
        <f t="shared" si="15"/>
        <v>13770000000</v>
      </c>
      <c r="Y21" s="2">
        <f t="shared" si="15"/>
        <v>13760000000</v>
      </c>
      <c r="Z21" s="2">
        <f t="shared" si="15"/>
        <v>13760000000</v>
      </c>
    </row>
    <row r="23" spans="1:26" ht="15.5" x14ac:dyDescent="0.35">
      <c r="B23" t="s">
        <v>54</v>
      </c>
      <c r="C23" t="s">
        <v>55</v>
      </c>
      <c r="D23" s="3">
        <f>IFERROR(D5/D6*100,"")</f>
        <v>-0.54501330911675194</v>
      </c>
      <c r="E23" s="3">
        <f>IFERROR(E5/E6*100,"")</f>
        <v>1.1694619639593582</v>
      </c>
      <c r="H23" s="3">
        <f t="shared" ref="H23:Z23" si="16">IFERROR(H5/H6*100,"")</f>
        <v>1.2575725168804655</v>
      </c>
      <c r="I23" s="3">
        <f t="shared" si="16"/>
        <v>1.9577966830377571</v>
      </c>
      <c r="J23" s="3">
        <f t="shared" si="16"/>
        <v>1.8523730282938053</v>
      </c>
      <c r="K23" s="3">
        <f t="shared" si="16"/>
        <v>2.4047951381999702</v>
      </c>
      <c r="L23" s="3">
        <f t="shared" si="16"/>
        <v>4.4323940068558887</v>
      </c>
      <c r="M23" s="3">
        <f t="shared" si="16"/>
        <v>5.6511642925113073</v>
      </c>
      <c r="N23" s="3">
        <f t="shared" si="16"/>
        <v>4.5468793519884532</v>
      </c>
      <c r="O23" s="3">
        <f t="shared" si="16"/>
        <v>8.1307408277718007</v>
      </c>
      <c r="P23" s="3">
        <f t="shared" si="16"/>
        <v>5.8259130490960231</v>
      </c>
      <c r="Q23" s="3">
        <f t="shared" si="16"/>
        <v>2.6630995290435422</v>
      </c>
      <c r="R23" s="3">
        <f t="shared" si="16"/>
        <v>1.9219616698811615</v>
      </c>
      <c r="S23" s="3">
        <f t="shared" si="16"/>
        <v>4.9180718020175991E-2</v>
      </c>
      <c r="T23" s="3">
        <f t="shared" si="16"/>
        <v>3.8374628532192303</v>
      </c>
      <c r="U23" s="3">
        <f t="shared" si="16"/>
        <v>5.1850975924053833</v>
      </c>
      <c r="V23" s="3">
        <f t="shared" si="16"/>
        <v>9.5797102300850678</v>
      </c>
      <c r="W23" s="3">
        <f t="shared" si="16"/>
        <v>7.3661854318890123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-8.7880941097231213E-2</v>
      </c>
      <c r="H24" s="4">
        <f t="shared" ref="H24:Z24" si="17">IFERROR(_xlfn.RRI(5,M23,H23),"")</f>
        <v>-0.25957850042023045</v>
      </c>
      <c r="I24" s="4">
        <f t="shared" si="17"/>
        <v>-0.15508925824802133</v>
      </c>
      <c r="J24" s="4">
        <f t="shared" si="17"/>
        <v>-0.25609125140250777</v>
      </c>
      <c r="K24" s="4">
        <f t="shared" si="17"/>
        <v>-0.16219525186233053</v>
      </c>
      <c r="L24" s="4">
        <f t="shared" si="17"/>
        <v>0.10726148134217794</v>
      </c>
      <c r="M24" s="4">
        <f t="shared" si="17"/>
        <v>0.24073388237841176</v>
      </c>
      <c r="N24" s="4">
        <f t="shared" si="17"/>
        <v>1.4727699429181729</v>
      </c>
      <c r="O24" s="4">
        <f t="shared" si="17"/>
        <v>0.16202958886221763</v>
      </c>
      <c r="P24" s="4">
        <f t="shared" si="17"/>
        <v>2.3579107249064313E-2</v>
      </c>
      <c r="Q24" s="4">
        <f t="shared" si="17"/>
        <v>-0.22588228674382493</v>
      </c>
      <c r="R24" s="4">
        <f t="shared" si="17"/>
        <v>-0.23563566471657771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46.49</v>
      </c>
      <c r="J25" s="3">
        <f t="shared" si="18"/>
        <v>32.4</v>
      </c>
      <c r="K25" s="3">
        <f t="shared" si="18"/>
        <v>40.86</v>
      </c>
      <c r="L25" s="3">
        <f t="shared" si="18"/>
        <v>70.989999999999995</v>
      </c>
      <c r="M25" s="3">
        <f t="shared" si="18"/>
        <v>83.76</v>
      </c>
      <c r="N25" s="3">
        <f t="shared" si="18"/>
        <v>55.04</v>
      </c>
      <c r="O25" s="3">
        <f t="shared" si="18"/>
        <v>91.54</v>
      </c>
      <c r="P25" s="3">
        <f t="shared" si="18"/>
        <v>58.22</v>
      </c>
      <c r="Q25" s="3">
        <f t="shared" si="18"/>
        <v>34.78</v>
      </c>
      <c r="R25" s="3">
        <f t="shared" si="18"/>
        <v>14.36</v>
      </c>
      <c r="S25" s="3">
        <f t="shared" si="18"/>
        <v>3.67</v>
      </c>
      <c r="T25" s="3">
        <f t="shared" si="18"/>
        <v>49.65</v>
      </c>
      <c r="U25" s="3">
        <f t="shared" si="18"/>
        <v>44.15</v>
      </c>
      <c r="V25" s="3">
        <f t="shared" si="18"/>
        <v>93</v>
      </c>
      <c r="W25" s="3">
        <f t="shared" si="18"/>
        <v>56.29</v>
      </c>
      <c r="X25" s="3">
        <f t="shared" si="18"/>
        <v>61.76</v>
      </c>
      <c r="Y25" s="3">
        <f t="shared" si="18"/>
        <v>24.08</v>
      </c>
      <c r="Z25" s="3">
        <f t="shared" si="18"/>
        <v>25.07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-3.3200929511730259E-2</v>
      </c>
      <c r="J26" s="4">
        <f t="shared" si="19"/>
        <v>-0.18756837525990544</v>
      </c>
      <c r="K26" s="4">
        <f t="shared" si="19"/>
        <v>-6.8366209149982149E-2</v>
      </c>
      <c r="L26" s="4">
        <f t="shared" si="19"/>
        <v>0.15338293029749517</v>
      </c>
      <c r="M26" s="4">
        <f t="shared" si="19"/>
        <v>0.42290677020124479</v>
      </c>
      <c r="N26" s="4">
        <f t="shared" si="19"/>
        <v>0.7187094790196582</v>
      </c>
      <c r="O26" s="4">
        <f t="shared" si="19"/>
        <v>0.13015583347573045</v>
      </c>
      <c r="P26" s="4">
        <f t="shared" si="19"/>
        <v>5.6886373709014837E-2</v>
      </c>
      <c r="Q26" s="4">
        <f t="shared" si="19"/>
        <v>-0.17857233427755426</v>
      </c>
      <c r="R26" s="4">
        <f t="shared" si="19"/>
        <v>-0.23907011991391192</v>
      </c>
      <c r="S26" s="4">
        <f t="shared" si="19"/>
        <v>-0.43141976928968784</v>
      </c>
      <c r="T26" s="4">
        <f t="shared" si="19"/>
        <v>0.1557198007902667</v>
      </c>
      <c r="U26" s="4">
        <f t="shared" si="19"/>
        <v>0.11983819147874186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122.46296743063934</v>
      </c>
      <c r="E27" s="3">
        <f>IFERROR(E4/E21,"")</f>
        <v>143.31845597104947</v>
      </c>
      <c r="H27" s="3">
        <f t="shared" ref="H27:Z27" si="20">IFERROR(H4/H21,"")</f>
        <v>531.56284680337762</v>
      </c>
      <c r="I27" s="3">
        <f t="shared" si="20"/>
        <v>578.66170084439091</v>
      </c>
      <c r="J27" s="3">
        <f t="shared" si="20"/>
        <v>606.71393244873343</v>
      </c>
      <c r="K27" s="3">
        <f t="shared" si="20"/>
        <v>612.97689987937281</v>
      </c>
      <c r="L27" s="3">
        <f t="shared" si="20"/>
        <v>737.84650180940901</v>
      </c>
      <c r="M27" s="3">
        <f t="shared" si="20"/>
        <v>842.98238841978298</v>
      </c>
      <c r="N27" s="3">
        <f t="shared" si="20"/>
        <v>727.62895054282274</v>
      </c>
      <c r="O27" s="3">
        <f t="shared" si="20"/>
        <v>843.86842791911283</v>
      </c>
      <c r="P27" s="3">
        <f t="shared" si="20"/>
        <v>823.60676056338025</v>
      </c>
      <c r="Q27" s="3">
        <f t="shared" si="20"/>
        <v>762.63732394366195</v>
      </c>
      <c r="R27" s="3">
        <f t="shared" si="20"/>
        <v>736.59443661971829</v>
      </c>
      <c r="S27" s="3">
        <f t="shared" si="20"/>
        <v>744.56577464788734</v>
      </c>
      <c r="T27" s="3">
        <f t="shared" si="20"/>
        <v>750.50366197183098</v>
      </c>
      <c r="U27" s="3">
        <f t="shared" si="20"/>
        <v>713.16562277580067</v>
      </c>
      <c r="V27" s="3">
        <f t="shared" si="20"/>
        <v>638.89899785254113</v>
      </c>
      <c r="W27" s="3">
        <f t="shared" si="20"/>
        <v>517.17942238267153</v>
      </c>
      <c r="X27" s="3">
        <f t="shared" si="20"/>
        <v>459.44183006535945</v>
      </c>
      <c r="Y27" s="3">
        <f t="shared" si="20"/>
        <v>365.90879360465118</v>
      </c>
      <c r="Z27" s="3">
        <f t="shared" si="20"/>
        <v>391.32558139534882</v>
      </c>
    </row>
    <row r="28" spans="1:26" ht="15.5" x14ac:dyDescent="0.35">
      <c r="C28" t="s">
        <v>61</v>
      </c>
      <c r="D28" s="4">
        <f>IFERROR(_xlfn.RRI(5,I27,D27),"")</f>
        <v>-0.26697969004131972</v>
      </c>
      <c r="E28" s="4">
        <f>IFERROR(_xlfn.RRI(5,J27,E27),"")</f>
        <v>-0.25068637338454514</v>
      </c>
      <c r="H28" s="4">
        <f t="shared" ref="H28:Z28" si="21">IFERROR(_xlfn.RRI(5,M27,H27),"")</f>
        <v>-8.8099983768956558E-2</v>
      </c>
      <c r="I28" s="4">
        <f t="shared" si="21"/>
        <v>-4.4780996718192356E-2</v>
      </c>
      <c r="J28" s="4">
        <f t="shared" si="21"/>
        <v>-6.3857750856488149E-2</v>
      </c>
      <c r="K28" s="4">
        <f t="shared" si="21"/>
        <v>-5.7362221664291835E-2</v>
      </c>
      <c r="L28" s="4">
        <f t="shared" si="21"/>
        <v>-6.5875619298764176E-3</v>
      </c>
      <c r="M28" s="4">
        <f t="shared" si="21"/>
        <v>2.7349025739996868E-2</v>
      </c>
      <c r="N28" s="4">
        <f t="shared" si="21"/>
        <v>-4.5914191971633267E-3</v>
      </c>
      <c r="O28" s="4">
        <f t="shared" si="21"/>
        <v>2.3727535074247186E-2</v>
      </c>
      <c r="P28" s="4">
        <f t="shared" si="21"/>
        <v>2.921451040144496E-2</v>
      </c>
      <c r="Q28" s="4">
        <f t="shared" si="21"/>
        <v>3.6041542567914808E-2</v>
      </c>
      <c r="R28" s="4">
        <f t="shared" si="21"/>
        <v>7.329088109787274E-2</v>
      </c>
      <c r="S28" s="4">
        <f t="shared" si="21"/>
        <v>0.10137320692092477</v>
      </c>
      <c r="T28" s="4">
        <f t="shared" si="21"/>
        <v>0.15450546699317647</v>
      </c>
      <c r="U28" s="4">
        <f t="shared" si="21"/>
        <v>0.12753603975843286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0.43487654320987668</v>
      </c>
      <c r="J29" s="4">
        <f t="shared" si="22"/>
        <v>-0.20704845814977976</v>
      </c>
      <c r="K29" s="4">
        <f t="shared" si="22"/>
        <v>-0.42442597548950556</v>
      </c>
      <c r="L29" s="4">
        <f t="shared" si="22"/>
        <v>-0.15245940783190079</v>
      </c>
      <c r="M29" s="4">
        <f t="shared" si="22"/>
        <v>0.5218023255813955</v>
      </c>
      <c r="N29" s="4">
        <f t="shared" si="22"/>
        <v>-0.39873279440681675</v>
      </c>
      <c r="O29" s="4">
        <f t="shared" si="22"/>
        <v>0.57231192030230171</v>
      </c>
      <c r="P29" s="4">
        <f t="shared" si="22"/>
        <v>0.67395054629097173</v>
      </c>
      <c r="Q29" s="4">
        <f t="shared" si="22"/>
        <v>1.4220055710306407</v>
      </c>
      <c r="R29" s="4">
        <f t="shared" si="22"/>
        <v>2.9128065395095368</v>
      </c>
      <c r="S29" s="4">
        <f t="shared" si="22"/>
        <v>-0.92608257804632421</v>
      </c>
      <c r="T29" s="4">
        <f t="shared" si="22"/>
        <v>0.1245753114382786</v>
      </c>
      <c r="U29" s="4">
        <f t="shared" si="22"/>
        <v>-0.52526881720430108</v>
      </c>
      <c r="V29" s="4">
        <f t="shared" si="22"/>
        <v>0.65215846509149056</v>
      </c>
      <c r="W29" s="4">
        <f t="shared" si="22"/>
        <v>-8.8568652849740914E-2</v>
      </c>
      <c r="X29" s="4">
        <f t="shared" si="22"/>
        <v>1.5647840531561463</v>
      </c>
      <c r="Y29" s="4">
        <f t="shared" si="22"/>
        <v>-3.9489429597128117E-2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-8.1392727343603352E-2</v>
      </c>
      <c r="I30" s="4">
        <f t="shared" si="23"/>
        <v>-4.6236339902599649E-2</v>
      </c>
      <c r="J30" s="4">
        <f t="shared" si="23"/>
        <v>-1.0217297636944985E-2</v>
      </c>
      <c r="K30" s="4">
        <f t="shared" si="23"/>
        <v>-0.16923520220509347</v>
      </c>
      <c r="L30" s="4">
        <f t="shared" si="23"/>
        <v>-0.12471895979636893</v>
      </c>
      <c r="M30" s="4">
        <f t="shared" si="23"/>
        <v>0.1585333263484153</v>
      </c>
      <c r="N30" s="4">
        <f t="shared" si="23"/>
        <v>-0.1377459726309751</v>
      </c>
      <c r="O30" s="4">
        <f t="shared" si="23"/>
        <v>2.4601142591244376E-2</v>
      </c>
      <c r="P30" s="4">
        <f t="shared" si="23"/>
        <v>7.9945518932171056E-2</v>
      </c>
      <c r="Q30" s="4">
        <f t="shared" si="23"/>
        <v>3.5355802364536219E-2</v>
      </c>
      <c r="R30" s="4">
        <f t="shared" si="23"/>
        <v>-1.0706022623640966E-2</v>
      </c>
      <c r="S30" s="4">
        <f t="shared" si="23"/>
        <v>-7.9118698879400151E-3</v>
      </c>
      <c r="T30" s="4">
        <f t="shared" si="23"/>
        <v>5.2355354778182213E-2</v>
      </c>
      <c r="U30" s="4">
        <f t="shared" si="23"/>
        <v>0.11624157366482581</v>
      </c>
      <c r="V30" s="4">
        <f t="shared" si="23"/>
        <v>0.23535270392062663</v>
      </c>
      <c r="W30" s="4">
        <f t="shared" si="23"/>
        <v>0.12566899341555038</v>
      </c>
      <c r="X30" s="4">
        <f t="shared" si="23"/>
        <v>0.25561844398242783</v>
      </c>
      <c r="Y30" s="4">
        <f t="shared" si="23"/>
        <v>-6.495048879776541E-2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968.67</v>
      </c>
      <c r="E32" s="3">
        <f>IFERROR(INDEX(E51:E500,MATCH($A$32,$C$51:$C$500,0)),"")</f>
        <v>978.05</v>
      </c>
      <c r="H32" s="3">
        <f>IFERROR(INDEX(D32:G32,COUNT(D32:G32)),"")</f>
        <v>978.05</v>
      </c>
      <c r="I32" s="3">
        <f t="shared" ref="I32:Z32" si="24">IFERROR(INDEX(I51:I500,MATCH($C$32,$C$51:$C$500,0)),"")</f>
        <v>957.77</v>
      </c>
      <c r="J32" s="3">
        <f t="shared" si="24"/>
        <v>984.65</v>
      </c>
      <c r="K32" s="3">
        <f t="shared" si="24"/>
        <v>939.53</v>
      </c>
      <c r="L32" s="3">
        <f t="shared" si="24"/>
        <v>900.61</v>
      </c>
      <c r="M32" s="3">
        <f t="shared" si="24"/>
        <v>810.7</v>
      </c>
      <c r="N32" s="3">
        <f t="shared" si="24"/>
        <v>737.8</v>
      </c>
      <c r="O32" s="3">
        <f t="shared" si="24"/>
        <v>721.78</v>
      </c>
      <c r="P32" s="3">
        <f t="shared" si="24"/>
        <v>668.92</v>
      </c>
      <c r="Q32" s="3">
        <f t="shared" si="24"/>
        <v>651.21</v>
      </c>
      <c r="R32" s="3">
        <f t="shared" si="24"/>
        <v>650.37</v>
      </c>
      <c r="S32" s="3">
        <f t="shared" si="24"/>
        <v>750.17</v>
      </c>
      <c r="T32" s="3">
        <f t="shared" si="24"/>
        <v>793.86</v>
      </c>
      <c r="U32" s="3">
        <f t="shared" si="24"/>
        <v>660.33</v>
      </c>
      <c r="V32" s="3">
        <f t="shared" si="24"/>
        <v>752.52</v>
      </c>
      <c r="W32" s="3">
        <f t="shared" si="24"/>
        <v>579.5</v>
      </c>
      <c r="X32" s="3">
        <f t="shared" si="24"/>
        <v>536.07000000000005</v>
      </c>
      <c r="Y32" s="3">
        <f t="shared" si="24"/>
        <v>512.29</v>
      </c>
      <c r="Z32" s="3">
        <f t="shared" si="24"/>
        <v>511.57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0.11</v>
      </c>
      <c r="E33" s="3">
        <f>IFERROR(INDEX(E51:E500,MATCH($A$33,$C$51:$C$500,0)),"")</f>
        <v>0.13</v>
      </c>
      <c r="H33" s="3">
        <f>IFERROR(INDEX(D33:G33,COUNT(D33:G33)),"")</f>
        <v>0.13</v>
      </c>
      <c r="I33" s="3">
        <f t="shared" ref="I33:Z33" si="25">IFERROR(INDEX(I51:I500,MATCH($C$33,$C$51:$C$500,0)),"")</f>
        <v>0.15</v>
      </c>
      <c r="J33" s="3">
        <f t="shared" si="25"/>
        <v>0.19</v>
      </c>
      <c r="K33" s="3">
        <f t="shared" si="25"/>
        <v>0.28999999999999998</v>
      </c>
      <c r="L33" s="3">
        <f t="shared" si="25"/>
        <v>0.31</v>
      </c>
      <c r="M33" s="3">
        <f t="shared" si="25"/>
        <v>0.32</v>
      </c>
      <c r="N33" s="3">
        <f t="shared" si="25"/>
        <v>0.39</v>
      </c>
      <c r="O33" s="3">
        <f t="shared" si="25"/>
        <v>0.48</v>
      </c>
      <c r="P33" s="3">
        <f t="shared" si="25"/>
        <v>0.36</v>
      </c>
      <c r="Q33" s="3">
        <f t="shared" si="25"/>
        <v>0.91</v>
      </c>
      <c r="R33" s="3">
        <f t="shared" si="25"/>
        <v>0.95</v>
      </c>
      <c r="S33" s="3">
        <f t="shared" si="25"/>
        <v>1.47</v>
      </c>
      <c r="T33" s="3">
        <f t="shared" si="25"/>
        <v>1.8</v>
      </c>
      <c r="U33" s="3">
        <f t="shared" si="25"/>
        <v>2.88</v>
      </c>
      <c r="V33" s="3">
        <f t="shared" si="25"/>
        <v>3.19</v>
      </c>
      <c r="W33" s="3">
        <f t="shared" si="25"/>
        <v>1.71</v>
      </c>
      <c r="X33" s="3">
        <f t="shared" si="25"/>
        <v>1.21</v>
      </c>
      <c r="Y33" s="3">
        <f t="shared" si="25"/>
        <v>0.41</v>
      </c>
      <c r="Z33" s="3">
        <f t="shared" si="25"/>
        <v>0.35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-22.38</v>
      </c>
      <c r="E34" s="3">
        <f>IFERROR(INDEX(E51:E500,MATCH($A$34,$C$51:$C$500,0)),"")</f>
        <v>8.0500000000000007</v>
      </c>
      <c r="H34" s="3">
        <f>IFERROR(INDEX(D34:G34,COUNT(D34:G34)),"")</f>
        <v>8.0500000000000007</v>
      </c>
      <c r="I34" s="3">
        <f t="shared" ref="I34:Z34" si="26">IFERROR(INDEX(I51:I500,MATCH($C$34,$C$51:$C$500,0)),"")</f>
        <v>2.99</v>
      </c>
      <c r="J34" s="3">
        <f t="shared" si="26"/>
        <v>5.65</v>
      </c>
      <c r="K34" s="3">
        <f t="shared" si="26"/>
        <v>6.56</v>
      </c>
      <c r="L34" s="3">
        <f t="shared" si="26"/>
        <v>3.92</v>
      </c>
      <c r="M34" s="3">
        <f t="shared" si="26"/>
        <v>3.1</v>
      </c>
      <c r="N34" s="3">
        <f t="shared" si="26"/>
        <v>5.27</v>
      </c>
      <c r="O34" s="3">
        <f t="shared" si="26"/>
        <v>3.8</v>
      </c>
      <c r="P34" s="3">
        <f t="shared" si="26"/>
        <v>4.16</v>
      </c>
      <c r="Q34" s="3">
        <f t="shared" si="26"/>
        <v>16.96</v>
      </c>
      <c r="R34" s="3">
        <f t="shared" si="26"/>
        <v>42.83</v>
      </c>
      <c r="S34" s="3">
        <f t="shared" si="26"/>
        <v>299.73</v>
      </c>
      <c r="T34" s="3">
        <f t="shared" si="26"/>
        <v>28.7</v>
      </c>
      <c r="U34" s="3">
        <f t="shared" si="26"/>
        <v>43.04</v>
      </c>
      <c r="V34" s="3">
        <f t="shared" si="26"/>
        <v>25.81</v>
      </c>
      <c r="W34" s="3">
        <f t="shared" si="26"/>
        <v>17.59</v>
      </c>
      <c r="X34" s="3">
        <f t="shared" si="26"/>
        <v>10.52</v>
      </c>
      <c r="Y34" s="3">
        <f t="shared" si="26"/>
        <v>8.7200000000000006</v>
      </c>
      <c r="Z34" s="3">
        <f t="shared" si="26"/>
        <v>7.18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0.91</v>
      </c>
      <c r="E35" s="3">
        <f>IFERROR(INDEX(E51:E500,MATCH($A$35,$C$51:$C$500,0)),"")</f>
        <v>0.89</v>
      </c>
      <c r="H35" s="3">
        <f>IFERROR(INDEX(D35:G35,COUNT(D35:G35)),"")</f>
        <v>0.89</v>
      </c>
      <c r="I35" s="3">
        <f t="shared" ref="I35:Z35" si="27">IFERROR(INDEX(I51:I500,MATCH($C$35,$C$51:$C$500,0)),"")</f>
        <v>0.24</v>
      </c>
      <c r="J35" s="3">
        <f t="shared" si="27"/>
        <v>0.3</v>
      </c>
      <c r="K35" s="3">
        <f t="shared" si="27"/>
        <v>0.44</v>
      </c>
      <c r="L35" s="3">
        <f t="shared" si="27"/>
        <v>0.38</v>
      </c>
      <c r="M35" s="3">
        <f t="shared" si="27"/>
        <v>0.31</v>
      </c>
      <c r="N35" s="3">
        <f t="shared" si="27"/>
        <v>0.4</v>
      </c>
      <c r="O35" s="3">
        <f t="shared" si="27"/>
        <v>0.41</v>
      </c>
      <c r="P35" s="3">
        <f t="shared" si="27"/>
        <v>0.28999999999999998</v>
      </c>
      <c r="Q35" s="3">
        <f t="shared" si="27"/>
        <v>0.77</v>
      </c>
      <c r="R35" s="3">
        <f t="shared" si="27"/>
        <v>0.83</v>
      </c>
      <c r="S35" s="3">
        <f t="shared" si="27"/>
        <v>1.48</v>
      </c>
      <c r="T35" s="3">
        <f t="shared" si="27"/>
        <v>1.9</v>
      </c>
      <c r="U35" s="3">
        <f t="shared" si="27"/>
        <v>2.66</v>
      </c>
      <c r="V35" s="3">
        <f t="shared" si="27"/>
        <v>3.76</v>
      </c>
      <c r="W35" s="3">
        <f t="shared" si="27"/>
        <v>1.91</v>
      </c>
      <c r="X35" s="3">
        <f t="shared" si="27"/>
        <v>1.41</v>
      </c>
      <c r="Y35" s="3">
        <f t="shared" si="27"/>
        <v>0.56999999999999995</v>
      </c>
      <c r="Z35" s="3">
        <f t="shared" si="27"/>
        <v>0.46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2030436000000</v>
      </c>
      <c r="E51" s="5">
        <v>2376220000000</v>
      </c>
      <c r="F51" s="5">
        <v>2223086000000</v>
      </c>
      <c r="G51" s="5">
        <v>2264254000000</v>
      </c>
      <c r="I51" s="5">
        <v>9594211000000</v>
      </c>
      <c r="J51" s="5">
        <v>10059317000000</v>
      </c>
      <c r="K51" s="5">
        <v>10163157000000</v>
      </c>
      <c r="L51" s="5">
        <v>12233495000000</v>
      </c>
      <c r="M51" s="5">
        <v>13976648000000</v>
      </c>
      <c r="N51" s="5">
        <v>12064088000000</v>
      </c>
      <c r="O51" s="5">
        <v>12936503000000</v>
      </c>
      <c r="P51" s="5">
        <v>11695216000000</v>
      </c>
      <c r="Q51" s="5">
        <v>10829450000000</v>
      </c>
      <c r="R51" s="5">
        <v>10459641000000</v>
      </c>
      <c r="S51" s="5">
        <v>10572834000000</v>
      </c>
      <c r="T51" s="5">
        <v>10657152000000</v>
      </c>
      <c r="U51" s="5">
        <v>10019977000000</v>
      </c>
      <c r="V51" s="5">
        <v>8925419000000</v>
      </c>
      <c r="W51" s="5">
        <v>7162935000000</v>
      </c>
      <c r="X51" s="5">
        <v>6326514000000</v>
      </c>
      <c r="Y51" s="5">
        <v>5034905000000</v>
      </c>
      <c r="Z51" s="5">
        <v>5384640000000</v>
      </c>
    </row>
    <row r="52" spans="2:26" ht="15.5" x14ac:dyDescent="0.35">
      <c r="C52" t="s">
        <v>97</v>
      </c>
      <c r="D52" s="5">
        <v>-73378000000</v>
      </c>
      <c r="E52" s="5">
        <v>203017000000</v>
      </c>
      <c r="F52" s="5">
        <v>-22495000000</v>
      </c>
      <c r="G52" s="5">
        <v>5095000000</v>
      </c>
      <c r="I52" s="5">
        <v>203405000000</v>
      </c>
      <c r="J52" s="5">
        <v>379821000000</v>
      </c>
      <c r="K52" s="5">
        <v>390190000000</v>
      </c>
      <c r="L52" s="5">
        <v>877357000000</v>
      </c>
      <c r="M52" s="5">
        <v>1050437000000</v>
      </c>
      <c r="N52" s="5">
        <v>889821000000</v>
      </c>
      <c r="O52" s="5">
        <v>912206000000</v>
      </c>
      <c r="P52" s="5">
        <v>521750000000</v>
      </c>
      <c r="Q52" s="5">
        <v>558571000000</v>
      </c>
      <c r="R52" s="5">
        <v>583607000000</v>
      </c>
      <c r="S52" s="5">
        <v>244434000000</v>
      </c>
      <c r="T52" s="5">
        <v>585027000000</v>
      </c>
      <c r="U52" s="5">
        <v>409251000000</v>
      </c>
      <c r="V52" s="5">
        <v>698727000000</v>
      </c>
      <c r="W52" s="5">
        <v>393782000000</v>
      </c>
    </row>
    <row r="53" spans="2:26" ht="15.5" x14ac:dyDescent="0.35">
      <c r="C53" t="s">
        <v>85</v>
      </c>
      <c r="D53" s="5">
        <v>-1426320000000</v>
      </c>
      <c r="E53" s="5">
        <v>-1423531000000</v>
      </c>
      <c r="F53" s="5">
        <v>-1195907000000</v>
      </c>
      <c r="G53" s="5">
        <v>-1484833000000</v>
      </c>
      <c r="I53" s="5">
        <v>-5723278000000</v>
      </c>
      <c r="J53" s="5">
        <v>-6019583000000</v>
      </c>
      <c r="K53" s="5">
        <v>-6175305000000</v>
      </c>
      <c r="L53" s="5">
        <v>-6414757000000</v>
      </c>
      <c r="M53" s="5">
        <v>-7393357000000</v>
      </c>
      <c r="N53" s="5">
        <v>-6185336000000</v>
      </c>
      <c r="O53" s="5">
        <v>-6618844000000</v>
      </c>
      <c r="P53" s="5">
        <v>-6047931000000</v>
      </c>
      <c r="Q53" s="5">
        <v>-5546706000000</v>
      </c>
      <c r="R53" s="5">
        <v>-6239894000000</v>
      </c>
      <c r="S53" s="5">
        <v>-6551292000000</v>
      </c>
      <c r="T53" s="5">
        <v>-6131982000000</v>
      </c>
      <c r="U53" s="5">
        <v>-5486919000000</v>
      </c>
      <c r="V53" s="5">
        <v>-4753060000000</v>
      </c>
      <c r="W53" s="5">
        <v>-3919690000000</v>
      </c>
      <c r="X53" s="5">
        <v>-3161505000000</v>
      </c>
      <c r="Y53" s="5">
        <v>-2612963000000</v>
      </c>
      <c r="Z53" s="5">
        <v>-2846923000000</v>
      </c>
    </row>
    <row r="54" spans="2:26" ht="15.5" x14ac:dyDescent="0.35">
      <c r="C54" t="s">
        <v>86</v>
      </c>
      <c r="D54" s="5">
        <v>604116000000</v>
      </c>
      <c r="E54" s="5">
        <v>952689000000</v>
      </c>
      <c r="F54" s="5">
        <v>1027179000000</v>
      </c>
      <c r="G54" s="5">
        <v>779421000000</v>
      </c>
      <c r="I54" s="5">
        <v>3870933000000</v>
      </c>
      <c r="J54" s="5">
        <v>4039734000000</v>
      </c>
      <c r="K54" s="5">
        <v>3987852000000</v>
      </c>
      <c r="L54" s="5">
        <v>5818738000000</v>
      </c>
      <c r="M54" s="5">
        <v>6583291000000</v>
      </c>
      <c r="N54" s="5">
        <v>5878752000000</v>
      </c>
      <c r="O54" s="5">
        <v>6317659000000</v>
      </c>
      <c r="P54" s="5">
        <v>5647285000000</v>
      </c>
      <c r="Q54" s="5">
        <v>5282744000000</v>
      </c>
      <c r="R54" s="5">
        <v>4219747000000</v>
      </c>
      <c r="S54" s="5">
        <v>4021542000000</v>
      </c>
      <c r="T54" s="5">
        <v>4525170000000</v>
      </c>
      <c r="U54" s="5">
        <v>4533058000000</v>
      </c>
      <c r="V54" s="5">
        <v>4172359000000</v>
      </c>
      <c r="W54" s="5">
        <v>3243245000000</v>
      </c>
      <c r="X54" s="5">
        <v>3165009000000</v>
      </c>
      <c r="Y54" s="5">
        <v>2421942000000</v>
      </c>
      <c r="Z54" s="5">
        <v>2537717000000</v>
      </c>
    </row>
    <row r="55" spans="2:26" ht="15.5" x14ac:dyDescent="0.35">
      <c r="C55" t="s">
        <v>87</v>
      </c>
      <c r="D55" s="5">
        <v>-470279000000</v>
      </c>
      <c r="E55" s="5">
        <v>-472089000000</v>
      </c>
      <c r="F55" s="5">
        <v>-513283000000</v>
      </c>
      <c r="G55" s="5">
        <v>-545698000000</v>
      </c>
      <c r="I55" s="5">
        <v>-2218062000000</v>
      </c>
      <c r="J55" s="5">
        <v>-2299985000000</v>
      </c>
      <c r="K55" s="5">
        <v>-2425012000000</v>
      </c>
      <c r="L55" s="5">
        <v>-2534460000000</v>
      </c>
      <c r="M55" s="5">
        <v>-2697474000000</v>
      </c>
      <c r="N55" s="5">
        <v>-2609824000000</v>
      </c>
      <c r="O55" s="5">
        <v>-2611199000000</v>
      </c>
      <c r="P55" s="5">
        <v>-2416363000000</v>
      </c>
      <c r="Q55" s="5">
        <v>-2435217000000</v>
      </c>
      <c r="R55" s="5">
        <v>-2174514000000</v>
      </c>
      <c r="S55" s="5">
        <v>-1971136000000</v>
      </c>
      <c r="T55" s="5">
        <v>-1848082000000</v>
      </c>
      <c r="U55" s="5">
        <v>-1675758000000</v>
      </c>
      <c r="V55" s="5">
        <v>-1527054000000</v>
      </c>
      <c r="W55" s="5">
        <v>-1313179000000</v>
      </c>
      <c r="X55" s="5">
        <v>-1685126000000</v>
      </c>
      <c r="Y55" s="5">
        <v>-1712037000000</v>
      </c>
      <c r="Z55" s="5">
        <v>-1964977000000</v>
      </c>
    </row>
    <row r="56" spans="2:26" ht="15.5" x14ac:dyDescent="0.35">
      <c r="C56" t="s">
        <v>89</v>
      </c>
      <c r="D56" s="5">
        <v>-470279000000</v>
      </c>
      <c r="E56" s="5">
        <v>-472089000000</v>
      </c>
      <c r="F56" s="5">
        <v>-513283000000</v>
      </c>
      <c r="G56" s="5">
        <v>-545698000000</v>
      </c>
      <c r="I56" s="5">
        <v>-2218062000000</v>
      </c>
      <c r="J56" s="5">
        <v>-2299985000000</v>
      </c>
      <c r="K56" s="5">
        <v>-2425012000000</v>
      </c>
      <c r="L56" s="5">
        <v>-2534460000000</v>
      </c>
      <c r="M56" s="5">
        <v>-2697474000000</v>
      </c>
      <c r="N56" s="5">
        <v>-2609824000000</v>
      </c>
      <c r="O56" s="5">
        <v>-2611199000000</v>
      </c>
      <c r="P56" s="5">
        <v>-2416363000000</v>
      </c>
      <c r="Q56" s="5">
        <v>-2435217000000</v>
      </c>
      <c r="R56" s="5">
        <v>-2174514000000</v>
      </c>
      <c r="S56" s="5">
        <v>-1971136000000</v>
      </c>
      <c r="T56" s="5">
        <v>-1848082000000</v>
      </c>
      <c r="U56" s="5">
        <v>-1675758000000</v>
      </c>
      <c r="V56" s="5">
        <v>-1527054000000</v>
      </c>
      <c r="W56" s="5">
        <v>-1313179000000</v>
      </c>
      <c r="X56" s="5">
        <v>-1179245000000</v>
      </c>
      <c r="Y56" s="5">
        <v>-1291835000000</v>
      </c>
      <c r="Z56" s="5">
        <v>-1403817000000</v>
      </c>
    </row>
    <row r="57" spans="2:26" ht="15.5" x14ac:dyDescent="0.35">
      <c r="C57" t="s">
        <v>90</v>
      </c>
      <c r="D57" s="5">
        <v>133837000000</v>
      </c>
      <c r="E57" s="5">
        <v>480600000000</v>
      </c>
      <c r="F57" s="5">
        <v>513896000000</v>
      </c>
      <c r="G57" s="5">
        <v>233723000000</v>
      </c>
      <c r="I57" s="5">
        <v>1652871000000</v>
      </c>
      <c r="J57" s="5">
        <v>1739749000000</v>
      </c>
      <c r="K57" s="5">
        <v>1562840000000</v>
      </c>
      <c r="L57" s="5">
        <v>3284278000000</v>
      </c>
      <c r="M57" s="5">
        <v>3885817000000</v>
      </c>
      <c r="N57" s="5">
        <v>3268928000000</v>
      </c>
      <c r="O57" s="5">
        <v>3706460000000</v>
      </c>
      <c r="P57" s="5">
        <v>3230922000000</v>
      </c>
      <c r="Q57" s="5">
        <v>2847527000000</v>
      </c>
      <c r="R57" s="5">
        <v>2045233000000</v>
      </c>
      <c r="S57" s="5">
        <v>2050406000000</v>
      </c>
      <c r="T57" s="5">
        <v>2677088000000</v>
      </c>
      <c r="U57" s="5">
        <v>2857300000000</v>
      </c>
      <c r="V57" s="5">
        <v>2645305000000</v>
      </c>
      <c r="W57" s="5">
        <v>1930066000000</v>
      </c>
      <c r="X57" s="5">
        <v>1479883000000</v>
      </c>
      <c r="Y57" s="5">
        <v>709905000000</v>
      </c>
      <c r="Z57" s="5">
        <v>572740000000</v>
      </c>
    </row>
    <row r="58" spans="2:26" ht="15.5" x14ac:dyDescent="0.35">
      <c r="C58" t="s">
        <v>91</v>
      </c>
      <c r="D58" s="5">
        <v>-224549000000</v>
      </c>
      <c r="E58" s="5">
        <v>-157616000000</v>
      </c>
      <c r="F58" s="5">
        <v>207448000000</v>
      </c>
      <c r="G58" s="5">
        <v>-185744000000</v>
      </c>
      <c r="I58" s="5">
        <v>-321898000000</v>
      </c>
      <c r="J58" s="5">
        <v>-699147000000</v>
      </c>
      <c r="K58" s="5">
        <v>-476160000000</v>
      </c>
      <c r="L58" s="5">
        <v>-725254000000</v>
      </c>
      <c r="M58" s="5">
        <v>-828971000000</v>
      </c>
      <c r="N58" s="5">
        <v>-1044643000000</v>
      </c>
      <c r="O58" s="5">
        <v>-798828000000</v>
      </c>
      <c r="P58" s="5">
        <v>-1448178000000</v>
      </c>
      <c r="Q58" s="5">
        <v>-821458000000</v>
      </c>
      <c r="R58" s="5">
        <v>-633058000000</v>
      </c>
      <c r="S58" s="5">
        <v>-1435788000000</v>
      </c>
      <c r="T58" s="5">
        <v>-759541000000</v>
      </c>
      <c r="U58" s="5">
        <v>-1345837000000</v>
      </c>
      <c r="V58" s="5">
        <v>-83914000000</v>
      </c>
      <c r="W58" s="5">
        <v>-333531000000</v>
      </c>
      <c r="X58" s="5">
        <v>-284284000000</v>
      </c>
      <c r="Y58" s="5">
        <v>-119021000000</v>
      </c>
      <c r="Z58" s="5">
        <v>-268169000000</v>
      </c>
    </row>
    <row r="59" spans="2:26" ht="15.5" x14ac:dyDescent="0.35">
      <c r="C59" t="s">
        <v>93</v>
      </c>
      <c r="D59" s="5">
        <v>-31379000000</v>
      </c>
      <c r="E59" s="5">
        <v>-9402000000</v>
      </c>
      <c r="F59" s="5">
        <v>-5969000000</v>
      </c>
      <c r="G59" s="5">
        <v>-24159000000</v>
      </c>
      <c r="I59" s="5">
        <v>-22625000000</v>
      </c>
      <c r="J59" s="5">
        <v>-16948000000</v>
      </c>
      <c r="K59" s="5">
        <v>1371000000</v>
      </c>
      <c r="L59" s="5">
        <v>-192567000000</v>
      </c>
      <c r="M59" s="5">
        <v>-43774000000</v>
      </c>
      <c r="N59" s="5">
        <v>-144787000000</v>
      </c>
      <c r="O59" s="5">
        <v>211138000000</v>
      </c>
      <c r="P59" s="5">
        <v>-554974000000</v>
      </c>
      <c r="Q59" s="5">
        <v>-120789000000</v>
      </c>
      <c r="R59" s="5">
        <v>220588000000</v>
      </c>
      <c r="S59" s="5">
        <v>-861575000000</v>
      </c>
      <c r="T59" s="5">
        <v>-246392000000</v>
      </c>
      <c r="U59" s="5">
        <v>-760164000000</v>
      </c>
      <c r="X59" s="5">
        <v>90812000000</v>
      </c>
      <c r="Y59" s="5">
        <v>374447000000</v>
      </c>
      <c r="Z59" s="5">
        <v>-292407000000</v>
      </c>
    </row>
    <row r="60" spans="2:26" ht="15.5" x14ac:dyDescent="0.35">
      <c r="C60" t="s">
        <v>92</v>
      </c>
      <c r="D60" s="5">
        <v>729000000</v>
      </c>
      <c r="E60" s="5">
        <v>11569000000</v>
      </c>
      <c r="F60" s="5">
        <v>8939000000</v>
      </c>
      <c r="G60" s="5">
        <v>9298000000</v>
      </c>
      <c r="I60" s="5">
        <v>38901000000</v>
      </c>
      <c r="J60" s="5">
        <v>52479000000</v>
      </c>
      <c r="K60" s="5">
        <v>54748000000</v>
      </c>
      <c r="L60" s="5">
        <v>54974000000</v>
      </c>
      <c r="M60" s="5">
        <v>43070000000</v>
      </c>
      <c r="N60" s="5">
        <v>32418000000</v>
      </c>
      <c r="O60" s="5">
        <v>42185000000</v>
      </c>
      <c r="P60" s="5">
        <v>37660000000</v>
      </c>
      <c r="Q60" s="5">
        <v>38076000000</v>
      </c>
      <c r="R60" s="5">
        <v>44190000000</v>
      </c>
      <c r="S60" s="5">
        <v>76303000000</v>
      </c>
      <c r="T60" s="5">
        <v>103872000000</v>
      </c>
      <c r="U60" s="5">
        <v>41895000000</v>
      </c>
      <c r="V60" s="5">
        <v>36172000000</v>
      </c>
      <c r="W60" s="5">
        <v>44931000000</v>
      </c>
      <c r="X60" s="5">
        <v>36270000000</v>
      </c>
      <c r="Y60" s="5">
        <v>36834000000</v>
      </c>
      <c r="Z60" s="5">
        <v>90361000000</v>
      </c>
    </row>
    <row r="61" spans="2:26" ht="15.5" x14ac:dyDescent="0.35">
      <c r="C61" t="s">
        <v>27</v>
      </c>
      <c r="D61" s="5">
        <v>-152448000000</v>
      </c>
      <c r="E61" s="5">
        <v>-160271000000</v>
      </c>
      <c r="F61" s="5">
        <v>-147846000000</v>
      </c>
      <c r="G61" s="5">
        <v>-186788000000</v>
      </c>
      <c r="I61" s="5">
        <v>-696450000000</v>
      </c>
      <c r="J61" s="5">
        <v>-799686000000</v>
      </c>
      <c r="K61" s="5">
        <v>-767430000000</v>
      </c>
      <c r="L61" s="5">
        <v>-586225000000</v>
      </c>
      <c r="M61" s="5">
        <v>-826765000000</v>
      </c>
      <c r="N61" s="5">
        <v>-930957000000</v>
      </c>
      <c r="O61" s="5">
        <v>-1029232000000</v>
      </c>
      <c r="P61" s="5">
        <v>-924571000000</v>
      </c>
      <c r="Q61" s="5">
        <v>-761905000000</v>
      </c>
      <c r="R61" s="5">
        <v>-580847000000</v>
      </c>
      <c r="S61" s="5">
        <v>-559781000000</v>
      </c>
      <c r="T61" s="5">
        <v>-376638000000</v>
      </c>
      <c r="U61" s="5">
        <v>-571644000000</v>
      </c>
      <c r="V61" s="5">
        <v>-326137000000</v>
      </c>
      <c r="W61" s="5">
        <v>-372916000000</v>
      </c>
      <c r="X61" s="5">
        <v>-332388000000</v>
      </c>
      <c r="Y61" s="5">
        <v>-341843000000</v>
      </c>
      <c r="Z61" s="5">
        <v>-559601000000</v>
      </c>
    </row>
    <row r="62" spans="2:26" ht="15.5" x14ac:dyDescent="0.35">
      <c r="C62" t="s">
        <v>94</v>
      </c>
      <c r="X62" s="5">
        <v>-93000000</v>
      </c>
      <c r="Y62" s="5">
        <v>428000000</v>
      </c>
      <c r="Z62" s="5">
        <v>-540000000</v>
      </c>
    </row>
    <row r="63" spans="2:26" ht="15.5" x14ac:dyDescent="0.35">
      <c r="C63" t="s">
        <v>98</v>
      </c>
      <c r="D63" s="5">
        <v>-224549000000</v>
      </c>
      <c r="E63" s="5">
        <v>-157616000000</v>
      </c>
      <c r="F63" s="5">
        <v>207448000000</v>
      </c>
      <c r="G63" s="5">
        <v>-185744000000</v>
      </c>
      <c r="I63" s="5">
        <v>-321898000000</v>
      </c>
      <c r="J63" s="5">
        <v>-699147000000</v>
      </c>
      <c r="K63" s="5">
        <v>-476160000000</v>
      </c>
      <c r="L63" s="5">
        <v>-725254000000</v>
      </c>
      <c r="M63" s="5">
        <v>-828971000000</v>
      </c>
      <c r="N63" s="5">
        <v>-1044643000000</v>
      </c>
      <c r="O63" s="5">
        <v>-798828000000</v>
      </c>
      <c r="P63" s="5">
        <v>-1448178000000</v>
      </c>
      <c r="Q63" s="5">
        <v>-821458000000</v>
      </c>
      <c r="R63" s="5">
        <v>-633058000000</v>
      </c>
      <c r="S63" s="5">
        <v>-1435788000000</v>
      </c>
      <c r="T63" s="5">
        <v>-759541000000</v>
      </c>
      <c r="U63" s="5">
        <v>-1345837000000</v>
      </c>
      <c r="V63" s="5">
        <v>-83914000000</v>
      </c>
      <c r="W63" s="5">
        <v>-333531000000</v>
      </c>
      <c r="X63" s="5">
        <v>-284284000000</v>
      </c>
      <c r="Y63" s="5">
        <v>-119021000000</v>
      </c>
      <c r="Z63" s="5">
        <v>-268169000000</v>
      </c>
    </row>
    <row r="64" spans="2:26" ht="15.5" x14ac:dyDescent="0.35">
      <c r="C64" t="s">
        <v>29</v>
      </c>
      <c r="D64" s="5">
        <v>-90712000000</v>
      </c>
      <c r="E64" s="5">
        <v>322984000000</v>
      </c>
      <c r="F64" s="5">
        <v>721344000000</v>
      </c>
      <c r="G64" s="5">
        <v>47979000000</v>
      </c>
      <c r="I64" s="5">
        <v>1330973000000</v>
      </c>
      <c r="J64" s="5">
        <v>1040602000000</v>
      </c>
      <c r="K64" s="5">
        <v>1086680000000</v>
      </c>
      <c r="L64" s="5">
        <v>2559024000000</v>
      </c>
      <c r="M64" s="5">
        <v>3056846000000</v>
      </c>
      <c r="N64" s="5">
        <v>2224285000000</v>
      </c>
      <c r="O64" s="5">
        <v>2907632000000</v>
      </c>
      <c r="P64" s="5">
        <v>1782744000000</v>
      </c>
      <c r="Q64" s="5">
        <v>2026069000000</v>
      </c>
      <c r="R64" s="5">
        <v>1412175000000</v>
      </c>
      <c r="S64" s="5">
        <v>614618000000</v>
      </c>
      <c r="T64" s="5">
        <v>1917547000000</v>
      </c>
      <c r="U64" s="5">
        <v>1511463000000</v>
      </c>
      <c r="V64" s="5">
        <v>2561391000000</v>
      </c>
      <c r="W64" s="5">
        <v>1596535000000</v>
      </c>
      <c r="X64" s="5">
        <v>1195599000000</v>
      </c>
      <c r="Y64" s="5">
        <v>590884000000</v>
      </c>
      <c r="Z64" s="5">
        <v>304571000000</v>
      </c>
    </row>
    <row r="65" spans="2:26" ht="15.5" x14ac:dyDescent="0.35">
      <c r="C65" t="s">
        <v>28</v>
      </c>
      <c r="D65" s="5">
        <v>-19821000000</v>
      </c>
      <c r="E65" s="5">
        <v>92374000000</v>
      </c>
      <c r="F65" s="5">
        <v>-208911000000</v>
      </c>
      <c r="G65" s="5">
        <v>8220000000</v>
      </c>
      <c r="I65" s="5">
        <v>-212752000000</v>
      </c>
      <c r="J65" s="5">
        <v>-123382000000</v>
      </c>
      <c r="K65" s="5">
        <v>-18938000000</v>
      </c>
      <c r="L65" s="5">
        <v>-498168000000</v>
      </c>
      <c r="M65" s="5">
        <v>-605707000000</v>
      </c>
      <c r="N65" s="5">
        <v>-423256000000</v>
      </c>
      <c r="O65" s="5">
        <v>-590195000000</v>
      </c>
      <c r="P65" s="5">
        <v>-431264000000</v>
      </c>
      <c r="Q65" s="5">
        <v>-971944000000</v>
      </c>
      <c r="R65" s="5">
        <v>-625635000000</v>
      </c>
      <c r="S65" s="5">
        <v>-331179000000</v>
      </c>
      <c r="T65" s="5">
        <v>-627539000000</v>
      </c>
      <c r="U65" s="5">
        <v>-481817000000</v>
      </c>
      <c r="V65" s="5">
        <v>-567902000000</v>
      </c>
      <c r="W65" s="5">
        <v>-432765000000</v>
      </c>
      <c r="X65" s="5">
        <v>-345087000000</v>
      </c>
      <c r="Y65" s="5">
        <v>-259422000000</v>
      </c>
      <c r="Z65" s="5">
        <v>40312000000</v>
      </c>
    </row>
    <row r="66" spans="2:26" ht="15.5" x14ac:dyDescent="0.35">
      <c r="C66" t="s">
        <v>99</v>
      </c>
      <c r="D66" s="5">
        <v>-110533000000</v>
      </c>
      <c r="E66" s="5">
        <v>415358000000</v>
      </c>
      <c r="F66" s="5">
        <v>512433000000</v>
      </c>
      <c r="G66" s="5">
        <v>56199000000</v>
      </c>
      <c r="I66" s="5">
        <v>1118221000000</v>
      </c>
      <c r="J66" s="5">
        <v>917220000000</v>
      </c>
      <c r="K66" s="5">
        <v>1067742000000</v>
      </c>
      <c r="L66" s="5">
        <v>2060856000000</v>
      </c>
      <c r="M66" s="5">
        <v>2451139000000</v>
      </c>
      <c r="N66" s="5">
        <v>1801029000000</v>
      </c>
      <c r="O66" s="5">
        <v>2317437000000</v>
      </c>
      <c r="P66" s="5">
        <v>1351480000000</v>
      </c>
      <c r="Q66" s="5">
        <v>1054125000000</v>
      </c>
      <c r="R66" s="5">
        <v>786540000000</v>
      </c>
      <c r="S66" s="5">
        <v>283439000000</v>
      </c>
      <c r="T66" s="5">
        <v>1290008000000</v>
      </c>
      <c r="U66" s="5">
        <v>1029646000000</v>
      </c>
      <c r="V66" s="5">
        <v>1993489000000</v>
      </c>
      <c r="W66" s="5">
        <v>1163770000000</v>
      </c>
      <c r="X66" s="5">
        <v>850512000000</v>
      </c>
      <c r="Y66" s="5">
        <v>331462000000</v>
      </c>
      <c r="Z66" s="5">
        <v>344883000000</v>
      </c>
    </row>
    <row r="67" spans="2:26" ht="15.5" x14ac:dyDescent="0.35">
      <c r="C67" t="s">
        <v>100</v>
      </c>
      <c r="X67" s="5">
        <v>-271647000000</v>
      </c>
      <c r="Y67" s="5">
        <v>-174254000000</v>
      </c>
      <c r="Z67" s="5">
        <v>80866000000</v>
      </c>
    </row>
    <row r="68" spans="2:26" ht="15.5" x14ac:dyDescent="0.35">
      <c r="C68" t="s">
        <v>101</v>
      </c>
      <c r="D68" s="5">
        <v>-110533000000</v>
      </c>
      <c r="E68" s="5">
        <v>415358000000</v>
      </c>
      <c r="F68" s="5">
        <v>512433000000</v>
      </c>
      <c r="G68" s="5">
        <v>56199000000</v>
      </c>
      <c r="I68" s="5">
        <v>1118221000000</v>
      </c>
      <c r="J68" s="5">
        <v>917220000000</v>
      </c>
      <c r="K68" s="5">
        <v>1067742000000</v>
      </c>
      <c r="L68" s="5">
        <v>2060856000000</v>
      </c>
      <c r="M68" s="5">
        <v>2451139000000</v>
      </c>
      <c r="N68" s="5">
        <v>1801029000000</v>
      </c>
      <c r="O68" s="5">
        <v>2317437000000</v>
      </c>
      <c r="P68" s="5">
        <v>1351480000000</v>
      </c>
      <c r="Q68" s="5">
        <v>1054125000000</v>
      </c>
      <c r="R68" s="5">
        <v>786540000000</v>
      </c>
      <c r="S68" s="5">
        <v>283439000000</v>
      </c>
      <c r="T68" s="5">
        <v>1290008000000</v>
      </c>
      <c r="U68" s="5">
        <v>1029646000000</v>
      </c>
      <c r="V68" s="5">
        <v>1993489000000</v>
      </c>
      <c r="W68" s="5">
        <v>1163770000000</v>
      </c>
      <c r="X68" s="5">
        <v>578865000000</v>
      </c>
      <c r="Y68" s="5">
        <v>157208000000</v>
      </c>
      <c r="Z68" s="5">
        <v>425749000000</v>
      </c>
    </row>
    <row r="69" spans="2:26" ht="15.5" x14ac:dyDescent="0.35">
      <c r="C69" t="s">
        <v>102</v>
      </c>
      <c r="D69" s="5">
        <v>-118309000000</v>
      </c>
      <c r="E69" s="5">
        <v>123922000000</v>
      </c>
      <c r="F69" s="5">
        <v>-359445000000</v>
      </c>
      <c r="G69" s="5">
        <v>-2546000000</v>
      </c>
      <c r="I69" s="5">
        <v>-362436000000</v>
      </c>
      <c r="J69" s="5">
        <v>1262000000</v>
      </c>
      <c r="K69" s="5">
        <v>-12626000000</v>
      </c>
      <c r="L69" s="5">
        <v>-2314000000</v>
      </c>
      <c r="M69" s="5">
        <v>-51311000000</v>
      </c>
      <c r="N69" s="5">
        <v>33830000000</v>
      </c>
      <c r="O69" s="5">
        <v>7193000000</v>
      </c>
      <c r="P69" s="5">
        <v>3519000000</v>
      </c>
      <c r="Q69" s="5">
        <v>-119355000000</v>
      </c>
      <c r="R69" s="5">
        <v>64450000000</v>
      </c>
      <c r="S69" s="5">
        <v>-31483000000</v>
      </c>
      <c r="T69" s="5">
        <v>-95802000000</v>
      </c>
      <c r="U69" s="5">
        <v>71973000000</v>
      </c>
      <c r="V69" s="5">
        <v>74730000000</v>
      </c>
      <c r="W69" s="5">
        <v>26723000000</v>
      </c>
    </row>
    <row r="70" spans="2:26" ht="15.5" x14ac:dyDescent="0.35">
      <c r="C70" t="s">
        <v>288</v>
      </c>
      <c r="D70" s="5">
        <v>-118309000000</v>
      </c>
      <c r="E70" s="5">
        <v>123922000000</v>
      </c>
      <c r="F70" s="5">
        <v>-359445000000</v>
      </c>
      <c r="G70" s="5">
        <v>-2546000000</v>
      </c>
      <c r="I70" s="5">
        <v>-362436000000</v>
      </c>
      <c r="J70" s="5">
        <v>1262000000</v>
      </c>
      <c r="K70" s="5">
        <v>-12626000000</v>
      </c>
      <c r="L70" s="5">
        <v>-2314000000</v>
      </c>
      <c r="M70" s="5">
        <v>-51311000000</v>
      </c>
      <c r="N70" s="5">
        <v>33830000000</v>
      </c>
      <c r="O70" s="5">
        <v>7193000000</v>
      </c>
      <c r="P70" s="5">
        <v>3519000000</v>
      </c>
      <c r="Q70" s="5">
        <v>-119355000000</v>
      </c>
      <c r="R70" s="5">
        <v>64450000000</v>
      </c>
      <c r="S70" s="5">
        <v>-31483000000</v>
      </c>
      <c r="T70" s="5">
        <v>-95802000000</v>
      </c>
      <c r="U70" s="5">
        <v>71973000000</v>
      </c>
      <c r="V70" s="5">
        <v>74730000000</v>
      </c>
      <c r="W70" s="5">
        <v>26723000000</v>
      </c>
    </row>
    <row r="71" spans="2:26" ht="15.5" x14ac:dyDescent="0.35">
      <c r="C71" t="s">
        <v>103</v>
      </c>
      <c r="D71" s="5">
        <v>-228842000000</v>
      </c>
      <c r="E71" s="5">
        <v>539280000000</v>
      </c>
      <c r="F71" s="5">
        <v>152988000000</v>
      </c>
      <c r="G71" s="5">
        <v>53653000000</v>
      </c>
      <c r="I71" s="5">
        <v>755785000000</v>
      </c>
      <c r="J71" s="5">
        <v>918482000000</v>
      </c>
      <c r="K71" s="5">
        <v>1055116000000</v>
      </c>
      <c r="L71" s="5">
        <v>2058542000000</v>
      </c>
      <c r="M71" s="5">
        <v>2399828000000</v>
      </c>
      <c r="N71" s="5">
        <v>1834859000000</v>
      </c>
      <c r="O71" s="5">
        <v>2324630000000</v>
      </c>
      <c r="P71" s="5">
        <v>1354999000000</v>
      </c>
      <c r="Q71" s="5">
        <v>934770000000</v>
      </c>
      <c r="R71" s="5">
        <v>850990000000</v>
      </c>
      <c r="S71" s="5">
        <v>251956000000</v>
      </c>
      <c r="T71" s="5">
        <v>1194206000000</v>
      </c>
      <c r="U71" s="5">
        <v>1101619000000</v>
      </c>
      <c r="V71" s="5">
        <v>2068219000000</v>
      </c>
      <c r="W71" s="5">
        <v>1190493000000</v>
      </c>
    </row>
    <row r="72" spans="2:26" ht="15.5" x14ac:dyDescent="0.35">
      <c r="C72" t="s">
        <v>104</v>
      </c>
      <c r="D72" s="5">
        <v>-110533000000</v>
      </c>
      <c r="E72" s="5">
        <v>415358000000</v>
      </c>
      <c r="F72" s="5">
        <v>512433000000</v>
      </c>
      <c r="G72" s="5">
        <v>56199000000</v>
      </c>
      <c r="I72" s="5">
        <v>1118221000000</v>
      </c>
      <c r="J72" s="5">
        <v>917220000000</v>
      </c>
      <c r="K72" s="5">
        <v>1067742000000</v>
      </c>
      <c r="L72" s="5">
        <v>2060856000000</v>
      </c>
      <c r="M72" s="5">
        <v>2451139000000</v>
      </c>
      <c r="N72" s="5">
        <v>1801029000000</v>
      </c>
      <c r="O72" s="5">
        <v>2317437000000</v>
      </c>
      <c r="P72" s="5">
        <v>1351480000000</v>
      </c>
      <c r="Q72" s="5">
        <v>1054125000000</v>
      </c>
      <c r="R72" s="5">
        <v>786540000000</v>
      </c>
      <c r="S72" s="5">
        <v>283439000000</v>
      </c>
      <c r="T72" s="5">
        <v>1290008000000</v>
      </c>
      <c r="U72" s="5">
        <v>1029646000000</v>
      </c>
      <c r="V72" s="5">
        <v>1993489000000</v>
      </c>
      <c r="W72" s="5">
        <v>1163770000000</v>
      </c>
      <c r="X72" s="5">
        <v>578865000000</v>
      </c>
      <c r="Y72" s="5">
        <v>157208000000</v>
      </c>
      <c r="Z72" s="5">
        <v>425749000000</v>
      </c>
    </row>
    <row r="73" spans="2:26" ht="15.5" x14ac:dyDescent="0.35">
      <c r="C73" t="s">
        <v>8</v>
      </c>
      <c r="D73" s="5">
        <v>-155464000000</v>
      </c>
      <c r="E73" s="5">
        <v>336263000000</v>
      </c>
      <c r="F73" s="5">
        <v>175483000000</v>
      </c>
      <c r="G73" s="5">
        <v>48558000000</v>
      </c>
      <c r="I73" s="5">
        <v>552380000000</v>
      </c>
      <c r="J73" s="5">
        <v>538661000000</v>
      </c>
      <c r="K73" s="5">
        <v>664926000000</v>
      </c>
      <c r="L73" s="5">
        <v>1181185000000</v>
      </c>
      <c r="M73" s="5">
        <v>1349391000000</v>
      </c>
      <c r="N73" s="5">
        <v>945038000000</v>
      </c>
      <c r="O73" s="5">
        <v>1412424000000</v>
      </c>
      <c r="P73" s="5">
        <v>833249000000</v>
      </c>
      <c r="Q73" s="5">
        <v>376199000000</v>
      </c>
      <c r="R73" s="5">
        <v>267383000000</v>
      </c>
      <c r="S73" s="5">
        <v>7522000000</v>
      </c>
      <c r="T73" s="5">
        <v>609179000000</v>
      </c>
      <c r="U73" s="5">
        <v>692368000000</v>
      </c>
      <c r="V73" s="5">
        <v>1369492000000</v>
      </c>
      <c r="W73" s="5">
        <v>796711000000</v>
      </c>
    </row>
    <row r="74" spans="2:26" ht="15.5" x14ac:dyDescent="0.35">
      <c r="C74" t="s">
        <v>158</v>
      </c>
    </row>
    <row r="75" spans="2:26" ht="15.5" x14ac:dyDescent="0.35">
      <c r="C75" t="s">
        <v>105</v>
      </c>
      <c r="D75" s="5">
        <v>-110533000000</v>
      </c>
      <c r="E75" s="5">
        <v>415358000000</v>
      </c>
      <c r="F75" s="5">
        <v>512433000000</v>
      </c>
      <c r="G75" s="5">
        <v>56199000000</v>
      </c>
      <c r="I75" s="5">
        <v>1118221000000</v>
      </c>
      <c r="J75" s="5">
        <v>917220000000</v>
      </c>
      <c r="K75" s="5">
        <v>1067742000000</v>
      </c>
      <c r="L75" s="5">
        <v>2060856000000</v>
      </c>
      <c r="M75" s="5">
        <v>2451139000000</v>
      </c>
      <c r="N75" s="5">
        <v>1801029000000</v>
      </c>
      <c r="O75" s="5">
        <v>2317437000000</v>
      </c>
      <c r="P75" s="5">
        <v>1351480000000</v>
      </c>
      <c r="Q75" s="5">
        <v>1054125000000</v>
      </c>
      <c r="R75" s="5">
        <v>786540000000</v>
      </c>
      <c r="S75" s="5">
        <v>283439000000</v>
      </c>
      <c r="T75" s="5">
        <v>1290008000000</v>
      </c>
      <c r="U75" s="5">
        <v>1029646000000</v>
      </c>
      <c r="V75" s="5">
        <v>1993489000000</v>
      </c>
      <c r="W75" s="5">
        <v>1163770000000</v>
      </c>
      <c r="X75" s="5">
        <v>578865000000</v>
      </c>
      <c r="Y75" s="5">
        <v>157208000000</v>
      </c>
      <c r="Z75" s="5">
        <v>425749000000</v>
      </c>
    </row>
    <row r="76" spans="2:26" ht="15.5" x14ac:dyDescent="0.35">
      <c r="C76" t="s">
        <v>106</v>
      </c>
      <c r="D76" s="5">
        <v>-228842000000</v>
      </c>
      <c r="E76" s="5">
        <v>539280000000</v>
      </c>
      <c r="F76" s="5">
        <v>152988000000</v>
      </c>
      <c r="G76" s="5">
        <v>53653000000</v>
      </c>
      <c r="I76" s="5">
        <v>755785000000</v>
      </c>
      <c r="J76" s="5">
        <v>918482000000</v>
      </c>
      <c r="K76" s="5">
        <v>1055116000000</v>
      </c>
      <c r="L76" s="5">
        <v>2058542000000</v>
      </c>
      <c r="M76" s="5">
        <v>2399828000000</v>
      </c>
      <c r="N76" s="5">
        <v>1834859000000</v>
      </c>
      <c r="O76" s="5">
        <v>2324630000000</v>
      </c>
      <c r="P76" s="5">
        <v>1354999000000</v>
      </c>
      <c r="Q76" s="5">
        <v>934770000000</v>
      </c>
      <c r="R76" s="5">
        <v>850990000000</v>
      </c>
      <c r="S76" s="5">
        <v>251956000000</v>
      </c>
      <c r="T76" s="5">
        <v>1194206000000</v>
      </c>
      <c r="U76" s="5">
        <v>1101619000000</v>
      </c>
      <c r="V76" s="5">
        <v>2068219000000</v>
      </c>
      <c r="W76" s="5">
        <v>1190493000000</v>
      </c>
    </row>
    <row r="77" spans="2:26" ht="15.5" x14ac:dyDescent="0.35">
      <c r="C77" t="s">
        <v>107</v>
      </c>
      <c r="D77" s="5">
        <v>-228842000000</v>
      </c>
      <c r="E77" s="5">
        <v>539280000000</v>
      </c>
      <c r="F77" s="5">
        <v>152988000000</v>
      </c>
      <c r="G77" s="5">
        <v>53653000000</v>
      </c>
      <c r="I77" s="5">
        <v>755785000000</v>
      </c>
      <c r="J77" s="5">
        <v>918482000000</v>
      </c>
      <c r="K77" s="5">
        <v>1055116000000</v>
      </c>
      <c r="L77" s="5">
        <v>2058542000000</v>
      </c>
      <c r="M77" s="5">
        <v>2399828000000</v>
      </c>
      <c r="N77" s="5">
        <v>1834859000000</v>
      </c>
      <c r="O77" s="5">
        <v>2324630000000</v>
      </c>
      <c r="P77" s="5">
        <v>1354999000000</v>
      </c>
      <c r="Q77" s="5">
        <v>934770000000</v>
      </c>
      <c r="R77" s="5">
        <v>850990000000</v>
      </c>
      <c r="S77" s="5">
        <v>251956000000</v>
      </c>
      <c r="T77" s="5">
        <v>1194206000000</v>
      </c>
      <c r="U77" s="5">
        <v>1101619000000</v>
      </c>
      <c r="V77" s="5">
        <v>2068219000000</v>
      </c>
      <c r="W77" s="5">
        <v>1190493000000</v>
      </c>
    </row>
    <row r="79" spans="2:26" ht="15.5" x14ac:dyDescent="0.35">
      <c r="B79" t="s">
        <v>108</v>
      </c>
      <c r="C79" t="s">
        <v>109</v>
      </c>
    </row>
    <row r="80" spans="2:26" ht="15.5" x14ac:dyDescent="0.35">
      <c r="C80" t="s">
        <v>110</v>
      </c>
    </row>
    <row r="81" spans="3:26" ht="15.5" x14ac:dyDescent="0.35">
      <c r="C81" t="s">
        <v>20</v>
      </c>
      <c r="D81" s="5">
        <v>907077000000</v>
      </c>
      <c r="E81" s="5">
        <v>1071873000000</v>
      </c>
      <c r="F81" s="5">
        <v>1103789000000</v>
      </c>
      <c r="G81" s="5">
        <v>1177362000000</v>
      </c>
      <c r="I81" s="5">
        <v>1103789000000</v>
      </c>
      <c r="J81" s="5">
        <v>1413152000000</v>
      </c>
      <c r="K81" s="5">
        <v>1997108000000</v>
      </c>
      <c r="L81" s="5">
        <v>1376904000000</v>
      </c>
      <c r="M81" s="5">
        <v>1365040000000</v>
      </c>
      <c r="N81" s="5">
        <v>904936000000</v>
      </c>
      <c r="O81" s="5">
        <v>825755000000</v>
      </c>
      <c r="P81" s="5">
        <v>1023031000000</v>
      </c>
      <c r="Q81" s="5">
        <v>767389000000</v>
      </c>
      <c r="R81" s="5">
        <v>816140000000</v>
      </c>
      <c r="S81" s="5">
        <v>631409000000</v>
      </c>
      <c r="T81" s="5">
        <v>1485421000000</v>
      </c>
      <c r="U81" s="5">
        <v>1529588000000</v>
      </c>
      <c r="V81" s="5">
        <v>952529000000</v>
      </c>
      <c r="W81" s="5">
        <v>896428000000</v>
      </c>
      <c r="X81" s="5">
        <v>1141628000000</v>
      </c>
      <c r="Y81" s="5">
        <v>1276332000000</v>
      </c>
      <c r="Z81" s="5">
        <v>1390696000000</v>
      </c>
    </row>
    <row r="82" spans="3:26" ht="15.5" x14ac:dyDescent="0.35">
      <c r="C82" t="s">
        <v>113</v>
      </c>
      <c r="P82" s="5">
        <v>1067000000</v>
      </c>
      <c r="Q82" s="5">
        <v>292000000</v>
      </c>
    </row>
    <row r="83" spans="3:26" ht="15.5" x14ac:dyDescent="0.35">
      <c r="C83" t="s">
        <v>114</v>
      </c>
      <c r="Q83" s="5">
        <v>1863000000</v>
      </c>
    </row>
    <row r="84" spans="3:26" ht="15.5" x14ac:dyDescent="0.35">
      <c r="C84" t="s">
        <v>2100</v>
      </c>
      <c r="D84" s="5">
        <v>907077000000</v>
      </c>
      <c r="E84" s="5">
        <v>1071873000000</v>
      </c>
      <c r="F84" s="5">
        <v>1103789000000</v>
      </c>
      <c r="G84" s="5">
        <v>1177362000000</v>
      </c>
      <c r="I84" s="5">
        <v>1103789000000</v>
      </c>
      <c r="J84" s="5">
        <v>1413152000000</v>
      </c>
      <c r="K84" s="5">
        <v>1997108000000</v>
      </c>
      <c r="L84" s="5">
        <v>1376904000000</v>
      </c>
      <c r="M84" s="5">
        <v>1365040000000</v>
      </c>
      <c r="N84" s="5">
        <v>904936000000</v>
      </c>
      <c r="O84" s="5">
        <v>825755000000</v>
      </c>
      <c r="P84" s="5">
        <v>1023031000000</v>
      </c>
      <c r="Q84" s="5">
        <v>767389000000</v>
      </c>
      <c r="R84" s="5">
        <v>816140000000</v>
      </c>
      <c r="S84" s="5">
        <v>631409000000</v>
      </c>
      <c r="T84" s="5">
        <v>1485421000000</v>
      </c>
      <c r="U84" s="5">
        <v>1529588000000</v>
      </c>
      <c r="V84" s="5">
        <v>952529000000</v>
      </c>
      <c r="W84" s="5">
        <v>896428000000</v>
      </c>
      <c r="X84" s="5">
        <v>1141628000000</v>
      </c>
      <c r="Y84" s="5">
        <v>1276332000000</v>
      </c>
      <c r="Z84" s="5">
        <v>1390696000000</v>
      </c>
    </row>
    <row r="85" spans="3:26" ht="15.5" x14ac:dyDescent="0.35">
      <c r="C85" t="s">
        <v>111</v>
      </c>
      <c r="X85" s="5">
        <v>802250000000</v>
      </c>
      <c r="Y85" s="5">
        <v>1025429000000</v>
      </c>
      <c r="Z85" s="5">
        <v>1327253000000</v>
      </c>
    </row>
    <row r="86" spans="3:26" ht="15.5" x14ac:dyDescent="0.35">
      <c r="C86" t="s">
        <v>112</v>
      </c>
      <c r="D86" s="5">
        <v>4099682000000</v>
      </c>
      <c r="E86" s="5">
        <v>4081995000000</v>
      </c>
      <c r="F86" s="5">
        <v>4190009000000</v>
      </c>
      <c r="G86" s="5">
        <v>3964014000000</v>
      </c>
      <c r="I86" s="5">
        <v>4190009000000</v>
      </c>
      <c r="J86" s="5">
        <v>3870082000000</v>
      </c>
      <c r="K86" s="5">
        <v>3481944000000</v>
      </c>
      <c r="L86" s="5">
        <v>3506132000000</v>
      </c>
      <c r="M86" s="5">
        <v>3359182000000</v>
      </c>
      <c r="N86" s="5">
        <v>3379816000000</v>
      </c>
      <c r="O86" s="5">
        <v>3206249000000</v>
      </c>
      <c r="P86" s="5">
        <v>3101565000000</v>
      </c>
      <c r="Q86" s="5">
        <v>3250118000000</v>
      </c>
      <c r="R86" s="5">
        <v>3114346000000</v>
      </c>
      <c r="S86" s="5">
        <v>3455383000000</v>
      </c>
      <c r="T86" s="5">
        <v>3349655000000</v>
      </c>
      <c r="U86" s="5">
        <v>3138685000000</v>
      </c>
      <c r="V86" s="5">
        <v>2894074000000</v>
      </c>
      <c r="W86" s="5">
        <v>2537144000000</v>
      </c>
      <c r="X86" s="5">
        <v>2141436000000</v>
      </c>
      <c r="Y86" s="5">
        <v>1758318000000</v>
      </c>
      <c r="Z86" s="5">
        <v>1695592000000</v>
      </c>
    </row>
    <row r="87" spans="3:26" ht="15.5" x14ac:dyDescent="0.35">
      <c r="C87" t="s">
        <v>115</v>
      </c>
      <c r="D87" s="5">
        <v>4099682000000</v>
      </c>
      <c r="E87" s="5">
        <v>4081995000000</v>
      </c>
      <c r="F87" s="5">
        <v>4190009000000</v>
      </c>
      <c r="G87" s="5">
        <v>3964014000000</v>
      </c>
      <c r="I87" s="5">
        <v>4190009000000</v>
      </c>
      <c r="J87" s="5">
        <v>3870082000000</v>
      </c>
      <c r="K87" s="5">
        <v>3481944000000</v>
      </c>
      <c r="L87" s="5">
        <v>3506132000000</v>
      </c>
      <c r="M87" s="5">
        <v>3359182000000</v>
      </c>
      <c r="N87" s="5">
        <v>3379816000000</v>
      </c>
      <c r="O87" s="5">
        <v>3206249000000</v>
      </c>
      <c r="P87" s="5">
        <v>3101565000000</v>
      </c>
      <c r="Q87" s="5">
        <v>3250118000000</v>
      </c>
      <c r="R87" s="5">
        <v>3114346000000</v>
      </c>
      <c r="S87" s="5">
        <v>3455383000000</v>
      </c>
      <c r="T87" s="5">
        <v>3349655000000</v>
      </c>
      <c r="U87" s="5">
        <v>3138685000000</v>
      </c>
      <c r="V87" s="5">
        <v>2894074000000</v>
      </c>
      <c r="W87" s="5">
        <v>2537144000000</v>
      </c>
      <c r="X87" s="5">
        <v>2141436000000</v>
      </c>
      <c r="Y87" s="5">
        <v>1758318000000</v>
      </c>
      <c r="Z87" s="5">
        <v>1695592000000</v>
      </c>
    </row>
    <row r="88" spans="3:26" ht="15.5" x14ac:dyDescent="0.35">
      <c r="C88" t="s">
        <v>117</v>
      </c>
      <c r="D88" s="5">
        <v>221265000000</v>
      </c>
      <c r="E88" s="5">
        <v>221265000000</v>
      </c>
      <c r="F88" s="5">
        <v>217583000000</v>
      </c>
      <c r="I88" s="5">
        <v>217583000000</v>
      </c>
      <c r="J88" s="5">
        <v>96132000000</v>
      </c>
      <c r="P88" s="5">
        <v>67063000000</v>
      </c>
      <c r="Q88" s="5">
        <v>81827000000</v>
      </c>
      <c r="R88" s="5">
        <v>91159000000</v>
      </c>
      <c r="S88" s="5">
        <v>33029000000</v>
      </c>
      <c r="T88" s="5">
        <v>38505000000</v>
      </c>
      <c r="U88" s="5">
        <v>54338000000</v>
      </c>
      <c r="V88" s="5">
        <v>96010000000</v>
      </c>
      <c r="W88" s="5">
        <v>82969000000</v>
      </c>
      <c r="X88" s="5">
        <v>67274000000</v>
      </c>
      <c r="Y88" s="5">
        <v>4767000000</v>
      </c>
      <c r="Z88" s="5">
        <v>7459000000</v>
      </c>
    </row>
    <row r="89" spans="3:26" ht="15.5" x14ac:dyDescent="0.35">
      <c r="C89" t="s">
        <v>118</v>
      </c>
      <c r="D89" s="5">
        <v>221265000000</v>
      </c>
      <c r="E89" s="5">
        <v>221265000000</v>
      </c>
      <c r="F89" s="5">
        <v>217583000000</v>
      </c>
      <c r="I89" s="5">
        <v>217583000000</v>
      </c>
      <c r="J89" s="5">
        <v>96132000000</v>
      </c>
      <c r="P89" s="5">
        <v>67063000000</v>
      </c>
      <c r="Q89" s="5">
        <v>81827000000</v>
      </c>
      <c r="R89" s="5">
        <v>91159000000</v>
      </c>
      <c r="S89" s="5">
        <v>33029000000</v>
      </c>
      <c r="T89" s="5">
        <v>38505000000</v>
      </c>
      <c r="U89" s="5">
        <v>54338000000</v>
      </c>
      <c r="V89" s="5">
        <v>96010000000</v>
      </c>
      <c r="W89" s="5">
        <v>82969000000</v>
      </c>
      <c r="X89" s="5">
        <v>67274000000</v>
      </c>
      <c r="Y89" s="5">
        <v>4767000000</v>
      </c>
      <c r="Z89" s="5">
        <v>7459000000</v>
      </c>
    </row>
    <row r="90" spans="3:26" ht="15.5" x14ac:dyDescent="0.35">
      <c r="C90" t="s">
        <v>119</v>
      </c>
      <c r="D90" s="5">
        <v>3861797000000</v>
      </c>
      <c r="E90" s="5">
        <v>3690339000000</v>
      </c>
      <c r="F90" s="5">
        <v>3555857000000</v>
      </c>
      <c r="G90" s="5">
        <v>4090657000000</v>
      </c>
      <c r="I90" s="5">
        <v>3555857000000</v>
      </c>
      <c r="J90" s="5">
        <v>3457203000000</v>
      </c>
      <c r="K90" s="5">
        <v>4068295000000</v>
      </c>
      <c r="L90" s="5">
        <v>4085527000000</v>
      </c>
      <c r="M90" s="5">
        <v>3771658000000</v>
      </c>
      <c r="N90" s="5">
        <v>3576769000000</v>
      </c>
      <c r="O90" s="5">
        <v>3212295000000</v>
      </c>
      <c r="P90" s="5">
        <v>3249041000000</v>
      </c>
      <c r="Q90" s="5">
        <v>2925139000000</v>
      </c>
      <c r="R90" s="5">
        <v>2180567000000</v>
      </c>
      <c r="S90" s="5">
        <v>1911910000000</v>
      </c>
      <c r="T90" s="5">
        <v>2038756000000</v>
      </c>
      <c r="U90" s="5">
        <v>1803445000000</v>
      </c>
      <c r="V90" s="5">
        <v>1636122000000</v>
      </c>
      <c r="W90" s="5">
        <v>1041615000000</v>
      </c>
      <c r="X90" s="5">
        <v>1106101000000</v>
      </c>
      <c r="Y90" s="5">
        <v>1131998000000</v>
      </c>
      <c r="Z90" s="5">
        <v>1064289000000</v>
      </c>
    </row>
    <row r="91" spans="3:26" ht="15.5" x14ac:dyDescent="0.35">
      <c r="C91" t="s">
        <v>97</v>
      </c>
      <c r="D91" s="5">
        <v>-1802310000000</v>
      </c>
      <c r="E91" s="5">
        <v>-1729157000000</v>
      </c>
      <c r="F91" s="5">
        <v>-1803763000000</v>
      </c>
      <c r="G91" s="5">
        <v>-590013000000</v>
      </c>
      <c r="I91" s="5">
        <v>-1803763000000</v>
      </c>
      <c r="J91" s="5">
        <v>-587022000000</v>
      </c>
      <c r="K91" s="5">
        <v>-789049000000</v>
      </c>
      <c r="L91" s="5">
        <v>-756944000000</v>
      </c>
      <c r="M91" s="5">
        <v>-1070752000000</v>
      </c>
      <c r="N91" s="5">
        <v>-903716000000</v>
      </c>
      <c r="O91" s="5">
        <v>-853156000000</v>
      </c>
      <c r="P91" s="5">
        <v>-609215000000</v>
      </c>
      <c r="Q91" s="5">
        <v>-93320000000</v>
      </c>
      <c r="R91" s="5">
        <v>317134000000</v>
      </c>
      <c r="S91" s="5">
        <v>1267282000000</v>
      </c>
      <c r="T91" s="5">
        <v>1613217000000</v>
      </c>
      <c r="U91" s="5">
        <v>275085000000</v>
      </c>
      <c r="V91" s="5">
        <v>2140486000000</v>
      </c>
      <c r="W91" s="5">
        <v>1174929000000</v>
      </c>
      <c r="X91" s="5">
        <v>1221083000000</v>
      </c>
      <c r="Y91" s="5">
        <v>1402544000000</v>
      </c>
      <c r="Z91" s="5">
        <v>1502047000000</v>
      </c>
    </row>
    <row r="92" spans="3:26" ht="15.5" x14ac:dyDescent="0.35">
      <c r="C92" t="s">
        <v>120</v>
      </c>
      <c r="D92" s="5">
        <v>12960648000000</v>
      </c>
      <c r="E92" s="5">
        <v>12977921000000</v>
      </c>
      <c r="F92" s="5">
        <v>12778564000000</v>
      </c>
      <c r="G92" s="5">
        <v>13770403000000</v>
      </c>
      <c r="I92" s="5">
        <v>12778564000000</v>
      </c>
      <c r="J92" s="5">
        <v>13292929000000</v>
      </c>
      <c r="K92" s="5">
        <v>11922727000000</v>
      </c>
      <c r="L92" s="5">
        <v>10939878000000</v>
      </c>
      <c r="M92" s="5">
        <v>10580245000000</v>
      </c>
      <c r="N92" s="5">
        <v>9859197000000</v>
      </c>
      <c r="O92" s="5">
        <v>8822135000000</v>
      </c>
      <c r="P92" s="5">
        <v>9380777000000</v>
      </c>
      <c r="Q92" s="5">
        <v>9385823000000</v>
      </c>
      <c r="R92" s="5">
        <v>8687868000000</v>
      </c>
      <c r="S92" s="5">
        <v>9900012000000</v>
      </c>
      <c r="T92" s="5">
        <v>10699101000000</v>
      </c>
      <c r="U92" s="5">
        <v>9748947000000</v>
      </c>
      <c r="V92" s="5">
        <v>10781083000000</v>
      </c>
      <c r="W92" s="5">
        <v>6584939000000</v>
      </c>
      <c r="X92" s="5">
        <v>5937277000000</v>
      </c>
      <c r="Y92" s="5">
        <v>5985526000000</v>
      </c>
      <c r="Z92" s="5">
        <v>6112009000000</v>
      </c>
    </row>
    <row r="93" spans="3:26" ht="15.5" x14ac:dyDescent="0.35">
      <c r="C93" t="s">
        <v>121</v>
      </c>
    </row>
    <row r="94" spans="3:26" ht="15.5" x14ac:dyDescent="0.35">
      <c r="C94" t="s">
        <v>125</v>
      </c>
      <c r="D94" s="5">
        <v>821494000000</v>
      </c>
      <c r="E94" s="5">
        <v>769570000000</v>
      </c>
      <c r="F94" s="5">
        <v>689369000000</v>
      </c>
      <c r="G94" s="5">
        <v>909417000000</v>
      </c>
      <c r="I94" s="5">
        <v>689369000000</v>
      </c>
      <c r="J94" s="5">
        <v>818541000000</v>
      </c>
      <c r="K94" s="5">
        <v>763775000000</v>
      </c>
      <c r="L94" s="5">
        <v>695323000000</v>
      </c>
      <c r="M94" s="5">
        <v>634098000000</v>
      </c>
      <c r="N94" s="5">
        <v>648079000000</v>
      </c>
      <c r="O94" s="5">
        <v>535006000000</v>
      </c>
      <c r="P94" s="5">
        <v>420164000000</v>
      </c>
      <c r="Q94" s="5">
        <v>226215000000</v>
      </c>
      <c r="R94" s="5">
        <v>531096000000</v>
      </c>
      <c r="S94" s="5">
        <v>460953000000</v>
      </c>
      <c r="T94" s="5">
        <v>157238000000</v>
      </c>
      <c r="U94" s="5">
        <v>101199000000</v>
      </c>
      <c r="V94" s="5">
        <v>68126000000</v>
      </c>
      <c r="W94" s="5">
        <v>86385000000</v>
      </c>
      <c r="X94" s="5">
        <v>92357000000</v>
      </c>
      <c r="Y94" s="5">
        <v>115732000000</v>
      </c>
      <c r="Z94" s="5">
        <v>148039000000</v>
      </c>
    </row>
    <row r="95" spans="3:26" ht="15.5" x14ac:dyDescent="0.35">
      <c r="C95" t="s">
        <v>122</v>
      </c>
      <c r="D95" s="5">
        <v>723778000000</v>
      </c>
      <c r="E95" s="5">
        <v>723851000000</v>
      </c>
      <c r="F95" s="5">
        <v>723940000000</v>
      </c>
      <c r="G95" s="5">
        <v>729158000000</v>
      </c>
      <c r="I95" s="5">
        <v>723940000000</v>
      </c>
      <c r="J95" s="5">
        <v>731120000000</v>
      </c>
      <c r="K95" s="5">
        <v>738583000000</v>
      </c>
      <c r="L95" s="5">
        <v>749783000000</v>
      </c>
      <c r="M95" s="5">
        <v>762023000000</v>
      </c>
      <c r="N95" s="5">
        <v>186000000000</v>
      </c>
      <c r="O95" s="5">
        <v>255695000000</v>
      </c>
      <c r="P95" s="5">
        <v>72820000000</v>
      </c>
      <c r="Q95" s="5">
        <v>70680000000</v>
      </c>
      <c r="R95" s="5">
        <v>65889000000</v>
      </c>
      <c r="S95" s="5">
        <v>70809000000</v>
      </c>
      <c r="T95" s="5">
        <v>104000000</v>
      </c>
      <c r="U95" s="5">
        <v>48976000000</v>
      </c>
      <c r="V95" s="5">
        <v>2908000000</v>
      </c>
      <c r="W95" s="5">
        <v>4329000000</v>
      </c>
      <c r="X95" s="5">
        <v>4993000000</v>
      </c>
      <c r="Y95" s="5">
        <v>6129000000</v>
      </c>
      <c r="Z95" s="5">
        <v>5701000000</v>
      </c>
    </row>
    <row r="96" spans="3:26" ht="15.5" x14ac:dyDescent="0.35">
      <c r="C96" t="s">
        <v>126</v>
      </c>
      <c r="D96" s="5">
        <v>8921000000</v>
      </c>
      <c r="E96" s="5">
        <v>8987000000</v>
      </c>
      <c r="F96" s="5">
        <v>9053000000</v>
      </c>
      <c r="G96" s="5">
        <v>9647000000</v>
      </c>
      <c r="I96" s="5">
        <v>9053000000</v>
      </c>
      <c r="J96" s="5">
        <v>9845000000</v>
      </c>
      <c r="K96" s="5">
        <v>10637000000</v>
      </c>
      <c r="L96" s="5">
        <v>8345000000</v>
      </c>
      <c r="M96" s="5">
        <v>9059000000</v>
      </c>
      <c r="N96" s="5">
        <v>9774000000</v>
      </c>
      <c r="O96" s="5">
        <v>10488000000</v>
      </c>
      <c r="P96" s="5">
        <v>11203000000</v>
      </c>
      <c r="Q96" s="5">
        <v>15017000000</v>
      </c>
      <c r="R96" s="5">
        <v>15731000000</v>
      </c>
      <c r="S96" s="5">
        <v>10008000000</v>
      </c>
      <c r="T96" s="5">
        <v>13822000000</v>
      </c>
      <c r="U96" s="5">
        <v>14641000000</v>
      </c>
      <c r="V96" s="5">
        <v>16178000000</v>
      </c>
      <c r="W96" s="5">
        <v>131521000000</v>
      </c>
      <c r="X96" s="5">
        <v>154909000000</v>
      </c>
      <c r="Y96" s="5">
        <v>186672000000</v>
      </c>
      <c r="Z96" s="5">
        <v>130588000000</v>
      </c>
    </row>
    <row r="97" spans="3:26" ht="15.5" x14ac:dyDescent="0.35">
      <c r="C97" t="s">
        <v>128</v>
      </c>
      <c r="D97" s="5">
        <v>11060745000000</v>
      </c>
      <c r="E97" s="5">
        <v>11126030000000</v>
      </c>
      <c r="F97" s="5">
        <v>11275022000000</v>
      </c>
      <c r="G97" s="5">
        <v>11963427000000</v>
      </c>
      <c r="I97" s="5">
        <v>11275022000000</v>
      </c>
      <c r="J97" s="5">
        <v>12044375000000</v>
      </c>
      <c r="K97" s="5">
        <v>11408463000000</v>
      </c>
      <c r="L97" s="5">
        <v>14489640000000</v>
      </c>
      <c r="M97" s="5">
        <v>14113058000000</v>
      </c>
      <c r="N97" s="5">
        <v>14108866000000</v>
      </c>
      <c r="O97" s="5">
        <v>13556208000000</v>
      </c>
      <c r="P97" s="5">
        <v>12733856000000</v>
      </c>
      <c r="Q97" s="5">
        <v>11386096000000</v>
      </c>
      <c r="R97" s="5">
        <v>8551320000000</v>
      </c>
      <c r="S97" s="5">
        <v>7949132000000</v>
      </c>
      <c r="T97" s="5">
        <v>6299156000000</v>
      </c>
      <c r="U97" s="5">
        <v>4906183000000</v>
      </c>
      <c r="V97" s="5">
        <v>3734879000000</v>
      </c>
      <c r="W97" s="5">
        <v>2905092000000</v>
      </c>
      <c r="X97" s="5">
        <v>2793271000000</v>
      </c>
      <c r="Y97" s="5">
        <v>1769444000000</v>
      </c>
      <c r="Z97" s="5">
        <v>1658073000000</v>
      </c>
    </row>
    <row r="98" spans="3:26" ht="15.5" x14ac:dyDescent="0.35">
      <c r="C98" t="s">
        <v>131</v>
      </c>
      <c r="D98" s="5">
        <v>3596560000000</v>
      </c>
      <c r="E98" s="5">
        <v>3596560000000</v>
      </c>
      <c r="F98" s="5">
        <v>3596560000000</v>
      </c>
      <c r="G98" s="5">
        <v>3596560000000</v>
      </c>
      <c r="I98" s="5">
        <v>3596560000000</v>
      </c>
      <c r="J98" s="5">
        <v>3807953000000</v>
      </c>
      <c r="K98" s="5">
        <v>3803237000000</v>
      </c>
      <c r="L98" s="5">
        <v>3803237000000</v>
      </c>
      <c r="M98" s="5">
        <v>3803237000000</v>
      </c>
      <c r="N98" s="5">
        <v>3802818000000</v>
      </c>
      <c r="O98" s="5">
        <v>3795284000000</v>
      </c>
      <c r="P98" s="5">
        <v>3470423000000</v>
      </c>
      <c r="Q98" s="5">
        <v>3465467000000</v>
      </c>
      <c r="R98" s="5">
        <v>2962532000000</v>
      </c>
      <c r="S98" s="5">
        <v>2995191000000</v>
      </c>
      <c r="T98" s="5">
        <v>2851507000000</v>
      </c>
      <c r="U98" s="5">
        <v>2932836000000</v>
      </c>
      <c r="V98" s="5">
        <v>3005937000000</v>
      </c>
      <c r="W98" s="5">
        <v>3098925000000</v>
      </c>
      <c r="X98" s="5">
        <v>1687001000000</v>
      </c>
      <c r="Y98" s="5">
        <v>1708168000000</v>
      </c>
      <c r="Z98" s="5">
        <v>1902604000000</v>
      </c>
    </row>
    <row r="99" spans="3:26" ht="15.5" x14ac:dyDescent="0.35">
      <c r="C99" t="s">
        <v>132</v>
      </c>
      <c r="D99" s="5">
        <v>2984665000000</v>
      </c>
      <c r="E99" s="5">
        <v>2920321000000</v>
      </c>
      <c r="F99" s="5">
        <v>2959226000000</v>
      </c>
      <c r="G99" s="5">
        <v>2404107000000</v>
      </c>
      <c r="I99" s="5">
        <v>2959226000000</v>
      </c>
      <c r="J99" s="5">
        <v>2982419000000</v>
      </c>
      <c r="K99" s="5">
        <v>2087140000000</v>
      </c>
      <c r="L99" s="5">
        <v>2020914000000</v>
      </c>
      <c r="M99" s="5">
        <v>1612784000000</v>
      </c>
      <c r="N99" s="5">
        <v>1200628000000</v>
      </c>
      <c r="O99" s="5">
        <v>600987000000</v>
      </c>
      <c r="P99" s="5">
        <v>701477000000</v>
      </c>
      <c r="Q99" s="5">
        <v>788187000000</v>
      </c>
      <c r="R99" s="5">
        <v>846357000000</v>
      </c>
      <c r="S99" s="5">
        <v>976903000000</v>
      </c>
    </row>
    <row r="100" spans="3:26" ht="15.5" x14ac:dyDescent="0.35">
      <c r="C100" t="s">
        <v>129</v>
      </c>
      <c r="K100" s="5">
        <v>825154000000</v>
      </c>
      <c r="L100" s="5">
        <v>825154000000</v>
      </c>
      <c r="M100" s="5">
        <v>92743000000</v>
      </c>
    </row>
    <row r="101" spans="3:26" ht="15.5" x14ac:dyDescent="0.35">
      <c r="C101" t="s">
        <v>133</v>
      </c>
      <c r="D101" s="5">
        <v>22252082000000</v>
      </c>
      <c r="E101" s="5">
        <v>22362647000000</v>
      </c>
      <c r="F101" s="5">
        <v>22135715000000</v>
      </c>
      <c r="G101" s="5">
        <v>22572453000000</v>
      </c>
      <c r="I101" s="5">
        <v>22135715000000</v>
      </c>
      <c r="J101" s="5">
        <v>22950843000000</v>
      </c>
      <c r="K101" s="5">
        <v>23345575000000</v>
      </c>
      <c r="L101" s="5">
        <v>24972311000000</v>
      </c>
      <c r="M101" s="5">
        <v>23527910000000</v>
      </c>
      <c r="N101" s="5">
        <v>22402363000000</v>
      </c>
      <c r="O101" s="5">
        <v>21332658000000</v>
      </c>
      <c r="P101" s="5">
        <v>19587385000000</v>
      </c>
      <c r="Q101" s="5">
        <v>18308911000000</v>
      </c>
      <c r="R101" s="5">
        <v>15936563000000</v>
      </c>
      <c r="S101" s="5">
        <v>16592167000000</v>
      </c>
      <c r="T101" s="5">
        <v>14666110000000</v>
      </c>
      <c r="U101" s="5">
        <v>11320524000000</v>
      </c>
      <c r="V101" s="5">
        <v>9214443000000</v>
      </c>
      <c r="W101" s="5">
        <v>8526664000000</v>
      </c>
      <c r="X101" s="5">
        <v>7022665000000</v>
      </c>
      <c r="Y101" s="5">
        <v>7495663000000</v>
      </c>
      <c r="Z101" s="5">
        <v>7608357000000</v>
      </c>
    </row>
    <row r="102" spans="3:26" ht="15.5" x14ac:dyDescent="0.35">
      <c r="C102" t="s">
        <v>134</v>
      </c>
      <c r="D102" s="5">
        <v>35212730000000</v>
      </c>
      <c r="E102" s="5">
        <v>35340568000000</v>
      </c>
      <c r="F102" s="5">
        <v>34914279000000</v>
      </c>
      <c r="G102" s="5">
        <v>36342856000000</v>
      </c>
      <c r="I102" s="5">
        <v>34914279000000</v>
      </c>
      <c r="J102" s="5">
        <v>36243772000000</v>
      </c>
      <c r="K102" s="5">
        <v>35268302000000</v>
      </c>
      <c r="L102" s="5">
        <v>35912189000000</v>
      </c>
      <c r="M102" s="5">
        <v>34108155000000</v>
      </c>
      <c r="N102" s="5">
        <v>32261560000000</v>
      </c>
      <c r="O102" s="5">
        <v>30154793000000</v>
      </c>
      <c r="P102" s="5">
        <v>28968162000000</v>
      </c>
      <c r="Q102" s="5">
        <v>27694734000000</v>
      </c>
      <c r="R102" s="5">
        <v>24624431000000</v>
      </c>
      <c r="S102" s="5">
        <v>26492179000000</v>
      </c>
      <c r="T102" s="5">
        <v>25365211000000</v>
      </c>
      <c r="U102" s="5">
        <v>21069471000000</v>
      </c>
      <c r="V102" s="5">
        <v>19995526000000</v>
      </c>
      <c r="W102" s="5">
        <v>15111603000000</v>
      </c>
      <c r="X102" s="5">
        <v>12959942000000</v>
      </c>
      <c r="Y102" s="5">
        <v>13481189000000</v>
      </c>
      <c r="Z102" s="5">
        <v>13720366000000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3233139000000</v>
      </c>
      <c r="E105" s="5">
        <v>3364424000000</v>
      </c>
      <c r="F105" s="5">
        <v>3413611000000</v>
      </c>
      <c r="G105" s="5">
        <v>3215187000000</v>
      </c>
      <c r="I105" s="5">
        <v>3413611000000</v>
      </c>
      <c r="J105" s="5">
        <v>4273157000000</v>
      </c>
      <c r="K105" s="5">
        <v>4427082000000</v>
      </c>
      <c r="L105" s="5">
        <v>4979219000000</v>
      </c>
      <c r="M105" s="5">
        <v>7524494000000</v>
      </c>
      <c r="N105" s="5">
        <v>5275862000000</v>
      </c>
      <c r="O105" s="5">
        <v>6436195000000</v>
      </c>
      <c r="P105" s="5">
        <v>6955570000000</v>
      </c>
      <c r="Q105" s="5">
        <v>4294191000000</v>
      </c>
      <c r="R105" s="5">
        <v>7338634000000</v>
      </c>
      <c r="S105" s="5">
        <v>6467083000000</v>
      </c>
      <c r="T105" s="5">
        <v>2563631000000</v>
      </c>
      <c r="U105" s="5">
        <v>3681058000000</v>
      </c>
      <c r="V105" s="5">
        <v>2481608000000</v>
      </c>
      <c r="W105" s="5">
        <v>1984770000000</v>
      </c>
      <c r="X105" s="5">
        <v>3197581000000</v>
      </c>
      <c r="Y105" s="5">
        <v>1952037000000</v>
      </c>
      <c r="Z105" s="5">
        <v>1858419000000</v>
      </c>
    </row>
    <row r="106" spans="3:26" ht="15.5" x14ac:dyDescent="0.35">
      <c r="C106" t="s">
        <v>391</v>
      </c>
      <c r="D106" s="5">
        <v>1376313000000</v>
      </c>
      <c r="E106" s="5">
        <v>1430618000000</v>
      </c>
      <c r="F106" s="5">
        <v>1468767000000</v>
      </c>
      <c r="G106" s="5">
        <v>1148020000000</v>
      </c>
      <c r="I106" s="5">
        <v>1468767000000</v>
      </c>
      <c r="J106" s="5">
        <v>1702351000000</v>
      </c>
      <c r="K106" s="5">
        <v>1316404000000</v>
      </c>
      <c r="L106" s="5">
        <v>1135753000000</v>
      </c>
      <c r="M106" s="5">
        <v>901418000000</v>
      </c>
      <c r="N106" s="5">
        <v>1086663000000</v>
      </c>
      <c r="O106" s="5">
        <v>1373947000000</v>
      </c>
      <c r="P106" s="5">
        <v>1144373000000</v>
      </c>
      <c r="Q106" s="5">
        <v>1001334000000</v>
      </c>
      <c r="R106" s="5">
        <v>629580000000</v>
      </c>
      <c r="S106" s="5">
        <v>272056000000</v>
      </c>
      <c r="T106" s="5">
        <v>229142000000</v>
      </c>
      <c r="U106" s="5">
        <v>167753000000</v>
      </c>
      <c r="V106" s="5">
        <v>138213000000</v>
      </c>
      <c r="W106" s="5">
        <v>212917000000</v>
      </c>
      <c r="X106" s="5">
        <v>347639000000</v>
      </c>
      <c r="Y106" s="5">
        <v>344631000000</v>
      </c>
      <c r="Z106" s="5">
        <v>279013000000</v>
      </c>
    </row>
    <row r="107" spans="3:26" ht="15.5" x14ac:dyDescent="0.35">
      <c r="C107" t="s">
        <v>584</v>
      </c>
      <c r="P107" s="5">
        <v>450000000000</v>
      </c>
    </row>
    <row r="108" spans="3:26" ht="15.5" x14ac:dyDescent="0.35">
      <c r="C108" t="s">
        <v>139</v>
      </c>
    </row>
    <row r="109" spans="3:26" ht="15.5" x14ac:dyDescent="0.35">
      <c r="C109" t="s">
        <v>140</v>
      </c>
      <c r="D109" s="5">
        <v>340352000000</v>
      </c>
      <c r="E109" s="5">
        <v>278046000000</v>
      </c>
      <c r="F109" s="5">
        <v>316188000000</v>
      </c>
      <c r="G109" s="5">
        <v>430931000000</v>
      </c>
      <c r="I109" s="5">
        <v>316188000000</v>
      </c>
      <c r="J109" s="5">
        <v>97087000000</v>
      </c>
      <c r="K109" s="5">
        <v>382374000000</v>
      </c>
      <c r="L109" s="5">
        <v>740701000000</v>
      </c>
      <c r="M109" s="5">
        <v>856291000000</v>
      </c>
      <c r="N109" s="5">
        <v>819367000000</v>
      </c>
      <c r="O109" s="5">
        <v>1221962000000</v>
      </c>
      <c r="P109" s="5">
        <v>1063746000000</v>
      </c>
      <c r="Q109" s="5">
        <v>1290101000000</v>
      </c>
      <c r="R109" s="5">
        <v>1150308000000</v>
      </c>
      <c r="S109" s="5">
        <v>1609124000000</v>
      </c>
      <c r="T109" s="5">
        <v>1173878000000</v>
      </c>
      <c r="U109" s="5">
        <v>1557197000000</v>
      </c>
      <c r="V109" s="5">
        <v>1171811000000</v>
      </c>
      <c r="W109" s="5">
        <v>852948000000</v>
      </c>
      <c r="X109" s="5">
        <v>576714000000</v>
      </c>
      <c r="Y109" s="5">
        <v>693132000000</v>
      </c>
      <c r="Z109" s="5">
        <v>720192000000</v>
      </c>
    </row>
    <row r="110" spans="3:26" ht="15.5" x14ac:dyDescent="0.35">
      <c r="C110" t="s">
        <v>141</v>
      </c>
    </row>
    <row r="111" spans="3:26" ht="15.5" x14ac:dyDescent="0.35">
      <c r="C111" t="s">
        <v>142</v>
      </c>
      <c r="P111" s="5">
        <v>1067000000</v>
      </c>
      <c r="Q111" s="5">
        <v>2155000000</v>
      </c>
    </row>
    <row r="112" spans="3:26" ht="15.5" x14ac:dyDescent="0.35">
      <c r="C112" t="s">
        <v>143</v>
      </c>
      <c r="D112" s="5">
        <v>95669000000</v>
      </c>
      <c r="E112" s="5">
        <v>47977000000</v>
      </c>
      <c r="F112" s="5">
        <v>47414000000</v>
      </c>
      <c r="G112" s="5">
        <v>51450000000</v>
      </c>
      <c r="I112" s="5">
        <v>47414000000</v>
      </c>
      <c r="J112" s="5">
        <v>71095000000</v>
      </c>
      <c r="K112" s="5">
        <v>84494000000</v>
      </c>
      <c r="L112" s="5">
        <v>79559000000</v>
      </c>
      <c r="M112" s="5">
        <v>91817000000</v>
      </c>
      <c r="N112" s="5">
        <v>121814000000</v>
      </c>
      <c r="O112" s="5">
        <v>168759000000</v>
      </c>
      <c r="P112" s="5">
        <v>181243000000</v>
      </c>
      <c r="Q112" s="5">
        <v>167470000000</v>
      </c>
      <c r="R112" s="5">
        <v>212054000000</v>
      </c>
      <c r="S112" s="5">
        <v>223565000000</v>
      </c>
      <c r="T112" s="5">
        <v>278882000000</v>
      </c>
      <c r="U112" s="5">
        <v>305060000000</v>
      </c>
      <c r="V112" s="5">
        <v>263433000000</v>
      </c>
      <c r="W112" s="5">
        <v>333220000000</v>
      </c>
      <c r="X112" s="5">
        <v>350824000000</v>
      </c>
      <c r="Y112" s="5">
        <v>303893000000</v>
      </c>
      <c r="Z112" s="5">
        <v>225031000000</v>
      </c>
    </row>
    <row r="113" spans="3:26" ht="15.5" x14ac:dyDescent="0.35">
      <c r="C113" t="s">
        <v>144</v>
      </c>
      <c r="G113" s="5">
        <v>80669000000</v>
      </c>
      <c r="K113" s="5">
        <v>17281000000</v>
      </c>
      <c r="L113" s="5">
        <v>16727000000</v>
      </c>
      <c r="M113" s="5">
        <v>80623000000</v>
      </c>
      <c r="N113" s="5">
        <v>145726000000</v>
      </c>
      <c r="O113" s="5">
        <v>325035000000</v>
      </c>
      <c r="P113" s="5">
        <v>340385000000</v>
      </c>
      <c r="Q113" s="5">
        <v>369100000000</v>
      </c>
      <c r="R113" s="5">
        <v>238626000000</v>
      </c>
      <c r="S113" s="5">
        <v>267137000000</v>
      </c>
      <c r="T113" s="5">
        <v>301229000000</v>
      </c>
      <c r="U113" s="5">
        <v>289721000000</v>
      </c>
      <c r="V113" s="5">
        <v>351552000000</v>
      </c>
      <c r="W113" s="5">
        <v>309906000000</v>
      </c>
      <c r="X113" s="5">
        <v>275580000000</v>
      </c>
      <c r="Y113" s="5">
        <v>332892000000</v>
      </c>
      <c r="Z113" s="5">
        <v>352746000000</v>
      </c>
    </row>
    <row r="114" spans="3:26" ht="15.5" x14ac:dyDescent="0.35">
      <c r="C114" t="s">
        <v>145</v>
      </c>
    </row>
    <row r="115" spans="3:26" ht="15.5" x14ac:dyDescent="0.35">
      <c r="C115" t="s">
        <v>146</v>
      </c>
      <c r="D115" s="5">
        <v>531072000000</v>
      </c>
      <c r="E115" s="5">
        <v>614579000000</v>
      </c>
      <c r="F115" s="5">
        <v>677866000000</v>
      </c>
      <c r="G115" s="5">
        <v>836862000000</v>
      </c>
      <c r="I115" s="5">
        <v>677866000000</v>
      </c>
      <c r="J115" s="5">
        <v>967382000000</v>
      </c>
      <c r="K115" s="5">
        <v>1176932000000</v>
      </c>
      <c r="L115" s="5">
        <v>2834688000000</v>
      </c>
      <c r="M115" s="5">
        <v>1775756000000</v>
      </c>
      <c r="N115" s="5">
        <v>4231580000000</v>
      </c>
      <c r="O115" s="5">
        <v>4754180000000</v>
      </c>
      <c r="P115" s="5">
        <v>5163429000000</v>
      </c>
      <c r="Q115" s="5">
        <v>7257141000000</v>
      </c>
      <c r="R115" s="5">
        <v>2946445000000</v>
      </c>
      <c r="S115" s="5">
        <v>3654073000000</v>
      </c>
      <c r="T115" s="5">
        <v>6078115000000</v>
      </c>
      <c r="U115" s="5">
        <v>2939242000000</v>
      </c>
      <c r="V115" s="5">
        <v>264905000000</v>
      </c>
      <c r="W115" s="5">
        <v>588609000000</v>
      </c>
      <c r="X115" s="5">
        <v>22910000000</v>
      </c>
      <c r="Y115" s="5">
        <v>763189000000</v>
      </c>
      <c r="Z115" s="5">
        <v>941375000000</v>
      </c>
    </row>
    <row r="116" spans="3:26" ht="15.5" x14ac:dyDescent="0.35">
      <c r="C116" t="s">
        <v>151</v>
      </c>
      <c r="D116" s="5">
        <v>16477000000</v>
      </c>
      <c r="E116" s="5">
        <v>25711000000</v>
      </c>
      <c r="F116" s="5">
        <v>14980000000</v>
      </c>
      <c r="G116" s="5">
        <v>41451000000</v>
      </c>
      <c r="I116" s="5">
        <v>14980000000</v>
      </c>
      <c r="J116" s="5">
        <v>49359000000</v>
      </c>
      <c r="K116" s="5">
        <v>50530000000</v>
      </c>
      <c r="L116" s="5">
        <v>24287000000</v>
      </c>
      <c r="M116" s="5">
        <v>26458000000</v>
      </c>
      <c r="N116" s="5">
        <v>28200000000</v>
      </c>
      <c r="O116" s="5">
        <v>25937000000</v>
      </c>
      <c r="P116" s="5">
        <v>98742000000</v>
      </c>
      <c r="Q116" s="5">
        <v>143897000000</v>
      </c>
      <c r="R116" s="5">
        <v>117790000000</v>
      </c>
      <c r="S116" s="5">
        <v>68103000000</v>
      </c>
      <c r="T116" s="5">
        <v>11804000000</v>
      </c>
      <c r="U116" s="5">
        <v>15811000000</v>
      </c>
      <c r="V116" s="5">
        <v>19684000000</v>
      </c>
      <c r="W116" s="5">
        <v>14381000000</v>
      </c>
      <c r="X116" s="5">
        <v>11298000000</v>
      </c>
      <c r="Y116" s="5">
        <v>5732000000</v>
      </c>
      <c r="Z116" s="5">
        <v>9982000000</v>
      </c>
    </row>
    <row r="117" spans="3:26" ht="15.5" x14ac:dyDescent="0.35">
      <c r="C117" t="s">
        <v>149</v>
      </c>
      <c r="D117" s="5">
        <v>1700260000000</v>
      </c>
      <c r="E117" s="5">
        <v>1421952000000</v>
      </c>
      <c r="F117" s="5">
        <v>1420823000000</v>
      </c>
      <c r="G117" s="5">
        <v>1419715000000</v>
      </c>
      <c r="I117" s="5">
        <v>1420823000000</v>
      </c>
      <c r="J117" s="5">
        <v>813539000000</v>
      </c>
      <c r="K117" s="5">
        <v>817464000000</v>
      </c>
      <c r="L117" s="5">
        <v>630116000000</v>
      </c>
      <c r="M117" s="5">
        <v>441278000000</v>
      </c>
      <c r="N117" s="5">
        <v>1214590000000</v>
      </c>
      <c r="O117" s="5">
        <v>845514000000</v>
      </c>
      <c r="P117" s="5">
        <v>1636264000000</v>
      </c>
      <c r="Q117" s="5">
        <v>1084037000000</v>
      </c>
      <c r="S117" s="5">
        <v>751775000000</v>
      </c>
      <c r="T117" s="5">
        <v>569094000000</v>
      </c>
      <c r="U117" s="5">
        <v>855671000000</v>
      </c>
      <c r="V117" s="5">
        <v>2631645000000</v>
      </c>
      <c r="W117" s="5">
        <v>1447957000000</v>
      </c>
      <c r="X117" s="5">
        <v>1245604000000</v>
      </c>
      <c r="Y117" s="5">
        <v>1311368000000</v>
      </c>
      <c r="Z117" s="5">
        <v>1511551000000</v>
      </c>
    </row>
    <row r="118" spans="3:26" ht="15.5" x14ac:dyDescent="0.35">
      <c r="C118" t="s">
        <v>736</v>
      </c>
      <c r="D118" s="5">
        <v>266519000000</v>
      </c>
      <c r="E118" s="5">
        <v>442148000000</v>
      </c>
      <c r="F118" s="5">
        <v>441895000000</v>
      </c>
      <c r="G118" s="5">
        <v>441649000000</v>
      </c>
      <c r="I118" s="5">
        <v>441895000000</v>
      </c>
      <c r="J118" s="5">
        <v>746633000000</v>
      </c>
      <c r="K118" s="5">
        <v>423605000000</v>
      </c>
      <c r="L118" s="5">
        <v>534603000000</v>
      </c>
      <c r="M118" s="5">
        <v>505745000000</v>
      </c>
      <c r="N118" s="5">
        <v>294060000000</v>
      </c>
      <c r="O118" s="5">
        <v>149687000000</v>
      </c>
    </row>
    <row r="119" spans="3:26" ht="15.5" x14ac:dyDescent="0.35">
      <c r="C119" t="s">
        <v>152</v>
      </c>
      <c r="D119" s="5">
        <v>1164748000000</v>
      </c>
      <c r="E119" s="5">
        <v>1326187000000</v>
      </c>
      <c r="F119" s="5">
        <v>1375984000000</v>
      </c>
      <c r="G119" s="5">
        <v>1362144000000</v>
      </c>
      <c r="I119" s="5">
        <v>1375984000000</v>
      </c>
      <c r="J119" s="5">
        <v>2239664000000</v>
      </c>
      <c r="K119" s="5">
        <v>2413223000000</v>
      </c>
      <c r="L119" s="5">
        <v>2669807000000</v>
      </c>
      <c r="M119" s="5">
        <v>5102077000000</v>
      </c>
      <c r="N119" s="5">
        <v>2555551000000</v>
      </c>
      <c r="O119" s="5">
        <v>2768505000000</v>
      </c>
      <c r="P119" s="5">
        <v>3082468000000</v>
      </c>
      <c r="Q119" s="5">
        <v>772011000000</v>
      </c>
      <c r="R119" s="5">
        <v>4546361000000</v>
      </c>
      <c r="S119" s="5">
        <v>3399597000000</v>
      </c>
      <c r="T119" s="5">
        <v>283952000000</v>
      </c>
      <c r="U119" s="5">
        <v>355921000000</v>
      </c>
      <c r="V119" s="5">
        <v>406284000000</v>
      </c>
      <c r="W119" s="5">
        <v>115203000000</v>
      </c>
      <c r="X119" s="5">
        <v>1279692000000</v>
      </c>
      <c r="Y119" s="5">
        <v>67778000000</v>
      </c>
      <c r="Z119" s="5">
        <v>67056000000</v>
      </c>
    </row>
    <row r="120" spans="3:26" ht="15.5" x14ac:dyDescent="0.35">
      <c r="C120" t="s">
        <v>153</v>
      </c>
      <c r="D120" s="5">
        <v>3454783000000</v>
      </c>
      <c r="E120" s="5">
        <v>3222494000000</v>
      </c>
      <c r="F120" s="5">
        <v>3286298000000</v>
      </c>
      <c r="G120" s="5">
        <v>3445362000000</v>
      </c>
      <c r="I120" s="5">
        <v>3286298000000</v>
      </c>
      <c r="J120" s="5">
        <v>2891105000000</v>
      </c>
      <c r="K120" s="5">
        <v>3191214000000</v>
      </c>
      <c r="L120" s="5">
        <v>4284053000000</v>
      </c>
      <c r="M120" s="5">
        <v>2705555000000</v>
      </c>
      <c r="N120" s="5">
        <v>6201377000000</v>
      </c>
      <c r="O120" s="5">
        <v>6347192000000</v>
      </c>
      <c r="P120" s="5">
        <v>7710130000000</v>
      </c>
      <c r="Q120" s="5">
        <v>9274184000000</v>
      </c>
      <c r="R120" s="5">
        <v>3373813000000</v>
      </c>
      <c r="S120" s="5">
        <v>4730484000000</v>
      </c>
      <c r="T120" s="5">
        <v>6927055000000</v>
      </c>
      <c r="U120" s="5">
        <v>4035376000000</v>
      </c>
      <c r="V120" s="5">
        <v>3218162000000</v>
      </c>
      <c r="W120" s="5">
        <v>2311045000000</v>
      </c>
      <c r="X120" s="5">
        <v>1547624000000</v>
      </c>
      <c r="Y120" s="5">
        <v>2293188000000</v>
      </c>
      <c r="Z120" s="5">
        <v>2607134000000</v>
      </c>
    </row>
    <row r="121" spans="3:26" ht="15.5" x14ac:dyDescent="0.35">
      <c r="C121" t="s">
        <v>154</v>
      </c>
      <c r="D121" s="5">
        <v>3454783000000</v>
      </c>
      <c r="E121" s="5">
        <v>3222494000000</v>
      </c>
      <c r="F121" s="5">
        <v>3286298000000</v>
      </c>
      <c r="G121" s="5">
        <v>3445362000000</v>
      </c>
      <c r="I121" s="5">
        <v>3286298000000</v>
      </c>
      <c r="J121" s="5">
        <v>2891105000000</v>
      </c>
      <c r="K121" s="5">
        <v>3191214000000</v>
      </c>
      <c r="L121" s="5">
        <v>4284053000000</v>
      </c>
      <c r="M121" s="5">
        <v>2705555000000</v>
      </c>
      <c r="N121" s="5">
        <v>6201377000000</v>
      </c>
      <c r="O121" s="5">
        <v>6347192000000</v>
      </c>
      <c r="P121" s="5">
        <v>7710130000000</v>
      </c>
      <c r="Q121" s="5">
        <v>9274184000000</v>
      </c>
      <c r="R121" s="5">
        <v>3373813000000</v>
      </c>
      <c r="S121" s="5">
        <v>4730484000000</v>
      </c>
      <c r="T121" s="5">
        <v>6927055000000</v>
      </c>
      <c r="U121" s="5">
        <v>4035376000000</v>
      </c>
      <c r="V121" s="5">
        <v>3218162000000</v>
      </c>
      <c r="W121" s="5">
        <v>2311045000000</v>
      </c>
      <c r="X121" s="5">
        <v>1547624000000</v>
      </c>
      <c r="Y121" s="5">
        <v>2293188000000</v>
      </c>
      <c r="Z121" s="5">
        <v>2607134000000</v>
      </c>
    </row>
    <row r="122" spans="3:26" ht="15.5" x14ac:dyDescent="0.35">
      <c r="C122" t="s">
        <v>155</v>
      </c>
      <c r="D122" s="5">
        <v>109305000000</v>
      </c>
      <c r="E122" s="5">
        <v>96411000000</v>
      </c>
      <c r="F122" s="5">
        <v>114144000000</v>
      </c>
      <c r="G122" s="5">
        <v>75099000000</v>
      </c>
      <c r="I122" s="5">
        <v>114144000000</v>
      </c>
      <c r="J122" s="5">
        <v>108961000000</v>
      </c>
      <c r="K122" s="5">
        <v>101516000000</v>
      </c>
      <c r="L122" s="5">
        <v>156403000000</v>
      </c>
      <c r="M122" s="5">
        <v>179894000000</v>
      </c>
      <c r="N122" s="5">
        <v>181465000000</v>
      </c>
      <c r="O122" s="5">
        <v>101324000000</v>
      </c>
      <c r="P122" s="5">
        <v>57632000000</v>
      </c>
      <c r="Q122" s="5">
        <v>27871000000</v>
      </c>
      <c r="R122" s="5">
        <v>23123000000</v>
      </c>
      <c r="S122" s="5">
        <v>27158000000</v>
      </c>
      <c r="T122" s="5">
        <v>24143000000</v>
      </c>
      <c r="U122" s="5">
        <v>13814000000</v>
      </c>
      <c r="V122" s="5">
        <v>128860000000</v>
      </c>
      <c r="W122" s="5">
        <v>125843000000</v>
      </c>
      <c r="X122" s="5">
        <v>120123000000</v>
      </c>
      <c r="Y122" s="5">
        <v>76801000000</v>
      </c>
      <c r="Z122" s="5">
        <v>31491000000</v>
      </c>
    </row>
    <row r="123" spans="3:26" ht="15.5" x14ac:dyDescent="0.35">
      <c r="C123" t="s">
        <v>394</v>
      </c>
      <c r="S123" s="5">
        <v>1961000000</v>
      </c>
      <c r="T123" s="5">
        <v>7956000000</v>
      </c>
      <c r="U123" s="5">
        <v>3895000000</v>
      </c>
      <c r="V123" s="5">
        <v>2000000000</v>
      </c>
      <c r="W123" s="5">
        <v>46000000</v>
      </c>
      <c r="X123" s="5">
        <v>956000000</v>
      </c>
      <c r="Y123" s="5">
        <v>1633000000</v>
      </c>
      <c r="Z123" s="5">
        <v>671000000</v>
      </c>
    </row>
    <row r="124" spans="3:26" ht="15.5" x14ac:dyDescent="0.35">
      <c r="C124" t="s">
        <v>156</v>
      </c>
    </row>
    <row r="125" spans="3:26" ht="15.5" x14ac:dyDescent="0.35">
      <c r="C125" t="s">
        <v>2101</v>
      </c>
      <c r="D125" s="5">
        <v>872808000000</v>
      </c>
      <c r="E125" s="5">
        <v>842872000000</v>
      </c>
      <c r="F125" s="5">
        <v>841674000000</v>
      </c>
      <c r="G125" s="5">
        <v>840716000000</v>
      </c>
      <c r="I125" s="5">
        <v>841674000000</v>
      </c>
      <c r="J125" s="5">
        <v>733583000000</v>
      </c>
      <c r="K125" s="5">
        <v>827293000000</v>
      </c>
      <c r="L125" s="5">
        <v>406397000000</v>
      </c>
      <c r="M125" s="5">
        <v>44858000000</v>
      </c>
      <c r="N125" s="5">
        <v>253141000000</v>
      </c>
      <c r="O125" s="5">
        <v>248900000000</v>
      </c>
      <c r="P125" s="5">
        <v>397852000000</v>
      </c>
      <c r="Q125" s="5">
        <v>397264000000</v>
      </c>
    </row>
    <row r="126" spans="3:26" ht="15.5" x14ac:dyDescent="0.35">
      <c r="C126" t="s">
        <v>157</v>
      </c>
      <c r="D126" s="5">
        <v>3120617000000</v>
      </c>
      <c r="E126" s="5">
        <v>2905114000000</v>
      </c>
      <c r="F126" s="5">
        <v>2955343000000</v>
      </c>
      <c r="G126" s="5">
        <v>3138744000000</v>
      </c>
      <c r="I126" s="5">
        <v>2955343000000</v>
      </c>
      <c r="J126" s="5">
        <v>2563863000000</v>
      </c>
      <c r="K126" s="5">
        <v>2872219000000</v>
      </c>
      <c r="L126" s="5">
        <v>3895488000000</v>
      </c>
      <c r="M126" s="5">
        <v>2288350000000</v>
      </c>
      <c r="N126" s="5">
        <v>5727511000000</v>
      </c>
      <c r="O126" s="5">
        <v>5874531000000</v>
      </c>
      <c r="P126" s="5">
        <v>7296287000000</v>
      </c>
      <c r="Q126" s="5">
        <v>8882339000000</v>
      </c>
      <c r="R126" s="5">
        <v>3064235000000</v>
      </c>
      <c r="S126" s="5">
        <v>4473951000000</v>
      </c>
      <c r="T126" s="5">
        <v>6659013000000</v>
      </c>
      <c r="U126" s="5">
        <v>3810724000000</v>
      </c>
      <c r="V126" s="5">
        <v>2916234000000</v>
      </c>
      <c r="W126" s="5">
        <v>2050947000000</v>
      </c>
      <c r="X126" s="5">
        <v>1279812000000</v>
      </c>
      <c r="Y126" s="5">
        <v>2080289000000</v>
      </c>
      <c r="Z126" s="5">
        <v>2462908000000</v>
      </c>
    </row>
    <row r="127" spans="3:26" ht="15.5" x14ac:dyDescent="0.35">
      <c r="C127" t="s">
        <v>1589</v>
      </c>
      <c r="P127" s="5">
        <v>1432000000</v>
      </c>
      <c r="Q127" s="5">
        <v>1442000000</v>
      </c>
      <c r="R127" s="5">
        <v>1487000000</v>
      </c>
      <c r="S127" s="5">
        <v>914000000</v>
      </c>
      <c r="T127" s="5">
        <v>235943000000</v>
      </c>
      <c r="U127" s="5">
        <v>206943000000</v>
      </c>
      <c r="V127" s="5">
        <v>171068000000</v>
      </c>
      <c r="W127" s="5">
        <v>134209000000</v>
      </c>
      <c r="X127" s="5">
        <v>146733000000</v>
      </c>
      <c r="Y127" s="5">
        <v>134465000000</v>
      </c>
      <c r="Z127" s="5">
        <v>112064000000</v>
      </c>
    </row>
    <row r="128" spans="3:26" ht="15.5" x14ac:dyDescent="0.35">
      <c r="C128" t="s">
        <v>159</v>
      </c>
      <c r="D128" s="5">
        <v>6687922000000</v>
      </c>
      <c r="E128" s="5">
        <v>6586918000000</v>
      </c>
      <c r="F128" s="5">
        <v>6699909000000</v>
      </c>
      <c r="G128" s="5">
        <v>6660549000000</v>
      </c>
      <c r="I128" s="5">
        <v>6699909000000</v>
      </c>
      <c r="J128" s="5">
        <v>7164262000000</v>
      </c>
      <c r="K128" s="5">
        <v>7618296000000</v>
      </c>
      <c r="L128" s="5">
        <v>9263272000000</v>
      </c>
      <c r="M128" s="5">
        <v>10230049000000</v>
      </c>
      <c r="N128" s="5">
        <v>11477239000000</v>
      </c>
      <c r="O128" s="5">
        <v>12783387000000</v>
      </c>
      <c r="P128" s="5">
        <v>14665700000000</v>
      </c>
      <c r="Q128" s="5">
        <v>13568375000000</v>
      </c>
      <c r="R128" s="5">
        <v>10712447000000</v>
      </c>
      <c r="S128" s="5">
        <v>11197567000000</v>
      </c>
      <c r="T128" s="5">
        <v>9490686000000</v>
      </c>
      <c r="U128" s="5">
        <v>7716434000000</v>
      </c>
      <c r="V128" s="5">
        <v>5699770000000</v>
      </c>
      <c r="W128" s="5">
        <v>4295815000000</v>
      </c>
      <c r="X128" s="5">
        <v>4745205000000</v>
      </c>
      <c r="Y128" s="5">
        <v>4245225000000</v>
      </c>
      <c r="Z128" s="5">
        <v>4465553000000</v>
      </c>
    </row>
    <row r="129" spans="2:26" ht="15.5" x14ac:dyDescent="0.35">
      <c r="C129" t="s">
        <v>160</v>
      </c>
    </row>
    <row r="130" spans="2:26" ht="15.5" x14ac:dyDescent="0.35">
      <c r="C130" t="s">
        <v>161</v>
      </c>
      <c r="D130" s="5">
        <v>1658400000000</v>
      </c>
      <c r="E130" s="5">
        <v>1658400000000</v>
      </c>
      <c r="F130" s="5">
        <v>1658400000000</v>
      </c>
      <c r="G130" s="5">
        <v>1658400000000</v>
      </c>
      <c r="I130" s="5">
        <v>1658400000000</v>
      </c>
      <c r="J130" s="5">
        <v>1658400000000</v>
      </c>
      <c r="K130" s="5">
        <v>1658400000000</v>
      </c>
      <c r="L130" s="5">
        <v>1658400000000</v>
      </c>
      <c r="M130" s="5">
        <v>1658400000000</v>
      </c>
      <c r="N130" s="5">
        <v>1658400000000</v>
      </c>
      <c r="O130" s="5">
        <v>1533451000000</v>
      </c>
      <c r="P130" s="5">
        <v>1419862000000</v>
      </c>
      <c r="Q130" s="5">
        <v>1419862000000</v>
      </c>
      <c r="R130" s="5">
        <v>1419862000000</v>
      </c>
      <c r="S130" s="5">
        <v>1419861000000</v>
      </c>
      <c r="T130" s="5">
        <v>1419861000000</v>
      </c>
      <c r="U130" s="5">
        <v>1405270000000</v>
      </c>
      <c r="V130" s="5">
        <v>1396796000000</v>
      </c>
      <c r="W130" s="5">
        <v>1384628000000</v>
      </c>
      <c r="X130" s="5">
        <v>1377021000000</v>
      </c>
      <c r="Y130" s="5">
        <v>1376290000000</v>
      </c>
      <c r="Z130" s="5">
        <v>1375710000000</v>
      </c>
    </row>
    <row r="131" spans="2:26" ht="15.5" x14ac:dyDescent="0.35">
      <c r="C131" t="s">
        <v>162</v>
      </c>
      <c r="D131" s="5">
        <v>1810189000000</v>
      </c>
      <c r="E131" s="5">
        <v>1810189000000</v>
      </c>
      <c r="F131" s="5">
        <v>1810189000000</v>
      </c>
      <c r="G131" s="5">
        <v>1810189000000</v>
      </c>
      <c r="I131" s="5">
        <v>1810189000000</v>
      </c>
      <c r="J131" s="5">
        <v>1810189000000</v>
      </c>
      <c r="K131" s="5">
        <v>1801390000000</v>
      </c>
      <c r="L131" s="5">
        <v>1801390000000</v>
      </c>
      <c r="M131" s="5">
        <v>1801390000000</v>
      </c>
      <c r="N131" s="5">
        <v>1801390000000</v>
      </c>
      <c r="O131" s="5">
        <v>1631383000000</v>
      </c>
      <c r="P131" s="5">
        <v>1331507000000</v>
      </c>
      <c r="Q131" s="5">
        <v>1331507000000</v>
      </c>
      <c r="R131" s="5">
        <v>1325523000000</v>
      </c>
      <c r="S131" s="5">
        <v>1924884000000</v>
      </c>
      <c r="T131" s="5">
        <v>1924884000000</v>
      </c>
      <c r="U131" s="5">
        <v>1642484000000</v>
      </c>
      <c r="V131" s="5">
        <v>1303350000000</v>
      </c>
      <c r="W131" s="5">
        <v>907629000000</v>
      </c>
      <c r="X131" s="5">
        <v>870646000000</v>
      </c>
      <c r="Y131" s="5">
        <v>869549000000</v>
      </c>
      <c r="Z131" s="5">
        <v>866722000000</v>
      </c>
    </row>
    <row r="132" spans="2:26" ht="15.5" x14ac:dyDescent="0.35">
      <c r="C132" t="s">
        <v>163</v>
      </c>
      <c r="D132" s="5">
        <v>14398177000000</v>
      </c>
      <c r="E132" s="5">
        <v>14480488000000</v>
      </c>
      <c r="F132" s="5">
        <v>14218831000000</v>
      </c>
      <c r="G132" s="5">
        <v>13827744000000</v>
      </c>
      <c r="I132" s="5">
        <v>14218831000000</v>
      </c>
      <c r="J132" s="5">
        <v>13447856000000</v>
      </c>
      <c r="K132" s="5">
        <v>12910457000000</v>
      </c>
      <c r="L132" s="5">
        <v>12232905000000</v>
      </c>
      <c r="M132" s="5">
        <v>11055535000000</v>
      </c>
      <c r="N132" s="5">
        <v>9679598000000</v>
      </c>
      <c r="O132" s="5">
        <v>8756473000000</v>
      </c>
      <c r="P132" s="5">
        <v>7355631000000</v>
      </c>
      <c r="Q132" s="5">
        <v>6588210000000</v>
      </c>
      <c r="R132" s="5">
        <v>6171880000000</v>
      </c>
      <c r="S132" s="5">
        <v>6039306000000</v>
      </c>
      <c r="T132" s="5">
        <v>6313752000000</v>
      </c>
      <c r="U132" s="5">
        <v>5956634000000</v>
      </c>
      <c r="V132" s="5">
        <v>5670496000000</v>
      </c>
      <c r="W132" s="5">
        <v>4556723000000</v>
      </c>
      <c r="X132" s="5">
        <v>3912989000000</v>
      </c>
      <c r="Y132" s="5">
        <v>3402240000000</v>
      </c>
      <c r="Z132" s="5">
        <v>3293185000000</v>
      </c>
    </row>
    <row r="133" spans="2:26" ht="15.5" x14ac:dyDescent="0.35">
      <c r="C133" t="s">
        <v>164</v>
      </c>
      <c r="D133" s="5">
        <v>18000000000</v>
      </c>
      <c r="E133" s="5">
        <v>17000000000</v>
      </c>
      <c r="F133" s="5">
        <v>17000000000</v>
      </c>
      <c r="G133" s="5">
        <v>17000000000</v>
      </c>
      <c r="I133" s="5">
        <v>17000000000</v>
      </c>
      <c r="J133" s="5">
        <v>16000000000</v>
      </c>
      <c r="K133" s="5">
        <v>15000000000</v>
      </c>
      <c r="L133" s="5">
        <v>14000000000</v>
      </c>
      <c r="M133" s="5">
        <v>13000000000</v>
      </c>
      <c r="N133" s="5">
        <v>12000000000</v>
      </c>
      <c r="O133" s="5">
        <v>11000000000</v>
      </c>
      <c r="P133" s="5">
        <v>10000000000</v>
      </c>
      <c r="Q133" s="5">
        <v>9000000000</v>
      </c>
      <c r="R133" s="5">
        <v>8000000000</v>
      </c>
      <c r="S133" s="5">
        <v>7000000000</v>
      </c>
      <c r="T133" s="5">
        <v>6000000000</v>
      </c>
      <c r="U133" s="5">
        <v>5000000000</v>
      </c>
      <c r="V133" s="5">
        <v>4000000000</v>
      </c>
      <c r="W133" s="5">
        <v>3000000000</v>
      </c>
      <c r="X133" s="5">
        <v>2000000000</v>
      </c>
      <c r="Y133" s="5">
        <v>1000000000</v>
      </c>
      <c r="Z133" s="5">
        <v>1000000000</v>
      </c>
    </row>
    <row r="134" spans="2:26" ht="15.5" x14ac:dyDescent="0.35">
      <c r="C134" t="s">
        <v>165</v>
      </c>
      <c r="D134" s="5">
        <v>14380177000000</v>
      </c>
      <c r="E134" s="5">
        <v>14463488000000</v>
      </c>
      <c r="F134" s="5">
        <v>14201831000000</v>
      </c>
      <c r="G134" s="5">
        <v>13810744000000</v>
      </c>
      <c r="I134" s="5">
        <v>14201831000000</v>
      </c>
      <c r="J134" s="5">
        <v>13431856000000</v>
      </c>
      <c r="K134" s="5">
        <v>12895457000000</v>
      </c>
      <c r="L134" s="5">
        <v>12218905000000</v>
      </c>
      <c r="M134" s="5">
        <v>11042535000000</v>
      </c>
      <c r="N134" s="5">
        <v>9667598000000</v>
      </c>
      <c r="O134" s="5">
        <v>8745473000000</v>
      </c>
      <c r="P134" s="5">
        <v>7345631000000</v>
      </c>
      <c r="Q134" s="5">
        <v>6579210000000</v>
      </c>
      <c r="R134" s="5">
        <v>6163880000000</v>
      </c>
      <c r="S134" s="5">
        <v>6032306000000</v>
      </c>
      <c r="T134" s="5">
        <v>6307752000000</v>
      </c>
      <c r="U134" s="5">
        <v>5951634000000</v>
      </c>
      <c r="V134" s="5">
        <v>5666496000000</v>
      </c>
      <c r="W134" s="5">
        <v>4553723000000</v>
      </c>
      <c r="X134" s="5">
        <v>3910989000000</v>
      </c>
      <c r="Y134" s="5">
        <v>3401240000000</v>
      </c>
      <c r="Z134" s="5">
        <v>3292185000000</v>
      </c>
    </row>
    <row r="135" spans="2:26" ht="15.5" x14ac:dyDescent="0.35">
      <c r="C135" t="s">
        <v>166</v>
      </c>
      <c r="D135" s="5">
        <v>14398177000000</v>
      </c>
      <c r="E135" s="5">
        <v>14480488000000</v>
      </c>
      <c r="F135" s="5">
        <v>14218831000000</v>
      </c>
      <c r="G135" s="5">
        <v>13827744000000</v>
      </c>
      <c r="I135" s="5">
        <v>14218831000000</v>
      </c>
      <c r="J135" s="5">
        <v>13447856000000</v>
      </c>
      <c r="K135" s="5">
        <v>12910457000000</v>
      </c>
      <c r="L135" s="5">
        <v>12232905000000</v>
      </c>
      <c r="M135" s="5">
        <v>11055535000000</v>
      </c>
      <c r="N135" s="5">
        <v>9679598000000</v>
      </c>
      <c r="O135" s="5">
        <v>8756473000000</v>
      </c>
      <c r="P135" s="5">
        <v>7355631000000</v>
      </c>
      <c r="Q135" s="5">
        <v>6588210000000</v>
      </c>
      <c r="R135" s="5">
        <v>6171880000000</v>
      </c>
      <c r="S135" s="5">
        <v>6039306000000</v>
      </c>
      <c r="T135" s="5">
        <v>6313752000000</v>
      </c>
      <c r="U135" s="5">
        <v>5956634000000</v>
      </c>
      <c r="V135" s="5">
        <v>5670496000000</v>
      </c>
      <c r="W135" s="5">
        <v>4556723000000</v>
      </c>
      <c r="X135" s="5">
        <v>3912989000000</v>
      </c>
      <c r="Y135" s="5">
        <v>3402240000000</v>
      </c>
      <c r="Z135" s="5">
        <v>3293185000000</v>
      </c>
    </row>
    <row r="136" spans="2:26" ht="15.5" x14ac:dyDescent="0.35">
      <c r="C136" t="s">
        <v>167</v>
      </c>
      <c r="D136" s="5">
        <v>12460352000000</v>
      </c>
      <c r="E136" s="5">
        <v>12533730000000</v>
      </c>
      <c r="F136" s="5">
        <v>12330713000000</v>
      </c>
      <c r="G136" s="5">
        <v>12975987000000</v>
      </c>
      <c r="I136" s="5">
        <v>12330713000000</v>
      </c>
      <c r="J136" s="5">
        <v>12750087000000</v>
      </c>
      <c r="K136" s="5">
        <v>12068808000000</v>
      </c>
      <c r="L136" s="5">
        <v>11713166000000</v>
      </c>
      <c r="M136" s="5">
        <v>10433533000000</v>
      </c>
      <c r="N136" s="5">
        <v>8548649000000</v>
      </c>
      <c r="O136" s="5">
        <v>6303255000000</v>
      </c>
      <c r="P136" s="5">
        <v>4804677000000</v>
      </c>
      <c r="Q136" s="5">
        <v>4880100000000</v>
      </c>
      <c r="R136" s="5">
        <v>4677585000000</v>
      </c>
      <c r="S136" s="5">
        <v>4643279000000</v>
      </c>
      <c r="T136" s="5">
        <v>4602811000000</v>
      </c>
      <c r="U136" s="5">
        <v>4073564000000</v>
      </c>
      <c r="V136" s="5">
        <v>3784628000000</v>
      </c>
      <c r="W136" s="5">
        <v>2791879000000</v>
      </c>
      <c r="X136" s="5">
        <v>832998000000</v>
      </c>
      <c r="Y136" s="5">
        <v>2185341000000</v>
      </c>
      <c r="Z136" s="5">
        <v>2217149000000</v>
      </c>
    </row>
    <row r="137" spans="2:26" ht="15.5" x14ac:dyDescent="0.35">
      <c r="C137" t="s">
        <v>10</v>
      </c>
      <c r="D137" s="5">
        <v>28524808000000</v>
      </c>
      <c r="E137" s="5">
        <v>28753650000000</v>
      </c>
      <c r="F137" s="5">
        <v>28214370000000</v>
      </c>
      <c r="G137" s="5">
        <v>29682307000000</v>
      </c>
      <c r="I137" s="5">
        <v>28214370000000</v>
      </c>
      <c r="J137" s="5">
        <v>29079510000000</v>
      </c>
      <c r="K137" s="5">
        <v>27650006000000</v>
      </c>
      <c r="L137" s="5">
        <v>26648917000000</v>
      </c>
      <c r="M137" s="5">
        <v>23878106000000</v>
      </c>
      <c r="N137" s="5">
        <v>20784321000000</v>
      </c>
      <c r="O137" s="5">
        <v>17371406000000</v>
      </c>
      <c r="P137" s="5">
        <v>14302462000000</v>
      </c>
      <c r="Q137" s="5">
        <v>14126359000000</v>
      </c>
      <c r="R137" s="5">
        <v>13911984000000</v>
      </c>
      <c r="S137" s="5">
        <v>15294612000000</v>
      </c>
      <c r="T137" s="5">
        <v>15874525000000</v>
      </c>
      <c r="U137" s="5">
        <v>13353037000000</v>
      </c>
      <c r="V137" s="5">
        <v>14295756000000</v>
      </c>
      <c r="W137" s="5">
        <v>10815788000000</v>
      </c>
      <c r="X137" s="5">
        <v>8214737000000</v>
      </c>
      <c r="Y137" s="5">
        <v>9235964000000</v>
      </c>
      <c r="Z137" s="5">
        <v>9254813000000</v>
      </c>
    </row>
    <row r="138" spans="2:26" ht="15.5" x14ac:dyDescent="0.35">
      <c r="C138" t="s">
        <v>168</v>
      </c>
      <c r="D138" s="5">
        <v>35212730000000</v>
      </c>
      <c r="E138" s="5">
        <v>35340568000000</v>
      </c>
      <c r="F138" s="5">
        <v>34914279000000</v>
      </c>
      <c r="G138" s="5">
        <v>36342856000000</v>
      </c>
      <c r="I138" s="5">
        <v>34914279000000</v>
      </c>
      <c r="J138" s="5">
        <v>36243772000000</v>
      </c>
      <c r="K138" s="5">
        <v>35268302000000</v>
      </c>
      <c r="L138" s="5">
        <v>35912189000000</v>
      </c>
      <c r="M138" s="5">
        <v>34108155000000</v>
      </c>
      <c r="N138" s="5">
        <v>32261560000000</v>
      </c>
      <c r="O138" s="5">
        <v>30154793000000</v>
      </c>
      <c r="P138" s="5">
        <v>28968162000000</v>
      </c>
      <c r="Q138" s="5">
        <v>27694734000000</v>
      </c>
      <c r="R138" s="5">
        <v>24624431000000</v>
      </c>
      <c r="S138" s="5">
        <v>26492179000000</v>
      </c>
      <c r="T138" s="5">
        <v>25365211000000</v>
      </c>
      <c r="U138" s="5">
        <v>21069471000000</v>
      </c>
      <c r="V138" s="5">
        <v>19995526000000</v>
      </c>
      <c r="W138" s="5">
        <v>15111603000000</v>
      </c>
      <c r="X138" s="5">
        <v>12959942000000</v>
      </c>
      <c r="Y138" s="5">
        <v>13481189000000</v>
      </c>
      <c r="Z138" s="5">
        <v>13720366000000</v>
      </c>
    </row>
    <row r="139" spans="2:26" ht="15.5" x14ac:dyDescent="0.35">
      <c r="C139" t="s">
        <v>169</v>
      </c>
      <c r="D139" s="5">
        <v>16583997586</v>
      </c>
      <c r="E139" s="5">
        <v>16583997586</v>
      </c>
      <c r="F139" s="5">
        <v>16583997586</v>
      </c>
      <c r="G139" s="5">
        <v>16583997586</v>
      </c>
      <c r="I139" s="5">
        <v>16583997586</v>
      </c>
      <c r="J139" s="5">
        <v>16583997586</v>
      </c>
      <c r="K139" s="5">
        <v>16583997586</v>
      </c>
      <c r="L139" s="5">
        <v>16583997586</v>
      </c>
      <c r="M139" s="5">
        <v>16583997586</v>
      </c>
      <c r="N139" s="5">
        <v>16583997586</v>
      </c>
      <c r="O139" s="5">
        <v>15334511286</v>
      </c>
      <c r="P139" s="5">
        <v>14198621422</v>
      </c>
      <c r="Q139" s="5">
        <v>14198621422</v>
      </c>
      <c r="R139" s="5">
        <v>14198621422</v>
      </c>
      <c r="S139" s="5">
        <v>14198613922</v>
      </c>
      <c r="T139" s="5">
        <v>14198613922</v>
      </c>
      <c r="U139" s="5">
        <v>14052702050</v>
      </c>
      <c r="V139" s="5">
        <v>13967961050</v>
      </c>
      <c r="W139" s="5">
        <v>13846275550</v>
      </c>
      <c r="X139" s="5">
        <v>13770214550</v>
      </c>
      <c r="Y139" s="5">
        <v>13762899550</v>
      </c>
      <c r="Z139" s="5">
        <v>13757104550</v>
      </c>
    </row>
    <row r="141" spans="2:26" ht="15.5" x14ac:dyDescent="0.35">
      <c r="B141" t="s">
        <v>170</v>
      </c>
      <c r="C141" t="s">
        <v>171</v>
      </c>
      <c r="D141" s="5">
        <v>224687000000</v>
      </c>
      <c r="E141" s="5">
        <v>551302000000</v>
      </c>
      <c r="F141" s="5">
        <v>761755000000</v>
      </c>
      <c r="G141" s="5">
        <v>-460605000000</v>
      </c>
      <c r="I141" s="5">
        <v>1467974000000</v>
      </c>
      <c r="J141" s="5">
        <v>1897818000000</v>
      </c>
      <c r="K141" s="5">
        <v>1573858000000</v>
      </c>
      <c r="L141" s="5">
        <v>3129566000000</v>
      </c>
      <c r="M141" s="5">
        <v>4028519000000</v>
      </c>
      <c r="N141" s="5">
        <v>3290901000000</v>
      </c>
      <c r="O141" s="5">
        <v>3987313000000</v>
      </c>
      <c r="P141" s="5">
        <v>4167980000000</v>
      </c>
      <c r="Q141" s="5">
        <v>4372376000000</v>
      </c>
      <c r="R141" s="5">
        <v>4290388000000</v>
      </c>
      <c r="S141" s="5">
        <v>2238999000000</v>
      </c>
      <c r="T141" s="5">
        <v>1545216000000</v>
      </c>
      <c r="U141" s="5">
        <v>1559337000000</v>
      </c>
      <c r="V141" s="5">
        <v>1702349000000</v>
      </c>
      <c r="W141" s="5">
        <v>924606000000</v>
      </c>
      <c r="X141" s="5">
        <v>-578165000000</v>
      </c>
      <c r="Y141" s="5">
        <v>158238000000</v>
      </c>
      <c r="Z141" s="5">
        <v>30758000000</v>
      </c>
    </row>
    <row r="142" spans="2:26" ht="15.5" x14ac:dyDescent="0.35">
      <c r="C142" t="s">
        <v>395</v>
      </c>
      <c r="D142" s="5">
        <v>1736857000000</v>
      </c>
      <c r="E142" s="5">
        <v>2521316000000</v>
      </c>
      <c r="F142" s="5">
        <v>2207537000000</v>
      </c>
      <c r="G142" s="5">
        <v>2281690000000</v>
      </c>
      <c r="I142" s="5">
        <v>9307172000000</v>
      </c>
      <c r="J142" s="5">
        <v>9858132000000</v>
      </c>
      <c r="K142" s="5">
        <v>10164545000000</v>
      </c>
      <c r="L142" s="5">
        <v>12187754000000</v>
      </c>
      <c r="M142" s="5">
        <v>13986492000000</v>
      </c>
      <c r="N142" s="5">
        <v>11885300000000</v>
      </c>
      <c r="O142" s="5">
        <v>12872158000000</v>
      </c>
      <c r="P142" s="5">
        <v>11841840000000</v>
      </c>
      <c r="Q142" s="5">
        <v>10826261000000</v>
      </c>
      <c r="R142" s="5">
        <v>10993400000000</v>
      </c>
      <c r="S142" s="5">
        <v>10346156000000</v>
      </c>
      <c r="T142" s="5">
        <v>10661183000000</v>
      </c>
      <c r="U142" s="5">
        <v>9822106000000</v>
      </c>
      <c r="V142" s="5">
        <v>8568674000000</v>
      </c>
      <c r="W142" s="5">
        <v>6708235000000</v>
      </c>
      <c r="X142" s="5">
        <v>5849323000000</v>
      </c>
      <c r="Y142" s="5">
        <v>5004143000000</v>
      </c>
      <c r="Z142" s="5">
        <v>4703063000000</v>
      </c>
    </row>
    <row r="143" spans="2:26" ht="15.5" x14ac:dyDescent="0.35">
      <c r="C143" t="s">
        <v>468</v>
      </c>
      <c r="D143" s="5">
        <v>-1303405000000</v>
      </c>
      <c r="E143" s="5">
        <v>-1796206000000</v>
      </c>
      <c r="G143" s="5">
        <v>-2537198000000</v>
      </c>
      <c r="N143" s="5">
        <v>-7207476000000</v>
      </c>
      <c r="O143" s="5">
        <v>-7307856000000</v>
      </c>
    </row>
    <row r="144" spans="2:26" ht="15.5" x14ac:dyDescent="0.35">
      <c r="C144" t="s">
        <v>1714</v>
      </c>
      <c r="F144" s="5">
        <v>-1119311000000</v>
      </c>
      <c r="I144" s="5">
        <v>-6204086000000</v>
      </c>
      <c r="J144" s="5">
        <v>-6043469000000</v>
      </c>
      <c r="K144" s="5">
        <v>-6640935000000</v>
      </c>
      <c r="L144" s="5">
        <v>-7095551000000</v>
      </c>
      <c r="M144" s="5">
        <v>-7613711000000</v>
      </c>
      <c r="P144" s="5">
        <v>-1191381000000</v>
      </c>
      <c r="Q144" s="5">
        <v>-1098752000000</v>
      </c>
      <c r="R144" s="5">
        <v>-1239438000000</v>
      </c>
      <c r="S144" s="5">
        <v>-1183328000000</v>
      </c>
      <c r="T144" s="5">
        <v>-1046472000000</v>
      </c>
      <c r="U144" s="5">
        <v>-897061000000</v>
      </c>
      <c r="V144" s="5">
        <v>-831810000000</v>
      </c>
      <c r="W144" s="5">
        <v>-5011921000000</v>
      </c>
      <c r="X144" s="5">
        <v>-5883408000000</v>
      </c>
      <c r="Y144" s="5">
        <v>-4405661000000</v>
      </c>
      <c r="Z144" s="5">
        <v>-3911901000000</v>
      </c>
    </row>
    <row r="145" spans="3:26" ht="15.5" x14ac:dyDescent="0.35">
      <c r="C145" t="s">
        <v>1715</v>
      </c>
      <c r="F145" s="5">
        <v>-229996000000</v>
      </c>
      <c r="I145" s="5">
        <v>-887052000000</v>
      </c>
      <c r="J145" s="5">
        <v>-1004139000000</v>
      </c>
      <c r="K145" s="5">
        <v>-1010155000000</v>
      </c>
      <c r="L145" s="5">
        <v>-973246000000</v>
      </c>
      <c r="M145" s="5">
        <v>-1109822000000</v>
      </c>
      <c r="P145" s="5">
        <v>-4911848000000</v>
      </c>
      <c r="Q145" s="5">
        <v>-3922362000000</v>
      </c>
      <c r="R145" s="5">
        <v>-4318763000000</v>
      </c>
      <c r="S145" s="5">
        <v>-5650013000000</v>
      </c>
      <c r="T145" s="5">
        <v>-6998823000000</v>
      </c>
      <c r="U145" s="5">
        <v>-6264487000000</v>
      </c>
      <c r="V145" s="5">
        <v>-5302395000000</v>
      </c>
    </row>
    <row r="146" spans="3:26" ht="15.5" x14ac:dyDescent="0.35">
      <c r="C146" t="s">
        <v>517</v>
      </c>
      <c r="D146" s="5">
        <v>-1303405000000</v>
      </c>
      <c r="E146" s="5">
        <v>-1796206000000</v>
      </c>
      <c r="F146" s="5">
        <v>-1349307000000</v>
      </c>
      <c r="G146" s="5">
        <v>-2537198000000</v>
      </c>
      <c r="I146" s="5">
        <v>-7091138000000</v>
      </c>
      <c r="J146" s="5">
        <v>-7047608000000</v>
      </c>
      <c r="K146" s="5">
        <v>-7651090000000</v>
      </c>
      <c r="L146" s="5">
        <v>-8068797000000</v>
      </c>
      <c r="M146" s="5">
        <v>-8723533000000</v>
      </c>
      <c r="N146" s="5">
        <v>-7207476000000</v>
      </c>
      <c r="O146" s="5">
        <v>-7307856000000</v>
      </c>
      <c r="P146" s="5">
        <v>-6103229000000</v>
      </c>
      <c r="Q146" s="5">
        <v>-5021114000000</v>
      </c>
      <c r="R146" s="5">
        <v>-5558201000000</v>
      </c>
      <c r="S146" s="5">
        <v>-6833341000000</v>
      </c>
      <c r="T146" s="5">
        <v>-8045295000000</v>
      </c>
      <c r="U146" s="5">
        <v>-7161548000000</v>
      </c>
      <c r="V146" s="5">
        <v>-6134205000000</v>
      </c>
      <c r="W146" s="5">
        <v>-5011921000000</v>
      </c>
      <c r="X146" s="5">
        <v>-5883408000000</v>
      </c>
      <c r="Y146" s="5">
        <v>-4405661000000</v>
      </c>
      <c r="Z146" s="5">
        <v>-3911901000000</v>
      </c>
    </row>
    <row r="147" spans="3:26" ht="15.5" x14ac:dyDescent="0.35">
      <c r="C147" t="s">
        <v>179</v>
      </c>
      <c r="D147" s="5">
        <v>173808000000</v>
      </c>
      <c r="E147" s="5">
        <v>-173808000000</v>
      </c>
      <c r="P147" s="5">
        <v>-699843000000</v>
      </c>
      <c r="Q147" s="5">
        <v>-690791000000</v>
      </c>
      <c r="R147" s="5">
        <v>-587602000000</v>
      </c>
      <c r="S147" s="5">
        <v>-757314000000</v>
      </c>
      <c r="T147" s="5">
        <v>-694125000000</v>
      </c>
      <c r="U147" s="5">
        <v>-693664000000</v>
      </c>
      <c r="V147" s="5">
        <v>-429243000000</v>
      </c>
      <c r="W147" s="5">
        <v>-396150000000</v>
      </c>
      <c r="X147" s="5">
        <v>-211692000000</v>
      </c>
      <c r="Y147" s="5">
        <v>-115267000000</v>
      </c>
      <c r="Z147" s="5">
        <v>-175139000000</v>
      </c>
    </row>
    <row r="148" spans="3:26" ht="15.5" x14ac:dyDescent="0.35">
      <c r="C148" t="s">
        <v>497</v>
      </c>
      <c r="F148" s="5">
        <v>-96475000000</v>
      </c>
      <c r="G148" s="5">
        <v>-205097000000</v>
      </c>
      <c r="I148" s="5">
        <v>-748060000000</v>
      </c>
      <c r="J148" s="5">
        <v>-912706000000</v>
      </c>
      <c r="K148" s="5">
        <v>-939597000000</v>
      </c>
      <c r="L148" s="5">
        <v>-989391000000</v>
      </c>
      <c r="M148" s="5">
        <v>-1234440000000</v>
      </c>
      <c r="N148" s="5">
        <v>-1386923000000</v>
      </c>
      <c r="O148" s="5">
        <v>-1576989000000</v>
      </c>
      <c r="P148" s="5">
        <v>-870788000000</v>
      </c>
      <c r="Q148" s="5">
        <v>-741980000000</v>
      </c>
      <c r="R148" s="5">
        <v>-578965000000</v>
      </c>
      <c r="S148" s="5">
        <v>-529423000000</v>
      </c>
      <c r="T148" s="5">
        <v>-376547000000</v>
      </c>
      <c r="U148" s="5">
        <v>-407557000000</v>
      </c>
      <c r="V148" s="5">
        <v>-302877000000</v>
      </c>
      <c r="W148" s="5">
        <v>-375558000000</v>
      </c>
      <c r="X148" s="5">
        <v>-332388000000</v>
      </c>
      <c r="Y148" s="5">
        <v>-324977000000</v>
      </c>
      <c r="Z148" s="5">
        <v>-643041000000</v>
      </c>
    </row>
    <row r="149" spans="3:26" ht="15.5" x14ac:dyDescent="0.35">
      <c r="C149" t="s">
        <v>2102</v>
      </c>
      <c r="D149" s="5">
        <v>-382573000000</v>
      </c>
      <c r="R149" s="5">
        <v>21756000000</v>
      </c>
      <c r="S149" s="5">
        <v>12921000000</v>
      </c>
      <c r="Z149" s="5">
        <v>57776000000</v>
      </c>
    </row>
    <row r="150" spans="3:26" ht="15.5" x14ac:dyDescent="0.35">
      <c r="C150" t="s">
        <v>184</v>
      </c>
      <c r="D150" s="5">
        <v>-25011000000</v>
      </c>
      <c r="E150" s="5">
        <v>-148807000000</v>
      </c>
      <c r="F150" s="5">
        <v>-249268000000</v>
      </c>
      <c r="G150" s="5">
        <v>-763166000000</v>
      </c>
      <c r="I150" s="5">
        <v>-681923000000</v>
      </c>
      <c r="J150" s="5">
        <v>-99788000000</v>
      </c>
      <c r="K150" s="5">
        <v>-1046086000000</v>
      </c>
      <c r="L150" s="5">
        <v>-888151000000</v>
      </c>
      <c r="M150" s="5">
        <v>-1267355000000</v>
      </c>
      <c r="N150" s="5">
        <v>-127494000000</v>
      </c>
      <c r="O150" s="5">
        <v>-591886000000</v>
      </c>
      <c r="P150" s="5">
        <v>180640000000</v>
      </c>
      <c r="Q150" s="5">
        <v>66177000000</v>
      </c>
      <c r="R150" s="5">
        <v>-1561840000000</v>
      </c>
      <c r="S150" s="5">
        <v>-941247000000</v>
      </c>
      <c r="T150" s="5">
        <v>3536516000000</v>
      </c>
      <c r="U150" s="5">
        <v>-1062372000000</v>
      </c>
      <c r="V150" s="5">
        <v>2522564000000</v>
      </c>
      <c r="W150" s="5">
        <v>-976421000000</v>
      </c>
      <c r="X150" s="5">
        <v>1731661000000</v>
      </c>
      <c r="Y150" s="5">
        <v>-198095000000</v>
      </c>
      <c r="Z150" s="5">
        <v>-43605000000</v>
      </c>
    </row>
    <row r="151" spans="3:26" ht="15.5" x14ac:dyDescent="0.35">
      <c r="C151" t="s">
        <v>185</v>
      </c>
      <c r="D151" s="5">
        <v>-270137000000</v>
      </c>
      <c r="E151" s="5">
        <v>-259496000000</v>
      </c>
      <c r="F151" s="5">
        <v>-586060000000</v>
      </c>
      <c r="G151" s="5">
        <v>77499000000</v>
      </c>
      <c r="I151" s="5">
        <v>-1095414000000</v>
      </c>
      <c r="J151" s="5">
        <v>-2381986000000</v>
      </c>
      <c r="K151" s="5">
        <v>92432000000</v>
      </c>
      <c r="L151" s="5">
        <v>-2229551000000</v>
      </c>
      <c r="M151" s="5">
        <v>-2301060000000</v>
      </c>
      <c r="N151" s="5">
        <v>-3084991000000</v>
      </c>
      <c r="O151" s="5">
        <v>-3594699000000</v>
      </c>
      <c r="P151" s="5">
        <v>-4092978000000</v>
      </c>
      <c r="Q151" s="5">
        <v>-4487304000000</v>
      </c>
      <c r="R151" s="5">
        <v>-2544400000000</v>
      </c>
      <c r="S151" s="5">
        <v>-2151764000000</v>
      </c>
      <c r="T151" s="5">
        <v>-5125899000000</v>
      </c>
      <c r="U151" s="5">
        <v>80094000000</v>
      </c>
      <c r="V151" s="5">
        <v>-4168812000000</v>
      </c>
      <c r="W151" s="5">
        <v>-193385000000</v>
      </c>
      <c r="X151" s="5">
        <v>-1288200000000</v>
      </c>
      <c r="Y151" s="5">
        <v>-74507000000</v>
      </c>
      <c r="Z151" s="5">
        <v>-1769961000000</v>
      </c>
    </row>
    <row r="152" spans="3:26" ht="15.5" x14ac:dyDescent="0.35">
      <c r="C152" t="s">
        <v>400</v>
      </c>
      <c r="D152" s="5">
        <v>729000000</v>
      </c>
      <c r="E152" s="5">
        <v>11569000000</v>
      </c>
      <c r="F152" s="5">
        <v>8939000000</v>
      </c>
      <c r="G152" s="5">
        <v>9298000000</v>
      </c>
      <c r="I152" s="5">
        <v>38901000000</v>
      </c>
      <c r="J152" s="5">
        <v>52479000000</v>
      </c>
      <c r="K152" s="5">
        <v>54748000000</v>
      </c>
      <c r="L152" s="5">
        <v>54974000000</v>
      </c>
      <c r="M152" s="5">
        <v>43070000000</v>
      </c>
      <c r="N152" s="5">
        <v>32418000000</v>
      </c>
      <c r="O152" s="5">
        <v>42185000000</v>
      </c>
      <c r="P152" s="5">
        <v>37660000000</v>
      </c>
      <c r="Q152" s="5">
        <v>38076000000</v>
      </c>
      <c r="R152" s="5">
        <v>44190000000</v>
      </c>
      <c r="S152" s="5">
        <v>76303000000</v>
      </c>
      <c r="T152" s="5">
        <v>103871000000</v>
      </c>
      <c r="U152" s="5">
        <v>41895000000</v>
      </c>
      <c r="V152" s="5">
        <v>36172000000</v>
      </c>
      <c r="W152" s="5">
        <v>46324000000</v>
      </c>
      <c r="X152" s="5">
        <v>36270000000</v>
      </c>
      <c r="Y152" s="5">
        <v>36834000000</v>
      </c>
      <c r="Z152" s="5">
        <v>102362000000</v>
      </c>
    </row>
    <row r="153" spans="3:26" ht="15.5" x14ac:dyDescent="0.35">
      <c r="C153" t="s">
        <v>2103</v>
      </c>
      <c r="X153" s="5">
        <v>-94574000000</v>
      </c>
      <c r="Z153" s="5">
        <v>20806000000</v>
      </c>
    </row>
    <row r="154" spans="3:26" ht="15.5" x14ac:dyDescent="0.35">
      <c r="C154" t="s">
        <v>325</v>
      </c>
      <c r="D154" s="5">
        <v>-47811000000</v>
      </c>
      <c r="E154" s="5">
        <v>51738000000</v>
      </c>
      <c r="F154" s="5">
        <v>-17178000000</v>
      </c>
      <c r="G154" s="5">
        <v>27021000000</v>
      </c>
      <c r="I154" s="5">
        <v>13957000000</v>
      </c>
      <c r="J154" s="5">
        <v>282562000000</v>
      </c>
      <c r="K154" s="5">
        <v>393531000000</v>
      </c>
      <c r="L154" s="5">
        <v>49139000000</v>
      </c>
      <c r="M154" s="5">
        <v>34873000000</v>
      </c>
      <c r="N154" s="5">
        <v>42099000000</v>
      </c>
      <c r="O154" s="5">
        <v>9311000000</v>
      </c>
      <c r="P154" s="5">
        <v>2225000000</v>
      </c>
      <c r="Q154" s="5">
        <v>502785000000</v>
      </c>
      <c r="R154" s="5">
        <v>75351000000</v>
      </c>
      <c r="S154" s="5">
        <v>50015000000</v>
      </c>
      <c r="T154" s="5">
        <v>76737000000</v>
      </c>
      <c r="U154" s="5">
        <v>9336000000</v>
      </c>
      <c r="V154" s="5">
        <v>26908000000</v>
      </c>
      <c r="W154" s="5">
        <v>5782000000</v>
      </c>
      <c r="X154" s="5">
        <v>44794000000</v>
      </c>
      <c r="Y154" s="5">
        <v>35463000000</v>
      </c>
      <c r="Z154" s="5">
        <v>28687000000</v>
      </c>
    </row>
    <row r="155" spans="3:26" ht="15.5" x14ac:dyDescent="0.35">
      <c r="C155" t="s">
        <v>2104</v>
      </c>
      <c r="T155" s="5">
        <v>-936592000000</v>
      </c>
      <c r="U155" s="5">
        <v>-269622000000</v>
      </c>
      <c r="V155" s="5">
        <v>2337000000</v>
      </c>
      <c r="W155" s="5">
        <v>104847000000</v>
      </c>
    </row>
    <row r="156" spans="3:26" ht="15.5" x14ac:dyDescent="0.35">
      <c r="C156" t="s">
        <v>2105</v>
      </c>
      <c r="X156" s="5">
        <v>454820000000</v>
      </c>
      <c r="Y156" s="5">
        <v>298819000000</v>
      </c>
      <c r="Z156" s="5">
        <v>-696970000000</v>
      </c>
    </row>
    <row r="157" spans="3:26" ht="15.5" x14ac:dyDescent="0.35">
      <c r="C157" t="s">
        <v>2106</v>
      </c>
      <c r="Z157" s="5">
        <v>-29126000000</v>
      </c>
    </row>
    <row r="158" spans="3:26" ht="15.5" x14ac:dyDescent="0.35">
      <c r="C158" t="s">
        <v>1619</v>
      </c>
      <c r="D158" s="5">
        <v>12620000000</v>
      </c>
      <c r="E158" s="5">
        <v>-235414000000</v>
      </c>
      <c r="F158" s="5">
        <v>121615000000</v>
      </c>
      <c r="G158" s="5">
        <v>93115000000</v>
      </c>
      <c r="K158" s="5">
        <v>-384616000000</v>
      </c>
      <c r="L158" s="5">
        <v>54358000000</v>
      </c>
      <c r="M158" s="5">
        <v>52589000000</v>
      </c>
      <c r="N158" s="5">
        <v>-49294000000</v>
      </c>
      <c r="O158" s="5">
        <v>621877000000</v>
      </c>
      <c r="P158" s="5">
        <v>46755000000</v>
      </c>
      <c r="Q158" s="5">
        <v>544689000000</v>
      </c>
      <c r="R158" s="5">
        <v>683573000000</v>
      </c>
      <c r="S158" s="5">
        <v>706646000000</v>
      </c>
      <c r="T158" s="5">
        <v>-350697000000</v>
      </c>
      <c r="U158" s="5">
        <v>2341490000000</v>
      </c>
      <c r="V158" s="5">
        <v>-2773543000000</v>
      </c>
      <c r="W158" s="5">
        <v>-329625000000</v>
      </c>
    </row>
    <row r="159" spans="3:26" ht="15.5" x14ac:dyDescent="0.35">
      <c r="C159" t="s">
        <v>1315</v>
      </c>
      <c r="Q159" s="5">
        <v>55730000000</v>
      </c>
      <c r="R159" s="5">
        <v>4188000000</v>
      </c>
      <c r="S159" s="5">
        <v>7243000000</v>
      </c>
      <c r="Z159" s="5">
        <v>761130000000</v>
      </c>
    </row>
    <row r="160" spans="3:26" ht="15.5" x14ac:dyDescent="0.35">
      <c r="C160" t="s">
        <v>189</v>
      </c>
      <c r="D160" s="5">
        <v>-123664000000</v>
      </c>
      <c r="E160" s="5">
        <v>-76693000000</v>
      </c>
      <c r="F160" s="5">
        <v>172018000000</v>
      </c>
      <c r="G160" s="5">
        <v>-66804000000</v>
      </c>
      <c r="O160" s="5">
        <v>-1541764000000</v>
      </c>
      <c r="P160" s="5">
        <v>-442189000000</v>
      </c>
      <c r="Q160" s="5">
        <v>-1850200000000</v>
      </c>
      <c r="R160" s="5">
        <v>-1368092000000</v>
      </c>
      <c r="S160" s="5">
        <v>-2354086000000</v>
      </c>
      <c r="T160" s="5">
        <v>-2489725000000</v>
      </c>
      <c r="U160" s="5">
        <v>-1975248000000</v>
      </c>
      <c r="V160" s="5">
        <v>-1394144000000</v>
      </c>
      <c r="W160" s="5">
        <v>-213959000000</v>
      </c>
      <c r="X160" s="5">
        <v>-1401696000000</v>
      </c>
      <c r="Y160" s="5">
        <v>-270498000000</v>
      </c>
      <c r="Z160" s="5">
        <v>-670862000000</v>
      </c>
    </row>
    <row r="161" spans="3:26" ht="15.5" x14ac:dyDescent="0.35">
      <c r="C161" t="s">
        <v>486</v>
      </c>
      <c r="N161" s="5">
        <v>47331000000</v>
      </c>
      <c r="O161" s="5">
        <v>-473736000000</v>
      </c>
      <c r="P161" s="5">
        <v>-603712000000</v>
      </c>
      <c r="Q161" s="5">
        <v>-676276000000</v>
      </c>
      <c r="R161" s="5">
        <v>-292620000000</v>
      </c>
      <c r="S161" s="5">
        <v>-443452000000</v>
      </c>
      <c r="T161" s="5">
        <v>-1552526000000</v>
      </c>
      <c r="U161" s="5">
        <v>-16000000000</v>
      </c>
      <c r="V161" s="5">
        <v>-53500000000</v>
      </c>
      <c r="W161" s="5">
        <v>18189000000</v>
      </c>
    </row>
    <row r="162" spans="3:26" ht="15.5" x14ac:dyDescent="0.35">
      <c r="C162" t="s">
        <v>2107</v>
      </c>
    </row>
    <row r="163" spans="3:26" ht="15.5" x14ac:dyDescent="0.35">
      <c r="C163" t="s">
        <v>1620</v>
      </c>
      <c r="Y163" s="5">
        <v>159811000000</v>
      </c>
    </row>
    <row r="164" spans="3:26" ht="15.5" x14ac:dyDescent="0.35">
      <c r="C164" t="s">
        <v>2108</v>
      </c>
      <c r="X164" s="5">
        <v>23817000000</v>
      </c>
      <c r="Y164" s="5">
        <v>-59257000000</v>
      </c>
      <c r="Z164" s="5">
        <v>-3720000000</v>
      </c>
    </row>
    <row r="165" spans="3:26" ht="15.5" x14ac:dyDescent="0.35">
      <c r="C165" t="s">
        <v>2109</v>
      </c>
      <c r="X165" s="5">
        <v>2000000000</v>
      </c>
      <c r="Z165" s="5">
        <v>1221228000000</v>
      </c>
    </row>
    <row r="166" spans="3:26" ht="15.5" x14ac:dyDescent="0.35">
      <c r="C166" t="s">
        <v>196</v>
      </c>
      <c r="S166" s="5">
        <v>-69941000000</v>
      </c>
      <c r="U166" s="5">
        <v>-31900000000</v>
      </c>
    </row>
    <row r="167" spans="3:26" ht="15.5" x14ac:dyDescent="0.35">
      <c r="C167" t="s">
        <v>2110</v>
      </c>
      <c r="X167" s="5">
        <v>-58162000000</v>
      </c>
      <c r="Y167" s="5">
        <v>-174479000000</v>
      </c>
      <c r="Z167" s="5">
        <v>-2299570000000</v>
      </c>
    </row>
    <row r="168" spans="3:26" ht="15.5" x14ac:dyDescent="0.35">
      <c r="C168" t="s">
        <v>1606</v>
      </c>
      <c r="D168" s="5">
        <v>-97495000000</v>
      </c>
      <c r="F168" s="5">
        <v>-836461000000</v>
      </c>
      <c r="G168" s="5">
        <v>291687000000</v>
      </c>
      <c r="I168" s="5">
        <v>-836461000000</v>
      </c>
      <c r="J168" s="5">
        <v>-1338064000000</v>
      </c>
      <c r="N168" s="5">
        <v>-54908000000</v>
      </c>
      <c r="O168" s="5">
        <v>-78640000000</v>
      </c>
      <c r="P168" s="5">
        <v>-21022000000</v>
      </c>
      <c r="Q168" s="5">
        <v>-172292000000</v>
      </c>
      <c r="R168" s="5">
        <v>-111031000000</v>
      </c>
      <c r="S168" s="5">
        <v>34300000000</v>
      </c>
    </row>
    <row r="169" spans="3:26" ht="15.5" x14ac:dyDescent="0.35">
      <c r="C169" t="s">
        <v>2111</v>
      </c>
      <c r="J169" s="5">
        <v>26288000000</v>
      </c>
    </row>
    <row r="170" spans="3:26" ht="15.5" x14ac:dyDescent="0.35">
      <c r="C170" t="s">
        <v>199</v>
      </c>
      <c r="X170" s="5">
        <v>-2685000000</v>
      </c>
      <c r="Y170" s="5">
        <v>-91950000000</v>
      </c>
      <c r="Z170" s="5">
        <v>-104380000000</v>
      </c>
    </row>
    <row r="171" spans="3:26" ht="15.5" x14ac:dyDescent="0.35">
      <c r="C171" t="s">
        <v>2112</v>
      </c>
    </row>
    <row r="172" spans="3:26" ht="15.5" x14ac:dyDescent="0.35">
      <c r="C172" t="s">
        <v>2113</v>
      </c>
      <c r="O172" s="5">
        <v>11699000000</v>
      </c>
      <c r="X172" s="5">
        <v>26683000000</v>
      </c>
      <c r="Y172" s="5">
        <v>2692000000</v>
      </c>
      <c r="Z172" s="5">
        <v>-6342000000</v>
      </c>
    </row>
    <row r="173" spans="3:26" ht="15.5" x14ac:dyDescent="0.35">
      <c r="C173" t="s">
        <v>2114</v>
      </c>
      <c r="P173" s="5">
        <v>14763000000</v>
      </c>
      <c r="Q173" s="5">
        <v>-44128000000</v>
      </c>
      <c r="R173" s="5">
        <v>-60704000000</v>
      </c>
      <c r="S173" s="5">
        <v>821000000</v>
      </c>
      <c r="T173" s="5">
        <v>23033000000</v>
      </c>
      <c r="U173" s="5">
        <v>-19857000000</v>
      </c>
      <c r="V173" s="5">
        <v>-13042000000</v>
      </c>
      <c r="W173" s="5">
        <v>-10809000000</v>
      </c>
    </row>
    <row r="174" spans="3:26" ht="15.5" x14ac:dyDescent="0.35">
      <c r="C174" t="s">
        <v>2115</v>
      </c>
      <c r="J174" s="5">
        <v>-1146131000000</v>
      </c>
      <c r="K174" s="5">
        <v>-1489782000000</v>
      </c>
      <c r="L174" s="5">
        <v>-1814765000000</v>
      </c>
      <c r="M174" s="5">
        <v>-1521971000000</v>
      </c>
      <c r="N174" s="5">
        <v>-2011449000000</v>
      </c>
      <c r="O174" s="5">
        <v>-1896429000000</v>
      </c>
      <c r="P174" s="5">
        <v>-2645586000000</v>
      </c>
      <c r="Q174" s="5">
        <v>-2753234000000</v>
      </c>
      <c r="R174" s="5">
        <v>-1398259000000</v>
      </c>
      <c r="W174" s="5">
        <v>-516123000000</v>
      </c>
    </row>
    <row r="175" spans="3:26" ht="15.5" x14ac:dyDescent="0.35">
      <c r="C175" t="s">
        <v>2116</v>
      </c>
      <c r="X175" s="5">
        <v>-319467000000</v>
      </c>
      <c r="Y175" s="5">
        <v>-11942000000</v>
      </c>
      <c r="Z175" s="5">
        <v>-93204000000</v>
      </c>
    </row>
    <row r="176" spans="3:26" ht="15.5" x14ac:dyDescent="0.35">
      <c r="C176" t="s">
        <v>209</v>
      </c>
      <c r="F176" s="5">
        <v>580376000000</v>
      </c>
      <c r="I176" s="5">
        <v>580376000000</v>
      </c>
      <c r="W176" s="5">
        <v>675230000000</v>
      </c>
    </row>
    <row r="177" spans="3:26" ht="15.5" x14ac:dyDescent="0.35">
      <c r="C177" t="s">
        <v>2117</v>
      </c>
      <c r="W177" s="5">
        <v>26759000000</v>
      </c>
    </row>
    <row r="178" spans="3:26" ht="15.5" x14ac:dyDescent="0.35">
      <c r="C178" t="s">
        <v>200</v>
      </c>
      <c r="D178" s="5">
        <v>-3550000000</v>
      </c>
      <c r="E178" s="5">
        <v>3550000000</v>
      </c>
      <c r="F178" s="5">
        <v>276818000000</v>
      </c>
      <c r="G178" s="5">
        <v>-276818000000</v>
      </c>
      <c r="K178" s="5">
        <v>1607419000000</v>
      </c>
      <c r="L178" s="5">
        <v>-449806000000</v>
      </c>
      <c r="M178" s="5">
        <v>-105368000000</v>
      </c>
      <c r="N178" s="5">
        <v>-802654000000</v>
      </c>
      <c r="O178" s="5">
        <v>-2309000000</v>
      </c>
      <c r="P178" s="5">
        <v>-81068000000</v>
      </c>
      <c r="Q178" s="5">
        <v>-132454000000</v>
      </c>
      <c r="R178" s="5">
        <v>-120996000000</v>
      </c>
      <c r="S178" s="5">
        <v>-159613000000</v>
      </c>
    </row>
    <row r="179" spans="3:26" ht="15.5" x14ac:dyDescent="0.35">
      <c r="C179" t="s">
        <v>1616</v>
      </c>
      <c r="D179" s="5">
        <v>-10966000000</v>
      </c>
      <c r="E179" s="5">
        <v>-14246000000</v>
      </c>
      <c r="F179" s="5">
        <v>-394901000000</v>
      </c>
      <c r="I179" s="5">
        <v>-394901000000</v>
      </c>
    </row>
    <row r="180" spans="3:26" ht="15.5" x14ac:dyDescent="0.35">
      <c r="C180" t="s">
        <v>2118</v>
      </c>
      <c r="F180" s="5">
        <v>-375215000000</v>
      </c>
      <c r="I180" s="5">
        <v>-375215000000</v>
      </c>
      <c r="J180" s="5">
        <v>-259120000000</v>
      </c>
    </row>
    <row r="181" spans="3:26" ht="15.5" x14ac:dyDescent="0.35">
      <c r="C181" t="s">
        <v>1991</v>
      </c>
      <c r="F181" s="5">
        <v>-122071000000</v>
      </c>
      <c r="I181" s="5">
        <v>-122071000000</v>
      </c>
      <c r="K181" s="5">
        <v>-88868000000</v>
      </c>
      <c r="L181" s="5">
        <v>-123451000000</v>
      </c>
      <c r="M181" s="5">
        <v>-228230000000</v>
      </c>
      <c r="N181" s="5">
        <v>-298599000000</v>
      </c>
      <c r="O181" s="5">
        <v>-100893000000</v>
      </c>
      <c r="P181" s="5">
        <v>-400804000000</v>
      </c>
    </row>
    <row r="182" spans="3:26" ht="15.5" x14ac:dyDescent="0.35">
      <c r="C182" t="s">
        <v>2119</v>
      </c>
    </row>
    <row r="183" spans="3:26" ht="15.5" x14ac:dyDescent="0.35">
      <c r="C183" t="s">
        <v>215</v>
      </c>
      <c r="D183" s="5">
        <v>-25011000000</v>
      </c>
      <c r="E183" s="5">
        <v>-148807000000</v>
      </c>
      <c r="F183" s="5">
        <v>-249268000000</v>
      </c>
      <c r="G183" s="5">
        <v>-763166000000</v>
      </c>
      <c r="I183" s="5">
        <v>-681923000000</v>
      </c>
      <c r="J183" s="5">
        <v>-99788000000</v>
      </c>
      <c r="K183" s="5">
        <v>-1046086000000</v>
      </c>
      <c r="L183" s="5">
        <v>-888151000000</v>
      </c>
      <c r="M183" s="5">
        <v>-1267355000000</v>
      </c>
      <c r="N183" s="5">
        <v>-127494000000</v>
      </c>
      <c r="O183" s="5">
        <v>-591886000000</v>
      </c>
      <c r="P183" s="5">
        <v>180640000000</v>
      </c>
      <c r="Q183" s="5">
        <v>66177000000</v>
      </c>
      <c r="R183" s="5">
        <v>-1561840000000</v>
      </c>
      <c r="S183" s="5">
        <v>-941247000000</v>
      </c>
      <c r="T183" s="5">
        <v>3536516000000</v>
      </c>
      <c r="U183" s="5">
        <v>-1062372000000</v>
      </c>
      <c r="V183" s="5">
        <v>2522564000000</v>
      </c>
      <c r="W183" s="5">
        <v>-976421000000</v>
      </c>
      <c r="X183" s="5">
        <v>1731661000000</v>
      </c>
      <c r="Y183" s="5">
        <v>-198095000000</v>
      </c>
      <c r="Z183" s="5">
        <v>-43605000000</v>
      </c>
    </row>
    <row r="184" spans="3:26" ht="15.5" x14ac:dyDescent="0.35">
      <c r="C184" t="s">
        <v>2120</v>
      </c>
      <c r="R184" s="5">
        <v>8000000</v>
      </c>
      <c r="T184" s="5">
        <v>156041000000</v>
      </c>
      <c r="U184" s="5">
        <v>253827000000</v>
      </c>
      <c r="V184" s="5">
        <v>135629000000</v>
      </c>
      <c r="W184" s="5">
        <v>56894000000</v>
      </c>
      <c r="X184" s="5">
        <v>696000000</v>
      </c>
      <c r="Y184" s="5">
        <v>784000000</v>
      </c>
      <c r="Z184" s="5">
        <v>1099000000</v>
      </c>
    </row>
    <row r="185" spans="3:26" ht="15.5" x14ac:dyDescent="0.35">
      <c r="C185" t="s">
        <v>2121</v>
      </c>
      <c r="N185" s="5">
        <v>661500000000</v>
      </c>
      <c r="O185" s="5">
        <v>1118872000000</v>
      </c>
      <c r="Q185" s="5">
        <v>371488000000</v>
      </c>
      <c r="R185" s="5">
        <v>46761000000</v>
      </c>
      <c r="S185" s="5">
        <v>35285000000</v>
      </c>
      <c r="T185" s="5">
        <v>130723000000</v>
      </c>
      <c r="U185" s="5">
        <v>213458000000</v>
      </c>
      <c r="V185" s="5">
        <v>28446000000</v>
      </c>
    </row>
    <row r="186" spans="3:26" ht="15.5" x14ac:dyDescent="0.35">
      <c r="C186" t="s">
        <v>2122</v>
      </c>
      <c r="I186" s="5">
        <v>50000000000</v>
      </c>
      <c r="J186" s="5">
        <v>461021000000</v>
      </c>
    </row>
    <row r="187" spans="3:26" ht="15.5" x14ac:dyDescent="0.35">
      <c r="C187" t="s">
        <v>2123</v>
      </c>
    </row>
    <row r="188" spans="3:26" ht="15.5" x14ac:dyDescent="0.35">
      <c r="C188" t="s">
        <v>337</v>
      </c>
      <c r="D188" s="5">
        <v>-585000000</v>
      </c>
      <c r="E188" s="5">
        <v>-8771000000</v>
      </c>
      <c r="F188" s="5">
        <v>-21005000000</v>
      </c>
      <c r="G188" s="5">
        <v>-4038000000</v>
      </c>
      <c r="I188" s="5">
        <v>-33968000000</v>
      </c>
      <c r="J188" s="5">
        <v>-7516000000</v>
      </c>
      <c r="K188" s="5">
        <v>-7516000000</v>
      </c>
      <c r="L188" s="5">
        <v>-34952000000</v>
      </c>
      <c r="M188" s="5">
        <v>-32621000000</v>
      </c>
      <c r="N188" s="5">
        <v>-93539000000</v>
      </c>
      <c r="O188" s="5">
        <v>-88069000000</v>
      </c>
      <c r="P188" s="5">
        <v>-67999000000</v>
      </c>
      <c r="Q188" s="5">
        <v>-75185000000</v>
      </c>
      <c r="R188" s="5">
        <v>-20476000000</v>
      </c>
      <c r="S188" s="5">
        <v>-13313000000</v>
      </c>
      <c r="T188" s="5">
        <v>-11572000000</v>
      </c>
      <c r="U188" s="5">
        <v>-10108000000</v>
      </c>
      <c r="V188" s="5">
        <v>-3158000000</v>
      </c>
      <c r="W188" s="5">
        <v>-3066000000</v>
      </c>
    </row>
    <row r="189" spans="3:26" ht="15.5" x14ac:dyDescent="0.35">
      <c r="C189" t="s">
        <v>463</v>
      </c>
      <c r="D189" s="5">
        <v>-65760000000</v>
      </c>
      <c r="E189" s="5">
        <v>-44900000000</v>
      </c>
      <c r="F189" s="5">
        <v>-446223000000</v>
      </c>
      <c r="G189" s="5">
        <v>150591000000</v>
      </c>
      <c r="I189" s="5">
        <v>-446223000000</v>
      </c>
      <c r="J189" s="5">
        <v>-950381000000</v>
      </c>
      <c r="K189" s="5">
        <v>-30306000000</v>
      </c>
      <c r="L189" s="5">
        <v>-400000000</v>
      </c>
      <c r="M189" s="5">
        <v>-236690000000</v>
      </c>
      <c r="N189" s="5">
        <v>-525877000000</v>
      </c>
      <c r="O189" s="5">
        <v>-1282393000000</v>
      </c>
      <c r="P189" s="5">
        <v>-580027000000</v>
      </c>
      <c r="Q189" s="5">
        <v>-272720000000</v>
      </c>
      <c r="R189" s="5">
        <v>-45663000000</v>
      </c>
      <c r="S189" s="5">
        <v>-107509000000</v>
      </c>
      <c r="T189" s="5">
        <v>-486605000000</v>
      </c>
      <c r="U189" s="5">
        <v>-499729000000</v>
      </c>
      <c r="V189" s="5">
        <v>-169360000000</v>
      </c>
    </row>
    <row r="190" spans="3:26" ht="15.5" x14ac:dyDescent="0.35">
      <c r="C190" t="s">
        <v>2124</v>
      </c>
      <c r="X190" s="5">
        <v>-100294000000</v>
      </c>
      <c r="Y190" s="5">
        <v>-21256000000</v>
      </c>
      <c r="Z190" s="5">
        <v>-8895000000</v>
      </c>
    </row>
    <row r="191" spans="3:26" ht="15.5" x14ac:dyDescent="0.35">
      <c r="C191" t="s">
        <v>1634</v>
      </c>
      <c r="N191" s="5">
        <v>137462000000</v>
      </c>
      <c r="T191" s="5">
        <v>992260000000</v>
      </c>
      <c r="U191" s="5">
        <v>403412000000</v>
      </c>
      <c r="V191" s="5">
        <v>720113000000</v>
      </c>
      <c r="W191" s="5">
        <v>402292000000</v>
      </c>
    </row>
    <row r="192" spans="3:26" ht="15.5" x14ac:dyDescent="0.35">
      <c r="C192" t="s">
        <v>2125</v>
      </c>
      <c r="P192" s="5">
        <v>-607000000</v>
      </c>
      <c r="Q192" s="5">
        <v>-1695000000</v>
      </c>
      <c r="R192" s="5">
        <v>-143455000000</v>
      </c>
      <c r="S192" s="5">
        <v>-38856000000</v>
      </c>
      <c r="T192" s="5">
        <v>-7891000000</v>
      </c>
      <c r="U192" s="5">
        <v>-1176959000000</v>
      </c>
      <c r="V192" s="5">
        <v>-391525000000</v>
      </c>
      <c r="W192" s="5">
        <v>-474873000000</v>
      </c>
      <c r="X192" s="5">
        <v>-73695000000</v>
      </c>
      <c r="Y192" s="5">
        <v>-6442000000</v>
      </c>
    </row>
    <row r="193" spans="3:26" ht="15.5" x14ac:dyDescent="0.35">
      <c r="C193" t="s">
        <v>414</v>
      </c>
      <c r="D193" s="5">
        <v>2281000000</v>
      </c>
      <c r="E193" s="5">
        <v>4404000000</v>
      </c>
      <c r="F193" s="5">
        <v>-197267000000</v>
      </c>
      <c r="G193" s="5">
        <v>159449000000</v>
      </c>
      <c r="S193" s="5">
        <v>338780000000</v>
      </c>
      <c r="T193" s="5">
        <v>3369947000000</v>
      </c>
      <c r="U193" s="5">
        <v>3021486000000</v>
      </c>
      <c r="V193" s="5">
        <v>60463000000</v>
      </c>
    </row>
    <row r="194" spans="3:26" ht="15.5" x14ac:dyDescent="0.35">
      <c r="C194" t="s">
        <v>216</v>
      </c>
      <c r="G194" s="5">
        <v>100000000000</v>
      </c>
      <c r="I194" s="5">
        <v>100000000000</v>
      </c>
      <c r="J194" s="5">
        <v>365000000000</v>
      </c>
      <c r="K194" s="5">
        <v>154920000000</v>
      </c>
      <c r="L194" s="5">
        <v>1399160000000</v>
      </c>
      <c r="M194" s="5">
        <v>948980000000</v>
      </c>
      <c r="N194" s="5">
        <v>546000000000</v>
      </c>
      <c r="O194" s="5">
        <v>1304268000000</v>
      </c>
      <c r="P194" s="5">
        <v>672839000000</v>
      </c>
      <c r="Q194" s="5">
        <v>3594687000000</v>
      </c>
      <c r="R194" s="5">
        <v>2900537000000</v>
      </c>
      <c r="W194" s="5">
        <v>664079000000</v>
      </c>
      <c r="X194" s="5">
        <v>519206000000</v>
      </c>
      <c r="Y194" s="5">
        <v>-176475000000</v>
      </c>
      <c r="Z194" s="5">
        <v>9699000000</v>
      </c>
    </row>
    <row r="195" spans="3:26" ht="15.5" x14ac:dyDescent="0.35">
      <c r="C195" t="s">
        <v>2126</v>
      </c>
      <c r="X195" s="5">
        <v>-4836000000</v>
      </c>
      <c r="Y195" s="5">
        <v>-9609000000</v>
      </c>
      <c r="Z195" s="5">
        <v>-26276000000</v>
      </c>
    </row>
    <row r="196" spans="3:26" ht="15.5" x14ac:dyDescent="0.35">
      <c r="C196" t="s">
        <v>2127</v>
      </c>
    </row>
    <row r="197" spans="3:26" ht="15.5" x14ac:dyDescent="0.35">
      <c r="C197" t="s">
        <v>2128</v>
      </c>
    </row>
    <row r="198" spans="3:26" ht="15.5" x14ac:dyDescent="0.35">
      <c r="C198" t="s">
        <v>1212</v>
      </c>
      <c r="D198" s="5">
        <v>500000000000</v>
      </c>
      <c r="I198" s="5">
        <v>850000000000</v>
      </c>
      <c r="J198" s="5">
        <v>650000000000</v>
      </c>
      <c r="K198" s="5">
        <v>850000000000</v>
      </c>
      <c r="L198" s="5">
        <v>1290567000000</v>
      </c>
      <c r="M198" s="5">
        <v>696220000000</v>
      </c>
      <c r="N198" s="5">
        <v>694803000000</v>
      </c>
    </row>
    <row r="199" spans="3:26" ht="15.5" x14ac:dyDescent="0.35">
      <c r="C199" t="s">
        <v>1325</v>
      </c>
      <c r="D199" s="5">
        <v>-230260000000</v>
      </c>
      <c r="G199" s="5">
        <v>-358060000000</v>
      </c>
      <c r="I199" s="5">
        <v>-658295000000</v>
      </c>
      <c r="J199" s="5">
        <v>-656715000000</v>
      </c>
      <c r="K199" s="5">
        <v>-1110615000000</v>
      </c>
      <c r="L199" s="5">
        <v>-1473840000000</v>
      </c>
      <c r="M199" s="5">
        <v>-331425000000</v>
      </c>
      <c r="N199" s="5">
        <v>-842000000000</v>
      </c>
      <c r="Q199" s="5">
        <v>-1000000000000</v>
      </c>
      <c r="S199" s="5">
        <v>-250000000000</v>
      </c>
      <c r="T199" s="5">
        <v>-39121000000</v>
      </c>
      <c r="U199" s="5">
        <v>-2118512000000</v>
      </c>
      <c r="W199" s="5">
        <v>-1281301000000</v>
      </c>
      <c r="Y199" s="5">
        <v>-3525000000</v>
      </c>
      <c r="Z199" s="5">
        <v>-220000000000</v>
      </c>
    </row>
    <row r="200" spans="3:26" ht="15.5" x14ac:dyDescent="0.35">
      <c r="C200" t="s">
        <v>2129</v>
      </c>
      <c r="V200" s="5">
        <v>-11270000000</v>
      </c>
    </row>
    <row r="201" spans="3:26" ht="15.5" x14ac:dyDescent="0.35">
      <c r="C201" t="s">
        <v>2130</v>
      </c>
    </row>
    <row r="202" spans="3:26" ht="15.5" x14ac:dyDescent="0.35">
      <c r="C202" t="s">
        <v>495</v>
      </c>
      <c r="D202" s="5">
        <v>-88327000000</v>
      </c>
      <c r="E202" s="5">
        <v>-99540000000</v>
      </c>
      <c r="F202" s="5">
        <v>-157491000000</v>
      </c>
      <c r="G202" s="5">
        <v>-73225000000</v>
      </c>
      <c r="I202" s="5">
        <v>-546567000000</v>
      </c>
      <c r="J202" s="5">
        <v>-1117097000000</v>
      </c>
      <c r="K202" s="5">
        <v>-1542083000000</v>
      </c>
      <c r="L202" s="5">
        <v>-2690375000000</v>
      </c>
      <c r="M202" s="5">
        <v>-2297578000000</v>
      </c>
      <c r="N202" s="5">
        <v>-1101308000000</v>
      </c>
      <c r="O202" s="5">
        <v>-2716663000000</v>
      </c>
      <c r="P202" s="5">
        <v>-985137000000</v>
      </c>
      <c r="Q202" s="5">
        <v>-3738485000000</v>
      </c>
      <c r="R202" s="5">
        <v>-3372017000000</v>
      </c>
    </row>
    <row r="203" spans="3:26" ht="15.5" x14ac:dyDescent="0.35">
      <c r="C203" t="s">
        <v>1823</v>
      </c>
      <c r="M203" s="5">
        <v>-64661000000</v>
      </c>
      <c r="O203" s="5">
        <v>-82639000000</v>
      </c>
      <c r="P203" s="5">
        <v>-91577000000</v>
      </c>
      <c r="Q203" s="5">
        <v>-230373000000</v>
      </c>
      <c r="R203" s="5">
        <v>-220202000000</v>
      </c>
      <c r="S203" s="5">
        <v>-301876000000</v>
      </c>
      <c r="T203" s="5">
        <v>-164677000000</v>
      </c>
      <c r="U203" s="5">
        <v>-378350000000</v>
      </c>
      <c r="V203" s="5">
        <v>-148832000000</v>
      </c>
      <c r="W203" s="5">
        <v>-61889000000</v>
      </c>
      <c r="X203" s="5">
        <v>-24860000000</v>
      </c>
      <c r="Y203" s="5">
        <v>-48153000000</v>
      </c>
      <c r="Z203" s="5">
        <v>-19605000000</v>
      </c>
    </row>
    <row r="204" spans="3:26" ht="15.5" x14ac:dyDescent="0.35">
      <c r="C204" t="s">
        <v>2131</v>
      </c>
      <c r="N204" s="5">
        <v>-409593000000</v>
      </c>
      <c r="O204" s="5">
        <v>-70829000000</v>
      </c>
      <c r="P204" s="5">
        <v>28479000000</v>
      </c>
      <c r="Q204" s="5">
        <v>25150000000</v>
      </c>
      <c r="R204" s="5">
        <v>-8715000000</v>
      </c>
      <c r="S204" s="5">
        <v>-25983000000</v>
      </c>
      <c r="T204" s="5">
        <v>4061000000</v>
      </c>
      <c r="V204" s="5">
        <v>1954000000</v>
      </c>
      <c r="W204" s="5">
        <v>4184000000</v>
      </c>
      <c r="X204" s="5">
        <v>-6101000000</v>
      </c>
      <c r="Y204" s="5">
        <v>962000000</v>
      </c>
      <c r="Z204" s="5">
        <v>-17168000000</v>
      </c>
    </row>
    <row r="205" spans="3:26" ht="15.5" x14ac:dyDescent="0.35">
      <c r="C205" t="s">
        <v>2132</v>
      </c>
      <c r="Z205" s="5">
        <v>1000000000</v>
      </c>
    </row>
    <row r="206" spans="3:26" ht="15.5" x14ac:dyDescent="0.35">
      <c r="C206" t="s">
        <v>1638</v>
      </c>
    </row>
    <row r="207" spans="3:26" ht="15.5" x14ac:dyDescent="0.35">
      <c r="C207" t="s">
        <v>2133</v>
      </c>
      <c r="V207" s="5">
        <v>1204748000000</v>
      </c>
    </row>
    <row r="208" spans="3:26" ht="15.5" x14ac:dyDescent="0.35">
      <c r="C208" t="s">
        <v>2134</v>
      </c>
      <c r="D208" s="5">
        <v>300000000000</v>
      </c>
      <c r="I208" s="5">
        <v>550000000000</v>
      </c>
      <c r="J208" s="5">
        <v>650000000000</v>
      </c>
      <c r="K208" s="5">
        <v>850000000000</v>
      </c>
      <c r="L208" s="5">
        <v>893454000000</v>
      </c>
      <c r="M208" s="5">
        <v>298380000000</v>
      </c>
      <c r="N208" s="5">
        <v>297413000000</v>
      </c>
      <c r="Q208" s="5">
        <v>397035000000</v>
      </c>
    </row>
    <row r="209" spans="2:26" ht="15.5" x14ac:dyDescent="0.35">
      <c r="C209" t="s">
        <v>2135</v>
      </c>
      <c r="D209" s="5">
        <v>-442360000000</v>
      </c>
      <c r="G209" s="5">
        <v>-366660000000</v>
      </c>
      <c r="I209" s="5">
        <v>-748365000000</v>
      </c>
      <c r="J209" s="5">
        <v>-421740000000</v>
      </c>
      <c r="K209" s="5">
        <v>-536910000000</v>
      </c>
      <c r="L209" s="5">
        <v>-506500000000</v>
      </c>
      <c r="M209" s="5">
        <v>-297970000000</v>
      </c>
      <c r="N209" s="5">
        <v>-150000000000</v>
      </c>
    </row>
    <row r="210" spans="2:26" ht="15.5" x14ac:dyDescent="0.35">
      <c r="C210" t="s">
        <v>2136</v>
      </c>
      <c r="N210" s="5">
        <v>294955000000</v>
      </c>
      <c r="O210" s="5">
        <v>413465000000</v>
      </c>
    </row>
    <row r="211" spans="2:26" ht="15.5" x14ac:dyDescent="0.35">
      <c r="C211" t="s">
        <v>2137</v>
      </c>
      <c r="P211" s="5">
        <v>-69874000000</v>
      </c>
      <c r="Q211" s="5">
        <v>-69382000000</v>
      </c>
      <c r="R211" s="5">
        <v>-69399000000</v>
      </c>
      <c r="S211" s="5">
        <v>-351280000000</v>
      </c>
      <c r="T211" s="5">
        <v>-347863000000</v>
      </c>
      <c r="U211" s="5">
        <v>-334257000000</v>
      </c>
      <c r="V211" s="5">
        <v>-185312000000</v>
      </c>
      <c r="W211" s="5">
        <v>-135629000000</v>
      </c>
      <c r="X211" s="5">
        <v>-64991000000</v>
      </c>
    </row>
    <row r="212" spans="2:26" ht="15.5" x14ac:dyDescent="0.35">
      <c r="C212" t="s">
        <v>2138</v>
      </c>
      <c r="W212" s="5">
        <v>-7108000000</v>
      </c>
    </row>
    <row r="213" spans="2:26" ht="15.5" x14ac:dyDescent="0.35">
      <c r="C213" t="s">
        <v>239</v>
      </c>
      <c r="D213" s="5">
        <v>-164796000000</v>
      </c>
      <c r="E213" s="5">
        <v>-31916000000</v>
      </c>
      <c r="F213" s="5">
        <v>-73573000000</v>
      </c>
      <c r="G213" s="5">
        <v>-679561000000</v>
      </c>
      <c r="I213" s="5">
        <v>-309363000000</v>
      </c>
      <c r="J213" s="5">
        <v>-583956000000</v>
      </c>
      <c r="K213" s="5">
        <v>620204000000</v>
      </c>
      <c r="L213" s="5">
        <v>11864000000</v>
      </c>
      <c r="M213" s="5">
        <v>460104000000</v>
      </c>
      <c r="N213" s="5">
        <v>79181000000</v>
      </c>
      <c r="O213" s="5">
        <v>-197276000000</v>
      </c>
      <c r="P213" s="5">
        <v>255642000000</v>
      </c>
      <c r="Q213" s="5">
        <v>-48751000000</v>
      </c>
      <c r="R213" s="5">
        <v>184148000000</v>
      </c>
      <c r="S213" s="5">
        <v>-854012000000</v>
      </c>
      <c r="T213" s="5">
        <v>-44167000000</v>
      </c>
      <c r="U213" s="5">
        <v>577059000000</v>
      </c>
      <c r="V213" s="5">
        <v>56101000000</v>
      </c>
      <c r="W213" s="5">
        <v>-245200000000</v>
      </c>
      <c r="X213" s="5">
        <v>-134704000000</v>
      </c>
      <c r="Y213" s="5">
        <v>-114364000000</v>
      </c>
      <c r="Z213" s="5">
        <v>-1782808000000</v>
      </c>
    </row>
    <row r="214" spans="2:26" ht="15.5" x14ac:dyDescent="0.35">
      <c r="C214" t="s">
        <v>240</v>
      </c>
      <c r="E214" s="5">
        <v>1103789000000</v>
      </c>
      <c r="I214" s="5">
        <v>1413152000000</v>
      </c>
      <c r="J214" s="5">
        <v>1997108000000</v>
      </c>
      <c r="K214" s="5">
        <v>1376904000000</v>
      </c>
      <c r="L214" s="5">
        <v>1365040000000</v>
      </c>
      <c r="M214" s="5">
        <v>904936000000</v>
      </c>
      <c r="N214" s="5">
        <v>825755000000</v>
      </c>
      <c r="O214" s="5">
        <v>1023031000000</v>
      </c>
      <c r="P214" s="5">
        <v>767389000000</v>
      </c>
      <c r="Q214" s="5">
        <v>816140000000</v>
      </c>
      <c r="R214" s="5">
        <v>631992000000</v>
      </c>
      <c r="S214" s="5">
        <v>1485421000000</v>
      </c>
      <c r="T214" s="5">
        <v>1529588000000</v>
      </c>
      <c r="U214" s="5">
        <v>952529000000</v>
      </c>
      <c r="V214" s="5">
        <v>896428000000</v>
      </c>
      <c r="W214" s="5">
        <v>1141628000000</v>
      </c>
      <c r="X214" s="5">
        <v>1276332000000</v>
      </c>
      <c r="Y214" s="5">
        <v>1390696000000</v>
      </c>
      <c r="Z214" s="5">
        <v>3173504000000</v>
      </c>
    </row>
    <row r="215" spans="2:26" ht="15.5" x14ac:dyDescent="0.35">
      <c r="C215" t="s">
        <v>241</v>
      </c>
    </row>
    <row r="216" spans="2:26" ht="15.5" x14ac:dyDescent="0.35">
      <c r="C216" t="s">
        <v>242</v>
      </c>
      <c r="D216" s="5">
        <v>-164796000000</v>
      </c>
      <c r="E216" s="5">
        <v>1071873000000</v>
      </c>
      <c r="F216" s="5">
        <v>-73573000000</v>
      </c>
      <c r="G216" s="5">
        <v>-679561000000</v>
      </c>
      <c r="I216" s="5">
        <v>1103789000000</v>
      </c>
      <c r="J216" s="5">
        <v>1413152000000</v>
      </c>
      <c r="K216" s="5">
        <v>1997108000000</v>
      </c>
      <c r="L216" s="5">
        <v>1376904000000</v>
      </c>
      <c r="M216" s="5">
        <v>1365040000000</v>
      </c>
      <c r="N216" s="5">
        <v>904936000000</v>
      </c>
      <c r="O216" s="5">
        <v>825755000000</v>
      </c>
      <c r="P216" s="5">
        <v>1023031000000</v>
      </c>
      <c r="Q216" s="5">
        <v>767389000000</v>
      </c>
      <c r="R216" s="5">
        <v>816140000000</v>
      </c>
      <c r="S216" s="5">
        <v>631409000000</v>
      </c>
      <c r="T216" s="5">
        <v>1485421000000</v>
      </c>
      <c r="U216" s="5">
        <v>1529588000000</v>
      </c>
      <c r="V216" s="5">
        <v>952529000000</v>
      </c>
      <c r="W216" s="5">
        <v>896428000000</v>
      </c>
      <c r="X216" s="5">
        <v>1141628000000</v>
      </c>
      <c r="Y216" s="5">
        <v>1276332000000</v>
      </c>
      <c r="Z216" s="5">
        <v>1390696000000</v>
      </c>
    </row>
    <row r="218" spans="2:26" ht="15.5" x14ac:dyDescent="0.35">
      <c r="B218" t="s">
        <v>243</v>
      </c>
      <c r="C218" t="s">
        <v>12</v>
      </c>
      <c r="D218" s="6">
        <v>16579999999.999998</v>
      </c>
      <c r="E218" s="6">
        <v>16579999999.999998</v>
      </c>
      <c r="F218" s="6">
        <v>16579999999.999998</v>
      </c>
      <c r="G218" s="6">
        <v>16579999999.999998</v>
      </c>
      <c r="I218" s="6">
        <v>16579999999.999998</v>
      </c>
      <c r="J218" s="6">
        <v>16579999999.999998</v>
      </c>
      <c r="K218" s="6">
        <v>16579999999.999998</v>
      </c>
      <c r="L218" s="6">
        <v>16579999999.999998</v>
      </c>
      <c r="M218" s="6">
        <v>16579999999.999998</v>
      </c>
      <c r="N218" s="6">
        <v>16579999999.999998</v>
      </c>
      <c r="O218" s="5">
        <v>15330000000</v>
      </c>
      <c r="P218" s="5">
        <v>14200000000</v>
      </c>
      <c r="Q218" s="5">
        <v>14200000000</v>
      </c>
      <c r="R218" s="5">
        <v>14200000000</v>
      </c>
      <c r="S218" s="5">
        <v>14200000000</v>
      </c>
      <c r="T218" s="5">
        <v>14200000000</v>
      </c>
      <c r="U218" s="5">
        <v>14050000000</v>
      </c>
      <c r="V218" s="5">
        <v>13970000000</v>
      </c>
      <c r="W218" s="5">
        <v>13850000000</v>
      </c>
      <c r="X218" s="5">
        <v>13770000000</v>
      </c>
      <c r="Y218" s="5">
        <v>13760000000</v>
      </c>
      <c r="Z218" s="5">
        <v>13760000000</v>
      </c>
    </row>
    <row r="219" spans="2:26" ht="15.5" x14ac:dyDescent="0.35">
      <c r="C219" t="s">
        <v>244</v>
      </c>
      <c r="D219" s="6">
        <v>-4.96</v>
      </c>
      <c r="E219" s="6">
        <v>15.78</v>
      </c>
      <c r="F219" s="6">
        <v>23.58</v>
      </c>
      <c r="G219" s="6">
        <v>3.08</v>
      </c>
    </row>
    <row r="220" spans="2:26" ht="15.5" x14ac:dyDescent="0.35">
      <c r="C220" t="s">
        <v>245</v>
      </c>
      <c r="D220" s="6">
        <v>-22.38</v>
      </c>
      <c r="E220" s="6">
        <v>8.0500000000000007</v>
      </c>
      <c r="F220" s="6">
        <v>5.89</v>
      </c>
      <c r="G220" s="6">
        <v>51.95</v>
      </c>
    </row>
    <row r="221" spans="2:26" ht="15.5" x14ac:dyDescent="0.35">
      <c r="C221" t="s">
        <v>73</v>
      </c>
      <c r="D221" s="6">
        <v>0.91</v>
      </c>
      <c r="E221" s="6">
        <v>0.89</v>
      </c>
      <c r="F221" s="6">
        <v>1.04</v>
      </c>
      <c r="G221" s="6">
        <v>1.17</v>
      </c>
    </row>
    <row r="222" spans="2:26" ht="15.5" x14ac:dyDescent="0.35">
      <c r="C222" t="s">
        <v>246</v>
      </c>
      <c r="D222" s="5">
        <v>416950000000</v>
      </c>
      <c r="E222" s="5">
        <v>755320000000</v>
      </c>
      <c r="F222" s="5">
        <v>794600000000</v>
      </c>
      <c r="G222" s="5">
        <v>563290000000</v>
      </c>
    </row>
    <row r="223" spans="2:26" ht="15.5" x14ac:dyDescent="0.35">
      <c r="C223" t="s">
        <v>247</v>
      </c>
      <c r="D223" s="6">
        <v>-2.3E-3</v>
      </c>
      <c r="E223" s="6">
        <v>7.4000000000000003E-3</v>
      </c>
      <c r="F223" s="6">
        <v>1.1200000000000002E-2</v>
      </c>
      <c r="G223" s="6">
        <v>1.4000000000000002E-3</v>
      </c>
    </row>
    <row r="224" spans="2:26" ht="15.5" x14ac:dyDescent="0.35">
      <c r="C224" t="s">
        <v>248</v>
      </c>
      <c r="D224" s="6">
        <v>-5.1000000000000004E-3</v>
      </c>
      <c r="E224" s="6">
        <v>1.61E-2</v>
      </c>
      <c r="F224" s="6">
        <v>2.46E-2</v>
      </c>
      <c r="G224" s="6">
        <v>3.0999999999999999E-3</v>
      </c>
    </row>
    <row r="225" spans="3:7" ht="15.5" x14ac:dyDescent="0.35">
      <c r="C225" t="s">
        <v>249</v>
      </c>
      <c r="D225" s="6">
        <v>4.1999999999999997E-3</v>
      </c>
      <c r="E225" s="6">
        <v>1.5100000000000001E-2</v>
      </c>
      <c r="F225" s="6">
        <v>1.5900000000000001E-2</v>
      </c>
      <c r="G225" s="6">
        <v>6.9999999999999993E-3</v>
      </c>
    </row>
    <row r="226" spans="3:7" ht="15.5" x14ac:dyDescent="0.35">
      <c r="C226" t="s">
        <v>250</v>
      </c>
      <c r="D226" s="6">
        <v>0.88</v>
      </c>
      <c r="E226" s="5">
        <v>3</v>
      </c>
      <c r="F226" s="6">
        <v>3.48</v>
      </c>
      <c r="G226" s="6">
        <v>1.25</v>
      </c>
    </row>
    <row r="227" spans="3:7" ht="15.5" x14ac:dyDescent="0.35">
      <c r="C227" t="s">
        <v>251</v>
      </c>
      <c r="D227" s="5">
        <v>28525000000000</v>
      </c>
      <c r="E227" s="5">
        <v>28754000000000</v>
      </c>
      <c r="F227" s="5">
        <v>28214000000000</v>
      </c>
      <c r="G227" s="5">
        <v>29682000000000</v>
      </c>
    </row>
    <row r="228" spans="3:7" ht="15.5" x14ac:dyDescent="0.35">
      <c r="C228" t="s">
        <v>252</v>
      </c>
      <c r="D228" s="6">
        <v>0.11</v>
      </c>
      <c r="E228" s="6">
        <v>0.13</v>
      </c>
      <c r="F228" s="6">
        <v>0.15</v>
      </c>
      <c r="G228" s="6">
        <v>0.16</v>
      </c>
    </row>
    <row r="229" spans="3:7" ht="15.5" x14ac:dyDescent="0.35">
      <c r="C229" t="s">
        <v>253</v>
      </c>
      <c r="D229" s="6">
        <v>968.67</v>
      </c>
      <c r="E229" s="6">
        <v>978.05</v>
      </c>
      <c r="F229" s="6">
        <v>957.77</v>
      </c>
      <c r="G229" s="6">
        <v>1007.38</v>
      </c>
    </row>
    <row r="230" spans="3:7" ht="15.5" x14ac:dyDescent="0.35">
      <c r="C230" t="s">
        <v>254</v>
      </c>
      <c r="D230" s="6">
        <v>0.19</v>
      </c>
      <c r="E230" s="6">
        <v>0.22</v>
      </c>
      <c r="F230" s="6">
        <v>0.25</v>
      </c>
      <c r="G230" s="6">
        <v>0.25</v>
      </c>
    </row>
    <row r="231" spans="3:7" ht="15.5" x14ac:dyDescent="0.35">
      <c r="C231" t="s">
        <v>255</v>
      </c>
      <c r="D231" s="6">
        <v>571.83000000000004</v>
      </c>
      <c r="E231" s="6">
        <v>585.08000000000004</v>
      </c>
      <c r="F231" s="6">
        <v>562.46</v>
      </c>
      <c r="G231" s="6">
        <v>645.54</v>
      </c>
    </row>
    <row r="232" spans="3:7" ht="15.5" x14ac:dyDescent="0.35">
      <c r="C232" t="s">
        <v>256</v>
      </c>
      <c r="D232" s="5">
        <v>2541000000000</v>
      </c>
      <c r="E232" s="5">
        <v>2757000000000</v>
      </c>
      <c r="F232" s="5">
        <v>2845000000000</v>
      </c>
      <c r="G232" s="5">
        <v>2510000000000</v>
      </c>
    </row>
    <row r="233" spans="3:7" ht="15.5" x14ac:dyDescent="0.35">
      <c r="C233" t="s">
        <v>257</v>
      </c>
      <c r="D233" s="5">
        <v>3121000000000</v>
      </c>
      <c r="E233" s="5">
        <v>2905000000000</v>
      </c>
      <c r="F233" s="5">
        <v>2955000000000</v>
      </c>
      <c r="G233" s="5">
        <v>3139000000000</v>
      </c>
    </row>
    <row r="234" spans="3:7" ht="15.5" x14ac:dyDescent="0.35">
      <c r="C234" t="s">
        <v>258</v>
      </c>
      <c r="D234" s="5">
        <v>16064000000000</v>
      </c>
      <c r="E234" s="5">
        <v>16220000000000</v>
      </c>
      <c r="F234" s="5">
        <v>15884000000000</v>
      </c>
      <c r="G234" s="5">
        <v>16706000000000</v>
      </c>
    </row>
    <row r="235" spans="3:7" ht="15.5" x14ac:dyDescent="0.35">
      <c r="C235" t="s">
        <v>24</v>
      </c>
      <c r="D235" s="5">
        <v>5662000000000</v>
      </c>
      <c r="E235" s="5">
        <v>5662000000000</v>
      </c>
      <c r="F235" s="5">
        <v>5800000000000</v>
      </c>
      <c r="G235" s="5">
        <v>5649000000000</v>
      </c>
    </row>
    <row r="236" spans="3:7" ht="15.5" x14ac:dyDescent="0.35">
      <c r="C236" t="s">
        <v>21</v>
      </c>
      <c r="D236" s="5">
        <v>4755000000000</v>
      </c>
      <c r="E236" s="5">
        <v>4590000000000</v>
      </c>
      <c r="F236" s="5">
        <v>4696000000000</v>
      </c>
      <c r="G236" s="5">
        <v>4472000000000</v>
      </c>
    </row>
    <row r="237" spans="3:7" ht="15.5" x14ac:dyDescent="0.35">
      <c r="C237" t="s">
        <v>259</v>
      </c>
      <c r="D237" s="5">
        <v>9728000000000</v>
      </c>
      <c r="E237" s="5">
        <v>9613000000000</v>
      </c>
      <c r="F237" s="5">
        <v>9365000000000</v>
      </c>
      <c r="G237" s="5">
        <v>10555000000000</v>
      </c>
    </row>
    <row r="238" spans="3:7" ht="15.5" x14ac:dyDescent="0.35">
      <c r="C238" t="s">
        <v>260</v>
      </c>
      <c r="D238" s="5">
        <v>225000000000</v>
      </c>
      <c r="E238" s="5">
        <v>551000000000</v>
      </c>
      <c r="F238" s="5">
        <v>762000000000</v>
      </c>
      <c r="G238" s="5">
        <v>-461000000000</v>
      </c>
    </row>
    <row r="239" spans="3:7" ht="15.5" x14ac:dyDescent="0.35">
      <c r="C239" t="s">
        <v>261</v>
      </c>
      <c r="D239" s="5">
        <v>-127000000000</v>
      </c>
      <c r="E239" s="5">
        <v>-73000000000</v>
      </c>
      <c r="F239" s="5">
        <v>449000000000</v>
      </c>
      <c r="G239" s="5">
        <v>-344000000000</v>
      </c>
    </row>
    <row r="240" spans="3:7" ht="15.5" x14ac:dyDescent="0.35">
      <c r="C240" t="s">
        <v>13</v>
      </c>
      <c r="D240" s="5">
        <v>97000000000</v>
      </c>
      <c r="E240" s="5">
        <v>478000000000</v>
      </c>
      <c r="F240" s="5">
        <v>1211000000000</v>
      </c>
      <c r="G240" s="5">
        <v>-804000000000</v>
      </c>
    </row>
    <row r="241" spans="3:26" ht="15.5" x14ac:dyDescent="0.35">
      <c r="C241" t="s">
        <v>16</v>
      </c>
      <c r="D241" s="6">
        <v>5.88</v>
      </c>
      <c r="E241" s="6">
        <v>28.83</v>
      </c>
      <c r="F241" s="5">
        <v>73</v>
      </c>
      <c r="G241" s="6">
        <v>-48.49</v>
      </c>
    </row>
    <row r="242" spans="3:26" ht="15.5" x14ac:dyDescent="0.35">
      <c r="C242" t="s">
        <v>58</v>
      </c>
      <c r="I242" s="6">
        <v>46.49</v>
      </c>
      <c r="J242" s="6">
        <v>32.4</v>
      </c>
      <c r="K242" s="6">
        <v>40.86</v>
      </c>
      <c r="L242" s="6">
        <v>70.989999999999995</v>
      </c>
      <c r="M242" s="6">
        <v>83.76</v>
      </c>
      <c r="N242" s="6">
        <v>55.04</v>
      </c>
      <c r="O242" s="6">
        <v>91.54</v>
      </c>
      <c r="P242" s="6">
        <v>58.22</v>
      </c>
      <c r="Q242" s="6">
        <v>34.78</v>
      </c>
      <c r="R242" s="6">
        <v>14.36</v>
      </c>
      <c r="S242" s="6">
        <v>3.67</v>
      </c>
      <c r="T242" s="6">
        <v>49.65</v>
      </c>
      <c r="U242" s="6">
        <v>44.15</v>
      </c>
      <c r="V242" s="5">
        <v>93</v>
      </c>
      <c r="W242" s="6">
        <v>56.29</v>
      </c>
      <c r="X242" s="6">
        <v>61.76</v>
      </c>
      <c r="Y242" s="6">
        <v>24.08</v>
      </c>
      <c r="Z242" s="6">
        <v>25.07</v>
      </c>
    </row>
    <row r="243" spans="3:26" ht="15.5" x14ac:dyDescent="0.35">
      <c r="C243" t="s">
        <v>72</v>
      </c>
      <c r="I243" s="6">
        <v>2.99</v>
      </c>
      <c r="J243" s="6">
        <v>5.65</v>
      </c>
      <c r="K243" s="6">
        <v>6.56</v>
      </c>
      <c r="L243" s="6">
        <v>3.92</v>
      </c>
      <c r="M243" s="6">
        <v>3.1</v>
      </c>
      <c r="N243" s="6">
        <v>5.27</v>
      </c>
      <c r="O243" s="6">
        <v>3.8</v>
      </c>
      <c r="P243" s="6">
        <v>4.16</v>
      </c>
      <c r="Q243" s="6">
        <v>16.96</v>
      </c>
      <c r="R243" s="6">
        <v>42.83</v>
      </c>
      <c r="S243" s="6">
        <v>299.73</v>
      </c>
      <c r="T243" s="6">
        <v>28.7</v>
      </c>
      <c r="U243" s="6">
        <v>43.04</v>
      </c>
      <c r="V243" s="6">
        <v>25.81</v>
      </c>
      <c r="W243" s="6">
        <v>17.59</v>
      </c>
      <c r="X243" s="6">
        <v>10.52</v>
      </c>
      <c r="Y243" s="6">
        <v>8.7200000000000006</v>
      </c>
      <c r="Z243" s="6">
        <v>7.18</v>
      </c>
    </row>
    <row r="244" spans="3:26" ht="15.5" x14ac:dyDescent="0.35">
      <c r="C244" t="s">
        <v>75</v>
      </c>
      <c r="I244" s="6">
        <v>0.24</v>
      </c>
      <c r="J244" s="6">
        <v>0.3</v>
      </c>
      <c r="K244" s="6">
        <v>0.44</v>
      </c>
      <c r="L244" s="6">
        <v>0.38</v>
      </c>
      <c r="M244" s="6">
        <v>0.31</v>
      </c>
      <c r="N244" s="6">
        <v>0.4</v>
      </c>
      <c r="O244" s="6">
        <v>0.41</v>
      </c>
      <c r="P244" s="6">
        <v>0.28999999999999998</v>
      </c>
      <c r="Q244" s="6">
        <v>0.77</v>
      </c>
      <c r="R244" s="6">
        <v>0.83</v>
      </c>
      <c r="S244" s="6">
        <v>1.48</v>
      </c>
      <c r="T244" s="6">
        <v>1.9</v>
      </c>
      <c r="U244" s="6">
        <v>2.66</v>
      </c>
      <c r="V244" s="6">
        <v>3.76</v>
      </c>
      <c r="W244" s="6">
        <v>1.91</v>
      </c>
      <c r="X244" s="6">
        <v>1.41</v>
      </c>
      <c r="Y244" s="6">
        <v>0.56999999999999995</v>
      </c>
      <c r="Z244" s="6">
        <v>0.46</v>
      </c>
    </row>
    <row r="245" spans="3:26" ht="15.5" x14ac:dyDescent="0.35">
      <c r="C245" t="s">
        <v>262</v>
      </c>
      <c r="I245" s="5">
        <v>2897650000000</v>
      </c>
      <c r="J245" s="5">
        <v>2972350000000</v>
      </c>
      <c r="K245" s="5">
        <v>3075280000000</v>
      </c>
      <c r="L245" s="5">
        <v>4931470000000</v>
      </c>
      <c r="M245" s="5">
        <v>5509190000000</v>
      </c>
      <c r="N245" s="5">
        <v>4789040000000</v>
      </c>
      <c r="O245" s="5">
        <v>5338380000000</v>
      </c>
      <c r="P245" s="5">
        <v>4729770000000</v>
      </c>
    </row>
    <row r="246" spans="3:26" ht="15.5" x14ac:dyDescent="0.35">
      <c r="C246" t="s">
        <v>263</v>
      </c>
      <c r="I246" s="6">
        <v>2.2099999999999998E-2</v>
      </c>
      <c r="J246" s="6">
        <v>1.4800000000000001E-2</v>
      </c>
      <c r="K246" s="6">
        <v>1.9199999999999998E-2</v>
      </c>
      <c r="L246" s="6">
        <v>3.2799999999999996E-2</v>
      </c>
      <c r="M246" s="6">
        <v>4.07E-2</v>
      </c>
      <c r="N246" s="6">
        <v>2.8300000000000002E-2</v>
      </c>
      <c r="O246" s="6">
        <v>4.6600000000000003E-2</v>
      </c>
      <c r="P246" s="6">
        <v>2.8500000000000001E-2</v>
      </c>
      <c r="Q246" s="6">
        <v>1.78E-2</v>
      </c>
      <c r="R246" s="6">
        <v>8.3000000000000001E-3</v>
      </c>
      <c r="S246" s="6">
        <v>2E-3</v>
      </c>
      <c r="T246" s="6">
        <v>2.7799999999999998E-2</v>
      </c>
      <c r="U246" s="6">
        <v>2.9399999999999999E-2</v>
      </c>
      <c r="V246" s="6">
        <v>6.5000000000000002E-2</v>
      </c>
      <c r="W246" s="6">
        <v>5.16E-2</v>
      </c>
      <c r="X246" s="6">
        <v>6.5599999999999992E-2</v>
      </c>
      <c r="Y246" s="6">
        <v>2.46E-2</v>
      </c>
      <c r="Z246" s="6">
        <v>2.5099999999999997E-2</v>
      </c>
    </row>
    <row r="247" spans="3:26" ht="15.5" x14ac:dyDescent="0.35">
      <c r="C247" t="s">
        <v>264</v>
      </c>
      <c r="I247" s="6">
        <v>4.8499999999999995E-2</v>
      </c>
      <c r="J247" s="6">
        <v>3.2899999999999999E-2</v>
      </c>
      <c r="K247" s="6">
        <v>4.3499999999999997E-2</v>
      </c>
      <c r="L247" s="6">
        <v>7.8799999999999995E-2</v>
      </c>
      <c r="M247" s="6">
        <v>0.1033</v>
      </c>
      <c r="N247" s="6">
        <v>7.46E-2</v>
      </c>
      <c r="O247" s="6">
        <v>0.1268</v>
      </c>
      <c r="P247" s="6">
        <v>8.6999999999999994E-2</v>
      </c>
      <c r="Q247" s="6">
        <v>5.3399999999999996E-2</v>
      </c>
      <c r="R247" s="6">
        <v>2.2099999999999998E-2</v>
      </c>
      <c r="S247" s="6">
        <v>4.8999999999999998E-3</v>
      </c>
      <c r="T247" s="6">
        <v>6.25E-2</v>
      </c>
      <c r="U247" s="6">
        <v>6.6900000000000001E-2</v>
      </c>
      <c r="V247" s="6">
        <v>0.12359999999999999</v>
      </c>
      <c r="W247" s="6">
        <v>9.7100000000000006E-2</v>
      </c>
      <c r="X247" s="6">
        <v>0.1152</v>
      </c>
      <c r="Y247" s="6">
        <v>4.7E-2</v>
      </c>
      <c r="Z247" s="6">
        <v>4.9000000000000002E-2</v>
      </c>
    </row>
    <row r="248" spans="3:26" ht="15.5" x14ac:dyDescent="0.35">
      <c r="C248" t="s">
        <v>265</v>
      </c>
      <c r="I248" s="6">
        <v>5.21E-2</v>
      </c>
      <c r="J248" s="6">
        <v>5.5399999999999998E-2</v>
      </c>
      <c r="K248" s="6">
        <v>5.0599999999999999E-2</v>
      </c>
      <c r="L248" s="6">
        <v>0.1142</v>
      </c>
      <c r="M248" s="6">
        <v>0.14510000000000001</v>
      </c>
      <c r="N248" s="6">
        <v>0.12890000000000001</v>
      </c>
      <c r="O248" s="6">
        <v>0.16210000000000002</v>
      </c>
      <c r="P248" s="6">
        <v>0.14230000000000001</v>
      </c>
      <c r="Q248" s="6">
        <v>0.14000000000000001</v>
      </c>
      <c r="R248" s="6">
        <v>0.1096</v>
      </c>
      <c r="S248" s="6">
        <v>9.5799999999999996E-2</v>
      </c>
      <c r="T248" s="6">
        <v>0.13320000000000001</v>
      </c>
      <c r="U248" s="6">
        <v>0.16370000000000001</v>
      </c>
      <c r="V248" s="6">
        <v>0.17269999999999999</v>
      </c>
      <c r="W248" s="6">
        <v>0.1686</v>
      </c>
      <c r="X248" s="6">
        <v>0.13900000000000001</v>
      </c>
      <c r="Y248" s="6">
        <v>6.0700000000000004E-2</v>
      </c>
      <c r="Z248" s="6">
        <v>9.6600000000000005E-2</v>
      </c>
    </row>
    <row r="249" spans="3:26" ht="15.5" x14ac:dyDescent="0.35">
      <c r="C249" t="s">
        <v>266</v>
      </c>
      <c r="I249" s="6">
        <v>2.37</v>
      </c>
      <c r="J249" s="6">
        <v>2.1800000000000002</v>
      </c>
      <c r="K249" s="6">
        <v>2.04</v>
      </c>
      <c r="L249" s="6">
        <v>5.6</v>
      </c>
      <c r="M249" s="6">
        <v>4.7</v>
      </c>
      <c r="N249" s="6">
        <v>3.51</v>
      </c>
      <c r="O249" s="6">
        <v>3.6</v>
      </c>
      <c r="P249" s="6">
        <v>3.49</v>
      </c>
      <c r="Q249" s="6">
        <v>3.74</v>
      </c>
      <c r="R249" s="6">
        <v>3.52</v>
      </c>
      <c r="S249" s="6">
        <v>3.66</v>
      </c>
      <c r="T249" s="6">
        <v>7.11</v>
      </c>
      <c r="U249" s="5">
        <v>5</v>
      </c>
      <c r="V249" s="6">
        <v>8.11</v>
      </c>
      <c r="W249" s="6">
        <v>5.18</v>
      </c>
      <c r="X249" s="6">
        <v>4.45</v>
      </c>
      <c r="Y249" s="6">
        <v>2.08</v>
      </c>
      <c r="Z249" s="6">
        <v>1.02</v>
      </c>
    </row>
    <row r="250" spans="3:26" ht="15.5" x14ac:dyDescent="0.35">
      <c r="C250" t="s">
        <v>69</v>
      </c>
      <c r="I250" s="6">
        <v>0.15</v>
      </c>
      <c r="J250" s="6">
        <v>0.19</v>
      </c>
      <c r="K250" s="6">
        <v>0.28999999999999998</v>
      </c>
      <c r="L250" s="6">
        <v>0.31</v>
      </c>
      <c r="M250" s="6">
        <v>0.32</v>
      </c>
      <c r="N250" s="6">
        <v>0.39</v>
      </c>
      <c r="O250" s="6">
        <v>0.48</v>
      </c>
      <c r="P250" s="6">
        <v>0.36</v>
      </c>
      <c r="Q250" s="6">
        <v>0.91</v>
      </c>
      <c r="R250" s="6">
        <v>0.95</v>
      </c>
      <c r="S250" s="6">
        <v>1.47</v>
      </c>
      <c r="T250" s="6">
        <v>1.8</v>
      </c>
      <c r="U250" s="6">
        <v>2.88</v>
      </c>
      <c r="V250" s="6">
        <v>3.19</v>
      </c>
      <c r="W250" s="6">
        <v>1.71</v>
      </c>
      <c r="X250" s="6">
        <v>1.21</v>
      </c>
      <c r="Y250" s="6">
        <v>0.41</v>
      </c>
      <c r="Z250" s="6">
        <v>0.35</v>
      </c>
    </row>
    <row r="251" spans="3:26" ht="15.5" x14ac:dyDescent="0.35">
      <c r="C251" t="s">
        <v>66</v>
      </c>
      <c r="I251" s="6">
        <v>957.77</v>
      </c>
      <c r="J251" s="6">
        <v>984.65</v>
      </c>
      <c r="K251" s="6">
        <v>939.53</v>
      </c>
      <c r="L251" s="6">
        <v>900.61</v>
      </c>
      <c r="M251" s="6">
        <v>810.7</v>
      </c>
      <c r="N251" s="6">
        <v>737.8</v>
      </c>
      <c r="O251" s="6">
        <v>721.78</v>
      </c>
      <c r="P251" s="6">
        <v>668.92</v>
      </c>
      <c r="Q251" s="6">
        <v>651.21</v>
      </c>
      <c r="R251" s="6">
        <v>650.37</v>
      </c>
      <c r="S251" s="6">
        <v>750.17</v>
      </c>
      <c r="T251" s="6">
        <v>793.86</v>
      </c>
      <c r="U251" s="6">
        <v>660.33</v>
      </c>
      <c r="V251" s="6">
        <v>752.52</v>
      </c>
      <c r="W251" s="6">
        <v>579.5</v>
      </c>
      <c r="X251" s="6">
        <v>536.07000000000005</v>
      </c>
      <c r="Y251" s="6">
        <v>512.29</v>
      </c>
      <c r="Z251" s="6">
        <v>511.57</v>
      </c>
    </row>
    <row r="252" spans="3:26" ht="15.5" x14ac:dyDescent="0.35">
      <c r="C252" t="s">
        <v>267</v>
      </c>
      <c r="I252" s="6">
        <v>0.25</v>
      </c>
      <c r="J252" s="6">
        <v>0.32</v>
      </c>
      <c r="K252" s="6">
        <v>0.46</v>
      </c>
      <c r="L252" s="6">
        <v>0.51</v>
      </c>
      <c r="M252" s="6">
        <v>0.54</v>
      </c>
      <c r="N252" s="6">
        <v>0.66</v>
      </c>
      <c r="O252" s="6">
        <v>0.8</v>
      </c>
      <c r="P252" s="6">
        <v>0.65</v>
      </c>
      <c r="Q252" s="6">
        <v>1.68</v>
      </c>
      <c r="R252" s="6">
        <v>1.61</v>
      </c>
      <c r="S252" s="6">
        <v>2.34</v>
      </c>
      <c r="T252" s="6">
        <v>2.4</v>
      </c>
      <c r="U252" s="6">
        <v>4.21</v>
      </c>
      <c r="V252" s="6">
        <v>4.47</v>
      </c>
      <c r="W252" s="6">
        <v>2.78</v>
      </c>
      <c r="X252" s="6">
        <v>1.57</v>
      </c>
      <c r="Y252" s="6">
        <v>0.54</v>
      </c>
      <c r="Z252" s="6">
        <v>0.48</v>
      </c>
    </row>
    <row r="253" spans="3:26" ht="15.5" x14ac:dyDescent="0.35">
      <c r="C253" t="s">
        <v>268</v>
      </c>
      <c r="I253" s="6">
        <v>562.46</v>
      </c>
      <c r="J253" s="6">
        <v>575.20000000000005</v>
      </c>
      <c r="K253" s="6">
        <v>584.35</v>
      </c>
      <c r="L253" s="6">
        <v>549.41999999999996</v>
      </c>
      <c r="M253" s="6">
        <v>484.11</v>
      </c>
      <c r="N253" s="6">
        <v>436.1</v>
      </c>
      <c r="O253" s="6">
        <v>435.09</v>
      </c>
      <c r="P253" s="6">
        <v>375.1</v>
      </c>
      <c r="Q253" s="6">
        <v>351.63</v>
      </c>
      <c r="R253" s="6">
        <v>382.12</v>
      </c>
      <c r="S253" s="6">
        <v>470.41</v>
      </c>
      <c r="T253" s="6">
        <v>593.03</v>
      </c>
      <c r="U253" s="6">
        <v>451.63</v>
      </c>
      <c r="V253" s="6">
        <v>537.30999999999995</v>
      </c>
      <c r="W253" s="6">
        <v>355.69</v>
      </c>
      <c r="X253" s="6">
        <v>413.55</v>
      </c>
      <c r="Y253" s="6">
        <v>388.18</v>
      </c>
      <c r="Z253" s="6">
        <v>373.27</v>
      </c>
    </row>
    <row r="254" spans="3:26" ht="15.5" x14ac:dyDescent="0.35">
      <c r="C254" t="s">
        <v>269</v>
      </c>
      <c r="I254" s="5">
        <v>2845000000000</v>
      </c>
      <c r="J254" s="5">
        <v>3942000000000</v>
      </c>
      <c r="K254" s="5">
        <v>3730000000000</v>
      </c>
      <c r="L254" s="5">
        <v>3806000000000</v>
      </c>
      <c r="M254" s="5">
        <v>6003000000000</v>
      </c>
      <c r="N254" s="5">
        <v>3642000000000</v>
      </c>
      <c r="O254" s="5">
        <v>4142000000000</v>
      </c>
      <c r="P254" s="5">
        <v>4677000000000</v>
      </c>
      <c r="Q254" s="5">
        <v>1773000000000</v>
      </c>
      <c r="R254" s="5">
        <v>5176000000000</v>
      </c>
      <c r="S254" s="5">
        <v>3672000000000</v>
      </c>
      <c r="T254" s="5">
        <v>513000000000</v>
      </c>
      <c r="U254" s="5">
        <v>524000000000</v>
      </c>
      <c r="V254" s="5">
        <v>544000000000</v>
      </c>
      <c r="W254" s="5">
        <v>328000000000</v>
      </c>
      <c r="X254" s="5">
        <v>1627000000000</v>
      </c>
      <c r="Y254" s="5">
        <v>412000000000</v>
      </c>
      <c r="Z254" s="5">
        <v>346000000000</v>
      </c>
    </row>
    <row r="255" spans="3:26" ht="15.5" x14ac:dyDescent="0.35">
      <c r="C255" t="s">
        <v>270</v>
      </c>
      <c r="I255" s="5">
        <v>2955000000000</v>
      </c>
      <c r="J255" s="5">
        <v>2564000000000</v>
      </c>
      <c r="K255" s="5">
        <v>2872000000000</v>
      </c>
      <c r="L255" s="5">
        <v>3895000000000</v>
      </c>
      <c r="M255" s="5">
        <v>2288000000000</v>
      </c>
      <c r="N255" s="5">
        <v>5728000000000</v>
      </c>
      <c r="O255" s="5">
        <v>5875000000000</v>
      </c>
      <c r="P255" s="5">
        <v>7298000000000</v>
      </c>
      <c r="Q255" s="5">
        <v>8884000000000</v>
      </c>
      <c r="R255" s="5">
        <v>3066000000000</v>
      </c>
      <c r="S255" s="5">
        <v>4477000000000</v>
      </c>
      <c r="T255" s="5">
        <v>6903000000000</v>
      </c>
      <c r="U255" s="5">
        <v>4022000000000</v>
      </c>
      <c r="V255" s="5">
        <v>3089000000000</v>
      </c>
      <c r="W255" s="5">
        <v>2185000000000</v>
      </c>
      <c r="X255" s="5">
        <v>1428000000000</v>
      </c>
      <c r="Y255" s="5">
        <v>2216000000000</v>
      </c>
      <c r="Z255" s="5">
        <v>2576000000000</v>
      </c>
    </row>
    <row r="256" spans="3:26" ht="15.5" x14ac:dyDescent="0.35">
      <c r="C256" t="s">
        <v>26</v>
      </c>
      <c r="I256" s="5">
        <v>5800000000000</v>
      </c>
      <c r="J256" s="5">
        <v>6506000000000</v>
      </c>
      <c r="K256" s="5">
        <v>6602000000000</v>
      </c>
      <c r="L256" s="5">
        <v>7701000000000</v>
      </c>
      <c r="M256" s="5">
        <v>8292000000000</v>
      </c>
      <c r="N256" s="5">
        <v>9370000000000</v>
      </c>
      <c r="O256" s="5">
        <v>10017000000000</v>
      </c>
      <c r="P256" s="5">
        <v>11975000000000</v>
      </c>
      <c r="Q256" s="5">
        <v>10657000000000</v>
      </c>
      <c r="R256" s="5">
        <v>8242000000000</v>
      </c>
      <c r="S256" s="5">
        <v>8148000000000</v>
      </c>
      <c r="T256" s="5">
        <v>7416000000000</v>
      </c>
      <c r="U256" s="5">
        <v>4545000000000</v>
      </c>
      <c r="V256" s="5">
        <v>3634000000000</v>
      </c>
      <c r="W256" s="5">
        <v>2513000000000</v>
      </c>
      <c r="X256" s="5">
        <v>3055000000000</v>
      </c>
      <c r="Y256" s="5">
        <v>2629000000000</v>
      </c>
      <c r="Z256" s="5">
        <v>2922000000000</v>
      </c>
    </row>
    <row r="257" spans="3:26" ht="15.5" x14ac:dyDescent="0.35">
      <c r="C257" t="s">
        <v>23</v>
      </c>
      <c r="I257" s="5">
        <v>4696000000000</v>
      </c>
      <c r="J257" s="5">
        <v>5093000000000</v>
      </c>
      <c r="K257" s="5">
        <v>4605000000000</v>
      </c>
      <c r="L257" s="5">
        <v>6324000000000</v>
      </c>
      <c r="M257" s="5">
        <v>6927000000000</v>
      </c>
      <c r="N257" s="5">
        <v>8465000000000</v>
      </c>
      <c r="O257" s="5">
        <v>9191000000000</v>
      </c>
      <c r="P257" s="5">
        <v>10952000000000</v>
      </c>
      <c r="Q257" s="5">
        <v>9890000000000</v>
      </c>
      <c r="R257" s="5">
        <v>7426000000000</v>
      </c>
      <c r="S257" s="5">
        <v>7517000000000</v>
      </c>
      <c r="T257" s="5">
        <v>5931000000000</v>
      </c>
      <c r="U257" s="5">
        <v>3016000000000</v>
      </c>
      <c r="V257" s="5">
        <v>2681000000000</v>
      </c>
      <c r="W257" s="5">
        <v>1617000000000</v>
      </c>
      <c r="X257" s="5">
        <v>1913000000000</v>
      </c>
      <c r="Y257" s="5">
        <v>1352000000000</v>
      </c>
      <c r="Z257" s="5">
        <v>1531000000000</v>
      </c>
    </row>
    <row r="258" spans="3:26" ht="15.5" x14ac:dyDescent="0.35">
      <c r="C258" t="s">
        <v>271</v>
      </c>
      <c r="I258" s="5">
        <v>9365000000000</v>
      </c>
      <c r="J258" s="5">
        <v>9020000000000</v>
      </c>
      <c r="K258" s="5">
        <v>7496000000000</v>
      </c>
      <c r="L258" s="5">
        <v>5961000000000</v>
      </c>
      <c r="M258" s="5">
        <v>3056000000000</v>
      </c>
      <c r="N258" s="5">
        <v>4583000000000</v>
      </c>
      <c r="O258" s="5">
        <v>2386000000000</v>
      </c>
      <c r="P258" s="5">
        <v>2425000000000</v>
      </c>
      <c r="Q258" s="5">
        <v>5092000000000</v>
      </c>
      <c r="R258" s="5">
        <v>1349000000000</v>
      </c>
      <c r="S258" s="5">
        <v>3433000000000</v>
      </c>
      <c r="T258" s="5">
        <v>8135000000000</v>
      </c>
      <c r="U258" s="5">
        <v>6068000000000</v>
      </c>
      <c r="V258" s="5">
        <v>8299000000000</v>
      </c>
      <c r="W258" s="5">
        <v>4600000000000</v>
      </c>
      <c r="X258" s="5">
        <v>2740000000000</v>
      </c>
      <c r="Y258" s="5">
        <v>4033000000000</v>
      </c>
      <c r="Z258" s="5">
        <v>4254000000000</v>
      </c>
    </row>
    <row r="259" spans="3:26" ht="15.5" x14ac:dyDescent="0.35">
      <c r="C259" t="s">
        <v>272</v>
      </c>
      <c r="I259" s="5">
        <v>1468000000000</v>
      </c>
      <c r="J259" s="5">
        <v>1898000000000</v>
      </c>
      <c r="K259" s="5">
        <v>1574000000000</v>
      </c>
      <c r="L259" s="5">
        <v>3130000000000</v>
      </c>
      <c r="M259" s="5">
        <v>4029000000000</v>
      </c>
      <c r="N259" s="5">
        <v>3291000000000</v>
      </c>
      <c r="O259" s="5">
        <v>3987000000000</v>
      </c>
      <c r="P259" s="5">
        <v>4168000000000</v>
      </c>
      <c r="Q259" s="5">
        <v>4372000000000</v>
      </c>
      <c r="R259" s="5">
        <v>4290000000000</v>
      </c>
      <c r="S259" s="5">
        <v>2239000000000</v>
      </c>
      <c r="T259" s="5">
        <v>1545000000000</v>
      </c>
      <c r="U259" s="5">
        <v>1559000000000</v>
      </c>
      <c r="V259" s="5">
        <v>1702000000000</v>
      </c>
      <c r="W259" s="5">
        <v>925000000000</v>
      </c>
      <c r="X259" s="5">
        <v>-578000000000</v>
      </c>
      <c r="Y259" s="5">
        <v>158000000000</v>
      </c>
      <c r="Z259" s="5">
        <v>31000000000</v>
      </c>
    </row>
    <row r="260" spans="3:26" ht="15.5" x14ac:dyDescent="0.35">
      <c r="C260" t="s">
        <v>273</v>
      </c>
      <c r="K260" s="5">
        <v>1607000000000</v>
      </c>
      <c r="L260" s="5">
        <v>-450000000000</v>
      </c>
      <c r="M260" s="5">
        <v>-105000000000</v>
      </c>
      <c r="N260" s="5">
        <v>-803000000000</v>
      </c>
      <c r="O260" s="5">
        <v>-1544000000000</v>
      </c>
      <c r="P260" s="5">
        <v>-523000000000</v>
      </c>
      <c r="Q260" s="5">
        <v>-1983000000000</v>
      </c>
      <c r="R260" s="5">
        <v>-1489000000000</v>
      </c>
      <c r="S260" s="5">
        <v>-2514000000000</v>
      </c>
      <c r="T260" s="5">
        <v>-2490000000000</v>
      </c>
      <c r="U260" s="5">
        <v>-1975000000000</v>
      </c>
      <c r="V260" s="5">
        <v>-1394000000000</v>
      </c>
      <c r="W260" s="5">
        <v>-214000000000</v>
      </c>
      <c r="X260" s="5">
        <v>-1404000000000</v>
      </c>
      <c r="Y260" s="5">
        <v>-362000000000</v>
      </c>
      <c r="Z260" s="5">
        <v>-775000000000</v>
      </c>
    </row>
    <row r="261" spans="3:26" ht="15.5" x14ac:dyDescent="0.35">
      <c r="C261" t="s">
        <v>15</v>
      </c>
      <c r="I261" s="5">
        <v>1468000000000</v>
      </c>
      <c r="J261" s="5">
        <v>1898000000000</v>
      </c>
      <c r="K261" s="5">
        <v>3181000000000</v>
      </c>
      <c r="L261" s="5">
        <v>2680000000000</v>
      </c>
      <c r="M261" s="5">
        <v>3923000000000</v>
      </c>
      <c r="N261" s="5">
        <v>2488000000000</v>
      </c>
      <c r="O261" s="5">
        <v>2443000000000</v>
      </c>
      <c r="P261" s="5">
        <v>3645000000000</v>
      </c>
      <c r="Q261" s="5">
        <v>2390000000000</v>
      </c>
      <c r="R261" s="5">
        <v>2801000000000</v>
      </c>
      <c r="S261" s="5">
        <v>-275000000000</v>
      </c>
      <c r="T261" s="5">
        <v>-945000000000</v>
      </c>
      <c r="U261" s="5">
        <v>-416000000000</v>
      </c>
      <c r="V261" s="5">
        <v>308000000000</v>
      </c>
      <c r="W261" s="5">
        <v>711000000000</v>
      </c>
      <c r="X261" s="5">
        <v>-1983000000000</v>
      </c>
      <c r="Y261" s="5">
        <v>-204000000000</v>
      </c>
      <c r="Z261" s="5">
        <v>-744000000000</v>
      </c>
    </row>
    <row r="262" spans="3:26" ht="15.5" x14ac:dyDescent="0.35">
      <c r="C262" t="s">
        <v>17</v>
      </c>
      <c r="I262" s="6">
        <v>88.52</v>
      </c>
      <c r="J262" s="6">
        <v>114.44</v>
      </c>
      <c r="K262" s="6">
        <v>191.83</v>
      </c>
      <c r="L262" s="6">
        <v>161.59</v>
      </c>
      <c r="M262" s="6">
        <v>236.56</v>
      </c>
      <c r="N262" s="6">
        <v>150.04</v>
      </c>
      <c r="O262" s="6">
        <v>159.33000000000001</v>
      </c>
      <c r="P262" s="6">
        <v>256.7</v>
      </c>
      <c r="Q262" s="6">
        <v>168.31</v>
      </c>
      <c r="R262" s="6">
        <v>197.29</v>
      </c>
      <c r="S262" s="6">
        <v>-19.350000000000001</v>
      </c>
      <c r="T262" s="6">
        <v>-66.52</v>
      </c>
      <c r="U262" s="6">
        <v>-29.6</v>
      </c>
      <c r="V262" s="6">
        <v>22.07</v>
      </c>
      <c r="W262" s="6">
        <v>51.32</v>
      </c>
      <c r="X262" s="6">
        <v>-143.97</v>
      </c>
      <c r="Y262" s="6">
        <v>-14.84</v>
      </c>
      <c r="Z262" s="6">
        <v>-54.12</v>
      </c>
    </row>
  </sheetData>
  <pageMargins left="0.7" right="0.7" top="0.75" bottom="0.75" header="0.3" footer="0.3"/>
  <ignoredErrors>
    <ignoredError sqref="A1:Z263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2140</v>
      </c>
      <c r="D2" s="2" vm="544">
        <f ca="1">IFERROR(_xlfn.STOCKHISTORY("XIDX:" &amp; $C$1, D3, , 0, 0, 1), "Libur")</f>
        <v>630</v>
      </c>
      <c r="E2" s="2" vm="545">
        <f ca="1">IFERROR(_xlfn.STOCKHISTORY("XIDX:" &amp; $C$1, E3, , 0, 0, 1), "Libur")</f>
        <v>720</v>
      </c>
      <c r="H2" s="2" vm="545">
        <f ca="1">IFERROR(INDEX(D2:G2,COUNT(D2:G2)),"")</f>
        <v>720</v>
      </c>
      <c r="I2" s="2" vm="546">
        <f t="shared" ref="I2:Z2" ca="1" si="0">IFERROR(_xlfn.STOCKHISTORY("XIDX:" &amp; $C$1, I1, , 0, 0, 1), "Libur")</f>
        <v>695</v>
      </c>
      <c r="J2" s="2" vm="30">
        <f t="shared" ca="1" si="0"/>
        <v>600</v>
      </c>
      <c r="K2" s="2" vm="547">
        <f t="shared" ca="1" si="0"/>
        <v>745</v>
      </c>
      <c r="L2" s="2" vm="548">
        <f t="shared" ca="1" si="0"/>
        <v>925</v>
      </c>
      <c r="M2" s="2" vm="549">
        <f t="shared" ca="1" si="0"/>
        <v>3240</v>
      </c>
      <c r="N2" s="2" vm="550">
        <f t="shared" ca="1" si="0"/>
        <v>378</v>
      </c>
      <c r="O2" s="2" vm="551">
        <f t="shared" ca="1" si="0"/>
        <v>322</v>
      </c>
      <c r="P2" s="2" vm="537">
        <f t="shared" ca="1" si="0"/>
        <v>278</v>
      </c>
      <c r="Q2" s="2" vm="536">
        <f t="shared" ca="1" si="0"/>
        <v>268</v>
      </c>
      <c r="R2" s="2" t="str">
        <f t="shared" ca="1" si="0"/>
        <v>Libur</v>
      </c>
      <c r="S2" s="2" vm="22">
        <f t="shared" ca="1" si="0"/>
        <v>190</v>
      </c>
      <c r="T2" s="2" vm="432">
        <f t="shared" ca="1" si="0"/>
        <v>158</v>
      </c>
      <c r="U2" s="2" t="str">
        <f t="shared" ca="1" si="0"/>
        <v>Libur</v>
      </c>
      <c r="V2" s="2" vm="552">
        <f t="shared" ca="1" si="0"/>
        <v>165</v>
      </c>
      <c r="W2" s="2" t="str">
        <f t="shared" ca="1" si="0"/>
        <v>Libur</v>
      </c>
      <c r="X2" s="2" vm="50">
        <f t="shared" ca="1" si="0"/>
        <v>164</v>
      </c>
      <c r="Y2" s="2" vm="553">
        <f t="shared" ca="1" si="0"/>
        <v>128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113247291747</v>
      </c>
      <c r="E4" s="2">
        <f>IFERROR(INDEX(E51:E500,MATCH($C$4,$C$51:$C$500,0)),"")</f>
        <v>127331718824</v>
      </c>
      <c r="H4" s="2">
        <f>IFERROR(SUM(D4:G4)*(4/MAX(1,COUNT(D4:G4))),"")</f>
        <v>481158021142</v>
      </c>
      <c r="I4" s="2">
        <f t="shared" ref="I4:Z4" si="1">IFERROR(INDEX(I51:I500,MATCH($C$4,$C$51:$C$500,0)),"")</f>
        <v>534864852347</v>
      </c>
      <c r="J4" s="2">
        <f t="shared" si="1"/>
        <v>549957613304</v>
      </c>
      <c r="K4" s="2">
        <f t="shared" si="1"/>
        <v>532227528503</v>
      </c>
      <c r="L4" s="2">
        <f t="shared" si="1"/>
        <v>527607625909</v>
      </c>
      <c r="M4" s="2">
        <f t="shared" si="1"/>
        <v>518731678488</v>
      </c>
      <c r="N4" s="2">
        <f t="shared" si="1"/>
        <v>633832905528</v>
      </c>
      <c r="O4" s="2">
        <f t="shared" si="1"/>
        <v>653036862635</v>
      </c>
      <c r="P4" s="2">
        <f t="shared" si="1"/>
        <v>645259846041</v>
      </c>
      <c r="Q4" s="2">
        <f t="shared" si="1"/>
        <v>678024673120</v>
      </c>
      <c r="R4" s="2">
        <f t="shared" si="1"/>
        <v>717418383633</v>
      </c>
      <c r="S4" s="2">
        <f t="shared" si="1"/>
        <v>660714186808</v>
      </c>
      <c r="T4" s="2">
        <f t="shared" si="1"/>
        <v>531252641046</v>
      </c>
      <c r="U4" s="2">
        <f t="shared" si="1"/>
        <v>397198273705</v>
      </c>
      <c r="V4" s="2">
        <f t="shared" si="1"/>
        <v>311555668398</v>
      </c>
      <c r="W4" s="2">
        <f t="shared" si="1"/>
        <v>264371589040</v>
      </c>
      <c r="X4" s="2">
        <f t="shared" si="1"/>
        <v>239141403867</v>
      </c>
      <c r="Y4" s="2">
        <f t="shared" si="1"/>
        <v>219653252321</v>
      </c>
      <c r="Z4" s="2">
        <f t="shared" si="1"/>
        <v>210117341559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15454749637</v>
      </c>
      <c r="E5" s="2">
        <f>IFERROR(INDEX(E51:E500,MATCH($C$5,$C$51:$C$500,0)),"")</f>
        <v>12821064868</v>
      </c>
      <c r="H5" s="2">
        <f>IFERROR(SUM(D5:G5)*(4/MAX(1,COUNT(D5:G5))),"")</f>
        <v>56551629010</v>
      </c>
      <c r="I5" s="2">
        <f t="shared" ref="I5:Z5" si="2">IFERROR(INDEX(I51:I500,MATCH($C$5,$C$51:$C$500,0)),"")</f>
        <v>42686637836</v>
      </c>
      <c r="J5" s="2">
        <f t="shared" si="2"/>
        <v>63150972150</v>
      </c>
      <c r="K5" s="2">
        <f t="shared" si="2"/>
        <v>45181073289</v>
      </c>
      <c r="L5" s="2">
        <f t="shared" si="2"/>
        <v>23527279126</v>
      </c>
      <c r="M5" s="2">
        <f t="shared" si="2"/>
        <v>115363763962</v>
      </c>
      <c r="N5" s="2">
        <f t="shared" si="2"/>
        <v>39954126449</v>
      </c>
      <c r="O5" s="2">
        <f t="shared" si="2"/>
        <v>54310926209</v>
      </c>
      <c r="P5" s="2">
        <f t="shared" si="2"/>
        <v>155025202673</v>
      </c>
      <c r="Q5" s="2">
        <f t="shared" si="2"/>
        <v>85912524667</v>
      </c>
      <c r="R5" s="2">
        <f t="shared" si="2"/>
        <v>77121119264</v>
      </c>
      <c r="S5" s="2">
        <f t="shared" si="2"/>
        <v>644687783000</v>
      </c>
      <c r="T5" s="2">
        <f t="shared" si="2"/>
        <v>51827836329</v>
      </c>
      <c r="U5" s="2">
        <f t="shared" si="2"/>
        <v>56197424458</v>
      </c>
      <c r="V5" s="2">
        <f t="shared" si="2"/>
        <v>57115739320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3256068495310</v>
      </c>
      <c r="E6" s="2">
        <f>IFERROR(INDEX(E51:E500,MATCH($C$6,$C$51:$C$500,0)),"")</f>
        <v>3240613745673</v>
      </c>
      <c r="H6" s="2">
        <f>IFERROR(INDEX(D6:G6,COUNT(D6:G6)),"")</f>
        <v>3240613745673</v>
      </c>
      <c r="I6" s="2">
        <f t="shared" ref="I6:Z6" si="3">IFERROR(INDEX(I51:I500,MATCH($C$6,$C$51:$C$500,0)),"")</f>
        <v>3227792680805</v>
      </c>
      <c r="J6" s="2">
        <f t="shared" si="3"/>
        <v>3185106042969</v>
      </c>
      <c r="K6" s="2">
        <f t="shared" si="3"/>
        <v>3121955070819</v>
      </c>
      <c r="L6" s="2">
        <f t="shared" si="3"/>
        <v>3076773997530</v>
      </c>
      <c r="M6" s="2">
        <f t="shared" si="3"/>
        <v>2233765261905</v>
      </c>
      <c r="N6" s="2">
        <f t="shared" si="3"/>
        <v>1509386122943</v>
      </c>
      <c r="O6" s="2">
        <f t="shared" si="3"/>
        <v>1523655563503</v>
      </c>
      <c r="P6" s="2">
        <f t="shared" si="3"/>
        <v>1494754637294</v>
      </c>
      <c r="Q6" s="2">
        <f t="shared" si="3"/>
        <v>1362829434621</v>
      </c>
      <c r="R6" s="2">
        <f t="shared" si="3"/>
        <v>1296667409954</v>
      </c>
      <c r="S6" s="2">
        <f t="shared" si="3"/>
        <v>1233868290690</v>
      </c>
      <c r="T6" s="2">
        <f t="shared" si="3"/>
        <v>602139607690</v>
      </c>
      <c r="U6" s="2">
        <f t="shared" si="3"/>
        <v>564402771361</v>
      </c>
      <c r="V6" s="2">
        <f t="shared" si="3"/>
        <v>522505346903</v>
      </c>
      <c r="W6" s="2">
        <f t="shared" si="3"/>
        <v>476131107583</v>
      </c>
      <c r="X6" s="2">
        <f t="shared" si="3"/>
        <v>434659650135</v>
      </c>
      <c r="Y6" s="2">
        <f t="shared" si="3"/>
        <v>414610174940</v>
      </c>
      <c r="Z6" s="2">
        <f t="shared" si="3"/>
        <v>393303398215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3.39</v>
      </c>
      <c r="E7" s="3">
        <f>IFERROR(INDEX(E51:E500,MATCH($C$7,$C$51:$C$500,0))/1000000000,"")</f>
        <v>3.39</v>
      </c>
      <c r="H7" s="3">
        <f>IFERROR(INDEX(D7:G7,COUNT(D7:G7)),"")</f>
        <v>3.39</v>
      </c>
      <c r="I7" s="3">
        <f t="shared" ref="I7:Z7" si="4">IFERROR(INDEX(I51:I500,MATCH($C$7,$C$51:$C$500,0))/1000000000,"")</f>
        <v>3.39</v>
      </c>
      <c r="J7" s="3">
        <f t="shared" si="4"/>
        <v>3.39</v>
      </c>
      <c r="K7" s="3">
        <f t="shared" si="4"/>
        <v>3.39</v>
      </c>
      <c r="L7" s="3">
        <f t="shared" si="4"/>
        <v>3.39</v>
      </c>
      <c r="M7" s="3">
        <f t="shared" si="4"/>
        <v>2.77</v>
      </c>
      <c r="N7" s="3">
        <f t="shared" si="4"/>
        <v>2.31</v>
      </c>
      <c r="O7" s="3">
        <f t="shared" si="4"/>
        <v>2.31</v>
      </c>
      <c r="P7" s="3">
        <f t="shared" si="4"/>
        <v>2.31</v>
      </c>
      <c r="Q7" s="3">
        <f t="shared" si="4"/>
        <v>2.31</v>
      </c>
      <c r="R7" s="3">
        <f t="shared" si="4"/>
        <v>2.31</v>
      </c>
      <c r="S7" s="3">
        <f t="shared" si="4"/>
        <v>2.31</v>
      </c>
      <c r="T7" s="3">
        <f t="shared" si="4"/>
        <v>2.31</v>
      </c>
      <c r="U7" s="3">
        <f t="shared" si="4"/>
        <v>2.31</v>
      </c>
      <c r="V7" s="3">
        <f t="shared" si="4"/>
        <v>2.31</v>
      </c>
      <c r="W7" s="3">
        <f t="shared" si="4"/>
        <v>2.31</v>
      </c>
      <c r="X7" s="3">
        <f t="shared" si="4"/>
        <v>2.31</v>
      </c>
      <c r="Y7" s="3">
        <f t="shared" si="4"/>
        <v>2.31</v>
      </c>
      <c r="Z7" s="3">
        <f t="shared" si="4"/>
        <v>2.31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-33000000000</v>
      </c>
      <c r="E8" s="2">
        <f>IFERROR(INDEX(E51:E500,MATCH("Free cash flow (Quarter)",$C$51:$C$500,0)),"")</f>
        <v>213000000000</v>
      </c>
      <c r="H8" s="2">
        <f>IFERROR(INDEX(D8:G8,COUNT(D8:G8)),"")</f>
        <v>213000000000</v>
      </c>
      <c r="I8" s="2">
        <f t="shared" ref="I8:Z8" si="5">IFERROR(INDEX(I51:I500,MATCH($C$8,$C$51:$C$500,0)),"")</f>
        <v>139000000000</v>
      </c>
      <c r="J8" s="2">
        <f t="shared" si="5"/>
        <v>-351000000000</v>
      </c>
      <c r="K8" s="2">
        <f t="shared" si="5"/>
        <v>-242000000000</v>
      </c>
      <c r="L8" s="2">
        <f t="shared" si="5"/>
        <v>-1079000000000</v>
      </c>
      <c r="M8" s="2">
        <f t="shared" si="5"/>
        <v>980000000000</v>
      </c>
      <c r="N8" s="2">
        <f t="shared" si="5"/>
        <v>619000000000</v>
      </c>
      <c r="O8" s="2">
        <f t="shared" si="5"/>
        <v>-82000000000</v>
      </c>
      <c r="P8" s="2">
        <f t="shared" si="5"/>
        <v>-17000000000</v>
      </c>
      <c r="Q8" s="2">
        <f t="shared" si="5"/>
        <v>-117000000000</v>
      </c>
      <c r="R8" s="2">
        <f t="shared" si="5"/>
        <v>403000000000</v>
      </c>
      <c r="S8" s="2">
        <f t="shared" si="5"/>
        <v>64000000000</v>
      </c>
      <c r="T8" s="2">
        <f t="shared" si="5"/>
        <v>429000000000</v>
      </c>
      <c r="U8" s="2">
        <f t="shared" si="5"/>
        <v>-61000000000</v>
      </c>
      <c r="V8" s="2">
        <f t="shared" si="5"/>
        <v>-104000000000</v>
      </c>
      <c r="W8" s="2">
        <f t="shared" si="5"/>
        <v>-180000000000</v>
      </c>
      <c r="X8" s="2">
        <f t="shared" si="5"/>
        <v>72000000000</v>
      </c>
      <c r="Y8" s="2">
        <f t="shared" si="5"/>
        <v>220000000000</v>
      </c>
      <c r="Z8" s="2">
        <f t="shared" si="5"/>
        <v>-117000000000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-9.84</v>
      </c>
      <c r="E9" s="3">
        <f>IFERROR(INDEX(E51:E500,MATCH("Free cash flow per share (Quarter)",$C$51:$C$500,0)),"")</f>
        <v>62.78</v>
      </c>
      <c r="H9" s="3">
        <f>IFERROR(INDEX(D9:G9,COUNT(D9:G9)),"")</f>
        <v>62.78</v>
      </c>
      <c r="I9" s="3">
        <f t="shared" ref="I9:Z9" si="6">IFERROR(INDEX(I51:I500,MATCH($C$9,$C$51:$C$500,0)),"")</f>
        <v>41</v>
      </c>
      <c r="J9" s="3">
        <f t="shared" si="6"/>
        <v>-103.68</v>
      </c>
      <c r="K9" s="3">
        <f t="shared" si="6"/>
        <v>-71.459999999999994</v>
      </c>
      <c r="L9" s="3">
        <f t="shared" si="6"/>
        <v>-318.60000000000002</v>
      </c>
      <c r="M9" s="3">
        <f t="shared" si="6"/>
        <v>353.58</v>
      </c>
      <c r="N9" s="3">
        <f t="shared" si="6"/>
        <v>267.88</v>
      </c>
      <c r="O9" s="3">
        <f t="shared" si="6"/>
        <v>-35.44</v>
      </c>
      <c r="P9" s="3">
        <f t="shared" si="6"/>
        <v>-7.28</v>
      </c>
      <c r="Q9" s="3">
        <f t="shared" si="6"/>
        <v>-50.59</v>
      </c>
      <c r="R9" s="3">
        <f t="shared" si="6"/>
        <v>174.64</v>
      </c>
      <c r="S9" s="3">
        <f t="shared" si="6"/>
        <v>27.5</v>
      </c>
      <c r="T9" s="3">
        <f t="shared" si="6"/>
        <v>185.75</v>
      </c>
      <c r="U9" s="3">
        <f t="shared" si="6"/>
        <v>-26.55</v>
      </c>
      <c r="V9" s="3">
        <f t="shared" si="6"/>
        <v>-45.04</v>
      </c>
      <c r="W9" s="3">
        <f t="shared" si="6"/>
        <v>-78.13</v>
      </c>
      <c r="X9" s="3">
        <f t="shared" si="6"/>
        <v>31.11</v>
      </c>
      <c r="Y9" s="3">
        <f t="shared" si="6"/>
        <v>95.11</v>
      </c>
      <c r="Z9" s="3">
        <f t="shared" si="6"/>
        <v>-50.67</v>
      </c>
    </row>
    <row r="10" spans="1:26" ht="15.5" x14ac:dyDescent="0.35">
      <c r="C10" t="s">
        <v>18</v>
      </c>
      <c r="D10" s="3">
        <f ca="1">IFERROR(IF(D9=0,"",D2/D9),"")</f>
        <v>-64.024390243902445</v>
      </c>
      <c r="E10" s="3">
        <f ca="1">IFERROR(IF(E9=0,"",E2/E9),"")</f>
        <v>11.468620579802485</v>
      </c>
      <c r="I10" s="3">
        <f t="shared" ref="I10:Z10" ca="1" si="7">IFERROR(IF(I9=0,"",I2/I9),"")</f>
        <v>16.951219512195124</v>
      </c>
      <c r="J10" s="3">
        <f t="shared" ca="1" si="7"/>
        <v>-5.7870370370370363</v>
      </c>
      <c r="K10" s="3">
        <f t="shared" ca="1" si="7"/>
        <v>-10.425412818359922</v>
      </c>
      <c r="L10" s="3">
        <f t="shared" ca="1" si="7"/>
        <v>-2.9033270558694286</v>
      </c>
      <c r="M10" s="3">
        <f t="shared" ca="1" si="7"/>
        <v>9.1634142202613269</v>
      </c>
      <c r="N10" s="3">
        <f t="shared" ca="1" si="7"/>
        <v>1.4110795878751681</v>
      </c>
      <c r="O10" s="3">
        <f t="shared" ca="1" si="7"/>
        <v>-9.0857787810383748</v>
      </c>
      <c r="P10" s="3">
        <f t="shared" ca="1" si="7"/>
        <v>-38.186813186813183</v>
      </c>
      <c r="Q10" s="3">
        <f t="shared" ca="1" si="7"/>
        <v>-5.2974896224550303</v>
      </c>
      <c r="R10" s="3" t="str">
        <f t="shared" ca="1" si="7"/>
        <v/>
      </c>
      <c r="S10" s="3">
        <f t="shared" ca="1" si="7"/>
        <v>6.9090909090909092</v>
      </c>
      <c r="T10" s="3">
        <f t="shared" ca="1" si="7"/>
        <v>0.85060565275908484</v>
      </c>
      <c r="U10" s="3" t="str">
        <f t="shared" ca="1" si="7"/>
        <v/>
      </c>
      <c r="V10" s="3">
        <f t="shared" ca="1" si="7"/>
        <v>-3.6634103019538191</v>
      </c>
      <c r="W10" s="3" t="str">
        <f t="shared" ca="1" si="7"/>
        <v/>
      </c>
      <c r="X10" s="3">
        <f t="shared" ca="1" si="7"/>
        <v>5.2716168434586947</v>
      </c>
      <c r="Y10" s="3">
        <f t="shared" ca="1" si="7"/>
        <v>1.3458101146041426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73285166232</v>
      </c>
      <c r="E11" s="2">
        <f>IFERROR(INDEX(E51:E500,MATCH($C$11,$C$51:$C$500,0)),"")</f>
        <v>75843172498</v>
      </c>
      <c r="H11" s="2">
        <f>IFERROR(INDEX(D11:G11,COUNT(D11:G11)),"")</f>
        <v>75843172498</v>
      </c>
      <c r="I11" s="2">
        <f t="shared" ref="I11:Z11" si="8">IFERROR(INDEX(I51:I500,MATCH($C$11,$C$51:$C$500,0)),"")</f>
        <v>60710398764</v>
      </c>
      <c r="J11" s="2">
        <f t="shared" si="8"/>
        <v>77953152324</v>
      </c>
      <c r="K11" s="2">
        <f t="shared" si="8"/>
        <v>44898000191</v>
      </c>
      <c r="L11" s="2">
        <f t="shared" si="8"/>
        <v>50413271982</v>
      </c>
      <c r="M11" s="2">
        <f t="shared" si="8"/>
        <v>54888175928</v>
      </c>
      <c r="N11" s="2">
        <f t="shared" si="8"/>
        <v>51972129218</v>
      </c>
      <c r="O11" s="2">
        <f t="shared" si="8"/>
        <v>54001982476</v>
      </c>
      <c r="P11" s="2">
        <f t="shared" si="8"/>
        <v>53631324155</v>
      </c>
      <c r="Q11" s="2">
        <f t="shared" si="8"/>
        <v>37592399081</v>
      </c>
      <c r="R11" s="2">
        <f t="shared" si="8"/>
        <v>46315773715</v>
      </c>
      <c r="S11" s="2">
        <f t="shared" si="8"/>
        <v>63841321332</v>
      </c>
      <c r="T11" s="2">
        <f t="shared" si="8"/>
        <v>46906131050</v>
      </c>
      <c r="U11" s="2">
        <f t="shared" si="8"/>
        <v>55484797884</v>
      </c>
      <c r="V11" s="2">
        <f t="shared" si="8"/>
        <v>35775309185</v>
      </c>
      <c r="W11" s="2">
        <f t="shared" si="8"/>
        <v>36900181615</v>
      </c>
      <c r="X11" s="2">
        <f t="shared" si="8"/>
        <v>45894629580</v>
      </c>
      <c r="Y11" s="2">
        <f t="shared" si="8"/>
        <v>47970980549</v>
      </c>
      <c r="Z11" s="2">
        <f t="shared" si="8"/>
        <v>57519898029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-4359032040</v>
      </c>
      <c r="E15" s="2">
        <f>IFERROR(INDEX(E51:E500,MATCH($C$15,$C$51:$C$500,0)),"")</f>
        <v>-3616197640</v>
      </c>
      <c r="H15" s="2">
        <f>IFERROR(SUM(D15:G15)*(4/MAX(1,COUNT(D15:G15))),"")</f>
        <v>-15950459360</v>
      </c>
      <c r="I15" s="2">
        <f t="shared" ref="I15:Z15" si="12">IFERROR(INDEX(I51:I500,MATCH($C$15,$C$51:$C$500,0)),"")</f>
        <v>-3261565574</v>
      </c>
      <c r="J15" s="2">
        <f t="shared" si="12"/>
        <v>-18444555093</v>
      </c>
      <c r="K15" s="2">
        <f t="shared" si="12"/>
        <v>-12880777278</v>
      </c>
      <c r="L15" s="2">
        <f t="shared" si="12"/>
        <v>-11426769268</v>
      </c>
      <c r="M15" s="2">
        <f t="shared" si="12"/>
        <v>-14623347035</v>
      </c>
      <c r="N15" s="2">
        <f t="shared" si="12"/>
        <v>-18418025020</v>
      </c>
      <c r="O15" s="2">
        <f t="shared" si="12"/>
        <v>-19661223265</v>
      </c>
      <c r="P15" s="2">
        <f t="shared" si="12"/>
        <v>-33624681268</v>
      </c>
      <c r="Q15" s="2">
        <f t="shared" si="12"/>
        <v>-32831577535</v>
      </c>
      <c r="R15" s="2">
        <f t="shared" si="12"/>
        <v>-27723285461</v>
      </c>
      <c r="S15" s="2">
        <f t="shared" si="12"/>
        <v>-20695431346</v>
      </c>
      <c r="T15" s="2">
        <f t="shared" si="12"/>
        <v>-18713917170</v>
      </c>
      <c r="U15" s="2">
        <f t="shared" si="12"/>
        <v>-22657479631</v>
      </c>
      <c r="V15" s="2">
        <f t="shared" si="12"/>
        <v>-20351296112</v>
      </c>
      <c r="W15" s="2">
        <f t="shared" si="12"/>
        <v>-14391040474</v>
      </c>
      <c r="X15" s="2">
        <f t="shared" si="12"/>
        <v>-9568215110</v>
      </c>
      <c r="Y15" s="2">
        <f t="shared" si="12"/>
        <v>-12944818475</v>
      </c>
      <c r="Z15" s="2">
        <f t="shared" si="12"/>
        <v>-13952028081</v>
      </c>
    </row>
    <row r="16" spans="1:26" ht="15.5" x14ac:dyDescent="0.35">
      <c r="C16" t="s">
        <v>29</v>
      </c>
      <c r="D16" s="2">
        <f>IFERROR(INDEX(D51:D500,MATCH($C$16,$C$51:$C$500,0)),"")</f>
        <v>19813781677</v>
      </c>
      <c r="E16" s="2">
        <f>IFERROR(INDEX(E51:E500,MATCH($C$16,$C$51:$C$500,0)),"")</f>
        <v>16437262508</v>
      </c>
      <c r="H16" s="2">
        <f>IFERROR(SUM(D16:G16)*(4/MAX(1,COUNT(D16:G16))),"")</f>
        <v>72502088370</v>
      </c>
      <c r="I16" s="2">
        <f t="shared" ref="I16:Z16" si="13">IFERROR(INDEX(I51:I500,MATCH($C$16,$C$51:$C$500,0)),"")</f>
        <v>12730624121</v>
      </c>
      <c r="J16" s="2">
        <f t="shared" si="13"/>
        <v>79844570938</v>
      </c>
      <c r="K16" s="2">
        <f t="shared" si="13"/>
        <v>57246689224</v>
      </c>
      <c r="L16" s="2">
        <f t="shared" si="13"/>
        <v>50365811993</v>
      </c>
      <c r="M16" s="2">
        <f t="shared" si="13"/>
        <v>59072747958</v>
      </c>
      <c r="N16" s="2">
        <f t="shared" si="13"/>
        <v>53471358172</v>
      </c>
      <c r="O16" s="2">
        <f t="shared" si="13"/>
        <v>70829124380</v>
      </c>
      <c r="P16" s="2">
        <f t="shared" si="13"/>
        <v>126522545756</v>
      </c>
      <c r="Q16" s="2">
        <f t="shared" si="13"/>
        <v>122379673005</v>
      </c>
      <c r="R16" s="2">
        <f t="shared" si="13"/>
        <v>106483022630</v>
      </c>
      <c r="S16" s="2">
        <f t="shared" si="13"/>
        <v>77645849266</v>
      </c>
      <c r="T16" s="2">
        <f t="shared" si="13"/>
        <v>70541753499</v>
      </c>
      <c r="U16" s="2">
        <f t="shared" si="13"/>
        <v>78854904089</v>
      </c>
      <c r="V16" s="2">
        <f t="shared" si="13"/>
        <v>77467035432</v>
      </c>
      <c r="W16" s="2">
        <f t="shared" si="13"/>
        <v>57015636700</v>
      </c>
      <c r="X16" s="2">
        <f t="shared" si="13"/>
        <v>36547690305</v>
      </c>
      <c r="Y16" s="2">
        <f t="shared" si="13"/>
        <v>41158495200</v>
      </c>
      <c r="Z16" s="2">
        <f t="shared" si="13"/>
        <v>41573289221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2135700000000</v>
      </c>
      <c r="E20" s="2">
        <f ca="1">IFERROR(E21*E2,"")</f>
        <v>2440800000000</v>
      </c>
      <c r="H20" s="2">
        <f t="shared" ref="H20:Z20" ca="1" si="14">IFERROR(H21*H2,"")</f>
        <v>2440800000000</v>
      </c>
      <c r="I20" s="2">
        <f t="shared" ca="1" si="14"/>
        <v>2356050000000</v>
      </c>
      <c r="J20" s="2">
        <f t="shared" ca="1" si="14"/>
        <v>2034000000000</v>
      </c>
      <c r="K20" s="2">
        <f t="shared" ca="1" si="14"/>
        <v>2525550000000</v>
      </c>
      <c r="L20" s="2">
        <f t="shared" ca="1" si="14"/>
        <v>3135750000000</v>
      </c>
      <c r="M20" s="2">
        <f t="shared" ca="1" si="14"/>
        <v>8974800000000</v>
      </c>
      <c r="N20" s="2">
        <f t="shared" ca="1" si="14"/>
        <v>873180000000</v>
      </c>
      <c r="O20" s="2">
        <f t="shared" ca="1" si="14"/>
        <v>743820000000</v>
      </c>
      <c r="P20" s="2">
        <f t="shared" ca="1" si="14"/>
        <v>642180000000</v>
      </c>
      <c r="Q20" s="2">
        <f t="shared" ca="1" si="14"/>
        <v>619080000000</v>
      </c>
      <c r="R20" s="2" t="str">
        <f t="shared" ca="1" si="14"/>
        <v/>
      </c>
      <c r="S20" s="2">
        <f t="shared" ca="1" si="14"/>
        <v>438900000000</v>
      </c>
      <c r="T20" s="2">
        <f t="shared" ca="1" si="14"/>
        <v>364980000000</v>
      </c>
      <c r="U20" s="2" t="str">
        <f t="shared" ca="1" si="14"/>
        <v/>
      </c>
      <c r="V20" s="2">
        <f t="shared" ca="1" si="14"/>
        <v>381150000000</v>
      </c>
      <c r="W20" s="2" t="str">
        <f t="shared" ca="1" si="14"/>
        <v/>
      </c>
      <c r="X20" s="2">
        <f t="shared" ca="1" si="14"/>
        <v>378840000000</v>
      </c>
      <c r="Y20" s="2">
        <f t="shared" ca="1" si="14"/>
        <v>295680000000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3390000000</v>
      </c>
      <c r="E21" s="2">
        <f>IFERROR(INDEX(E51:E500,MATCH($C$7,$C$51:$C$500,0)),"")</f>
        <v>3390000000</v>
      </c>
      <c r="H21" s="2">
        <f>IFERROR(INDEX(D21:G21,COUNT(D21:G21)),"")</f>
        <v>3390000000</v>
      </c>
      <c r="I21" s="2">
        <f t="shared" ref="I21:Z21" si="15">IFERROR(INDEX(I51:I500,MATCH($C$7,$C$51:$C$500,0)),"")</f>
        <v>3390000000</v>
      </c>
      <c r="J21" s="2">
        <f t="shared" si="15"/>
        <v>3390000000</v>
      </c>
      <c r="K21" s="2">
        <f t="shared" si="15"/>
        <v>3390000000</v>
      </c>
      <c r="L21" s="2">
        <f t="shared" si="15"/>
        <v>3390000000</v>
      </c>
      <c r="M21" s="2">
        <f t="shared" si="15"/>
        <v>2770000000</v>
      </c>
      <c r="N21" s="2">
        <f t="shared" si="15"/>
        <v>2310000000</v>
      </c>
      <c r="O21" s="2">
        <f t="shared" si="15"/>
        <v>2310000000</v>
      </c>
      <c r="P21" s="2">
        <f t="shared" si="15"/>
        <v>2310000000</v>
      </c>
      <c r="Q21" s="2">
        <f t="shared" si="15"/>
        <v>2310000000</v>
      </c>
      <c r="R21" s="2">
        <f t="shared" si="15"/>
        <v>2310000000</v>
      </c>
      <c r="S21" s="2">
        <f t="shared" si="15"/>
        <v>2310000000</v>
      </c>
      <c r="T21" s="2">
        <f t="shared" si="15"/>
        <v>2310000000</v>
      </c>
      <c r="U21" s="2">
        <f t="shared" si="15"/>
        <v>2310000000</v>
      </c>
      <c r="V21" s="2">
        <f t="shared" si="15"/>
        <v>2310000000</v>
      </c>
      <c r="W21" s="2">
        <f t="shared" si="15"/>
        <v>2310000000</v>
      </c>
      <c r="X21" s="2">
        <f t="shared" si="15"/>
        <v>2310000000</v>
      </c>
      <c r="Y21" s="2">
        <f t="shared" si="15"/>
        <v>2310000000</v>
      </c>
      <c r="Z21" s="2">
        <f t="shared" si="15"/>
        <v>2310000000</v>
      </c>
    </row>
    <row r="23" spans="1:26" ht="15.5" x14ac:dyDescent="0.35">
      <c r="B23" t="s">
        <v>54</v>
      </c>
      <c r="C23" t="s">
        <v>55</v>
      </c>
      <c r="D23" s="3">
        <f>IFERROR(D5/D6*100,"")</f>
        <v>0.47464448795413322</v>
      </c>
      <c r="E23" s="3">
        <f>IFERROR(E5/E6*100,"")</f>
        <v>0.39563693405668016</v>
      </c>
      <c r="H23" s="3">
        <f t="shared" ref="H23:Z23" si="16">IFERROR(H5/H6*100,"")</f>
        <v>1.7450900800970202</v>
      </c>
      <c r="I23" s="3">
        <f t="shared" si="16"/>
        <v>1.3224714861598268</v>
      </c>
      <c r="J23" s="3">
        <f t="shared" si="16"/>
        <v>1.9826960640573761</v>
      </c>
      <c r="K23" s="3">
        <f t="shared" si="16"/>
        <v>1.4472044684854288</v>
      </c>
      <c r="L23" s="3">
        <f t="shared" si="16"/>
        <v>0.76467362064576205</v>
      </c>
      <c r="M23" s="3">
        <f t="shared" si="16"/>
        <v>5.164542842949194</v>
      </c>
      <c r="N23" s="3">
        <f t="shared" si="16"/>
        <v>2.6470447714927623</v>
      </c>
      <c r="O23" s="3">
        <f t="shared" si="16"/>
        <v>3.5645146783788224</v>
      </c>
      <c r="P23" s="3">
        <f t="shared" si="16"/>
        <v>10.371280931674971</v>
      </c>
      <c r="Q23" s="3">
        <f t="shared" si="16"/>
        <v>6.3039821774096101</v>
      </c>
      <c r="R23" s="3">
        <f t="shared" si="16"/>
        <v>5.9476407498153989</v>
      </c>
      <c r="S23" s="3">
        <f t="shared" si="16"/>
        <v>52.249319304532882</v>
      </c>
      <c r="T23" s="3">
        <f t="shared" si="16"/>
        <v>8.6072790540765354</v>
      </c>
      <c r="U23" s="3">
        <f t="shared" si="16"/>
        <v>9.9569717424465534</v>
      </c>
      <c r="V23" s="3">
        <f t="shared" si="16"/>
        <v>10.931130113507374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-0.18530242246060569</v>
      </c>
      <c r="E24" s="4">
        <f>IFERROR(_xlfn.RRI(5,J23,E23),"")</f>
        <v>-0.27555046725663312</v>
      </c>
      <c r="H24" s="4">
        <f t="shared" ref="H24:Z24" si="17">IFERROR(_xlfn.RRI(5,M23,H23),"")</f>
        <v>-0.1950717068695289</v>
      </c>
      <c r="I24" s="4">
        <f t="shared" si="17"/>
        <v>-0.12958772706324373</v>
      </c>
      <c r="J24" s="4">
        <f t="shared" si="17"/>
        <v>-0.11069415365172441</v>
      </c>
      <c r="K24" s="4">
        <f t="shared" si="17"/>
        <v>-0.32556593292866176</v>
      </c>
      <c r="L24" s="4">
        <f t="shared" si="17"/>
        <v>-0.34419877081677797</v>
      </c>
      <c r="M24" s="4">
        <f t="shared" si="17"/>
        <v>-2.7840708728286589E-2</v>
      </c>
      <c r="N24" s="4">
        <f t="shared" si="17"/>
        <v>-0.44927330277980049</v>
      </c>
      <c r="O24" s="4">
        <f t="shared" si="17"/>
        <v>-0.16164703465135422</v>
      </c>
      <c r="P24" s="4">
        <f t="shared" si="17"/>
        <v>8.1868411927261686E-3</v>
      </c>
      <c r="Q24" s="4">
        <f t="shared" si="17"/>
        <v>-0.10424347050644445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2.79</v>
      </c>
      <c r="J25" s="3">
        <f t="shared" si="18"/>
        <v>18.12</v>
      </c>
      <c r="K25" s="3">
        <f t="shared" si="18"/>
        <v>13.1</v>
      </c>
      <c r="L25" s="3">
        <f t="shared" si="18"/>
        <v>11.49</v>
      </c>
      <c r="M25" s="3">
        <f t="shared" si="18"/>
        <v>16.04</v>
      </c>
      <c r="N25" s="3">
        <f t="shared" si="18"/>
        <v>15.17</v>
      </c>
      <c r="O25" s="3">
        <f t="shared" si="18"/>
        <v>22.15</v>
      </c>
      <c r="P25" s="3">
        <f t="shared" si="18"/>
        <v>40.22</v>
      </c>
      <c r="Q25" s="3">
        <f t="shared" si="18"/>
        <v>38.770000000000003</v>
      </c>
      <c r="R25" s="3">
        <f t="shared" si="18"/>
        <v>34.1</v>
      </c>
      <c r="S25" s="3">
        <f t="shared" si="18"/>
        <v>24.65</v>
      </c>
      <c r="T25" s="3">
        <f t="shared" si="18"/>
        <v>22.44</v>
      </c>
      <c r="U25" s="3">
        <f t="shared" si="18"/>
        <v>24.33</v>
      </c>
      <c r="V25" s="3">
        <f t="shared" si="18"/>
        <v>24.73</v>
      </c>
      <c r="W25" s="3">
        <f t="shared" si="18"/>
        <v>18.45</v>
      </c>
      <c r="X25" s="3">
        <f t="shared" si="18"/>
        <v>11.68</v>
      </c>
      <c r="Y25" s="3">
        <f t="shared" si="18"/>
        <v>12.21</v>
      </c>
      <c r="Z25" s="3">
        <f t="shared" si="18"/>
        <v>11.96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-0.28727215785285742</v>
      </c>
      <c r="J26" s="4">
        <f t="shared" si="19"/>
        <v>-3.9368347155062655E-2</v>
      </c>
      <c r="K26" s="4">
        <f t="shared" si="19"/>
        <v>-0.20096492122166709</v>
      </c>
      <c r="L26" s="4">
        <f t="shared" si="19"/>
        <v>-0.21591193094668204</v>
      </c>
      <c r="M26" s="4">
        <f t="shared" si="19"/>
        <v>-0.14001674114370033</v>
      </c>
      <c r="N26" s="4">
        <f t="shared" si="19"/>
        <v>-9.2526960138161529E-2</v>
      </c>
      <c r="O26" s="4">
        <f t="shared" si="19"/>
        <v>-2.5981358203105431E-3</v>
      </c>
      <c r="P26" s="4">
        <f t="shared" si="19"/>
        <v>0.10575774883954359</v>
      </c>
      <c r="Q26" s="4">
        <f t="shared" si="19"/>
        <v>9.4093245626551081E-2</v>
      </c>
      <c r="R26" s="4">
        <f t="shared" si="19"/>
        <v>0.13071095970379898</v>
      </c>
      <c r="S26" s="4">
        <f t="shared" si="19"/>
        <v>0.16111387867281324</v>
      </c>
      <c r="T26" s="4">
        <f t="shared" si="19"/>
        <v>0.1294355091763042</v>
      </c>
      <c r="U26" s="4">
        <f t="shared" si="19"/>
        <v>0.15260947629448829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33.406280751327436</v>
      </c>
      <c r="E27" s="3">
        <f>IFERROR(E4/E21,"")</f>
        <v>37.560979004129791</v>
      </c>
      <c r="H27" s="3">
        <f t="shared" ref="H27:Z27" si="20">IFERROR(H4/H21,"")</f>
        <v>141.93451951091444</v>
      </c>
      <c r="I27" s="3">
        <f t="shared" si="20"/>
        <v>157.77724258023599</v>
      </c>
      <c r="J27" s="3">
        <f t="shared" si="20"/>
        <v>162.22938445545722</v>
      </c>
      <c r="K27" s="3">
        <f t="shared" si="20"/>
        <v>156.99927094483775</v>
      </c>
      <c r="L27" s="3">
        <f t="shared" si="20"/>
        <v>155.63646781976402</v>
      </c>
      <c r="M27" s="3">
        <f t="shared" si="20"/>
        <v>187.26775396678701</v>
      </c>
      <c r="N27" s="3">
        <f t="shared" si="20"/>
        <v>274.3865391896104</v>
      </c>
      <c r="O27" s="3">
        <f t="shared" si="20"/>
        <v>282.69994053463205</v>
      </c>
      <c r="P27" s="3">
        <f t="shared" si="20"/>
        <v>279.33326668441561</v>
      </c>
      <c r="Q27" s="3">
        <f t="shared" si="20"/>
        <v>293.51717451082249</v>
      </c>
      <c r="R27" s="3">
        <f t="shared" si="20"/>
        <v>310.57072884545454</v>
      </c>
      <c r="S27" s="3">
        <f t="shared" si="20"/>
        <v>286.02345749264072</v>
      </c>
      <c r="T27" s="3">
        <f t="shared" si="20"/>
        <v>229.97949828831167</v>
      </c>
      <c r="U27" s="3">
        <f t="shared" si="20"/>
        <v>171.94730463419913</v>
      </c>
      <c r="V27" s="3">
        <f t="shared" si="20"/>
        <v>134.87258372207793</v>
      </c>
      <c r="W27" s="3">
        <f t="shared" si="20"/>
        <v>114.44657534199135</v>
      </c>
      <c r="X27" s="3">
        <f t="shared" si="20"/>
        <v>103.52441725844156</v>
      </c>
      <c r="Y27" s="3">
        <f t="shared" si="20"/>
        <v>95.087988017748913</v>
      </c>
      <c r="Z27" s="3">
        <f t="shared" si="20"/>
        <v>90.959888120779226</v>
      </c>
    </row>
    <row r="28" spans="1:26" ht="15.5" x14ac:dyDescent="0.35">
      <c r="C28" t="s">
        <v>61</v>
      </c>
      <c r="D28" s="4">
        <f>IFERROR(_xlfn.RRI(5,I27,D27),"")</f>
        <v>-0.26691091557865276</v>
      </c>
      <c r="E28" s="4">
        <f>IFERROR(_xlfn.RRI(5,J27,E27),"")</f>
        <v>-0.25368619240392509</v>
      </c>
      <c r="H28" s="4">
        <f t="shared" ref="H28:Z28" si="21">IFERROR(_xlfn.RRI(5,M27,H27),"")</f>
        <v>-5.3926220749458631E-2</v>
      </c>
      <c r="I28" s="4">
        <f t="shared" si="21"/>
        <v>-0.10476652751297844</v>
      </c>
      <c r="J28" s="4">
        <f t="shared" si="21"/>
        <v>-0.10512832729625055</v>
      </c>
      <c r="K28" s="4">
        <f t="shared" si="21"/>
        <v>-0.108841415328647</v>
      </c>
      <c r="L28" s="4">
        <f t="shared" si="21"/>
        <v>-0.11916295851646852</v>
      </c>
      <c r="M28" s="4">
        <f t="shared" si="21"/>
        <v>-9.6224641486634011E-2</v>
      </c>
      <c r="N28" s="4">
        <f t="shared" si="21"/>
        <v>-8.2727880717005098E-3</v>
      </c>
      <c r="O28" s="4">
        <f t="shared" si="21"/>
        <v>4.214300777025981E-2</v>
      </c>
      <c r="P28" s="4">
        <f t="shared" si="21"/>
        <v>0.10190830817854502</v>
      </c>
      <c r="Q28" s="4">
        <f t="shared" si="21"/>
        <v>0.16826662018247207</v>
      </c>
      <c r="R28" s="4">
        <f t="shared" si="21"/>
        <v>0.22098841685424264</v>
      </c>
      <c r="S28" s="4">
        <f t="shared" si="21"/>
        <v>0.22538277582321342</v>
      </c>
      <c r="T28" s="4">
        <f t="shared" si="21"/>
        <v>0.19319848372271586</v>
      </c>
      <c r="U28" s="4">
        <f t="shared" si="21"/>
        <v>0.13581889980163919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-0.84602649006622521</v>
      </c>
      <c r="J29" s="4">
        <f t="shared" si="22"/>
        <v>0.3832061068702291</v>
      </c>
      <c r="K29" s="4">
        <f t="shared" si="22"/>
        <v>0.14012184508268055</v>
      </c>
      <c r="L29" s="4">
        <f t="shared" si="22"/>
        <v>-0.28366583541147128</v>
      </c>
      <c r="M29" s="4">
        <f t="shared" si="22"/>
        <v>5.7350032959789007E-2</v>
      </c>
      <c r="N29" s="4">
        <f t="shared" si="22"/>
        <v>-0.3151241534988713</v>
      </c>
      <c r="O29" s="4">
        <f t="shared" si="22"/>
        <v>-0.44927896568871212</v>
      </c>
      <c r="P29" s="4">
        <f t="shared" si="22"/>
        <v>3.740005158627794E-2</v>
      </c>
      <c r="Q29" s="4">
        <f t="shared" si="22"/>
        <v>0.13695014662756602</v>
      </c>
      <c r="R29" s="4">
        <f t="shared" si="22"/>
        <v>0.38336713995943217</v>
      </c>
      <c r="S29" s="4">
        <f t="shared" si="22"/>
        <v>9.8484848484848356E-2</v>
      </c>
      <c r="T29" s="4">
        <f t="shared" si="22"/>
        <v>-7.7681874229346373E-2</v>
      </c>
      <c r="U29" s="4">
        <f t="shared" si="22"/>
        <v>-1.6174686615446913E-2</v>
      </c>
      <c r="V29" s="4">
        <f t="shared" si="22"/>
        <v>0.34037940379403803</v>
      </c>
      <c r="W29" s="4">
        <f t="shared" si="22"/>
        <v>0.57962328767123283</v>
      </c>
      <c r="X29" s="4">
        <f t="shared" si="22"/>
        <v>-4.3407043407043495E-2</v>
      </c>
      <c r="Y29" s="4">
        <f t="shared" si="22"/>
        <v>2.0903010033444816E-2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-0.10041196569438648</v>
      </c>
      <c r="I30" s="4">
        <f t="shared" si="23"/>
        <v>-2.7443498538599457E-2</v>
      </c>
      <c r="J30" s="4">
        <f t="shared" si="23"/>
        <v>3.3312979602670219E-2</v>
      </c>
      <c r="K30" s="4">
        <f t="shared" si="23"/>
        <v>8.7563226290378778E-3</v>
      </c>
      <c r="L30" s="4">
        <f t="shared" si="23"/>
        <v>-0.16890941166856188</v>
      </c>
      <c r="M30" s="4">
        <f t="shared" si="23"/>
        <v>-0.31750385962855621</v>
      </c>
      <c r="N30" s="4">
        <f t="shared" si="23"/>
        <v>-2.9407156327304625E-2</v>
      </c>
      <c r="O30" s="4">
        <f t="shared" si="23"/>
        <v>1.2052534559086496E-2</v>
      </c>
      <c r="P30" s="4">
        <f t="shared" si="23"/>
        <v>-4.8323945098087934E-2</v>
      </c>
      <c r="Q30" s="4">
        <f t="shared" si="23"/>
        <v>-5.4910372262152889E-2</v>
      </c>
      <c r="R30" s="4">
        <f t="shared" si="23"/>
        <v>8.5822581014864549E-2</v>
      </c>
      <c r="S30" s="4">
        <f t="shared" si="23"/>
        <v>0.24369110995307089</v>
      </c>
      <c r="T30" s="4">
        <f t="shared" si="23"/>
        <v>0.33749987403158366</v>
      </c>
      <c r="U30" s="4">
        <f t="shared" si="23"/>
        <v>0.27488700734404525</v>
      </c>
      <c r="V30" s="4">
        <f t="shared" si="23"/>
        <v>0.17847636173515211</v>
      </c>
      <c r="W30" s="4">
        <f t="shared" si="23"/>
        <v>0.10550320757936145</v>
      </c>
      <c r="X30" s="4">
        <f t="shared" si="23"/>
        <v>8.8722344604850845E-2</v>
      </c>
      <c r="Y30" s="4">
        <f t="shared" si="23"/>
        <v>4.5383739824836566E-2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961.06</v>
      </c>
      <c r="E32" s="3">
        <f>IFERROR(INDEX(E51:E500,MATCH($A$32,$C$51:$C$500,0)),"")</f>
        <v>956.5</v>
      </c>
      <c r="H32" s="3">
        <f>IFERROR(INDEX(D32:G32,COUNT(D32:G32)),"")</f>
        <v>956.5</v>
      </c>
      <c r="I32" s="3">
        <f t="shared" ref="I32:Z32" si="24">IFERROR(INDEX(I51:I500,MATCH($C$32,$C$51:$C$500,0)),"")</f>
        <v>952.71</v>
      </c>
      <c r="J32" s="3">
        <f t="shared" si="24"/>
        <v>940.11</v>
      </c>
      <c r="K32" s="3">
        <f t="shared" si="24"/>
        <v>921.47</v>
      </c>
      <c r="L32" s="3">
        <f t="shared" si="24"/>
        <v>908.14</v>
      </c>
      <c r="M32" s="3">
        <f t="shared" si="24"/>
        <v>805.83</v>
      </c>
      <c r="N32" s="3">
        <f t="shared" si="24"/>
        <v>653.41</v>
      </c>
      <c r="O32" s="3">
        <f t="shared" si="24"/>
        <v>659.59</v>
      </c>
      <c r="P32" s="3">
        <f t="shared" si="24"/>
        <v>647.08000000000004</v>
      </c>
      <c r="Q32" s="3">
        <f t="shared" si="24"/>
        <v>589.97</v>
      </c>
      <c r="R32" s="3">
        <f t="shared" si="24"/>
        <v>561.33000000000004</v>
      </c>
      <c r="S32" s="3">
        <f t="shared" si="24"/>
        <v>534.14</v>
      </c>
      <c r="T32" s="3">
        <f t="shared" si="24"/>
        <v>260.67</v>
      </c>
      <c r="U32" s="3">
        <f t="shared" si="24"/>
        <v>244.33</v>
      </c>
      <c r="V32" s="3">
        <f t="shared" si="24"/>
        <v>226.19</v>
      </c>
      <c r="W32" s="3">
        <f t="shared" si="24"/>
        <v>206.12</v>
      </c>
      <c r="X32" s="3">
        <f t="shared" si="24"/>
        <v>188.16</v>
      </c>
      <c r="Y32" s="3">
        <f t="shared" si="24"/>
        <v>179.48</v>
      </c>
      <c r="Z32" s="3">
        <f t="shared" si="24"/>
        <v>170.26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0.75</v>
      </c>
      <c r="E33" s="3">
        <f>IFERROR(INDEX(E51:E500,MATCH($A$33,$C$51:$C$500,0)),"")</f>
        <v>0.66</v>
      </c>
      <c r="H33" s="3">
        <f>IFERROR(INDEX(D33:G33,COUNT(D33:G33)),"")</f>
        <v>0.66</v>
      </c>
      <c r="I33" s="3">
        <f t="shared" ref="I33:Z33" si="25">IFERROR(INDEX(I51:I500,MATCH($C$33,$C$51:$C$500,0)),"")</f>
        <v>0.73</v>
      </c>
      <c r="J33" s="3">
        <f t="shared" si="25"/>
        <v>0.64</v>
      </c>
      <c r="K33" s="3">
        <f t="shared" si="25"/>
        <v>0.81</v>
      </c>
      <c r="L33" s="3">
        <f t="shared" si="25"/>
        <v>1.02</v>
      </c>
      <c r="M33" s="3">
        <f t="shared" si="25"/>
        <v>4.0199999999999996</v>
      </c>
      <c r="N33" s="3">
        <f t="shared" si="25"/>
        <v>0.57999999999999996</v>
      </c>
      <c r="O33" s="3">
        <f t="shared" si="25"/>
        <v>0.49</v>
      </c>
      <c r="P33" s="3">
        <f t="shared" si="25"/>
        <v>0.43</v>
      </c>
      <c r="Q33" s="3">
        <f t="shared" si="25"/>
        <v>0.45</v>
      </c>
      <c r="R33" s="3">
        <f t="shared" si="25"/>
        <v>0.36</v>
      </c>
      <c r="S33" s="3">
        <f t="shared" si="25"/>
        <v>0.36</v>
      </c>
      <c r="T33" s="3">
        <f t="shared" si="25"/>
        <v>0.61</v>
      </c>
      <c r="U33" s="3">
        <f t="shared" si="25"/>
        <v>0.64</v>
      </c>
      <c r="V33" s="3">
        <f t="shared" si="25"/>
        <v>0.73</v>
      </c>
      <c r="W33" s="3">
        <f t="shared" si="25"/>
        <v>0.67</v>
      </c>
      <c r="X33" s="3">
        <f t="shared" si="25"/>
        <v>0.87</v>
      </c>
      <c r="Y33" s="3">
        <f t="shared" si="25"/>
        <v>0.74</v>
      </c>
      <c r="Z33" s="3">
        <f t="shared" si="25"/>
        <v>0.35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157.88999999999999</v>
      </c>
      <c r="E34" s="3">
        <f>IFERROR(INDEX(E51:E500,MATCH($A$34,$C$51:$C$500,0)),"")</f>
        <v>167.99</v>
      </c>
      <c r="H34" s="3">
        <f>IFERROR(INDEX(D34:G34,COUNT(D34:G34)),"")</f>
        <v>167.99</v>
      </c>
      <c r="I34" s="3">
        <f t="shared" ref="I34:Z34" si="26">IFERROR(INDEX(I51:I500,MATCH($C$34,$C$51:$C$500,0)),"")</f>
        <v>249.1</v>
      </c>
      <c r="J34" s="3">
        <f t="shared" si="26"/>
        <v>33.11</v>
      </c>
      <c r="K34" s="3">
        <f t="shared" si="26"/>
        <v>56.87</v>
      </c>
      <c r="L34" s="3">
        <f t="shared" si="26"/>
        <v>80.5</v>
      </c>
      <c r="M34" s="3">
        <f t="shared" si="26"/>
        <v>202</v>
      </c>
      <c r="N34" s="3">
        <f t="shared" si="26"/>
        <v>24.92</v>
      </c>
      <c r="O34" s="3">
        <f t="shared" si="26"/>
        <v>14.54</v>
      </c>
      <c r="P34" s="3">
        <f t="shared" si="26"/>
        <v>6.91</v>
      </c>
      <c r="Q34" s="3">
        <f t="shared" si="26"/>
        <v>6.91</v>
      </c>
      <c r="R34" s="3">
        <f t="shared" si="26"/>
        <v>5.87</v>
      </c>
      <c r="S34" s="3">
        <f t="shared" si="26"/>
        <v>7.71</v>
      </c>
      <c r="T34" s="3">
        <f t="shared" si="26"/>
        <v>7.04</v>
      </c>
      <c r="U34" s="3">
        <f t="shared" si="26"/>
        <v>6.45</v>
      </c>
      <c r="V34" s="3">
        <f t="shared" si="26"/>
        <v>6.67</v>
      </c>
      <c r="W34" s="3">
        <f t="shared" si="26"/>
        <v>7.53</v>
      </c>
      <c r="X34" s="3">
        <f t="shared" si="26"/>
        <v>14.04</v>
      </c>
      <c r="Y34" s="3">
        <f t="shared" si="26"/>
        <v>10.89</v>
      </c>
      <c r="Z34" s="3">
        <f t="shared" si="26"/>
        <v>5.0199999999999996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21.54</v>
      </c>
      <c r="E35" s="3">
        <f>IFERROR(INDEX(E51:E500,MATCH($A$35,$C$51:$C$500,0)),"")</f>
        <v>16.899999999999999</v>
      </c>
      <c r="H35" s="3">
        <f>IFERROR(INDEX(D35:G35,COUNT(D35:G35)),"")</f>
        <v>16.899999999999999</v>
      </c>
      <c r="I35" s="3">
        <f t="shared" ref="I35:Z35" si="27">IFERROR(INDEX(I51:I500,MATCH($C$35,$C$51:$C$500,0)),"")</f>
        <v>4.4000000000000004</v>
      </c>
      <c r="J35" s="3">
        <f t="shared" si="27"/>
        <v>3.7</v>
      </c>
      <c r="K35" s="3">
        <f t="shared" si="27"/>
        <v>4.74</v>
      </c>
      <c r="L35" s="3">
        <f t="shared" si="27"/>
        <v>5.94</v>
      </c>
      <c r="M35" s="3">
        <f t="shared" si="27"/>
        <v>17.309999999999999</v>
      </c>
      <c r="N35" s="3">
        <f t="shared" si="27"/>
        <v>1.38</v>
      </c>
      <c r="O35" s="3">
        <f t="shared" si="27"/>
        <v>1.1399999999999999</v>
      </c>
      <c r="P35" s="3">
        <f t="shared" si="27"/>
        <v>1</v>
      </c>
      <c r="Q35" s="3">
        <f t="shared" si="27"/>
        <v>0.91</v>
      </c>
      <c r="R35" s="3">
        <f t="shared" si="27"/>
        <v>0.64</v>
      </c>
      <c r="S35" s="3">
        <f t="shared" si="27"/>
        <v>0.66</v>
      </c>
      <c r="T35" s="3">
        <f t="shared" si="27"/>
        <v>0.69</v>
      </c>
      <c r="U35" s="3">
        <f t="shared" si="27"/>
        <v>0.91</v>
      </c>
      <c r="V35" s="3">
        <f t="shared" si="27"/>
        <v>1.22</v>
      </c>
      <c r="W35" s="3">
        <f t="shared" si="27"/>
        <v>1.21</v>
      </c>
      <c r="X35" s="3">
        <f t="shared" si="27"/>
        <v>1.58</v>
      </c>
      <c r="Y35" s="3">
        <f t="shared" si="27"/>
        <v>1.4</v>
      </c>
      <c r="Z35" s="3">
        <f t="shared" si="27"/>
        <v>0.66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113247291747</v>
      </c>
      <c r="E51" s="5">
        <v>127331718824</v>
      </c>
      <c r="F51" s="5">
        <v>129254305832</v>
      </c>
      <c r="G51" s="5">
        <v>135101047409</v>
      </c>
      <c r="I51" s="5">
        <v>534864852347</v>
      </c>
      <c r="J51" s="5">
        <v>549957613304</v>
      </c>
      <c r="K51" s="5">
        <v>532227528503</v>
      </c>
      <c r="L51" s="5">
        <v>527607625909</v>
      </c>
      <c r="M51" s="5">
        <v>518731678488</v>
      </c>
      <c r="N51" s="5">
        <v>633832905528</v>
      </c>
      <c r="O51" s="5">
        <v>653036862635</v>
      </c>
      <c r="P51" s="5">
        <v>645259846041</v>
      </c>
      <c r="Q51" s="5">
        <v>678024673120</v>
      </c>
      <c r="R51" s="5">
        <v>717418383633</v>
      </c>
      <c r="S51" s="5">
        <v>660714186808</v>
      </c>
      <c r="T51" s="5">
        <v>531252641046</v>
      </c>
      <c r="U51" s="5">
        <v>397198273705</v>
      </c>
      <c r="V51" s="5">
        <v>311555668398</v>
      </c>
      <c r="W51" s="5">
        <v>264371589040</v>
      </c>
      <c r="X51" s="5">
        <v>239141403867</v>
      </c>
      <c r="Y51" s="5">
        <v>219653252321</v>
      </c>
      <c r="Z51" s="5">
        <v>210117341559</v>
      </c>
    </row>
    <row r="52" spans="2:26" ht="15.5" x14ac:dyDescent="0.35">
      <c r="C52" t="s">
        <v>519</v>
      </c>
      <c r="D52" s="5">
        <v>113247291747</v>
      </c>
      <c r="E52" s="5">
        <v>127331718824</v>
      </c>
      <c r="F52" s="5">
        <v>129254305832</v>
      </c>
      <c r="G52" s="5">
        <v>135101047409</v>
      </c>
      <c r="I52" s="5">
        <v>534864852347</v>
      </c>
      <c r="J52" s="5">
        <v>549957613304</v>
      </c>
      <c r="K52" s="5">
        <v>532227528503</v>
      </c>
      <c r="L52" s="5">
        <v>527607625909</v>
      </c>
      <c r="M52" s="5">
        <v>518731678488</v>
      </c>
      <c r="N52" s="5">
        <v>633832905528</v>
      </c>
      <c r="O52" s="5">
        <v>653036862635</v>
      </c>
      <c r="P52" s="5">
        <v>645259846041</v>
      </c>
      <c r="Q52" s="5">
        <v>678024673120</v>
      </c>
      <c r="R52" s="5">
        <v>717418383633</v>
      </c>
      <c r="S52" s="5">
        <v>660714186808</v>
      </c>
      <c r="T52" s="5">
        <v>531252641046</v>
      </c>
      <c r="U52" s="5">
        <v>397198273705</v>
      </c>
      <c r="V52" s="5">
        <v>311555668398</v>
      </c>
      <c r="W52" s="5">
        <v>264371589040</v>
      </c>
      <c r="X52" s="5">
        <v>239141403867</v>
      </c>
      <c r="Y52" s="5">
        <v>206645039111</v>
      </c>
      <c r="Z52" s="5">
        <v>197873458436</v>
      </c>
    </row>
    <row r="53" spans="2:26" ht="15.5" x14ac:dyDescent="0.35">
      <c r="C53" t="s">
        <v>614</v>
      </c>
      <c r="Y53" s="5">
        <v>13008213210</v>
      </c>
      <c r="Z53" s="5">
        <v>12243883123</v>
      </c>
    </row>
    <row r="54" spans="2:26" ht="15.5" x14ac:dyDescent="0.35">
      <c r="C54" t="s">
        <v>85</v>
      </c>
      <c r="D54" s="5">
        <v>-39219043530</v>
      </c>
      <c r="E54" s="5">
        <v>-49047376140</v>
      </c>
      <c r="F54" s="5">
        <v>-42668448599</v>
      </c>
      <c r="G54" s="5">
        <v>-58876371480</v>
      </c>
      <c r="I54" s="5">
        <v>-214042576717</v>
      </c>
      <c r="J54" s="5">
        <v>-213096849100</v>
      </c>
      <c r="K54" s="5">
        <v>-177973626389</v>
      </c>
      <c r="L54" s="5">
        <v>-179884201799</v>
      </c>
      <c r="M54" s="5">
        <v>-230078905435</v>
      </c>
      <c r="N54" s="5">
        <v>-346829023353</v>
      </c>
      <c r="O54" s="5">
        <v>-345037801425</v>
      </c>
      <c r="P54" s="5">
        <v>-311140279900</v>
      </c>
      <c r="Q54" s="5">
        <v>-332352389044</v>
      </c>
      <c r="R54" s="5">
        <v>-384764534910</v>
      </c>
      <c r="S54" s="5">
        <v>-390807175145</v>
      </c>
      <c r="T54" s="5">
        <v>-305156783627</v>
      </c>
      <c r="U54" s="5">
        <v>-184912294085</v>
      </c>
      <c r="V54" s="5">
        <v>-125031175759</v>
      </c>
      <c r="W54" s="5">
        <v>-118847501077</v>
      </c>
      <c r="X54" s="5">
        <v>-111330783396</v>
      </c>
      <c r="Y54" s="5">
        <v>-98999652468</v>
      </c>
      <c r="Z54" s="5">
        <v>-97652718851</v>
      </c>
    </row>
    <row r="55" spans="2:26" ht="15.5" x14ac:dyDescent="0.35">
      <c r="C55" t="s">
        <v>520</v>
      </c>
      <c r="D55" s="5">
        <v>-41801972168</v>
      </c>
      <c r="E55" s="5">
        <v>-46181516988</v>
      </c>
      <c r="F55" s="5">
        <v>-50480151974</v>
      </c>
      <c r="G55" s="5">
        <v>-55885333588</v>
      </c>
      <c r="I55" s="5">
        <v>-213131439204</v>
      </c>
      <c r="J55" s="5">
        <v>-212188056800</v>
      </c>
      <c r="K55" s="5">
        <v>-177973626389</v>
      </c>
      <c r="L55" s="5">
        <v>-179884201799</v>
      </c>
      <c r="M55" s="5">
        <v>-230078905435</v>
      </c>
      <c r="N55" s="5">
        <v>-346829023353</v>
      </c>
      <c r="O55" s="5">
        <v>-345037801425</v>
      </c>
      <c r="P55" s="5">
        <v>-311140279900</v>
      </c>
      <c r="Q55" s="5">
        <v>-332352389044</v>
      </c>
      <c r="R55" s="5">
        <v>-373169702409</v>
      </c>
      <c r="S55" s="5">
        <v>-380100798885</v>
      </c>
      <c r="T55" s="5">
        <v>-296122316756</v>
      </c>
      <c r="U55" s="5">
        <v>-177469246074</v>
      </c>
      <c r="V55" s="5">
        <v>-119025733990</v>
      </c>
      <c r="W55" s="5">
        <v>-113596802038</v>
      </c>
      <c r="X55" s="5">
        <v>-106532559525</v>
      </c>
      <c r="Y55" s="5">
        <v>-95151037468</v>
      </c>
      <c r="Z55" s="5">
        <v>-93434521851</v>
      </c>
    </row>
    <row r="56" spans="2:26" ht="15.5" x14ac:dyDescent="0.35">
      <c r="C56" t="s">
        <v>2141</v>
      </c>
      <c r="D56" s="5">
        <v>2653661266</v>
      </c>
      <c r="E56" s="5">
        <v>-2653661266</v>
      </c>
      <c r="F56" s="5">
        <v>8033885238</v>
      </c>
      <c r="G56" s="5">
        <v>-2748888074</v>
      </c>
      <c r="R56" s="5">
        <v>-10861974502</v>
      </c>
      <c r="S56" s="5">
        <v>-10008325052</v>
      </c>
      <c r="T56" s="5">
        <v>-8091673748</v>
      </c>
      <c r="U56" s="5">
        <v>-6442466975</v>
      </c>
      <c r="V56" s="5">
        <v>-5068362330</v>
      </c>
      <c r="W56" s="5">
        <v>-4350699039</v>
      </c>
      <c r="X56" s="5">
        <v>-3898223871</v>
      </c>
      <c r="Y56" s="5">
        <v>-2952365000</v>
      </c>
      <c r="Z56" s="5">
        <v>-3320897000</v>
      </c>
    </row>
    <row r="57" spans="2:26" ht="15.5" x14ac:dyDescent="0.35">
      <c r="C57" t="s">
        <v>1217</v>
      </c>
      <c r="D57" s="5">
        <v>-70732628</v>
      </c>
      <c r="E57" s="5">
        <v>-212197886</v>
      </c>
      <c r="F57" s="5">
        <v>-222181863</v>
      </c>
      <c r="G57" s="5">
        <v>-242149818</v>
      </c>
      <c r="I57" s="5">
        <v>-911137513</v>
      </c>
      <c r="J57" s="5">
        <v>-908792300</v>
      </c>
      <c r="R57" s="5">
        <v>-732857999</v>
      </c>
      <c r="S57" s="5">
        <v>-698051208</v>
      </c>
      <c r="T57" s="5">
        <v>-942793123</v>
      </c>
      <c r="U57" s="5">
        <v>-1000581036</v>
      </c>
      <c r="V57" s="5">
        <v>-937079439</v>
      </c>
      <c r="W57" s="5">
        <v>-900000000</v>
      </c>
      <c r="X57" s="5">
        <v>-900000000</v>
      </c>
      <c r="Y57" s="5">
        <v>-896250000</v>
      </c>
      <c r="Z57" s="5">
        <v>-897300000</v>
      </c>
    </row>
    <row r="58" spans="2:26" ht="15.5" x14ac:dyDescent="0.35">
      <c r="C58" t="s">
        <v>616</v>
      </c>
      <c r="D58" s="5">
        <v>-39219043530</v>
      </c>
      <c r="E58" s="5">
        <v>-49047376140</v>
      </c>
      <c r="F58" s="5">
        <v>-42668448599</v>
      </c>
      <c r="G58" s="5">
        <v>-58876371480</v>
      </c>
      <c r="I58" s="5">
        <v>-214042576717</v>
      </c>
      <c r="J58" s="5">
        <v>-213096849100</v>
      </c>
      <c r="K58" s="5">
        <v>-177973626389</v>
      </c>
      <c r="L58" s="5">
        <v>-179884201799</v>
      </c>
      <c r="M58" s="5">
        <v>-230078905435</v>
      </c>
      <c r="N58" s="5">
        <v>-346829023353</v>
      </c>
      <c r="O58" s="5">
        <v>-345037801425</v>
      </c>
      <c r="P58" s="5">
        <v>-311140279900</v>
      </c>
      <c r="Q58" s="5">
        <v>-332352389044</v>
      </c>
      <c r="R58" s="5">
        <v>-384764534910</v>
      </c>
      <c r="S58" s="5">
        <v>-390807175145</v>
      </c>
      <c r="T58" s="5">
        <v>-305156783627</v>
      </c>
      <c r="U58" s="5">
        <v>-184912294085</v>
      </c>
      <c r="V58" s="5">
        <v>-125031175759</v>
      </c>
      <c r="W58" s="5">
        <v>-118847501077</v>
      </c>
      <c r="X58" s="5">
        <v>-111330783396</v>
      </c>
      <c r="Y58" s="5">
        <v>-98999652468</v>
      </c>
      <c r="Z58" s="5">
        <v>-97652718851</v>
      </c>
    </row>
    <row r="59" spans="2:26" ht="15.5" x14ac:dyDescent="0.35">
      <c r="C59" t="s">
        <v>86</v>
      </c>
      <c r="D59" s="5">
        <v>74028248217</v>
      </c>
      <c r="E59" s="5">
        <v>78284342684</v>
      </c>
      <c r="F59" s="5">
        <v>86585857233</v>
      </c>
      <c r="G59" s="5">
        <v>76224675929</v>
      </c>
      <c r="I59" s="5">
        <v>320822275630</v>
      </c>
      <c r="J59" s="5">
        <v>336860764204</v>
      </c>
      <c r="K59" s="5">
        <v>354253902114</v>
      </c>
      <c r="L59" s="5">
        <v>347723424110</v>
      </c>
      <c r="M59" s="5">
        <v>288652773053</v>
      </c>
      <c r="N59" s="5">
        <v>287003882175</v>
      </c>
      <c r="O59" s="5">
        <v>307999061210</v>
      </c>
      <c r="P59" s="5">
        <v>334119566141</v>
      </c>
      <c r="Q59" s="5">
        <v>345672284076</v>
      </c>
      <c r="R59" s="5">
        <v>332653848723</v>
      </c>
      <c r="S59" s="5">
        <v>269907011663</v>
      </c>
      <c r="T59" s="5">
        <v>226095857419</v>
      </c>
      <c r="U59" s="5">
        <v>212285979620</v>
      </c>
      <c r="V59" s="5">
        <v>186524492639</v>
      </c>
      <c r="W59" s="5">
        <v>145524087963</v>
      </c>
      <c r="X59" s="5">
        <v>127810620471</v>
      </c>
      <c r="Y59" s="5">
        <v>120653599853</v>
      </c>
      <c r="Z59" s="5">
        <v>112464622708</v>
      </c>
    </row>
    <row r="60" spans="2:26" ht="15.5" x14ac:dyDescent="0.35">
      <c r="C60" t="s">
        <v>87</v>
      </c>
      <c r="D60" s="5">
        <v>-53761312109</v>
      </c>
      <c r="E60" s="5">
        <v>-62291985556</v>
      </c>
      <c r="F60" s="5">
        <v>-96232855222</v>
      </c>
      <c r="G60" s="5">
        <v>-78592604630</v>
      </c>
      <c r="I60" s="5">
        <v>-308417670419</v>
      </c>
      <c r="J60" s="5">
        <v>-266832448672</v>
      </c>
      <c r="K60" s="5">
        <v>-297761658112</v>
      </c>
      <c r="L60" s="5">
        <v>-300292542805</v>
      </c>
      <c r="M60" s="5">
        <v>-226413527557</v>
      </c>
      <c r="N60" s="5">
        <v>-234671134926</v>
      </c>
      <c r="O60" s="5">
        <v>-237165300076</v>
      </c>
      <c r="P60" s="5">
        <v>-208132524401</v>
      </c>
      <c r="Q60" s="5">
        <v>-224708966592</v>
      </c>
      <c r="R60" s="5">
        <v>-227157712588</v>
      </c>
      <c r="S60" s="5">
        <v>-189253245007</v>
      </c>
      <c r="T60" s="5">
        <v>-156109669179</v>
      </c>
      <c r="U60" s="5">
        <v>-135690660535</v>
      </c>
      <c r="V60" s="5">
        <v>-110452259691</v>
      </c>
      <c r="W60" s="5">
        <v>-107672604890</v>
      </c>
      <c r="X60" s="5">
        <v>-91655456904</v>
      </c>
      <c r="Y60" s="5">
        <v>-79726521692</v>
      </c>
      <c r="Z60" s="5">
        <v>-71564328757</v>
      </c>
    </row>
    <row r="61" spans="2:26" ht="15.5" x14ac:dyDescent="0.35">
      <c r="C61" t="s">
        <v>617</v>
      </c>
    </row>
    <row r="62" spans="2:26" ht="15.5" x14ac:dyDescent="0.35">
      <c r="C62" t="s">
        <v>890</v>
      </c>
      <c r="D62" s="5">
        <v>2226229324</v>
      </c>
      <c r="E62" s="5">
        <v>2376238747</v>
      </c>
      <c r="F62" s="5">
        <v>2493857815</v>
      </c>
      <c r="G62" s="5">
        <v>2505331677</v>
      </c>
      <c r="I62" s="5">
        <v>10181331612</v>
      </c>
      <c r="J62" s="5">
        <v>8852039638</v>
      </c>
      <c r="K62" s="5">
        <v>7498207196</v>
      </c>
      <c r="L62" s="5">
        <v>7817498605</v>
      </c>
      <c r="M62" s="5">
        <v>7919070196</v>
      </c>
      <c r="N62" s="5">
        <v>7310354951</v>
      </c>
      <c r="O62" s="5">
        <v>9679135117</v>
      </c>
      <c r="P62" s="5">
        <v>10466890252</v>
      </c>
      <c r="R62" s="5">
        <v>9088355481</v>
      </c>
      <c r="S62" s="5">
        <v>9938493909</v>
      </c>
      <c r="T62" s="5">
        <v>8198360682</v>
      </c>
      <c r="U62" s="5">
        <v>7086715102</v>
      </c>
      <c r="V62" s="5">
        <v>7340139671</v>
      </c>
      <c r="W62" s="5">
        <v>6937822152</v>
      </c>
      <c r="X62" s="5">
        <v>6735799605</v>
      </c>
      <c r="Y62" s="5">
        <v>8737514002</v>
      </c>
      <c r="Z62" s="5">
        <v>6744531956</v>
      </c>
    </row>
    <row r="63" spans="2:26" ht="15.5" x14ac:dyDescent="0.35">
      <c r="C63" t="s">
        <v>619</v>
      </c>
      <c r="D63" s="5">
        <v>399881352</v>
      </c>
      <c r="E63" s="5">
        <v>616814296</v>
      </c>
      <c r="F63" s="5">
        <v>540485678</v>
      </c>
      <c r="G63" s="5">
        <v>628726658</v>
      </c>
      <c r="I63" s="5">
        <v>2289141196</v>
      </c>
      <c r="J63" s="5">
        <v>1981484045</v>
      </c>
      <c r="K63" s="5">
        <v>1855111461</v>
      </c>
      <c r="L63" s="5">
        <v>2379102061</v>
      </c>
      <c r="M63" s="5">
        <v>2839065152</v>
      </c>
      <c r="N63" s="5">
        <v>2466879568</v>
      </c>
      <c r="O63" s="5">
        <v>3197356177</v>
      </c>
      <c r="P63" s="5">
        <v>3032549732</v>
      </c>
      <c r="Q63" s="5">
        <v>3569143448</v>
      </c>
      <c r="R63" s="5">
        <v>3675642555</v>
      </c>
      <c r="S63" s="5">
        <v>3785268878</v>
      </c>
      <c r="T63" s="5">
        <v>2419070583</v>
      </c>
      <c r="U63" s="5">
        <v>1830181355</v>
      </c>
      <c r="V63" s="5">
        <v>987923904</v>
      </c>
      <c r="W63" s="5">
        <v>949102186</v>
      </c>
      <c r="X63" s="5">
        <v>982390689</v>
      </c>
      <c r="Y63" s="5">
        <v>968169864</v>
      </c>
      <c r="Z63" s="5">
        <v>1072234852</v>
      </c>
    </row>
    <row r="64" spans="2:26" ht="15.5" x14ac:dyDescent="0.35">
      <c r="C64" t="s">
        <v>620</v>
      </c>
      <c r="D64" s="5">
        <v>2479793146</v>
      </c>
      <c r="E64" s="5">
        <v>773348138</v>
      </c>
      <c r="F64" s="5">
        <v>60535029</v>
      </c>
      <c r="G64" s="5">
        <v>993148523</v>
      </c>
      <c r="I64" s="5">
        <v>1572278111</v>
      </c>
      <c r="J64" s="5">
        <v>1691227759</v>
      </c>
      <c r="K64" s="5">
        <v>10526550</v>
      </c>
      <c r="L64" s="5">
        <v>1776601316</v>
      </c>
      <c r="M64" s="5">
        <v>303433289</v>
      </c>
      <c r="N64" s="5">
        <v>-78306890</v>
      </c>
      <c r="O64" s="5">
        <v>249692764</v>
      </c>
      <c r="P64" s="5">
        <v>338846744</v>
      </c>
      <c r="Q64" s="5">
        <v>473899873</v>
      </c>
      <c r="R64" s="5">
        <v>150509747</v>
      </c>
      <c r="S64" s="5">
        <v>922363750</v>
      </c>
      <c r="T64" s="5">
        <v>623807198</v>
      </c>
      <c r="U64" s="5">
        <v>1622451148</v>
      </c>
      <c r="V64" s="5">
        <v>2562551089</v>
      </c>
      <c r="W64" s="5">
        <v>948747467</v>
      </c>
      <c r="X64" s="5">
        <v>217680679</v>
      </c>
      <c r="Y64" s="5">
        <v>173144216</v>
      </c>
      <c r="Z64" s="5">
        <v>1503462895</v>
      </c>
    </row>
    <row r="65" spans="3:26" ht="15.5" x14ac:dyDescent="0.35">
      <c r="C65" t="s">
        <v>97</v>
      </c>
      <c r="F65" s="5">
        <v>32993952772</v>
      </c>
      <c r="I65" s="5">
        <v>32993952772</v>
      </c>
      <c r="J65" s="5">
        <v>2244815776</v>
      </c>
      <c r="K65" s="5">
        <v>1045078645</v>
      </c>
      <c r="L65" s="5">
        <v>-15596542285</v>
      </c>
      <c r="M65" s="5">
        <v>71871126027</v>
      </c>
      <c r="N65" s="5">
        <v>3485686383</v>
      </c>
      <c r="O65" s="5">
        <v>2186301460</v>
      </c>
      <c r="P65" s="5">
        <v>62127338185</v>
      </c>
      <c r="Q65" s="5">
        <v>-3635570803</v>
      </c>
      <c r="R65" s="5">
        <v>-1638617905</v>
      </c>
      <c r="S65" s="5">
        <v>587737365080</v>
      </c>
    </row>
    <row r="66" spans="3:26" ht="15.5" x14ac:dyDescent="0.35">
      <c r="C66" t="s">
        <v>622</v>
      </c>
      <c r="D66" s="5">
        <v>6954923206</v>
      </c>
      <c r="E66" s="5">
        <v>4271843850</v>
      </c>
      <c r="F66" s="5">
        <v>3200992998</v>
      </c>
      <c r="G66" s="5">
        <v>4843969602</v>
      </c>
      <c r="I66" s="5">
        <v>15685748122</v>
      </c>
      <c r="J66" s="5">
        <v>15203283155</v>
      </c>
      <c r="K66" s="5">
        <v>16367383686</v>
      </c>
      <c r="L66" s="5">
        <v>17654970843</v>
      </c>
      <c r="M66" s="5">
        <v>17078286812</v>
      </c>
      <c r="N66" s="5">
        <v>17873119335</v>
      </c>
      <c r="O66" s="5">
        <v>22789536226</v>
      </c>
      <c r="P66" s="5">
        <v>31673857407</v>
      </c>
      <c r="Q66" s="5">
        <v>25565824500</v>
      </c>
      <c r="R66" s="5">
        <v>24605236858</v>
      </c>
      <c r="S66" s="5">
        <v>26403179691</v>
      </c>
      <c r="T66" s="5">
        <v>20499948607</v>
      </c>
      <c r="U66" s="5">
        <v>17417040057</v>
      </c>
      <c r="V66" s="5">
        <v>19575619780</v>
      </c>
      <c r="W66" s="5">
        <v>13487682152</v>
      </c>
      <c r="X66" s="5">
        <v>9654720810</v>
      </c>
      <c r="Y66" s="5">
        <v>10570901015</v>
      </c>
      <c r="Z66" s="5">
        <v>9876114112</v>
      </c>
    </row>
    <row r="67" spans="3:26" ht="15.5" x14ac:dyDescent="0.35">
      <c r="C67" t="s">
        <v>508</v>
      </c>
    </row>
    <row r="68" spans="3:26" ht="15.5" x14ac:dyDescent="0.35">
      <c r="C68" t="s">
        <v>623</v>
      </c>
      <c r="D68" s="5">
        <v>13348988721</v>
      </c>
      <c r="E68" s="5">
        <v>-358533261</v>
      </c>
      <c r="F68" s="5">
        <v>-22687823676</v>
      </c>
      <c r="G68" s="5">
        <v>-11473388842</v>
      </c>
      <c r="I68" s="5">
        <v>-37740279828</v>
      </c>
      <c r="J68" s="5">
        <v>7515097189</v>
      </c>
      <c r="K68" s="5">
        <v>-42396707672</v>
      </c>
      <c r="L68" s="5">
        <v>-54320985511</v>
      </c>
      <c r="M68" s="5">
        <v>-14766002418</v>
      </c>
      <c r="N68" s="5">
        <v>-4929152063</v>
      </c>
      <c r="O68" s="5">
        <v>-6706030978</v>
      </c>
      <c r="P68" s="5">
        <v>-6698849410</v>
      </c>
      <c r="Q68" s="5">
        <v>-25814087837</v>
      </c>
      <c r="R68" s="5">
        <v>-39593347764</v>
      </c>
      <c r="S68" s="5">
        <v>-17326251399</v>
      </c>
      <c r="T68" s="5">
        <v>-788161834</v>
      </c>
      <c r="U68" s="5">
        <v>11160389608</v>
      </c>
      <c r="V68" s="5">
        <v>5808269507</v>
      </c>
      <c r="W68" s="5">
        <v>-10064444767</v>
      </c>
      <c r="X68" s="5">
        <v>-4472513456</v>
      </c>
      <c r="Y68" s="5">
        <v>-3341297195</v>
      </c>
      <c r="Z68" s="5">
        <v>-3054318589</v>
      </c>
    </row>
    <row r="69" spans="3:26" ht="15.5" x14ac:dyDescent="0.35">
      <c r="C69" t="s">
        <v>682</v>
      </c>
      <c r="X69" s="5">
        <v>-1137577223</v>
      </c>
      <c r="Y69" s="5">
        <v>-256113744</v>
      </c>
      <c r="Z69" s="5">
        <v>-144986941</v>
      </c>
    </row>
    <row r="70" spans="3:26" ht="15.5" x14ac:dyDescent="0.35">
      <c r="C70" t="s">
        <v>2142</v>
      </c>
      <c r="D70" s="5">
        <v>-5307322534</v>
      </c>
      <c r="F70" s="5">
        <v>-10782773313</v>
      </c>
      <c r="I70" s="5">
        <v>-10782773313</v>
      </c>
      <c r="J70" s="5">
        <v>-9933110420</v>
      </c>
      <c r="K70" s="5">
        <v>-9224740668</v>
      </c>
      <c r="L70" s="5">
        <v>-12207766414</v>
      </c>
      <c r="M70" s="5">
        <v>-11707375809</v>
      </c>
      <c r="N70" s="5">
        <v>-12153762204</v>
      </c>
      <c r="O70" s="5">
        <v>-11445296679</v>
      </c>
    </row>
    <row r="71" spans="3:26" ht="15.5" x14ac:dyDescent="0.35">
      <c r="C71" t="s">
        <v>629</v>
      </c>
      <c r="D71" s="5">
        <v>-38069294439</v>
      </c>
      <c r="E71" s="5">
        <v>-40808386714</v>
      </c>
      <c r="F71" s="5">
        <v>-32690874077</v>
      </c>
      <c r="G71" s="5">
        <v>-43084945663</v>
      </c>
      <c r="I71" s="5">
        <v>-159247936286</v>
      </c>
      <c r="J71" s="5">
        <v>-162517557056</v>
      </c>
      <c r="K71" s="5">
        <v>-158691901591</v>
      </c>
      <c r="L71" s="5">
        <v>-147650871907</v>
      </c>
      <c r="M71" s="5">
        <v>-120122698932</v>
      </c>
      <c r="N71" s="5">
        <v>-139394059560</v>
      </c>
      <c r="O71" s="5">
        <v>-139137354370</v>
      </c>
      <c r="P71" s="5">
        <v>-129923115717</v>
      </c>
      <c r="Q71" s="5">
        <v>-10554597384</v>
      </c>
      <c r="R71" s="5">
        <v>-118437102585</v>
      </c>
      <c r="S71" s="5">
        <v>-107190457166</v>
      </c>
      <c r="T71" s="5">
        <v>-95710443855</v>
      </c>
      <c r="U71" s="5">
        <v>-87553172862</v>
      </c>
      <c r="V71" s="5">
        <v>-73524245224</v>
      </c>
      <c r="W71" s="5">
        <v>-59747773873</v>
      </c>
      <c r="X71" s="5">
        <v>-54401728931</v>
      </c>
      <c r="Y71" s="5">
        <v>-47722904315</v>
      </c>
      <c r="Z71" s="5">
        <v>-44354911562</v>
      </c>
    </row>
    <row r="72" spans="3:26" ht="15.5" x14ac:dyDescent="0.35">
      <c r="C72" t="s">
        <v>628</v>
      </c>
      <c r="D72" s="5">
        <v>-30688607063</v>
      </c>
      <c r="E72" s="5">
        <v>-25396909431</v>
      </c>
      <c r="F72" s="5">
        <v>-33272377154</v>
      </c>
      <c r="G72" s="5">
        <v>-28878239727</v>
      </c>
      <c r="I72" s="5">
        <v>-116332429114</v>
      </c>
      <c r="J72" s="5">
        <v>-117100161540</v>
      </c>
      <c r="K72" s="5">
        <v>-103815691867</v>
      </c>
      <c r="L72" s="5">
        <v>-103767889816</v>
      </c>
      <c r="M72" s="5">
        <v>-96895737210</v>
      </c>
      <c r="N72" s="5">
        <v>-96067280434</v>
      </c>
      <c r="O72" s="5">
        <v>-102666154275</v>
      </c>
      <c r="P72" s="5">
        <v>-103184416681</v>
      </c>
      <c r="Q72" s="5">
        <v>-213906105871</v>
      </c>
      <c r="R72" s="5">
        <v>-93732499097</v>
      </c>
      <c r="S72" s="5">
        <v>-91139716133</v>
      </c>
      <c r="T72" s="5">
        <v>-80111012097</v>
      </c>
      <c r="U72" s="5">
        <v>-76714917338</v>
      </c>
      <c r="V72" s="5">
        <v>-62311903754</v>
      </c>
      <c r="W72" s="5">
        <v>-51348068402</v>
      </c>
      <c r="X72" s="5">
        <v>-41298358104</v>
      </c>
      <c r="Y72" s="5">
        <v>-38977107453</v>
      </c>
      <c r="Z72" s="5">
        <v>-33886225777</v>
      </c>
    </row>
    <row r="73" spans="3:26" ht="15.5" x14ac:dyDescent="0.35">
      <c r="C73" t="s">
        <v>630</v>
      </c>
      <c r="D73" s="5">
        <v>-60716235315</v>
      </c>
      <c r="E73" s="5">
        <v>-66563829406</v>
      </c>
      <c r="F73" s="5">
        <v>-99433848220</v>
      </c>
      <c r="G73" s="5">
        <v>-83436574232</v>
      </c>
      <c r="I73" s="5">
        <v>-324103418541</v>
      </c>
      <c r="J73" s="5">
        <v>-282035731827</v>
      </c>
      <c r="K73" s="5">
        <v>-314129041798</v>
      </c>
      <c r="L73" s="5">
        <v>-317947513648</v>
      </c>
      <c r="M73" s="5">
        <v>-243491814369</v>
      </c>
      <c r="N73" s="5">
        <v>-252544254261</v>
      </c>
      <c r="O73" s="5">
        <v>-259954836302</v>
      </c>
      <c r="P73" s="5">
        <v>-239806381808</v>
      </c>
      <c r="Q73" s="5">
        <v>-250274791092</v>
      </c>
      <c r="R73" s="5">
        <v>-251762949446</v>
      </c>
      <c r="S73" s="5">
        <v>-215656424698</v>
      </c>
      <c r="T73" s="5">
        <v>-176609617786</v>
      </c>
      <c r="U73" s="5">
        <v>-153107700592</v>
      </c>
      <c r="V73" s="5">
        <v>-130027879471</v>
      </c>
      <c r="W73" s="5">
        <v>-121160287042</v>
      </c>
      <c r="X73" s="5">
        <v>-101310177714</v>
      </c>
      <c r="Y73" s="5">
        <v>-90297422707</v>
      </c>
      <c r="Z73" s="5">
        <v>-81440442869</v>
      </c>
    </row>
    <row r="74" spans="3:26" ht="15.5" x14ac:dyDescent="0.35">
      <c r="C74" t="s">
        <v>90</v>
      </c>
      <c r="D74" s="5">
        <v>20266936108</v>
      </c>
      <c r="E74" s="5">
        <v>15992357128</v>
      </c>
      <c r="F74" s="5">
        <v>-9646997989</v>
      </c>
      <c r="G74" s="5">
        <v>-2367928701</v>
      </c>
      <c r="I74" s="5">
        <v>12404605211</v>
      </c>
      <c r="J74" s="5">
        <v>70028315532</v>
      </c>
      <c r="K74" s="5">
        <v>56492244002</v>
      </c>
      <c r="L74" s="5">
        <v>47430881305</v>
      </c>
      <c r="M74" s="5">
        <v>62239245496</v>
      </c>
      <c r="N74" s="5">
        <v>52332747249</v>
      </c>
      <c r="O74" s="5">
        <v>70833761134</v>
      </c>
      <c r="P74" s="5">
        <v>125987041740</v>
      </c>
      <c r="Q74" s="5">
        <v>120963317484</v>
      </c>
      <c r="R74" s="5">
        <v>105496136135</v>
      </c>
      <c r="S74" s="5">
        <v>80653766656</v>
      </c>
      <c r="T74" s="5">
        <v>69986188240</v>
      </c>
      <c r="U74" s="5">
        <v>76595319085</v>
      </c>
      <c r="V74" s="5">
        <v>76072232948</v>
      </c>
      <c r="W74" s="5">
        <v>37851483073</v>
      </c>
      <c r="X74" s="5">
        <v>36155163567</v>
      </c>
      <c r="Y74" s="5">
        <v>40927078161</v>
      </c>
      <c r="Z74" s="5">
        <v>40900293951</v>
      </c>
    </row>
    <row r="75" spans="3:26" ht="15.5" x14ac:dyDescent="0.35">
      <c r="C75" t="s">
        <v>91</v>
      </c>
      <c r="D75" s="5">
        <v>-453154431</v>
      </c>
      <c r="E75" s="5">
        <v>444905380</v>
      </c>
      <c r="F75" s="5">
        <v>-496662488</v>
      </c>
      <c r="G75" s="5">
        <v>429962353</v>
      </c>
      <c r="I75" s="5">
        <v>326018910</v>
      </c>
      <c r="J75" s="5">
        <v>9816255406</v>
      </c>
      <c r="K75" s="5">
        <v>754445222</v>
      </c>
      <c r="L75" s="5">
        <v>2934930688</v>
      </c>
      <c r="M75" s="5">
        <v>-3166497538</v>
      </c>
      <c r="N75" s="5">
        <v>1138610923</v>
      </c>
      <c r="O75" s="5">
        <v>-4636754</v>
      </c>
      <c r="P75" s="5">
        <v>535504016</v>
      </c>
      <c r="Q75" s="5">
        <v>1416355521</v>
      </c>
      <c r="R75" s="5">
        <v>986886495</v>
      </c>
      <c r="S75" s="5">
        <v>-3007917390</v>
      </c>
      <c r="T75" s="5">
        <v>555565259</v>
      </c>
      <c r="U75" s="5">
        <v>2259585004</v>
      </c>
      <c r="V75" s="5">
        <v>1394802484</v>
      </c>
      <c r="W75" s="5">
        <v>19164153627</v>
      </c>
      <c r="X75" s="5">
        <v>392526738</v>
      </c>
      <c r="Y75" s="5">
        <v>231417039</v>
      </c>
      <c r="Z75" s="5">
        <v>672995270</v>
      </c>
    </row>
    <row r="76" spans="3:26" ht="15.5" x14ac:dyDescent="0.35">
      <c r="C76" t="s">
        <v>683</v>
      </c>
    </row>
    <row r="77" spans="3:26" ht="15.5" x14ac:dyDescent="0.35">
      <c r="C77" t="s">
        <v>2143</v>
      </c>
      <c r="D77" s="5">
        <v>7134789</v>
      </c>
      <c r="E77" s="5">
        <v>444905380</v>
      </c>
      <c r="F77" s="5">
        <v>-664078578</v>
      </c>
      <c r="G77" s="5">
        <v>454962353</v>
      </c>
      <c r="I77" s="5">
        <v>326018910</v>
      </c>
      <c r="J77" s="5">
        <v>9816255406</v>
      </c>
      <c r="K77" s="5">
        <v>754445222</v>
      </c>
      <c r="L77" s="5">
        <v>2934930688</v>
      </c>
      <c r="M77" s="5">
        <v>-3166497538</v>
      </c>
      <c r="N77" s="5">
        <v>1138610923</v>
      </c>
      <c r="O77" s="5">
        <v>-4636754</v>
      </c>
      <c r="P77" s="5">
        <v>535504016</v>
      </c>
      <c r="Q77" s="5">
        <v>1416355521</v>
      </c>
      <c r="R77" s="5">
        <v>986886495</v>
      </c>
      <c r="S77" s="5">
        <v>-3007917390</v>
      </c>
      <c r="T77" s="5">
        <v>555565259</v>
      </c>
      <c r="U77" s="5">
        <v>2259585004</v>
      </c>
      <c r="V77" s="5">
        <v>1394802484</v>
      </c>
      <c r="W77" s="5">
        <v>19164153627</v>
      </c>
      <c r="X77" s="5">
        <v>395078676</v>
      </c>
      <c r="Y77" s="5">
        <v>231911434</v>
      </c>
      <c r="Z77" s="5">
        <v>709063617</v>
      </c>
    </row>
    <row r="78" spans="3:26" ht="15.5" x14ac:dyDescent="0.35">
      <c r="C78" t="s">
        <v>684</v>
      </c>
    </row>
    <row r="79" spans="3:26" ht="15.5" x14ac:dyDescent="0.35">
      <c r="C79" t="s">
        <v>2144</v>
      </c>
      <c r="D79" s="5">
        <v>-460289220</v>
      </c>
      <c r="F79" s="5">
        <v>167416090</v>
      </c>
      <c r="G79" s="5">
        <v>-25000000</v>
      </c>
      <c r="X79" s="5">
        <v>-2551938</v>
      </c>
      <c r="Y79" s="5">
        <v>-494395</v>
      </c>
      <c r="Z79" s="5">
        <v>-36068347</v>
      </c>
    </row>
    <row r="80" spans="3:26" ht="15.5" x14ac:dyDescent="0.35">
      <c r="C80" t="s">
        <v>98</v>
      </c>
      <c r="D80" s="5">
        <v>-453154431</v>
      </c>
      <c r="E80" s="5">
        <v>444905380</v>
      </c>
      <c r="F80" s="5">
        <v>-496662488</v>
      </c>
      <c r="G80" s="5">
        <v>429962353</v>
      </c>
      <c r="I80" s="5">
        <v>326018910</v>
      </c>
      <c r="J80" s="5">
        <v>9816255406</v>
      </c>
      <c r="K80" s="5">
        <v>754445222</v>
      </c>
      <c r="L80" s="5">
        <v>2934930688</v>
      </c>
      <c r="M80" s="5">
        <v>-3166497538</v>
      </c>
      <c r="N80" s="5">
        <v>1138610923</v>
      </c>
      <c r="O80" s="5">
        <v>-4636754</v>
      </c>
      <c r="P80" s="5">
        <v>535504016</v>
      </c>
      <c r="Q80" s="5">
        <v>1416355521</v>
      </c>
      <c r="R80" s="5">
        <v>986886495</v>
      </c>
      <c r="S80" s="5">
        <v>-3007917390</v>
      </c>
      <c r="T80" s="5">
        <v>555565259</v>
      </c>
      <c r="U80" s="5">
        <v>2259585004</v>
      </c>
      <c r="V80" s="5">
        <v>1394802484</v>
      </c>
      <c r="W80" s="5">
        <v>19164153627</v>
      </c>
      <c r="X80" s="5">
        <v>392526738</v>
      </c>
      <c r="Y80" s="5">
        <v>231417039</v>
      </c>
      <c r="Z80" s="5">
        <v>672995270</v>
      </c>
    </row>
    <row r="81" spans="2:26" ht="15.5" x14ac:dyDescent="0.35">
      <c r="C81" t="s">
        <v>29</v>
      </c>
      <c r="D81" s="5">
        <v>19813781677</v>
      </c>
      <c r="E81" s="5">
        <v>16437262508</v>
      </c>
      <c r="F81" s="5">
        <v>-10143660477</v>
      </c>
      <c r="G81" s="5">
        <v>-1937966348</v>
      </c>
      <c r="I81" s="5">
        <v>12730624121</v>
      </c>
      <c r="J81" s="5">
        <v>79844570938</v>
      </c>
      <c r="K81" s="5">
        <v>57246689224</v>
      </c>
      <c r="L81" s="5">
        <v>50365811993</v>
      </c>
      <c r="M81" s="5">
        <v>59072747958</v>
      </c>
      <c r="N81" s="5">
        <v>53471358172</v>
      </c>
      <c r="O81" s="5">
        <v>70829124380</v>
      </c>
      <c r="P81" s="5">
        <v>126522545756</v>
      </c>
      <c r="Q81" s="5">
        <v>122379673005</v>
      </c>
      <c r="R81" s="5">
        <v>106483022630</v>
      </c>
      <c r="S81" s="5">
        <v>77645849266</v>
      </c>
      <c r="T81" s="5">
        <v>70541753499</v>
      </c>
      <c r="U81" s="5">
        <v>78854904089</v>
      </c>
      <c r="V81" s="5">
        <v>77467035432</v>
      </c>
      <c r="W81" s="5">
        <v>57015636700</v>
      </c>
      <c r="X81" s="5">
        <v>36547690305</v>
      </c>
      <c r="Y81" s="5">
        <v>41158495200</v>
      </c>
      <c r="Z81" s="5">
        <v>41573289221</v>
      </c>
    </row>
    <row r="82" spans="2:26" ht="15.5" x14ac:dyDescent="0.35">
      <c r="C82" t="s">
        <v>28</v>
      </c>
      <c r="D82" s="5">
        <v>-4359032040</v>
      </c>
      <c r="E82" s="5">
        <v>-3616197640</v>
      </c>
      <c r="F82" s="5">
        <v>1770776906</v>
      </c>
      <c r="G82" s="5">
        <v>426352520</v>
      </c>
      <c r="I82" s="5">
        <v>-3261565574</v>
      </c>
      <c r="J82" s="5">
        <v>-18444555093</v>
      </c>
      <c r="K82" s="5">
        <v>-12880777278</v>
      </c>
      <c r="L82" s="5">
        <v>-11426769268</v>
      </c>
      <c r="M82" s="5">
        <v>-14623347035</v>
      </c>
      <c r="N82" s="5">
        <v>-18418025020</v>
      </c>
      <c r="O82" s="5">
        <v>-19661223265</v>
      </c>
      <c r="P82" s="5">
        <v>-33624681268</v>
      </c>
      <c r="Q82" s="5">
        <v>-32831577535</v>
      </c>
      <c r="R82" s="5">
        <v>-27723285461</v>
      </c>
      <c r="S82" s="5">
        <v>-20695431346</v>
      </c>
      <c r="T82" s="5">
        <v>-18713917170</v>
      </c>
      <c r="U82" s="5">
        <v>-22657479631</v>
      </c>
      <c r="V82" s="5">
        <v>-20351296112</v>
      </c>
      <c r="W82" s="5">
        <v>-14391040474</v>
      </c>
      <c r="X82" s="5">
        <v>-9568215110</v>
      </c>
      <c r="Y82" s="5">
        <v>-12944818475</v>
      </c>
      <c r="Z82" s="5">
        <v>-13952028081</v>
      </c>
    </row>
    <row r="83" spans="2:26" ht="15.5" x14ac:dyDescent="0.35">
      <c r="C83" t="s">
        <v>101</v>
      </c>
      <c r="D83" s="5">
        <v>15454749637</v>
      </c>
      <c r="E83" s="5">
        <v>12821064868</v>
      </c>
      <c r="F83" s="5">
        <v>-8372883571</v>
      </c>
      <c r="G83" s="5">
        <v>-1511613828</v>
      </c>
      <c r="I83" s="5">
        <v>9469058547</v>
      </c>
      <c r="J83" s="5">
        <v>61400015845</v>
      </c>
      <c r="K83" s="5">
        <v>44365911946</v>
      </c>
      <c r="L83" s="5">
        <v>38939042725</v>
      </c>
      <c r="M83" s="5">
        <v>44449400923</v>
      </c>
      <c r="N83" s="5">
        <v>35053333152</v>
      </c>
      <c r="O83" s="5">
        <v>51167901115</v>
      </c>
      <c r="P83" s="5">
        <v>92897864488</v>
      </c>
      <c r="Q83" s="5">
        <v>89548095470</v>
      </c>
      <c r="R83" s="5">
        <v>78759737169</v>
      </c>
      <c r="S83" s="5">
        <v>56950417920</v>
      </c>
      <c r="T83" s="5">
        <v>51827836329</v>
      </c>
      <c r="U83" s="5">
        <v>56197424458</v>
      </c>
      <c r="V83" s="5">
        <v>57115739320</v>
      </c>
      <c r="W83" s="5">
        <v>42624596226</v>
      </c>
      <c r="X83" s="5">
        <v>26979475195</v>
      </c>
      <c r="Y83" s="5">
        <v>28213676725</v>
      </c>
      <c r="Z83" s="5">
        <v>27621261140</v>
      </c>
    </row>
    <row r="84" spans="2:26" ht="15.5" x14ac:dyDescent="0.35">
      <c r="C84" t="s">
        <v>102</v>
      </c>
      <c r="F84" s="5">
        <v>32993952772</v>
      </c>
      <c r="I84" s="5">
        <v>32993952772</v>
      </c>
      <c r="J84" s="5">
        <v>2244815776</v>
      </c>
      <c r="K84" s="5">
        <v>1045078645</v>
      </c>
      <c r="L84" s="5">
        <v>-15596542285</v>
      </c>
      <c r="M84" s="5">
        <v>71871126027</v>
      </c>
      <c r="N84" s="5">
        <v>3485686383</v>
      </c>
      <c r="O84" s="5">
        <v>2186301460</v>
      </c>
      <c r="P84" s="5">
        <v>62127338185</v>
      </c>
      <c r="Q84" s="5">
        <v>-3635570803</v>
      </c>
      <c r="R84" s="5">
        <v>-1638617905</v>
      </c>
      <c r="S84" s="5">
        <v>587737365080</v>
      </c>
    </row>
    <row r="85" spans="2:26" ht="15.5" x14ac:dyDescent="0.35">
      <c r="C85" t="s">
        <v>288</v>
      </c>
      <c r="F85" s="5">
        <v>32993952772</v>
      </c>
      <c r="I85" s="5">
        <v>32993952772</v>
      </c>
      <c r="J85" s="5">
        <v>2244815776</v>
      </c>
      <c r="K85" s="5">
        <v>1045078645</v>
      </c>
      <c r="L85" s="5">
        <v>-15596542285</v>
      </c>
      <c r="M85" s="5">
        <v>71871126027</v>
      </c>
      <c r="N85" s="5">
        <v>3485686383</v>
      </c>
      <c r="O85" s="5">
        <v>2186301460</v>
      </c>
      <c r="P85" s="5">
        <v>62127338185</v>
      </c>
      <c r="Q85" s="5">
        <v>-3635570803</v>
      </c>
      <c r="R85" s="5">
        <v>-1638617905</v>
      </c>
      <c r="S85" s="5">
        <v>587737365080</v>
      </c>
    </row>
    <row r="86" spans="2:26" ht="15.5" x14ac:dyDescent="0.35">
      <c r="C86" t="s">
        <v>103</v>
      </c>
      <c r="D86" s="5">
        <v>15454749637</v>
      </c>
      <c r="E86" s="5">
        <v>12821064868</v>
      </c>
      <c r="F86" s="5">
        <v>24844695718</v>
      </c>
      <c r="G86" s="5">
        <v>-1511613828</v>
      </c>
      <c r="I86" s="5">
        <v>42686637836</v>
      </c>
      <c r="J86" s="5">
        <v>63150972150</v>
      </c>
      <c r="K86" s="5">
        <v>45181073289</v>
      </c>
      <c r="L86" s="5">
        <v>23527279126</v>
      </c>
      <c r="M86" s="5">
        <v>115363763962</v>
      </c>
      <c r="N86" s="5">
        <v>39954126449</v>
      </c>
      <c r="O86" s="5">
        <v>54310926209</v>
      </c>
      <c r="P86" s="5">
        <v>155025202673</v>
      </c>
      <c r="Q86" s="5">
        <v>85912524667</v>
      </c>
      <c r="R86" s="5">
        <v>77121119264</v>
      </c>
      <c r="S86" s="5">
        <v>644687783000</v>
      </c>
      <c r="T86" s="5">
        <v>51827836329</v>
      </c>
      <c r="U86" s="5">
        <v>56197424458</v>
      </c>
      <c r="V86" s="5">
        <v>57115739320</v>
      </c>
    </row>
    <row r="87" spans="2:26" ht="15.5" x14ac:dyDescent="0.35">
      <c r="C87" t="s">
        <v>104</v>
      </c>
      <c r="D87" s="5">
        <v>15454749637</v>
      </c>
      <c r="E87" s="5">
        <v>12821064868</v>
      </c>
      <c r="F87" s="5">
        <v>-8372883571</v>
      </c>
      <c r="G87" s="5">
        <v>-1511613828</v>
      </c>
      <c r="I87" s="5">
        <v>9469058547</v>
      </c>
      <c r="J87" s="5">
        <v>61400015845</v>
      </c>
      <c r="K87" s="5">
        <v>44365911946</v>
      </c>
      <c r="L87" s="5">
        <v>38939042725</v>
      </c>
      <c r="M87" s="5">
        <v>44449400923</v>
      </c>
      <c r="N87" s="5">
        <v>35053333152</v>
      </c>
      <c r="O87" s="5">
        <v>51167901115</v>
      </c>
      <c r="P87" s="5">
        <v>92897864488</v>
      </c>
      <c r="Q87" s="5">
        <v>89548095470</v>
      </c>
      <c r="R87" s="5">
        <v>78759737169</v>
      </c>
      <c r="S87" s="5">
        <v>56950417920</v>
      </c>
      <c r="T87" s="5">
        <v>51827836329</v>
      </c>
      <c r="U87" s="5">
        <v>56197424458</v>
      </c>
      <c r="V87" s="5">
        <v>57115739320</v>
      </c>
      <c r="W87" s="5">
        <v>42624596226</v>
      </c>
      <c r="X87" s="5">
        <v>26979475195</v>
      </c>
      <c r="Y87" s="5">
        <v>28213676725</v>
      </c>
      <c r="Z87" s="5">
        <v>27621261140</v>
      </c>
    </row>
    <row r="88" spans="2:26" ht="15.5" x14ac:dyDescent="0.35">
      <c r="C88" t="s">
        <v>8</v>
      </c>
      <c r="D88" s="5">
        <v>15454749637</v>
      </c>
      <c r="E88" s="5">
        <v>12821064868</v>
      </c>
      <c r="F88" s="5">
        <v>24844695718</v>
      </c>
      <c r="G88" s="5">
        <v>-1511613828</v>
      </c>
      <c r="I88" s="5">
        <v>42686637836</v>
      </c>
      <c r="J88" s="5">
        <v>63150972150</v>
      </c>
      <c r="K88" s="5">
        <v>45181073289</v>
      </c>
      <c r="L88" s="5">
        <v>23527279126</v>
      </c>
      <c r="M88" s="5">
        <v>115363763962</v>
      </c>
      <c r="N88" s="5">
        <v>39954126449</v>
      </c>
      <c r="O88" s="5">
        <v>54310926209</v>
      </c>
      <c r="P88" s="5">
        <v>155025202673</v>
      </c>
      <c r="Q88" s="5">
        <v>85912524667</v>
      </c>
      <c r="R88" s="5">
        <v>77121119264</v>
      </c>
      <c r="S88" s="5">
        <v>644687783000</v>
      </c>
      <c r="T88" s="5">
        <v>51827836329</v>
      </c>
      <c r="U88" s="5">
        <v>56197424458</v>
      </c>
      <c r="V88" s="5">
        <v>57115739320</v>
      </c>
    </row>
    <row r="89" spans="2:26" ht="15.5" x14ac:dyDescent="0.35">
      <c r="C89" t="s">
        <v>289</v>
      </c>
    </row>
    <row r="90" spans="2:26" ht="15.5" x14ac:dyDescent="0.35">
      <c r="C90" t="s">
        <v>105</v>
      </c>
      <c r="D90" s="5">
        <v>15454749637</v>
      </c>
      <c r="E90" s="5">
        <v>12821064868</v>
      </c>
      <c r="F90" s="5">
        <v>-8372883571</v>
      </c>
      <c r="G90" s="5">
        <v>-1511613828</v>
      </c>
      <c r="I90" s="5">
        <v>9469058547</v>
      </c>
      <c r="J90" s="5">
        <v>61400015845</v>
      </c>
      <c r="K90" s="5">
        <v>44365911946</v>
      </c>
      <c r="L90" s="5">
        <v>38939042725</v>
      </c>
      <c r="M90" s="5">
        <v>44449400923</v>
      </c>
      <c r="N90" s="5">
        <v>35053333152</v>
      </c>
      <c r="O90" s="5">
        <v>51167901115</v>
      </c>
      <c r="P90" s="5">
        <v>92897864488</v>
      </c>
      <c r="Q90" s="5">
        <v>89548095470</v>
      </c>
      <c r="R90" s="5">
        <v>78759737169</v>
      </c>
      <c r="S90" s="5">
        <v>56950417920</v>
      </c>
      <c r="T90" s="5">
        <v>51827836329</v>
      </c>
      <c r="U90" s="5">
        <v>56197424458</v>
      </c>
      <c r="V90" s="5">
        <v>57115739320</v>
      </c>
      <c r="W90" s="5">
        <v>42624596226</v>
      </c>
      <c r="X90" s="5">
        <v>26979475195</v>
      </c>
      <c r="Y90" s="5">
        <v>28213676725</v>
      </c>
      <c r="Z90" s="5">
        <v>27621261140</v>
      </c>
    </row>
    <row r="91" spans="2:26" ht="15.5" x14ac:dyDescent="0.35">
      <c r="C91" t="s">
        <v>106</v>
      </c>
      <c r="D91" s="5">
        <v>15454749637</v>
      </c>
      <c r="E91" s="5">
        <v>12821064868</v>
      </c>
      <c r="F91" s="5">
        <v>24844695718</v>
      </c>
      <c r="G91" s="5">
        <v>-1511613828</v>
      </c>
      <c r="I91" s="5">
        <v>42686637836</v>
      </c>
      <c r="J91" s="5">
        <v>63150972150</v>
      </c>
      <c r="K91" s="5">
        <v>45181073289</v>
      </c>
      <c r="L91" s="5">
        <v>23527279126</v>
      </c>
      <c r="M91" s="5">
        <v>115363763962</v>
      </c>
      <c r="N91" s="5">
        <v>39954126449</v>
      </c>
      <c r="O91" s="5">
        <v>54310926209</v>
      </c>
      <c r="P91" s="5">
        <v>155025202673</v>
      </c>
      <c r="Q91" s="5">
        <v>85912524667</v>
      </c>
      <c r="R91" s="5">
        <v>77121119264</v>
      </c>
      <c r="S91" s="5">
        <v>644687783000</v>
      </c>
      <c r="T91" s="5">
        <v>51827836329</v>
      </c>
      <c r="U91" s="5">
        <v>56197424458</v>
      </c>
      <c r="V91" s="5">
        <v>57115739320</v>
      </c>
    </row>
    <row r="92" spans="2:26" ht="15.5" x14ac:dyDescent="0.35">
      <c r="C92" t="s">
        <v>107</v>
      </c>
      <c r="D92" s="5">
        <v>15454749637</v>
      </c>
      <c r="E92" s="5">
        <v>12821064868</v>
      </c>
      <c r="F92" s="5">
        <v>24844695718</v>
      </c>
      <c r="G92" s="5">
        <v>-1511613828</v>
      </c>
      <c r="I92" s="5">
        <v>42686637836</v>
      </c>
      <c r="J92" s="5">
        <v>63150972150</v>
      </c>
      <c r="K92" s="5">
        <v>45181073289</v>
      </c>
      <c r="L92" s="5">
        <v>23527279126</v>
      </c>
      <c r="M92" s="5">
        <v>115363763962</v>
      </c>
      <c r="N92" s="5">
        <v>39954126449</v>
      </c>
      <c r="O92" s="5">
        <v>54310926209</v>
      </c>
      <c r="P92" s="5">
        <v>155025202673</v>
      </c>
      <c r="Q92" s="5">
        <v>85912524667</v>
      </c>
      <c r="R92" s="5">
        <v>77121119264</v>
      </c>
      <c r="S92" s="5">
        <v>644687783000</v>
      </c>
      <c r="T92" s="5">
        <v>51827836329</v>
      </c>
      <c r="U92" s="5">
        <v>56197424458</v>
      </c>
      <c r="V92" s="5">
        <v>57115739320</v>
      </c>
    </row>
    <row r="94" spans="2:26" ht="15.5" x14ac:dyDescent="0.35">
      <c r="B94" t="s">
        <v>108</v>
      </c>
      <c r="C94" t="s">
        <v>109</v>
      </c>
    </row>
    <row r="95" spans="2:26" ht="15.5" x14ac:dyDescent="0.35">
      <c r="C95" t="s">
        <v>20</v>
      </c>
      <c r="D95" s="5">
        <v>73285166232</v>
      </c>
      <c r="E95" s="5">
        <v>75843172498</v>
      </c>
      <c r="F95" s="5">
        <v>60710398764</v>
      </c>
      <c r="G95" s="5">
        <v>65814739832</v>
      </c>
      <c r="I95" s="5">
        <v>60710398764</v>
      </c>
      <c r="J95" s="5">
        <v>77953152324</v>
      </c>
      <c r="K95" s="5">
        <v>44898000191</v>
      </c>
      <c r="L95" s="5">
        <v>50413271982</v>
      </c>
      <c r="M95" s="5">
        <v>54888175928</v>
      </c>
      <c r="N95" s="5">
        <v>51972129218</v>
      </c>
      <c r="O95" s="5">
        <v>54001982476</v>
      </c>
      <c r="P95" s="5">
        <v>53631324155</v>
      </c>
      <c r="Q95" s="5">
        <v>37592399081</v>
      </c>
      <c r="R95" s="5">
        <v>46315773715</v>
      </c>
      <c r="S95" s="5">
        <v>63841321332</v>
      </c>
      <c r="T95" s="5">
        <v>46906131050</v>
      </c>
      <c r="U95" s="5">
        <v>55484797884</v>
      </c>
      <c r="V95" s="5">
        <v>35775309185</v>
      </c>
      <c r="W95" s="5">
        <v>36900181615</v>
      </c>
      <c r="X95" s="5">
        <v>45894629580</v>
      </c>
      <c r="Y95" s="5">
        <v>47970980549</v>
      </c>
      <c r="Z95" s="5">
        <v>57519898029</v>
      </c>
    </row>
    <row r="96" spans="2:26" ht="15.5" x14ac:dyDescent="0.35">
      <c r="C96" t="s">
        <v>631</v>
      </c>
      <c r="D96" s="5">
        <v>448529870119</v>
      </c>
      <c r="E96" s="5">
        <v>867856112120</v>
      </c>
      <c r="F96" s="5">
        <v>685124029195</v>
      </c>
      <c r="G96" s="5">
        <v>499607629415</v>
      </c>
      <c r="I96" s="5">
        <v>685124029195</v>
      </c>
      <c r="J96" s="5">
        <v>509944716685</v>
      </c>
      <c r="K96" s="5">
        <v>463576118221</v>
      </c>
      <c r="L96" s="5">
        <v>676408735524</v>
      </c>
      <c r="M96" s="5">
        <v>424293493663</v>
      </c>
      <c r="N96" s="5">
        <v>242524797505</v>
      </c>
      <c r="O96" s="5">
        <v>390964731342</v>
      </c>
      <c r="P96" s="5">
        <v>377893678052</v>
      </c>
      <c r="Q96" s="5">
        <v>376975263549</v>
      </c>
      <c r="R96" s="5">
        <v>393118773021</v>
      </c>
      <c r="S96" s="5">
        <v>444097652874</v>
      </c>
      <c r="T96" s="5">
        <v>394799403997</v>
      </c>
      <c r="U96" s="5">
        <v>291822203839</v>
      </c>
      <c r="V96" s="5">
        <v>264619971119</v>
      </c>
      <c r="W96" s="5">
        <v>225962030860</v>
      </c>
      <c r="X96" s="5">
        <v>189012734089</v>
      </c>
      <c r="Y96" s="5">
        <v>100865822710</v>
      </c>
      <c r="Z96" s="5">
        <v>89194226078</v>
      </c>
    </row>
    <row r="97" spans="3:26" ht="15.5" x14ac:dyDescent="0.35">
      <c r="C97" t="s">
        <v>632</v>
      </c>
      <c r="D97" s="5">
        <v>635000000000</v>
      </c>
      <c r="E97" s="5">
        <v>308364000000</v>
      </c>
      <c r="F97" s="5">
        <v>1726796144137</v>
      </c>
      <c r="G97" s="5">
        <v>650000000000</v>
      </c>
      <c r="I97" s="5">
        <v>1726796144137</v>
      </c>
      <c r="J97" s="5">
        <v>334951160078</v>
      </c>
      <c r="K97" s="5">
        <v>664903077372</v>
      </c>
      <c r="L97" s="5">
        <v>364951858371</v>
      </c>
      <c r="M97" s="5">
        <v>899862530816</v>
      </c>
      <c r="N97" s="5">
        <v>449871063914</v>
      </c>
      <c r="O97" s="5">
        <v>849892798380</v>
      </c>
      <c r="P97" s="5">
        <v>799843243077</v>
      </c>
      <c r="Q97" s="5">
        <v>829864938588</v>
      </c>
      <c r="R97" s="5">
        <v>658353715428</v>
      </c>
      <c r="S97" s="5">
        <v>529757231692</v>
      </c>
      <c r="T97" s="5">
        <v>634398688613</v>
      </c>
      <c r="U97" s="5">
        <v>394936929870</v>
      </c>
      <c r="V97" s="5">
        <v>676296550132</v>
      </c>
      <c r="W97" s="5">
        <v>770238492508</v>
      </c>
      <c r="X97" s="5">
        <v>905678418775</v>
      </c>
      <c r="Y97" s="5">
        <v>305142812699</v>
      </c>
      <c r="Z97" s="5">
        <v>175799732629</v>
      </c>
    </row>
    <row r="98" spans="3:26" ht="15.5" x14ac:dyDescent="0.35">
      <c r="C98" t="s">
        <v>633</v>
      </c>
    </row>
    <row r="99" spans="3:26" ht="15.5" x14ac:dyDescent="0.35">
      <c r="C99" t="s">
        <v>113</v>
      </c>
      <c r="M99" s="5">
        <v>1372617392121</v>
      </c>
      <c r="N99" s="5">
        <v>421776745104</v>
      </c>
      <c r="O99" s="5">
        <v>400650105557</v>
      </c>
      <c r="P99" s="5">
        <v>492649504787</v>
      </c>
      <c r="Q99" s="5">
        <v>467920189919</v>
      </c>
      <c r="R99" s="5">
        <v>435502834916</v>
      </c>
      <c r="S99" s="5">
        <v>441530742542</v>
      </c>
      <c r="T99" s="5">
        <v>232633065062</v>
      </c>
      <c r="U99" s="5">
        <v>93608437951</v>
      </c>
      <c r="V99" s="5">
        <v>66862325854</v>
      </c>
      <c r="W99" s="5">
        <v>999861911518</v>
      </c>
      <c r="X99" s="5">
        <v>891432497735</v>
      </c>
      <c r="Y99" s="5">
        <v>789259221443</v>
      </c>
      <c r="Z99" s="5">
        <v>513955342016</v>
      </c>
    </row>
    <row r="100" spans="3:26" ht="15.5" x14ac:dyDescent="0.35">
      <c r="C100" t="s">
        <v>114</v>
      </c>
      <c r="D100" s="5">
        <v>4312742449509</v>
      </c>
      <c r="E100" s="5">
        <v>5024245752807</v>
      </c>
      <c r="F100" s="5">
        <v>5139702867209</v>
      </c>
      <c r="G100" s="5">
        <v>4931835575285</v>
      </c>
      <c r="I100" s="5">
        <v>5139702867209</v>
      </c>
      <c r="J100" s="5">
        <v>4798662994857</v>
      </c>
      <c r="K100" s="5">
        <v>4696761103603</v>
      </c>
      <c r="L100" s="5">
        <v>4972366414520</v>
      </c>
      <c r="M100" s="5">
        <v>4944455479619</v>
      </c>
      <c r="N100" s="5">
        <v>5554655389513</v>
      </c>
      <c r="O100" s="5">
        <v>5531687665647</v>
      </c>
      <c r="P100" s="5">
        <v>5164214500505</v>
      </c>
      <c r="Q100" s="5">
        <v>5048471985717</v>
      </c>
      <c r="R100" s="5">
        <v>5259940990536</v>
      </c>
      <c r="S100" s="5">
        <v>4770155151221</v>
      </c>
      <c r="T100" s="5">
        <v>4217369505015</v>
      </c>
      <c r="U100" s="5">
        <v>3273911313472</v>
      </c>
      <c r="V100" s="5">
        <v>2807978705370</v>
      </c>
      <c r="W100" s="5">
        <v>1420153998257</v>
      </c>
      <c r="X100" s="5">
        <v>1268109221739</v>
      </c>
      <c r="Y100" s="5">
        <v>1137833854084</v>
      </c>
      <c r="Z100" s="5">
        <v>1071496635699</v>
      </c>
    </row>
    <row r="101" spans="3:26" ht="15.5" x14ac:dyDescent="0.35">
      <c r="C101" t="s">
        <v>635</v>
      </c>
      <c r="D101" s="5">
        <v>4028746174719</v>
      </c>
      <c r="E101" s="5">
        <v>4687218471355</v>
      </c>
      <c r="F101" s="5">
        <v>4566030275097</v>
      </c>
      <c r="G101" s="5">
        <v>4567329935682</v>
      </c>
      <c r="I101" s="5">
        <v>4566030275097</v>
      </c>
      <c r="J101" s="5">
        <v>4347123242118</v>
      </c>
      <c r="K101" s="5">
        <v>3779894390269</v>
      </c>
      <c r="L101" s="5">
        <v>3731837506635</v>
      </c>
      <c r="M101" s="5">
        <v>3894587892160</v>
      </c>
      <c r="N101" s="5">
        <v>4510056924861</v>
      </c>
      <c r="O101" s="5">
        <v>5120108183470</v>
      </c>
      <c r="P101" s="5">
        <v>4721857645245</v>
      </c>
      <c r="Q101" s="5">
        <v>4483064073038</v>
      </c>
      <c r="R101" s="5">
        <v>4458965646404</v>
      </c>
      <c r="S101" s="5">
        <v>4293193136950</v>
      </c>
      <c r="T101" s="5">
        <v>3528464915445</v>
      </c>
      <c r="U101" s="5">
        <v>2821070304428</v>
      </c>
      <c r="V101" s="5">
        <v>2225685229781</v>
      </c>
      <c r="W101" s="5">
        <v>1609854098430</v>
      </c>
      <c r="X101" s="5">
        <v>1154339364218</v>
      </c>
      <c r="Y101" s="5">
        <v>960847390984</v>
      </c>
      <c r="Z101" s="5">
        <v>935451556083</v>
      </c>
    </row>
    <row r="102" spans="3:26" ht="15.5" x14ac:dyDescent="0.35">
      <c r="C102" t="s">
        <v>128</v>
      </c>
      <c r="D102" s="5">
        <v>807516584819</v>
      </c>
      <c r="E102" s="5">
        <v>810058224796</v>
      </c>
      <c r="F102" s="5">
        <v>813187136790</v>
      </c>
      <c r="G102" s="5">
        <v>775992053129</v>
      </c>
      <c r="I102" s="5">
        <v>813187136790</v>
      </c>
      <c r="J102" s="5">
        <v>780953573374</v>
      </c>
      <c r="K102" s="5">
        <v>788777214360</v>
      </c>
      <c r="L102" s="5">
        <v>799588953325</v>
      </c>
      <c r="M102" s="5">
        <v>818781806265</v>
      </c>
      <c r="N102" s="5">
        <v>815641804959</v>
      </c>
      <c r="O102" s="5">
        <v>790755582369</v>
      </c>
      <c r="P102" s="5">
        <v>788081883230</v>
      </c>
      <c r="Q102" s="5">
        <v>733895775195</v>
      </c>
      <c r="R102" s="5">
        <v>733483876439</v>
      </c>
      <c r="S102" s="5">
        <v>736785069334</v>
      </c>
      <c r="T102" s="5">
        <v>133680326392</v>
      </c>
      <c r="U102" s="5">
        <v>133122041955</v>
      </c>
      <c r="V102" s="5">
        <v>133556736066</v>
      </c>
      <c r="W102" s="5">
        <v>113852318910</v>
      </c>
      <c r="X102" s="5">
        <v>108494069595</v>
      </c>
      <c r="Y102" s="5">
        <v>106996369363</v>
      </c>
      <c r="Z102" s="5">
        <v>107057544803</v>
      </c>
    </row>
    <row r="103" spans="3:26" ht="15.5" x14ac:dyDescent="0.35">
      <c r="C103" t="s">
        <v>132</v>
      </c>
      <c r="D103" s="5">
        <v>16885337200</v>
      </c>
      <c r="E103" s="5">
        <v>19774141710</v>
      </c>
      <c r="F103" s="5">
        <v>21586059025</v>
      </c>
      <c r="G103" s="5">
        <v>16095336473</v>
      </c>
      <c r="I103" s="5">
        <v>21586059025</v>
      </c>
      <c r="J103" s="5">
        <v>21167515970</v>
      </c>
      <c r="K103" s="5">
        <v>17446515811</v>
      </c>
      <c r="L103" s="5">
        <v>13069065119</v>
      </c>
      <c r="M103" s="5">
        <v>4969276629</v>
      </c>
      <c r="N103" s="5">
        <v>6652236482</v>
      </c>
      <c r="O103" s="5">
        <v>4574210831</v>
      </c>
      <c r="P103" s="5">
        <v>2346057885</v>
      </c>
      <c r="Q103" s="5">
        <v>588076398</v>
      </c>
      <c r="R103" s="5">
        <v>1582350932</v>
      </c>
      <c r="S103" s="5">
        <v>1860449348</v>
      </c>
      <c r="T103" s="5">
        <v>2372543005</v>
      </c>
      <c r="U103" s="5">
        <v>2789585210</v>
      </c>
      <c r="V103" s="5">
        <v>3604569331</v>
      </c>
    </row>
    <row r="104" spans="3:26" ht="15.5" x14ac:dyDescent="0.35">
      <c r="C104" t="s">
        <v>125</v>
      </c>
      <c r="D104" s="5">
        <v>26179477759</v>
      </c>
      <c r="E104" s="5">
        <v>26179477759</v>
      </c>
      <c r="F104" s="5">
        <v>26179477759</v>
      </c>
      <c r="G104" s="5">
        <v>25015869683</v>
      </c>
      <c r="I104" s="5">
        <v>26179477759</v>
      </c>
      <c r="J104" s="5">
        <v>25015869683</v>
      </c>
      <c r="K104" s="5">
        <v>38275507627</v>
      </c>
      <c r="L104" s="5">
        <v>28604476647</v>
      </c>
      <c r="M104" s="5">
        <v>16409631589</v>
      </c>
      <c r="N104" s="5">
        <v>24286499145</v>
      </c>
      <c r="O104" s="5">
        <v>11348608154</v>
      </c>
      <c r="P104" s="5">
        <v>8917674535</v>
      </c>
      <c r="Q104" s="5">
        <v>10655953032</v>
      </c>
      <c r="R104" s="5">
        <v>7465157132</v>
      </c>
      <c r="S104" s="5">
        <v>4509428875</v>
      </c>
      <c r="T104" s="5">
        <v>2596817558</v>
      </c>
      <c r="U104" s="5">
        <v>3496051412</v>
      </c>
      <c r="V104" s="5">
        <v>4564503806</v>
      </c>
      <c r="W104" s="5">
        <v>7240806721</v>
      </c>
      <c r="X104" s="5">
        <v>6448645195</v>
      </c>
      <c r="Y104" s="5">
        <v>6016064305</v>
      </c>
      <c r="Z104" s="5">
        <v>5701535700</v>
      </c>
    </row>
    <row r="105" spans="3:26" ht="15.5" x14ac:dyDescent="0.35">
      <c r="C105" t="s">
        <v>158</v>
      </c>
    </row>
    <row r="106" spans="3:26" ht="15.5" x14ac:dyDescent="0.35">
      <c r="C106" t="s">
        <v>97</v>
      </c>
      <c r="D106" s="5">
        <v>719224571784</v>
      </c>
      <c r="E106" s="5">
        <v>719224571784</v>
      </c>
      <c r="F106" s="5">
        <v>719224571784</v>
      </c>
      <c r="G106" s="5">
        <v>686006992495</v>
      </c>
      <c r="I106" s="5">
        <v>719224571784</v>
      </c>
      <c r="J106" s="5">
        <v>686006992495</v>
      </c>
      <c r="K106" s="5">
        <v>688776638875</v>
      </c>
      <c r="L106" s="5">
        <v>687961477532</v>
      </c>
      <c r="M106" s="5">
        <v>658893417820</v>
      </c>
      <c r="N106" s="5">
        <v>652634332948</v>
      </c>
      <c r="O106" s="5">
        <v>647733539651</v>
      </c>
      <c r="P106" s="5">
        <v>644590514557</v>
      </c>
      <c r="Q106" s="5">
        <v>582463176372</v>
      </c>
      <c r="R106" s="5">
        <v>586098747175</v>
      </c>
      <c r="S106" s="5">
        <v>587737365080</v>
      </c>
    </row>
    <row r="107" spans="3:26" ht="15.5" x14ac:dyDescent="0.35">
      <c r="C107" t="s">
        <v>134</v>
      </c>
      <c r="D107" s="5">
        <v>7747464755549</v>
      </c>
      <c r="E107" s="5">
        <v>8453477003505</v>
      </c>
      <c r="F107" s="5">
        <v>8546042849111</v>
      </c>
      <c r="G107" s="5">
        <v>8324838588523</v>
      </c>
      <c r="I107" s="5">
        <v>8546042849111</v>
      </c>
      <c r="J107" s="5">
        <v>8175925589980</v>
      </c>
      <c r="K107" s="5">
        <v>7991554506433</v>
      </c>
      <c r="L107" s="5">
        <v>8211291790399</v>
      </c>
      <c r="M107" s="5">
        <v>8666525828600</v>
      </c>
      <c r="N107" s="5">
        <v>7637524325854</v>
      </c>
      <c r="O107" s="5">
        <v>7607653715376</v>
      </c>
      <c r="P107" s="5">
        <v>7297273467260</v>
      </c>
      <c r="Q107" s="5">
        <v>7014677335611</v>
      </c>
      <c r="R107" s="5">
        <v>7121173332944</v>
      </c>
      <c r="S107" s="5">
        <v>6567266817941</v>
      </c>
      <c r="T107" s="5">
        <v>5155422644599</v>
      </c>
      <c r="U107" s="5">
        <v>4045672277612</v>
      </c>
      <c r="V107" s="5">
        <v>3483516588857</v>
      </c>
      <c r="W107" s="5">
        <v>2963148453513</v>
      </c>
      <c r="X107" s="5">
        <v>2661051689702</v>
      </c>
      <c r="Y107" s="5">
        <v>2403186094861</v>
      </c>
      <c r="Z107" s="5">
        <v>2044367406129</v>
      </c>
    </row>
    <row r="108" spans="3:26" ht="15.5" x14ac:dyDescent="0.35">
      <c r="C108" t="s">
        <v>135</v>
      </c>
    </row>
    <row r="109" spans="3:26" ht="15.5" x14ac:dyDescent="0.35">
      <c r="C109" t="s">
        <v>136</v>
      </c>
    </row>
    <row r="110" spans="3:26" ht="15.5" x14ac:dyDescent="0.35">
      <c r="C110" t="s">
        <v>636</v>
      </c>
      <c r="D110" s="5">
        <v>22019219500</v>
      </c>
      <c r="E110" s="5">
        <v>35689763443</v>
      </c>
      <c r="F110" s="5">
        <v>11143241298</v>
      </c>
      <c r="G110" s="5">
        <v>22126554399</v>
      </c>
      <c r="I110" s="5">
        <v>11143241298</v>
      </c>
      <c r="J110" s="5">
        <v>12461732347</v>
      </c>
      <c r="K110" s="5">
        <v>16451923902</v>
      </c>
      <c r="L110" s="5">
        <v>11579113424</v>
      </c>
      <c r="M110" s="5">
        <v>11219830724</v>
      </c>
      <c r="N110" s="5">
        <v>13987217966</v>
      </c>
      <c r="O110" s="5">
        <v>21797872995</v>
      </c>
      <c r="P110" s="5">
        <v>18964612078</v>
      </c>
      <c r="Q110" s="5">
        <v>21195493883</v>
      </c>
      <c r="R110" s="5">
        <v>23209928812</v>
      </c>
      <c r="S110" s="5">
        <v>23937182459</v>
      </c>
      <c r="T110" s="5">
        <v>22866534051</v>
      </c>
      <c r="U110" s="5">
        <v>19797264380</v>
      </c>
      <c r="V110" s="5">
        <v>16445211285</v>
      </c>
      <c r="W110" s="5">
        <v>13103870296</v>
      </c>
      <c r="X110" s="5">
        <v>11363351596</v>
      </c>
      <c r="Y110" s="5">
        <v>12581605664</v>
      </c>
      <c r="Z110" s="5">
        <v>11840388352</v>
      </c>
    </row>
    <row r="111" spans="3:26" ht="15.5" x14ac:dyDescent="0.35">
      <c r="C111" t="s">
        <v>637</v>
      </c>
      <c r="D111" s="5">
        <v>4312742449509</v>
      </c>
      <c r="E111" s="5">
        <v>5024245752807</v>
      </c>
      <c r="F111" s="5">
        <v>5139702867209</v>
      </c>
      <c r="G111" s="5">
        <v>4931835575285</v>
      </c>
      <c r="I111" s="5">
        <v>5139702867209</v>
      </c>
      <c r="J111" s="5">
        <v>4798662994857</v>
      </c>
      <c r="K111" s="5">
        <v>4696761103603</v>
      </c>
      <c r="L111" s="5">
        <v>4972366414520</v>
      </c>
      <c r="M111" s="5">
        <v>6317072871740</v>
      </c>
      <c r="N111" s="5">
        <v>5976432134617</v>
      </c>
      <c r="O111" s="5">
        <v>5932337771204</v>
      </c>
      <c r="P111" s="5">
        <v>5656864005292</v>
      </c>
      <c r="Q111" s="5">
        <v>5516392175636</v>
      </c>
      <c r="R111" s="5">
        <v>5695443825452</v>
      </c>
      <c r="S111" s="5">
        <v>5211685893763</v>
      </c>
      <c r="T111" s="5">
        <v>4450002570077</v>
      </c>
      <c r="U111" s="5">
        <v>3367519751423</v>
      </c>
      <c r="V111" s="5">
        <v>2874841031224</v>
      </c>
      <c r="W111" s="5">
        <v>2420015909775</v>
      </c>
      <c r="X111" s="5">
        <v>2159541719474</v>
      </c>
      <c r="Y111" s="5">
        <v>1927093075527</v>
      </c>
      <c r="Z111" s="5">
        <v>1585451977715</v>
      </c>
    </row>
    <row r="112" spans="3:26" ht="15.5" x14ac:dyDescent="0.35">
      <c r="C112" t="s">
        <v>638</v>
      </c>
      <c r="D112" s="5">
        <v>4312742449509</v>
      </c>
      <c r="E112" s="5">
        <v>5024245752807</v>
      </c>
      <c r="F112" s="5">
        <v>5139702867209</v>
      </c>
      <c r="G112" s="5">
        <v>4931835575285</v>
      </c>
      <c r="I112" s="5">
        <v>5139702867209</v>
      </c>
      <c r="J112" s="5">
        <v>4798662994857</v>
      </c>
      <c r="K112" s="5">
        <v>4696761103603</v>
      </c>
      <c r="L112" s="5">
        <v>4972366414520</v>
      </c>
      <c r="M112" s="5">
        <v>6317072871740</v>
      </c>
      <c r="N112" s="5">
        <v>5976432134617</v>
      </c>
      <c r="O112" s="5">
        <v>5932337771204</v>
      </c>
      <c r="P112" s="5">
        <v>5656864005292</v>
      </c>
      <c r="Q112" s="5">
        <v>5516392175636</v>
      </c>
      <c r="R112" s="5">
        <v>5695443825452</v>
      </c>
      <c r="S112" s="5">
        <v>5211685893763</v>
      </c>
      <c r="T112" s="5">
        <v>4450002570077</v>
      </c>
      <c r="U112" s="5">
        <v>3367519751423</v>
      </c>
      <c r="V112" s="5">
        <v>2874841031224</v>
      </c>
      <c r="W112" s="5">
        <v>2420015909775</v>
      </c>
      <c r="X112" s="5">
        <v>2159541719474</v>
      </c>
      <c r="Y112" s="5">
        <v>1927093075527</v>
      </c>
      <c r="Z112" s="5">
        <v>1585451977715</v>
      </c>
    </row>
    <row r="113" spans="2:26" ht="15.5" x14ac:dyDescent="0.35">
      <c r="C113" t="s">
        <v>639</v>
      </c>
      <c r="D113" s="5">
        <v>263861813</v>
      </c>
      <c r="E113" s="5">
        <v>961224302</v>
      </c>
      <c r="F113" s="5">
        <v>1453637871</v>
      </c>
      <c r="G113" s="5">
        <v>745468152</v>
      </c>
      <c r="I113" s="5">
        <v>1453637871</v>
      </c>
      <c r="J113" s="5">
        <v>1025968980</v>
      </c>
      <c r="K113" s="5">
        <v>1003950365</v>
      </c>
      <c r="L113" s="5">
        <v>1982315951</v>
      </c>
      <c r="M113" s="5">
        <v>1948803624</v>
      </c>
      <c r="N113" s="5">
        <v>937458657</v>
      </c>
      <c r="O113" s="5">
        <v>2859932643</v>
      </c>
      <c r="P113" s="5">
        <v>3244363897</v>
      </c>
      <c r="Q113" s="5">
        <v>1122532214</v>
      </c>
      <c r="R113" s="5">
        <v>917539229</v>
      </c>
      <c r="S113" s="5">
        <v>4129989750</v>
      </c>
      <c r="T113" s="5">
        <v>1108653515</v>
      </c>
      <c r="U113" s="5">
        <v>2099318906</v>
      </c>
      <c r="V113" s="5">
        <v>16931736863</v>
      </c>
      <c r="W113" s="5">
        <v>3576571003</v>
      </c>
      <c r="X113" s="5">
        <v>7524541264</v>
      </c>
      <c r="Y113" s="5">
        <v>7368922147</v>
      </c>
      <c r="Z113" s="5">
        <v>3010831865</v>
      </c>
    </row>
    <row r="114" spans="2:26" ht="15.5" x14ac:dyDescent="0.35">
      <c r="C114" t="s">
        <v>640</v>
      </c>
      <c r="D114" s="5">
        <v>22695612373</v>
      </c>
      <c r="E114" s="5">
        <v>13522493475</v>
      </c>
      <c r="F114" s="5">
        <v>22874573158</v>
      </c>
      <c r="G114" s="5">
        <v>14338648387</v>
      </c>
      <c r="I114" s="5">
        <v>22874573158</v>
      </c>
      <c r="J114" s="5">
        <v>18667445542</v>
      </c>
      <c r="K114" s="5">
        <v>9782120117</v>
      </c>
      <c r="L114" s="5">
        <v>5517767401</v>
      </c>
      <c r="M114" s="5">
        <v>8729683976</v>
      </c>
      <c r="N114" s="5">
        <v>9240910643</v>
      </c>
      <c r="O114" s="5">
        <v>12547769814</v>
      </c>
      <c r="P114" s="5">
        <v>17870621371</v>
      </c>
      <c r="Q114" s="5">
        <v>6332909437</v>
      </c>
      <c r="R114" s="5">
        <v>10573120998</v>
      </c>
      <c r="S114" s="5">
        <v>9484372739</v>
      </c>
      <c r="T114" s="5">
        <v>4614251955</v>
      </c>
      <c r="U114" s="5">
        <v>24815151215</v>
      </c>
      <c r="V114" s="5">
        <v>740139376</v>
      </c>
      <c r="W114" s="5">
        <v>3370777839</v>
      </c>
      <c r="X114" s="5">
        <v>2706331898</v>
      </c>
      <c r="Y114" s="5">
        <v>2105783556</v>
      </c>
      <c r="Z114" s="5">
        <v>9437609457</v>
      </c>
    </row>
    <row r="115" spans="2:26" ht="15.5" x14ac:dyDescent="0.35">
      <c r="C115" t="s">
        <v>143</v>
      </c>
      <c r="D115" s="5">
        <v>6602964443</v>
      </c>
      <c r="E115" s="5">
        <v>11756854780</v>
      </c>
      <c r="F115" s="5">
        <v>6777635325</v>
      </c>
      <c r="G115" s="5">
        <v>5500479764</v>
      </c>
      <c r="I115" s="5">
        <v>6777635325</v>
      </c>
      <c r="J115" s="5">
        <v>7656640955</v>
      </c>
      <c r="K115" s="5">
        <v>16781584781</v>
      </c>
      <c r="L115" s="5">
        <v>17861231701</v>
      </c>
      <c r="M115" s="5">
        <v>6496620140</v>
      </c>
      <c r="N115" s="5">
        <v>14434301626</v>
      </c>
      <c r="O115" s="5">
        <v>15180787624</v>
      </c>
      <c r="P115" s="5">
        <v>14801710387</v>
      </c>
      <c r="Q115" s="5">
        <v>20288658420</v>
      </c>
      <c r="R115" s="5">
        <v>15768022251</v>
      </c>
      <c r="S115" s="5">
        <v>14211058315</v>
      </c>
      <c r="T115" s="5">
        <v>11640178877</v>
      </c>
      <c r="U115" s="5">
        <v>12937812253</v>
      </c>
      <c r="V115" s="5">
        <v>6026569020</v>
      </c>
      <c r="W115" s="5">
        <v>8812802638</v>
      </c>
      <c r="X115" s="5">
        <v>5452541816</v>
      </c>
      <c r="Y115" s="5">
        <v>3694598031</v>
      </c>
      <c r="Z115" s="5">
        <v>6522034484</v>
      </c>
    </row>
    <row r="116" spans="2:26" ht="15.5" x14ac:dyDescent="0.35">
      <c r="C116" t="s">
        <v>159</v>
      </c>
      <c r="D116" s="5">
        <v>4491396260239</v>
      </c>
      <c r="E116" s="5">
        <v>5212863257832</v>
      </c>
      <c r="F116" s="5">
        <v>5318250168306</v>
      </c>
      <c r="G116" s="5">
        <v>5121890603436</v>
      </c>
      <c r="I116" s="5">
        <v>5318250168306</v>
      </c>
      <c r="J116" s="5">
        <v>4990819547011</v>
      </c>
      <c r="K116" s="5">
        <v>4869599435614</v>
      </c>
      <c r="L116" s="5">
        <v>5134517792869</v>
      </c>
      <c r="M116" s="5">
        <v>6432760566695</v>
      </c>
      <c r="N116" s="5">
        <v>6128138202911</v>
      </c>
      <c r="O116" s="5">
        <v>6083998151873</v>
      </c>
      <c r="P116" s="5">
        <v>5802518829966</v>
      </c>
      <c r="Q116" s="5">
        <v>5651847900990</v>
      </c>
      <c r="R116" s="5">
        <v>5824505922990</v>
      </c>
      <c r="S116" s="5">
        <v>5333398527251</v>
      </c>
      <c r="T116" s="5">
        <v>4553283036909</v>
      </c>
      <c r="U116" s="5">
        <v>3481269506251</v>
      </c>
      <c r="V116" s="5">
        <v>2961011241954</v>
      </c>
      <c r="W116" s="5">
        <v>2487017345930</v>
      </c>
      <c r="X116" s="5">
        <v>2226392039567</v>
      </c>
      <c r="Y116" s="5">
        <v>1988575919921</v>
      </c>
      <c r="Z116" s="5">
        <v>1651064007914</v>
      </c>
    </row>
    <row r="117" spans="2:26" ht="15.5" x14ac:dyDescent="0.35">
      <c r="C117" t="s">
        <v>160</v>
      </c>
    </row>
    <row r="118" spans="2:26" ht="15.5" x14ac:dyDescent="0.35">
      <c r="C118" t="s">
        <v>161</v>
      </c>
      <c r="D118" s="5">
        <v>338800000000</v>
      </c>
      <c r="E118" s="5">
        <v>338800000000</v>
      </c>
      <c r="F118" s="5">
        <v>338800000000</v>
      </c>
      <c r="G118" s="5">
        <v>338800000000</v>
      </c>
      <c r="I118" s="5">
        <v>338800000000</v>
      </c>
      <c r="J118" s="5">
        <v>338800000000</v>
      </c>
      <c r="K118" s="5">
        <v>338800000000</v>
      </c>
      <c r="L118" s="5">
        <v>338800000000</v>
      </c>
      <c r="M118" s="5">
        <v>277200000000</v>
      </c>
      <c r="N118" s="5">
        <v>231000000000</v>
      </c>
      <c r="O118" s="5">
        <v>231000000000</v>
      </c>
      <c r="P118" s="5">
        <v>231000000000</v>
      </c>
      <c r="Q118" s="5">
        <v>231000000000</v>
      </c>
      <c r="R118" s="5">
        <v>231000000000</v>
      </c>
      <c r="S118" s="5">
        <v>231000000000</v>
      </c>
      <c r="T118" s="5">
        <v>231000000000</v>
      </c>
      <c r="U118" s="5">
        <v>231000000000</v>
      </c>
      <c r="V118" s="5">
        <v>231000000000</v>
      </c>
      <c r="W118" s="5">
        <v>231000000000</v>
      </c>
      <c r="X118" s="5">
        <v>231000000000</v>
      </c>
      <c r="Y118" s="5">
        <v>231000000000</v>
      </c>
      <c r="Z118" s="5">
        <v>231000000000</v>
      </c>
    </row>
    <row r="119" spans="2:26" ht="15.5" x14ac:dyDescent="0.35">
      <c r="C119" t="s">
        <v>162</v>
      </c>
      <c r="D119" s="5">
        <v>1344852028249</v>
      </c>
      <c r="E119" s="5">
        <v>1344852028249</v>
      </c>
      <c r="F119" s="5">
        <v>1344852028249</v>
      </c>
      <c r="G119" s="5">
        <v>1344852028249</v>
      </c>
      <c r="I119" s="5">
        <v>1344852028249</v>
      </c>
      <c r="J119" s="5">
        <v>1344852028249</v>
      </c>
      <c r="K119" s="5">
        <v>1344852028249</v>
      </c>
      <c r="L119" s="5">
        <v>1344852028249</v>
      </c>
      <c r="M119" s="5">
        <v>583045154766</v>
      </c>
      <c r="N119" s="5">
        <v>10989779766</v>
      </c>
      <c r="O119" s="5">
        <v>10989779766</v>
      </c>
      <c r="P119" s="5">
        <v>10989779766</v>
      </c>
      <c r="Q119" s="5">
        <v>10989779766</v>
      </c>
      <c r="R119" s="5">
        <v>10989779766</v>
      </c>
      <c r="S119" s="5">
        <v>10989779766</v>
      </c>
      <c r="T119" s="5">
        <v>10989779766</v>
      </c>
      <c r="U119" s="5">
        <v>10989779766</v>
      </c>
      <c r="V119" s="5">
        <v>10989779766</v>
      </c>
      <c r="W119" s="5">
        <v>10989779766</v>
      </c>
      <c r="X119" s="5">
        <v>10989779766</v>
      </c>
      <c r="Y119" s="5">
        <v>10989779766</v>
      </c>
      <c r="Z119" s="5">
        <v>10989779766</v>
      </c>
    </row>
    <row r="120" spans="2:26" ht="15.5" x14ac:dyDescent="0.35">
      <c r="C120" t="s">
        <v>163</v>
      </c>
      <c r="D120" s="5">
        <v>853191895277</v>
      </c>
      <c r="E120" s="5">
        <v>837737145640</v>
      </c>
      <c r="F120" s="5">
        <v>824916080772</v>
      </c>
      <c r="G120" s="5">
        <v>833288964343</v>
      </c>
      <c r="I120" s="5">
        <v>824916080772</v>
      </c>
      <c r="J120" s="5">
        <v>815447022225</v>
      </c>
      <c r="K120" s="5">
        <v>749526403695</v>
      </c>
      <c r="L120" s="5">
        <v>705160491749</v>
      </c>
      <c r="M120" s="5">
        <v>714626689319</v>
      </c>
      <c r="N120" s="5">
        <v>614762010229</v>
      </c>
      <c r="O120" s="5">
        <v>633932244086</v>
      </c>
      <c r="P120" s="5">
        <v>608174342971</v>
      </c>
      <c r="Q120" s="5">
        <v>538376478483</v>
      </c>
      <c r="R120" s="5">
        <v>468578883013</v>
      </c>
      <c r="S120" s="5">
        <v>404141145844</v>
      </c>
      <c r="T120" s="5">
        <v>360149827924</v>
      </c>
      <c r="U120" s="5">
        <v>322412991595</v>
      </c>
      <c r="V120" s="5">
        <v>280515567137</v>
      </c>
      <c r="W120" s="5">
        <v>234141327817</v>
      </c>
      <c r="X120" s="5">
        <v>192669870369</v>
      </c>
      <c r="Y120" s="5">
        <v>172620395174</v>
      </c>
      <c r="Z120" s="5">
        <v>151313618449</v>
      </c>
    </row>
    <row r="121" spans="2:26" ht="15.5" x14ac:dyDescent="0.35">
      <c r="C121" t="s">
        <v>164</v>
      </c>
      <c r="D121" s="5">
        <v>53500000000</v>
      </c>
      <c r="E121" s="5">
        <v>50500000000</v>
      </c>
      <c r="F121" s="5">
        <v>50500000000</v>
      </c>
      <c r="G121" s="5">
        <v>50500000000</v>
      </c>
      <c r="I121" s="5">
        <v>50500000000</v>
      </c>
      <c r="J121" s="5">
        <v>47500000000</v>
      </c>
      <c r="K121" s="5">
        <v>45000000000</v>
      </c>
      <c r="L121" s="5">
        <v>42500000000</v>
      </c>
      <c r="M121" s="5">
        <v>40000000000</v>
      </c>
      <c r="N121" s="5">
        <v>37500000000</v>
      </c>
      <c r="O121" s="5">
        <v>35000000000</v>
      </c>
      <c r="P121" s="5">
        <v>32500000000</v>
      </c>
      <c r="Q121" s="5">
        <v>30000000000</v>
      </c>
      <c r="R121" s="5">
        <v>27500000000</v>
      </c>
      <c r="S121" s="5">
        <v>25000000000</v>
      </c>
      <c r="T121" s="5">
        <v>22500000000</v>
      </c>
      <c r="U121" s="5">
        <v>20000000000</v>
      </c>
      <c r="V121" s="5">
        <v>17500000000</v>
      </c>
      <c r="W121" s="5">
        <v>15000000000</v>
      </c>
      <c r="X121" s="5">
        <v>12500000000</v>
      </c>
      <c r="Y121" s="5">
        <v>10000000000</v>
      </c>
      <c r="Z121" s="5">
        <v>7500000000</v>
      </c>
    </row>
    <row r="122" spans="2:26" ht="15.5" x14ac:dyDescent="0.35">
      <c r="C122" t="s">
        <v>165</v>
      </c>
      <c r="D122" s="5">
        <v>799691895277</v>
      </c>
      <c r="E122" s="5">
        <v>787237145640</v>
      </c>
      <c r="F122" s="5">
        <v>774416080772</v>
      </c>
      <c r="G122" s="5">
        <v>782788964343</v>
      </c>
      <c r="I122" s="5">
        <v>774416080772</v>
      </c>
      <c r="J122" s="5">
        <v>767947022225</v>
      </c>
      <c r="K122" s="5">
        <v>704526403695</v>
      </c>
      <c r="L122" s="5">
        <v>662660491749</v>
      </c>
      <c r="M122" s="5">
        <v>674626689319</v>
      </c>
      <c r="N122" s="5">
        <v>577262010229</v>
      </c>
      <c r="O122" s="5">
        <v>598932244086</v>
      </c>
      <c r="P122" s="5">
        <v>575674342971</v>
      </c>
      <c r="Q122" s="5">
        <v>508376478483</v>
      </c>
      <c r="R122" s="5">
        <v>441078883013</v>
      </c>
      <c r="S122" s="5">
        <v>379141145844</v>
      </c>
      <c r="T122" s="5">
        <v>337649827924</v>
      </c>
      <c r="U122" s="5">
        <v>302412991595</v>
      </c>
      <c r="V122" s="5">
        <v>263015567137</v>
      </c>
      <c r="W122" s="5">
        <v>219141327817</v>
      </c>
      <c r="X122" s="5">
        <v>180169870369</v>
      </c>
      <c r="Y122" s="5">
        <v>162620395174</v>
      </c>
      <c r="Z122" s="5">
        <v>143813618449</v>
      </c>
    </row>
    <row r="123" spans="2:26" ht="15.5" x14ac:dyDescent="0.35">
      <c r="C123" t="s">
        <v>166</v>
      </c>
      <c r="D123" s="5">
        <v>853191895277</v>
      </c>
      <c r="E123" s="5">
        <v>837737145640</v>
      </c>
      <c r="F123" s="5">
        <v>824916080772</v>
      </c>
      <c r="G123" s="5">
        <v>833288964343</v>
      </c>
      <c r="I123" s="5">
        <v>824916080772</v>
      </c>
      <c r="J123" s="5">
        <v>815447022225</v>
      </c>
      <c r="K123" s="5">
        <v>749526403695</v>
      </c>
      <c r="L123" s="5">
        <v>705160491749</v>
      </c>
      <c r="M123" s="5">
        <v>714626689319</v>
      </c>
      <c r="N123" s="5">
        <v>614762010229</v>
      </c>
      <c r="O123" s="5">
        <v>633932244086</v>
      </c>
      <c r="P123" s="5">
        <v>608174342971</v>
      </c>
      <c r="Q123" s="5">
        <v>538376478483</v>
      </c>
      <c r="R123" s="5">
        <v>468578883013</v>
      </c>
      <c r="S123" s="5">
        <v>404141145844</v>
      </c>
      <c r="T123" s="5">
        <v>360149827924</v>
      </c>
      <c r="U123" s="5">
        <v>322412991595</v>
      </c>
      <c r="V123" s="5">
        <v>280515567137</v>
      </c>
      <c r="W123" s="5">
        <v>234141327817</v>
      </c>
      <c r="X123" s="5">
        <v>192669870369</v>
      </c>
      <c r="Y123" s="5">
        <v>172620395174</v>
      </c>
      <c r="Z123" s="5">
        <v>151313618449</v>
      </c>
    </row>
    <row r="124" spans="2:26" ht="15.5" x14ac:dyDescent="0.35">
      <c r="C124" t="s">
        <v>10</v>
      </c>
      <c r="D124" s="5">
        <v>3256068495310</v>
      </c>
      <c r="E124" s="5">
        <v>3240613745673</v>
      </c>
      <c r="F124" s="5">
        <v>3227792680805</v>
      </c>
      <c r="G124" s="5">
        <v>3202947985087</v>
      </c>
      <c r="I124" s="5">
        <v>3227792680805</v>
      </c>
      <c r="J124" s="5">
        <v>3185106042969</v>
      </c>
      <c r="K124" s="5">
        <v>3121955070819</v>
      </c>
      <c r="L124" s="5">
        <v>3076773997530</v>
      </c>
      <c r="M124" s="5">
        <v>2233765261905</v>
      </c>
      <c r="N124" s="5">
        <v>1509386122943</v>
      </c>
      <c r="O124" s="5">
        <v>1523655563503</v>
      </c>
      <c r="P124" s="5">
        <v>1494754637294</v>
      </c>
      <c r="Q124" s="5">
        <v>1362829434621</v>
      </c>
      <c r="R124" s="5">
        <v>1296667409954</v>
      </c>
      <c r="S124" s="5">
        <v>1233868290690</v>
      </c>
      <c r="T124" s="5">
        <v>602139607690</v>
      </c>
      <c r="U124" s="5">
        <v>564402771361</v>
      </c>
      <c r="V124" s="5">
        <v>522505346903</v>
      </c>
      <c r="W124" s="5">
        <v>476131107583</v>
      </c>
      <c r="X124" s="5">
        <v>434659650135</v>
      </c>
      <c r="Y124" s="5">
        <v>414610174940</v>
      </c>
      <c r="Z124" s="5">
        <v>393303398215</v>
      </c>
    </row>
    <row r="125" spans="2:26" ht="15.5" x14ac:dyDescent="0.35">
      <c r="C125" t="s">
        <v>168</v>
      </c>
      <c r="D125" s="5">
        <v>7747464755549</v>
      </c>
      <c r="E125" s="5">
        <v>8453477003505</v>
      </c>
      <c r="F125" s="5">
        <v>8546042849111</v>
      </c>
      <c r="G125" s="5">
        <v>8324838588523</v>
      </c>
      <c r="I125" s="5">
        <v>8546042849111</v>
      </c>
      <c r="J125" s="5">
        <v>8175925589980</v>
      </c>
      <c r="K125" s="5">
        <v>7991554506433</v>
      </c>
      <c r="L125" s="5">
        <v>8211291790399</v>
      </c>
      <c r="M125" s="5">
        <v>8666525828600</v>
      </c>
      <c r="N125" s="5">
        <v>7637524325854</v>
      </c>
      <c r="O125" s="5">
        <v>7607653715376</v>
      </c>
      <c r="P125" s="5">
        <v>7297273467260</v>
      </c>
      <c r="Q125" s="5">
        <v>7014677335611</v>
      </c>
      <c r="R125" s="5">
        <v>7121173332944</v>
      </c>
      <c r="S125" s="5">
        <v>6567266817941</v>
      </c>
      <c r="T125" s="5">
        <v>5155422644599</v>
      </c>
      <c r="U125" s="5">
        <v>4045672277612</v>
      </c>
      <c r="V125" s="5">
        <v>3483516588857</v>
      </c>
      <c r="W125" s="5">
        <v>2963148453513</v>
      </c>
      <c r="X125" s="5">
        <v>2661051689702</v>
      </c>
      <c r="Y125" s="5">
        <v>2403186094861</v>
      </c>
      <c r="Z125" s="5">
        <v>2044367406129</v>
      </c>
    </row>
    <row r="126" spans="2:26" ht="15.5" x14ac:dyDescent="0.35">
      <c r="C126" t="s">
        <v>169</v>
      </c>
      <c r="D126" s="5">
        <v>3388000000</v>
      </c>
      <c r="E126" s="5">
        <v>3388000000</v>
      </c>
      <c r="F126" s="5">
        <v>3388000000</v>
      </c>
      <c r="G126" s="5">
        <v>3388000000</v>
      </c>
      <c r="I126" s="5">
        <v>3388000000</v>
      </c>
      <c r="J126" s="5">
        <v>3388000000</v>
      </c>
      <c r="K126" s="5">
        <v>3388000000</v>
      </c>
      <c r="L126" s="5">
        <v>3388000000</v>
      </c>
      <c r="M126" s="5">
        <v>2772000000</v>
      </c>
      <c r="N126" s="5">
        <v>2310000000</v>
      </c>
      <c r="O126" s="5">
        <v>2310000000</v>
      </c>
      <c r="P126" s="5">
        <v>2310000000</v>
      </c>
      <c r="Q126" s="5">
        <v>2310000000</v>
      </c>
      <c r="R126" s="5">
        <v>2310000000</v>
      </c>
      <c r="S126" s="5">
        <v>2310000000</v>
      </c>
      <c r="T126" s="5">
        <v>2310000000</v>
      </c>
      <c r="U126" s="5">
        <v>2310000000</v>
      </c>
      <c r="V126" s="5">
        <v>2310000000</v>
      </c>
      <c r="W126" s="5">
        <v>2310000000</v>
      </c>
      <c r="X126" s="5">
        <v>2310000000</v>
      </c>
      <c r="Y126" s="5">
        <v>2310000000</v>
      </c>
      <c r="Z126" s="5">
        <v>2310000000</v>
      </c>
    </row>
    <row r="128" spans="2:26" ht="15.5" x14ac:dyDescent="0.35">
      <c r="B128" t="s">
        <v>170</v>
      </c>
      <c r="C128" t="s">
        <v>171</v>
      </c>
      <c r="D128" s="5">
        <v>-33293733353</v>
      </c>
      <c r="E128" s="5">
        <v>213522827854</v>
      </c>
      <c r="F128" s="5">
        <v>195452529770</v>
      </c>
      <c r="G128" s="5">
        <v>-730045201166</v>
      </c>
      <c r="I128" s="5">
        <v>142623419816</v>
      </c>
      <c r="J128" s="5">
        <v>-347779500822</v>
      </c>
      <c r="K128" s="5">
        <v>-237811734745</v>
      </c>
      <c r="L128" s="5">
        <v>-1065703385641</v>
      </c>
      <c r="M128" s="5">
        <v>993014830075</v>
      </c>
      <c r="N128" s="5">
        <v>642426485735</v>
      </c>
      <c r="O128" s="5">
        <v>-71208888230</v>
      </c>
      <c r="P128" s="5">
        <v>-9155201942</v>
      </c>
      <c r="Q128" s="5">
        <v>-116867307919</v>
      </c>
      <c r="R128" s="5">
        <v>408439544324</v>
      </c>
      <c r="S128" s="5">
        <v>70238389333</v>
      </c>
      <c r="T128" s="5">
        <v>438308822329</v>
      </c>
      <c r="U128" s="5">
        <v>-53372504477</v>
      </c>
      <c r="V128" s="5">
        <v>-77503485602</v>
      </c>
      <c r="W128" s="5">
        <v>-169889532129</v>
      </c>
      <c r="X128" s="5">
        <v>78525965304</v>
      </c>
      <c r="Y128" s="5">
        <v>223430644619</v>
      </c>
      <c r="Z128" s="5">
        <v>-113975497622</v>
      </c>
    </row>
    <row r="129" spans="3:26" ht="15.5" x14ac:dyDescent="0.35">
      <c r="C129" t="s">
        <v>642</v>
      </c>
      <c r="D129" s="5">
        <v>122125485099</v>
      </c>
      <c r="E129" s="5">
        <v>127112953465</v>
      </c>
      <c r="F129" s="5">
        <v>130806372442</v>
      </c>
      <c r="G129" s="5">
        <v>136630398108</v>
      </c>
      <c r="I129" s="5">
        <v>539124550019</v>
      </c>
      <c r="J129" s="5">
        <v>555237256271</v>
      </c>
      <c r="K129" s="5">
        <v>541717343707</v>
      </c>
      <c r="L129" s="5">
        <v>523039038138</v>
      </c>
      <c r="M129" s="5">
        <v>524396043752</v>
      </c>
      <c r="N129" s="5">
        <v>622816274401</v>
      </c>
      <c r="O129" s="5">
        <v>656790339559</v>
      </c>
      <c r="P129" s="5">
        <v>647295246307</v>
      </c>
      <c r="Q129" s="5">
        <v>682453128514</v>
      </c>
      <c r="R129" s="5">
        <v>720551752184</v>
      </c>
      <c r="S129" s="5">
        <v>663827792638</v>
      </c>
      <c r="T129" s="5">
        <v>524502086408</v>
      </c>
      <c r="U129" s="5">
        <v>386929818222</v>
      </c>
      <c r="V129" s="5">
        <v>305255193173</v>
      </c>
      <c r="W129" s="5">
        <v>259757773395</v>
      </c>
      <c r="X129" s="5">
        <v>242313409327</v>
      </c>
      <c r="Y129" s="5">
        <v>221889053185</v>
      </c>
      <c r="Z129" s="5">
        <v>209075976803</v>
      </c>
    </row>
    <row r="130" spans="3:26" ht="15.5" x14ac:dyDescent="0.35">
      <c r="C130" t="s">
        <v>1266</v>
      </c>
      <c r="D130" s="5">
        <v>-42793174115</v>
      </c>
      <c r="E130" s="5">
        <v>-47638047920</v>
      </c>
      <c r="F130" s="5">
        <v>-50694225618</v>
      </c>
      <c r="G130" s="5">
        <v>-58384416186</v>
      </c>
      <c r="I130" s="5">
        <v>-215186957987</v>
      </c>
      <c r="J130" s="5">
        <v>-212757265097</v>
      </c>
      <c r="K130" s="5">
        <v>-176150719625</v>
      </c>
      <c r="L130" s="5">
        <v>-181110589704</v>
      </c>
      <c r="M130" s="5">
        <v>-236571564005</v>
      </c>
      <c r="N130" s="5">
        <v>-347704936188</v>
      </c>
      <c r="O130" s="5">
        <v>-342995436166</v>
      </c>
      <c r="P130" s="5">
        <v>-309904322306</v>
      </c>
      <c r="Q130" s="5">
        <v>-334860592260</v>
      </c>
      <c r="R130" s="5">
        <v>-386482788814</v>
      </c>
      <c r="S130" s="5">
        <v>-389833740006</v>
      </c>
      <c r="T130" s="5">
        <v>-298638608983</v>
      </c>
      <c r="U130" s="5">
        <v>-180617993716</v>
      </c>
      <c r="V130" s="5">
        <v>-124685016033</v>
      </c>
      <c r="W130" s="5">
        <v>-118229369833</v>
      </c>
      <c r="X130" s="5">
        <v>-111479427575</v>
      </c>
      <c r="Y130" s="5">
        <v>-98250601972</v>
      </c>
      <c r="Z130" s="5">
        <v>-97383133146</v>
      </c>
    </row>
    <row r="131" spans="3:26" ht="15.5" x14ac:dyDescent="0.35">
      <c r="C131" t="s">
        <v>2145</v>
      </c>
      <c r="D131" s="5">
        <v>5099117236</v>
      </c>
      <c r="E131" s="5">
        <v>3108624297</v>
      </c>
      <c r="F131" s="5">
        <v>2649390735</v>
      </c>
      <c r="G131" s="5">
        <v>3459429976</v>
      </c>
      <c r="I131" s="5">
        <v>12220241737</v>
      </c>
      <c r="J131" s="5">
        <v>12255735000</v>
      </c>
      <c r="K131" s="5">
        <v>14816575557</v>
      </c>
      <c r="L131" s="5">
        <v>10753319380</v>
      </c>
      <c r="M131" s="5">
        <v>13849557739</v>
      </c>
      <c r="N131" s="5">
        <v>14867386000</v>
      </c>
      <c r="O131" s="5">
        <v>21245494326</v>
      </c>
      <c r="P131" s="5">
        <v>24730129965</v>
      </c>
      <c r="Q131" s="5">
        <v>21372885228</v>
      </c>
      <c r="R131" s="5">
        <v>2193696127</v>
      </c>
      <c r="S131" s="5">
        <v>19729350609</v>
      </c>
      <c r="T131" s="5">
        <v>17793291409</v>
      </c>
      <c r="U131" s="5">
        <v>13942403872</v>
      </c>
      <c r="V131" s="5">
        <v>15443315184</v>
      </c>
      <c r="W131" s="5">
        <v>8069786089</v>
      </c>
      <c r="X131" s="5">
        <v>5226365011</v>
      </c>
      <c r="Y131" s="5">
        <v>7136805308</v>
      </c>
      <c r="Z131" s="5">
        <v>8783373945</v>
      </c>
    </row>
    <row r="132" spans="3:26" ht="15.5" x14ac:dyDescent="0.35">
      <c r="C132" t="s">
        <v>644</v>
      </c>
      <c r="D132" s="5">
        <v>-33636855681</v>
      </c>
      <c r="E132" s="5">
        <v>-45462938772</v>
      </c>
      <c r="F132" s="5">
        <v>-42589006397</v>
      </c>
      <c r="G132" s="5">
        <v>-40396110146</v>
      </c>
      <c r="I132" s="5">
        <v>-154876097353</v>
      </c>
      <c r="J132" s="5">
        <v>-158561006421</v>
      </c>
      <c r="K132" s="5">
        <v>-156103491816</v>
      </c>
      <c r="L132" s="5">
        <v>-141811711258</v>
      </c>
      <c r="M132" s="5">
        <v>-136862221910</v>
      </c>
      <c r="N132" s="5">
        <v>-128225663090</v>
      </c>
      <c r="O132" s="5">
        <v>-132829280950</v>
      </c>
      <c r="P132" s="5">
        <v>-129389534228</v>
      </c>
      <c r="Q132" s="5">
        <v>-110189364872</v>
      </c>
      <c r="R132" s="5">
        <v>-108847053996</v>
      </c>
      <c r="S132" s="5">
        <v>-98708774462</v>
      </c>
      <c r="T132" s="5">
        <v>-92246995391</v>
      </c>
      <c r="U132" s="5">
        <v>-85342242600</v>
      </c>
      <c r="V132" s="5">
        <v>-69180897198</v>
      </c>
      <c r="W132" s="5">
        <v>-56729127775</v>
      </c>
      <c r="X132" s="5">
        <v>-52671405371</v>
      </c>
      <c r="Y132" s="5">
        <v>-44864789895</v>
      </c>
      <c r="Z132" s="5">
        <v>-45090575170</v>
      </c>
    </row>
    <row r="133" spans="3:26" ht="15.5" x14ac:dyDescent="0.35">
      <c r="C133" t="s">
        <v>694</v>
      </c>
      <c r="D133" s="5">
        <v>-29444801672</v>
      </c>
      <c r="E133" s="5">
        <v>-19461806451</v>
      </c>
      <c r="F133" s="5">
        <v>-33509157396</v>
      </c>
      <c r="G133" s="5">
        <v>-25642458286</v>
      </c>
      <c r="I133" s="5">
        <v>-107313958778</v>
      </c>
      <c r="J133" s="5">
        <v>-101075959279</v>
      </c>
      <c r="K133" s="5">
        <v>-89421818801</v>
      </c>
      <c r="L133" s="5">
        <v>-94560275876</v>
      </c>
      <c r="M133" s="5">
        <v>-94815886210</v>
      </c>
      <c r="N133" s="5">
        <v>-97352509369</v>
      </c>
      <c r="O133" s="5">
        <v>-101812114568</v>
      </c>
      <c r="P133" s="5">
        <v>-92317548146</v>
      </c>
      <c r="Q133" s="5">
        <v>-90783305086</v>
      </c>
      <c r="R133" s="5">
        <v>-85843993961</v>
      </c>
      <c r="S133" s="5">
        <v>-82020085229</v>
      </c>
      <c r="T133" s="5">
        <v>-71177743651</v>
      </c>
      <c r="U133" s="5">
        <v>-61993377146</v>
      </c>
      <c r="V133" s="5">
        <v>-54392982071</v>
      </c>
      <c r="W133" s="5">
        <v>-30754565105</v>
      </c>
      <c r="X133" s="5">
        <v>-29133161890</v>
      </c>
      <c r="Y133" s="5">
        <v>-31033587497</v>
      </c>
      <c r="Z133" s="5">
        <v>-24775938297</v>
      </c>
    </row>
    <row r="134" spans="3:26" ht="15.5" x14ac:dyDescent="0.35">
      <c r="C134" t="s">
        <v>1573</v>
      </c>
      <c r="W134" s="5">
        <v>140000000</v>
      </c>
      <c r="Y134" s="5">
        <v>128765000</v>
      </c>
      <c r="Z134" s="5">
        <v>112000000</v>
      </c>
    </row>
    <row r="135" spans="3:26" ht="15.5" x14ac:dyDescent="0.35">
      <c r="C135" t="s">
        <v>2146</v>
      </c>
      <c r="D135" s="5">
        <v>-8249051</v>
      </c>
      <c r="F135" s="5">
        <v>1515089928</v>
      </c>
      <c r="G135" s="5">
        <v>-91666090</v>
      </c>
      <c r="I135" s="5">
        <v>1397673838</v>
      </c>
      <c r="J135" s="5">
        <v>18099688122</v>
      </c>
      <c r="K135" s="5">
        <v>-69428121</v>
      </c>
      <c r="L135" s="5">
        <v>2672557398</v>
      </c>
      <c r="M135" s="5">
        <v>-2094890443</v>
      </c>
      <c r="N135" s="5">
        <v>214865556</v>
      </c>
      <c r="O135" s="5">
        <v>-394083286</v>
      </c>
      <c r="P135" s="5">
        <v>2618280861</v>
      </c>
      <c r="Q135" s="5">
        <v>82284872</v>
      </c>
      <c r="R135" s="5">
        <v>256918151</v>
      </c>
      <c r="S135" s="5">
        <v>101396611</v>
      </c>
      <c r="T135" s="5">
        <v>-21382628</v>
      </c>
      <c r="U135" s="5">
        <v>271766761</v>
      </c>
      <c r="V135" s="5">
        <v>-4247318301</v>
      </c>
      <c r="W135" s="5">
        <v>-9423286524</v>
      </c>
      <c r="X135" s="5">
        <v>-3015028562</v>
      </c>
      <c r="Y135" s="5">
        <v>-6211600035</v>
      </c>
      <c r="Z135" s="5">
        <v>962428309</v>
      </c>
    </row>
    <row r="136" spans="3:26" ht="15.5" x14ac:dyDescent="0.35">
      <c r="C136" t="s">
        <v>1575</v>
      </c>
      <c r="D136" s="5">
        <v>-444905380</v>
      </c>
      <c r="E136" s="5">
        <v>444905380</v>
      </c>
    </row>
    <row r="137" spans="3:26" ht="15.5" x14ac:dyDescent="0.35">
      <c r="C137" t="s">
        <v>931</v>
      </c>
    </row>
    <row r="138" spans="3:26" ht="15.5" x14ac:dyDescent="0.35">
      <c r="C138" t="s">
        <v>179</v>
      </c>
      <c r="D138" s="5">
        <v>9707587120</v>
      </c>
      <c r="E138" s="5">
        <v>-195801100</v>
      </c>
      <c r="F138" s="5">
        <v>-1401567200</v>
      </c>
      <c r="I138" s="5">
        <v>-7817474940</v>
      </c>
      <c r="J138" s="5">
        <v>-31608590640</v>
      </c>
      <c r="K138" s="5">
        <v>-23796965500</v>
      </c>
      <c r="L138" s="5">
        <v>-12557267360</v>
      </c>
      <c r="M138" s="5">
        <v>-19517645180</v>
      </c>
      <c r="N138" s="5">
        <v>-15735965612</v>
      </c>
      <c r="O138" s="5">
        <v>-21373854618</v>
      </c>
      <c r="P138" s="5">
        <v>-38610662490</v>
      </c>
      <c r="Q138" s="5">
        <v>-30913976302</v>
      </c>
      <c r="R138" s="5">
        <v>-28009593102</v>
      </c>
      <c r="S138" s="5">
        <v>-19473950216</v>
      </c>
      <c r="T138" s="5">
        <v>-19112316692</v>
      </c>
      <c r="U138" s="5">
        <v>-20377115194</v>
      </c>
      <c r="V138" s="5">
        <v>-15920855808</v>
      </c>
      <c r="W138" s="5">
        <v>-12154700500</v>
      </c>
      <c r="X138" s="5">
        <v>-8527607080</v>
      </c>
      <c r="Y138" s="5">
        <v>-15915933600</v>
      </c>
      <c r="Z138" s="5">
        <v>-10841270900</v>
      </c>
    </row>
    <row r="139" spans="3:26" ht="15.5" x14ac:dyDescent="0.35">
      <c r="C139" t="s">
        <v>1775</v>
      </c>
      <c r="S139" s="5">
        <v>-18252407377</v>
      </c>
    </row>
    <row r="140" spans="3:26" ht="15.5" x14ac:dyDescent="0.35">
      <c r="C140" t="s">
        <v>647</v>
      </c>
    </row>
    <row r="141" spans="3:26" ht="15.5" x14ac:dyDescent="0.35">
      <c r="C141" t="s">
        <v>648</v>
      </c>
      <c r="Y141" s="5">
        <v>-129069246608</v>
      </c>
      <c r="Z141" s="5">
        <v>-53148143112</v>
      </c>
    </row>
    <row r="142" spans="3:26" ht="15.5" x14ac:dyDescent="0.35">
      <c r="C142" t="s">
        <v>1311</v>
      </c>
      <c r="D142" s="5">
        <v>658503868545</v>
      </c>
      <c r="E142" s="5">
        <v>34144513651</v>
      </c>
      <c r="F142" s="5">
        <v>-10515895471</v>
      </c>
      <c r="G142" s="5">
        <v>34529768022</v>
      </c>
      <c r="I142" s="5">
        <v>-245492343232</v>
      </c>
      <c r="J142" s="5">
        <v>-558300747282</v>
      </c>
      <c r="K142" s="5">
        <v>-73828916799</v>
      </c>
      <c r="L142" s="5">
        <v>122896226644</v>
      </c>
      <c r="M142" s="5">
        <v>597624965340</v>
      </c>
      <c r="N142" s="5">
        <v>568268411591</v>
      </c>
      <c r="O142" s="5">
        <v>-404956569203</v>
      </c>
      <c r="P142" s="5">
        <v>-245492421617</v>
      </c>
      <c r="Q142" s="5">
        <v>-49912514471</v>
      </c>
      <c r="R142" s="5">
        <v>-186646771019</v>
      </c>
      <c r="S142" s="5">
        <v>-779165908995</v>
      </c>
      <c r="T142" s="5">
        <v>-707903000410</v>
      </c>
      <c r="U142" s="5">
        <v>-586460845396</v>
      </c>
      <c r="V142" s="5">
        <v>-606644719020</v>
      </c>
      <c r="W142" s="5">
        <v>-464171845736</v>
      </c>
      <c r="X142" s="5">
        <v>-195504775707</v>
      </c>
      <c r="Y142" s="5">
        <v>-25608654031</v>
      </c>
      <c r="Z142" s="5">
        <v>-154796529333</v>
      </c>
    </row>
    <row r="143" spans="3:26" ht="15.5" x14ac:dyDescent="0.35">
      <c r="C143" t="s">
        <v>707</v>
      </c>
      <c r="D143" s="5">
        <v>-3957904266</v>
      </c>
      <c r="E143" s="5">
        <v>262484011533</v>
      </c>
      <c r="F143" s="5">
        <v>-2223434878</v>
      </c>
      <c r="G143" s="5">
        <v>-53025161108</v>
      </c>
      <c r="I143" s="5">
        <v>-182154103</v>
      </c>
      <c r="J143" s="5">
        <v>1020228144</v>
      </c>
      <c r="K143" s="5">
        <v>-5666917637</v>
      </c>
      <c r="L143" s="5">
        <v>10996794640</v>
      </c>
      <c r="M143" s="5">
        <v>5767588776</v>
      </c>
      <c r="N143" s="5">
        <v>-2082125987</v>
      </c>
      <c r="O143" s="5">
        <v>-14814758351</v>
      </c>
      <c r="P143" s="5">
        <v>-25466117971</v>
      </c>
      <c r="Q143" s="5">
        <v>-15276078151</v>
      </c>
      <c r="R143" s="5">
        <v>1285819772</v>
      </c>
      <c r="S143" s="5">
        <v>8159029554</v>
      </c>
      <c r="T143" s="5">
        <v>21785208287</v>
      </c>
      <c r="U143" s="5">
        <v>-30536434853</v>
      </c>
      <c r="V143" s="5">
        <v>4949707850</v>
      </c>
      <c r="W143" s="5">
        <v>-4852694203</v>
      </c>
      <c r="X143" s="5">
        <v>-353166710</v>
      </c>
      <c r="Y143" s="5">
        <v>-1210355709</v>
      </c>
      <c r="Z143" s="5">
        <v>-3135266602</v>
      </c>
    </row>
    <row r="144" spans="3:26" ht="15.5" x14ac:dyDescent="0.35">
      <c r="C144" t="s">
        <v>652</v>
      </c>
      <c r="Q144" s="5">
        <v>663719276</v>
      </c>
    </row>
    <row r="145" spans="3:26" ht="15.5" x14ac:dyDescent="0.35">
      <c r="C145" t="s">
        <v>656</v>
      </c>
      <c r="D145" s="5">
        <v>654545964279</v>
      </c>
      <c r="E145" s="5">
        <v>296628525184</v>
      </c>
      <c r="F145" s="5">
        <v>-12739330349</v>
      </c>
      <c r="G145" s="5">
        <v>-18495393086</v>
      </c>
      <c r="I145" s="5">
        <v>-245674497335</v>
      </c>
      <c r="J145" s="5">
        <v>-557280519138</v>
      </c>
      <c r="K145" s="5">
        <v>-79495834436</v>
      </c>
      <c r="L145" s="5">
        <v>133893021284</v>
      </c>
      <c r="M145" s="5">
        <v>603392554116</v>
      </c>
      <c r="N145" s="5">
        <v>566186285604</v>
      </c>
      <c r="O145" s="5">
        <v>-419771327554</v>
      </c>
      <c r="P145" s="5">
        <v>-270958539588</v>
      </c>
      <c r="Q145" s="5">
        <v>-64524873346</v>
      </c>
      <c r="R145" s="5">
        <v>-185360951247</v>
      </c>
      <c r="S145" s="5">
        <v>-771006879441</v>
      </c>
      <c r="T145" s="5">
        <v>-686117792123</v>
      </c>
      <c r="U145" s="5">
        <v>-616997280249</v>
      </c>
      <c r="V145" s="5">
        <v>-601695011170</v>
      </c>
      <c r="W145" s="5">
        <v>-469024539939</v>
      </c>
      <c r="X145" s="5">
        <v>-195857942417</v>
      </c>
      <c r="Y145" s="5">
        <v>-155888256348</v>
      </c>
      <c r="Z145" s="5">
        <v>-211079939047</v>
      </c>
    </row>
    <row r="146" spans="3:26" ht="15.5" x14ac:dyDescent="0.35">
      <c r="C146" t="s">
        <v>657</v>
      </c>
    </row>
    <row r="147" spans="3:26" ht="15.5" x14ac:dyDescent="0.35">
      <c r="C147" t="s">
        <v>658</v>
      </c>
      <c r="D147" s="5">
        <v>-711503303298</v>
      </c>
      <c r="E147" s="5">
        <v>-115457114402</v>
      </c>
      <c r="F147" s="5">
        <v>207867291924</v>
      </c>
      <c r="G147" s="5">
        <v>-707742177692</v>
      </c>
      <c r="I147" s="5">
        <v>341039872352</v>
      </c>
      <c r="J147" s="5">
        <v>101901891254</v>
      </c>
      <c r="K147" s="5">
        <v>-275605310917</v>
      </c>
      <c r="L147" s="5">
        <v>-1290270310669</v>
      </c>
      <c r="M147" s="5">
        <v>340640737123</v>
      </c>
      <c r="N147" s="5">
        <v>44094363413</v>
      </c>
      <c r="O147" s="5">
        <v>275473765912</v>
      </c>
      <c r="P147" s="5">
        <v>140471829656</v>
      </c>
      <c r="Q147" s="5">
        <v>-179051649816</v>
      </c>
      <c r="R147" s="5">
        <v>483757931689</v>
      </c>
      <c r="S147" s="5">
        <v>761683323686</v>
      </c>
      <c r="T147" s="5">
        <v>1082482818654</v>
      </c>
      <c r="U147" s="5">
        <v>492678720199</v>
      </c>
      <c r="V147" s="5">
        <v>454825121449</v>
      </c>
      <c r="W147" s="5">
        <v>260474190301</v>
      </c>
      <c r="X147" s="5">
        <v>232448643948</v>
      </c>
      <c r="Y147" s="5">
        <v>341641097812</v>
      </c>
      <c r="Z147" s="5">
        <v>57915038484</v>
      </c>
    </row>
    <row r="148" spans="3:26" ht="15.5" x14ac:dyDescent="0.35">
      <c r="C148" t="s">
        <v>639</v>
      </c>
      <c r="D148" s="5">
        <v>-697362489</v>
      </c>
      <c r="E148" s="5">
        <v>-492413569</v>
      </c>
      <c r="F148" s="5">
        <v>708169719</v>
      </c>
      <c r="G148" s="5">
        <v>206354467</v>
      </c>
      <c r="I148" s="5">
        <v>427668891</v>
      </c>
      <c r="J148" s="5">
        <v>22018615</v>
      </c>
      <c r="K148" s="5">
        <v>-978365586</v>
      </c>
      <c r="L148" s="5">
        <v>33512327</v>
      </c>
      <c r="M148" s="5">
        <v>1011344967</v>
      </c>
      <c r="N148" s="5">
        <v>-1922473986</v>
      </c>
      <c r="O148" s="5">
        <v>-384431254</v>
      </c>
      <c r="P148" s="5">
        <v>2121831683</v>
      </c>
      <c r="Q148" s="5">
        <v>204992985</v>
      </c>
      <c r="R148" s="5">
        <v>-3212450521</v>
      </c>
      <c r="S148" s="5">
        <v>3021336235</v>
      </c>
      <c r="T148" s="5">
        <v>-990665391</v>
      </c>
      <c r="U148" s="5">
        <v>-14832417957</v>
      </c>
      <c r="V148" s="5">
        <v>13355165860</v>
      </c>
      <c r="W148" s="5">
        <v>-3947970261</v>
      </c>
      <c r="X148" s="5">
        <v>155619117</v>
      </c>
      <c r="Y148" s="5">
        <v>4358090282</v>
      </c>
      <c r="Z148" s="5">
        <v>-864308016</v>
      </c>
    </row>
    <row r="149" spans="3:26" ht="15.5" x14ac:dyDescent="0.35">
      <c r="C149" t="s">
        <v>2147</v>
      </c>
      <c r="D149" s="5">
        <v>-6243235401</v>
      </c>
      <c r="E149" s="5">
        <v>14935941742</v>
      </c>
      <c r="F149" s="5">
        <v>-7160498018</v>
      </c>
      <c r="G149" s="5">
        <v>-19589162231</v>
      </c>
      <c r="I149" s="5">
        <v>-20717600628</v>
      </c>
      <c r="J149" s="5">
        <v>25987250491</v>
      </c>
      <c r="K149" s="5">
        <v>7276280793</v>
      </c>
      <c r="L149" s="5">
        <v>-15784679301</v>
      </c>
      <c r="M149" s="5">
        <v>-413199874</v>
      </c>
      <c r="N149" s="5">
        <v>-14811140994</v>
      </c>
      <c r="O149" s="5">
        <v>-5157959631</v>
      </c>
      <c r="P149" s="5">
        <v>14788086344</v>
      </c>
      <c r="Q149" s="5">
        <v>-10656837836</v>
      </c>
      <c r="R149" s="5">
        <v>-563922186</v>
      </c>
      <c r="S149" s="5">
        <v>961026285</v>
      </c>
      <c r="T149" s="5">
        <v>-18163869283</v>
      </c>
      <c r="U149" s="5">
        <v>28315213331</v>
      </c>
      <c r="V149" s="5">
        <v>3739799313</v>
      </c>
      <c r="W149" s="5">
        <v>2072278023</v>
      </c>
      <c r="X149" s="5">
        <v>-933499204</v>
      </c>
      <c r="Y149" s="5">
        <v>570367379</v>
      </c>
      <c r="Z149" s="5">
        <v>-677150587</v>
      </c>
    </row>
    <row r="150" spans="3:26" ht="15.5" x14ac:dyDescent="0.35">
      <c r="C150" t="s">
        <v>662</v>
      </c>
      <c r="D150" s="5">
        <v>-718443901188</v>
      </c>
      <c r="E150" s="5">
        <v>-101013586229</v>
      </c>
      <c r="F150" s="5">
        <v>201414963625</v>
      </c>
      <c r="G150" s="5">
        <v>-727124985456</v>
      </c>
      <c r="I150" s="5">
        <v>320749940615</v>
      </c>
      <c r="J150" s="5">
        <v>127911160360</v>
      </c>
      <c r="K150" s="5">
        <v>-269307395710</v>
      </c>
      <c r="L150" s="5">
        <v>-1306021477643</v>
      </c>
      <c r="M150" s="5">
        <v>341238882216</v>
      </c>
      <c r="N150" s="5">
        <v>27360748433</v>
      </c>
      <c r="O150" s="5">
        <v>269931375027</v>
      </c>
      <c r="P150" s="5">
        <v>157381747683</v>
      </c>
      <c r="Q150" s="5">
        <v>-189503494667</v>
      </c>
      <c r="R150" s="5">
        <v>479981558982</v>
      </c>
      <c r="S150" s="5">
        <v>765665686206</v>
      </c>
      <c r="T150" s="5">
        <v>1063328283980</v>
      </c>
      <c r="U150" s="5">
        <v>506161515573</v>
      </c>
      <c r="V150" s="5">
        <v>471920086622</v>
      </c>
      <c r="W150" s="5">
        <v>258598498063</v>
      </c>
      <c r="X150" s="5">
        <v>231670763861</v>
      </c>
      <c r="Y150" s="5">
        <v>346569555473</v>
      </c>
      <c r="Z150" s="5">
        <v>56373579881</v>
      </c>
    </row>
    <row r="151" spans="3:26" ht="15.5" x14ac:dyDescent="0.35">
      <c r="C151" t="s">
        <v>184</v>
      </c>
      <c r="D151" s="5">
        <v>862093181</v>
      </c>
      <c r="E151" s="5">
        <v>53969217</v>
      </c>
      <c r="F151" s="5">
        <v>-718573353</v>
      </c>
      <c r="G151" s="5">
        <v>295177922</v>
      </c>
      <c r="I151" s="5">
        <v>-956795485</v>
      </c>
      <c r="J151" s="5">
        <v>-531128835</v>
      </c>
      <c r="K151" s="5">
        <v>-1236376829</v>
      </c>
      <c r="L151" s="5">
        <v>815621435316</v>
      </c>
      <c r="M151" s="5">
        <v>607654940171</v>
      </c>
      <c r="N151" s="5">
        <v>-14086514716</v>
      </c>
      <c r="O151" s="5">
        <v>-27063314277</v>
      </c>
      <c r="P151" s="5">
        <v>-19188822290</v>
      </c>
      <c r="Q151" s="5">
        <v>-19126704176</v>
      </c>
      <c r="R151" s="5">
        <v>-14322000000</v>
      </c>
      <c r="S151" s="5">
        <v>-12959100000</v>
      </c>
      <c r="T151" s="5">
        <v>-14091000000</v>
      </c>
      <c r="U151" s="5">
        <v>-14300000000</v>
      </c>
      <c r="V151" s="5">
        <v>-10741500000</v>
      </c>
      <c r="W151" s="5">
        <v>-6930000000</v>
      </c>
      <c r="X151" s="5">
        <v>-6930000000</v>
      </c>
      <c r="Y151" s="5">
        <v>-6906900000</v>
      </c>
      <c r="Z151" s="5">
        <v>-5197500000</v>
      </c>
    </row>
    <row r="152" spans="3:26" ht="15.5" x14ac:dyDescent="0.35">
      <c r="C152" t="s">
        <v>185</v>
      </c>
      <c r="D152" s="5">
        <v>127468694391</v>
      </c>
      <c r="E152" s="5">
        <v>-1259826189942</v>
      </c>
      <c r="F152" s="5">
        <v>1068361668024</v>
      </c>
      <c r="G152" s="5">
        <v>179824163295</v>
      </c>
      <c r="I152" s="5">
        <v>1397499546935</v>
      </c>
      <c r="J152" s="5">
        <v>114533282236</v>
      </c>
      <c r="K152" s="5">
        <v>321428531275</v>
      </c>
      <c r="L152" s="5">
        <v>-53102953735</v>
      </c>
      <c r="M152" s="5">
        <v>-965173575721</v>
      </c>
      <c r="N152" s="5">
        <v>-1164390006283</v>
      </c>
      <c r="O152" s="5">
        <v>143575130489</v>
      </c>
      <c r="P152" s="5">
        <v>5872896835</v>
      </c>
      <c r="Q152" s="5">
        <v>269722693379</v>
      </c>
      <c r="R152" s="5">
        <v>-340721501608</v>
      </c>
      <c r="S152" s="5">
        <v>-275336872484</v>
      </c>
      <c r="T152" s="5">
        <v>-68072727693</v>
      </c>
      <c r="U152" s="5">
        <v>-22487150608</v>
      </c>
      <c r="V152" s="5">
        <v>104574478442</v>
      </c>
      <c r="W152" s="5">
        <v>60006402711</v>
      </c>
      <c r="X152" s="5">
        <v>593643692974</v>
      </c>
      <c r="Y152" s="5">
        <v>-183837176978</v>
      </c>
      <c r="Z152" s="5">
        <v>73070349820</v>
      </c>
    </row>
    <row r="153" spans="3:26" ht="15.5" x14ac:dyDescent="0.35">
      <c r="C153" t="s">
        <v>2148</v>
      </c>
      <c r="D153" s="5">
        <v>-216421939385</v>
      </c>
      <c r="E153" s="5">
        <v>-1472219878130</v>
      </c>
      <c r="F153" s="5">
        <v>-403248678978</v>
      </c>
      <c r="G153" s="5">
        <v>-106412314292</v>
      </c>
      <c r="I153" s="5">
        <v>-1648375821300</v>
      </c>
      <c r="J153" s="5">
        <v>-700000000000</v>
      </c>
      <c r="N153" s="5">
        <v>-122215074540</v>
      </c>
      <c r="O153" s="5">
        <v>-246243822177</v>
      </c>
      <c r="P153" s="5">
        <v>-586881958251</v>
      </c>
      <c r="R153" s="5">
        <v>-838134572726</v>
      </c>
      <c r="S153" s="5">
        <v>-508491156930</v>
      </c>
      <c r="T153" s="5">
        <v>-433999828790</v>
      </c>
      <c r="U153" s="5">
        <v>-145204746312</v>
      </c>
      <c r="V153" s="5">
        <v>-35265000000</v>
      </c>
      <c r="W153" s="5">
        <v>-250000000000</v>
      </c>
      <c r="X153" s="5">
        <v>-4299480000000</v>
      </c>
      <c r="Y153" s="5">
        <v>-7928629000000</v>
      </c>
      <c r="Z153" s="5">
        <v>-7394463000000</v>
      </c>
    </row>
    <row r="154" spans="3:26" ht="15.5" x14ac:dyDescent="0.35">
      <c r="C154" t="s">
        <v>2149</v>
      </c>
      <c r="D154" s="5">
        <v>200000000000</v>
      </c>
      <c r="E154" s="5">
        <v>98375821300</v>
      </c>
      <c r="F154" s="5">
        <v>700000000000</v>
      </c>
      <c r="G154" s="5">
        <v>350000000000</v>
      </c>
      <c r="I154" s="5">
        <v>2240238730935</v>
      </c>
      <c r="N154" s="5">
        <v>251579000000</v>
      </c>
      <c r="O154" s="5">
        <v>400000000000</v>
      </c>
      <c r="P154" s="5">
        <v>600000000000</v>
      </c>
      <c r="Q154" s="5">
        <v>279555777581</v>
      </c>
      <c r="R154" s="5">
        <v>501558567311</v>
      </c>
      <c r="S154" s="5">
        <v>239284953032</v>
      </c>
      <c r="T154" s="5">
        <v>374424663888</v>
      </c>
      <c r="U154" s="5">
        <v>129792888762</v>
      </c>
      <c r="V154" s="5">
        <v>165265000000</v>
      </c>
      <c r="W154" s="5">
        <v>300000000000</v>
      </c>
      <c r="X154" s="5">
        <v>4899480000000</v>
      </c>
      <c r="Y154" s="5">
        <v>7748234000000</v>
      </c>
      <c r="Z154" s="5">
        <v>7469858000000</v>
      </c>
    </row>
    <row r="155" spans="3:26" ht="15.5" x14ac:dyDescent="0.35">
      <c r="C155" t="s">
        <v>2150</v>
      </c>
      <c r="D155" s="5">
        <v>144983448656</v>
      </c>
      <c r="E155" s="5">
        <v>115951790894</v>
      </c>
      <c r="F155" s="5">
        <v>782764335888</v>
      </c>
      <c r="G155" s="5">
        <v>-59940135438</v>
      </c>
      <c r="I155" s="5">
        <v>823803340450</v>
      </c>
      <c r="J155" s="5">
        <v>833268980000</v>
      </c>
      <c r="K155" s="5">
        <v>337704160000</v>
      </c>
      <c r="L155" s="5">
        <v>-25261527476</v>
      </c>
      <c r="M155" s="5">
        <v>-960308562769</v>
      </c>
      <c r="N155" s="5">
        <v>-1270141629755</v>
      </c>
    </row>
    <row r="156" spans="3:26" ht="15.5" x14ac:dyDescent="0.35">
      <c r="C156" t="s">
        <v>325</v>
      </c>
      <c r="D156" s="5">
        <v>7702703</v>
      </c>
      <c r="E156" s="5">
        <v>772747744</v>
      </c>
      <c r="F156" s="5">
        <v>33599919</v>
      </c>
      <c r="G156" s="5">
        <v>585765765</v>
      </c>
      <c r="I156" s="5">
        <v>1154500819</v>
      </c>
      <c r="J156" s="5">
        <v>353119817</v>
      </c>
      <c r="K156" s="5">
        <v>913265766</v>
      </c>
      <c r="L156" s="5">
        <v>1653742461</v>
      </c>
      <c r="M156" s="5">
        <v>10658542112</v>
      </c>
      <c r="N156" s="5">
        <v>1056627273</v>
      </c>
      <c r="O156" s="5">
        <v>470399085</v>
      </c>
      <c r="P156" s="5">
        <v>405349565</v>
      </c>
      <c r="Q156" s="5">
        <v>-9123588695</v>
      </c>
      <c r="R156" s="5">
        <v>882871000</v>
      </c>
      <c r="S156" s="5">
        <v>572250000</v>
      </c>
      <c r="T156" s="5">
        <v>732960000</v>
      </c>
      <c r="U156" s="5">
        <v>884550000</v>
      </c>
      <c r="V156" s="5">
        <v>1118350000</v>
      </c>
      <c r="W156" s="5">
        <v>465125000</v>
      </c>
      <c r="X156" s="5">
        <v>307617660</v>
      </c>
      <c r="Y156" s="5">
        <v>146750000</v>
      </c>
      <c r="Z156" s="5">
        <v>636150000</v>
      </c>
    </row>
    <row r="157" spans="3:26" ht="15.5" x14ac:dyDescent="0.35">
      <c r="C157" t="s">
        <v>2151</v>
      </c>
      <c r="D157" s="5">
        <v>-263561633</v>
      </c>
      <c r="F157" s="5">
        <v>-354395555</v>
      </c>
      <c r="I157" s="5">
        <v>-1256846077</v>
      </c>
      <c r="J157" s="5">
        <v>-421010522</v>
      </c>
      <c r="K157" s="5">
        <v>-340646000</v>
      </c>
      <c r="L157" s="5">
        <v>-568532977</v>
      </c>
      <c r="M157" s="5">
        <v>-403062000</v>
      </c>
      <c r="N157" s="5">
        <v>-1050238541</v>
      </c>
    </row>
    <row r="158" spans="3:26" ht="15.5" x14ac:dyDescent="0.35">
      <c r="C158" t="s">
        <v>189</v>
      </c>
      <c r="D158" s="5">
        <v>-54800000</v>
      </c>
      <c r="E158" s="5">
        <v>-814804400</v>
      </c>
      <c r="F158" s="5">
        <v>-750804500</v>
      </c>
      <c r="G158" s="5">
        <v>-1398057406</v>
      </c>
      <c r="I158" s="5">
        <v>-3722604217</v>
      </c>
      <c r="J158" s="5">
        <v>-3479662556</v>
      </c>
      <c r="K158" s="5">
        <v>-4301376109</v>
      </c>
      <c r="L158" s="5">
        <v>-13699592723</v>
      </c>
      <c r="M158" s="5">
        <v>-12891469564</v>
      </c>
      <c r="N158" s="5">
        <v>-23618690720</v>
      </c>
      <c r="O158" s="5">
        <v>-10651446419</v>
      </c>
      <c r="P158" s="5">
        <v>-7650494479</v>
      </c>
      <c r="R158" s="5">
        <v>-5028367193</v>
      </c>
      <c r="S158" s="5">
        <v>-6702918586</v>
      </c>
      <c r="T158" s="5">
        <v>-9230522791</v>
      </c>
      <c r="U158" s="5">
        <v>-7959843058</v>
      </c>
      <c r="V158" s="5">
        <v>-26543871558</v>
      </c>
      <c r="W158" s="5">
        <v>-10598722289</v>
      </c>
      <c r="X158" s="5">
        <v>-6663924686</v>
      </c>
      <c r="Y158" s="5">
        <v>-3717691978</v>
      </c>
      <c r="Z158" s="5">
        <v>-3072800180</v>
      </c>
    </row>
    <row r="159" spans="3:26" ht="15.5" x14ac:dyDescent="0.35">
      <c r="C159" t="s">
        <v>669</v>
      </c>
      <c r="D159" s="5">
        <v>-782155950</v>
      </c>
      <c r="E159" s="5">
        <v>-1891867350</v>
      </c>
      <c r="F159" s="5">
        <v>-10082388750</v>
      </c>
      <c r="G159" s="5">
        <v>-3011095334</v>
      </c>
      <c r="I159" s="5">
        <v>-14341753675</v>
      </c>
      <c r="J159" s="5">
        <v>-15188144503</v>
      </c>
      <c r="K159" s="5">
        <v>-12546872382</v>
      </c>
      <c r="L159" s="5">
        <v>-15227043020</v>
      </c>
      <c r="M159" s="5">
        <v>-2229023500</v>
      </c>
    </row>
    <row r="160" spans="3:26" ht="15.5" x14ac:dyDescent="0.35">
      <c r="C160" t="s">
        <v>502</v>
      </c>
      <c r="Q160" s="5">
        <v>-709495507</v>
      </c>
    </row>
    <row r="161" spans="2:26" ht="15.5" x14ac:dyDescent="0.35">
      <c r="C161" t="s">
        <v>374</v>
      </c>
      <c r="W161" s="5">
        <v>20000000000</v>
      </c>
    </row>
    <row r="162" spans="2:26" ht="15.5" x14ac:dyDescent="0.35">
      <c r="C162" t="s">
        <v>215</v>
      </c>
      <c r="D162" s="5">
        <v>862093181</v>
      </c>
      <c r="E162" s="5">
        <v>53969217</v>
      </c>
      <c r="F162" s="5">
        <v>-718573353</v>
      </c>
      <c r="G162" s="5">
        <v>295177922</v>
      </c>
      <c r="I162" s="5">
        <v>-956795485</v>
      </c>
      <c r="J162" s="5">
        <v>-531128835</v>
      </c>
      <c r="K162" s="5">
        <v>-1236376829</v>
      </c>
      <c r="L162" s="5">
        <v>815621435316</v>
      </c>
      <c r="M162" s="5">
        <v>607654940171</v>
      </c>
      <c r="N162" s="5">
        <v>-14086514716</v>
      </c>
      <c r="O162" s="5">
        <v>-27063314277</v>
      </c>
      <c r="P162" s="5">
        <v>-19188822290</v>
      </c>
      <c r="Q162" s="5">
        <v>-19126704176</v>
      </c>
      <c r="R162" s="5">
        <v>-14322000000</v>
      </c>
      <c r="S162" s="5">
        <v>-12959100000</v>
      </c>
      <c r="T162" s="5">
        <v>-14091000000</v>
      </c>
      <c r="U162" s="5">
        <v>-14300000000</v>
      </c>
      <c r="V162" s="5">
        <v>-10741500000</v>
      </c>
      <c r="W162" s="5">
        <v>-6930000000</v>
      </c>
      <c r="X162" s="5">
        <v>-6930000000</v>
      </c>
      <c r="Y162" s="5">
        <v>-6906900000</v>
      </c>
      <c r="Z162" s="5">
        <v>-5197500000</v>
      </c>
    </row>
    <row r="163" spans="2:26" ht="15.5" x14ac:dyDescent="0.35">
      <c r="C163" t="s">
        <v>337</v>
      </c>
      <c r="D163" s="5">
        <v>-599233500</v>
      </c>
      <c r="E163" s="5">
        <v>-468031500</v>
      </c>
      <c r="F163" s="5">
        <v>-730435500</v>
      </c>
      <c r="G163" s="5">
        <v>-468031500</v>
      </c>
      <c r="I163" s="5">
        <v>-2113995000</v>
      </c>
      <c r="J163" s="5">
        <v>-1484591700</v>
      </c>
      <c r="K163" s="5">
        <v>-999466200</v>
      </c>
      <c r="L163" s="5">
        <v>-485400000</v>
      </c>
      <c r="M163" s="5">
        <v>-1777325000</v>
      </c>
      <c r="N163" s="5">
        <v>-1350923459</v>
      </c>
    </row>
    <row r="164" spans="2:26" ht="15.5" x14ac:dyDescent="0.35">
      <c r="C164" t="s">
        <v>498</v>
      </c>
      <c r="L164" s="5">
        <v>828520000000</v>
      </c>
      <c r="M164" s="5">
        <v>621390000000</v>
      </c>
    </row>
    <row r="165" spans="2:26" ht="15.5" x14ac:dyDescent="0.35">
      <c r="C165" t="s">
        <v>1350</v>
      </c>
      <c r="L165" s="5">
        <v>-5113126517</v>
      </c>
      <c r="M165" s="5">
        <v>-3134625000</v>
      </c>
    </row>
    <row r="166" spans="2:26" ht="15.5" x14ac:dyDescent="0.35">
      <c r="C166" t="s">
        <v>2152</v>
      </c>
      <c r="L166" s="5">
        <v>-11781000000</v>
      </c>
      <c r="M166" s="5">
        <v>-9240000000</v>
      </c>
      <c r="N166" s="5">
        <v>-13282500000</v>
      </c>
      <c r="O166" s="5">
        <v>-25410000000</v>
      </c>
      <c r="P166" s="5">
        <v>-23100000000</v>
      </c>
      <c r="Q166" s="5">
        <v>-19750500000</v>
      </c>
      <c r="R166" s="5">
        <v>-14322000000</v>
      </c>
      <c r="S166" s="5">
        <v>-12959100000</v>
      </c>
      <c r="T166" s="5">
        <v>-14091000000</v>
      </c>
      <c r="U166" s="5">
        <v>-14300000000</v>
      </c>
      <c r="V166" s="5">
        <v>-10741500000</v>
      </c>
      <c r="W166" s="5">
        <v>-6930000000</v>
      </c>
      <c r="X166" s="5">
        <v>-6930000000</v>
      </c>
      <c r="Y166" s="5">
        <v>-6906900000</v>
      </c>
      <c r="Z166" s="5">
        <v>-5197500000</v>
      </c>
    </row>
    <row r="167" spans="2:26" ht="15.5" x14ac:dyDescent="0.35">
      <c r="C167" t="s">
        <v>2153</v>
      </c>
      <c r="D167" s="5">
        <v>1461326681</v>
      </c>
      <c r="E167" s="5">
        <v>522000717</v>
      </c>
      <c r="F167" s="5">
        <v>11862147</v>
      </c>
      <c r="G167" s="5">
        <v>763209422</v>
      </c>
      <c r="I167" s="5">
        <v>1157199515</v>
      </c>
      <c r="J167" s="5">
        <v>953462865</v>
      </c>
      <c r="K167" s="5">
        <v>-236910629</v>
      </c>
      <c r="L167" s="5">
        <v>4480961833</v>
      </c>
      <c r="M167" s="5">
        <v>416890171</v>
      </c>
      <c r="N167" s="5">
        <v>546908743</v>
      </c>
      <c r="O167" s="5">
        <v>-1653314277</v>
      </c>
      <c r="P167" s="5">
        <v>3911177710</v>
      </c>
      <c r="Q167" s="5">
        <v>623795824</v>
      </c>
    </row>
    <row r="168" spans="2:26" ht="15.5" x14ac:dyDescent="0.35">
      <c r="C168" t="s">
        <v>239</v>
      </c>
      <c r="D168" s="5">
        <v>93575727538</v>
      </c>
      <c r="E168" s="5">
        <v>-1046771393588</v>
      </c>
      <c r="F168" s="5">
        <v>1263083762294</v>
      </c>
      <c r="G168" s="5">
        <v>-550689069371</v>
      </c>
      <c r="I168" s="5">
        <v>1538008971751</v>
      </c>
      <c r="J168" s="5">
        <v>-234730810286</v>
      </c>
      <c r="K168" s="5">
        <v>82617330330</v>
      </c>
      <c r="L168" s="5">
        <v>-307665865893</v>
      </c>
      <c r="M168" s="5">
        <v>635079304354</v>
      </c>
      <c r="N168" s="5">
        <v>-536596944007</v>
      </c>
      <c r="O168" s="5">
        <v>46956242259</v>
      </c>
      <c r="P168" s="5">
        <v>-26382305107</v>
      </c>
      <c r="Q168" s="5">
        <v>133104885460</v>
      </c>
      <c r="R168" s="5">
        <v>53396042716</v>
      </c>
      <c r="S168" s="5">
        <v>-218057583151</v>
      </c>
      <c r="T168" s="5">
        <v>356145094636</v>
      </c>
      <c r="U168" s="5">
        <v>-90159655085</v>
      </c>
      <c r="V168" s="5">
        <v>16329492840</v>
      </c>
      <c r="W168" s="5">
        <v>-116813129418</v>
      </c>
      <c r="X168" s="5">
        <v>665239658278</v>
      </c>
      <c r="Y168" s="5">
        <v>32686567641</v>
      </c>
      <c r="Z168" s="5">
        <v>-46102647802</v>
      </c>
    </row>
    <row r="169" spans="2:26" ht="15.5" x14ac:dyDescent="0.35">
      <c r="C169" t="s">
        <v>240</v>
      </c>
      <c r="E169" s="5">
        <v>2510464165652</v>
      </c>
      <c r="I169" s="5">
        <v>971297994386</v>
      </c>
      <c r="J169" s="5">
        <v>1205075341807</v>
      </c>
      <c r="K169" s="5">
        <v>1122694922106</v>
      </c>
      <c r="L169" s="5">
        <v>1425879826166</v>
      </c>
      <c r="M169" s="5">
        <v>790383631641</v>
      </c>
      <c r="N169" s="5">
        <v>1326433666905</v>
      </c>
      <c r="O169" s="5">
        <v>1281130738923</v>
      </c>
      <c r="P169" s="5">
        <v>1303601866320</v>
      </c>
      <c r="Q169" s="5">
        <v>1169873185036</v>
      </c>
      <c r="R169" s="5">
        <v>1116477142320</v>
      </c>
      <c r="S169" s="5">
        <v>1334534725471</v>
      </c>
      <c r="T169" s="5">
        <v>978389630835</v>
      </c>
      <c r="U169" s="5">
        <v>1068549285920</v>
      </c>
      <c r="V169" s="5">
        <v>1052219793080</v>
      </c>
      <c r="W169" s="5">
        <v>1169032922502</v>
      </c>
      <c r="X169" s="5">
        <v>503793264224</v>
      </c>
      <c r="Y169" s="5">
        <v>165955377594</v>
      </c>
      <c r="Z169" s="5">
        <v>212058025396</v>
      </c>
    </row>
    <row r="170" spans="2:26" ht="15.5" x14ac:dyDescent="0.35">
      <c r="C170" t="s">
        <v>242</v>
      </c>
      <c r="D170" s="5">
        <v>95037054219</v>
      </c>
      <c r="E170" s="5">
        <v>1464214772781</v>
      </c>
      <c r="F170" s="5">
        <v>1263095624441</v>
      </c>
      <c r="G170" s="5">
        <v>-549925859949</v>
      </c>
      <c r="I170" s="5">
        <v>2510464165652</v>
      </c>
      <c r="J170" s="5">
        <v>971297994386</v>
      </c>
      <c r="K170" s="5">
        <v>1205075341807</v>
      </c>
      <c r="L170" s="5">
        <v>1122694922106</v>
      </c>
      <c r="M170" s="5">
        <v>1425879826166</v>
      </c>
      <c r="N170" s="5">
        <v>790383631641</v>
      </c>
      <c r="O170" s="5">
        <v>1326433666905</v>
      </c>
      <c r="P170" s="5">
        <v>1281130738923</v>
      </c>
      <c r="Q170" s="5">
        <v>1303601866320</v>
      </c>
      <c r="R170" s="5">
        <v>1169873185036</v>
      </c>
      <c r="S170" s="5">
        <v>1116477142320</v>
      </c>
      <c r="T170" s="5">
        <v>1334534725471</v>
      </c>
      <c r="U170" s="5">
        <v>978389630835</v>
      </c>
      <c r="V170" s="5">
        <v>1068549285920</v>
      </c>
      <c r="W170" s="5">
        <v>1052219793084</v>
      </c>
      <c r="X170" s="5">
        <v>1169032922502</v>
      </c>
      <c r="Y170" s="5">
        <v>198641945235</v>
      </c>
      <c r="Z170" s="5">
        <v>165955377594</v>
      </c>
    </row>
    <row r="172" spans="2:26" ht="15.5" x14ac:dyDescent="0.35">
      <c r="B172" t="s">
        <v>243</v>
      </c>
      <c r="C172" t="s">
        <v>12</v>
      </c>
      <c r="D172" s="5">
        <v>3390000000</v>
      </c>
      <c r="E172" s="5">
        <v>3390000000</v>
      </c>
      <c r="F172" s="5">
        <v>3390000000</v>
      </c>
      <c r="G172" s="5">
        <v>3390000000</v>
      </c>
      <c r="I172" s="5">
        <v>3390000000</v>
      </c>
      <c r="J172" s="5">
        <v>3390000000</v>
      </c>
      <c r="K172" s="5">
        <v>3390000000</v>
      </c>
      <c r="L172" s="5">
        <v>3390000000</v>
      </c>
      <c r="M172" s="5">
        <v>2770000000</v>
      </c>
      <c r="N172" s="5">
        <v>2310000000</v>
      </c>
      <c r="O172" s="5">
        <v>2310000000</v>
      </c>
      <c r="P172" s="5">
        <v>2310000000</v>
      </c>
      <c r="Q172" s="5">
        <v>2310000000</v>
      </c>
      <c r="R172" s="5">
        <v>2310000000</v>
      </c>
      <c r="S172" s="5">
        <v>2310000000</v>
      </c>
      <c r="T172" s="5">
        <v>2310000000</v>
      </c>
      <c r="U172" s="5">
        <v>2310000000</v>
      </c>
      <c r="V172" s="5">
        <v>2310000000</v>
      </c>
      <c r="W172" s="5">
        <v>2310000000</v>
      </c>
      <c r="X172" s="5">
        <v>2310000000</v>
      </c>
      <c r="Y172" s="5">
        <v>2310000000</v>
      </c>
      <c r="Z172" s="5">
        <v>2310000000</v>
      </c>
    </row>
    <row r="173" spans="2:26" ht="15.5" x14ac:dyDescent="0.35">
      <c r="C173" t="s">
        <v>244</v>
      </c>
      <c r="D173" s="6">
        <v>4.5599999999999996</v>
      </c>
      <c r="E173" s="6">
        <v>3.78</v>
      </c>
      <c r="F173" s="6">
        <v>-2.4700000000000002</v>
      </c>
      <c r="G173" s="6">
        <v>-0.45</v>
      </c>
    </row>
    <row r="174" spans="2:26" ht="15.5" x14ac:dyDescent="0.35">
      <c r="C174" t="s">
        <v>245</v>
      </c>
      <c r="D174" s="6">
        <v>157.88999999999999</v>
      </c>
      <c r="E174" s="6">
        <v>167.99</v>
      </c>
      <c r="F174" s="6">
        <v>-281.38</v>
      </c>
      <c r="G174" s="6">
        <v>-1611.11</v>
      </c>
    </row>
    <row r="175" spans="2:26" ht="15.5" x14ac:dyDescent="0.35">
      <c r="C175" t="s">
        <v>73</v>
      </c>
      <c r="D175" s="6">
        <v>21.54</v>
      </c>
      <c r="E175" s="6">
        <v>16.899999999999999</v>
      </c>
      <c r="F175" s="6">
        <v>18.22</v>
      </c>
      <c r="G175" s="6">
        <v>18.18</v>
      </c>
    </row>
    <row r="176" spans="2:26" ht="15.5" x14ac:dyDescent="0.35">
      <c r="C176" t="s">
        <v>246</v>
      </c>
      <c r="D176" s="5">
        <v>27650000000</v>
      </c>
      <c r="E176" s="5">
        <v>23470000000</v>
      </c>
      <c r="F176" s="5">
        <v>-1700000000</v>
      </c>
      <c r="G176" s="5">
        <v>3700000000</v>
      </c>
    </row>
    <row r="177" spans="3:7" ht="15.5" x14ac:dyDescent="0.35">
      <c r="C177" t="s">
        <v>247</v>
      </c>
      <c r="D177" s="6">
        <v>2E-3</v>
      </c>
      <c r="E177" s="6">
        <v>1.5E-3</v>
      </c>
      <c r="F177" s="6">
        <v>-1E-3</v>
      </c>
      <c r="G177" s="6">
        <v>-2.0000000000000001E-4</v>
      </c>
    </row>
    <row r="178" spans="3:7" ht="15.5" x14ac:dyDescent="0.35">
      <c r="C178" t="s">
        <v>248</v>
      </c>
      <c r="D178" s="6">
        <v>4.6999999999999993E-3</v>
      </c>
      <c r="E178" s="6">
        <v>4.0000000000000001E-3</v>
      </c>
      <c r="F178" s="6">
        <v>-2.5999999999999999E-3</v>
      </c>
      <c r="G178" s="6">
        <v>-5.0000000000000001E-4</v>
      </c>
    </row>
    <row r="179" spans="3:7" ht="15.5" x14ac:dyDescent="0.35">
      <c r="C179" t="s">
        <v>249</v>
      </c>
      <c r="D179" s="6">
        <v>2.5000000000000001E-3</v>
      </c>
      <c r="E179" s="6">
        <v>1.9E-3</v>
      </c>
      <c r="F179" s="6">
        <v>-1.1000000000000001E-3</v>
      </c>
      <c r="G179" s="6">
        <v>-2.9999999999999997E-4</v>
      </c>
    </row>
    <row r="180" spans="3:7" ht="15.5" x14ac:dyDescent="0.35">
      <c r="C180" t="s">
        <v>250</v>
      </c>
    </row>
    <row r="181" spans="3:7" ht="15.5" x14ac:dyDescent="0.35">
      <c r="C181" t="s">
        <v>251</v>
      </c>
      <c r="D181" s="5">
        <v>3256000000000</v>
      </c>
      <c r="E181" s="5">
        <v>3241000000000</v>
      </c>
      <c r="F181" s="5">
        <v>3228000000000</v>
      </c>
      <c r="G181" s="5">
        <v>3203000000000</v>
      </c>
    </row>
    <row r="182" spans="3:7" ht="15.5" x14ac:dyDescent="0.35">
      <c r="C182" t="s">
        <v>252</v>
      </c>
      <c r="D182" s="6">
        <v>0.75</v>
      </c>
      <c r="E182" s="6">
        <v>0.66</v>
      </c>
      <c r="F182" s="6">
        <v>0.73</v>
      </c>
      <c r="G182" s="6">
        <v>0.77</v>
      </c>
    </row>
    <row r="183" spans="3:7" ht="15.5" x14ac:dyDescent="0.35">
      <c r="C183" t="s">
        <v>253</v>
      </c>
      <c r="D183" s="6">
        <v>961.06</v>
      </c>
      <c r="E183" s="6">
        <v>956.5</v>
      </c>
      <c r="F183" s="6">
        <v>952.71</v>
      </c>
      <c r="G183" s="6">
        <v>945.38</v>
      </c>
    </row>
    <row r="184" spans="3:7" ht="15.5" x14ac:dyDescent="0.35">
      <c r="C184" t="s">
        <v>254</v>
      </c>
      <c r="D184" s="6">
        <v>0.75</v>
      </c>
      <c r="E184" s="6">
        <v>0.67</v>
      </c>
      <c r="F184" s="6">
        <v>0.73</v>
      </c>
      <c r="G184" s="6">
        <v>0.77</v>
      </c>
    </row>
    <row r="185" spans="3:7" ht="15.5" x14ac:dyDescent="0.35">
      <c r="C185" t="s">
        <v>255</v>
      </c>
      <c r="D185" s="6">
        <v>956.08</v>
      </c>
      <c r="E185" s="6">
        <v>950.66</v>
      </c>
      <c r="F185" s="6">
        <v>946.34</v>
      </c>
      <c r="G185" s="6">
        <v>940.63</v>
      </c>
    </row>
    <row r="186" spans="3:7" ht="15.5" x14ac:dyDescent="0.35">
      <c r="C186" t="s">
        <v>256</v>
      </c>
    </row>
    <row r="187" spans="3:7" ht="15.5" x14ac:dyDescent="0.35">
      <c r="C187" t="s">
        <v>257</v>
      </c>
    </row>
    <row r="188" spans="3:7" ht="15.5" x14ac:dyDescent="0.35">
      <c r="C188" t="s">
        <v>258</v>
      </c>
      <c r="D188" s="5">
        <v>3256000000000</v>
      </c>
      <c r="E188" s="5">
        <v>3241000000000</v>
      </c>
      <c r="F188" s="5">
        <v>3228000000000</v>
      </c>
      <c r="G188" s="5">
        <v>3203000000000</v>
      </c>
    </row>
    <row r="189" spans="3:7" ht="15.5" x14ac:dyDescent="0.35">
      <c r="C189" t="s">
        <v>24</v>
      </c>
    </row>
    <row r="190" spans="3:7" ht="15.5" x14ac:dyDescent="0.35">
      <c r="C190" t="s">
        <v>21</v>
      </c>
    </row>
    <row r="191" spans="3:7" ht="15.5" x14ac:dyDescent="0.35">
      <c r="C191" t="s">
        <v>259</v>
      </c>
    </row>
    <row r="192" spans="3:7" ht="15.5" x14ac:dyDescent="0.35">
      <c r="C192" t="s">
        <v>260</v>
      </c>
      <c r="D192" s="5">
        <v>-33000000000</v>
      </c>
      <c r="E192" s="5">
        <v>214000000000</v>
      </c>
      <c r="F192" s="5">
        <v>195000000000</v>
      </c>
      <c r="G192" s="5">
        <v>-730000000000</v>
      </c>
    </row>
    <row r="193" spans="3:26" ht="15.5" x14ac:dyDescent="0.35">
      <c r="C193" t="s">
        <v>261</v>
      </c>
      <c r="D193" s="5">
        <v>0</v>
      </c>
      <c r="E193" s="5">
        <v>-1000000000</v>
      </c>
      <c r="F193" s="5">
        <v>-1000000000</v>
      </c>
      <c r="G193" s="5">
        <v>-1000000000</v>
      </c>
    </row>
    <row r="194" spans="3:26" ht="15.5" x14ac:dyDescent="0.35">
      <c r="C194" t="s">
        <v>13</v>
      </c>
      <c r="D194" s="5">
        <v>-33000000000</v>
      </c>
      <c r="E194" s="5">
        <v>213000000000</v>
      </c>
      <c r="F194" s="5">
        <v>195000000000</v>
      </c>
      <c r="G194" s="5">
        <v>-731000000000</v>
      </c>
    </row>
    <row r="195" spans="3:26" ht="15.5" x14ac:dyDescent="0.35">
      <c r="C195" t="s">
        <v>16</v>
      </c>
      <c r="D195" s="6">
        <v>-9.84</v>
      </c>
      <c r="E195" s="6">
        <v>62.78</v>
      </c>
      <c r="F195" s="6">
        <v>57.47</v>
      </c>
      <c r="G195" s="6">
        <v>-215.89</v>
      </c>
    </row>
    <row r="196" spans="3:26" ht="15.5" x14ac:dyDescent="0.35">
      <c r="C196" t="s">
        <v>58</v>
      </c>
      <c r="I196" s="6">
        <v>2.79</v>
      </c>
      <c r="J196" s="6">
        <v>18.12</v>
      </c>
      <c r="K196" s="6">
        <v>13.1</v>
      </c>
      <c r="L196" s="6">
        <v>11.49</v>
      </c>
      <c r="M196" s="6">
        <v>16.04</v>
      </c>
      <c r="N196" s="6">
        <v>15.17</v>
      </c>
      <c r="O196" s="6">
        <v>22.15</v>
      </c>
      <c r="P196" s="6">
        <v>40.22</v>
      </c>
      <c r="Q196" s="6">
        <v>38.770000000000003</v>
      </c>
      <c r="R196" s="6">
        <v>34.1</v>
      </c>
      <c r="S196" s="6">
        <v>24.65</v>
      </c>
      <c r="T196" s="6">
        <v>22.44</v>
      </c>
      <c r="U196" s="6">
        <v>24.33</v>
      </c>
      <c r="V196" s="6">
        <v>24.73</v>
      </c>
      <c r="W196" s="6">
        <v>18.45</v>
      </c>
      <c r="X196" s="6">
        <v>11.68</v>
      </c>
      <c r="Y196" s="6">
        <v>12.21</v>
      </c>
      <c r="Z196" s="6">
        <v>11.96</v>
      </c>
    </row>
    <row r="197" spans="3:26" ht="15.5" x14ac:dyDescent="0.35">
      <c r="C197" t="s">
        <v>72</v>
      </c>
      <c r="I197" s="6">
        <v>249.1</v>
      </c>
      <c r="J197" s="6">
        <v>33.11</v>
      </c>
      <c r="K197" s="6">
        <v>56.87</v>
      </c>
      <c r="L197" s="6">
        <v>80.5</v>
      </c>
      <c r="M197" s="5">
        <v>202</v>
      </c>
      <c r="N197" s="6">
        <v>24.92</v>
      </c>
      <c r="O197" s="6">
        <v>14.54</v>
      </c>
      <c r="P197" s="6">
        <v>6.91</v>
      </c>
      <c r="Q197" s="6">
        <v>6.91</v>
      </c>
      <c r="R197" s="6">
        <v>5.87</v>
      </c>
      <c r="S197" s="6">
        <v>7.71</v>
      </c>
      <c r="T197" s="6">
        <v>7.04</v>
      </c>
      <c r="U197" s="6">
        <v>6.45</v>
      </c>
      <c r="V197" s="6">
        <v>6.67</v>
      </c>
      <c r="W197" s="6">
        <v>7.53</v>
      </c>
      <c r="X197" s="6">
        <v>14.04</v>
      </c>
      <c r="Y197" s="6">
        <v>10.89</v>
      </c>
      <c r="Z197" s="6">
        <v>5.0199999999999996</v>
      </c>
    </row>
    <row r="198" spans="3:26" ht="15.5" x14ac:dyDescent="0.35">
      <c r="C198" t="s">
        <v>75</v>
      </c>
      <c r="I198" s="6">
        <v>4.4000000000000004</v>
      </c>
      <c r="J198" s="6">
        <v>3.7</v>
      </c>
      <c r="K198" s="6">
        <v>4.74</v>
      </c>
      <c r="L198" s="6">
        <v>5.94</v>
      </c>
      <c r="M198" s="6">
        <v>17.309999999999999</v>
      </c>
      <c r="N198" s="6">
        <v>1.38</v>
      </c>
      <c r="O198" s="6">
        <v>1.1399999999999999</v>
      </c>
      <c r="P198" s="5">
        <v>1</v>
      </c>
      <c r="Q198" s="6">
        <v>0.91</v>
      </c>
      <c r="R198" s="6">
        <v>0.64</v>
      </c>
      <c r="S198" s="6">
        <v>0.66</v>
      </c>
      <c r="T198" s="6">
        <v>0.69</v>
      </c>
      <c r="U198" s="6">
        <v>0.91</v>
      </c>
      <c r="V198" s="6">
        <v>1.22</v>
      </c>
      <c r="W198" s="6">
        <v>1.21</v>
      </c>
      <c r="X198" s="6">
        <v>1.58</v>
      </c>
      <c r="Y198" s="6">
        <v>1.4</v>
      </c>
      <c r="Z198" s="6">
        <v>0.66</v>
      </c>
    </row>
    <row r="199" spans="3:26" ht="15.5" x14ac:dyDescent="0.35">
      <c r="C199" t="s">
        <v>262</v>
      </c>
      <c r="I199" s="5">
        <v>39460000000</v>
      </c>
      <c r="J199" s="5">
        <v>94920000000</v>
      </c>
      <c r="K199" s="5">
        <v>80170000000</v>
      </c>
      <c r="L199" s="6">
        <v>68040000000.000008</v>
      </c>
      <c r="M199" s="5">
        <v>78790000000</v>
      </c>
      <c r="N199" s="6">
        <v>68629999999.999992</v>
      </c>
      <c r="O199" s="5">
        <v>82510000000</v>
      </c>
      <c r="P199" s="5">
        <v>136660000000</v>
      </c>
    </row>
    <row r="200" spans="3:26" ht="15.5" x14ac:dyDescent="0.35">
      <c r="C200" t="s">
        <v>263</v>
      </c>
      <c r="I200" s="6">
        <v>1.1000000000000001E-3</v>
      </c>
      <c r="J200" s="6">
        <v>7.4999999999999997E-3</v>
      </c>
      <c r="K200" s="6">
        <v>5.6000000000000008E-3</v>
      </c>
      <c r="L200" s="6">
        <v>4.6999999999999993E-3</v>
      </c>
      <c r="M200" s="6">
        <v>5.1000000000000004E-3</v>
      </c>
      <c r="N200" s="6">
        <v>4.5999999999999999E-3</v>
      </c>
      <c r="O200" s="6">
        <v>6.7000000000000002E-3</v>
      </c>
      <c r="P200" s="6">
        <v>1.2699999999999999E-2</v>
      </c>
      <c r="Q200" s="6">
        <v>1.2800000000000001E-2</v>
      </c>
      <c r="R200" s="6">
        <v>1.11E-2</v>
      </c>
      <c r="S200" s="6">
        <v>8.6999999999999994E-3</v>
      </c>
      <c r="T200" s="6">
        <v>1.01E-2</v>
      </c>
      <c r="U200" s="6">
        <v>1.3899999999999999E-2</v>
      </c>
      <c r="V200" s="6">
        <v>1.6399999999999998E-2</v>
      </c>
      <c r="W200" s="6">
        <v>1.44E-2</v>
      </c>
      <c r="X200" s="6">
        <v>1.01E-2</v>
      </c>
      <c r="Y200" s="6">
        <v>1.1699999999999999E-2</v>
      </c>
      <c r="Z200" s="6">
        <v>1.3500000000000002E-2</v>
      </c>
    </row>
    <row r="201" spans="3:26" ht="15.5" x14ac:dyDescent="0.35">
      <c r="C201" t="s">
        <v>264</v>
      </c>
      <c r="I201" s="6">
        <v>2.8999999999999998E-3</v>
      </c>
      <c r="J201" s="6">
        <v>1.9299999999999998E-2</v>
      </c>
      <c r="K201" s="6">
        <v>1.4199999999999999E-2</v>
      </c>
      <c r="L201" s="6">
        <v>1.2699999999999999E-2</v>
      </c>
      <c r="M201" s="6">
        <v>1.9900000000000001E-2</v>
      </c>
      <c r="N201" s="6">
        <v>2.3199999999999998E-2</v>
      </c>
      <c r="O201" s="6">
        <v>3.3599999999999998E-2</v>
      </c>
      <c r="P201" s="6">
        <v>6.2100000000000002E-2</v>
      </c>
      <c r="Q201" s="6">
        <v>6.5700000000000008E-2</v>
      </c>
      <c r="R201" s="6">
        <v>6.0700000000000004E-2</v>
      </c>
      <c r="S201" s="6">
        <v>4.6199999999999998E-2</v>
      </c>
      <c r="T201" s="6">
        <v>8.6099999999999996E-2</v>
      </c>
      <c r="U201" s="6">
        <v>9.9600000000000008E-2</v>
      </c>
      <c r="V201" s="6">
        <v>0.10929999999999999</v>
      </c>
      <c r="W201" s="6">
        <v>8.9499999999999996E-2</v>
      </c>
      <c r="X201" s="6">
        <v>6.2100000000000002E-2</v>
      </c>
      <c r="Y201" s="6">
        <v>6.8000000000000005E-2</v>
      </c>
      <c r="Z201" s="6">
        <v>7.0199999999999999E-2</v>
      </c>
    </row>
    <row r="202" spans="3:26" ht="15.5" x14ac:dyDescent="0.35">
      <c r="C202" t="s">
        <v>265</v>
      </c>
      <c r="I202" s="6">
        <v>1.5E-3</v>
      </c>
      <c r="J202" s="6">
        <v>8.6999999999999994E-3</v>
      </c>
      <c r="K202" s="6">
        <v>6.9999999999999993E-3</v>
      </c>
      <c r="L202" s="6">
        <v>5.6000000000000008E-3</v>
      </c>
      <c r="M202" s="6">
        <v>7.6E-3</v>
      </c>
      <c r="N202" s="6">
        <v>6.8999999999999999E-3</v>
      </c>
      <c r="O202" s="6">
        <v>9.4999999999999998E-3</v>
      </c>
      <c r="P202" s="6">
        <v>1.7600000000000001E-2</v>
      </c>
      <c r="Q202" s="6">
        <v>1.7100000000000001E-2</v>
      </c>
      <c r="R202" s="6">
        <v>1.54E-2</v>
      </c>
      <c r="S202" s="6">
        <v>1.38E-2</v>
      </c>
      <c r="T202" s="6">
        <v>1.52E-2</v>
      </c>
      <c r="U202" s="6">
        <v>2.0299999999999999E-2</v>
      </c>
      <c r="V202" s="6">
        <v>2.3599999999999999E-2</v>
      </c>
      <c r="W202" s="6">
        <v>1.3500000000000002E-2</v>
      </c>
      <c r="X202" s="6">
        <v>1.43E-2</v>
      </c>
      <c r="Y202" s="6">
        <v>1.84E-2</v>
      </c>
      <c r="Z202" s="6">
        <v>0.04</v>
      </c>
    </row>
    <row r="203" spans="3:26" ht="15.5" x14ac:dyDescent="0.35">
      <c r="C203" t="s">
        <v>266</v>
      </c>
    </row>
    <row r="204" spans="3:26" ht="15.5" x14ac:dyDescent="0.35">
      <c r="C204" t="s">
        <v>69</v>
      </c>
      <c r="I204" s="6">
        <v>0.73</v>
      </c>
      <c r="J204" s="6">
        <v>0.64</v>
      </c>
      <c r="K204" s="6">
        <v>0.81</v>
      </c>
      <c r="L204" s="6">
        <v>1.02</v>
      </c>
      <c r="M204" s="6">
        <v>4.0199999999999996</v>
      </c>
      <c r="N204" s="6">
        <v>0.57999999999999996</v>
      </c>
      <c r="O204" s="6">
        <v>0.49</v>
      </c>
      <c r="P204" s="6">
        <v>0.43</v>
      </c>
      <c r="Q204" s="6">
        <v>0.45</v>
      </c>
      <c r="R204" s="6">
        <v>0.36</v>
      </c>
      <c r="S204" s="6">
        <v>0.36</v>
      </c>
      <c r="T204" s="6">
        <v>0.61</v>
      </c>
      <c r="U204" s="6">
        <v>0.64</v>
      </c>
      <c r="V204" s="6">
        <v>0.73</v>
      </c>
      <c r="W204" s="6">
        <v>0.67</v>
      </c>
      <c r="X204" s="6">
        <v>0.87</v>
      </c>
      <c r="Y204" s="6">
        <v>0.74</v>
      </c>
      <c r="Z204" s="6">
        <v>0.35</v>
      </c>
    </row>
    <row r="205" spans="3:26" ht="15.5" x14ac:dyDescent="0.35">
      <c r="C205" t="s">
        <v>66</v>
      </c>
      <c r="I205" s="6">
        <v>952.71</v>
      </c>
      <c r="J205" s="6">
        <v>940.11</v>
      </c>
      <c r="K205" s="6">
        <v>921.47</v>
      </c>
      <c r="L205" s="6">
        <v>908.14</v>
      </c>
      <c r="M205" s="6">
        <v>805.83</v>
      </c>
      <c r="N205" s="6">
        <v>653.41</v>
      </c>
      <c r="O205" s="6">
        <v>659.59</v>
      </c>
      <c r="P205" s="6">
        <v>647.08000000000004</v>
      </c>
      <c r="Q205" s="6">
        <v>589.97</v>
      </c>
      <c r="R205" s="6">
        <v>561.33000000000004</v>
      </c>
      <c r="S205" s="6">
        <v>534.14</v>
      </c>
      <c r="T205" s="6">
        <v>260.67</v>
      </c>
      <c r="U205" s="6">
        <v>244.33</v>
      </c>
      <c r="V205" s="6">
        <v>226.19</v>
      </c>
      <c r="W205" s="6">
        <v>206.12</v>
      </c>
      <c r="X205" s="6">
        <v>188.16</v>
      </c>
      <c r="Y205" s="6">
        <v>179.48</v>
      </c>
      <c r="Z205" s="6">
        <v>170.26</v>
      </c>
    </row>
    <row r="206" spans="3:26" ht="15.5" x14ac:dyDescent="0.35">
      <c r="C206" t="s">
        <v>267</v>
      </c>
      <c r="I206" s="6">
        <v>0.73</v>
      </c>
      <c r="J206" s="6">
        <v>0.64</v>
      </c>
      <c r="K206" s="6">
        <v>0.81</v>
      </c>
      <c r="L206" s="6">
        <v>1.02</v>
      </c>
      <c r="M206" s="6">
        <v>4.03</v>
      </c>
      <c r="N206" s="6">
        <v>0.57999999999999996</v>
      </c>
      <c r="O206" s="6">
        <v>0.49</v>
      </c>
      <c r="P206" s="6">
        <v>0.43</v>
      </c>
      <c r="Q206" s="6">
        <v>0.45</v>
      </c>
      <c r="R206" s="6">
        <v>0.36</v>
      </c>
      <c r="S206" s="6">
        <v>0.36</v>
      </c>
      <c r="T206" s="6">
        <v>0.61</v>
      </c>
      <c r="U206" s="6">
        <v>0.65</v>
      </c>
      <c r="V206" s="6">
        <v>0.73</v>
      </c>
      <c r="W206" s="6">
        <v>0.67</v>
      </c>
      <c r="X206" s="6">
        <v>0.87</v>
      </c>
      <c r="Y206" s="6">
        <v>0.74</v>
      </c>
      <c r="Z206" s="6">
        <v>0.35</v>
      </c>
    </row>
    <row r="207" spans="3:26" ht="15.5" x14ac:dyDescent="0.35">
      <c r="C207" t="s">
        <v>268</v>
      </c>
      <c r="I207" s="6">
        <v>946.34</v>
      </c>
      <c r="J207" s="6">
        <v>933.87</v>
      </c>
      <c r="K207" s="6">
        <v>916.32</v>
      </c>
      <c r="L207" s="6">
        <v>904.28</v>
      </c>
      <c r="M207" s="6">
        <v>804.04</v>
      </c>
      <c r="N207" s="6">
        <v>650.53</v>
      </c>
      <c r="O207" s="6">
        <v>657.61</v>
      </c>
      <c r="P207" s="6">
        <v>646.05999999999995</v>
      </c>
      <c r="Q207" s="6">
        <v>589.71</v>
      </c>
      <c r="R207" s="6">
        <v>560.64</v>
      </c>
      <c r="S207" s="6">
        <v>533.34</v>
      </c>
      <c r="T207" s="6">
        <v>259.64</v>
      </c>
      <c r="U207" s="6">
        <v>243.12</v>
      </c>
      <c r="V207" s="6">
        <v>224.63</v>
      </c>
      <c r="W207" s="6">
        <v>206.12</v>
      </c>
      <c r="X207" s="6">
        <v>188.16</v>
      </c>
      <c r="Y207" s="6">
        <v>179.48</v>
      </c>
      <c r="Z207" s="6">
        <v>170.26</v>
      </c>
    </row>
    <row r="208" spans="3:26" ht="15.5" x14ac:dyDescent="0.35">
      <c r="C208" t="s">
        <v>269</v>
      </c>
    </row>
    <row r="209" spans="3:26" ht="15.5" x14ac:dyDescent="0.35">
      <c r="C209" t="s">
        <v>270</v>
      </c>
    </row>
    <row r="210" spans="3:26" ht="15.5" x14ac:dyDescent="0.35">
      <c r="C210" t="s">
        <v>26</v>
      </c>
    </row>
    <row r="211" spans="3:26" ht="15.5" x14ac:dyDescent="0.35">
      <c r="C211" t="s">
        <v>23</v>
      </c>
    </row>
    <row r="212" spans="3:26" ht="15.5" x14ac:dyDescent="0.35">
      <c r="C212" t="s">
        <v>271</v>
      </c>
    </row>
    <row r="213" spans="3:26" ht="15.5" x14ac:dyDescent="0.35">
      <c r="C213" t="s">
        <v>272</v>
      </c>
      <c r="I213" s="5">
        <v>143000000000</v>
      </c>
      <c r="J213" s="5">
        <v>-348000000000</v>
      </c>
      <c r="K213" s="5">
        <v>-238000000000</v>
      </c>
      <c r="L213" s="5">
        <v>-1066000000000</v>
      </c>
      <c r="M213" s="5">
        <v>993000000000</v>
      </c>
      <c r="N213" s="5">
        <v>642000000000</v>
      </c>
      <c r="O213" s="5">
        <v>-71000000000</v>
      </c>
      <c r="P213" s="5">
        <v>-9000000000</v>
      </c>
      <c r="Q213" s="5">
        <v>-117000000000</v>
      </c>
      <c r="R213" s="5">
        <v>408000000000</v>
      </c>
      <c r="S213" s="5">
        <v>70000000000</v>
      </c>
      <c r="T213" s="5">
        <v>438000000000</v>
      </c>
      <c r="U213" s="5">
        <v>-53000000000</v>
      </c>
      <c r="V213" s="5">
        <v>-78000000000</v>
      </c>
      <c r="W213" s="5">
        <v>-170000000000</v>
      </c>
      <c r="X213" s="5">
        <v>79000000000</v>
      </c>
      <c r="Y213" s="5">
        <v>223000000000</v>
      </c>
      <c r="Z213" s="5">
        <v>-114000000000</v>
      </c>
    </row>
    <row r="214" spans="3:26" ht="15.5" x14ac:dyDescent="0.35">
      <c r="C214" t="s">
        <v>273</v>
      </c>
      <c r="I214" s="5">
        <v>-4000000000</v>
      </c>
      <c r="J214" s="5">
        <v>-3000000000</v>
      </c>
      <c r="K214" s="5">
        <v>-4000000000</v>
      </c>
      <c r="L214" s="5">
        <v>-14000000000</v>
      </c>
      <c r="M214" s="5">
        <v>-13000000000</v>
      </c>
      <c r="N214" s="5">
        <v>-24000000000</v>
      </c>
      <c r="O214" s="5">
        <v>-11000000000</v>
      </c>
      <c r="P214" s="5">
        <v>-8000000000</v>
      </c>
      <c r="R214" s="5">
        <v>-5000000000</v>
      </c>
      <c r="S214" s="5">
        <v>-7000000000</v>
      </c>
      <c r="T214" s="5">
        <v>-9000000000</v>
      </c>
      <c r="U214" s="5">
        <v>-8000000000</v>
      </c>
      <c r="V214" s="5">
        <v>-27000000000</v>
      </c>
      <c r="W214" s="5">
        <v>-11000000000</v>
      </c>
      <c r="X214" s="5">
        <v>-7000000000</v>
      </c>
      <c r="Y214" s="5">
        <v>-4000000000</v>
      </c>
      <c r="Z214" s="5">
        <v>-3000000000</v>
      </c>
    </row>
    <row r="215" spans="3:26" ht="15.5" x14ac:dyDescent="0.35">
      <c r="C215" t="s">
        <v>15</v>
      </c>
      <c r="I215" s="5">
        <v>139000000000</v>
      </c>
      <c r="J215" s="5">
        <v>-351000000000</v>
      </c>
      <c r="K215" s="5">
        <v>-242000000000</v>
      </c>
      <c r="L215" s="5">
        <v>-1079000000000</v>
      </c>
      <c r="M215" s="5">
        <v>980000000000</v>
      </c>
      <c r="N215" s="5">
        <v>619000000000</v>
      </c>
      <c r="O215" s="5">
        <v>-82000000000</v>
      </c>
      <c r="P215" s="5">
        <v>-17000000000</v>
      </c>
      <c r="Q215" s="5">
        <v>-117000000000</v>
      </c>
      <c r="R215" s="5">
        <v>403000000000</v>
      </c>
      <c r="S215" s="5">
        <v>64000000000</v>
      </c>
      <c r="T215" s="5">
        <v>429000000000</v>
      </c>
      <c r="U215" s="5">
        <v>-61000000000</v>
      </c>
      <c r="V215" s="5">
        <v>-104000000000</v>
      </c>
      <c r="W215" s="5">
        <v>-180000000000</v>
      </c>
      <c r="X215" s="5">
        <v>72000000000</v>
      </c>
      <c r="Y215" s="5">
        <v>220000000000</v>
      </c>
      <c r="Z215" s="5">
        <v>-117000000000</v>
      </c>
    </row>
    <row r="216" spans="3:26" ht="15.5" x14ac:dyDescent="0.35">
      <c r="C216" t="s">
        <v>17</v>
      </c>
      <c r="I216" s="5">
        <v>41</v>
      </c>
      <c r="J216" s="6">
        <v>-103.68</v>
      </c>
      <c r="K216" s="6">
        <v>-71.459999999999994</v>
      </c>
      <c r="L216" s="6">
        <v>-318.60000000000002</v>
      </c>
      <c r="M216" s="6">
        <v>353.58</v>
      </c>
      <c r="N216" s="6">
        <v>267.88</v>
      </c>
      <c r="O216" s="6">
        <v>-35.44</v>
      </c>
      <c r="P216" s="6">
        <v>-7.28</v>
      </c>
      <c r="Q216" s="6">
        <v>-50.59</v>
      </c>
      <c r="R216" s="6">
        <v>174.64</v>
      </c>
      <c r="S216" s="6">
        <v>27.5</v>
      </c>
      <c r="T216" s="6">
        <v>185.75</v>
      </c>
      <c r="U216" s="6">
        <v>-26.55</v>
      </c>
      <c r="V216" s="6">
        <v>-45.04</v>
      </c>
      <c r="W216" s="6">
        <v>-78.13</v>
      </c>
      <c r="X216" s="6">
        <v>31.11</v>
      </c>
      <c r="Y216" s="6">
        <v>95.11</v>
      </c>
      <c r="Z216" s="6">
        <v>-50.67</v>
      </c>
    </row>
  </sheetData>
  <pageMargins left="0.7" right="0.7" top="0.75" bottom="0.75" header="0.3" footer="0.3"/>
  <ignoredErrors>
    <ignoredError sqref="A1:Z217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2155</v>
      </c>
      <c r="D2" s="2" vm="554">
        <f ca="1">IFERROR(_xlfn.STOCKHISTORY("XIDX:" &amp; $C$1, D3, , 0, 0, 1), "Libur")</f>
        <v>93.616600000000005</v>
      </c>
      <c r="E2" s="2" vm="555">
        <f ca="1">IFERROR(_xlfn.STOCKHISTORY("XIDX:" &amp; $C$1, E3, , 0, 0, 1), "Libur")</f>
        <v>71.489000000000004</v>
      </c>
      <c r="H2" s="2" vm="555">
        <f ca="1">IFERROR(INDEX(D2:G2,COUNT(D2:G2)),"")</f>
        <v>71.489000000000004</v>
      </c>
      <c r="I2" s="2" vm="556">
        <f t="shared" ref="I2:Z2" ca="1" si="0">IFERROR(_xlfn.STOCKHISTORY("XIDX:" &amp; $C$1, I1, , 0, 0, 1), "Libur")</f>
        <v>108.08459999999999</v>
      </c>
      <c r="J2" s="2" vm="557">
        <f t="shared" ca="1" si="0"/>
        <v>29.787099999999999</v>
      </c>
      <c r="K2" s="2" vm="558">
        <f t="shared" ca="1" si="0"/>
        <v>42.552999999999997</v>
      </c>
      <c r="L2" s="2" vm="559">
        <f t="shared" ca="1" si="0"/>
        <v>66.3827</v>
      </c>
      <c r="M2" s="2" vm="558">
        <f t="shared" ca="1" si="0"/>
        <v>42.552999999999997</v>
      </c>
      <c r="N2" s="2" vm="558">
        <f t="shared" ca="1" si="0"/>
        <v>42.552999999999997</v>
      </c>
      <c r="O2" s="2" vm="558">
        <f t="shared" ca="1" si="0"/>
        <v>42.552999999999997</v>
      </c>
      <c r="P2" s="2" vm="558">
        <f t="shared" ca="1" si="0"/>
        <v>42.552999999999997</v>
      </c>
      <c r="Q2" s="2" vm="560">
        <f t="shared" ca="1" si="0"/>
        <v>425.53</v>
      </c>
      <c r="R2" s="2" t="str">
        <f t="shared" ca="1" si="0"/>
        <v>Libur</v>
      </c>
      <c r="S2" s="2" vm="560">
        <f t="shared" ca="1" si="0"/>
        <v>425.53</v>
      </c>
      <c r="T2" s="2" vm="560">
        <f t="shared" ca="1" si="0"/>
        <v>425.53</v>
      </c>
      <c r="U2" s="2" t="str">
        <f t="shared" ca="1" si="0"/>
        <v>Libur</v>
      </c>
      <c r="V2" s="2" vm="560">
        <f t="shared" ca="1" si="0"/>
        <v>425.53</v>
      </c>
      <c r="W2" s="2" vm="561">
        <f t="shared" ca="1" si="0"/>
        <v>434.04059999999998</v>
      </c>
      <c r="X2" s="2" vm="562">
        <f t="shared" ca="1" si="0"/>
        <v>553.18899999999996</v>
      </c>
      <c r="Y2" s="2" vm="563">
        <f t="shared" ca="1" si="0"/>
        <v>740.42219999999998</v>
      </c>
      <c r="Z2" s="2" vm="560">
        <f t="shared" ca="1" si="0"/>
        <v>425.53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1456847000000</v>
      </c>
      <c r="E4" s="2">
        <f>IFERROR(INDEX(E51:E500,MATCH($C$4,$C$51:$C$500,0)),"")</f>
        <v>1135184000000</v>
      </c>
      <c r="H4" s="2">
        <f>IFERROR(SUM(D4:G4)*(4/MAX(1,COUNT(D4:G4))),"")</f>
        <v>5184062000000</v>
      </c>
      <c r="I4" s="2">
        <f t="shared" ref="I4:Z4" si="1">IFERROR(INDEX(I51:I500,MATCH($C$4,$C$51:$C$500,0)),"")</f>
        <v>3742973000000</v>
      </c>
      <c r="J4" s="2">
        <f t="shared" si="1"/>
        <v>3869905000000</v>
      </c>
      <c r="K4" s="2">
        <f t="shared" si="1"/>
        <v>3759484000000</v>
      </c>
      <c r="L4" s="2">
        <f t="shared" si="1"/>
        <v>3626696000000</v>
      </c>
      <c r="M4" s="2">
        <f t="shared" si="1"/>
        <v>2393477000000</v>
      </c>
      <c r="N4" s="2">
        <f t="shared" si="1"/>
        <v>2454947000000</v>
      </c>
      <c r="O4" s="2">
        <f t="shared" si="1"/>
        <v>3235677000000</v>
      </c>
      <c r="P4" s="2">
        <f t="shared" si="1"/>
        <v>3340451000000</v>
      </c>
      <c r="Q4" s="2">
        <f t="shared" si="1"/>
        <v>2459736000000</v>
      </c>
      <c r="R4" s="2">
        <f t="shared" si="1"/>
        <v>2075909000000</v>
      </c>
      <c r="S4" s="2">
        <f t="shared" si="1"/>
        <v>4661923517000</v>
      </c>
      <c r="T4" s="2">
        <f t="shared" si="1"/>
        <v>6379643317000</v>
      </c>
      <c r="U4" s="2">
        <f t="shared" si="1"/>
        <v>5212927833000</v>
      </c>
      <c r="V4" s="2">
        <f t="shared" si="1"/>
        <v>15479335198000</v>
      </c>
      <c r="W4" s="2">
        <f t="shared" si="1"/>
        <v>16194022641000</v>
      </c>
      <c r="X4" s="2">
        <f t="shared" si="1"/>
        <v>13109304596000</v>
      </c>
      <c r="Y4" s="2">
        <f t="shared" si="1"/>
        <v>7631762309000</v>
      </c>
      <c r="Z4" s="2">
        <f t="shared" si="1"/>
        <v>8404679927000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-221860000000</v>
      </c>
      <c r="E5" s="2">
        <f>IFERROR(INDEX(E51:E500,MATCH($C$5,$C$51:$C$500,0)),"")</f>
        <v>11019000000</v>
      </c>
      <c r="H5" s="2">
        <f>IFERROR(SUM(D5:G5)*(4/MAX(1,COUNT(D5:G5))),"")</f>
        <v>-421682000000</v>
      </c>
      <c r="I5" s="2">
        <f t="shared" ref="I5:Z5" si="2">IFERROR(INDEX(I51:I500,MATCH($C$5,$C$51:$C$500,0)),"")</f>
        <v>500339000000</v>
      </c>
      <c r="J5" s="2">
        <f t="shared" si="2"/>
        <v>336818000000</v>
      </c>
      <c r="K5" s="2">
        <f t="shared" si="2"/>
        <v>226344000000</v>
      </c>
      <c r="L5" s="2">
        <f t="shared" si="2"/>
        <v>167933000000</v>
      </c>
      <c r="M5" s="2">
        <f t="shared" si="2"/>
        <v>119813000000</v>
      </c>
      <c r="N5" s="2">
        <f t="shared" si="2"/>
        <v>-779012000000</v>
      </c>
      <c r="O5" s="2">
        <f t="shared" si="2"/>
        <v>768378000000</v>
      </c>
      <c r="P5" s="2">
        <f t="shared" si="2"/>
        <v>-1332439000000</v>
      </c>
      <c r="Q5" s="2">
        <f t="shared" si="2"/>
        <v>-1214624000000</v>
      </c>
      <c r="R5" s="2">
        <f t="shared" si="2"/>
        <v>-3414783000000</v>
      </c>
      <c r="S5" s="2">
        <f t="shared" si="2"/>
        <v>-1702312926000</v>
      </c>
      <c r="T5" s="2">
        <f t="shared" si="2"/>
        <v>133754751000</v>
      </c>
      <c r="U5" s="2">
        <f t="shared" si="2"/>
        <v>-7645822666000</v>
      </c>
      <c r="V5" s="2">
        <f t="shared" si="2"/>
        <v>-6602115993000</v>
      </c>
      <c r="W5" s="2">
        <f t="shared" si="2"/>
        <v>1258437491000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4531977000000</v>
      </c>
      <c r="E6" s="2">
        <f>IFERROR(INDEX(E51:E500,MATCH($C$6,$C$51:$C$500,0)),"")</f>
        <v>4858178000000</v>
      </c>
      <c r="H6" s="2">
        <f>IFERROR(INDEX(D6:G6,COUNT(D6:G6)),"")</f>
        <v>4858178000000</v>
      </c>
      <c r="I6" s="2">
        <f t="shared" ref="I6:Z6" si="3">IFERROR(INDEX(I51:I500,MATCH($C$6,$C$51:$C$500,0)),"")</f>
        <v>4671664000000</v>
      </c>
      <c r="J6" s="2">
        <f t="shared" si="3"/>
        <v>3911666000000</v>
      </c>
      <c r="K6" s="2">
        <f t="shared" si="3"/>
        <v>2660663000000</v>
      </c>
      <c r="L6" s="2">
        <f t="shared" si="3"/>
        <v>1526248000000</v>
      </c>
      <c r="M6" s="2">
        <f t="shared" si="3"/>
        <v>1294841000000</v>
      </c>
      <c r="N6" s="2">
        <f t="shared" si="3"/>
        <v>1444687000000</v>
      </c>
      <c r="O6" s="2">
        <f t="shared" si="3"/>
        <v>2354678000000</v>
      </c>
      <c r="P6" s="2">
        <f t="shared" si="3"/>
        <v>2679039000000</v>
      </c>
      <c r="Q6" s="2">
        <f t="shared" si="3"/>
        <v>-5995970000000</v>
      </c>
      <c r="R6" s="2">
        <f t="shared" si="3"/>
        <v>-6052021000000</v>
      </c>
      <c r="S6" s="2">
        <f t="shared" si="3"/>
        <v>-3935119001000</v>
      </c>
      <c r="T6" s="2">
        <f t="shared" si="3"/>
        <v>-2089782339000</v>
      </c>
      <c r="U6" s="2">
        <f t="shared" si="3"/>
        <v>-2024121576000</v>
      </c>
      <c r="V6" s="2">
        <f t="shared" si="3"/>
        <v>5459341634000</v>
      </c>
      <c r="W6" s="2">
        <f t="shared" si="3"/>
        <v>12166616514000</v>
      </c>
      <c r="X6" s="2">
        <f t="shared" si="3"/>
        <v>13647258243000</v>
      </c>
      <c r="Y6" s="2">
        <f t="shared" si="3"/>
        <v>9169703641000</v>
      </c>
      <c r="Z6" s="2">
        <f t="shared" si="3"/>
        <v>10758229366000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173.42</v>
      </c>
      <c r="E7" s="3">
        <f>IFERROR(INDEX(E51:E500,MATCH($C$7,$C$51:$C$500,0))/1000000000,"")</f>
        <v>173.42</v>
      </c>
      <c r="H7" s="3">
        <f>IFERROR(INDEX(D7:G7,COUNT(D7:G7)),"")</f>
        <v>173.42</v>
      </c>
      <c r="I7" s="3">
        <f t="shared" ref="I7:Z7" si="4">IFERROR(INDEX(I51:I500,MATCH($C$7,$C$51:$C$500,0))/1000000000,"")</f>
        <v>173.42</v>
      </c>
      <c r="J7" s="3">
        <f t="shared" si="4"/>
        <v>160.06</v>
      </c>
      <c r="K7" s="3">
        <f t="shared" si="4"/>
        <v>160.06</v>
      </c>
      <c r="L7" s="3">
        <f t="shared" si="4"/>
        <v>22.08</v>
      </c>
      <c r="M7" s="3">
        <f t="shared" si="4"/>
        <v>21.16</v>
      </c>
      <c r="N7" s="3">
        <f t="shared" si="4"/>
        <v>20.86</v>
      </c>
      <c r="O7" s="3">
        <f t="shared" si="4"/>
        <v>20.86</v>
      </c>
      <c r="P7" s="3">
        <f t="shared" si="4"/>
        <v>20.77</v>
      </c>
      <c r="Q7" s="3">
        <f t="shared" si="4"/>
        <v>113.54</v>
      </c>
      <c r="R7" s="3">
        <f t="shared" si="4"/>
        <v>97.02</v>
      </c>
      <c r="S7" s="3">
        <f t="shared" si="4"/>
        <v>93.72</v>
      </c>
      <c r="T7" s="3">
        <f t="shared" si="4"/>
        <v>93.72</v>
      </c>
      <c r="U7" s="3">
        <f t="shared" si="4"/>
        <v>93.72</v>
      </c>
      <c r="V7" s="3">
        <f t="shared" si="4"/>
        <v>13.49</v>
      </c>
      <c r="W7" s="3">
        <f t="shared" si="4"/>
        <v>13.49</v>
      </c>
      <c r="X7" s="3">
        <f t="shared" si="4"/>
        <v>13.49</v>
      </c>
      <c r="Y7" s="3">
        <f t="shared" si="4"/>
        <v>13.49</v>
      </c>
      <c r="Z7" s="3">
        <f t="shared" si="4"/>
        <v>13.49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-49000000000</v>
      </c>
      <c r="E8" s="2">
        <f>IFERROR(INDEX(E51:E500,MATCH("Free cash flow (Quarter)",$C$51:$C$500,0)),"")</f>
        <v>-13000000000</v>
      </c>
      <c r="H8" s="2">
        <f>IFERROR(INDEX(D8:G8,COUNT(D8:G8)),"")</f>
        <v>-13000000000</v>
      </c>
      <c r="I8" s="2">
        <f t="shared" ref="I8:Z8" si="5">IFERROR(INDEX(I51:I500,MATCH($C$8,$C$51:$C$500,0)),"")</f>
        <v>-108000000000</v>
      </c>
      <c r="J8" s="2">
        <f t="shared" si="5"/>
        <v>1000000000</v>
      </c>
      <c r="K8" s="2">
        <f t="shared" si="5"/>
        <v>-318000000000</v>
      </c>
      <c r="L8" s="2">
        <f t="shared" si="5"/>
        <v>400000000000</v>
      </c>
      <c r="M8" s="2">
        <f t="shared" si="5"/>
        <v>50000000000</v>
      </c>
      <c r="N8" s="2">
        <f t="shared" si="5"/>
        <v>-19000000000</v>
      </c>
      <c r="O8" s="2">
        <f t="shared" si="5"/>
        <v>348000000000</v>
      </c>
      <c r="P8" s="2">
        <f t="shared" si="5"/>
        <v>124000000000</v>
      </c>
      <c r="Q8" s="2">
        <f t="shared" si="5"/>
        <v>123000000000</v>
      </c>
      <c r="R8" s="2">
        <f t="shared" si="5"/>
        <v>-205000000000</v>
      </c>
      <c r="S8" s="2">
        <f t="shared" si="5"/>
        <v>-415000000000</v>
      </c>
      <c r="T8" s="2">
        <f t="shared" si="5"/>
        <v>860000000000</v>
      </c>
      <c r="U8" s="2">
        <f t="shared" si="5"/>
        <v>318000000000</v>
      </c>
      <c r="V8" s="2">
        <f t="shared" si="5"/>
        <v>291000000000</v>
      </c>
      <c r="W8" s="2">
        <f t="shared" si="5"/>
        <v>578000000000</v>
      </c>
      <c r="X8" s="2">
        <f t="shared" si="5"/>
        <v>902000000000</v>
      </c>
      <c r="Y8" s="2">
        <f t="shared" si="5"/>
        <v>2868000000000</v>
      </c>
      <c r="Z8" s="2">
        <f t="shared" si="5"/>
        <v>1096000000000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-0.28000000000000003</v>
      </c>
      <c r="E9" s="3">
        <f>IFERROR(INDEX(E51:E500,MATCH("Free cash flow per share (Quarter)",$C$51:$C$500,0)),"")</f>
        <v>-0.08</v>
      </c>
      <c r="H9" s="3">
        <f>IFERROR(INDEX(D9:G9,COUNT(D9:G9)),"")</f>
        <v>-0.08</v>
      </c>
      <c r="I9" s="3">
        <f t="shared" ref="I9:Z9" si="6">IFERROR(INDEX(I51:I500,MATCH($C$9,$C$51:$C$500,0)),"")</f>
        <v>-0.62</v>
      </c>
      <c r="J9" s="3">
        <f t="shared" si="6"/>
        <v>0.01</v>
      </c>
      <c r="K9" s="3">
        <f t="shared" si="6"/>
        <v>-1.99</v>
      </c>
      <c r="L9" s="3">
        <f t="shared" si="6"/>
        <v>18.12</v>
      </c>
      <c r="M9" s="3">
        <f t="shared" si="6"/>
        <v>2.37</v>
      </c>
      <c r="N9" s="3">
        <f t="shared" si="6"/>
        <v>-0.9</v>
      </c>
      <c r="O9" s="3">
        <f t="shared" si="6"/>
        <v>16.670000000000002</v>
      </c>
      <c r="P9" s="3">
        <f t="shared" si="6"/>
        <v>5.96</v>
      </c>
      <c r="Q9" s="3">
        <f t="shared" si="6"/>
        <v>1.08</v>
      </c>
      <c r="R9" s="3">
        <f t="shared" si="6"/>
        <v>-2.11</v>
      </c>
      <c r="S9" s="3">
        <f t="shared" si="6"/>
        <v>-4.43</v>
      </c>
      <c r="T9" s="3">
        <f t="shared" si="6"/>
        <v>9.18</v>
      </c>
      <c r="U9" s="3">
        <f t="shared" si="6"/>
        <v>3.39</v>
      </c>
      <c r="V9" s="3">
        <f t="shared" si="6"/>
        <v>21.57</v>
      </c>
      <c r="W9" s="3">
        <f t="shared" si="6"/>
        <v>42.82</v>
      </c>
      <c r="X9" s="3">
        <f t="shared" si="6"/>
        <v>66.92</v>
      </c>
      <c r="Y9" s="3">
        <f t="shared" si="6"/>
        <v>212.69</v>
      </c>
      <c r="Z9" s="3">
        <f t="shared" si="6"/>
        <v>81.260000000000005</v>
      </c>
    </row>
    <row r="10" spans="1:26" ht="15.5" x14ac:dyDescent="0.35">
      <c r="C10" t="s">
        <v>18</v>
      </c>
      <c r="D10" s="3">
        <f ca="1">IFERROR(IF(D9=0,"",D2/D9),"")</f>
        <v>-334.34499999999997</v>
      </c>
      <c r="E10" s="3">
        <f ca="1">IFERROR(IF(E9=0,"",E2/E9),"")</f>
        <v>-893.61250000000007</v>
      </c>
      <c r="I10" s="3">
        <f t="shared" ref="I10:Z10" ca="1" si="7">IFERROR(IF(I9=0,"",I2/I9),"")</f>
        <v>-174.32999999999998</v>
      </c>
      <c r="J10" s="3">
        <f t="shared" ca="1" si="7"/>
        <v>2978.71</v>
      </c>
      <c r="K10" s="3">
        <f t="shared" ca="1" si="7"/>
        <v>-21.383417085427133</v>
      </c>
      <c r="L10" s="3">
        <f t="shared" ca="1" si="7"/>
        <v>3.6635044150110372</v>
      </c>
      <c r="M10" s="3">
        <f t="shared" ca="1" si="7"/>
        <v>17.954852320675105</v>
      </c>
      <c r="N10" s="3">
        <f t="shared" ca="1" si="7"/>
        <v>-47.281111111111109</v>
      </c>
      <c r="O10" s="3">
        <f t="shared" ca="1" si="7"/>
        <v>2.5526694661067784</v>
      </c>
      <c r="P10" s="3">
        <f t="shared" ca="1" si="7"/>
        <v>7.1397651006711405</v>
      </c>
      <c r="Q10" s="3">
        <f t="shared" ca="1" si="7"/>
        <v>394.00925925925918</v>
      </c>
      <c r="R10" s="3" t="str">
        <f t="shared" ca="1" si="7"/>
        <v/>
      </c>
      <c r="S10" s="3">
        <f t="shared" ca="1" si="7"/>
        <v>-96.056433408577874</v>
      </c>
      <c r="T10" s="3">
        <f t="shared" ca="1" si="7"/>
        <v>46.354030501089326</v>
      </c>
      <c r="U10" s="3" t="str">
        <f t="shared" ca="1" si="7"/>
        <v/>
      </c>
      <c r="V10" s="3">
        <f t="shared" ca="1" si="7"/>
        <v>19.727862772369029</v>
      </c>
      <c r="W10" s="3">
        <f t="shared" ca="1" si="7"/>
        <v>10.136398879028491</v>
      </c>
      <c r="X10" s="3">
        <f t="shared" ca="1" si="7"/>
        <v>8.2664225941422593</v>
      </c>
      <c r="Y10" s="3">
        <f t="shared" ca="1" si="7"/>
        <v>3.4812271380882973</v>
      </c>
      <c r="Z10" s="3">
        <f t="shared" ca="1" si="7"/>
        <v>5.2366477971941912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203147000000</v>
      </c>
      <c r="E11" s="2">
        <f>IFERROR(INDEX(E51:E500,MATCH($C$11,$C$51:$C$500,0)),"")</f>
        <v>206755000000</v>
      </c>
      <c r="H11" s="2">
        <f>IFERROR(INDEX(D11:G11,COUNT(D11:G11)),"")</f>
        <v>206755000000</v>
      </c>
      <c r="I11" s="2">
        <f t="shared" ref="I11:Z11" si="8">IFERROR(INDEX(I51:I500,MATCH($C$11,$C$51:$C$500,0)),"")</f>
        <v>236650000000</v>
      </c>
      <c r="J11" s="2">
        <f t="shared" si="8"/>
        <v>168225000000</v>
      </c>
      <c r="K11" s="2">
        <f t="shared" si="8"/>
        <v>865464000000</v>
      </c>
      <c r="L11" s="2">
        <f t="shared" si="8"/>
        <v>196620000000</v>
      </c>
      <c r="M11" s="2">
        <f t="shared" si="8"/>
        <v>154523000000</v>
      </c>
      <c r="N11" s="2">
        <f t="shared" si="8"/>
        <v>83012000000</v>
      </c>
      <c r="O11" s="2">
        <f t="shared" si="8"/>
        <v>126177000000</v>
      </c>
      <c r="P11" s="2">
        <f t="shared" si="8"/>
        <v>118877000000</v>
      </c>
      <c r="Q11" s="2">
        <f t="shared" si="8"/>
        <v>124348000000</v>
      </c>
      <c r="R11" s="2">
        <f t="shared" si="8"/>
        <v>145763000000</v>
      </c>
      <c r="S11" s="2">
        <f t="shared" si="8"/>
        <v>418099972000</v>
      </c>
      <c r="T11" s="2">
        <f t="shared" si="8"/>
        <v>279176797000</v>
      </c>
      <c r="U11" s="2">
        <f t="shared" si="8"/>
        <v>172026509000</v>
      </c>
      <c r="V11" s="2">
        <f t="shared" si="8"/>
        <v>163950945000</v>
      </c>
      <c r="W11" s="2">
        <f t="shared" si="8"/>
        <v>486604768000</v>
      </c>
      <c r="X11" s="2">
        <f t="shared" si="8"/>
        <v>742277596000</v>
      </c>
      <c r="Y11" s="2">
        <f t="shared" si="8"/>
        <v>1350221462000</v>
      </c>
      <c r="Z11" s="2">
        <f t="shared" si="8"/>
        <v>1049516854000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16780000000000</v>
      </c>
      <c r="E12" s="2">
        <f>IFERROR(INDEX(E51:E500,MATCH("Net Debt (Quarter)",$C$51:$C$500,0)),"")</f>
        <v>16754000000000</v>
      </c>
      <c r="H12" s="2">
        <f>IFERROR(INDEX(D12:G12,COUNT(D12:G12)),"")</f>
        <v>16754000000000</v>
      </c>
      <c r="I12" s="2">
        <f t="shared" ref="I12:Z12" si="9">IFERROR(INDEX(I51:I500,MATCH($C$12,$C$51:$C$500,0)),"")</f>
        <v>16599000000000</v>
      </c>
      <c r="J12" s="2">
        <f t="shared" si="9"/>
        <v>1155000000000</v>
      </c>
      <c r="K12" s="2">
        <f t="shared" si="9"/>
        <v>1411000000000</v>
      </c>
      <c r="L12" s="2">
        <f t="shared" si="9"/>
        <v>13429000000000</v>
      </c>
      <c r="M12" s="2">
        <f t="shared" si="9"/>
        <v>11403000000000</v>
      </c>
      <c r="N12" s="2">
        <f t="shared" si="9"/>
        <v>10293000000000</v>
      </c>
      <c r="O12" s="2">
        <f t="shared" si="9"/>
        <v>9360000000000</v>
      </c>
      <c r="P12" s="2">
        <f t="shared" si="9"/>
        <v>8909000000000</v>
      </c>
      <c r="Q12" s="2">
        <f t="shared" si="9"/>
        <v>9443000000000</v>
      </c>
      <c r="R12" s="2">
        <f t="shared" si="9"/>
        <v>9948000000000</v>
      </c>
      <c r="S12" s="2">
        <f t="shared" si="9"/>
        <v>10075000000000</v>
      </c>
      <c r="T12" s="2">
        <f t="shared" si="9"/>
        <v>10230000000000</v>
      </c>
      <c r="U12" s="2">
        <f t="shared" si="9"/>
        <v>10616000000000</v>
      </c>
      <c r="V12" s="2">
        <f t="shared" si="9"/>
        <v>8597000000000</v>
      </c>
      <c r="W12" s="2">
        <f t="shared" si="9"/>
        <v>10318000000000</v>
      </c>
      <c r="X12" s="2">
        <f t="shared" si="9"/>
        <v>10255000000000</v>
      </c>
      <c r="Y12" s="2">
        <f t="shared" si="9"/>
        <v>10774000000000</v>
      </c>
      <c r="Z12" s="2">
        <f t="shared" si="9"/>
        <v>6708000000000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16983000000000</v>
      </c>
      <c r="E13" s="2">
        <f>IFERROR(INDEX(E51:E500,MATCH("Total Debt (Quarter)",$C$51:$C$500,0)),"")</f>
        <v>16961000000000</v>
      </c>
      <c r="H13" s="2">
        <f>IFERROR(INDEX(D13:G13,COUNT(D13:G13)),"")</f>
        <v>16961000000000</v>
      </c>
      <c r="I13" s="2">
        <f t="shared" ref="I13:Z13" si="10">IFERROR(INDEX(I51:I500,MATCH($C$13,$C$51:$C$500,0)),"")</f>
        <v>16836000000000</v>
      </c>
      <c r="J13" s="2">
        <f t="shared" si="10"/>
        <v>1323000000000</v>
      </c>
      <c r="K13" s="2">
        <f t="shared" si="10"/>
        <v>2276000000000</v>
      </c>
      <c r="L13" s="2">
        <f t="shared" si="10"/>
        <v>13625000000000</v>
      </c>
      <c r="M13" s="2">
        <f t="shared" si="10"/>
        <v>11557000000000</v>
      </c>
      <c r="N13" s="2">
        <f t="shared" si="10"/>
        <v>10376000000000</v>
      </c>
      <c r="O13" s="2">
        <f t="shared" si="10"/>
        <v>9487000000000</v>
      </c>
      <c r="P13" s="2">
        <f t="shared" si="10"/>
        <v>9028000000000</v>
      </c>
      <c r="Q13" s="2">
        <f t="shared" si="10"/>
        <v>9567000000000</v>
      </c>
      <c r="R13" s="2">
        <f t="shared" si="10"/>
        <v>10093000000000</v>
      </c>
      <c r="S13" s="2">
        <f t="shared" si="10"/>
        <v>10493000000000</v>
      </c>
      <c r="T13" s="2">
        <f t="shared" si="10"/>
        <v>10509000000000</v>
      </c>
      <c r="U13" s="2">
        <f t="shared" si="10"/>
        <v>10788000000000</v>
      </c>
      <c r="V13" s="2">
        <f t="shared" si="10"/>
        <v>8761000000000</v>
      </c>
      <c r="W13" s="2">
        <f t="shared" si="10"/>
        <v>10804000000000</v>
      </c>
      <c r="X13" s="2">
        <f t="shared" si="10"/>
        <v>10997000000000</v>
      </c>
      <c r="Y13" s="2">
        <f t="shared" si="10"/>
        <v>12124000000000</v>
      </c>
      <c r="Z13" s="2">
        <f t="shared" si="10"/>
        <v>7757000000000</v>
      </c>
    </row>
    <row r="14" spans="1:26" ht="15.5" x14ac:dyDescent="0.35">
      <c r="C14" t="s">
        <v>27</v>
      </c>
      <c r="D14" s="2">
        <f>IFERROR(INDEX(D51:D500,MATCH($C$14,$C$51:$C$500,0)),"")</f>
        <v>-294120000000</v>
      </c>
      <c r="E14" s="2">
        <f>IFERROR(INDEX(E51:E500,MATCH($C$14,$C$51:$C$500,0)),"")</f>
        <v>-228265000000</v>
      </c>
      <c r="H14" s="2">
        <f>IFERROR(SUM(D14:G14)*(4/MAX(1,COUNT(D14:G14))),"")</f>
        <v>-1044770000000</v>
      </c>
      <c r="I14" s="2">
        <f t="shared" ref="I14:Z14" si="11">IFERROR(INDEX(I51:I500,MATCH($C$14,$C$51:$C$500,0)),"")</f>
        <v>-211555000000</v>
      </c>
      <c r="J14" s="2">
        <f t="shared" si="11"/>
        <v>-95492000000</v>
      </c>
      <c r="K14" s="2">
        <f t="shared" si="11"/>
        <v>-154098000000</v>
      </c>
      <c r="L14" s="2">
        <f t="shared" si="11"/>
        <v>-154437000000</v>
      </c>
      <c r="M14" s="2">
        <f t="shared" si="11"/>
        <v>-145615000000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-434027000000</v>
      </c>
      <c r="R14" s="2">
        <f t="shared" si="11"/>
        <v>-268591000000</v>
      </c>
      <c r="S14" s="2">
        <f t="shared" si="11"/>
        <v>-543537809000</v>
      </c>
      <c r="T14" s="2">
        <f t="shared" si="11"/>
        <v>-598987903000</v>
      </c>
      <c r="U14" s="2">
        <f t="shared" si="11"/>
        <v>-1134714460000</v>
      </c>
      <c r="V14" s="2">
        <f t="shared" si="11"/>
        <v>-1190110255000</v>
      </c>
      <c r="W14" s="2">
        <f t="shared" si="11"/>
        <v>-2007850759000</v>
      </c>
      <c r="X14" s="2">
        <f t="shared" si="11"/>
        <v>-1518317564000</v>
      </c>
      <c r="Y14" s="2">
        <f t="shared" si="11"/>
        <v>-1091005659000</v>
      </c>
      <c r="Z14" s="2">
        <f t="shared" si="11"/>
        <v>-308929271000</v>
      </c>
    </row>
    <row r="15" spans="1:26" ht="15.5" x14ac:dyDescent="0.35">
      <c r="C15" t="s">
        <v>28</v>
      </c>
      <c r="D15" s="2">
        <f>IFERROR(INDEX(D51:D500,MATCH($C$15,$C$51:$C$500,0)),"")</f>
        <v>-10102000000</v>
      </c>
      <c r="E15" s="2">
        <f>IFERROR(INDEX(E51:E500,MATCH($C$15,$C$51:$C$500,0)),"")</f>
        <v>-11251000000</v>
      </c>
      <c r="H15" s="2">
        <f>IFERROR(SUM(D15:G15)*(4/MAX(1,COUNT(D15:G15))),"")</f>
        <v>-42706000000</v>
      </c>
      <c r="I15" s="2">
        <f t="shared" ref="I15:Z15" si="12">IFERROR(INDEX(I51:I500,MATCH($C$15,$C$51:$C$500,0)),"")</f>
        <v>-16089000000</v>
      </c>
      <c r="J15" s="2">
        <f t="shared" si="12"/>
        <v>-53182000000</v>
      </c>
      <c r="K15" s="2">
        <f t="shared" si="12"/>
        <v>-53510000000</v>
      </c>
      <c r="L15" s="2">
        <f t="shared" si="12"/>
        <v>-47559000000</v>
      </c>
      <c r="M15" s="2">
        <f t="shared" si="12"/>
        <v>-29123000000</v>
      </c>
      <c r="N15" s="2">
        <f t="shared" si="12"/>
        <v>-3019000000</v>
      </c>
      <c r="O15" s="2">
        <f t="shared" si="12"/>
        <v>-18254000000</v>
      </c>
      <c r="P15" s="2">
        <f t="shared" si="12"/>
        <v>-39528000000</v>
      </c>
      <c r="Q15" s="2">
        <f t="shared" si="12"/>
        <v>-13826000000</v>
      </c>
      <c r="R15" s="2">
        <f t="shared" si="12"/>
        <v>-71250000000</v>
      </c>
      <c r="S15" s="2">
        <f t="shared" si="12"/>
        <v>-71959611000</v>
      </c>
      <c r="T15" s="2">
        <f t="shared" si="12"/>
        <v>-122531076000</v>
      </c>
      <c r="U15" s="2">
        <f t="shared" si="12"/>
        <v>-2253361616000</v>
      </c>
      <c r="V15" s="2">
        <f t="shared" si="12"/>
        <v>-182784060000</v>
      </c>
      <c r="W15" s="2">
        <f t="shared" si="12"/>
        <v>116499559000</v>
      </c>
      <c r="X15" s="2">
        <f t="shared" si="12"/>
        <v>1508516178000</v>
      </c>
      <c r="Y15" s="2">
        <f t="shared" si="12"/>
        <v>-41744267000</v>
      </c>
      <c r="Z15" s="2">
        <f t="shared" si="12"/>
        <v>-87552885000</v>
      </c>
    </row>
    <row r="16" spans="1:26" ht="15.5" x14ac:dyDescent="0.35">
      <c r="C16" t="s">
        <v>29</v>
      </c>
      <c r="D16" s="2">
        <f>IFERROR(INDEX(D51:D500,MATCH($C$16,$C$51:$C$500,0)),"")</f>
        <v>-221157000000</v>
      </c>
      <c r="E16" s="2">
        <f>IFERROR(INDEX(E51:E500,MATCH($C$16,$C$51:$C$500,0)),"")</f>
        <v>25614000000</v>
      </c>
      <c r="H16" s="2">
        <f>IFERROR(SUM(D16:G16)*(4/MAX(1,COUNT(D16:G16))),"")</f>
        <v>-391086000000</v>
      </c>
      <c r="I16" s="2">
        <f t="shared" ref="I16:Z16" si="13">IFERROR(INDEX(I51:I500,MATCH($C$16,$C$51:$C$500,0)),"")</f>
        <v>518832000000</v>
      </c>
      <c r="J16" s="2">
        <f t="shared" si="13"/>
        <v>389230000000</v>
      </c>
      <c r="K16" s="2">
        <f t="shared" si="13"/>
        <v>317968000000</v>
      </c>
      <c r="L16" s="2">
        <f t="shared" si="13"/>
        <v>353720000000</v>
      </c>
      <c r="M16" s="2">
        <f t="shared" si="13"/>
        <v>115903000000</v>
      </c>
      <c r="N16" s="2">
        <f t="shared" si="13"/>
        <v>-927306000000</v>
      </c>
      <c r="O16" s="2">
        <f t="shared" si="13"/>
        <v>881524000000</v>
      </c>
      <c r="P16" s="2">
        <f t="shared" si="13"/>
        <v>-1210685000000</v>
      </c>
      <c r="Q16" s="2">
        <f t="shared" si="13"/>
        <v>-1185168000000</v>
      </c>
      <c r="R16" s="2">
        <f t="shared" si="13"/>
        <v>-3590368000000</v>
      </c>
      <c r="S16" s="2">
        <f t="shared" si="13"/>
        <v>-1647409560000</v>
      </c>
      <c r="T16" s="2">
        <f t="shared" si="13"/>
        <v>272056740000</v>
      </c>
      <c r="U16" s="2">
        <f t="shared" si="13"/>
        <v>-10469932179000</v>
      </c>
      <c r="V16" s="2">
        <f t="shared" si="13"/>
        <v>537659276000</v>
      </c>
      <c r="W16" s="2">
        <f t="shared" si="13"/>
        <v>15375956000</v>
      </c>
      <c r="X16" s="2">
        <f t="shared" si="13"/>
        <v>-8506659991000</v>
      </c>
      <c r="Y16" s="2">
        <f t="shared" si="13"/>
        <v>-1336383234000</v>
      </c>
      <c r="Z16" s="2">
        <f t="shared" si="13"/>
        <v>-16208457203000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16234990772000</v>
      </c>
      <c r="E20" s="2">
        <f ca="1">IFERROR(E21*E2,"")</f>
        <v>12397622380000</v>
      </c>
      <c r="H20" s="2">
        <f t="shared" ref="H20:Z20" ca="1" si="14">IFERROR(H21*H2,"")</f>
        <v>12397622380000</v>
      </c>
      <c r="I20" s="2">
        <f t="shared" ca="1" si="14"/>
        <v>18744031332000</v>
      </c>
      <c r="J20" s="2">
        <f t="shared" ca="1" si="14"/>
        <v>4767723226000</v>
      </c>
      <c r="K20" s="2">
        <f t="shared" ca="1" si="14"/>
        <v>6811033180000</v>
      </c>
      <c r="L20" s="2">
        <f t="shared" ca="1" si="14"/>
        <v>1465730016000</v>
      </c>
      <c r="M20" s="2">
        <f t="shared" ca="1" si="14"/>
        <v>900421480000</v>
      </c>
      <c r="N20" s="2">
        <f t="shared" ca="1" si="14"/>
        <v>887655580000</v>
      </c>
      <c r="O20" s="2">
        <f t="shared" ca="1" si="14"/>
        <v>887655580000</v>
      </c>
      <c r="P20" s="2">
        <f t="shared" ca="1" si="14"/>
        <v>883825810000</v>
      </c>
      <c r="Q20" s="2">
        <f t="shared" ca="1" si="14"/>
        <v>48314676200000</v>
      </c>
      <c r="R20" s="2" t="str">
        <f t="shared" ca="1" si="14"/>
        <v/>
      </c>
      <c r="S20" s="2">
        <f t="shared" ca="1" si="14"/>
        <v>39880671600000</v>
      </c>
      <c r="T20" s="2">
        <f t="shared" ca="1" si="14"/>
        <v>39880671600000</v>
      </c>
      <c r="U20" s="2" t="str">
        <f t="shared" ca="1" si="14"/>
        <v/>
      </c>
      <c r="V20" s="2">
        <f t="shared" ca="1" si="14"/>
        <v>5740399700000</v>
      </c>
      <c r="W20" s="2">
        <f t="shared" ca="1" si="14"/>
        <v>5855207694000</v>
      </c>
      <c r="X20" s="2">
        <f t="shared" ca="1" si="14"/>
        <v>7462519610000</v>
      </c>
      <c r="Y20" s="2">
        <f t="shared" ca="1" si="14"/>
        <v>9988295478000</v>
      </c>
      <c r="Z20" s="2">
        <f t="shared" ca="1" si="14"/>
        <v>5740399700000</v>
      </c>
    </row>
    <row r="21" spans="1:26" ht="15.5" x14ac:dyDescent="0.35">
      <c r="C21" t="s">
        <v>12</v>
      </c>
      <c r="D21" s="2">
        <f>IFERROR(INDEX(D51:D500,MATCH($C$7,$C$51:$C$500,0)),"")</f>
        <v>173420000000</v>
      </c>
      <c r="E21" s="2">
        <f>IFERROR(INDEX(E51:E500,MATCH($C$7,$C$51:$C$500,0)),"")</f>
        <v>173420000000</v>
      </c>
      <c r="H21" s="2">
        <f>IFERROR(INDEX(D21:G21,COUNT(D21:G21)),"")</f>
        <v>173420000000</v>
      </c>
      <c r="I21" s="2">
        <f t="shared" ref="I21:Z21" si="15">IFERROR(INDEX(I51:I500,MATCH($C$7,$C$51:$C$500,0)),"")</f>
        <v>173420000000</v>
      </c>
      <c r="J21" s="2">
        <f t="shared" si="15"/>
        <v>160060000000</v>
      </c>
      <c r="K21" s="2">
        <f t="shared" si="15"/>
        <v>160060000000</v>
      </c>
      <c r="L21" s="2">
        <f t="shared" si="15"/>
        <v>22080000000</v>
      </c>
      <c r="M21" s="2">
        <f t="shared" si="15"/>
        <v>21160000000</v>
      </c>
      <c r="N21" s="2">
        <f t="shared" si="15"/>
        <v>20860000000</v>
      </c>
      <c r="O21" s="2">
        <f t="shared" si="15"/>
        <v>20860000000</v>
      </c>
      <c r="P21" s="2">
        <f t="shared" si="15"/>
        <v>20770000000</v>
      </c>
      <c r="Q21" s="2">
        <f t="shared" si="15"/>
        <v>113540000000</v>
      </c>
      <c r="R21" s="2">
        <f t="shared" si="15"/>
        <v>97020000000</v>
      </c>
      <c r="S21" s="2">
        <f t="shared" si="15"/>
        <v>93720000000</v>
      </c>
      <c r="T21" s="2">
        <f t="shared" si="15"/>
        <v>93720000000</v>
      </c>
      <c r="U21" s="2">
        <f t="shared" si="15"/>
        <v>93720000000</v>
      </c>
      <c r="V21" s="2">
        <f t="shared" si="15"/>
        <v>13490000000</v>
      </c>
      <c r="W21" s="2">
        <f t="shared" si="15"/>
        <v>13490000000</v>
      </c>
      <c r="X21" s="2">
        <f t="shared" si="15"/>
        <v>13490000000</v>
      </c>
      <c r="Y21" s="2">
        <f t="shared" si="15"/>
        <v>13490000000</v>
      </c>
      <c r="Z21" s="2">
        <f t="shared" si="15"/>
        <v>13490000000</v>
      </c>
    </row>
    <row r="23" spans="1:26" ht="15.5" x14ac:dyDescent="0.35">
      <c r="B23" t="s">
        <v>54</v>
      </c>
      <c r="C23" t="s">
        <v>55</v>
      </c>
      <c r="D23" s="3">
        <f>IFERROR(D5/D6*100,"")</f>
        <v>-4.8954352592698509</v>
      </c>
      <c r="E23" s="3">
        <f>IFERROR(E5/E6*100,"")</f>
        <v>0.22681342676204946</v>
      </c>
      <c r="H23" s="3">
        <f t="shared" ref="H23:Z23" si="16">IFERROR(H5/H6*100,"")</f>
        <v>-8.6798384085556357</v>
      </c>
      <c r="I23" s="3">
        <f t="shared" si="16"/>
        <v>10.710081033224993</v>
      </c>
      <c r="J23" s="3">
        <f t="shared" si="16"/>
        <v>8.610602234444352</v>
      </c>
      <c r="K23" s="3">
        <f t="shared" si="16"/>
        <v>8.5070525654695839</v>
      </c>
      <c r="L23" s="3">
        <f t="shared" si="16"/>
        <v>11.002995581320992</v>
      </c>
      <c r="M23" s="3">
        <f t="shared" si="16"/>
        <v>9.2531052075119646</v>
      </c>
      <c r="N23" s="3">
        <f t="shared" si="16"/>
        <v>-53.922545160301162</v>
      </c>
      <c r="O23" s="3">
        <f t="shared" si="16"/>
        <v>32.631977705656567</v>
      </c>
      <c r="P23" s="3">
        <f t="shared" si="16"/>
        <v>-49.735707468237678</v>
      </c>
      <c r="Q23" s="3">
        <f t="shared" si="16"/>
        <v>20.257339513039589</v>
      </c>
      <c r="R23" s="3">
        <f t="shared" si="16"/>
        <v>56.423845852484646</v>
      </c>
      <c r="S23" s="3">
        <f t="shared" si="16"/>
        <v>43.259503094249631</v>
      </c>
      <c r="T23" s="3">
        <f t="shared" si="16"/>
        <v>-6.4004154166602891</v>
      </c>
      <c r="U23" s="3">
        <f t="shared" si="16"/>
        <v>377.73534735543967</v>
      </c>
      <c r="V23" s="3">
        <f t="shared" si="16"/>
        <v>-120.93245734765827</v>
      </c>
      <c r="W23" s="3">
        <f t="shared" si="16"/>
        <v>10.343364480600904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-0.51679986548718537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-0.23391311698927653</v>
      </c>
      <c r="K24" s="4" t="str">
        <f t="shared" si="17"/>
        <v/>
      </c>
      <c r="L24" s="4">
        <f t="shared" si="17"/>
        <v>-0.11491352097426755</v>
      </c>
      <c r="M24" s="4">
        <f t="shared" si="17"/>
        <v>-0.30342968419657357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0.40397757515678401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2.85</v>
      </c>
      <c r="J25" s="3">
        <f t="shared" si="18"/>
        <v>2.0499999999999998</v>
      </c>
      <c r="K25" s="3">
        <f t="shared" si="18"/>
        <v>1.48</v>
      </c>
      <c r="L25" s="3">
        <f t="shared" si="18"/>
        <v>12.05</v>
      </c>
      <c r="M25" s="3">
        <f t="shared" si="18"/>
        <v>3.01</v>
      </c>
      <c r="N25" s="3">
        <f t="shared" si="18"/>
        <v>-44.55</v>
      </c>
      <c r="O25" s="3">
        <f t="shared" si="18"/>
        <v>40.880000000000003</v>
      </c>
      <c r="P25" s="3">
        <f t="shared" si="18"/>
        <v>-60.71</v>
      </c>
      <c r="Q25" s="3">
        <f t="shared" si="18"/>
        <v>-10.62</v>
      </c>
      <c r="R25" s="3">
        <f t="shared" si="18"/>
        <v>-37.090000000000003</v>
      </c>
      <c r="S25" s="3">
        <f t="shared" si="18"/>
        <v>-18.62</v>
      </c>
      <c r="T25" s="3">
        <f t="shared" si="18"/>
        <v>1.63</v>
      </c>
      <c r="U25" s="3">
        <f t="shared" si="18"/>
        <v>-135.79</v>
      </c>
      <c r="V25" s="3">
        <f t="shared" si="18"/>
        <v>9.48</v>
      </c>
      <c r="W25" s="3">
        <f t="shared" si="18"/>
        <v>33.51</v>
      </c>
      <c r="X25" s="3">
        <f t="shared" si="18"/>
        <v>-518.95000000000005</v>
      </c>
      <c r="Y25" s="3">
        <f t="shared" si="18"/>
        <v>-102.2</v>
      </c>
      <c r="Z25" s="3">
        <f t="shared" si="18"/>
        <v>-1208.44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-0.45039763257917709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0.19062118653025695</v>
      </c>
      <c r="O26" s="4">
        <f t="shared" si="19"/>
        <v>0.9048669930413813</v>
      </c>
      <c r="P26" s="4">
        <f t="shared" si="19"/>
        <v>-0.14870812393547894</v>
      </c>
      <c r="Q26" s="4" t="str">
        <f t="shared" si="19"/>
        <v/>
      </c>
      <c r="R26" s="4" t="str">
        <f t="shared" si="19"/>
        <v/>
      </c>
      <c r="S26" s="4">
        <f t="shared" si="19"/>
        <v>-0.48599087127148588</v>
      </c>
      <c r="T26" s="4" t="str">
        <f t="shared" si="19"/>
        <v/>
      </c>
      <c r="U26" s="4">
        <f t="shared" si="19"/>
        <v>-0.35415464679076847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8.400686195363857</v>
      </c>
      <c r="E27" s="3">
        <f>IFERROR(E4/E21,"")</f>
        <v>6.5458655287740743</v>
      </c>
      <c r="H27" s="3">
        <f t="shared" ref="H27:Z27" si="20">IFERROR(H4/H21,"")</f>
        <v>29.893103448275863</v>
      </c>
      <c r="I27" s="3">
        <f t="shared" si="20"/>
        <v>21.583283358320841</v>
      </c>
      <c r="J27" s="3">
        <f t="shared" si="20"/>
        <v>24.177839560164937</v>
      </c>
      <c r="K27" s="3">
        <f t="shared" si="20"/>
        <v>23.487967012370362</v>
      </c>
      <c r="L27" s="3">
        <f t="shared" si="20"/>
        <v>164.25253623188405</v>
      </c>
      <c r="M27" s="3">
        <f t="shared" si="20"/>
        <v>113.1132797731569</v>
      </c>
      <c r="N27" s="3">
        <f t="shared" si="20"/>
        <v>117.68681687440076</v>
      </c>
      <c r="O27" s="3">
        <f t="shared" si="20"/>
        <v>155.11395014381591</v>
      </c>
      <c r="P27" s="3">
        <f t="shared" si="20"/>
        <v>160.8305729417429</v>
      </c>
      <c r="Q27" s="3">
        <f t="shared" si="20"/>
        <v>21.664047912629911</v>
      </c>
      <c r="R27" s="3">
        <f t="shared" si="20"/>
        <v>21.39671201814059</v>
      </c>
      <c r="S27" s="3">
        <f t="shared" si="20"/>
        <v>49.743101973965004</v>
      </c>
      <c r="T27" s="3">
        <f t="shared" si="20"/>
        <v>68.071311534357662</v>
      </c>
      <c r="U27" s="3">
        <f t="shared" si="20"/>
        <v>55.622362708066582</v>
      </c>
      <c r="V27" s="3">
        <f t="shared" si="20"/>
        <v>1147.4673979243885</v>
      </c>
      <c r="W27" s="3">
        <f t="shared" si="20"/>
        <v>1200.4464522609339</v>
      </c>
      <c r="X27" s="3">
        <f t="shared" si="20"/>
        <v>971.77943632320239</v>
      </c>
      <c r="Y27" s="3">
        <f t="shared" si="20"/>
        <v>565.73478939955521</v>
      </c>
      <c r="Z27" s="3">
        <f t="shared" si="20"/>
        <v>623.0303874722016</v>
      </c>
    </row>
    <row r="28" spans="1:26" ht="15.5" x14ac:dyDescent="0.35">
      <c r="C28" t="s">
        <v>61</v>
      </c>
      <c r="D28" s="4">
        <f>IFERROR(_xlfn.RRI(5,I27,D27),"")</f>
        <v>-0.1719826252383907</v>
      </c>
      <c r="E28" s="4">
        <f>IFERROR(_xlfn.RRI(5,J27,E27),"")</f>
        <v>-0.22996597124535201</v>
      </c>
      <c r="H28" s="4">
        <f t="shared" ref="H28:Z28" si="21">IFERROR(_xlfn.RRI(5,M27,H27),"")</f>
        <v>-0.23367766778000076</v>
      </c>
      <c r="I28" s="4">
        <f t="shared" si="21"/>
        <v>-0.28767540604672615</v>
      </c>
      <c r="J28" s="4">
        <f t="shared" si="21"/>
        <v>-0.3104697450848527</v>
      </c>
      <c r="K28" s="4">
        <f t="shared" si="21"/>
        <v>-0.31939464179824817</v>
      </c>
      <c r="L28" s="4">
        <f t="shared" si="21"/>
        <v>0.49952770926133527</v>
      </c>
      <c r="M28" s="4">
        <f t="shared" si="21"/>
        <v>0.39518985842948773</v>
      </c>
      <c r="N28" s="4">
        <f t="shared" si="21"/>
        <v>0.18795226638821694</v>
      </c>
      <c r="O28" s="4">
        <f t="shared" si="21"/>
        <v>0.17906391450927583</v>
      </c>
      <c r="P28" s="4">
        <f t="shared" si="21"/>
        <v>0.23658460462934494</v>
      </c>
      <c r="Q28" s="4">
        <f t="shared" si="21"/>
        <v>-0.54793607599376348</v>
      </c>
      <c r="R28" s="4">
        <f t="shared" si="21"/>
        <v>-0.55310978063115523</v>
      </c>
      <c r="S28" s="4">
        <f t="shared" si="21"/>
        <v>-0.44813477064257323</v>
      </c>
      <c r="T28" s="4">
        <f t="shared" si="21"/>
        <v>-0.34525793103599212</v>
      </c>
      <c r="U28" s="4">
        <f t="shared" si="21"/>
        <v>-0.38319477970333349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0.39024390243902457</v>
      </c>
      <c r="J29" s="4">
        <f t="shared" si="22"/>
        <v>0.38513513513513503</v>
      </c>
      <c r="K29" s="4">
        <f t="shared" si="22"/>
        <v>-0.87717842323651452</v>
      </c>
      <c r="L29" s="4">
        <f t="shared" si="22"/>
        <v>3.0033222591362132</v>
      </c>
      <c r="M29" s="4">
        <f t="shared" si="22"/>
        <v>-1.0675645342312008</v>
      </c>
      <c r="N29" s="4">
        <f t="shared" si="22"/>
        <v>-2.0897749510763211</v>
      </c>
      <c r="O29" s="4">
        <f t="shared" si="22"/>
        <v>-1.6733651787184978</v>
      </c>
      <c r="P29" s="4">
        <f t="shared" si="22"/>
        <v>4.7165725047080986</v>
      </c>
      <c r="Q29" s="4">
        <f t="shared" si="22"/>
        <v>-0.71366945268266391</v>
      </c>
      <c r="R29" s="4">
        <f t="shared" si="22"/>
        <v>0.99194414607948456</v>
      </c>
      <c r="S29" s="4">
        <f t="shared" si="22"/>
        <v>-12.423312883435583</v>
      </c>
      <c r="T29" s="4">
        <f t="shared" si="22"/>
        <v>-1.0120038294425215</v>
      </c>
      <c r="U29" s="4">
        <f t="shared" si="22"/>
        <v>-15.323839662447254</v>
      </c>
      <c r="V29" s="4">
        <f t="shared" si="22"/>
        <v>-0.71709937332139662</v>
      </c>
      <c r="W29" s="4">
        <f t="shared" si="22"/>
        <v>-1.0645726948646306</v>
      </c>
      <c r="X29" s="4">
        <f t="shared" si="22"/>
        <v>4.0777886497064584</v>
      </c>
      <c r="Y29" s="4">
        <f t="shared" si="22"/>
        <v>-0.91542815530766941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0.38501186089239747</v>
      </c>
      <c r="I30" s="4">
        <f t="shared" si="23"/>
        <v>-0.10731133339634075</v>
      </c>
      <c r="J30" s="4">
        <f t="shared" si="23"/>
        <v>2.9371317978743816E-2</v>
      </c>
      <c r="K30" s="4">
        <f t="shared" si="23"/>
        <v>-0.8570008868586898</v>
      </c>
      <c r="L30" s="4">
        <f t="shared" si="23"/>
        <v>0.4521065657479334</v>
      </c>
      <c r="M30" s="4">
        <f t="shared" si="23"/>
        <v>-3.8861932225806452E-2</v>
      </c>
      <c r="N30" s="4">
        <f t="shared" si="23"/>
        <v>-0.24128799011767865</v>
      </c>
      <c r="O30" s="4">
        <f t="shared" si="23"/>
        <v>-3.554437874195536E-2</v>
      </c>
      <c r="P30" s="4">
        <f t="shared" si="23"/>
        <v>6.4238468078710431</v>
      </c>
      <c r="Q30" s="4">
        <f t="shared" si="23"/>
        <v>1.2494251185073101E-2</v>
      </c>
      <c r="R30" s="4">
        <f t="shared" si="23"/>
        <v>-0.56985569518082335</v>
      </c>
      <c r="S30" s="4">
        <f t="shared" si="23"/>
        <v>-0.26925013118252983</v>
      </c>
      <c r="T30" s="4">
        <f t="shared" si="23"/>
        <v>0.22381193858357409</v>
      </c>
      <c r="U30" s="4">
        <f t="shared" si="23"/>
        <v>-0.95152597554520524</v>
      </c>
      <c r="V30" s="4">
        <f t="shared" si="23"/>
        <v>-4.4132792626246788E-2</v>
      </c>
      <c r="W30" s="4">
        <f t="shared" si="23"/>
        <v>0.23530752698668919</v>
      </c>
      <c r="X30" s="4">
        <f t="shared" si="23"/>
        <v>0.71772967569239332</v>
      </c>
      <c r="Y30" s="4">
        <f t="shared" si="23"/>
        <v>-9.1962766543554508E-2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21.39</v>
      </c>
      <c r="E32" s="3">
        <f>IFERROR(INDEX(E51:E500,MATCH($A$32,$C$51:$C$500,0)),"")</f>
        <v>22.31</v>
      </c>
      <c r="H32" s="3">
        <f>IFERROR(INDEX(D32:G32,COUNT(D32:G32)),"")</f>
        <v>22.31</v>
      </c>
      <c r="I32" s="3">
        <f t="shared" ref="I32:Z32" si="24">IFERROR(INDEX(I51:I500,MATCH($C$32,$C$51:$C$500,0)),"")</f>
        <v>22.22</v>
      </c>
      <c r="J32" s="3">
        <f t="shared" si="24"/>
        <v>20.34</v>
      </c>
      <c r="K32" s="3">
        <f t="shared" si="24"/>
        <v>13.61</v>
      </c>
      <c r="L32" s="3">
        <f t="shared" si="24"/>
        <v>64.87</v>
      </c>
      <c r="M32" s="3">
        <f t="shared" si="24"/>
        <v>59.76</v>
      </c>
      <c r="N32" s="3">
        <f t="shared" si="24"/>
        <v>69.040000000000006</v>
      </c>
      <c r="O32" s="3">
        <f t="shared" si="24"/>
        <v>112.41</v>
      </c>
      <c r="P32" s="3">
        <f t="shared" si="24"/>
        <v>129.31</v>
      </c>
      <c r="Q32" s="3">
        <f t="shared" si="24"/>
        <v>-52.59</v>
      </c>
      <c r="R32" s="3">
        <f t="shared" si="24"/>
        <v>-62.12</v>
      </c>
      <c r="S32" s="3">
        <f t="shared" si="24"/>
        <v>-41.69</v>
      </c>
      <c r="T32" s="3">
        <f t="shared" si="24"/>
        <v>-22.53</v>
      </c>
      <c r="U32" s="3">
        <f t="shared" si="24"/>
        <v>-23.79</v>
      </c>
      <c r="V32" s="3">
        <f t="shared" si="24"/>
        <v>399.15</v>
      </c>
      <c r="W32" s="3">
        <f t="shared" si="24"/>
        <v>886.2</v>
      </c>
      <c r="X32" s="3">
        <f t="shared" si="24"/>
        <v>792.88</v>
      </c>
      <c r="Y32" s="3">
        <f t="shared" si="24"/>
        <v>371.37</v>
      </c>
      <c r="Z32" s="3">
        <f t="shared" si="24"/>
        <v>499.74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3.93</v>
      </c>
      <c r="E33" s="3">
        <f>IFERROR(INDEX(E51:E500,MATCH($A$33,$C$51:$C$500,0)),"")</f>
        <v>4.66</v>
      </c>
      <c r="H33" s="3">
        <f>IFERROR(INDEX(D33:G33,COUNT(D33:G33)),"")</f>
        <v>4.66</v>
      </c>
      <c r="I33" s="3">
        <f t="shared" ref="I33:Z33" si="25">IFERROR(INDEX(I51:I500,MATCH($C$33,$C$51:$C$500,0)),"")</f>
        <v>5.72</v>
      </c>
      <c r="J33" s="3">
        <f t="shared" si="25"/>
        <v>1.72</v>
      </c>
      <c r="K33" s="3">
        <f t="shared" si="25"/>
        <v>3.67</v>
      </c>
      <c r="L33" s="3">
        <f t="shared" si="25"/>
        <v>1.2</v>
      </c>
      <c r="M33" s="3">
        <f t="shared" si="25"/>
        <v>0.84</v>
      </c>
      <c r="N33" s="3">
        <f t="shared" si="25"/>
        <v>0.72</v>
      </c>
      <c r="O33" s="3">
        <f t="shared" si="25"/>
        <v>0.44</v>
      </c>
      <c r="P33" s="3">
        <f t="shared" si="25"/>
        <v>0.39</v>
      </c>
      <c r="Q33" s="3">
        <f t="shared" si="25"/>
        <v>-0.95</v>
      </c>
      <c r="R33" s="3">
        <f t="shared" si="25"/>
        <v>-0.8</v>
      </c>
      <c r="S33" s="3">
        <f t="shared" si="25"/>
        <v>-1.2</v>
      </c>
      <c r="T33" s="3">
        <f t="shared" si="25"/>
        <v>-2.2200000000000002</v>
      </c>
      <c r="U33" s="3">
        <f t="shared" si="25"/>
        <v>-2.1</v>
      </c>
      <c r="V33" s="3">
        <f t="shared" si="25"/>
        <v>0.13</v>
      </c>
      <c r="W33" s="3">
        <f t="shared" si="25"/>
        <v>0.06</v>
      </c>
      <c r="X33" s="3">
        <f t="shared" si="25"/>
        <v>0.08</v>
      </c>
      <c r="Y33" s="3">
        <f t="shared" si="25"/>
        <v>0.23</v>
      </c>
      <c r="Z33" s="3">
        <f t="shared" si="25"/>
        <v>0.1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-61.31</v>
      </c>
      <c r="E34" s="3">
        <f>IFERROR(INDEX(E51:E500,MATCH($A$34,$C$51:$C$500,0)),"")</f>
        <v>1485.71</v>
      </c>
      <c r="H34" s="3">
        <f>IFERROR(INDEX(D34:G34,COUNT(D34:G34)),"")</f>
        <v>1485.71</v>
      </c>
      <c r="I34" s="3">
        <f t="shared" ref="I34:Z34" si="26">IFERROR(INDEX(I51:I500,MATCH($C$34,$C$51:$C$500,0)),"")</f>
        <v>44.56</v>
      </c>
      <c r="J34" s="3">
        <f t="shared" si="26"/>
        <v>17.07</v>
      </c>
      <c r="K34" s="3">
        <f t="shared" si="26"/>
        <v>33.78</v>
      </c>
      <c r="L34" s="3">
        <f t="shared" si="26"/>
        <v>6.47</v>
      </c>
      <c r="M34" s="3">
        <f t="shared" si="26"/>
        <v>16.61</v>
      </c>
      <c r="N34" s="3">
        <f t="shared" si="26"/>
        <v>-1.1200000000000001</v>
      </c>
      <c r="O34" s="3">
        <f t="shared" si="26"/>
        <v>1.22</v>
      </c>
      <c r="P34" s="3">
        <f t="shared" si="26"/>
        <v>-0.82</v>
      </c>
      <c r="Q34" s="3">
        <f t="shared" si="26"/>
        <v>-4.71</v>
      </c>
      <c r="R34" s="3">
        <f t="shared" si="26"/>
        <v>-1.35</v>
      </c>
      <c r="S34" s="3">
        <f t="shared" si="26"/>
        <v>-2.69</v>
      </c>
      <c r="T34" s="3">
        <f t="shared" si="26"/>
        <v>30.67</v>
      </c>
      <c r="U34" s="3">
        <f t="shared" si="26"/>
        <v>-0.37</v>
      </c>
      <c r="V34" s="3">
        <f t="shared" si="26"/>
        <v>5.27</v>
      </c>
      <c r="W34" s="3">
        <f t="shared" si="26"/>
        <v>1.52</v>
      </c>
      <c r="X34" s="3">
        <f t="shared" si="26"/>
        <v>-0.13</v>
      </c>
      <c r="Y34" s="3">
        <f t="shared" si="26"/>
        <v>-0.83</v>
      </c>
      <c r="Z34" s="3">
        <f t="shared" si="26"/>
        <v>-0.04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10</v>
      </c>
      <c r="E35" s="3">
        <f>IFERROR(INDEX(E51:E500,MATCH($A$35,$C$51:$C$500,0)),"")</f>
        <v>15.89</v>
      </c>
      <c r="H35" s="3">
        <f>IFERROR(INDEX(D35:G35,COUNT(D35:G35)),"")</f>
        <v>15.89</v>
      </c>
      <c r="I35" s="3">
        <f t="shared" ref="I35:Z35" si="27">IFERROR(INDEX(I51:I500,MATCH($C$35,$C$51:$C$500,0)),"")</f>
        <v>5.88</v>
      </c>
      <c r="J35" s="3">
        <f t="shared" si="27"/>
        <v>1.45</v>
      </c>
      <c r="K35" s="3">
        <f t="shared" si="27"/>
        <v>2.13</v>
      </c>
      <c r="L35" s="3">
        <f t="shared" si="27"/>
        <v>0.47</v>
      </c>
      <c r="M35" s="3">
        <f t="shared" si="27"/>
        <v>0.44</v>
      </c>
      <c r="N35" s="3">
        <f t="shared" si="27"/>
        <v>0.42</v>
      </c>
      <c r="O35" s="3">
        <f t="shared" si="27"/>
        <v>0.32</v>
      </c>
      <c r="P35" s="3">
        <f t="shared" si="27"/>
        <v>0.31</v>
      </c>
      <c r="Q35" s="3">
        <f t="shared" si="27"/>
        <v>2.31</v>
      </c>
      <c r="R35" s="3">
        <f t="shared" si="27"/>
        <v>2.34</v>
      </c>
      <c r="S35" s="3">
        <f t="shared" si="27"/>
        <v>1.01</v>
      </c>
      <c r="T35" s="3">
        <f t="shared" si="27"/>
        <v>0.73</v>
      </c>
      <c r="U35" s="3">
        <f t="shared" si="27"/>
        <v>0.9</v>
      </c>
      <c r="V35" s="3">
        <f t="shared" si="27"/>
        <v>0.04</v>
      </c>
      <c r="W35" s="3">
        <f t="shared" si="27"/>
        <v>0.04</v>
      </c>
      <c r="X35" s="3">
        <f t="shared" si="27"/>
        <v>7.0000000000000007E-2</v>
      </c>
      <c r="Y35" s="3">
        <f t="shared" si="27"/>
        <v>0.15</v>
      </c>
      <c r="Z35" s="3">
        <f t="shared" si="27"/>
        <v>0.08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1456847000000</v>
      </c>
      <c r="E51" s="5">
        <v>1135184000000</v>
      </c>
      <c r="F51" s="5">
        <v>1088827000000</v>
      </c>
      <c r="G51" s="5">
        <v>876808000000</v>
      </c>
      <c r="I51" s="5">
        <v>3742973000000</v>
      </c>
      <c r="J51" s="5">
        <v>3869905000000</v>
      </c>
      <c r="K51" s="5">
        <v>3759484000000</v>
      </c>
      <c r="L51" s="5">
        <v>3626696000000</v>
      </c>
      <c r="M51" s="5">
        <v>2393477000000</v>
      </c>
      <c r="N51" s="5">
        <v>2454947000000</v>
      </c>
      <c r="O51" s="5">
        <v>3235677000000</v>
      </c>
      <c r="P51" s="5">
        <v>3340451000000</v>
      </c>
      <c r="Q51" s="5">
        <v>2459736000000</v>
      </c>
      <c r="R51" s="5">
        <v>2075909000000</v>
      </c>
      <c r="S51" s="5">
        <v>4661923517000</v>
      </c>
      <c r="T51" s="5">
        <v>6379643317000</v>
      </c>
      <c r="U51" s="5">
        <v>5212927833000</v>
      </c>
      <c r="V51" s="5">
        <v>15479335198000</v>
      </c>
      <c r="W51" s="5">
        <v>16194022641000</v>
      </c>
      <c r="X51" s="5">
        <v>13109304596000</v>
      </c>
      <c r="Y51" s="5">
        <v>7631762309000</v>
      </c>
      <c r="Z51" s="5">
        <v>8404679927000</v>
      </c>
    </row>
    <row r="52" spans="2:26" ht="15.5" x14ac:dyDescent="0.35">
      <c r="C52" t="s">
        <v>85</v>
      </c>
      <c r="D52" s="5">
        <v>-1181589000000</v>
      </c>
      <c r="E52" s="5">
        <v>-760463000000</v>
      </c>
      <c r="F52" s="5">
        <v>-841243000000</v>
      </c>
      <c r="G52" s="5">
        <v>-770441000000</v>
      </c>
      <c r="I52" s="5">
        <v>-2998589000000</v>
      </c>
      <c r="J52" s="5">
        <v>-3000428000000</v>
      </c>
      <c r="K52" s="5">
        <v>-2876109000000</v>
      </c>
      <c r="L52" s="5">
        <v>-2910526000000</v>
      </c>
      <c r="M52" s="5">
        <v>-1971882000000</v>
      </c>
      <c r="N52" s="5">
        <v>-2209020000000</v>
      </c>
      <c r="O52" s="5">
        <v>-2557420000000</v>
      </c>
      <c r="P52" s="5">
        <v>-2664887000000</v>
      </c>
      <c r="Q52" s="5">
        <v>-2045392000000</v>
      </c>
      <c r="R52" s="5">
        <v>-1979810000000</v>
      </c>
      <c r="S52" s="5">
        <v>-2711114210000</v>
      </c>
      <c r="T52" s="5">
        <v>-3856405391000</v>
      </c>
      <c r="U52" s="5">
        <v>-3583607121000</v>
      </c>
      <c r="V52" s="5">
        <v>-12804910354000</v>
      </c>
      <c r="W52" s="5">
        <v>-11106553502000</v>
      </c>
      <c r="X52" s="5">
        <v>-8603194428000</v>
      </c>
      <c r="Y52" s="5">
        <v>-3926939104000</v>
      </c>
      <c r="Z52" s="5">
        <v>-4759853494000</v>
      </c>
    </row>
    <row r="53" spans="2:26" ht="15.5" x14ac:dyDescent="0.35">
      <c r="C53" t="s">
        <v>86</v>
      </c>
      <c r="D53" s="5">
        <v>275258000000</v>
      </c>
      <c r="E53" s="5">
        <v>374721000000</v>
      </c>
      <c r="F53" s="5">
        <v>247584000000</v>
      </c>
      <c r="G53" s="5">
        <v>106367000000</v>
      </c>
      <c r="I53" s="5">
        <v>744384000000</v>
      </c>
      <c r="J53" s="5">
        <v>869477000000</v>
      </c>
      <c r="K53" s="5">
        <v>883375000000</v>
      </c>
      <c r="L53" s="5">
        <v>716170000000</v>
      </c>
      <c r="M53" s="5">
        <v>421595000000</v>
      </c>
      <c r="N53" s="5">
        <v>245927000000</v>
      </c>
      <c r="O53" s="5">
        <v>678257000000</v>
      </c>
      <c r="P53" s="5">
        <v>675564000000</v>
      </c>
      <c r="Q53" s="5">
        <v>414344000000</v>
      </c>
      <c r="R53" s="5">
        <v>96099000000</v>
      </c>
      <c r="S53" s="5">
        <v>1950809307000</v>
      </c>
      <c r="T53" s="5">
        <v>2523237926000</v>
      </c>
      <c r="U53" s="5">
        <v>1629320712000</v>
      </c>
      <c r="V53" s="5">
        <v>2674424844000</v>
      </c>
      <c r="W53" s="5">
        <v>5087469139000</v>
      </c>
      <c r="X53" s="5">
        <v>4506110168000</v>
      </c>
      <c r="Y53" s="5">
        <v>3704823205000</v>
      </c>
      <c r="Z53" s="5">
        <v>3644826433000</v>
      </c>
    </row>
    <row r="54" spans="2:26" ht="15.5" x14ac:dyDescent="0.35">
      <c r="C54" t="s">
        <v>87</v>
      </c>
      <c r="D54" s="5">
        <v>-185685000000</v>
      </c>
      <c r="E54" s="5">
        <v>-162757000000</v>
      </c>
      <c r="F54" s="5">
        <v>-157137000000</v>
      </c>
      <c r="G54" s="5">
        <v>-158639000000</v>
      </c>
      <c r="I54" s="5">
        <v>-627521000000</v>
      </c>
      <c r="J54" s="5">
        <v>-586605000000</v>
      </c>
      <c r="K54" s="5">
        <v>-535065000000</v>
      </c>
      <c r="L54" s="5">
        <v>-484245000000</v>
      </c>
      <c r="M54" s="5">
        <v>-400901000000</v>
      </c>
      <c r="N54" s="5">
        <v>-525031000000</v>
      </c>
      <c r="O54" s="5">
        <v>-540588000000</v>
      </c>
      <c r="P54" s="5">
        <v>-591417000000</v>
      </c>
      <c r="Q54" s="5">
        <v>-514329000000</v>
      </c>
      <c r="R54" s="5">
        <v>-540043000000</v>
      </c>
      <c r="S54" s="5">
        <v>-678378408000</v>
      </c>
      <c r="T54" s="5">
        <v>-862969026000</v>
      </c>
      <c r="U54" s="5">
        <v>-636720782000</v>
      </c>
      <c r="V54" s="5">
        <v>-562179366000</v>
      </c>
      <c r="W54" s="5">
        <v>-3327163399000</v>
      </c>
      <c r="X54" s="5">
        <v>-3530250206000</v>
      </c>
      <c r="Y54" s="5">
        <v>-3002838092000</v>
      </c>
      <c r="Z54" s="5">
        <v>-2393813976000</v>
      </c>
    </row>
    <row r="55" spans="2:26" ht="15.5" x14ac:dyDescent="0.35">
      <c r="C55" t="s">
        <v>88</v>
      </c>
      <c r="D55" s="5">
        <v>-28280000000</v>
      </c>
      <c r="E55" s="5">
        <v>-31094000000</v>
      </c>
      <c r="F55" s="5">
        <v>-30193000000</v>
      </c>
      <c r="G55" s="5">
        <v>-31409000000</v>
      </c>
      <c r="I55" s="5">
        <v>-130135000000</v>
      </c>
      <c r="J55" s="5">
        <v>-132903000000</v>
      </c>
      <c r="K55" s="5">
        <v>-104337000000</v>
      </c>
      <c r="L55" s="5">
        <v>-105789000000</v>
      </c>
      <c r="M55" s="5">
        <v>-77040000000</v>
      </c>
      <c r="N55" s="5">
        <v>-111990000000</v>
      </c>
      <c r="O55" s="5">
        <v>-121718000000</v>
      </c>
      <c r="P55" s="5">
        <v>-107784000000</v>
      </c>
      <c r="Q55" s="5">
        <v>-99461000000</v>
      </c>
      <c r="R55" s="5">
        <v>-44807000000</v>
      </c>
      <c r="S55" s="5">
        <v>-118257783000</v>
      </c>
      <c r="T55" s="5">
        <v>-246597375000</v>
      </c>
      <c r="U55" s="5">
        <v>-204038120000</v>
      </c>
      <c r="V55" s="5">
        <v>-84345688000</v>
      </c>
      <c r="W55" s="5">
        <v>-541344805000</v>
      </c>
      <c r="X55" s="5">
        <v>-570237585000</v>
      </c>
      <c r="Y55" s="5">
        <v>-522815542000</v>
      </c>
      <c r="Z55" s="5">
        <v>-588678045000</v>
      </c>
    </row>
    <row r="56" spans="2:26" ht="15.5" x14ac:dyDescent="0.35">
      <c r="C56" t="s">
        <v>89</v>
      </c>
      <c r="D56" s="5">
        <v>-86792000000</v>
      </c>
      <c r="E56" s="5">
        <v>-55877000000</v>
      </c>
      <c r="F56" s="5">
        <v>-79393000000</v>
      </c>
      <c r="G56" s="5">
        <v>-68225000000</v>
      </c>
      <c r="I56" s="5">
        <v>-252157000000</v>
      </c>
      <c r="J56" s="5">
        <v>-202712000000</v>
      </c>
      <c r="K56" s="5">
        <v>-180026000000</v>
      </c>
      <c r="L56" s="5">
        <v>-162697000000</v>
      </c>
      <c r="M56" s="5">
        <v>-123467000000</v>
      </c>
      <c r="N56" s="5">
        <v>-168905000000</v>
      </c>
      <c r="O56" s="5">
        <v>-157081000000</v>
      </c>
      <c r="P56" s="5">
        <v>-220796000000</v>
      </c>
      <c r="Q56" s="5">
        <v>-164732000000</v>
      </c>
      <c r="R56" s="5">
        <v>-271818000000</v>
      </c>
      <c r="S56" s="5">
        <v>-306271662000</v>
      </c>
      <c r="T56" s="5">
        <v>-329102092000</v>
      </c>
      <c r="U56" s="5">
        <v>-203967115000</v>
      </c>
      <c r="V56" s="5">
        <v>-248100291000</v>
      </c>
      <c r="W56" s="5">
        <v>-2785818594000</v>
      </c>
      <c r="X56" s="5">
        <v>-2960012621000</v>
      </c>
      <c r="Y56" s="5">
        <v>-2480022550000</v>
      </c>
      <c r="Z56" s="5">
        <v>-1805135931000</v>
      </c>
    </row>
    <row r="57" spans="2:26" ht="15.5" x14ac:dyDescent="0.35">
      <c r="C57" t="s">
        <v>2156</v>
      </c>
      <c r="D57" s="5">
        <v>-70613000000</v>
      </c>
      <c r="E57" s="5">
        <v>-75786000000</v>
      </c>
      <c r="F57" s="5">
        <v>-47551000000</v>
      </c>
      <c r="G57" s="5">
        <v>-59005000000</v>
      </c>
      <c r="I57" s="5">
        <v>-245229000000</v>
      </c>
      <c r="J57" s="5">
        <v>-250990000000</v>
      </c>
      <c r="K57" s="5">
        <v>-250702000000</v>
      </c>
      <c r="L57" s="5">
        <v>-215759000000</v>
      </c>
      <c r="M57" s="5">
        <v>-200394000000</v>
      </c>
      <c r="N57" s="5">
        <v>-244136000000</v>
      </c>
      <c r="O57" s="5">
        <v>-261789000000</v>
      </c>
      <c r="P57" s="5">
        <v>-262837000000</v>
      </c>
      <c r="Q57" s="5">
        <v>-250136000000</v>
      </c>
      <c r="R57" s="5">
        <v>-223418000000</v>
      </c>
      <c r="S57" s="5">
        <v>-253848963000</v>
      </c>
      <c r="T57" s="5">
        <v>-287269559000</v>
      </c>
      <c r="U57" s="5">
        <v>-228715547000</v>
      </c>
      <c r="V57" s="5">
        <v>-229733387000</v>
      </c>
    </row>
    <row r="58" spans="2:26" ht="15.5" x14ac:dyDescent="0.35">
      <c r="C58" t="s">
        <v>90</v>
      </c>
      <c r="D58" s="5">
        <v>89573000000</v>
      </c>
      <c r="E58" s="5">
        <v>211964000000</v>
      </c>
      <c r="F58" s="5">
        <v>90447000000</v>
      </c>
      <c r="G58" s="5">
        <v>-52272000000</v>
      </c>
      <c r="I58" s="5">
        <v>116863000000</v>
      </c>
      <c r="J58" s="5">
        <v>282872000000</v>
      </c>
      <c r="K58" s="5">
        <v>348310000000</v>
      </c>
      <c r="L58" s="5">
        <v>231925000000</v>
      </c>
      <c r="M58" s="5">
        <v>20694000000</v>
      </c>
      <c r="N58" s="5">
        <v>-279104000000</v>
      </c>
      <c r="O58" s="5">
        <v>137669000000</v>
      </c>
      <c r="P58" s="5">
        <v>84147000000</v>
      </c>
      <c r="Q58" s="5">
        <v>-99985000000</v>
      </c>
      <c r="R58" s="5">
        <v>-443944000000</v>
      </c>
      <c r="S58" s="5">
        <v>1272430899000</v>
      </c>
      <c r="T58" s="5">
        <v>1660268900000</v>
      </c>
      <c r="U58" s="5">
        <v>992599930000</v>
      </c>
      <c r="V58" s="5">
        <v>2112245478000</v>
      </c>
      <c r="W58" s="5">
        <v>1760305740000</v>
      </c>
      <c r="X58" s="5">
        <v>975859962000</v>
      </c>
      <c r="Y58" s="5">
        <v>701985113000</v>
      </c>
      <c r="Z58" s="5">
        <v>1251012457000</v>
      </c>
    </row>
    <row r="59" spans="2:26" ht="15.5" x14ac:dyDescent="0.35">
      <c r="C59" t="s">
        <v>91</v>
      </c>
      <c r="D59" s="5">
        <v>-310730000000</v>
      </c>
      <c r="E59" s="5">
        <v>-186350000000</v>
      </c>
      <c r="F59" s="5">
        <v>415755000000</v>
      </c>
      <c r="G59" s="5">
        <v>-7186000000</v>
      </c>
      <c r="I59" s="5">
        <v>401969000000</v>
      </c>
      <c r="J59" s="5">
        <v>106358000000</v>
      </c>
      <c r="K59" s="5">
        <v>-30342000000</v>
      </c>
      <c r="L59" s="5">
        <v>121795000000</v>
      </c>
      <c r="M59" s="5">
        <v>95209000000</v>
      </c>
      <c r="N59" s="5">
        <v>-648202000000</v>
      </c>
      <c r="O59" s="5">
        <v>743855000000</v>
      </c>
      <c r="P59" s="5">
        <v>-1294832000000</v>
      </c>
      <c r="Q59" s="5">
        <v>-1085183000000</v>
      </c>
      <c r="R59" s="5">
        <v>-3146424000000</v>
      </c>
      <c r="S59" s="5">
        <v>-2919840459000</v>
      </c>
      <c r="T59" s="5">
        <v>-1388212160000</v>
      </c>
      <c r="U59" s="5">
        <v>-11462532109000</v>
      </c>
      <c r="V59" s="5">
        <v>-1574586202000</v>
      </c>
      <c r="W59" s="5">
        <v>-1744929784000</v>
      </c>
      <c r="X59" s="5">
        <v>-9482519953000</v>
      </c>
      <c r="Y59" s="5">
        <v>-2038368347000</v>
      </c>
      <c r="Z59" s="5">
        <v>-17459469660000</v>
      </c>
    </row>
    <row r="60" spans="2:26" ht="15.5" x14ac:dyDescent="0.35">
      <c r="C60" t="s">
        <v>27</v>
      </c>
      <c r="D60" s="5">
        <v>-294120000000</v>
      </c>
      <c r="E60" s="5">
        <v>-228265000000</v>
      </c>
      <c r="F60" s="5">
        <v>-174777000000</v>
      </c>
      <c r="G60" s="5">
        <v>-23619000000</v>
      </c>
      <c r="I60" s="5">
        <v>-211555000000</v>
      </c>
      <c r="J60" s="5">
        <v>-95492000000</v>
      </c>
      <c r="K60" s="5">
        <v>-154098000000</v>
      </c>
      <c r="L60" s="5">
        <v>-154437000000</v>
      </c>
      <c r="M60" s="5">
        <v>-145615000000</v>
      </c>
      <c r="Q60" s="5">
        <v>-434027000000</v>
      </c>
      <c r="R60" s="5">
        <v>-268591000000</v>
      </c>
      <c r="S60" s="5">
        <v>-543537809000</v>
      </c>
      <c r="T60" s="5">
        <v>-598987903000</v>
      </c>
      <c r="U60" s="5">
        <v>-1134714460000</v>
      </c>
      <c r="V60" s="5">
        <v>-1190110255000</v>
      </c>
      <c r="W60" s="5">
        <v>-2007850759000</v>
      </c>
      <c r="X60" s="5">
        <v>-1518317564000</v>
      </c>
      <c r="Y60" s="5">
        <v>-1091005659000</v>
      </c>
      <c r="Z60" s="5">
        <v>-308929271000</v>
      </c>
    </row>
    <row r="61" spans="2:26" ht="15.5" x14ac:dyDescent="0.35">
      <c r="C61" t="s">
        <v>93</v>
      </c>
      <c r="D61" s="5">
        <v>-4853000000</v>
      </c>
      <c r="E61" s="5">
        <v>-288000000</v>
      </c>
      <c r="F61" s="5">
        <v>1259000000</v>
      </c>
      <c r="G61" s="5">
        <v>7765000000</v>
      </c>
      <c r="I61" s="5">
        <v>14002000000</v>
      </c>
      <c r="J61" s="5">
        <v>21653000000</v>
      </c>
      <c r="K61" s="5">
        <v>30291000000</v>
      </c>
      <c r="L61" s="5">
        <v>-154559000000</v>
      </c>
      <c r="M61" s="5">
        <v>216912000000</v>
      </c>
      <c r="N61" s="5">
        <v>-29731000000</v>
      </c>
      <c r="O61" s="5">
        <v>90130000000</v>
      </c>
      <c r="P61" s="5">
        <v>-708617000000</v>
      </c>
      <c r="Q61" s="5">
        <v>-54009000000</v>
      </c>
      <c r="R61" s="5">
        <v>212006000000</v>
      </c>
      <c r="S61" s="5">
        <v>-722172482000</v>
      </c>
      <c r="T61" s="5">
        <v>-162760918000</v>
      </c>
      <c r="U61" s="5">
        <v>-1028531874000</v>
      </c>
      <c r="V61" s="5">
        <v>-182151009000</v>
      </c>
      <c r="W61" s="5">
        <v>-165825074000</v>
      </c>
      <c r="X61" s="5">
        <v>482522351000</v>
      </c>
      <c r="Y61" s="5">
        <v>291887630000</v>
      </c>
      <c r="Z61" s="5">
        <v>-526473453000</v>
      </c>
    </row>
    <row r="62" spans="2:26" ht="15.5" x14ac:dyDescent="0.35">
      <c r="C62" t="s">
        <v>94</v>
      </c>
      <c r="O62" s="5">
        <v>758870000000</v>
      </c>
      <c r="P62" s="5">
        <v>173213000000</v>
      </c>
      <c r="Q62" s="5">
        <v>137874000000</v>
      </c>
      <c r="R62" s="5">
        <v>-1523168000000</v>
      </c>
      <c r="W62" s="5">
        <v>-701808000</v>
      </c>
      <c r="X62" s="5">
        <v>202979299000</v>
      </c>
      <c r="Y62" s="5">
        <v>-493827235000</v>
      </c>
      <c r="Z62" s="5">
        <v>791208707000</v>
      </c>
    </row>
    <row r="63" spans="2:26" ht="15.5" x14ac:dyDescent="0.35">
      <c r="C63" t="s">
        <v>92</v>
      </c>
      <c r="K63" s="5">
        <v>12703000000</v>
      </c>
      <c r="L63" s="5">
        <v>4867000000</v>
      </c>
      <c r="M63" s="5">
        <v>5140000000</v>
      </c>
      <c r="N63" s="5">
        <v>13995000000</v>
      </c>
      <c r="O63" s="5">
        <v>34124000000</v>
      </c>
      <c r="W63" s="5">
        <v>39138924000</v>
      </c>
    </row>
    <row r="64" spans="2:26" ht="15.5" x14ac:dyDescent="0.35">
      <c r="C64" t="s">
        <v>387</v>
      </c>
      <c r="D64" s="5">
        <v>-184000000</v>
      </c>
      <c r="F64" s="5">
        <v>182000000</v>
      </c>
      <c r="G64" s="5">
        <v>-633000000</v>
      </c>
      <c r="I64" s="5">
        <v>971000000</v>
      </c>
      <c r="J64" s="5">
        <v>46822000000</v>
      </c>
      <c r="K64" s="5">
        <v>1743000000</v>
      </c>
      <c r="L64" s="5">
        <v>203036000000</v>
      </c>
      <c r="M64" s="5">
        <v>-50000000</v>
      </c>
      <c r="N64" s="5">
        <v>28582000000</v>
      </c>
      <c r="O64" s="5">
        <v>1747000000</v>
      </c>
      <c r="W64" s="5">
        <v>204614000</v>
      </c>
      <c r="X64" s="5">
        <v>-2768055000</v>
      </c>
      <c r="Y64" s="5">
        <v>-2597925000</v>
      </c>
      <c r="Z64" s="5">
        <v>-492224000</v>
      </c>
    </row>
    <row r="65" spans="3:26" ht="15.5" x14ac:dyDescent="0.35">
      <c r="C65" t="s">
        <v>509</v>
      </c>
      <c r="L65" s="5">
        <v>159970000000</v>
      </c>
      <c r="M65" s="5">
        <v>6732000000</v>
      </c>
    </row>
    <row r="66" spans="3:26" ht="15.5" x14ac:dyDescent="0.35">
      <c r="C66" t="s">
        <v>158</v>
      </c>
    </row>
    <row r="67" spans="3:26" ht="15.5" x14ac:dyDescent="0.35">
      <c r="C67" t="s">
        <v>97</v>
      </c>
      <c r="D67" s="5">
        <v>-11573000000</v>
      </c>
      <c r="E67" s="5">
        <v>42203000000</v>
      </c>
      <c r="F67" s="5">
        <v>589091000000</v>
      </c>
      <c r="G67" s="5">
        <v>9301000000</v>
      </c>
      <c r="I67" s="5">
        <v>598551000000</v>
      </c>
      <c r="J67" s="5">
        <v>133375000000</v>
      </c>
      <c r="K67" s="5">
        <v>79019000000</v>
      </c>
      <c r="L67" s="5">
        <v>62918000000</v>
      </c>
      <c r="M67" s="5">
        <v>12090000000</v>
      </c>
      <c r="N67" s="5">
        <v>-661048000000</v>
      </c>
      <c r="O67" s="5">
        <v>-141016000000</v>
      </c>
      <c r="P67" s="5">
        <v>-759428000000</v>
      </c>
      <c r="Q67" s="5">
        <v>-735021000000</v>
      </c>
      <c r="R67" s="5">
        <v>-1566671000000</v>
      </c>
      <c r="S67" s="5">
        <v>-1654130168000</v>
      </c>
      <c r="T67" s="5">
        <v>-626463339000</v>
      </c>
      <c r="U67" s="5">
        <v>-9299285775000</v>
      </c>
      <c r="V67" s="5">
        <v>-202324938000</v>
      </c>
      <c r="W67" s="5">
        <v>390104319000</v>
      </c>
      <c r="X67" s="5">
        <v>-8646935984000</v>
      </c>
      <c r="Y67" s="5">
        <v>-742825158000</v>
      </c>
      <c r="Z67" s="5">
        <v>-17414783419000</v>
      </c>
    </row>
    <row r="68" spans="3:26" ht="15.5" x14ac:dyDescent="0.35">
      <c r="C68" t="s">
        <v>98</v>
      </c>
      <c r="D68" s="5">
        <v>-310730000000</v>
      </c>
      <c r="E68" s="5">
        <v>-186350000000</v>
      </c>
      <c r="F68" s="5">
        <v>415755000000</v>
      </c>
      <c r="G68" s="5">
        <v>-7186000000</v>
      </c>
      <c r="I68" s="5">
        <v>401969000000</v>
      </c>
      <c r="J68" s="5">
        <v>106358000000</v>
      </c>
      <c r="K68" s="5">
        <v>-30342000000</v>
      </c>
      <c r="L68" s="5">
        <v>121795000000</v>
      </c>
      <c r="M68" s="5">
        <v>95209000000</v>
      </c>
      <c r="N68" s="5">
        <v>-648202000000</v>
      </c>
      <c r="O68" s="5">
        <v>743855000000</v>
      </c>
      <c r="P68" s="5">
        <v>-1294832000000</v>
      </c>
      <c r="Q68" s="5">
        <v>-1085183000000</v>
      </c>
      <c r="R68" s="5">
        <v>-3146424000000</v>
      </c>
      <c r="S68" s="5">
        <v>-2919840459000</v>
      </c>
      <c r="T68" s="5">
        <v>-1388212160000</v>
      </c>
      <c r="U68" s="5">
        <v>-11462532109000</v>
      </c>
      <c r="V68" s="5">
        <v>-1574586202000</v>
      </c>
      <c r="W68" s="5">
        <v>-1744929784000</v>
      </c>
      <c r="X68" s="5">
        <v>-9482519953000</v>
      </c>
      <c r="Y68" s="5">
        <v>-2038368347000</v>
      </c>
      <c r="Z68" s="5">
        <v>-17459469660000</v>
      </c>
    </row>
    <row r="69" spans="3:26" ht="15.5" x14ac:dyDescent="0.35">
      <c r="C69" t="s">
        <v>29</v>
      </c>
      <c r="D69" s="5">
        <v>-221157000000</v>
      </c>
      <c r="E69" s="5">
        <v>25614000000</v>
      </c>
      <c r="F69" s="5">
        <v>506202000000</v>
      </c>
      <c r="G69" s="5">
        <v>-59458000000</v>
      </c>
      <c r="I69" s="5">
        <v>518832000000</v>
      </c>
      <c r="J69" s="5">
        <v>389230000000</v>
      </c>
      <c r="K69" s="5">
        <v>317968000000</v>
      </c>
      <c r="L69" s="5">
        <v>353720000000</v>
      </c>
      <c r="M69" s="5">
        <v>115903000000</v>
      </c>
      <c r="N69" s="5">
        <v>-927306000000</v>
      </c>
      <c r="O69" s="5">
        <v>881524000000</v>
      </c>
      <c r="P69" s="5">
        <v>-1210685000000</v>
      </c>
      <c r="Q69" s="5">
        <v>-1185168000000</v>
      </c>
      <c r="R69" s="5">
        <v>-3590368000000</v>
      </c>
      <c r="S69" s="5">
        <v>-1647409560000</v>
      </c>
      <c r="T69" s="5">
        <v>272056740000</v>
      </c>
      <c r="U69" s="5">
        <v>-10469932179000</v>
      </c>
      <c r="V69" s="5">
        <v>537659276000</v>
      </c>
      <c r="W69" s="5">
        <v>15375956000</v>
      </c>
      <c r="X69" s="5">
        <v>-8506659991000</v>
      </c>
      <c r="Y69" s="5">
        <v>-1336383234000</v>
      </c>
      <c r="Z69" s="5">
        <v>-16208457203000</v>
      </c>
    </row>
    <row r="70" spans="3:26" ht="15.5" x14ac:dyDescent="0.35">
      <c r="C70" t="s">
        <v>28</v>
      </c>
      <c r="D70" s="5">
        <v>-10102000000</v>
      </c>
      <c r="E70" s="5">
        <v>-11251000000</v>
      </c>
      <c r="F70" s="5">
        <v>2414000000</v>
      </c>
      <c r="G70" s="5">
        <v>-8299000000</v>
      </c>
      <c r="I70" s="5">
        <v>-16089000000</v>
      </c>
      <c r="J70" s="5">
        <v>-53182000000</v>
      </c>
      <c r="K70" s="5">
        <v>-53510000000</v>
      </c>
      <c r="L70" s="5">
        <v>-47559000000</v>
      </c>
      <c r="M70" s="5">
        <v>-29123000000</v>
      </c>
      <c r="N70" s="5">
        <v>-3019000000</v>
      </c>
      <c r="O70" s="5">
        <v>-18254000000</v>
      </c>
      <c r="P70" s="5">
        <v>-39528000000</v>
      </c>
      <c r="Q70" s="5">
        <v>-13826000000</v>
      </c>
      <c r="R70" s="5">
        <v>-71250000000</v>
      </c>
      <c r="S70" s="5">
        <v>-71959611000</v>
      </c>
      <c r="T70" s="5">
        <v>-122531076000</v>
      </c>
      <c r="U70" s="5">
        <v>-2253361616000</v>
      </c>
      <c r="V70" s="5">
        <v>-182784060000</v>
      </c>
      <c r="W70" s="5">
        <v>116499559000</v>
      </c>
      <c r="X70" s="5">
        <v>1508516178000</v>
      </c>
      <c r="Y70" s="5">
        <v>-41744267000</v>
      </c>
      <c r="Z70" s="5">
        <v>-87552885000</v>
      </c>
    </row>
    <row r="71" spans="3:26" ht="15.5" x14ac:dyDescent="0.35">
      <c r="C71" t="s">
        <v>285</v>
      </c>
      <c r="D71" s="5">
        <v>-21631000000</v>
      </c>
      <c r="E71" s="5">
        <v>-14023000000</v>
      </c>
      <c r="F71" s="5">
        <v>-19900000000</v>
      </c>
      <c r="G71" s="5">
        <v>-1792000000</v>
      </c>
      <c r="I71" s="5">
        <v>-42018000000</v>
      </c>
      <c r="J71" s="5">
        <v>-76434000000</v>
      </c>
      <c r="K71" s="5">
        <v>-60841000000</v>
      </c>
      <c r="L71" s="5">
        <v>-48415000000</v>
      </c>
      <c r="M71" s="5">
        <v>-16933000000</v>
      </c>
      <c r="N71" s="5">
        <v>-14277000000</v>
      </c>
      <c r="O71" s="5">
        <v>-58427000000</v>
      </c>
      <c r="P71" s="5">
        <v>-55869000000</v>
      </c>
      <c r="Q71" s="5">
        <v>-33374000000</v>
      </c>
      <c r="R71" s="5">
        <v>-8183000000</v>
      </c>
      <c r="S71" s="5">
        <v>-74557509000</v>
      </c>
      <c r="T71" s="5">
        <v>-151002321000</v>
      </c>
      <c r="U71" s="5">
        <v>-128276150000</v>
      </c>
      <c r="V71" s="5">
        <v>-85318961000</v>
      </c>
      <c r="W71" s="5">
        <v>-41446913000</v>
      </c>
      <c r="X71" s="5">
        <v>-220318632000</v>
      </c>
      <c r="Y71" s="5">
        <v>-112154608000</v>
      </c>
      <c r="Z71" s="5">
        <v>-169980614000</v>
      </c>
    </row>
    <row r="72" spans="3:26" ht="15.5" x14ac:dyDescent="0.35">
      <c r="C72" t="s">
        <v>286</v>
      </c>
      <c r="D72" s="5">
        <v>11529000000</v>
      </c>
      <c r="E72" s="5">
        <v>2772000000</v>
      </c>
      <c r="F72" s="5">
        <v>22314000000</v>
      </c>
      <c r="G72" s="5">
        <v>-6507000000</v>
      </c>
      <c r="I72" s="5">
        <v>25929000000</v>
      </c>
      <c r="J72" s="5">
        <v>23252000000</v>
      </c>
      <c r="K72" s="5">
        <v>7331000000</v>
      </c>
      <c r="L72" s="5">
        <v>856000000</v>
      </c>
      <c r="M72" s="5">
        <v>-12190000000</v>
      </c>
      <c r="N72" s="5">
        <v>11258000000</v>
      </c>
      <c r="O72" s="5">
        <v>40173000000</v>
      </c>
      <c r="P72" s="5">
        <v>16341000000</v>
      </c>
      <c r="Q72" s="5">
        <v>19548000000</v>
      </c>
      <c r="R72" s="5">
        <v>-63067000000</v>
      </c>
      <c r="S72" s="5">
        <v>2597898000</v>
      </c>
      <c r="T72" s="5">
        <v>28471245000</v>
      </c>
      <c r="U72" s="5">
        <v>-2125085466000</v>
      </c>
      <c r="V72" s="5">
        <v>-97465099000</v>
      </c>
      <c r="W72" s="5">
        <v>157946472000</v>
      </c>
      <c r="X72" s="5">
        <v>1728834810000</v>
      </c>
      <c r="Y72" s="5">
        <v>70410341000</v>
      </c>
      <c r="Z72" s="5">
        <v>82427729000</v>
      </c>
    </row>
    <row r="73" spans="3:26" ht="15.5" x14ac:dyDescent="0.35">
      <c r="C73" t="s">
        <v>287</v>
      </c>
      <c r="D73" s="5">
        <v>-10102000000</v>
      </c>
      <c r="E73" s="5">
        <v>-11251000000</v>
      </c>
      <c r="F73" s="5">
        <v>2414000000</v>
      </c>
      <c r="G73" s="5">
        <v>-8299000000</v>
      </c>
      <c r="I73" s="5">
        <v>-16089000000</v>
      </c>
      <c r="J73" s="5">
        <v>-53182000000</v>
      </c>
      <c r="K73" s="5">
        <v>-53510000000</v>
      </c>
      <c r="L73" s="5">
        <v>-47559000000</v>
      </c>
      <c r="M73" s="5">
        <v>-29123000000</v>
      </c>
      <c r="N73" s="5">
        <v>-3019000000</v>
      </c>
      <c r="O73" s="5">
        <v>-18254000000</v>
      </c>
      <c r="P73" s="5">
        <v>-39528000000</v>
      </c>
      <c r="Q73" s="5">
        <v>-13826000000</v>
      </c>
      <c r="R73" s="5">
        <v>-71250000000</v>
      </c>
      <c r="S73" s="5">
        <v>-71959611000</v>
      </c>
      <c r="T73" s="5">
        <v>-122531076000</v>
      </c>
      <c r="U73" s="5">
        <v>-2253361616000</v>
      </c>
      <c r="V73" s="5">
        <v>-182784060000</v>
      </c>
      <c r="W73" s="5">
        <v>116499559000</v>
      </c>
      <c r="X73" s="5">
        <v>1508516178000</v>
      </c>
      <c r="Y73" s="5">
        <v>-41744267000</v>
      </c>
      <c r="Z73" s="5">
        <v>-87552885000</v>
      </c>
    </row>
    <row r="74" spans="3:26" ht="15.5" x14ac:dyDescent="0.35">
      <c r="C74" t="s">
        <v>99</v>
      </c>
      <c r="D74" s="5">
        <v>-231259000000</v>
      </c>
      <c r="E74" s="5">
        <v>14363000000</v>
      </c>
      <c r="F74" s="5">
        <v>508616000000</v>
      </c>
      <c r="G74" s="5">
        <v>-67757000000</v>
      </c>
      <c r="I74" s="5">
        <v>502743000000</v>
      </c>
      <c r="J74" s="5">
        <v>336048000000</v>
      </c>
      <c r="K74" s="5">
        <v>264458000000</v>
      </c>
      <c r="L74" s="5">
        <v>306161000000</v>
      </c>
      <c r="M74" s="5">
        <v>86780000000</v>
      </c>
      <c r="N74" s="5">
        <v>-930325000000</v>
      </c>
      <c r="O74" s="5">
        <v>863270000000</v>
      </c>
      <c r="P74" s="5">
        <v>-1250213000000</v>
      </c>
      <c r="Q74" s="5">
        <v>-1198994000000</v>
      </c>
      <c r="R74" s="5">
        <v>-3661618000000</v>
      </c>
      <c r="S74" s="5">
        <v>-1719369171000</v>
      </c>
      <c r="T74" s="5">
        <v>149525664000</v>
      </c>
      <c r="U74" s="5">
        <v>-12723293795000</v>
      </c>
      <c r="V74" s="5">
        <v>354875216000</v>
      </c>
      <c r="W74" s="5">
        <v>131875515000</v>
      </c>
      <c r="X74" s="5">
        <v>-6998143813000</v>
      </c>
      <c r="Y74" s="5">
        <v>-1378127501000</v>
      </c>
      <c r="Z74" s="5">
        <v>-16296010088000</v>
      </c>
    </row>
    <row r="75" spans="3:26" ht="15.5" x14ac:dyDescent="0.35">
      <c r="C75" t="s">
        <v>100</v>
      </c>
      <c r="X75" s="5">
        <v>-642774735000</v>
      </c>
      <c r="Y75" s="5">
        <v>-248999186000</v>
      </c>
      <c r="Z75" s="5">
        <v>-168957768000</v>
      </c>
    </row>
    <row r="76" spans="3:26" ht="15.5" x14ac:dyDescent="0.35">
      <c r="C76" t="s">
        <v>101</v>
      </c>
      <c r="D76" s="5">
        <v>-231259000000</v>
      </c>
      <c r="E76" s="5">
        <v>14363000000</v>
      </c>
      <c r="F76" s="5">
        <v>508616000000</v>
      </c>
      <c r="G76" s="5">
        <v>-67757000000</v>
      </c>
      <c r="I76" s="5">
        <v>502743000000</v>
      </c>
      <c r="J76" s="5">
        <v>336048000000</v>
      </c>
      <c r="K76" s="5">
        <v>264458000000</v>
      </c>
      <c r="L76" s="5">
        <v>306161000000</v>
      </c>
      <c r="M76" s="5">
        <v>86780000000</v>
      </c>
      <c r="N76" s="5">
        <v>-930325000000</v>
      </c>
      <c r="O76" s="5">
        <v>863270000000</v>
      </c>
      <c r="P76" s="5">
        <v>-1250213000000</v>
      </c>
      <c r="Q76" s="5">
        <v>-1198994000000</v>
      </c>
      <c r="R76" s="5">
        <v>-3661618000000</v>
      </c>
      <c r="S76" s="5">
        <v>-1719369171000</v>
      </c>
      <c r="T76" s="5">
        <v>149525664000</v>
      </c>
      <c r="U76" s="5">
        <v>-12723293795000</v>
      </c>
      <c r="V76" s="5">
        <v>354875216000</v>
      </c>
      <c r="W76" s="5">
        <v>131875515000</v>
      </c>
      <c r="X76" s="5">
        <v>-7640918548000</v>
      </c>
      <c r="Y76" s="5">
        <v>-1627126687000</v>
      </c>
      <c r="Z76" s="5">
        <v>-16464967856000</v>
      </c>
    </row>
    <row r="77" spans="3:26" ht="15.5" x14ac:dyDescent="0.35">
      <c r="C77" t="s">
        <v>102</v>
      </c>
      <c r="D77" s="5">
        <v>15852000000</v>
      </c>
      <c r="E77" s="5">
        <v>-1522000000</v>
      </c>
      <c r="F77" s="5">
        <v>-1031000000</v>
      </c>
      <c r="G77" s="5">
        <v>2437000000</v>
      </c>
      <c r="I77" s="5">
        <v>7253000000</v>
      </c>
      <c r="J77" s="5">
        <v>6459000000</v>
      </c>
      <c r="K77" s="5">
        <v>-33658000000</v>
      </c>
      <c r="L77" s="5">
        <v>-74754000000</v>
      </c>
      <c r="M77" s="5">
        <v>63812000000</v>
      </c>
      <c r="N77" s="5">
        <v>146231000000</v>
      </c>
      <c r="O77" s="5">
        <v>-77565000000</v>
      </c>
      <c r="P77" s="5">
        <v>-73450000000</v>
      </c>
      <c r="Q77" s="5">
        <v>-10264000000</v>
      </c>
      <c r="R77" s="5">
        <v>238439000000</v>
      </c>
      <c r="S77" s="5">
        <v>-30011953000</v>
      </c>
      <c r="T77" s="5">
        <v>2640979000</v>
      </c>
      <c r="U77" s="5">
        <v>5206192730000</v>
      </c>
      <c r="V77" s="5">
        <v>-6742722688000</v>
      </c>
      <c r="W77" s="5">
        <v>940273200000</v>
      </c>
    </row>
    <row r="78" spans="3:26" ht="15.5" x14ac:dyDescent="0.35">
      <c r="C78" t="s">
        <v>103</v>
      </c>
      <c r="D78" s="5">
        <v>-215407000000</v>
      </c>
      <c r="E78" s="5">
        <v>12841000000</v>
      </c>
      <c r="F78" s="5">
        <v>507585000000</v>
      </c>
      <c r="G78" s="5">
        <v>-65320000000</v>
      </c>
      <c r="I78" s="5">
        <v>509996000000</v>
      </c>
      <c r="J78" s="5">
        <v>342507000000</v>
      </c>
      <c r="K78" s="5">
        <v>230800000000</v>
      </c>
      <c r="L78" s="5">
        <v>231407000000</v>
      </c>
      <c r="M78" s="5">
        <v>150592000000</v>
      </c>
      <c r="N78" s="5">
        <v>-784094000000</v>
      </c>
      <c r="O78" s="5">
        <v>785705000000</v>
      </c>
      <c r="P78" s="5">
        <v>-1323663000000</v>
      </c>
      <c r="Q78" s="5">
        <v>-1209258000000</v>
      </c>
      <c r="R78" s="5">
        <v>-3423179000000</v>
      </c>
      <c r="S78" s="5">
        <v>-1749381124000</v>
      </c>
      <c r="T78" s="5">
        <v>152166643000</v>
      </c>
      <c r="U78" s="5">
        <v>-7517101065000</v>
      </c>
      <c r="V78" s="5">
        <v>-6387847472000</v>
      </c>
      <c r="W78" s="5">
        <v>1072148715000</v>
      </c>
    </row>
    <row r="79" spans="3:26" ht="15.5" x14ac:dyDescent="0.35">
      <c r="C79" t="s">
        <v>104</v>
      </c>
      <c r="D79" s="5">
        <v>-231259000000</v>
      </c>
      <c r="E79" s="5">
        <v>14363000000</v>
      </c>
      <c r="F79" s="5">
        <v>508616000000</v>
      </c>
      <c r="G79" s="5">
        <v>-67757000000</v>
      </c>
      <c r="I79" s="5">
        <v>502743000000</v>
      </c>
      <c r="J79" s="5">
        <v>336048000000</v>
      </c>
      <c r="K79" s="5">
        <v>264458000000</v>
      </c>
      <c r="L79" s="5">
        <v>306161000000</v>
      </c>
      <c r="M79" s="5">
        <v>86780000000</v>
      </c>
      <c r="N79" s="5">
        <v>-930325000000</v>
      </c>
      <c r="O79" s="5">
        <v>863270000000</v>
      </c>
      <c r="P79" s="5">
        <v>-1250213000000</v>
      </c>
      <c r="Q79" s="5">
        <v>-1198994000000</v>
      </c>
      <c r="R79" s="5">
        <v>-3661618000000</v>
      </c>
      <c r="S79" s="5">
        <v>-1719369171000</v>
      </c>
      <c r="T79" s="5">
        <v>149525664000</v>
      </c>
      <c r="U79" s="5">
        <v>-12723293795000</v>
      </c>
      <c r="V79" s="5">
        <v>354875216000</v>
      </c>
      <c r="W79" s="5">
        <v>131875515000</v>
      </c>
      <c r="X79" s="5">
        <v>-7640918548000</v>
      </c>
      <c r="Y79" s="5">
        <v>-1627126687000</v>
      </c>
      <c r="Z79" s="5">
        <v>-16464967856000</v>
      </c>
    </row>
    <row r="80" spans="3:26" ht="15.5" x14ac:dyDescent="0.35">
      <c r="C80" t="s">
        <v>8</v>
      </c>
      <c r="D80" s="5">
        <v>-221860000000</v>
      </c>
      <c r="E80" s="5">
        <v>11019000000</v>
      </c>
      <c r="F80" s="5">
        <v>484570000000</v>
      </c>
      <c r="G80" s="5">
        <v>-38897000000</v>
      </c>
      <c r="I80" s="5">
        <v>500339000000</v>
      </c>
      <c r="J80" s="5">
        <v>336818000000</v>
      </c>
      <c r="K80" s="5">
        <v>226344000000</v>
      </c>
      <c r="L80" s="5">
        <v>167933000000</v>
      </c>
      <c r="M80" s="5">
        <v>119813000000</v>
      </c>
      <c r="N80" s="5">
        <v>-779012000000</v>
      </c>
      <c r="O80" s="5">
        <v>768378000000</v>
      </c>
      <c r="P80" s="5">
        <v>-1332439000000</v>
      </c>
      <c r="Q80" s="5">
        <v>-1214624000000</v>
      </c>
      <c r="R80" s="5">
        <v>-3414783000000</v>
      </c>
      <c r="S80" s="5">
        <v>-1702312926000</v>
      </c>
      <c r="T80" s="5">
        <v>133754751000</v>
      </c>
      <c r="U80" s="5">
        <v>-7645822666000</v>
      </c>
      <c r="V80" s="5">
        <v>-6602115993000</v>
      </c>
      <c r="W80" s="5">
        <v>1258437491000</v>
      </c>
    </row>
    <row r="81" spans="2:26" ht="15.5" x14ac:dyDescent="0.35">
      <c r="C81" t="s">
        <v>289</v>
      </c>
      <c r="D81" s="5">
        <v>6453000000</v>
      </c>
      <c r="E81" s="5">
        <v>1822000000</v>
      </c>
      <c r="F81" s="5">
        <v>23015000000</v>
      </c>
      <c r="G81" s="5">
        <v>-26423000000</v>
      </c>
      <c r="I81" s="5">
        <v>9657000000</v>
      </c>
      <c r="J81" s="5">
        <v>5689000000</v>
      </c>
      <c r="K81" s="5">
        <v>4456000000</v>
      </c>
      <c r="L81" s="5">
        <v>63474000000</v>
      </c>
      <c r="M81" s="5">
        <v>30779000000</v>
      </c>
      <c r="N81" s="5">
        <v>-5082000000</v>
      </c>
      <c r="O81" s="5">
        <v>17327000000</v>
      </c>
      <c r="P81" s="5">
        <v>8776000000</v>
      </c>
      <c r="Q81" s="5">
        <v>5366000000</v>
      </c>
      <c r="R81" s="5">
        <v>-8396000000</v>
      </c>
      <c r="S81" s="5">
        <v>-47068198000</v>
      </c>
      <c r="T81" s="5">
        <v>18411892000</v>
      </c>
      <c r="U81" s="5">
        <v>128721601000</v>
      </c>
      <c r="V81" s="5">
        <v>214268521000</v>
      </c>
      <c r="W81" s="5">
        <v>-186288776000</v>
      </c>
    </row>
    <row r="82" spans="2:26" ht="15.5" x14ac:dyDescent="0.35">
      <c r="C82" t="s">
        <v>105</v>
      </c>
      <c r="D82" s="5">
        <v>-231259000000</v>
      </c>
      <c r="E82" s="5">
        <v>14363000000</v>
      </c>
      <c r="F82" s="5">
        <v>508616000000</v>
      </c>
      <c r="G82" s="5">
        <v>-67757000000</v>
      </c>
      <c r="I82" s="5">
        <v>502743000000</v>
      </c>
      <c r="J82" s="5">
        <v>336048000000</v>
      </c>
      <c r="K82" s="5">
        <v>264458000000</v>
      </c>
      <c r="L82" s="5">
        <v>306161000000</v>
      </c>
      <c r="M82" s="5">
        <v>86780000000</v>
      </c>
      <c r="N82" s="5">
        <v>-930325000000</v>
      </c>
      <c r="O82" s="5">
        <v>863270000000</v>
      </c>
      <c r="P82" s="5">
        <v>-1250213000000</v>
      </c>
      <c r="Q82" s="5">
        <v>-1198994000000</v>
      </c>
      <c r="R82" s="5">
        <v>-3661618000000</v>
      </c>
      <c r="S82" s="5">
        <v>-1719369171000</v>
      </c>
      <c r="T82" s="5">
        <v>149525664000</v>
      </c>
      <c r="U82" s="5">
        <v>-12723293795000</v>
      </c>
      <c r="V82" s="5">
        <v>354875216000</v>
      </c>
      <c r="W82" s="5">
        <v>131875515000</v>
      </c>
      <c r="X82" s="5">
        <v>-7640918548000</v>
      </c>
      <c r="Y82" s="5">
        <v>-1627126687000</v>
      </c>
      <c r="Z82" s="5">
        <v>-16464967856000</v>
      </c>
    </row>
    <row r="83" spans="2:26" ht="15.5" x14ac:dyDescent="0.35">
      <c r="C83" t="s">
        <v>106</v>
      </c>
      <c r="D83" s="5">
        <v>-215407000000</v>
      </c>
      <c r="E83" s="5">
        <v>12841000000</v>
      </c>
      <c r="F83" s="5">
        <v>507585000000</v>
      </c>
      <c r="G83" s="5">
        <v>-65320000000</v>
      </c>
      <c r="I83" s="5">
        <v>509996000000</v>
      </c>
      <c r="J83" s="5">
        <v>342507000000</v>
      </c>
      <c r="K83" s="5">
        <v>230800000000</v>
      </c>
      <c r="L83" s="5">
        <v>231407000000</v>
      </c>
      <c r="M83" s="5">
        <v>150592000000</v>
      </c>
      <c r="N83" s="5">
        <v>-784094000000</v>
      </c>
      <c r="O83" s="5">
        <v>785705000000</v>
      </c>
      <c r="P83" s="5">
        <v>-1323663000000</v>
      </c>
      <c r="Q83" s="5">
        <v>-1209258000000</v>
      </c>
      <c r="R83" s="5">
        <v>-3423179000000</v>
      </c>
      <c r="S83" s="5">
        <v>-1749381124000</v>
      </c>
      <c r="T83" s="5">
        <v>152166643000</v>
      </c>
      <c r="U83" s="5">
        <v>-7517101065000</v>
      </c>
      <c r="V83" s="5">
        <v>-6387847472000</v>
      </c>
      <c r="W83" s="5">
        <v>1072148715000</v>
      </c>
    </row>
    <row r="84" spans="2:26" ht="15.5" x14ac:dyDescent="0.35">
      <c r="C84" t="s">
        <v>107</v>
      </c>
      <c r="D84" s="5">
        <v>-215407000000</v>
      </c>
      <c r="E84" s="5">
        <v>12841000000</v>
      </c>
      <c r="F84" s="5">
        <v>507585000000</v>
      </c>
      <c r="G84" s="5">
        <v>-65320000000</v>
      </c>
      <c r="I84" s="5">
        <v>509996000000</v>
      </c>
      <c r="J84" s="5">
        <v>342507000000</v>
      </c>
      <c r="K84" s="5">
        <v>230800000000</v>
      </c>
      <c r="L84" s="5">
        <v>231407000000</v>
      </c>
      <c r="M84" s="5">
        <v>150592000000</v>
      </c>
      <c r="N84" s="5">
        <v>-784094000000</v>
      </c>
      <c r="O84" s="5">
        <v>785705000000</v>
      </c>
      <c r="P84" s="5">
        <v>-1323663000000</v>
      </c>
      <c r="Q84" s="5">
        <v>-1209258000000</v>
      </c>
      <c r="R84" s="5">
        <v>-3423179000000</v>
      </c>
      <c r="S84" s="5">
        <v>-1749381124000</v>
      </c>
      <c r="T84" s="5">
        <v>152166643000</v>
      </c>
      <c r="U84" s="5">
        <v>-7517101065000</v>
      </c>
      <c r="V84" s="5">
        <v>-6387847472000</v>
      </c>
      <c r="W84" s="5">
        <v>1072148715000</v>
      </c>
    </row>
    <row r="86" spans="2:26" ht="15.5" x14ac:dyDescent="0.35">
      <c r="B86" t="s">
        <v>108</v>
      </c>
      <c r="C86" t="s">
        <v>109</v>
      </c>
    </row>
    <row r="87" spans="2:26" ht="15.5" x14ac:dyDescent="0.35">
      <c r="C87" t="s">
        <v>110</v>
      </c>
    </row>
    <row r="88" spans="2:26" ht="15.5" x14ac:dyDescent="0.35">
      <c r="C88" t="s">
        <v>20</v>
      </c>
      <c r="D88" s="5">
        <v>203147000000</v>
      </c>
      <c r="E88" s="5">
        <v>206755000000</v>
      </c>
      <c r="F88" s="5">
        <v>236650000000</v>
      </c>
      <c r="G88" s="5">
        <v>127347000000</v>
      </c>
      <c r="I88" s="5">
        <v>236650000000</v>
      </c>
      <c r="J88" s="5">
        <v>168225000000</v>
      </c>
      <c r="K88" s="5">
        <v>865464000000</v>
      </c>
      <c r="L88" s="5">
        <v>196620000000</v>
      </c>
      <c r="M88" s="5">
        <v>154523000000</v>
      </c>
      <c r="N88" s="5">
        <v>83012000000</v>
      </c>
      <c r="O88" s="5">
        <v>126177000000</v>
      </c>
      <c r="P88" s="5">
        <v>118877000000</v>
      </c>
      <c r="Q88" s="5">
        <v>124348000000</v>
      </c>
      <c r="R88" s="5">
        <v>145763000000</v>
      </c>
      <c r="S88" s="5">
        <v>418099972000</v>
      </c>
      <c r="T88" s="5">
        <v>279176797000</v>
      </c>
      <c r="U88" s="5">
        <v>172026509000</v>
      </c>
      <c r="V88" s="5">
        <v>163950945000</v>
      </c>
      <c r="W88" s="5">
        <v>486604768000</v>
      </c>
      <c r="X88" s="5">
        <v>742277596000</v>
      </c>
      <c r="Y88" s="5">
        <v>1350221462000</v>
      </c>
      <c r="Z88" s="5">
        <v>1049516854000</v>
      </c>
    </row>
    <row r="89" spans="2:26" ht="15.5" x14ac:dyDescent="0.35">
      <c r="C89" t="s">
        <v>111</v>
      </c>
      <c r="D89" s="5">
        <v>1229473000000</v>
      </c>
      <c r="E89" s="5">
        <v>1321168000000</v>
      </c>
      <c r="F89" s="5">
        <v>1321168000000</v>
      </c>
      <c r="G89" s="5">
        <v>1161981000000</v>
      </c>
      <c r="I89" s="5">
        <v>1321168000000</v>
      </c>
      <c r="J89" s="5">
        <v>854776000000</v>
      </c>
      <c r="K89" s="5">
        <v>600724000000</v>
      </c>
      <c r="L89" s="5">
        <v>12090130000000</v>
      </c>
      <c r="M89" s="5">
        <v>9444353000000</v>
      </c>
      <c r="N89" s="5">
        <v>8361943000000</v>
      </c>
      <c r="O89" s="5">
        <v>7700529000000</v>
      </c>
      <c r="P89" s="5">
        <v>6953327000000</v>
      </c>
      <c r="Q89" s="5">
        <v>509745000000</v>
      </c>
      <c r="R89" s="5">
        <v>556645000000</v>
      </c>
      <c r="S89" s="5">
        <v>438680465000</v>
      </c>
      <c r="T89" s="5">
        <v>2588926554000</v>
      </c>
      <c r="U89" s="5">
        <v>2967439102000</v>
      </c>
      <c r="V89" s="5">
        <v>2929722016000</v>
      </c>
      <c r="W89" s="5">
        <v>4960405501000</v>
      </c>
      <c r="X89" s="5">
        <v>8043576979000</v>
      </c>
      <c r="Y89" s="5">
        <v>588544017000</v>
      </c>
      <c r="Z89" s="5">
        <v>1140545414000</v>
      </c>
    </row>
    <row r="90" spans="2:26" ht="15.5" x14ac:dyDescent="0.35">
      <c r="C90" t="s">
        <v>114</v>
      </c>
      <c r="D90" s="5">
        <v>79484000000</v>
      </c>
      <c r="E90" s="5">
        <v>58064000000</v>
      </c>
      <c r="F90" s="5">
        <v>45926000000</v>
      </c>
      <c r="G90" s="5">
        <v>262108000000</v>
      </c>
      <c r="I90" s="5">
        <v>45926000000</v>
      </c>
      <c r="J90" s="5">
        <v>86103000000</v>
      </c>
      <c r="K90" s="5">
        <v>103072000000</v>
      </c>
      <c r="L90" s="5">
        <v>213150000000</v>
      </c>
      <c r="M90" s="5">
        <v>234316000000</v>
      </c>
      <c r="N90" s="5">
        <v>156779000000</v>
      </c>
      <c r="O90" s="5">
        <v>198909000000</v>
      </c>
      <c r="P90" s="5">
        <v>163367000000</v>
      </c>
      <c r="Q90" s="5">
        <v>213155000000</v>
      </c>
      <c r="R90" s="5">
        <v>54991000000</v>
      </c>
      <c r="S90" s="5">
        <v>93321288000</v>
      </c>
      <c r="T90" s="5">
        <v>88554558000</v>
      </c>
      <c r="U90" s="5">
        <v>71624986000</v>
      </c>
      <c r="V90" s="5">
        <v>62651900000</v>
      </c>
      <c r="W90" s="5">
        <v>57124692000</v>
      </c>
      <c r="X90" s="5">
        <v>65517100000</v>
      </c>
      <c r="Y90" s="5">
        <v>72357146000</v>
      </c>
      <c r="Z90" s="5">
        <v>103358595000</v>
      </c>
    </row>
    <row r="91" spans="2:26" ht="15.5" x14ac:dyDescent="0.35">
      <c r="C91" t="s">
        <v>113</v>
      </c>
      <c r="D91" s="5">
        <v>28228000000</v>
      </c>
      <c r="E91" s="5">
        <v>30627000000</v>
      </c>
      <c r="F91" s="5">
        <v>29933000000</v>
      </c>
      <c r="G91" s="5">
        <v>55430000000</v>
      </c>
      <c r="I91" s="5">
        <v>29933000000</v>
      </c>
      <c r="J91" s="5">
        <v>28184000000</v>
      </c>
      <c r="K91" s="5">
        <v>24414000000</v>
      </c>
      <c r="L91" s="5">
        <v>42546000000</v>
      </c>
      <c r="M91" s="5">
        <v>50404000000</v>
      </c>
      <c r="N91" s="5">
        <v>39427000000</v>
      </c>
      <c r="O91" s="5">
        <v>38232000000</v>
      </c>
      <c r="P91" s="5">
        <v>27134000000</v>
      </c>
      <c r="Q91" s="5">
        <v>21468000000</v>
      </c>
      <c r="R91" s="5">
        <v>40289000000</v>
      </c>
      <c r="S91" s="5">
        <v>28678360000</v>
      </c>
      <c r="T91" s="5">
        <v>8456268000</v>
      </c>
      <c r="U91" s="5">
        <v>14790466000</v>
      </c>
      <c r="V91" s="5">
        <v>25438943000</v>
      </c>
      <c r="W91" s="5">
        <v>15559882000</v>
      </c>
      <c r="X91" s="5">
        <v>10531873000</v>
      </c>
      <c r="Y91" s="5">
        <v>33930007000</v>
      </c>
      <c r="Z91" s="5">
        <v>1444188799000</v>
      </c>
    </row>
    <row r="92" spans="2:26" ht="15.5" x14ac:dyDescent="0.35">
      <c r="C92" t="s">
        <v>2157</v>
      </c>
      <c r="D92" s="5">
        <v>1229473000000</v>
      </c>
      <c r="E92" s="5">
        <v>1321168000000</v>
      </c>
      <c r="F92" s="5">
        <v>1321168000000</v>
      </c>
      <c r="G92" s="5">
        <v>1161981000000</v>
      </c>
      <c r="I92" s="5">
        <v>1321168000000</v>
      </c>
      <c r="J92" s="5">
        <v>854776000000</v>
      </c>
      <c r="K92" s="5">
        <v>600724000000</v>
      </c>
      <c r="L92" s="5">
        <v>12090130000000</v>
      </c>
      <c r="M92" s="5">
        <v>9444353000000</v>
      </c>
      <c r="N92" s="5">
        <v>8361943000000</v>
      </c>
      <c r="O92" s="5">
        <v>7700529000000</v>
      </c>
      <c r="P92" s="5">
        <v>6953327000000</v>
      </c>
      <c r="Q92" s="5">
        <v>509745000000</v>
      </c>
      <c r="R92" s="5">
        <v>556645000000</v>
      </c>
      <c r="S92" s="5">
        <v>438680465000</v>
      </c>
      <c r="T92" s="5">
        <v>2588926554000</v>
      </c>
      <c r="U92" s="5">
        <v>2967439102000</v>
      </c>
      <c r="V92" s="5">
        <v>2929722016000</v>
      </c>
      <c r="W92" s="5">
        <v>4960405501000</v>
      </c>
      <c r="X92" s="5">
        <v>8043576979000</v>
      </c>
      <c r="Y92" s="5">
        <v>588544017000</v>
      </c>
      <c r="Z92" s="5">
        <v>1140545414000</v>
      </c>
    </row>
    <row r="93" spans="2:26" ht="15.5" x14ac:dyDescent="0.35">
      <c r="C93" t="s">
        <v>112</v>
      </c>
      <c r="P93" s="5">
        <v>442523000000</v>
      </c>
      <c r="Q93" s="5">
        <v>468014000000</v>
      </c>
      <c r="W93" s="5">
        <v>119256788000</v>
      </c>
      <c r="X93" s="5">
        <v>13486500000</v>
      </c>
      <c r="Y93" s="5">
        <v>1106226921000</v>
      </c>
      <c r="Z93" s="5">
        <v>1713804599000</v>
      </c>
    </row>
    <row r="94" spans="2:26" ht="15.5" x14ac:dyDescent="0.35">
      <c r="C94" t="s">
        <v>115</v>
      </c>
      <c r="D94" s="5">
        <v>1202535000000</v>
      </c>
      <c r="E94" s="5">
        <v>1031316000000</v>
      </c>
      <c r="F94" s="5">
        <v>685549000000</v>
      </c>
      <c r="G94" s="5">
        <v>771429000000</v>
      </c>
      <c r="I94" s="5">
        <v>685549000000</v>
      </c>
      <c r="J94" s="5">
        <v>797776000000</v>
      </c>
      <c r="K94" s="5">
        <v>807732000000</v>
      </c>
      <c r="L94" s="5">
        <v>974687000000</v>
      </c>
      <c r="M94" s="5">
        <v>1004738000000</v>
      </c>
      <c r="N94" s="5">
        <v>881225000000</v>
      </c>
      <c r="O94" s="5">
        <v>1062145000000</v>
      </c>
      <c r="P94" s="5">
        <v>808261000000</v>
      </c>
      <c r="Q94" s="5">
        <v>456367000000</v>
      </c>
      <c r="R94" s="5">
        <v>1046516000000</v>
      </c>
      <c r="S94" s="5">
        <v>1161637021000</v>
      </c>
      <c r="T94" s="5">
        <v>1579936354000</v>
      </c>
      <c r="U94" s="5">
        <v>2755011104000</v>
      </c>
      <c r="V94" s="5">
        <v>3341431490000</v>
      </c>
      <c r="W94" s="5">
        <v>5249998829000</v>
      </c>
      <c r="X94" s="5">
        <v>1069460039000</v>
      </c>
      <c r="Y94" s="5">
        <v>925489571000</v>
      </c>
      <c r="Z94" s="5">
        <v>1110724650000</v>
      </c>
    </row>
    <row r="95" spans="2:26" ht="15.5" x14ac:dyDescent="0.35">
      <c r="C95" t="s">
        <v>117</v>
      </c>
      <c r="D95" s="5">
        <v>533740000000</v>
      </c>
      <c r="E95" s="5">
        <v>554461000000</v>
      </c>
      <c r="F95" s="5">
        <v>388018000000</v>
      </c>
      <c r="G95" s="5">
        <v>455374000000</v>
      </c>
      <c r="I95" s="5">
        <v>388018000000</v>
      </c>
      <c r="J95" s="5">
        <v>527690000000</v>
      </c>
      <c r="K95" s="5">
        <v>237513000000</v>
      </c>
      <c r="L95" s="5">
        <v>157405000000</v>
      </c>
      <c r="M95" s="5">
        <v>512995000000</v>
      </c>
      <c r="N95" s="5">
        <v>533142000000</v>
      </c>
      <c r="O95" s="5">
        <v>1361509000000</v>
      </c>
      <c r="P95" s="5">
        <v>1284926000000</v>
      </c>
      <c r="Q95" s="5">
        <v>658823000000</v>
      </c>
      <c r="R95" s="5">
        <v>445498000000</v>
      </c>
      <c r="S95" s="5">
        <v>309753825000</v>
      </c>
      <c r="T95" s="5">
        <v>51047506000</v>
      </c>
      <c r="U95" s="5">
        <v>223410547000</v>
      </c>
      <c r="V95" s="5">
        <v>138389401000</v>
      </c>
      <c r="W95" s="5">
        <v>139174604000</v>
      </c>
      <c r="X95" s="5">
        <v>3548947792000</v>
      </c>
      <c r="Y95" s="5">
        <v>146780410000</v>
      </c>
      <c r="Z95" s="5">
        <v>88988144000</v>
      </c>
    </row>
    <row r="96" spans="2:26" ht="15.5" x14ac:dyDescent="0.35">
      <c r="C96" t="s">
        <v>118</v>
      </c>
      <c r="D96" s="5">
        <v>533740000000</v>
      </c>
      <c r="E96" s="5">
        <v>554461000000</v>
      </c>
      <c r="F96" s="5">
        <v>388018000000</v>
      </c>
      <c r="G96" s="5">
        <v>455374000000</v>
      </c>
      <c r="I96" s="5">
        <v>388018000000</v>
      </c>
      <c r="J96" s="5">
        <v>527690000000</v>
      </c>
      <c r="K96" s="5">
        <v>237513000000</v>
      </c>
      <c r="L96" s="5">
        <v>157405000000</v>
      </c>
      <c r="M96" s="5">
        <v>512995000000</v>
      </c>
      <c r="N96" s="5">
        <v>533142000000</v>
      </c>
      <c r="O96" s="5">
        <v>1361509000000</v>
      </c>
      <c r="P96" s="5">
        <v>1284926000000</v>
      </c>
      <c r="Q96" s="5">
        <v>658823000000</v>
      </c>
      <c r="R96" s="5">
        <v>445498000000</v>
      </c>
      <c r="S96" s="5">
        <v>309753825000</v>
      </c>
      <c r="T96" s="5">
        <v>51047506000</v>
      </c>
      <c r="U96" s="5">
        <v>223410547000</v>
      </c>
      <c r="V96" s="5">
        <v>138389401000</v>
      </c>
      <c r="W96" s="5">
        <v>139174604000</v>
      </c>
      <c r="X96" s="5">
        <v>3548947792000</v>
      </c>
      <c r="Y96" s="5">
        <v>146780410000</v>
      </c>
      <c r="Z96" s="5">
        <v>88988144000</v>
      </c>
    </row>
    <row r="97" spans="3:26" ht="15.5" x14ac:dyDescent="0.35">
      <c r="C97" t="s">
        <v>119</v>
      </c>
      <c r="D97" s="5">
        <v>903247000000</v>
      </c>
      <c r="E97" s="5">
        <v>755721000000</v>
      </c>
      <c r="F97" s="5">
        <v>626371000000</v>
      </c>
      <c r="G97" s="5">
        <v>814297000000</v>
      </c>
      <c r="I97" s="5">
        <v>626371000000</v>
      </c>
      <c r="J97" s="5">
        <v>957931000000</v>
      </c>
      <c r="K97" s="5">
        <v>1013994000000</v>
      </c>
      <c r="L97" s="5">
        <v>553396000000</v>
      </c>
      <c r="M97" s="5">
        <v>638574000000</v>
      </c>
      <c r="N97" s="5">
        <v>511113000000</v>
      </c>
      <c r="O97" s="5">
        <v>705325000000</v>
      </c>
      <c r="P97" s="5">
        <v>825956000000</v>
      </c>
      <c r="Q97" s="5">
        <v>558791000000</v>
      </c>
      <c r="R97" s="5">
        <v>680133000000</v>
      </c>
      <c r="S97" s="5">
        <v>629595019000</v>
      </c>
      <c r="T97" s="5">
        <v>911627233000</v>
      </c>
      <c r="U97" s="5">
        <v>885790293000</v>
      </c>
      <c r="V97" s="5">
        <v>503686748000</v>
      </c>
      <c r="W97" s="5">
        <v>492062460000</v>
      </c>
      <c r="X97" s="5">
        <v>455485672000</v>
      </c>
      <c r="Y97" s="5">
        <v>515554730000</v>
      </c>
      <c r="Z97" s="5">
        <v>600956160000</v>
      </c>
    </row>
    <row r="98" spans="3:26" ht="15.5" x14ac:dyDescent="0.35">
      <c r="C98" t="s">
        <v>158</v>
      </c>
    </row>
    <row r="99" spans="3:26" ht="15.5" x14ac:dyDescent="0.35">
      <c r="C99" t="s">
        <v>97</v>
      </c>
      <c r="D99" s="5">
        <v>100039000000</v>
      </c>
      <c r="E99" s="5">
        <v>20829000000</v>
      </c>
      <c r="F99" s="5">
        <v>18308000000</v>
      </c>
      <c r="G99" s="5">
        <v>15932000000</v>
      </c>
      <c r="I99" s="5">
        <v>18308000000</v>
      </c>
      <c r="J99" s="5">
        <v>-86138000000</v>
      </c>
      <c r="K99" s="5">
        <v>538536000000</v>
      </c>
      <c r="L99" s="5">
        <v>8860891000000</v>
      </c>
      <c r="M99" s="5">
        <v>9420901000000</v>
      </c>
      <c r="N99" s="5">
        <v>9808028000000</v>
      </c>
      <c r="O99" s="5">
        <v>9657575000000</v>
      </c>
      <c r="P99" s="5">
        <v>9787691000000</v>
      </c>
      <c r="Q99" s="5">
        <v>1412695000000</v>
      </c>
      <c r="R99" s="5">
        <v>1207293000000</v>
      </c>
      <c r="S99" s="5">
        <v>-2347200645000</v>
      </c>
      <c r="T99" s="5">
        <v>-2299906674000</v>
      </c>
      <c r="U99" s="5">
        <v>-2264789791000</v>
      </c>
      <c r="V99" s="5">
        <v>-7378909715000</v>
      </c>
      <c r="W99" s="5">
        <v>-744978576000</v>
      </c>
      <c r="X99" s="5">
        <v>-7609725781000</v>
      </c>
      <c r="Y99" s="5">
        <v>-21042841535000</v>
      </c>
      <c r="Z99" s="5">
        <v>-20938828725000</v>
      </c>
    </row>
    <row r="100" spans="3:26" ht="15.5" x14ac:dyDescent="0.35">
      <c r="C100" t="s">
        <v>120</v>
      </c>
      <c r="D100" s="5">
        <v>5125776000000</v>
      </c>
      <c r="E100" s="5">
        <v>5115609000000</v>
      </c>
      <c r="F100" s="5">
        <v>4418147000000</v>
      </c>
      <c r="G100" s="5">
        <v>3744249000000</v>
      </c>
      <c r="I100" s="5">
        <v>4418147000000</v>
      </c>
      <c r="J100" s="5">
        <v>3629104000000</v>
      </c>
      <c r="K100" s="5">
        <v>3943916000000</v>
      </c>
      <c r="L100" s="5">
        <v>14295820000000</v>
      </c>
      <c r="M100" s="5">
        <v>11966314000000</v>
      </c>
      <c r="N100" s="5">
        <v>10599635000000</v>
      </c>
      <c r="O100" s="5">
        <v>11259202000000</v>
      </c>
      <c r="P100" s="5">
        <v>10385139000000</v>
      </c>
      <c r="Q100" s="5">
        <v>2606511000000</v>
      </c>
      <c r="R100" s="5">
        <v>3140063000000</v>
      </c>
      <c r="S100" s="5">
        <v>3217077800000</v>
      </c>
      <c r="T100" s="5">
        <v>5587264118000</v>
      </c>
      <c r="U100" s="5">
        <v>7303657919000</v>
      </c>
      <c r="V100" s="5">
        <v>7389751510000</v>
      </c>
      <c r="W100" s="5">
        <v>11676676790000</v>
      </c>
      <c r="X100" s="5">
        <v>14875032847000</v>
      </c>
      <c r="Y100" s="5">
        <v>4315755212000</v>
      </c>
      <c r="Z100" s="5">
        <v>4893185125000</v>
      </c>
    </row>
    <row r="101" spans="3:26" ht="15.5" x14ac:dyDescent="0.35">
      <c r="C101" t="s">
        <v>121</v>
      </c>
    </row>
    <row r="102" spans="3:26" ht="15.5" x14ac:dyDescent="0.35">
      <c r="C102" t="s">
        <v>390</v>
      </c>
      <c r="D102" s="5">
        <v>20822000000</v>
      </c>
      <c r="E102" s="5">
        <v>34470000000</v>
      </c>
      <c r="F102" s="5">
        <v>31672000000</v>
      </c>
      <c r="G102" s="5">
        <v>53634000000</v>
      </c>
      <c r="I102" s="5">
        <v>31672000000</v>
      </c>
      <c r="J102" s="5">
        <v>16911000000</v>
      </c>
      <c r="K102" s="5">
        <v>30763000000</v>
      </c>
      <c r="L102" s="5">
        <v>42370000000</v>
      </c>
      <c r="M102" s="5">
        <v>168541000000</v>
      </c>
      <c r="N102" s="5">
        <v>189059000000</v>
      </c>
      <c r="O102" s="5">
        <v>282778000000</v>
      </c>
      <c r="P102" s="5">
        <v>280803000000</v>
      </c>
      <c r="Q102" s="5">
        <v>256538000000</v>
      </c>
      <c r="R102" s="5">
        <v>224062000000</v>
      </c>
      <c r="S102" s="5">
        <v>226157503000</v>
      </c>
      <c r="T102" s="5">
        <v>365655147000</v>
      </c>
      <c r="U102" s="5">
        <v>340727078000</v>
      </c>
      <c r="V102" s="5">
        <v>62435849000</v>
      </c>
      <c r="W102" s="5">
        <v>36952367000</v>
      </c>
      <c r="X102" s="5">
        <v>139251471000</v>
      </c>
      <c r="Y102" s="5">
        <v>445440040000</v>
      </c>
      <c r="Z102" s="5">
        <v>284134096000</v>
      </c>
    </row>
    <row r="103" spans="3:26" ht="15.5" x14ac:dyDescent="0.35">
      <c r="C103" t="s">
        <v>122</v>
      </c>
      <c r="D103" s="5">
        <v>10000000000</v>
      </c>
      <c r="E103" s="5">
        <v>10000000000</v>
      </c>
      <c r="F103" s="5">
        <v>10000000000</v>
      </c>
      <c r="G103" s="5">
        <v>10000000000</v>
      </c>
      <c r="I103" s="5">
        <v>10000000000</v>
      </c>
      <c r="J103" s="5">
        <v>10000000000</v>
      </c>
      <c r="K103" s="5">
        <v>10000000000</v>
      </c>
      <c r="L103" s="5">
        <v>10000000000</v>
      </c>
      <c r="M103" s="5">
        <v>10000000000</v>
      </c>
      <c r="N103" s="5">
        <v>10000000000</v>
      </c>
      <c r="O103" s="5">
        <v>10000000000</v>
      </c>
      <c r="P103" s="5">
        <v>389948000000</v>
      </c>
      <c r="Q103" s="5">
        <v>201187000000</v>
      </c>
      <c r="R103" s="5">
        <v>37568000000</v>
      </c>
      <c r="S103" s="5">
        <v>2557529834000</v>
      </c>
      <c r="T103" s="5">
        <v>1637506575000</v>
      </c>
      <c r="U103" s="5">
        <v>994786616000</v>
      </c>
      <c r="V103" s="5">
        <v>509493469000</v>
      </c>
      <c r="W103" s="5">
        <v>7967468990000</v>
      </c>
      <c r="X103" s="5">
        <v>273506452000</v>
      </c>
      <c r="Y103" s="5">
        <v>6111117186000</v>
      </c>
      <c r="Z103" s="5">
        <v>6080857309000</v>
      </c>
    </row>
    <row r="104" spans="3:26" ht="15.5" x14ac:dyDescent="0.35">
      <c r="C104" t="s">
        <v>128</v>
      </c>
      <c r="D104" s="5">
        <v>2110822000000</v>
      </c>
      <c r="E104" s="5">
        <v>2016408000000</v>
      </c>
      <c r="F104" s="5">
        <v>2064430000000</v>
      </c>
      <c r="G104" s="5">
        <v>2112157000000</v>
      </c>
      <c r="I104" s="5">
        <v>2064430000000</v>
      </c>
      <c r="J104" s="5">
        <v>1954331000000</v>
      </c>
      <c r="K104" s="5">
        <v>1736055000000</v>
      </c>
      <c r="L104" s="5">
        <v>1632431000000</v>
      </c>
      <c r="M104" s="5">
        <v>1754550000000</v>
      </c>
      <c r="N104" s="5">
        <v>1881875000000</v>
      </c>
      <c r="O104" s="5">
        <v>2108395000000</v>
      </c>
      <c r="P104" s="5">
        <v>2328449000000</v>
      </c>
      <c r="Q104" s="5">
        <v>2535648000000</v>
      </c>
      <c r="R104" s="5">
        <v>2509218000000</v>
      </c>
      <c r="S104" s="5">
        <v>2418723020000</v>
      </c>
      <c r="T104" s="5">
        <v>2569316640000</v>
      </c>
      <c r="U104" s="5">
        <v>2578292713000</v>
      </c>
      <c r="V104" s="5">
        <v>2663456283000</v>
      </c>
      <c r="W104" s="5">
        <v>2552840203000</v>
      </c>
      <c r="X104" s="5">
        <v>11767646342000</v>
      </c>
      <c r="Y104" s="5">
        <v>12865937019000</v>
      </c>
      <c r="Z104" s="5">
        <v>8705939825000</v>
      </c>
    </row>
    <row r="105" spans="3:26" ht="15.5" x14ac:dyDescent="0.35">
      <c r="C105" t="s">
        <v>125</v>
      </c>
      <c r="D105" s="5">
        <v>112969000000</v>
      </c>
      <c r="E105" s="5">
        <v>108022000000</v>
      </c>
      <c r="F105" s="5">
        <v>103701000000</v>
      </c>
      <c r="G105" s="5">
        <v>91803000000</v>
      </c>
      <c r="I105" s="5">
        <v>103701000000</v>
      </c>
      <c r="J105" s="5">
        <v>79949000000</v>
      </c>
      <c r="K105" s="5">
        <v>72934000000</v>
      </c>
      <c r="L105" s="5">
        <v>63494000000</v>
      </c>
      <c r="M105" s="5">
        <v>54108000000</v>
      </c>
      <c r="N105" s="5">
        <v>59230000000</v>
      </c>
      <c r="O105" s="5">
        <v>94023000000</v>
      </c>
      <c r="P105" s="5">
        <v>90058000000</v>
      </c>
      <c r="Q105" s="5">
        <v>78378000000</v>
      </c>
      <c r="R105" s="5">
        <v>72898000000</v>
      </c>
      <c r="S105" s="5">
        <v>81542288000</v>
      </c>
      <c r="T105" s="5">
        <v>58197724000</v>
      </c>
      <c r="U105" s="5">
        <v>29044912000</v>
      </c>
      <c r="V105" s="5">
        <v>2145546587000</v>
      </c>
      <c r="W105" s="5">
        <v>2248632145000</v>
      </c>
      <c r="X105" s="5">
        <v>2316256134000</v>
      </c>
      <c r="Y105" s="5">
        <v>429164152000</v>
      </c>
      <c r="Z105" s="5">
        <v>313527317000</v>
      </c>
    </row>
    <row r="106" spans="3:26" ht="15.5" x14ac:dyDescent="0.35">
      <c r="C106" t="s">
        <v>132</v>
      </c>
      <c r="D106" s="5">
        <v>695000000</v>
      </c>
      <c r="E106" s="5">
        <v>736000000</v>
      </c>
      <c r="F106" s="5">
        <v>777000000</v>
      </c>
      <c r="G106" s="5">
        <v>819000000</v>
      </c>
      <c r="I106" s="5">
        <v>777000000</v>
      </c>
      <c r="J106" s="5">
        <v>727000000</v>
      </c>
      <c r="K106" s="5">
        <v>182000000</v>
      </c>
    </row>
    <row r="107" spans="3:26" ht="15.5" x14ac:dyDescent="0.35">
      <c r="C107" t="s">
        <v>131</v>
      </c>
      <c r="T107" s="5">
        <v>3763367000</v>
      </c>
      <c r="U107" s="5">
        <v>3763367000</v>
      </c>
      <c r="V107" s="5">
        <v>3763367000</v>
      </c>
      <c r="W107" s="5">
        <v>4686090000</v>
      </c>
      <c r="X107" s="5">
        <v>2693049000</v>
      </c>
      <c r="Y107" s="5">
        <v>485800123000</v>
      </c>
      <c r="Z107" s="5">
        <v>512585252000</v>
      </c>
    </row>
    <row r="108" spans="3:26" ht="15.5" x14ac:dyDescent="0.35">
      <c r="C108" t="s">
        <v>133</v>
      </c>
      <c r="D108" s="5">
        <v>19163194000000</v>
      </c>
      <c r="E108" s="5">
        <v>19104302000000</v>
      </c>
      <c r="F108" s="5">
        <v>19149416000000</v>
      </c>
      <c r="G108" s="5">
        <v>3450930000000</v>
      </c>
      <c r="I108" s="5">
        <v>19149416000000</v>
      </c>
      <c r="J108" s="5">
        <v>3200385000000</v>
      </c>
      <c r="K108" s="5">
        <v>3157690000000</v>
      </c>
      <c r="L108" s="5">
        <v>3167004000000</v>
      </c>
      <c r="M108" s="5">
        <v>3252392000000</v>
      </c>
      <c r="N108" s="5">
        <v>3392151000000</v>
      </c>
      <c r="O108" s="5">
        <v>3105336000000</v>
      </c>
      <c r="P108" s="5">
        <v>3949969000000</v>
      </c>
      <c r="Q108" s="5">
        <v>3998374000000</v>
      </c>
      <c r="R108" s="5">
        <v>3418375000000</v>
      </c>
      <c r="S108" s="5">
        <v>5969314298000</v>
      </c>
      <c r="T108" s="5">
        <v>5708784336000</v>
      </c>
      <c r="U108" s="5">
        <v>4563002494000</v>
      </c>
      <c r="V108" s="5">
        <v>8267835150000</v>
      </c>
      <c r="W108" s="5">
        <v>13535973876000</v>
      </c>
      <c r="X108" s="5">
        <v>16892996528000</v>
      </c>
      <c r="Y108" s="5">
        <v>23066001855000</v>
      </c>
      <c r="Z108" s="5">
        <v>19780656552000</v>
      </c>
    </row>
    <row r="109" spans="3:26" ht="15.5" x14ac:dyDescent="0.35">
      <c r="C109" t="s">
        <v>134</v>
      </c>
      <c r="D109" s="5">
        <v>24288970000000</v>
      </c>
      <c r="E109" s="5">
        <v>24219911000000</v>
      </c>
      <c r="F109" s="5">
        <v>23567563000000</v>
      </c>
      <c r="G109" s="5">
        <v>7195179000000</v>
      </c>
      <c r="I109" s="5">
        <v>23567563000000</v>
      </c>
      <c r="J109" s="5">
        <v>6829489000000</v>
      </c>
      <c r="K109" s="5">
        <v>7101606000000</v>
      </c>
      <c r="L109" s="5">
        <v>17462824000000</v>
      </c>
      <c r="M109" s="5">
        <v>15218706000000</v>
      </c>
      <c r="N109" s="5">
        <v>13991786000000</v>
      </c>
      <c r="O109" s="5">
        <v>14364538000000</v>
      </c>
      <c r="P109" s="5">
        <v>14335108000000</v>
      </c>
      <c r="Q109" s="5">
        <v>6604885000000</v>
      </c>
      <c r="R109" s="5">
        <v>6558438000000</v>
      </c>
      <c r="S109" s="5">
        <v>9186392098000</v>
      </c>
      <c r="T109" s="5">
        <v>11296048454000</v>
      </c>
      <c r="U109" s="5">
        <v>11866660413000</v>
      </c>
      <c r="V109" s="5">
        <v>15657586660000</v>
      </c>
      <c r="W109" s="5">
        <v>25212650666000</v>
      </c>
      <c r="X109" s="5">
        <v>31768029375000</v>
      </c>
      <c r="Y109" s="5">
        <v>27381757067000</v>
      </c>
      <c r="Z109" s="5">
        <v>24673841677000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</row>
    <row r="112" spans="3:26" ht="15.5" x14ac:dyDescent="0.35">
      <c r="C112" t="s">
        <v>137</v>
      </c>
      <c r="D112" s="5">
        <v>4330634000000</v>
      </c>
      <c r="E112" s="5">
        <v>3901069000000</v>
      </c>
      <c r="F112" s="5">
        <v>3596001000000</v>
      </c>
      <c r="G112" s="5">
        <v>1816763000000</v>
      </c>
      <c r="I112" s="5">
        <v>3596001000000</v>
      </c>
      <c r="J112" s="5">
        <v>2150564000000</v>
      </c>
      <c r="K112" s="5">
        <v>3956596000000</v>
      </c>
      <c r="L112" s="5">
        <v>15334772000000</v>
      </c>
      <c r="M112" s="5">
        <v>13328916000000</v>
      </c>
      <c r="N112" s="5">
        <v>11853421000000</v>
      </c>
      <c r="O112" s="5">
        <v>11115243000000</v>
      </c>
      <c r="P112" s="5">
        <v>10667572000000</v>
      </c>
      <c r="Q112" s="5">
        <v>11694680000000</v>
      </c>
      <c r="R112" s="5">
        <v>11627098000000</v>
      </c>
      <c r="S112" s="5">
        <v>11627124832000</v>
      </c>
      <c r="T112" s="5">
        <v>11813217335000</v>
      </c>
      <c r="U112" s="5">
        <v>10046164302000</v>
      </c>
      <c r="V112" s="5">
        <v>4934418793000</v>
      </c>
      <c r="W112" s="5">
        <v>11592898680000</v>
      </c>
      <c r="X112" s="5">
        <v>6346001214000</v>
      </c>
      <c r="Y112" s="5">
        <v>6803459004000</v>
      </c>
      <c r="Z112" s="5">
        <v>9496394670000</v>
      </c>
    </row>
    <row r="113" spans="3:26" ht="15.5" x14ac:dyDescent="0.35">
      <c r="C113" t="s">
        <v>138</v>
      </c>
      <c r="L113" s="5">
        <v>1059919000000</v>
      </c>
      <c r="M113" s="5">
        <v>531959000000</v>
      </c>
      <c r="N113" s="5">
        <v>436993000000</v>
      </c>
      <c r="O113" s="5">
        <v>442854000000</v>
      </c>
      <c r="P113" s="5">
        <v>551562000000</v>
      </c>
      <c r="Q113" s="5">
        <v>670829000000</v>
      </c>
      <c r="R113" s="5">
        <v>1712927000000</v>
      </c>
      <c r="S113" s="5">
        <v>2290237001000</v>
      </c>
      <c r="T113" s="5">
        <v>3543151697000</v>
      </c>
      <c r="U113" s="5">
        <v>4279299954000</v>
      </c>
      <c r="V113" s="5">
        <v>3639853843000</v>
      </c>
      <c r="W113" s="5">
        <v>7237716683000</v>
      </c>
      <c r="X113" s="5">
        <v>2177252404000</v>
      </c>
      <c r="Y113" s="5">
        <v>2637390349000</v>
      </c>
      <c r="Z113" s="5">
        <v>5885378686000</v>
      </c>
    </row>
    <row r="114" spans="3:26" ht="15.5" x14ac:dyDescent="0.35">
      <c r="C114" t="s">
        <v>1923</v>
      </c>
      <c r="D114" s="5">
        <v>1934250000000</v>
      </c>
      <c r="E114" s="5">
        <v>1870008000000</v>
      </c>
      <c r="F114" s="5">
        <v>1836563000000</v>
      </c>
      <c r="G114" s="5">
        <v>551417000000</v>
      </c>
      <c r="I114" s="5">
        <v>1836563000000</v>
      </c>
      <c r="J114" s="5">
        <v>768683000000</v>
      </c>
      <c r="K114" s="5">
        <v>1278706000000</v>
      </c>
      <c r="L114" s="5">
        <v>1059919000000</v>
      </c>
      <c r="M114" s="5">
        <v>531959000000</v>
      </c>
      <c r="N114" s="5">
        <v>436993000000</v>
      </c>
      <c r="O114" s="5">
        <v>442854000000</v>
      </c>
      <c r="P114" s="5">
        <v>551562000000</v>
      </c>
      <c r="Q114" s="5">
        <v>670829000000</v>
      </c>
      <c r="R114" s="5">
        <v>1712927000000</v>
      </c>
      <c r="S114" s="5">
        <v>2290237001000</v>
      </c>
      <c r="T114" s="5">
        <v>3543151697000</v>
      </c>
      <c r="U114" s="5">
        <v>4279299954000</v>
      </c>
      <c r="V114" s="5">
        <v>3639853843000</v>
      </c>
      <c r="W114" s="5">
        <v>7237716683000</v>
      </c>
      <c r="X114" s="5">
        <v>2177252404000</v>
      </c>
      <c r="Y114" s="5">
        <v>2637390349000</v>
      </c>
      <c r="Z114" s="5">
        <v>5885378686000</v>
      </c>
    </row>
    <row r="115" spans="3:26" ht="15.5" x14ac:dyDescent="0.35">
      <c r="C115" t="s">
        <v>139</v>
      </c>
    </row>
    <row r="116" spans="3:26" ht="15.5" x14ac:dyDescent="0.35">
      <c r="C116" t="s">
        <v>140</v>
      </c>
      <c r="D116" s="5">
        <v>1385284000000</v>
      </c>
      <c r="E116" s="5">
        <v>945647000000</v>
      </c>
      <c r="F116" s="5">
        <v>906985000000</v>
      </c>
      <c r="G116" s="5">
        <v>391123000000</v>
      </c>
      <c r="I116" s="5">
        <v>906985000000</v>
      </c>
      <c r="J116" s="5">
        <v>761031000000</v>
      </c>
      <c r="K116" s="5">
        <v>666040000000</v>
      </c>
      <c r="L116" s="5">
        <v>591166000000</v>
      </c>
      <c r="M116" s="5">
        <v>405402000000</v>
      </c>
      <c r="N116" s="5">
        <v>423168000000</v>
      </c>
      <c r="O116" s="5">
        <v>736843000000</v>
      </c>
      <c r="P116" s="5">
        <v>822014000000</v>
      </c>
      <c r="Q116" s="5">
        <v>543716000000</v>
      </c>
      <c r="R116" s="5">
        <v>595295000000</v>
      </c>
      <c r="S116" s="5">
        <v>489201718000</v>
      </c>
      <c r="T116" s="5">
        <v>1029859373000</v>
      </c>
      <c r="U116" s="5">
        <v>1027882690000</v>
      </c>
      <c r="V116" s="5">
        <v>528018603000</v>
      </c>
      <c r="W116" s="5">
        <v>804804750000</v>
      </c>
      <c r="X116" s="5">
        <v>1959640679000</v>
      </c>
      <c r="Y116" s="5">
        <v>1839497480000</v>
      </c>
      <c r="Z116" s="5">
        <v>1071092339000</v>
      </c>
    </row>
    <row r="117" spans="3:26" ht="15.5" x14ac:dyDescent="0.35">
      <c r="C117" t="s">
        <v>141</v>
      </c>
    </row>
    <row r="118" spans="3:26" ht="15.5" x14ac:dyDescent="0.35">
      <c r="C118" t="s">
        <v>142</v>
      </c>
      <c r="D118" s="5">
        <v>107712000000</v>
      </c>
      <c r="E118" s="5">
        <v>88691000000</v>
      </c>
      <c r="F118" s="5">
        <v>75859000000</v>
      </c>
      <c r="G118" s="5">
        <v>317538000000</v>
      </c>
      <c r="I118" s="5">
        <v>75859000000</v>
      </c>
      <c r="J118" s="5">
        <v>114287000000</v>
      </c>
      <c r="K118" s="5">
        <v>127486000000</v>
      </c>
      <c r="L118" s="5">
        <v>255696000000</v>
      </c>
      <c r="M118" s="5">
        <v>284720000000</v>
      </c>
      <c r="N118" s="5">
        <v>196206000000</v>
      </c>
      <c r="O118" s="5">
        <v>237141000000</v>
      </c>
      <c r="P118" s="5">
        <v>190501000000</v>
      </c>
      <c r="Q118" s="5">
        <v>234623000000</v>
      </c>
      <c r="R118" s="5">
        <v>95280000000</v>
      </c>
      <c r="S118" s="5">
        <v>121999648000</v>
      </c>
      <c r="T118" s="5">
        <v>97010826000</v>
      </c>
      <c r="U118" s="5">
        <v>86415452000</v>
      </c>
      <c r="V118" s="5">
        <v>88090843000</v>
      </c>
      <c r="W118" s="5">
        <v>72684574000</v>
      </c>
      <c r="X118" s="5">
        <v>76048973000</v>
      </c>
      <c r="Y118" s="5">
        <v>106287153000</v>
      </c>
      <c r="Z118" s="5">
        <v>1547547394000</v>
      </c>
    </row>
    <row r="119" spans="3:26" ht="15.5" x14ac:dyDescent="0.35">
      <c r="C119" t="s">
        <v>144</v>
      </c>
      <c r="D119" s="5">
        <v>336259000000</v>
      </c>
      <c r="E119" s="5">
        <v>271845000000</v>
      </c>
      <c r="F119" s="5">
        <v>280284000000</v>
      </c>
      <c r="G119" s="5">
        <v>190757000000</v>
      </c>
      <c r="I119" s="5">
        <v>280284000000</v>
      </c>
      <c r="J119" s="5">
        <v>151020000000</v>
      </c>
      <c r="K119" s="5">
        <v>598284000000</v>
      </c>
      <c r="L119" s="5">
        <v>842986000000</v>
      </c>
      <c r="M119" s="5">
        <v>1022597000000</v>
      </c>
      <c r="N119" s="5">
        <v>875753000000</v>
      </c>
      <c r="O119" s="5">
        <v>765815000000</v>
      </c>
      <c r="P119" s="5">
        <v>799729000000</v>
      </c>
      <c r="Q119" s="5">
        <v>1484343000000</v>
      </c>
      <c r="R119" s="5">
        <v>1193952000000</v>
      </c>
      <c r="S119" s="5">
        <v>1468015807000</v>
      </c>
      <c r="T119" s="5">
        <v>1000455000000</v>
      </c>
      <c r="U119" s="5">
        <v>1453315180000</v>
      </c>
      <c r="V119" s="5">
        <v>406900776000</v>
      </c>
      <c r="W119" s="5">
        <v>945611275000</v>
      </c>
      <c r="X119" s="5">
        <v>1491966781000</v>
      </c>
      <c r="Y119" s="5">
        <v>1103196601000</v>
      </c>
      <c r="Z119" s="5">
        <v>320269073000</v>
      </c>
    </row>
    <row r="120" spans="3:26" ht="15.5" x14ac:dyDescent="0.35">
      <c r="C120" t="s">
        <v>143</v>
      </c>
      <c r="D120" s="5">
        <v>83112000000</v>
      </c>
      <c r="E120" s="5">
        <v>203947000000</v>
      </c>
      <c r="F120" s="5">
        <v>50395000000</v>
      </c>
      <c r="G120" s="5">
        <v>86808000000</v>
      </c>
      <c r="I120" s="5">
        <v>50395000000</v>
      </c>
      <c r="J120" s="5">
        <v>53863000000</v>
      </c>
      <c r="K120" s="5">
        <v>116869000000</v>
      </c>
      <c r="L120" s="5">
        <v>132061000000</v>
      </c>
      <c r="M120" s="5">
        <v>122607000000</v>
      </c>
      <c r="N120" s="5">
        <v>119018000000</v>
      </c>
      <c r="O120" s="5">
        <v>86732000000</v>
      </c>
      <c r="P120" s="5">
        <v>100815000000</v>
      </c>
      <c r="Q120" s="5">
        <v>73532000000</v>
      </c>
      <c r="R120" s="5">
        <v>50842000000</v>
      </c>
      <c r="S120" s="5">
        <v>97195515000</v>
      </c>
      <c r="T120" s="5">
        <v>160326010000</v>
      </c>
      <c r="U120" s="5">
        <v>193604326000</v>
      </c>
      <c r="V120" s="5">
        <v>113537944000</v>
      </c>
      <c r="W120" s="5">
        <v>83427632000</v>
      </c>
      <c r="X120" s="5">
        <v>64869974000</v>
      </c>
      <c r="Y120" s="5">
        <v>130904107000</v>
      </c>
      <c r="Z120" s="5">
        <v>123451468000</v>
      </c>
    </row>
    <row r="121" spans="3:26" ht="15.5" x14ac:dyDescent="0.35">
      <c r="C121" t="s">
        <v>586</v>
      </c>
      <c r="V121" s="5">
        <v>2143372162000</v>
      </c>
      <c r="X121" s="5">
        <v>1049044097000</v>
      </c>
    </row>
    <row r="122" spans="3:26" ht="15.5" x14ac:dyDescent="0.35">
      <c r="C122" t="s">
        <v>145</v>
      </c>
    </row>
    <row r="123" spans="3:26" ht="15.5" x14ac:dyDescent="0.35">
      <c r="C123" t="s">
        <v>1814</v>
      </c>
      <c r="D123" s="5">
        <v>14753269000000</v>
      </c>
      <c r="E123" s="5">
        <v>14745824000000</v>
      </c>
      <c r="F123" s="5">
        <v>14557479000000</v>
      </c>
      <c r="G123" s="5">
        <v>771259000000</v>
      </c>
      <c r="I123" s="5">
        <v>14557479000000</v>
      </c>
      <c r="J123" s="5">
        <v>325843000000</v>
      </c>
      <c r="K123" s="5">
        <v>21497000000</v>
      </c>
      <c r="L123" s="5">
        <v>146678000000</v>
      </c>
      <c r="M123" s="5">
        <v>147507000000</v>
      </c>
      <c r="N123" s="5">
        <v>166901000000</v>
      </c>
      <c r="O123" s="5">
        <v>211214000000</v>
      </c>
      <c r="P123" s="5">
        <v>185319000000</v>
      </c>
      <c r="Q123" s="5">
        <v>137367000000</v>
      </c>
      <c r="R123" s="5">
        <v>151316000000</v>
      </c>
      <c r="S123" s="5">
        <v>870707383000</v>
      </c>
      <c r="T123" s="5">
        <v>1143914068000</v>
      </c>
      <c r="U123" s="5">
        <v>3339288836000</v>
      </c>
      <c r="V123" s="5">
        <v>2703458249000</v>
      </c>
      <c r="W123" s="5">
        <v>1133217348000</v>
      </c>
      <c r="X123" s="5">
        <v>5302935433000</v>
      </c>
      <c r="Y123" s="5">
        <v>6426812231000</v>
      </c>
      <c r="Z123" s="5">
        <v>1650019679000</v>
      </c>
    </row>
    <row r="124" spans="3:26" ht="15.5" x14ac:dyDescent="0.35">
      <c r="C124" t="s">
        <v>151</v>
      </c>
      <c r="D124" s="5">
        <v>4907000000</v>
      </c>
      <c r="E124" s="5">
        <v>1784000000</v>
      </c>
      <c r="F124" s="5">
        <v>1328000000</v>
      </c>
      <c r="G124" s="5">
        <v>7779000000</v>
      </c>
      <c r="I124" s="5">
        <v>1328000000</v>
      </c>
      <c r="J124" s="5">
        <v>8208000000</v>
      </c>
      <c r="K124" s="5">
        <v>10840000000</v>
      </c>
      <c r="L124" s="5">
        <v>2201000000</v>
      </c>
      <c r="M124" s="5">
        <v>1833000000</v>
      </c>
      <c r="N124" s="5">
        <v>2080000000</v>
      </c>
      <c r="O124" s="5">
        <v>895000000</v>
      </c>
      <c r="P124" s="5">
        <v>1798000000</v>
      </c>
      <c r="Q124" s="5">
        <v>823000000</v>
      </c>
      <c r="R124" s="5">
        <v>1855000000</v>
      </c>
      <c r="S124" s="5">
        <v>731804000</v>
      </c>
      <c r="T124" s="5">
        <v>1927589000</v>
      </c>
      <c r="U124" s="5">
        <v>3388884000</v>
      </c>
      <c r="V124" s="5">
        <v>1037166000</v>
      </c>
      <c r="W124" s="5">
        <v>2505106000</v>
      </c>
      <c r="X124" s="5">
        <v>1970977760000</v>
      </c>
      <c r="Y124" s="5">
        <v>2342524050000</v>
      </c>
      <c r="Z124" s="5">
        <v>6309287000</v>
      </c>
    </row>
    <row r="125" spans="3:26" ht="15.5" x14ac:dyDescent="0.35">
      <c r="C125" t="s">
        <v>1924</v>
      </c>
      <c r="N125" s="5">
        <v>1071000000</v>
      </c>
      <c r="O125" s="5">
        <v>5186000000</v>
      </c>
      <c r="P125" s="5">
        <v>10455000000</v>
      </c>
    </row>
    <row r="126" spans="3:26" ht="15.5" x14ac:dyDescent="0.35">
      <c r="C126" t="s">
        <v>2158</v>
      </c>
      <c r="M126" s="5">
        <v>5255000000</v>
      </c>
      <c r="N126" s="5">
        <v>13770000000</v>
      </c>
      <c r="O126" s="5">
        <v>11741000000</v>
      </c>
      <c r="P126" s="5">
        <v>59219000000</v>
      </c>
    </row>
    <row r="127" spans="3:26" ht="15.5" x14ac:dyDescent="0.35">
      <c r="C127" t="s">
        <v>152</v>
      </c>
      <c r="D127" s="5">
        <v>276213000000</v>
      </c>
      <c r="E127" s="5">
        <v>307158000000</v>
      </c>
      <c r="F127" s="5">
        <v>352964000000</v>
      </c>
      <c r="G127" s="5">
        <v>145343000000</v>
      </c>
      <c r="I127" s="5">
        <v>352964000000</v>
      </c>
      <c r="J127" s="5">
        <v>130497000000</v>
      </c>
      <c r="K127" s="5">
        <v>873581000000</v>
      </c>
      <c r="L127" s="5">
        <v>830511000000</v>
      </c>
      <c r="M127" s="5">
        <v>1543289000000</v>
      </c>
      <c r="N127" s="5">
        <v>1522319000000</v>
      </c>
      <c r="O127" s="5">
        <v>1480757000000</v>
      </c>
      <c r="P127" s="5">
        <v>1569119000000</v>
      </c>
      <c r="Q127" s="5">
        <v>3441781000000</v>
      </c>
      <c r="R127" s="5">
        <v>3438869000000</v>
      </c>
      <c r="S127" s="5">
        <v>2882221080000</v>
      </c>
      <c r="T127" s="5">
        <v>2307518638000</v>
      </c>
      <c r="U127" s="5">
        <v>159823060000</v>
      </c>
      <c r="V127" s="5">
        <v>94990242000</v>
      </c>
      <c r="W127" s="5">
        <v>2336523776000</v>
      </c>
      <c r="X127" s="5">
        <v>452800102000</v>
      </c>
      <c r="Y127" s="5">
        <v>609521542000</v>
      </c>
      <c r="Z127" s="5">
        <v>190745676000</v>
      </c>
    </row>
    <row r="128" spans="3:26" ht="15.5" x14ac:dyDescent="0.35">
      <c r="C128" t="s">
        <v>153</v>
      </c>
      <c r="D128" s="5">
        <v>15426359000000</v>
      </c>
      <c r="E128" s="5">
        <v>15460664000000</v>
      </c>
      <c r="F128" s="5">
        <v>15299898000000</v>
      </c>
      <c r="G128" s="5">
        <v>1222273000000</v>
      </c>
      <c r="I128" s="5">
        <v>15299898000000</v>
      </c>
      <c r="J128" s="5">
        <v>767259000000</v>
      </c>
      <c r="K128" s="5">
        <v>484347000000</v>
      </c>
      <c r="L128" s="5">
        <v>601804000000</v>
      </c>
      <c r="M128" s="5">
        <v>594949000000</v>
      </c>
      <c r="N128" s="5">
        <v>693678000000</v>
      </c>
      <c r="O128" s="5">
        <v>894617000000</v>
      </c>
      <c r="P128" s="5">
        <v>988497000000</v>
      </c>
      <c r="Q128" s="5">
        <v>906175000000</v>
      </c>
      <c r="R128" s="5">
        <v>983361000000</v>
      </c>
      <c r="S128" s="5">
        <v>1494386267000</v>
      </c>
      <c r="T128" s="5">
        <v>1572613458000</v>
      </c>
      <c r="U128" s="5">
        <v>3844617687000</v>
      </c>
      <c r="V128" s="5">
        <v>5263826233000</v>
      </c>
      <c r="W128" s="5">
        <v>1453135472000</v>
      </c>
      <c r="X128" s="5">
        <v>11774769918000</v>
      </c>
      <c r="Y128" s="5">
        <v>11408594422000</v>
      </c>
      <c r="Z128" s="5">
        <v>4419217641000</v>
      </c>
    </row>
    <row r="129" spans="3:26" ht="15.5" x14ac:dyDescent="0.35">
      <c r="C129" t="s">
        <v>154</v>
      </c>
      <c r="D129" s="5">
        <v>15426359000000</v>
      </c>
      <c r="E129" s="5">
        <v>15460664000000</v>
      </c>
      <c r="F129" s="5">
        <v>15299898000000</v>
      </c>
      <c r="G129" s="5">
        <v>1222273000000</v>
      </c>
      <c r="I129" s="5">
        <v>15299898000000</v>
      </c>
      <c r="J129" s="5">
        <v>767259000000</v>
      </c>
      <c r="K129" s="5">
        <v>484347000000</v>
      </c>
      <c r="L129" s="5">
        <v>601804000000</v>
      </c>
      <c r="M129" s="5">
        <v>594949000000</v>
      </c>
      <c r="N129" s="5">
        <v>693678000000</v>
      </c>
      <c r="O129" s="5">
        <v>894617000000</v>
      </c>
      <c r="P129" s="5">
        <v>988497000000</v>
      </c>
      <c r="Q129" s="5">
        <v>906175000000</v>
      </c>
      <c r="R129" s="5">
        <v>983361000000</v>
      </c>
      <c r="S129" s="5">
        <v>1494386267000</v>
      </c>
      <c r="T129" s="5">
        <v>1572613458000</v>
      </c>
      <c r="U129" s="5">
        <v>3844617687000</v>
      </c>
      <c r="V129" s="5">
        <v>5263826233000</v>
      </c>
      <c r="W129" s="5">
        <v>1453135472000</v>
      </c>
      <c r="X129" s="5">
        <v>11774769918000</v>
      </c>
      <c r="Y129" s="5">
        <v>11408594422000</v>
      </c>
      <c r="Z129" s="5">
        <v>4419217641000</v>
      </c>
    </row>
    <row r="130" spans="3:26" ht="15.5" x14ac:dyDescent="0.35">
      <c r="C130" t="s">
        <v>155</v>
      </c>
      <c r="D130" s="5">
        <v>100932000000</v>
      </c>
      <c r="E130" s="5">
        <v>113679000000</v>
      </c>
      <c r="F130" s="5">
        <v>102949000000</v>
      </c>
      <c r="G130" s="5">
        <v>122585000000</v>
      </c>
      <c r="I130" s="5">
        <v>102949000000</v>
      </c>
      <c r="J130" s="5">
        <v>111667000000</v>
      </c>
      <c r="K130" s="5">
        <v>125054000000</v>
      </c>
      <c r="L130" s="5">
        <v>123793000000</v>
      </c>
      <c r="M130" s="5">
        <v>114010000000</v>
      </c>
      <c r="N130" s="5">
        <v>101694000000</v>
      </c>
      <c r="O130" s="5">
        <v>145920000000</v>
      </c>
      <c r="P130" s="5">
        <v>171540000000</v>
      </c>
      <c r="Q130" s="5">
        <v>176737000000</v>
      </c>
      <c r="R130" s="5">
        <v>197905000000</v>
      </c>
      <c r="S130" s="5">
        <v>148301727000</v>
      </c>
      <c r="T130" s="5">
        <v>147392434000</v>
      </c>
      <c r="U130" s="5">
        <v>140311778000</v>
      </c>
      <c r="V130" s="5">
        <v>116929279000</v>
      </c>
      <c r="W130" s="5">
        <v>123014887000</v>
      </c>
      <c r="X130" s="5">
        <v>397152307000</v>
      </c>
      <c r="Y130" s="5">
        <v>329972769000</v>
      </c>
      <c r="Z130" s="5">
        <v>296025092000</v>
      </c>
    </row>
    <row r="131" spans="3:26" ht="15.5" x14ac:dyDescent="0.35">
      <c r="C131" t="s">
        <v>394</v>
      </c>
      <c r="D131" s="5">
        <v>14726000000</v>
      </c>
      <c r="E131" s="5">
        <v>36439000000</v>
      </c>
      <c r="F131" s="5">
        <v>87740000000</v>
      </c>
      <c r="G131" s="5">
        <v>87215000000</v>
      </c>
      <c r="I131" s="5">
        <v>87740000000</v>
      </c>
      <c r="J131" s="5">
        <v>90083000000</v>
      </c>
      <c r="K131" s="5">
        <v>91701000000</v>
      </c>
      <c r="L131" s="5">
        <v>82734000000</v>
      </c>
      <c r="M131" s="5">
        <v>89213000000</v>
      </c>
      <c r="N131" s="5">
        <v>78010000000</v>
      </c>
      <c r="O131" s="5">
        <v>203020000000</v>
      </c>
      <c r="P131" s="5">
        <v>198495000000</v>
      </c>
      <c r="Q131" s="5">
        <v>199112000000</v>
      </c>
      <c r="R131" s="5">
        <v>311900000000</v>
      </c>
      <c r="S131" s="5">
        <v>204750100000</v>
      </c>
      <c r="T131" s="5">
        <v>128969653000</v>
      </c>
      <c r="U131" s="5">
        <v>231595060000</v>
      </c>
      <c r="V131" s="5">
        <v>178554305000</v>
      </c>
      <c r="W131" s="5">
        <v>94410733000</v>
      </c>
      <c r="X131" s="5">
        <v>44163345000</v>
      </c>
      <c r="Y131" s="5">
        <v>107673113000</v>
      </c>
      <c r="Z131" s="5">
        <v>24856565000</v>
      </c>
    </row>
    <row r="132" spans="3:26" ht="15.5" x14ac:dyDescent="0.35">
      <c r="C132" t="s">
        <v>156</v>
      </c>
    </row>
    <row r="133" spans="3:26" ht="15.5" x14ac:dyDescent="0.35">
      <c r="C133" t="s">
        <v>157</v>
      </c>
      <c r="D133" s="5">
        <v>14758176000000</v>
      </c>
      <c r="E133" s="5">
        <v>14747608000000</v>
      </c>
      <c r="F133" s="5">
        <v>14558807000000</v>
      </c>
      <c r="G133" s="5">
        <v>779038000000</v>
      </c>
      <c r="I133" s="5">
        <v>14558807000000</v>
      </c>
      <c r="J133" s="5">
        <v>334051000000</v>
      </c>
      <c r="K133" s="5">
        <v>32337000000</v>
      </c>
      <c r="L133" s="5">
        <v>148879000000</v>
      </c>
      <c r="M133" s="5">
        <v>154595000000</v>
      </c>
      <c r="N133" s="5">
        <v>183822000000</v>
      </c>
      <c r="O133" s="5">
        <v>229036000000</v>
      </c>
      <c r="P133" s="5">
        <v>256791000000</v>
      </c>
      <c r="Q133" s="5">
        <v>138190000000</v>
      </c>
      <c r="R133" s="5">
        <v>153171000000</v>
      </c>
      <c r="S133" s="5">
        <v>871439187000</v>
      </c>
      <c r="T133" s="5">
        <v>1145841657000</v>
      </c>
      <c r="U133" s="5">
        <v>3342677720000</v>
      </c>
      <c r="V133" s="5">
        <v>2704495415000</v>
      </c>
      <c r="W133" s="5">
        <v>1135722454000</v>
      </c>
      <c r="X133" s="5">
        <v>7273913193000</v>
      </c>
      <c r="Y133" s="5">
        <v>8769336281000</v>
      </c>
      <c r="Z133" s="5">
        <v>1656328966000</v>
      </c>
    </row>
    <row r="134" spans="3:26" ht="15.5" x14ac:dyDescent="0.35">
      <c r="C134" t="s">
        <v>2159</v>
      </c>
    </row>
    <row r="135" spans="3:26" ht="15.5" x14ac:dyDescent="0.35">
      <c r="C135" t="s">
        <v>159</v>
      </c>
      <c r="D135" s="5">
        <v>19756993000000</v>
      </c>
      <c r="E135" s="5">
        <v>19361733000000</v>
      </c>
      <c r="F135" s="5">
        <v>18895899000000</v>
      </c>
      <c r="G135" s="5">
        <v>3039036000000</v>
      </c>
      <c r="I135" s="5">
        <v>18895899000000</v>
      </c>
      <c r="J135" s="5">
        <v>2917823000000</v>
      </c>
      <c r="K135" s="5">
        <v>4440943000000</v>
      </c>
      <c r="L135" s="5">
        <v>15936576000000</v>
      </c>
      <c r="M135" s="5">
        <v>13923865000000</v>
      </c>
      <c r="N135" s="5">
        <v>12547099000000</v>
      </c>
      <c r="O135" s="5">
        <v>12009860000000</v>
      </c>
      <c r="P135" s="5">
        <v>11656069000000</v>
      </c>
      <c r="Q135" s="5">
        <v>12600855000000</v>
      </c>
      <c r="R135" s="5">
        <v>12610459000000</v>
      </c>
      <c r="S135" s="5">
        <v>13121511099000</v>
      </c>
      <c r="T135" s="5">
        <v>13385830793000</v>
      </c>
      <c r="U135" s="5">
        <v>13890781989000</v>
      </c>
      <c r="V135" s="5">
        <v>10198245026000</v>
      </c>
      <c r="W135" s="5">
        <v>13046034152000</v>
      </c>
      <c r="X135" s="5">
        <v>18120771132000</v>
      </c>
      <c r="Y135" s="5">
        <v>18212053426000</v>
      </c>
      <c r="Z135" s="5">
        <v>13915612311000</v>
      </c>
    </row>
    <row r="136" spans="3:26" ht="15.5" x14ac:dyDescent="0.35">
      <c r="C136" t="s">
        <v>160</v>
      </c>
    </row>
    <row r="137" spans="3:26" ht="15.5" x14ac:dyDescent="0.35">
      <c r="C137" t="s">
        <v>161</v>
      </c>
      <c r="D137" s="5">
        <v>4764178000000</v>
      </c>
      <c r="E137" s="5">
        <v>4764178000000</v>
      </c>
      <c r="F137" s="5">
        <v>4764178000000</v>
      </c>
      <c r="G137" s="5">
        <v>4764178000000</v>
      </c>
      <c r="I137" s="5">
        <v>4764178000000</v>
      </c>
      <c r="J137" s="5">
        <v>4764178000000</v>
      </c>
      <c r="K137" s="5">
        <v>23675988000000</v>
      </c>
      <c r="L137" s="5">
        <v>14845717000000</v>
      </c>
      <c r="M137" s="5">
        <v>14383908000000</v>
      </c>
      <c r="N137" s="5">
        <v>14235002000000</v>
      </c>
      <c r="O137" s="5">
        <v>14235002000000</v>
      </c>
      <c r="P137" s="5">
        <v>14189464000000</v>
      </c>
      <c r="Q137" s="5">
        <v>13254241000000</v>
      </c>
      <c r="R137" s="5">
        <v>12428548000000</v>
      </c>
      <c r="S137" s="5">
        <v>12263548350000</v>
      </c>
      <c r="T137" s="5">
        <v>12263548350000</v>
      </c>
      <c r="U137" s="5">
        <v>12263548350000</v>
      </c>
      <c r="V137" s="5">
        <v>12263548350000</v>
      </c>
      <c r="W137" s="5">
        <v>12263548350000</v>
      </c>
      <c r="X137" s="5">
        <v>21514997088000</v>
      </c>
      <c r="Y137" s="5">
        <v>21514997088000</v>
      </c>
      <c r="Z137" s="5">
        <v>21514997088000</v>
      </c>
    </row>
    <row r="138" spans="3:26" ht="15.5" x14ac:dyDescent="0.35">
      <c r="C138" t="s">
        <v>162</v>
      </c>
      <c r="D138" s="5">
        <v>-1750758000000</v>
      </c>
      <c r="E138" s="5">
        <v>-1750758000000</v>
      </c>
      <c r="F138" s="5">
        <v>-1750758000000</v>
      </c>
      <c r="G138" s="5">
        <v>-1750758000000</v>
      </c>
      <c r="I138" s="5">
        <v>-1750758000000</v>
      </c>
      <c r="J138" s="5">
        <v>-1750758000000</v>
      </c>
      <c r="K138" s="5">
        <v>-2504322000000</v>
      </c>
      <c r="L138" s="5">
        <v>-2504322000000</v>
      </c>
      <c r="M138" s="5">
        <v>-2504322000000</v>
      </c>
      <c r="N138" s="5">
        <v>-2504322000000</v>
      </c>
      <c r="O138" s="5">
        <v>-2504322000000</v>
      </c>
      <c r="P138" s="5">
        <v>-1395308000000</v>
      </c>
      <c r="Q138" s="5">
        <v>-2026305000000</v>
      </c>
      <c r="R138" s="5">
        <v>-2256948000000</v>
      </c>
      <c r="W138" s="5">
        <v>61727871000</v>
      </c>
      <c r="X138" s="5">
        <v>24533082182000</v>
      </c>
      <c r="Y138" s="5">
        <v>24533082182000</v>
      </c>
      <c r="Z138" s="5">
        <v>24533082182000</v>
      </c>
    </row>
    <row r="139" spans="3:26" ht="15.5" x14ac:dyDescent="0.35">
      <c r="C139" t="s">
        <v>163</v>
      </c>
      <c r="D139" s="5">
        <v>596631000000</v>
      </c>
      <c r="E139" s="5">
        <v>833983000000</v>
      </c>
      <c r="F139" s="5">
        <v>821442000000</v>
      </c>
      <c r="G139" s="5">
        <v>339248000000</v>
      </c>
      <c r="I139" s="5">
        <v>821442000000</v>
      </c>
      <c r="J139" s="5">
        <v>327590000000</v>
      </c>
      <c r="K139" s="5">
        <v>-19532286000000</v>
      </c>
      <c r="L139" s="5">
        <v>-19769754000000</v>
      </c>
      <c r="M139" s="5">
        <v>-20035888000000</v>
      </c>
      <c r="N139" s="5">
        <v>-20098328000000</v>
      </c>
      <c r="O139" s="5">
        <v>-19042966000000</v>
      </c>
      <c r="P139" s="5">
        <v>-19895922000000</v>
      </c>
      <c r="Q139" s="5">
        <v>-18611142000000</v>
      </c>
      <c r="R139" s="5">
        <v>-17405708000000</v>
      </c>
      <c r="S139" s="5">
        <v>-13823577069000</v>
      </c>
      <c r="T139" s="5">
        <v>-12075446236000</v>
      </c>
      <c r="U139" s="5">
        <v>-12228319982000</v>
      </c>
      <c r="V139" s="5">
        <v>497984753000</v>
      </c>
      <c r="W139" s="5">
        <v>370211477000</v>
      </c>
      <c r="X139" s="5">
        <v>-27746281913000</v>
      </c>
      <c r="Y139" s="5">
        <v>-19997257094000</v>
      </c>
      <c r="Z139" s="5">
        <v>-18370130407000</v>
      </c>
    </row>
    <row r="140" spans="3:26" ht="15.5" x14ac:dyDescent="0.35">
      <c r="C140" t="s">
        <v>167</v>
      </c>
      <c r="D140" s="5">
        <v>821887000000</v>
      </c>
      <c r="E140" s="5">
        <v>989946000000</v>
      </c>
      <c r="F140" s="5">
        <v>818494000000</v>
      </c>
      <c r="G140" s="5">
        <v>787543000000</v>
      </c>
      <c r="I140" s="5">
        <v>818494000000</v>
      </c>
      <c r="J140" s="5">
        <v>656794000000</v>
      </c>
      <c r="K140" s="5">
        <v>482747000000</v>
      </c>
      <c r="L140" s="5">
        <v>93716000000</v>
      </c>
      <c r="M140" s="5">
        <v>30242000000</v>
      </c>
      <c r="N140" s="5">
        <v>4307000000</v>
      </c>
      <c r="O140" s="5">
        <v>9389000000</v>
      </c>
      <c r="P140" s="5">
        <v>-6886000000</v>
      </c>
      <c r="Q140" s="5">
        <v>-25459000000</v>
      </c>
      <c r="R140" s="5">
        <v>-25206000000</v>
      </c>
      <c r="S140" s="5">
        <v>-27889637000</v>
      </c>
      <c r="T140" s="5">
        <v>22022221000</v>
      </c>
      <c r="U140" s="5">
        <v>205439847000</v>
      </c>
      <c r="V140" s="5">
        <v>76718246000</v>
      </c>
      <c r="W140" s="5">
        <v>216107392000</v>
      </c>
      <c r="X140" s="5">
        <v>2955186667000</v>
      </c>
      <c r="Y140" s="5">
        <v>4161723000000</v>
      </c>
      <c r="Z140" s="5">
        <v>4019109228000</v>
      </c>
    </row>
    <row r="141" spans="3:26" ht="15.5" x14ac:dyDescent="0.35">
      <c r="C141" t="s">
        <v>10</v>
      </c>
      <c r="D141" s="5">
        <v>4531977000000</v>
      </c>
      <c r="E141" s="5">
        <v>4858178000000</v>
      </c>
      <c r="F141" s="5">
        <v>4671664000000</v>
      </c>
      <c r="G141" s="5">
        <v>4156143000000</v>
      </c>
      <c r="I141" s="5">
        <v>4671664000000</v>
      </c>
      <c r="J141" s="5">
        <v>3911666000000</v>
      </c>
      <c r="K141" s="5">
        <v>2660663000000</v>
      </c>
      <c r="L141" s="5">
        <v>1526248000000</v>
      </c>
      <c r="M141" s="5">
        <v>1294841000000</v>
      </c>
      <c r="N141" s="5">
        <v>1444687000000</v>
      </c>
      <c r="O141" s="5">
        <v>2354678000000</v>
      </c>
      <c r="P141" s="5">
        <v>2679039000000</v>
      </c>
      <c r="Q141" s="5">
        <v>-5995970000000</v>
      </c>
      <c r="R141" s="5">
        <v>-6052021000000</v>
      </c>
      <c r="S141" s="5">
        <v>-3935119001000</v>
      </c>
      <c r="T141" s="5">
        <v>-2089782339000</v>
      </c>
      <c r="U141" s="5">
        <v>-2024121576000</v>
      </c>
      <c r="V141" s="5">
        <v>5459341634000</v>
      </c>
      <c r="W141" s="5">
        <v>12166616514000</v>
      </c>
      <c r="X141" s="5">
        <v>13647258243000</v>
      </c>
      <c r="Y141" s="5">
        <v>9169703641000</v>
      </c>
      <c r="Z141" s="5">
        <v>10758229366000</v>
      </c>
    </row>
    <row r="142" spans="3:26" ht="15.5" x14ac:dyDescent="0.35">
      <c r="C142" t="s">
        <v>168</v>
      </c>
      <c r="D142" s="5">
        <v>24288970000000</v>
      </c>
      <c r="E142" s="5">
        <v>24219911000000</v>
      </c>
      <c r="F142" s="5">
        <v>23567563000000</v>
      </c>
      <c r="G142" s="5">
        <v>7195179000000</v>
      </c>
      <c r="I142" s="5">
        <v>23567563000000</v>
      </c>
      <c r="J142" s="5">
        <v>6829489000000</v>
      </c>
      <c r="K142" s="5">
        <v>7101606000000</v>
      </c>
      <c r="L142" s="5">
        <v>17462824000000</v>
      </c>
      <c r="M142" s="5">
        <v>15218706000000</v>
      </c>
      <c r="N142" s="5">
        <v>13991786000000</v>
      </c>
      <c r="O142" s="5">
        <v>14364538000000</v>
      </c>
      <c r="P142" s="5">
        <v>14335108000000</v>
      </c>
      <c r="Q142" s="5">
        <v>6604885000000</v>
      </c>
      <c r="R142" s="5">
        <v>6558438000000</v>
      </c>
      <c r="S142" s="5">
        <v>9186392098000</v>
      </c>
      <c r="T142" s="5">
        <v>11296048454000</v>
      </c>
      <c r="U142" s="5">
        <v>11866660413000</v>
      </c>
      <c r="V142" s="5">
        <v>15657586660000</v>
      </c>
      <c r="W142" s="5">
        <v>25212650666000</v>
      </c>
      <c r="X142" s="5">
        <v>31768029375000</v>
      </c>
      <c r="Y142" s="5">
        <v>27381757067000</v>
      </c>
      <c r="Z142" s="5">
        <v>24673841677000</v>
      </c>
    </row>
    <row r="143" spans="3:26" ht="15.5" x14ac:dyDescent="0.35">
      <c r="C143" t="s">
        <v>169</v>
      </c>
      <c r="D143" s="5">
        <v>173416832509</v>
      </c>
      <c r="E143" s="5">
        <v>173416832509</v>
      </c>
      <c r="F143" s="5">
        <v>173416832509</v>
      </c>
      <c r="G143" s="5">
        <v>173416832509</v>
      </c>
      <c r="I143" s="5">
        <v>173416832509</v>
      </c>
      <c r="J143" s="5">
        <v>160057457509</v>
      </c>
      <c r="K143" s="5">
        <v>160057457509</v>
      </c>
      <c r="L143" s="5">
        <v>22084484209</v>
      </c>
      <c r="M143" s="5">
        <v>21160865261</v>
      </c>
      <c r="N143" s="5">
        <v>20863053480</v>
      </c>
      <c r="O143" s="5">
        <v>20863053480</v>
      </c>
      <c r="P143" s="5">
        <v>20771977000</v>
      </c>
      <c r="Q143" s="5">
        <v>113535564308</v>
      </c>
      <c r="R143" s="5">
        <v>97021717528</v>
      </c>
      <c r="S143" s="5">
        <v>93721717528</v>
      </c>
      <c r="T143" s="5">
        <v>93721717528</v>
      </c>
      <c r="U143" s="5">
        <v>93721717528</v>
      </c>
      <c r="V143" s="5">
        <v>13485139200</v>
      </c>
      <c r="W143" s="5">
        <v>13485139200</v>
      </c>
      <c r="X143" s="5">
        <v>13485139200</v>
      </c>
      <c r="Y143" s="5">
        <v>13485139200</v>
      </c>
      <c r="Z143" s="5">
        <v>13485139200</v>
      </c>
    </row>
    <row r="145" spans="2:26" ht="15.5" x14ac:dyDescent="0.35">
      <c r="B145" t="s">
        <v>170</v>
      </c>
      <c r="C145" t="s">
        <v>171</v>
      </c>
      <c r="D145" s="5">
        <v>-49064000000</v>
      </c>
      <c r="E145" s="5">
        <v>-13029000000</v>
      </c>
      <c r="F145" s="5">
        <v>-402554000000</v>
      </c>
      <c r="G145" s="5">
        <v>21455000000</v>
      </c>
      <c r="I145" s="5">
        <v>-107567000000</v>
      </c>
      <c r="J145" s="5">
        <v>865000000</v>
      </c>
      <c r="K145" s="5">
        <v>-318431000000</v>
      </c>
      <c r="L145" s="5">
        <v>400156000000</v>
      </c>
      <c r="M145" s="5">
        <v>50131000000</v>
      </c>
      <c r="N145" s="5">
        <v>-18764000000</v>
      </c>
      <c r="O145" s="5">
        <v>347812000000</v>
      </c>
      <c r="P145" s="5">
        <v>123882000000</v>
      </c>
      <c r="Q145" s="5">
        <v>123043000000</v>
      </c>
      <c r="R145" s="5">
        <v>-204593000000</v>
      </c>
      <c r="S145" s="5">
        <v>-415172030000</v>
      </c>
      <c r="T145" s="5">
        <v>860169014000</v>
      </c>
      <c r="U145" s="5">
        <v>318085830000</v>
      </c>
      <c r="V145" s="5">
        <v>368816039000</v>
      </c>
      <c r="W145" s="5">
        <v>620879410000</v>
      </c>
      <c r="X145" s="5">
        <v>1493177267000</v>
      </c>
      <c r="Y145" s="5">
        <v>2993006117000</v>
      </c>
      <c r="Z145" s="5">
        <v>1317768927000</v>
      </c>
    </row>
    <row r="146" spans="2:26" ht="15.5" x14ac:dyDescent="0.35">
      <c r="C146" t="s">
        <v>395</v>
      </c>
      <c r="D146" s="5">
        <v>1267543000000</v>
      </c>
      <c r="E146" s="5">
        <v>912931000000</v>
      </c>
      <c r="F146" s="5">
        <v>1166222000000</v>
      </c>
      <c r="G146" s="5">
        <v>596199000000</v>
      </c>
      <c r="I146" s="5">
        <v>3781880000000</v>
      </c>
      <c r="J146" s="5">
        <v>3775298000000</v>
      </c>
      <c r="K146" s="5">
        <v>4094186000000</v>
      </c>
      <c r="L146" s="5">
        <v>3536502000000</v>
      </c>
      <c r="M146" s="5">
        <v>2473461000000</v>
      </c>
      <c r="N146" s="5">
        <v>2538995000000</v>
      </c>
      <c r="O146" s="5">
        <v>3529855000000</v>
      </c>
      <c r="P146" s="5">
        <v>2859706000000</v>
      </c>
      <c r="Q146" s="5">
        <v>2573964000000</v>
      </c>
      <c r="R146" s="5">
        <v>2134144000000</v>
      </c>
      <c r="S146" s="5">
        <v>2773352732000</v>
      </c>
      <c r="T146" s="5">
        <v>6303046705000</v>
      </c>
      <c r="U146" s="5">
        <v>4200930100000</v>
      </c>
      <c r="V146" s="5">
        <v>10098597522000</v>
      </c>
      <c r="W146" s="5">
        <v>13217768656000</v>
      </c>
      <c r="X146" s="5">
        <v>12826411418000</v>
      </c>
      <c r="Y146" s="5">
        <v>8430727049000</v>
      </c>
      <c r="Z146" s="5">
        <v>9112063069000</v>
      </c>
    </row>
    <row r="147" spans="2:26" ht="15.5" x14ac:dyDescent="0.35">
      <c r="C147" t="s">
        <v>2160</v>
      </c>
      <c r="D147" s="5">
        <v>-947987000000</v>
      </c>
      <c r="E147" s="5">
        <v>-507570000000</v>
      </c>
      <c r="F147" s="5">
        <v>-895220000000</v>
      </c>
      <c r="G147" s="5">
        <v>-795909000000</v>
      </c>
      <c r="I147" s="5">
        <v>-3140226000000</v>
      </c>
      <c r="J147" s="5">
        <v>-3177857000000</v>
      </c>
      <c r="K147" s="5">
        <v>-4011855000000</v>
      </c>
      <c r="L147" s="5">
        <v>-3047676000000</v>
      </c>
      <c r="M147" s="5">
        <v>-2406824000000</v>
      </c>
      <c r="N147" s="5">
        <v>-2525255000000</v>
      </c>
      <c r="O147" s="5">
        <v>-2948311000000</v>
      </c>
      <c r="P147" s="5">
        <v>-2632892000000</v>
      </c>
      <c r="Q147" s="5">
        <v>-2366599000000</v>
      </c>
      <c r="R147" s="5">
        <v>-2155804000000</v>
      </c>
      <c r="S147" s="5">
        <v>-2916879985000</v>
      </c>
      <c r="T147" s="5">
        <v>-5165790678000</v>
      </c>
      <c r="U147" s="5">
        <v>-3665922728000</v>
      </c>
      <c r="V147" s="5">
        <v>-9585042068000</v>
      </c>
      <c r="W147" s="5">
        <v>-11452671036000</v>
      </c>
      <c r="X147" s="5">
        <v>-10075919578000</v>
      </c>
      <c r="Y147" s="5">
        <v>-4620326989000</v>
      </c>
      <c r="Z147" s="5">
        <v>-6998226791000</v>
      </c>
    </row>
    <row r="148" spans="2:26" ht="15.5" x14ac:dyDescent="0.35">
      <c r="C148" t="s">
        <v>2161</v>
      </c>
      <c r="D148" s="5">
        <v>-96572000000</v>
      </c>
      <c r="E148" s="5">
        <v>-115398000000</v>
      </c>
      <c r="F148" s="5">
        <v>-467428000000</v>
      </c>
      <c r="G148" s="5">
        <v>236595000000</v>
      </c>
      <c r="I148" s="5">
        <v>-467428000000</v>
      </c>
      <c r="J148" s="5">
        <v>-430568000000</v>
      </c>
      <c r="K148" s="5">
        <v>-410645000000</v>
      </c>
    </row>
    <row r="149" spans="2:26" ht="15.5" x14ac:dyDescent="0.35">
      <c r="C149" t="s">
        <v>158</v>
      </c>
    </row>
    <row r="150" spans="2:26" ht="15.5" x14ac:dyDescent="0.35">
      <c r="C150" t="s">
        <v>473</v>
      </c>
    </row>
    <row r="151" spans="2:26" ht="15.5" x14ac:dyDescent="0.35">
      <c r="C151" t="s">
        <v>1561</v>
      </c>
      <c r="D151" s="5">
        <v>-271226000000</v>
      </c>
      <c r="E151" s="5">
        <v>-255342000000</v>
      </c>
      <c r="F151" s="5">
        <v>-98029000000</v>
      </c>
      <c r="G151" s="5">
        <v>-35282000000</v>
      </c>
      <c r="I151" s="5">
        <v>-175837000000</v>
      </c>
      <c r="J151" s="5">
        <v>-54837000000</v>
      </c>
      <c r="K151" s="5">
        <v>-61754000000</v>
      </c>
      <c r="L151" s="5">
        <v>-28097000000</v>
      </c>
      <c r="M151" s="5">
        <v>-32165000000</v>
      </c>
      <c r="N151" s="5">
        <v>-43914000000</v>
      </c>
      <c r="O151" s="5">
        <v>-88666000000</v>
      </c>
      <c r="P151" s="5">
        <v>-50559000000</v>
      </c>
      <c r="Q151" s="5">
        <v>-50667000000</v>
      </c>
      <c r="R151" s="5">
        <v>-70816000000</v>
      </c>
      <c r="S151" s="5">
        <v>-53741646000</v>
      </c>
      <c r="T151" s="5">
        <v>-91479561000</v>
      </c>
      <c r="U151" s="5">
        <v>-165924131000</v>
      </c>
      <c r="V151" s="5">
        <v>-133488074000</v>
      </c>
      <c r="W151" s="5">
        <v>-899942802000</v>
      </c>
      <c r="X151" s="5">
        <v>-1145633790000</v>
      </c>
      <c r="Y151" s="5">
        <v>-864942857000</v>
      </c>
      <c r="Z151" s="5">
        <v>-607648941000</v>
      </c>
    </row>
    <row r="152" spans="2:26" ht="15.5" x14ac:dyDescent="0.35">
      <c r="C152" t="s">
        <v>2162</v>
      </c>
      <c r="D152" s="5">
        <v>28038000000</v>
      </c>
      <c r="F152" s="5">
        <v>84978000000</v>
      </c>
      <c r="I152" s="5">
        <v>84978000000</v>
      </c>
      <c r="J152" s="5">
        <v>59091000000</v>
      </c>
      <c r="K152" s="5">
        <v>130121000000</v>
      </c>
      <c r="L152" s="5">
        <v>28007000000</v>
      </c>
      <c r="M152" s="5">
        <v>79196000000</v>
      </c>
      <c r="N152" s="5">
        <v>89570000000</v>
      </c>
      <c r="O152" s="5">
        <v>41021000000</v>
      </c>
      <c r="P152" s="5">
        <v>67829000000</v>
      </c>
      <c r="Q152" s="5">
        <v>50868000000</v>
      </c>
      <c r="R152" s="5">
        <v>7827000000</v>
      </c>
      <c r="T152" s="5">
        <v>4963560000</v>
      </c>
      <c r="U152" s="5">
        <v>4748091000</v>
      </c>
      <c r="V152" s="5">
        <v>54218398000</v>
      </c>
      <c r="W152" s="5">
        <v>25452688000</v>
      </c>
      <c r="X152" s="5">
        <v>82044889000</v>
      </c>
      <c r="Y152" s="5">
        <v>4114935000</v>
      </c>
      <c r="Z152" s="5">
        <v>7060918000</v>
      </c>
    </row>
    <row r="153" spans="2:26" ht="15.5" x14ac:dyDescent="0.35">
      <c r="C153" t="s">
        <v>2163</v>
      </c>
    </row>
    <row r="154" spans="2:26" ht="15.5" x14ac:dyDescent="0.35">
      <c r="C154" t="s">
        <v>476</v>
      </c>
      <c r="D154" s="5">
        <v>-151988000000</v>
      </c>
      <c r="E154" s="5">
        <v>58000000</v>
      </c>
      <c r="F154" s="5">
        <v>-50138000000</v>
      </c>
      <c r="G154" s="5">
        <v>6270000000</v>
      </c>
      <c r="I154" s="5">
        <v>6709000000</v>
      </c>
      <c r="J154" s="5">
        <v>79032000000</v>
      </c>
      <c r="K154" s="5">
        <v>102419000000</v>
      </c>
      <c r="L154" s="5">
        <v>25147000000</v>
      </c>
      <c r="M154" s="5">
        <v>9421000000</v>
      </c>
      <c r="N154" s="5">
        <v>98845000000</v>
      </c>
      <c r="O154" s="5">
        <v>83677000000</v>
      </c>
      <c r="P154" s="5">
        <v>401000000</v>
      </c>
      <c r="Q154" s="5">
        <v>36423000000</v>
      </c>
      <c r="R154" s="5">
        <v>395000000</v>
      </c>
      <c r="S154" s="5">
        <v>608821616000</v>
      </c>
      <c r="T154" s="5">
        <v>7523282000</v>
      </c>
      <c r="U154" s="5">
        <v>180456202000</v>
      </c>
      <c r="V154" s="5">
        <v>3945237322000</v>
      </c>
      <c r="W154" s="5">
        <v>1592556568000</v>
      </c>
      <c r="X154" s="5">
        <v>367413060000</v>
      </c>
      <c r="Y154" s="5">
        <v>1252577843000</v>
      </c>
      <c r="Z154" s="5">
        <v>523869517000</v>
      </c>
    </row>
    <row r="155" spans="2:26" ht="15.5" x14ac:dyDescent="0.35">
      <c r="C155" t="s">
        <v>1650</v>
      </c>
    </row>
    <row r="156" spans="2:26" ht="15.5" x14ac:dyDescent="0.35">
      <c r="C156" t="s">
        <v>2164</v>
      </c>
      <c r="D156" s="5">
        <v>-36627000000</v>
      </c>
      <c r="E156" s="5">
        <v>-59110000000</v>
      </c>
      <c r="F156" s="5">
        <v>-145472000000</v>
      </c>
      <c r="I156" s="5">
        <v>-197852000000</v>
      </c>
      <c r="J156" s="5">
        <v>-184077000000</v>
      </c>
      <c r="K156" s="5">
        <v>-71002000000</v>
      </c>
      <c r="L156" s="5">
        <v>-91828000000</v>
      </c>
      <c r="M156" s="5">
        <v>-66472000000</v>
      </c>
      <c r="N156" s="5">
        <v>-79663000000</v>
      </c>
      <c r="O156" s="5">
        <v>-187893000000</v>
      </c>
      <c r="P156" s="5">
        <v>-112878000000</v>
      </c>
      <c r="Q156" s="5">
        <v>-87336000000</v>
      </c>
      <c r="R156" s="5">
        <v>-137936000000</v>
      </c>
      <c r="S156" s="5">
        <v>-210821356000</v>
      </c>
      <c r="T156" s="5">
        <v>-188593899000</v>
      </c>
      <c r="U156" s="5">
        <v>-63654157000</v>
      </c>
      <c r="V156" s="5">
        <v>-65728722000</v>
      </c>
      <c r="W156" s="5">
        <v>-144802120000</v>
      </c>
      <c r="X156" s="5">
        <v>-213494882000</v>
      </c>
      <c r="Y156" s="5">
        <v>-220231212000</v>
      </c>
      <c r="Z156" s="5">
        <v>-237458386000</v>
      </c>
    </row>
    <row r="157" spans="2:26" ht="15.5" x14ac:dyDescent="0.35">
      <c r="C157" t="s">
        <v>2165</v>
      </c>
      <c r="N157" s="5">
        <v>-4298000000</v>
      </c>
      <c r="O157" s="5">
        <v>-5774000000</v>
      </c>
      <c r="P157" s="5">
        <v>-7403000000</v>
      </c>
    </row>
    <row r="158" spans="2:26" ht="15.5" x14ac:dyDescent="0.35">
      <c r="C158" t="s">
        <v>2166</v>
      </c>
      <c r="N158" s="5">
        <v>-1100000000</v>
      </c>
      <c r="O158" s="5">
        <v>-2246000000</v>
      </c>
      <c r="P158" s="5">
        <v>-5608000000</v>
      </c>
    </row>
    <row r="159" spans="2:26" ht="15.5" x14ac:dyDescent="0.35">
      <c r="C159" t="s">
        <v>2167</v>
      </c>
    </row>
    <row r="160" spans="2:26" ht="15.5" x14ac:dyDescent="0.35">
      <c r="C160" t="s">
        <v>1653</v>
      </c>
      <c r="D160" s="5">
        <v>-364331000000</v>
      </c>
      <c r="E160" s="5">
        <v>-219612000000</v>
      </c>
      <c r="F160" s="5">
        <v>-438815000000</v>
      </c>
      <c r="G160" s="5">
        <v>-984306000000</v>
      </c>
      <c r="I160" s="5">
        <v>-1932907000000</v>
      </c>
      <c r="J160" s="5">
        <v>-1018823000000</v>
      </c>
      <c r="K160" s="5">
        <v>-915749000000</v>
      </c>
      <c r="L160" s="5">
        <v>-852275000000</v>
      </c>
      <c r="M160" s="5">
        <v>-432488000000</v>
      </c>
      <c r="N160" s="5">
        <v>-454451000000</v>
      </c>
      <c r="O160" s="5">
        <v>-457775000000</v>
      </c>
      <c r="P160" s="5">
        <v>-517729000000</v>
      </c>
      <c r="Q160" s="5">
        <v>-551807000000</v>
      </c>
      <c r="R160" s="5">
        <v>-334784000000</v>
      </c>
      <c r="S160" s="5">
        <v>-287726714000</v>
      </c>
      <c r="T160" s="5">
        <v>-727272865000</v>
      </c>
      <c r="U160" s="5">
        <v>-488390288000</v>
      </c>
      <c r="V160" s="5">
        <v>-4951310550000</v>
      </c>
      <c r="W160" s="5">
        <v>-5906812325000</v>
      </c>
      <c r="X160" s="5">
        <v>-5465087586000</v>
      </c>
      <c r="Y160" s="5">
        <v>-1848331585000</v>
      </c>
      <c r="Z160" s="5">
        <v>-4916752745000</v>
      </c>
    </row>
    <row r="161" spans="3:26" ht="15.5" x14ac:dyDescent="0.35">
      <c r="C161" t="s">
        <v>176</v>
      </c>
      <c r="O161" s="5">
        <v>29000000</v>
      </c>
      <c r="P161" s="5">
        <v>77000000</v>
      </c>
      <c r="Q161" s="5">
        <v>33000000</v>
      </c>
      <c r="R161" s="5">
        <v>10374000000</v>
      </c>
      <c r="S161" s="5">
        <v>-18044465000</v>
      </c>
      <c r="T161" s="5">
        <v>-10674620000</v>
      </c>
      <c r="U161" s="5">
        <v>221800000</v>
      </c>
      <c r="V161" s="5">
        <v>-1155427000</v>
      </c>
      <c r="W161" s="5">
        <v>-150514992000</v>
      </c>
      <c r="X161" s="5">
        <v>-88532638000</v>
      </c>
      <c r="Y161" s="5">
        <v>-28289213000</v>
      </c>
      <c r="Z161" s="5">
        <v>-179011792000</v>
      </c>
    </row>
    <row r="162" spans="3:26" ht="15.5" x14ac:dyDescent="0.35">
      <c r="C162" t="s">
        <v>184</v>
      </c>
      <c r="D162" s="5">
        <v>134068000000</v>
      </c>
      <c r="E162" s="5">
        <v>215826000000</v>
      </c>
      <c r="F162" s="5">
        <v>5410640000000</v>
      </c>
      <c r="G162" s="5">
        <v>89026000000</v>
      </c>
      <c r="I162" s="5">
        <v>5518798000000</v>
      </c>
      <c r="J162" s="5">
        <v>624434000000</v>
      </c>
      <c r="K162" s="5">
        <v>1052720000000</v>
      </c>
      <c r="L162" s="5">
        <v>-101869000000</v>
      </c>
      <c r="M162" s="5">
        <v>42696000000</v>
      </c>
      <c r="N162" s="5">
        <v>24908000000</v>
      </c>
      <c r="O162" s="5">
        <v>-273201000000</v>
      </c>
      <c r="P162" s="5">
        <v>-29698000000</v>
      </c>
      <c r="Q162" s="5">
        <v>-72301000000</v>
      </c>
      <c r="R162" s="5">
        <v>40756000000</v>
      </c>
      <c r="S162" s="5">
        <v>449307702000</v>
      </c>
      <c r="T162" s="5">
        <v>-421336151000</v>
      </c>
      <c r="U162" s="5">
        <v>-216732921000</v>
      </c>
      <c r="V162" s="5">
        <v>-2714844869000</v>
      </c>
      <c r="W162" s="5">
        <v>2040602402000</v>
      </c>
      <c r="X162" s="5">
        <v>7808073099000</v>
      </c>
      <c r="Y162" s="5">
        <v>438092756000</v>
      </c>
      <c r="Z162" s="5">
        <v>42636991331000</v>
      </c>
    </row>
    <row r="163" spans="3:26" ht="15.5" x14ac:dyDescent="0.35">
      <c r="C163" t="s">
        <v>185</v>
      </c>
      <c r="D163" s="5">
        <v>-277932000000</v>
      </c>
      <c r="E163" s="5">
        <v>-43372000000</v>
      </c>
      <c r="F163" s="5">
        <v>-4898874000000</v>
      </c>
      <c r="G163" s="5">
        <v>-71492000000</v>
      </c>
      <c r="I163" s="5">
        <v>-5342897000000</v>
      </c>
      <c r="J163" s="5">
        <v>-1323353000000</v>
      </c>
      <c r="K163" s="5">
        <v>-67105000000</v>
      </c>
      <c r="L163" s="5">
        <v>-246840000000</v>
      </c>
      <c r="M163" s="5">
        <v>-27491000000</v>
      </c>
      <c r="N163" s="5">
        <v>-53995000000</v>
      </c>
      <c r="O163" s="5">
        <v>-66106000000</v>
      </c>
      <c r="P163" s="5">
        <v>-99907000000</v>
      </c>
      <c r="Q163" s="5">
        <v>-75754000000</v>
      </c>
      <c r="R163" s="5">
        <v>-99584000000</v>
      </c>
      <c r="S163" s="5">
        <v>75299010000</v>
      </c>
      <c r="T163" s="5">
        <v>-337941464000</v>
      </c>
      <c r="U163" s="5">
        <v>-108726986000</v>
      </c>
      <c r="V163" s="5">
        <v>2039673902000</v>
      </c>
      <c r="W163" s="5">
        <v>-2932591662000</v>
      </c>
      <c r="X163" s="5">
        <v>-9599194392000</v>
      </c>
      <c r="Y163" s="5">
        <v>-3130394265000</v>
      </c>
      <c r="Z163" s="5">
        <v>-43789218734000</v>
      </c>
    </row>
    <row r="164" spans="3:26" ht="15.5" x14ac:dyDescent="0.35">
      <c r="C164" t="s">
        <v>188</v>
      </c>
      <c r="D164" s="5">
        <v>7000000</v>
      </c>
      <c r="E164" s="5">
        <v>58000000</v>
      </c>
      <c r="F164" s="5">
        <v>160000000</v>
      </c>
      <c r="G164" s="5">
        <v>-8871000000</v>
      </c>
      <c r="I164" s="5">
        <v>3127000000</v>
      </c>
      <c r="J164" s="5">
        <v>79032000000</v>
      </c>
      <c r="K164" s="5">
        <v>2781000000</v>
      </c>
      <c r="L164" s="5">
        <v>25147000000</v>
      </c>
      <c r="M164" s="5">
        <v>2513000000</v>
      </c>
      <c r="N164" s="5">
        <v>98845000000</v>
      </c>
      <c r="O164" s="5">
        <v>83677000000</v>
      </c>
      <c r="P164" s="5">
        <v>401000000</v>
      </c>
      <c r="Q164" s="5">
        <v>1071000000</v>
      </c>
      <c r="R164" s="5">
        <v>395000000</v>
      </c>
      <c r="S164" s="5">
        <v>53771616000</v>
      </c>
      <c r="T164" s="5">
        <v>619159000</v>
      </c>
      <c r="U164" s="5">
        <v>176539094000</v>
      </c>
      <c r="V164" s="5">
        <v>17621103000</v>
      </c>
      <c r="W164" s="5">
        <v>363574000</v>
      </c>
      <c r="X164" s="5">
        <v>155018000</v>
      </c>
      <c r="Y164" s="5">
        <v>384129142000</v>
      </c>
      <c r="Z164" s="5">
        <v>567645000</v>
      </c>
    </row>
    <row r="165" spans="3:26" ht="15.5" x14ac:dyDescent="0.35">
      <c r="C165" t="s">
        <v>2168</v>
      </c>
      <c r="U165" s="5">
        <v>2258788000</v>
      </c>
      <c r="V165" s="5">
        <v>2988000000</v>
      </c>
      <c r="W165" s="5">
        <v>2160000000</v>
      </c>
    </row>
    <row r="166" spans="3:26" ht="15.5" x14ac:dyDescent="0.35">
      <c r="C166" t="s">
        <v>535</v>
      </c>
      <c r="F166" s="5">
        <v>-1216000000</v>
      </c>
      <c r="G166" s="5">
        <v>4017000000</v>
      </c>
      <c r="I166" s="5">
        <v>3582000000</v>
      </c>
      <c r="K166" s="5">
        <v>99638000000</v>
      </c>
      <c r="S166" s="5">
        <v>555050000000</v>
      </c>
      <c r="T166" s="5">
        <v>14000000</v>
      </c>
      <c r="X166" s="5">
        <v>367258042000</v>
      </c>
    </row>
    <row r="167" spans="3:26" ht="15.5" x14ac:dyDescent="0.35">
      <c r="C167" t="s">
        <v>111</v>
      </c>
      <c r="F167" s="5">
        <v>-404716000000</v>
      </c>
      <c r="I167" s="5">
        <v>-404716000000</v>
      </c>
      <c r="J167" s="5">
        <v>-425954000000</v>
      </c>
      <c r="K167" s="5">
        <v>-2000000000</v>
      </c>
      <c r="P167" s="5">
        <v>-5000000000</v>
      </c>
      <c r="R167" s="5">
        <v>-11267000000</v>
      </c>
      <c r="S167" s="5">
        <v>-356804162000</v>
      </c>
      <c r="T167" s="5">
        <v>-1507400000</v>
      </c>
      <c r="U167" s="5">
        <v>-3323416000</v>
      </c>
      <c r="V167" s="5">
        <v>-1386822339000</v>
      </c>
      <c r="W167" s="5">
        <v>-2559479559000</v>
      </c>
      <c r="Z167" s="5">
        <v>-1048138237000</v>
      </c>
    </row>
    <row r="168" spans="3:26" ht="15.5" x14ac:dyDescent="0.35">
      <c r="C168" t="s">
        <v>117</v>
      </c>
      <c r="W168" s="5">
        <v>-7842668000</v>
      </c>
    </row>
    <row r="169" spans="3:26" ht="15.5" x14ac:dyDescent="0.35">
      <c r="C169" t="s">
        <v>2169</v>
      </c>
      <c r="U169" s="5">
        <v>-1607469000</v>
      </c>
      <c r="V169" s="5">
        <v>-4632668000</v>
      </c>
    </row>
    <row r="170" spans="3:26" ht="15.5" x14ac:dyDescent="0.35">
      <c r="C170" t="s">
        <v>2170</v>
      </c>
      <c r="G170" s="5">
        <v>-5000000</v>
      </c>
    </row>
    <row r="171" spans="3:26" ht="15.5" x14ac:dyDescent="0.35">
      <c r="C171" t="s">
        <v>2171</v>
      </c>
    </row>
    <row r="172" spans="3:26" ht="15.5" x14ac:dyDescent="0.35">
      <c r="C172" t="s">
        <v>2172</v>
      </c>
    </row>
    <row r="173" spans="3:26" ht="15.5" x14ac:dyDescent="0.35">
      <c r="C173" t="s">
        <v>2173</v>
      </c>
      <c r="F173" s="5">
        <v>-822349000000</v>
      </c>
      <c r="I173" s="5">
        <v>-822349000000</v>
      </c>
      <c r="J173" s="5">
        <v>7603000000</v>
      </c>
      <c r="K173" s="5">
        <v>-9947000000</v>
      </c>
      <c r="L173" s="5">
        <v>-28972000000</v>
      </c>
      <c r="N173" s="5">
        <v>-4204000000</v>
      </c>
      <c r="O173" s="5">
        <v>-253000000</v>
      </c>
      <c r="P173" s="5">
        <v>6057000000</v>
      </c>
      <c r="Q173" s="5">
        <v>-24768000000</v>
      </c>
    </row>
    <row r="174" spans="3:26" ht="15.5" x14ac:dyDescent="0.35">
      <c r="C174" t="s">
        <v>2174</v>
      </c>
      <c r="X174" s="5">
        <v>-261512104000</v>
      </c>
    </row>
    <row r="175" spans="3:26" ht="15.5" x14ac:dyDescent="0.35">
      <c r="C175" t="s">
        <v>324</v>
      </c>
      <c r="Y175" s="5">
        <v>114328802000</v>
      </c>
    </row>
    <row r="176" spans="3:26" ht="15.5" x14ac:dyDescent="0.35">
      <c r="C176" t="s">
        <v>2175</v>
      </c>
      <c r="J176" s="5">
        <v>-4715000000</v>
      </c>
      <c r="K176" s="5">
        <v>-6603000000</v>
      </c>
      <c r="M176" s="5">
        <v>-9417000000</v>
      </c>
      <c r="N176" s="5">
        <v>-21811000000</v>
      </c>
      <c r="O176" s="5">
        <v>-980000000</v>
      </c>
      <c r="P176" s="5">
        <v>-535000000</v>
      </c>
      <c r="Q176" s="5">
        <v>-8808000000</v>
      </c>
      <c r="R176" s="5">
        <v>-7441000000</v>
      </c>
      <c r="S176" s="5">
        <v>-830616000</v>
      </c>
      <c r="T176" s="5">
        <v>-5635684000</v>
      </c>
      <c r="U176" s="5">
        <v>-8187586000</v>
      </c>
      <c r="V176" s="5">
        <v>-99204915000</v>
      </c>
      <c r="W176" s="5">
        <v>-90140788000</v>
      </c>
      <c r="X176" s="5">
        <v>-83638916000</v>
      </c>
      <c r="Y176" s="5">
        <v>-192558375000</v>
      </c>
      <c r="Z176" s="5">
        <v>-333598694000</v>
      </c>
    </row>
    <row r="177" spans="3:26" ht="15.5" x14ac:dyDescent="0.35">
      <c r="C177" t="s">
        <v>1108</v>
      </c>
      <c r="V177" s="5">
        <v>-2883409000</v>
      </c>
      <c r="X177" s="5">
        <v>-50259061000</v>
      </c>
      <c r="Y177" s="5">
        <v>-11763843000</v>
      </c>
      <c r="Z177" s="5">
        <v>-30146591000</v>
      </c>
    </row>
    <row r="178" spans="3:26" ht="15.5" x14ac:dyDescent="0.35">
      <c r="C178" t="s">
        <v>2176</v>
      </c>
      <c r="P178" s="5">
        <v>4344000000</v>
      </c>
      <c r="W178" s="5">
        <v>-19093905000</v>
      </c>
      <c r="X178" s="5">
        <v>-2881059742000</v>
      </c>
    </row>
    <row r="179" spans="3:26" ht="15.5" x14ac:dyDescent="0.35">
      <c r="C179" t="s">
        <v>2177</v>
      </c>
    </row>
    <row r="180" spans="3:26" ht="15.5" x14ac:dyDescent="0.35">
      <c r="C180" t="s">
        <v>2178</v>
      </c>
    </row>
    <row r="181" spans="3:26" ht="15.5" x14ac:dyDescent="0.35">
      <c r="C181" t="s">
        <v>1358</v>
      </c>
    </row>
    <row r="182" spans="3:26" ht="15.5" x14ac:dyDescent="0.35">
      <c r="C182" t="s">
        <v>2179</v>
      </c>
    </row>
    <row r="183" spans="3:26" ht="15.5" x14ac:dyDescent="0.35">
      <c r="C183" t="s">
        <v>2180</v>
      </c>
      <c r="D183" s="5">
        <v>-88149000000</v>
      </c>
      <c r="E183" s="5">
        <v>-36490000000</v>
      </c>
      <c r="G183" s="5">
        <v>109913000000</v>
      </c>
    </row>
    <row r="184" spans="3:26" ht="15.5" x14ac:dyDescent="0.35">
      <c r="C184" t="s">
        <v>982</v>
      </c>
      <c r="F184" s="5">
        <v>-38373000000</v>
      </c>
      <c r="G184" s="5">
        <v>-148051000000</v>
      </c>
      <c r="I184" s="5">
        <v>-186424000000</v>
      </c>
      <c r="J184" s="5">
        <v>-359471000000</v>
      </c>
      <c r="K184" s="5">
        <v>-99375000000</v>
      </c>
      <c r="L184" s="5">
        <v>-52943000000</v>
      </c>
      <c r="M184" s="5">
        <v>-27495000000</v>
      </c>
      <c r="N184" s="5">
        <v>-126825000000</v>
      </c>
      <c r="O184" s="5">
        <v>-148550000000</v>
      </c>
      <c r="P184" s="5">
        <v>-95732000000</v>
      </c>
      <c r="Q184" s="5">
        <v>-78601000000</v>
      </c>
      <c r="R184" s="5">
        <v>-80347000000</v>
      </c>
      <c r="S184" s="5">
        <v>-122095037000</v>
      </c>
      <c r="T184" s="5">
        <v>-325929918000</v>
      </c>
      <c r="U184" s="5">
        <v>-284100968000</v>
      </c>
      <c r="V184" s="5">
        <v>-245721499000</v>
      </c>
      <c r="W184" s="5">
        <v>-1641923489000</v>
      </c>
      <c r="X184" s="5">
        <v>-1931628881000</v>
      </c>
      <c r="Y184" s="5">
        <v>-2407843757000</v>
      </c>
      <c r="Z184" s="5">
        <v>-2716834370000</v>
      </c>
    </row>
    <row r="185" spans="3:26" ht="15.5" x14ac:dyDescent="0.35">
      <c r="C185" t="s">
        <v>2181</v>
      </c>
      <c r="J185" s="5">
        <v>-152400000000</v>
      </c>
    </row>
    <row r="186" spans="3:26" ht="15.5" x14ac:dyDescent="0.35">
      <c r="C186" t="s">
        <v>410</v>
      </c>
      <c r="F186" s="5">
        <v>-750000000000</v>
      </c>
      <c r="I186" s="5">
        <v>-750000000000</v>
      </c>
      <c r="J186" s="5">
        <v>-151020000000</v>
      </c>
      <c r="S186" s="5">
        <v>-50000000000</v>
      </c>
    </row>
    <row r="187" spans="3:26" ht="15.5" x14ac:dyDescent="0.35">
      <c r="C187" t="s">
        <v>512</v>
      </c>
      <c r="L187" s="5">
        <v>-115043000000</v>
      </c>
      <c r="P187" s="5">
        <v>-9442000000</v>
      </c>
      <c r="Y187" s="5">
        <v>-229992657000</v>
      </c>
    </row>
    <row r="188" spans="3:26" ht="15.5" x14ac:dyDescent="0.35">
      <c r="C188" t="s">
        <v>2182</v>
      </c>
      <c r="F188" s="5">
        <v>316092000000</v>
      </c>
      <c r="G188" s="5">
        <v>-22483000000</v>
      </c>
    </row>
    <row r="189" spans="3:26" ht="15.5" x14ac:dyDescent="0.35">
      <c r="C189" t="s">
        <v>2183</v>
      </c>
      <c r="D189" s="5">
        <v>-52317000000</v>
      </c>
      <c r="F189" s="5">
        <v>-9280000000</v>
      </c>
      <c r="I189" s="5">
        <v>-9280000000</v>
      </c>
    </row>
    <row r="190" spans="3:26" ht="15.5" x14ac:dyDescent="0.35">
      <c r="C190" t="s">
        <v>2184</v>
      </c>
      <c r="D190" s="5">
        <v>51301000000</v>
      </c>
      <c r="E190" s="5">
        <v>-51301000000</v>
      </c>
      <c r="F190" s="5">
        <v>525000000</v>
      </c>
      <c r="G190" s="5">
        <v>-2868000000</v>
      </c>
      <c r="I190" s="5">
        <v>-2343000000</v>
      </c>
      <c r="J190" s="5">
        <v>-1618000000</v>
      </c>
      <c r="K190" s="5">
        <v>8967000000</v>
      </c>
      <c r="L190" s="5">
        <v>-6479000000</v>
      </c>
      <c r="M190" s="5">
        <v>-40000000</v>
      </c>
      <c r="N190" s="5">
        <v>-555000000</v>
      </c>
      <c r="O190" s="5">
        <v>-7445000000</v>
      </c>
      <c r="P190" s="5">
        <v>-411000000</v>
      </c>
      <c r="Q190" s="5">
        <v>-2191000000</v>
      </c>
      <c r="R190" s="5">
        <v>-2584000000</v>
      </c>
      <c r="S190" s="5">
        <v>-1424281000</v>
      </c>
      <c r="T190" s="5">
        <v>-218245130000</v>
      </c>
      <c r="U190" s="5">
        <v>-289197126000</v>
      </c>
      <c r="V190" s="5">
        <v>-167412072000</v>
      </c>
      <c r="W190" s="5">
        <v>-179417754000</v>
      </c>
    </row>
    <row r="191" spans="3:26" ht="15.5" x14ac:dyDescent="0.35">
      <c r="C191" t="s">
        <v>2185</v>
      </c>
      <c r="F191" s="5">
        <v>205000000</v>
      </c>
    </row>
    <row r="192" spans="3:26" ht="15.5" x14ac:dyDescent="0.35">
      <c r="C192" t="s">
        <v>2186</v>
      </c>
      <c r="D192" s="5">
        <v>14522000000</v>
      </c>
      <c r="E192" s="5">
        <v>-6940000000</v>
      </c>
      <c r="F192" s="5">
        <v>36522000000</v>
      </c>
      <c r="G192" s="5">
        <v>-17141000000</v>
      </c>
    </row>
    <row r="193" spans="3:26" ht="15.5" x14ac:dyDescent="0.35">
      <c r="C193" t="s">
        <v>2187</v>
      </c>
      <c r="V193" s="5">
        <v>-77999912000</v>
      </c>
      <c r="W193" s="5">
        <v>-43378580000</v>
      </c>
      <c r="X193" s="5">
        <v>-106966942000</v>
      </c>
      <c r="Y193" s="5">
        <v>-124820019000</v>
      </c>
      <c r="Z193" s="5">
        <v>-221910697000</v>
      </c>
    </row>
    <row r="194" spans="3:26" ht="15.5" x14ac:dyDescent="0.35">
      <c r="C194" t="s">
        <v>2188</v>
      </c>
      <c r="J194" s="5">
        <v>-946000000</v>
      </c>
      <c r="R194" s="5">
        <v>-357000000</v>
      </c>
      <c r="S194" s="5">
        <v>-253567000</v>
      </c>
      <c r="T194" s="5">
        <v>-6642809000</v>
      </c>
      <c r="V194" s="5">
        <v>-62113506000</v>
      </c>
      <c r="W194" s="5">
        <v>-162322646000</v>
      </c>
    </row>
    <row r="195" spans="3:26" ht="15.5" x14ac:dyDescent="0.35">
      <c r="C195" t="s">
        <v>2189</v>
      </c>
      <c r="F195" s="5">
        <v>-3284519000000</v>
      </c>
      <c r="I195" s="5">
        <v>-3284519000000</v>
      </c>
      <c r="K195" s="5">
        <v>-14725000000</v>
      </c>
    </row>
    <row r="196" spans="3:26" ht="15.5" x14ac:dyDescent="0.35">
      <c r="C196" t="s">
        <v>122</v>
      </c>
      <c r="X196" s="5">
        <v>-3648356819000</v>
      </c>
      <c r="Y196" s="5">
        <v>-1301864360000</v>
      </c>
      <c r="Z196" s="5">
        <v>-367781944000</v>
      </c>
    </row>
    <row r="197" spans="3:26" ht="15.5" x14ac:dyDescent="0.35">
      <c r="C197" t="s">
        <v>2190</v>
      </c>
      <c r="X197" s="5">
        <v>-483793109000</v>
      </c>
    </row>
    <row r="198" spans="3:26" ht="15.5" x14ac:dyDescent="0.35">
      <c r="C198" t="s">
        <v>2191</v>
      </c>
      <c r="Z198" s="5">
        <v>-20451118000</v>
      </c>
    </row>
    <row r="199" spans="3:26" ht="15.5" x14ac:dyDescent="0.35">
      <c r="C199" t="s">
        <v>2192</v>
      </c>
    </row>
    <row r="200" spans="3:26" ht="15.5" x14ac:dyDescent="0.35">
      <c r="C200" t="s">
        <v>822</v>
      </c>
      <c r="Z200" s="5">
        <v>-37262995864000</v>
      </c>
    </row>
    <row r="201" spans="3:26" ht="15.5" x14ac:dyDescent="0.35">
      <c r="C201" t="s">
        <v>2193</v>
      </c>
      <c r="X201" s="5">
        <v>-783258408000</v>
      </c>
    </row>
    <row r="202" spans="3:26" ht="15.5" x14ac:dyDescent="0.35">
      <c r="C202" t="s">
        <v>2194</v>
      </c>
    </row>
    <row r="203" spans="3:26" ht="15.5" x14ac:dyDescent="0.35">
      <c r="C203" t="s">
        <v>1362</v>
      </c>
      <c r="D203" s="5">
        <v>-125944000000</v>
      </c>
      <c r="E203" s="5">
        <v>-43430000000</v>
      </c>
      <c r="F203" s="5">
        <v>-4848736000000</v>
      </c>
      <c r="G203" s="5">
        <v>-77762000000</v>
      </c>
      <c r="I203" s="5">
        <v>-5349606000000</v>
      </c>
      <c r="J203" s="5">
        <v>-1402385000000</v>
      </c>
      <c r="K203" s="5">
        <v>-162650000000</v>
      </c>
      <c r="L203" s="5">
        <v>-201958000000</v>
      </c>
      <c r="M203" s="5">
        <v>-36912000000</v>
      </c>
      <c r="N203" s="5">
        <v>-152840000000</v>
      </c>
      <c r="O203" s="5">
        <v>-149783000000</v>
      </c>
      <c r="P203" s="5">
        <v>-100308000000</v>
      </c>
      <c r="Q203" s="5">
        <v>-112177000000</v>
      </c>
      <c r="R203" s="5">
        <v>-99412000000</v>
      </c>
      <c r="S203" s="5">
        <v>-529983382000</v>
      </c>
      <c r="T203" s="5">
        <v>-339715811000</v>
      </c>
      <c r="U203" s="5">
        <v>-297219439000</v>
      </c>
      <c r="V203" s="5">
        <v>-1876494839000</v>
      </c>
      <c r="W203" s="5">
        <v>-4527899111000</v>
      </c>
      <c r="X203" s="5">
        <v>-9966607452000</v>
      </c>
      <c r="Y203" s="5">
        <v>-4314871434000</v>
      </c>
      <c r="Z203" s="5">
        <v>-44306918357000</v>
      </c>
    </row>
    <row r="204" spans="3:26" ht="15.5" x14ac:dyDescent="0.35">
      <c r="C204" t="s">
        <v>546</v>
      </c>
    </row>
    <row r="205" spans="3:26" ht="15.5" x14ac:dyDescent="0.35">
      <c r="C205" t="s">
        <v>2195</v>
      </c>
      <c r="W205" s="5">
        <v>-721915000</v>
      </c>
    </row>
    <row r="206" spans="3:26" ht="15.5" x14ac:dyDescent="0.35">
      <c r="C206" t="s">
        <v>2196</v>
      </c>
      <c r="K206" s="5">
        <v>-6874000000</v>
      </c>
      <c r="L206" s="5">
        <v>-70029000000</v>
      </c>
      <c r="R206" s="5">
        <v>-567000000</v>
      </c>
      <c r="S206" s="5">
        <v>-3539224000</v>
      </c>
      <c r="T206" s="5">
        <v>-5748935000</v>
      </c>
      <c r="U206" s="5">
        <v>8036251000</v>
      </c>
      <c r="V206" s="5">
        <v>-29068581000</v>
      </c>
      <c r="W206" s="5">
        <v>3472796000</v>
      </c>
      <c r="Y206" s="5">
        <v>-68100674000</v>
      </c>
      <c r="Z206" s="5">
        <v>-6169894000</v>
      </c>
    </row>
    <row r="207" spans="3:26" ht="15.5" x14ac:dyDescent="0.35">
      <c r="C207" t="s">
        <v>549</v>
      </c>
      <c r="K207" s="5">
        <v>-6874000000</v>
      </c>
      <c r="L207" s="5">
        <v>-70029000000</v>
      </c>
      <c r="R207" s="5">
        <v>-567000000</v>
      </c>
      <c r="S207" s="5">
        <v>-3539224000</v>
      </c>
      <c r="T207" s="5">
        <v>-5748935000</v>
      </c>
      <c r="U207" s="5">
        <v>8036251000</v>
      </c>
      <c r="V207" s="5">
        <v>-29068581000</v>
      </c>
      <c r="W207" s="5">
        <v>2750881000</v>
      </c>
      <c r="Y207" s="5">
        <v>-68100674000</v>
      </c>
      <c r="Z207" s="5">
        <v>-6169894000</v>
      </c>
    </row>
    <row r="208" spans="3:26" ht="15.5" x14ac:dyDescent="0.35">
      <c r="C208" t="s">
        <v>215</v>
      </c>
      <c r="D208" s="5">
        <v>134068000000</v>
      </c>
      <c r="E208" s="5">
        <v>215826000000</v>
      </c>
      <c r="F208" s="5">
        <v>5410640000000</v>
      </c>
      <c r="G208" s="5">
        <v>89026000000</v>
      </c>
      <c r="I208" s="5">
        <v>5518798000000</v>
      </c>
      <c r="J208" s="5">
        <v>624434000000</v>
      </c>
      <c r="K208" s="5">
        <v>1052720000000</v>
      </c>
      <c r="L208" s="5">
        <v>-101869000000</v>
      </c>
      <c r="M208" s="5">
        <v>42696000000</v>
      </c>
      <c r="N208" s="5">
        <v>24908000000</v>
      </c>
      <c r="O208" s="5">
        <v>-273201000000</v>
      </c>
      <c r="P208" s="5">
        <v>-29698000000</v>
      </c>
      <c r="Q208" s="5">
        <v>-72301000000</v>
      </c>
      <c r="R208" s="5">
        <v>40756000000</v>
      </c>
      <c r="S208" s="5">
        <v>449307702000</v>
      </c>
      <c r="T208" s="5">
        <v>-421336151000</v>
      </c>
      <c r="U208" s="5">
        <v>-216732921000</v>
      </c>
      <c r="V208" s="5">
        <v>-2714844869000</v>
      </c>
      <c r="W208" s="5">
        <v>2040602402000</v>
      </c>
      <c r="X208" s="5">
        <v>7808073099000</v>
      </c>
      <c r="Y208" s="5">
        <v>438092756000</v>
      </c>
      <c r="Z208" s="5">
        <v>42636991331000</v>
      </c>
    </row>
    <row r="209" spans="3:26" ht="15.5" x14ac:dyDescent="0.35">
      <c r="C209" t="s">
        <v>2197</v>
      </c>
    </row>
    <row r="210" spans="3:26" ht="15.5" x14ac:dyDescent="0.35">
      <c r="C210" t="s">
        <v>750</v>
      </c>
      <c r="D210" s="5">
        <v>-99575000000</v>
      </c>
      <c r="E210" s="5">
        <v>-77773000000</v>
      </c>
      <c r="F210" s="5">
        <v>-55748000000</v>
      </c>
      <c r="G210" s="5">
        <v>-16239000000</v>
      </c>
      <c r="I210" s="5">
        <v>-125200000000</v>
      </c>
      <c r="J210" s="5">
        <v>-89540000000</v>
      </c>
      <c r="K210" s="5">
        <v>-62738000000</v>
      </c>
      <c r="L210" s="5">
        <v>-28956000000</v>
      </c>
      <c r="M210" s="5">
        <v>-23205000000</v>
      </c>
      <c r="N210" s="5">
        <v>-34756000000</v>
      </c>
      <c r="O210" s="5">
        <v>-39968000000</v>
      </c>
      <c r="P210" s="5">
        <v>-69689000000</v>
      </c>
      <c r="Q210" s="5">
        <v>-69101000000</v>
      </c>
      <c r="R210" s="5">
        <v>-59147000000</v>
      </c>
      <c r="S210" s="5">
        <v>-87650912000</v>
      </c>
      <c r="T210" s="5">
        <v>-97922860000</v>
      </c>
      <c r="U210" s="5">
        <v>-26267810000</v>
      </c>
      <c r="V210" s="5">
        <v>-2000000000</v>
      </c>
      <c r="W210" s="5">
        <v>-2100952176000</v>
      </c>
      <c r="X210" s="5">
        <v>-2060997162000</v>
      </c>
      <c r="Y210" s="5">
        <v>-452002169000</v>
      </c>
      <c r="Z210" s="5">
        <v>-793222861000</v>
      </c>
    </row>
    <row r="211" spans="3:26" ht="15.5" x14ac:dyDescent="0.35">
      <c r="C211" t="s">
        <v>2198</v>
      </c>
      <c r="D211" s="5">
        <v>-337496000000</v>
      </c>
      <c r="E211" s="5">
        <v>-64289000000</v>
      </c>
      <c r="F211" s="5">
        <v>-514986000000</v>
      </c>
      <c r="G211" s="5">
        <v>-825429000000</v>
      </c>
      <c r="I211" s="5">
        <v>-1793333000000</v>
      </c>
      <c r="J211" s="5">
        <v>-919242000000</v>
      </c>
      <c r="K211" s="5">
        <v>-845860000000</v>
      </c>
      <c r="L211" s="5">
        <v>-687114000000</v>
      </c>
      <c r="M211" s="5">
        <v>-360200000000</v>
      </c>
      <c r="N211" s="5">
        <v>-402106000000</v>
      </c>
      <c r="O211" s="5">
        <v>-330369000000</v>
      </c>
      <c r="P211" s="5">
        <v>-406509000000</v>
      </c>
      <c r="Q211" s="5">
        <v>-478153000000</v>
      </c>
      <c r="R211" s="5">
        <v>-270987000000</v>
      </c>
      <c r="S211" s="5">
        <v>-197110070000</v>
      </c>
      <c r="T211" s="5">
        <v>-402298025000</v>
      </c>
      <c r="U211" s="5">
        <v>-168412420000</v>
      </c>
      <c r="V211" s="5">
        <v>-4731988180000</v>
      </c>
      <c r="W211" s="5">
        <v>-1667179000000</v>
      </c>
      <c r="X211" s="5">
        <v>-1427157657000</v>
      </c>
      <c r="Y211" s="5">
        <v>-643302718000</v>
      </c>
      <c r="Z211" s="5">
        <v>-4048078428000</v>
      </c>
    </row>
    <row r="212" spans="3:26" ht="15.5" x14ac:dyDescent="0.35">
      <c r="C212" t="s">
        <v>2199</v>
      </c>
      <c r="D212" s="5">
        <v>-7130000000</v>
      </c>
      <c r="E212" s="5">
        <v>7130000000</v>
      </c>
    </row>
    <row r="213" spans="3:26" ht="15.5" x14ac:dyDescent="0.35">
      <c r="C213" t="s">
        <v>2200</v>
      </c>
      <c r="D213" s="5">
        <v>24052000000</v>
      </c>
      <c r="E213" s="5">
        <v>-24052000000</v>
      </c>
      <c r="F213" s="5">
        <v>137645000000</v>
      </c>
      <c r="G213" s="5">
        <v>-137645000000</v>
      </c>
      <c r="K213" s="5">
        <v>-2467000000</v>
      </c>
      <c r="L213" s="5">
        <v>-110283000000</v>
      </c>
      <c r="M213" s="5">
        <v>-37557000000</v>
      </c>
      <c r="W213" s="5">
        <v>-177219228000</v>
      </c>
    </row>
    <row r="214" spans="3:26" ht="15.5" x14ac:dyDescent="0.35">
      <c r="C214" t="s">
        <v>2201</v>
      </c>
      <c r="W214" s="5">
        <v>-71525539000</v>
      </c>
      <c r="X214" s="5">
        <v>-82793862000</v>
      </c>
    </row>
    <row r="215" spans="3:26" ht="15.5" x14ac:dyDescent="0.35">
      <c r="C215" t="s">
        <v>2202</v>
      </c>
      <c r="W215" s="5">
        <v>55000</v>
      </c>
    </row>
    <row r="216" spans="3:26" ht="15.5" x14ac:dyDescent="0.35">
      <c r="C216" t="s">
        <v>2203</v>
      </c>
      <c r="Z216" s="5">
        <v>121948792000</v>
      </c>
    </row>
    <row r="217" spans="3:26" ht="15.5" x14ac:dyDescent="0.35">
      <c r="C217" t="s">
        <v>2204</v>
      </c>
    </row>
    <row r="218" spans="3:26" ht="15.5" x14ac:dyDescent="0.35">
      <c r="C218" t="s">
        <v>2205</v>
      </c>
      <c r="X218" s="5">
        <v>-100875703000</v>
      </c>
    </row>
    <row r="219" spans="3:26" ht="15.5" x14ac:dyDescent="0.35">
      <c r="C219" t="s">
        <v>2206</v>
      </c>
      <c r="K219" s="5">
        <v>875000000000</v>
      </c>
      <c r="X219" s="5">
        <v>4994843068000</v>
      </c>
    </row>
    <row r="220" spans="3:26" ht="15.5" x14ac:dyDescent="0.35">
      <c r="C220" t="s">
        <v>2207</v>
      </c>
    </row>
    <row r="221" spans="3:26" ht="15.5" x14ac:dyDescent="0.35">
      <c r="C221" t="s">
        <v>2208</v>
      </c>
    </row>
    <row r="222" spans="3:26" ht="15.5" x14ac:dyDescent="0.35">
      <c r="C222" t="s">
        <v>671</v>
      </c>
    </row>
    <row r="223" spans="3:26" ht="15.5" x14ac:dyDescent="0.35">
      <c r="C223" t="s">
        <v>2209</v>
      </c>
    </row>
    <row r="224" spans="3:26" ht="15.5" x14ac:dyDescent="0.35">
      <c r="C224" t="s">
        <v>2210</v>
      </c>
      <c r="D224" s="5">
        <v>-73014000000</v>
      </c>
      <c r="G224" s="5">
        <v>-804000000</v>
      </c>
    </row>
    <row r="225" spans="3:26" ht="15.5" x14ac:dyDescent="0.35">
      <c r="C225" t="s">
        <v>2211</v>
      </c>
      <c r="K225" s="5">
        <v>-5252000000</v>
      </c>
      <c r="L225" s="5">
        <v>-14018000000</v>
      </c>
      <c r="M225" s="5">
        <v>-3879000000</v>
      </c>
      <c r="N225" s="5">
        <v>-10107000000</v>
      </c>
      <c r="O225" s="5">
        <v>-67528000000</v>
      </c>
      <c r="P225" s="5">
        <v>-31026000000</v>
      </c>
    </row>
    <row r="226" spans="3:26" ht="15.5" x14ac:dyDescent="0.35">
      <c r="C226" t="s">
        <v>2212</v>
      </c>
      <c r="D226" s="5">
        <v>498399000000</v>
      </c>
      <c r="E226" s="5">
        <v>435438000000</v>
      </c>
      <c r="F226" s="5">
        <v>5849455000000</v>
      </c>
      <c r="G226" s="5">
        <v>1073332000000</v>
      </c>
      <c r="I226" s="5">
        <v>7451705000000</v>
      </c>
      <c r="J226" s="5">
        <v>1643257000000</v>
      </c>
      <c r="K226" s="5">
        <v>1968469000000</v>
      </c>
      <c r="L226" s="5">
        <v>750406000000</v>
      </c>
      <c r="M226" s="5">
        <v>475184000000</v>
      </c>
      <c r="N226" s="5">
        <v>479359000000</v>
      </c>
      <c r="O226" s="5">
        <v>184574000000</v>
      </c>
      <c r="P226" s="5">
        <v>488031000000</v>
      </c>
      <c r="Q226" s="5">
        <v>479506000000</v>
      </c>
      <c r="R226" s="5">
        <v>375540000000</v>
      </c>
      <c r="S226" s="5">
        <v>737034416000</v>
      </c>
      <c r="T226" s="5">
        <v>305936714000</v>
      </c>
      <c r="U226" s="5">
        <v>271657367000</v>
      </c>
      <c r="V226" s="5">
        <v>2236465681000</v>
      </c>
      <c r="W226" s="5">
        <v>7947414727000</v>
      </c>
      <c r="X226" s="5">
        <v>13273160685000</v>
      </c>
      <c r="Y226" s="5">
        <v>2286424341000</v>
      </c>
      <c r="Z226" s="5">
        <v>47553744076000</v>
      </c>
    </row>
    <row r="227" spans="3:26" ht="15.5" x14ac:dyDescent="0.35">
      <c r="C227" t="s">
        <v>351</v>
      </c>
      <c r="D227" s="5">
        <v>-2613000000</v>
      </c>
      <c r="E227" s="5">
        <v>-2197000000</v>
      </c>
      <c r="F227" s="5">
        <v>-2238000000</v>
      </c>
      <c r="G227" s="5">
        <v>-2125000000</v>
      </c>
      <c r="I227" s="5">
        <v>-8018000000</v>
      </c>
      <c r="J227" s="5">
        <v>-8423000000</v>
      </c>
      <c r="K227" s="5">
        <v>-8399000000</v>
      </c>
      <c r="L227" s="5">
        <v>-4726000000</v>
      </c>
      <c r="M227" s="5">
        <v>-697000000</v>
      </c>
      <c r="N227" s="5">
        <v>-4073000000</v>
      </c>
      <c r="O227" s="5">
        <v>-1170000000</v>
      </c>
      <c r="P227" s="5">
        <v>-226000000</v>
      </c>
      <c r="Q227" s="5">
        <v>-2362000000</v>
      </c>
      <c r="R227" s="5">
        <v>-2066000000</v>
      </c>
      <c r="S227" s="5">
        <v>-1541451000</v>
      </c>
      <c r="T227" s="5">
        <v>-5749211000</v>
      </c>
      <c r="U227" s="5">
        <v>200112000</v>
      </c>
      <c r="V227" s="5">
        <v>-7150605000</v>
      </c>
      <c r="W227" s="5">
        <v>-677528369000</v>
      </c>
      <c r="X227" s="5">
        <v>-434428676000</v>
      </c>
      <c r="Y227" s="5">
        <v>-662773459000</v>
      </c>
      <c r="Z227" s="5">
        <v>-391285000</v>
      </c>
    </row>
    <row r="228" spans="3:26" ht="15.5" x14ac:dyDescent="0.35">
      <c r="C228" t="s">
        <v>2213</v>
      </c>
      <c r="L228" s="5">
        <v>-699000000</v>
      </c>
      <c r="M228" s="5">
        <v>-6910000000</v>
      </c>
      <c r="N228" s="5">
        <v>-2854000000</v>
      </c>
      <c r="O228" s="5">
        <v>-11295000000</v>
      </c>
      <c r="P228" s="5">
        <v>-9868000000</v>
      </c>
    </row>
    <row r="229" spans="3:26" ht="15.5" x14ac:dyDescent="0.35">
      <c r="C229" t="s">
        <v>1652</v>
      </c>
      <c r="T229" s="5">
        <v>-3057639000</v>
      </c>
      <c r="U229" s="5">
        <v>-4713044000</v>
      </c>
      <c r="V229" s="5">
        <v>-39876284000</v>
      </c>
      <c r="W229" s="5">
        <v>-1025147591000</v>
      </c>
    </row>
    <row r="230" spans="3:26" ht="15.5" x14ac:dyDescent="0.35">
      <c r="C230" t="s">
        <v>141</v>
      </c>
      <c r="F230" s="5">
        <v>-4013000000</v>
      </c>
      <c r="I230" s="5">
        <v>-4013000000</v>
      </c>
    </row>
    <row r="231" spans="3:26" ht="15.5" x14ac:dyDescent="0.35">
      <c r="C231" t="s">
        <v>2214</v>
      </c>
      <c r="Z231" s="5">
        <v>-174773351000</v>
      </c>
    </row>
    <row r="232" spans="3:26" ht="15.5" x14ac:dyDescent="0.35">
      <c r="C232" t="s">
        <v>113</v>
      </c>
      <c r="X232" s="5">
        <v>-1047063361000</v>
      </c>
      <c r="Y232" s="5">
        <v>-78489396000</v>
      </c>
      <c r="Z232" s="5">
        <v>198310041000</v>
      </c>
    </row>
    <row r="233" spans="3:26" ht="15.5" x14ac:dyDescent="0.35">
      <c r="C233" t="s">
        <v>437</v>
      </c>
    </row>
    <row r="234" spans="3:26" ht="15.5" x14ac:dyDescent="0.35">
      <c r="C234" t="s">
        <v>2215</v>
      </c>
      <c r="Z234" s="5">
        <v>-47999152000</v>
      </c>
    </row>
    <row r="235" spans="3:26" ht="15.5" x14ac:dyDescent="0.35">
      <c r="C235" t="s">
        <v>239</v>
      </c>
      <c r="D235" s="5">
        <v>-3577000000</v>
      </c>
      <c r="E235" s="5">
        <v>-29926000000</v>
      </c>
      <c r="F235" s="5">
        <v>109212000000</v>
      </c>
      <c r="G235" s="5">
        <v>38989000000</v>
      </c>
      <c r="I235" s="5">
        <v>68334000000</v>
      </c>
      <c r="J235" s="5">
        <v>-698054000000</v>
      </c>
      <c r="K235" s="5">
        <v>667184000000</v>
      </c>
      <c r="L235" s="5">
        <v>51447000000</v>
      </c>
      <c r="M235" s="5">
        <v>65336000000</v>
      </c>
      <c r="N235" s="5">
        <v>-47851000000</v>
      </c>
      <c r="O235" s="5">
        <v>8505000000</v>
      </c>
      <c r="P235" s="5">
        <v>-5723000000</v>
      </c>
      <c r="Q235" s="5">
        <v>-25012000000</v>
      </c>
      <c r="R235" s="5">
        <v>-263421000000</v>
      </c>
      <c r="S235" s="5">
        <v>109434682000</v>
      </c>
      <c r="T235" s="5">
        <v>100891399000</v>
      </c>
      <c r="U235" s="5">
        <v>-7374077000</v>
      </c>
      <c r="V235" s="5">
        <v>-306354928000</v>
      </c>
      <c r="W235" s="5">
        <v>-271109850000</v>
      </c>
      <c r="X235" s="5">
        <v>-297944026000</v>
      </c>
      <c r="Y235" s="5">
        <v>300704608000</v>
      </c>
      <c r="Z235" s="5">
        <v>165541524000</v>
      </c>
    </row>
    <row r="236" spans="3:26" ht="15.5" x14ac:dyDescent="0.35">
      <c r="C236" t="s">
        <v>240</v>
      </c>
      <c r="E236" s="5">
        <v>236650000000</v>
      </c>
      <c r="I236" s="5">
        <v>168225000000</v>
      </c>
      <c r="J236" s="5">
        <v>865464000000</v>
      </c>
      <c r="K236" s="5">
        <v>196620000000</v>
      </c>
      <c r="L236" s="5">
        <v>154523000000</v>
      </c>
      <c r="M236" s="5">
        <v>83012000000</v>
      </c>
      <c r="N236" s="5">
        <v>126177000000</v>
      </c>
      <c r="O236" s="5">
        <v>118877000000</v>
      </c>
      <c r="P236" s="5">
        <v>252000000</v>
      </c>
      <c r="Q236" s="5">
        <v>3597000000</v>
      </c>
      <c r="R236" s="5">
        <v>-8916000000</v>
      </c>
      <c r="S236" s="5">
        <v>29488493000</v>
      </c>
      <c r="T236" s="5">
        <v>6258889000</v>
      </c>
      <c r="U236" s="5">
        <v>15449642000</v>
      </c>
      <c r="V236" s="5">
        <v>486604768000</v>
      </c>
      <c r="W236" s="5">
        <v>742277600000</v>
      </c>
      <c r="X236" s="5">
        <v>1350221462000</v>
      </c>
      <c r="Y236" s="5">
        <v>1049516854000</v>
      </c>
      <c r="Z236" s="5">
        <v>883975330000</v>
      </c>
    </row>
    <row r="237" spans="3:26" ht="15.5" x14ac:dyDescent="0.35">
      <c r="C237" t="s">
        <v>241</v>
      </c>
      <c r="D237" s="5">
        <v>-31000000</v>
      </c>
      <c r="E237" s="5">
        <v>31000000</v>
      </c>
      <c r="F237" s="5">
        <v>91000000</v>
      </c>
      <c r="I237" s="5">
        <v>91000000</v>
      </c>
      <c r="J237" s="5">
        <v>815000000</v>
      </c>
      <c r="K237" s="5">
        <v>1660000000</v>
      </c>
      <c r="L237" s="5">
        <v>-9350000000</v>
      </c>
      <c r="M237" s="5">
        <v>6175000000</v>
      </c>
      <c r="N237" s="5">
        <v>4686000000</v>
      </c>
      <c r="O237" s="5">
        <v>-1205000000</v>
      </c>
      <c r="P237" s="5">
        <v>124348000000</v>
      </c>
      <c r="Q237" s="5">
        <v>145763000000</v>
      </c>
      <c r="R237" s="5">
        <v>418100000000</v>
      </c>
      <c r="S237" s="5">
        <v>279176797000</v>
      </c>
      <c r="T237" s="5">
        <v>172026509000</v>
      </c>
      <c r="U237" s="5">
        <v>163950945000</v>
      </c>
      <c r="V237" s="5">
        <v>-16298895000</v>
      </c>
      <c r="W237" s="5">
        <v>15437018000</v>
      </c>
    </row>
    <row r="238" spans="3:26" ht="15.5" x14ac:dyDescent="0.35">
      <c r="C238" t="s">
        <v>2216</v>
      </c>
      <c r="X238" s="5">
        <v>-329768431000</v>
      </c>
    </row>
    <row r="239" spans="3:26" ht="15.5" x14ac:dyDescent="0.35">
      <c r="C239" t="s">
        <v>242</v>
      </c>
      <c r="D239" s="5">
        <v>-3608000000</v>
      </c>
      <c r="E239" s="5">
        <v>206755000000</v>
      </c>
      <c r="F239" s="5">
        <v>109303000000</v>
      </c>
      <c r="G239" s="5">
        <v>38989000000</v>
      </c>
      <c r="I239" s="5">
        <v>236650000000</v>
      </c>
      <c r="J239" s="5">
        <v>168225000000</v>
      </c>
      <c r="K239" s="5">
        <v>865464000000</v>
      </c>
      <c r="L239" s="5">
        <v>196620000000</v>
      </c>
      <c r="M239" s="5">
        <v>154523000000</v>
      </c>
      <c r="N239" s="5">
        <v>83012000000</v>
      </c>
      <c r="O239" s="5">
        <v>126177000000</v>
      </c>
      <c r="P239" s="5">
        <v>118877000000</v>
      </c>
      <c r="Q239" s="5">
        <v>124348000000</v>
      </c>
      <c r="R239" s="5">
        <v>145763000000</v>
      </c>
      <c r="S239" s="5">
        <v>418099972000</v>
      </c>
      <c r="T239" s="5">
        <v>279176797000</v>
      </c>
      <c r="U239" s="5">
        <v>172026510000</v>
      </c>
      <c r="V239" s="5">
        <v>163950945000</v>
      </c>
      <c r="W239" s="5">
        <v>486604768000</v>
      </c>
      <c r="X239" s="5">
        <v>742277596000</v>
      </c>
      <c r="Y239" s="5">
        <v>1350221462000</v>
      </c>
      <c r="Z239" s="5">
        <v>1049516854000</v>
      </c>
    </row>
    <row r="241" spans="2:26" ht="15.5" x14ac:dyDescent="0.35">
      <c r="B241" t="s">
        <v>243</v>
      </c>
      <c r="C241" t="s">
        <v>12</v>
      </c>
      <c r="D241" s="5">
        <v>173420000000</v>
      </c>
      <c r="E241" s="5">
        <v>173420000000</v>
      </c>
      <c r="F241" s="5">
        <v>173420000000</v>
      </c>
      <c r="G241" s="5">
        <v>173420000000</v>
      </c>
      <c r="I241" s="5">
        <v>173420000000</v>
      </c>
      <c r="J241" s="5">
        <v>160060000000</v>
      </c>
      <c r="K241" s="5">
        <v>160060000000</v>
      </c>
      <c r="L241" s="5">
        <v>22080000000</v>
      </c>
      <c r="M241" s="5">
        <v>21160000000</v>
      </c>
      <c r="N241" s="5">
        <v>20860000000</v>
      </c>
      <c r="O241" s="5">
        <v>20860000000</v>
      </c>
      <c r="P241" s="5">
        <v>20770000000</v>
      </c>
      <c r="Q241" s="5">
        <v>113540000000</v>
      </c>
      <c r="R241" s="5">
        <v>97020000000</v>
      </c>
      <c r="S241" s="5">
        <v>93720000000</v>
      </c>
      <c r="T241" s="5">
        <v>93720000000</v>
      </c>
      <c r="U241" s="5">
        <v>93720000000</v>
      </c>
      <c r="V241" s="5">
        <v>13490000000</v>
      </c>
      <c r="W241" s="5">
        <v>13490000000</v>
      </c>
      <c r="X241" s="5">
        <v>13490000000</v>
      </c>
      <c r="Y241" s="5">
        <v>13490000000</v>
      </c>
      <c r="Z241" s="5">
        <v>13490000000</v>
      </c>
    </row>
    <row r="242" spans="2:26" ht="15.5" x14ac:dyDescent="0.35">
      <c r="C242" t="s">
        <v>244</v>
      </c>
      <c r="D242" s="6">
        <v>-1.37</v>
      </c>
      <c r="E242" s="6">
        <v>7.0000000000000007E-2</v>
      </c>
      <c r="F242" s="6">
        <v>2.78</v>
      </c>
      <c r="G242" s="6">
        <v>-0.25</v>
      </c>
    </row>
    <row r="243" spans="2:26" ht="15.5" x14ac:dyDescent="0.35">
      <c r="C243" t="s">
        <v>245</v>
      </c>
      <c r="D243" s="6">
        <v>-61.31</v>
      </c>
      <c r="E243" s="6">
        <v>1485.71</v>
      </c>
      <c r="F243" s="6">
        <v>45.68</v>
      </c>
      <c r="G243" s="5">
        <v>-220</v>
      </c>
    </row>
    <row r="244" spans="2:26" ht="15.5" x14ac:dyDescent="0.35">
      <c r="C244" t="s">
        <v>73</v>
      </c>
      <c r="D244" s="5">
        <v>10</v>
      </c>
      <c r="E244" s="6">
        <v>15.89</v>
      </c>
      <c r="F244" s="6">
        <v>20.23</v>
      </c>
      <c r="G244" s="6">
        <v>10.88</v>
      </c>
    </row>
    <row r="245" spans="2:26" ht="15.5" x14ac:dyDescent="0.35">
      <c r="C245" t="s">
        <v>246</v>
      </c>
      <c r="D245" s="5">
        <v>145380000000</v>
      </c>
      <c r="E245" s="5">
        <v>347580000000</v>
      </c>
      <c r="F245" s="5">
        <v>168810000000</v>
      </c>
      <c r="G245" s="5">
        <v>-13970000000</v>
      </c>
    </row>
    <row r="246" spans="2:26" ht="15.5" x14ac:dyDescent="0.35">
      <c r="C246" t="s">
        <v>247</v>
      </c>
      <c r="D246" s="6">
        <v>-9.7999999999999997E-3</v>
      </c>
      <c r="E246" s="6">
        <v>5.0000000000000001E-4</v>
      </c>
      <c r="F246" s="6">
        <v>2.0499999999999997E-2</v>
      </c>
      <c r="G246" s="6">
        <v>-6.0999999999999995E-3</v>
      </c>
    </row>
    <row r="247" spans="2:26" ht="15.5" x14ac:dyDescent="0.35">
      <c r="C247" t="s">
        <v>248</v>
      </c>
      <c r="D247" s="6">
        <v>-6.4000000000000001E-2</v>
      </c>
      <c r="E247" s="6">
        <v>3.2000000000000002E-3</v>
      </c>
      <c r="F247" s="6">
        <v>0.12509999999999999</v>
      </c>
      <c r="G247" s="6">
        <v>-1.3100000000000001E-2</v>
      </c>
    </row>
    <row r="248" spans="2:26" ht="15.5" x14ac:dyDescent="0.35">
      <c r="C248" t="s">
        <v>249</v>
      </c>
      <c r="D248" s="6">
        <v>4.4000000000000003E-3</v>
      </c>
      <c r="E248" s="6">
        <v>1.0500000000000001E-2</v>
      </c>
      <c r="F248" s="6">
        <v>7.0999999999999995E-3</v>
      </c>
      <c r="G248" s="6">
        <v>-1.01E-2</v>
      </c>
    </row>
    <row r="249" spans="2:26" ht="15.5" x14ac:dyDescent="0.35">
      <c r="C249" t="s">
        <v>250</v>
      </c>
      <c r="D249" s="6">
        <v>0.3</v>
      </c>
      <c r="E249" s="6">
        <v>0.93</v>
      </c>
      <c r="F249" s="6">
        <v>0.52</v>
      </c>
      <c r="G249" s="6">
        <v>-2.21</v>
      </c>
    </row>
    <row r="250" spans="2:26" ht="15.5" x14ac:dyDescent="0.35">
      <c r="C250" t="s">
        <v>251</v>
      </c>
      <c r="D250" s="5">
        <v>4532000000000</v>
      </c>
      <c r="E250" s="5">
        <v>4858000000000</v>
      </c>
      <c r="F250" s="5">
        <v>4672000000000</v>
      </c>
      <c r="G250" s="5">
        <v>4156000000000</v>
      </c>
    </row>
    <row r="251" spans="2:26" ht="15.5" x14ac:dyDescent="0.35">
      <c r="C251" t="s">
        <v>252</v>
      </c>
      <c r="D251" s="6">
        <v>3.93</v>
      </c>
      <c r="E251" s="6">
        <v>4.66</v>
      </c>
      <c r="F251" s="6">
        <v>5.72</v>
      </c>
      <c r="G251" s="6">
        <v>2.83</v>
      </c>
    </row>
    <row r="252" spans="2:26" ht="15.5" x14ac:dyDescent="0.35">
      <c r="C252" t="s">
        <v>253</v>
      </c>
      <c r="D252" s="6">
        <v>21.39</v>
      </c>
      <c r="E252" s="6">
        <v>22.31</v>
      </c>
      <c r="F252" s="6">
        <v>22.22</v>
      </c>
      <c r="G252" s="6">
        <v>19.420000000000002</v>
      </c>
    </row>
    <row r="253" spans="2:26" ht="15.5" x14ac:dyDescent="0.35">
      <c r="C253" t="s">
        <v>254</v>
      </c>
      <c r="D253" s="6">
        <v>3.93</v>
      </c>
      <c r="E253" s="6">
        <v>4.66</v>
      </c>
      <c r="F253" s="6">
        <v>5.72</v>
      </c>
      <c r="G253" s="6">
        <v>2.83</v>
      </c>
    </row>
    <row r="254" spans="2:26" ht="15.5" x14ac:dyDescent="0.35">
      <c r="C254" t="s">
        <v>255</v>
      </c>
      <c r="D254" s="6">
        <v>21.39</v>
      </c>
      <c r="E254" s="6">
        <v>22.3</v>
      </c>
      <c r="F254" s="6">
        <v>22.21</v>
      </c>
      <c r="G254" s="6">
        <v>19.420000000000002</v>
      </c>
    </row>
    <row r="255" spans="2:26" ht="15.5" x14ac:dyDescent="0.35">
      <c r="C255" t="s">
        <v>256</v>
      </c>
      <c r="D255" s="5">
        <v>2210000000000</v>
      </c>
      <c r="E255" s="5">
        <v>2177000000000</v>
      </c>
      <c r="F255" s="5">
        <v>2190000000000</v>
      </c>
      <c r="G255" s="5">
        <v>697000000000</v>
      </c>
    </row>
    <row r="256" spans="2:26" ht="15.5" x14ac:dyDescent="0.35">
      <c r="C256" t="s">
        <v>257</v>
      </c>
      <c r="D256" s="5">
        <v>14773000000000</v>
      </c>
      <c r="E256" s="5">
        <v>14784000000000</v>
      </c>
      <c r="F256" s="5">
        <v>14647000000000</v>
      </c>
      <c r="G256" s="5">
        <v>866000000000</v>
      </c>
    </row>
    <row r="257" spans="3:26" ht="15.5" x14ac:dyDescent="0.35">
      <c r="C257" t="s">
        <v>258</v>
      </c>
      <c r="D257" s="5">
        <v>3710000000000</v>
      </c>
      <c r="E257" s="5">
        <v>3868000000000</v>
      </c>
      <c r="F257" s="5">
        <v>3853000000000</v>
      </c>
      <c r="G257" s="5">
        <v>3369000000000</v>
      </c>
    </row>
    <row r="258" spans="3:26" ht="15.5" x14ac:dyDescent="0.35">
      <c r="C258" t="s">
        <v>24</v>
      </c>
      <c r="D258" s="5">
        <v>16983000000000</v>
      </c>
      <c r="E258" s="5">
        <v>16961000000000</v>
      </c>
      <c r="F258" s="5">
        <v>16836000000000</v>
      </c>
      <c r="G258" s="5">
        <v>1563000000000</v>
      </c>
    </row>
    <row r="259" spans="3:26" ht="15.5" x14ac:dyDescent="0.35">
      <c r="C259" t="s">
        <v>21</v>
      </c>
      <c r="D259" s="5">
        <v>16780000000000</v>
      </c>
      <c r="E259" s="5">
        <v>16754000000000</v>
      </c>
      <c r="F259" s="5">
        <v>16599000000000</v>
      </c>
      <c r="G259" s="5">
        <v>1436000000000</v>
      </c>
    </row>
    <row r="260" spans="3:26" ht="15.5" x14ac:dyDescent="0.35">
      <c r="C260" t="s">
        <v>259</v>
      </c>
      <c r="D260" s="5">
        <v>795000000000</v>
      </c>
      <c r="E260" s="5">
        <v>1215000000000</v>
      </c>
      <c r="F260" s="5">
        <v>822000000000</v>
      </c>
      <c r="G260" s="5">
        <v>1927000000000</v>
      </c>
    </row>
    <row r="261" spans="3:26" ht="15.5" x14ac:dyDescent="0.35">
      <c r="C261" t="s">
        <v>260</v>
      </c>
      <c r="D261" s="5">
        <v>-49000000000</v>
      </c>
      <c r="E261" s="5">
        <v>-13000000000</v>
      </c>
      <c r="F261" s="5">
        <v>-403000000000</v>
      </c>
      <c r="G261" s="5">
        <v>21000000000</v>
      </c>
    </row>
    <row r="262" spans="3:26" ht="15.5" x14ac:dyDescent="0.35">
      <c r="C262" t="s">
        <v>261</v>
      </c>
    </row>
    <row r="263" spans="3:26" ht="15.5" x14ac:dyDescent="0.35">
      <c r="C263" t="s">
        <v>13</v>
      </c>
      <c r="D263" s="5">
        <v>-49000000000</v>
      </c>
      <c r="E263" s="5">
        <v>-13000000000</v>
      </c>
      <c r="F263" s="5">
        <v>-403000000000</v>
      </c>
      <c r="G263" s="5">
        <v>21000000000</v>
      </c>
    </row>
    <row r="264" spans="3:26" ht="15.5" x14ac:dyDescent="0.35">
      <c r="C264" t="s">
        <v>16</v>
      </c>
      <c r="D264" s="6">
        <v>-0.28000000000000003</v>
      </c>
      <c r="E264" s="6">
        <v>-0.08</v>
      </c>
      <c r="F264" s="6">
        <v>-2.3199999999999998</v>
      </c>
      <c r="G264" s="6">
        <v>0.12</v>
      </c>
    </row>
    <row r="265" spans="3:26" ht="15.5" x14ac:dyDescent="0.35">
      <c r="C265" t="s">
        <v>58</v>
      </c>
      <c r="I265" s="6">
        <v>2.85</v>
      </c>
      <c r="J265" s="6">
        <v>2.0499999999999998</v>
      </c>
      <c r="K265" s="6">
        <v>1.48</v>
      </c>
      <c r="L265" s="6">
        <v>12.05</v>
      </c>
      <c r="M265" s="6">
        <v>3.01</v>
      </c>
      <c r="N265" s="6">
        <v>-44.55</v>
      </c>
      <c r="O265" s="6">
        <v>40.880000000000003</v>
      </c>
      <c r="P265" s="6">
        <v>-60.71</v>
      </c>
      <c r="Q265" s="6">
        <v>-10.62</v>
      </c>
      <c r="R265" s="6">
        <v>-37.090000000000003</v>
      </c>
      <c r="S265" s="6">
        <v>-18.62</v>
      </c>
      <c r="T265" s="6">
        <v>1.63</v>
      </c>
      <c r="U265" s="6">
        <v>-135.79</v>
      </c>
      <c r="V265" s="6">
        <v>9.48</v>
      </c>
      <c r="W265" s="6">
        <v>33.51</v>
      </c>
      <c r="X265" s="6">
        <v>-518.95000000000005</v>
      </c>
      <c r="Y265" s="6">
        <v>-102.2</v>
      </c>
      <c r="Z265" s="6">
        <v>-1208.44</v>
      </c>
    </row>
    <row r="266" spans="3:26" ht="15.5" x14ac:dyDescent="0.35">
      <c r="C266" t="s">
        <v>72</v>
      </c>
      <c r="I266" s="6">
        <v>44.56</v>
      </c>
      <c r="J266" s="6">
        <v>17.07</v>
      </c>
      <c r="K266" s="6">
        <v>33.78</v>
      </c>
      <c r="L266" s="6">
        <v>6.47</v>
      </c>
      <c r="M266" s="6">
        <v>16.61</v>
      </c>
      <c r="N266" s="6">
        <v>-1.1200000000000001</v>
      </c>
      <c r="O266" s="6">
        <v>1.22</v>
      </c>
      <c r="P266" s="6">
        <v>-0.82</v>
      </c>
      <c r="Q266" s="6">
        <v>-4.71</v>
      </c>
      <c r="R266" s="6">
        <v>-1.35</v>
      </c>
      <c r="S266" s="6">
        <v>-2.69</v>
      </c>
      <c r="T266" s="6">
        <v>30.67</v>
      </c>
      <c r="U266" s="6">
        <v>-0.37</v>
      </c>
      <c r="V266" s="6">
        <v>5.27</v>
      </c>
      <c r="W266" s="6">
        <v>1.52</v>
      </c>
      <c r="X266" s="6">
        <v>-0.13</v>
      </c>
      <c r="Y266" s="6">
        <v>-0.83</v>
      </c>
      <c r="Z266" s="6">
        <v>-0.04</v>
      </c>
    </row>
    <row r="267" spans="3:26" ht="15.5" x14ac:dyDescent="0.35">
      <c r="C267" t="s">
        <v>75</v>
      </c>
      <c r="I267" s="6">
        <v>5.88</v>
      </c>
      <c r="J267" s="6">
        <v>1.45</v>
      </c>
      <c r="K267" s="6">
        <v>2.13</v>
      </c>
      <c r="L267" s="6">
        <v>0.47</v>
      </c>
      <c r="M267" s="6">
        <v>0.44</v>
      </c>
      <c r="N267" s="6">
        <v>0.42</v>
      </c>
      <c r="O267" s="6">
        <v>0.32</v>
      </c>
      <c r="P267" s="6">
        <v>0.31</v>
      </c>
      <c r="Q267" s="6">
        <v>2.31</v>
      </c>
      <c r="R267" s="6">
        <v>2.34</v>
      </c>
      <c r="S267" s="6">
        <v>1.01</v>
      </c>
      <c r="T267" s="6">
        <v>0.73</v>
      </c>
      <c r="U267" s="6">
        <v>0.9</v>
      </c>
      <c r="V267" s="6">
        <v>0.04</v>
      </c>
      <c r="W267" s="6">
        <v>0.04</v>
      </c>
      <c r="X267" s="6">
        <v>7.0000000000000007E-2</v>
      </c>
      <c r="Y267" s="6">
        <v>0.15</v>
      </c>
      <c r="Z267" s="6">
        <v>0.08</v>
      </c>
    </row>
    <row r="268" spans="3:26" ht="15.5" x14ac:dyDescent="0.35">
      <c r="C268" t="s">
        <v>262</v>
      </c>
      <c r="I268" s="5">
        <v>288380000000</v>
      </c>
      <c r="J268" s="5">
        <v>398090000000</v>
      </c>
      <c r="K268" s="5">
        <v>404930000000</v>
      </c>
      <c r="L268" s="5">
        <v>362310000000</v>
      </c>
      <c r="M268" s="5">
        <v>176020000000</v>
      </c>
      <c r="N268" s="5">
        <v>-46050000000</v>
      </c>
      <c r="O268" s="5">
        <v>335770000000</v>
      </c>
      <c r="P268" s="5">
        <v>163560000000</v>
      </c>
    </row>
    <row r="269" spans="3:26" ht="15.5" x14ac:dyDescent="0.35">
      <c r="C269" t="s">
        <v>263</v>
      </c>
      <c r="I269" s="6">
        <v>2.1000000000000001E-2</v>
      </c>
      <c r="J269" s="6">
        <v>4.8000000000000001E-2</v>
      </c>
      <c r="K269" s="6">
        <v>3.3399999999999999E-2</v>
      </c>
      <c r="L269" s="6">
        <v>1.52E-2</v>
      </c>
      <c r="M269" s="6">
        <v>4.1999999999999997E-3</v>
      </c>
      <c r="N269" s="6">
        <v>-6.6400000000000001E-2</v>
      </c>
      <c r="O269" s="6">
        <v>5.9400000000000001E-2</v>
      </c>
      <c r="P269" s="6">
        <v>-8.8000000000000009E-2</v>
      </c>
      <c r="Q269" s="6">
        <v>-0.1825</v>
      </c>
      <c r="R269" s="6">
        <v>-0.54869999999999997</v>
      </c>
      <c r="S269" s="6">
        <v>-0.19</v>
      </c>
      <c r="T269" s="6">
        <v>1.3500000000000002E-2</v>
      </c>
      <c r="U269" s="6">
        <v>-1.0724</v>
      </c>
      <c r="V269" s="6">
        <v>8.199999999999999E-3</v>
      </c>
      <c r="W269" s="6">
        <v>1.7899999999999999E-2</v>
      </c>
      <c r="X269" s="6">
        <v>-0.22030000000000002</v>
      </c>
      <c r="Y269" s="6">
        <v>-5.0300000000000004E-2</v>
      </c>
      <c r="Z269" s="6">
        <v>-0.66049999999999998</v>
      </c>
    </row>
    <row r="270" spans="3:26" ht="15.5" x14ac:dyDescent="0.35">
      <c r="C270" t="s">
        <v>264</v>
      </c>
      <c r="I270" s="6">
        <v>0.12820000000000001</v>
      </c>
      <c r="J270" s="6">
        <v>0.10060000000000001</v>
      </c>
      <c r="K270" s="6">
        <v>0.109</v>
      </c>
      <c r="L270" s="6">
        <v>0.18579999999999999</v>
      </c>
      <c r="M270" s="6">
        <v>5.04E-2</v>
      </c>
      <c r="N270" s="6">
        <v>-0.64529999999999998</v>
      </c>
      <c r="O270" s="6">
        <v>0.36369999999999997</v>
      </c>
      <c r="P270" s="6">
        <v>-0.46950000000000003</v>
      </c>
      <c r="Q270" s="6">
        <v>0.20190000000000002</v>
      </c>
      <c r="R270" s="6">
        <v>0.59709999999999996</v>
      </c>
      <c r="S270" s="6">
        <v>0.44659999999999994</v>
      </c>
      <c r="T270" s="6">
        <v>-7.2400000000000006E-2</v>
      </c>
      <c r="U270" s="6">
        <v>5.7079999999999993</v>
      </c>
      <c r="V270" s="6">
        <v>2.3700000000000002E-2</v>
      </c>
      <c r="W270" s="6">
        <v>3.78E-2</v>
      </c>
      <c r="X270" s="6">
        <v>-0.65450000000000008</v>
      </c>
      <c r="Y270" s="6">
        <v>-0.2752</v>
      </c>
      <c r="Z270" s="6">
        <v>-2.4180999999999999</v>
      </c>
    </row>
    <row r="271" spans="3:26" ht="15.5" x14ac:dyDescent="0.35">
      <c r="C271" t="s">
        <v>265</v>
      </c>
      <c r="I271" s="6">
        <v>9.4999999999999998E-3</v>
      </c>
      <c r="J271" s="6">
        <v>7.2300000000000003E-2</v>
      </c>
      <c r="K271" s="6">
        <v>0.1321</v>
      </c>
      <c r="L271" s="6">
        <v>0.11539999999999999</v>
      </c>
      <c r="M271" s="6">
        <v>1.03E-2</v>
      </c>
      <c r="N271" s="6">
        <v>-0.1036</v>
      </c>
      <c r="O271" s="6">
        <v>3.9800000000000002E-2</v>
      </c>
      <c r="P271" s="6">
        <v>-0.1183</v>
      </c>
      <c r="Q271" s="6">
        <v>1.9699999999999999E-2</v>
      </c>
      <c r="R271" s="6">
        <v>0.1182</v>
      </c>
      <c r="S271" s="6">
        <v>-0.86040000000000005</v>
      </c>
      <c r="T271" s="6">
        <v>2.5477000000000003</v>
      </c>
      <c r="U271" s="6">
        <v>0.1583</v>
      </c>
      <c r="V271" s="6">
        <v>0.17350000000000002</v>
      </c>
      <c r="W271" s="6">
        <v>9.0200000000000002E-2</v>
      </c>
      <c r="X271" s="6">
        <v>4.24E-2</v>
      </c>
      <c r="Y271" s="6">
        <v>3.9300000000000002E-2</v>
      </c>
      <c r="Z271" s="6">
        <v>0.16489999999999999</v>
      </c>
    </row>
    <row r="272" spans="3:26" ht="15.5" x14ac:dyDescent="0.35">
      <c r="C272" t="s">
        <v>266</v>
      </c>
      <c r="I272" s="6">
        <v>0.55000000000000004</v>
      </c>
      <c r="J272" s="6">
        <v>2.96</v>
      </c>
      <c r="K272" s="6">
        <v>2.2599999999999998</v>
      </c>
      <c r="L272" s="6">
        <v>1.5</v>
      </c>
      <c r="M272" s="6">
        <v>0.14000000000000001</v>
      </c>
      <c r="Q272" s="6">
        <v>-0.23</v>
      </c>
      <c r="R272" s="6">
        <v>-1.65</v>
      </c>
      <c r="S272" s="6">
        <v>2.34</v>
      </c>
      <c r="T272" s="6">
        <v>2.77</v>
      </c>
      <c r="U272" s="6">
        <v>0.87</v>
      </c>
      <c r="V272" s="6">
        <v>1.77</v>
      </c>
      <c r="W272" s="6">
        <v>0.88</v>
      </c>
      <c r="X272" s="6">
        <v>0.64</v>
      </c>
      <c r="Y272" s="6">
        <v>0.64</v>
      </c>
      <c r="Z272" s="6">
        <v>4.05</v>
      </c>
    </row>
    <row r="273" spans="3:26" ht="15.5" x14ac:dyDescent="0.35">
      <c r="C273" t="s">
        <v>69</v>
      </c>
      <c r="I273" s="6">
        <v>5.72</v>
      </c>
      <c r="J273" s="6">
        <v>1.72</v>
      </c>
      <c r="K273" s="6">
        <v>3.67</v>
      </c>
      <c r="L273" s="6">
        <v>1.2</v>
      </c>
      <c r="M273" s="6">
        <v>0.84</v>
      </c>
      <c r="N273" s="6">
        <v>0.72</v>
      </c>
      <c r="O273" s="6">
        <v>0.44</v>
      </c>
      <c r="P273" s="6">
        <v>0.39</v>
      </c>
      <c r="Q273" s="6">
        <v>-0.95</v>
      </c>
      <c r="R273" s="6">
        <v>-0.8</v>
      </c>
      <c r="S273" s="6">
        <v>-1.2</v>
      </c>
      <c r="T273" s="6">
        <v>-2.2200000000000002</v>
      </c>
      <c r="U273" s="6">
        <v>-2.1</v>
      </c>
      <c r="V273" s="6">
        <v>0.13</v>
      </c>
      <c r="W273" s="6">
        <v>0.06</v>
      </c>
      <c r="X273" s="6">
        <v>0.08</v>
      </c>
      <c r="Y273" s="6">
        <v>0.23</v>
      </c>
      <c r="Z273" s="6">
        <v>0.1</v>
      </c>
    </row>
    <row r="274" spans="3:26" ht="15.5" x14ac:dyDescent="0.35">
      <c r="C274" t="s">
        <v>66</v>
      </c>
      <c r="I274" s="6">
        <v>22.22</v>
      </c>
      <c r="J274" s="6">
        <v>20.34</v>
      </c>
      <c r="K274" s="6">
        <v>13.61</v>
      </c>
      <c r="L274" s="6">
        <v>64.87</v>
      </c>
      <c r="M274" s="6">
        <v>59.76</v>
      </c>
      <c r="N274" s="6">
        <v>69.040000000000006</v>
      </c>
      <c r="O274" s="6">
        <v>112.41</v>
      </c>
      <c r="P274" s="6">
        <v>129.31</v>
      </c>
      <c r="Q274" s="6">
        <v>-52.59</v>
      </c>
      <c r="R274" s="6">
        <v>-62.12</v>
      </c>
      <c r="S274" s="6">
        <v>-41.69</v>
      </c>
      <c r="T274" s="6">
        <v>-22.53</v>
      </c>
      <c r="U274" s="6">
        <v>-23.79</v>
      </c>
      <c r="V274" s="6">
        <v>399.15</v>
      </c>
      <c r="W274" s="6">
        <v>886.2</v>
      </c>
      <c r="X274" s="6">
        <v>792.88</v>
      </c>
      <c r="Y274" s="6">
        <v>371.37</v>
      </c>
      <c r="Z274" s="6">
        <v>499.74</v>
      </c>
    </row>
    <row r="275" spans="3:26" ht="15.5" x14ac:dyDescent="0.35">
      <c r="C275" t="s">
        <v>267</v>
      </c>
      <c r="I275" s="6">
        <v>5.72</v>
      </c>
      <c r="J275" s="6">
        <v>1.72</v>
      </c>
      <c r="K275" s="6">
        <v>3.67</v>
      </c>
      <c r="L275" s="6">
        <v>1.2</v>
      </c>
      <c r="M275" s="6">
        <v>0.84</v>
      </c>
      <c r="N275" s="6">
        <v>0.72</v>
      </c>
      <c r="O275" s="6">
        <v>0.44</v>
      </c>
      <c r="P275" s="6">
        <v>0.39</v>
      </c>
      <c r="Q275" s="6">
        <v>-0.95</v>
      </c>
      <c r="R275" s="6">
        <v>-0.8</v>
      </c>
      <c r="S275" s="6">
        <v>-1.2</v>
      </c>
      <c r="T275" s="6">
        <v>-2.2200000000000002</v>
      </c>
      <c r="U275" s="6">
        <v>-2.1</v>
      </c>
      <c r="V275" s="6">
        <v>0.13</v>
      </c>
      <c r="W275" s="6">
        <v>0.06</v>
      </c>
      <c r="X275" s="6">
        <v>0.08</v>
      </c>
      <c r="Y275" s="6">
        <v>0.25</v>
      </c>
      <c r="Z275" s="6">
        <v>0.11</v>
      </c>
    </row>
    <row r="276" spans="3:26" ht="15.5" x14ac:dyDescent="0.35">
      <c r="C276" t="s">
        <v>268</v>
      </c>
      <c r="I276" s="6">
        <v>22.21</v>
      </c>
      <c r="J276" s="6">
        <v>20.329999999999998</v>
      </c>
      <c r="K276" s="6">
        <v>13.61</v>
      </c>
      <c r="L276" s="6">
        <v>64.87</v>
      </c>
      <c r="M276" s="6">
        <v>59.76</v>
      </c>
      <c r="N276" s="6">
        <v>69.040000000000006</v>
      </c>
      <c r="O276" s="6">
        <v>112.41</v>
      </c>
      <c r="P276" s="6">
        <v>129.31</v>
      </c>
      <c r="Q276" s="6">
        <v>-52.59</v>
      </c>
      <c r="R276" s="6">
        <v>-62.12</v>
      </c>
      <c r="S276" s="6">
        <v>-41.69</v>
      </c>
      <c r="T276" s="6">
        <v>-22.57</v>
      </c>
      <c r="U276" s="6">
        <v>-23.83</v>
      </c>
      <c r="V276" s="6">
        <v>398.87</v>
      </c>
      <c r="W276" s="6">
        <v>885.85</v>
      </c>
      <c r="X276" s="6">
        <v>792.68</v>
      </c>
      <c r="Y276" s="6">
        <v>335.35</v>
      </c>
      <c r="Z276" s="6">
        <v>461.73</v>
      </c>
    </row>
    <row r="277" spans="3:26" ht="15.5" x14ac:dyDescent="0.35">
      <c r="C277" t="s">
        <v>269</v>
      </c>
      <c r="I277" s="5">
        <v>2190000000000</v>
      </c>
      <c r="J277" s="5">
        <v>899000000000</v>
      </c>
      <c r="K277" s="5">
        <v>2152000000000</v>
      </c>
      <c r="L277" s="5">
        <v>13394000000000</v>
      </c>
      <c r="M277" s="5">
        <v>11313000000000</v>
      </c>
      <c r="N277" s="5">
        <v>10114000000000</v>
      </c>
      <c r="O277" s="5">
        <v>9055000000000</v>
      </c>
      <c r="P277" s="5">
        <v>8572000000000</v>
      </c>
      <c r="Q277" s="5">
        <v>9230000000000</v>
      </c>
      <c r="R277" s="5">
        <v>9628000000000</v>
      </c>
      <c r="S277" s="5">
        <v>9417000000000</v>
      </c>
      <c r="T277" s="5">
        <v>9235000000000</v>
      </c>
      <c r="U277" s="5">
        <v>7213000000000</v>
      </c>
      <c r="V277" s="5">
        <v>3735000000000</v>
      </c>
      <c r="W277" s="5">
        <v>9574000000000</v>
      </c>
      <c r="X277" s="5">
        <v>2630000000000</v>
      </c>
      <c r="Y277" s="5">
        <v>3247000000000</v>
      </c>
      <c r="Z277" s="5">
        <v>6076000000000</v>
      </c>
    </row>
    <row r="278" spans="3:26" ht="15.5" x14ac:dyDescent="0.35">
      <c r="C278" t="s">
        <v>270</v>
      </c>
      <c r="I278" s="5">
        <v>14647000000000</v>
      </c>
      <c r="J278" s="5">
        <v>424000000000</v>
      </c>
      <c r="K278" s="5">
        <v>124000000000</v>
      </c>
      <c r="L278" s="5">
        <v>232000000000</v>
      </c>
      <c r="M278" s="5">
        <v>244000000000</v>
      </c>
      <c r="N278" s="5">
        <v>262000000000</v>
      </c>
      <c r="O278" s="5">
        <v>432000000000</v>
      </c>
      <c r="P278" s="5">
        <v>455000000000</v>
      </c>
      <c r="Q278" s="5">
        <v>337000000000</v>
      </c>
      <c r="R278" s="5">
        <v>465000000000</v>
      </c>
      <c r="S278" s="5">
        <v>1076000000000</v>
      </c>
      <c r="T278" s="5">
        <v>1275000000000</v>
      </c>
      <c r="U278" s="5">
        <v>3574000000000</v>
      </c>
      <c r="V278" s="5">
        <v>5026000000000</v>
      </c>
      <c r="W278" s="5">
        <v>1230000000000</v>
      </c>
      <c r="X278" s="5">
        <v>8367000000000</v>
      </c>
      <c r="Y278" s="5">
        <v>8877000000000</v>
      </c>
      <c r="Z278" s="5">
        <v>1681000000000</v>
      </c>
    </row>
    <row r="279" spans="3:26" ht="15.5" x14ac:dyDescent="0.35">
      <c r="C279" t="s">
        <v>26</v>
      </c>
      <c r="I279" s="5">
        <v>16836000000000</v>
      </c>
      <c r="J279" s="5">
        <v>1323000000000</v>
      </c>
      <c r="K279" s="5">
        <v>2276000000000</v>
      </c>
      <c r="L279" s="5">
        <v>13625000000000</v>
      </c>
      <c r="M279" s="5">
        <v>11557000000000</v>
      </c>
      <c r="N279" s="5">
        <v>10376000000000</v>
      </c>
      <c r="O279" s="5">
        <v>9487000000000</v>
      </c>
      <c r="P279" s="5">
        <v>9028000000000</v>
      </c>
      <c r="Q279" s="5">
        <v>9567000000000</v>
      </c>
      <c r="R279" s="5">
        <v>10093000000000</v>
      </c>
      <c r="S279" s="5">
        <v>10493000000000</v>
      </c>
      <c r="T279" s="5">
        <v>10509000000000</v>
      </c>
      <c r="U279" s="5">
        <v>10788000000000</v>
      </c>
      <c r="V279" s="5">
        <v>8761000000000</v>
      </c>
      <c r="W279" s="5">
        <v>10804000000000</v>
      </c>
      <c r="X279" s="5">
        <v>10997000000000</v>
      </c>
      <c r="Y279" s="5">
        <v>12124000000000</v>
      </c>
      <c r="Z279" s="5">
        <v>7757000000000</v>
      </c>
    </row>
    <row r="280" spans="3:26" ht="15.5" x14ac:dyDescent="0.35">
      <c r="C280" t="s">
        <v>23</v>
      </c>
      <c r="I280" s="5">
        <v>16599000000000</v>
      </c>
      <c r="J280" s="5">
        <v>1155000000000</v>
      </c>
      <c r="K280" s="5">
        <v>1411000000000</v>
      </c>
      <c r="L280" s="5">
        <v>13429000000000</v>
      </c>
      <c r="M280" s="5">
        <v>11403000000000</v>
      </c>
      <c r="N280" s="5">
        <v>10293000000000</v>
      </c>
      <c r="O280" s="5">
        <v>9360000000000</v>
      </c>
      <c r="P280" s="5">
        <v>8909000000000</v>
      </c>
      <c r="Q280" s="5">
        <v>9443000000000</v>
      </c>
      <c r="R280" s="5">
        <v>9948000000000</v>
      </c>
      <c r="S280" s="5">
        <v>10075000000000</v>
      </c>
      <c r="T280" s="5">
        <v>10230000000000</v>
      </c>
      <c r="U280" s="5">
        <v>10616000000000</v>
      </c>
      <c r="V280" s="5">
        <v>8597000000000</v>
      </c>
      <c r="W280" s="5">
        <v>10318000000000</v>
      </c>
      <c r="X280" s="5">
        <v>10255000000000</v>
      </c>
      <c r="Y280" s="5">
        <v>10774000000000</v>
      </c>
      <c r="Z280" s="5">
        <v>6708000000000</v>
      </c>
    </row>
    <row r="281" spans="3:26" ht="15.5" x14ac:dyDescent="0.35">
      <c r="C281" t="s">
        <v>271</v>
      </c>
      <c r="I281" s="5">
        <v>822000000000</v>
      </c>
      <c r="J281" s="5">
        <v>1479000000000</v>
      </c>
      <c r="K281" s="5">
        <v>-13000000000</v>
      </c>
      <c r="L281" s="5">
        <v>-1039000000000</v>
      </c>
      <c r="M281" s="5">
        <v>-1363000000000</v>
      </c>
      <c r="N281" s="5">
        <v>-1254000000000</v>
      </c>
      <c r="O281" s="5">
        <v>144000000000</v>
      </c>
      <c r="P281" s="5">
        <v>-282000000000</v>
      </c>
      <c r="Q281" s="5">
        <v>-9088000000000</v>
      </c>
      <c r="R281" s="5">
        <v>-8487000000000</v>
      </c>
      <c r="S281" s="5">
        <v>-8410000000000</v>
      </c>
      <c r="T281" s="5">
        <v>-6226000000000</v>
      </c>
      <c r="U281" s="5">
        <v>-2743000000000</v>
      </c>
      <c r="V281" s="5">
        <v>2455000000000</v>
      </c>
      <c r="W281" s="5">
        <v>84000000000</v>
      </c>
      <c r="X281" s="5">
        <v>8529000000000</v>
      </c>
      <c r="Y281" s="5">
        <v>-2488000000000</v>
      </c>
      <c r="Z281" s="5">
        <v>-4603000000000</v>
      </c>
    </row>
    <row r="282" spans="3:26" ht="15.5" x14ac:dyDescent="0.35">
      <c r="C282" t="s">
        <v>272</v>
      </c>
      <c r="I282" s="5">
        <v>-108000000000</v>
      </c>
      <c r="J282" s="5">
        <v>1000000000</v>
      </c>
      <c r="K282" s="5">
        <v>-318000000000</v>
      </c>
      <c r="L282" s="5">
        <v>400000000000</v>
      </c>
      <c r="M282" s="5">
        <v>50000000000</v>
      </c>
      <c r="N282" s="5">
        <v>-19000000000</v>
      </c>
      <c r="O282" s="5">
        <v>348000000000</v>
      </c>
      <c r="P282" s="5">
        <v>124000000000</v>
      </c>
      <c r="Q282" s="5">
        <v>123000000000</v>
      </c>
      <c r="R282" s="5">
        <v>-205000000000</v>
      </c>
      <c r="S282" s="5">
        <v>-415000000000</v>
      </c>
      <c r="T282" s="5">
        <v>860000000000</v>
      </c>
      <c r="U282" s="5">
        <v>318000000000</v>
      </c>
      <c r="V282" s="5">
        <v>369000000000</v>
      </c>
      <c r="W282" s="5">
        <v>621000000000</v>
      </c>
      <c r="X282" s="5">
        <v>1493000000000</v>
      </c>
      <c r="Y282" s="5">
        <v>2993000000000</v>
      </c>
      <c r="Z282" s="5">
        <v>1318000000000</v>
      </c>
    </row>
    <row r="283" spans="3:26" ht="15.5" x14ac:dyDescent="0.35">
      <c r="C283" t="s">
        <v>273</v>
      </c>
      <c r="V283" s="5">
        <v>-78000000000</v>
      </c>
      <c r="W283" s="5">
        <v>-43000000000</v>
      </c>
      <c r="X283" s="5">
        <v>-591000000000</v>
      </c>
      <c r="Y283" s="5">
        <v>-125000000000</v>
      </c>
      <c r="Z283" s="5">
        <v>-222000000000</v>
      </c>
    </row>
    <row r="284" spans="3:26" ht="15.5" x14ac:dyDescent="0.35">
      <c r="C284" t="s">
        <v>15</v>
      </c>
      <c r="I284" s="5">
        <v>-108000000000</v>
      </c>
      <c r="J284" s="5">
        <v>1000000000</v>
      </c>
      <c r="K284" s="5">
        <v>-318000000000</v>
      </c>
      <c r="L284" s="5">
        <v>400000000000</v>
      </c>
      <c r="M284" s="5">
        <v>50000000000</v>
      </c>
      <c r="N284" s="5">
        <v>-19000000000</v>
      </c>
      <c r="O284" s="5">
        <v>348000000000</v>
      </c>
      <c r="P284" s="5">
        <v>124000000000</v>
      </c>
      <c r="Q284" s="5">
        <v>123000000000</v>
      </c>
      <c r="R284" s="5">
        <v>-205000000000</v>
      </c>
      <c r="S284" s="5">
        <v>-415000000000</v>
      </c>
      <c r="T284" s="5">
        <v>860000000000</v>
      </c>
      <c r="U284" s="5">
        <v>318000000000</v>
      </c>
      <c r="V284" s="5">
        <v>291000000000</v>
      </c>
      <c r="W284" s="5">
        <v>578000000000</v>
      </c>
      <c r="X284" s="5">
        <v>902000000000</v>
      </c>
      <c r="Y284" s="5">
        <v>2868000000000</v>
      </c>
      <c r="Z284" s="5">
        <v>1096000000000</v>
      </c>
    </row>
    <row r="285" spans="3:26" ht="15.5" x14ac:dyDescent="0.35">
      <c r="C285" t="s">
        <v>17</v>
      </c>
      <c r="I285" s="6">
        <v>-0.62</v>
      </c>
      <c r="J285" s="6">
        <v>0.01</v>
      </c>
      <c r="K285" s="6">
        <v>-1.99</v>
      </c>
      <c r="L285" s="6">
        <v>18.12</v>
      </c>
      <c r="M285" s="6">
        <v>2.37</v>
      </c>
      <c r="N285" s="6">
        <v>-0.9</v>
      </c>
      <c r="O285" s="6">
        <v>16.670000000000002</v>
      </c>
      <c r="P285" s="6">
        <v>5.96</v>
      </c>
      <c r="Q285" s="6">
        <v>1.08</v>
      </c>
      <c r="R285" s="6">
        <v>-2.11</v>
      </c>
      <c r="S285" s="6">
        <v>-4.43</v>
      </c>
      <c r="T285" s="6">
        <v>9.18</v>
      </c>
      <c r="U285" s="6">
        <v>3.39</v>
      </c>
      <c r="V285" s="6">
        <v>21.57</v>
      </c>
      <c r="W285" s="6">
        <v>42.82</v>
      </c>
      <c r="X285" s="6">
        <v>66.92</v>
      </c>
      <c r="Y285" s="6">
        <v>212.69</v>
      </c>
      <c r="Z285" s="6">
        <v>81.260000000000005</v>
      </c>
    </row>
  </sheetData>
  <pageMargins left="0.7" right="0.7" top="0.75" bottom="0.75" header="0.3" footer="0.3"/>
  <ignoredErrors>
    <ignoredError sqref="A1:Z286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A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2217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2218</v>
      </c>
      <c r="D2" s="2" vm="226">
        <f ca="1">IFERROR(_xlfn.STOCKHISTORY("XIDX:" &amp; $C$1, D3, , 0, 0, 1), "Libur")</f>
        <v>1765</v>
      </c>
      <c r="E2" s="2" vm="564">
        <f ca="1">IFERROR(_xlfn.STOCKHISTORY("XIDX:" &amp; $C$1, E3, , 0, 0, 1), "Libur")</f>
        <v>1555</v>
      </c>
      <c r="H2" s="2" vm="564">
        <f ca="1">IFERROR(INDEX(D2:G2,COUNT(D2:G2)),"")</f>
        <v>1555</v>
      </c>
      <c r="I2" s="2" vm="441">
        <f t="shared" ref="I2:AA2" ca="1" si="0">IFERROR(_xlfn.STOCKHISTORY("XIDX:" &amp; $C$1, I1, , 0, 0, 1), "Libur")</f>
        <v>1790</v>
      </c>
      <c r="J2" s="2" vm="312">
        <f t="shared" ca="1" si="0"/>
        <v>1730</v>
      </c>
      <c r="K2" s="2" vm="565">
        <f t="shared" ca="1" si="0"/>
        <v>1695</v>
      </c>
      <c r="L2" s="2" vm="463">
        <f t="shared" ca="1" si="0"/>
        <v>1185</v>
      </c>
      <c r="M2" s="2" vm="566">
        <f t="shared" ca="1" si="0"/>
        <v>965</v>
      </c>
      <c r="N2" s="2" vm="197">
        <f t="shared" ca="1" si="0"/>
        <v>995</v>
      </c>
      <c r="O2" s="2" vm="566">
        <f t="shared" ca="1" si="0"/>
        <v>965</v>
      </c>
      <c r="P2" s="2" vm="567">
        <f t="shared" ca="1" si="0"/>
        <v>915</v>
      </c>
      <c r="Q2" s="2" vm="223">
        <f t="shared" ca="1" si="0"/>
        <v>1350</v>
      </c>
      <c r="R2" s="2" vm="167">
        <f t="shared" ca="1" si="0"/>
        <v>845</v>
      </c>
      <c r="S2" s="2" vm="568">
        <f t="shared" ca="1" si="0"/>
        <v>595</v>
      </c>
      <c r="T2" s="2" vm="253">
        <f t="shared" ca="1" si="0"/>
        <v>835</v>
      </c>
      <c r="U2" s="2" vm="569">
        <f t="shared" ca="1" si="0"/>
        <v>920</v>
      </c>
      <c r="V2" s="2" vm="309">
        <f t="shared" ca="1" si="0"/>
        <v>1100</v>
      </c>
      <c r="W2" s="2" vm="570">
        <f t="shared" ca="1" si="0"/>
        <v>1220</v>
      </c>
      <c r="X2" s="2" vm="571">
        <f t="shared" ca="1" si="0"/>
        <v>1910</v>
      </c>
      <c r="Y2" s="2" vm="572">
        <f t="shared" ca="1" si="0"/>
        <v>697.42729999999995</v>
      </c>
      <c r="Z2" s="2" vm="573">
        <f t="shared" ca="1" si="0"/>
        <v>486.23450000000003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5922860000000</v>
      </c>
      <c r="E4" s="2">
        <f>IFERROR(INDEX(E51:E500,MATCH($C$4,$C$51:$C$500,0)),"")</f>
        <v>5697618000000</v>
      </c>
      <c r="H4" s="2">
        <f>IFERROR(SUM(D4:G4)*(4/MAX(1,COUNT(D4:G4))),"")</f>
        <v>23240956000000</v>
      </c>
      <c r="I4" s="2">
        <f t="shared" ref="I4:AA4" si="1">IFERROR(INDEX(I51:I500,MATCH($C$4,$C$51:$C$500,0)),"")</f>
        <v>24671960000000</v>
      </c>
      <c r="J4" s="2">
        <f t="shared" si="1"/>
        <v>24227316000000</v>
      </c>
      <c r="K4" s="2">
        <f t="shared" si="1"/>
        <v>22306000000000</v>
      </c>
      <c r="L4" s="2">
        <f t="shared" si="1"/>
        <v>19114194000000</v>
      </c>
      <c r="M4" s="2">
        <f t="shared" si="1"/>
        <v>18862951000000</v>
      </c>
      <c r="N4" s="2">
        <f t="shared" si="1"/>
        <v>20703099000000</v>
      </c>
      <c r="O4" s="2">
        <f t="shared" si="1"/>
        <v>21689486000000</v>
      </c>
      <c r="P4" s="2">
        <f t="shared" si="1"/>
        <v>20293247000000</v>
      </c>
      <c r="Q4" s="2">
        <f t="shared" si="1"/>
        <v>20403384000000</v>
      </c>
      <c r="R4" s="2">
        <f t="shared" si="1"/>
        <v>21324648000000</v>
      </c>
      <c r="S4" s="2">
        <f t="shared" si="1"/>
        <v>22318759000000</v>
      </c>
      <c r="T4" s="2">
        <f t="shared" si="1"/>
        <v>20812884000000</v>
      </c>
      <c r="U4" s="2">
        <f t="shared" si="1"/>
        <v>17870203000000</v>
      </c>
      <c r="V4" s="2">
        <f t="shared" si="1"/>
        <v>16195571000000</v>
      </c>
      <c r="W4" s="2">
        <f t="shared" si="1"/>
        <v>14791294000000</v>
      </c>
      <c r="X4" s="2">
        <f t="shared" si="1"/>
        <v>12448430000000</v>
      </c>
      <c r="Y4" s="2">
        <f t="shared" si="1"/>
        <v>11311112000000</v>
      </c>
      <c r="Z4" s="2">
        <f t="shared" si="1"/>
        <v>9795732000000</v>
      </c>
      <c r="AA4" s="2">
        <f t="shared" si="1"/>
        <v>8272717000000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1338057000000</v>
      </c>
      <c r="E5" s="2">
        <f>IFERROR(INDEX(E51:E500,MATCH($C$5,$C$51:$C$500,0)),"")</f>
        <v>899080000000</v>
      </c>
      <c r="H5" s="2">
        <f>IFERROR(SUM(D5:G5)*(4/MAX(1,COUNT(D5:G5))),"")</f>
        <v>4474274000000</v>
      </c>
      <c r="I5" s="2">
        <f t="shared" ref="I5:AA5" si="2">IFERROR(INDEX(I51:I500,MATCH($C$5,$C$51:$C$500,0)),"")</f>
        <v>8839185000000</v>
      </c>
      <c r="J5" s="2">
        <f t="shared" si="2"/>
        <v>6735811000000</v>
      </c>
      <c r="K5" s="2">
        <f t="shared" si="2"/>
        <v>6723316000000</v>
      </c>
      <c r="L5" s="2">
        <f t="shared" si="2"/>
        <v>4135356000000</v>
      </c>
      <c r="M5" s="2">
        <f t="shared" si="2"/>
        <v>3416810000000</v>
      </c>
      <c r="N5" s="2">
        <f t="shared" si="2"/>
        <v>3290954000000</v>
      </c>
      <c r="O5" s="2">
        <f t="shared" si="2"/>
        <v>4389693000000</v>
      </c>
      <c r="P5" s="2">
        <f t="shared" si="2"/>
        <v>3202856000000</v>
      </c>
      <c r="Q5" s="2">
        <f t="shared" si="2"/>
        <v>2986213000000</v>
      </c>
      <c r="R5" s="2">
        <f t="shared" si="2"/>
        <v>5528205000000</v>
      </c>
      <c r="S5" s="2">
        <f t="shared" si="2"/>
        <v>231639000000</v>
      </c>
      <c r="T5" s="2">
        <f t="shared" si="2"/>
        <v>2693683000000</v>
      </c>
      <c r="U5" s="2">
        <f t="shared" si="2"/>
        <v>3220222000000</v>
      </c>
      <c r="V5" s="2">
        <f t="shared" si="2"/>
        <v>4265921000000</v>
      </c>
      <c r="W5" s="2">
        <f t="shared" si="2"/>
        <v>3240172000000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56307278000000</v>
      </c>
      <c r="E6" s="2">
        <f>IFERROR(INDEX(E51:E500,MATCH($C$6,$C$51:$C$500,0)),"")</f>
        <v>59065970000000</v>
      </c>
      <c r="H6" s="2">
        <f>IFERROR(INDEX(D6:G6,COUNT(D6:G6)),"")</f>
        <v>59065970000000</v>
      </c>
      <c r="I6" s="2">
        <f t="shared" ref="I6:AA6" si="3">IFERROR(INDEX(I51:I500,MATCH($C$6,$C$51:$C$500,0)),"")</f>
        <v>58157183000000</v>
      </c>
      <c r="J6" s="2">
        <f t="shared" si="3"/>
        <v>53196327000000</v>
      </c>
      <c r="K6" s="2">
        <f t="shared" si="3"/>
        <v>49337371000000</v>
      </c>
      <c r="L6" s="2">
        <f t="shared" si="3"/>
        <v>45276263000000</v>
      </c>
      <c r="M6" s="2">
        <f t="shared" si="3"/>
        <v>43388358000000</v>
      </c>
      <c r="N6" s="2">
        <f t="shared" si="3"/>
        <v>41053051000000</v>
      </c>
      <c r="O6" s="2">
        <f t="shared" si="3"/>
        <v>43294166000000</v>
      </c>
      <c r="P6" s="2">
        <f t="shared" si="3"/>
        <v>39580579000000</v>
      </c>
      <c r="Q6" s="2">
        <f t="shared" si="3"/>
        <v>36950996000000</v>
      </c>
      <c r="R6" s="2">
        <f t="shared" si="3"/>
        <v>34207622000000</v>
      </c>
      <c r="S6" s="2">
        <f t="shared" si="3"/>
        <v>28679387000000</v>
      </c>
      <c r="T6" s="2">
        <f t="shared" si="3"/>
        <v>28447694000000</v>
      </c>
      <c r="U6" s="2">
        <f t="shared" si="3"/>
        <v>25886687000000</v>
      </c>
      <c r="V6" s="2">
        <f t="shared" si="3"/>
        <v>22651912000000</v>
      </c>
      <c r="W6" s="2">
        <f t="shared" si="3"/>
        <v>18369491000000</v>
      </c>
      <c r="X6" s="2">
        <f t="shared" si="3"/>
        <v>13840500000000</v>
      </c>
      <c r="Y6" s="2">
        <f t="shared" si="3"/>
        <v>11276372000000</v>
      </c>
      <c r="Z6" s="2">
        <f t="shared" si="3"/>
        <v>9361228000000</v>
      </c>
      <c r="AA6" s="2">
        <f t="shared" si="3"/>
        <v>9135745000000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25.14</v>
      </c>
      <c r="E7" s="3">
        <f>IFERROR(INDEX(E51:E500,MATCH($C$7,$C$51:$C$500,0))/1000000000,"")</f>
        <v>25.14</v>
      </c>
      <c r="H7" s="3">
        <f>IFERROR(INDEX(D7:G7,COUNT(D7:G7)),"")</f>
        <v>25.14</v>
      </c>
      <c r="I7" s="3">
        <f t="shared" ref="I7:AA7" si="4">IFERROR(INDEX(I51:I500,MATCH($C$7,$C$51:$C$500,0))/1000000000,"")</f>
        <v>25.14</v>
      </c>
      <c r="J7" s="3">
        <f t="shared" si="4"/>
        <v>25.14</v>
      </c>
      <c r="K7" s="3">
        <f t="shared" si="4"/>
        <v>25.13</v>
      </c>
      <c r="L7" s="3">
        <f t="shared" si="4"/>
        <v>25.13</v>
      </c>
      <c r="M7" s="3">
        <f t="shared" si="4"/>
        <v>25.13</v>
      </c>
      <c r="N7" s="3">
        <f t="shared" si="4"/>
        <v>25.13</v>
      </c>
      <c r="O7" s="3">
        <f t="shared" si="4"/>
        <v>25.13</v>
      </c>
      <c r="P7" s="3">
        <f t="shared" si="4"/>
        <v>25.13</v>
      </c>
      <c r="Q7" s="3">
        <f t="shared" si="4"/>
        <v>25.13</v>
      </c>
      <c r="R7" s="3">
        <f t="shared" si="4"/>
        <v>25.13</v>
      </c>
      <c r="S7" s="3">
        <f t="shared" si="4"/>
        <v>25.13</v>
      </c>
      <c r="T7" s="3">
        <f t="shared" si="4"/>
        <v>25.13</v>
      </c>
      <c r="U7" s="3">
        <f t="shared" si="4"/>
        <v>25.13</v>
      </c>
      <c r="V7" s="3">
        <f t="shared" si="4"/>
        <v>25.13</v>
      </c>
      <c r="W7" s="3">
        <f t="shared" si="4"/>
        <v>25.13</v>
      </c>
      <c r="X7" s="3">
        <f t="shared" si="4"/>
        <v>23.93</v>
      </c>
      <c r="Y7" s="3">
        <f t="shared" si="4"/>
        <v>23.93</v>
      </c>
      <c r="Z7" s="3">
        <f t="shared" si="4"/>
        <v>23.93</v>
      </c>
      <c r="AA7" s="3">
        <f t="shared" si="4"/>
        <v>12.25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6346000000000</v>
      </c>
      <c r="E8" s="2">
        <f>IFERROR(INDEX(E51:E500,MATCH("Free cash flow (Quarter)",$C$51:$C$500,0)),"")</f>
        <v>-10428000000000</v>
      </c>
      <c r="H8" s="2">
        <f>IFERROR(INDEX(D8:G8,COUNT(D8:G8)),"")</f>
        <v>-10428000000000</v>
      </c>
      <c r="I8" s="2">
        <f t="shared" ref="I8:AA8" si="5">IFERROR(INDEX(I51:I500,MATCH($C$8,$C$51:$C$500,0)),"")</f>
        <v>3758000000000</v>
      </c>
      <c r="J8" s="2">
        <f t="shared" si="5"/>
        <v>7709000000000</v>
      </c>
      <c r="K8" s="2">
        <f t="shared" si="5"/>
        <v>-2081000000000</v>
      </c>
      <c r="L8" s="2">
        <f t="shared" si="5"/>
        <v>-16662000000000</v>
      </c>
      <c r="M8" s="2">
        <f t="shared" si="5"/>
        <v>29597000000000</v>
      </c>
      <c r="N8" s="2">
        <f t="shared" si="5"/>
        <v>27945000000000</v>
      </c>
      <c r="O8" s="2">
        <f t="shared" si="5"/>
        <v>1412000000000</v>
      </c>
      <c r="P8" s="2">
        <f t="shared" si="5"/>
        <v>-1444000000000</v>
      </c>
      <c r="Q8" s="2">
        <f t="shared" si="5"/>
        <v>19924000000000</v>
      </c>
      <c r="R8" s="2">
        <f t="shared" si="5"/>
        <v>2865000000000</v>
      </c>
      <c r="S8" s="2">
        <f t="shared" si="5"/>
        <v>5450000000000</v>
      </c>
      <c r="T8" s="2">
        <f t="shared" si="5"/>
        <v>-2769000000000</v>
      </c>
      <c r="U8" s="2">
        <f t="shared" si="5"/>
        <v>3285000000000</v>
      </c>
      <c r="V8" s="2">
        <f t="shared" si="5"/>
        <v>9223000000000</v>
      </c>
      <c r="W8" s="2">
        <f t="shared" si="5"/>
        <v>-4881000000000</v>
      </c>
      <c r="X8" s="2">
        <f t="shared" si="5"/>
        <v>8348000000000</v>
      </c>
      <c r="Y8" s="2">
        <f t="shared" si="5"/>
        <v>-2923000000000</v>
      </c>
      <c r="Z8" s="2">
        <f t="shared" si="5"/>
        <v>-2695000000000</v>
      </c>
      <c r="AA8" s="2">
        <f t="shared" si="5"/>
        <v>-344000000000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252.39</v>
      </c>
      <c r="E9" s="3">
        <f>IFERROR(INDEX(E51:E500,MATCH("Free cash flow per share (Quarter)",$C$51:$C$500,0)),"")</f>
        <v>-414.74</v>
      </c>
      <c r="H9" s="3">
        <f>IFERROR(INDEX(D9:G9,COUNT(D9:G9)),"")</f>
        <v>-414.74</v>
      </c>
      <c r="I9" s="3">
        <f t="shared" ref="I9:AA9" si="6">IFERROR(INDEX(I51:I500,MATCH($C$9,$C$51:$C$500,0)),"")</f>
        <v>149.49</v>
      </c>
      <c r="J9" s="3">
        <f t="shared" si="6"/>
        <v>306.62</v>
      </c>
      <c r="K9" s="3">
        <f t="shared" si="6"/>
        <v>-82.82</v>
      </c>
      <c r="L9" s="3">
        <f t="shared" si="6"/>
        <v>-662.99</v>
      </c>
      <c r="M9" s="3">
        <f t="shared" si="6"/>
        <v>1177.68</v>
      </c>
      <c r="N9" s="3">
        <f t="shared" si="6"/>
        <v>1111.96</v>
      </c>
      <c r="O9" s="3">
        <f t="shared" si="6"/>
        <v>56.18</v>
      </c>
      <c r="P9" s="3">
        <f t="shared" si="6"/>
        <v>-57.44</v>
      </c>
      <c r="Q9" s="3">
        <f t="shared" si="6"/>
        <v>792.79</v>
      </c>
      <c r="R9" s="3">
        <f t="shared" si="6"/>
        <v>114.01</v>
      </c>
      <c r="S9" s="3">
        <f t="shared" si="6"/>
        <v>216.86</v>
      </c>
      <c r="T9" s="3">
        <f t="shared" si="6"/>
        <v>-110.17</v>
      </c>
      <c r="U9" s="3">
        <f t="shared" si="6"/>
        <v>130.71</v>
      </c>
      <c r="V9" s="3">
        <f t="shared" si="6"/>
        <v>367</v>
      </c>
      <c r="W9" s="3">
        <f t="shared" si="6"/>
        <v>-194.23</v>
      </c>
      <c r="X9" s="3">
        <f t="shared" si="6"/>
        <v>348.78</v>
      </c>
      <c r="Y9" s="3">
        <f t="shared" si="6"/>
        <v>-122.14</v>
      </c>
      <c r="Z9" s="3">
        <f t="shared" si="6"/>
        <v>-112.59</v>
      </c>
      <c r="AA9" s="3">
        <f t="shared" si="6"/>
        <v>-28.07</v>
      </c>
    </row>
    <row r="10" spans="1:27" ht="15.5" x14ac:dyDescent="0.35">
      <c r="C10" t="s">
        <v>18</v>
      </c>
      <c r="D10" s="3">
        <f ca="1">IFERROR(IF(D9=0,"",D2/D9),"")</f>
        <v>6.9931455287451962</v>
      </c>
      <c r="E10" s="3">
        <f ca="1">IFERROR(IF(E9=0,"",E2/E9),"")</f>
        <v>-3.749336933982736</v>
      </c>
      <c r="I10" s="3">
        <f t="shared" ref="I10:AA10" ca="1" si="7">IFERROR(IF(I9=0,"",I2/I9),"")</f>
        <v>11.974045086627868</v>
      </c>
      <c r="J10" s="3">
        <f t="shared" ca="1" si="7"/>
        <v>5.6421629378383669</v>
      </c>
      <c r="K10" s="3">
        <f t="shared" ca="1" si="7"/>
        <v>-20.466070997343639</v>
      </c>
      <c r="L10" s="3">
        <f t="shared" ca="1" si="7"/>
        <v>-1.7873572753736859</v>
      </c>
      <c r="M10" s="3">
        <f t="shared" ca="1" si="7"/>
        <v>0.81940764893689289</v>
      </c>
      <c r="N10" s="3">
        <f t="shared" ca="1" si="7"/>
        <v>0.8948163603007302</v>
      </c>
      <c r="O10" s="3">
        <f t="shared" ca="1" si="7"/>
        <v>17.17693129227483</v>
      </c>
      <c r="P10" s="3">
        <f t="shared" ca="1" si="7"/>
        <v>-15.92966573816156</v>
      </c>
      <c r="Q10" s="3">
        <f t="shared" ca="1" si="7"/>
        <v>1.7028469077561523</v>
      </c>
      <c r="R10" s="3">
        <f t="shared" ca="1" si="7"/>
        <v>7.4116305587229183</v>
      </c>
      <c r="S10" s="3">
        <f t="shared" ca="1" si="7"/>
        <v>2.7437056165267912</v>
      </c>
      <c r="T10" s="3">
        <f t="shared" ca="1" si="7"/>
        <v>-7.579195788327131</v>
      </c>
      <c r="U10" s="3">
        <f t="shared" ca="1" si="7"/>
        <v>7.0384821360263174</v>
      </c>
      <c r="V10" s="3">
        <f t="shared" ca="1" si="7"/>
        <v>2.9972752043596729</v>
      </c>
      <c r="W10" s="3">
        <f t="shared" ca="1" si="7"/>
        <v>-6.2812129949029503</v>
      </c>
      <c r="X10" s="3">
        <f t="shared" ca="1" si="7"/>
        <v>5.4762314352887209</v>
      </c>
      <c r="Y10" s="3">
        <f t="shared" ca="1" si="7"/>
        <v>-5.7100646798755523</v>
      </c>
      <c r="Z10" s="3">
        <f t="shared" ca="1" si="7"/>
        <v>-4.318629540811795</v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4408133000000</v>
      </c>
      <c r="E11" s="2">
        <f>IFERROR(INDEX(E51:E500,MATCH($C$11,$C$51:$C$500,0)),"")</f>
        <v>4167197000000</v>
      </c>
      <c r="H11" s="2">
        <f>IFERROR(INDEX(D11:G11,COUNT(D11:G11)),"")</f>
        <v>4167197000000</v>
      </c>
      <c r="I11" s="2">
        <f t="shared" ref="I11:AA11" si="8">IFERROR(INDEX(I51:I500,MATCH($C$11,$C$51:$C$500,0)),"")</f>
        <v>3657344000000</v>
      </c>
      <c r="J11" s="2">
        <f t="shared" si="8"/>
        <v>3650137000000</v>
      </c>
      <c r="K11" s="2">
        <f t="shared" si="8"/>
        <v>3928446000000</v>
      </c>
      <c r="L11" s="2">
        <f t="shared" si="8"/>
        <v>5439398000000</v>
      </c>
      <c r="M11" s="2">
        <f t="shared" si="8"/>
        <v>4548210000000</v>
      </c>
      <c r="N11" s="2">
        <f t="shared" si="8"/>
        <v>4777284000000</v>
      </c>
      <c r="O11" s="2">
        <f t="shared" si="8"/>
        <v>5693065000000</v>
      </c>
      <c r="P11" s="2">
        <f t="shared" si="8"/>
        <v>4293370000000</v>
      </c>
      <c r="Q11" s="2">
        <f t="shared" si="8"/>
        <v>3895997000000</v>
      </c>
      <c r="R11" s="2">
        <f t="shared" si="8"/>
        <v>3261730000000</v>
      </c>
      <c r="S11" s="2">
        <f t="shared" si="8"/>
        <v>4240006000000</v>
      </c>
      <c r="T11" s="2">
        <f t="shared" si="8"/>
        <v>4499584000000</v>
      </c>
      <c r="U11" s="2">
        <f t="shared" si="8"/>
        <v>4899659000000</v>
      </c>
      <c r="V11" s="2">
        <f t="shared" si="8"/>
        <v>3560580000000</v>
      </c>
      <c r="W11" s="2">
        <f t="shared" si="8"/>
        <v>2899117000000</v>
      </c>
      <c r="X11" s="2">
        <f t="shared" si="8"/>
        <v>2515903000000</v>
      </c>
      <c r="Y11" s="2">
        <f t="shared" si="8"/>
        <v>2758596000000</v>
      </c>
      <c r="Z11" s="2">
        <f t="shared" si="8"/>
        <v>2766684000000</v>
      </c>
      <c r="AA11" s="2">
        <f t="shared" si="8"/>
        <v>1727661000000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28</v>
      </c>
      <c r="D15" s="2">
        <f>IFERROR(INDEX(D51:D500,MATCH($C$15,$C$51:$C$500,0)),"")</f>
        <v>-398763000000</v>
      </c>
      <c r="E15" s="2">
        <f>IFERROR(INDEX(E51:E500,MATCH($C$15,$C$51:$C$500,0)),"")</f>
        <v>-493567000000</v>
      </c>
      <c r="H15" s="2">
        <f>IFERROR(SUM(D15:G15)*(4/MAX(1,COUNT(D15:G15))),"")</f>
        <v>-1784660000000</v>
      </c>
      <c r="I15" s="2">
        <f t="shared" ref="I15:AA15" si="12">IFERROR(INDEX(I51:I500,MATCH($C$15,$C$51:$C$500,0)),"")</f>
        <v>-1890380000000</v>
      </c>
      <c r="J15" s="2">
        <f t="shared" si="12"/>
        <v>-1829853000000</v>
      </c>
      <c r="K15" s="2">
        <f t="shared" si="12"/>
        <v>-1805871000000</v>
      </c>
      <c r="L15" s="2">
        <f t="shared" si="12"/>
        <v>-1482561000000</v>
      </c>
      <c r="M15" s="2">
        <f t="shared" si="12"/>
        <v>-1092494000000</v>
      </c>
      <c r="N15" s="2">
        <f t="shared" si="12"/>
        <v>-936166000000</v>
      </c>
      <c r="O15" s="2">
        <f t="shared" si="12"/>
        <v>-1310962000000</v>
      </c>
      <c r="P15" s="2">
        <f t="shared" si="12"/>
        <v>-1368390000000</v>
      </c>
      <c r="Q15" s="2">
        <f t="shared" si="12"/>
        <v>-1177282000000</v>
      </c>
      <c r="R15" s="2">
        <f t="shared" si="12"/>
        <v>-768991000000</v>
      </c>
      <c r="S15" s="2">
        <f t="shared" si="12"/>
        <v>-142119000000</v>
      </c>
      <c r="T15" s="2">
        <f t="shared" si="12"/>
        <v>-856329000000</v>
      </c>
      <c r="U15" s="2">
        <f t="shared" si="12"/>
        <v>-1535866000000</v>
      </c>
      <c r="V15" s="2">
        <f t="shared" si="12"/>
        <v>-1537066000000</v>
      </c>
      <c r="W15" s="2">
        <f t="shared" si="12"/>
        <v>-1214822000000</v>
      </c>
      <c r="X15" s="2">
        <f t="shared" si="12"/>
        <v>-826951000000</v>
      </c>
      <c r="Y15" s="2">
        <f t="shared" si="12"/>
        <v>-590259000000</v>
      </c>
      <c r="Z15" s="2">
        <f t="shared" si="12"/>
        <v>-401131000000</v>
      </c>
      <c r="AA15" s="2">
        <f t="shared" si="12"/>
        <v>-573496000000</v>
      </c>
    </row>
    <row r="16" spans="1:27" ht="15.5" x14ac:dyDescent="0.35">
      <c r="C16" t="s">
        <v>29</v>
      </c>
      <c r="D16" s="2">
        <f>IFERROR(INDEX(D51:D500,MATCH($C$16,$C$51:$C$500,0)),"")</f>
        <v>2061560000000</v>
      </c>
      <c r="E16" s="2">
        <f>IFERROR(INDEX(E51:E500,MATCH($C$16,$C$51:$C$500,0)),"")</f>
        <v>2266251000000</v>
      </c>
      <c r="H16" s="2">
        <f>IFERROR(SUM(D16:G16)*(4/MAX(1,COUNT(D16:G16))),"")</f>
        <v>8655622000000</v>
      </c>
      <c r="I16" s="2">
        <f t="shared" ref="I16:AA16" si="13">IFERROR(INDEX(I51:I500,MATCH($C$16,$C$51:$C$500,0)),"")</f>
        <v>8825765000000</v>
      </c>
      <c r="J16" s="2">
        <f t="shared" si="13"/>
        <v>8728787000000</v>
      </c>
      <c r="K16" s="2">
        <f t="shared" si="13"/>
        <v>8357272000000</v>
      </c>
      <c r="L16" s="2">
        <f t="shared" si="13"/>
        <v>6579332000000</v>
      </c>
      <c r="M16" s="2">
        <f t="shared" si="13"/>
        <v>5191098000000</v>
      </c>
      <c r="N16" s="2">
        <f t="shared" si="13"/>
        <v>2947420000000</v>
      </c>
      <c r="O16" s="2">
        <f t="shared" si="13"/>
        <v>4953897000000</v>
      </c>
      <c r="P16" s="2">
        <f t="shared" si="13"/>
        <v>4850818000000</v>
      </c>
      <c r="Q16" s="2">
        <f t="shared" si="13"/>
        <v>4155020000000</v>
      </c>
      <c r="R16" s="2">
        <f t="shared" si="13"/>
        <v>2850708000000</v>
      </c>
      <c r="S16" s="2">
        <f t="shared" si="13"/>
        <v>570004000000</v>
      </c>
      <c r="T16" s="2">
        <f t="shared" si="13"/>
        <v>3200169000000</v>
      </c>
      <c r="U16" s="2">
        <f t="shared" si="13"/>
        <v>5832017000000</v>
      </c>
      <c r="V16" s="2">
        <f t="shared" si="13"/>
        <v>5786927000000</v>
      </c>
      <c r="W16" s="2">
        <f t="shared" si="13"/>
        <v>4391782000000</v>
      </c>
      <c r="X16" s="2">
        <f t="shared" si="13"/>
        <v>3389504000000</v>
      </c>
      <c r="Y16" s="2">
        <f t="shared" si="13"/>
        <v>2165587000000</v>
      </c>
      <c r="Z16" s="2">
        <f t="shared" si="13"/>
        <v>1084203000000</v>
      </c>
      <c r="AA16" s="2">
        <f t="shared" si="13"/>
        <v>2084023000000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918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44372100000000</v>
      </c>
      <c r="E20" s="2">
        <f ca="1">IFERROR(E21*E2,"")</f>
        <v>39092700000000</v>
      </c>
      <c r="H20" s="2">
        <f t="shared" ref="H20:AA20" ca="1" si="14">IFERROR(H21*H2,"")</f>
        <v>39092700000000</v>
      </c>
      <c r="I20" s="2">
        <f t="shared" ca="1" si="14"/>
        <v>45000600000000</v>
      </c>
      <c r="J20" s="2">
        <f t="shared" ca="1" si="14"/>
        <v>43492200000000</v>
      </c>
      <c r="K20" s="2">
        <f t="shared" ca="1" si="14"/>
        <v>42595350000000</v>
      </c>
      <c r="L20" s="2">
        <f t="shared" ca="1" si="14"/>
        <v>29779050000000</v>
      </c>
      <c r="M20" s="2">
        <f t="shared" ca="1" si="14"/>
        <v>24250450000000</v>
      </c>
      <c r="N20" s="2">
        <f t="shared" ca="1" si="14"/>
        <v>25004350000000</v>
      </c>
      <c r="O20" s="2">
        <f t="shared" ca="1" si="14"/>
        <v>24250450000000</v>
      </c>
      <c r="P20" s="2">
        <f t="shared" ca="1" si="14"/>
        <v>22993950000000</v>
      </c>
      <c r="Q20" s="2">
        <f t="shared" ca="1" si="14"/>
        <v>33925500000000</v>
      </c>
      <c r="R20" s="2">
        <f t="shared" ca="1" si="14"/>
        <v>21234850000000</v>
      </c>
      <c r="S20" s="2">
        <f t="shared" ca="1" si="14"/>
        <v>14952350000000</v>
      </c>
      <c r="T20" s="2">
        <f t="shared" ca="1" si="14"/>
        <v>20983550000000</v>
      </c>
      <c r="U20" s="2">
        <f t="shared" ca="1" si="14"/>
        <v>23119600000000</v>
      </c>
      <c r="V20" s="2">
        <f t="shared" ca="1" si="14"/>
        <v>27643000000000</v>
      </c>
      <c r="W20" s="2">
        <f t="shared" ca="1" si="14"/>
        <v>30658600000000</v>
      </c>
      <c r="X20" s="2">
        <f t="shared" ca="1" si="14"/>
        <v>45706300000000</v>
      </c>
      <c r="Y20" s="2">
        <f t="shared" ca="1" si="14"/>
        <v>16689435288999.998</v>
      </c>
      <c r="Z20" s="2">
        <f t="shared" ca="1" si="14"/>
        <v>11635591585000</v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25140000000</v>
      </c>
      <c r="E21" s="2">
        <f>IFERROR(INDEX(E51:E500,MATCH($C$7,$C$51:$C$500,0)),"")</f>
        <v>25140000000</v>
      </c>
      <c r="H21" s="2">
        <f>IFERROR(INDEX(D21:G21,COUNT(D21:G21)),"")</f>
        <v>25140000000</v>
      </c>
      <c r="I21" s="2">
        <f t="shared" ref="I21:AA21" si="15">IFERROR(INDEX(I51:I500,MATCH($C$7,$C$51:$C$500,0)),"")</f>
        <v>25140000000</v>
      </c>
      <c r="J21" s="2">
        <f t="shared" si="15"/>
        <v>25140000000</v>
      </c>
      <c r="K21" s="2">
        <f t="shared" si="15"/>
        <v>25130000000</v>
      </c>
      <c r="L21" s="2">
        <f t="shared" si="15"/>
        <v>25130000000</v>
      </c>
      <c r="M21" s="2">
        <f t="shared" si="15"/>
        <v>25130000000</v>
      </c>
      <c r="N21" s="2">
        <f t="shared" si="15"/>
        <v>25130000000</v>
      </c>
      <c r="O21" s="2">
        <f t="shared" si="15"/>
        <v>25130000000</v>
      </c>
      <c r="P21" s="2">
        <f t="shared" si="15"/>
        <v>25130000000</v>
      </c>
      <c r="Q21" s="2">
        <f t="shared" si="15"/>
        <v>25130000000</v>
      </c>
      <c r="R21" s="2">
        <f t="shared" si="15"/>
        <v>25130000000</v>
      </c>
      <c r="S21" s="2">
        <f t="shared" si="15"/>
        <v>25130000000</v>
      </c>
      <c r="T21" s="2">
        <f t="shared" si="15"/>
        <v>25130000000</v>
      </c>
      <c r="U21" s="2">
        <f t="shared" si="15"/>
        <v>25130000000</v>
      </c>
      <c r="V21" s="2">
        <f t="shared" si="15"/>
        <v>25130000000</v>
      </c>
      <c r="W21" s="2">
        <f t="shared" si="15"/>
        <v>25130000000</v>
      </c>
      <c r="X21" s="2">
        <f t="shared" si="15"/>
        <v>23930000000</v>
      </c>
      <c r="Y21" s="2">
        <f t="shared" si="15"/>
        <v>23930000000</v>
      </c>
      <c r="Z21" s="2">
        <f t="shared" si="15"/>
        <v>23930000000</v>
      </c>
      <c r="AA21" s="2">
        <f t="shared" si="15"/>
        <v>12250000000</v>
      </c>
    </row>
    <row r="23" spans="1:27" ht="15.5" x14ac:dyDescent="0.35">
      <c r="B23" t="s">
        <v>54</v>
      </c>
      <c r="C23" t="s">
        <v>55</v>
      </c>
      <c r="D23" s="3">
        <f>IFERROR(D5/D6*100,"")</f>
        <v>2.3763482226933434</v>
      </c>
      <c r="E23" s="3">
        <f>IFERROR(E5/E6*100,"")</f>
        <v>1.5221624227960702</v>
      </c>
      <c r="H23" s="3">
        <f t="shared" ref="H23:AA23" si="16">IFERROR(H5/H6*100,"")</f>
        <v>7.5750453264375404</v>
      </c>
      <c r="I23" s="3">
        <f t="shared" si="16"/>
        <v>15.198784645397973</v>
      </c>
      <c r="J23" s="3">
        <f t="shared" si="16"/>
        <v>12.662173085747067</v>
      </c>
      <c r="K23" s="3">
        <f t="shared" si="16"/>
        <v>13.627227928298002</v>
      </c>
      <c r="L23" s="3">
        <f t="shared" si="16"/>
        <v>9.1336071618808283</v>
      </c>
      <c r="M23" s="3">
        <f t="shared" si="16"/>
        <v>7.8749465467211275</v>
      </c>
      <c r="N23" s="3">
        <f t="shared" si="16"/>
        <v>8.0163445099366673</v>
      </c>
      <c r="O23" s="3">
        <f t="shared" si="16"/>
        <v>10.139225224941391</v>
      </c>
      <c r="P23" s="3">
        <f t="shared" si="16"/>
        <v>8.0919887503414234</v>
      </c>
      <c r="Q23" s="3">
        <f t="shared" si="16"/>
        <v>8.0815494120916256</v>
      </c>
      <c r="R23" s="3">
        <f t="shared" si="16"/>
        <v>16.16074043381326</v>
      </c>
      <c r="S23" s="3">
        <f t="shared" si="16"/>
        <v>0.80768462728997659</v>
      </c>
      <c r="T23" s="3">
        <f t="shared" si="16"/>
        <v>9.468897549305753</v>
      </c>
      <c r="U23" s="3">
        <f t="shared" si="16"/>
        <v>12.439683764863384</v>
      </c>
      <c r="V23" s="3">
        <f t="shared" si="16"/>
        <v>18.832498554647394</v>
      </c>
      <c r="W23" s="3">
        <f t="shared" si="16"/>
        <v>17.638877419085812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-0.31004582979969242</v>
      </c>
      <c r="E24" s="4">
        <f>IFERROR(_xlfn.RRI(5,J23,E23),"")</f>
        <v>-0.34537807010351451</v>
      </c>
      <c r="H24" s="4">
        <f t="shared" ref="H24:AA24" si="17">IFERROR(_xlfn.RRI(5,M23,H23),"")</f>
        <v>-7.735339459513435E-3</v>
      </c>
      <c r="I24" s="4">
        <f t="shared" si="17"/>
        <v>0.13649230009266744</v>
      </c>
      <c r="J24" s="4">
        <f t="shared" si="17"/>
        <v>4.5443808990008439E-2</v>
      </c>
      <c r="K24" s="4">
        <f t="shared" si="17"/>
        <v>0.10986575121009312</v>
      </c>
      <c r="L24" s="4">
        <f t="shared" si="17"/>
        <v>2.4777400218081169E-2</v>
      </c>
      <c r="M24" s="4">
        <f t="shared" si="17"/>
        <v>-0.1339214713524991</v>
      </c>
      <c r="N24" s="4">
        <f t="shared" si="17"/>
        <v>0.58251163313868037</v>
      </c>
      <c r="O24" s="4">
        <f t="shared" si="17"/>
        <v>1.3773817293181834E-2</v>
      </c>
      <c r="P24" s="4">
        <f t="shared" si="17"/>
        <v>-8.2408913750189106E-2</v>
      </c>
      <c r="Q24" s="4">
        <f t="shared" si="17"/>
        <v>-0.15566005089312729</v>
      </c>
      <c r="R24" s="4">
        <f t="shared" si="17"/>
        <v>-1.7351800907239756E-2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273.51</v>
      </c>
      <c r="J25" s="3">
        <f t="shared" si="18"/>
        <v>271.49</v>
      </c>
      <c r="K25" s="3">
        <f t="shared" si="18"/>
        <v>257.61</v>
      </c>
      <c r="L25" s="3">
        <f t="shared" si="18"/>
        <v>200.62</v>
      </c>
      <c r="M25" s="3">
        <f t="shared" si="18"/>
        <v>163.15</v>
      </c>
      <c r="N25" s="3">
        <f t="shared" si="18"/>
        <v>80.069999999999993</v>
      </c>
      <c r="O25" s="3">
        <f t="shared" si="18"/>
        <v>145.04</v>
      </c>
      <c r="P25" s="3">
        <f t="shared" si="18"/>
        <v>138.56</v>
      </c>
      <c r="Q25" s="3">
        <f t="shared" si="18"/>
        <v>118.48</v>
      </c>
      <c r="R25" s="3">
        <f t="shared" si="18"/>
        <v>82.83</v>
      </c>
      <c r="S25" s="3">
        <f t="shared" si="18"/>
        <v>17.02</v>
      </c>
      <c r="T25" s="3">
        <f t="shared" si="18"/>
        <v>93.21</v>
      </c>
      <c r="U25" s="3">
        <f t="shared" si="18"/>
        <v>170.4</v>
      </c>
      <c r="V25" s="3">
        <f t="shared" si="18"/>
        <v>168.44</v>
      </c>
      <c r="W25" s="3">
        <f t="shared" si="18"/>
        <v>126.3</v>
      </c>
      <c r="X25" s="3">
        <f t="shared" si="18"/>
        <v>107.06</v>
      </c>
      <c r="Y25" s="3">
        <f t="shared" si="18"/>
        <v>65.819999999999993</v>
      </c>
      <c r="Z25" s="3">
        <f t="shared" si="18"/>
        <v>28.54</v>
      </c>
      <c r="AA25" s="3">
        <f t="shared" si="18"/>
        <v>123.3</v>
      </c>
    </row>
    <row r="26" spans="1:27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0.27849983467330386</v>
      </c>
      <c r="J26" s="4">
        <f t="shared" si="19"/>
        <v>0.13358269977833759</v>
      </c>
      <c r="K26" s="4">
        <f t="shared" si="19"/>
        <v>0.13204833055670995</v>
      </c>
      <c r="L26" s="4">
        <f t="shared" si="19"/>
        <v>0.11108129444599757</v>
      </c>
      <c r="M26" s="4">
        <f t="shared" si="19"/>
        <v>0.1451961606593144</v>
      </c>
      <c r="N26" s="4">
        <f t="shared" si="19"/>
        <v>0.36301945433797234</v>
      </c>
      <c r="O26" s="4">
        <f t="shared" si="19"/>
        <v>9.2458772982053627E-2</v>
      </c>
      <c r="P26" s="4">
        <f t="shared" si="19"/>
        <v>-4.0525014205304966E-2</v>
      </c>
      <c r="Q26" s="4">
        <f t="shared" si="19"/>
        <v>-6.7948386620010903E-2</v>
      </c>
      <c r="R26" s="4">
        <f t="shared" si="19"/>
        <v>-8.0912494464861595E-2</v>
      </c>
      <c r="S26" s="4">
        <f t="shared" si="19"/>
        <v>-0.30774442281898329</v>
      </c>
      <c r="T26" s="4">
        <f t="shared" si="19"/>
        <v>7.2064526761445258E-2</v>
      </c>
      <c r="U26" s="4">
        <f t="shared" si="19"/>
        <v>0.42956242432448666</v>
      </c>
      <c r="V26" s="4">
        <f t="shared" si="19"/>
        <v>6.4379327959642074E-2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235.5950676213206</v>
      </c>
      <c r="E27" s="3">
        <f>IFERROR(E4/E21,"")</f>
        <v>226.63556085918853</v>
      </c>
      <c r="H27" s="3">
        <f t="shared" ref="H27:AA27" si="20">IFERROR(H4/H21,"")</f>
        <v>924.46125696101831</v>
      </c>
      <c r="I27" s="3">
        <f t="shared" si="20"/>
        <v>981.38265712012731</v>
      </c>
      <c r="J27" s="3">
        <f t="shared" si="20"/>
        <v>963.6959427207637</v>
      </c>
      <c r="K27" s="3">
        <f t="shared" si="20"/>
        <v>887.62435336251497</v>
      </c>
      <c r="L27" s="3">
        <f t="shared" si="20"/>
        <v>760.61257461201751</v>
      </c>
      <c r="M27" s="3">
        <f t="shared" si="20"/>
        <v>750.61484281734977</v>
      </c>
      <c r="N27" s="3">
        <f t="shared" si="20"/>
        <v>823.83999204138479</v>
      </c>
      <c r="O27" s="3">
        <f t="shared" si="20"/>
        <v>863.09136490250694</v>
      </c>
      <c r="P27" s="3">
        <f t="shared" si="20"/>
        <v>807.53072025467566</v>
      </c>
      <c r="Q27" s="3">
        <f t="shared" si="20"/>
        <v>811.9134102666136</v>
      </c>
      <c r="R27" s="3">
        <f t="shared" si="20"/>
        <v>848.57333863907684</v>
      </c>
      <c r="S27" s="3">
        <f t="shared" si="20"/>
        <v>888.13207321925984</v>
      </c>
      <c r="T27" s="3">
        <f t="shared" si="20"/>
        <v>828.208674890569</v>
      </c>
      <c r="U27" s="3">
        <f t="shared" si="20"/>
        <v>711.11034619976124</v>
      </c>
      <c r="V27" s="3">
        <f t="shared" si="20"/>
        <v>644.47158774373258</v>
      </c>
      <c r="W27" s="3">
        <f t="shared" si="20"/>
        <v>588.59108635097493</v>
      </c>
      <c r="X27" s="3">
        <f t="shared" si="20"/>
        <v>520.20183869619723</v>
      </c>
      <c r="Y27" s="3">
        <f t="shared" si="20"/>
        <v>472.67496865858755</v>
      </c>
      <c r="Z27" s="3">
        <f t="shared" si="20"/>
        <v>409.34943585457586</v>
      </c>
      <c r="AA27" s="3">
        <f t="shared" si="20"/>
        <v>675.32383673469383</v>
      </c>
    </row>
    <row r="28" spans="1:27" ht="15.5" x14ac:dyDescent="0.35">
      <c r="C28" t="s">
        <v>61</v>
      </c>
      <c r="D28" s="4">
        <f>IFERROR(_xlfn.RRI(5,I27,D27),"")</f>
        <v>-0.24826362913344446</v>
      </c>
      <c r="E28" s="4">
        <f>IFERROR(_xlfn.RRI(5,J27,E27),"")</f>
        <v>-0.25135211001747415</v>
      </c>
      <c r="H28" s="4">
        <f t="shared" ref="H28:AA28" si="21">IFERROR(_xlfn.RRI(5,M27,H27),"")</f>
        <v>4.2543808515006942E-2</v>
      </c>
      <c r="I28" s="4">
        <f t="shared" si="21"/>
        <v>3.5616835019216975E-2</v>
      </c>
      <c r="J28" s="4">
        <f t="shared" si="21"/>
        <v>2.2295977136780776E-2</v>
      </c>
      <c r="K28" s="4">
        <f t="shared" si="21"/>
        <v>1.9093499325366858E-2</v>
      </c>
      <c r="L28" s="4">
        <f t="shared" si="21"/>
        <v>-1.2969081006760086E-2</v>
      </c>
      <c r="M28" s="4">
        <f t="shared" si="21"/>
        <v>-2.4234288055133946E-2</v>
      </c>
      <c r="N28" s="4">
        <f t="shared" si="21"/>
        <v>-1.4916458084966111E-2</v>
      </c>
      <c r="O28" s="4">
        <f t="shared" si="21"/>
        <v>8.2852157877233434E-3</v>
      </c>
      <c r="P28" s="4">
        <f t="shared" si="21"/>
        <v>2.5756815100929309E-2</v>
      </c>
      <c r="Q28" s="4">
        <f t="shared" si="21"/>
        <v>4.727608845844955E-2</v>
      </c>
      <c r="R28" s="4">
        <f t="shared" si="21"/>
        <v>7.5908008870424037E-2</v>
      </c>
      <c r="S28" s="4">
        <f t="shared" si="21"/>
        <v>0.11291279184544911</v>
      </c>
      <c r="T28" s="4">
        <f t="shared" si="21"/>
        <v>0.1187046266543621</v>
      </c>
      <c r="U28" s="4">
        <f t="shared" si="21"/>
        <v>0.116782397930566</v>
      </c>
      <c r="V28" s="4">
        <f t="shared" si="21"/>
        <v>-9.3087224234400523E-3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 t="str">
        <f t="shared" ref="H29:AA29" si="22">IFERROR(((H25-I25)/I25)*100%,"")</f>
        <v/>
      </c>
      <c r="I29" s="4">
        <f t="shared" si="22"/>
        <v>7.4404213783195762E-3</v>
      </c>
      <c r="J29" s="4">
        <f t="shared" si="22"/>
        <v>5.3879895966771459E-2</v>
      </c>
      <c r="K29" s="4">
        <f t="shared" si="22"/>
        <v>0.28406938490678901</v>
      </c>
      <c r="L29" s="4">
        <f t="shared" si="22"/>
        <v>0.22966595157830216</v>
      </c>
      <c r="M29" s="4">
        <f t="shared" si="22"/>
        <v>1.0375921069064571</v>
      </c>
      <c r="N29" s="4">
        <f t="shared" si="22"/>
        <v>-0.4479453943739658</v>
      </c>
      <c r="O29" s="4">
        <f t="shared" si="22"/>
        <v>4.6766743648960662E-2</v>
      </c>
      <c r="P29" s="4">
        <f t="shared" si="22"/>
        <v>0.16948008102633355</v>
      </c>
      <c r="Q29" s="4">
        <f t="shared" si="22"/>
        <v>0.430399613666546</v>
      </c>
      <c r="R29" s="4">
        <f t="shared" si="22"/>
        <v>3.86662749706228</v>
      </c>
      <c r="S29" s="4">
        <f t="shared" si="22"/>
        <v>-0.81740156635554129</v>
      </c>
      <c r="T29" s="4">
        <f t="shared" si="22"/>
        <v>-0.45299295774647891</v>
      </c>
      <c r="U29" s="4">
        <f t="shared" si="22"/>
        <v>1.163619092852059E-2</v>
      </c>
      <c r="V29" s="4">
        <f t="shared" si="22"/>
        <v>0.33365003958828188</v>
      </c>
      <c r="W29" s="4">
        <f t="shared" si="22"/>
        <v>0.17971231085372683</v>
      </c>
      <c r="X29" s="4">
        <f t="shared" si="22"/>
        <v>0.62655727742327583</v>
      </c>
      <c r="Y29" s="4">
        <f t="shared" si="22"/>
        <v>1.306236860546601</v>
      </c>
      <c r="Z29" s="4">
        <f t="shared" si="22"/>
        <v>-0.76853203568532025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-5.8001228925468433E-2</v>
      </c>
      <c r="I30" s="4">
        <f t="shared" si="23"/>
        <v>1.8353002866681605E-2</v>
      </c>
      <c r="J30" s="4">
        <f t="shared" si="23"/>
        <v>8.5702458557015623E-2</v>
      </c>
      <c r="K30" s="4">
        <f t="shared" si="23"/>
        <v>0.16698616745231323</v>
      </c>
      <c r="L30" s="4">
        <f t="shared" si="23"/>
        <v>1.3319389951232996E-2</v>
      </c>
      <c r="M30" s="4">
        <f t="shared" si="23"/>
        <v>-8.8882732000653622E-2</v>
      </c>
      <c r="N30" s="4">
        <f t="shared" si="23"/>
        <v>-4.5477656778035204E-2</v>
      </c>
      <c r="O30" s="4">
        <f t="shared" si="23"/>
        <v>6.880313436287451E-2</v>
      </c>
      <c r="P30" s="4">
        <f t="shared" si="23"/>
        <v>-5.39797711987386E-3</v>
      </c>
      <c r="Q30" s="4">
        <f t="shared" si="23"/>
        <v>-4.3201838548519125E-2</v>
      </c>
      <c r="R30" s="4">
        <f t="shared" si="23"/>
        <v>-4.4541499820845723E-2</v>
      </c>
      <c r="S30" s="4">
        <f t="shared" si="23"/>
        <v>7.2353019408554861E-2</v>
      </c>
      <c r="T30" s="4">
        <f t="shared" si="23"/>
        <v>0.1646697018494977</v>
      </c>
      <c r="U30" s="4">
        <f t="shared" si="23"/>
        <v>0.10340061489650473</v>
      </c>
      <c r="V30" s="4">
        <f t="shared" si="23"/>
        <v>9.4939428558447947E-2</v>
      </c>
      <c r="W30" s="4">
        <f t="shared" si="23"/>
        <v>0.13146675495454693</v>
      </c>
      <c r="X30" s="4">
        <f t="shared" si="23"/>
        <v>0.10054873473094419</v>
      </c>
      <c r="Y30" s="4">
        <f t="shared" si="23"/>
        <v>0.15469798479582736</v>
      </c>
      <c r="Z30" s="4">
        <f t="shared" si="23"/>
        <v>-0.3938471980585635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2231.75</v>
      </c>
      <c r="E32" s="3">
        <f>IFERROR(INDEX(E51:E500,MATCH($A$32,$C$51:$C$500,0)),"")</f>
        <v>2340.31</v>
      </c>
      <c r="H32" s="3">
        <f>IFERROR(INDEX(D32:G32,COUNT(D32:G32)),"")</f>
        <v>2340.31</v>
      </c>
      <c r="I32" s="3">
        <f t="shared" ref="I32:AA32" si="24">IFERROR(INDEX(I51:I500,MATCH($C$32,$C$51:$C$500,0)),"")</f>
        <v>2304.4899999999998</v>
      </c>
      <c r="J32" s="3">
        <f t="shared" si="24"/>
        <v>2107.98</v>
      </c>
      <c r="K32" s="3">
        <f t="shared" si="24"/>
        <v>1957.4</v>
      </c>
      <c r="L32" s="3">
        <f t="shared" si="24"/>
        <v>1798.21</v>
      </c>
      <c r="M32" s="3">
        <f t="shared" si="24"/>
        <v>1726</v>
      </c>
      <c r="N32" s="3">
        <f t="shared" si="24"/>
        <v>1632.96</v>
      </c>
      <c r="O32" s="3">
        <f t="shared" si="24"/>
        <v>1722.09</v>
      </c>
      <c r="P32" s="3">
        <f t="shared" si="24"/>
        <v>1574.89</v>
      </c>
      <c r="Q32" s="3">
        <f t="shared" si="24"/>
        <v>1470.26</v>
      </c>
      <c r="R32" s="3">
        <f t="shared" si="24"/>
        <v>1361.11</v>
      </c>
      <c r="S32" s="3">
        <f t="shared" si="24"/>
        <v>1141.1400000000001</v>
      </c>
      <c r="T32" s="3">
        <f t="shared" si="24"/>
        <v>1131.92</v>
      </c>
      <c r="U32" s="3">
        <f t="shared" si="24"/>
        <v>1026.28</v>
      </c>
      <c r="V32" s="3">
        <f t="shared" si="24"/>
        <v>897.98</v>
      </c>
      <c r="W32" s="3">
        <f t="shared" si="24"/>
        <v>728.27</v>
      </c>
      <c r="X32" s="3">
        <f t="shared" si="24"/>
        <v>575.20000000000005</v>
      </c>
      <c r="Y32" s="3">
        <f t="shared" si="24"/>
        <v>468.37</v>
      </c>
      <c r="Z32" s="3">
        <f t="shared" si="24"/>
        <v>388.66</v>
      </c>
      <c r="AA32" s="3">
        <f t="shared" si="24"/>
        <v>741.33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</v>
      </c>
      <c r="E33" s="3">
        <f>IFERROR(INDEX(E51:E500,MATCH($A$33,$C$51:$C$500,0)),"")</f>
        <v>0.75</v>
      </c>
      <c r="H33" s="3">
        <f>IFERROR(INDEX(D33:G33,COUNT(D33:G33)),"")</f>
        <v>0.75</v>
      </c>
      <c r="I33" s="3">
        <f t="shared" ref="I33:AA33" si="25">IFERROR(INDEX(I51:I500,MATCH($C$33,$C$51:$C$500,0)),"")</f>
        <v>0.78</v>
      </c>
      <c r="J33" s="3">
        <f t="shared" si="25"/>
        <v>0.82</v>
      </c>
      <c r="K33" s="3">
        <f t="shared" si="25"/>
        <v>0.87</v>
      </c>
      <c r="L33" s="3">
        <f t="shared" si="25"/>
        <v>0.66</v>
      </c>
      <c r="M33" s="3">
        <f t="shared" si="25"/>
        <v>0.56000000000000005</v>
      </c>
      <c r="N33" s="3">
        <f t="shared" si="25"/>
        <v>0.61</v>
      </c>
      <c r="O33" s="3">
        <f t="shared" si="25"/>
        <v>0.56000000000000005</v>
      </c>
      <c r="P33" s="3">
        <f t="shared" si="25"/>
        <v>0.57999999999999996</v>
      </c>
      <c r="Q33" s="3">
        <f t="shared" si="25"/>
        <v>0.92</v>
      </c>
      <c r="R33" s="3">
        <f t="shared" si="25"/>
        <v>0.62</v>
      </c>
      <c r="S33" s="3">
        <f t="shared" si="25"/>
        <v>0.52</v>
      </c>
      <c r="T33" s="3">
        <f t="shared" si="25"/>
        <v>0.74</v>
      </c>
      <c r="U33" s="3">
        <f t="shared" si="25"/>
        <v>0.9</v>
      </c>
      <c r="V33" s="3">
        <f t="shared" si="25"/>
        <v>1.22</v>
      </c>
      <c r="W33" s="3">
        <f t="shared" si="25"/>
        <v>1.68</v>
      </c>
      <c r="X33" s="3">
        <f t="shared" si="25"/>
        <v>3.32</v>
      </c>
      <c r="Y33" s="3">
        <f t="shared" si="25"/>
        <v>1.49</v>
      </c>
      <c r="Z33" s="3">
        <f t="shared" si="25"/>
        <v>1.25</v>
      </c>
      <c r="AA33" s="3">
        <f t="shared" si="25"/>
        <v>1.19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23.39</v>
      </c>
      <c r="E34" s="3">
        <f>IFERROR(INDEX(E51:E500,MATCH($A$34,$C$51:$C$500,0)),"")</f>
        <v>25.14</v>
      </c>
      <c r="H34" s="3">
        <f>IFERROR(INDEX(D34:G34,COUNT(D34:G34)),"")</f>
        <v>25.14</v>
      </c>
      <c r="I34" s="3">
        <f t="shared" ref="I34:AA34" si="26">IFERROR(INDEX(I51:I500,MATCH($C$34,$C$51:$C$500,0)),"")</f>
        <v>6.54</v>
      </c>
      <c r="J34" s="3">
        <f t="shared" si="26"/>
        <v>6.37</v>
      </c>
      <c r="K34" s="3">
        <f t="shared" si="26"/>
        <v>6.58</v>
      </c>
      <c r="L34" s="3">
        <f t="shared" si="26"/>
        <v>5.91</v>
      </c>
      <c r="M34" s="3">
        <f t="shared" si="26"/>
        <v>5.91</v>
      </c>
      <c r="N34" s="3">
        <f t="shared" si="26"/>
        <v>12.43</v>
      </c>
      <c r="O34" s="3">
        <f t="shared" si="26"/>
        <v>6.65</v>
      </c>
      <c r="P34" s="3">
        <f t="shared" si="26"/>
        <v>6.6</v>
      </c>
      <c r="Q34" s="3">
        <f t="shared" si="26"/>
        <v>11.39</v>
      </c>
      <c r="R34" s="3">
        <f t="shared" si="26"/>
        <v>10.199999999999999</v>
      </c>
      <c r="S34" s="3">
        <f t="shared" si="26"/>
        <v>34.96</v>
      </c>
      <c r="T34" s="3">
        <f t="shared" si="26"/>
        <v>8.9600000000000009</v>
      </c>
      <c r="U34" s="3">
        <f t="shared" si="26"/>
        <v>5.4</v>
      </c>
      <c r="V34" s="3">
        <f t="shared" si="26"/>
        <v>6.53</v>
      </c>
      <c r="W34" s="3">
        <f t="shared" si="26"/>
        <v>9.66</v>
      </c>
      <c r="X34" s="3">
        <f t="shared" si="26"/>
        <v>17.84</v>
      </c>
      <c r="Y34" s="3">
        <f t="shared" si="26"/>
        <v>10.59</v>
      </c>
      <c r="Z34" s="3">
        <f t="shared" si="26"/>
        <v>17.03</v>
      </c>
      <c r="AA34" s="3">
        <f t="shared" si="26"/>
        <v>7.17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6.6</v>
      </c>
      <c r="E35" s="3">
        <f>IFERROR(INDEX(E51:E500,MATCH($A$35,$C$51:$C$500,0)),"")</f>
        <v>7.79</v>
      </c>
      <c r="H35" s="3">
        <f>IFERROR(INDEX(D35:G35,COUNT(D35:G35)),"")</f>
        <v>7.79</v>
      </c>
      <c r="I35" s="3">
        <f t="shared" ref="I35:AA35" si="27">IFERROR(INDEX(I51:I500,MATCH($C$35,$C$51:$C$500,0)),"")</f>
        <v>1.82</v>
      </c>
      <c r="J35" s="3">
        <f t="shared" si="27"/>
        <v>1.8</v>
      </c>
      <c r="K35" s="3">
        <f t="shared" si="27"/>
        <v>1.91</v>
      </c>
      <c r="L35" s="3">
        <f t="shared" si="27"/>
        <v>1.56</v>
      </c>
      <c r="M35" s="3">
        <f t="shared" si="27"/>
        <v>1.29</v>
      </c>
      <c r="N35" s="3">
        <f t="shared" si="27"/>
        <v>1.21</v>
      </c>
      <c r="O35" s="3">
        <f t="shared" si="27"/>
        <v>1.1200000000000001</v>
      </c>
      <c r="P35" s="3">
        <f t="shared" si="27"/>
        <v>1.1299999999999999</v>
      </c>
      <c r="Q35" s="3">
        <f t="shared" si="27"/>
        <v>1.66</v>
      </c>
      <c r="R35" s="3">
        <f t="shared" si="27"/>
        <v>1</v>
      </c>
      <c r="S35" s="3">
        <f t="shared" si="27"/>
        <v>0.67</v>
      </c>
      <c r="T35" s="3">
        <f t="shared" si="27"/>
        <v>1.01</v>
      </c>
      <c r="U35" s="3">
        <f t="shared" si="27"/>
        <v>1.29</v>
      </c>
      <c r="V35" s="3">
        <f t="shared" si="27"/>
        <v>1.71</v>
      </c>
      <c r="W35" s="3">
        <f t="shared" si="27"/>
        <v>2.0699999999999998</v>
      </c>
      <c r="X35" s="3">
        <f t="shared" si="27"/>
        <v>3.67</v>
      </c>
      <c r="Y35" s="3">
        <f t="shared" si="27"/>
        <v>1.47</v>
      </c>
      <c r="Z35" s="3">
        <f t="shared" si="27"/>
        <v>1.19</v>
      </c>
      <c r="AA35" s="3">
        <f t="shared" si="27"/>
        <v>1.31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918</v>
      </c>
    </row>
    <row r="51" spans="2:27" ht="15.5" x14ac:dyDescent="0.35">
      <c r="B51" t="s">
        <v>84</v>
      </c>
      <c r="C51" t="s">
        <v>6</v>
      </c>
      <c r="D51" s="5">
        <v>5922860000000</v>
      </c>
      <c r="E51" s="5">
        <v>5697618000000</v>
      </c>
      <c r="F51" s="5">
        <v>6075284000000</v>
      </c>
      <c r="G51" s="5">
        <v>6206038000000</v>
      </c>
      <c r="I51" s="5">
        <v>24671960000000</v>
      </c>
      <c r="J51" s="5">
        <v>24227316000000</v>
      </c>
      <c r="K51" s="5">
        <v>22306000000000</v>
      </c>
      <c r="L51" s="5">
        <v>19114194000000</v>
      </c>
      <c r="M51" s="5">
        <v>18862951000000</v>
      </c>
      <c r="N51" s="5">
        <v>20703099000000</v>
      </c>
      <c r="O51" s="5">
        <v>21689486000000</v>
      </c>
      <c r="P51" s="5">
        <v>20293247000000</v>
      </c>
      <c r="Q51" s="5">
        <v>20403384000000</v>
      </c>
      <c r="R51" s="5">
        <v>21324648000000</v>
      </c>
      <c r="S51" s="5">
        <v>22318759000000</v>
      </c>
      <c r="T51" s="5">
        <v>20812884000000</v>
      </c>
      <c r="U51" s="5">
        <v>17870203000000</v>
      </c>
      <c r="V51" s="5">
        <v>16195571000000</v>
      </c>
      <c r="W51" s="5">
        <v>14791294000000</v>
      </c>
      <c r="X51" s="5">
        <v>12448430000000</v>
      </c>
      <c r="Y51" s="5">
        <v>11311112000000</v>
      </c>
      <c r="Z51" s="5">
        <v>9795732000000</v>
      </c>
      <c r="AA51" s="2">
        <v>8272717000000</v>
      </c>
    </row>
    <row r="52" spans="2:27" ht="15.5" x14ac:dyDescent="0.35">
      <c r="C52" t="s">
        <v>1010</v>
      </c>
      <c r="D52" s="5">
        <v>5922860000000</v>
      </c>
      <c r="E52" s="5">
        <v>5697618000000</v>
      </c>
      <c r="F52" s="5">
        <v>6075284000000</v>
      </c>
      <c r="G52" s="5">
        <v>6206038000000</v>
      </c>
      <c r="I52" s="5">
        <v>24671960000000</v>
      </c>
      <c r="J52" s="5">
        <v>24227316000000</v>
      </c>
      <c r="K52" s="5">
        <v>22306000000000</v>
      </c>
      <c r="L52" s="5">
        <v>19114194000000</v>
      </c>
      <c r="M52" s="5">
        <v>18862951000000</v>
      </c>
      <c r="N52" s="5">
        <v>20703099000000</v>
      </c>
      <c r="O52" s="5">
        <v>21689486000000</v>
      </c>
      <c r="P52" s="5">
        <v>20293247000000</v>
      </c>
      <c r="Q52" s="5">
        <v>20403384000000</v>
      </c>
      <c r="R52" s="5">
        <v>21324648000000</v>
      </c>
      <c r="S52" s="5">
        <v>22318759000000</v>
      </c>
      <c r="T52" s="5">
        <v>20812884000000</v>
      </c>
      <c r="U52" s="5">
        <v>17870203000000</v>
      </c>
      <c r="V52" s="5">
        <v>16195571000000</v>
      </c>
      <c r="W52" s="5">
        <v>14791294000000</v>
      </c>
      <c r="X52" s="5">
        <v>12448430000000</v>
      </c>
      <c r="Y52" s="5">
        <v>10813330000000</v>
      </c>
      <c r="Z52" s="5">
        <v>9336904000000</v>
      </c>
      <c r="AA52" s="2">
        <v>7861277000000</v>
      </c>
    </row>
    <row r="53" spans="2:27" ht="15.5" x14ac:dyDescent="0.35">
      <c r="C53" t="s">
        <v>614</v>
      </c>
      <c r="Y53" s="5">
        <v>497782000000</v>
      </c>
      <c r="Z53" s="5">
        <v>458828000000</v>
      </c>
      <c r="AA53" s="2">
        <v>411440000000</v>
      </c>
    </row>
    <row r="54" spans="2:27" ht="15.5" x14ac:dyDescent="0.35">
      <c r="C54" t="s">
        <v>85</v>
      </c>
      <c r="D54" s="5">
        <v>-2589260000000</v>
      </c>
      <c r="E54" s="5">
        <v>-2477939000000</v>
      </c>
      <c r="F54" s="5">
        <v>-2677474000000</v>
      </c>
      <c r="G54" s="5">
        <v>-2751263000000</v>
      </c>
      <c r="I54" s="5">
        <v>-11195671000000</v>
      </c>
      <c r="J54" s="5">
        <v>-10960776000000</v>
      </c>
      <c r="K54" s="5">
        <v>-8953617000000</v>
      </c>
      <c r="L54" s="5">
        <v>-5638056000000</v>
      </c>
      <c r="M54" s="5">
        <v>-5774091000000</v>
      </c>
      <c r="N54" s="5">
        <v>-8232581000000</v>
      </c>
      <c r="O54" s="5">
        <v>-9121468000000</v>
      </c>
      <c r="P54" s="5">
        <v>-8281516000000</v>
      </c>
      <c r="Q54" s="5">
        <v>-8000005000000</v>
      </c>
      <c r="R54" s="5">
        <v>-9230618000000</v>
      </c>
      <c r="S54" s="5">
        <v>-10932399000000</v>
      </c>
      <c r="T54" s="5">
        <v>-10123389000000</v>
      </c>
      <c r="U54" s="5">
        <v>-7749512000000</v>
      </c>
      <c r="V54" s="5">
        <v>-6486352000000</v>
      </c>
      <c r="W54" s="5">
        <v>-6864464000000</v>
      </c>
      <c r="X54" s="5">
        <v>-5122137000000</v>
      </c>
      <c r="Y54" s="5">
        <v>-5161062000000</v>
      </c>
      <c r="Z54" s="5">
        <v>-4997335000000</v>
      </c>
      <c r="AA54" s="2">
        <v>-3920262000000</v>
      </c>
    </row>
    <row r="55" spans="2:27" ht="15.5" x14ac:dyDescent="0.35">
      <c r="C55" t="s">
        <v>1012</v>
      </c>
      <c r="D55" s="5">
        <v>-2589260000000</v>
      </c>
      <c r="E55" s="5">
        <v>-2477939000000</v>
      </c>
      <c r="F55" s="5">
        <v>-2677474000000</v>
      </c>
      <c r="G55" s="5">
        <v>-2751263000000</v>
      </c>
      <c r="I55" s="5">
        <v>-11195671000000</v>
      </c>
      <c r="J55" s="5">
        <v>-10960776000000</v>
      </c>
      <c r="K55" s="5">
        <v>-8953617000000</v>
      </c>
      <c r="L55" s="5">
        <v>-5638056000000</v>
      </c>
      <c r="M55" s="5">
        <v>-5774091000000</v>
      </c>
      <c r="N55" s="5">
        <v>-8232581000000</v>
      </c>
      <c r="O55" s="5">
        <v>-9121468000000</v>
      </c>
      <c r="P55" s="5">
        <v>-8281516000000</v>
      </c>
      <c r="Q55" s="5">
        <v>-8000005000000</v>
      </c>
      <c r="R55" s="5">
        <v>-9230618000000</v>
      </c>
      <c r="S55" s="5">
        <v>-10932399000000</v>
      </c>
      <c r="T55" s="5">
        <v>-10123389000000</v>
      </c>
      <c r="U55" s="5">
        <v>-7749512000000</v>
      </c>
      <c r="V55" s="5">
        <v>-6486352000000</v>
      </c>
      <c r="W55" s="5">
        <v>-6864464000000</v>
      </c>
      <c r="X55" s="5">
        <v>-5122137000000</v>
      </c>
      <c r="Y55" s="5">
        <v>-5161062000000</v>
      </c>
      <c r="Z55" s="5">
        <v>-4997335000000</v>
      </c>
      <c r="AA55" s="2">
        <v>-3920262000000</v>
      </c>
    </row>
    <row r="56" spans="2:27" ht="15.5" x14ac:dyDescent="0.35">
      <c r="C56" t="s">
        <v>615</v>
      </c>
    </row>
    <row r="57" spans="2:27" ht="15.5" x14ac:dyDescent="0.35">
      <c r="C57" t="s">
        <v>616</v>
      </c>
      <c r="D57" s="5">
        <v>-2589260000000</v>
      </c>
      <c r="E57" s="5">
        <v>-2477939000000</v>
      </c>
      <c r="F57" s="5">
        <v>-2677474000000</v>
      </c>
      <c r="G57" s="5">
        <v>-2751263000000</v>
      </c>
      <c r="I57" s="5">
        <v>-11195671000000</v>
      </c>
      <c r="J57" s="5">
        <v>-10960776000000</v>
      </c>
      <c r="K57" s="5">
        <v>-8953617000000</v>
      </c>
      <c r="L57" s="5">
        <v>-5638056000000</v>
      </c>
      <c r="M57" s="5">
        <v>-5774091000000</v>
      </c>
      <c r="N57" s="5">
        <v>-8232581000000</v>
      </c>
      <c r="O57" s="5">
        <v>-9121468000000</v>
      </c>
      <c r="P57" s="5">
        <v>-8281516000000</v>
      </c>
      <c r="Q57" s="5">
        <v>-8000005000000</v>
      </c>
      <c r="R57" s="5">
        <v>-9230618000000</v>
      </c>
      <c r="S57" s="5">
        <v>-10932399000000</v>
      </c>
      <c r="T57" s="5">
        <v>-10123389000000</v>
      </c>
      <c r="U57" s="5">
        <v>-7749512000000</v>
      </c>
      <c r="V57" s="5">
        <v>-6486352000000</v>
      </c>
      <c r="W57" s="5">
        <v>-6864464000000</v>
      </c>
      <c r="X57" s="5">
        <v>-5122137000000</v>
      </c>
      <c r="Y57" s="5">
        <v>-5161062000000</v>
      </c>
      <c r="Z57" s="5">
        <v>-4997335000000</v>
      </c>
      <c r="AA57" s="2">
        <v>-3920262000000</v>
      </c>
    </row>
    <row r="58" spans="2:27" ht="15.5" x14ac:dyDescent="0.35">
      <c r="C58" t="s">
        <v>86</v>
      </c>
      <c r="D58" s="5">
        <v>3333600000000</v>
      </c>
      <c r="E58" s="5">
        <v>3219679000000</v>
      </c>
      <c r="F58" s="5">
        <v>3397810000000</v>
      </c>
      <c r="G58" s="5">
        <v>3454775000000</v>
      </c>
      <c r="I58" s="5">
        <v>13476289000000</v>
      </c>
      <c r="J58" s="5">
        <v>13266540000000</v>
      </c>
      <c r="K58" s="5">
        <v>13352383000000</v>
      </c>
      <c r="L58" s="5">
        <v>13476138000000</v>
      </c>
      <c r="M58" s="5">
        <v>13088860000000</v>
      </c>
      <c r="N58" s="5">
        <v>12470518000000</v>
      </c>
      <c r="O58" s="5">
        <v>12568018000000</v>
      </c>
      <c r="P58" s="5">
        <v>12011731000000</v>
      </c>
      <c r="Q58" s="5">
        <v>12403379000000</v>
      </c>
      <c r="R58" s="5">
        <v>12094030000000</v>
      </c>
      <c r="S58" s="5">
        <v>11386360000000</v>
      </c>
      <c r="T58" s="5">
        <v>10689495000000</v>
      </c>
      <c r="U58" s="5">
        <v>10120691000000</v>
      </c>
      <c r="V58" s="5">
        <v>9709219000000</v>
      </c>
      <c r="W58" s="5">
        <v>7926830000000</v>
      </c>
      <c r="X58" s="5">
        <v>7326293000000</v>
      </c>
      <c r="Y58" s="5">
        <v>6150050000000</v>
      </c>
      <c r="Z58" s="5">
        <v>4798397000000</v>
      </c>
      <c r="AA58" s="2">
        <v>4352455000000</v>
      </c>
    </row>
    <row r="59" spans="2:27" ht="15.5" x14ac:dyDescent="0.35">
      <c r="C59" t="s">
        <v>87</v>
      </c>
      <c r="D59" s="5">
        <v>-1294814000000</v>
      </c>
      <c r="E59" s="5">
        <v>-955064000000</v>
      </c>
      <c r="F59" s="5">
        <v>-1191343000000</v>
      </c>
      <c r="G59" s="5">
        <v>-1305325000000</v>
      </c>
      <c r="I59" s="5">
        <v>-4694204000000</v>
      </c>
      <c r="J59" s="5">
        <v>-4903653000000</v>
      </c>
      <c r="K59" s="5">
        <v>-5157003000000</v>
      </c>
      <c r="L59" s="5">
        <v>-6907776000000</v>
      </c>
      <c r="M59" s="5">
        <v>-7970468000000</v>
      </c>
      <c r="N59" s="5">
        <v>-9616663000000</v>
      </c>
      <c r="O59" s="5">
        <v>-7634271000000</v>
      </c>
      <c r="P59" s="5">
        <v>-7217388000000</v>
      </c>
      <c r="Q59" s="5">
        <v>-8296808000000</v>
      </c>
      <c r="R59" s="5">
        <v>-9340436000000</v>
      </c>
      <c r="S59" s="5">
        <v>-10694697000000</v>
      </c>
      <c r="T59" s="5">
        <v>-7731255000000</v>
      </c>
      <c r="U59" s="5">
        <v>-4254721000000</v>
      </c>
      <c r="V59" s="5">
        <v>-3968390000000</v>
      </c>
      <c r="W59" s="5">
        <v>-3588114000000</v>
      </c>
      <c r="X59" s="5">
        <v>-3973443000000</v>
      </c>
      <c r="Y59" s="5">
        <v>-3940088000000</v>
      </c>
      <c r="Z59" s="5">
        <v>-3473954000000</v>
      </c>
      <c r="AA59" s="2">
        <v>-2242988000000</v>
      </c>
    </row>
    <row r="60" spans="2:27" ht="15.5" x14ac:dyDescent="0.35">
      <c r="C60" t="s">
        <v>617</v>
      </c>
    </row>
    <row r="61" spans="2:27" ht="15.5" x14ac:dyDescent="0.35">
      <c r="C61" t="s">
        <v>619</v>
      </c>
      <c r="D61" s="5">
        <v>746612000000</v>
      </c>
      <c r="E61" s="5">
        <v>764603000000</v>
      </c>
      <c r="F61" s="5">
        <v>439379000000</v>
      </c>
      <c r="G61" s="5">
        <v>977712000000</v>
      </c>
      <c r="I61" s="5">
        <v>2958926000000</v>
      </c>
      <c r="J61" s="5">
        <v>3002087000000</v>
      </c>
      <c r="K61" s="5">
        <v>3154830000000</v>
      </c>
      <c r="L61" s="5">
        <v>2413405000000</v>
      </c>
      <c r="M61" s="5">
        <v>2266284000000</v>
      </c>
      <c r="N61" s="5">
        <v>1738053000000</v>
      </c>
      <c r="O61" s="5">
        <v>2206680000000</v>
      </c>
      <c r="P61" s="5">
        <v>2151855000000</v>
      </c>
      <c r="Q61" s="5">
        <v>2134817000000</v>
      </c>
      <c r="R61" s="5">
        <v>2113360000000</v>
      </c>
      <c r="S61" s="5">
        <v>1718096000000</v>
      </c>
      <c r="T61" s="5">
        <v>1716785000000</v>
      </c>
      <c r="U61" s="5">
        <v>2203843000000</v>
      </c>
      <c r="V61" s="5">
        <v>1941177000000</v>
      </c>
      <c r="W61" s="5">
        <v>1629858000000</v>
      </c>
      <c r="X61" s="5">
        <v>1121858000000</v>
      </c>
    </row>
    <row r="62" spans="2:27" ht="15.5" x14ac:dyDescent="0.35">
      <c r="C62" t="s">
        <v>620</v>
      </c>
      <c r="D62" s="5">
        <v>-164187000000</v>
      </c>
      <c r="E62" s="5">
        <v>92943000000</v>
      </c>
      <c r="F62" s="5">
        <v>347350000000</v>
      </c>
      <c r="G62" s="5">
        <v>174426000000</v>
      </c>
      <c r="I62" s="5">
        <v>-64241000000</v>
      </c>
      <c r="J62" s="5">
        <v>764866000000</v>
      </c>
      <c r="K62" s="5">
        <v>176255000000</v>
      </c>
      <c r="L62" s="5">
        <v>-472930000000</v>
      </c>
      <c r="M62" s="5">
        <v>-92522000000</v>
      </c>
      <c r="N62" s="5">
        <v>-178063000000</v>
      </c>
      <c r="O62" s="5">
        <v>2937000000</v>
      </c>
      <c r="P62" s="5">
        <v>38323000000</v>
      </c>
      <c r="Q62" s="5">
        <v>-51022000000</v>
      </c>
      <c r="R62" s="5">
        <v>-7499000000</v>
      </c>
      <c r="S62" s="5">
        <v>-395277000000</v>
      </c>
      <c r="T62" s="5">
        <v>-35331000000</v>
      </c>
      <c r="U62" s="5">
        <v>12537000000</v>
      </c>
      <c r="V62" s="5">
        <v>442250000000</v>
      </c>
      <c r="W62" s="5">
        <v>316402000000</v>
      </c>
      <c r="X62" s="5">
        <v>178855000000</v>
      </c>
      <c r="Y62" s="5">
        <v>371703000000</v>
      </c>
      <c r="Z62" s="5">
        <v>395602000000</v>
      </c>
      <c r="AA62" s="2">
        <v>183361000000</v>
      </c>
    </row>
    <row r="63" spans="2:27" ht="15.5" x14ac:dyDescent="0.35">
      <c r="C63" t="s">
        <v>922</v>
      </c>
      <c r="F63" s="5">
        <v>61355000000</v>
      </c>
      <c r="I63" s="5">
        <v>61355000000</v>
      </c>
      <c r="V63" s="5">
        <v>-99000000</v>
      </c>
      <c r="W63" s="5">
        <v>5398000000</v>
      </c>
      <c r="X63" s="5">
        <v>-6951000000</v>
      </c>
    </row>
    <row r="64" spans="2:27" ht="15.5" x14ac:dyDescent="0.35">
      <c r="C64" t="s">
        <v>623</v>
      </c>
      <c r="D64" s="5">
        <v>17363000000</v>
      </c>
      <c r="E64" s="5">
        <v>-17363000000</v>
      </c>
      <c r="F64" s="5">
        <v>-337792000000</v>
      </c>
      <c r="I64" s="5">
        <v>-337792000000</v>
      </c>
    </row>
    <row r="65" spans="3:27" ht="15.5" x14ac:dyDescent="0.35">
      <c r="C65" t="s">
        <v>837</v>
      </c>
      <c r="D65" s="5">
        <v>1011116000000</v>
      </c>
      <c r="E65" s="5">
        <v>806374000000</v>
      </c>
      <c r="F65" s="5">
        <v>-669161000000</v>
      </c>
      <c r="G65" s="5">
        <v>-272584000000</v>
      </c>
      <c r="I65" s="5">
        <v>127445000000</v>
      </c>
      <c r="J65" s="5">
        <v>465526000000</v>
      </c>
      <c r="K65" s="5">
        <v>1097419000000</v>
      </c>
      <c r="L65" s="5">
        <v>1953932000000</v>
      </c>
      <c r="M65" s="5">
        <v>806522000000</v>
      </c>
      <c r="N65" s="5">
        <v>1140561000000</v>
      </c>
      <c r="O65" s="5">
        <v>586536000000</v>
      </c>
      <c r="P65" s="5">
        <v>802607000000</v>
      </c>
      <c r="Q65" s="5">
        <v>330460000000</v>
      </c>
      <c r="R65" s="5">
        <v>396888000000</v>
      </c>
      <c r="S65" s="5">
        <v>500407000000</v>
      </c>
      <c r="T65" s="5">
        <v>306126000000</v>
      </c>
      <c r="U65" s="5">
        <v>627277000000</v>
      </c>
      <c r="V65" s="5">
        <v>26571000000</v>
      </c>
      <c r="W65" s="5">
        <v>-146001000000</v>
      </c>
      <c r="X65" s="5">
        <v>-51952000000</v>
      </c>
      <c r="Y65" s="5">
        <v>41285000000</v>
      </c>
      <c r="Z65" s="5">
        <v>-244676000000</v>
      </c>
      <c r="AA65" s="2">
        <v>-12450000000</v>
      </c>
    </row>
    <row r="66" spans="3:27" ht="15.5" x14ac:dyDescent="0.35">
      <c r="C66" t="s">
        <v>838</v>
      </c>
      <c r="D66" s="5">
        <v>-340667000000</v>
      </c>
      <c r="E66" s="5">
        <v>-37812000000</v>
      </c>
      <c r="F66" s="5">
        <v>937995000000</v>
      </c>
      <c r="G66" s="5">
        <v>764921000000</v>
      </c>
      <c r="I66" s="5">
        <v>2168955000000</v>
      </c>
      <c r="J66" s="5">
        <v>486538000000</v>
      </c>
      <c r="K66" s="5">
        <v>525507000000</v>
      </c>
      <c r="L66" s="5">
        <v>740443000000</v>
      </c>
      <c r="M66" s="5">
        <v>1122101000000</v>
      </c>
      <c r="N66" s="5">
        <v>805860000000</v>
      </c>
      <c r="O66" s="5">
        <v>377557000000</v>
      </c>
      <c r="P66" s="5">
        <v>99015000000</v>
      </c>
      <c r="Q66" s="5">
        <v>443561000000</v>
      </c>
      <c r="R66" s="5">
        <v>284065000000</v>
      </c>
      <c r="S66" s="5">
        <v>145162000000</v>
      </c>
      <c r="T66" s="5">
        <v>129471000000</v>
      </c>
      <c r="U66" s="5">
        <v>196676000000</v>
      </c>
      <c r="V66" s="5">
        <v>489084000000</v>
      </c>
      <c r="W66" s="5">
        <v>357104000000</v>
      </c>
      <c r="X66" s="5">
        <v>277510000000</v>
      </c>
      <c r="Y66" s="5">
        <v>156274000000</v>
      </c>
      <c r="Z66" s="5">
        <v>-45955000000</v>
      </c>
      <c r="AA66" s="2">
        <v>450142000000</v>
      </c>
    </row>
    <row r="67" spans="3:27" ht="15.5" x14ac:dyDescent="0.35">
      <c r="C67" t="s">
        <v>97</v>
      </c>
      <c r="D67" s="5">
        <v>-332338000000</v>
      </c>
      <c r="E67" s="5">
        <v>-865481000000</v>
      </c>
      <c r="F67" s="5">
        <v>241203000000</v>
      </c>
      <c r="G67" s="5">
        <v>678272000000</v>
      </c>
      <c r="I67" s="5">
        <v>1962809000000</v>
      </c>
      <c r="J67" s="5">
        <v>-89119000000</v>
      </c>
      <c r="K67" s="5">
        <v>248796000000</v>
      </c>
      <c r="L67" s="5">
        <v>-904213000000</v>
      </c>
      <c r="M67" s="5">
        <v>-683530000000</v>
      </c>
      <c r="N67" s="5">
        <v>1278553000000</v>
      </c>
      <c r="O67" s="5">
        <v>744539000000</v>
      </c>
      <c r="P67" s="5">
        <v>-279448000000</v>
      </c>
      <c r="Q67" s="5">
        <v>8538000000</v>
      </c>
      <c r="R67" s="5">
        <v>3446518000000</v>
      </c>
      <c r="S67" s="5">
        <v>-196192000000</v>
      </c>
      <c r="T67" s="5">
        <v>351252000000</v>
      </c>
      <c r="U67" s="5">
        <v>-1062195000000</v>
      </c>
      <c r="V67" s="5">
        <v>32810000000</v>
      </c>
      <c r="W67" s="5">
        <v>66027000000</v>
      </c>
    </row>
    <row r="68" spans="3:27" ht="15.5" x14ac:dyDescent="0.35">
      <c r="C68" t="s">
        <v>622</v>
      </c>
      <c r="D68" s="5">
        <v>995276000000</v>
      </c>
      <c r="E68" s="5">
        <v>1416271000000</v>
      </c>
      <c r="F68" s="5">
        <v>1064390000000</v>
      </c>
      <c r="G68" s="5">
        <v>1074853000000</v>
      </c>
      <c r="I68" s="5">
        <v>4273942000000</v>
      </c>
      <c r="J68" s="5">
        <v>3845746000000</v>
      </c>
      <c r="K68" s="5">
        <v>3426524000000</v>
      </c>
      <c r="L68" s="5">
        <v>1575874000000</v>
      </c>
      <c r="M68" s="5">
        <v>308769000000</v>
      </c>
      <c r="N68" s="5">
        <v>-1515879000000</v>
      </c>
      <c r="O68" s="5">
        <v>1000093000000</v>
      </c>
      <c r="P68" s="5">
        <v>786740000000</v>
      </c>
      <c r="Q68" s="5">
        <v>-727357000000</v>
      </c>
      <c r="R68" s="5">
        <v>-1907537000000</v>
      </c>
      <c r="S68" s="5">
        <v>-3011739000000</v>
      </c>
      <c r="T68" s="5">
        <v>-900793000000</v>
      </c>
      <c r="U68" s="5">
        <v>2240282000000</v>
      </c>
      <c r="V68" s="5">
        <v>2088076000000</v>
      </c>
      <c r="W68" s="5">
        <v>1642393000000</v>
      </c>
      <c r="X68" s="5">
        <v>376981000000</v>
      </c>
      <c r="Y68" s="5">
        <v>1516051000000</v>
      </c>
      <c r="Z68" s="5">
        <v>1195549000000</v>
      </c>
      <c r="AA68" s="2">
        <v>1491760000000</v>
      </c>
    </row>
    <row r="69" spans="3:27" ht="15.5" x14ac:dyDescent="0.35">
      <c r="C69" t="s">
        <v>508</v>
      </c>
    </row>
    <row r="70" spans="3:27" ht="15.5" x14ac:dyDescent="0.35">
      <c r="C70" t="s">
        <v>629</v>
      </c>
      <c r="D70" s="5">
        <v>-1304193000000</v>
      </c>
      <c r="E70" s="5">
        <v>-1372912000000</v>
      </c>
      <c r="F70" s="5">
        <v>-1390839000000</v>
      </c>
      <c r="G70" s="5">
        <v>-1290323000000</v>
      </c>
      <c r="I70" s="5">
        <v>-5293129000000</v>
      </c>
      <c r="J70" s="5">
        <v>-5135231000000</v>
      </c>
      <c r="K70" s="5">
        <v>-4947412000000</v>
      </c>
      <c r="L70" s="5">
        <v>-4675107000000</v>
      </c>
      <c r="M70" s="5">
        <v>-4481677000000</v>
      </c>
      <c r="N70" s="5">
        <v>-4270770000000</v>
      </c>
      <c r="O70" s="5">
        <v>-4623722000000</v>
      </c>
      <c r="P70" s="5">
        <v>-4001791000000</v>
      </c>
      <c r="Q70" s="5">
        <v>-3948212000000</v>
      </c>
      <c r="R70" s="5">
        <v>-3646919000000</v>
      </c>
      <c r="S70" s="5">
        <v>-4156096000000</v>
      </c>
      <c r="T70" s="5">
        <v>-3281221000000</v>
      </c>
      <c r="U70" s="5">
        <v>-3229054000000</v>
      </c>
      <c r="V70" s="5">
        <v>-2881704000000</v>
      </c>
      <c r="W70" s="5">
        <v>-2227739000000</v>
      </c>
      <c r="X70" s="5">
        <v>-1991272000000</v>
      </c>
      <c r="Y70" s="5">
        <v>-1936133000000</v>
      </c>
      <c r="Z70" s="5">
        <v>-1698726000000</v>
      </c>
      <c r="AA70" s="2">
        <v>-1421975000000</v>
      </c>
    </row>
    <row r="71" spans="3:27" ht="15.5" x14ac:dyDescent="0.35">
      <c r="C71" t="s">
        <v>628</v>
      </c>
      <c r="D71" s="5">
        <v>-984104000000</v>
      </c>
      <c r="E71" s="5">
        <v>-996513000000</v>
      </c>
      <c r="F71" s="5">
        <v>-867682000000</v>
      </c>
      <c r="G71" s="5">
        <v>-1087189000000</v>
      </c>
      <c r="I71" s="5">
        <v>-3668085000000</v>
      </c>
      <c r="J71" s="5">
        <v>-3678228000000</v>
      </c>
      <c r="K71" s="5">
        <v>-3615769000000</v>
      </c>
      <c r="L71" s="5">
        <v>-3758285000000</v>
      </c>
      <c r="M71" s="5">
        <v>-3693012000000</v>
      </c>
      <c r="N71" s="5">
        <v>-3626589000000</v>
      </c>
      <c r="O71" s="5">
        <v>-3828664000000</v>
      </c>
      <c r="P71" s="5">
        <v>-3708500000000</v>
      </c>
      <c r="Q71" s="5">
        <v>-3443268000000</v>
      </c>
      <c r="R71" s="5">
        <v>-3759535000000</v>
      </c>
      <c r="S71" s="5">
        <v>-3520606000000</v>
      </c>
      <c r="T71" s="5">
        <v>-3511018000000</v>
      </c>
      <c r="U71" s="5">
        <v>-3163476000000</v>
      </c>
      <c r="V71" s="5">
        <v>-3035749000000</v>
      </c>
      <c r="W71" s="5">
        <v>-2860309000000</v>
      </c>
      <c r="X71" s="5">
        <v>-2299945000000</v>
      </c>
      <c r="Y71" s="5">
        <v>-1755755000000</v>
      </c>
      <c r="Z71" s="5">
        <v>-1735516000000</v>
      </c>
      <c r="AA71" s="2">
        <v>-1610235000000</v>
      </c>
    </row>
    <row r="72" spans="3:27" ht="15.5" x14ac:dyDescent="0.35">
      <c r="C72" t="s">
        <v>630</v>
      </c>
      <c r="D72" s="5">
        <v>-2290090000000</v>
      </c>
      <c r="E72" s="5">
        <v>-2371335000000</v>
      </c>
      <c r="F72" s="5">
        <v>-2255733000000</v>
      </c>
      <c r="G72" s="5">
        <v>-2380178000000</v>
      </c>
      <c r="I72" s="5">
        <v>-8968146000000</v>
      </c>
      <c r="J72" s="5">
        <v>-8749399000000</v>
      </c>
      <c r="K72" s="5">
        <v>-8583527000000</v>
      </c>
      <c r="L72" s="5">
        <v>-8483650000000</v>
      </c>
      <c r="M72" s="5">
        <v>-8279237000000</v>
      </c>
      <c r="N72" s="5">
        <v>-8100784000000</v>
      </c>
      <c r="O72" s="5">
        <v>-8634364000000</v>
      </c>
      <c r="P72" s="5">
        <v>-8004128000000</v>
      </c>
      <c r="Q72" s="5">
        <v>-7569451000000</v>
      </c>
      <c r="R72" s="5">
        <v>-7432899000000</v>
      </c>
      <c r="S72" s="5">
        <v>-7682958000000</v>
      </c>
      <c r="T72" s="5">
        <v>-6830462000000</v>
      </c>
      <c r="U72" s="5">
        <v>-6495003000000</v>
      </c>
      <c r="V72" s="5">
        <v>-6056466000000</v>
      </c>
      <c r="W72" s="5">
        <v>-5230507000000</v>
      </c>
      <c r="X72" s="5">
        <v>-4350424000000</v>
      </c>
      <c r="Y72" s="5">
        <v>-5456139000000</v>
      </c>
      <c r="Z72" s="5">
        <v>-4669503000000</v>
      </c>
      <c r="AA72" s="2">
        <v>-3734748000000</v>
      </c>
    </row>
    <row r="73" spans="3:27" ht="15.5" x14ac:dyDescent="0.35">
      <c r="C73" t="s">
        <v>90</v>
      </c>
      <c r="D73" s="5">
        <v>2038786000000</v>
      </c>
      <c r="E73" s="5">
        <v>2264615000000</v>
      </c>
      <c r="F73" s="5">
        <v>2206467000000</v>
      </c>
      <c r="G73" s="5">
        <v>2149450000000</v>
      </c>
      <c r="I73" s="5">
        <v>8782085000000</v>
      </c>
      <c r="J73" s="5">
        <v>8362887000000</v>
      </c>
      <c r="K73" s="5">
        <v>8195380000000</v>
      </c>
      <c r="L73" s="5">
        <v>6568362000000</v>
      </c>
      <c r="M73" s="5">
        <v>5118392000000</v>
      </c>
      <c r="N73" s="5">
        <v>2853855000000</v>
      </c>
      <c r="O73" s="5">
        <v>4933747000000</v>
      </c>
      <c r="P73" s="5">
        <v>4794343000000</v>
      </c>
      <c r="Q73" s="5">
        <v>4106571000000</v>
      </c>
      <c r="R73" s="5">
        <v>2753594000000</v>
      </c>
      <c r="S73" s="5">
        <v>691663000000</v>
      </c>
      <c r="T73" s="5">
        <v>2958240000000</v>
      </c>
      <c r="U73" s="5">
        <v>5865970000000</v>
      </c>
      <c r="V73" s="5">
        <v>5740829000000</v>
      </c>
      <c r="W73" s="5">
        <v>4338716000000</v>
      </c>
      <c r="X73" s="5">
        <v>3352850000000</v>
      </c>
      <c r="Y73" s="5">
        <v>2209962000000</v>
      </c>
      <c r="Z73" s="5">
        <v>1324443000000</v>
      </c>
      <c r="AA73" s="2">
        <v>2109467000000</v>
      </c>
    </row>
    <row r="74" spans="3:27" ht="15.5" x14ac:dyDescent="0.35">
      <c r="C74" t="s">
        <v>91</v>
      </c>
      <c r="D74" s="5">
        <v>22774000000</v>
      </c>
      <c r="E74" s="5">
        <v>1636000000</v>
      </c>
      <c r="F74" s="5">
        <v>-124548000000</v>
      </c>
      <c r="G74" s="5">
        <v>160137000000</v>
      </c>
      <c r="I74" s="5">
        <v>43680000000</v>
      </c>
      <c r="J74" s="5">
        <v>365900000000</v>
      </c>
      <c r="K74" s="5">
        <v>161892000000</v>
      </c>
      <c r="L74" s="5">
        <v>10970000000</v>
      </c>
      <c r="M74" s="5">
        <v>72706000000</v>
      </c>
      <c r="N74" s="5">
        <v>93565000000</v>
      </c>
      <c r="O74" s="5">
        <v>20150000000</v>
      </c>
      <c r="P74" s="5">
        <v>56475000000</v>
      </c>
      <c r="Q74" s="5">
        <v>48449000000</v>
      </c>
      <c r="R74" s="5">
        <v>97114000000</v>
      </c>
      <c r="S74" s="5">
        <v>-121659000000</v>
      </c>
      <c r="T74" s="5">
        <v>241929000000</v>
      </c>
      <c r="U74" s="5">
        <v>-33953000000</v>
      </c>
      <c r="V74" s="5">
        <v>46098000000</v>
      </c>
      <c r="W74" s="5">
        <v>53066000000</v>
      </c>
      <c r="X74" s="5">
        <v>36654000000</v>
      </c>
      <c r="Y74" s="5">
        <v>-44375000000</v>
      </c>
      <c r="Z74" s="5">
        <v>-240240000000</v>
      </c>
      <c r="AA74" s="2">
        <v>-25444000000</v>
      </c>
    </row>
    <row r="75" spans="3:27" ht="15.5" x14ac:dyDescent="0.35">
      <c r="C75" t="s">
        <v>94</v>
      </c>
      <c r="X75" s="5">
        <v>27382000000</v>
      </c>
    </row>
    <row r="76" spans="3:27" ht="15.5" x14ac:dyDescent="0.35">
      <c r="C76" t="s">
        <v>98</v>
      </c>
      <c r="D76" s="5">
        <v>22774000000</v>
      </c>
      <c r="E76" s="5">
        <v>1636000000</v>
      </c>
      <c r="F76" s="5">
        <v>-124548000000</v>
      </c>
      <c r="G76" s="5">
        <v>160137000000</v>
      </c>
      <c r="I76" s="5">
        <v>43680000000</v>
      </c>
      <c r="J76" s="5">
        <v>365900000000</v>
      </c>
      <c r="K76" s="5">
        <v>161892000000</v>
      </c>
      <c r="L76" s="5">
        <v>10970000000</v>
      </c>
      <c r="M76" s="5">
        <v>72706000000</v>
      </c>
      <c r="N76" s="5">
        <v>93565000000</v>
      </c>
      <c r="O76" s="5">
        <v>20150000000</v>
      </c>
      <c r="P76" s="5">
        <v>56475000000</v>
      </c>
      <c r="Q76" s="5">
        <v>48449000000</v>
      </c>
      <c r="R76" s="5">
        <v>97114000000</v>
      </c>
      <c r="S76" s="5">
        <v>-121659000000</v>
      </c>
      <c r="T76" s="5">
        <v>241929000000</v>
      </c>
      <c r="U76" s="5">
        <v>-33953000000</v>
      </c>
      <c r="V76" s="5">
        <v>46098000000</v>
      </c>
      <c r="W76" s="5">
        <v>53066000000</v>
      </c>
      <c r="X76" s="5">
        <v>36654000000</v>
      </c>
      <c r="Y76" s="5">
        <v>-44375000000</v>
      </c>
      <c r="Z76" s="5">
        <v>-240240000000</v>
      </c>
      <c r="AA76" s="2">
        <v>-25444000000</v>
      </c>
    </row>
    <row r="77" spans="3:27" ht="15.5" x14ac:dyDescent="0.35">
      <c r="C77" t="s">
        <v>29</v>
      </c>
      <c r="D77" s="5">
        <v>2061560000000</v>
      </c>
      <c r="E77" s="5">
        <v>2266251000000</v>
      </c>
      <c r="F77" s="5">
        <v>2081919000000</v>
      </c>
      <c r="G77" s="5">
        <v>2309587000000</v>
      </c>
      <c r="I77" s="5">
        <v>8825765000000</v>
      </c>
      <c r="J77" s="5">
        <v>8728787000000</v>
      </c>
      <c r="K77" s="5">
        <v>8357272000000</v>
      </c>
      <c r="L77" s="5">
        <v>6579332000000</v>
      </c>
      <c r="M77" s="5">
        <v>5191098000000</v>
      </c>
      <c r="N77" s="5">
        <v>2947420000000</v>
      </c>
      <c r="O77" s="5">
        <v>4953897000000</v>
      </c>
      <c r="P77" s="5">
        <v>4850818000000</v>
      </c>
      <c r="Q77" s="5">
        <v>4155020000000</v>
      </c>
      <c r="R77" s="5">
        <v>2850708000000</v>
      </c>
      <c r="S77" s="5">
        <v>570004000000</v>
      </c>
      <c r="T77" s="5">
        <v>3200169000000</v>
      </c>
      <c r="U77" s="5">
        <v>5832017000000</v>
      </c>
      <c r="V77" s="5">
        <v>5786927000000</v>
      </c>
      <c r="W77" s="5">
        <v>4391782000000</v>
      </c>
      <c r="X77" s="5">
        <v>3389504000000</v>
      </c>
      <c r="Y77" s="5">
        <v>2165587000000</v>
      </c>
      <c r="Z77" s="5">
        <v>1084203000000</v>
      </c>
      <c r="AA77" s="2">
        <v>2084023000000</v>
      </c>
    </row>
    <row r="78" spans="3:27" ht="15.5" x14ac:dyDescent="0.35">
      <c r="C78" t="s">
        <v>28</v>
      </c>
      <c r="D78" s="5">
        <v>-398763000000</v>
      </c>
      <c r="E78" s="5">
        <v>-493567000000</v>
      </c>
      <c r="F78" s="5">
        <v>-480516000000</v>
      </c>
      <c r="G78" s="5">
        <v>-488523000000</v>
      </c>
      <c r="I78" s="5">
        <v>-1890380000000</v>
      </c>
      <c r="J78" s="5">
        <v>-1829853000000</v>
      </c>
      <c r="K78" s="5">
        <v>-1805871000000</v>
      </c>
      <c r="L78" s="5">
        <v>-1482561000000</v>
      </c>
      <c r="M78" s="5">
        <v>-1092494000000</v>
      </c>
      <c r="N78" s="5">
        <v>-936166000000</v>
      </c>
      <c r="O78" s="5">
        <v>-1310962000000</v>
      </c>
      <c r="P78" s="5">
        <v>-1368390000000</v>
      </c>
      <c r="Q78" s="5">
        <v>-1177282000000</v>
      </c>
      <c r="R78" s="5">
        <v>-768991000000</v>
      </c>
      <c r="S78" s="5">
        <v>-142119000000</v>
      </c>
      <c r="T78" s="5">
        <v>-856329000000</v>
      </c>
      <c r="U78" s="5">
        <v>-1535866000000</v>
      </c>
      <c r="V78" s="5">
        <v>-1537066000000</v>
      </c>
      <c r="W78" s="5">
        <v>-1214822000000</v>
      </c>
      <c r="X78" s="5">
        <v>-826951000000</v>
      </c>
      <c r="Y78" s="5">
        <v>-590259000000</v>
      </c>
      <c r="Z78" s="5">
        <v>-401131000000</v>
      </c>
      <c r="AA78" s="2">
        <v>-573496000000</v>
      </c>
    </row>
    <row r="79" spans="3:27" ht="15.5" x14ac:dyDescent="0.35">
      <c r="C79" t="s">
        <v>99</v>
      </c>
      <c r="D79" s="5">
        <v>1662797000000</v>
      </c>
      <c r="E79" s="5">
        <v>1772684000000</v>
      </c>
      <c r="F79" s="5">
        <v>1601403000000</v>
      </c>
      <c r="G79" s="5">
        <v>1821064000000</v>
      </c>
      <c r="I79" s="5">
        <v>6935385000000</v>
      </c>
      <c r="J79" s="5">
        <v>6898934000000</v>
      </c>
      <c r="K79" s="5">
        <v>6551401000000</v>
      </c>
      <c r="L79" s="5">
        <v>5096771000000</v>
      </c>
      <c r="M79" s="5">
        <v>4098604000000</v>
      </c>
      <c r="N79" s="5">
        <v>2011254000000</v>
      </c>
      <c r="O79" s="5">
        <v>3642935000000</v>
      </c>
      <c r="P79" s="5">
        <v>3482428000000</v>
      </c>
      <c r="Q79" s="5">
        <v>2977738000000</v>
      </c>
      <c r="R79" s="5">
        <v>2081717000000</v>
      </c>
      <c r="S79" s="5">
        <v>427885000000</v>
      </c>
      <c r="T79" s="5">
        <v>2343840000000</v>
      </c>
      <c r="U79" s="5">
        <v>4296151000000</v>
      </c>
      <c r="V79" s="5">
        <v>4249861000000</v>
      </c>
      <c r="W79" s="5">
        <v>3176960000000</v>
      </c>
      <c r="X79" s="5">
        <v>2562553000000</v>
      </c>
      <c r="Y79" s="5">
        <v>1575328000000</v>
      </c>
      <c r="Z79" s="5">
        <v>683072000000</v>
      </c>
      <c r="AA79" s="2">
        <v>1510527000000</v>
      </c>
    </row>
    <row r="80" spans="3:27" ht="15.5" x14ac:dyDescent="0.35">
      <c r="C80" t="s">
        <v>100</v>
      </c>
      <c r="X80" s="5">
        <v>-14400000000</v>
      </c>
      <c r="Y80" s="5">
        <v>-7198000000</v>
      </c>
      <c r="Z80" s="5">
        <v>-4883000000</v>
      </c>
      <c r="AA80" s="2">
        <v>-2141000000</v>
      </c>
    </row>
    <row r="81" spans="2:27" ht="15.5" x14ac:dyDescent="0.35">
      <c r="C81" t="s">
        <v>101</v>
      </c>
      <c r="D81" s="5">
        <v>1662797000000</v>
      </c>
      <c r="E81" s="5">
        <v>1772684000000</v>
      </c>
      <c r="F81" s="5">
        <v>1601403000000</v>
      </c>
      <c r="G81" s="5">
        <v>1821064000000</v>
      </c>
      <c r="I81" s="5">
        <v>6935385000000</v>
      </c>
      <c r="J81" s="5">
        <v>6898934000000</v>
      </c>
      <c r="K81" s="5">
        <v>6551401000000</v>
      </c>
      <c r="L81" s="5">
        <v>5096771000000</v>
      </c>
      <c r="M81" s="5">
        <v>4098604000000</v>
      </c>
      <c r="N81" s="5">
        <v>2011254000000</v>
      </c>
      <c r="O81" s="5">
        <v>3642935000000</v>
      </c>
      <c r="P81" s="5">
        <v>3482428000000</v>
      </c>
      <c r="Q81" s="5">
        <v>2977738000000</v>
      </c>
      <c r="R81" s="5">
        <v>2081717000000</v>
      </c>
      <c r="S81" s="5">
        <v>427885000000</v>
      </c>
      <c r="T81" s="5">
        <v>2343840000000</v>
      </c>
      <c r="U81" s="5">
        <v>4296151000000</v>
      </c>
      <c r="V81" s="5">
        <v>4249861000000</v>
      </c>
      <c r="W81" s="5">
        <v>3176960000000</v>
      </c>
      <c r="X81" s="5">
        <v>2548153000000</v>
      </c>
      <c r="Y81" s="5">
        <v>1568130000000</v>
      </c>
      <c r="Z81" s="5">
        <v>678189000000</v>
      </c>
      <c r="AA81" s="2">
        <v>1508386000000</v>
      </c>
    </row>
    <row r="82" spans="2:27" ht="15.5" x14ac:dyDescent="0.35">
      <c r="C82" t="s">
        <v>102</v>
      </c>
      <c r="D82" s="5">
        <v>-332338000000</v>
      </c>
      <c r="E82" s="5">
        <v>-865481000000</v>
      </c>
      <c r="F82" s="5">
        <v>241203000000</v>
      </c>
      <c r="G82" s="5">
        <v>678272000000</v>
      </c>
      <c r="I82" s="5">
        <v>1962809000000</v>
      </c>
      <c r="J82" s="5">
        <v>-89119000000</v>
      </c>
      <c r="K82" s="5">
        <v>248796000000</v>
      </c>
      <c r="L82" s="5">
        <v>-904213000000</v>
      </c>
      <c r="M82" s="5">
        <v>-683530000000</v>
      </c>
      <c r="N82" s="5">
        <v>1278553000000</v>
      </c>
      <c r="O82" s="5">
        <v>744539000000</v>
      </c>
      <c r="P82" s="5">
        <v>-279448000000</v>
      </c>
      <c r="Q82" s="5">
        <v>8538000000</v>
      </c>
      <c r="R82" s="5">
        <v>3446518000000</v>
      </c>
      <c r="S82" s="5">
        <v>-196192000000</v>
      </c>
      <c r="T82" s="5">
        <v>351252000000</v>
      </c>
      <c r="U82" s="5">
        <v>-1062195000000</v>
      </c>
      <c r="V82" s="5">
        <v>32810000000</v>
      </c>
      <c r="W82" s="5">
        <v>66027000000</v>
      </c>
    </row>
    <row r="83" spans="2:27" ht="15.5" x14ac:dyDescent="0.35">
      <c r="C83" t="s">
        <v>288</v>
      </c>
      <c r="D83" s="5">
        <v>-332338000000</v>
      </c>
      <c r="E83" s="5">
        <v>-865481000000</v>
      </c>
      <c r="F83" s="5">
        <v>241203000000</v>
      </c>
      <c r="G83" s="5">
        <v>678272000000</v>
      </c>
      <c r="I83" s="5">
        <v>1962809000000</v>
      </c>
      <c r="J83" s="5">
        <v>-89119000000</v>
      </c>
      <c r="K83" s="5">
        <v>248796000000</v>
      </c>
      <c r="L83" s="5">
        <v>-904213000000</v>
      </c>
      <c r="M83" s="5">
        <v>-683530000000</v>
      </c>
      <c r="N83" s="5">
        <v>1278553000000</v>
      </c>
      <c r="O83" s="5">
        <v>744539000000</v>
      </c>
      <c r="P83" s="5">
        <v>-279448000000</v>
      </c>
      <c r="Q83" s="5">
        <v>8538000000</v>
      </c>
      <c r="R83" s="5">
        <v>3446518000000</v>
      </c>
      <c r="S83" s="5">
        <v>-196192000000</v>
      </c>
      <c r="T83" s="5">
        <v>351252000000</v>
      </c>
      <c r="U83" s="5">
        <v>-1062195000000</v>
      </c>
      <c r="V83" s="5">
        <v>32810000000</v>
      </c>
      <c r="W83" s="5">
        <v>66027000000</v>
      </c>
    </row>
    <row r="84" spans="2:27" ht="15.5" x14ac:dyDescent="0.35">
      <c r="C84" t="s">
        <v>103</v>
      </c>
      <c r="D84" s="5">
        <v>1330459000000</v>
      </c>
      <c r="E84" s="5">
        <v>907203000000</v>
      </c>
      <c r="F84" s="5">
        <v>1842606000000</v>
      </c>
      <c r="G84" s="5">
        <v>2499336000000</v>
      </c>
      <c r="I84" s="5">
        <v>8898194000000</v>
      </c>
      <c r="J84" s="5">
        <v>6809815000000</v>
      </c>
      <c r="K84" s="5">
        <v>6800197000000</v>
      </c>
      <c r="L84" s="5">
        <v>4192558000000</v>
      </c>
      <c r="M84" s="5">
        <v>3415074000000</v>
      </c>
      <c r="N84" s="5">
        <v>3289807000000</v>
      </c>
      <c r="O84" s="5">
        <v>4387474000000</v>
      </c>
      <c r="P84" s="5">
        <v>3202980000000</v>
      </c>
      <c r="Q84" s="5">
        <v>2986276000000</v>
      </c>
      <c r="R84" s="5">
        <v>5528235000000</v>
      </c>
      <c r="S84" s="5">
        <v>231693000000</v>
      </c>
      <c r="T84" s="5">
        <v>2695092000000</v>
      </c>
      <c r="U84" s="5">
        <v>3233956000000</v>
      </c>
      <c r="V84" s="5">
        <v>4282671000000</v>
      </c>
      <c r="W84" s="5">
        <v>3242987000000</v>
      </c>
    </row>
    <row r="85" spans="2:27" ht="15.5" x14ac:dyDescent="0.35">
      <c r="C85" t="s">
        <v>104</v>
      </c>
      <c r="D85" s="5">
        <v>1662797000000</v>
      </c>
      <c r="E85" s="5">
        <v>1772684000000</v>
      </c>
      <c r="F85" s="5">
        <v>1601403000000</v>
      </c>
      <c r="G85" s="5">
        <v>1821064000000</v>
      </c>
      <c r="I85" s="5">
        <v>6935385000000</v>
      </c>
      <c r="J85" s="5">
        <v>6898934000000</v>
      </c>
      <c r="K85" s="5">
        <v>6551401000000</v>
      </c>
      <c r="L85" s="5">
        <v>5096771000000</v>
      </c>
      <c r="M85" s="5">
        <v>4098604000000</v>
      </c>
      <c r="N85" s="5">
        <v>2011254000000</v>
      </c>
      <c r="O85" s="5">
        <v>3642935000000</v>
      </c>
      <c r="P85" s="5">
        <v>3482428000000</v>
      </c>
      <c r="Q85" s="5">
        <v>2977738000000</v>
      </c>
      <c r="R85" s="5">
        <v>2081717000000</v>
      </c>
      <c r="S85" s="5">
        <v>427885000000</v>
      </c>
      <c r="T85" s="5">
        <v>2343840000000</v>
      </c>
      <c r="U85" s="5">
        <v>4296151000000</v>
      </c>
      <c r="V85" s="5">
        <v>4249861000000</v>
      </c>
      <c r="W85" s="5">
        <v>3176960000000</v>
      </c>
      <c r="X85" s="5">
        <v>2548153000000</v>
      </c>
      <c r="Y85" s="5">
        <v>1568130000000</v>
      </c>
      <c r="Z85" s="5">
        <v>678189000000</v>
      </c>
      <c r="AA85" s="2">
        <v>1508386000000</v>
      </c>
    </row>
    <row r="86" spans="2:27" ht="15.5" x14ac:dyDescent="0.35">
      <c r="C86" t="s">
        <v>8</v>
      </c>
      <c r="D86" s="5">
        <v>1338057000000</v>
      </c>
      <c r="E86" s="5">
        <v>899080000000</v>
      </c>
      <c r="F86" s="5">
        <v>1849315000000</v>
      </c>
      <c r="G86" s="5">
        <v>2492182000000</v>
      </c>
      <c r="I86" s="5">
        <v>8839185000000</v>
      </c>
      <c r="J86" s="5">
        <v>6735811000000</v>
      </c>
      <c r="K86" s="5">
        <v>6723316000000</v>
      </c>
      <c r="L86" s="5">
        <v>4135356000000</v>
      </c>
      <c r="M86" s="5">
        <v>3416810000000</v>
      </c>
      <c r="N86" s="5">
        <v>3290954000000</v>
      </c>
      <c r="O86" s="5">
        <v>4389693000000</v>
      </c>
      <c r="P86" s="5">
        <v>3202856000000</v>
      </c>
      <c r="Q86" s="5">
        <v>2986213000000</v>
      </c>
      <c r="R86" s="5">
        <v>5528205000000</v>
      </c>
      <c r="S86" s="5">
        <v>231639000000</v>
      </c>
      <c r="T86" s="5">
        <v>2693683000000</v>
      </c>
      <c r="U86" s="5">
        <v>3220222000000</v>
      </c>
      <c r="V86" s="5">
        <v>4265921000000</v>
      </c>
      <c r="W86" s="5">
        <v>3240172000000</v>
      </c>
    </row>
    <row r="87" spans="2:27" ht="15.5" x14ac:dyDescent="0.35">
      <c r="C87" t="s">
        <v>289</v>
      </c>
      <c r="D87" s="5">
        <v>-7598000000</v>
      </c>
      <c r="E87" s="5">
        <v>8123000000</v>
      </c>
      <c r="F87" s="5">
        <v>-6709000000</v>
      </c>
      <c r="G87" s="5">
        <v>7154000000</v>
      </c>
      <c r="I87" s="5">
        <v>59009000000</v>
      </c>
      <c r="J87" s="5">
        <v>74004000000</v>
      </c>
      <c r="K87" s="5">
        <v>76881000000</v>
      </c>
      <c r="L87" s="5">
        <v>57202000000</v>
      </c>
      <c r="M87" s="5">
        <v>-1736000000</v>
      </c>
      <c r="N87" s="5">
        <v>-1147000000</v>
      </c>
      <c r="O87" s="5">
        <v>-2219000000</v>
      </c>
      <c r="P87" s="5">
        <v>124000000</v>
      </c>
      <c r="Q87" s="5">
        <v>63000000</v>
      </c>
      <c r="R87" s="5">
        <v>30000000</v>
      </c>
      <c r="S87" s="5">
        <v>54000000</v>
      </c>
      <c r="T87" s="5">
        <v>1409000000</v>
      </c>
      <c r="U87" s="5">
        <v>13734000000</v>
      </c>
      <c r="V87" s="5">
        <v>16750000000</v>
      </c>
      <c r="W87" s="5">
        <v>2815000000</v>
      </c>
    </row>
    <row r="88" spans="2:27" ht="15.5" x14ac:dyDescent="0.35">
      <c r="C88" t="s">
        <v>105</v>
      </c>
      <c r="D88" s="5">
        <v>1662797000000</v>
      </c>
      <c r="E88" s="5">
        <v>1772684000000</v>
      </c>
      <c r="F88" s="5">
        <v>1601403000000</v>
      </c>
      <c r="G88" s="5">
        <v>1821064000000</v>
      </c>
      <c r="I88" s="5">
        <v>6935385000000</v>
      </c>
      <c r="J88" s="5">
        <v>6898934000000</v>
      </c>
      <c r="K88" s="5">
        <v>6551401000000</v>
      </c>
      <c r="L88" s="5">
        <v>5096771000000</v>
      </c>
      <c r="M88" s="5">
        <v>4098604000000</v>
      </c>
      <c r="N88" s="5">
        <v>2011254000000</v>
      </c>
      <c r="O88" s="5">
        <v>3642935000000</v>
      </c>
      <c r="P88" s="5">
        <v>3482428000000</v>
      </c>
      <c r="Q88" s="5">
        <v>2977738000000</v>
      </c>
      <c r="R88" s="5">
        <v>2081717000000</v>
      </c>
      <c r="S88" s="5">
        <v>427885000000</v>
      </c>
      <c r="T88" s="5">
        <v>2343840000000</v>
      </c>
      <c r="U88" s="5">
        <v>4296151000000</v>
      </c>
      <c r="V88" s="5">
        <v>4249861000000</v>
      </c>
      <c r="W88" s="5">
        <v>3176960000000</v>
      </c>
      <c r="X88" s="5">
        <v>2548153000000</v>
      </c>
      <c r="Y88" s="5">
        <v>1568130000000</v>
      </c>
      <c r="Z88" s="5">
        <v>678189000000</v>
      </c>
      <c r="AA88" s="2">
        <v>1508386000000</v>
      </c>
    </row>
    <row r="89" spans="2:27" ht="15.5" x14ac:dyDescent="0.35">
      <c r="C89" t="s">
        <v>106</v>
      </c>
      <c r="D89" s="5">
        <v>1330459000000</v>
      </c>
      <c r="E89" s="5">
        <v>907203000000</v>
      </c>
      <c r="F89" s="5">
        <v>1842606000000</v>
      </c>
      <c r="G89" s="5">
        <v>2499336000000</v>
      </c>
      <c r="I89" s="5">
        <v>8898194000000</v>
      </c>
      <c r="J89" s="5">
        <v>6809815000000</v>
      </c>
      <c r="K89" s="5">
        <v>6800197000000</v>
      </c>
      <c r="L89" s="5">
        <v>4192558000000</v>
      </c>
      <c r="M89" s="5">
        <v>3415074000000</v>
      </c>
      <c r="N89" s="5">
        <v>3289807000000</v>
      </c>
      <c r="O89" s="5">
        <v>4387474000000</v>
      </c>
      <c r="P89" s="5">
        <v>3202980000000</v>
      </c>
      <c r="Q89" s="5">
        <v>2986276000000</v>
      </c>
      <c r="R89" s="5">
        <v>5528235000000</v>
      </c>
      <c r="S89" s="5">
        <v>231693000000</v>
      </c>
      <c r="T89" s="5">
        <v>2695092000000</v>
      </c>
      <c r="U89" s="5">
        <v>3233956000000</v>
      </c>
      <c r="V89" s="5">
        <v>4282671000000</v>
      </c>
      <c r="W89" s="5">
        <v>3242987000000</v>
      </c>
    </row>
    <row r="90" spans="2:27" ht="15.5" x14ac:dyDescent="0.35">
      <c r="C90" t="s">
        <v>107</v>
      </c>
      <c r="D90" s="5">
        <v>1330459000000</v>
      </c>
      <c r="E90" s="5">
        <v>907203000000</v>
      </c>
      <c r="F90" s="5">
        <v>1842606000000</v>
      </c>
      <c r="G90" s="5">
        <v>2499336000000</v>
      </c>
      <c r="I90" s="5">
        <v>8898194000000</v>
      </c>
      <c r="J90" s="5">
        <v>6809815000000</v>
      </c>
      <c r="K90" s="5">
        <v>6800197000000</v>
      </c>
      <c r="L90" s="5">
        <v>4192558000000</v>
      </c>
      <c r="M90" s="5">
        <v>3415074000000</v>
      </c>
      <c r="N90" s="5">
        <v>3289807000000</v>
      </c>
      <c r="O90" s="5">
        <v>4387474000000</v>
      </c>
      <c r="P90" s="5">
        <v>3202980000000</v>
      </c>
      <c r="Q90" s="5">
        <v>2986276000000</v>
      </c>
      <c r="R90" s="5">
        <v>5528235000000</v>
      </c>
      <c r="S90" s="5">
        <v>231693000000</v>
      </c>
      <c r="T90" s="5">
        <v>2695092000000</v>
      </c>
      <c r="U90" s="5">
        <v>3233956000000</v>
      </c>
      <c r="V90" s="5">
        <v>4282671000000</v>
      </c>
      <c r="W90" s="5">
        <v>3242987000000</v>
      </c>
    </row>
    <row r="92" spans="2:27" ht="15.5" x14ac:dyDescent="0.35">
      <c r="B92" t="s">
        <v>108</v>
      </c>
      <c r="C92" t="s">
        <v>109</v>
      </c>
    </row>
    <row r="93" spans="2:27" ht="15.5" x14ac:dyDescent="0.35">
      <c r="C93" t="s">
        <v>20</v>
      </c>
      <c r="D93" s="5">
        <v>4408133000000</v>
      </c>
      <c r="E93" s="5">
        <v>4167197000000</v>
      </c>
      <c r="F93" s="5">
        <v>3657344000000</v>
      </c>
      <c r="G93" s="5">
        <v>3858299000000</v>
      </c>
      <c r="I93" s="5">
        <v>3657344000000</v>
      </c>
      <c r="J93" s="5">
        <v>3650137000000</v>
      </c>
      <c r="K93" s="5">
        <v>3928446000000</v>
      </c>
      <c r="L93" s="5">
        <v>5439398000000</v>
      </c>
      <c r="M93" s="5">
        <v>4548210000000</v>
      </c>
      <c r="N93" s="5">
        <v>4777284000000</v>
      </c>
      <c r="O93" s="5">
        <v>5693065000000</v>
      </c>
      <c r="P93" s="5">
        <v>4293370000000</v>
      </c>
      <c r="Q93" s="5">
        <v>3895997000000</v>
      </c>
      <c r="R93" s="5">
        <v>3261730000000</v>
      </c>
      <c r="S93" s="5">
        <v>4240006000000</v>
      </c>
      <c r="T93" s="5">
        <v>4499584000000</v>
      </c>
      <c r="U93" s="5">
        <v>4899659000000</v>
      </c>
      <c r="V93" s="5">
        <v>3560580000000</v>
      </c>
      <c r="W93" s="5">
        <v>2899117000000</v>
      </c>
      <c r="X93" s="5">
        <v>2515903000000</v>
      </c>
      <c r="Y93" s="5">
        <v>2758596000000</v>
      </c>
      <c r="Z93" s="5">
        <v>2766684000000</v>
      </c>
      <c r="AA93" s="2">
        <v>1727661000000</v>
      </c>
    </row>
    <row r="94" spans="2:27" ht="15.5" x14ac:dyDescent="0.35">
      <c r="C94" t="s">
        <v>631</v>
      </c>
      <c r="D94" s="5">
        <v>8238620000000</v>
      </c>
      <c r="E94" s="5">
        <v>10340749000000</v>
      </c>
      <c r="F94" s="5">
        <v>11670605000000</v>
      </c>
      <c r="G94" s="5">
        <v>9388503000000</v>
      </c>
      <c r="I94" s="5">
        <v>11670605000000</v>
      </c>
      <c r="J94" s="5">
        <v>9990709000000</v>
      </c>
      <c r="K94" s="5">
        <v>13180254000000</v>
      </c>
      <c r="L94" s="5">
        <v>8985257000000</v>
      </c>
      <c r="M94" s="5">
        <v>9291044000000</v>
      </c>
      <c r="N94" s="5">
        <v>6221892000000</v>
      </c>
      <c r="O94" s="5">
        <v>11395695000000</v>
      </c>
      <c r="P94" s="5">
        <v>10435254000000</v>
      </c>
      <c r="Q94" s="5">
        <v>11522696000000</v>
      </c>
      <c r="R94" s="5">
        <v>13345736000000</v>
      </c>
      <c r="S94" s="5">
        <v>14605403000000</v>
      </c>
      <c r="T94" s="5">
        <v>14644709000000</v>
      </c>
      <c r="U94" s="5">
        <v>13906003000000</v>
      </c>
      <c r="V94" s="5">
        <v>12793295000000</v>
      </c>
      <c r="W94" s="5">
        <v>11154874000000</v>
      </c>
      <c r="X94" s="5">
        <v>8714923000000</v>
      </c>
      <c r="Y94" s="5">
        <v>3898110000000</v>
      </c>
      <c r="Z94" s="5">
        <v>2996213000000</v>
      </c>
      <c r="AA94" s="2">
        <v>5873283000000</v>
      </c>
    </row>
    <row r="95" spans="2:27" ht="15.5" x14ac:dyDescent="0.35">
      <c r="C95" t="s">
        <v>632</v>
      </c>
    </row>
    <row r="96" spans="2:27" ht="15.5" x14ac:dyDescent="0.35">
      <c r="C96" t="s">
        <v>648</v>
      </c>
      <c r="D96" s="5">
        <v>3331427000000</v>
      </c>
      <c r="E96" s="5">
        <v>698353000000</v>
      </c>
      <c r="F96" s="5">
        <v>11842588000000</v>
      </c>
      <c r="G96" s="5">
        <v>8496613000000</v>
      </c>
      <c r="I96" s="5">
        <v>11842588000000</v>
      </c>
      <c r="J96" s="5">
        <v>5047695000000</v>
      </c>
      <c r="K96" s="5">
        <v>4541702000000</v>
      </c>
      <c r="L96" s="5">
        <v>14878602000000</v>
      </c>
      <c r="M96" s="5">
        <v>30353917000000</v>
      </c>
      <c r="N96" s="5">
        <v>13342250000000</v>
      </c>
      <c r="O96" s="5">
        <v>12133873000000</v>
      </c>
      <c r="P96" s="5">
        <v>9240574000000</v>
      </c>
      <c r="Q96" s="5">
        <v>13323713000000</v>
      </c>
      <c r="R96" s="5">
        <v>4436233000000</v>
      </c>
      <c r="S96" s="5">
        <v>5898585000000</v>
      </c>
      <c r="T96" s="5">
        <v>3036007000000</v>
      </c>
      <c r="U96" s="5">
        <v>9507531000000</v>
      </c>
      <c r="V96" s="5">
        <v>12399517000000</v>
      </c>
      <c r="W96" s="5">
        <v>6113200000000</v>
      </c>
      <c r="X96" s="5">
        <v>11029228000000</v>
      </c>
      <c r="Y96" s="5">
        <v>2062212000000</v>
      </c>
      <c r="Z96" s="5">
        <v>1827563000000</v>
      </c>
      <c r="AA96" s="2">
        <v>4272144000000</v>
      </c>
    </row>
    <row r="97" spans="3:27" ht="15.5" x14ac:dyDescent="0.35">
      <c r="C97" t="s">
        <v>97</v>
      </c>
      <c r="D97" s="5">
        <v>4344436000000</v>
      </c>
      <c r="E97" s="5">
        <v>4680344000000</v>
      </c>
      <c r="F97" s="5">
        <v>5550005000000</v>
      </c>
      <c r="G97" s="5">
        <v>5352006000000</v>
      </c>
      <c r="I97" s="5">
        <v>5550005000000</v>
      </c>
      <c r="J97" s="5">
        <v>3634628000000</v>
      </c>
      <c r="K97" s="5">
        <v>3619773000000</v>
      </c>
      <c r="L97" s="5">
        <v>3234766000000</v>
      </c>
      <c r="M97" s="5">
        <v>4062612000000</v>
      </c>
      <c r="N97" s="5">
        <v>4819303000000</v>
      </c>
      <c r="O97" s="5">
        <v>3539949000000</v>
      </c>
      <c r="P97" s="5">
        <v>2793475000000</v>
      </c>
      <c r="Q97" s="5">
        <v>3233629000000</v>
      </c>
      <c r="R97" s="5">
        <v>3218852000000</v>
      </c>
      <c r="S97" s="5">
        <v>-227666000000</v>
      </c>
      <c r="T97" s="5">
        <v>-31474000000</v>
      </c>
      <c r="U97" s="5">
        <v>-343975000000</v>
      </c>
      <c r="V97" s="5">
        <v>714187000000</v>
      </c>
      <c r="W97" s="5">
        <v>-432991000000</v>
      </c>
      <c r="X97" s="5">
        <v>-497903000000</v>
      </c>
      <c r="Y97" s="5">
        <v>-726546000000</v>
      </c>
      <c r="Z97" s="5">
        <v>-1507164000000</v>
      </c>
      <c r="AA97" s="2">
        <v>4443344000000</v>
      </c>
    </row>
    <row r="98" spans="3:27" ht="15.5" x14ac:dyDescent="0.35">
      <c r="C98" t="s">
        <v>1074</v>
      </c>
      <c r="D98" s="5">
        <v>3331427000000</v>
      </c>
      <c r="E98" s="5">
        <v>698353000000</v>
      </c>
      <c r="F98" s="5">
        <v>11842588000000</v>
      </c>
      <c r="G98" s="5">
        <v>8496613000000</v>
      </c>
      <c r="I98" s="5">
        <v>11842588000000</v>
      </c>
      <c r="J98" s="5">
        <v>5047695000000</v>
      </c>
      <c r="K98" s="5">
        <v>4541702000000</v>
      </c>
      <c r="L98" s="5">
        <v>14878602000000</v>
      </c>
      <c r="M98" s="5">
        <v>30353917000000</v>
      </c>
      <c r="N98" s="5">
        <v>13342250000000</v>
      </c>
      <c r="O98" s="5">
        <v>12133873000000</v>
      </c>
      <c r="P98" s="5">
        <v>9240574000000</v>
      </c>
      <c r="Q98" s="5">
        <v>13323713000000</v>
      </c>
      <c r="R98" s="5">
        <v>4436233000000</v>
      </c>
      <c r="S98" s="5">
        <v>5898585000000</v>
      </c>
      <c r="T98" s="5">
        <v>3036007000000</v>
      </c>
      <c r="U98" s="5">
        <v>9507531000000</v>
      </c>
      <c r="V98" s="5">
        <v>12399517000000</v>
      </c>
      <c r="W98" s="5">
        <v>6113200000000</v>
      </c>
      <c r="X98" s="5">
        <v>11029228000000</v>
      </c>
      <c r="Y98" s="5">
        <v>2062212000000</v>
      </c>
      <c r="Z98" s="5">
        <v>1827563000000</v>
      </c>
      <c r="AA98" s="2">
        <v>4272144000000</v>
      </c>
    </row>
    <row r="99" spans="3:27" ht="15.5" x14ac:dyDescent="0.35">
      <c r="C99" t="s">
        <v>840</v>
      </c>
      <c r="D99" s="5">
        <v>3331357000000</v>
      </c>
      <c r="E99" s="5">
        <v>698312000000</v>
      </c>
      <c r="F99" s="5">
        <v>11842517000000</v>
      </c>
      <c r="G99" s="5">
        <v>8496513000000</v>
      </c>
      <c r="I99" s="5">
        <v>11842517000000</v>
      </c>
      <c r="J99" s="5">
        <v>5047695000000</v>
      </c>
      <c r="K99" s="5">
        <v>4532988000000</v>
      </c>
      <c r="L99" s="5">
        <v>14869794000000</v>
      </c>
      <c r="M99" s="5">
        <v>30345785000000</v>
      </c>
      <c r="N99" s="5">
        <v>13334150000000</v>
      </c>
      <c r="O99" s="5">
        <v>12104730000000</v>
      </c>
      <c r="P99" s="5">
        <v>9227275000000</v>
      </c>
      <c r="Q99" s="5">
        <v>13314199000000</v>
      </c>
      <c r="R99" s="5">
        <v>4424305000000</v>
      </c>
      <c r="S99" s="5">
        <v>5883668000000</v>
      </c>
      <c r="T99" s="5">
        <v>3027322000000</v>
      </c>
      <c r="U99" s="5">
        <v>9495048000000</v>
      </c>
      <c r="V99" s="5">
        <v>12382281000000</v>
      </c>
      <c r="W99" s="5">
        <v>6087151000000</v>
      </c>
      <c r="X99" s="5">
        <v>10983436000000</v>
      </c>
      <c r="Y99" s="5">
        <v>2062212000000</v>
      </c>
      <c r="Z99" s="5">
        <v>1827563000000</v>
      </c>
      <c r="AA99" s="2">
        <v>4272144000000</v>
      </c>
    </row>
    <row r="100" spans="3:27" ht="15.5" x14ac:dyDescent="0.35">
      <c r="C100" t="s">
        <v>841</v>
      </c>
      <c r="D100" s="5">
        <v>68735754000000</v>
      </c>
      <c r="E100" s="5">
        <v>72826066000000</v>
      </c>
      <c r="F100" s="5">
        <v>65138715000000</v>
      </c>
      <c r="G100" s="5">
        <v>78881998000000</v>
      </c>
      <c r="I100" s="5">
        <v>65138715000000</v>
      </c>
      <c r="J100" s="5">
        <v>70354627000000</v>
      </c>
      <c r="K100" s="5">
        <v>70596507000000</v>
      </c>
      <c r="L100" s="5">
        <v>59199026000000</v>
      </c>
      <c r="M100" s="5">
        <v>60520764000000</v>
      </c>
      <c r="N100" s="5">
        <v>55828799000000</v>
      </c>
      <c r="O100" s="5">
        <v>22160303000000</v>
      </c>
      <c r="P100" s="5">
        <v>23999772000000</v>
      </c>
      <c r="Q100" s="5">
        <v>24971486000000</v>
      </c>
      <c r="R100" s="5">
        <v>18184132000000</v>
      </c>
      <c r="S100" s="5">
        <v>16049893000000</v>
      </c>
      <c r="T100" s="5">
        <v>11484266000000</v>
      </c>
      <c r="U100" s="5">
        <v>10212927000000</v>
      </c>
      <c r="V100" s="5">
        <v>8083940000000</v>
      </c>
      <c r="W100" s="5">
        <v>6831418000000</v>
      </c>
      <c r="X100" s="5">
        <v>6640036000000</v>
      </c>
      <c r="Y100" s="5">
        <v>6613378000000</v>
      </c>
      <c r="Z100" s="5">
        <v>8263340000000</v>
      </c>
      <c r="AA100" s="2">
        <v>9071813000000</v>
      </c>
    </row>
    <row r="101" spans="3:27" ht="15.5" x14ac:dyDescent="0.35">
      <c r="C101" t="s">
        <v>633</v>
      </c>
    </row>
    <row r="102" spans="3:27" ht="15.5" x14ac:dyDescent="0.35">
      <c r="C102" t="s">
        <v>113</v>
      </c>
      <c r="D102" s="5">
        <v>99412000000</v>
      </c>
      <c r="E102" s="5">
        <v>52713000000</v>
      </c>
      <c r="F102" s="5">
        <v>21776000000</v>
      </c>
      <c r="G102" s="5">
        <v>22618000000</v>
      </c>
      <c r="I102" s="5">
        <v>21776000000</v>
      </c>
      <c r="J102" s="5">
        <v>27171000000</v>
      </c>
      <c r="K102" s="5">
        <v>68033000000</v>
      </c>
      <c r="L102" s="5">
        <v>37237000000</v>
      </c>
      <c r="M102" s="5">
        <v>29422000000</v>
      </c>
      <c r="N102" s="5">
        <v>57561000000</v>
      </c>
      <c r="O102" s="5">
        <v>199580000000</v>
      </c>
      <c r="P102" s="5">
        <v>87503000000</v>
      </c>
      <c r="Q102" s="5">
        <v>73431000000</v>
      </c>
      <c r="R102" s="5">
        <v>88768000000</v>
      </c>
      <c r="S102" s="5">
        <v>155132000000</v>
      </c>
      <c r="T102" s="5">
        <v>154427000000</v>
      </c>
      <c r="U102" s="5">
        <v>94062000000</v>
      </c>
      <c r="V102" s="5">
        <v>178444000000</v>
      </c>
      <c r="W102" s="5">
        <v>86761000000</v>
      </c>
      <c r="X102" s="5">
        <v>135841000000</v>
      </c>
    </row>
    <row r="103" spans="3:27" ht="15.5" x14ac:dyDescent="0.35">
      <c r="C103" t="s">
        <v>114</v>
      </c>
      <c r="D103" s="5">
        <v>76124609000000</v>
      </c>
      <c r="E103" s="5">
        <v>67786645000000</v>
      </c>
      <c r="F103" s="5">
        <v>81040485000000</v>
      </c>
      <c r="G103" s="5">
        <v>89202279000000</v>
      </c>
      <c r="I103" s="5">
        <v>81040485000000</v>
      </c>
      <c r="J103" s="5">
        <v>88544651000000</v>
      </c>
      <c r="K103" s="5">
        <v>85161010000000</v>
      </c>
      <c r="L103" s="5">
        <v>82725768000000</v>
      </c>
      <c r="M103" s="5">
        <v>93276649000000</v>
      </c>
      <c r="N103" s="5">
        <v>83747947000000</v>
      </c>
      <c r="O103" s="5">
        <v>87140738000000</v>
      </c>
      <c r="P103" s="5">
        <v>90309681000000</v>
      </c>
      <c r="Q103" s="5">
        <v>89748470000000</v>
      </c>
      <c r="R103" s="5">
        <v>88673762000000</v>
      </c>
      <c r="S103" s="5">
        <v>94811229000000</v>
      </c>
      <c r="T103" s="5">
        <v>96178057000000</v>
      </c>
      <c r="U103" s="5">
        <v>91617338000000</v>
      </c>
      <c r="V103" s="5">
        <v>85185929000000</v>
      </c>
      <c r="W103" s="5">
        <v>73311002000000</v>
      </c>
      <c r="X103" s="5">
        <v>66344459000000</v>
      </c>
    </row>
    <row r="104" spans="3:27" ht="15.5" x14ac:dyDescent="0.35">
      <c r="C104" t="s">
        <v>635</v>
      </c>
      <c r="D104" s="5">
        <v>237321886000000</v>
      </c>
      <c r="E104" s="5">
        <v>224274321000000</v>
      </c>
      <c r="F104" s="5">
        <v>227997983000000</v>
      </c>
      <c r="G104" s="5">
        <v>217578913000000</v>
      </c>
      <c r="I104" s="5">
        <v>227997983000000</v>
      </c>
      <c r="J104" s="5">
        <v>217949936000000</v>
      </c>
      <c r="K104" s="5">
        <v>205916550000000</v>
      </c>
      <c r="L104" s="5">
        <v>190692190000000</v>
      </c>
      <c r="M104" s="5">
        <v>177157862000000</v>
      </c>
      <c r="N104" s="5">
        <v>171670391000000</v>
      </c>
      <c r="O104" s="5">
        <v>190983118000000</v>
      </c>
      <c r="P104" s="5">
        <v>186262631000000</v>
      </c>
      <c r="Q104" s="5">
        <v>181405722000000</v>
      </c>
      <c r="R104" s="5">
        <v>173587691000000</v>
      </c>
      <c r="S104" s="5">
        <v>170732978000000</v>
      </c>
      <c r="T104" s="5">
        <v>169380619000000</v>
      </c>
      <c r="U104" s="5">
        <v>149691501000000</v>
      </c>
      <c r="V104" s="5">
        <v>140776159000000</v>
      </c>
      <c r="W104" s="5">
        <v>122960842000000</v>
      </c>
      <c r="X104" s="5">
        <v>103621924000000</v>
      </c>
      <c r="Y104" s="5">
        <v>80114845000000</v>
      </c>
      <c r="Z104" s="5">
        <v>72790651000000</v>
      </c>
      <c r="AA104" s="2">
        <v>58977934000000</v>
      </c>
    </row>
    <row r="105" spans="3:27" ht="15.5" x14ac:dyDescent="0.35">
      <c r="C105" t="s">
        <v>842</v>
      </c>
    </row>
    <row r="106" spans="3:27" ht="15.5" x14ac:dyDescent="0.35">
      <c r="C106" t="s">
        <v>856</v>
      </c>
      <c r="D106" s="5">
        <v>9878746000000</v>
      </c>
      <c r="E106" s="5">
        <v>10870142000000</v>
      </c>
      <c r="F106" s="5">
        <v>10310842000000</v>
      </c>
      <c r="G106" s="5">
        <v>11072650000000</v>
      </c>
      <c r="I106" s="5">
        <v>10310842000000</v>
      </c>
      <c r="J106" s="5">
        <v>10053059000000</v>
      </c>
      <c r="K106" s="5">
        <v>7453320000000</v>
      </c>
      <c r="L106" s="5">
        <v>5918824000000</v>
      </c>
      <c r="M106" s="5">
        <v>4455558000000</v>
      </c>
      <c r="N106" s="5">
        <v>3084202000000</v>
      </c>
      <c r="O106" s="5">
        <v>3254233000000</v>
      </c>
      <c r="P106" s="5">
        <v>2199800000000</v>
      </c>
      <c r="Q106" s="5">
        <v>3710084000000</v>
      </c>
      <c r="R106" s="5">
        <v>6493921000000</v>
      </c>
      <c r="S106" s="5">
        <v>6623851000000</v>
      </c>
      <c r="T106" s="5">
        <v>7002830000000</v>
      </c>
      <c r="U106" s="5">
        <v>7230519000000</v>
      </c>
      <c r="V106" s="5">
        <v>4570416000000</v>
      </c>
      <c r="W106" s="5">
        <v>2682172000000</v>
      </c>
      <c r="X106" s="5">
        <v>1172655000000</v>
      </c>
      <c r="Y106" s="5">
        <v>397725000000</v>
      </c>
      <c r="Z106" s="5">
        <v>449039000000</v>
      </c>
      <c r="AA106" s="2">
        <v>274825000000</v>
      </c>
    </row>
    <row r="107" spans="3:27" ht="15.5" x14ac:dyDescent="0.35">
      <c r="C107" t="s">
        <v>975</v>
      </c>
      <c r="D107" s="5">
        <v>9526239000000</v>
      </c>
      <c r="E107" s="5">
        <v>10520348000000</v>
      </c>
      <c r="F107" s="5">
        <v>9981012000000</v>
      </c>
      <c r="G107" s="5">
        <v>10773188000000</v>
      </c>
      <c r="I107" s="5">
        <v>9981012000000</v>
      </c>
      <c r="J107" s="5">
        <v>9850785000000</v>
      </c>
      <c r="K107" s="5">
        <v>7311544000000</v>
      </c>
      <c r="L107" s="5">
        <v>5808289000000</v>
      </c>
      <c r="M107" s="5">
        <v>4388529000000</v>
      </c>
      <c r="N107" s="5">
        <v>2977849000000</v>
      </c>
      <c r="O107" s="5">
        <v>3179370000000</v>
      </c>
      <c r="P107" s="5">
        <v>2052802000000</v>
      </c>
      <c r="Q107" s="5">
        <v>3386750000000</v>
      </c>
      <c r="R107" s="5">
        <v>6059924000000</v>
      </c>
      <c r="S107" s="5">
        <v>6276106000000</v>
      </c>
      <c r="T107" s="5">
        <v>6651110000000</v>
      </c>
      <c r="U107" s="5">
        <v>7038391000000</v>
      </c>
      <c r="V107" s="5">
        <v>4487830000000</v>
      </c>
      <c r="W107" s="5">
        <v>2648949000000</v>
      </c>
      <c r="X107" s="5">
        <v>1161432000000</v>
      </c>
      <c r="Y107" s="5">
        <v>397725000000</v>
      </c>
      <c r="Z107" s="5">
        <v>449039000000</v>
      </c>
      <c r="AA107" s="2">
        <v>274825000000</v>
      </c>
    </row>
    <row r="108" spans="3:27" ht="15.5" x14ac:dyDescent="0.35">
      <c r="C108" t="s">
        <v>1077</v>
      </c>
      <c r="O108" s="5">
        <v>180000000</v>
      </c>
      <c r="P108" s="5">
        <v>5106000000</v>
      </c>
      <c r="Q108" s="5">
        <v>19607000000</v>
      </c>
      <c r="R108" s="5">
        <v>82427000000</v>
      </c>
      <c r="S108" s="5">
        <v>179927000000</v>
      </c>
      <c r="T108" s="5">
        <v>273381000000</v>
      </c>
      <c r="U108" s="5">
        <v>332691000000</v>
      </c>
      <c r="V108" s="5">
        <v>415095000000</v>
      </c>
      <c r="W108" s="5">
        <v>200470000000</v>
      </c>
      <c r="X108" s="5">
        <v>6907000000</v>
      </c>
      <c r="Y108" s="5">
        <v>53942000000</v>
      </c>
      <c r="Z108" s="5">
        <v>158463000000</v>
      </c>
      <c r="AA108" s="2">
        <v>206043000000</v>
      </c>
    </row>
    <row r="109" spans="3:27" ht="15.5" x14ac:dyDescent="0.35">
      <c r="C109" t="s">
        <v>1488</v>
      </c>
      <c r="P109" s="5">
        <v>1180000000</v>
      </c>
      <c r="Q109" s="5">
        <v>10936000000</v>
      </c>
      <c r="R109" s="5">
        <v>51981000000</v>
      </c>
      <c r="S109" s="5">
        <v>157683000000</v>
      </c>
      <c r="T109" s="5">
        <v>251063000000</v>
      </c>
      <c r="U109" s="5">
        <v>311057000000</v>
      </c>
      <c r="V109" s="5">
        <v>408747000000</v>
      </c>
      <c r="W109" s="5">
        <v>198970000000</v>
      </c>
      <c r="X109" s="5">
        <v>5049000000</v>
      </c>
      <c r="Y109" s="5">
        <v>53942000000</v>
      </c>
      <c r="Z109" s="5">
        <v>158463000000</v>
      </c>
      <c r="AA109" s="2">
        <v>206043000000</v>
      </c>
    </row>
    <row r="110" spans="3:27" ht="15.5" x14ac:dyDescent="0.35">
      <c r="C110" t="s">
        <v>128</v>
      </c>
      <c r="D110" s="5">
        <v>9909813000000</v>
      </c>
      <c r="E110" s="5">
        <v>9882392000000</v>
      </c>
      <c r="F110" s="5">
        <v>9821997000000</v>
      </c>
      <c r="G110" s="5">
        <v>9679833000000</v>
      </c>
      <c r="I110" s="5">
        <v>9821997000000</v>
      </c>
      <c r="J110" s="5">
        <v>9412967000000</v>
      </c>
      <c r="K110" s="5">
        <v>9563327000000</v>
      </c>
      <c r="L110" s="5">
        <v>9744353000000</v>
      </c>
      <c r="M110" s="5">
        <v>9273885000000</v>
      </c>
      <c r="N110" s="5">
        <v>9427365000000</v>
      </c>
      <c r="O110" s="5">
        <v>8222562000000</v>
      </c>
      <c r="P110" s="5">
        <v>8220380000000</v>
      </c>
      <c r="Q110" s="5">
        <v>7627294000000</v>
      </c>
      <c r="R110" s="5">
        <v>7504192000000</v>
      </c>
      <c r="S110" s="5">
        <v>6412155000000</v>
      </c>
      <c r="T110" s="5">
        <v>5163840000000</v>
      </c>
      <c r="U110" s="5">
        <v>4517792000000</v>
      </c>
      <c r="V110" s="5">
        <v>3821260000000</v>
      </c>
      <c r="W110" s="5">
        <v>3310587000000</v>
      </c>
      <c r="X110" s="5">
        <v>2867237000000</v>
      </c>
      <c r="Y110" s="5">
        <v>1258532000000</v>
      </c>
      <c r="Z110" s="5">
        <v>1183110000000</v>
      </c>
      <c r="AA110" s="2">
        <v>1239177000000</v>
      </c>
    </row>
    <row r="111" spans="3:27" ht="15.5" x14ac:dyDescent="0.35">
      <c r="C111" t="s">
        <v>686</v>
      </c>
      <c r="D111" s="5">
        <v>7250859000000</v>
      </c>
      <c r="E111" s="5">
        <v>7165521000000</v>
      </c>
      <c r="F111" s="5">
        <v>7201311000000</v>
      </c>
      <c r="G111" s="5">
        <v>6755160000000</v>
      </c>
      <c r="I111" s="5">
        <v>7201311000000</v>
      </c>
      <c r="J111" s="5">
        <v>6803495000000</v>
      </c>
      <c r="K111" s="5">
        <v>6774736000000</v>
      </c>
      <c r="L111" s="5">
        <v>7047668000000</v>
      </c>
      <c r="M111" s="5">
        <v>6622810000000</v>
      </c>
      <c r="N111" s="5">
        <v>6989721000000</v>
      </c>
      <c r="O111" s="5">
        <v>6248281000000</v>
      </c>
      <c r="P111" s="5">
        <v>5453282000000</v>
      </c>
      <c r="Q111" s="5">
        <v>5119908000000</v>
      </c>
      <c r="R111" s="5">
        <v>5269347000000</v>
      </c>
      <c r="S111" s="5">
        <v>3361851000000</v>
      </c>
      <c r="T111" s="5">
        <v>2485028000000</v>
      </c>
      <c r="U111" s="5">
        <v>2067918000000</v>
      </c>
      <c r="V111" s="5">
        <v>1660505000000</v>
      </c>
      <c r="W111" s="5">
        <v>1402994000000</v>
      </c>
      <c r="X111" s="5">
        <v>1191857000000</v>
      </c>
      <c r="Y111" s="5">
        <v>1258532000000</v>
      </c>
      <c r="Z111" s="5">
        <v>1183110000000</v>
      </c>
      <c r="AA111" s="2">
        <v>1239177000000</v>
      </c>
    </row>
    <row r="112" spans="3:27" ht="15.5" x14ac:dyDescent="0.35">
      <c r="C112" t="s">
        <v>132</v>
      </c>
      <c r="D112" s="5">
        <v>5419338000000</v>
      </c>
      <c r="E112" s="5">
        <v>5318128000000</v>
      </c>
      <c r="F112" s="5">
        <v>5244591000000</v>
      </c>
      <c r="G112" s="5">
        <v>5079973000000</v>
      </c>
      <c r="I112" s="5">
        <v>5244591000000</v>
      </c>
      <c r="J112" s="5">
        <v>4793792000000</v>
      </c>
      <c r="K112" s="5">
        <v>4366593000000</v>
      </c>
      <c r="L112" s="5">
        <v>4254121000000</v>
      </c>
      <c r="M112" s="5">
        <v>3742899000000</v>
      </c>
      <c r="N112" s="5">
        <v>3377482000000</v>
      </c>
      <c r="O112" s="5">
        <v>3105497000000</v>
      </c>
      <c r="P112" s="5">
        <v>2817351000000</v>
      </c>
      <c r="Q112" s="5">
        <v>2558339000000</v>
      </c>
      <c r="R112" s="5">
        <v>2285292000000</v>
      </c>
    </row>
    <row r="113" spans="3:27" ht="15.5" x14ac:dyDescent="0.35">
      <c r="C113" t="s">
        <v>687</v>
      </c>
      <c r="D113" s="5">
        <v>1982033000000</v>
      </c>
      <c r="E113" s="5">
        <v>1987329000000</v>
      </c>
      <c r="F113" s="5">
        <v>2028737000000</v>
      </c>
      <c r="G113" s="5">
        <v>1982503000000</v>
      </c>
      <c r="I113" s="5">
        <v>2028737000000</v>
      </c>
      <c r="J113" s="5">
        <v>2044380000000</v>
      </c>
      <c r="K113" s="5">
        <v>2074656000000</v>
      </c>
      <c r="L113" s="5">
        <v>2076820000000</v>
      </c>
      <c r="M113" s="5">
        <v>2033222000000</v>
      </c>
      <c r="N113" s="5">
        <v>1765210000000</v>
      </c>
      <c r="O113" s="5">
        <v>1704049000000</v>
      </c>
      <c r="P113" s="5">
        <v>1596278000000</v>
      </c>
      <c r="Q113" s="5">
        <v>1540265000000</v>
      </c>
      <c r="R113" s="5">
        <v>1482297000000</v>
      </c>
    </row>
    <row r="114" spans="3:27" ht="15.5" x14ac:dyDescent="0.35">
      <c r="C114" t="s">
        <v>125</v>
      </c>
      <c r="D114" s="5">
        <v>88635000000</v>
      </c>
      <c r="E114" s="5">
        <v>69944000000</v>
      </c>
      <c r="F114" s="5">
        <v>156754000000</v>
      </c>
      <c r="G114" s="5">
        <v>73472000000</v>
      </c>
      <c r="I114" s="5">
        <v>156754000000</v>
      </c>
      <c r="J114" s="5">
        <v>117989000000</v>
      </c>
      <c r="K114" s="5">
        <v>1377659000000</v>
      </c>
      <c r="L114" s="5">
        <v>1685800000000</v>
      </c>
      <c r="M114" s="5">
        <v>1173614000000</v>
      </c>
      <c r="N114" s="5">
        <v>738427000000</v>
      </c>
      <c r="O114" s="5">
        <v>18458000000</v>
      </c>
      <c r="P114" s="5">
        <v>99863000000</v>
      </c>
      <c r="Q114" s="5">
        <v>177849000000</v>
      </c>
      <c r="R114" s="5">
        <v>296499000000</v>
      </c>
      <c r="S114" s="5">
        <v>504578000000</v>
      </c>
      <c r="T114" s="5">
        <v>408647000000</v>
      </c>
      <c r="U114" s="5">
        <v>616042000000</v>
      </c>
      <c r="V114" s="5">
        <v>311580000000</v>
      </c>
      <c r="W114" s="5">
        <v>379903000000</v>
      </c>
      <c r="X114" s="5">
        <v>746741000000</v>
      </c>
      <c r="Y114" s="5">
        <v>616655000000</v>
      </c>
      <c r="Z114" s="5">
        <v>613125000000</v>
      </c>
      <c r="AA114" s="2">
        <v>302865000000</v>
      </c>
    </row>
    <row r="115" spans="3:27" ht="15.5" x14ac:dyDescent="0.35">
      <c r="C115" t="s">
        <v>134</v>
      </c>
      <c r="D115" s="5">
        <v>381966885000000</v>
      </c>
      <c r="E115" s="5">
        <v>368218954000000</v>
      </c>
      <c r="F115" s="5">
        <v>372698893000000</v>
      </c>
      <c r="G115" s="5">
        <v>369447994000000</v>
      </c>
      <c r="I115" s="5">
        <v>372698893000000</v>
      </c>
      <c r="J115" s="5">
        <v>360220510000000</v>
      </c>
      <c r="K115" s="5">
        <v>334369233000000</v>
      </c>
      <c r="L115" s="5">
        <v>306754299000000</v>
      </c>
      <c r="M115" s="5">
        <v>310786960000000</v>
      </c>
      <c r="N115" s="5">
        <v>280943605000000</v>
      </c>
      <c r="O115" s="5">
        <v>274467227000000</v>
      </c>
      <c r="P115" s="5">
        <v>266781498000000</v>
      </c>
      <c r="Q115" s="5">
        <v>266305445000000</v>
      </c>
      <c r="R115" s="5">
        <v>241571728000000</v>
      </c>
      <c r="S115" s="5">
        <v>238849252000000</v>
      </c>
      <c r="T115" s="5">
        <v>233162423000000</v>
      </c>
      <c r="U115" s="5">
        <v>218866409000000</v>
      </c>
      <c r="V115" s="5">
        <v>197412481000000</v>
      </c>
      <c r="W115" s="5">
        <v>166801130000000</v>
      </c>
      <c r="X115" s="5">
        <v>143652852000000</v>
      </c>
      <c r="Y115" s="5">
        <v>107104274000000</v>
      </c>
      <c r="Z115" s="5">
        <v>103197574000000</v>
      </c>
      <c r="AA115" s="2">
        <v>93797189000000</v>
      </c>
    </row>
    <row r="116" spans="3:27" ht="15.5" x14ac:dyDescent="0.35">
      <c r="C116" t="s">
        <v>135</v>
      </c>
    </row>
    <row r="117" spans="3:27" ht="15.5" x14ac:dyDescent="0.35">
      <c r="C117" t="s">
        <v>136</v>
      </c>
    </row>
    <row r="118" spans="3:27" ht="15.5" x14ac:dyDescent="0.35">
      <c r="C118" t="s">
        <v>636</v>
      </c>
      <c r="D118" s="5">
        <v>4183327000000</v>
      </c>
      <c r="E118" s="5">
        <v>9779577000000</v>
      </c>
      <c r="F118" s="5">
        <v>3892219000000</v>
      </c>
      <c r="G118" s="5">
        <v>6846069000000</v>
      </c>
      <c r="I118" s="5">
        <v>3892219000000</v>
      </c>
      <c r="J118" s="5">
        <v>4473871000000</v>
      </c>
      <c r="K118" s="5">
        <v>3581921000000</v>
      </c>
      <c r="L118" s="5">
        <v>3705094000000</v>
      </c>
      <c r="M118" s="5">
        <v>3239391000000</v>
      </c>
      <c r="N118" s="5">
        <v>3636684000000</v>
      </c>
      <c r="O118" s="5">
        <v>1781962000000</v>
      </c>
      <c r="P118" s="5">
        <v>2240191000000</v>
      </c>
      <c r="Q118" s="5">
        <v>1946166000000</v>
      </c>
      <c r="R118" s="5">
        <v>1954804000000</v>
      </c>
      <c r="S118" s="5">
        <v>786132000000</v>
      </c>
      <c r="T118" s="5">
        <v>997969000000</v>
      </c>
      <c r="U118" s="5">
        <v>1049842000000</v>
      </c>
      <c r="V118" s="5">
        <v>893763000000</v>
      </c>
      <c r="W118" s="5">
        <v>419352000000</v>
      </c>
      <c r="X118" s="5">
        <v>574984000000</v>
      </c>
      <c r="Y118" s="5">
        <v>360295000000</v>
      </c>
      <c r="Z118" s="5">
        <v>202460000000</v>
      </c>
      <c r="AA118" s="2">
        <v>451363000000</v>
      </c>
    </row>
    <row r="119" spans="3:27" ht="15.5" x14ac:dyDescent="0.35">
      <c r="C119" t="s">
        <v>637</v>
      </c>
      <c r="D119" s="5">
        <v>269338213000000</v>
      </c>
      <c r="E119" s="5">
        <v>260134583000000</v>
      </c>
      <c r="F119" s="5">
        <v>270522780000000</v>
      </c>
      <c r="G119" s="5">
        <v>278013122000000</v>
      </c>
      <c r="I119" s="5">
        <v>270522780000000</v>
      </c>
      <c r="J119" s="5">
        <v>260639027000000</v>
      </c>
      <c r="K119" s="5">
        <v>235861670000000</v>
      </c>
      <c r="L119" s="5">
        <v>227188557000000</v>
      </c>
      <c r="M119" s="5">
        <v>241348510000000</v>
      </c>
      <c r="N119" s="5">
        <v>207529424000000</v>
      </c>
      <c r="O119" s="5">
        <v>195600300000000</v>
      </c>
      <c r="P119" s="5">
        <v>190750218000000</v>
      </c>
      <c r="Q119" s="5">
        <v>189317196000000</v>
      </c>
      <c r="R119" s="5">
        <v>180571134000000</v>
      </c>
      <c r="S119" s="5">
        <v>178533077000000</v>
      </c>
      <c r="T119" s="5">
        <v>174723234000000</v>
      </c>
      <c r="U119" s="5">
        <v>163737362000000</v>
      </c>
      <c r="V119" s="5">
        <v>151015119000000</v>
      </c>
      <c r="W119" s="5">
        <v>131814304000000</v>
      </c>
      <c r="X119" s="5">
        <v>117833233000000</v>
      </c>
      <c r="Y119" s="5">
        <v>86248689000000</v>
      </c>
      <c r="Z119" s="5">
        <v>84051318000000</v>
      </c>
      <c r="AA119" s="2">
        <v>75504905000000</v>
      </c>
    </row>
    <row r="120" spans="3:27" ht="15.5" x14ac:dyDescent="0.35">
      <c r="C120" t="s">
        <v>290</v>
      </c>
      <c r="D120" s="5">
        <v>3260478000000</v>
      </c>
      <c r="E120" s="5">
        <v>3368055000000</v>
      </c>
      <c r="F120" s="5">
        <v>4450375000000</v>
      </c>
      <c r="G120" s="5">
        <v>897319000000</v>
      </c>
      <c r="I120" s="5">
        <v>4450375000000</v>
      </c>
      <c r="J120" s="5">
        <v>2830894000000</v>
      </c>
      <c r="K120" s="5">
        <v>254652000000</v>
      </c>
      <c r="L120" s="5">
        <v>1359149000000</v>
      </c>
      <c r="M120" s="5">
        <v>1901255000000</v>
      </c>
      <c r="N120" s="5">
        <v>1587739000000</v>
      </c>
      <c r="O120" s="5">
        <v>264941000000</v>
      </c>
      <c r="P120" s="5">
        <v>1488803000000</v>
      </c>
      <c r="Q120" s="5">
        <v>4896684000000</v>
      </c>
      <c r="R120" s="5">
        <v>2693999000000</v>
      </c>
      <c r="S120" s="5">
        <v>3353650000000</v>
      </c>
      <c r="T120" s="5">
        <v>298447000000</v>
      </c>
      <c r="U120" s="5">
        <v>252652000000</v>
      </c>
      <c r="V120" s="5">
        <v>2616973000000</v>
      </c>
      <c r="W120" s="5">
        <v>1174141000000</v>
      </c>
      <c r="X120" s="5">
        <v>698644000000</v>
      </c>
    </row>
    <row r="121" spans="3:27" ht="15.5" x14ac:dyDescent="0.35">
      <c r="C121" t="s">
        <v>347</v>
      </c>
      <c r="D121" s="5">
        <v>76224021000000</v>
      </c>
      <c r="E121" s="5">
        <v>67839358000000</v>
      </c>
      <c r="F121" s="5">
        <v>81062261000000</v>
      </c>
      <c r="G121" s="5">
        <v>89224897000000</v>
      </c>
      <c r="I121" s="5">
        <v>81062261000000</v>
      </c>
      <c r="J121" s="5">
        <v>88571822000000</v>
      </c>
      <c r="K121" s="5">
        <v>85229043000000</v>
      </c>
      <c r="L121" s="5">
        <v>82763005000000</v>
      </c>
      <c r="M121" s="5">
        <v>93306071000000</v>
      </c>
      <c r="N121" s="5">
        <v>83805508000000</v>
      </c>
      <c r="O121" s="5">
        <v>87340318000000</v>
      </c>
      <c r="P121" s="5">
        <v>90397184000000</v>
      </c>
      <c r="Q121" s="5">
        <v>89821901000000</v>
      </c>
      <c r="R121" s="5">
        <v>88762530000000</v>
      </c>
      <c r="S121" s="5">
        <v>94966361000000</v>
      </c>
      <c r="T121" s="5">
        <v>96332484000000</v>
      </c>
      <c r="U121" s="5">
        <v>91711400000000</v>
      </c>
      <c r="V121" s="5">
        <v>85364373000000</v>
      </c>
      <c r="W121" s="5">
        <v>73397763000000</v>
      </c>
      <c r="X121" s="5">
        <v>66480300000000</v>
      </c>
    </row>
    <row r="122" spans="3:27" ht="15.5" x14ac:dyDescent="0.35">
      <c r="C122" t="s">
        <v>638</v>
      </c>
      <c r="D122" s="5">
        <v>269338213000000</v>
      </c>
      <c r="E122" s="5">
        <v>260134583000000</v>
      </c>
      <c r="F122" s="5">
        <v>270522780000000</v>
      </c>
      <c r="G122" s="5">
        <v>278013122000000</v>
      </c>
      <c r="I122" s="5">
        <v>270522780000000</v>
      </c>
      <c r="J122" s="5">
        <v>260639027000000</v>
      </c>
      <c r="K122" s="5">
        <v>235861670000000</v>
      </c>
      <c r="L122" s="5">
        <v>227188557000000</v>
      </c>
      <c r="M122" s="5">
        <v>241348510000000</v>
      </c>
      <c r="N122" s="5">
        <v>207529424000000</v>
      </c>
      <c r="O122" s="5">
        <v>195600300000000</v>
      </c>
      <c r="P122" s="5">
        <v>190750218000000</v>
      </c>
      <c r="Q122" s="5">
        <v>189317196000000</v>
      </c>
      <c r="R122" s="5">
        <v>180571134000000</v>
      </c>
      <c r="S122" s="5">
        <v>178533077000000</v>
      </c>
      <c r="T122" s="5">
        <v>174723234000000</v>
      </c>
      <c r="U122" s="5">
        <v>163737362000000</v>
      </c>
      <c r="V122" s="5">
        <v>151015119000000</v>
      </c>
      <c r="W122" s="5">
        <v>131814304000000</v>
      </c>
      <c r="X122" s="5">
        <v>117833233000000</v>
      </c>
      <c r="Y122" s="5">
        <v>86248689000000</v>
      </c>
      <c r="Z122" s="5">
        <v>84051318000000</v>
      </c>
      <c r="AA122" s="2">
        <v>75504905000000</v>
      </c>
    </row>
    <row r="123" spans="3:27" ht="15.5" x14ac:dyDescent="0.35">
      <c r="C123" t="s">
        <v>639</v>
      </c>
      <c r="D123" s="5">
        <v>6000253000000</v>
      </c>
      <c r="E123" s="5">
        <v>5737006000000</v>
      </c>
      <c r="F123" s="5">
        <v>7366310000000</v>
      </c>
      <c r="G123" s="5">
        <v>3482536000000</v>
      </c>
      <c r="I123" s="5">
        <v>7366310000000</v>
      </c>
      <c r="J123" s="5">
        <v>5959468000000</v>
      </c>
      <c r="K123" s="5">
        <v>1760447000000</v>
      </c>
      <c r="L123" s="5">
        <v>2506012000000</v>
      </c>
      <c r="M123" s="5">
        <v>3059451000000</v>
      </c>
      <c r="N123" s="5">
        <v>2901556000000</v>
      </c>
      <c r="O123" s="5">
        <v>1364586000000</v>
      </c>
      <c r="P123" s="5">
        <v>2928693000000</v>
      </c>
      <c r="Q123" s="5">
        <v>6884335000000</v>
      </c>
      <c r="R123" s="5">
        <v>4557473000000</v>
      </c>
      <c r="S123" s="5">
        <v>5654410000000</v>
      </c>
      <c r="T123" s="5">
        <v>2066556000000</v>
      </c>
      <c r="U123" s="5">
        <v>806330000000</v>
      </c>
      <c r="V123" s="5">
        <v>3219859000000</v>
      </c>
      <c r="W123" s="5">
        <v>1754110000000</v>
      </c>
      <c r="X123" s="5">
        <v>1199979000000</v>
      </c>
      <c r="Y123" s="5">
        <v>1780983000000</v>
      </c>
      <c r="Z123" s="5">
        <v>1263133000000</v>
      </c>
      <c r="AA123" s="2">
        <v>2451386000000</v>
      </c>
    </row>
    <row r="124" spans="3:27" ht="15.5" x14ac:dyDescent="0.35">
      <c r="C124" t="s">
        <v>688</v>
      </c>
      <c r="D124" s="5">
        <v>6000253000000</v>
      </c>
      <c r="E124" s="5">
        <v>5737006000000</v>
      </c>
      <c r="F124" s="5">
        <v>7366310000000</v>
      </c>
      <c r="G124" s="5">
        <v>3482536000000</v>
      </c>
      <c r="I124" s="5">
        <v>7366310000000</v>
      </c>
      <c r="J124" s="5">
        <v>5959468000000</v>
      </c>
      <c r="K124" s="5">
        <v>1760447000000</v>
      </c>
      <c r="L124" s="5">
        <v>2506012000000</v>
      </c>
      <c r="M124" s="5">
        <v>3059451000000</v>
      </c>
      <c r="N124" s="5">
        <v>2901556000000</v>
      </c>
      <c r="O124" s="5">
        <v>1364586000000</v>
      </c>
      <c r="P124" s="5">
        <v>2928693000000</v>
      </c>
      <c r="Q124" s="5">
        <v>6884335000000</v>
      </c>
      <c r="R124" s="5">
        <v>4557473000000</v>
      </c>
      <c r="S124" s="5">
        <v>5654410000000</v>
      </c>
      <c r="T124" s="5">
        <v>2066556000000</v>
      </c>
      <c r="U124" s="5">
        <v>806330000000</v>
      </c>
      <c r="V124" s="5">
        <v>3219859000000</v>
      </c>
      <c r="W124" s="5">
        <v>1754110000000</v>
      </c>
      <c r="X124" s="5">
        <v>1199979000000</v>
      </c>
      <c r="Y124" s="5">
        <v>1780983000000</v>
      </c>
      <c r="Z124" s="5">
        <v>1263133000000</v>
      </c>
      <c r="AA124" s="2">
        <v>2451386000000</v>
      </c>
    </row>
    <row r="125" spans="3:27" ht="15.5" x14ac:dyDescent="0.35">
      <c r="C125" t="s">
        <v>586</v>
      </c>
      <c r="D125" s="5">
        <v>1507041000000</v>
      </c>
      <c r="E125" s="5">
        <v>715682000000</v>
      </c>
      <c r="F125" s="5">
        <v>598119000000</v>
      </c>
      <c r="G125" s="5">
        <v>783420000000</v>
      </c>
      <c r="I125" s="5">
        <v>598119000000</v>
      </c>
      <c r="J125" s="5">
        <v>906630000000</v>
      </c>
      <c r="K125" s="5">
        <v>540051000000</v>
      </c>
      <c r="L125" s="5">
        <v>701179000000</v>
      </c>
      <c r="M125" s="5">
        <v>294659000000</v>
      </c>
      <c r="N125" s="5">
        <v>738351000000</v>
      </c>
      <c r="O125" s="5">
        <v>474915000000</v>
      </c>
      <c r="P125" s="5">
        <v>684269000000</v>
      </c>
      <c r="Q125" s="5">
        <v>110823000000</v>
      </c>
      <c r="R125" s="5">
        <v>362917000000</v>
      </c>
      <c r="S125" s="5">
        <v>888704000000</v>
      </c>
      <c r="T125" s="5">
        <v>631921000000</v>
      </c>
      <c r="U125" s="5">
        <v>917273000000</v>
      </c>
      <c r="V125" s="5">
        <v>160485000000</v>
      </c>
      <c r="W125" s="5">
        <v>132253000000</v>
      </c>
      <c r="X125" s="5">
        <v>103109000000</v>
      </c>
      <c r="Y125" s="5">
        <v>109164000000</v>
      </c>
      <c r="Z125" s="5">
        <v>1103102000000</v>
      </c>
      <c r="AA125" s="2">
        <v>99067000000</v>
      </c>
    </row>
    <row r="126" spans="3:27" ht="15.5" x14ac:dyDescent="0.35">
      <c r="C126" t="s">
        <v>640</v>
      </c>
      <c r="D126" s="5">
        <v>1824416000000</v>
      </c>
      <c r="E126" s="5">
        <v>2049254000000</v>
      </c>
      <c r="F126" s="5">
        <v>1937050000000</v>
      </c>
      <c r="G126" s="5">
        <v>2239199000000</v>
      </c>
      <c r="I126" s="5">
        <v>1937050000000</v>
      </c>
      <c r="J126" s="5">
        <v>2761800000000</v>
      </c>
      <c r="K126" s="5">
        <v>1102091000000</v>
      </c>
      <c r="L126" s="5">
        <v>2106596000000</v>
      </c>
      <c r="M126" s="5">
        <v>2603607000000</v>
      </c>
      <c r="N126" s="5">
        <v>2153756000000</v>
      </c>
      <c r="O126" s="5">
        <v>3767071000000</v>
      </c>
      <c r="P126" s="5">
        <v>4462483000000</v>
      </c>
      <c r="Q126" s="5">
        <v>4184965000000</v>
      </c>
      <c r="R126" s="5">
        <v>4077182000000</v>
      </c>
      <c r="S126" s="5">
        <v>4190087000000</v>
      </c>
      <c r="T126" s="5">
        <v>5113227000000</v>
      </c>
      <c r="U126" s="5">
        <v>5411742000000</v>
      </c>
      <c r="V126" s="5">
        <v>3031374000000</v>
      </c>
      <c r="W126" s="5">
        <v>2283462000000</v>
      </c>
      <c r="X126" s="5">
        <v>1327556000000</v>
      </c>
      <c r="Y126" s="5">
        <v>1203012000000</v>
      </c>
      <c r="Z126" s="5">
        <v>767818000000</v>
      </c>
      <c r="AA126" s="2">
        <v>907420000000</v>
      </c>
    </row>
    <row r="127" spans="3:27" ht="15.5" x14ac:dyDescent="0.35">
      <c r="C127" t="s">
        <v>1017</v>
      </c>
      <c r="D127" s="5">
        <v>3086886000000</v>
      </c>
      <c r="E127" s="5">
        <v>3084061000000</v>
      </c>
      <c r="F127" s="5">
        <v>3685222000000</v>
      </c>
      <c r="G127" s="5">
        <v>3683121000000</v>
      </c>
      <c r="I127" s="5">
        <v>3685222000000</v>
      </c>
      <c r="J127" s="5">
        <v>1687452000000</v>
      </c>
      <c r="K127" s="5">
        <v>2297702000000</v>
      </c>
      <c r="L127" s="5">
        <v>1704938000000</v>
      </c>
      <c r="M127" s="5">
        <v>5369228000000</v>
      </c>
      <c r="N127" s="5">
        <v>6565604000000</v>
      </c>
      <c r="O127" s="5">
        <v>7503112000000</v>
      </c>
      <c r="P127" s="5">
        <v>5269757000000</v>
      </c>
      <c r="Q127" s="5">
        <v>5403613000000</v>
      </c>
      <c r="R127" s="5">
        <v>3237704000000</v>
      </c>
      <c r="S127" s="5">
        <v>4476921000000</v>
      </c>
      <c r="T127" s="5">
        <v>5803195000000</v>
      </c>
      <c r="U127" s="5">
        <v>5976470000000</v>
      </c>
      <c r="V127" s="5">
        <v>4083575000000</v>
      </c>
      <c r="W127" s="5">
        <v>1492853000000</v>
      </c>
      <c r="AA127" s="2">
        <v>93930000000</v>
      </c>
    </row>
    <row r="128" spans="3:27" ht="15.5" x14ac:dyDescent="0.35">
      <c r="C128" t="s">
        <v>641</v>
      </c>
      <c r="D128" s="5">
        <v>4045930000000</v>
      </c>
      <c r="E128" s="5">
        <v>5245257000000</v>
      </c>
      <c r="F128" s="5">
        <v>4455255000000</v>
      </c>
      <c r="G128" s="5">
        <v>4946974000000</v>
      </c>
      <c r="I128" s="5">
        <v>4455255000000</v>
      </c>
      <c r="J128" s="5">
        <v>8487935000000</v>
      </c>
      <c r="K128" s="5">
        <v>6288525000000</v>
      </c>
      <c r="L128" s="5">
        <v>3425409000000</v>
      </c>
      <c r="M128" s="5">
        <v>1973306000000</v>
      </c>
      <c r="N128" s="5">
        <v>933433000000</v>
      </c>
      <c r="O128" s="5">
        <v>2647013000000</v>
      </c>
      <c r="P128" s="5">
        <v>2195916000000</v>
      </c>
      <c r="Q128" s="5">
        <v>5809723000000</v>
      </c>
      <c r="R128" s="5">
        <v>5436073000000</v>
      </c>
      <c r="S128" s="5">
        <v>6684630000000</v>
      </c>
      <c r="T128" s="5">
        <v>8814852000000</v>
      </c>
      <c r="U128" s="5">
        <v>8591371000000</v>
      </c>
      <c r="V128" s="5">
        <v>6226563000000</v>
      </c>
      <c r="W128" s="5">
        <v>4999837000000</v>
      </c>
      <c r="X128" s="5">
        <v>1688200000000</v>
      </c>
      <c r="Y128" s="5">
        <v>981184000000</v>
      </c>
      <c r="Z128" s="5">
        <v>858605000000</v>
      </c>
      <c r="AA128" s="2">
        <v>581570000000</v>
      </c>
    </row>
    <row r="129" spans="2:27" ht="15.5" x14ac:dyDescent="0.35">
      <c r="C129" t="s">
        <v>143</v>
      </c>
      <c r="D129" s="5">
        <v>354878000000</v>
      </c>
      <c r="E129" s="5">
        <v>802158000000</v>
      </c>
      <c r="F129" s="5">
        <v>393219000000</v>
      </c>
      <c r="G129" s="5">
        <v>475317000000</v>
      </c>
      <c r="I129" s="5">
        <v>393219000000</v>
      </c>
      <c r="J129" s="5">
        <v>347275000000</v>
      </c>
      <c r="K129" s="5">
        <v>434853000000</v>
      </c>
      <c r="L129" s="5">
        <v>524343000000</v>
      </c>
      <c r="M129" s="5">
        <v>584187000000</v>
      </c>
      <c r="N129" s="5">
        <v>301192000000</v>
      </c>
      <c r="O129" s="5">
        <v>498541000000</v>
      </c>
      <c r="P129" s="5">
        <v>461141000000</v>
      </c>
      <c r="Q129" s="5">
        <v>445502000000</v>
      </c>
      <c r="R129" s="5">
        <v>323897000000</v>
      </c>
      <c r="S129" s="5">
        <v>152655000000</v>
      </c>
      <c r="T129" s="5">
        <v>328029000000</v>
      </c>
      <c r="U129" s="5">
        <v>451196000000</v>
      </c>
      <c r="V129" s="5">
        <v>371677000000</v>
      </c>
      <c r="W129" s="5">
        <v>318017000000</v>
      </c>
      <c r="X129" s="5">
        <v>387635000000</v>
      </c>
      <c r="Y129" s="5">
        <v>441430000000</v>
      </c>
      <c r="Z129" s="5">
        <v>258369000000</v>
      </c>
      <c r="AA129" s="2">
        <v>238520000000</v>
      </c>
    </row>
    <row r="130" spans="2:27" ht="15.5" x14ac:dyDescent="0.35">
      <c r="C130" t="s">
        <v>144</v>
      </c>
      <c r="D130" s="5">
        <v>2462332000000</v>
      </c>
      <c r="E130" s="5">
        <v>2449725000000</v>
      </c>
      <c r="F130" s="5">
        <v>2211949000000</v>
      </c>
      <c r="G130" s="5">
        <v>3060296000000</v>
      </c>
      <c r="I130" s="5">
        <v>2211949000000</v>
      </c>
      <c r="J130" s="5">
        <v>2420531000000</v>
      </c>
      <c r="K130" s="5">
        <v>3312528000000</v>
      </c>
      <c r="L130" s="5">
        <v>4148630000000</v>
      </c>
      <c r="M130" s="5">
        <v>3448914000000</v>
      </c>
      <c r="N130" s="5">
        <v>3314704000000</v>
      </c>
      <c r="O130" s="5">
        <v>3002769000000</v>
      </c>
      <c r="P130" s="5">
        <v>2665340000000</v>
      </c>
      <c r="Q130" s="5">
        <v>2228145000000</v>
      </c>
      <c r="R130" s="5">
        <v>1881462000000</v>
      </c>
      <c r="S130" s="5">
        <v>2710802000000</v>
      </c>
      <c r="T130" s="5">
        <v>2378059000000</v>
      </c>
      <c r="U130" s="5">
        <v>2161498000000</v>
      </c>
      <c r="V130" s="5">
        <v>1877101000000</v>
      </c>
      <c r="W130" s="5">
        <v>2200335000000</v>
      </c>
      <c r="X130" s="5">
        <v>1888011000000</v>
      </c>
      <c r="Y130" s="5">
        <v>1816413000000</v>
      </c>
      <c r="Z130" s="5">
        <v>1769348000000</v>
      </c>
      <c r="AA130" s="2">
        <v>1433281000000</v>
      </c>
    </row>
    <row r="131" spans="2:27" ht="15.5" x14ac:dyDescent="0.35">
      <c r="C131" t="s">
        <v>690</v>
      </c>
      <c r="D131" s="5">
        <v>75000000000</v>
      </c>
      <c r="G131" s="5">
        <v>74876000000</v>
      </c>
      <c r="J131" s="5">
        <v>74514000000</v>
      </c>
      <c r="K131" s="5">
        <v>155619000000</v>
      </c>
      <c r="L131" s="5">
        <v>228311000000</v>
      </c>
      <c r="M131" s="5">
        <v>226143000000</v>
      </c>
      <c r="N131" s="5">
        <v>224184000000</v>
      </c>
      <c r="O131" s="5">
        <v>1821175000000</v>
      </c>
      <c r="P131" s="5">
        <v>1742417000000</v>
      </c>
      <c r="Q131" s="5">
        <v>1596772000000</v>
      </c>
      <c r="R131" s="5">
        <v>2979566000000</v>
      </c>
      <c r="S131" s="5">
        <v>2969774000000</v>
      </c>
      <c r="T131" s="5">
        <v>2970355000000</v>
      </c>
      <c r="U131" s="5">
        <v>2962569000000</v>
      </c>
      <c r="V131" s="5">
        <v>3028393000000</v>
      </c>
      <c r="W131" s="5">
        <v>3017116000000</v>
      </c>
      <c r="X131" s="5">
        <v>4705620000000</v>
      </c>
      <c r="Y131" s="5">
        <v>2802593000000</v>
      </c>
      <c r="Z131" s="5">
        <v>3258760000000</v>
      </c>
      <c r="AA131" s="2">
        <v>2808667000000</v>
      </c>
    </row>
    <row r="132" spans="2:27" ht="15.5" x14ac:dyDescent="0.35">
      <c r="C132" t="s">
        <v>689</v>
      </c>
      <c r="D132" s="5">
        <v>201132000000</v>
      </c>
      <c r="E132" s="5">
        <v>93549000000</v>
      </c>
      <c r="G132" s="5">
        <v>207844000000</v>
      </c>
      <c r="O132" s="5">
        <v>73238000000</v>
      </c>
    </row>
    <row r="133" spans="2:27" ht="15.5" x14ac:dyDescent="0.35">
      <c r="C133" t="s">
        <v>159</v>
      </c>
      <c r="D133" s="5">
        <v>325659607000000</v>
      </c>
      <c r="E133" s="5">
        <v>309152984000000</v>
      </c>
      <c r="F133" s="5">
        <v>314541710000000</v>
      </c>
      <c r="G133" s="5">
        <v>313135508000000</v>
      </c>
      <c r="I133" s="5">
        <v>314541710000000</v>
      </c>
      <c r="J133" s="5">
        <v>307024183000000</v>
      </c>
      <c r="K133" s="5">
        <v>285031862000000</v>
      </c>
      <c r="L133" s="5">
        <v>261478036000000</v>
      </c>
      <c r="M133" s="5">
        <v>267398602000000</v>
      </c>
      <c r="N133" s="5">
        <v>239890554000000</v>
      </c>
      <c r="O133" s="5">
        <v>231173061000000</v>
      </c>
      <c r="P133" s="5">
        <v>227200919000000</v>
      </c>
      <c r="Q133" s="5">
        <v>229354449000000</v>
      </c>
      <c r="R133" s="5">
        <v>207364106000000</v>
      </c>
      <c r="S133" s="5">
        <v>210169865000000</v>
      </c>
      <c r="T133" s="5">
        <v>204714729000000</v>
      </c>
      <c r="U133" s="5">
        <v>192979722000000</v>
      </c>
      <c r="V133" s="5">
        <v>174760569000000</v>
      </c>
      <c r="W133" s="5">
        <v>148431639000000</v>
      </c>
      <c r="X133" s="5">
        <v>129812352000000</v>
      </c>
      <c r="Y133" s="5">
        <v>95827902000000</v>
      </c>
      <c r="Z133" s="5">
        <v>93836346000000</v>
      </c>
      <c r="AA133" s="2">
        <v>84661444000000</v>
      </c>
    </row>
    <row r="134" spans="2:27" ht="15.5" x14ac:dyDescent="0.35">
      <c r="C134" t="s">
        <v>160</v>
      </c>
    </row>
    <row r="135" spans="2:27" ht="15.5" x14ac:dyDescent="0.35">
      <c r="C135" t="s">
        <v>161</v>
      </c>
      <c r="D135" s="5">
        <v>1612787000000</v>
      </c>
      <c r="E135" s="5">
        <v>1612787000000</v>
      </c>
      <c r="F135" s="5">
        <v>1612787000000</v>
      </c>
      <c r="G135" s="5">
        <v>1612787000000</v>
      </c>
      <c r="I135" s="5">
        <v>1612787000000</v>
      </c>
      <c r="J135" s="5">
        <v>1612787000000</v>
      </c>
      <c r="K135" s="5">
        <v>1612257000000</v>
      </c>
      <c r="L135" s="5">
        <v>1612257000000</v>
      </c>
      <c r="M135" s="5">
        <v>1612257000000</v>
      </c>
      <c r="N135" s="5">
        <v>1612257000000</v>
      </c>
      <c r="O135" s="5">
        <v>1612257000000</v>
      </c>
      <c r="P135" s="5">
        <v>1612257000000</v>
      </c>
      <c r="Q135" s="5">
        <v>1612257000000</v>
      </c>
      <c r="R135" s="5">
        <v>1612257000000</v>
      </c>
      <c r="S135" s="5">
        <v>1612257000000</v>
      </c>
      <c r="T135" s="5">
        <v>1612257000000</v>
      </c>
      <c r="U135" s="5">
        <v>1612257000000</v>
      </c>
      <c r="V135" s="5">
        <v>1612257000000</v>
      </c>
      <c r="W135" s="5">
        <v>1612257000000</v>
      </c>
      <c r="X135" s="5">
        <v>1552420000000</v>
      </c>
      <c r="Y135" s="5">
        <v>1552420000000</v>
      </c>
      <c r="Z135" s="5">
        <v>1552420000000</v>
      </c>
      <c r="AA135" s="2">
        <v>971807000000</v>
      </c>
    </row>
    <row r="136" spans="2:27" ht="15.5" x14ac:dyDescent="0.35">
      <c r="C136" t="s">
        <v>162</v>
      </c>
      <c r="D136" s="5">
        <v>7135019000000</v>
      </c>
      <c r="E136" s="5">
        <v>7135019000000</v>
      </c>
      <c r="F136" s="5">
        <v>7135019000000</v>
      </c>
      <c r="G136" s="5">
        <v>7135003000000</v>
      </c>
      <c r="I136" s="5">
        <v>7135019000000</v>
      </c>
      <c r="J136" s="5">
        <v>7135003000000</v>
      </c>
      <c r="K136" s="5">
        <v>7068257000000</v>
      </c>
      <c r="L136" s="5">
        <v>7033450000000</v>
      </c>
      <c r="M136" s="5">
        <v>7033450000000</v>
      </c>
      <c r="N136" s="5">
        <v>7033450000000</v>
      </c>
      <c r="O136" s="5">
        <v>7033450000000</v>
      </c>
      <c r="P136" s="5">
        <v>7033450000000</v>
      </c>
      <c r="Q136" s="5">
        <v>7033450000000</v>
      </c>
      <c r="R136" s="5">
        <v>7033450000000</v>
      </c>
      <c r="S136" s="5">
        <v>7033450000000</v>
      </c>
      <c r="T136" s="5">
        <v>7033450000000</v>
      </c>
      <c r="U136" s="5">
        <v>7033450000000</v>
      </c>
      <c r="V136" s="5">
        <v>7033450000000</v>
      </c>
      <c r="W136" s="5">
        <v>8148573000000</v>
      </c>
      <c r="X136" s="5">
        <v>6712481000000</v>
      </c>
      <c r="Y136" s="5">
        <v>6712481000000</v>
      </c>
      <c r="Z136" s="5">
        <v>6712481000000</v>
      </c>
      <c r="AA136" s="2">
        <v>1810548000000</v>
      </c>
    </row>
    <row r="137" spans="2:27" ht="15.5" x14ac:dyDescent="0.35">
      <c r="C137" t="s">
        <v>163</v>
      </c>
      <c r="D137" s="5">
        <v>43018773000000</v>
      </c>
      <c r="E137" s="5">
        <v>45412371000000</v>
      </c>
      <c r="F137" s="5">
        <v>43642046000000</v>
      </c>
      <c r="G137" s="5">
        <v>41988655000000</v>
      </c>
      <c r="I137" s="5">
        <v>43642046000000</v>
      </c>
      <c r="J137" s="5">
        <v>40616769000000</v>
      </c>
      <c r="K137" s="5">
        <v>36892257000000</v>
      </c>
      <c r="L137" s="5">
        <v>33311417000000</v>
      </c>
      <c r="M137" s="5">
        <v>30668803000000</v>
      </c>
      <c r="N137" s="5">
        <v>27573929000000</v>
      </c>
      <c r="O137" s="5">
        <v>31093235000000</v>
      </c>
      <c r="P137" s="5">
        <v>28140392000000</v>
      </c>
      <c r="Q137" s="5">
        <v>25070779000000</v>
      </c>
      <c r="R137" s="5">
        <v>22342245000000</v>
      </c>
      <c r="S137" s="5">
        <v>20260558000000</v>
      </c>
      <c r="T137" s="5">
        <v>19832727000000</v>
      </c>
      <c r="U137" s="5">
        <v>17490296000000</v>
      </c>
      <c r="V137" s="5">
        <v>13207879000000</v>
      </c>
      <c r="W137" s="5">
        <v>8974768000000</v>
      </c>
      <c r="X137" s="5">
        <v>6000419000000</v>
      </c>
      <c r="Y137" s="5">
        <v>3672052000000</v>
      </c>
      <c r="Z137" s="5">
        <v>2544730000000</v>
      </c>
      <c r="AA137" s="2">
        <v>1856176000000</v>
      </c>
    </row>
    <row r="138" spans="2:27" ht="15.5" x14ac:dyDescent="0.35">
      <c r="C138" t="s">
        <v>167</v>
      </c>
      <c r="D138" s="5">
        <v>196263000000</v>
      </c>
      <c r="E138" s="5">
        <v>225449000000</v>
      </c>
      <c r="F138" s="5">
        <v>217326000000</v>
      </c>
      <c r="G138" s="5">
        <v>224035000000</v>
      </c>
      <c r="I138" s="5">
        <v>217326000000</v>
      </c>
      <c r="J138" s="5">
        <v>197140000000</v>
      </c>
      <c r="K138" s="5">
        <v>144827000000</v>
      </c>
      <c r="L138" s="5">
        <v>84373000000</v>
      </c>
      <c r="M138" s="5">
        <v>11236000000</v>
      </c>
      <c r="N138" s="5">
        <v>14112000000</v>
      </c>
      <c r="O138" s="5">
        <v>15275000000</v>
      </c>
      <c r="P138" s="5">
        <v>1005000000</v>
      </c>
      <c r="Q138" s="5">
        <v>881000000</v>
      </c>
      <c r="R138" s="5">
        <v>818000000</v>
      </c>
      <c r="S138" s="5">
        <v>788000000</v>
      </c>
      <c r="T138" s="5">
        <v>734000000</v>
      </c>
      <c r="U138" s="5">
        <v>94659000000</v>
      </c>
      <c r="V138" s="5">
        <v>84139000000</v>
      </c>
      <c r="W138" s="5">
        <v>66884000000</v>
      </c>
      <c r="X138" s="5">
        <v>73083000000</v>
      </c>
      <c r="Y138" s="5">
        <v>65965000000</v>
      </c>
      <c r="Z138" s="5">
        <v>58761000000</v>
      </c>
      <c r="AA138" s="2">
        <v>53870000000</v>
      </c>
    </row>
    <row r="139" spans="2:27" ht="15.5" x14ac:dyDescent="0.35">
      <c r="C139" t="s">
        <v>10</v>
      </c>
      <c r="D139" s="5">
        <v>56307278000000</v>
      </c>
      <c r="E139" s="5">
        <v>59065970000000</v>
      </c>
      <c r="F139" s="5">
        <v>58157183000000</v>
      </c>
      <c r="G139" s="5">
        <v>56312486000000</v>
      </c>
      <c r="I139" s="5">
        <v>58157183000000</v>
      </c>
      <c r="J139" s="5">
        <v>53196327000000</v>
      </c>
      <c r="K139" s="5">
        <v>49337371000000</v>
      </c>
      <c r="L139" s="5">
        <v>45276263000000</v>
      </c>
      <c r="M139" s="5">
        <v>43388358000000</v>
      </c>
      <c r="N139" s="5">
        <v>41053051000000</v>
      </c>
      <c r="O139" s="5">
        <v>43294166000000</v>
      </c>
      <c r="P139" s="5">
        <v>39580579000000</v>
      </c>
      <c r="Q139" s="5">
        <v>36950996000000</v>
      </c>
      <c r="R139" s="5">
        <v>34207622000000</v>
      </c>
      <c r="S139" s="5">
        <v>28679387000000</v>
      </c>
      <c r="T139" s="5">
        <v>28447694000000</v>
      </c>
      <c r="U139" s="5">
        <v>25886687000000</v>
      </c>
      <c r="V139" s="5">
        <v>22651912000000</v>
      </c>
      <c r="W139" s="5">
        <v>18369491000000</v>
      </c>
      <c r="X139" s="5">
        <v>13840500000000</v>
      </c>
      <c r="Y139" s="5">
        <v>11276372000000</v>
      </c>
      <c r="Z139" s="5">
        <v>9361228000000</v>
      </c>
      <c r="AA139" s="2">
        <v>9135745000000</v>
      </c>
    </row>
    <row r="140" spans="2:27" ht="15.5" x14ac:dyDescent="0.35">
      <c r="C140" t="s">
        <v>168</v>
      </c>
      <c r="D140" s="5">
        <v>381966885000000</v>
      </c>
      <c r="E140" s="5">
        <v>368218954000000</v>
      </c>
      <c r="F140" s="5">
        <v>372698893000000</v>
      </c>
      <c r="G140" s="5">
        <v>369447994000000</v>
      </c>
      <c r="I140" s="5">
        <v>372698893000000</v>
      </c>
      <c r="J140" s="5">
        <v>360220510000000</v>
      </c>
      <c r="K140" s="5">
        <v>334369233000000</v>
      </c>
      <c r="L140" s="5">
        <v>306754299000000</v>
      </c>
      <c r="M140" s="5">
        <v>310786960000000</v>
      </c>
      <c r="N140" s="5">
        <v>280943605000000</v>
      </c>
      <c r="O140" s="5">
        <v>274467227000000</v>
      </c>
      <c r="P140" s="5">
        <v>266781498000000</v>
      </c>
      <c r="Q140" s="5">
        <v>266305445000000</v>
      </c>
      <c r="R140" s="5">
        <v>241571728000000</v>
      </c>
      <c r="S140" s="5">
        <v>238849252000000</v>
      </c>
      <c r="T140" s="5">
        <v>233162423000000</v>
      </c>
      <c r="U140" s="5">
        <v>218866409000000</v>
      </c>
      <c r="V140" s="5">
        <v>197412481000000</v>
      </c>
      <c r="W140" s="5">
        <v>166801130000000</v>
      </c>
      <c r="X140" s="5">
        <v>143652852000000</v>
      </c>
      <c r="Y140" s="5">
        <v>107104274000000</v>
      </c>
      <c r="Z140" s="5">
        <v>103197574000000</v>
      </c>
      <c r="AA140" s="2">
        <v>93797189000000</v>
      </c>
    </row>
    <row r="141" spans="2:27" ht="15.5" x14ac:dyDescent="0.35">
      <c r="C141" t="s">
        <v>169</v>
      </c>
      <c r="D141" s="5">
        <v>25142205843</v>
      </c>
      <c r="E141" s="5">
        <v>25142205843</v>
      </c>
      <c r="F141" s="5">
        <v>25142205843</v>
      </c>
      <c r="G141" s="5">
        <v>25142205843</v>
      </c>
      <c r="I141" s="5">
        <v>25142205843</v>
      </c>
      <c r="J141" s="5">
        <v>25142205843</v>
      </c>
      <c r="K141" s="5">
        <v>25131606843</v>
      </c>
      <c r="L141" s="5">
        <v>25131606843</v>
      </c>
      <c r="M141" s="5">
        <v>25131606843</v>
      </c>
      <c r="N141" s="5">
        <v>25131606843</v>
      </c>
      <c r="O141" s="5">
        <v>25131606843</v>
      </c>
      <c r="P141" s="5">
        <v>25131606843</v>
      </c>
      <c r="Q141" s="5">
        <v>25131606843</v>
      </c>
      <c r="R141" s="5">
        <v>25131606843</v>
      </c>
      <c r="S141" s="5">
        <v>25131606843</v>
      </c>
      <c r="T141" s="5">
        <v>25131606843</v>
      </c>
      <c r="U141" s="5">
        <v>25131606843</v>
      </c>
      <c r="V141" s="5">
        <v>25131606843</v>
      </c>
      <c r="W141" s="5">
        <v>25131606843</v>
      </c>
      <c r="X141" s="5">
        <v>23934863660</v>
      </c>
      <c r="Y141" s="5">
        <v>23934863660</v>
      </c>
      <c r="Z141" s="5">
        <v>23934863660</v>
      </c>
      <c r="AA141" s="2">
        <v>12250748722</v>
      </c>
    </row>
    <row r="143" spans="2:27" ht="15.5" x14ac:dyDescent="0.35">
      <c r="B143" t="s">
        <v>170</v>
      </c>
      <c r="C143" t="s">
        <v>171</v>
      </c>
      <c r="D143" s="5">
        <v>6432665000000</v>
      </c>
      <c r="E143" s="5">
        <v>-10317814000000</v>
      </c>
      <c r="F143" s="5">
        <v>954241000000</v>
      </c>
      <c r="G143" s="5">
        <v>3271101000000</v>
      </c>
      <c r="I143" s="5">
        <v>4150199000000</v>
      </c>
      <c r="J143" s="5">
        <v>8221937000000</v>
      </c>
      <c r="K143" s="5">
        <v>-1796976000000</v>
      </c>
      <c r="L143" s="5">
        <v>-16360431000000</v>
      </c>
      <c r="M143" s="5">
        <v>29609510000000</v>
      </c>
      <c r="N143" s="5">
        <v>28624928000000</v>
      </c>
      <c r="O143" s="5">
        <v>2070946000000</v>
      </c>
      <c r="P143" s="5">
        <v>-749516000000</v>
      </c>
      <c r="Q143" s="5">
        <v>20129300000000</v>
      </c>
      <c r="R143" s="5">
        <v>3291332000000</v>
      </c>
      <c r="S143" s="5">
        <v>6755174000000</v>
      </c>
      <c r="T143" s="5">
        <v>-1897644000000</v>
      </c>
      <c r="U143" s="5">
        <v>4018330000000</v>
      </c>
      <c r="V143" s="5">
        <v>9751848000000</v>
      </c>
      <c r="W143" s="5">
        <v>-4434384000000</v>
      </c>
      <c r="X143" s="5">
        <v>8543683000000</v>
      </c>
      <c r="Y143" s="5">
        <v>-2617834000000</v>
      </c>
      <c r="Z143" s="5">
        <v>-2520629000000</v>
      </c>
      <c r="AA143" s="2">
        <v>-89504000000</v>
      </c>
    </row>
    <row r="144" spans="2:27" ht="15.5" x14ac:dyDescent="0.35">
      <c r="C144" t="s">
        <v>2219</v>
      </c>
      <c r="D144" s="5">
        <v>6399980000000</v>
      </c>
      <c r="E144" s="5">
        <v>6799758000000</v>
      </c>
      <c r="F144" s="5">
        <v>6571889000000</v>
      </c>
      <c r="G144" s="5">
        <v>7166542000000</v>
      </c>
      <c r="I144" s="5">
        <v>27602122000000</v>
      </c>
      <c r="J144" s="5">
        <v>27615905000000</v>
      </c>
      <c r="K144" s="5">
        <v>24970474000000</v>
      </c>
      <c r="L144" s="5">
        <v>21549293000000</v>
      </c>
      <c r="M144" s="5">
        <v>20681654000000</v>
      </c>
      <c r="N144" s="5">
        <v>21173373000000</v>
      </c>
      <c r="O144" s="5">
        <v>23903812000000</v>
      </c>
      <c r="P144" s="5">
        <v>22213875000000</v>
      </c>
      <c r="Q144" s="5">
        <v>22474578000000</v>
      </c>
      <c r="R144" s="5">
        <v>23297874000000</v>
      </c>
      <c r="S144" s="5">
        <v>24055270000000</v>
      </c>
      <c r="T144" s="5">
        <v>22189092000000</v>
      </c>
      <c r="U144" s="5">
        <v>20530420000000</v>
      </c>
      <c r="V144" s="5">
        <v>18049157000000</v>
      </c>
      <c r="W144" s="5">
        <v>15649232000000</v>
      </c>
      <c r="X144" s="5">
        <v>13732252000000</v>
      </c>
      <c r="Y144" s="5">
        <v>12197124000000</v>
      </c>
      <c r="Z144" s="5">
        <v>10598739000000</v>
      </c>
      <c r="AA144" s="2">
        <v>9138264000000</v>
      </c>
    </row>
    <row r="145" spans="3:27" ht="15.5" x14ac:dyDescent="0.35">
      <c r="C145" t="s">
        <v>1020</v>
      </c>
      <c r="D145" s="5">
        <v>-2421250000000</v>
      </c>
      <c r="E145" s="5">
        <v>-2330073000000</v>
      </c>
      <c r="F145" s="5">
        <v>-2619599000000</v>
      </c>
      <c r="G145" s="5">
        <v>-2703403000000</v>
      </c>
      <c r="I145" s="5">
        <v>-11019095000000</v>
      </c>
      <c r="J145" s="5">
        <v>-11800663000000</v>
      </c>
      <c r="K145" s="5">
        <v>-8680466000000</v>
      </c>
      <c r="L145" s="5">
        <v>-5302931000000</v>
      </c>
      <c r="M145" s="5">
        <v>-5575444000000</v>
      </c>
      <c r="N145" s="5">
        <v>-7365060000000</v>
      </c>
      <c r="O145" s="5">
        <v>-8420115000000</v>
      </c>
      <c r="P145" s="5">
        <v>-7311760000000</v>
      </c>
      <c r="Q145" s="5">
        <v>-7063587000000</v>
      </c>
      <c r="R145" s="5">
        <v>-8071720000000</v>
      </c>
      <c r="S145" s="5">
        <v>-9413172000000</v>
      </c>
      <c r="T145" s="5">
        <v>-8439889000000</v>
      </c>
      <c r="U145" s="5">
        <v>-7032047000000</v>
      </c>
      <c r="V145" s="5">
        <v>-5960195000000</v>
      </c>
      <c r="W145" s="5">
        <v>-6629575000000</v>
      </c>
      <c r="X145" s="5">
        <v>-4938560000000</v>
      </c>
      <c r="Y145" s="5">
        <v>-5039980000000</v>
      </c>
      <c r="Z145" s="5">
        <v>-4672622000000</v>
      </c>
      <c r="AA145" s="2">
        <v>-3708728000000</v>
      </c>
    </row>
    <row r="146" spans="3:27" ht="15.5" x14ac:dyDescent="0.35">
      <c r="C146" t="s">
        <v>1441</v>
      </c>
      <c r="D146" s="5">
        <v>504104000000</v>
      </c>
      <c r="E146" s="5">
        <v>210350000000</v>
      </c>
      <c r="F146" s="5">
        <v>221634000000</v>
      </c>
      <c r="G146" s="5">
        <v>165076000000</v>
      </c>
      <c r="I146" s="5">
        <v>768314000000</v>
      </c>
      <c r="J146" s="5">
        <v>931979000000</v>
      </c>
      <c r="K146" s="5">
        <v>479126000000</v>
      </c>
      <c r="L146" s="5">
        <v>754733000000</v>
      </c>
      <c r="M146" s="5">
        <v>376272000000</v>
      </c>
      <c r="N146" s="5">
        <v>381598000000</v>
      </c>
      <c r="O146" s="5">
        <v>1083001000000</v>
      </c>
      <c r="P146" s="5">
        <v>724471000000</v>
      </c>
      <c r="Q146" s="5">
        <v>494632000000</v>
      </c>
      <c r="R146" s="5">
        <v>278600000000</v>
      </c>
      <c r="S146" s="5">
        <v>363330000000</v>
      </c>
      <c r="T146" s="5">
        <v>677039000000</v>
      </c>
      <c r="U146" s="5">
        <v>-329272000000</v>
      </c>
      <c r="V146" s="5">
        <v>713130000000</v>
      </c>
      <c r="W146" s="5">
        <v>663140000000</v>
      </c>
      <c r="X146" s="5">
        <v>461739000000</v>
      </c>
      <c r="Y146" s="5">
        <v>38767000000</v>
      </c>
      <c r="Z146" s="5">
        <v>27041000000</v>
      </c>
      <c r="AA146" s="2">
        <v>14475000000</v>
      </c>
    </row>
    <row r="147" spans="3:27" ht="15.5" x14ac:dyDescent="0.35">
      <c r="C147" t="s">
        <v>930</v>
      </c>
      <c r="D147" s="5">
        <v>1126971000000</v>
      </c>
      <c r="E147" s="5">
        <v>1231840000000</v>
      </c>
      <c r="F147" s="5">
        <v>575837000000</v>
      </c>
      <c r="G147" s="5">
        <v>-286287000000</v>
      </c>
      <c r="I147" s="5">
        <v>-144084000000</v>
      </c>
      <c r="J147" s="5">
        <v>1364865000000</v>
      </c>
      <c r="K147" s="5">
        <v>1211885000000</v>
      </c>
      <c r="L147" s="5">
        <v>1485008000000</v>
      </c>
      <c r="M147" s="5">
        <v>659172000000</v>
      </c>
      <c r="N147" s="5">
        <v>236246000000</v>
      </c>
      <c r="O147" s="5">
        <v>1107182000000</v>
      </c>
      <c r="P147" s="5">
        <v>-99500000000</v>
      </c>
      <c r="Q147" s="5">
        <v>66269000000</v>
      </c>
      <c r="R147" s="5">
        <v>178063000000</v>
      </c>
      <c r="S147" s="5">
        <v>-299650000000</v>
      </c>
      <c r="X147" s="5">
        <v>64953000000</v>
      </c>
      <c r="Y147" s="5">
        <v>-186857000000</v>
      </c>
      <c r="Z147" s="5">
        <v>830287000000</v>
      </c>
      <c r="AA147" s="2">
        <v>247360000000</v>
      </c>
    </row>
    <row r="148" spans="3:27" ht="15.5" x14ac:dyDescent="0.35">
      <c r="C148" t="s">
        <v>508</v>
      </c>
      <c r="D148" s="5">
        <v>-1489908000000</v>
      </c>
      <c r="E148" s="5">
        <v>-2308553000000</v>
      </c>
      <c r="F148" s="5">
        <v>-1650744000000</v>
      </c>
      <c r="G148" s="5">
        <v>-3156805000000</v>
      </c>
      <c r="I148" s="5">
        <v>-8264411000000</v>
      </c>
      <c r="J148" s="5">
        <v>-6675413000000</v>
      </c>
      <c r="K148" s="5">
        <v>-6132729000000</v>
      </c>
      <c r="L148" s="5">
        <v>-9608079000000</v>
      </c>
      <c r="M148" s="5">
        <v>-6726220000000</v>
      </c>
      <c r="N148" s="5">
        <v>-6358745000000</v>
      </c>
      <c r="O148" s="5">
        <v>-6206264000000</v>
      </c>
      <c r="P148" s="5">
        <v>-9638983000000</v>
      </c>
      <c r="Q148" s="5">
        <v>-6291563000000</v>
      </c>
      <c r="R148" s="5">
        <v>-5983512000000</v>
      </c>
      <c r="S148" s="5">
        <v>-7256892000000</v>
      </c>
      <c r="T148" s="5">
        <v>-7878830000000</v>
      </c>
      <c r="U148" s="5">
        <v>-7047076000000</v>
      </c>
      <c r="V148" s="5">
        <v>-6602363000000</v>
      </c>
      <c r="W148" s="5">
        <v>-5829307000000</v>
      </c>
      <c r="X148" s="5">
        <v>-5599298000000</v>
      </c>
      <c r="Y148" s="5">
        <v>-3925363000000</v>
      </c>
      <c r="Z148" s="5">
        <v>-3722968000000</v>
      </c>
      <c r="AA148" s="2">
        <v>-3883711000000</v>
      </c>
    </row>
    <row r="149" spans="3:27" ht="15.5" x14ac:dyDescent="0.35">
      <c r="C149" t="s">
        <v>2220</v>
      </c>
      <c r="X149" s="5">
        <v>-30125000000</v>
      </c>
      <c r="Y149" s="5">
        <v>-25922000000</v>
      </c>
      <c r="Z149" s="5">
        <v>-28800000000</v>
      </c>
      <c r="AA149" s="2">
        <v>-32000000000</v>
      </c>
    </row>
    <row r="150" spans="3:27" ht="15.5" x14ac:dyDescent="0.35">
      <c r="C150" t="s">
        <v>2221</v>
      </c>
      <c r="Y150" s="5">
        <v>-164053000000</v>
      </c>
      <c r="Z150" s="5">
        <v>-261903000000</v>
      </c>
    </row>
    <row r="151" spans="3:27" ht="15.5" x14ac:dyDescent="0.35">
      <c r="C151" t="s">
        <v>2222</v>
      </c>
      <c r="D151" s="5">
        <v>65781000000</v>
      </c>
      <c r="E151" s="5">
        <v>-2510000000</v>
      </c>
      <c r="F151" s="5">
        <v>-55770000000</v>
      </c>
      <c r="G151" s="5">
        <v>152098000000</v>
      </c>
      <c r="I151" s="5">
        <v>85057000000</v>
      </c>
      <c r="J151" s="5">
        <v>430230000000</v>
      </c>
      <c r="K151" s="5">
        <v>162758000000</v>
      </c>
      <c r="L151" s="5">
        <v>225053000000</v>
      </c>
      <c r="M151" s="5">
        <v>491411000000</v>
      </c>
      <c r="N151" s="5">
        <v>-156016000000</v>
      </c>
      <c r="O151" s="5">
        <v>40207000000</v>
      </c>
      <c r="P151" s="5">
        <v>58832000000</v>
      </c>
      <c r="Q151" s="5">
        <v>47611000000</v>
      </c>
      <c r="R151" s="5">
        <v>-1391000000</v>
      </c>
      <c r="S151" s="5">
        <v>-159381000000</v>
      </c>
      <c r="T151" s="5">
        <v>15205000000</v>
      </c>
      <c r="U151" s="5">
        <v>-29550000000</v>
      </c>
      <c r="V151" s="5">
        <v>47897000000</v>
      </c>
      <c r="W151" s="5">
        <v>43359000000</v>
      </c>
      <c r="X151" s="5">
        <v>35846000000</v>
      </c>
      <c r="Y151" s="5">
        <v>295887000000</v>
      </c>
      <c r="Z151" s="5">
        <v>72999000000</v>
      </c>
      <c r="AA151" s="2">
        <v>588055000000</v>
      </c>
    </row>
    <row r="152" spans="3:27" ht="15.5" x14ac:dyDescent="0.35">
      <c r="C152" t="s">
        <v>158</v>
      </c>
    </row>
    <row r="153" spans="3:27" ht="15.5" x14ac:dyDescent="0.35">
      <c r="C153" t="s">
        <v>1027</v>
      </c>
    </row>
    <row r="154" spans="3:27" ht="15.5" x14ac:dyDescent="0.35">
      <c r="C154" t="s">
        <v>2223</v>
      </c>
    </row>
    <row r="155" spans="3:27" ht="15.5" x14ac:dyDescent="0.35">
      <c r="C155" t="s">
        <v>1029</v>
      </c>
      <c r="V155" s="5">
        <v>196564000000</v>
      </c>
      <c r="W155" s="5">
        <v>-196564000000</v>
      </c>
      <c r="Y155" s="5">
        <v>-207684000000</v>
      </c>
      <c r="Z155" s="5">
        <v>2366104000000</v>
      </c>
      <c r="AA155" s="2">
        <v>962392000000</v>
      </c>
    </row>
    <row r="156" spans="3:27" ht="15.5" x14ac:dyDescent="0.35">
      <c r="C156" t="s">
        <v>1088</v>
      </c>
      <c r="D156" s="5">
        <v>-3035082000000</v>
      </c>
      <c r="E156" s="5">
        <v>-3895491000000</v>
      </c>
      <c r="F156" s="5">
        <v>2913417000000</v>
      </c>
      <c r="G156" s="5">
        <v>-5196861000000</v>
      </c>
      <c r="I156" s="5">
        <v>-288817000000</v>
      </c>
      <c r="J156" s="5">
        <v>-4017481000000</v>
      </c>
      <c r="K156" s="5">
        <v>-9355699000000</v>
      </c>
      <c r="L156" s="5">
        <v>-1736799000000</v>
      </c>
      <c r="M156" s="5">
        <v>3463692000000</v>
      </c>
      <c r="N156" s="5">
        <v>-4111287000000</v>
      </c>
      <c r="O156" s="5">
        <v>-943180000000</v>
      </c>
      <c r="P156" s="5">
        <v>2394084000000</v>
      </c>
      <c r="Q156" s="5">
        <v>-172211000000</v>
      </c>
      <c r="R156" s="5">
        <v>2217159000000</v>
      </c>
      <c r="S156" s="5">
        <v>-3564608000000</v>
      </c>
      <c r="T156" s="5">
        <v>-141735000000</v>
      </c>
      <c r="U156" s="5">
        <v>869346000000</v>
      </c>
      <c r="V156" s="5">
        <v>81153000000</v>
      </c>
      <c r="W156" s="5">
        <v>2921651000000</v>
      </c>
      <c r="X156" s="5">
        <v>-3907047000000</v>
      </c>
      <c r="Y156" s="5">
        <v>534060000000</v>
      </c>
      <c r="Z156" s="5">
        <v>-44679000000</v>
      </c>
      <c r="AA156" s="2">
        <v>436557000000</v>
      </c>
    </row>
    <row r="157" spans="3:27" ht="15.5" x14ac:dyDescent="0.35">
      <c r="C157" t="s">
        <v>1272</v>
      </c>
      <c r="D157" s="5">
        <v>-3355781000000</v>
      </c>
      <c r="E157" s="5">
        <v>-317264000000</v>
      </c>
      <c r="F157" s="5">
        <v>-270616000000</v>
      </c>
      <c r="G157" s="5">
        <v>11024000000</v>
      </c>
      <c r="I157" s="5">
        <v>612579000000</v>
      </c>
      <c r="J157" s="5">
        <v>3546555000000</v>
      </c>
      <c r="K157" s="5">
        <v>-4649080000000</v>
      </c>
      <c r="L157" s="5">
        <v>1079349000000</v>
      </c>
      <c r="M157" s="5">
        <v>715867000000</v>
      </c>
      <c r="N157" s="5">
        <v>-1782666000000</v>
      </c>
      <c r="O157" s="5">
        <v>70736000000</v>
      </c>
      <c r="P157" s="5">
        <v>-593593000000</v>
      </c>
      <c r="Q157" s="5">
        <v>542956000000</v>
      </c>
      <c r="R157" s="5">
        <v>-368404000000</v>
      </c>
      <c r="S157" s="5">
        <v>-174552000000</v>
      </c>
      <c r="T157" s="5">
        <v>69070000000</v>
      </c>
      <c r="U157" s="5">
        <v>131515000000</v>
      </c>
      <c r="V157" s="5">
        <v>3442289000000</v>
      </c>
      <c r="W157" s="5">
        <v>-3642874000000</v>
      </c>
    </row>
    <row r="158" spans="3:27" ht="15.5" x14ac:dyDescent="0.35">
      <c r="C158" t="s">
        <v>651</v>
      </c>
      <c r="D158" s="5">
        <v>-13945706000000</v>
      </c>
      <c r="E158" s="5">
        <v>2739266000000</v>
      </c>
      <c r="F158" s="5">
        <v>-11091193000000</v>
      </c>
      <c r="G158" s="5">
        <v>1292088000000</v>
      </c>
      <c r="I158" s="5">
        <v>-13491178000000</v>
      </c>
      <c r="J158" s="5">
        <v>-14903579000000</v>
      </c>
      <c r="K158" s="5">
        <v>-18136127000000</v>
      </c>
      <c r="L158" s="5">
        <v>-16754365000000</v>
      </c>
      <c r="M158" s="5">
        <v>-8423675000000</v>
      </c>
      <c r="N158" s="5">
        <v>15509561000000</v>
      </c>
      <c r="O158" s="5">
        <v>-8040870000000</v>
      </c>
      <c r="P158" s="5">
        <v>-8861562000000</v>
      </c>
      <c r="Q158" s="5">
        <v>-12605896000000</v>
      </c>
      <c r="R158" s="5">
        <v>-6739180000000</v>
      </c>
      <c r="S158" s="5">
        <v>-5427105000000</v>
      </c>
      <c r="T158" s="5">
        <v>-19550632000000</v>
      </c>
      <c r="U158" s="5">
        <v>-9476480000000</v>
      </c>
      <c r="V158" s="5">
        <v>-17831356000000</v>
      </c>
      <c r="W158" s="5">
        <v>-18693608000000</v>
      </c>
      <c r="X158" s="5">
        <v>-21072268000000</v>
      </c>
      <c r="Y158" s="5">
        <v>-8397648000000</v>
      </c>
      <c r="Z158" s="5">
        <v>-14077218000000</v>
      </c>
      <c r="AA158" s="2">
        <v>-15061919000000</v>
      </c>
    </row>
    <row r="159" spans="3:27" ht="15.5" x14ac:dyDescent="0.35">
      <c r="C159" t="s">
        <v>654</v>
      </c>
      <c r="D159" s="5">
        <v>254893000000</v>
      </c>
      <c r="E159" s="5">
        <v>-80530000000</v>
      </c>
      <c r="F159" s="5">
        <v>355722000000</v>
      </c>
      <c r="G159" s="5">
        <v>-421374000000</v>
      </c>
      <c r="I159" s="5">
        <v>878323000000</v>
      </c>
      <c r="J159" s="5">
        <v>-1659709000000</v>
      </c>
      <c r="K159" s="5">
        <v>1004505000000</v>
      </c>
      <c r="L159" s="5">
        <v>497011000000</v>
      </c>
      <c r="M159" s="5">
        <v>-449851000000</v>
      </c>
      <c r="N159" s="5">
        <v>1744406000000</v>
      </c>
      <c r="O159" s="5">
        <v>695412000000</v>
      </c>
      <c r="P159" s="5">
        <v>-277518000000</v>
      </c>
      <c r="Q159" s="5">
        <v>303546000000</v>
      </c>
      <c r="R159" s="5">
        <v>-236662000000</v>
      </c>
      <c r="S159" s="5">
        <v>867757000000</v>
      </c>
      <c r="T159" s="5">
        <v>292136000000</v>
      </c>
      <c r="U159" s="5">
        <v>-2310522000000</v>
      </c>
      <c r="V159" s="5">
        <v>-717166000000</v>
      </c>
      <c r="W159" s="5">
        <v>-995536000000</v>
      </c>
      <c r="X159" s="5">
        <v>-154044000000</v>
      </c>
      <c r="Y159" s="5">
        <v>-417343000000</v>
      </c>
      <c r="Z159" s="5">
        <v>113627000000</v>
      </c>
      <c r="AA159" s="2">
        <v>-256174000000</v>
      </c>
    </row>
    <row r="160" spans="3:27" ht="15.5" x14ac:dyDescent="0.35">
      <c r="C160" t="s">
        <v>2224</v>
      </c>
      <c r="D160" s="5">
        <v>372322000000</v>
      </c>
      <c r="E160" s="5">
        <v>-701004000000</v>
      </c>
      <c r="F160" s="5">
        <v>636747000000</v>
      </c>
      <c r="G160" s="5">
        <v>86859000000</v>
      </c>
      <c r="I160" s="5">
        <v>-648918000000</v>
      </c>
      <c r="J160" s="5">
        <v>-2900948000000</v>
      </c>
      <c r="K160" s="5">
        <v>-1796613000000</v>
      </c>
      <c r="L160" s="5">
        <v>-1624579000000</v>
      </c>
      <c r="M160" s="5">
        <v>-1481252000000</v>
      </c>
      <c r="N160" s="5">
        <v>201701000000</v>
      </c>
      <c r="O160" s="5">
        <v>-1049507000000</v>
      </c>
      <c r="P160" s="5">
        <v>1524785000000</v>
      </c>
      <c r="Q160" s="5">
        <v>2846657000000</v>
      </c>
      <c r="R160" s="5">
        <v>227430000000</v>
      </c>
      <c r="S160" s="5">
        <v>472433000000</v>
      </c>
      <c r="T160" s="5">
        <v>286999000000</v>
      </c>
      <c r="U160" s="5">
        <v>-2577699000000</v>
      </c>
      <c r="V160" s="5">
        <v>-1888244000000</v>
      </c>
      <c r="W160" s="5">
        <v>-1509517000000</v>
      </c>
    </row>
    <row r="161" spans="3:27" ht="15.5" x14ac:dyDescent="0.35">
      <c r="C161" t="s">
        <v>1234</v>
      </c>
      <c r="S161" s="5">
        <v>-982021000000</v>
      </c>
      <c r="T161" s="5">
        <v>-356498000000</v>
      </c>
      <c r="U161" s="5">
        <v>-460272000000</v>
      </c>
      <c r="V161" s="5">
        <v>-769024000000</v>
      </c>
      <c r="W161" s="5">
        <v>-756707000000</v>
      </c>
      <c r="X161" s="5">
        <v>-25549000000</v>
      </c>
      <c r="Y161" s="5">
        <v>-179611000000</v>
      </c>
      <c r="Z161" s="5">
        <v>-406696000000</v>
      </c>
      <c r="AA161" s="2">
        <v>-220681000000</v>
      </c>
    </row>
    <row r="162" spans="3:27" ht="15.5" x14ac:dyDescent="0.35">
      <c r="C162" t="s">
        <v>2225</v>
      </c>
      <c r="D162" s="5">
        <v>-19709354000000</v>
      </c>
      <c r="E162" s="5">
        <v>-2255023000000</v>
      </c>
      <c r="F162" s="5">
        <v>-7455923000000</v>
      </c>
      <c r="G162" s="5">
        <v>-4228264000000</v>
      </c>
      <c r="I162" s="5">
        <v>-12938011000000</v>
      </c>
      <c r="J162" s="5">
        <v>-19935162000000</v>
      </c>
      <c r="K162" s="5">
        <v>-32933014000000</v>
      </c>
      <c r="L162" s="5">
        <v>-18539383000000</v>
      </c>
      <c r="M162" s="5">
        <v>-6175219000000</v>
      </c>
      <c r="N162" s="5">
        <v>11561715000000</v>
      </c>
      <c r="O162" s="5">
        <v>-9267409000000</v>
      </c>
      <c r="P162" s="5">
        <v>-5813804000000</v>
      </c>
      <c r="Q162" s="5">
        <v>-9084948000000</v>
      </c>
      <c r="R162" s="5">
        <v>-4899657000000</v>
      </c>
      <c r="S162" s="5">
        <v>-8808096000000</v>
      </c>
      <c r="T162" s="5">
        <v>-19400660000000</v>
      </c>
      <c r="U162" s="5">
        <v>-13824112000000</v>
      </c>
      <c r="V162" s="5">
        <v>-17485784000000</v>
      </c>
      <c r="W162" s="5">
        <v>-22873155000000</v>
      </c>
      <c r="X162" s="5">
        <v>-25158908000000</v>
      </c>
      <c r="Y162" s="5">
        <v>-8668226000000</v>
      </c>
      <c r="Z162" s="5">
        <v>-12048862000000</v>
      </c>
      <c r="AA162" s="2">
        <v>-14139825000000</v>
      </c>
    </row>
    <row r="163" spans="3:27" ht="15.5" x14ac:dyDescent="0.35">
      <c r="C163" t="s">
        <v>1236</v>
      </c>
    </row>
    <row r="164" spans="3:27" ht="15.5" x14ac:dyDescent="0.35">
      <c r="C164" t="s">
        <v>637</v>
      </c>
      <c r="D164" s="5">
        <v>9301482000000</v>
      </c>
      <c r="E164" s="5">
        <v>-10448305000000</v>
      </c>
      <c r="F164" s="5">
        <v>-7689853000000</v>
      </c>
      <c r="G164" s="5">
        <v>16046100000000</v>
      </c>
      <c r="I164" s="5">
        <v>9460298000000</v>
      </c>
      <c r="J164" s="5">
        <v>20169736000000</v>
      </c>
      <c r="K164" s="5">
        <v>8120334000000</v>
      </c>
      <c r="L164" s="5">
        <v>-8999546000000</v>
      </c>
      <c r="M164" s="5">
        <v>33819086000000</v>
      </c>
      <c r="N164" s="5">
        <v>11929124000000</v>
      </c>
      <c r="O164" s="5">
        <v>4850082000000</v>
      </c>
      <c r="P164" s="5">
        <v>1433022000000</v>
      </c>
      <c r="Q164" s="5">
        <v>8746062000000</v>
      </c>
      <c r="R164" s="5">
        <v>2038057000000</v>
      </c>
      <c r="S164" s="5">
        <v>3809843000000</v>
      </c>
      <c r="T164" s="5">
        <v>10985872000000</v>
      </c>
      <c r="U164" s="5">
        <v>12722243000000</v>
      </c>
      <c r="V164" s="5">
        <v>19200815000000</v>
      </c>
      <c r="W164" s="5">
        <v>13981071000000</v>
      </c>
      <c r="X164" s="5">
        <v>31585228000000</v>
      </c>
      <c r="Y164" s="5">
        <v>2197371000000</v>
      </c>
      <c r="Z164" s="5">
        <v>8546413000000</v>
      </c>
      <c r="AA164" s="2">
        <v>9668240000000</v>
      </c>
    </row>
    <row r="165" spans="3:27" ht="15.5" x14ac:dyDescent="0.35">
      <c r="C165" t="s">
        <v>1038</v>
      </c>
      <c r="D165" s="5">
        <v>249223000000</v>
      </c>
      <c r="E165" s="5">
        <v>-1630699000000</v>
      </c>
      <c r="F165" s="5">
        <v>3858294000000</v>
      </c>
      <c r="G165" s="5">
        <v>-2480283000000</v>
      </c>
      <c r="I165" s="5">
        <v>1381362000000</v>
      </c>
      <c r="J165" s="5">
        <v>4199021000000</v>
      </c>
      <c r="K165" s="5">
        <v>-745565000000</v>
      </c>
      <c r="L165" s="5">
        <v>-553439000000</v>
      </c>
      <c r="M165" s="5">
        <v>157895000000</v>
      </c>
      <c r="N165" s="5">
        <v>1536970000000</v>
      </c>
      <c r="O165" s="5">
        <v>-1564107000000</v>
      </c>
      <c r="P165" s="5">
        <v>-3955642000000</v>
      </c>
      <c r="Q165" s="5">
        <v>2326862000000</v>
      </c>
      <c r="R165" s="5">
        <v>-1096937000000</v>
      </c>
      <c r="S165" s="5">
        <v>3587854000000</v>
      </c>
      <c r="T165" s="5">
        <v>1260226000000</v>
      </c>
      <c r="U165" s="5">
        <v>-2413529000000</v>
      </c>
      <c r="V165" s="5">
        <v>1465749000000</v>
      </c>
      <c r="W165" s="5">
        <v>554131000000</v>
      </c>
      <c r="X165" s="5">
        <v>-581688000000</v>
      </c>
      <c r="Y165" s="5">
        <v>517850000000</v>
      </c>
      <c r="Z165" s="5">
        <v>-1188253000000</v>
      </c>
      <c r="AA165" s="2">
        <v>1899854000000</v>
      </c>
    </row>
    <row r="166" spans="3:27" ht="15.5" x14ac:dyDescent="0.35">
      <c r="C166" t="s">
        <v>1103</v>
      </c>
      <c r="D166" s="5">
        <v>13197553000000</v>
      </c>
      <c r="E166" s="5">
        <v>105789000000</v>
      </c>
      <c r="F166" s="5">
        <v>10325702000000</v>
      </c>
      <c r="G166" s="5">
        <v>-7356661000000</v>
      </c>
      <c r="I166" s="5">
        <v>225995000000</v>
      </c>
      <c r="J166" s="5">
        <v>-9137863000000</v>
      </c>
      <c r="K166" s="5">
        <v>14364099000000</v>
      </c>
      <c r="L166" s="5">
        <v>4800495000000</v>
      </c>
      <c r="M166" s="5">
        <v>-7394411000000</v>
      </c>
      <c r="N166" s="5">
        <v>-1814094000000</v>
      </c>
      <c r="O166" s="5">
        <v>-1470163000000</v>
      </c>
      <c r="P166" s="5">
        <v>2562197000000</v>
      </c>
      <c r="Q166" s="5">
        <v>9209069000000</v>
      </c>
      <c r="R166" s="5">
        <v>-1826533000000</v>
      </c>
      <c r="S166" s="5">
        <v>1996167000000</v>
      </c>
    </row>
    <row r="167" spans="3:27" ht="15.5" x14ac:dyDescent="0.35">
      <c r="C167" t="s">
        <v>640</v>
      </c>
      <c r="D167" s="5">
        <v>-254893000000</v>
      </c>
      <c r="E167" s="5">
        <v>80530000000</v>
      </c>
      <c r="F167" s="5">
        <v>-355784000000</v>
      </c>
      <c r="G167" s="5">
        <v>421374000000</v>
      </c>
      <c r="I167" s="5">
        <v>-878385000000</v>
      </c>
      <c r="J167" s="5">
        <v>1659709000000</v>
      </c>
      <c r="K167" s="5">
        <v>-1004505000000</v>
      </c>
      <c r="L167" s="5">
        <v>-497011000000</v>
      </c>
      <c r="M167" s="5">
        <v>449851000000</v>
      </c>
      <c r="N167" s="5">
        <v>-1613315000000</v>
      </c>
      <c r="O167" s="5">
        <v>-695412000000</v>
      </c>
      <c r="P167" s="5">
        <v>277518000000</v>
      </c>
      <c r="Q167" s="5">
        <v>107783000000</v>
      </c>
      <c r="R167" s="5">
        <v>-112905000000</v>
      </c>
      <c r="S167" s="5">
        <v>-923140000000</v>
      </c>
      <c r="T167" s="5">
        <v>-298515000000</v>
      </c>
      <c r="U167" s="5">
        <v>2380368000000</v>
      </c>
      <c r="V167" s="5">
        <v>747912000000</v>
      </c>
      <c r="W167" s="5">
        <v>955906000000</v>
      </c>
      <c r="X167" s="5">
        <v>124544000000</v>
      </c>
      <c r="Y167" s="5">
        <v>435194000000</v>
      </c>
      <c r="Z167" s="5">
        <v>-139602000000</v>
      </c>
      <c r="AA167" s="2">
        <v>267137000000</v>
      </c>
    </row>
    <row r="168" spans="3:27" ht="15.5" x14ac:dyDescent="0.35">
      <c r="C168" t="s">
        <v>143</v>
      </c>
      <c r="D168" s="5">
        <v>-241539000000</v>
      </c>
      <c r="E168" s="5">
        <v>395138000000</v>
      </c>
      <c r="F168" s="5">
        <v>-167317000000</v>
      </c>
      <c r="G168" s="5">
        <v>-164000000</v>
      </c>
      <c r="I168" s="5">
        <v>-105149000000</v>
      </c>
      <c r="J168" s="5">
        <v>-124448000000</v>
      </c>
      <c r="K168" s="5">
        <v>53293000000</v>
      </c>
      <c r="L168" s="5">
        <v>28715000000</v>
      </c>
      <c r="M168" s="5">
        <v>-2809000000</v>
      </c>
      <c r="N168" s="5">
        <v>-197349000000</v>
      </c>
      <c r="O168" s="5">
        <v>-12045000000</v>
      </c>
      <c r="P168" s="5">
        <v>28039000000</v>
      </c>
      <c r="Q168" s="5">
        <v>-19477000000</v>
      </c>
      <c r="R168" s="5">
        <v>38281000000</v>
      </c>
      <c r="S168" s="5">
        <v>-173374000000</v>
      </c>
      <c r="T168" s="5">
        <v>39607000000</v>
      </c>
      <c r="U168" s="5">
        <v>63518000000</v>
      </c>
      <c r="V168" s="5">
        <v>-35147000000</v>
      </c>
      <c r="W168" s="5">
        <v>63062000000</v>
      </c>
      <c r="X168" s="5">
        <v>51634000000</v>
      </c>
      <c r="Y168" s="5">
        <v>13337000000</v>
      </c>
      <c r="Z168" s="5">
        <v>56157000000</v>
      </c>
      <c r="AA168" s="2">
        <v>-2181000000</v>
      </c>
    </row>
    <row r="169" spans="3:27" ht="15.5" x14ac:dyDescent="0.35">
      <c r="C169" t="s">
        <v>2226</v>
      </c>
      <c r="S169" s="5">
        <v>248544000000</v>
      </c>
      <c r="T169" s="5">
        <v>-35824000000</v>
      </c>
      <c r="U169" s="5">
        <v>471406000000</v>
      </c>
      <c r="V169" s="5">
        <v>934780000000</v>
      </c>
      <c r="W169" s="5">
        <v>23866000000</v>
      </c>
      <c r="X169" s="5">
        <v>348582000000</v>
      </c>
      <c r="Y169" s="5">
        <v>334655000000</v>
      </c>
      <c r="Z169" s="5">
        <v>-32790000000</v>
      </c>
      <c r="AA169" s="2">
        <v>470311000000</v>
      </c>
    </row>
    <row r="170" spans="3:27" ht="15.5" x14ac:dyDescent="0.35">
      <c r="C170" t="s">
        <v>1242</v>
      </c>
      <c r="D170" s="5">
        <v>22251826000000</v>
      </c>
      <c r="E170" s="5">
        <v>-11497547000000</v>
      </c>
      <c r="F170" s="5">
        <v>5971042000000</v>
      </c>
      <c r="G170" s="5">
        <v>6630366000000</v>
      </c>
      <c r="I170" s="5">
        <v>10084121000000</v>
      </c>
      <c r="J170" s="5">
        <v>16766155000000</v>
      </c>
      <c r="K170" s="5">
        <v>20787656000000</v>
      </c>
      <c r="L170" s="5">
        <v>-5220786000000</v>
      </c>
      <c r="M170" s="5">
        <v>27029612000000</v>
      </c>
      <c r="N170" s="5">
        <v>9841336000000</v>
      </c>
      <c r="O170" s="5">
        <v>1108355000000</v>
      </c>
      <c r="P170" s="5">
        <v>345134000000</v>
      </c>
      <c r="Q170" s="5">
        <v>20370299000000</v>
      </c>
      <c r="R170" s="5">
        <v>-960037000000</v>
      </c>
      <c r="S170" s="5">
        <v>8545894000000</v>
      </c>
      <c r="T170" s="5">
        <v>11951366000000</v>
      </c>
      <c r="U170" s="5">
        <v>13224006000000</v>
      </c>
      <c r="V170" s="5">
        <v>22314109000000</v>
      </c>
      <c r="W170" s="5">
        <v>15578036000000</v>
      </c>
      <c r="X170" s="5">
        <v>31528300000000</v>
      </c>
      <c r="Y170" s="5">
        <v>3498407000000</v>
      </c>
      <c r="Z170" s="5">
        <v>7241925000000</v>
      </c>
      <c r="AA170" s="2">
        <v>12303361000000</v>
      </c>
    </row>
    <row r="171" spans="3:27" ht="15.5" x14ac:dyDescent="0.35">
      <c r="C171" t="s">
        <v>2227</v>
      </c>
      <c r="D171" s="5">
        <v>-295485000000</v>
      </c>
      <c r="E171" s="5">
        <v>-166056000000</v>
      </c>
      <c r="F171" s="5">
        <v>-604125000000</v>
      </c>
      <c r="G171" s="5">
        <v>-468222000000</v>
      </c>
      <c r="I171" s="5">
        <v>-2023814000000</v>
      </c>
      <c r="J171" s="5">
        <v>-475959000000</v>
      </c>
      <c r="K171" s="5">
        <v>-1662666000000</v>
      </c>
      <c r="L171" s="5">
        <v>-1703339000000</v>
      </c>
      <c r="M171" s="5">
        <v>-1151728000000</v>
      </c>
      <c r="N171" s="5">
        <v>-689519000000</v>
      </c>
      <c r="O171" s="5">
        <v>-1277823000000</v>
      </c>
      <c r="P171" s="5">
        <v>-1227781000000</v>
      </c>
      <c r="Q171" s="5">
        <v>-883991000000</v>
      </c>
      <c r="R171" s="5">
        <v>-546888000000</v>
      </c>
      <c r="S171" s="5">
        <v>-272129000000</v>
      </c>
      <c r="T171" s="5">
        <v>-1010967000000</v>
      </c>
      <c r="U171" s="5">
        <v>-1474039000000</v>
      </c>
      <c r="V171" s="5">
        <v>-1324103000000</v>
      </c>
      <c r="W171" s="5">
        <v>-1036114000000</v>
      </c>
      <c r="X171" s="5">
        <v>-1552516000000</v>
      </c>
      <c r="Y171" s="5">
        <v>-638690000000</v>
      </c>
      <c r="Z171" s="5">
        <v>-555336000000</v>
      </c>
      <c r="AA171" s="2">
        <v>-616542000000</v>
      </c>
    </row>
    <row r="172" spans="3:27" ht="15.5" x14ac:dyDescent="0.35">
      <c r="C172" t="s">
        <v>2228</v>
      </c>
      <c r="Y172" s="5">
        <v>1072000000</v>
      </c>
      <c r="Z172" s="5">
        <v>-1129000000</v>
      </c>
      <c r="AA172" s="2">
        <v>-213000000</v>
      </c>
    </row>
    <row r="173" spans="3:27" ht="15.5" x14ac:dyDescent="0.35">
      <c r="C173" t="s">
        <v>1046</v>
      </c>
      <c r="D173" s="5">
        <v>2246987000000</v>
      </c>
      <c r="E173" s="5">
        <v>-13918626000000</v>
      </c>
      <c r="F173" s="5">
        <v>-2089006000000</v>
      </c>
      <c r="G173" s="5">
        <v>1933880000000</v>
      </c>
      <c r="I173" s="5">
        <v>-4877704000000</v>
      </c>
      <c r="J173" s="5">
        <v>-3644966000000</v>
      </c>
      <c r="K173" s="5">
        <v>-13808024000000</v>
      </c>
      <c r="L173" s="5">
        <v>-25463508000000</v>
      </c>
      <c r="M173" s="5">
        <v>19702665000000</v>
      </c>
      <c r="N173" s="5">
        <v>20713532000000</v>
      </c>
      <c r="O173" s="5">
        <v>-9436877000000</v>
      </c>
      <c r="P173" s="5">
        <v>-6696451000000</v>
      </c>
      <c r="Q173" s="5">
        <v>10401360000000</v>
      </c>
      <c r="R173" s="5">
        <v>-6406582000000</v>
      </c>
      <c r="S173" s="5">
        <v>-534331000000</v>
      </c>
      <c r="T173" s="5">
        <v>-8460261000000</v>
      </c>
      <c r="U173" s="5">
        <v>-2074145000000</v>
      </c>
      <c r="V173" s="5">
        <v>3504222000000</v>
      </c>
      <c r="W173" s="5">
        <v>-8331233000000</v>
      </c>
      <c r="X173" s="5">
        <v>4816876000000</v>
      </c>
      <c r="Y173" s="5">
        <v>-5807437000000</v>
      </c>
      <c r="Z173" s="5">
        <v>-5363402000000</v>
      </c>
      <c r="AA173" s="2">
        <v>-2453219000000</v>
      </c>
    </row>
    <row r="174" spans="3:27" ht="15.5" x14ac:dyDescent="0.35">
      <c r="C174" t="s">
        <v>184</v>
      </c>
      <c r="D174" s="5">
        <v>-5302919000000</v>
      </c>
      <c r="E174" s="5">
        <v>78519000000</v>
      </c>
      <c r="F174" s="5">
        <v>-675172000000</v>
      </c>
      <c r="G174" s="5">
        <v>111239000000</v>
      </c>
      <c r="I174" s="5">
        <v>-6459266000000</v>
      </c>
      <c r="J174" s="5">
        <v>-842805000000</v>
      </c>
      <c r="K174" s="5">
        <v>329226000000</v>
      </c>
      <c r="L174" s="5">
        <v>-4938480000000</v>
      </c>
      <c r="M174" s="5">
        <v>-1773338000000</v>
      </c>
      <c r="N174" s="5">
        <v>-6583642000000</v>
      </c>
      <c r="O174" s="5">
        <v>1398986000000</v>
      </c>
      <c r="P174" s="5">
        <v>-5146047000000</v>
      </c>
      <c r="Q174" s="5">
        <v>-87819000000</v>
      </c>
      <c r="R174" s="5">
        <v>-3733655000000</v>
      </c>
      <c r="S174" s="5">
        <v>-4862136000000</v>
      </c>
      <c r="T174" s="5">
        <v>-1601490000000</v>
      </c>
      <c r="U174" s="5">
        <v>3572356000000</v>
      </c>
      <c r="V174" s="5">
        <v>3358481000000</v>
      </c>
      <c r="W174" s="5">
        <v>4194894000000</v>
      </c>
      <c r="X174" s="5">
        <v>2606938000000</v>
      </c>
      <c r="Y174" s="5">
        <v>-596084000000</v>
      </c>
      <c r="Z174" s="5">
        <v>234722000000</v>
      </c>
      <c r="AA174" s="2">
        <v>-37199000000</v>
      </c>
    </row>
    <row r="175" spans="3:27" ht="15.5" x14ac:dyDescent="0.35">
      <c r="C175" t="s">
        <v>185</v>
      </c>
      <c r="D175" s="5">
        <v>420554000000</v>
      </c>
      <c r="E175" s="5">
        <v>-365856000000</v>
      </c>
      <c r="F175" s="5">
        <v>2880631000000</v>
      </c>
      <c r="G175" s="5">
        <v>-3315240000000</v>
      </c>
      <c r="I175" s="5">
        <v>7643004000000</v>
      </c>
      <c r="J175" s="5">
        <v>-7727990000000</v>
      </c>
      <c r="K175" s="5">
        <v>-5998437000000</v>
      </c>
      <c r="L175" s="5">
        <v>5994554000000</v>
      </c>
      <c r="M175" s="5">
        <v>-9043175000000</v>
      </c>
      <c r="N175" s="5">
        <v>-26763211000000</v>
      </c>
      <c r="O175" s="5">
        <v>1694831000000</v>
      </c>
      <c r="P175" s="5">
        <v>-1608846000000</v>
      </c>
      <c r="Q175" s="5">
        <v>-8946122000000</v>
      </c>
      <c r="R175" s="5">
        <v>-4071426000000</v>
      </c>
      <c r="S175" s="5">
        <v>-2271096000000</v>
      </c>
      <c r="T175" s="5">
        <v>-3147109000000</v>
      </c>
      <c r="U175" s="5">
        <v>-6341492000000</v>
      </c>
      <c r="V175" s="5">
        <v>-3146203000000</v>
      </c>
      <c r="W175" s="5">
        <v>-1550468000000</v>
      </c>
      <c r="X175" s="5">
        <v>-18438000000</v>
      </c>
      <c r="Y175" s="5">
        <v>2284607000000</v>
      </c>
      <c r="Z175" s="5">
        <v>3249052000000</v>
      </c>
      <c r="AA175" s="2">
        <v>697873000000</v>
      </c>
    </row>
    <row r="176" spans="3:27" ht="15.5" x14ac:dyDescent="0.35">
      <c r="C176" t="s">
        <v>325</v>
      </c>
      <c r="D176" s="5">
        <v>9000000</v>
      </c>
      <c r="E176" s="5">
        <v>2191000000</v>
      </c>
      <c r="F176" s="5">
        <v>1431000000</v>
      </c>
      <c r="G176" s="5">
        <v>24986000000</v>
      </c>
      <c r="I176" s="5">
        <v>28176000000</v>
      </c>
      <c r="J176" s="5">
        <v>8382000000</v>
      </c>
      <c r="K176" s="5">
        <v>5848000000</v>
      </c>
      <c r="L176" s="5">
        <v>18955000000</v>
      </c>
      <c r="M176" s="5">
        <v>96100000000</v>
      </c>
      <c r="N176" s="5">
        <v>1914000000</v>
      </c>
      <c r="O176" s="5">
        <v>2181000000</v>
      </c>
      <c r="P176" s="5">
        <v>2782000000</v>
      </c>
      <c r="Q176" s="5">
        <v>1402000000</v>
      </c>
      <c r="R176" s="5">
        <v>3601000000</v>
      </c>
      <c r="S176" s="5">
        <v>4262000000</v>
      </c>
      <c r="T176" s="5">
        <v>65576000000</v>
      </c>
      <c r="U176" s="5">
        <v>1372000000</v>
      </c>
      <c r="V176" s="5">
        <v>1665000000</v>
      </c>
      <c r="W176" s="5">
        <v>451000000</v>
      </c>
      <c r="X176" s="5">
        <v>482000000</v>
      </c>
      <c r="Y176" s="5">
        <v>1189000000</v>
      </c>
      <c r="Z176" s="5">
        <v>3608000000</v>
      </c>
      <c r="AA176" s="2">
        <v>13005000000</v>
      </c>
    </row>
    <row r="177" spans="3:27" ht="15.5" x14ac:dyDescent="0.35">
      <c r="C177" t="s">
        <v>189</v>
      </c>
      <c r="D177" s="5">
        <v>-87033000000</v>
      </c>
      <c r="E177" s="5">
        <v>-109711000000</v>
      </c>
      <c r="F177" s="5">
        <v>-41787000000</v>
      </c>
      <c r="G177" s="5">
        <v>-178809000000</v>
      </c>
      <c r="I177" s="5">
        <v>-391793000000</v>
      </c>
      <c r="J177" s="5">
        <v>-512900000000</v>
      </c>
      <c r="K177" s="5">
        <v>-284346000000</v>
      </c>
      <c r="L177" s="5">
        <v>-301587000000</v>
      </c>
      <c r="M177" s="5">
        <v>-12520000000</v>
      </c>
      <c r="N177" s="5">
        <v>-679690000000</v>
      </c>
      <c r="O177" s="5">
        <v>-658956000000</v>
      </c>
      <c r="P177" s="5">
        <v>-694136000000</v>
      </c>
      <c r="Q177" s="5">
        <v>-205233000000</v>
      </c>
      <c r="R177" s="5">
        <v>-426020000000</v>
      </c>
      <c r="S177" s="5">
        <v>-1305259000000</v>
      </c>
      <c r="T177" s="5">
        <v>-871145000000</v>
      </c>
      <c r="U177" s="5">
        <v>-733277000000</v>
      </c>
      <c r="V177" s="5">
        <v>-528594000000</v>
      </c>
      <c r="W177" s="5">
        <v>-446931000000</v>
      </c>
      <c r="X177" s="5">
        <v>-195610000000</v>
      </c>
      <c r="Y177" s="5">
        <v>-305650000000</v>
      </c>
      <c r="Z177" s="5">
        <v>-174282000000</v>
      </c>
      <c r="AA177" s="2">
        <v>-254392000000</v>
      </c>
    </row>
    <row r="178" spans="3:27" ht="15.5" x14ac:dyDescent="0.35">
      <c r="C178" t="s">
        <v>2229</v>
      </c>
      <c r="D178" s="5">
        <v>-100977000000</v>
      </c>
      <c r="E178" s="5">
        <v>-73770000000</v>
      </c>
      <c r="F178" s="5">
        <v>-167592000000</v>
      </c>
      <c r="G178" s="5">
        <v>-92322000000</v>
      </c>
      <c r="I178" s="5">
        <v>-456923000000</v>
      </c>
      <c r="J178" s="5">
        <v>-441438000000</v>
      </c>
      <c r="K178" s="5">
        <v>-418963000000</v>
      </c>
      <c r="L178" s="5">
        <v>-511322000000</v>
      </c>
      <c r="M178" s="5">
        <v>-573777000000</v>
      </c>
      <c r="N178" s="5">
        <v>-272007000000</v>
      </c>
      <c r="O178" s="5">
        <v>-295943000000</v>
      </c>
      <c r="P178" s="5">
        <v>-262934000000</v>
      </c>
      <c r="Q178" s="5">
        <v>-273139000000</v>
      </c>
      <c r="R178" s="5">
        <v>-341008000000</v>
      </c>
    </row>
    <row r="179" spans="3:27" ht="15.5" x14ac:dyDescent="0.35">
      <c r="C179" t="s">
        <v>1005</v>
      </c>
      <c r="F179" s="5">
        <v>8463544000000</v>
      </c>
      <c r="I179" s="5">
        <v>8463544000000</v>
      </c>
      <c r="J179" s="5">
        <v>-6762034000000</v>
      </c>
      <c r="K179" s="5">
        <v>-5300976000000</v>
      </c>
      <c r="L179" s="5">
        <v>6788508000000</v>
      </c>
      <c r="M179" s="5">
        <v>-8552978000000</v>
      </c>
      <c r="N179" s="5">
        <v>-25813428000000</v>
      </c>
      <c r="O179" s="5">
        <v>2647549000000</v>
      </c>
      <c r="P179" s="5">
        <v>-654558000000</v>
      </c>
      <c r="Q179" s="5">
        <v>-8469152000000</v>
      </c>
      <c r="R179" s="5">
        <v>-3317473000000</v>
      </c>
      <c r="S179" s="5">
        <v>-970099000000</v>
      </c>
      <c r="T179" s="5">
        <v>-2340600000000</v>
      </c>
      <c r="U179" s="5">
        <v>-5607709000000</v>
      </c>
      <c r="V179" s="5">
        <v>-2617020000000</v>
      </c>
      <c r="W179" s="5">
        <v>-1207147000000</v>
      </c>
      <c r="X179" s="5">
        <v>176690000000</v>
      </c>
      <c r="Y179" s="5">
        <v>2589095000000</v>
      </c>
      <c r="Z179" s="5">
        <v>3422522000000</v>
      </c>
      <c r="AA179" s="2">
        <v>947192000000</v>
      </c>
    </row>
    <row r="180" spans="3:27" ht="15.5" x14ac:dyDescent="0.35">
      <c r="C180" t="s">
        <v>2230</v>
      </c>
      <c r="D180" s="5">
        <v>16936318000000</v>
      </c>
      <c r="E180" s="5">
        <v>-184566000000</v>
      </c>
      <c r="F180" s="5">
        <v>-5374965000000</v>
      </c>
      <c r="G180" s="5">
        <v>-3069095000000</v>
      </c>
    </row>
    <row r="181" spans="3:27" ht="15.5" x14ac:dyDescent="0.35">
      <c r="C181" t="s">
        <v>1411</v>
      </c>
      <c r="D181" s="5">
        <v>-16327763000000</v>
      </c>
    </row>
    <row r="182" spans="3:27" ht="15.5" x14ac:dyDescent="0.35">
      <c r="C182" t="s">
        <v>2231</v>
      </c>
      <c r="Z182" s="5">
        <v>76000000</v>
      </c>
      <c r="AA182" s="2">
        <v>104000000</v>
      </c>
    </row>
    <row r="183" spans="3:27" ht="15.5" x14ac:dyDescent="0.35">
      <c r="C183" t="s">
        <v>2232</v>
      </c>
      <c r="J183" s="5">
        <v>-20000000000</v>
      </c>
      <c r="T183" s="5">
        <v>-940000000</v>
      </c>
      <c r="U183" s="5">
        <v>-1878000000</v>
      </c>
      <c r="V183" s="5">
        <v>-2254000000</v>
      </c>
      <c r="W183" s="5">
        <v>-1502000000</v>
      </c>
      <c r="Y183" s="5">
        <v>-27000000</v>
      </c>
      <c r="Z183" s="5">
        <v>-2872000000</v>
      </c>
      <c r="AA183" s="2">
        <v>-49536000000</v>
      </c>
    </row>
    <row r="184" spans="3:27" ht="15.5" x14ac:dyDescent="0.35">
      <c r="C184" t="s">
        <v>374</v>
      </c>
      <c r="R184" s="5">
        <v>9474000000</v>
      </c>
      <c r="W184" s="5">
        <v>104661000000</v>
      </c>
      <c r="AA184" s="2">
        <v>41500000000</v>
      </c>
    </row>
    <row r="185" spans="3:27" ht="15.5" x14ac:dyDescent="0.35">
      <c r="C185" t="s">
        <v>215</v>
      </c>
      <c r="D185" s="5">
        <v>-5302919000000</v>
      </c>
      <c r="E185" s="5">
        <v>78519000000</v>
      </c>
      <c r="F185" s="5">
        <v>-675172000000</v>
      </c>
      <c r="G185" s="5">
        <v>111239000000</v>
      </c>
      <c r="I185" s="5">
        <v>-6459266000000</v>
      </c>
      <c r="J185" s="5">
        <v>-842805000000</v>
      </c>
      <c r="K185" s="5">
        <v>329226000000</v>
      </c>
      <c r="L185" s="5">
        <v>-4938480000000</v>
      </c>
      <c r="M185" s="5">
        <v>-1773338000000</v>
      </c>
      <c r="N185" s="5">
        <v>-6583642000000</v>
      </c>
      <c r="O185" s="5">
        <v>1398986000000</v>
      </c>
      <c r="P185" s="5">
        <v>-5146047000000</v>
      </c>
      <c r="Q185" s="5">
        <v>-87819000000</v>
      </c>
      <c r="R185" s="5">
        <v>-3733655000000</v>
      </c>
      <c r="S185" s="5">
        <v>-4862136000000</v>
      </c>
      <c r="T185" s="5">
        <v>-1601490000000</v>
      </c>
      <c r="U185" s="5">
        <v>3572356000000</v>
      </c>
      <c r="V185" s="5">
        <v>3358481000000</v>
      </c>
      <c r="W185" s="5">
        <v>4194894000000</v>
      </c>
      <c r="X185" s="5">
        <v>2606938000000</v>
      </c>
      <c r="Y185" s="5">
        <v>-596084000000</v>
      </c>
      <c r="Z185" s="5">
        <v>234722000000</v>
      </c>
      <c r="AA185" s="2">
        <v>-37199000000</v>
      </c>
    </row>
    <row r="186" spans="3:27" ht="15.5" x14ac:dyDescent="0.35">
      <c r="C186" t="s">
        <v>2233</v>
      </c>
      <c r="T186" s="5">
        <v>-131237000000</v>
      </c>
      <c r="W186" s="5">
        <v>1495929000000</v>
      </c>
    </row>
    <row r="187" spans="3:27" ht="15.5" x14ac:dyDescent="0.35">
      <c r="C187" t="s">
        <v>671</v>
      </c>
      <c r="J187" s="5">
        <v>530000000</v>
      </c>
    </row>
    <row r="188" spans="3:27" ht="15.5" x14ac:dyDescent="0.35">
      <c r="C188" t="s">
        <v>337</v>
      </c>
      <c r="D188" s="5">
        <v>-43037000000</v>
      </c>
      <c r="E188" s="5">
        <v>-46527000000</v>
      </c>
      <c r="F188" s="5">
        <v>-44788000000</v>
      </c>
      <c r="G188" s="5">
        <v>-51362000000</v>
      </c>
      <c r="I188" s="5">
        <v>-191671000000</v>
      </c>
      <c r="J188" s="5">
        <v>-179750000000</v>
      </c>
    </row>
    <row r="189" spans="3:27" ht="15.5" x14ac:dyDescent="0.35">
      <c r="C189" t="s">
        <v>1433</v>
      </c>
      <c r="D189" s="5">
        <v>-80000000</v>
      </c>
      <c r="E189" s="5">
        <v>1841000000</v>
      </c>
      <c r="F189" s="5">
        <v>73000000</v>
      </c>
      <c r="I189" s="5">
        <v>3283000000</v>
      </c>
      <c r="J189" s="5">
        <v>129455000000</v>
      </c>
      <c r="N189" s="5">
        <v>-553000000</v>
      </c>
      <c r="O189" s="5">
        <v>-3954000000</v>
      </c>
      <c r="P189" s="5">
        <v>-7419000000</v>
      </c>
      <c r="Q189" s="5">
        <v>-242902000000</v>
      </c>
    </row>
    <row r="190" spans="3:27" ht="15.5" x14ac:dyDescent="0.35">
      <c r="C190" t="s">
        <v>1057</v>
      </c>
      <c r="E190" s="5">
        <v>900000000000</v>
      </c>
      <c r="G190" s="5">
        <v>1500000000000</v>
      </c>
      <c r="I190" s="5">
        <v>3100000000000</v>
      </c>
      <c r="J190" s="5">
        <v>1000000000000</v>
      </c>
      <c r="K190" s="5">
        <v>1000000000000</v>
      </c>
      <c r="N190" s="5">
        <v>1000000000000</v>
      </c>
      <c r="O190" s="5">
        <v>3823000000000</v>
      </c>
      <c r="P190" s="5">
        <v>2021000000000</v>
      </c>
      <c r="Q190" s="5">
        <v>4000000000000</v>
      </c>
      <c r="R190" s="5">
        <v>-1239217000000</v>
      </c>
      <c r="S190" s="5">
        <v>-1326274000000</v>
      </c>
      <c r="T190" s="5">
        <v>-173275000000</v>
      </c>
      <c r="U190" s="5">
        <v>1892895000000</v>
      </c>
      <c r="V190" s="5">
        <v>2590722000000</v>
      </c>
      <c r="W190" s="5">
        <v>1492853000000</v>
      </c>
      <c r="Z190" s="5">
        <v>-93930000000</v>
      </c>
      <c r="AA190" s="2">
        <v>93930000000</v>
      </c>
    </row>
    <row r="191" spans="3:27" ht="15.5" x14ac:dyDescent="0.35">
      <c r="C191" t="s">
        <v>2234</v>
      </c>
      <c r="D191" s="5">
        <v>-46554000000</v>
      </c>
      <c r="E191" s="5">
        <v>-1566797000000</v>
      </c>
      <c r="F191" s="5">
        <v>-60954000000</v>
      </c>
      <c r="G191" s="5">
        <v>-759921000000</v>
      </c>
      <c r="I191" s="5">
        <v>-1306192000000</v>
      </c>
      <c r="J191" s="5">
        <v>-1792236000000</v>
      </c>
      <c r="K191" s="5">
        <v>-584851000000</v>
      </c>
      <c r="L191" s="5">
        <v>-4044897000000</v>
      </c>
      <c r="M191" s="5">
        <v>-1714634000000</v>
      </c>
      <c r="N191" s="5">
        <v>-2747970000000</v>
      </c>
      <c r="O191" s="5">
        <v>-2257672000000</v>
      </c>
      <c r="P191" s="5">
        <v>-2770921000000</v>
      </c>
      <c r="Q191" s="5">
        <v>-2421563000000</v>
      </c>
      <c r="R191" s="5">
        <v>-677819000000</v>
      </c>
      <c r="S191" s="5">
        <v>-799281000000</v>
      </c>
      <c r="T191" s="5">
        <v>-821429000000</v>
      </c>
      <c r="U191" s="5">
        <v>-685347000000</v>
      </c>
      <c r="V191" s="5">
        <v>-458967000000</v>
      </c>
      <c r="W191" s="5">
        <v>-100729000000</v>
      </c>
      <c r="X191" s="5">
        <v>-163072000000</v>
      </c>
      <c r="Y191" s="5">
        <v>-210158000000</v>
      </c>
      <c r="Z191" s="5">
        <v>-221443000000</v>
      </c>
      <c r="AA191" s="2">
        <v>-205308000000</v>
      </c>
    </row>
    <row r="192" spans="3:27" ht="15.5" x14ac:dyDescent="0.35">
      <c r="C192" t="s">
        <v>1250</v>
      </c>
      <c r="D192" s="5">
        <v>-3364327000000</v>
      </c>
      <c r="E192" s="5">
        <v>-2009998000000</v>
      </c>
      <c r="F192" s="5">
        <v>-14414503000000</v>
      </c>
      <c r="G192" s="5">
        <v>-837478000000</v>
      </c>
      <c r="I192" s="5">
        <v>-25018464000000</v>
      </c>
      <c r="J192" s="5">
        <v>-10235264000000</v>
      </c>
      <c r="K192" s="5">
        <v>-1822601000000</v>
      </c>
      <c r="L192" s="5">
        <v>-1990237000000</v>
      </c>
      <c r="M192" s="5">
        <v>-668510000000</v>
      </c>
      <c r="N192" s="5">
        <v>-2376421000000</v>
      </c>
      <c r="O192" s="5">
        <v>-2118959000000</v>
      </c>
      <c r="P192" s="5">
        <v>-5730721000000</v>
      </c>
      <c r="Q192" s="5">
        <v>-3440400000000</v>
      </c>
      <c r="R192" s="5">
        <v>-2843763000000</v>
      </c>
      <c r="S192" s="5">
        <v>-606359000000</v>
      </c>
      <c r="T192" s="5">
        <v>-699030000000</v>
      </c>
    </row>
    <row r="193" spans="2:27" ht="15.5" x14ac:dyDescent="0.35">
      <c r="C193" t="s">
        <v>2235</v>
      </c>
      <c r="D193" s="5">
        <v>75000000000</v>
      </c>
      <c r="O193" s="5">
        <v>83000000000</v>
      </c>
      <c r="P193" s="5">
        <v>150000000000</v>
      </c>
      <c r="X193" s="5">
        <v>2967762000000</v>
      </c>
    </row>
    <row r="194" spans="2:27" ht="15.5" x14ac:dyDescent="0.35">
      <c r="C194" t="s">
        <v>1427</v>
      </c>
      <c r="F194" s="5">
        <v>-75000000000</v>
      </c>
      <c r="I194" s="5">
        <v>-75000000000</v>
      </c>
      <c r="J194" s="5">
        <v>-83000000000</v>
      </c>
      <c r="K194" s="5">
        <v>-75000000000</v>
      </c>
      <c r="N194" s="5">
        <v>-1600000000000</v>
      </c>
      <c r="Q194" s="5">
        <v>-1380000000000</v>
      </c>
      <c r="W194" s="5">
        <v>-1805000000000</v>
      </c>
      <c r="X194" s="5">
        <v>-904768000000</v>
      </c>
      <c r="Y194" s="5">
        <v>-3768000000</v>
      </c>
      <c r="Z194" s="5">
        <v>-4769000000</v>
      </c>
      <c r="AA194" s="2">
        <v>-4101000000</v>
      </c>
    </row>
    <row r="195" spans="2:27" ht="15.5" x14ac:dyDescent="0.35">
      <c r="C195" t="s">
        <v>2236</v>
      </c>
      <c r="D195" s="5">
        <v>-4088921000000</v>
      </c>
      <c r="I195" s="5">
        <v>-3954222000000</v>
      </c>
      <c r="J195" s="5">
        <v>-3106040000000</v>
      </c>
      <c r="K195" s="5">
        <v>-2871842000000</v>
      </c>
      <c r="L195" s="5">
        <v>-2345686000000</v>
      </c>
      <c r="M195" s="5">
        <v>-1098577000000</v>
      </c>
      <c r="N195" s="5">
        <v>-1392161000000</v>
      </c>
      <c r="O195" s="5">
        <v>-696485000000</v>
      </c>
      <c r="P195" s="5">
        <v>-595420000000</v>
      </c>
      <c r="W195" s="5">
        <v>-199796000000</v>
      </c>
      <c r="Y195" s="5">
        <v>-305170000000</v>
      </c>
      <c r="Z195" s="5">
        <v>-141796000000</v>
      </c>
      <c r="AA195" s="2">
        <v>-366950000000</v>
      </c>
    </row>
    <row r="196" spans="2:27" ht="15.5" x14ac:dyDescent="0.35">
      <c r="C196" t="s">
        <v>952</v>
      </c>
      <c r="Y196" s="5">
        <v>-199567000000</v>
      </c>
      <c r="Z196" s="5">
        <v>199567000000</v>
      </c>
    </row>
    <row r="197" spans="2:27" ht="15.5" x14ac:dyDescent="0.35">
      <c r="C197" t="s">
        <v>2237</v>
      </c>
      <c r="Z197" s="5">
        <v>208045000000</v>
      </c>
      <c r="AA197" s="2">
        <v>101670000000</v>
      </c>
    </row>
    <row r="198" spans="2:27" ht="15.5" x14ac:dyDescent="0.35">
      <c r="C198" t="s">
        <v>1432</v>
      </c>
      <c r="Z198" s="5">
        <v>29338000000</v>
      </c>
      <c r="AA198" s="2">
        <v>9685000000</v>
      </c>
    </row>
    <row r="199" spans="2:27" ht="15.5" x14ac:dyDescent="0.35">
      <c r="C199" t="s">
        <v>2238</v>
      </c>
      <c r="Z199" s="5">
        <v>-17325000000</v>
      </c>
      <c r="AA199" s="2">
        <v>-17585000000</v>
      </c>
    </row>
    <row r="200" spans="2:27" ht="15.5" x14ac:dyDescent="0.35">
      <c r="C200" t="s">
        <v>241</v>
      </c>
      <c r="D200" s="5">
        <v>-424803000000</v>
      </c>
      <c r="E200" s="5">
        <v>-382089000000</v>
      </c>
      <c r="F200" s="5">
        <v>-449895000000</v>
      </c>
      <c r="G200" s="5">
        <v>224917000000</v>
      </c>
      <c r="I200" s="5">
        <v>79162000000</v>
      </c>
      <c r="J200" s="5">
        <v>203035000000</v>
      </c>
      <c r="K200" s="5">
        <v>-102346000000</v>
      </c>
      <c r="L200" s="5">
        <v>339913000000</v>
      </c>
      <c r="M200" s="5">
        <v>184249000000</v>
      </c>
      <c r="N200" s="5">
        <v>302450000000</v>
      </c>
      <c r="O200" s="5">
        <v>-435089000000</v>
      </c>
      <c r="P200" s="5">
        <v>566687000000</v>
      </c>
      <c r="Q200" s="5">
        <v>154962000000</v>
      </c>
      <c r="R200" s="5">
        <v>-200952000000</v>
      </c>
      <c r="S200" s="5">
        <v>1001560000000</v>
      </c>
      <c r="T200" s="5">
        <v>-28051000000</v>
      </c>
      <c r="U200" s="5">
        <v>1238017000000</v>
      </c>
    </row>
    <row r="201" spans="2:27" ht="15.5" x14ac:dyDescent="0.35">
      <c r="C201" t="s">
        <v>239</v>
      </c>
      <c r="D201" s="5">
        <v>1125497000000</v>
      </c>
      <c r="E201" s="5">
        <v>-10987240000000</v>
      </c>
      <c r="F201" s="5">
        <v>2709805000000</v>
      </c>
      <c r="G201" s="5">
        <v>292017000000</v>
      </c>
      <c r="I201" s="5">
        <v>5413099000000</v>
      </c>
      <c r="J201" s="5">
        <v>-145823000000</v>
      </c>
      <c r="K201" s="5">
        <v>-7568533000000</v>
      </c>
      <c r="L201" s="5">
        <v>-14964444000000</v>
      </c>
      <c r="M201" s="5">
        <v>18977246000000</v>
      </c>
      <c r="N201" s="5">
        <v>-4419475000000</v>
      </c>
      <c r="O201" s="5">
        <v>4729674000000</v>
      </c>
      <c r="P201" s="5">
        <v>-6937722000000</v>
      </c>
      <c r="Q201" s="5">
        <v>11250321000000</v>
      </c>
      <c r="R201" s="5">
        <v>-4714701000000</v>
      </c>
      <c r="S201" s="5">
        <v>623502000000</v>
      </c>
      <c r="T201" s="5">
        <v>-6674294000000</v>
      </c>
      <c r="U201" s="5">
        <v>2487211000000</v>
      </c>
      <c r="V201" s="5">
        <v>9964126000000</v>
      </c>
      <c r="W201" s="5">
        <v>-1789958000000</v>
      </c>
      <c r="X201" s="5">
        <v>11132183000000</v>
      </c>
      <c r="Y201" s="5">
        <v>-929311000000</v>
      </c>
      <c r="Z201" s="5">
        <v>963145000000</v>
      </c>
      <c r="AA201" s="2">
        <v>571170000000</v>
      </c>
    </row>
    <row r="202" spans="2:27" ht="15.5" x14ac:dyDescent="0.35">
      <c r="C202" t="s">
        <v>240</v>
      </c>
      <c r="E202" s="5">
        <v>29750458000000</v>
      </c>
      <c r="I202" s="5">
        <v>24337359000000</v>
      </c>
      <c r="J202" s="5">
        <v>24483182000000</v>
      </c>
      <c r="K202" s="5">
        <v>32051715000000</v>
      </c>
      <c r="L202" s="5">
        <v>47016159000000</v>
      </c>
      <c r="M202" s="5">
        <v>28038913000000</v>
      </c>
      <c r="N202" s="5">
        <v>32458388000000</v>
      </c>
      <c r="O202" s="5">
        <v>27728714000000</v>
      </c>
      <c r="P202" s="5">
        <v>34666436000000</v>
      </c>
      <c r="Q202" s="5">
        <v>23416115000000</v>
      </c>
      <c r="R202" s="5">
        <v>28130816000000</v>
      </c>
      <c r="S202" s="5">
        <v>27507314000000</v>
      </c>
      <c r="T202" s="5">
        <v>34181608000000</v>
      </c>
      <c r="U202" s="5">
        <v>31694397000000</v>
      </c>
      <c r="V202" s="5">
        <v>21730271000000</v>
      </c>
      <c r="W202" s="5">
        <v>23520229000000</v>
      </c>
      <c r="X202" s="5">
        <v>12388046000000</v>
      </c>
      <c r="Y202" s="5">
        <v>8855241000000</v>
      </c>
      <c r="Z202" s="5">
        <v>7892096000000</v>
      </c>
      <c r="AA202" s="2">
        <v>7320926000000</v>
      </c>
    </row>
    <row r="203" spans="2:27" ht="15.5" x14ac:dyDescent="0.35">
      <c r="C203" t="s">
        <v>242</v>
      </c>
      <c r="D203" s="5">
        <v>1125497000000</v>
      </c>
      <c r="E203" s="5">
        <v>18763218000000</v>
      </c>
      <c r="F203" s="5">
        <v>2709805000000</v>
      </c>
      <c r="G203" s="5">
        <v>292017000000</v>
      </c>
      <c r="I203" s="5">
        <v>29750458000000</v>
      </c>
      <c r="J203" s="5">
        <v>24337359000000</v>
      </c>
      <c r="K203" s="5">
        <v>24483182000000</v>
      </c>
      <c r="L203" s="5">
        <v>32051715000000</v>
      </c>
      <c r="M203" s="5">
        <v>47016159000000</v>
      </c>
      <c r="N203" s="5">
        <v>28038913000000</v>
      </c>
      <c r="O203" s="5">
        <v>32458388000000</v>
      </c>
      <c r="P203" s="5">
        <v>27728714000000</v>
      </c>
      <c r="Q203" s="5">
        <v>34666436000000</v>
      </c>
      <c r="R203" s="5">
        <v>23416115000000</v>
      </c>
      <c r="S203" s="5">
        <v>28130816000000</v>
      </c>
      <c r="T203" s="5">
        <v>27507314000000</v>
      </c>
      <c r="U203" s="5">
        <v>34181608000000</v>
      </c>
      <c r="V203" s="5">
        <v>31694397000000</v>
      </c>
      <c r="W203" s="5">
        <v>21730271000000</v>
      </c>
      <c r="X203" s="5">
        <v>23520229000000</v>
      </c>
      <c r="Y203" s="5">
        <v>7925930000000</v>
      </c>
      <c r="Z203" s="5">
        <v>8855241000000</v>
      </c>
      <c r="AA203" s="2">
        <v>7892096000000</v>
      </c>
    </row>
    <row r="205" spans="2:27" ht="15.5" x14ac:dyDescent="0.35">
      <c r="B205" t="s">
        <v>243</v>
      </c>
      <c r="C205" t="s">
        <v>12</v>
      </c>
      <c r="D205" s="5">
        <v>25140000000</v>
      </c>
      <c r="E205" s="5">
        <v>25140000000</v>
      </c>
      <c r="F205" s="5">
        <v>25140000000</v>
      </c>
      <c r="G205" s="5">
        <v>25140000000</v>
      </c>
      <c r="I205" s="5">
        <v>25140000000</v>
      </c>
      <c r="J205" s="5">
        <v>25140000000</v>
      </c>
      <c r="K205" s="5">
        <v>25130000000</v>
      </c>
      <c r="L205" s="5">
        <v>25130000000</v>
      </c>
      <c r="M205" s="5">
        <v>25130000000</v>
      </c>
      <c r="N205" s="5">
        <v>25130000000</v>
      </c>
      <c r="O205" s="5">
        <v>25130000000</v>
      </c>
      <c r="P205" s="5">
        <v>25130000000</v>
      </c>
      <c r="Q205" s="5">
        <v>25130000000</v>
      </c>
      <c r="R205" s="5">
        <v>25130000000</v>
      </c>
      <c r="S205" s="5">
        <v>25130000000</v>
      </c>
      <c r="T205" s="5">
        <v>25130000000</v>
      </c>
      <c r="U205" s="5">
        <v>25130000000</v>
      </c>
      <c r="V205" s="5">
        <v>25130000000</v>
      </c>
      <c r="W205" s="5">
        <v>25130000000</v>
      </c>
      <c r="X205" s="5">
        <v>23930000000</v>
      </c>
      <c r="Y205" s="5">
        <v>23930000000</v>
      </c>
      <c r="Z205" s="5">
        <v>23930000000</v>
      </c>
      <c r="AA205" s="2">
        <v>12250000000</v>
      </c>
    </row>
    <row r="206" spans="2:27" ht="15.5" x14ac:dyDescent="0.35">
      <c r="C206" t="s">
        <v>244</v>
      </c>
      <c r="D206" s="6">
        <v>66.47</v>
      </c>
      <c r="E206" s="6">
        <v>70.2</v>
      </c>
      <c r="F206" s="6">
        <v>63.95</v>
      </c>
      <c r="G206" s="6">
        <v>72.14</v>
      </c>
    </row>
    <row r="207" spans="2:27" ht="15.5" x14ac:dyDescent="0.35">
      <c r="C207" t="s">
        <v>245</v>
      </c>
      <c r="D207" s="6">
        <v>23.39</v>
      </c>
      <c r="E207" s="6">
        <v>25.14</v>
      </c>
      <c r="F207" s="6">
        <v>27.99</v>
      </c>
      <c r="G207" s="6">
        <v>23.5</v>
      </c>
    </row>
    <row r="208" spans="2:27" ht="15.5" x14ac:dyDescent="0.35">
      <c r="C208" t="s">
        <v>73</v>
      </c>
      <c r="D208" s="6">
        <v>6.6</v>
      </c>
      <c r="E208" s="6">
        <v>7.79</v>
      </c>
      <c r="F208" s="6">
        <v>7.41</v>
      </c>
      <c r="G208" s="6">
        <v>6.87</v>
      </c>
    </row>
    <row r="209" spans="3:7" ht="15.5" x14ac:dyDescent="0.35">
      <c r="C209" t="s">
        <v>246</v>
      </c>
      <c r="D209" s="5">
        <v>2310440000000</v>
      </c>
      <c r="E209" s="5">
        <v>2527100000000</v>
      </c>
      <c r="F209" s="5">
        <v>2492890000000</v>
      </c>
      <c r="G209" s="5">
        <v>2420340000000</v>
      </c>
    </row>
    <row r="210" spans="3:7" ht="15.5" x14ac:dyDescent="0.35">
      <c r="C210" t="s">
        <v>247</v>
      </c>
      <c r="D210" s="6">
        <v>4.4000000000000003E-3</v>
      </c>
      <c r="E210" s="6">
        <v>4.7999999999999996E-3</v>
      </c>
      <c r="F210" s="6">
        <v>4.3E-3</v>
      </c>
      <c r="G210" s="6">
        <v>4.8999999999999998E-3</v>
      </c>
    </row>
    <row r="211" spans="3:7" ht="15.5" x14ac:dyDescent="0.35">
      <c r="C211" t="s">
        <v>248</v>
      </c>
      <c r="D211" s="6">
        <v>2.98E-2</v>
      </c>
      <c r="E211" s="6">
        <v>0.03</v>
      </c>
      <c r="F211" s="6">
        <v>2.7799999999999998E-2</v>
      </c>
      <c r="G211" s="6">
        <v>3.2300000000000002E-2</v>
      </c>
    </row>
    <row r="212" spans="3:7" ht="15.5" x14ac:dyDescent="0.35">
      <c r="C212" t="s">
        <v>249</v>
      </c>
      <c r="D212" s="6">
        <v>5.4000000000000003E-3</v>
      </c>
      <c r="E212" s="6">
        <v>6.0999999999999995E-3</v>
      </c>
      <c r="F212" s="6">
        <v>5.8999999999999999E-3</v>
      </c>
      <c r="G212" s="6">
        <v>5.8999999999999999E-3</v>
      </c>
    </row>
    <row r="213" spans="3:7" ht="15.5" x14ac:dyDescent="0.35">
      <c r="C213" t="s">
        <v>250</v>
      </c>
    </row>
    <row r="214" spans="3:7" ht="15.5" x14ac:dyDescent="0.35">
      <c r="C214" t="s">
        <v>251</v>
      </c>
      <c r="D214" s="5">
        <v>56307000000000</v>
      </c>
      <c r="E214" s="5">
        <v>59066000000000</v>
      </c>
      <c r="F214" s="5">
        <v>58157000000000</v>
      </c>
      <c r="G214" s="5">
        <v>56312000000000</v>
      </c>
    </row>
    <row r="215" spans="3:7" ht="15.5" x14ac:dyDescent="0.35">
      <c r="C215" t="s">
        <v>252</v>
      </c>
      <c r="D215" s="6">
        <v>0.7</v>
      </c>
      <c r="E215" s="6">
        <v>0.75</v>
      </c>
      <c r="F215" s="6">
        <v>0.78</v>
      </c>
      <c r="G215" s="6">
        <v>0.76</v>
      </c>
    </row>
    <row r="216" spans="3:7" ht="15.5" x14ac:dyDescent="0.35">
      <c r="C216" t="s">
        <v>253</v>
      </c>
      <c r="D216" s="6">
        <v>2231.75</v>
      </c>
      <c r="E216" s="6">
        <v>2340.31</v>
      </c>
      <c r="F216" s="6">
        <v>2304.4899999999998</v>
      </c>
      <c r="G216" s="6">
        <v>2230.85</v>
      </c>
    </row>
    <row r="217" spans="3:7" ht="15.5" x14ac:dyDescent="0.35">
      <c r="C217" t="s">
        <v>254</v>
      </c>
      <c r="D217" s="6">
        <v>0.72</v>
      </c>
      <c r="E217" s="6">
        <v>0.78</v>
      </c>
      <c r="F217" s="6">
        <v>0.8</v>
      </c>
      <c r="G217" s="6">
        <v>0.79</v>
      </c>
    </row>
    <row r="218" spans="3:7" ht="15.5" x14ac:dyDescent="0.35">
      <c r="C218" t="s">
        <v>255</v>
      </c>
      <c r="D218" s="6">
        <v>2152.91</v>
      </c>
      <c r="E218" s="6">
        <v>2261.27</v>
      </c>
      <c r="F218" s="6">
        <v>2223.8000000000002</v>
      </c>
      <c r="G218" s="5">
        <v>2152</v>
      </c>
    </row>
    <row r="219" spans="3:7" ht="15.5" x14ac:dyDescent="0.35">
      <c r="C219" t="s">
        <v>256</v>
      </c>
    </row>
    <row r="220" spans="3:7" ht="15.5" x14ac:dyDescent="0.35">
      <c r="C220" t="s">
        <v>257</v>
      </c>
    </row>
    <row r="221" spans="3:7" ht="15.5" x14ac:dyDescent="0.35">
      <c r="C221" t="s">
        <v>258</v>
      </c>
      <c r="D221" s="5">
        <v>56111000000000</v>
      </c>
      <c r="E221" s="5">
        <v>58841000000000</v>
      </c>
      <c r="F221" s="5">
        <v>57940000000000</v>
      </c>
      <c r="G221" s="5">
        <v>56088000000000</v>
      </c>
    </row>
    <row r="222" spans="3:7" ht="15.5" x14ac:dyDescent="0.35">
      <c r="C222" t="s">
        <v>24</v>
      </c>
    </row>
    <row r="223" spans="3:7" ht="15.5" x14ac:dyDescent="0.35">
      <c r="C223" t="s">
        <v>21</v>
      </c>
    </row>
    <row r="224" spans="3:7" ht="15.5" x14ac:dyDescent="0.35">
      <c r="C224" t="s">
        <v>259</v>
      </c>
    </row>
    <row r="225" spans="3:27" ht="15.5" x14ac:dyDescent="0.35">
      <c r="C225" t="s">
        <v>260</v>
      </c>
      <c r="D225" s="5">
        <v>6433000000000</v>
      </c>
      <c r="E225" s="5">
        <v>-10318000000000</v>
      </c>
      <c r="F225" s="5">
        <v>954000000000</v>
      </c>
      <c r="G225" s="5">
        <v>3271000000000</v>
      </c>
    </row>
    <row r="226" spans="3:27" ht="15.5" x14ac:dyDescent="0.35">
      <c r="C226" t="s">
        <v>261</v>
      </c>
      <c r="D226" s="5">
        <v>-87000000000</v>
      </c>
      <c r="E226" s="5">
        <v>-110000000000</v>
      </c>
      <c r="F226" s="5">
        <v>-42000000000</v>
      </c>
      <c r="G226" s="5">
        <v>-179000000000</v>
      </c>
    </row>
    <row r="227" spans="3:27" ht="15.5" x14ac:dyDescent="0.35">
      <c r="C227" t="s">
        <v>13</v>
      </c>
      <c r="D227" s="5">
        <v>6346000000000</v>
      </c>
      <c r="E227" s="5">
        <v>-10428000000000</v>
      </c>
      <c r="F227" s="5">
        <v>912000000000</v>
      </c>
      <c r="G227" s="5">
        <v>3092000000000</v>
      </c>
    </row>
    <row r="228" spans="3:27" ht="15.5" x14ac:dyDescent="0.35">
      <c r="C228" t="s">
        <v>16</v>
      </c>
      <c r="D228" s="6">
        <v>252.39</v>
      </c>
      <c r="E228" s="6">
        <v>-414.74</v>
      </c>
      <c r="F228" s="6">
        <v>36.29</v>
      </c>
      <c r="G228" s="6">
        <v>122.99</v>
      </c>
    </row>
    <row r="229" spans="3:27" ht="15.5" x14ac:dyDescent="0.35">
      <c r="C229" t="s">
        <v>58</v>
      </c>
      <c r="I229" s="6">
        <v>273.51</v>
      </c>
      <c r="J229" s="6">
        <v>271.49</v>
      </c>
      <c r="K229" s="6">
        <v>257.61</v>
      </c>
      <c r="L229" s="6">
        <v>200.62</v>
      </c>
      <c r="M229" s="6">
        <v>163.15</v>
      </c>
      <c r="N229" s="6">
        <v>80.069999999999993</v>
      </c>
      <c r="O229" s="6">
        <v>145.04</v>
      </c>
      <c r="P229" s="6">
        <v>138.56</v>
      </c>
      <c r="Q229" s="6">
        <v>118.48</v>
      </c>
      <c r="R229" s="6">
        <v>82.83</v>
      </c>
      <c r="S229" s="6">
        <v>17.02</v>
      </c>
      <c r="T229" s="6">
        <v>93.21</v>
      </c>
      <c r="U229" s="6">
        <v>170.4</v>
      </c>
      <c r="V229" s="6">
        <v>168.44</v>
      </c>
      <c r="W229" s="6">
        <v>126.3</v>
      </c>
      <c r="X229" s="6">
        <v>107.06</v>
      </c>
      <c r="Y229" s="6">
        <v>65.819999999999993</v>
      </c>
      <c r="Z229" s="6">
        <v>28.54</v>
      </c>
      <c r="AA229" s="3">
        <v>123.3</v>
      </c>
    </row>
    <row r="230" spans="3:27" ht="15.5" x14ac:dyDescent="0.35">
      <c r="C230" t="s">
        <v>72</v>
      </c>
      <c r="I230" s="6">
        <v>6.54</v>
      </c>
      <c r="J230" s="6">
        <v>6.37</v>
      </c>
      <c r="K230" s="6">
        <v>6.58</v>
      </c>
      <c r="L230" s="6">
        <v>5.91</v>
      </c>
      <c r="M230" s="6">
        <v>5.91</v>
      </c>
      <c r="N230" s="6">
        <v>12.43</v>
      </c>
      <c r="O230" s="6">
        <v>6.65</v>
      </c>
      <c r="P230" s="6">
        <v>6.6</v>
      </c>
      <c r="Q230" s="6">
        <v>11.39</v>
      </c>
      <c r="R230" s="6">
        <v>10.199999999999999</v>
      </c>
      <c r="S230" s="6">
        <v>34.96</v>
      </c>
      <c r="T230" s="6">
        <v>8.9600000000000009</v>
      </c>
      <c r="U230" s="6">
        <v>5.4</v>
      </c>
      <c r="V230" s="6">
        <v>6.53</v>
      </c>
      <c r="W230" s="6">
        <v>9.66</v>
      </c>
      <c r="X230" s="6">
        <v>17.84</v>
      </c>
      <c r="Y230" s="6">
        <v>10.59</v>
      </c>
      <c r="Z230" s="6">
        <v>17.03</v>
      </c>
      <c r="AA230" s="3">
        <v>7.17</v>
      </c>
    </row>
    <row r="231" spans="3:27" ht="15.5" x14ac:dyDescent="0.35">
      <c r="C231" t="s">
        <v>75</v>
      </c>
      <c r="I231" s="6">
        <v>1.82</v>
      </c>
      <c r="J231" s="6">
        <v>1.8</v>
      </c>
      <c r="K231" s="6">
        <v>1.91</v>
      </c>
      <c r="L231" s="6">
        <v>1.56</v>
      </c>
      <c r="M231" s="6">
        <v>1.29</v>
      </c>
      <c r="N231" s="6">
        <v>1.21</v>
      </c>
      <c r="O231" s="6">
        <v>1.1200000000000001</v>
      </c>
      <c r="P231" s="6">
        <v>1.1299999999999999</v>
      </c>
      <c r="Q231" s="6">
        <v>1.66</v>
      </c>
      <c r="R231" s="5">
        <v>1</v>
      </c>
      <c r="S231" s="6">
        <v>0.67</v>
      </c>
      <c r="T231" s="6">
        <v>1.01</v>
      </c>
      <c r="U231" s="6">
        <v>1.29</v>
      </c>
      <c r="V231" s="6">
        <v>1.71</v>
      </c>
      <c r="W231" s="6">
        <v>2.0699999999999998</v>
      </c>
      <c r="X231" s="6">
        <v>3.67</v>
      </c>
      <c r="Y231" s="6">
        <v>1.47</v>
      </c>
      <c r="Z231" s="6">
        <v>1.19</v>
      </c>
      <c r="AA231" s="3">
        <v>1.31</v>
      </c>
    </row>
    <row r="232" spans="3:27" ht="15.5" x14ac:dyDescent="0.35">
      <c r="C232" t="s">
        <v>262</v>
      </c>
      <c r="I232" s="5">
        <v>9865820000000</v>
      </c>
      <c r="J232" s="5">
        <v>9451720000000</v>
      </c>
      <c r="K232" s="5">
        <v>9200830000000</v>
      </c>
      <c r="L232" s="5">
        <v>7643490000000</v>
      </c>
      <c r="M232" s="5">
        <v>5999770000000</v>
      </c>
      <c r="N232" s="5">
        <v>3649450000000</v>
      </c>
      <c r="O232" s="5">
        <v>5278410000000</v>
      </c>
      <c r="P232" s="5">
        <v>4863680000000</v>
      </c>
    </row>
    <row r="233" spans="3:27" ht="15.5" x14ac:dyDescent="0.35">
      <c r="C233" t="s">
        <v>263</v>
      </c>
      <c r="I233" s="6">
        <v>1.8500000000000003E-2</v>
      </c>
      <c r="J233" s="6">
        <v>1.89E-2</v>
      </c>
      <c r="K233" s="6">
        <v>1.9400000000000001E-2</v>
      </c>
      <c r="L233" s="6">
        <v>1.6399999999999998E-2</v>
      </c>
      <c r="M233" s="6">
        <v>1.32E-2</v>
      </c>
      <c r="N233" s="6">
        <v>7.1999999999999998E-3</v>
      </c>
      <c r="O233" s="6">
        <v>1.3300000000000001E-2</v>
      </c>
      <c r="P233" s="6">
        <v>1.3100000000000001E-2</v>
      </c>
      <c r="Q233" s="6">
        <v>1.1200000000000002E-2</v>
      </c>
      <c r="R233" s="6">
        <v>8.6E-3</v>
      </c>
      <c r="S233" s="6">
        <v>1.8E-3</v>
      </c>
      <c r="T233" s="6">
        <v>0.01</v>
      </c>
      <c r="U233" s="6">
        <v>1.9599999999999999E-2</v>
      </c>
      <c r="V233" s="6">
        <v>2.1400000000000002E-2</v>
      </c>
      <c r="W233" s="6">
        <v>1.9E-2</v>
      </c>
      <c r="X233" s="6">
        <v>1.78E-2</v>
      </c>
      <c r="Y233" s="6">
        <v>1.47E-2</v>
      </c>
      <c r="Z233" s="6">
        <v>6.6E-3</v>
      </c>
      <c r="AA233" s="3">
        <v>1.61E-2</v>
      </c>
    </row>
    <row r="234" spans="3:27" ht="15.5" x14ac:dyDescent="0.35">
      <c r="C234" t="s">
        <v>264</v>
      </c>
      <c r="I234" s="6">
        <v>0.11869999999999999</v>
      </c>
      <c r="J234" s="6">
        <v>0.1288</v>
      </c>
      <c r="K234" s="6">
        <v>0.13159999999999999</v>
      </c>
      <c r="L234" s="6">
        <v>0.1116</v>
      </c>
      <c r="M234" s="6">
        <v>9.4499999999999987E-2</v>
      </c>
      <c r="N234" s="6">
        <v>4.9000000000000002E-2</v>
      </c>
      <c r="O234" s="6">
        <v>8.4199999999999997E-2</v>
      </c>
      <c r="P234" s="6">
        <v>8.8000000000000009E-2</v>
      </c>
      <c r="Q234" s="6">
        <v>8.0600000000000005E-2</v>
      </c>
      <c r="R234" s="6">
        <v>6.0899999999999996E-2</v>
      </c>
      <c r="S234" s="6">
        <v>1.49E-2</v>
      </c>
      <c r="T234" s="6">
        <v>8.2299999999999998E-2</v>
      </c>
      <c r="U234" s="6">
        <v>0.16600000000000001</v>
      </c>
      <c r="V234" s="6">
        <v>0.18760000000000002</v>
      </c>
      <c r="W234" s="6">
        <v>0.1734</v>
      </c>
      <c r="X234" s="6">
        <v>0.18609999999999999</v>
      </c>
      <c r="Y234" s="6">
        <v>0.14050000000000001</v>
      </c>
      <c r="Z234" s="6">
        <v>7.3399999999999993E-2</v>
      </c>
      <c r="AA234" s="3">
        <v>0.1663</v>
      </c>
    </row>
    <row r="235" spans="3:27" ht="15.5" x14ac:dyDescent="0.35">
      <c r="C235" t="s">
        <v>265</v>
      </c>
      <c r="I235" s="6">
        <v>2.4E-2</v>
      </c>
      <c r="J235" s="6">
        <v>2.41E-2</v>
      </c>
      <c r="K235" s="6">
        <v>2.5600000000000001E-2</v>
      </c>
      <c r="L235" s="6">
        <v>2.1299999999999999E-2</v>
      </c>
      <c r="M235" s="6">
        <v>1.7299999999999999E-2</v>
      </c>
      <c r="N235" s="6">
        <v>1.03E-2</v>
      </c>
      <c r="O235" s="6">
        <v>1.8200000000000001E-2</v>
      </c>
      <c r="P235" s="6">
        <v>1.8000000000000002E-2</v>
      </c>
      <c r="Q235" s="6">
        <v>1.6200000000000003E-2</v>
      </c>
      <c r="R235" s="6">
        <v>1.15E-2</v>
      </c>
      <c r="S235" s="6">
        <v>2.8999999999999998E-3</v>
      </c>
      <c r="T235" s="6">
        <v>1.3100000000000001E-2</v>
      </c>
      <c r="U235" s="6">
        <v>2.8199999999999999E-2</v>
      </c>
      <c r="V235" s="6">
        <v>3.15E-2</v>
      </c>
      <c r="W235" s="6">
        <v>2.7999999999999997E-2</v>
      </c>
      <c r="X235" s="6">
        <v>2.6699999999999998E-2</v>
      </c>
      <c r="Y235" s="6">
        <v>2.1000000000000001E-2</v>
      </c>
      <c r="Z235" s="6">
        <v>1.34E-2</v>
      </c>
      <c r="AA235" s="3">
        <v>4.4999999999999998E-2</v>
      </c>
    </row>
    <row r="236" spans="3:27" ht="15.5" x14ac:dyDescent="0.35">
      <c r="C236" t="s">
        <v>266</v>
      </c>
    </row>
    <row r="237" spans="3:27" ht="15.5" x14ac:dyDescent="0.35">
      <c r="C237" t="s">
        <v>69</v>
      </c>
      <c r="I237" s="6">
        <v>0.78</v>
      </c>
      <c r="J237" s="6">
        <v>0.82</v>
      </c>
      <c r="K237" s="6">
        <v>0.87</v>
      </c>
      <c r="L237" s="6">
        <v>0.66</v>
      </c>
      <c r="M237" s="6">
        <v>0.56000000000000005</v>
      </c>
      <c r="N237" s="6">
        <v>0.61</v>
      </c>
      <c r="O237" s="6">
        <v>0.56000000000000005</v>
      </c>
      <c r="P237" s="6">
        <v>0.57999999999999996</v>
      </c>
      <c r="Q237" s="6">
        <v>0.92</v>
      </c>
      <c r="R237" s="6">
        <v>0.62</v>
      </c>
      <c r="S237" s="6">
        <v>0.52</v>
      </c>
      <c r="T237" s="6">
        <v>0.74</v>
      </c>
      <c r="U237" s="6">
        <v>0.9</v>
      </c>
      <c r="V237" s="6">
        <v>1.22</v>
      </c>
      <c r="W237" s="6">
        <v>1.68</v>
      </c>
      <c r="X237" s="6">
        <v>3.32</v>
      </c>
      <c r="Y237" s="6">
        <v>1.49</v>
      </c>
      <c r="Z237" s="6">
        <v>1.25</v>
      </c>
      <c r="AA237" s="3">
        <v>1.19</v>
      </c>
    </row>
    <row r="238" spans="3:27" ht="15.5" x14ac:dyDescent="0.35">
      <c r="C238" t="s">
        <v>66</v>
      </c>
      <c r="I238" s="6">
        <v>2304.4899999999998</v>
      </c>
      <c r="J238" s="6">
        <v>2107.98</v>
      </c>
      <c r="K238" s="6">
        <v>1957.4</v>
      </c>
      <c r="L238" s="6">
        <v>1798.21</v>
      </c>
      <c r="M238" s="5">
        <v>1726</v>
      </c>
      <c r="N238" s="6">
        <v>1632.96</v>
      </c>
      <c r="O238" s="6">
        <v>1722.09</v>
      </c>
      <c r="P238" s="6">
        <v>1574.89</v>
      </c>
      <c r="Q238" s="6">
        <v>1470.26</v>
      </c>
      <c r="R238" s="6">
        <v>1361.11</v>
      </c>
      <c r="S238" s="6">
        <v>1141.1400000000001</v>
      </c>
      <c r="T238" s="6">
        <v>1131.92</v>
      </c>
      <c r="U238" s="6">
        <v>1026.28</v>
      </c>
      <c r="V238" s="6">
        <v>897.98</v>
      </c>
      <c r="W238" s="6">
        <v>728.27</v>
      </c>
      <c r="X238" s="6">
        <v>575.20000000000005</v>
      </c>
      <c r="Y238" s="6">
        <v>468.37</v>
      </c>
      <c r="Z238" s="6">
        <v>388.66</v>
      </c>
      <c r="AA238" s="3">
        <v>741.33</v>
      </c>
    </row>
    <row r="239" spans="3:27" ht="15.5" x14ac:dyDescent="0.35">
      <c r="C239" t="s">
        <v>267</v>
      </c>
      <c r="I239" s="6">
        <v>0.8</v>
      </c>
      <c r="J239" s="6">
        <v>0.85</v>
      </c>
      <c r="K239" s="6">
        <v>0.9</v>
      </c>
      <c r="L239" s="6">
        <v>0.69</v>
      </c>
      <c r="M239" s="6">
        <v>0.59</v>
      </c>
      <c r="N239" s="6">
        <v>0.64</v>
      </c>
      <c r="O239" s="6">
        <v>0.57999999999999996</v>
      </c>
      <c r="P239" s="6">
        <v>0.61</v>
      </c>
      <c r="Q239" s="6">
        <v>0.96</v>
      </c>
      <c r="R239" s="6">
        <v>0.65</v>
      </c>
      <c r="S239" s="6">
        <v>0.52</v>
      </c>
      <c r="T239" s="6">
        <v>0.74</v>
      </c>
      <c r="U239" s="6">
        <v>0.9</v>
      </c>
      <c r="V239" s="6">
        <v>1.22</v>
      </c>
      <c r="W239" s="6">
        <v>1.68</v>
      </c>
      <c r="X239" s="6">
        <v>3.32</v>
      </c>
      <c r="Y239" s="6">
        <v>1.49</v>
      </c>
      <c r="Z239" s="6">
        <v>1.25</v>
      </c>
      <c r="AA239" s="3">
        <v>1.19</v>
      </c>
    </row>
    <row r="240" spans="3:27" ht="15.5" x14ac:dyDescent="0.35">
      <c r="C240" t="s">
        <v>268</v>
      </c>
      <c r="I240" s="6">
        <v>2223.8000000000002</v>
      </c>
      <c r="J240" s="6">
        <v>2026.66</v>
      </c>
      <c r="K240" s="6">
        <v>1874.85</v>
      </c>
      <c r="L240" s="6">
        <v>1715.57</v>
      </c>
      <c r="M240" s="6">
        <v>1645.1</v>
      </c>
      <c r="N240" s="6">
        <v>1562.72</v>
      </c>
      <c r="O240" s="6">
        <v>1654.29</v>
      </c>
      <c r="P240" s="6">
        <v>1511.38</v>
      </c>
      <c r="Q240" s="6">
        <v>1408.98</v>
      </c>
      <c r="R240" s="6">
        <v>1302.1300000000001</v>
      </c>
      <c r="S240" s="6">
        <v>1141.1400000000001</v>
      </c>
      <c r="T240" s="6">
        <v>1131.92</v>
      </c>
      <c r="U240" s="6">
        <v>1026.28</v>
      </c>
      <c r="V240" s="6">
        <v>897.98</v>
      </c>
      <c r="W240" s="6">
        <v>728.27</v>
      </c>
      <c r="X240" s="6">
        <v>575.20000000000005</v>
      </c>
      <c r="Y240" s="6">
        <v>468.37</v>
      </c>
      <c r="Z240" s="6">
        <v>388.66</v>
      </c>
      <c r="AA240" s="3">
        <v>741.33</v>
      </c>
    </row>
    <row r="241" spans="3:27" ht="15.5" x14ac:dyDescent="0.35">
      <c r="C241" t="s">
        <v>269</v>
      </c>
    </row>
    <row r="242" spans="3:27" ht="15.5" x14ac:dyDescent="0.35">
      <c r="C242" t="s">
        <v>270</v>
      </c>
    </row>
    <row r="243" spans="3:27" ht="15.5" x14ac:dyDescent="0.35">
      <c r="C243" t="s">
        <v>26</v>
      </c>
    </row>
    <row r="244" spans="3:27" ht="15.5" x14ac:dyDescent="0.35">
      <c r="C244" t="s">
        <v>23</v>
      </c>
    </row>
    <row r="245" spans="3:27" ht="15.5" x14ac:dyDescent="0.35">
      <c r="C245" t="s">
        <v>271</v>
      </c>
    </row>
    <row r="246" spans="3:27" ht="15.5" x14ac:dyDescent="0.35">
      <c r="C246" t="s">
        <v>272</v>
      </c>
      <c r="I246" s="5">
        <v>4150000000000</v>
      </c>
      <c r="J246" s="5">
        <v>8222000000000</v>
      </c>
      <c r="K246" s="5">
        <v>-1797000000000</v>
      </c>
      <c r="L246" s="5">
        <v>-16360000000000</v>
      </c>
      <c r="M246" s="5">
        <v>29610000000000</v>
      </c>
      <c r="N246" s="5">
        <v>28625000000000</v>
      </c>
      <c r="O246" s="5">
        <v>2071000000000</v>
      </c>
      <c r="P246" s="5">
        <v>-750000000000</v>
      </c>
      <c r="Q246" s="5">
        <v>20129000000000</v>
      </c>
      <c r="R246" s="5">
        <v>3291000000000</v>
      </c>
      <c r="S246" s="5">
        <v>6755000000000</v>
      </c>
      <c r="T246" s="5">
        <v>-1898000000000</v>
      </c>
      <c r="U246" s="5">
        <v>4018000000000</v>
      </c>
      <c r="V246" s="5">
        <v>9752000000000</v>
      </c>
      <c r="W246" s="5">
        <v>-4434000000000</v>
      </c>
      <c r="X246" s="5">
        <v>8544000000000</v>
      </c>
      <c r="Y246" s="5">
        <v>-2618000000000</v>
      </c>
      <c r="Z246" s="5">
        <v>-2521000000000</v>
      </c>
      <c r="AA246" s="2">
        <v>-90000000000</v>
      </c>
    </row>
    <row r="247" spans="3:27" ht="15.5" x14ac:dyDescent="0.35">
      <c r="C247" t="s">
        <v>273</v>
      </c>
      <c r="I247" s="5">
        <v>-392000000000</v>
      </c>
      <c r="J247" s="5">
        <v>-513000000000</v>
      </c>
      <c r="K247" s="5">
        <v>-284000000000</v>
      </c>
      <c r="L247" s="5">
        <v>-302000000000</v>
      </c>
      <c r="M247" s="5">
        <v>-13000000000</v>
      </c>
      <c r="N247" s="5">
        <v>-680000000000</v>
      </c>
      <c r="O247" s="5">
        <v>-659000000000</v>
      </c>
      <c r="P247" s="5">
        <v>-694000000000</v>
      </c>
      <c r="Q247" s="5">
        <v>-205000000000</v>
      </c>
      <c r="R247" s="5">
        <v>-426000000000</v>
      </c>
      <c r="S247" s="5">
        <v>-1305000000000</v>
      </c>
      <c r="T247" s="5">
        <v>-871000000000</v>
      </c>
      <c r="U247" s="5">
        <v>-733000000000</v>
      </c>
      <c r="V247" s="5">
        <v>-529000000000</v>
      </c>
      <c r="W247" s="5">
        <v>-447000000000</v>
      </c>
      <c r="X247" s="5">
        <v>-196000000000</v>
      </c>
      <c r="Y247" s="5">
        <v>-306000000000</v>
      </c>
      <c r="Z247" s="5">
        <v>-174000000000</v>
      </c>
      <c r="AA247" s="2">
        <v>-254000000000</v>
      </c>
    </row>
    <row r="248" spans="3:27" ht="15.5" x14ac:dyDescent="0.35">
      <c r="C248" t="s">
        <v>15</v>
      </c>
      <c r="I248" s="5">
        <v>3758000000000</v>
      </c>
      <c r="J248" s="5">
        <v>7709000000000</v>
      </c>
      <c r="K248" s="5">
        <v>-2081000000000</v>
      </c>
      <c r="L248" s="5">
        <v>-16662000000000</v>
      </c>
      <c r="M248" s="5">
        <v>29597000000000</v>
      </c>
      <c r="N248" s="5">
        <v>27945000000000</v>
      </c>
      <c r="O248" s="5">
        <v>1412000000000</v>
      </c>
      <c r="P248" s="5">
        <v>-1444000000000</v>
      </c>
      <c r="Q248" s="5">
        <v>19924000000000</v>
      </c>
      <c r="R248" s="5">
        <v>2865000000000</v>
      </c>
      <c r="S248" s="5">
        <v>5450000000000</v>
      </c>
      <c r="T248" s="5">
        <v>-2769000000000</v>
      </c>
      <c r="U248" s="5">
        <v>3285000000000</v>
      </c>
      <c r="V248" s="5">
        <v>9223000000000</v>
      </c>
      <c r="W248" s="5">
        <v>-4881000000000</v>
      </c>
      <c r="X248" s="5">
        <v>8348000000000</v>
      </c>
      <c r="Y248" s="5">
        <v>-2923000000000</v>
      </c>
      <c r="Z248" s="5">
        <v>-2695000000000</v>
      </c>
      <c r="AA248" s="2">
        <v>-344000000000</v>
      </c>
    </row>
    <row r="249" spans="3:27" ht="15.5" x14ac:dyDescent="0.35">
      <c r="C249" t="s">
        <v>17</v>
      </c>
      <c r="I249" s="6">
        <v>149.49</v>
      </c>
      <c r="J249" s="6">
        <v>306.62</v>
      </c>
      <c r="K249" s="6">
        <v>-82.82</v>
      </c>
      <c r="L249" s="6">
        <v>-662.99</v>
      </c>
      <c r="M249" s="6">
        <v>1177.68</v>
      </c>
      <c r="N249" s="6">
        <v>1111.96</v>
      </c>
      <c r="O249" s="6">
        <v>56.18</v>
      </c>
      <c r="P249" s="6">
        <v>-57.44</v>
      </c>
      <c r="Q249" s="6">
        <v>792.79</v>
      </c>
      <c r="R249" s="6">
        <v>114.01</v>
      </c>
      <c r="S249" s="6">
        <v>216.86</v>
      </c>
      <c r="T249" s="6">
        <v>-110.17</v>
      </c>
      <c r="U249" s="6">
        <v>130.71</v>
      </c>
      <c r="V249" s="5">
        <v>367</v>
      </c>
      <c r="W249" s="6">
        <v>-194.23</v>
      </c>
      <c r="X249" s="6">
        <v>348.78</v>
      </c>
      <c r="Y249" s="6">
        <v>-122.14</v>
      </c>
      <c r="Z249" s="6">
        <v>-112.59</v>
      </c>
      <c r="AA249" s="3">
        <v>-28.07</v>
      </c>
    </row>
  </sheetData>
  <pageMargins left="0.7" right="0.7" top="0.75" bottom="0.75" header="0.3" footer="0.3"/>
  <ignoredErrors>
    <ignoredError sqref="A1:AA250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2240</v>
      </c>
      <c r="D2" s="2" vm="574">
        <f ca="1">IFERROR(_xlfn.STOCKHISTORY("XIDX:" &amp; $C$1, D3, , 0, 0, 1), "Libur")</f>
        <v>204</v>
      </c>
      <c r="E2" s="2" vm="535">
        <f ca="1">IFERROR(_xlfn.STOCKHISTORY("XIDX:" &amp; $C$1, E3, , 0, 0, 1), "Libur")</f>
        <v>183</v>
      </c>
      <c r="H2" s="2" vm="535">
        <f ca="1">IFERROR(INDEX(D2:G2,COUNT(D2:G2)),"")</f>
        <v>183</v>
      </c>
      <c r="I2" s="2" vm="142">
        <f t="shared" ref="I2:Z2" ca="1" si="0">IFERROR(_xlfn.STOCKHISTORY("XIDX:" &amp; $C$1, I1, , 0, 0, 1), "Libur")</f>
        <v>206</v>
      </c>
      <c r="J2" s="2" vm="385">
        <f t="shared" ca="1" si="0"/>
        <v>208</v>
      </c>
      <c r="K2" s="2" vm="53">
        <f t="shared" ca="1" si="0"/>
        <v>242</v>
      </c>
      <c r="L2" s="2" vm="575">
        <f t="shared" ca="1" si="0"/>
        <v>228</v>
      </c>
      <c r="M2" s="2" vm="576">
        <f t="shared" ca="1" si="0"/>
        <v>332</v>
      </c>
      <c r="N2" s="2" vm="577">
        <f t="shared" ca="1" si="0"/>
        <v>346</v>
      </c>
      <c r="O2" s="2" vm="142">
        <f t="shared" ca="1" si="0"/>
        <v>206</v>
      </c>
      <c r="P2" s="2" vm="142">
        <f t="shared" ca="1" si="0"/>
        <v>206</v>
      </c>
      <c r="Q2" s="2" vm="578">
        <f t="shared" ca="1" si="0"/>
        <v>262.58069999999998</v>
      </c>
      <c r="R2" s="2" vm="579">
        <f t="shared" ca="1" si="0"/>
        <v>338.17219999999998</v>
      </c>
      <c r="S2" s="2" vm="580">
        <f t="shared" ca="1" si="0"/>
        <v>170.08070000000001</v>
      </c>
      <c r="T2" s="2" vm="581">
        <f t="shared" ca="1" si="0"/>
        <v>206.8818</v>
      </c>
      <c r="U2" s="2" vm="582">
        <f t="shared" ca="1" si="0"/>
        <v>304.86619999999999</v>
      </c>
      <c r="V2" s="2" vm="583">
        <f t="shared" ca="1" si="0"/>
        <v>392.68299999999999</v>
      </c>
      <c r="W2" s="2" vm="584">
        <f t="shared" ca="1" si="0"/>
        <v>407.22680000000003</v>
      </c>
      <c r="X2" s="2" vm="585">
        <f t="shared" ca="1" si="0"/>
        <v>756.27840000000003</v>
      </c>
      <c r="Y2" s="2" vm="586">
        <f t="shared" ca="1" si="0"/>
        <v>314.9162</v>
      </c>
      <c r="Z2" s="2" vm="587">
        <f t="shared" ca="1" si="0"/>
        <v>347.81790000000001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3311207000000</v>
      </c>
      <c r="E4" s="2">
        <f>IFERROR(INDEX(E51:E500,MATCH($C$4,$C$51:$C$500,0)),"")</f>
        <v>3133650000000</v>
      </c>
      <c r="H4" s="2">
        <f>IFERROR(SUM(D4:G4)*(4/MAX(1,COUNT(D4:G4))),"")</f>
        <v>12889714000000</v>
      </c>
      <c r="I4" s="2">
        <f t="shared" ref="I4:Z4" si="1">IFERROR(INDEX(I51:I500,MATCH($C$4,$C$51:$C$500,0)),"")</f>
        <v>13205854000000</v>
      </c>
      <c r="J4" s="2">
        <f t="shared" si="1"/>
        <v>13062202000000</v>
      </c>
      <c r="K4" s="2">
        <f t="shared" si="1"/>
        <v>11883891000000</v>
      </c>
      <c r="L4" s="2">
        <f t="shared" si="1"/>
        <v>10400454000000</v>
      </c>
      <c r="M4" s="2">
        <f t="shared" si="1"/>
        <v>10730035000000</v>
      </c>
      <c r="N4" s="2">
        <f t="shared" si="1"/>
        <v>12826683000000</v>
      </c>
      <c r="O4" s="2">
        <f t="shared" si="1"/>
        <v>15479869000000</v>
      </c>
      <c r="P4" s="2">
        <f t="shared" si="1"/>
        <v>14790035000000</v>
      </c>
      <c r="Q4" s="2">
        <f t="shared" si="1"/>
        <v>14802881000000</v>
      </c>
      <c r="R4" s="2">
        <f t="shared" si="1"/>
        <v>13546449000000</v>
      </c>
      <c r="S4" s="2">
        <f t="shared" si="1"/>
        <v>13905475000000</v>
      </c>
      <c r="T4" s="2">
        <f t="shared" si="1"/>
        <v>13399814000000</v>
      </c>
      <c r="U4" s="2">
        <f t="shared" si="1"/>
        <v>11200357000000</v>
      </c>
      <c r="V4" s="2">
        <f t="shared" si="1"/>
        <v>9482583000000</v>
      </c>
      <c r="W4" s="2">
        <f t="shared" si="1"/>
        <v>8135520000000</v>
      </c>
      <c r="X4" s="2">
        <f t="shared" si="1"/>
        <v>6549898000000</v>
      </c>
      <c r="Y4" s="2">
        <f t="shared" si="1"/>
        <v>6231908000000</v>
      </c>
      <c r="Z4" s="2">
        <f t="shared" si="1"/>
        <v>5942647000000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83899000000</v>
      </c>
      <c r="E5" s="2">
        <f>IFERROR(INDEX(E51:E500,MATCH($C$5,$C$51:$C$500,0)),"")</f>
        <v>-337750000000</v>
      </c>
      <c r="H5" s="2">
        <f>IFERROR(SUM(D5:G5)*(4/MAX(1,COUNT(D5:G5))),"")</f>
        <v>-507702000000</v>
      </c>
      <c r="I5" s="2">
        <f t="shared" ref="I5:Z5" si="2">IFERROR(INDEX(I51:I500,MATCH($C$5,$C$51:$C$500,0)),"")</f>
        <v>2292827000000</v>
      </c>
      <c r="J5" s="2">
        <f t="shared" si="2"/>
        <v>1133078000000</v>
      </c>
      <c r="K5" s="2">
        <f t="shared" si="2"/>
        <v>1793756000000</v>
      </c>
      <c r="L5" s="2">
        <f t="shared" si="2"/>
        <v>1087722000000</v>
      </c>
      <c r="M5" s="2">
        <f t="shared" si="2"/>
        <v>1716815000000</v>
      </c>
      <c r="N5" s="2">
        <f t="shared" si="2"/>
        <v>1590380000000</v>
      </c>
      <c r="O5" s="2">
        <f t="shared" si="2"/>
        <v>2080316000000</v>
      </c>
      <c r="P5" s="2">
        <f t="shared" si="2"/>
        <v>2622472000000</v>
      </c>
      <c r="Q5" s="2">
        <f t="shared" si="2"/>
        <v>1837215000000</v>
      </c>
      <c r="R5" s="2">
        <f t="shared" si="2"/>
        <v>3510561000000</v>
      </c>
      <c r="S5" s="2">
        <f t="shared" si="2"/>
        <v>1196417000000</v>
      </c>
      <c r="T5" s="2">
        <f t="shared" si="2"/>
        <v>738875000000</v>
      </c>
      <c r="U5" s="2">
        <f t="shared" si="2"/>
        <v>1219541000000</v>
      </c>
      <c r="V5" s="2">
        <f t="shared" si="2"/>
        <v>1710592000000</v>
      </c>
      <c r="W5" s="2">
        <f t="shared" si="2"/>
        <v>632051000000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32266513000000</v>
      </c>
      <c r="E6" s="2">
        <f>IFERROR(INDEX(E51:E500,MATCH($C$6,$C$51:$C$500,0)),"")</f>
        <v>32740809000000</v>
      </c>
      <c r="H6" s="2">
        <f>IFERROR(INDEX(D6:G6,COUNT(D6:G6)),"")</f>
        <v>32740809000000</v>
      </c>
      <c r="I6" s="2">
        <f t="shared" ref="I6:Z6" si="3">IFERROR(INDEX(I51:I500,MATCH($C$6,$C$51:$C$500,0)),"")</f>
        <v>33083483000000</v>
      </c>
      <c r="J6" s="2">
        <f t="shared" si="3"/>
        <v>31208391000000</v>
      </c>
      <c r="K6" s="2">
        <f t="shared" si="3"/>
        <v>30796034000000</v>
      </c>
      <c r="L6" s="2">
        <f t="shared" si="3"/>
        <v>29533950000000</v>
      </c>
      <c r="M6" s="2">
        <f t="shared" si="3"/>
        <v>28725123000000</v>
      </c>
      <c r="N6" s="2">
        <f t="shared" si="3"/>
        <v>27223630000000</v>
      </c>
      <c r="O6" s="2">
        <f t="shared" si="3"/>
        <v>26684916000000</v>
      </c>
      <c r="P6" s="2">
        <f t="shared" si="3"/>
        <v>25090691000000</v>
      </c>
      <c r="Q6" s="2">
        <f t="shared" si="3"/>
        <v>20775040000000</v>
      </c>
      <c r="R6" s="2">
        <f t="shared" si="3"/>
        <v>19272606000000</v>
      </c>
      <c r="S6" s="2">
        <f t="shared" si="3"/>
        <v>15743268000000</v>
      </c>
      <c r="T6" s="2">
        <f t="shared" si="3"/>
        <v>14650051000000</v>
      </c>
      <c r="U6" s="2">
        <f t="shared" si="3"/>
        <v>12408401000000</v>
      </c>
      <c r="V6" s="2">
        <f t="shared" si="3"/>
        <v>9667493000000</v>
      </c>
      <c r="W6" s="2">
        <f t="shared" si="3"/>
        <v>7954003000000</v>
      </c>
      <c r="X6" s="2">
        <f t="shared" si="3"/>
        <v>7459196000000</v>
      </c>
      <c r="Y6" s="2">
        <f t="shared" si="3"/>
        <v>5427052000000</v>
      </c>
      <c r="Z6" s="2">
        <f t="shared" si="3"/>
        <v>5060831000000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76.22</v>
      </c>
      <c r="E7" s="3">
        <f>IFERROR(INDEX(E51:E500,MATCH($C$7,$C$51:$C$500,0))/1000000000,"")</f>
        <v>76.22</v>
      </c>
      <c r="H7" s="3">
        <f>IFERROR(INDEX(D7:G7,COUNT(D7:G7)),"")</f>
        <v>76.22</v>
      </c>
      <c r="I7" s="3">
        <f t="shared" ref="I7:Z7" si="4">IFERROR(INDEX(I51:I500,MATCH($C$7,$C$51:$C$500,0))/1000000000,"")</f>
        <v>76.22</v>
      </c>
      <c r="J7" s="3">
        <f t="shared" si="4"/>
        <v>76.22</v>
      </c>
      <c r="K7" s="3">
        <f t="shared" si="4"/>
        <v>76.22</v>
      </c>
      <c r="L7" s="3">
        <f t="shared" si="4"/>
        <v>76.22</v>
      </c>
      <c r="M7" s="3">
        <f t="shared" si="4"/>
        <v>76.22</v>
      </c>
      <c r="N7" s="3">
        <f t="shared" si="4"/>
        <v>76.22</v>
      </c>
      <c r="O7" s="3">
        <f t="shared" si="4"/>
        <v>76.22</v>
      </c>
      <c r="P7" s="3">
        <f t="shared" si="4"/>
        <v>76.22</v>
      </c>
      <c r="Q7" s="3">
        <f t="shared" si="4"/>
        <v>67.75</v>
      </c>
      <c r="R7" s="3">
        <f t="shared" si="4"/>
        <v>67.75</v>
      </c>
      <c r="S7" s="3">
        <f t="shared" si="4"/>
        <v>67.75</v>
      </c>
      <c r="T7" s="3">
        <f t="shared" si="4"/>
        <v>67.75</v>
      </c>
      <c r="U7" s="3">
        <f t="shared" si="4"/>
        <v>60.97</v>
      </c>
      <c r="V7" s="3">
        <f t="shared" si="4"/>
        <v>56.28</v>
      </c>
      <c r="W7" s="3">
        <f t="shared" si="4"/>
        <v>56.28</v>
      </c>
      <c r="X7" s="3">
        <f t="shared" si="4"/>
        <v>56.28</v>
      </c>
      <c r="Y7" s="3">
        <f t="shared" si="4"/>
        <v>50.03</v>
      </c>
      <c r="Z7" s="3">
        <f t="shared" si="4"/>
        <v>50.03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888000000000</v>
      </c>
      <c r="E8" s="2">
        <f>IFERROR(INDEX(E51:E500,MATCH("Free cash flow (Quarter)",$C$51:$C$500,0)),"")</f>
        <v>492000000000</v>
      </c>
      <c r="H8" s="2">
        <f>IFERROR(INDEX(D8:G8,COUNT(D8:G8)),"")</f>
        <v>492000000000</v>
      </c>
      <c r="I8" s="2">
        <f t="shared" ref="I8:Z8" si="5">IFERROR(INDEX(I51:I500,MATCH($C$8,$C$51:$C$500,0)),"")</f>
        <v>1806000000000</v>
      </c>
      <c r="J8" s="2">
        <f t="shared" si="5"/>
        <v>-7818000000000</v>
      </c>
      <c r="K8" s="2">
        <f t="shared" si="5"/>
        <v>4667000000000</v>
      </c>
      <c r="L8" s="2">
        <f t="shared" si="5"/>
        <v>-13081000000000</v>
      </c>
      <c r="M8" s="2">
        <f t="shared" si="5"/>
        <v>13000000000</v>
      </c>
      <c r="N8" s="2">
        <f t="shared" si="5"/>
        <v>30350000000000</v>
      </c>
      <c r="O8" s="2">
        <f t="shared" si="5"/>
        <v>5774000000000</v>
      </c>
      <c r="P8" s="2">
        <f t="shared" si="5"/>
        <v>-7541000000000</v>
      </c>
      <c r="Q8" s="2">
        <f t="shared" si="5"/>
        <v>-4256000000000</v>
      </c>
      <c r="R8" s="2">
        <f t="shared" si="5"/>
        <v>-4927000000000</v>
      </c>
      <c r="S8" s="2">
        <f t="shared" si="5"/>
        <v>8296000000000</v>
      </c>
      <c r="T8" s="2">
        <f t="shared" si="5"/>
        <v>-6830000000000</v>
      </c>
      <c r="U8" s="2">
        <f t="shared" si="5"/>
        <v>-229000000000</v>
      </c>
      <c r="V8" s="2">
        <f t="shared" si="5"/>
        <v>3367000000000</v>
      </c>
      <c r="W8" s="2">
        <f t="shared" si="5"/>
        <v>-2461000000000</v>
      </c>
      <c r="X8" s="2">
        <f t="shared" si="5"/>
        <v>-470000000000</v>
      </c>
      <c r="Y8" s="2">
        <f t="shared" si="5"/>
        <v>4268000000000</v>
      </c>
      <c r="Z8" s="2">
        <f t="shared" si="5"/>
        <v>-878000000000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11.65</v>
      </c>
      <c r="E9" s="3">
        <f>IFERROR(INDEX(E51:E500,MATCH("Free cash flow per share (Quarter)",$C$51:$C$500,0)),"")</f>
        <v>6.45</v>
      </c>
      <c r="H9" s="3">
        <f>IFERROR(INDEX(D9:G9,COUNT(D9:G9)),"")</f>
        <v>6.45</v>
      </c>
      <c r="I9" s="3">
        <f t="shared" ref="I9:Z9" si="6">IFERROR(INDEX(I51:I500,MATCH($C$9,$C$51:$C$500,0)),"")</f>
        <v>23.7</v>
      </c>
      <c r="J9" s="3">
        <f t="shared" si="6"/>
        <v>-102.58</v>
      </c>
      <c r="K9" s="3">
        <f t="shared" si="6"/>
        <v>61.24</v>
      </c>
      <c r="L9" s="3">
        <f t="shared" si="6"/>
        <v>-171.63</v>
      </c>
      <c r="M9" s="3">
        <f t="shared" si="6"/>
        <v>0.17</v>
      </c>
      <c r="N9" s="3">
        <f t="shared" si="6"/>
        <v>398.22</v>
      </c>
      <c r="O9" s="3">
        <f t="shared" si="6"/>
        <v>75.75</v>
      </c>
      <c r="P9" s="3">
        <f t="shared" si="6"/>
        <v>-98.94</v>
      </c>
      <c r="Q9" s="3">
        <f t="shared" si="6"/>
        <v>-62.82</v>
      </c>
      <c r="R9" s="3">
        <f t="shared" si="6"/>
        <v>-72.73</v>
      </c>
      <c r="S9" s="3">
        <f t="shared" si="6"/>
        <v>122.45</v>
      </c>
      <c r="T9" s="3">
        <f t="shared" si="6"/>
        <v>-100.81</v>
      </c>
      <c r="U9" s="3">
        <f t="shared" si="6"/>
        <v>-3.75</v>
      </c>
      <c r="V9" s="3">
        <f t="shared" si="6"/>
        <v>59.83</v>
      </c>
      <c r="W9" s="3">
        <f t="shared" si="6"/>
        <v>-43.73</v>
      </c>
      <c r="X9" s="3">
        <f t="shared" si="6"/>
        <v>-8.35</v>
      </c>
      <c r="Y9" s="3">
        <f t="shared" si="6"/>
        <v>85.31</v>
      </c>
      <c r="Z9" s="3">
        <f t="shared" si="6"/>
        <v>-17.55</v>
      </c>
    </row>
    <row r="10" spans="1:26" ht="15.5" x14ac:dyDescent="0.35">
      <c r="C10" t="s">
        <v>18</v>
      </c>
      <c r="D10" s="3">
        <f ca="1">IFERROR(IF(D9=0,"",D2/D9),"")</f>
        <v>17.510729613733904</v>
      </c>
      <c r="E10" s="3">
        <f ca="1">IFERROR(IF(E9=0,"",E2/E9),"")</f>
        <v>28.372093023255815</v>
      </c>
      <c r="I10" s="3">
        <f t="shared" ref="I10:Z10" ca="1" si="7">IFERROR(IF(I9=0,"",I2/I9),"")</f>
        <v>8.6919831223628687</v>
      </c>
      <c r="J10" s="3">
        <f t="shared" ca="1" si="7"/>
        <v>-2.0276857087151492</v>
      </c>
      <c r="K10" s="3">
        <f t="shared" ca="1" si="7"/>
        <v>3.9516655780535594</v>
      </c>
      <c r="L10" s="3">
        <f t="shared" ca="1" si="7"/>
        <v>-1.3284390840762106</v>
      </c>
      <c r="M10" s="3">
        <f t="shared" ca="1" si="7"/>
        <v>1952.9411764705881</v>
      </c>
      <c r="N10" s="3">
        <f t="shared" ca="1" si="7"/>
        <v>0.86886645572798948</v>
      </c>
      <c r="O10" s="3">
        <f t="shared" ca="1" si="7"/>
        <v>2.7194719471947195</v>
      </c>
      <c r="P10" s="3">
        <f t="shared" ca="1" si="7"/>
        <v>-2.0820699413786135</v>
      </c>
      <c r="Q10" s="3">
        <f t="shared" ca="1" si="7"/>
        <v>-4.1798901623686717</v>
      </c>
      <c r="R10" s="3">
        <f t="shared" ca="1" si="7"/>
        <v>-4.6496933864980061</v>
      </c>
      <c r="S10" s="3">
        <f t="shared" ca="1" si="7"/>
        <v>1.3889808084932627</v>
      </c>
      <c r="T10" s="3">
        <f t="shared" ca="1" si="7"/>
        <v>-2.0521952187283006</v>
      </c>
      <c r="U10" s="3">
        <f t="shared" ca="1" si="7"/>
        <v>-81.297653333333329</v>
      </c>
      <c r="V10" s="3">
        <f t="shared" ca="1" si="7"/>
        <v>6.5633127193715524</v>
      </c>
      <c r="W10" s="3">
        <f t="shared" ca="1" si="7"/>
        <v>-9.3122981934598688</v>
      </c>
      <c r="X10" s="3">
        <f t="shared" ca="1" si="7"/>
        <v>-90.572263473053894</v>
      </c>
      <c r="Y10" s="3">
        <f t="shared" ca="1" si="7"/>
        <v>3.6914335951236668</v>
      </c>
      <c r="Z10" s="3">
        <f t="shared" ca="1" si="7"/>
        <v>-19.818683760683761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1535339000000</v>
      </c>
      <c r="E11" s="2">
        <f>IFERROR(INDEX(E51:E500,MATCH($C$11,$C$51:$C$500,0)),"")</f>
        <v>1974043000000</v>
      </c>
      <c r="H11" s="2">
        <f>IFERROR(INDEX(D11:G11,COUNT(D11:G11)),"")</f>
        <v>1974043000000</v>
      </c>
      <c r="I11" s="2">
        <f t="shared" ref="I11:Z11" si="8">IFERROR(INDEX(I51:I500,MATCH($C$11,$C$51:$C$500,0)),"")</f>
        <v>1717615000000</v>
      </c>
      <c r="J11" s="2">
        <f t="shared" si="8"/>
        <v>1861870000000</v>
      </c>
      <c r="K11" s="2">
        <f t="shared" si="8"/>
        <v>1570030000000</v>
      </c>
      <c r="L11" s="2">
        <f t="shared" si="8"/>
        <v>1524955000000</v>
      </c>
      <c r="M11" s="2">
        <f t="shared" si="8"/>
        <v>1618419000000</v>
      </c>
      <c r="N11" s="2">
        <f t="shared" si="8"/>
        <v>1538167000000</v>
      </c>
      <c r="O11" s="2">
        <f t="shared" si="8"/>
        <v>1776134000000</v>
      </c>
      <c r="P11" s="2">
        <f t="shared" si="8"/>
        <v>1604849000000</v>
      </c>
      <c r="Q11" s="2">
        <f t="shared" si="8"/>
        <v>1327144000000</v>
      </c>
      <c r="R11" s="2">
        <f t="shared" si="8"/>
        <v>1470208000000</v>
      </c>
      <c r="S11" s="2">
        <f t="shared" si="8"/>
        <v>1978750000000</v>
      </c>
      <c r="T11" s="2">
        <f t="shared" si="8"/>
        <v>2195531000000</v>
      </c>
      <c r="U11" s="2">
        <f t="shared" si="8"/>
        <v>2329825000000</v>
      </c>
      <c r="V11" s="2">
        <f t="shared" si="8"/>
        <v>1920998000000</v>
      </c>
      <c r="W11" s="2">
        <f t="shared" si="8"/>
        <v>1701791000000</v>
      </c>
      <c r="X11" s="2">
        <f t="shared" si="8"/>
        <v>1702224000000</v>
      </c>
      <c r="Y11" s="2">
        <f t="shared" si="8"/>
        <v>1432055000000</v>
      </c>
      <c r="Z11" s="2">
        <f t="shared" si="8"/>
        <v>1767742000000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-115183000000</v>
      </c>
      <c r="E15" s="2">
        <f>IFERROR(INDEX(E51:E500,MATCH($C$15,$C$51:$C$500,0)),"")</f>
        <v>-89427000000</v>
      </c>
      <c r="H15" s="2">
        <f>IFERROR(SUM(D15:G15)*(4/MAX(1,COUNT(D15:G15))),"")</f>
        <v>-409220000000</v>
      </c>
      <c r="I15" s="2">
        <f t="shared" ref="I15:Z15" si="12">IFERROR(INDEX(I51:I500,MATCH($C$15,$C$51:$C$500,0)),"")</f>
        <v>-520598000000</v>
      </c>
      <c r="J15" s="2">
        <f t="shared" si="12"/>
        <v>-401670000000</v>
      </c>
      <c r="K15" s="2">
        <f t="shared" si="12"/>
        <v>-536924000000</v>
      </c>
      <c r="L15" s="2">
        <f t="shared" si="12"/>
        <v>-507015000000</v>
      </c>
      <c r="M15" s="2">
        <f t="shared" si="12"/>
        <v>-495762000000</v>
      </c>
      <c r="N15" s="2">
        <f t="shared" si="12"/>
        <v>-534253000000</v>
      </c>
      <c r="O15" s="2">
        <f t="shared" si="12"/>
        <v>-674914000000</v>
      </c>
      <c r="P15" s="2">
        <f t="shared" si="12"/>
        <v>-773332000000</v>
      </c>
      <c r="Q15" s="2">
        <f t="shared" si="12"/>
        <v>-658845000000</v>
      </c>
      <c r="R15" s="2">
        <f t="shared" si="12"/>
        <v>-676452000000</v>
      </c>
      <c r="S15" s="2">
        <f t="shared" si="12"/>
        <v>-401461000000</v>
      </c>
      <c r="T15" s="2">
        <f t="shared" si="12"/>
        <v>-247506000000</v>
      </c>
      <c r="U15" s="2">
        <f t="shared" si="12"/>
        <v>-613908000000</v>
      </c>
      <c r="V15" s="2">
        <f t="shared" si="12"/>
        <v>-484748000000</v>
      </c>
      <c r="W15" s="2">
        <f t="shared" si="12"/>
        <v>-314210000000</v>
      </c>
      <c r="X15" s="2">
        <f t="shared" si="12"/>
        <v>-258610000000</v>
      </c>
      <c r="Y15" s="2">
        <f t="shared" si="12"/>
        <v>-49889000000</v>
      </c>
      <c r="Z15" s="2">
        <f t="shared" si="12"/>
        <v>-158052000000</v>
      </c>
    </row>
    <row r="16" spans="1:26" ht="15.5" x14ac:dyDescent="0.35">
      <c r="C16" t="s">
        <v>29</v>
      </c>
      <c r="D16" s="2">
        <f>IFERROR(INDEX(D51:D500,MATCH($C$16,$C$51:$C$500,0)),"")</f>
        <v>535571000000</v>
      </c>
      <c r="E16" s="2">
        <f>IFERROR(INDEX(E51:E500,MATCH($C$16,$C$51:$C$500,0)),"")</f>
        <v>397205000000</v>
      </c>
      <c r="H16" s="2">
        <f>IFERROR(SUM(D16:G16)*(4/MAX(1,COUNT(D16:G16))),"")</f>
        <v>1865552000000</v>
      </c>
      <c r="I16" s="2">
        <f t="shared" ref="I16:Z16" si="13">IFERROR(INDEX(I51:I500,MATCH($C$16,$C$51:$C$500,0)),"")</f>
        <v>2222793000000</v>
      </c>
      <c r="J16" s="2">
        <f t="shared" si="13"/>
        <v>1600313000000</v>
      </c>
      <c r="K16" s="2">
        <f t="shared" si="13"/>
        <v>2354674000000</v>
      </c>
      <c r="L16" s="2">
        <f t="shared" si="13"/>
        <v>2040226000000</v>
      </c>
      <c r="M16" s="2">
        <f t="shared" si="13"/>
        <v>2175516000000</v>
      </c>
      <c r="N16" s="2">
        <f t="shared" si="13"/>
        <v>1818645000000</v>
      </c>
      <c r="O16" s="2">
        <f t="shared" si="13"/>
        <v>2599094000000</v>
      </c>
      <c r="P16" s="2">
        <f t="shared" si="13"/>
        <v>3035577000000</v>
      </c>
      <c r="Q16" s="2">
        <f t="shared" si="13"/>
        <v>2519690000000</v>
      </c>
      <c r="R16" s="2">
        <f t="shared" si="13"/>
        <v>2610640000000</v>
      </c>
      <c r="S16" s="2">
        <f t="shared" si="13"/>
        <v>1545023000000</v>
      </c>
      <c r="T16" s="2">
        <f t="shared" si="13"/>
        <v>959834000000</v>
      </c>
      <c r="U16" s="2">
        <f t="shared" si="13"/>
        <v>2184224000000</v>
      </c>
      <c r="V16" s="2">
        <f t="shared" si="13"/>
        <v>1695869000000</v>
      </c>
      <c r="W16" s="2">
        <f t="shared" si="13"/>
        <v>985306000000</v>
      </c>
      <c r="X16" s="2">
        <f t="shared" si="13"/>
        <v>789736000000</v>
      </c>
      <c r="Y16" s="2">
        <f t="shared" si="13"/>
        <v>39237000000</v>
      </c>
      <c r="Z16" s="2">
        <f t="shared" si="13"/>
        <v>637099000000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15548880000000</v>
      </c>
      <c r="E20" s="2">
        <f ca="1">IFERROR(E21*E2,"")</f>
        <v>13948260000000</v>
      </c>
      <c r="H20" s="2">
        <f t="shared" ref="H20:Z20" ca="1" si="14">IFERROR(H21*H2,"")</f>
        <v>13948260000000</v>
      </c>
      <c r="I20" s="2">
        <f t="shared" ca="1" si="14"/>
        <v>15701320000000</v>
      </c>
      <c r="J20" s="2">
        <f t="shared" ca="1" si="14"/>
        <v>15853760000000</v>
      </c>
      <c r="K20" s="2">
        <f t="shared" ca="1" si="14"/>
        <v>18445240000000</v>
      </c>
      <c r="L20" s="2">
        <f t="shared" ca="1" si="14"/>
        <v>17378160000000</v>
      </c>
      <c r="M20" s="2">
        <f t="shared" ca="1" si="14"/>
        <v>25305040000000</v>
      </c>
      <c r="N20" s="2">
        <f t="shared" ca="1" si="14"/>
        <v>26372120000000</v>
      </c>
      <c r="O20" s="2">
        <f t="shared" ca="1" si="14"/>
        <v>15701320000000</v>
      </c>
      <c r="P20" s="2">
        <f t="shared" ca="1" si="14"/>
        <v>15701320000000</v>
      </c>
      <c r="Q20" s="2">
        <f t="shared" ca="1" si="14"/>
        <v>17789842425000</v>
      </c>
      <c r="R20" s="2">
        <f t="shared" ca="1" si="14"/>
        <v>22911166550000</v>
      </c>
      <c r="S20" s="2">
        <f t="shared" ca="1" si="14"/>
        <v>11522967425000</v>
      </c>
      <c r="T20" s="2">
        <f t="shared" ca="1" si="14"/>
        <v>14016241950000</v>
      </c>
      <c r="U20" s="2">
        <f t="shared" ca="1" si="14"/>
        <v>18587692214000</v>
      </c>
      <c r="V20" s="2">
        <f t="shared" ca="1" si="14"/>
        <v>22100199240000</v>
      </c>
      <c r="W20" s="2">
        <f t="shared" ca="1" si="14"/>
        <v>22918724304000</v>
      </c>
      <c r="X20" s="2">
        <f t="shared" ca="1" si="14"/>
        <v>42563348352000</v>
      </c>
      <c r="Y20" s="2">
        <f t="shared" ca="1" si="14"/>
        <v>15755257486000</v>
      </c>
      <c r="Z20" s="2">
        <f t="shared" ca="1" si="14"/>
        <v>17401329537000</v>
      </c>
    </row>
    <row r="21" spans="1:26" ht="15.5" x14ac:dyDescent="0.35">
      <c r="C21" t="s">
        <v>12</v>
      </c>
      <c r="D21" s="2">
        <f>IFERROR(INDEX(D51:D500,MATCH($C$7,$C$51:$C$500,0)),"")</f>
        <v>76220000000</v>
      </c>
      <c r="E21" s="2">
        <f>IFERROR(INDEX(E51:E500,MATCH($C$7,$C$51:$C$500,0)),"")</f>
        <v>76220000000</v>
      </c>
      <c r="H21" s="2">
        <f>IFERROR(INDEX(D21:G21,COUNT(D21:G21)),"")</f>
        <v>76220000000</v>
      </c>
      <c r="I21" s="2">
        <f t="shared" ref="I21:Z21" si="15">IFERROR(INDEX(I51:I500,MATCH($C$7,$C$51:$C$500,0)),"")</f>
        <v>76220000000</v>
      </c>
      <c r="J21" s="2">
        <f t="shared" si="15"/>
        <v>76220000000</v>
      </c>
      <c r="K21" s="2">
        <f t="shared" si="15"/>
        <v>76220000000</v>
      </c>
      <c r="L21" s="2">
        <f t="shared" si="15"/>
        <v>76220000000</v>
      </c>
      <c r="M21" s="2">
        <f t="shared" si="15"/>
        <v>76220000000</v>
      </c>
      <c r="N21" s="2">
        <f t="shared" si="15"/>
        <v>76220000000</v>
      </c>
      <c r="O21" s="2">
        <f t="shared" si="15"/>
        <v>76220000000</v>
      </c>
      <c r="P21" s="2">
        <f t="shared" si="15"/>
        <v>76220000000</v>
      </c>
      <c r="Q21" s="2">
        <f t="shared" si="15"/>
        <v>67750000000</v>
      </c>
      <c r="R21" s="2">
        <f t="shared" si="15"/>
        <v>67750000000</v>
      </c>
      <c r="S21" s="2">
        <f t="shared" si="15"/>
        <v>67750000000</v>
      </c>
      <c r="T21" s="2">
        <f t="shared" si="15"/>
        <v>67750000000</v>
      </c>
      <c r="U21" s="2">
        <f t="shared" si="15"/>
        <v>60970000000</v>
      </c>
      <c r="V21" s="2">
        <f t="shared" si="15"/>
        <v>56280000000</v>
      </c>
      <c r="W21" s="2">
        <f t="shared" si="15"/>
        <v>56280000000</v>
      </c>
      <c r="X21" s="2">
        <f t="shared" si="15"/>
        <v>56280000000</v>
      </c>
      <c r="Y21" s="2">
        <f t="shared" si="15"/>
        <v>50030000000</v>
      </c>
      <c r="Z21" s="2">
        <f t="shared" si="15"/>
        <v>50030000000</v>
      </c>
    </row>
    <row r="23" spans="1:26" ht="15.5" x14ac:dyDescent="0.35">
      <c r="B23" t="s">
        <v>54</v>
      </c>
      <c r="C23" t="s">
        <v>55</v>
      </c>
      <c r="D23" s="3">
        <f>IFERROR(D5/D6*100,"")</f>
        <v>0.26001880029614605</v>
      </c>
      <c r="E23" s="3">
        <f>IFERROR(E5/E6*100,"")</f>
        <v>-1.0315872158198656</v>
      </c>
      <c r="H23" s="3">
        <f t="shared" ref="H23:Z23" si="16">IFERROR(H5/H6*100,"")</f>
        <v>-1.5506702965097776</v>
      </c>
      <c r="I23" s="3">
        <f t="shared" si="16"/>
        <v>6.930428093075931</v>
      </c>
      <c r="J23" s="3">
        <f t="shared" si="16"/>
        <v>3.6306838119273759</v>
      </c>
      <c r="K23" s="3">
        <f t="shared" si="16"/>
        <v>5.824633132954717</v>
      </c>
      <c r="L23" s="3">
        <f t="shared" si="16"/>
        <v>3.6829547012844541</v>
      </c>
      <c r="M23" s="3">
        <f t="shared" si="16"/>
        <v>5.9767019970636852</v>
      </c>
      <c r="N23" s="3">
        <f t="shared" si="16"/>
        <v>5.8419101346881366</v>
      </c>
      <c r="O23" s="3">
        <f t="shared" si="16"/>
        <v>7.795849910114014</v>
      </c>
      <c r="P23" s="3">
        <f t="shared" si="16"/>
        <v>10.451972008263942</v>
      </c>
      <c r="Q23" s="3">
        <f t="shared" si="16"/>
        <v>8.8433764748467389</v>
      </c>
      <c r="R23" s="3">
        <f t="shared" si="16"/>
        <v>18.215289618850715</v>
      </c>
      <c r="S23" s="3">
        <f t="shared" si="16"/>
        <v>7.5995466760776731</v>
      </c>
      <c r="T23" s="3">
        <f t="shared" si="16"/>
        <v>5.0434978007926388</v>
      </c>
      <c r="U23" s="3">
        <f t="shared" si="16"/>
        <v>9.8283493578262018</v>
      </c>
      <c r="V23" s="3">
        <f t="shared" si="16"/>
        <v>17.694266755610787</v>
      </c>
      <c r="W23" s="3">
        <f t="shared" si="16"/>
        <v>7.9463258940183952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-0.48138038592278276</v>
      </c>
      <c r="E24" s="4" t="str">
        <f>IFERROR(_xlfn.RRI(5,J23,E23),"")</f>
        <v/>
      </c>
      <c r="H24" s="4" t="str">
        <f t="shared" ref="H24:Z24" si="17">IFERROR(_xlfn.RRI(5,M23,H23),"")</f>
        <v/>
      </c>
      <c r="I24" s="4">
        <f t="shared" si="17"/>
        <v>3.4763349547680455E-2</v>
      </c>
      <c r="J24" s="4">
        <f t="shared" si="17"/>
        <v>-0.14172790623131581</v>
      </c>
      <c r="K24" s="4">
        <f t="shared" si="17"/>
        <v>-0.11036047883819122</v>
      </c>
      <c r="L24" s="4">
        <f t="shared" si="17"/>
        <v>-0.16070303497794769</v>
      </c>
      <c r="M24" s="4">
        <f t="shared" si="17"/>
        <v>-0.19978791804726703</v>
      </c>
      <c r="N24" s="4">
        <f t="shared" si="17"/>
        <v>-5.124639949600418E-2</v>
      </c>
      <c r="O24" s="4">
        <f t="shared" si="17"/>
        <v>9.1003959371548593E-2</v>
      </c>
      <c r="P24" s="4">
        <f t="shared" si="17"/>
        <v>1.2379938453368045E-2</v>
      </c>
      <c r="Q24" s="4">
        <f t="shared" si="17"/>
        <v>-0.12952338449066136</v>
      </c>
      <c r="R24" s="4">
        <f t="shared" si="17"/>
        <v>0.18046724688945393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21.75</v>
      </c>
      <c r="J25" s="3">
        <f t="shared" si="18"/>
        <v>14.64</v>
      </c>
      <c r="K25" s="3">
        <f t="shared" si="18"/>
        <v>22.87</v>
      </c>
      <c r="L25" s="3">
        <f t="shared" si="18"/>
        <v>19.3</v>
      </c>
      <c r="M25" s="3">
        <f t="shared" si="18"/>
        <v>21.58</v>
      </c>
      <c r="N25" s="3">
        <f t="shared" si="18"/>
        <v>16.62</v>
      </c>
      <c r="O25" s="3">
        <f t="shared" si="18"/>
        <v>24.18</v>
      </c>
      <c r="P25" s="3">
        <f t="shared" si="18"/>
        <v>28.79</v>
      </c>
      <c r="Q25" s="3">
        <f t="shared" si="18"/>
        <v>26.63</v>
      </c>
      <c r="R25" s="3">
        <f t="shared" si="18"/>
        <v>28.76</v>
      </c>
      <c r="S25" s="3">
        <f t="shared" si="18"/>
        <v>16.809999999999999</v>
      </c>
      <c r="T25" s="3">
        <f t="shared" si="18"/>
        <v>10.31</v>
      </c>
      <c r="U25" s="3">
        <f t="shared" si="18"/>
        <v>25.34</v>
      </c>
      <c r="V25" s="3">
        <f t="shared" si="18"/>
        <v>21.47</v>
      </c>
      <c r="W25" s="3">
        <f t="shared" si="18"/>
        <v>11.89</v>
      </c>
      <c r="X25" s="3">
        <f t="shared" si="18"/>
        <v>9.44</v>
      </c>
      <c r="Y25" s="3">
        <f t="shared" si="18"/>
        <v>-0.21</v>
      </c>
      <c r="Z25" s="3">
        <f t="shared" si="18"/>
        <v>9.58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5.5274996995810177E-2</v>
      </c>
      <c r="J26" s="4">
        <f t="shared" si="19"/>
        <v>-9.548253681626695E-2</v>
      </c>
      <c r="K26" s="4">
        <f t="shared" si="19"/>
        <v>-4.4996639173817243E-2</v>
      </c>
      <c r="L26" s="4">
        <f t="shared" si="19"/>
        <v>-6.2357620106932798E-2</v>
      </c>
      <c r="M26" s="4">
        <f t="shared" si="19"/>
        <v>-5.5824967844105955E-2</v>
      </c>
      <c r="N26" s="4">
        <f t="shared" si="19"/>
        <v>-2.2708493102835403E-3</v>
      </c>
      <c r="O26" s="4">
        <f t="shared" si="19"/>
        <v>0.18587667291581544</v>
      </c>
      <c r="P26" s="4">
        <f t="shared" si="19"/>
        <v>2.5857436122403987E-2</v>
      </c>
      <c r="Q26" s="4">
        <f t="shared" si="19"/>
        <v>4.401761047268038E-2</v>
      </c>
      <c r="R26" s="4">
        <f t="shared" si="19"/>
        <v>0.19322242135929968</v>
      </c>
      <c r="S26" s="4">
        <f t="shared" si="19"/>
        <v>0.12232630972798519</v>
      </c>
      <c r="T26" s="4" t="str">
        <f t="shared" si="19"/>
        <v/>
      </c>
      <c r="U26" s="4">
        <f t="shared" si="19"/>
        <v>0.21475367131795431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43.442757806350038</v>
      </c>
      <c r="E27" s="3">
        <f>IFERROR(E4/E21,"")</f>
        <v>41.1132248753608</v>
      </c>
      <c r="H27" s="3">
        <f t="shared" ref="H27:Z27" si="20">IFERROR(H4/H21,"")</f>
        <v>169.11196536342166</v>
      </c>
      <c r="I27" s="3">
        <f t="shared" si="20"/>
        <v>173.25969561794804</v>
      </c>
      <c r="J27" s="3">
        <f t="shared" si="20"/>
        <v>171.37499344004198</v>
      </c>
      <c r="K27" s="3">
        <f t="shared" si="20"/>
        <v>155.91565205982681</v>
      </c>
      <c r="L27" s="3">
        <f t="shared" si="20"/>
        <v>136.45308318026764</v>
      </c>
      <c r="M27" s="3">
        <f t="shared" si="20"/>
        <v>140.77715822618734</v>
      </c>
      <c r="N27" s="3">
        <f t="shared" si="20"/>
        <v>168.2850039359748</v>
      </c>
      <c r="O27" s="3">
        <f t="shared" si="20"/>
        <v>203.09458147467856</v>
      </c>
      <c r="P27" s="3">
        <f t="shared" si="20"/>
        <v>194.04401731828915</v>
      </c>
      <c r="Q27" s="3">
        <f t="shared" si="20"/>
        <v>218.49270848708488</v>
      </c>
      <c r="R27" s="3">
        <f t="shared" si="20"/>
        <v>199.94758671586715</v>
      </c>
      <c r="S27" s="3">
        <f t="shared" si="20"/>
        <v>205.2468634686347</v>
      </c>
      <c r="T27" s="3">
        <f t="shared" si="20"/>
        <v>197.78323247232473</v>
      </c>
      <c r="U27" s="3">
        <f t="shared" si="20"/>
        <v>183.70275545350171</v>
      </c>
      <c r="V27" s="3">
        <f t="shared" si="20"/>
        <v>168.48939232409381</v>
      </c>
      <c r="W27" s="3">
        <f t="shared" si="20"/>
        <v>144.5543710021322</v>
      </c>
      <c r="X27" s="3">
        <f t="shared" si="20"/>
        <v>116.38056147832268</v>
      </c>
      <c r="Y27" s="3">
        <f t="shared" si="20"/>
        <v>124.56342194683189</v>
      </c>
      <c r="Z27" s="3">
        <f t="shared" si="20"/>
        <v>118.78167099740156</v>
      </c>
    </row>
    <row r="28" spans="1:26" ht="15.5" x14ac:dyDescent="0.35">
      <c r="C28" t="s">
        <v>61</v>
      </c>
      <c r="D28" s="4">
        <f>IFERROR(_xlfn.RRI(5,I27,D27),"")</f>
        <v>-0.24169491547026811</v>
      </c>
      <c r="E28" s="4">
        <f>IFERROR(_xlfn.RRI(5,J27,E27),"")</f>
        <v>-0.24836530527147327</v>
      </c>
      <c r="H28" s="4">
        <f t="shared" ref="H28:Z28" si="21">IFERROR(_xlfn.RRI(5,M27,H27),"")</f>
        <v>3.7357445846512682E-2</v>
      </c>
      <c r="I28" s="4">
        <f t="shared" si="21"/>
        <v>5.8435283116895498E-3</v>
      </c>
      <c r="J28" s="4">
        <f t="shared" si="21"/>
        <v>-3.3393251498093468E-2</v>
      </c>
      <c r="K28" s="4">
        <f t="shared" si="21"/>
        <v>-4.2810575638869586E-2</v>
      </c>
      <c r="L28" s="4">
        <f t="shared" si="21"/>
        <v>-8.9857738277579369E-2</v>
      </c>
      <c r="M28" s="4">
        <f t="shared" si="21"/>
        <v>-6.7769719509682025E-2</v>
      </c>
      <c r="N28" s="4">
        <f t="shared" si="21"/>
        <v>-3.8932751208128002E-2</v>
      </c>
      <c r="O28" s="4">
        <f t="shared" si="21"/>
        <v>5.3140987272237705E-3</v>
      </c>
      <c r="P28" s="4">
        <f t="shared" si="21"/>
        <v>1.1013412959859359E-2</v>
      </c>
      <c r="Q28" s="4">
        <f t="shared" si="21"/>
        <v>5.3350429980523639E-2</v>
      </c>
      <c r="R28" s="4">
        <f t="shared" si="21"/>
        <v>6.7030878891647383E-2</v>
      </c>
      <c r="S28" s="4">
        <f t="shared" si="21"/>
        <v>0.12015782279691378</v>
      </c>
      <c r="T28" s="4">
        <f t="shared" si="21"/>
        <v>9.6881692647086792E-2</v>
      </c>
      <c r="U28" s="4">
        <f t="shared" si="21"/>
        <v>9.1121838141852596E-2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0.48565573770491799</v>
      </c>
      <c r="J29" s="4">
        <f t="shared" si="22"/>
        <v>-0.359860078705728</v>
      </c>
      <c r="K29" s="4">
        <f t="shared" si="22"/>
        <v>0.18497409326424871</v>
      </c>
      <c r="L29" s="4">
        <f t="shared" si="22"/>
        <v>-0.10565338276181639</v>
      </c>
      <c r="M29" s="4">
        <f t="shared" si="22"/>
        <v>0.29843561973525856</v>
      </c>
      <c r="N29" s="4">
        <f t="shared" si="22"/>
        <v>-0.31265508684863519</v>
      </c>
      <c r="O29" s="4">
        <f t="shared" si="22"/>
        <v>-0.16012504341785341</v>
      </c>
      <c r="P29" s="4">
        <f t="shared" si="22"/>
        <v>8.1111528351483303E-2</v>
      </c>
      <c r="Q29" s="4">
        <f t="shared" si="22"/>
        <v>-7.4061196105702443E-2</v>
      </c>
      <c r="R29" s="4">
        <f t="shared" si="22"/>
        <v>0.71088637715645475</v>
      </c>
      <c r="S29" s="4">
        <f t="shared" si="22"/>
        <v>0.6304558680892336</v>
      </c>
      <c r="T29" s="4">
        <f t="shared" si="22"/>
        <v>-0.59313338595106546</v>
      </c>
      <c r="U29" s="4">
        <f t="shared" si="22"/>
        <v>0.18025151374010254</v>
      </c>
      <c r="V29" s="4">
        <f t="shared" si="22"/>
        <v>0.80571909167367517</v>
      </c>
      <c r="W29" s="4">
        <f t="shared" si="22"/>
        <v>0.25953389830508489</v>
      </c>
      <c r="X29" s="4">
        <f t="shared" si="22"/>
        <v>-45.952380952380956</v>
      </c>
      <c r="Y29" s="4">
        <f t="shared" si="22"/>
        <v>-1.0219206680584552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-2.3939383246248266E-2</v>
      </c>
      <c r="I30" s="4">
        <f t="shared" si="23"/>
        <v>1.0997533187742787E-2</v>
      </c>
      <c r="J30" s="4">
        <f t="shared" si="23"/>
        <v>9.9151952841034965E-2</v>
      </c>
      <c r="K30" s="4">
        <f t="shared" si="23"/>
        <v>0.14263194664386766</v>
      </c>
      <c r="L30" s="4">
        <f t="shared" si="23"/>
        <v>-3.0715743238488923E-2</v>
      </c>
      <c r="M30" s="4">
        <f t="shared" si="23"/>
        <v>-0.16345987501211345</v>
      </c>
      <c r="N30" s="4">
        <f t="shared" si="23"/>
        <v>-0.17139589488774104</v>
      </c>
      <c r="O30" s="4">
        <f t="shared" si="23"/>
        <v>4.6641809840206674E-2</v>
      </c>
      <c r="P30" s="4">
        <f t="shared" si="23"/>
        <v>-0.11189705751778392</v>
      </c>
      <c r="Q30" s="4">
        <f t="shared" si="23"/>
        <v>9.2749915494459226E-2</v>
      </c>
      <c r="R30" s="4">
        <f t="shared" si="23"/>
        <v>-2.5819038903741279E-2</v>
      </c>
      <c r="S30" s="4">
        <f t="shared" si="23"/>
        <v>3.7736419326417567E-2</v>
      </c>
      <c r="T30" s="4">
        <f t="shared" si="23"/>
        <v>7.6648153611321448E-2</v>
      </c>
      <c r="U30" s="4">
        <f t="shared" si="23"/>
        <v>9.029270578734469E-2</v>
      </c>
      <c r="V30" s="4">
        <f t="shared" si="23"/>
        <v>0.16557798395185552</v>
      </c>
      <c r="W30" s="4">
        <f t="shared" si="23"/>
        <v>0.24208346450585946</v>
      </c>
      <c r="X30" s="4">
        <f t="shared" si="23"/>
        <v>-6.5692322357697869E-2</v>
      </c>
      <c r="Y30" s="4">
        <f t="shared" si="23"/>
        <v>4.8675447153431715E-2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414.87</v>
      </c>
      <c r="E32" s="3">
        <f>IFERROR(INDEX(E51:E500,MATCH($A$32,$C$51:$C$500,0)),"")</f>
        <v>421.38</v>
      </c>
      <c r="H32" s="3">
        <f>IFERROR(INDEX(D32:G32,COUNT(D32:G32)),"")</f>
        <v>421.38</v>
      </c>
      <c r="I32" s="3">
        <f t="shared" ref="I32:Z32" si="24">IFERROR(INDEX(I51:I500,MATCH($C$32,$C$51:$C$500,0)),"")</f>
        <v>425.81</v>
      </c>
      <c r="J32" s="3">
        <f t="shared" si="24"/>
        <v>401.58</v>
      </c>
      <c r="K32" s="3">
        <f t="shared" si="24"/>
        <v>397.01</v>
      </c>
      <c r="L32" s="3">
        <f t="shared" si="24"/>
        <v>381.2</v>
      </c>
      <c r="M32" s="3">
        <f t="shared" si="24"/>
        <v>371.33</v>
      </c>
      <c r="N32" s="3">
        <f t="shared" si="24"/>
        <v>352.13</v>
      </c>
      <c r="O32" s="3">
        <f t="shared" si="24"/>
        <v>344.41</v>
      </c>
      <c r="P32" s="3">
        <f t="shared" si="24"/>
        <v>324.32</v>
      </c>
      <c r="Q32" s="3">
        <f t="shared" si="24"/>
        <v>302.06</v>
      </c>
      <c r="R32" s="3">
        <f t="shared" si="24"/>
        <v>280.7</v>
      </c>
      <c r="S32" s="3">
        <f t="shared" si="24"/>
        <v>228.88</v>
      </c>
      <c r="T32" s="3">
        <f t="shared" si="24"/>
        <v>213.18</v>
      </c>
      <c r="U32" s="3">
        <f t="shared" si="24"/>
        <v>200.33</v>
      </c>
      <c r="V32" s="3">
        <f t="shared" si="24"/>
        <v>168.77</v>
      </c>
      <c r="W32" s="3">
        <f t="shared" si="24"/>
        <v>138.38</v>
      </c>
      <c r="X32" s="3">
        <f t="shared" si="24"/>
        <v>128.46</v>
      </c>
      <c r="Y32" s="3">
        <f t="shared" si="24"/>
        <v>105.12</v>
      </c>
      <c r="Z32" s="3">
        <f t="shared" si="24"/>
        <v>98.41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0.44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Z33" si="25">IFERROR(INDEX(I51:I500,MATCH($C$33,$C$51:$C$500,0)),"")</f>
        <v>0.48</v>
      </c>
      <c r="J33" s="3">
        <f t="shared" si="25"/>
        <v>0.52</v>
      </c>
      <c r="K33" s="3">
        <f t="shared" si="25"/>
        <v>0.61</v>
      </c>
      <c r="L33" s="3">
        <f t="shared" si="25"/>
        <v>0.6</v>
      </c>
      <c r="M33" s="3">
        <f t="shared" si="25"/>
        <v>0.89</v>
      </c>
      <c r="N33" s="3">
        <f t="shared" si="25"/>
        <v>0.98</v>
      </c>
      <c r="O33" s="3">
        <f t="shared" si="25"/>
        <v>0.6</v>
      </c>
      <c r="P33" s="3">
        <f t="shared" si="25"/>
        <v>0.64</v>
      </c>
      <c r="Q33" s="3">
        <f t="shared" si="25"/>
        <v>0.87</v>
      </c>
      <c r="R33" s="3">
        <f t="shared" si="25"/>
        <v>1.21</v>
      </c>
      <c r="S33" s="3">
        <f t="shared" si="25"/>
        <v>0.75</v>
      </c>
      <c r="T33" s="3">
        <f t="shared" si="25"/>
        <v>0.98</v>
      </c>
      <c r="U33" s="3">
        <f t="shared" si="25"/>
        <v>1.55</v>
      </c>
      <c r="V33" s="3">
        <f t="shared" si="25"/>
        <v>2.38</v>
      </c>
      <c r="W33" s="3">
        <f t="shared" si="25"/>
        <v>3.01</v>
      </c>
      <c r="X33" s="3">
        <f t="shared" si="25"/>
        <v>6.03</v>
      </c>
      <c r="Y33" s="3">
        <f t="shared" si="25"/>
        <v>3.03</v>
      </c>
      <c r="Z33" s="3">
        <f t="shared" si="25"/>
        <v>3.62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34.99</v>
      </c>
      <c r="E34" s="3">
        <f>IFERROR(INDEX(E51:E500,MATCH($A$34,$C$51:$C$500,0)),"")</f>
        <v>51.91</v>
      </c>
      <c r="H34" s="3">
        <f>IFERROR(INDEX(D34:G34,COUNT(D34:G34)),"")</f>
        <v>51.91</v>
      </c>
      <c r="I34" s="3">
        <f t="shared" ref="I34:Z34" si="26">IFERROR(INDEX(I51:I500,MATCH($C$34,$C$51:$C$500,0)),"")</f>
        <v>9.4700000000000006</v>
      </c>
      <c r="J34" s="3">
        <f t="shared" si="26"/>
        <v>14.21</v>
      </c>
      <c r="K34" s="3">
        <f t="shared" si="26"/>
        <v>10.58</v>
      </c>
      <c r="L34" s="3">
        <f t="shared" si="26"/>
        <v>11.81</v>
      </c>
      <c r="M34" s="3">
        <f t="shared" si="26"/>
        <v>15.38</v>
      </c>
      <c r="N34" s="3">
        <f t="shared" si="26"/>
        <v>20.82</v>
      </c>
      <c r="O34" s="3">
        <f t="shared" si="26"/>
        <v>8.52</v>
      </c>
      <c r="P34" s="3">
        <f t="shared" si="26"/>
        <v>7.16</v>
      </c>
      <c r="Q34" s="3">
        <f t="shared" si="26"/>
        <v>9.91</v>
      </c>
      <c r="R34" s="3">
        <f t="shared" si="26"/>
        <v>11.82</v>
      </c>
      <c r="S34" s="3">
        <f t="shared" si="26"/>
        <v>10.17</v>
      </c>
      <c r="T34" s="3">
        <f t="shared" si="26"/>
        <v>20.170000000000002</v>
      </c>
      <c r="U34" s="3">
        <f t="shared" si="26"/>
        <v>12.23</v>
      </c>
      <c r="V34" s="3">
        <f t="shared" si="26"/>
        <v>18.72</v>
      </c>
      <c r="W34" s="3">
        <f t="shared" si="26"/>
        <v>35.07</v>
      </c>
      <c r="X34" s="3">
        <f t="shared" si="26"/>
        <v>81.99</v>
      </c>
      <c r="Y34" s="3">
        <f t="shared" si="26"/>
        <v>-1514.29</v>
      </c>
      <c r="Z34" s="3">
        <f t="shared" si="26"/>
        <v>37.159999999999997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4.21</v>
      </c>
      <c r="E35" s="3">
        <f>IFERROR(INDEX(E51:E500,MATCH($A$35,$C$51:$C$500,0)),"")</f>
        <v>4.96</v>
      </c>
      <c r="H35" s="3">
        <f>IFERROR(INDEX(D35:G35,COUNT(D35:G35)),"")</f>
        <v>4.96</v>
      </c>
      <c r="I35" s="3">
        <f t="shared" ref="I35:Z35" si="27">IFERROR(INDEX(I51:I500,MATCH($C$35,$C$51:$C$500,0)),"")</f>
        <v>1.19</v>
      </c>
      <c r="J35" s="3">
        <f t="shared" si="27"/>
        <v>1.21</v>
      </c>
      <c r="K35" s="3">
        <f t="shared" si="27"/>
        <v>1.55</v>
      </c>
      <c r="L35" s="3">
        <f t="shared" si="27"/>
        <v>1.67</v>
      </c>
      <c r="M35" s="3">
        <f t="shared" si="27"/>
        <v>2.36</v>
      </c>
      <c r="N35" s="3">
        <f t="shared" si="27"/>
        <v>2.06</v>
      </c>
      <c r="O35" s="3">
        <f t="shared" si="27"/>
        <v>1.01</v>
      </c>
      <c r="P35" s="3">
        <f t="shared" si="27"/>
        <v>1.06</v>
      </c>
      <c r="Q35" s="3">
        <f t="shared" si="27"/>
        <v>1.21</v>
      </c>
      <c r="R35" s="3">
        <f t="shared" si="27"/>
        <v>1.7</v>
      </c>
      <c r="S35" s="3">
        <f t="shared" si="27"/>
        <v>0.83</v>
      </c>
      <c r="T35" s="3">
        <f t="shared" si="27"/>
        <v>1.05</v>
      </c>
      <c r="U35" s="3">
        <f t="shared" si="27"/>
        <v>1.69</v>
      </c>
      <c r="V35" s="3">
        <f t="shared" si="27"/>
        <v>2.39</v>
      </c>
      <c r="W35" s="3">
        <f t="shared" si="27"/>
        <v>2.88</v>
      </c>
      <c r="X35" s="3">
        <f t="shared" si="27"/>
        <v>6.65</v>
      </c>
      <c r="Y35" s="3">
        <f t="shared" si="27"/>
        <v>2.5499999999999998</v>
      </c>
      <c r="Z35" s="3">
        <f t="shared" si="27"/>
        <v>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3311207000000</v>
      </c>
      <c r="E51" s="5">
        <v>3133650000000</v>
      </c>
      <c r="F51" s="5">
        <v>3242264000000</v>
      </c>
      <c r="G51" s="5">
        <v>3327221000000</v>
      </c>
      <c r="I51" s="5">
        <v>13205854000000</v>
      </c>
      <c r="J51" s="5">
        <v>13062202000000</v>
      </c>
      <c r="K51" s="5">
        <v>11883891000000</v>
      </c>
      <c r="L51" s="5">
        <v>10400454000000</v>
      </c>
      <c r="M51" s="5">
        <v>10730035000000</v>
      </c>
      <c r="N51" s="5">
        <v>12826683000000</v>
      </c>
      <c r="O51" s="5">
        <v>15479869000000</v>
      </c>
      <c r="P51" s="5">
        <v>14790035000000</v>
      </c>
      <c r="Q51" s="5">
        <v>14802881000000</v>
      </c>
      <c r="R51" s="5">
        <v>13546449000000</v>
      </c>
      <c r="S51" s="5">
        <v>13905475000000</v>
      </c>
      <c r="T51" s="5">
        <v>13399814000000</v>
      </c>
      <c r="U51" s="5">
        <v>11200357000000</v>
      </c>
      <c r="V51" s="5">
        <v>9482583000000</v>
      </c>
      <c r="W51" s="5">
        <v>8135520000000</v>
      </c>
      <c r="X51" s="5">
        <v>6549898000000</v>
      </c>
      <c r="Y51" s="5">
        <v>6231908000000</v>
      </c>
      <c r="Z51" s="5">
        <v>5942647000000</v>
      </c>
    </row>
    <row r="52" spans="2:26" ht="15.5" x14ac:dyDescent="0.35">
      <c r="C52" t="s">
        <v>519</v>
      </c>
      <c r="D52" s="5">
        <v>3311207000000</v>
      </c>
      <c r="E52" s="5">
        <v>3133650000000</v>
      </c>
      <c r="F52" s="5">
        <v>3242264000000</v>
      </c>
      <c r="G52" s="5">
        <v>3327221000000</v>
      </c>
      <c r="I52" s="5">
        <v>13205854000000</v>
      </c>
      <c r="J52" s="5">
        <v>13062202000000</v>
      </c>
      <c r="K52" s="5">
        <v>11883891000000</v>
      </c>
      <c r="L52" s="5">
        <v>10400454000000</v>
      </c>
      <c r="M52" s="5">
        <v>10730035000000</v>
      </c>
      <c r="N52" s="5">
        <v>12826683000000</v>
      </c>
      <c r="O52" s="5">
        <v>15479869000000</v>
      </c>
      <c r="P52" s="5">
        <v>14790035000000</v>
      </c>
      <c r="Q52" s="5">
        <v>14802881000000</v>
      </c>
      <c r="R52" s="5">
        <v>13546449000000</v>
      </c>
      <c r="S52" s="5">
        <v>13905475000000</v>
      </c>
      <c r="T52" s="5">
        <v>13399814000000</v>
      </c>
      <c r="U52" s="5">
        <v>11200357000000</v>
      </c>
      <c r="V52" s="5">
        <v>9482583000000</v>
      </c>
      <c r="W52" s="5">
        <v>8135520000000</v>
      </c>
      <c r="X52" s="5">
        <v>6474846000000</v>
      </c>
      <c r="Y52" s="5">
        <v>6113090000000</v>
      </c>
      <c r="Z52" s="5">
        <v>5828514000000</v>
      </c>
    </row>
    <row r="53" spans="2:26" ht="15.5" x14ac:dyDescent="0.35">
      <c r="C53" t="s">
        <v>614</v>
      </c>
      <c r="X53" s="5">
        <v>75052000000</v>
      </c>
      <c r="Y53" s="5">
        <v>118818000000</v>
      </c>
      <c r="Z53" s="5">
        <v>114133000000</v>
      </c>
    </row>
    <row r="54" spans="2:26" ht="15.5" x14ac:dyDescent="0.35">
      <c r="C54" t="s">
        <v>85</v>
      </c>
      <c r="D54" s="5">
        <v>-1413905000000</v>
      </c>
      <c r="E54" s="5">
        <v>-1318846000000</v>
      </c>
      <c r="F54" s="5">
        <v>-1393854000000</v>
      </c>
      <c r="G54" s="5">
        <v>-1528029000000</v>
      </c>
      <c r="I54" s="5">
        <v>-5983952000000</v>
      </c>
      <c r="J54" s="5">
        <v>-5956792000000</v>
      </c>
      <c r="K54" s="5">
        <v>-4650268000000</v>
      </c>
      <c r="L54" s="5">
        <v>-3191688000000</v>
      </c>
      <c r="M54" s="5">
        <v>-3612756000000</v>
      </c>
      <c r="N54" s="5">
        <v>-5566873000000</v>
      </c>
      <c r="O54" s="5">
        <v>-7311894000000</v>
      </c>
      <c r="P54" s="5">
        <v>-6690157000000</v>
      </c>
      <c r="Q54" s="5">
        <v>-7100731000000</v>
      </c>
      <c r="R54" s="5">
        <v>-6938906000000</v>
      </c>
      <c r="S54" s="5">
        <v>-7417237000000</v>
      </c>
      <c r="T54" s="5">
        <v>-7468118000000</v>
      </c>
      <c r="U54" s="5">
        <v>-5399510000000</v>
      </c>
      <c r="V54" s="5">
        <v>-4168848000000</v>
      </c>
      <c r="W54" s="5">
        <v>-3919972000000</v>
      </c>
      <c r="X54" s="5">
        <v>-2924809000000</v>
      </c>
      <c r="Y54" s="5">
        <v>-3135791000000</v>
      </c>
      <c r="Z54" s="5">
        <v>-3186666000000</v>
      </c>
    </row>
    <row r="55" spans="2:26" ht="15.5" x14ac:dyDescent="0.35">
      <c r="C55" t="s">
        <v>520</v>
      </c>
      <c r="D55" s="5">
        <v>-1413905000000</v>
      </c>
      <c r="E55" s="5">
        <v>-1318846000000</v>
      </c>
      <c r="F55" s="5">
        <v>-1393854000000</v>
      </c>
      <c r="G55" s="5">
        <v>-1528029000000</v>
      </c>
      <c r="I55" s="5">
        <v>-5983952000000</v>
      </c>
      <c r="J55" s="5">
        <v>-5956792000000</v>
      </c>
      <c r="K55" s="5">
        <v>-4650268000000</v>
      </c>
      <c r="L55" s="5">
        <v>-3191688000000</v>
      </c>
      <c r="M55" s="5">
        <v>-3612756000000</v>
      </c>
      <c r="N55" s="5">
        <v>-5566873000000</v>
      </c>
      <c r="O55" s="5">
        <v>-7311894000000</v>
      </c>
      <c r="P55" s="5">
        <v>-6690157000000</v>
      </c>
      <c r="Q55" s="5">
        <v>-7100731000000</v>
      </c>
      <c r="R55" s="5">
        <v>-6938906000000</v>
      </c>
      <c r="S55" s="5">
        <v>-7417237000000</v>
      </c>
      <c r="T55" s="5">
        <v>-7468118000000</v>
      </c>
      <c r="U55" s="5">
        <v>-5399510000000</v>
      </c>
      <c r="V55" s="5">
        <v>-4168848000000</v>
      </c>
      <c r="W55" s="5">
        <v>-3919972000000</v>
      </c>
      <c r="X55" s="5">
        <v>-2903116000000</v>
      </c>
      <c r="Y55" s="5">
        <v>-3121199000000</v>
      </c>
      <c r="Z55" s="5">
        <v>-3170768000000</v>
      </c>
    </row>
    <row r="56" spans="2:26" ht="15.5" x14ac:dyDescent="0.35">
      <c r="C56" t="s">
        <v>615</v>
      </c>
      <c r="X56" s="5">
        <v>-21693000000</v>
      </c>
      <c r="Y56" s="5">
        <v>-14592000000</v>
      </c>
      <c r="Z56" s="5">
        <v>-15898000000</v>
      </c>
    </row>
    <row r="57" spans="2:26" ht="15.5" x14ac:dyDescent="0.35">
      <c r="C57" t="s">
        <v>616</v>
      </c>
      <c r="D57" s="5">
        <v>-1413905000000</v>
      </c>
      <c r="E57" s="5">
        <v>-1318846000000</v>
      </c>
      <c r="F57" s="5">
        <v>-1393854000000</v>
      </c>
      <c r="G57" s="5">
        <v>-1528029000000</v>
      </c>
      <c r="I57" s="5">
        <v>-5983952000000</v>
      </c>
      <c r="J57" s="5">
        <v>-5956792000000</v>
      </c>
      <c r="K57" s="5">
        <v>-4650268000000</v>
      </c>
      <c r="L57" s="5">
        <v>-3191688000000</v>
      </c>
      <c r="M57" s="5">
        <v>-3612756000000</v>
      </c>
      <c r="N57" s="5">
        <v>-5566873000000</v>
      </c>
      <c r="O57" s="5">
        <v>-7311894000000</v>
      </c>
      <c r="P57" s="5">
        <v>-6690157000000</v>
      </c>
      <c r="Q57" s="5">
        <v>-7100731000000</v>
      </c>
      <c r="R57" s="5">
        <v>-6938906000000</v>
      </c>
      <c r="S57" s="5">
        <v>-7417237000000</v>
      </c>
      <c r="T57" s="5">
        <v>-7468118000000</v>
      </c>
      <c r="U57" s="5">
        <v>-5399510000000</v>
      </c>
      <c r="V57" s="5">
        <v>-4168848000000</v>
      </c>
      <c r="W57" s="5">
        <v>-3919972000000</v>
      </c>
      <c r="X57" s="5">
        <v>-2924809000000</v>
      </c>
      <c r="Y57" s="5">
        <v>-3135791000000</v>
      </c>
      <c r="Z57" s="5">
        <v>-3186666000000</v>
      </c>
    </row>
    <row r="58" spans="2:26" ht="15.5" x14ac:dyDescent="0.35">
      <c r="C58" t="s">
        <v>86</v>
      </c>
      <c r="D58" s="5">
        <v>1897302000000</v>
      </c>
      <c r="E58" s="5">
        <v>1814804000000</v>
      </c>
      <c r="F58" s="5">
        <v>1848410000000</v>
      </c>
      <c r="G58" s="5">
        <v>1799192000000</v>
      </c>
      <c r="I58" s="5">
        <v>7221902000000</v>
      </c>
      <c r="J58" s="5">
        <v>7105410000000</v>
      </c>
      <c r="K58" s="5">
        <v>7233623000000</v>
      </c>
      <c r="L58" s="5">
        <v>7208766000000</v>
      </c>
      <c r="M58" s="5">
        <v>7117279000000</v>
      </c>
      <c r="N58" s="5">
        <v>7259810000000</v>
      </c>
      <c r="O58" s="5">
        <v>8167975000000</v>
      </c>
      <c r="P58" s="5">
        <v>8099878000000</v>
      </c>
      <c r="Q58" s="5">
        <v>7702150000000</v>
      </c>
      <c r="R58" s="5">
        <v>6607543000000</v>
      </c>
      <c r="S58" s="5">
        <v>6488238000000</v>
      </c>
      <c r="T58" s="5">
        <v>5931696000000</v>
      </c>
      <c r="U58" s="5">
        <v>5800847000000</v>
      </c>
      <c r="V58" s="5">
        <v>5313735000000</v>
      </c>
      <c r="W58" s="5">
        <v>4215548000000</v>
      </c>
      <c r="X58" s="5">
        <v>3625089000000</v>
      </c>
      <c r="Y58" s="5">
        <v>3096117000000</v>
      </c>
      <c r="Z58" s="5">
        <v>2755981000000</v>
      </c>
    </row>
    <row r="59" spans="2:26" ht="15.5" x14ac:dyDescent="0.35">
      <c r="C59" t="s">
        <v>87</v>
      </c>
      <c r="D59" s="5">
        <v>-1402361000000</v>
      </c>
      <c r="E59" s="5">
        <v>-1414867000000</v>
      </c>
      <c r="F59" s="5">
        <v>-999998000000</v>
      </c>
      <c r="G59" s="5">
        <v>-1267907000000</v>
      </c>
      <c r="I59" s="5">
        <v>-5098956000000</v>
      </c>
      <c r="J59" s="5">
        <v>-5516770000000</v>
      </c>
      <c r="K59" s="5">
        <v>-4885735000000</v>
      </c>
      <c r="L59" s="5">
        <v>-5152572000000</v>
      </c>
      <c r="M59" s="5">
        <v>-4924699000000</v>
      </c>
      <c r="N59" s="5">
        <v>-5408901000000</v>
      </c>
      <c r="O59" s="5">
        <v>-5591109000000</v>
      </c>
      <c r="P59" s="5">
        <v>-5066942000000</v>
      </c>
      <c r="Q59" s="5">
        <v>-5197929000000</v>
      </c>
      <c r="R59" s="5">
        <v>-4022360000000</v>
      </c>
      <c r="S59" s="5">
        <v>-5030521000000</v>
      </c>
      <c r="T59" s="5">
        <v>-4967184000000</v>
      </c>
      <c r="U59" s="5">
        <v>-3510194000000</v>
      </c>
      <c r="V59" s="5">
        <v>-3646371000000</v>
      </c>
      <c r="W59" s="5">
        <v>-3252954000000</v>
      </c>
      <c r="X59" s="5">
        <v>-2857991000000</v>
      </c>
      <c r="Y59" s="5">
        <v>-3059087000000</v>
      </c>
      <c r="Z59" s="5">
        <v>-2360670000000</v>
      </c>
    </row>
    <row r="60" spans="2:26" ht="15.5" x14ac:dyDescent="0.35">
      <c r="C60" t="s">
        <v>617</v>
      </c>
    </row>
    <row r="61" spans="2:26" ht="15.5" x14ac:dyDescent="0.35">
      <c r="C61" t="s">
        <v>619</v>
      </c>
      <c r="D61" s="5">
        <v>102764000000</v>
      </c>
      <c r="E61" s="5">
        <v>93391000000</v>
      </c>
      <c r="F61" s="5">
        <v>87970000000</v>
      </c>
      <c r="G61" s="5">
        <v>103080000000</v>
      </c>
      <c r="I61" s="5">
        <v>359880000000</v>
      </c>
      <c r="J61" s="5">
        <v>368962000000</v>
      </c>
      <c r="K61" s="5">
        <v>393334000000</v>
      </c>
      <c r="L61" s="5">
        <v>343444000000</v>
      </c>
      <c r="M61" s="5">
        <v>371038000000</v>
      </c>
      <c r="N61" s="5">
        <v>349750000000</v>
      </c>
      <c r="O61" s="5">
        <v>411315000000</v>
      </c>
      <c r="P61" s="5">
        <v>380428000000</v>
      </c>
      <c r="Q61" s="5">
        <v>478781000000</v>
      </c>
      <c r="R61" s="5">
        <v>789621000000</v>
      </c>
      <c r="S61" s="5">
        <v>823830000000</v>
      </c>
      <c r="T61" s="5">
        <v>383041000000</v>
      </c>
      <c r="U61" s="5">
        <v>363799000000</v>
      </c>
      <c r="V61" s="5">
        <v>306469000000</v>
      </c>
      <c r="W61" s="5">
        <v>311055000000</v>
      </c>
      <c r="X61" s="5">
        <v>267823000000</v>
      </c>
      <c r="Y61" s="5">
        <v>325032000000</v>
      </c>
      <c r="Z61" s="5">
        <v>354487000000</v>
      </c>
    </row>
    <row r="62" spans="2:26" ht="15.5" x14ac:dyDescent="0.35">
      <c r="C62" t="s">
        <v>620</v>
      </c>
      <c r="D62" s="5">
        <v>61448000000</v>
      </c>
      <c r="E62" s="5">
        <v>23240000000</v>
      </c>
      <c r="F62" s="5">
        <v>22684000000</v>
      </c>
      <c r="G62" s="5">
        <v>1278000000</v>
      </c>
      <c r="I62" s="5">
        <v>91865000000</v>
      </c>
      <c r="J62" s="5">
        <v>-225782000000</v>
      </c>
      <c r="K62" s="5">
        <v>-5943000000</v>
      </c>
      <c r="L62" s="5">
        <v>78442000000</v>
      </c>
      <c r="M62" s="5">
        <v>202005000000</v>
      </c>
      <c r="N62" s="5">
        <v>451622000000</v>
      </c>
      <c r="O62" s="5">
        <v>199371000000</v>
      </c>
      <c r="P62" s="5">
        <v>105810000000</v>
      </c>
      <c r="Q62" s="5">
        <v>173673000000</v>
      </c>
      <c r="R62" s="5">
        <v>226518000000</v>
      </c>
      <c r="S62" s="5">
        <v>185885000000</v>
      </c>
      <c r="T62" s="5">
        <v>-106888000000</v>
      </c>
      <c r="U62" s="5">
        <v>321426000000</v>
      </c>
      <c r="V62" s="5">
        <v>249511000000</v>
      </c>
      <c r="W62" s="5">
        <v>171606000000</v>
      </c>
      <c r="X62" s="5">
        <v>85285000000</v>
      </c>
      <c r="Y62" s="5">
        <v>134814000000</v>
      </c>
      <c r="Z62" s="5">
        <v>183378000000</v>
      </c>
    </row>
    <row r="63" spans="2:26" ht="15.5" x14ac:dyDescent="0.35">
      <c r="C63" t="s">
        <v>618</v>
      </c>
      <c r="D63" s="5">
        <v>-1972000000</v>
      </c>
      <c r="E63" s="5">
        <v>1972000000</v>
      </c>
      <c r="F63" s="5">
        <v>126909000000</v>
      </c>
      <c r="G63" s="5">
        <v>115039000000</v>
      </c>
      <c r="I63" s="5">
        <v>345647000000</v>
      </c>
      <c r="J63" s="5">
        <v>132339000000</v>
      </c>
      <c r="K63" s="5">
        <v>183566000000</v>
      </c>
      <c r="L63" s="5">
        <v>55439000000</v>
      </c>
      <c r="M63" s="5">
        <v>163741000000</v>
      </c>
      <c r="N63" s="5">
        <v>234914000000</v>
      </c>
      <c r="O63" s="5">
        <v>137922000000</v>
      </c>
      <c r="P63" s="5">
        <v>3475000000</v>
      </c>
      <c r="Q63" s="5">
        <v>480462000000</v>
      </c>
      <c r="R63" s="5">
        <v>110275000000</v>
      </c>
      <c r="S63" s="5">
        <v>14596000000</v>
      </c>
      <c r="T63" s="5">
        <v>105375000000</v>
      </c>
      <c r="U63" s="5">
        <v>75324000000</v>
      </c>
      <c r="V63" s="5">
        <v>67528000000</v>
      </c>
      <c r="W63" s="5">
        <v>15466000000</v>
      </c>
      <c r="X63" s="5">
        <v>76786000000</v>
      </c>
    </row>
    <row r="64" spans="2:26" ht="15.5" x14ac:dyDescent="0.35">
      <c r="C64" t="s">
        <v>621</v>
      </c>
      <c r="D64" s="5">
        <v>7405000000</v>
      </c>
      <c r="E64" s="5">
        <v>-5542000000</v>
      </c>
      <c r="F64" s="5">
        <v>-11990000000</v>
      </c>
      <c r="G64" s="5">
        <v>11990000000</v>
      </c>
      <c r="S64" s="5">
        <v>642000000</v>
      </c>
      <c r="T64" s="5">
        <v>3732000000</v>
      </c>
      <c r="W64" s="5">
        <v>10619000000</v>
      </c>
    </row>
    <row r="65" spans="3:26" ht="15.5" x14ac:dyDescent="0.35">
      <c r="C65" t="s">
        <v>97</v>
      </c>
      <c r="D65" s="5">
        <v>-314597000000</v>
      </c>
      <c r="E65" s="5">
        <v>-637003000000</v>
      </c>
      <c r="F65" s="5">
        <v>41839000000</v>
      </c>
      <c r="G65" s="5">
        <v>394075000000</v>
      </c>
      <c r="I65" s="5">
        <v>644075000000</v>
      </c>
      <c r="J65" s="5">
        <v>20699000000</v>
      </c>
      <c r="K65" s="5">
        <v>51503000000</v>
      </c>
      <c r="L65" s="5">
        <v>-381738000000</v>
      </c>
      <c r="M65" s="5">
        <v>75008000000</v>
      </c>
      <c r="N65" s="5">
        <v>329300000000</v>
      </c>
      <c r="O65" s="5">
        <v>238947000000</v>
      </c>
      <c r="P65" s="5">
        <v>438855000000</v>
      </c>
      <c r="Q65" s="5">
        <v>31251000000</v>
      </c>
      <c r="R65" s="5">
        <v>1562062000000</v>
      </c>
      <c r="S65" s="5">
        <v>61433000000</v>
      </c>
      <c r="T65" s="5">
        <v>40356000000</v>
      </c>
      <c r="U65" s="5">
        <v>-325560000000</v>
      </c>
      <c r="V65" s="5">
        <v>502369000000</v>
      </c>
      <c r="W65" s="5">
        <v>-36912000000</v>
      </c>
    </row>
    <row r="66" spans="3:26" ht="15.5" x14ac:dyDescent="0.35">
      <c r="C66" t="s">
        <v>622</v>
      </c>
      <c r="D66" s="5">
        <v>545645000000</v>
      </c>
      <c r="E66" s="5">
        <v>402139000000</v>
      </c>
      <c r="F66" s="5">
        <v>743721000000</v>
      </c>
      <c r="G66" s="5">
        <v>610126000000</v>
      </c>
      <c r="I66" s="5">
        <v>2322910000000</v>
      </c>
      <c r="J66" s="5">
        <v>2160606000000</v>
      </c>
      <c r="K66" s="5">
        <v>2031022000000</v>
      </c>
      <c r="L66" s="5">
        <v>1758528000000</v>
      </c>
      <c r="M66" s="5">
        <v>2092225000000</v>
      </c>
      <c r="N66" s="5">
        <v>2384529000000</v>
      </c>
      <c r="O66" s="5">
        <v>2580258000000</v>
      </c>
      <c r="P66" s="5">
        <v>2262370000000</v>
      </c>
      <c r="Q66" s="5">
        <v>2731981000000</v>
      </c>
      <c r="R66" s="5">
        <v>2103853000000</v>
      </c>
      <c r="S66" s="5">
        <v>2613939000000</v>
      </c>
      <c r="T66" s="5">
        <v>1816678000000</v>
      </c>
      <c r="U66" s="5">
        <v>2277660000000</v>
      </c>
      <c r="V66" s="5">
        <v>2093909000000</v>
      </c>
      <c r="W66" s="5">
        <v>2034584000000</v>
      </c>
      <c r="X66" s="5">
        <v>1945403000000</v>
      </c>
      <c r="Y66" s="5">
        <v>1657483000000</v>
      </c>
      <c r="Z66" s="5">
        <v>1479714000000</v>
      </c>
    </row>
    <row r="67" spans="3:26" ht="15.5" x14ac:dyDescent="0.35">
      <c r="C67" t="s">
        <v>508</v>
      </c>
    </row>
    <row r="68" spans="3:26" ht="15.5" x14ac:dyDescent="0.35">
      <c r="C68" t="s">
        <v>623</v>
      </c>
      <c r="D68" s="5">
        <v>-289190000000</v>
      </c>
      <c r="E68" s="5">
        <v>-120881000000</v>
      </c>
      <c r="F68" s="5">
        <v>-188294000000</v>
      </c>
      <c r="G68" s="5">
        <v>-279604000000</v>
      </c>
      <c r="I68" s="5">
        <v>-955065000000</v>
      </c>
      <c r="J68" s="5">
        <v>-1351113000000</v>
      </c>
      <c r="K68" s="5">
        <v>-1062714000000</v>
      </c>
      <c r="L68" s="5">
        <v>-1234215000000</v>
      </c>
      <c r="M68" s="5">
        <v>-1497974000000</v>
      </c>
      <c r="N68" s="5">
        <v>-2037950000000</v>
      </c>
      <c r="O68" s="5">
        <v>-1758015000000</v>
      </c>
      <c r="P68" s="5">
        <v>-1303293000000</v>
      </c>
      <c r="Q68" s="5">
        <v>-2124889000000</v>
      </c>
      <c r="R68" s="5">
        <v>-1585689000000</v>
      </c>
      <c r="S68" s="5">
        <v>-2289547000000</v>
      </c>
      <c r="T68" s="5">
        <v>-1791998000000</v>
      </c>
      <c r="U68" s="5">
        <v>-787553000000</v>
      </c>
      <c r="V68" s="5">
        <v>-1160332000000</v>
      </c>
      <c r="W68" s="5">
        <v>-1172670000000</v>
      </c>
      <c r="X68" s="5">
        <v>-1232458000000</v>
      </c>
    </row>
    <row r="69" spans="3:26" ht="15.5" x14ac:dyDescent="0.35">
      <c r="C69" t="s">
        <v>1440</v>
      </c>
      <c r="D69" s="5">
        <v>14259000000</v>
      </c>
      <c r="E69" s="5">
        <v>-2461000000</v>
      </c>
      <c r="F69" s="5">
        <v>-10763000000</v>
      </c>
      <c r="G69" s="5">
        <v>-5634000000</v>
      </c>
      <c r="I69" s="5">
        <v>-21201000000</v>
      </c>
      <c r="J69" s="5">
        <v>-18263000000</v>
      </c>
      <c r="K69" s="5">
        <v>-52346000000</v>
      </c>
      <c r="L69" s="5">
        <v>-32005000000</v>
      </c>
      <c r="M69" s="5">
        <v>-42090000000</v>
      </c>
      <c r="N69" s="5">
        <v>-37724000000</v>
      </c>
      <c r="O69" s="5">
        <v>-22928000000</v>
      </c>
      <c r="P69" s="5">
        <v>-7436000000</v>
      </c>
      <c r="Q69" s="5">
        <v>-9244000000</v>
      </c>
      <c r="R69" s="5">
        <v>-9199000000</v>
      </c>
      <c r="S69" s="5">
        <v>-6625000000</v>
      </c>
      <c r="T69" s="5">
        <v>2545000000</v>
      </c>
      <c r="U69" s="5">
        <v>-3651000000</v>
      </c>
      <c r="V69" s="5">
        <v>13069000000</v>
      </c>
      <c r="W69" s="5">
        <v>-8719000000</v>
      </c>
      <c r="X69" s="5">
        <v>-5444000000</v>
      </c>
      <c r="Y69" s="5">
        <v>-1681252000000</v>
      </c>
      <c r="Z69" s="5">
        <v>-1081540000000</v>
      </c>
    </row>
    <row r="70" spans="3:26" ht="15.5" x14ac:dyDescent="0.35">
      <c r="C70" t="s">
        <v>682</v>
      </c>
      <c r="X70" s="5">
        <v>-644000000</v>
      </c>
      <c r="Y70" s="5">
        <v>-11574000000</v>
      </c>
      <c r="Z70" s="5">
        <v>-6014000000</v>
      </c>
    </row>
    <row r="71" spans="3:26" ht="15.5" x14ac:dyDescent="0.35">
      <c r="C71" t="s">
        <v>628</v>
      </c>
      <c r="D71" s="5">
        <v>-814662000000</v>
      </c>
      <c r="E71" s="5">
        <v>-814962000000</v>
      </c>
      <c r="F71" s="5">
        <v>-741742000000</v>
      </c>
      <c r="G71" s="5">
        <v>-836844000000</v>
      </c>
      <c r="I71" s="5">
        <v>-3183992000000</v>
      </c>
      <c r="J71" s="5">
        <v>-3055013000000</v>
      </c>
      <c r="K71" s="5">
        <v>-2805233000000</v>
      </c>
      <c r="L71" s="5">
        <v>-2892936000000</v>
      </c>
      <c r="M71" s="5">
        <v>-2898842000000</v>
      </c>
      <c r="N71" s="5">
        <v>-3176263000000</v>
      </c>
      <c r="O71" s="5">
        <v>-3826414000000</v>
      </c>
      <c r="P71" s="5">
        <v>-3561938000000</v>
      </c>
      <c r="Q71" s="5">
        <v>-3406456000000</v>
      </c>
      <c r="R71" s="5">
        <v>-2490103000000</v>
      </c>
      <c r="S71" s="5">
        <v>-3017757000000</v>
      </c>
      <c r="T71" s="5">
        <v>-2838762000000</v>
      </c>
      <c r="U71" s="5">
        <v>-2638844000000</v>
      </c>
      <c r="V71" s="5">
        <v>-2348677000000</v>
      </c>
      <c r="W71" s="5">
        <v>-2186929000000</v>
      </c>
      <c r="X71" s="5">
        <v>-1984819000000</v>
      </c>
      <c r="Y71" s="5">
        <v>-1731302000000</v>
      </c>
      <c r="Z71" s="5">
        <v>-1522933000000</v>
      </c>
    </row>
    <row r="72" spans="3:26" ht="15.5" x14ac:dyDescent="0.35">
      <c r="C72" t="s">
        <v>839</v>
      </c>
      <c r="F72" s="5">
        <v>3857000000</v>
      </c>
      <c r="G72" s="5">
        <v>-6405000000</v>
      </c>
      <c r="I72" s="5">
        <v>3857000000</v>
      </c>
      <c r="J72" s="5">
        <v>-8408000000</v>
      </c>
      <c r="K72" s="5">
        <v>3603000000</v>
      </c>
      <c r="L72" s="5">
        <v>1750000000</v>
      </c>
      <c r="M72" s="5">
        <v>-1905000000</v>
      </c>
      <c r="N72" s="5">
        <v>-5136000000</v>
      </c>
      <c r="O72" s="5">
        <v>6908000000</v>
      </c>
      <c r="P72" s="5">
        <v>4346000000</v>
      </c>
      <c r="Q72" s="5">
        <v>-2642000000</v>
      </c>
      <c r="R72" s="5">
        <v>-2718000000</v>
      </c>
      <c r="U72" s="5">
        <v>-1836000000</v>
      </c>
      <c r="V72" s="5">
        <v>-242000000</v>
      </c>
      <c r="X72" s="5">
        <v>-8776000000</v>
      </c>
      <c r="Y72" s="5">
        <v>-17175000000</v>
      </c>
      <c r="Z72" s="5">
        <v>88590000000</v>
      </c>
    </row>
    <row r="73" spans="3:26" ht="15.5" x14ac:dyDescent="0.35">
      <c r="C73" t="s">
        <v>681</v>
      </c>
      <c r="D73" s="5">
        <v>-24642000000</v>
      </c>
      <c r="Y73" s="5">
        <v>-9652000000</v>
      </c>
      <c r="Z73" s="5">
        <v>-128615000000</v>
      </c>
    </row>
    <row r="74" spans="3:26" ht="15.5" x14ac:dyDescent="0.35">
      <c r="C74" t="s">
        <v>629</v>
      </c>
      <c r="D74" s="5">
        <v>-833771000000</v>
      </c>
      <c r="E74" s="5">
        <v>-878702000000</v>
      </c>
      <c r="F74" s="5">
        <v>-806777000000</v>
      </c>
      <c r="G74" s="5">
        <v>-749546000000</v>
      </c>
      <c r="I74" s="5">
        <v>-3265465000000</v>
      </c>
      <c r="J74" s="5">
        <v>-3244579000000</v>
      </c>
      <c r="K74" s="5">
        <v>-3000067000000</v>
      </c>
      <c r="L74" s="5">
        <v>-2753694000000</v>
      </c>
      <c r="M74" s="5">
        <v>-2576113000000</v>
      </c>
      <c r="N74" s="5">
        <v>-2536357000000</v>
      </c>
      <c r="O74" s="5">
        <v>-2570918000000</v>
      </c>
      <c r="P74" s="5">
        <v>-2460991000000</v>
      </c>
      <c r="Q74" s="5">
        <v>-2386679000000</v>
      </c>
      <c r="R74" s="5">
        <v>-2038504000000</v>
      </c>
      <c r="S74" s="5">
        <v>-2330531000000</v>
      </c>
      <c r="T74" s="5">
        <v>-2155647000000</v>
      </c>
      <c r="U74" s="5">
        <v>-2355970000000</v>
      </c>
      <c r="V74" s="5">
        <v>-2244098000000</v>
      </c>
      <c r="W74" s="5">
        <v>-1919220000000</v>
      </c>
      <c r="X74" s="5">
        <v>-1571253000000</v>
      </c>
      <c r="Y74" s="5">
        <v>-1265615000000</v>
      </c>
      <c r="Z74" s="5">
        <v>-1189872000000</v>
      </c>
    </row>
    <row r="75" spans="3:26" ht="15.5" x14ac:dyDescent="0.35">
      <c r="C75" t="s">
        <v>630</v>
      </c>
      <c r="D75" s="5">
        <v>-1948006000000</v>
      </c>
      <c r="E75" s="5">
        <v>-1817006000000</v>
      </c>
      <c r="F75" s="5">
        <v>-1743719000000</v>
      </c>
      <c r="G75" s="5">
        <v>-1878033000000</v>
      </c>
      <c r="I75" s="5">
        <v>-7421866000000</v>
      </c>
      <c r="J75" s="5">
        <v>-7677376000000</v>
      </c>
      <c r="K75" s="5">
        <v>-6916757000000</v>
      </c>
      <c r="L75" s="5">
        <v>-6911100000000</v>
      </c>
      <c r="M75" s="5">
        <v>-7016924000000</v>
      </c>
      <c r="N75" s="5">
        <v>-7793430000000</v>
      </c>
      <c r="O75" s="5">
        <v>-8171367000000</v>
      </c>
      <c r="P75" s="5">
        <v>-7329312000000</v>
      </c>
      <c r="Q75" s="5">
        <v>-7929910000000</v>
      </c>
      <c r="R75" s="5">
        <v>-6126213000000</v>
      </c>
      <c r="S75" s="5">
        <v>-7644460000000</v>
      </c>
      <c r="T75" s="5">
        <v>-6783862000000</v>
      </c>
      <c r="U75" s="5">
        <v>-5787854000000</v>
      </c>
      <c r="V75" s="5">
        <v>-5740280000000</v>
      </c>
      <c r="W75" s="5">
        <v>-5287538000000</v>
      </c>
      <c r="X75" s="5">
        <v>-4803394000000</v>
      </c>
      <c r="Y75" s="5">
        <v>-4716570000000</v>
      </c>
      <c r="Z75" s="5">
        <v>-3840384000000</v>
      </c>
    </row>
    <row r="76" spans="3:26" ht="15.5" x14ac:dyDescent="0.35">
      <c r="C76" t="s">
        <v>90</v>
      </c>
      <c r="D76" s="5">
        <v>494941000000</v>
      </c>
      <c r="E76" s="5">
        <v>399937000000</v>
      </c>
      <c r="F76" s="5">
        <v>848412000000</v>
      </c>
      <c r="G76" s="5">
        <v>531285000000</v>
      </c>
      <c r="I76" s="5">
        <v>2122946000000</v>
      </c>
      <c r="J76" s="5">
        <v>1588640000000</v>
      </c>
      <c r="K76" s="5">
        <v>2347888000000</v>
      </c>
      <c r="L76" s="5">
        <v>2056194000000</v>
      </c>
      <c r="M76" s="5">
        <v>2192580000000</v>
      </c>
      <c r="N76" s="5">
        <v>1850909000000</v>
      </c>
      <c r="O76" s="5">
        <v>2576866000000</v>
      </c>
      <c r="P76" s="5">
        <v>3032936000000</v>
      </c>
      <c r="Q76" s="5">
        <v>2504221000000</v>
      </c>
      <c r="R76" s="5">
        <v>2585183000000</v>
      </c>
      <c r="S76" s="5">
        <v>1457717000000</v>
      </c>
      <c r="T76" s="5">
        <v>964512000000</v>
      </c>
      <c r="U76" s="5">
        <v>2290653000000</v>
      </c>
      <c r="V76" s="5">
        <v>1667364000000</v>
      </c>
      <c r="W76" s="5">
        <v>962594000000</v>
      </c>
      <c r="X76" s="5">
        <v>767098000000</v>
      </c>
      <c r="Y76" s="5">
        <v>37030000000</v>
      </c>
      <c r="Z76" s="5">
        <v>395311000000</v>
      </c>
    </row>
    <row r="77" spans="3:26" ht="15.5" x14ac:dyDescent="0.35">
      <c r="C77" t="s">
        <v>91</v>
      </c>
      <c r="D77" s="5">
        <v>40630000000</v>
      </c>
      <c r="E77" s="5">
        <v>-2732000000</v>
      </c>
      <c r="F77" s="5">
        <v>74194000000</v>
      </c>
      <c r="G77" s="5">
        <v>2919000000</v>
      </c>
      <c r="I77" s="5">
        <v>99847000000</v>
      </c>
      <c r="J77" s="5">
        <v>11673000000</v>
      </c>
      <c r="K77" s="5">
        <v>6786000000</v>
      </c>
      <c r="L77" s="5">
        <v>-15968000000</v>
      </c>
      <c r="M77" s="5">
        <v>-17064000000</v>
      </c>
      <c r="N77" s="5">
        <v>-32264000000</v>
      </c>
      <c r="O77" s="5">
        <v>22228000000</v>
      </c>
      <c r="P77" s="5">
        <v>2641000000</v>
      </c>
      <c r="Q77" s="5">
        <v>15469000000</v>
      </c>
      <c r="R77" s="5">
        <v>25457000000</v>
      </c>
      <c r="S77" s="5">
        <v>87306000000</v>
      </c>
      <c r="T77" s="5">
        <v>-4678000000</v>
      </c>
      <c r="U77" s="5">
        <v>-106429000000</v>
      </c>
      <c r="V77" s="5">
        <v>28505000000</v>
      </c>
      <c r="W77" s="5">
        <v>22712000000</v>
      </c>
      <c r="X77" s="5">
        <v>22638000000</v>
      </c>
      <c r="Y77" s="5">
        <v>2207000000</v>
      </c>
      <c r="Z77" s="5">
        <v>241788000000</v>
      </c>
    </row>
    <row r="78" spans="3:26" ht="15.5" x14ac:dyDescent="0.35">
      <c r="C78" t="s">
        <v>29</v>
      </c>
      <c r="D78" s="5">
        <v>535571000000</v>
      </c>
      <c r="E78" s="5">
        <v>397205000000</v>
      </c>
      <c r="F78" s="5">
        <v>922606000000</v>
      </c>
      <c r="G78" s="5">
        <v>534204000000</v>
      </c>
      <c r="I78" s="5">
        <v>2222793000000</v>
      </c>
      <c r="J78" s="5">
        <v>1600313000000</v>
      </c>
      <c r="K78" s="5">
        <v>2354674000000</v>
      </c>
      <c r="L78" s="5">
        <v>2040226000000</v>
      </c>
      <c r="M78" s="5">
        <v>2175516000000</v>
      </c>
      <c r="N78" s="5">
        <v>1818645000000</v>
      </c>
      <c r="O78" s="5">
        <v>2599094000000</v>
      </c>
      <c r="P78" s="5">
        <v>3035577000000</v>
      </c>
      <c r="Q78" s="5">
        <v>2519690000000</v>
      </c>
      <c r="R78" s="5">
        <v>2610640000000</v>
      </c>
      <c r="S78" s="5">
        <v>1545023000000</v>
      </c>
      <c r="T78" s="5">
        <v>959834000000</v>
      </c>
      <c r="U78" s="5">
        <v>2184224000000</v>
      </c>
      <c r="V78" s="5">
        <v>1695869000000</v>
      </c>
      <c r="W78" s="5">
        <v>985306000000</v>
      </c>
      <c r="X78" s="5">
        <v>789736000000</v>
      </c>
      <c r="Y78" s="5">
        <v>39237000000</v>
      </c>
      <c r="Z78" s="5">
        <v>637099000000</v>
      </c>
    </row>
    <row r="79" spans="3:26" ht="15.5" x14ac:dyDescent="0.35">
      <c r="C79" t="s">
        <v>28</v>
      </c>
      <c r="D79" s="5">
        <v>-115183000000</v>
      </c>
      <c r="E79" s="5">
        <v>-89427000000</v>
      </c>
      <c r="F79" s="5">
        <v>-242333000000</v>
      </c>
      <c r="G79" s="5">
        <v>-114695000000</v>
      </c>
      <c r="I79" s="5">
        <v>-520598000000</v>
      </c>
      <c r="J79" s="5">
        <v>-401670000000</v>
      </c>
      <c r="K79" s="5">
        <v>-536924000000</v>
      </c>
      <c r="L79" s="5">
        <v>-507015000000</v>
      </c>
      <c r="M79" s="5">
        <v>-495762000000</v>
      </c>
      <c r="N79" s="5">
        <v>-534253000000</v>
      </c>
      <c r="O79" s="5">
        <v>-674914000000</v>
      </c>
      <c r="P79" s="5">
        <v>-773332000000</v>
      </c>
      <c r="Q79" s="5">
        <v>-658845000000</v>
      </c>
      <c r="R79" s="5">
        <v>-676452000000</v>
      </c>
      <c r="S79" s="5">
        <v>-401461000000</v>
      </c>
      <c r="T79" s="5">
        <v>-247506000000</v>
      </c>
      <c r="U79" s="5">
        <v>-613908000000</v>
      </c>
      <c r="V79" s="5">
        <v>-484748000000</v>
      </c>
      <c r="W79" s="5">
        <v>-314210000000</v>
      </c>
      <c r="X79" s="5">
        <v>-258610000000</v>
      </c>
      <c r="Y79" s="5">
        <v>-49889000000</v>
      </c>
      <c r="Z79" s="5">
        <v>-158052000000</v>
      </c>
    </row>
    <row r="80" spans="3:26" ht="15.5" x14ac:dyDescent="0.35">
      <c r="C80" t="s">
        <v>99</v>
      </c>
      <c r="D80" s="5">
        <v>420388000000</v>
      </c>
      <c r="E80" s="5">
        <v>307778000000</v>
      </c>
      <c r="F80" s="5">
        <v>680273000000</v>
      </c>
      <c r="G80" s="5">
        <v>419509000000</v>
      </c>
      <c r="I80" s="5">
        <v>1702195000000</v>
      </c>
      <c r="J80" s="5">
        <v>1198643000000</v>
      </c>
      <c r="K80" s="5">
        <v>1817750000000</v>
      </c>
      <c r="L80" s="5">
        <v>1533211000000</v>
      </c>
      <c r="M80" s="5">
        <v>1679754000000</v>
      </c>
      <c r="N80" s="5">
        <v>1284392000000</v>
      </c>
      <c r="O80" s="5">
        <v>1924180000000</v>
      </c>
      <c r="P80" s="5">
        <v>2262245000000</v>
      </c>
      <c r="Q80" s="5">
        <v>1860845000000</v>
      </c>
      <c r="R80" s="5">
        <v>1934188000000</v>
      </c>
      <c r="S80" s="5">
        <v>1143562000000</v>
      </c>
      <c r="T80" s="5">
        <v>712328000000</v>
      </c>
      <c r="U80" s="5">
        <v>1570316000000</v>
      </c>
      <c r="V80" s="5">
        <v>1211121000000</v>
      </c>
      <c r="W80" s="5">
        <v>671096000000</v>
      </c>
      <c r="X80" s="5">
        <v>531126000000</v>
      </c>
      <c r="Y80" s="5">
        <v>-10652000000</v>
      </c>
      <c r="Z80" s="5">
        <v>479047000000</v>
      </c>
    </row>
    <row r="81" spans="2:26" ht="15.5" x14ac:dyDescent="0.35">
      <c r="C81" t="s">
        <v>100</v>
      </c>
      <c r="X81" s="5">
        <v>-70137000000</v>
      </c>
      <c r="Y81" s="5">
        <v>-30317000000</v>
      </c>
      <c r="Z81" s="5">
        <v>-10350000000</v>
      </c>
    </row>
    <row r="82" spans="2:26" ht="15.5" x14ac:dyDescent="0.35">
      <c r="C82" t="s">
        <v>511</v>
      </c>
      <c r="R82" s="5">
        <v>33088000000</v>
      </c>
    </row>
    <row r="83" spans="2:26" ht="15.5" x14ac:dyDescent="0.35">
      <c r="C83" t="s">
        <v>101</v>
      </c>
      <c r="D83" s="5">
        <v>420388000000</v>
      </c>
      <c r="E83" s="5">
        <v>307778000000</v>
      </c>
      <c r="F83" s="5">
        <v>680273000000</v>
      </c>
      <c r="G83" s="5">
        <v>419509000000</v>
      </c>
      <c r="I83" s="5">
        <v>1702195000000</v>
      </c>
      <c r="J83" s="5">
        <v>1198643000000</v>
      </c>
      <c r="K83" s="5">
        <v>1817750000000</v>
      </c>
      <c r="L83" s="5">
        <v>1533211000000</v>
      </c>
      <c r="M83" s="5">
        <v>1679754000000</v>
      </c>
      <c r="N83" s="5">
        <v>1284392000000</v>
      </c>
      <c r="O83" s="5">
        <v>1924180000000</v>
      </c>
      <c r="P83" s="5">
        <v>2262245000000</v>
      </c>
      <c r="Q83" s="5">
        <v>1860845000000</v>
      </c>
      <c r="R83" s="5">
        <v>1967276000000</v>
      </c>
      <c r="S83" s="5">
        <v>1143562000000</v>
      </c>
      <c r="T83" s="5">
        <v>712328000000</v>
      </c>
      <c r="U83" s="5">
        <v>1570316000000</v>
      </c>
      <c r="V83" s="5">
        <v>1211121000000</v>
      </c>
      <c r="W83" s="5">
        <v>671096000000</v>
      </c>
      <c r="X83" s="5">
        <v>460989000000</v>
      </c>
      <c r="Y83" s="5">
        <v>-40969000000</v>
      </c>
      <c r="Z83" s="5">
        <v>468697000000</v>
      </c>
    </row>
    <row r="84" spans="2:26" ht="15.5" x14ac:dyDescent="0.35">
      <c r="C84" t="s">
        <v>102</v>
      </c>
      <c r="D84" s="5">
        <v>-314597000000</v>
      </c>
      <c r="E84" s="5">
        <v>-637003000000</v>
      </c>
      <c r="F84" s="5">
        <v>41839000000</v>
      </c>
      <c r="G84" s="5">
        <v>394075000000</v>
      </c>
      <c r="I84" s="5">
        <v>644075000000</v>
      </c>
      <c r="J84" s="5">
        <v>20699000000</v>
      </c>
      <c r="K84" s="5">
        <v>51503000000</v>
      </c>
      <c r="L84" s="5">
        <v>-381738000000</v>
      </c>
      <c r="M84" s="5">
        <v>75008000000</v>
      </c>
      <c r="N84" s="5">
        <v>329300000000</v>
      </c>
      <c r="O84" s="5">
        <v>238947000000</v>
      </c>
      <c r="P84" s="5">
        <v>438855000000</v>
      </c>
      <c r="Q84" s="5">
        <v>31251000000</v>
      </c>
      <c r="R84" s="5">
        <v>1562062000000</v>
      </c>
      <c r="S84" s="5">
        <v>61433000000</v>
      </c>
      <c r="T84" s="5">
        <v>40356000000</v>
      </c>
      <c r="U84" s="5">
        <v>-325560000000</v>
      </c>
      <c r="V84" s="5">
        <v>502369000000</v>
      </c>
      <c r="W84" s="5">
        <v>-36912000000</v>
      </c>
    </row>
    <row r="85" spans="2:26" ht="15.5" x14ac:dyDescent="0.35">
      <c r="C85" t="s">
        <v>288</v>
      </c>
      <c r="D85" s="5">
        <v>-314597000000</v>
      </c>
      <c r="E85" s="5">
        <v>-637003000000</v>
      </c>
      <c r="F85" s="5">
        <v>41839000000</v>
      </c>
      <c r="G85" s="5">
        <v>394075000000</v>
      </c>
      <c r="I85" s="5">
        <v>644075000000</v>
      </c>
      <c r="J85" s="5">
        <v>20699000000</v>
      </c>
      <c r="K85" s="5">
        <v>51503000000</v>
      </c>
      <c r="L85" s="5">
        <v>-381738000000</v>
      </c>
      <c r="M85" s="5">
        <v>75008000000</v>
      </c>
      <c r="N85" s="5">
        <v>329300000000</v>
      </c>
      <c r="O85" s="5">
        <v>238947000000</v>
      </c>
      <c r="P85" s="5">
        <v>438855000000</v>
      </c>
      <c r="Q85" s="5">
        <v>31251000000</v>
      </c>
      <c r="R85" s="5">
        <v>1562062000000</v>
      </c>
      <c r="S85" s="5">
        <v>61433000000</v>
      </c>
      <c r="T85" s="5">
        <v>40356000000</v>
      </c>
      <c r="U85" s="5">
        <v>-325560000000</v>
      </c>
      <c r="V85" s="5">
        <v>502369000000</v>
      </c>
      <c r="W85" s="5">
        <v>-36912000000</v>
      </c>
    </row>
    <row r="86" spans="2:26" ht="15.5" x14ac:dyDescent="0.35">
      <c r="C86" t="s">
        <v>103</v>
      </c>
      <c r="D86" s="5">
        <v>105791000000</v>
      </c>
      <c r="E86" s="5">
        <v>-329225000000</v>
      </c>
      <c r="F86" s="5">
        <v>722112000000</v>
      </c>
      <c r="G86" s="5">
        <v>813584000000</v>
      </c>
      <c r="I86" s="5">
        <v>2346270000000</v>
      </c>
      <c r="J86" s="5">
        <v>1219342000000</v>
      </c>
      <c r="K86" s="5">
        <v>1869253000000</v>
      </c>
      <c r="L86" s="5">
        <v>1151473000000</v>
      </c>
      <c r="M86" s="5">
        <v>1754762000000</v>
      </c>
      <c r="N86" s="5">
        <v>1613692000000</v>
      </c>
      <c r="O86" s="5">
        <v>2163127000000</v>
      </c>
      <c r="P86" s="5">
        <v>2701100000000</v>
      </c>
      <c r="Q86" s="5">
        <v>1892096000000</v>
      </c>
      <c r="R86" s="5">
        <v>3529338000000</v>
      </c>
      <c r="S86" s="5">
        <v>1204995000000</v>
      </c>
      <c r="T86" s="5">
        <v>752684000000</v>
      </c>
      <c r="U86" s="5">
        <v>1244756000000</v>
      </c>
      <c r="V86" s="5">
        <v>1713490000000</v>
      </c>
      <c r="W86" s="5">
        <v>634184000000</v>
      </c>
    </row>
    <row r="87" spans="2:26" ht="15.5" x14ac:dyDescent="0.35">
      <c r="C87" t="s">
        <v>104</v>
      </c>
      <c r="D87" s="5">
        <v>420388000000</v>
      </c>
      <c r="E87" s="5">
        <v>307778000000</v>
      </c>
      <c r="F87" s="5">
        <v>680273000000</v>
      </c>
      <c r="G87" s="5">
        <v>419509000000</v>
      </c>
      <c r="I87" s="5">
        <v>1702195000000</v>
      </c>
      <c r="J87" s="5">
        <v>1198643000000</v>
      </c>
      <c r="K87" s="5">
        <v>1817750000000</v>
      </c>
      <c r="L87" s="5">
        <v>1533211000000</v>
      </c>
      <c r="M87" s="5">
        <v>1679754000000</v>
      </c>
      <c r="N87" s="5">
        <v>1284392000000</v>
      </c>
      <c r="O87" s="5">
        <v>1924180000000</v>
      </c>
      <c r="P87" s="5">
        <v>2262245000000</v>
      </c>
      <c r="Q87" s="5">
        <v>1860845000000</v>
      </c>
      <c r="R87" s="5">
        <v>1967276000000</v>
      </c>
      <c r="S87" s="5">
        <v>1143562000000</v>
      </c>
      <c r="T87" s="5">
        <v>712328000000</v>
      </c>
      <c r="U87" s="5">
        <v>1570316000000</v>
      </c>
      <c r="V87" s="5">
        <v>1211121000000</v>
      </c>
      <c r="W87" s="5">
        <v>671096000000</v>
      </c>
      <c r="X87" s="5">
        <v>460989000000</v>
      </c>
      <c r="Y87" s="5">
        <v>-40969000000</v>
      </c>
      <c r="Z87" s="5">
        <v>468697000000</v>
      </c>
    </row>
    <row r="88" spans="2:26" ht="15.5" x14ac:dyDescent="0.35">
      <c r="C88" t="s">
        <v>8</v>
      </c>
      <c r="D88" s="5">
        <v>83899000000</v>
      </c>
      <c r="E88" s="5">
        <v>-337750000000</v>
      </c>
      <c r="F88" s="5">
        <v>701204000000</v>
      </c>
      <c r="G88" s="5">
        <v>807708000000</v>
      </c>
      <c r="I88" s="5">
        <v>2292827000000</v>
      </c>
      <c r="J88" s="5">
        <v>1133078000000</v>
      </c>
      <c r="K88" s="5">
        <v>1793756000000</v>
      </c>
      <c r="L88" s="5">
        <v>1087722000000</v>
      </c>
      <c r="M88" s="5">
        <v>1716815000000</v>
      </c>
      <c r="N88" s="5">
        <v>1590380000000</v>
      </c>
      <c r="O88" s="5">
        <v>2080316000000</v>
      </c>
      <c r="P88" s="5">
        <v>2622472000000</v>
      </c>
      <c r="Q88" s="5">
        <v>1837215000000</v>
      </c>
      <c r="R88" s="5">
        <v>3510561000000</v>
      </c>
      <c r="S88" s="5">
        <v>1196417000000</v>
      </c>
      <c r="T88" s="5">
        <v>738875000000</v>
      </c>
      <c r="U88" s="5">
        <v>1219541000000</v>
      </c>
      <c r="V88" s="5">
        <v>1710592000000</v>
      </c>
      <c r="W88" s="5">
        <v>632051000000</v>
      </c>
    </row>
    <row r="89" spans="2:26" ht="15.5" x14ac:dyDescent="0.35">
      <c r="C89" t="s">
        <v>289</v>
      </c>
      <c r="D89" s="5">
        <v>21892000000</v>
      </c>
      <c r="E89" s="5">
        <v>8525000000</v>
      </c>
      <c r="F89" s="5">
        <v>20908000000</v>
      </c>
      <c r="G89" s="5">
        <v>5876000000</v>
      </c>
      <c r="I89" s="5">
        <v>53443000000</v>
      </c>
      <c r="J89" s="5">
        <v>86264000000</v>
      </c>
      <c r="K89" s="5">
        <v>75497000000</v>
      </c>
      <c r="L89" s="5">
        <v>63751000000</v>
      </c>
      <c r="M89" s="5">
        <v>37947000000</v>
      </c>
      <c r="N89" s="5">
        <v>23312000000</v>
      </c>
      <c r="O89" s="5">
        <v>82811000000</v>
      </c>
      <c r="P89" s="5">
        <v>78628000000</v>
      </c>
      <c r="Q89" s="5">
        <v>54881000000</v>
      </c>
      <c r="R89" s="5">
        <v>18777000000</v>
      </c>
      <c r="S89" s="5">
        <v>8578000000</v>
      </c>
      <c r="T89" s="5">
        <v>13809000000</v>
      </c>
      <c r="U89" s="5">
        <v>25215000000</v>
      </c>
      <c r="V89" s="5">
        <v>2898000000</v>
      </c>
      <c r="W89" s="5">
        <v>2133000000</v>
      </c>
    </row>
    <row r="90" spans="2:26" ht="15.5" x14ac:dyDescent="0.35">
      <c r="C90" t="s">
        <v>105</v>
      </c>
      <c r="D90" s="5">
        <v>420388000000</v>
      </c>
      <c r="E90" s="5">
        <v>307778000000</v>
      </c>
      <c r="F90" s="5">
        <v>680273000000</v>
      </c>
      <c r="G90" s="5">
        <v>419509000000</v>
      </c>
      <c r="I90" s="5">
        <v>1702195000000</v>
      </c>
      <c r="J90" s="5">
        <v>1198643000000</v>
      </c>
      <c r="K90" s="5">
        <v>1817750000000</v>
      </c>
      <c r="L90" s="5">
        <v>1533211000000</v>
      </c>
      <c r="M90" s="5">
        <v>1679754000000</v>
      </c>
      <c r="N90" s="5">
        <v>1284392000000</v>
      </c>
      <c r="O90" s="5">
        <v>1924180000000</v>
      </c>
      <c r="P90" s="5">
        <v>2262245000000</v>
      </c>
      <c r="Q90" s="5">
        <v>1860845000000</v>
      </c>
      <c r="R90" s="5">
        <v>1967276000000</v>
      </c>
      <c r="S90" s="5">
        <v>1143562000000</v>
      </c>
      <c r="T90" s="5">
        <v>712328000000</v>
      </c>
      <c r="U90" s="5">
        <v>1570316000000</v>
      </c>
      <c r="V90" s="5">
        <v>1211121000000</v>
      </c>
      <c r="W90" s="5">
        <v>671096000000</v>
      </c>
      <c r="X90" s="5">
        <v>460989000000</v>
      </c>
      <c r="Y90" s="5">
        <v>-40969000000</v>
      </c>
      <c r="Z90" s="5">
        <v>468697000000</v>
      </c>
    </row>
    <row r="91" spans="2:26" ht="15.5" x14ac:dyDescent="0.35">
      <c r="C91" t="s">
        <v>106</v>
      </c>
      <c r="D91" s="5">
        <v>105791000000</v>
      </c>
      <c r="E91" s="5">
        <v>-329225000000</v>
      </c>
      <c r="F91" s="5">
        <v>722112000000</v>
      </c>
      <c r="G91" s="5">
        <v>813584000000</v>
      </c>
      <c r="I91" s="5">
        <v>2346270000000</v>
      </c>
      <c r="J91" s="5">
        <v>1219342000000</v>
      </c>
      <c r="K91" s="5">
        <v>1869253000000</v>
      </c>
      <c r="L91" s="5">
        <v>1151473000000</v>
      </c>
      <c r="M91" s="5">
        <v>1754762000000</v>
      </c>
      <c r="N91" s="5">
        <v>1613692000000</v>
      </c>
      <c r="O91" s="5">
        <v>2163127000000</v>
      </c>
      <c r="P91" s="5">
        <v>2701100000000</v>
      </c>
      <c r="Q91" s="5">
        <v>1892096000000</v>
      </c>
      <c r="R91" s="5">
        <v>3529338000000</v>
      </c>
      <c r="S91" s="5">
        <v>1204995000000</v>
      </c>
      <c r="T91" s="5">
        <v>752684000000</v>
      </c>
      <c r="U91" s="5">
        <v>1244756000000</v>
      </c>
      <c r="V91" s="5">
        <v>1713490000000</v>
      </c>
      <c r="W91" s="5">
        <v>634184000000</v>
      </c>
    </row>
    <row r="92" spans="2:26" ht="15.5" x14ac:dyDescent="0.35">
      <c r="C92" t="s">
        <v>107</v>
      </c>
      <c r="D92" s="5">
        <v>105791000000</v>
      </c>
      <c r="E92" s="5">
        <v>-329225000000</v>
      </c>
      <c r="F92" s="5">
        <v>722112000000</v>
      </c>
      <c r="G92" s="5">
        <v>813584000000</v>
      </c>
      <c r="I92" s="5">
        <v>2346270000000</v>
      </c>
      <c r="J92" s="5">
        <v>1219342000000</v>
      </c>
      <c r="K92" s="5">
        <v>1869253000000</v>
      </c>
      <c r="L92" s="5">
        <v>1151473000000</v>
      </c>
      <c r="M92" s="5">
        <v>1754762000000</v>
      </c>
      <c r="N92" s="5">
        <v>1613692000000</v>
      </c>
      <c r="O92" s="5">
        <v>2163127000000</v>
      </c>
      <c r="P92" s="5">
        <v>2701100000000</v>
      </c>
      <c r="Q92" s="5">
        <v>1892096000000</v>
      </c>
      <c r="R92" s="5">
        <v>3529338000000</v>
      </c>
      <c r="S92" s="5">
        <v>1204995000000</v>
      </c>
      <c r="T92" s="5">
        <v>752684000000</v>
      </c>
      <c r="U92" s="5">
        <v>1244756000000</v>
      </c>
      <c r="V92" s="5">
        <v>1713490000000</v>
      </c>
      <c r="W92" s="5">
        <v>634184000000</v>
      </c>
    </row>
    <row r="94" spans="2:26" ht="15.5" x14ac:dyDescent="0.35">
      <c r="B94" t="s">
        <v>108</v>
      </c>
      <c r="C94" t="s">
        <v>109</v>
      </c>
    </row>
    <row r="95" spans="2:26" ht="15.5" x14ac:dyDescent="0.35">
      <c r="C95" t="s">
        <v>20</v>
      </c>
      <c r="D95" s="5">
        <v>1535339000000</v>
      </c>
      <c r="E95" s="5">
        <v>1974043000000</v>
      </c>
      <c r="F95" s="5">
        <v>1717615000000</v>
      </c>
      <c r="G95" s="5">
        <v>1132714000000</v>
      </c>
      <c r="I95" s="5">
        <v>1717615000000</v>
      </c>
      <c r="J95" s="5">
        <v>1861870000000</v>
      </c>
      <c r="K95" s="5">
        <v>1570030000000</v>
      </c>
      <c r="L95" s="5">
        <v>1524955000000</v>
      </c>
      <c r="M95" s="5">
        <v>1618419000000</v>
      </c>
      <c r="N95" s="5">
        <v>1538167000000</v>
      </c>
      <c r="O95" s="5">
        <v>1776134000000</v>
      </c>
      <c r="P95" s="5">
        <v>1604849000000</v>
      </c>
      <c r="Q95" s="5">
        <v>1327144000000</v>
      </c>
      <c r="R95" s="5">
        <v>1470208000000</v>
      </c>
      <c r="S95" s="5">
        <v>1978750000000</v>
      </c>
      <c r="T95" s="5">
        <v>2195531000000</v>
      </c>
      <c r="U95" s="5">
        <v>2329825000000</v>
      </c>
      <c r="V95" s="5">
        <v>1920998000000</v>
      </c>
      <c r="W95" s="5">
        <v>1701791000000</v>
      </c>
      <c r="X95" s="5">
        <v>1702224000000</v>
      </c>
      <c r="Y95" s="5">
        <v>1432055000000</v>
      </c>
      <c r="Z95" s="5">
        <v>1767742000000</v>
      </c>
    </row>
    <row r="96" spans="2:26" ht="15.5" x14ac:dyDescent="0.35">
      <c r="C96" t="s">
        <v>631</v>
      </c>
      <c r="D96" s="5">
        <v>9138657000000</v>
      </c>
      <c r="E96" s="5">
        <v>6092467000000</v>
      </c>
      <c r="F96" s="5">
        <v>7099181000000</v>
      </c>
      <c r="G96" s="5">
        <v>4571491000000</v>
      </c>
      <c r="I96" s="5">
        <v>7099181000000</v>
      </c>
      <c r="J96" s="5">
        <v>10696358000000</v>
      </c>
      <c r="K96" s="5">
        <v>8152106000000</v>
      </c>
      <c r="L96" s="5">
        <v>9654266000000</v>
      </c>
      <c r="M96" s="5">
        <v>4499947000000</v>
      </c>
      <c r="N96" s="5">
        <v>5049530000000</v>
      </c>
      <c r="O96" s="5">
        <v>7730335000000</v>
      </c>
      <c r="P96" s="5">
        <v>8941078000000</v>
      </c>
      <c r="Q96" s="5">
        <v>9135070000000</v>
      </c>
      <c r="R96" s="5">
        <v>9448665000000</v>
      </c>
      <c r="S96" s="5">
        <v>10329997000000</v>
      </c>
      <c r="T96" s="5">
        <v>9850805000000</v>
      </c>
      <c r="U96" s="5">
        <v>9249766000000</v>
      </c>
      <c r="V96" s="5">
        <v>7784483000000</v>
      </c>
      <c r="W96" s="5">
        <v>6484175000000</v>
      </c>
      <c r="X96" s="5">
        <v>3615031000000</v>
      </c>
      <c r="Y96" s="5">
        <v>6188335000000</v>
      </c>
      <c r="Z96" s="5">
        <v>2712139000000</v>
      </c>
    </row>
    <row r="97" spans="3:26" ht="15.5" x14ac:dyDescent="0.35">
      <c r="C97" t="s">
        <v>632</v>
      </c>
    </row>
    <row r="98" spans="3:26" ht="15.5" x14ac:dyDescent="0.35">
      <c r="C98" t="s">
        <v>648</v>
      </c>
      <c r="D98" s="5">
        <v>5395543000000</v>
      </c>
      <c r="E98" s="5">
        <v>2349481000000</v>
      </c>
      <c r="F98" s="5">
        <v>2782292000000</v>
      </c>
      <c r="G98" s="5">
        <v>5932647000000</v>
      </c>
      <c r="I98" s="5">
        <v>2782292000000</v>
      </c>
      <c r="J98" s="5">
        <v>2998966000000</v>
      </c>
      <c r="K98" s="5">
        <v>2496502000000</v>
      </c>
      <c r="L98" s="5">
        <v>2529355000000</v>
      </c>
      <c r="M98" s="5">
        <v>14395316000000</v>
      </c>
      <c r="N98" s="5">
        <v>13029821000000</v>
      </c>
      <c r="O98" s="5">
        <v>5284323000000</v>
      </c>
      <c r="P98" s="5">
        <v>4978245000000</v>
      </c>
      <c r="Q98" s="5">
        <v>3777715000000</v>
      </c>
      <c r="R98" s="5">
        <v>3554721000000</v>
      </c>
      <c r="S98" s="5">
        <v>13948893000000</v>
      </c>
      <c r="T98" s="5">
        <v>5583433000000</v>
      </c>
      <c r="U98" s="5">
        <v>6471565000000</v>
      </c>
      <c r="V98" s="5">
        <v>9049010000000</v>
      </c>
      <c r="W98" s="5">
        <v>7628692000000</v>
      </c>
      <c r="X98" s="5">
        <v>5619810000000</v>
      </c>
      <c r="Y98" s="5">
        <v>1399699000000</v>
      </c>
      <c r="Z98" s="5">
        <v>2089611000000</v>
      </c>
    </row>
    <row r="99" spans="3:26" ht="15.5" x14ac:dyDescent="0.35">
      <c r="C99" t="s">
        <v>113</v>
      </c>
      <c r="D99" s="5">
        <v>99541000000</v>
      </c>
      <c r="E99" s="5">
        <v>99531000000</v>
      </c>
      <c r="F99" s="5">
        <v>99521000000</v>
      </c>
      <c r="G99" s="5">
        <v>99512000000</v>
      </c>
      <c r="I99" s="5">
        <v>99521000000</v>
      </c>
      <c r="J99" s="5">
        <v>99484000000</v>
      </c>
      <c r="K99" s="5">
        <v>99451000000</v>
      </c>
      <c r="L99" s="5">
        <v>469828000000</v>
      </c>
      <c r="M99" s="5">
        <v>469515000000</v>
      </c>
      <c r="N99" s="5">
        <v>1748518000000</v>
      </c>
      <c r="O99" s="5">
        <v>1747098000000</v>
      </c>
      <c r="P99" s="5">
        <v>1745810000000</v>
      </c>
      <c r="Q99" s="5">
        <v>1962073000000</v>
      </c>
      <c r="R99" s="5">
        <v>1963843000000</v>
      </c>
      <c r="S99" s="5">
        <v>1583393000000</v>
      </c>
      <c r="T99" s="5">
        <v>1581986000000</v>
      </c>
      <c r="U99" s="5">
        <v>307909000000</v>
      </c>
      <c r="V99" s="5">
        <v>310713000000</v>
      </c>
      <c r="W99" s="5">
        <v>355336000000</v>
      </c>
    </row>
    <row r="100" spans="3:26" ht="15.5" x14ac:dyDescent="0.35">
      <c r="C100" t="s">
        <v>114</v>
      </c>
      <c r="L100" s="5">
        <v>329879000000</v>
      </c>
      <c r="M100" s="5">
        <v>329659000000</v>
      </c>
      <c r="N100" s="5">
        <v>549338000000</v>
      </c>
      <c r="O100" s="5">
        <v>548956000000</v>
      </c>
      <c r="P100" s="5">
        <v>1548156000000</v>
      </c>
      <c r="Q100" s="5">
        <v>3328832000000</v>
      </c>
      <c r="R100" s="5">
        <v>3323371000000</v>
      </c>
      <c r="S100" s="5">
        <v>2903575000000</v>
      </c>
      <c r="T100" s="5">
        <v>2902151000000</v>
      </c>
      <c r="U100" s="5">
        <v>2681525000000</v>
      </c>
      <c r="V100" s="5">
        <v>2676972000000</v>
      </c>
      <c r="W100" s="5">
        <v>1634994000000</v>
      </c>
      <c r="Y100" s="5">
        <v>1389548000000</v>
      </c>
      <c r="Z100" s="5">
        <v>1607730000000</v>
      </c>
    </row>
    <row r="101" spans="3:26" ht="15.5" x14ac:dyDescent="0.35">
      <c r="C101" t="s">
        <v>1074</v>
      </c>
      <c r="D101" s="5">
        <v>5395543000000</v>
      </c>
      <c r="E101" s="5">
        <v>2349481000000</v>
      </c>
      <c r="F101" s="5">
        <v>2782292000000</v>
      </c>
      <c r="G101" s="5">
        <v>5932647000000</v>
      </c>
      <c r="I101" s="5">
        <v>2782292000000</v>
      </c>
      <c r="J101" s="5">
        <v>2998966000000</v>
      </c>
      <c r="K101" s="5">
        <v>2496502000000</v>
      </c>
      <c r="L101" s="5">
        <v>2529355000000</v>
      </c>
      <c r="M101" s="5">
        <v>14395316000000</v>
      </c>
      <c r="N101" s="5">
        <v>13029821000000</v>
      </c>
      <c r="O101" s="5">
        <v>5284323000000</v>
      </c>
      <c r="P101" s="5">
        <v>4978245000000</v>
      </c>
      <c r="Q101" s="5">
        <v>3777715000000</v>
      </c>
      <c r="R101" s="5">
        <v>3554721000000</v>
      </c>
      <c r="S101" s="5">
        <v>13948893000000</v>
      </c>
      <c r="T101" s="5">
        <v>5583433000000</v>
      </c>
      <c r="U101" s="5">
        <v>6471565000000</v>
      </c>
      <c r="V101" s="5">
        <v>9049010000000</v>
      </c>
      <c r="W101" s="5">
        <v>7628692000000</v>
      </c>
      <c r="X101" s="5">
        <v>5619810000000</v>
      </c>
      <c r="Y101" s="5">
        <v>1399699000000</v>
      </c>
      <c r="Z101" s="5">
        <v>2089611000000</v>
      </c>
    </row>
    <row r="102" spans="3:26" ht="15.5" x14ac:dyDescent="0.35">
      <c r="C102" t="s">
        <v>97</v>
      </c>
      <c r="D102" s="5">
        <v>2621747000000</v>
      </c>
      <c r="E102" s="5">
        <v>2936344000000</v>
      </c>
      <c r="F102" s="5">
        <v>3573347000000</v>
      </c>
      <c r="G102" s="5">
        <v>3540122000000</v>
      </c>
      <c r="I102" s="5">
        <v>3573347000000</v>
      </c>
      <c r="J102" s="5">
        <v>2937886000000</v>
      </c>
      <c r="K102" s="5">
        <v>2920771000000</v>
      </c>
      <c r="L102" s="5">
        <v>2870421000000</v>
      </c>
      <c r="M102" s="5">
        <v>3248193000000</v>
      </c>
      <c r="N102" s="5">
        <v>3156826000000</v>
      </c>
      <c r="O102" s="5">
        <v>2679187000000</v>
      </c>
      <c r="P102" s="5">
        <v>2331663000000</v>
      </c>
      <c r="Q102" s="5">
        <v>1807054000000</v>
      </c>
      <c r="R102" s="5">
        <v>1754387000000</v>
      </c>
      <c r="S102" s="5">
        <v>135184000000</v>
      </c>
      <c r="T102" s="5">
        <v>-110136000000</v>
      </c>
      <c r="U102" s="5">
        <v>-150492000000</v>
      </c>
      <c r="V102" s="5">
        <v>175068000000</v>
      </c>
      <c r="W102" s="5">
        <v>-327301000000</v>
      </c>
      <c r="X102" s="5">
        <v>-216708000000</v>
      </c>
      <c r="Y102" s="5">
        <v>-372513000000</v>
      </c>
      <c r="Z102" s="5">
        <v>-893527000000</v>
      </c>
    </row>
    <row r="103" spans="3:26" ht="15.5" x14ac:dyDescent="0.35">
      <c r="C103" t="s">
        <v>840</v>
      </c>
      <c r="D103" s="5">
        <v>5395543000000</v>
      </c>
      <c r="E103" s="5">
        <v>2349481000000</v>
      </c>
      <c r="F103" s="5">
        <v>2782292000000</v>
      </c>
      <c r="G103" s="5">
        <v>5932647000000</v>
      </c>
      <c r="I103" s="5">
        <v>2782292000000</v>
      </c>
      <c r="J103" s="5">
        <v>2998966000000</v>
      </c>
      <c r="K103" s="5">
        <v>2494486000000</v>
      </c>
      <c r="L103" s="5">
        <v>2526355000000</v>
      </c>
      <c r="M103" s="5">
        <v>14395316000000</v>
      </c>
      <c r="N103" s="5">
        <v>13029798000000</v>
      </c>
      <c r="O103" s="5">
        <v>5284323000000</v>
      </c>
      <c r="P103" s="5">
        <v>4978245000000</v>
      </c>
      <c r="Q103" s="5">
        <v>3777715000000</v>
      </c>
      <c r="R103" s="5">
        <v>3553721000000</v>
      </c>
      <c r="S103" s="5">
        <v>13947693000000</v>
      </c>
      <c r="T103" s="5">
        <v>5582433000000</v>
      </c>
      <c r="U103" s="5">
        <v>6470965000000</v>
      </c>
      <c r="V103" s="5">
        <v>9048710000000</v>
      </c>
      <c r="W103" s="5">
        <v>7628692000000</v>
      </c>
      <c r="X103" s="5">
        <v>5619810000000</v>
      </c>
      <c r="Y103" s="5">
        <v>1392198000000</v>
      </c>
      <c r="Z103" s="5">
        <v>2078065000000</v>
      </c>
    </row>
    <row r="104" spans="3:26" ht="15.5" x14ac:dyDescent="0.35">
      <c r="C104" t="s">
        <v>633</v>
      </c>
    </row>
    <row r="105" spans="3:26" ht="15.5" x14ac:dyDescent="0.35">
      <c r="C105" t="s">
        <v>635</v>
      </c>
      <c r="D105" s="5">
        <v>118793806000000</v>
      </c>
      <c r="E105" s="5">
        <v>114546507000000</v>
      </c>
      <c r="F105" s="5">
        <v>116330305000000</v>
      </c>
      <c r="G105" s="5">
        <v>114049145000000</v>
      </c>
      <c r="I105" s="5">
        <v>116330305000000</v>
      </c>
      <c r="J105" s="5">
        <v>120388581000000</v>
      </c>
      <c r="K105" s="5">
        <v>108056277000000</v>
      </c>
      <c r="L105" s="5">
        <v>99938643000000</v>
      </c>
      <c r="M105" s="5">
        <v>93807773000000</v>
      </c>
      <c r="N105" s="5">
        <v>97038850000000</v>
      </c>
      <c r="O105" s="5">
        <v>111611893000000</v>
      </c>
      <c r="P105" s="5">
        <v>121972870000000</v>
      </c>
      <c r="Q105" s="5">
        <v>113813563000000</v>
      </c>
      <c r="R105" s="5">
        <v>109988691000000</v>
      </c>
      <c r="S105" s="5">
        <v>104201707000000</v>
      </c>
      <c r="T105" s="5">
        <v>98030670000000</v>
      </c>
      <c r="U105" s="5">
        <v>95469670000000</v>
      </c>
      <c r="V105" s="5">
        <v>76087918000000</v>
      </c>
      <c r="W105" s="5">
        <v>62807916000000</v>
      </c>
      <c r="X105" s="5">
        <v>50181865000000</v>
      </c>
      <c r="Y105" s="5">
        <v>37370282000000</v>
      </c>
      <c r="Z105" s="5">
        <v>35245225000000</v>
      </c>
    </row>
    <row r="106" spans="3:26" ht="15.5" x14ac:dyDescent="0.35">
      <c r="C106" t="s">
        <v>842</v>
      </c>
    </row>
    <row r="107" spans="3:26" ht="15.5" x14ac:dyDescent="0.35">
      <c r="C107" t="s">
        <v>856</v>
      </c>
      <c r="D107" s="5">
        <v>9848823000000</v>
      </c>
      <c r="E107" s="5">
        <v>9822423000000</v>
      </c>
      <c r="F107" s="5">
        <v>9682479000000</v>
      </c>
      <c r="G107" s="5">
        <v>8540848000000</v>
      </c>
      <c r="I107" s="5">
        <v>9682479000000</v>
      </c>
      <c r="J107" s="5">
        <v>9354522000000</v>
      </c>
      <c r="K107" s="5">
        <v>10206593000000</v>
      </c>
      <c r="L107" s="5">
        <v>10059912000000</v>
      </c>
      <c r="M107" s="5">
        <v>10034815000000</v>
      </c>
      <c r="N107" s="5">
        <v>10269339000000</v>
      </c>
      <c r="O107" s="5">
        <v>13051399000000</v>
      </c>
      <c r="P107" s="5">
        <v>13779560000000</v>
      </c>
      <c r="Q107" s="5">
        <v>14237020000000</v>
      </c>
      <c r="R107" s="5">
        <v>6850334000000</v>
      </c>
      <c r="S107" s="5">
        <v>11175482000000</v>
      </c>
      <c r="T107" s="5">
        <v>10821775000000</v>
      </c>
      <c r="U107" s="5">
        <v>8808771000000</v>
      </c>
      <c r="V107" s="5">
        <v>6993438000000</v>
      </c>
      <c r="W107" s="5">
        <v>6538409000000</v>
      </c>
      <c r="X107" s="5">
        <v>5670148000000</v>
      </c>
      <c r="Y107" s="5">
        <v>3903254000000</v>
      </c>
      <c r="Z107" s="5">
        <v>5038619000000</v>
      </c>
    </row>
    <row r="108" spans="3:26" ht="15.5" x14ac:dyDescent="0.35">
      <c r="C108" t="s">
        <v>975</v>
      </c>
      <c r="D108" s="5">
        <v>7348755000000</v>
      </c>
      <c r="E108" s="5">
        <v>7310265000000</v>
      </c>
      <c r="F108" s="5">
        <v>7180073000000</v>
      </c>
      <c r="G108" s="5">
        <v>6257764000000</v>
      </c>
      <c r="I108" s="5">
        <v>7180073000000</v>
      </c>
      <c r="J108" s="5">
        <v>7075948000000</v>
      </c>
      <c r="K108" s="5">
        <v>7800441000000</v>
      </c>
      <c r="L108" s="5">
        <v>7753973000000</v>
      </c>
      <c r="M108" s="5">
        <v>7826992000000</v>
      </c>
      <c r="N108" s="5">
        <v>8061654000000</v>
      </c>
      <c r="O108" s="5">
        <v>10839431000000</v>
      </c>
      <c r="P108" s="5">
        <v>11161919000000</v>
      </c>
      <c r="Q108" s="5">
        <v>11488651000000</v>
      </c>
      <c r="R108" s="5">
        <v>5733388000000</v>
      </c>
      <c r="S108" s="5">
        <v>8159661000000</v>
      </c>
      <c r="T108" s="5">
        <v>8148000000000</v>
      </c>
      <c r="U108" s="5">
        <v>6476935000000</v>
      </c>
      <c r="V108" s="5">
        <v>4791802000000</v>
      </c>
      <c r="W108" s="5">
        <v>4304183000000</v>
      </c>
      <c r="X108" s="5">
        <v>3489625000000</v>
      </c>
      <c r="Y108" s="5">
        <v>2220918000000</v>
      </c>
      <c r="Z108" s="5">
        <v>2973770000000</v>
      </c>
    </row>
    <row r="109" spans="3:26" ht="15.5" x14ac:dyDescent="0.35">
      <c r="C109" t="s">
        <v>125</v>
      </c>
      <c r="D109" s="5">
        <v>573858000000</v>
      </c>
      <c r="E109" s="5">
        <v>475286000000</v>
      </c>
      <c r="F109" s="5">
        <v>324579000000</v>
      </c>
      <c r="G109" s="5">
        <v>379821000000</v>
      </c>
      <c r="I109" s="5">
        <v>324579000000</v>
      </c>
      <c r="J109" s="5">
        <v>613076000000</v>
      </c>
      <c r="K109" s="5">
        <v>690557000000</v>
      </c>
      <c r="L109" s="5">
        <v>614711000000</v>
      </c>
      <c r="M109" s="5">
        <v>401735000000</v>
      </c>
      <c r="N109" s="5">
        <v>373487000000</v>
      </c>
      <c r="O109" s="5">
        <v>422228000000</v>
      </c>
      <c r="P109" s="5">
        <v>590234000000</v>
      </c>
      <c r="Q109" s="5">
        <v>499114000000</v>
      </c>
      <c r="R109" s="5">
        <v>272095000000</v>
      </c>
      <c r="S109" s="5">
        <v>252068000000</v>
      </c>
      <c r="T109" s="5">
        <v>428552000000</v>
      </c>
      <c r="U109" s="5">
        <v>395518000000</v>
      </c>
      <c r="V109" s="5">
        <v>249314000000</v>
      </c>
      <c r="W109" s="5">
        <v>382671000000</v>
      </c>
      <c r="X109" s="5">
        <v>362149000000</v>
      </c>
      <c r="Y109" s="5">
        <v>336848000000</v>
      </c>
      <c r="Z109" s="5">
        <v>511272000000</v>
      </c>
    </row>
    <row r="110" spans="3:26" ht="15.5" x14ac:dyDescent="0.35">
      <c r="C110" t="s">
        <v>128</v>
      </c>
      <c r="D110" s="5">
        <v>6360152000000</v>
      </c>
      <c r="E110" s="5">
        <v>6226524000000</v>
      </c>
      <c r="F110" s="5">
        <v>6329185000000</v>
      </c>
      <c r="G110" s="5">
        <v>6394735000000</v>
      </c>
      <c r="I110" s="5">
        <v>6329185000000</v>
      </c>
      <c r="J110" s="5">
        <v>6539418000000</v>
      </c>
      <c r="K110" s="5">
        <v>6305171000000</v>
      </c>
      <c r="L110" s="5">
        <v>6184420000000</v>
      </c>
      <c r="M110" s="5">
        <v>6300091000000</v>
      </c>
      <c r="N110" s="5">
        <v>5959656000000</v>
      </c>
      <c r="O110" s="5">
        <v>4988416000000</v>
      </c>
      <c r="P110" s="5">
        <v>4852903000000</v>
      </c>
      <c r="Q110" s="5">
        <v>4426050000000</v>
      </c>
      <c r="R110" s="5">
        <v>3905898000000</v>
      </c>
      <c r="S110" s="5">
        <v>2628531000000</v>
      </c>
      <c r="T110" s="5">
        <v>2461635000000</v>
      </c>
      <c r="U110" s="5">
        <v>2199099000000</v>
      </c>
      <c r="V110" s="5">
        <v>1930652000000</v>
      </c>
      <c r="W110" s="5">
        <v>1700618000000</v>
      </c>
      <c r="X110" s="5">
        <v>1527419000000</v>
      </c>
      <c r="Y110" s="5">
        <v>1412337000000</v>
      </c>
      <c r="Z110" s="5">
        <v>1339597000000</v>
      </c>
    </row>
    <row r="111" spans="3:26" ht="15.5" x14ac:dyDescent="0.35">
      <c r="C111" t="s">
        <v>686</v>
      </c>
      <c r="D111" s="5">
        <v>3840854000000</v>
      </c>
      <c r="E111" s="5">
        <v>3721863000000</v>
      </c>
      <c r="F111" s="5">
        <v>3787021000000</v>
      </c>
      <c r="G111" s="5">
        <v>3847071000000</v>
      </c>
      <c r="I111" s="5">
        <v>3787021000000</v>
      </c>
      <c r="J111" s="5">
        <v>3992212000000</v>
      </c>
      <c r="K111" s="5">
        <v>3828224000000</v>
      </c>
      <c r="L111" s="5">
        <v>3444056000000</v>
      </c>
      <c r="M111" s="5">
        <v>3506141000000</v>
      </c>
      <c r="N111" s="5">
        <v>3479263000000</v>
      </c>
      <c r="O111" s="5">
        <v>2927444000000</v>
      </c>
      <c r="P111" s="5">
        <v>2926594000000</v>
      </c>
      <c r="Q111" s="5">
        <v>2631348000000</v>
      </c>
      <c r="R111" s="5">
        <v>2545082000000</v>
      </c>
      <c r="S111" s="5">
        <v>1145223000000</v>
      </c>
      <c r="T111" s="5">
        <v>1177156000000</v>
      </c>
      <c r="U111" s="5">
        <v>1108495000000</v>
      </c>
      <c r="V111" s="5">
        <v>1018434000000</v>
      </c>
      <c r="W111" s="5">
        <v>922883000000</v>
      </c>
      <c r="X111" s="5">
        <v>816739000000</v>
      </c>
      <c r="Y111" s="5">
        <v>738701000000</v>
      </c>
      <c r="Z111" s="5">
        <v>763598000000</v>
      </c>
    </row>
    <row r="112" spans="3:26" ht="15.5" x14ac:dyDescent="0.35">
      <c r="C112" t="s">
        <v>132</v>
      </c>
      <c r="D112" s="5">
        <v>353157000000</v>
      </c>
      <c r="E112" s="5">
        <v>361208000000</v>
      </c>
      <c r="F112" s="5">
        <v>348640000000</v>
      </c>
      <c r="G112" s="5">
        <v>330909000000</v>
      </c>
      <c r="I112" s="5">
        <v>348640000000</v>
      </c>
      <c r="J112" s="5">
        <v>366361000000</v>
      </c>
      <c r="K112" s="5">
        <v>363624000000</v>
      </c>
      <c r="L112" s="5">
        <v>222325000000</v>
      </c>
      <c r="M112" s="5">
        <v>194171000000</v>
      </c>
      <c r="N112" s="5">
        <v>212702000000</v>
      </c>
      <c r="O112" s="5">
        <v>229100000000</v>
      </c>
      <c r="P112" s="5">
        <v>186341000000</v>
      </c>
      <c r="Q112" s="5">
        <v>235600000000</v>
      </c>
      <c r="R112" s="5">
        <v>249899000000</v>
      </c>
      <c r="S112" s="5">
        <v>212274000000</v>
      </c>
      <c r="T112" s="5">
        <v>763588000000</v>
      </c>
      <c r="U112" s="5">
        <v>655410000000</v>
      </c>
      <c r="V112" s="5">
        <v>559536000000</v>
      </c>
      <c r="W112" s="5">
        <v>487866000000</v>
      </c>
      <c r="X112" s="5">
        <v>469680000000</v>
      </c>
      <c r="Y112" s="5">
        <v>235067000000</v>
      </c>
      <c r="Z112" s="5">
        <v>235067000000</v>
      </c>
    </row>
    <row r="113" spans="3:26" ht="15.5" x14ac:dyDescent="0.35">
      <c r="C113" t="s">
        <v>687</v>
      </c>
      <c r="D113" s="5">
        <v>353157000000</v>
      </c>
      <c r="E113" s="5">
        <v>361208000000</v>
      </c>
      <c r="F113" s="5">
        <v>348640000000</v>
      </c>
      <c r="G113" s="5">
        <v>330909000000</v>
      </c>
      <c r="I113" s="5">
        <v>348640000000</v>
      </c>
      <c r="J113" s="5">
        <v>366361000000</v>
      </c>
      <c r="K113" s="5">
        <v>363624000000</v>
      </c>
      <c r="L113" s="5">
        <v>222325000000</v>
      </c>
      <c r="M113" s="5">
        <v>194171000000</v>
      </c>
      <c r="N113" s="5">
        <v>212702000000</v>
      </c>
      <c r="O113" s="5">
        <v>229100000000</v>
      </c>
      <c r="P113" s="5">
        <v>186341000000</v>
      </c>
      <c r="Q113" s="5">
        <v>235600000000</v>
      </c>
      <c r="R113" s="5">
        <v>249899000000</v>
      </c>
      <c r="S113" s="5">
        <v>212274000000</v>
      </c>
      <c r="T113" s="5">
        <v>221596000000</v>
      </c>
      <c r="U113" s="5">
        <v>171413000000</v>
      </c>
      <c r="V113" s="5">
        <v>114090000000</v>
      </c>
      <c r="W113" s="5">
        <v>67869000000</v>
      </c>
      <c r="X113" s="5">
        <v>63531000000</v>
      </c>
      <c r="Y113" s="5">
        <v>31127000000</v>
      </c>
      <c r="Z113" s="5">
        <v>78630000000</v>
      </c>
    </row>
    <row r="114" spans="3:26" ht="15.5" x14ac:dyDescent="0.35">
      <c r="C114" t="s">
        <v>158</v>
      </c>
    </row>
    <row r="115" spans="3:26" ht="15.5" x14ac:dyDescent="0.35">
      <c r="C115" t="s">
        <v>134</v>
      </c>
      <c r="D115" s="5">
        <v>213807986000000</v>
      </c>
      <c r="E115" s="5">
        <v>192166735000000</v>
      </c>
      <c r="F115" s="5">
        <v>193717633000000</v>
      </c>
      <c r="G115" s="5">
        <v>197957486000000</v>
      </c>
      <c r="I115" s="5">
        <v>193717633000000</v>
      </c>
      <c r="J115" s="5">
        <v>197179822000000</v>
      </c>
      <c r="K115" s="5">
        <v>171803070000000</v>
      </c>
      <c r="L115" s="5">
        <v>160813918000000</v>
      </c>
      <c r="M115" s="5">
        <v>168758476000000</v>
      </c>
      <c r="N115" s="5">
        <v>173224412000000</v>
      </c>
      <c r="O115" s="5">
        <v>169082830000000</v>
      </c>
      <c r="P115" s="5">
        <v>177532858000000</v>
      </c>
      <c r="Q115" s="5">
        <v>173253491000000</v>
      </c>
      <c r="R115" s="5">
        <v>166678902000000</v>
      </c>
      <c r="S115" s="5">
        <v>157619013000000</v>
      </c>
      <c r="T115" s="5">
        <v>143318466000000</v>
      </c>
      <c r="U115" s="5">
        <v>140546751000000</v>
      </c>
      <c r="V115" s="5">
        <v>115772908000000</v>
      </c>
      <c r="W115" s="5">
        <v>94919111000000</v>
      </c>
      <c r="X115" s="5">
        <v>75130433000000</v>
      </c>
      <c r="Y115" s="5">
        <v>60965774000000</v>
      </c>
      <c r="Z115" s="5">
        <v>56868290000000</v>
      </c>
    </row>
    <row r="116" spans="3:26" ht="15.5" x14ac:dyDescent="0.35">
      <c r="C116" t="s">
        <v>135</v>
      </c>
    </row>
    <row r="117" spans="3:26" ht="15.5" x14ac:dyDescent="0.35">
      <c r="C117" t="s">
        <v>136</v>
      </c>
    </row>
    <row r="118" spans="3:26" ht="15.5" x14ac:dyDescent="0.35">
      <c r="C118" t="s">
        <v>636</v>
      </c>
      <c r="D118" s="5">
        <v>2846280000000</v>
      </c>
      <c r="E118" s="5">
        <v>2612103000000</v>
      </c>
      <c r="F118" s="5">
        <v>2316054000000</v>
      </c>
      <c r="G118" s="5">
        <v>4715806000000</v>
      </c>
      <c r="I118" s="5">
        <v>2316054000000</v>
      </c>
      <c r="J118" s="5">
        <v>1070575000000</v>
      </c>
      <c r="K118" s="5">
        <v>1076598000000</v>
      </c>
      <c r="L118" s="5">
        <v>1163449000000</v>
      </c>
      <c r="M118" s="5">
        <v>809999000000</v>
      </c>
      <c r="N118" s="5">
        <v>1172326000000</v>
      </c>
      <c r="O118" s="5">
        <v>949936000000</v>
      </c>
      <c r="P118" s="5">
        <v>859282000000</v>
      </c>
      <c r="Q118" s="5">
        <v>1176239000000</v>
      </c>
      <c r="R118" s="5">
        <v>779321000000</v>
      </c>
      <c r="S118" s="5">
        <v>834200000000</v>
      </c>
      <c r="T118" s="5">
        <v>867049000000</v>
      </c>
      <c r="U118" s="5">
        <v>727963000000</v>
      </c>
      <c r="V118" s="5">
        <v>1237689000000</v>
      </c>
      <c r="W118" s="5">
        <v>930766000000</v>
      </c>
      <c r="X118" s="5">
        <v>779618000000</v>
      </c>
      <c r="Y118" s="5">
        <v>622824000000</v>
      </c>
      <c r="Z118" s="5">
        <v>317970000000</v>
      </c>
    </row>
    <row r="119" spans="3:26" ht="15.5" x14ac:dyDescent="0.35">
      <c r="C119" t="s">
        <v>941</v>
      </c>
      <c r="D119" s="5">
        <v>2846280000000</v>
      </c>
      <c r="E119" s="5">
        <v>2612103000000</v>
      </c>
      <c r="F119" s="5">
        <v>2316054000000</v>
      </c>
      <c r="G119" s="5">
        <v>4715806000000</v>
      </c>
      <c r="I119" s="5">
        <v>2316054000000</v>
      </c>
      <c r="J119" s="5">
        <v>1070575000000</v>
      </c>
      <c r="K119" s="5">
        <v>1076598000000</v>
      </c>
      <c r="L119" s="5">
        <v>1163449000000</v>
      </c>
      <c r="M119" s="5">
        <v>809999000000</v>
      </c>
      <c r="N119" s="5">
        <v>1172326000000</v>
      </c>
      <c r="O119" s="5">
        <v>949936000000</v>
      </c>
      <c r="P119" s="5">
        <v>859282000000</v>
      </c>
      <c r="Q119" s="5">
        <v>1176239000000</v>
      </c>
      <c r="R119" s="5">
        <v>779321000000</v>
      </c>
      <c r="S119" s="5">
        <v>834200000000</v>
      </c>
      <c r="T119" s="5">
        <v>867049000000</v>
      </c>
      <c r="U119" s="5">
        <v>727963000000</v>
      </c>
      <c r="V119" s="5">
        <v>1237689000000</v>
      </c>
      <c r="W119" s="5">
        <v>930766000000</v>
      </c>
      <c r="X119" s="5">
        <v>779618000000</v>
      </c>
      <c r="Y119" s="5">
        <v>622824000000</v>
      </c>
      <c r="Z119" s="5">
        <v>317970000000</v>
      </c>
    </row>
    <row r="120" spans="3:26" ht="15.5" x14ac:dyDescent="0.35">
      <c r="C120" t="s">
        <v>637</v>
      </c>
      <c r="D120" s="5">
        <v>124102061000000</v>
      </c>
      <c r="E120" s="5">
        <v>118352999000000</v>
      </c>
      <c r="F120" s="5">
        <v>116194096000000</v>
      </c>
      <c r="G120" s="5">
        <v>131213435000000</v>
      </c>
      <c r="I120" s="5">
        <v>116194096000000</v>
      </c>
      <c r="J120" s="5">
        <v>119003891000000</v>
      </c>
      <c r="K120" s="5">
        <v>115502508000000</v>
      </c>
      <c r="L120" s="5">
        <v>105706302000000</v>
      </c>
      <c r="M120" s="5">
        <v>114898775000000</v>
      </c>
      <c r="N120" s="5">
        <v>115003047000000</v>
      </c>
      <c r="O120" s="5">
        <v>110601006000000</v>
      </c>
      <c r="P120" s="5">
        <v>116812388000000</v>
      </c>
      <c r="Q120" s="5">
        <v>121291560000000</v>
      </c>
      <c r="R120" s="5">
        <v>118931951000000</v>
      </c>
      <c r="S120" s="5">
        <v>115486436000000</v>
      </c>
      <c r="T120" s="5">
        <v>101863992000000</v>
      </c>
      <c r="U120" s="5">
        <v>107239558000000</v>
      </c>
      <c r="V120" s="5">
        <v>85946647000000</v>
      </c>
      <c r="W120" s="5">
        <v>70322917000000</v>
      </c>
      <c r="X120" s="5">
        <v>59901960000000</v>
      </c>
      <c r="Y120" s="5">
        <v>47341248000000</v>
      </c>
      <c r="Z120" s="5">
        <v>43525226000000</v>
      </c>
    </row>
    <row r="121" spans="3:26" ht="15.5" x14ac:dyDescent="0.35">
      <c r="C121" t="s">
        <v>638</v>
      </c>
      <c r="D121" s="5">
        <v>124102061000000</v>
      </c>
      <c r="E121" s="5">
        <v>118352999000000</v>
      </c>
      <c r="F121" s="5">
        <v>116194096000000</v>
      </c>
      <c r="G121" s="5">
        <v>131213435000000</v>
      </c>
      <c r="I121" s="5">
        <v>116194096000000</v>
      </c>
      <c r="J121" s="5">
        <v>119003891000000</v>
      </c>
      <c r="K121" s="5">
        <v>115502508000000</v>
      </c>
      <c r="L121" s="5">
        <v>105706302000000</v>
      </c>
      <c r="M121" s="5">
        <v>114898775000000</v>
      </c>
      <c r="N121" s="5">
        <v>115003047000000</v>
      </c>
      <c r="O121" s="5">
        <v>110601006000000</v>
      </c>
      <c r="P121" s="5">
        <v>116812388000000</v>
      </c>
      <c r="Q121" s="5">
        <v>121291560000000</v>
      </c>
      <c r="R121" s="5">
        <v>118931951000000</v>
      </c>
      <c r="S121" s="5">
        <v>115486436000000</v>
      </c>
      <c r="T121" s="5">
        <v>101863992000000</v>
      </c>
      <c r="U121" s="5">
        <v>107239558000000</v>
      </c>
      <c r="V121" s="5">
        <v>85946647000000</v>
      </c>
      <c r="W121" s="5">
        <v>70322917000000</v>
      </c>
      <c r="X121" s="5">
        <v>59901960000000</v>
      </c>
      <c r="Y121" s="5">
        <v>47341248000000</v>
      </c>
      <c r="Z121" s="5">
        <v>43525226000000</v>
      </c>
    </row>
    <row r="122" spans="3:26" ht="15.5" x14ac:dyDescent="0.35">
      <c r="C122" t="s">
        <v>639</v>
      </c>
      <c r="D122" s="5">
        <v>5377681000000</v>
      </c>
      <c r="E122" s="5">
        <v>4681684000000</v>
      </c>
      <c r="F122" s="5">
        <v>9129697000000</v>
      </c>
      <c r="G122" s="5">
        <v>3375590000000</v>
      </c>
      <c r="I122" s="5">
        <v>9129697000000</v>
      </c>
      <c r="J122" s="5">
        <v>6020257000000</v>
      </c>
      <c r="K122" s="5">
        <v>4782896000000</v>
      </c>
      <c r="L122" s="5">
        <v>3165693000000</v>
      </c>
      <c r="M122" s="5">
        <v>5162363000000</v>
      </c>
      <c r="N122" s="5">
        <v>8236126000000</v>
      </c>
      <c r="O122" s="5">
        <v>3134059000000</v>
      </c>
      <c r="P122" s="5">
        <v>4217922000000</v>
      </c>
      <c r="Q122" s="5">
        <v>3861373000000</v>
      </c>
      <c r="R122" s="5">
        <v>2790608000000</v>
      </c>
      <c r="S122" s="5">
        <v>2898462000000</v>
      </c>
      <c r="T122" s="5">
        <v>2949291000000</v>
      </c>
      <c r="U122" s="5">
        <v>1055508000000</v>
      </c>
      <c r="V122" s="5">
        <v>1724095000000</v>
      </c>
      <c r="W122" s="5">
        <v>1405641000000</v>
      </c>
      <c r="X122" s="5">
        <v>887793000000</v>
      </c>
      <c r="Y122" s="5">
        <v>1171649000000</v>
      </c>
      <c r="Z122" s="5">
        <v>605019000000</v>
      </c>
    </row>
    <row r="123" spans="3:26" ht="15.5" x14ac:dyDescent="0.35">
      <c r="C123" t="s">
        <v>688</v>
      </c>
      <c r="D123" s="5">
        <v>5377681000000</v>
      </c>
      <c r="E123" s="5">
        <v>4681684000000</v>
      </c>
      <c r="F123" s="5">
        <v>9129697000000</v>
      </c>
      <c r="G123" s="5">
        <v>3375590000000</v>
      </c>
      <c r="I123" s="5">
        <v>9129697000000</v>
      </c>
      <c r="J123" s="5">
        <v>6020257000000</v>
      </c>
      <c r="K123" s="5">
        <v>4782896000000</v>
      </c>
      <c r="L123" s="5">
        <v>3165693000000</v>
      </c>
      <c r="M123" s="5">
        <v>5162363000000</v>
      </c>
      <c r="N123" s="5">
        <v>8236126000000</v>
      </c>
      <c r="O123" s="5">
        <v>3134059000000</v>
      </c>
      <c r="P123" s="5">
        <v>4217922000000</v>
      </c>
      <c r="Q123" s="5">
        <v>3861373000000</v>
      </c>
      <c r="R123" s="5">
        <v>2790608000000</v>
      </c>
      <c r="S123" s="5">
        <v>2898462000000</v>
      </c>
      <c r="T123" s="5">
        <v>2949291000000</v>
      </c>
      <c r="U123" s="5">
        <v>1055508000000</v>
      </c>
      <c r="V123" s="5">
        <v>1724095000000</v>
      </c>
      <c r="W123" s="5">
        <v>1405641000000</v>
      </c>
      <c r="X123" s="5">
        <v>887793000000</v>
      </c>
      <c r="Y123" s="5">
        <v>1171649000000</v>
      </c>
      <c r="Z123" s="5">
        <v>605019000000</v>
      </c>
    </row>
    <row r="124" spans="3:26" ht="15.5" x14ac:dyDescent="0.35">
      <c r="C124" t="s">
        <v>586</v>
      </c>
      <c r="D124" s="5">
        <v>5760583000000</v>
      </c>
      <c r="E124" s="5">
        <v>1887376000000</v>
      </c>
      <c r="F124" s="5">
        <v>1370607000000</v>
      </c>
      <c r="G124" s="5">
        <v>1587914000000</v>
      </c>
      <c r="I124" s="5">
        <v>1370607000000</v>
      </c>
      <c r="J124" s="5">
        <v>1356421000000</v>
      </c>
      <c r="K124" s="5">
        <v>963141000000</v>
      </c>
      <c r="L124" s="5">
        <v>731727000000</v>
      </c>
      <c r="M124" s="5">
        <v>780345000000</v>
      </c>
      <c r="N124" s="5">
        <v>1273327000000</v>
      </c>
      <c r="O124" s="5">
        <v>756634000000</v>
      </c>
      <c r="P124" s="5">
        <v>1407556000000</v>
      </c>
      <c r="Q124" s="5">
        <v>133609000000</v>
      </c>
      <c r="R124" s="5">
        <v>223308000000</v>
      </c>
      <c r="S124" s="5">
        <v>378005000000</v>
      </c>
      <c r="T124" s="5">
        <v>224098000000</v>
      </c>
      <c r="U124" s="5">
        <v>794458000000</v>
      </c>
      <c r="V124" s="5">
        <v>137887000000</v>
      </c>
      <c r="W124" s="5">
        <v>86501000000</v>
      </c>
      <c r="X124" s="5">
        <v>9705000000</v>
      </c>
      <c r="Y124" s="5">
        <v>22196000000</v>
      </c>
      <c r="Z124" s="5">
        <v>134804000000</v>
      </c>
    </row>
    <row r="125" spans="3:26" ht="15.5" x14ac:dyDescent="0.35">
      <c r="C125" t="s">
        <v>1015</v>
      </c>
      <c r="D125" s="5">
        <v>5760583000000</v>
      </c>
      <c r="E125" s="5">
        <v>1887376000000</v>
      </c>
      <c r="F125" s="5">
        <v>1370607000000</v>
      </c>
      <c r="G125" s="5">
        <v>1587914000000</v>
      </c>
      <c r="I125" s="5">
        <v>1370607000000</v>
      </c>
      <c r="J125" s="5">
        <v>1356421000000</v>
      </c>
      <c r="K125" s="5">
        <v>963141000000</v>
      </c>
      <c r="L125" s="5">
        <v>731727000000</v>
      </c>
      <c r="M125" s="5">
        <v>780345000000</v>
      </c>
      <c r="N125" s="5">
        <v>1273327000000</v>
      </c>
      <c r="O125" s="5">
        <v>756634000000</v>
      </c>
      <c r="P125" s="5">
        <v>1407556000000</v>
      </c>
      <c r="Q125" s="5">
        <v>133609000000</v>
      </c>
      <c r="R125" s="5">
        <v>223308000000</v>
      </c>
      <c r="S125" s="5">
        <v>378005000000</v>
      </c>
      <c r="T125" s="5">
        <v>224098000000</v>
      </c>
      <c r="U125" s="5">
        <v>794458000000</v>
      </c>
      <c r="V125" s="5">
        <v>137887000000</v>
      </c>
      <c r="W125" s="5">
        <v>86501000000</v>
      </c>
      <c r="X125" s="5">
        <v>9705000000</v>
      </c>
      <c r="Y125" s="5">
        <v>22196000000</v>
      </c>
      <c r="Z125" s="5">
        <v>134804000000</v>
      </c>
    </row>
    <row r="126" spans="3:26" ht="15.5" x14ac:dyDescent="0.35">
      <c r="C126" t="s">
        <v>640</v>
      </c>
      <c r="D126" s="5">
        <v>2989455000000</v>
      </c>
      <c r="E126" s="5">
        <v>1652808000000</v>
      </c>
      <c r="F126" s="5">
        <v>1890224000000</v>
      </c>
      <c r="G126" s="5">
        <v>2352494000000</v>
      </c>
      <c r="I126" s="5">
        <v>1890224000000</v>
      </c>
      <c r="J126" s="5">
        <v>1416229000000</v>
      </c>
      <c r="K126" s="5">
        <v>512039000000</v>
      </c>
      <c r="L126" s="5">
        <v>845359000000</v>
      </c>
      <c r="M126" s="5">
        <v>1221031000000</v>
      </c>
      <c r="N126" s="5">
        <v>913227000000</v>
      </c>
      <c r="O126" s="5">
        <v>1663521000000</v>
      </c>
      <c r="P126" s="5">
        <v>1447838000000</v>
      </c>
      <c r="Q126" s="5">
        <v>1668564000000</v>
      </c>
      <c r="R126" s="5">
        <v>2258629000000</v>
      </c>
      <c r="S126" s="5">
        <v>2110160000000</v>
      </c>
      <c r="T126" s="5">
        <v>2809494000000</v>
      </c>
      <c r="U126" s="5">
        <v>1635902000000</v>
      </c>
      <c r="V126" s="5">
        <v>793362000000</v>
      </c>
      <c r="W126" s="5">
        <v>932119000000</v>
      </c>
      <c r="X126" s="5">
        <v>977591000000</v>
      </c>
      <c r="Y126" s="5">
        <v>406009000000</v>
      </c>
      <c r="Z126" s="5">
        <v>614572000000</v>
      </c>
    </row>
    <row r="127" spans="3:26" ht="15.5" x14ac:dyDescent="0.35">
      <c r="C127" t="s">
        <v>1016</v>
      </c>
      <c r="D127" s="5">
        <v>2989455000000</v>
      </c>
      <c r="E127" s="5">
        <v>1652808000000</v>
      </c>
      <c r="F127" s="5">
        <v>1890224000000</v>
      </c>
      <c r="G127" s="5">
        <v>2352494000000</v>
      </c>
      <c r="I127" s="5">
        <v>1890224000000</v>
      </c>
      <c r="J127" s="5">
        <v>1416229000000</v>
      </c>
      <c r="K127" s="5">
        <v>512039000000</v>
      </c>
      <c r="L127" s="5">
        <v>845359000000</v>
      </c>
      <c r="M127" s="5">
        <v>1221031000000</v>
      </c>
      <c r="N127" s="5">
        <v>913227000000</v>
      </c>
      <c r="O127" s="5">
        <v>1663521000000</v>
      </c>
      <c r="P127" s="5">
        <v>1447838000000</v>
      </c>
      <c r="Q127" s="5">
        <v>1668564000000</v>
      </c>
      <c r="R127" s="5">
        <v>2258629000000</v>
      </c>
      <c r="S127" s="5">
        <v>2110160000000</v>
      </c>
      <c r="T127" s="5">
        <v>2809494000000</v>
      </c>
      <c r="U127" s="5">
        <v>1635902000000</v>
      </c>
      <c r="V127" s="5">
        <v>793362000000</v>
      </c>
      <c r="W127" s="5">
        <v>932119000000</v>
      </c>
      <c r="X127" s="5">
        <v>977591000000</v>
      </c>
      <c r="Y127" s="5">
        <v>406009000000</v>
      </c>
      <c r="Z127" s="5">
        <v>614572000000</v>
      </c>
    </row>
    <row r="128" spans="3:26" ht="15.5" x14ac:dyDescent="0.35">
      <c r="C128" t="s">
        <v>844</v>
      </c>
      <c r="D128" s="5">
        <v>6852704000000</v>
      </c>
      <c r="E128" s="5">
        <v>5369429000000</v>
      </c>
      <c r="F128" s="5">
        <v>3971967000000</v>
      </c>
      <c r="G128" s="5">
        <v>2693544000000</v>
      </c>
      <c r="I128" s="5">
        <v>3971967000000</v>
      </c>
      <c r="J128" s="5">
        <v>3713750000000</v>
      </c>
      <c r="K128" s="5">
        <v>4222181000000</v>
      </c>
      <c r="L128" s="5">
        <v>5052418000000</v>
      </c>
      <c r="M128" s="5">
        <v>5305250000000</v>
      </c>
      <c r="N128" s="5">
        <v>6393160000000</v>
      </c>
      <c r="O128" s="5">
        <v>9605315000000</v>
      </c>
      <c r="P128" s="5">
        <v>9805245000000</v>
      </c>
      <c r="Q128" s="5">
        <v>9426084000000</v>
      </c>
      <c r="R128" s="5">
        <v>5356563000000</v>
      </c>
      <c r="S128" s="5">
        <v>7583458000000</v>
      </c>
      <c r="T128" s="5">
        <v>8329214000000</v>
      </c>
      <c r="U128" s="5">
        <v>7995541000000</v>
      </c>
      <c r="V128" s="5">
        <v>6987000000000</v>
      </c>
      <c r="W128" s="5">
        <v>6299578000000</v>
      </c>
      <c r="X128" s="5">
        <v>1346159000000</v>
      </c>
      <c r="Y128" s="5">
        <v>1157300000000</v>
      </c>
      <c r="Z128" s="5">
        <v>1788432000000</v>
      </c>
    </row>
    <row r="129" spans="3:26" ht="15.5" x14ac:dyDescent="0.35">
      <c r="C129" t="s">
        <v>2241</v>
      </c>
      <c r="D129" s="5">
        <v>6852704000000</v>
      </c>
      <c r="E129" s="5">
        <v>5369429000000</v>
      </c>
      <c r="F129" s="5">
        <v>3971967000000</v>
      </c>
      <c r="G129" s="5">
        <v>2693544000000</v>
      </c>
      <c r="I129" s="5">
        <v>3971967000000</v>
      </c>
      <c r="J129" s="5">
        <v>3713750000000</v>
      </c>
      <c r="K129" s="5">
        <v>4222181000000</v>
      </c>
      <c r="L129" s="5">
        <v>5052418000000</v>
      </c>
      <c r="M129" s="5">
        <v>5305250000000</v>
      </c>
      <c r="N129" s="5">
        <v>6393160000000</v>
      </c>
      <c r="O129" s="5">
        <v>9605315000000</v>
      </c>
      <c r="P129" s="5">
        <v>9805245000000</v>
      </c>
      <c r="Q129" s="5">
        <v>9426084000000</v>
      </c>
      <c r="R129" s="5">
        <v>5356563000000</v>
      </c>
      <c r="S129" s="5">
        <v>7583458000000</v>
      </c>
      <c r="T129" s="5">
        <v>8329214000000</v>
      </c>
      <c r="U129" s="5">
        <v>7995541000000</v>
      </c>
      <c r="V129" s="5">
        <v>6987000000000</v>
      </c>
      <c r="W129" s="5">
        <v>6299578000000</v>
      </c>
      <c r="X129" s="5">
        <v>1346159000000</v>
      </c>
      <c r="Y129" s="5">
        <v>1157300000000</v>
      </c>
      <c r="Z129" s="5">
        <v>1788432000000</v>
      </c>
    </row>
    <row r="130" spans="3:26" ht="15.5" x14ac:dyDescent="0.35">
      <c r="C130" t="s">
        <v>641</v>
      </c>
      <c r="D130" s="5">
        <v>12728347000000</v>
      </c>
      <c r="E130" s="5">
        <v>14568156000000</v>
      </c>
      <c r="F130" s="5">
        <v>14041657000000</v>
      </c>
      <c r="G130" s="5">
        <v>12681587000000</v>
      </c>
      <c r="I130" s="5">
        <v>14041657000000</v>
      </c>
      <c r="J130" s="5">
        <v>14426809000000</v>
      </c>
      <c r="K130" s="5">
        <v>7744928000000</v>
      </c>
      <c r="L130" s="5">
        <v>9949742000000</v>
      </c>
      <c r="M130" s="5">
        <v>6917309000000</v>
      </c>
      <c r="N130" s="5">
        <v>6041622000000</v>
      </c>
      <c r="O130" s="5">
        <v>9189435000000</v>
      </c>
      <c r="P130" s="5">
        <v>10558656000000</v>
      </c>
      <c r="Q130" s="5">
        <v>5054291000000</v>
      </c>
      <c r="R130" s="5">
        <v>2350380000000</v>
      </c>
      <c r="S130" s="5">
        <v>4275496000000</v>
      </c>
      <c r="T130" s="5">
        <v>3984540000000</v>
      </c>
      <c r="U130" s="5">
        <v>2588020000000</v>
      </c>
      <c r="V130" s="5">
        <v>2419621000000</v>
      </c>
      <c r="W130" s="5">
        <v>2304429000000</v>
      </c>
      <c r="X130" s="5">
        <v>859837000000</v>
      </c>
      <c r="Y130" s="5">
        <v>1188102000000</v>
      </c>
      <c r="Z130" s="5">
        <v>1853213000000</v>
      </c>
    </row>
    <row r="131" spans="3:26" ht="15.5" x14ac:dyDescent="0.35">
      <c r="C131" t="s">
        <v>634</v>
      </c>
      <c r="D131" s="5">
        <v>12728347000000</v>
      </c>
      <c r="E131" s="5">
        <v>14568156000000</v>
      </c>
      <c r="F131" s="5">
        <v>14041657000000</v>
      </c>
      <c r="G131" s="5">
        <v>12681587000000</v>
      </c>
      <c r="I131" s="5">
        <v>14041657000000</v>
      </c>
      <c r="J131" s="5">
        <v>14426809000000</v>
      </c>
      <c r="K131" s="5">
        <v>7744928000000</v>
      </c>
      <c r="L131" s="5">
        <v>9949742000000</v>
      </c>
      <c r="M131" s="5">
        <v>6917309000000</v>
      </c>
      <c r="N131" s="5">
        <v>6041622000000</v>
      </c>
      <c r="O131" s="5">
        <v>9189435000000</v>
      </c>
      <c r="P131" s="5">
        <v>10558656000000</v>
      </c>
      <c r="Q131" s="5">
        <v>5054291000000</v>
      </c>
      <c r="R131" s="5">
        <v>2350380000000</v>
      </c>
      <c r="S131" s="5">
        <v>4275496000000</v>
      </c>
      <c r="T131" s="5">
        <v>3984540000000</v>
      </c>
      <c r="U131" s="5">
        <v>2588020000000</v>
      </c>
      <c r="V131" s="5">
        <v>2419621000000</v>
      </c>
      <c r="W131" s="5">
        <v>2304429000000</v>
      </c>
      <c r="X131" s="5">
        <v>859837000000</v>
      </c>
      <c r="Y131" s="5">
        <v>1188102000000</v>
      </c>
      <c r="Z131" s="5">
        <v>1853213000000</v>
      </c>
    </row>
    <row r="132" spans="3:26" ht="15.5" x14ac:dyDescent="0.35">
      <c r="C132" t="s">
        <v>143</v>
      </c>
      <c r="D132" s="5">
        <v>328945000000</v>
      </c>
      <c r="E132" s="5">
        <v>309447000000</v>
      </c>
      <c r="F132" s="5">
        <v>313665000000</v>
      </c>
      <c r="G132" s="5">
        <v>382598000000</v>
      </c>
      <c r="I132" s="5">
        <v>313665000000</v>
      </c>
      <c r="J132" s="5">
        <v>316308000000</v>
      </c>
      <c r="K132" s="5">
        <v>395225000000</v>
      </c>
      <c r="L132" s="5">
        <v>422139000000</v>
      </c>
      <c r="M132" s="5">
        <v>222417000000</v>
      </c>
      <c r="N132" s="5">
        <v>221494000000</v>
      </c>
      <c r="O132" s="5">
        <v>193017000000</v>
      </c>
      <c r="P132" s="5">
        <v>168883000000</v>
      </c>
      <c r="Q132" s="5">
        <v>198800000000</v>
      </c>
      <c r="R132" s="5">
        <v>575819000000</v>
      </c>
      <c r="S132" s="5">
        <v>180109000000</v>
      </c>
      <c r="T132" s="5">
        <v>172978000000</v>
      </c>
      <c r="U132" s="5">
        <v>254805000000</v>
      </c>
      <c r="V132" s="5">
        <v>207132000000</v>
      </c>
      <c r="W132" s="5">
        <v>105675000000</v>
      </c>
      <c r="X132" s="5">
        <v>72833000000</v>
      </c>
      <c r="Y132" s="5">
        <v>108408000000</v>
      </c>
      <c r="Z132" s="5">
        <v>81455000000</v>
      </c>
    </row>
    <row r="133" spans="3:26" ht="15.5" x14ac:dyDescent="0.35">
      <c r="C133" t="s">
        <v>689</v>
      </c>
      <c r="S133" s="5">
        <v>118102000000</v>
      </c>
      <c r="T133" s="5">
        <v>116680000000</v>
      </c>
      <c r="U133" s="5">
        <v>103026000000</v>
      </c>
      <c r="V133" s="5">
        <v>80119000000</v>
      </c>
      <c r="W133" s="5">
        <v>69032000000</v>
      </c>
      <c r="X133" s="5">
        <v>58653000000</v>
      </c>
      <c r="Y133" s="5">
        <v>2649000000</v>
      </c>
    </row>
    <row r="134" spans="3:26" ht="15.5" x14ac:dyDescent="0.35">
      <c r="C134" t="s">
        <v>144</v>
      </c>
      <c r="D134" s="5">
        <v>3528955000000</v>
      </c>
      <c r="E134" s="5">
        <v>3442071000000</v>
      </c>
      <c r="F134" s="5">
        <v>3447966000000</v>
      </c>
      <c r="G134" s="5">
        <v>3640978000000</v>
      </c>
      <c r="I134" s="5">
        <v>3447966000000</v>
      </c>
      <c r="J134" s="5">
        <v>3744621000000</v>
      </c>
      <c r="K134" s="5">
        <v>3691006000000</v>
      </c>
      <c r="L134" s="5">
        <v>3331527000000</v>
      </c>
      <c r="M134" s="5">
        <v>3642641000000</v>
      </c>
      <c r="N134" s="5">
        <v>3840214000000</v>
      </c>
      <c r="O134" s="5">
        <v>3283357000000</v>
      </c>
      <c r="P134" s="5">
        <v>3870431000000</v>
      </c>
      <c r="Q134" s="5">
        <v>3781938000000</v>
      </c>
      <c r="R134" s="5">
        <v>3117338000000</v>
      </c>
      <c r="S134" s="5">
        <v>3524349000000</v>
      </c>
      <c r="T134" s="5">
        <v>2866942000000</v>
      </c>
      <c r="U134" s="5">
        <v>2754135000000</v>
      </c>
      <c r="V134" s="5">
        <v>3584178000000</v>
      </c>
      <c r="W134" s="5">
        <v>2518120000000</v>
      </c>
      <c r="X134" s="5">
        <v>2395630000000</v>
      </c>
      <c r="Y134" s="5">
        <v>1212509000000</v>
      </c>
      <c r="Z134" s="5">
        <v>1246399000000</v>
      </c>
    </row>
    <row r="135" spans="3:26" ht="15.5" x14ac:dyDescent="0.35">
      <c r="C135" t="s">
        <v>352</v>
      </c>
      <c r="D135" s="5">
        <v>3528955000000</v>
      </c>
      <c r="E135" s="5">
        <v>3442071000000</v>
      </c>
      <c r="F135" s="5">
        <v>3447966000000</v>
      </c>
      <c r="G135" s="5">
        <v>3640978000000</v>
      </c>
      <c r="I135" s="5">
        <v>3447966000000</v>
      </c>
      <c r="J135" s="5">
        <v>3744621000000</v>
      </c>
      <c r="K135" s="5">
        <v>3691006000000</v>
      </c>
      <c r="L135" s="5">
        <v>3331527000000</v>
      </c>
      <c r="M135" s="5">
        <v>3642641000000</v>
      </c>
      <c r="N135" s="5">
        <v>3840214000000</v>
      </c>
      <c r="O135" s="5">
        <v>3283357000000</v>
      </c>
      <c r="P135" s="5">
        <v>3870431000000</v>
      </c>
      <c r="Q135" s="5">
        <v>3781938000000</v>
      </c>
      <c r="R135" s="5">
        <v>3117338000000</v>
      </c>
      <c r="S135" s="5">
        <v>3524349000000</v>
      </c>
      <c r="T135" s="5">
        <v>2866942000000</v>
      </c>
      <c r="U135" s="5">
        <v>2754135000000</v>
      </c>
      <c r="V135" s="5">
        <v>3584178000000</v>
      </c>
      <c r="W135" s="5">
        <v>2518120000000</v>
      </c>
      <c r="X135" s="5">
        <v>2395630000000</v>
      </c>
      <c r="Y135" s="5">
        <v>1212509000000</v>
      </c>
      <c r="Z135" s="5">
        <v>1246399000000</v>
      </c>
    </row>
    <row r="136" spans="3:26" ht="15.5" x14ac:dyDescent="0.35">
      <c r="C136" t="s">
        <v>690</v>
      </c>
      <c r="D136" s="5">
        <v>99541000000</v>
      </c>
      <c r="E136" s="5">
        <v>99531000000</v>
      </c>
      <c r="F136" s="5">
        <v>99521000000</v>
      </c>
      <c r="G136" s="5">
        <v>99512000000</v>
      </c>
      <c r="I136" s="5">
        <v>99521000000</v>
      </c>
      <c r="J136" s="5">
        <v>99484000000</v>
      </c>
      <c r="K136" s="5">
        <v>99451000000</v>
      </c>
      <c r="L136" s="5">
        <v>799707000000</v>
      </c>
      <c r="M136" s="5">
        <v>799174000000</v>
      </c>
      <c r="N136" s="5">
        <v>2297856000000</v>
      </c>
      <c r="O136" s="5">
        <v>2296054000000</v>
      </c>
      <c r="P136" s="5">
        <v>3293966000000</v>
      </c>
      <c r="Q136" s="5">
        <v>5290905000000</v>
      </c>
      <c r="R136" s="5">
        <v>5287214000000</v>
      </c>
      <c r="S136" s="5">
        <v>4486968000000</v>
      </c>
      <c r="T136" s="5">
        <v>4484137000000</v>
      </c>
      <c r="U136" s="5">
        <v>2989434000000</v>
      </c>
      <c r="V136" s="5">
        <v>2987685000000</v>
      </c>
      <c r="W136" s="5">
        <v>1990330000000</v>
      </c>
      <c r="Y136" s="5">
        <v>1389548000000</v>
      </c>
      <c r="Z136" s="5">
        <v>1607730000000</v>
      </c>
    </row>
    <row r="137" spans="3:26" ht="15.5" x14ac:dyDescent="0.35">
      <c r="C137" t="s">
        <v>1220</v>
      </c>
      <c r="D137" s="5">
        <v>99541000000</v>
      </c>
      <c r="E137" s="5">
        <v>99531000000</v>
      </c>
      <c r="F137" s="5">
        <v>99521000000</v>
      </c>
      <c r="G137" s="5">
        <v>99512000000</v>
      </c>
      <c r="I137" s="5">
        <v>99521000000</v>
      </c>
      <c r="J137" s="5">
        <v>99484000000</v>
      </c>
      <c r="K137" s="5">
        <v>99451000000</v>
      </c>
      <c r="L137" s="5">
        <v>799707000000</v>
      </c>
      <c r="M137" s="5">
        <v>799174000000</v>
      </c>
      <c r="N137" s="5">
        <v>2297856000000</v>
      </c>
      <c r="O137" s="5">
        <v>2296054000000</v>
      </c>
      <c r="P137" s="5">
        <v>3293966000000</v>
      </c>
      <c r="Q137" s="5">
        <v>5290905000000</v>
      </c>
      <c r="R137" s="5">
        <v>5287214000000</v>
      </c>
      <c r="S137" s="5">
        <v>4486968000000</v>
      </c>
      <c r="T137" s="5">
        <v>4484137000000</v>
      </c>
      <c r="U137" s="5">
        <v>2989434000000</v>
      </c>
      <c r="V137" s="5">
        <v>2987685000000</v>
      </c>
      <c r="W137" s="5">
        <v>1990330000000</v>
      </c>
      <c r="Y137" s="5">
        <v>1389548000000</v>
      </c>
      <c r="Z137" s="5">
        <v>1607730000000</v>
      </c>
    </row>
    <row r="138" spans="3:26" ht="15.5" x14ac:dyDescent="0.35">
      <c r="C138" t="s">
        <v>159</v>
      </c>
      <c r="D138" s="5">
        <v>181541473000000</v>
      </c>
      <c r="E138" s="5">
        <v>159425926000000</v>
      </c>
      <c r="F138" s="5">
        <v>160634150000000</v>
      </c>
      <c r="G138" s="5">
        <v>165596115000000</v>
      </c>
      <c r="I138" s="5">
        <v>160634150000000</v>
      </c>
      <c r="J138" s="5">
        <v>165971431000000</v>
      </c>
      <c r="K138" s="5">
        <v>141007036000000</v>
      </c>
      <c r="L138" s="5">
        <v>131279968000000</v>
      </c>
      <c r="M138" s="5">
        <v>140033353000000</v>
      </c>
      <c r="N138" s="5">
        <v>146000782000000</v>
      </c>
      <c r="O138" s="5">
        <v>142397914000000</v>
      </c>
      <c r="P138" s="5">
        <v>152442167000000</v>
      </c>
      <c r="Q138" s="5">
        <v>152478451000000</v>
      </c>
      <c r="R138" s="5">
        <v>147406296000000</v>
      </c>
      <c r="S138" s="5">
        <v>141875745000000</v>
      </c>
      <c r="T138" s="5">
        <v>128668415000000</v>
      </c>
      <c r="U138" s="5">
        <v>128138350000000</v>
      </c>
      <c r="V138" s="5">
        <v>106105415000000</v>
      </c>
      <c r="W138" s="5">
        <v>86965108000000</v>
      </c>
      <c r="X138" s="5">
        <v>67671237000000</v>
      </c>
      <c r="Y138" s="5">
        <v>55538722000000</v>
      </c>
      <c r="Z138" s="5">
        <v>51807459000000</v>
      </c>
    </row>
    <row r="139" spans="3:26" ht="15.5" x14ac:dyDescent="0.35">
      <c r="C139" t="s">
        <v>160</v>
      </c>
    </row>
    <row r="140" spans="3:26" ht="15.5" x14ac:dyDescent="0.35">
      <c r="C140" t="s">
        <v>161</v>
      </c>
      <c r="D140" s="5">
        <v>3855908000000</v>
      </c>
      <c r="E140" s="5">
        <v>3855908000000</v>
      </c>
      <c r="F140" s="5">
        <v>3855908000000</v>
      </c>
      <c r="G140" s="5">
        <v>3855908000000</v>
      </c>
      <c r="I140" s="5">
        <v>3855908000000</v>
      </c>
      <c r="J140" s="5">
        <v>3855908000000</v>
      </c>
      <c r="K140" s="5">
        <v>3855908000000</v>
      </c>
      <c r="L140" s="5">
        <v>3855908000000</v>
      </c>
      <c r="M140" s="5">
        <v>3855908000000</v>
      </c>
      <c r="N140" s="5">
        <v>3855908000000</v>
      </c>
      <c r="O140" s="5">
        <v>3855908000000</v>
      </c>
      <c r="P140" s="5">
        <v>3855908000000</v>
      </c>
      <c r="Q140" s="5">
        <v>3665370000000</v>
      </c>
      <c r="R140" s="5">
        <v>3665370000000</v>
      </c>
      <c r="S140" s="5">
        <v>3665370000000</v>
      </c>
      <c r="T140" s="5">
        <v>3665370000000</v>
      </c>
      <c r="U140" s="5">
        <v>3512940000000</v>
      </c>
      <c r="V140" s="5">
        <v>3407411000000</v>
      </c>
      <c r="W140" s="5">
        <v>3407411000000</v>
      </c>
      <c r="X140" s="5">
        <v>3407411000000</v>
      </c>
      <c r="Y140" s="5">
        <v>3266706000000</v>
      </c>
      <c r="Z140" s="5">
        <v>3266706000000</v>
      </c>
    </row>
    <row r="141" spans="3:26" ht="15.5" x14ac:dyDescent="0.35">
      <c r="C141" t="s">
        <v>162</v>
      </c>
      <c r="D141" s="5">
        <v>6357376000000</v>
      </c>
      <c r="E141" s="5">
        <v>6357376000000</v>
      </c>
      <c r="F141" s="5">
        <v>6357376000000</v>
      </c>
      <c r="G141" s="5">
        <v>6357376000000</v>
      </c>
      <c r="I141" s="5">
        <v>6357376000000</v>
      </c>
      <c r="J141" s="5">
        <v>6357376000000</v>
      </c>
      <c r="K141" s="5">
        <v>6357376000000</v>
      </c>
      <c r="L141" s="5">
        <v>6357376000000</v>
      </c>
      <c r="M141" s="5">
        <v>6357376000000</v>
      </c>
      <c r="N141" s="5">
        <v>6357376000000</v>
      </c>
      <c r="O141" s="5">
        <v>6357376000000</v>
      </c>
      <c r="P141" s="5">
        <v>6357376000000</v>
      </c>
      <c r="Q141" s="5">
        <v>4555587000000</v>
      </c>
      <c r="R141" s="5">
        <v>4555587000000</v>
      </c>
      <c r="S141" s="5">
        <v>4555587000000</v>
      </c>
      <c r="T141" s="5">
        <v>4555587000000</v>
      </c>
      <c r="U141" s="5">
        <v>3219051000000</v>
      </c>
      <c r="V141" s="5">
        <v>1828428000000</v>
      </c>
      <c r="W141" s="5">
        <v>1828428000000</v>
      </c>
      <c r="X141" s="5">
        <v>1828428000000</v>
      </c>
      <c r="Y141" s="5">
        <v>566560000000</v>
      </c>
      <c r="Z141" s="5">
        <v>566560000000</v>
      </c>
    </row>
    <row r="142" spans="3:26" ht="15.5" x14ac:dyDescent="0.35">
      <c r="C142" t="s">
        <v>163</v>
      </c>
      <c r="D142" s="5">
        <v>18784346000000</v>
      </c>
      <c r="E142" s="5">
        <v>18965929000000</v>
      </c>
      <c r="F142" s="5">
        <v>18666676000000</v>
      </c>
      <c r="G142" s="5">
        <v>17998697000000</v>
      </c>
      <c r="I142" s="5">
        <v>18666676000000</v>
      </c>
      <c r="J142" s="5">
        <v>17455695000000</v>
      </c>
      <c r="K142" s="5">
        <v>17124265000000</v>
      </c>
      <c r="L142" s="5">
        <v>15969288000000</v>
      </c>
      <c r="M142" s="5">
        <v>14839662000000</v>
      </c>
      <c r="N142" s="5">
        <v>13467483000000</v>
      </c>
      <c r="O142" s="5">
        <v>13356962000000</v>
      </c>
      <c r="P142" s="5">
        <v>12172815000000</v>
      </c>
      <c r="Q142" s="5">
        <v>10435758000000</v>
      </c>
      <c r="R142" s="5">
        <v>9040872000000</v>
      </c>
      <c r="S142" s="5">
        <v>7149514000000</v>
      </c>
      <c r="T142" s="5">
        <v>6331379000000</v>
      </c>
      <c r="U142" s="5">
        <v>5632860000000</v>
      </c>
      <c r="V142" s="5">
        <v>4087759000000</v>
      </c>
      <c r="W142" s="5">
        <v>2879536000000</v>
      </c>
      <c r="X142" s="5">
        <v>2210573000000</v>
      </c>
      <c r="Y142" s="5">
        <v>1798206000000</v>
      </c>
      <c r="Z142" s="5">
        <v>1983316000000</v>
      </c>
    </row>
    <row r="143" spans="3:26" ht="15.5" x14ac:dyDescent="0.35">
      <c r="C143" t="s">
        <v>164</v>
      </c>
      <c r="T143" s="5">
        <v>341730000000</v>
      </c>
      <c r="U143" s="5">
        <v>264475000000</v>
      </c>
      <c r="V143" s="5">
        <v>143653000000</v>
      </c>
      <c r="W143" s="5">
        <v>76757000000</v>
      </c>
      <c r="X143" s="5">
        <v>30658000000</v>
      </c>
      <c r="Y143" s="5">
        <v>30658000000</v>
      </c>
      <c r="Z143" s="5">
        <v>25853000000</v>
      </c>
    </row>
    <row r="144" spans="3:26" ht="15.5" x14ac:dyDescent="0.35">
      <c r="C144" t="s">
        <v>165</v>
      </c>
      <c r="T144" s="5">
        <v>5989649000000</v>
      </c>
      <c r="U144" s="5">
        <v>5368385000000</v>
      </c>
      <c r="V144" s="5">
        <v>3944106000000</v>
      </c>
      <c r="W144" s="5">
        <v>2802779000000</v>
      </c>
      <c r="X144" s="5">
        <v>2179915000000</v>
      </c>
      <c r="Y144" s="5">
        <v>1767548000000</v>
      </c>
      <c r="Z144" s="5">
        <v>1957463000000</v>
      </c>
    </row>
    <row r="145" spans="2:26" ht="15.5" x14ac:dyDescent="0.35">
      <c r="C145" t="s">
        <v>166</v>
      </c>
      <c r="D145" s="5">
        <v>18784346000000</v>
      </c>
      <c r="E145" s="5">
        <v>18965929000000</v>
      </c>
      <c r="F145" s="5">
        <v>18666676000000</v>
      </c>
      <c r="G145" s="5">
        <v>17998697000000</v>
      </c>
      <c r="I145" s="5">
        <v>18666676000000</v>
      </c>
      <c r="J145" s="5">
        <v>17455695000000</v>
      </c>
      <c r="K145" s="5">
        <v>17124265000000</v>
      </c>
      <c r="L145" s="5">
        <v>15969288000000</v>
      </c>
      <c r="M145" s="5">
        <v>14839662000000</v>
      </c>
      <c r="N145" s="5">
        <v>13467483000000</v>
      </c>
      <c r="O145" s="5">
        <v>13356962000000</v>
      </c>
      <c r="P145" s="5">
        <v>12172815000000</v>
      </c>
      <c r="Q145" s="5">
        <v>10435758000000</v>
      </c>
      <c r="R145" s="5">
        <v>9040872000000</v>
      </c>
      <c r="S145" s="5">
        <v>7149514000000</v>
      </c>
      <c r="T145" s="5">
        <v>6331379000000</v>
      </c>
      <c r="U145" s="5">
        <v>5632860000000</v>
      </c>
      <c r="V145" s="5">
        <v>4087759000000</v>
      </c>
      <c r="W145" s="5">
        <v>2879536000000</v>
      </c>
      <c r="X145" s="5">
        <v>2210573000000</v>
      </c>
      <c r="Y145" s="5">
        <v>1798206000000</v>
      </c>
      <c r="Z145" s="5">
        <v>1983316000000</v>
      </c>
    </row>
    <row r="146" spans="2:26" ht="15.5" x14ac:dyDescent="0.35">
      <c r="C146" t="s">
        <v>167</v>
      </c>
      <c r="D146" s="5">
        <v>647136000000</v>
      </c>
      <c r="E146" s="5">
        <v>625252000000</v>
      </c>
      <c r="F146" s="5">
        <v>630176000000</v>
      </c>
      <c r="G146" s="5">
        <v>609268000000</v>
      </c>
      <c r="I146" s="5">
        <v>630176000000</v>
      </c>
      <c r="J146" s="5">
        <v>601526000000</v>
      </c>
      <c r="K146" s="5">
        <v>537714000000</v>
      </c>
      <c r="L146" s="5">
        <v>480957000000</v>
      </c>
      <c r="M146" s="5">
        <v>423984000000</v>
      </c>
      <c r="N146" s="5">
        <v>386037000000</v>
      </c>
      <c r="O146" s="5">
        <v>435483000000</v>
      </c>
      <c r="P146" s="5">
        <v>372929000000</v>
      </c>
      <c r="Q146" s="5">
        <v>311271000000</v>
      </c>
      <c r="R146" s="5">
        <v>256390000000</v>
      </c>
      <c r="S146" s="5">
        <v>237613000000</v>
      </c>
      <c r="T146" s="5">
        <v>207851000000</v>
      </c>
      <c r="U146" s="5">
        <v>194042000000</v>
      </c>
      <c r="V146" s="5">
        <v>168827000000</v>
      </c>
      <c r="W146" s="5">
        <v>165929000000</v>
      </c>
      <c r="X146" s="5">
        <v>229492000000</v>
      </c>
      <c r="Y146" s="5">
        <v>168093000000</v>
      </c>
      <c r="Z146" s="5">
        <v>137776000000</v>
      </c>
    </row>
    <row r="147" spans="2:26" ht="15.5" x14ac:dyDescent="0.35">
      <c r="C147" t="s">
        <v>10</v>
      </c>
      <c r="D147" s="5">
        <v>32266513000000</v>
      </c>
      <c r="E147" s="5">
        <v>32740809000000</v>
      </c>
      <c r="F147" s="5">
        <v>33083483000000</v>
      </c>
      <c r="G147" s="5">
        <v>32361371000000</v>
      </c>
      <c r="I147" s="5">
        <v>33083483000000</v>
      </c>
      <c r="J147" s="5">
        <v>31208391000000</v>
      </c>
      <c r="K147" s="5">
        <v>30796034000000</v>
      </c>
      <c r="L147" s="5">
        <v>29533950000000</v>
      </c>
      <c r="M147" s="5">
        <v>28725123000000</v>
      </c>
      <c r="N147" s="5">
        <v>27223630000000</v>
      </c>
      <c r="O147" s="5">
        <v>26684916000000</v>
      </c>
      <c r="P147" s="5">
        <v>25090691000000</v>
      </c>
      <c r="Q147" s="5">
        <v>20775040000000</v>
      </c>
      <c r="R147" s="5">
        <v>19272606000000</v>
      </c>
      <c r="S147" s="5">
        <v>15743268000000</v>
      </c>
      <c r="T147" s="5">
        <v>14650051000000</v>
      </c>
      <c r="U147" s="5">
        <v>12408401000000</v>
      </c>
      <c r="V147" s="5">
        <v>9667493000000</v>
      </c>
      <c r="W147" s="5">
        <v>7954003000000</v>
      </c>
      <c r="X147" s="5">
        <v>7459196000000</v>
      </c>
      <c r="Y147" s="5">
        <v>5427052000000</v>
      </c>
      <c r="Z147" s="5">
        <v>5060831000000</v>
      </c>
    </row>
    <row r="148" spans="2:26" ht="15.5" x14ac:dyDescent="0.35">
      <c r="C148" t="s">
        <v>168</v>
      </c>
      <c r="D148" s="5">
        <v>213807986000000</v>
      </c>
      <c r="E148" s="5">
        <v>192166735000000</v>
      </c>
      <c r="F148" s="5">
        <v>193717633000000</v>
      </c>
      <c r="G148" s="5">
        <v>197957486000000</v>
      </c>
      <c r="I148" s="5">
        <v>193717633000000</v>
      </c>
      <c r="J148" s="5">
        <v>197179822000000</v>
      </c>
      <c r="K148" s="5">
        <v>171803070000000</v>
      </c>
      <c r="L148" s="5">
        <v>160813918000000</v>
      </c>
      <c r="M148" s="5">
        <v>168758476000000</v>
      </c>
      <c r="N148" s="5">
        <v>173224412000000</v>
      </c>
      <c r="O148" s="5">
        <v>169082830000000</v>
      </c>
      <c r="P148" s="5">
        <v>177532858000000</v>
      </c>
      <c r="Q148" s="5">
        <v>173253491000000</v>
      </c>
      <c r="R148" s="5">
        <v>166678902000000</v>
      </c>
      <c r="S148" s="5">
        <v>157619013000000</v>
      </c>
      <c r="T148" s="5">
        <v>143318466000000</v>
      </c>
      <c r="U148" s="5">
        <v>140546751000000</v>
      </c>
      <c r="V148" s="5">
        <v>115772908000000</v>
      </c>
      <c r="W148" s="5">
        <v>94919111000000</v>
      </c>
      <c r="X148" s="5">
        <v>75130433000000</v>
      </c>
      <c r="Y148" s="5">
        <v>60965774000000</v>
      </c>
      <c r="Z148" s="5">
        <v>56868290000000</v>
      </c>
    </row>
    <row r="149" spans="2:26" ht="15.5" x14ac:dyDescent="0.35">
      <c r="C149" t="s">
        <v>169</v>
      </c>
      <c r="D149" s="5">
        <v>76215195821</v>
      </c>
      <c r="E149" s="5">
        <v>76215195821</v>
      </c>
      <c r="F149" s="5">
        <v>76215195821</v>
      </c>
      <c r="G149" s="5">
        <v>76215195821</v>
      </c>
      <c r="I149" s="5">
        <v>76215195821</v>
      </c>
      <c r="J149" s="5">
        <v>76215195821</v>
      </c>
      <c r="K149" s="5">
        <v>76215195821</v>
      </c>
      <c r="L149" s="5">
        <v>76215195821</v>
      </c>
      <c r="M149" s="5">
        <v>76215195821</v>
      </c>
      <c r="N149" s="5">
        <v>76215195821</v>
      </c>
      <c r="O149" s="5">
        <v>76215195821</v>
      </c>
      <c r="P149" s="5">
        <v>76215195821</v>
      </c>
      <c r="Q149" s="5">
        <v>67746840730</v>
      </c>
      <c r="R149" s="5">
        <v>67746840730</v>
      </c>
      <c r="S149" s="5">
        <v>67746840730</v>
      </c>
      <c r="T149" s="5">
        <v>67746840730</v>
      </c>
      <c r="U149" s="5">
        <v>60972156657</v>
      </c>
      <c r="V149" s="5">
        <v>56281990760</v>
      </c>
      <c r="W149" s="5">
        <v>56281990760</v>
      </c>
      <c r="X149" s="5">
        <v>56281990760</v>
      </c>
      <c r="Y149" s="5">
        <v>50028436231</v>
      </c>
      <c r="Z149" s="5">
        <v>50028436231</v>
      </c>
    </row>
    <row r="151" spans="2:26" ht="15.5" x14ac:dyDescent="0.35">
      <c r="B151" t="s">
        <v>170</v>
      </c>
      <c r="C151" t="s">
        <v>171</v>
      </c>
      <c r="D151" s="5">
        <v>1016274000000</v>
      </c>
      <c r="E151" s="5">
        <v>562503000000</v>
      </c>
      <c r="F151" s="5">
        <v>-12435255000000</v>
      </c>
      <c r="G151" s="5">
        <v>13022887000000</v>
      </c>
      <c r="I151" s="5">
        <v>2113703000000</v>
      </c>
      <c r="J151" s="5">
        <v>-7313663000000</v>
      </c>
      <c r="K151" s="5">
        <v>5263053000000</v>
      </c>
      <c r="L151" s="5">
        <v>-12707646000000</v>
      </c>
      <c r="M151" s="5">
        <v>256096000000</v>
      </c>
      <c r="N151" s="5">
        <v>30522013000000</v>
      </c>
      <c r="O151" s="5">
        <v>6099537000000</v>
      </c>
      <c r="P151" s="5">
        <v>-7366174000000</v>
      </c>
      <c r="Q151" s="5">
        <v>-3996679000000</v>
      </c>
      <c r="R151" s="5">
        <v>-4730653000000</v>
      </c>
      <c r="S151" s="5">
        <v>8496395000000</v>
      </c>
      <c r="T151" s="5">
        <v>-6527436000000</v>
      </c>
      <c r="U151" s="5">
        <v>61271000000</v>
      </c>
      <c r="V151" s="5">
        <v>3621444000000</v>
      </c>
      <c r="W151" s="5">
        <v>-2214531000000</v>
      </c>
      <c r="X151" s="5">
        <v>-284228000000</v>
      </c>
      <c r="Y151" s="5">
        <v>4403489000000</v>
      </c>
      <c r="Z151" s="5">
        <v>-765457000000</v>
      </c>
    </row>
    <row r="152" spans="2:26" ht="15.5" x14ac:dyDescent="0.35">
      <c r="C152" t="s">
        <v>2242</v>
      </c>
      <c r="D152" s="5">
        <v>3221012000000</v>
      </c>
      <c r="E152" s="5">
        <v>3374480000000</v>
      </c>
      <c r="F152" s="5">
        <v>3203846000000</v>
      </c>
      <c r="G152" s="5">
        <v>3265200000000</v>
      </c>
      <c r="I152" s="5">
        <v>13054588000000</v>
      </c>
      <c r="J152" s="5">
        <v>13009832000000</v>
      </c>
      <c r="K152" s="5">
        <v>11865799000000</v>
      </c>
      <c r="L152" s="5">
        <v>10529430000000</v>
      </c>
      <c r="M152" s="5">
        <v>10717849000000</v>
      </c>
      <c r="N152" s="5">
        <v>12600582000000</v>
      </c>
      <c r="O152" s="5">
        <v>15597931000000</v>
      </c>
      <c r="P152" s="5">
        <v>14662159000000</v>
      </c>
      <c r="Q152" s="5">
        <v>14740618000000</v>
      </c>
      <c r="R152" s="5">
        <v>14839186000000</v>
      </c>
      <c r="S152" s="5">
        <v>14646412000000</v>
      </c>
      <c r="T152" s="5">
        <v>13908158000000</v>
      </c>
      <c r="U152" s="5">
        <v>11437217000000</v>
      </c>
      <c r="V152" s="5">
        <v>9688287000000</v>
      </c>
      <c r="W152" s="5">
        <v>8345554000000</v>
      </c>
      <c r="X152" s="5">
        <v>6441167000000</v>
      </c>
      <c r="Y152" s="5">
        <v>6240580000000</v>
      </c>
      <c r="Z152" s="5">
        <v>5713784000000</v>
      </c>
    </row>
    <row r="153" spans="2:26" ht="15.5" x14ac:dyDescent="0.35">
      <c r="C153" t="s">
        <v>2243</v>
      </c>
      <c r="X153" s="5">
        <v>-21693000000</v>
      </c>
      <c r="Y153" s="5">
        <v>-14592000000</v>
      </c>
      <c r="Z153" s="5">
        <v>-15898000000</v>
      </c>
    </row>
    <row r="154" spans="2:26" ht="15.5" x14ac:dyDescent="0.35">
      <c r="C154" t="s">
        <v>2244</v>
      </c>
      <c r="D154" s="5">
        <v>-1427811000000</v>
      </c>
      <c r="E154" s="5">
        <v>-1409697000000</v>
      </c>
      <c r="F154" s="5">
        <v>-1427977000000</v>
      </c>
      <c r="G154" s="5">
        <v>-1514699000000</v>
      </c>
      <c r="I154" s="5">
        <v>-6015798000000</v>
      </c>
      <c r="J154" s="5">
        <v>-5915453000000</v>
      </c>
      <c r="K154" s="5">
        <v>-4643367000000</v>
      </c>
      <c r="L154" s="5">
        <v>-3141675000000</v>
      </c>
      <c r="M154" s="5">
        <v>-3808707000000</v>
      </c>
      <c r="N154" s="5">
        <v>-5772838000000</v>
      </c>
      <c r="O154" s="5">
        <v>-7381681000000</v>
      </c>
      <c r="P154" s="5">
        <v>-6581306000000</v>
      </c>
      <c r="Q154" s="5">
        <v>-7093777000000</v>
      </c>
      <c r="R154" s="5">
        <v>-7607169000000</v>
      </c>
      <c r="S154" s="5">
        <v>-7304740000000</v>
      </c>
      <c r="T154" s="5">
        <v>-7417187000000</v>
      </c>
      <c r="U154" s="5">
        <v>-5113415000000</v>
      </c>
      <c r="V154" s="5">
        <v>-4032802000000</v>
      </c>
      <c r="W154" s="5">
        <v>-3866814000000</v>
      </c>
      <c r="X154" s="5">
        <v>-2911986000000</v>
      </c>
      <c r="Y154" s="5">
        <v>-3165466000000</v>
      </c>
      <c r="Z154" s="5">
        <v>-3118656000000</v>
      </c>
    </row>
    <row r="155" spans="2:26" ht="15.5" x14ac:dyDescent="0.35">
      <c r="C155" t="s">
        <v>2245</v>
      </c>
      <c r="V155" s="5">
        <v>-26356000000</v>
      </c>
      <c r="W155" s="5">
        <v>114694000000</v>
      </c>
      <c r="X155" s="5">
        <v>237054000000</v>
      </c>
      <c r="Y155" s="5">
        <v>139134000000</v>
      </c>
      <c r="Z155" s="5">
        <v>106350000000</v>
      </c>
    </row>
    <row r="156" spans="2:26" ht="15.5" x14ac:dyDescent="0.35">
      <c r="C156" t="s">
        <v>89</v>
      </c>
      <c r="D156" s="5">
        <v>-664034000000</v>
      </c>
      <c r="E156" s="5">
        <v>-737701000000</v>
      </c>
      <c r="F156" s="5">
        <v>-694203000000</v>
      </c>
      <c r="G156" s="5">
        <v>-660267000000</v>
      </c>
      <c r="I156" s="5">
        <v>-2548082000000</v>
      </c>
      <c r="J156" s="5">
        <v>-2521050000000</v>
      </c>
      <c r="K156" s="5">
        <v>-2219888000000</v>
      </c>
      <c r="L156" s="5">
        <v>-2305590000000</v>
      </c>
      <c r="M156" s="5">
        <v>-2281179000000</v>
      </c>
      <c r="N156" s="5">
        <v>-2621812000000</v>
      </c>
      <c r="O156" s="5">
        <v>-3684620000000</v>
      </c>
      <c r="P156" s="5">
        <v>-3251551000000</v>
      </c>
      <c r="Q156" s="5">
        <v>-3122785000000</v>
      </c>
      <c r="R156" s="5">
        <v>-2894199000000</v>
      </c>
      <c r="S156" s="5">
        <v>-2663316000000</v>
      </c>
      <c r="T156" s="5">
        <v>-2775987000000</v>
      </c>
      <c r="U156" s="5">
        <v>-2329846000000</v>
      </c>
      <c r="V156" s="5">
        <v>-2074612000000</v>
      </c>
      <c r="W156" s="5">
        <v>-1947924000000</v>
      </c>
      <c r="X156" s="5">
        <v>-1716885000000</v>
      </c>
      <c r="Y156" s="5">
        <v>-1469438000000</v>
      </c>
      <c r="Z156" s="5">
        <v>-1392786000000</v>
      </c>
    </row>
    <row r="157" spans="2:26" ht="15.5" x14ac:dyDescent="0.35">
      <c r="C157" t="s">
        <v>2246</v>
      </c>
      <c r="D157" s="5">
        <v>-811894000000</v>
      </c>
      <c r="E157" s="5">
        <v>-834822000000</v>
      </c>
      <c r="F157" s="5">
        <v>-782049000000</v>
      </c>
      <c r="G157" s="5">
        <v>-824471000000</v>
      </c>
      <c r="I157" s="5">
        <v>-3231053000000</v>
      </c>
      <c r="J157" s="5">
        <v>-3022736000000</v>
      </c>
      <c r="K157" s="5">
        <v>-3142859000000</v>
      </c>
      <c r="L157" s="5">
        <v>-2886079000000</v>
      </c>
      <c r="M157" s="5">
        <v>-2681955000000</v>
      </c>
      <c r="N157" s="5">
        <v>-2723122000000</v>
      </c>
      <c r="O157" s="5">
        <v>-2439424000000</v>
      </c>
      <c r="P157" s="5">
        <v>-2339341000000</v>
      </c>
      <c r="Q157" s="5">
        <v>-2233797000000</v>
      </c>
      <c r="R157" s="5">
        <v>-2230465000000</v>
      </c>
      <c r="S157" s="5">
        <v>-2211090000000</v>
      </c>
      <c r="T157" s="5">
        <v>-1998061000000</v>
      </c>
      <c r="U157" s="5">
        <v>-2204992000000</v>
      </c>
      <c r="V157" s="5">
        <v>-1973924000000</v>
      </c>
      <c r="W157" s="5">
        <v>-1705719000000</v>
      </c>
      <c r="X157" s="5">
        <v>-1400067000000</v>
      </c>
      <c r="Y157" s="5">
        <v>-1156440000000</v>
      </c>
      <c r="Z157" s="5">
        <v>-1164281000000</v>
      </c>
    </row>
    <row r="158" spans="2:26" ht="15.5" x14ac:dyDescent="0.35">
      <c r="C158" t="s">
        <v>617</v>
      </c>
      <c r="D158" s="5">
        <v>124131000000</v>
      </c>
      <c r="E158" s="5">
        <v>278573000000</v>
      </c>
      <c r="F158" s="5">
        <v>553957000000</v>
      </c>
      <c r="G158" s="5">
        <v>417879000000</v>
      </c>
      <c r="I158" s="5">
        <v>1469654000000</v>
      </c>
      <c r="J158" s="5">
        <v>1744082000000</v>
      </c>
      <c r="K158" s="5">
        <v>1909525000000</v>
      </c>
      <c r="L158" s="5">
        <v>1149310000000</v>
      </c>
      <c r="M158" s="5">
        <v>2105263000000</v>
      </c>
      <c r="N158" s="5">
        <v>2253842000000</v>
      </c>
      <c r="O158" s="5">
        <v>2350366000000</v>
      </c>
      <c r="P158" s="5">
        <v>2418427000000</v>
      </c>
      <c r="Q158" s="5">
        <v>2031324000000</v>
      </c>
      <c r="R158" s="5">
        <v>2368729000000</v>
      </c>
      <c r="S158" s="5">
        <v>1347543000000</v>
      </c>
      <c r="T158" s="5">
        <v>1399299000000</v>
      </c>
      <c r="U158" s="5">
        <v>1545642000000</v>
      </c>
      <c r="V158" s="5">
        <v>1471269000000</v>
      </c>
      <c r="W158" s="5">
        <v>1573951000000</v>
      </c>
      <c r="X158" s="5">
        <v>1438168000000</v>
      </c>
      <c r="Y158" s="5">
        <v>1167309000000</v>
      </c>
      <c r="Z158" s="5">
        <v>931499000000</v>
      </c>
    </row>
    <row r="159" spans="2:26" ht="15.5" x14ac:dyDescent="0.35">
      <c r="C159" t="s">
        <v>2247</v>
      </c>
      <c r="V159" s="5">
        <v>338015000000</v>
      </c>
      <c r="W159" s="5">
        <v>-19696000000</v>
      </c>
      <c r="X159" s="5">
        <v>-952000000</v>
      </c>
      <c r="Y159" s="5">
        <v>-9147000000</v>
      </c>
    </row>
    <row r="160" spans="2:26" ht="15.5" x14ac:dyDescent="0.35">
      <c r="C160" t="s">
        <v>179</v>
      </c>
      <c r="D160" s="5">
        <v>-75060000000</v>
      </c>
      <c r="E160" s="5">
        <v>-54788000000</v>
      </c>
      <c r="F160" s="5">
        <v>-371330000000</v>
      </c>
      <c r="G160" s="5">
        <v>-304000000</v>
      </c>
      <c r="I160" s="5">
        <v>-522389000000</v>
      </c>
      <c r="J160" s="5">
        <v>-406797000000</v>
      </c>
      <c r="K160" s="5">
        <v>-671971000000</v>
      </c>
      <c r="L160" s="5">
        <v>-454965000000</v>
      </c>
      <c r="M160" s="5">
        <v>-507447000000</v>
      </c>
      <c r="N160" s="5">
        <v>-454000000000</v>
      </c>
      <c r="O160" s="5">
        <v>-545845000000</v>
      </c>
    </row>
    <row r="161" spans="3:26" ht="15.5" x14ac:dyDescent="0.35">
      <c r="C161" t="s">
        <v>1267</v>
      </c>
      <c r="D161" s="5">
        <v>36720000000</v>
      </c>
      <c r="E161" s="5">
        <v>-1857000000</v>
      </c>
      <c r="F161" s="5">
        <v>69980000000</v>
      </c>
      <c r="G161" s="5">
        <v>1194000000</v>
      </c>
      <c r="I161" s="5">
        <v>93171000000</v>
      </c>
      <c r="J161" s="5">
        <v>-19395000000</v>
      </c>
      <c r="K161" s="5">
        <v>4348000000</v>
      </c>
      <c r="L161" s="5">
        <v>-16355000000</v>
      </c>
      <c r="M161" s="5">
        <v>-16614000000</v>
      </c>
      <c r="N161" s="5">
        <v>-40925000000</v>
      </c>
      <c r="O161" s="5">
        <v>17402000000</v>
      </c>
      <c r="P161" s="5">
        <v>-159746000000</v>
      </c>
      <c r="Q161" s="5">
        <v>8819000000</v>
      </c>
      <c r="R161" s="5">
        <v>19081000000</v>
      </c>
      <c r="S161" s="5">
        <v>101104000000</v>
      </c>
      <c r="T161" s="5">
        <v>-10476000000</v>
      </c>
      <c r="U161" s="5">
        <v>-108017000000</v>
      </c>
      <c r="V161" s="5">
        <v>25599000000</v>
      </c>
      <c r="W161" s="5">
        <v>24951000000</v>
      </c>
      <c r="X161" s="5">
        <v>-20246000000</v>
      </c>
      <c r="Y161" s="5">
        <v>5387000000</v>
      </c>
      <c r="Z161" s="5">
        <v>124388000000</v>
      </c>
    </row>
    <row r="162" spans="3:26" ht="15.5" x14ac:dyDescent="0.35">
      <c r="C162" t="s">
        <v>408</v>
      </c>
    </row>
    <row r="163" spans="3:26" ht="15.5" x14ac:dyDescent="0.35">
      <c r="C163" t="s">
        <v>648</v>
      </c>
      <c r="L163" s="5">
        <v>15000000000</v>
      </c>
      <c r="P163" s="5">
        <v>-15000000000</v>
      </c>
      <c r="Q163" s="5">
        <v>15000000000</v>
      </c>
      <c r="R163" s="5">
        <v>-12500000000</v>
      </c>
      <c r="S163" s="5">
        <v>75864000000</v>
      </c>
      <c r="T163" s="5">
        <v>118416000000</v>
      </c>
      <c r="U163" s="5">
        <v>-135264000000</v>
      </c>
      <c r="V163" s="5">
        <v>155424000000</v>
      </c>
      <c r="W163" s="5">
        <v>-216939000000</v>
      </c>
      <c r="X163" s="5">
        <v>569120000000</v>
      </c>
      <c r="Y163" s="5">
        <v>689912000000</v>
      </c>
      <c r="Z163" s="5">
        <v>-392799000000</v>
      </c>
    </row>
    <row r="164" spans="3:26" ht="15.5" x14ac:dyDescent="0.35">
      <c r="C164" t="s">
        <v>649</v>
      </c>
      <c r="D164" s="5">
        <v>404917000000</v>
      </c>
      <c r="E164" s="5">
        <v>1013930000000</v>
      </c>
      <c r="F164" s="5">
        <v>594667000000</v>
      </c>
      <c r="G164" s="5">
        <v>-3553720000000</v>
      </c>
      <c r="I164" s="5">
        <v>-2607714000000</v>
      </c>
      <c r="J164" s="5">
        <v>-652350000000</v>
      </c>
      <c r="K164" s="5">
        <v>-814248000000</v>
      </c>
      <c r="L164" s="5">
        <v>1419358000000</v>
      </c>
      <c r="M164" s="5">
        <v>-764547000000</v>
      </c>
      <c r="N164" s="5">
        <v>459103000000</v>
      </c>
      <c r="O164" s="5">
        <v>-1404100000000</v>
      </c>
      <c r="P164" s="5">
        <v>3516848000000</v>
      </c>
      <c r="Q164" s="5">
        <v>-1967751000000</v>
      </c>
      <c r="R164" s="5">
        <v>-1286669000000</v>
      </c>
      <c r="S164" s="5">
        <v>-392221000000</v>
      </c>
      <c r="T164" s="5">
        <v>435062000000</v>
      </c>
      <c r="U164" s="5">
        <v>1156285000000</v>
      </c>
      <c r="V164" s="5">
        <v>-879104000000</v>
      </c>
      <c r="W164" s="5">
        <v>-116714000000</v>
      </c>
      <c r="X164" s="5">
        <v>-544737000000</v>
      </c>
      <c r="Y164" s="5">
        <v>18553000000</v>
      </c>
      <c r="Z164" s="5">
        <v>-58877000000</v>
      </c>
    </row>
    <row r="165" spans="3:26" ht="15.5" x14ac:dyDescent="0.35">
      <c r="C165" t="s">
        <v>2248</v>
      </c>
      <c r="D165" s="5">
        <v>332093000000</v>
      </c>
      <c r="E165" s="5">
        <v>25178000000</v>
      </c>
      <c r="F165" s="5">
        <v>164919000000</v>
      </c>
      <c r="G165" s="5">
        <v>-89473000000</v>
      </c>
      <c r="I165" s="5">
        <v>209665000000</v>
      </c>
      <c r="J165" s="5">
        <v>-1309643000000</v>
      </c>
      <c r="K165" s="5">
        <v>606129000000</v>
      </c>
      <c r="L165" s="5">
        <v>-185129000000</v>
      </c>
      <c r="M165" s="5">
        <v>176727000000</v>
      </c>
      <c r="N165" s="5">
        <v>1507399000000</v>
      </c>
      <c r="O165" s="5">
        <v>827782000000</v>
      </c>
      <c r="P165" s="5">
        <v>-756530000000</v>
      </c>
      <c r="Q165" s="5">
        <v>-1965998000000</v>
      </c>
      <c r="R165" s="5">
        <v>-176333000000</v>
      </c>
      <c r="S165" s="5">
        <v>-227025000000</v>
      </c>
      <c r="T165" s="5">
        <v>-146946000000</v>
      </c>
      <c r="U165" s="5">
        <v>113573000000</v>
      </c>
      <c r="V165" s="5">
        <v>-18315000000</v>
      </c>
      <c r="W165" s="5">
        <v>13921000000</v>
      </c>
    </row>
    <row r="166" spans="3:26" ht="15.5" x14ac:dyDescent="0.35">
      <c r="C166" t="s">
        <v>651</v>
      </c>
      <c r="D166" s="5">
        <v>-4475056000000</v>
      </c>
      <c r="E166" s="5">
        <v>1559251000000</v>
      </c>
      <c r="F166" s="5">
        <v>-2719842000000</v>
      </c>
      <c r="G166" s="5">
        <v>1558299000000</v>
      </c>
      <c r="I166" s="5">
        <v>2558322000000</v>
      </c>
      <c r="J166" s="5">
        <v>-12945983000000</v>
      </c>
      <c r="K166" s="5">
        <v>-8912750000000</v>
      </c>
      <c r="L166" s="5">
        <v>-7101012000000</v>
      </c>
      <c r="M166" s="5">
        <v>2025932000000</v>
      </c>
      <c r="N166" s="5">
        <v>13311684000000</v>
      </c>
      <c r="O166" s="5">
        <v>9392735000000</v>
      </c>
      <c r="P166" s="5">
        <v>-8932566000000</v>
      </c>
      <c r="Q166" s="5">
        <v>-4572663000000</v>
      </c>
      <c r="R166" s="5">
        <v>-8038617000000</v>
      </c>
      <c r="S166" s="5">
        <v>-7447127000000</v>
      </c>
      <c r="T166" s="5">
        <v>-3811675000000</v>
      </c>
      <c r="U166" s="5">
        <v>-20256019000000</v>
      </c>
      <c r="V166" s="5">
        <v>-14287413000000</v>
      </c>
      <c r="W166" s="5">
        <v>-13924378000000</v>
      </c>
      <c r="X166" s="5">
        <v>-13424637000000</v>
      </c>
      <c r="Y166" s="5">
        <v>-3392350000000</v>
      </c>
      <c r="Z166" s="5">
        <v>-7118321000000</v>
      </c>
    </row>
    <row r="167" spans="3:26" ht="15.5" x14ac:dyDescent="0.35">
      <c r="C167" t="s">
        <v>856</v>
      </c>
      <c r="D167" s="5">
        <v>-77331000000</v>
      </c>
      <c r="E167" s="5">
        <v>-177855000000</v>
      </c>
      <c r="F167" s="5">
        <v>-984272000000</v>
      </c>
      <c r="G167" s="5">
        <v>-474421000000</v>
      </c>
      <c r="I167" s="5">
        <v>-294557000000</v>
      </c>
      <c r="J167" s="5">
        <v>534439000000</v>
      </c>
      <c r="K167" s="5">
        <v>-257787000000</v>
      </c>
      <c r="L167" s="5">
        <v>-72673000000</v>
      </c>
      <c r="M167" s="5">
        <v>-9912000000</v>
      </c>
      <c r="N167" s="5">
        <v>2466995000000</v>
      </c>
      <c r="O167" s="5">
        <v>-43437000000</v>
      </c>
      <c r="P167" s="5">
        <v>-177018000000</v>
      </c>
      <c r="Q167" s="5">
        <v>-1276452000000</v>
      </c>
      <c r="R167" s="5">
        <v>-2825165000000</v>
      </c>
      <c r="S167" s="5">
        <v>-346473000000</v>
      </c>
      <c r="T167" s="5">
        <v>-1908801000000</v>
      </c>
      <c r="U167" s="5">
        <v>-1836552000000</v>
      </c>
      <c r="V167" s="5">
        <v>-694150000000</v>
      </c>
      <c r="W167" s="5">
        <v>-985326000000</v>
      </c>
      <c r="X167" s="5">
        <v>-1373886000000</v>
      </c>
      <c r="Y167" s="5">
        <v>564465000000</v>
      </c>
      <c r="Z167" s="5">
        <v>1057094000000</v>
      </c>
    </row>
    <row r="168" spans="3:26" ht="15.5" x14ac:dyDescent="0.35">
      <c r="C168" t="s">
        <v>654</v>
      </c>
    </row>
    <row r="169" spans="3:26" ht="15.5" x14ac:dyDescent="0.35">
      <c r="C169" t="s">
        <v>2249</v>
      </c>
      <c r="D169" s="5">
        <v>-2185344000000</v>
      </c>
      <c r="E169" s="5">
        <v>-479220000000</v>
      </c>
      <c r="F169" s="5">
        <v>1587241000000</v>
      </c>
      <c r="G169" s="5">
        <v>-2442780000000</v>
      </c>
      <c r="I169" s="5">
        <v>-1442881000000</v>
      </c>
      <c r="J169" s="5">
        <v>-537303000000</v>
      </c>
      <c r="K169" s="5">
        <v>-30308000000</v>
      </c>
      <c r="L169" s="5">
        <v>980266000000</v>
      </c>
      <c r="M169" s="5">
        <v>-1257888000000</v>
      </c>
      <c r="N169" s="5">
        <v>128029000000</v>
      </c>
      <c r="O169" s="5">
        <v>1145751000000</v>
      </c>
      <c r="P169" s="5">
        <v>-237168000000</v>
      </c>
      <c r="Q169" s="5">
        <v>-1148325000000</v>
      </c>
      <c r="R169" s="5">
        <v>194855000000</v>
      </c>
      <c r="S169" s="5">
        <v>-651681000000</v>
      </c>
      <c r="T169" s="5">
        <v>-588803000000</v>
      </c>
      <c r="U169" s="5">
        <v>-591907000000</v>
      </c>
      <c r="V169" s="5">
        <v>-469343000000</v>
      </c>
      <c r="W169" s="5">
        <v>-49212000000</v>
      </c>
      <c r="X169" s="5">
        <v>-893644000000</v>
      </c>
      <c r="Y169" s="5">
        <v>-88952000000</v>
      </c>
      <c r="Z169" s="5">
        <v>-210110000000</v>
      </c>
    </row>
    <row r="170" spans="3:26" ht="15.5" x14ac:dyDescent="0.35">
      <c r="C170" t="s">
        <v>2250</v>
      </c>
      <c r="D170" s="5">
        <v>-6000721000000</v>
      </c>
      <c r="E170" s="5">
        <v>1941284000000</v>
      </c>
      <c r="F170" s="5">
        <v>-1357287000000</v>
      </c>
      <c r="G170" s="5">
        <v>-5002095000000</v>
      </c>
      <c r="I170" s="5">
        <v>-1577165000000</v>
      </c>
      <c r="J170" s="5">
        <v>-14910840000000</v>
      </c>
      <c r="K170" s="5">
        <v>-9408964000000</v>
      </c>
      <c r="L170" s="5">
        <v>-4944190000000</v>
      </c>
      <c r="M170" s="5">
        <v>170312000000</v>
      </c>
      <c r="N170" s="5">
        <v>17873210000000</v>
      </c>
      <c r="O170" s="5">
        <v>9918731000000</v>
      </c>
      <c r="P170" s="5">
        <v>-6601434000000</v>
      </c>
      <c r="Q170" s="5">
        <v>-10916189000000</v>
      </c>
      <c r="R170" s="5">
        <v>-12144429000000</v>
      </c>
      <c r="S170" s="5">
        <v>-8988663000000</v>
      </c>
      <c r="T170" s="5">
        <v>-5902747000000</v>
      </c>
      <c r="U170" s="5">
        <v>-21549884000000</v>
      </c>
      <c r="V170" s="5">
        <v>-16192901000000</v>
      </c>
      <c r="W170" s="5">
        <v>-15278648000000</v>
      </c>
      <c r="X170" s="5">
        <v>-15667784000000</v>
      </c>
      <c r="Y170" s="5">
        <v>-2208372000000</v>
      </c>
      <c r="Z170" s="5">
        <v>-6723013000000</v>
      </c>
    </row>
    <row r="171" spans="3:26" ht="15.5" x14ac:dyDescent="0.35">
      <c r="C171" t="s">
        <v>2251</v>
      </c>
    </row>
    <row r="172" spans="3:26" ht="15.5" x14ac:dyDescent="0.35">
      <c r="C172" t="s">
        <v>636</v>
      </c>
      <c r="D172" s="5">
        <v>234177000000</v>
      </c>
      <c r="E172" s="5">
        <v>296049000000</v>
      </c>
      <c r="F172" s="5">
        <v>-2399752000000</v>
      </c>
      <c r="G172" s="5">
        <v>3097927000000</v>
      </c>
      <c r="I172" s="5">
        <v>1245479000000</v>
      </c>
      <c r="J172" s="5">
        <v>-6023000000</v>
      </c>
      <c r="K172" s="5">
        <v>-86851000000</v>
      </c>
      <c r="L172" s="5">
        <v>353450000000</v>
      </c>
      <c r="M172" s="5">
        <v>-362327000000</v>
      </c>
      <c r="N172" s="5">
        <v>222390000000</v>
      </c>
      <c r="O172" s="5">
        <v>90654000000</v>
      </c>
      <c r="P172" s="5">
        <v>-316957000000</v>
      </c>
      <c r="Q172" s="5">
        <v>216755000000</v>
      </c>
      <c r="R172" s="5">
        <v>125284000000</v>
      </c>
      <c r="S172" s="5">
        <v>-32851000000</v>
      </c>
      <c r="T172" s="5">
        <v>139086000000</v>
      </c>
      <c r="U172" s="5">
        <v>-509726000000</v>
      </c>
      <c r="V172" s="5">
        <v>306923000000</v>
      </c>
      <c r="W172" s="5">
        <v>151148000000</v>
      </c>
      <c r="X172" s="5">
        <v>156794000000</v>
      </c>
      <c r="Y172" s="5">
        <v>304854000000</v>
      </c>
      <c r="Z172" s="5">
        <v>-78439000000</v>
      </c>
    </row>
    <row r="173" spans="3:26" ht="15.5" x14ac:dyDescent="0.35">
      <c r="C173" t="s">
        <v>2252</v>
      </c>
      <c r="D173" s="5">
        <v>6445059000000</v>
      </c>
      <c r="E173" s="5">
        <v>-2289110000000</v>
      </c>
      <c r="F173" s="5">
        <v>-9265232000000</v>
      </c>
      <c r="G173" s="5">
        <v>14397788000000</v>
      </c>
      <c r="I173" s="5">
        <v>299645000000</v>
      </c>
      <c r="J173" s="5">
        <v>4738744000000</v>
      </c>
      <c r="K173" s="5">
        <v>11413409000000</v>
      </c>
      <c r="L173" s="5">
        <v>-11189143000000</v>
      </c>
      <c r="M173" s="5">
        <v>-3178035000000</v>
      </c>
      <c r="N173" s="5">
        <v>9504108000000</v>
      </c>
      <c r="O173" s="5">
        <v>-7295245000000</v>
      </c>
      <c r="P173" s="5">
        <v>-4122623000000</v>
      </c>
      <c r="Q173" s="5">
        <v>3430374000000</v>
      </c>
      <c r="R173" s="5">
        <v>3337661000000</v>
      </c>
      <c r="S173" s="5">
        <v>13571617000000</v>
      </c>
      <c r="T173" s="5">
        <v>-3481783000000</v>
      </c>
      <c r="U173" s="5">
        <v>20624323000000</v>
      </c>
      <c r="V173" s="5">
        <v>15942185000000</v>
      </c>
      <c r="W173" s="5">
        <v>10938805000000</v>
      </c>
      <c r="X173" s="5">
        <v>12276856000000</v>
      </c>
      <c r="Y173" s="5">
        <v>4382652000000</v>
      </c>
      <c r="Z173" s="5">
        <v>4871219000000</v>
      </c>
    </row>
    <row r="174" spans="3:26" ht="15.5" x14ac:dyDescent="0.35">
      <c r="C174" t="s">
        <v>864</v>
      </c>
      <c r="D174" s="5">
        <v>-65305000000</v>
      </c>
      <c r="E174" s="5">
        <v>92000000</v>
      </c>
      <c r="F174" s="5">
        <v>34792000000</v>
      </c>
      <c r="G174" s="5">
        <v>-155265000000</v>
      </c>
      <c r="I174" s="5">
        <v>-154347000000</v>
      </c>
      <c r="J174" s="5">
        <v>-4027000000</v>
      </c>
      <c r="K174" s="5">
        <v>243872000000</v>
      </c>
      <c r="L174" s="5">
        <v>198161000000</v>
      </c>
      <c r="M174" s="5">
        <v>98936000000</v>
      </c>
      <c r="N174" s="5">
        <v>-319422000000</v>
      </c>
      <c r="O174" s="5">
        <v>-528732000000</v>
      </c>
      <c r="P174" s="5">
        <v>-1073802000000</v>
      </c>
      <c r="Q174" s="5">
        <v>-1058021000000</v>
      </c>
      <c r="R174" s="5">
        <v>-544332000000</v>
      </c>
      <c r="S174" s="5">
        <v>30379000000</v>
      </c>
      <c r="T174" s="5">
        <v>-387738000000</v>
      </c>
      <c r="U174" s="5">
        <v>-1730031000000</v>
      </c>
      <c r="V174" s="5">
        <v>149761000000</v>
      </c>
      <c r="W174" s="5">
        <v>-544833000000</v>
      </c>
      <c r="X174" s="5">
        <v>562471000000</v>
      </c>
      <c r="Y174" s="5">
        <v>-256822000000</v>
      </c>
      <c r="Z174" s="5">
        <v>-488244000000</v>
      </c>
    </row>
    <row r="175" spans="3:26" ht="15.5" x14ac:dyDescent="0.35">
      <c r="C175" t="s">
        <v>2054</v>
      </c>
      <c r="D175" s="5">
        <v>6613931000000</v>
      </c>
      <c r="E175" s="5">
        <v>-1992969000000</v>
      </c>
      <c r="F175" s="5">
        <v>-11630192000000</v>
      </c>
      <c r="G175" s="5">
        <v>17340450000000</v>
      </c>
      <c r="I175" s="5">
        <v>1390777000000</v>
      </c>
      <c r="J175" s="5">
        <v>4728694000000</v>
      </c>
      <c r="K175" s="5">
        <v>11570430000000</v>
      </c>
      <c r="L175" s="5">
        <v>-10637532000000</v>
      </c>
      <c r="M175" s="5">
        <v>-3441426000000</v>
      </c>
      <c r="N175" s="5">
        <v>9407076000000</v>
      </c>
      <c r="O175" s="5">
        <v>-7733323000000</v>
      </c>
      <c r="P175" s="5">
        <v>-5513382000000</v>
      </c>
      <c r="Q175" s="5">
        <v>2589108000000</v>
      </c>
      <c r="R175" s="5">
        <v>2918613000000</v>
      </c>
      <c r="S175" s="5">
        <v>13569145000000</v>
      </c>
      <c r="T175" s="5">
        <v>-3730435000000</v>
      </c>
      <c r="U175" s="5">
        <v>18384566000000</v>
      </c>
      <c r="V175" s="5">
        <v>16398869000000</v>
      </c>
      <c r="W175" s="5">
        <v>10545120000000</v>
      </c>
      <c r="X175" s="5">
        <v>12996121000000</v>
      </c>
      <c r="Y175" s="5">
        <v>4430684000000</v>
      </c>
      <c r="Z175" s="5">
        <v>4304536000000</v>
      </c>
    </row>
    <row r="176" spans="3:26" ht="15.5" x14ac:dyDescent="0.35">
      <c r="C176" t="s">
        <v>184</v>
      </c>
      <c r="D176" s="5">
        <v>9385061000000</v>
      </c>
      <c r="E176" s="5">
        <v>706157000000</v>
      </c>
      <c r="F176" s="5">
        <v>7555930000000</v>
      </c>
      <c r="G176" s="5">
        <v>-5866318000000</v>
      </c>
      <c r="I176" s="5">
        <v>-7768664000000</v>
      </c>
      <c r="J176" s="5">
        <v>18004763000000</v>
      </c>
      <c r="K176" s="5">
        <v>-2510512000000</v>
      </c>
      <c r="L176" s="5">
        <v>1894236000000</v>
      </c>
      <c r="M176" s="5">
        <v>-2485333000000</v>
      </c>
      <c r="N176" s="5">
        <v>-7130267000000</v>
      </c>
      <c r="O176" s="5">
        <v>-2303183000000</v>
      </c>
      <c r="P176" s="5">
        <v>4971056000000</v>
      </c>
      <c r="Q176" s="5">
        <v>1811832000000</v>
      </c>
      <c r="R176" s="5">
        <v>2017210000000</v>
      </c>
      <c r="S176" s="5">
        <v>-462908000000</v>
      </c>
      <c r="T176" s="5">
        <v>4729595000000</v>
      </c>
      <c r="U176" s="5">
        <v>2518766000000</v>
      </c>
      <c r="V176" s="5">
        <v>1806449000000</v>
      </c>
      <c r="W176" s="5">
        <v>7992362000000</v>
      </c>
      <c r="X176" s="5">
        <v>-557909000000</v>
      </c>
      <c r="Y176" s="5">
        <v>-538444000000</v>
      </c>
      <c r="Z176" s="5">
        <v>-2597445000000</v>
      </c>
    </row>
    <row r="177" spans="3:26" ht="15.5" x14ac:dyDescent="0.35">
      <c r="C177" t="s">
        <v>185</v>
      </c>
      <c r="D177" s="5">
        <v>-5158609000000</v>
      </c>
      <c r="E177" s="5">
        <v>-1434579000000</v>
      </c>
      <c r="F177" s="5">
        <v>4089411000000</v>
      </c>
      <c r="G177" s="5">
        <v>-4310201000000</v>
      </c>
      <c r="I177" s="5">
        <v>2302214000000</v>
      </c>
      <c r="J177" s="5">
        <v>-7229844000000</v>
      </c>
      <c r="K177" s="5">
        <v>-4028065000000</v>
      </c>
      <c r="L177" s="5">
        <v>1900711000000</v>
      </c>
      <c r="M177" s="5">
        <v>1786183000000</v>
      </c>
      <c r="N177" s="5">
        <v>-17056018000000</v>
      </c>
      <c r="O177" s="5">
        <v>-3087881000000</v>
      </c>
      <c r="P177" s="5">
        <v>3835140000000</v>
      </c>
      <c r="Q177" s="5">
        <v>-1314990000000</v>
      </c>
      <c r="R177" s="5">
        <v>-5820618000000</v>
      </c>
      <c r="S177" s="5">
        <v>485580000000</v>
      </c>
      <c r="T177" s="5">
        <v>2416732000000</v>
      </c>
      <c r="U177" s="5">
        <v>-4998830000000</v>
      </c>
      <c r="V177" s="5">
        <v>-1837498000000</v>
      </c>
      <c r="W177" s="5">
        <v>-634467000000</v>
      </c>
      <c r="X177" s="5">
        <v>1998612000000</v>
      </c>
      <c r="Y177" s="5">
        <v>187582000000</v>
      </c>
      <c r="Z177" s="5">
        <v>3563539000000</v>
      </c>
    </row>
    <row r="178" spans="3:26" ht="15.5" x14ac:dyDescent="0.35">
      <c r="C178" t="s">
        <v>668</v>
      </c>
      <c r="D178" s="5">
        <v>-1188085000000</v>
      </c>
      <c r="E178" s="5">
        <v>-248844000000</v>
      </c>
      <c r="G178" s="5">
        <v>-292381000000</v>
      </c>
      <c r="Y178" s="5">
        <v>318119000000</v>
      </c>
      <c r="Z178" s="5">
        <v>3513485000000</v>
      </c>
    </row>
    <row r="179" spans="3:26" ht="15.5" x14ac:dyDescent="0.35">
      <c r="C179" t="s">
        <v>502</v>
      </c>
      <c r="D179" s="5">
        <v>1488000000</v>
      </c>
      <c r="E179" s="5">
        <v>2715000000</v>
      </c>
      <c r="F179" s="5">
        <v>3106000000</v>
      </c>
      <c r="G179" s="5">
        <v>2391000000</v>
      </c>
      <c r="I179" s="5">
        <v>8011000000</v>
      </c>
      <c r="J179" s="5">
        <v>8069000000</v>
      </c>
      <c r="K179" s="5">
        <v>11308000000</v>
      </c>
      <c r="L179" s="5">
        <v>5039000000</v>
      </c>
      <c r="M179" s="5">
        <v>2705000000</v>
      </c>
      <c r="N179" s="5">
        <v>5513000000</v>
      </c>
      <c r="O179" s="5">
        <v>9292000000</v>
      </c>
      <c r="P179" s="5">
        <v>5715000000</v>
      </c>
      <c r="Q179" s="5">
        <v>8256000000</v>
      </c>
      <c r="R179" s="5">
        <v>15022000000</v>
      </c>
      <c r="S179" s="5">
        <v>10457000000</v>
      </c>
      <c r="T179" s="5">
        <v>12762000000</v>
      </c>
      <c r="U179" s="5">
        <v>6363000000</v>
      </c>
      <c r="V179" s="5">
        <v>6472000000</v>
      </c>
      <c r="W179" s="5">
        <v>6860000000</v>
      </c>
      <c r="X179" s="5">
        <v>7067000000</v>
      </c>
      <c r="Y179" s="5">
        <v>4943000000</v>
      </c>
      <c r="Z179" s="5">
        <v>77472000000</v>
      </c>
    </row>
    <row r="180" spans="3:26" ht="15.5" x14ac:dyDescent="0.35">
      <c r="C180" t="s">
        <v>200</v>
      </c>
      <c r="D180" s="5">
        <v>-26505000000</v>
      </c>
      <c r="E180" s="5">
        <v>-48546000000</v>
      </c>
      <c r="F180" s="5">
        <v>-55966000000</v>
      </c>
      <c r="G180" s="5">
        <v>-35467000000</v>
      </c>
      <c r="I180" s="5">
        <v>-114263000000</v>
      </c>
      <c r="J180" s="5">
        <v>-129052000000</v>
      </c>
      <c r="K180" s="5">
        <v>-180294000000</v>
      </c>
      <c r="L180" s="5">
        <v>-105502000000</v>
      </c>
      <c r="M180" s="5">
        <v>-56942000000</v>
      </c>
      <c r="N180" s="5">
        <v>-56243000000</v>
      </c>
      <c r="O180" s="5">
        <v>-120820000000</v>
      </c>
    </row>
    <row r="181" spans="3:26" ht="15.5" x14ac:dyDescent="0.35">
      <c r="C181" t="s">
        <v>2253</v>
      </c>
    </row>
    <row r="182" spans="3:26" ht="15.5" x14ac:dyDescent="0.35">
      <c r="C182" t="s">
        <v>2254</v>
      </c>
    </row>
    <row r="183" spans="3:26" ht="15.5" x14ac:dyDescent="0.35">
      <c r="C183" t="s">
        <v>189</v>
      </c>
      <c r="D183" s="5">
        <v>-101745000000</v>
      </c>
      <c r="E183" s="5">
        <v>-22168000000</v>
      </c>
      <c r="F183" s="5">
        <v>-28148000000</v>
      </c>
      <c r="G183" s="5">
        <v>-48566000000</v>
      </c>
      <c r="I183" s="5">
        <v>-193114000000</v>
      </c>
      <c r="J183" s="5">
        <v>-375633000000</v>
      </c>
      <c r="K183" s="5">
        <v>-415682000000</v>
      </c>
      <c r="L183" s="5">
        <v>-267533000000</v>
      </c>
      <c r="M183" s="5">
        <v>-186543000000</v>
      </c>
      <c r="N183" s="5">
        <v>-115444000000</v>
      </c>
      <c r="O183" s="5">
        <v>-205126000000</v>
      </c>
      <c r="P183" s="5">
        <v>-174684000000</v>
      </c>
      <c r="Q183" s="5">
        <v>-258925000000</v>
      </c>
      <c r="R183" s="5">
        <v>-196605000000</v>
      </c>
      <c r="S183" s="5">
        <v>-200627000000</v>
      </c>
      <c r="T183" s="5">
        <v>-302456000000</v>
      </c>
      <c r="U183" s="5">
        <v>-290001000000</v>
      </c>
      <c r="V183" s="5">
        <v>-254109000000</v>
      </c>
      <c r="W183" s="5">
        <v>-246502000000</v>
      </c>
      <c r="X183" s="5">
        <v>-185488000000</v>
      </c>
      <c r="Y183" s="5">
        <v>-135480000000</v>
      </c>
      <c r="Z183" s="5">
        <v>-112422000000</v>
      </c>
    </row>
    <row r="184" spans="3:26" ht="15.5" x14ac:dyDescent="0.35">
      <c r="C184" t="s">
        <v>2255</v>
      </c>
      <c r="D184" s="5">
        <v>-5223000000</v>
      </c>
      <c r="E184" s="5">
        <v>-3531000000</v>
      </c>
      <c r="F184" s="5">
        <v>-4725000000</v>
      </c>
      <c r="G184" s="5">
        <v>-8298000000</v>
      </c>
      <c r="I184" s="5">
        <v>-33086000000</v>
      </c>
      <c r="J184" s="5">
        <v>-61929000000</v>
      </c>
      <c r="K184" s="5">
        <v>-72209000000</v>
      </c>
      <c r="L184" s="5">
        <v>-24381000000</v>
      </c>
      <c r="M184" s="5">
        <v>-16373000000</v>
      </c>
      <c r="N184" s="5">
        <v>-51360000000</v>
      </c>
    </row>
    <row r="185" spans="3:26" ht="15.5" x14ac:dyDescent="0.35">
      <c r="C185" t="s">
        <v>2256</v>
      </c>
      <c r="D185" s="5">
        <v>-117253000000</v>
      </c>
      <c r="E185" s="5">
        <v>129391000000</v>
      </c>
      <c r="F185" s="5">
        <v>-11303000000</v>
      </c>
      <c r="G185" s="5">
        <v>107981000000</v>
      </c>
      <c r="I185" s="5">
        <v>-3561000000</v>
      </c>
      <c r="J185" s="5">
        <v>61542000000</v>
      </c>
      <c r="K185" s="5">
        <v>56757000000</v>
      </c>
      <c r="L185" s="5">
        <v>53280000000</v>
      </c>
      <c r="M185" s="5">
        <v>37947000000</v>
      </c>
      <c r="N185" s="5">
        <v>-60371000000</v>
      </c>
      <c r="O185" s="5">
        <v>62554000000</v>
      </c>
      <c r="P185" s="5">
        <v>57186000000</v>
      </c>
      <c r="Q185" s="5">
        <v>54881000000</v>
      </c>
      <c r="R185" s="5">
        <v>18777000000</v>
      </c>
      <c r="S185" s="5">
        <v>35336000000</v>
      </c>
      <c r="T185" s="5">
        <v>13809000000</v>
      </c>
      <c r="U185" s="5">
        <v>25215000000</v>
      </c>
      <c r="V185" s="5">
        <v>-868000000</v>
      </c>
      <c r="W185" s="5">
        <v>-52572000000</v>
      </c>
      <c r="X185" s="5">
        <v>61399000000</v>
      </c>
      <c r="Y185" s="5">
        <v>30317000000</v>
      </c>
      <c r="Z185" s="5">
        <v>10350000000</v>
      </c>
    </row>
    <row r="186" spans="3:26" ht="15.5" x14ac:dyDescent="0.35">
      <c r="C186" t="s">
        <v>2257</v>
      </c>
      <c r="D186" s="5">
        <v>-3838539000000</v>
      </c>
      <c r="E186" s="5">
        <v>-1114205000000</v>
      </c>
      <c r="F186" s="5">
        <v>4133282000000</v>
      </c>
      <c r="G186" s="5">
        <v>-4519648000000</v>
      </c>
      <c r="I186" s="5">
        <v>2001036000000</v>
      </c>
      <c r="J186" s="5">
        <v>-8165998000000</v>
      </c>
      <c r="K186" s="5">
        <v>-2576358000000</v>
      </c>
      <c r="L186" s="5">
        <v>293044000000</v>
      </c>
      <c r="M186" s="5">
        <v>-5185060000000</v>
      </c>
      <c r="N186" s="5">
        <v>-8526647000000</v>
      </c>
      <c r="O186" s="5">
        <v>-360789000000</v>
      </c>
      <c r="P186" s="5">
        <v>2444975000000</v>
      </c>
      <c r="Q186" s="5">
        <v>-297806000000</v>
      </c>
      <c r="R186" s="5">
        <v>-5449222000000</v>
      </c>
      <c r="S186" s="5">
        <v>1323013000000</v>
      </c>
      <c r="T186" s="5">
        <v>2706426000000</v>
      </c>
      <c r="U186" s="5">
        <v>-5181647000000</v>
      </c>
      <c r="V186" s="5">
        <v>-1123406000000</v>
      </c>
      <c r="W186" s="5">
        <v>-269439000000</v>
      </c>
      <c r="X186" s="5">
        <v>2177033000000</v>
      </c>
    </row>
    <row r="187" spans="3:26" ht="15.5" x14ac:dyDescent="0.35">
      <c r="C187" t="s">
        <v>2258</v>
      </c>
      <c r="F187" s="5">
        <v>41862000000</v>
      </c>
      <c r="G187" s="5">
        <v>591768000000</v>
      </c>
      <c r="I187" s="5">
        <v>633630000000</v>
      </c>
      <c r="J187" s="5">
        <v>1494699000000</v>
      </c>
      <c r="K187" s="5">
        <v>-794830000000</v>
      </c>
      <c r="L187" s="5">
        <v>2000044000000</v>
      </c>
      <c r="M187" s="5">
        <v>7228396000000</v>
      </c>
      <c r="N187" s="5">
        <v>-8311837000000</v>
      </c>
      <c r="O187" s="5">
        <v>-2410438000000</v>
      </c>
      <c r="P187" s="5">
        <v>1559134000000</v>
      </c>
      <c r="Q187" s="5">
        <v>-766515000000</v>
      </c>
      <c r="R187" s="5">
        <v>-189813000000</v>
      </c>
      <c r="S187" s="5">
        <v>-647263000000</v>
      </c>
      <c r="U187" s="5">
        <v>466455000000</v>
      </c>
      <c r="V187" s="5">
        <v>-466455000000</v>
      </c>
    </row>
    <row r="188" spans="3:26" ht="15.5" x14ac:dyDescent="0.35">
      <c r="C188" t="s">
        <v>1415</v>
      </c>
      <c r="Z188" s="5">
        <v>85004000000</v>
      </c>
    </row>
    <row r="189" spans="3:26" ht="15.5" x14ac:dyDescent="0.35">
      <c r="C189" t="s">
        <v>215</v>
      </c>
      <c r="D189" s="5">
        <v>9385061000000</v>
      </c>
      <c r="E189" s="5">
        <v>706157000000</v>
      </c>
      <c r="F189" s="5">
        <v>7555930000000</v>
      </c>
      <c r="G189" s="5">
        <v>-5866318000000</v>
      </c>
      <c r="I189" s="5">
        <v>-7768664000000</v>
      </c>
      <c r="J189" s="5">
        <v>18004763000000</v>
      </c>
      <c r="K189" s="5">
        <v>-2510512000000</v>
      </c>
      <c r="L189" s="5">
        <v>1894236000000</v>
      </c>
      <c r="M189" s="5">
        <v>-2485333000000</v>
      </c>
      <c r="N189" s="5">
        <v>-7130267000000</v>
      </c>
      <c r="O189" s="5">
        <v>-2303183000000</v>
      </c>
      <c r="P189" s="5">
        <v>4971056000000</v>
      </c>
      <c r="Q189" s="5">
        <v>1811832000000</v>
      </c>
      <c r="R189" s="5">
        <v>2017210000000</v>
      </c>
      <c r="S189" s="5">
        <v>-462908000000</v>
      </c>
      <c r="T189" s="5">
        <v>4729595000000</v>
      </c>
      <c r="U189" s="5">
        <v>2518766000000</v>
      </c>
      <c r="V189" s="5">
        <v>1806449000000</v>
      </c>
      <c r="W189" s="5">
        <v>7992362000000</v>
      </c>
      <c r="X189" s="5">
        <v>-557909000000</v>
      </c>
      <c r="Y189" s="5">
        <v>-538444000000</v>
      </c>
      <c r="Z189" s="5">
        <v>-2597445000000</v>
      </c>
    </row>
    <row r="190" spans="3:26" ht="15.5" x14ac:dyDescent="0.35">
      <c r="C190" t="s">
        <v>1978</v>
      </c>
      <c r="D190" s="5">
        <v>2266155000000</v>
      </c>
      <c r="E190" s="5">
        <v>1500000000000</v>
      </c>
      <c r="F190" s="5">
        <v>1250000000000</v>
      </c>
      <c r="I190" s="5">
        <v>2750000000000</v>
      </c>
      <c r="J190" s="5">
        <v>1100000000000</v>
      </c>
      <c r="K190" s="5">
        <v>1000000000000</v>
      </c>
      <c r="L190" s="5">
        <v>2600000000000</v>
      </c>
      <c r="M190" s="5">
        <v>1000000000000</v>
      </c>
      <c r="N190" s="5">
        <v>760300000000</v>
      </c>
      <c r="O190" s="5">
        <v>4315500000000</v>
      </c>
      <c r="P190" s="5">
        <v>3473500000000</v>
      </c>
      <c r="Q190" s="5">
        <v>3889000000000</v>
      </c>
      <c r="R190" s="5">
        <v>3835000000000</v>
      </c>
      <c r="S190" s="5">
        <v>2550000000000</v>
      </c>
      <c r="T190" s="5">
        <v>2289250000000</v>
      </c>
      <c r="U190" s="5">
        <v>1350000000000</v>
      </c>
      <c r="V190" s="5">
        <v>2925000000000</v>
      </c>
      <c r="W190" s="5">
        <v>6113500000000</v>
      </c>
    </row>
    <row r="191" spans="3:26" ht="15.5" x14ac:dyDescent="0.35">
      <c r="C191" t="s">
        <v>875</v>
      </c>
      <c r="K191" s="5">
        <v>100000000000</v>
      </c>
      <c r="O191" s="5">
        <v>-1000000000000</v>
      </c>
      <c r="P191" s="5">
        <v>-2000000000000</v>
      </c>
      <c r="R191" s="5">
        <v>800000000000</v>
      </c>
      <c r="T191" s="5">
        <v>1500000000000</v>
      </c>
      <c r="V191" s="5">
        <v>1000000000000</v>
      </c>
      <c r="W191" s="5">
        <v>2000000000000</v>
      </c>
    </row>
    <row r="192" spans="3:26" ht="15.5" x14ac:dyDescent="0.35">
      <c r="C192" t="s">
        <v>1682</v>
      </c>
      <c r="D192" s="5">
        <v>-1839809000000</v>
      </c>
      <c r="E192" s="5">
        <v>526499000000</v>
      </c>
      <c r="F192" s="5">
        <v>1360070000000</v>
      </c>
      <c r="G192" s="5">
        <v>-1724163000000</v>
      </c>
      <c r="I192" s="5">
        <v>-385152000000</v>
      </c>
      <c r="J192" s="5">
        <v>6681881000000</v>
      </c>
      <c r="K192" s="5">
        <v>-2204814000000</v>
      </c>
      <c r="L192" s="5">
        <v>3032433000000</v>
      </c>
      <c r="M192" s="5">
        <v>875687000000</v>
      </c>
      <c r="N192" s="5">
        <v>-3147813000000</v>
      </c>
      <c r="O192" s="5">
        <v>-1369221000000</v>
      </c>
      <c r="P192" s="5">
        <v>5504365000000</v>
      </c>
      <c r="Q192" s="5">
        <v>147362000000</v>
      </c>
      <c r="R192" s="5">
        <v>631433000000</v>
      </c>
      <c r="S192" s="5">
        <v>290956000000</v>
      </c>
      <c r="T192" s="5">
        <v>1396520000000</v>
      </c>
      <c r="U192" s="5">
        <v>168399000000</v>
      </c>
      <c r="V192" s="5">
        <v>115192000000</v>
      </c>
      <c r="W192" s="5">
        <v>1444592000000</v>
      </c>
      <c r="X192" s="5">
        <v>-328265000000</v>
      </c>
      <c r="Y192" s="5">
        <v>-665111000000</v>
      </c>
      <c r="Z192" s="5">
        <v>-809101000000</v>
      </c>
    </row>
    <row r="193" spans="3:26" ht="15.5" x14ac:dyDescent="0.35">
      <c r="C193" t="s">
        <v>2259</v>
      </c>
      <c r="D193" s="5">
        <v>66000000</v>
      </c>
      <c r="E193" s="5">
        <v>-13449000000</v>
      </c>
      <c r="I193" s="5">
        <v>-24695000000</v>
      </c>
      <c r="J193" s="5">
        <v>-22452000000</v>
      </c>
      <c r="K193" s="5">
        <v>-18612000000</v>
      </c>
      <c r="L193" s="5">
        <v>-10471000000</v>
      </c>
      <c r="N193" s="5">
        <v>-24440000000</v>
      </c>
      <c r="O193" s="5">
        <v>-20257000000</v>
      </c>
      <c r="P193" s="5">
        <v>-16970000000</v>
      </c>
      <c r="W193" s="5">
        <v>-13992000000</v>
      </c>
    </row>
    <row r="194" spans="3:26" ht="15.5" x14ac:dyDescent="0.35">
      <c r="C194" t="s">
        <v>2260</v>
      </c>
      <c r="D194" s="5">
        <v>1408374000000</v>
      </c>
      <c r="E194" s="5">
        <v>-1408374000000</v>
      </c>
      <c r="F194" s="5">
        <v>-6944390000000</v>
      </c>
      <c r="I194" s="5">
        <v>-6944390000000</v>
      </c>
      <c r="J194" s="5">
        <v>12786023000000</v>
      </c>
      <c r="K194" s="5">
        <v>1905158000000</v>
      </c>
      <c r="L194" s="5">
        <v>-162144000000</v>
      </c>
      <c r="M194" s="5">
        <v>-334334000000</v>
      </c>
      <c r="N194" s="5">
        <v>-117197000000</v>
      </c>
      <c r="O194" s="5">
        <v>725580000000</v>
      </c>
      <c r="P194" s="5">
        <v>-595088000000</v>
      </c>
      <c r="Q194" s="5">
        <v>595088000000</v>
      </c>
      <c r="W194" s="5">
        <v>-349166000000</v>
      </c>
      <c r="X194" s="5">
        <v>-526325000000</v>
      </c>
      <c r="Y194" s="5">
        <v>875491000000</v>
      </c>
      <c r="Z194" s="5">
        <v>-1002069000000</v>
      </c>
    </row>
    <row r="195" spans="3:26" ht="15.5" x14ac:dyDescent="0.35">
      <c r="C195" t="s">
        <v>671</v>
      </c>
      <c r="P195" s="5">
        <v>1998532000000</v>
      </c>
      <c r="T195" s="5">
        <v>1497204000000</v>
      </c>
      <c r="U195" s="5">
        <v>1500854000000</v>
      </c>
      <c r="X195" s="5">
        <v>1402573000000</v>
      </c>
    </row>
    <row r="196" spans="3:26" ht="15.5" x14ac:dyDescent="0.35">
      <c r="C196" t="s">
        <v>607</v>
      </c>
      <c r="P196" s="5">
        <v>-6205000000</v>
      </c>
      <c r="T196" s="5">
        <v>-8238000000</v>
      </c>
      <c r="U196" s="5">
        <v>-4702000000</v>
      </c>
    </row>
    <row r="197" spans="3:26" ht="15.5" x14ac:dyDescent="0.35">
      <c r="C197" t="s">
        <v>2261</v>
      </c>
      <c r="K197" s="5">
        <v>-800000000000</v>
      </c>
      <c r="M197" s="5">
        <v>-1500000000000</v>
      </c>
      <c r="X197" s="5">
        <v>-1356150000000</v>
      </c>
    </row>
    <row r="198" spans="3:26" ht="15.5" x14ac:dyDescent="0.35">
      <c r="C198" t="s">
        <v>337</v>
      </c>
      <c r="D198" s="5">
        <v>-41684000000</v>
      </c>
      <c r="E198" s="5">
        <v>-27910000000</v>
      </c>
      <c r="F198" s="5">
        <v>-48876000000</v>
      </c>
      <c r="G198" s="5">
        <v>-38415000000</v>
      </c>
      <c r="I198" s="5">
        <v>-169086000000</v>
      </c>
      <c r="J198" s="5">
        <v>-180787000000</v>
      </c>
      <c r="K198" s="5">
        <v>-200340000000</v>
      </c>
      <c r="L198" s="5">
        <v>-214227000000</v>
      </c>
      <c r="M198" s="5">
        <v>-212892000000</v>
      </c>
      <c r="N198" s="5">
        <v>-226979000000</v>
      </c>
    </row>
    <row r="199" spans="3:26" ht="15.5" x14ac:dyDescent="0.35">
      <c r="C199" t="s">
        <v>2262</v>
      </c>
      <c r="D199" s="5">
        <v>-779000000000</v>
      </c>
      <c r="G199" s="5">
        <v>-1280445000000</v>
      </c>
      <c r="I199" s="5">
        <v>-2545445000000</v>
      </c>
      <c r="J199" s="5">
        <v>-1637000000000</v>
      </c>
      <c r="K199" s="5">
        <v>-1760300000000</v>
      </c>
      <c r="L199" s="5">
        <v>-2911200000000</v>
      </c>
      <c r="M199" s="5">
        <v>-2098500000000</v>
      </c>
      <c r="N199" s="5">
        <v>-3945300000000</v>
      </c>
      <c r="O199" s="5">
        <v>-4513500000000</v>
      </c>
      <c r="P199" s="5">
        <v>-3083500000000</v>
      </c>
      <c r="Q199" s="5">
        <v>-2485000000000</v>
      </c>
      <c r="R199" s="5">
        <v>-3268000000000</v>
      </c>
      <c r="S199" s="5">
        <v>-3339200000000</v>
      </c>
      <c r="T199" s="5">
        <v>-1958950000000</v>
      </c>
      <c r="U199" s="5">
        <v>-521000000000</v>
      </c>
      <c r="V199" s="5">
        <v>-2232875000000</v>
      </c>
      <c r="W199" s="5">
        <v>-1150000000000</v>
      </c>
      <c r="X199" s="5">
        <v>188859000000</v>
      </c>
      <c r="Y199" s="5">
        <v>-635000000000</v>
      </c>
      <c r="Z199" s="5">
        <v>-844323000000</v>
      </c>
    </row>
    <row r="200" spans="3:26" ht="15.5" x14ac:dyDescent="0.35">
      <c r="C200" t="s">
        <v>2236</v>
      </c>
      <c r="D200" s="5">
        <v>-580013000000</v>
      </c>
      <c r="I200" s="5">
        <v>-446335000000</v>
      </c>
      <c r="J200" s="5">
        <v>-784444000000</v>
      </c>
      <c r="K200" s="5">
        <v>-588361000000</v>
      </c>
      <c r="L200" s="5">
        <v>-493435000000</v>
      </c>
      <c r="M200" s="5">
        <v>-253241000000</v>
      </c>
      <c r="N200" s="5">
        <v>-368467000000</v>
      </c>
      <c r="O200" s="5">
        <v>-503839000000</v>
      </c>
      <c r="P200" s="5">
        <v>-360764000000</v>
      </c>
      <c r="Q200" s="5">
        <v>-389499000000</v>
      </c>
      <c r="Y200" s="5">
        <v>-144141000000</v>
      </c>
      <c r="Z200" s="5">
        <v>-202379000000</v>
      </c>
    </row>
    <row r="201" spans="3:26" ht="15.5" x14ac:dyDescent="0.35">
      <c r="C201" t="s">
        <v>2078</v>
      </c>
      <c r="Z201" s="5">
        <v>250077000000</v>
      </c>
    </row>
    <row r="202" spans="3:26" ht="15.5" x14ac:dyDescent="0.35">
      <c r="C202" t="s">
        <v>2263</v>
      </c>
    </row>
    <row r="203" spans="3:26" ht="15.5" x14ac:dyDescent="0.35">
      <c r="C203" t="s">
        <v>2264</v>
      </c>
      <c r="D203" s="5">
        <v>9068225000000</v>
      </c>
      <c r="F203" s="5">
        <v>11950429000000</v>
      </c>
      <c r="G203" s="5">
        <v>-2931276000000</v>
      </c>
    </row>
    <row r="204" spans="3:26" ht="15.5" x14ac:dyDescent="0.35">
      <c r="C204" t="s">
        <v>239</v>
      </c>
      <c r="D204" s="5">
        <v>5242726000000</v>
      </c>
      <c r="E204" s="5">
        <v>-165919000000</v>
      </c>
      <c r="F204" s="5">
        <v>-789914000000</v>
      </c>
      <c r="G204" s="5">
        <v>2846368000000</v>
      </c>
      <c r="I204" s="5">
        <v>-3352747000000</v>
      </c>
      <c r="J204" s="5">
        <v>3461256000000</v>
      </c>
      <c r="K204" s="5">
        <v>-1275524000000</v>
      </c>
      <c r="L204" s="5">
        <v>-8912699000000</v>
      </c>
      <c r="M204" s="5">
        <v>-443054000000</v>
      </c>
      <c r="N204" s="5">
        <v>6335728000000</v>
      </c>
      <c r="O204" s="5">
        <v>708473000000</v>
      </c>
      <c r="P204" s="5">
        <v>1440022000000</v>
      </c>
      <c r="Q204" s="5">
        <v>-3499837000000</v>
      </c>
      <c r="R204" s="5">
        <v>-8534061000000</v>
      </c>
      <c r="S204" s="5">
        <v>8519067000000</v>
      </c>
      <c r="T204" s="5">
        <v>618891000000</v>
      </c>
      <c r="U204" s="5">
        <v>-2418793000000</v>
      </c>
      <c r="V204" s="5">
        <v>3590395000000</v>
      </c>
      <c r="W204" s="5">
        <v>5143364000000</v>
      </c>
      <c r="X204" s="5">
        <v>1156475000000</v>
      </c>
      <c r="Y204" s="5">
        <v>4052627000000</v>
      </c>
      <c r="Z204" s="5">
        <v>247335000000</v>
      </c>
    </row>
    <row r="205" spans="3:26" ht="15.5" x14ac:dyDescent="0.35">
      <c r="C205" t="s">
        <v>240</v>
      </c>
      <c r="E205" s="5">
        <v>15003893000000</v>
      </c>
      <c r="I205" s="5">
        <v>18129143000000</v>
      </c>
      <c r="J205" s="5">
        <v>14412730000000</v>
      </c>
      <c r="K205" s="5">
        <v>15739897000000</v>
      </c>
      <c r="L205" s="5">
        <v>24252776000000</v>
      </c>
      <c r="M205" s="5">
        <v>24624131000000</v>
      </c>
      <c r="N205" s="5">
        <v>18233506000000</v>
      </c>
      <c r="O205" s="5">
        <v>17671187000000</v>
      </c>
      <c r="P205" s="5">
        <v>16000543000000</v>
      </c>
      <c r="Q205" s="5">
        <v>19473228000000</v>
      </c>
      <c r="R205" s="5">
        <v>28107192000000</v>
      </c>
      <c r="S205" s="5">
        <v>19163235000000</v>
      </c>
      <c r="T205" s="5">
        <v>18486335000000</v>
      </c>
      <c r="U205" s="5">
        <v>20342525000000</v>
      </c>
      <c r="V205" s="5">
        <v>16504909000000</v>
      </c>
      <c r="W205" s="5">
        <v>11364484000000</v>
      </c>
      <c r="X205" s="5">
        <v>10423327000000</v>
      </c>
      <c r="Y205" s="5">
        <v>4941345000000</v>
      </c>
      <c r="Z205" s="5">
        <v>4584652000000</v>
      </c>
    </row>
    <row r="206" spans="3:26" ht="15.5" x14ac:dyDescent="0.35">
      <c r="C206" t="s">
        <v>241</v>
      </c>
      <c r="D206" s="5">
        <v>397149000000</v>
      </c>
      <c r="E206" s="5">
        <v>130495000000</v>
      </c>
      <c r="F206" s="5">
        <v>-17360000000</v>
      </c>
      <c r="G206" s="5">
        <v>186559000000</v>
      </c>
      <c r="I206" s="5">
        <v>227497000000</v>
      </c>
      <c r="J206" s="5">
        <v>255157000000</v>
      </c>
      <c r="K206" s="5">
        <v>-51643000000</v>
      </c>
      <c r="L206" s="5">
        <v>399820000000</v>
      </c>
      <c r="M206" s="5">
        <v>71699000000</v>
      </c>
      <c r="N206" s="5">
        <v>54897000000</v>
      </c>
      <c r="O206" s="5">
        <v>-146154000000</v>
      </c>
      <c r="P206" s="5">
        <v>230622000000</v>
      </c>
      <c r="Q206" s="5">
        <v>27152000000</v>
      </c>
      <c r="R206" s="5">
        <v>-99903000000</v>
      </c>
      <c r="S206" s="5">
        <v>424890000000</v>
      </c>
      <c r="T206" s="5">
        <v>58009000000</v>
      </c>
      <c r="U206" s="5">
        <v>562603000000</v>
      </c>
      <c r="V206" s="5">
        <v>247221000000</v>
      </c>
      <c r="W206" s="5">
        <v>-2939000000</v>
      </c>
      <c r="X206" s="5">
        <v>-215318000000</v>
      </c>
      <c r="Y206" s="5">
        <v>-270801000000</v>
      </c>
      <c r="Z206" s="5">
        <v>109358000000</v>
      </c>
    </row>
    <row r="207" spans="3:26" ht="15.5" x14ac:dyDescent="0.35">
      <c r="C207" t="s">
        <v>242</v>
      </c>
      <c r="D207" s="5">
        <v>5639875000000</v>
      </c>
      <c r="E207" s="5">
        <v>14968469000000</v>
      </c>
      <c r="F207" s="5">
        <v>-807274000000</v>
      </c>
      <c r="G207" s="5">
        <v>3032927000000</v>
      </c>
      <c r="I207" s="5">
        <v>15003893000000</v>
      </c>
      <c r="J207" s="5">
        <v>18129143000000</v>
      </c>
      <c r="K207" s="5">
        <v>14412730000000</v>
      </c>
      <c r="L207" s="5">
        <v>15739897000000</v>
      </c>
      <c r="M207" s="5">
        <v>24252776000000</v>
      </c>
      <c r="N207" s="5">
        <v>24624131000000</v>
      </c>
      <c r="O207" s="5">
        <v>18233506000000</v>
      </c>
      <c r="P207" s="5">
        <v>17671187000000</v>
      </c>
      <c r="Q207" s="5">
        <v>16000543000000</v>
      </c>
      <c r="R207" s="5">
        <v>19473228000000</v>
      </c>
      <c r="S207" s="5">
        <v>28107192000000</v>
      </c>
      <c r="T207" s="5">
        <v>19163235000000</v>
      </c>
      <c r="U207" s="5">
        <v>18486335000000</v>
      </c>
      <c r="V207" s="5">
        <v>20342525000000</v>
      </c>
      <c r="W207" s="5">
        <v>16504909000000</v>
      </c>
      <c r="X207" s="5">
        <v>11364484000000</v>
      </c>
      <c r="Y207" s="5">
        <v>8723171000000</v>
      </c>
      <c r="Z207" s="5">
        <v>4941345000000</v>
      </c>
    </row>
    <row r="209" spans="2:26" ht="15.5" x14ac:dyDescent="0.35">
      <c r="B209" t="s">
        <v>243</v>
      </c>
      <c r="C209" t="s">
        <v>12</v>
      </c>
      <c r="D209" s="5">
        <v>76220000000</v>
      </c>
      <c r="E209" s="5">
        <v>76220000000</v>
      </c>
      <c r="F209" s="5">
        <v>76220000000</v>
      </c>
      <c r="G209" s="5">
        <v>76220000000</v>
      </c>
      <c r="I209" s="5">
        <v>76220000000</v>
      </c>
      <c r="J209" s="5">
        <v>76220000000</v>
      </c>
      <c r="K209" s="5">
        <v>76220000000</v>
      </c>
      <c r="L209" s="5">
        <v>76220000000</v>
      </c>
      <c r="M209" s="5">
        <v>76220000000</v>
      </c>
      <c r="N209" s="5">
        <v>76220000000</v>
      </c>
      <c r="O209" s="5">
        <v>76220000000</v>
      </c>
      <c r="P209" s="5">
        <v>76220000000</v>
      </c>
      <c r="Q209" s="5">
        <v>67750000000</v>
      </c>
      <c r="R209" s="5">
        <v>67750000000</v>
      </c>
      <c r="S209" s="5">
        <v>67750000000</v>
      </c>
      <c r="T209" s="5">
        <v>67750000000</v>
      </c>
      <c r="U209" s="5">
        <v>60970000000</v>
      </c>
      <c r="V209" s="5">
        <v>56280000000</v>
      </c>
      <c r="W209" s="5">
        <v>56280000000</v>
      </c>
      <c r="X209" s="5">
        <v>56280000000</v>
      </c>
      <c r="Y209" s="5">
        <v>50030000000</v>
      </c>
      <c r="Z209" s="5">
        <v>50030000000</v>
      </c>
    </row>
    <row r="210" spans="2:26" ht="15.5" x14ac:dyDescent="0.35">
      <c r="C210" t="s">
        <v>244</v>
      </c>
      <c r="D210" s="6">
        <v>5.23</v>
      </c>
      <c r="E210" s="6">
        <v>3.93</v>
      </c>
      <c r="F210" s="6">
        <v>8.76</v>
      </c>
      <c r="G210" s="6">
        <v>5.43</v>
      </c>
    </row>
    <row r="211" spans="2:26" ht="15.5" x14ac:dyDescent="0.35">
      <c r="C211" t="s">
        <v>245</v>
      </c>
      <c r="D211" s="6">
        <v>34.99</v>
      </c>
      <c r="E211" s="6">
        <v>51.91</v>
      </c>
      <c r="F211" s="6">
        <v>23.52</v>
      </c>
      <c r="G211" s="6">
        <v>38.31</v>
      </c>
    </row>
    <row r="212" spans="2:26" ht="15.5" x14ac:dyDescent="0.35">
      <c r="C212" t="s">
        <v>73</v>
      </c>
      <c r="D212" s="6">
        <v>4.21</v>
      </c>
      <c r="E212" s="6">
        <v>4.96</v>
      </c>
      <c r="F212" s="6">
        <v>4.84</v>
      </c>
      <c r="G212" s="6">
        <v>4.76</v>
      </c>
    </row>
    <row r="213" spans="2:26" ht="15.5" x14ac:dyDescent="0.35">
      <c r="C213" t="s">
        <v>246</v>
      </c>
      <c r="D213" s="5">
        <v>638560000000</v>
      </c>
      <c r="E213" s="5">
        <v>529230000000</v>
      </c>
      <c r="F213" s="5">
        <v>944920000000</v>
      </c>
      <c r="G213" s="5">
        <v>671210000000</v>
      </c>
    </row>
    <row r="214" spans="2:26" ht="15.5" x14ac:dyDescent="0.35">
      <c r="C214" t="s">
        <v>247</v>
      </c>
      <c r="D214" s="6">
        <v>1.9E-3</v>
      </c>
      <c r="E214" s="6">
        <v>1.6000000000000001E-3</v>
      </c>
      <c r="F214" s="6">
        <v>3.4000000000000002E-3</v>
      </c>
      <c r="G214" s="6">
        <v>2.0999999999999999E-3</v>
      </c>
    </row>
    <row r="215" spans="2:26" ht="15.5" x14ac:dyDescent="0.35">
      <c r="C215" t="s">
        <v>248</v>
      </c>
      <c r="D215" s="6">
        <v>1.26E-2</v>
      </c>
      <c r="E215" s="6">
        <v>9.300000000000001E-3</v>
      </c>
      <c r="F215" s="6">
        <v>2.06E-2</v>
      </c>
      <c r="G215" s="6">
        <v>1.3000000000000001E-2</v>
      </c>
    </row>
    <row r="216" spans="2:26" ht="15.5" x14ac:dyDescent="0.35">
      <c r="C216" t="s">
        <v>249</v>
      </c>
      <c r="D216" s="6">
        <v>2.3999999999999998E-3</v>
      </c>
      <c r="E216" s="6">
        <v>2.0999999999999999E-3</v>
      </c>
      <c r="F216" s="6">
        <v>4.3E-3</v>
      </c>
      <c r="G216" s="6">
        <v>2.8000000000000004E-3</v>
      </c>
    </row>
    <row r="217" spans="2:26" ht="15.5" x14ac:dyDescent="0.35">
      <c r="C217" t="s">
        <v>250</v>
      </c>
    </row>
    <row r="218" spans="2:26" ht="15.5" x14ac:dyDescent="0.35">
      <c r="C218" t="s">
        <v>251</v>
      </c>
      <c r="D218" s="5">
        <v>32267000000000</v>
      </c>
      <c r="E218" s="5">
        <v>32741000000000</v>
      </c>
      <c r="F218" s="5">
        <v>33083000000000</v>
      </c>
      <c r="G218" s="5">
        <v>32361000000000</v>
      </c>
    </row>
    <row r="219" spans="2:26" ht="15.5" x14ac:dyDescent="0.35">
      <c r="C219" t="s">
        <v>252</v>
      </c>
      <c r="D219" s="6">
        <v>0.44</v>
      </c>
      <c r="E219" s="6">
        <v>0.48</v>
      </c>
      <c r="F219" s="6">
        <v>0.48</v>
      </c>
      <c r="G219" s="6">
        <v>0.5</v>
      </c>
    </row>
    <row r="220" spans="2:26" ht="15.5" x14ac:dyDescent="0.35">
      <c r="C220" t="s">
        <v>253</v>
      </c>
      <c r="D220" s="6">
        <v>414.87</v>
      </c>
      <c r="E220" s="6">
        <v>421.38</v>
      </c>
      <c r="F220" s="6">
        <v>425.81</v>
      </c>
      <c r="G220" s="6">
        <v>416.61</v>
      </c>
    </row>
    <row r="221" spans="2:26" ht="15.5" x14ac:dyDescent="0.35">
      <c r="C221" t="s">
        <v>254</v>
      </c>
      <c r="D221" s="6">
        <v>0.45</v>
      </c>
      <c r="E221" s="6">
        <v>0.49</v>
      </c>
      <c r="F221" s="6">
        <v>0.49</v>
      </c>
      <c r="G221" s="6">
        <v>0.5</v>
      </c>
    </row>
    <row r="222" spans="2:26" ht="15.5" x14ac:dyDescent="0.35">
      <c r="C222" t="s">
        <v>255</v>
      </c>
      <c r="D222" s="6">
        <v>410.24</v>
      </c>
      <c r="E222" s="6">
        <v>416.64</v>
      </c>
      <c r="F222" s="6">
        <v>421.24</v>
      </c>
      <c r="G222" s="6">
        <v>412.27</v>
      </c>
    </row>
    <row r="223" spans="2:26" ht="15.5" x14ac:dyDescent="0.35">
      <c r="C223" t="s">
        <v>256</v>
      </c>
    </row>
    <row r="224" spans="2:26" ht="15.5" x14ac:dyDescent="0.35">
      <c r="C224" t="s">
        <v>257</v>
      </c>
    </row>
    <row r="225" spans="3:26" ht="15.5" x14ac:dyDescent="0.35">
      <c r="C225" t="s">
        <v>258</v>
      </c>
      <c r="D225" s="5">
        <v>31619000000000</v>
      </c>
      <c r="E225" s="5">
        <v>32116000000000</v>
      </c>
      <c r="F225" s="5">
        <v>32453000000000</v>
      </c>
      <c r="G225" s="5">
        <v>31752000000000</v>
      </c>
    </row>
    <row r="226" spans="3:26" ht="15.5" x14ac:dyDescent="0.35">
      <c r="C226" t="s">
        <v>24</v>
      </c>
    </row>
    <row r="227" spans="3:26" ht="15.5" x14ac:dyDescent="0.35">
      <c r="C227" t="s">
        <v>21</v>
      </c>
    </row>
    <row r="228" spans="3:26" ht="15.5" x14ac:dyDescent="0.35">
      <c r="C228" t="s">
        <v>259</v>
      </c>
    </row>
    <row r="229" spans="3:26" ht="15.5" x14ac:dyDescent="0.35">
      <c r="C229" t="s">
        <v>260</v>
      </c>
      <c r="D229" s="5">
        <v>1016000000000</v>
      </c>
      <c r="E229" s="5">
        <v>563000000000</v>
      </c>
      <c r="F229" s="5">
        <v>-12435000000000</v>
      </c>
      <c r="G229" s="5">
        <v>13023000000000</v>
      </c>
    </row>
    <row r="230" spans="3:26" ht="15.5" x14ac:dyDescent="0.35">
      <c r="C230" t="s">
        <v>261</v>
      </c>
      <c r="D230" s="5">
        <v>-128000000000</v>
      </c>
      <c r="E230" s="5">
        <v>-71000000000</v>
      </c>
      <c r="F230" s="5">
        <v>-84000000000</v>
      </c>
      <c r="G230" s="5">
        <v>-84000000000</v>
      </c>
    </row>
    <row r="231" spans="3:26" ht="15.5" x14ac:dyDescent="0.35">
      <c r="C231" t="s">
        <v>13</v>
      </c>
      <c r="D231" s="5">
        <v>888000000000</v>
      </c>
      <c r="E231" s="5">
        <v>492000000000</v>
      </c>
      <c r="F231" s="5">
        <v>-12519000000000</v>
      </c>
      <c r="G231" s="5">
        <v>12939000000000</v>
      </c>
    </row>
    <row r="232" spans="3:26" ht="15.5" x14ac:dyDescent="0.35">
      <c r="C232" t="s">
        <v>16</v>
      </c>
      <c r="D232" s="6">
        <v>11.65</v>
      </c>
      <c r="E232" s="6">
        <v>6.45</v>
      </c>
      <c r="F232" s="6">
        <v>-164.26</v>
      </c>
      <c r="G232" s="6">
        <v>169.77</v>
      </c>
    </row>
    <row r="233" spans="3:26" ht="15.5" x14ac:dyDescent="0.35">
      <c r="C233" t="s">
        <v>58</v>
      </c>
      <c r="I233" s="6">
        <v>21.75</v>
      </c>
      <c r="J233" s="6">
        <v>14.64</v>
      </c>
      <c r="K233" s="6">
        <v>22.87</v>
      </c>
      <c r="L233" s="6">
        <v>19.3</v>
      </c>
      <c r="M233" s="6">
        <v>21.58</v>
      </c>
      <c r="N233" s="6">
        <v>16.62</v>
      </c>
      <c r="O233" s="6">
        <v>24.18</v>
      </c>
      <c r="P233" s="6">
        <v>28.79</v>
      </c>
      <c r="Q233" s="6">
        <v>26.63</v>
      </c>
      <c r="R233" s="6">
        <v>28.76</v>
      </c>
      <c r="S233" s="6">
        <v>16.809999999999999</v>
      </c>
      <c r="T233" s="6">
        <v>10.31</v>
      </c>
      <c r="U233" s="6">
        <v>25.34</v>
      </c>
      <c r="V233" s="6">
        <v>21.47</v>
      </c>
      <c r="W233" s="6">
        <v>11.89</v>
      </c>
      <c r="X233" s="6">
        <v>9.44</v>
      </c>
      <c r="Y233" s="6">
        <v>-0.21</v>
      </c>
      <c r="Z233" s="6">
        <v>9.58</v>
      </c>
    </row>
    <row r="234" spans="3:26" ht="15.5" x14ac:dyDescent="0.35">
      <c r="C234" t="s">
        <v>72</v>
      </c>
      <c r="I234" s="6">
        <v>9.4700000000000006</v>
      </c>
      <c r="J234" s="6">
        <v>14.21</v>
      </c>
      <c r="K234" s="6">
        <v>10.58</v>
      </c>
      <c r="L234" s="6">
        <v>11.81</v>
      </c>
      <c r="M234" s="6">
        <v>15.38</v>
      </c>
      <c r="N234" s="6">
        <v>20.82</v>
      </c>
      <c r="O234" s="6">
        <v>8.52</v>
      </c>
      <c r="P234" s="6">
        <v>7.16</v>
      </c>
      <c r="Q234" s="6">
        <v>9.91</v>
      </c>
      <c r="R234" s="6">
        <v>11.82</v>
      </c>
      <c r="S234" s="6">
        <v>10.17</v>
      </c>
      <c r="T234" s="6">
        <v>20.170000000000002</v>
      </c>
      <c r="U234" s="6">
        <v>12.23</v>
      </c>
      <c r="V234" s="6">
        <v>18.72</v>
      </c>
      <c r="W234" s="6">
        <v>35.07</v>
      </c>
      <c r="X234" s="6">
        <v>81.99</v>
      </c>
      <c r="Y234" s="6">
        <v>-1514.29</v>
      </c>
      <c r="Z234" s="6">
        <v>37.159999999999997</v>
      </c>
    </row>
    <row r="235" spans="3:26" ht="15.5" x14ac:dyDescent="0.35">
      <c r="C235" t="s">
        <v>75</v>
      </c>
      <c r="I235" s="6">
        <v>1.19</v>
      </c>
      <c r="J235" s="6">
        <v>1.21</v>
      </c>
      <c r="K235" s="6">
        <v>1.55</v>
      </c>
      <c r="L235" s="6">
        <v>1.67</v>
      </c>
      <c r="M235" s="6">
        <v>2.36</v>
      </c>
      <c r="N235" s="6">
        <v>2.06</v>
      </c>
      <c r="O235" s="6">
        <v>1.01</v>
      </c>
      <c r="P235" s="6">
        <v>1.06</v>
      </c>
      <c r="Q235" s="6">
        <v>1.21</v>
      </c>
      <c r="R235" s="6">
        <v>1.7</v>
      </c>
      <c r="S235" s="6">
        <v>0.83</v>
      </c>
      <c r="T235" s="6">
        <v>1.05</v>
      </c>
      <c r="U235" s="6">
        <v>1.69</v>
      </c>
      <c r="V235" s="6">
        <v>2.39</v>
      </c>
      <c r="W235" s="6">
        <v>2.88</v>
      </c>
      <c r="X235" s="6">
        <v>6.65</v>
      </c>
      <c r="Y235" s="6">
        <v>2.5499999999999998</v>
      </c>
      <c r="Z235" s="5">
        <v>3</v>
      </c>
    </row>
    <row r="236" spans="3:26" ht="15.5" x14ac:dyDescent="0.35">
      <c r="C236" t="s">
        <v>262</v>
      </c>
      <c r="I236" s="5">
        <v>2628090000000</v>
      </c>
      <c r="J236" s="6">
        <v>2102610000000.0002</v>
      </c>
      <c r="K236" s="5">
        <v>2875890000000</v>
      </c>
      <c r="L236" s="5">
        <v>2554010000000</v>
      </c>
      <c r="M236" s="5">
        <v>2693640000000</v>
      </c>
      <c r="N236" s="5">
        <v>2346170000000</v>
      </c>
      <c r="O236" s="5">
        <v>2864640000000</v>
      </c>
      <c r="P236" s="5">
        <v>3331450000000</v>
      </c>
    </row>
    <row r="237" spans="3:26" ht="15.5" x14ac:dyDescent="0.35">
      <c r="C237" t="s">
        <v>263</v>
      </c>
      <c r="I237" s="6">
        <v>8.6E-3</v>
      </c>
      <c r="J237" s="6">
        <v>5.6999999999999993E-3</v>
      </c>
      <c r="K237" s="6">
        <v>1.01E-2</v>
      </c>
      <c r="L237" s="6">
        <v>9.1000000000000004E-3</v>
      </c>
      <c r="M237" s="6">
        <v>9.7000000000000003E-3</v>
      </c>
      <c r="N237" s="6">
        <v>7.3000000000000001E-3</v>
      </c>
      <c r="O237" s="6">
        <v>1.09E-2</v>
      </c>
      <c r="P237" s="6">
        <v>1.24E-2</v>
      </c>
      <c r="Q237" s="6">
        <v>1.04E-2</v>
      </c>
      <c r="R237" s="6">
        <v>1.1699999999999999E-2</v>
      </c>
      <c r="S237" s="6">
        <v>7.1999999999999998E-3</v>
      </c>
      <c r="T237" s="6">
        <v>4.8999999999999998E-3</v>
      </c>
      <c r="U237" s="6">
        <v>1.1000000000000001E-2</v>
      </c>
      <c r="V237" s="6">
        <v>1.04E-2</v>
      </c>
      <c r="W237" s="6">
        <v>6.9999999999999993E-3</v>
      </c>
      <c r="X237" s="6">
        <v>7.0999999999999995E-3</v>
      </c>
      <c r="Y237" s="6">
        <v>-2.0000000000000001E-4</v>
      </c>
      <c r="Z237" s="6">
        <v>8.3999999999999995E-3</v>
      </c>
    </row>
    <row r="238" spans="3:26" ht="15.5" x14ac:dyDescent="0.35">
      <c r="C238" t="s">
        <v>264</v>
      </c>
      <c r="I238" s="6">
        <v>5.1100000000000007E-2</v>
      </c>
      <c r="J238" s="6">
        <v>3.6499999999999998E-2</v>
      </c>
      <c r="K238" s="6">
        <v>5.7599999999999998E-2</v>
      </c>
      <c r="L238" s="6">
        <v>5.0599999999999999E-2</v>
      </c>
      <c r="M238" s="6">
        <v>5.8099999999999999E-2</v>
      </c>
      <c r="N238" s="6">
        <v>4.7199999999999999E-2</v>
      </c>
      <c r="O238" s="6">
        <v>7.0199999999999999E-2</v>
      </c>
      <c r="P238" s="6">
        <v>8.8800000000000004E-2</v>
      </c>
      <c r="Q238" s="6">
        <v>8.8200000000000001E-2</v>
      </c>
      <c r="R238" s="6">
        <v>0.10249999999999999</v>
      </c>
      <c r="S238" s="6">
        <v>7.3499999999999996E-2</v>
      </c>
      <c r="T238" s="6">
        <v>4.8399999999999999E-2</v>
      </c>
      <c r="U238" s="6">
        <v>0.1265</v>
      </c>
      <c r="V238" s="6">
        <v>0.12720000000000001</v>
      </c>
      <c r="W238" s="6">
        <v>8.5900000000000004E-2</v>
      </c>
      <c r="X238" s="6">
        <v>7.3499999999999996E-2</v>
      </c>
      <c r="Y238" s="6">
        <v>-2E-3</v>
      </c>
      <c r="Z238" s="6">
        <v>9.7299999999999998E-2</v>
      </c>
    </row>
    <row r="239" spans="3:26" ht="15.5" x14ac:dyDescent="0.35">
      <c r="C239" t="s">
        <v>265</v>
      </c>
      <c r="I239" s="6">
        <v>1.09E-2</v>
      </c>
      <c r="J239" s="6">
        <v>8.6E-3</v>
      </c>
      <c r="K239" s="6">
        <v>1.41E-2</v>
      </c>
      <c r="L239" s="6">
        <v>1.2500000000000001E-2</v>
      </c>
      <c r="M239" s="6">
        <v>1.2800000000000001E-2</v>
      </c>
      <c r="N239" s="6">
        <v>1.0800000000000001E-2</v>
      </c>
      <c r="O239" s="6">
        <v>1.49E-2</v>
      </c>
      <c r="P239" s="6">
        <v>1.7299999999999999E-2</v>
      </c>
      <c r="Q239" s="6">
        <v>1.47E-2</v>
      </c>
      <c r="R239" s="6">
        <v>1.5900000000000001E-2</v>
      </c>
      <c r="S239" s="6">
        <v>9.7000000000000003E-3</v>
      </c>
      <c r="T239" s="6">
        <v>6.8000000000000005E-3</v>
      </c>
      <c r="U239" s="6">
        <v>1.7899999999999999E-2</v>
      </c>
      <c r="V239" s="6">
        <v>1.5800000000000002E-2</v>
      </c>
      <c r="W239" s="6">
        <v>1.1299999999999999E-2</v>
      </c>
      <c r="X239" s="6">
        <v>1.1299999999999999E-2</v>
      </c>
      <c r="Y239" s="6">
        <v>5.9999999999999995E-4</v>
      </c>
      <c r="Z239" s="6">
        <v>7.0999999999999995E-3</v>
      </c>
    </row>
    <row r="240" spans="3:26" ht="15.5" x14ac:dyDescent="0.35">
      <c r="C240" t="s">
        <v>266</v>
      </c>
    </row>
    <row r="241" spans="3:26" ht="15.5" x14ac:dyDescent="0.35">
      <c r="C241" t="s">
        <v>69</v>
      </c>
      <c r="I241" s="6">
        <v>0.48</v>
      </c>
      <c r="J241" s="6">
        <v>0.52</v>
      </c>
      <c r="K241" s="6">
        <v>0.61</v>
      </c>
      <c r="L241" s="6">
        <v>0.6</v>
      </c>
      <c r="M241" s="6">
        <v>0.89</v>
      </c>
      <c r="N241" s="6">
        <v>0.98</v>
      </c>
      <c r="O241" s="6">
        <v>0.6</v>
      </c>
      <c r="P241" s="6">
        <v>0.64</v>
      </c>
      <c r="Q241" s="6">
        <v>0.87</v>
      </c>
      <c r="R241" s="6">
        <v>1.21</v>
      </c>
      <c r="S241" s="6">
        <v>0.75</v>
      </c>
      <c r="T241" s="6">
        <v>0.98</v>
      </c>
      <c r="U241" s="6">
        <v>1.55</v>
      </c>
      <c r="V241" s="6">
        <v>2.38</v>
      </c>
      <c r="W241" s="6">
        <v>3.01</v>
      </c>
      <c r="X241" s="6">
        <v>6.03</v>
      </c>
      <c r="Y241" s="6">
        <v>3.03</v>
      </c>
      <c r="Z241" s="6">
        <v>3.62</v>
      </c>
    </row>
    <row r="242" spans="3:26" ht="15.5" x14ac:dyDescent="0.35">
      <c r="C242" t="s">
        <v>66</v>
      </c>
      <c r="I242" s="6">
        <v>425.81</v>
      </c>
      <c r="J242" s="6">
        <v>401.58</v>
      </c>
      <c r="K242" s="6">
        <v>397.01</v>
      </c>
      <c r="L242" s="6">
        <v>381.2</v>
      </c>
      <c r="M242" s="6">
        <v>371.33</v>
      </c>
      <c r="N242" s="6">
        <v>352.13</v>
      </c>
      <c r="O242" s="6">
        <v>344.41</v>
      </c>
      <c r="P242" s="6">
        <v>324.32</v>
      </c>
      <c r="Q242" s="6">
        <v>302.06</v>
      </c>
      <c r="R242" s="6">
        <v>280.7</v>
      </c>
      <c r="S242" s="6">
        <v>228.88</v>
      </c>
      <c r="T242" s="6">
        <v>213.18</v>
      </c>
      <c r="U242" s="6">
        <v>200.33</v>
      </c>
      <c r="V242" s="6">
        <v>168.77</v>
      </c>
      <c r="W242" s="6">
        <v>138.38</v>
      </c>
      <c r="X242" s="6">
        <v>128.46</v>
      </c>
      <c r="Y242" s="6">
        <v>105.12</v>
      </c>
      <c r="Z242" s="6">
        <v>98.41</v>
      </c>
    </row>
    <row r="243" spans="3:26" ht="15.5" x14ac:dyDescent="0.35">
      <c r="C243" t="s">
        <v>267</v>
      </c>
      <c r="I243" s="6">
        <v>0.49</v>
      </c>
      <c r="J243" s="6">
        <v>0.52</v>
      </c>
      <c r="K243" s="6">
        <v>0.62</v>
      </c>
      <c r="L243" s="6">
        <v>0.6</v>
      </c>
      <c r="M243" s="6">
        <v>0.9</v>
      </c>
      <c r="N243" s="6">
        <v>0.99</v>
      </c>
      <c r="O243" s="6">
        <v>0.6</v>
      </c>
      <c r="P243" s="6">
        <v>0.64</v>
      </c>
      <c r="Q243" s="6">
        <v>0.88</v>
      </c>
      <c r="R243" s="6">
        <v>1.23</v>
      </c>
      <c r="S243" s="6">
        <v>0.76</v>
      </c>
      <c r="T243" s="6">
        <v>0.99</v>
      </c>
      <c r="U243" s="6">
        <v>1.57</v>
      </c>
      <c r="V243" s="6">
        <v>2.41</v>
      </c>
      <c r="W243" s="6">
        <v>3.04</v>
      </c>
      <c r="X243" s="6">
        <v>6.08</v>
      </c>
      <c r="Y243" s="6">
        <v>3.04</v>
      </c>
      <c r="Z243" s="6">
        <v>3.68</v>
      </c>
    </row>
    <row r="244" spans="3:26" ht="15.5" x14ac:dyDescent="0.35">
      <c r="C244" t="s">
        <v>268</v>
      </c>
      <c r="I244" s="6">
        <v>421.24</v>
      </c>
      <c r="J244" s="6">
        <v>396.78</v>
      </c>
      <c r="K244" s="6">
        <v>392.24</v>
      </c>
      <c r="L244" s="6">
        <v>378.28</v>
      </c>
      <c r="M244" s="6">
        <v>368.78</v>
      </c>
      <c r="N244" s="6">
        <v>349.34</v>
      </c>
      <c r="O244" s="6">
        <v>341.41</v>
      </c>
      <c r="P244" s="6">
        <v>321.87</v>
      </c>
      <c r="Q244" s="6">
        <v>298.58</v>
      </c>
      <c r="R244" s="6">
        <v>277.01</v>
      </c>
      <c r="S244" s="6">
        <v>225.74</v>
      </c>
      <c r="T244" s="6">
        <v>209.91</v>
      </c>
      <c r="U244" s="6">
        <v>197.52</v>
      </c>
      <c r="V244" s="6">
        <v>166.74</v>
      </c>
      <c r="W244" s="6">
        <v>137.16999999999999</v>
      </c>
      <c r="X244" s="6">
        <v>127.33</v>
      </c>
      <c r="Y244" s="6">
        <v>104.5</v>
      </c>
      <c r="Z244" s="6">
        <v>96.83</v>
      </c>
    </row>
    <row r="245" spans="3:26" ht="15.5" x14ac:dyDescent="0.35">
      <c r="C245" t="s">
        <v>269</v>
      </c>
    </row>
    <row r="246" spans="3:26" ht="15.5" x14ac:dyDescent="0.35">
      <c r="C246" t="s">
        <v>270</v>
      </c>
    </row>
    <row r="247" spans="3:26" ht="15.5" x14ac:dyDescent="0.35">
      <c r="C247" t="s">
        <v>26</v>
      </c>
    </row>
    <row r="248" spans="3:26" ht="15.5" x14ac:dyDescent="0.35">
      <c r="C248" t="s">
        <v>23</v>
      </c>
    </row>
    <row r="249" spans="3:26" ht="15.5" x14ac:dyDescent="0.35">
      <c r="C249" t="s">
        <v>271</v>
      </c>
    </row>
    <row r="250" spans="3:26" ht="15.5" x14ac:dyDescent="0.35">
      <c r="C250" t="s">
        <v>272</v>
      </c>
      <c r="I250" s="5">
        <v>2114000000000</v>
      </c>
      <c r="J250" s="5">
        <v>-7314000000000</v>
      </c>
      <c r="K250" s="5">
        <v>5263000000000</v>
      </c>
      <c r="L250" s="5">
        <v>-12708000000000</v>
      </c>
      <c r="M250" s="5">
        <v>256000000000</v>
      </c>
      <c r="N250" s="5">
        <v>30522000000000</v>
      </c>
      <c r="O250" s="5">
        <v>6100000000000</v>
      </c>
      <c r="P250" s="5">
        <v>-7366000000000</v>
      </c>
      <c r="Q250" s="5">
        <v>-3997000000000</v>
      </c>
      <c r="R250" s="5">
        <v>-4731000000000</v>
      </c>
      <c r="S250" s="5">
        <v>8496000000000</v>
      </c>
      <c r="T250" s="5">
        <v>-6527000000000</v>
      </c>
      <c r="U250" s="5">
        <v>61000000000</v>
      </c>
      <c r="V250" s="5">
        <v>3621000000000</v>
      </c>
      <c r="W250" s="5">
        <v>-2215000000000</v>
      </c>
      <c r="X250" s="5">
        <v>-284000000000</v>
      </c>
      <c r="Y250" s="5">
        <v>4403000000000</v>
      </c>
      <c r="Z250" s="5">
        <v>-765000000000</v>
      </c>
    </row>
    <row r="251" spans="3:26" ht="15.5" x14ac:dyDescent="0.35">
      <c r="C251" t="s">
        <v>273</v>
      </c>
      <c r="I251" s="5">
        <v>-307000000000</v>
      </c>
      <c r="J251" s="5">
        <v>-505000000000</v>
      </c>
      <c r="K251" s="5">
        <v>-596000000000</v>
      </c>
      <c r="L251" s="5">
        <v>-373000000000</v>
      </c>
      <c r="M251" s="5">
        <v>-243000000000</v>
      </c>
      <c r="N251" s="5">
        <v>-172000000000</v>
      </c>
      <c r="O251" s="5">
        <v>-326000000000</v>
      </c>
      <c r="P251" s="5">
        <v>-175000000000</v>
      </c>
      <c r="Q251" s="5">
        <v>-259000000000</v>
      </c>
      <c r="R251" s="5">
        <v>-197000000000</v>
      </c>
      <c r="S251" s="5">
        <v>-201000000000</v>
      </c>
      <c r="T251" s="5">
        <v>-302000000000</v>
      </c>
      <c r="U251" s="5">
        <v>-290000000000</v>
      </c>
      <c r="V251" s="5">
        <v>-254000000000</v>
      </c>
      <c r="W251" s="5">
        <v>-247000000000</v>
      </c>
      <c r="X251" s="5">
        <v>-185000000000</v>
      </c>
      <c r="Y251" s="5">
        <v>-135000000000</v>
      </c>
      <c r="Z251" s="5">
        <v>-112000000000</v>
      </c>
    </row>
    <row r="252" spans="3:26" ht="15.5" x14ac:dyDescent="0.35">
      <c r="C252" t="s">
        <v>15</v>
      </c>
      <c r="I252" s="5">
        <v>1806000000000</v>
      </c>
      <c r="J252" s="5">
        <v>-7818000000000</v>
      </c>
      <c r="K252" s="5">
        <v>4667000000000</v>
      </c>
      <c r="L252" s="5">
        <v>-13081000000000</v>
      </c>
      <c r="M252" s="5">
        <v>13000000000</v>
      </c>
      <c r="N252" s="5">
        <v>30350000000000</v>
      </c>
      <c r="O252" s="5">
        <v>5774000000000</v>
      </c>
      <c r="P252" s="5">
        <v>-7541000000000</v>
      </c>
      <c r="Q252" s="5">
        <v>-4256000000000</v>
      </c>
      <c r="R252" s="5">
        <v>-4927000000000</v>
      </c>
      <c r="S252" s="5">
        <v>8296000000000</v>
      </c>
      <c r="T252" s="5">
        <v>-6830000000000</v>
      </c>
      <c r="U252" s="5">
        <v>-229000000000</v>
      </c>
      <c r="V252" s="5">
        <v>3367000000000</v>
      </c>
      <c r="W252" s="5">
        <v>-2461000000000</v>
      </c>
      <c r="X252" s="5">
        <v>-470000000000</v>
      </c>
      <c r="Y252" s="5">
        <v>4268000000000</v>
      </c>
      <c r="Z252" s="5">
        <v>-878000000000</v>
      </c>
    </row>
    <row r="253" spans="3:26" ht="15.5" x14ac:dyDescent="0.35">
      <c r="C253" t="s">
        <v>17</v>
      </c>
      <c r="I253" s="6">
        <v>23.7</v>
      </c>
      <c r="J253" s="6">
        <v>-102.58</v>
      </c>
      <c r="K253" s="6">
        <v>61.24</v>
      </c>
      <c r="L253" s="6">
        <v>-171.63</v>
      </c>
      <c r="M253" s="6">
        <v>0.17</v>
      </c>
      <c r="N253" s="6">
        <v>398.22</v>
      </c>
      <c r="O253" s="6">
        <v>75.75</v>
      </c>
      <c r="P253" s="6">
        <v>-98.94</v>
      </c>
      <c r="Q253" s="6">
        <v>-62.82</v>
      </c>
      <c r="R253" s="6">
        <v>-72.73</v>
      </c>
      <c r="S253" s="6">
        <v>122.45</v>
      </c>
      <c r="T253" s="6">
        <v>-100.81</v>
      </c>
      <c r="U253" s="6">
        <v>-3.75</v>
      </c>
      <c r="V253" s="6">
        <v>59.83</v>
      </c>
      <c r="W253" s="6">
        <v>-43.73</v>
      </c>
      <c r="X253" s="6">
        <v>-8.35</v>
      </c>
      <c r="Y253" s="6">
        <v>85.31</v>
      </c>
      <c r="Z253" s="6">
        <v>-17.55</v>
      </c>
    </row>
  </sheetData>
  <pageMargins left="0.7" right="0.7" top="0.75" bottom="0.75" header="0.3" footer="0.3"/>
  <ignoredErrors>
    <ignoredError sqref="A1:Z254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2266</v>
      </c>
      <c r="D2" s="2" vm="217">
        <f ca="1">IFERROR(_xlfn.STOCKHISTORY("XIDX:" &amp; $C$1, D3, , 0, 0, 1), "Libur")</f>
        <v>2660</v>
      </c>
      <c r="E2" s="2" vm="105">
        <f ca="1">IFERROR(_xlfn.STOCKHISTORY("XIDX:" &amp; $C$1, E3, , 0, 0, 1), "Libur")</f>
        <v>2300</v>
      </c>
      <c r="H2" s="2" vm="105">
        <f ca="1">IFERROR(INDEX(D2:G2,COUNT(D2:G2)),"")</f>
        <v>2300</v>
      </c>
      <c r="I2" s="2" vm="588">
        <f t="shared" ref="I2:Z2" ca="1" si="0">IFERROR(_xlfn.STOCKHISTORY("XIDX:" &amp; $C$1, I1, , 0, 0, 1), "Libur")</f>
        <v>5150</v>
      </c>
      <c r="J2" s="2" vm="221">
        <f t="shared" ca="1" si="0"/>
        <v>945</v>
      </c>
      <c r="K2" s="2" vm="569">
        <f t="shared" ca="1" si="0"/>
        <v>920</v>
      </c>
      <c r="L2" s="2" vm="589">
        <f t="shared" ca="1" si="0"/>
        <v>1015</v>
      </c>
      <c r="M2" s="2" vm="590">
        <f t="shared" ca="1" si="0"/>
        <v>1535</v>
      </c>
      <c r="N2" s="2" vm="591">
        <f t="shared" ca="1" si="0"/>
        <v>3020</v>
      </c>
      <c r="O2" s="2" vm="308">
        <f t="shared" ca="1" si="0"/>
        <v>1265</v>
      </c>
      <c r="P2" s="2" vm="467">
        <f t="shared" ca="1" si="0"/>
        <v>625</v>
      </c>
      <c r="Q2" s="2" vm="467">
        <f t="shared" ca="1" si="0"/>
        <v>625</v>
      </c>
      <c r="R2" s="2" vm="592">
        <f t="shared" ca="1" si="0"/>
        <v>536.36810000000003</v>
      </c>
      <c r="S2" s="2" vm="593">
        <f t="shared" ca="1" si="0"/>
        <v>829.08969999999999</v>
      </c>
      <c r="T2" s="2" vm="594">
        <f t="shared" ca="1" si="0"/>
        <v>1320.4021</v>
      </c>
      <c r="U2" s="2" vm="595">
        <f t="shared" ca="1" si="0"/>
        <v>1105.4529</v>
      </c>
      <c r="V2" s="2" vm="596">
        <f t="shared" ca="1" si="0"/>
        <v>1155.4982</v>
      </c>
      <c r="W2" s="2" vm="597">
        <f t="shared" ca="1" si="0"/>
        <v>1165.5374999999999</v>
      </c>
      <c r="X2" s="2" vm="598">
        <f t="shared" ca="1" si="0"/>
        <v>1534.0531000000001</v>
      </c>
      <c r="Y2" s="2" t="str">
        <f t="shared" ca="1" si="0"/>
        <v>Libur</v>
      </c>
      <c r="Z2" s="2" vm="599">
        <f t="shared" ca="1" si="0"/>
        <v>407.11610000000002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4289517000000</v>
      </c>
      <c r="E4" s="2">
        <f>IFERROR(INDEX(E51:E500,MATCH($C$4,$C$51:$C$500,0)),"")</f>
        <v>4266749000000</v>
      </c>
      <c r="H4" s="2">
        <f>IFERROR(SUM(D4:G4)*(4/MAX(1,COUNT(D4:G4))),"")</f>
        <v>17112532000000</v>
      </c>
      <c r="I4" s="2">
        <f t="shared" ref="I4:Z4" si="1">IFERROR(INDEX(I51:I500,MATCH($C$4,$C$51:$C$500,0)),"")</f>
        <v>18489318000000</v>
      </c>
      <c r="J4" s="2">
        <f t="shared" si="1"/>
        <v>18773102000000</v>
      </c>
      <c r="K4" s="2">
        <f t="shared" si="1"/>
        <v>17580175000000</v>
      </c>
      <c r="L4" s="2">
        <f t="shared" si="1"/>
        <v>14325454000000</v>
      </c>
      <c r="M4" s="2">
        <f t="shared" si="1"/>
        <v>13198474000000</v>
      </c>
      <c r="N4" s="2">
        <f t="shared" si="1"/>
        <v>13006465000000</v>
      </c>
      <c r="O4" s="2">
        <f t="shared" si="1"/>
        <v>12860585000000</v>
      </c>
      <c r="P4" s="2">
        <f t="shared" si="1"/>
        <v>12211268000000</v>
      </c>
      <c r="Q4" s="2">
        <f t="shared" si="1"/>
        <v>12431516000000</v>
      </c>
      <c r="R4" s="2">
        <f t="shared" si="1"/>
        <v>15691554000000</v>
      </c>
      <c r="S4" s="2">
        <f t="shared" si="1"/>
        <v>17487912000000</v>
      </c>
      <c r="T4" s="2">
        <f t="shared" si="1"/>
        <v>16799821000000</v>
      </c>
      <c r="U4" s="2">
        <f t="shared" si="1"/>
        <v>13015561000000</v>
      </c>
      <c r="V4" s="2">
        <f t="shared" si="1"/>
        <v>10095371000000</v>
      </c>
      <c r="W4" s="2">
        <f t="shared" si="1"/>
        <v>8546008000000</v>
      </c>
      <c r="X4" s="2">
        <f t="shared" si="1"/>
        <v>6549560000000</v>
      </c>
      <c r="Y4" s="2">
        <f t="shared" si="1"/>
        <v>6069599000000</v>
      </c>
      <c r="Z4" s="2">
        <f t="shared" si="1"/>
        <v>4841508000000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333151000000</v>
      </c>
      <c r="E5" s="2">
        <f>IFERROR(INDEX(E51:E500,MATCH($C$5,$C$51:$C$500,0)),"")</f>
        <v>231173000000</v>
      </c>
      <c r="H5" s="2">
        <f>IFERROR(SUM(D5:G5)*(4/MAX(1,COUNT(D5:G5))),"")</f>
        <v>1128648000000</v>
      </c>
      <c r="I5" s="2">
        <f t="shared" ref="I5:Z5" si="2">IFERROR(INDEX(I51:I500,MATCH($C$5,$C$51:$C$500,0)),"")</f>
        <v>4323209000000</v>
      </c>
      <c r="J5" s="2">
        <f t="shared" si="2"/>
        <v>3515393000000</v>
      </c>
      <c r="K5" s="2">
        <f t="shared" si="2"/>
        <v>2917753000000</v>
      </c>
      <c r="L5" s="2">
        <f t="shared" si="2"/>
        <v>1310950000000</v>
      </c>
      <c r="M5" s="2">
        <f t="shared" si="2"/>
        <v>1407057000000</v>
      </c>
      <c r="N5" s="2">
        <f t="shared" si="2"/>
        <v>1215517000000</v>
      </c>
      <c r="O5" s="2">
        <f t="shared" si="2"/>
        <v>1585415000000</v>
      </c>
      <c r="P5" s="2">
        <f t="shared" si="2"/>
        <v>941321000000</v>
      </c>
      <c r="Q5" s="2">
        <f t="shared" si="2"/>
        <v>725686000000</v>
      </c>
      <c r="R5" s="2">
        <f t="shared" si="2"/>
        <v>-6518768000000</v>
      </c>
      <c r="S5" s="2">
        <f t="shared" si="2"/>
        <v>1896109000000</v>
      </c>
      <c r="T5" s="2">
        <f t="shared" si="2"/>
        <v>1647116000000</v>
      </c>
      <c r="U5" s="2">
        <f t="shared" si="2"/>
        <v>1631118000000</v>
      </c>
      <c r="V5" s="2">
        <f t="shared" si="2"/>
        <v>1371269000000</v>
      </c>
      <c r="W5" s="2">
        <f t="shared" si="2"/>
        <v>1187714000000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45149918000000</v>
      </c>
      <c r="E6" s="2">
        <f>IFERROR(INDEX(E51:E500,MATCH($C$6,$C$51:$C$500,0)),"")</f>
        <v>46080181000000</v>
      </c>
      <c r="H6" s="2">
        <f>IFERROR(INDEX(D6:G6,COUNT(D6:G6)),"")</f>
        <v>46080181000000</v>
      </c>
      <c r="I6" s="2">
        <f t="shared" ref="I6:Z6" si="3">IFERROR(INDEX(I51:I500,MATCH($C$6,$C$51:$C$500,0)),"")</f>
        <v>45848014000000</v>
      </c>
      <c r="J6" s="2">
        <f t="shared" si="3"/>
        <v>42603182000000</v>
      </c>
      <c r="K6" s="2">
        <f t="shared" si="3"/>
        <v>39992322000000</v>
      </c>
      <c r="L6" s="2">
        <f t="shared" si="3"/>
        <v>37617289000000</v>
      </c>
      <c r="M6" s="2">
        <f t="shared" si="3"/>
        <v>36613715000000</v>
      </c>
      <c r="N6" s="2">
        <f t="shared" si="3"/>
        <v>35071453000000</v>
      </c>
      <c r="O6" s="2">
        <f t="shared" si="3"/>
        <v>24037351000000</v>
      </c>
      <c r="P6" s="2">
        <f t="shared" si="3"/>
        <v>22451936000000</v>
      </c>
      <c r="Q6" s="2">
        <f t="shared" si="3"/>
        <v>21510742000000</v>
      </c>
      <c r="R6" s="2">
        <f t="shared" si="3"/>
        <v>19289606000000</v>
      </c>
      <c r="S6" s="2">
        <f t="shared" si="3"/>
        <v>18812844000000</v>
      </c>
      <c r="T6" s="2">
        <f t="shared" si="3"/>
        <v>17094536000000</v>
      </c>
      <c r="U6" s="2">
        <f t="shared" si="3"/>
        <v>14126644000000</v>
      </c>
      <c r="V6" s="2">
        <f t="shared" si="3"/>
        <v>12495534000000</v>
      </c>
      <c r="W6" s="2">
        <f t="shared" si="3"/>
        <v>9136208000000</v>
      </c>
      <c r="X6" s="2">
        <f t="shared" si="3"/>
        <v>7983716000000</v>
      </c>
      <c r="Y6" s="2">
        <f t="shared" si="3"/>
        <v>4902588000000</v>
      </c>
      <c r="Z6" s="2">
        <f t="shared" si="3"/>
        <v>4353495000000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36.18</v>
      </c>
      <c r="E7" s="3">
        <f>IFERROR(INDEX(E51:E500,MATCH($C$7,$C$51:$C$500,0))/1000000000,"")</f>
        <v>36.18</v>
      </c>
      <c r="H7" s="3">
        <f>IFERROR(INDEX(D7:G7,COUNT(D7:G7)),"")</f>
        <v>36.18</v>
      </c>
      <c r="I7" s="3">
        <f t="shared" ref="I7:Z7" si="4">IFERROR(INDEX(I51:I500,MATCH($C$7,$C$51:$C$500,0))/1000000000,"")</f>
        <v>36.18</v>
      </c>
      <c r="J7" s="3">
        <f t="shared" si="4"/>
        <v>36.18</v>
      </c>
      <c r="K7" s="3">
        <f t="shared" si="4"/>
        <v>36.18</v>
      </c>
      <c r="L7" s="3">
        <f t="shared" si="4"/>
        <v>36.18</v>
      </c>
      <c r="M7" s="3">
        <f t="shared" si="4"/>
        <v>36.18</v>
      </c>
      <c r="N7" s="3">
        <f t="shared" si="4"/>
        <v>28.04</v>
      </c>
      <c r="O7" s="3">
        <f t="shared" si="4"/>
        <v>28.04</v>
      </c>
      <c r="P7" s="3">
        <f t="shared" si="4"/>
        <v>28.04</v>
      </c>
      <c r="Q7" s="3">
        <f t="shared" si="4"/>
        <v>28.04</v>
      </c>
      <c r="R7" s="3">
        <f t="shared" si="4"/>
        <v>22.34</v>
      </c>
      <c r="S7" s="3">
        <f t="shared" si="4"/>
        <v>11.88</v>
      </c>
      <c r="T7" s="3">
        <f t="shared" si="4"/>
        <v>11.88</v>
      </c>
      <c r="U7" s="3">
        <f t="shared" si="4"/>
        <v>10.68</v>
      </c>
      <c r="V7" s="3">
        <f t="shared" si="4"/>
        <v>10.68</v>
      </c>
      <c r="W7" s="3">
        <f t="shared" si="4"/>
        <v>9.0299999999999994</v>
      </c>
      <c r="X7" s="3">
        <f t="shared" si="4"/>
        <v>9.0299999999999994</v>
      </c>
      <c r="Y7" s="3">
        <f t="shared" si="4"/>
        <v>7.74</v>
      </c>
      <c r="Z7" s="3">
        <f t="shared" si="4"/>
        <v>7.74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-6024000000000</v>
      </c>
      <c r="E8" s="2">
        <f>IFERROR(INDEX(E51:E500,MATCH("Free cash flow (Quarter)",$C$51:$C$500,0)),"")</f>
        <v>-4031000000000</v>
      </c>
      <c r="H8" s="2">
        <f>IFERROR(INDEX(D8:G8,COUNT(D8:G8)),"")</f>
        <v>-4031000000000</v>
      </c>
      <c r="I8" s="2">
        <f t="shared" ref="I8:Z8" si="5">IFERROR(INDEX(I51:I500,MATCH($C$8,$C$51:$C$500,0)),"")</f>
        <v>3935000000000</v>
      </c>
      <c r="J8" s="2">
        <f t="shared" si="5"/>
        <v>7180000000000</v>
      </c>
      <c r="K8" s="2">
        <f t="shared" si="5"/>
        <v>-32001000000000</v>
      </c>
      <c r="L8" s="2">
        <f t="shared" si="5"/>
        <v>16514000000000</v>
      </c>
      <c r="M8" s="2">
        <f t="shared" si="5"/>
        <v>34409000000000</v>
      </c>
      <c r="N8" s="2">
        <f t="shared" si="5"/>
        <v>676000000000</v>
      </c>
      <c r="O8" s="2">
        <f t="shared" si="5"/>
        <v>-2018000000000</v>
      </c>
      <c r="P8" s="2">
        <f t="shared" si="5"/>
        <v>-4898000000000</v>
      </c>
      <c r="Q8" s="2">
        <f t="shared" si="5"/>
        <v>-13676000000000</v>
      </c>
      <c r="R8" s="2">
        <f t="shared" si="5"/>
        <v>5146000000000</v>
      </c>
      <c r="S8" s="2">
        <f t="shared" si="5"/>
        <v>1615000000000</v>
      </c>
      <c r="T8" s="2">
        <f t="shared" si="5"/>
        <v>5746000000000</v>
      </c>
      <c r="U8" s="2">
        <f t="shared" si="5"/>
        <v>-2218000000000</v>
      </c>
      <c r="V8" s="2">
        <f t="shared" si="5"/>
        <v>3275000000000</v>
      </c>
      <c r="W8" s="2">
        <f t="shared" si="5"/>
        <v>6025000000000</v>
      </c>
      <c r="X8" s="2">
        <f t="shared" si="5"/>
        <v>4052000000000</v>
      </c>
      <c r="Y8" s="2">
        <f t="shared" si="5"/>
        <v>-4669000000000</v>
      </c>
      <c r="Z8" s="2">
        <f t="shared" si="5"/>
        <v>3616000000000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-166.5</v>
      </c>
      <c r="E9" s="3">
        <f>IFERROR(INDEX(E51:E500,MATCH("Free cash flow per share (Quarter)",$C$51:$C$500,0)),"")</f>
        <v>-111.42</v>
      </c>
      <c r="H9" s="3">
        <f>IFERROR(INDEX(D9:G9,COUNT(D9:G9)),"")</f>
        <v>-111.42</v>
      </c>
      <c r="I9" s="3">
        <f t="shared" ref="I9:Z9" si="6">IFERROR(INDEX(I51:I500,MATCH($C$9,$C$51:$C$500,0)),"")</f>
        <v>108.75</v>
      </c>
      <c r="J9" s="3">
        <f t="shared" si="6"/>
        <v>198.44</v>
      </c>
      <c r="K9" s="3">
        <f t="shared" si="6"/>
        <v>-884.45</v>
      </c>
      <c r="L9" s="3">
        <f t="shared" si="6"/>
        <v>456.42</v>
      </c>
      <c r="M9" s="3">
        <f t="shared" si="6"/>
        <v>951.02</v>
      </c>
      <c r="N9" s="3">
        <f t="shared" si="6"/>
        <v>24.1</v>
      </c>
      <c r="O9" s="3">
        <f t="shared" si="6"/>
        <v>-71.94</v>
      </c>
      <c r="P9" s="3">
        <f t="shared" si="6"/>
        <v>-174.65</v>
      </c>
      <c r="Q9" s="3">
        <f t="shared" si="6"/>
        <v>-487.69</v>
      </c>
      <c r="R9" s="3">
        <f t="shared" si="6"/>
        <v>230.35</v>
      </c>
      <c r="S9" s="3">
        <f t="shared" si="6"/>
        <v>135.88</v>
      </c>
      <c r="T9" s="3">
        <f t="shared" si="6"/>
        <v>483.5</v>
      </c>
      <c r="U9" s="3">
        <f t="shared" si="6"/>
        <v>-207.78</v>
      </c>
      <c r="V9" s="3">
        <f t="shared" si="6"/>
        <v>306.75</v>
      </c>
      <c r="W9" s="3">
        <f t="shared" si="6"/>
        <v>666.93</v>
      </c>
      <c r="X9" s="3">
        <f t="shared" si="6"/>
        <v>448.59</v>
      </c>
      <c r="Y9" s="3">
        <f t="shared" si="6"/>
        <v>-602.96</v>
      </c>
      <c r="Z9" s="3">
        <f t="shared" si="6"/>
        <v>466.95</v>
      </c>
    </row>
    <row r="10" spans="1:26" ht="15.5" x14ac:dyDescent="0.35">
      <c r="C10" t="s">
        <v>18</v>
      </c>
      <c r="D10" s="3">
        <f ca="1">IFERROR(IF(D9=0,"",D2/D9),"")</f>
        <v>-15.975975975975976</v>
      </c>
      <c r="E10" s="3">
        <f ca="1">IFERROR(IF(E9=0,"",E2/E9),"")</f>
        <v>-20.642613534374437</v>
      </c>
      <c r="I10" s="3">
        <f t="shared" ref="I10:Z10" ca="1" si="7">IFERROR(IF(I9=0,"",I2/I9),"")</f>
        <v>47.356321839080458</v>
      </c>
      <c r="J10" s="3">
        <f t="shared" ca="1" si="7"/>
        <v>4.7621447288853052</v>
      </c>
      <c r="K10" s="3">
        <f t="shared" ca="1" si="7"/>
        <v>-1.0401944711402566</v>
      </c>
      <c r="L10" s="3">
        <f t="shared" ca="1" si="7"/>
        <v>2.2238289294947635</v>
      </c>
      <c r="M10" s="3">
        <f t="shared" ca="1" si="7"/>
        <v>1.6140564867195222</v>
      </c>
      <c r="N10" s="3">
        <f t="shared" ca="1" si="7"/>
        <v>125.31120331950207</v>
      </c>
      <c r="O10" s="3">
        <f t="shared" ca="1" si="7"/>
        <v>-17.584097859327219</v>
      </c>
      <c r="P10" s="3">
        <f t="shared" ca="1" si="7"/>
        <v>-3.5785857429144001</v>
      </c>
      <c r="Q10" s="3">
        <f t="shared" ca="1" si="7"/>
        <v>-1.2815518054501835</v>
      </c>
      <c r="R10" s="3">
        <f t="shared" ca="1" si="7"/>
        <v>2.3284918602127198</v>
      </c>
      <c r="S10" s="3">
        <f t="shared" ca="1" si="7"/>
        <v>6.1016315866941424</v>
      </c>
      <c r="T10" s="3">
        <f t="shared" ca="1" si="7"/>
        <v>2.7309247156153051</v>
      </c>
      <c r="U10" s="3">
        <f t="shared" ca="1" si="7"/>
        <v>-5.3203046491481372</v>
      </c>
      <c r="V10" s="3">
        <f t="shared" ca="1" si="7"/>
        <v>3.7669052974735124</v>
      </c>
      <c r="W10" s="3">
        <f t="shared" ca="1" si="7"/>
        <v>1.7476159417030273</v>
      </c>
      <c r="X10" s="3">
        <f t="shared" ca="1" si="7"/>
        <v>3.4197220178782413</v>
      </c>
      <c r="Y10" s="3" t="str">
        <f t="shared" ca="1" si="7"/>
        <v/>
      </c>
      <c r="Z10" s="3">
        <f t="shared" ca="1" si="7"/>
        <v>0.87186229789056646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1604688000000</v>
      </c>
      <c r="E11" s="2">
        <f>IFERROR(INDEX(E51:E500,MATCH($C$11,$C$51:$C$500,0)),"")</f>
        <v>1874539000000</v>
      </c>
      <c r="H11" s="2">
        <f>IFERROR(INDEX(D11:G11,COUNT(D11:G11)),"")</f>
        <v>1874539000000</v>
      </c>
      <c r="I11" s="2">
        <f t="shared" ref="I11:Z11" si="8">IFERROR(INDEX(I51:I500,MATCH($C$11,$C$51:$C$500,0)),"")</f>
        <v>1686358000000</v>
      </c>
      <c r="J11" s="2">
        <f t="shared" si="8"/>
        <v>1661729000000</v>
      </c>
      <c r="K11" s="2">
        <f t="shared" si="8"/>
        <v>1756619000000</v>
      </c>
      <c r="L11" s="2">
        <f t="shared" si="8"/>
        <v>1899358000000</v>
      </c>
      <c r="M11" s="2">
        <f t="shared" si="8"/>
        <v>1978137000000</v>
      </c>
      <c r="N11" s="2">
        <f t="shared" si="8"/>
        <v>1794768000000</v>
      </c>
      <c r="O11" s="2">
        <f t="shared" si="8"/>
        <v>2303932000000</v>
      </c>
      <c r="P11" s="2">
        <f t="shared" si="8"/>
        <v>2185074000000</v>
      </c>
      <c r="Q11" s="2">
        <f t="shared" si="8"/>
        <v>1940485000000</v>
      </c>
      <c r="R11" s="2">
        <f t="shared" si="8"/>
        <v>2070557000000</v>
      </c>
      <c r="S11" s="2">
        <f t="shared" si="8"/>
        <v>2012662000000</v>
      </c>
      <c r="T11" s="2">
        <f t="shared" si="8"/>
        <v>2192825000000</v>
      </c>
      <c r="U11" s="2">
        <f t="shared" si="8"/>
        <v>2436772000000</v>
      </c>
      <c r="V11" s="2">
        <f t="shared" si="8"/>
        <v>1803777000000</v>
      </c>
      <c r="W11" s="2">
        <f t="shared" si="8"/>
        <v>1751487000000</v>
      </c>
      <c r="X11" s="2">
        <f t="shared" si="8"/>
        <v>1270026000000</v>
      </c>
      <c r="Y11" s="2">
        <f t="shared" si="8"/>
        <v>1145742000000</v>
      </c>
      <c r="Z11" s="2">
        <f t="shared" si="8"/>
        <v>1226225000000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-233092000000</v>
      </c>
      <c r="E15" s="2">
        <f>IFERROR(INDEX(E51:E500,MATCH($C$15,$C$51:$C$500,0)),"")</f>
        <v>-267590000000</v>
      </c>
      <c r="H15" s="2">
        <f>IFERROR(SUM(D15:G15)*(4/MAX(1,COUNT(D15:G15))),"")</f>
        <v>-1001364000000</v>
      </c>
      <c r="I15" s="2">
        <f t="shared" ref="I15:Z15" si="12">IFERROR(INDEX(I51:I500,MATCH($C$15,$C$51:$C$500,0)),"")</f>
        <v>-1043472000000</v>
      </c>
      <c r="J15" s="2">
        <f t="shared" si="12"/>
        <v>-1041710000000</v>
      </c>
      <c r="K15" s="2">
        <f t="shared" si="12"/>
        <v>-764902000000</v>
      </c>
      <c r="L15" s="2">
        <f t="shared" si="12"/>
        <v>-600600000000</v>
      </c>
      <c r="M15" s="2">
        <f t="shared" si="12"/>
        <v>-334394000000</v>
      </c>
      <c r="N15" s="2">
        <f t="shared" si="12"/>
        <v>-893762000000</v>
      </c>
      <c r="O15" s="2">
        <f t="shared" si="12"/>
        <v>-510315000000</v>
      </c>
      <c r="P15" s="2">
        <f t="shared" si="12"/>
        <v>-317975000000</v>
      </c>
      <c r="Q15" s="2">
        <f t="shared" si="12"/>
        <v>-202699000000</v>
      </c>
      <c r="R15" s="2">
        <f t="shared" si="12"/>
        <v>2150950000000</v>
      </c>
      <c r="S15" s="2">
        <f t="shared" si="12"/>
        <v>-46423000000</v>
      </c>
      <c r="T15" s="2">
        <f t="shared" si="12"/>
        <v>-459252000000</v>
      </c>
      <c r="U15" s="2">
        <f t="shared" si="12"/>
        <v>-575630000000</v>
      </c>
      <c r="V15" s="2">
        <f t="shared" si="12"/>
        <v>-519949000000</v>
      </c>
      <c r="W15" s="2">
        <f t="shared" si="12"/>
        <v>-401940000000</v>
      </c>
      <c r="X15" s="2">
        <f t="shared" si="12"/>
        <v>-234074000000</v>
      </c>
      <c r="Y15" s="2">
        <f t="shared" si="12"/>
        <v>-280545000000</v>
      </c>
      <c r="Z15" s="2">
        <f t="shared" si="12"/>
        <v>-293478000000</v>
      </c>
    </row>
    <row r="16" spans="1:26" ht="15.5" x14ac:dyDescent="0.35">
      <c r="C16" t="s">
        <v>29</v>
      </c>
      <c r="D16" s="2">
        <f>IFERROR(INDEX(D51:D500,MATCH($C$16,$C$51:$C$500,0)),"")</f>
        <v>1032035000000</v>
      </c>
      <c r="E16" s="2">
        <f>IFERROR(INDEX(E51:E500,MATCH($C$16,$C$51:$C$500,0)),"")</f>
        <v>1187694000000</v>
      </c>
      <c r="H16" s="2">
        <f>IFERROR(SUM(D16:G16)*(4/MAX(1,COUNT(D16:G16))),"")</f>
        <v>4439458000000</v>
      </c>
      <c r="I16" s="2">
        <f t="shared" ref="I16:Z16" si="13">IFERROR(INDEX(I51:I500,MATCH($C$16,$C$51:$C$500,0)),"")</f>
        <v>4631007000000</v>
      </c>
      <c r="J16" s="2">
        <f t="shared" si="13"/>
        <v>4608229000000</v>
      </c>
      <c r="K16" s="2">
        <f t="shared" si="13"/>
        <v>3350120000000</v>
      </c>
      <c r="L16" s="2">
        <f t="shared" si="13"/>
        <v>2614013000000</v>
      </c>
      <c r="M16" s="2">
        <f t="shared" si="13"/>
        <v>1565521000000</v>
      </c>
      <c r="N16" s="2">
        <f t="shared" si="13"/>
        <v>1615349000000</v>
      </c>
      <c r="O16" s="2">
        <f t="shared" si="13"/>
        <v>2010735000000</v>
      </c>
      <c r="P16" s="2">
        <f t="shared" si="13"/>
        <v>1219227000000</v>
      </c>
      <c r="Q16" s="2">
        <f t="shared" si="13"/>
        <v>951132000000</v>
      </c>
      <c r="R16" s="2">
        <f t="shared" si="13"/>
        <v>-8634034000000</v>
      </c>
      <c r="S16" s="2">
        <f t="shared" si="13"/>
        <v>293535000000</v>
      </c>
      <c r="T16" s="2">
        <f t="shared" si="13"/>
        <v>2046223000000</v>
      </c>
      <c r="U16" s="2">
        <f t="shared" si="13"/>
        <v>2301503000000</v>
      </c>
      <c r="V16" s="2">
        <f t="shared" si="13"/>
        <v>1888081000000</v>
      </c>
      <c r="W16" s="2">
        <f t="shared" si="13"/>
        <v>1558818000000</v>
      </c>
      <c r="X16" s="2">
        <f t="shared" si="13"/>
        <v>1238133000000</v>
      </c>
      <c r="Y16" s="2">
        <f t="shared" si="13"/>
        <v>766622000000</v>
      </c>
      <c r="Z16" s="2">
        <f t="shared" si="13"/>
        <v>754737000000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96238800000000</v>
      </c>
      <c r="E20" s="2">
        <f ca="1">IFERROR(E21*E2,"")</f>
        <v>83214000000000</v>
      </c>
      <c r="H20" s="2">
        <f t="shared" ref="H20:Z20" ca="1" si="14">IFERROR(H21*H2,"")</f>
        <v>83214000000000</v>
      </c>
      <c r="I20" s="2">
        <f t="shared" ca="1" si="14"/>
        <v>186327000000000</v>
      </c>
      <c r="J20" s="2">
        <f t="shared" ca="1" si="14"/>
        <v>34190100000000</v>
      </c>
      <c r="K20" s="2">
        <f t="shared" ca="1" si="14"/>
        <v>33285600000000</v>
      </c>
      <c r="L20" s="2">
        <f t="shared" ca="1" si="14"/>
        <v>36722700000000</v>
      </c>
      <c r="M20" s="2">
        <f t="shared" ca="1" si="14"/>
        <v>55536300000000</v>
      </c>
      <c r="N20" s="2">
        <f t="shared" ca="1" si="14"/>
        <v>84680800000000</v>
      </c>
      <c r="O20" s="2">
        <f t="shared" ca="1" si="14"/>
        <v>35470600000000</v>
      </c>
      <c r="P20" s="2">
        <f t="shared" ca="1" si="14"/>
        <v>17525000000000</v>
      </c>
      <c r="Q20" s="2">
        <f t="shared" ca="1" si="14"/>
        <v>17525000000000</v>
      </c>
      <c r="R20" s="2">
        <f t="shared" ca="1" si="14"/>
        <v>11982463354000</v>
      </c>
      <c r="S20" s="2">
        <f t="shared" ca="1" si="14"/>
        <v>9849585636000</v>
      </c>
      <c r="T20" s="2">
        <f t="shared" ca="1" si="14"/>
        <v>15686376948000</v>
      </c>
      <c r="U20" s="2">
        <f t="shared" ca="1" si="14"/>
        <v>11806236972000</v>
      </c>
      <c r="V20" s="2">
        <f t="shared" ca="1" si="14"/>
        <v>12340720776000</v>
      </c>
      <c r="W20" s="2">
        <f t="shared" ca="1" si="14"/>
        <v>10524803625000</v>
      </c>
      <c r="X20" s="2">
        <f t="shared" ca="1" si="14"/>
        <v>13852499493000</v>
      </c>
      <c r="Y20" s="2" t="str">
        <f t="shared" ca="1" si="14"/>
        <v/>
      </c>
      <c r="Z20" s="2">
        <f t="shared" ca="1" si="14"/>
        <v>3151078614000</v>
      </c>
    </row>
    <row r="21" spans="1:26" ht="15.5" x14ac:dyDescent="0.35">
      <c r="C21" t="s">
        <v>12</v>
      </c>
      <c r="D21" s="2">
        <f>IFERROR(INDEX(D51:D500,MATCH($C$7,$C$51:$C$500,0)),"")</f>
        <v>36180000000</v>
      </c>
      <c r="E21" s="2">
        <f>IFERROR(INDEX(E51:E500,MATCH($C$7,$C$51:$C$500,0)),"")</f>
        <v>36180000000</v>
      </c>
      <c r="H21" s="2">
        <f>IFERROR(INDEX(D21:G21,COUNT(D21:G21)),"")</f>
        <v>36180000000</v>
      </c>
      <c r="I21" s="2">
        <f t="shared" ref="I21:Z21" si="15">IFERROR(INDEX(I51:I500,MATCH($C$7,$C$51:$C$500,0)),"")</f>
        <v>36180000000</v>
      </c>
      <c r="J21" s="2">
        <f t="shared" si="15"/>
        <v>36180000000</v>
      </c>
      <c r="K21" s="2">
        <f t="shared" si="15"/>
        <v>36180000000</v>
      </c>
      <c r="L21" s="2">
        <f t="shared" si="15"/>
        <v>36180000000</v>
      </c>
      <c r="M21" s="2">
        <f t="shared" si="15"/>
        <v>36180000000</v>
      </c>
      <c r="N21" s="2">
        <f t="shared" si="15"/>
        <v>28040000000</v>
      </c>
      <c r="O21" s="2">
        <f t="shared" si="15"/>
        <v>28040000000</v>
      </c>
      <c r="P21" s="2">
        <f t="shared" si="15"/>
        <v>28040000000</v>
      </c>
      <c r="Q21" s="2">
        <f t="shared" si="15"/>
        <v>28040000000</v>
      </c>
      <c r="R21" s="2">
        <f t="shared" si="15"/>
        <v>22340000000</v>
      </c>
      <c r="S21" s="2">
        <f t="shared" si="15"/>
        <v>11880000000</v>
      </c>
      <c r="T21" s="2">
        <f t="shared" si="15"/>
        <v>11880000000</v>
      </c>
      <c r="U21" s="2">
        <f t="shared" si="15"/>
        <v>10680000000</v>
      </c>
      <c r="V21" s="2">
        <f t="shared" si="15"/>
        <v>10680000000</v>
      </c>
      <c r="W21" s="2">
        <f t="shared" si="15"/>
        <v>9030000000</v>
      </c>
      <c r="X21" s="2">
        <f t="shared" si="15"/>
        <v>9030000000</v>
      </c>
      <c r="Y21" s="2">
        <f t="shared" si="15"/>
        <v>7740000000</v>
      </c>
      <c r="Z21" s="2">
        <f t="shared" si="15"/>
        <v>7740000000</v>
      </c>
    </row>
    <row r="23" spans="1:26" ht="15.5" x14ac:dyDescent="0.35">
      <c r="B23" t="s">
        <v>54</v>
      </c>
      <c r="C23" t="s">
        <v>55</v>
      </c>
      <c r="D23" s="3">
        <f>IFERROR(D5/D6*100,"")</f>
        <v>0.73787730910164673</v>
      </c>
      <c r="E23" s="3">
        <f>IFERROR(E5/E6*100,"")</f>
        <v>0.50167554680395021</v>
      </c>
      <c r="H23" s="3">
        <f t="shared" ref="H23:Z23" si="16">IFERROR(H5/H6*100,"")</f>
        <v>2.4493132958831043</v>
      </c>
      <c r="I23" s="3">
        <f t="shared" si="16"/>
        <v>9.4294357003119043</v>
      </c>
      <c r="J23" s="3">
        <f t="shared" si="16"/>
        <v>8.2514799011961131</v>
      </c>
      <c r="K23" s="3">
        <f t="shared" si="16"/>
        <v>7.2957829255325555</v>
      </c>
      <c r="L23" s="3">
        <f t="shared" si="16"/>
        <v>3.4849667130451638</v>
      </c>
      <c r="M23" s="3">
        <f t="shared" si="16"/>
        <v>3.8429779660435988</v>
      </c>
      <c r="N23" s="3">
        <f t="shared" si="16"/>
        <v>3.4658301724767435</v>
      </c>
      <c r="O23" s="3">
        <f t="shared" si="16"/>
        <v>6.595631107604162</v>
      </c>
      <c r="P23" s="3">
        <f t="shared" si="16"/>
        <v>4.192605038603352</v>
      </c>
      <c r="Q23" s="3">
        <f t="shared" si="16"/>
        <v>3.3735981771340109</v>
      </c>
      <c r="R23" s="3">
        <f t="shared" si="16"/>
        <v>-33.794199840058944</v>
      </c>
      <c r="S23" s="3">
        <f t="shared" si="16"/>
        <v>10.078800419543159</v>
      </c>
      <c r="T23" s="3">
        <f t="shared" si="16"/>
        <v>9.635336109737052</v>
      </c>
      <c r="U23" s="3">
        <f t="shared" si="16"/>
        <v>11.546394175431899</v>
      </c>
      <c r="V23" s="3">
        <f t="shared" si="16"/>
        <v>10.974072816735964</v>
      </c>
      <c r="W23" s="3">
        <f t="shared" si="16"/>
        <v>13.000076180402198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-0.39924182351566528</v>
      </c>
      <c r="E24" s="4">
        <f>IFERROR(_xlfn.RRI(5,J23,E23),"")</f>
        <v>-0.42881312782927805</v>
      </c>
      <c r="H24" s="4">
        <f t="shared" ref="H24:Z24" si="17">IFERROR(_xlfn.RRI(5,M23,H23),"")</f>
        <v>-8.6149215231624443E-2</v>
      </c>
      <c r="I24" s="4">
        <f t="shared" si="17"/>
        <v>0.22161873640477281</v>
      </c>
      <c r="J24" s="4">
        <f t="shared" si="17"/>
        <v>4.5815556581473516E-2</v>
      </c>
      <c r="K24" s="4">
        <f t="shared" si="17"/>
        <v>0.11716569266032684</v>
      </c>
      <c r="L24" s="4">
        <f t="shared" si="17"/>
        <v>6.5168648675477669E-3</v>
      </c>
      <c r="M24" s="4" t="str">
        <f t="shared" si="17"/>
        <v/>
      </c>
      <c r="N24" s="4">
        <f t="shared" si="17"/>
        <v>-0.19224494124210834</v>
      </c>
      <c r="O24" s="4">
        <f t="shared" si="17"/>
        <v>-7.3003919713706455E-2</v>
      </c>
      <c r="P24" s="4">
        <f t="shared" si="17"/>
        <v>-0.18340349941864098</v>
      </c>
      <c r="Q24" s="4">
        <f t="shared" si="17"/>
        <v>-0.21014912580128287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99.15</v>
      </c>
      <c r="J25" s="3">
        <f t="shared" si="18"/>
        <v>98.57</v>
      </c>
      <c r="K25" s="3">
        <f t="shared" si="18"/>
        <v>71.45</v>
      </c>
      <c r="L25" s="3">
        <f t="shared" si="18"/>
        <v>55.65</v>
      </c>
      <c r="M25" s="3">
        <f t="shared" si="18"/>
        <v>34.03</v>
      </c>
      <c r="N25" s="3">
        <f t="shared" si="18"/>
        <v>25.73</v>
      </c>
      <c r="O25" s="3">
        <f t="shared" si="18"/>
        <v>53.5</v>
      </c>
      <c r="P25" s="3">
        <f t="shared" si="18"/>
        <v>32.14</v>
      </c>
      <c r="Q25" s="3">
        <f t="shared" si="18"/>
        <v>26.69</v>
      </c>
      <c r="R25" s="3">
        <f t="shared" si="18"/>
        <v>-290.2</v>
      </c>
      <c r="S25" s="3">
        <f t="shared" si="18"/>
        <v>20.79</v>
      </c>
      <c r="T25" s="3">
        <f t="shared" si="18"/>
        <v>133.54</v>
      </c>
      <c r="U25" s="3">
        <f t="shared" si="18"/>
        <v>161.66</v>
      </c>
      <c r="V25" s="3">
        <f t="shared" si="18"/>
        <v>128.15</v>
      </c>
      <c r="W25" s="3">
        <f t="shared" si="18"/>
        <v>128.06</v>
      </c>
      <c r="X25" s="3">
        <f t="shared" si="18"/>
        <v>111.15</v>
      </c>
      <c r="Y25" s="3">
        <f t="shared" si="18"/>
        <v>62.78</v>
      </c>
      <c r="Z25" s="3">
        <f t="shared" si="18"/>
        <v>59.57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0.30969625738201856</v>
      </c>
      <c r="J26" s="4">
        <f t="shared" si="19"/>
        <v>0.12999935322302081</v>
      </c>
      <c r="K26" s="4">
        <f t="shared" si="19"/>
        <v>0.17325191606067469</v>
      </c>
      <c r="L26" s="4">
        <f t="shared" si="19"/>
        <v>0.15830603464852033</v>
      </c>
      <c r="M26" s="4" t="str">
        <f t="shared" si="19"/>
        <v/>
      </c>
      <c r="N26" s="4">
        <f t="shared" si="19"/>
        <v>4.3559123619214546E-2</v>
      </c>
      <c r="O26" s="4">
        <f t="shared" si="19"/>
        <v>-0.1671851087567594</v>
      </c>
      <c r="P26" s="4">
        <f t="shared" si="19"/>
        <v>-0.27608319310273421</v>
      </c>
      <c r="Q26" s="4">
        <f t="shared" si="19"/>
        <v>-0.26932206512167423</v>
      </c>
      <c r="R26" s="4" t="str">
        <f t="shared" si="19"/>
        <v/>
      </c>
      <c r="S26" s="4">
        <f t="shared" si="19"/>
        <v>-0.28486340151855649</v>
      </c>
      <c r="T26" s="4">
        <f t="shared" si="19"/>
        <v>0.16294188386102637</v>
      </c>
      <c r="U26" s="4">
        <f t="shared" si="19"/>
        <v>0.22099811893428578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118.56044776119403</v>
      </c>
      <c r="E27" s="3">
        <f>IFERROR(E4/E21,"")</f>
        <v>117.93114980652294</v>
      </c>
      <c r="H27" s="3">
        <f t="shared" ref="H27:Z27" si="20">IFERROR(H4/H21,"")</f>
        <v>472.98319513543396</v>
      </c>
      <c r="I27" s="3">
        <f t="shared" si="20"/>
        <v>511.0369817578773</v>
      </c>
      <c r="J27" s="3">
        <f t="shared" si="20"/>
        <v>518.88065229408517</v>
      </c>
      <c r="K27" s="3">
        <f t="shared" si="20"/>
        <v>485.90865118850195</v>
      </c>
      <c r="L27" s="3">
        <f t="shared" si="20"/>
        <v>395.94953012714205</v>
      </c>
      <c r="M27" s="3">
        <f t="shared" si="20"/>
        <v>364.80027639579879</v>
      </c>
      <c r="N27" s="3">
        <f t="shared" si="20"/>
        <v>463.85395863052781</v>
      </c>
      <c r="O27" s="3">
        <f t="shared" si="20"/>
        <v>458.65139087018542</v>
      </c>
      <c r="P27" s="3">
        <f t="shared" si="20"/>
        <v>435.49457917261054</v>
      </c>
      <c r="Q27" s="3">
        <f t="shared" si="20"/>
        <v>443.34935805991438</v>
      </c>
      <c r="R27" s="3">
        <f t="shared" si="20"/>
        <v>702.39722470904212</v>
      </c>
      <c r="S27" s="3">
        <f t="shared" si="20"/>
        <v>1472.0464646464648</v>
      </c>
      <c r="T27" s="3">
        <f t="shared" si="20"/>
        <v>1414.1263468013467</v>
      </c>
      <c r="U27" s="3">
        <f t="shared" si="20"/>
        <v>1218.6854868913858</v>
      </c>
      <c r="V27" s="3">
        <f t="shared" si="20"/>
        <v>945.25945692883897</v>
      </c>
      <c r="W27" s="3">
        <f t="shared" si="20"/>
        <v>946.40177187153927</v>
      </c>
      <c r="X27" s="3">
        <f t="shared" si="20"/>
        <v>725.31118493909196</v>
      </c>
      <c r="Y27" s="3">
        <f t="shared" si="20"/>
        <v>784.18591731266145</v>
      </c>
      <c r="Z27" s="3">
        <f t="shared" si="20"/>
        <v>625.51782945736431</v>
      </c>
    </row>
    <row r="28" spans="1:26" ht="15.5" x14ac:dyDescent="0.35">
      <c r="C28" t="s">
        <v>61</v>
      </c>
      <c r="D28" s="4">
        <f>IFERROR(_xlfn.RRI(5,I27,D27),"")</f>
        <v>-0.25338364304208605</v>
      </c>
      <c r="E28" s="4">
        <f>IFERROR(_xlfn.RRI(5,J27,E27),"")</f>
        <v>-0.25644651905941473</v>
      </c>
      <c r="H28" s="4">
        <f t="shared" ref="H28:Z28" si="21">IFERROR(_xlfn.RRI(5,M27,H27),"")</f>
        <v>5.331461557429229E-2</v>
      </c>
      <c r="I28" s="4">
        <f t="shared" si="21"/>
        <v>1.9563342568049924E-2</v>
      </c>
      <c r="J28" s="4">
        <f t="shared" si="21"/>
        <v>2.4983684639866777E-2</v>
      </c>
      <c r="K28" s="4">
        <f t="shared" si="21"/>
        <v>2.2149394196727679E-2</v>
      </c>
      <c r="L28" s="4">
        <f t="shared" si="21"/>
        <v>-2.2360478960980257E-2</v>
      </c>
      <c r="M28" s="4">
        <f t="shared" si="21"/>
        <v>-0.12280837951871748</v>
      </c>
      <c r="N28" s="4">
        <f t="shared" si="21"/>
        <v>-0.20623499198521289</v>
      </c>
      <c r="O28" s="4">
        <f t="shared" si="21"/>
        <v>-0.20163975968638004</v>
      </c>
      <c r="P28" s="4">
        <f t="shared" si="21"/>
        <v>-0.18601158693566788</v>
      </c>
      <c r="Q28" s="4">
        <f t="shared" si="21"/>
        <v>-0.14051359696172083</v>
      </c>
      <c r="R28" s="4">
        <f t="shared" si="21"/>
        <v>-5.7890358327607583E-2</v>
      </c>
      <c r="S28" s="4">
        <f t="shared" si="21"/>
        <v>0.1520714883585832</v>
      </c>
      <c r="T28" s="4">
        <f t="shared" si="21"/>
        <v>0.1251588357168878</v>
      </c>
      <c r="U28" s="4">
        <f t="shared" si="21"/>
        <v>0.14269516350885492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5.8841432484530035E-3</v>
      </c>
      <c r="J29" s="4">
        <f t="shared" si="22"/>
        <v>0.37956613016095159</v>
      </c>
      <c r="K29" s="4">
        <f t="shared" si="22"/>
        <v>0.28391734052111417</v>
      </c>
      <c r="L29" s="4">
        <f t="shared" si="22"/>
        <v>0.63532177490449593</v>
      </c>
      <c r="M29" s="4">
        <f t="shared" si="22"/>
        <v>0.32258064516129037</v>
      </c>
      <c r="N29" s="4">
        <f t="shared" si="22"/>
        <v>-0.51906542056074767</v>
      </c>
      <c r="O29" s="4">
        <f t="shared" si="22"/>
        <v>0.6645924082140634</v>
      </c>
      <c r="P29" s="4">
        <f t="shared" si="22"/>
        <v>0.20419632821281375</v>
      </c>
      <c r="Q29" s="4">
        <f t="shared" si="22"/>
        <v>-1.0919710544452101</v>
      </c>
      <c r="R29" s="4">
        <f t="shared" si="22"/>
        <v>-14.958633958633961</v>
      </c>
      <c r="S29" s="4">
        <f t="shared" si="22"/>
        <v>-0.8443163097199341</v>
      </c>
      <c r="T29" s="4">
        <f t="shared" si="22"/>
        <v>-0.17394531733267354</v>
      </c>
      <c r="U29" s="4">
        <f t="shared" si="22"/>
        <v>0.26149044088958245</v>
      </c>
      <c r="V29" s="4">
        <f t="shared" si="22"/>
        <v>7.0279556457913017E-4</v>
      </c>
      <c r="W29" s="4">
        <f t="shared" si="22"/>
        <v>0.1521367521367521</v>
      </c>
      <c r="X29" s="4">
        <f t="shared" si="22"/>
        <v>0.77046830200700867</v>
      </c>
      <c r="Y29" s="4">
        <f t="shared" si="22"/>
        <v>5.3886184320966944E-2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-7.4463860700540715E-2</v>
      </c>
      <c r="I30" s="4">
        <f t="shared" si="23"/>
        <v>-1.5116521499750048E-2</v>
      </c>
      <c r="J30" s="4">
        <f t="shared" si="23"/>
        <v>6.7856377993961992E-2</v>
      </c>
      <c r="K30" s="4">
        <f t="shared" si="23"/>
        <v>0.227198453884952</v>
      </c>
      <c r="L30" s="4">
        <f t="shared" si="23"/>
        <v>8.5387143998616757E-2</v>
      </c>
      <c r="M30" s="4">
        <f t="shared" si="23"/>
        <v>-0.21354497550731899</v>
      </c>
      <c r="N30" s="4">
        <f t="shared" si="23"/>
        <v>1.134318539942006E-2</v>
      </c>
      <c r="O30" s="4">
        <f t="shared" si="23"/>
        <v>5.3173593438453702E-2</v>
      </c>
      <c r="P30" s="4">
        <f t="shared" si="23"/>
        <v>-1.7716905967059819E-2</v>
      </c>
      <c r="Q30" s="4">
        <f t="shared" si="23"/>
        <v>-0.36880536758446697</v>
      </c>
      <c r="R30" s="4">
        <f t="shared" si="23"/>
        <v>-0.5228430341173137</v>
      </c>
      <c r="S30" s="4">
        <f t="shared" si="23"/>
        <v>4.095823401927929E-2</v>
      </c>
      <c r="T30" s="4">
        <f t="shared" si="23"/>
        <v>0.16037022021858158</v>
      </c>
      <c r="U30" s="4">
        <f t="shared" si="23"/>
        <v>0.28926029563450423</v>
      </c>
      <c r="V30" s="4">
        <f t="shared" si="23"/>
        <v>-1.2070084573503404E-3</v>
      </c>
      <c r="W30" s="4">
        <f t="shared" si="23"/>
        <v>0.30482169794612141</v>
      </c>
      <c r="X30" s="4">
        <f t="shared" si="23"/>
        <v>-7.5077518065267218E-2</v>
      </c>
      <c r="Y30" s="4">
        <f t="shared" si="23"/>
        <v>0.25365877738919357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1247.8800000000001</v>
      </c>
      <c r="E32" s="3">
        <f>IFERROR(INDEX(E51:E500,MATCH($A$32,$C$51:$C$500,0)),"")</f>
        <v>1273.5899999999999</v>
      </c>
      <c r="H32" s="3">
        <f>IFERROR(INDEX(D32:G32,COUNT(D32:G32)),"")</f>
        <v>1273.5899999999999</v>
      </c>
      <c r="I32" s="3">
        <f t="shared" ref="I32:Z32" si="24">IFERROR(INDEX(I51:I500,MATCH($C$32,$C$51:$C$500,0)),"")</f>
        <v>1267.17</v>
      </c>
      <c r="J32" s="3">
        <f t="shared" si="24"/>
        <v>1177.49</v>
      </c>
      <c r="K32" s="3">
        <f t="shared" si="24"/>
        <v>1105.33</v>
      </c>
      <c r="L32" s="3">
        <f t="shared" si="24"/>
        <v>1039.69</v>
      </c>
      <c r="M32" s="3">
        <f t="shared" si="24"/>
        <v>1011.95</v>
      </c>
      <c r="N32" s="3">
        <f t="shared" si="24"/>
        <v>1250.6400000000001</v>
      </c>
      <c r="O32" s="3">
        <f t="shared" si="24"/>
        <v>857.17</v>
      </c>
      <c r="P32" s="3">
        <f t="shared" si="24"/>
        <v>800.63</v>
      </c>
      <c r="Q32" s="3">
        <f t="shared" si="24"/>
        <v>767.07</v>
      </c>
      <c r="R32" s="3">
        <f t="shared" si="24"/>
        <v>863.46</v>
      </c>
      <c r="S32" s="3">
        <f t="shared" si="24"/>
        <v>1583.06</v>
      </c>
      <c r="T32" s="3">
        <f t="shared" si="24"/>
        <v>1438.47</v>
      </c>
      <c r="U32" s="3">
        <f t="shared" si="24"/>
        <v>1323.2</v>
      </c>
      <c r="V32" s="3">
        <f t="shared" si="24"/>
        <v>1170.42</v>
      </c>
      <c r="W32" s="3">
        <f t="shared" si="24"/>
        <v>1011.35</v>
      </c>
      <c r="X32" s="3">
        <f t="shared" si="24"/>
        <v>876.42</v>
      </c>
      <c r="Y32" s="3">
        <f t="shared" si="24"/>
        <v>624.49</v>
      </c>
      <c r="Z32" s="3">
        <f t="shared" si="24"/>
        <v>553.87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1.84</v>
      </c>
      <c r="E33" s="3">
        <f>IFERROR(INDEX(E51:E500,MATCH($A$33,$C$51:$C$500,0)),"")</f>
        <v>2.11</v>
      </c>
      <c r="H33" s="3">
        <f>IFERROR(INDEX(D33:G33,COUNT(D33:G33)),"")</f>
        <v>2.11</v>
      </c>
      <c r="I33" s="3">
        <f t="shared" ref="I33:Z33" si="25">IFERROR(INDEX(I51:I500,MATCH($C$33,$C$51:$C$500,0)),"")</f>
        <v>4.0599999999999996</v>
      </c>
      <c r="J33" s="3">
        <f t="shared" si="25"/>
        <v>0.8</v>
      </c>
      <c r="K33" s="3">
        <f t="shared" si="25"/>
        <v>0.83</v>
      </c>
      <c r="L33" s="3">
        <f t="shared" si="25"/>
        <v>0.98</v>
      </c>
      <c r="M33" s="3">
        <f t="shared" si="25"/>
        <v>1.52</v>
      </c>
      <c r="N33" s="3">
        <f t="shared" si="25"/>
        <v>2.41</v>
      </c>
      <c r="O33" s="3">
        <f t="shared" si="25"/>
        <v>1.48</v>
      </c>
      <c r="P33" s="3">
        <f t="shared" si="25"/>
        <v>0.78</v>
      </c>
      <c r="Q33" s="3">
        <f t="shared" si="25"/>
        <v>0.81</v>
      </c>
      <c r="R33" s="3">
        <f t="shared" si="25"/>
        <v>0.64</v>
      </c>
      <c r="S33" s="3">
        <f t="shared" si="25"/>
        <v>0.63</v>
      </c>
      <c r="T33" s="3">
        <f t="shared" si="25"/>
        <v>1.1000000000000001</v>
      </c>
      <c r="U33" s="3">
        <f t="shared" si="25"/>
        <v>1</v>
      </c>
      <c r="V33" s="3">
        <f t="shared" si="25"/>
        <v>1.18</v>
      </c>
      <c r="W33" s="3">
        <f t="shared" si="25"/>
        <v>1.38</v>
      </c>
      <c r="X33" s="3">
        <f t="shared" si="25"/>
        <v>2.09</v>
      </c>
      <c r="Y33" s="3">
        <f t="shared" si="25"/>
        <v>1.27</v>
      </c>
      <c r="Z33" s="3">
        <f t="shared" si="25"/>
        <v>0.88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104.17</v>
      </c>
      <c r="E34" s="3">
        <f>IFERROR(INDEX(E51:E500,MATCH($A$34,$C$51:$C$500,0)),"")</f>
        <v>105.78</v>
      </c>
      <c r="H34" s="3">
        <f>IFERROR(INDEX(D34:G34,COUNT(D34:G34)),"")</f>
        <v>105.78</v>
      </c>
      <c r="I34" s="3">
        <f t="shared" ref="I34:Z34" si="26">IFERROR(INDEX(I51:I500,MATCH($C$34,$C$51:$C$500,0)),"")</f>
        <v>51.94</v>
      </c>
      <c r="J34" s="3">
        <f t="shared" si="26"/>
        <v>9.59</v>
      </c>
      <c r="K34" s="3">
        <f t="shared" si="26"/>
        <v>12.88</v>
      </c>
      <c r="L34" s="3">
        <f t="shared" si="26"/>
        <v>18.239999999999998</v>
      </c>
      <c r="M34" s="3">
        <f t="shared" si="26"/>
        <v>45.11</v>
      </c>
      <c r="N34" s="3">
        <f t="shared" si="26"/>
        <v>117.37</v>
      </c>
      <c r="O34" s="3">
        <f t="shared" si="26"/>
        <v>23.64</v>
      </c>
      <c r="P34" s="3">
        <f t="shared" si="26"/>
        <v>19.45</v>
      </c>
      <c r="Q34" s="3">
        <f t="shared" si="26"/>
        <v>23.42</v>
      </c>
      <c r="R34" s="3">
        <f t="shared" si="26"/>
        <v>-1.9</v>
      </c>
      <c r="S34" s="3">
        <f t="shared" si="26"/>
        <v>47.76</v>
      </c>
      <c r="T34" s="3">
        <f t="shared" si="26"/>
        <v>11.84</v>
      </c>
      <c r="U34" s="3">
        <f t="shared" si="26"/>
        <v>8.1999999999999993</v>
      </c>
      <c r="V34" s="3">
        <f t="shared" si="26"/>
        <v>10.81</v>
      </c>
      <c r="W34" s="3">
        <f t="shared" si="26"/>
        <v>10.89</v>
      </c>
      <c r="X34" s="3">
        <f t="shared" si="26"/>
        <v>16.5</v>
      </c>
      <c r="Y34" s="3">
        <f t="shared" si="26"/>
        <v>12.66</v>
      </c>
      <c r="Z34" s="3">
        <f t="shared" si="26"/>
        <v>8.16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19.399999999999999</v>
      </c>
      <c r="E35" s="3">
        <f>IFERROR(INDEX(E51:E500,MATCH($A$35,$C$51:$C$500,0)),"")</f>
        <v>22.81</v>
      </c>
      <c r="H35" s="3">
        <f>IFERROR(INDEX(D35:G35,COUNT(D35:G35)),"")</f>
        <v>22.81</v>
      </c>
      <c r="I35" s="3">
        <f t="shared" ref="I35:Z35" si="27">IFERROR(INDEX(I51:I500,MATCH($C$35,$C$51:$C$500,0)),"")</f>
        <v>10.08</v>
      </c>
      <c r="J35" s="3">
        <f t="shared" si="27"/>
        <v>1.82</v>
      </c>
      <c r="K35" s="3">
        <f t="shared" si="27"/>
        <v>1.89</v>
      </c>
      <c r="L35" s="3">
        <f t="shared" si="27"/>
        <v>2.56</v>
      </c>
      <c r="M35" s="3">
        <f t="shared" si="27"/>
        <v>4.21</v>
      </c>
      <c r="N35" s="3">
        <f t="shared" si="27"/>
        <v>6.51</v>
      </c>
      <c r="O35" s="3">
        <f t="shared" si="27"/>
        <v>2.76</v>
      </c>
      <c r="P35" s="3">
        <f t="shared" si="27"/>
        <v>1.44</v>
      </c>
      <c r="Q35" s="3">
        <f t="shared" si="27"/>
        <v>1.41</v>
      </c>
      <c r="R35" s="3">
        <f t="shared" si="27"/>
        <v>0.79</v>
      </c>
      <c r="S35" s="3">
        <f t="shared" si="27"/>
        <v>0.67</v>
      </c>
      <c r="T35" s="3">
        <f t="shared" si="27"/>
        <v>1.1200000000000001</v>
      </c>
      <c r="U35" s="3">
        <f t="shared" si="27"/>
        <v>1.0900000000000001</v>
      </c>
      <c r="V35" s="3">
        <f t="shared" si="27"/>
        <v>1.46</v>
      </c>
      <c r="W35" s="3">
        <f t="shared" si="27"/>
        <v>1.47</v>
      </c>
      <c r="X35" s="3">
        <f t="shared" si="27"/>
        <v>2.5299999999999998</v>
      </c>
      <c r="Y35" s="3">
        <f t="shared" si="27"/>
        <v>1.01</v>
      </c>
      <c r="Z35" s="3">
        <f t="shared" si="27"/>
        <v>0.78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4289517000000</v>
      </c>
      <c r="E51" s="5">
        <v>4266749000000</v>
      </c>
      <c r="F51" s="5">
        <v>4607644000000</v>
      </c>
      <c r="G51" s="5">
        <v>4639382000000</v>
      </c>
      <c r="I51" s="5">
        <v>18489318000000</v>
      </c>
      <c r="J51" s="5">
        <v>18773102000000</v>
      </c>
      <c r="K51" s="5">
        <v>17580175000000</v>
      </c>
      <c r="L51" s="5">
        <v>14325454000000</v>
      </c>
      <c r="M51" s="5">
        <v>13198474000000</v>
      </c>
      <c r="N51" s="5">
        <v>13006465000000</v>
      </c>
      <c r="O51" s="5">
        <v>12860585000000</v>
      </c>
      <c r="P51" s="5">
        <v>12211268000000</v>
      </c>
      <c r="Q51" s="5">
        <v>12431516000000</v>
      </c>
      <c r="R51" s="5">
        <v>15691554000000</v>
      </c>
      <c r="S51" s="5">
        <v>17487912000000</v>
      </c>
      <c r="T51" s="5">
        <v>16799821000000</v>
      </c>
      <c r="U51" s="5">
        <v>13015561000000</v>
      </c>
      <c r="V51" s="5">
        <v>10095371000000</v>
      </c>
      <c r="W51" s="5">
        <v>8546008000000</v>
      </c>
      <c r="X51" s="5">
        <v>6549560000000</v>
      </c>
      <c r="Y51" s="5">
        <v>6069599000000</v>
      </c>
      <c r="Z51" s="5">
        <v>4841508000000</v>
      </c>
    </row>
    <row r="52" spans="2:26" ht="15.5" x14ac:dyDescent="0.35">
      <c r="C52" t="s">
        <v>1010</v>
      </c>
      <c r="V52" s="5">
        <v>9185865000000</v>
      </c>
      <c r="W52" s="5">
        <v>7707960000000</v>
      </c>
      <c r="X52" s="5">
        <v>5915777000000</v>
      </c>
      <c r="Y52" s="5">
        <v>5722531000000</v>
      </c>
      <c r="Z52" s="5">
        <v>4332056000000</v>
      </c>
    </row>
    <row r="53" spans="2:26" ht="15.5" x14ac:dyDescent="0.35">
      <c r="C53" t="s">
        <v>519</v>
      </c>
      <c r="D53" s="5">
        <v>3451227000000</v>
      </c>
      <c r="E53" s="5">
        <v>3386706000000</v>
      </c>
      <c r="F53" s="5">
        <v>3656023000000</v>
      </c>
      <c r="G53" s="5">
        <v>3718001000000</v>
      </c>
      <c r="I53" s="5">
        <v>14791507000000</v>
      </c>
      <c r="J53" s="5">
        <v>14959489000000</v>
      </c>
      <c r="K53" s="5">
        <v>13798469000000</v>
      </c>
      <c r="L53" s="5">
        <v>11211686000000</v>
      </c>
      <c r="M53" s="5">
        <v>10434468000000</v>
      </c>
      <c r="N53" s="5">
        <v>10450915000000</v>
      </c>
      <c r="O53" s="5">
        <v>10114747000000</v>
      </c>
      <c r="P53" s="5">
        <v>9419839000000</v>
      </c>
      <c r="Q53" s="5">
        <v>9726541000000</v>
      </c>
      <c r="R53" s="5">
        <v>13013698000000</v>
      </c>
      <c r="S53" s="5">
        <v>14806228000000</v>
      </c>
      <c r="T53" s="5">
        <v>14221627000000</v>
      </c>
      <c r="U53" s="5">
        <v>10772325000000</v>
      </c>
    </row>
    <row r="54" spans="2:26" ht="15.5" x14ac:dyDescent="0.35">
      <c r="C54" t="s">
        <v>920</v>
      </c>
      <c r="D54" s="5">
        <v>448543000000</v>
      </c>
      <c r="E54" s="5">
        <v>489098000000</v>
      </c>
      <c r="F54" s="5">
        <v>532253000000</v>
      </c>
      <c r="G54" s="5">
        <v>541356000000</v>
      </c>
      <c r="I54" s="5">
        <v>2243457000000</v>
      </c>
      <c r="J54" s="5">
        <v>2253550000000</v>
      </c>
      <c r="K54" s="5">
        <v>2240675000000</v>
      </c>
      <c r="L54" s="5">
        <v>1606344000000</v>
      </c>
      <c r="M54" s="5">
        <v>1460853000000</v>
      </c>
      <c r="N54" s="5">
        <v>1472863000000</v>
      </c>
      <c r="O54" s="5">
        <v>1627316000000</v>
      </c>
      <c r="P54" s="5">
        <v>1661113000000</v>
      </c>
      <c r="Q54" s="5">
        <v>1471605000000</v>
      </c>
      <c r="R54" s="5">
        <v>1384872000000</v>
      </c>
      <c r="S54" s="5">
        <v>1324594000000</v>
      </c>
      <c r="T54" s="5">
        <v>1324896000000</v>
      </c>
      <c r="U54" s="5">
        <v>1154274000000</v>
      </c>
    </row>
    <row r="55" spans="2:26" ht="15.5" x14ac:dyDescent="0.35">
      <c r="C55" t="s">
        <v>2267</v>
      </c>
      <c r="D55" s="5">
        <v>3899770000000</v>
      </c>
      <c r="E55" s="5">
        <v>3875804000000</v>
      </c>
      <c r="F55" s="5">
        <v>4188276000000</v>
      </c>
      <c r="G55" s="5">
        <v>4259357000000</v>
      </c>
      <c r="I55" s="5">
        <v>17034964000000</v>
      </c>
      <c r="J55" s="5">
        <v>17213039000000</v>
      </c>
      <c r="K55" s="5">
        <v>16039144000000</v>
      </c>
      <c r="L55" s="5">
        <v>12818030000000</v>
      </c>
      <c r="M55" s="5">
        <v>11895321000000</v>
      </c>
      <c r="N55" s="5">
        <v>11923778000000</v>
      </c>
      <c r="O55" s="5">
        <v>11742063000000</v>
      </c>
      <c r="P55" s="5">
        <v>11080952000000</v>
      </c>
      <c r="Q55" s="5">
        <v>11198146000000</v>
      </c>
      <c r="R55" s="5">
        <v>14398570000000</v>
      </c>
      <c r="S55" s="5">
        <v>16130822000000</v>
      </c>
      <c r="T55" s="5">
        <v>15546523000000</v>
      </c>
      <c r="U55" s="5">
        <v>11926599000000</v>
      </c>
      <c r="V55" s="5">
        <v>9185865000000</v>
      </c>
      <c r="W55" s="5">
        <v>7707960000000</v>
      </c>
      <c r="X55" s="5">
        <v>5915777000000</v>
      </c>
      <c r="Y55" s="5">
        <v>5722531000000</v>
      </c>
      <c r="Z55" s="5">
        <v>4332056000000</v>
      </c>
    </row>
    <row r="56" spans="2:26" ht="15.5" x14ac:dyDescent="0.35">
      <c r="C56" t="s">
        <v>614</v>
      </c>
      <c r="D56" s="5">
        <v>389747000000</v>
      </c>
      <c r="E56" s="5">
        <v>390945000000</v>
      </c>
      <c r="F56" s="5">
        <v>419368000000</v>
      </c>
      <c r="G56" s="5">
        <v>380025000000</v>
      </c>
      <c r="I56" s="5">
        <v>1454354000000</v>
      </c>
      <c r="J56" s="5">
        <v>1560063000000</v>
      </c>
      <c r="K56" s="5">
        <v>1541031000000</v>
      </c>
      <c r="L56" s="5">
        <v>1507424000000</v>
      </c>
      <c r="M56" s="5">
        <v>1303153000000</v>
      </c>
      <c r="N56" s="5">
        <v>1082687000000</v>
      </c>
      <c r="O56" s="5">
        <v>1118522000000</v>
      </c>
      <c r="P56" s="5">
        <v>1130316000000</v>
      </c>
      <c r="Q56" s="5">
        <v>1233370000000</v>
      </c>
      <c r="R56" s="5">
        <v>1292984000000</v>
      </c>
      <c r="S56" s="5">
        <v>1357090000000</v>
      </c>
      <c r="T56" s="5">
        <v>1253298000000</v>
      </c>
      <c r="U56" s="5">
        <v>1088962000000</v>
      </c>
      <c r="V56" s="5">
        <v>909506000000</v>
      </c>
      <c r="W56" s="5">
        <v>838048000000</v>
      </c>
      <c r="X56" s="5">
        <v>633783000000</v>
      </c>
      <c r="Y56" s="5">
        <v>347068000000</v>
      </c>
      <c r="Z56" s="5">
        <v>509452000000</v>
      </c>
    </row>
    <row r="57" spans="2:26" ht="15.5" x14ac:dyDescent="0.35">
      <c r="C57" t="s">
        <v>85</v>
      </c>
      <c r="D57" s="5">
        <v>-1488215000000</v>
      </c>
      <c r="E57" s="5">
        <v>-1452102000000</v>
      </c>
      <c r="F57" s="5">
        <v>-1454905000000</v>
      </c>
      <c r="G57" s="5">
        <v>-1823502000000</v>
      </c>
      <c r="I57" s="5">
        <v>-7012702000000</v>
      </c>
      <c r="J57" s="5">
        <v>-7362285000000</v>
      </c>
      <c r="K57" s="5">
        <v>-6419754000000</v>
      </c>
      <c r="L57" s="5">
        <v>-4057755000000</v>
      </c>
      <c r="M57" s="5">
        <v>-4245668000000</v>
      </c>
      <c r="N57" s="5">
        <v>-5381988000000</v>
      </c>
      <c r="O57" s="5">
        <v>-6021095000000</v>
      </c>
      <c r="P57" s="5">
        <v>-5680767000000</v>
      </c>
      <c r="Q57" s="5">
        <v>-5973920000000</v>
      </c>
      <c r="R57" s="5">
        <v>-8566354000000</v>
      </c>
      <c r="S57" s="5">
        <v>-9990363000000</v>
      </c>
      <c r="T57" s="5">
        <v>-10181589000000</v>
      </c>
      <c r="U57" s="5">
        <v>-6852141000000</v>
      </c>
      <c r="V57" s="5">
        <v>-4403821000000</v>
      </c>
      <c r="W57" s="5">
        <v>-3971384000000</v>
      </c>
      <c r="X57" s="5">
        <v>-2798118000000</v>
      </c>
      <c r="Y57" s="5">
        <v>-3198109000000</v>
      </c>
      <c r="Z57" s="5">
        <v>-2336141000000</v>
      </c>
    </row>
    <row r="58" spans="2:26" ht="15.5" x14ac:dyDescent="0.35">
      <c r="C58" t="s">
        <v>1012</v>
      </c>
      <c r="V58" s="5">
        <v>-4377456000000</v>
      </c>
      <c r="W58" s="5">
        <v>-3966675000000</v>
      </c>
      <c r="X58" s="5">
        <v>-2798118000000</v>
      </c>
      <c r="Y58" s="5">
        <v>-3192960000000</v>
      </c>
      <c r="Z58" s="5">
        <v>-2329828000000</v>
      </c>
    </row>
    <row r="59" spans="2:26" ht="15.5" x14ac:dyDescent="0.35">
      <c r="C59" t="s">
        <v>520</v>
      </c>
      <c r="D59" s="5">
        <v>-1324032000000</v>
      </c>
      <c r="E59" s="5">
        <v>-1270061000000</v>
      </c>
      <c r="F59" s="5">
        <v>-1277438000000</v>
      </c>
      <c r="G59" s="5">
        <v>-1591399000000</v>
      </c>
      <c r="I59" s="5">
        <v>-6019109000000</v>
      </c>
      <c r="J59" s="5">
        <v>-6222853000000</v>
      </c>
      <c r="K59" s="5">
        <v>-5591605000000</v>
      </c>
      <c r="L59" s="5">
        <v>-3524146000000</v>
      </c>
      <c r="M59" s="5">
        <v>-3720570000000</v>
      </c>
      <c r="N59" s="5">
        <v>-4768378000000</v>
      </c>
      <c r="O59" s="5">
        <v>-5372123000000</v>
      </c>
      <c r="P59" s="5">
        <v>-5026890000000</v>
      </c>
      <c r="Q59" s="5">
        <v>-5424405000000</v>
      </c>
      <c r="R59" s="5">
        <v>-7919237000000</v>
      </c>
      <c r="S59" s="5">
        <v>-9284890000000</v>
      </c>
      <c r="T59" s="5">
        <v>-9419502000000</v>
      </c>
      <c r="U59" s="5">
        <v>-6224366000000</v>
      </c>
    </row>
    <row r="60" spans="2:26" ht="15.5" x14ac:dyDescent="0.35">
      <c r="C60" t="s">
        <v>921</v>
      </c>
      <c r="D60" s="5">
        <v>-164183000000</v>
      </c>
      <c r="E60" s="5">
        <v>-182041000000</v>
      </c>
      <c r="F60" s="5">
        <v>-177467000000</v>
      </c>
      <c r="G60" s="5">
        <v>-232103000000</v>
      </c>
      <c r="I60" s="5">
        <v>-993593000000</v>
      </c>
      <c r="J60" s="5">
        <v>-1139432000000</v>
      </c>
      <c r="K60" s="5">
        <v>-828149000000</v>
      </c>
      <c r="L60" s="5">
        <v>-533609000000</v>
      </c>
      <c r="M60" s="5">
        <v>-525098000000</v>
      </c>
      <c r="N60" s="5">
        <v>-613610000000</v>
      </c>
      <c r="O60" s="5">
        <v>-648972000000</v>
      </c>
      <c r="P60" s="5">
        <v>-653877000000</v>
      </c>
      <c r="Q60" s="5">
        <v>-549515000000</v>
      </c>
      <c r="R60" s="5">
        <v>-595892000000</v>
      </c>
      <c r="S60" s="5">
        <v>-649033000000</v>
      </c>
      <c r="T60" s="5">
        <v>-697522000000</v>
      </c>
      <c r="U60" s="5">
        <v>-566678000000</v>
      </c>
    </row>
    <row r="61" spans="2:26" ht="15.5" x14ac:dyDescent="0.35">
      <c r="C61" t="s">
        <v>2268</v>
      </c>
      <c r="D61" s="5">
        <v>-1488215000000</v>
      </c>
      <c r="E61" s="5">
        <v>-1452102000000</v>
      </c>
      <c r="F61" s="5">
        <v>-1454905000000</v>
      </c>
      <c r="G61" s="5">
        <v>-1823502000000</v>
      </c>
      <c r="I61" s="5">
        <v>-7012702000000</v>
      </c>
      <c r="J61" s="5">
        <v>-7362285000000</v>
      </c>
      <c r="K61" s="5">
        <v>-6419754000000</v>
      </c>
      <c r="L61" s="5">
        <v>-4057755000000</v>
      </c>
      <c r="M61" s="5">
        <v>-4245668000000</v>
      </c>
      <c r="N61" s="5">
        <v>-5381988000000</v>
      </c>
      <c r="O61" s="5">
        <v>-6021095000000</v>
      </c>
      <c r="P61" s="5">
        <v>-5680767000000</v>
      </c>
      <c r="Q61" s="5">
        <v>-5973920000000</v>
      </c>
      <c r="R61" s="5">
        <v>-8515129000000</v>
      </c>
      <c r="S61" s="5">
        <v>-9933923000000</v>
      </c>
      <c r="T61" s="5">
        <v>-10117024000000</v>
      </c>
      <c r="U61" s="5">
        <v>-6791044000000</v>
      </c>
      <c r="V61" s="5">
        <v>-4377456000000</v>
      </c>
      <c r="W61" s="5">
        <v>-3966675000000</v>
      </c>
      <c r="X61" s="5">
        <v>-2798118000000</v>
      </c>
      <c r="Y61" s="5">
        <v>-3192960000000</v>
      </c>
      <c r="Z61" s="5">
        <v>-2329828000000</v>
      </c>
    </row>
    <row r="62" spans="2:26" ht="15.5" x14ac:dyDescent="0.35">
      <c r="C62" t="s">
        <v>615</v>
      </c>
      <c r="R62" s="5">
        <v>-51225000000</v>
      </c>
      <c r="S62" s="5">
        <v>-56440000000</v>
      </c>
      <c r="T62" s="5">
        <v>-64565000000</v>
      </c>
      <c r="U62" s="5">
        <v>-61097000000</v>
      </c>
      <c r="V62" s="5">
        <v>-26365000000</v>
      </c>
      <c r="W62" s="5">
        <v>-4709000000</v>
      </c>
      <c r="Y62" s="5">
        <v>-5149000000</v>
      </c>
      <c r="Z62" s="5">
        <v>-6313000000</v>
      </c>
    </row>
    <row r="63" spans="2:26" ht="15.5" x14ac:dyDescent="0.35">
      <c r="C63" t="s">
        <v>616</v>
      </c>
      <c r="D63" s="5">
        <v>-1488215000000</v>
      </c>
      <c r="E63" s="5">
        <v>-1452102000000</v>
      </c>
      <c r="F63" s="5">
        <v>-1454905000000</v>
      </c>
      <c r="G63" s="5">
        <v>-1823502000000</v>
      </c>
      <c r="I63" s="5">
        <v>-7012702000000</v>
      </c>
      <c r="J63" s="5">
        <v>-7362285000000</v>
      </c>
      <c r="K63" s="5">
        <v>-6419754000000</v>
      </c>
      <c r="L63" s="5">
        <v>-4057755000000</v>
      </c>
      <c r="M63" s="5">
        <v>-4245668000000</v>
      </c>
      <c r="N63" s="5">
        <v>-5381988000000</v>
      </c>
      <c r="O63" s="5">
        <v>-6021095000000</v>
      </c>
      <c r="P63" s="5">
        <v>-5680767000000</v>
      </c>
      <c r="Q63" s="5">
        <v>-5973920000000</v>
      </c>
      <c r="R63" s="5">
        <v>-8566354000000</v>
      </c>
      <c r="S63" s="5">
        <v>-9990363000000</v>
      </c>
      <c r="T63" s="5">
        <v>-10181589000000</v>
      </c>
      <c r="U63" s="5">
        <v>-6852141000000</v>
      </c>
      <c r="V63" s="5">
        <v>-4403821000000</v>
      </c>
      <c r="W63" s="5">
        <v>-3971384000000</v>
      </c>
      <c r="X63" s="5">
        <v>-2798118000000</v>
      </c>
      <c r="Y63" s="5">
        <v>-3198109000000</v>
      </c>
      <c r="Z63" s="5">
        <v>-2336141000000</v>
      </c>
    </row>
    <row r="64" spans="2:26" ht="15.5" x14ac:dyDescent="0.35">
      <c r="C64" t="s">
        <v>86</v>
      </c>
      <c r="D64" s="5">
        <v>2801302000000</v>
      </c>
      <c r="E64" s="5">
        <v>2814647000000</v>
      </c>
      <c r="F64" s="5">
        <v>3152739000000</v>
      </c>
      <c r="G64" s="5">
        <v>2815880000000</v>
      </c>
      <c r="I64" s="5">
        <v>11476616000000</v>
      </c>
      <c r="J64" s="5">
        <v>11410817000000</v>
      </c>
      <c r="K64" s="5">
        <v>11160421000000</v>
      </c>
      <c r="L64" s="5">
        <v>10267699000000</v>
      </c>
      <c r="M64" s="5">
        <v>8952806000000</v>
      </c>
      <c r="N64" s="5">
        <v>7624477000000</v>
      </c>
      <c r="O64" s="5">
        <v>6839490000000</v>
      </c>
      <c r="P64" s="5">
        <v>6530501000000</v>
      </c>
      <c r="Q64" s="5">
        <v>6457596000000</v>
      </c>
      <c r="R64" s="5">
        <v>7125200000000</v>
      </c>
      <c r="S64" s="5">
        <v>7497549000000</v>
      </c>
      <c r="T64" s="5">
        <v>6618232000000</v>
      </c>
      <c r="U64" s="5">
        <v>6163420000000</v>
      </c>
      <c r="V64" s="5">
        <v>5691550000000</v>
      </c>
      <c r="W64" s="5">
        <v>4574624000000</v>
      </c>
      <c r="X64" s="5">
        <v>3751442000000</v>
      </c>
      <c r="Y64" s="5">
        <v>2871490000000</v>
      </c>
      <c r="Z64" s="5">
        <v>2505367000000</v>
      </c>
    </row>
    <row r="65" spans="3:26" ht="15.5" x14ac:dyDescent="0.35">
      <c r="C65" t="s">
        <v>87</v>
      </c>
      <c r="D65" s="5">
        <v>-1769267000000</v>
      </c>
      <c r="E65" s="5">
        <v>-1626953000000</v>
      </c>
      <c r="F65" s="5">
        <v>-2240545000000</v>
      </c>
      <c r="G65" s="5">
        <v>-1221523000000</v>
      </c>
      <c r="I65" s="5">
        <v>-6845609000000</v>
      </c>
      <c r="J65" s="5">
        <v>-6802588000000</v>
      </c>
      <c r="K65" s="5">
        <v>-7810301000000</v>
      </c>
      <c r="L65" s="5">
        <v>-7653686000000</v>
      </c>
      <c r="M65" s="5">
        <v>-7387285000000</v>
      </c>
      <c r="N65" s="5">
        <v>-6009128000000</v>
      </c>
      <c r="O65" s="5">
        <v>-4828755000000</v>
      </c>
      <c r="P65" s="5">
        <v>-5311274000000</v>
      </c>
      <c r="Q65" s="5">
        <v>-5506464000000</v>
      </c>
      <c r="R65" s="5">
        <v>-15759234000000</v>
      </c>
      <c r="S65" s="5">
        <v>-7204014000000</v>
      </c>
      <c r="T65" s="5">
        <v>-4572009000000</v>
      </c>
      <c r="U65" s="5">
        <v>-4164311000000</v>
      </c>
      <c r="V65" s="5">
        <v>-3939806000000</v>
      </c>
      <c r="W65" s="5">
        <v>-3135405000000</v>
      </c>
      <c r="X65" s="5">
        <v>-2674646000000</v>
      </c>
      <c r="Y65" s="5">
        <v>-2131928000000</v>
      </c>
      <c r="Z65" s="5">
        <v>-1884520000000</v>
      </c>
    </row>
    <row r="66" spans="3:26" ht="15.5" x14ac:dyDescent="0.35">
      <c r="C66" t="s">
        <v>617</v>
      </c>
    </row>
    <row r="67" spans="3:26" ht="15.5" x14ac:dyDescent="0.35">
      <c r="C67" t="s">
        <v>838</v>
      </c>
      <c r="Y67" s="5">
        <v>198655000000</v>
      </c>
      <c r="Z67" s="5">
        <v>-126404000000</v>
      </c>
    </row>
    <row r="68" spans="3:26" ht="15.5" x14ac:dyDescent="0.35">
      <c r="C68" t="s">
        <v>837</v>
      </c>
      <c r="V68" s="5">
        <v>6297000000</v>
      </c>
      <c r="X68" s="5">
        <v>-89893000000</v>
      </c>
    </row>
    <row r="69" spans="3:26" ht="15.5" x14ac:dyDescent="0.35">
      <c r="C69" t="s">
        <v>93</v>
      </c>
      <c r="X69" s="5">
        <v>3932000000</v>
      </c>
      <c r="Y69" s="5">
        <v>128714000000</v>
      </c>
      <c r="Z69" s="5">
        <v>196186000000</v>
      </c>
    </row>
    <row r="70" spans="3:26" ht="15.5" x14ac:dyDescent="0.35">
      <c r="C70" t="s">
        <v>1011</v>
      </c>
      <c r="X70" s="5">
        <v>38452000000</v>
      </c>
      <c r="Y70" s="5">
        <v>46526000000</v>
      </c>
      <c r="Z70" s="5">
        <v>41331000000</v>
      </c>
    </row>
    <row r="71" spans="3:26" ht="15.5" x14ac:dyDescent="0.35">
      <c r="C71" t="s">
        <v>95</v>
      </c>
      <c r="J71" s="5">
        <v>-23516000000</v>
      </c>
      <c r="K71" s="5">
        <v>-27310000000</v>
      </c>
      <c r="L71" s="5">
        <v>-7583000000</v>
      </c>
      <c r="P71" s="5">
        <v>87333000000</v>
      </c>
      <c r="Q71" s="5">
        <v>239019000000</v>
      </c>
      <c r="R71" s="5">
        <v>235466000000</v>
      </c>
      <c r="S71" s="5">
        <v>241838000000</v>
      </c>
      <c r="T71" s="5">
        <v>241029000000</v>
      </c>
    </row>
    <row r="72" spans="3:26" ht="15.5" x14ac:dyDescent="0.35">
      <c r="C72" t="s">
        <v>2269</v>
      </c>
      <c r="Y72" s="5">
        <v>-484522000000</v>
      </c>
      <c r="Z72" s="5">
        <v>-345040000000</v>
      </c>
    </row>
    <row r="73" spans="3:26" ht="15.5" x14ac:dyDescent="0.35">
      <c r="C73" t="s">
        <v>97</v>
      </c>
      <c r="D73" s="5">
        <v>-465792000000</v>
      </c>
      <c r="E73" s="5">
        <v>-688931000000</v>
      </c>
      <c r="F73" s="5">
        <v>-139047000000</v>
      </c>
      <c r="G73" s="5">
        <v>456476000000</v>
      </c>
      <c r="I73" s="5">
        <v>735674000000</v>
      </c>
      <c r="J73" s="5">
        <v>-51126000000</v>
      </c>
      <c r="K73" s="5">
        <v>332535000000</v>
      </c>
      <c r="L73" s="5">
        <v>-702463000000</v>
      </c>
      <c r="M73" s="5">
        <v>175930000000</v>
      </c>
      <c r="N73" s="5">
        <v>489310000000</v>
      </c>
      <c r="O73" s="5">
        <v>84995000000</v>
      </c>
      <c r="P73" s="5">
        <v>40070000000</v>
      </c>
      <c r="Q73" s="5">
        <v>-22747000000</v>
      </c>
      <c r="R73" s="5">
        <v>-35684000000</v>
      </c>
      <c r="S73" s="5">
        <v>1648997000000</v>
      </c>
      <c r="T73" s="5">
        <v>60144000000</v>
      </c>
      <c r="U73" s="5">
        <v>-94755000000</v>
      </c>
      <c r="V73" s="5">
        <v>3136000000</v>
      </c>
      <c r="W73" s="5">
        <v>30838000000</v>
      </c>
    </row>
    <row r="74" spans="3:26" ht="15.5" x14ac:dyDescent="0.35">
      <c r="C74" t="s">
        <v>622</v>
      </c>
      <c r="D74" s="5">
        <v>209964000000</v>
      </c>
      <c r="E74" s="5">
        <v>276991000000</v>
      </c>
      <c r="F74" s="5">
        <v>201428000000</v>
      </c>
      <c r="G74" s="5">
        <v>436644000000</v>
      </c>
      <c r="I74" s="5">
        <v>1080158000000</v>
      </c>
      <c r="J74" s="5">
        <v>-64462000000</v>
      </c>
      <c r="K74" s="5">
        <v>368867000000</v>
      </c>
      <c r="L74" s="5">
        <v>221343000000</v>
      </c>
      <c r="M74" s="5">
        <v>938593000000</v>
      </c>
      <c r="N74" s="5">
        <v>1081198000000</v>
      </c>
      <c r="O74" s="5">
        <v>994983000000</v>
      </c>
      <c r="P74" s="5">
        <v>830980000000</v>
      </c>
      <c r="Q74" s="5">
        <v>2122589000000</v>
      </c>
      <c r="R74" s="5">
        <v>1027020000000</v>
      </c>
      <c r="S74" s="5">
        <v>851920000000</v>
      </c>
      <c r="T74" s="5">
        <v>801371000000</v>
      </c>
      <c r="U74" s="5">
        <v>229054000000</v>
      </c>
      <c r="V74" s="5">
        <v>225534000000</v>
      </c>
      <c r="W74" s="5">
        <v>199362000000</v>
      </c>
      <c r="X74" s="5">
        <v>213393000000</v>
      </c>
      <c r="Y74" s="5">
        <v>261657000000</v>
      </c>
      <c r="Z74" s="5">
        <v>242602000000</v>
      </c>
    </row>
    <row r="75" spans="3:26" ht="15.5" x14ac:dyDescent="0.35">
      <c r="C75" t="s">
        <v>508</v>
      </c>
    </row>
    <row r="76" spans="3:26" ht="15.5" x14ac:dyDescent="0.35">
      <c r="C76" t="s">
        <v>628</v>
      </c>
      <c r="D76" s="5">
        <v>-469015000000</v>
      </c>
      <c r="E76" s="5">
        <v>-450488000000</v>
      </c>
      <c r="F76" s="5">
        <v>-441841000000</v>
      </c>
      <c r="G76" s="5">
        <v>-364749000000</v>
      </c>
      <c r="I76" s="5">
        <v>-1701368000000</v>
      </c>
      <c r="J76" s="5">
        <v>-1858139000000</v>
      </c>
      <c r="K76" s="5">
        <v>-1831245000000</v>
      </c>
      <c r="L76" s="5">
        <v>-1878615000000</v>
      </c>
      <c r="M76" s="5">
        <v>-1717690000000</v>
      </c>
      <c r="N76" s="5">
        <v>-1771406000000</v>
      </c>
      <c r="O76" s="5">
        <v>-1884001000000</v>
      </c>
      <c r="P76" s="5">
        <v>-1742024000000</v>
      </c>
      <c r="Q76" s="5">
        <v>-1801827000000</v>
      </c>
      <c r="R76" s="5">
        <v>-1760182000000</v>
      </c>
      <c r="S76" s="5">
        <v>-1773186000000</v>
      </c>
      <c r="T76" s="5">
        <v>-1653542000000</v>
      </c>
      <c r="U76" s="5">
        <v>-1657242000000</v>
      </c>
      <c r="V76" s="5">
        <v>-1585118000000</v>
      </c>
      <c r="W76" s="5">
        <v>-1367180000000</v>
      </c>
      <c r="X76" s="5">
        <v>-1070169000000</v>
      </c>
      <c r="Y76" s="5">
        <v>-909164000000</v>
      </c>
      <c r="Z76" s="5">
        <v>-874687000000</v>
      </c>
    </row>
    <row r="77" spans="3:26" ht="15.5" x14ac:dyDescent="0.35">
      <c r="C77" t="s">
        <v>629</v>
      </c>
      <c r="D77" s="5">
        <v>-833446000000</v>
      </c>
      <c r="E77" s="5">
        <v>-838298000000</v>
      </c>
      <c r="F77" s="5">
        <v>-951789000000</v>
      </c>
      <c r="G77" s="5">
        <v>-909449000000</v>
      </c>
      <c r="I77" s="5">
        <v>-3446920000000</v>
      </c>
      <c r="J77" s="5">
        <v>-3168469000000</v>
      </c>
      <c r="K77" s="5">
        <v>-3336218000000</v>
      </c>
      <c r="L77" s="5">
        <v>-3034179000000</v>
      </c>
      <c r="M77" s="5">
        <v>-2823888000000</v>
      </c>
      <c r="N77" s="5">
        <v>-2819539000000</v>
      </c>
      <c r="O77" s="5">
        <v>-2501423000000</v>
      </c>
      <c r="P77" s="5">
        <v>-2380462000000</v>
      </c>
      <c r="Q77" s="5">
        <v>-2341513000000</v>
      </c>
      <c r="R77" s="5">
        <v>-2241129000000</v>
      </c>
      <c r="S77" s="5">
        <v>-2223497000000</v>
      </c>
      <c r="T77" s="5">
        <v>-2270091000000</v>
      </c>
      <c r="U77" s="5">
        <v>-2093150000000</v>
      </c>
      <c r="V77" s="5">
        <v>-1939294000000</v>
      </c>
      <c r="W77" s="5">
        <v>-1510469000000</v>
      </c>
      <c r="X77" s="5">
        <v>-1281960000000</v>
      </c>
      <c r="Y77" s="5">
        <v>-1155230000000</v>
      </c>
      <c r="Z77" s="5">
        <v>-940858000000</v>
      </c>
    </row>
    <row r="78" spans="3:26" ht="15.5" x14ac:dyDescent="0.35">
      <c r="C78" t="s">
        <v>623</v>
      </c>
      <c r="D78" s="5">
        <v>-421527000000</v>
      </c>
      <c r="E78" s="5">
        <v>-373698000000</v>
      </c>
      <c r="F78" s="5">
        <v>-477470000000</v>
      </c>
      <c r="G78" s="5">
        <v>-235280000000</v>
      </c>
      <c r="I78" s="5">
        <v>-1772904000000</v>
      </c>
      <c r="J78" s="5">
        <v>-1160229000000</v>
      </c>
      <c r="K78" s="5">
        <v>-2521090000000</v>
      </c>
      <c r="L78" s="5">
        <v>-2316801000000</v>
      </c>
      <c r="M78" s="5">
        <v>-3298709000000</v>
      </c>
      <c r="N78" s="5">
        <v>-2013763000000</v>
      </c>
      <c r="O78" s="5">
        <v>-1086106000000</v>
      </c>
      <c r="P78" s="5">
        <v>-1676421000000</v>
      </c>
      <c r="Q78" s="5">
        <v>-3127098000000</v>
      </c>
      <c r="R78" s="5">
        <v>-12207656000000</v>
      </c>
      <c r="S78" s="5">
        <v>-3678035000000</v>
      </c>
      <c r="T78" s="5">
        <v>-1178152000000</v>
      </c>
      <c r="U78" s="5">
        <v>-502595000000</v>
      </c>
      <c r="V78" s="5">
        <v>-498724000000</v>
      </c>
      <c r="W78" s="5">
        <v>-379372000000</v>
      </c>
      <c r="X78" s="5">
        <v>-423548000000</v>
      </c>
    </row>
    <row r="79" spans="3:26" ht="15.5" x14ac:dyDescent="0.35">
      <c r="C79" t="s">
        <v>630</v>
      </c>
      <c r="D79" s="5">
        <v>-1979231000000</v>
      </c>
      <c r="E79" s="5">
        <v>-1903944000000</v>
      </c>
      <c r="F79" s="5">
        <v>-2441973000000</v>
      </c>
      <c r="G79" s="5">
        <v>-1658167000000</v>
      </c>
      <c r="I79" s="5">
        <v>-7925767000000</v>
      </c>
      <c r="J79" s="5">
        <v>-6738126000000</v>
      </c>
      <c r="K79" s="5">
        <v>-8179168000000</v>
      </c>
      <c r="L79" s="5">
        <v>-7875029000000</v>
      </c>
      <c r="M79" s="5">
        <v>-8325878000000</v>
      </c>
      <c r="N79" s="5">
        <v>-7090326000000</v>
      </c>
      <c r="O79" s="5">
        <v>-5823738000000</v>
      </c>
      <c r="P79" s="5">
        <v>-6142254000000</v>
      </c>
      <c r="Q79" s="5">
        <v>-7629053000000</v>
      </c>
      <c r="R79" s="5">
        <v>-16786254000000</v>
      </c>
      <c r="S79" s="5">
        <v>-8055934000000</v>
      </c>
      <c r="T79" s="5">
        <v>-5373380000000</v>
      </c>
      <c r="U79" s="5">
        <v>-4393365000000</v>
      </c>
      <c r="V79" s="5">
        <v>-4165340000000</v>
      </c>
      <c r="W79" s="5">
        <v>-3334767000000</v>
      </c>
      <c r="X79" s="5">
        <v>-2888039000000</v>
      </c>
      <c r="Y79" s="5">
        <v>-2393585000000</v>
      </c>
      <c r="Z79" s="5">
        <v>-2127122000000</v>
      </c>
    </row>
    <row r="80" spans="3:26" ht="15.5" x14ac:dyDescent="0.35">
      <c r="C80" t="s">
        <v>158</v>
      </c>
    </row>
    <row r="81" spans="3:26" ht="15.5" x14ac:dyDescent="0.35">
      <c r="C81" t="s">
        <v>90</v>
      </c>
      <c r="D81" s="5">
        <v>1032035000000</v>
      </c>
      <c r="E81" s="5">
        <v>1187694000000</v>
      </c>
      <c r="F81" s="5">
        <v>912194000000</v>
      </c>
      <c r="G81" s="5">
        <v>1594357000000</v>
      </c>
      <c r="I81" s="5">
        <v>4631007000000</v>
      </c>
      <c r="J81" s="5">
        <v>4608229000000</v>
      </c>
      <c r="K81" s="5">
        <v>3350120000000</v>
      </c>
      <c r="L81" s="5">
        <v>2614013000000</v>
      </c>
      <c r="M81" s="5">
        <v>1565521000000</v>
      </c>
      <c r="N81" s="5">
        <v>1615349000000</v>
      </c>
      <c r="O81" s="5">
        <v>2010735000000</v>
      </c>
      <c r="P81" s="5">
        <v>1219227000000</v>
      </c>
      <c r="Q81" s="5">
        <v>951132000000</v>
      </c>
      <c r="R81" s="5">
        <v>-8634034000000</v>
      </c>
      <c r="S81" s="5">
        <v>293535000000</v>
      </c>
      <c r="T81" s="5">
        <v>2046223000000</v>
      </c>
      <c r="U81" s="5">
        <v>1999109000000</v>
      </c>
      <c r="V81" s="5">
        <v>1751744000000</v>
      </c>
      <c r="W81" s="5">
        <v>1439219000000</v>
      </c>
      <c r="X81" s="5">
        <v>1076796000000</v>
      </c>
      <c r="Y81" s="5">
        <v>739562000000</v>
      </c>
      <c r="Z81" s="5">
        <v>620847000000</v>
      </c>
    </row>
    <row r="82" spans="3:26" ht="15.5" x14ac:dyDescent="0.35">
      <c r="C82" t="s">
        <v>91</v>
      </c>
      <c r="U82" s="5">
        <v>302394000000</v>
      </c>
      <c r="V82" s="5">
        <v>136337000000</v>
      </c>
      <c r="W82" s="5">
        <v>119599000000</v>
      </c>
      <c r="X82" s="5">
        <v>161337000000</v>
      </c>
      <c r="Y82" s="5">
        <v>27060000000</v>
      </c>
      <c r="Z82" s="5">
        <v>133890000000</v>
      </c>
    </row>
    <row r="83" spans="3:26" ht="15.5" x14ac:dyDescent="0.35">
      <c r="C83" t="s">
        <v>29</v>
      </c>
      <c r="D83" s="5">
        <v>1032035000000</v>
      </c>
      <c r="E83" s="5">
        <v>1187694000000</v>
      </c>
      <c r="F83" s="5">
        <v>912194000000</v>
      </c>
      <c r="G83" s="5">
        <v>1594357000000</v>
      </c>
      <c r="I83" s="5">
        <v>4631007000000</v>
      </c>
      <c r="J83" s="5">
        <v>4608229000000</v>
      </c>
      <c r="K83" s="5">
        <v>3350120000000</v>
      </c>
      <c r="L83" s="5">
        <v>2614013000000</v>
      </c>
      <c r="M83" s="5">
        <v>1565521000000</v>
      </c>
      <c r="N83" s="5">
        <v>1615349000000</v>
      </c>
      <c r="O83" s="5">
        <v>2010735000000</v>
      </c>
      <c r="P83" s="5">
        <v>1219227000000</v>
      </c>
      <c r="Q83" s="5">
        <v>951132000000</v>
      </c>
      <c r="R83" s="5">
        <v>-8634034000000</v>
      </c>
      <c r="S83" s="5">
        <v>293535000000</v>
      </c>
      <c r="T83" s="5">
        <v>2046223000000</v>
      </c>
      <c r="U83" s="5">
        <v>2301503000000</v>
      </c>
      <c r="V83" s="5">
        <v>1888081000000</v>
      </c>
      <c r="W83" s="5">
        <v>1558818000000</v>
      </c>
      <c r="X83" s="5">
        <v>1238133000000</v>
      </c>
      <c r="Y83" s="5">
        <v>766622000000</v>
      </c>
      <c r="Z83" s="5">
        <v>754737000000</v>
      </c>
    </row>
    <row r="84" spans="3:26" ht="15.5" x14ac:dyDescent="0.35">
      <c r="C84" t="s">
        <v>28</v>
      </c>
      <c r="D84" s="5">
        <v>-233092000000</v>
      </c>
      <c r="E84" s="5">
        <v>-267590000000</v>
      </c>
      <c r="F84" s="5">
        <v>-207620000000</v>
      </c>
      <c r="G84" s="5">
        <v>-356679000000</v>
      </c>
      <c r="I84" s="5">
        <v>-1043472000000</v>
      </c>
      <c r="J84" s="5">
        <v>-1041710000000</v>
      </c>
      <c r="K84" s="5">
        <v>-764902000000</v>
      </c>
      <c r="L84" s="5">
        <v>-600600000000</v>
      </c>
      <c r="M84" s="5">
        <v>-334394000000</v>
      </c>
      <c r="N84" s="5">
        <v>-893762000000</v>
      </c>
      <c r="O84" s="5">
        <v>-510315000000</v>
      </c>
      <c r="P84" s="5">
        <v>-317975000000</v>
      </c>
      <c r="Q84" s="5">
        <v>-202699000000</v>
      </c>
      <c r="R84" s="5">
        <v>2150950000000</v>
      </c>
      <c r="S84" s="5">
        <v>-46423000000</v>
      </c>
      <c r="T84" s="5">
        <v>-459252000000</v>
      </c>
      <c r="U84" s="5">
        <v>-575630000000</v>
      </c>
      <c r="V84" s="5">
        <v>-519949000000</v>
      </c>
      <c r="W84" s="5">
        <v>-401940000000</v>
      </c>
      <c r="X84" s="5">
        <v>-234074000000</v>
      </c>
      <c r="Y84" s="5">
        <v>-280545000000</v>
      </c>
      <c r="Z84" s="5">
        <v>-293478000000</v>
      </c>
    </row>
    <row r="85" spans="3:26" ht="15.5" x14ac:dyDescent="0.35">
      <c r="C85" t="s">
        <v>285</v>
      </c>
      <c r="D85" s="5">
        <v>-382262000000</v>
      </c>
      <c r="E85" s="5">
        <v>-247156000000</v>
      </c>
      <c r="F85" s="5">
        <v>-266813000000</v>
      </c>
      <c r="G85" s="5">
        <v>-400275000000</v>
      </c>
      <c r="I85" s="5">
        <v>-1072987000000</v>
      </c>
      <c r="J85" s="5">
        <v>-668809000000</v>
      </c>
      <c r="K85" s="5">
        <v>-1110827000000</v>
      </c>
      <c r="L85" s="5">
        <v>-577928000000</v>
      </c>
      <c r="N85" s="5">
        <v>-511059000000</v>
      </c>
      <c r="P85" s="5">
        <v>-2939000000</v>
      </c>
      <c r="Q85" s="5">
        <v>-3062000000</v>
      </c>
      <c r="S85" s="5">
        <v>-401273000000</v>
      </c>
      <c r="T85" s="5">
        <v>-332565000000</v>
      </c>
      <c r="U85" s="5">
        <v>-479384000000</v>
      </c>
      <c r="V85" s="5">
        <v>-484597000000</v>
      </c>
      <c r="W85" s="5">
        <v>-322334000000</v>
      </c>
      <c r="X85" s="5">
        <v>-276952000000</v>
      </c>
      <c r="Y85" s="5">
        <v>-336898000000</v>
      </c>
      <c r="Z85" s="5">
        <v>-321867000000</v>
      </c>
    </row>
    <row r="86" spans="3:26" ht="15.5" x14ac:dyDescent="0.35">
      <c r="C86" t="s">
        <v>286</v>
      </c>
      <c r="D86" s="5">
        <v>149170000000</v>
      </c>
      <c r="E86" s="5">
        <v>-20434000000</v>
      </c>
      <c r="F86" s="5">
        <v>59193000000</v>
      </c>
      <c r="G86" s="5">
        <v>43596000000</v>
      </c>
      <c r="I86" s="5">
        <v>29515000000</v>
      </c>
      <c r="J86" s="5">
        <v>-372901000000</v>
      </c>
      <c r="K86" s="5">
        <v>345925000000</v>
      </c>
      <c r="L86" s="5">
        <v>-22672000000</v>
      </c>
      <c r="M86" s="5">
        <v>-334394000000</v>
      </c>
      <c r="N86" s="5">
        <v>-382703000000</v>
      </c>
      <c r="O86" s="5">
        <v>-510315000000</v>
      </c>
      <c r="P86" s="5">
        <v>-315036000000</v>
      </c>
      <c r="Q86" s="5">
        <v>-199637000000</v>
      </c>
      <c r="R86" s="5">
        <v>2150950000000</v>
      </c>
      <c r="S86" s="5">
        <v>354850000000</v>
      </c>
      <c r="T86" s="5">
        <v>-126687000000</v>
      </c>
      <c r="U86" s="5">
        <v>-96246000000</v>
      </c>
      <c r="V86" s="5">
        <v>-35352000000</v>
      </c>
      <c r="W86" s="5">
        <v>-79606000000</v>
      </c>
      <c r="X86" s="5">
        <v>42878000000</v>
      </c>
      <c r="Y86" s="5">
        <v>56353000000</v>
      </c>
      <c r="Z86" s="5">
        <v>28389000000</v>
      </c>
    </row>
    <row r="87" spans="3:26" ht="15.5" x14ac:dyDescent="0.35">
      <c r="C87" t="s">
        <v>287</v>
      </c>
      <c r="D87" s="5">
        <v>-233092000000</v>
      </c>
      <c r="E87" s="5">
        <v>-267590000000</v>
      </c>
      <c r="F87" s="5">
        <v>-207620000000</v>
      </c>
      <c r="G87" s="5">
        <v>-356679000000</v>
      </c>
      <c r="I87" s="5">
        <v>-1043472000000</v>
      </c>
      <c r="J87" s="5">
        <v>-1041710000000</v>
      </c>
      <c r="K87" s="5">
        <v>-764902000000</v>
      </c>
      <c r="L87" s="5">
        <v>-600600000000</v>
      </c>
      <c r="M87" s="5">
        <v>-334394000000</v>
      </c>
      <c r="N87" s="5">
        <v>-893762000000</v>
      </c>
      <c r="O87" s="5">
        <v>-510315000000</v>
      </c>
      <c r="P87" s="5">
        <v>-317975000000</v>
      </c>
      <c r="Q87" s="5">
        <v>-202699000000</v>
      </c>
      <c r="R87" s="5">
        <v>2150950000000</v>
      </c>
      <c r="S87" s="5">
        <v>-46423000000</v>
      </c>
      <c r="T87" s="5">
        <v>-459252000000</v>
      </c>
      <c r="U87" s="5">
        <v>-575630000000</v>
      </c>
      <c r="V87" s="5">
        <v>-519949000000</v>
      </c>
      <c r="W87" s="5">
        <v>-401940000000</v>
      </c>
      <c r="X87" s="5">
        <v>-234074000000</v>
      </c>
      <c r="Y87" s="5">
        <v>-280545000000</v>
      </c>
      <c r="Z87" s="5">
        <v>-293478000000</v>
      </c>
    </row>
    <row r="88" spans="3:26" ht="15.5" x14ac:dyDescent="0.35">
      <c r="C88" t="s">
        <v>99</v>
      </c>
      <c r="D88" s="5">
        <v>798943000000</v>
      </c>
      <c r="E88" s="5">
        <v>920104000000</v>
      </c>
      <c r="F88" s="5">
        <v>704574000000</v>
      </c>
      <c r="G88" s="5">
        <v>1237678000000</v>
      </c>
      <c r="I88" s="5">
        <v>3587535000000</v>
      </c>
      <c r="J88" s="5">
        <v>3566519000000</v>
      </c>
      <c r="K88" s="5">
        <v>2585218000000</v>
      </c>
      <c r="L88" s="5">
        <v>2013413000000</v>
      </c>
      <c r="M88" s="5">
        <v>1231127000000</v>
      </c>
      <c r="N88" s="5">
        <v>721587000000</v>
      </c>
      <c r="O88" s="5">
        <v>1500420000000</v>
      </c>
      <c r="P88" s="5">
        <v>901252000000</v>
      </c>
      <c r="Q88" s="5">
        <v>748433000000</v>
      </c>
      <c r="R88" s="5">
        <v>-6483084000000</v>
      </c>
      <c r="S88" s="5">
        <v>247112000000</v>
      </c>
      <c r="T88" s="5">
        <v>1586971000000</v>
      </c>
      <c r="U88" s="5">
        <v>1725873000000</v>
      </c>
      <c r="V88" s="5">
        <v>1368132000000</v>
      </c>
      <c r="W88" s="5">
        <v>1156878000000</v>
      </c>
      <c r="X88" s="5">
        <v>1004059000000</v>
      </c>
      <c r="Y88" s="5">
        <v>486077000000</v>
      </c>
      <c r="Z88" s="5">
        <v>461259000000</v>
      </c>
    </row>
    <row r="89" spans="3:26" ht="15.5" x14ac:dyDescent="0.35">
      <c r="C89" t="s">
        <v>100</v>
      </c>
      <c r="X89" s="5">
        <v>-7410000000</v>
      </c>
      <c r="Y89" s="5">
        <v>-5922000000</v>
      </c>
      <c r="Z89" s="5">
        <v>-8850000000</v>
      </c>
    </row>
    <row r="90" spans="3:26" ht="15.5" x14ac:dyDescent="0.35">
      <c r="C90" t="s">
        <v>101</v>
      </c>
      <c r="D90" s="5">
        <v>798943000000</v>
      </c>
      <c r="E90" s="5">
        <v>920104000000</v>
      </c>
      <c r="F90" s="5">
        <v>704574000000</v>
      </c>
      <c r="G90" s="5">
        <v>1237678000000</v>
      </c>
      <c r="I90" s="5">
        <v>3587535000000</v>
      </c>
      <c r="J90" s="5">
        <v>3566519000000</v>
      </c>
      <c r="K90" s="5">
        <v>2585218000000</v>
      </c>
      <c r="L90" s="5">
        <v>2013413000000</v>
      </c>
      <c r="M90" s="5">
        <v>1231127000000</v>
      </c>
      <c r="N90" s="5">
        <v>721587000000</v>
      </c>
      <c r="O90" s="5">
        <v>1500420000000</v>
      </c>
      <c r="P90" s="5">
        <v>901252000000</v>
      </c>
      <c r="Q90" s="5">
        <v>748433000000</v>
      </c>
      <c r="R90" s="5">
        <v>-6483084000000</v>
      </c>
      <c r="S90" s="5">
        <v>247112000000</v>
      </c>
      <c r="T90" s="5">
        <v>1586971000000</v>
      </c>
      <c r="U90" s="5">
        <v>1725873000000</v>
      </c>
      <c r="V90" s="5">
        <v>1368132000000</v>
      </c>
      <c r="W90" s="5">
        <v>1156878000000</v>
      </c>
      <c r="X90" s="5">
        <v>996649000000</v>
      </c>
      <c r="Y90" s="5">
        <v>480155000000</v>
      </c>
      <c r="Z90" s="5">
        <v>452409000000</v>
      </c>
    </row>
    <row r="91" spans="3:26" ht="15.5" x14ac:dyDescent="0.35">
      <c r="C91" t="s">
        <v>102</v>
      </c>
      <c r="D91" s="5">
        <v>-465792000000</v>
      </c>
      <c r="E91" s="5">
        <v>-688931000000</v>
      </c>
      <c r="F91" s="5">
        <v>-139047000000</v>
      </c>
      <c r="G91" s="5">
        <v>456476000000</v>
      </c>
      <c r="I91" s="5">
        <v>735674000000</v>
      </c>
      <c r="J91" s="5">
        <v>-51126000000</v>
      </c>
      <c r="K91" s="5">
        <v>332535000000</v>
      </c>
      <c r="L91" s="5">
        <v>-702463000000</v>
      </c>
      <c r="M91" s="5">
        <v>175930000000</v>
      </c>
      <c r="N91" s="5">
        <v>489310000000</v>
      </c>
      <c r="O91" s="5">
        <v>84995000000</v>
      </c>
      <c r="P91" s="5">
        <v>40070000000</v>
      </c>
      <c r="Q91" s="5">
        <v>-22747000000</v>
      </c>
      <c r="R91" s="5">
        <v>-35684000000</v>
      </c>
      <c r="S91" s="5">
        <v>1648997000000</v>
      </c>
      <c r="T91" s="5">
        <v>60144000000</v>
      </c>
      <c r="U91" s="5">
        <v>-94755000000</v>
      </c>
      <c r="V91" s="5">
        <v>3136000000</v>
      </c>
      <c r="W91" s="5">
        <v>30838000000</v>
      </c>
    </row>
    <row r="92" spans="3:26" ht="15.5" x14ac:dyDescent="0.35">
      <c r="C92" t="s">
        <v>288</v>
      </c>
      <c r="D92" s="5">
        <v>-465792000000</v>
      </c>
      <c r="E92" s="5">
        <v>-688931000000</v>
      </c>
      <c r="F92" s="5">
        <v>-139047000000</v>
      </c>
      <c r="G92" s="5">
        <v>456476000000</v>
      </c>
      <c r="I92" s="5">
        <v>735674000000</v>
      </c>
      <c r="J92" s="5">
        <v>-51126000000</v>
      </c>
      <c r="K92" s="5">
        <v>332535000000</v>
      </c>
      <c r="L92" s="5">
        <v>-702463000000</v>
      </c>
      <c r="M92" s="5">
        <v>175930000000</v>
      </c>
      <c r="N92" s="5">
        <v>489310000000</v>
      </c>
      <c r="O92" s="5">
        <v>84995000000</v>
      </c>
      <c r="P92" s="5">
        <v>40070000000</v>
      </c>
      <c r="Q92" s="5">
        <v>-22747000000</v>
      </c>
      <c r="R92" s="5">
        <v>-35684000000</v>
      </c>
      <c r="S92" s="5">
        <v>1648997000000</v>
      </c>
      <c r="T92" s="5">
        <v>60144000000</v>
      </c>
      <c r="U92" s="5">
        <v>-94755000000</v>
      </c>
      <c r="V92" s="5">
        <v>3136000000</v>
      </c>
      <c r="W92" s="5">
        <v>30838000000</v>
      </c>
    </row>
    <row r="93" spans="3:26" ht="15.5" x14ac:dyDescent="0.35">
      <c r="C93" t="s">
        <v>103</v>
      </c>
      <c r="D93" s="5">
        <v>333151000000</v>
      </c>
      <c r="E93" s="5">
        <v>231173000000</v>
      </c>
      <c r="F93" s="5">
        <v>565527000000</v>
      </c>
      <c r="G93" s="5">
        <v>1694154000000</v>
      </c>
      <c r="I93" s="5">
        <v>4323209000000</v>
      </c>
      <c r="J93" s="5">
        <v>3515393000000</v>
      </c>
      <c r="K93" s="5">
        <v>2917753000000</v>
      </c>
      <c r="L93" s="5">
        <v>1310950000000</v>
      </c>
      <c r="M93" s="5">
        <v>1407057000000</v>
      </c>
      <c r="N93" s="5">
        <v>1215517000000</v>
      </c>
      <c r="O93" s="5">
        <v>1585415000000</v>
      </c>
      <c r="P93" s="5">
        <v>941322000000</v>
      </c>
      <c r="Q93" s="5">
        <v>725686000000</v>
      </c>
      <c r="R93" s="5">
        <v>-6518768000000</v>
      </c>
      <c r="S93" s="5">
        <v>1896109000000</v>
      </c>
      <c r="T93" s="5">
        <v>1647115000000</v>
      </c>
      <c r="U93" s="5">
        <v>1631118000000</v>
      </c>
      <c r="V93" s="5">
        <v>1371268000000</v>
      </c>
      <c r="W93" s="5">
        <v>1187716000000</v>
      </c>
    </row>
    <row r="94" spans="3:26" ht="15.5" x14ac:dyDescent="0.35">
      <c r="C94" t="s">
        <v>104</v>
      </c>
      <c r="D94" s="5">
        <v>798943000000</v>
      </c>
      <c r="E94" s="5">
        <v>920104000000</v>
      </c>
      <c r="F94" s="5">
        <v>704574000000</v>
      </c>
      <c r="G94" s="5">
        <v>1237678000000</v>
      </c>
      <c r="I94" s="5">
        <v>3587535000000</v>
      </c>
      <c r="J94" s="5">
        <v>3566519000000</v>
      </c>
      <c r="K94" s="5">
        <v>2585218000000</v>
      </c>
      <c r="L94" s="5">
        <v>2013413000000</v>
      </c>
      <c r="M94" s="5">
        <v>1231127000000</v>
      </c>
      <c r="N94" s="5">
        <v>721587000000</v>
      </c>
      <c r="O94" s="5">
        <v>1500420000000</v>
      </c>
      <c r="P94" s="5">
        <v>901252000000</v>
      </c>
      <c r="Q94" s="5">
        <v>748433000000</v>
      </c>
      <c r="R94" s="5">
        <v>-6483084000000</v>
      </c>
      <c r="S94" s="5">
        <v>247112000000</v>
      </c>
      <c r="T94" s="5">
        <v>1586971000000</v>
      </c>
      <c r="U94" s="5">
        <v>1725873000000</v>
      </c>
      <c r="V94" s="5">
        <v>1368132000000</v>
      </c>
      <c r="W94" s="5">
        <v>1156878000000</v>
      </c>
      <c r="X94" s="5">
        <v>996649000000</v>
      </c>
      <c r="Y94" s="5">
        <v>480155000000</v>
      </c>
      <c r="Z94" s="5">
        <v>452409000000</v>
      </c>
    </row>
    <row r="95" spans="3:26" ht="15.5" x14ac:dyDescent="0.35">
      <c r="C95" t="s">
        <v>8</v>
      </c>
      <c r="D95" s="5">
        <v>333151000000</v>
      </c>
      <c r="E95" s="5">
        <v>231173000000</v>
      </c>
      <c r="F95" s="5">
        <v>565527000000</v>
      </c>
      <c r="G95" s="5">
        <v>1694154000000</v>
      </c>
      <c r="I95" s="5">
        <v>4323209000000</v>
      </c>
      <c r="J95" s="5">
        <v>3515393000000</v>
      </c>
      <c r="K95" s="5">
        <v>2917753000000</v>
      </c>
      <c r="L95" s="5">
        <v>1310950000000</v>
      </c>
      <c r="M95" s="5">
        <v>1407057000000</v>
      </c>
      <c r="N95" s="5">
        <v>1215517000000</v>
      </c>
      <c r="O95" s="5">
        <v>1585415000000</v>
      </c>
      <c r="P95" s="5">
        <v>941321000000</v>
      </c>
      <c r="Q95" s="5">
        <v>725686000000</v>
      </c>
      <c r="R95" s="5">
        <v>-6518768000000</v>
      </c>
      <c r="S95" s="5">
        <v>1896109000000</v>
      </c>
      <c r="T95" s="5">
        <v>1647116000000</v>
      </c>
      <c r="U95" s="5">
        <v>1631118000000</v>
      </c>
      <c r="V95" s="5">
        <v>1371269000000</v>
      </c>
      <c r="W95" s="5">
        <v>1187714000000</v>
      </c>
    </row>
    <row r="96" spans="3:26" ht="15.5" x14ac:dyDescent="0.35">
      <c r="C96" t="s">
        <v>289</v>
      </c>
      <c r="P96" s="5">
        <v>1000000</v>
      </c>
      <c r="T96" s="5">
        <v>-1000000</v>
      </c>
      <c r="V96" s="5">
        <v>-1000000</v>
      </c>
      <c r="W96" s="5">
        <v>2000000</v>
      </c>
    </row>
    <row r="97" spans="2:26" ht="15.5" x14ac:dyDescent="0.35">
      <c r="C97" t="s">
        <v>105</v>
      </c>
      <c r="D97" s="5">
        <v>798943000000</v>
      </c>
      <c r="E97" s="5">
        <v>920104000000</v>
      </c>
      <c r="F97" s="5">
        <v>704574000000</v>
      </c>
      <c r="G97" s="5">
        <v>1237678000000</v>
      </c>
      <c r="I97" s="5">
        <v>3587535000000</v>
      </c>
      <c r="J97" s="5">
        <v>3566519000000</v>
      </c>
      <c r="K97" s="5">
        <v>2585218000000</v>
      </c>
      <c r="L97" s="5">
        <v>2013413000000</v>
      </c>
      <c r="M97" s="5">
        <v>1231127000000</v>
      </c>
      <c r="N97" s="5">
        <v>721587000000</v>
      </c>
      <c r="O97" s="5">
        <v>1500420000000</v>
      </c>
      <c r="P97" s="5">
        <v>901252000000</v>
      </c>
      <c r="Q97" s="5">
        <v>748433000000</v>
      </c>
      <c r="R97" s="5">
        <v>-6483084000000</v>
      </c>
      <c r="S97" s="5">
        <v>247112000000</v>
      </c>
      <c r="T97" s="5">
        <v>1586971000000</v>
      </c>
      <c r="U97" s="5">
        <v>1725873000000</v>
      </c>
      <c r="V97" s="5">
        <v>1368132000000</v>
      </c>
      <c r="W97" s="5">
        <v>1156878000000</v>
      </c>
      <c r="X97" s="5">
        <v>996649000000</v>
      </c>
      <c r="Y97" s="5">
        <v>480155000000</v>
      </c>
      <c r="Z97" s="5">
        <v>452409000000</v>
      </c>
    </row>
    <row r="98" spans="2:26" ht="15.5" x14ac:dyDescent="0.35">
      <c r="C98" t="s">
        <v>106</v>
      </c>
      <c r="D98" s="5">
        <v>333151000000</v>
      </c>
      <c r="E98" s="5">
        <v>231173000000</v>
      </c>
      <c r="F98" s="5">
        <v>565527000000</v>
      </c>
      <c r="G98" s="5">
        <v>1694154000000</v>
      </c>
      <c r="I98" s="5">
        <v>4323209000000</v>
      </c>
      <c r="J98" s="5">
        <v>3515393000000</v>
      </c>
      <c r="K98" s="5">
        <v>2917753000000</v>
      </c>
      <c r="L98" s="5">
        <v>1310950000000</v>
      </c>
      <c r="M98" s="5">
        <v>1407057000000</v>
      </c>
      <c r="N98" s="5">
        <v>1215517000000</v>
      </c>
      <c r="O98" s="5">
        <v>1585415000000</v>
      </c>
      <c r="P98" s="5">
        <v>941322000000</v>
      </c>
      <c r="Q98" s="5">
        <v>725686000000</v>
      </c>
      <c r="R98" s="5">
        <v>-6518768000000</v>
      </c>
      <c r="S98" s="5">
        <v>1896109000000</v>
      </c>
      <c r="T98" s="5">
        <v>1647115000000</v>
      </c>
      <c r="U98" s="5">
        <v>1631118000000</v>
      </c>
      <c r="V98" s="5">
        <v>1371268000000</v>
      </c>
      <c r="W98" s="5">
        <v>1187716000000</v>
      </c>
    </row>
    <row r="99" spans="2:26" ht="15.5" x14ac:dyDescent="0.35">
      <c r="C99" t="s">
        <v>107</v>
      </c>
      <c r="D99" s="5">
        <v>333151000000</v>
      </c>
      <c r="E99" s="5">
        <v>231173000000</v>
      </c>
      <c r="F99" s="5">
        <v>565527000000</v>
      </c>
      <c r="G99" s="5">
        <v>1694154000000</v>
      </c>
      <c r="I99" s="5">
        <v>4323209000000</v>
      </c>
      <c r="J99" s="5">
        <v>3515393000000</v>
      </c>
      <c r="K99" s="5">
        <v>2917753000000</v>
      </c>
      <c r="L99" s="5">
        <v>1310950000000</v>
      </c>
      <c r="M99" s="5">
        <v>1407057000000</v>
      </c>
      <c r="N99" s="5">
        <v>1215517000000</v>
      </c>
      <c r="O99" s="5">
        <v>1585415000000</v>
      </c>
      <c r="P99" s="5">
        <v>941322000000</v>
      </c>
      <c r="Q99" s="5">
        <v>725686000000</v>
      </c>
      <c r="R99" s="5">
        <v>-6518768000000</v>
      </c>
      <c r="S99" s="5">
        <v>1896109000000</v>
      </c>
      <c r="T99" s="5">
        <v>1647115000000</v>
      </c>
      <c r="U99" s="5">
        <v>1631118000000</v>
      </c>
      <c r="V99" s="5">
        <v>1371268000000</v>
      </c>
      <c r="W99" s="5">
        <v>1187716000000</v>
      </c>
    </row>
    <row r="101" spans="2:26" ht="15.5" x14ac:dyDescent="0.35">
      <c r="B101" t="s">
        <v>108</v>
      </c>
      <c r="C101" t="s">
        <v>109</v>
      </c>
    </row>
    <row r="102" spans="2:26" ht="15.5" x14ac:dyDescent="0.35">
      <c r="C102" t="s">
        <v>20</v>
      </c>
      <c r="D102" s="5">
        <v>1604688000000</v>
      </c>
      <c r="E102" s="5">
        <v>1874539000000</v>
      </c>
      <c r="F102" s="5">
        <v>1686358000000</v>
      </c>
      <c r="G102" s="5">
        <v>1413637000000</v>
      </c>
      <c r="I102" s="5">
        <v>1686358000000</v>
      </c>
      <c r="J102" s="5">
        <v>1661729000000</v>
      </c>
      <c r="K102" s="5">
        <v>1756619000000</v>
      </c>
      <c r="L102" s="5">
        <v>1899358000000</v>
      </c>
      <c r="M102" s="5">
        <v>1978137000000</v>
      </c>
      <c r="N102" s="5">
        <v>1794768000000</v>
      </c>
      <c r="O102" s="5">
        <v>2303932000000</v>
      </c>
      <c r="P102" s="5">
        <v>2185074000000</v>
      </c>
      <c r="Q102" s="5">
        <v>1940485000000</v>
      </c>
      <c r="R102" s="5">
        <v>2070557000000</v>
      </c>
      <c r="S102" s="5">
        <v>2012662000000</v>
      </c>
      <c r="T102" s="5">
        <v>2192825000000</v>
      </c>
      <c r="U102" s="5">
        <v>2436772000000</v>
      </c>
      <c r="V102" s="5">
        <v>1803777000000</v>
      </c>
      <c r="W102" s="5">
        <v>1751487000000</v>
      </c>
      <c r="X102" s="5">
        <v>1270026000000</v>
      </c>
      <c r="Y102" s="5">
        <v>1145742000000</v>
      </c>
      <c r="Z102" s="5">
        <v>1226225000000</v>
      </c>
    </row>
    <row r="103" spans="2:26" ht="15.5" x14ac:dyDescent="0.35">
      <c r="C103" t="s">
        <v>631</v>
      </c>
      <c r="D103" s="5">
        <v>4976747000000</v>
      </c>
      <c r="E103" s="5">
        <v>5928951000000</v>
      </c>
      <c r="F103" s="5">
        <v>6897204000000</v>
      </c>
      <c r="G103" s="5">
        <v>7593830000000</v>
      </c>
      <c r="I103" s="5">
        <v>6897204000000</v>
      </c>
      <c r="J103" s="5">
        <v>8205594000000</v>
      </c>
      <c r="K103" s="5">
        <v>7315742000000</v>
      </c>
      <c r="L103" s="5">
        <v>20172530000000</v>
      </c>
      <c r="M103" s="5">
        <v>10627001000000</v>
      </c>
      <c r="N103" s="5">
        <v>5013391000000</v>
      </c>
      <c r="O103" s="5">
        <v>8082615000000</v>
      </c>
      <c r="P103" s="5">
        <v>8901492000000</v>
      </c>
      <c r="Q103" s="5">
        <v>8541582000000</v>
      </c>
      <c r="R103" s="5">
        <v>10541849000000</v>
      </c>
      <c r="S103" s="5">
        <v>12833823000000</v>
      </c>
      <c r="T103" s="5">
        <v>13675893000000</v>
      </c>
      <c r="U103" s="5">
        <v>11610722000000</v>
      </c>
      <c r="V103" s="5">
        <v>9336202000000</v>
      </c>
      <c r="W103" s="5">
        <v>7322383000000</v>
      </c>
      <c r="X103" s="5">
        <v>4539282000000</v>
      </c>
      <c r="Y103" s="5">
        <v>2270791000000</v>
      </c>
      <c r="Z103" s="5">
        <v>2075173000000</v>
      </c>
    </row>
    <row r="104" spans="2:26" ht="15.5" x14ac:dyDescent="0.35">
      <c r="C104" t="s">
        <v>632</v>
      </c>
    </row>
    <row r="105" spans="2:26" ht="15.5" x14ac:dyDescent="0.35">
      <c r="C105" t="s">
        <v>114</v>
      </c>
      <c r="N105" s="5">
        <v>609738000000</v>
      </c>
      <c r="O105" s="5">
        <v>1286680000000</v>
      </c>
      <c r="P105" s="5">
        <v>3715302000000</v>
      </c>
      <c r="Q105" s="5">
        <v>5346400000000</v>
      </c>
      <c r="R105" s="5">
        <v>5379530000000</v>
      </c>
      <c r="S105" s="5">
        <v>5361230000000</v>
      </c>
      <c r="T105" s="5">
        <v>5372321000000</v>
      </c>
      <c r="U105" s="5">
        <v>4913368000000</v>
      </c>
      <c r="V105" s="5">
        <v>4140290000000</v>
      </c>
      <c r="W105" s="5">
        <v>1653876000000</v>
      </c>
      <c r="X105" s="5">
        <v>497918000000</v>
      </c>
      <c r="Y105" s="5">
        <v>495885000000</v>
      </c>
      <c r="Z105" s="5">
        <v>495290000000</v>
      </c>
    </row>
    <row r="106" spans="2:26" ht="15.5" x14ac:dyDescent="0.35">
      <c r="C106" t="s">
        <v>113</v>
      </c>
      <c r="N106" s="5">
        <v>105197000000</v>
      </c>
      <c r="O106" s="5">
        <v>992138000000</v>
      </c>
      <c r="P106" s="5">
        <v>1068985000000</v>
      </c>
      <c r="Q106" s="5">
        <v>1185243000000</v>
      </c>
      <c r="R106" s="5">
        <v>1147056000000</v>
      </c>
      <c r="S106" s="5">
        <v>2543806000000</v>
      </c>
      <c r="T106" s="5">
        <v>2386662000000</v>
      </c>
      <c r="U106" s="5">
        <v>2106292000000</v>
      </c>
      <c r="V106" s="5">
        <v>1764819000000</v>
      </c>
      <c r="W106" s="5">
        <v>1697303000000</v>
      </c>
      <c r="X106" s="5">
        <v>1597009000000</v>
      </c>
      <c r="Y106" s="5">
        <v>936613000000</v>
      </c>
    </row>
    <row r="107" spans="2:26" ht="15.5" x14ac:dyDescent="0.35">
      <c r="C107" t="s">
        <v>97</v>
      </c>
      <c r="D107" s="5">
        <v>1888492000000</v>
      </c>
      <c r="E107" s="5">
        <v>2354284000000</v>
      </c>
      <c r="F107" s="5">
        <v>3043215000000</v>
      </c>
      <c r="G107" s="5">
        <v>3198245000000</v>
      </c>
      <c r="I107" s="5">
        <v>3043215000000</v>
      </c>
      <c r="J107" s="5">
        <v>2282871000000</v>
      </c>
      <c r="K107" s="5">
        <v>2304251000000</v>
      </c>
      <c r="L107" s="5">
        <v>1934396000000</v>
      </c>
      <c r="M107" s="5">
        <v>2636356000000</v>
      </c>
      <c r="N107" s="5">
        <v>13311728000000</v>
      </c>
      <c r="O107" s="5">
        <v>1924389000000</v>
      </c>
      <c r="P107" s="5">
        <v>1765845000000</v>
      </c>
      <c r="Q107" s="5">
        <v>1753237000000</v>
      </c>
      <c r="R107" s="5">
        <v>3175482000000</v>
      </c>
      <c r="S107" s="5">
        <v>1673618000000</v>
      </c>
      <c r="T107" s="5">
        <v>57506000000</v>
      </c>
      <c r="U107" s="5">
        <v>-28229000000</v>
      </c>
      <c r="V107" s="5">
        <v>15144000000</v>
      </c>
      <c r="W107" s="5">
        <v>31714000000</v>
      </c>
      <c r="X107" s="5">
        <v>876000000</v>
      </c>
      <c r="Y107" s="5">
        <v>26000000</v>
      </c>
      <c r="Z107" s="5">
        <v>-66669000000</v>
      </c>
    </row>
    <row r="108" spans="2:26" ht="15.5" x14ac:dyDescent="0.35">
      <c r="C108" t="s">
        <v>840</v>
      </c>
      <c r="D108" s="5">
        <v>6934461000000</v>
      </c>
      <c r="E108" s="5">
        <v>4299258000000</v>
      </c>
      <c r="F108" s="5">
        <v>7045129000000</v>
      </c>
      <c r="G108" s="5">
        <v>7844996000000</v>
      </c>
      <c r="I108" s="5">
        <v>7045129000000</v>
      </c>
      <c r="J108" s="5">
        <v>12895048000000</v>
      </c>
      <c r="K108" s="5">
        <v>25151155000000</v>
      </c>
      <c r="L108" s="5">
        <v>34271179000000</v>
      </c>
      <c r="M108" s="5">
        <v>33449165000000</v>
      </c>
      <c r="N108" s="5">
        <v>18660681000000</v>
      </c>
      <c r="O108" s="5">
        <v>14854689000000</v>
      </c>
      <c r="P108" s="5">
        <v>11850858000000</v>
      </c>
      <c r="Q108" s="5">
        <v>6294096000000</v>
      </c>
      <c r="R108" s="5">
        <v>8045662000000</v>
      </c>
      <c r="S108" s="5">
        <v>8290830000000</v>
      </c>
      <c r="T108" s="5">
        <v>1395967000000</v>
      </c>
      <c r="U108" s="5">
        <v>5932174000000</v>
      </c>
      <c r="V108" s="5">
        <v>12913618000000</v>
      </c>
      <c r="W108" s="5">
        <v>8875681000000</v>
      </c>
      <c r="X108" s="5">
        <v>5244920000000</v>
      </c>
      <c r="Y108" s="5">
        <v>2720134000000</v>
      </c>
      <c r="Z108" s="5">
        <v>2032071000000</v>
      </c>
    </row>
    <row r="109" spans="2:26" ht="15.5" x14ac:dyDescent="0.35">
      <c r="C109" t="s">
        <v>841</v>
      </c>
    </row>
    <row r="110" spans="2:26" ht="15.5" x14ac:dyDescent="0.35">
      <c r="C110" t="s">
        <v>1076</v>
      </c>
      <c r="X110" s="5">
        <v>101051000000</v>
      </c>
      <c r="Y110" s="5">
        <v>69270000000</v>
      </c>
      <c r="Z110" s="5">
        <v>2082791000000</v>
      </c>
    </row>
    <row r="111" spans="2:26" ht="15.5" x14ac:dyDescent="0.35">
      <c r="C111" t="s">
        <v>633</v>
      </c>
      <c r="D111" s="5">
        <v>172119603000000</v>
      </c>
    </row>
    <row r="112" spans="2:26" ht="15.5" x14ac:dyDescent="0.35">
      <c r="C112" t="s">
        <v>635</v>
      </c>
      <c r="D112" s="5">
        <v>172119603000000</v>
      </c>
      <c r="E112" s="5">
        <v>149537590000000</v>
      </c>
      <c r="F112" s="5">
        <v>152111121000000</v>
      </c>
      <c r="G112" s="5">
        <v>147893878000000</v>
      </c>
      <c r="I112" s="5">
        <v>152111121000000</v>
      </c>
      <c r="J112" s="5">
        <v>143859070000000</v>
      </c>
      <c r="K112" s="5">
        <v>131230084000000</v>
      </c>
      <c r="L112" s="5">
        <v>126825728000000</v>
      </c>
      <c r="M112" s="5">
        <v>116985878000000</v>
      </c>
      <c r="N112" s="5">
        <v>110810908000000</v>
      </c>
      <c r="O112" s="5">
        <v>105082244000000</v>
      </c>
      <c r="P112" s="5">
        <v>99209601000000</v>
      </c>
      <c r="Q112" s="5">
        <v>90020985000000</v>
      </c>
      <c r="R112" s="5">
        <v>94782664000000</v>
      </c>
      <c r="S112" s="5">
        <v>125867973000000</v>
      </c>
      <c r="T112" s="5">
        <v>131388463000000</v>
      </c>
      <c r="U112" s="5">
        <v>118368843000000</v>
      </c>
      <c r="V112" s="5">
        <v>93705893000000</v>
      </c>
      <c r="W112" s="5">
        <v>68204434000000</v>
      </c>
      <c r="X112" s="5">
        <v>52802422000000</v>
      </c>
      <c r="Y112" s="5">
        <v>39585076000000</v>
      </c>
      <c r="Z112" s="5">
        <v>33519929000000</v>
      </c>
    </row>
    <row r="113" spans="3:26" ht="15.5" x14ac:dyDescent="0.35">
      <c r="C113" t="s">
        <v>433</v>
      </c>
      <c r="K113" s="5">
        <v>104019000000</v>
      </c>
      <c r="L113" s="5">
        <v>130933000000</v>
      </c>
      <c r="M113" s="5">
        <v>138001000000</v>
      </c>
    </row>
    <row r="114" spans="3:26" ht="15.5" x14ac:dyDescent="0.35">
      <c r="C114" t="s">
        <v>2270</v>
      </c>
      <c r="K114" s="5">
        <v>104019000000</v>
      </c>
      <c r="L114" s="5">
        <v>130933000000</v>
      </c>
      <c r="M114" s="5">
        <v>138001000000</v>
      </c>
      <c r="R114" s="5">
        <v>2488861000000</v>
      </c>
      <c r="S114" s="5">
        <v>2465417000000</v>
      </c>
      <c r="T114" s="5">
        <v>2294284000000</v>
      </c>
    </row>
    <row r="115" spans="3:26" ht="15.5" x14ac:dyDescent="0.35">
      <c r="C115" t="s">
        <v>128</v>
      </c>
      <c r="D115" s="5">
        <v>3632696000000</v>
      </c>
      <c r="E115" s="5">
        <v>3689382000000</v>
      </c>
      <c r="F115" s="5">
        <v>3718975000000</v>
      </c>
      <c r="G115" s="5">
        <v>3706667000000</v>
      </c>
      <c r="I115" s="5">
        <v>3718975000000</v>
      </c>
      <c r="J115" s="5">
        <v>3556898000000</v>
      </c>
      <c r="K115" s="5">
        <v>3491943000000</v>
      </c>
      <c r="L115" s="5">
        <v>3290186000000</v>
      </c>
      <c r="M115" s="5">
        <v>3290547000000</v>
      </c>
      <c r="N115" s="5">
        <v>3073596000000</v>
      </c>
      <c r="O115" s="5">
        <v>2451459000000</v>
      </c>
      <c r="P115" s="5">
        <v>2552305000000</v>
      </c>
      <c r="Q115" s="5">
        <v>2460534000000</v>
      </c>
      <c r="R115" s="5">
        <v>2554424000000</v>
      </c>
      <c r="S115" s="5">
        <v>2724378000000</v>
      </c>
      <c r="T115" s="5">
        <v>1129397000000</v>
      </c>
      <c r="U115" s="5">
        <v>1093094000000</v>
      </c>
      <c r="V115" s="5">
        <v>749314000000</v>
      </c>
      <c r="W115" s="5">
        <v>730932000000</v>
      </c>
    </row>
    <row r="116" spans="3:26" ht="15.5" x14ac:dyDescent="0.35">
      <c r="C116" t="s">
        <v>686</v>
      </c>
      <c r="D116" s="5">
        <v>3632696000000</v>
      </c>
      <c r="E116" s="5">
        <v>3689382000000</v>
      </c>
      <c r="F116" s="5">
        <v>3718975000000</v>
      </c>
      <c r="G116" s="5">
        <v>3706667000000</v>
      </c>
      <c r="I116" s="5">
        <v>3718975000000</v>
      </c>
      <c r="J116" s="5">
        <v>3556898000000</v>
      </c>
      <c r="K116" s="5">
        <v>3491943000000</v>
      </c>
      <c r="L116" s="5">
        <v>3290186000000</v>
      </c>
      <c r="M116" s="5">
        <v>3290547000000</v>
      </c>
      <c r="N116" s="5">
        <v>3073596000000</v>
      </c>
      <c r="O116" s="5">
        <v>2451459000000</v>
      </c>
      <c r="P116" s="5">
        <v>2552305000000</v>
      </c>
      <c r="Q116" s="5">
        <v>2460534000000</v>
      </c>
      <c r="R116" s="5">
        <v>2554424000000</v>
      </c>
      <c r="S116" s="5">
        <v>2724378000000</v>
      </c>
      <c r="T116" s="5">
        <v>1129397000000</v>
      </c>
      <c r="U116" s="5">
        <v>1093094000000</v>
      </c>
      <c r="V116" s="5">
        <v>749314000000</v>
      </c>
      <c r="W116" s="5">
        <v>730932000000</v>
      </c>
      <c r="X116" s="5">
        <v>763735000000</v>
      </c>
      <c r="Y116" s="5">
        <v>1195437000000</v>
      </c>
      <c r="Z116" s="5">
        <v>1296182000000</v>
      </c>
    </row>
    <row r="117" spans="3:26" ht="15.5" x14ac:dyDescent="0.35">
      <c r="C117" t="s">
        <v>132</v>
      </c>
      <c r="D117" s="5">
        <v>1342292000000</v>
      </c>
      <c r="E117" s="5">
        <v>1348539000000</v>
      </c>
      <c r="F117" s="5">
        <v>1368228000000</v>
      </c>
      <c r="G117" s="5">
        <v>1376723000000</v>
      </c>
      <c r="I117" s="5">
        <v>1368228000000</v>
      </c>
      <c r="J117" s="5">
        <v>1282172000000</v>
      </c>
      <c r="K117" s="5">
        <v>939389000000</v>
      </c>
      <c r="L117" s="5">
        <v>734740000000</v>
      </c>
      <c r="M117" s="5">
        <v>543984000000</v>
      </c>
      <c r="N117" s="5">
        <v>560917000000</v>
      </c>
      <c r="O117" s="5">
        <v>516952000000</v>
      </c>
      <c r="P117" s="5">
        <v>498426000000</v>
      </c>
      <c r="Q117" s="5">
        <v>485283000000</v>
      </c>
      <c r="R117" s="5">
        <v>412980000000</v>
      </c>
      <c r="S117" s="5">
        <v>389266000000</v>
      </c>
      <c r="T117" s="5">
        <v>377880000000</v>
      </c>
      <c r="U117" s="5">
        <v>281781000000</v>
      </c>
      <c r="V117" s="5">
        <v>255579000000</v>
      </c>
      <c r="W117" s="5">
        <v>281455000000</v>
      </c>
    </row>
    <row r="118" spans="3:26" ht="15.5" x14ac:dyDescent="0.35">
      <c r="C118" t="s">
        <v>687</v>
      </c>
      <c r="D118" s="5">
        <v>1342292000000</v>
      </c>
      <c r="E118" s="5">
        <v>1348539000000</v>
      </c>
      <c r="F118" s="5">
        <v>1368228000000</v>
      </c>
      <c r="G118" s="5">
        <v>1376723000000</v>
      </c>
      <c r="I118" s="5">
        <v>1368228000000</v>
      </c>
      <c r="J118" s="5">
        <v>1282172000000</v>
      </c>
      <c r="K118" s="5">
        <v>939389000000</v>
      </c>
      <c r="L118" s="5">
        <v>734740000000</v>
      </c>
      <c r="M118" s="5">
        <v>543984000000</v>
      </c>
      <c r="N118" s="5">
        <v>560917000000</v>
      </c>
      <c r="O118" s="5">
        <v>516952000000</v>
      </c>
      <c r="P118" s="5">
        <v>498426000000</v>
      </c>
      <c r="Q118" s="5">
        <v>485283000000</v>
      </c>
      <c r="R118" s="5">
        <v>412980000000</v>
      </c>
      <c r="S118" s="5">
        <v>389266000000</v>
      </c>
      <c r="T118" s="5">
        <v>377880000000</v>
      </c>
      <c r="U118" s="5">
        <v>281781000000</v>
      </c>
      <c r="V118" s="5">
        <v>255579000000</v>
      </c>
      <c r="W118" s="5">
        <v>281455000000</v>
      </c>
      <c r="X118" s="5">
        <v>281579000000</v>
      </c>
    </row>
    <row r="119" spans="3:26" ht="15.5" x14ac:dyDescent="0.35">
      <c r="C119" t="s">
        <v>125</v>
      </c>
      <c r="D119" s="5">
        <v>2285548000000</v>
      </c>
      <c r="E119" s="5">
        <v>2005871000000</v>
      </c>
      <c r="F119" s="5">
        <v>1832318000000</v>
      </c>
      <c r="G119" s="5">
        <v>1735000000000</v>
      </c>
      <c r="I119" s="5">
        <v>1832318000000</v>
      </c>
      <c r="J119" s="5">
        <v>1989274000000</v>
      </c>
      <c r="K119" s="5">
        <v>2348039000000</v>
      </c>
      <c r="L119" s="5">
        <v>2057940000000</v>
      </c>
      <c r="M119" s="5">
        <v>1825368000000</v>
      </c>
      <c r="N119" s="5">
        <v>2195260000000</v>
      </c>
      <c r="O119" s="5">
        <v>1643021000000</v>
      </c>
      <c r="P119" s="5">
        <v>2181667000000</v>
      </c>
      <c r="Q119" s="5">
        <v>2454077000000</v>
      </c>
      <c r="R119" s="5">
        <v>2650768000000</v>
      </c>
      <c r="S119" s="5">
        <v>422929000000</v>
      </c>
      <c r="T119" s="5">
        <v>110408000000</v>
      </c>
      <c r="U119" s="5">
        <v>259325000000</v>
      </c>
      <c r="V119" s="5">
        <v>323983000000</v>
      </c>
      <c r="W119" s="5">
        <v>360381000000</v>
      </c>
      <c r="X119" s="5">
        <v>462319000000</v>
      </c>
      <c r="Y119" s="5">
        <v>415937000000</v>
      </c>
      <c r="Z119" s="5">
        <v>385527000000</v>
      </c>
    </row>
    <row r="120" spans="3:26" ht="15.5" x14ac:dyDescent="0.35">
      <c r="C120" t="s">
        <v>134</v>
      </c>
      <c r="D120" s="5">
        <v>272625732000000</v>
      </c>
      <c r="E120" s="5">
        <v>262348154000000</v>
      </c>
      <c r="F120" s="5">
        <v>268342325000000</v>
      </c>
      <c r="G120" s="5">
        <v>269281129000000</v>
      </c>
      <c r="I120" s="5">
        <v>268342325000000</v>
      </c>
      <c r="J120" s="5">
        <v>259067503000000</v>
      </c>
      <c r="K120" s="5">
        <v>257444147000000</v>
      </c>
      <c r="L120" s="5">
        <v>255112471000000</v>
      </c>
      <c r="M120" s="5">
        <v>234379042000000</v>
      </c>
      <c r="N120" s="5">
        <v>197726097000000</v>
      </c>
      <c r="O120" s="5">
        <v>161451259000000</v>
      </c>
      <c r="P120" s="5">
        <v>152892866000000</v>
      </c>
      <c r="Q120" s="5">
        <v>148328370000000</v>
      </c>
      <c r="R120" s="5">
        <v>165527512000000</v>
      </c>
      <c r="S120" s="5">
        <v>182689351000000</v>
      </c>
      <c r="T120" s="5">
        <v>185349861000000</v>
      </c>
      <c r="U120" s="5">
        <v>165833922000000</v>
      </c>
      <c r="V120" s="5">
        <v>131798595000000</v>
      </c>
      <c r="W120" s="5">
        <v>101324002000000</v>
      </c>
      <c r="X120" s="5">
        <v>73813440000000</v>
      </c>
      <c r="Y120" s="5">
        <v>56009953000000</v>
      </c>
      <c r="Z120" s="5">
        <v>54059522000000</v>
      </c>
    </row>
    <row r="121" spans="3:26" ht="15.5" x14ac:dyDescent="0.35">
      <c r="C121" t="s">
        <v>135</v>
      </c>
    </row>
    <row r="122" spans="3:26" ht="15.5" x14ac:dyDescent="0.35">
      <c r="C122" t="s">
        <v>136</v>
      </c>
    </row>
    <row r="123" spans="3:26" ht="15.5" x14ac:dyDescent="0.35">
      <c r="C123" t="s">
        <v>636</v>
      </c>
      <c r="D123" s="5">
        <v>1939227000000</v>
      </c>
      <c r="E123" s="5">
        <v>2068973000000</v>
      </c>
      <c r="F123" s="5">
        <v>1973956000000</v>
      </c>
      <c r="G123" s="5">
        <v>2112979000000</v>
      </c>
      <c r="I123" s="5">
        <v>1973956000000</v>
      </c>
      <c r="J123" s="5">
        <v>1965829000000</v>
      </c>
      <c r="K123" s="5">
        <v>354731000000</v>
      </c>
      <c r="L123" s="5">
        <v>505255000000</v>
      </c>
      <c r="M123" s="5">
        <v>381953000000</v>
      </c>
      <c r="N123" s="5">
        <v>324908000000</v>
      </c>
      <c r="O123" s="5">
        <v>345257000000</v>
      </c>
      <c r="P123" s="5">
        <v>336640000000</v>
      </c>
      <c r="Q123" s="5">
        <v>384169000000</v>
      </c>
      <c r="R123" s="5">
        <v>607930000000</v>
      </c>
      <c r="S123" s="5">
        <v>448408000000</v>
      </c>
      <c r="T123" s="5">
        <v>543553000000</v>
      </c>
      <c r="U123" s="5">
        <v>751649000000</v>
      </c>
      <c r="V123" s="5">
        <v>1144041000000</v>
      </c>
      <c r="W123" s="5">
        <v>636720000000</v>
      </c>
      <c r="X123" s="5">
        <v>367641000000</v>
      </c>
      <c r="Y123" s="5">
        <v>406923000000</v>
      </c>
      <c r="Z123" s="5">
        <v>2632604000000</v>
      </c>
    </row>
    <row r="124" spans="3:26" ht="15.5" x14ac:dyDescent="0.35">
      <c r="C124" t="s">
        <v>637</v>
      </c>
      <c r="D124" s="5">
        <v>189446511000000</v>
      </c>
      <c r="E124" s="5">
        <v>184757740000000</v>
      </c>
      <c r="F124" s="5">
        <v>193025578000000</v>
      </c>
      <c r="G124" s="5">
        <v>196168363000000</v>
      </c>
      <c r="I124" s="5">
        <v>193025578000000</v>
      </c>
      <c r="J124" s="5">
        <v>185843453000000</v>
      </c>
      <c r="K124" s="5">
        <v>188586562000000</v>
      </c>
      <c r="L124" s="5">
        <v>195794787000000</v>
      </c>
      <c r="M124" s="5">
        <v>179992316000000</v>
      </c>
      <c r="N124" s="5">
        <v>145753072000000</v>
      </c>
      <c r="O124" s="5">
        <v>123184575000000</v>
      </c>
      <c r="P124" s="5">
        <v>118135189000000</v>
      </c>
      <c r="Q124" s="5">
        <v>111288007000000</v>
      </c>
      <c r="R124" s="5">
        <v>130302660000000</v>
      </c>
      <c r="S124" s="5">
        <v>145460639000000</v>
      </c>
      <c r="T124" s="5">
        <v>148005560000000</v>
      </c>
      <c r="U124" s="5">
        <v>133074926000000</v>
      </c>
      <c r="V124" s="5">
        <v>104914477000000</v>
      </c>
      <c r="W124" s="5">
        <v>82783287000000</v>
      </c>
      <c r="X124" s="5">
        <v>59385311000000</v>
      </c>
      <c r="Y124" s="5">
        <v>45720638000000</v>
      </c>
      <c r="Z124" s="5">
        <v>42768849000000</v>
      </c>
    </row>
    <row r="125" spans="3:26" ht="15.5" x14ac:dyDescent="0.35">
      <c r="C125" t="s">
        <v>290</v>
      </c>
    </row>
    <row r="126" spans="3:26" ht="15.5" x14ac:dyDescent="0.35">
      <c r="C126" t="s">
        <v>347</v>
      </c>
      <c r="D126" s="5">
        <v>79798843000000</v>
      </c>
      <c r="E126" s="5">
        <v>63755117000000</v>
      </c>
      <c r="F126" s="5">
        <v>69816130000000</v>
      </c>
      <c r="G126" s="5">
        <v>77632774000000</v>
      </c>
      <c r="I126" s="5">
        <v>69816130000000</v>
      </c>
      <c r="J126" s="5">
        <v>83289275000000</v>
      </c>
      <c r="K126" s="5">
        <v>84995093000000</v>
      </c>
      <c r="L126" s="5">
        <v>82359950000000</v>
      </c>
      <c r="M126" s="5">
        <v>82835895000000</v>
      </c>
      <c r="N126" s="5">
        <v>71254717000000</v>
      </c>
      <c r="O126" s="5">
        <v>60900470000000</v>
      </c>
      <c r="P126" s="5">
        <v>61246022000000</v>
      </c>
      <c r="Q126" s="5">
        <v>53430492000000</v>
      </c>
      <c r="R126" s="5">
        <v>69526826000000</v>
      </c>
      <c r="S126" s="5">
        <v>90341596000000</v>
      </c>
      <c r="T126" s="5">
        <v>97009725000000</v>
      </c>
      <c r="U126" s="5">
        <v>86319710000000</v>
      </c>
      <c r="V126" s="5">
        <v>60494389000000</v>
      </c>
      <c r="W126" s="5">
        <v>48475915000000</v>
      </c>
      <c r="X126" s="5">
        <v>32596249000000</v>
      </c>
      <c r="Y126" s="5">
        <v>25092832000000</v>
      </c>
      <c r="Z126" s="5">
        <v>26336535000000</v>
      </c>
    </row>
    <row r="127" spans="3:26" ht="15.5" x14ac:dyDescent="0.35">
      <c r="C127" t="s">
        <v>638</v>
      </c>
      <c r="D127" s="5">
        <v>189446511000000</v>
      </c>
      <c r="E127" s="5">
        <v>184757740000000</v>
      </c>
      <c r="F127" s="5">
        <v>193025578000000</v>
      </c>
      <c r="G127" s="5">
        <v>196168363000000</v>
      </c>
      <c r="I127" s="5">
        <v>193025578000000</v>
      </c>
      <c r="J127" s="5">
        <v>185843453000000</v>
      </c>
      <c r="K127" s="5">
        <v>188586562000000</v>
      </c>
      <c r="L127" s="5">
        <v>195794787000000</v>
      </c>
      <c r="M127" s="5">
        <v>179992316000000</v>
      </c>
      <c r="N127" s="5">
        <v>145753072000000</v>
      </c>
      <c r="O127" s="5">
        <v>123184575000000</v>
      </c>
      <c r="P127" s="5">
        <v>118135189000000</v>
      </c>
      <c r="Q127" s="5">
        <v>111288007000000</v>
      </c>
      <c r="R127" s="5">
        <v>130302660000000</v>
      </c>
      <c r="S127" s="5">
        <v>145460639000000</v>
      </c>
      <c r="T127" s="5">
        <v>148005560000000</v>
      </c>
      <c r="U127" s="5">
        <v>133074926000000</v>
      </c>
      <c r="V127" s="5">
        <v>104914477000000</v>
      </c>
      <c r="W127" s="5">
        <v>82783287000000</v>
      </c>
      <c r="X127" s="5">
        <v>59385311000000</v>
      </c>
      <c r="Y127" s="5">
        <v>45720638000000</v>
      </c>
      <c r="Z127" s="5">
        <v>42768849000000</v>
      </c>
    </row>
    <row r="128" spans="3:26" ht="15.5" x14ac:dyDescent="0.35">
      <c r="C128" t="s">
        <v>639</v>
      </c>
      <c r="D128" s="5">
        <v>3478106000000</v>
      </c>
      <c r="E128" s="5">
        <v>7086628000000</v>
      </c>
      <c r="F128" s="5">
        <v>4312962000000</v>
      </c>
      <c r="G128" s="5">
        <v>3361851000000</v>
      </c>
      <c r="I128" s="5">
        <v>4312962000000</v>
      </c>
      <c r="J128" s="5">
        <v>4429571000000</v>
      </c>
      <c r="K128" s="5">
        <v>4469175000000</v>
      </c>
      <c r="L128" s="5">
        <v>3528179000000</v>
      </c>
      <c r="M128" s="5">
        <v>3240717000000</v>
      </c>
      <c r="N128" s="5">
        <v>2248301000000</v>
      </c>
      <c r="O128" s="5">
        <v>2973682000000</v>
      </c>
      <c r="P128" s="5">
        <v>2460671000000</v>
      </c>
      <c r="Q128" s="5">
        <v>2697543000000</v>
      </c>
      <c r="R128" s="5">
        <v>2661635000000</v>
      </c>
      <c r="S128" s="5">
        <v>2321856000000</v>
      </c>
      <c r="T128" s="5">
        <v>2182950000000</v>
      </c>
      <c r="U128" s="5">
        <v>1648187000000</v>
      </c>
      <c r="V128" s="5">
        <v>2004690000000</v>
      </c>
      <c r="W128" s="5">
        <v>1328321000000</v>
      </c>
      <c r="X128" s="5">
        <v>539353000000</v>
      </c>
      <c r="Y128" s="5">
        <v>354384000000</v>
      </c>
      <c r="Z128" s="5">
        <v>279768000000</v>
      </c>
    </row>
    <row r="129" spans="3:26" ht="15.5" x14ac:dyDescent="0.35">
      <c r="C129" t="s">
        <v>688</v>
      </c>
      <c r="D129" s="5">
        <v>3478106000000</v>
      </c>
      <c r="E129" s="5">
        <v>7086628000000</v>
      </c>
      <c r="F129" s="5">
        <v>4312962000000</v>
      </c>
      <c r="G129" s="5">
        <v>3361851000000</v>
      </c>
      <c r="I129" s="5">
        <v>4312962000000</v>
      </c>
      <c r="J129" s="5">
        <v>4429571000000</v>
      </c>
      <c r="K129" s="5">
        <v>4469175000000</v>
      </c>
      <c r="L129" s="5">
        <v>3528179000000</v>
      </c>
      <c r="M129" s="5">
        <v>3240717000000</v>
      </c>
      <c r="N129" s="5">
        <v>2248301000000</v>
      </c>
      <c r="O129" s="5">
        <v>2973682000000</v>
      </c>
      <c r="P129" s="5">
        <v>2460671000000</v>
      </c>
      <c r="Q129" s="5">
        <v>2697543000000</v>
      </c>
      <c r="R129" s="5">
        <v>2661635000000</v>
      </c>
      <c r="S129" s="5">
        <v>2321856000000</v>
      </c>
      <c r="T129" s="5">
        <v>2182950000000</v>
      </c>
      <c r="U129" s="5">
        <v>1648187000000</v>
      </c>
      <c r="V129" s="5">
        <v>2004690000000</v>
      </c>
      <c r="W129" s="5">
        <v>1328321000000</v>
      </c>
      <c r="X129" s="5">
        <v>539353000000</v>
      </c>
      <c r="Y129" s="5">
        <v>354384000000</v>
      </c>
      <c r="Z129" s="5">
        <v>279768000000</v>
      </c>
    </row>
    <row r="130" spans="3:26" ht="15.5" x14ac:dyDescent="0.35">
      <c r="C130" t="s">
        <v>640</v>
      </c>
      <c r="D130" s="5">
        <v>4048105000000</v>
      </c>
      <c r="E130" s="5">
        <v>3210914000000</v>
      </c>
      <c r="F130" s="5">
        <v>3771592000000</v>
      </c>
      <c r="G130" s="5">
        <v>3183537000000</v>
      </c>
      <c r="I130" s="5">
        <v>3771592000000</v>
      </c>
      <c r="J130" s="5">
        <v>4068850000000</v>
      </c>
      <c r="K130" s="5">
        <v>4557896000000</v>
      </c>
      <c r="L130" s="5">
        <v>3856569000000</v>
      </c>
      <c r="M130" s="5">
        <v>2011886000000</v>
      </c>
      <c r="N130" s="5">
        <v>1460535000000</v>
      </c>
      <c r="O130" s="5">
        <v>1715318000000</v>
      </c>
      <c r="P130" s="5">
        <v>2765682000000</v>
      </c>
      <c r="Q130" s="5">
        <v>3752073000000</v>
      </c>
      <c r="R130" s="5">
        <v>3990150000000</v>
      </c>
      <c r="S130" s="5">
        <v>4736078000000</v>
      </c>
      <c r="T130" s="5">
        <v>6073505000000</v>
      </c>
      <c r="U130" s="5">
        <v>5275988000000</v>
      </c>
      <c r="V130" s="5">
        <v>3372975000000</v>
      </c>
      <c r="W130" s="5">
        <v>2162470000000</v>
      </c>
      <c r="X130" s="5">
        <v>1052921000000</v>
      </c>
      <c r="Y130" s="5">
        <v>752628000000</v>
      </c>
      <c r="Z130" s="5">
        <v>816871000000</v>
      </c>
    </row>
    <row r="131" spans="3:26" ht="15.5" x14ac:dyDescent="0.35">
      <c r="C131" t="s">
        <v>1016</v>
      </c>
      <c r="D131" s="5">
        <v>4048105000000</v>
      </c>
      <c r="E131" s="5">
        <v>3210914000000</v>
      </c>
      <c r="F131" s="5">
        <v>3771592000000</v>
      </c>
      <c r="G131" s="5">
        <v>3183537000000</v>
      </c>
      <c r="I131" s="5">
        <v>3771592000000</v>
      </c>
      <c r="J131" s="5">
        <v>4068850000000</v>
      </c>
      <c r="K131" s="5">
        <v>4557896000000</v>
      </c>
      <c r="L131" s="5">
        <v>3856569000000</v>
      </c>
      <c r="M131" s="5">
        <v>2011886000000</v>
      </c>
      <c r="N131" s="5">
        <v>1460535000000</v>
      </c>
      <c r="O131" s="5">
        <v>1715318000000</v>
      </c>
      <c r="P131" s="5">
        <v>2765682000000</v>
      </c>
      <c r="Q131" s="5">
        <v>3752073000000</v>
      </c>
      <c r="R131" s="5">
        <v>3990150000000</v>
      </c>
      <c r="S131" s="5">
        <v>4736078000000</v>
      </c>
      <c r="T131" s="5">
        <v>6073505000000</v>
      </c>
      <c r="U131" s="5">
        <v>5275988000000</v>
      </c>
      <c r="V131" s="5">
        <v>3372975000000</v>
      </c>
      <c r="W131" s="5">
        <v>2162470000000</v>
      </c>
      <c r="X131" s="5">
        <v>1052921000000</v>
      </c>
      <c r="Y131" s="5">
        <v>752628000000</v>
      </c>
      <c r="Z131" s="5">
        <v>816871000000</v>
      </c>
    </row>
    <row r="132" spans="3:26" ht="15.5" x14ac:dyDescent="0.35">
      <c r="C132" t="s">
        <v>641</v>
      </c>
      <c r="F132" s="5">
        <v>1501000000</v>
      </c>
      <c r="I132" s="5">
        <v>1501000000</v>
      </c>
      <c r="K132" s="5">
        <v>350000000</v>
      </c>
      <c r="L132" s="5">
        <v>9000000</v>
      </c>
      <c r="M132" s="5">
        <v>1350000000</v>
      </c>
      <c r="N132" s="5">
        <v>8000000</v>
      </c>
      <c r="O132" s="5">
        <v>12881000000</v>
      </c>
      <c r="P132" s="5">
        <v>16971000000</v>
      </c>
      <c r="Q132" s="5">
        <v>36017000000</v>
      </c>
      <c r="T132" s="5">
        <v>10096000000</v>
      </c>
      <c r="U132" s="5">
        <v>310336000000</v>
      </c>
      <c r="V132" s="5">
        <v>93000000</v>
      </c>
      <c r="X132" s="5">
        <v>206295000000</v>
      </c>
      <c r="Y132" s="5">
        <v>319184000000</v>
      </c>
      <c r="Z132" s="5">
        <v>487640000000</v>
      </c>
    </row>
    <row r="133" spans="3:26" ht="15.5" x14ac:dyDescent="0.35">
      <c r="C133" t="s">
        <v>634</v>
      </c>
      <c r="F133" s="5">
        <v>1501000000</v>
      </c>
      <c r="I133" s="5">
        <v>1501000000</v>
      </c>
      <c r="K133" s="5">
        <v>350000000</v>
      </c>
      <c r="L133" s="5">
        <v>9000000</v>
      </c>
      <c r="M133" s="5">
        <v>1350000000</v>
      </c>
      <c r="N133" s="5">
        <v>8000000</v>
      </c>
      <c r="O133" s="5">
        <v>12881000000</v>
      </c>
      <c r="P133" s="5">
        <v>16971000000</v>
      </c>
      <c r="Q133" s="5">
        <v>36017000000</v>
      </c>
      <c r="T133" s="5">
        <v>10096000000</v>
      </c>
      <c r="U133" s="5">
        <v>310336000000</v>
      </c>
      <c r="V133" s="5">
        <v>93000000</v>
      </c>
      <c r="X133" s="5">
        <v>206295000000</v>
      </c>
      <c r="Y133" s="5">
        <v>319184000000</v>
      </c>
      <c r="Z133" s="5">
        <v>487640000000</v>
      </c>
    </row>
    <row r="134" spans="3:26" ht="15.5" x14ac:dyDescent="0.35">
      <c r="C134" t="s">
        <v>690</v>
      </c>
      <c r="N134" s="5">
        <v>714935000000</v>
      </c>
      <c r="O134" s="5">
        <v>2278818000000</v>
      </c>
      <c r="P134" s="5">
        <v>4784287000000</v>
      </c>
      <c r="Q134" s="5">
        <v>6531643000000</v>
      </c>
      <c r="R134" s="5">
        <v>6526586000000</v>
      </c>
      <c r="S134" s="5">
        <v>7905036000000</v>
      </c>
      <c r="T134" s="5">
        <v>7758983000000</v>
      </c>
      <c r="U134" s="5">
        <v>7019660000000</v>
      </c>
      <c r="V134" s="5">
        <v>5905109000000</v>
      </c>
      <c r="W134" s="5">
        <v>3351179000000</v>
      </c>
      <c r="X134" s="5">
        <v>2094927000000</v>
      </c>
      <c r="Y134" s="5">
        <v>1432498000000</v>
      </c>
      <c r="Z134" s="5">
        <v>495290000000</v>
      </c>
    </row>
    <row r="135" spans="3:26" ht="15.5" x14ac:dyDescent="0.35">
      <c r="C135" t="s">
        <v>1220</v>
      </c>
      <c r="N135" s="5">
        <v>714935000000</v>
      </c>
      <c r="O135" s="5">
        <v>2278818000000</v>
      </c>
      <c r="P135" s="5">
        <v>4784287000000</v>
      </c>
      <c r="Q135" s="5">
        <v>6531643000000</v>
      </c>
      <c r="R135" s="5">
        <v>6526586000000</v>
      </c>
      <c r="S135" s="5">
        <v>7905036000000</v>
      </c>
      <c r="T135" s="5">
        <v>7758983000000</v>
      </c>
      <c r="U135" s="5">
        <v>7019660000000</v>
      </c>
      <c r="V135" s="5">
        <v>5905109000000</v>
      </c>
      <c r="W135" s="5">
        <v>3351179000000</v>
      </c>
      <c r="X135" s="5">
        <v>2094927000000</v>
      </c>
      <c r="Y135" s="5">
        <v>1432498000000</v>
      </c>
      <c r="Z135" s="5">
        <v>495290000000</v>
      </c>
    </row>
    <row r="136" spans="3:26" ht="15.5" x14ac:dyDescent="0.35">
      <c r="C136" t="s">
        <v>159</v>
      </c>
      <c r="D136" s="5">
        <v>227475814000000</v>
      </c>
      <c r="E136" s="5">
        <v>216267973000000</v>
      </c>
      <c r="F136" s="5">
        <v>222494311000000</v>
      </c>
      <c r="G136" s="5">
        <v>224002150000000</v>
      </c>
      <c r="I136" s="5">
        <v>222494311000000</v>
      </c>
      <c r="J136" s="5">
        <v>216464321000000</v>
      </c>
      <c r="K136" s="5">
        <v>217451825000000</v>
      </c>
      <c r="L136" s="5">
        <v>217495182000000</v>
      </c>
      <c r="M136" s="5">
        <v>197765327000000</v>
      </c>
      <c r="N136" s="5">
        <v>162654644000000</v>
      </c>
      <c r="O136" s="5">
        <v>137413908000000</v>
      </c>
      <c r="P136" s="5">
        <v>130440930000000</v>
      </c>
      <c r="Q136" s="5">
        <v>126817628000000</v>
      </c>
      <c r="R136" s="5">
        <v>146237906000000</v>
      </c>
      <c r="S136" s="5">
        <v>163876507000000</v>
      </c>
      <c r="T136" s="5">
        <v>168255325000000</v>
      </c>
      <c r="U136" s="5">
        <v>151707278000000</v>
      </c>
      <c r="V136" s="5">
        <v>119303061000000</v>
      </c>
      <c r="W136" s="5">
        <v>92187794000000</v>
      </c>
      <c r="X136" s="5">
        <v>65829724000000</v>
      </c>
      <c r="Y136" s="5">
        <v>51107365000000</v>
      </c>
      <c r="Z136" s="5">
        <v>49706027000000</v>
      </c>
    </row>
    <row r="137" spans="3:26" ht="15.5" x14ac:dyDescent="0.35">
      <c r="C137" t="s">
        <v>160</v>
      </c>
    </row>
    <row r="138" spans="3:26" ht="15.5" x14ac:dyDescent="0.35">
      <c r="C138" t="s">
        <v>161</v>
      </c>
      <c r="D138" s="5">
        <v>4855313000000</v>
      </c>
      <c r="E138" s="5">
        <v>4855313000000</v>
      </c>
      <c r="F138" s="5">
        <v>4855313000000</v>
      </c>
      <c r="G138" s="5">
        <v>4855313000000</v>
      </c>
      <c r="I138" s="5">
        <v>4855313000000</v>
      </c>
      <c r="J138" s="5">
        <v>4855313000000</v>
      </c>
      <c r="K138" s="5">
        <v>4855313000000</v>
      </c>
      <c r="L138" s="5">
        <v>4855313000000</v>
      </c>
      <c r="M138" s="5">
        <v>4855313000000</v>
      </c>
      <c r="N138" s="5">
        <v>3837985000000</v>
      </c>
      <c r="O138" s="5">
        <v>3837985000000</v>
      </c>
      <c r="P138" s="5">
        <v>3837985000000</v>
      </c>
      <c r="Q138" s="5">
        <v>3837985000000</v>
      </c>
      <c r="R138" s="5">
        <v>3125134000000</v>
      </c>
      <c r="S138" s="5">
        <v>1818122000000</v>
      </c>
      <c r="T138" s="5">
        <v>1818122000000</v>
      </c>
      <c r="U138" s="5">
        <v>1667159000000</v>
      </c>
      <c r="V138" s="5">
        <v>1667159000000</v>
      </c>
      <c r="W138" s="5">
        <v>1461849000000</v>
      </c>
      <c r="X138" s="5">
        <v>1461849000000</v>
      </c>
      <c r="Y138" s="5">
        <v>1300534000000</v>
      </c>
      <c r="Z138" s="5">
        <v>1300534000000</v>
      </c>
    </row>
    <row r="139" spans="3:26" ht="15.5" x14ac:dyDescent="0.35">
      <c r="C139" t="s">
        <v>162</v>
      </c>
      <c r="D139" s="5">
        <v>26810312000000</v>
      </c>
      <c r="E139" s="5">
        <v>26810312000000</v>
      </c>
      <c r="F139" s="5">
        <v>26810312000000</v>
      </c>
      <c r="G139" s="5">
        <v>26810312000000</v>
      </c>
      <c r="I139" s="5">
        <v>26810312000000</v>
      </c>
      <c r="J139" s="5">
        <v>26810312000000</v>
      </c>
      <c r="K139" s="5">
        <v>26810312000000</v>
      </c>
      <c r="L139" s="5">
        <v>26810312000000</v>
      </c>
      <c r="M139" s="5">
        <v>26810147000000</v>
      </c>
      <c r="N139" s="5">
        <v>16870764000000</v>
      </c>
      <c r="O139" s="5">
        <v>17252901000000</v>
      </c>
      <c r="P139" s="5">
        <v>17252901000000</v>
      </c>
      <c r="Q139" s="5">
        <v>17252901000000</v>
      </c>
      <c r="R139" s="5">
        <v>14970302000000</v>
      </c>
      <c r="S139" s="5">
        <v>10781784000000</v>
      </c>
      <c r="T139" s="5">
        <v>10781784000000</v>
      </c>
      <c r="U139" s="5">
        <v>9439382000000</v>
      </c>
      <c r="V139" s="5">
        <v>9439382000000</v>
      </c>
      <c r="W139" s="5">
        <v>7656634000000</v>
      </c>
      <c r="X139" s="5">
        <v>7656634000000</v>
      </c>
      <c r="Y139" s="5">
        <v>5826978000000</v>
      </c>
      <c r="Z139" s="5">
        <v>5826978000000</v>
      </c>
    </row>
    <row r="140" spans="3:26" ht="15.5" x14ac:dyDescent="0.35">
      <c r="C140" t="s">
        <v>163</v>
      </c>
      <c r="D140" s="5">
        <v>11595801000000</v>
      </c>
      <c r="E140" s="5">
        <v>12060272000000</v>
      </c>
      <c r="F140" s="5">
        <v>11139174000000</v>
      </c>
      <c r="G140" s="5">
        <v>10415109000000</v>
      </c>
      <c r="I140" s="5">
        <v>11139174000000</v>
      </c>
      <c r="J140" s="5">
        <v>8654686000000</v>
      </c>
      <c r="K140" s="5">
        <v>6022446000000</v>
      </c>
      <c r="L140" s="5">
        <v>4017268000000</v>
      </c>
      <c r="M140" s="5">
        <v>2311899000000</v>
      </c>
      <c r="N140" s="5">
        <v>1050966000000</v>
      </c>
      <c r="O140" s="5">
        <v>1022066000000</v>
      </c>
      <c r="P140" s="5">
        <v>-404805000000</v>
      </c>
      <c r="Q140" s="5">
        <v>-1333390000000</v>
      </c>
      <c r="R140" s="5">
        <v>-1981321000000</v>
      </c>
      <c r="S140" s="5">
        <v>4539311000000</v>
      </c>
      <c r="T140" s="5">
        <v>4437115000000</v>
      </c>
      <c r="U140" s="5">
        <v>3048322000000</v>
      </c>
      <c r="V140" s="5">
        <v>1373831000000</v>
      </c>
      <c r="W140" s="5">
        <v>-14008000000</v>
      </c>
      <c r="X140" s="5">
        <v>-1202086000000</v>
      </c>
      <c r="Y140" s="5">
        <v>-2292026000000</v>
      </c>
      <c r="Z140" s="5">
        <v>-2772181000000</v>
      </c>
    </row>
    <row r="141" spans="3:26" ht="15.5" x14ac:dyDescent="0.35">
      <c r="C141" t="s">
        <v>164</v>
      </c>
      <c r="D141" s="5">
        <v>974581000000</v>
      </c>
      <c r="E141" s="5">
        <v>974581000000</v>
      </c>
      <c r="F141" s="5">
        <v>974581000000</v>
      </c>
      <c r="G141" s="5">
        <v>974581000000</v>
      </c>
      <c r="I141" s="5">
        <v>974581000000</v>
      </c>
      <c r="J141" s="5">
        <v>974581000000</v>
      </c>
      <c r="K141" s="5">
        <v>974581000000</v>
      </c>
      <c r="L141" s="5">
        <v>724581000000</v>
      </c>
      <c r="M141" s="5">
        <v>524581000000</v>
      </c>
      <c r="N141" s="5">
        <v>374581000000</v>
      </c>
      <c r="O141" s="5">
        <v>363624000000</v>
      </c>
      <c r="P141" s="5">
        <v>363624000000</v>
      </c>
      <c r="Q141" s="5">
        <v>363624000000</v>
      </c>
      <c r="R141" s="5">
        <v>363624000000</v>
      </c>
      <c r="S141" s="5">
        <v>363624000000</v>
      </c>
      <c r="T141" s="5">
        <v>363624000000</v>
      </c>
      <c r="U141" s="5">
        <v>333432000000</v>
      </c>
    </row>
    <row r="142" spans="3:26" ht="15.5" x14ac:dyDescent="0.35">
      <c r="C142" t="s">
        <v>165</v>
      </c>
      <c r="D142" s="5">
        <v>10621220000000</v>
      </c>
      <c r="E142" s="5">
        <v>11085691000000</v>
      </c>
      <c r="F142" s="5">
        <v>10164593000000</v>
      </c>
      <c r="G142" s="5">
        <v>9440528000000</v>
      </c>
      <c r="I142" s="5">
        <v>10164593000000</v>
      </c>
      <c r="J142" s="5">
        <v>7680105000000</v>
      </c>
      <c r="K142" s="5">
        <v>5047865000000</v>
      </c>
      <c r="L142" s="5">
        <v>3292687000000</v>
      </c>
      <c r="M142" s="5">
        <v>1787318000000</v>
      </c>
      <c r="N142" s="5">
        <v>676385000000</v>
      </c>
      <c r="O142" s="5">
        <v>658442000000</v>
      </c>
      <c r="P142" s="5">
        <v>-768429000000</v>
      </c>
      <c r="Q142" s="5">
        <v>-1697014000000</v>
      </c>
      <c r="R142" s="5">
        <v>-2344945000000</v>
      </c>
      <c r="S142" s="5">
        <v>4175687000000</v>
      </c>
      <c r="T142" s="5">
        <v>4073491000000</v>
      </c>
      <c r="U142" s="5">
        <v>2714890000000</v>
      </c>
    </row>
    <row r="143" spans="3:26" ht="15.5" x14ac:dyDescent="0.35">
      <c r="C143" t="s">
        <v>166</v>
      </c>
      <c r="D143" s="5">
        <v>11595801000000</v>
      </c>
      <c r="E143" s="5">
        <v>12060272000000</v>
      </c>
      <c r="F143" s="5">
        <v>11139174000000</v>
      </c>
      <c r="G143" s="5">
        <v>10415109000000</v>
      </c>
      <c r="I143" s="5">
        <v>11139174000000</v>
      </c>
      <c r="J143" s="5">
        <v>8654686000000</v>
      </c>
      <c r="K143" s="5">
        <v>6022446000000</v>
      </c>
      <c r="L143" s="5">
        <v>4017268000000</v>
      </c>
      <c r="M143" s="5">
        <v>2311899000000</v>
      </c>
      <c r="N143" s="5">
        <v>1050966000000</v>
      </c>
      <c r="O143" s="5">
        <v>1022066000000</v>
      </c>
      <c r="P143" s="5">
        <v>-404805000000</v>
      </c>
      <c r="Q143" s="5">
        <v>-1333390000000</v>
      </c>
      <c r="R143" s="5">
        <v>-1981321000000</v>
      </c>
      <c r="S143" s="5">
        <v>4539311000000</v>
      </c>
      <c r="T143" s="5">
        <v>4437115000000</v>
      </c>
      <c r="U143" s="5">
        <v>3048322000000</v>
      </c>
      <c r="V143" s="5">
        <v>1373831000000</v>
      </c>
      <c r="W143" s="5">
        <v>-14008000000</v>
      </c>
      <c r="X143" s="5">
        <v>-1202086000000</v>
      </c>
      <c r="Y143" s="5">
        <v>-2292026000000</v>
      </c>
      <c r="Z143" s="5">
        <v>-2772181000000</v>
      </c>
    </row>
    <row r="144" spans="3:26" ht="15.5" x14ac:dyDescent="0.35">
      <c r="C144" t="s">
        <v>167</v>
      </c>
      <c r="N144" s="5">
        <v>10000000</v>
      </c>
      <c r="O144" s="5">
        <v>10000000</v>
      </c>
      <c r="P144" s="5">
        <v>10000000</v>
      </c>
      <c r="Q144" s="5">
        <v>9000000</v>
      </c>
      <c r="R144" s="5">
        <v>9000000</v>
      </c>
      <c r="S144" s="5">
        <v>9000000</v>
      </c>
      <c r="T144" s="5">
        <v>9000000</v>
      </c>
      <c r="U144" s="5">
        <v>10000000</v>
      </c>
      <c r="V144" s="5">
        <v>18000000</v>
      </c>
      <c r="W144" s="5">
        <v>19000000</v>
      </c>
      <c r="X144" s="5">
        <v>66443000000</v>
      </c>
      <c r="Y144" s="5">
        <v>67076000000</v>
      </c>
      <c r="Z144" s="5">
        <v>64833000000</v>
      </c>
    </row>
    <row r="145" spans="2:26" ht="15.5" x14ac:dyDescent="0.35">
      <c r="C145" t="s">
        <v>10</v>
      </c>
      <c r="D145" s="5">
        <v>45149918000000</v>
      </c>
      <c r="E145" s="5">
        <v>46080181000000</v>
      </c>
      <c r="F145" s="5">
        <v>45848014000000</v>
      </c>
      <c r="G145" s="5">
        <v>45278979000000</v>
      </c>
      <c r="I145" s="5">
        <v>45848014000000</v>
      </c>
      <c r="J145" s="5">
        <v>42603182000000</v>
      </c>
      <c r="K145" s="5">
        <v>39992322000000</v>
      </c>
      <c r="L145" s="5">
        <v>37617289000000</v>
      </c>
      <c r="M145" s="5">
        <v>36613715000000</v>
      </c>
      <c r="N145" s="5">
        <v>35071453000000</v>
      </c>
      <c r="O145" s="5">
        <v>24037351000000</v>
      </c>
      <c r="P145" s="5">
        <v>22451936000000</v>
      </c>
      <c r="Q145" s="5">
        <v>21510742000000</v>
      </c>
      <c r="R145" s="5">
        <v>19289606000000</v>
      </c>
      <c r="S145" s="5">
        <v>18812844000000</v>
      </c>
      <c r="T145" s="5">
        <v>17094536000000</v>
      </c>
      <c r="U145" s="5">
        <v>14126644000000</v>
      </c>
      <c r="V145" s="5">
        <v>12495534000000</v>
      </c>
      <c r="W145" s="5">
        <v>9136208000000</v>
      </c>
      <c r="X145" s="5">
        <v>7983716000000</v>
      </c>
      <c r="Y145" s="5">
        <v>4902588000000</v>
      </c>
      <c r="Z145" s="5">
        <v>4353495000000</v>
      </c>
    </row>
    <row r="146" spans="2:26" ht="15.5" x14ac:dyDescent="0.35">
      <c r="C146" t="s">
        <v>168</v>
      </c>
      <c r="D146" s="5">
        <v>272625732000000</v>
      </c>
      <c r="E146" s="5">
        <v>262348154000000</v>
      </c>
      <c r="F146" s="5">
        <v>268342325000000</v>
      </c>
      <c r="G146" s="5">
        <v>269281129000000</v>
      </c>
      <c r="I146" s="5">
        <v>268342325000000</v>
      </c>
      <c r="J146" s="5">
        <v>259067503000000</v>
      </c>
      <c r="K146" s="5">
        <v>257444147000000</v>
      </c>
      <c r="L146" s="5">
        <v>255112471000000</v>
      </c>
      <c r="M146" s="5">
        <v>234379042000000</v>
      </c>
      <c r="N146" s="5">
        <v>197726097000000</v>
      </c>
      <c r="O146" s="5">
        <v>161451259000000</v>
      </c>
      <c r="P146" s="5">
        <v>152892866000000</v>
      </c>
      <c r="Q146" s="5">
        <v>148328370000000</v>
      </c>
      <c r="R146" s="5">
        <v>165527512000000</v>
      </c>
      <c r="S146" s="5">
        <v>182689351000000</v>
      </c>
      <c r="T146" s="5">
        <v>185349861000000</v>
      </c>
      <c r="U146" s="5">
        <v>165833922000000</v>
      </c>
      <c r="V146" s="5">
        <v>131798595000000</v>
      </c>
      <c r="W146" s="5">
        <v>101324002000000</v>
      </c>
      <c r="X146" s="5">
        <v>73813440000000</v>
      </c>
      <c r="Y146" s="5">
        <v>56009953000000</v>
      </c>
      <c r="Z146" s="5">
        <v>54059522000000</v>
      </c>
    </row>
    <row r="147" spans="2:26" ht="15.5" x14ac:dyDescent="0.35">
      <c r="C147" t="s">
        <v>169</v>
      </c>
      <c r="D147" s="5">
        <v>36181359520</v>
      </c>
      <c r="E147" s="5">
        <v>36181359520</v>
      </c>
      <c r="F147" s="5">
        <v>36181359520</v>
      </c>
      <c r="G147" s="5">
        <v>36181359520</v>
      </c>
      <c r="I147" s="5">
        <v>36181359520</v>
      </c>
      <c r="J147" s="5">
        <v>36181359520</v>
      </c>
      <c r="K147" s="5">
        <v>36181359520</v>
      </c>
      <c r="L147" s="5">
        <v>36181359520</v>
      </c>
      <c r="M147" s="5">
        <v>36181359520</v>
      </c>
      <c r="N147" s="5">
        <v>28042739205</v>
      </c>
      <c r="O147" s="5">
        <v>28042739205</v>
      </c>
      <c r="P147" s="5">
        <v>28042739205</v>
      </c>
      <c r="Q147" s="5">
        <v>28042739205</v>
      </c>
      <c r="R147" s="5">
        <v>22339930055</v>
      </c>
      <c r="S147" s="5">
        <v>11883834973</v>
      </c>
      <c r="T147" s="5">
        <v>11883834973</v>
      </c>
      <c r="U147" s="5">
        <v>10676128167</v>
      </c>
      <c r="V147" s="5">
        <v>10676128167</v>
      </c>
      <c r="W147" s="5">
        <v>9033646911</v>
      </c>
      <c r="X147" s="5">
        <v>9033646911</v>
      </c>
      <c r="Y147" s="5">
        <v>7743125924</v>
      </c>
      <c r="Z147" s="5">
        <v>7743125924</v>
      </c>
    </row>
    <row r="149" spans="2:26" ht="15.5" x14ac:dyDescent="0.35">
      <c r="B149" t="s">
        <v>170</v>
      </c>
      <c r="C149" t="s">
        <v>171</v>
      </c>
      <c r="D149" s="5">
        <v>-5974133000000</v>
      </c>
      <c r="E149" s="5">
        <v>-3976957000000</v>
      </c>
      <c r="F149" s="5">
        <v>-6437423000000</v>
      </c>
      <c r="G149" s="5">
        <v>8575221000000</v>
      </c>
      <c r="I149" s="5">
        <v>4431850000000</v>
      </c>
      <c r="J149" s="5">
        <v>7877406000000</v>
      </c>
      <c r="K149" s="5">
        <v>-31513949000000</v>
      </c>
      <c r="L149" s="5">
        <v>17023605000000</v>
      </c>
      <c r="M149" s="5">
        <v>34808118000000</v>
      </c>
      <c r="N149" s="5">
        <v>1148905000000</v>
      </c>
      <c r="O149" s="5">
        <v>-1879571000000</v>
      </c>
      <c r="P149" s="5">
        <v>-4698941000000</v>
      </c>
      <c r="Q149" s="5">
        <v>-13394147000000</v>
      </c>
      <c r="R149" s="5">
        <v>5333310000000</v>
      </c>
      <c r="S149" s="5">
        <v>1808383000000</v>
      </c>
      <c r="T149" s="5">
        <v>5992353000000</v>
      </c>
      <c r="U149" s="5">
        <v>-1905973000000</v>
      </c>
      <c r="V149" s="5">
        <v>3403807000000</v>
      </c>
      <c r="W149" s="5">
        <v>6117546000000</v>
      </c>
      <c r="X149" s="5">
        <v>4373608000000</v>
      </c>
      <c r="Y149" s="5">
        <v>-4632706000000</v>
      </c>
      <c r="Z149" s="5">
        <v>3717697000000</v>
      </c>
    </row>
    <row r="150" spans="2:26" ht="15.5" x14ac:dyDescent="0.35">
      <c r="C150" t="s">
        <v>846</v>
      </c>
      <c r="D150" s="5">
        <v>3070537000000</v>
      </c>
      <c r="E150" s="5">
        <v>3541007000000</v>
      </c>
      <c r="F150" s="5">
        <v>2965815000000</v>
      </c>
      <c r="G150" s="5">
        <v>3685009000000</v>
      </c>
      <c r="I150" s="5">
        <v>13347367000000</v>
      </c>
      <c r="J150" s="5">
        <v>14575141000000</v>
      </c>
      <c r="K150" s="5">
        <v>14877370000000</v>
      </c>
      <c r="L150" s="5">
        <v>11599941000000</v>
      </c>
      <c r="M150" s="5">
        <v>10961648000000</v>
      </c>
      <c r="N150" s="5">
        <v>10822048000000</v>
      </c>
      <c r="O150" s="5">
        <v>11802615000000</v>
      </c>
      <c r="P150" s="5">
        <v>10846752000000</v>
      </c>
      <c r="Q150" s="5">
        <v>9142358000000</v>
      </c>
      <c r="R150" s="5">
        <v>15347613000000</v>
      </c>
      <c r="S150" s="5">
        <v>16990438000000</v>
      </c>
      <c r="T150" s="5">
        <v>16302607000000</v>
      </c>
      <c r="U150" s="5">
        <v>12658339000000</v>
      </c>
      <c r="V150" s="5">
        <v>8740219000000</v>
      </c>
      <c r="W150" s="5">
        <v>7569283000000</v>
      </c>
      <c r="X150" s="5">
        <v>5728453000000</v>
      </c>
      <c r="Y150" s="5">
        <v>6104025000000</v>
      </c>
      <c r="Z150" s="5">
        <v>4804635000000</v>
      </c>
    </row>
    <row r="151" spans="2:26" ht="15.5" x14ac:dyDescent="0.35">
      <c r="C151" t="s">
        <v>2271</v>
      </c>
      <c r="D151" s="5">
        <v>413302000000</v>
      </c>
      <c r="E151" s="5">
        <v>414663000000</v>
      </c>
      <c r="F151" s="5">
        <v>418206000000</v>
      </c>
      <c r="G151" s="5">
        <v>406750000000</v>
      </c>
      <c r="I151" s="5">
        <v>1546999000000</v>
      </c>
      <c r="J151" s="5">
        <v>1619018000000</v>
      </c>
      <c r="K151" s="5">
        <v>1671450000000</v>
      </c>
      <c r="L151" s="5">
        <v>1629366000000</v>
      </c>
      <c r="M151" s="5">
        <v>1415192000000</v>
      </c>
      <c r="N151" s="5">
        <v>1167012000000</v>
      </c>
      <c r="O151" s="5">
        <v>1293462000000</v>
      </c>
      <c r="P151" s="5">
        <v>1264442000000</v>
      </c>
      <c r="Q151" s="5">
        <v>1282499000000</v>
      </c>
      <c r="R151" s="5">
        <v>1289684000000</v>
      </c>
      <c r="S151" s="5">
        <v>1336313000000</v>
      </c>
      <c r="T151" s="5">
        <v>1259870000000</v>
      </c>
      <c r="U151" s="5">
        <v>1097190000000</v>
      </c>
      <c r="V151" s="5">
        <v>917544000000</v>
      </c>
      <c r="W151" s="5">
        <v>940746000000</v>
      </c>
    </row>
    <row r="152" spans="2:26" ht="15.5" x14ac:dyDescent="0.35">
      <c r="C152" t="s">
        <v>1252</v>
      </c>
      <c r="D152" s="5">
        <v>242746000000</v>
      </c>
      <c r="E152" s="5">
        <v>13515000000</v>
      </c>
      <c r="F152" s="5">
        <v>154543000000</v>
      </c>
      <c r="G152" s="5">
        <v>-15933000000</v>
      </c>
      <c r="I152" s="5">
        <v>334367000000</v>
      </c>
      <c r="J152" s="5">
        <v>236555000000</v>
      </c>
      <c r="K152" s="5">
        <v>407749000000</v>
      </c>
      <c r="L152" s="5">
        <v>82792000000</v>
      </c>
      <c r="M152" s="5">
        <v>241982000000</v>
      </c>
      <c r="N152" s="5">
        <v>372917000000</v>
      </c>
      <c r="O152" s="5">
        <v>227839000000</v>
      </c>
      <c r="P152" s="5">
        <v>29322000000</v>
      </c>
      <c r="Q152" s="5">
        <v>147966000000</v>
      </c>
      <c r="R152" s="5">
        <v>179205000000</v>
      </c>
      <c r="S152" s="5">
        <v>43693000000</v>
      </c>
      <c r="T152" s="5">
        <v>89143000000</v>
      </c>
    </row>
    <row r="153" spans="2:26" ht="15.5" x14ac:dyDescent="0.35">
      <c r="C153" t="s">
        <v>1011</v>
      </c>
      <c r="X153" s="5">
        <v>38452000000</v>
      </c>
      <c r="Y153" s="5">
        <v>46526000000</v>
      </c>
      <c r="Z153" s="5">
        <v>41331000000</v>
      </c>
    </row>
    <row r="154" spans="2:26" ht="15.5" x14ac:dyDescent="0.35">
      <c r="C154" t="s">
        <v>1334</v>
      </c>
      <c r="D154" s="5">
        <v>-59931000000</v>
      </c>
      <c r="E154" s="5">
        <v>59931000000</v>
      </c>
      <c r="F154" s="5">
        <v>-390198000000</v>
      </c>
      <c r="G154" s="5">
        <v>-3082000000</v>
      </c>
      <c r="I154" s="5">
        <v>-393280000000</v>
      </c>
      <c r="J154" s="5">
        <v>197793000000</v>
      </c>
      <c r="K154" s="5">
        <v>-384771000000</v>
      </c>
      <c r="L154" s="5">
        <v>486231000000</v>
      </c>
      <c r="M154" s="5">
        <v>-67432000000</v>
      </c>
      <c r="N154" s="5">
        <v>106111000000</v>
      </c>
      <c r="O154" s="5">
        <v>-5610821000000</v>
      </c>
      <c r="P154" s="5">
        <v>-5116912000000</v>
      </c>
      <c r="Q154" s="5">
        <v>-5366215000000</v>
      </c>
      <c r="R154" s="5">
        <v>-7811838000000</v>
      </c>
      <c r="S154" s="5">
        <v>-9174245000000</v>
      </c>
      <c r="U154" s="5">
        <v>54601000000</v>
      </c>
      <c r="V154" s="5">
        <v>71150000000</v>
      </c>
      <c r="W154" s="5">
        <v>171168000000</v>
      </c>
      <c r="X154" s="5">
        <v>918570000000</v>
      </c>
      <c r="Y154" s="5">
        <v>618808000000</v>
      </c>
      <c r="Z154" s="5">
        <v>347191000000</v>
      </c>
    </row>
    <row r="155" spans="2:26" ht="15.5" x14ac:dyDescent="0.35">
      <c r="C155" t="s">
        <v>2029</v>
      </c>
      <c r="D155" s="5">
        <v>-1462299000000</v>
      </c>
      <c r="E155" s="5">
        <v>-1486530000000</v>
      </c>
      <c r="F155" s="5">
        <v>-1534109000000</v>
      </c>
      <c r="G155" s="5">
        <v>-1816316000000</v>
      </c>
      <c r="I155" s="5">
        <v>-7118024000000</v>
      </c>
      <c r="J155" s="5">
        <v>-7322813000000</v>
      </c>
      <c r="K155" s="5">
        <v>-6333713000000</v>
      </c>
      <c r="L155" s="5">
        <v>-4022395000000</v>
      </c>
      <c r="M155" s="5">
        <v>-4249555000000</v>
      </c>
      <c r="N155" s="5">
        <v>-4949034000000</v>
      </c>
      <c r="O155" s="5">
        <v>507628000000</v>
      </c>
      <c r="P155" s="5">
        <v>268308000000</v>
      </c>
      <c r="Q155" s="5">
        <v>341748000000</v>
      </c>
      <c r="R155" s="5">
        <v>278206000000</v>
      </c>
      <c r="S155" s="5">
        <v>117213000000</v>
      </c>
      <c r="T155" s="5">
        <v>-9296420000000</v>
      </c>
      <c r="U155" s="5">
        <v>-6060022000000</v>
      </c>
      <c r="V155" s="5">
        <v>-3972194000000</v>
      </c>
      <c r="W155" s="5">
        <v>-3613801000000</v>
      </c>
      <c r="X155" s="5">
        <v>-2782892000000</v>
      </c>
      <c r="Y155" s="5">
        <v>-3255305000000</v>
      </c>
      <c r="Z155" s="5">
        <v>-2236203000000</v>
      </c>
    </row>
    <row r="156" spans="2:26" ht="15.5" x14ac:dyDescent="0.35">
      <c r="C156" t="s">
        <v>1851</v>
      </c>
      <c r="D156" s="5">
        <v>87881000000</v>
      </c>
      <c r="E156" s="5">
        <v>56516000000</v>
      </c>
      <c r="F156" s="5">
        <v>166981000000</v>
      </c>
      <c r="G156" s="5">
        <v>99239000000</v>
      </c>
      <c r="I156" s="5">
        <v>447717000000</v>
      </c>
      <c r="J156" s="5">
        <v>474492000000</v>
      </c>
      <c r="K156" s="5">
        <v>396729000000</v>
      </c>
      <c r="L156" s="5">
        <v>664302000000</v>
      </c>
      <c r="M156" s="5">
        <v>575933000000</v>
      </c>
      <c r="N156" s="5">
        <v>497596000000</v>
      </c>
      <c r="O156" s="5">
        <v>-149612000000</v>
      </c>
      <c r="P156" s="5">
        <v>-125758000000</v>
      </c>
      <c r="Q156" s="5">
        <v>-51082000000</v>
      </c>
      <c r="R156" s="5">
        <v>-51225000000</v>
      </c>
      <c r="S156" s="5">
        <v>-56440000000</v>
      </c>
      <c r="T156" s="5">
        <v>101576000000</v>
      </c>
      <c r="U156" s="5">
        <v>136733000000</v>
      </c>
      <c r="V156" s="5">
        <v>178887000000</v>
      </c>
    </row>
    <row r="157" spans="2:26" ht="15.5" x14ac:dyDescent="0.35">
      <c r="C157" t="s">
        <v>502</v>
      </c>
      <c r="M157" s="5">
        <v>92046000000</v>
      </c>
      <c r="N157" s="5">
        <v>225598000000</v>
      </c>
      <c r="O157" s="5">
        <v>834866000000</v>
      </c>
      <c r="P157" s="5">
        <v>602272000000</v>
      </c>
      <c r="Q157" s="5">
        <v>1677708000000</v>
      </c>
    </row>
    <row r="158" spans="2:26" ht="15.5" x14ac:dyDescent="0.35">
      <c r="C158" t="s">
        <v>615</v>
      </c>
      <c r="D158" s="5">
        <v>-27781000000</v>
      </c>
      <c r="E158" s="5">
        <v>-27730000000</v>
      </c>
      <c r="F158" s="5">
        <v>-33702000000</v>
      </c>
      <c r="G158" s="5">
        <v>-29152000000</v>
      </c>
      <c r="I158" s="5">
        <v>-127771000000</v>
      </c>
      <c r="J158" s="5">
        <v>-116807000000</v>
      </c>
      <c r="K158" s="5">
        <v>-131172000000</v>
      </c>
      <c r="L158" s="5">
        <v>-114755000000</v>
      </c>
      <c r="M158" s="5">
        <v>-104790000000</v>
      </c>
      <c r="N158" s="5">
        <v>-102917000000</v>
      </c>
      <c r="O158" s="5">
        <v>-1665183000000</v>
      </c>
      <c r="P158" s="5">
        <v>-1490818000000</v>
      </c>
      <c r="Q158" s="5">
        <v>-1482157000000</v>
      </c>
      <c r="R158" s="5">
        <v>-1447251000000</v>
      </c>
      <c r="S158" s="5">
        <v>-1508750000000</v>
      </c>
      <c r="T158" s="5">
        <v>-64565000000</v>
      </c>
      <c r="U158" s="5">
        <v>-61097000000</v>
      </c>
      <c r="V158" s="5">
        <v>-26365000000</v>
      </c>
      <c r="W158" s="5">
        <v>-4709000000</v>
      </c>
    </row>
    <row r="159" spans="2:26" ht="15.5" x14ac:dyDescent="0.35">
      <c r="C159" t="s">
        <v>89</v>
      </c>
      <c r="D159" s="5">
        <v>-365285000000</v>
      </c>
      <c r="E159" s="5">
        <v>-332611000000</v>
      </c>
      <c r="F159" s="5">
        <v>-437240000000</v>
      </c>
      <c r="G159" s="5">
        <v>-253290000000</v>
      </c>
      <c r="I159" s="5">
        <v>-1380162000000</v>
      </c>
      <c r="J159" s="5">
        <v>-1487763000000</v>
      </c>
      <c r="K159" s="5">
        <v>-1482732000000</v>
      </c>
      <c r="L159" s="5">
        <v>-1485199000000</v>
      </c>
      <c r="M159" s="5">
        <v>-1320454000000</v>
      </c>
      <c r="N159" s="5">
        <v>-1346154000000</v>
      </c>
      <c r="O159" s="5">
        <v>-2387849000000</v>
      </c>
      <c r="P159" s="5">
        <v>-2335609000000</v>
      </c>
      <c r="Q159" s="5">
        <v>-2203849000000</v>
      </c>
      <c r="R159" s="5">
        <v>-2117522000000</v>
      </c>
      <c r="S159" s="5">
        <v>-2295081000000</v>
      </c>
      <c r="T159" s="5">
        <v>-1417745000000</v>
      </c>
      <c r="U159" s="5">
        <v>-1464659000000</v>
      </c>
      <c r="V159" s="5">
        <v>-1417341000000</v>
      </c>
      <c r="W159" s="5">
        <v>-1218895000000</v>
      </c>
    </row>
    <row r="160" spans="2:26" ht="15.5" x14ac:dyDescent="0.35">
      <c r="C160" t="s">
        <v>2034</v>
      </c>
      <c r="D160" s="5">
        <v>-685058000000</v>
      </c>
      <c r="E160" s="5">
        <v>-1188495000000</v>
      </c>
      <c r="F160" s="5">
        <v>-827610000000</v>
      </c>
      <c r="G160" s="5">
        <v>-675325000000</v>
      </c>
      <c r="I160" s="5">
        <v>-3195452000000</v>
      </c>
      <c r="J160" s="5">
        <v>-3083007000000</v>
      </c>
      <c r="K160" s="5">
        <v>-3079811000000</v>
      </c>
      <c r="L160" s="5">
        <v>-2875964000000</v>
      </c>
      <c r="M160" s="5">
        <v>-2639946000000</v>
      </c>
      <c r="N160" s="5">
        <v>-2781738000000</v>
      </c>
      <c r="Q160" s="5">
        <v>645186000000</v>
      </c>
      <c r="R160" s="5">
        <v>924681000000</v>
      </c>
      <c r="S160" s="5">
        <v>-1181128000000</v>
      </c>
      <c r="T160" s="5">
        <v>-2204482000000</v>
      </c>
      <c r="U160" s="5">
        <v>-2050731000000</v>
      </c>
      <c r="V160" s="5">
        <v>-1788830000000</v>
      </c>
      <c r="W160" s="5">
        <v>-1329508000000</v>
      </c>
    </row>
    <row r="161" spans="3:26" ht="15.5" x14ac:dyDescent="0.35">
      <c r="C161" t="s">
        <v>2272</v>
      </c>
      <c r="I161" s="5">
        <v>-60000000000</v>
      </c>
      <c r="N161" s="5">
        <v>-160000000000</v>
      </c>
      <c r="P161" s="5">
        <v>-120021000000</v>
      </c>
      <c r="Q161" s="5">
        <v>-40000000000</v>
      </c>
      <c r="R161" s="5">
        <v>-430000000000</v>
      </c>
    </row>
    <row r="162" spans="3:26" ht="15.5" x14ac:dyDescent="0.35">
      <c r="C162" t="s">
        <v>2273</v>
      </c>
      <c r="D162" s="5">
        <v>71360000000</v>
      </c>
      <c r="G162" s="5">
        <v>49424000000</v>
      </c>
      <c r="O162" s="5">
        <v>529227000000</v>
      </c>
      <c r="P162" s="5">
        <v>-186104000000</v>
      </c>
      <c r="T162" s="5">
        <v>-376004000000</v>
      </c>
      <c r="U162" s="5">
        <v>-141153000000</v>
      </c>
      <c r="V162" s="5">
        <v>-149968000000</v>
      </c>
      <c r="W162" s="5">
        <v>-77987000000</v>
      </c>
      <c r="X162" s="5">
        <v>-2269019000000</v>
      </c>
      <c r="Y162" s="5">
        <v>-1974762000000</v>
      </c>
      <c r="Z162" s="5">
        <v>-1918056000000</v>
      </c>
    </row>
    <row r="163" spans="3:26" ht="15.5" x14ac:dyDescent="0.35">
      <c r="C163" t="s">
        <v>932</v>
      </c>
      <c r="U163" s="5">
        <v>-385990000000</v>
      </c>
      <c r="V163" s="5">
        <v>4083000000</v>
      </c>
      <c r="W163" s="5">
        <v>-39377000000</v>
      </c>
      <c r="X163" s="5">
        <v>80050000000</v>
      </c>
      <c r="Y163" s="5">
        <v>27454000000</v>
      </c>
      <c r="Z163" s="5">
        <v>146901000000</v>
      </c>
    </row>
    <row r="164" spans="3:26" ht="15.5" x14ac:dyDescent="0.35">
      <c r="C164" t="s">
        <v>848</v>
      </c>
      <c r="D164" s="5">
        <v>-1099000000</v>
      </c>
      <c r="G164" s="5">
        <v>-3000000</v>
      </c>
      <c r="I164" s="5">
        <v>-3000000</v>
      </c>
      <c r="K164" s="5">
        <v>-6000000</v>
      </c>
      <c r="L164" s="5">
        <v>-297000000</v>
      </c>
      <c r="M164" s="5">
        <v>-12969000000</v>
      </c>
      <c r="N164" s="5">
        <v>-16336000000</v>
      </c>
      <c r="O164" s="5">
        <v>-16826000000</v>
      </c>
      <c r="P164" s="5">
        <v>-30304000000</v>
      </c>
      <c r="Q164" s="5">
        <v>-66533000000</v>
      </c>
      <c r="R164" s="5">
        <v>-57943000000</v>
      </c>
      <c r="S164" s="5">
        <v>-44794000000</v>
      </c>
      <c r="T164" s="5">
        <v>-31380000000</v>
      </c>
      <c r="V164" s="5">
        <v>-30612000000</v>
      </c>
      <c r="W164" s="5">
        <v>-117936000000</v>
      </c>
      <c r="X164" s="5">
        <v>72238000000</v>
      </c>
    </row>
    <row r="165" spans="3:26" ht="15.5" x14ac:dyDescent="0.35">
      <c r="C165" t="s">
        <v>2274</v>
      </c>
      <c r="X165" s="5">
        <v>172932000000</v>
      </c>
      <c r="Y165" s="5">
        <v>578940000000</v>
      </c>
      <c r="Z165" s="5">
        <v>-351436000000</v>
      </c>
    </row>
    <row r="166" spans="3:26" ht="15.5" x14ac:dyDescent="0.35">
      <c r="C166" t="s">
        <v>2275</v>
      </c>
      <c r="W166" s="5">
        <v>-2000000</v>
      </c>
      <c r="X166" s="5">
        <v>-7410000000</v>
      </c>
      <c r="Y166" s="5">
        <v>-5922000000</v>
      </c>
      <c r="Z166" s="5">
        <v>-8850000000</v>
      </c>
    </row>
    <row r="167" spans="3:26" ht="15.5" x14ac:dyDescent="0.35">
      <c r="C167" t="s">
        <v>900</v>
      </c>
    </row>
    <row r="168" spans="3:26" ht="15.5" x14ac:dyDescent="0.35">
      <c r="C168" t="s">
        <v>648</v>
      </c>
      <c r="F168" s="5">
        <v>250000000000</v>
      </c>
      <c r="I168" s="5">
        <v>2348981000000</v>
      </c>
      <c r="J168" s="5">
        <v>422479000000</v>
      </c>
      <c r="K168" s="5">
        <v>-903360000000</v>
      </c>
      <c r="L168" s="5">
        <v>3315275000000</v>
      </c>
      <c r="M168" s="5">
        <v>-3146125000000</v>
      </c>
      <c r="N168" s="5">
        <v>869363000000</v>
      </c>
      <c r="O168" s="5">
        <v>-732709000000</v>
      </c>
      <c r="P168" s="5">
        <v>-1755825000000</v>
      </c>
      <c r="Q168" s="5">
        <v>-1740628000000</v>
      </c>
      <c r="V168" s="5">
        <v>4364438000000</v>
      </c>
      <c r="W168" s="5">
        <v>-4179357000000</v>
      </c>
      <c r="X168" s="5">
        <v>-87131000000</v>
      </c>
      <c r="Y168" s="5">
        <v>-700647000000</v>
      </c>
      <c r="Z168" s="5">
        <v>-1721783000000</v>
      </c>
    </row>
    <row r="169" spans="3:26" ht="15.5" x14ac:dyDescent="0.35">
      <c r="C169" t="s">
        <v>1886</v>
      </c>
      <c r="D169" s="5">
        <v>764543000000</v>
      </c>
      <c r="F169" s="5">
        <v>-704032000000</v>
      </c>
      <c r="G169" s="5">
        <v>795229000000</v>
      </c>
      <c r="I169" s="5">
        <v>1225736000000</v>
      </c>
      <c r="J169" s="5">
        <v>24694913000000</v>
      </c>
      <c r="K169" s="5">
        <v>-16941747000000</v>
      </c>
      <c r="L169" s="5">
        <v>4346246000000</v>
      </c>
      <c r="M169" s="5">
        <v>8027268000000</v>
      </c>
      <c r="N169" s="5">
        <v>-20737885000000</v>
      </c>
      <c r="O169" s="5">
        <v>-1534574000000</v>
      </c>
      <c r="P169" s="5">
        <v>976045000000</v>
      </c>
      <c r="Q169" s="5">
        <v>3780743000000</v>
      </c>
      <c r="R169" s="5">
        <v>-3227881000000</v>
      </c>
      <c r="S169" s="5">
        <v>179926000000</v>
      </c>
      <c r="U169" s="5">
        <v>-4338626000000</v>
      </c>
    </row>
    <row r="170" spans="3:26" ht="15.5" x14ac:dyDescent="0.35">
      <c r="C170" t="s">
        <v>854</v>
      </c>
      <c r="D170" s="5">
        <v>-893674000000</v>
      </c>
      <c r="E170" s="5">
        <v>1121658000000</v>
      </c>
      <c r="F170" s="5">
        <v>1129228000000</v>
      </c>
      <c r="G170" s="5">
        <v>-451854000000</v>
      </c>
      <c r="I170" s="5">
        <v>3141931000000</v>
      </c>
      <c r="J170" s="5">
        <v>-2658672000000</v>
      </c>
      <c r="K170" s="5">
        <v>-3497957000000</v>
      </c>
      <c r="L170" s="5">
        <v>1134878000000</v>
      </c>
      <c r="M170" s="5">
        <v>765103000000</v>
      </c>
      <c r="N170" s="5">
        <v>696921000000</v>
      </c>
      <c r="O170" s="5">
        <v>-424543000000</v>
      </c>
      <c r="P170" s="5">
        <v>-280041000000</v>
      </c>
      <c r="U170" s="5">
        <v>-967056000000</v>
      </c>
      <c r="V170" s="5">
        <v>392312000000</v>
      </c>
      <c r="W170" s="5">
        <v>1367692000000</v>
      </c>
      <c r="X170" s="5">
        <v>-1603249000000</v>
      </c>
      <c r="Y170" s="5">
        <v>-173324000000</v>
      </c>
      <c r="Z170" s="5">
        <v>332383000000</v>
      </c>
    </row>
    <row r="171" spans="3:26" ht="15.5" x14ac:dyDescent="0.35">
      <c r="C171" t="s">
        <v>2276</v>
      </c>
      <c r="X171" s="5">
        <v>-46664000000</v>
      </c>
      <c r="Y171" s="5">
        <v>-51877000000</v>
      </c>
      <c r="Z171" s="5">
        <v>469239000000</v>
      </c>
    </row>
    <row r="172" spans="3:26" ht="15.5" x14ac:dyDescent="0.35">
      <c r="C172" t="s">
        <v>650</v>
      </c>
      <c r="D172" s="5">
        <v>2589415000000</v>
      </c>
      <c r="E172" s="5">
        <v>-2589415000000</v>
      </c>
      <c r="T172" s="5">
        <v>4170130000000</v>
      </c>
      <c r="Y172" s="5">
        <v>2395000000</v>
      </c>
      <c r="Z172" s="5">
        <v>14389000000</v>
      </c>
    </row>
    <row r="173" spans="3:26" ht="15.5" x14ac:dyDescent="0.35">
      <c r="C173" t="s">
        <v>712</v>
      </c>
    </row>
    <row r="174" spans="3:26" ht="15.5" x14ac:dyDescent="0.35">
      <c r="C174" t="s">
        <v>903</v>
      </c>
      <c r="D174" s="5">
        <v>-2116000000</v>
      </c>
      <c r="E174" s="5">
        <v>5482000000</v>
      </c>
      <c r="F174" s="5">
        <v>13123000000</v>
      </c>
      <c r="G174" s="5">
        <v>49516000000</v>
      </c>
      <c r="I174" s="5">
        <v>2550000000</v>
      </c>
      <c r="J174" s="5">
        <v>-333870000000</v>
      </c>
      <c r="K174" s="5">
        <v>44830000000</v>
      </c>
    </row>
    <row r="175" spans="3:26" ht="15.5" x14ac:dyDescent="0.35">
      <c r="C175" t="s">
        <v>651</v>
      </c>
      <c r="D175" s="5">
        <v>-10716319000000</v>
      </c>
      <c r="E175" s="5">
        <v>1851272000000</v>
      </c>
      <c r="F175" s="5">
        <v>-4875116000000</v>
      </c>
      <c r="G175" s="5">
        <v>3128642000000</v>
      </c>
      <c r="I175" s="5">
        <v>-11512868000000</v>
      </c>
      <c r="J175" s="5">
        <v>-15521285000000</v>
      </c>
      <c r="K175" s="5">
        <v>-8227709000000</v>
      </c>
      <c r="L175" s="5">
        <v>-13775953000000</v>
      </c>
      <c r="M175" s="5">
        <v>-10869081000000</v>
      </c>
      <c r="N175" s="5">
        <v>-2195045000000</v>
      </c>
      <c r="O175" s="5">
        <v>-9889563000000</v>
      </c>
      <c r="P175" s="5">
        <v>-13101958000000</v>
      </c>
      <c r="Q175" s="5">
        <v>41995000000</v>
      </c>
      <c r="R175" s="5">
        <v>16112427000000</v>
      </c>
      <c r="S175" s="5">
        <v>-128474000000</v>
      </c>
      <c r="T175" s="5">
        <v>-15881956000000</v>
      </c>
      <c r="U175" s="5">
        <v>-26627465000000</v>
      </c>
      <c r="V175" s="5">
        <v>-26167757000000</v>
      </c>
      <c r="W175" s="5">
        <v>-17184374000000</v>
      </c>
      <c r="X175" s="5">
        <v>-8933432000000</v>
      </c>
      <c r="Y175" s="5">
        <v>-7166706000000</v>
      </c>
      <c r="Z175" s="5">
        <v>-7964884000000</v>
      </c>
    </row>
    <row r="176" spans="3:26" ht="15.5" x14ac:dyDescent="0.35">
      <c r="C176" t="s">
        <v>2277</v>
      </c>
      <c r="D176" s="5">
        <v>209212000000</v>
      </c>
      <c r="E176" s="5">
        <v>231159000000</v>
      </c>
      <c r="F176" s="5">
        <v>-237414000000</v>
      </c>
      <c r="G176" s="5">
        <v>-103958000000</v>
      </c>
      <c r="I176" s="5">
        <v>26244000000</v>
      </c>
      <c r="J176" s="5">
        <v>-336376000000</v>
      </c>
      <c r="K176" s="5">
        <v>-325818000000</v>
      </c>
      <c r="L176" s="5">
        <v>733169000000</v>
      </c>
      <c r="M176" s="5">
        <v>-2111000000</v>
      </c>
      <c r="N176" s="5">
        <v>8173000000</v>
      </c>
      <c r="O176" s="5">
        <v>-6062000000</v>
      </c>
      <c r="Q176" s="5">
        <v>-1723000000</v>
      </c>
      <c r="R176" s="5">
        <v>-1141000000</v>
      </c>
      <c r="S176" s="5">
        <v>8568000000</v>
      </c>
      <c r="T176" s="5">
        <v>3878000000</v>
      </c>
      <c r="U176" s="5">
        <v>735933000000</v>
      </c>
      <c r="V176" s="5">
        <v>63048000000</v>
      </c>
      <c r="W176" s="5">
        <v>281186000000</v>
      </c>
      <c r="X176" s="5">
        <v>-731036000000</v>
      </c>
      <c r="Y176" s="5">
        <v>21646000000</v>
      </c>
      <c r="Z176" s="5">
        <v>-374655000000</v>
      </c>
    </row>
    <row r="177" spans="3:26" ht="15.5" x14ac:dyDescent="0.35">
      <c r="C177" t="s">
        <v>2278</v>
      </c>
      <c r="W177" s="5">
        <v>26834000000</v>
      </c>
      <c r="X177" s="5">
        <v>-2133000000</v>
      </c>
      <c r="Y177" s="5">
        <v>-2025000000</v>
      </c>
      <c r="Z177" s="5">
        <v>159000000</v>
      </c>
    </row>
    <row r="178" spans="3:26" ht="15.5" x14ac:dyDescent="0.35">
      <c r="C178" t="s">
        <v>707</v>
      </c>
      <c r="D178" s="5">
        <v>313858000000</v>
      </c>
      <c r="E178" s="5">
        <v>813759000000</v>
      </c>
      <c r="F178" s="5">
        <v>-384472000000</v>
      </c>
      <c r="G178" s="5">
        <v>-614346000000</v>
      </c>
      <c r="I178" s="5">
        <v>-651280000000</v>
      </c>
      <c r="J178" s="5">
        <v>1590669000000</v>
      </c>
      <c r="K178" s="5">
        <v>-1670365000000</v>
      </c>
      <c r="L178" s="5">
        <v>-353129000000</v>
      </c>
      <c r="M178" s="5">
        <v>28305000000</v>
      </c>
      <c r="N178" s="5">
        <v>892489000000</v>
      </c>
      <c r="O178" s="5">
        <v>178986000000</v>
      </c>
      <c r="P178" s="5">
        <v>-570362000000</v>
      </c>
      <c r="Q178" s="5">
        <v>-230013000000</v>
      </c>
      <c r="R178" s="5">
        <v>683677000000</v>
      </c>
      <c r="S178" s="5">
        <v>301990000000</v>
      </c>
      <c r="T178" s="5">
        <v>-1606760000000</v>
      </c>
      <c r="U178" s="5">
        <v>-1249791000000</v>
      </c>
      <c r="V178" s="5">
        <v>-533350000000</v>
      </c>
      <c r="W178" s="5">
        <v>-396128000000</v>
      </c>
      <c r="X178" s="5">
        <v>171304000000</v>
      </c>
      <c r="Y178" s="5">
        <v>768215000000</v>
      </c>
      <c r="Z178" s="5">
        <v>-954288000000</v>
      </c>
    </row>
    <row r="179" spans="3:26" ht="15.5" x14ac:dyDescent="0.35">
      <c r="C179" t="s">
        <v>656</v>
      </c>
      <c r="D179" s="5">
        <v>-7735081000000</v>
      </c>
      <c r="E179" s="5">
        <v>1433915000000</v>
      </c>
      <c r="F179" s="5">
        <v>-4808683000000</v>
      </c>
      <c r="G179" s="5">
        <v>2803229000000</v>
      </c>
      <c r="I179" s="5">
        <v>-5418706000000</v>
      </c>
      <c r="J179" s="5">
        <v>7857858000000</v>
      </c>
      <c r="K179" s="5">
        <v>-31522126000000</v>
      </c>
      <c r="L179" s="5">
        <v>-4599514000000</v>
      </c>
      <c r="M179" s="5">
        <v>-5196641000000</v>
      </c>
      <c r="N179" s="5">
        <v>-20465984000000</v>
      </c>
      <c r="O179" s="5">
        <v>-12408465000000</v>
      </c>
      <c r="P179" s="5">
        <v>-14732141000000</v>
      </c>
      <c r="Q179" s="5">
        <v>1850374000000</v>
      </c>
      <c r="R179" s="5">
        <v>13567082000000</v>
      </c>
      <c r="S179" s="5">
        <v>362010000000</v>
      </c>
      <c r="T179" s="5">
        <v>-13314708000000</v>
      </c>
      <c r="U179" s="5">
        <v>-32447005000000</v>
      </c>
      <c r="V179" s="5">
        <v>-21881309000000</v>
      </c>
      <c r="W179" s="5">
        <v>-20084147000000</v>
      </c>
      <c r="X179" s="5">
        <v>-11232341000000</v>
      </c>
      <c r="Y179" s="5">
        <v>-7302323000000</v>
      </c>
      <c r="Z179" s="5">
        <v>-10199440000000</v>
      </c>
    </row>
    <row r="180" spans="3:26" ht="15.5" x14ac:dyDescent="0.35">
      <c r="C180" t="s">
        <v>904</v>
      </c>
    </row>
    <row r="181" spans="3:26" ht="15.5" x14ac:dyDescent="0.35">
      <c r="C181" t="s">
        <v>636</v>
      </c>
      <c r="D181" s="5">
        <v>-506000000</v>
      </c>
      <c r="E181" s="5">
        <v>-208318000000</v>
      </c>
      <c r="F181" s="5">
        <v>11698000000</v>
      </c>
      <c r="G181" s="5">
        <v>-33493000000</v>
      </c>
      <c r="I181" s="5">
        <v>-156548000000</v>
      </c>
      <c r="J181" s="5">
        <v>78479000000</v>
      </c>
      <c r="K181" s="5">
        <v>-181692000000</v>
      </c>
      <c r="L181" s="5">
        <v>60415000000</v>
      </c>
      <c r="M181" s="5">
        <v>57045000000</v>
      </c>
      <c r="N181" s="5">
        <v>-20349000000</v>
      </c>
      <c r="O181" s="5">
        <v>8629000000</v>
      </c>
      <c r="P181" s="5">
        <v>-47524000000</v>
      </c>
      <c r="Q181" s="5">
        <v>-218482000000</v>
      </c>
      <c r="R181" s="5">
        <v>155125000000</v>
      </c>
      <c r="S181" s="5">
        <v>-95923000000</v>
      </c>
      <c r="T181" s="5">
        <v>34314000000</v>
      </c>
      <c r="U181" s="5">
        <v>-392392000000</v>
      </c>
      <c r="V181" s="5">
        <v>499542000000</v>
      </c>
      <c r="W181" s="5">
        <v>187590000000</v>
      </c>
      <c r="X181" s="5">
        <v>-4582000000</v>
      </c>
      <c r="Y181" s="5">
        <v>-2243556000000</v>
      </c>
      <c r="Z181" s="5">
        <v>1560001000000</v>
      </c>
    </row>
    <row r="182" spans="3:26" ht="15.5" x14ac:dyDescent="0.35">
      <c r="C182" t="s">
        <v>709</v>
      </c>
    </row>
    <row r="183" spans="3:26" ht="15.5" x14ac:dyDescent="0.35">
      <c r="C183" t="s">
        <v>905</v>
      </c>
      <c r="D183" s="5">
        <v>-10300846000000</v>
      </c>
      <c r="E183" s="5">
        <v>1349535000000</v>
      </c>
      <c r="F183" s="5">
        <v>2602992000000</v>
      </c>
      <c r="G183" s="5">
        <v>-701198000000</v>
      </c>
      <c r="I183" s="5">
        <v>12412905000000</v>
      </c>
      <c r="J183" s="5">
        <v>-2883049000000</v>
      </c>
      <c r="K183" s="5">
        <v>-7409661000000</v>
      </c>
      <c r="L183" s="5">
        <v>12699103000000</v>
      </c>
      <c r="M183" s="5">
        <v>18246991000000</v>
      </c>
      <c r="N183" s="5">
        <v>7385867000000</v>
      </c>
      <c r="O183" s="5">
        <v>4358066000000</v>
      </c>
      <c r="P183" s="5">
        <v>-1954204000000</v>
      </c>
      <c r="Q183" s="5">
        <v>-1301613000000</v>
      </c>
      <c r="R183" s="5">
        <v>1737864000000</v>
      </c>
      <c r="S183" s="5">
        <v>2914780000000</v>
      </c>
      <c r="T183" s="5">
        <v>1379061000000</v>
      </c>
      <c r="U183" s="5">
        <v>4174364000000</v>
      </c>
      <c r="V183" s="5">
        <v>3975340000000</v>
      </c>
      <c r="W183" s="5">
        <v>3110954000000</v>
      </c>
      <c r="X183" s="5">
        <v>3092294000000</v>
      </c>
      <c r="Y183" s="5">
        <v>1561444000000</v>
      </c>
      <c r="Z183" s="5">
        <v>1696830000000</v>
      </c>
    </row>
    <row r="184" spans="3:26" ht="15.5" x14ac:dyDescent="0.35">
      <c r="C184" t="s">
        <v>906</v>
      </c>
      <c r="D184" s="5">
        <v>-1048558000000</v>
      </c>
      <c r="E184" s="5">
        <v>-3548650000000</v>
      </c>
      <c r="F184" s="5">
        <v>2066390000000</v>
      </c>
      <c r="G184" s="5">
        <v>522103000000</v>
      </c>
      <c r="I184" s="5">
        <v>8233112000000</v>
      </c>
      <c r="J184" s="5">
        <v>1842103000000</v>
      </c>
      <c r="K184" s="5">
        <v>-2440496000000</v>
      </c>
      <c r="L184" s="5">
        <v>3578373000000</v>
      </c>
      <c r="M184" s="5">
        <v>4450267000000</v>
      </c>
      <c r="N184" s="5">
        <v>4057820000000</v>
      </c>
      <c r="O184" s="5">
        <v>1067852000000</v>
      </c>
      <c r="P184" s="5">
        <v>1018993000000</v>
      </c>
      <c r="Q184" s="5">
        <v>-1615293000000</v>
      </c>
      <c r="R184" s="5">
        <v>3913533000000</v>
      </c>
      <c r="S184" s="5">
        <v>1209578000000</v>
      </c>
      <c r="T184" s="5">
        <v>2859838000000</v>
      </c>
      <c r="U184" s="5">
        <v>-1844420000000</v>
      </c>
      <c r="V184" s="5">
        <v>6135632000000</v>
      </c>
      <c r="W184" s="5">
        <v>4401441000000</v>
      </c>
      <c r="X184" s="5">
        <v>3068962000000</v>
      </c>
      <c r="Y184" s="5">
        <v>2634048000000</v>
      </c>
      <c r="Z184" s="5">
        <v>-288666000000</v>
      </c>
    </row>
    <row r="185" spans="3:26" ht="15.5" x14ac:dyDescent="0.35">
      <c r="C185" t="s">
        <v>290</v>
      </c>
      <c r="D185" s="5">
        <v>16008865000000</v>
      </c>
      <c r="E185" s="5">
        <v>-6032563000000</v>
      </c>
      <c r="F185" s="5">
        <v>-7732018000000</v>
      </c>
      <c r="G185" s="5">
        <v>6798232000000</v>
      </c>
      <c r="I185" s="5">
        <v>-13360830000000</v>
      </c>
      <c r="J185" s="5">
        <v>-1741233000000</v>
      </c>
      <c r="K185" s="5">
        <v>2557427000000</v>
      </c>
      <c r="L185" s="5">
        <v>-509532000000</v>
      </c>
      <c r="M185" s="5">
        <v>11613472000000</v>
      </c>
      <c r="N185" s="5">
        <v>6673127000000</v>
      </c>
      <c r="O185" s="5">
        <v>-349894000000</v>
      </c>
      <c r="P185" s="5">
        <v>7789251000000</v>
      </c>
      <c r="Q185" s="5">
        <v>-16037662000000</v>
      </c>
      <c r="R185" s="5">
        <v>-20710511000000</v>
      </c>
      <c r="S185" s="5">
        <v>-6643675000000</v>
      </c>
      <c r="T185" s="5">
        <v>10606218000000</v>
      </c>
      <c r="U185" s="5">
        <v>25695087000000</v>
      </c>
      <c r="V185" s="5">
        <v>11993479000000</v>
      </c>
      <c r="W185" s="5">
        <v>15738047000000</v>
      </c>
      <c r="X185" s="5">
        <v>7503417000000</v>
      </c>
      <c r="Y185" s="5">
        <v>-1243703000000</v>
      </c>
      <c r="Z185" s="5">
        <v>11289138000000</v>
      </c>
    </row>
    <row r="186" spans="3:26" ht="15.5" x14ac:dyDescent="0.35">
      <c r="C186" t="s">
        <v>1447</v>
      </c>
      <c r="D186" s="5">
        <v>4659461000000</v>
      </c>
      <c r="E186" s="5">
        <v>-8231678000000</v>
      </c>
      <c r="F186" s="5">
        <v>-3062636000000</v>
      </c>
      <c r="G186" s="5">
        <v>6619137000000</v>
      </c>
      <c r="I186" s="5">
        <v>7285187000000</v>
      </c>
      <c r="J186" s="5">
        <v>-2782179000000</v>
      </c>
      <c r="K186" s="5">
        <v>-7292730000000</v>
      </c>
      <c r="L186" s="5">
        <v>15767944000000</v>
      </c>
      <c r="M186" s="5">
        <v>34310730000000</v>
      </c>
      <c r="N186" s="5">
        <v>18116814000000</v>
      </c>
      <c r="O186" s="5">
        <v>5076024000000</v>
      </c>
      <c r="P186" s="5">
        <v>6854040000000</v>
      </c>
      <c r="Q186" s="5">
        <v>-18954568000000</v>
      </c>
      <c r="R186" s="5">
        <v>-15059114000000</v>
      </c>
      <c r="S186" s="5">
        <v>-2519317000000</v>
      </c>
      <c r="T186" s="5">
        <v>14845117000000</v>
      </c>
      <c r="U186" s="5">
        <v>28025031000000</v>
      </c>
      <c r="V186" s="5">
        <v>22104451000000</v>
      </c>
      <c r="W186" s="5">
        <v>23250442000000</v>
      </c>
      <c r="X186" s="5">
        <v>13664673000000</v>
      </c>
      <c r="Y186" s="5">
        <v>2951789000000</v>
      </c>
      <c r="Z186" s="5">
        <v>12697302000000</v>
      </c>
    </row>
    <row r="187" spans="3:26" ht="15.5" x14ac:dyDescent="0.35">
      <c r="C187" t="s">
        <v>860</v>
      </c>
      <c r="D187" s="5">
        <v>-3605128000000</v>
      </c>
      <c r="E187" s="5">
        <v>2771934000000</v>
      </c>
      <c r="F187" s="5">
        <v>950166000000</v>
      </c>
      <c r="G187" s="5">
        <v>-2226882000000</v>
      </c>
      <c r="I187" s="5">
        <v>-114349000000</v>
      </c>
      <c r="J187" s="5">
        <v>-40006000000</v>
      </c>
      <c r="K187" s="5">
        <v>939460000000</v>
      </c>
      <c r="L187" s="5">
        <v>286629000000</v>
      </c>
      <c r="M187" s="5">
        <v>992132000000</v>
      </c>
      <c r="N187" s="5">
        <v>-721910000000</v>
      </c>
      <c r="O187" s="5">
        <v>512115000000</v>
      </c>
      <c r="P187" s="5">
        <v>-236879000000</v>
      </c>
      <c r="Q187" s="5">
        <v>35914000000</v>
      </c>
      <c r="R187" s="5">
        <v>340922000000</v>
      </c>
      <c r="S187" s="5">
        <v>137323000000</v>
      </c>
      <c r="T187" s="5">
        <v>534441000000</v>
      </c>
      <c r="U187" s="5">
        <v>-358892000000</v>
      </c>
      <c r="V187" s="5">
        <v>674590000000</v>
      </c>
      <c r="W187" s="5">
        <v>788789000000</v>
      </c>
      <c r="X187" s="5">
        <v>184969000000</v>
      </c>
      <c r="Y187" s="5">
        <v>74616000000</v>
      </c>
      <c r="Z187" s="5">
        <v>-725081000000</v>
      </c>
    </row>
    <row r="188" spans="3:26" ht="15.5" x14ac:dyDescent="0.35">
      <c r="C188" t="s">
        <v>1971</v>
      </c>
      <c r="W188" s="5">
        <v>-28311000000</v>
      </c>
      <c r="X188" s="5">
        <v>150975000000</v>
      </c>
    </row>
    <row r="189" spans="3:26" ht="15.5" x14ac:dyDescent="0.35">
      <c r="C189" t="s">
        <v>2279</v>
      </c>
    </row>
    <row r="190" spans="3:26" ht="15.5" x14ac:dyDescent="0.35">
      <c r="C190" t="s">
        <v>2280</v>
      </c>
      <c r="D190" s="5">
        <v>20852000000</v>
      </c>
      <c r="E190" s="5">
        <v>-12568000000</v>
      </c>
      <c r="F190" s="5">
        <v>-4656000000</v>
      </c>
      <c r="G190" s="5">
        <v>-129946000000</v>
      </c>
      <c r="I190" s="5">
        <v>-128323000000</v>
      </c>
      <c r="J190" s="5">
        <v>22876000000</v>
      </c>
      <c r="K190" s="5">
        <v>-24477000000</v>
      </c>
      <c r="L190" s="5">
        <v>176721000000</v>
      </c>
      <c r="M190" s="5">
        <v>97636000000</v>
      </c>
      <c r="N190" s="5">
        <v>31694000000</v>
      </c>
      <c r="O190" s="5">
        <v>87298000000</v>
      </c>
      <c r="P190" s="5">
        <v>-33388000000</v>
      </c>
      <c r="Q190" s="5">
        <v>-98327000000</v>
      </c>
      <c r="R190" s="5">
        <v>61061000000</v>
      </c>
      <c r="S190" s="5">
        <v>15820000000</v>
      </c>
      <c r="T190" s="5">
        <v>-132644000000</v>
      </c>
      <c r="U190" s="5">
        <v>30277000000</v>
      </c>
      <c r="V190" s="5">
        <v>19072000000</v>
      </c>
    </row>
    <row r="191" spans="3:26" ht="15.5" x14ac:dyDescent="0.35">
      <c r="C191" t="s">
        <v>864</v>
      </c>
      <c r="D191" s="5">
        <v>-403528000000</v>
      </c>
      <c r="E191" s="5">
        <v>-538102000000</v>
      </c>
      <c r="F191" s="5">
        <v>297615000000</v>
      </c>
      <c r="G191" s="5">
        <v>446614000000</v>
      </c>
      <c r="I191" s="5">
        <v>684583000000</v>
      </c>
      <c r="J191" s="5">
        <v>-1078031000000</v>
      </c>
      <c r="K191" s="5">
        <v>1329427000000</v>
      </c>
      <c r="L191" s="5">
        <v>60167000000</v>
      </c>
      <c r="M191" s="5">
        <v>-309919000000</v>
      </c>
      <c r="N191" s="5">
        <v>373537000000</v>
      </c>
      <c r="O191" s="5">
        <v>-61659000000</v>
      </c>
      <c r="P191" s="5">
        <v>-104994000000</v>
      </c>
      <c r="Q191" s="5">
        <v>-34705000000</v>
      </c>
      <c r="R191" s="5">
        <v>185146000000</v>
      </c>
      <c r="S191" s="5">
        <v>86014000000</v>
      </c>
      <c r="T191" s="5">
        <v>15755000000</v>
      </c>
      <c r="U191" s="5">
        <v>28557000000</v>
      </c>
      <c r="V191" s="5">
        <v>-14444000000</v>
      </c>
      <c r="Y191" s="5">
        <v>114680000000</v>
      </c>
      <c r="Z191" s="5">
        <v>-111395000000</v>
      </c>
    </row>
    <row r="192" spans="3:26" ht="15.5" x14ac:dyDescent="0.35">
      <c r="C192" t="s">
        <v>2281</v>
      </c>
      <c r="R192" s="5">
        <v>-20522000000</v>
      </c>
      <c r="T192" s="5">
        <v>-23027000000</v>
      </c>
      <c r="U192" s="5">
        <v>5281000000</v>
      </c>
      <c r="V192" s="5">
        <v>-10224000000</v>
      </c>
      <c r="W192" s="5">
        <v>-31832000000</v>
      </c>
    </row>
    <row r="193" spans="3:26" ht="15.5" x14ac:dyDescent="0.35">
      <c r="C193" t="s">
        <v>2282</v>
      </c>
      <c r="D193" s="5">
        <v>-382676000000</v>
      </c>
      <c r="E193" s="5">
        <v>-550670000000</v>
      </c>
      <c r="F193" s="5">
        <v>292959000000</v>
      </c>
      <c r="G193" s="5">
        <v>316668000000</v>
      </c>
      <c r="I193" s="5">
        <v>556260000000</v>
      </c>
      <c r="J193" s="5">
        <v>-1055155000000</v>
      </c>
      <c r="K193" s="5">
        <v>1304950000000</v>
      </c>
      <c r="L193" s="5">
        <v>236888000000</v>
      </c>
      <c r="M193" s="5">
        <v>-212283000000</v>
      </c>
      <c r="N193" s="5">
        <v>405231000000</v>
      </c>
      <c r="O193" s="5">
        <v>25639000000</v>
      </c>
      <c r="P193" s="5">
        <v>-138382000000</v>
      </c>
      <c r="Q193" s="5">
        <v>-133032000000</v>
      </c>
      <c r="R193" s="5">
        <v>225685000000</v>
      </c>
      <c r="S193" s="5">
        <v>101834000000</v>
      </c>
      <c r="T193" s="5">
        <v>-139916000000</v>
      </c>
      <c r="U193" s="5">
        <v>64115000000</v>
      </c>
      <c r="V193" s="5">
        <v>-5596000000</v>
      </c>
      <c r="W193" s="5">
        <v>-28311000000</v>
      </c>
      <c r="X193" s="5">
        <v>150975000000</v>
      </c>
      <c r="Y193" s="5">
        <v>114680000000</v>
      </c>
      <c r="Z193" s="5">
        <v>-111395000000</v>
      </c>
    </row>
    <row r="194" spans="3:26" ht="15.5" x14ac:dyDescent="0.35">
      <c r="C194" t="s">
        <v>662</v>
      </c>
      <c r="D194" s="5">
        <v>671151000000</v>
      </c>
      <c r="E194" s="5">
        <v>-6218732000000</v>
      </c>
      <c r="F194" s="5">
        <v>-1807813000000</v>
      </c>
      <c r="G194" s="5">
        <v>4675430000000</v>
      </c>
      <c r="I194" s="5">
        <v>7570550000000</v>
      </c>
      <c r="J194" s="5">
        <v>-3798861000000</v>
      </c>
      <c r="K194" s="5">
        <v>-5230012000000</v>
      </c>
      <c r="L194" s="5">
        <v>16351876000000</v>
      </c>
      <c r="M194" s="5">
        <v>35147624000000</v>
      </c>
      <c r="N194" s="5">
        <v>17779786000000</v>
      </c>
      <c r="O194" s="5">
        <v>5622407000000</v>
      </c>
      <c r="P194" s="5">
        <v>6431255000000</v>
      </c>
      <c r="Q194" s="5">
        <v>-19270168000000</v>
      </c>
      <c r="R194" s="5">
        <v>-14337382000000</v>
      </c>
      <c r="S194" s="5">
        <v>-2376083000000</v>
      </c>
      <c r="T194" s="5">
        <v>15273956000000</v>
      </c>
      <c r="U194" s="5">
        <v>27337862000000</v>
      </c>
      <c r="V194" s="5">
        <v>23272987000000</v>
      </c>
      <c r="W194" s="5">
        <v>24198510000000</v>
      </c>
      <c r="X194" s="5">
        <v>13996035000000</v>
      </c>
      <c r="Y194" s="5">
        <v>897529000000</v>
      </c>
      <c r="Z194" s="5">
        <v>13420827000000</v>
      </c>
    </row>
    <row r="195" spans="3:26" ht="15.5" x14ac:dyDescent="0.35">
      <c r="C195" t="s">
        <v>179</v>
      </c>
      <c r="D195" s="5">
        <v>-194576000000</v>
      </c>
      <c r="E195" s="5">
        <v>-242406000000</v>
      </c>
      <c r="F195" s="5">
        <v>-303613000000</v>
      </c>
      <c r="G195" s="5">
        <v>-350759000000</v>
      </c>
      <c r="I195" s="5">
        <v>-1121752000000</v>
      </c>
      <c r="J195" s="5">
        <v>-1274200000000</v>
      </c>
      <c r="K195" s="5">
        <v>-702904000000</v>
      </c>
      <c r="L195" s="5">
        <v>-692779000000</v>
      </c>
      <c r="M195" s="5">
        <v>-34520000000</v>
      </c>
      <c r="O195" s="5">
        <v>-458859000000</v>
      </c>
      <c r="P195" s="5">
        <v>-3625000000</v>
      </c>
      <c r="Q195" s="5">
        <v>-1982000000</v>
      </c>
      <c r="S195" s="5">
        <v>-404763000000</v>
      </c>
      <c r="T195" s="5">
        <v>-329495000000</v>
      </c>
      <c r="U195" s="5">
        <v>-580041000000</v>
      </c>
      <c r="V195" s="5">
        <v>-514444000000</v>
      </c>
      <c r="W195" s="5">
        <v>-275799000000</v>
      </c>
      <c r="X195" s="5">
        <v>-403153000000</v>
      </c>
      <c r="Y195" s="5">
        <v>-367676000000</v>
      </c>
      <c r="Z195" s="5">
        <v>-346234000000</v>
      </c>
    </row>
    <row r="196" spans="3:26" ht="15.5" x14ac:dyDescent="0.35">
      <c r="C196" t="s">
        <v>2283</v>
      </c>
      <c r="X196" s="5">
        <v>61693000000</v>
      </c>
      <c r="Z196" s="5">
        <v>17031000000</v>
      </c>
    </row>
    <row r="197" spans="3:26" ht="15.5" x14ac:dyDescent="0.35">
      <c r="C197" t="s">
        <v>184</v>
      </c>
      <c r="D197" s="5">
        <v>7045479000000</v>
      </c>
      <c r="E197" s="5">
        <v>302202000000</v>
      </c>
      <c r="F197" s="5">
        <v>-41010000000</v>
      </c>
      <c r="G197" s="5">
        <v>-713224000000</v>
      </c>
      <c r="I197" s="5">
        <v>-3068966000000</v>
      </c>
      <c r="J197" s="5">
        <v>-196533000000</v>
      </c>
      <c r="K197" s="5">
        <v>2774903000000</v>
      </c>
      <c r="L197" s="5">
        <v>-418273000000</v>
      </c>
      <c r="M197" s="5">
        <v>-751905000000</v>
      </c>
      <c r="N197" s="5">
        <v>-6595193000000</v>
      </c>
      <c r="O197" s="5">
        <v>1787695000000</v>
      </c>
      <c r="P197" s="5">
        <v>-2339405000000</v>
      </c>
      <c r="Q197" s="5">
        <v>867649000000</v>
      </c>
      <c r="R197" s="5">
        <v>4135126000000</v>
      </c>
      <c r="S197" s="5">
        <v>-1665949000000</v>
      </c>
      <c r="T197" s="5">
        <v>1020837000000</v>
      </c>
      <c r="U197" s="5">
        <v>1946606000000</v>
      </c>
      <c r="V197" s="5">
        <v>4107393000000</v>
      </c>
      <c r="W197" s="5">
        <v>726376000000</v>
      </c>
      <c r="X197" s="5">
        <v>26879000000</v>
      </c>
      <c r="Y197" s="5">
        <v>850002000000</v>
      </c>
      <c r="Z197" s="5">
        <v>-221623000000</v>
      </c>
    </row>
    <row r="198" spans="3:26" ht="15.5" x14ac:dyDescent="0.35">
      <c r="C198" t="s">
        <v>185</v>
      </c>
      <c r="D198" s="5">
        <v>3643551000000</v>
      </c>
      <c r="E198" s="5">
        <v>944269000000</v>
      </c>
      <c r="F198" s="5">
        <v>3498681000000</v>
      </c>
      <c r="G198" s="5">
        <v>-6869523000000</v>
      </c>
      <c r="I198" s="5">
        <v>-4589471000000</v>
      </c>
      <c r="J198" s="5">
        <v>-18415762000000</v>
      </c>
      <c r="K198" s="5">
        <v>5312764000000</v>
      </c>
      <c r="L198" s="5">
        <v>-3330904000000</v>
      </c>
      <c r="M198" s="5">
        <v>-16134490000000</v>
      </c>
      <c r="N198" s="5">
        <v>8374330000000</v>
      </c>
      <c r="O198" s="5">
        <v>2485185000000</v>
      </c>
      <c r="P198" s="5">
        <v>11090333000000</v>
      </c>
      <c r="Q198" s="5">
        <v>4931597000000</v>
      </c>
      <c r="R198" s="5">
        <v>-9495423000000</v>
      </c>
      <c r="S198" s="5">
        <v>5156151000000</v>
      </c>
      <c r="T198" s="5">
        <v>-8709506000000</v>
      </c>
      <c r="U198" s="5">
        <v>-4970203000000</v>
      </c>
      <c r="V198" s="5">
        <v>3294796000000</v>
      </c>
      <c r="W198" s="5">
        <v>-5984802000000</v>
      </c>
      <c r="X198" s="5">
        <v>-2660020000000</v>
      </c>
      <c r="Y198" s="5">
        <v>3421260000000</v>
      </c>
      <c r="Z198" s="5">
        <v>-3021200000000</v>
      </c>
    </row>
    <row r="199" spans="3:26" ht="15.5" x14ac:dyDescent="0.35">
      <c r="C199" t="s">
        <v>2284</v>
      </c>
      <c r="W199" s="5">
        <v>-5914912000000</v>
      </c>
      <c r="X199" s="5">
        <v>-2099676000000</v>
      </c>
      <c r="Y199" s="5">
        <v>1286113000000</v>
      </c>
      <c r="Z199" s="5">
        <v>-2429771000000</v>
      </c>
    </row>
    <row r="200" spans="3:26" ht="15.5" x14ac:dyDescent="0.35">
      <c r="C200" t="s">
        <v>2285</v>
      </c>
      <c r="D200" s="5">
        <v>-25788672000000</v>
      </c>
      <c r="E200" s="5">
        <v>-38749860000000</v>
      </c>
      <c r="F200" s="5">
        <v>-32587484000000</v>
      </c>
      <c r="G200" s="5">
        <v>-43941490000000</v>
      </c>
      <c r="I200" s="5">
        <v>-137950317000000</v>
      </c>
      <c r="J200" s="5">
        <v>-86978960000000</v>
      </c>
      <c r="K200" s="5">
        <v>-28834934000000</v>
      </c>
      <c r="L200" s="5">
        <v>-17808155000000</v>
      </c>
      <c r="M200" s="5">
        <v>-38837992000000</v>
      </c>
      <c r="N200" s="5">
        <v>-20017218000000</v>
      </c>
      <c r="O200" s="5">
        <v>18902804000000</v>
      </c>
      <c r="P200" s="5">
        <v>29246929000000</v>
      </c>
      <c r="Q200" s="5">
        <v>35687091000000</v>
      </c>
      <c r="R200" s="5">
        <v>48147928000000</v>
      </c>
      <c r="S200" s="5">
        <v>21800163000000</v>
      </c>
      <c r="T200" s="5">
        <v>-18202059000000</v>
      </c>
      <c r="U200" s="5">
        <v>-11856011000000</v>
      </c>
      <c r="V200" s="5">
        <v>-7846241000000</v>
      </c>
    </row>
    <row r="201" spans="3:26" ht="15.5" x14ac:dyDescent="0.35">
      <c r="C201" t="s">
        <v>2286</v>
      </c>
      <c r="D201" s="5">
        <v>28999673000000</v>
      </c>
      <c r="E201" s="5">
        <v>39179588000000</v>
      </c>
      <c r="F201" s="5">
        <v>35525453000000</v>
      </c>
      <c r="G201" s="5">
        <v>36632208000000</v>
      </c>
      <c r="I201" s="5">
        <v>131388144000000</v>
      </c>
      <c r="J201" s="5">
        <v>64163379000000</v>
      </c>
      <c r="K201" s="5">
        <v>33135407000000</v>
      </c>
      <c r="L201" s="5">
        <v>13508463000000</v>
      </c>
      <c r="M201" s="5">
        <v>21557327000000</v>
      </c>
      <c r="N201" s="5">
        <v>13690745000000</v>
      </c>
      <c r="O201" s="5">
        <v>-17418206000000</v>
      </c>
      <c r="P201" s="5">
        <v>-21916971000000</v>
      </c>
      <c r="Q201" s="5">
        <v>-31271700000000</v>
      </c>
      <c r="R201" s="5">
        <v>-58359459000000</v>
      </c>
      <c r="S201" s="5">
        <v>-17449257000000</v>
      </c>
      <c r="T201" s="5">
        <v>11501256000000</v>
      </c>
      <c r="U201" s="5">
        <v>6888812000000</v>
      </c>
      <c r="V201" s="5">
        <v>10935068000000</v>
      </c>
    </row>
    <row r="202" spans="3:26" ht="15.5" x14ac:dyDescent="0.35">
      <c r="C202" t="s">
        <v>1446</v>
      </c>
      <c r="D202" s="5">
        <v>3211001000000</v>
      </c>
      <c r="E202" s="5">
        <v>429728000000</v>
      </c>
      <c r="F202" s="5">
        <v>2937969000000</v>
      </c>
      <c r="G202" s="5">
        <v>-7309282000000</v>
      </c>
      <c r="I202" s="5">
        <v>-6562173000000</v>
      </c>
      <c r="J202" s="5">
        <v>-22815581000000</v>
      </c>
      <c r="K202" s="5">
        <v>4300473000000</v>
      </c>
      <c r="L202" s="5">
        <v>-4299692000000</v>
      </c>
      <c r="M202" s="5">
        <v>-17280665000000</v>
      </c>
      <c r="N202" s="5">
        <v>-6326473000000</v>
      </c>
      <c r="O202" s="5">
        <v>1484598000000</v>
      </c>
      <c r="P202" s="5">
        <v>7329958000000</v>
      </c>
      <c r="Q202" s="5">
        <v>4415391000000</v>
      </c>
      <c r="R202" s="5">
        <v>-10211531000000</v>
      </c>
      <c r="S202" s="5">
        <v>4350906000000</v>
      </c>
      <c r="T202" s="5">
        <v>-6700803000000</v>
      </c>
      <c r="U202" s="5">
        <v>-4967199000000</v>
      </c>
      <c r="V202" s="5">
        <v>3088827000000</v>
      </c>
      <c r="W202" s="5">
        <v>-5914912000000</v>
      </c>
      <c r="X202" s="5">
        <v>-2099676000000</v>
      </c>
      <c r="Y202" s="5">
        <v>1286113000000</v>
      </c>
      <c r="Z202" s="5">
        <v>-2429771000000</v>
      </c>
    </row>
    <row r="203" spans="3:26" ht="15.5" x14ac:dyDescent="0.35">
      <c r="C203" t="s">
        <v>2287</v>
      </c>
      <c r="T203" s="5">
        <v>-2193903000000</v>
      </c>
    </row>
    <row r="204" spans="3:26" ht="15.5" x14ac:dyDescent="0.35">
      <c r="C204" t="s">
        <v>1975</v>
      </c>
      <c r="D204" s="5">
        <v>482040000000</v>
      </c>
      <c r="E204" s="5">
        <v>568656000000</v>
      </c>
      <c r="F204" s="5">
        <v>659108000000</v>
      </c>
      <c r="G204" s="5">
        <v>636208000000</v>
      </c>
      <c r="I204" s="5">
        <v>2467941000000</v>
      </c>
      <c r="J204" s="5">
        <v>5075624000000</v>
      </c>
      <c r="K204" s="5">
        <v>1497238000000</v>
      </c>
      <c r="L204" s="5">
        <v>1474698000000</v>
      </c>
      <c r="M204" s="5">
        <v>1303594000000</v>
      </c>
      <c r="N204" s="5">
        <v>1130466000000</v>
      </c>
      <c r="O204" s="5">
        <v>1134558000000</v>
      </c>
      <c r="P204" s="5">
        <v>1147480000000</v>
      </c>
      <c r="Q204" s="5">
        <v>557997000000</v>
      </c>
      <c r="R204" s="5">
        <v>747569000000</v>
      </c>
      <c r="S204" s="5">
        <v>859428000000</v>
      </c>
      <c r="T204" s="5">
        <v>297346000000</v>
      </c>
      <c r="U204" s="5">
        <v>214453000000</v>
      </c>
      <c r="V204" s="5">
        <v>330113000000</v>
      </c>
    </row>
    <row r="205" spans="3:26" ht="15.5" x14ac:dyDescent="0.35">
      <c r="C205" t="s">
        <v>2288</v>
      </c>
      <c r="M205" s="5">
        <v>240132000000</v>
      </c>
    </row>
    <row r="206" spans="3:26" ht="15.5" x14ac:dyDescent="0.35">
      <c r="C206" t="s">
        <v>325</v>
      </c>
      <c r="D206" s="5">
        <v>407000000</v>
      </c>
      <c r="E206" s="5">
        <v>323000000</v>
      </c>
      <c r="F206" s="5">
        <v>641000000</v>
      </c>
      <c r="G206" s="5">
        <v>606000000</v>
      </c>
      <c r="I206" s="5">
        <v>1813000000</v>
      </c>
      <c r="J206" s="5">
        <v>1651000000</v>
      </c>
      <c r="K206" s="5">
        <v>1752000000</v>
      </c>
      <c r="L206" s="5">
        <v>2049000000</v>
      </c>
      <c r="M206" s="5">
        <v>1503000000</v>
      </c>
      <c r="N206" s="5">
        <v>581000000</v>
      </c>
      <c r="O206" s="5">
        <v>280000000</v>
      </c>
      <c r="P206" s="5">
        <v>1424000000</v>
      </c>
      <c r="Q206" s="5">
        <v>462000000</v>
      </c>
      <c r="R206" s="5">
        <v>613000000</v>
      </c>
      <c r="S206" s="5">
        <v>68000000</v>
      </c>
      <c r="T206" s="5">
        <v>321000000</v>
      </c>
      <c r="U206" s="5">
        <v>28028000000</v>
      </c>
      <c r="V206" s="5">
        <v>1008000000</v>
      </c>
      <c r="W206" s="5">
        <v>38896000000</v>
      </c>
      <c r="X206" s="5">
        <v>422078000000</v>
      </c>
      <c r="Y206" s="5">
        <v>22671000000</v>
      </c>
      <c r="Z206" s="5">
        <v>6127000000</v>
      </c>
    </row>
    <row r="207" spans="3:26" ht="15.5" x14ac:dyDescent="0.35">
      <c r="C207" t="s">
        <v>667</v>
      </c>
      <c r="L207" s="5">
        <v>1805000000</v>
      </c>
      <c r="N207" s="5">
        <v>13553000000</v>
      </c>
      <c r="O207" s="5">
        <v>3700000000</v>
      </c>
      <c r="P207" s="5">
        <v>7800000000</v>
      </c>
      <c r="Q207" s="5">
        <v>4000000000</v>
      </c>
      <c r="U207" s="5">
        <v>66827000000</v>
      </c>
      <c r="V207" s="5">
        <v>3778000000</v>
      </c>
    </row>
    <row r="208" spans="3:26" ht="15.5" x14ac:dyDescent="0.35">
      <c r="C208" t="s">
        <v>2289</v>
      </c>
      <c r="P208" s="5">
        <v>2802427000000</v>
      </c>
    </row>
    <row r="209" spans="3:26" ht="15.5" x14ac:dyDescent="0.35">
      <c r="C209" t="s">
        <v>2290</v>
      </c>
      <c r="J209" s="5">
        <v>20000000000</v>
      </c>
    </row>
    <row r="210" spans="3:26" ht="15.5" x14ac:dyDescent="0.35">
      <c r="C210" t="s">
        <v>2291</v>
      </c>
      <c r="T210" s="5">
        <v>-1000000</v>
      </c>
      <c r="U210" s="5">
        <v>-8000000</v>
      </c>
      <c r="W210" s="5">
        <v>-66424000000</v>
      </c>
      <c r="X210" s="5">
        <v>-633000000</v>
      </c>
      <c r="Y210" s="5">
        <v>2243000000</v>
      </c>
      <c r="Z210" s="5">
        <v>5156000000</v>
      </c>
    </row>
    <row r="211" spans="3:26" ht="15.5" x14ac:dyDescent="0.35">
      <c r="C211" t="s">
        <v>869</v>
      </c>
      <c r="Q211" s="5">
        <v>235709000000</v>
      </c>
      <c r="R211" s="5">
        <v>155159000000</v>
      </c>
      <c r="S211" s="5">
        <v>139399000000</v>
      </c>
      <c r="T211" s="5">
        <v>134101000000</v>
      </c>
      <c r="V211" s="5">
        <v>23000000</v>
      </c>
      <c r="X211" s="5">
        <v>16000000</v>
      </c>
      <c r="Y211" s="5">
        <v>53000000</v>
      </c>
      <c r="Z211" s="5">
        <v>98000000</v>
      </c>
    </row>
    <row r="212" spans="3:26" ht="15.5" x14ac:dyDescent="0.35">
      <c r="C212" t="s">
        <v>2292</v>
      </c>
    </row>
    <row r="213" spans="3:26" ht="15.5" x14ac:dyDescent="0.35">
      <c r="C213" t="s">
        <v>189</v>
      </c>
      <c r="D213" s="5">
        <v>-12619000000</v>
      </c>
      <c r="E213" s="5">
        <v>-31323000000</v>
      </c>
      <c r="F213" s="5">
        <v>-68702000000</v>
      </c>
      <c r="G213" s="5">
        <v>-132696000000</v>
      </c>
      <c r="I213" s="5">
        <v>-276677000000</v>
      </c>
      <c r="J213" s="5">
        <v>-253683000000</v>
      </c>
      <c r="K213" s="5">
        <v>-163684000000</v>
      </c>
      <c r="L213" s="5">
        <v>-199499000000</v>
      </c>
      <c r="M213" s="5">
        <v>-205302000000</v>
      </c>
      <c r="N213" s="5">
        <v>-333713000000</v>
      </c>
      <c r="O213" s="5">
        <v>-44524000000</v>
      </c>
      <c r="P213" s="5">
        <v>-114365000000</v>
      </c>
      <c r="Q213" s="5">
        <v>-127768000000</v>
      </c>
      <c r="R213" s="5">
        <v>-86832000000</v>
      </c>
      <c r="S213" s="5">
        <v>-103664000000</v>
      </c>
      <c r="T213" s="5">
        <v>-157420000000</v>
      </c>
      <c r="U213" s="5">
        <v>-258642000000</v>
      </c>
      <c r="V213" s="5">
        <v>-108031000000</v>
      </c>
      <c r="W213" s="5">
        <v>-37038000000</v>
      </c>
      <c r="X213" s="5">
        <v>-74068000000</v>
      </c>
      <c r="Y213" s="5">
        <v>-36080000000</v>
      </c>
      <c r="Z213" s="5">
        <v>-102049000000</v>
      </c>
    </row>
    <row r="214" spans="3:26" ht="15.5" x14ac:dyDescent="0.35">
      <c r="C214" t="s">
        <v>2293</v>
      </c>
      <c r="D214" s="5">
        <v>-37278000000</v>
      </c>
      <c r="E214" s="5">
        <v>-23115000000</v>
      </c>
      <c r="F214" s="5">
        <v>-30335000000</v>
      </c>
      <c r="G214" s="5">
        <v>-64359000000</v>
      </c>
      <c r="I214" s="5">
        <v>-220375000000</v>
      </c>
      <c r="J214" s="5">
        <v>-443773000000</v>
      </c>
      <c r="K214" s="5">
        <v>-323015000000</v>
      </c>
      <c r="L214" s="5">
        <v>-310265000000</v>
      </c>
      <c r="M214" s="5">
        <v>-193752000000</v>
      </c>
      <c r="N214" s="5">
        <v>-139488000000</v>
      </c>
      <c r="O214" s="5">
        <v>-93427000000</v>
      </c>
      <c r="P214" s="5">
        <v>-84391000000</v>
      </c>
      <c r="Q214" s="5">
        <v>-154194000000</v>
      </c>
      <c r="R214" s="5">
        <v>-100401000000</v>
      </c>
      <c r="S214" s="5">
        <v>-89986000000</v>
      </c>
      <c r="T214" s="5">
        <v>-89147000000</v>
      </c>
      <c r="U214" s="5">
        <v>-53662000000</v>
      </c>
      <c r="V214" s="5">
        <v>-20922000000</v>
      </c>
      <c r="W214" s="5">
        <v>-23883000000</v>
      </c>
      <c r="X214" s="5">
        <v>-247135000000</v>
      </c>
    </row>
    <row r="215" spans="3:26" ht="15.5" x14ac:dyDescent="0.35">
      <c r="C215" t="s">
        <v>718</v>
      </c>
      <c r="D215" s="5">
        <v>-49897000000</v>
      </c>
      <c r="E215" s="5">
        <v>-54438000000</v>
      </c>
      <c r="F215" s="5">
        <v>-99037000000</v>
      </c>
      <c r="G215" s="5">
        <v>-197055000000</v>
      </c>
      <c r="I215" s="5">
        <v>-497052000000</v>
      </c>
      <c r="J215" s="5">
        <v>-697456000000</v>
      </c>
      <c r="K215" s="5">
        <v>-486699000000</v>
      </c>
      <c r="L215" s="5">
        <v>-509764000000</v>
      </c>
      <c r="M215" s="5">
        <v>-399054000000</v>
      </c>
      <c r="N215" s="5">
        <v>-473201000000</v>
      </c>
      <c r="O215" s="5">
        <v>-137951000000</v>
      </c>
      <c r="P215" s="5">
        <v>-198756000000</v>
      </c>
      <c r="Q215" s="5">
        <v>-281962000000</v>
      </c>
      <c r="R215" s="5">
        <v>-187233000000</v>
      </c>
      <c r="S215" s="5">
        <v>-193650000000</v>
      </c>
      <c r="T215" s="5">
        <v>-246567000000</v>
      </c>
      <c r="U215" s="5">
        <v>-312304000000</v>
      </c>
      <c r="V215" s="5">
        <v>-128953000000</v>
      </c>
      <c r="W215" s="5">
        <v>-60921000000</v>
      </c>
      <c r="X215" s="5">
        <v>-321203000000</v>
      </c>
      <c r="Y215" s="5">
        <v>-36080000000</v>
      </c>
      <c r="Z215" s="5">
        <v>-102049000000</v>
      </c>
    </row>
    <row r="216" spans="3:26" ht="15.5" x14ac:dyDescent="0.35">
      <c r="C216" t="s">
        <v>2294</v>
      </c>
      <c r="N216" s="5">
        <v>14029404000000</v>
      </c>
    </row>
    <row r="217" spans="3:26" ht="15.5" x14ac:dyDescent="0.35">
      <c r="C217" t="s">
        <v>187</v>
      </c>
    </row>
    <row r="218" spans="3:26" ht="15.5" x14ac:dyDescent="0.35">
      <c r="C218" t="s">
        <v>2295</v>
      </c>
      <c r="W218" s="5">
        <v>2923000000</v>
      </c>
    </row>
    <row r="219" spans="3:26" ht="15.5" x14ac:dyDescent="0.35">
      <c r="C219" t="s">
        <v>2296</v>
      </c>
      <c r="W219" s="5">
        <v>12269000000</v>
      </c>
      <c r="X219" s="5">
        <v>39261000000</v>
      </c>
    </row>
    <row r="220" spans="3:26" ht="15.5" x14ac:dyDescent="0.35">
      <c r="C220" t="s">
        <v>484</v>
      </c>
      <c r="X220" s="5">
        <v>-717514000000</v>
      </c>
    </row>
    <row r="221" spans="3:26" ht="15.5" x14ac:dyDescent="0.35">
      <c r="C221" t="s">
        <v>1246</v>
      </c>
      <c r="X221" s="5">
        <v>14679000000</v>
      </c>
      <c r="Y221" s="5">
        <v>2146260000000</v>
      </c>
      <c r="Z221" s="5">
        <v>-500761000000</v>
      </c>
    </row>
    <row r="222" spans="3:26" ht="15.5" x14ac:dyDescent="0.35">
      <c r="C222" t="s">
        <v>215</v>
      </c>
      <c r="D222" s="5">
        <v>7045479000000</v>
      </c>
      <c r="E222" s="5">
        <v>302202000000</v>
      </c>
      <c r="F222" s="5">
        <v>-41010000000</v>
      </c>
      <c r="G222" s="5">
        <v>-713224000000</v>
      </c>
      <c r="I222" s="5">
        <v>-3068966000000</v>
      </c>
      <c r="J222" s="5">
        <v>-196533000000</v>
      </c>
      <c r="K222" s="5">
        <v>2774903000000</v>
      </c>
      <c r="L222" s="5">
        <v>-418273000000</v>
      </c>
      <c r="M222" s="5">
        <v>-751905000000</v>
      </c>
      <c r="N222" s="5">
        <v>-6595193000000</v>
      </c>
      <c r="O222" s="5">
        <v>1787695000000</v>
      </c>
      <c r="P222" s="5">
        <v>-2339405000000</v>
      </c>
      <c r="Q222" s="5">
        <v>867649000000</v>
      </c>
      <c r="R222" s="5">
        <v>4135126000000</v>
      </c>
      <c r="S222" s="5">
        <v>-1665949000000</v>
      </c>
      <c r="T222" s="5">
        <v>1020837000000</v>
      </c>
      <c r="U222" s="5">
        <v>1946606000000</v>
      </c>
      <c r="V222" s="5">
        <v>4107393000000</v>
      </c>
      <c r="W222" s="5">
        <v>726376000000</v>
      </c>
      <c r="X222" s="5">
        <v>26879000000</v>
      </c>
      <c r="Y222" s="5">
        <v>850002000000</v>
      </c>
      <c r="Z222" s="5">
        <v>-221623000000</v>
      </c>
    </row>
    <row r="223" spans="3:26" ht="15.5" x14ac:dyDescent="0.35">
      <c r="C223" t="s">
        <v>2297</v>
      </c>
      <c r="S223" s="5">
        <v>-9908000000</v>
      </c>
      <c r="T223" s="5">
        <v>-299820000000</v>
      </c>
      <c r="U223" s="5">
        <v>309635000000</v>
      </c>
      <c r="W223" s="5">
        <v>-77499000000</v>
      </c>
      <c r="X223" s="5">
        <v>-2641193000000</v>
      </c>
      <c r="Y223" s="5">
        <v>-146845000000</v>
      </c>
      <c r="Z223" s="5">
        <v>-193972000000</v>
      </c>
    </row>
    <row r="224" spans="3:26" ht="15.5" x14ac:dyDescent="0.35">
      <c r="C224" t="s">
        <v>2298</v>
      </c>
      <c r="E224" s="5">
        <v>-1501000000</v>
      </c>
      <c r="F224" s="5">
        <v>1501000000</v>
      </c>
      <c r="I224" s="5">
        <v>1501000000</v>
      </c>
      <c r="J224" s="5">
        <v>-350000000</v>
      </c>
      <c r="K224" s="5">
        <v>341000000</v>
      </c>
      <c r="L224" s="5">
        <v>-1341000000</v>
      </c>
      <c r="M224" s="5">
        <v>1342000000</v>
      </c>
      <c r="N224" s="5">
        <v>8000000</v>
      </c>
      <c r="P224" s="5">
        <v>-899000000</v>
      </c>
      <c r="Q224" s="5">
        <v>899000000</v>
      </c>
      <c r="V224" s="5">
        <v>93000000</v>
      </c>
      <c r="W224" s="5">
        <v>-128796000000</v>
      </c>
    </row>
    <row r="225" spans="3:25" ht="15.5" x14ac:dyDescent="0.35">
      <c r="C225" t="s">
        <v>221</v>
      </c>
      <c r="D225" s="5">
        <v>-1266345000000</v>
      </c>
      <c r="I225" s="5">
        <v>-1085439000000</v>
      </c>
      <c r="J225" s="5">
        <v>-904533000000</v>
      </c>
      <c r="K225" s="5">
        <v>-542720000000</v>
      </c>
      <c r="L225" s="5">
        <v>-307541000000</v>
      </c>
      <c r="S225" s="5">
        <v>-166374000000</v>
      </c>
      <c r="T225" s="5">
        <v>-172588000000</v>
      </c>
    </row>
    <row r="226" spans="3:25" ht="15.5" x14ac:dyDescent="0.35">
      <c r="C226" t="s">
        <v>1325</v>
      </c>
      <c r="R226" s="5">
        <v>-2060549000000</v>
      </c>
      <c r="S226" s="5">
        <v>-696000000000</v>
      </c>
    </row>
    <row r="227" spans="3:25" ht="15.5" x14ac:dyDescent="0.35">
      <c r="C227" t="s">
        <v>2127</v>
      </c>
      <c r="N227" s="5">
        <v>-10809450000000</v>
      </c>
    </row>
    <row r="228" spans="3:25" ht="15.5" x14ac:dyDescent="0.35">
      <c r="C228" t="s">
        <v>962</v>
      </c>
      <c r="N228" s="5">
        <v>10821490000000</v>
      </c>
    </row>
    <row r="229" spans="3:25" ht="15.5" x14ac:dyDescent="0.35">
      <c r="C229" t="s">
        <v>2299</v>
      </c>
      <c r="M229" s="5">
        <v>-82250000000</v>
      </c>
      <c r="N229" s="5">
        <v>-199012000000</v>
      </c>
      <c r="O229" s="5">
        <v>-440050000000</v>
      </c>
      <c r="P229" s="5">
        <v>-567450000000</v>
      </c>
      <c r="Q229" s="5">
        <v>-663700000000</v>
      </c>
      <c r="R229" s="5">
        <v>-799855000000</v>
      </c>
      <c r="S229" s="5">
        <v>-793667000000</v>
      </c>
      <c r="T229" s="5">
        <v>-693924000000</v>
      </c>
      <c r="U229" s="5">
        <v>-576831000000</v>
      </c>
      <c r="V229" s="5">
        <v>-366647000000</v>
      </c>
      <c r="W229" s="5">
        <v>-306731000000</v>
      </c>
    </row>
    <row r="230" spans="3:25" ht="15.5" x14ac:dyDescent="0.35">
      <c r="C230" t="s">
        <v>2300</v>
      </c>
      <c r="P230" s="5">
        <v>-86495000000</v>
      </c>
      <c r="Q230" s="5">
        <v>-17500000000</v>
      </c>
    </row>
    <row r="231" spans="3:25" ht="15.5" x14ac:dyDescent="0.35">
      <c r="C231" t="s">
        <v>2301</v>
      </c>
      <c r="N231" s="5">
        <v>-12879000000</v>
      </c>
      <c r="O231" s="5">
        <v>-4090000000</v>
      </c>
      <c r="P231" s="5">
        <v>68464000000</v>
      </c>
      <c r="Q231" s="5">
        <v>52500000000</v>
      </c>
    </row>
    <row r="232" spans="3:25" ht="15.5" x14ac:dyDescent="0.35">
      <c r="C232" t="s">
        <v>2302</v>
      </c>
    </row>
    <row r="233" spans="3:25" ht="15.5" x14ac:dyDescent="0.35">
      <c r="C233" t="s">
        <v>230</v>
      </c>
      <c r="M233" s="5">
        <v>-6000000</v>
      </c>
    </row>
    <row r="234" spans="3:25" ht="15.5" x14ac:dyDescent="0.35">
      <c r="C234" t="s">
        <v>2303</v>
      </c>
      <c r="L234" s="5">
        <v>165000000</v>
      </c>
    </row>
    <row r="235" spans="3:25" ht="15.5" x14ac:dyDescent="0.35">
      <c r="C235" t="s">
        <v>2304</v>
      </c>
      <c r="M235" s="5">
        <v>-5952000000</v>
      </c>
    </row>
    <row r="236" spans="3:25" ht="15.5" x14ac:dyDescent="0.35">
      <c r="C236" t="s">
        <v>2305</v>
      </c>
      <c r="R236" s="5">
        <v>1500000000000</v>
      </c>
    </row>
    <row r="237" spans="3:25" ht="15.5" x14ac:dyDescent="0.35">
      <c r="C237" t="s">
        <v>2306</v>
      </c>
      <c r="Q237" s="5">
        <v>-4227000000</v>
      </c>
      <c r="R237" s="5">
        <v>-4376000000</v>
      </c>
      <c r="T237" s="5">
        <v>-3098000000</v>
      </c>
      <c r="U237" s="5">
        <v>-14198000000</v>
      </c>
      <c r="V237" s="5">
        <v>-21668000000</v>
      </c>
    </row>
    <row r="238" spans="3:25" ht="15.5" x14ac:dyDescent="0.35">
      <c r="C238" t="s">
        <v>2307</v>
      </c>
      <c r="M238" s="5">
        <v>-700000000000</v>
      </c>
      <c r="N238" s="5">
        <v>-1560000000000</v>
      </c>
      <c r="O238" s="5">
        <v>-2500000000000</v>
      </c>
      <c r="P238" s="5">
        <v>-1750000000000</v>
      </c>
      <c r="W238" s="5">
        <v>-500000000000</v>
      </c>
    </row>
    <row r="239" spans="3:25" ht="15.5" x14ac:dyDescent="0.35">
      <c r="C239" t="s">
        <v>2308</v>
      </c>
      <c r="T239" s="5">
        <v>696902000000</v>
      </c>
      <c r="U239" s="5">
        <v>2228000000000</v>
      </c>
      <c r="V239" s="5">
        <v>2500000000000</v>
      </c>
      <c r="W239" s="5">
        <v>1739402000000</v>
      </c>
      <c r="X239" s="5">
        <v>698478000000</v>
      </c>
      <c r="Y239" s="5">
        <v>1018458000000</v>
      </c>
    </row>
    <row r="240" spans="3:25" ht="15.5" x14ac:dyDescent="0.35">
      <c r="C240" t="s">
        <v>2309</v>
      </c>
      <c r="N240" s="5">
        <v>-351000000</v>
      </c>
      <c r="O240" s="5">
        <v>-1474000000</v>
      </c>
      <c r="P240" s="5">
        <v>-3025000000</v>
      </c>
    </row>
    <row r="241" spans="2:26" ht="15.5" x14ac:dyDescent="0.35">
      <c r="C241" t="s">
        <v>1574</v>
      </c>
      <c r="D241" s="5">
        <v>-1206000000</v>
      </c>
      <c r="E241" s="5">
        <v>-1575000000</v>
      </c>
      <c r="F241" s="5">
        <v>-1420000000</v>
      </c>
      <c r="G241" s="5">
        <v>-1673000000</v>
      </c>
      <c r="I241" s="5">
        <v>-6762000000</v>
      </c>
      <c r="J241" s="5">
        <v>-8229000000</v>
      </c>
      <c r="K241" s="5">
        <v>-8607000000</v>
      </c>
      <c r="L241" s="5">
        <v>-3887000000</v>
      </c>
      <c r="M241" s="5">
        <v>-6841000000</v>
      </c>
      <c r="N241" s="5">
        <v>-10799000000</v>
      </c>
    </row>
    <row r="242" spans="2:26" ht="15.5" x14ac:dyDescent="0.35">
      <c r="C242" t="s">
        <v>337</v>
      </c>
      <c r="D242" s="5">
        <v>-12746000000</v>
      </c>
      <c r="E242" s="5">
        <v>-16468000000</v>
      </c>
      <c r="F242" s="5">
        <v>-15100000000</v>
      </c>
      <c r="G242" s="5">
        <v>-10923000000</v>
      </c>
      <c r="I242" s="5">
        <v>-60708000000</v>
      </c>
      <c r="J242" s="5">
        <v>-63690000000</v>
      </c>
      <c r="K242" s="5">
        <v>-70667000000</v>
      </c>
      <c r="L242" s="5">
        <v>-105669000000</v>
      </c>
      <c r="M242" s="5">
        <v>-99372000000</v>
      </c>
      <c r="N242" s="5">
        <v>-90891000000</v>
      </c>
    </row>
    <row r="243" spans="2:26" ht="15.5" x14ac:dyDescent="0.35">
      <c r="C243" t="s">
        <v>2310</v>
      </c>
      <c r="D243" s="5">
        <v>8325776000000</v>
      </c>
      <c r="E243" s="5">
        <v>321746000000</v>
      </c>
      <c r="F243" s="5">
        <v>-25991000000</v>
      </c>
      <c r="G243" s="5">
        <v>-700628000000</v>
      </c>
      <c r="I243" s="5">
        <v>-1917558000000</v>
      </c>
      <c r="J243" s="5">
        <v>780269000000</v>
      </c>
      <c r="K243" s="5">
        <v>3396556000000</v>
      </c>
      <c r="N243" s="5">
        <v>-4733309000000</v>
      </c>
      <c r="O243" s="5">
        <v>4733309000000</v>
      </c>
    </row>
    <row r="244" spans="2:26" ht="15.5" x14ac:dyDescent="0.35">
      <c r="C244" t="s">
        <v>2311</v>
      </c>
    </row>
    <row r="245" spans="2:26" ht="15.5" x14ac:dyDescent="0.35">
      <c r="C245" t="s">
        <v>2312</v>
      </c>
    </row>
    <row r="246" spans="2:26" ht="15.5" x14ac:dyDescent="0.35">
      <c r="C246" t="s">
        <v>2313</v>
      </c>
      <c r="X246" s="5">
        <v>-21377000000</v>
      </c>
      <c r="Y246" s="5">
        <v>-21611000000</v>
      </c>
      <c r="Z246" s="5">
        <v>-27651000000</v>
      </c>
    </row>
    <row r="247" spans="2:26" ht="15.5" x14ac:dyDescent="0.35">
      <c r="C247" t="s">
        <v>239</v>
      </c>
      <c r="D247" s="5">
        <v>4714897000000</v>
      </c>
      <c r="E247" s="5">
        <v>-2730486000000</v>
      </c>
      <c r="F247" s="5">
        <v>-2979752000000</v>
      </c>
      <c r="G247" s="5">
        <v>992474000000</v>
      </c>
      <c r="I247" s="5">
        <v>-3226587000000</v>
      </c>
      <c r="J247" s="5">
        <v>-10734889000000</v>
      </c>
      <c r="K247" s="5">
        <v>-23426282000000</v>
      </c>
      <c r="L247" s="5">
        <v>13274428000000</v>
      </c>
      <c r="M247" s="5">
        <v>17921723000000</v>
      </c>
      <c r="N247" s="5">
        <v>2928042000000</v>
      </c>
      <c r="O247" s="5">
        <v>2393309000000</v>
      </c>
      <c r="P247" s="5">
        <v>4051987000000</v>
      </c>
      <c r="Q247" s="5">
        <v>-7594901000000</v>
      </c>
      <c r="R247" s="5">
        <v>-26987000000</v>
      </c>
      <c r="S247" s="5">
        <v>5298585000000</v>
      </c>
      <c r="T247" s="5">
        <v>-1696316000000</v>
      </c>
      <c r="U247" s="5">
        <v>-4929570000000</v>
      </c>
      <c r="V247" s="5">
        <v>10805996000000</v>
      </c>
      <c r="W247" s="5">
        <v>827288000000</v>
      </c>
      <c r="X247" s="5">
        <v>1740467000000</v>
      </c>
      <c r="Y247" s="5">
        <v>-361444000000</v>
      </c>
      <c r="Z247" s="5">
        <v>474874000000</v>
      </c>
    </row>
    <row r="248" spans="2:26" ht="15.5" x14ac:dyDescent="0.35">
      <c r="C248" t="s">
        <v>240</v>
      </c>
      <c r="E248" s="5">
        <v>20240426000000</v>
      </c>
      <c r="I248" s="5">
        <v>23343797000000</v>
      </c>
      <c r="J248" s="5">
        <v>33993187000000</v>
      </c>
      <c r="K248" s="5">
        <v>57388345000000</v>
      </c>
      <c r="L248" s="5">
        <v>43860266000000</v>
      </c>
      <c r="M248" s="5">
        <v>25991667000000</v>
      </c>
      <c r="N248" s="5">
        <v>23201983000000</v>
      </c>
      <c r="O248" s="5">
        <v>20896262000000</v>
      </c>
      <c r="P248" s="5">
        <v>16597184000000</v>
      </c>
      <c r="Q248" s="5">
        <v>24155902000000</v>
      </c>
      <c r="R248" s="5">
        <v>24145117000000</v>
      </c>
      <c r="S248" s="5">
        <v>18359640000000</v>
      </c>
      <c r="T248" s="5">
        <v>20624718000000</v>
      </c>
      <c r="U248" s="5">
        <v>24815287000000</v>
      </c>
      <c r="V248" s="5">
        <v>13863574000000</v>
      </c>
      <c r="W248" s="5">
        <v>13036286000000</v>
      </c>
      <c r="X248" s="5">
        <v>11295819000000</v>
      </c>
      <c r="Y248" s="5">
        <v>4012289000000</v>
      </c>
      <c r="Z248" s="5">
        <v>3537415000000</v>
      </c>
    </row>
    <row r="249" spans="2:26" ht="15.5" x14ac:dyDescent="0.35">
      <c r="C249" t="s">
        <v>241</v>
      </c>
      <c r="D249" s="5">
        <v>494057000000</v>
      </c>
      <c r="E249" s="5">
        <v>93593000000</v>
      </c>
      <c r="F249" s="5">
        <v>-44575000000</v>
      </c>
      <c r="G249" s="5">
        <v>184227000000</v>
      </c>
      <c r="I249" s="5">
        <v>123216000000</v>
      </c>
      <c r="J249" s="5">
        <v>85499000000</v>
      </c>
      <c r="K249" s="5">
        <v>31124000000</v>
      </c>
      <c r="L249" s="5">
        <v>253651000000</v>
      </c>
      <c r="M249" s="5">
        <v>-53124000000</v>
      </c>
      <c r="N249" s="5">
        <v>-138358000000</v>
      </c>
      <c r="O249" s="5">
        <v>-87588000000</v>
      </c>
      <c r="P249" s="5">
        <v>247091000000</v>
      </c>
      <c r="Q249" s="5">
        <v>36183000000</v>
      </c>
      <c r="R249" s="5">
        <v>37772000000</v>
      </c>
      <c r="S249" s="5">
        <v>486892000000</v>
      </c>
      <c r="T249" s="5">
        <v>93865000000</v>
      </c>
      <c r="U249" s="5">
        <v>739001000000</v>
      </c>
      <c r="V249" s="5">
        <v>145716000000</v>
      </c>
    </row>
    <row r="250" spans="2:26" ht="15.5" x14ac:dyDescent="0.35">
      <c r="C250" t="s">
        <v>242</v>
      </c>
      <c r="D250" s="5">
        <v>5208954000000</v>
      </c>
      <c r="E250" s="5">
        <v>17603533000000</v>
      </c>
      <c r="F250" s="5">
        <v>-3024327000000</v>
      </c>
      <c r="G250" s="5">
        <v>1176701000000</v>
      </c>
      <c r="I250" s="5">
        <v>20240426000000</v>
      </c>
      <c r="J250" s="5">
        <v>23343797000000</v>
      </c>
      <c r="K250" s="5">
        <v>33993187000000</v>
      </c>
      <c r="L250" s="5">
        <v>57388345000000</v>
      </c>
      <c r="M250" s="5">
        <v>43860266000000</v>
      </c>
      <c r="N250" s="5">
        <v>25991667000000</v>
      </c>
      <c r="O250" s="5">
        <v>23201983000000</v>
      </c>
      <c r="P250" s="5">
        <v>20896262000000</v>
      </c>
      <c r="Q250" s="5">
        <v>16597184000000</v>
      </c>
      <c r="R250" s="5">
        <v>24155902000000</v>
      </c>
      <c r="S250" s="5">
        <v>24145117000000</v>
      </c>
      <c r="T250" s="5">
        <v>19022267000000</v>
      </c>
      <c r="U250" s="5">
        <v>20624718000000</v>
      </c>
      <c r="V250" s="5">
        <v>24815286000000</v>
      </c>
      <c r="W250" s="5">
        <v>13863574000000</v>
      </c>
      <c r="X250" s="5">
        <v>13036286000000</v>
      </c>
      <c r="Y250" s="5">
        <v>3650845000000</v>
      </c>
      <c r="Z250" s="5">
        <v>4012289000000</v>
      </c>
    </row>
    <row r="252" spans="2:26" ht="15.5" x14ac:dyDescent="0.35">
      <c r="B252" t="s">
        <v>243</v>
      </c>
      <c r="C252" t="s">
        <v>12</v>
      </c>
      <c r="D252" s="5">
        <v>36180000000</v>
      </c>
      <c r="E252" s="5">
        <v>36180000000</v>
      </c>
      <c r="F252" s="5">
        <v>36180000000</v>
      </c>
      <c r="G252" s="5">
        <v>36180000000</v>
      </c>
      <c r="I252" s="5">
        <v>36180000000</v>
      </c>
      <c r="J252" s="5">
        <v>36180000000</v>
      </c>
      <c r="K252" s="5">
        <v>36180000000</v>
      </c>
      <c r="L252" s="5">
        <v>36180000000</v>
      </c>
      <c r="M252" s="5">
        <v>36180000000</v>
      </c>
      <c r="N252" s="5">
        <v>28040000000</v>
      </c>
      <c r="O252" s="5">
        <v>28040000000</v>
      </c>
      <c r="P252" s="5">
        <v>28040000000</v>
      </c>
      <c r="Q252" s="5">
        <v>28040000000</v>
      </c>
      <c r="R252" s="5">
        <v>22340000000</v>
      </c>
      <c r="S252" s="5">
        <v>11880000000</v>
      </c>
      <c r="T252" s="5">
        <v>11880000000</v>
      </c>
      <c r="U252" s="5">
        <v>10680000000</v>
      </c>
      <c r="V252" s="5">
        <v>10680000000</v>
      </c>
      <c r="W252" s="5">
        <v>9030000000</v>
      </c>
      <c r="X252" s="5">
        <v>9030000000</v>
      </c>
      <c r="Y252" s="5">
        <v>7740000000</v>
      </c>
      <c r="Z252" s="5">
        <v>7740000000</v>
      </c>
    </row>
    <row r="253" spans="2:26" ht="15.5" x14ac:dyDescent="0.35">
      <c r="C253" t="s">
        <v>244</v>
      </c>
      <c r="D253" s="6">
        <v>22.08</v>
      </c>
      <c r="E253" s="6">
        <v>25.43</v>
      </c>
      <c r="F253" s="6">
        <v>19.47</v>
      </c>
      <c r="G253" s="6">
        <v>34.21</v>
      </c>
    </row>
    <row r="254" spans="2:26" ht="15.5" x14ac:dyDescent="0.35">
      <c r="C254" t="s">
        <v>245</v>
      </c>
      <c r="D254" s="6">
        <v>104.17</v>
      </c>
      <c r="E254" s="6">
        <v>105.78</v>
      </c>
      <c r="F254" s="6">
        <v>264.51</v>
      </c>
      <c r="G254" s="6">
        <v>173.93</v>
      </c>
    </row>
    <row r="255" spans="2:26" ht="15.5" x14ac:dyDescent="0.35">
      <c r="C255" t="s">
        <v>73</v>
      </c>
      <c r="D255" s="6">
        <v>19.399999999999999</v>
      </c>
      <c r="E255" s="6">
        <v>22.81</v>
      </c>
      <c r="F255" s="6">
        <v>40.44</v>
      </c>
      <c r="G255" s="6">
        <v>46.4</v>
      </c>
    </row>
    <row r="256" spans="2:26" ht="15.5" x14ac:dyDescent="0.35">
      <c r="C256" t="s">
        <v>246</v>
      </c>
      <c r="D256" s="5">
        <v>1157440000000</v>
      </c>
      <c r="E256" s="5">
        <v>1322740000000</v>
      </c>
      <c r="F256" s="6">
        <v>1031589999999.9999</v>
      </c>
      <c r="G256" s="5">
        <v>1705940000000</v>
      </c>
    </row>
    <row r="257" spans="3:7" ht="15.5" x14ac:dyDescent="0.35">
      <c r="C257" t="s">
        <v>247</v>
      </c>
      <c r="D257" s="6">
        <v>2.8999999999999998E-3</v>
      </c>
      <c r="E257" s="6">
        <v>3.4999999999999996E-3</v>
      </c>
      <c r="F257" s="6">
        <v>2.5999999999999999E-3</v>
      </c>
      <c r="G257" s="6">
        <v>4.5999999999999999E-3</v>
      </c>
    </row>
    <row r="258" spans="3:7" ht="15.5" x14ac:dyDescent="0.35">
      <c r="C258" t="s">
        <v>248</v>
      </c>
      <c r="D258" s="6">
        <v>1.77E-2</v>
      </c>
      <c r="E258" s="6">
        <v>0.02</v>
      </c>
      <c r="F258" s="6">
        <v>1.54E-2</v>
      </c>
      <c r="G258" s="6">
        <v>2.7300000000000001E-2</v>
      </c>
    </row>
    <row r="259" spans="3:7" ht="15.5" x14ac:dyDescent="0.35">
      <c r="C259" t="s">
        <v>249</v>
      </c>
      <c r="D259" s="6">
        <v>3.9000000000000003E-3</v>
      </c>
      <c r="E259" s="6">
        <v>4.5000000000000005E-3</v>
      </c>
      <c r="F259" s="6">
        <v>3.4000000000000002E-3</v>
      </c>
      <c r="G259" s="6">
        <v>6.0000000000000001E-3</v>
      </c>
    </row>
    <row r="260" spans="3:7" ht="15.5" x14ac:dyDescent="0.35">
      <c r="C260" t="s">
        <v>250</v>
      </c>
    </row>
    <row r="261" spans="3:7" ht="15.5" x14ac:dyDescent="0.35">
      <c r="C261" t="s">
        <v>251</v>
      </c>
      <c r="D261" s="5">
        <v>45150000000000</v>
      </c>
      <c r="E261" s="5">
        <v>46080000000000</v>
      </c>
      <c r="F261" s="5">
        <v>45848000000000</v>
      </c>
      <c r="G261" s="5">
        <v>45279000000000</v>
      </c>
    </row>
    <row r="262" spans="3:7" ht="15.5" x14ac:dyDescent="0.35">
      <c r="C262" t="s">
        <v>252</v>
      </c>
      <c r="D262" s="6">
        <v>1.84</v>
      </c>
      <c r="E262" s="6">
        <v>2.11</v>
      </c>
      <c r="F262" s="6">
        <v>4.0599999999999996</v>
      </c>
      <c r="G262" s="6">
        <v>4.75</v>
      </c>
    </row>
    <row r="263" spans="3:7" ht="15.5" x14ac:dyDescent="0.35">
      <c r="C263" t="s">
        <v>253</v>
      </c>
      <c r="D263" s="6">
        <v>1247.8800000000001</v>
      </c>
      <c r="E263" s="6">
        <v>1273.5899999999999</v>
      </c>
      <c r="F263" s="6">
        <v>1267.17</v>
      </c>
      <c r="G263" s="6">
        <v>1251.44</v>
      </c>
    </row>
    <row r="264" spans="3:7" ht="15.5" x14ac:dyDescent="0.35">
      <c r="C264" t="s">
        <v>254</v>
      </c>
      <c r="D264" s="6">
        <v>1.9</v>
      </c>
      <c r="E264" s="6">
        <v>2.1800000000000002</v>
      </c>
      <c r="F264" s="6">
        <v>4.1900000000000004</v>
      </c>
      <c r="G264" s="6">
        <v>4.9000000000000004</v>
      </c>
    </row>
    <row r="265" spans="3:7" ht="15.5" x14ac:dyDescent="0.35">
      <c r="C265" t="s">
        <v>255</v>
      </c>
      <c r="D265" s="6">
        <v>1210.78</v>
      </c>
      <c r="E265" s="6">
        <v>1236.32</v>
      </c>
      <c r="F265" s="6">
        <v>1229.3599999999999</v>
      </c>
      <c r="G265" s="6">
        <v>1213.3900000000001</v>
      </c>
    </row>
    <row r="266" spans="3:7" ht="15.5" x14ac:dyDescent="0.35">
      <c r="C266" t="s">
        <v>256</v>
      </c>
    </row>
    <row r="267" spans="3:7" ht="15.5" x14ac:dyDescent="0.35">
      <c r="C267" t="s">
        <v>257</v>
      </c>
    </row>
    <row r="268" spans="3:7" ht="15.5" x14ac:dyDescent="0.35">
      <c r="C268" t="s">
        <v>258</v>
      </c>
      <c r="D268" s="5">
        <v>45150000000000</v>
      </c>
      <c r="E268" s="5">
        <v>46080000000000</v>
      </c>
      <c r="F268" s="5">
        <v>45848000000000</v>
      </c>
      <c r="G268" s="5">
        <v>45279000000000</v>
      </c>
    </row>
    <row r="269" spans="3:7" ht="15.5" x14ac:dyDescent="0.35">
      <c r="C269" t="s">
        <v>24</v>
      </c>
    </row>
    <row r="270" spans="3:7" ht="15.5" x14ac:dyDescent="0.35">
      <c r="C270" t="s">
        <v>21</v>
      </c>
    </row>
    <row r="271" spans="3:7" ht="15.5" x14ac:dyDescent="0.35">
      <c r="C271" t="s">
        <v>259</v>
      </c>
    </row>
    <row r="272" spans="3:7" ht="15.5" x14ac:dyDescent="0.35">
      <c r="C272" t="s">
        <v>260</v>
      </c>
      <c r="D272" s="5">
        <v>-5974000000000</v>
      </c>
      <c r="E272" s="5">
        <v>-3977000000000</v>
      </c>
      <c r="F272" s="5">
        <v>-6437000000000</v>
      </c>
      <c r="G272" s="5">
        <v>8575000000000</v>
      </c>
    </row>
    <row r="273" spans="3:26" ht="15.5" x14ac:dyDescent="0.35">
      <c r="C273" t="s">
        <v>261</v>
      </c>
      <c r="D273" s="5">
        <v>-50000000000</v>
      </c>
      <c r="E273" s="5">
        <v>-54000000000</v>
      </c>
      <c r="F273" s="5">
        <v>-99000000000</v>
      </c>
      <c r="G273" s="5">
        <v>-197000000000</v>
      </c>
    </row>
    <row r="274" spans="3:26" ht="15.5" x14ac:dyDescent="0.35">
      <c r="C274" t="s">
        <v>13</v>
      </c>
      <c r="D274" s="5">
        <v>-6024000000000</v>
      </c>
      <c r="E274" s="5">
        <v>-4031000000000</v>
      </c>
      <c r="F274" s="5">
        <v>-6536000000000</v>
      </c>
      <c r="G274" s="5">
        <v>8378000000000</v>
      </c>
    </row>
    <row r="275" spans="3:26" ht="15.5" x14ac:dyDescent="0.35">
      <c r="C275" t="s">
        <v>16</v>
      </c>
      <c r="D275" s="6">
        <v>-166.5</v>
      </c>
      <c r="E275" s="6">
        <v>-111.42</v>
      </c>
      <c r="F275" s="6">
        <v>-180.66</v>
      </c>
      <c r="G275" s="6">
        <v>231.56</v>
      </c>
    </row>
    <row r="276" spans="3:26" ht="15.5" x14ac:dyDescent="0.35">
      <c r="C276" t="s">
        <v>58</v>
      </c>
      <c r="I276" s="6">
        <v>99.15</v>
      </c>
      <c r="J276" s="6">
        <v>98.57</v>
      </c>
      <c r="K276" s="6">
        <v>71.45</v>
      </c>
      <c r="L276" s="6">
        <v>55.65</v>
      </c>
      <c r="M276" s="6">
        <v>34.03</v>
      </c>
      <c r="N276" s="6">
        <v>25.73</v>
      </c>
      <c r="O276" s="6">
        <v>53.5</v>
      </c>
      <c r="P276" s="6">
        <v>32.14</v>
      </c>
      <c r="Q276" s="6">
        <v>26.69</v>
      </c>
      <c r="R276" s="6">
        <v>-290.2</v>
      </c>
      <c r="S276" s="6">
        <v>20.79</v>
      </c>
      <c r="T276" s="6">
        <v>133.54</v>
      </c>
      <c r="U276" s="6">
        <v>161.66</v>
      </c>
      <c r="V276" s="6">
        <v>128.15</v>
      </c>
      <c r="W276" s="6">
        <v>128.06</v>
      </c>
      <c r="X276" s="6">
        <v>111.15</v>
      </c>
      <c r="Y276" s="6">
        <v>62.78</v>
      </c>
      <c r="Z276" s="6">
        <v>59.57</v>
      </c>
    </row>
    <row r="277" spans="3:26" ht="15.5" x14ac:dyDescent="0.35">
      <c r="C277" t="s">
        <v>72</v>
      </c>
      <c r="I277" s="6">
        <v>51.94</v>
      </c>
      <c r="J277" s="6">
        <v>9.59</v>
      </c>
      <c r="K277" s="6">
        <v>12.88</v>
      </c>
      <c r="L277" s="6">
        <v>18.239999999999998</v>
      </c>
      <c r="M277" s="6">
        <v>45.11</v>
      </c>
      <c r="N277" s="6">
        <v>117.37</v>
      </c>
      <c r="O277" s="6">
        <v>23.64</v>
      </c>
      <c r="P277" s="6">
        <v>19.45</v>
      </c>
      <c r="Q277" s="6">
        <v>23.42</v>
      </c>
      <c r="R277" s="6">
        <v>-1.9</v>
      </c>
      <c r="S277" s="6">
        <v>47.76</v>
      </c>
      <c r="T277" s="6">
        <v>11.84</v>
      </c>
      <c r="U277" s="6">
        <v>8.1999999999999993</v>
      </c>
      <c r="V277" s="6">
        <v>10.81</v>
      </c>
      <c r="W277" s="6">
        <v>10.89</v>
      </c>
      <c r="X277" s="6">
        <v>16.5</v>
      </c>
      <c r="Y277" s="6">
        <v>12.66</v>
      </c>
      <c r="Z277" s="6">
        <v>8.16</v>
      </c>
    </row>
    <row r="278" spans="3:26" ht="15.5" x14ac:dyDescent="0.35">
      <c r="C278" t="s">
        <v>75</v>
      </c>
      <c r="I278" s="6">
        <v>10.08</v>
      </c>
      <c r="J278" s="6">
        <v>1.82</v>
      </c>
      <c r="K278" s="6">
        <v>1.89</v>
      </c>
      <c r="L278" s="6">
        <v>2.56</v>
      </c>
      <c r="M278" s="6">
        <v>4.21</v>
      </c>
      <c r="N278" s="6">
        <v>6.51</v>
      </c>
      <c r="O278" s="6">
        <v>2.76</v>
      </c>
      <c r="P278" s="6">
        <v>1.44</v>
      </c>
      <c r="Q278" s="6">
        <v>1.41</v>
      </c>
      <c r="R278" s="6">
        <v>0.79</v>
      </c>
      <c r="S278" s="6">
        <v>0.67</v>
      </c>
      <c r="T278" s="6">
        <v>1.1200000000000001</v>
      </c>
      <c r="U278" s="6">
        <v>1.0900000000000001</v>
      </c>
      <c r="V278" s="6">
        <v>1.46</v>
      </c>
      <c r="W278" s="6">
        <v>1.47</v>
      </c>
      <c r="X278" s="6">
        <v>2.5299999999999998</v>
      </c>
      <c r="Y278" s="6">
        <v>1.01</v>
      </c>
      <c r="Z278" s="6">
        <v>0.78</v>
      </c>
    </row>
    <row r="279" spans="3:26" ht="15.5" x14ac:dyDescent="0.35">
      <c r="C279" t="s">
        <v>262</v>
      </c>
      <c r="I279" s="5">
        <v>5067010000000</v>
      </c>
      <c r="J279" s="5">
        <v>4978600000000</v>
      </c>
      <c r="K279" s="5">
        <v>3698630000000</v>
      </c>
      <c r="L279" s="5">
        <v>3007430000000</v>
      </c>
      <c r="M279" s="5">
        <v>1962760000000</v>
      </c>
      <c r="N279" s="5">
        <v>2021090000000</v>
      </c>
      <c r="O279" s="5">
        <v>2230210000000</v>
      </c>
      <c r="P279" s="5">
        <v>1471720000000</v>
      </c>
    </row>
    <row r="280" spans="3:26" ht="15.5" x14ac:dyDescent="0.35">
      <c r="C280" t="s">
        <v>263</v>
      </c>
      <c r="I280" s="6">
        <v>1.34E-2</v>
      </c>
      <c r="J280" s="6">
        <v>1.38E-2</v>
      </c>
      <c r="K280" s="6">
        <v>0.01</v>
      </c>
      <c r="L280" s="6">
        <v>7.9000000000000008E-3</v>
      </c>
      <c r="M280" s="6">
        <v>5.3E-3</v>
      </c>
      <c r="N280" s="6">
        <v>3.5999999999999999E-3</v>
      </c>
      <c r="O280" s="6">
        <v>9.300000000000001E-3</v>
      </c>
      <c r="P280" s="6">
        <v>5.8999999999999999E-3</v>
      </c>
      <c r="Q280" s="6">
        <v>5.0000000000000001E-3</v>
      </c>
      <c r="R280" s="6">
        <v>-3.9199999999999999E-2</v>
      </c>
      <c r="S280" s="6">
        <v>1.4000000000000002E-3</v>
      </c>
      <c r="T280" s="6">
        <v>8.6E-3</v>
      </c>
      <c r="U280" s="6">
        <v>1.04E-2</v>
      </c>
      <c r="V280" s="6">
        <v>1.04E-2</v>
      </c>
      <c r="W280" s="6">
        <v>1.1399999999999999E-2</v>
      </c>
      <c r="X280" s="6">
        <v>1.3600000000000001E-2</v>
      </c>
      <c r="Y280" s="6">
        <v>8.6999999999999994E-3</v>
      </c>
      <c r="Z280" s="6">
        <v>8.5000000000000006E-3</v>
      </c>
    </row>
    <row r="281" spans="3:26" ht="15.5" x14ac:dyDescent="0.35">
      <c r="C281" t="s">
        <v>264</v>
      </c>
      <c r="I281" s="6">
        <v>7.8200000000000006E-2</v>
      </c>
      <c r="J281" s="6">
        <v>8.3699999999999997E-2</v>
      </c>
      <c r="K281" s="6">
        <v>6.4600000000000005E-2</v>
      </c>
      <c r="L281" s="6">
        <v>5.3499999999999999E-2</v>
      </c>
      <c r="M281" s="6">
        <v>3.3599999999999998E-2</v>
      </c>
      <c r="N281" s="6">
        <v>2.06E-2</v>
      </c>
      <c r="O281" s="6">
        <v>6.2400000000000004E-2</v>
      </c>
      <c r="P281" s="6">
        <v>4.0099999999999997E-2</v>
      </c>
      <c r="Q281" s="6">
        <v>3.4799999999999998E-2</v>
      </c>
      <c r="R281" s="6">
        <v>-0.33610000000000001</v>
      </c>
      <c r="S281" s="6">
        <v>1.3100000000000001E-2</v>
      </c>
      <c r="T281" s="6">
        <v>9.2799999999999994E-2</v>
      </c>
      <c r="U281" s="6">
        <v>0.1222</v>
      </c>
      <c r="V281" s="6">
        <v>0.10949999999999999</v>
      </c>
      <c r="W281" s="6">
        <v>0.12659999999999999</v>
      </c>
      <c r="X281" s="6">
        <v>0.1268</v>
      </c>
      <c r="Y281" s="6">
        <v>0.10050000000000001</v>
      </c>
      <c r="Z281" s="6">
        <v>0.1076</v>
      </c>
    </row>
    <row r="282" spans="3:26" ht="15.5" x14ac:dyDescent="0.35">
      <c r="C282" t="s">
        <v>265</v>
      </c>
      <c r="I282" s="6">
        <v>1.7600000000000001E-2</v>
      </c>
      <c r="J282" s="6">
        <v>1.78E-2</v>
      </c>
      <c r="K282" s="6">
        <v>1.3100000000000001E-2</v>
      </c>
      <c r="L282" s="6">
        <v>1.0700000000000001E-2</v>
      </c>
      <c r="M282" s="6">
        <v>7.1999999999999998E-3</v>
      </c>
      <c r="N282" s="6">
        <v>9.0000000000000011E-3</v>
      </c>
      <c r="O282" s="6">
        <v>1.2800000000000001E-2</v>
      </c>
      <c r="P282" s="6">
        <v>8.1000000000000013E-3</v>
      </c>
      <c r="Q282" s="6">
        <v>6.0999999999999995E-3</v>
      </c>
      <c r="R282" s="6">
        <v>-4.9599999999999998E-2</v>
      </c>
      <c r="S282" s="6">
        <v>1.6000000000000001E-3</v>
      </c>
      <c r="T282" s="6">
        <v>1.1699999999999999E-2</v>
      </c>
      <c r="U282" s="6">
        <v>1.34E-2</v>
      </c>
      <c r="V282" s="6">
        <v>1.4999999999999999E-2</v>
      </c>
      <c r="W282" s="6">
        <v>1.6399999999999998E-2</v>
      </c>
      <c r="X282" s="6">
        <v>1.66E-2</v>
      </c>
      <c r="Y282" s="6">
        <v>1.34E-2</v>
      </c>
      <c r="Z282" s="6">
        <v>2.3E-2</v>
      </c>
    </row>
    <row r="283" spans="3:26" ht="15.5" x14ac:dyDescent="0.35">
      <c r="C283" t="s">
        <v>266</v>
      </c>
    </row>
    <row r="284" spans="3:26" ht="15.5" x14ac:dyDescent="0.35">
      <c r="C284" t="s">
        <v>69</v>
      </c>
      <c r="I284" s="6">
        <v>4.0599999999999996</v>
      </c>
      <c r="J284" s="6">
        <v>0.8</v>
      </c>
      <c r="K284" s="6">
        <v>0.83</v>
      </c>
      <c r="L284" s="6">
        <v>0.98</v>
      </c>
      <c r="M284" s="6">
        <v>1.52</v>
      </c>
      <c r="N284" s="6">
        <v>2.41</v>
      </c>
      <c r="O284" s="6">
        <v>1.48</v>
      </c>
      <c r="P284" s="6">
        <v>0.78</v>
      </c>
      <c r="Q284" s="6">
        <v>0.81</v>
      </c>
      <c r="R284" s="6">
        <v>0.64</v>
      </c>
      <c r="S284" s="6">
        <v>0.63</v>
      </c>
      <c r="T284" s="6">
        <v>1.1000000000000001</v>
      </c>
      <c r="U284" s="5">
        <v>1</v>
      </c>
      <c r="V284" s="6">
        <v>1.18</v>
      </c>
      <c r="W284" s="6">
        <v>1.38</v>
      </c>
      <c r="X284" s="6">
        <v>2.09</v>
      </c>
      <c r="Y284" s="6">
        <v>1.27</v>
      </c>
      <c r="Z284" s="6">
        <v>0.88</v>
      </c>
    </row>
    <row r="285" spans="3:26" ht="15.5" x14ac:dyDescent="0.35">
      <c r="C285" t="s">
        <v>66</v>
      </c>
      <c r="I285" s="6">
        <v>1267.17</v>
      </c>
      <c r="J285" s="6">
        <v>1177.49</v>
      </c>
      <c r="K285" s="6">
        <v>1105.33</v>
      </c>
      <c r="L285" s="6">
        <v>1039.69</v>
      </c>
      <c r="M285" s="6">
        <v>1011.95</v>
      </c>
      <c r="N285" s="6">
        <v>1250.6400000000001</v>
      </c>
      <c r="O285" s="6">
        <v>857.17</v>
      </c>
      <c r="P285" s="6">
        <v>800.63</v>
      </c>
      <c r="Q285" s="6">
        <v>767.07</v>
      </c>
      <c r="R285" s="6">
        <v>863.46</v>
      </c>
      <c r="S285" s="6">
        <v>1583.06</v>
      </c>
      <c r="T285" s="6">
        <v>1438.47</v>
      </c>
      <c r="U285" s="6">
        <v>1323.2</v>
      </c>
      <c r="V285" s="6">
        <v>1170.42</v>
      </c>
      <c r="W285" s="6">
        <v>1011.35</v>
      </c>
      <c r="X285" s="6">
        <v>876.42</v>
      </c>
      <c r="Y285" s="6">
        <v>624.49</v>
      </c>
      <c r="Z285" s="6">
        <v>553.87</v>
      </c>
    </row>
    <row r="286" spans="3:26" ht="15.5" x14ac:dyDescent="0.35">
      <c r="C286" t="s">
        <v>267</v>
      </c>
      <c r="I286" s="6">
        <v>4.1900000000000004</v>
      </c>
      <c r="J286" s="6">
        <v>0.83</v>
      </c>
      <c r="K286" s="6">
        <v>0.85</v>
      </c>
      <c r="L286" s="5">
        <v>1</v>
      </c>
      <c r="M286" s="6">
        <v>1.54</v>
      </c>
      <c r="N286" s="6">
        <v>2.4500000000000002</v>
      </c>
      <c r="O286" s="6">
        <v>1.51</v>
      </c>
      <c r="P286" s="6">
        <v>0.8</v>
      </c>
      <c r="Q286" s="6">
        <v>0.83</v>
      </c>
      <c r="R286" s="6">
        <v>0.65</v>
      </c>
      <c r="S286" s="6">
        <v>0.64</v>
      </c>
      <c r="T286" s="6">
        <v>1.1200000000000001</v>
      </c>
      <c r="U286" s="6">
        <v>1.02</v>
      </c>
      <c r="V286" s="6">
        <v>1.21</v>
      </c>
      <c r="W286" s="6">
        <v>1.42</v>
      </c>
      <c r="X286" s="6">
        <v>2.17</v>
      </c>
      <c r="Y286" s="6">
        <v>1.27</v>
      </c>
      <c r="Z286" s="6">
        <v>0.88</v>
      </c>
    </row>
    <row r="287" spans="3:26" ht="15.5" x14ac:dyDescent="0.35">
      <c r="C287" t="s">
        <v>268</v>
      </c>
      <c r="I287" s="6">
        <v>1229.3599999999999</v>
      </c>
      <c r="J287" s="6">
        <v>1142.05</v>
      </c>
      <c r="K287" s="6">
        <v>1079.3699999999999</v>
      </c>
      <c r="L287" s="6">
        <v>1019.38</v>
      </c>
      <c r="M287" s="6">
        <v>996.91</v>
      </c>
      <c r="N287" s="6">
        <v>1230.6400000000001</v>
      </c>
      <c r="O287" s="6">
        <v>838.73</v>
      </c>
      <c r="P287" s="6">
        <v>782.86</v>
      </c>
      <c r="Q287" s="6">
        <v>749.76</v>
      </c>
      <c r="R287" s="6">
        <v>844.97</v>
      </c>
      <c r="S287" s="6">
        <v>1550.31</v>
      </c>
      <c r="T287" s="6">
        <v>1406.67</v>
      </c>
      <c r="U287" s="6">
        <v>1296.8</v>
      </c>
      <c r="V287" s="6">
        <v>1146.48</v>
      </c>
      <c r="W287" s="6">
        <v>980.19</v>
      </c>
      <c r="X287" s="6">
        <v>845.25</v>
      </c>
      <c r="Y287" s="6">
        <v>624.49</v>
      </c>
      <c r="Z287" s="6">
        <v>553.87</v>
      </c>
    </row>
    <row r="288" spans="3:26" ht="15.5" x14ac:dyDescent="0.35">
      <c r="C288" t="s">
        <v>269</v>
      </c>
    </row>
    <row r="289" spans="3:26" ht="15.5" x14ac:dyDescent="0.35">
      <c r="C289" t="s">
        <v>270</v>
      </c>
    </row>
    <row r="290" spans="3:26" ht="15.5" x14ac:dyDescent="0.35">
      <c r="C290" t="s">
        <v>26</v>
      </c>
    </row>
    <row r="291" spans="3:26" ht="15.5" x14ac:dyDescent="0.35">
      <c r="C291" t="s">
        <v>23</v>
      </c>
    </row>
    <row r="292" spans="3:26" ht="15.5" x14ac:dyDescent="0.35">
      <c r="C292" t="s">
        <v>271</v>
      </c>
    </row>
    <row r="293" spans="3:26" ht="15.5" x14ac:dyDescent="0.35">
      <c r="C293" t="s">
        <v>272</v>
      </c>
      <c r="I293" s="5">
        <v>4432000000000</v>
      </c>
      <c r="J293" s="5">
        <v>7877000000000</v>
      </c>
      <c r="K293" s="5">
        <v>-31514000000000</v>
      </c>
      <c r="L293" s="5">
        <v>17024000000000</v>
      </c>
      <c r="M293" s="5">
        <v>34808000000000</v>
      </c>
      <c r="N293" s="5">
        <v>1149000000000</v>
      </c>
      <c r="O293" s="5">
        <v>-1880000000000</v>
      </c>
      <c r="P293" s="5">
        <v>-4699000000000</v>
      </c>
      <c r="Q293" s="5">
        <v>-13394000000000</v>
      </c>
      <c r="R293" s="5">
        <v>5333000000000</v>
      </c>
      <c r="S293" s="5">
        <v>1808000000000</v>
      </c>
      <c r="T293" s="5">
        <v>5992000000000</v>
      </c>
      <c r="U293" s="5">
        <v>-1906000000000</v>
      </c>
      <c r="V293" s="5">
        <v>3404000000000</v>
      </c>
      <c r="W293" s="5">
        <v>6086000000000</v>
      </c>
      <c r="X293" s="5">
        <v>4374000000000</v>
      </c>
      <c r="Y293" s="5">
        <v>-4633000000000</v>
      </c>
      <c r="Z293" s="5">
        <v>3718000000000</v>
      </c>
    </row>
    <row r="294" spans="3:26" ht="15.5" x14ac:dyDescent="0.35">
      <c r="C294" t="s">
        <v>273</v>
      </c>
      <c r="I294" s="5">
        <v>-497000000000</v>
      </c>
      <c r="J294" s="5">
        <v>-697000000000</v>
      </c>
      <c r="K294" s="5">
        <v>-487000000000</v>
      </c>
      <c r="L294" s="5">
        <v>-510000000000</v>
      </c>
      <c r="M294" s="5">
        <v>-399000000000</v>
      </c>
      <c r="N294" s="5">
        <v>-473000000000</v>
      </c>
      <c r="O294" s="5">
        <v>-138000000000</v>
      </c>
      <c r="P294" s="5">
        <v>-199000000000</v>
      </c>
      <c r="Q294" s="5">
        <v>-282000000000</v>
      </c>
      <c r="R294" s="5">
        <v>-187000000000</v>
      </c>
      <c r="S294" s="5">
        <v>-194000000000</v>
      </c>
      <c r="T294" s="5">
        <v>-247000000000</v>
      </c>
      <c r="U294" s="5">
        <v>-312000000000</v>
      </c>
      <c r="V294" s="5">
        <v>-129000000000</v>
      </c>
      <c r="W294" s="5">
        <v>-61000000000</v>
      </c>
      <c r="X294" s="5">
        <v>-321000000000</v>
      </c>
      <c r="Y294" s="5">
        <v>-36000000000</v>
      </c>
      <c r="Z294" s="5">
        <v>-102000000000</v>
      </c>
    </row>
    <row r="295" spans="3:26" ht="15.5" x14ac:dyDescent="0.35">
      <c r="C295" t="s">
        <v>15</v>
      </c>
      <c r="I295" s="5">
        <v>3935000000000</v>
      </c>
      <c r="J295" s="5">
        <v>7180000000000</v>
      </c>
      <c r="K295" s="5">
        <v>-32001000000000</v>
      </c>
      <c r="L295" s="5">
        <v>16514000000000</v>
      </c>
      <c r="M295" s="5">
        <v>34409000000000</v>
      </c>
      <c r="N295" s="5">
        <v>676000000000</v>
      </c>
      <c r="O295" s="5">
        <v>-2018000000000</v>
      </c>
      <c r="P295" s="5">
        <v>-4898000000000</v>
      </c>
      <c r="Q295" s="5">
        <v>-13676000000000</v>
      </c>
      <c r="R295" s="5">
        <v>5146000000000</v>
      </c>
      <c r="S295" s="5">
        <v>1615000000000</v>
      </c>
      <c r="T295" s="5">
        <v>5746000000000</v>
      </c>
      <c r="U295" s="5">
        <v>-2218000000000</v>
      </c>
      <c r="V295" s="5">
        <v>3275000000000</v>
      </c>
      <c r="W295" s="5">
        <v>6025000000000</v>
      </c>
      <c r="X295" s="5">
        <v>4052000000000</v>
      </c>
      <c r="Y295" s="5">
        <v>-4669000000000</v>
      </c>
      <c r="Z295" s="5">
        <v>3616000000000</v>
      </c>
    </row>
    <row r="296" spans="3:26" ht="15.5" x14ac:dyDescent="0.35">
      <c r="C296" t="s">
        <v>17</v>
      </c>
      <c r="I296" s="6">
        <v>108.75</v>
      </c>
      <c r="J296" s="6">
        <v>198.44</v>
      </c>
      <c r="K296" s="6">
        <v>-884.45</v>
      </c>
      <c r="L296" s="6">
        <v>456.42</v>
      </c>
      <c r="M296" s="6">
        <v>951.02</v>
      </c>
      <c r="N296" s="6">
        <v>24.1</v>
      </c>
      <c r="O296" s="6">
        <v>-71.94</v>
      </c>
      <c r="P296" s="6">
        <v>-174.65</v>
      </c>
      <c r="Q296" s="6">
        <v>-487.69</v>
      </c>
      <c r="R296" s="6">
        <v>230.35</v>
      </c>
      <c r="S296" s="6">
        <v>135.88</v>
      </c>
      <c r="T296" s="6">
        <v>483.5</v>
      </c>
      <c r="U296" s="6">
        <v>-207.78</v>
      </c>
      <c r="V296" s="6">
        <v>306.75</v>
      </c>
      <c r="W296" s="6">
        <v>666.93</v>
      </c>
      <c r="X296" s="6">
        <v>448.59</v>
      </c>
      <c r="Y296" s="6">
        <v>-602.96</v>
      </c>
      <c r="Z296" s="6">
        <v>466.95</v>
      </c>
    </row>
  </sheetData>
  <pageMargins left="0.7" right="0.7" top="0.75" bottom="0.75" header="0.3" footer="0.3"/>
  <ignoredErrors>
    <ignoredError sqref="A1:Z297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2314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2315</v>
      </c>
      <c r="D2" s="2" vm="600">
        <f ca="1">IFERROR(_xlfn.STOCKHISTORY("XIDX:" &amp; $C$1, D3, , 0, 0, 1), "Libur")</f>
        <v>885</v>
      </c>
      <c r="E2" s="2" vm="298">
        <f ca="1">IFERROR(_xlfn.STOCKHISTORY("XIDX:" &amp; $C$1, E3, , 0, 0, 1), "Libur")</f>
        <v>760</v>
      </c>
      <c r="H2" s="2" vm="298">
        <f ca="1">IFERROR(INDEX(D2:G2,COUNT(D2:G2)),"")</f>
        <v>760</v>
      </c>
      <c r="I2" s="2" vm="601">
        <f t="shared" ref="I2:V2" ca="1" si="0">IFERROR(_xlfn.STOCKHISTORY("XIDX:" &amp; $C$1, I1, , 0, 0, 1), "Libur")</f>
        <v>1020</v>
      </c>
      <c r="J2" s="2" vm="443">
        <f t="shared" ca="1" si="0"/>
        <v>1300</v>
      </c>
      <c r="K2" s="2" vm="391">
        <f t="shared" ca="1" si="0"/>
        <v>735</v>
      </c>
      <c r="L2" s="2" vm="547">
        <f t="shared" ca="1" si="0"/>
        <v>745</v>
      </c>
      <c r="M2" s="2" vm="74">
        <f t="shared" ca="1" si="0"/>
        <v>825</v>
      </c>
      <c r="N2" s="2" t="str">
        <f t="shared" ca="1" si="0"/>
        <v>Libur</v>
      </c>
      <c r="O2" s="2" vm="450">
        <f t="shared" ca="1" si="0"/>
        <v>840</v>
      </c>
      <c r="P2" s="2" vm="249">
        <f t="shared" ca="1" si="0"/>
        <v>970</v>
      </c>
      <c r="Q2" s="2" vm="602">
        <f t="shared" ca="1" si="0"/>
        <v>985</v>
      </c>
      <c r="R2" s="2" vm="458">
        <f t="shared" ca="1" si="0"/>
        <v>805</v>
      </c>
      <c r="S2" s="2" vm="603">
        <f t="shared" ca="1" si="0"/>
        <v>1195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456381815480</v>
      </c>
      <c r="E4" s="2">
        <f>IFERROR(INDEX(E51:E500,MATCH($C$4,$C$51:$C$500,0)),"")</f>
        <v>422682614377</v>
      </c>
      <c r="H4" s="2">
        <f>IFERROR(SUM(D4:G4)*(4/MAX(1,COUNT(D4:G4))),"")</f>
        <v>1758128859714</v>
      </c>
      <c r="I4" s="2">
        <f t="shared" ref="I4:V4" si="1">IFERROR(INDEX(I51:I500,MATCH($C$4,$C$51:$C$500,0)),"")</f>
        <v>1666625980482</v>
      </c>
      <c r="J4" s="2">
        <f t="shared" si="1"/>
        <v>1698709259431</v>
      </c>
      <c r="K4" s="2">
        <f t="shared" si="1"/>
        <v>1465497596463</v>
      </c>
      <c r="L4" s="2">
        <f t="shared" si="1"/>
        <v>1415021293643</v>
      </c>
      <c r="M4" s="2">
        <f t="shared" si="1"/>
        <v>1181849268110</v>
      </c>
      <c r="N4" s="2">
        <f t="shared" si="1"/>
        <v>788873091221</v>
      </c>
      <c r="O4" s="2">
        <f t="shared" si="1"/>
        <v>1206818443326</v>
      </c>
      <c r="P4" s="2">
        <f t="shared" si="1"/>
        <v>1187195058022</v>
      </c>
      <c r="Q4" s="2">
        <f t="shared" si="1"/>
        <v>1047701082078</v>
      </c>
      <c r="R4" s="2">
        <f t="shared" si="1"/>
        <v>888942483043</v>
      </c>
      <c r="S4" s="2">
        <f t="shared" si="1"/>
        <v>858650225152</v>
      </c>
      <c r="T4" s="2">
        <f t="shared" si="1"/>
        <v>961863464869</v>
      </c>
      <c r="U4" s="2">
        <f t="shared" si="1"/>
        <v>889747147249</v>
      </c>
      <c r="V4" s="2">
        <f t="shared" si="1"/>
        <v>793644106422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33461606627</v>
      </c>
      <c r="E5" s="2">
        <f>IFERROR(INDEX(E51:E500,MATCH($C$5,$C$51:$C$500,0)),"")</f>
        <v>34571872052</v>
      </c>
      <c r="H5" s="2">
        <f>IFERROR(SUM(D5:G5)*(4/MAX(1,COUNT(D5:G5))),"")</f>
        <v>136066957358</v>
      </c>
      <c r="I5" s="2">
        <f t="shared" ref="I5:V5" si="2">IFERROR(INDEX(I51:I500,MATCH($C$5,$C$51:$C$500,0)),"")</f>
        <v>161659165534</v>
      </c>
      <c r="J5" s="2">
        <f t="shared" si="2"/>
        <v>94723287852</v>
      </c>
      <c r="K5" s="2">
        <f t="shared" si="2"/>
        <v>114562492614</v>
      </c>
      <c r="L5" s="2">
        <f t="shared" si="2"/>
        <v>44734565691</v>
      </c>
      <c r="M5" s="2">
        <f t="shared" si="2"/>
        <v>101002623038</v>
      </c>
      <c r="N5" s="2">
        <f t="shared" si="2"/>
        <v>-59998358032</v>
      </c>
      <c r="O5" s="2">
        <f t="shared" si="2"/>
        <v>49101681861</v>
      </c>
      <c r="P5" s="2">
        <f t="shared" si="2"/>
        <v>90445779889</v>
      </c>
      <c r="Q5" s="2">
        <f t="shared" si="2"/>
        <v>98810204165</v>
      </c>
      <c r="R5" s="2">
        <f t="shared" si="2"/>
        <v>112403967737</v>
      </c>
      <c r="S5" s="2">
        <f t="shared" si="2"/>
        <v>113330084272</v>
      </c>
      <c r="T5" s="2">
        <f t="shared" si="2"/>
        <v>306656877141</v>
      </c>
      <c r="U5" s="2">
        <f t="shared" si="2"/>
        <v>-19814101056</v>
      </c>
      <c r="V5" s="2">
        <f t="shared" si="2"/>
        <v>-37395309695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1006130276536</v>
      </c>
      <c r="E6" s="2">
        <f>IFERROR(INDEX(E51:E500,MATCH($C$6,$C$51:$C$500,0)),"")</f>
        <v>1089650739470</v>
      </c>
      <c r="H6" s="2">
        <f>IFERROR(INDEX(D6:G6,COUNT(D6:G6)),"")</f>
        <v>1089650739470</v>
      </c>
      <c r="I6" s="2">
        <f t="shared" ref="I6:V6" si="3">IFERROR(INDEX(I51:I500,MATCH($C$6,$C$51:$C$500,0)),"")</f>
        <v>1052516956231</v>
      </c>
      <c r="J6" s="2">
        <f t="shared" si="3"/>
        <v>1116947229116</v>
      </c>
      <c r="K6" s="2">
        <f t="shared" si="3"/>
        <v>1115975050412</v>
      </c>
      <c r="L6" s="2">
        <f t="shared" si="3"/>
        <v>848744289128</v>
      </c>
      <c r="M6" s="2">
        <f t="shared" si="3"/>
        <v>817607645573</v>
      </c>
      <c r="N6" s="2">
        <f t="shared" si="3"/>
        <v>700034091362</v>
      </c>
      <c r="O6" s="2">
        <f t="shared" si="3"/>
        <v>761027824707</v>
      </c>
      <c r="P6" s="2">
        <f t="shared" si="3"/>
        <v>738035474182</v>
      </c>
      <c r="Q6" s="2">
        <f t="shared" si="3"/>
        <v>720676693568</v>
      </c>
      <c r="R6" s="2">
        <f t="shared" si="3"/>
        <v>814324980352</v>
      </c>
      <c r="S6" s="2">
        <f t="shared" si="3"/>
        <v>760529199078</v>
      </c>
      <c r="T6" s="2">
        <f t="shared" si="3"/>
        <v>544337583519</v>
      </c>
      <c r="U6" s="2">
        <f t="shared" si="3"/>
        <v>90180706378</v>
      </c>
      <c r="V6" s="2">
        <f t="shared" si="3"/>
        <v>109994807434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2.34</v>
      </c>
      <c r="E7" s="3">
        <f>IFERROR(INDEX(E51:E500,MATCH($C$7,$C$51:$C$500,0))/1000000000,"")</f>
        <v>2.34</v>
      </c>
      <c r="H7" s="3">
        <f>IFERROR(INDEX(D7:G7,COUNT(D7:G7)),"")</f>
        <v>2.34</v>
      </c>
      <c r="I7" s="3">
        <f t="shared" ref="I7:V7" si="4">IFERROR(INDEX(I51:I500,MATCH($C$7,$C$51:$C$500,0))/1000000000,"")</f>
        <v>2.34</v>
      </c>
      <c r="J7" s="3">
        <f t="shared" si="4"/>
        <v>2.34</v>
      </c>
      <c r="K7" s="3">
        <f t="shared" si="4"/>
        <v>2.34</v>
      </c>
      <c r="L7" s="3">
        <f t="shared" si="4"/>
        <v>2.34</v>
      </c>
      <c r="M7" s="3">
        <f t="shared" si="4"/>
        <v>2.34</v>
      </c>
      <c r="N7" s="3">
        <f t="shared" si="4"/>
        <v>2.34</v>
      </c>
      <c r="O7" s="3">
        <f t="shared" si="4"/>
        <v>2.34</v>
      </c>
      <c r="P7" s="3">
        <f t="shared" si="4"/>
        <v>2.34</v>
      </c>
      <c r="Q7" s="3">
        <f t="shared" si="4"/>
        <v>2.34</v>
      </c>
      <c r="R7" s="3">
        <f t="shared" si="4"/>
        <v>2.34</v>
      </c>
      <c r="S7" s="3">
        <f t="shared" si="4"/>
        <v>2.34</v>
      </c>
      <c r="T7" s="3">
        <f t="shared" si="4"/>
        <v>0</v>
      </c>
      <c r="U7" s="3">
        <f t="shared" si="4"/>
        <v>0</v>
      </c>
      <c r="V7" s="3">
        <f t="shared" si="4"/>
        <v>0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11000000000</v>
      </c>
      <c r="E8" s="2">
        <f>IFERROR(INDEX(E51:E500,MATCH("Free cash flow (Quarter)",$C$51:$C$500,0)),"")</f>
        <v>44000000000</v>
      </c>
      <c r="H8" s="2">
        <f>IFERROR(INDEX(D8:G8,COUNT(D8:G8)),"")</f>
        <v>44000000000</v>
      </c>
      <c r="I8" s="2">
        <f t="shared" ref="I8:V8" si="5">IFERROR(INDEX(I51:I500,MATCH($C$8,$C$51:$C$500,0)),"")</f>
        <v>213000000000</v>
      </c>
      <c r="J8" s="2">
        <f t="shared" si="5"/>
        <v>184000000000</v>
      </c>
      <c r="K8" s="2">
        <f t="shared" si="5"/>
        <v>188000000000</v>
      </c>
      <c r="L8" s="2">
        <f t="shared" si="5"/>
        <v>18000000000</v>
      </c>
      <c r="M8" s="2">
        <f t="shared" si="5"/>
        <v>-1000000000</v>
      </c>
      <c r="N8" s="2">
        <f t="shared" si="5"/>
        <v>70000000000</v>
      </c>
      <c r="O8" s="2">
        <f t="shared" si="5"/>
        <v>71000000000</v>
      </c>
      <c r="P8" s="2">
        <f t="shared" si="5"/>
        <v>13000000000</v>
      </c>
      <c r="Q8" s="2">
        <f t="shared" si="5"/>
        <v>77000000000</v>
      </c>
      <c r="R8" s="2">
        <f t="shared" si="5"/>
        <v>122000000000</v>
      </c>
      <c r="S8" s="2">
        <f t="shared" si="5"/>
        <v>-85000000000</v>
      </c>
      <c r="T8" s="2">
        <f t="shared" si="5"/>
        <v>-135000000000</v>
      </c>
      <c r="U8" s="2">
        <f t="shared" si="5"/>
        <v>16000000000</v>
      </c>
      <c r="V8" s="2">
        <f t="shared" si="5"/>
        <v>-14000000000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4.8499999999999996</v>
      </c>
      <c r="E9" s="3">
        <f>IFERROR(INDEX(E51:E500,MATCH("Free cash flow per share (Quarter)",$C$51:$C$500,0)),"")</f>
        <v>18.98</v>
      </c>
      <c r="H9" s="3">
        <f>IFERROR(INDEX(D9:G9,COUNT(D9:G9)),"")</f>
        <v>18.98</v>
      </c>
      <c r="I9" s="3">
        <f t="shared" ref="I9:V9" si="6">IFERROR(INDEX(I51:I500,MATCH($C$9,$C$51:$C$500,0)),"")</f>
        <v>91.09</v>
      </c>
      <c r="J9" s="3">
        <f t="shared" si="6"/>
        <v>78.5</v>
      </c>
      <c r="K9" s="3">
        <f t="shared" si="6"/>
        <v>80.36</v>
      </c>
      <c r="L9" s="3">
        <f t="shared" si="6"/>
        <v>7.85</v>
      </c>
      <c r="M9" s="3">
        <f t="shared" si="6"/>
        <v>-0.35</v>
      </c>
      <c r="N9" s="3">
        <f t="shared" si="6"/>
        <v>29.95</v>
      </c>
      <c r="O9" s="3">
        <f t="shared" si="6"/>
        <v>30.36</v>
      </c>
      <c r="P9" s="3">
        <f t="shared" si="6"/>
        <v>5.74</v>
      </c>
      <c r="Q9" s="3">
        <f t="shared" si="6"/>
        <v>32.65</v>
      </c>
      <c r="R9" s="3">
        <f t="shared" si="6"/>
        <v>52.12</v>
      </c>
      <c r="S9" s="3">
        <f t="shared" si="6"/>
        <v>-36.32</v>
      </c>
      <c r="T9" s="3">
        <f t="shared" si="6"/>
        <v>-360770</v>
      </c>
      <c r="U9" s="3">
        <f t="shared" si="6"/>
        <v>517044.02</v>
      </c>
      <c r="V9" s="3">
        <f t="shared" si="6"/>
        <v>-461258.54</v>
      </c>
    </row>
    <row r="10" spans="1:22" ht="15.5" x14ac:dyDescent="0.35">
      <c r="C10" t="s">
        <v>18</v>
      </c>
      <c r="D10" s="3">
        <f ca="1">IFERROR(IF(D9=0,"",D2/D9),"")</f>
        <v>182.47422680412373</v>
      </c>
      <c r="E10" s="3">
        <f ca="1">IFERROR(IF(E9=0,"",E2/E9),"")</f>
        <v>40.042149631190725</v>
      </c>
      <c r="I10" s="3">
        <f t="shared" ref="I10:V10" ca="1" si="7">IFERROR(IF(I9=0,"",I2/I9),"")</f>
        <v>11.197716544077286</v>
      </c>
      <c r="J10" s="3">
        <f t="shared" ca="1" si="7"/>
        <v>16.560509554140129</v>
      </c>
      <c r="K10" s="3">
        <f t="shared" ca="1" si="7"/>
        <v>9.1463414634146343</v>
      </c>
      <c r="L10" s="3">
        <f t="shared" ca="1" si="7"/>
        <v>94.904458598726123</v>
      </c>
      <c r="M10" s="3">
        <f t="shared" ca="1" si="7"/>
        <v>-2357.1428571428573</v>
      </c>
      <c r="N10" s="3" t="str">
        <f t="shared" ca="1" si="7"/>
        <v/>
      </c>
      <c r="O10" s="3">
        <f t="shared" ca="1" si="7"/>
        <v>27.66798418972332</v>
      </c>
      <c r="P10" s="3">
        <f t="shared" ca="1" si="7"/>
        <v>168.98954703832752</v>
      </c>
      <c r="Q10" s="3">
        <f t="shared" ca="1" si="7"/>
        <v>30.168453292496174</v>
      </c>
      <c r="R10" s="3">
        <f t="shared" ca="1" si="7"/>
        <v>15.445126630851881</v>
      </c>
      <c r="S10" s="3">
        <f t="shared" ca="1" si="7"/>
        <v>-32.901982378854626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44035298327</v>
      </c>
      <c r="E11" s="2">
        <f>IFERROR(INDEX(E51:E500,MATCH($C$11,$C$51:$C$500,0)),"")</f>
        <v>135656927677</v>
      </c>
      <c r="H11" s="2">
        <f>IFERROR(INDEX(D11:G11,COUNT(D11:G11)),"")</f>
        <v>135656927677</v>
      </c>
      <c r="I11" s="2">
        <f t="shared" ref="I11:V11" si="8">IFERROR(INDEX(I51:I500,MATCH($C$11,$C$51:$C$500,0)),"")</f>
        <v>78055614800</v>
      </c>
      <c r="J11" s="2">
        <f t="shared" si="8"/>
        <v>134715661900</v>
      </c>
      <c r="K11" s="2">
        <f t="shared" si="8"/>
        <v>59308528351</v>
      </c>
      <c r="L11" s="2">
        <f t="shared" si="8"/>
        <v>31460705440</v>
      </c>
      <c r="M11" s="2">
        <f t="shared" si="8"/>
        <v>7857725879</v>
      </c>
      <c r="N11" s="2">
        <f t="shared" si="8"/>
        <v>6385676630</v>
      </c>
      <c r="O11" s="2">
        <f t="shared" si="8"/>
        <v>9061249785</v>
      </c>
      <c r="P11" s="2">
        <f t="shared" si="8"/>
        <v>13847752415</v>
      </c>
      <c r="Q11" s="2">
        <f t="shared" si="8"/>
        <v>37655428227</v>
      </c>
      <c r="R11" s="2">
        <f t="shared" si="8"/>
        <v>81943695230</v>
      </c>
      <c r="S11" s="2">
        <f t="shared" si="8"/>
        <v>79077769173</v>
      </c>
      <c r="T11" s="2">
        <f t="shared" si="8"/>
        <v>11183265757</v>
      </c>
      <c r="U11" s="2">
        <f t="shared" si="8"/>
        <v>22064952933</v>
      </c>
      <c r="V11" s="2">
        <f t="shared" si="8"/>
        <v>4830620296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308000000000</v>
      </c>
      <c r="E12" s="2">
        <f>IFERROR(INDEX(E51:E500,MATCH("Net Debt (Quarter)",$C$51:$C$500,0)),"")</f>
        <v>182000000000</v>
      </c>
      <c r="H12" s="2">
        <f>IFERROR(INDEX(D12:G12,COUNT(D12:G12)),"")</f>
        <v>182000000000</v>
      </c>
      <c r="I12" s="2">
        <f t="shared" ref="I12:V12" si="9">IFERROR(INDEX(I51:I500,MATCH($C$12,$C$51:$C$500,0)),"")</f>
        <v>241000000000</v>
      </c>
      <c r="J12" s="2">
        <f t="shared" si="9"/>
        <v>180000000000</v>
      </c>
      <c r="K12" s="2">
        <f t="shared" si="9"/>
        <v>216000000000</v>
      </c>
      <c r="L12" s="2">
        <f t="shared" si="9"/>
        <v>294000000000</v>
      </c>
      <c r="M12" s="2">
        <f t="shared" si="9"/>
        <v>289000000000</v>
      </c>
      <c r="N12" s="2">
        <f t="shared" si="9"/>
        <v>220000000000</v>
      </c>
      <c r="O12" s="2">
        <f t="shared" si="9"/>
        <v>291000000000</v>
      </c>
      <c r="P12" s="2">
        <f t="shared" si="9"/>
        <v>350000000000</v>
      </c>
      <c r="Q12" s="2">
        <f t="shared" si="9"/>
        <v>275000000000</v>
      </c>
      <c r="R12" s="2">
        <f t="shared" si="9"/>
        <v>-82000000000</v>
      </c>
      <c r="S12" s="2">
        <f t="shared" si="9"/>
        <v>-19000000000</v>
      </c>
      <c r="T12" s="2">
        <f t="shared" si="9"/>
        <v>18000000000</v>
      </c>
      <c r="U12" s="2">
        <f t="shared" si="9"/>
        <v>100000000000</v>
      </c>
      <c r="V12" s="2">
        <f t="shared" si="9"/>
        <v>112000000000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352000000000</v>
      </c>
      <c r="E13" s="2">
        <f>IFERROR(INDEX(E51:E500,MATCH("Total Debt (Quarter)",$C$51:$C$500,0)),"")</f>
        <v>317000000000</v>
      </c>
      <c r="H13" s="2">
        <f>IFERROR(INDEX(D13:G13,COUNT(D13:G13)),"")</f>
        <v>317000000000</v>
      </c>
      <c r="I13" s="2">
        <f t="shared" ref="I13:V13" si="10">IFERROR(INDEX(I51:I500,MATCH($C$13,$C$51:$C$500,0)),"")</f>
        <v>319000000000</v>
      </c>
      <c r="J13" s="2">
        <f t="shared" si="10"/>
        <v>315000000000</v>
      </c>
      <c r="K13" s="2">
        <f t="shared" si="10"/>
        <v>276000000000</v>
      </c>
      <c r="L13" s="2">
        <f t="shared" si="10"/>
        <v>326000000000</v>
      </c>
      <c r="M13" s="2">
        <f t="shared" si="10"/>
        <v>297000000000</v>
      </c>
      <c r="N13" s="2">
        <f t="shared" si="10"/>
        <v>226000000000</v>
      </c>
      <c r="O13" s="2">
        <f t="shared" si="10"/>
        <v>300000000000</v>
      </c>
      <c r="P13" s="2">
        <f t="shared" si="10"/>
        <v>364000000000</v>
      </c>
      <c r="Q13" s="2">
        <f t="shared" si="10"/>
        <v>313000000000</v>
      </c>
      <c r="R13" s="2">
        <f t="shared" si="10"/>
        <v>0</v>
      </c>
      <c r="S13" s="2">
        <f t="shared" si="10"/>
        <v>60000000000</v>
      </c>
      <c r="T13" s="2">
        <f t="shared" si="10"/>
        <v>29000000000</v>
      </c>
      <c r="U13" s="2">
        <f t="shared" si="10"/>
        <v>123000000000</v>
      </c>
      <c r="V13" s="2">
        <f t="shared" si="10"/>
        <v>117000000000</v>
      </c>
    </row>
    <row r="14" spans="1:22" ht="15.5" x14ac:dyDescent="0.35">
      <c r="C14" t="s">
        <v>27</v>
      </c>
      <c r="D14" s="2">
        <f>IFERROR(INDEX(D51:D500,MATCH($C$14,$C$51:$C$500,0)),"")</f>
        <v>-9788917988</v>
      </c>
      <c r="E14" s="2">
        <f>IFERROR(INDEX(E51:E500,MATCH($C$14,$C$51:$C$500,0)),"")</f>
        <v>-173529239</v>
      </c>
      <c r="H14" s="2">
        <f>IFERROR(SUM(D14:G14)*(4/MAX(1,COUNT(D14:G14))),"")</f>
        <v>-19924894454</v>
      </c>
      <c r="I14" s="2">
        <f t="shared" ref="I14:V14" si="11">IFERROR(INDEX(I51:I500,MATCH($C$14,$C$51:$C$500,0)),"")</f>
        <v>-18965143422</v>
      </c>
      <c r="J14" s="2">
        <f t="shared" si="11"/>
        <v>-21375709598</v>
      </c>
      <c r="K14" s="2">
        <f t="shared" si="11"/>
        <v>-1076233991</v>
      </c>
      <c r="L14" s="2">
        <f t="shared" si="11"/>
        <v>-982655376</v>
      </c>
      <c r="M14" s="2">
        <f t="shared" si="11"/>
        <v>-1115271631</v>
      </c>
      <c r="N14" s="2">
        <f t="shared" si="11"/>
        <v>-2387353927</v>
      </c>
      <c r="O14" s="2">
        <f t="shared" si="11"/>
        <v>-1182365324</v>
      </c>
      <c r="P14" s="2">
        <f t="shared" si="11"/>
        <v>-31533959147</v>
      </c>
      <c r="Q14" s="2">
        <f t="shared" si="11"/>
        <v>-25098279325</v>
      </c>
      <c r="R14" s="2">
        <f t="shared" si="11"/>
        <v>-153407607</v>
      </c>
      <c r="S14" s="2">
        <f t="shared" si="11"/>
        <v>-634659486</v>
      </c>
      <c r="T14" s="2">
        <f t="shared" si="11"/>
        <v>-759644336</v>
      </c>
      <c r="U14" s="2">
        <f t="shared" si="11"/>
        <v>-471518038</v>
      </c>
      <c r="V14" s="2">
        <f t="shared" si="11"/>
        <v>-506076883</v>
      </c>
    </row>
    <row r="15" spans="1:22" ht="15.5" x14ac:dyDescent="0.35">
      <c r="C15" t="s">
        <v>28</v>
      </c>
      <c r="D15" s="2">
        <f>IFERROR(INDEX(D51:D500,MATCH($C$15,$C$51:$C$500,0)),"")</f>
        <v>-11481568153</v>
      </c>
      <c r="E15" s="2">
        <f>IFERROR(INDEX(E51:E500,MATCH($C$15,$C$51:$C$500,0)),"")</f>
        <v>-10698050793</v>
      </c>
      <c r="H15" s="2">
        <f>IFERROR(SUM(D15:G15)*(4/MAX(1,COUNT(D15:G15))),"")</f>
        <v>-44359237892</v>
      </c>
      <c r="I15" s="2">
        <f t="shared" ref="I15:V15" si="12">IFERROR(INDEX(I51:I500,MATCH($C$15,$C$51:$C$500,0)),"")</f>
        <v>-45511372247</v>
      </c>
      <c r="J15" s="2">
        <f t="shared" si="12"/>
        <v>-38286748887</v>
      </c>
      <c r="K15" s="2">
        <f t="shared" si="12"/>
        <v>-32890793424</v>
      </c>
      <c r="L15" s="2">
        <f t="shared" si="12"/>
        <v>-20453729820</v>
      </c>
      <c r="M15" s="2">
        <f t="shared" si="12"/>
        <v>-22950997906</v>
      </c>
      <c r="N15" s="2">
        <f t="shared" si="12"/>
        <v>6263896193</v>
      </c>
      <c r="O15" s="2">
        <f t="shared" si="12"/>
        <v>-17771228372</v>
      </c>
      <c r="P15" s="2">
        <f t="shared" si="12"/>
        <v>-27102667897</v>
      </c>
      <c r="Q15" s="2">
        <f t="shared" si="12"/>
        <v>-34699400993</v>
      </c>
      <c r="R15" s="2">
        <f t="shared" si="12"/>
        <v>-38353271313</v>
      </c>
      <c r="S15" s="2">
        <f t="shared" si="12"/>
        <v>-35250725087</v>
      </c>
      <c r="T15" s="2">
        <f t="shared" si="12"/>
        <v>-45380269749</v>
      </c>
      <c r="U15" s="2">
        <f t="shared" si="12"/>
        <v>5439291565</v>
      </c>
      <c r="V15" s="2">
        <f t="shared" si="12"/>
        <v>10633484962</v>
      </c>
    </row>
    <row r="16" spans="1:22" ht="15.5" x14ac:dyDescent="0.35">
      <c r="C16" t="s">
        <v>29</v>
      </c>
      <c r="D16" s="2">
        <f>IFERROR(INDEX(D51:D500,MATCH($C$16,$C$51:$C$500,0)),"")</f>
        <v>51568605219</v>
      </c>
      <c r="E16" s="2">
        <f>IFERROR(INDEX(E51:E500,MATCH($C$16,$C$51:$C$500,0)),"")</f>
        <v>47831834032</v>
      </c>
      <c r="H16" s="2">
        <f>IFERROR(SUM(D16:G16)*(4/MAX(1,COUNT(D16:G16))),"")</f>
        <v>198800878502</v>
      </c>
      <c r="I16" s="2">
        <f t="shared" ref="I16:V16" si="13">IFERROR(INDEX(I51:I500,MATCH($C$16,$C$51:$C$500,0)),"")</f>
        <v>195084488386</v>
      </c>
      <c r="J16" s="2">
        <f t="shared" si="13"/>
        <v>163176156109</v>
      </c>
      <c r="K16" s="2">
        <f t="shared" si="13"/>
        <v>153276835969</v>
      </c>
      <c r="L16" s="2">
        <f t="shared" si="13"/>
        <v>77920482095</v>
      </c>
      <c r="M16" s="2">
        <f t="shared" si="13"/>
        <v>105700098809</v>
      </c>
      <c r="N16" s="2">
        <f t="shared" si="13"/>
        <v>-63652188438</v>
      </c>
      <c r="O16" s="2">
        <f t="shared" si="13"/>
        <v>69263833897</v>
      </c>
      <c r="P16" s="2">
        <f t="shared" si="13"/>
        <v>102840767511</v>
      </c>
      <c r="Q16" s="2">
        <f t="shared" si="13"/>
        <v>131970355069</v>
      </c>
      <c r="R16" s="2">
        <f t="shared" si="13"/>
        <v>146836687300</v>
      </c>
      <c r="S16" s="2">
        <f t="shared" si="13"/>
        <v>132931035859</v>
      </c>
      <c r="T16" s="2">
        <f t="shared" si="13"/>
        <v>159752413990</v>
      </c>
      <c r="U16" s="2">
        <f t="shared" si="13"/>
        <v>-25253392621</v>
      </c>
      <c r="V16" s="2">
        <f t="shared" si="13"/>
        <v>-48028794657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2070900000000</v>
      </c>
      <c r="E20" s="2">
        <f ca="1">IFERROR(E21*E2,"")</f>
        <v>1778400000000</v>
      </c>
      <c r="H20" s="2">
        <f t="shared" ref="H20:V20" ca="1" si="14">IFERROR(H21*H2,"")</f>
        <v>1778400000000</v>
      </c>
      <c r="I20" s="2">
        <f t="shared" ca="1" si="14"/>
        <v>2386800000000</v>
      </c>
      <c r="J20" s="2">
        <f t="shared" ca="1" si="14"/>
        <v>3042000000000</v>
      </c>
      <c r="K20" s="2">
        <f t="shared" ca="1" si="14"/>
        <v>1719900000000</v>
      </c>
      <c r="L20" s="2">
        <f t="shared" ca="1" si="14"/>
        <v>1743300000000</v>
      </c>
      <c r="M20" s="2">
        <f t="shared" ca="1" si="14"/>
        <v>1930500000000</v>
      </c>
      <c r="N20" s="2" t="str">
        <f t="shared" ca="1" si="14"/>
        <v/>
      </c>
      <c r="O20" s="2">
        <f t="shared" ca="1" si="14"/>
        <v>1965600000000</v>
      </c>
      <c r="P20" s="2">
        <f t="shared" ca="1" si="14"/>
        <v>2269800000000</v>
      </c>
      <c r="Q20" s="2">
        <f t="shared" ca="1" si="14"/>
        <v>2304900000000</v>
      </c>
      <c r="R20" s="2">
        <f t="shared" ca="1" si="14"/>
        <v>1883700000000</v>
      </c>
      <c r="S20" s="2">
        <f t="shared" ca="1" si="14"/>
        <v>2796300000000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2340000000</v>
      </c>
      <c r="E21" s="2">
        <f>IFERROR(INDEX(E51:E500,MATCH($C$7,$C$51:$C$500,0)),"")</f>
        <v>2340000000</v>
      </c>
      <c r="H21" s="2">
        <f>IFERROR(INDEX(D21:G21,COUNT(D21:G21)),"")</f>
        <v>2340000000</v>
      </c>
      <c r="I21" s="2">
        <f t="shared" ref="I21:V21" si="15">IFERROR(INDEX(I51:I500,MATCH($C$7,$C$51:$C$500,0)),"")</f>
        <v>2340000000</v>
      </c>
      <c r="J21" s="2">
        <f t="shared" si="15"/>
        <v>2340000000</v>
      </c>
      <c r="K21" s="2">
        <f t="shared" si="15"/>
        <v>2340000000</v>
      </c>
      <c r="L21" s="2">
        <f t="shared" si="15"/>
        <v>2340000000</v>
      </c>
      <c r="M21" s="2">
        <f t="shared" si="15"/>
        <v>2340000000</v>
      </c>
      <c r="N21" s="2">
        <f t="shared" si="15"/>
        <v>2340000000</v>
      </c>
      <c r="O21" s="2">
        <f t="shared" si="15"/>
        <v>2340000000</v>
      </c>
      <c r="P21" s="2">
        <f t="shared" si="15"/>
        <v>2340000000</v>
      </c>
      <c r="Q21" s="2">
        <f t="shared" si="15"/>
        <v>2340000000</v>
      </c>
      <c r="R21" s="2">
        <f t="shared" si="15"/>
        <v>2340000000</v>
      </c>
      <c r="S21" s="2">
        <f t="shared" si="15"/>
        <v>2340000000</v>
      </c>
      <c r="T21" s="2">
        <f t="shared" si="15"/>
        <v>0</v>
      </c>
      <c r="U21" s="2">
        <f t="shared" si="15"/>
        <v>0</v>
      </c>
      <c r="V21" s="2">
        <f t="shared" si="15"/>
        <v>0</v>
      </c>
    </row>
    <row r="23" spans="1:22" ht="15.5" x14ac:dyDescent="0.35">
      <c r="B23" t="s">
        <v>54</v>
      </c>
      <c r="C23" t="s">
        <v>55</v>
      </c>
      <c r="D23" s="3">
        <f>IFERROR(D5/D6*100,"")</f>
        <v>3.3257727560097647</v>
      </c>
      <c r="E23" s="3">
        <f>IFERROR(E5/E6*100,"")</f>
        <v>3.1727480007782645</v>
      </c>
      <c r="H23" s="3">
        <f t="shared" ref="H23:V23" si="16">IFERROR(H5/H6*100,"")</f>
        <v>12.487208279616477</v>
      </c>
      <c r="I23" s="3">
        <f t="shared" si="16"/>
        <v>15.359293223445231</v>
      </c>
      <c r="J23" s="3">
        <f t="shared" si="16"/>
        <v>8.4805517559650578</v>
      </c>
      <c r="K23" s="3">
        <f t="shared" si="16"/>
        <v>10.26568582977777</v>
      </c>
      <c r="L23" s="3">
        <f t="shared" si="16"/>
        <v>5.2706764880810333</v>
      </c>
      <c r="M23" s="3">
        <f t="shared" si="16"/>
        <v>12.353434264575011</v>
      </c>
      <c r="N23" s="3">
        <f t="shared" si="16"/>
        <v>-8.5707765910751608</v>
      </c>
      <c r="O23" s="3">
        <f t="shared" si="16"/>
        <v>6.4520218928794657</v>
      </c>
      <c r="P23" s="3">
        <f t="shared" si="16"/>
        <v>12.254936659954643</v>
      </c>
      <c r="Q23" s="3">
        <f t="shared" si="16"/>
        <v>13.710753385932369</v>
      </c>
      <c r="R23" s="3">
        <f t="shared" si="16"/>
        <v>13.803330420787569</v>
      </c>
      <c r="S23" s="3">
        <f t="shared" si="16"/>
        <v>14.901477077986172</v>
      </c>
      <c r="T23" s="3">
        <f t="shared" si="16"/>
        <v>56.33578985278649</v>
      </c>
      <c r="U23" s="3">
        <f t="shared" si="16"/>
        <v>-21.971552288521153</v>
      </c>
      <c r="V23" s="3">
        <f t="shared" si="16"/>
        <v>-33.997340935787577</v>
      </c>
    </row>
    <row r="24" spans="1:22" ht="15.5" x14ac:dyDescent="0.35">
      <c r="C24" t="s">
        <v>56</v>
      </c>
      <c r="D24" s="4">
        <f>IFERROR(_xlfn.RRI(5,I23,D23),"")</f>
        <v>-0.2636161283852434</v>
      </c>
      <c r="E24" s="4">
        <f>IFERROR(_xlfn.RRI(5,J23,E23),"")</f>
        <v>-0.17850997560118931</v>
      </c>
      <c r="H24" s="4">
        <f t="shared" ref="H24:V24" si="17">IFERROR(_xlfn.RRI(5,M23,H23),"")</f>
        <v>2.1564578557959901E-3</v>
      </c>
      <c r="I24" s="4" t="str">
        <f t="shared" si="17"/>
        <v/>
      </c>
      <c r="J24" s="4">
        <f t="shared" si="17"/>
        <v>5.6198764953456548E-2</v>
      </c>
      <c r="K24" s="4">
        <f t="shared" si="17"/>
        <v>-3.4804297373000614E-2</v>
      </c>
      <c r="L24" s="4">
        <f t="shared" si="17"/>
        <v>-0.17403621040976924</v>
      </c>
      <c r="M24" s="4">
        <f t="shared" si="17"/>
        <v>-2.1950658778412624E-2</v>
      </c>
      <c r="N24" s="4" t="str">
        <f t="shared" si="17"/>
        <v/>
      </c>
      <c r="O24" s="4">
        <f t="shared" si="17"/>
        <v>-0.35169064427662555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56.41</v>
      </c>
      <c r="J25" s="3">
        <f t="shared" si="18"/>
        <v>40.33</v>
      </c>
      <c r="K25" s="3">
        <f t="shared" si="18"/>
        <v>47.49</v>
      </c>
      <c r="L25" s="3">
        <f t="shared" si="18"/>
        <v>33.909999999999997</v>
      </c>
      <c r="M25" s="3">
        <f t="shared" si="18"/>
        <v>28.71</v>
      </c>
      <c r="N25" s="3">
        <f t="shared" si="18"/>
        <v>-23.85</v>
      </c>
      <c r="O25" s="3">
        <f t="shared" si="18"/>
        <v>21.27</v>
      </c>
      <c r="P25" s="3">
        <f t="shared" si="18"/>
        <v>32.049999999999997</v>
      </c>
      <c r="Q25" s="3">
        <f t="shared" si="18"/>
        <v>39.6</v>
      </c>
      <c r="R25" s="3">
        <f t="shared" si="18"/>
        <v>46.29</v>
      </c>
      <c r="S25" s="3">
        <f t="shared" si="18"/>
        <v>41.68</v>
      </c>
      <c r="T25" s="3">
        <f t="shared" si="18"/>
        <v>304992.38</v>
      </c>
      <c r="U25" s="3">
        <f t="shared" si="18"/>
        <v>-660470.04</v>
      </c>
      <c r="V25" s="3">
        <f t="shared" si="18"/>
        <v>-1246510.32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 t="str">
        <f t="shared" si="19"/>
        <v/>
      </c>
      <c r="J26" s="4">
        <f t="shared" si="19"/>
        <v>0.13650708226293085</v>
      </c>
      <c r="K26" s="4">
        <f t="shared" si="19"/>
        <v>8.1819554126789429E-2</v>
      </c>
      <c r="L26" s="4">
        <f t="shared" si="19"/>
        <v>-3.0547531602127864E-2</v>
      </c>
      <c r="M26" s="4">
        <f t="shared" si="19"/>
        <v>-9.1114442601306078E-2</v>
      </c>
      <c r="N26" s="4" t="str">
        <f t="shared" si="19"/>
        <v/>
      </c>
      <c r="O26" s="4">
        <f t="shared" si="19"/>
        <v>-0.85253270970279993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195.03496388034188</v>
      </c>
      <c r="E27" s="3">
        <f>IFERROR(E4/E21,"")</f>
        <v>180.63359588760684</v>
      </c>
      <c r="H27" s="3">
        <f t="shared" ref="H27:V27" si="20">IFERROR(H4/H21,"")</f>
        <v>751.33711953589739</v>
      </c>
      <c r="I27" s="3">
        <f t="shared" si="20"/>
        <v>712.23332499230764</v>
      </c>
      <c r="J27" s="3">
        <f t="shared" si="20"/>
        <v>725.94412796196582</v>
      </c>
      <c r="K27" s="3">
        <f t="shared" si="20"/>
        <v>626.28102412948715</v>
      </c>
      <c r="L27" s="3">
        <f t="shared" si="20"/>
        <v>604.70995454829063</v>
      </c>
      <c r="M27" s="3">
        <f t="shared" si="20"/>
        <v>505.06378979059826</v>
      </c>
      <c r="N27" s="3">
        <f t="shared" si="20"/>
        <v>337.12525265854703</v>
      </c>
      <c r="O27" s="3">
        <f t="shared" si="20"/>
        <v>515.73437748974357</v>
      </c>
      <c r="P27" s="3">
        <f t="shared" si="20"/>
        <v>507.34831539401711</v>
      </c>
      <c r="Q27" s="3">
        <f t="shared" si="20"/>
        <v>447.73550516153847</v>
      </c>
      <c r="R27" s="3">
        <f t="shared" si="20"/>
        <v>379.88995001837606</v>
      </c>
      <c r="S27" s="3">
        <f t="shared" si="20"/>
        <v>366.94454066324784</v>
      </c>
      <c r="T27" s="3" t="str">
        <f t="shared" si="20"/>
        <v/>
      </c>
      <c r="U27" s="3" t="str">
        <f t="shared" si="20"/>
        <v/>
      </c>
      <c r="V27" s="3" t="str">
        <f t="shared" si="20"/>
        <v/>
      </c>
    </row>
    <row r="28" spans="1:22" ht="15.5" x14ac:dyDescent="0.35">
      <c r="C28" t="s">
        <v>61</v>
      </c>
      <c r="D28" s="4">
        <f>IFERROR(_xlfn.RRI(5,I27,D27),"")</f>
        <v>-0.22821197323184583</v>
      </c>
      <c r="E28" s="4">
        <f>IFERROR(_xlfn.RRI(5,J27,E27),"")</f>
        <v>-0.24285498699935326</v>
      </c>
      <c r="H28" s="4">
        <f t="shared" ref="H28:V28" si="21">IFERROR(_xlfn.RRI(5,M27,H27),"")</f>
        <v>8.267403734751122E-2</v>
      </c>
      <c r="I28" s="4">
        <f t="shared" si="21"/>
        <v>0.1613582276740857</v>
      </c>
      <c r="J28" s="4">
        <f t="shared" si="21"/>
        <v>7.0768096884204379E-2</v>
      </c>
      <c r="K28" s="4">
        <f t="shared" si="21"/>
        <v>4.3019927808750635E-2</v>
      </c>
      <c r="L28" s="4">
        <f t="shared" si="21"/>
        <v>6.195256092593926E-2</v>
      </c>
      <c r="M28" s="4">
        <f t="shared" si="21"/>
        <v>5.8614128158114953E-2</v>
      </c>
      <c r="N28" s="4">
        <f t="shared" si="21"/>
        <v>-1.6808374215912192E-2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0.3987106372427473</v>
      </c>
      <c r="J29" s="4">
        <f t="shared" si="22"/>
        <v>-0.15076858285954944</v>
      </c>
      <c r="K29" s="4">
        <f t="shared" si="22"/>
        <v>0.40047183721616064</v>
      </c>
      <c r="L29" s="4">
        <f t="shared" si="22"/>
        <v>0.18112156043190511</v>
      </c>
      <c r="M29" s="4">
        <f t="shared" si="22"/>
        <v>-2.2037735849056603</v>
      </c>
      <c r="N29" s="4">
        <f t="shared" si="22"/>
        <v>-2.1212976022566998</v>
      </c>
      <c r="O29" s="4">
        <f t="shared" si="22"/>
        <v>-0.33634945397815907</v>
      </c>
      <c r="P29" s="4">
        <f t="shared" si="22"/>
        <v>-0.19065656565656575</v>
      </c>
      <c r="Q29" s="4">
        <f t="shared" si="22"/>
        <v>-0.14452365521710947</v>
      </c>
      <c r="R29" s="4">
        <f t="shared" si="22"/>
        <v>0.1106046065259117</v>
      </c>
      <c r="S29" s="4">
        <f t="shared" si="22"/>
        <v>-0.99986334084805661</v>
      </c>
      <c r="T29" s="4">
        <f t="shared" si="22"/>
        <v>-1.4617807947806383</v>
      </c>
      <c r="U29" s="4">
        <f t="shared" si="22"/>
        <v>-0.47014474777874282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5.4903067817013582E-2</v>
      </c>
      <c r="I30" s="4">
        <f t="shared" si="23"/>
        <v>-1.8886857048007587E-2</v>
      </c>
      <c r="J30" s="4">
        <f t="shared" si="23"/>
        <v>0.15913479730765842</v>
      </c>
      <c r="K30" s="4">
        <f t="shared" si="23"/>
        <v>3.5671762005819459E-2</v>
      </c>
      <c r="L30" s="4">
        <f t="shared" si="23"/>
        <v>0.19729421663549887</v>
      </c>
      <c r="M30" s="4">
        <f t="shared" si="23"/>
        <v>0.49814879131034906</v>
      </c>
      <c r="N30" s="4">
        <f t="shared" si="23"/>
        <v>-0.34631999072962427</v>
      </c>
      <c r="O30" s="4">
        <f t="shared" si="23"/>
        <v>1.6529200632535206E-2</v>
      </c>
      <c r="P30" s="4">
        <f t="shared" si="23"/>
        <v>0.1331429148353355</v>
      </c>
      <c r="Q30" s="4">
        <f t="shared" si="23"/>
        <v>0.17859265595175811</v>
      </c>
      <c r="R30" s="4">
        <f t="shared" si="23"/>
        <v>3.5278926160693246E-2</v>
      </c>
      <c r="S30" s="4" t="str">
        <f t="shared" si="23"/>
        <v/>
      </c>
      <c r="T30" s="4" t="str">
        <f t="shared" si="23"/>
        <v/>
      </c>
      <c r="U30" s="4" t="str">
        <f t="shared" si="23"/>
        <v/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360.19</v>
      </c>
      <c r="E32" s="3">
        <f>IFERROR(INDEX(E51:E500,MATCH($A$32,$C$51:$C$500,0)),"")</f>
        <v>395.91</v>
      </c>
      <c r="H32" s="3">
        <f>IFERROR(INDEX(D32:G32,COUNT(D32:G32)),"")</f>
        <v>395.91</v>
      </c>
      <c r="I32" s="3">
        <f t="shared" ref="I32:V32" si="24">IFERROR(INDEX(I51:I500,MATCH($C$32,$C$51:$C$500,0)),"")</f>
        <v>381.16</v>
      </c>
      <c r="J32" s="3">
        <f t="shared" si="24"/>
        <v>406.38</v>
      </c>
      <c r="K32" s="3">
        <f t="shared" si="24"/>
        <v>404.9</v>
      </c>
      <c r="L32" s="3">
        <f t="shared" si="24"/>
        <v>335.39</v>
      </c>
      <c r="M32" s="3">
        <f t="shared" si="24"/>
        <v>312.33999999999997</v>
      </c>
      <c r="N32" s="3">
        <f t="shared" si="24"/>
        <v>269.24</v>
      </c>
      <c r="O32" s="3">
        <f t="shared" si="24"/>
        <v>294.83999999999997</v>
      </c>
      <c r="P32" s="3">
        <f t="shared" si="24"/>
        <v>285.89</v>
      </c>
      <c r="Q32" s="3">
        <f t="shared" si="24"/>
        <v>279.3</v>
      </c>
      <c r="R32" s="3">
        <f t="shared" si="24"/>
        <v>347.45</v>
      </c>
      <c r="S32" s="3">
        <f t="shared" si="24"/>
        <v>324.49</v>
      </c>
      <c r="T32" s="3">
        <f t="shared" si="24"/>
        <v>1451566.89</v>
      </c>
      <c r="U32" s="3">
        <f t="shared" si="24"/>
        <v>3006023.55</v>
      </c>
      <c r="V32" s="3">
        <f t="shared" si="24"/>
        <v>3666493.58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2.11</v>
      </c>
      <c r="E33" s="3">
        <f>IFERROR(INDEX(E51:E500,MATCH($A$33,$C$51:$C$500,0)),"")</f>
        <v>2.2200000000000002</v>
      </c>
      <c r="H33" s="3">
        <f>IFERROR(INDEX(D33:G33,COUNT(D33:G33)),"")</f>
        <v>2.2200000000000002</v>
      </c>
      <c r="I33" s="3">
        <f t="shared" ref="I33:V33" si="25">IFERROR(INDEX(I51:I500,MATCH($C$33,$C$51:$C$500,0)),"")</f>
        <v>2.68</v>
      </c>
      <c r="J33" s="3">
        <f t="shared" si="25"/>
        <v>3.2</v>
      </c>
      <c r="K33" s="3">
        <f t="shared" si="25"/>
        <v>1.82</v>
      </c>
      <c r="L33" s="3">
        <f t="shared" si="25"/>
        <v>2.2200000000000002</v>
      </c>
      <c r="M33" s="3">
        <f t="shared" si="25"/>
        <v>2.64</v>
      </c>
      <c r="N33" s="3">
        <f t="shared" si="25"/>
        <v>2.93</v>
      </c>
      <c r="O33" s="3">
        <f t="shared" si="25"/>
        <v>2.85</v>
      </c>
      <c r="P33" s="3">
        <f t="shared" si="25"/>
        <v>3.39</v>
      </c>
      <c r="Q33" s="3">
        <f t="shared" si="25"/>
        <v>3.53</v>
      </c>
      <c r="R33" s="3">
        <f t="shared" si="25"/>
        <v>2.3199999999999998</v>
      </c>
      <c r="S33" s="3">
        <f t="shared" si="25"/>
        <v>3.68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53.22</v>
      </c>
      <c r="E34" s="3">
        <f>IFERROR(INDEX(E51:E500,MATCH($A$34,$C$51:$C$500,0)),"")</f>
        <v>59.66</v>
      </c>
      <c r="H34" s="3">
        <f>IFERROR(INDEX(D34:G34,COUNT(D34:G34)),"")</f>
        <v>59.66</v>
      </c>
      <c r="I34" s="3">
        <f t="shared" ref="I34:V34" si="26">IFERROR(INDEX(I51:I500,MATCH($C$34,$C$51:$C$500,0)),"")</f>
        <v>18.079999999999998</v>
      </c>
      <c r="J34" s="3">
        <f t="shared" si="26"/>
        <v>32.229999999999997</v>
      </c>
      <c r="K34" s="3">
        <f t="shared" si="26"/>
        <v>15.48</v>
      </c>
      <c r="L34" s="3">
        <f t="shared" si="26"/>
        <v>21.97</v>
      </c>
      <c r="M34" s="3">
        <f t="shared" si="26"/>
        <v>28.74</v>
      </c>
      <c r="N34" s="3">
        <f t="shared" si="26"/>
        <v>-33.119999999999997</v>
      </c>
      <c r="O34" s="3">
        <f t="shared" si="26"/>
        <v>39.49</v>
      </c>
      <c r="P34" s="3">
        <f t="shared" si="26"/>
        <v>30.27</v>
      </c>
      <c r="Q34" s="3">
        <f t="shared" si="26"/>
        <v>24.87</v>
      </c>
      <c r="R34" s="3">
        <f t="shared" si="26"/>
        <v>17.39</v>
      </c>
      <c r="S34" s="3">
        <f t="shared" si="26"/>
        <v>28.67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</v>
      </c>
      <c r="E35" s="3">
        <f>IFERROR(INDEX(E51:E500,MATCH($A$35,$C$51:$C$500,0)),"")</f>
        <v>4.88</v>
      </c>
      <c r="H35" s="3">
        <f>IFERROR(INDEX(D35:G35,COUNT(D35:G35)),"")</f>
        <v>4.88</v>
      </c>
      <c r="I35" s="3">
        <f t="shared" ref="I35:V35" si="27">IFERROR(INDEX(I51:I500,MATCH($C$35,$C$51:$C$500,0)),"")</f>
        <v>1.43</v>
      </c>
      <c r="J35" s="3">
        <f t="shared" si="27"/>
        <v>1.79</v>
      </c>
      <c r="K35" s="3">
        <f t="shared" si="27"/>
        <v>1.18</v>
      </c>
      <c r="L35" s="3">
        <f t="shared" si="27"/>
        <v>1.23</v>
      </c>
      <c r="M35" s="3">
        <f t="shared" si="27"/>
        <v>1.64</v>
      </c>
      <c r="N35" s="3">
        <f t="shared" si="27"/>
        <v>2.35</v>
      </c>
      <c r="O35" s="3">
        <f t="shared" si="27"/>
        <v>1.63</v>
      </c>
      <c r="P35" s="3">
        <f t="shared" si="27"/>
        <v>1.91</v>
      </c>
      <c r="Q35" s="3">
        <f t="shared" si="27"/>
        <v>2.2000000000000002</v>
      </c>
      <c r="R35" s="3">
        <f t="shared" si="27"/>
        <v>2.12</v>
      </c>
      <c r="S35" s="3">
        <f t="shared" si="27"/>
        <v>3.26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456381815480</v>
      </c>
      <c r="E51" s="5">
        <v>422682614377</v>
      </c>
      <c r="F51" s="5">
        <v>408889782041</v>
      </c>
      <c r="G51" s="5">
        <v>445886753215</v>
      </c>
      <c r="I51" s="5">
        <v>1666625980482</v>
      </c>
      <c r="J51" s="5">
        <v>1698709259431</v>
      </c>
      <c r="K51" s="5">
        <v>1465497596463</v>
      </c>
      <c r="L51" s="5">
        <v>1415021293643</v>
      </c>
      <c r="M51" s="5">
        <v>1181849268110</v>
      </c>
      <c r="N51" s="5">
        <v>788873091221</v>
      </c>
      <c r="O51" s="5">
        <v>1206818443326</v>
      </c>
      <c r="P51" s="5">
        <v>1187195058022</v>
      </c>
      <c r="Q51" s="5">
        <v>1047701082078</v>
      </c>
      <c r="R51" s="5">
        <v>888942483043</v>
      </c>
      <c r="S51" s="5">
        <v>858650225152</v>
      </c>
      <c r="T51" s="5">
        <v>961863464869</v>
      </c>
      <c r="U51" s="5">
        <v>889747147249</v>
      </c>
      <c r="V51" s="5">
        <v>793644106422</v>
      </c>
    </row>
    <row r="52" spans="2:22" ht="15.5" x14ac:dyDescent="0.35">
      <c r="C52" t="s">
        <v>85</v>
      </c>
      <c r="D52" s="5">
        <v>-357271059628</v>
      </c>
      <c r="E52" s="5">
        <v>-327387344105</v>
      </c>
      <c r="F52" s="5">
        <v>-292054353884</v>
      </c>
      <c r="G52" s="5">
        <v>-336982147368</v>
      </c>
      <c r="I52" s="5">
        <v>-1275438034670</v>
      </c>
      <c r="J52" s="5">
        <v>-1351838796235</v>
      </c>
      <c r="K52" s="5">
        <v>-1174436678949</v>
      </c>
      <c r="L52" s="5">
        <v>-1202749847042</v>
      </c>
      <c r="M52" s="5">
        <v>-963909237990</v>
      </c>
      <c r="N52" s="5">
        <v>-696902028465</v>
      </c>
      <c r="O52" s="5">
        <v>-996098454419</v>
      </c>
      <c r="P52" s="5">
        <v>-947281865541</v>
      </c>
      <c r="Q52" s="5">
        <v>-783061390941</v>
      </c>
      <c r="R52" s="5">
        <v>-656787227560</v>
      </c>
      <c r="S52" s="5">
        <v>-618993532233</v>
      </c>
      <c r="T52" s="5">
        <v>-707541930142</v>
      </c>
      <c r="U52" s="5">
        <v>-729400507494</v>
      </c>
      <c r="V52" s="5">
        <v>-761707342797</v>
      </c>
    </row>
    <row r="53" spans="2:22" ht="15.5" x14ac:dyDescent="0.35">
      <c r="C53" t="s">
        <v>86</v>
      </c>
      <c r="D53" s="5">
        <v>99110755852</v>
      </c>
      <c r="E53" s="5">
        <v>95295270272</v>
      </c>
      <c r="F53" s="5">
        <v>116835428157</v>
      </c>
      <c r="G53" s="5">
        <v>108904605847</v>
      </c>
      <c r="I53" s="5">
        <v>391187945812</v>
      </c>
      <c r="J53" s="5">
        <v>346870463196</v>
      </c>
      <c r="K53" s="5">
        <v>291060917514</v>
      </c>
      <c r="L53" s="5">
        <v>212271446601</v>
      </c>
      <c r="M53" s="5">
        <v>217940030120</v>
      </c>
      <c r="N53" s="5">
        <v>91971062756</v>
      </c>
      <c r="O53" s="5">
        <v>210719988907</v>
      </c>
      <c r="P53" s="5">
        <v>239913192481</v>
      </c>
      <c r="Q53" s="5">
        <v>264639691137</v>
      </c>
      <c r="R53" s="5">
        <v>232155255483</v>
      </c>
      <c r="S53" s="5">
        <v>239656692919</v>
      </c>
      <c r="T53" s="5">
        <v>254321534727</v>
      </c>
      <c r="U53" s="5">
        <v>160346639755</v>
      </c>
      <c r="V53" s="5">
        <v>31936763625</v>
      </c>
    </row>
    <row r="54" spans="2:22" ht="15.5" x14ac:dyDescent="0.35">
      <c r="C54" t="s">
        <v>87</v>
      </c>
      <c r="D54" s="5">
        <v>-44819249990</v>
      </c>
      <c r="E54" s="5">
        <v>-47212756822</v>
      </c>
      <c r="F54" s="5">
        <v>-59731275000</v>
      </c>
      <c r="G54" s="5">
        <v>-44828177467</v>
      </c>
      <c r="I54" s="5">
        <v>-187980864374</v>
      </c>
      <c r="J54" s="5">
        <v>-173754428212</v>
      </c>
      <c r="K54" s="5">
        <v>-132455637177</v>
      </c>
      <c r="L54" s="5">
        <v>-131664761767</v>
      </c>
      <c r="M54" s="5">
        <v>-115578931323</v>
      </c>
      <c r="N54" s="5">
        <v>-112396699257</v>
      </c>
      <c r="O54" s="5">
        <v>-119091593663</v>
      </c>
      <c r="P54" s="5">
        <v>-106759876468</v>
      </c>
      <c r="Q54" s="5">
        <v>-109507953807</v>
      </c>
      <c r="R54" s="5">
        <v>-95955859264</v>
      </c>
      <c r="S54" s="5">
        <v>-82196994611</v>
      </c>
      <c r="T54" s="5">
        <v>-74154231621</v>
      </c>
      <c r="U54" s="5">
        <v>-64163874150</v>
      </c>
      <c r="V54" s="5">
        <v>-70957708021</v>
      </c>
    </row>
    <row r="55" spans="2:22" ht="15.5" x14ac:dyDescent="0.35">
      <c r="C55" t="s">
        <v>88</v>
      </c>
      <c r="D55" s="5">
        <v>-8618329040</v>
      </c>
      <c r="E55" s="5">
        <v>-8136805776</v>
      </c>
      <c r="F55" s="5">
        <v>-6638389937</v>
      </c>
      <c r="G55" s="5">
        <v>-6504532803</v>
      </c>
      <c r="I55" s="5">
        <v>-30471142025</v>
      </c>
      <c r="J55" s="5">
        <v>-27203489312</v>
      </c>
      <c r="K55" s="5">
        <v>-22631655226</v>
      </c>
      <c r="L55" s="5">
        <v>-24421753686</v>
      </c>
      <c r="M55" s="5">
        <v>-15639500885</v>
      </c>
      <c r="N55" s="5">
        <v>-7533918595</v>
      </c>
      <c r="O55" s="5">
        <v>-9120050224</v>
      </c>
      <c r="P55" s="5">
        <v>-9045483106</v>
      </c>
      <c r="Q55" s="5">
        <v>-8755388806</v>
      </c>
      <c r="R55" s="5">
        <v>-10191557349</v>
      </c>
      <c r="S55" s="5">
        <v>-7762442999</v>
      </c>
      <c r="T55" s="5">
        <v>-7486365289</v>
      </c>
      <c r="U55" s="5">
        <v>-4622344194</v>
      </c>
      <c r="V55" s="5">
        <v>-16477347344</v>
      </c>
    </row>
    <row r="56" spans="2:22" ht="15.5" x14ac:dyDescent="0.35">
      <c r="C56" t="s">
        <v>89</v>
      </c>
      <c r="D56" s="5">
        <v>-36200920950</v>
      </c>
      <c r="E56" s="5">
        <v>-39075951046</v>
      </c>
      <c r="F56" s="5">
        <v>-53092885063</v>
      </c>
      <c r="G56" s="5">
        <v>-38323644664</v>
      </c>
      <c r="I56" s="5">
        <v>-157509722349</v>
      </c>
      <c r="J56" s="5">
        <v>-146550938900</v>
      </c>
      <c r="K56" s="5">
        <v>-109823981951</v>
      </c>
      <c r="L56" s="5">
        <v>-107243008081</v>
      </c>
      <c r="M56" s="5">
        <v>-99939430438</v>
      </c>
      <c r="N56" s="5">
        <v>-104862780662</v>
      </c>
      <c r="O56" s="5">
        <v>-109971543439</v>
      </c>
      <c r="P56" s="5">
        <v>-97714393362</v>
      </c>
      <c r="Q56" s="5">
        <v>-100752565001</v>
      </c>
      <c r="R56" s="5">
        <v>-85764301915</v>
      </c>
      <c r="S56" s="5">
        <v>-74434551612</v>
      </c>
      <c r="T56" s="5">
        <v>-66667866332</v>
      </c>
      <c r="U56" s="5">
        <v>-59541529956</v>
      </c>
      <c r="V56" s="5">
        <v>-54480360677</v>
      </c>
    </row>
    <row r="57" spans="2:22" ht="15.5" x14ac:dyDescent="0.35">
      <c r="C57" t="s">
        <v>90</v>
      </c>
      <c r="D57" s="5">
        <v>54291505862</v>
      </c>
      <c r="E57" s="5">
        <v>48082513450</v>
      </c>
      <c r="F57" s="5">
        <v>57104153157</v>
      </c>
      <c r="G57" s="5">
        <v>64076428380</v>
      </c>
      <c r="I57" s="5">
        <v>203207081438</v>
      </c>
      <c r="J57" s="5">
        <v>173116034984</v>
      </c>
      <c r="K57" s="5">
        <v>158605280337</v>
      </c>
      <c r="L57" s="5">
        <v>80606684834</v>
      </c>
      <c r="M57" s="5">
        <v>102361098797</v>
      </c>
      <c r="N57" s="5">
        <v>-20425636501</v>
      </c>
      <c r="O57" s="5">
        <v>91628395244</v>
      </c>
      <c r="P57" s="5">
        <v>133153316013</v>
      </c>
      <c r="Q57" s="5">
        <v>155131737330</v>
      </c>
      <c r="R57" s="5">
        <v>136199396219</v>
      </c>
      <c r="S57" s="5">
        <v>157459698308</v>
      </c>
      <c r="T57" s="5">
        <v>180167303106</v>
      </c>
      <c r="U57" s="5">
        <v>96182765605</v>
      </c>
      <c r="V57" s="5">
        <v>-39020944396</v>
      </c>
    </row>
    <row r="58" spans="2:22" ht="15.5" x14ac:dyDescent="0.35">
      <c r="C58" t="s">
        <v>91</v>
      </c>
      <c r="D58" s="5">
        <v>-2722900643</v>
      </c>
      <c r="E58" s="5">
        <v>-250679418</v>
      </c>
      <c r="F58" s="5">
        <v>-11812770332</v>
      </c>
      <c r="G58" s="5">
        <v>172758</v>
      </c>
      <c r="I58" s="5">
        <v>-8122593052</v>
      </c>
      <c r="J58" s="5">
        <v>-9939878875</v>
      </c>
      <c r="K58" s="5">
        <v>-5328444368</v>
      </c>
      <c r="L58" s="5">
        <v>-2686202739</v>
      </c>
      <c r="M58" s="5">
        <v>3339000012</v>
      </c>
      <c r="N58" s="5">
        <v>-43226551937</v>
      </c>
      <c r="O58" s="5">
        <v>-22364561347</v>
      </c>
      <c r="P58" s="5">
        <v>-30312548502</v>
      </c>
      <c r="Q58" s="5">
        <v>-23161382261</v>
      </c>
      <c r="R58" s="5">
        <v>10637291081</v>
      </c>
      <c r="S58" s="5">
        <v>-24528662449</v>
      </c>
      <c r="T58" s="5">
        <v>-20414889116</v>
      </c>
      <c r="U58" s="5">
        <v>-121436158226</v>
      </c>
      <c r="V58" s="5">
        <v>-9007850261</v>
      </c>
    </row>
    <row r="59" spans="2:22" ht="15.5" x14ac:dyDescent="0.35">
      <c r="C59" t="s">
        <v>387</v>
      </c>
      <c r="F59" s="5">
        <v>925375732</v>
      </c>
      <c r="G59" s="5">
        <v>555693977</v>
      </c>
      <c r="I59" s="5">
        <v>1481069709</v>
      </c>
      <c r="J59" s="5">
        <v>2227718777</v>
      </c>
      <c r="K59" s="5">
        <v>2214925885</v>
      </c>
      <c r="L59" s="5">
        <v>85554055</v>
      </c>
      <c r="M59" s="5">
        <v>350974626</v>
      </c>
      <c r="N59" s="5">
        <v>259209276</v>
      </c>
      <c r="O59" s="5">
        <v>424923613</v>
      </c>
      <c r="P59" s="5">
        <v>148326764</v>
      </c>
      <c r="Q59" s="5">
        <v>366355905</v>
      </c>
      <c r="R59" s="5">
        <v>352388687</v>
      </c>
      <c r="S59" s="5">
        <v>328118623</v>
      </c>
      <c r="T59" s="5">
        <v>-16333873532</v>
      </c>
      <c r="U59" s="5">
        <v>1375777287</v>
      </c>
      <c r="V59" s="5">
        <v>740617666</v>
      </c>
    </row>
    <row r="60" spans="2:22" ht="15.5" x14ac:dyDescent="0.35">
      <c r="C60" t="s">
        <v>520</v>
      </c>
      <c r="D60" s="5">
        <v>4325215401</v>
      </c>
      <c r="E60" s="5">
        <v>-4689636162</v>
      </c>
      <c r="F60" s="5">
        <v>-1143636746</v>
      </c>
      <c r="G60" s="5">
        <v>-128028319</v>
      </c>
      <c r="I60" s="5">
        <v>-1552825940</v>
      </c>
      <c r="J60" s="5">
        <v>-1426604505</v>
      </c>
      <c r="K60" s="5">
        <v>-23588464908</v>
      </c>
      <c r="L60" s="5">
        <v>-25622934575</v>
      </c>
      <c r="M60" s="5">
        <v>-24323751100</v>
      </c>
      <c r="N60" s="5">
        <v>-25674819186</v>
      </c>
      <c r="O60" s="5">
        <v>-32572743862</v>
      </c>
      <c r="P60" s="5">
        <v>-1241925522</v>
      </c>
      <c r="Q60" s="5">
        <v>-1394599230</v>
      </c>
      <c r="R60" s="5">
        <v>-1466035983</v>
      </c>
      <c r="S60" s="5">
        <v>-7918664554</v>
      </c>
      <c r="T60" s="5">
        <v>-7306419186</v>
      </c>
      <c r="U60" s="5">
        <v>-4867174172</v>
      </c>
      <c r="V60" s="5">
        <v>-5242588752</v>
      </c>
    </row>
    <row r="61" spans="2:22" ht="15.5" x14ac:dyDescent="0.35">
      <c r="C61" t="s">
        <v>27</v>
      </c>
      <c r="D61" s="5">
        <v>-9788917988</v>
      </c>
      <c r="E61" s="5">
        <v>-173529239</v>
      </c>
      <c r="F61" s="5">
        <v>-5339592469</v>
      </c>
      <c r="G61" s="5">
        <v>-6139195860</v>
      </c>
      <c r="I61" s="5">
        <v>-18965143422</v>
      </c>
      <c r="J61" s="5">
        <v>-21375709598</v>
      </c>
      <c r="K61" s="5">
        <v>-1076233991</v>
      </c>
      <c r="L61" s="5">
        <v>-982655376</v>
      </c>
      <c r="M61" s="5">
        <v>-1115271631</v>
      </c>
      <c r="N61" s="5">
        <v>-2387353927</v>
      </c>
      <c r="O61" s="5">
        <v>-1182365324</v>
      </c>
      <c r="P61" s="5">
        <v>-31533959147</v>
      </c>
      <c r="Q61" s="5">
        <v>-25098279325</v>
      </c>
      <c r="R61" s="5">
        <v>-153407607</v>
      </c>
      <c r="S61" s="5">
        <v>-634659486</v>
      </c>
      <c r="T61" s="5">
        <v>-759644336</v>
      </c>
      <c r="U61" s="5">
        <v>-471518038</v>
      </c>
      <c r="V61" s="5">
        <v>-506076883</v>
      </c>
    </row>
    <row r="62" spans="2:22" ht="15.5" x14ac:dyDescent="0.35">
      <c r="C62" t="s">
        <v>94</v>
      </c>
      <c r="D62" s="5">
        <v>554814132</v>
      </c>
      <c r="E62" s="5">
        <v>158220468</v>
      </c>
      <c r="F62" s="5">
        <v>422909308</v>
      </c>
      <c r="G62" s="5">
        <v>691489520</v>
      </c>
      <c r="I62" s="5">
        <v>1889144131</v>
      </c>
      <c r="J62" s="5">
        <v>1543299564</v>
      </c>
      <c r="K62" s="5">
        <v>1393639876</v>
      </c>
      <c r="L62" s="5">
        <v>2079868896</v>
      </c>
      <c r="M62" s="5">
        <v>1176260888</v>
      </c>
      <c r="N62" s="5">
        <v>151209117</v>
      </c>
      <c r="Q62" s="5">
        <v>-1911057519</v>
      </c>
      <c r="R62" s="5">
        <v>-1173961334</v>
      </c>
      <c r="S62" s="5">
        <v>-1835624216</v>
      </c>
      <c r="T62" s="5">
        <v>-709500145</v>
      </c>
    </row>
    <row r="63" spans="2:22" ht="15.5" x14ac:dyDescent="0.35">
      <c r="C63" t="s">
        <v>93</v>
      </c>
      <c r="D63" s="5">
        <v>-1641779794</v>
      </c>
      <c r="E63" s="5">
        <v>-959850523</v>
      </c>
      <c r="F63" s="5">
        <v>-53025829</v>
      </c>
      <c r="G63" s="5">
        <v>-80519166</v>
      </c>
      <c r="I63" s="5">
        <v>3374768993</v>
      </c>
      <c r="J63" s="5">
        <v>-5368123578</v>
      </c>
      <c r="K63" s="5">
        <v>1075539654</v>
      </c>
      <c r="L63" s="5">
        <v>-7477698232</v>
      </c>
      <c r="M63" s="5">
        <v>-1397944910</v>
      </c>
      <c r="N63" s="5">
        <v>-844351085</v>
      </c>
      <c r="O63" s="5">
        <v>3260626866</v>
      </c>
      <c r="P63" s="5">
        <v>-6556442956</v>
      </c>
      <c r="Q63" s="5">
        <v>-2910459403</v>
      </c>
      <c r="R63" s="5">
        <v>-607979373</v>
      </c>
      <c r="S63" s="5">
        <v>-18808011927</v>
      </c>
      <c r="T63" s="5">
        <v>1494212778</v>
      </c>
      <c r="U63" s="5">
        <v>-124959452135</v>
      </c>
      <c r="V63" s="5">
        <v>-25829911443</v>
      </c>
    </row>
    <row r="64" spans="2:22" ht="15.5" x14ac:dyDescent="0.35">
      <c r="C64" t="s">
        <v>92</v>
      </c>
      <c r="D64" s="5">
        <v>100060400</v>
      </c>
      <c r="E64" s="5">
        <v>94747791</v>
      </c>
      <c r="F64" s="5">
        <v>168747142</v>
      </c>
      <c r="G64" s="5">
        <v>126592984</v>
      </c>
      <c r="I64" s="5">
        <v>901954979</v>
      </c>
      <c r="J64" s="5">
        <v>434245647</v>
      </c>
      <c r="K64" s="5">
        <v>83296077</v>
      </c>
      <c r="L64" s="5">
        <v>88819663</v>
      </c>
      <c r="M64" s="5">
        <v>178052983</v>
      </c>
      <c r="N64" s="5">
        <v>446770495</v>
      </c>
      <c r="O64" s="5">
        <v>504866867</v>
      </c>
      <c r="P64" s="5">
        <v>933184611</v>
      </c>
      <c r="Q64" s="5">
        <v>2988631134</v>
      </c>
      <c r="R64" s="5">
        <v>3388062409</v>
      </c>
      <c r="S64" s="5">
        <v>500319083</v>
      </c>
      <c r="T64" s="5">
        <v>137944354</v>
      </c>
      <c r="U64" s="5">
        <v>72786457</v>
      </c>
      <c r="V64" s="5">
        <v>84466740</v>
      </c>
    </row>
    <row r="65" spans="3:22" ht="15.5" x14ac:dyDescent="0.35">
      <c r="C65" t="s">
        <v>97</v>
      </c>
      <c r="D65" s="5">
        <v>6625430439</v>
      </c>
      <c r="E65" s="5">
        <v>2561911187</v>
      </c>
      <c r="F65" s="5">
        <v>6012396909</v>
      </c>
      <c r="G65" s="5">
        <v>2108947164</v>
      </c>
      <c r="I65" s="5">
        <v>13643092748</v>
      </c>
      <c r="J65" s="5">
        <v>5763050932</v>
      </c>
      <c r="K65" s="5">
        <v>-14529329</v>
      </c>
      <c r="L65" s="5">
        <v>17339577864</v>
      </c>
      <c r="M65" s="5">
        <v>16570931173</v>
      </c>
      <c r="N65" s="5">
        <v>-995375313</v>
      </c>
      <c r="O65" s="5">
        <v>2015668664</v>
      </c>
      <c r="P65" s="5">
        <v>1913000725</v>
      </c>
      <c r="Q65" s="5">
        <v>1982152091</v>
      </c>
    </row>
    <row r="66" spans="3:22" ht="15.5" x14ac:dyDescent="0.35">
      <c r="C66" t="s">
        <v>98</v>
      </c>
      <c r="D66" s="5">
        <v>-2722900643</v>
      </c>
      <c r="E66" s="5">
        <v>-250679418</v>
      </c>
      <c r="F66" s="5">
        <v>-11812770332</v>
      </c>
      <c r="G66" s="5">
        <v>172758</v>
      </c>
      <c r="I66" s="5">
        <v>-8122593052</v>
      </c>
      <c r="J66" s="5">
        <v>-9939878875</v>
      </c>
      <c r="K66" s="5">
        <v>-5328444368</v>
      </c>
      <c r="L66" s="5">
        <v>-2686202739</v>
      </c>
      <c r="M66" s="5">
        <v>3339000012</v>
      </c>
      <c r="N66" s="5">
        <v>-43226551937</v>
      </c>
      <c r="O66" s="5">
        <v>-22364561347</v>
      </c>
      <c r="P66" s="5">
        <v>-30312548502</v>
      </c>
      <c r="Q66" s="5">
        <v>-23161382261</v>
      </c>
      <c r="R66" s="5">
        <v>10637291081</v>
      </c>
      <c r="S66" s="5">
        <v>-24528662449</v>
      </c>
      <c r="T66" s="5">
        <v>-20414889116</v>
      </c>
      <c r="U66" s="5">
        <v>-121436158226</v>
      </c>
      <c r="V66" s="5">
        <v>-9007850261</v>
      </c>
    </row>
    <row r="67" spans="3:22" ht="15.5" x14ac:dyDescent="0.35">
      <c r="C67" t="s">
        <v>29</v>
      </c>
      <c r="D67" s="5">
        <v>51568605219</v>
      </c>
      <c r="E67" s="5">
        <v>47831834032</v>
      </c>
      <c r="F67" s="5">
        <v>45291382825</v>
      </c>
      <c r="G67" s="5">
        <v>64076601138</v>
      </c>
      <c r="I67" s="5">
        <v>195084488386</v>
      </c>
      <c r="J67" s="5">
        <v>163176156109</v>
      </c>
      <c r="K67" s="5">
        <v>153276835969</v>
      </c>
      <c r="L67" s="5">
        <v>77920482095</v>
      </c>
      <c r="M67" s="5">
        <v>105700098809</v>
      </c>
      <c r="N67" s="5">
        <v>-63652188438</v>
      </c>
      <c r="O67" s="5">
        <v>69263833897</v>
      </c>
      <c r="P67" s="5">
        <v>102840767511</v>
      </c>
      <c r="Q67" s="5">
        <v>131970355069</v>
      </c>
      <c r="R67" s="5">
        <v>146836687300</v>
      </c>
      <c r="S67" s="5">
        <v>132931035859</v>
      </c>
      <c r="T67" s="5">
        <v>159752413990</v>
      </c>
      <c r="U67" s="5">
        <v>-25253392621</v>
      </c>
      <c r="V67" s="5">
        <v>-48028794657</v>
      </c>
    </row>
    <row r="68" spans="3:22" ht="15.5" x14ac:dyDescent="0.35">
      <c r="C68" t="s">
        <v>28</v>
      </c>
      <c r="D68" s="5">
        <v>-11481568153</v>
      </c>
      <c r="E68" s="5">
        <v>-10698050793</v>
      </c>
      <c r="F68" s="5">
        <v>-11108067085</v>
      </c>
      <c r="G68" s="5">
        <v>-15246087925</v>
      </c>
      <c r="I68" s="5">
        <v>-45511372247</v>
      </c>
      <c r="J68" s="5">
        <v>-38286748887</v>
      </c>
      <c r="K68" s="5">
        <v>-32890793424</v>
      </c>
      <c r="L68" s="5">
        <v>-20453729820</v>
      </c>
      <c r="M68" s="5">
        <v>-22950997906</v>
      </c>
      <c r="N68" s="5">
        <v>6263896193</v>
      </c>
      <c r="O68" s="5">
        <v>-17771228372</v>
      </c>
      <c r="P68" s="5">
        <v>-27102667897</v>
      </c>
      <c r="Q68" s="5">
        <v>-34699400993</v>
      </c>
      <c r="R68" s="5">
        <v>-38353271313</v>
      </c>
      <c r="S68" s="5">
        <v>-35250725087</v>
      </c>
      <c r="T68" s="5">
        <v>-45380269749</v>
      </c>
      <c r="U68" s="5">
        <v>5439291565</v>
      </c>
      <c r="V68" s="5">
        <v>10633484962</v>
      </c>
    </row>
    <row r="69" spans="3:22" ht="15.5" x14ac:dyDescent="0.35">
      <c r="C69" t="s">
        <v>285</v>
      </c>
    </row>
    <row r="70" spans="3:22" ht="15.5" x14ac:dyDescent="0.35">
      <c r="C70" t="s">
        <v>286</v>
      </c>
    </row>
    <row r="71" spans="3:22" ht="15.5" x14ac:dyDescent="0.35">
      <c r="C71" t="s">
        <v>287</v>
      </c>
      <c r="D71" s="5">
        <v>-11481568153</v>
      </c>
      <c r="E71" s="5">
        <v>-10698050793</v>
      </c>
      <c r="F71" s="5">
        <v>-11108067085</v>
      </c>
      <c r="G71" s="5">
        <v>-15246087925</v>
      </c>
      <c r="I71" s="5">
        <v>-45511372247</v>
      </c>
      <c r="J71" s="5">
        <v>-38286748887</v>
      </c>
      <c r="K71" s="5">
        <v>-32890793424</v>
      </c>
      <c r="L71" s="5">
        <v>-20453729820</v>
      </c>
      <c r="M71" s="5">
        <v>-22950997906</v>
      </c>
      <c r="N71" s="5">
        <v>6263896193</v>
      </c>
      <c r="O71" s="5">
        <v>-17771228372</v>
      </c>
      <c r="P71" s="5">
        <v>-27102667897</v>
      </c>
      <c r="Q71" s="5">
        <v>-34699400993</v>
      </c>
      <c r="R71" s="5">
        <v>-38353271313</v>
      </c>
      <c r="S71" s="5">
        <v>-35250725087</v>
      </c>
      <c r="T71" s="5">
        <v>-45380269749</v>
      </c>
      <c r="U71" s="5">
        <v>5439291565</v>
      </c>
      <c r="V71" s="5">
        <v>10633484962</v>
      </c>
    </row>
    <row r="72" spans="3:22" ht="15.5" x14ac:dyDescent="0.35">
      <c r="C72" t="s">
        <v>99</v>
      </c>
      <c r="D72" s="5">
        <v>40087037066</v>
      </c>
      <c r="E72" s="5">
        <v>37133783239</v>
      </c>
      <c r="F72" s="5">
        <v>34183315740</v>
      </c>
      <c r="G72" s="5">
        <v>48830513213</v>
      </c>
      <c r="I72" s="5">
        <v>149573116139</v>
      </c>
      <c r="J72" s="5">
        <v>124889407222</v>
      </c>
      <c r="K72" s="5">
        <v>120386042545</v>
      </c>
      <c r="L72" s="5">
        <v>57466752275</v>
      </c>
      <c r="M72" s="5">
        <v>82749100903</v>
      </c>
      <c r="N72" s="5">
        <v>-57388292245</v>
      </c>
      <c r="O72" s="5">
        <v>51492605525</v>
      </c>
      <c r="P72" s="5">
        <v>75738099614</v>
      </c>
      <c r="Q72" s="5">
        <v>97270954076</v>
      </c>
      <c r="R72" s="5">
        <v>108483415987</v>
      </c>
      <c r="S72" s="5">
        <v>97680310772</v>
      </c>
      <c r="T72" s="5">
        <v>114372144241</v>
      </c>
      <c r="U72" s="5">
        <v>-19814101056</v>
      </c>
      <c r="V72" s="5">
        <v>-37395309695</v>
      </c>
    </row>
    <row r="73" spans="3:22" ht="15.5" x14ac:dyDescent="0.35">
      <c r="C73" t="s">
        <v>1764</v>
      </c>
      <c r="F73" s="5">
        <v>-10167475044</v>
      </c>
      <c r="I73" s="5">
        <v>-10167475044</v>
      </c>
      <c r="J73" s="5">
        <v>-24634594268</v>
      </c>
      <c r="K73" s="5">
        <v>-3946241747</v>
      </c>
      <c r="Q73" s="5">
        <v>-4045700320</v>
      </c>
    </row>
    <row r="74" spans="3:22" ht="15.5" x14ac:dyDescent="0.35">
      <c r="C74" t="s">
        <v>101</v>
      </c>
      <c r="D74" s="5">
        <v>40087037066</v>
      </c>
      <c r="E74" s="5">
        <v>37133783239</v>
      </c>
      <c r="F74" s="5">
        <v>24015840696</v>
      </c>
      <c r="G74" s="5">
        <v>48830513213</v>
      </c>
      <c r="I74" s="5">
        <v>139405641095</v>
      </c>
      <c r="J74" s="5">
        <v>100254812954</v>
      </c>
      <c r="K74" s="5">
        <v>116439800798</v>
      </c>
      <c r="L74" s="5">
        <v>57466752275</v>
      </c>
      <c r="M74" s="5">
        <v>82749100903</v>
      </c>
      <c r="N74" s="5">
        <v>-57388292245</v>
      </c>
      <c r="O74" s="5">
        <v>51492605525</v>
      </c>
      <c r="P74" s="5">
        <v>75738099614</v>
      </c>
      <c r="Q74" s="5">
        <v>93225253756</v>
      </c>
      <c r="R74" s="5">
        <v>108483415987</v>
      </c>
      <c r="S74" s="5">
        <v>97680310772</v>
      </c>
      <c r="T74" s="5">
        <v>114372144241</v>
      </c>
      <c r="U74" s="5">
        <v>-19814101056</v>
      </c>
      <c r="V74" s="5">
        <v>-37395309695</v>
      </c>
    </row>
    <row r="75" spans="3:22" ht="15.5" x14ac:dyDescent="0.35">
      <c r="C75" t="s">
        <v>102</v>
      </c>
      <c r="F75" s="5">
        <v>35896617187</v>
      </c>
      <c r="I75" s="5">
        <v>35896617187</v>
      </c>
      <c r="J75" s="5">
        <v>231525830</v>
      </c>
      <c r="K75" s="5">
        <v>-1891837513</v>
      </c>
      <c r="L75" s="5">
        <v>4607391280</v>
      </c>
      <c r="M75" s="5">
        <v>34824453308</v>
      </c>
      <c r="N75" s="5">
        <v>-3605441100</v>
      </c>
      <c r="O75" s="5">
        <v>-375255000</v>
      </c>
      <c r="P75" s="5">
        <v>16620681000</v>
      </c>
      <c r="Q75" s="5">
        <v>7567102500</v>
      </c>
      <c r="R75" s="5">
        <v>3920551750</v>
      </c>
      <c r="S75" s="5">
        <v>15649773500</v>
      </c>
      <c r="T75" s="5">
        <v>192284732900</v>
      </c>
    </row>
    <row r="76" spans="3:22" ht="15.5" x14ac:dyDescent="0.35">
      <c r="C76" t="s">
        <v>288</v>
      </c>
      <c r="F76" s="5">
        <v>35896617187</v>
      </c>
      <c r="I76" s="5">
        <v>35896617187</v>
      </c>
      <c r="J76" s="5">
        <v>231525830</v>
      </c>
      <c r="K76" s="5">
        <v>-1891837513</v>
      </c>
      <c r="L76" s="5">
        <v>4607391280</v>
      </c>
      <c r="M76" s="5">
        <v>34824453308</v>
      </c>
      <c r="N76" s="5">
        <v>-3605441100</v>
      </c>
      <c r="O76" s="5">
        <v>-375255000</v>
      </c>
      <c r="P76" s="5">
        <v>16620681000</v>
      </c>
      <c r="Q76" s="5">
        <v>7567102500</v>
      </c>
      <c r="R76" s="5">
        <v>3920551750</v>
      </c>
      <c r="S76" s="5">
        <v>15649773500</v>
      </c>
      <c r="T76" s="5">
        <v>192284732900</v>
      </c>
    </row>
    <row r="77" spans="3:22" ht="15.5" x14ac:dyDescent="0.35">
      <c r="C77" t="s">
        <v>103</v>
      </c>
      <c r="D77" s="5">
        <v>40087037066</v>
      </c>
      <c r="E77" s="5">
        <v>37133783239</v>
      </c>
      <c r="F77" s="5">
        <v>59912457883</v>
      </c>
      <c r="G77" s="5">
        <v>48830513213</v>
      </c>
      <c r="I77" s="5">
        <v>175302258282</v>
      </c>
      <c r="J77" s="5">
        <v>100486338784</v>
      </c>
      <c r="K77" s="5">
        <v>114547963285</v>
      </c>
      <c r="L77" s="5">
        <v>62074143555</v>
      </c>
      <c r="M77" s="5">
        <v>117573554211</v>
      </c>
      <c r="N77" s="5">
        <v>-60993733345</v>
      </c>
      <c r="O77" s="5">
        <v>51117350525</v>
      </c>
      <c r="P77" s="5">
        <v>92358780614</v>
      </c>
      <c r="Q77" s="5">
        <v>100792356256</v>
      </c>
      <c r="R77" s="5">
        <v>112403967737</v>
      </c>
      <c r="S77" s="5">
        <v>113330084272</v>
      </c>
      <c r="T77" s="5">
        <v>306656877141</v>
      </c>
      <c r="U77" s="5">
        <v>-19814101056</v>
      </c>
      <c r="V77" s="5">
        <v>-37395309695</v>
      </c>
    </row>
    <row r="78" spans="3:22" ht="15.5" x14ac:dyDescent="0.35">
      <c r="C78" t="s">
        <v>104</v>
      </c>
      <c r="D78" s="5">
        <v>40087037066</v>
      </c>
      <c r="E78" s="5">
        <v>37133783239</v>
      </c>
      <c r="F78" s="5">
        <v>24015840696</v>
      </c>
      <c r="G78" s="5">
        <v>48830513213</v>
      </c>
      <c r="I78" s="5">
        <v>139405641095</v>
      </c>
      <c r="J78" s="5">
        <v>100254812954</v>
      </c>
      <c r="K78" s="5">
        <v>116439800798</v>
      </c>
      <c r="L78" s="5">
        <v>57466752275</v>
      </c>
      <c r="M78" s="5">
        <v>82749100903</v>
      </c>
      <c r="N78" s="5">
        <v>-57388292245</v>
      </c>
      <c r="O78" s="5">
        <v>51492605525</v>
      </c>
      <c r="P78" s="5">
        <v>75738099614</v>
      </c>
      <c r="Q78" s="5">
        <v>93225253756</v>
      </c>
      <c r="R78" s="5">
        <v>108483415987</v>
      </c>
      <c r="S78" s="5">
        <v>97680310772</v>
      </c>
      <c r="T78" s="5">
        <v>114372144241</v>
      </c>
      <c r="U78" s="5">
        <v>-19814101056</v>
      </c>
      <c r="V78" s="5">
        <v>-37395309695</v>
      </c>
    </row>
    <row r="79" spans="3:22" ht="15.5" x14ac:dyDescent="0.35">
      <c r="C79" t="s">
        <v>8</v>
      </c>
      <c r="D79" s="5">
        <v>33461606627</v>
      </c>
      <c r="E79" s="5">
        <v>34571872052</v>
      </c>
      <c r="F79" s="5">
        <v>53900060974</v>
      </c>
      <c r="G79" s="5">
        <v>46721566049</v>
      </c>
      <c r="I79" s="5">
        <v>161659165534</v>
      </c>
      <c r="J79" s="5">
        <v>94723287852</v>
      </c>
      <c r="K79" s="5">
        <v>114562492614</v>
      </c>
      <c r="L79" s="5">
        <v>44734565691</v>
      </c>
      <c r="M79" s="5">
        <v>101002623038</v>
      </c>
      <c r="N79" s="5">
        <v>-59998358032</v>
      </c>
      <c r="O79" s="5">
        <v>49101681861</v>
      </c>
      <c r="P79" s="5">
        <v>90445779889</v>
      </c>
      <c r="Q79" s="5">
        <v>98810204165</v>
      </c>
      <c r="R79" s="5">
        <v>112403967737</v>
      </c>
      <c r="S79" s="5">
        <v>113330084272</v>
      </c>
      <c r="T79" s="5">
        <v>306656877141</v>
      </c>
      <c r="U79" s="5">
        <v>-19814101056</v>
      </c>
      <c r="V79" s="5">
        <v>-37395309695</v>
      </c>
    </row>
    <row r="80" spans="3:22" ht="15.5" x14ac:dyDescent="0.35">
      <c r="C80" t="s">
        <v>105</v>
      </c>
      <c r="D80" s="5">
        <v>40087037066</v>
      </c>
      <c r="E80" s="5">
        <v>37133783239</v>
      </c>
      <c r="F80" s="5">
        <v>24015840696</v>
      </c>
      <c r="G80" s="5">
        <v>48830513213</v>
      </c>
      <c r="I80" s="5">
        <v>139405641095</v>
      </c>
      <c r="J80" s="5">
        <v>100254812954</v>
      </c>
      <c r="K80" s="5">
        <v>116439800798</v>
      </c>
      <c r="L80" s="5">
        <v>57466752275</v>
      </c>
      <c r="M80" s="5">
        <v>82749100903</v>
      </c>
      <c r="N80" s="5">
        <v>-57388292245</v>
      </c>
      <c r="O80" s="5">
        <v>51492605525</v>
      </c>
      <c r="P80" s="5">
        <v>75738099614</v>
      </c>
      <c r="Q80" s="5">
        <v>93225253756</v>
      </c>
      <c r="R80" s="5">
        <v>108483415987</v>
      </c>
      <c r="S80" s="5">
        <v>97680310772</v>
      </c>
      <c r="T80" s="5">
        <v>114372144241</v>
      </c>
      <c r="U80" s="5">
        <v>-19814101056</v>
      </c>
      <c r="V80" s="5">
        <v>-37395309695</v>
      </c>
    </row>
    <row r="81" spans="2:22" ht="15.5" x14ac:dyDescent="0.35">
      <c r="C81" t="s">
        <v>106</v>
      </c>
      <c r="D81" s="5">
        <v>40087037066</v>
      </c>
      <c r="E81" s="5">
        <v>37133783239</v>
      </c>
      <c r="F81" s="5">
        <v>59912457883</v>
      </c>
      <c r="G81" s="5">
        <v>48830513213</v>
      </c>
      <c r="I81" s="5">
        <v>175302258282</v>
      </c>
      <c r="J81" s="5">
        <v>100486338784</v>
      </c>
      <c r="K81" s="5">
        <v>114547963285</v>
      </c>
      <c r="L81" s="5">
        <v>62074143555</v>
      </c>
      <c r="M81" s="5">
        <v>117573554211</v>
      </c>
      <c r="N81" s="5">
        <v>-60993733345</v>
      </c>
      <c r="O81" s="5">
        <v>51117350525</v>
      </c>
      <c r="P81" s="5">
        <v>92358780614</v>
      </c>
      <c r="Q81" s="5">
        <v>100792356256</v>
      </c>
      <c r="R81" s="5">
        <v>112403967737</v>
      </c>
      <c r="S81" s="5">
        <v>113330084272</v>
      </c>
      <c r="T81" s="5">
        <v>306656877141</v>
      </c>
      <c r="U81" s="5">
        <v>-19814101056</v>
      </c>
      <c r="V81" s="5">
        <v>-37395309695</v>
      </c>
    </row>
    <row r="82" spans="2:22" ht="15.5" x14ac:dyDescent="0.35">
      <c r="C82" t="s">
        <v>107</v>
      </c>
      <c r="D82" s="5">
        <v>40087037066</v>
      </c>
      <c r="E82" s="5">
        <v>37133783239</v>
      </c>
      <c r="F82" s="5">
        <v>59912457883</v>
      </c>
      <c r="G82" s="5">
        <v>48830513213</v>
      </c>
      <c r="I82" s="5">
        <v>175302258282</v>
      </c>
      <c r="J82" s="5">
        <v>100486338784</v>
      </c>
      <c r="K82" s="5">
        <v>114547963285</v>
      </c>
      <c r="L82" s="5">
        <v>62074143555</v>
      </c>
      <c r="M82" s="5">
        <v>117573554211</v>
      </c>
      <c r="N82" s="5">
        <v>-60993733345</v>
      </c>
      <c r="O82" s="5">
        <v>51117350525</v>
      </c>
      <c r="P82" s="5">
        <v>92358780614</v>
      </c>
      <c r="Q82" s="5">
        <v>100792356256</v>
      </c>
      <c r="R82" s="5">
        <v>112403967737</v>
      </c>
      <c r="S82" s="5">
        <v>113330084272</v>
      </c>
      <c r="T82" s="5">
        <v>306656877141</v>
      </c>
      <c r="U82" s="5">
        <v>-19814101056</v>
      </c>
      <c r="V82" s="5">
        <v>-37395309695</v>
      </c>
    </row>
    <row r="84" spans="2:22" ht="15.5" x14ac:dyDescent="0.35">
      <c r="B84" t="s">
        <v>108</v>
      </c>
      <c r="C84" t="s">
        <v>109</v>
      </c>
    </row>
    <row r="85" spans="2:22" ht="15.5" x14ac:dyDescent="0.35">
      <c r="C85" t="s">
        <v>110</v>
      </c>
    </row>
    <row r="86" spans="2:22" ht="15.5" x14ac:dyDescent="0.35">
      <c r="C86" t="s">
        <v>20</v>
      </c>
      <c r="D86" s="5">
        <v>44035298327</v>
      </c>
      <c r="E86" s="5">
        <v>135656927677</v>
      </c>
      <c r="F86" s="5">
        <v>78055614800</v>
      </c>
      <c r="G86" s="5">
        <v>35827484583</v>
      </c>
      <c r="I86" s="5">
        <v>78055614800</v>
      </c>
      <c r="J86" s="5">
        <v>134715661900</v>
      </c>
      <c r="K86" s="5">
        <v>59308528351</v>
      </c>
      <c r="L86" s="5">
        <v>31460705440</v>
      </c>
      <c r="M86" s="5">
        <v>7857725879</v>
      </c>
      <c r="N86" s="5">
        <v>6385676630</v>
      </c>
      <c r="O86" s="5">
        <v>9061249785</v>
      </c>
      <c r="P86" s="5">
        <v>13847752415</v>
      </c>
      <c r="Q86" s="5">
        <v>37655428227</v>
      </c>
      <c r="R86" s="5">
        <v>81943695230</v>
      </c>
      <c r="S86" s="5">
        <v>79077769173</v>
      </c>
      <c r="T86" s="5">
        <v>11183265757</v>
      </c>
      <c r="U86" s="5">
        <v>22064952933</v>
      </c>
      <c r="V86" s="5">
        <v>4830620296</v>
      </c>
    </row>
    <row r="87" spans="2:22" ht="15.5" x14ac:dyDescent="0.35">
      <c r="C87" t="s">
        <v>112</v>
      </c>
      <c r="D87" s="5">
        <v>280516108464</v>
      </c>
      <c r="E87" s="5">
        <v>260489007253</v>
      </c>
      <c r="F87" s="5">
        <v>268246909790</v>
      </c>
      <c r="G87" s="5">
        <v>276248965928</v>
      </c>
      <c r="I87" s="5">
        <v>268246909790</v>
      </c>
      <c r="J87" s="5">
        <v>272429656997</v>
      </c>
      <c r="K87" s="5">
        <v>235189880279</v>
      </c>
      <c r="L87" s="5">
        <v>258798821519</v>
      </c>
      <c r="M87" s="5">
        <v>210521928081</v>
      </c>
      <c r="N87" s="5">
        <v>133349315210</v>
      </c>
      <c r="O87" s="5">
        <v>186724518095</v>
      </c>
      <c r="P87" s="5">
        <v>181656120527</v>
      </c>
      <c r="Q87" s="5">
        <v>163059402738</v>
      </c>
      <c r="R87" s="5">
        <v>140787755425</v>
      </c>
      <c r="S87" s="5">
        <v>129800936440</v>
      </c>
      <c r="T87" s="5">
        <v>155207372816</v>
      </c>
      <c r="U87" s="5">
        <v>149489077080</v>
      </c>
      <c r="V87" s="5">
        <v>123773665713</v>
      </c>
    </row>
    <row r="88" spans="2:22" ht="15.5" x14ac:dyDescent="0.35">
      <c r="C88" t="s">
        <v>114</v>
      </c>
      <c r="D88" s="5">
        <v>2111464995</v>
      </c>
      <c r="E88" s="5">
        <v>1531081672</v>
      </c>
      <c r="F88" s="5">
        <v>1463046035</v>
      </c>
      <c r="G88" s="5">
        <v>2416423345</v>
      </c>
      <c r="I88" s="5">
        <v>1463046035</v>
      </c>
      <c r="J88" s="5">
        <v>1440415059</v>
      </c>
      <c r="K88" s="5">
        <v>1612633894</v>
      </c>
      <c r="L88" s="5">
        <v>4193634560</v>
      </c>
      <c r="M88" s="5">
        <v>688839319</v>
      </c>
      <c r="N88" s="5">
        <v>374505905</v>
      </c>
      <c r="O88" s="5">
        <v>1547012602</v>
      </c>
      <c r="P88" s="5">
        <v>2027963590</v>
      </c>
      <c r="Q88" s="5">
        <v>1227906772</v>
      </c>
      <c r="R88" s="5">
        <v>1582312893</v>
      </c>
      <c r="S88" s="5">
        <v>1283012880</v>
      </c>
      <c r="T88" s="5">
        <v>1385910566</v>
      </c>
      <c r="U88" s="5">
        <v>554651526</v>
      </c>
      <c r="V88" s="5">
        <v>348379979</v>
      </c>
    </row>
    <row r="89" spans="2:22" ht="15.5" x14ac:dyDescent="0.35">
      <c r="C89" t="s">
        <v>113</v>
      </c>
    </row>
    <row r="90" spans="2:22" ht="15.5" x14ac:dyDescent="0.35">
      <c r="C90" t="s">
        <v>115</v>
      </c>
      <c r="D90" s="5">
        <v>280516108464</v>
      </c>
      <c r="E90" s="5">
        <v>260489007253</v>
      </c>
      <c r="F90" s="5">
        <v>268246909790</v>
      </c>
      <c r="G90" s="5">
        <v>276248965928</v>
      </c>
      <c r="I90" s="5">
        <v>268246909790</v>
      </c>
      <c r="J90" s="5">
        <v>272429656997</v>
      </c>
      <c r="K90" s="5">
        <v>235189880279</v>
      </c>
      <c r="L90" s="5">
        <v>258798821519</v>
      </c>
      <c r="M90" s="5">
        <v>210521928081</v>
      </c>
      <c r="N90" s="5">
        <v>133349315210</v>
      </c>
      <c r="O90" s="5">
        <v>186724518095</v>
      </c>
      <c r="P90" s="5">
        <v>181656120527</v>
      </c>
      <c r="Q90" s="5">
        <v>163059402738</v>
      </c>
      <c r="R90" s="5">
        <v>140787755425</v>
      </c>
      <c r="S90" s="5">
        <v>129800936440</v>
      </c>
      <c r="T90" s="5">
        <v>155207372816</v>
      </c>
      <c r="U90" s="5">
        <v>149489077080</v>
      </c>
      <c r="V90" s="5">
        <v>123773665713</v>
      </c>
    </row>
    <row r="91" spans="2:22" ht="15.5" x14ac:dyDescent="0.35">
      <c r="C91" t="s">
        <v>117</v>
      </c>
      <c r="D91" s="5">
        <v>7204186673</v>
      </c>
      <c r="E91" s="5">
        <v>6536687867</v>
      </c>
      <c r="F91" s="5">
        <v>3264500860</v>
      </c>
      <c r="G91" s="5">
        <v>3641171280</v>
      </c>
      <c r="I91" s="5">
        <v>3264500860</v>
      </c>
      <c r="J91" s="5">
        <v>5199298514</v>
      </c>
      <c r="K91" s="5">
        <v>4560825497</v>
      </c>
      <c r="L91" s="5">
        <v>2737651977</v>
      </c>
      <c r="M91" s="5">
        <v>2151927721</v>
      </c>
      <c r="N91" s="5">
        <v>2064001174</v>
      </c>
      <c r="O91" s="5">
        <v>2197814639</v>
      </c>
      <c r="P91" s="5">
        <v>6107145013</v>
      </c>
      <c r="Q91" s="5">
        <v>5923714005</v>
      </c>
      <c r="R91" s="5">
        <v>3861256134</v>
      </c>
      <c r="S91" s="5">
        <v>2643738128</v>
      </c>
      <c r="T91" s="5">
        <v>6867043399</v>
      </c>
      <c r="U91" s="5">
        <v>9494896000</v>
      </c>
      <c r="V91" s="5">
        <v>9071355327</v>
      </c>
    </row>
    <row r="92" spans="2:22" ht="15.5" x14ac:dyDescent="0.35">
      <c r="C92" t="s">
        <v>118</v>
      </c>
      <c r="D92" s="5">
        <v>7204186673</v>
      </c>
      <c r="E92" s="5">
        <v>6536687867</v>
      </c>
      <c r="F92" s="5">
        <v>3264500860</v>
      </c>
      <c r="G92" s="5">
        <v>3641171280</v>
      </c>
      <c r="I92" s="5">
        <v>3264500860</v>
      </c>
      <c r="J92" s="5">
        <v>5199298514</v>
      </c>
      <c r="K92" s="5">
        <v>4560825497</v>
      </c>
      <c r="L92" s="5">
        <v>2737651977</v>
      </c>
      <c r="M92" s="5">
        <v>2151927721</v>
      </c>
      <c r="N92" s="5">
        <v>2064001174</v>
      </c>
      <c r="O92" s="5">
        <v>2197814639</v>
      </c>
      <c r="P92" s="5">
        <v>6107145013</v>
      </c>
      <c r="Q92" s="5">
        <v>5923714005</v>
      </c>
      <c r="R92" s="5">
        <v>3861256134</v>
      </c>
      <c r="S92" s="5">
        <v>2643738128</v>
      </c>
      <c r="T92" s="5">
        <v>6867043399</v>
      </c>
      <c r="U92" s="5">
        <v>9494896000</v>
      </c>
      <c r="V92" s="5">
        <v>9071355327</v>
      </c>
    </row>
    <row r="93" spans="2:22" ht="15.5" x14ac:dyDescent="0.35">
      <c r="C93" t="s">
        <v>119</v>
      </c>
      <c r="D93" s="5">
        <v>405189458833</v>
      </c>
      <c r="E93" s="5">
        <v>402363228742</v>
      </c>
      <c r="F93" s="5">
        <v>390763862032</v>
      </c>
      <c r="G93" s="5">
        <v>387812127420</v>
      </c>
      <c r="I93" s="5">
        <v>390763862032</v>
      </c>
      <c r="J93" s="5">
        <v>415890184698</v>
      </c>
      <c r="K93" s="5">
        <v>473530726829</v>
      </c>
      <c r="L93" s="5">
        <v>407738426841</v>
      </c>
      <c r="M93" s="5">
        <v>403776234530</v>
      </c>
      <c r="N93" s="5">
        <v>312720158801</v>
      </c>
      <c r="O93" s="5">
        <v>377983071715</v>
      </c>
      <c r="P93" s="5">
        <v>401013894606</v>
      </c>
      <c r="Q93" s="5">
        <v>307146034639</v>
      </c>
      <c r="R93" s="5">
        <v>257876714813</v>
      </c>
      <c r="S93" s="5">
        <v>257245352175</v>
      </c>
      <c r="T93" s="5">
        <v>277036263109</v>
      </c>
      <c r="U93" s="5">
        <v>246536587191</v>
      </c>
      <c r="V93" s="5">
        <v>197480497754</v>
      </c>
    </row>
    <row r="94" spans="2:22" ht="15.5" x14ac:dyDescent="0.35">
      <c r="C94" t="s">
        <v>97</v>
      </c>
      <c r="D94" s="5">
        <v>261879409940</v>
      </c>
      <c r="E94" s="5">
        <v>261879409940</v>
      </c>
      <c r="F94" s="5">
        <v>261879409940</v>
      </c>
      <c r="G94" s="5">
        <v>232466819583</v>
      </c>
      <c r="I94" s="5">
        <v>261879409940</v>
      </c>
      <c r="J94" s="5">
        <v>366864899512</v>
      </c>
      <c r="K94" s="5">
        <v>375893275461</v>
      </c>
      <c r="L94" s="5">
        <v>238017251919</v>
      </c>
      <c r="M94" s="5">
        <v>235010050419</v>
      </c>
      <c r="N94" s="5">
        <v>227347732491</v>
      </c>
      <c r="O94" s="5">
        <v>223740652491</v>
      </c>
      <c r="P94" s="5">
        <v>222623807593</v>
      </c>
      <c r="Q94" s="5">
        <v>220894302695</v>
      </c>
      <c r="R94" s="5">
        <v>210102752900</v>
      </c>
      <c r="S94" s="5">
        <v>204146212900</v>
      </c>
      <c r="T94" s="5">
        <v>192284732900</v>
      </c>
    </row>
    <row r="95" spans="2:22" ht="15.5" x14ac:dyDescent="0.35">
      <c r="C95" t="s">
        <v>120</v>
      </c>
      <c r="D95" s="5">
        <v>776823529064</v>
      </c>
      <c r="E95" s="5">
        <v>850650605240</v>
      </c>
      <c r="F95" s="5">
        <v>762174873749</v>
      </c>
      <c r="G95" s="5">
        <v>727905905455</v>
      </c>
      <c r="I95" s="5">
        <v>762174873749</v>
      </c>
      <c r="J95" s="5">
        <v>846217763932</v>
      </c>
      <c r="K95" s="5">
        <v>790910037577</v>
      </c>
      <c r="L95" s="5">
        <v>719679016570</v>
      </c>
      <c r="M95" s="5">
        <v>643891066337</v>
      </c>
      <c r="N95" s="5">
        <v>468643906952</v>
      </c>
      <c r="O95" s="5">
        <v>588364013036</v>
      </c>
      <c r="P95" s="5">
        <v>633450427483</v>
      </c>
      <c r="Q95" s="5">
        <v>540253003059</v>
      </c>
      <c r="R95" s="5">
        <v>495059194797</v>
      </c>
      <c r="S95" s="5">
        <v>486854779901</v>
      </c>
      <c r="T95" s="5">
        <v>473233666879</v>
      </c>
      <c r="U95" s="5">
        <v>470700319443</v>
      </c>
      <c r="V95" s="5">
        <v>363072427591</v>
      </c>
    </row>
    <row r="96" spans="2:22" ht="15.5" x14ac:dyDescent="0.35">
      <c r="C96" t="s">
        <v>121</v>
      </c>
    </row>
    <row r="97" spans="3:22" ht="15.5" x14ac:dyDescent="0.35">
      <c r="C97" t="s">
        <v>128</v>
      </c>
      <c r="D97" s="5">
        <v>755918675190</v>
      </c>
      <c r="E97" s="5">
        <v>760374301221</v>
      </c>
      <c r="F97" s="5">
        <v>762110585911</v>
      </c>
      <c r="G97" s="5">
        <v>699778992243</v>
      </c>
      <c r="I97" s="5">
        <v>762110585911</v>
      </c>
      <c r="J97" s="5">
        <v>747427235209</v>
      </c>
      <c r="K97" s="5">
        <v>762822444949</v>
      </c>
      <c r="L97" s="5">
        <v>605332720525</v>
      </c>
      <c r="M97" s="5">
        <v>630320826138</v>
      </c>
      <c r="N97" s="5">
        <v>572881367391</v>
      </c>
      <c r="O97" s="5">
        <v>598613587657</v>
      </c>
      <c r="P97" s="5">
        <v>620925458436</v>
      </c>
      <c r="Q97" s="5">
        <v>612269752830</v>
      </c>
      <c r="R97" s="5">
        <v>426541826616</v>
      </c>
      <c r="S97" s="5">
        <v>420117559089</v>
      </c>
      <c r="T97" s="5">
        <v>411139069488</v>
      </c>
      <c r="U97" s="5">
        <v>290814364735</v>
      </c>
      <c r="V97" s="5">
        <v>309106312317</v>
      </c>
    </row>
    <row r="98" spans="3:22" ht="15.5" x14ac:dyDescent="0.35">
      <c r="C98" t="s">
        <v>132</v>
      </c>
      <c r="D98" s="5">
        <v>14501843656</v>
      </c>
      <c r="E98" s="5">
        <v>14456272860</v>
      </c>
      <c r="F98" s="5">
        <v>14502602064</v>
      </c>
      <c r="G98" s="5">
        <v>12838008213</v>
      </c>
      <c r="I98" s="5">
        <v>14502602064</v>
      </c>
      <c r="J98" s="5">
        <v>14484792119</v>
      </c>
      <c r="K98" s="5">
        <v>12457984579</v>
      </c>
      <c r="L98" s="5">
        <v>10776335119</v>
      </c>
      <c r="M98" s="5">
        <v>8659406026</v>
      </c>
      <c r="N98" s="5">
        <v>4912786747</v>
      </c>
      <c r="O98" s="5">
        <v>9049905640</v>
      </c>
      <c r="P98" s="5">
        <v>8377735800</v>
      </c>
    </row>
    <row r="99" spans="3:22" ht="15.5" x14ac:dyDescent="0.35">
      <c r="C99" t="s">
        <v>122</v>
      </c>
      <c r="D99" s="5">
        <v>6943988299</v>
      </c>
      <c r="E99" s="5">
        <v>6389174167</v>
      </c>
      <c r="F99" s="5">
        <v>6230953700</v>
      </c>
      <c r="G99" s="5">
        <v>7911253075</v>
      </c>
      <c r="I99" s="5">
        <v>6230953700</v>
      </c>
      <c r="J99" s="5">
        <v>5970955323</v>
      </c>
      <c r="K99" s="5">
        <v>4420153825</v>
      </c>
      <c r="L99" s="5">
        <v>4461902202</v>
      </c>
      <c r="M99" s="5">
        <v>1327470005</v>
      </c>
      <c r="N99" s="5">
        <v>151209117</v>
      </c>
      <c r="R99" s="5">
        <v>1975694305</v>
      </c>
      <c r="S99" s="5">
        <v>3149655639</v>
      </c>
      <c r="T99" s="5">
        <v>4985279855</v>
      </c>
      <c r="U99" s="5">
        <v>2372825000</v>
      </c>
    </row>
    <row r="100" spans="3:22" ht="15.5" x14ac:dyDescent="0.35">
      <c r="C100" t="s">
        <v>125</v>
      </c>
      <c r="D100" s="5">
        <v>29114278296</v>
      </c>
      <c r="E100" s="5">
        <v>24630572818</v>
      </c>
      <c r="F100" s="5">
        <v>29006988640</v>
      </c>
      <c r="G100" s="5">
        <v>24452389431</v>
      </c>
      <c r="I100" s="5">
        <v>29006988640</v>
      </c>
      <c r="J100" s="5">
        <v>26895681298</v>
      </c>
      <c r="K100" s="5">
        <v>25883946445</v>
      </c>
      <c r="L100" s="5">
        <v>15341258674</v>
      </c>
      <c r="M100" s="5">
        <v>15676024309</v>
      </c>
      <c r="N100" s="5">
        <v>28644613835</v>
      </c>
      <c r="O100" s="5">
        <v>21831619742</v>
      </c>
      <c r="P100" s="5">
        <v>16591641364</v>
      </c>
      <c r="Q100" s="5">
        <v>15890166011</v>
      </c>
      <c r="R100" s="5">
        <v>5329659254</v>
      </c>
      <c r="S100" s="5">
        <v>936935067</v>
      </c>
      <c r="U100" s="5">
        <v>19374236153</v>
      </c>
      <c r="V100" s="5">
        <v>13934944588</v>
      </c>
    </row>
    <row r="101" spans="3:22" ht="15.5" x14ac:dyDescent="0.35">
      <c r="C101" t="s">
        <v>390</v>
      </c>
      <c r="N101" s="5">
        <v>7607811391</v>
      </c>
      <c r="O101" s="5">
        <v>8482051140</v>
      </c>
      <c r="Q101" s="5">
        <v>3088078283</v>
      </c>
      <c r="R101" s="5">
        <v>4470168889</v>
      </c>
      <c r="S101" s="5">
        <v>4463819484</v>
      </c>
    </row>
    <row r="102" spans="3:22" ht="15.5" x14ac:dyDescent="0.35">
      <c r="C102" t="s">
        <v>133</v>
      </c>
      <c r="D102" s="5">
        <v>839769988002</v>
      </c>
      <c r="E102" s="5">
        <v>861996526731</v>
      </c>
      <c r="F102" s="5">
        <v>855887063174</v>
      </c>
      <c r="G102" s="5">
        <v>766943408530</v>
      </c>
      <c r="I102" s="5">
        <v>855887063174</v>
      </c>
      <c r="J102" s="5">
        <v>824040535200</v>
      </c>
      <c r="K102" s="5">
        <v>832265306381</v>
      </c>
      <c r="L102" s="5">
        <v>685600671413</v>
      </c>
      <c r="M102" s="5">
        <v>724520031146</v>
      </c>
      <c r="N102" s="5">
        <v>650432963473</v>
      </c>
      <c r="O102" s="5">
        <v>677548317589</v>
      </c>
      <c r="P102" s="5">
        <v>678926571637</v>
      </c>
      <c r="Q102" s="5">
        <v>648545792303</v>
      </c>
      <c r="R102" s="5">
        <v>443082492565</v>
      </c>
      <c r="S102" s="5">
        <v>431762573369</v>
      </c>
      <c r="T102" s="5">
        <v>432718988001</v>
      </c>
      <c r="U102" s="5">
        <v>342865943540</v>
      </c>
      <c r="V102" s="5">
        <v>341566292340</v>
      </c>
    </row>
    <row r="103" spans="3:22" ht="15.5" x14ac:dyDescent="0.35">
      <c r="C103" t="s">
        <v>134</v>
      </c>
      <c r="D103" s="5">
        <v>1616593517066</v>
      </c>
      <c r="E103" s="5">
        <v>1712647131971</v>
      </c>
      <c r="F103" s="5">
        <v>1618061936923</v>
      </c>
      <c r="G103" s="5">
        <v>1494849313985</v>
      </c>
      <c r="I103" s="5">
        <v>1618061936923</v>
      </c>
      <c r="J103" s="5">
        <v>1670258299132</v>
      </c>
      <c r="K103" s="5">
        <v>1623175343958</v>
      </c>
      <c r="L103" s="5">
        <v>1405279687983</v>
      </c>
      <c r="M103" s="5">
        <v>1368411097483</v>
      </c>
      <c r="N103" s="5">
        <v>1119076870425</v>
      </c>
      <c r="O103" s="5">
        <v>1265912330625</v>
      </c>
      <c r="P103" s="5">
        <v>1312376999120</v>
      </c>
      <c r="Q103" s="5">
        <v>1188798795362</v>
      </c>
      <c r="R103" s="5">
        <v>938141687362</v>
      </c>
      <c r="S103" s="5">
        <v>918617353270</v>
      </c>
      <c r="T103" s="5">
        <v>905952654880</v>
      </c>
      <c r="U103" s="5">
        <v>813566262983</v>
      </c>
      <c r="V103" s="5">
        <v>704638719931</v>
      </c>
    </row>
    <row r="104" spans="3:22" ht="15.5" x14ac:dyDescent="0.35">
      <c r="C104" t="s">
        <v>135</v>
      </c>
    </row>
    <row r="105" spans="3:22" ht="15.5" x14ac:dyDescent="0.35">
      <c r="C105" t="s">
        <v>136</v>
      </c>
    </row>
    <row r="106" spans="3:22" ht="15.5" x14ac:dyDescent="0.35">
      <c r="C106" t="s">
        <v>137</v>
      </c>
      <c r="D106" s="5">
        <v>496464030395</v>
      </c>
      <c r="E106" s="5">
        <v>507360189495</v>
      </c>
      <c r="F106" s="5">
        <v>447965743270</v>
      </c>
      <c r="G106" s="5">
        <v>432110089930</v>
      </c>
      <c r="I106" s="5">
        <v>447965743270</v>
      </c>
      <c r="J106" s="5">
        <v>427378159220</v>
      </c>
      <c r="K106" s="5">
        <v>384885378906</v>
      </c>
      <c r="L106" s="5">
        <v>438159156686</v>
      </c>
      <c r="M106" s="5">
        <v>419979414846</v>
      </c>
      <c r="N106" s="5">
        <v>291939087063</v>
      </c>
      <c r="O106" s="5">
        <v>293371404511</v>
      </c>
      <c r="P106" s="5">
        <v>352222592938</v>
      </c>
      <c r="Q106" s="5">
        <v>172769473994</v>
      </c>
      <c r="R106" s="5">
        <v>64455224010</v>
      </c>
      <c r="S106" s="5">
        <v>110875174192</v>
      </c>
      <c r="T106" s="5">
        <v>341138663265</v>
      </c>
      <c r="U106" s="5">
        <v>711342620424</v>
      </c>
      <c r="V106" s="5">
        <v>586864087595</v>
      </c>
    </row>
    <row r="107" spans="3:22" ht="15.5" x14ac:dyDescent="0.35">
      <c r="C107" t="s">
        <v>391</v>
      </c>
      <c r="D107" s="5">
        <v>320444063928</v>
      </c>
      <c r="E107" s="5">
        <v>301259637866</v>
      </c>
      <c r="F107" s="5">
        <v>299641574872</v>
      </c>
      <c r="G107" s="5">
        <v>275792014347</v>
      </c>
      <c r="I107" s="5">
        <v>299641574872</v>
      </c>
      <c r="J107" s="5">
        <v>280250000000</v>
      </c>
      <c r="K107" s="5">
        <v>233107265860</v>
      </c>
      <c r="L107" s="5">
        <v>286928641307</v>
      </c>
      <c r="M107" s="5">
        <v>240073651296</v>
      </c>
      <c r="N107" s="5">
        <v>209479492867</v>
      </c>
      <c r="O107" s="5">
        <v>142527444596</v>
      </c>
      <c r="P107" s="5">
        <v>140000000000</v>
      </c>
      <c r="Q107" s="5">
        <v>58500000000</v>
      </c>
      <c r="S107" s="5">
        <v>60000000000</v>
      </c>
      <c r="T107" s="5">
        <v>28723921572</v>
      </c>
      <c r="U107" s="5">
        <v>121972270505</v>
      </c>
      <c r="V107" s="5">
        <v>116554756002</v>
      </c>
    </row>
    <row r="108" spans="3:22" ht="15.5" x14ac:dyDescent="0.35">
      <c r="C108" t="s">
        <v>139</v>
      </c>
    </row>
    <row r="109" spans="3:22" ht="15.5" x14ac:dyDescent="0.35">
      <c r="C109" t="s">
        <v>140</v>
      </c>
      <c r="D109" s="5">
        <v>117711439350</v>
      </c>
      <c r="E109" s="5">
        <v>127616644039</v>
      </c>
      <c r="F109" s="5">
        <v>88774091902</v>
      </c>
      <c r="G109" s="5">
        <v>98004306442</v>
      </c>
      <c r="I109" s="5">
        <v>88774091902</v>
      </c>
      <c r="J109" s="5">
        <v>103892183430</v>
      </c>
      <c r="K109" s="5">
        <v>100755130454</v>
      </c>
      <c r="L109" s="5">
        <v>115134470827</v>
      </c>
      <c r="M109" s="5">
        <v>121986844808</v>
      </c>
      <c r="N109" s="5">
        <v>66627357962</v>
      </c>
      <c r="O109" s="5">
        <v>94305515702</v>
      </c>
      <c r="P109" s="5">
        <v>116141229811</v>
      </c>
      <c r="Q109" s="5">
        <v>56003016773</v>
      </c>
      <c r="R109" s="5">
        <v>53831390760</v>
      </c>
      <c r="S109" s="5">
        <v>36870422158</v>
      </c>
      <c r="T109" s="5">
        <v>283879676723</v>
      </c>
      <c r="U109" s="5">
        <v>580807405286</v>
      </c>
      <c r="V109" s="5">
        <v>463277390096</v>
      </c>
    </row>
    <row r="110" spans="3:22" ht="15.5" x14ac:dyDescent="0.35">
      <c r="C110" t="s">
        <v>141</v>
      </c>
    </row>
    <row r="111" spans="3:22" ht="15.5" x14ac:dyDescent="0.35">
      <c r="C111" t="s">
        <v>142</v>
      </c>
    </row>
    <row r="112" spans="3:22" ht="15.5" x14ac:dyDescent="0.35">
      <c r="C112" t="s">
        <v>144</v>
      </c>
      <c r="D112" s="5">
        <v>10977515355</v>
      </c>
      <c r="E112" s="5">
        <v>8171948164</v>
      </c>
      <c r="F112" s="5">
        <v>6949768086</v>
      </c>
      <c r="G112" s="5">
        <v>7418721393</v>
      </c>
      <c r="I112" s="5">
        <v>6949768086</v>
      </c>
      <c r="J112" s="5">
        <v>10836711133</v>
      </c>
      <c r="K112" s="5">
        <v>9741471084</v>
      </c>
      <c r="L112" s="5">
        <v>6656502355</v>
      </c>
      <c r="M112" s="5">
        <v>5007111118</v>
      </c>
      <c r="N112" s="5">
        <v>3856645117</v>
      </c>
      <c r="O112" s="5">
        <v>5136004497</v>
      </c>
      <c r="P112" s="5">
        <v>5013873091</v>
      </c>
      <c r="Q112" s="5">
        <v>4914932535</v>
      </c>
      <c r="R112" s="5">
        <v>3466328934</v>
      </c>
      <c r="S112" s="5">
        <v>3816098200</v>
      </c>
      <c r="T112" s="5">
        <v>5493567647</v>
      </c>
      <c r="U112" s="5">
        <v>2924831711</v>
      </c>
      <c r="V112" s="5">
        <v>2986787433</v>
      </c>
    </row>
    <row r="113" spans="3:22" ht="15.5" x14ac:dyDescent="0.35">
      <c r="C113" t="s">
        <v>143</v>
      </c>
      <c r="D113" s="5">
        <v>9695221390</v>
      </c>
      <c r="E113" s="5">
        <v>35944418025</v>
      </c>
      <c r="F113" s="5">
        <v>18014547698</v>
      </c>
      <c r="G113" s="5">
        <v>19328793010</v>
      </c>
      <c r="I113" s="5">
        <v>18014547698</v>
      </c>
      <c r="J113" s="5">
        <v>5445352327</v>
      </c>
      <c r="K113" s="5">
        <v>19352478340</v>
      </c>
      <c r="L113" s="5">
        <v>4798851751</v>
      </c>
      <c r="M113" s="5">
        <v>8739727419</v>
      </c>
      <c r="N113" s="5">
        <v>3723044125</v>
      </c>
      <c r="O113" s="5">
        <v>5562783928</v>
      </c>
      <c r="P113" s="5">
        <v>5630579354</v>
      </c>
      <c r="Q113" s="5">
        <v>4180688031</v>
      </c>
      <c r="R113" s="5">
        <v>5575191423</v>
      </c>
      <c r="S113" s="5">
        <v>8905640954</v>
      </c>
      <c r="T113" s="5">
        <v>21543381625</v>
      </c>
      <c r="U113" s="5">
        <v>4654683196</v>
      </c>
      <c r="V113" s="5">
        <v>3696774085</v>
      </c>
    </row>
    <row r="114" spans="3:22" ht="15.5" x14ac:dyDescent="0.35">
      <c r="C114" t="s">
        <v>145</v>
      </c>
    </row>
    <row r="115" spans="3:22" ht="15.5" x14ac:dyDescent="0.35">
      <c r="C115" t="s">
        <v>146</v>
      </c>
      <c r="D115" s="5">
        <v>2540000000</v>
      </c>
      <c r="E115" s="5">
        <v>2540000000</v>
      </c>
      <c r="F115" s="5">
        <v>2540000000</v>
      </c>
      <c r="G115" s="5">
        <v>7820000000</v>
      </c>
      <c r="I115" s="5">
        <v>2540000000</v>
      </c>
      <c r="J115" s="5">
        <v>7820000000</v>
      </c>
      <c r="K115" s="5">
        <v>15350000000</v>
      </c>
      <c r="L115" s="5">
        <v>8920983606</v>
      </c>
      <c r="N115" s="5">
        <v>9020066000</v>
      </c>
      <c r="O115" s="5">
        <v>114921066000</v>
      </c>
      <c r="P115" s="5">
        <v>141540000000</v>
      </c>
      <c r="Q115" s="5">
        <v>178650000000</v>
      </c>
    </row>
    <row r="116" spans="3:22" ht="15.5" x14ac:dyDescent="0.35">
      <c r="C116" t="s">
        <v>151</v>
      </c>
      <c r="G116" s="5">
        <v>536102183</v>
      </c>
      <c r="J116" s="5">
        <v>321382025</v>
      </c>
      <c r="L116" s="5">
        <v>1208792976</v>
      </c>
      <c r="O116" s="5">
        <v>251506407</v>
      </c>
      <c r="U116" s="5">
        <v>149205181</v>
      </c>
    </row>
    <row r="117" spans="3:22" ht="15.5" x14ac:dyDescent="0.35">
      <c r="C117" t="s">
        <v>2316</v>
      </c>
      <c r="D117" s="5">
        <v>8211525399</v>
      </c>
      <c r="E117" s="5">
        <v>8211525399</v>
      </c>
      <c r="F117" s="5">
        <v>8211525399</v>
      </c>
      <c r="G117" s="5">
        <v>8876578603</v>
      </c>
      <c r="I117" s="5">
        <v>8211525399</v>
      </c>
      <c r="J117" s="5">
        <v>15876193603</v>
      </c>
      <c r="K117" s="5">
        <v>13039160023</v>
      </c>
      <c r="L117" s="5">
        <v>14013496453</v>
      </c>
      <c r="M117" s="5">
        <v>18287270000</v>
      </c>
      <c r="Q117" s="5">
        <v>27890668800</v>
      </c>
    </row>
    <row r="118" spans="3:22" ht="15.5" x14ac:dyDescent="0.35">
      <c r="C118" t="s">
        <v>152</v>
      </c>
      <c r="D118" s="5">
        <v>35395150929</v>
      </c>
      <c r="E118" s="5">
        <v>32710598875</v>
      </c>
      <c r="F118" s="5">
        <v>32709361974</v>
      </c>
      <c r="G118" s="5">
        <v>26896050117</v>
      </c>
      <c r="I118" s="5">
        <v>32709361974</v>
      </c>
      <c r="J118" s="5">
        <v>22461281297</v>
      </c>
      <c r="K118" s="5">
        <v>17834507063</v>
      </c>
      <c r="L118" s="5">
        <v>18651328571</v>
      </c>
      <c r="M118" s="5">
        <v>40474070336</v>
      </c>
      <c r="N118" s="5">
        <v>7506506407</v>
      </c>
      <c r="O118" s="5">
        <v>42511745706</v>
      </c>
      <c r="P118" s="5">
        <v>82033060512</v>
      </c>
      <c r="Q118" s="5">
        <v>47867480003</v>
      </c>
      <c r="T118" s="5">
        <v>112205132</v>
      </c>
      <c r="U118" s="5">
        <v>428778200</v>
      </c>
    </row>
    <row r="119" spans="3:22" ht="15.5" x14ac:dyDescent="0.35">
      <c r="C119" t="s">
        <v>153</v>
      </c>
      <c r="D119" s="5">
        <v>113999210135</v>
      </c>
      <c r="E119" s="5">
        <v>115636203006</v>
      </c>
      <c r="F119" s="5">
        <v>117579237422</v>
      </c>
      <c r="G119" s="5">
        <v>106286982327</v>
      </c>
      <c r="I119" s="5">
        <v>117579237422</v>
      </c>
      <c r="J119" s="5">
        <v>125932910796</v>
      </c>
      <c r="K119" s="5">
        <v>122314914640</v>
      </c>
      <c r="L119" s="5">
        <v>118376242169</v>
      </c>
      <c r="M119" s="5">
        <v>130824037064</v>
      </c>
      <c r="N119" s="5">
        <v>127103692000</v>
      </c>
      <c r="O119" s="5">
        <v>211513101407</v>
      </c>
      <c r="P119" s="5">
        <v>222118932000</v>
      </c>
      <c r="Q119" s="5">
        <v>295352627800</v>
      </c>
      <c r="R119" s="5">
        <v>59361483000</v>
      </c>
      <c r="S119" s="5">
        <v>47212980000</v>
      </c>
      <c r="T119" s="5">
        <v>20476408096</v>
      </c>
      <c r="U119" s="5">
        <v>12042936181</v>
      </c>
      <c r="V119" s="5">
        <v>7779824902</v>
      </c>
    </row>
    <row r="120" spans="3:22" ht="15.5" x14ac:dyDescent="0.35">
      <c r="C120" t="s">
        <v>154</v>
      </c>
      <c r="D120" s="5">
        <v>113999210135</v>
      </c>
      <c r="E120" s="5">
        <v>115636203006</v>
      </c>
      <c r="F120" s="5">
        <v>117579237422</v>
      </c>
      <c r="G120" s="5">
        <v>106286982327</v>
      </c>
      <c r="I120" s="5">
        <v>117579237422</v>
      </c>
      <c r="J120" s="5">
        <v>125932910796</v>
      </c>
      <c r="K120" s="5">
        <v>122314914640</v>
      </c>
      <c r="L120" s="5">
        <v>118376242169</v>
      </c>
      <c r="M120" s="5">
        <v>130824037064</v>
      </c>
      <c r="N120" s="5">
        <v>127103692000</v>
      </c>
      <c r="O120" s="5">
        <v>211513101407</v>
      </c>
      <c r="P120" s="5">
        <v>222118932000</v>
      </c>
      <c r="Q120" s="5">
        <v>295352627800</v>
      </c>
      <c r="R120" s="5">
        <v>59361483000</v>
      </c>
      <c r="S120" s="5">
        <v>47212980000</v>
      </c>
      <c r="T120" s="5">
        <v>20476408096</v>
      </c>
      <c r="U120" s="5">
        <v>12042936181</v>
      </c>
      <c r="V120" s="5">
        <v>7779824902</v>
      </c>
    </row>
    <row r="121" spans="3:22" ht="15.5" x14ac:dyDescent="0.35">
      <c r="C121" t="s">
        <v>155</v>
      </c>
      <c r="T121" s="5">
        <v>835374096</v>
      </c>
    </row>
    <row r="122" spans="3:22" ht="15.5" x14ac:dyDescent="0.35">
      <c r="C122" t="s">
        <v>156</v>
      </c>
    </row>
    <row r="123" spans="3:22" ht="15.5" x14ac:dyDescent="0.35">
      <c r="C123" t="s">
        <v>157</v>
      </c>
      <c r="D123" s="5">
        <v>13014703585</v>
      </c>
      <c r="E123" s="5">
        <v>13014703585</v>
      </c>
      <c r="F123" s="5">
        <v>13014703585</v>
      </c>
      <c r="G123" s="5">
        <v>19793974464</v>
      </c>
      <c r="I123" s="5">
        <v>13014703585</v>
      </c>
      <c r="J123" s="5">
        <v>26333977709</v>
      </c>
      <c r="K123" s="5">
        <v>32578702306</v>
      </c>
      <c r="L123" s="5">
        <v>58544598169</v>
      </c>
      <c r="M123" s="5">
        <v>59006011064</v>
      </c>
      <c r="N123" s="5">
        <v>9020066000</v>
      </c>
      <c r="O123" s="5">
        <v>115172572407</v>
      </c>
      <c r="P123" s="5">
        <v>141540000000</v>
      </c>
      <c r="Q123" s="5">
        <v>206540668800</v>
      </c>
      <c r="U123" s="5">
        <v>149205181</v>
      </c>
    </row>
    <row r="124" spans="3:22" ht="15.5" x14ac:dyDescent="0.35">
      <c r="C124" t="s">
        <v>159</v>
      </c>
      <c r="D124" s="5">
        <v>610463240530</v>
      </c>
      <c r="E124" s="5">
        <v>622996392501</v>
      </c>
      <c r="F124" s="5">
        <v>565544980692</v>
      </c>
      <c r="G124" s="5">
        <v>538397072257</v>
      </c>
      <c r="I124" s="5">
        <v>565544980692</v>
      </c>
      <c r="J124" s="5">
        <v>553311070016</v>
      </c>
      <c r="K124" s="5">
        <v>507200293546</v>
      </c>
      <c r="L124" s="5">
        <v>556535398855</v>
      </c>
      <c r="M124" s="5">
        <v>550803451910</v>
      </c>
      <c r="N124" s="5">
        <v>419042779063</v>
      </c>
      <c r="O124" s="5">
        <v>504884505918</v>
      </c>
      <c r="P124" s="5">
        <v>574341524938</v>
      </c>
      <c r="Q124" s="5">
        <v>468122101794</v>
      </c>
      <c r="R124" s="5">
        <v>123816707010</v>
      </c>
      <c r="S124" s="5">
        <v>158088154192</v>
      </c>
      <c r="T124" s="5">
        <v>361615071361</v>
      </c>
      <c r="U124" s="5">
        <v>723385556605</v>
      </c>
      <c r="V124" s="5">
        <v>594643912497</v>
      </c>
    </row>
    <row r="125" spans="3:22" ht="15.5" x14ac:dyDescent="0.35">
      <c r="C125" t="s">
        <v>160</v>
      </c>
    </row>
    <row r="126" spans="3:22" ht="15.5" x14ac:dyDescent="0.35">
      <c r="C126" t="s">
        <v>161</v>
      </c>
      <c r="D126" s="5">
        <v>234375000000</v>
      </c>
      <c r="E126" s="5">
        <v>234375000000</v>
      </c>
      <c r="F126" s="5">
        <v>234375000000</v>
      </c>
      <c r="G126" s="5">
        <v>234375000000</v>
      </c>
      <c r="I126" s="5">
        <v>234375000000</v>
      </c>
      <c r="J126" s="5">
        <v>234375000000</v>
      </c>
      <c r="K126" s="5">
        <v>234375000000</v>
      </c>
      <c r="L126" s="5">
        <v>234375000000</v>
      </c>
      <c r="M126" s="5">
        <v>234375000000</v>
      </c>
      <c r="N126" s="5">
        <v>234375000000</v>
      </c>
      <c r="O126" s="5">
        <v>234375000000</v>
      </c>
      <c r="P126" s="5">
        <v>234375000000</v>
      </c>
      <c r="Q126" s="5">
        <v>234375000000</v>
      </c>
      <c r="R126" s="5">
        <v>234375000000</v>
      </c>
      <c r="S126" s="5">
        <v>234375000000</v>
      </c>
      <c r="T126" s="5">
        <v>187500000000</v>
      </c>
      <c r="U126" s="5">
        <v>15000000000</v>
      </c>
      <c r="V126" s="5">
        <v>15000000000</v>
      </c>
    </row>
    <row r="127" spans="3:22" ht="15.5" x14ac:dyDescent="0.35">
      <c r="C127" t="s">
        <v>162</v>
      </c>
      <c r="D127" s="5">
        <v>-58822113372</v>
      </c>
      <c r="E127" s="5">
        <v>-58822113372</v>
      </c>
      <c r="F127" s="5">
        <v>-58822113372</v>
      </c>
      <c r="G127" s="5">
        <v>-70088534847</v>
      </c>
      <c r="I127" s="5">
        <v>-58822113372</v>
      </c>
      <c r="J127" s="5">
        <v>-19353518497</v>
      </c>
      <c r="K127" s="5">
        <v>-19353518497</v>
      </c>
      <c r="L127" s="5">
        <v>12037418112</v>
      </c>
      <c r="M127" s="5">
        <v>12037418112</v>
      </c>
      <c r="N127" s="5">
        <v>12037418112</v>
      </c>
      <c r="O127" s="5">
        <v>12037418112</v>
      </c>
      <c r="P127" s="5">
        <v>12037418112</v>
      </c>
      <c r="Q127" s="5">
        <v>12037418112</v>
      </c>
      <c r="R127" s="5">
        <v>205467605037</v>
      </c>
      <c r="S127" s="5">
        <v>205467605037</v>
      </c>
    </row>
    <row r="128" spans="3:22" ht="15.5" x14ac:dyDescent="0.35">
      <c r="C128" t="s">
        <v>163</v>
      </c>
      <c r="D128" s="5">
        <v>406762727535</v>
      </c>
      <c r="E128" s="5">
        <v>490488620908</v>
      </c>
      <c r="F128" s="5">
        <v>455916748856</v>
      </c>
      <c r="G128" s="5">
        <v>422676542664</v>
      </c>
      <c r="I128" s="5">
        <v>455916748856</v>
      </c>
      <c r="J128" s="5">
        <v>370578013849</v>
      </c>
      <c r="K128" s="5">
        <v>358076843487</v>
      </c>
      <c r="L128" s="5">
        <v>301637362063</v>
      </c>
      <c r="M128" s="5">
        <v>250619206225</v>
      </c>
      <c r="N128" s="5">
        <v>157278901115</v>
      </c>
      <c r="O128" s="5">
        <v>220884339147</v>
      </c>
      <c r="P128" s="5">
        <v>201024502184</v>
      </c>
      <c r="Q128" s="5">
        <v>187308227193</v>
      </c>
      <c r="R128" s="5">
        <v>164379622415</v>
      </c>
      <c r="S128" s="5">
        <v>116540381141</v>
      </c>
      <c r="T128" s="5">
        <v>164552850619</v>
      </c>
      <c r="U128" s="5">
        <v>75180706378</v>
      </c>
      <c r="V128" s="5">
        <v>94994807434</v>
      </c>
    </row>
    <row r="129" spans="2:22" ht="15.5" x14ac:dyDescent="0.35">
      <c r="C129" t="s">
        <v>164</v>
      </c>
      <c r="D129" s="5">
        <v>45443576738</v>
      </c>
      <c r="E129" s="5">
        <v>38832889988</v>
      </c>
      <c r="F129" s="5">
        <v>38832889988</v>
      </c>
      <c r="G129" s="5">
        <v>38832889988</v>
      </c>
      <c r="I129" s="5">
        <v>38832889988</v>
      </c>
      <c r="J129" s="5">
        <v>34101231974</v>
      </c>
      <c r="K129" s="5">
        <v>28535913092</v>
      </c>
      <c r="L129" s="5">
        <v>24561890496</v>
      </c>
      <c r="M129" s="5">
        <v>21196962872</v>
      </c>
      <c r="N129" s="5">
        <v>21196962872</v>
      </c>
      <c r="O129" s="5">
        <v>18704903996</v>
      </c>
      <c r="P129" s="5">
        <v>14948851487</v>
      </c>
      <c r="Q129" s="5">
        <v>10308186526</v>
      </c>
      <c r="R129" s="5">
        <v>4884015539</v>
      </c>
    </row>
    <row r="130" spans="2:22" ht="15.5" x14ac:dyDescent="0.35">
      <c r="C130" t="s">
        <v>165</v>
      </c>
      <c r="D130" s="5">
        <v>361319150797</v>
      </c>
      <c r="E130" s="5">
        <v>451655730920</v>
      </c>
      <c r="F130" s="5">
        <v>417083858868</v>
      </c>
      <c r="G130" s="5">
        <v>383843652676</v>
      </c>
      <c r="I130" s="5">
        <v>417083858868</v>
      </c>
      <c r="J130" s="5">
        <v>336476781875</v>
      </c>
      <c r="K130" s="5">
        <v>329540930395</v>
      </c>
      <c r="L130" s="5">
        <v>277075471567</v>
      </c>
      <c r="M130" s="5">
        <v>229422243353</v>
      </c>
      <c r="N130" s="5">
        <v>136081938243</v>
      </c>
      <c r="O130" s="5">
        <v>202179435151</v>
      </c>
      <c r="P130" s="5">
        <v>186075650697</v>
      </c>
      <c r="Q130" s="5">
        <v>177000040667</v>
      </c>
      <c r="R130" s="5">
        <v>159495606876</v>
      </c>
    </row>
    <row r="131" spans="2:22" ht="15.5" x14ac:dyDescent="0.35">
      <c r="C131" t="s">
        <v>166</v>
      </c>
      <c r="D131" s="5">
        <v>406762727535</v>
      </c>
      <c r="E131" s="5">
        <v>490488620908</v>
      </c>
      <c r="F131" s="5">
        <v>455916748856</v>
      </c>
      <c r="G131" s="5">
        <v>422676542664</v>
      </c>
      <c r="I131" s="5">
        <v>455916748856</v>
      </c>
      <c r="J131" s="5">
        <v>370578013849</v>
      </c>
      <c r="K131" s="5">
        <v>358076843487</v>
      </c>
      <c r="L131" s="5">
        <v>301637362063</v>
      </c>
      <c r="M131" s="5">
        <v>250619206225</v>
      </c>
      <c r="N131" s="5">
        <v>157278901115</v>
      </c>
      <c r="O131" s="5">
        <v>220884339147</v>
      </c>
      <c r="P131" s="5">
        <v>201024502184</v>
      </c>
      <c r="Q131" s="5">
        <v>187308227193</v>
      </c>
      <c r="R131" s="5">
        <v>164379622415</v>
      </c>
      <c r="S131" s="5">
        <v>116540381141</v>
      </c>
      <c r="T131" s="5">
        <v>164552850619</v>
      </c>
      <c r="U131" s="5">
        <v>75180706378</v>
      </c>
      <c r="V131" s="5">
        <v>94994807434</v>
      </c>
    </row>
    <row r="132" spans="2:22" ht="15.5" x14ac:dyDescent="0.35">
      <c r="C132" t="s">
        <v>167</v>
      </c>
      <c r="D132" s="5">
        <v>161935252433</v>
      </c>
      <c r="E132" s="5">
        <v>161729821994</v>
      </c>
      <c r="F132" s="5">
        <v>159167910807</v>
      </c>
      <c r="G132" s="5">
        <v>137022414328</v>
      </c>
      <c r="I132" s="5">
        <v>159167910807</v>
      </c>
      <c r="J132" s="5">
        <v>164482834252</v>
      </c>
      <c r="K132" s="5">
        <v>166983449961</v>
      </c>
      <c r="L132" s="5">
        <v>62677257034</v>
      </c>
      <c r="M132" s="5">
        <v>85565970817</v>
      </c>
      <c r="N132" s="5">
        <v>68995039644</v>
      </c>
      <c r="O132" s="5">
        <v>69990414957</v>
      </c>
      <c r="P132" s="5">
        <v>67974746293</v>
      </c>
      <c r="Q132" s="5">
        <v>66061745568</v>
      </c>
    </row>
    <row r="133" spans="2:22" ht="15.5" x14ac:dyDescent="0.35">
      <c r="C133" t="s">
        <v>10</v>
      </c>
      <c r="D133" s="5">
        <v>1006130276536</v>
      </c>
      <c r="E133" s="5">
        <v>1089650739470</v>
      </c>
      <c r="F133" s="5">
        <v>1052516956231</v>
      </c>
      <c r="G133" s="5">
        <v>956452241728</v>
      </c>
      <c r="I133" s="5">
        <v>1052516956231</v>
      </c>
      <c r="J133" s="5">
        <v>1116947229116</v>
      </c>
      <c r="K133" s="5">
        <v>1115975050412</v>
      </c>
      <c r="L133" s="5">
        <v>848744289128</v>
      </c>
      <c r="M133" s="5">
        <v>817607645573</v>
      </c>
      <c r="N133" s="5">
        <v>700034091362</v>
      </c>
      <c r="O133" s="5">
        <v>761027824707</v>
      </c>
      <c r="P133" s="5">
        <v>738035474182</v>
      </c>
      <c r="Q133" s="5">
        <v>720676693568</v>
      </c>
      <c r="R133" s="5">
        <v>814324980352</v>
      </c>
      <c r="S133" s="5">
        <v>760529199078</v>
      </c>
      <c r="T133" s="5">
        <v>544337583519</v>
      </c>
      <c r="U133" s="5">
        <v>90180706378</v>
      </c>
      <c r="V133" s="5">
        <v>109994807434</v>
      </c>
    </row>
    <row r="134" spans="2:22" ht="15.5" x14ac:dyDescent="0.35">
      <c r="C134" t="s">
        <v>168</v>
      </c>
      <c r="D134" s="5">
        <v>1616593517066</v>
      </c>
      <c r="E134" s="5">
        <v>1712647131971</v>
      </c>
      <c r="F134" s="5">
        <v>1618061936923</v>
      </c>
      <c r="G134" s="5">
        <v>1494849313985</v>
      </c>
      <c r="I134" s="5">
        <v>1618061936923</v>
      </c>
      <c r="J134" s="5">
        <v>1670258299132</v>
      </c>
      <c r="K134" s="5">
        <v>1623175343958</v>
      </c>
      <c r="L134" s="5">
        <v>1405279687983</v>
      </c>
      <c r="M134" s="5">
        <v>1368411097483</v>
      </c>
      <c r="N134" s="5">
        <v>1119076870425</v>
      </c>
      <c r="O134" s="5">
        <v>1265912330625</v>
      </c>
      <c r="P134" s="5">
        <v>1312376999120</v>
      </c>
      <c r="Q134" s="5">
        <v>1188798795362</v>
      </c>
      <c r="R134" s="5">
        <v>938141687362</v>
      </c>
      <c r="S134" s="5">
        <v>918617353270</v>
      </c>
      <c r="T134" s="5">
        <v>905952654880</v>
      </c>
      <c r="U134" s="5">
        <v>813566262983</v>
      </c>
      <c r="V134" s="5">
        <v>704638719931</v>
      </c>
    </row>
    <row r="135" spans="2:22" ht="15.5" x14ac:dyDescent="0.35">
      <c r="C135" t="s">
        <v>169</v>
      </c>
      <c r="D135" s="5">
        <v>2343750000</v>
      </c>
      <c r="E135" s="5">
        <v>2343750000</v>
      </c>
      <c r="F135" s="5">
        <v>2343750000</v>
      </c>
      <c r="G135" s="5">
        <v>2343750000</v>
      </c>
      <c r="I135" s="5">
        <v>2343750000</v>
      </c>
      <c r="J135" s="5">
        <v>2343750000</v>
      </c>
      <c r="K135" s="5">
        <v>2343750000</v>
      </c>
      <c r="L135" s="5">
        <v>2343750000</v>
      </c>
      <c r="M135" s="5">
        <v>2343750000</v>
      </c>
      <c r="N135" s="5">
        <v>2343750000</v>
      </c>
      <c r="O135" s="5">
        <v>2343750000</v>
      </c>
      <c r="P135" s="5">
        <v>2343750000</v>
      </c>
      <c r="Q135" s="5">
        <v>2343750000</v>
      </c>
      <c r="R135" s="5">
        <v>2343750000</v>
      </c>
      <c r="S135" s="5">
        <v>2343750000</v>
      </c>
      <c r="T135" s="5">
        <v>375000</v>
      </c>
      <c r="U135" s="5">
        <v>30000</v>
      </c>
      <c r="V135" s="5">
        <v>30000</v>
      </c>
    </row>
    <row r="137" spans="2:22" ht="15.5" x14ac:dyDescent="0.35">
      <c r="B137" t="s">
        <v>170</v>
      </c>
      <c r="C137" t="s">
        <v>171</v>
      </c>
      <c r="D137" s="5">
        <v>13320789163</v>
      </c>
      <c r="E137" s="5">
        <v>49034412686</v>
      </c>
      <c r="F137" s="5">
        <v>57646342311</v>
      </c>
      <c r="G137" s="5">
        <v>205326023282</v>
      </c>
      <c r="I137" s="5">
        <v>238885314105</v>
      </c>
      <c r="J137" s="5">
        <v>213897330221</v>
      </c>
      <c r="K137" s="5">
        <v>207113514676</v>
      </c>
      <c r="L137" s="5">
        <v>34831381733</v>
      </c>
      <c r="M137" s="5">
        <v>34346451383</v>
      </c>
      <c r="N137" s="5">
        <v>86739328026</v>
      </c>
      <c r="O137" s="5">
        <v>93837385857</v>
      </c>
      <c r="P137" s="5">
        <v>58409108583</v>
      </c>
      <c r="Q137" s="5">
        <v>98702358157</v>
      </c>
      <c r="R137" s="5">
        <v>147030558657</v>
      </c>
      <c r="S137" s="5">
        <v>-62480105460</v>
      </c>
      <c r="T137" s="5">
        <v>-114961772554</v>
      </c>
      <c r="U137" s="5">
        <v>50153563638</v>
      </c>
      <c r="V137" s="5">
        <v>9704793434</v>
      </c>
    </row>
    <row r="138" spans="2:22" ht="15.5" x14ac:dyDescent="0.35">
      <c r="C138" t="s">
        <v>395</v>
      </c>
      <c r="D138" s="5">
        <v>479476178340</v>
      </c>
      <c r="E138" s="5">
        <v>476935604495</v>
      </c>
      <c r="F138" s="5">
        <v>281717885323</v>
      </c>
      <c r="G138" s="5">
        <v>581500779383</v>
      </c>
      <c r="I138" s="5">
        <v>1668176466107</v>
      </c>
      <c r="J138" s="5">
        <v>1660324806476</v>
      </c>
      <c r="K138" s="5">
        <v>1740915334492</v>
      </c>
      <c r="L138" s="5">
        <v>1526828479201</v>
      </c>
      <c r="M138" s="5">
        <v>1107314291107</v>
      </c>
      <c r="N138" s="5">
        <v>840838931306</v>
      </c>
      <c r="O138" s="5">
        <v>1201825510073</v>
      </c>
      <c r="P138" s="5">
        <v>1169898776932</v>
      </c>
      <c r="Q138" s="5">
        <v>1055926002733</v>
      </c>
      <c r="R138" s="5">
        <v>877955664058</v>
      </c>
      <c r="S138" s="5">
        <v>884056661527</v>
      </c>
      <c r="T138" s="5">
        <v>956145169134</v>
      </c>
      <c r="U138" s="5">
        <v>864031735883</v>
      </c>
      <c r="V138" s="5">
        <v>786223847543</v>
      </c>
    </row>
    <row r="139" spans="2:22" ht="15.5" x14ac:dyDescent="0.35">
      <c r="C139" t="s">
        <v>2317</v>
      </c>
      <c r="F139" s="5">
        <v>-1368465862</v>
      </c>
      <c r="G139" s="5">
        <v>3776298919</v>
      </c>
      <c r="I139" s="5">
        <v>2407833057</v>
      </c>
      <c r="J139" s="5">
        <v>3988095989</v>
      </c>
      <c r="K139" s="5">
        <v>1098724091</v>
      </c>
      <c r="L139" s="5">
        <v>12361007488</v>
      </c>
      <c r="M139" s="5">
        <v>7461155524</v>
      </c>
      <c r="N139" s="5">
        <v>15889126114</v>
      </c>
      <c r="O139" s="5">
        <v>4062885323</v>
      </c>
      <c r="S139" s="5">
        <v>11745987778</v>
      </c>
      <c r="T139" s="5">
        <v>16204931396</v>
      </c>
    </row>
    <row r="140" spans="2:22" ht="15.5" x14ac:dyDescent="0.35">
      <c r="C140" t="s">
        <v>474</v>
      </c>
      <c r="D140" s="5">
        <v>211740027</v>
      </c>
      <c r="E140" s="5">
        <v>279879818</v>
      </c>
      <c r="F140" s="5">
        <v>189494599</v>
      </c>
      <c r="G140" s="5">
        <v>105845527</v>
      </c>
      <c r="I140" s="5">
        <v>901954979</v>
      </c>
      <c r="J140" s="5">
        <v>434245647</v>
      </c>
      <c r="K140" s="5">
        <v>85997923</v>
      </c>
      <c r="L140" s="5">
        <v>54644306</v>
      </c>
      <c r="M140" s="5">
        <v>178052983</v>
      </c>
      <c r="N140" s="5">
        <v>446770495</v>
      </c>
      <c r="O140" s="5">
        <v>504866867</v>
      </c>
      <c r="P140" s="5">
        <v>933184611</v>
      </c>
      <c r="Q140" s="5">
        <v>2988631134</v>
      </c>
      <c r="R140" s="5">
        <v>3388062409</v>
      </c>
      <c r="S140" s="5">
        <v>500319083</v>
      </c>
      <c r="T140" s="5">
        <v>137944354</v>
      </c>
      <c r="U140" s="5">
        <v>72786457</v>
      </c>
      <c r="V140" s="5">
        <v>84466740</v>
      </c>
    </row>
    <row r="141" spans="2:22" ht="15.5" x14ac:dyDescent="0.35">
      <c r="C141" t="s">
        <v>2318</v>
      </c>
    </row>
    <row r="142" spans="2:22" ht="15.5" x14ac:dyDescent="0.35">
      <c r="C142" t="s">
        <v>1596</v>
      </c>
      <c r="D142" s="5">
        <v>-292529180587</v>
      </c>
      <c r="E142" s="5">
        <v>-260020752774</v>
      </c>
      <c r="F142" s="5">
        <v>-295767903259</v>
      </c>
      <c r="G142" s="5">
        <v>-160279863444</v>
      </c>
      <c r="I142" s="5">
        <v>-1044499675505</v>
      </c>
      <c r="J142" s="5">
        <v>-1068202454820</v>
      </c>
      <c r="K142" s="5">
        <v>-1106800903353</v>
      </c>
      <c r="L142" s="5">
        <v>-1164071050905</v>
      </c>
      <c r="M142" s="5">
        <v>-794987089894</v>
      </c>
      <c r="N142" s="5">
        <v>-501160243350</v>
      </c>
      <c r="O142" s="5">
        <v>-791396175783</v>
      </c>
      <c r="P142" s="5">
        <v>-794517561070</v>
      </c>
      <c r="Q142" s="5">
        <v>-657322945984</v>
      </c>
      <c r="R142" s="5">
        <v>-488894649015</v>
      </c>
      <c r="S142" s="5">
        <v>-752039825420</v>
      </c>
      <c r="T142" s="5">
        <v>-913065781020</v>
      </c>
      <c r="U142" s="5">
        <v>-535330550853</v>
      </c>
      <c r="V142" s="5">
        <v>-619137895819</v>
      </c>
    </row>
    <row r="143" spans="2:22" ht="15.5" x14ac:dyDescent="0.35">
      <c r="C143" t="s">
        <v>777</v>
      </c>
      <c r="D143" s="5">
        <v>-98904303313</v>
      </c>
      <c r="E143" s="5">
        <v>-104823086242</v>
      </c>
      <c r="F143" s="5">
        <v>-7065557788</v>
      </c>
      <c r="G143" s="5">
        <v>-60951045373</v>
      </c>
      <c r="I143" s="5">
        <v>-254116963001</v>
      </c>
      <c r="J143" s="5">
        <v>-240755906119</v>
      </c>
      <c r="K143" s="5">
        <v>-265983654615</v>
      </c>
      <c r="L143" s="5">
        <v>-239378187402</v>
      </c>
      <c r="M143" s="5">
        <v>-216551481136</v>
      </c>
      <c r="N143" s="5">
        <v>-186001861426</v>
      </c>
      <c r="O143" s="5">
        <v>-223929141136</v>
      </c>
      <c r="P143" s="5">
        <v>-208717771791</v>
      </c>
      <c r="Q143" s="5">
        <v>-211092725447</v>
      </c>
      <c r="R143" s="5">
        <v>-178021377289</v>
      </c>
      <c r="S143" s="5">
        <v>-114775483044</v>
      </c>
      <c r="T143" s="5">
        <v>-139997750352</v>
      </c>
      <c r="U143" s="5">
        <v>-125704667403</v>
      </c>
      <c r="V143" s="5">
        <v>-88451279822</v>
      </c>
    </row>
    <row r="144" spans="2:22" ht="15.5" x14ac:dyDescent="0.35">
      <c r="C144" t="s">
        <v>517</v>
      </c>
      <c r="D144" s="5">
        <v>-391433483900</v>
      </c>
      <c r="E144" s="5">
        <v>-364843839016</v>
      </c>
      <c r="F144" s="5">
        <v>-302833461047</v>
      </c>
      <c r="G144" s="5">
        <v>-221230908817</v>
      </c>
      <c r="I144" s="5">
        <v>-1298616638506</v>
      </c>
      <c r="J144" s="5">
        <v>-1308958360939</v>
      </c>
      <c r="K144" s="5">
        <v>-1372784557968</v>
      </c>
      <c r="L144" s="5">
        <v>-1403449238307</v>
      </c>
      <c r="M144" s="5">
        <v>-1011538571030</v>
      </c>
      <c r="N144" s="5">
        <v>-687162104776</v>
      </c>
      <c r="O144" s="5">
        <v>-1015325316919</v>
      </c>
      <c r="P144" s="5">
        <v>-1003235332861</v>
      </c>
      <c r="Q144" s="5">
        <v>-868415671431</v>
      </c>
      <c r="R144" s="5">
        <v>-666916026304</v>
      </c>
      <c r="S144" s="5">
        <v>-866815308464</v>
      </c>
      <c r="T144" s="5">
        <v>-1053063531372</v>
      </c>
      <c r="U144" s="5">
        <v>-661035218256</v>
      </c>
      <c r="V144" s="5">
        <v>-707589175641</v>
      </c>
    </row>
    <row r="145" spans="3:22" ht="15.5" x14ac:dyDescent="0.35">
      <c r="C145" t="s">
        <v>177</v>
      </c>
      <c r="D145" s="5">
        <v>-44928173034</v>
      </c>
      <c r="E145" s="5">
        <v>-47129535457</v>
      </c>
      <c r="F145" s="5">
        <v>-63661454977</v>
      </c>
      <c r="G145" s="5">
        <v>15370180484</v>
      </c>
      <c r="I145" s="5">
        <v>-76973101612</v>
      </c>
      <c r="J145" s="5">
        <v>-68186583705</v>
      </c>
      <c r="K145" s="5">
        <v>-117298104350</v>
      </c>
      <c r="L145" s="5">
        <v>-46243935846</v>
      </c>
      <c r="M145" s="5">
        <v>-38124071871</v>
      </c>
      <c r="N145" s="5">
        <v>-44780469830</v>
      </c>
      <c r="O145" s="5">
        <v>-30221099027</v>
      </c>
      <c r="P145" s="5">
        <v>-28749403315</v>
      </c>
      <c r="Q145" s="5">
        <v>-19702481384</v>
      </c>
      <c r="R145" s="5">
        <v>-21361841971</v>
      </c>
      <c r="S145" s="5">
        <v>-39427579342</v>
      </c>
      <c r="T145" s="5">
        <v>-18795745639</v>
      </c>
      <c r="U145" s="5">
        <v>-136819332168</v>
      </c>
      <c r="V145" s="5">
        <v>-46881559772</v>
      </c>
    </row>
    <row r="146" spans="3:22" ht="15.5" x14ac:dyDescent="0.35">
      <c r="C146" t="s">
        <v>179</v>
      </c>
      <c r="D146" s="5">
        <v>1499956583</v>
      </c>
      <c r="E146" s="5">
        <v>-9716235464</v>
      </c>
      <c r="F146" s="5">
        <v>127453633171</v>
      </c>
      <c r="G146" s="5">
        <v>-159562944592</v>
      </c>
      <c r="I146" s="5">
        <v>-37897158450</v>
      </c>
      <c r="J146" s="5">
        <v>-52565769168</v>
      </c>
      <c r="K146" s="5">
        <v>-22498476900</v>
      </c>
      <c r="L146" s="5">
        <v>-26035958069</v>
      </c>
      <c r="M146" s="5">
        <v>-5672636604</v>
      </c>
      <c r="N146" s="5">
        <v>-13811742365</v>
      </c>
      <c r="O146" s="5">
        <v>-36233546462</v>
      </c>
      <c r="P146" s="5">
        <v>-48999358747</v>
      </c>
      <c r="Q146" s="5">
        <v>-48771806905</v>
      </c>
      <c r="R146" s="5">
        <v>-44249742720</v>
      </c>
      <c r="S146" s="5">
        <v>-44649086122</v>
      </c>
      <c r="T146" s="5">
        <v>-8284121241</v>
      </c>
      <c r="U146" s="5">
        <v>-11229234106</v>
      </c>
      <c r="V146" s="5">
        <v>-16890196684</v>
      </c>
    </row>
    <row r="147" spans="3:22" ht="15.5" x14ac:dyDescent="0.35">
      <c r="C147" t="s">
        <v>2002</v>
      </c>
    </row>
    <row r="148" spans="3:22" ht="15.5" x14ac:dyDescent="0.35">
      <c r="C148" t="s">
        <v>224</v>
      </c>
      <c r="D148" s="5">
        <v>-31505428853</v>
      </c>
      <c r="E148" s="5">
        <v>-6491461690</v>
      </c>
      <c r="F148" s="5">
        <v>16148711104</v>
      </c>
      <c r="G148" s="5">
        <v>-14633227622</v>
      </c>
      <c r="I148" s="5">
        <v>-19114041470</v>
      </c>
      <c r="J148" s="5">
        <v>-21139104079</v>
      </c>
      <c r="K148" s="5">
        <v>-22405402612</v>
      </c>
      <c r="L148" s="5">
        <v>-28683617040</v>
      </c>
      <c r="M148" s="5">
        <v>-25271768726</v>
      </c>
      <c r="N148" s="5">
        <v>-24681182918</v>
      </c>
      <c r="O148" s="5">
        <v>-30775913998</v>
      </c>
      <c r="P148" s="5">
        <v>-31438758037</v>
      </c>
      <c r="Q148" s="5">
        <v>-23322315990</v>
      </c>
      <c r="R148" s="5">
        <v>-1785556815</v>
      </c>
      <c r="S148" s="5">
        <v>-7891099920</v>
      </c>
      <c r="T148" s="5">
        <v>-7306419186</v>
      </c>
      <c r="U148" s="5">
        <v>-4867174172</v>
      </c>
      <c r="V148" s="5">
        <v>-5242588752</v>
      </c>
    </row>
    <row r="149" spans="3:22" ht="15.5" x14ac:dyDescent="0.35">
      <c r="C149" t="s">
        <v>184</v>
      </c>
      <c r="D149" s="5">
        <v>-103012093259</v>
      </c>
      <c r="E149" s="5">
        <v>13132674510</v>
      </c>
      <c r="F149" s="5">
        <v>-43492674069</v>
      </c>
      <c r="G149" s="5">
        <v>-39347037646</v>
      </c>
      <c r="I149" s="5">
        <v>-121858798691</v>
      </c>
      <c r="J149" s="5">
        <v>-64805458289</v>
      </c>
      <c r="K149" s="5">
        <v>-137279552998</v>
      </c>
      <c r="L149" s="5">
        <v>3521343926</v>
      </c>
      <c r="M149" s="5">
        <v>1177611978</v>
      </c>
      <c r="N149" s="5">
        <v>-105157745706</v>
      </c>
      <c r="O149" s="5">
        <v>-94735964198</v>
      </c>
      <c r="P149" s="5">
        <v>-37250987803</v>
      </c>
      <c r="Q149" s="5">
        <v>112768094045</v>
      </c>
      <c r="R149" s="5">
        <v>-119658249097</v>
      </c>
      <c r="S149" s="5">
        <v>150985458849</v>
      </c>
      <c r="T149" s="5">
        <v>53785872818</v>
      </c>
      <c r="U149" s="5">
        <v>1686736985</v>
      </c>
      <c r="V149" s="5">
        <v>10914117648</v>
      </c>
    </row>
    <row r="150" spans="3:22" ht="15.5" x14ac:dyDescent="0.35">
      <c r="C150" t="s">
        <v>185</v>
      </c>
      <c r="D150" s="5">
        <v>-1930325254</v>
      </c>
      <c r="E150" s="5">
        <v>-4565774319</v>
      </c>
      <c r="F150" s="5">
        <v>5644135891</v>
      </c>
      <c r="G150" s="5">
        <v>-167148401849</v>
      </c>
      <c r="I150" s="5">
        <v>-174562755866</v>
      </c>
      <c r="J150" s="5">
        <v>-44701364996</v>
      </c>
      <c r="K150" s="5">
        <v>-59003078976</v>
      </c>
      <c r="L150" s="5">
        <v>-12235227912</v>
      </c>
      <c r="M150" s="5">
        <v>-34646172541</v>
      </c>
      <c r="N150" s="5">
        <v>-15209203746</v>
      </c>
      <c r="O150" s="5">
        <v>-6415368885</v>
      </c>
      <c r="P150" s="5">
        <v>-44965796592</v>
      </c>
      <c r="Q150" s="5">
        <v>-272543784844</v>
      </c>
      <c r="R150" s="5">
        <v>-24506383503</v>
      </c>
      <c r="S150" s="5">
        <v>-20610849973</v>
      </c>
      <c r="T150" s="5">
        <v>50294212560</v>
      </c>
      <c r="U150" s="5">
        <v>-34605967986</v>
      </c>
      <c r="V150" s="5">
        <v>-22420706989</v>
      </c>
    </row>
    <row r="151" spans="3:22" ht="15.5" x14ac:dyDescent="0.35">
      <c r="C151" t="s">
        <v>188</v>
      </c>
      <c r="D151" s="5">
        <v>63000000</v>
      </c>
      <c r="F151" s="5">
        <v>1104531982</v>
      </c>
      <c r="G151" s="5">
        <v>715000000</v>
      </c>
      <c r="I151" s="5">
        <v>1961531982</v>
      </c>
      <c r="J151" s="5">
        <v>2296148649</v>
      </c>
      <c r="K151" s="5">
        <v>1532500000</v>
      </c>
      <c r="L151" s="5">
        <v>86500000</v>
      </c>
      <c r="M151" s="5">
        <v>515245455</v>
      </c>
      <c r="N151" s="5">
        <v>1336537350</v>
      </c>
      <c r="O151" s="5">
        <v>7309029728</v>
      </c>
      <c r="P151" s="5">
        <v>158000000</v>
      </c>
      <c r="Q151" s="5">
        <v>825000000</v>
      </c>
      <c r="R151" s="5">
        <v>360454548</v>
      </c>
      <c r="S151" s="5">
        <v>2043049001</v>
      </c>
      <c r="T151" s="5">
        <v>73943143733</v>
      </c>
      <c r="U151" s="5">
        <v>2409100048</v>
      </c>
      <c r="V151" s="5">
        <v>1121842500</v>
      </c>
    </row>
    <row r="152" spans="3:22" ht="15.5" x14ac:dyDescent="0.35">
      <c r="C152" t="s">
        <v>189</v>
      </c>
      <c r="D152" s="5">
        <v>-1961904790</v>
      </c>
      <c r="E152" s="5">
        <v>-4555299589</v>
      </c>
      <c r="F152" s="5">
        <v>-6641778188</v>
      </c>
      <c r="G152" s="5">
        <v>-5467385352</v>
      </c>
      <c r="I152" s="5">
        <v>-25199762199</v>
      </c>
      <c r="J152" s="5">
        <v>-27792928588</v>
      </c>
      <c r="K152" s="5">
        <v>-17276040746</v>
      </c>
      <c r="L152" s="5">
        <v>-13856883003</v>
      </c>
      <c r="M152" s="5">
        <v>-31313661955</v>
      </c>
      <c r="N152" s="5">
        <v>-11750592948</v>
      </c>
      <c r="O152" s="5">
        <v>-21970455763</v>
      </c>
      <c r="P152" s="5">
        <v>-36585180328</v>
      </c>
      <c r="Q152" s="5">
        <v>-22190360779</v>
      </c>
      <c r="R152" s="5">
        <v>-24866838051</v>
      </c>
      <c r="S152" s="5">
        <v>-22653898974</v>
      </c>
      <c r="T152" s="5">
        <v>-20326976173</v>
      </c>
      <c r="U152" s="5">
        <v>-34642243034</v>
      </c>
      <c r="V152" s="5">
        <v>-23542549489</v>
      </c>
    </row>
    <row r="153" spans="3:22" ht="15.5" x14ac:dyDescent="0.35">
      <c r="C153" t="s">
        <v>2319</v>
      </c>
      <c r="F153" s="5">
        <v>-1246694400</v>
      </c>
      <c r="I153" s="5">
        <v>-1246694400</v>
      </c>
      <c r="J153" s="5">
        <v>-11958892760</v>
      </c>
    </row>
    <row r="154" spans="3:22" ht="15.5" x14ac:dyDescent="0.35">
      <c r="C154" t="s">
        <v>1203</v>
      </c>
      <c r="F154" s="5">
        <v>-1601540000</v>
      </c>
      <c r="I154" s="5">
        <v>-1601540000</v>
      </c>
      <c r="J154" s="5">
        <v>-5114151001</v>
      </c>
    </row>
    <row r="155" spans="3:22" ht="15.5" x14ac:dyDescent="0.35">
      <c r="C155" t="s">
        <v>539</v>
      </c>
      <c r="G155" s="5">
        <v>-150000000000</v>
      </c>
      <c r="I155" s="5">
        <v>-150000000000</v>
      </c>
      <c r="Q155" s="5">
        <v>-279000000000</v>
      </c>
    </row>
    <row r="156" spans="3:22" ht="15.5" x14ac:dyDescent="0.35">
      <c r="C156" t="s">
        <v>2320</v>
      </c>
      <c r="F156" s="5">
        <v>12400000000</v>
      </c>
      <c r="G156" s="5">
        <v>-12400000000</v>
      </c>
    </row>
    <row r="157" spans="3:22" ht="15.5" x14ac:dyDescent="0.35">
      <c r="C157" t="s">
        <v>2321</v>
      </c>
      <c r="D157" s="5">
        <v>-31420464</v>
      </c>
      <c r="E157" s="5">
        <v>-10474730</v>
      </c>
      <c r="F157" s="5">
        <v>-44763503</v>
      </c>
      <c r="G157" s="5">
        <v>44763503</v>
      </c>
    </row>
    <row r="158" spans="3:22" ht="15.5" x14ac:dyDescent="0.35">
      <c r="C158" t="s">
        <v>200</v>
      </c>
      <c r="F158" s="5">
        <v>-40620000</v>
      </c>
      <c r="G158" s="5">
        <v>-40780000</v>
      </c>
      <c r="I158" s="5">
        <v>-191291249</v>
      </c>
      <c r="J158" s="5">
        <v>-2131541296</v>
      </c>
      <c r="K158" s="5">
        <v>-1490788230</v>
      </c>
      <c r="L158" s="5">
        <v>-2574670861</v>
      </c>
      <c r="M158" s="5">
        <v>-3847756041</v>
      </c>
      <c r="N158" s="5">
        <v>-4795148148</v>
      </c>
      <c r="O158" s="5">
        <v>-707982850</v>
      </c>
      <c r="P158" s="5">
        <v>-8377735800</v>
      </c>
    </row>
    <row r="159" spans="3:22" ht="15.5" x14ac:dyDescent="0.35">
      <c r="C159" t="s">
        <v>546</v>
      </c>
      <c r="O159" s="5">
        <v>8954040000</v>
      </c>
      <c r="P159" s="5">
        <v>-160880464</v>
      </c>
      <c r="Q159" s="5">
        <v>27821575935</v>
      </c>
    </row>
    <row r="160" spans="3:22" ht="15.5" x14ac:dyDescent="0.35">
      <c r="C160" t="s">
        <v>2322</v>
      </c>
    </row>
    <row r="161" spans="3:22" ht="15.5" x14ac:dyDescent="0.35">
      <c r="C161" t="s">
        <v>196</v>
      </c>
      <c r="K161" s="5">
        <v>-47000000000</v>
      </c>
      <c r="L161" s="5">
        <v>-1121424048</v>
      </c>
      <c r="T161" s="5">
        <v>-3321955000</v>
      </c>
      <c r="U161" s="5">
        <v>-2372825000</v>
      </c>
    </row>
    <row r="162" spans="3:22" ht="15.5" x14ac:dyDescent="0.35">
      <c r="C162" t="s">
        <v>1314</v>
      </c>
      <c r="F162" s="5">
        <v>1715000000</v>
      </c>
      <c r="I162" s="5">
        <v>1715000000</v>
      </c>
      <c r="K162" s="5">
        <v>5231250000</v>
      </c>
      <c r="L162" s="5">
        <v>5231250000</v>
      </c>
    </row>
    <row r="163" spans="3:22" ht="15.5" x14ac:dyDescent="0.35">
      <c r="C163" t="s">
        <v>215</v>
      </c>
      <c r="D163" s="5">
        <v>-103012093259</v>
      </c>
      <c r="E163" s="5">
        <v>13132674510</v>
      </c>
      <c r="F163" s="5">
        <v>-43492674069</v>
      </c>
      <c r="G163" s="5">
        <v>-39347037646</v>
      </c>
      <c r="I163" s="5">
        <v>-121858798691</v>
      </c>
      <c r="J163" s="5">
        <v>-64805458289</v>
      </c>
      <c r="K163" s="5">
        <v>-137279552998</v>
      </c>
      <c r="L163" s="5">
        <v>3521343926</v>
      </c>
      <c r="M163" s="5">
        <v>1177611978</v>
      </c>
      <c r="N163" s="5">
        <v>-105157745706</v>
      </c>
      <c r="O163" s="5">
        <v>-94735964198</v>
      </c>
      <c r="P163" s="5">
        <v>-37250987803</v>
      </c>
      <c r="Q163" s="5">
        <v>112768094045</v>
      </c>
      <c r="R163" s="5">
        <v>-119658249097</v>
      </c>
      <c r="S163" s="5">
        <v>150985458849</v>
      </c>
      <c r="T163" s="5">
        <v>53785872818</v>
      </c>
      <c r="U163" s="5">
        <v>1686736985</v>
      </c>
      <c r="V163" s="5">
        <v>10914117648</v>
      </c>
    </row>
    <row r="164" spans="3:22" ht="15.5" x14ac:dyDescent="0.35">
      <c r="C164" t="s">
        <v>2323</v>
      </c>
      <c r="F164" s="5">
        <v>482615995314</v>
      </c>
      <c r="G164" s="5">
        <v>91364222222</v>
      </c>
      <c r="I164" s="5">
        <v>581615995314</v>
      </c>
      <c r="J164" s="5">
        <v>928500000000</v>
      </c>
      <c r="O164" s="5">
        <v>20892760000</v>
      </c>
      <c r="P164" s="5">
        <v>5339306000</v>
      </c>
      <c r="Q164" s="5">
        <v>189300000000</v>
      </c>
    </row>
    <row r="165" spans="3:22" ht="15.5" x14ac:dyDescent="0.35">
      <c r="C165" t="s">
        <v>501</v>
      </c>
      <c r="T165" s="5">
        <v>150000000000</v>
      </c>
    </row>
    <row r="166" spans="3:22" ht="15.5" x14ac:dyDescent="0.35">
      <c r="C166" t="s">
        <v>732</v>
      </c>
      <c r="F166" s="5">
        <v>-465570000000</v>
      </c>
      <c r="G166" s="5">
        <v>-102960000000</v>
      </c>
      <c r="I166" s="5">
        <v>-568530000000</v>
      </c>
      <c r="J166" s="5">
        <v>-860030000000</v>
      </c>
      <c r="L166" s="5">
        <v>2000000000</v>
      </c>
      <c r="M166" s="5">
        <v>-7255000000</v>
      </c>
      <c r="N166" s="5">
        <v>-140502000000</v>
      </c>
      <c r="O166" s="5">
        <v>-45906000000</v>
      </c>
      <c r="P166" s="5">
        <v>-41275666664</v>
      </c>
      <c r="Q166" s="5">
        <v>-16640000000</v>
      </c>
    </row>
    <row r="167" spans="3:22" ht="15.5" x14ac:dyDescent="0.35">
      <c r="C167" t="s">
        <v>336</v>
      </c>
      <c r="D167" s="5">
        <v>-123607500000</v>
      </c>
      <c r="G167" s="5">
        <v>-46875000000</v>
      </c>
      <c r="I167" s="5">
        <v>-46875000000</v>
      </c>
      <c r="J167" s="5">
        <v>-82031250000</v>
      </c>
      <c r="K167" s="5">
        <v>-65981360705</v>
      </c>
      <c r="L167" s="5">
        <v>-23437500000</v>
      </c>
      <c r="O167" s="5">
        <v>-28125000000</v>
      </c>
      <c r="P167" s="5">
        <v>-75000000000</v>
      </c>
      <c r="Q167" s="5">
        <v>-65090049592</v>
      </c>
      <c r="R167" s="5">
        <v>-58608186463</v>
      </c>
      <c r="S167" s="5">
        <v>-130000000000</v>
      </c>
      <c r="T167" s="5">
        <v>-2500000000</v>
      </c>
      <c r="V167" s="5">
        <v>-20000000000</v>
      </c>
    </row>
    <row r="168" spans="3:22" ht="15.5" x14ac:dyDescent="0.35">
      <c r="C168" t="s">
        <v>2324</v>
      </c>
      <c r="F168" s="5">
        <v>-53025006211</v>
      </c>
      <c r="I168" s="5">
        <v>-53025006211</v>
      </c>
      <c r="J168" s="5">
        <v>-42117504348</v>
      </c>
    </row>
    <row r="169" spans="3:22" ht="15.5" x14ac:dyDescent="0.35">
      <c r="C169" t="s">
        <v>1823</v>
      </c>
      <c r="F169" s="5">
        <v>41625000000</v>
      </c>
      <c r="G169" s="5">
        <v>-13600000000</v>
      </c>
      <c r="Q169" s="5">
        <v>-1720000000</v>
      </c>
    </row>
    <row r="170" spans="3:22" ht="15.5" x14ac:dyDescent="0.35">
      <c r="C170" t="s">
        <v>2325</v>
      </c>
      <c r="S170" s="5">
        <v>-112205132</v>
      </c>
      <c r="T170" s="5">
        <v>-465778249</v>
      </c>
      <c r="U170" s="5">
        <v>-488016619</v>
      </c>
    </row>
    <row r="171" spans="3:22" ht="15.5" x14ac:dyDescent="0.35">
      <c r="C171" t="s">
        <v>1818</v>
      </c>
      <c r="S171" s="5">
        <v>257812500000</v>
      </c>
    </row>
    <row r="172" spans="3:22" ht="15.5" x14ac:dyDescent="0.35">
      <c r="C172" t="s">
        <v>1943</v>
      </c>
      <c r="D172" s="5">
        <v>-1794407805</v>
      </c>
    </row>
    <row r="173" spans="3:22" ht="15.5" x14ac:dyDescent="0.35">
      <c r="C173" t="s">
        <v>570</v>
      </c>
      <c r="S173" s="5">
        <v>-3527094963</v>
      </c>
    </row>
    <row r="174" spans="3:22" ht="15.5" x14ac:dyDescent="0.35">
      <c r="C174" t="s">
        <v>2326</v>
      </c>
      <c r="R174" s="5">
        <v>-1043713229</v>
      </c>
    </row>
    <row r="175" spans="3:22" ht="15.5" x14ac:dyDescent="0.35">
      <c r="C175" t="s">
        <v>2327</v>
      </c>
      <c r="F175" s="5">
        <v>-20823943531</v>
      </c>
      <c r="I175" s="5">
        <v>-20823943531</v>
      </c>
      <c r="K175" s="5">
        <v>-1704876800</v>
      </c>
      <c r="M175" s="5">
        <v>-6315881615</v>
      </c>
    </row>
    <row r="176" spans="3:22" ht="15.5" x14ac:dyDescent="0.35">
      <c r="C176" t="s">
        <v>2328</v>
      </c>
      <c r="F176" s="5">
        <v>-1508243141</v>
      </c>
    </row>
    <row r="177" spans="2:22" ht="15.5" x14ac:dyDescent="0.35">
      <c r="C177" t="s">
        <v>563</v>
      </c>
      <c r="D177" s="5">
        <v>789883797</v>
      </c>
      <c r="E177" s="5">
        <v>-789883797</v>
      </c>
      <c r="F177" s="5">
        <v>-1475730527</v>
      </c>
      <c r="G177" s="5">
        <v>-1356868687</v>
      </c>
      <c r="I177" s="5">
        <v>-5016507230</v>
      </c>
      <c r="J177" s="5">
        <v>-5230338890</v>
      </c>
      <c r="K177" s="5">
        <v>-3459965010</v>
      </c>
      <c r="L177" s="5">
        <v>-190095000</v>
      </c>
      <c r="M177" s="5">
        <v>-251506407</v>
      </c>
      <c r="N177" s="5">
        <v>-655745706</v>
      </c>
      <c r="O177" s="5">
        <v>-1258622887</v>
      </c>
      <c r="P177" s="5">
        <v>-763819139</v>
      </c>
      <c r="Q177" s="5">
        <v>-303447840</v>
      </c>
    </row>
    <row r="178" spans="2:22" ht="15.5" x14ac:dyDescent="0.35">
      <c r="C178" t="s">
        <v>2329</v>
      </c>
    </row>
    <row r="179" spans="2:22" ht="15.5" x14ac:dyDescent="0.35">
      <c r="C179" t="s">
        <v>390</v>
      </c>
      <c r="Q179" s="5">
        <v>-3278408523</v>
      </c>
      <c r="R179" s="5">
        <v>-6349405</v>
      </c>
      <c r="S179" s="5">
        <v>-4463819484</v>
      </c>
    </row>
    <row r="180" spans="2:22" ht="15.5" x14ac:dyDescent="0.35">
      <c r="C180" t="s">
        <v>571</v>
      </c>
    </row>
    <row r="181" spans="2:22" ht="15.5" x14ac:dyDescent="0.35">
      <c r="C181" t="s">
        <v>2330</v>
      </c>
      <c r="F181" s="5">
        <v>-449759404</v>
      </c>
      <c r="G181" s="5">
        <v>-414599972</v>
      </c>
      <c r="I181" s="5">
        <v>-9204337033</v>
      </c>
      <c r="J181" s="5">
        <v>-3896365051</v>
      </c>
      <c r="K181" s="5">
        <v>-10193987218</v>
      </c>
      <c r="L181" s="5">
        <v>-29490995074</v>
      </c>
      <c r="M181" s="5">
        <v>-15000000000</v>
      </c>
      <c r="O181" s="5">
        <v>-40339101311</v>
      </c>
      <c r="P181" s="5">
        <v>-7050808000</v>
      </c>
    </row>
    <row r="182" spans="2:22" ht="15.5" x14ac:dyDescent="0.35">
      <c r="C182" t="s">
        <v>2331</v>
      </c>
    </row>
    <row r="183" spans="2:22" ht="15.5" x14ac:dyDescent="0.35">
      <c r="C183" t="s">
        <v>2332</v>
      </c>
    </row>
    <row r="184" spans="2:22" ht="15.5" x14ac:dyDescent="0.35">
      <c r="C184" t="s">
        <v>239</v>
      </c>
      <c r="D184" s="5">
        <v>-91621629350</v>
      </c>
      <c r="E184" s="5">
        <v>57601312877</v>
      </c>
      <c r="F184" s="5">
        <v>19797804133</v>
      </c>
      <c r="G184" s="5">
        <v>-1169416213</v>
      </c>
      <c r="I184" s="5">
        <v>-57536240452</v>
      </c>
      <c r="J184" s="5">
        <v>104390506936</v>
      </c>
      <c r="K184" s="5">
        <v>10830882702</v>
      </c>
      <c r="L184" s="5">
        <v>26117497747</v>
      </c>
      <c r="M184" s="5">
        <v>877890820</v>
      </c>
      <c r="N184" s="5">
        <v>-33627621426</v>
      </c>
      <c r="O184" s="5">
        <v>-7313947226</v>
      </c>
      <c r="P184" s="5">
        <v>-23807675812</v>
      </c>
      <c r="Q184" s="5">
        <v>-61073332642</v>
      </c>
      <c r="R184" s="5">
        <v>2865926057</v>
      </c>
      <c r="S184" s="5">
        <v>67894503416</v>
      </c>
      <c r="T184" s="5">
        <v>-10881687176</v>
      </c>
      <c r="U184" s="5">
        <v>17234332637</v>
      </c>
      <c r="V184" s="5">
        <v>-1801795907</v>
      </c>
    </row>
    <row r="185" spans="2:22" ht="15.5" x14ac:dyDescent="0.35">
      <c r="C185" t="s">
        <v>241</v>
      </c>
      <c r="F185" s="5">
        <v>-149386206</v>
      </c>
      <c r="I185" s="5">
        <v>-149386206</v>
      </c>
      <c r="J185" s="5">
        <v>-126107528</v>
      </c>
    </row>
    <row r="186" spans="2:22" ht="15.5" x14ac:dyDescent="0.35">
      <c r="C186" t="s">
        <v>240</v>
      </c>
      <c r="E186" s="5">
        <v>78055614800</v>
      </c>
      <c r="F186" s="5">
        <v>21554132732</v>
      </c>
      <c r="I186" s="5">
        <v>134715661900</v>
      </c>
      <c r="J186" s="5">
        <v>30451262492</v>
      </c>
      <c r="K186" s="5">
        <v>31532271799</v>
      </c>
      <c r="L186" s="5">
        <v>-26215925417</v>
      </c>
      <c r="M186" s="5">
        <v>-27093816237</v>
      </c>
      <c r="N186" s="5">
        <v>6533805189</v>
      </c>
      <c r="O186" s="5">
        <v>13847752415</v>
      </c>
      <c r="P186" s="5">
        <v>37655428227</v>
      </c>
      <c r="Q186" s="5">
        <v>98728760869</v>
      </c>
      <c r="R186" s="5">
        <v>79077769173</v>
      </c>
      <c r="S186" s="5">
        <v>11183265757</v>
      </c>
      <c r="T186" s="5">
        <v>22064952933</v>
      </c>
      <c r="U186" s="5">
        <v>4830620296</v>
      </c>
      <c r="V186" s="5">
        <v>6632416203</v>
      </c>
    </row>
    <row r="187" spans="2:22" ht="15.5" x14ac:dyDescent="0.35">
      <c r="C187" t="s">
        <v>242</v>
      </c>
      <c r="D187" s="5">
        <v>-91621629350</v>
      </c>
      <c r="E187" s="5">
        <v>135656927677</v>
      </c>
      <c r="F187" s="5">
        <v>41202550659</v>
      </c>
      <c r="G187" s="5">
        <v>-1169416213</v>
      </c>
      <c r="I187" s="5">
        <v>77030035242</v>
      </c>
      <c r="J187" s="5">
        <v>134715661900</v>
      </c>
      <c r="K187" s="5">
        <v>42363154501</v>
      </c>
      <c r="L187" s="5">
        <v>-98427670</v>
      </c>
      <c r="M187" s="5">
        <v>-26215925417</v>
      </c>
      <c r="N187" s="5">
        <v>-27093816237</v>
      </c>
      <c r="O187" s="5">
        <v>6533805189</v>
      </c>
      <c r="P187" s="5">
        <v>13847752415</v>
      </c>
      <c r="Q187" s="5">
        <v>37655428227</v>
      </c>
      <c r="R187" s="5">
        <v>81943695230</v>
      </c>
      <c r="S187" s="5">
        <v>79077769173</v>
      </c>
      <c r="T187" s="5">
        <v>11183265757</v>
      </c>
      <c r="U187" s="5">
        <v>22064952933</v>
      </c>
      <c r="V187" s="5">
        <v>4830620296</v>
      </c>
    </row>
    <row r="189" spans="2:22" ht="15.5" x14ac:dyDescent="0.35">
      <c r="B189" t="s">
        <v>243</v>
      </c>
      <c r="C189" t="s">
        <v>12</v>
      </c>
      <c r="D189" s="5">
        <v>2340000000</v>
      </c>
      <c r="E189" s="5">
        <v>2340000000</v>
      </c>
      <c r="F189" s="5">
        <v>2340000000</v>
      </c>
      <c r="G189" s="5">
        <v>2340000000</v>
      </c>
      <c r="I189" s="5">
        <v>2340000000</v>
      </c>
      <c r="J189" s="5">
        <v>2340000000</v>
      </c>
      <c r="K189" s="5">
        <v>2340000000</v>
      </c>
      <c r="L189" s="5">
        <v>2340000000</v>
      </c>
      <c r="M189" s="5">
        <v>2340000000</v>
      </c>
      <c r="N189" s="5">
        <v>2340000000</v>
      </c>
      <c r="O189" s="5">
        <v>2340000000</v>
      </c>
      <c r="P189" s="5">
        <v>2340000000</v>
      </c>
      <c r="Q189" s="5">
        <v>2340000000</v>
      </c>
      <c r="R189" s="5">
        <v>2340000000</v>
      </c>
      <c r="S189" s="5">
        <v>2340000000</v>
      </c>
      <c r="T189" s="5">
        <v>0</v>
      </c>
      <c r="U189" s="5">
        <v>0</v>
      </c>
      <c r="V189" s="5">
        <v>0</v>
      </c>
    </row>
    <row r="190" spans="2:22" ht="15.5" x14ac:dyDescent="0.35">
      <c r="C190" t="s">
        <v>244</v>
      </c>
      <c r="D190" s="6">
        <v>14.28</v>
      </c>
      <c r="E190" s="6">
        <v>14.75</v>
      </c>
      <c r="F190" s="6">
        <v>10.43</v>
      </c>
      <c r="G190" s="6">
        <v>19.93</v>
      </c>
    </row>
    <row r="191" spans="2:22" ht="15.5" x14ac:dyDescent="0.35">
      <c r="C191" t="s">
        <v>245</v>
      </c>
      <c r="D191" s="6">
        <v>53.22</v>
      </c>
      <c r="E191" s="6">
        <v>59.66</v>
      </c>
      <c r="F191" s="6">
        <v>97.79</v>
      </c>
      <c r="G191" s="6">
        <v>54.19</v>
      </c>
    </row>
    <row r="192" spans="2:22" ht="15.5" x14ac:dyDescent="0.35">
      <c r="C192" t="s">
        <v>73</v>
      </c>
      <c r="D192" s="6">
        <v>3.9</v>
      </c>
      <c r="E192" s="6">
        <v>4.88</v>
      </c>
      <c r="F192" s="6">
        <v>5.85</v>
      </c>
      <c r="G192" s="6">
        <v>5.68</v>
      </c>
    </row>
    <row r="193" spans="3:7" ht="15.5" x14ac:dyDescent="0.35">
      <c r="C193" t="s">
        <v>246</v>
      </c>
      <c r="D193" s="5">
        <v>73430000000</v>
      </c>
      <c r="E193" s="6">
        <v>67489999999.999992</v>
      </c>
      <c r="F193" s="5">
        <v>71510000000</v>
      </c>
      <c r="G193" s="5">
        <v>83350000000</v>
      </c>
    </row>
    <row r="194" spans="3:7" ht="15.5" x14ac:dyDescent="0.35">
      <c r="C194" t="s">
        <v>247</v>
      </c>
      <c r="D194" s="6">
        <v>2.07E-2</v>
      </c>
      <c r="E194" s="6">
        <v>2.0199999999999999E-2</v>
      </c>
      <c r="F194" s="6">
        <v>1.5100000000000001E-2</v>
      </c>
      <c r="G194" s="6">
        <v>3.1300000000000001E-2</v>
      </c>
    </row>
    <row r="195" spans="3:7" ht="15.5" x14ac:dyDescent="0.35">
      <c r="C195" t="s">
        <v>248</v>
      </c>
      <c r="D195" s="6">
        <v>3.9599999999999996E-2</v>
      </c>
      <c r="E195" s="6">
        <v>3.73E-2</v>
      </c>
      <c r="F195" s="6">
        <v>2.7400000000000001E-2</v>
      </c>
      <c r="G195" s="6">
        <v>5.7000000000000002E-2</v>
      </c>
    </row>
    <row r="196" spans="3:7" ht="15.5" x14ac:dyDescent="0.35">
      <c r="C196" t="s">
        <v>249</v>
      </c>
      <c r="D196" s="6">
        <v>4.6699999999999998E-2</v>
      </c>
      <c r="E196" s="6">
        <v>4.0500000000000001E-2</v>
      </c>
      <c r="F196" s="6">
        <v>5.1100000000000007E-2</v>
      </c>
      <c r="G196" s="6">
        <v>6.1699999999999998E-2</v>
      </c>
    </row>
    <row r="197" spans="3:7" ht="15.5" x14ac:dyDescent="0.35">
      <c r="C197" t="s">
        <v>250</v>
      </c>
      <c r="D197" s="6">
        <v>5.55</v>
      </c>
      <c r="E197" s="6">
        <v>277.08999999999997</v>
      </c>
      <c r="F197" s="6">
        <v>10.69</v>
      </c>
      <c r="G197" s="6">
        <v>10.44</v>
      </c>
    </row>
    <row r="198" spans="3:7" ht="15.5" x14ac:dyDescent="0.35">
      <c r="C198" t="s">
        <v>251</v>
      </c>
      <c r="D198" s="5">
        <v>1006000000000</v>
      </c>
      <c r="E198" s="5">
        <v>1090000000000</v>
      </c>
      <c r="F198" s="5">
        <v>1053000000000</v>
      </c>
      <c r="G198" s="5">
        <v>956000000000</v>
      </c>
    </row>
    <row r="199" spans="3:7" ht="15.5" x14ac:dyDescent="0.35">
      <c r="C199" t="s">
        <v>252</v>
      </c>
      <c r="D199" s="6">
        <v>2.11</v>
      </c>
      <c r="E199" s="6">
        <v>2.2200000000000002</v>
      </c>
      <c r="F199" s="6">
        <v>2.68</v>
      </c>
      <c r="G199" s="6">
        <v>3.09</v>
      </c>
    </row>
    <row r="200" spans="3:7" ht="15.5" x14ac:dyDescent="0.35">
      <c r="C200" t="s">
        <v>253</v>
      </c>
      <c r="D200" s="6">
        <v>360.19</v>
      </c>
      <c r="E200" s="6">
        <v>395.91</v>
      </c>
      <c r="F200" s="6">
        <v>381.16</v>
      </c>
      <c r="G200" s="6">
        <v>349.62</v>
      </c>
    </row>
    <row r="201" spans="3:7" ht="15.5" x14ac:dyDescent="0.35">
      <c r="C201" t="s">
        <v>254</v>
      </c>
      <c r="D201" s="6">
        <v>2.15</v>
      </c>
      <c r="E201" s="6">
        <v>2.2599999999999998</v>
      </c>
      <c r="F201" s="6">
        <v>2.72</v>
      </c>
      <c r="G201" s="6">
        <v>3.14</v>
      </c>
    </row>
    <row r="202" spans="3:7" ht="15.5" x14ac:dyDescent="0.35">
      <c r="C202" t="s">
        <v>255</v>
      </c>
      <c r="D202" s="5">
        <v>354</v>
      </c>
      <c r="E202" s="6">
        <v>389.74</v>
      </c>
      <c r="F202" s="6">
        <v>374.97</v>
      </c>
      <c r="G202" s="6">
        <v>344.15</v>
      </c>
    </row>
    <row r="203" spans="3:7" ht="15.5" x14ac:dyDescent="0.35">
      <c r="C203" t="s">
        <v>256</v>
      </c>
      <c r="D203" s="5">
        <v>342000000000</v>
      </c>
      <c r="E203" s="5">
        <v>307000000000</v>
      </c>
      <c r="F203" s="5">
        <v>308000000000</v>
      </c>
      <c r="G203" s="5">
        <v>300000000000</v>
      </c>
    </row>
    <row r="204" spans="3:7" ht="15.5" x14ac:dyDescent="0.35">
      <c r="C204" t="s">
        <v>257</v>
      </c>
      <c r="D204" s="5">
        <v>11000000000</v>
      </c>
      <c r="E204" s="5">
        <v>11000000000</v>
      </c>
      <c r="F204" s="5">
        <v>11000000000</v>
      </c>
      <c r="G204" s="5">
        <v>17000000000</v>
      </c>
    </row>
    <row r="205" spans="3:7" ht="15.5" x14ac:dyDescent="0.35">
      <c r="C205" t="s">
        <v>258</v>
      </c>
      <c r="D205" s="5">
        <v>844000000000</v>
      </c>
      <c r="E205" s="5">
        <v>928000000000</v>
      </c>
      <c r="F205" s="5">
        <v>893000000000</v>
      </c>
      <c r="G205" s="5">
        <v>819000000000</v>
      </c>
    </row>
    <row r="206" spans="3:7" ht="15.5" x14ac:dyDescent="0.35">
      <c r="C206" t="s">
        <v>24</v>
      </c>
      <c r="D206" s="5">
        <v>352000000000</v>
      </c>
      <c r="E206" s="5">
        <v>317000000000</v>
      </c>
      <c r="F206" s="5">
        <v>319000000000</v>
      </c>
      <c r="G206" s="5">
        <v>317000000000</v>
      </c>
    </row>
    <row r="207" spans="3:7" ht="15.5" x14ac:dyDescent="0.35">
      <c r="C207" t="s">
        <v>21</v>
      </c>
      <c r="D207" s="5">
        <v>308000000000</v>
      </c>
      <c r="E207" s="5">
        <v>182000000000</v>
      </c>
      <c r="F207" s="5">
        <v>241000000000</v>
      </c>
      <c r="G207" s="5">
        <v>281000000000</v>
      </c>
    </row>
    <row r="208" spans="3:7" ht="15.5" x14ac:dyDescent="0.35">
      <c r="C208" t="s">
        <v>259</v>
      </c>
      <c r="D208" s="5">
        <v>280000000000</v>
      </c>
      <c r="E208" s="5">
        <v>343000000000</v>
      </c>
      <c r="F208" s="5">
        <v>314000000000</v>
      </c>
      <c r="G208" s="5">
        <v>296000000000</v>
      </c>
    </row>
    <row r="209" spans="3:22" ht="15.5" x14ac:dyDescent="0.35">
      <c r="C209" t="s">
        <v>260</v>
      </c>
      <c r="D209" s="5">
        <v>13000000000</v>
      </c>
      <c r="E209" s="5">
        <v>49000000000</v>
      </c>
      <c r="F209" s="5">
        <v>58000000000</v>
      </c>
      <c r="G209" s="5">
        <v>205000000000</v>
      </c>
    </row>
    <row r="210" spans="3:22" ht="15.5" x14ac:dyDescent="0.35">
      <c r="C210" t="s">
        <v>261</v>
      </c>
      <c r="D210" s="5">
        <v>-2000000000</v>
      </c>
      <c r="E210" s="5">
        <v>-5000000000</v>
      </c>
      <c r="F210" s="5">
        <v>-7000000000</v>
      </c>
      <c r="G210" s="5">
        <v>-6000000000</v>
      </c>
    </row>
    <row r="211" spans="3:22" ht="15.5" x14ac:dyDescent="0.35">
      <c r="C211" t="s">
        <v>13</v>
      </c>
      <c r="D211" s="5">
        <v>11000000000</v>
      </c>
      <c r="E211" s="5">
        <v>44000000000</v>
      </c>
      <c r="F211" s="5">
        <v>51000000000</v>
      </c>
      <c r="G211" s="5">
        <v>200000000000</v>
      </c>
    </row>
    <row r="212" spans="3:22" ht="15.5" x14ac:dyDescent="0.35">
      <c r="C212" t="s">
        <v>16</v>
      </c>
      <c r="D212" s="6">
        <v>4.8499999999999996</v>
      </c>
      <c r="E212" s="6">
        <v>18.98</v>
      </c>
      <c r="F212" s="6">
        <v>21.74</v>
      </c>
      <c r="G212" s="6">
        <v>85.26</v>
      </c>
    </row>
    <row r="213" spans="3:22" ht="15.5" x14ac:dyDescent="0.35">
      <c r="C213" t="s">
        <v>58</v>
      </c>
      <c r="I213" s="6">
        <v>56.41</v>
      </c>
      <c r="J213" s="6">
        <v>40.33</v>
      </c>
      <c r="K213" s="6">
        <v>47.49</v>
      </c>
      <c r="L213" s="6">
        <v>33.909999999999997</v>
      </c>
      <c r="M213" s="6">
        <v>28.71</v>
      </c>
      <c r="N213" s="6">
        <v>-23.85</v>
      </c>
      <c r="O213" s="6">
        <v>21.27</v>
      </c>
      <c r="P213" s="6">
        <v>32.049999999999997</v>
      </c>
      <c r="Q213" s="6">
        <v>39.6</v>
      </c>
      <c r="R213" s="6">
        <v>46.29</v>
      </c>
      <c r="S213" s="6">
        <v>41.68</v>
      </c>
      <c r="T213" s="6">
        <v>304992.38</v>
      </c>
      <c r="U213" s="6">
        <v>-660470.04</v>
      </c>
      <c r="V213" s="6">
        <v>-1246510.32</v>
      </c>
    </row>
    <row r="214" spans="3:22" ht="15.5" x14ac:dyDescent="0.35">
      <c r="C214" t="s">
        <v>72</v>
      </c>
      <c r="I214" s="6">
        <v>18.079999999999998</v>
      </c>
      <c r="J214" s="6">
        <v>32.229999999999997</v>
      </c>
      <c r="K214" s="6">
        <v>15.48</v>
      </c>
      <c r="L214" s="6">
        <v>21.97</v>
      </c>
      <c r="M214" s="6">
        <v>28.74</v>
      </c>
      <c r="N214" s="6">
        <v>-33.119999999999997</v>
      </c>
      <c r="O214" s="6">
        <v>39.49</v>
      </c>
      <c r="P214" s="6">
        <v>30.27</v>
      </c>
      <c r="Q214" s="6">
        <v>24.87</v>
      </c>
      <c r="R214" s="6">
        <v>17.39</v>
      </c>
      <c r="S214" s="6">
        <v>28.67</v>
      </c>
      <c r="T214" s="5">
        <v>0</v>
      </c>
      <c r="U214" s="5">
        <v>0</v>
      </c>
      <c r="V214" s="5">
        <v>0</v>
      </c>
    </row>
    <row r="215" spans="3:22" ht="15.5" x14ac:dyDescent="0.35">
      <c r="C215" t="s">
        <v>75</v>
      </c>
      <c r="I215" s="6">
        <v>1.43</v>
      </c>
      <c r="J215" s="6">
        <v>1.79</v>
      </c>
      <c r="K215" s="6">
        <v>1.18</v>
      </c>
      <c r="L215" s="6">
        <v>1.23</v>
      </c>
      <c r="M215" s="6">
        <v>1.64</v>
      </c>
      <c r="N215" s="6">
        <v>2.35</v>
      </c>
      <c r="O215" s="6">
        <v>1.63</v>
      </c>
      <c r="P215" s="6">
        <v>1.91</v>
      </c>
      <c r="Q215" s="6">
        <v>2.2000000000000002</v>
      </c>
      <c r="R215" s="6">
        <v>2.12</v>
      </c>
      <c r="S215" s="6">
        <v>3.26</v>
      </c>
      <c r="T215" s="5">
        <v>0</v>
      </c>
      <c r="U215" s="5">
        <v>0</v>
      </c>
      <c r="V215" s="5">
        <v>0</v>
      </c>
    </row>
    <row r="216" spans="3:22" ht="15.5" x14ac:dyDescent="0.35">
      <c r="C216" t="s">
        <v>262</v>
      </c>
      <c r="I216" s="5">
        <v>276260000000</v>
      </c>
      <c r="J216" s="5">
        <v>228900000000</v>
      </c>
      <c r="K216" s="5">
        <v>216000000000</v>
      </c>
      <c r="L216" s="5">
        <v>171360000000</v>
      </c>
      <c r="N216" s="5">
        <v>19350000000</v>
      </c>
      <c r="O216" s="6">
        <v>132139999999.99998</v>
      </c>
      <c r="P216" s="5">
        <v>175040000000</v>
      </c>
    </row>
    <row r="217" spans="3:22" ht="15.5" x14ac:dyDescent="0.35">
      <c r="C217" t="s">
        <v>263</v>
      </c>
      <c r="I217" s="6">
        <v>8.1699999999999995E-2</v>
      </c>
      <c r="J217" s="6">
        <v>5.6600000000000004E-2</v>
      </c>
      <c r="K217" s="6">
        <v>6.8600000000000008E-2</v>
      </c>
      <c r="L217" s="6">
        <v>5.6600000000000004E-2</v>
      </c>
      <c r="M217" s="6">
        <v>4.9200000000000001E-2</v>
      </c>
      <c r="N217" s="6">
        <v>-0.05</v>
      </c>
      <c r="O217" s="6">
        <v>3.9399999999999998E-2</v>
      </c>
      <c r="P217" s="6">
        <v>5.7200000000000001E-2</v>
      </c>
      <c r="Q217" s="6">
        <v>7.8100000000000003E-2</v>
      </c>
      <c r="R217" s="6">
        <v>0.11560000000000001</v>
      </c>
      <c r="S217" s="6">
        <v>0.10630000000000001</v>
      </c>
      <c r="T217" s="6">
        <v>0.12619999999999998</v>
      </c>
      <c r="U217" s="6">
        <v>-2.4399999999999998E-2</v>
      </c>
      <c r="V217" s="6">
        <v>-5.3099999999999994E-2</v>
      </c>
    </row>
    <row r="218" spans="3:22" ht="15.5" x14ac:dyDescent="0.35">
      <c r="C218" t="s">
        <v>264</v>
      </c>
      <c r="I218" s="6">
        <v>0.14800000000000002</v>
      </c>
      <c r="J218" s="6">
        <v>9.9299999999999999E-2</v>
      </c>
      <c r="K218" s="6">
        <v>0.1173</v>
      </c>
      <c r="L218" s="6">
        <v>0.1011</v>
      </c>
      <c r="M218" s="6">
        <v>9.1899999999999996E-2</v>
      </c>
      <c r="N218" s="6">
        <v>-8.8599999999999998E-2</v>
      </c>
      <c r="O218" s="6">
        <v>7.2099999999999997E-2</v>
      </c>
      <c r="P218" s="6">
        <v>0.11210000000000001</v>
      </c>
      <c r="Q218" s="6">
        <v>0.14180000000000001</v>
      </c>
      <c r="R218" s="6">
        <v>0.13320000000000001</v>
      </c>
      <c r="S218" s="6">
        <v>0.12839999999999999</v>
      </c>
      <c r="T218" s="6">
        <v>0.21010000000000001</v>
      </c>
      <c r="U218" s="6">
        <v>-0.21969999999999998</v>
      </c>
      <c r="V218" s="6">
        <v>-0.34</v>
      </c>
    </row>
    <row r="219" spans="3:22" ht="15.5" x14ac:dyDescent="0.35">
      <c r="C219" t="s">
        <v>265</v>
      </c>
      <c r="I219" s="6">
        <v>0.16839999999999999</v>
      </c>
      <c r="J219" s="6">
        <v>0.13949999999999999</v>
      </c>
      <c r="K219" s="6">
        <v>0.14380000000000001</v>
      </c>
      <c r="L219" s="6">
        <v>8.4199999999999997E-2</v>
      </c>
      <c r="M219" s="6">
        <v>0.1153</v>
      </c>
      <c r="N219" s="6">
        <v>-2.2700000000000001E-2</v>
      </c>
      <c r="O219" s="6">
        <v>9.4800000000000009E-2</v>
      </c>
      <c r="P219" s="6">
        <v>0.1348</v>
      </c>
      <c r="Q219" s="6">
        <v>0.16420000000000001</v>
      </c>
      <c r="R219" s="6">
        <v>0.16200000000000001</v>
      </c>
      <c r="S219" s="6">
        <v>0.22940000000000002</v>
      </c>
      <c r="T219" s="6">
        <v>0.54020000000000001</v>
      </c>
      <c r="U219" s="6">
        <v>0.87439999999999996</v>
      </c>
      <c r="V219" s="6">
        <v>-0.26780000000000004</v>
      </c>
    </row>
    <row r="220" spans="3:22" ht="15.5" x14ac:dyDescent="0.35">
      <c r="C220" t="s">
        <v>266</v>
      </c>
      <c r="I220" s="6">
        <v>10.71</v>
      </c>
      <c r="J220" s="6">
        <v>8.1</v>
      </c>
      <c r="K220" s="6">
        <v>147.37</v>
      </c>
      <c r="L220" s="6">
        <v>82.03</v>
      </c>
      <c r="M220" s="6">
        <v>91.78</v>
      </c>
      <c r="N220" s="6">
        <v>-8.56</v>
      </c>
      <c r="O220" s="6">
        <v>77.5</v>
      </c>
      <c r="P220" s="6">
        <v>4.22</v>
      </c>
      <c r="Q220" s="6">
        <v>6.18</v>
      </c>
      <c r="R220" s="6">
        <v>887.83</v>
      </c>
      <c r="S220" s="6">
        <v>248.1</v>
      </c>
      <c r="T220" s="6">
        <v>237.17</v>
      </c>
      <c r="U220" s="6">
        <v>203.99</v>
      </c>
      <c r="V220" s="6">
        <v>-77.099999999999994</v>
      </c>
    </row>
    <row r="221" spans="3:22" ht="15.5" x14ac:dyDescent="0.35">
      <c r="C221" t="s">
        <v>69</v>
      </c>
      <c r="I221" s="6">
        <v>2.68</v>
      </c>
      <c r="J221" s="6">
        <v>3.2</v>
      </c>
      <c r="K221" s="6">
        <v>1.82</v>
      </c>
      <c r="L221" s="6">
        <v>2.2200000000000002</v>
      </c>
      <c r="M221" s="6">
        <v>2.64</v>
      </c>
      <c r="N221" s="6">
        <v>2.93</v>
      </c>
      <c r="O221" s="6">
        <v>2.85</v>
      </c>
      <c r="P221" s="6">
        <v>3.39</v>
      </c>
      <c r="Q221" s="6">
        <v>3.53</v>
      </c>
      <c r="R221" s="6">
        <v>2.3199999999999998</v>
      </c>
      <c r="S221" s="6">
        <v>3.68</v>
      </c>
      <c r="T221" s="5">
        <v>0</v>
      </c>
      <c r="U221" s="5">
        <v>0</v>
      </c>
      <c r="V221" s="5">
        <v>0</v>
      </c>
    </row>
    <row r="222" spans="3:22" ht="15.5" x14ac:dyDescent="0.35">
      <c r="C222" t="s">
        <v>66</v>
      </c>
      <c r="I222" s="6">
        <v>381.16</v>
      </c>
      <c r="J222" s="6">
        <v>406.38</v>
      </c>
      <c r="K222" s="6">
        <v>404.9</v>
      </c>
      <c r="L222" s="6">
        <v>335.39</v>
      </c>
      <c r="M222" s="6">
        <v>312.33999999999997</v>
      </c>
      <c r="N222" s="6">
        <v>269.24</v>
      </c>
      <c r="O222" s="6">
        <v>294.83999999999997</v>
      </c>
      <c r="P222" s="6">
        <v>285.89</v>
      </c>
      <c r="Q222" s="6">
        <v>279.3</v>
      </c>
      <c r="R222" s="6">
        <v>347.45</v>
      </c>
      <c r="S222" s="6">
        <v>324.49</v>
      </c>
      <c r="T222" s="6">
        <v>1451566.89</v>
      </c>
      <c r="U222" s="6">
        <v>3006023.55</v>
      </c>
      <c r="V222" s="6">
        <v>3666493.58</v>
      </c>
    </row>
    <row r="223" spans="3:22" ht="15.5" x14ac:dyDescent="0.35">
      <c r="C223" t="s">
        <v>267</v>
      </c>
      <c r="I223" s="6">
        <v>2.72</v>
      </c>
      <c r="J223" s="6">
        <v>3.25</v>
      </c>
      <c r="K223" s="6">
        <v>1.84</v>
      </c>
      <c r="L223" s="6">
        <v>2.25</v>
      </c>
      <c r="M223" s="6">
        <v>2.67</v>
      </c>
      <c r="N223" s="6">
        <v>2.96</v>
      </c>
      <c r="O223" s="6">
        <v>2.89</v>
      </c>
      <c r="P223" s="6">
        <v>3.44</v>
      </c>
      <c r="Q223" s="6">
        <v>3.53</v>
      </c>
      <c r="R223" s="6">
        <v>2.3199999999999998</v>
      </c>
      <c r="S223" s="6">
        <v>3.68</v>
      </c>
      <c r="T223" s="5">
        <v>0</v>
      </c>
      <c r="U223" s="5">
        <v>0</v>
      </c>
      <c r="V223" s="5">
        <v>0</v>
      </c>
    </row>
    <row r="224" spans="3:22" ht="15.5" x14ac:dyDescent="0.35">
      <c r="C224" t="s">
        <v>268</v>
      </c>
      <c r="I224" s="6">
        <v>374.97</v>
      </c>
      <c r="J224" s="6">
        <v>400.2</v>
      </c>
      <c r="K224" s="6">
        <v>399.59</v>
      </c>
      <c r="L224" s="6">
        <v>330.79</v>
      </c>
      <c r="M224" s="6">
        <v>308.64</v>
      </c>
      <c r="N224" s="6">
        <v>267.14999999999998</v>
      </c>
      <c r="O224" s="6">
        <v>290.98</v>
      </c>
      <c r="P224" s="6">
        <v>282.32</v>
      </c>
      <c r="Q224" s="6">
        <v>279.3</v>
      </c>
      <c r="R224" s="6">
        <v>347.45</v>
      </c>
      <c r="S224" s="6">
        <v>324.49</v>
      </c>
      <c r="T224" s="6">
        <v>1451566.89</v>
      </c>
      <c r="U224" s="6">
        <v>3006023.55</v>
      </c>
      <c r="V224" s="6">
        <v>3666493.58</v>
      </c>
    </row>
    <row r="225" spans="3:22" ht="15.5" x14ac:dyDescent="0.35">
      <c r="C225" t="s">
        <v>269</v>
      </c>
      <c r="I225" s="5">
        <v>308000000000</v>
      </c>
      <c r="J225" s="5">
        <v>291000000000</v>
      </c>
      <c r="K225" s="5">
        <v>247000000000</v>
      </c>
      <c r="L225" s="5">
        <v>302000000000</v>
      </c>
      <c r="M225" s="5">
        <v>279000000000</v>
      </c>
      <c r="N225" s="5">
        <v>217000000000</v>
      </c>
      <c r="O225" s="5">
        <v>185000000000</v>
      </c>
      <c r="P225" s="5">
        <v>222000000000</v>
      </c>
      <c r="Q225" s="5">
        <v>106000000000</v>
      </c>
      <c r="S225" s="5">
        <v>60000000000</v>
      </c>
      <c r="T225" s="5">
        <v>29000000000</v>
      </c>
      <c r="U225" s="5">
        <v>122000000000</v>
      </c>
      <c r="V225" s="5">
        <v>117000000000</v>
      </c>
    </row>
    <row r="226" spans="3:22" ht="15.5" x14ac:dyDescent="0.35">
      <c r="C226" t="s">
        <v>270</v>
      </c>
      <c r="I226" s="5">
        <v>11000000000</v>
      </c>
      <c r="J226" s="5">
        <v>24000000000</v>
      </c>
      <c r="K226" s="5">
        <v>28000000000</v>
      </c>
      <c r="L226" s="5">
        <v>24000000000</v>
      </c>
      <c r="M226" s="5">
        <v>18000000000</v>
      </c>
      <c r="N226" s="5">
        <v>9000000000</v>
      </c>
      <c r="O226" s="5">
        <v>115000000000</v>
      </c>
      <c r="P226" s="5">
        <v>142000000000</v>
      </c>
      <c r="Q226" s="5">
        <v>207000000000</v>
      </c>
      <c r="U226" s="5">
        <v>0</v>
      </c>
    </row>
    <row r="227" spans="3:22" ht="15.5" x14ac:dyDescent="0.35">
      <c r="C227" t="s">
        <v>26</v>
      </c>
      <c r="I227" s="5">
        <v>319000000000</v>
      </c>
      <c r="J227" s="5">
        <v>315000000000</v>
      </c>
      <c r="K227" s="5">
        <v>276000000000</v>
      </c>
      <c r="L227" s="5">
        <v>326000000000</v>
      </c>
      <c r="M227" s="5">
        <v>297000000000</v>
      </c>
      <c r="N227" s="5">
        <v>226000000000</v>
      </c>
      <c r="O227" s="5">
        <v>300000000000</v>
      </c>
      <c r="P227" s="5">
        <v>364000000000</v>
      </c>
      <c r="Q227" s="5">
        <v>313000000000</v>
      </c>
      <c r="S227" s="5">
        <v>60000000000</v>
      </c>
      <c r="T227" s="5">
        <v>29000000000</v>
      </c>
      <c r="U227" s="5">
        <v>123000000000</v>
      </c>
      <c r="V227" s="5">
        <v>117000000000</v>
      </c>
    </row>
    <row r="228" spans="3:22" ht="15.5" x14ac:dyDescent="0.35">
      <c r="C228" t="s">
        <v>23</v>
      </c>
      <c r="I228" s="5">
        <v>241000000000</v>
      </c>
      <c r="J228" s="5">
        <v>180000000000</v>
      </c>
      <c r="K228" s="5">
        <v>216000000000</v>
      </c>
      <c r="L228" s="5">
        <v>294000000000</v>
      </c>
      <c r="M228" s="5">
        <v>289000000000</v>
      </c>
      <c r="N228" s="5">
        <v>220000000000</v>
      </c>
      <c r="O228" s="5">
        <v>291000000000</v>
      </c>
      <c r="P228" s="5">
        <v>350000000000</v>
      </c>
      <c r="Q228" s="5">
        <v>275000000000</v>
      </c>
      <c r="R228" s="5">
        <v>-82000000000</v>
      </c>
      <c r="S228" s="5">
        <v>-19000000000</v>
      </c>
      <c r="T228" s="5">
        <v>18000000000</v>
      </c>
      <c r="U228" s="5">
        <v>100000000000</v>
      </c>
      <c r="V228" s="5">
        <v>112000000000</v>
      </c>
    </row>
    <row r="229" spans="3:22" ht="15.5" x14ac:dyDescent="0.35">
      <c r="C229" t="s">
        <v>271</v>
      </c>
      <c r="I229" s="5">
        <v>314000000000</v>
      </c>
      <c r="J229" s="5">
        <v>419000000000</v>
      </c>
      <c r="K229" s="5">
        <v>406000000000</v>
      </c>
      <c r="L229" s="5">
        <v>282000000000</v>
      </c>
      <c r="M229" s="5">
        <v>224000000000</v>
      </c>
      <c r="N229" s="5">
        <v>177000000000</v>
      </c>
      <c r="O229" s="5">
        <v>295000000000</v>
      </c>
      <c r="P229" s="5">
        <v>281000000000</v>
      </c>
      <c r="Q229" s="5">
        <v>367000000000</v>
      </c>
      <c r="R229" s="5">
        <v>431000000000</v>
      </c>
      <c r="S229" s="5">
        <v>376000000000</v>
      </c>
      <c r="T229" s="5">
        <v>132000000000</v>
      </c>
      <c r="U229" s="5">
        <v>-241000000000</v>
      </c>
      <c r="V229" s="5">
        <v>-224000000000</v>
      </c>
    </row>
    <row r="230" spans="3:22" ht="15.5" x14ac:dyDescent="0.35">
      <c r="C230" t="s">
        <v>272</v>
      </c>
      <c r="I230" s="5">
        <v>239000000000</v>
      </c>
      <c r="J230" s="5">
        <v>214000000000</v>
      </c>
      <c r="K230" s="5">
        <v>207000000000</v>
      </c>
      <c r="L230" s="5">
        <v>35000000000</v>
      </c>
      <c r="M230" s="5">
        <v>34000000000</v>
      </c>
      <c r="N230" s="5">
        <v>87000000000</v>
      </c>
      <c r="O230" s="5">
        <v>94000000000</v>
      </c>
      <c r="P230" s="5">
        <v>58000000000</v>
      </c>
      <c r="Q230" s="5">
        <v>99000000000</v>
      </c>
      <c r="R230" s="5">
        <v>147000000000</v>
      </c>
      <c r="S230" s="5">
        <v>-62000000000</v>
      </c>
      <c r="T230" s="5">
        <v>-115000000000</v>
      </c>
      <c r="U230" s="5">
        <v>50000000000</v>
      </c>
      <c r="V230" s="5">
        <v>10000000000</v>
      </c>
    </row>
    <row r="231" spans="3:22" ht="15.5" x14ac:dyDescent="0.35">
      <c r="C231" t="s">
        <v>273</v>
      </c>
      <c r="I231" s="5">
        <v>-25000000000</v>
      </c>
      <c r="J231" s="5">
        <v>-30000000000</v>
      </c>
      <c r="K231" s="5">
        <v>-19000000000</v>
      </c>
      <c r="L231" s="5">
        <v>-16000000000</v>
      </c>
      <c r="M231" s="5">
        <v>-35000000000</v>
      </c>
      <c r="N231" s="5">
        <v>-17000000000</v>
      </c>
      <c r="O231" s="5">
        <v>-23000000000</v>
      </c>
      <c r="P231" s="5">
        <v>-45000000000</v>
      </c>
      <c r="Q231" s="5">
        <v>-22000000000</v>
      </c>
      <c r="R231" s="5">
        <v>-25000000000</v>
      </c>
      <c r="S231" s="5">
        <v>-23000000000</v>
      </c>
      <c r="T231" s="5">
        <v>-20000000000</v>
      </c>
      <c r="U231" s="5">
        <v>-35000000000</v>
      </c>
      <c r="V231" s="5">
        <v>-24000000000</v>
      </c>
    </row>
    <row r="232" spans="3:22" ht="15.5" x14ac:dyDescent="0.35">
      <c r="C232" t="s">
        <v>15</v>
      </c>
      <c r="I232" s="5">
        <v>213000000000</v>
      </c>
      <c r="J232" s="5">
        <v>184000000000</v>
      </c>
      <c r="K232" s="5">
        <v>188000000000</v>
      </c>
      <c r="L232" s="5">
        <v>18000000000</v>
      </c>
      <c r="M232" s="5">
        <v>-1000000000</v>
      </c>
      <c r="N232" s="5">
        <v>70000000000</v>
      </c>
      <c r="O232" s="5">
        <v>71000000000</v>
      </c>
      <c r="P232" s="5">
        <v>13000000000</v>
      </c>
      <c r="Q232" s="5">
        <v>77000000000</v>
      </c>
      <c r="R232" s="5">
        <v>122000000000</v>
      </c>
      <c r="S232" s="5">
        <v>-85000000000</v>
      </c>
      <c r="T232" s="5">
        <v>-135000000000</v>
      </c>
      <c r="U232" s="5">
        <v>16000000000</v>
      </c>
      <c r="V232" s="5">
        <v>-14000000000</v>
      </c>
    </row>
    <row r="233" spans="3:22" ht="15.5" x14ac:dyDescent="0.35">
      <c r="C233" t="s">
        <v>17</v>
      </c>
      <c r="I233" s="6">
        <v>91.09</v>
      </c>
      <c r="J233" s="6">
        <v>78.5</v>
      </c>
      <c r="K233" s="6">
        <v>80.36</v>
      </c>
      <c r="L233" s="6">
        <v>7.85</v>
      </c>
      <c r="M233" s="6">
        <v>-0.35</v>
      </c>
      <c r="N233" s="6">
        <v>29.95</v>
      </c>
      <c r="O233" s="6">
        <v>30.36</v>
      </c>
      <c r="P233" s="6">
        <v>5.74</v>
      </c>
      <c r="Q233" s="6">
        <v>32.65</v>
      </c>
      <c r="R233" s="6">
        <v>52.12</v>
      </c>
      <c r="S233" s="6">
        <v>-36.32</v>
      </c>
      <c r="T233" s="5">
        <v>-360770</v>
      </c>
      <c r="U233" s="6">
        <v>517044.02</v>
      </c>
      <c r="V233" s="6">
        <v>-461258.54</v>
      </c>
    </row>
  </sheetData>
  <pageMargins left="0.7" right="0.7" top="0.75" bottom="0.75" header="0.3" footer="0.3"/>
  <ignoredErrors>
    <ignoredError sqref="A1:V234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R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2333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2334</v>
      </c>
      <c r="D2" s="2" vm="537">
        <f ca="1">IFERROR(_xlfn.STOCKHISTORY("XIDX:" &amp; $C$1, D3, , 0, 0, 1), "Libur")</f>
        <v>278</v>
      </c>
      <c r="E2" s="2" vm="575">
        <f ca="1">IFERROR(_xlfn.STOCKHISTORY("XIDX:" &amp; $C$1, E3, , 0, 0, 1), "Libur")</f>
        <v>228</v>
      </c>
      <c r="H2" s="2" vm="575">
        <f ca="1">IFERROR(INDEX(D2:G2,COUNT(D2:G2)),"")</f>
        <v>228</v>
      </c>
      <c r="I2" s="2" vm="604">
        <f t="shared" ref="I2:R2" ca="1" si="0">IFERROR(_xlfn.STOCKHISTORY("XIDX:" &amp; $C$1, I1, , 0, 0, 1), "Libur")</f>
        <v>320</v>
      </c>
      <c r="J2" s="2" vm="66">
        <f t="shared" ca="1" si="0"/>
        <v>318</v>
      </c>
      <c r="K2" s="2" vm="605">
        <f t="shared" ca="1" si="0"/>
        <v>412</v>
      </c>
      <c r="L2" s="2" vm="392">
        <f t="shared" ca="1" si="0"/>
        <v>665</v>
      </c>
      <c r="M2" s="2" vm="606">
        <f t="shared" ca="1" si="0"/>
        <v>960.00480000000005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607">
        <f t="shared" ca="1" si="0"/>
        <v>245.005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170684488175</v>
      </c>
      <c r="E4" s="2">
        <f>IFERROR(INDEX(E51:E500,MATCH($C$4,$C$51:$C$500,0)),"")</f>
        <v>150618784216</v>
      </c>
      <c r="H4" s="2">
        <f>IFERROR(SUM(D4:G4)*(4/MAX(1,COUNT(D4:G4))),"")</f>
        <v>642606544782</v>
      </c>
      <c r="I4" s="2">
        <f t="shared" ref="I4:R4" si="1">IFERROR(INDEX(I51:I500,MATCH($C$4,$C$51:$C$500,0)),"")</f>
        <v>468083672174</v>
      </c>
      <c r="J4" s="2">
        <f t="shared" si="1"/>
        <v>413112938332</v>
      </c>
      <c r="K4" s="2">
        <f t="shared" si="1"/>
        <v>363277432550</v>
      </c>
      <c r="L4" s="2">
        <f t="shared" si="1"/>
        <v>276906269894</v>
      </c>
      <c r="M4" s="2">
        <f t="shared" si="1"/>
        <v>290801343418</v>
      </c>
      <c r="N4" s="2">
        <f t="shared" si="1"/>
        <v>354017584836</v>
      </c>
      <c r="O4" s="2">
        <f t="shared" si="1"/>
        <v>430926912882</v>
      </c>
      <c r="P4" s="2">
        <f t="shared" si="1"/>
        <v>430246179428</v>
      </c>
      <c r="Q4" s="2">
        <f t="shared" si="1"/>
        <v>352044148683</v>
      </c>
      <c r="R4" s="2">
        <f t="shared" si="1"/>
        <v>258400114500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30166491823</v>
      </c>
      <c r="E5" s="2">
        <f>IFERROR(INDEX(E51:E500,MATCH($C$5,$C$51:$C$500,0)),"")</f>
        <v>34568538373</v>
      </c>
      <c r="H5" s="2">
        <f>IFERROR(SUM(D5:G5)*(4/MAX(1,COUNT(D5:G5))),"")</f>
        <v>129470060392</v>
      </c>
      <c r="I5" s="2">
        <f t="shared" ref="I5:R5" si="2">IFERROR(INDEX(I51:I500,MATCH($C$5,$C$51:$C$500,0)),"")</f>
        <v>69673098035</v>
      </c>
      <c r="J5" s="2">
        <f t="shared" si="2"/>
        <v>90452314751</v>
      </c>
      <c r="K5" s="2">
        <f t="shared" si="2"/>
        <v>88358120858</v>
      </c>
      <c r="L5" s="2">
        <f t="shared" si="2"/>
        <v>60238298159</v>
      </c>
      <c r="M5" s="2">
        <f t="shared" si="2"/>
        <v>60607037742</v>
      </c>
      <c r="N5" s="2">
        <f t="shared" si="2"/>
        <v>38782096675</v>
      </c>
      <c r="O5" s="2">
        <f t="shared" si="2"/>
        <v>77772851238</v>
      </c>
      <c r="P5" s="2">
        <f t="shared" si="2"/>
        <v>51028156718</v>
      </c>
      <c r="Q5" s="2">
        <f t="shared" si="2"/>
        <v>86295159628</v>
      </c>
      <c r="R5" s="2">
        <f t="shared" si="2"/>
        <v>34588334473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1242743392556</v>
      </c>
      <c r="E6" s="2">
        <f>IFERROR(INDEX(E51:E500,MATCH($C$6,$C$51:$C$500,0)),"")</f>
        <v>1233861903815</v>
      </c>
      <c r="H6" s="2">
        <f>IFERROR(INDEX(D6:G6,COUNT(D6:G6)),"")</f>
        <v>1233861903815</v>
      </c>
      <c r="I6" s="2">
        <f t="shared" ref="I6:R6" si="3">IFERROR(INDEX(I51:I500,MATCH($C$6,$C$51:$C$500,0)),"")</f>
        <v>1166192604795</v>
      </c>
      <c r="J6" s="2">
        <f t="shared" si="3"/>
        <v>1122965320890</v>
      </c>
      <c r="K6" s="2">
        <f t="shared" si="3"/>
        <v>1058512678868</v>
      </c>
      <c r="L6" s="2">
        <f t="shared" si="3"/>
        <v>980534145004</v>
      </c>
      <c r="M6" s="2">
        <f t="shared" si="3"/>
        <v>920295846845</v>
      </c>
      <c r="N6" s="2">
        <f t="shared" si="3"/>
        <v>859103399491</v>
      </c>
      <c r="O6" s="2">
        <f t="shared" si="3"/>
        <v>819326860632</v>
      </c>
      <c r="P6" s="2">
        <f t="shared" si="3"/>
        <v>771425968507</v>
      </c>
      <c r="Q6" s="2">
        <f t="shared" si="3"/>
        <v>621744710369</v>
      </c>
      <c r="R6" s="2">
        <f t="shared" si="3"/>
        <v>503805432420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2.67</v>
      </c>
      <c r="E7" s="3">
        <f>IFERROR(INDEX(E51:E500,MATCH($C$7,$C$51:$C$500,0))/1000000000,"")</f>
        <v>2.67</v>
      </c>
      <c r="H7" s="3">
        <f>IFERROR(INDEX(D7:G7,COUNT(D7:G7)),"")</f>
        <v>2.67</v>
      </c>
      <c r="I7" s="3">
        <f t="shared" ref="I7:R7" si="4">IFERROR(INDEX(I51:I500,MATCH($C$7,$C$51:$C$500,0))/1000000000,"")</f>
        <v>2.67</v>
      </c>
      <c r="J7" s="3">
        <f t="shared" si="4"/>
        <v>2.67</v>
      </c>
      <c r="K7" s="3">
        <f t="shared" si="4"/>
        <v>2.67</v>
      </c>
      <c r="L7" s="3">
        <f t="shared" si="4"/>
        <v>2.67</v>
      </c>
      <c r="M7" s="3">
        <f t="shared" si="4"/>
        <v>1.78</v>
      </c>
      <c r="N7" s="3">
        <f t="shared" si="4"/>
        <v>1.78</v>
      </c>
      <c r="O7" s="3">
        <f t="shared" si="4"/>
        <v>1.78</v>
      </c>
      <c r="P7" s="3">
        <f t="shared" si="4"/>
        <v>1.78</v>
      </c>
      <c r="Q7" s="3">
        <f t="shared" si="4"/>
        <v>1.58</v>
      </c>
      <c r="R7" s="3">
        <f t="shared" si="4"/>
        <v>1.36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-211000000000</v>
      </c>
      <c r="E8" s="2">
        <f>IFERROR(INDEX(E51:E500,MATCH("Free cash flow (Quarter)",$C$51:$C$500,0)),"")</f>
        <v>-229000000000</v>
      </c>
      <c r="H8" s="2">
        <f>IFERROR(INDEX(D8:G8,COUNT(D8:G8)),"")</f>
        <v>-229000000000</v>
      </c>
      <c r="I8" s="2">
        <f t="shared" ref="I8:R8" si="5">IFERROR(INDEX(I51:I500,MATCH($C$8,$C$51:$C$500,0)),"")</f>
        <v>-617000000000</v>
      </c>
      <c r="J8" s="2">
        <f t="shared" si="5"/>
        <v>-88000000000</v>
      </c>
      <c r="K8" s="2">
        <f t="shared" si="5"/>
        <v>-431000000000</v>
      </c>
      <c r="L8" s="2">
        <f t="shared" si="5"/>
        <v>-109000000000</v>
      </c>
      <c r="M8" s="2">
        <f t="shared" si="5"/>
        <v>249000000000</v>
      </c>
      <c r="N8" s="2">
        <f t="shared" si="5"/>
        <v>432000000000</v>
      </c>
      <c r="O8" s="2">
        <f t="shared" si="5"/>
        <v>13000000000</v>
      </c>
      <c r="P8" s="2">
        <f t="shared" si="5"/>
        <v>22000000000</v>
      </c>
      <c r="Q8" s="2">
        <f t="shared" si="5"/>
        <v>-414000000000</v>
      </c>
      <c r="R8" s="2">
        <f t="shared" si="5"/>
        <v>-22000000000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-78.94</v>
      </c>
      <c r="E9" s="3">
        <f>IFERROR(INDEX(E51:E500,MATCH("Free cash flow per share (Quarter)",$C$51:$C$500,0)),"")</f>
        <v>-85.81</v>
      </c>
      <c r="H9" s="3">
        <f>IFERROR(INDEX(D9:G9,COUNT(D9:G9)),"")</f>
        <v>-85.81</v>
      </c>
      <c r="I9" s="3">
        <f t="shared" ref="I9:R9" si="6">IFERROR(INDEX(I51:I500,MATCH($C$9,$C$51:$C$500,0)),"")</f>
        <v>-230.71</v>
      </c>
      <c r="J9" s="3">
        <f t="shared" si="6"/>
        <v>-33</v>
      </c>
      <c r="K9" s="3">
        <f t="shared" si="6"/>
        <v>-161.25</v>
      </c>
      <c r="L9" s="3">
        <f t="shared" si="6"/>
        <v>-40.86</v>
      </c>
      <c r="M9" s="3">
        <f t="shared" si="6"/>
        <v>139.65</v>
      </c>
      <c r="N9" s="3">
        <f t="shared" si="6"/>
        <v>242.58</v>
      </c>
      <c r="O9" s="3">
        <f t="shared" si="6"/>
        <v>7.05</v>
      </c>
      <c r="P9" s="3">
        <f t="shared" si="6"/>
        <v>12.29</v>
      </c>
      <c r="Q9" s="3">
        <f t="shared" si="6"/>
        <v>-261.3</v>
      </c>
      <c r="R9" s="3">
        <f t="shared" si="6"/>
        <v>-16.48</v>
      </c>
    </row>
    <row r="10" spans="1:18" ht="15.5" x14ac:dyDescent="0.35">
      <c r="C10" t="s">
        <v>18</v>
      </c>
      <c r="D10" s="3">
        <f ca="1">IFERROR(IF(D9=0,"",D2/D9),"")</f>
        <v>-3.5216620217887002</v>
      </c>
      <c r="E10" s="3">
        <f ca="1">IFERROR(IF(E9=0,"",E2/E9),"")</f>
        <v>-2.6570329798391796</v>
      </c>
      <c r="I10" s="3">
        <f t="shared" ref="I10:R10" ca="1" si="7">IFERROR(IF(I9=0,"",I2/I9),"")</f>
        <v>-1.3870226691517489</v>
      </c>
      <c r="J10" s="3">
        <f t="shared" ca="1" si="7"/>
        <v>-9.6363636363636367</v>
      </c>
      <c r="K10" s="3">
        <f t="shared" ca="1" si="7"/>
        <v>-2.5550387596899227</v>
      </c>
      <c r="L10" s="3">
        <f t="shared" ca="1" si="7"/>
        <v>-16.275085658345571</v>
      </c>
      <c r="M10" s="3">
        <f t="shared" ca="1" si="7"/>
        <v>6.8743630504833515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-0.93763872942977411</v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38830493268</v>
      </c>
      <c r="E11" s="2">
        <f>IFERROR(INDEX(E51:E500,MATCH($C$11,$C$51:$C$500,0)),"")</f>
        <v>21413673248</v>
      </c>
      <c r="H11" s="2">
        <f>IFERROR(INDEX(D11:G11,COUNT(D11:G11)),"")</f>
        <v>21413673248</v>
      </c>
      <c r="I11" s="2">
        <f t="shared" ref="I11:R11" si="8">IFERROR(INDEX(I51:I500,MATCH($C$11,$C$51:$C$500,0)),"")</f>
        <v>28316400216</v>
      </c>
      <c r="J11" s="2">
        <f t="shared" si="8"/>
        <v>25993690704</v>
      </c>
      <c r="K11" s="2">
        <f t="shared" si="8"/>
        <v>19064704737</v>
      </c>
      <c r="L11" s="2">
        <f t="shared" si="8"/>
        <v>22830174285</v>
      </c>
      <c r="M11" s="2">
        <f t="shared" si="8"/>
        <v>68252142567</v>
      </c>
      <c r="N11" s="2">
        <f t="shared" si="8"/>
        <v>60089895013</v>
      </c>
      <c r="O11" s="2">
        <f t="shared" si="8"/>
        <v>31082493692</v>
      </c>
      <c r="P11" s="2">
        <f t="shared" si="8"/>
        <v>114412500150</v>
      </c>
      <c r="Q11" s="2">
        <f t="shared" si="8"/>
        <v>32791688705</v>
      </c>
      <c r="R11" s="2">
        <f t="shared" si="8"/>
        <v>15464198241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>
        <f>IFERROR(INDEX(D51:D500,MATCH($C$14,$C$51:$C$500,0)),"")</f>
        <v>-33242629741</v>
      </c>
      <c r="E14" s="2">
        <f>IFERROR(INDEX(E51:E500,MATCH($C$14,$C$51:$C$500,0)),"")</f>
        <v>-25159643875</v>
      </c>
      <c r="H14" s="2">
        <f>IFERROR(SUM(D14:G14)*(4/MAX(1,COUNT(D14:G14))),"")</f>
        <v>-116804547232</v>
      </c>
      <c r="I14" s="2">
        <f t="shared" ref="I14:R14" si="11">IFERROR(INDEX(I51:I500,MATCH($C$14,$C$51:$C$500,0)),"")</f>
        <v>-67916418968</v>
      </c>
      <c r="J14" s="2">
        <f t="shared" si="11"/>
        <v>-65227921463</v>
      </c>
      <c r="K14" s="2">
        <f t="shared" si="11"/>
        <v>-42429716244</v>
      </c>
      <c r="L14" s="2">
        <f t="shared" si="11"/>
        <v>-32678868855</v>
      </c>
      <c r="M14" s="2">
        <f t="shared" si="11"/>
        <v>-51156795343</v>
      </c>
      <c r="N14" s="2">
        <f t="shared" si="11"/>
        <v>-90846553707</v>
      </c>
      <c r="O14" s="2">
        <f t="shared" si="11"/>
        <v>-107350435575</v>
      </c>
      <c r="P14" s="2">
        <f t="shared" si="11"/>
        <v>-120634770167</v>
      </c>
      <c r="Q14" s="2">
        <f t="shared" si="11"/>
        <v>-91814027306</v>
      </c>
      <c r="R14" s="2">
        <f t="shared" si="11"/>
        <v>-58741713059</v>
      </c>
    </row>
    <row r="15" spans="1:18" ht="15.5" x14ac:dyDescent="0.35">
      <c r="C15" t="s">
        <v>28</v>
      </c>
      <c r="D15" s="2">
        <f>IFERROR(INDEX(D51:D500,MATCH($C$15,$C$51:$C$500,0)),"")</f>
        <v>-5954202900</v>
      </c>
      <c r="E15" s="2">
        <f>IFERROR(INDEX(E51:E500,MATCH($C$15,$C$51:$C$500,0)),"")</f>
        <v>-7287463519</v>
      </c>
      <c r="H15" s="2">
        <f>IFERROR(SUM(D15:G15)*(4/MAX(1,COUNT(D15:G15))),"")</f>
        <v>-26483332838</v>
      </c>
      <c r="I15" s="2">
        <f t="shared" ref="I15:R15" si="12">IFERROR(INDEX(I51:I500,MATCH($C$15,$C$51:$C$500,0)),"")</f>
        <v>-17903072879</v>
      </c>
      <c r="J15" s="2">
        <f t="shared" si="12"/>
        <v>-18956761655</v>
      </c>
      <c r="K15" s="2">
        <f t="shared" si="12"/>
        <v>-20299431317</v>
      </c>
      <c r="L15" s="2">
        <f t="shared" si="12"/>
        <v>-12907262567</v>
      </c>
      <c r="M15" s="2">
        <f t="shared" si="12"/>
        <v>-13432766967</v>
      </c>
      <c r="N15" s="2">
        <f t="shared" si="12"/>
        <v>-12291191240</v>
      </c>
      <c r="O15" s="2">
        <f t="shared" si="12"/>
        <v>-22238783555</v>
      </c>
      <c r="P15" s="2">
        <f t="shared" si="12"/>
        <v>-19225045841</v>
      </c>
      <c r="Q15" s="2">
        <f t="shared" si="12"/>
        <v>-13214737061</v>
      </c>
      <c r="R15" s="2">
        <f t="shared" si="12"/>
        <v>-10215714980</v>
      </c>
    </row>
    <row r="16" spans="1:18" ht="15.5" x14ac:dyDescent="0.35">
      <c r="C16" t="s">
        <v>29</v>
      </c>
      <c r="D16" s="2">
        <f>IFERROR(INDEX(D51:D500,MATCH($C$16,$C$51:$C$500,0)),"")</f>
        <v>36108445123</v>
      </c>
      <c r="E16" s="2">
        <f>IFERROR(INDEX(E51:E500,MATCH($C$16,$C$51:$C$500,0)),"")</f>
        <v>41846744292</v>
      </c>
      <c r="H16" s="2">
        <f>IFERROR(SUM(D16:G16)*(4/MAX(1,COUNT(D16:G16))),"")</f>
        <v>155910378830</v>
      </c>
      <c r="I16" s="2">
        <f t="shared" ref="I16:R16" si="13">IFERROR(INDEX(I51:I500,MATCH($C$16,$C$51:$C$500,0)),"")</f>
        <v>88897878648</v>
      </c>
      <c r="J16" s="2">
        <f t="shared" si="13"/>
        <v>107144888726</v>
      </c>
      <c r="K16" s="2">
        <f t="shared" si="13"/>
        <v>106965007079</v>
      </c>
      <c r="L16" s="2">
        <f t="shared" si="13"/>
        <v>64805197550</v>
      </c>
      <c r="M16" s="2">
        <f t="shared" si="13"/>
        <v>59353233475</v>
      </c>
      <c r="N16" s="2">
        <f t="shared" si="13"/>
        <v>53553686485</v>
      </c>
      <c r="O16" s="2">
        <f t="shared" si="13"/>
        <v>97096113884</v>
      </c>
      <c r="P16" s="2">
        <f t="shared" si="13"/>
        <v>87244894085</v>
      </c>
      <c r="Q16" s="2">
        <f t="shared" si="13"/>
        <v>62194171165</v>
      </c>
      <c r="R16" s="2">
        <f t="shared" si="13"/>
        <v>44128822267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742260000000</v>
      </c>
      <c r="E20" s="2">
        <f ca="1">IFERROR(E21*E2,"")</f>
        <v>608760000000</v>
      </c>
      <c r="H20" s="2">
        <f t="shared" ref="H20:R20" ca="1" si="14">IFERROR(H21*H2,"")</f>
        <v>608760000000</v>
      </c>
      <c r="I20" s="2">
        <f t="shared" ca="1" si="14"/>
        <v>854400000000</v>
      </c>
      <c r="J20" s="2">
        <f t="shared" ca="1" si="14"/>
        <v>849060000000</v>
      </c>
      <c r="K20" s="2">
        <f t="shared" ca="1" si="14"/>
        <v>1100040000000</v>
      </c>
      <c r="L20" s="2">
        <f t="shared" ca="1" si="14"/>
        <v>1775550000000</v>
      </c>
      <c r="M20" s="2">
        <f t="shared" ca="1" si="14"/>
        <v>1708808544000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387107900000</v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2670000000</v>
      </c>
      <c r="E21" s="2">
        <f>IFERROR(INDEX(E51:E500,MATCH($C$7,$C$51:$C$500,0)),"")</f>
        <v>2670000000</v>
      </c>
      <c r="H21" s="2">
        <f>IFERROR(INDEX(D21:G21,COUNT(D21:G21)),"")</f>
        <v>2670000000</v>
      </c>
      <c r="I21" s="2">
        <f t="shared" ref="I21:R21" si="15">IFERROR(INDEX(I51:I500,MATCH($C$7,$C$51:$C$500,0)),"")</f>
        <v>2670000000</v>
      </c>
      <c r="J21" s="2">
        <f t="shared" si="15"/>
        <v>2670000000</v>
      </c>
      <c r="K21" s="2">
        <f t="shared" si="15"/>
        <v>2670000000</v>
      </c>
      <c r="L21" s="2">
        <f t="shared" si="15"/>
        <v>2670000000</v>
      </c>
      <c r="M21" s="2">
        <f t="shared" si="15"/>
        <v>1780000000</v>
      </c>
      <c r="N21" s="2">
        <f t="shared" si="15"/>
        <v>1780000000</v>
      </c>
      <c r="O21" s="2">
        <f t="shared" si="15"/>
        <v>1780000000</v>
      </c>
      <c r="P21" s="2">
        <f t="shared" si="15"/>
        <v>1780000000</v>
      </c>
      <c r="Q21" s="2">
        <f t="shared" si="15"/>
        <v>1580000000</v>
      </c>
      <c r="R21" s="2">
        <f t="shared" si="15"/>
        <v>1360000000</v>
      </c>
    </row>
    <row r="23" spans="1:18" ht="15.5" x14ac:dyDescent="0.35">
      <c r="B23" t="s">
        <v>54</v>
      </c>
      <c r="C23" t="s">
        <v>55</v>
      </c>
      <c r="D23" s="3">
        <f>IFERROR(D5/D6*100,"")</f>
        <v>2.4274111617648897</v>
      </c>
      <c r="E23" s="3">
        <f>IFERROR(E5/E6*100,"")</f>
        <v>2.8016537560740717</v>
      </c>
      <c r="H23" s="3">
        <f t="shared" ref="H23:R23" si="16">IFERROR(H5/H6*100,"")</f>
        <v>10.493075439940982</v>
      </c>
      <c r="I23" s="3">
        <f t="shared" si="16"/>
        <v>5.9744074648156031</v>
      </c>
      <c r="J23" s="3">
        <f t="shared" si="16"/>
        <v>8.0547736486922421</v>
      </c>
      <c r="K23" s="3">
        <f t="shared" si="16"/>
        <v>8.3473842705873302</v>
      </c>
      <c r="L23" s="3">
        <f t="shared" si="16"/>
        <v>6.1434166740572058</v>
      </c>
      <c r="M23" s="3">
        <f t="shared" si="16"/>
        <v>6.5856037435978658</v>
      </c>
      <c r="N23" s="3">
        <f t="shared" si="16"/>
        <v>4.5142524983578864</v>
      </c>
      <c r="O23" s="3">
        <f t="shared" si="16"/>
        <v>9.492286287063596</v>
      </c>
      <c r="P23" s="3">
        <f t="shared" si="16"/>
        <v>6.6147833753585861</v>
      </c>
      <c r="Q23" s="3">
        <f t="shared" si="16"/>
        <v>13.879516494283415</v>
      </c>
      <c r="R23" s="3">
        <f t="shared" si="16"/>
        <v>6.8654151478393057</v>
      </c>
    </row>
    <row r="24" spans="1:18" ht="15.5" x14ac:dyDescent="0.35">
      <c r="C24" t="s">
        <v>56</v>
      </c>
      <c r="D24" s="4">
        <f>IFERROR(_xlfn.RRI(5,I23,D23),"")</f>
        <v>-0.16483997015276819</v>
      </c>
      <c r="E24" s="4">
        <f>IFERROR(_xlfn.RRI(5,J23,E23),"")</f>
        <v>-0.19039678479181665</v>
      </c>
      <c r="H24" s="4">
        <f t="shared" ref="H24:R24" si="17">IFERROR(_xlfn.RRI(5,M23,H23),"")</f>
        <v>9.7643828500166396E-2</v>
      </c>
      <c r="I24" s="4">
        <f t="shared" si="17"/>
        <v>5.7649572926215864E-2</v>
      </c>
      <c r="J24" s="4">
        <f t="shared" si="17"/>
        <v>-3.2309444320460678E-2</v>
      </c>
      <c r="K24" s="4">
        <f t="shared" si="17"/>
        <v>4.7627659305708558E-2</v>
      </c>
      <c r="L24" s="4">
        <f t="shared" si="17"/>
        <v>-0.15041443089914486</v>
      </c>
      <c r="M24" s="4">
        <f t="shared" si="17"/>
        <v>-8.2875661605894546E-3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26.55</v>
      </c>
      <c r="J25" s="3">
        <f t="shared" si="18"/>
        <v>32.979999999999997</v>
      </c>
      <c r="K25" s="3">
        <f t="shared" si="18"/>
        <v>32.409999999999997</v>
      </c>
      <c r="L25" s="3">
        <f t="shared" si="18"/>
        <v>19.41</v>
      </c>
      <c r="M25" s="3">
        <f t="shared" si="18"/>
        <v>25.76</v>
      </c>
      <c r="N25" s="3">
        <f t="shared" si="18"/>
        <v>23.15</v>
      </c>
      <c r="O25" s="3">
        <f t="shared" si="18"/>
        <v>41.99</v>
      </c>
      <c r="P25" s="3">
        <f t="shared" si="18"/>
        <v>38.159999999999997</v>
      </c>
      <c r="Q25" s="3">
        <f t="shared" si="18"/>
        <v>30.95</v>
      </c>
      <c r="R25" s="3">
        <f t="shared" si="18"/>
        <v>24.92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2.7786019810602358E-2</v>
      </c>
      <c r="J26" s="4">
        <f t="shared" si="19"/>
        <v>-4.7157861080291297E-2</v>
      </c>
      <c r="K26" s="4">
        <f t="shared" si="19"/>
        <v>-3.2136453387585195E-2</v>
      </c>
      <c r="L26" s="4">
        <f t="shared" si="19"/>
        <v>-8.909522974864581E-2</v>
      </c>
      <c r="M26" s="4">
        <f t="shared" si="19"/>
        <v>6.6524715030946702E-3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63.926774597378277</v>
      </c>
      <c r="E27" s="3">
        <f>IFERROR(E4/E21,"")</f>
        <v>56.411529668913857</v>
      </c>
      <c r="H27" s="3">
        <f t="shared" ref="H27:R27" si="20">IFERROR(H4/H21,"")</f>
        <v>240.67660853258428</v>
      </c>
      <c r="I27" s="3">
        <f t="shared" si="20"/>
        <v>175.31223676928838</v>
      </c>
      <c r="J27" s="3">
        <f t="shared" si="20"/>
        <v>154.72394694082396</v>
      </c>
      <c r="K27" s="3">
        <f t="shared" si="20"/>
        <v>136.05896350187265</v>
      </c>
      <c r="L27" s="3">
        <f t="shared" si="20"/>
        <v>103.7102134434457</v>
      </c>
      <c r="M27" s="3">
        <f t="shared" si="20"/>
        <v>163.37154124606741</v>
      </c>
      <c r="N27" s="3">
        <f t="shared" si="20"/>
        <v>198.88628361573035</v>
      </c>
      <c r="O27" s="3">
        <f t="shared" si="20"/>
        <v>242.09377128202246</v>
      </c>
      <c r="P27" s="3">
        <f t="shared" si="20"/>
        <v>241.71133675730337</v>
      </c>
      <c r="Q27" s="3">
        <f t="shared" si="20"/>
        <v>222.81275233101266</v>
      </c>
      <c r="R27" s="3">
        <f t="shared" si="20"/>
        <v>190.00008419117648</v>
      </c>
    </row>
    <row r="28" spans="1:18" ht="15.5" x14ac:dyDescent="0.35">
      <c r="C28" t="s">
        <v>61</v>
      </c>
      <c r="D28" s="4">
        <f>IFERROR(_xlfn.RRI(5,I27,D27),"")</f>
        <v>-0.1827139006041133</v>
      </c>
      <c r="E28" s="4">
        <f>IFERROR(_xlfn.RRI(5,J27,E27),"")</f>
        <v>-0.18273656599004162</v>
      </c>
      <c r="H28" s="4">
        <f t="shared" ref="H28:R28" si="21">IFERROR(_xlfn.RRI(5,M27,H27),"")</f>
        <v>8.0566490216267939E-2</v>
      </c>
      <c r="I28" s="4">
        <f t="shared" si="21"/>
        <v>-2.4917236172983803E-2</v>
      </c>
      <c r="J28" s="4">
        <f t="shared" si="21"/>
        <v>-8.5645126654384507E-2</v>
      </c>
      <c r="K28" s="4">
        <f t="shared" si="21"/>
        <v>-0.1085725001661465</v>
      </c>
      <c r="L28" s="4">
        <f t="shared" si="21"/>
        <v>-0.14182413401023941</v>
      </c>
      <c r="M28" s="4">
        <f t="shared" si="21"/>
        <v>-2.9748053779348416E-2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-0.19496664645239528</v>
      </c>
      <c r="J29" s="4">
        <f t="shared" si="22"/>
        <v>1.7587164455415007E-2</v>
      </c>
      <c r="K29" s="4">
        <f t="shared" si="22"/>
        <v>0.66975785677485811</v>
      </c>
      <c r="L29" s="4">
        <f t="shared" si="22"/>
        <v>-0.24650621118012425</v>
      </c>
      <c r="M29" s="4">
        <f t="shared" si="22"/>
        <v>0.11274298056155521</v>
      </c>
      <c r="N29" s="4">
        <f t="shared" si="22"/>
        <v>-0.44867825672779238</v>
      </c>
      <c r="O29" s="4">
        <f t="shared" si="22"/>
        <v>0.10036687631027269</v>
      </c>
      <c r="P29" s="4">
        <f t="shared" si="22"/>
        <v>0.23295638126009685</v>
      </c>
      <c r="Q29" s="4">
        <f t="shared" si="22"/>
        <v>0.24197431781701434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0.37284546114893102</v>
      </c>
      <c r="I30" s="4">
        <f t="shared" si="23"/>
        <v>0.13306466281097812</v>
      </c>
      <c r="J30" s="4">
        <f t="shared" si="23"/>
        <v>0.13718304886759197</v>
      </c>
      <c r="K30" s="4">
        <f t="shared" si="23"/>
        <v>0.31191479589488147</v>
      </c>
      <c r="L30" s="4">
        <f t="shared" si="23"/>
        <v>-0.36518800855750538</v>
      </c>
      <c r="M30" s="4">
        <f t="shared" si="23"/>
        <v>-0.17856808284618178</v>
      </c>
      <c r="N30" s="4">
        <f t="shared" si="23"/>
        <v>-0.17847418146069682</v>
      </c>
      <c r="O30" s="4">
        <f t="shared" si="23"/>
        <v>1.5821952327502169E-3</v>
      </c>
      <c r="P30" s="4">
        <f t="shared" si="23"/>
        <v>8.4818235170915177E-2</v>
      </c>
      <c r="Q30" s="4">
        <f t="shared" si="23"/>
        <v>0.17269817684301839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464.75</v>
      </c>
      <c r="E32" s="3">
        <f>IFERROR(INDEX(E51:E500,MATCH($A$32,$C$51:$C$500,0)),"")</f>
        <v>461.43</v>
      </c>
      <c r="H32" s="3">
        <f>IFERROR(INDEX(D32:G32,COUNT(D32:G32)),"")</f>
        <v>461.43</v>
      </c>
      <c r="I32" s="3">
        <f t="shared" ref="I32:R32" si="24">IFERROR(INDEX(I51:I500,MATCH($C$32,$C$51:$C$500,0)),"")</f>
        <v>436.12</v>
      </c>
      <c r="J32" s="3">
        <f t="shared" si="24"/>
        <v>419.96</v>
      </c>
      <c r="K32" s="3">
        <f t="shared" si="24"/>
        <v>395.85</v>
      </c>
      <c r="L32" s="3">
        <f t="shared" si="24"/>
        <v>366.69</v>
      </c>
      <c r="M32" s="3">
        <f t="shared" si="24"/>
        <v>516.25</v>
      </c>
      <c r="N32" s="3">
        <f t="shared" si="24"/>
        <v>481.92</v>
      </c>
      <c r="O32" s="3">
        <f t="shared" si="24"/>
        <v>459.61</v>
      </c>
      <c r="P32" s="3">
        <f t="shared" si="24"/>
        <v>432.74</v>
      </c>
      <c r="Q32" s="3">
        <f t="shared" si="24"/>
        <v>392.87</v>
      </c>
      <c r="R32" s="3">
        <f t="shared" si="24"/>
        <v>370.27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0.51</v>
      </c>
      <c r="E33" s="3">
        <f>IFERROR(INDEX(E51:E500,MATCH($A$33,$C$51:$C$500,0)),"")</f>
        <v>0.49</v>
      </c>
      <c r="H33" s="3">
        <f>IFERROR(INDEX(D33:G33,COUNT(D33:G33)),"")</f>
        <v>0.49</v>
      </c>
      <c r="I33" s="3">
        <f t="shared" ref="I33:R33" si="25">IFERROR(INDEX(I51:I500,MATCH($C$33,$C$51:$C$500,0)),"")</f>
        <v>0.73</v>
      </c>
      <c r="J33" s="3">
        <f t="shared" si="25"/>
        <v>0.76</v>
      </c>
      <c r="K33" s="3">
        <f t="shared" si="25"/>
        <v>1.04</v>
      </c>
      <c r="L33" s="3">
        <f t="shared" si="25"/>
        <v>1.81</v>
      </c>
      <c r="M33" s="3">
        <f t="shared" si="25"/>
        <v>4.18</v>
      </c>
      <c r="N33" s="3">
        <f t="shared" si="25"/>
        <v>3.58</v>
      </c>
      <c r="O33" s="3">
        <f t="shared" si="25"/>
        <v>4.28</v>
      </c>
      <c r="P33" s="3">
        <f t="shared" si="25"/>
        <v>2.25</v>
      </c>
      <c r="Q33" s="3">
        <f t="shared" si="25"/>
        <v>1.46</v>
      </c>
      <c r="R33" s="3">
        <f t="shared" si="25"/>
        <v>2.13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21.1</v>
      </c>
      <c r="E34" s="3">
        <f>IFERROR(INDEX(E51:E500,MATCH($A$34,$C$51:$C$500,0)),"")</f>
        <v>17.649999999999999</v>
      </c>
      <c r="H34" s="3">
        <f>IFERROR(INDEX(D34:G34,COUNT(D34:G34)),"")</f>
        <v>17.649999999999999</v>
      </c>
      <c r="I34" s="3">
        <f t="shared" ref="I34:R34" si="26">IFERROR(INDEX(I51:I500,MATCH($C$34,$C$51:$C$500,0)),"")</f>
        <v>12.05</v>
      </c>
      <c r="J34" s="3">
        <f t="shared" si="26"/>
        <v>9.64</v>
      </c>
      <c r="K34" s="3">
        <f t="shared" si="26"/>
        <v>12.71</v>
      </c>
      <c r="L34" s="3">
        <f t="shared" si="26"/>
        <v>34.26</v>
      </c>
      <c r="M34" s="3">
        <f t="shared" si="26"/>
        <v>83.85</v>
      </c>
      <c r="N34" s="3">
        <f t="shared" si="26"/>
        <v>74.510000000000005</v>
      </c>
      <c r="O34" s="3">
        <f t="shared" si="26"/>
        <v>46.8</v>
      </c>
      <c r="P34" s="3">
        <f t="shared" si="26"/>
        <v>25.55</v>
      </c>
      <c r="Q34" s="3">
        <f t="shared" si="26"/>
        <v>18.579999999999998</v>
      </c>
      <c r="R34" s="3">
        <f t="shared" si="26"/>
        <v>31.62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3.73</v>
      </c>
      <c r="E35" s="3">
        <f>IFERROR(INDEX(E51:E500,MATCH($A$35,$C$51:$C$500,0)),"")</f>
        <v>4.05</v>
      </c>
      <c r="H35" s="3">
        <f>IFERROR(INDEX(D35:G35,COUNT(D35:G35)),"")</f>
        <v>4.05</v>
      </c>
      <c r="I35" s="3">
        <f t="shared" ref="I35:R35" si="27">IFERROR(INDEX(I51:I500,MATCH($C$35,$C$51:$C$500,0)),"")</f>
        <v>1.83</v>
      </c>
      <c r="J35" s="3">
        <f t="shared" si="27"/>
        <v>2.06</v>
      </c>
      <c r="K35" s="3">
        <f t="shared" si="27"/>
        <v>3.03</v>
      </c>
      <c r="L35" s="3">
        <f t="shared" si="27"/>
        <v>6.42</v>
      </c>
      <c r="M35" s="3">
        <f t="shared" si="27"/>
        <v>13.24</v>
      </c>
      <c r="N35" s="3">
        <f t="shared" si="27"/>
        <v>8.69</v>
      </c>
      <c r="O35" s="3">
        <f t="shared" si="27"/>
        <v>8.1300000000000008</v>
      </c>
      <c r="P35" s="3">
        <f t="shared" si="27"/>
        <v>4.04</v>
      </c>
      <c r="Q35" s="3">
        <f t="shared" si="27"/>
        <v>2.58</v>
      </c>
      <c r="R35" s="3">
        <f t="shared" si="27"/>
        <v>4.1500000000000004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2335</v>
      </c>
      <c r="E50" t="s">
        <v>80</v>
      </c>
      <c r="F50" t="s">
        <v>81</v>
      </c>
      <c r="G50" t="s">
        <v>82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170684488175</v>
      </c>
      <c r="E51" s="5">
        <v>150618784216</v>
      </c>
      <c r="F51" s="5">
        <v>152434176874</v>
      </c>
      <c r="G51" s="5">
        <v>135383186564</v>
      </c>
      <c r="I51" s="5">
        <v>468083672174</v>
      </c>
      <c r="J51" s="5">
        <v>413112938332</v>
      </c>
      <c r="K51" s="5">
        <v>363277432550</v>
      </c>
      <c r="L51" s="5">
        <v>276906269894</v>
      </c>
      <c r="M51" s="5">
        <v>290801343418</v>
      </c>
      <c r="N51" s="5">
        <v>354017584836</v>
      </c>
      <c r="O51" s="5">
        <v>430926912882</v>
      </c>
      <c r="P51" s="5">
        <v>430246179428</v>
      </c>
      <c r="Q51" s="5">
        <v>352044148683</v>
      </c>
      <c r="R51" s="5">
        <v>258400114500</v>
      </c>
    </row>
    <row r="52" spans="2:18" ht="15.5" x14ac:dyDescent="0.35">
      <c r="C52" t="s">
        <v>971</v>
      </c>
      <c r="D52" s="5">
        <v>93314254124</v>
      </c>
      <c r="E52" s="5">
        <v>80825891083</v>
      </c>
      <c r="F52" s="5">
        <v>79781645509</v>
      </c>
      <c r="G52" s="5">
        <v>75231189818</v>
      </c>
      <c r="I52" s="5">
        <v>263869946190</v>
      </c>
      <c r="J52" s="5">
        <v>237281274901</v>
      </c>
      <c r="K52" s="5">
        <v>186157465667</v>
      </c>
      <c r="L52" s="5">
        <v>135813326547</v>
      </c>
      <c r="M52" s="5">
        <v>159003648633</v>
      </c>
      <c r="N52" s="5">
        <v>196455100510</v>
      </c>
      <c r="O52" s="5">
        <v>238189540033</v>
      </c>
      <c r="P52" s="5">
        <v>247573158851</v>
      </c>
      <c r="Q52" s="5">
        <v>201645819358</v>
      </c>
      <c r="R52" s="5">
        <v>132444435355</v>
      </c>
    </row>
    <row r="53" spans="2:18" ht="15.5" x14ac:dyDescent="0.35">
      <c r="C53" t="s">
        <v>1495</v>
      </c>
      <c r="D53" s="5">
        <v>52543463242</v>
      </c>
      <c r="E53" s="5">
        <v>44362115227</v>
      </c>
      <c r="F53" s="5">
        <v>41727634733</v>
      </c>
      <c r="G53" s="5">
        <v>41667526771</v>
      </c>
      <c r="I53" s="5">
        <v>126529551391</v>
      </c>
      <c r="J53" s="5">
        <v>107248166117</v>
      </c>
      <c r="K53" s="5">
        <v>118664178421</v>
      </c>
      <c r="L53" s="5">
        <v>75362982054</v>
      </c>
      <c r="M53" s="5">
        <v>62984355691</v>
      </c>
      <c r="N53" s="5">
        <v>91859598968</v>
      </c>
      <c r="O53" s="5">
        <v>111631392477</v>
      </c>
      <c r="P53" s="5">
        <v>106809147385</v>
      </c>
      <c r="Q53" s="5">
        <v>98077455730</v>
      </c>
      <c r="R53" s="5">
        <v>84458546491</v>
      </c>
    </row>
    <row r="54" spans="2:18" ht="15.5" x14ac:dyDescent="0.35">
      <c r="C54" t="s">
        <v>970</v>
      </c>
      <c r="D54" s="5">
        <v>17162903908</v>
      </c>
      <c r="E54" s="5">
        <v>18972134731</v>
      </c>
      <c r="F54" s="5">
        <v>18732613776</v>
      </c>
      <c r="G54" s="5">
        <v>18108002204</v>
      </c>
      <c r="I54" s="5">
        <v>60641080664</v>
      </c>
      <c r="J54" s="5">
        <v>52986725125</v>
      </c>
      <c r="K54" s="5">
        <v>41962054515</v>
      </c>
      <c r="L54" s="5">
        <v>46991674220</v>
      </c>
      <c r="M54" s="5">
        <v>42419103032</v>
      </c>
      <c r="N54" s="5">
        <v>40957378606</v>
      </c>
      <c r="O54" s="5">
        <v>43404804666</v>
      </c>
      <c r="P54" s="5">
        <v>34419149331</v>
      </c>
      <c r="Q54" s="5">
        <v>5105696758</v>
      </c>
      <c r="R54" s="5">
        <v>5482704187</v>
      </c>
    </row>
    <row r="55" spans="2:18" ht="15.5" x14ac:dyDescent="0.35">
      <c r="C55" t="s">
        <v>97</v>
      </c>
      <c r="P55" s="5">
        <v>2724818491</v>
      </c>
    </row>
    <row r="56" spans="2:18" ht="15.5" x14ac:dyDescent="0.35">
      <c r="C56" t="s">
        <v>87</v>
      </c>
      <c r="D56" s="5">
        <v>-134576043052</v>
      </c>
      <c r="E56" s="5">
        <v>-108772039924</v>
      </c>
      <c r="F56" s="5">
        <v>-111375598286</v>
      </c>
      <c r="G56" s="5">
        <v>-112201042822</v>
      </c>
      <c r="I56" s="5">
        <v>-379185793526</v>
      </c>
      <c r="J56" s="5">
        <v>-305968049606</v>
      </c>
      <c r="K56" s="5">
        <v>-256312425471</v>
      </c>
      <c r="L56" s="5">
        <v>-212101072344</v>
      </c>
      <c r="M56" s="5">
        <v>-231448109943</v>
      </c>
      <c r="N56" s="5">
        <v>-300463898351</v>
      </c>
      <c r="O56" s="5">
        <v>-333830798998</v>
      </c>
      <c r="P56" s="5">
        <v>-346229313551</v>
      </c>
      <c r="Q56" s="5">
        <v>-292856948272</v>
      </c>
      <c r="R56" s="5">
        <v>-216658735086</v>
      </c>
    </row>
    <row r="57" spans="2:18" ht="15.5" x14ac:dyDescent="0.35">
      <c r="C57" t="s">
        <v>629</v>
      </c>
      <c r="D57" s="5">
        <v>-40463379720</v>
      </c>
      <c r="E57" s="5">
        <v>-36806437699</v>
      </c>
      <c r="F57" s="5">
        <v>-37283785672</v>
      </c>
      <c r="G57" s="5">
        <v>-37822627344</v>
      </c>
      <c r="I57" s="5">
        <v>-131669750319</v>
      </c>
      <c r="J57" s="5">
        <v>-117776854409</v>
      </c>
      <c r="K57" s="5">
        <v>-106568371180</v>
      </c>
      <c r="L57" s="5">
        <v>-92407783619</v>
      </c>
      <c r="M57" s="5">
        <v>-94621216720</v>
      </c>
      <c r="N57" s="5">
        <v>-100347929970</v>
      </c>
      <c r="O57" s="5">
        <v>-98969694164</v>
      </c>
      <c r="P57" s="5">
        <v>-91318416935</v>
      </c>
      <c r="Q57" s="5">
        <v>-79961837300</v>
      </c>
      <c r="R57" s="5">
        <v>-58453039201</v>
      </c>
    </row>
    <row r="58" spans="2:18" ht="15.5" x14ac:dyDescent="0.35">
      <c r="C58" t="s">
        <v>27</v>
      </c>
      <c r="D58" s="5">
        <v>-33242629741</v>
      </c>
      <c r="E58" s="5">
        <v>-25159643875</v>
      </c>
      <c r="F58" s="5">
        <v>-21916853275</v>
      </c>
      <c r="G58" s="5">
        <v>-19889220459</v>
      </c>
      <c r="I58" s="5">
        <v>-67916418968</v>
      </c>
      <c r="J58" s="5">
        <v>-65227921463</v>
      </c>
      <c r="K58" s="5">
        <v>-42429716244</v>
      </c>
      <c r="L58" s="5">
        <v>-32678868855</v>
      </c>
      <c r="M58" s="5">
        <v>-51156795343</v>
      </c>
      <c r="N58" s="5">
        <v>-90846553707</v>
      </c>
      <c r="O58" s="5">
        <v>-107350435575</v>
      </c>
      <c r="P58" s="5">
        <v>-120634770167</v>
      </c>
      <c r="Q58" s="5">
        <v>-91814027306</v>
      </c>
      <c r="R58" s="5">
        <v>-58741713059</v>
      </c>
    </row>
    <row r="59" spans="2:18" ht="15.5" x14ac:dyDescent="0.35">
      <c r="C59" t="s">
        <v>89</v>
      </c>
      <c r="D59" s="5">
        <v>-21836830465</v>
      </c>
      <c r="E59" s="5">
        <v>-21093749302</v>
      </c>
      <c r="F59" s="5">
        <v>-18967568770</v>
      </c>
      <c r="G59" s="5">
        <v>-26668536146</v>
      </c>
      <c r="I59" s="5">
        <v>-79807729076</v>
      </c>
      <c r="J59" s="5">
        <v>-61091924742</v>
      </c>
      <c r="K59" s="5">
        <v>-62467342720</v>
      </c>
      <c r="L59" s="5">
        <v>-60548142417</v>
      </c>
      <c r="M59" s="5">
        <v>-68653146662</v>
      </c>
      <c r="N59" s="5">
        <v>-78712799131</v>
      </c>
      <c r="O59" s="5">
        <v>-81074512566</v>
      </c>
      <c r="P59" s="5">
        <v>-76319217085</v>
      </c>
      <c r="Q59" s="5">
        <v>-66350941015</v>
      </c>
      <c r="R59" s="5">
        <v>-47892862943</v>
      </c>
    </row>
    <row r="60" spans="2:18" ht="15.5" x14ac:dyDescent="0.35">
      <c r="C60" t="s">
        <v>974</v>
      </c>
      <c r="D60" s="5">
        <v>-20882360733</v>
      </c>
      <c r="E60" s="5">
        <v>-15032585833</v>
      </c>
      <c r="F60" s="5">
        <v>-18997060662</v>
      </c>
      <c r="G60" s="5">
        <v>-15442928482</v>
      </c>
      <c r="I60" s="5">
        <v>-39405072306</v>
      </c>
      <c r="J60" s="5">
        <v>-20212896497</v>
      </c>
      <c r="K60" s="5">
        <v>-17976127322</v>
      </c>
      <c r="L60" s="5">
        <v>-8084631367</v>
      </c>
      <c r="M60" s="5">
        <v>-6826983985</v>
      </c>
      <c r="N60" s="5">
        <v>-8888707870</v>
      </c>
      <c r="O60" s="5">
        <v>-19522189600</v>
      </c>
      <c r="P60" s="5">
        <v>-16347267119</v>
      </c>
      <c r="Q60" s="5">
        <v>-22426159799</v>
      </c>
      <c r="R60" s="5">
        <v>-15923163181</v>
      </c>
    </row>
    <row r="61" spans="2:18" ht="15.5" x14ac:dyDescent="0.35">
      <c r="C61" t="s">
        <v>1487</v>
      </c>
      <c r="D61" s="5">
        <v>-18150842393</v>
      </c>
      <c r="E61" s="5">
        <v>-10679623215</v>
      </c>
      <c r="F61" s="5">
        <v>-14210329907</v>
      </c>
      <c r="G61" s="5">
        <v>-12377730391</v>
      </c>
      <c r="I61" s="5">
        <v>-60386822857</v>
      </c>
      <c r="J61" s="5">
        <v>-41658452495</v>
      </c>
      <c r="K61" s="5">
        <v>-26870868005</v>
      </c>
      <c r="L61" s="5">
        <v>-18381646086</v>
      </c>
      <c r="M61" s="5">
        <v>-10189967233</v>
      </c>
      <c r="N61" s="5">
        <v>-21667907673</v>
      </c>
      <c r="O61" s="5">
        <v>-26913967093</v>
      </c>
      <c r="P61" s="5">
        <v>-41609642245</v>
      </c>
      <c r="Q61" s="5">
        <v>-32303982852</v>
      </c>
      <c r="R61" s="5">
        <v>-32556193449</v>
      </c>
    </row>
    <row r="62" spans="2:18" ht="15.5" x14ac:dyDescent="0.35">
      <c r="C62" t="s">
        <v>90</v>
      </c>
      <c r="D62" s="5">
        <v>36108445123</v>
      </c>
      <c r="E62" s="5">
        <v>41846744292</v>
      </c>
      <c r="F62" s="5">
        <v>41058578588</v>
      </c>
      <c r="G62" s="5">
        <v>23182143742</v>
      </c>
      <c r="I62" s="5">
        <v>88897878648</v>
      </c>
      <c r="J62" s="5">
        <v>107144888726</v>
      </c>
      <c r="K62" s="5">
        <v>106965007079</v>
      </c>
      <c r="L62" s="5">
        <v>64805197550</v>
      </c>
      <c r="M62" s="5">
        <v>59353233475</v>
      </c>
      <c r="N62" s="5">
        <v>53553686485</v>
      </c>
      <c r="O62" s="5">
        <v>97096113884</v>
      </c>
      <c r="P62" s="5">
        <v>84016865877</v>
      </c>
      <c r="Q62" s="5">
        <v>59187200411</v>
      </c>
      <c r="R62" s="5">
        <v>41741379414</v>
      </c>
    </row>
    <row r="63" spans="2:18" ht="15.5" x14ac:dyDescent="0.35">
      <c r="C63" t="s">
        <v>91</v>
      </c>
      <c r="P63" s="5">
        <v>3228028208</v>
      </c>
      <c r="Q63" s="5">
        <v>3006970754</v>
      </c>
      <c r="R63" s="5">
        <v>2387442853</v>
      </c>
    </row>
    <row r="64" spans="2:18" ht="15.5" x14ac:dyDescent="0.35">
      <c r="C64" t="s">
        <v>94</v>
      </c>
      <c r="P64" s="5">
        <v>503209717</v>
      </c>
      <c r="Q64" s="5">
        <v>3006970754</v>
      </c>
      <c r="R64" s="5">
        <v>2387442853</v>
      </c>
    </row>
    <row r="65" spans="2:18" ht="15.5" x14ac:dyDescent="0.35">
      <c r="C65" t="s">
        <v>98</v>
      </c>
      <c r="P65" s="5">
        <v>3228028208</v>
      </c>
      <c r="Q65" s="5">
        <v>3006970754</v>
      </c>
      <c r="R65" s="5">
        <v>2387442853</v>
      </c>
    </row>
    <row r="66" spans="2:18" ht="15.5" x14ac:dyDescent="0.35">
      <c r="C66" t="s">
        <v>29</v>
      </c>
      <c r="D66" s="5">
        <v>36108445123</v>
      </c>
      <c r="E66" s="5">
        <v>41846744292</v>
      </c>
      <c r="F66" s="5">
        <v>41058578588</v>
      </c>
      <c r="G66" s="5">
        <v>23182143742</v>
      </c>
      <c r="I66" s="5">
        <v>88897878648</v>
      </c>
      <c r="J66" s="5">
        <v>107144888726</v>
      </c>
      <c r="K66" s="5">
        <v>106965007079</v>
      </c>
      <c r="L66" s="5">
        <v>64805197550</v>
      </c>
      <c r="M66" s="5">
        <v>59353233475</v>
      </c>
      <c r="N66" s="5">
        <v>53553686485</v>
      </c>
      <c r="O66" s="5">
        <v>97096113884</v>
      </c>
      <c r="P66" s="5">
        <v>87244894085</v>
      </c>
      <c r="Q66" s="5">
        <v>62194171165</v>
      </c>
      <c r="R66" s="5">
        <v>44128822267</v>
      </c>
    </row>
    <row r="67" spans="2:18" ht="15.5" x14ac:dyDescent="0.35">
      <c r="C67" t="s">
        <v>28</v>
      </c>
      <c r="D67" s="5">
        <v>-5954202900</v>
      </c>
      <c r="E67" s="5">
        <v>-7287463519</v>
      </c>
      <c r="F67" s="5">
        <v>-7965658741</v>
      </c>
      <c r="G67" s="5">
        <v>-4000789322</v>
      </c>
      <c r="I67" s="5">
        <v>-17903072879</v>
      </c>
      <c r="J67" s="5">
        <v>-18956761655</v>
      </c>
      <c r="K67" s="5">
        <v>-20299431317</v>
      </c>
      <c r="L67" s="5">
        <v>-12907262567</v>
      </c>
      <c r="M67" s="5">
        <v>-13432766967</v>
      </c>
      <c r="N67" s="5">
        <v>-12291191240</v>
      </c>
      <c r="O67" s="5">
        <v>-22238783555</v>
      </c>
      <c r="P67" s="5">
        <v>-19225045841</v>
      </c>
      <c r="Q67" s="5">
        <v>-13214737061</v>
      </c>
      <c r="R67" s="5">
        <v>-10215714980</v>
      </c>
    </row>
    <row r="68" spans="2:18" ht="15.5" x14ac:dyDescent="0.35">
      <c r="C68" t="s">
        <v>101</v>
      </c>
      <c r="D68" s="5">
        <v>30154242223</v>
      </c>
      <c r="E68" s="5">
        <v>34559280773</v>
      </c>
      <c r="F68" s="5">
        <v>33092919847</v>
      </c>
      <c r="G68" s="5">
        <v>19181354420</v>
      </c>
      <c r="I68" s="5">
        <v>70994805769</v>
      </c>
      <c r="J68" s="5">
        <v>88188127071</v>
      </c>
      <c r="K68" s="5">
        <v>86665575762</v>
      </c>
      <c r="L68" s="5">
        <v>51897934983</v>
      </c>
      <c r="M68" s="5">
        <v>45920466508</v>
      </c>
      <c r="N68" s="5">
        <v>41262495245</v>
      </c>
      <c r="O68" s="5">
        <v>74857330329</v>
      </c>
      <c r="P68" s="5">
        <v>68019848244</v>
      </c>
      <c r="Q68" s="5">
        <v>48979434104</v>
      </c>
      <c r="R68" s="5">
        <v>33913107287</v>
      </c>
    </row>
    <row r="69" spans="2:18" ht="15.5" x14ac:dyDescent="0.35">
      <c r="C69" t="s">
        <v>102</v>
      </c>
      <c r="D69" s="5">
        <v>12249600</v>
      </c>
      <c r="E69" s="5">
        <v>9257600</v>
      </c>
      <c r="F69" s="5">
        <v>7840800</v>
      </c>
      <c r="G69" s="5">
        <v>-1423399513</v>
      </c>
      <c r="I69" s="5">
        <v>-1321707734</v>
      </c>
      <c r="J69" s="5">
        <v>2264187680</v>
      </c>
      <c r="K69" s="5">
        <v>1692545096</v>
      </c>
      <c r="L69" s="5">
        <v>8340363176</v>
      </c>
      <c r="M69" s="5">
        <v>14686571234</v>
      </c>
      <c r="N69" s="5">
        <v>-2480398570</v>
      </c>
      <c r="O69" s="5">
        <v>2915520909</v>
      </c>
      <c r="P69" s="5">
        <v>-16991691526</v>
      </c>
      <c r="Q69" s="5">
        <v>37315725524</v>
      </c>
      <c r="R69" s="5">
        <v>675227186</v>
      </c>
    </row>
    <row r="70" spans="2:18" ht="15.5" x14ac:dyDescent="0.35">
      <c r="C70" t="s">
        <v>103</v>
      </c>
      <c r="D70" s="5">
        <v>30166491823</v>
      </c>
      <c r="E70" s="5">
        <v>34568538373</v>
      </c>
      <c r="F70" s="5">
        <v>33100760647</v>
      </c>
      <c r="G70" s="5">
        <v>17757954907</v>
      </c>
      <c r="I70" s="5">
        <v>69673098035</v>
      </c>
      <c r="J70" s="5">
        <v>90452314751</v>
      </c>
      <c r="K70" s="5">
        <v>88358120858</v>
      </c>
      <c r="L70" s="5">
        <v>60238298159</v>
      </c>
      <c r="M70" s="5">
        <v>60607037742</v>
      </c>
      <c r="N70" s="5">
        <v>38782096675</v>
      </c>
      <c r="O70" s="5">
        <v>77772851238</v>
      </c>
      <c r="P70" s="5">
        <v>51028156718</v>
      </c>
      <c r="Q70" s="5">
        <v>86295159628</v>
      </c>
      <c r="R70" s="5">
        <v>34588334473</v>
      </c>
    </row>
    <row r="71" spans="2:18" ht="15.5" x14ac:dyDescent="0.35">
      <c r="C71" t="s">
        <v>104</v>
      </c>
      <c r="D71" s="5">
        <v>30154242223</v>
      </c>
      <c r="E71" s="5">
        <v>34559280773</v>
      </c>
      <c r="F71" s="5">
        <v>33092919847</v>
      </c>
      <c r="G71" s="5">
        <v>19181354420</v>
      </c>
      <c r="I71" s="5">
        <v>70994805769</v>
      </c>
      <c r="J71" s="5">
        <v>88188127071</v>
      </c>
      <c r="K71" s="5">
        <v>86665575762</v>
      </c>
      <c r="L71" s="5">
        <v>51897934983</v>
      </c>
      <c r="M71" s="5">
        <v>45920466508</v>
      </c>
      <c r="N71" s="5">
        <v>41262495245</v>
      </c>
      <c r="O71" s="5">
        <v>74857330329</v>
      </c>
      <c r="P71" s="5">
        <v>68019848244</v>
      </c>
      <c r="Q71" s="5">
        <v>48979434104</v>
      </c>
      <c r="R71" s="5">
        <v>33913107287</v>
      </c>
    </row>
    <row r="72" spans="2:18" ht="15.5" x14ac:dyDescent="0.35">
      <c r="C72" t="s">
        <v>8</v>
      </c>
      <c r="D72" s="5">
        <v>30166491823</v>
      </c>
      <c r="E72" s="5">
        <v>34568538373</v>
      </c>
      <c r="F72" s="5">
        <v>33100760647</v>
      </c>
      <c r="G72" s="5">
        <v>17757954907</v>
      </c>
      <c r="I72" s="5">
        <v>69673098035</v>
      </c>
      <c r="J72" s="5">
        <v>90452314751</v>
      </c>
      <c r="K72" s="5">
        <v>88358120858</v>
      </c>
      <c r="L72" s="5">
        <v>60238298159</v>
      </c>
      <c r="M72" s="5">
        <v>60607037742</v>
      </c>
      <c r="N72" s="5">
        <v>38782096675</v>
      </c>
      <c r="O72" s="5">
        <v>77772851238</v>
      </c>
      <c r="P72" s="5">
        <v>51028156718</v>
      </c>
      <c r="Q72" s="5">
        <v>86295159628</v>
      </c>
      <c r="R72" s="5">
        <v>34588334473</v>
      </c>
    </row>
    <row r="73" spans="2:18" ht="15.5" x14ac:dyDescent="0.35">
      <c r="C73" t="s">
        <v>289</v>
      </c>
    </row>
    <row r="74" spans="2:18" ht="15.5" x14ac:dyDescent="0.35">
      <c r="C74" t="s">
        <v>105</v>
      </c>
      <c r="D74" s="5">
        <v>30154242223</v>
      </c>
      <c r="E74" s="5">
        <v>34559280773</v>
      </c>
      <c r="F74" s="5">
        <v>33092919847</v>
      </c>
      <c r="G74" s="5">
        <v>19181354420</v>
      </c>
      <c r="I74" s="5">
        <v>70994805769</v>
      </c>
      <c r="J74" s="5">
        <v>88188127071</v>
      </c>
      <c r="K74" s="5">
        <v>86665575762</v>
      </c>
      <c r="L74" s="5">
        <v>51897934983</v>
      </c>
      <c r="M74" s="5">
        <v>45920466508</v>
      </c>
      <c r="N74" s="5">
        <v>41262495245</v>
      </c>
      <c r="O74" s="5">
        <v>74857330329</v>
      </c>
      <c r="P74" s="5">
        <v>68019848244</v>
      </c>
      <c r="Q74" s="5">
        <v>48979434104</v>
      </c>
      <c r="R74" s="5">
        <v>33913107287</v>
      </c>
    </row>
    <row r="75" spans="2:18" ht="15.5" x14ac:dyDescent="0.35">
      <c r="C75" t="s">
        <v>106</v>
      </c>
      <c r="D75" s="5">
        <v>30166491823</v>
      </c>
      <c r="E75" s="5">
        <v>34568538373</v>
      </c>
      <c r="F75" s="5">
        <v>33100760647</v>
      </c>
      <c r="G75" s="5">
        <v>17757954907</v>
      </c>
      <c r="I75" s="5">
        <v>69673098035</v>
      </c>
      <c r="J75" s="5">
        <v>90452314751</v>
      </c>
      <c r="K75" s="5">
        <v>88358120858</v>
      </c>
      <c r="L75" s="5">
        <v>60238298159</v>
      </c>
      <c r="M75" s="5">
        <v>60607037742</v>
      </c>
      <c r="N75" s="5">
        <v>38782096675</v>
      </c>
      <c r="O75" s="5">
        <v>77772851238</v>
      </c>
      <c r="P75" s="5">
        <v>51028156718</v>
      </c>
      <c r="Q75" s="5">
        <v>86295159628</v>
      </c>
      <c r="R75" s="5">
        <v>34588334473</v>
      </c>
    </row>
    <row r="76" spans="2:18" ht="15.5" x14ac:dyDescent="0.35">
      <c r="C76" t="s">
        <v>107</v>
      </c>
      <c r="D76" s="5">
        <v>30166491823</v>
      </c>
      <c r="E76" s="5">
        <v>34568538373</v>
      </c>
      <c r="F76" s="5">
        <v>33100760647</v>
      </c>
      <c r="G76" s="5">
        <v>17757954907</v>
      </c>
      <c r="I76" s="5">
        <v>69673098035</v>
      </c>
      <c r="J76" s="5">
        <v>90452314751</v>
      </c>
      <c r="K76" s="5">
        <v>88358120858</v>
      </c>
      <c r="L76" s="5">
        <v>60238298159</v>
      </c>
      <c r="M76" s="5">
        <v>60607037742</v>
      </c>
      <c r="N76" s="5">
        <v>38782096675</v>
      </c>
      <c r="O76" s="5">
        <v>77772851238</v>
      </c>
      <c r="P76" s="5">
        <v>51028156718</v>
      </c>
      <c r="Q76" s="5">
        <v>86295159628</v>
      </c>
      <c r="R76" s="5">
        <v>34588334473</v>
      </c>
    </row>
    <row r="78" spans="2:18" ht="15.5" x14ac:dyDescent="0.35">
      <c r="B78" t="s">
        <v>108</v>
      </c>
      <c r="C78" t="s">
        <v>109</v>
      </c>
    </row>
    <row r="79" spans="2:18" ht="15.5" x14ac:dyDescent="0.35">
      <c r="C79" t="s">
        <v>20</v>
      </c>
      <c r="D79" s="5">
        <v>38830493268</v>
      </c>
      <c r="E79" s="5">
        <v>21413673248</v>
      </c>
      <c r="F79" s="5">
        <v>41360804393</v>
      </c>
      <c r="G79" s="5">
        <v>28316400216</v>
      </c>
      <c r="I79" s="5">
        <v>28316400216</v>
      </c>
      <c r="J79" s="5">
        <v>25993690704</v>
      </c>
      <c r="K79" s="5">
        <v>19064704737</v>
      </c>
      <c r="L79" s="5">
        <v>22830174285</v>
      </c>
      <c r="M79" s="5">
        <v>68252142567</v>
      </c>
      <c r="N79" s="5">
        <v>60089895013</v>
      </c>
      <c r="O79" s="5">
        <v>31082493692</v>
      </c>
      <c r="P79" s="5">
        <v>114412500150</v>
      </c>
      <c r="Q79" s="5">
        <v>32791688705</v>
      </c>
      <c r="R79" s="5">
        <v>15464198241</v>
      </c>
    </row>
    <row r="80" spans="2:18" ht="15.5" x14ac:dyDescent="0.35">
      <c r="C80" t="s">
        <v>290</v>
      </c>
      <c r="M80" s="5">
        <v>500000000</v>
      </c>
      <c r="N80" s="5">
        <v>500000000</v>
      </c>
      <c r="O80" s="5">
        <v>500000000</v>
      </c>
      <c r="P80" s="5">
        <v>500000000</v>
      </c>
      <c r="Q80" s="5">
        <v>300000000</v>
      </c>
    </row>
    <row r="81" spans="3:18" ht="15.5" x14ac:dyDescent="0.35">
      <c r="C81" t="s">
        <v>1077</v>
      </c>
    </row>
    <row r="82" spans="3:18" ht="15.5" x14ac:dyDescent="0.35">
      <c r="C82" t="s">
        <v>114</v>
      </c>
      <c r="D82" s="5">
        <v>54460403090</v>
      </c>
      <c r="E82" s="5">
        <v>46422542740</v>
      </c>
      <c r="F82" s="5">
        <v>41425435175</v>
      </c>
      <c r="G82" s="5">
        <v>38363839622</v>
      </c>
      <c r="I82" s="5">
        <v>38363839622</v>
      </c>
      <c r="J82" s="5">
        <v>35801619910</v>
      </c>
      <c r="K82" s="5">
        <v>34722928533</v>
      </c>
      <c r="L82" s="5">
        <v>22799457579</v>
      </c>
      <c r="M82" s="5">
        <v>19042249606</v>
      </c>
      <c r="N82" s="5">
        <v>20071148644</v>
      </c>
      <c r="O82" s="5">
        <v>20720412263</v>
      </c>
      <c r="P82" s="5">
        <v>13213276261</v>
      </c>
      <c r="Q82" s="5">
        <v>11760551876</v>
      </c>
      <c r="R82" s="5">
        <v>4053473929</v>
      </c>
    </row>
    <row r="83" spans="3:18" ht="15.5" x14ac:dyDescent="0.35">
      <c r="C83" t="s">
        <v>113</v>
      </c>
      <c r="M83" s="5">
        <v>77714334</v>
      </c>
      <c r="N83" s="5">
        <v>57745482</v>
      </c>
      <c r="O83" s="5">
        <v>984518494</v>
      </c>
      <c r="P83" s="5">
        <v>3763033719</v>
      </c>
      <c r="Q83" s="5">
        <v>4851630613</v>
      </c>
      <c r="R83" s="5">
        <v>1590074326</v>
      </c>
    </row>
    <row r="84" spans="3:18" ht="15.5" x14ac:dyDescent="0.35">
      <c r="C84" t="s">
        <v>1488</v>
      </c>
      <c r="D84" s="5">
        <v>549818014184</v>
      </c>
      <c r="E84" s="5">
        <v>593070601896</v>
      </c>
      <c r="F84" s="5">
        <v>580879108756</v>
      </c>
      <c r="G84" s="5">
        <v>576924729450</v>
      </c>
      <c r="I84" s="5">
        <v>576924729450</v>
      </c>
      <c r="J84" s="5">
        <v>383913405503</v>
      </c>
      <c r="K84" s="5">
        <v>300750055655</v>
      </c>
      <c r="L84" s="5">
        <v>324196226739</v>
      </c>
      <c r="M84" s="5">
        <v>269349315092</v>
      </c>
      <c r="N84" s="5">
        <v>240898353833</v>
      </c>
      <c r="O84" s="5">
        <v>281854472303</v>
      </c>
      <c r="P84" s="5">
        <v>234945196852</v>
      </c>
      <c r="Q84" s="5">
        <v>26340400752</v>
      </c>
      <c r="R84" s="5">
        <v>44821863810</v>
      </c>
    </row>
    <row r="85" spans="3:18" ht="15.5" x14ac:dyDescent="0.35">
      <c r="C85" t="s">
        <v>842</v>
      </c>
    </row>
    <row r="86" spans="3:18" ht="15.5" x14ac:dyDescent="0.35">
      <c r="C86" t="s">
        <v>975</v>
      </c>
      <c r="D86" s="5">
        <v>2495675386555</v>
      </c>
      <c r="E86" s="5">
        <v>2215508583001</v>
      </c>
      <c r="F86" s="5">
        <v>2007703624009</v>
      </c>
      <c r="G86" s="5">
        <v>1948613529494</v>
      </c>
      <c r="I86" s="5">
        <v>1948613529494</v>
      </c>
      <c r="J86" s="5">
        <v>1426849393821</v>
      </c>
      <c r="K86" s="5">
        <v>1317995920482</v>
      </c>
      <c r="L86" s="5">
        <v>773361398519</v>
      </c>
      <c r="M86" s="5">
        <v>663247193022</v>
      </c>
      <c r="N86" s="5">
        <v>849060792020</v>
      </c>
      <c r="O86" s="5">
        <v>1132423264728</v>
      </c>
      <c r="P86" s="5">
        <v>1134008701742</v>
      </c>
      <c r="Q86" s="5">
        <v>1157588846806</v>
      </c>
      <c r="R86" s="5">
        <v>610433613014</v>
      </c>
    </row>
    <row r="87" spans="3:18" ht="15.5" x14ac:dyDescent="0.35">
      <c r="C87" t="s">
        <v>117</v>
      </c>
    </row>
    <row r="88" spans="3:18" ht="15.5" x14ac:dyDescent="0.35">
      <c r="C88" t="s">
        <v>346</v>
      </c>
      <c r="D88" s="5">
        <v>52862177670</v>
      </c>
      <c r="E88" s="5">
        <v>48597344523</v>
      </c>
      <c r="F88" s="5">
        <v>35910139674</v>
      </c>
      <c r="G88" s="5">
        <v>47699726753</v>
      </c>
      <c r="I88" s="5">
        <v>47699726753</v>
      </c>
      <c r="J88" s="5">
        <v>56475083371</v>
      </c>
      <c r="K88" s="5">
        <v>37879806055</v>
      </c>
      <c r="L88" s="5">
        <v>28370974143</v>
      </c>
      <c r="M88" s="5">
        <v>69455166299</v>
      </c>
      <c r="N88" s="5">
        <v>100017731265</v>
      </c>
      <c r="O88" s="5">
        <v>86222736111</v>
      </c>
      <c r="P88" s="5">
        <v>115542997188</v>
      </c>
      <c r="Q88" s="5">
        <v>83189745100</v>
      </c>
      <c r="R88" s="5">
        <v>58763584740</v>
      </c>
    </row>
    <row r="89" spans="3:18" ht="15.5" x14ac:dyDescent="0.35">
      <c r="C89" t="s">
        <v>125</v>
      </c>
      <c r="D89" s="5">
        <v>3703924907</v>
      </c>
      <c r="E89" s="5">
        <v>3825510028</v>
      </c>
      <c r="F89" s="5">
        <v>3548270026</v>
      </c>
      <c r="G89" s="5">
        <v>2963479825</v>
      </c>
      <c r="I89" s="5">
        <v>2963479825</v>
      </c>
      <c r="J89" s="5">
        <v>2051172881</v>
      </c>
      <c r="M89" s="5">
        <v>1820473859</v>
      </c>
      <c r="N89" s="5">
        <v>1572990446</v>
      </c>
      <c r="O89" s="5">
        <v>2607009279</v>
      </c>
      <c r="P89" s="5">
        <v>2311004872</v>
      </c>
      <c r="Q89" s="5">
        <v>1884386751</v>
      </c>
      <c r="R89" s="5">
        <v>3332748809</v>
      </c>
    </row>
    <row r="90" spans="3:18" ht="15.5" x14ac:dyDescent="0.35">
      <c r="C90" t="s">
        <v>433</v>
      </c>
      <c r="Q90" s="5">
        <v>32796916875</v>
      </c>
      <c r="R90" s="5">
        <v>29716244880</v>
      </c>
    </row>
    <row r="91" spans="3:18" ht="15.5" x14ac:dyDescent="0.35">
      <c r="C91" t="s">
        <v>128</v>
      </c>
      <c r="D91" s="5">
        <v>114924693685</v>
      </c>
      <c r="E91" s="5">
        <v>113642895761</v>
      </c>
      <c r="F91" s="5">
        <v>116693737696</v>
      </c>
      <c r="G91" s="5">
        <v>119183956354</v>
      </c>
      <c r="I91" s="5">
        <v>119183956354</v>
      </c>
      <c r="J91" s="5">
        <v>122305551065</v>
      </c>
      <c r="K91" s="5">
        <v>128152846568</v>
      </c>
      <c r="L91" s="5">
        <v>133345989142</v>
      </c>
      <c r="M91" s="5">
        <v>144834356549</v>
      </c>
      <c r="N91" s="5">
        <v>133395447344</v>
      </c>
      <c r="O91" s="5">
        <v>127372646243</v>
      </c>
      <c r="P91" s="5">
        <v>115035209390</v>
      </c>
      <c r="Q91" s="5">
        <v>91049171856</v>
      </c>
      <c r="R91" s="5">
        <v>61941238351</v>
      </c>
    </row>
    <row r="92" spans="3:18" ht="15.5" x14ac:dyDescent="0.35">
      <c r="C92" t="s">
        <v>158</v>
      </c>
    </row>
    <row r="93" spans="3:18" ht="15.5" x14ac:dyDescent="0.35">
      <c r="C93" t="s">
        <v>97</v>
      </c>
      <c r="D93" s="5">
        <v>50620685153</v>
      </c>
      <c r="E93" s="5">
        <v>51210926609</v>
      </c>
      <c r="F93" s="5">
        <v>51415036423</v>
      </c>
      <c r="G93" s="5">
        <v>51813785987</v>
      </c>
      <c r="I93" s="5">
        <v>51813785987</v>
      </c>
      <c r="J93" s="5">
        <v>51116834293</v>
      </c>
      <c r="K93" s="5">
        <v>49362192016</v>
      </c>
      <c r="L93" s="5">
        <v>48680917079</v>
      </c>
      <c r="M93" s="5">
        <v>56357556907</v>
      </c>
      <c r="N93" s="5">
        <v>42939200157</v>
      </c>
      <c r="O93" s="5">
        <v>44978063896</v>
      </c>
      <c r="P93" s="5">
        <v>40856147304</v>
      </c>
      <c r="Q93" s="5">
        <v>59497601911</v>
      </c>
      <c r="R93" s="5">
        <v>23372671637</v>
      </c>
    </row>
    <row r="94" spans="3:18" ht="15.5" x14ac:dyDescent="0.35">
      <c r="C94" t="s">
        <v>134</v>
      </c>
      <c r="D94" s="5">
        <v>3475521152059</v>
      </c>
      <c r="E94" s="5">
        <v>3193025753859</v>
      </c>
      <c r="F94" s="5">
        <v>2944755327766</v>
      </c>
      <c r="G94" s="5">
        <v>2742568220735</v>
      </c>
      <c r="I94" s="5">
        <v>2742568220735</v>
      </c>
      <c r="J94" s="5">
        <v>2042939161023</v>
      </c>
      <c r="K94" s="5">
        <v>1850404325358</v>
      </c>
      <c r="L94" s="5">
        <v>1316472328512</v>
      </c>
      <c r="M94" s="5">
        <v>1297609119758</v>
      </c>
      <c r="N94" s="5">
        <v>1472642352942</v>
      </c>
      <c r="O94" s="5">
        <v>1821625639974</v>
      </c>
      <c r="P94" s="5">
        <v>1827720514722</v>
      </c>
      <c r="Q94" s="5">
        <v>1571343072860</v>
      </c>
      <c r="R94" s="5">
        <v>1037602203522</v>
      </c>
    </row>
    <row r="95" spans="3:18" ht="15.5" x14ac:dyDescent="0.35">
      <c r="C95" t="s">
        <v>135</v>
      </c>
    </row>
    <row r="96" spans="3:18" ht="15.5" x14ac:dyDescent="0.35">
      <c r="C96" t="s">
        <v>136</v>
      </c>
    </row>
    <row r="97" spans="3:18" ht="15.5" x14ac:dyDescent="0.35">
      <c r="C97" t="s">
        <v>434</v>
      </c>
      <c r="D97" s="5">
        <v>2138563008468</v>
      </c>
      <c r="E97" s="5">
        <v>1874282539590</v>
      </c>
      <c r="F97" s="5">
        <v>1665031023332</v>
      </c>
      <c r="G97" s="5">
        <v>1502860050550</v>
      </c>
      <c r="I97" s="5">
        <v>1502860050550</v>
      </c>
      <c r="J97" s="5">
        <v>704553263136</v>
      </c>
      <c r="K97" s="5">
        <v>578999016195</v>
      </c>
      <c r="L97" s="5">
        <v>107170474295</v>
      </c>
      <c r="M97" s="5">
        <v>22274338709</v>
      </c>
      <c r="N97" s="5">
        <v>142365662689</v>
      </c>
      <c r="O97" s="5">
        <v>345024383717</v>
      </c>
      <c r="P97" s="5">
        <v>417152157540</v>
      </c>
      <c r="Q97" s="5">
        <v>448064297782</v>
      </c>
      <c r="R97" s="5">
        <v>316839721721</v>
      </c>
    </row>
    <row r="98" spans="3:18" ht="15.5" x14ac:dyDescent="0.35">
      <c r="C98" t="s">
        <v>2336</v>
      </c>
      <c r="J98" s="5">
        <v>149561831590</v>
      </c>
      <c r="K98" s="5">
        <v>150790039909</v>
      </c>
      <c r="L98" s="5">
        <v>187555854712</v>
      </c>
      <c r="M98" s="5">
        <v>295914468227</v>
      </c>
      <c r="N98" s="5">
        <v>7538220471</v>
      </c>
      <c r="O98" s="5">
        <v>6524510048</v>
      </c>
      <c r="P98" s="5">
        <v>2639671469</v>
      </c>
      <c r="Q98" s="5">
        <v>258621386</v>
      </c>
    </row>
    <row r="99" spans="3:18" ht="15.5" x14ac:dyDescent="0.35">
      <c r="C99" t="s">
        <v>144</v>
      </c>
      <c r="D99" s="5">
        <v>54460403090</v>
      </c>
      <c r="E99" s="5">
        <v>46422542740</v>
      </c>
      <c r="F99" s="5">
        <v>41425435175</v>
      </c>
      <c r="G99" s="5">
        <v>38363839622</v>
      </c>
      <c r="I99" s="5">
        <v>38363839622</v>
      </c>
      <c r="J99" s="5">
        <v>35801619910</v>
      </c>
      <c r="K99" s="5">
        <v>34722928533</v>
      </c>
      <c r="L99" s="5">
        <v>22799457579</v>
      </c>
      <c r="M99" s="5">
        <v>19119963940</v>
      </c>
      <c r="N99" s="5">
        <v>20128894126</v>
      </c>
      <c r="O99" s="5">
        <v>21704930757</v>
      </c>
      <c r="P99" s="5">
        <v>16976309980</v>
      </c>
      <c r="Q99" s="5">
        <v>16612182489</v>
      </c>
      <c r="R99" s="5">
        <v>5643548255</v>
      </c>
    </row>
    <row r="100" spans="3:18" ht="15.5" x14ac:dyDescent="0.35">
      <c r="C100" t="s">
        <v>352</v>
      </c>
      <c r="D100" s="5">
        <v>54460403090</v>
      </c>
      <c r="E100" s="5">
        <v>46422542740</v>
      </c>
      <c r="F100" s="5">
        <v>41425435175</v>
      </c>
      <c r="G100" s="5">
        <v>38363839622</v>
      </c>
      <c r="I100" s="5">
        <v>38363839622</v>
      </c>
      <c r="J100" s="5">
        <v>35801619910</v>
      </c>
      <c r="K100" s="5">
        <v>34722928533</v>
      </c>
      <c r="L100" s="5">
        <v>22799457579</v>
      </c>
      <c r="M100" s="5">
        <v>19119963940</v>
      </c>
      <c r="N100" s="5">
        <v>20128894126</v>
      </c>
      <c r="O100" s="5">
        <v>21704930757</v>
      </c>
      <c r="P100" s="5">
        <v>16976309980</v>
      </c>
      <c r="Q100" s="5">
        <v>16612182489</v>
      </c>
      <c r="R100" s="5">
        <v>5643548255</v>
      </c>
    </row>
    <row r="101" spans="3:18" ht="15.5" x14ac:dyDescent="0.35">
      <c r="C101" t="s">
        <v>143</v>
      </c>
      <c r="D101" s="5">
        <v>12425045239</v>
      </c>
      <c r="E101" s="5">
        <v>10847241202</v>
      </c>
      <c r="F101" s="5">
        <v>11830846163</v>
      </c>
      <c r="G101" s="5">
        <v>7262833898</v>
      </c>
      <c r="I101" s="5">
        <v>7262833898</v>
      </c>
      <c r="J101" s="5">
        <v>10793022956</v>
      </c>
      <c r="K101" s="5">
        <v>8992507528</v>
      </c>
      <c r="L101" s="5">
        <v>2591615872</v>
      </c>
      <c r="M101" s="5">
        <v>9882960980</v>
      </c>
      <c r="N101" s="5">
        <v>8682896121</v>
      </c>
      <c r="O101" s="5">
        <v>10977351751</v>
      </c>
      <c r="P101" s="5">
        <v>9294036118</v>
      </c>
      <c r="Q101" s="5">
        <v>4278872438</v>
      </c>
      <c r="R101" s="5">
        <v>2433685182</v>
      </c>
    </row>
    <row r="102" spans="3:18" ht="15.5" x14ac:dyDescent="0.35">
      <c r="C102" t="s">
        <v>689</v>
      </c>
      <c r="K102" s="5">
        <v>4026735200</v>
      </c>
      <c r="L102" s="5">
        <v>3927983808</v>
      </c>
    </row>
    <row r="103" spans="3:18" ht="15.5" x14ac:dyDescent="0.35">
      <c r="C103" t="s">
        <v>159</v>
      </c>
      <c r="D103" s="5">
        <v>2232777759503</v>
      </c>
      <c r="E103" s="5">
        <v>1959163850045</v>
      </c>
      <c r="F103" s="5">
        <v>1745461962326</v>
      </c>
      <c r="G103" s="5">
        <v>1576375615940</v>
      </c>
      <c r="I103" s="5">
        <v>1576375615940</v>
      </c>
      <c r="J103" s="5">
        <v>919973840133</v>
      </c>
      <c r="K103" s="5">
        <v>791891646490</v>
      </c>
      <c r="L103" s="5">
        <v>335938183508</v>
      </c>
      <c r="M103" s="5">
        <v>377313272913</v>
      </c>
      <c r="N103" s="5">
        <v>613538953451</v>
      </c>
      <c r="O103" s="5">
        <v>1002298779342</v>
      </c>
      <c r="P103" s="5">
        <v>1056294546215</v>
      </c>
      <c r="Q103" s="5">
        <v>949598362491</v>
      </c>
      <c r="R103" s="5">
        <v>533796771102</v>
      </c>
    </row>
    <row r="104" spans="3:18" ht="15.5" x14ac:dyDescent="0.35">
      <c r="C104" t="s">
        <v>160</v>
      </c>
    </row>
    <row r="105" spans="3:18" ht="15.5" x14ac:dyDescent="0.35">
      <c r="C105" t="s">
        <v>161</v>
      </c>
      <c r="D105" s="5">
        <v>267399536200</v>
      </c>
      <c r="E105" s="5">
        <v>267399536200</v>
      </c>
      <c r="F105" s="5">
        <v>267399536200</v>
      </c>
      <c r="G105" s="5">
        <v>267399536200</v>
      </c>
      <c r="I105" s="5">
        <v>267399536200</v>
      </c>
      <c r="J105" s="5">
        <v>267399536200</v>
      </c>
      <c r="K105" s="5">
        <v>267399536200</v>
      </c>
      <c r="L105" s="5">
        <v>267399536200</v>
      </c>
      <c r="M105" s="5">
        <v>178266357500</v>
      </c>
      <c r="N105" s="5">
        <v>178266357500</v>
      </c>
      <c r="O105" s="5">
        <v>178266357500</v>
      </c>
      <c r="P105" s="5">
        <v>178266357500</v>
      </c>
      <c r="Q105" s="5">
        <v>158258910000</v>
      </c>
      <c r="R105" s="5">
        <v>136062710000</v>
      </c>
    </row>
    <row r="106" spans="3:18" ht="15.5" x14ac:dyDescent="0.35">
      <c r="C106" t="s">
        <v>162</v>
      </c>
      <c r="D106" s="5">
        <v>174181212208</v>
      </c>
      <c r="E106" s="5">
        <v>174181212208</v>
      </c>
      <c r="F106" s="5">
        <v>174181212208</v>
      </c>
      <c r="G106" s="5">
        <v>174181212208</v>
      </c>
      <c r="I106" s="5">
        <v>174181212208</v>
      </c>
      <c r="J106" s="5">
        <v>174181212208</v>
      </c>
      <c r="K106" s="5">
        <v>174181212208</v>
      </c>
      <c r="L106" s="5">
        <v>174181212208</v>
      </c>
      <c r="M106" s="5">
        <v>263314390908</v>
      </c>
      <c r="N106" s="5">
        <v>263314390908</v>
      </c>
      <c r="O106" s="5">
        <v>263314390908</v>
      </c>
      <c r="P106" s="5">
        <v>263314390908</v>
      </c>
      <c r="Q106" s="5">
        <v>185024508026</v>
      </c>
      <c r="R106" s="5">
        <v>145574762150</v>
      </c>
    </row>
    <row r="107" spans="3:18" ht="15.5" x14ac:dyDescent="0.35">
      <c r="C107" t="s">
        <v>163</v>
      </c>
      <c r="D107" s="5">
        <v>750541958995</v>
      </c>
      <c r="E107" s="5">
        <v>741070228798</v>
      </c>
      <c r="F107" s="5">
        <v>706297580611</v>
      </c>
      <c r="G107" s="5">
        <v>672798070400</v>
      </c>
      <c r="I107" s="5">
        <v>672798070400</v>
      </c>
      <c r="J107" s="5">
        <v>630267738189</v>
      </c>
      <c r="K107" s="5">
        <v>567569738444</v>
      </c>
      <c r="L107" s="5">
        <v>490272479517</v>
      </c>
      <c r="M107" s="5">
        <v>422357541530</v>
      </c>
      <c r="N107" s="5">
        <v>374583450926</v>
      </c>
      <c r="O107" s="5">
        <v>332768048328</v>
      </c>
      <c r="P107" s="5">
        <v>288989072795</v>
      </c>
      <c r="Q107" s="5">
        <v>218963690432</v>
      </c>
      <c r="R107" s="5">
        <v>198795288633</v>
      </c>
    </row>
    <row r="108" spans="3:18" ht="15.5" x14ac:dyDescent="0.35">
      <c r="C108" t="s">
        <v>164</v>
      </c>
      <c r="D108" s="5">
        <v>53479907240</v>
      </c>
      <c r="E108" s="5">
        <v>53479907240</v>
      </c>
      <c r="F108" s="5">
        <v>53479907240</v>
      </c>
      <c r="G108" s="5">
        <v>53479907240</v>
      </c>
      <c r="I108" s="5">
        <v>53479907240</v>
      </c>
      <c r="J108" s="5">
        <v>400000000</v>
      </c>
      <c r="K108" s="5">
        <v>400000000</v>
      </c>
      <c r="L108" s="5">
        <v>400000000</v>
      </c>
      <c r="M108" s="5">
        <v>400000000</v>
      </c>
      <c r="N108" s="5">
        <v>250000000</v>
      </c>
      <c r="O108" s="5">
        <v>250000000</v>
      </c>
      <c r="P108" s="5">
        <v>250000000</v>
      </c>
      <c r="Q108" s="5">
        <v>250000000</v>
      </c>
      <c r="R108" s="5">
        <v>250000000</v>
      </c>
    </row>
    <row r="109" spans="3:18" ht="15.5" x14ac:dyDescent="0.35">
      <c r="C109" t="s">
        <v>165</v>
      </c>
      <c r="D109" s="5">
        <v>697062051755</v>
      </c>
      <c r="E109" s="5">
        <v>687590321558</v>
      </c>
      <c r="F109" s="5">
        <v>652817673371</v>
      </c>
      <c r="G109" s="5">
        <v>619318163160</v>
      </c>
      <c r="I109" s="5">
        <v>619318163160</v>
      </c>
      <c r="J109" s="5">
        <v>629867738189</v>
      </c>
      <c r="K109" s="5">
        <v>567169738444</v>
      </c>
      <c r="L109" s="5">
        <v>489872479517</v>
      </c>
      <c r="M109" s="5">
        <v>421957541530</v>
      </c>
      <c r="N109" s="5">
        <v>374333450926</v>
      </c>
      <c r="O109" s="5">
        <v>332518048328</v>
      </c>
      <c r="P109" s="5">
        <v>288739072795</v>
      </c>
      <c r="Q109" s="5">
        <v>218713690432</v>
      </c>
      <c r="R109" s="5">
        <v>198545288633</v>
      </c>
    </row>
    <row r="110" spans="3:18" ht="15.5" x14ac:dyDescent="0.35">
      <c r="C110" t="s">
        <v>166</v>
      </c>
      <c r="D110" s="5">
        <v>750541958995</v>
      </c>
      <c r="E110" s="5">
        <v>741070228798</v>
      </c>
      <c r="F110" s="5">
        <v>706297580611</v>
      </c>
      <c r="G110" s="5">
        <v>672798070400</v>
      </c>
      <c r="I110" s="5">
        <v>672798070400</v>
      </c>
      <c r="J110" s="5">
        <v>630267738189</v>
      </c>
      <c r="K110" s="5">
        <v>567569738444</v>
      </c>
      <c r="L110" s="5">
        <v>490272479517</v>
      </c>
      <c r="M110" s="5">
        <v>422357541530</v>
      </c>
      <c r="N110" s="5">
        <v>374583450926</v>
      </c>
      <c r="O110" s="5">
        <v>332768048328</v>
      </c>
      <c r="P110" s="5">
        <v>288989072795</v>
      </c>
      <c r="Q110" s="5">
        <v>218963690432</v>
      </c>
      <c r="R110" s="5">
        <v>198795288633</v>
      </c>
    </row>
    <row r="111" spans="3:18" ht="15.5" x14ac:dyDescent="0.35">
      <c r="C111" t="s">
        <v>10</v>
      </c>
      <c r="D111" s="5">
        <v>1242743392556</v>
      </c>
      <c r="E111" s="5">
        <v>1233861903815</v>
      </c>
      <c r="F111" s="5">
        <v>1199293365442</v>
      </c>
      <c r="G111" s="5">
        <v>1166192604795</v>
      </c>
      <c r="I111" s="5">
        <v>1166192604795</v>
      </c>
      <c r="J111" s="5">
        <v>1122965320890</v>
      </c>
      <c r="K111" s="5">
        <v>1058512678868</v>
      </c>
      <c r="L111" s="5">
        <v>980534145004</v>
      </c>
      <c r="M111" s="5">
        <v>920295846845</v>
      </c>
      <c r="N111" s="5">
        <v>859103399491</v>
      </c>
      <c r="O111" s="5">
        <v>819326860632</v>
      </c>
      <c r="P111" s="5">
        <v>771425968507</v>
      </c>
      <c r="Q111" s="5">
        <v>621744710369</v>
      </c>
      <c r="R111" s="5">
        <v>503805432420</v>
      </c>
    </row>
    <row r="112" spans="3:18" ht="15.5" x14ac:dyDescent="0.35">
      <c r="C112" t="s">
        <v>168</v>
      </c>
      <c r="D112" s="5">
        <v>3475521152059</v>
      </c>
      <c r="E112" s="5">
        <v>3193025753860</v>
      </c>
      <c r="F112" s="5">
        <v>2944755327768</v>
      </c>
      <c r="G112" s="5">
        <v>2742568220735</v>
      </c>
      <c r="I112" s="5">
        <v>2742568220735</v>
      </c>
      <c r="J112" s="5">
        <v>2042939161023</v>
      </c>
      <c r="K112" s="5">
        <v>1850404325358</v>
      </c>
      <c r="L112" s="5">
        <v>1316472328512</v>
      </c>
      <c r="M112" s="5">
        <v>1297609119758</v>
      </c>
      <c r="N112" s="5">
        <v>1472642352942</v>
      </c>
      <c r="O112" s="5">
        <v>1821625639974</v>
      </c>
      <c r="P112" s="5">
        <v>1827720514722</v>
      </c>
      <c r="Q112" s="5">
        <v>1571343072860</v>
      </c>
      <c r="R112" s="5">
        <v>1037602203522</v>
      </c>
    </row>
    <row r="113" spans="2:18" ht="15.5" x14ac:dyDescent="0.35">
      <c r="C113" t="s">
        <v>169</v>
      </c>
      <c r="D113" s="5">
        <v>2673995362</v>
      </c>
      <c r="E113" s="5">
        <v>2673995362</v>
      </c>
      <c r="F113" s="5">
        <v>2673995362</v>
      </c>
      <c r="G113" s="5">
        <v>2673995362</v>
      </c>
      <c r="I113" s="5">
        <v>2673995362</v>
      </c>
      <c r="J113" s="5">
        <v>2673995362</v>
      </c>
      <c r="K113" s="5">
        <v>2673995362</v>
      </c>
      <c r="L113" s="5">
        <v>2673995362</v>
      </c>
      <c r="M113" s="5">
        <v>1782663575</v>
      </c>
      <c r="N113" s="5">
        <v>1782663575</v>
      </c>
      <c r="O113" s="5">
        <v>1782663575</v>
      </c>
      <c r="P113" s="5">
        <v>1782663575</v>
      </c>
      <c r="Q113" s="5">
        <v>1582589100</v>
      </c>
      <c r="R113" s="5">
        <v>1360627100</v>
      </c>
    </row>
    <row r="115" spans="2:18" ht="15.5" x14ac:dyDescent="0.35">
      <c r="B115" t="s">
        <v>170</v>
      </c>
      <c r="C115" t="s">
        <v>171</v>
      </c>
      <c r="D115" s="5">
        <v>-204673260087</v>
      </c>
      <c r="E115" s="5">
        <v>-225432772466</v>
      </c>
      <c r="F115" s="5">
        <v>-147937386976</v>
      </c>
      <c r="G115" s="5">
        <v>-402163385236</v>
      </c>
      <c r="I115" s="5">
        <v>-604687774257</v>
      </c>
      <c r="J115" s="5">
        <v>-79808114487</v>
      </c>
      <c r="K115" s="5">
        <v>-429581748180</v>
      </c>
      <c r="L115" s="5">
        <v>-99872034608</v>
      </c>
      <c r="M115" s="5">
        <v>252749044494</v>
      </c>
      <c r="N115" s="5">
        <v>434322073484</v>
      </c>
      <c r="O115" s="5">
        <v>20741673929</v>
      </c>
      <c r="P115" s="5">
        <v>44403802374</v>
      </c>
      <c r="Q115" s="5">
        <v>-392431135612</v>
      </c>
      <c r="R115" s="5">
        <v>-11949964662</v>
      </c>
    </row>
    <row r="116" spans="2:18" ht="15.5" x14ac:dyDescent="0.35">
      <c r="C116" t="s">
        <v>544</v>
      </c>
      <c r="D116" s="5">
        <v>825193078830</v>
      </c>
      <c r="E116" s="5">
        <v>683287227624</v>
      </c>
      <c r="F116" s="5">
        <v>657169590973</v>
      </c>
      <c r="G116" s="5">
        <v>737428133931</v>
      </c>
      <c r="I116" s="5">
        <v>1992091118413</v>
      </c>
      <c r="J116" s="5">
        <v>1924534742446</v>
      </c>
      <c r="K116" s="5">
        <v>1310589936917</v>
      </c>
      <c r="L116" s="5">
        <v>994605511903</v>
      </c>
      <c r="M116" s="5">
        <v>1063292429960</v>
      </c>
      <c r="N116" s="5">
        <v>1359196262622</v>
      </c>
      <c r="O116" s="5">
        <v>1820156472571</v>
      </c>
      <c r="P116" s="5">
        <v>1646590246719</v>
      </c>
      <c r="Q116" s="5">
        <v>1221711082755</v>
      </c>
      <c r="R116" s="5">
        <v>1191063123853</v>
      </c>
    </row>
    <row r="117" spans="2:18" ht="15.5" x14ac:dyDescent="0.35">
      <c r="C117" t="s">
        <v>1267</v>
      </c>
      <c r="D117" s="5">
        <v>26810126</v>
      </c>
      <c r="E117" s="5">
        <v>240785445</v>
      </c>
      <c r="F117" s="5">
        <v>31816702</v>
      </c>
      <c r="G117" s="5">
        <v>8992239824</v>
      </c>
      <c r="I117" s="5">
        <v>9189221034</v>
      </c>
      <c r="J117" s="5">
        <v>72916669</v>
      </c>
      <c r="K117" s="5">
        <v>102083331</v>
      </c>
      <c r="L117" s="5">
        <v>1424689004</v>
      </c>
      <c r="M117" s="5">
        <v>963414017</v>
      </c>
      <c r="N117" s="5">
        <v>1293064289</v>
      </c>
      <c r="O117" s="5">
        <v>1112665127</v>
      </c>
      <c r="P117" s="5">
        <v>449191333</v>
      </c>
      <c r="Q117" s="5">
        <v>881090991</v>
      </c>
      <c r="R117" s="5">
        <v>9142123058</v>
      </c>
    </row>
    <row r="118" spans="2:18" ht="15.5" x14ac:dyDescent="0.35">
      <c r="C118" t="s">
        <v>543</v>
      </c>
      <c r="G118" s="5">
        <v>229017064</v>
      </c>
      <c r="I118" s="5">
        <v>229017064</v>
      </c>
      <c r="J118" s="5">
        <v>267463902</v>
      </c>
      <c r="K118" s="5">
        <v>360625010</v>
      </c>
      <c r="L118" s="5">
        <v>1320143168</v>
      </c>
      <c r="M118" s="5">
        <v>1935152528</v>
      </c>
      <c r="N118" s="5">
        <v>1489063462</v>
      </c>
      <c r="O118" s="5">
        <v>1821961221</v>
      </c>
      <c r="P118" s="5">
        <v>2118823171</v>
      </c>
      <c r="Q118" s="5">
        <v>1417547375</v>
      </c>
      <c r="R118" s="5">
        <v>602455561</v>
      </c>
    </row>
    <row r="119" spans="2:18" ht="15.5" x14ac:dyDescent="0.35">
      <c r="C119" t="s">
        <v>1510</v>
      </c>
      <c r="D119" s="5">
        <v>-931592525670</v>
      </c>
      <c r="E119" s="5">
        <v>-824873472714</v>
      </c>
      <c r="F119" s="5">
        <v>-716127057744</v>
      </c>
      <c r="G119" s="5">
        <v>-1038833347957</v>
      </c>
      <c r="I119" s="5">
        <v>-2291347012520</v>
      </c>
      <c r="J119" s="5">
        <v>-1733831790152</v>
      </c>
      <c r="K119" s="5">
        <v>-1529196728744</v>
      </c>
      <c r="L119" s="5">
        <v>-906932656782</v>
      </c>
      <c r="M119" s="5">
        <v>-585681570430</v>
      </c>
      <c r="N119" s="5">
        <v>-648490988786</v>
      </c>
      <c r="O119" s="5">
        <v>-1485709850461</v>
      </c>
      <c r="P119" s="5">
        <v>-1292659275652</v>
      </c>
      <c r="Q119" s="5">
        <v>-1338430250332</v>
      </c>
      <c r="R119" s="5">
        <v>-998582527240</v>
      </c>
    </row>
    <row r="120" spans="2:18" ht="15.5" x14ac:dyDescent="0.35">
      <c r="C120" t="s">
        <v>366</v>
      </c>
      <c r="D120" s="5">
        <v>-56641431806</v>
      </c>
      <c r="E120" s="5">
        <v>-52865388319</v>
      </c>
      <c r="F120" s="5">
        <v>-51086235909</v>
      </c>
      <c r="G120" s="5">
        <v>-77375892135</v>
      </c>
      <c r="I120" s="5">
        <v>-210561336134</v>
      </c>
      <c r="J120" s="5">
        <v>-174116825689</v>
      </c>
      <c r="K120" s="5">
        <v>-154198399230</v>
      </c>
      <c r="L120" s="5">
        <v>-143897762676</v>
      </c>
      <c r="M120" s="5">
        <v>-163655825749</v>
      </c>
      <c r="N120" s="5">
        <v>-172580259233</v>
      </c>
      <c r="O120" s="5">
        <v>-190660117877</v>
      </c>
      <c r="P120" s="5">
        <v>-179269122765</v>
      </c>
      <c r="Q120" s="5">
        <v>-175430433401</v>
      </c>
      <c r="R120" s="5">
        <v>-134456159632</v>
      </c>
    </row>
    <row r="121" spans="2:18" ht="15.5" x14ac:dyDescent="0.35">
      <c r="C121" t="s">
        <v>179</v>
      </c>
      <c r="D121" s="5">
        <v>-8980183867</v>
      </c>
      <c r="E121" s="5">
        <v>-6453068455</v>
      </c>
      <c r="F121" s="5">
        <v>-21804878755</v>
      </c>
      <c r="G121" s="5">
        <v>4748904641</v>
      </c>
      <c r="I121" s="5">
        <v>-23273683647</v>
      </c>
      <c r="J121" s="5">
        <v>-23033393589</v>
      </c>
      <c r="K121" s="5">
        <v>-14849923199</v>
      </c>
      <c r="L121" s="5">
        <v>-13268132841</v>
      </c>
      <c r="M121" s="5">
        <v>-51129322769</v>
      </c>
      <c r="N121" s="5">
        <v>-91888342286</v>
      </c>
      <c r="O121" s="5">
        <v>-102248129336</v>
      </c>
      <c r="P121" s="5">
        <v>-117238233642</v>
      </c>
      <c r="Q121" s="5">
        <v>-88983906390</v>
      </c>
      <c r="R121" s="5">
        <v>-57539113888</v>
      </c>
    </row>
    <row r="122" spans="2:18" ht="15.5" x14ac:dyDescent="0.35">
      <c r="C122" t="s">
        <v>497</v>
      </c>
      <c r="D122" s="5">
        <v>-32679007700</v>
      </c>
      <c r="E122" s="5">
        <v>-24768856047</v>
      </c>
      <c r="F122" s="5">
        <v>-16120622243</v>
      </c>
      <c r="G122" s="5">
        <v>-23749223491</v>
      </c>
      <c r="I122" s="5">
        <v>-67411881353</v>
      </c>
      <c r="J122" s="5">
        <v>-63140903606</v>
      </c>
      <c r="K122" s="5">
        <v>-42214342265</v>
      </c>
      <c r="L122" s="5">
        <v>-32907736384</v>
      </c>
      <c r="M122" s="5">
        <v>-12232702108</v>
      </c>
      <c r="N122" s="5">
        <v>-13551628037</v>
      </c>
      <c r="O122" s="5">
        <v>-22850327316</v>
      </c>
      <c r="P122" s="5">
        <v>-15015460070</v>
      </c>
      <c r="Q122" s="5">
        <v>-11641736495</v>
      </c>
      <c r="R122" s="5">
        <v>-15340583940</v>
      </c>
    </row>
    <row r="123" spans="2:18" ht="15.5" x14ac:dyDescent="0.35">
      <c r="C123" t="s">
        <v>2337</v>
      </c>
      <c r="G123" s="5">
        <v>-13603217114</v>
      </c>
      <c r="I123" s="5">
        <v>-13603217114</v>
      </c>
      <c r="J123" s="5">
        <v>-10560324468</v>
      </c>
    </row>
    <row r="124" spans="2:18" ht="15.5" x14ac:dyDescent="0.35">
      <c r="C124" t="s">
        <v>2338</v>
      </c>
    </row>
    <row r="125" spans="2:18" ht="15.5" x14ac:dyDescent="0.35">
      <c r="C125" t="s">
        <v>602</v>
      </c>
      <c r="K125" s="5">
        <v>-175000000</v>
      </c>
      <c r="L125" s="5">
        <v>-216090000</v>
      </c>
      <c r="M125" s="5">
        <v>-742530955</v>
      </c>
      <c r="N125" s="5">
        <v>-1145098547</v>
      </c>
      <c r="O125" s="5">
        <v>-881000000</v>
      </c>
      <c r="P125" s="5">
        <v>-572366720</v>
      </c>
      <c r="Q125" s="5">
        <v>-1954530115</v>
      </c>
      <c r="R125" s="5">
        <v>-6839282434</v>
      </c>
    </row>
    <row r="126" spans="2:18" ht="15.5" x14ac:dyDescent="0.35">
      <c r="C126" t="s">
        <v>552</v>
      </c>
    </row>
    <row r="127" spans="2:18" ht="15.5" x14ac:dyDescent="0.35">
      <c r="C127" t="s">
        <v>158</v>
      </c>
    </row>
    <row r="128" spans="2:18" ht="15.5" x14ac:dyDescent="0.35">
      <c r="C128" t="s">
        <v>184</v>
      </c>
      <c r="D128" s="5">
        <v>228145388703</v>
      </c>
      <c r="E128" s="5">
        <v>209201516259</v>
      </c>
      <c r="F128" s="5">
        <v>162120972779</v>
      </c>
      <c r="G128" s="5">
        <v>407930691810</v>
      </c>
      <c r="I128" s="5">
        <v>618766711248</v>
      </c>
      <c r="J128" s="5">
        <v>94386699227</v>
      </c>
      <c r="K128" s="5">
        <v>425952599395</v>
      </c>
      <c r="L128" s="5">
        <v>5416575226</v>
      </c>
      <c r="M128" s="5">
        <v>-245134548058</v>
      </c>
      <c r="N128" s="5">
        <v>-405711212498</v>
      </c>
      <c r="O128" s="5">
        <v>-97294031927</v>
      </c>
      <c r="P128" s="5">
        <v>127201340317</v>
      </c>
      <c r="Q128" s="5">
        <v>429924869896</v>
      </c>
      <c r="R128" s="5">
        <v>22349117422</v>
      </c>
    </row>
    <row r="129" spans="3:18" ht="15.5" x14ac:dyDescent="0.35">
      <c r="C129" t="s">
        <v>185</v>
      </c>
      <c r="D129" s="5">
        <v>-6055308595</v>
      </c>
      <c r="E129" s="5">
        <v>-3715874938</v>
      </c>
      <c r="F129" s="5">
        <v>-1139181626</v>
      </c>
      <c r="G129" s="5">
        <v>-2258946845</v>
      </c>
      <c r="I129" s="5">
        <v>-11756227479</v>
      </c>
      <c r="J129" s="5">
        <v>-7649598773</v>
      </c>
      <c r="K129" s="5">
        <v>-136320763</v>
      </c>
      <c r="L129" s="5">
        <v>49033491100</v>
      </c>
      <c r="M129" s="5">
        <v>547751118</v>
      </c>
      <c r="N129" s="5">
        <v>399939180</v>
      </c>
      <c r="O129" s="5">
        <v>-6777648460</v>
      </c>
      <c r="P129" s="5">
        <v>-89507027371</v>
      </c>
      <c r="Q129" s="5">
        <v>-19866243820</v>
      </c>
      <c r="R129" s="5">
        <v>-9102946289</v>
      </c>
    </row>
    <row r="130" spans="3:18" ht="15.5" x14ac:dyDescent="0.35">
      <c r="C130" t="s">
        <v>461</v>
      </c>
      <c r="D130" s="5">
        <v>362648334</v>
      </c>
      <c r="E130" s="5">
        <v>315821666</v>
      </c>
      <c r="F130" s="5">
        <v>286256667</v>
      </c>
      <c r="G130" s="5">
        <v>278876216</v>
      </c>
      <c r="I130" s="5">
        <v>632236216</v>
      </c>
      <c r="J130" s="5">
        <v>778600000</v>
      </c>
      <c r="K130" s="5">
        <v>1463795091</v>
      </c>
      <c r="L130" s="5">
        <v>21395367429</v>
      </c>
      <c r="M130" s="5">
        <v>4354485352</v>
      </c>
      <c r="N130" s="5">
        <v>2278100000</v>
      </c>
      <c r="O130" s="5">
        <v>1392440000</v>
      </c>
      <c r="P130" s="5">
        <v>1305800000</v>
      </c>
      <c r="Q130" s="5">
        <v>1225500000</v>
      </c>
      <c r="R130" s="5">
        <v>1546500000</v>
      </c>
    </row>
    <row r="131" spans="3:18" ht="15.5" x14ac:dyDescent="0.35">
      <c r="C131" t="s">
        <v>2339</v>
      </c>
    </row>
    <row r="132" spans="3:18" ht="15.5" x14ac:dyDescent="0.35">
      <c r="C132" t="s">
        <v>502</v>
      </c>
      <c r="P132" s="5">
        <v>950000000</v>
      </c>
      <c r="R132" s="5">
        <v>65000000</v>
      </c>
    </row>
    <row r="133" spans="3:18" ht="15.5" x14ac:dyDescent="0.35">
      <c r="C133" t="s">
        <v>2340</v>
      </c>
      <c r="P133" s="5">
        <v>8273500000</v>
      </c>
    </row>
    <row r="134" spans="3:18" ht="15.5" x14ac:dyDescent="0.35">
      <c r="C134" t="s">
        <v>189</v>
      </c>
      <c r="D134" s="5">
        <v>-6417956929</v>
      </c>
      <c r="E134" s="5">
        <v>-4031696604</v>
      </c>
      <c r="F134" s="5">
        <v>-1425438293</v>
      </c>
      <c r="G134" s="5">
        <v>-2382546313</v>
      </c>
      <c r="I134" s="5">
        <v>-12233186947</v>
      </c>
      <c r="J134" s="5">
        <v>-8428198773</v>
      </c>
      <c r="K134" s="5">
        <v>-1600115854</v>
      </c>
      <c r="L134" s="5">
        <v>-9378864334</v>
      </c>
      <c r="M134" s="5">
        <v>-3806734234</v>
      </c>
      <c r="N134" s="5">
        <v>-1878160820</v>
      </c>
      <c r="O134" s="5">
        <v>-8170088460</v>
      </c>
      <c r="P134" s="5">
        <v>-22501384721</v>
      </c>
      <c r="Q134" s="5">
        <v>-21091743820</v>
      </c>
      <c r="R134" s="5">
        <v>-10477763863</v>
      </c>
    </row>
    <row r="135" spans="3:18" ht="15.5" x14ac:dyDescent="0.35">
      <c r="C135" t="s">
        <v>2341</v>
      </c>
      <c r="P135" s="5">
        <v>-105086387733</v>
      </c>
    </row>
    <row r="136" spans="3:18" ht="15.5" x14ac:dyDescent="0.35">
      <c r="C136" t="s">
        <v>2342</v>
      </c>
      <c r="G136" s="5">
        <v>-155276748</v>
      </c>
      <c r="I136" s="5">
        <v>-155276748</v>
      </c>
    </row>
    <row r="137" spans="3:18" ht="15.5" x14ac:dyDescent="0.35">
      <c r="C137" t="s">
        <v>2343</v>
      </c>
    </row>
    <row r="138" spans="3:18" ht="15.5" x14ac:dyDescent="0.35">
      <c r="C138" t="s">
        <v>2344</v>
      </c>
      <c r="R138" s="5">
        <v>-28598424092</v>
      </c>
    </row>
    <row r="139" spans="3:18" ht="15.5" x14ac:dyDescent="0.35">
      <c r="C139" t="s">
        <v>1512</v>
      </c>
      <c r="P139" s="5">
        <v>-200000000</v>
      </c>
      <c r="R139" s="5">
        <v>-300000000</v>
      </c>
    </row>
    <row r="140" spans="3:18" ht="15.5" x14ac:dyDescent="0.35">
      <c r="C140" t="s">
        <v>215</v>
      </c>
      <c r="D140" s="5">
        <v>228145388703</v>
      </c>
      <c r="E140" s="5">
        <v>209201516259</v>
      </c>
      <c r="F140" s="5">
        <v>162120972779</v>
      </c>
      <c r="G140" s="5">
        <v>407930691810</v>
      </c>
      <c r="I140" s="5">
        <v>618766711248</v>
      </c>
      <c r="J140" s="5">
        <v>94386699227</v>
      </c>
      <c r="K140" s="5">
        <v>425952599395</v>
      </c>
      <c r="L140" s="5">
        <v>5416575226</v>
      </c>
      <c r="M140" s="5">
        <v>-245134548058</v>
      </c>
      <c r="N140" s="5">
        <v>-405711212498</v>
      </c>
      <c r="O140" s="5">
        <v>-97294031927</v>
      </c>
      <c r="P140" s="5">
        <v>127201340317</v>
      </c>
      <c r="Q140" s="5">
        <v>429924869896</v>
      </c>
      <c r="R140" s="5">
        <v>22349117422</v>
      </c>
    </row>
    <row r="141" spans="3:18" ht="15.5" x14ac:dyDescent="0.35">
      <c r="C141" t="s">
        <v>2345</v>
      </c>
      <c r="D141" s="5">
        <v>347263435402</v>
      </c>
      <c r="E141" s="5">
        <v>171368472642</v>
      </c>
      <c r="F141" s="5">
        <v>212120972779</v>
      </c>
      <c r="G141" s="5">
        <v>461808875235</v>
      </c>
      <c r="I141" s="5">
        <v>1162303758811</v>
      </c>
      <c r="J141" s="5">
        <v>356771568658</v>
      </c>
      <c r="K141" s="5">
        <v>840832282250</v>
      </c>
      <c r="L141" s="5">
        <v>125491519456</v>
      </c>
      <c r="M141" s="5">
        <v>33653916174</v>
      </c>
      <c r="N141" s="5">
        <v>83442295598</v>
      </c>
      <c r="O141" s="5">
        <v>297324262635</v>
      </c>
      <c r="P141" s="5">
        <v>332147938088</v>
      </c>
      <c r="Q141" s="5">
        <v>932145466266</v>
      </c>
      <c r="R141" s="5">
        <v>404708592580</v>
      </c>
    </row>
    <row r="142" spans="3:18" ht="15.5" x14ac:dyDescent="0.35">
      <c r="C142" t="s">
        <v>2346</v>
      </c>
      <c r="N142" s="5">
        <v>200000000000</v>
      </c>
      <c r="P142" s="5">
        <v>300000000000</v>
      </c>
      <c r="Q142" s="5">
        <v>300000000000</v>
      </c>
      <c r="R142" s="5">
        <v>200000000000</v>
      </c>
    </row>
    <row r="143" spans="3:18" ht="15.5" x14ac:dyDescent="0.35">
      <c r="C143" t="s">
        <v>2347</v>
      </c>
      <c r="P143" s="5">
        <v>100037237500</v>
      </c>
      <c r="Q143" s="5">
        <v>63037208000</v>
      </c>
    </row>
    <row r="144" spans="3:18" ht="15.5" x14ac:dyDescent="0.35">
      <c r="C144" t="s">
        <v>792</v>
      </c>
      <c r="M144" s="5">
        <v>290307776681</v>
      </c>
      <c r="N144" s="5">
        <v>1872277516</v>
      </c>
      <c r="O144" s="5">
        <v>4142729349</v>
      </c>
      <c r="P144" s="5">
        <v>2448656967</v>
      </c>
      <c r="Q144" s="5">
        <v>258621386</v>
      </c>
    </row>
    <row r="145" spans="2:18" ht="15.5" x14ac:dyDescent="0.35">
      <c r="C145" t="s">
        <v>762</v>
      </c>
      <c r="G145" s="5">
        <v>-149561831590</v>
      </c>
      <c r="I145" s="5">
        <v>-149561831590</v>
      </c>
      <c r="J145" s="5">
        <v>-1228208319</v>
      </c>
      <c r="K145" s="5">
        <v>-37003214803</v>
      </c>
      <c r="L145" s="5">
        <v>-73318373515</v>
      </c>
      <c r="M145" s="5">
        <v>-2595592244</v>
      </c>
      <c r="N145" s="5">
        <v>-858567093</v>
      </c>
      <c r="O145" s="5">
        <v>-257890770</v>
      </c>
      <c r="P145" s="5">
        <v>-67606882</v>
      </c>
    </row>
    <row r="146" spans="2:18" ht="15.5" x14ac:dyDescent="0.35">
      <c r="C146" t="s">
        <v>498</v>
      </c>
    </row>
    <row r="147" spans="2:18" ht="15.5" x14ac:dyDescent="0.35">
      <c r="C147" t="s">
        <v>463</v>
      </c>
      <c r="D147" s="5">
        <v>-97833043617</v>
      </c>
      <c r="E147" s="5">
        <v>37833043617</v>
      </c>
      <c r="F147" s="5">
        <v>-50000000000</v>
      </c>
      <c r="G147" s="5">
        <v>99171634165</v>
      </c>
      <c r="I147" s="5">
        <v>-364041415843</v>
      </c>
      <c r="J147" s="5">
        <v>-232633988383</v>
      </c>
      <c r="K147" s="5">
        <v>-369112073684</v>
      </c>
      <c r="L147" s="5">
        <v>-40477794260</v>
      </c>
      <c r="M147" s="5">
        <v>-155735297621</v>
      </c>
      <c r="N147" s="5">
        <v>-288528351121</v>
      </c>
      <c r="O147" s="5">
        <v>-368500905179</v>
      </c>
      <c r="P147" s="5">
        <v>-432085051738</v>
      </c>
      <c r="Q147" s="5">
        <v>-800825482339</v>
      </c>
      <c r="R147" s="5">
        <v>-317330721951</v>
      </c>
    </row>
    <row r="148" spans="2:18" ht="15.5" x14ac:dyDescent="0.35">
      <c r="C148" t="s">
        <v>2348</v>
      </c>
    </row>
    <row r="149" spans="2:18" ht="15.5" x14ac:dyDescent="0.35">
      <c r="C149" t="s">
        <v>884</v>
      </c>
      <c r="D149" s="5">
        <v>-21285003082</v>
      </c>
      <c r="I149" s="5">
        <v>-26445814130</v>
      </c>
      <c r="J149" s="5">
        <v>-25999672729</v>
      </c>
      <c r="O149" s="5">
        <v>-30002227962</v>
      </c>
      <c r="Q149" s="5">
        <v>-30001827555</v>
      </c>
      <c r="R149" s="5">
        <v>-30001827555</v>
      </c>
    </row>
    <row r="150" spans="2:18" ht="15.5" x14ac:dyDescent="0.35">
      <c r="C150" t="s">
        <v>2349</v>
      </c>
      <c r="M150" s="5">
        <v>-406500000000</v>
      </c>
      <c r="N150" s="5">
        <v>-393500000000</v>
      </c>
      <c r="P150" s="5">
        <v>-170000000000</v>
      </c>
      <c r="Q150" s="5">
        <v>-30000000000</v>
      </c>
      <c r="R150" s="5">
        <v>-230000000000</v>
      </c>
    </row>
    <row r="151" spans="2:18" ht="15.5" x14ac:dyDescent="0.35">
      <c r="C151" t="s">
        <v>2005</v>
      </c>
      <c r="G151" s="5">
        <v>-3487986000</v>
      </c>
      <c r="I151" s="5">
        <v>-3487986000</v>
      </c>
      <c r="J151" s="5">
        <v>-2523000000</v>
      </c>
      <c r="K151" s="5">
        <v>-8764394368</v>
      </c>
      <c r="L151" s="5">
        <v>-6278776455</v>
      </c>
      <c r="M151" s="5">
        <v>-4265351048</v>
      </c>
      <c r="N151" s="5">
        <v>-5401417398</v>
      </c>
    </row>
    <row r="152" spans="2:18" ht="15.5" x14ac:dyDescent="0.35">
      <c r="C152" t="s">
        <v>2350</v>
      </c>
      <c r="N152" s="5">
        <v>-2737450000</v>
      </c>
      <c r="P152" s="5">
        <v>-3539926500</v>
      </c>
      <c r="Q152" s="5">
        <v>-3297853738</v>
      </c>
      <c r="R152" s="5">
        <v>-5026925652</v>
      </c>
    </row>
    <row r="153" spans="2:18" ht="15.5" x14ac:dyDescent="0.35">
      <c r="C153" t="s">
        <v>2351</v>
      </c>
      <c r="P153" s="5">
        <v>-1739907118</v>
      </c>
      <c r="Q153" s="5">
        <v>-1391262124</v>
      </c>
    </row>
    <row r="154" spans="2:18" ht="15.5" x14ac:dyDescent="0.35">
      <c r="C154" t="s">
        <v>239</v>
      </c>
      <c r="D154" s="5">
        <v>17416820021</v>
      </c>
      <c r="E154" s="5">
        <v>-19947131145</v>
      </c>
      <c r="F154" s="5">
        <v>13044404177</v>
      </c>
      <c r="G154" s="5">
        <v>3508359729</v>
      </c>
      <c r="I154" s="5">
        <v>2322709512</v>
      </c>
      <c r="J154" s="5">
        <v>6928985967</v>
      </c>
      <c r="K154" s="5">
        <v>-3765469548</v>
      </c>
      <c r="L154" s="5">
        <v>-45421968282</v>
      </c>
      <c r="M154" s="5">
        <v>8162247554</v>
      </c>
      <c r="N154" s="5">
        <v>29010800166</v>
      </c>
      <c r="O154" s="5">
        <v>-83330006458</v>
      </c>
      <c r="P154" s="5">
        <v>82098115320</v>
      </c>
      <c r="Q154" s="5">
        <v>17627490464</v>
      </c>
      <c r="R154" s="5">
        <v>1296206471</v>
      </c>
    </row>
    <row r="155" spans="2:18" ht="15.5" x14ac:dyDescent="0.35">
      <c r="C155" t="s">
        <v>240</v>
      </c>
      <c r="F155" s="5">
        <v>28316400216</v>
      </c>
      <c r="I155" s="5">
        <v>25993690704</v>
      </c>
      <c r="J155" s="5">
        <v>19064704737</v>
      </c>
      <c r="K155" s="5">
        <v>22830174285</v>
      </c>
      <c r="L155" s="5">
        <v>68252142567</v>
      </c>
      <c r="M155" s="5">
        <v>60089895013</v>
      </c>
      <c r="N155" s="5">
        <v>31079094847</v>
      </c>
      <c r="O155" s="5">
        <v>114412500150</v>
      </c>
      <c r="P155" s="5">
        <v>32791688705</v>
      </c>
      <c r="Q155" s="5">
        <v>15164198241</v>
      </c>
      <c r="R155" s="5">
        <v>13867991770</v>
      </c>
    </row>
    <row r="156" spans="2:18" ht="15.5" x14ac:dyDescent="0.35">
      <c r="C156" t="s">
        <v>242</v>
      </c>
      <c r="D156" s="5">
        <v>17416820021</v>
      </c>
      <c r="E156" s="5">
        <v>-19947131145</v>
      </c>
      <c r="F156" s="5">
        <v>41360804393</v>
      </c>
      <c r="G156" s="5">
        <v>3508359729</v>
      </c>
      <c r="I156" s="5">
        <v>28316400216</v>
      </c>
      <c r="J156" s="5">
        <v>25993690704</v>
      </c>
      <c r="K156" s="5">
        <v>19064704737</v>
      </c>
      <c r="L156" s="5">
        <v>22830174285</v>
      </c>
      <c r="M156" s="5">
        <v>68252142567</v>
      </c>
      <c r="N156" s="5">
        <v>60089895013</v>
      </c>
      <c r="O156" s="5">
        <v>31082493692</v>
      </c>
      <c r="P156" s="5">
        <v>114889804025</v>
      </c>
      <c r="Q156" s="5">
        <v>32791688705</v>
      </c>
      <c r="R156" s="5">
        <v>15164198241</v>
      </c>
    </row>
    <row r="158" spans="2:18" ht="15.5" x14ac:dyDescent="0.35">
      <c r="B158" t="s">
        <v>243</v>
      </c>
      <c r="C158" t="s">
        <v>12</v>
      </c>
      <c r="D158" s="5">
        <v>2670000000</v>
      </c>
      <c r="E158" s="5">
        <v>2670000000</v>
      </c>
      <c r="F158" s="5">
        <v>2670000000</v>
      </c>
      <c r="G158" s="5">
        <v>2670000000</v>
      </c>
      <c r="I158" s="5">
        <v>2670000000</v>
      </c>
      <c r="J158" s="5">
        <v>2670000000</v>
      </c>
      <c r="K158" s="5">
        <v>2670000000</v>
      </c>
      <c r="L158" s="5">
        <v>2670000000</v>
      </c>
      <c r="M158" s="5">
        <v>1780000000</v>
      </c>
      <c r="N158" s="5">
        <v>1780000000</v>
      </c>
      <c r="O158" s="5">
        <v>1780000000</v>
      </c>
      <c r="P158" s="5">
        <v>1780000000</v>
      </c>
      <c r="Q158" s="5">
        <v>1580000000</v>
      </c>
      <c r="R158" s="5">
        <v>1360000000</v>
      </c>
    </row>
    <row r="159" spans="2:18" ht="15.5" x14ac:dyDescent="0.35">
      <c r="C159" t="s">
        <v>244</v>
      </c>
      <c r="D159" s="6">
        <v>11.28</v>
      </c>
      <c r="E159" s="6">
        <v>12.92</v>
      </c>
      <c r="F159" s="6">
        <v>12.38</v>
      </c>
      <c r="G159" s="6">
        <v>7.17</v>
      </c>
    </row>
    <row r="160" spans="2:18" ht="15.5" x14ac:dyDescent="0.35">
      <c r="C160" t="s">
        <v>245</v>
      </c>
      <c r="D160" s="6">
        <v>21.1</v>
      </c>
      <c r="E160" s="6">
        <v>17.649999999999999</v>
      </c>
      <c r="F160" s="6">
        <v>21.81</v>
      </c>
      <c r="G160" s="6">
        <v>44.63</v>
      </c>
    </row>
    <row r="161" spans="3:7" ht="15.5" x14ac:dyDescent="0.35">
      <c r="C161" t="s">
        <v>73</v>
      </c>
      <c r="D161" s="6">
        <v>3.73</v>
      </c>
      <c r="E161" s="6">
        <v>4.05</v>
      </c>
      <c r="F161" s="6">
        <v>4.74</v>
      </c>
      <c r="G161" s="6">
        <v>6.32</v>
      </c>
    </row>
    <row r="162" spans="3:7" ht="15.5" x14ac:dyDescent="0.35">
      <c r="C162" t="s">
        <v>246</v>
      </c>
      <c r="E162" s="5">
        <v>46290000000</v>
      </c>
      <c r="F162" s="5">
        <v>45480000000</v>
      </c>
      <c r="G162" s="5">
        <v>27540000000</v>
      </c>
    </row>
    <row r="163" spans="3:7" ht="15.5" x14ac:dyDescent="0.35">
      <c r="C163" t="s">
        <v>247</v>
      </c>
      <c r="D163" s="6">
        <v>8.6999999999999994E-3</v>
      </c>
      <c r="E163" s="6">
        <v>1.0800000000000001E-2</v>
      </c>
      <c r="F163" s="6">
        <v>1.1200000000000002E-2</v>
      </c>
      <c r="G163" s="6">
        <v>6.9999999999999993E-3</v>
      </c>
    </row>
    <row r="164" spans="3:7" ht="15.5" x14ac:dyDescent="0.35">
      <c r="C164" t="s">
        <v>248</v>
      </c>
      <c r="D164" s="6">
        <v>2.4300000000000002E-2</v>
      </c>
      <c r="E164" s="6">
        <v>2.7999999999999997E-2</v>
      </c>
      <c r="F164" s="6">
        <v>2.76E-2</v>
      </c>
      <c r="G164" s="6">
        <v>1.6399999999999998E-2</v>
      </c>
    </row>
    <row r="165" spans="3:7" ht="15.5" x14ac:dyDescent="0.35">
      <c r="C165" t="s">
        <v>249</v>
      </c>
      <c r="D165" s="6">
        <v>1.0800000000000001E-2</v>
      </c>
      <c r="E165" s="6">
        <v>1.3600000000000001E-2</v>
      </c>
      <c r="F165" s="6">
        <v>1.44E-2</v>
      </c>
      <c r="G165" s="6">
        <v>9.1999999999999998E-3</v>
      </c>
    </row>
    <row r="166" spans="3:7" ht="15.5" x14ac:dyDescent="0.35">
      <c r="C166" t="s">
        <v>250</v>
      </c>
      <c r="D166" s="6">
        <v>1.0900000000000001</v>
      </c>
      <c r="E166" s="6">
        <v>1.66</v>
      </c>
      <c r="F166" s="6">
        <v>1.87</v>
      </c>
      <c r="G166" s="6">
        <v>1.17</v>
      </c>
    </row>
    <row r="167" spans="3:7" ht="15.5" x14ac:dyDescent="0.35">
      <c r="C167" t="s">
        <v>251</v>
      </c>
      <c r="D167" s="5">
        <v>1243000000000</v>
      </c>
      <c r="E167" s="5">
        <v>1234000000000</v>
      </c>
      <c r="F167" s="5">
        <v>1199000000000</v>
      </c>
      <c r="G167" s="5">
        <v>1166000000000</v>
      </c>
    </row>
    <row r="168" spans="3:7" ht="15.5" x14ac:dyDescent="0.35">
      <c r="C168" t="s">
        <v>252</v>
      </c>
      <c r="D168" s="6">
        <v>0.51</v>
      </c>
      <c r="E168" s="6">
        <v>0.49</v>
      </c>
      <c r="F168" s="6">
        <v>0.6</v>
      </c>
      <c r="G168" s="6">
        <v>0.73</v>
      </c>
    </row>
    <row r="169" spans="3:7" ht="15.5" x14ac:dyDescent="0.35">
      <c r="C169" t="s">
        <v>253</v>
      </c>
      <c r="D169" s="6">
        <v>464.75</v>
      </c>
      <c r="E169" s="6">
        <v>461.43</v>
      </c>
      <c r="F169" s="6">
        <v>448.5</v>
      </c>
      <c r="G169" s="6">
        <v>436.12</v>
      </c>
    </row>
    <row r="170" spans="3:7" ht="15.5" x14ac:dyDescent="0.35">
      <c r="C170" t="s">
        <v>254</v>
      </c>
      <c r="D170" s="6">
        <v>0.51</v>
      </c>
      <c r="E170" s="6">
        <v>0.49</v>
      </c>
      <c r="F170" s="6">
        <v>0.6</v>
      </c>
      <c r="G170" s="6">
        <v>0.73</v>
      </c>
    </row>
    <row r="171" spans="3:7" ht="15.5" x14ac:dyDescent="0.35">
      <c r="C171" t="s">
        <v>255</v>
      </c>
      <c r="D171" s="6">
        <v>464.75</v>
      </c>
      <c r="E171" s="6">
        <v>461.43</v>
      </c>
      <c r="F171" s="6">
        <v>448.5</v>
      </c>
      <c r="G171" s="6">
        <v>436.12</v>
      </c>
    </row>
    <row r="172" spans="3:7" ht="15.5" x14ac:dyDescent="0.35">
      <c r="C172" t="s">
        <v>256</v>
      </c>
    </row>
    <row r="173" spans="3:7" ht="15.5" x14ac:dyDescent="0.35">
      <c r="C173" t="s">
        <v>257</v>
      </c>
    </row>
    <row r="174" spans="3:7" ht="15.5" x14ac:dyDescent="0.35">
      <c r="C174" t="s">
        <v>258</v>
      </c>
      <c r="D174" s="5">
        <v>1243000000000</v>
      </c>
      <c r="E174" s="5">
        <v>1234000000000</v>
      </c>
      <c r="F174" s="5">
        <v>1199000000000</v>
      </c>
      <c r="G174" s="5">
        <v>1166000000000</v>
      </c>
    </row>
    <row r="175" spans="3:7" ht="15.5" x14ac:dyDescent="0.35">
      <c r="C175" t="s">
        <v>24</v>
      </c>
    </row>
    <row r="176" spans="3:7" ht="15.5" x14ac:dyDescent="0.35">
      <c r="C176" t="s">
        <v>21</v>
      </c>
    </row>
    <row r="177" spans="3:18" ht="15.5" x14ac:dyDescent="0.35">
      <c r="C177" t="s">
        <v>259</v>
      </c>
    </row>
    <row r="178" spans="3:18" ht="15.5" x14ac:dyDescent="0.35">
      <c r="C178" t="s">
        <v>260</v>
      </c>
      <c r="D178" s="5">
        <v>-205000000000</v>
      </c>
      <c r="E178" s="5">
        <v>-225000000000</v>
      </c>
      <c r="F178" s="5">
        <v>-148000000000</v>
      </c>
      <c r="G178" s="5">
        <v>-402000000000</v>
      </c>
    </row>
    <row r="179" spans="3:18" ht="15.5" x14ac:dyDescent="0.35">
      <c r="C179" t="s">
        <v>261</v>
      </c>
      <c r="D179" s="5">
        <v>-6000000000</v>
      </c>
      <c r="E179" s="5">
        <v>-4000000000</v>
      </c>
      <c r="F179" s="5">
        <v>-1000000000</v>
      </c>
      <c r="G179" s="5">
        <v>-2000000000</v>
      </c>
    </row>
    <row r="180" spans="3:18" ht="15.5" x14ac:dyDescent="0.35">
      <c r="C180" t="s">
        <v>13</v>
      </c>
      <c r="D180" s="5">
        <v>-211000000000</v>
      </c>
      <c r="E180" s="5">
        <v>-229000000000</v>
      </c>
      <c r="F180" s="5">
        <v>-149000000000</v>
      </c>
      <c r="G180" s="5">
        <v>-405000000000</v>
      </c>
    </row>
    <row r="181" spans="3:18" ht="15.5" x14ac:dyDescent="0.35">
      <c r="C181" t="s">
        <v>16</v>
      </c>
      <c r="D181" s="6">
        <v>-78.94</v>
      </c>
      <c r="E181" s="6">
        <v>-85.81</v>
      </c>
      <c r="F181" s="6">
        <v>-55.86</v>
      </c>
      <c r="G181" s="6">
        <v>-151.29</v>
      </c>
    </row>
    <row r="182" spans="3:18" ht="15.5" x14ac:dyDescent="0.35">
      <c r="C182" t="s">
        <v>58</v>
      </c>
      <c r="I182" s="6">
        <v>26.55</v>
      </c>
      <c r="J182" s="6">
        <v>32.979999999999997</v>
      </c>
      <c r="K182" s="6">
        <v>32.409999999999997</v>
      </c>
      <c r="L182" s="6">
        <v>19.41</v>
      </c>
      <c r="M182" s="6">
        <v>25.76</v>
      </c>
      <c r="N182" s="6">
        <v>23.15</v>
      </c>
      <c r="O182" s="6">
        <v>41.99</v>
      </c>
      <c r="P182" s="6">
        <v>38.159999999999997</v>
      </c>
      <c r="Q182" s="6">
        <v>30.95</v>
      </c>
      <c r="R182" s="6">
        <v>24.92</v>
      </c>
    </row>
    <row r="183" spans="3:18" ht="15.5" x14ac:dyDescent="0.35">
      <c r="C183" t="s">
        <v>72</v>
      </c>
      <c r="I183" s="6">
        <v>12.05</v>
      </c>
      <c r="J183" s="6">
        <v>9.64</v>
      </c>
      <c r="K183" s="6">
        <v>12.71</v>
      </c>
      <c r="L183" s="6">
        <v>34.26</v>
      </c>
      <c r="M183" s="6">
        <v>83.85</v>
      </c>
      <c r="N183" s="6">
        <v>74.510000000000005</v>
      </c>
      <c r="O183" s="6">
        <v>46.8</v>
      </c>
      <c r="P183" s="6">
        <v>25.55</v>
      </c>
      <c r="Q183" s="6">
        <v>18.579999999999998</v>
      </c>
      <c r="R183" s="6">
        <v>31.62</v>
      </c>
    </row>
    <row r="184" spans="3:18" ht="15.5" x14ac:dyDescent="0.35">
      <c r="C184" t="s">
        <v>75</v>
      </c>
      <c r="I184" s="6">
        <v>1.83</v>
      </c>
      <c r="J184" s="6">
        <v>2.06</v>
      </c>
      <c r="K184" s="6">
        <v>3.03</v>
      </c>
      <c r="L184" s="6">
        <v>6.42</v>
      </c>
      <c r="M184" s="6">
        <v>13.24</v>
      </c>
      <c r="N184" s="6">
        <v>8.69</v>
      </c>
      <c r="O184" s="6">
        <v>8.1300000000000008</v>
      </c>
      <c r="P184" s="6">
        <v>4.04</v>
      </c>
      <c r="Q184" s="6">
        <v>2.58</v>
      </c>
      <c r="R184" s="6">
        <v>4.1500000000000004</v>
      </c>
    </row>
    <row r="185" spans="3:18" ht="15.5" x14ac:dyDescent="0.35">
      <c r="C185" t="s">
        <v>262</v>
      </c>
      <c r="I185" s="5">
        <v>106610000000</v>
      </c>
      <c r="J185" s="5">
        <v>125160000000</v>
      </c>
      <c r="K185" s="5">
        <v>122860000000</v>
      </c>
      <c r="L185" s="5">
        <v>80880000000</v>
      </c>
      <c r="M185" s="5">
        <v>74970000000</v>
      </c>
      <c r="N185" s="5">
        <v>69600000000</v>
      </c>
      <c r="O185" s="5">
        <v>107390000000</v>
      </c>
      <c r="P185" s="5">
        <v>91820000000</v>
      </c>
    </row>
    <row r="186" spans="3:18" ht="15.5" x14ac:dyDescent="0.35">
      <c r="C186" t="s">
        <v>263</v>
      </c>
      <c r="I186" s="6">
        <v>2.5899999999999999E-2</v>
      </c>
      <c r="J186" s="6">
        <v>4.3200000000000002E-2</v>
      </c>
      <c r="K186" s="6">
        <v>4.6799999999999994E-2</v>
      </c>
      <c r="L186" s="6">
        <v>3.9399999999999998E-2</v>
      </c>
      <c r="M186" s="6">
        <v>3.5400000000000001E-2</v>
      </c>
      <c r="N186" s="6">
        <v>2.7999999999999997E-2</v>
      </c>
      <c r="O186" s="6">
        <v>4.1100000000000005E-2</v>
      </c>
      <c r="P186" s="6">
        <v>3.7200000000000004E-2</v>
      </c>
      <c r="Q186" s="6">
        <v>3.1200000000000002E-2</v>
      </c>
      <c r="R186" s="6">
        <v>3.27E-2</v>
      </c>
    </row>
    <row r="187" spans="3:18" ht="15.5" x14ac:dyDescent="0.35">
      <c r="C187" t="s">
        <v>264</v>
      </c>
      <c r="I187" s="6">
        <v>6.0899999999999996E-2</v>
      </c>
      <c r="J187" s="6">
        <v>7.85E-2</v>
      </c>
      <c r="K187" s="6">
        <v>8.1900000000000001E-2</v>
      </c>
      <c r="L187" s="6">
        <v>5.2900000000000003E-2</v>
      </c>
      <c r="M187" s="6">
        <v>4.99E-2</v>
      </c>
      <c r="N187" s="6">
        <v>4.8000000000000001E-2</v>
      </c>
      <c r="O187" s="6">
        <v>9.1400000000000009E-2</v>
      </c>
      <c r="P187" s="6">
        <v>8.8200000000000001E-2</v>
      </c>
      <c r="Q187" s="6">
        <v>7.8799999999999995E-2</v>
      </c>
      <c r="R187" s="6">
        <v>6.7299999999999999E-2</v>
      </c>
    </row>
    <row r="188" spans="3:18" ht="15.5" x14ac:dyDescent="0.35">
      <c r="C188" t="s">
        <v>265</v>
      </c>
      <c r="I188" s="6">
        <v>3.7200000000000004E-2</v>
      </c>
      <c r="J188" s="6">
        <v>5.5E-2</v>
      </c>
      <c r="K188" s="6">
        <v>6.7599999999999993E-2</v>
      </c>
      <c r="L188" s="6">
        <v>4.9599999999999998E-2</v>
      </c>
      <c r="M188" s="6">
        <v>4.2900000000000001E-2</v>
      </c>
      <c r="N188" s="6">
        <v>3.2500000000000001E-2</v>
      </c>
      <c r="O188" s="6">
        <v>5.3200000000000004E-2</v>
      </c>
      <c r="P188" s="6">
        <v>4.9400000000000006E-2</v>
      </c>
      <c r="Q188" s="6">
        <v>4.5400000000000003E-2</v>
      </c>
      <c r="R188" s="6">
        <v>8.0500000000000002E-2</v>
      </c>
    </row>
    <row r="189" spans="3:18" ht="15.5" x14ac:dyDescent="0.35">
      <c r="C189" t="s">
        <v>266</v>
      </c>
      <c r="I189" s="6">
        <v>1.31</v>
      </c>
      <c r="J189" s="6">
        <v>1.64</v>
      </c>
      <c r="K189" s="6">
        <v>2.52</v>
      </c>
      <c r="L189" s="6">
        <v>1.98</v>
      </c>
      <c r="M189" s="6">
        <v>1.1599999999999999</v>
      </c>
      <c r="N189" s="6">
        <v>0.59</v>
      </c>
      <c r="O189" s="6">
        <v>0.9</v>
      </c>
      <c r="P189" s="6">
        <v>0.7</v>
      </c>
      <c r="Q189" s="6">
        <v>0.64</v>
      </c>
      <c r="R189" s="6">
        <v>0.71</v>
      </c>
    </row>
    <row r="190" spans="3:18" ht="15.5" x14ac:dyDescent="0.35">
      <c r="C190" t="s">
        <v>69</v>
      </c>
      <c r="I190" s="6">
        <v>0.73</v>
      </c>
      <c r="J190" s="6">
        <v>0.76</v>
      </c>
      <c r="K190" s="6">
        <v>1.04</v>
      </c>
      <c r="L190" s="6">
        <v>1.81</v>
      </c>
      <c r="M190" s="6">
        <v>4.18</v>
      </c>
      <c r="N190" s="6">
        <v>3.58</v>
      </c>
      <c r="O190" s="6">
        <v>4.28</v>
      </c>
      <c r="P190" s="6">
        <v>2.25</v>
      </c>
      <c r="Q190" s="6">
        <v>1.46</v>
      </c>
      <c r="R190" s="6">
        <v>2.13</v>
      </c>
    </row>
    <row r="191" spans="3:18" ht="15.5" x14ac:dyDescent="0.35">
      <c r="C191" t="s">
        <v>66</v>
      </c>
      <c r="I191" s="6">
        <v>436.12</v>
      </c>
      <c r="J191" s="6">
        <v>419.96</v>
      </c>
      <c r="K191" s="6">
        <v>395.85</v>
      </c>
      <c r="L191" s="6">
        <v>366.69</v>
      </c>
      <c r="M191" s="6">
        <v>516.25</v>
      </c>
      <c r="N191" s="6">
        <v>481.92</v>
      </c>
      <c r="O191" s="6">
        <v>459.61</v>
      </c>
      <c r="P191" s="6">
        <v>432.74</v>
      </c>
      <c r="Q191" s="6">
        <v>392.87</v>
      </c>
      <c r="R191" s="6">
        <v>370.27</v>
      </c>
    </row>
    <row r="192" spans="3:18" ht="15.5" x14ac:dyDescent="0.35">
      <c r="C192" t="s">
        <v>267</v>
      </c>
      <c r="I192" s="6">
        <v>0.73</v>
      </c>
      <c r="J192" s="6">
        <v>0.76</v>
      </c>
      <c r="K192" s="6">
        <v>1.04</v>
      </c>
      <c r="L192" s="6">
        <v>1.81</v>
      </c>
      <c r="M192" s="6">
        <v>4.18</v>
      </c>
      <c r="N192" s="6">
        <v>3.58</v>
      </c>
      <c r="O192" s="6">
        <v>4.28</v>
      </c>
      <c r="P192" s="6">
        <v>2.25</v>
      </c>
      <c r="Q192" s="6">
        <v>1.46</v>
      </c>
      <c r="R192" s="6">
        <v>2.13</v>
      </c>
    </row>
    <row r="193" spans="3:18" ht="15.5" x14ac:dyDescent="0.35">
      <c r="C193" t="s">
        <v>268</v>
      </c>
      <c r="I193" s="6">
        <v>436.12</v>
      </c>
      <c r="J193" s="6">
        <v>419.96</v>
      </c>
      <c r="K193" s="6">
        <v>395.85</v>
      </c>
      <c r="L193" s="6">
        <v>366.69</v>
      </c>
      <c r="M193" s="6">
        <v>516.25</v>
      </c>
      <c r="N193" s="6">
        <v>481.92</v>
      </c>
      <c r="O193" s="6">
        <v>459.61</v>
      </c>
      <c r="P193" s="6">
        <v>432.74</v>
      </c>
      <c r="Q193" s="6">
        <v>392.87</v>
      </c>
      <c r="R193" s="6">
        <v>370.27</v>
      </c>
    </row>
    <row r="194" spans="3:18" ht="15.5" x14ac:dyDescent="0.35">
      <c r="C194" t="s">
        <v>269</v>
      </c>
    </row>
    <row r="195" spans="3:18" ht="15.5" x14ac:dyDescent="0.35">
      <c r="C195" t="s">
        <v>270</v>
      </c>
    </row>
    <row r="196" spans="3:18" ht="15.5" x14ac:dyDescent="0.35">
      <c r="C196" t="s">
        <v>26</v>
      </c>
    </row>
    <row r="197" spans="3:18" ht="15.5" x14ac:dyDescent="0.35">
      <c r="C197" t="s">
        <v>23</v>
      </c>
    </row>
    <row r="198" spans="3:18" ht="15.5" x14ac:dyDescent="0.35">
      <c r="C198" t="s">
        <v>271</v>
      </c>
    </row>
    <row r="199" spans="3:18" ht="15.5" x14ac:dyDescent="0.35">
      <c r="C199" t="s">
        <v>272</v>
      </c>
      <c r="I199" s="5">
        <v>-605000000000</v>
      </c>
      <c r="J199" s="5">
        <v>-80000000000</v>
      </c>
      <c r="K199" s="5">
        <v>-430000000000</v>
      </c>
      <c r="L199" s="5">
        <v>-100000000000</v>
      </c>
      <c r="M199" s="5">
        <v>253000000000</v>
      </c>
      <c r="N199" s="5">
        <v>434000000000</v>
      </c>
      <c r="O199" s="5">
        <v>21000000000</v>
      </c>
      <c r="P199" s="5">
        <v>44000000000</v>
      </c>
      <c r="Q199" s="5">
        <v>-392000000000</v>
      </c>
      <c r="R199" s="5">
        <v>-12000000000</v>
      </c>
    </row>
    <row r="200" spans="3:18" ht="15.5" x14ac:dyDescent="0.35">
      <c r="C200" t="s">
        <v>273</v>
      </c>
      <c r="I200" s="5">
        <v>-12000000000</v>
      </c>
      <c r="J200" s="5">
        <v>-8000000000</v>
      </c>
      <c r="K200" s="5">
        <v>-2000000000</v>
      </c>
      <c r="L200" s="5">
        <v>-9000000000</v>
      </c>
      <c r="M200" s="5">
        <v>-4000000000</v>
      </c>
      <c r="N200" s="5">
        <v>-2000000000</v>
      </c>
      <c r="O200" s="5">
        <v>-8000000000</v>
      </c>
      <c r="P200" s="5">
        <v>-23000000000</v>
      </c>
      <c r="Q200" s="5">
        <v>-21000000000</v>
      </c>
      <c r="R200" s="5">
        <v>-10000000000</v>
      </c>
    </row>
    <row r="201" spans="3:18" ht="15.5" x14ac:dyDescent="0.35">
      <c r="C201" t="s">
        <v>15</v>
      </c>
      <c r="I201" s="5">
        <v>-617000000000</v>
      </c>
      <c r="J201" s="5">
        <v>-88000000000</v>
      </c>
      <c r="K201" s="5">
        <v>-431000000000</v>
      </c>
      <c r="L201" s="5">
        <v>-109000000000</v>
      </c>
      <c r="M201" s="5">
        <v>249000000000</v>
      </c>
      <c r="N201" s="5">
        <v>432000000000</v>
      </c>
      <c r="O201" s="5">
        <v>13000000000</v>
      </c>
      <c r="P201" s="5">
        <v>22000000000</v>
      </c>
      <c r="Q201" s="5">
        <v>-414000000000</v>
      </c>
      <c r="R201" s="5">
        <v>-22000000000</v>
      </c>
    </row>
    <row r="202" spans="3:18" ht="15.5" x14ac:dyDescent="0.35">
      <c r="C202" t="s">
        <v>17</v>
      </c>
      <c r="I202" s="6">
        <v>-230.71</v>
      </c>
      <c r="J202" s="5">
        <v>-33</v>
      </c>
      <c r="K202" s="6">
        <v>-161.25</v>
      </c>
      <c r="L202" s="6">
        <v>-40.86</v>
      </c>
      <c r="M202" s="6">
        <v>139.65</v>
      </c>
      <c r="N202" s="6">
        <v>242.58</v>
      </c>
      <c r="O202" s="6">
        <v>7.05</v>
      </c>
      <c r="P202" s="6">
        <v>12.29</v>
      </c>
      <c r="Q202" s="6">
        <v>-261.3</v>
      </c>
      <c r="R202" s="6">
        <v>-16.48</v>
      </c>
    </row>
  </sheetData>
  <pageMargins left="0.7" right="0.7" top="0.75" bottom="0.75" header="0.3" footer="0.3"/>
  <ignoredErrors>
    <ignoredError sqref="A1:R203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U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2352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2353</v>
      </c>
      <c r="D2" s="2" vm="608">
        <f ca="1">IFERROR(_xlfn.STOCKHISTORY("XIDX:" &amp; $C$1, D3, , 0, 0, 1), "Libur")</f>
        <v>490</v>
      </c>
      <c r="E2" s="2" vm="326">
        <f ca="1">IFERROR(_xlfn.STOCKHISTORY("XIDX:" &amp; $C$1, E3, , 0, 0, 1), "Libur")</f>
        <v>436</v>
      </c>
      <c r="H2" s="2" vm="326">
        <f ca="1">IFERROR(INDEX(D2:G2,COUNT(D2:G2)),"")</f>
        <v>436</v>
      </c>
      <c r="I2" s="2" vm="161">
        <f t="shared" ref="I2:U2" ca="1" si="0">IFERROR(_xlfn.STOCKHISTORY("XIDX:" &amp; $C$1, I1, , 0, 0, 1), "Libur")</f>
        <v>510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157">
        <f t="shared" ca="1" si="0"/>
        <v>330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302">
        <f t="shared" ca="1" si="0"/>
        <v>65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1232798513513</v>
      </c>
      <c r="E4" s="2">
        <f>IFERROR(INDEX(E51:E500,MATCH($C$4,$C$51:$C$500,0)),"")</f>
        <v>323463098601</v>
      </c>
      <c r="H4" s="2">
        <f>IFERROR(SUM(D4:G4)*(4/MAX(1,COUNT(D4:G4))),"")</f>
        <v>3112523224228</v>
      </c>
      <c r="I4" s="2">
        <f t="shared" ref="I4:U4" si="1">IFERROR(INDEX(I51:I500,MATCH($C$4,$C$51:$C$500,0)),"")</f>
        <v>1239584279842</v>
      </c>
      <c r="J4" s="2">
        <f t="shared" si="1"/>
        <v>1139826421984</v>
      </c>
      <c r="K4" s="2">
        <f t="shared" si="1"/>
        <v>971234739438</v>
      </c>
      <c r="L4" s="2">
        <f t="shared" si="1"/>
        <v>839071100120</v>
      </c>
      <c r="M4" s="2">
        <f t="shared" si="1"/>
        <v>951217341694</v>
      </c>
      <c r="N4" s="2">
        <f t="shared" si="1"/>
        <v>892483331753</v>
      </c>
      <c r="O4" s="2">
        <f t="shared" si="1"/>
        <v>939480334483</v>
      </c>
      <c r="P4" s="2">
        <f t="shared" si="1"/>
        <v>299995978301</v>
      </c>
      <c r="Q4" s="2">
        <f t="shared" si="1"/>
        <v>300458900059</v>
      </c>
      <c r="R4" s="2">
        <f t="shared" si="1"/>
        <v>244783292960</v>
      </c>
      <c r="S4" s="2">
        <f t="shared" si="1"/>
        <v>225364734936</v>
      </c>
      <c r="T4" s="2">
        <f t="shared" si="1"/>
        <v>158109219411</v>
      </c>
      <c r="U4" s="2">
        <f t="shared" si="1"/>
        <v>162582931920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24860873441</v>
      </c>
      <c r="E5" s="2">
        <f>IFERROR(INDEX(E51:E500,MATCH($C$5,$C$51:$C$500,0)),"")</f>
        <v>17965310441</v>
      </c>
      <c r="H5" s="2">
        <f>IFERROR(SUM(D5:G5)*(4/MAX(1,COUNT(D5:G5))),"")</f>
        <v>85652367764</v>
      </c>
      <c r="I5" s="2">
        <f t="shared" ref="I5:U5" si="2">IFERROR(INDEX(I51:I500,MATCH($C$5,$C$51:$C$500,0)),"")</f>
        <v>146097632922</v>
      </c>
      <c r="J5" s="2">
        <f t="shared" si="2"/>
        <v>160245817488</v>
      </c>
      <c r="K5" s="2">
        <f t="shared" si="2"/>
        <v>60407437535</v>
      </c>
      <c r="L5" s="2">
        <f t="shared" si="2"/>
        <v>718116041794</v>
      </c>
      <c r="M5" s="2">
        <f t="shared" si="2"/>
        <v>133064194236</v>
      </c>
      <c r="N5" s="2">
        <f t="shared" si="2"/>
        <v>94446232316</v>
      </c>
      <c r="O5" s="2">
        <f t="shared" si="2"/>
        <v>126316377663</v>
      </c>
      <c r="P5" s="2">
        <f t="shared" si="2"/>
        <v>83114271106</v>
      </c>
      <c r="Q5" s="2">
        <f t="shared" si="2"/>
        <v>93982185683</v>
      </c>
      <c r="R5" s="2">
        <f t="shared" si="2"/>
        <v>59075790188</v>
      </c>
      <c r="S5" s="2">
        <f t="shared" si="2"/>
        <v>59192747806</v>
      </c>
      <c r="T5" s="2">
        <f t="shared" si="2"/>
        <v>45885016870</v>
      </c>
      <c r="U5" s="2">
        <f t="shared" si="2"/>
        <v>29074228140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1852545466343</v>
      </c>
      <c r="E6" s="2">
        <f>IFERROR(INDEX(E51:E500,MATCH($C$6,$C$51:$C$500,0)),"")</f>
        <v>1840104818159</v>
      </c>
      <c r="H6" s="2">
        <f>IFERROR(INDEX(D6:G6,COUNT(D6:G6)),"")</f>
        <v>1840104818159</v>
      </c>
      <c r="I6" s="2">
        <f t="shared" ref="I6:U6" si="3">IFERROR(INDEX(I51:I500,MATCH($C$6,$C$51:$C$500,0)),"")</f>
        <v>1820265267676</v>
      </c>
      <c r="J6" s="2">
        <f t="shared" si="3"/>
        <v>1751704920314</v>
      </c>
      <c r="K6" s="2">
        <f t="shared" si="3"/>
        <v>1650467490575</v>
      </c>
      <c r="L6" s="2">
        <f t="shared" si="3"/>
        <v>1471686185714</v>
      </c>
      <c r="M6" s="2">
        <f t="shared" si="3"/>
        <v>1419286496460</v>
      </c>
      <c r="N6" s="2">
        <f t="shared" si="3"/>
        <v>1388085228229</v>
      </c>
      <c r="O6" s="2">
        <f t="shared" si="3"/>
        <v>1221368944441</v>
      </c>
      <c r="P6" s="2">
        <f t="shared" si="3"/>
        <v>600978283982</v>
      </c>
      <c r="Q6" s="2">
        <f t="shared" si="3"/>
        <v>520825673153</v>
      </c>
      <c r="R6" s="2">
        <f t="shared" si="3"/>
        <v>427471816531</v>
      </c>
      <c r="S6" s="2">
        <f t="shared" si="3"/>
        <v>366141077868</v>
      </c>
      <c r="T6" s="2">
        <f t="shared" si="3"/>
        <v>308736440644</v>
      </c>
      <c r="U6" s="2">
        <f t="shared" si="3"/>
        <v>224260852325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9.8800000000000008</v>
      </c>
      <c r="E7" s="3">
        <f>IFERROR(INDEX(E51:E500,MATCH($C$7,$C$51:$C$500,0))/1000000000,"")</f>
        <v>9.8800000000000008</v>
      </c>
      <c r="H7" s="3">
        <f>IFERROR(INDEX(D7:G7,COUNT(D7:G7)),"")</f>
        <v>9.8800000000000008</v>
      </c>
      <c r="I7" s="3">
        <f t="shared" ref="I7:U7" si="4">IFERROR(INDEX(I51:I500,MATCH($C$7,$C$51:$C$500,0))/1000000000,"")</f>
        <v>9.8800000000000008</v>
      </c>
      <c r="J7" s="3">
        <f t="shared" si="4"/>
        <v>10.31</v>
      </c>
      <c r="K7" s="3">
        <f t="shared" si="4"/>
        <v>0.52</v>
      </c>
      <c r="L7" s="3">
        <f t="shared" si="4"/>
        <v>0.52</v>
      </c>
      <c r="M7" s="3">
        <f t="shared" si="4"/>
        <v>0.56000000000000005</v>
      </c>
      <c r="N7" s="3">
        <f t="shared" si="4"/>
        <v>0.56000000000000005</v>
      </c>
      <c r="O7" s="3">
        <f t="shared" si="4"/>
        <v>0.56000000000000005</v>
      </c>
      <c r="P7" s="3">
        <f t="shared" si="4"/>
        <v>0.51</v>
      </c>
      <c r="Q7" s="3">
        <f t="shared" si="4"/>
        <v>0.51</v>
      </c>
      <c r="R7" s="3">
        <f t="shared" si="4"/>
        <v>0.51</v>
      </c>
      <c r="S7" s="3">
        <f t="shared" si="4"/>
        <v>0.51</v>
      </c>
      <c r="T7" s="3">
        <f t="shared" si="4"/>
        <v>0.51</v>
      </c>
      <c r="U7" s="3">
        <f t="shared" si="4"/>
        <v>0.44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43000000000</v>
      </c>
      <c r="E8" s="2">
        <f>IFERROR(INDEX(E51:E500,MATCH("Free cash flow (Quarter)",$C$51:$C$500,0)),"")</f>
        <v>-135000000000</v>
      </c>
      <c r="H8" s="2">
        <f>IFERROR(INDEX(D8:G8,COUNT(D8:G8)),"")</f>
        <v>-135000000000</v>
      </c>
      <c r="I8" s="2">
        <f t="shared" ref="I8:U8" si="5">IFERROR(INDEX(I51:I500,MATCH($C$8,$C$51:$C$500,0)),"")</f>
        <v>-456000000000</v>
      </c>
      <c r="J8" s="2">
        <f t="shared" si="5"/>
        <v>-640000000000</v>
      </c>
      <c r="K8" s="2">
        <f t="shared" si="5"/>
        <v>-187000000000</v>
      </c>
      <c r="L8" s="2">
        <f t="shared" si="5"/>
        <v>108000000000</v>
      </c>
      <c r="M8" s="2">
        <f t="shared" si="5"/>
        <v>333000000000</v>
      </c>
      <c r="N8" s="2">
        <f t="shared" si="5"/>
        <v>548000000000</v>
      </c>
      <c r="O8" s="2">
        <f t="shared" si="5"/>
        <v>138000000000</v>
      </c>
      <c r="P8" s="2">
        <f t="shared" si="5"/>
        <v>69000000000</v>
      </c>
      <c r="Q8" s="2">
        <f t="shared" si="5"/>
        <v>74000000000</v>
      </c>
      <c r="R8" s="2">
        <f t="shared" si="5"/>
        <v>46000000000</v>
      </c>
      <c r="S8" s="2">
        <f t="shared" si="5"/>
        <v>51000000000</v>
      </c>
      <c r="T8" s="2">
        <f t="shared" si="5"/>
        <v>50000000000</v>
      </c>
      <c r="U8" s="2">
        <f t="shared" si="5"/>
        <v>57000000000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4.3899999999999997</v>
      </c>
      <c r="E9" s="3">
        <f>IFERROR(INDEX(E51:E500,MATCH("Free cash flow per share (Quarter)",$C$51:$C$500,0)),"")</f>
        <v>-13.66</v>
      </c>
      <c r="H9" s="3">
        <f>IFERROR(INDEX(D9:G9,COUNT(D9:G9)),"")</f>
        <v>-13.66</v>
      </c>
      <c r="I9" s="3">
        <f t="shared" ref="I9:U9" si="6">IFERROR(INDEX(I51:I500,MATCH($C$9,$C$51:$C$500,0)),"")</f>
        <v>-46.11</v>
      </c>
      <c r="J9" s="3">
        <f t="shared" si="6"/>
        <v>-62.07</v>
      </c>
      <c r="K9" s="3">
        <f t="shared" si="6"/>
        <v>-363.31</v>
      </c>
      <c r="L9" s="3">
        <f t="shared" si="6"/>
        <v>209.61</v>
      </c>
      <c r="M9" s="3">
        <f t="shared" si="6"/>
        <v>592.85</v>
      </c>
      <c r="N9" s="3">
        <f t="shared" si="6"/>
        <v>975.31</v>
      </c>
      <c r="O9" s="3">
        <f t="shared" si="6"/>
        <v>246.02</v>
      </c>
      <c r="P9" s="3">
        <f t="shared" si="6"/>
        <v>133.36000000000001</v>
      </c>
      <c r="Q9" s="3">
        <f t="shared" si="6"/>
        <v>143.66</v>
      </c>
      <c r="R9" s="3">
        <f t="shared" si="6"/>
        <v>89.81</v>
      </c>
      <c r="S9" s="3">
        <f t="shared" si="6"/>
        <v>99.44</v>
      </c>
      <c r="T9" s="3">
        <f t="shared" si="6"/>
        <v>97.8</v>
      </c>
      <c r="U9" s="3">
        <f t="shared" si="6"/>
        <v>128.84</v>
      </c>
    </row>
    <row r="10" spans="1:21" ht="15.5" x14ac:dyDescent="0.35">
      <c r="C10" t="s">
        <v>18</v>
      </c>
      <c r="D10" s="3">
        <f ca="1">IFERROR(IF(D9=0,"",D2/D9),"")</f>
        <v>111.61731207289294</v>
      </c>
      <c r="E10" s="3">
        <f ca="1">IFERROR(IF(E9=0,"",E2/E9),"")</f>
        <v>-31.918008784773061</v>
      </c>
      <c r="I10" s="3">
        <f t="shared" ref="I10:U10" ca="1" si="7">IFERROR(IF(I9=0,"",I2/I9),"")</f>
        <v>-11.060507482108003</v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0.55663321244834274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0.66462167689161555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242517903463</v>
      </c>
      <c r="E11" s="2">
        <f>IFERROR(INDEX(E51:E500,MATCH($C$11,$C$51:$C$500,0)),"")</f>
        <v>271626537752</v>
      </c>
      <c r="H11" s="2">
        <f>IFERROR(INDEX(D11:G11,COUNT(D11:G11)),"")</f>
        <v>271626537752</v>
      </c>
      <c r="I11" s="2">
        <f t="shared" ref="I11:U11" si="8">IFERROR(INDEX(I51:I500,MATCH($C$11,$C$51:$C$500,0)),"")</f>
        <v>247453301197</v>
      </c>
      <c r="J11" s="2">
        <f t="shared" si="8"/>
        <v>221061548224</v>
      </c>
      <c r="K11" s="2">
        <f t="shared" si="8"/>
        <v>361428478152</v>
      </c>
      <c r="L11" s="2">
        <f t="shared" si="8"/>
        <v>728653387550</v>
      </c>
      <c r="M11" s="2">
        <f t="shared" si="8"/>
        <v>134525607037</v>
      </c>
      <c r="N11" s="2">
        <f t="shared" si="8"/>
        <v>150296214646</v>
      </c>
      <c r="O11" s="2">
        <f t="shared" si="8"/>
        <v>139864995084</v>
      </c>
      <c r="P11" s="2">
        <f t="shared" si="8"/>
        <v>56390613301</v>
      </c>
      <c r="Q11" s="2">
        <f t="shared" si="8"/>
        <v>49977891293</v>
      </c>
      <c r="R11" s="2">
        <f t="shared" si="8"/>
        <v>40822869193</v>
      </c>
      <c r="S11" s="2">
        <f t="shared" si="8"/>
        <v>41432334332</v>
      </c>
      <c r="T11" s="2">
        <f t="shared" si="8"/>
        <v>71663701655</v>
      </c>
      <c r="U11" s="2">
        <f t="shared" si="8"/>
        <v>84107887181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-141343612725</v>
      </c>
      <c r="P14" s="2">
        <f t="shared" si="11"/>
        <v>-360647684</v>
      </c>
      <c r="Q14" s="2">
        <f t="shared" si="11"/>
        <v>-428840086</v>
      </c>
      <c r="R14" s="2">
        <f t="shared" si="11"/>
        <v>-566723011</v>
      </c>
      <c r="S14" s="2">
        <f t="shared" si="11"/>
        <v>-783665856</v>
      </c>
      <c r="T14" s="2">
        <f t="shared" si="11"/>
        <v>-307306009</v>
      </c>
      <c r="U14" s="2">
        <f t="shared" si="11"/>
        <v>-8057635960</v>
      </c>
    </row>
    <row r="15" spans="1:21" ht="15.5" x14ac:dyDescent="0.35">
      <c r="C15" t="s">
        <v>28</v>
      </c>
      <c r="D15" s="2">
        <f>IFERROR(INDEX(D51:D500,MATCH($C$15,$C$51:$C$500,0)),"")</f>
        <v>-9245488067</v>
      </c>
      <c r="E15" s="2">
        <f>IFERROR(INDEX(E51:E500,MATCH($C$15,$C$51:$C$500,0)),"")</f>
        <v>-10736445533</v>
      </c>
      <c r="H15" s="2">
        <f>IFERROR(SUM(D15:G15)*(4/MAX(1,COUNT(D15:G15))),"")</f>
        <v>-39963867200</v>
      </c>
      <c r="I15" s="2">
        <f t="shared" ref="I15:U15" si="12">IFERROR(INDEX(I51:I500,MATCH($C$15,$C$51:$C$500,0)),"")</f>
        <v>-48328217826</v>
      </c>
      <c r="J15" s="2">
        <f t="shared" si="12"/>
        <v>-57158703404</v>
      </c>
      <c r="K15" s="2">
        <f t="shared" si="12"/>
        <v>-47166908869</v>
      </c>
      <c r="L15" s="2">
        <f t="shared" si="12"/>
        <v>-40460809858</v>
      </c>
      <c r="M15" s="2">
        <f t="shared" si="12"/>
        <v>-51021869440</v>
      </c>
      <c r="N15" s="2">
        <f t="shared" si="12"/>
        <v>-45217324035</v>
      </c>
      <c r="O15" s="2">
        <f t="shared" si="12"/>
        <v>-54734561207</v>
      </c>
      <c r="P15" s="2">
        <f t="shared" si="12"/>
        <v>-25389167988</v>
      </c>
      <c r="Q15" s="2">
        <f t="shared" si="12"/>
        <v>-24671424763</v>
      </c>
      <c r="R15" s="2">
        <f t="shared" si="12"/>
        <v>-18568351434</v>
      </c>
      <c r="S15" s="2">
        <f t="shared" si="12"/>
        <v>-18012709702</v>
      </c>
      <c r="T15" s="2">
        <f t="shared" si="12"/>
        <v>-10208501839</v>
      </c>
      <c r="U15" s="2">
        <f t="shared" si="12"/>
        <v>-8438159500</v>
      </c>
    </row>
    <row r="16" spans="1:21" ht="15.5" x14ac:dyDescent="0.35">
      <c r="C16" t="s">
        <v>29</v>
      </c>
      <c r="D16" s="2">
        <f>IFERROR(INDEX(D51:D500,MATCH($C$16,$C$51:$C$500,0)),"")</f>
        <v>37823812351</v>
      </c>
      <c r="E16" s="2">
        <f>IFERROR(INDEX(E51:E500,MATCH($C$16,$C$51:$C$500,0)),"")</f>
        <v>35189920833</v>
      </c>
      <c r="H16" s="2">
        <f>IFERROR(SUM(D16:G16)*(4/MAX(1,COUNT(D16:G16))),"")</f>
        <v>146027466368</v>
      </c>
      <c r="I16" s="2">
        <f t="shared" ref="I16:U16" si="13">IFERROR(INDEX(I51:I500,MATCH($C$16,$C$51:$C$500,0)),"")</f>
        <v>192392967378</v>
      </c>
      <c r="J16" s="2">
        <f t="shared" si="13"/>
        <v>225306518085</v>
      </c>
      <c r="K16" s="2">
        <f t="shared" si="13"/>
        <v>185974406335</v>
      </c>
      <c r="L16" s="2">
        <f t="shared" si="13"/>
        <v>145482009271</v>
      </c>
      <c r="M16" s="2">
        <f t="shared" si="13"/>
        <v>210053353194</v>
      </c>
      <c r="N16" s="2">
        <f t="shared" si="13"/>
        <v>164126071980</v>
      </c>
      <c r="O16" s="2">
        <f t="shared" si="13"/>
        <v>209476314368</v>
      </c>
      <c r="P16" s="2">
        <f t="shared" si="13"/>
        <v>123523705212</v>
      </c>
      <c r="Q16" s="2">
        <f t="shared" si="13"/>
        <v>117349069034</v>
      </c>
      <c r="R16" s="2">
        <f t="shared" si="13"/>
        <v>87028654336</v>
      </c>
      <c r="S16" s="2">
        <f t="shared" si="13"/>
        <v>76829495753</v>
      </c>
      <c r="T16" s="2">
        <f t="shared" si="13"/>
        <v>62554169710</v>
      </c>
      <c r="U16" s="2">
        <f t="shared" si="13"/>
        <v>39061607104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4841200000000</v>
      </c>
      <c r="E20" s="2">
        <f ca="1">IFERROR(E21*E2,"")</f>
        <v>4307680000000</v>
      </c>
      <c r="H20" s="2">
        <f t="shared" ref="H20:U20" ca="1" si="14">IFERROR(H21*H2,"")</f>
        <v>4307680000000</v>
      </c>
      <c r="I20" s="2">
        <f t="shared" ca="1" si="14"/>
        <v>5038800000000</v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184800000000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33150000000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9880000000</v>
      </c>
      <c r="E21" s="2">
        <f>IFERROR(INDEX(E51:E500,MATCH($C$7,$C$51:$C$500,0)),"")</f>
        <v>9880000000</v>
      </c>
      <c r="H21" s="2">
        <f>IFERROR(INDEX(D21:G21,COUNT(D21:G21)),"")</f>
        <v>9880000000</v>
      </c>
      <c r="I21" s="2">
        <f t="shared" ref="I21:U21" si="15">IFERROR(INDEX(I51:I500,MATCH($C$7,$C$51:$C$500,0)),"")</f>
        <v>9880000000</v>
      </c>
      <c r="J21" s="2">
        <f t="shared" si="15"/>
        <v>10310000000</v>
      </c>
      <c r="K21" s="2">
        <f t="shared" si="15"/>
        <v>520000000</v>
      </c>
      <c r="L21" s="2">
        <f t="shared" si="15"/>
        <v>520000000</v>
      </c>
      <c r="M21" s="2">
        <f t="shared" si="15"/>
        <v>560000000</v>
      </c>
      <c r="N21" s="2">
        <f t="shared" si="15"/>
        <v>560000000</v>
      </c>
      <c r="O21" s="2">
        <f t="shared" si="15"/>
        <v>560000000</v>
      </c>
      <c r="P21" s="2">
        <f t="shared" si="15"/>
        <v>510000000</v>
      </c>
      <c r="Q21" s="2">
        <f t="shared" si="15"/>
        <v>510000000</v>
      </c>
      <c r="R21" s="2">
        <f t="shared" si="15"/>
        <v>510000000</v>
      </c>
      <c r="S21" s="2">
        <f t="shared" si="15"/>
        <v>510000000</v>
      </c>
      <c r="T21" s="2">
        <f t="shared" si="15"/>
        <v>510000000</v>
      </c>
      <c r="U21" s="2">
        <f t="shared" si="15"/>
        <v>440000000</v>
      </c>
    </row>
    <row r="23" spans="1:21" ht="15.5" x14ac:dyDescent="0.35">
      <c r="B23" t="s">
        <v>54</v>
      </c>
      <c r="C23" t="s">
        <v>55</v>
      </c>
      <c r="D23" s="3">
        <f>IFERROR(D5/D6*100,"")</f>
        <v>1.3419845230614704</v>
      </c>
      <c r="E23" s="3">
        <f>IFERROR(E5/E6*100,"")</f>
        <v>0.97631995002187155</v>
      </c>
      <c r="H23" s="3">
        <f t="shared" ref="H23:U23" si="16">IFERROR(H5/H6*100,"")</f>
        <v>4.6547548225917934</v>
      </c>
      <c r="I23" s="3">
        <f t="shared" si="16"/>
        <v>8.0261726417780999</v>
      </c>
      <c r="J23" s="3">
        <f t="shared" si="16"/>
        <v>9.1479915155616105</v>
      </c>
      <c r="K23" s="3">
        <f t="shared" si="16"/>
        <v>3.660019835589424</v>
      </c>
      <c r="L23" s="3">
        <f t="shared" si="16"/>
        <v>48.795459844966906</v>
      </c>
      <c r="M23" s="3">
        <f t="shared" si="16"/>
        <v>9.3754287501424258</v>
      </c>
      <c r="N23" s="3">
        <f t="shared" si="16"/>
        <v>6.8040658019608795</v>
      </c>
      <c r="O23" s="3">
        <f t="shared" si="16"/>
        <v>10.342196617813373</v>
      </c>
      <c r="P23" s="3">
        <f t="shared" si="16"/>
        <v>13.829829350121637</v>
      </c>
      <c r="Q23" s="3">
        <f t="shared" si="16"/>
        <v>18.044845046528916</v>
      </c>
      <c r="R23" s="3">
        <f t="shared" si="16"/>
        <v>13.819809377705692</v>
      </c>
      <c r="S23" s="3">
        <f t="shared" si="16"/>
        <v>16.166650338900237</v>
      </c>
      <c r="T23" s="3">
        <f t="shared" si="16"/>
        <v>14.862196627740948</v>
      </c>
      <c r="U23" s="3">
        <f t="shared" si="16"/>
        <v>12.964468759739429</v>
      </c>
    </row>
    <row r="24" spans="1:21" ht="15.5" x14ac:dyDescent="0.35">
      <c r="C24" t="s">
        <v>56</v>
      </c>
      <c r="D24" s="4">
        <f>IFERROR(_xlfn.RRI(5,I23,D23),"")</f>
        <v>-0.30072532186916656</v>
      </c>
      <c r="E24" s="4">
        <f>IFERROR(_xlfn.RRI(5,J23,E23),"")</f>
        <v>-0.36077569136137333</v>
      </c>
      <c r="H24" s="4">
        <f t="shared" ref="H24:U24" si="17">IFERROR(_xlfn.RRI(5,M23,H23),"")</f>
        <v>-0.13067707104464044</v>
      </c>
      <c r="I24" s="4">
        <f t="shared" si="17"/>
        <v>3.3589284959832266E-2</v>
      </c>
      <c r="J24" s="4">
        <f t="shared" si="17"/>
        <v>-2.4240939548374474E-2</v>
      </c>
      <c r="K24" s="4">
        <f t="shared" si="17"/>
        <v>-0.23346264542644968</v>
      </c>
      <c r="L24" s="4">
        <f t="shared" si="17"/>
        <v>0.22012760106594942</v>
      </c>
      <c r="M24" s="4">
        <f t="shared" si="17"/>
        <v>-7.4667497754022816E-2</v>
      </c>
      <c r="N24" s="4">
        <f t="shared" si="17"/>
        <v>-0.1589347457430681</v>
      </c>
      <c r="O24" s="4">
        <f t="shared" si="17"/>
        <v>-6.9950727356042131E-2</v>
      </c>
      <c r="P24" s="4">
        <f t="shared" si="17"/>
        <v>1.3006936431888771E-2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13.64</v>
      </c>
      <c r="J25" s="3">
        <f t="shared" si="18"/>
        <v>14.1</v>
      </c>
      <c r="K25" s="3">
        <f t="shared" si="18"/>
        <v>220.69</v>
      </c>
      <c r="L25" s="3">
        <f t="shared" si="18"/>
        <v>1164.3599999999999</v>
      </c>
      <c r="M25" s="3">
        <f t="shared" si="18"/>
        <v>225.81</v>
      </c>
      <c r="N25" s="3">
        <f t="shared" si="18"/>
        <v>167.5</v>
      </c>
      <c r="O25" s="3">
        <f t="shared" si="18"/>
        <v>217.57</v>
      </c>
      <c r="P25" s="3">
        <f t="shared" si="18"/>
        <v>171.56</v>
      </c>
      <c r="Q25" s="3">
        <f t="shared" si="18"/>
        <v>155.44999999999999</v>
      </c>
      <c r="R25" s="3">
        <f t="shared" si="18"/>
        <v>114.73</v>
      </c>
      <c r="S25" s="3">
        <f t="shared" si="18"/>
        <v>97.02</v>
      </c>
      <c r="T25" s="3">
        <f t="shared" si="18"/>
        <v>91.29</v>
      </c>
      <c r="U25" s="3">
        <f t="shared" si="18"/>
        <v>61.75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-0.39443619133747909</v>
      </c>
      <c r="J26" s="4">
        <f t="shared" si="19"/>
        <v>-0.42147248342165045</v>
      </c>
      <c r="K26" s="4">
        <f t="shared" si="19"/>
        <v>5.165507853877771E-2</v>
      </c>
      <c r="L26" s="4">
        <f t="shared" si="19"/>
        <v>0.49588879884118353</v>
      </c>
      <c r="M26" s="4">
        <f t="shared" si="19"/>
        <v>0.1450204294720514</v>
      </c>
      <c r="N26" s="4">
        <f t="shared" si="19"/>
        <v>0.11540017480136777</v>
      </c>
      <c r="O26" s="4">
        <f t="shared" si="19"/>
        <v>0.1896936976407626</v>
      </c>
      <c r="P26" s="4">
        <f t="shared" si="19"/>
        <v>0.22674928951597373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124.77717748107287</v>
      </c>
      <c r="E27" s="3">
        <f>IFERROR(E4/E21,"")</f>
        <v>32.739180020344129</v>
      </c>
      <c r="H27" s="3">
        <f t="shared" ref="H27:U27" si="20">IFERROR(H4/H21,"")</f>
        <v>315.03271500283398</v>
      </c>
      <c r="I27" s="3">
        <f t="shared" si="20"/>
        <v>125.4639959354251</v>
      </c>
      <c r="J27" s="3">
        <f t="shared" si="20"/>
        <v>110.55542405276431</v>
      </c>
      <c r="K27" s="3">
        <f t="shared" si="20"/>
        <v>1867.7591143038462</v>
      </c>
      <c r="L27" s="3">
        <f t="shared" si="20"/>
        <v>1613.5982694615384</v>
      </c>
      <c r="M27" s="3">
        <f t="shared" si="20"/>
        <v>1698.6023958821429</v>
      </c>
      <c r="N27" s="3">
        <f t="shared" si="20"/>
        <v>1593.7202352732143</v>
      </c>
      <c r="O27" s="3">
        <f t="shared" si="20"/>
        <v>1677.6434544339286</v>
      </c>
      <c r="P27" s="3">
        <f t="shared" si="20"/>
        <v>588.22740843333338</v>
      </c>
      <c r="Q27" s="3">
        <f t="shared" si="20"/>
        <v>589.13509815490193</v>
      </c>
      <c r="R27" s="3">
        <f t="shared" si="20"/>
        <v>479.96724109803921</v>
      </c>
      <c r="S27" s="3">
        <f t="shared" si="20"/>
        <v>441.89163712941178</v>
      </c>
      <c r="T27" s="3">
        <f t="shared" si="20"/>
        <v>310.01807727647059</v>
      </c>
      <c r="U27" s="3">
        <f t="shared" si="20"/>
        <v>369.50666345454545</v>
      </c>
    </row>
    <row r="28" spans="1:21" ht="15.5" x14ac:dyDescent="0.35">
      <c r="C28" t="s">
        <v>61</v>
      </c>
      <c r="D28" s="4">
        <f>IFERROR(_xlfn.RRI(5,I27,D27),"")</f>
        <v>-1.0972507739633874E-3</v>
      </c>
      <c r="E28" s="4">
        <f>IFERROR(_xlfn.RRI(5,J27,E27),"")</f>
        <v>-0.2160334213260503</v>
      </c>
      <c r="H28" s="4">
        <f t="shared" ref="H28:U28" si="21">IFERROR(_xlfn.RRI(5,M27,H27),"")</f>
        <v>-0.28607468021592153</v>
      </c>
      <c r="I28" s="4">
        <f t="shared" si="21"/>
        <v>-0.39851970271837267</v>
      </c>
      <c r="J28" s="4">
        <f t="shared" si="21"/>
        <v>-0.41953494765100641</v>
      </c>
      <c r="K28" s="4">
        <f t="shared" si="21"/>
        <v>0.25995525307671552</v>
      </c>
      <c r="L28" s="4">
        <f t="shared" si="21"/>
        <v>0.2232524788449366</v>
      </c>
      <c r="M28" s="4">
        <f t="shared" si="21"/>
        <v>0.28758535125791895</v>
      </c>
      <c r="N28" s="4">
        <f t="shared" si="21"/>
        <v>0.29246639767768912</v>
      </c>
      <c r="O28" s="4">
        <f t="shared" si="21"/>
        <v>0.40172406570855435</v>
      </c>
      <c r="P28" s="4">
        <f t="shared" si="21"/>
        <v>9.7449629944422744E-2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-3.2624113475177241E-2</v>
      </c>
      <c r="J29" s="4">
        <f t="shared" si="22"/>
        <v>-0.93610947482894558</v>
      </c>
      <c r="K29" s="4">
        <f t="shared" si="22"/>
        <v>-0.81046239994503411</v>
      </c>
      <c r="L29" s="4">
        <f t="shared" si="22"/>
        <v>4.1563703998937154</v>
      </c>
      <c r="M29" s="4">
        <f t="shared" si="22"/>
        <v>0.34811940298507466</v>
      </c>
      <c r="N29" s="4">
        <f t="shared" si="22"/>
        <v>-0.23013283081307162</v>
      </c>
      <c r="O29" s="4">
        <f t="shared" si="22"/>
        <v>0.26818605735602696</v>
      </c>
      <c r="P29" s="4">
        <f t="shared" si="22"/>
        <v>0.10363460919909949</v>
      </c>
      <c r="Q29" s="4">
        <f t="shared" si="22"/>
        <v>0.35492024753769708</v>
      </c>
      <c r="R29" s="4">
        <f t="shared" si="22"/>
        <v>0.18253968253968264</v>
      </c>
      <c r="S29" s="4">
        <f t="shared" si="22"/>
        <v>6.27670062438382E-2</v>
      </c>
      <c r="T29" s="4">
        <f t="shared" si="22"/>
        <v>0.47838056680161956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1.5109411879801578</v>
      </c>
      <c r="I30" s="4">
        <f t="shared" si="23"/>
        <v>0.13485156436599116</v>
      </c>
      <c r="J30" s="4">
        <f t="shared" si="23"/>
        <v>-0.94080852118129232</v>
      </c>
      <c r="K30" s="4">
        <f t="shared" si="23"/>
        <v>0.15751184768382401</v>
      </c>
      <c r="L30" s="4">
        <f t="shared" si="23"/>
        <v>-5.0043569128759485E-2</v>
      </c>
      <c r="M30" s="4">
        <f t="shared" si="23"/>
        <v>6.5809643554502847E-2</v>
      </c>
      <c r="N30" s="4">
        <f t="shared" si="23"/>
        <v>-5.0024466723790094E-2</v>
      </c>
      <c r="O30" s="4">
        <f t="shared" si="23"/>
        <v>1.8520321059199061</v>
      </c>
      <c r="P30" s="4">
        <f t="shared" si="23"/>
        <v>-1.5407157448458198E-3</v>
      </c>
      <c r="Q30" s="4">
        <f t="shared" si="23"/>
        <v>0.22744855837893285</v>
      </c>
      <c r="R30" s="4">
        <f t="shared" si="23"/>
        <v>8.6165025018286698E-2</v>
      </c>
      <c r="S30" s="4">
        <f t="shared" si="23"/>
        <v>0.42537377501163537</v>
      </c>
      <c r="T30" s="4">
        <f t="shared" si="23"/>
        <v>-0.16099462353915789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149.22</v>
      </c>
      <c r="E32" s="3">
        <f>IFERROR(INDEX(E51:E500,MATCH($A$32,$C$51:$C$500,0)),"")</f>
        <v>148.1</v>
      </c>
      <c r="H32" s="3">
        <f>IFERROR(INDEX(D32:G32,COUNT(D32:G32)),"")</f>
        <v>148.1</v>
      </c>
      <c r="I32" s="3">
        <f t="shared" ref="I32:U32" si="24">IFERROR(INDEX(I51:I500,MATCH($C$32,$C$51:$C$500,0)),"")</f>
        <v>146.12</v>
      </c>
      <c r="J32" s="3">
        <f t="shared" si="24"/>
        <v>136.13</v>
      </c>
      <c r="K32" s="3">
        <f t="shared" si="24"/>
        <v>2610.41</v>
      </c>
      <c r="L32" s="3">
        <f t="shared" si="24"/>
        <v>2650.89</v>
      </c>
      <c r="M32" s="3">
        <f t="shared" si="24"/>
        <v>1943.53</v>
      </c>
      <c r="N32" s="3">
        <f t="shared" si="24"/>
        <v>1895.16</v>
      </c>
      <c r="O32" s="3">
        <f t="shared" si="24"/>
        <v>1673.92</v>
      </c>
      <c r="P32" s="3">
        <f t="shared" si="24"/>
        <v>1145.1300000000001</v>
      </c>
      <c r="Q32" s="3">
        <f t="shared" si="24"/>
        <v>980.68</v>
      </c>
      <c r="R32" s="3">
        <f t="shared" si="24"/>
        <v>797.82</v>
      </c>
      <c r="S32" s="3">
        <f t="shared" si="24"/>
        <v>682.89</v>
      </c>
      <c r="T32" s="3">
        <f t="shared" si="24"/>
        <v>567.69000000000005</v>
      </c>
      <c r="U32" s="3">
        <f t="shared" si="24"/>
        <v>476.47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2.92</v>
      </c>
      <c r="E33" s="3">
        <f>IFERROR(INDEX(E51:E500,MATCH($A$33,$C$51:$C$500,0)),"")</f>
        <v>3.12</v>
      </c>
      <c r="H33" s="3">
        <f>IFERROR(INDEX(D33:G33,COUNT(D33:G33)),"")</f>
        <v>3.12</v>
      </c>
      <c r="I33" s="3">
        <f t="shared" ref="I33:U33" si="25">IFERROR(INDEX(I51:I500,MATCH($C$33,$C$51:$C$500,0)),"")</f>
        <v>3.49</v>
      </c>
      <c r="J33" s="3">
        <f t="shared" si="25"/>
        <v>4.26</v>
      </c>
      <c r="K33" s="3">
        <f t="shared" si="25"/>
        <v>3.95</v>
      </c>
      <c r="L33" s="3">
        <f t="shared" si="25"/>
        <v>4.09</v>
      </c>
      <c r="M33" s="3">
        <f t="shared" si="25"/>
        <v>3.4</v>
      </c>
      <c r="N33" s="3">
        <f t="shared" si="25"/>
        <v>5.28</v>
      </c>
      <c r="O33" s="3">
        <f t="shared" si="25"/>
        <v>5.97</v>
      </c>
      <c r="P33" s="3">
        <f t="shared" si="25"/>
        <v>5.68</v>
      </c>
      <c r="Q33" s="3">
        <f t="shared" si="25"/>
        <v>6.12</v>
      </c>
      <c r="R33" s="3">
        <f t="shared" si="25"/>
        <v>4.3899999999999997</v>
      </c>
      <c r="S33" s="3">
        <f t="shared" si="25"/>
        <v>4.91</v>
      </c>
      <c r="T33" s="3">
        <f t="shared" si="25"/>
        <v>2.29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173.02</v>
      </c>
      <c r="E34" s="3">
        <f>IFERROR(INDEX(E51:E500,MATCH($A$34,$C$51:$C$500,0)),"")</f>
        <v>253.85</v>
      </c>
      <c r="H34" s="3">
        <f>IFERROR(INDEX(D34:G34,COUNT(D34:G34)),"")</f>
        <v>253.85</v>
      </c>
      <c r="I34" s="3">
        <f t="shared" ref="I34:U34" si="26">IFERROR(INDEX(I51:I500,MATCH($C$34,$C$51:$C$500,0)),"")</f>
        <v>37.39</v>
      </c>
      <c r="J34" s="3">
        <f t="shared" si="26"/>
        <v>41.13</v>
      </c>
      <c r="K34" s="3">
        <f t="shared" si="26"/>
        <v>46.67</v>
      </c>
      <c r="L34" s="3">
        <f t="shared" si="26"/>
        <v>9.32</v>
      </c>
      <c r="M34" s="3">
        <f t="shared" si="26"/>
        <v>29.23</v>
      </c>
      <c r="N34" s="3">
        <f t="shared" si="26"/>
        <v>59.7</v>
      </c>
      <c r="O34" s="3">
        <f t="shared" si="26"/>
        <v>45.96</v>
      </c>
      <c r="P34" s="3">
        <f t="shared" si="26"/>
        <v>37.89</v>
      </c>
      <c r="Q34" s="3">
        <f t="shared" si="26"/>
        <v>38.6</v>
      </c>
      <c r="R34" s="3">
        <f t="shared" si="26"/>
        <v>30.51</v>
      </c>
      <c r="S34" s="3">
        <f t="shared" si="26"/>
        <v>34.53</v>
      </c>
      <c r="T34" s="3">
        <f t="shared" si="26"/>
        <v>14.24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3.5</v>
      </c>
      <c r="E35" s="3">
        <f>IFERROR(INDEX(E51:E500,MATCH($A$35,$C$51:$C$500,0)),"")</f>
        <v>14.12</v>
      </c>
      <c r="H35" s="3">
        <f>IFERROR(INDEX(D35:G35,COUNT(D35:G35)),"")</f>
        <v>14.12</v>
      </c>
      <c r="I35" s="3">
        <f t="shared" ref="I35:U35" si="27">IFERROR(INDEX(I51:I500,MATCH($C$35,$C$51:$C$500,0)),"")</f>
        <v>4.07</v>
      </c>
      <c r="J35" s="3">
        <f t="shared" si="27"/>
        <v>5.25</v>
      </c>
      <c r="K35" s="3">
        <f t="shared" si="27"/>
        <v>5.47</v>
      </c>
      <c r="L35" s="3">
        <f t="shared" si="27"/>
        <v>6.67</v>
      </c>
      <c r="M35" s="3">
        <f t="shared" si="27"/>
        <v>3.9</v>
      </c>
      <c r="N35" s="3">
        <f t="shared" si="27"/>
        <v>6.3</v>
      </c>
      <c r="O35" s="3">
        <f t="shared" si="27"/>
        <v>5.98</v>
      </c>
      <c r="P35" s="3">
        <f t="shared" si="27"/>
        <v>11.14</v>
      </c>
      <c r="Q35" s="3">
        <f t="shared" si="27"/>
        <v>10.26</v>
      </c>
      <c r="R35" s="3">
        <f t="shared" si="27"/>
        <v>7.35</v>
      </c>
      <c r="S35" s="3">
        <f t="shared" si="27"/>
        <v>7.64</v>
      </c>
      <c r="T35" s="3">
        <f t="shared" si="27"/>
        <v>4.2300000000000004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1232798513513</v>
      </c>
      <c r="E51" s="5">
        <v>323463098601</v>
      </c>
      <c r="F51" s="5">
        <v>334584238433</v>
      </c>
      <c r="G51" s="5">
        <v>-474605152120</v>
      </c>
      <c r="I51" s="5">
        <v>1239584279842</v>
      </c>
      <c r="J51" s="5">
        <v>1139826421984</v>
      </c>
      <c r="K51" s="5">
        <v>971234739438</v>
      </c>
      <c r="L51" s="5">
        <v>839071100120</v>
      </c>
      <c r="M51" s="5">
        <v>951217341694</v>
      </c>
      <c r="N51" s="5">
        <v>892483331753</v>
      </c>
      <c r="O51" s="5">
        <v>939480334483</v>
      </c>
      <c r="P51" s="5">
        <v>299995978301</v>
      </c>
      <c r="Q51" s="5">
        <v>300458900059</v>
      </c>
      <c r="R51" s="5">
        <v>244783292960</v>
      </c>
      <c r="S51" s="5">
        <v>225364734936</v>
      </c>
      <c r="T51" s="5">
        <v>158109219411</v>
      </c>
      <c r="U51" s="5">
        <v>162582931920</v>
      </c>
    </row>
    <row r="52" spans="2:21" ht="15.5" x14ac:dyDescent="0.35">
      <c r="C52" t="s">
        <v>971</v>
      </c>
      <c r="M52" s="5">
        <v>159003648633</v>
      </c>
      <c r="N52" s="5">
        <v>196455100510</v>
      </c>
      <c r="O52" s="5">
        <v>237992539606</v>
      </c>
      <c r="U52" s="5">
        <v>16449173372</v>
      </c>
    </row>
    <row r="53" spans="2:21" ht="15.5" x14ac:dyDescent="0.35">
      <c r="C53" t="s">
        <v>1495</v>
      </c>
      <c r="M53" s="5">
        <v>62954355691</v>
      </c>
      <c r="N53" s="5">
        <v>91859598968</v>
      </c>
      <c r="O53" s="5">
        <v>111626254143</v>
      </c>
      <c r="U53" s="5">
        <v>9410467947</v>
      </c>
    </row>
    <row r="54" spans="2:21" ht="15.5" x14ac:dyDescent="0.35">
      <c r="C54" t="s">
        <v>519</v>
      </c>
      <c r="D54" s="5">
        <v>9550423815</v>
      </c>
      <c r="E54" s="5">
        <v>10920170971</v>
      </c>
      <c r="F54" s="5">
        <v>10223272184</v>
      </c>
      <c r="G54" s="5">
        <v>8496241055</v>
      </c>
      <c r="I54" s="5">
        <v>40589202573</v>
      </c>
      <c r="J54" s="5">
        <v>48042166224</v>
      </c>
      <c r="K54" s="5">
        <v>33719605201</v>
      </c>
      <c r="L54" s="5">
        <v>16257421224</v>
      </c>
      <c r="M54" s="5">
        <v>11877961772</v>
      </c>
      <c r="N54" s="5">
        <v>13160116143</v>
      </c>
      <c r="P54" s="5">
        <v>534319632</v>
      </c>
      <c r="Q54" s="5">
        <v>1639745029</v>
      </c>
      <c r="R54" s="5">
        <v>2859689665</v>
      </c>
      <c r="S54" s="5">
        <v>2032490865</v>
      </c>
      <c r="T54" s="5">
        <v>2118796430</v>
      </c>
      <c r="U54" s="5">
        <v>2890728348</v>
      </c>
    </row>
    <row r="55" spans="2:21" ht="15.5" x14ac:dyDescent="0.35">
      <c r="C55" t="s">
        <v>2354</v>
      </c>
      <c r="D55" s="5">
        <v>-192438944</v>
      </c>
      <c r="F55" s="5">
        <v>-7871732561</v>
      </c>
      <c r="G55" s="5">
        <v>1943127157</v>
      </c>
      <c r="N55" s="5">
        <v>1660905900</v>
      </c>
      <c r="O55" s="5">
        <v>12704866489</v>
      </c>
      <c r="P55" s="5">
        <v>16386431828</v>
      </c>
      <c r="Q55" s="5">
        <v>13186736326</v>
      </c>
      <c r="R55" s="5">
        <v>11482183183</v>
      </c>
      <c r="S55" s="5">
        <v>9246300520</v>
      </c>
      <c r="T55" s="5">
        <v>6432827148</v>
      </c>
      <c r="U55" s="5">
        <v>10019184510</v>
      </c>
    </row>
    <row r="56" spans="2:21" ht="15.5" x14ac:dyDescent="0.35">
      <c r="C56" t="s">
        <v>1284</v>
      </c>
      <c r="D56" s="5">
        <v>71056728</v>
      </c>
      <c r="E56" s="5">
        <v>-71056728</v>
      </c>
      <c r="F56" s="5">
        <v>10632361767</v>
      </c>
      <c r="I56" s="5">
        <v>10632361767</v>
      </c>
      <c r="J56" s="5">
        <v>5436836296</v>
      </c>
      <c r="K56" s="5">
        <v>6230691542</v>
      </c>
      <c r="L56" s="5">
        <v>3105619007</v>
      </c>
      <c r="M56" s="5">
        <v>9527465786</v>
      </c>
      <c r="N56" s="5">
        <v>-599367540</v>
      </c>
      <c r="O56" s="5">
        <v>7148984546</v>
      </c>
      <c r="P56" s="5">
        <v>5443507631</v>
      </c>
      <c r="Q56" s="5">
        <v>11340210226</v>
      </c>
      <c r="R56" s="5">
        <v>4881824720</v>
      </c>
      <c r="S56" s="5">
        <v>12887734176</v>
      </c>
      <c r="T56" s="5">
        <v>16451220199</v>
      </c>
      <c r="U56" s="5">
        <v>24262412386</v>
      </c>
    </row>
    <row r="57" spans="2:21" ht="15.5" x14ac:dyDescent="0.35">
      <c r="C57" t="s">
        <v>970</v>
      </c>
      <c r="M57" s="5">
        <v>38598020319</v>
      </c>
      <c r="N57" s="5">
        <v>40957378606</v>
      </c>
      <c r="O57" s="5">
        <v>43404804666</v>
      </c>
      <c r="R57" s="5">
        <v>94999998</v>
      </c>
      <c r="S57" s="5">
        <v>67500000</v>
      </c>
      <c r="U57" s="5">
        <v>3373259865</v>
      </c>
    </row>
    <row r="58" spans="2:21" ht="15.5" x14ac:dyDescent="0.35">
      <c r="C58" t="s">
        <v>1011</v>
      </c>
      <c r="D58" s="5">
        <v>918568700854</v>
      </c>
      <c r="E58" s="5">
        <v>17774135656</v>
      </c>
      <c r="F58" s="5">
        <v>130497430335</v>
      </c>
      <c r="G58" s="5">
        <v>-847507945061</v>
      </c>
      <c r="I58" s="5">
        <v>130497430335</v>
      </c>
      <c r="J58" s="5">
        <v>117299402148</v>
      </c>
      <c r="U58" s="5">
        <v>8578960519</v>
      </c>
    </row>
    <row r="59" spans="2:21" ht="15.5" x14ac:dyDescent="0.35">
      <c r="C59" t="s">
        <v>2355</v>
      </c>
      <c r="U59" s="5">
        <v>996852597</v>
      </c>
    </row>
    <row r="60" spans="2:21" ht="15.5" x14ac:dyDescent="0.35">
      <c r="C60" t="s">
        <v>158</v>
      </c>
    </row>
    <row r="61" spans="2:21" ht="15.5" x14ac:dyDescent="0.35">
      <c r="C61" t="s">
        <v>97</v>
      </c>
      <c r="F61" s="5">
        <v>12604332692</v>
      </c>
      <c r="I61" s="5">
        <v>12604332692</v>
      </c>
      <c r="J61" s="5">
        <v>20284930386</v>
      </c>
      <c r="K61" s="5">
        <v>-50874800499</v>
      </c>
      <c r="L61" s="5">
        <v>118978500780</v>
      </c>
      <c r="M61" s="5">
        <v>8234900438</v>
      </c>
      <c r="N61" s="5">
        <v>264849992</v>
      </c>
      <c r="O61" s="5">
        <v>5870662566</v>
      </c>
      <c r="P61" s="5">
        <v>-4895657797</v>
      </c>
      <c r="Q61" s="5">
        <v>14107196164</v>
      </c>
      <c r="R61" s="5">
        <v>35815878</v>
      </c>
      <c r="S61" s="5">
        <v>9320185352</v>
      </c>
      <c r="T61" s="5">
        <v>-1054740216</v>
      </c>
      <c r="U61" s="5">
        <v>2065904786</v>
      </c>
    </row>
    <row r="62" spans="2:21" ht="15.5" x14ac:dyDescent="0.35">
      <c r="C62" t="s">
        <v>87</v>
      </c>
      <c r="D62" s="5">
        <v>-1193111372528</v>
      </c>
      <c r="E62" s="5">
        <v>-288273177768</v>
      </c>
      <c r="F62" s="5">
        <v>-285287633190</v>
      </c>
      <c r="G62" s="5">
        <v>486415125909</v>
      </c>
      <c r="I62" s="5">
        <v>-1047191312464</v>
      </c>
      <c r="J62" s="5">
        <v>-914519903899</v>
      </c>
      <c r="K62" s="5">
        <v>-785260333103</v>
      </c>
      <c r="L62" s="5">
        <v>-693589090849</v>
      </c>
      <c r="M62" s="5">
        <v>-741163988500</v>
      </c>
      <c r="N62" s="5">
        <v>-728357259773</v>
      </c>
      <c r="O62" s="5">
        <v>-585636969111</v>
      </c>
      <c r="P62" s="5">
        <v>-203262173188</v>
      </c>
      <c r="Q62" s="5">
        <v>-202683951449</v>
      </c>
      <c r="R62" s="5">
        <v>-170847159815</v>
      </c>
      <c r="S62" s="5">
        <v>-162013918352</v>
      </c>
      <c r="T62" s="5">
        <v>-109265351659</v>
      </c>
      <c r="U62" s="5">
        <v>-119616181975</v>
      </c>
    </row>
    <row r="63" spans="2:21" ht="15.5" x14ac:dyDescent="0.35">
      <c r="C63" t="s">
        <v>974</v>
      </c>
      <c r="D63" s="5">
        <v>-60488091297</v>
      </c>
      <c r="E63" s="5">
        <v>-57625087374</v>
      </c>
      <c r="F63" s="5">
        <v>-49573856207</v>
      </c>
      <c r="G63" s="5">
        <v>-52611465332</v>
      </c>
      <c r="I63" s="5">
        <v>-206514932321</v>
      </c>
      <c r="J63" s="5">
        <v>-202057101487</v>
      </c>
      <c r="K63" s="5">
        <v>-202885488503</v>
      </c>
      <c r="L63" s="5">
        <v>-240139758504</v>
      </c>
      <c r="M63" s="5">
        <v>-206774782558</v>
      </c>
      <c r="N63" s="5">
        <v>-167103451676</v>
      </c>
      <c r="O63" s="5">
        <v>-183260418820</v>
      </c>
      <c r="P63" s="5">
        <v>-121101726259</v>
      </c>
      <c r="Q63" s="5">
        <v>-118474145474</v>
      </c>
      <c r="R63" s="5">
        <v>-91400825498</v>
      </c>
      <c r="S63" s="5">
        <v>-87047725987</v>
      </c>
      <c r="T63" s="5">
        <v>-49194101384</v>
      </c>
      <c r="U63" s="5">
        <v>-46872135920</v>
      </c>
    </row>
    <row r="64" spans="2:21" ht="15.5" x14ac:dyDescent="0.35">
      <c r="C64" t="s">
        <v>629</v>
      </c>
      <c r="D64" s="5">
        <v>-52892716798</v>
      </c>
      <c r="E64" s="5">
        <v>-50798162733</v>
      </c>
      <c r="F64" s="5">
        <v>-51555374833</v>
      </c>
      <c r="G64" s="5">
        <v>-38645726035</v>
      </c>
      <c r="I64" s="5">
        <v>-179566341590</v>
      </c>
      <c r="J64" s="5">
        <v>-155698449892</v>
      </c>
      <c r="K64" s="5">
        <v>-128278903985</v>
      </c>
      <c r="L64" s="5">
        <v>-117006978394</v>
      </c>
      <c r="M64" s="5">
        <v>-195447855932</v>
      </c>
      <c r="N64" s="5">
        <v>-197174363958</v>
      </c>
      <c r="O64" s="5">
        <v>-180839551559</v>
      </c>
      <c r="P64" s="5">
        <v>-47220857697</v>
      </c>
      <c r="Q64" s="5">
        <v>-53763670385</v>
      </c>
      <c r="R64" s="5">
        <v>-51517298549</v>
      </c>
      <c r="S64" s="5">
        <v>-47998271717</v>
      </c>
      <c r="T64" s="5">
        <v>-41363716831</v>
      </c>
      <c r="U64" s="5">
        <v>-47216760910</v>
      </c>
    </row>
    <row r="65" spans="3:21" ht="15.5" x14ac:dyDescent="0.35">
      <c r="C65" t="s">
        <v>89</v>
      </c>
      <c r="D65" s="5">
        <v>-19423924637</v>
      </c>
      <c r="E65" s="5">
        <v>-29751849239</v>
      </c>
      <c r="F65" s="5">
        <v>-26193624179</v>
      </c>
      <c r="G65" s="5">
        <v>-27720827677</v>
      </c>
      <c r="I65" s="5">
        <v>-95754679123</v>
      </c>
      <c r="J65" s="5">
        <v>-79910431055</v>
      </c>
      <c r="K65" s="5">
        <v>-55881418797</v>
      </c>
      <c r="L65" s="5">
        <v>-58664476756</v>
      </c>
      <c r="M65" s="5">
        <v>-94588157484</v>
      </c>
      <c r="N65" s="5">
        <v>-102945544083</v>
      </c>
      <c r="O65" s="5">
        <v>-113065031459</v>
      </c>
      <c r="P65" s="5">
        <v>-34059871501</v>
      </c>
      <c r="Q65" s="5">
        <v>-29736598675</v>
      </c>
      <c r="R65" s="5">
        <v>-26480231478</v>
      </c>
      <c r="S65" s="5">
        <v>-24457992190</v>
      </c>
      <c r="T65" s="5">
        <v>-16318575206</v>
      </c>
      <c r="U65" s="5">
        <v>-21083759209</v>
      </c>
    </row>
    <row r="66" spans="3:21" ht="15.5" x14ac:dyDescent="0.35">
      <c r="C66" t="s">
        <v>27</v>
      </c>
      <c r="O66" s="5">
        <v>-141343612725</v>
      </c>
      <c r="P66" s="5">
        <v>-360647684</v>
      </c>
      <c r="Q66" s="5">
        <v>-428840086</v>
      </c>
      <c r="R66" s="5">
        <v>-566723011</v>
      </c>
      <c r="S66" s="5">
        <v>-783665856</v>
      </c>
      <c r="T66" s="5">
        <v>-307306009</v>
      </c>
      <c r="U66" s="5">
        <v>-8057635960</v>
      </c>
    </row>
    <row r="67" spans="3:21" ht="15.5" x14ac:dyDescent="0.35">
      <c r="C67" t="s">
        <v>1485</v>
      </c>
      <c r="D67" s="5">
        <v>-3300000000</v>
      </c>
      <c r="E67" s="5">
        <v>-2300000000</v>
      </c>
      <c r="F67" s="5">
        <v>-1139466257</v>
      </c>
      <c r="G67" s="5">
        <v>-1590000000</v>
      </c>
      <c r="I67" s="5">
        <v>-5909466257</v>
      </c>
      <c r="J67" s="5">
        <v>-5393032086</v>
      </c>
      <c r="K67" s="5">
        <v>-7711207414</v>
      </c>
      <c r="L67" s="5">
        <v>-11954524967</v>
      </c>
      <c r="M67" s="5">
        <v>-11919564823</v>
      </c>
      <c r="N67" s="5">
        <v>-22704854573</v>
      </c>
    </row>
    <row r="68" spans="3:21" ht="15.5" x14ac:dyDescent="0.35">
      <c r="C68" t="s">
        <v>1287</v>
      </c>
      <c r="D68" s="5">
        <v>-3695767433</v>
      </c>
      <c r="E68" s="5">
        <v>-3592617637</v>
      </c>
      <c r="F68" s="5">
        <v>-7034993481</v>
      </c>
      <c r="G68" s="5">
        <v>-5227875433</v>
      </c>
      <c r="I68" s="5">
        <v>-20163566407</v>
      </c>
      <c r="J68" s="5">
        <v>-10638758096</v>
      </c>
      <c r="K68" s="5">
        <v>-7653468100</v>
      </c>
      <c r="L68" s="5">
        <v>-6715755775</v>
      </c>
      <c r="M68" s="5">
        <v>-21754017141</v>
      </c>
      <c r="N68" s="5">
        <v>-21755301235</v>
      </c>
      <c r="O68" s="5">
        <v>-12431218035</v>
      </c>
      <c r="P68" s="5">
        <v>-879717731</v>
      </c>
      <c r="Q68" s="5">
        <v>-709536915</v>
      </c>
      <c r="R68" s="5">
        <v>-1448804290</v>
      </c>
      <c r="S68" s="5">
        <v>-2509928458</v>
      </c>
      <c r="T68" s="5">
        <v>-2388958238</v>
      </c>
      <c r="U68" s="5">
        <v>-4443525936</v>
      </c>
    </row>
    <row r="69" spans="3:21" ht="15.5" x14ac:dyDescent="0.35">
      <c r="C69" t="s">
        <v>90</v>
      </c>
      <c r="D69" s="5">
        <v>39687140985</v>
      </c>
      <c r="E69" s="5">
        <v>35189920833</v>
      </c>
      <c r="F69" s="5">
        <v>49296605243</v>
      </c>
      <c r="G69" s="5">
        <v>11809973789</v>
      </c>
      <c r="I69" s="5">
        <v>192392967378</v>
      </c>
      <c r="J69" s="5">
        <v>225306518085</v>
      </c>
      <c r="K69" s="5">
        <v>185974406335</v>
      </c>
      <c r="L69" s="5">
        <v>145482009271</v>
      </c>
      <c r="M69" s="5">
        <v>210053353194</v>
      </c>
      <c r="N69" s="5">
        <v>164126071980</v>
      </c>
      <c r="O69" s="5">
        <v>353843365372</v>
      </c>
      <c r="P69" s="5">
        <v>96733805113</v>
      </c>
      <c r="Q69" s="5">
        <v>97774948610</v>
      </c>
      <c r="R69" s="5">
        <v>73936133145</v>
      </c>
      <c r="S69" s="5">
        <v>63350816584</v>
      </c>
      <c r="T69" s="5">
        <v>48843867752</v>
      </c>
      <c r="U69" s="5">
        <v>42966749945</v>
      </c>
    </row>
    <row r="70" spans="3:21" ht="15.5" x14ac:dyDescent="0.35">
      <c r="C70" t="s">
        <v>91</v>
      </c>
      <c r="D70" s="5">
        <v>-1863328634</v>
      </c>
      <c r="F70" s="5">
        <v>3283378389</v>
      </c>
      <c r="G70" s="5">
        <v>-726822663</v>
      </c>
      <c r="O70" s="5">
        <v>-144367051004</v>
      </c>
      <c r="P70" s="5">
        <v>26789900099</v>
      </c>
      <c r="Q70" s="5">
        <v>19574120424</v>
      </c>
      <c r="R70" s="5">
        <v>13092521191</v>
      </c>
      <c r="S70" s="5">
        <v>13478679169</v>
      </c>
      <c r="T70" s="5">
        <v>13710301958</v>
      </c>
      <c r="U70" s="5">
        <v>-3905142841</v>
      </c>
    </row>
    <row r="71" spans="3:21" ht="15.5" x14ac:dyDescent="0.35">
      <c r="C71" t="s">
        <v>92</v>
      </c>
      <c r="O71" s="5">
        <v>5148077141</v>
      </c>
      <c r="P71" s="5">
        <v>2433734100</v>
      </c>
      <c r="Q71" s="5">
        <v>2361870418</v>
      </c>
      <c r="R71" s="5">
        <v>1927744439</v>
      </c>
      <c r="S71" s="5">
        <v>3579730415</v>
      </c>
      <c r="T71" s="5">
        <v>14017607967</v>
      </c>
      <c r="U71" s="5">
        <v>5514311398</v>
      </c>
    </row>
    <row r="72" spans="3:21" ht="15.5" x14ac:dyDescent="0.35">
      <c r="C72" t="s">
        <v>1487</v>
      </c>
      <c r="O72" s="5">
        <v>-27647113381</v>
      </c>
      <c r="U72" s="5">
        <v>-1361818279</v>
      </c>
    </row>
    <row r="73" spans="3:21" ht="15.5" x14ac:dyDescent="0.35">
      <c r="C73" t="s">
        <v>94</v>
      </c>
      <c r="D73" s="5">
        <v>-1863328634</v>
      </c>
      <c r="F73" s="5">
        <v>3283378389</v>
      </c>
      <c r="G73" s="5">
        <v>-726822663</v>
      </c>
      <c r="O73" s="5">
        <v>56332414</v>
      </c>
      <c r="P73" s="5">
        <v>24716813683</v>
      </c>
      <c r="Q73" s="5">
        <v>17641090092</v>
      </c>
      <c r="R73" s="5">
        <v>11731499763</v>
      </c>
      <c r="S73" s="5">
        <v>10682614610</v>
      </c>
    </row>
    <row r="74" spans="3:21" ht="15.5" x14ac:dyDescent="0.35">
      <c r="C74" t="s">
        <v>98</v>
      </c>
      <c r="D74" s="5">
        <v>-1863328634</v>
      </c>
      <c r="F74" s="5">
        <v>3283378389</v>
      </c>
      <c r="G74" s="5">
        <v>-726822663</v>
      </c>
      <c r="O74" s="5">
        <v>-144367051004</v>
      </c>
      <c r="P74" s="5">
        <v>26789900099</v>
      </c>
      <c r="Q74" s="5">
        <v>19574120424</v>
      </c>
      <c r="R74" s="5">
        <v>13092521191</v>
      </c>
      <c r="S74" s="5">
        <v>13478679169</v>
      </c>
      <c r="T74" s="5">
        <v>13710301958</v>
      </c>
      <c r="U74" s="5">
        <v>-3905142841</v>
      </c>
    </row>
    <row r="75" spans="3:21" ht="15.5" x14ac:dyDescent="0.35">
      <c r="C75" t="s">
        <v>29</v>
      </c>
      <c r="D75" s="5">
        <v>37823812351</v>
      </c>
      <c r="E75" s="5">
        <v>35189920833</v>
      </c>
      <c r="F75" s="5">
        <v>52579983632</v>
      </c>
      <c r="G75" s="5">
        <v>11083151126</v>
      </c>
      <c r="I75" s="5">
        <v>192392967378</v>
      </c>
      <c r="J75" s="5">
        <v>225306518085</v>
      </c>
      <c r="K75" s="5">
        <v>185974406335</v>
      </c>
      <c r="L75" s="5">
        <v>145482009271</v>
      </c>
      <c r="M75" s="5">
        <v>210053353194</v>
      </c>
      <c r="N75" s="5">
        <v>164126071980</v>
      </c>
      <c r="O75" s="5">
        <v>209476314368</v>
      </c>
      <c r="P75" s="5">
        <v>123523705212</v>
      </c>
      <c r="Q75" s="5">
        <v>117349069034</v>
      </c>
      <c r="R75" s="5">
        <v>87028654336</v>
      </c>
      <c r="S75" s="5">
        <v>76829495753</v>
      </c>
      <c r="T75" s="5">
        <v>62554169710</v>
      </c>
      <c r="U75" s="5">
        <v>39061607104</v>
      </c>
    </row>
    <row r="76" spans="3:21" ht="15.5" x14ac:dyDescent="0.35">
      <c r="C76" t="s">
        <v>28</v>
      </c>
      <c r="D76" s="5">
        <v>-9245488067</v>
      </c>
      <c r="E76" s="5">
        <v>-10736445533</v>
      </c>
      <c r="F76" s="5">
        <v>-20507955824</v>
      </c>
      <c r="G76" s="5">
        <v>-7077391866</v>
      </c>
      <c r="I76" s="5">
        <v>-48328217826</v>
      </c>
      <c r="J76" s="5">
        <v>-57158703404</v>
      </c>
      <c r="K76" s="5">
        <v>-47166908869</v>
      </c>
      <c r="L76" s="5">
        <v>-40460809858</v>
      </c>
      <c r="M76" s="5">
        <v>-51021869440</v>
      </c>
      <c r="N76" s="5">
        <v>-45217324035</v>
      </c>
      <c r="O76" s="5">
        <v>-54734561207</v>
      </c>
      <c r="P76" s="5">
        <v>-25389167988</v>
      </c>
      <c r="Q76" s="5">
        <v>-24671424763</v>
      </c>
      <c r="R76" s="5">
        <v>-18568351434</v>
      </c>
      <c r="S76" s="5">
        <v>-18012709702</v>
      </c>
      <c r="T76" s="5">
        <v>-10208501839</v>
      </c>
      <c r="U76" s="5">
        <v>-8438159500</v>
      </c>
    </row>
    <row r="77" spans="3:21" ht="15.5" x14ac:dyDescent="0.35">
      <c r="C77" t="s">
        <v>101</v>
      </c>
      <c r="D77" s="5">
        <v>28578324284</v>
      </c>
      <c r="E77" s="5">
        <v>24453475300</v>
      </c>
      <c r="F77" s="5">
        <v>32072027808</v>
      </c>
      <c r="G77" s="5">
        <v>4005759260</v>
      </c>
      <c r="I77" s="5">
        <v>144064749552</v>
      </c>
      <c r="J77" s="5">
        <v>168147814681</v>
      </c>
      <c r="K77" s="5">
        <v>138807497466</v>
      </c>
      <c r="L77" s="5">
        <v>630154605091</v>
      </c>
      <c r="M77" s="5">
        <v>159031483754</v>
      </c>
      <c r="N77" s="5">
        <v>118908747945</v>
      </c>
      <c r="O77" s="5">
        <v>154741753161</v>
      </c>
      <c r="P77" s="5">
        <v>98134537224</v>
      </c>
      <c r="Q77" s="5">
        <v>92677644271</v>
      </c>
      <c r="R77" s="5">
        <v>68460302902</v>
      </c>
      <c r="S77" s="5">
        <v>58816786051</v>
      </c>
      <c r="T77" s="5">
        <v>52345667871</v>
      </c>
      <c r="U77" s="5">
        <v>30623447604</v>
      </c>
    </row>
    <row r="78" spans="3:21" ht="15.5" x14ac:dyDescent="0.35">
      <c r="C78" t="s">
        <v>102</v>
      </c>
      <c r="F78" s="5">
        <v>12604332692</v>
      </c>
      <c r="I78" s="5">
        <v>12604332692</v>
      </c>
      <c r="J78" s="5">
        <v>20284930386</v>
      </c>
      <c r="K78" s="5">
        <v>-50874800499</v>
      </c>
      <c r="L78" s="5">
        <v>118978500780</v>
      </c>
      <c r="M78" s="5">
        <v>8234900438</v>
      </c>
      <c r="N78" s="5">
        <v>264849992</v>
      </c>
      <c r="O78" s="5">
        <v>5870662566</v>
      </c>
      <c r="P78" s="5">
        <v>-4895657797</v>
      </c>
      <c r="Q78" s="5">
        <v>14107196164</v>
      </c>
      <c r="R78" s="5">
        <v>35815878</v>
      </c>
      <c r="S78" s="5">
        <v>9320185352</v>
      </c>
      <c r="T78" s="5">
        <v>-1054740216</v>
      </c>
      <c r="U78" s="5">
        <v>2065904786</v>
      </c>
    </row>
    <row r="79" spans="3:21" ht="15.5" x14ac:dyDescent="0.35">
      <c r="C79" t="s">
        <v>288</v>
      </c>
      <c r="F79" s="5">
        <v>12604332692</v>
      </c>
      <c r="I79" s="5">
        <v>12604332692</v>
      </c>
      <c r="J79" s="5">
        <v>20284930386</v>
      </c>
      <c r="K79" s="5">
        <v>-50874800499</v>
      </c>
      <c r="L79" s="5">
        <v>118978500780</v>
      </c>
      <c r="M79" s="5">
        <v>8234900438</v>
      </c>
      <c r="N79" s="5">
        <v>264849992</v>
      </c>
      <c r="O79" s="5">
        <v>5870662566</v>
      </c>
      <c r="P79" s="5">
        <v>-4895657797</v>
      </c>
      <c r="Q79" s="5">
        <v>14107196164</v>
      </c>
      <c r="R79" s="5">
        <v>35815878</v>
      </c>
      <c r="S79" s="5">
        <v>9320185352</v>
      </c>
      <c r="T79" s="5">
        <v>-1054740216</v>
      </c>
      <c r="U79" s="5">
        <v>2065904786</v>
      </c>
    </row>
    <row r="80" spans="3:21" ht="15.5" x14ac:dyDescent="0.35">
      <c r="C80" t="s">
        <v>103</v>
      </c>
      <c r="D80" s="5">
        <v>28578324284</v>
      </c>
      <c r="E80" s="5">
        <v>24453475300</v>
      </c>
      <c r="F80" s="5">
        <v>44676360500</v>
      </c>
      <c r="G80" s="5">
        <v>4005759260</v>
      </c>
      <c r="I80" s="5">
        <v>156669082244</v>
      </c>
      <c r="J80" s="5">
        <v>188432745067</v>
      </c>
      <c r="K80" s="5">
        <v>87932696967</v>
      </c>
      <c r="L80" s="5">
        <v>749133105871</v>
      </c>
      <c r="M80" s="5">
        <v>167266384192</v>
      </c>
      <c r="N80" s="5">
        <v>119173597937</v>
      </c>
      <c r="O80" s="5">
        <v>160612415727</v>
      </c>
      <c r="P80" s="5">
        <v>93238879427</v>
      </c>
      <c r="Q80" s="5">
        <v>106784840435</v>
      </c>
      <c r="R80" s="5">
        <v>68496118780</v>
      </c>
      <c r="S80" s="5">
        <v>68136971403</v>
      </c>
      <c r="T80" s="5">
        <v>51290927655</v>
      </c>
      <c r="U80" s="5">
        <v>32689352390</v>
      </c>
    </row>
    <row r="81" spans="2:21" ht="15.5" x14ac:dyDescent="0.35">
      <c r="C81" t="s">
        <v>104</v>
      </c>
      <c r="D81" s="5">
        <v>28578324281</v>
      </c>
      <c r="E81" s="5">
        <v>24453475301</v>
      </c>
      <c r="F81" s="5">
        <v>32072027809</v>
      </c>
      <c r="G81" s="5">
        <v>4005759259</v>
      </c>
      <c r="I81" s="5">
        <v>144064749552</v>
      </c>
      <c r="J81" s="5">
        <v>168147814681</v>
      </c>
      <c r="K81" s="5">
        <v>138807497466</v>
      </c>
      <c r="L81" s="5">
        <v>630154605091</v>
      </c>
      <c r="M81" s="5">
        <v>159031483754</v>
      </c>
      <c r="N81" s="5">
        <v>118908747945</v>
      </c>
      <c r="O81" s="5">
        <v>154741753161</v>
      </c>
      <c r="P81" s="5">
        <v>98134537224</v>
      </c>
      <c r="Q81" s="5">
        <v>92677644271</v>
      </c>
      <c r="R81" s="5">
        <v>68460302902</v>
      </c>
      <c r="S81" s="5">
        <v>58816786051</v>
      </c>
      <c r="T81" s="5">
        <v>52345667871</v>
      </c>
      <c r="U81" s="5">
        <v>30623447604</v>
      </c>
    </row>
    <row r="82" spans="2:21" ht="15.5" x14ac:dyDescent="0.35">
      <c r="C82" t="s">
        <v>8</v>
      </c>
      <c r="D82" s="5">
        <v>24860873441</v>
      </c>
      <c r="E82" s="5">
        <v>17965310441</v>
      </c>
      <c r="F82" s="5">
        <v>48436097792</v>
      </c>
      <c r="G82" s="5">
        <v>9143193126</v>
      </c>
      <c r="I82" s="5">
        <v>146097632922</v>
      </c>
      <c r="J82" s="5">
        <v>160245817488</v>
      </c>
      <c r="K82" s="5">
        <v>60407437535</v>
      </c>
      <c r="L82" s="5">
        <v>718116041794</v>
      </c>
      <c r="M82" s="5">
        <v>133064194236</v>
      </c>
      <c r="N82" s="5">
        <v>94446232316</v>
      </c>
      <c r="O82" s="5">
        <v>126316377663</v>
      </c>
      <c r="P82" s="5">
        <v>83114271106</v>
      </c>
      <c r="Q82" s="5">
        <v>93982185683</v>
      </c>
      <c r="R82" s="5">
        <v>59075790188</v>
      </c>
      <c r="S82" s="5">
        <v>59192747806</v>
      </c>
      <c r="T82" s="5">
        <v>45885016870</v>
      </c>
      <c r="U82" s="5">
        <v>29074228140</v>
      </c>
    </row>
    <row r="83" spans="2:21" ht="15.5" x14ac:dyDescent="0.35">
      <c r="C83" t="s">
        <v>289</v>
      </c>
      <c r="D83" s="5">
        <v>3717450840</v>
      </c>
      <c r="E83" s="5">
        <v>6488164860</v>
      </c>
      <c r="F83" s="5">
        <v>-3759737291</v>
      </c>
      <c r="G83" s="5">
        <v>-5137433867</v>
      </c>
      <c r="I83" s="5">
        <v>10571449322</v>
      </c>
      <c r="J83" s="5">
        <v>28186927580</v>
      </c>
      <c r="K83" s="5">
        <v>27525259433</v>
      </c>
      <c r="L83" s="5">
        <v>31017064077</v>
      </c>
      <c r="M83" s="5">
        <v>34202189956</v>
      </c>
      <c r="N83" s="5">
        <v>24727365621</v>
      </c>
      <c r="O83" s="5">
        <v>34296038064</v>
      </c>
      <c r="P83" s="5">
        <v>10124608321</v>
      </c>
      <c r="Q83" s="5">
        <v>12802654752</v>
      </c>
      <c r="R83" s="5">
        <v>9420328592</v>
      </c>
      <c r="S83" s="5">
        <v>8944223597</v>
      </c>
      <c r="T83" s="5">
        <v>5405910785</v>
      </c>
      <c r="U83" s="5">
        <v>3615124250</v>
      </c>
    </row>
    <row r="84" spans="2:21" ht="15.5" x14ac:dyDescent="0.35">
      <c r="C84" t="s">
        <v>105</v>
      </c>
      <c r="D84" s="5">
        <v>28578324281</v>
      </c>
      <c r="E84" s="5">
        <v>24453475301</v>
      </c>
      <c r="F84" s="5">
        <v>32072027809</v>
      </c>
      <c r="G84" s="5">
        <v>4005759259</v>
      </c>
      <c r="I84" s="5">
        <v>144064749552</v>
      </c>
      <c r="J84" s="5">
        <v>168147814681</v>
      </c>
      <c r="K84" s="5">
        <v>138807497466</v>
      </c>
      <c r="L84" s="5">
        <v>630154605091</v>
      </c>
      <c r="M84" s="5">
        <v>159031483754</v>
      </c>
      <c r="N84" s="5">
        <v>118908747945</v>
      </c>
      <c r="O84" s="5">
        <v>154741753161</v>
      </c>
      <c r="P84" s="5">
        <v>98134537224</v>
      </c>
      <c r="Q84" s="5">
        <v>92677644271</v>
      </c>
      <c r="R84" s="5">
        <v>68460302902</v>
      </c>
      <c r="S84" s="5">
        <v>58816786051</v>
      </c>
      <c r="T84" s="5">
        <v>52345667871</v>
      </c>
      <c r="U84" s="5">
        <v>30623447604</v>
      </c>
    </row>
    <row r="85" spans="2:21" ht="15.5" x14ac:dyDescent="0.35">
      <c r="C85" t="s">
        <v>106</v>
      </c>
      <c r="D85" s="5">
        <v>28578324281</v>
      </c>
      <c r="E85" s="5">
        <v>24453475301</v>
      </c>
      <c r="F85" s="5">
        <v>44676360501</v>
      </c>
      <c r="G85" s="5">
        <v>4005759259</v>
      </c>
      <c r="I85" s="5">
        <v>156669082244</v>
      </c>
      <c r="J85" s="5">
        <v>188432745068</v>
      </c>
      <c r="K85" s="5">
        <v>87932696968</v>
      </c>
      <c r="L85" s="5">
        <v>749133105871</v>
      </c>
      <c r="M85" s="5">
        <v>167266384192</v>
      </c>
      <c r="N85" s="5">
        <v>119173597937</v>
      </c>
      <c r="O85" s="5">
        <v>160612415727</v>
      </c>
      <c r="P85" s="5">
        <v>93238879427</v>
      </c>
      <c r="Q85" s="5">
        <v>106784840435</v>
      </c>
      <c r="R85" s="5">
        <v>68496118780</v>
      </c>
      <c r="S85" s="5">
        <v>68136971403</v>
      </c>
      <c r="T85" s="5">
        <v>51290927655</v>
      </c>
      <c r="U85" s="5">
        <v>32689352390</v>
      </c>
    </row>
    <row r="86" spans="2:21" ht="15.5" x14ac:dyDescent="0.35">
      <c r="C86" t="s">
        <v>107</v>
      </c>
      <c r="D86" s="5">
        <v>28578324281</v>
      </c>
      <c r="E86" s="5">
        <v>24453475301</v>
      </c>
      <c r="F86" s="5">
        <v>44676360501</v>
      </c>
      <c r="G86" s="5">
        <v>4005759259</v>
      </c>
      <c r="I86" s="5">
        <v>156669082244</v>
      </c>
      <c r="J86" s="5">
        <v>188432745068</v>
      </c>
      <c r="K86" s="5">
        <v>87932696968</v>
      </c>
      <c r="L86" s="5">
        <v>749133105871</v>
      </c>
      <c r="M86" s="5">
        <v>167266384192</v>
      </c>
      <c r="N86" s="5">
        <v>119173597937</v>
      </c>
      <c r="O86" s="5">
        <v>160612415727</v>
      </c>
      <c r="P86" s="5">
        <v>93238879427</v>
      </c>
      <c r="Q86" s="5">
        <v>106784840435</v>
      </c>
      <c r="R86" s="5">
        <v>68496118780</v>
      </c>
      <c r="S86" s="5">
        <v>68136971403</v>
      </c>
      <c r="T86" s="5">
        <v>51290927655</v>
      </c>
      <c r="U86" s="5">
        <v>32689352390</v>
      </c>
    </row>
    <row r="88" spans="2:21" ht="15.5" x14ac:dyDescent="0.35">
      <c r="B88" t="s">
        <v>108</v>
      </c>
      <c r="C88" t="s">
        <v>109</v>
      </c>
    </row>
    <row r="89" spans="2:21" ht="15.5" x14ac:dyDescent="0.35">
      <c r="C89" t="s">
        <v>20</v>
      </c>
      <c r="D89" s="5">
        <v>242517903463</v>
      </c>
      <c r="E89" s="5">
        <v>271626537752</v>
      </c>
      <c r="F89" s="5">
        <v>247453301197</v>
      </c>
      <c r="G89" s="5">
        <v>136362948417</v>
      </c>
      <c r="I89" s="5">
        <v>247453301197</v>
      </c>
      <c r="J89" s="5">
        <v>221061548224</v>
      </c>
      <c r="K89" s="5">
        <v>361428478152</v>
      </c>
      <c r="L89" s="5">
        <v>728653387550</v>
      </c>
      <c r="M89" s="5">
        <v>134525607037</v>
      </c>
      <c r="N89" s="5">
        <v>150296214646</v>
      </c>
      <c r="O89" s="5">
        <v>139864995084</v>
      </c>
      <c r="P89" s="5">
        <v>56390613301</v>
      </c>
      <c r="Q89" s="5">
        <v>49977891293</v>
      </c>
      <c r="R89" s="5">
        <v>40822869193</v>
      </c>
      <c r="S89" s="5">
        <v>41432334332</v>
      </c>
      <c r="T89" s="5">
        <v>71663701655</v>
      </c>
      <c r="U89" s="5">
        <v>84107887181</v>
      </c>
    </row>
    <row r="90" spans="2:21" ht="15.5" x14ac:dyDescent="0.35">
      <c r="C90" t="s">
        <v>290</v>
      </c>
      <c r="M90" s="5">
        <v>1000000000</v>
      </c>
      <c r="N90" s="5">
        <v>7826260661</v>
      </c>
      <c r="O90" s="5">
        <v>7235407099</v>
      </c>
      <c r="P90" s="5">
        <v>8071242332</v>
      </c>
      <c r="Q90" s="5">
        <v>7896582034</v>
      </c>
      <c r="R90" s="5">
        <v>7720867363</v>
      </c>
      <c r="S90" s="5">
        <v>6126734985</v>
      </c>
      <c r="T90" s="5">
        <v>5599475484</v>
      </c>
      <c r="U90" s="5">
        <v>2700000000</v>
      </c>
    </row>
    <row r="91" spans="2:21" ht="15.5" x14ac:dyDescent="0.35">
      <c r="C91" t="s">
        <v>2356</v>
      </c>
      <c r="U91" s="5">
        <v>2691592707</v>
      </c>
    </row>
    <row r="92" spans="2:21" ht="15.5" x14ac:dyDescent="0.35">
      <c r="C92" t="s">
        <v>1289</v>
      </c>
    </row>
    <row r="93" spans="2:21" ht="15.5" x14ac:dyDescent="0.35">
      <c r="C93" t="s">
        <v>114</v>
      </c>
      <c r="D93" s="5">
        <v>194146142961</v>
      </c>
      <c r="E93" s="5">
        <v>168506703225</v>
      </c>
      <c r="F93" s="5">
        <v>120271136966</v>
      </c>
      <c r="G93" s="5">
        <v>80887328193</v>
      </c>
      <c r="I93" s="5">
        <v>120271136966</v>
      </c>
      <c r="J93" s="5">
        <v>132540517515</v>
      </c>
      <c r="K93" s="5">
        <v>62381836346</v>
      </c>
      <c r="L93" s="5">
        <v>33323668079</v>
      </c>
      <c r="M93" s="5">
        <v>16125266211</v>
      </c>
      <c r="N93" s="5">
        <v>19980289238</v>
      </c>
      <c r="O93" s="5">
        <v>1262372694</v>
      </c>
      <c r="P93" s="5">
        <v>282136020</v>
      </c>
      <c r="Q93" s="5">
        <v>282558981</v>
      </c>
      <c r="R93" s="5">
        <v>181746528</v>
      </c>
      <c r="S93" s="5">
        <v>118824336</v>
      </c>
      <c r="T93" s="5">
        <v>990537894</v>
      </c>
      <c r="U93" s="5">
        <v>1159851868</v>
      </c>
    </row>
    <row r="94" spans="2:21" ht="15.5" x14ac:dyDescent="0.35">
      <c r="C94" t="s">
        <v>113</v>
      </c>
      <c r="R94" s="5">
        <v>3868285661</v>
      </c>
      <c r="S94" s="5">
        <v>56489210345</v>
      </c>
      <c r="U94" s="5">
        <v>565198</v>
      </c>
    </row>
    <row r="95" spans="2:21" ht="15.5" x14ac:dyDescent="0.35">
      <c r="C95" t="s">
        <v>1290</v>
      </c>
      <c r="D95" s="5">
        <v>42061475687</v>
      </c>
      <c r="E95" s="5">
        <v>44379004150</v>
      </c>
      <c r="F95" s="5">
        <v>42556827474</v>
      </c>
      <c r="G95" s="5">
        <v>37293711769</v>
      </c>
      <c r="I95" s="5">
        <v>42556827474</v>
      </c>
      <c r="J95" s="5">
        <v>39052935045</v>
      </c>
      <c r="K95" s="5">
        <v>36541626273</v>
      </c>
      <c r="L95" s="5">
        <v>43021351535</v>
      </c>
      <c r="M95" s="5">
        <v>43272424154</v>
      </c>
      <c r="N95" s="5">
        <v>43002080392</v>
      </c>
      <c r="O95" s="5">
        <v>109633327268</v>
      </c>
      <c r="P95" s="5">
        <v>51898692428</v>
      </c>
      <c r="Q95" s="5">
        <v>84057993205</v>
      </c>
      <c r="R95" s="5">
        <v>45859643583</v>
      </c>
      <c r="S95" s="5">
        <v>77709709862</v>
      </c>
      <c r="T95" s="5">
        <v>78416434740</v>
      </c>
      <c r="U95" s="5">
        <v>31849911356</v>
      </c>
    </row>
    <row r="96" spans="2:21" ht="15.5" x14ac:dyDescent="0.35">
      <c r="C96" t="s">
        <v>1077</v>
      </c>
      <c r="M96" s="5">
        <v>228565109941</v>
      </c>
      <c r="N96" s="5">
        <v>240898353833</v>
      </c>
      <c r="O96" s="5">
        <v>281854472303</v>
      </c>
    </row>
    <row r="97" spans="3:21" ht="15.5" x14ac:dyDescent="0.35">
      <c r="C97" t="s">
        <v>842</v>
      </c>
      <c r="M97" s="5">
        <v>663247193022</v>
      </c>
      <c r="N97" s="5">
        <v>849060792020</v>
      </c>
      <c r="O97" s="5">
        <v>1132423264728</v>
      </c>
    </row>
    <row r="98" spans="3:21" ht="15.5" x14ac:dyDescent="0.35">
      <c r="C98" t="s">
        <v>2357</v>
      </c>
      <c r="N98" s="5">
        <v>266200</v>
      </c>
      <c r="O98" s="5">
        <v>1509972400</v>
      </c>
      <c r="P98" s="5">
        <v>701101700</v>
      </c>
      <c r="Q98" s="5">
        <v>12397015400</v>
      </c>
      <c r="R98" s="5">
        <v>20927425900</v>
      </c>
      <c r="S98" s="5">
        <v>13888258200</v>
      </c>
      <c r="T98" s="5">
        <v>116086033800</v>
      </c>
      <c r="U98" s="5">
        <v>20316965500</v>
      </c>
    </row>
    <row r="99" spans="3:21" ht="15.5" x14ac:dyDescent="0.35">
      <c r="C99" t="s">
        <v>295</v>
      </c>
      <c r="D99" s="5">
        <v>797827444874</v>
      </c>
      <c r="E99" s="5">
        <v>1198321940743</v>
      </c>
      <c r="F99" s="5">
        <v>1395206593342</v>
      </c>
      <c r="G99" s="5">
        <v>468626396762</v>
      </c>
      <c r="I99" s="5">
        <v>1395206593342</v>
      </c>
      <c r="J99" s="5">
        <v>852058614015</v>
      </c>
      <c r="K99" s="5">
        <v>338037348148</v>
      </c>
      <c r="L99" s="5">
        <v>208811415940</v>
      </c>
      <c r="M99" s="5">
        <v>112238509795</v>
      </c>
      <c r="N99" s="5">
        <v>101102012750</v>
      </c>
    </row>
    <row r="100" spans="3:21" ht="15.5" x14ac:dyDescent="0.35">
      <c r="C100" t="s">
        <v>296</v>
      </c>
      <c r="G100" s="5">
        <v>125004847243</v>
      </c>
      <c r="K100" s="5">
        <v>100091820676</v>
      </c>
      <c r="L100" s="5">
        <v>11307075348</v>
      </c>
      <c r="M100" s="5">
        <v>36216731651</v>
      </c>
      <c r="N100" s="5">
        <v>25501355750</v>
      </c>
    </row>
    <row r="101" spans="3:21" ht="15.5" x14ac:dyDescent="0.35">
      <c r="C101" t="s">
        <v>117</v>
      </c>
      <c r="G101" s="5">
        <v>55620923903</v>
      </c>
      <c r="K101" s="5">
        <v>15304817853</v>
      </c>
      <c r="L101" s="5">
        <v>10133761888</v>
      </c>
      <c r="M101" s="5">
        <v>77797114910</v>
      </c>
      <c r="N101" s="5">
        <v>107836261402</v>
      </c>
      <c r="O101" s="5">
        <v>87784960771</v>
      </c>
      <c r="P101" s="5">
        <v>3693148820</v>
      </c>
      <c r="Q101" s="5">
        <v>516524745</v>
      </c>
    </row>
    <row r="102" spans="3:21" ht="15.5" x14ac:dyDescent="0.35">
      <c r="C102" t="s">
        <v>346</v>
      </c>
      <c r="D102" s="5">
        <v>72822693181</v>
      </c>
      <c r="E102" s="5">
        <v>67483186027</v>
      </c>
      <c r="F102" s="5">
        <v>33059468862</v>
      </c>
      <c r="G102" s="5">
        <v>55620923903</v>
      </c>
      <c r="I102" s="5">
        <v>33059468862</v>
      </c>
      <c r="J102" s="5">
        <v>73189180135</v>
      </c>
      <c r="K102" s="5">
        <v>15304817853</v>
      </c>
      <c r="L102" s="5">
        <v>10133761888</v>
      </c>
      <c r="M102" s="5">
        <v>77797114910</v>
      </c>
      <c r="N102" s="5">
        <v>107836261402</v>
      </c>
      <c r="O102" s="5">
        <v>87784960771</v>
      </c>
      <c r="P102" s="5">
        <v>3693148820</v>
      </c>
      <c r="Q102" s="5">
        <v>516524745</v>
      </c>
      <c r="R102" s="5">
        <v>9115925128</v>
      </c>
      <c r="S102" s="5">
        <v>1314195790</v>
      </c>
      <c r="T102" s="5">
        <v>305561848</v>
      </c>
      <c r="U102" s="5">
        <v>11975853630</v>
      </c>
    </row>
    <row r="103" spans="3:21" ht="15.5" x14ac:dyDescent="0.35">
      <c r="C103" t="s">
        <v>891</v>
      </c>
    </row>
    <row r="104" spans="3:21" ht="15.5" x14ac:dyDescent="0.35">
      <c r="C104" t="s">
        <v>97</v>
      </c>
      <c r="D104" s="5">
        <v>20607841409</v>
      </c>
      <c r="E104" s="5">
        <v>6938213098</v>
      </c>
      <c r="F104" s="5">
        <v>5279899184</v>
      </c>
      <c r="G104" s="5">
        <v>-200117219892</v>
      </c>
      <c r="I104" s="5">
        <v>5279899184</v>
      </c>
      <c r="J104" s="5">
        <v>-225112337665</v>
      </c>
      <c r="K104" s="5">
        <v>-221918967205</v>
      </c>
      <c r="L104" s="5">
        <v>-147807538487</v>
      </c>
      <c r="M104" s="5">
        <v>-164368348910</v>
      </c>
      <c r="N104" s="5">
        <v>-43499191936</v>
      </c>
      <c r="O104" s="5">
        <v>-75592149938</v>
      </c>
      <c r="P104" s="5">
        <v>7816773389</v>
      </c>
      <c r="Q104" s="5">
        <v>14410334581</v>
      </c>
      <c r="R104" s="5">
        <v>-451505482</v>
      </c>
      <c r="S104" s="5">
        <v>-451505482</v>
      </c>
      <c r="T104" s="5">
        <v>-451522326</v>
      </c>
      <c r="U104" s="5">
        <v>-365066591</v>
      </c>
    </row>
    <row r="105" spans="3:21" ht="15.5" x14ac:dyDescent="0.35">
      <c r="C105" t="s">
        <v>1014</v>
      </c>
      <c r="D105" s="5">
        <v>676738047143</v>
      </c>
      <c r="E105" s="5">
        <v>678791548481</v>
      </c>
      <c r="F105" s="5">
        <v>797832389220</v>
      </c>
      <c r="G105" s="5">
        <v>869439173947</v>
      </c>
      <c r="I105" s="5">
        <v>797832389220</v>
      </c>
      <c r="J105" s="5">
        <v>907776721981</v>
      </c>
      <c r="K105" s="5">
        <v>920164477218</v>
      </c>
      <c r="L105" s="5">
        <v>543654719828</v>
      </c>
      <c r="M105" s="5">
        <v>381930685507</v>
      </c>
      <c r="N105" s="5">
        <v>239923723063</v>
      </c>
      <c r="O105" s="5">
        <v>95810196988</v>
      </c>
      <c r="P105" s="5">
        <v>116266310661</v>
      </c>
      <c r="Q105" s="5">
        <v>104662609345</v>
      </c>
      <c r="R105" s="5">
        <v>101923926544</v>
      </c>
      <c r="S105" s="5">
        <v>90845148242</v>
      </c>
      <c r="T105" s="5">
        <v>223868240837</v>
      </c>
      <c r="U105" s="5">
        <v>114425366021</v>
      </c>
    </row>
    <row r="106" spans="3:21" ht="15.5" x14ac:dyDescent="0.35">
      <c r="C106" t="s">
        <v>297</v>
      </c>
    </row>
    <row r="107" spans="3:21" ht="15.5" x14ac:dyDescent="0.35">
      <c r="C107" t="s">
        <v>1390</v>
      </c>
      <c r="G107" s="5">
        <v>453256233954</v>
      </c>
      <c r="K107" s="5">
        <v>318732738378</v>
      </c>
      <c r="L107" s="5">
        <v>231041176547</v>
      </c>
      <c r="M107" s="5">
        <v>87763034015</v>
      </c>
      <c r="N107" s="5">
        <v>104277547793</v>
      </c>
    </row>
    <row r="108" spans="3:21" ht="15.5" x14ac:dyDescent="0.35">
      <c r="C108" t="s">
        <v>298</v>
      </c>
      <c r="D108" s="5">
        <v>1405073141887</v>
      </c>
      <c r="E108" s="5">
        <v>1610933392483</v>
      </c>
      <c r="F108" s="5">
        <v>1662789684019</v>
      </c>
      <c r="G108" s="5">
        <v>943765404019</v>
      </c>
      <c r="I108" s="5">
        <v>1662789684019</v>
      </c>
      <c r="J108" s="5">
        <v>953637366899</v>
      </c>
      <c r="K108" s="5">
        <v>678385744785</v>
      </c>
      <c r="L108" s="5">
        <v>409534615793</v>
      </c>
      <c r="M108" s="5">
        <v>199275087964</v>
      </c>
      <c r="N108" s="5">
        <v>220311524951</v>
      </c>
    </row>
    <row r="109" spans="3:21" ht="15.5" x14ac:dyDescent="0.35">
      <c r="C109" t="s">
        <v>119</v>
      </c>
      <c r="L109" s="5">
        <v>614356661</v>
      </c>
      <c r="M109" s="5">
        <v>308484331</v>
      </c>
      <c r="N109" s="5">
        <v>235477155</v>
      </c>
      <c r="O109" s="5">
        <v>67153508</v>
      </c>
    </row>
    <row r="110" spans="3:21" ht="15.5" x14ac:dyDescent="0.35">
      <c r="C110" t="s">
        <v>126</v>
      </c>
      <c r="D110" s="5">
        <v>23041108431</v>
      </c>
      <c r="E110" s="5">
        <v>23041108431</v>
      </c>
      <c r="F110" s="5">
        <v>23041108431</v>
      </c>
      <c r="G110" s="5">
        <v>22953306260</v>
      </c>
      <c r="I110" s="5">
        <v>23041108431</v>
      </c>
      <c r="J110" s="5">
        <v>22953306260</v>
      </c>
      <c r="K110" s="5">
        <v>7391000000</v>
      </c>
      <c r="L110" s="5">
        <v>7302000000</v>
      </c>
      <c r="S110" s="5">
        <v>6555040754</v>
      </c>
    </row>
    <row r="111" spans="3:21" ht="15.5" x14ac:dyDescent="0.35">
      <c r="C111" t="s">
        <v>128</v>
      </c>
      <c r="D111" s="5">
        <v>2311126106171</v>
      </c>
      <c r="E111" s="5">
        <v>2360990835543</v>
      </c>
      <c r="F111" s="5">
        <v>2419932128835</v>
      </c>
      <c r="G111" s="5">
        <v>2160017444923</v>
      </c>
      <c r="I111" s="5">
        <v>2419932128835</v>
      </c>
      <c r="J111" s="5">
        <v>2204583050166</v>
      </c>
      <c r="K111" s="5">
        <v>1493089861951</v>
      </c>
      <c r="L111" s="5">
        <v>1164087322589</v>
      </c>
      <c r="M111" s="5">
        <v>946243187018</v>
      </c>
      <c r="N111" s="5">
        <v>666776903411</v>
      </c>
      <c r="O111" s="5">
        <v>625028308487</v>
      </c>
      <c r="P111" s="5">
        <v>2919225267</v>
      </c>
      <c r="Q111" s="5">
        <v>2895377548</v>
      </c>
      <c r="R111" s="5">
        <v>1571124989</v>
      </c>
      <c r="S111" s="5">
        <v>2470724822</v>
      </c>
      <c r="T111" s="5">
        <v>4566182074</v>
      </c>
      <c r="U111" s="5">
        <v>5189729899</v>
      </c>
    </row>
    <row r="112" spans="3:21" ht="15.5" x14ac:dyDescent="0.35">
      <c r="C112" t="s">
        <v>433</v>
      </c>
      <c r="D112" s="5">
        <v>10737884238</v>
      </c>
      <c r="E112" s="5">
        <v>11543431495</v>
      </c>
      <c r="F112" s="5">
        <v>12601212872</v>
      </c>
      <c r="G112" s="5">
        <v>21556670337</v>
      </c>
      <c r="I112" s="5">
        <v>12601212872</v>
      </c>
      <c r="J112" s="5">
        <v>16803753826</v>
      </c>
      <c r="K112" s="5">
        <v>16742611794</v>
      </c>
      <c r="O112" s="5">
        <v>38672027152</v>
      </c>
      <c r="P112" s="5">
        <v>422847854170</v>
      </c>
      <c r="Q112" s="5">
        <v>363114008516</v>
      </c>
      <c r="R112" s="5">
        <v>278956640821</v>
      </c>
      <c r="S112" s="5">
        <v>277468176541</v>
      </c>
    </row>
    <row r="113" spans="3:21" ht="15.5" x14ac:dyDescent="0.35">
      <c r="C113" t="s">
        <v>125</v>
      </c>
      <c r="D113" s="5">
        <v>12220376895</v>
      </c>
      <c r="E113" s="5">
        <v>12096364436</v>
      </c>
      <c r="F113" s="5">
        <v>12104213770</v>
      </c>
      <c r="G113" s="5">
        <v>11243110033</v>
      </c>
      <c r="I113" s="5">
        <v>12104213770</v>
      </c>
      <c r="J113" s="5">
        <v>12120091098</v>
      </c>
      <c r="K113" s="5">
        <v>16305779521</v>
      </c>
      <c r="L113" s="5">
        <v>12398141845</v>
      </c>
      <c r="M113" s="5">
        <v>10044794983</v>
      </c>
      <c r="N113" s="5">
        <v>11912705657</v>
      </c>
      <c r="O113" s="5">
        <v>7371922310</v>
      </c>
      <c r="P113" s="5">
        <v>3941682927</v>
      </c>
      <c r="Q113" s="5">
        <v>4186298165</v>
      </c>
      <c r="R113" s="5">
        <v>3714204968</v>
      </c>
      <c r="S113" s="5">
        <v>3023916238</v>
      </c>
      <c r="T113" s="5">
        <v>3312259997</v>
      </c>
      <c r="U113" s="5">
        <v>2829128048</v>
      </c>
    </row>
    <row r="114" spans="3:21" ht="15.5" x14ac:dyDescent="0.35">
      <c r="C114" t="s">
        <v>158</v>
      </c>
    </row>
    <row r="115" spans="3:21" ht="15.5" x14ac:dyDescent="0.35">
      <c r="C115" t="s">
        <v>134</v>
      </c>
      <c r="D115" s="5">
        <v>5832719473603</v>
      </c>
      <c r="E115" s="5">
        <v>6488026599774</v>
      </c>
      <c r="F115" s="5">
        <v>6821358496272</v>
      </c>
      <c r="G115" s="5">
        <v>5163188811077</v>
      </c>
      <c r="I115" s="5">
        <v>6821358496272</v>
      </c>
      <c r="J115" s="5">
        <v>5490173085277</v>
      </c>
      <c r="K115" s="5">
        <v>4162291973185</v>
      </c>
      <c r="L115" s="5">
        <v>3278744462524</v>
      </c>
      <c r="M115" s="5">
        <v>2964069016813</v>
      </c>
      <c r="N115" s="5">
        <v>2798907230186</v>
      </c>
      <c r="O115" s="5">
        <v>2695471913420</v>
      </c>
      <c r="P115" s="5">
        <v>669322314577</v>
      </c>
      <c r="Q115" s="5">
        <v>665242161633</v>
      </c>
      <c r="R115" s="5">
        <v>513704286266</v>
      </c>
      <c r="S115" s="5">
        <v>551084444297</v>
      </c>
      <c r="T115" s="5">
        <v>509167938904</v>
      </c>
      <c r="U115" s="5">
        <v>279019640675</v>
      </c>
    </row>
    <row r="116" spans="3:21" ht="15.5" x14ac:dyDescent="0.35">
      <c r="C116" t="s">
        <v>135</v>
      </c>
    </row>
    <row r="117" spans="3:21" ht="15.5" x14ac:dyDescent="0.35">
      <c r="C117" t="s">
        <v>136</v>
      </c>
    </row>
    <row r="118" spans="3:21" ht="15.5" x14ac:dyDescent="0.35">
      <c r="C118" t="s">
        <v>1297</v>
      </c>
      <c r="D118" s="5">
        <v>30758549956</v>
      </c>
      <c r="E118" s="5">
        <v>33217885387</v>
      </c>
      <c r="F118" s="5">
        <v>28999270628</v>
      </c>
      <c r="G118" s="5">
        <v>35706168445</v>
      </c>
      <c r="I118" s="5">
        <v>28999270628</v>
      </c>
      <c r="J118" s="5">
        <v>30179831068</v>
      </c>
      <c r="K118" s="5">
        <v>21617797563</v>
      </c>
      <c r="L118" s="5">
        <v>30462164081</v>
      </c>
      <c r="M118" s="5">
        <v>28253265471</v>
      </c>
      <c r="N118" s="5">
        <v>25380073054</v>
      </c>
      <c r="O118" s="5">
        <v>95057874214</v>
      </c>
      <c r="P118" s="5">
        <v>42904062939</v>
      </c>
      <c r="Q118" s="5">
        <v>101061130542</v>
      </c>
      <c r="R118" s="5">
        <v>41007648315</v>
      </c>
      <c r="S118" s="5">
        <v>88676171036</v>
      </c>
      <c r="T118" s="5">
        <v>120387273247</v>
      </c>
      <c r="U118" s="5">
        <v>22675510961</v>
      </c>
    </row>
    <row r="119" spans="3:21" ht="15.5" x14ac:dyDescent="0.35">
      <c r="C119" t="s">
        <v>1587</v>
      </c>
      <c r="D119" s="5">
        <v>30758549956</v>
      </c>
      <c r="E119" s="5">
        <v>33217885387</v>
      </c>
      <c r="F119" s="5">
        <v>28999270628</v>
      </c>
      <c r="G119" s="5">
        <v>35706168445</v>
      </c>
      <c r="I119" s="5">
        <v>28999270628</v>
      </c>
      <c r="J119" s="5">
        <v>30179831068</v>
      </c>
      <c r="K119" s="5">
        <v>21617797563</v>
      </c>
      <c r="L119" s="5">
        <v>30462164081</v>
      </c>
      <c r="M119" s="5">
        <v>28253265471</v>
      </c>
      <c r="N119" s="5">
        <v>25380073054</v>
      </c>
      <c r="O119" s="5">
        <v>95057874214</v>
      </c>
      <c r="P119" s="5">
        <v>42904062939</v>
      </c>
      <c r="Q119" s="5">
        <v>101061130542</v>
      </c>
      <c r="R119" s="5">
        <v>41007648315</v>
      </c>
      <c r="S119" s="5">
        <v>88676171036</v>
      </c>
      <c r="T119" s="5">
        <v>120387273247</v>
      </c>
      <c r="U119" s="5">
        <v>22675510961</v>
      </c>
    </row>
    <row r="120" spans="3:21" ht="15.5" x14ac:dyDescent="0.35">
      <c r="C120" t="s">
        <v>1296</v>
      </c>
      <c r="N120" s="5">
        <v>28047400</v>
      </c>
      <c r="O120" s="5">
        <v>914836500</v>
      </c>
      <c r="P120" s="5">
        <v>989137100</v>
      </c>
      <c r="Q120" s="5">
        <v>4361456300</v>
      </c>
      <c r="R120" s="5">
        <v>15511054700</v>
      </c>
      <c r="S120" s="5">
        <v>16290460900</v>
      </c>
      <c r="T120" s="5">
        <v>55171109300</v>
      </c>
      <c r="U120" s="5">
        <v>14833016000</v>
      </c>
    </row>
    <row r="121" spans="3:21" ht="15.5" x14ac:dyDescent="0.35">
      <c r="C121" t="s">
        <v>143</v>
      </c>
      <c r="D121" s="5">
        <v>11033814877</v>
      </c>
      <c r="E121" s="5">
        <v>14820416772</v>
      </c>
      <c r="F121" s="5">
        <v>19230161563</v>
      </c>
      <c r="G121" s="5">
        <v>13177595524</v>
      </c>
      <c r="I121" s="5">
        <v>19230161563</v>
      </c>
      <c r="J121" s="5">
        <v>20658876389</v>
      </c>
      <c r="K121" s="5">
        <v>15005298243</v>
      </c>
      <c r="L121" s="5">
        <v>9263862395</v>
      </c>
      <c r="M121" s="5">
        <v>18565746993</v>
      </c>
      <c r="N121" s="5">
        <v>16438087823</v>
      </c>
      <c r="O121" s="5">
        <v>19745522066</v>
      </c>
      <c r="P121" s="5">
        <v>4162756463</v>
      </c>
      <c r="Q121" s="5">
        <v>10774506025</v>
      </c>
      <c r="R121" s="5">
        <v>3805909184</v>
      </c>
      <c r="S121" s="5">
        <v>5784152338</v>
      </c>
      <c r="T121" s="5">
        <v>4945713460</v>
      </c>
      <c r="U121" s="5">
        <v>2576328406</v>
      </c>
    </row>
    <row r="122" spans="3:21" ht="15.5" x14ac:dyDescent="0.35">
      <c r="C122" t="s">
        <v>144</v>
      </c>
      <c r="D122" s="5">
        <v>34101512919</v>
      </c>
      <c r="E122" s="5">
        <v>19002014782</v>
      </c>
      <c r="F122" s="5">
        <v>31509678313</v>
      </c>
      <c r="G122" s="5">
        <v>35064794121</v>
      </c>
      <c r="I122" s="5">
        <v>31509678313</v>
      </c>
      <c r="J122" s="5">
        <v>20228319747</v>
      </c>
      <c r="K122" s="5">
        <v>20831560224</v>
      </c>
      <c r="L122" s="5">
        <v>20061150473</v>
      </c>
      <c r="M122" s="5">
        <v>36775222645</v>
      </c>
      <c r="N122" s="5">
        <v>34008289730</v>
      </c>
      <c r="O122" s="5">
        <v>38274233494</v>
      </c>
      <c r="P122" s="5">
        <v>3471860775</v>
      </c>
      <c r="Q122" s="5">
        <v>10351834323</v>
      </c>
      <c r="R122" s="5">
        <v>8023968960</v>
      </c>
      <c r="S122" s="5">
        <v>6234956856</v>
      </c>
      <c r="T122" s="5">
        <v>5543041005</v>
      </c>
      <c r="U122" s="5">
        <v>4089362179</v>
      </c>
    </row>
    <row r="123" spans="3:21" ht="15.5" x14ac:dyDescent="0.35">
      <c r="C123" t="s">
        <v>352</v>
      </c>
      <c r="D123" s="5">
        <v>34101512919</v>
      </c>
      <c r="E123" s="5">
        <v>19002014782</v>
      </c>
      <c r="F123" s="5">
        <v>31509678313</v>
      </c>
      <c r="G123" s="5">
        <v>35064794121</v>
      </c>
      <c r="I123" s="5">
        <v>31509678313</v>
      </c>
      <c r="J123" s="5">
        <v>20228319747</v>
      </c>
      <c r="K123" s="5">
        <v>20831560224</v>
      </c>
      <c r="L123" s="5">
        <v>20061150473</v>
      </c>
      <c r="M123" s="5">
        <v>36775222645</v>
      </c>
      <c r="N123" s="5">
        <v>34008289730</v>
      </c>
      <c r="O123" s="5">
        <v>38274233494</v>
      </c>
      <c r="P123" s="5">
        <v>3471860775</v>
      </c>
      <c r="Q123" s="5">
        <v>10351834323</v>
      </c>
      <c r="R123" s="5">
        <v>8023968960</v>
      </c>
      <c r="S123" s="5">
        <v>6234956856</v>
      </c>
      <c r="T123" s="5">
        <v>5543041005</v>
      </c>
      <c r="U123" s="5">
        <v>4089362179</v>
      </c>
    </row>
    <row r="124" spans="3:21" ht="15.5" x14ac:dyDescent="0.35">
      <c r="C124" t="s">
        <v>141</v>
      </c>
      <c r="D124" s="5">
        <v>194146142961</v>
      </c>
      <c r="E124" s="5">
        <v>168506703225</v>
      </c>
      <c r="F124" s="5">
        <v>120271136966</v>
      </c>
      <c r="G124" s="5">
        <v>80887328193</v>
      </c>
      <c r="I124" s="5">
        <v>120271136966</v>
      </c>
      <c r="J124" s="5">
        <v>132540517515</v>
      </c>
      <c r="K124" s="5">
        <v>62381836346</v>
      </c>
      <c r="L124" s="5">
        <v>33323668079</v>
      </c>
      <c r="M124" s="5">
        <v>16125266211</v>
      </c>
      <c r="N124" s="5">
        <v>19980289238</v>
      </c>
      <c r="O124" s="5">
        <v>1262372694</v>
      </c>
      <c r="P124" s="5">
        <v>282136020</v>
      </c>
      <c r="Q124" s="5">
        <v>282558981</v>
      </c>
      <c r="R124" s="5">
        <v>4050032189</v>
      </c>
      <c r="S124" s="5">
        <v>56608034681</v>
      </c>
      <c r="T124" s="5">
        <v>990537894</v>
      </c>
      <c r="U124" s="5">
        <v>1160417066</v>
      </c>
    </row>
    <row r="125" spans="3:21" ht="15.5" x14ac:dyDescent="0.35">
      <c r="C125" t="s">
        <v>353</v>
      </c>
      <c r="D125" s="5">
        <v>194146142961</v>
      </c>
      <c r="E125" s="5">
        <v>168506703225</v>
      </c>
      <c r="F125" s="5">
        <v>120271136966</v>
      </c>
      <c r="G125" s="5">
        <v>80887328193</v>
      </c>
      <c r="I125" s="5">
        <v>120271136966</v>
      </c>
      <c r="J125" s="5">
        <v>132540517515</v>
      </c>
      <c r="K125" s="5">
        <v>62381836346</v>
      </c>
      <c r="L125" s="5">
        <v>33323668079</v>
      </c>
      <c r="M125" s="5">
        <v>16125266211</v>
      </c>
      <c r="N125" s="5">
        <v>19980289238</v>
      </c>
      <c r="O125" s="5">
        <v>1262372694</v>
      </c>
      <c r="P125" s="5">
        <v>282136020</v>
      </c>
      <c r="Q125" s="5">
        <v>282558981</v>
      </c>
      <c r="R125" s="5">
        <v>4050032189</v>
      </c>
      <c r="S125" s="5">
        <v>56608034681</v>
      </c>
      <c r="T125" s="5">
        <v>990537894</v>
      </c>
      <c r="U125" s="5">
        <v>1160417066</v>
      </c>
    </row>
    <row r="126" spans="3:21" ht="15.5" x14ac:dyDescent="0.35">
      <c r="C126" t="s">
        <v>434</v>
      </c>
      <c r="D126" s="5">
        <v>1351099578601</v>
      </c>
      <c r="E126" s="5">
        <v>1402997614988</v>
      </c>
      <c r="F126" s="5">
        <v>1380499322217</v>
      </c>
      <c r="G126" s="5">
        <v>1241877002975</v>
      </c>
      <c r="I126" s="5">
        <v>1380499322217</v>
      </c>
      <c r="J126" s="5">
        <v>1071264871358</v>
      </c>
      <c r="K126" s="5">
        <v>503828623170</v>
      </c>
      <c r="L126" s="5">
        <v>225574135752</v>
      </c>
      <c r="M126" s="5">
        <v>294691387484</v>
      </c>
      <c r="N126" s="5">
        <v>230881676424</v>
      </c>
      <c r="O126" s="5">
        <v>452633472529</v>
      </c>
    </row>
    <row r="127" spans="3:21" ht="15.5" x14ac:dyDescent="0.35">
      <c r="C127" t="s">
        <v>351</v>
      </c>
      <c r="D127" s="5">
        <v>127675220677</v>
      </c>
      <c r="E127" s="5">
        <v>159952045524</v>
      </c>
      <c r="F127" s="5">
        <v>229396158252</v>
      </c>
      <c r="I127" s="5">
        <v>229396158252</v>
      </c>
      <c r="J127" s="5">
        <v>408303865549</v>
      </c>
      <c r="O127" s="5">
        <v>210654704179</v>
      </c>
    </row>
    <row r="128" spans="3:21" ht="15.5" x14ac:dyDescent="0.35">
      <c r="C128" t="s">
        <v>302</v>
      </c>
      <c r="G128" s="5">
        <v>238678016046</v>
      </c>
      <c r="K128" s="5">
        <v>297468174885</v>
      </c>
      <c r="L128" s="5">
        <v>141175580222</v>
      </c>
      <c r="M128" s="5">
        <v>77447549611</v>
      </c>
      <c r="N128" s="5">
        <v>66979010812</v>
      </c>
    </row>
    <row r="129" spans="3:21" ht="15.5" x14ac:dyDescent="0.35">
      <c r="C129" t="s">
        <v>299</v>
      </c>
      <c r="D129" s="5">
        <v>197994306</v>
      </c>
      <c r="E129" s="5">
        <v>165685446</v>
      </c>
      <c r="F129" s="5">
        <v>71933495</v>
      </c>
      <c r="G129" s="5">
        <v>18403573663</v>
      </c>
      <c r="I129" s="5">
        <v>71933495</v>
      </c>
      <c r="J129" s="5">
        <v>23729181</v>
      </c>
      <c r="K129" s="5">
        <v>68667534884</v>
      </c>
      <c r="L129" s="5">
        <v>9854145398</v>
      </c>
      <c r="M129" s="5">
        <v>18260711590</v>
      </c>
      <c r="N129" s="5">
        <v>24540429783</v>
      </c>
    </row>
    <row r="130" spans="3:21" ht="15.5" x14ac:dyDescent="0.35">
      <c r="C130" t="s">
        <v>300</v>
      </c>
      <c r="D130" s="5">
        <v>2142532874682</v>
      </c>
      <c r="E130" s="5">
        <v>2755930875805</v>
      </c>
      <c r="F130" s="5">
        <v>3109672315144</v>
      </c>
      <c r="G130" s="5">
        <v>1310133197515</v>
      </c>
      <c r="I130" s="5">
        <v>3109672315144</v>
      </c>
      <c r="J130" s="5">
        <v>1961903000758</v>
      </c>
      <c r="K130" s="5">
        <v>875357004373</v>
      </c>
      <c r="L130" s="5">
        <v>531102271575</v>
      </c>
      <c r="M130" s="5">
        <v>260176297137</v>
      </c>
      <c r="N130" s="5">
        <v>281202700451</v>
      </c>
    </row>
    <row r="131" spans="3:21" ht="15.5" x14ac:dyDescent="0.35">
      <c r="C131" t="s">
        <v>2358</v>
      </c>
      <c r="D131" s="5">
        <v>876864270677</v>
      </c>
      <c r="E131" s="5">
        <v>1655130773754</v>
      </c>
      <c r="F131" s="5">
        <v>2000839470490</v>
      </c>
      <c r="G131" s="5">
        <v>728989632643</v>
      </c>
      <c r="I131" s="5">
        <v>2000839470490</v>
      </c>
      <c r="J131" s="5">
        <v>1278839345430</v>
      </c>
      <c r="K131" s="5">
        <v>468333712414</v>
      </c>
      <c r="L131" s="5">
        <v>327508358734</v>
      </c>
      <c r="M131" s="5">
        <v>134750426742</v>
      </c>
      <c r="N131" s="5">
        <v>143395487337</v>
      </c>
    </row>
    <row r="132" spans="3:21" ht="15.5" x14ac:dyDescent="0.35">
      <c r="C132" t="s">
        <v>2359</v>
      </c>
      <c r="D132" s="5">
        <v>1265668604005</v>
      </c>
      <c r="E132" s="5">
        <v>1100800102051</v>
      </c>
      <c r="F132" s="5">
        <v>1108832844654</v>
      </c>
      <c r="G132" s="5">
        <v>581143564872</v>
      </c>
      <c r="I132" s="5">
        <v>1108832844654</v>
      </c>
      <c r="J132" s="5">
        <v>683063655328</v>
      </c>
      <c r="K132" s="5">
        <v>407023291959</v>
      </c>
      <c r="L132" s="5">
        <v>203593912841</v>
      </c>
      <c r="M132" s="5">
        <v>125425870395</v>
      </c>
      <c r="N132" s="5">
        <v>137807213114</v>
      </c>
    </row>
    <row r="133" spans="3:21" ht="15.5" x14ac:dyDescent="0.35">
      <c r="C133" t="s">
        <v>301</v>
      </c>
      <c r="D133" s="5">
        <v>2142532874682</v>
      </c>
      <c r="E133" s="5">
        <v>2755930875805</v>
      </c>
      <c r="F133" s="5">
        <v>3109672315144</v>
      </c>
      <c r="G133" s="5">
        <v>1310133197515</v>
      </c>
      <c r="I133" s="5">
        <v>3109672315144</v>
      </c>
      <c r="J133" s="5">
        <v>1961903000758</v>
      </c>
      <c r="K133" s="5">
        <v>875357004373</v>
      </c>
      <c r="L133" s="5">
        <v>531102271575</v>
      </c>
      <c r="M133" s="5">
        <v>260176297137</v>
      </c>
      <c r="N133" s="5">
        <v>281202700451</v>
      </c>
    </row>
    <row r="134" spans="3:21" ht="15.5" x14ac:dyDescent="0.35">
      <c r="C134" t="s">
        <v>2336</v>
      </c>
      <c r="M134" s="5">
        <v>295914468227</v>
      </c>
      <c r="N134" s="5">
        <v>7538220471</v>
      </c>
      <c r="O134" s="5">
        <v>6524510048</v>
      </c>
    </row>
    <row r="135" spans="3:21" ht="15.5" x14ac:dyDescent="0.35">
      <c r="C135" t="s">
        <v>689</v>
      </c>
      <c r="D135" s="5">
        <v>26862096385</v>
      </c>
      <c r="E135" s="5">
        <v>24516951409</v>
      </c>
      <c r="F135" s="5">
        <v>23170187497</v>
      </c>
      <c r="G135" s="5">
        <v>22790493968</v>
      </c>
      <c r="I135" s="5">
        <v>23170187497</v>
      </c>
      <c r="J135" s="5">
        <v>17189213284</v>
      </c>
      <c r="K135" s="5">
        <v>11102477492</v>
      </c>
      <c r="L135" s="5">
        <v>9658770863</v>
      </c>
      <c r="M135" s="5">
        <v>7678292007</v>
      </c>
      <c r="N135" s="5">
        <v>5973527318</v>
      </c>
      <c r="O135" s="5">
        <v>6089372332</v>
      </c>
    </row>
    <row r="136" spans="3:21" ht="15.5" x14ac:dyDescent="0.35">
      <c r="C136" t="s">
        <v>159</v>
      </c>
      <c r="D136" s="5">
        <v>3980174007260</v>
      </c>
      <c r="E136" s="5">
        <v>4647921781617</v>
      </c>
      <c r="F136" s="5">
        <v>5001093228596</v>
      </c>
      <c r="G136" s="5">
        <v>3399610399260</v>
      </c>
      <c r="I136" s="5">
        <v>5001093228596</v>
      </c>
      <c r="J136" s="5">
        <v>3738468164962</v>
      </c>
      <c r="K136" s="5">
        <v>2511824482610</v>
      </c>
      <c r="L136" s="5">
        <v>1807058276810</v>
      </c>
      <c r="M136" s="5">
        <v>1544782520353</v>
      </c>
      <c r="N136" s="5">
        <v>1410822001957</v>
      </c>
      <c r="O136" s="5">
        <v>1474102968979</v>
      </c>
      <c r="P136" s="5">
        <v>68344030595</v>
      </c>
      <c r="Q136" s="5">
        <v>144416488480</v>
      </c>
      <c r="R136" s="5">
        <v>86232469735</v>
      </c>
      <c r="S136" s="5">
        <v>184943366429</v>
      </c>
      <c r="T136" s="5">
        <v>200431498260</v>
      </c>
      <c r="U136" s="5">
        <v>54758788350</v>
      </c>
    </row>
    <row r="137" spans="3:21" ht="15.5" x14ac:dyDescent="0.35">
      <c r="C137" t="s">
        <v>160</v>
      </c>
    </row>
    <row r="138" spans="3:21" ht="15.5" x14ac:dyDescent="0.35">
      <c r="C138" t="s">
        <v>161</v>
      </c>
      <c r="D138" s="5">
        <v>49420766200</v>
      </c>
      <c r="E138" s="5">
        <v>49420766200</v>
      </c>
      <c r="F138" s="5">
        <v>49420766200</v>
      </c>
      <c r="G138" s="5">
        <v>51549866200</v>
      </c>
      <c r="I138" s="5">
        <v>49420766200</v>
      </c>
      <c r="J138" s="5">
        <v>51549866200</v>
      </c>
      <c r="K138" s="5">
        <v>51549866200</v>
      </c>
      <c r="L138" s="5">
        <v>51549866200</v>
      </c>
      <c r="M138" s="5">
        <v>56222466200</v>
      </c>
      <c r="N138" s="5">
        <v>56222466200</v>
      </c>
      <c r="O138" s="5">
        <v>56222466200</v>
      </c>
      <c r="P138" s="5">
        <v>51401090000</v>
      </c>
      <c r="Q138" s="5">
        <v>51401090000</v>
      </c>
      <c r="R138" s="5">
        <v>51401090000</v>
      </c>
      <c r="S138" s="5">
        <v>51401090000</v>
      </c>
      <c r="T138" s="5">
        <v>51401090000</v>
      </c>
      <c r="U138" s="5">
        <v>43901090000</v>
      </c>
    </row>
    <row r="139" spans="3:21" ht="15.5" x14ac:dyDescent="0.35">
      <c r="C139" t="s">
        <v>162</v>
      </c>
      <c r="D139" s="5">
        <v>-188677403111</v>
      </c>
      <c r="E139" s="5">
        <v>-188677403111</v>
      </c>
      <c r="F139" s="5">
        <v>-188677403111</v>
      </c>
      <c r="G139" s="5">
        <v>43013344489</v>
      </c>
      <c r="I139" s="5">
        <v>-188677403111</v>
      </c>
      <c r="J139" s="5">
        <v>39024486889</v>
      </c>
      <c r="K139" s="5">
        <v>39024486889</v>
      </c>
      <c r="L139" s="5">
        <v>39893944246</v>
      </c>
      <c r="M139" s="5">
        <v>332959933485</v>
      </c>
      <c r="N139" s="5">
        <v>331664512250</v>
      </c>
      <c r="O139" s="5">
        <v>331614420750</v>
      </c>
      <c r="P139" s="5">
        <v>23046338950</v>
      </c>
      <c r="Q139" s="5">
        <v>23046338950</v>
      </c>
      <c r="R139" s="5">
        <v>23036338950</v>
      </c>
      <c r="S139" s="5">
        <v>22849344469</v>
      </c>
      <c r="T139" s="5">
        <v>22828934469</v>
      </c>
      <c r="U139" s="5">
        <v>-6494543031</v>
      </c>
    </row>
    <row r="140" spans="3:21" ht="15.5" x14ac:dyDescent="0.35">
      <c r="C140" t="s">
        <v>163</v>
      </c>
      <c r="D140" s="5">
        <v>1593570481514</v>
      </c>
      <c r="E140" s="5">
        <v>1596187554080</v>
      </c>
      <c r="F140" s="5">
        <v>1578222243639</v>
      </c>
      <c r="G140" s="5">
        <v>1520343528717</v>
      </c>
      <c r="I140" s="5">
        <v>1578222243639</v>
      </c>
      <c r="J140" s="5">
        <v>1538037229423</v>
      </c>
      <c r="K140" s="5">
        <v>1477008144829</v>
      </c>
      <c r="L140" s="5">
        <v>1422896356880</v>
      </c>
      <c r="M140" s="5">
        <v>867885538932</v>
      </c>
      <c r="N140" s="5">
        <v>721115529701</v>
      </c>
      <c r="O140" s="5">
        <v>628876960962</v>
      </c>
      <c r="P140" s="5">
        <v>506344927785</v>
      </c>
      <c r="Q140" s="5">
        <v>415224103760</v>
      </c>
      <c r="R140" s="5">
        <v>336103758140</v>
      </c>
      <c r="S140" s="5">
        <v>277211769238</v>
      </c>
      <c r="T140" s="5">
        <v>218019021432</v>
      </c>
      <c r="U140" s="5">
        <v>172134004562</v>
      </c>
    </row>
    <row r="141" spans="3:21" ht="15.5" x14ac:dyDescent="0.35">
      <c r="C141" t="s">
        <v>164</v>
      </c>
      <c r="D141" s="5">
        <v>500000000</v>
      </c>
      <c r="E141" s="5">
        <v>500000000</v>
      </c>
      <c r="F141" s="5">
        <v>500000000</v>
      </c>
      <c r="G141" s="5">
        <v>500000000</v>
      </c>
      <c r="I141" s="5">
        <v>500000000</v>
      </c>
      <c r="J141" s="5">
        <v>500000000</v>
      </c>
      <c r="K141" s="5">
        <v>500000000</v>
      </c>
      <c r="L141" s="5">
        <v>325000000</v>
      </c>
      <c r="M141" s="5">
        <v>325000000</v>
      </c>
      <c r="N141" s="5">
        <v>325000000</v>
      </c>
      <c r="O141" s="5">
        <v>325000000</v>
      </c>
      <c r="P141" s="5">
        <v>325000000</v>
      </c>
      <c r="Q141" s="5">
        <v>325000000</v>
      </c>
      <c r="R141" s="5">
        <v>325000000</v>
      </c>
      <c r="S141" s="5">
        <v>300000000</v>
      </c>
      <c r="T141" s="5">
        <v>300000000</v>
      </c>
      <c r="U141" s="5">
        <v>300000000</v>
      </c>
    </row>
    <row r="142" spans="3:21" ht="15.5" x14ac:dyDescent="0.35">
      <c r="C142" t="s">
        <v>165</v>
      </c>
      <c r="D142" s="5">
        <v>1593070481514</v>
      </c>
      <c r="E142" s="5">
        <v>1595687554080</v>
      </c>
      <c r="F142" s="5">
        <v>1577722243639</v>
      </c>
      <c r="G142" s="5">
        <v>1519843528717</v>
      </c>
      <c r="I142" s="5">
        <v>1577722243639</v>
      </c>
      <c r="J142" s="5">
        <v>1537537229423</v>
      </c>
      <c r="K142" s="5">
        <v>1476508144829</v>
      </c>
      <c r="L142" s="5">
        <v>1422571356880</v>
      </c>
      <c r="M142" s="5">
        <v>867560538932</v>
      </c>
      <c r="N142" s="5">
        <v>720790529701</v>
      </c>
      <c r="O142" s="5">
        <v>628551960962</v>
      </c>
      <c r="P142" s="5">
        <v>506019927785</v>
      </c>
      <c r="Q142" s="5">
        <v>414899103760</v>
      </c>
      <c r="R142" s="5">
        <v>335778758140</v>
      </c>
      <c r="S142" s="5">
        <v>276911769238</v>
      </c>
      <c r="T142" s="5">
        <v>217719021432</v>
      </c>
      <c r="U142" s="5">
        <v>171834004562</v>
      </c>
    </row>
    <row r="143" spans="3:21" ht="15.5" x14ac:dyDescent="0.35">
      <c r="C143" t="s">
        <v>166</v>
      </c>
      <c r="D143" s="5">
        <v>1593570481514</v>
      </c>
      <c r="E143" s="5">
        <v>1596187554080</v>
      </c>
      <c r="F143" s="5">
        <v>1578222243639</v>
      </c>
      <c r="G143" s="5">
        <v>1520343528717</v>
      </c>
      <c r="I143" s="5">
        <v>1578222243639</v>
      </c>
      <c r="J143" s="5">
        <v>1538037229423</v>
      </c>
      <c r="K143" s="5">
        <v>1477008144829</v>
      </c>
      <c r="L143" s="5">
        <v>1422896356880</v>
      </c>
      <c r="M143" s="5">
        <v>867885538932</v>
      </c>
      <c r="N143" s="5">
        <v>721115529701</v>
      </c>
      <c r="O143" s="5">
        <v>628876960962</v>
      </c>
      <c r="P143" s="5">
        <v>506344927785</v>
      </c>
      <c r="Q143" s="5">
        <v>415224103760</v>
      </c>
      <c r="R143" s="5">
        <v>336103758140</v>
      </c>
      <c r="S143" s="5">
        <v>277211769238</v>
      </c>
      <c r="T143" s="5">
        <v>218019021432</v>
      </c>
      <c r="U143" s="5">
        <v>172134004562</v>
      </c>
    </row>
    <row r="144" spans="3:21" ht="15.5" x14ac:dyDescent="0.35">
      <c r="C144" t="s">
        <v>167</v>
      </c>
      <c r="D144" s="5">
        <v>377623780331</v>
      </c>
      <c r="E144" s="5">
        <v>376235687892</v>
      </c>
      <c r="F144" s="5">
        <v>376019761764</v>
      </c>
      <c r="G144" s="5">
        <v>348788892304</v>
      </c>
      <c r="I144" s="5">
        <v>376019761764</v>
      </c>
      <c r="J144" s="5">
        <v>348205675467</v>
      </c>
      <c r="K144" s="5">
        <v>304803959862</v>
      </c>
      <c r="L144" s="5">
        <v>105153556875</v>
      </c>
      <c r="M144" s="5">
        <v>326586906753</v>
      </c>
      <c r="N144" s="5">
        <v>322581912014</v>
      </c>
      <c r="O144" s="5">
        <v>280247246467</v>
      </c>
      <c r="P144" s="5">
        <v>12369153858</v>
      </c>
      <c r="Q144" s="5">
        <v>16743805862</v>
      </c>
      <c r="R144" s="5">
        <v>17382134923</v>
      </c>
      <c r="S144" s="5">
        <v>15130379643</v>
      </c>
      <c r="T144" s="5">
        <v>16938917069</v>
      </c>
      <c r="U144" s="5">
        <v>15085367385</v>
      </c>
    </row>
    <row r="145" spans="2:21" ht="15.5" x14ac:dyDescent="0.35">
      <c r="C145" t="s">
        <v>10</v>
      </c>
      <c r="D145" s="5">
        <v>1852545466343</v>
      </c>
      <c r="E145" s="5">
        <v>1840104818159</v>
      </c>
      <c r="F145" s="5">
        <v>1820265267676</v>
      </c>
      <c r="G145" s="5">
        <v>1763578411818</v>
      </c>
      <c r="I145" s="5">
        <v>1820265267676</v>
      </c>
      <c r="J145" s="5">
        <v>1751704920314</v>
      </c>
      <c r="K145" s="5">
        <v>1650467490575</v>
      </c>
      <c r="L145" s="5">
        <v>1471686185714</v>
      </c>
      <c r="M145" s="5">
        <v>1419286496460</v>
      </c>
      <c r="N145" s="5">
        <v>1388085228229</v>
      </c>
      <c r="O145" s="5">
        <v>1221368944441</v>
      </c>
      <c r="P145" s="5">
        <v>600978283982</v>
      </c>
      <c r="Q145" s="5">
        <v>520825673153</v>
      </c>
      <c r="R145" s="5">
        <v>427471816531</v>
      </c>
      <c r="S145" s="5">
        <v>366141077868</v>
      </c>
      <c r="T145" s="5">
        <v>308736440644</v>
      </c>
      <c r="U145" s="5">
        <v>224260852325</v>
      </c>
    </row>
    <row r="146" spans="2:21" ht="15.5" x14ac:dyDescent="0.35">
      <c r="C146" t="s">
        <v>168</v>
      </c>
      <c r="D146" s="5">
        <v>5832719473603</v>
      </c>
      <c r="E146" s="5">
        <v>6488026599776</v>
      </c>
      <c r="F146" s="5">
        <v>6821358496272</v>
      </c>
      <c r="G146" s="5">
        <v>5163188811078</v>
      </c>
      <c r="I146" s="5">
        <v>6821358496272</v>
      </c>
      <c r="J146" s="5">
        <v>5490173085276</v>
      </c>
      <c r="K146" s="5">
        <v>4162291973185</v>
      </c>
      <c r="L146" s="5">
        <v>3278744462524</v>
      </c>
      <c r="M146" s="5">
        <v>2964069016813</v>
      </c>
      <c r="N146" s="5">
        <v>2798907230186</v>
      </c>
      <c r="O146" s="5">
        <v>2695471913420</v>
      </c>
      <c r="P146" s="5">
        <v>669322314577</v>
      </c>
      <c r="Q146" s="5">
        <v>665242161633</v>
      </c>
      <c r="R146" s="5">
        <v>513704286266</v>
      </c>
      <c r="S146" s="5">
        <v>551084444297</v>
      </c>
      <c r="T146" s="5">
        <v>509167938904</v>
      </c>
      <c r="U146" s="5">
        <v>279019640675</v>
      </c>
    </row>
    <row r="147" spans="2:21" ht="15.5" x14ac:dyDescent="0.35">
      <c r="C147" t="s">
        <v>169</v>
      </c>
      <c r="D147" s="5">
        <v>9884153240</v>
      </c>
      <c r="E147" s="5">
        <v>9884153240</v>
      </c>
      <c r="F147" s="5">
        <v>9884153240</v>
      </c>
      <c r="G147" s="5">
        <v>10309973240</v>
      </c>
      <c r="I147" s="5">
        <v>9884153240</v>
      </c>
      <c r="J147" s="5">
        <v>10309973240</v>
      </c>
      <c r="K147" s="5">
        <v>515498662</v>
      </c>
      <c r="L147" s="5">
        <v>515498662</v>
      </c>
      <c r="M147" s="5">
        <v>562224662</v>
      </c>
      <c r="N147" s="5">
        <v>562224662</v>
      </c>
      <c r="O147" s="5">
        <v>562224662</v>
      </c>
      <c r="P147" s="5">
        <v>514010900</v>
      </c>
      <c r="Q147" s="5">
        <v>514010900</v>
      </c>
      <c r="R147" s="5">
        <v>514010900</v>
      </c>
      <c r="S147" s="5">
        <v>514010900</v>
      </c>
      <c r="T147" s="5">
        <v>514010900</v>
      </c>
      <c r="U147" s="5">
        <v>439010900</v>
      </c>
    </row>
    <row r="149" spans="2:21" ht="15.5" x14ac:dyDescent="0.35">
      <c r="B149" t="s">
        <v>170</v>
      </c>
      <c r="C149" t="s">
        <v>171</v>
      </c>
      <c r="D149" s="5">
        <v>82375321967</v>
      </c>
      <c r="E149" s="5">
        <v>-48958742874</v>
      </c>
      <c r="F149" s="5">
        <v>138077552178</v>
      </c>
      <c r="G149" s="5">
        <v>-4605518946</v>
      </c>
      <c r="I149" s="5">
        <v>281830723696</v>
      </c>
      <c r="J149" s="5">
        <v>330039347380</v>
      </c>
      <c r="K149" s="5">
        <v>360022511769</v>
      </c>
      <c r="L149" s="5">
        <v>329415738998</v>
      </c>
      <c r="M149" s="5">
        <v>440875923274</v>
      </c>
      <c r="N149" s="5">
        <v>563848994485</v>
      </c>
      <c r="O149" s="5">
        <v>163324215769</v>
      </c>
      <c r="P149" s="5">
        <v>69540358226</v>
      </c>
      <c r="Q149" s="5">
        <v>74272619078</v>
      </c>
      <c r="R149" s="5">
        <v>46999718471</v>
      </c>
      <c r="S149" s="5">
        <v>52140091494</v>
      </c>
      <c r="T149" s="5">
        <v>52034686874</v>
      </c>
      <c r="U149" s="5">
        <v>60768708737</v>
      </c>
    </row>
    <row r="150" spans="2:21" ht="15.5" x14ac:dyDescent="0.35">
      <c r="C150" t="s">
        <v>544</v>
      </c>
      <c r="L150" s="5">
        <v>138426802797</v>
      </c>
      <c r="M150" s="5">
        <v>476045936950</v>
      </c>
      <c r="N150" s="5">
        <v>692043238632</v>
      </c>
      <c r="O150" s="5">
        <v>330586253521</v>
      </c>
      <c r="U150" s="5">
        <v>139284333201</v>
      </c>
    </row>
    <row r="151" spans="2:21" ht="15.5" x14ac:dyDescent="0.35">
      <c r="C151" t="s">
        <v>1267</v>
      </c>
      <c r="D151" s="5">
        <v>162930707659</v>
      </c>
      <c r="E151" s="5">
        <v>172257538015</v>
      </c>
      <c r="F151" s="5">
        <v>568422807982</v>
      </c>
      <c r="G151" s="5">
        <v>-264802536894</v>
      </c>
      <c r="I151" s="5">
        <v>568422807982</v>
      </c>
      <c r="J151" s="5">
        <v>492722018376</v>
      </c>
      <c r="K151" s="5">
        <v>437369599080</v>
      </c>
      <c r="L151" s="5">
        <v>357690651504</v>
      </c>
      <c r="M151" s="5">
        <v>200874460004</v>
      </c>
      <c r="N151" s="5">
        <v>161022204978</v>
      </c>
      <c r="O151" s="5">
        <v>160151108259</v>
      </c>
      <c r="S151" s="5">
        <v>510000000</v>
      </c>
    </row>
    <row r="152" spans="2:21" ht="15.5" x14ac:dyDescent="0.35">
      <c r="C152" t="s">
        <v>2360</v>
      </c>
      <c r="D152" s="5">
        <v>127288688681</v>
      </c>
      <c r="E152" s="5">
        <v>111709020707</v>
      </c>
      <c r="F152" s="5">
        <v>98246165561</v>
      </c>
      <c r="G152" s="5">
        <v>106878920755</v>
      </c>
      <c r="I152" s="5">
        <v>400213923963</v>
      </c>
      <c r="J152" s="5">
        <v>417381134144</v>
      </c>
      <c r="K152" s="5">
        <v>420738032502</v>
      </c>
      <c r="L152" s="5">
        <v>475981041604</v>
      </c>
      <c r="M152" s="5">
        <v>420145854788</v>
      </c>
      <c r="N152" s="5">
        <v>343996785738</v>
      </c>
      <c r="O152" s="5">
        <v>343774481686</v>
      </c>
      <c r="P152" s="5">
        <v>285713622889</v>
      </c>
      <c r="Q152" s="5">
        <v>258628767682</v>
      </c>
      <c r="R152" s="5">
        <v>218769608834</v>
      </c>
      <c r="S152" s="5">
        <v>197794128210</v>
      </c>
      <c r="T152" s="5">
        <v>104821833965</v>
      </c>
      <c r="U152" s="5">
        <v>79455558931</v>
      </c>
    </row>
    <row r="153" spans="2:21" ht="15.5" x14ac:dyDescent="0.35">
      <c r="C153" t="s">
        <v>1113</v>
      </c>
      <c r="M153" s="5">
        <v>72358878</v>
      </c>
      <c r="N153" s="5">
        <v>2010355299</v>
      </c>
      <c r="O153" s="5">
        <v>15753823229</v>
      </c>
      <c r="P153" s="5">
        <v>22141107170</v>
      </c>
      <c r="Q153" s="5">
        <v>24649888083</v>
      </c>
      <c r="R153" s="5">
        <v>17871672940</v>
      </c>
      <c r="S153" s="5">
        <v>22847992416</v>
      </c>
      <c r="T153" s="5">
        <v>23195090442</v>
      </c>
      <c r="U153" s="5">
        <v>39245524905</v>
      </c>
    </row>
    <row r="154" spans="2:21" ht="15.5" x14ac:dyDescent="0.35">
      <c r="C154" t="s">
        <v>2361</v>
      </c>
      <c r="T154" s="5">
        <v>574167035</v>
      </c>
      <c r="U154" s="5">
        <v>996852597</v>
      </c>
    </row>
    <row r="155" spans="2:21" ht="15.5" x14ac:dyDescent="0.35">
      <c r="C155" t="s">
        <v>502</v>
      </c>
      <c r="F155" s="5">
        <v>56214324330</v>
      </c>
      <c r="I155" s="5">
        <v>56214324330</v>
      </c>
      <c r="J155" s="5">
        <v>35710803165</v>
      </c>
      <c r="K155" s="5">
        <v>259205635759</v>
      </c>
      <c r="L155" s="5">
        <v>21117831559</v>
      </c>
      <c r="M155" s="5">
        <v>4819462755</v>
      </c>
    </row>
    <row r="156" spans="2:21" ht="15.5" x14ac:dyDescent="0.35">
      <c r="C156" t="s">
        <v>2362</v>
      </c>
      <c r="F156" s="5">
        <v>-395013831492</v>
      </c>
      <c r="G156" s="5">
        <v>395013831492</v>
      </c>
    </row>
    <row r="157" spans="2:21" ht="15.5" x14ac:dyDescent="0.35">
      <c r="C157" t="s">
        <v>117</v>
      </c>
    </row>
    <row r="158" spans="2:21" ht="15.5" x14ac:dyDescent="0.35">
      <c r="C158" t="s">
        <v>309</v>
      </c>
      <c r="D158" s="5">
        <v>813106697672</v>
      </c>
      <c r="E158" s="5">
        <v>693439246124</v>
      </c>
      <c r="F158" s="5">
        <v>938265375429</v>
      </c>
      <c r="G158" s="5">
        <v>-180555336501</v>
      </c>
      <c r="I158" s="5">
        <v>2257018577911</v>
      </c>
      <c r="J158" s="5">
        <v>1751689227681</v>
      </c>
      <c r="K158" s="5">
        <v>883946241255</v>
      </c>
      <c r="L158" s="5">
        <v>524344466898</v>
      </c>
      <c r="M158" s="5">
        <v>345842036107</v>
      </c>
      <c r="N158" s="5">
        <v>351596307267</v>
      </c>
      <c r="U158" s="5">
        <v>33686747629</v>
      </c>
    </row>
    <row r="159" spans="2:21" ht="15.5" x14ac:dyDescent="0.35">
      <c r="C159" t="s">
        <v>357</v>
      </c>
      <c r="F159" s="5">
        <v>-656619555125</v>
      </c>
      <c r="G159" s="5">
        <v>656619555125</v>
      </c>
      <c r="K159" s="5">
        <v>157322979946</v>
      </c>
      <c r="L159" s="5">
        <v>212996387359</v>
      </c>
      <c r="M159" s="5">
        <v>171750995411</v>
      </c>
      <c r="N159" s="5">
        <v>128120415281</v>
      </c>
      <c r="O159" s="5">
        <v>1730937875</v>
      </c>
      <c r="U159" s="5">
        <v>2713278317</v>
      </c>
    </row>
    <row r="160" spans="2:21" ht="15.5" x14ac:dyDescent="0.35">
      <c r="C160" t="s">
        <v>1198</v>
      </c>
      <c r="L160" s="5">
        <v>332832625</v>
      </c>
      <c r="M160" s="5">
        <v>1439244250</v>
      </c>
      <c r="N160" s="5">
        <v>1225002500</v>
      </c>
    </row>
    <row r="161" spans="3:21" ht="15.5" x14ac:dyDescent="0.35">
      <c r="C161" t="s">
        <v>1510</v>
      </c>
      <c r="U161" s="5">
        <v>-116931456252</v>
      </c>
    </row>
    <row r="162" spans="3:21" ht="15.5" x14ac:dyDescent="0.35">
      <c r="C162" t="s">
        <v>312</v>
      </c>
      <c r="D162" s="5">
        <v>-800064940004</v>
      </c>
      <c r="E162" s="5">
        <v>-751274417942</v>
      </c>
      <c r="F162" s="5">
        <v>-949314044957</v>
      </c>
      <c r="G162" s="5">
        <v>160741110629</v>
      </c>
      <c r="I162" s="5">
        <v>-2245578510223</v>
      </c>
      <c r="J162" s="5">
        <v>-1619642954749</v>
      </c>
      <c r="K162" s="5">
        <v>-652462180716</v>
      </c>
      <c r="L162" s="5">
        <v>-431854147201</v>
      </c>
      <c r="M162" s="5">
        <v>-274030562389</v>
      </c>
      <c r="N162" s="5">
        <v>-259271940338</v>
      </c>
      <c r="U162" s="5">
        <v>-965108568</v>
      </c>
    </row>
    <row r="163" spans="3:21" ht="15.5" x14ac:dyDescent="0.35">
      <c r="C163" t="s">
        <v>313</v>
      </c>
      <c r="F163" s="5">
        <v>698160415433</v>
      </c>
      <c r="G163" s="5">
        <v>-698160415433</v>
      </c>
      <c r="K163" s="5">
        <v>-306865515401</v>
      </c>
      <c r="L163" s="5">
        <v>-251459791150</v>
      </c>
      <c r="M163" s="5">
        <v>-248751278705</v>
      </c>
      <c r="N163" s="5">
        <v>-197471724890</v>
      </c>
      <c r="U163" s="5">
        <v>-15692166419</v>
      </c>
    </row>
    <row r="164" spans="3:21" ht="15.5" x14ac:dyDescent="0.35">
      <c r="C164" t="s">
        <v>2363</v>
      </c>
      <c r="F164" s="5">
        <v>-55526092753</v>
      </c>
      <c r="G164" s="5">
        <v>55526092753</v>
      </c>
    </row>
    <row r="165" spans="3:21" ht="15.5" x14ac:dyDescent="0.35">
      <c r="C165" t="s">
        <v>314</v>
      </c>
      <c r="K165" s="5">
        <v>87081195495</v>
      </c>
      <c r="L165" s="5">
        <v>53775277118</v>
      </c>
      <c r="M165" s="5">
        <v>28108505750</v>
      </c>
      <c r="N165" s="5">
        <v>18188442326</v>
      </c>
      <c r="U165" s="5">
        <v>-9845691414</v>
      </c>
    </row>
    <row r="166" spans="3:21" ht="15.5" x14ac:dyDescent="0.35">
      <c r="C166" t="s">
        <v>366</v>
      </c>
      <c r="F166" s="5">
        <v>-31018584715</v>
      </c>
      <c r="I166" s="5">
        <v>-31018584715</v>
      </c>
      <c r="J166" s="5">
        <v>-22336333195</v>
      </c>
    </row>
    <row r="167" spans="3:21" ht="15.5" x14ac:dyDescent="0.35">
      <c r="C167" t="s">
        <v>589</v>
      </c>
    </row>
    <row r="168" spans="3:21" ht="15.5" x14ac:dyDescent="0.35">
      <c r="C168" t="s">
        <v>2364</v>
      </c>
      <c r="P168" s="5">
        <v>-163110921914</v>
      </c>
      <c r="Q168" s="5">
        <v>-137702168687</v>
      </c>
      <c r="R168" s="5">
        <v>-118883318313</v>
      </c>
      <c r="S168" s="5">
        <v>-106890825499</v>
      </c>
      <c r="T168" s="5">
        <v>-40360773244</v>
      </c>
      <c r="U168" s="5">
        <v>-86832200356</v>
      </c>
    </row>
    <row r="169" spans="3:21" ht="15.5" x14ac:dyDescent="0.35">
      <c r="C169" t="s">
        <v>2365</v>
      </c>
      <c r="D169" s="5">
        <v>-220634570934</v>
      </c>
      <c r="E169" s="5">
        <v>-263957508305</v>
      </c>
      <c r="F169" s="5">
        <v>65842394050</v>
      </c>
      <c r="G169" s="5">
        <v>-225944651893</v>
      </c>
      <c r="I169" s="5">
        <v>-513040495035</v>
      </c>
      <c r="J169" s="5">
        <v>-527520326683</v>
      </c>
      <c r="K169" s="5">
        <v>-518212581727</v>
      </c>
      <c r="L169" s="5">
        <v>-573790468312</v>
      </c>
      <c r="M169" s="5">
        <v>-561852560839</v>
      </c>
      <c r="N169" s="5">
        <v>-524150033554</v>
      </c>
      <c r="O169" s="5">
        <v>-529382579222</v>
      </c>
      <c r="P169" s="5">
        <v>-47220857698</v>
      </c>
      <c r="Q169" s="5">
        <v>-53763670385</v>
      </c>
      <c r="R169" s="5">
        <v>-51517298549</v>
      </c>
      <c r="S169" s="5">
        <v>-47998271717</v>
      </c>
      <c r="T169" s="5">
        <v>-41363716831</v>
      </c>
      <c r="U169" s="5">
        <v>-44130358090</v>
      </c>
    </row>
    <row r="170" spans="3:21" ht="15.5" x14ac:dyDescent="0.35">
      <c r="C170" t="s">
        <v>779</v>
      </c>
      <c r="D170" s="5">
        <v>-220634570934</v>
      </c>
      <c r="E170" s="5">
        <v>-263957508305</v>
      </c>
      <c r="F170" s="5">
        <v>65842394050</v>
      </c>
      <c r="G170" s="5">
        <v>-225944651893</v>
      </c>
      <c r="I170" s="5">
        <v>-513040495035</v>
      </c>
      <c r="J170" s="5">
        <v>-527520326683</v>
      </c>
      <c r="K170" s="5">
        <v>-518212581727</v>
      </c>
      <c r="L170" s="5">
        <v>-573790468312</v>
      </c>
      <c r="M170" s="5">
        <v>-561852560839</v>
      </c>
      <c r="N170" s="5">
        <v>-524150033554</v>
      </c>
      <c r="O170" s="5">
        <v>-529382579222</v>
      </c>
      <c r="P170" s="5">
        <v>-210331779612</v>
      </c>
      <c r="Q170" s="5">
        <v>-191465839072</v>
      </c>
      <c r="R170" s="5">
        <v>-170400616862</v>
      </c>
      <c r="S170" s="5">
        <v>-154889097216</v>
      </c>
      <c r="T170" s="5">
        <v>-81724490075</v>
      </c>
      <c r="U170" s="5">
        <v>-130962558446</v>
      </c>
    </row>
    <row r="171" spans="3:21" ht="15.5" x14ac:dyDescent="0.35">
      <c r="C171" t="s">
        <v>179</v>
      </c>
      <c r="D171" s="5">
        <v>2387819129</v>
      </c>
      <c r="E171" s="5">
        <v>-10392798409</v>
      </c>
      <c r="F171" s="5">
        <v>-48399432509</v>
      </c>
      <c r="G171" s="5">
        <v>8013013307</v>
      </c>
      <c r="I171" s="5">
        <v>-41163955695</v>
      </c>
      <c r="J171" s="5">
        <v>-73131158491</v>
      </c>
      <c r="K171" s="5">
        <v>-43322839782</v>
      </c>
      <c r="L171" s="5">
        <v>-68095072289</v>
      </c>
      <c r="M171" s="5">
        <v>-46499616253</v>
      </c>
      <c r="N171" s="5">
        <v>-47258238707</v>
      </c>
      <c r="O171" s="5">
        <v>-42830826593</v>
      </c>
      <c r="P171" s="5">
        <v>-30047060717</v>
      </c>
      <c r="Q171" s="5">
        <v>-20046631192</v>
      </c>
      <c r="R171" s="5">
        <v>-21168690880</v>
      </c>
      <c r="S171" s="5">
        <v>-17702662331</v>
      </c>
      <c r="T171" s="5">
        <v>-8849522460</v>
      </c>
      <c r="U171" s="5">
        <v>-16455219198</v>
      </c>
    </row>
    <row r="172" spans="3:21" ht="15.5" x14ac:dyDescent="0.35">
      <c r="C172" t="s">
        <v>497</v>
      </c>
      <c r="D172" s="5">
        <v>-155393548</v>
      </c>
      <c r="E172" s="5">
        <v>-149814953</v>
      </c>
      <c r="F172" s="5">
        <v>-120605344124</v>
      </c>
      <c r="G172" s="5">
        <v>-5416249</v>
      </c>
      <c r="I172" s="5">
        <v>-121251950093</v>
      </c>
      <c r="J172" s="5">
        <v>-96155165202</v>
      </c>
      <c r="K172" s="5">
        <v>-93316972363</v>
      </c>
      <c r="L172" s="5">
        <v>-80852855005</v>
      </c>
      <c r="M172" s="5">
        <v>-51645122028</v>
      </c>
      <c r="N172" s="5">
        <v>-92340108923</v>
      </c>
      <c r="O172" s="5">
        <v>-102308992571</v>
      </c>
    </row>
    <row r="173" spans="3:21" ht="15.5" x14ac:dyDescent="0.35">
      <c r="C173" t="s">
        <v>602</v>
      </c>
    </row>
    <row r="174" spans="3:21" ht="15.5" x14ac:dyDescent="0.35">
      <c r="C174" t="s">
        <v>2366</v>
      </c>
      <c r="U174" s="5">
        <v>50724302056</v>
      </c>
    </row>
    <row r="175" spans="3:21" ht="15.5" x14ac:dyDescent="0.35">
      <c r="C175" t="s">
        <v>1305</v>
      </c>
      <c r="D175" s="5">
        <v>-12279077056</v>
      </c>
      <c r="E175" s="5">
        <v>1429451921</v>
      </c>
      <c r="F175" s="5">
        <v>17695405494</v>
      </c>
      <c r="G175" s="5">
        <v>-11209189235</v>
      </c>
      <c r="K175" s="5">
        <v>-24763919694</v>
      </c>
      <c r="L175" s="5">
        <v>-45485808564</v>
      </c>
      <c r="M175" s="5">
        <v>-33019316861</v>
      </c>
      <c r="N175" s="5">
        <v>-27366911946</v>
      </c>
      <c r="O175" s="5">
        <v>-19088222255</v>
      </c>
    </row>
    <row r="176" spans="3:21" ht="15.5" x14ac:dyDescent="0.35">
      <c r="C176" t="s">
        <v>158</v>
      </c>
    </row>
    <row r="177" spans="3:21" ht="15.5" x14ac:dyDescent="0.35">
      <c r="C177" t="s">
        <v>184</v>
      </c>
      <c r="D177" s="5">
        <v>-71795154194</v>
      </c>
      <c r="E177" s="5">
        <v>-34593843374</v>
      </c>
      <c r="F177" s="5">
        <v>123298345902</v>
      </c>
      <c r="G177" s="5">
        <v>-50990039277</v>
      </c>
      <c r="I177" s="5">
        <v>50715197285</v>
      </c>
      <c r="J177" s="5">
        <v>348132896613</v>
      </c>
      <c r="K177" s="5">
        <v>253600424771</v>
      </c>
      <c r="L177" s="5">
        <v>-631658233405</v>
      </c>
      <c r="M177" s="5">
        <v>-266143144622</v>
      </c>
      <c r="N177" s="5">
        <v>-545452707745</v>
      </c>
      <c r="O177" s="5">
        <v>183202423033</v>
      </c>
      <c r="P177" s="5">
        <v>-13204609339</v>
      </c>
      <c r="Q177" s="5">
        <v>-7968895381</v>
      </c>
      <c r="R177" s="5">
        <v>-42592227683</v>
      </c>
      <c r="S177" s="5">
        <v>45736416045</v>
      </c>
      <c r="T177" s="5">
        <v>29442952439</v>
      </c>
      <c r="U177" s="5">
        <v>-262177897164</v>
      </c>
    </row>
    <row r="178" spans="3:21" ht="15.5" x14ac:dyDescent="0.35">
      <c r="C178" t="s">
        <v>185</v>
      </c>
      <c r="D178" s="5">
        <v>-51413557899</v>
      </c>
      <c r="E178" s="5">
        <v>108117660039</v>
      </c>
      <c r="F178" s="5">
        <v>-219587742623</v>
      </c>
      <c r="G178" s="5">
        <v>-7603911227</v>
      </c>
      <c r="I178" s="5">
        <v>-293786224493</v>
      </c>
      <c r="J178" s="5">
        <v>-800861487189</v>
      </c>
      <c r="K178" s="5">
        <v>-983631221321</v>
      </c>
      <c r="L178" s="5">
        <v>904043998065</v>
      </c>
      <c r="M178" s="5">
        <v>-187241065484</v>
      </c>
      <c r="N178" s="5">
        <v>-44898926789</v>
      </c>
      <c r="O178" s="5">
        <v>-378283828563</v>
      </c>
      <c r="P178" s="5">
        <v>-49923026879</v>
      </c>
      <c r="Q178" s="5">
        <v>-57148701597</v>
      </c>
      <c r="R178" s="5">
        <v>-5010924327</v>
      </c>
      <c r="S178" s="5">
        <v>-128107874862</v>
      </c>
      <c r="T178" s="5">
        <v>-93921824839</v>
      </c>
      <c r="U178" s="5">
        <v>108407972957</v>
      </c>
    </row>
    <row r="179" spans="3:21" ht="15.5" x14ac:dyDescent="0.35">
      <c r="C179" t="s">
        <v>461</v>
      </c>
      <c r="U179" s="5">
        <v>147888484058</v>
      </c>
    </row>
    <row r="180" spans="3:21" ht="15.5" x14ac:dyDescent="0.35">
      <c r="C180" t="s">
        <v>2367</v>
      </c>
    </row>
    <row r="181" spans="3:21" ht="15.5" x14ac:dyDescent="0.35">
      <c r="C181" t="s">
        <v>323</v>
      </c>
      <c r="D181" s="5">
        <v>1350742174</v>
      </c>
      <c r="G181" s="5">
        <v>-19532753199</v>
      </c>
    </row>
    <row r="182" spans="3:21" ht="15.5" x14ac:dyDescent="0.35">
      <c r="C182" t="s">
        <v>744</v>
      </c>
      <c r="S182" s="5">
        <v>-6658007594</v>
      </c>
    </row>
    <row r="183" spans="3:21" ht="15.5" x14ac:dyDescent="0.35">
      <c r="C183" t="s">
        <v>400</v>
      </c>
    </row>
    <row r="184" spans="3:21" ht="15.5" x14ac:dyDescent="0.35">
      <c r="C184" t="s">
        <v>802</v>
      </c>
    </row>
    <row r="185" spans="3:21" ht="15.5" x14ac:dyDescent="0.35">
      <c r="C185" t="s">
        <v>1512</v>
      </c>
      <c r="F185" s="5">
        <v>-104701362351</v>
      </c>
      <c r="G185" s="5">
        <v>7189362351</v>
      </c>
      <c r="N185" s="5">
        <v>-90853562</v>
      </c>
      <c r="O185" s="5">
        <v>-314164767</v>
      </c>
    </row>
    <row r="186" spans="3:21" ht="15.5" x14ac:dyDescent="0.35">
      <c r="C186" t="s">
        <v>445</v>
      </c>
      <c r="J186" s="5">
        <v>133838000000</v>
      </c>
      <c r="K186" s="5">
        <v>37650000000</v>
      </c>
      <c r="L186" s="5">
        <v>500000000</v>
      </c>
      <c r="M186" s="5">
        <v>6826260661</v>
      </c>
      <c r="O186" s="5">
        <v>1650000000</v>
      </c>
    </row>
    <row r="187" spans="3:21" ht="15.5" x14ac:dyDescent="0.35">
      <c r="C187" t="s">
        <v>822</v>
      </c>
    </row>
    <row r="188" spans="3:21" ht="15.5" x14ac:dyDescent="0.35">
      <c r="C188" t="s">
        <v>189</v>
      </c>
      <c r="D188" s="5">
        <v>-39000190232</v>
      </c>
      <c r="E188" s="5">
        <v>-86077328822</v>
      </c>
      <c r="F188" s="5">
        <v>-304228454664</v>
      </c>
      <c r="G188" s="5">
        <v>-143534053436</v>
      </c>
      <c r="I188" s="5">
        <v>-737576544246</v>
      </c>
      <c r="J188" s="5">
        <v>-969945492395</v>
      </c>
      <c r="K188" s="5">
        <v>-547307035885</v>
      </c>
      <c r="L188" s="5">
        <v>-221360701429</v>
      </c>
      <c r="M188" s="5">
        <v>-107562816594</v>
      </c>
      <c r="N188" s="5">
        <v>-15504689012</v>
      </c>
      <c r="O188" s="5">
        <v>-25007807169</v>
      </c>
      <c r="P188" s="5">
        <v>-993628797</v>
      </c>
      <c r="Q188" s="5">
        <v>-430152000</v>
      </c>
      <c r="R188" s="5">
        <v>-836233146</v>
      </c>
      <c r="S188" s="5">
        <v>-1028060436</v>
      </c>
      <c r="T188" s="5">
        <v>-1765410413</v>
      </c>
      <c r="U188" s="5">
        <v>-4206603877</v>
      </c>
    </row>
    <row r="189" spans="3:21" ht="15.5" x14ac:dyDescent="0.35">
      <c r="C189" t="s">
        <v>539</v>
      </c>
      <c r="S189" s="5">
        <v>-30540000</v>
      </c>
    </row>
    <row r="190" spans="3:21" ht="15.5" x14ac:dyDescent="0.35">
      <c r="C190" t="s">
        <v>1941</v>
      </c>
      <c r="K190" s="5">
        <v>397836954644</v>
      </c>
      <c r="L190" s="5">
        <v>1024539233703</v>
      </c>
    </row>
    <row r="191" spans="3:21" ht="15.5" x14ac:dyDescent="0.35">
      <c r="C191" t="s">
        <v>2368</v>
      </c>
      <c r="F191" s="5">
        <v>1955417605</v>
      </c>
      <c r="I191" s="5">
        <v>1955417605</v>
      </c>
      <c r="J191" s="5">
        <v>1067622238</v>
      </c>
      <c r="L191" s="5">
        <v>-21226092210</v>
      </c>
    </row>
    <row r="192" spans="3:21" ht="15.5" x14ac:dyDescent="0.35">
      <c r="C192" t="s">
        <v>482</v>
      </c>
      <c r="F192" s="5">
        <v>4185434790</v>
      </c>
      <c r="I192" s="5">
        <v>4185434790</v>
      </c>
      <c r="M192" s="5">
        <v>77400000</v>
      </c>
      <c r="N192" s="5">
        <v>95840000</v>
      </c>
      <c r="O192" s="5">
        <v>177237220</v>
      </c>
    </row>
    <row r="193" spans="3:21" ht="15.5" x14ac:dyDescent="0.35">
      <c r="C193" t="s">
        <v>529</v>
      </c>
      <c r="F193" s="5">
        <v>65285751647</v>
      </c>
      <c r="G193" s="5">
        <v>-65285751647</v>
      </c>
      <c r="O193" s="5">
        <v>-18768384000</v>
      </c>
    </row>
    <row r="194" spans="3:21" ht="15.5" x14ac:dyDescent="0.35">
      <c r="C194" t="s">
        <v>2369</v>
      </c>
      <c r="P194" s="5">
        <v>-41357199406</v>
      </c>
      <c r="Q194" s="5">
        <v>-62834908000</v>
      </c>
    </row>
    <row r="195" spans="3:21" ht="15.5" x14ac:dyDescent="0.35">
      <c r="C195" t="s">
        <v>379</v>
      </c>
      <c r="D195" s="5">
        <v>-9466249579</v>
      </c>
      <c r="E195" s="5">
        <v>9466249579</v>
      </c>
      <c r="F195" s="5">
        <v>-38193308962</v>
      </c>
      <c r="G195" s="5">
        <v>38193308962</v>
      </c>
    </row>
    <row r="196" spans="3:21" ht="15.5" x14ac:dyDescent="0.35">
      <c r="C196" t="s">
        <v>215</v>
      </c>
      <c r="D196" s="5">
        <v>-71795154194</v>
      </c>
      <c r="E196" s="5">
        <v>-34593843374</v>
      </c>
      <c r="F196" s="5">
        <v>123298345902</v>
      </c>
      <c r="G196" s="5">
        <v>-50990039277</v>
      </c>
      <c r="I196" s="5">
        <v>50715197285</v>
      </c>
      <c r="J196" s="5">
        <v>348132896613</v>
      </c>
      <c r="K196" s="5">
        <v>253600424771</v>
      </c>
      <c r="L196" s="5">
        <v>-631658233405</v>
      </c>
      <c r="M196" s="5">
        <v>-266143144622</v>
      </c>
      <c r="N196" s="5">
        <v>-545452707745</v>
      </c>
      <c r="O196" s="5">
        <v>183202423033</v>
      </c>
      <c r="P196" s="5">
        <v>-13204609339</v>
      </c>
      <c r="Q196" s="5">
        <v>-7968895381</v>
      </c>
      <c r="R196" s="5">
        <v>-42592227683</v>
      </c>
      <c r="S196" s="5">
        <v>45736416045</v>
      </c>
      <c r="T196" s="5">
        <v>29442952439</v>
      </c>
      <c r="U196" s="5">
        <v>-262177897164</v>
      </c>
    </row>
    <row r="197" spans="3:21" ht="15.5" x14ac:dyDescent="0.35">
      <c r="C197" t="s">
        <v>2370</v>
      </c>
      <c r="D197" s="5">
        <v>-53466092812</v>
      </c>
      <c r="E197" s="5">
        <v>22498292771</v>
      </c>
      <c r="F197" s="5">
        <v>147251684512</v>
      </c>
      <c r="G197" s="5">
        <v>63906868087</v>
      </c>
      <c r="I197" s="5">
        <v>310943740876</v>
      </c>
      <c r="J197" s="5">
        <v>569723794384</v>
      </c>
      <c r="K197" s="5">
        <v>266772234085</v>
      </c>
      <c r="L197" s="5">
        <v>-1729356461</v>
      </c>
      <c r="M197" s="5">
        <v>65081974370</v>
      </c>
      <c r="N197" s="5">
        <v>-235115174522</v>
      </c>
      <c r="O197" s="5">
        <v>4712403152</v>
      </c>
      <c r="U197" s="5">
        <v>-42191429869</v>
      </c>
    </row>
    <row r="198" spans="3:21" ht="15.5" x14ac:dyDescent="0.35">
      <c r="C198" t="s">
        <v>723</v>
      </c>
      <c r="F198" s="5">
        <v>-1277364755</v>
      </c>
      <c r="G198" s="5">
        <v>1277364755</v>
      </c>
      <c r="O198" s="5">
        <v>313389458000</v>
      </c>
      <c r="T198" s="5">
        <v>36823477500</v>
      </c>
      <c r="U198" s="5">
        <v>21608000000</v>
      </c>
    </row>
    <row r="199" spans="3:21" ht="15.5" x14ac:dyDescent="0.35">
      <c r="C199" t="s">
        <v>2371</v>
      </c>
      <c r="F199" s="5">
        <v>165631462207</v>
      </c>
      <c r="G199" s="5">
        <v>-165631462207</v>
      </c>
    </row>
    <row r="200" spans="3:21" ht="15.5" x14ac:dyDescent="0.35">
      <c r="C200" t="s">
        <v>451</v>
      </c>
    </row>
    <row r="201" spans="3:21" ht="15.5" x14ac:dyDescent="0.35">
      <c r="C201" t="s">
        <v>604</v>
      </c>
    </row>
    <row r="202" spans="3:21" ht="15.5" x14ac:dyDescent="0.35">
      <c r="C202" t="s">
        <v>558</v>
      </c>
      <c r="D202" s="5">
        <v>114010228214</v>
      </c>
      <c r="E202" s="5">
        <v>-49084829882</v>
      </c>
      <c r="F202" s="5">
        <v>18980791666</v>
      </c>
      <c r="G202" s="5">
        <v>-1893532193</v>
      </c>
      <c r="M202" s="5">
        <v>290307776681</v>
      </c>
      <c r="N202" s="5">
        <v>1872277515</v>
      </c>
      <c r="O202" s="5">
        <v>4142729349</v>
      </c>
    </row>
    <row r="203" spans="3:21" ht="15.5" x14ac:dyDescent="0.35">
      <c r="C203" t="s">
        <v>2372</v>
      </c>
      <c r="F203" s="5">
        <v>-76897862651</v>
      </c>
      <c r="G203" s="5">
        <v>76897862651</v>
      </c>
    </row>
    <row r="204" spans="3:21" ht="15.5" x14ac:dyDescent="0.35">
      <c r="C204" t="s">
        <v>2373</v>
      </c>
    </row>
    <row r="205" spans="3:21" ht="15.5" x14ac:dyDescent="0.35">
      <c r="C205" t="s">
        <v>2374</v>
      </c>
      <c r="K205" s="5">
        <v>-1322000000</v>
      </c>
    </row>
    <row r="206" spans="3:21" ht="15.5" x14ac:dyDescent="0.35">
      <c r="C206" t="s">
        <v>762</v>
      </c>
      <c r="F206" s="5">
        <v>3653836000</v>
      </c>
      <c r="I206" s="5">
        <v>3653836000</v>
      </c>
      <c r="J206" s="5">
        <v>-3704536611</v>
      </c>
      <c r="K206" s="5">
        <v>-54639988070</v>
      </c>
      <c r="L206" s="5">
        <v>-72278747996</v>
      </c>
      <c r="M206" s="5">
        <v>-2595592244</v>
      </c>
      <c r="N206" s="5">
        <v>-858567092</v>
      </c>
      <c r="O206" s="5">
        <v>-257890770</v>
      </c>
    </row>
    <row r="207" spans="3:21" ht="15.5" x14ac:dyDescent="0.35">
      <c r="C207" t="s">
        <v>2375</v>
      </c>
      <c r="L207" s="5">
        <v>35000000000</v>
      </c>
      <c r="M207" s="5">
        <v>5849506666</v>
      </c>
    </row>
    <row r="208" spans="3:21" ht="15.5" x14ac:dyDescent="0.35">
      <c r="C208" t="s">
        <v>2376</v>
      </c>
    </row>
    <row r="209" spans="3:21" ht="15.5" x14ac:dyDescent="0.35">
      <c r="C209" t="s">
        <v>2377</v>
      </c>
      <c r="U209" s="5">
        <v>-200637810000</v>
      </c>
    </row>
    <row r="210" spans="3:21" ht="15.5" x14ac:dyDescent="0.35">
      <c r="C210" t="s">
        <v>1481</v>
      </c>
    </row>
    <row r="211" spans="3:21" ht="15.5" x14ac:dyDescent="0.35">
      <c r="C211" t="s">
        <v>2378</v>
      </c>
    </row>
    <row r="212" spans="3:21" ht="15.5" x14ac:dyDescent="0.35">
      <c r="C212" t="s">
        <v>2379</v>
      </c>
      <c r="F212" s="5">
        <v>-112679346936</v>
      </c>
      <c r="I212" s="5">
        <v>-112679346936</v>
      </c>
      <c r="J212" s="5">
        <v>-99335740062</v>
      </c>
      <c r="K212" s="5">
        <v>-53868605683</v>
      </c>
      <c r="L212" s="5">
        <v>-59797844792</v>
      </c>
    </row>
    <row r="213" spans="3:21" ht="15.5" x14ac:dyDescent="0.35">
      <c r="C213" t="s">
        <v>884</v>
      </c>
      <c r="F213" s="5">
        <v>129838178514</v>
      </c>
      <c r="G213" s="5">
        <v>-129838178514</v>
      </c>
      <c r="U213" s="5">
        <v>-38000000000</v>
      </c>
    </row>
    <row r="214" spans="3:21" ht="15.5" x14ac:dyDescent="0.35">
      <c r="C214" t="s">
        <v>2380</v>
      </c>
    </row>
    <row r="215" spans="3:21" ht="15.5" x14ac:dyDescent="0.35">
      <c r="C215" t="s">
        <v>1833</v>
      </c>
      <c r="L215" s="5">
        <v>-37090733717</v>
      </c>
    </row>
    <row r="216" spans="3:21" ht="15.5" x14ac:dyDescent="0.35">
      <c r="C216" t="s">
        <v>1252</v>
      </c>
      <c r="K216" s="5">
        <v>74829664322</v>
      </c>
      <c r="Q216" s="5">
        <v>-4820725883</v>
      </c>
      <c r="R216" s="5">
        <v>-45716518464</v>
      </c>
      <c r="S216" s="5">
        <v>56489210345</v>
      </c>
    </row>
    <row r="217" spans="3:21" ht="15.5" x14ac:dyDescent="0.35">
      <c r="C217" t="s">
        <v>2381</v>
      </c>
      <c r="Q217" s="5">
        <v>10292814315</v>
      </c>
      <c r="R217" s="5">
        <v>10292814315</v>
      </c>
    </row>
    <row r="218" spans="3:21" ht="15.5" x14ac:dyDescent="0.35">
      <c r="C218" t="s">
        <v>591</v>
      </c>
      <c r="P218" s="5">
        <v>45584259</v>
      </c>
    </row>
    <row r="219" spans="3:21" ht="15.5" x14ac:dyDescent="0.35">
      <c r="C219" t="s">
        <v>1822</v>
      </c>
      <c r="E219" s="5">
        <v>-6272456779</v>
      </c>
      <c r="F219" s="5">
        <v>-19387811432</v>
      </c>
      <c r="G219" s="5">
        <v>8960652540</v>
      </c>
      <c r="I219" s="5">
        <v>-19387811432</v>
      </c>
      <c r="J219" s="5">
        <v>-16129174576</v>
      </c>
      <c r="K219" s="5">
        <v>-16671625711</v>
      </c>
      <c r="L219" s="5">
        <v>-15004463141</v>
      </c>
      <c r="M219" s="5">
        <v>-14170773180</v>
      </c>
      <c r="N219" s="5">
        <v>-11201301973</v>
      </c>
      <c r="O219" s="5">
        <v>-16404124281</v>
      </c>
      <c r="P219" s="5">
        <v>-8395599638</v>
      </c>
      <c r="Q219" s="5">
        <v>-13440983813</v>
      </c>
      <c r="R219" s="5">
        <v>-7168523534</v>
      </c>
      <c r="S219" s="5">
        <v>-10752794300</v>
      </c>
      <c r="T219" s="5">
        <v>-7380525061</v>
      </c>
      <c r="U219" s="5">
        <v>-2900198790</v>
      </c>
    </row>
    <row r="220" spans="3:21" ht="15.5" x14ac:dyDescent="0.35">
      <c r="C220" t="s">
        <v>1949</v>
      </c>
      <c r="M220" s="5">
        <v>-396500000000</v>
      </c>
      <c r="N220" s="5">
        <v>-193500000000</v>
      </c>
    </row>
    <row r="221" spans="3:21" ht="15.5" x14ac:dyDescent="0.35">
      <c r="C221" t="s">
        <v>2350</v>
      </c>
      <c r="L221" s="5">
        <v>-1381433376</v>
      </c>
      <c r="N221" s="5">
        <v>-2737450000</v>
      </c>
    </row>
    <row r="222" spans="3:21" ht="15.5" x14ac:dyDescent="0.35">
      <c r="C222" t="s">
        <v>2082</v>
      </c>
      <c r="K222" s="5">
        <v>-16086800000</v>
      </c>
      <c r="L222" s="5">
        <v>-385861440000</v>
      </c>
      <c r="M222" s="5">
        <v>-128431620000</v>
      </c>
      <c r="P222" s="5">
        <v>-4854593960</v>
      </c>
    </row>
    <row r="223" spans="3:21" ht="15.5" x14ac:dyDescent="0.35">
      <c r="C223" t="s">
        <v>2382</v>
      </c>
      <c r="D223" s="5">
        <v>-132338889595</v>
      </c>
      <c r="E223" s="5">
        <v>-1735249485</v>
      </c>
      <c r="F223" s="5">
        <v>-188029545553</v>
      </c>
      <c r="G223" s="5">
        <v>95330385604</v>
      </c>
      <c r="I223" s="5">
        <v>-188029545553</v>
      </c>
      <c r="J223" s="5">
        <v>-138132249687</v>
      </c>
      <c r="K223" s="5">
        <v>-204618089931</v>
      </c>
      <c r="L223" s="5">
        <v>-114632045481</v>
      </c>
      <c r="M223" s="5">
        <v>-90806823292</v>
      </c>
      <c r="N223" s="5">
        <v>-106660756489</v>
      </c>
      <c r="O223" s="5">
        <v>-122380152417</v>
      </c>
      <c r="U223" s="5">
        <v>-56458505</v>
      </c>
    </row>
    <row r="224" spans="3:21" ht="15.5" x14ac:dyDescent="0.35">
      <c r="C224" t="s">
        <v>239</v>
      </c>
      <c r="D224" s="5">
        <v>-40833390126</v>
      </c>
      <c r="E224" s="5">
        <v>24565073791</v>
      </c>
      <c r="F224" s="5">
        <v>41788155457</v>
      </c>
      <c r="G224" s="5">
        <v>-63199469450</v>
      </c>
      <c r="I224" s="5">
        <v>38759696488</v>
      </c>
      <c r="J224" s="5">
        <v>-122689243196</v>
      </c>
      <c r="K224" s="5">
        <v>-370008284781</v>
      </c>
      <c r="L224" s="5">
        <v>601801503658</v>
      </c>
      <c r="M224" s="5">
        <v>-12508286832</v>
      </c>
      <c r="N224" s="5">
        <v>-26502640049</v>
      </c>
      <c r="O224" s="5">
        <v>-31757189761</v>
      </c>
      <c r="P224" s="5">
        <v>6412722008</v>
      </c>
      <c r="Q224" s="5">
        <v>9155022100</v>
      </c>
      <c r="R224" s="5">
        <v>-603433539</v>
      </c>
      <c r="S224" s="5">
        <v>-30231367323</v>
      </c>
      <c r="T224" s="5">
        <v>-12444185526</v>
      </c>
      <c r="U224" s="5">
        <v>-93001215470</v>
      </c>
    </row>
    <row r="225" spans="2:21" ht="15.5" x14ac:dyDescent="0.35">
      <c r="C225" t="s">
        <v>240</v>
      </c>
      <c r="E225" s="5">
        <v>247453301197</v>
      </c>
      <c r="F225" s="5">
        <v>95408669507</v>
      </c>
      <c r="I225" s="5">
        <v>221061548224</v>
      </c>
      <c r="J225" s="5">
        <v>361428478152</v>
      </c>
      <c r="K225" s="5">
        <v>728653387550</v>
      </c>
      <c r="L225" s="5">
        <v>126851883892</v>
      </c>
      <c r="M225" s="5">
        <v>139360170724</v>
      </c>
      <c r="N225" s="5">
        <v>165862810773</v>
      </c>
      <c r="O225" s="5">
        <v>171622184845</v>
      </c>
      <c r="P225" s="5">
        <v>49977891293</v>
      </c>
      <c r="Q225" s="5">
        <v>40822869193</v>
      </c>
      <c r="R225" s="5">
        <v>41432334332</v>
      </c>
      <c r="S225" s="5">
        <v>71663701655</v>
      </c>
      <c r="T225" s="5">
        <v>84107887181</v>
      </c>
      <c r="U225" s="5">
        <v>177109102651</v>
      </c>
    </row>
    <row r="226" spans="2:21" ht="15.5" x14ac:dyDescent="0.35">
      <c r="C226" t="s">
        <v>2383</v>
      </c>
      <c r="D226" s="5">
        <v>11724755836</v>
      </c>
      <c r="E226" s="5">
        <v>-391837236</v>
      </c>
      <c r="F226" s="5">
        <v>-11750315972</v>
      </c>
      <c r="G226" s="5">
        <v>-2961142756</v>
      </c>
      <c r="I226" s="5">
        <v>-12367943515</v>
      </c>
      <c r="J226" s="5">
        <v>-17677686732</v>
      </c>
      <c r="K226" s="5">
        <v>2783375383</v>
      </c>
    </row>
    <row r="227" spans="2:21" ht="15.5" x14ac:dyDescent="0.35">
      <c r="C227" t="s">
        <v>2384</v>
      </c>
      <c r="F227" s="5">
        <v>-14356156211</v>
      </c>
      <c r="G227" s="5">
        <v>3997835027</v>
      </c>
    </row>
    <row r="228" spans="2:21" ht="15.5" x14ac:dyDescent="0.35">
      <c r="C228" t="s">
        <v>580</v>
      </c>
      <c r="R228" s="5">
        <v>-6031600</v>
      </c>
    </row>
    <row r="229" spans="2:21" ht="15.5" x14ac:dyDescent="0.35">
      <c r="C229" t="s">
        <v>242</v>
      </c>
      <c r="D229" s="5">
        <v>-29108634290</v>
      </c>
      <c r="E229" s="5">
        <v>271626537752</v>
      </c>
      <c r="F229" s="5">
        <v>111090352781</v>
      </c>
      <c r="G229" s="5">
        <v>-62162777179</v>
      </c>
      <c r="I229" s="5">
        <v>247453301197</v>
      </c>
      <c r="J229" s="5">
        <v>221061548224</v>
      </c>
      <c r="K229" s="5">
        <v>361428478152</v>
      </c>
      <c r="L229" s="5">
        <v>728653387550</v>
      </c>
      <c r="M229" s="5">
        <v>126851883892</v>
      </c>
      <c r="N229" s="5">
        <v>139360170724</v>
      </c>
      <c r="O229" s="5">
        <v>139864995084</v>
      </c>
      <c r="P229" s="5">
        <v>56390613301</v>
      </c>
      <c r="Q229" s="5">
        <v>49977891293</v>
      </c>
      <c r="R229" s="5">
        <v>40822869193</v>
      </c>
      <c r="S229" s="5">
        <v>41432334332</v>
      </c>
      <c r="T229" s="5">
        <v>71663701655</v>
      </c>
      <c r="U229" s="5">
        <v>84107887181</v>
      </c>
    </row>
    <row r="231" spans="2:21" ht="15.5" x14ac:dyDescent="0.35">
      <c r="B231" t="s">
        <v>243</v>
      </c>
      <c r="C231" t="s">
        <v>12</v>
      </c>
      <c r="D231" s="5">
        <v>9880000000</v>
      </c>
      <c r="E231" s="5">
        <v>9880000000</v>
      </c>
      <c r="F231" s="5">
        <v>9880000000</v>
      </c>
      <c r="G231" s="5">
        <v>10310000000</v>
      </c>
      <c r="I231" s="5">
        <v>9880000000</v>
      </c>
      <c r="J231" s="5">
        <v>10310000000</v>
      </c>
      <c r="K231" s="5">
        <v>520000000</v>
      </c>
      <c r="L231" s="5">
        <v>520000000</v>
      </c>
      <c r="M231" s="5">
        <v>560000000</v>
      </c>
      <c r="N231" s="5">
        <v>560000000</v>
      </c>
      <c r="O231" s="5">
        <v>560000000</v>
      </c>
      <c r="P231" s="5">
        <v>510000000</v>
      </c>
      <c r="Q231" s="5">
        <v>510000000</v>
      </c>
      <c r="R231" s="5">
        <v>510000000</v>
      </c>
      <c r="S231" s="5">
        <v>510000000</v>
      </c>
      <c r="T231" s="5">
        <v>510000000</v>
      </c>
      <c r="U231" s="5">
        <v>440000000</v>
      </c>
    </row>
    <row r="232" spans="2:21" ht="15.5" x14ac:dyDescent="0.35">
      <c r="C232" t="s">
        <v>244</v>
      </c>
      <c r="D232" s="6">
        <v>2.52</v>
      </c>
      <c r="E232" s="6">
        <v>1.82</v>
      </c>
      <c r="F232" s="6">
        <v>3.76</v>
      </c>
      <c r="G232" s="6">
        <v>0.89</v>
      </c>
    </row>
    <row r="233" spans="2:21" ht="15.5" x14ac:dyDescent="0.35">
      <c r="C233" t="s">
        <v>245</v>
      </c>
      <c r="D233" s="6">
        <v>173.02</v>
      </c>
      <c r="E233" s="6">
        <v>253.85</v>
      </c>
      <c r="F233" s="6">
        <v>135.63999999999999</v>
      </c>
      <c r="G233" s="6">
        <v>617.98</v>
      </c>
    </row>
    <row r="234" spans="2:21" ht="15.5" x14ac:dyDescent="0.35">
      <c r="C234" t="s">
        <v>73</v>
      </c>
      <c r="D234" s="6">
        <v>3.5</v>
      </c>
      <c r="E234" s="6">
        <v>14.12</v>
      </c>
      <c r="F234" s="6">
        <v>15.07</v>
      </c>
      <c r="G234" s="6">
        <v>-11.95</v>
      </c>
    </row>
    <row r="235" spans="2:21" ht="15.5" x14ac:dyDescent="0.35">
      <c r="C235" t="s">
        <v>246</v>
      </c>
      <c r="D235" s="5">
        <v>95460000000</v>
      </c>
      <c r="E235" s="5">
        <v>90860000000</v>
      </c>
      <c r="F235" s="5">
        <v>63440000000</v>
      </c>
      <c r="G235" s="5">
        <v>114510000000</v>
      </c>
    </row>
    <row r="236" spans="2:21" ht="15.5" x14ac:dyDescent="0.35">
      <c r="C236" t="s">
        <v>247</v>
      </c>
      <c r="D236" s="6">
        <v>4.3E-3</v>
      </c>
      <c r="E236" s="6">
        <v>2.8000000000000004E-3</v>
      </c>
      <c r="F236" s="6">
        <v>5.4000000000000003E-3</v>
      </c>
      <c r="G236" s="6">
        <v>1.8E-3</v>
      </c>
    </row>
    <row r="237" spans="2:21" ht="15.5" x14ac:dyDescent="0.35">
      <c r="C237" t="s">
        <v>248</v>
      </c>
      <c r="D237" s="6">
        <v>1.6899999999999998E-2</v>
      </c>
      <c r="E237" s="6">
        <v>1.23E-2</v>
      </c>
      <c r="F237" s="6">
        <v>2.5699999999999997E-2</v>
      </c>
      <c r="G237" s="6">
        <v>6.5000000000000006E-3</v>
      </c>
    </row>
    <row r="238" spans="2:21" ht="15.5" x14ac:dyDescent="0.35">
      <c r="C238" t="s">
        <v>249</v>
      </c>
      <c r="D238" s="6">
        <v>6.4000000000000003E-3</v>
      </c>
      <c r="E238" s="6">
        <v>5.3E-3</v>
      </c>
      <c r="F238" s="6">
        <v>8.199999999999999E-3</v>
      </c>
      <c r="G238" s="6">
        <v>2.3E-3</v>
      </c>
    </row>
    <row r="239" spans="2:21" ht="15.5" x14ac:dyDescent="0.35">
      <c r="C239" t="s">
        <v>250</v>
      </c>
      <c r="D239" s="6">
        <v>1.24</v>
      </c>
      <c r="E239" s="6">
        <v>1.1000000000000001</v>
      </c>
      <c r="F239" s="6">
        <v>1.5</v>
      </c>
      <c r="G239" s="6">
        <v>0.41</v>
      </c>
    </row>
    <row r="240" spans="2:21" ht="15.5" x14ac:dyDescent="0.35">
      <c r="C240" t="s">
        <v>251</v>
      </c>
      <c r="D240" s="5">
        <v>1853000000000</v>
      </c>
      <c r="E240" s="5">
        <v>1840000000000</v>
      </c>
      <c r="F240" s="5">
        <v>1820000000000</v>
      </c>
      <c r="G240" s="5">
        <v>1764000000000</v>
      </c>
    </row>
    <row r="241" spans="3:21" ht="15.5" x14ac:dyDescent="0.35">
      <c r="C241" t="s">
        <v>252</v>
      </c>
      <c r="D241" s="6">
        <v>2.92</v>
      </c>
      <c r="E241" s="6">
        <v>3.12</v>
      </c>
      <c r="F241" s="6">
        <v>3.49</v>
      </c>
      <c r="G241" s="6">
        <v>4.01</v>
      </c>
    </row>
    <row r="242" spans="3:21" ht="15.5" x14ac:dyDescent="0.35">
      <c r="C242" t="s">
        <v>253</v>
      </c>
      <c r="D242" s="6">
        <v>149.22</v>
      </c>
      <c r="E242" s="6">
        <v>148.1</v>
      </c>
      <c r="F242" s="6">
        <v>146.12</v>
      </c>
      <c r="G242" s="6">
        <v>137.22999999999999</v>
      </c>
    </row>
    <row r="243" spans="3:21" ht="15.5" x14ac:dyDescent="0.35">
      <c r="C243" t="s">
        <v>254</v>
      </c>
      <c r="D243" s="6">
        <v>2.92</v>
      </c>
      <c r="E243" s="6">
        <v>3.12</v>
      </c>
      <c r="F243" s="6">
        <v>3.49</v>
      </c>
      <c r="G243" s="6">
        <v>4.01</v>
      </c>
    </row>
    <row r="244" spans="3:21" ht="15.5" x14ac:dyDescent="0.35">
      <c r="C244" t="s">
        <v>255</v>
      </c>
      <c r="D244" s="6">
        <v>149.22</v>
      </c>
      <c r="E244" s="6">
        <v>148.1</v>
      </c>
      <c r="F244" s="6">
        <v>146.12</v>
      </c>
      <c r="G244" s="6">
        <v>137.22999999999999</v>
      </c>
    </row>
    <row r="245" spans="3:21" ht="15.5" x14ac:dyDescent="0.35">
      <c r="C245" t="s">
        <v>256</v>
      </c>
    </row>
    <row r="246" spans="3:21" ht="15.5" x14ac:dyDescent="0.35">
      <c r="C246" t="s">
        <v>257</v>
      </c>
    </row>
    <row r="247" spans="3:21" ht="15.5" x14ac:dyDescent="0.35">
      <c r="C247" t="s">
        <v>258</v>
      </c>
      <c r="D247" s="5">
        <v>1475000000000</v>
      </c>
      <c r="E247" s="5">
        <v>1464000000000</v>
      </c>
      <c r="F247" s="5">
        <v>1444000000000</v>
      </c>
      <c r="G247" s="5">
        <v>1415000000000</v>
      </c>
    </row>
    <row r="248" spans="3:21" ht="15.5" x14ac:dyDescent="0.35">
      <c r="C248" t="s">
        <v>24</v>
      </c>
    </row>
    <row r="249" spans="3:21" ht="15.5" x14ac:dyDescent="0.35">
      <c r="C249" t="s">
        <v>21</v>
      </c>
    </row>
    <row r="250" spans="3:21" ht="15.5" x14ac:dyDescent="0.35">
      <c r="C250" t="s">
        <v>259</v>
      </c>
    </row>
    <row r="251" spans="3:21" ht="15.5" x14ac:dyDescent="0.35">
      <c r="C251" t="s">
        <v>260</v>
      </c>
      <c r="D251" s="5">
        <v>82000000000</v>
      </c>
      <c r="E251" s="5">
        <v>-49000000000</v>
      </c>
      <c r="F251" s="5">
        <v>138000000000</v>
      </c>
      <c r="G251" s="5">
        <v>-5000000000</v>
      </c>
    </row>
    <row r="252" spans="3:21" ht="15.5" x14ac:dyDescent="0.35">
      <c r="C252" t="s">
        <v>261</v>
      </c>
      <c r="D252" s="5">
        <v>-39000000000</v>
      </c>
      <c r="E252" s="5">
        <v>-86000000000</v>
      </c>
      <c r="F252" s="5">
        <v>-304000000000</v>
      </c>
      <c r="G252" s="5">
        <v>-144000000000</v>
      </c>
    </row>
    <row r="253" spans="3:21" ht="15.5" x14ac:dyDescent="0.35">
      <c r="C253" t="s">
        <v>13</v>
      </c>
      <c r="D253" s="5">
        <v>43000000000</v>
      </c>
      <c r="E253" s="5">
        <v>-135000000000</v>
      </c>
      <c r="F253" s="5">
        <v>-166000000000</v>
      </c>
      <c r="G253" s="5">
        <v>-148000000000</v>
      </c>
    </row>
    <row r="254" spans="3:21" ht="15.5" x14ac:dyDescent="0.35">
      <c r="C254" t="s">
        <v>16</v>
      </c>
      <c r="D254" s="6">
        <v>4.3899999999999997</v>
      </c>
      <c r="E254" s="6">
        <v>-13.66</v>
      </c>
      <c r="F254" s="6">
        <v>-16.809999999999999</v>
      </c>
      <c r="G254" s="6">
        <v>-14.37</v>
      </c>
    </row>
    <row r="255" spans="3:21" ht="15.5" x14ac:dyDescent="0.35">
      <c r="C255" t="s">
        <v>58</v>
      </c>
      <c r="I255" s="6">
        <v>13.64</v>
      </c>
      <c r="J255" s="6">
        <v>14.1</v>
      </c>
      <c r="K255" s="6">
        <v>220.69</v>
      </c>
      <c r="L255" s="6">
        <v>1164.3599999999999</v>
      </c>
      <c r="M255" s="6">
        <v>225.81</v>
      </c>
      <c r="N255" s="6">
        <v>167.5</v>
      </c>
      <c r="O255" s="6">
        <v>217.57</v>
      </c>
      <c r="P255" s="6">
        <v>171.56</v>
      </c>
      <c r="Q255" s="6">
        <v>155.44999999999999</v>
      </c>
      <c r="R255" s="6">
        <v>114.73</v>
      </c>
      <c r="S255" s="6">
        <v>97.02</v>
      </c>
      <c r="T255" s="6">
        <v>91.29</v>
      </c>
      <c r="U255" s="6">
        <v>61.75</v>
      </c>
    </row>
    <row r="256" spans="3:21" ht="15.5" x14ac:dyDescent="0.35">
      <c r="C256" t="s">
        <v>72</v>
      </c>
      <c r="I256" s="6">
        <v>37.39</v>
      </c>
      <c r="J256" s="6">
        <v>41.13</v>
      </c>
      <c r="K256" s="6">
        <v>46.67</v>
      </c>
      <c r="L256" s="6">
        <v>9.32</v>
      </c>
      <c r="M256" s="6">
        <v>29.23</v>
      </c>
      <c r="N256" s="6">
        <v>59.7</v>
      </c>
      <c r="O256" s="6">
        <v>45.96</v>
      </c>
      <c r="P256" s="6">
        <v>37.89</v>
      </c>
      <c r="Q256" s="6">
        <v>38.6</v>
      </c>
      <c r="R256" s="6">
        <v>30.51</v>
      </c>
      <c r="S256" s="6">
        <v>34.53</v>
      </c>
      <c r="T256" s="6">
        <v>14.24</v>
      </c>
      <c r="U256" s="5">
        <v>0</v>
      </c>
    </row>
    <row r="257" spans="3:21" ht="15.5" x14ac:dyDescent="0.35">
      <c r="C257" t="s">
        <v>75</v>
      </c>
      <c r="I257" s="6">
        <v>4.07</v>
      </c>
      <c r="J257" s="6">
        <v>5.25</v>
      </c>
      <c r="K257" s="6">
        <v>5.47</v>
      </c>
      <c r="L257" s="6">
        <v>6.67</v>
      </c>
      <c r="M257" s="6">
        <v>3.9</v>
      </c>
      <c r="N257" s="6">
        <v>6.3</v>
      </c>
      <c r="O257" s="6">
        <v>5.98</v>
      </c>
      <c r="P257" s="6">
        <v>11.14</v>
      </c>
      <c r="Q257" s="6">
        <v>10.26</v>
      </c>
      <c r="R257" s="6">
        <v>7.35</v>
      </c>
      <c r="S257" s="6">
        <v>7.64</v>
      </c>
      <c r="T257" s="6">
        <v>4.2300000000000004</v>
      </c>
      <c r="U257" s="5">
        <v>0</v>
      </c>
    </row>
    <row r="258" spans="3:21" ht="15.5" x14ac:dyDescent="0.35">
      <c r="C258" t="s">
        <v>262</v>
      </c>
      <c r="I258" s="5">
        <v>414850000000</v>
      </c>
      <c r="J258" s="5">
        <v>433620000000</v>
      </c>
      <c r="K258" s="5">
        <v>341250000000</v>
      </c>
      <c r="L258" s="5">
        <v>271940000000</v>
      </c>
      <c r="M258" s="5">
        <v>298930000000</v>
      </c>
      <c r="N258" s="5">
        <v>295790000000</v>
      </c>
      <c r="O258" s="5">
        <v>421920000000</v>
      </c>
      <c r="P258" s="5">
        <v>148190000000</v>
      </c>
    </row>
    <row r="259" spans="3:21" ht="15.5" x14ac:dyDescent="0.35">
      <c r="C259" t="s">
        <v>263</v>
      </c>
      <c r="I259" s="6">
        <v>1.9799999999999998E-2</v>
      </c>
      <c r="J259" s="6">
        <v>2.6499999999999999E-2</v>
      </c>
      <c r="K259" s="6">
        <v>2.7300000000000001E-2</v>
      </c>
      <c r="L259" s="6">
        <v>0.18309999999999998</v>
      </c>
      <c r="M259" s="6">
        <v>4.2800000000000005E-2</v>
      </c>
      <c r="N259" s="6">
        <v>3.3599999999999998E-2</v>
      </c>
      <c r="O259" s="6">
        <v>4.5400000000000003E-2</v>
      </c>
      <c r="P259" s="6">
        <v>0.13170000000000001</v>
      </c>
      <c r="Q259" s="6">
        <v>0.1201</v>
      </c>
      <c r="R259" s="6">
        <v>0.1148</v>
      </c>
      <c r="S259" s="6">
        <v>9.0500000000000011E-2</v>
      </c>
      <c r="T259" s="6">
        <v>9.2200000000000004E-2</v>
      </c>
      <c r="U259" s="6">
        <v>9.7200000000000009E-2</v>
      </c>
    </row>
    <row r="260" spans="3:21" ht="15.5" x14ac:dyDescent="0.35">
      <c r="C260" t="s">
        <v>264</v>
      </c>
      <c r="I260" s="6">
        <v>9.3299999999999994E-2</v>
      </c>
      <c r="J260" s="6">
        <v>0.1036</v>
      </c>
      <c r="K260" s="6">
        <v>8.4499999999999992E-2</v>
      </c>
      <c r="L260" s="6">
        <v>0.43920000000000003</v>
      </c>
      <c r="M260" s="6">
        <v>0.1162</v>
      </c>
      <c r="N260" s="6">
        <v>8.8399999999999992E-2</v>
      </c>
      <c r="O260" s="6">
        <v>0.13</v>
      </c>
      <c r="P260" s="6">
        <v>0.14980000000000002</v>
      </c>
      <c r="Q260" s="6">
        <v>0.1585</v>
      </c>
      <c r="R260" s="6">
        <v>0.14380000000000001</v>
      </c>
      <c r="S260" s="6">
        <v>0.1421</v>
      </c>
      <c r="T260" s="6">
        <v>0.16079999999999997</v>
      </c>
      <c r="U260" s="6">
        <v>0.12960000000000002</v>
      </c>
    </row>
    <row r="261" spans="3:21" ht="15.5" x14ac:dyDescent="0.35">
      <c r="C261" t="s">
        <v>265</v>
      </c>
      <c r="I261" s="6">
        <v>3.1300000000000001E-2</v>
      </c>
      <c r="J261" s="6">
        <v>4.6699999999999998E-2</v>
      </c>
      <c r="K261" s="6">
        <v>0.05</v>
      </c>
      <c r="L261" s="6">
        <v>4.6600000000000003E-2</v>
      </c>
      <c r="M261" s="6">
        <v>7.2900000000000006E-2</v>
      </c>
      <c r="N261" s="6">
        <v>5.9699999999999996E-2</v>
      </c>
      <c r="O261" s="6">
        <v>0.21030000000000001</v>
      </c>
      <c r="P261" s="6">
        <v>0.14499999999999999</v>
      </c>
      <c r="Q261" s="6">
        <v>0.16589999999999999</v>
      </c>
      <c r="R261" s="6">
        <v>0.1389</v>
      </c>
      <c r="S261" s="6">
        <v>0.1195</v>
      </c>
      <c r="T261" s="6">
        <v>0.12390000000000001</v>
      </c>
      <c r="U261" s="6">
        <v>0.308</v>
      </c>
    </row>
    <row r="262" spans="3:21" ht="15.5" x14ac:dyDescent="0.35">
      <c r="C262" t="s">
        <v>266</v>
      </c>
      <c r="I262" s="6">
        <v>1.58</v>
      </c>
      <c r="J262" s="6">
        <v>2.36</v>
      </c>
      <c r="K262" s="6">
        <v>1.97</v>
      </c>
      <c r="L262" s="6">
        <v>2.12</v>
      </c>
      <c r="M262" s="6">
        <v>2.38</v>
      </c>
      <c r="N262" s="6">
        <v>1.39</v>
      </c>
    </row>
    <row r="263" spans="3:21" ht="15.5" x14ac:dyDescent="0.35">
      <c r="C263" t="s">
        <v>69</v>
      </c>
      <c r="I263" s="6">
        <v>3.49</v>
      </c>
      <c r="J263" s="6">
        <v>4.26</v>
      </c>
      <c r="K263" s="6">
        <v>3.95</v>
      </c>
      <c r="L263" s="6">
        <v>4.09</v>
      </c>
      <c r="M263" s="6">
        <v>3.4</v>
      </c>
      <c r="N263" s="6">
        <v>5.28</v>
      </c>
      <c r="O263" s="6">
        <v>5.97</v>
      </c>
      <c r="P263" s="6">
        <v>5.68</v>
      </c>
      <c r="Q263" s="6">
        <v>6.12</v>
      </c>
      <c r="R263" s="6">
        <v>4.3899999999999997</v>
      </c>
      <c r="S263" s="6">
        <v>4.91</v>
      </c>
      <c r="T263" s="6">
        <v>2.29</v>
      </c>
      <c r="U263" s="5">
        <v>0</v>
      </c>
    </row>
    <row r="264" spans="3:21" ht="15.5" x14ac:dyDescent="0.35">
      <c r="C264" t="s">
        <v>66</v>
      </c>
      <c r="I264" s="6">
        <v>146.12</v>
      </c>
      <c r="J264" s="6">
        <v>136.13</v>
      </c>
      <c r="K264" s="6">
        <v>2610.41</v>
      </c>
      <c r="L264" s="6">
        <v>2650.89</v>
      </c>
      <c r="M264" s="6">
        <v>1943.53</v>
      </c>
      <c r="N264" s="6">
        <v>1895.16</v>
      </c>
      <c r="O264" s="6">
        <v>1673.92</v>
      </c>
      <c r="P264" s="6">
        <v>1145.1300000000001</v>
      </c>
      <c r="Q264" s="6">
        <v>980.68</v>
      </c>
      <c r="R264" s="6">
        <v>797.82</v>
      </c>
      <c r="S264" s="6">
        <v>682.89</v>
      </c>
      <c r="T264" s="6">
        <v>567.69000000000005</v>
      </c>
      <c r="U264" s="6">
        <v>476.47</v>
      </c>
    </row>
    <row r="265" spans="3:21" ht="15.5" x14ac:dyDescent="0.35">
      <c r="C265" t="s">
        <v>267</v>
      </c>
      <c r="I265" s="6">
        <v>3.49</v>
      </c>
      <c r="J265" s="6">
        <v>4.26</v>
      </c>
      <c r="K265" s="6">
        <v>3.95</v>
      </c>
      <c r="L265" s="6">
        <v>4.09</v>
      </c>
      <c r="M265" s="6">
        <v>3.4</v>
      </c>
      <c r="N265" s="6">
        <v>5.28</v>
      </c>
      <c r="O265" s="6">
        <v>5.97</v>
      </c>
      <c r="P265" s="6">
        <v>5.68</v>
      </c>
      <c r="Q265" s="6">
        <v>6.12</v>
      </c>
      <c r="R265" s="6">
        <v>4.3899999999999997</v>
      </c>
      <c r="S265" s="6">
        <v>4.91</v>
      </c>
      <c r="T265" s="6">
        <v>2.29</v>
      </c>
      <c r="U265" s="5">
        <v>0</v>
      </c>
    </row>
    <row r="266" spans="3:21" ht="15.5" x14ac:dyDescent="0.35">
      <c r="C266" t="s">
        <v>268</v>
      </c>
      <c r="I266" s="6">
        <v>146.12</v>
      </c>
      <c r="J266" s="6">
        <v>136.13</v>
      </c>
      <c r="K266" s="6">
        <v>2610.41</v>
      </c>
      <c r="L266" s="6">
        <v>2650.89</v>
      </c>
      <c r="M266" s="6">
        <v>1943.53</v>
      </c>
      <c r="N266" s="6">
        <v>1895.16</v>
      </c>
      <c r="O266" s="6">
        <v>1673.92</v>
      </c>
      <c r="P266" s="6">
        <v>1145.1300000000001</v>
      </c>
      <c r="Q266" s="6">
        <v>980.68</v>
      </c>
      <c r="R266" s="6">
        <v>797.82</v>
      </c>
      <c r="S266" s="6">
        <v>682.89</v>
      </c>
      <c r="T266" s="6">
        <v>567.69000000000005</v>
      </c>
      <c r="U266" s="6">
        <v>476.47</v>
      </c>
    </row>
    <row r="267" spans="3:21" ht="15.5" x14ac:dyDescent="0.35">
      <c r="C267" t="s">
        <v>269</v>
      </c>
    </row>
    <row r="268" spans="3:21" ht="15.5" x14ac:dyDescent="0.35">
      <c r="C268" t="s">
        <v>270</v>
      </c>
    </row>
    <row r="269" spans="3:21" ht="15.5" x14ac:dyDescent="0.35">
      <c r="C269" t="s">
        <v>26</v>
      </c>
    </row>
    <row r="270" spans="3:21" ht="15.5" x14ac:dyDescent="0.35">
      <c r="C270" t="s">
        <v>23</v>
      </c>
    </row>
    <row r="271" spans="3:21" ht="15.5" x14ac:dyDescent="0.35">
      <c r="C271" t="s">
        <v>271</v>
      </c>
    </row>
    <row r="272" spans="3:21" ht="15.5" x14ac:dyDescent="0.35">
      <c r="C272" t="s">
        <v>272</v>
      </c>
      <c r="I272" s="5">
        <v>282000000000</v>
      </c>
      <c r="J272" s="5">
        <v>330000000000</v>
      </c>
      <c r="K272" s="5">
        <v>360000000000</v>
      </c>
      <c r="L272" s="5">
        <v>329000000000</v>
      </c>
      <c r="M272" s="5">
        <v>441000000000</v>
      </c>
      <c r="N272" s="5">
        <v>564000000000</v>
      </c>
      <c r="O272" s="5">
        <v>163000000000</v>
      </c>
      <c r="P272" s="5">
        <v>70000000000</v>
      </c>
      <c r="Q272" s="5">
        <v>74000000000</v>
      </c>
      <c r="R272" s="5">
        <v>47000000000</v>
      </c>
      <c r="S272" s="5">
        <v>52000000000</v>
      </c>
      <c r="T272" s="5">
        <v>52000000000</v>
      </c>
      <c r="U272" s="5">
        <v>61000000000</v>
      </c>
    </row>
    <row r="273" spans="3:21" ht="15.5" x14ac:dyDescent="0.35">
      <c r="C273" t="s">
        <v>273</v>
      </c>
      <c r="I273" s="5">
        <v>-738000000000</v>
      </c>
      <c r="J273" s="5">
        <v>-970000000000</v>
      </c>
      <c r="K273" s="5">
        <v>-547000000000</v>
      </c>
      <c r="L273" s="5">
        <v>-221000000000</v>
      </c>
      <c r="M273" s="5">
        <v>-108000000000</v>
      </c>
      <c r="N273" s="5">
        <v>-16000000000</v>
      </c>
      <c r="O273" s="5">
        <v>-25000000000</v>
      </c>
      <c r="P273" s="5">
        <v>-1000000000</v>
      </c>
      <c r="Q273" s="5">
        <v>0</v>
      </c>
      <c r="R273" s="5">
        <v>-1000000000</v>
      </c>
      <c r="S273" s="5">
        <v>-1000000000</v>
      </c>
      <c r="T273" s="5">
        <v>-2000000000</v>
      </c>
      <c r="U273" s="5">
        <v>-4000000000</v>
      </c>
    </row>
    <row r="274" spans="3:21" ht="15.5" x14ac:dyDescent="0.35">
      <c r="C274" t="s">
        <v>15</v>
      </c>
      <c r="I274" s="5">
        <v>-456000000000</v>
      </c>
      <c r="J274" s="5">
        <v>-640000000000</v>
      </c>
      <c r="K274" s="5">
        <v>-187000000000</v>
      </c>
      <c r="L274" s="5">
        <v>108000000000</v>
      </c>
      <c r="M274" s="5">
        <v>333000000000</v>
      </c>
      <c r="N274" s="5">
        <v>548000000000</v>
      </c>
      <c r="O274" s="5">
        <v>138000000000</v>
      </c>
      <c r="P274" s="5">
        <v>69000000000</v>
      </c>
      <c r="Q274" s="5">
        <v>74000000000</v>
      </c>
      <c r="R274" s="5">
        <v>46000000000</v>
      </c>
      <c r="S274" s="5">
        <v>51000000000</v>
      </c>
      <c r="T274" s="5">
        <v>50000000000</v>
      </c>
      <c r="U274" s="5">
        <v>57000000000</v>
      </c>
    </row>
    <row r="275" spans="3:21" ht="15.5" x14ac:dyDescent="0.35">
      <c r="C275" t="s">
        <v>17</v>
      </c>
      <c r="I275" s="6">
        <v>-46.11</v>
      </c>
      <c r="J275" s="6">
        <v>-62.07</v>
      </c>
      <c r="K275" s="6">
        <v>-363.31</v>
      </c>
      <c r="L275" s="6">
        <v>209.61</v>
      </c>
      <c r="M275" s="6">
        <v>592.85</v>
      </c>
      <c r="N275" s="6">
        <v>975.31</v>
      </c>
      <c r="O275" s="6">
        <v>246.02</v>
      </c>
      <c r="P275" s="6">
        <v>133.36000000000001</v>
      </c>
      <c r="Q275" s="6">
        <v>143.66</v>
      </c>
      <c r="R275" s="6">
        <v>89.81</v>
      </c>
      <c r="S275" s="6">
        <v>99.44</v>
      </c>
      <c r="T275" s="6">
        <v>97.8</v>
      </c>
      <c r="U275" s="6">
        <v>128.84</v>
      </c>
    </row>
  </sheetData>
  <pageMargins left="0.7" right="0.7" top="0.75" bottom="0.75" header="0.3" footer="0.3"/>
  <ignoredErrors>
    <ignoredError sqref="A1:U276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2386</v>
      </c>
      <c r="D2" s="2" vm="609">
        <f ca="1">IFERROR(_xlfn.STOCKHISTORY("XIDX:" &amp; $C$1, D3, , 0, 0, 1), "Libur")</f>
        <v>4420</v>
      </c>
      <c r="E2" s="2" vm="610">
        <f ca="1">IFERROR(_xlfn.STOCKHISTORY("XIDX:" &amp; $C$1, E3, , 0, 0, 1), "Libur")</f>
        <v>4510</v>
      </c>
      <c r="H2" s="2" vm="610">
        <f ca="1">IFERROR(INDEX(D2:G2,COUNT(D2:G2)),"")</f>
        <v>4510</v>
      </c>
      <c r="I2" s="2" vm="611">
        <f t="shared" ref="I2:Z2" ca="1" si="0">IFERROR(_xlfn.STOCKHISTORY("XIDX:" &amp; $C$1, I1, , 0, 0, 1), "Libur")</f>
        <v>4600</v>
      </c>
      <c r="J2" s="2" vm="612">
        <f t="shared" ca="1" si="0"/>
        <v>5800</v>
      </c>
      <c r="K2" s="2" vm="12">
        <f t="shared" ca="1" si="0"/>
        <v>6000</v>
      </c>
      <c r="L2" s="2" vm="11">
        <f t="shared" ca="1" si="0"/>
        <v>8275</v>
      </c>
      <c r="M2" s="2" vm="613">
        <f t="shared" ca="1" si="0"/>
        <v>12325</v>
      </c>
      <c r="N2" s="2" vm="214">
        <f t="shared" ca="1" si="0"/>
        <v>5200</v>
      </c>
      <c r="O2" s="2" t="str">
        <f t="shared" ca="1" si="0"/>
        <v>Libur</v>
      </c>
      <c r="P2" s="2" t="str">
        <f t="shared" ca="1" si="0"/>
        <v>Libur</v>
      </c>
      <c r="Q2" s="2" vm="614">
        <f t="shared" ca="1" si="0"/>
        <v>7375</v>
      </c>
      <c r="R2" s="2" vm="615">
        <f t="shared" ca="1" si="0"/>
        <v>6675</v>
      </c>
      <c r="S2" s="2" t="str">
        <f t="shared" ca="1" si="0"/>
        <v>Libur</v>
      </c>
      <c r="T2" s="2" vm="616">
        <f t="shared" ca="1" si="0"/>
        <v>5000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45898706</v>
      </c>
      <c r="E4" s="2">
        <f>IFERROR(INDEX(E51:E500,MATCH($C$4,$C$51:$C$500,0)),"")</f>
        <v>37146621</v>
      </c>
      <c r="H4" s="2">
        <f>IFERROR(SUM(D4:G4)*(4/MAX(1,COUNT(D4:G4))),"")</f>
        <v>166090654</v>
      </c>
      <c r="I4" s="2">
        <f t="shared" ref="I4:Z4" si="1">IFERROR(INDEX(I51:I500,MATCH($C$4,$C$51:$C$500,0)),"")</f>
        <v>124279595</v>
      </c>
      <c r="J4" s="2">
        <f t="shared" si="1"/>
        <v>230915213</v>
      </c>
      <c r="K4" s="2">
        <f t="shared" si="1"/>
        <v>251962129</v>
      </c>
      <c r="L4" s="2">
        <f t="shared" si="1"/>
        <v>335234244</v>
      </c>
      <c r="M4" s="2">
        <f t="shared" si="1"/>
        <v>259766696</v>
      </c>
      <c r="N4" s="2">
        <f t="shared" si="1"/>
        <v>168492294</v>
      </c>
      <c r="O4" s="2">
        <f t="shared" si="1"/>
        <v>245619303</v>
      </c>
      <c r="P4" s="2">
        <f t="shared" si="1"/>
        <v>264440260</v>
      </c>
      <c r="Q4" s="2">
        <f t="shared" si="1"/>
        <v>241782757</v>
      </c>
      <c r="R4" s="2">
        <f t="shared" si="1"/>
        <v>220298959</v>
      </c>
      <c r="S4" s="2">
        <f t="shared" si="1"/>
        <v>207866547</v>
      </c>
      <c r="T4" s="2">
        <f t="shared" si="1"/>
        <v>207717046</v>
      </c>
      <c r="U4" s="2">
        <f t="shared" si="1"/>
        <v>200167829</v>
      </c>
      <c r="V4" s="2">
        <f t="shared" si="1"/>
        <v>174136178</v>
      </c>
      <c r="W4" s="2">
        <f t="shared" si="1"/>
        <v>1900212056000</v>
      </c>
      <c r="X4" s="2">
        <f t="shared" si="1"/>
        <v>1805359612000</v>
      </c>
      <c r="Y4" s="2">
        <f t="shared" si="1"/>
        <v>1500639310000</v>
      </c>
      <c r="Z4" s="2">
        <f t="shared" si="1"/>
        <v>1637886215000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2522276</v>
      </c>
      <c r="E5" s="2">
        <f>IFERROR(INDEX(E51:E500,MATCH($C$5,$C$51:$C$500,0)),"")</f>
        <v>4271077</v>
      </c>
      <c r="H5" s="2">
        <f>IFERROR(SUM(D5:G5)*(4/MAX(1,COUNT(D5:G5))),"")</f>
        <v>13586706</v>
      </c>
      <c r="I5" s="2">
        <f t="shared" ref="I5:Z5" si="2">IFERROR(INDEX(I51:I500,MATCH($C$5,$C$51:$C$500,0)),"")</f>
        <v>-1483739</v>
      </c>
      <c r="J5" s="2">
        <f t="shared" si="2"/>
        <v>12232876</v>
      </c>
      <c r="K5" s="2">
        <f t="shared" si="2"/>
        <v>15378025</v>
      </c>
      <c r="L5" s="2">
        <f t="shared" si="2"/>
        <v>27532331</v>
      </c>
      <c r="M5" s="2">
        <f t="shared" si="2"/>
        <v>22105463</v>
      </c>
      <c r="N5" s="2">
        <f t="shared" si="2"/>
        <v>-4098379</v>
      </c>
      <c r="O5" s="2">
        <f t="shared" si="2"/>
        <v>15628043</v>
      </c>
      <c r="P5" s="2">
        <f t="shared" si="2"/>
        <v>23185145</v>
      </c>
      <c r="Q5" s="2">
        <f t="shared" si="2"/>
        <v>25040005</v>
      </c>
      <c r="R5" s="2">
        <f t="shared" si="2"/>
        <v>19312760</v>
      </c>
      <c r="S5" s="2">
        <f t="shared" si="2"/>
        <v>9066447</v>
      </c>
      <c r="T5" s="2">
        <f t="shared" si="2"/>
        <v>14540454</v>
      </c>
      <c r="U5" s="2">
        <f t="shared" si="2"/>
        <v>2526568</v>
      </c>
      <c r="V5" s="2">
        <f t="shared" si="2"/>
        <v>18055308</v>
      </c>
      <c r="W5" s="2">
        <f t="shared" si="2"/>
        <v>57328364000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224262453</v>
      </c>
      <c r="E6" s="2">
        <f>IFERROR(INDEX(E51:E500,MATCH($C$6,$C$51:$C$500,0)),"")</f>
        <v>227397903</v>
      </c>
      <c r="H6" s="2">
        <f>IFERROR(INDEX(D6:G6,COUNT(D6:G6)),"")</f>
        <v>227397903</v>
      </c>
      <c r="I6" s="2">
        <f t="shared" ref="I6:Z6" si="3">IFERROR(INDEX(I51:I500,MATCH($C$6,$C$51:$C$500,0)),"")</f>
        <v>223199732</v>
      </c>
      <c r="J6" s="2">
        <f t="shared" si="3"/>
        <v>226016555</v>
      </c>
      <c r="K6" s="2">
        <f t="shared" si="3"/>
        <v>226024451</v>
      </c>
      <c r="L6" s="2">
        <f t="shared" si="3"/>
        <v>222478868</v>
      </c>
      <c r="M6" s="2">
        <f t="shared" si="3"/>
        <v>209829234</v>
      </c>
      <c r="N6" s="2">
        <f t="shared" si="3"/>
        <v>208522087</v>
      </c>
      <c r="O6" s="2">
        <f t="shared" si="3"/>
        <v>220661583</v>
      </c>
      <c r="P6" s="2">
        <f t="shared" si="3"/>
        <v>220361888</v>
      </c>
      <c r="Q6" s="2">
        <f t="shared" si="3"/>
        <v>217069354</v>
      </c>
      <c r="R6" s="2">
        <f t="shared" si="3"/>
        <v>197744650</v>
      </c>
      <c r="S6" s="2">
        <f t="shared" si="3"/>
        <v>182933781</v>
      </c>
      <c r="T6" s="2">
        <f t="shared" si="3"/>
        <v>178650710</v>
      </c>
      <c r="U6" s="2">
        <f t="shared" si="3"/>
        <v>162861249</v>
      </c>
      <c r="V6" s="2">
        <f t="shared" si="3"/>
        <v>169623187</v>
      </c>
      <c r="W6" s="2">
        <f t="shared" si="3"/>
        <v>1201725440000</v>
      </c>
      <c r="X6" s="2">
        <f t="shared" si="3"/>
        <v>1208877015000</v>
      </c>
      <c r="Y6" s="2">
        <f t="shared" si="3"/>
        <v>1124758129000</v>
      </c>
      <c r="Z6" s="2">
        <f t="shared" si="3"/>
        <v>1192585414000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0.45</v>
      </c>
      <c r="E7" s="3">
        <f>IFERROR(INDEX(E51:E500,MATCH($C$7,$C$51:$C$500,0))/1000000000,"")</f>
        <v>0.45</v>
      </c>
      <c r="H7" s="3">
        <f>IFERROR(INDEX(D7:G7,COUNT(D7:G7)),"")</f>
        <v>0.45</v>
      </c>
      <c r="I7" s="3">
        <f t="shared" ref="I7:Z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0.45</v>
      </c>
      <c r="O7" s="3">
        <f t="shared" si="4"/>
        <v>0.45</v>
      </c>
      <c r="P7" s="3">
        <f t="shared" si="4"/>
        <v>0.45</v>
      </c>
      <c r="Q7" s="3">
        <f t="shared" si="4"/>
        <v>0.45</v>
      </c>
      <c r="R7" s="3">
        <f t="shared" si="4"/>
        <v>0.45</v>
      </c>
      <c r="S7" s="3">
        <f t="shared" si="4"/>
        <v>0.45</v>
      </c>
      <c r="T7" s="3">
        <f t="shared" si="4"/>
        <v>0.45</v>
      </c>
      <c r="U7" s="3">
        <f t="shared" si="4"/>
        <v>0.45</v>
      </c>
      <c r="V7" s="3">
        <f t="shared" si="4"/>
        <v>0.45</v>
      </c>
      <c r="W7" s="3">
        <f t="shared" si="4"/>
        <v>0.45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-125000000000</v>
      </c>
      <c r="E8" s="2">
        <f>IFERROR(INDEX(E51:E500,MATCH("Free cash flow (Quarter)",$C$51:$C$500,0)),"")</f>
        <v>241000000000</v>
      </c>
      <c r="H8" s="2">
        <f>IFERROR(INDEX(D8:G8,COUNT(D8:G8)),"")</f>
        <v>241000000000</v>
      </c>
      <c r="I8" s="2">
        <f t="shared" ref="I8:Z8" si="5">IFERROR(INDEX(I51:I500,MATCH($C$8,$C$51:$C$500,0)),"")</f>
        <v>201000000000</v>
      </c>
      <c r="J8" s="2">
        <f t="shared" si="5"/>
        <v>279000000000</v>
      </c>
      <c r="K8" s="2">
        <f t="shared" si="5"/>
        <v>768000000000</v>
      </c>
      <c r="L8" s="2">
        <f t="shared" si="5"/>
        <v>629000000000</v>
      </c>
      <c r="M8" s="2">
        <f t="shared" si="5"/>
        <v>108000000000</v>
      </c>
      <c r="N8" s="2">
        <f t="shared" si="5"/>
        <v>27000000000</v>
      </c>
      <c r="O8" s="2">
        <f t="shared" si="5"/>
        <v>463000000000</v>
      </c>
      <c r="P8" s="2">
        <f t="shared" si="5"/>
        <v>484000000000</v>
      </c>
      <c r="Q8" s="2">
        <f t="shared" si="5"/>
        <v>130000000000</v>
      </c>
      <c r="R8" s="2">
        <f t="shared" si="5"/>
        <v>555000000000</v>
      </c>
      <c r="S8" s="2">
        <f t="shared" si="5"/>
        <v>270000000000</v>
      </c>
      <c r="T8" s="2">
        <f t="shared" si="5"/>
        <v>-475000000000</v>
      </c>
      <c r="U8" s="2">
        <f t="shared" si="5"/>
        <v>-74000000000</v>
      </c>
      <c r="V8" s="2">
        <f t="shared" si="5"/>
        <v>16000000000</v>
      </c>
      <c r="W8" s="2">
        <f t="shared" si="5"/>
        <v>-87000000000</v>
      </c>
      <c r="X8" s="2">
        <f t="shared" si="5"/>
        <v>-77000000000</v>
      </c>
      <c r="Y8" s="2">
        <f t="shared" si="5"/>
        <v>136000000000</v>
      </c>
      <c r="Z8" s="2">
        <f t="shared" si="5"/>
        <v>110000000000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-276.91000000000003</v>
      </c>
      <c r="E9" s="3">
        <f>IFERROR(INDEX(E51:E500,MATCH("Free cash flow per share (Quarter)",$C$51:$C$500,0)),"")</f>
        <v>535.1</v>
      </c>
      <c r="H9" s="3">
        <f>IFERROR(INDEX(D9:G9,COUNT(D9:G9)),"")</f>
        <v>535.1</v>
      </c>
      <c r="I9" s="3">
        <f t="shared" ref="I9:Z9" si="6">IFERROR(INDEX(I51:I500,MATCH($C$9,$C$51:$C$500,0)),"")</f>
        <v>447.15</v>
      </c>
      <c r="J9" s="3">
        <f t="shared" si="6"/>
        <v>620.19000000000005</v>
      </c>
      <c r="K9" s="3">
        <f t="shared" si="6"/>
        <v>1706.19</v>
      </c>
      <c r="L9" s="3">
        <f t="shared" si="6"/>
        <v>1398.85</v>
      </c>
      <c r="M9" s="3">
        <f t="shared" si="6"/>
        <v>241.05</v>
      </c>
      <c r="N9" s="3">
        <f t="shared" si="6"/>
        <v>60.62</v>
      </c>
      <c r="O9" s="3">
        <f t="shared" si="6"/>
        <v>1029.53</v>
      </c>
      <c r="P9" s="3">
        <f t="shared" si="6"/>
        <v>1075.73</v>
      </c>
      <c r="Q9" s="3">
        <f t="shared" si="6"/>
        <v>289.77999999999997</v>
      </c>
      <c r="R9" s="3">
        <f t="shared" si="6"/>
        <v>1234.1099999999999</v>
      </c>
      <c r="S9" s="3">
        <f t="shared" si="6"/>
        <v>600.92999999999995</v>
      </c>
      <c r="T9" s="3">
        <f t="shared" si="6"/>
        <v>-1054.92</v>
      </c>
      <c r="U9" s="3">
        <f t="shared" si="6"/>
        <v>-163.38</v>
      </c>
      <c r="V9" s="3">
        <f t="shared" si="6"/>
        <v>35.99</v>
      </c>
      <c r="W9" s="3">
        <f t="shared" si="6"/>
        <v>-193.29</v>
      </c>
      <c r="X9" s="3">
        <f t="shared" si="6"/>
        <v>-171.18</v>
      </c>
      <c r="Y9" s="3">
        <f t="shared" si="6"/>
        <v>301.16000000000003</v>
      </c>
      <c r="Z9" s="3">
        <f t="shared" si="6"/>
        <v>244.78</v>
      </c>
    </row>
    <row r="10" spans="1:26" ht="15.5" x14ac:dyDescent="0.35">
      <c r="C10" t="s">
        <v>18</v>
      </c>
      <c r="D10" s="3">
        <f ca="1">IFERROR(IF(D9=0,"",D2/D9),"")</f>
        <v>-15.961864865840885</v>
      </c>
      <c r="E10" s="3">
        <f ca="1">IFERROR(IF(E9=0,"",E2/E9),"")</f>
        <v>8.4283311530555025</v>
      </c>
      <c r="I10" s="3">
        <f t="shared" ref="I10:Z10" ca="1" si="7">IFERROR(IF(I9=0,"",I2/I9),"")</f>
        <v>10.287375601028739</v>
      </c>
      <c r="J10" s="3">
        <f t="shared" ca="1" si="7"/>
        <v>9.3519727825343839</v>
      </c>
      <c r="K10" s="3">
        <f t="shared" ca="1" si="7"/>
        <v>3.5166071773952488</v>
      </c>
      <c r="L10" s="3">
        <f t="shared" ca="1" si="7"/>
        <v>5.9155735068091655</v>
      </c>
      <c r="M10" s="3">
        <f t="shared" ca="1" si="7"/>
        <v>51.130470856668737</v>
      </c>
      <c r="N10" s="3">
        <f t="shared" ca="1" si="7"/>
        <v>85.780270537776317</v>
      </c>
      <c r="O10" s="3" t="str">
        <f t="shared" ca="1" si="7"/>
        <v/>
      </c>
      <c r="P10" s="3" t="str">
        <f t="shared" ca="1" si="7"/>
        <v/>
      </c>
      <c r="Q10" s="3">
        <f t="shared" ca="1" si="7"/>
        <v>25.450341638484371</v>
      </c>
      <c r="R10" s="3">
        <f t="shared" ca="1" si="7"/>
        <v>5.4087561076403246</v>
      </c>
      <c r="S10" s="3" t="str">
        <f t="shared" ca="1" si="7"/>
        <v/>
      </c>
      <c r="T10" s="3">
        <f t="shared" ca="1" si="7"/>
        <v>-4.7396959011109843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24367846</v>
      </c>
      <c r="E11" s="2">
        <f>IFERROR(INDEX(E51:E500,MATCH($C$11,$C$51:$C$500,0)),"")</f>
        <v>36061367</v>
      </c>
      <c r="H11" s="2">
        <f>IFERROR(INDEX(D11:G11,COUNT(D11:G11)),"")</f>
        <v>36061367</v>
      </c>
      <c r="I11" s="2">
        <f t="shared" ref="I11:Z11" si="8">IFERROR(INDEX(I51:I500,MATCH($C$11,$C$51:$C$500,0)),"")</f>
        <v>21668146</v>
      </c>
      <c r="J11" s="2">
        <f t="shared" si="8"/>
        <v>33361727</v>
      </c>
      <c r="K11" s="2">
        <f t="shared" si="8"/>
        <v>32920500</v>
      </c>
      <c r="L11" s="2">
        <f t="shared" si="8"/>
        <v>13209582</v>
      </c>
      <c r="M11" s="2">
        <f t="shared" si="8"/>
        <v>1772793</v>
      </c>
      <c r="N11" s="2">
        <f t="shared" si="8"/>
        <v>11504722</v>
      </c>
      <c r="O11" s="2">
        <f t="shared" si="8"/>
        <v>14238672</v>
      </c>
      <c r="P11" s="2">
        <f t="shared" si="8"/>
        <v>5761270</v>
      </c>
      <c r="Q11" s="2">
        <f t="shared" si="8"/>
        <v>3280981</v>
      </c>
      <c r="R11" s="2">
        <f t="shared" si="8"/>
        <v>9708953</v>
      </c>
      <c r="S11" s="2">
        <f t="shared" si="8"/>
        <v>4624174</v>
      </c>
      <c r="T11" s="2">
        <f t="shared" si="8"/>
        <v>3811089</v>
      </c>
      <c r="U11" s="2">
        <f t="shared" si="8"/>
        <v>2070134</v>
      </c>
      <c r="V11" s="2">
        <f t="shared" si="8"/>
        <v>4323113</v>
      </c>
      <c r="W11" s="2">
        <f t="shared" si="8"/>
        <v>107779253000</v>
      </c>
      <c r="X11" s="2">
        <f t="shared" si="8"/>
        <v>55528706000</v>
      </c>
      <c r="Y11" s="2">
        <f t="shared" si="8"/>
        <v>133842539000</v>
      </c>
      <c r="Z11" s="2">
        <f t="shared" si="8"/>
        <v>276768673000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-426000000000</v>
      </c>
      <c r="E12" s="2">
        <f>IFERROR(INDEX(E51:E500,MATCH("Net Debt (Quarter)",$C$51:$C$500,0)),"")</f>
        <v>-603000000000</v>
      </c>
      <c r="H12" s="2">
        <f>IFERROR(INDEX(D12:G12,COUNT(D12:G12)),"")</f>
        <v>-603000000000</v>
      </c>
      <c r="I12" s="2">
        <f t="shared" ref="I12:Z12" si="9">IFERROR(INDEX(I51:I500,MATCH($C$12,$C$51:$C$500,0)),"")</f>
        <v>-352000000000</v>
      </c>
      <c r="J12" s="2">
        <f t="shared" si="9"/>
        <v>-446000000000</v>
      </c>
      <c r="K12" s="2">
        <f t="shared" si="9"/>
        <v>-415000000000</v>
      </c>
      <c r="L12" s="2">
        <f t="shared" si="9"/>
        <v>-58000000000</v>
      </c>
      <c r="M12" s="2">
        <f t="shared" si="9"/>
        <v>277000000000</v>
      </c>
      <c r="N12" s="2">
        <f t="shared" si="9"/>
        <v>89000000000</v>
      </c>
      <c r="O12" s="2">
        <f t="shared" si="9"/>
        <v>8000000000</v>
      </c>
      <c r="P12" s="2">
        <f t="shared" si="9"/>
        <v>240000000000</v>
      </c>
      <c r="Q12" s="2">
        <f t="shared" si="9"/>
        <v>410000000000</v>
      </c>
      <c r="R12" s="2">
        <f t="shared" si="9"/>
        <v>412000000000</v>
      </c>
      <c r="S12" s="2">
        <f t="shared" si="9"/>
        <v>890000000000</v>
      </c>
      <c r="T12" s="2">
        <f t="shared" si="9"/>
        <v>985000000000</v>
      </c>
      <c r="U12" s="2">
        <f t="shared" si="9"/>
        <v>485000000000</v>
      </c>
      <c r="V12" s="2">
        <f t="shared" si="9"/>
        <v>244000000000</v>
      </c>
      <c r="W12" s="2">
        <f t="shared" si="9"/>
        <v>166000000000</v>
      </c>
      <c r="X12" s="2">
        <f t="shared" si="9"/>
        <v>13000000000</v>
      </c>
      <c r="Y12" s="2">
        <f t="shared" si="9"/>
        <v>-133000000000</v>
      </c>
      <c r="Z12" s="2">
        <f t="shared" si="9"/>
        <v>-73000000000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Z13" si="10">IFERROR(INDEX(I51:I500,MATCH($C$13,$C$51:$C$500,0)),"")</f>
        <v>11000000000</v>
      </c>
      <c r="J13" s="2">
        <f t="shared" si="10"/>
        <v>93000000000</v>
      </c>
      <c r="K13" s="2">
        <f t="shared" si="10"/>
        <v>93000000000</v>
      </c>
      <c r="L13" s="2">
        <f t="shared" si="10"/>
        <v>148000000000</v>
      </c>
      <c r="M13" s="2">
        <f t="shared" si="10"/>
        <v>302000000000</v>
      </c>
      <c r="N13" s="2">
        <f t="shared" si="10"/>
        <v>251000000000</v>
      </c>
      <c r="O13" s="2">
        <f t="shared" si="10"/>
        <v>206000000000</v>
      </c>
      <c r="P13" s="2">
        <f t="shared" si="10"/>
        <v>323000000000</v>
      </c>
      <c r="Q13" s="2">
        <f t="shared" si="10"/>
        <v>455000000000</v>
      </c>
      <c r="R13" s="2">
        <f t="shared" si="10"/>
        <v>543000000000</v>
      </c>
      <c r="S13" s="2">
        <f t="shared" si="10"/>
        <v>954000000000</v>
      </c>
      <c r="T13" s="2">
        <f t="shared" si="10"/>
        <v>1033000000000</v>
      </c>
      <c r="U13" s="2">
        <f t="shared" si="10"/>
        <v>510000000000</v>
      </c>
      <c r="V13" s="2">
        <f t="shared" si="10"/>
        <v>286000000000</v>
      </c>
      <c r="W13" s="2">
        <f t="shared" si="10"/>
        <v>274000000000</v>
      </c>
      <c r="X13" s="2">
        <f t="shared" si="10"/>
        <v>69000000000</v>
      </c>
      <c r="Y13" s="2">
        <f t="shared" si="10"/>
        <v>1000000000</v>
      </c>
      <c r="Z13" s="2">
        <f t="shared" si="10"/>
        <v>204000000000</v>
      </c>
    </row>
    <row r="14" spans="1:26" ht="15.5" x14ac:dyDescent="0.35">
      <c r="C14" t="s">
        <v>27</v>
      </c>
      <c r="D14" s="2">
        <f>IFERROR(INDEX(D51:D500,MATCH($C$14,$C$51:$C$500,0)),"")</f>
        <v>-140594</v>
      </c>
      <c r="E14" s="2">
        <f>IFERROR(INDEX(E51:E500,MATCH($C$14,$C$51:$C$500,0)),"")</f>
        <v>-207253</v>
      </c>
      <c r="H14" s="2">
        <f>IFERROR(SUM(D14:G14)*(4/MAX(1,COUNT(D14:G14))),"")</f>
        <v>-695694</v>
      </c>
      <c r="I14" s="2">
        <f t="shared" ref="I14:Z14" si="11">IFERROR(INDEX(I51:I500,MATCH($C$14,$C$51:$C$500,0)),"")</f>
        <v>-676073</v>
      </c>
      <c r="J14" s="2">
        <f t="shared" si="11"/>
        <v>-1270415</v>
      </c>
      <c r="K14" s="2">
        <f t="shared" si="11"/>
        <v>-1265860</v>
      </c>
      <c r="L14" s="2">
        <f t="shared" si="11"/>
        <v>-1026045</v>
      </c>
      <c r="M14" s="2">
        <f t="shared" si="11"/>
        <v>-836541</v>
      </c>
      <c r="N14" s="2">
        <f t="shared" si="11"/>
        <v>-963208</v>
      </c>
      <c r="O14" s="2">
        <f t="shared" si="11"/>
        <v>-1222871</v>
      </c>
      <c r="P14" s="2">
        <f t="shared" si="11"/>
        <v>-2072602</v>
      </c>
      <c r="Q14" s="2">
        <f t="shared" si="11"/>
        <v>-2565940</v>
      </c>
      <c r="R14" s="2">
        <f t="shared" si="11"/>
        <v>-3435415</v>
      </c>
      <c r="S14" s="2">
        <f t="shared" si="11"/>
        <v>-4231918</v>
      </c>
      <c r="T14" s="2">
        <f t="shared" si="11"/>
        <v>-2137801</v>
      </c>
      <c r="U14" s="2">
        <f t="shared" si="11"/>
        <v>-1113501</v>
      </c>
      <c r="V14" s="2">
        <f t="shared" si="11"/>
        <v>-921776</v>
      </c>
      <c r="W14" s="2">
        <f t="shared" si="11"/>
        <v>-6177115000</v>
      </c>
      <c r="X14" s="2">
        <f t="shared" si="11"/>
        <v>-422114000</v>
      </c>
      <c r="Y14" s="2">
        <f t="shared" si="11"/>
        <v>-12194308000</v>
      </c>
      <c r="Z14" s="2">
        <f t="shared" si="11"/>
        <v>-29477343000</v>
      </c>
    </row>
    <row r="15" spans="1:26" ht="15.5" x14ac:dyDescent="0.35">
      <c r="C15" t="s">
        <v>28</v>
      </c>
      <c r="D15" s="2">
        <f>IFERROR(INDEX(D51:D500,MATCH($C$15,$C$51:$C$500,0)),"")</f>
        <v>-1343108</v>
      </c>
      <c r="E15" s="2">
        <f>IFERROR(INDEX(E51:E500,MATCH($C$15,$C$51:$C$500,0)),"")</f>
        <v>-1564025</v>
      </c>
      <c r="H15" s="2">
        <f>IFERROR(SUM(D15:G15)*(4/MAX(1,COUNT(D15:G15))),"")</f>
        <v>-5814266</v>
      </c>
      <c r="I15" s="2">
        <f t="shared" ref="I15:Z15" si="12">IFERROR(INDEX(I51:I500,MATCH($C$15,$C$51:$C$500,0)),"")</f>
        <v>-1509515</v>
      </c>
      <c r="J15" s="2">
        <f t="shared" si="12"/>
        <v>-5889473</v>
      </c>
      <c r="K15" s="2">
        <f t="shared" si="12"/>
        <v>-7454419</v>
      </c>
      <c r="L15" s="2">
        <f t="shared" si="12"/>
        <v>-10430588</v>
      </c>
      <c r="M15" s="2">
        <f t="shared" si="12"/>
        <v>-9374490</v>
      </c>
      <c r="N15" s="2">
        <f t="shared" si="12"/>
        <v>216996</v>
      </c>
      <c r="O15" s="2">
        <f t="shared" si="12"/>
        <v>-5956151</v>
      </c>
      <c r="P15" s="2">
        <f t="shared" si="12"/>
        <v>-7719952</v>
      </c>
      <c r="Q15" s="2">
        <f t="shared" si="12"/>
        <v>-9501511</v>
      </c>
      <c r="R15" s="2">
        <f t="shared" si="12"/>
        <v>-8738072</v>
      </c>
      <c r="S15" s="2">
        <f t="shared" si="12"/>
        <v>-5710782</v>
      </c>
      <c r="T15" s="2">
        <f t="shared" si="12"/>
        <v>-5911019</v>
      </c>
      <c r="U15" s="2">
        <f t="shared" si="12"/>
        <v>-2851812</v>
      </c>
      <c r="V15" s="2">
        <f t="shared" si="12"/>
        <v>-2768550</v>
      </c>
      <c r="W15" s="2">
        <f t="shared" si="12"/>
        <v>-51967744000</v>
      </c>
      <c r="X15" s="2">
        <f t="shared" si="12"/>
        <v>-69122655000</v>
      </c>
      <c r="Y15" s="2">
        <f t="shared" si="12"/>
        <v>-58224487000</v>
      </c>
      <c r="Z15" s="2">
        <f t="shared" si="12"/>
        <v>-55678769000</v>
      </c>
    </row>
    <row r="16" spans="1:26" ht="15.5" x14ac:dyDescent="0.35">
      <c r="C16" t="s">
        <v>29</v>
      </c>
      <c r="D16" s="2">
        <f>IFERROR(INDEX(D51:D500,MATCH($C$16,$C$51:$C$500,0)),"")</f>
        <v>4402361</v>
      </c>
      <c r="E16" s="2">
        <f>IFERROR(INDEX(E51:E500,MATCH($C$16,$C$51:$C$500,0)),"")</f>
        <v>7643762</v>
      </c>
      <c r="H16" s="2">
        <f>IFERROR(SUM(D16:G16)*(4/MAX(1,COUNT(D16:G16))),"")</f>
        <v>24092246</v>
      </c>
      <c r="I16" s="2">
        <f t="shared" ref="I16:Z16" si="13">IFERROR(INDEX(I51:I500,MATCH($C$16,$C$51:$C$500,0)),"")</f>
        <v>737470</v>
      </c>
      <c r="J16" s="2">
        <f t="shared" si="13"/>
        <v>20139293</v>
      </c>
      <c r="K16" s="2">
        <f t="shared" si="13"/>
        <v>24905528</v>
      </c>
      <c r="L16" s="2">
        <f t="shared" si="13"/>
        <v>45350289</v>
      </c>
      <c r="M16" s="2">
        <f t="shared" si="13"/>
        <v>35813291</v>
      </c>
      <c r="N16" s="2">
        <f t="shared" si="13"/>
        <v>-4262413</v>
      </c>
      <c r="O16" s="2">
        <f t="shared" si="13"/>
        <v>20538844</v>
      </c>
      <c r="P16" s="2">
        <f t="shared" si="13"/>
        <v>27097002</v>
      </c>
      <c r="Q16" s="2">
        <f t="shared" si="13"/>
        <v>34069438</v>
      </c>
      <c r="R16" s="2">
        <f t="shared" si="13"/>
        <v>31037654</v>
      </c>
      <c r="S16" s="2">
        <f t="shared" si="13"/>
        <v>18284388</v>
      </c>
      <c r="T16" s="2">
        <f t="shared" si="13"/>
        <v>21797386</v>
      </c>
      <c r="U16" s="2">
        <f t="shared" si="13"/>
        <v>8394082</v>
      </c>
      <c r="V16" s="2">
        <f t="shared" si="13"/>
        <v>25314866</v>
      </c>
      <c r="W16" s="2">
        <f t="shared" si="13"/>
        <v>123007372000</v>
      </c>
      <c r="X16" s="2">
        <f t="shared" si="13"/>
        <v>213897301000</v>
      </c>
      <c r="Y16" s="2">
        <f t="shared" si="13"/>
        <v>133937438000</v>
      </c>
      <c r="Z16" s="2">
        <f t="shared" si="13"/>
        <v>160866181000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1989000000000</v>
      </c>
      <c r="E20" s="2">
        <f ca="1">IFERROR(E21*E2,"")</f>
        <v>2029500000000</v>
      </c>
      <c r="H20" s="2">
        <f t="shared" ref="H20:Z20" ca="1" si="14">IFERROR(H21*H2,"")</f>
        <v>2029500000000</v>
      </c>
      <c r="I20" s="2">
        <f t="shared" ca="1" si="14"/>
        <v>2070000000000</v>
      </c>
      <c r="J20" s="2">
        <f t="shared" ca="1" si="14"/>
        <v>2610000000000</v>
      </c>
      <c r="K20" s="2">
        <f t="shared" ca="1" si="14"/>
        <v>2700000000000</v>
      </c>
      <c r="L20" s="2">
        <f t="shared" ca="1" si="14"/>
        <v>3723750000000</v>
      </c>
      <c r="M20" s="2">
        <f t="shared" ca="1" si="14"/>
        <v>5546250000000</v>
      </c>
      <c r="N20" s="2">
        <f t="shared" ca="1" si="14"/>
        <v>2340000000000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3318750000000</v>
      </c>
      <c r="R20" s="2">
        <f t="shared" ca="1" si="14"/>
        <v>3003750000000</v>
      </c>
      <c r="S20" s="2" t="str">
        <f t="shared" ca="1" si="14"/>
        <v/>
      </c>
      <c r="T20" s="2">
        <f t="shared" ca="1" si="14"/>
        <v>2250000000000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450000000</v>
      </c>
      <c r="E21" s="2">
        <f>IFERROR(INDEX(E51:E500,MATCH($C$7,$C$51:$C$500,0)),"")</f>
        <v>450000000</v>
      </c>
      <c r="H21" s="2">
        <f>IFERROR(INDEX(D21:G21,COUNT(D21:G21)),"")</f>
        <v>450000000</v>
      </c>
      <c r="I21" s="2">
        <f t="shared" ref="I21:Z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450000000</v>
      </c>
      <c r="O21" s="2">
        <f t="shared" si="15"/>
        <v>450000000</v>
      </c>
      <c r="P21" s="2">
        <f t="shared" si="15"/>
        <v>450000000</v>
      </c>
      <c r="Q21" s="2">
        <f t="shared" si="15"/>
        <v>450000000</v>
      </c>
      <c r="R21" s="2">
        <f t="shared" si="15"/>
        <v>450000000</v>
      </c>
      <c r="S21" s="2">
        <f t="shared" si="15"/>
        <v>450000000</v>
      </c>
      <c r="T21" s="2">
        <f t="shared" si="15"/>
        <v>450000000</v>
      </c>
      <c r="U21" s="2">
        <f t="shared" si="15"/>
        <v>450000000</v>
      </c>
      <c r="V21" s="2">
        <f t="shared" si="15"/>
        <v>450000000</v>
      </c>
      <c r="W21" s="2">
        <f t="shared" si="15"/>
        <v>450000000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54</v>
      </c>
      <c r="C23" t="s">
        <v>55</v>
      </c>
      <c r="D23" s="3">
        <f>IFERROR(D5/D6*100,"")</f>
        <v>1.1246983015921974</v>
      </c>
      <c r="E23" s="3">
        <f>IFERROR(E5/E6*100,"")</f>
        <v>1.8782393960774562</v>
      </c>
      <c r="H23" s="3">
        <f t="shared" ref="H23:Z23" si="16">IFERROR(H5/H6*100,"")</f>
        <v>5.9748598473223389</v>
      </c>
      <c r="I23" s="3">
        <f t="shared" si="16"/>
        <v>-0.66475841467408214</v>
      </c>
      <c r="J23" s="3">
        <f t="shared" si="16"/>
        <v>5.4123805223028905</v>
      </c>
      <c r="K23" s="3">
        <f t="shared" si="16"/>
        <v>6.8036997466260853</v>
      </c>
      <c r="L23" s="3">
        <f t="shared" si="16"/>
        <v>12.375256691795105</v>
      </c>
      <c r="M23" s="3">
        <f t="shared" si="16"/>
        <v>10.534977695243361</v>
      </c>
      <c r="N23" s="3">
        <f t="shared" si="16"/>
        <v>-1.9654411956849445</v>
      </c>
      <c r="O23" s="3">
        <f t="shared" si="16"/>
        <v>7.0823578746826987</v>
      </c>
      <c r="P23" s="3">
        <f t="shared" si="16"/>
        <v>10.521395151597176</v>
      </c>
      <c r="Q23" s="3">
        <f t="shared" si="16"/>
        <v>11.535486027198477</v>
      </c>
      <c r="R23" s="3">
        <f t="shared" si="16"/>
        <v>9.7665145428713238</v>
      </c>
      <c r="S23" s="3">
        <f t="shared" si="16"/>
        <v>4.9561360129543273</v>
      </c>
      <c r="T23" s="3">
        <f t="shared" si="16"/>
        <v>8.1390407012656159</v>
      </c>
      <c r="U23" s="3">
        <f t="shared" si="16"/>
        <v>1.5513622887664333</v>
      </c>
      <c r="V23" s="3">
        <f t="shared" si="16"/>
        <v>10.644363143583666</v>
      </c>
      <c r="W23" s="3">
        <f t="shared" si="16"/>
        <v>4.7705043175253081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 t="str">
        <f>IFERROR(_xlfn.RRI(5,I23,D23),"")</f>
        <v/>
      </c>
      <c r="E24" s="4">
        <f>IFERROR(_xlfn.RRI(5,J23,E23),"")</f>
        <v>-0.19076897526463732</v>
      </c>
      <c r="H24" s="4">
        <f t="shared" ref="H24:Z24" si="17">IFERROR(_xlfn.RRI(5,M23,H23),"")</f>
        <v>-0.10723157817855666</v>
      </c>
      <c r="I24" s="4">
        <f t="shared" si="17"/>
        <v>-0.19491681181623488</v>
      </c>
      <c r="J24" s="4">
        <f t="shared" si="17"/>
        <v>-5.2362821746049226E-2</v>
      </c>
      <c r="K24" s="4">
        <f t="shared" si="17"/>
        <v>-8.3496006684861679E-2</v>
      </c>
      <c r="L24" s="4">
        <f t="shared" si="17"/>
        <v>1.4153429691104558E-2</v>
      </c>
      <c r="M24" s="4">
        <f t="shared" si="17"/>
        <v>1.5263572096676947E-2</v>
      </c>
      <c r="N24" s="4" t="str">
        <f t="shared" si="17"/>
        <v/>
      </c>
      <c r="O24" s="4">
        <f t="shared" si="17"/>
        <v>-2.7429864708721996E-2</v>
      </c>
      <c r="P24" s="4">
        <f t="shared" si="17"/>
        <v>0.46646607420724218</v>
      </c>
      <c r="Q24" s="4">
        <f t="shared" si="17"/>
        <v>1.6209482227736327E-2</v>
      </c>
      <c r="R24" s="4">
        <f t="shared" si="17"/>
        <v>0.15407773253421087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-84.97</v>
      </c>
      <c r="J25" s="3">
        <f t="shared" si="18"/>
        <v>421.46</v>
      </c>
      <c r="K25" s="3">
        <f t="shared" si="18"/>
        <v>519.11</v>
      </c>
      <c r="L25" s="3">
        <f t="shared" si="18"/>
        <v>1057.3800000000001</v>
      </c>
      <c r="M25" s="3">
        <f t="shared" si="18"/>
        <v>794.23</v>
      </c>
      <c r="N25" s="3">
        <f t="shared" si="18"/>
        <v>-126.19</v>
      </c>
      <c r="O25" s="3">
        <f t="shared" si="18"/>
        <v>424.48</v>
      </c>
      <c r="P25" s="3">
        <f t="shared" si="18"/>
        <v>537.41999999999996</v>
      </c>
      <c r="Q25" s="3">
        <f t="shared" si="18"/>
        <v>663.98</v>
      </c>
      <c r="R25" s="3">
        <f t="shared" si="18"/>
        <v>569.75</v>
      </c>
      <c r="S25" s="3">
        <f t="shared" si="18"/>
        <v>309.88</v>
      </c>
      <c r="T25" s="3">
        <f t="shared" si="18"/>
        <v>381.43</v>
      </c>
      <c r="U25" s="3">
        <f t="shared" si="18"/>
        <v>130.86000000000001</v>
      </c>
      <c r="V25" s="3">
        <f t="shared" si="18"/>
        <v>360.84</v>
      </c>
      <c r="W25" s="3">
        <f t="shared" si="18"/>
        <v>149.97999999999999</v>
      </c>
      <c r="X25" s="3">
        <f t="shared" si="18"/>
        <v>321.72000000000003</v>
      </c>
      <c r="Y25" s="3">
        <f t="shared" si="18"/>
        <v>168.25</v>
      </c>
      <c r="Z25" s="3">
        <f t="shared" si="18"/>
        <v>233.75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-7.6050711045010155E-2</v>
      </c>
      <c r="J26" s="4">
        <f t="shared" si="19"/>
        <v>-1.4269842124817744E-3</v>
      </c>
      <c r="K26" s="4">
        <f t="shared" si="19"/>
        <v>-6.9088444282673356E-3</v>
      </c>
      <c r="L26" s="4">
        <f t="shared" si="19"/>
        <v>9.7527014401056045E-2</v>
      </c>
      <c r="M26" s="4">
        <f t="shared" si="19"/>
        <v>6.8691587435077972E-2</v>
      </c>
      <c r="N26" s="4" t="str">
        <f t="shared" si="19"/>
        <v/>
      </c>
      <c r="O26" s="4">
        <f t="shared" si="19"/>
        <v>2.161786059648696E-2</v>
      </c>
      <c r="P26" s="4">
        <f t="shared" si="19"/>
        <v>0.32648206300131122</v>
      </c>
      <c r="Q26" s="4">
        <f t="shared" si="19"/>
        <v>0.12971283979099368</v>
      </c>
      <c r="R26" s="4">
        <f t="shared" si="19"/>
        <v>0.3059609673728283</v>
      </c>
      <c r="S26" s="4">
        <f t="shared" si="19"/>
        <v>-7.4712457008686561E-3</v>
      </c>
      <c r="T26" s="4">
        <f t="shared" si="19"/>
        <v>0.17785533940475906</v>
      </c>
      <c r="U26" s="4">
        <f t="shared" si="19"/>
        <v>-0.10954688135843049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0.10199712444444445</v>
      </c>
      <c r="E27" s="3">
        <f>IFERROR(E4/E21,"")</f>
        <v>8.2548046666666666E-2</v>
      </c>
      <c r="H27" s="3">
        <f t="shared" ref="H27:Z27" si="20">IFERROR(H4/H21,"")</f>
        <v>0.3690903422222222</v>
      </c>
      <c r="I27" s="3">
        <f t="shared" si="20"/>
        <v>0.27617687777777777</v>
      </c>
      <c r="J27" s="3">
        <f t="shared" si="20"/>
        <v>0.51314491777777782</v>
      </c>
      <c r="K27" s="3">
        <f t="shared" si="20"/>
        <v>0.55991584222222224</v>
      </c>
      <c r="L27" s="3">
        <f t="shared" si="20"/>
        <v>0.74496498666666666</v>
      </c>
      <c r="M27" s="3">
        <f t="shared" si="20"/>
        <v>0.5772593244444445</v>
      </c>
      <c r="N27" s="3">
        <f t="shared" si="20"/>
        <v>0.37442732000000001</v>
      </c>
      <c r="O27" s="3">
        <f t="shared" si="20"/>
        <v>0.54582067333333328</v>
      </c>
      <c r="P27" s="3">
        <f t="shared" si="20"/>
        <v>0.58764502222222226</v>
      </c>
      <c r="Q27" s="3">
        <f t="shared" si="20"/>
        <v>0.53729501555555559</v>
      </c>
      <c r="R27" s="3">
        <f t="shared" si="20"/>
        <v>0.48955324222222224</v>
      </c>
      <c r="S27" s="3">
        <f t="shared" si="20"/>
        <v>0.46192566000000002</v>
      </c>
      <c r="T27" s="3">
        <f t="shared" si="20"/>
        <v>0.46159343555555554</v>
      </c>
      <c r="U27" s="3">
        <f t="shared" si="20"/>
        <v>0.44481739777777779</v>
      </c>
      <c r="V27" s="3">
        <f t="shared" si="20"/>
        <v>0.38696928444444445</v>
      </c>
      <c r="W27" s="3">
        <f t="shared" si="20"/>
        <v>4222.6934577777774</v>
      </c>
      <c r="X27" s="3">
        <f t="shared" si="20"/>
        <v>4011.9102488888889</v>
      </c>
      <c r="Y27" s="3">
        <f t="shared" si="20"/>
        <v>3334.7540222222224</v>
      </c>
      <c r="Z27" s="3">
        <f t="shared" si="20"/>
        <v>3639.7471444444445</v>
      </c>
    </row>
    <row r="28" spans="1:26" ht="15.5" x14ac:dyDescent="0.35">
      <c r="C28" t="s">
        <v>61</v>
      </c>
      <c r="D28" s="4">
        <f>IFERROR(_xlfn.RRI(5,I27,D27),"")</f>
        <v>-0.18062987993390822</v>
      </c>
      <c r="E28" s="4">
        <f>IFERROR(_xlfn.RRI(5,J27,E27),"")</f>
        <v>-0.30610564596794942</v>
      </c>
      <c r="H28" s="4">
        <f t="shared" ref="H28:Z28" si="21">IFERROR(_xlfn.RRI(5,M27,H27),"")</f>
        <v>-8.5566043101411915E-2</v>
      </c>
      <c r="I28" s="4">
        <f t="shared" si="21"/>
        <v>-5.9055610153672333E-2</v>
      </c>
      <c r="J28" s="4">
        <f t="shared" si="21"/>
        <v>-1.2270533163872277E-2</v>
      </c>
      <c r="K28" s="4">
        <f t="shared" si="21"/>
        <v>-9.6207359746528498E-3</v>
      </c>
      <c r="L28" s="4">
        <f t="shared" si="21"/>
        <v>6.7541114071285158E-2</v>
      </c>
      <c r="M28" s="4">
        <f t="shared" si="21"/>
        <v>3.3508862503515147E-2</v>
      </c>
      <c r="N28" s="4">
        <f t="shared" si="21"/>
        <v>-4.1131419359640042E-2</v>
      </c>
      <c r="O28" s="4">
        <f t="shared" si="21"/>
        <v>3.4089364255385002E-2</v>
      </c>
      <c r="P28" s="4">
        <f t="shared" si="21"/>
        <v>5.7271825916598518E-2</v>
      </c>
      <c r="Q28" s="4">
        <f t="shared" si="21"/>
        <v>6.7842651755668504E-2</v>
      </c>
      <c r="R28" s="4">
        <f t="shared" si="21"/>
        <v>-0.83675417796393237</v>
      </c>
      <c r="S28" s="4">
        <f t="shared" si="21"/>
        <v>-0.8369787661466801</v>
      </c>
      <c r="T28" s="4">
        <f t="shared" si="21"/>
        <v>-0.83086278946737968</v>
      </c>
      <c r="U28" s="4">
        <f t="shared" si="21"/>
        <v>-0.83502349070097504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-1.2016086935889527</v>
      </c>
      <c r="J29" s="4">
        <f t="shared" si="22"/>
        <v>-0.18811041975689166</v>
      </c>
      <c r="K29" s="4">
        <f t="shared" si="22"/>
        <v>-0.50906012975467674</v>
      </c>
      <c r="L29" s="4">
        <f t="shared" si="22"/>
        <v>0.33132719741132932</v>
      </c>
      <c r="M29" s="4">
        <f t="shared" si="22"/>
        <v>-7.2939218638560908</v>
      </c>
      <c r="N29" s="4">
        <f t="shared" si="22"/>
        <v>-1.297281379570298</v>
      </c>
      <c r="O29" s="4">
        <f t="shared" si="22"/>
        <v>-0.21015220870082979</v>
      </c>
      <c r="P29" s="4">
        <f t="shared" si="22"/>
        <v>-0.19060815084791718</v>
      </c>
      <c r="Q29" s="4">
        <f t="shared" si="22"/>
        <v>0.16538832821412905</v>
      </c>
      <c r="R29" s="4">
        <f t="shared" si="22"/>
        <v>0.83861494772169876</v>
      </c>
      <c r="S29" s="4">
        <f t="shared" si="22"/>
        <v>-0.18758356710274496</v>
      </c>
      <c r="T29" s="4">
        <f t="shared" si="22"/>
        <v>1.9147944368026897</v>
      </c>
      <c r="U29" s="4">
        <f t="shared" si="22"/>
        <v>-0.63734619221815758</v>
      </c>
      <c r="V29" s="4">
        <f t="shared" si="22"/>
        <v>1.4059207894385919</v>
      </c>
      <c r="W29" s="4">
        <f t="shared" si="22"/>
        <v>-0.53381822702971538</v>
      </c>
      <c r="X29" s="4">
        <f t="shared" si="22"/>
        <v>0.91215453194650831</v>
      </c>
      <c r="Y29" s="4">
        <f t="shared" si="22"/>
        <v>-0.28021390374331551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0.33642738375515296</v>
      </c>
      <c r="I30" s="4">
        <f t="shared" si="23"/>
        <v>-0.46179555090638402</v>
      </c>
      <c r="J30" s="4">
        <f t="shared" si="23"/>
        <v>-8.3532061280526759E-2</v>
      </c>
      <c r="K30" s="4">
        <f t="shared" si="23"/>
        <v>-0.24839978758255971</v>
      </c>
      <c r="L30" s="4">
        <f t="shared" si="23"/>
        <v>0.2905204907406605</v>
      </c>
      <c r="M30" s="4">
        <f t="shared" si="23"/>
        <v>0.54171261980681451</v>
      </c>
      <c r="N30" s="4">
        <f t="shared" si="23"/>
        <v>-0.31401037319937342</v>
      </c>
      <c r="O30" s="4">
        <f t="shared" si="23"/>
        <v>-7.1172812339543298E-2</v>
      </c>
      <c r="P30" s="4">
        <f t="shared" si="23"/>
        <v>9.3710168918290565E-2</v>
      </c>
      <c r="Q30" s="4">
        <f t="shared" si="23"/>
        <v>9.7521105399322405E-2</v>
      </c>
      <c r="R30" s="4">
        <f t="shared" si="23"/>
        <v>5.9809585425980069E-2</v>
      </c>
      <c r="S30" s="4">
        <f t="shared" si="23"/>
        <v>7.1973390185807375E-4</v>
      </c>
      <c r="T30" s="4">
        <f t="shared" si="23"/>
        <v>3.7714437118663999E-2</v>
      </c>
      <c r="U30" s="4">
        <f t="shared" si="23"/>
        <v>0.14949019381831158</v>
      </c>
      <c r="V30" s="4">
        <f t="shared" si="23"/>
        <v>-0.99990835960783941</v>
      </c>
      <c r="W30" s="4">
        <f t="shared" si="23"/>
        <v>5.2539362999774394E-2</v>
      </c>
      <c r="X30" s="4">
        <f t="shared" si="23"/>
        <v>0.20306032233688448</v>
      </c>
      <c r="Y30" s="4">
        <f t="shared" si="23"/>
        <v>-8.3795140189271311E-2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8493.19</v>
      </c>
      <c r="E32" s="3">
        <f>IFERROR(INDEX(E51:E500,MATCH($A$32,$C$51:$C$500,0)),"")</f>
        <v>8185.52</v>
      </c>
      <c r="H32" s="3">
        <f>IFERROR(INDEX(D32:G32,COUNT(D32:G32)),"")</f>
        <v>8185.52</v>
      </c>
      <c r="I32" s="3">
        <f t="shared" ref="I32:Z32" si="24">IFERROR(INDEX(I51:I500,MATCH($C$32,$C$51:$C$500,0)),"")</f>
        <v>7892.5</v>
      </c>
      <c r="J32" s="3">
        <f t="shared" si="24"/>
        <v>7680.01</v>
      </c>
      <c r="K32" s="3">
        <f t="shared" si="24"/>
        <v>7302.61</v>
      </c>
      <c r="L32" s="3">
        <f t="shared" si="24"/>
        <v>7250.31</v>
      </c>
      <c r="M32" s="3">
        <f t="shared" si="24"/>
        <v>6239.32</v>
      </c>
      <c r="N32" s="3">
        <f t="shared" si="24"/>
        <v>6064.58</v>
      </c>
      <c r="O32" s="3">
        <f t="shared" si="24"/>
        <v>6300.88</v>
      </c>
      <c r="P32" s="3">
        <f t="shared" si="24"/>
        <v>6566.87</v>
      </c>
      <c r="Q32" s="3">
        <f t="shared" si="24"/>
        <v>6015.89</v>
      </c>
      <c r="R32" s="3">
        <f t="shared" si="24"/>
        <v>5370.22</v>
      </c>
      <c r="S32" s="3">
        <f t="shared" si="24"/>
        <v>5051.8999999999996</v>
      </c>
      <c r="T32" s="3">
        <f t="shared" si="24"/>
        <v>4424.51</v>
      </c>
      <c r="U32" s="3">
        <f t="shared" si="24"/>
        <v>3943.95</v>
      </c>
      <c r="V32" s="3">
        <f t="shared" si="24"/>
        <v>3244.84</v>
      </c>
      <c r="W32" s="3">
        <f t="shared" si="24"/>
        <v>2385.85</v>
      </c>
      <c r="X32" s="3">
        <f t="shared" si="24"/>
        <v>2383.46</v>
      </c>
      <c r="Y32" s="3">
        <f t="shared" si="24"/>
        <v>2182.19</v>
      </c>
      <c r="Z32" s="3">
        <f t="shared" si="24"/>
        <v>2217.83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0.53</v>
      </c>
      <c r="E33" s="3">
        <f>IFERROR(INDEX(E51:E500,MATCH($A$33,$C$51:$C$500,0)),"")</f>
        <v>0.55000000000000004</v>
      </c>
      <c r="H33" s="3">
        <f>IFERROR(INDEX(D33:G33,COUNT(D33:G33)),"")</f>
        <v>0.55000000000000004</v>
      </c>
      <c r="I33" s="3">
        <f t="shared" ref="I33:Z33" si="25">IFERROR(INDEX(I51:I500,MATCH($C$33,$C$51:$C$500,0)),"")</f>
        <v>0.57999999999999996</v>
      </c>
      <c r="J33" s="3">
        <f t="shared" si="25"/>
        <v>0.76</v>
      </c>
      <c r="K33" s="3">
        <f t="shared" si="25"/>
        <v>0.82</v>
      </c>
      <c r="L33" s="3">
        <f t="shared" si="25"/>
        <v>1.1399999999999999</v>
      </c>
      <c r="M33" s="3">
        <f t="shared" si="25"/>
        <v>1.98</v>
      </c>
      <c r="N33" s="3">
        <f t="shared" si="25"/>
        <v>0.86</v>
      </c>
      <c r="O33" s="3">
        <f t="shared" si="25"/>
        <v>1.71</v>
      </c>
      <c r="P33" s="3">
        <f t="shared" si="25"/>
        <v>0.93</v>
      </c>
      <c r="Q33" s="3">
        <f t="shared" si="25"/>
        <v>1.23</v>
      </c>
      <c r="R33" s="3">
        <f t="shared" si="25"/>
        <v>1.24</v>
      </c>
      <c r="S33" s="3">
        <f t="shared" si="25"/>
        <v>0.93</v>
      </c>
      <c r="T33" s="3">
        <f t="shared" si="25"/>
        <v>1.1299999999999999</v>
      </c>
      <c r="U33" s="3">
        <f t="shared" si="25"/>
        <v>0.56999999999999995</v>
      </c>
      <c r="V33" s="3">
        <f t="shared" si="25"/>
        <v>0.92</v>
      </c>
      <c r="W33" s="3">
        <f t="shared" si="25"/>
        <v>0.9</v>
      </c>
      <c r="X33" s="3">
        <f t="shared" si="25"/>
        <v>1.01</v>
      </c>
      <c r="Y33" s="3">
        <f t="shared" si="25"/>
        <v>0.66</v>
      </c>
      <c r="Z33" s="3">
        <f t="shared" si="25"/>
        <v>0.81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33.74</v>
      </c>
      <c r="E34" s="3">
        <f>IFERROR(INDEX(E51:E500,MATCH($A$34,$C$51:$C$500,0)),"")</f>
        <v>21.04</v>
      </c>
      <c r="H34" s="3">
        <f>IFERROR(INDEX(D34:G34,COUNT(D34:G34)),"")</f>
        <v>21.04</v>
      </c>
      <c r="I34" s="3">
        <f t="shared" ref="I34:Z34" si="26">IFERROR(INDEX(I51:I500,MATCH($C$34,$C$51:$C$500,0)),"")</f>
        <v>-54.14</v>
      </c>
      <c r="J34" s="3">
        <f t="shared" si="26"/>
        <v>13.76</v>
      </c>
      <c r="K34" s="3">
        <f t="shared" si="26"/>
        <v>11.56</v>
      </c>
      <c r="L34" s="3">
        <f t="shared" si="26"/>
        <v>7.83</v>
      </c>
      <c r="M34" s="3">
        <f t="shared" si="26"/>
        <v>15.52</v>
      </c>
      <c r="N34" s="3">
        <f t="shared" si="26"/>
        <v>-41.21</v>
      </c>
      <c r="O34" s="3">
        <f t="shared" si="26"/>
        <v>25.44</v>
      </c>
      <c r="P34" s="3">
        <f t="shared" si="26"/>
        <v>11.35</v>
      </c>
      <c r="Q34" s="3">
        <f t="shared" si="26"/>
        <v>11.11</v>
      </c>
      <c r="R34" s="3">
        <f t="shared" si="26"/>
        <v>11.72</v>
      </c>
      <c r="S34" s="3">
        <f t="shared" si="26"/>
        <v>15.1</v>
      </c>
      <c r="T34" s="3">
        <f t="shared" si="26"/>
        <v>13.11</v>
      </c>
      <c r="U34" s="3">
        <f t="shared" si="26"/>
        <v>17.190000000000001</v>
      </c>
      <c r="V34" s="3">
        <f t="shared" si="26"/>
        <v>8.31</v>
      </c>
      <c r="W34" s="3">
        <f t="shared" si="26"/>
        <v>14.34</v>
      </c>
      <c r="X34" s="3">
        <f t="shared" si="26"/>
        <v>7.46</v>
      </c>
      <c r="Y34" s="3">
        <f t="shared" si="26"/>
        <v>8.6199999999999992</v>
      </c>
      <c r="Z34" s="3">
        <f t="shared" si="26"/>
        <v>7.7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2.52</v>
      </c>
      <c r="E35" s="3">
        <f>IFERROR(INDEX(E51:E500,MATCH($A$35,$C$51:$C$500,0)),"")</f>
        <v>3.23</v>
      </c>
      <c r="H35" s="3">
        <f>IFERROR(INDEX(D35:G35,COUNT(D35:G35)),"")</f>
        <v>3.23</v>
      </c>
      <c r="I35" s="3">
        <f t="shared" ref="I35:Z35" si="27">IFERROR(INDEX(I51:I500,MATCH($C$35,$C$51:$C$500,0)),"")</f>
        <v>1.01</v>
      </c>
      <c r="J35" s="3">
        <f t="shared" si="27"/>
        <v>0.71</v>
      </c>
      <c r="K35" s="3">
        <f t="shared" si="27"/>
        <v>0.7</v>
      </c>
      <c r="L35" s="3">
        <f t="shared" si="27"/>
        <v>0.75</v>
      </c>
      <c r="M35" s="3">
        <f t="shared" si="27"/>
        <v>1.49</v>
      </c>
      <c r="N35" s="3">
        <f t="shared" si="27"/>
        <v>0.95</v>
      </c>
      <c r="O35" s="3">
        <f t="shared" si="27"/>
        <v>1.4</v>
      </c>
      <c r="P35" s="3">
        <f t="shared" si="27"/>
        <v>0.73</v>
      </c>
      <c r="Q35" s="3">
        <f t="shared" si="27"/>
        <v>1.03</v>
      </c>
      <c r="R35" s="3">
        <f t="shared" si="27"/>
        <v>1.02</v>
      </c>
      <c r="S35" s="3">
        <f t="shared" si="27"/>
        <v>0.76</v>
      </c>
      <c r="T35" s="3">
        <f t="shared" si="27"/>
        <v>0.87</v>
      </c>
      <c r="U35" s="3">
        <f t="shared" si="27"/>
        <v>0.41</v>
      </c>
      <c r="V35" s="3">
        <f t="shared" si="27"/>
        <v>0.8</v>
      </c>
      <c r="W35" s="3">
        <f t="shared" si="27"/>
        <v>0.51</v>
      </c>
      <c r="X35" s="3">
        <f t="shared" si="27"/>
        <v>0.6</v>
      </c>
      <c r="Y35" s="3">
        <f t="shared" si="27"/>
        <v>0.43</v>
      </c>
      <c r="Z35" s="3">
        <f t="shared" si="27"/>
        <v>0.49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45898706</v>
      </c>
      <c r="E51" s="5">
        <v>37146621</v>
      </c>
      <c r="F51" s="5">
        <v>30273029</v>
      </c>
      <c r="G51" s="5">
        <v>32210609</v>
      </c>
      <c r="I51" s="5">
        <v>124279595</v>
      </c>
      <c r="J51" s="5">
        <v>230915213</v>
      </c>
      <c r="K51" s="5">
        <v>251962129</v>
      </c>
      <c r="L51" s="5">
        <v>335234244</v>
      </c>
      <c r="M51" s="5">
        <v>259766696</v>
      </c>
      <c r="N51" s="5">
        <v>168492294</v>
      </c>
      <c r="O51" s="5">
        <v>245619303</v>
      </c>
      <c r="P51" s="5">
        <v>264440260</v>
      </c>
      <c r="Q51" s="5">
        <v>241782757</v>
      </c>
      <c r="R51" s="5">
        <v>220298959</v>
      </c>
      <c r="S51" s="5">
        <v>207866547</v>
      </c>
      <c r="T51" s="5">
        <v>207717046</v>
      </c>
      <c r="U51" s="5">
        <v>200167829</v>
      </c>
      <c r="V51" s="5">
        <v>174136178</v>
      </c>
      <c r="W51" s="5">
        <v>1900212056000</v>
      </c>
      <c r="X51" s="5">
        <v>1805359612000</v>
      </c>
      <c r="Y51" s="5">
        <v>1500639310000</v>
      </c>
      <c r="Z51" s="5">
        <v>1637886215000</v>
      </c>
    </row>
    <row r="52" spans="2:26" ht="15.5" x14ac:dyDescent="0.35">
      <c r="C52" t="s">
        <v>85</v>
      </c>
      <c r="D52" s="5">
        <v>-37472004</v>
      </c>
      <c r="E52" s="5">
        <v>-31869324</v>
      </c>
      <c r="F52" s="5">
        <v>-22830194</v>
      </c>
      <c r="G52" s="5">
        <v>-34361713</v>
      </c>
      <c r="I52" s="5">
        <v>-113734380</v>
      </c>
      <c r="J52" s="5">
        <v>-194763063</v>
      </c>
      <c r="K52" s="5">
        <v>-214377491</v>
      </c>
      <c r="L52" s="5">
        <v>-268247457</v>
      </c>
      <c r="M52" s="5">
        <v>-211680939</v>
      </c>
      <c r="N52" s="5">
        <v>-156593859</v>
      </c>
      <c r="O52" s="5">
        <v>-214482204</v>
      </c>
      <c r="P52" s="5">
        <v>-223332698</v>
      </c>
      <c r="Q52" s="5">
        <v>-195030073</v>
      </c>
      <c r="R52" s="5">
        <v>-175146608</v>
      </c>
      <c r="S52" s="5">
        <v>-172571775</v>
      </c>
      <c r="T52" s="5">
        <v>-173388060</v>
      </c>
      <c r="U52" s="5">
        <v>-177852614</v>
      </c>
      <c r="V52" s="5">
        <v>-159726341</v>
      </c>
      <c r="W52" s="5">
        <v>-1616094915000</v>
      </c>
      <c r="X52" s="5">
        <v>-1497478944000</v>
      </c>
      <c r="Y52" s="5">
        <v>-1260000440000</v>
      </c>
      <c r="Z52" s="5">
        <v>-1390233550000</v>
      </c>
    </row>
    <row r="53" spans="2:26" ht="15.5" x14ac:dyDescent="0.35">
      <c r="C53" t="s">
        <v>86</v>
      </c>
      <c r="D53" s="5">
        <v>8426702</v>
      </c>
      <c r="E53" s="5">
        <v>5277297</v>
      </c>
      <c r="F53" s="5">
        <v>7442835</v>
      </c>
      <c r="G53" s="5">
        <v>-2151104</v>
      </c>
      <c r="I53" s="5">
        <v>10545215</v>
      </c>
      <c r="J53" s="5">
        <v>36152150</v>
      </c>
      <c r="K53" s="5">
        <v>37584638</v>
      </c>
      <c r="L53" s="5">
        <v>66986787</v>
      </c>
      <c r="M53" s="5">
        <v>48085757</v>
      </c>
      <c r="N53" s="5">
        <v>11898435</v>
      </c>
      <c r="O53" s="5">
        <v>31137099</v>
      </c>
      <c r="P53" s="5">
        <v>41107562</v>
      </c>
      <c r="Q53" s="5">
        <v>46752684</v>
      </c>
      <c r="R53" s="5">
        <v>45152351</v>
      </c>
      <c r="S53" s="5">
        <v>35294772</v>
      </c>
      <c r="T53" s="5">
        <v>34328986</v>
      </c>
      <c r="U53" s="5">
        <v>22315215</v>
      </c>
      <c r="V53" s="5">
        <v>14409837</v>
      </c>
      <c r="W53" s="5">
        <v>284117141000</v>
      </c>
      <c r="X53" s="5">
        <v>307880668000</v>
      </c>
      <c r="Y53" s="5">
        <v>240638870000</v>
      </c>
      <c r="Z53" s="5">
        <v>247652665000</v>
      </c>
    </row>
    <row r="54" spans="2:26" ht="15.5" x14ac:dyDescent="0.35">
      <c r="C54" t="s">
        <v>87</v>
      </c>
      <c r="D54" s="5">
        <v>-4882230</v>
      </c>
      <c r="E54" s="5">
        <v>1573608</v>
      </c>
      <c r="F54" s="5">
        <v>-5684834</v>
      </c>
      <c r="G54" s="5">
        <v>362493</v>
      </c>
      <c r="I54" s="5">
        <v>-10125267</v>
      </c>
      <c r="J54" s="5">
        <v>-17379260</v>
      </c>
      <c r="K54" s="5">
        <v>-15283934</v>
      </c>
      <c r="L54" s="5">
        <v>-19759277</v>
      </c>
      <c r="M54" s="5">
        <v>-17335226</v>
      </c>
      <c r="N54" s="5">
        <v>-10553865</v>
      </c>
      <c r="O54" s="5">
        <v>-12340568</v>
      </c>
      <c r="P54" s="5">
        <v>-13548267</v>
      </c>
      <c r="Q54" s="5">
        <v>-13420099</v>
      </c>
      <c r="R54" s="5">
        <v>-12071025</v>
      </c>
      <c r="S54" s="5">
        <v>-11821505</v>
      </c>
      <c r="T54" s="5">
        <v>-12031368</v>
      </c>
      <c r="U54" s="5">
        <v>-11173536</v>
      </c>
      <c r="V54" s="5">
        <v>-10753235</v>
      </c>
      <c r="W54" s="5">
        <v>-94257157000</v>
      </c>
      <c r="X54" s="5">
        <v>-93450666000</v>
      </c>
      <c r="Y54" s="5">
        <v>-86278281000</v>
      </c>
      <c r="Z54" s="5">
        <v>-109373609000</v>
      </c>
    </row>
    <row r="55" spans="2:26" ht="15.5" x14ac:dyDescent="0.35">
      <c r="C55" t="s">
        <v>88</v>
      </c>
      <c r="D55" s="5">
        <v>-2340695</v>
      </c>
      <c r="E55" s="5">
        <v>-1792238</v>
      </c>
      <c r="F55" s="5">
        <v>-813910</v>
      </c>
      <c r="G55" s="5">
        <v>-929486</v>
      </c>
      <c r="I55" s="5">
        <v>-3259361</v>
      </c>
      <c r="J55" s="5">
        <v>-9388026</v>
      </c>
      <c r="K55" s="5">
        <v>-6689603</v>
      </c>
      <c r="L55" s="5">
        <v>-12019002</v>
      </c>
      <c r="M55" s="5">
        <v>-10789338</v>
      </c>
      <c r="N55" s="5">
        <v>-5239137</v>
      </c>
      <c r="O55" s="5">
        <v>-5651891</v>
      </c>
      <c r="P55" s="5">
        <v>-7151962</v>
      </c>
      <c r="Q55" s="5">
        <v>-6992118</v>
      </c>
      <c r="R55" s="5">
        <v>-5909022</v>
      </c>
      <c r="S55" s="5">
        <v>-5477788</v>
      </c>
      <c r="T55" s="5">
        <v>-5353743</v>
      </c>
      <c r="U55" s="5">
        <v>-5036894</v>
      </c>
      <c r="V55" s="5">
        <v>-4371443</v>
      </c>
      <c r="W55" s="5">
        <v>-40857389000</v>
      </c>
      <c r="X55" s="5">
        <v>-45055998000</v>
      </c>
      <c r="Y55" s="5">
        <v>-40276263000</v>
      </c>
      <c r="Z55" s="5">
        <v>-54073882000</v>
      </c>
    </row>
    <row r="56" spans="2:26" ht="15.5" x14ac:dyDescent="0.35">
      <c r="C56" t="s">
        <v>89</v>
      </c>
      <c r="D56" s="5">
        <v>-1565924</v>
      </c>
      <c r="E56" s="5">
        <v>-1783578</v>
      </c>
      <c r="F56" s="5">
        <v>-1583415</v>
      </c>
      <c r="G56" s="5">
        <v>-1689111</v>
      </c>
      <c r="I56" s="5">
        <v>-6865906</v>
      </c>
      <c r="J56" s="5">
        <v>-7991234</v>
      </c>
      <c r="K56" s="5">
        <v>-8594331</v>
      </c>
      <c r="L56" s="5">
        <v>-7740275</v>
      </c>
      <c r="M56" s="5">
        <v>-6545888</v>
      </c>
      <c r="N56" s="5">
        <v>-5314728</v>
      </c>
      <c r="O56" s="5">
        <v>-6688677</v>
      </c>
      <c r="P56" s="5">
        <v>-6396305</v>
      </c>
      <c r="Q56" s="5">
        <v>-6427981</v>
      </c>
      <c r="R56" s="5">
        <v>-6162003</v>
      </c>
      <c r="S56" s="5">
        <v>-6343717</v>
      </c>
      <c r="T56" s="5">
        <v>-6677625</v>
      </c>
      <c r="U56" s="5">
        <v>-6136642</v>
      </c>
      <c r="V56" s="5">
        <v>-6381792</v>
      </c>
      <c r="W56" s="5">
        <v>-53399768000</v>
      </c>
      <c r="X56" s="5">
        <v>-48394668000</v>
      </c>
      <c r="Y56" s="5">
        <v>-46002018000</v>
      </c>
      <c r="Z56" s="5">
        <v>-55299727000</v>
      </c>
    </row>
    <row r="57" spans="2:26" ht="15.5" x14ac:dyDescent="0.35">
      <c r="C57" t="s">
        <v>93</v>
      </c>
      <c r="F57" s="5">
        <v>-93380</v>
      </c>
      <c r="I57" s="5">
        <v>-93380</v>
      </c>
      <c r="J57" s="5">
        <v>-180224</v>
      </c>
      <c r="K57" s="5">
        <v>870847</v>
      </c>
      <c r="L57" s="5">
        <v>-868624</v>
      </c>
      <c r="M57" s="5">
        <v>351347</v>
      </c>
      <c r="N57" s="5">
        <v>-309393</v>
      </c>
      <c r="O57" s="5">
        <v>745108</v>
      </c>
      <c r="P57" s="5">
        <v>-173775</v>
      </c>
      <c r="Q57" s="5">
        <v>185111</v>
      </c>
      <c r="R57" s="5">
        <v>195316</v>
      </c>
      <c r="S57" s="5">
        <v>-1218696</v>
      </c>
      <c r="T57" s="5">
        <v>363386</v>
      </c>
      <c r="U57" s="5">
        <v>-2396896</v>
      </c>
      <c r="V57" s="5">
        <v>314369</v>
      </c>
      <c r="W57" s="5">
        <v>2437059000</v>
      </c>
      <c r="X57" s="5">
        <v>-2343504000</v>
      </c>
      <c r="Y57" s="5">
        <v>-7709436000</v>
      </c>
      <c r="Z57" s="5">
        <v>33481458000</v>
      </c>
    </row>
    <row r="58" spans="2:26" ht="15.5" x14ac:dyDescent="0.35">
      <c r="C58" t="s">
        <v>97</v>
      </c>
      <c r="D58" s="5">
        <v>72906</v>
      </c>
      <c r="E58" s="5">
        <v>-72906</v>
      </c>
      <c r="F58" s="5">
        <v>602521</v>
      </c>
      <c r="G58" s="5">
        <v>218639</v>
      </c>
      <c r="I58" s="5">
        <v>2393725</v>
      </c>
      <c r="J58" s="5">
        <v>2353193</v>
      </c>
      <c r="K58" s="5">
        <v>2158031</v>
      </c>
      <c r="L58" s="5">
        <v>2314823</v>
      </c>
      <c r="M58" s="5">
        <v>-129631</v>
      </c>
      <c r="N58" s="5">
        <v>-334035</v>
      </c>
      <c r="O58" s="5">
        <v>2349999</v>
      </c>
      <c r="P58" s="5">
        <v>2353420</v>
      </c>
      <c r="Q58" s="5">
        <v>3792729</v>
      </c>
      <c r="R58" s="5">
        <v>3180692</v>
      </c>
      <c r="S58" s="5">
        <v>1366024</v>
      </c>
      <c r="T58" s="5">
        <v>2504783</v>
      </c>
      <c r="U58" s="5">
        <v>-569102</v>
      </c>
      <c r="V58" s="5">
        <v>6471739</v>
      </c>
      <c r="W58" s="5">
        <v>-2349328000</v>
      </c>
    </row>
    <row r="59" spans="2:26" ht="15.5" x14ac:dyDescent="0.35">
      <c r="C59" t="s">
        <v>90</v>
      </c>
      <c r="D59" s="5">
        <v>3544472</v>
      </c>
      <c r="E59" s="5">
        <v>6850905</v>
      </c>
      <c r="F59" s="5">
        <v>1758001</v>
      </c>
      <c r="G59" s="5">
        <v>-1788611</v>
      </c>
      <c r="I59" s="5">
        <v>419948</v>
      </c>
      <c r="J59" s="5">
        <v>18772890</v>
      </c>
      <c r="K59" s="5">
        <v>22300704</v>
      </c>
      <c r="L59" s="5">
        <v>47227510</v>
      </c>
      <c r="M59" s="5">
        <v>30750531</v>
      </c>
      <c r="N59" s="5">
        <v>1344570</v>
      </c>
      <c r="O59" s="5">
        <v>18796531</v>
      </c>
      <c r="P59" s="5">
        <v>27559295</v>
      </c>
      <c r="Q59" s="5">
        <v>33332585</v>
      </c>
      <c r="R59" s="5">
        <v>33081326</v>
      </c>
      <c r="S59" s="5">
        <v>23473267</v>
      </c>
      <c r="T59" s="5">
        <v>22297618</v>
      </c>
      <c r="U59" s="5">
        <v>11141679</v>
      </c>
      <c r="V59" s="5">
        <v>3656602</v>
      </c>
      <c r="W59" s="5">
        <v>189859984000</v>
      </c>
      <c r="X59" s="5">
        <v>214430002000</v>
      </c>
      <c r="Y59" s="5">
        <v>154360589000</v>
      </c>
      <c r="Z59" s="5">
        <v>138279056000</v>
      </c>
    </row>
    <row r="60" spans="2:26" ht="15.5" x14ac:dyDescent="0.35">
      <c r="C60" t="s">
        <v>91</v>
      </c>
      <c r="D60" s="5">
        <v>857889</v>
      </c>
      <c r="E60" s="5">
        <v>792857</v>
      </c>
      <c r="F60" s="5">
        <v>-1502223</v>
      </c>
      <c r="G60" s="5">
        <v>583865</v>
      </c>
      <c r="I60" s="5">
        <v>317522</v>
      </c>
      <c r="J60" s="5">
        <v>1366403</v>
      </c>
      <c r="K60" s="5">
        <v>2604824</v>
      </c>
      <c r="L60" s="5">
        <v>-1877221</v>
      </c>
      <c r="M60" s="5">
        <v>5062760</v>
      </c>
      <c r="N60" s="5">
        <v>-5606983</v>
      </c>
      <c r="O60" s="5">
        <v>1742313</v>
      </c>
      <c r="P60" s="5">
        <v>-462293</v>
      </c>
      <c r="Q60" s="5">
        <v>736853</v>
      </c>
      <c r="R60" s="5">
        <v>-2043672</v>
      </c>
      <c r="S60" s="5">
        <v>-5188879</v>
      </c>
      <c r="T60" s="5">
        <v>-500232</v>
      </c>
      <c r="U60" s="5">
        <v>-2747597</v>
      </c>
      <c r="V60" s="5">
        <v>21658264</v>
      </c>
      <c r="W60" s="5">
        <v>-66852612000</v>
      </c>
      <c r="X60" s="5">
        <v>-532701000</v>
      </c>
      <c r="Y60" s="5">
        <v>-20423151000</v>
      </c>
      <c r="Z60" s="5">
        <v>22587125000</v>
      </c>
    </row>
    <row r="61" spans="2:26" ht="15.5" x14ac:dyDescent="0.35">
      <c r="C61" t="s">
        <v>92</v>
      </c>
      <c r="D61" s="5">
        <v>998483</v>
      </c>
      <c r="E61" s="5">
        <v>1000110</v>
      </c>
      <c r="F61" s="5">
        <v>757899</v>
      </c>
      <c r="G61" s="5">
        <v>714588</v>
      </c>
      <c r="I61" s="5">
        <v>3075637</v>
      </c>
      <c r="J61" s="5">
        <v>2562825</v>
      </c>
      <c r="K61" s="5">
        <v>1310139</v>
      </c>
      <c r="L61" s="5">
        <v>110685</v>
      </c>
      <c r="M61" s="5">
        <v>116987</v>
      </c>
      <c r="N61" s="5">
        <v>167523</v>
      </c>
      <c r="O61" s="5">
        <v>157184</v>
      </c>
      <c r="P61" s="5">
        <v>178450</v>
      </c>
      <c r="Q61" s="5">
        <v>61618</v>
      </c>
      <c r="R61" s="5">
        <v>69602</v>
      </c>
      <c r="S61" s="5">
        <v>76437</v>
      </c>
      <c r="T61" s="5">
        <v>146190</v>
      </c>
      <c r="U61" s="5">
        <v>96944</v>
      </c>
      <c r="V61" s="5">
        <v>226375</v>
      </c>
      <c r="W61" s="5">
        <v>1654115000</v>
      </c>
      <c r="X61" s="5">
        <v>3019264000</v>
      </c>
      <c r="Y61" s="5">
        <v>6327123000</v>
      </c>
      <c r="Z61" s="5">
        <v>10108902000</v>
      </c>
    </row>
    <row r="62" spans="2:26" ht="15.5" x14ac:dyDescent="0.35">
      <c r="C62" t="s">
        <v>387</v>
      </c>
      <c r="X62" s="5">
        <v>-179546000</v>
      </c>
      <c r="Y62" s="5">
        <v>1157640000</v>
      </c>
      <c r="Z62" s="5">
        <v>2634260000</v>
      </c>
    </row>
    <row r="63" spans="2:26" ht="15.5" x14ac:dyDescent="0.35">
      <c r="C63" t="s">
        <v>27</v>
      </c>
      <c r="D63" s="5">
        <v>-140594</v>
      </c>
      <c r="E63" s="5">
        <v>-207253</v>
      </c>
      <c r="F63" s="5">
        <v>-178080</v>
      </c>
      <c r="G63" s="5">
        <v>-130723</v>
      </c>
      <c r="I63" s="5">
        <v>-676073</v>
      </c>
      <c r="J63" s="5">
        <v>-1270415</v>
      </c>
      <c r="K63" s="5">
        <v>-1265860</v>
      </c>
      <c r="L63" s="5">
        <v>-1026045</v>
      </c>
      <c r="M63" s="5">
        <v>-836541</v>
      </c>
      <c r="N63" s="5">
        <v>-963208</v>
      </c>
      <c r="O63" s="5">
        <v>-1222871</v>
      </c>
      <c r="P63" s="5">
        <v>-2072602</v>
      </c>
      <c r="Q63" s="5">
        <v>-2565940</v>
      </c>
      <c r="R63" s="5">
        <v>-3435415</v>
      </c>
      <c r="S63" s="5">
        <v>-4231918</v>
      </c>
      <c r="T63" s="5">
        <v>-2137801</v>
      </c>
      <c r="U63" s="5">
        <v>-1113501</v>
      </c>
      <c r="V63" s="5">
        <v>-921776</v>
      </c>
      <c r="W63" s="5">
        <v>-6177115000</v>
      </c>
      <c r="X63" s="5">
        <v>-422114000</v>
      </c>
      <c r="Y63" s="5">
        <v>-12194308000</v>
      </c>
      <c r="Z63" s="5">
        <v>-29477343000</v>
      </c>
    </row>
    <row r="64" spans="2:26" ht="15.5" x14ac:dyDescent="0.35">
      <c r="C64" t="s">
        <v>94</v>
      </c>
    </row>
    <row r="65" spans="2:26" ht="15.5" x14ac:dyDescent="0.35">
      <c r="C65" t="s">
        <v>98</v>
      </c>
      <c r="D65" s="5">
        <v>857889</v>
      </c>
      <c r="E65" s="5">
        <v>792857</v>
      </c>
      <c r="F65" s="5">
        <v>-1502223</v>
      </c>
      <c r="G65" s="5">
        <v>583865</v>
      </c>
      <c r="I65" s="5">
        <v>317522</v>
      </c>
      <c r="J65" s="5">
        <v>1366403</v>
      </c>
      <c r="K65" s="5">
        <v>2604824</v>
      </c>
      <c r="L65" s="5">
        <v>-1877221</v>
      </c>
      <c r="M65" s="5">
        <v>5062760</v>
      </c>
      <c r="N65" s="5">
        <v>-5606983</v>
      </c>
      <c r="O65" s="5">
        <v>1742313</v>
      </c>
      <c r="P65" s="5">
        <v>-462293</v>
      </c>
      <c r="Q65" s="5">
        <v>736853</v>
      </c>
      <c r="R65" s="5">
        <v>-2043672</v>
      </c>
      <c r="S65" s="5">
        <v>-5188879</v>
      </c>
      <c r="T65" s="5">
        <v>-500232</v>
      </c>
      <c r="U65" s="5">
        <v>-2747597</v>
      </c>
      <c r="V65" s="5">
        <v>21658264</v>
      </c>
      <c r="W65" s="5">
        <v>-66852612000</v>
      </c>
      <c r="X65" s="5">
        <v>-532701000</v>
      </c>
      <c r="Y65" s="5">
        <v>-20423151000</v>
      </c>
      <c r="Z65" s="5">
        <v>22587125000</v>
      </c>
    </row>
    <row r="66" spans="2:26" ht="15.5" x14ac:dyDescent="0.35">
      <c r="C66" t="s">
        <v>29</v>
      </c>
      <c r="D66" s="5">
        <v>4402361</v>
      </c>
      <c r="E66" s="5">
        <v>7643762</v>
      </c>
      <c r="F66" s="5">
        <v>255778</v>
      </c>
      <c r="G66" s="5">
        <v>-1204746</v>
      </c>
      <c r="I66" s="5">
        <v>737470</v>
      </c>
      <c r="J66" s="5">
        <v>20139293</v>
      </c>
      <c r="K66" s="5">
        <v>24905528</v>
      </c>
      <c r="L66" s="5">
        <v>45350289</v>
      </c>
      <c r="M66" s="5">
        <v>35813291</v>
      </c>
      <c r="N66" s="5">
        <v>-4262413</v>
      </c>
      <c r="O66" s="5">
        <v>20538844</v>
      </c>
      <c r="P66" s="5">
        <v>27097002</v>
      </c>
      <c r="Q66" s="5">
        <v>34069438</v>
      </c>
      <c r="R66" s="5">
        <v>31037654</v>
      </c>
      <c r="S66" s="5">
        <v>18284388</v>
      </c>
      <c r="T66" s="5">
        <v>21797386</v>
      </c>
      <c r="U66" s="5">
        <v>8394082</v>
      </c>
      <c r="V66" s="5">
        <v>25314866</v>
      </c>
      <c r="W66" s="5">
        <v>123007372000</v>
      </c>
      <c r="X66" s="5">
        <v>213897301000</v>
      </c>
      <c r="Y66" s="5">
        <v>133937438000</v>
      </c>
      <c r="Z66" s="5">
        <v>160866181000</v>
      </c>
    </row>
    <row r="67" spans="2:26" ht="15.5" x14ac:dyDescent="0.35">
      <c r="C67" t="s">
        <v>28</v>
      </c>
      <c r="D67" s="5">
        <v>-1343108</v>
      </c>
      <c r="E67" s="5">
        <v>-1564025</v>
      </c>
      <c r="F67" s="5">
        <v>-924903</v>
      </c>
      <c r="G67" s="5">
        <v>323705</v>
      </c>
      <c r="I67" s="5">
        <v>-1509515</v>
      </c>
      <c r="J67" s="5">
        <v>-5889473</v>
      </c>
      <c r="K67" s="5">
        <v>-7454419</v>
      </c>
      <c r="L67" s="5">
        <v>-10430588</v>
      </c>
      <c r="M67" s="5">
        <v>-9374490</v>
      </c>
      <c r="N67" s="5">
        <v>216996</v>
      </c>
      <c r="O67" s="5">
        <v>-5956151</v>
      </c>
      <c r="P67" s="5">
        <v>-7719952</v>
      </c>
      <c r="Q67" s="5">
        <v>-9501511</v>
      </c>
      <c r="R67" s="5">
        <v>-8738072</v>
      </c>
      <c r="S67" s="5">
        <v>-5710782</v>
      </c>
      <c r="T67" s="5">
        <v>-5911019</v>
      </c>
      <c r="U67" s="5">
        <v>-2851812</v>
      </c>
      <c r="V67" s="5">
        <v>-2768550</v>
      </c>
      <c r="W67" s="5">
        <v>-51967744000</v>
      </c>
      <c r="X67" s="5">
        <v>-69122655000</v>
      </c>
      <c r="Y67" s="5">
        <v>-58224487000</v>
      </c>
      <c r="Z67" s="5">
        <v>-55678769000</v>
      </c>
    </row>
    <row r="68" spans="2:26" ht="15.5" x14ac:dyDescent="0.35">
      <c r="C68" t="s">
        <v>99</v>
      </c>
      <c r="D68" s="5">
        <v>3059253</v>
      </c>
      <c r="E68" s="5">
        <v>6079737</v>
      </c>
      <c r="F68" s="5">
        <v>-669125</v>
      </c>
      <c r="G68" s="5">
        <v>-881041</v>
      </c>
      <c r="I68" s="5">
        <v>-772045</v>
      </c>
      <c r="J68" s="5">
        <v>14249820</v>
      </c>
      <c r="K68" s="5">
        <v>17451109</v>
      </c>
      <c r="L68" s="5">
        <v>34919701</v>
      </c>
      <c r="M68" s="5">
        <v>26438801</v>
      </c>
      <c r="N68" s="5">
        <v>-4045417</v>
      </c>
      <c r="O68" s="5">
        <v>14582693</v>
      </c>
      <c r="P68" s="5">
        <v>19377050</v>
      </c>
      <c r="Q68" s="5">
        <v>24567927</v>
      </c>
      <c r="R68" s="5">
        <v>22299582</v>
      </c>
      <c r="S68" s="5">
        <v>12573606</v>
      </c>
      <c r="T68" s="5">
        <v>15886367</v>
      </c>
      <c r="U68" s="5">
        <v>5542270</v>
      </c>
      <c r="V68" s="5">
        <v>22546316</v>
      </c>
      <c r="W68" s="5">
        <v>71039628000</v>
      </c>
      <c r="X68" s="5">
        <v>144774646000</v>
      </c>
      <c r="Y68" s="5">
        <v>75712951000</v>
      </c>
      <c r="Z68" s="5">
        <v>105187412000</v>
      </c>
    </row>
    <row r="69" spans="2:26" ht="15.5" x14ac:dyDescent="0.35">
      <c r="C69" t="s">
        <v>100</v>
      </c>
      <c r="X69" s="5">
        <v>-10614447000</v>
      </c>
      <c r="Y69" s="5">
        <v>-3607377000</v>
      </c>
      <c r="Z69" s="5">
        <v>-10411892000</v>
      </c>
    </row>
    <row r="70" spans="2:26" ht="15.5" x14ac:dyDescent="0.35">
      <c r="C70" t="s">
        <v>101</v>
      </c>
      <c r="D70" s="5">
        <v>3059253</v>
      </c>
      <c r="E70" s="5">
        <v>6079737</v>
      </c>
      <c r="F70" s="5">
        <v>-669125</v>
      </c>
      <c r="G70" s="5">
        <v>-881041</v>
      </c>
      <c r="I70" s="5">
        <v>-772045</v>
      </c>
      <c r="J70" s="5">
        <v>14249820</v>
      </c>
      <c r="K70" s="5">
        <v>17451109</v>
      </c>
      <c r="L70" s="5">
        <v>34919701</v>
      </c>
      <c r="M70" s="5">
        <v>26438801</v>
      </c>
      <c r="N70" s="5">
        <v>-4045417</v>
      </c>
      <c r="O70" s="5">
        <v>14582693</v>
      </c>
      <c r="P70" s="5">
        <v>19377050</v>
      </c>
      <c r="Q70" s="5">
        <v>24567927</v>
      </c>
      <c r="R70" s="5">
        <v>22299582</v>
      </c>
      <c r="S70" s="5">
        <v>12573606</v>
      </c>
      <c r="T70" s="5">
        <v>15886367</v>
      </c>
      <c r="U70" s="5">
        <v>5542270</v>
      </c>
      <c r="V70" s="5">
        <v>22546316</v>
      </c>
      <c r="W70" s="5">
        <v>71039628000</v>
      </c>
      <c r="X70" s="5">
        <v>134160199000</v>
      </c>
      <c r="Y70" s="5">
        <v>72105574000</v>
      </c>
      <c r="Z70" s="5">
        <v>94775520000</v>
      </c>
    </row>
    <row r="71" spans="2:26" ht="15.5" x14ac:dyDescent="0.35">
      <c r="C71" t="s">
        <v>102</v>
      </c>
      <c r="D71" s="5">
        <v>-464071</v>
      </c>
      <c r="E71" s="5">
        <v>-1881566</v>
      </c>
      <c r="F71" s="5">
        <v>429209</v>
      </c>
      <c r="G71" s="5">
        <v>198109</v>
      </c>
      <c r="I71" s="5">
        <v>1682031</v>
      </c>
      <c r="J71" s="5">
        <v>336249</v>
      </c>
      <c r="K71" s="5">
        <v>84947</v>
      </c>
      <c r="L71" s="5">
        <v>-5072547</v>
      </c>
      <c r="M71" s="5">
        <v>-4462969</v>
      </c>
      <c r="N71" s="5">
        <v>-386997</v>
      </c>
      <c r="O71" s="5">
        <v>3395349</v>
      </c>
      <c r="P71" s="5">
        <v>6161515</v>
      </c>
      <c r="Q71" s="5">
        <v>4264807</v>
      </c>
      <c r="R71" s="5">
        <v>193870</v>
      </c>
      <c r="S71" s="5">
        <v>-2141135</v>
      </c>
      <c r="T71" s="5">
        <v>1158870</v>
      </c>
      <c r="U71" s="5">
        <v>-3584804</v>
      </c>
      <c r="V71" s="5">
        <v>1980731</v>
      </c>
      <c r="W71" s="5">
        <v>-16060592000</v>
      </c>
    </row>
    <row r="72" spans="2:26" ht="15.5" x14ac:dyDescent="0.35">
      <c r="C72" t="s">
        <v>103</v>
      </c>
      <c r="D72" s="5">
        <v>2595182</v>
      </c>
      <c r="E72" s="5">
        <v>4198171</v>
      </c>
      <c r="F72" s="5">
        <v>-239916</v>
      </c>
      <c r="G72" s="5">
        <v>-682932</v>
      </c>
      <c r="I72" s="5">
        <v>909986</v>
      </c>
      <c r="J72" s="5">
        <v>14586069</v>
      </c>
      <c r="K72" s="5">
        <v>17536056</v>
      </c>
      <c r="L72" s="5">
        <v>29847154</v>
      </c>
      <c r="M72" s="5">
        <v>21975832</v>
      </c>
      <c r="N72" s="5">
        <v>-4432414</v>
      </c>
      <c r="O72" s="5">
        <v>17978042</v>
      </c>
      <c r="P72" s="5">
        <v>25538565</v>
      </c>
      <c r="Q72" s="5">
        <v>28832734</v>
      </c>
      <c r="R72" s="5">
        <v>22493452</v>
      </c>
      <c r="S72" s="5">
        <v>10432471</v>
      </c>
      <c r="T72" s="5">
        <v>17045237</v>
      </c>
      <c r="U72" s="5">
        <v>1957466</v>
      </c>
      <c r="V72" s="5">
        <v>24527047</v>
      </c>
      <c r="W72" s="5">
        <v>54979036000</v>
      </c>
    </row>
    <row r="73" spans="2:26" ht="15.5" x14ac:dyDescent="0.35">
      <c r="C73" t="s">
        <v>104</v>
      </c>
      <c r="D73" s="5">
        <v>3059253</v>
      </c>
      <c r="E73" s="5">
        <v>6079737</v>
      </c>
      <c r="F73" s="5">
        <v>-669125</v>
      </c>
      <c r="G73" s="5">
        <v>-881041</v>
      </c>
      <c r="I73" s="5">
        <v>-772045</v>
      </c>
      <c r="J73" s="5">
        <v>14249820</v>
      </c>
      <c r="K73" s="5">
        <v>17451109</v>
      </c>
      <c r="L73" s="5">
        <v>34919701</v>
      </c>
      <c r="M73" s="5">
        <v>26438801</v>
      </c>
      <c r="N73" s="5">
        <v>-4045417</v>
      </c>
      <c r="O73" s="5">
        <v>14582693</v>
      </c>
      <c r="P73" s="5">
        <v>19377050</v>
      </c>
      <c r="Q73" s="5">
        <v>24567927</v>
      </c>
      <c r="R73" s="5">
        <v>22299582</v>
      </c>
      <c r="S73" s="5">
        <v>12573606</v>
      </c>
      <c r="T73" s="5">
        <v>15886367</v>
      </c>
      <c r="U73" s="5">
        <v>5542270</v>
      </c>
      <c r="V73" s="5">
        <v>22546316</v>
      </c>
      <c r="W73" s="5">
        <v>71039628000</v>
      </c>
      <c r="X73" s="5">
        <v>134160199000</v>
      </c>
      <c r="Y73" s="5">
        <v>72105574000</v>
      </c>
      <c r="Z73" s="5">
        <v>94775520000</v>
      </c>
    </row>
    <row r="74" spans="2:26" ht="15.5" x14ac:dyDescent="0.35">
      <c r="C74" t="s">
        <v>8</v>
      </c>
      <c r="D74" s="5">
        <v>2522276</v>
      </c>
      <c r="E74" s="5">
        <v>4271077</v>
      </c>
      <c r="F74" s="5">
        <v>-842437</v>
      </c>
      <c r="G74" s="5">
        <v>-901571</v>
      </c>
      <c r="I74" s="5">
        <v>-1483739</v>
      </c>
      <c r="J74" s="5">
        <v>12232876</v>
      </c>
      <c r="K74" s="5">
        <v>15378025</v>
      </c>
      <c r="L74" s="5">
        <v>27532331</v>
      </c>
      <c r="M74" s="5">
        <v>22105463</v>
      </c>
      <c r="N74" s="5">
        <v>-4098379</v>
      </c>
      <c r="O74" s="5">
        <v>15628043</v>
      </c>
      <c r="P74" s="5">
        <v>23185145</v>
      </c>
      <c r="Q74" s="5">
        <v>25040005</v>
      </c>
      <c r="R74" s="5">
        <v>19312760</v>
      </c>
      <c r="S74" s="5">
        <v>9066447</v>
      </c>
      <c r="T74" s="5">
        <v>14540454</v>
      </c>
      <c r="U74" s="5">
        <v>2526568</v>
      </c>
      <c r="V74" s="5">
        <v>18055308</v>
      </c>
      <c r="W74" s="5">
        <v>57328364000</v>
      </c>
    </row>
    <row r="75" spans="2:26" ht="15.5" x14ac:dyDescent="0.35">
      <c r="C75" t="s">
        <v>105</v>
      </c>
      <c r="D75" s="5">
        <v>3059253</v>
      </c>
      <c r="E75" s="5">
        <v>6079737</v>
      </c>
      <c r="F75" s="5">
        <v>-669125</v>
      </c>
      <c r="G75" s="5">
        <v>-881041</v>
      </c>
      <c r="I75" s="5">
        <v>-772045</v>
      </c>
      <c r="J75" s="5">
        <v>14249820</v>
      </c>
      <c r="K75" s="5">
        <v>17451109</v>
      </c>
      <c r="L75" s="5">
        <v>34919701</v>
      </c>
      <c r="M75" s="5">
        <v>26438801</v>
      </c>
      <c r="N75" s="5">
        <v>-4045417</v>
      </c>
      <c r="O75" s="5">
        <v>14582693</v>
      </c>
      <c r="P75" s="5">
        <v>19377050</v>
      </c>
      <c r="Q75" s="5">
        <v>24567927</v>
      </c>
      <c r="R75" s="5">
        <v>22299582</v>
      </c>
      <c r="S75" s="5">
        <v>12573606</v>
      </c>
      <c r="T75" s="5">
        <v>15886367</v>
      </c>
      <c r="U75" s="5">
        <v>5542270</v>
      </c>
      <c r="V75" s="5">
        <v>22546316</v>
      </c>
      <c r="W75" s="5">
        <v>71039628000</v>
      </c>
      <c r="X75" s="5">
        <v>134160199000</v>
      </c>
      <c r="Y75" s="5">
        <v>72105574000</v>
      </c>
      <c r="Z75" s="5">
        <v>94775520000</v>
      </c>
    </row>
    <row r="76" spans="2:26" ht="15.5" x14ac:dyDescent="0.35">
      <c r="C76" t="s">
        <v>106</v>
      </c>
      <c r="D76" s="5">
        <v>2595182</v>
      </c>
      <c r="E76" s="5">
        <v>4198171</v>
      </c>
      <c r="F76" s="5">
        <v>-239916</v>
      </c>
      <c r="G76" s="5">
        <v>-682932</v>
      </c>
      <c r="I76" s="5">
        <v>909986</v>
      </c>
      <c r="J76" s="5">
        <v>14586069</v>
      </c>
      <c r="K76" s="5">
        <v>17536056</v>
      </c>
      <c r="L76" s="5">
        <v>29847154</v>
      </c>
      <c r="M76" s="5">
        <v>21975832</v>
      </c>
      <c r="N76" s="5">
        <v>-4432414</v>
      </c>
      <c r="O76" s="5">
        <v>17978042</v>
      </c>
      <c r="P76" s="5">
        <v>25538565</v>
      </c>
      <c r="Q76" s="5">
        <v>28832734</v>
      </c>
      <c r="R76" s="5">
        <v>22493452</v>
      </c>
      <c r="S76" s="5">
        <v>10432471</v>
      </c>
      <c r="T76" s="5">
        <v>17045237</v>
      </c>
      <c r="U76" s="5">
        <v>1957466</v>
      </c>
      <c r="V76" s="5">
        <v>24527047</v>
      </c>
      <c r="W76" s="5">
        <v>54979036000</v>
      </c>
    </row>
    <row r="77" spans="2:26" ht="15.5" x14ac:dyDescent="0.35">
      <c r="C77" t="s">
        <v>107</v>
      </c>
      <c r="D77" s="5">
        <v>2595182</v>
      </c>
      <c r="E77" s="5">
        <v>4198171</v>
      </c>
      <c r="F77" s="5">
        <v>-239916</v>
      </c>
      <c r="G77" s="5">
        <v>-682932</v>
      </c>
      <c r="I77" s="5">
        <v>909986</v>
      </c>
      <c r="J77" s="5">
        <v>14586069</v>
      </c>
      <c r="K77" s="5">
        <v>17536056</v>
      </c>
      <c r="L77" s="5">
        <v>29847154</v>
      </c>
      <c r="M77" s="5">
        <v>21975832</v>
      </c>
      <c r="N77" s="5">
        <v>-4432414</v>
      </c>
      <c r="O77" s="5">
        <v>17978042</v>
      </c>
      <c r="P77" s="5">
        <v>25538565</v>
      </c>
      <c r="Q77" s="5">
        <v>28832734</v>
      </c>
      <c r="R77" s="5">
        <v>22493452</v>
      </c>
      <c r="S77" s="5">
        <v>10432471</v>
      </c>
      <c r="T77" s="5">
        <v>17045237</v>
      </c>
      <c r="U77" s="5">
        <v>1957466</v>
      </c>
      <c r="V77" s="5">
        <v>24527047</v>
      </c>
      <c r="W77" s="5">
        <v>54979036000</v>
      </c>
    </row>
    <row r="79" spans="2:26" ht="15.5" x14ac:dyDescent="0.35">
      <c r="B79" t="s">
        <v>108</v>
      </c>
      <c r="C79" t="s">
        <v>109</v>
      </c>
    </row>
    <row r="80" spans="2:26" ht="15.5" x14ac:dyDescent="0.35">
      <c r="C80" t="s">
        <v>110</v>
      </c>
    </row>
    <row r="81" spans="3:26" ht="15.5" x14ac:dyDescent="0.35">
      <c r="C81" t="s">
        <v>20</v>
      </c>
      <c r="D81" s="5">
        <v>24367846</v>
      </c>
      <c r="E81" s="5">
        <v>36061367</v>
      </c>
      <c r="F81" s="5">
        <v>21668146</v>
      </c>
      <c r="G81" s="5">
        <v>18082960</v>
      </c>
      <c r="I81" s="5">
        <v>21668146</v>
      </c>
      <c r="J81" s="5">
        <v>33361727</v>
      </c>
      <c r="K81" s="5">
        <v>32920500</v>
      </c>
      <c r="L81" s="5">
        <v>13209582</v>
      </c>
      <c r="M81" s="5">
        <v>1772793</v>
      </c>
      <c r="N81" s="5">
        <v>11504722</v>
      </c>
      <c r="O81" s="5">
        <v>14238672</v>
      </c>
      <c r="P81" s="5">
        <v>5761270</v>
      </c>
      <c r="Q81" s="5">
        <v>3280981</v>
      </c>
      <c r="R81" s="5">
        <v>9708953</v>
      </c>
      <c r="S81" s="5">
        <v>4624174</v>
      </c>
      <c r="T81" s="5">
        <v>3811089</v>
      </c>
      <c r="U81" s="5">
        <v>2070134</v>
      </c>
      <c r="V81" s="5">
        <v>4323113</v>
      </c>
      <c r="W81" s="5">
        <v>107779253000</v>
      </c>
      <c r="X81" s="5">
        <v>55528706000</v>
      </c>
      <c r="Y81" s="5">
        <v>133842539000</v>
      </c>
      <c r="Z81" s="5">
        <v>276768673000</v>
      </c>
    </row>
    <row r="82" spans="3:26" ht="15.5" x14ac:dyDescent="0.35">
      <c r="C82" t="s">
        <v>112</v>
      </c>
      <c r="D82" s="5">
        <v>36460625</v>
      </c>
      <c r="E82" s="5">
        <v>27161913</v>
      </c>
      <c r="F82" s="5">
        <v>22243995</v>
      </c>
      <c r="G82" s="5">
        <v>25574845</v>
      </c>
      <c r="I82" s="5">
        <v>22243995</v>
      </c>
      <c r="J82" s="5">
        <v>40825382</v>
      </c>
      <c r="K82" s="5">
        <v>38649886</v>
      </c>
      <c r="L82" s="5">
        <v>54928890</v>
      </c>
      <c r="M82" s="5">
        <v>47989345</v>
      </c>
      <c r="N82" s="5">
        <v>34119270</v>
      </c>
      <c r="O82" s="5">
        <v>33258906</v>
      </c>
      <c r="P82" s="5">
        <v>40192319</v>
      </c>
      <c r="Q82" s="5">
        <v>41281367</v>
      </c>
      <c r="R82" s="5">
        <v>35042866</v>
      </c>
      <c r="S82" s="5">
        <v>27973781</v>
      </c>
      <c r="T82" s="5">
        <v>30029461</v>
      </c>
      <c r="U82" s="5">
        <v>30888462</v>
      </c>
      <c r="V82" s="5">
        <v>25038965</v>
      </c>
      <c r="W82" s="5">
        <v>182749851000</v>
      </c>
      <c r="X82" s="5">
        <v>264316051000</v>
      </c>
      <c r="Y82" s="5">
        <v>225939137000</v>
      </c>
      <c r="Z82" s="5">
        <v>239189079000</v>
      </c>
    </row>
    <row r="83" spans="3:26" ht="15.5" x14ac:dyDescent="0.35">
      <c r="C83" t="s">
        <v>113</v>
      </c>
      <c r="U83" s="5">
        <v>128045</v>
      </c>
      <c r="V83" s="5">
        <v>185307</v>
      </c>
    </row>
    <row r="84" spans="3:26" ht="15.5" x14ac:dyDescent="0.35">
      <c r="C84" t="s">
        <v>114</v>
      </c>
      <c r="P84" s="5">
        <v>112542</v>
      </c>
      <c r="Q84" s="5">
        <v>70561</v>
      </c>
      <c r="R84" s="5">
        <v>428227</v>
      </c>
      <c r="S84" s="5">
        <v>473197</v>
      </c>
      <c r="T84" s="5">
        <v>2561838</v>
      </c>
      <c r="U84" s="5">
        <v>4537803</v>
      </c>
      <c r="V84" s="5">
        <v>2552992</v>
      </c>
    </row>
    <row r="85" spans="3:26" ht="15.5" x14ac:dyDescent="0.35">
      <c r="C85" t="s">
        <v>115</v>
      </c>
      <c r="D85" s="5">
        <v>36460625</v>
      </c>
      <c r="E85" s="5">
        <v>27161913</v>
      </c>
      <c r="F85" s="5">
        <v>22243995</v>
      </c>
      <c r="G85" s="5">
        <v>25574845</v>
      </c>
      <c r="I85" s="5">
        <v>22243995</v>
      </c>
      <c r="J85" s="5">
        <v>40825382</v>
      </c>
      <c r="K85" s="5">
        <v>38649886</v>
      </c>
      <c r="L85" s="5">
        <v>54928890</v>
      </c>
      <c r="M85" s="5">
        <v>47989345</v>
      </c>
      <c r="N85" s="5">
        <v>34119270</v>
      </c>
      <c r="O85" s="5">
        <v>33258906</v>
      </c>
      <c r="P85" s="5">
        <v>40192319</v>
      </c>
      <c r="Q85" s="5">
        <v>41281367</v>
      </c>
      <c r="R85" s="5">
        <v>35042866</v>
      </c>
      <c r="S85" s="5">
        <v>27973781</v>
      </c>
      <c r="T85" s="5">
        <v>30029461</v>
      </c>
      <c r="U85" s="5">
        <v>30888462</v>
      </c>
      <c r="V85" s="5">
        <v>25038965</v>
      </c>
      <c r="W85" s="5">
        <v>182749851000</v>
      </c>
      <c r="X85" s="5">
        <v>264316051000</v>
      </c>
      <c r="Y85" s="5">
        <v>225939137000</v>
      </c>
      <c r="Z85" s="5">
        <v>239189079000</v>
      </c>
    </row>
    <row r="86" spans="3:26" ht="15.5" x14ac:dyDescent="0.35">
      <c r="C86" t="s">
        <v>117</v>
      </c>
      <c r="D86" s="5">
        <v>381129</v>
      </c>
      <c r="E86" s="5">
        <v>876889</v>
      </c>
      <c r="F86" s="5">
        <v>10187135</v>
      </c>
      <c r="G86" s="5">
        <v>656784</v>
      </c>
      <c r="I86" s="5">
        <v>10187135</v>
      </c>
      <c r="J86" s="5">
        <v>226484</v>
      </c>
      <c r="K86" s="5">
        <v>849851</v>
      </c>
      <c r="L86" s="5">
        <v>107810</v>
      </c>
      <c r="M86" s="5">
        <v>362002</v>
      </c>
      <c r="N86" s="5">
        <v>133223</v>
      </c>
      <c r="O86" s="5">
        <v>50175</v>
      </c>
      <c r="P86" s="5">
        <v>96206</v>
      </c>
      <c r="Q86" s="5">
        <v>315664</v>
      </c>
      <c r="R86" s="5">
        <v>67069</v>
      </c>
      <c r="S86" s="5">
        <v>259634</v>
      </c>
      <c r="T86" s="5">
        <v>504469</v>
      </c>
      <c r="U86" s="5">
        <v>1030628</v>
      </c>
      <c r="V86" s="5">
        <v>11945483</v>
      </c>
      <c r="W86" s="5">
        <v>144353491000</v>
      </c>
      <c r="X86" s="5">
        <v>13628809000</v>
      </c>
      <c r="Y86" s="5">
        <v>5975569000</v>
      </c>
      <c r="Z86" s="5">
        <v>7687106000</v>
      </c>
    </row>
    <row r="87" spans="3:26" ht="15.5" x14ac:dyDescent="0.35">
      <c r="C87" t="s">
        <v>118</v>
      </c>
      <c r="D87" s="5">
        <v>381129</v>
      </c>
      <c r="E87" s="5">
        <v>876889</v>
      </c>
      <c r="F87" s="5">
        <v>10187135</v>
      </c>
      <c r="G87" s="5">
        <v>656784</v>
      </c>
      <c r="I87" s="5">
        <v>10187135</v>
      </c>
      <c r="J87" s="5">
        <v>226484</v>
      </c>
      <c r="K87" s="5">
        <v>849851</v>
      </c>
      <c r="L87" s="5">
        <v>107810</v>
      </c>
      <c r="M87" s="5">
        <v>362002</v>
      </c>
      <c r="N87" s="5">
        <v>133223</v>
      </c>
      <c r="O87" s="5">
        <v>50175</v>
      </c>
      <c r="P87" s="5">
        <v>96206</v>
      </c>
      <c r="Q87" s="5">
        <v>315664</v>
      </c>
      <c r="R87" s="5">
        <v>67069</v>
      </c>
      <c r="S87" s="5">
        <v>259634</v>
      </c>
      <c r="T87" s="5">
        <v>504469</v>
      </c>
      <c r="U87" s="5">
        <v>1030628</v>
      </c>
      <c r="V87" s="5">
        <v>11945483</v>
      </c>
      <c r="W87" s="5">
        <v>144353491000</v>
      </c>
      <c r="X87" s="5">
        <v>13628809000</v>
      </c>
      <c r="Y87" s="5">
        <v>5975569000</v>
      </c>
      <c r="Z87" s="5">
        <v>7687106000</v>
      </c>
    </row>
    <row r="88" spans="3:26" ht="15.5" x14ac:dyDescent="0.35">
      <c r="C88" t="s">
        <v>119</v>
      </c>
      <c r="D88" s="5">
        <v>35567893</v>
      </c>
      <c r="E88" s="5">
        <v>33104311</v>
      </c>
      <c r="F88" s="5">
        <v>30550842</v>
      </c>
      <c r="G88" s="5">
        <v>31146585</v>
      </c>
      <c r="I88" s="5">
        <v>30550842</v>
      </c>
      <c r="J88" s="5">
        <v>36037808</v>
      </c>
      <c r="K88" s="5">
        <v>41714200</v>
      </c>
      <c r="L88" s="5">
        <v>53396518</v>
      </c>
      <c r="M88" s="5">
        <v>63505701</v>
      </c>
      <c r="N88" s="5">
        <v>43291156</v>
      </c>
      <c r="O88" s="5">
        <v>45231189</v>
      </c>
      <c r="P88" s="5">
        <v>53942065</v>
      </c>
      <c r="Q88" s="5">
        <v>61296731</v>
      </c>
      <c r="R88" s="5">
        <v>60195857</v>
      </c>
      <c r="S88" s="5">
        <v>52227255</v>
      </c>
      <c r="T88" s="5">
        <v>52997342</v>
      </c>
      <c r="U88" s="5">
        <v>42061749</v>
      </c>
      <c r="V88" s="5">
        <v>36802792</v>
      </c>
      <c r="W88" s="5">
        <v>350750318000</v>
      </c>
      <c r="X88" s="5">
        <v>291293046000</v>
      </c>
      <c r="Y88" s="5">
        <v>237105980000</v>
      </c>
      <c r="Z88" s="5">
        <v>402957052000</v>
      </c>
    </row>
    <row r="89" spans="3:26" ht="15.5" x14ac:dyDescent="0.35">
      <c r="C89" t="s">
        <v>97</v>
      </c>
      <c r="D89" s="5">
        <v>9546958</v>
      </c>
      <c r="E89" s="5">
        <v>9885128</v>
      </c>
      <c r="F89" s="5">
        <v>9611704</v>
      </c>
      <c r="G89" s="5">
        <v>10726669</v>
      </c>
      <c r="I89" s="5">
        <v>9611704</v>
      </c>
      <c r="J89" s="5">
        <v>8480337</v>
      </c>
      <c r="K89" s="5">
        <v>8163594</v>
      </c>
      <c r="L89" s="5">
        <v>8905480</v>
      </c>
      <c r="M89" s="5">
        <v>13806078</v>
      </c>
      <c r="N89" s="5">
        <v>16655602</v>
      </c>
      <c r="O89" s="5">
        <v>17012627</v>
      </c>
      <c r="P89" s="5">
        <v>14714029</v>
      </c>
      <c r="Q89" s="5">
        <v>9158926</v>
      </c>
      <c r="R89" s="5">
        <v>5277392</v>
      </c>
      <c r="S89" s="5">
        <v>5231131</v>
      </c>
      <c r="T89" s="5">
        <v>7453896</v>
      </c>
      <c r="U89" s="5">
        <v>6710017</v>
      </c>
      <c r="V89" s="5">
        <v>9011103</v>
      </c>
      <c r="W89" s="5">
        <v>88776035000</v>
      </c>
      <c r="X89" s="5">
        <v>98936946000</v>
      </c>
      <c r="Y89" s="5">
        <v>86278456000</v>
      </c>
      <c r="Z89" s="5">
        <v>118171213000</v>
      </c>
    </row>
    <row r="90" spans="3:26" ht="15.5" x14ac:dyDescent="0.35">
      <c r="C90" t="s">
        <v>120</v>
      </c>
      <c r="D90" s="5">
        <v>107162623</v>
      </c>
      <c r="E90" s="5">
        <v>114798902</v>
      </c>
      <c r="F90" s="5">
        <v>101921154</v>
      </c>
      <c r="G90" s="5">
        <v>99001515</v>
      </c>
      <c r="I90" s="5">
        <v>101921154</v>
      </c>
      <c r="J90" s="5">
        <v>113755596</v>
      </c>
      <c r="K90" s="5">
        <v>119147229</v>
      </c>
      <c r="L90" s="5">
        <v>128612798</v>
      </c>
      <c r="M90" s="5">
        <v>125041409</v>
      </c>
      <c r="N90" s="5">
        <v>93278519</v>
      </c>
      <c r="O90" s="5">
        <v>96866665</v>
      </c>
      <c r="P90" s="5">
        <v>108415026</v>
      </c>
      <c r="Q90" s="5">
        <v>116542599</v>
      </c>
      <c r="R90" s="5">
        <v>112618311</v>
      </c>
      <c r="S90" s="5">
        <v>102097679</v>
      </c>
      <c r="T90" s="5">
        <v>109402632</v>
      </c>
      <c r="U90" s="5">
        <v>91543671</v>
      </c>
      <c r="V90" s="5">
        <v>86356415</v>
      </c>
      <c r="W90" s="5">
        <v>845266650000</v>
      </c>
      <c r="X90" s="5">
        <v>725929796000</v>
      </c>
      <c r="Y90" s="5">
        <v>656111235000</v>
      </c>
      <c r="Z90" s="5">
        <v>978226294000</v>
      </c>
    </row>
    <row r="91" spans="3:26" ht="15.5" x14ac:dyDescent="0.35">
      <c r="C91" t="s">
        <v>121</v>
      </c>
    </row>
    <row r="92" spans="3:26" ht="15.5" x14ac:dyDescent="0.35">
      <c r="C92" t="s">
        <v>125</v>
      </c>
      <c r="D92" s="5">
        <v>433691</v>
      </c>
      <c r="E92" s="5">
        <v>375994</v>
      </c>
      <c r="F92" s="5">
        <v>430013</v>
      </c>
      <c r="G92" s="5">
        <v>409979</v>
      </c>
      <c r="I92" s="5">
        <v>430013</v>
      </c>
      <c r="J92" s="5">
        <v>341681</v>
      </c>
      <c r="K92" s="5">
        <v>365425</v>
      </c>
      <c r="L92" s="5">
        <v>386274</v>
      </c>
      <c r="M92" s="5">
        <v>386062</v>
      </c>
      <c r="N92" s="5">
        <v>432078</v>
      </c>
      <c r="O92" s="5">
        <v>471805</v>
      </c>
      <c r="P92" s="5">
        <v>278252</v>
      </c>
      <c r="Q92" s="5">
        <v>316755</v>
      </c>
      <c r="R92" s="5">
        <v>247709</v>
      </c>
      <c r="S92" s="5">
        <v>213628</v>
      </c>
      <c r="T92" s="5">
        <v>194896</v>
      </c>
      <c r="U92" s="5">
        <v>190604</v>
      </c>
    </row>
    <row r="93" spans="3:26" ht="15.5" x14ac:dyDescent="0.35">
      <c r="C93" t="s">
        <v>512</v>
      </c>
      <c r="D93" s="5">
        <v>49456</v>
      </c>
      <c r="E93" s="5">
        <v>49456</v>
      </c>
      <c r="G93" s="5">
        <v>49456</v>
      </c>
      <c r="K93" s="5">
        <v>49456</v>
      </c>
      <c r="L93" s="5">
        <v>49456</v>
      </c>
      <c r="M93" s="5">
        <v>49456</v>
      </c>
      <c r="N93" s="5">
        <v>49456</v>
      </c>
      <c r="O93" s="5">
        <v>49456</v>
      </c>
      <c r="P93" s="5">
        <v>49456</v>
      </c>
      <c r="Q93" s="5">
        <v>49456</v>
      </c>
      <c r="R93" s="5">
        <v>49456</v>
      </c>
      <c r="S93" s="5">
        <v>49456</v>
      </c>
      <c r="T93" s="5">
        <v>49456</v>
      </c>
      <c r="U93" s="5">
        <v>49456</v>
      </c>
      <c r="V93" s="5">
        <v>49456</v>
      </c>
      <c r="W93" s="5">
        <v>100000000</v>
      </c>
      <c r="X93" s="5">
        <v>100000000</v>
      </c>
      <c r="Y93" s="5">
        <v>100000000</v>
      </c>
      <c r="Z93" s="5">
        <v>100000000</v>
      </c>
    </row>
    <row r="94" spans="3:26" ht="15.5" x14ac:dyDescent="0.35">
      <c r="C94" t="s">
        <v>128</v>
      </c>
      <c r="D94" s="5">
        <v>117990858</v>
      </c>
      <c r="E94" s="5">
        <v>117793207</v>
      </c>
      <c r="F94" s="5">
        <v>119532397</v>
      </c>
      <c r="G94" s="5">
        <v>119029198</v>
      </c>
      <c r="I94" s="5">
        <v>119532397</v>
      </c>
      <c r="J94" s="5">
        <v>132962743</v>
      </c>
      <c r="K94" s="5">
        <v>138414798</v>
      </c>
      <c r="L94" s="5">
        <v>135118842</v>
      </c>
      <c r="M94" s="5">
        <v>137128320</v>
      </c>
      <c r="N94" s="5">
        <v>142939367</v>
      </c>
      <c r="O94" s="5">
        <v>155062397</v>
      </c>
      <c r="P94" s="5">
        <v>161434765</v>
      </c>
      <c r="Q94" s="5">
        <v>170094795</v>
      </c>
      <c r="R94" s="5">
        <v>166683777</v>
      </c>
      <c r="S94" s="5">
        <v>175062791</v>
      </c>
      <c r="T94" s="5">
        <v>182596222</v>
      </c>
      <c r="U94" s="5">
        <v>127081529</v>
      </c>
      <c r="V94" s="5">
        <v>130556722</v>
      </c>
      <c r="W94" s="5">
        <v>712670223000</v>
      </c>
      <c r="X94" s="5">
        <v>724663338000</v>
      </c>
      <c r="Y94" s="5">
        <v>645429255000</v>
      </c>
      <c r="Z94" s="5">
        <v>646330632000</v>
      </c>
    </row>
    <row r="95" spans="3:26" ht="15.5" x14ac:dyDescent="0.35">
      <c r="C95" t="s">
        <v>686</v>
      </c>
      <c r="D95" s="5">
        <v>117990858</v>
      </c>
      <c r="E95" s="5">
        <v>117793207</v>
      </c>
      <c r="F95" s="5">
        <v>119532397</v>
      </c>
      <c r="G95" s="5">
        <v>119029198</v>
      </c>
      <c r="I95" s="5">
        <v>119532397</v>
      </c>
      <c r="J95" s="5">
        <v>132962743</v>
      </c>
      <c r="K95" s="5">
        <v>138414798</v>
      </c>
      <c r="L95" s="5">
        <v>135118842</v>
      </c>
      <c r="M95" s="5">
        <v>137128320</v>
      </c>
      <c r="N95" s="5">
        <v>142939367</v>
      </c>
      <c r="O95" s="5">
        <v>155062397</v>
      </c>
      <c r="P95" s="5">
        <v>161434765</v>
      </c>
      <c r="Q95" s="5">
        <v>170094795</v>
      </c>
      <c r="R95" s="5">
        <v>166683777</v>
      </c>
      <c r="S95" s="5">
        <v>175062791</v>
      </c>
      <c r="T95" s="5">
        <v>182596222</v>
      </c>
      <c r="U95" s="5">
        <v>127081529</v>
      </c>
      <c r="V95" s="5">
        <v>130556722</v>
      </c>
      <c r="W95" s="5">
        <v>712670223000</v>
      </c>
      <c r="X95" s="5">
        <v>724663338000</v>
      </c>
      <c r="Y95" s="5">
        <v>645429255000</v>
      </c>
      <c r="Z95" s="5">
        <v>646330632000</v>
      </c>
    </row>
    <row r="96" spans="3:26" ht="15.5" x14ac:dyDescent="0.35">
      <c r="C96" t="s">
        <v>126</v>
      </c>
      <c r="D96" s="5">
        <v>15098858</v>
      </c>
      <c r="E96" s="5">
        <v>16065142</v>
      </c>
      <c r="F96" s="5">
        <v>16065142</v>
      </c>
      <c r="G96" s="5">
        <v>16661771</v>
      </c>
      <c r="I96" s="5">
        <v>16065142</v>
      </c>
      <c r="J96" s="5">
        <v>16661771</v>
      </c>
      <c r="K96" s="5">
        <v>23678631</v>
      </c>
      <c r="L96" s="5">
        <v>22804527</v>
      </c>
      <c r="M96" s="5">
        <v>23985282</v>
      </c>
      <c r="N96" s="5">
        <v>23841039</v>
      </c>
      <c r="O96" s="5">
        <v>23260360</v>
      </c>
      <c r="P96" s="5">
        <v>21835447</v>
      </c>
      <c r="Q96" s="5">
        <v>12471479</v>
      </c>
      <c r="R96" s="5">
        <v>11401373</v>
      </c>
      <c r="S96" s="5">
        <v>9695574</v>
      </c>
      <c r="T96" s="5">
        <v>9630449</v>
      </c>
      <c r="U96" s="5">
        <v>8172118</v>
      </c>
      <c r="V96" s="5">
        <v>9043132</v>
      </c>
      <c r="W96" s="5">
        <v>63232000000</v>
      </c>
    </row>
    <row r="97" spans="3:26" ht="15.5" x14ac:dyDescent="0.35">
      <c r="C97" t="s">
        <v>132</v>
      </c>
      <c r="D97" s="5">
        <v>1940702</v>
      </c>
      <c r="E97" s="5">
        <v>1999339</v>
      </c>
      <c r="F97" s="5">
        <v>2118416</v>
      </c>
      <c r="G97" s="5">
        <v>2174545</v>
      </c>
      <c r="I97" s="5">
        <v>2118416</v>
      </c>
      <c r="J97" s="5">
        <v>2416288</v>
      </c>
      <c r="K97" s="5">
        <v>1697194</v>
      </c>
      <c r="L97" s="5">
        <v>690925</v>
      </c>
      <c r="M97" s="5">
        <v>133942</v>
      </c>
      <c r="N97" s="5">
        <v>468878</v>
      </c>
      <c r="O97" s="5">
        <v>837819</v>
      </c>
      <c r="P97" s="5">
        <v>859183</v>
      </c>
      <c r="Q97" s="5">
        <v>1757754</v>
      </c>
      <c r="R97" s="5">
        <v>1385288</v>
      </c>
      <c r="S97" s="5">
        <v>2071040</v>
      </c>
    </row>
    <row r="98" spans="3:26" ht="15.5" x14ac:dyDescent="0.35">
      <c r="C98" t="s">
        <v>2387</v>
      </c>
      <c r="D98" s="5">
        <v>1940702</v>
      </c>
      <c r="E98" s="5">
        <v>1999339</v>
      </c>
      <c r="F98" s="5">
        <v>2118416</v>
      </c>
      <c r="G98" s="5">
        <v>2174545</v>
      </c>
      <c r="I98" s="5">
        <v>2118416</v>
      </c>
      <c r="J98" s="5">
        <v>2416288</v>
      </c>
      <c r="K98" s="5">
        <v>1697194</v>
      </c>
      <c r="L98" s="5">
        <v>690925</v>
      </c>
      <c r="M98" s="5">
        <v>133942</v>
      </c>
      <c r="N98" s="5">
        <v>468878</v>
      </c>
      <c r="O98" s="5">
        <v>837819</v>
      </c>
      <c r="P98" s="5">
        <v>859183</v>
      </c>
      <c r="Q98" s="5">
        <v>1757754</v>
      </c>
      <c r="R98" s="5">
        <v>1385288</v>
      </c>
      <c r="S98" s="5">
        <v>2071040</v>
      </c>
    </row>
    <row r="99" spans="3:26" ht="15.5" x14ac:dyDescent="0.35">
      <c r="C99" t="s">
        <v>131</v>
      </c>
      <c r="D99" s="5">
        <v>1548663</v>
      </c>
      <c r="E99" s="5">
        <v>1548663</v>
      </c>
      <c r="F99" s="5">
        <v>1548663</v>
      </c>
      <c r="G99" s="5">
        <v>1548663</v>
      </c>
      <c r="I99" s="5">
        <v>1548663</v>
      </c>
      <c r="J99" s="5">
        <v>1548663</v>
      </c>
      <c r="K99" s="5">
        <v>1548663</v>
      </c>
      <c r="L99" s="5">
        <v>1548663</v>
      </c>
      <c r="M99" s="5">
        <v>1548663</v>
      </c>
      <c r="N99" s="5">
        <v>1548663</v>
      </c>
      <c r="O99" s="5">
        <v>1548663</v>
      </c>
      <c r="P99" s="5">
        <v>1548663</v>
      </c>
      <c r="Q99" s="5">
        <v>1548663</v>
      </c>
      <c r="R99" s="5">
        <v>1548663</v>
      </c>
      <c r="S99" s="5">
        <v>1548663</v>
      </c>
      <c r="T99" s="5">
        <v>1548663</v>
      </c>
      <c r="U99" s="5">
        <v>1548663</v>
      </c>
      <c r="V99" s="5">
        <v>1548663</v>
      </c>
      <c r="W99" s="5">
        <v>17151440000</v>
      </c>
      <c r="X99" s="5">
        <v>17151440000</v>
      </c>
      <c r="Y99" s="5">
        <v>23031934000</v>
      </c>
      <c r="Z99" s="5">
        <v>28912428000</v>
      </c>
    </row>
    <row r="100" spans="3:26" ht="15.5" x14ac:dyDescent="0.35">
      <c r="C100" t="s">
        <v>133</v>
      </c>
      <c r="D100" s="5">
        <v>175547403</v>
      </c>
      <c r="E100" s="5">
        <v>166330184</v>
      </c>
      <c r="F100" s="5">
        <v>168223767</v>
      </c>
      <c r="G100" s="5">
        <v>172822264</v>
      </c>
      <c r="I100" s="5">
        <v>168223767</v>
      </c>
      <c r="J100" s="5">
        <v>178988664</v>
      </c>
      <c r="K100" s="5">
        <v>179718353</v>
      </c>
      <c r="L100" s="5">
        <v>162284168</v>
      </c>
      <c r="M100" s="5">
        <v>164950905</v>
      </c>
      <c r="N100" s="5">
        <v>170462007</v>
      </c>
      <c r="O100" s="5">
        <v>182618163</v>
      </c>
      <c r="P100" s="5">
        <v>187984992</v>
      </c>
      <c r="Q100" s="5">
        <v>187941027</v>
      </c>
      <c r="R100" s="5">
        <v>183442184</v>
      </c>
      <c r="S100" s="5">
        <v>189736943</v>
      </c>
      <c r="T100" s="5">
        <v>198895435</v>
      </c>
      <c r="U100" s="5">
        <v>147484725</v>
      </c>
      <c r="V100" s="5">
        <v>143576823</v>
      </c>
      <c r="W100" s="5">
        <v>814852415000</v>
      </c>
      <c r="X100" s="5">
        <v>766797811000</v>
      </c>
      <c r="Y100" s="5">
        <v>693519700000</v>
      </c>
      <c r="Z100" s="5">
        <v>694540177000</v>
      </c>
    </row>
    <row r="101" spans="3:26" ht="15.5" x14ac:dyDescent="0.35">
      <c r="C101" t="s">
        <v>134</v>
      </c>
      <c r="D101" s="5">
        <v>282710026</v>
      </c>
      <c r="E101" s="5">
        <v>281129086</v>
      </c>
      <c r="F101" s="5">
        <v>270144921</v>
      </c>
      <c r="G101" s="5">
        <v>271823779</v>
      </c>
      <c r="I101" s="5">
        <v>270144921</v>
      </c>
      <c r="J101" s="5">
        <v>292744260</v>
      </c>
      <c r="K101" s="5">
        <v>298865582</v>
      </c>
      <c r="L101" s="5">
        <v>290896966</v>
      </c>
      <c r="M101" s="5">
        <v>289992314</v>
      </c>
      <c r="N101" s="5">
        <v>263740526</v>
      </c>
      <c r="O101" s="5">
        <v>279484828</v>
      </c>
      <c r="P101" s="5">
        <v>296400018</v>
      </c>
      <c r="Q101" s="5">
        <v>304483626</v>
      </c>
      <c r="R101" s="5">
        <v>296060495</v>
      </c>
      <c r="S101" s="5">
        <v>291834622</v>
      </c>
      <c r="T101" s="5">
        <v>308298067</v>
      </c>
      <c r="U101" s="5">
        <v>239028396</v>
      </c>
      <c r="V101" s="5">
        <v>229933238</v>
      </c>
      <c r="W101" s="5">
        <v>1660119065000</v>
      </c>
      <c r="X101" s="5">
        <v>1492727607000</v>
      </c>
      <c r="Y101" s="5">
        <v>1349630935000</v>
      </c>
      <c r="Z101" s="5">
        <v>1672766471000</v>
      </c>
    </row>
    <row r="102" spans="3:26" ht="15.5" x14ac:dyDescent="0.35">
      <c r="C102" t="s">
        <v>135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46339001</v>
      </c>
      <c r="E104" s="5">
        <v>41838576</v>
      </c>
      <c r="F104" s="5">
        <v>34979505</v>
      </c>
      <c r="G104" s="5">
        <v>32836341</v>
      </c>
      <c r="I104" s="5">
        <v>34979505</v>
      </c>
      <c r="J104" s="5">
        <v>52544552</v>
      </c>
      <c r="K104" s="5">
        <v>58366726</v>
      </c>
      <c r="L104" s="5">
        <v>53168710</v>
      </c>
      <c r="M104" s="5">
        <v>62932871</v>
      </c>
      <c r="N104" s="5">
        <v>36411377</v>
      </c>
      <c r="O104" s="5">
        <v>33430560</v>
      </c>
      <c r="P104" s="5">
        <v>50454345</v>
      </c>
      <c r="Q104" s="5">
        <v>48785810</v>
      </c>
      <c r="R104" s="5">
        <v>59559808</v>
      </c>
      <c r="S104" s="5">
        <v>56517831</v>
      </c>
      <c r="T104" s="5">
        <v>77282258</v>
      </c>
      <c r="U104" s="5">
        <v>58257851</v>
      </c>
      <c r="V104" s="5">
        <v>40589171</v>
      </c>
      <c r="W104" s="5">
        <v>303092111000</v>
      </c>
      <c r="X104" s="5">
        <v>180688108000</v>
      </c>
      <c r="Y104" s="5">
        <v>190875760000</v>
      </c>
      <c r="Z104" s="5">
        <v>446467601000</v>
      </c>
    </row>
    <row r="105" spans="3:26" ht="15.5" x14ac:dyDescent="0.35">
      <c r="C105" t="s">
        <v>391</v>
      </c>
      <c r="J105" s="5">
        <v>5147947</v>
      </c>
      <c r="K105" s="5">
        <v>5324345</v>
      </c>
      <c r="L105" s="5">
        <v>4799399</v>
      </c>
      <c r="M105" s="5">
        <v>14862904</v>
      </c>
      <c r="N105" s="5">
        <v>4853299</v>
      </c>
      <c r="P105" s="5">
        <v>7527369</v>
      </c>
      <c r="Q105" s="5">
        <v>6689156</v>
      </c>
      <c r="R105" s="5">
        <v>7224444</v>
      </c>
      <c r="S105" s="5">
        <v>20850209</v>
      </c>
      <c r="T105" s="5">
        <v>34562094</v>
      </c>
      <c r="U105" s="5">
        <v>27211784</v>
      </c>
      <c r="V105" s="5">
        <v>12581035</v>
      </c>
      <c r="W105" s="5">
        <v>119204630000</v>
      </c>
    </row>
    <row r="106" spans="3:26" ht="15.5" x14ac:dyDescent="0.35">
      <c r="C106" t="s">
        <v>139</v>
      </c>
    </row>
    <row r="107" spans="3:26" ht="15.5" x14ac:dyDescent="0.35">
      <c r="C107" t="s">
        <v>140</v>
      </c>
      <c r="D107" s="5">
        <v>32040442</v>
      </c>
      <c r="E107" s="5">
        <v>24710364</v>
      </c>
      <c r="F107" s="5">
        <v>20631369</v>
      </c>
      <c r="G107" s="5">
        <v>20252393</v>
      </c>
      <c r="I107" s="5">
        <v>20631369</v>
      </c>
      <c r="J107" s="5">
        <v>33375331</v>
      </c>
      <c r="K107" s="5">
        <v>39658399</v>
      </c>
      <c r="L107" s="5">
        <v>34706660</v>
      </c>
      <c r="M107" s="5">
        <v>33371117</v>
      </c>
      <c r="N107" s="5">
        <v>16626246</v>
      </c>
      <c r="O107" s="5">
        <v>25520472</v>
      </c>
      <c r="P107" s="5">
        <v>37507512</v>
      </c>
      <c r="Q107" s="5">
        <v>36474993</v>
      </c>
      <c r="R107" s="5">
        <v>41098688</v>
      </c>
      <c r="S107" s="5">
        <v>23250033</v>
      </c>
      <c r="T107" s="5">
        <v>31102977</v>
      </c>
      <c r="U107" s="5">
        <v>18854858</v>
      </c>
      <c r="V107" s="5">
        <v>15030176</v>
      </c>
      <c r="W107" s="5">
        <v>97344243000</v>
      </c>
      <c r="X107" s="5">
        <v>123781677000</v>
      </c>
      <c r="Y107" s="5">
        <v>141276291000</v>
      </c>
      <c r="Z107" s="5">
        <v>141023924000</v>
      </c>
    </row>
    <row r="108" spans="3:26" ht="15.5" x14ac:dyDescent="0.35">
      <c r="C108" t="s">
        <v>141</v>
      </c>
      <c r="D108" s="5">
        <v>3755621</v>
      </c>
      <c r="E108" s="5">
        <v>4382662</v>
      </c>
      <c r="F108" s="5">
        <v>4783616</v>
      </c>
      <c r="G108" s="5">
        <v>3979921</v>
      </c>
      <c r="I108" s="5">
        <v>4783616</v>
      </c>
      <c r="J108" s="5">
        <v>3814533</v>
      </c>
      <c r="K108" s="5">
        <v>2266504</v>
      </c>
      <c r="L108" s="5">
        <v>3550402</v>
      </c>
      <c r="M108" s="5">
        <v>2872611</v>
      </c>
      <c r="N108" s="5">
        <v>1361582</v>
      </c>
      <c r="O108" s="5">
        <v>1384231</v>
      </c>
      <c r="W108" s="5">
        <v>21804796000</v>
      </c>
      <c r="X108" s="5">
        <v>12864883000</v>
      </c>
      <c r="Y108" s="5">
        <v>16038048000</v>
      </c>
      <c r="Z108" s="5">
        <v>22057347000</v>
      </c>
    </row>
    <row r="109" spans="3:26" ht="15.5" x14ac:dyDescent="0.35">
      <c r="C109" t="s">
        <v>142</v>
      </c>
      <c r="D109" s="5">
        <v>3755621</v>
      </c>
      <c r="E109" s="5">
        <v>4382662</v>
      </c>
      <c r="F109" s="5">
        <v>4783616</v>
      </c>
      <c r="G109" s="5">
        <v>3979921</v>
      </c>
      <c r="I109" s="5">
        <v>4783616</v>
      </c>
      <c r="J109" s="5">
        <v>3814533</v>
      </c>
      <c r="K109" s="5">
        <v>2266504</v>
      </c>
      <c r="L109" s="5">
        <v>3550402</v>
      </c>
      <c r="M109" s="5">
        <v>2872611</v>
      </c>
      <c r="N109" s="5">
        <v>1361582</v>
      </c>
      <c r="O109" s="5">
        <v>1384231</v>
      </c>
      <c r="P109" s="5">
        <v>112542</v>
      </c>
      <c r="Q109" s="5">
        <v>70561</v>
      </c>
      <c r="R109" s="5">
        <v>428227</v>
      </c>
      <c r="S109" s="5">
        <v>473197</v>
      </c>
      <c r="T109" s="5">
        <v>2561838</v>
      </c>
      <c r="U109" s="5">
        <v>4665848</v>
      </c>
      <c r="V109" s="5">
        <v>2738299</v>
      </c>
      <c r="W109" s="5">
        <v>21804796000</v>
      </c>
      <c r="X109" s="5">
        <v>12864883000</v>
      </c>
      <c r="Y109" s="5">
        <v>16038048000</v>
      </c>
      <c r="Z109" s="5">
        <v>22057347000</v>
      </c>
    </row>
    <row r="110" spans="3:26" ht="15.5" x14ac:dyDescent="0.35">
      <c r="C110" t="s">
        <v>143</v>
      </c>
      <c r="D110" s="5">
        <v>1921747</v>
      </c>
      <c r="E110" s="5">
        <v>2957560</v>
      </c>
      <c r="F110" s="5">
        <v>1709235</v>
      </c>
      <c r="G110" s="5">
        <v>139629</v>
      </c>
      <c r="I110" s="5">
        <v>1709235</v>
      </c>
      <c r="J110" s="5">
        <v>1908462</v>
      </c>
      <c r="K110" s="5">
        <v>2955771</v>
      </c>
      <c r="L110" s="5">
        <v>3307656</v>
      </c>
      <c r="M110" s="5">
        <v>4050475</v>
      </c>
      <c r="N110" s="5">
        <v>3687750</v>
      </c>
      <c r="O110" s="5">
        <v>629467</v>
      </c>
      <c r="P110" s="5">
        <v>1300821</v>
      </c>
      <c r="Q110" s="5">
        <v>2095026</v>
      </c>
      <c r="R110" s="5">
        <v>2882631</v>
      </c>
      <c r="S110" s="5">
        <v>1084167</v>
      </c>
      <c r="T110" s="5">
        <v>1349532</v>
      </c>
      <c r="U110" s="5">
        <v>449666</v>
      </c>
      <c r="V110" s="5">
        <v>936164</v>
      </c>
      <c r="W110" s="5">
        <v>3114011000</v>
      </c>
      <c r="X110" s="5">
        <v>20183624000</v>
      </c>
      <c r="Y110" s="5">
        <v>12312013000</v>
      </c>
      <c r="Z110" s="5">
        <v>30851895000</v>
      </c>
    </row>
    <row r="111" spans="3:26" ht="15.5" x14ac:dyDescent="0.35">
      <c r="C111" t="s">
        <v>144</v>
      </c>
      <c r="D111" s="5">
        <v>8384912</v>
      </c>
      <c r="E111" s="5">
        <v>9638627</v>
      </c>
      <c r="F111" s="5">
        <v>7710829</v>
      </c>
      <c r="G111" s="5">
        <v>8020216</v>
      </c>
      <c r="I111" s="5">
        <v>7710829</v>
      </c>
      <c r="J111" s="5">
        <v>7660386</v>
      </c>
      <c r="K111" s="5">
        <v>7537814</v>
      </c>
      <c r="L111" s="5">
        <v>5237599</v>
      </c>
      <c r="M111" s="5">
        <v>6116296</v>
      </c>
      <c r="N111" s="5">
        <v>3936327</v>
      </c>
      <c r="O111" s="5">
        <v>3958982</v>
      </c>
      <c r="P111" s="5">
        <v>3904089</v>
      </c>
      <c r="Q111" s="5">
        <v>3243659</v>
      </c>
      <c r="R111" s="5">
        <v>3196038</v>
      </c>
      <c r="S111" s="5">
        <v>2850649</v>
      </c>
      <c r="T111" s="5">
        <v>3658739</v>
      </c>
      <c r="U111" s="5">
        <v>3052515</v>
      </c>
      <c r="V111" s="5">
        <v>3376334</v>
      </c>
      <c r="W111" s="5">
        <v>22563752000</v>
      </c>
      <c r="X111" s="5">
        <v>20609153000</v>
      </c>
      <c r="Y111" s="5">
        <v>18914534000</v>
      </c>
      <c r="Z111" s="5">
        <v>25679141000</v>
      </c>
    </row>
    <row r="112" spans="3:26" ht="15.5" x14ac:dyDescent="0.35">
      <c r="C112" t="s">
        <v>1298</v>
      </c>
      <c r="V112" s="5">
        <v>181953</v>
      </c>
      <c r="X112" s="5">
        <v>839682000</v>
      </c>
      <c r="Y112" s="5">
        <v>1010188000</v>
      </c>
      <c r="Z112" s="5">
        <v>838083000</v>
      </c>
    </row>
    <row r="113" spans="3:26" ht="15.5" x14ac:dyDescent="0.35">
      <c r="C113" t="s">
        <v>145</v>
      </c>
      <c r="R113" s="5">
        <v>4677680</v>
      </c>
      <c r="S113" s="5">
        <v>5371748</v>
      </c>
      <c r="T113" s="5">
        <v>3959653</v>
      </c>
      <c r="U113" s="5">
        <v>3959653</v>
      </c>
      <c r="V113" s="5">
        <v>5662914</v>
      </c>
      <c r="W113" s="5">
        <v>36798856000</v>
      </c>
      <c r="Z113" s="5">
        <v>202723056000</v>
      </c>
    </row>
    <row r="114" spans="3:26" ht="15.5" x14ac:dyDescent="0.35">
      <c r="C114" t="s">
        <v>146</v>
      </c>
      <c r="L114" s="5">
        <v>1333653</v>
      </c>
      <c r="M114" s="5">
        <v>1398577</v>
      </c>
      <c r="N114" s="5">
        <v>5533652</v>
      </c>
      <c r="O114" s="5">
        <v>1872502</v>
      </c>
    </row>
    <row r="115" spans="3:26" ht="15.5" x14ac:dyDescent="0.35">
      <c r="C115" t="s">
        <v>152</v>
      </c>
      <c r="L115" s="5">
        <v>1333653</v>
      </c>
      <c r="M115" s="5">
        <v>1398577</v>
      </c>
      <c r="N115" s="5">
        <v>5533652</v>
      </c>
      <c r="O115" s="5">
        <v>1872502</v>
      </c>
      <c r="R115" s="5">
        <v>4677680</v>
      </c>
      <c r="S115" s="5">
        <v>5371748</v>
      </c>
      <c r="T115" s="5">
        <v>3959653</v>
      </c>
      <c r="U115" s="5">
        <v>3959653</v>
      </c>
      <c r="V115" s="5">
        <v>5662914</v>
      </c>
      <c r="W115" s="5">
        <v>36798856000</v>
      </c>
      <c r="Z115" s="5">
        <v>202723056000</v>
      </c>
    </row>
    <row r="116" spans="3:26" ht="15.5" x14ac:dyDescent="0.35">
      <c r="C116" t="s">
        <v>149</v>
      </c>
    </row>
    <row r="117" spans="3:26" ht="15.5" x14ac:dyDescent="0.35">
      <c r="C117" t="s">
        <v>773</v>
      </c>
    </row>
    <row r="118" spans="3:26" ht="15.5" x14ac:dyDescent="0.35">
      <c r="C118" t="s">
        <v>153</v>
      </c>
      <c r="D118" s="5">
        <v>12108572</v>
      </c>
      <c r="E118" s="5">
        <v>11892607</v>
      </c>
      <c r="F118" s="5">
        <v>11965684</v>
      </c>
      <c r="G118" s="5">
        <v>13647259</v>
      </c>
      <c r="I118" s="5">
        <v>11965684</v>
      </c>
      <c r="J118" s="5">
        <v>14183153</v>
      </c>
      <c r="K118" s="5">
        <v>14474405</v>
      </c>
      <c r="L118" s="5">
        <v>15249388</v>
      </c>
      <c r="M118" s="5">
        <v>17230209</v>
      </c>
      <c r="N118" s="5">
        <v>18807062</v>
      </c>
      <c r="O118" s="5">
        <v>25392685</v>
      </c>
      <c r="P118" s="5">
        <v>25583785</v>
      </c>
      <c r="Q118" s="5">
        <v>38628462</v>
      </c>
      <c r="R118" s="5">
        <v>38756037</v>
      </c>
      <c r="S118" s="5">
        <v>52383010</v>
      </c>
      <c r="T118" s="5">
        <v>52365099</v>
      </c>
      <c r="U118" s="5">
        <v>17909296</v>
      </c>
      <c r="V118" s="5">
        <v>19720880</v>
      </c>
      <c r="W118" s="5">
        <v>155301514000</v>
      </c>
      <c r="X118" s="5">
        <v>103162484000</v>
      </c>
      <c r="Y118" s="5">
        <v>33997046000</v>
      </c>
      <c r="Z118" s="5">
        <v>33713456000</v>
      </c>
    </row>
    <row r="119" spans="3:26" ht="15.5" x14ac:dyDescent="0.35">
      <c r="C119" t="s">
        <v>154</v>
      </c>
      <c r="D119" s="5">
        <v>12108572</v>
      </c>
      <c r="E119" s="5">
        <v>11892607</v>
      </c>
      <c r="F119" s="5">
        <v>11965684</v>
      </c>
      <c r="G119" s="5">
        <v>13647259</v>
      </c>
      <c r="I119" s="5">
        <v>11965684</v>
      </c>
      <c r="J119" s="5">
        <v>14183153</v>
      </c>
      <c r="K119" s="5">
        <v>14474405</v>
      </c>
      <c r="L119" s="5">
        <v>15249388</v>
      </c>
      <c r="M119" s="5">
        <v>17230209</v>
      </c>
      <c r="N119" s="5">
        <v>18807062</v>
      </c>
      <c r="O119" s="5">
        <v>25392685</v>
      </c>
      <c r="P119" s="5">
        <v>25583785</v>
      </c>
      <c r="Q119" s="5">
        <v>38628462</v>
      </c>
      <c r="R119" s="5">
        <v>38756037</v>
      </c>
      <c r="S119" s="5">
        <v>52383010</v>
      </c>
      <c r="T119" s="5">
        <v>52365099</v>
      </c>
      <c r="U119" s="5">
        <v>17909296</v>
      </c>
      <c r="V119" s="5">
        <v>19720880</v>
      </c>
      <c r="W119" s="5">
        <v>155301514000</v>
      </c>
      <c r="X119" s="5">
        <v>103162484000</v>
      </c>
      <c r="Y119" s="5">
        <v>33997046000</v>
      </c>
      <c r="Z119" s="5">
        <v>33713456000</v>
      </c>
    </row>
    <row r="120" spans="3:26" ht="15.5" x14ac:dyDescent="0.35">
      <c r="C120" t="s">
        <v>156</v>
      </c>
      <c r="P120" s="5">
        <v>14766354</v>
      </c>
      <c r="Q120" s="5">
        <v>26859111</v>
      </c>
      <c r="R120" s="5">
        <v>28489948</v>
      </c>
      <c r="S120" s="5">
        <v>42921084</v>
      </c>
      <c r="T120" s="5">
        <v>44470209</v>
      </c>
      <c r="U120" s="5">
        <v>10656823</v>
      </c>
      <c r="V120" s="5">
        <v>11142694</v>
      </c>
      <c r="W120" s="5">
        <v>117806520000</v>
      </c>
      <c r="X120" s="5">
        <v>67932115000</v>
      </c>
    </row>
    <row r="121" spans="3:26" ht="15.5" x14ac:dyDescent="0.35">
      <c r="C121" t="s">
        <v>393</v>
      </c>
      <c r="L121" s="5">
        <v>3334133</v>
      </c>
      <c r="M121" s="5">
        <v>4895019</v>
      </c>
      <c r="N121" s="5">
        <v>7401734</v>
      </c>
      <c r="O121" s="5">
        <v>12954005</v>
      </c>
    </row>
    <row r="122" spans="3:26" ht="15.5" x14ac:dyDescent="0.35">
      <c r="C122" t="s">
        <v>155</v>
      </c>
      <c r="D122" s="5">
        <v>4107303</v>
      </c>
      <c r="E122" s="5">
        <v>3941442</v>
      </c>
      <c r="F122" s="5">
        <v>4236708</v>
      </c>
      <c r="G122" s="5">
        <v>6645009</v>
      </c>
      <c r="I122" s="5">
        <v>4236708</v>
      </c>
      <c r="J122" s="5">
        <v>6814926</v>
      </c>
      <c r="K122" s="5">
        <v>6656271</v>
      </c>
      <c r="L122" s="5">
        <v>7185102</v>
      </c>
      <c r="M122" s="5">
        <v>6849536</v>
      </c>
      <c r="N122" s="5">
        <v>4905414</v>
      </c>
      <c r="O122" s="5">
        <v>6377671</v>
      </c>
      <c r="P122" s="5">
        <v>6082695</v>
      </c>
      <c r="Q122" s="5">
        <v>6074910</v>
      </c>
      <c r="R122" s="5">
        <v>5760502</v>
      </c>
      <c r="S122" s="5">
        <v>5302481</v>
      </c>
      <c r="T122" s="5">
        <v>4454640</v>
      </c>
      <c r="U122" s="5">
        <v>4809191</v>
      </c>
      <c r="V122" s="5">
        <v>6046370</v>
      </c>
      <c r="W122" s="5">
        <v>18637145000</v>
      </c>
      <c r="X122" s="5">
        <v>20780352000</v>
      </c>
      <c r="Y122" s="5">
        <v>25049937000</v>
      </c>
      <c r="Z122" s="5">
        <v>27766594000</v>
      </c>
    </row>
    <row r="123" spans="3:26" ht="15.5" x14ac:dyDescent="0.35">
      <c r="C123" t="s">
        <v>1589</v>
      </c>
      <c r="D123" s="5">
        <v>584228</v>
      </c>
      <c r="E123" s="5">
        <v>607467</v>
      </c>
      <c r="F123" s="5">
        <v>630117</v>
      </c>
      <c r="G123" s="5">
        <v>593350</v>
      </c>
      <c r="I123" s="5">
        <v>630117</v>
      </c>
      <c r="J123" s="5">
        <v>614611</v>
      </c>
      <c r="K123" s="5">
        <v>697130</v>
      </c>
      <c r="L123" s="5">
        <v>27512</v>
      </c>
      <c r="M123" s="5">
        <v>23329</v>
      </c>
      <c r="N123" s="5">
        <v>18767</v>
      </c>
      <c r="O123" s="5">
        <v>18951</v>
      </c>
      <c r="P123" s="5">
        <v>15359</v>
      </c>
    </row>
    <row r="124" spans="3:26" ht="15.5" x14ac:dyDescent="0.35">
      <c r="C124" t="s">
        <v>159</v>
      </c>
      <c r="D124" s="5">
        <v>58447573</v>
      </c>
      <c r="E124" s="5">
        <v>53731183</v>
      </c>
      <c r="F124" s="5">
        <v>46945189</v>
      </c>
      <c r="G124" s="5">
        <v>46483600</v>
      </c>
      <c r="I124" s="5">
        <v>46945189</v>
      </c>
      <c r="J124" s="5">
        <v>66727705</v>
      </c>
      <c r="K124" s="5">
        <v>72841131</v>
      </c>
      <c r="L124" s="5">
        <v>68418098</v>
      </c>
      <c r="M124" s="5">
        <v>80163080</v>
      </c>
      <c r="N124" s="5">
        <v>55218439</v>
      </c>
      <c r="O124" s="5">
        <v>58823245</v>
      </c>
      <c r="P124" s="5">
        <v>76038130</v>
      </c>
      <c r="Q124" s="5">
        <v>87414272</v>
      </c>
      <c r="R124" s="5">
        <v>98315845</v>
      </c>
      <c r="S124" s="5">
        <v>108900841</v>
      </c>
      <c r="T124" s="5">
        <v>129647357</v>
      </c>
      <c r="U124" s="5">
        <v>76167147</v>
      </c>
      <c r="V124" s="5">
        <v>60310051</v>
      </c>
      <c r="W124" s="5">
        <v>458393625000</v>
      </c>
      <c r="X124" s="5">
        <v>283850592000</v>
      </c>
      <c r="Y124" s="5">
        <v>224872806000</v>
      </c>
      <c r="Z124" s="5">
        <v>480181057000</v>
      </c>
    </row>
    <row r="125" spans="3:26" ht="15.5" x14ac:dyDescent="0.35">
      <c r="C125" t="s">
        <v>160</v>
      </c>
    </row>
    <row r="126" spans="3:26" ht="15.5" x14ac:dyDescent="0.35">
      <c r="C126" t="s">
        <v>161</v>
      </c>
      <c r="D126" s="5">
        <v>130421142</v>
      </c>
      <c r="E126" s="5">
        <v>130421142</v>
      </c>
      <c r="F126" s="5">
        <v>130421142</v>
      </c>
      <c r="G126" s="5">
        <v>130421142</v>
      </c>
      <c r="I126" s="5">
        <v>130421142</v>
      </c>
      <c r="J126" s="5">
        <v>130421142</v>
      </c>
      <c r="K126" s="5">
        <v>130421142</v>
      </c>
      <c r="L126" s="5">
        <v>130404630</v>
      </c>
      <c r="M126" s="5">
        <v>130404630</v>
      </c>
      <c r="N126" s="5">
        <v>130404630</v>
      </c>
      <c r="O126" s="5">
        <v>130404630</v>
      </c>
      <c r="P126" s="5">
        <v>130404630</v>
      </c>
      <c r="Q126" s="5">
        <v>130404630</v>
      </c>
      <c r="R126" s="5">
        <v>130404630</v>
      </c>
      <c r="S126" s="5">
        <v>130404630</v>
      </c>
      <c r="T126" s="5">
        <v>130404630</v>
      </c>
      <c r="U126" s="5">
        <v>130404630</v>
      </c>
      <c r="V126" s="5">
        <v>130404630</v>
      </c>
      <c r="W126" s="5">
        <v>225000000000</v>
      </c>
      <c r="X126" s="5">
        <v>225000000000</v>
      </c>
      <c r="Y126" s="5">
        <v>225000000000</v>
      </c>
      <c r="Z126" s="5">
        <v>225000000000</v>
      </c>
    </row>
    <row r="127" spans="3:26" ht="15.5" x14ac:dyDescent="0.35">
      <c r="C127" t="s">
        <v>162</v>
      </c>
      <c r="D127" s="5">
        <v>1689758</v>
      </c>
      <c r="E127" s="5">
        <v>1689758</v>
      </c>
      <c r="F127" s="5">
        <v>1689758</v>
      </c>
      <c r="G127" s="5">
        <v>1689622</v>
      </c>
      <c r="I127" s="5">
        <v>1689758</v>
      </c>
      <c r="J127" s="5">
        <v>1689758</v>
      </c>
      <c r="K127" s="5">
        <v>1689758</v>
      </c>
      <c r="L127" s="5">
        <v>1676502</v>
      </c>
      <c r="M127" s="5">
        <v>1676502</v>
      </c>
      <c r="N127" s="5">
        <v>1676502</v>
      </c>
      <c r="O127" s="5">
        <v>1676502</v>
      </c>
      <c r="P127" s="5">
        <v>1676502</v>
      </c>
      <c r="Q127" s="5">
        <v>1676502</v>
      </c>
      <c r="R127" s="5">
        <v>1676502</v>
      </c>
      <c r="S127" s="5">
        <v>1676502</v>
      </c>
      <c r="T127" s="5">
        <v>1676502</v>
      </c>
      <c r="U127" s="5">
        <v>1676502</v>
      </c>
      <c r="V127" s="5">
        <v>1676502</v>
      </c>
      <c r="W127" s="5">
        <v>3125000000</v>
      </c>
      <c r="X127" s="5">
        <v>3125000000</v>
      </c>
      <c r="Y127" s="5">
        <v>3125000000</v>
      </c>
      <c r="Z127" s="5">
        <v>3125000000</v>
      </c>
    </row>
    <row r="128" spans="3:26" ht="15.5" x14ac:dyDescent="0.35">
      <c r="C128" t="s">
        <v>163</v>
      </c>
      <c r="D128" s="5">
        <v>71897009</v>
      </c>
      <c r="E128" s="5">
        <v>74719758</v>
      </c>
      <c r="F128" s="5">
        <v>70722105</v>
      </c>
      <c r="G128" s="5">
        <v>70449713</v>
      </c>
      <c r="I128" s="5">
        <v>70722105</v>
      </c>
      <c r="J128" s="5">
        <v>73337211</v>
      </c>
      <c r="K128" s="5">
        <v>72601305</v>
      </c>
      <c r="L128" s="5">
        <v>68264299</v>
      </c>
      <c r="M128" s="5">
        <v>50757492</v>
      </c>
      <c r="N128" s="5">
        <v>44745010</v>
      </c>
      <c r="O128" s="5">
        <v>54877046</v>
      </c>
      <c r="P128" s="5">
        <v>57271593</v>
      </c>
      <c r="Q128" s="5">
        <v>58579134</v>
      </c>
      <c r="R128" s="5">
        <v>42501581</v>
      </c>
      <c r="S128" s="5">
        <v>27483250</v>
      </c>
      <c r="T128" s="5">
        <v>20502727</v>
      </c>
      <c r="U128" s="5">
        <v>6706152</v>
      </c>
      <c r="V128" s="5">
        <v>9908476</v>
      </c>
      <c r="W128" s="5">
        <v>756733641000</v>
      </c>
      <c r="X128" s="5">
        <v>745494366000</v>
      </c>
      <c r="Y128" s="5">
        <v>667584167000</v>
      </c>
      <c r="Z128" s="5">
        <v>651728593000</v>
      </c>
    </row>
    <row r="129" spans="2:26" ht="15.5" x14ac:dyDescent="0.35">
      <c r="C129" t="s">
        <v>164</v>
      </c>
      <c r="D129" s="5">
        <v>1262643</v>
      </c>
      <c r="E129" s="5">
        <v>1234619</v>
      </c>
      <c r="F129" s="5">
        <v>1234619</v>
      </c>
      <c r="G129" s="5">
        <v>1234619</v>
      </c>
      <c r="I129" s="5">
        <v>1234619</v>
      </c>
      <c r="J129" s="5">
        <v>1203784</v>
      </c>
      <c r="K129" s="5">
        <v>1153812</v>
      </c>
      <c r="L129" s="5">
        <v>1109828</v>
      </c>
      <c r="M129" s="5">
        <v>1075259</v>
      </c>
      <c r="N129" s="5">
        <v>1040201</v>
      </c>
      <c r="O129" s="5">
        <v>1004697</v>
      </c>
      <c r="P129" s="5">
        <v>970080</v>
      </c>
      <c r="Q129" s="5">
        <v>934044</v>
      </c>
      <c r="R129" s="5">
        <v>896408</v>
      </c>
      <c r="S129" s="5">
        <v>858647</v>
      </c>
      <c r="T129" s="5">
        <v>821117</v>
      </c>
      <c r="U129" s="5">
        <v>779350</v>
      </c>
      <c r="V129" s="5">
        <v>728366</v>
      </c>
      <c r="W129" s="5">
        <v>6000000000</v>
      </c>
      <c r="X129" s="5">
        <v>5500000000</v>
      </c>
      <c r="Y129" s="5">
        <v>5000000000</v>
      </c>
      <c r="Z129" s="5">
        <v>4500000000</v>
      </c>
    </row>
    <row r="130" spans="2:26" ht="15.5" x14ac:dyDescent="0.35">
      <c r="C130" t="s">
        <v>165</v>
      </c>
      <c r="D130" s="5">
        <v>70634366</v>
      </c>
      <c r="E130" s="5">
        <v>73485139</v>
      </c>
      <c r="F130" s="5">
        <v>69487486</v>
      </c>
      <c r="G130" s="5">
        <v>69215094</v>
      </c>
      <c r="I130" s="5">
        <v>69487486</v>
      </c>
      <c r="J130" s="5">
        <v>72133427</v>
      </c>
      <c r="K130" s="5">
        <v>71447493</v>
      </c>
      <c r="L130" s="5">
        <v>67154471</v>
      </c>
      <c r="M130" s="5">
        <v>49682233</v>
      </c>
      <c r="N130" s="5">
        <v>43704809</v>
      </c>
      <c r="O130" s="5">
        <v>53872349</v>
      </c>
      <c r="P130" s="5">
        <v>56301513</v>
      </c>
      <c r="Q130" s="5">
        <v>57645090</v>
      </c>
      <c r="R130" s="5">
        <v>41605173</v>
      </c>
      <c r="S130" s="5">
        <v>26624603</v>
      </c>
      <c r="T130" s="5">
        <v>19681610</v>
      </c>
      <c r="U130" s="5">
        <v>5926802</v>
      </c>
      <c r="V130" s="5">
        <v>9180110</v>
      </c>
      <c r="W130" s="5">
        <v>750733641000</v>
      </c>
      <c r="X130" s="5">
        <v>739994366000</v>
      </c>
      <c r="Y130" s="5">
        <v>662584167000</v>
      </c>
      <c r="Z130" s="5">
        <v>647228593000</v>
      </c>
    </row>
    <row r="131" spans="2:26" ht="15.5" x14ac:dyDescent="0.35">
      <c r="C131" t="s">
        <v>166</v>
      </c>
      <c r="D131" s="5">
        <v>71897009</v>
      </c>
      <c r="E131" s="5">
        <v>74719758</v>
      </c>
      <c r="F131" s="5">
        <v>70722105</v>
      </c>
      <c r="G131" s="5">
        <v>70449713</v>
      </c>
      <c r="I131" s="5">
        <v>70722105</v>
      </c>
      <c r="J131" s="5">
        <v>73337211</v>
      </c>
      <c r="K131" s="5">
        <v>72601305</v>
      </c>
      <c r="L131" s="5">
        <v>68264299</v>
      </c>
      <c r="M131" s="5">
        <v>50757492</v>
      </c>
      <c r="N131" s="5">
        <v>44745010</v>
      </c>
      <c r="O131" s="5">
        <v>54877046</v>
      </c>
      <c r="P131" s="5">
        <v>57271593</v>
      </c>
      <c r="Q131" s="5">
        <v>58579134</v>
      </c>
      <c r="R131" s="5">
        <v>42501581</v>
      </c>
      <c r="S131" s="5">
        <v>27483250</v>
      </c>
      <c r="T131" s="5">
        <v>20502727</v>
      </c>
      <c r="U131" s="5">
        <v>6706152</v>
      </c>
      <c r="V131" s="5">
        <v>9908476</v>
      </c>
      <c r="W131" s="5">
        <v>756733641000</v>
      </c>
      <c r="X131" s="5">
        <v>745494366000</v>
      </c>
      <c r="Y131" s="5">
        <v>667584167000</v>
      </c>
      <c r="Z131" s="5">
        <v>651728593000</v>
      </c>
    </row>
    <row r="132" spans="2:26" ht="15.5" x14ac:dyDescent="0.35">
      <c r="C132" t="s">
        <v>167</v>
      </c>
      <c r="D132" s="5">
        <v>10707586</v>
      </c>
      <c r="E132" s="5">
        <v>10682117</v>
      </c>
      <c r="F132" s="5">
        <v>10755023</v>
      </c>
      <c r="G132" s="5">
        <v>12053033</v>
      </c>
      <c r="I132" s="5">
        <v>10755023</v>
      </c>
      <c r="J132" s="5">
        <v>12088107</v>
      </c>
      <c r="K132" s="5">
        <v>13148652</v>
      </c>
      <c r="L132" s="5">
        <v>13227957</v>
      </c>
      <c r="M132" s="5">
        <v>13184532</v>
      </c>
      <c r="N132" s="5">
        <v>15040343</v>
      </c>
      <c r="O132" s="5">
        <v>16690778</v>
      </c>
      <c r="P132" s="5">
        <v>16295134</v>
      </c>
      <c r="Q132" s="5">
        <v>17250162</v>
      </c>
      <c r="R132" s="5">
        <v>17884545</v>
      </c>
      <c r="S132" s="5">
        <v>18138268</v>
      </c>
      <c r="T132" s="5">
        <v>18612955</v>
      </c>
      <c r="U132" s="5">
        <v>17363948</v>
      </c>
      <c r="V132" s="5">
        <v>18622476</v>
      </c>
      <c r="W132" s="5">
        <v>128090764000</v>
      </c>
      <c r="X132" s="5">
        <v>136320703000</v>
      </c>
      <c r="Y132" s="5">
        <v>142770506000</v>
      </c>
      <c r="Z132" s="5">
        <v>194560608000</v>
      </c>
    </row>
    <row r="133" spans="2:26" ht="15.5" x14ac:dyDescent="0.35">
      <c r="C133" t="s">
        <v>10</v>
      </c>
      <c r="D133" s="5">
        <v>224262453</v>
      </c>
      <c r="E133" s="5">
        <v>227397903</v>
      </c>
      <c r="F133" s="5">
        <v>223199732</v>
      </c>
      <c r="G133" s="5">
        <v>225340179</v>
      </c>
      <c r="I133" s="5">
        <v>223199732</v>
      </c>
      <c r="J133" s="5">
        <v>226016555</v>
      </c>
      <c r="K133" s="5">
        <v>226024451</v>
      </c>
      <c r="L133" s="5">
        <v>222478868</v>
      </c>
      <c r="M133" s="5">
        <v>209829234</v>
      </c>
      <c r="N133" s="5">
        <v>208522087</v>
      </c>
      <c r="O133" s="5">
        <v>220661583</v>
      </c>
      <c r="P133" s="5">
        <v>220361888</v>
      </c>
      <c r="Q133" s="5">
        <v>217069354</v>
      </c>
      <c r="R133" s="5">
        <v>197744650</v>
      </c>
      <c r="S133" s="5">
        <v>182933781</v>
      </c>
      <c r="T133" s="5">
        <v>178650710</v>
      </c>
      <c r="U133" s="5">
        <v>162861249</v>
      </c>
      <c r="V133" s="5">
        <v>169623187</v>
      </c>
      <c r="W133" s="5">
        <v>1201725440000</v>
      </c>
      <c r="X133" s="5">
        <v>1208877015000</v>
      </c>
      <c r="Y133" s="5">
        <v>1124758129000</v>
      </c>
      <c r="Z133" s="5">
        <v>1192585414000</v>
      </c>
    </row>
    <row r="134" spans="2:26" ht="15.5" x14ac:dyDescent="0.35">
      <c r="C134" t="s">
        <v>168</v>
      </c>
      <c r="D134" s="5">
        <v>282710026</v>
      </c>
      <c r="E134" s="5">
        <v>281129086</v>
      </c>
      <c r="F134" s="5">
        <v>270144921</v>
      </c>
      <c r="G134" s="5">
        <v>271823779</v>
      </c>
      <c r="I134" s="5">
        <v>270144921</v>
      </c>
      <c r="J134" s="5">
        <v>292744260</v>
      </c>
      <c r="K134" s="5">
        <v>298865582</v>
      </c>
      <c r="L134" s="5">
        <v>290896966</v>
      </c>
      <c r="M134" s="5">
        <v>289992314</v>
      </c>
      <c r="N134" s="5">
        <v>263740526</v>
      </c>
      <c r="O134" s="5">
        <v>279484828</v>
      </c>
      <c r="P134" s="5">
        <v>296400018</v>
      </c>
      <c r="Q134" s="5">
        <v>304483626</v>
      </c>
      <c r="R134" s="5">
        <v>296060495</v>
      </c>
      <c r="S134" s="5">
        <v>291834622</v>
      </c>
      <c r="T134" s="5">
        <v>308298067</v>
      </c>
      <c r="U134" s="5">
        <v>239028396</v>
      </c>
      <c r="V134" s="5">
        <v>229933238</v>
      </c>
      <c r="W134" s="5">
        <v>1660119065000</v>
      </c>
      <c r="X134" s="5">
        <v>1492727607000</v>
      </c>
      <c r="Y134" s="5">
        <v>1349630935000</v>
      </c>
      <c r="Z134" s="5">
        <v>1672766471000</v>
      </c>
    </row>
    <row r="135" spans="2:26" ht="15.5" x14ac:dyDescent="0.35">
      <c r="C135" t="s">
        <v>169</v>
      </c>
      <c r="D135" s="5">
        <v>450056980</v>
      </c>
      <c r="E135" s="5">
        <v>450056980</v>
      </c>
      <c r="F135" s="5">
        <v>450056980</v>
      </c>
      <c r="G135" s="5">
        <v>450056980</v>
      </c>
      <c r="I135" s="5">
        <v>450056980</v>
      </c>
      <c r="J135" s="5">
        <v>450056980</v>
      </c>
      <c r="K135" s="5">
        <v>450056980</v>
      </c>
      <c r="L135" s="5">
        <v>450000000</v>
      </c>
      <c r="M135" s="5">
        <v>450000000</v>
      </c>
      <c r="N135" s="5">
        <v>450000000</v>
      </c>
      <c r="O135" s="5">
        <v>450000000</v>
      </c>
      <c r="P135" s="5">
        <v>450000000</v>
      </c>
      <c r="Q135" s="5">
        <v>450000000</v>
      </c>
      <c r="R135" s="5">
        <v>450000000</v>
      </c>
      <c r="S135" s="5">
        <v>450000000</v>
      </c>
      <c r="T135" s="5">
        <v>450000000</v>
      </c>
      <c r="U135" s="5">
        <v>450000000</v>
      </c>
      <c r="V135" s="5">
        <v>450000000</v>
      </c>
      <c r="W135" s="5">
        <v>450000000</v>
      </c>
      <c r="X135" s="5">
        <v>450000000</v>
      </c>
      <c r="Y135" s="5">
        <v>450000000</v>
      </c>
      <c r="Z135" s="5">
        <v>450000000</v>
      </c>
    </row>
    <row r="137" spans="2:26" ht="15.5" x14ac:dyDescent="0.35">
      <c r="B137" t="s">
        <v>170</v>
      </c>
      <c r="C137" t="s">
        <v>171</v>
      </c>
      <c r="D137" s="5">
        <v>-5550541</v>
      </c>
      <c r="E137" s="5">
        <v>15368123</v>
      </c>
      <c r="F137" s="5">
        <v>17920284</v>
      </c>
      <c r="G137" s="5">
        <v>307770</v>
      </c>
      <c r="I137" s="5">
        <v>25423518</v>
      </c>
      <c r="J137" s="5">
        <v>23059827</v>
      </c>
      <c r="K137" s="5">
        <v>61523240</v>
      </c>
      <c r="L137" s="5">
        <v>48927135</v>
      </c>
      <c r="M137" s="5">
        <v>13397962</v>
      </c>
      <c r="N137" s="5">
        <v>2971768</v>
      </c>
      <c r="O137" s="5">
        <v>37863908</v>
      </c>
      <c r="P137" s="5">
        <v>41547838</v>
      </c>
      <c r="Q137" s="5">
        <v>24057140</v>
      </c>
      <c r="R137" s="5">
        <v>48258236</v>
      </c>
      <c r="S137" s="5">
        <v>26207503</v>
      </c>
      <c r="T137" s="5">
        <v>29224893</v>
      </c>
      <c r="U137" s="5">
        <v>13886278</v>
      </c>
      <c r="V137" s="5">
        <v>38925023</v>
      </c>
      <c r="W137" s="5">
        <v>141798770000</v>
      </c>
      <c r="X137" s="5">
        <v>57464276000</v>
      </c>
      <c r="Y137" s="5">
        <v>213251329000</v>
      </c>
      <c r="Z137" s="5">
        <v>168901714000</v>
      </c>
    </row>
    <row r="138" spans="2:26" ht="15.5" x14ac:dyDescent="0.35">
      <c r="C138" t="s">
        <v>395</v>
      </c>
      <c r="D138" s="5">
        <v>39890362</v>
      </c>
      <c r="E138" s="5">
        <v>35645736</v>
      </c>
      <c r="F138" s="5">
        <v>26962737</v>
      </c>
      <c r="G138" s="5">
        <v>24690306</v>
      </c>
      <c r="I138" s="5">
        <v>142739831</v>
      </c>
      <c r="J138" s="5">
        <v>228868142</v>
      </c>
      <c r="K138" s="5">
        <v>268203763</v>
      </c>
      <c r="L138" s="5">
        <v>328303369</v>
      </c>
      <c r="M138" s="5">
        <v>245735304</v>
      </c>
      <c r="N138" s="5">
        <v>167788018</v>
      </c>
      <c r="O138" s="5">
        <v>252515610</v>
      </c>
      <c r="P138" s="5">
        <v>265418905</v>
      </c>
      <c r="Q138" s="5">
        <v>235704571</v>
      </c>
      <c r="R138" s="5">
        <v>219569660</v>
      </c>
      <c r="S138" s="5">
        <v>220187289</v>
      </c>
      <c r="T138" s="5">
        <v>218231529</v>
      </c>
      <c r="U138" s="5">
        <v>202952843</v>
      </c>
      <c r="V138" s="5">
        <v>173134549</v>
      </c>
      <c r="W138" s="5">
        <v>2016325305000</v>
      </c>
      <c r="X138" s="5">
        <v>1844396473000</v>
      </c>
      <c r="Y138" s="5">
        <v>1431621489000</v>
      </c>
      <c r="Z138" s="5">
        <v>1798830929000</v>
      </c>
    </row>
    <row r="139" spans="2:26" ht="15.5" x14ac:dyDescent="0.35">
      <c r="C139" t="s">
        <v>1467</v>
      </c>
      <c r="X139" s="5">
        <v>-1714675459000</v>
      </c>
      <c r="Y139" s="5">
        <v>-1116054975000</v>
      </c>
      <c r="Z139" s="5">
        <v>-1564751510000</v>
      </c>
    </row>
    <row r="140" spans="2:26" ht="15.5" x14ac:dyDescent="0.35">
      <c r="C140" t="s">
        <v>1596</v>
      </c>
      <c r="D140" s="5">
        <v>-30458573</v>
      </c>
      <c r="E140" s="5">
        <v>-28432637</v>
      </c>
      <c r="F140" s="5">
        <v>-19478179</v>
      </c>
      <c r="G140" s="5">
        <v>-15010163</v>
      </c>
      <c r="I140" s="5">
        <v>-103117003</v>
      </c>
      <c r="J140" s="5">
        <v>-178592042</v>
      </c>
      <c r="K140" s="5">
        <v>-175919786</v>
      </c>
      <c r="L140" s="5">
        <v>-236997790</v>
      </c>
      <c r="M140" s="5">
        <v>-192608198</v>
      </c>
      <c r="N140" s="5">
        <v>-136540239</v>
      </c>
      <c r="O140" s="5">
        <v>-192032213</v>
      </c>
      <c r="P140" s="5">
        <v>-187790491</v>
      </c>
      <c r="Q140" s="5">
        <v>-176703482</v>
      </c>
      <c r="R140" s="5">
        <v>-160295510</v>
      </c>
      <c r="S140" s="5">
        <v>-179384648</v>
      </c>
      <c r="T140" s="5">
        <v>-171475825</v>
      </c>
      <c r="U140" s="5">
        <v>-168006426</v>
      </c>
      <c r="V140" s="5">
        <v>-123662996</v>
      </c>
      <c r="W140" s="5">
        <v>-1792497819000</v>
      </c>
    </row>
    <row r="141" spans="2:26" ht="15.5" x14ac:dyDescent="0.35">
      <c r="C141" t="s">
        <v>397</v>
      </c>
      <c r="D141" s="5">
        <v>-4186128</v>
      </c>
      <c r="E141" s="5">
        <v>-3191076</v>
      </c>
      <c r="F141" s="5">
        <v>-3278962</v>
      </c>
      <c r="G141" s="5">
        <v>-3464238</v>
      </c>
      <c r="I141" s="5">
        <v>-15292058</v>
      </c>
      <c r="J141" s="5">
        <v>-17715031</v>
      </c>
      <c r="K141" s="5">
        <v>-15574702</v>
      </c>
      <c r="L141" s="5">
        <v>-16964958</v>
      </c>
      <c r="M141" s="5">
        <v>-16670974</v>
      </c>
      <c r="N141" s="5">
        <v>-13751408</v>
      </c>
      <c r="O141" s="5">
        <v>-15198440</v>
      </c>
      <c r="P141" s="5">
        <v>-18561717</v>
      </c>
      <c r="Q141" s="5">
        <v>-14908954</v>
      </c>
      <c r="R141" s="5">
        <v>-18526186</v>
      </c>
      <c r="S141" s="5">
        <v>-13592363</v>
      </c>
      <c r="T141" s="5">
        <v>-13858127</v>
      </c>
      <c r="U141" s="5">
        <v>-14120022</v>
      </c>
      <c r="V141" s="5">
        <v>-12736047</v>
      </c>
      <c r="W141" s="5">
        <v>-140932101000</v>
      </c>
    </row>
    <row r="142" spans="2:26" ht="15.5" x14ac:dyDescent="0.35">
      <c r="C142" t="s">
        <v>517</v>
      </c>
      <c r="D142" s="5">
        <v>-34644701</v>
      </c>
      <c r="E142" s="5">
        <v>-31623713</v>
      </c>
      <c r="F142" s="5">
        <v>-22757141</v>
      </c>
      <c r="G142" s="5">
        <v>-18474401</v>
      </c>
      <c r="I142" s="5">
        <v>-118409061</v>
      </c>
      <c r="J142" s="5">
        <v>-196307073</v>
      </c>
      <c r="K142" s="5">
        <v>-191494488</v>
      </c>
      <c r="L142" s="5">
        <v>-253962748</v>
      </c>
      <c r="M142" s="5">
        <v>-209279172</v>
      </c>
      <c r="N142" s="5">
        <v>-150291647</v>
      </c>
      <c r="O142" s="5">
        <v>-207230653</v>
      </c>
      <c r="P142" s="5">
        <v>-206352208</v>
      </c>
      <c r="Q142" s="5">
        <v>-191612436</v>
      </c>
      <c r="R142" s="5">
        <v>-178821696</v>
      </c>
      <c r="S142" s="5">
        <v>-192977011</v>
      </c>
      <c r="T142" s="5">
        <v>-185333952</v>
      </c>
      <c r="U142" s="5">
        <v>-182126448</v>
      </c>
      <c r="V142" s="5">
        <v>-136399043</v>
      </c>
      <c r="W142" s="5">
        <v>-1933429920000</v>
      </c>
      <c r="X142" s="5">
        <v>-1714675459000</v>
      </c>
      <c r="Y142" s="5">
        <v>-1116054975000</v>
      </c>
      <c r="Z142" s="5">
        <v>-1564751510000</v>
      </c>
    </row>
    <row r="143" spans="2:26" ht="15.5" x14ac:dyDescent="0.35">
      <c r="C143" t="s">
        <v>336</v>
      </c>
      <c r="D143" s="5">
        <v>-5105465</v>
      </c>
      <c r="J143" s="5">
        <v>-11180227</v>
      </c>
      <c r="K143" s="5">
        <v>-11782905</v>
      </c>
      <c r="L143" s="5">
        <v>-14926122</v>
      </c>
      <c r="M143" s="5">
        <v>-18942505</v>
      </c>
      <c r="N143" s="5">
        <v>-6390682</v>
      </c>
      <c r="O143" s="5">
        <v>-15723992</v>
      </c>
      <c r="P143" s="5">
        <v>-18937583</v>
      </c>
      <c r="Q143" s="5">
        <v>-5080918</v>
      </c>
      <c r="R143" s="5">
        <v>-4248168</v>
      </c>
      <c r="S143" s="5">
        <v>-3377617</v>
      </c>
      <c r="U143" s="5">
        <v>-8029978</v>
      </c>
      <c r="V143" s="5">
        <v>-7127794</v>
      </c>
      <c r="W143" s="5">
        <v>-56155837000</v>
      </c>
      <c r="X143" s="5">
        <v>-56150646000</v>
      </c>
      <c r="Y143" s="5">
        <v>-56082292000</v>
      </c>
      <c r="Z143" s="5">
        <v>-24875536000</v>
      </c>
    </row>
    <row r="144" spans="2:26" ht="15.5" x14ac:dyDescent="0.35">
      <c r="C144" t="s">
        <v>400</v>
      </c>
      <c r="D144" s="5">
        <v>1724219</v>
      </c>
      <c r="E144" s="5">
        <v>272165</v>
      </c>
      <c r="F144" s="5">
        <v>722078</v>
      </c>
      <c r="G144" s="5">
        <v>714588</v>
      </c>
      <c r="I144" s="5">
        <v>3039816</v>
      </c>
      <c r="J144" s="5">
        <v>2965360</v>
      </c>
      <c r="K144" s="5">
        <v>1310139</v>
      </c>
      <c r="L144" s="5">
        <v>110685</v>
      </c>
      <c r="M144" s="5">
        <v>116987</v>
      </c>
      <c r="N144" s="5">
        <v>167523</v>
      </c>
      <c r="O144" s="5">
        <v>157184</v>
      </c>
      <c r="P144" s="5">
        <v>178450</v>
      </c>
      <c r="Q144" s="5">
        <v>61618</v>
      </c>
      <c r="R144" s="5">
        <v>69602</v>
      </c>
      <c r="S144" s="5">
        <v>76437</v>
      </c>
      <c r="T144" s="5">
        <v>146190</v>
      </c>
      <c r="U144" s="5">
        <v>98106</v>
      </c>
      <c r="V144" s="5">
        <v>225249</v>
      </c>
      <c r="W144" s="5">
        <v>1666597000</v>
      </c>
      <c r="X144" s="5">
        <v>3216907000</v>
      </c>
    </row>
    <row r="145" spans="3:26" ht="15.5" x14ac:dyDescent="0.35">
      <c r="C145" t="s">
        <v>817</v>
      </c>
      <c r="D145" s="5">
        <v>5421</v>
      </c>
      <c r="E145" s="5">
        <v>1723242</v>
      </c>
      <c r="F145" s="5">
        <v>1052877</v>
      </c>
      <c r="G145" s="5">
        <v>826265</v>
      </c>
      <c r="I145" s="5">
        <v>5515377</v>
      </c>
      <c r="J145" s="5">
        <v>9186530</v>
      </c>
      <c r="K145" s="5">
        <v>10041530</v>
      </c>
      <c r="L145" s="5">
        <v>15173373</v>
      </c>
      <c r="M145" s="5">
        <v>9510728</v>
      </c>
      <c r="N145" s="5">
        <v>7539133</v>
      </c>
      <c r="O145" s="5">
        <v>13854591</v>
      </c>
      <c r="P145" s="5">
        <v>442792</v>
      </c>
      <c r="Q145" s="5">
        <v>722560</v>
      </c>
      <c r="R145" s="5">
        <v>17369826</v>
      </c>
      <c r="S145" s="5">
        <v>8458927</v>
      </c>
      <c r="T145" s="5">
        <v>6936361</v>
      </c>
      <c r="V145" s="5">
        <v>9324089</v>
      </c>
      <c r="W145" s="5">
        <v>139329181000</v>
      </c>
      <c r="X145" s="5">
        <v>4755871000</v>
      </c>
      <c r="Y145" s="5">
        <v>4186858000</v>
      </c>
      <c r="Z145" s="5">
        <v>3146616000</v>
      </c>
    </row>
    <row r="146" spans="3:26" ht="15.5" x14ac:dyDescent="0.35">
      <c r="C146" t="s">
        <v>497</v>
      </c>
      <c r="D146" s="5">
        <v>-111703</v>
      </c>
      <c r="E146" s="5">
        <v>-207253</v>
      </c>
      <c r="F146" s="5">
        <v>-611687</v>
      </c>
      <c r="G146" s="5">
        <v>-16874</v>
      </c>
      <c r="I146" s="5">
        <v>-676073</v>
      </c>
      <c r="J146" s="5">
        <v>-870326</v>
      </c>
      <c r="K146" s="5">
        <v>-807029</v>
      </c>
      <c r="L146" s="5">
        <v>-989424</v>
      </c>
      <c r="M146" s="5">
        <v>-782562</v>
      </c>
      <c r="N146" s="5">
        <v>-917799</v>
      </c>
      <c r="O146" s="5">
        <v>-1314891</v>
      </c>
      <c r="P146" s="5">
        <v>-2162837</v>
      </c>
      <c r="Q146" s="5">
        <v>-2687871</v>
      </c>
      <c r="R146" s="5">
        <v>-3182614</v>
      </c>
      <c r="S146" s="5">
        <v>-4293770</v>
      </c>
      <c r="T146" s="5">
        <v>-3291847</v>
      </c>
      <c r="U146" s="5">
        <v>-1306539</v>
      </c>
      <c r="V146" s="5">
        <v>-1442692</v>
      </c>
      <c r="W146" s="5">
        <v>-5950184000</v>
      </c>
      <c r="X146" s="5">
        <v>-286417000</v>
      </c>
      <c r="Y146" s="5">
        <v>-17599182000</v>
      </c>
      <c r="Z146" s="5">
        <v>-30251396000</v>
      </c>
    </row>
    <row r="147" spans="3:26" ht="15.5" x14ac:dyDescent="0.35">
      <c r="C147" t="s">
        <v>179</v>
      </c>
      <c r="D147" s="5">
        <v>-2393769</v>
      </c>
      <c r="E147" s="5">
        <v>-236826</v>
      </c>
      <c r="F147" s="5">
        <v>-1217948</v>
      </c>
      <c r="G147" s="5">
        <v>-562734</v>
      </c>
      <c r="I147" s="5">
        <v>-4355579</v>
      </c>
      <c r="J147" s="5">
        <v>-7472991</v>
      </c>
      <c r="K147" s="5">
        <v>-8240942</v>
      </c>
      <c r="L147" s="5">
        <v>-9655178</v>
      </c>
      <c r="M147" s="5">
        <v>-6634206</v>
      </c>
      <c r="N147" s="5">
        <v>-1583151</v>
      </c>
      <c r="O147" s="5">
        <v>-7078438</v>
      </c>
      <c r="P147" s="5">
        <v>-9318241</v>
      </c>
      <c r="Q147" s="5">
        <v>-10182873</v>
      </c>
      <c r="R147" s="5">
        <v>-6676940</v>
      </c>
      <c r="S147" s="5">
        <v>-5167932</v>
      </c>
      <c r="T147" s="5">
        <v>-7317198</v>
      </c>
      <c r="U147" s="5">
        <v>-5633578</v>
      </c>
      <c r="V147" s="5">
        <v>-5691880</v>
      </c>
      <c r="W147" s="5">
        <v>-71082930000</v>
      </c>
      <c r="X147" s="5">
        <v>-72958684000</v>
      </c>
      <c r="Y147" s="5">
        <v>-78040698000</v>
      </c>
      <c r="Z147" s="5">
        <v>-43935613000</v>
      </c>
    </row>
    <row r="148" spans="3:26" ht="15.5" x14ac:dyDescent="0.35">
      <c r="C148" t="s">
        <v>2388</v>
      </c>
      <c r="W148" s="5">
        <v>-3392682000</v>
      </c>
      <c r="X148" s="5">
        <v>-3767508000</v>
      </c>
      <c r="Y148" s="5">
        <v>-17531775000</v>
      </c>
      <c r="Z148" s="5">
        <v>-8727594000</v>
      </c>
    </row>
    <row r="149" spans="3:26" ht="15.5" x14ac:dyDescent="0.35">
      <c r="C149" t="s">
        <v>802</v>
      </c>
      <c r="D149" s="5">
        <v>69234</v>
      </c>
      <c r="E149" s="5">
        <v>15103272</v>
      </c>
      <c r="F149" s="5">
        <v>11493002</v>
      </c>
      <c r="I149" s="5">
        <v>11493002</v>
      </c>
    </row>
    <row r="150" spans="3:26" ht="15.5" x14ac:dyDescent="0.35">
      <c r="C150" t="s">
        <v>2389</v>
      </c>
      <c r="D150" s="5">
        <v>-8365385</v>
      </c>
      <c r="E150" s="5">
        <v>-5036335</v>
      </c>
      <c r="F150" s="5">
        <v>2998444</v>
      </c>
      <c r="G150" s="5">
        <v>-6154792</v>
      </c>
      <c r="I150" s="5">
        <v>-10883979</v>
      </c>
      <c r="J150" s="5">
        <v>-10344455</v>
      </c>
      <c r="K150" s="5">
        <v>-16179594</v>
      </c>
      <c r="L150" s="5">
        <v>-29942257</v>
      </c>
      <c r="M150" s="5">
        <v>-25152130</v>
      </c>
      <c r="N150" s="5">
        <v>-19562786</v>
      </c>
      <c r="O150" s="5">
        <v>-12882311</v>
      </c>
      <c r="P150" s="5">
        <v>-6480573</v>
      </c>
      <c r="Q150" s="5">
        <v>-7886811</v>
      </c>
    </row>
    <row r="151" spans="3:26" ht="15.5" x14ac:dyDescent="0.35">
      <c r="C151" t="s">
        <v>184</v>
      </c>
      <c r="D151" s="5">
        <v>-5766418</v>
      </c>
      <c r="F151" s="5">
        <v>-2282224</v>
      </c>
      <c r="G151" s="5">
        <v>-38081</v>
      </c>
      <c r="I151" s="5">
        <v>-9475862</v>
      </c>
      <c r="J151" s="5">
        <v>-15759552</v>
      </c>
      <c r="K151" s="5">
        <v>-18376542</v>
      </c>
      <c r="L151" s="5">
        <v>-29089338</v>
      </c>
      <c r="M151" s="5">
        <v>-17562228</v>
      </c>
      <c r="N151" s="5">
        <v>-4922039</v>
      </c>
      <c r="O151" s="5">
        <v>-25145564</v>
      </c>
      <c r="P151" s="5">
        <v>-33500575</v>
      </c>
      <c r="Q151" s="5">
        <v>-16351835</v>
      </c>
      <c r="R151" s="5">
        <v>-36420739</v>
      </c>
      <c r="S151" s="5">
        <v>-19038227</v>
      </c>
      <c r="T151" s="5">
        <v>39927528</v>
      </c>
      <c r="U151" s="5">
        <v>3704030</v>
      </c>
      <c r="V151" s="5">
        <v>-9966802</v>
      </c>
      <c r="W151" s="5">
        <v>136736680000</v>
      </c>
      <c r="X151" s="5">
        <v>-12661870000</v>
      </c>
      <c r="Y151" s="5">
        <v>-282347211000</v>
      </c>
      <c r="Z151" s="5">
        <v>-86233749000</v>
      </c>
    </row>
    <row r="152" spans="3:26" ht="15.5" x14ac:dyDescent="0.35">
      <c r="C152" t="s">
        <v>185</v>
      </c>
      <c r="D152" s="5">
        <v>-400363</v>
      </c>
      <c r="E152" s="5">
        <v>-928927</v>
      </c>
      <c r="F152" s="5">
        <v>-11733023</v>
      </c>
      <c r="G152" s="5">
        <v>-3731838</v>
      </c>
      <c r="I152" s="5">
        <v>-27277499</v>
      </c>
      <c r="J152" s="5">
        <v>-6545548</v>
      </c>
      <c r="K152" s="5">
        <v>-23475427</v>
      </c>
      <c r="L152" s="5">
        <v>-8384930</v>
      </c>
      <c r="M152" s="5">
        <v>-5566876</v>
      </c>
      <c r="N152" s="5">
        <v>-780596</v>
      </c>
      <c r="O152" s="5">
        <v>-4280348</v>
      </c>
      <c r="P152" s="5">
        <v>-5543594</v>
      </c>
      <c r="Q152" s="5">
        <v>-14130323</v>
      </c>
      <c r="R152" s="5">
        <v>-6762011</v>
      </c>
      <c r="S152" s="5">
        <v>-6339870</v>
      </c>
      <c r="T152" s="5">
        <v>-67396126</v>
      </c>
      <c r="U152" s="5">
        <v>-19761066</v>
      </c>
      <c r="V152" s="5">
        <v>-36573241</v>
      </c>
      <c r="W152" s="5">
        <v>-226506237000</v>
      </c>
      <c r="X152" s="5">
        <v>-122376584000</v>
      </c>
      <c r="Y152" s="5">
        <v>-66107833000</v>
      </c>
      <c r="Z152" s="5">
        <v>-75611883000</v>
      </c>
    </row>
    <row r="153" spans="3:26" ht="15.5" x14ac:dyDescent="0.35">
      <c r="C153" t="s">
        <v>819</v>
      </c>
      <c r="X153" s="5">
        <v>9126464000</v>
      </c>
      <c r="Y153" s="5">
        <v>9505000000</v>
      </c>
      <c r="Z153" s="5">
        <v>28152583000</v>
      </c>
    </row>
    <row r="154" spans="3:26" ht="15.5" x14ac:dyDescent="0.35">
      <c r="C154" t="s">
        <v>2390</v>
      </c>
      <c r="F154" s="5">
        <v>-10000000</v>
      </c>
      <c r="I154" s="5">
        <v>-17000000</v>
      </c>
      <c r="J154" s="5">
        <v>-10000000</v>
      </c>
      <c r="K154" s="5">
        <v>-13000000</v>
      </c>
    </row>
    <row r="155" spans="3:26" ht="15.5" x14ac:dyDescent="0.35">
      <c r="C155" t="s">
        <v>2391</v>
      </c>
      <c r="V155" s="5">
        <v>401</v>
      </c>
      <c r="W155" s="5">
        <v>1840000</v>
      </c>
      <c r="X155" s="5">
        <v>620000</v>
      </c>
    </row>
    <row r="156" spans="3:26" ht="15.5" x14ac:dyDescent="0.35">
      <c r="C156" t="s">
        <v>325</v>
      </c>
      <c r="F156" s="5">
        <v>70091</v>
      </c>
      <c r="G156" s="5">
        <v>1</v>
      </c>
      <c r="I156" s="5">
        <v>70092</v>
      </c>
      <c r="J156" s="5">
        <v>1144</v>
      </c>
      <c r="K156" s="5">
        <v>1034</v>
      </c>
      <c r="L156" s="5">
        <v>59346</v>
      </c>
      <c r="M156" s="5">
        <v>67008</v>
      </c>
      <c r="N156" s="5">
        <v>84046</v>
      </c>
      <c r="O156" s="5">
        <v>8510</v>
      </c>
      <c r="P156" s="5">
        <v>54577</v>
      </c>
      <c r="Q156" s="5">
        <v>222570</v>
      </c>
      <c r="R156" s="5">
        <v>74013</v>
      </c>
      <c r="S156" s="5">
        <v>38451</v>
      </c>
      <c r="T156" s="5">
        <v>41031</v>
      </c>
      <c r="U156" s="5">
        <v>38870</v>
      </c>
      <c r="V156" s="5">
        <v>445405</v>
      </c>
      <c r="W156" s="5">
        <v>673201000</v>
      </c>
      <c r="X156" s="5">
        <v>450152000</v>
      </c>
      <c r="Y156" s="5">
        <v>2116788000</v>
      </c>
      <c r="Z156" s="5">
        <v>3839141000</v>
      </c>
    </row>
    <row r="157" spans="3:26" ht="15.5" x14ac:dyDescent="0.35">
      <c r="C157" t="s">
        <v>2392</v>
      </c>
      <c r="J157" s="5">
        <v>6272169</v>
      </c>
    </row>
    <row r="158" spans="3:26" ht="15.5" x14ac:dyDescent="0.35">
      <c r="C158" t="s">
        <v>189</v>
      </c>
      <c r="D158" s="5">
        <v>-2097932</v>
      </c>
      <c r="E158" s="5">
        <v>-1201092</v>
      </c>
      <c r="F158" s="5">
        <v>-2432577</v>
      </c>
      <c r="G158" s="5">
        <v>-4446428</v>
      </c>
      <c r="I158" s="5">
        <v>-13288646</v>
      </c>
      <c r="J158" s="5">
        <v>-4637908</v>
      </c>
      <c r="K158" s="5">
        <v>-10152464</v>
      </c>
      <c r="L158" s="5">
        <v>-7503357</v>
      </c>
      <c r="M158" s="5">
        <v>-5630565</v>
      </c>
      <c r="N158" s="5">
        <v>-939210</v>
      </c>
      <c r="O158" s="5">
        <v>-4055300</v>
      </c>
      <c r="P158" s="5">
        <v>-7166177</v>
      </c>
      <c r="Q158" s="5">
        <v>-14022830</v>
      </c>
      <c r="R158" s="5">
        <v>-5533674</v>
      </c>
      <c r="S158" s="5">
        <v>-6296046</v>
      </c>
      <c r="T158" s="5">
        <v>-65799225</v>
      </c>
      <c r="U158" s="5">
        <v>-11574170</v>
      </c>
      <c r="V158" s="5">
        <v>-37250392</v>
      </c>
      <c r="W158" s="5">
        <v>-228779634000</v>
      </c>
      <c r="X158" s="5">
        <v>-134496402000</v>
      </c>
      <c r="Y158" s="5">
        <v>-77729621000</v>
      </c>
      <c r="Z158" s="5">
        <v>-58751782000</v>
      </c>
    </row>
    <row r="159" spans="3:26" ht="15.5" x14ac:dyDescent="0.35">
      <c r="C159" t="s">
        <v>2393</v>
      </c>
      <c r="M159" s="5">
        <v>49986</v>
      </c>
      <c r="N159" s="5">
        <v>5533</v>
      </c>
      <c r="O159" s="5">
        <v>10981</v>
      </c>
      <c r="P159" s="5">
        <v>7697</v>
      </c>
      <c r="Q159" s="5">
        <v>17591</v>
      </c>
      <c r="R159" s="5">
        <v>19727</v>
      </c>
      <c r="S159" s="5">
        <v>150216</v>
      </c>
      <c r="T159" s="5">
        <v>-201361</v>
      </c>
      <c r="U159" s="5">
        <v>15423</v>
      </c>
      <c r="V159" s="5">
        <v>6096</v>
      </c>
      <c r="W159" s="5">
        <v>-68241000</v>
      </c>
      <c r="X159" s="5">
        <v>-674325000</v>
      </c>
    </row>
    <row r="160" spans="3:26" ht="15.5" x14ac:dyDescent="0.35">
      <c r="C160" t="s">
        <v>368</v>
      </c>
      <c r="K160" s="5">
        <v>-296519</v>
      </c>
      <c r="L160" s="5">
        <v>-259804</v>
      </c>
      <c r="M160" s="5">
        <v>-88599</v>
      </c>
      <c r="N160" s="5">
        <v>-92588</v>
      </c>
      <c r="O160" s="5">
        <v>-65370</v>
      </c>
      <c r="P160" s="5">
        <v>-593761</v>
      </c>
      <c r="Q160" s="5">
        <v>-234799</v>
      </c>
      <c r="R160" s="5">
        <v>-1391679</v>
      </c>
      <c r="S160" s="5">
        <v>-308928</v>
      </c>
      <c r="T160" s="5">
        <v>-1582761</v>
      </c>
      <c r="U160" s="5">
        <v>-8339295</v>
      </c>
    </row>
    <row r="161" spans="3:26" ht="15.5" x14ac:dyDescent="0.35">
      <c r="C161" t="s">
        <v>200</v>
      </c>
      <c r="D161" s="5">
        <v>-26650</v>
      </c>
      <c r="F161" s="5">
        <v>-92614</v>
      </c>
      <c r="I161" s="5">
        <v>-98761</v>
      </c>
      <c r="J161" s="5">
        <v>-1146313</v>
      </c>
      <c r="K161" s="5">
        <v>-1337617</v>
      </c>
      <c r="L161" s="5">
        <v>-791800</v>
      </c>
      <c r="M161" s="5">
        <v>-81693</v>
      </c>
      <c r="N161" s="5">
        <v>-5900</v>
      </c>
      <c r="O161" s="5">
        <v>-415477</v>
      </c>
      <c r="P161" s="5">
        <v>-359312</v>
      </c>
      <c r="Q161" s="5">
        <v>-174473</v>
      </c>
    </row>
    <row r="162" spans="3:26" ht="15.5" x14ac:dyDescent="0.35">
      <c r="C162" t="s">
        <v>502</v>
      </c>
      <c r="O162" s="5">
        <v>79124</v>
      </c>
      <c r="P162" s="5">
        <v>2334932</v>
      </c>
    </row>
    <row r="163" spans="3:26" ht="15.5" x14ac:dyDescent="0.35">
      <c r="C163" t="s">
        <v>2394</v>
      </c>
      <c r="Z163" s="5">
        <v>-48851825000</v>
      </c>
    </row>
    <row r="164" spans="3:26" ht="15.5" x14ac:dyDescent="0.35">
      <c r="C164" t="s">
        <v>215</v>
      </c>
      <c r="D164" s="5">
        <v>-5766418</v>
      </c>
      <c r="F164" s="5">
        <v>-2282224</v>
      </c>
      <c r="G164" s="5">
        <v>-38081</v>
      </c>
      <c r="I164" s="5">
        <v>-9475862</v>
      </c>
      <c r="J164" s="5">
        <v>-15759552</v>
      </c>
      <c r="K164" s="5">
        <v>-18376542</v>
      </c>
      <c r="L164" s="5">
        <v>-29089338</v>
      </c>
      <c r="M164" s="5">
        <v>-17562228</v>
      </c>
      <c r="N164" s="5">
        <v>-4922039</v>
      </c>
      <c r="O164" s="5">
        <v>-25145564</v>
      </c>
      <c r="P164" s="5">
        <v>-33500575</v>
      </c>
      <c r="Q164" s="5">
        <v>-16351835</v>
      </c>
      <c r="R164" s="5">
        <v>-36420739</v>
      </c>
      <c r="S164" s="5">
        <v>-19038227</v>
      </c>
      <c r="T164" s="5">
        <v>39927528</v>
      </c>
      <c r="U164" s="5">
        <v>3704030</v>
      </c>
      <c r="V164" s="5">
        <v>-9966802</v>
      </c>
      <c r="W164" s="5">
        <v>136736680000</v>
      </c>
      <c r="X164" s="5">
        <v>-12661870000</v>
      </c>
      <c r="Y164" s="5">
        <v>-282347211000</v>
      </c>
      <c r="Z164" s="5">
        <v>-86233749000</v>
      </c>
    </row>
    <row r="165" spans="3:26" ht="15.5" x14ac:dyDescent="0.35">
      <c r="C165" t="s">
        <v>1820</v>
      </c>
      <c r="F165" s="5">
        <v>-7280</v>
      </c>
      <c r="G165" s="5">
        <v>7280</v>
      </c>
      <c r="I165" s="5">
        <v>4031722</v>
      </c>
      <c r="J165" s="5">
        <v>21681607</v>
      </c>
      <c r="K165" s="5">
        <v>25451149</v>
      </c>
      <c r="L165" s="5">
        <v>99465559</v>
      </c>
      <c r="M165" s="5">
        <v>105835027</v>
      </c>
      <c r="N165" s="5">
        <v>24002344</v>
      </c>
      <c r="O165" s="5">
        <v>46429206</v>
      </c>
      <c r="P165" s="5">
        <v>66215120</v>
      </c>
      <c r="Q165" s="5">
        <v>76066495</v>
      </c>
      <c r="R165" s="5">
        <v>57969776</v>
      </c>
      <c r="S165" s="5">
        <v>124230759</v>
      </c>
      <c r="T165" s="5">
        <v>197873009</v>
      </c>
      <c r="U165" s="5">
        <v>63571470</v>
      </c>
      <c r="V165" s="5">
        <v>69663986</v>
      </c>
      <c r="W165" s="5">
        <v>825286211000</v>
      </c>
    </row>
    <row r="166" spans="3:26" ht="15.5" x14ac:dyDescent="0.35">
      <c r="C166" t="s">
        <v>1821</v>
      </c>
      <c r="F166" s="5">
        <v>16801</v>
      </c>
      <c r="G166" s="5">
        <v>-16801</v>
      </c>
      <c r="I166" s="5">
        <v>-9303880</v>
      </c>
      <c r="J166" s="5">
        <v>-21873743</v>
      </c>
      <c r="K166" s="5">
        <v>-29593989</v>
      </c>
      <c r="L166" s="5">
        <v>-111154874</v>
      </c>
      <c r="M166" s="5">
        <v>-102467212</v>
      </c>
      <c r="N166" s="5">
        <v>-21040166</v>
      </c>
      <c r="O166" s="5">
        <v>-53896423</v>
      </c>
      <c r="P166" s="5">
        <v>-77469664</v>
      </c>
      <c r="Q166" s="5">
        <v>-82910300</v>
      </c>
      <c r="R166" s="5">
        <v>-86707932</v>
      </c>
      <c r="S166" s="5">
        <v>-138079674</v>
      </c>
      <c r="T166" s="5">
        <v>-156689705</v>
      </c>
      <c r="U166" s="5">
        <v>-51148036</v>
      </c>
      <c r="V166" s="5">
        <v>-70522288</v>
      </c>
      <c r="W166" s="5">
        <v>-626513083000</v>
      </c>
    </row>
    <row r="167" spans="3:26" ht="15.5" x14ac:dyDescent="0.35">
      <c r="C167" t="s">
        <v>2395</v>
      </c>
    </row>
    <row r="168" spans="3:26" ht="15.5" x14ac:dyDescent="0.35">
      <c r="C168" t="s">
        <v>2396</v>
      </c>
      <c r="X168" s="5">
        <v>67989144000</v>
      </c>
      <c r="Y168" s="5">
        <v>149800000000</v>
      </c>
      <c r="Z168" s="5">
        <v>12129000000</v>
      </c>
    </row>
    <row r="169" spans="3:26" ht="15.5" x14ac:dyDescent="0.35">
      <c r="C169" t="s">
        <v>2397</v>
      </c>
      <c r="P169" s="5">
        <v>-3308448</v>
      </c>
      <c r="Q169" s="5">
        <v>-4427112</v>
      </c>
      <c r="R169" s="5">
        <v>-3434415</v>
      </c>
      <c r="S169" s="5">
        <v>-1811695</v>
      </c>
      <c r="T169" s="5">
        <v>-1255776</v>
      </c>
      <c r="U169" s="5">
        <v>-689426</v>
      </c>
      <c r="V169" s="5">
        <v>-1980706</v>
      </c>
      <c r="W169" s="5">
        <v>-5880611000</v>
      </c>
      <c r="X169" s="5">
        <v>-24500368000</v>
      </c>
      <c r="Y169" s="5">
        <v>-38756919000</v>
      </c>
      <c r="Z169" s="5">
        <v>-17341168000</v>
      </c>
    </row>
    <row r="170" spans="3:26" ht="15.5" x14ac:dyDescent="0.35">
      <c r="C170" t="s">
        <v>2398</v>
      </c>
      <c r="D170" s="5">
        <v>-625167</v>
      </c>
      <c r="F170" s="5">
        <v>-1900531</v>
      </c>
      <c r="I170" s="5">
        <v>-3726809</v>
      </c>
      <c r="J170" s="5">
        <v>-3413738</v>
      </c>
      <c r="K170" s="5">
        <v>-2207568</v>
      </c>
      <c r="L170" s="5">
        <v>-2271398</v>
      </c>
      <c r="M170" s="5">
        <v>-1726180</v>
      </c>
      <c r="N170" s="5">
        <v>-1316400</v>
      </c>
      <c r="O170" s="5">
        <v>-1954355</v>
      </c>
    </row>
    <row r="171" spans="3:26" ht="15.5" x14ac:dyDescent="0.35">
      <c r="C171" t="s">
        <v>2399</v>
      </c>
      <c r="Y171" s="5">
        <v>-203000000000</v>
      </c>
    </row>
    <row r="172" spans="3:26" ht="15.5" x14ac:dyDescent="0.35">
      <c r="C172" t="s">
        <v>2400</v>
      </c>
      <c r="Y172" s="5">
        <v>-134308000000</v>
      </c>
      <c r="Z172" s="5">
        <v>-14495000000</v>
      </c>
    </row>
    <row r="173" spans="3:26" ht="15.5" x14ac:dyDescent="0.35">
      <c r="C173" t="s">
        <v>2401</v>
      </c>
      <c r="Z173" s="5">
        <v>-12099176000</v>
      </c>
    </row>
    <row r="174" spans="3:26" ht="15.5" x14ac:dyDescent="0.35">
      <c r="C174" t="s">
        <v>337</v>
      </c>
      <c r="D174" s="5">
        <v>-35786</v>
      </c>
      <c r="F174" s="5">
        <v>-391214</v>
      </c>
      <c r="G174" s="5">
        <v>-28560</v>
      </c>
      <c r="I174" s="5">
        <v>-476895</v>
      </c>
      <c r="J174" s="5">
        <v>-973451</v>
      </c>
      <c r="K174" s="5">
        <v>-243229</v>
      </c>
      <c r="L174" s="5">
        <v>-202503</v>
      </c>
      <c r="M174" s="5">
        <v>-261358</v>
      </c>
      <c r="N174" s="5">
        <v>-177135</v>
      </c>
    </row>
    <row r="175" spans="3:26" ht="15.5" x14ac:dyDescent="0.35">
      <c r="C175" t="s">
        <v>2254</v>
      </c>
      <c r="Z175" s="5">
        <v>-29551869000</v>
      </c>
    </row>
    <row r="176" spans="3:26" ht="15.5" x14ac:dyDescent="0.35">
      <c r="C176" t="s">
        <v>505</v>
      </c>
      <c r="D176" s="5">
        <v>-11717322</v>
      </c>
      <c r="E176" s="5">
        <v>14439196</v>
      </c>
      <c r="F176" s="5">
        <v>3905037</v>
      </c>
      <c r="G176" s="5">
        <v>-3462149</v>
      </c>
      <c r="I176" s="5">
        <v>-11329843</v>
      </c>
      <c r="J176" s="5">
        <v>754727</v>
      </c>
      <c r="K176" s="5">
        <v>19671271</v>
      </c>
      <c r="L176" s="5">
        <v>11452867</v>
      </c>
      <c r="M176" s="5">
        <v>-9731142</v>
      </c>
      <c r="N176" s="5">
        <v>-2730867</v>
      </c>
      <c r="O176" s="5">
        <v>8437996</v>
      </c>
      <c r="P176" s="5">
        <v>2503669</v>
      </c>
      <c r="Q176" s="5">
        <v>-6425018</v>
      </c>
      <c r="R176" s="5">
        <v>5075486</v>
      </c>
      <c r="S176" s="5">
        <v>829406</v>
      </c>
      <c r="T176" s="5">
        <v>1756295</v>
      </c>
      <c r="U176" s="5">
        <v>-2170758</v>
      </c>
      <c r="V176" s="5">
        <v>-7615020</v>
      </c>
      <c r="W176" s="5">
        <v>52029213000</v>
      </c>
      <c r="X176" s="5">
        <v>-77574178000</v>
      </c>
      <c r="Y176" s="5">
        <v>-135203715000</v>
      </c>
      <c r="Z176" s="5">
        <v>7056082000</v>
      </c>
    </row>
    <row r="177" spans="2:26" ht="15.5" x14ac:dyDescent="0.35">
      <c r="C177" t="s">
        <v>241</v>
      </c>
      <c r="D177" s="5">
        <v>23802</v>
      </c>
      <c r="E177" s="5">
        <v>-45975</v>
      </c>
      <c r="F177" s="5">
        <v>-319852</v>
      </c>
      <c r="G177" s="5">
        <v>-28665</v>
      </c>
      <c r="I177" s="5">
        <v>-363738</v>
      </c>
      <c r="J177" s="5">
        <v>-313500</v>
      </c>
      <c r="K177" s="5">
        <v>39647</v>
      </c>
      <c r="L177" s="5">
        <v>-16078</v>
      </c>
      <c r="M177" s="5">
        <v>-787</v>
      </c>
      <c r="N177" s="5">
        <v>-3083</v>
      </c>
      <c r="O177" s="5">
        <v>39406</v>
      </c>
      <c r="P177" s="5">
        <v>-23380</v>
      </c>
      <c r="Q177" s="5">
        <v>-2954</v>
      </c>
      <c r="R177" s="5">
        <v>9293</v>
      </c>
      <c r="S177" s="5">
        <v>-16321</v>
      </c>
      <c r="T177" s="5">
        <v>-15340</v>
      </c>
      <c r="U177" s="5">
        <v>-82221</v>
      </c>
      <c r="V177" s="5">
        <v>52464</v>
      </c>
      <c r="W177" s="5">
        <v>221334000</v>
      </c>
      <c r="X177" s="5">
        <v>-739655000</v>
      </c>
      <c r="Y177" s="5">
        <v>-7722419000</v>
      </c>
      <c r="Z177" s="5">
        <v>16760991000</v>
      </c>
    </row>
    <row r="178" spans="2:26" ht="15.5" x14ac:dyDescent="0.35">
      <c r="C178" t="s">
        <v>240</v>
      </c>
      <c r="E178" s="5">
        <v>21668146</v>
      </c>
      <c r="F178" s="5">
        <v>1</v>
      </c>
      <c r="I178" s="5">
        <v>33361727</v>
      </c>
      <c r="J178" s="5">
        <v>32920500</v>
      </c>
      <c r="K178" s="5">
        <v>13209582</v>
      </c>
      <c r="L178" s="5">
        <v>1772793</v>
      </c>
      <c r="M178" s="5">
        <v>11504722</v>
      </c>
      <c r="N178" s="5">
        <v>14238672</v>
      </c>
      <c r="O178" s="5">
        <v>5761270</v>
      </c>
      <c r="P178" s="5">
        <v>3280981</v>
      </c>
      <c r="Q178" s="5">
        <v>9708953</v>
      </c>
      <c r="R178" s="5">
        <v>4624174</v>
      </c>
      <c r="S178" s="5">
        <v>3811089</v>
      </c>
      <c r="T178" s="5">
        <v>2070134</v>
      </c>
      <c r="U178" s="5">
        <v>4323113</v>
      </c>
      <c r="V178" s="5">
        <v>11885669</v>
      </c>
      <c r="W178" s="5">
        <v>55528706000</v>
      </c>
      <c r="X178" s="5">
        <v>133842539000</v>
      </c>
      <c r="Y178" s="5">
        <v>276768673000</v>
      </c>
      <c r="Z178" s="5">
        <v>252951600000</v>
      </c>
    </row>
    <row r="179" spans="2:26" ht="15.5" x14ac:dyDescent="0.35">
      <c r="C179" t="s">
        <v>242</v>
      </c>
      <c r="D179" s="5">
        <v>-11693520</v>
      </c>
      <c r="E179" s="5">
        <v>36061367</v>
      </c>
      <c r="F179" s="5">
        <v>3585186</v>
      </c>
      <c r="G179" s="5">
        <v>-3490814</v>
      </c>
      <c r="I179" s="5">
        <v>21668146</v>
      </c>
      <c r="J179" s="5">
        <v>33361727</v>
      </c>
      <c r="K179" s="5">
        <v>32920500</v>
      </c>
      <c r="L179" s="5">
        <v>13209582</v>
      </c>
      <c r="M179" s="5">
        <v>1772793</v>
      </c>
      <c r="N179" s="5">
        <v>11504722</v>
      </c>
      <c r="O179" s="5">
        <v>14238672</v>
      </c>
      <c r="P179" s="5">
        <v>5761270</v>
      </c>
      <c r="Q179" s="5">
        <v>3280981</v>
      </c>
      <c r="R179" s="5">
        <v>9708953</v>
      </c>
      <c r="S179" s="5">
        <v>4624174</v>
      </c>
      <c r="T179" s="5">
        <v>3811089</v>
      </c>
      <c r="U179" s="5">
        <v>2070134</v>
      </c>
      <c r="V179" s="5">
        <v>4323113</v>
      </c>
      <c r="W179" s="5">
        <v>107779253000</v>
      </c>
      <c r="X179" s="5">
        <v>55528706000</v>
      </c>
      <c r="Y179" s="5">
        <v>133842539000</v>
      </c>
      <c r="Z179" s="5">
        <v>276768673000</v>
      </c>
    </row>
    <row r="181" spans="2:26" ht="15.5" x14ac:dyDescent="0.35">
      <c r="B181" t="s">
        <v>243</v>
      </c>
      <c r="C181" t="s">
        <v>12</v>
      </c>
      <c r="D181" s="5">
        <v>450000000</v>
      </c>
      <c r="E181" s="5">
        <v>450000000</v>
      </c>
      <c r="F181" s="5">
        <v>450000000</v>
      </c>
      <c r="G181" s="5">
        <v>450000000</v>
      </c>
      <c r="I181" s="5">
        <v>450000000</v>
      </c>
      <c r="J181" s="5">
        <v>450000000</v>
      </c>
      <c r="K181" s="5">
        <v>450000000</v>
      </c>
      <c r="L181" s="5">
        <v>450000000</v>
      </c>
      <c r="M181" s="5">
        <v>450000000</v>
      </c>
      <c r="N181" s="5">
        <v>450000000</v>
      </c>
      <c r="O181" s="5">
        <v>450000000</v>
      </c>
      <c r="P181" s="5">
        <v>450000000</v>
      </c>
      <c r="Q181" s="5">
        <v>450000000</v>
      </c>
      <c r="R181" s="5">
        <v>450000000</v>
      </c>
      <c r="S181" s="5">
        <v>450000000</v>
      </c>
      <c r="T181" s="5">
        <v>450000000</v>
      </c>
      <c r="U181" s="5">
        <v>450000000</v>
      </c>
      <c r="V181" s="5">
        <v>450000000</v>
      </c>
      <c r="W181" s="5">
        <v>450000000</v>
      </c>
      <c r="X181" s="5">
        <v>450000000</v>
      </c>
      <c r="Y181" s="5">
        <v>450000000</v>
      </c>
      <c r="Z181" s="5">
        <v>450000000</v>
      </c>
    </row>
    <row r="182" spans="2:26" ht="15.5" x14ac:dyDescent="0.35">
      <c r="C182" t="s">
        <v>244</v>
      </c>
      <c r="D182" s="6">
        <v>133.65</v>
      </c>
      <c r="E182" s="6">
        <v>213.91</v>
      </c>
      <c r="F182" s="6">
        <v>-36.69</v>
      </c>
      <c r="G182" s="6">
        <v>-38.33</v>
      </c>
    </row>
    <row r="183" spans="2:26" ht="15.5" x14ac:dyDescent="0.35">
      <c r="C183" t="s">
        <v>245</v>
      </c>
      <c r="D183" s="6">
        <v>33.74</v>
      </c>
      <c r="E183" s="6">
        <v>21.04</v>
      </c>
      <c r="F183" s="6">
        <v>-125.37</v>
      </c>
      <c r="G183" s="6">
        <v>-136.97</v>
      </c>
    </row>
    <row r="184" spans="2:26" ht="15.5" x14ac:dyDescent="0.35">
      <c r="C184" t="s">
        <v>73</v>
      </c>
      <c r="D184" s="6">
        <v>2.52</v>
      </c>
      <c r="E184" s="6">
        <v>3.23</v>
      </c>
      <c r="F184" s="6">
        <v>4.0999999999999996</v>
      </c>
      <c r="G184" s="6">
        <v>4.4800000000000004</v>
      </c>
    </row>
    <row r="185" spans="2:26" ht="15.5" x14ac:dyDescent="0.35">
      <c r="C185" t="s">
        <v>246</v>
      </c>
      <c r="D185" s="5">
        <v>104020000000</v>
      </c>
      <c r="E185" s="5">
        <v>154540000000</v>
      </c>
      <c r="F185" s="5">
        <v>70020000000</v>
      </c>
      <c r="G185" s="5">
        <v>13650000000</v>
      </c>
    </row>
    <row r="186" spans="2:26" ht="15.5" x14ac:dyDescent="0.35">
      <c r="C186" t="s">
        <v>247</v>
      </c>
      <c r="D186" s="6">
        <v>1.1899999999999999E-2</v>
      </c>
      <c r="E186" s="6">
        <v>2.0099999999999996E-2</v>
      </c>
      <c r="F186" s="6">
        <v>-3.7000000000000002E-3</v>
      </c>
      <c r="G186" s="6">
        <v>-3.8E-3</v>
      </c>
    </row>
    <row r="187" spans="2:26" ht="15.5" x14ac:dyDescent="0.35">
      <c r="C187" t="s">
        <v>248</v>
      </c>
      <c r="D187" s="6">
        <v>1.5700000000000002E-2</v>
      </c>
      <c r="E187" s="6">
        <v>2.6099999999999998E-2</v>
      </c>
      <c r="F187" s="6">
        <v>-4.5999999999999999E-3</v>
      </c>
      <c r="G187" s="6">
        <v>-4.7999999999999996E-3</v>
      </c>
    </row>
    <row r="188" spans="2:26" ht="15.5" x14ac:dyDescent="0.35">
      <c r="C188" t="s">
        <v>249</v>
      </c>
      <c r="D188" s="6">
        <v>1.4999999999999999E-2</v>
      </c>
      <c r="E188" s="6">
        <v>2.8900000000000002E-2</v>
      </c>
      <c r="F188" s="6">
        <v>7.4000000000000003E-3</v>
      </c>
      <c r="G188" s="6">
        <v>-7.4000000000000003E-3</v>
      </c>
    </row>
    <row r="189" spans="2:26" ht="15.5" x14ac:dyDescent="0.35">
      <c r="C189" t="s">
        <v>250</v>
      </c>
      <c r="D189" s="6">
        <v>25.21</v>
      </c>
      <c r="E189" s="6">
        <v>33.06</v>
      </c>
      <c r="F189" s="6">
        <v>9.8699999999999992</v>
      </c>
      <c r="G189" s="6">
        <v>-13.68</v>
      </c>
    </row>
    <row r="190" spans="2:26" ht="15.5" x14ac:dyDescent="0.35">
      <c r="C190" t="s">
        <v>251</v>
      </c>
      <c r="D190" s="5">
        <v>4014000000000</v>
      </c>
      <c r="E190" s="5">
        <v>3866000000000</v>
      </c>
      <c r="F190" s="5">
        <v>3732000000000</v>
      </c>
      <c r="G190" s="5">
        <v>3761000000000</v>
      </c>
    </row>
    <row r="191" spans="2:26" ht="15.5" x14ac:dyDescent="0.35">
      <c r="C191" t="s">
        <v>252</v>
      </c>
      <c r="D191" s="6">
        <v>0.53</v>
      </c>
      <c r="E191" s="6">
        <v>0.55000000000000004</v>
      </c>
      <c r="F191" s="6">
        <v>0.57999999999999996</v>
      </c>
      <c r="G191" s="6">
        <v>0.66</v>
      </c>
    </row>
    <row r="192" spans="2:26" ht="15.5" x14ac:dyDescent="0.35">
      <c r="C192" t="s">
        <v>253</v>
      </c>
      <c r="D192" s="6">
        <v>8493.19</v>
      </c>
      <c r="E192" s="6">
        <v>8185.52</v>
      </c>
      <c r="F192" s="6">
        <v>7892.5</v>
      </c>
      <c r="G192" s="6">
        <v>7910.53</v>
      </c>
    </row>
    <row r="193" spans="3:26" ht="15.5" x14ac:dyDescent="0.35">
      <c r="C193" t="s">
        <v>254</v>
      </c>
      <c r="D193" s="6">
        <v>0.54</v>
      </c>
      <c r="E193" s="6">
        <v>0.56000000000000005</v>
      </c>
      <c r="F193" s="6">
        <v>0.59</v>
      </c>
      <c r="G193" s="6">
        <v>0.68</v>
      </c>
    </row>
    <row r="194" spans="3:26" ht="15.5" x14ac:dyDescent="0.35">
      <c r="C194" t="s">
        <v>255</v>
      </c>
      <c r="D194" s="6">
        <v>8354.41</v>
      </c>
      <c r="E194" s="6">
        <v>8051.51</v>
      </c>
      <c r="F194" s="6">
        <v>7756.27</v>
      </c>
      <c r="G194" s="6">
        <v>7772.44</v>
      </c>
    </row>
    <row r="195" spans="3:26" ht="15.5" x14ac:dyDescent="0.35">
      <c r="C195" t="s">
        <v>256</v>
      </c>
    </row>
    <row r="196" spans="3:26" ht="15.5" x14ac:dyDescent="0.35">
      <c r="C196" t="s">
        <v>257</v>
      </c>
      <c r="D196" s="5">
        <v>10000000000</v>
      </c>
      <c r="E196" s="5">
        <v>10000000000</v>
      </c>
      <c r="F196" s="5">
        <v>11000000000</v>
      </c>
      <c r="G196" s="5">
        <v>10000000000</v>
      </c>
    </row>
    <row r="197" spans="3:26" ht="15.5" x14ac:dyDescent="0.35">
      <c r="C197" t="s">
        <v>258</v>
      </c>
      <c r="D197" s="5">
        <v>3822000000000</v>
      </c>
      <c r="E197" s="5">
        <v>3684000000000</v>
      </c>
      <c r="F197" s="5">
        <v>3552000000000</v>
      </c>
      <c r="G197" s="5">
        <v>3560000000000</v>
      </c>
    </row>
    <row r="198" spans="3:26" ht="15.5" x14ac:dyDescent="0.35">
      <c r="C198" t="s">
        <v>24</v>
      </c>
      <c r="D198" s="5">
        <v>10000000000</v>
      </c>
      <c r="E198" s="5">
        <v>10000000000</v>
      </c>
      <c r="F198" s="5">
        <v>11000000000</v>
      </c>
      <c r="G198" s="5">
        <v>10000000000</v>
      </c>
    </row>
    <row r="199" spans="3:26" ht="15.5" x14ac:dyDescent="0.35">
      <c r="C199" t="s">
        <v>21</v>
      </c>
      <c r="D199" s="5">
        <v>-426000000000</v>
      </c>
      <c r="E199" s="5">
        <v>-603000000000</v>
      </c>
      <c r="F199" s="5">
        <v>-352000000000</v>
      </c>
      <c r="G199" s="5">
        <v>-292000000000</v>
      </c>
    </row>
    <row r="200" spans="3:26" ht="15.5" x14ac:dyDescent="0.35">
      <c r="C200" t="s">
        <v>259</v>
      </c>
      <c r="D200" s="5">
        <v>1089000000000</v>
      </c>
      <c r="E200" s="5">
        <v>1240000000000</v>
      </c>
      <c r="F200" s="5">
        <v>1119000000000</v>
      </c>
      <c r="G200" s="5">
        <v>1104000000000</v>
      </c>
    </row>
    <row r="201" spans="3:26" ht="15.5" x14ac:dyDescent="0.35">
      <c r="C201" t="s">
        <v>260</v>
      </c>
      <c r="D201" s="5">
        <v>-86000000000</v>
      </c>
      <c r="E201" s="5">
        <v>261000000000</v>
      </c>
      <c r="F201" s="5">
        <v>300000000000</v>
      </c>
      <c r="G201" s="5">
        <v>8000000000</v>
      </c>
    </row>
    <row r="202" spans="3:26" ht="15.5" x14ac:dyDescent="0.35">
      <c r="C202" t="s">
        <v>261</v>
      </c>
      <c r="D202" s="5">
        <v>-39000000000</v>
      </c>
      <c r="E202" s="5">
        <v>-20000000000</v>
      </c>
      <c r="F202" s="5">
        <v>-43000000000</v>
      </c>
      <c r="G202" s="5">
        <v>-77000000000</v>
      </c>
    </row>
    <row r="203" spans="3:26" ht="15.5" x14ac:dyDescent="0.35">
      <c r="C203" t="s">
        <v>13</v>
      </c>
      <c r="D203" s="5">
        <v>-125000000000</v>
      </c>
      <c r="E203" s="5">
        <v>241000000000</v>
      </c>
      <c r="F203" s="5">
        <v>257000000000</v>
      </c>
      <c r="G203" s="5">
        <v>-69000000000</v>
      </c>
    </row>
    <row r="204" spans="3:26" ht="15.5" x14ac:dyDescent="0.35">
      <c r="C204" t="s">
        <v>16</v>
      </c>
      <c r="D204" s="6">
        <v>-276.91000000000003</v>
      </c>
      <c r="E204" s="6">
        <v>535.1</v>
      </c>
      <c r="F204" s="6">
        <v>571.73</v>
      </c>
      <c r="G204" s="6">
        <v>-152.69999999999999</v>
      </c>
    </row>
    <row r="205" spans="3:26" ht="15.5" x14ac:dyDescent="0.35">
      <c r="C205" t="s">
        <v>58</v>
      </c>
      <c r="I205" s="6">
        <v>-84.97</v>
      </c>
      <c r="J205" s="6">
        <v>421.46</v>
      </c>
      <c r="K205" s="6">
        <v>519.11</v>
      </c>
      <c r="L205" s="6">
        <v>1057.3800000000001</v>
      </c>
      <c r="M205" s="6">
        <v>794.23</v>
      </c>
      <c r="N205" s="6">
        <v>-126.19</v>
      </c>
      <c r="O205" s="6">
        <v>424.48</v>
      </c>
      <c r="P205" s="6">
        <v>537.41999999999996</v>
      </c>
      <c r="Q205" s="6">
        <v>663.98</v>
      </c>
      <c r="R205" s="6">
        <v>569.75</v>
      </c>
      <c r="S205" s="6">
        <v>309.88</v>
      </c>
      <c r="T205" s="6">
        <v>381.43</v>
      </c>
      <c r="U205" s="6">
        <v>130.86000000000001</v>
      </c>
      <c r="V205" s="6">
        <v>360.84</v>
      </c>
      <c r="W205" s="6">
        <v>149.97999999999999</v>
      </c>
      <c r="X205" s="6">
        <v>321.72000000000003</v>
      </c>
      <c r="Y205" s="6">
        <v>168.25</v>
      </c>
      <c r="Z205" s="6">
        <v>233.75</v>
      </c>
    </row>
    <row r="206" spans="3:26" ht="15.5" x14ac:dyDescent="0.35">
      <c r="C206" t="s">
        <v>72</v>
      </c>
      <c r="I206" s="6">
        <v>-54.14</v>
      </c>
      <c r="J206" s="6">
        <v>13.76</v>
      </c>
      <c r="K206" s="6">
        <v>11.56</v>
      </c>
      <c r="L206" s="6">
        <v>7.83</v>
      </c>
      <c r="M206" s="6">
        <v>15.52</v>
      </c>
      <c r="N206" s="6">
        <v>-41.21</v>
      </c>
      <c r="O206" s="6">
        <v>25.44</v>
      </c>
      <c r="P206" s="6">
        <v>11.35</v>
      </c>
      <c r="Q206" s="6">
        <v>11.11</v>
      </c>
      <c r="R206" s="6">
        <v>11.72</v>
      </c>
      <c r="S206" s="6">
        <v>15.1</v>
      </c>
      <c r="T206" s="6">
        <v>13.11</v>
      </c>
      <c r="U206" s="6">
        <v>17.190000000000001</v>
      </c>
      <c r="V206" s="6">
        <v>8.31</v>
      </c>
      <c r="W206" s="6">
        <v>14.34</v>
      </c>
      <c r="X206" s="6">
        <v>7.46</v>
      </c>
      <c r="Y206" s="6">
        <v>8.6199999999999992</v>
      </c>
      <c r="Z206" s="6">
        <v>7.7</v>
      </c>
    </row>
    <row r="207" spans="3:26" ht="15.5" x14ac:dyDescent="0.35">
      <c r="C207" t="s">
        <v>75</v>
      </c>
      <c r="I207" s="6">
        <v>1.01</v>
      </c>
      <c r="J207" s="6">
        <v>0.71</v>
      </c>
      <c r="K207" s="6">
        <v>0.7</v>
      </c>
      <c r="L207" s="6">
        <v>0.75</v>
      </c>
      <c r="M207" s="6">
        <v>1.49</v>
      </c>
      <c r="N207" s="6">
        <v>0.95</v>
      </c>
      <c r="O207" s="6">
        <v>1.4</v>
      </c>
      <c r="P207" s="6">
        <v>0.73</v>
      </c>
      <c r="Q207" s="6">
        <v>1.03</v>
      </c>
      <c r="R207" s="6">
        <v>1.02</v>
      </c>
      <c r="S207" s="6">
        <v>0.76</v>
      </c>
      <c r="T207" s="6">
        <v>0.87</v>
      </c>
      <c r="U207" s="6">
        <v>0.41</v>
      </c>
      <c r="V207" s="6">
        <v>0.8</v>
      </c>
      <c r="W207" s="6">
        <v>0.51</v>
      </c>
      <c r="X207" s="6">
        <v>0.6</v>
      </c>
      <c r="Y207" s="6">
        <v>0.43</v>
      </c>
      <c r="Z207" s="6">
        <v>0.49</v>
      </c>
    </row>
    <row r="208" spans="3:26" ht="15.5" x14ac:dyDescent="0.35">
      <c r="C208" t="s">
        <v>262</v>
      </c>
      <c r="I208" s="5">
        <v>177740000000</v>
      </c>
      <c r="J208" s="5">
        <v>467900000000</v>
      </c>
      <c r="K208" s="5">
        <v>490860000000</v>
      </c>
      <c r="L208" s="5">
        <v>835120000000</v>
      </c>
      <c r="M208" s="5">
        <v>567010000000</v>
      </c>
      <c r="N208" s="5">
        <v>222620000000</v>
      </c>
      <c r="O208" s="5">
        <v>449470000000</v>
      </c>
      <c r="P208" s="5">
        <v>589790000000</v>
      </c>
    </row>
    <row r="209" spans="3:26" ht="15.5" x14ac:dyDescent="0.35">
      <c r="C209" t="s">
        <v>263</v>
      </c>
      <c r="I209" s="6">
        <v>-8.5000000000000006E-3</v>
      </c>
      <c r="J209" s="6">
        <v>4.0099999999999997E-2</v>
      </c>
      <c r="K209" s="6">
        <v>5.0599999999999999E-2</v>
      </c>
      <c r="L209" s="6">
        <v>0.10490000000000001</v>
      </c>
      <c r="M209" s="6">
        <v>8.6300000000000002E-2</v>
      </c>
      <c r="N209" s="6">
        <v>-1.5300000000000001E-2</v>
      </c>
      <c r="O209" s="6">
        <v>4.9200000000000001E-2</v>
      </c>
      <c r="P209" s="6">
        <v>5.6299999999999996E-2</v>
      </c>
      <c r="Q209" s="6">
        <v>7.2400000000000006E-2</v>
      </c>
      <c r="R209" s="6">
        <v>6.4500000000000002E-2</v>
      </c>
      <c r="S209" s="6">
        <v>3.4599999999999999E-2</v>
      </c>
      <c r="T209" s="6">
        <v>4.4800000000000006E-2</v>
      </c>
      <c r="U209" s="6">
        <v>2.0199999999999999E-2</v>
      </c>
      <c r="V209" s="6">
        <v>7.2999999999999995E-2</v>
      </c>
      <c r="W209" s="6">
        <v>4.07E-2</v>
      </c>
      <c r="X209" s="6">
        <v>9.6999999999999989E-2</v>
      </c>
      <c r="Y209" s="6">
        <v>5.6100000000000004E-2</v>
      </c>
      <c r="Z209" s="6">
        <v>6.2899999999999998E-2</v>
      </c>
    </row>
    <row r="210" spans="3:26" ht="15.5" x14ac:dyDescent="0.35">
      <c r="C210" t="s">
        <v>264</v>
      </c>
      <c r="I210" s="6">
        <v>-1.0800000000000001E-2</v>
      </c>
      <c r="J210" s="6">
        <v>5.4900000000000004E-2</v>
      </c>
      <c r="K210" s="6">
        <v>7.1099999999999997E-2</v>
      </c>
      <c r="L210" s="6">
        <v>0.14580000000000001</v>
      </c>
      <c r="M210" s="6">
        <v>0.1273</v>
      </c>
      <c r="N210" s="6">
        <v>-2.0799999999999999E-2</v>
      </c>
      <c r="O210" s="6">
        <v>6.7400000000000002E-2</v>
      </c>
      <c r="P210" s="6">
        <v>8.1799999999999998E-2</v>
      </c>
      <c r="Q210" s="6">
        <v>0.1104</v>
      </c>
      <c r="R210" s="6">
        <v>0.1061</v>
      </c>
      <c r="S210" s="6">
        <v>6.13E-2</v>
      </c>
      <c r="T210" s="6">
        <v>8.6199999999999999E-2</v>
      </c>
      <c r="U210" s="6">
        <v>3.32E-2</v>
      </c>
      <c r="V210" s="6">
        <v>0.11119999999999999</v>
      </c>
      <c r="W210" s="6">
        <v>6.2899999999999998E-2</v>
      </c>
      <c r="X210" s="6">
        <v>0.13500000000000001</v>
      </c>
      <c r="Y210" s="6">
        <v>7.7100000000000002E-2</v>
      </c>
      <c r="Z210" s="6">
        <v>0.10539999999999999</v>
      </c>
    </row>
    <row r="211" spans="3:26" ht="15.5" x14ac:dyDescent="0.35">
      <c r="C211" t="s">
        <v>265</v>
      </c>
      <c r="I211" s="6">
        <v>1.8E-3</v>
      </c>
      <c r="J211" s="6">
        <v>7.8399999999999997E-2</v>
      </c>
      <c r="K211" s="6">
        <v>9.1700000000000004E-2</v>
      </c>
      <c r="L211" s="6">
        <v>0.20219999999999999</v>
      </c>
      <c r="M211" s="6">
        <v>0.13650000000000001</v>
      </c>
      <c r="N211" s="6">
        <v>5.8999999999999999E-3</v>
      </c>
      <c r="O211" s="6">
        <v>7.6200000000000004E-2</v>
      </c>
      <c r="P211" s="6">
        <v>0.1118</v>
      </c>
      <c r="Q211" s="6">
        <v>0.1343</v>
      </c>
      <c r="R211" s="6">
        <v>0.1371</v>
      </c>
      <c r="S211" s="6">
        <v>0.1027</v>
      </c>
      <c r="T211" s="6">
        <v>0.10920000000000001</v>
      </c>
      <c r="U211" s="6">
        <v>6.7299999999999999E-2</v>
      </c>
      <c r="V211" s="6">
        <v>2.2200000000000001E-2</v>
      </c>
      <c r="W211" s="6">
        <v>0.14230000000000001</v>
      </c>
      <c r="X211" s="6">
        <v>0.1736</v>
      </c>
      <c r="Y211" s="6">
        <v>0.12939999999999999</v>
      </c>
      <c r="Z211" s="6">
        <v>0.22550000000000001</v>
      </c>
    </row>
    <row r="212" spans="3:26" ht="15.5" x14ac:dyDescent="0.35">
      <c r="C212" t="s">
        <v>266</v>
      </c>
      <c r="I212" s="6">
        <v>0.62</v>
      </c>
      <c r="J212" s="6">
        <v>14.78</v>
      </c>
      <c r="K212" s="6">
        <v>17.62</v>
      </c>
      <c r="L212" s="6">
        <v>46.03</v>
      </c>
      <c r="M212" s="6">
        <v>36.76</v>
      </c>
      <c r="N212" s="6">
        <v>1.4</v>
      </c>
      <c r="O212" s="6">
        <v>15.37</v>
      </c>
      <c r="P212" s="6">
        <v>13.3</v>
      </c>
      <c r="Q212" s="6">
        <v>12.99</v>
      </c>
      <c r="R212" s="6">
        <v>9.6300000000000008</v>
      </c>
      <c r="S212" s="6">
        <v>5.55</v>
      </c>
      <c r="T212" s="6">
        <v>10.43</v>
      </c>
      <c r="U212" s="6">
        <v>10.01</v>
      </c>
      <c r="V212" s="6">
        <v>3.97</v>
      </c>
      <c r="W212" s="6">
        <v>30.74</v>
      </c>
      <c r="X212" s="6">
        <v>507.99</v>
      </c>
      <c r="Y212" s="6">
        <v>12.66</v>
      </c>
      <c r="Z212" s="6">
        <v>4.6900000000000004</v>
      </c>
    </row>
    <row r="213" spans="3:26" ht="15.5" x14ac:dyDescent="0.35">
      <c r="C213" t="s">
        <v>69</v>
      </c>
      <c r="I213" s="6">
        <v>0.57999999999999996</v>
      </c>
      <c r="J213" s="6">
        <v>0.76</v>
      </c>
      <c r="K213" s="6">
        <v>0.82</v>
      </c>
      <c r="L213" s="6">
        <v>1.1399999999999999</v>
      </c>
      <c r="M213" s="6">
        <v>1.98</v>
      </c>
      <c r="N213" s="6">
        <v>0.86</v>
      </c>
      <c r="O213" s="6">
        <v>1.71</v>
      </c>
      <c r="P213" s="6">
        <v>0.93</v>
      </c>
      <c r="Q213" s="6">
        <v>1.23</v>
      </c>
      <c r="R213" s="6">
        <v>1.24</v>
      </c>
      <c r="S213" s="6">
        <v>0.93</v>
      </c>
      <c r="T213" s="6">
        <v>1.1299999999999999</v>
      </c>
      <c r="U213" s="6">
        <v>0.56999999999999995</v>
      </c>
      <c r="V213" s="6">
        <v>0.92</v>
      </c>
      <c r="W213" s="6">
        <v>0.9</v>
      </c>
      <c r="X213" s="6">
        <v>1.01</v>
      </c>
      <c r="Y213" s="6">
        <v>0.66</v>
      </c>
      <c r="Z213" s="6">
        <v>0.81</v>
      </c>
    </row>
    <row r="214" spans="3:26" ht="15.5" x14ac:dyDescent="0.35">
      <c r="C214" t="s">
        <v>66</v>
      </c>
      <c r="I214" s="6">
        <v>7892.5</v>
      </c>
      <c r="J214" s="6">
        <v>7680.01</v>
      </c>
      <c r="K214" s="6">
        <v>7302.61</v>
      </c>
      <c r="L214" s="6">
        <v>7250.31</v>
      </c>
      <c r="M214" s="6">
        <v>6239.32</v>
      </c>
      <c r="N214" s="6">
        <v>6064.58</v>
      </c>
      <c r="O214" s="6">
        <v>6300.88</v>
      </c>
      <c r="P214" s="6">
        <v>6566.87</v>
      </c>
      <c r="Q214" s="6">
        <v>6015.89</v>
      </c>
      <c r="R214" s="6">
        <v>5370.22</v>
      </c>
      <c r="S214" s="6">
        <v>5051.8999999999996</v>
      </c>
      <c r="T214" s="6">
        <v>4424.51</v>
      </c>
      <c r="U214" s="6">
        <v>3943.95</v>
      </c>
      <c r="V214" s="6">
        <v>3244.84</v>
      </c>
      <c r="W214" s="6">
        <v>2385.85</v>
      </c>
      <c r="X214" s="6">
        <v>2383.46</v>
      </c>
      <c r="Y214" s="6">
        <v>2182.19</v>
      </c>
      <c r="Z214" s="6">
        <v>2217.83</v>
      </c>
    </row>
    <row r="215" spans="3:26" ht="15.5" x14ac:dyDescent="0.35">
      <c r="C215" t="s">
        <v>267</v>
      </c>
      <c r="I215" s="6">
        <v>0.59</v>
      </c>
      <c r="J215" s="6">
        <v>0.77</v>
      </c>
      <c r="K215" s="6">
        <v>0.83</v>
      </c>
      <c r="L215" s="6">
        <v>1.1499999999999999</v>
      </c>
      <c r="M215" s="6">
        <v>1.99</v>
      </c>
      <c r="N215" s="6">
        <v>0.87</v>
      </c>
      <c r="O215" s="6">
        <v>1.73</v>
      </c>
      <c r="P215" s="6">
        <v>0.94</v>
      </c>
      <c r="Q215" s="6">
        <v>1.25</v>
      </c>
      <c r="R215" s="6">
        <v>1.26</v>
      </c>
      <c r="S215" s="6">
        <v>0.95</v>
      </c>
      <c r="T215" s="6">
        <v>1.1399999999999999</v>
      </c>
      <c r="U215" s="6">
        <v>0.57999999999999996</v>
      </c>
      <c r="V215" s="6">
        <v>0.93</v>
      </c>
      <c r="W215" s="6">
        <v>0.92</v>
      </c>
      <c r="X215" s="6">
        <v>1.02</v>
      </c>
      <c r="Y215" s="6">
        <v>0.68</v>
      </c>
      <c r="Z215" s="6">
        <v>0.84</v>
      </c>
    </row>
    <row r="216" spans="3:26" ht="15.5" x14ac:dyDescent="0.35">
      <c r="C216" t="s">
        <v>268</v>
      </c>
      <c r="I216" s="6">
        <v>7756.27</v>
      </c>
      <c r="J216" s="6">
        <v>7537.67</v>
      </c>
      <c r="K216" s="6">
        <v>7191.26</v>
      </c>
      <c r="L216" s="6">
        <v>7172.71</v>
      </c>
      <c r="M216" s="6">
        <v>6185.93</v>
      </c>
      <c r="N216" s="6">
        <v>6001.34</v>
      </c>
      <c r="O216" s="6">
        <v>6227.16</v>
      </c>
      <c r="P216" s="6">
        <v>6489.38</v>
      </c>
      <c r="Q216" s="6">
        <v>5916.34</v>
      </c>
      <c r="R216" s="6">
        <v>5282.62</v>
      </c>
      <c r="S216" s="6">
        <v>4940.93</v>
      </c>
      <c r="T216" s="6">
        <v>4381.7</v>
      </c>
      <c r="U216" s="6">
        <v>3901.97</v>
      </c>
      <c r="V216" s="6">
        <v>3211.56</v>
      </c>
      <c r="W216" s="6">
        <v>2347.7399999999998</v>
      </c>
      <c r="X216" s="6">
        <v>2345.34</v>
      </c>
      <c r="Y216" s="6">
        <v>2131.0100000000002</v>
      </c>
      <c r="Z216" s="6">
        <v>2153.58</v>
      </c>
    </row>
    <row r="217" spans="3:26" ht="15.5" x14ac:dyDescent="0.35">
      <c r="C217" t="s">
        <v>269</v>
      </c>
      <c r="J217" s="5">
        <v>83000000000</v>
      </c>
      <c r="K217" s="5">
        <v>82000000000</v>
      </c>
      <c r="L217" s="5">
        <v>96000000000</v>
      </c>
      <c r="M217" s="5">
        <v>232000000000</v>
      </c>
      <c r="N217" s="5">
        <v>147000000000</v>
      </c>
      <c r="O217" s="5">
        <v>26000000000</v>
      </c>
      <c r="P217" s="5">
        <v>109000000000</v>
      </c>
      <c r="Q217" s="5">
        <v>91000000000</v>
      </c>
      <c r="R217" s="5">
        <v>160000000000</v>
      </c>
      <c r="S217" s="5">
        <v>362000000000</v>
      </c>
      <c r="T217" s="5">
        <v>479000000000</v>
      </c>
      <c r="U217" s="5">
        <v>380000000000</v>
      </c>
      <c r="V217" s="5">
        <v>178000000000</v>
      </c>
      <c r="W217" s="5">
        <v>156000000000</v>
      </c>
      <c r="X217" s="5">
        <v>1000000000</v>
      </c>
      <c r="Y217" s="5">
        <v>1000000000</v>
      </c>
      <c r="Z217" s="5">
        <v>204000000000</v>
      </c>
    </row>
    <row r="218" spans="3:26" ht="15.5" x14ac:dyDescent="0.35">
      <c r="C218" t="s">
        <v>270</v>
      </c>
      <c r="I218" s="5">
        <v>11000000000</v>
      </c>
      <c r="J218" s="5">
        <v>10000000000</v>
      </c>
      <c r="K218" s="5">
        <v>11000000000</v>
      </c>
      <c r="L218" s="5">
        <v>52000000000</v>
      </c>
      <c r="M218" s="5">
        <v>70000000000</v>
      </c>
      <c r="N218" s="5">
        <v>105000000000</v>
      </c>
      <c r="O218" s="5">
        <v>180000000000</v>
      </c>
      <c r="P218" s="5">
        <v>214000000000</v>
      </c>
      <c r="Q218" s="5">
        <v>364000000000</v>
      </c>
      <c r="R218" s="5">
        <v>383000000000</v>
      </c>
      <c r="S218" s="5">
        <v>592000000000</v>
      </c>
      <c r="T218" s="5">
        <v>553000000000</v>
      </c>
      <c r="U218" s="5">
        <v>130000000000</v>
      </c>
      <c r="V218" s="5">
        <v>108000000000</v>
      </c>
      <c r="W218" s="5">
        <v>118000000000</v>
      </c>
      <c r="X218" s="5">
        <v>68000000000</v>
      </c>
    </row>
    <row r="219" spans="3:26" ht="15.5" x14ac:dyDescent="0.35">
      <c r="C219" t="s">
        <v>26</v>
      </c>
      <c r="I219" s="5">
        <v>11000000000</v>
      </c>
      <c r="J219" s="5">
        <v>93000000000</v>
      </c>
      <c r="K219" s="5">
        <v>93000000000</v>
      </c>
      <c r="L219" s="5">
        <v>148000000000</v>
      </c>
      <c r="M219" s="5">
        <v>302000000000</v>
      </c>
      <c r="N219" s="5">
        <v>251000000000</v>
      </c>
      <c r="O219" s="5">
        <v>206000000000</v>
      </c>
      <c r="P219" s="5">
        <v>323000000000</v>
      </c>
      <c r="Q219" s="5">
        <v>455000000000</v>
      </c>
      <c r="R219" s="5">
        <v>543000000000</v>
      </c>
      <c r="S219" s="5">
        <v>954000000000</v>
      </c>
      <c r="T219" s="5">
        <v>1033000000000</v>
      </c>
      <c r="U219" s="5">
        <v>510000000000</v>
      </c>
      <c r="V219" s="5">
        <v>286000000000</v>
      </c>
      <c r="W219" s="5">
        <v>274000000000</v>
      </c>
      <c r="X219" s="5">
        <v>69000000000</v>
      </c>
      <c r="Y219" s="5">
        <v>1000000000</v>
      </c>
      <c r="Z219" s="5">
        <v>204000000000</v>
      </c>
    </row>
    <row r="220" spans="3:26" ht="15.5" x14ac:dyDescent="0.35">
      <c r="C220" t="s">
        <v>23</v>
      </c>
      <c r="I220" s="5">
        <v>-352000000000</v>
      </c>
      <c r="J220" s="5">
        <v>-446000000000</v>
      </c>
      <c r="K220" s="5">
        <v>-415000000000</v>
      </c>
      <c r="L220" s="5">
        <v>-58000000000</v>
      </c>
      <c r="M220" s="5">
        <v>277000000000</v>
      </c>
      <c r="N220" s="5">
        <v>89000000000</v>
      </c>
      <c r="O220" s="5">
        <v>8000000000</v>
      </c>
      <c r="P220" s="5">
        <v>240000000000</v>
      </c>
      <c r="Q220" s="5">
        <v>410000000000</v>
      </c>
      <c r="R220" s="5">
        <v>412000000000</v>
      </c>
      <c r="S220" s="5">
        <v>890000000000</v>
      </c>
      <c r="T220" s="5">
        <v>985000000000</v>
      </c>
      <c r="U220" s="5">
        <v>485000000000</v>
      </c>
      <c r="V220" s="5">
        <v>244000000000</v>
      </c>
      <c r="W220" s="5">
        <v>166000000000</v>
      </c>
      <c r="X220" s="5">
        <v>13000000000</v>
      </c>
      <c r="Y220" s="5">
        <v>-133000000000</v>
      </c>
      <c r="Z220" s="5">
        <v>-73000000000</v>
      </c>
    </row>
    <row r="221" spans="3:26" ht="15.5" x14ac:dyDescent="0.35">
      <c r="C221" t="s">
        <v>271</v>
      </c>
      <c r="I221" s="5">
        <v>1119000000000</v>
      </c>
      <c r="J221" s="5">
        <v>989000000000</v>
      </c>
      <c r="K221" s="5">
        <v>938000000000</v>
      </c>
      <c r="L221" s="5">
        <v>1176000000000</v>
      </c>
      <c r="M221" s="5">
        <v>887000000000</v>
      </c>
      <c r="N221" s="5">
        <v>802000000000</v>
      </c>
      <c r="O221" s="5">
        <v>882000000000</v>
      </c>
      <c r="P221" s="5">
        <v>839000000000</v>
      </c>
      <c r="Q221" s="5">
        <v>918000000000</v>
      </c>
      <c r="R221" s="5">
        <v>713000000000</v>
      </c>
      <c r="S221" s="5">
        <v>629000000000</v>
      </c>
      <c r="T221" s="5">
        <v>400000000000</v>
      </c>
      <c r="U221" s="5">
        <v>406000000000</v>
      </c>
      <c r="V221" s="5">
        <v>443000000000</v>
      </c>
      <c r="W221" s="5">
        <v>542000000000</v>
      </c>
      <c r="X221" s="5">
        <v>545000000000</v>
      </c>
      <c r="Y221" s="5">
        <v>465000000000</v>
      </c>
      <c r="Z221" s="5">
        <v>532000000000</v>
      </c>
    </row>
    <row r="222" spans="3:26" ht="15.5" x14ac:dyDescent="0.35">
      <c r="C222" t="s">
        <v>272</v>
      </c>
      <c r="I222" s="5">
        <v>425000000000</v>
      </c>
      <c r="J222" s="5">
        <v>373000000000</v>
      </c>
      <c r="K222" s="5">
        <v>950000000000</v>
      </c>
      <c r="L222" s="5">
        <v>763000000000</v>
      </c>
      <c r="M222" s="5">
        <v>191000000000</v>
      </c>
      <c r="N222" s="5">
        <v>42000000000</v>
      </c>
      <c r="O222" s="5">
        <v>526000000000</v>
      </c>
      <c r="P222" s="5">
        <v>602000000000</v>
      </c>
      <c r="Q222" s="5">
        <v>326000000000</v>
      </c>
      <c r="R222" s="5">
        <v>648000000000</v>
      </c>
      <c r="S222" s="5">
        <v>362000000000</v>
      </c>
      <c r="T222" s="5">
        <v>364000000000</v>
      </c>
      <c r="U222" s="5">
        <v>169000000000</v>
      </c>
      <c r="V222" s="5">
        <v>376000000000</v>
      </c>
      <c r="W222" s="5">
        <v>142000000000</v>
      </c>
      <c r="X222" s="5">
        <v>57000000000</v>
      </c>
      <c r="Y222" s="5">
        <v>213000000000</v>
      </c>
      <c r="Z222" s="5">
        <v>169000000000</v>
      </c>
    </row>
    <row r="223" spans="3:26" ht="15.5" x14ac:dyDescent="0.35">
      <c r="C223" t="s">
        <v>273</v>
      </c>
      <c r="I223" s="5">
        <v>-224000000000</v>
      </c>
      <c r="J223" s="5">
        <v>-93000000000</v>
      </c>
      <c r="K223" s="5">
        <v>-182000000000</v>
      </c>
      <c r="L223" s="5">
        <v>-133000000000</v>
      </c>
      <c r="M223" s="5">
        <v>-83000000000</v>
      </c>
      <c r="N223" s="5">
        <v>-15000000000</v>
      </c>
      <c r="O223" s="5">
        <v>-63000000000</v>
      </c>
      <c r="P223" s="5">
        <v>-118000000000</v>
      </c>
      <c r="Q223" s="5">
        <v>-196000000000</v>
      </c>
      <c r="R223" s="5">
        <v>-93000000000</v>
      </c>
      <c r="S223" s="5">
        <v>-91000000000</v>
      </c>
      <c r="T223" s="5">
        <v>-838000000000</v>
      </c>
      <c r="U223" s="5">
        <v>-243000000000</v>
      </c>
      <c r="V223" s="5">
        <v>-360000000000</v>
      </c>
      <c r="W223" s="5">
        <v>-229000000000</v>
      </c>
      <c r="X223" s="5">
        <v>-134000000000</v>
      </c>
      <c r="Y223" s="5">
        <v>-78000000000</v>
      </c>
      <c r="Z223" s="5">
        <v>-59000000000</v>
      </c>
    </row>
    <row r="224" spans="3:26" ht="15.5" x14ac:dyDescent="0.35">
      <c r="C224" t="s">
        <v>15</v>
      </c>
      <c r="I224" s="5">
        <v>201000000000</v>
      </c>
      <c r="J224" s="5">
        <v>279000000000</v>
      </c>
      <c r="K224" s="5">
        <v>768000000000</v>
      </c>
      <c r="L224" s="5">
        <v>629000000000</v>
      </c>
      <c r="M224" s="5">
        <v>108000000000</v>
      </c>
      <c r="N224" s="5">
        <v>27000000000</v>
      </c>
      <c r="O224" s="5">
        <v>463000000000</v>
      </c>
      <c r="P224" s="5">
        <v>484000000000</v>
      </c>
      <c r="Q224" s="5">
        <v>130000000000</v>
      </c>
      <c r="R224" s="5">
        <v>555000000000</v>
      </c>
      <c r="S224" s="5">
        <v>270000000000</v>
      </c>
      <c r="T224" s="5">
        <v>-475000000000</v>
      </c>
      <c r="U224" s="5">
        <v>-74000000000</v>
      </c>
      <c r="V224" s="5">
        <v>16000000000</v>
      </c>
      <c r="W224" s="5">
        <v>-87000000000</v>
      </c>
      <c r="X224" s="5">
        <v>-77000000000</v>
      </c>
      <c r="Y224" s="5">
        <v>136000000000</v>
      </c>
      <c r="Z224" s="5">
        <v>110000000000</v>
      </c>
    </row>
    <row r="225" spans="3:26" ht="15.5" x14ac:dyDescent="0.35">
      <c r="C225" t="s">
        <v>17</v>
      </c>
      <c r="I225" s="6">
        <v>447.15</v>
      </c>
      <c r="J225" s="6">
        <v>620.19000000000005</v>
      </c>
      <c r="K225" s="6">
        <v>1706.19</v>
      </c>
      <c r="L225" s="6">
        <v>1398.85</v>
      </c>
      <c r="M225" s="6">
        <v>241.05</v>
      </c>
      <c r="N225" s="6">
        <v>60.62</v>
      </c>
      <c r="O225" s="6">
        <v>1029.53</v>
      </c>
      <c r="P225" s="6">
        <v>1075.73</v>
      </c>
      <c r="Q225" s="6">
        <v>289.77999999999997</v>
      </c>
      <c r="R225" s="6">
        <v>1234.1099999999999</v>
      </c>
      <c r="S225" s="6">
        <v>600.92999999999995</v>
      </c>
      <c r="T225" s="6">
        <v>-1054.92</v>
      </c>
      <c r="U225" s="6">
        <v>-163.38</v>
      </c>
      <c r="V225" s="6">
        <v>35.99</v>
      </c>
      <c r="W225" s="6">
        <v>-193.29</v>
      </c>
      <c r="X225" s="6">
        <v>-171.18</v>
      </c>
      <c r="Y225" s="6">
        <v>301.16000000000003</v>
      </c>
      <c r="Z225" s="6">
        <v>244.78</v>
      </c>
    </row>
  </sheetData>
  <pageMargins left="0.7" right="0.7" top="0.75" bottom="0.75" header="0.3" footer="0.3"/>
  <ignoredErrors>
    <ignoredError sqref="A1:Z226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X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2402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2403</v>
      </c>
      <c r="D2" s="2" vm="617">
        <f ca="1">IFERROR(_xlfn.STOCKHISTORY("XIDX:" &amp; $C$1, D3, , 0, 0, 1), "Libur")</f>
        <v>765</v>
      </c>
      <c r="E2" s="2" vm="618">
        <f ca="1">IFERROR(_xlfn.STOCKHISTORY("XIDX:" &amp; $C$1, E3, , 0, 0, 1), "Libur")</f>
        <v>474</v>
      </c>
      <c r="H2" s="2" vm="618">
        <f ca="1">IFERROR(INDEX(D2:G2,COUNT(D2:G2)),"")</f>
        <v>474</v>
      </c>
      <c r="I2" s="2" vm="309">
        <f t="shared" ref="I2:X2" ca="1" si="0">IFERROR(_xlfn.STOCKHISTORY("XIDX:" &amp; $C$1, I1, , 0, 0, 1), "Libur")</f>
        <v>1100</v>
      </c>
      <c r="J2" s="2" vm="577">
        <f t="shared" ca="1" si="0"/>
        <v>346</v>
      </c>
      <c r="K2" s="2" vm="532">
        <f t="shared" ca="1" si="0"/>
        <v>170</v>
      </c>
      <c r="L2" s="2" vm="619">
        <f t="shared" ca="1" si="0"/>
        <v>159</v>
      </c>
      <c r="M2" s="2" vm="154">
        <f t="shared" ca="1" si="0"/>
        <v>116</v>
      </c>
      <c r="N2" s="2" vm="346">
        <f t="shared" ca="1" si="0"/>
        <v>83</v>
      </c>
      <c r="O2" s="2" vm="332">
        <f t="shared" ca="1" si="0"/>
        <v>52</v>
      </c>
      <c r="P2" s="2" vm="36">
        <f t="shared" ca="1" si="0"/>
        <v>50</v>
      </c>
      <c r="Q2" s="2" vm="181">
        <f t="shared" ca="1" si="0"/>
        <v>66</v>
      </c>
      <c r="R2" s="2" vm="175">
        <f t="shared" ca="1" si="0"/>
        <v>67</v>
      </c>
      <c r="S2" s="2" vm="36">
        <f t="shared" ca="1" si="0"/>
        <v>50</v>
      </c>
      <c r="T2" s="2" vm="620">
        <f t="shared" ca="1" si="0"/>
        <v>315</v>
      </c>
      <c r="U2" s="2" vm="621">
        <f t="shared" ca="1" si="0"/>
        <v>199</v>
      </c>
      <c r="V2" s="2" vm="354">
        <f t="shared" ca="1" si="0"/>
        <v>250</v>
      </c>
      <c r="W2" s="2" vm="622">
        <f t="shared" ca="1" si="0"/>
        <v>530</v>
      </c>
      <c r="X2" s="2" vm="426">
        <f t="shared" ca="1" si="0"/>
        <v>670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26319275</v>
      </c>
      <c r="E4" s="2">
        <f>IFERROR(INDEX(E51:E500,MATCH($C$4,$C$51:$C$500,0)),"")</f>
        <v>69472904</v>
      </c>
      <c r="H4" s="2">
        <f>IFERROR(SUM(D4:G4)*(4/MAX(1,COUNT(D4:G4))),"")</f>
        <v>191584358</v>
      </c>
      <c r="I4" s="2">
        <f t="shared" ref="I4:X4" si="1">IFERROR(INDEX(I51:I500,MATCH($C$4,$C$51:$C$500,0)),"")</f>
        <v>249354352</v>
      </c>
      <c r="J4" s="2">
        <f t="shared" si="1"/>
        <v>162344778</v>
      </c>
      <c r="K4" s="2">
        <f t="shared" si="1"/>
        <v>46637766</v>
      </c>
      <c r="L4" s="2">
        <f t="shared" si="1"/>
        <v>11644445</v>
      </c>
      <c r="M4" s="2">
        <f t="shared" si="1"/>
        <v>10578248</v>
      </c>
      <c r="N4" s="2">
        <f t="shared" si="1"/>
        <v>8343695</v>
      </c>
      <c r="O4" s="2">
        <f t="shared" si="1"/>
        <v>4460530</v>
      </c>
      <c r="P4" s="2">
        <f t="shared" si="1"/>
        <v>1182000</v>
      </c>
      <c r="Q4" s="2">
        <f t="shared" si="1"/>
        <v>5000000</v>
      </c>
      <c r="R4" s="2">
        <f t="shared" si="1"/>
        <v>2172429</v>
      </c>
      <c r="S4" s="2">
        <f t="shared" si="1"/>
        <v>12506538</v>
      </c>
      <c r="T4" s="2">
        <f t="shared" si="1"/>
        <v>16149978</v>
      </c>
      <c r="U4" s="2">
        <f t="shared" si="1"/>
        <v>19626135</v>
      </c>
      <c r="V4" s="2">
        <f t="shared" si="1"/>
        <v>22215891</v>
      </c>
      <c r="W4" s="2">
        <f t="shared" si="1"/>
        <v>182962894000</v>
      </c>
      <c r="X4" s="2">
        <f t="shared" si="1"/>
        <v>148509144000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-4628019</v>
      </c>
      <c r="E5" s="2">
        <f>IFERROR(INDEX(E51:E500,MATCH($C$5,$C$51:$C$500,0)),"")</f>
        <v>17550603</v>
      </c>
      <c r="H5" s="2">
        <f>IFERROR(SUM(D5:G5)*(4/MAX(1,COUNT(D5:G5))),"")</f>
        <v>25845168</v>
      </c>
      <c r="I5" s="2">
        <f t="shared" ref="I5:X5" si="2">IFERROR(INDEX(I51:I500,MATCH($C$5,$C$51:$C$500,0)),"")</f>
        <v>49994805</v>
      </c>
      <c r="J5" s="2">
        <f t="shared" si="2"/>
        <v>24396622</v>
      </c>
      <c r="K5" s="2">
        <f t="shared" si="2"/>
        <v>13965592</v>
      </c>
      <c r="L5" s="2">
        <f t="shared" si="2"/>
        <v>14219931</v>
      </c>
      <c r="M5" s="2">
        <f t="shared" si="2"/>
        <v>69095749</v>
      </c>
      <c r="N5" s="2">
        <f t="shared" si="2"/>
        <v>3791312</v>
      </c>
      <c r="O5" s="2">
        <f t="shared" si="2"/>
        <v>1391551</v>
      </c>
      <c r="P5" s="2">
        <f t="shared" si="2"/>
        <v>-102779150</v>
      </c>
      <c r="Q5" s="2">
        <f t="shared" si="2"/>
        <v>-233681218</v>
      </c>
      <c r="R5" s="2">
        <f t="shared" si="2"/>
        <v>-315536178</v>
      </c>
      <c r="S5" s="2">
        <f t="shared" si="2"/>
        <v>-45160275</v>
      </c>
      <c r="T5" s="2">
        <f t="shared" si="2"/>
        <v>-91478287</v>
      </c>
      <c r="U5" s="2">
        <f t="shared" si="2"/>
        <v>-124752975</v>
      </c>
      <c r="V5" s="2">
        <f t="shared" si="2"/>
        <v>-30169221</v>
      </c>
      <c r="W5" s="2">
        <f t="shared" si="2"/>
        <v>679855072000</v>
      </c>
      <c r="X5" s="2">
        <f t="shared" si="2"/>
        <v>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1048620481</v>
      </c>
      <c r="E6" s="2">
        <f>IFERROR(INDEX(E51:E500,MATCH($C$6,$C$51:$C$500,0)),"")</f>
        <v>1062598165</v>
      </c>
      <c r="H6" s="2">
        <f>IFERROR(INDEX(D6:G6,COUNT(D6:G6)),"")</f>
        <v>1062598165</v>
      </c>
      <c r="I6" s="2">
        <f t="shared" ref="I6:X6" si="3">IFERROR(INDEX(I51:I500,MATCH($C$6,$C$51:$C$500,0)),"")</f>
        <v>1044537970</v>
      </c>
      <c r="J6" s="2">
        <f t="shared" si="3"/>
        <v>994466614</v>
      </c>
      <c r="K6" s="2">
        <f t="shared" si="3"/>
        <v>969351259</v>
      </c>
      <c r="L6" s="2">
        <f t="shared" si="3"/>
        <v>955117537</v>
      </c>
      <c r="M6" s="2">
        <f t="shared" si="3"/>
        <v>879628458</v>
      </c>
      <c r="N6" s="2">
        <f t="shared" si="3"/>
        <v>486703645</v>
      </c>
      <c r="O6" s="2">
        <f t="shared" si="3"/>
        <v>520323795</v>
      </c>
      <c r="P6" s="2">
        <f t="shared" si="3"/>
        <v>518949601</v>
      </c>
      <c r="Q6" s="2">
        <f t="shared" si="3"/>
        <v>564312994</v>
      </c>
      <c r="R6" s="2">
        <f t="shared" si="3"/>
        <v>637723051</v>
      </c>
      <c r="S6" s="2">
        <f t="shared" si="3"/>
        <v>1096370261</v>
      </c>
      <c r="T6" s="2">
        <f t="shared" si="3"/>
        <v>1159771611</v>
      </c>
      <c r="U6" s="2">
        <f t="shared" si="3"/>
        <v>1308028750</v>
      </c>
      <c r="V6" s="2">
        <f t="shared" si="3"/>
        <v>1457464586</v>
      </c>
      <c r="W6" s="2">
        <f t="shared" si="3"/>
        <v>14065681976000</v>
      </c>
      <c r="X6" s="2">
        <f t="shared" si="3"/>
        <v>17152658792000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141.78</v>
      </c>
      <c r="E7" s="3">
        <f>IFERROR(INDEX(E51:E500,MATCH($C$7,$C$51:$C$500,0))/1000000000,"")</f>
        <v>141.78</v>
      </c>
      <c r="H7" s="3">
        <f>IFERROR(INDEX(D7:G7,COUNT(D7:G7)),"")</f>
        <v>141.78</v>
      </c>
      <c r="I7" s="3">
        <f t="shared" ref="I7:X7" si="4">IFERROR(INDEX(I51:I500,MATCH($C$7,$C$51:$C$500,0))/1000000000,"")</f>
        <v>141.78</v>
      </c>
      <c r="J7" s="3">
        <f t="shared" si="4"/>
        <v>141.78</v>
      </c>
      <c r="K7" s="3">
        <f t="shared" si="4"/>
        <v>141.78</v>
      </c>
      <c r="L7" s="3">
        <f t="shared" si="4"/>
        <v>141.78</v>
      </c>
      <c r="M7" s="3">
        <f t="shared" si="4"/>
        <v>129.11000000000001</v>
      </c>
      <c r="N7" s="3">
        <f t="shared" si="4"/>
        <v>71.010000000000005</v>
      </c>
      <c r="O7" s="3">
        <f t="shared" si="4"/>
        <v>62.32</v>
      </c>
      <c r="P7" s="3">
        <f t="shared" si="4"/>
        <v>62.32</v>
      </c>
      <c r="Q7" s="3">
        <f t="shared" si="4"/>
        <v>62.32</v>
      </c>
      <c r="R7" s="3">
        <f t="shared" si="4"/>
        <v>25.57</v>
      </c>
      <c r="S7" s="3">
        <f t="shared" si="4"/>
        <v>25.57</v>
      </c>
      <c r="T7" s="3">
        <f t="shared" si="4"/>
        <v>25.57</v>
      </c>
      <c r="U7" s="3">
        <f t="shared" si="4"/>
        <v>25.57</v>
      </c>
      <c r="V7" s="3">
        <f t="shared" si="4"/>
        <v>25.57</v>
      </c>
      <c r="W7" s="3">
        <f t="shared" si="4"/>
        <v>25.57</v>
      </c>
      <c r="X7" s="3">
        <f t="shared" si="4"/>
        <v>18.170000000000002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-1614000000000</v>
      </c>
      <c r="E8" s="2">
        <f>IFERROR(INDEX(E51:E500,MATCH("Free cash flow (Quarter)",$C$51:$C$500,0)),"")</f>
        <v>-23000000000</v>
      </c>
      <c r="H8" s="2">
        <f>IFERROR(INDEX(D8:G8,COUNT(D8:G8)),"")</f>
        <v>-23000000000</v>
      </c>
      <c r="I8" s="2">
        <f t="shared" ref="I8:X8" si="5">IFERROR(INDEX(I51:I500,MATCH($C$8,$C$51:$C$500,0)),"")</f>
        <v>-517000000000</v>
      </c>
      <c r="J8" s="2">
        <f t="shared" si="5"/>
        <v>85000000000</v>
      </c>
      <c r="K8" s="2">
        <f t="shared" si="5"/>
        <v>-78000000000</v>
      </c>
      <c r="L8" s="2">
        <f t="shared" si="5"/>
        <v>-1920000000000</v>
      </c>
      <c r="M8" s="2">
        <f t="shared" si="5"/>
        <v>-3259000000000</v>
      </c>
      <c r="N8" s="2">
        <f t="shared" si="5"/>
        <v>21000000000</v>
      </c>
      <c r="O8" s="2">
        <f t="shared" si="5"/>
        <v>-163000000000</v>
      </c>
      <c r="P8" s="2">
        <f t="shared" si="5"/>
        <v>-364000000000</v>
      </c>
      <c r="Q8" s="2">
        <f t="shared" si="5"/>
        <v>-561000000000</v>
      </c>
      <c r="R8" s="2">
        <f t="shared" si="5"/>
        <v>-335000000000</v>
      </c>
      <c r="S8" s="2">
        <f t="shared" si="5"/>
        <v>-77000000000</v>
      </c>
      <c r="T8" s="2">
        <f t="shared" si="5"/>
        <v>-83000000000</v>
      </c>
      <c r="U8" s="2">
        <f t="shared" si="5"/>
        <v>-473000000000</v>
      </c>
      <c r="V8" s="2">
        <f t="shared" si="5"/>
        <v>-1253000000000</v>
      </c>
      <c r="W8" s="2">
        <f t="shared" si="5"/>
        <v>-991000000000</v>
      </c>
      <c r="X8" s="2">
        <f t="shared" si="5"/>
        <v>-795000000000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-11.38</v>
      </c>
      <c r="E9" s="3">
        <f>IFERROR(INDEX(E51:E500,MATCH("Free cash flow per share (Quarter)",$C$51:$C$500,0)),"")</f>
        <v>-0.16</v>
      </c>
      <c r="H9" s="3">
        <f>IFERROR(INDEX(D9:G9,COUNT(D9:G9)),"")</f>
        <v>-0.16</v>
      </c>
      <c r="I9" s="3">
        <f t="shared" ref="I9:X9" si="6">IFERROR(INDEX(I51:I500,MATCH($C$9,$C$51:$C$500,0)),"")</f>
        <v>-3.65</v>
      </c>
      <c r="J9" s="3">
        <f t="shared" si="6"/>
        <v>0.6</v>
      </c>
      <c r="K9" s="3">
        <f t="shared" si="6"/>
        <v>-0.55000000000000004</v>
      </c>
      <c r="L9" s="3">
        <f t="shared" si="6"/>
        <v>-13.54</v>
      </c>
      <c r="M9" s="3">
        <f t="shared" si="6"/>
        <v>-25.25</v>
      </c>
      <c r="N9" s="3">
        <f t="shared" si="6"/>
        <v>0.28999999999999998</v>
      </c>
      <c r="O9" s="3">
        <f t="shared" si="6"/>
        <v>-2.61</v>
      </c>
      <c r="P9" s="3">
        <f t="shared" si="6"/>
        <v>-5.83</v>
      </c>
      <c r="Q9" s="3">
        <f t="shared" si="6"/>
        <v>-8.99</v>
      </c>
      <c r="R9" s="3">
        <f t="shared" si="6"/>
        <v>-13.09</v>
      </c>
      <c r="S9" s="3">
        <f t="shared" si="6"/>
        <v>-3.03</v>
      </c>
      <c r="T9" s="3">
        <f t="shared" si="6"/>
        <v>-3.23</v>
      </c>
      <c r="U9" s="3">
        <f t="shared" si="6"/>
        <v>-18.489999999999998</v>
      </c>
      <c r="V9" s="3">
        <f t="shared" si="6"/>
        <v>-49.02</v>
      </c>
      <c r="W9" s="3">
        <f t="shared" si="6"/>
        <v>-38.75</v>
      </c>
      <c r="X9" s="3">
        <f t="shared" si="6"/>
        <v>-43.73</v>
      </c>
    </row>
    <row r="10" spans="1:24" ht="15.5" x14ac:dyDescent="0.35">
      <c r="C10" t="s">
        <v>18</v>
      </c>
      <c r="D10" s="3">
        <f ca="1">IFERROR(IF(D9=0,"",D2/D9),"")</f>
        <v>-67.223198594024595</v>
      </c>
      <c r="E10" s="3">
        <f ca="1">IFERROR(IF(E9=0,"",E2/E9),"")</f>
        <v>-2962.5</v>
      </c>
      <c r="I10" s="3">
        <f t="shared" ref="I10:X10" ca="1" si="7">IFERROR(IF(I9=0,"",I2/I9),"")</f>
        <v>-301.36986301369865</v>
      </c>
      <c r="J10" s="3">
        <f t="shared" ca="1" si="7"/>
        <v>576.66666666666674</v>
      </c>
      <c r="K10" s="3">
        <f t="shared" ca="1" si="7"/>
        <v>-309.09090909090907</v>
      </c>
      <c r="L10" s="3">
        <f t="shared" ca="1" si="7"/>
        <v>-11.742983751846381</v>
      </c>
      <c r="M10" s="3">
        <f t="shared" ca="1" si="7"/>
        <v>-4.5940594059405937</v>
      </c>
      <c r="N10" s="3">
        <f t="shared" ca="1" si="7"/>
        <v>286.20689655172418</v>
      </c>
      <c r="O10" s="3">
        <f t="shared" ca="1" si="7"/>
        <v>-19.92337164750958</v>
      </c>
      <c r="P10" s="3">
        <f t="shared" ca="1" si="7"/>
        <v>-8.5763293310463116</v>
      </c>
      <c r="Q10" s="3">
        <f t="shared" ca="1" si="7"/>
        <v>-7.3414905450500552</v>
      </c>
      <c r="R10" s="3">
        <f t="shared" ca="1" si="7"/>
        <v>-5.1184110007639418</v>
      </c>
      <c r="S10" s="3">
        <f t="shared" ca="1" si="7"/>
        <v>-16.501650165016503</v>
      </c>
      <c r="T10" s="3">
        <f t="shared" ca="1" si="7"/>
        <v>-97.523219814241486</v>
      </c>
      <c r="U10" s="3">
        <f t="shared" ca="1" si="7"/>
        <v>-10.762574364521363</v>
      </c>
      <c r="V10" s="3">
        <f t="shared" ca="1" si="7"/>
        <v>-5.0999592003263974</v>
      </c>
      <c r="W10" s="3">
        <f t="shared" ca="1" si="7"/>
        <v>-13.67741935483871</v>
      </c>
      <c r="X10" s="3">
        <f t="shared" ca="1" si="7"/>
        <v>-15.32128973244912</v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32130986</v>
      </c>
      <c r="E11" s="2">
        <f>IFERROR(INDEX(E51:E500,MATCH($C$11,$C$51:$C$500,0)),"")</f>
        <v>105391743</v>
      </c>
      <c r="H11" s="2">
        <f>IFERROR(INDEX(D11:G11,COUNT(D11:G11)),"")</f>
        <v>105391743</v>
      </c>
      <c r="I11" s="2">
        <f t="shared" ref="I11:X11" si="8">IFERROR(INDEX(I51:I500,MATCH($C$11,$C$51:$C$500,0)),"")</f>
        <v>40435499</v>
      </c>
      <c r="J11" s="2">
        <f t="shared" si="8"/>
        <v>11803906</v>
      </c>
      <c r="K11" s="2">
        <f t="shared" si="8"/>
        <v>4563747</v>
      </c>
      <c r="L11" s="2">
        <f t="shared" si="8"/>
        <v>10169549</v>
      </c>
      <c r="M11" s="2">
        <f t="shared" si="8"/>
        <v>60370551</v>
      </c>
      <c r="N11" s="2">
        <f t="shared" si="8"/>
        <v>2171078</v>
      </c>
      <c r="O11" s="2">
        <f t="shared" si="8"/>
        <v>752333</v>
      </c>
      <c r="P11" s="2">
        <f t="shared" si="8"/>
        <v>8205883</v>
      </c>
      <c r="Q11" s="2">
        <f t="shared" si="8"/>
        <v>5247380</v>
      </c>
      <c r="R11" s="2">
        <f t="shared" si="8"/>
        <v>2679915</v>
      </c>
      <c r="S11" s="2">
        <f t="shared" si="8"/>
        <v>7240573</v>
      </c>
      <c r="T11" s="2">
        <f t="shared" si="8"/>
        <v>6276401</v>
      </c>
      <c r="U11" s="2">
        <f t="shared" si="8"/>
        <v>6238628</v>
      </c>
      <c r="V11" s="2">
        <f t="shared" si="8"/>
        <v>6850390</v>
      </c>
      <c r="W11" s="2">
        <f t="shared" si="8"/>
        <v>129195775000</v>
      </c>
      <c r="X11" s="2">
        <f t="shared" si="8"/>
        <v>913750630000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4443000000000</v>
      </c>
      <c r="E12" s="2">
        <f>IFERROR(INDEX(E51:E500,MATCH("Net Debt (Quarter)",$C$51:$C$500,0)),"")</f>
        <v>2434000000000</v>
      </c>
      <c r="H12" s="2">
        <f>IFERROR(INDEX(D12:G12,COUNT(D12:G12)),"")</f>
        <v>2434000000000</v>
      </c>
      <c r="I12" s="2">
        <f t="shared" ref="I12:X12" si="9">IFERROR(INDEX(I51:I500,MATCH($C$12,$C$51:$C$500,0)),"")</f>
        <v>2380000000000</v>
      </c>
      <c r="J12" s="2">
        <f t="shared" si="9"/>
        <v>1288000000000</v>
      </c>
      <c r="K12" s="2">
        <f t="shared" si="9"/>
        <v>971000000000</v>
      </c>
      <c r="L12" s="2">
        <f t="shared" si="9"/>
        <v>836000000000</v>
      </c>
      <c r="M12" s="2">
        <f t="shared" si="9"/>
        <v>-205000000000</v>
      </c>
      <c r="N12" s="2">
        <f t="shared" si="9"/>
        <v>392000000000</v>
      </c>
      <c r="O12" s="2">
        <f t="shared" si="9"/>
        <v>1788000000000</v>
      </c>
      <c r="P12" s="2">
        <f t="shared" si="9"/>
        <v>2212000000000</v>
      </c>
      <c r="Q12" s="2">
        <f t="shared" si="9"/>
        <v>3459000000000</v>
      </c>
      <c r="R12" s="2">
        <f t="shared" si="9"/>
        <v>4757000000000</v>
      </c>
      <c r="S12" s="2">
        <f t="shared" si="9"/>
        <v>9957000000000</v>
      </c>
      <c r="T12" s="2">
        <f t="shared" si="9"/>
        <v>7677000000000</v>
      </c>
      <c r="U12" s="2">
        <f t="shared" si="9"/>
        <v>6293000000000</v>
      </c>
      <c r="V12" s="2">
        <f t="shared" si="9"/>
        <v>4545000000000</v>
      </c>
      <c r="W12" s="2">
        <f t="shared" si="9"/>
        <v>2980000000000</v>
      </c>
      <c r="X12" s="2">
        <f t="shared" si="9"/>
        <v>1845000000000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5018000000000</v>
      </c>
      <c r="E13" s="2">
        <f>IFERROR(INDEX(E51:E500,MATCH("Total Debt (Quarter)",$C$51:$C$500,0)),"")</f>
        <v>4225000000000</v>
      </c>
      <c r="H13" s="2">
        <f>IFERROR(INDEX(D13:G13,COUNT(D13:G13)),"")</f>
        <v>4225000000000</v>
      </c>
      <c r="I13" s="2">
        <f t="shared" ref="I13:X13" si="10">IFERROR(INDEX(I51:I500,MATCH($C$13,$C$51:$C$500,0)),"")</f>
        <v>3056000000000</v>
      </c>
      <c r="J13" s="2">
        <f t="shared" si="10"/>
        <v>1478000000000</v>
      </c>
      <c r="K13" s="2">
        <f t="shared" si="10"/>
        <v>1041000000000</v>
      </c>
      <c r="L13" s="2">
        <f t="shared" si="10"/>
        <v>995000000000</v>
      </c>
      <c r="M13" s="2">
        <f t="shared" si="10"/>
        <v>657000000000</v>
      </c>
      <c r="N13" s="2">
        <f t="shared" si="10"/>
        <v>422000000000</v>
      </c>
      <c r="O13" s="2">
        <f t="shared" si="10"/>
        <v>1799000000000</v>
      </c>
      <c r="P13" s="2">
        <f t="shared" si="10"/>
        <v>2331000000000</v>
      </c>
      <c r="Q13" s="2">
        <f t="shared" si="10"/>
        <v>3530000000000</v>
      </c>
      <c r="R13" s="2">
        <f t="shared" si="10"/>
        <v>4793000000000</v>
      </c>
      <c r="S13" s="2">
        <f t="shared" si="10"/>
        <v>10057000000000</v>
      </c>
      <c r="T13" s="2">
        <f t="shared" si="10"/>
        <v>7755000000000</v>
      </c>
      <c r="U13" s="2">
        <f t="shared" si="10"/>
        <v>6369000000000</v>
      </c>
      <c r="V13" s="2">
        <f t="shared" si="10"/>
        <v>4611000000000</v>
      </c>
      <c r="W13" s="2">
        <f t="shared" si="10"/>
        <v>3109000000000</v>
      </c>
      <c r="X13" s="2">
        <f t="shared" si="10"/>
        <v>2759000000000</v>
      </c>
    </row>
    <row r="14" spans="1:24" ht="15.5" x14ac:dyDescent="0.35">
      <c r="C14" t="s">
        <v>27</v>
      </c>
      <c r="D14" s="2">
        <f>IFERROR(INDEX(D51:D500,MATCH($C$14,$C$51:$C$500,0)),"")</f>
        <v>-7394131</v>
      </c>
      <c r="E14" s="2">
        <f>IFERROR(INDEX(E51:E500,MATCH($C$14,$C$51:$C$500,0)),"")</f>
        <v>-5909305</v>
      </c>
      <c r="H14" s="2">
        <f>IFERROR(SUM(D14:G14)*(4/MAX(1,COUNT(D14:G14))),"")</f>
        <v>-26606872</v>
      </c>
      <c r="I14" s="2">
        <f t="shared" ref="I14:X14" si="11">IFERROR(INDEX(I51:I500,MATCH($C$14,$C$51:$C$500,0)),"")</f>
        <v>-18118051</v>
      </c>
      <c r="J14" s="2">
        <f t="shared" si="11"/>
        <v>-9171797</v>
      </c>
      <c r="K14" s="2">
        <f t="shared" si="11"/>
        <v>-31750</v>
      </c>
      <c r="L14" s="2">
        <f t="shared" si="11"/>
        <v>-49753</v>
      </c>
      <c r="M14" s="2">
        <f t="shared" si="11"/>
        <v>-29067</v>
      </c>
      <c r="N14" s="2">
        <f t="shared" si="11"/>
        <v>-4691</v>
      </c>
      <c r="O14" s="2">
        <f t="shared" si="11"/>
        <v>-20098</v>
      </c>
      <c r="P14" s="2">
        <f t="shared" si="11"/>
        <v>-44798</v>
      </c>
      <c r="Q14" s="2">
        <f t="shared" si="11"/>
        <v>-63586450</v>
      </c>
      <c r="R14" s="2">
        <f t="shared" si="11"/>
        <v>-107655218</v>
      </c>
      <c r="S14" s="2">
        <f t="shared" si="11"/>
        <v>-141078038</v>
      </c>
      <c r="T14" s="2">
        <f t="shared" si="11"/>
        <v>-122959484</v>
      </c>
      <c r="U14" s="2">
        <f t="shared" si="11"/>
        <v>-86130274</v>
      </c>
      <c r="V14" s="2">
        <f t="shared" si="11"/>
        <v>-64713402</v>
      </c>
      <c r="W14" s="2">
        <f t="shared" si="11"/>
        <v>-390333670000</v>
      </c>
      <c r="X14" s="2">
        <f t="shared" si="11"/>
        <v>-1081781554000</v>
      </c>
    </row>
    <row r="15" spans="1:24" ht="15.5" x14ac:dyDescent="0.35">
      <c r="C15" t="s">
        <v>28</v>
      </c>
      <c r="D15" s="2">
        <f>IFERROR(INDEX(D51:D500,MATCH($C$15,$C$51:$C$500,0)),"")</f>
        <v>1119388</v>
      </c>
      <c r="E15" s="2">
        <f>IFERROR(INDEX(E51:E500,MATCH($C$15,$C$51:$C$500,0)),"")</f>
        <v>-4816389</v>
      </c>
      <c r="H15" s="2">
        <f>IFERROR(SUM(D15:G15)*(4/MAX(1,COUNT(D15:G15))),"")</f>
        <v>-7394002</v>
      </c>
      <c r="I15" s="2">
        <f t="shared" ref="I15:X15" si="12">IFERROR(INDEX(I51:I500,MATCH($C$15,$C$51:$C$500,0)),"")</f>
        <v>-16180460</v>
      </c>
      <c r="J15" s="2">
        <f t="shared" si="12"/>
        <v>-8866261</v>
      </c>
      <c r="K15" s="2">
        <f t="shared" si="12"/>
        <v>-3271162</v>
      </c>
      <c r="L15" s="2">
        <f t="shared" si="12"/>
        <v>-18859134</v>
      </c>
      <c r="M15" s="2">
        <f t="shared" si="12"/>
        <v>-51509829</v>
      </c>
      <c r="N15" s="2">
        <f t="shared" si="12"/>
        <v>-9802932</v>
      </c>
      <c r="O15" s="2">
        <f t="shared" si="12"/>
        <v>35092</v>
      </c>
      <c r="P15" s="2">
        <f t="shared" si="12"/>
        <v>-26082</v>
      </c>
      <c r="Q15" s="2">
        <f t="shared" si="12"/>
        <v>-75175895</v>
      </c>
      <c r="R15" s="2">
        <f t="shared" si="12"/>
        <v>56881920</v>
      </c>
      <c r="S15" s="2">
        <f t="shared" si="12"/>
        <v>17216679</v>
      </c>
      <c r="T15" s="2">
        <f t="shared" si="12"/>
        <v>11462701</v>
      </c>
      <c r="U15" s="2">
        <f t="shared" si="12"/>
        <v>11842349</v>
      </c>
      <c r="V15" s="2">
        <f t="shared" si="12"/>
        <v>7845394</v>
      </c>
      <c r="W15" s="2">
        <f t="shared" si="12"/>
        <v>-42443612000</v>
      </c>
      <c r="X15" s="2">
        <f t="shared" si="12"/>
        <v>-298644227000</v>
      </c>
    </row>
    <row r="16" spans="1:24" ht="15.5" x14ac:dyDescent="0.35">
      <c r="C16" t="s">
        <v>29</v>
      </c>
      <c r="D16" s="2">
        <f>IFERROR(INDEX(D51:D500,MATCH($C$16,$C$51:$C$500,0)),"")</f>
        <v>-5894977</v>
      </c>
      <c r="E16" s="2">
        <f>IFERROR(INDEX(E51:E500,MATCH($C$16,$C$51:$C$500,0)),"")</f>
        <v>22875249</v>
      </c>
      <c r="H16" s="2">
        <f>IFERROR(SUM(D16:G16)*(4/MAX(1,COUNT(D16:G16))),"")</f>
        <v>33960544</v>
      </c>
      <c r="I16" s="2">
        <f t="shared" ref="I16:X16" si="13">IFERROR(INDEX(I51:I500,MATCH($C$16,$C$51:$C$500,0)),"")</f>
        <v>66266788</v>
      </c>
      <c r="J16" s="2">
        <f t="shared" si="13"/>
        <v>33992906</v>
      </c>
      <c r="K16" s="2">
        <f t="shared" si="13"/>
        <v>17459213</v>
      </c>
      <c r="L16" s="2">
        <f t="shared" si="13"/>
        <v>32542920</v>
      </c>
      <c r="M16" s="2">
        <f t="shared" si="13"/>
        <v>121292274</v>
      </c>
      <c r="N16" s="2">
        <f t="shared" si="13"/>
        <v>13841141</v>
      </c>
      <c r="O16" s="2">
        <f t="shared" si="13"/>
        <v>1229633</v>
      </c>
      <c r="P16" s="2">
        <f t="shared" si="13"/>
        <v>-103414711</v>
      </c>
      <c r="Q16" s="2">
        <f t="shared" si="13"/>
        <v>-172383046</v>
      </c>
      <c r="R16" s="2">
        <f t="shared" si="13"/>
        <v>-515880806</v>
      </c>
      <c r="S16" s="2">
        <f t="shared" si="13"/>
        <v>-78509057</v>
      </c>
      <c r="T16" s="2">
        <f t="shared" si="13"/>
        <v>-157540602</v>
      </c>
      <c r="U16" s="2">
        <f t="shared" si="13"/>
        <v>-158088769</v>
      </c>
      <c r="V16" s="2">
        <f t="shared" si="13"/>
        <v>-67165605</v>
      </c>
      <c r="W16" s="2">
        <f t="shared" si="13"/>
        <v>599871599000</v>
      </c>
      <c r="X16" s="2">
        <f t="shared" si="13"/>
        <v>1421754301000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108461700000000</v>
      </c>
      <c r="E20" s="2">
        <f ca="1">IFERROR(E21*E2,"")</f>
        <v>67203720000000</v>
      </c>
      <c r="H20" s="2">
        <f t="shared" ref="H20:X20" ca="1" si="14">IFERROR(H21*H2,"")</f>
        <v>67203720000000</v>
      </c>
      <c r="I20" s="2">
        <f t="shared" ca="1" si="14"/>
        <v>155958000000000</v>
      </c>
      <c r="J20" s="2">
        <f t="shared" ca="1" si="14"/>
        <v>49055880000000</v>
      </c>
      <c r="K20" s="2">
        <f t="shared" ca="1" si="14"/>
        <v>24102600000000</v>
      </c>
      <c r="L20" s="2">
        <f t="shared" ca="1" si="14"/>
        <v>22543020000000</v>
      </c>
      <c r="M20" s="2">
        <f t="shared" ca="1" si="14"/>
        <v>14976760000000.002</v>
      </c>
      <c r="N20" s="2">
        <f t="shared" ca="1" si="14"/>
        <v>5893830000000</v>
      </c>
      <c r="O20" s="2">
        <f t="shared" ca="1" si="14"/>
        <v>3240640000000</v>
      </c>
      <c r="P20" s="2">
        <f t="shared" ca="1" si="14"/>
        <v>3116000000000</v>
      </c>
      <c r="Q20" s="2">
        <f t="shared" ca="1" si="14"/>
        <v>4113120000000</v>
      </c>
      <c r="R20" s="2">
        <f t="shared" ca="1" si="14"/>
        <v>1713190000000</v>
      </c>
      <c r="S20" s="2">
        <f t="shared" ca="1" si="14"/>
        <v>1278500000000</v>
      </c>
      <c r="T20" s="2">
        <f t="shared" ca="1" si="14"/>
        <v>8054550000000</v>
      </c>
      <c r="U20" s="2">
        <f t="shared" ca="1" si="14"/>
        <v>5088430000000</v>
      </c>
      <c r="V20" s="2">
        <f t="shared" ca="1" si="14"/>
        <v>6392500000000</v>
      </c>
      <c r="W20" s="2">
        <f t="shared" ca="1" si="14"/>
        <v>13552100000000</v>
      </c>
      <c r="X20" s="2">
        <f t="shared" ca="1" si="14"/>
        <v>12173900000000</v>
      </c>
    </row>
    <row r="21" spans="1:24" ht="15.5" x14ac:dyDescent="0.35">
      <c r="C21" t="s">
        <v>12</v>
      </c>
      <c r="D21" s="2">
        <f>IFERROR(INDEX(D51:D500,MATCH($C$7,$C$51:$C$500,0)),"")</f>
        <v>141780000000</v>
      </c>
      <c r="E21" s="2">
        <f>IFERROR(INDEX(E51:E500,MATCH($C$7,$C$51:$C$500,0)),"")</f>
        <v>141780000000</v>
      </c>
      <c r="H21" s="2">
        <f>IFERROR(INDEX(D21:G21,COUNT(D21:G21)),"")</f>
        <v>141780000000</v>
      </c>
      <c r="I21" s="2">
        <f t="shared" ref="I21:X21" si="15">IFERROR(INDEX(I51:I500,MATCH($C$7,$C$51:$C$500,0)),"")</f>
        <v>141780000000</v>
      </c>
      <c r="J21" s="2">
        <f t="shared" si="15"/>
        <v>141780000000</v>
      </c>
      <c r="K21" s="2">
        <f t="shared" si="15"/>
        <v>141780000000</v>
      </c>
      <c r="L21" s="2">
        <f t="shared" si="15"/>
        <v>141780000000</v>
      </c>
      <c r="M21" s="2">
        <f t="shared" si="15"/>
        <v>129110000000.00002</v>
      </c>
      <c r="N21" s="2">
        <f t="shared" si="15"/>
        <v>71010000000</v>
      </c>
      <c r="O21" s="2">
        <f t="shared" si="15"/>
        <v>62320000000</v>
      </c>
      <c r="P21" s="2">
        <f t="shared" si="15"/>
        <v>62320000000</v>
      </c>
      <c r="Q21" s="2">
        <f t="shared" si="15"/>
        <v>62320000000</v>
      </c>
      <c r="R21" s="2">
        <f t="shared" si="15"/>
        <v>25570000000</v>
      </c>
      <c r="S21" s="2">
        <f t="shared" si="15"/>
        <v>25570000000</v>
      </c>
      <c r="T21" s="2">
        <f t="shared" si="15"/>
        <v>25570000000</v>
      </c>
      <c r="U21" s="2">
        <f t="shared" si="15"/>
        <v>25570000000</v>
      </c>
      <c r="V21" s="2">
        <f t="shared" si="15"/>
        <v>25570000000</v>
      </c>
      <c r="W21" s="2">
        <f t="shared" si="15"/>
        <v>25570000000</v>
      </c>
      <c r="X21" s="2">
        <f t="shared" si="15"/>
        <v>18170000000</v>
      </c>
    </row>
    <row r="23" spans="1:24" ht="15.5" x14ac:dyDescent="0.35">
      <c r="B23" t="s">
        <v>54</v>
      </c>
      <c r="C23" t="s">
        <v>55</v>
      </c>
      <c r="D23" s="3">
        <f>IFERROR(D5/D6*100,"")</f>
        <v>-0.44134356364912541</v>
      </c>
      <c r="E23" s="3">
        <f>IFERROR(E5/E6*100,"")</f>
        <v>1.6516688601659688</v>
      </c>
      <c r="H23" s="3">
        <f t="shared" ref="H23:X23" si="16">IFERROR(H5/H6*100,"")</f>
        <v>2.4322616819124661</v>
      </c>
      <c r="I23" s="3">
        <f t="shared" si="16"/>
        <v>4.7863080554170763</v>
      </c>
      <c r="J23" s="3">
        <f t="shared" si="16"/>
        <v>2.4532369067545186</v>
      </c>
      <c r="K23" s="3">
        <f t="shared" si="16"/>
        <v>1.4407153104032848</v>
      </c>
      <c r="L23" s="3">
        <f t="shared" si="16"/>
        <v>1.48881477400828</v>
      </c>
      <c r="M23" s="3">
        <f t="shared" si="16"/>
        <v>7.8551061384601093</v>
      </c>
      <c r="N23" s="3">
        <f t="shared" si="16"/>
        <v>0.77897752337564674</v>
      </c>
      <c r="O23" s="3">
        <f t="shared" si="16"/>
        <v>0.26743943163314299</v>
      </c>
      <c r="P23" s="3">
        <f t="shared" si="16"/>
        <v>-19.805227675664021</v>
      </c>
      <c r="Q23" s="3">
        <f t="shared" si="16"/>
        <v>-41.409859507860283</v>
      </c>
      <c r="R23" s="3">
        <f t="shared" si="16"/>
        <v>-49.478559306459822</v>
      </c>
      <c r="S23" s="3">
        <f t="shared" si="16"/>
        <v>-4.1190715040746628</v>
      </c>
      <c r="T23" s="3">
        <f t="shared" si="16"/>
        <v>-7.8876121929837435</v>
      </c>
      <c r="U23" s="3">
        <f t="shared" si="16"/>
        <v>-9.5374795852155394</v>
      </c>
      <c r="V23" s="3">
        <f t="shared" si="16"/>
        <v>-2.0699796955478131</v>
      </c>
      <c r="W23" s="3">
        <f t="shared" si="16"/>
        <v>4.8334312773459791</v>
      </c>
      <c r="X23" s="3">
        <f t="shared" si="16"/>
        <v>0</v>
      </c>
    </row>
    <row r="24" spans="1:24" ht="15.5" x14ac:dyDescent="0.35">
      <c r="C24" t="s">
        <v>56</v>
      </c>
      <c r="D24" s="4" t="str">
        <f>IFERROR(_xlfn.RRI(5,I23,D23),"")</f>
        <v/>
      </c>
      <c r="E24" s="4">
        <f>IFERROR(_xlfn.RRI(5,J23,E23),"")</f>
        <v>-7.6075043330837144E-2</v>
      </c>
      <c r="H24" s="4">
        <f t="shared" ref="H24:X24" si="17">IFERROR(_xlfn.RRI(5,M23,H23),"")</f>
        <v>-0.20900880694089286</v>
      </c>
      <c r="I24" s="4">
        <f t="shared" si="17"/>
        <v>0.43778895837864451</v>
      </c>
      <c r="J24" s="4">
        <f t="shared" si="17"/>
        <v>0.55776811326788933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0.15736206566882238</v>
      </c>
      <c r="Q24" s="4">
        <f t="shared" si="17"/>
        <v>0.82065448084313752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5.81</v>
      </c>
      <c r="J25" s="3">
        <f t="shared" si="18"/>
        <v>2.73</v>
      </c>
      <c r="K25" s="3">
        <f t="shared" si="18"/>
        <v>1.5</v>
      </c>
      <c r="L25" s="3">
        <f t="shared" si="18"/>
        <v>1.43</v>
      </c>
      <c r="M25" s="3">
        <f t="shared" si="18"/>
        <v>7.66</v>
      </c>
      <c r="N25" s="3">
        <f t="shared" si="18"/>
        <v>0.81</v>
      </c>
      <c r="O25" s="3">
        <f t="shared" si="18"/>
        <v>0.28999999999999998</v>
      </c>
      <c r="P25" s="3">
        <f t="shared" si="18"/>
        <v>-23.67</v>
      </c>
      <c r="Q25" s="3">
        <f t="shared" si="18"/>
        <v>-50.04</v>
      </c>
      <c r="R25" s="3">
        <f t="shared" si="18"/>
        <v>-164.17</v>
      </c>
      <c r="S25" s="3">
        <f t="shared" si="18"/>
        <v>-22.55</v>
      </c>
      <c r="T25" s="3">
        <f t="shared" si="18"/>
        <v>-43.45</v>
      </c>
      <c r="U25" s="3">
        <f t="shared" si="18"/>
        <v>-57.8</v>
      </c>
      <c r="V25" s="3">
        <f t="shared" si="18"/>
        <v>-11.24</v>
      </c>
      <c r="W25" s="3">
        <f t="shared" si="18"/>
        <v>26</v>
      </c>
      <c r="X25" s="3">
        <f t="shared" si="18"/>
        <v>61.82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0.48299000058009911</v>
      </c>
      <c r="J26" s="4">
        <f t="shared" si="19"/>
        <v>0.56585999876618587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-0.16352284607164347</v>
      </c>
      <c r="Q26" s="4">
        <f t="shared" si="19"/>
        <v>0.34806302820627955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1.8563460995909154E-4</v>
      </c>
      <c r="E27" s="3">
        <f>IFERROR(E4/E21,"")</f>
        <v>4.9000496543941314E-4</v>
      </c>
      <c r="H27" s="3">
        <f t="shared" ref="H27:X27" si="20">IFERROR(H4/H21,"")</f>
        <v>1.3512791507970094E-3</v>
      </c>
      <c r="I27" s="3">
        <f t="shared" si="20"/>
        <v>1.7587413739596559E-3</v>
      </c>
      <c r="J27" s="3">
        <f t="shared" si="20"/>
        <v>1.1450471011426153E-3</v>
      </c>
      <c r="K27" s="3">
        <f t="shared" si="20"/>
        <v>3.2894460431654674E-4</v>
      </c>
      <c r="L27" s="3">
        <f t="shared" si="20"/>
        <v>8.2130378050500777E-5</v>
      </c>
      <c r="M27" s="3">
        <f t="shared" si="20"/>
        <v>8.1932057935094101E-5</v>
      </c>
      <c r="N27" s="3">
        <f t="shared" si="20"/>
        <v>1.1750028165047177E-4</v>
      </c>
      <c r="O27" s="3">
        <f t="shared" si="20"/>
        <v>7.1574614890885756E-5</v>
      </c>
      <c r="P27" s="3">
        <f t="shared" si="20"/>
        <v>1.8966623876765083E-5</v>
      </c>
      <c r="Q27" s="3">
        <f t="shared" si="20"/>
        <v>8.0231065468549417E-5</v>
      </c>
      <c r="R27" s="3">
        <f t="shared" si="20"/>
        <v>8.4960070394994128E-5</v>
      </c>
      <c r="S27" s="3">
        <f t="shared" si="20"/>
        <v>4.8910981619084868E-4</v>
      </c>
      <c r="T27" s="3">
        <f t="shared" si="20"/>
        <v>6.3159867031677749E-4</v>
      </c>
      <c r="U27" s="3">
        <f t="shared" si="20"/>
        <v>7.6754536566288616E-4</v>
      </c>
      <c r="V27" s="3">
        <f t="shared" si="20"/>
        <v>8.688263981228002E-4</v>
      </c>
      <c r="W27" s="3">
        <f t="shared" si="20"/>
        <v>7.1553732499022296</v>
      </c>
      <c r="X27" s="3">
        <f t="shared" si="20"/>
        <v>8.17331557512383</v>
      </c>
    </row>
    <row r="28" spans="1:24" ht="15.5" x14ac:dyDescent="0.35">
      <c r="C28" t="s">
        <v>61</v>
      </c>
      <c r="D28" s="4">
        <f>IFERROR(_xlfn.RRI(5,I27,D27),"")</f>
        <v>-0.36218989751274566</v>
      </c>
      <c r="E28" s="4">
        <f>IFERROR(_xlfn.RRI(5,J27,E27),"")</f>
        <v>-0.15613023687076943</v>
      </c>
      <c r="H28" s="4">
        <f t="shared" ref="H28:X28" si="21">IFERROR(_xlfn.RRI(5,M27,H27),"")</f>
        <v>0.75169400043815693</v>
      </c>
      <c r="I28" s="4">
        <f t="shared" si="21"/>
        <v>0.71803740310779007</v>
      </c>
      <c r="J28" s="4">
        <f t="shared" si="21"/>
        <v>0.74105650580630011</v>
      </c>
      <c r="K28" s="4">
        <f t="shared" si="21"/>
        <v>0.76940213528196466</v>
      </c>
      <c r="L28" s="4">
        <f t="shared" si="21"/>
        <v>4.6903998422875848E-3</v>
      </c>
      <c r="M28" s="4">
        <f t="shared" si="21"/>
        <v>-7.2319316179284554E-3</v>
      </c>
      <c r="N28" s="4">
        <f t="shared" si="21"/>
        <v>-0.24815813370596806</v>
      </c>
      <c r="O28" s="4">
        <f t="shared" si="21"/>
        <v>-0.35306065783698637</v>
      </c>
      <c r="P28" s="4">
        <f t="shared" si="21"/>
        <v>-0.52293539543884138</v>
      </c>
      <c r="Q28" s="4">
        <f t="shared" si="21"/>
        <v>-0.37901385537395627</v>
      </c>
      <c r="R28" s="4">
        <f t="shared" si="21"/>
        <v>-0.89650568030650135</v>
      </c>
      <c r="S28" s="4">
        <f t="shared" si="21"/>
        <v>-0.85697840327581343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1.128205128205128</v>
      </c>
      <c r="J29" s="4">
        <f t="shared" si="22"/>
        <v>0.82</v>
      </c>
      <c r="K29" s="4">
        <f t="shared" si="22"/>
        <v>4.8951048951048994E-2</v>
      </c>
      <c r="L29" s="4">
        <f t="shared" si="22"/>
        <v>-0.8133159268929504</v>
      </c>
      <c r="M29" s="4">
        <f t="shared" si="22"/>
        <v>8.4567901234567895</v>
      </c>
      <c r="N29" s="4">
        <f t="shared" si="22"/>
        <v>1.7931034482758623</v>
      </c>
      <c r="O29" s="4">
        <f t="shared" si="22"/>
        <v>-1.0122517955217574</v>
      </c>
      <c r="P29" s="4">
        <f t="shared" si="22"/>
        <v>-0.52697841726618699</v>
      </c>
      <c r="Q29" s="4">
        <f t="shared" si="22"/>
        <v>-0.69519400621307181</v>
      </c>
      <c r="R29" s="4">
        <f t="shared" si="22"/>
        <v>6.2802660753880257</v>
      </c>
      <c r="S29" s="4">
        <f t="shared" si="22"/>
        <v>-0.48101265822784811</v>
      </c>
      <c r="T29" s="4">
        <f t="shared" si="22"/>
        <v>-0.24826989619377154</v>
      </c>
      <c r="U29" s="4">
        <f t="shared" si="22"/>
        <v>4.1423487544483981</v>
      </c>
      <c r="V29" s="4">
        <f t="shared" si="22"/>
        <v>-1.4323076923076923</v>
      </c>
      <c r="W29" s="4">
        <f t="shared" si="22"/>
        <v>-0.57942413458427688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-0.23167830654104651</v>
      </c>
      <c r="I30" s="4">
        <f t="shared" si="23"/>
        <v>0.53595548358198508</v>
      </c>
      <c r="J30" s="4">
        <f t="shared" si="23"/>
        <v>2.4809724376592137</v>
      </c>
      <c r="K30" s="4">
        <f t="shared" si="23"/>
        <v>3.0051514692198724</v>
      </c>
      <c r="L30" s="4">
        <f t="shared" si="23"/>
        <v>2.4205435626160378E-3</v>
      </c>
      <c r="M30" s="4">
        <f t="shared" si="23"/>
        <v>-0.3027075613417039</v>
      </c>
      <c r="N30" s="4">
        <f t="shared" si="23"/>
        <v>0.64164741688933824</v>
      </c>
      <c r="O30" s="4">
        <f t="shared" si="23"/>
        <v>2.7737140439932322</v>
      </c>
      <c r="P30" s="4">
        <f t="shared" si="23"/>
        <v>-0.76359999999999995</v>
      </c>
      <c r="Q30" s="4">
        <f t="shared" si="23"/>
        <v>-5.5661499625162099E-2</v>
      </c>
      <c r="R30" s="4">
        <f t="shared" si="23"/>
        <v>-0.82629653386092938</v>
      </c>
      <c r="S30" s="4">
        <f t="shared" si="23"/>
        <v>-0.22560030731930406</v>
      </c>
      <c r="T30" s="4">
        <f t="shared" si="23"/>
        <v>-0.17711877555106997</v>
      </c>
      <c r="U30" s="4">
        <f t="shared" si="23"/>
        <v>-0.1165722320117614</v>
      </c>
      <c r="V30" s="4">
        <f t="shared" si="23"/>
        <v>-0.99987857706820049</v>
      </c>
      <c r="W30" s="4">
        <f t="shared" si="23"/>
        <v>-0.1245446007639535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158.9</v>
      </c>
      <c r="E32" s="3">
        <f>IFERROR(INDEX(E51:E500,MATCH($A$32,$C$51:$C$500,0)),"")</f>
        <v>152.09</v>
      </c>
      <c r="H32" s="3">
        <f>IFERROR(INDEX(D32:G32,COUNT(D32:G32)),"")</f>
        <v>152.09</v>
      </c>
      <c r="I32" s="3">
        <f t="shared" ref="I32:X32" si="24">IFERROR(INDEX(I51:I500,MATCH($C$32,$C$51:$C$500,0)),"")</f>
        <v>147.52000000000001</v>
      </c>
      <c r="J32" s="3">
        <f t="shared" si="24"/>
        <v>136.86000000000001</v>
      </c>
      <c r="K32" s="3">
        <f t="shared" si="24"/>
        <v>128.12</v>
      </c>
      <c r="L32" s="3">
        <f t="shared" si="24"/>
        <v>127.85</v>
      </c>
      <c r="M32" s="3">
        <f t="shared" si="24"/>
        <v>120.23</v>
      </c>
      <c r="N32" s="3">
        <f t="shared" si="24"/>
        <v>148.12</v>
      </c>
      <c r="O32" s="3">
        <f t="shared" si="24"/>
        <v>174.04</v>
      </c>
      <c r="P32" s="3">
        <f t="shared" si="24"/>
        <v>180.97</v>
      </c>
      <c r="Q32" s="3">
        <f t="shared" si="24"/>
        <v>179.21</v>
      </c>
      <c r="R32" s="3">
        <f t="shared" si="24"/>
        <v>464.08</v>
      </c>
      <c r="S32" s="3">
        <f t="shared" si="24"/>
        <v>646.52</v>
      </c>
      <c r="T32" s="3">
        <f t="shared" si="24"/>
        <v>605.04</v>
      </c>
      <c r="U32" s="3">
        <f t="shared" si="24"/>
        <v>636.87</v>
      </c>
      <c r="V32" s="3">
        <f t="shared" si="24"/>
        <v>552.05999999999995</v>
      </c>
      <c r="W32" s="3">
        <f t="shared" si="24"/>
        <v>537.45000000000005</v>
      </c>
      <c r="X32" s="3">
        <f t="shared" si="24"/>
        <v>920.27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2.98</v>
      </c>
      <c r="E33" s="3">
        <f>IFERROR(INDEX(E51:E500,MATCH($A$33,$C$51:$C$500,0)),"")</f>
        <v>4.8</v>
      </c>
      <c r="H33" s="3">
        <f>IFERROR(INDEX(D33:G33,COUNT(D33:G33)),"")</f>
        <v>4.8</v>
      </c>
      <c r="I33" s="3">
        <f t="shared" ref="I33:X33" si="25">IFERROR(INDEX(I51:I500,MATCH($C$33,$C$51:$C$500,0)),"")</f>
        <v>7.46</v>
      </c>
      <c r="J33" s="3">
        <f t="shared" si="25"/>
        <v>2.5299999999999998</v>
      </c>
      <c r="K33" s="3">
        <f t="shared" si="25"/>
        <v>1.33</v>
      </c>
      <c r="L33" s="3">
        <f t="shared" si="25"/>
        <v>1.24</v>
      </c>
      <c r="M33" s="3">
        <f t="shared" si="25"/>
        <v>0.96</v>
      </c>
      <c r="N33" s="3">
        <f t="shared" si="25"/>
        <v>0.54</v>
      </c>
      <c r="O33" s="3">
        <f t="shared" si="25"/>
        <v>0.28999999999999998</v>
      </c>
      <c r="P33" s="3">
        <f t="shared" si="25"/>
        <v>0.27</v>
      </c>
      <c r="Q33" s="3">
        <f t="shared" si="25"/>
        <v>0.35</v>
      </c>
      <c r="R33" s="3">
        <f t="shared" si="25"/>
        <v>0.14000000000000001</v>
      </c>
      <c r="S33" s="3">
        <f t="shared" si="25"/>
        <v>7.0000000000000007E-2</v>
      </c>
      <c r="T33" s="3">
        <f t="shared" si="25"/>
        <v>0.5</v>
      </c>
      <c r="U33" s="3">
        <f t="shared" si="25"/>
        <v>0.3</v>
      </c>
      <c r="V33" s="3">
        <f t="shared" si="25"/>
        <v>0.44</v>
      </c>
      <c r="W33" s="3">
        <f t="shared" si="25"/>
        <v>0.95</v>
      </c>
      <c r="X33" s="3">
        <f t="shared" si="25"/>
        <v>0.7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-831.58</v>
      </c>
      <c r="E34" s="3">
        <f>IFERROR(INDEX(E51:E500,MATCH($A$34,$C$51:$C$500,0)),"")</f>
        <v>349.28</v>
      </c>
      <c r="H34" s="3">
        <f>IFERROR(INDEX(D34:G34,COUNT(D34:G34)),"")</f>
        <v>349.28</v>
      </c>
      <c r="I34" s="3">
        <f t="shared" ref="I34:X34" si="26">IFERROR(INDEX(I51:I500,MATCH($C$34,$C$51:$C$500,0)),"")</f>
        <v>189.33</v>
      </c>
      <c r="J34" s="3">
        <f t="shared" si="26"/>
        <v>126.74</v>
      </c>
      <c r="K34" s="3">
        <f t="shared" si="26"/>
        <v>113.33</v>
      </c>
      <c r="L34" s="3">
        <f t="shared" si="26"/>
        <v>111.19</v>
      </c>
      <c r="M34" s="3">
        <f t="shared" si="26"/>
        <v>15.14</v>
      </c>
      <c r="N34" s="3">
        <f t="shared" si="26"/>
        <v>98.77</v>
      </c>
      <c r="O34" s="3">
        <f t="shared" si="26"/>
        <v>172.41</v>
      </c>
      <c r="P34" s="3">
        <f t="shared" si="26"/>
        <v>-2.0299999999999998</v>
      </c>
      <c r="Q34" s="3">
        <f t="shared" si="26"/>
        <v>-1.26</v>
      </c>
      <c r="R34" s="3">
        <f t="shared" si="26"/>
        <v>-0.39</v>
      </c>
      <c r="S34" s="3">
        <f t="shared" si="26"/>
        <v>-2.13</v>
      </c>
      <c r="T34" s="3">
        <f t="shared" si="26"/>
        <v>-7</v>
      </c>
      <c r="U34" s="3">
        <f t="shared" si="26"/>
        <v>-3.29</v>
      </c>
      <c r="V34" s="3">
        <f t="shared" si="26"/>
        <v>-21.44</v>
      </c>
      <c r="W34" s="3">
        <f t="shared" si="26"/>
        <v>19.62</v>
      </c>
      <c r="X34" s="3">
        <f t="shared" si="26"/>
        <v>10.42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145.54</v>
      </c>
      <c r="E35" s="3">
        <f>IFERROR(INDEX(E51:E500,MATCH($A$35,$C$51:$C$500,0)),"")</f>
        <v>88.37</v>
      </c>
      <c r="H35" s="3">
        <f>IFERROR(INDEX(D35:G35,COUNT(D35:G35)),"")</f>
        <v>88.37</v>
      </c>
      <c r="I35" s="3">
        <f t="shared" ref="I35:X35" si="27">IFERROR(INDEX(I51:I500,MATCH($C$35,$C$51:$C$500,0)),"")</f>
        <v>37.96</v>
      </c>
      <c r="J35" s="3">
        <f t="shared" si="27"/>
        <v>19.07</v>
      </c>
      <c r="K35" s="3">
        <f t="shared" si="27"/>
        <v>33.880000000000003</v>
      </c>
      <c r="L35" s="3">
        <f t="shared" si="27"/>
        <v>130.13999999999999</v>
      </c>
      <c r="M35" s="3">
        <f t="shared" si="27"/>
        <v>98.93</v>
      </c>
      <c r="N35" s="3">
        <f t="shared" si="27"/>
        <v>46.71</v>
      </c>
      <c r="O35" s="3">
        <f t="shared" si="27"/>
        <v>49.38</v>
      </c>
      <c r="P35" s="3">
        <f t="shared" si="27"/>
        <v>177.61</v>
      </c>
      <c r="Q35" s="3">
        <f t="shared" si="27"/>
        <v>58.67</v>
      </c>
      <c r="R35" s="3">
        <f t="shared" si="27"/>
        <v>56.61</v>
      </c>
      <c r="S35" s="3">
        <f t="shared" si="27"/>
        <v>7.33</v>
      </c>
      <c r="T35" s="3">
        <f t="shared" si="27"/>
        <v>38.69</v>
      </c>
      <c r="U35" s="3">
        <f t="shared" si="27"/>
        <v>20.29</v>
      </c>
      <c r="V35" s="3">
        <f t="shared" si="27"/>
        <v>28.69</v>
      </c>
      <c r="W35" s="3">
        <f t="shared" si="27"/>
        <v>71.28</v>
      </c>
      <c r="X35" s="3">
        <f t="shared" si="27"/>
        <v>78.790000000000006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26319275</v>
      </c>
      <c r="E51" s="5">
        <v>69472904</v>
      </c>
      <c r="F51" s="5">
        <v>65775298</v>
      </c>
      <c r="G51" s="5">
        <v>62731014</v>
      </c>
      <c r="I51" s="5">
        <v>249354352</v>
      </c>
      <c r="J51" s="5">
        <v>162344778</v>
      </c>
      <c r="K51" s="5">
        <v>46637766</v>
      </c>
      <c r="L51" s="5">
        <v>11644445</v>
      </c>
      <c r="M51" s="5">
        <v>10578248</v>
      </c>
      <c r="N51" s="5">
        <v>8343695</v>
      </c>
      <c r="O51" s="5">
        <v>4460530</v>
      </c>
      <c r="P51" s="5">
        <v>1182000</v>
      </c>
      <c r="Q51" s="5">
        <v>5000000</v>
      </c>
      <c r="R51" s="5">
        <v>2172429</v>
      </c>
      <c r="S51" s="5">
        <v>12506538</v>
      </c>
      <c r="T51" s="5">
        <v>16149978</v>
      </c>
      <c r="U51" s="5">
        <v>19626135</v>
      </c>
      <c r="V51" s="5">
        <v>22215891</v>
      </c>
      <c r="W51" s="5">
        <v>182962894000</v>
      </c>
      <c r="X51" s="5">
        <v>148509144000</v>
      </c>
    </row>
    <row r="52" spans="2:24" ht="15.5" x14ac:dyDescent="0.35">
      <c r="C52" t="s">
        <v>85</v>
      </c>
      <c r="D52" s="5">
        <v>-14438914</v>
      </c>
      <c r="E52" s="5">
        <v>-25957448</v>
      </c>
      <c r="F52" s="5">
        <v>-28806026</v>
      </c>
      <c r="G52" s="5">
        <v>-31691919</v>
      </c>
      <c r="I52" s="5">
        <v>-109130272</v>
      </c>
      <c r="J52" s="5">
        <v>-82678907</v>
      </c>
      <c r="K52" s="5">
        <v>-20380893</v>
      </c>
      <c r="L52" s="5">
        <v>-5077708</v>
      </c>
      <c r="M52" s="5">
        <v>-4373988</v>
      </c>
      <c r="N52" s="5">
        <v>-2343234</v>
      </c>
    </row>
    <row r="53" spans="2:24" ht="15.5" x14ac:dyDescent="0.35">
      <c r="C53" t="s">
        <v>86</v>
      </c>
      <c r="D53" s="5">
        <v>11880361</v>
      </c>
      <c r="E53" s="5">
        <v>43515456</v>
      </c>
      <c r="F53" s="5">
        <v>36969272</v>
      </c>
      <c r="G53" s="5">
        <v>31039095</v>
      </c>
      <c r="I53" s="5">
        <v>140224080</v>
      </c>
      <c r="J53" s="5">
        <v>79665871</v>
      </c>
      <c r="K53" s="5">
        <v>26256873</v>
      </c>
      <c r="L53" s="5">
        <v>6566737</v>
      </c>
      <c r="M53" s="5">
        <v>6204260</v>
      </c>
      <c r="N53" s="5">
        <v>6000461</v>
      </c>
      <c r="O53" s="5">
        <v>4460530</v>
      </c>
      <c r="P53" s="5">
        <v>1182000</v>
      </c>
      <c r="Q53" s="5">
        <v>5000000</v>
      </c>
      <c r="R53" s="5">
        <v>2172429</v>
      </c>
      <c r="S53" s="5">
        <v>12506538</v>
      </c>
      <c r="T53" s="5">
        <v>16149978</v>
      </c>
      <c r="U53" s="5">
        <v>19626135</v>
      </c>
      <c r="V53" s="5">
        <v>22215891</v>
      </c>
      <c r="W53" s="5">
        <v>182962894000</v>
      </c>
      <c r="X53" s="5">
        <v>148509144000</v>
      </c>
    </row>
    <row r="54" spans="2:24" ht="15.5" x14ac:dyDescent="0.35">
      <c r="C54" t="s">
        <v>87</v>
      </c>
      <c r="D54" s="5">
        <v>-8518856</v>
      </c>
      <c r="E54" s="5">
        <v>-14923982</v>
      </c>
      <c r="F54" s="5">
        <v>-13504604</v>
      </c>
      <c r="G54" s="5">
        <v>-11493489</v>
      </c>
      <c r="I54" s="5">
        <v>-47041906</v>
      </c>
      <c r="J54" s="5">
        <v>-36864656</v>
      </c>
      <c r="K54" s="5">
        <v>-9157617</v>
      </c>
      <c r="L54" s="5">
        <v>-5503434</v>
      </c>
      <c r="M54" s="5">
        <v>-5341284</v>
      </c>
      <c r="N54" s="5">
        <v>-6127789</v>
      </c>
      <c r="O54" s="5">
        <v>-5183093</v>
      </c>
      <c r="P54" s="5">
        <v>-6029666</v>
      </c>
      <c r="Q54" s="5">
        <v>-9941495</v>
      </c>
      <c r="R54" s="5">
        <v>-5181005</v>
      </c>
      <c r="S54" s="5">
        <v>-13890099</v>
      </c>
      <c r="T54" s="5">
        <v>-7131555</v>
      </c>
      <c r="U54" s="5">
        <v>-11963487</v>
      </c>
      <c r="V54" s="5">
        <v>-13708775</v>
      </c>
      <c r="W54" s="5">
        <v>-156441637000</v>
      </c>
      <c r="X54" s="5">
        <v>-40309810000</v>
      </c>
    </row>
    <row r="55" spans="2:24" ht="15.5" x14ac:dyDescent="0.35">
      <c r="C55" t="s">
        <v>284</v>
      </c>
      <c r="D55" s="5">
        <v>-8518856</v>
      </c>
      <c r="E55" s="5">
        <v>-14923982</v>
      </c>
      <c r="F55" s="5">
        <v>-13504604</v>
      </c>
      <c r="G55" s="5">
        <v>-11493489</v>
      </c>
      <c r="I55" s="5">
        <v>-47041906</v>
      </c>
      <c r="J55" s="5">
        <v>-36864656</v>
      </c>
      <c r="K55" s="5">
        <v>-9157617</v>
      </c>
      <c r="L55" s="5">
        <v>-5503434</v>
      </c>
      <c r="M55" s="5">
        <v>-5341284</v>
      </c>
      <c r="N55" s="5">
        <v>-6127789</v>
      </c>
      <c r="O55" s="5">
        <v>-5183093</v>
      </c>
      <c r="P55" s="5">
        <v>-6029666</v>
      </c>
      <c r="Q55" s="5">
        <v>-9941495</v>
      </c>
      <c r="R55" s="5">
        <v>-5181005</v>
      </c>
      <c r="S55" s="5">
        <v>-13890099</v>
      </c>
      <c r="T55" s="5">
        <v>-7131555</v>
      </c>
      <c r="U55" s="5">
        <v>-11963487</v>
      </c>
    </row>
    <row r="56" spans="2:24" ht="15.5" x14ac:dyDescent="0.35">
      <c r="C56" t="s">
        <v>88</v>
      </c>
      <c r="V56" s="5">
        <v>-13708775</v>
      </c>
      <c r="W56" s="5">
        <v>-156441637000</v>
      </c>
    </row>
    <row r="57" spans="2:24" ht="15.5" x14ac:dyDescent="0.35">
      <c r="C57" t="s">
        <v>89</v>
      </c>
      <c r="X57" s="5">
        <v>-40309810000</v>
      </c>
    </row>
    <row r="58" spans="2:24" ht="15.5" x14ac:dyDescent="0.35">
      <c r="C58" t="s">
        <v>90</v>
      </c>
      <c r="D58" s="5">
        <v>3361505</v>
      </c>
      <c r="E58" s="5">
        <v>28591474</v>
      </c>
      <c r="F58" s="5">
        <v>23464668</v>
      </c>
      <c r="G58" s="5">
        <v>19545606</v>
      </c>
      <c r="I58" s="5">
        <v>93182174</v>
      </c>
      <c r="J58" s="5">
        <v>42801215</v>
      </c>
      <c r="K58" s="5">
        <v>17099256</v>
      </c>
      <c r="L58" s="5">
        <v>1063303</v>
      </c>
      <c r="M58" s="5">
        <v>862976</v>
      </c>
      <c r="N58" s="5">
        <v>-127328</v>
      </c>
      <c r="O58" s="5">
        <v>-722563</v>
      </c>
      <c r="P58" s="5">
        <v>-4847666</v>
      </c>
      <c r="Q58" s="5">
        <v>-4941495</v>
      </c>
      <c r="R58" s="5">
        <v>-3008576</v>
      </c>
      <c r="S58" s="5">
        <v>-1383561</v>
      </c>
      <c r="T58" s="5">
        <v>9018423</v>
      </c>
      <c r="U58" s="5">
        <v>7662648</v>
      </c>
      <c r="V58" s="5">
        <v>8507116</v>
      </c>
      <c r="W58" s="5">
        <v>26521257000</v>
      </c>
      <c r="X58" s="5">
        <v>108199334000</v>
      </c>
    </row>
    <row r="59" spans="2:24" ht="15.5" x14ac:dyDescent="0.35">
      <c r="C59" t="s">
        <v>91</v>
      </c>
      <c r="D59" s="5">
        <v>-9256482</v>
      </c>
      <c r="E59" s="5">
        <v>-5716225</v>
      </c>
      <c r="F59" s="5">
        <v>-8651758</v>
      </c>
      <c r="G59" s="5">
        <v>903720</v>
      </c>
      <c r="I59" s="5">
        <v>-26915386</v>
      </c>
      <c r="J59" s="5">
        <v>-8808309</v>
      </c>
      <c r="K59" s="5">
        <v>359957</v>
      </c>
      <c r="L59" s="5">
        <v>31479617</v>
      </c>
      <c r="M59" s="5">
        <v>120429298</v>
      </c>
      <c r="N59" s="5">
        <v>13968469</v>
      </c>
      <c r="O59" s="5">
        <v>1952196</v>
      </c>
      <c r="P59" s="5">
        <v>-98567045</v>
      </c>
      <c r="Q59" s="5">
        <v>-167441551</v>
      </c>
      <c r="R59" s="5">
        <v>-512872230</v>
      </c>
      <c r="S59" s="5">
        <v>-77125496</v>
      </c>
      <c r="T59" s="5">
        <v>-166559025</v>
      </c>
      <c r="U59" s="5">
        <v>-165751417</v>
      </c>
      <c r="V59" s="5">
        <v>-75672721</v>
      </c>
      <c r="W59" s="5">
        <v>573350342000</v>
      </c>
      <c r="X59" s="5">
        <v>1313554967000</v>
      </c>
    </row>
    <row r="60" spans="2:24" ht="15.5" x14ac:dyDescent="0.35">
      <c r="C60" t="s">
        <v>27</v>
      </c>
      <c r="D60" s="5">
        <v>-7394131</v>
      </c>
      <c r="E60" s="5">
        <v>-5909305</v>
      </c>
      <c r="F60" s="5">
        <v>-8668314</v>
      </c>
      <c r="G60" s="5">
        <v>-1819626</v>
      </c>
      <c r="I60" s="5">
        <v>-18118051</v>
      </c>
      <c r="J60" s="5">
        <v>-9171797</v>
      </c>
      <c r="K60" s="5">
        <v>-31750</v>
      </c>
      <c r="L60" s="5">
        <v>-49753</v>
      </c>
      <c r="M60" s="5">
        <v>-29067</v>
      </c>
      <c r="N60" s="5">
        <v>-4691</v>
      </c>
      <c r="O60" s="5">
        <v>-20098</v>
      </c>
      <c r="P60" s="5">
        <v>-44798</v>
      </c>
      <c r="Q60" s="5">
        <v>-63586450</v>
      </c>
      <c r="R60" s="5">
        <v>-107655218</v>
      </c>
      <c r="S60" s="5">
        <v>-141078038</v>
      </c>
      <c r="T60" s="5">
        <v>-122959484</v>
      </c>
      <c r="U60" s="5">
        <v>-86130274</v>
      </c>
      <c r="V60" s="5">
        <v>-64713402</v>
      </c>
      <c r="W60" s="5">
        <v>-390333670000</v>
      </c>
      <c r="X60" s="5">
        <v>-1081781554000</v>
      </c>
    </row>
    <row r="61" spans="2:24" ht="15.5" x14ac:dyDescent="0.35">
      <c r="C61" t="s">
        <v>94</v>
      </c>
      <c r="R61" s="5">
        <v>26833849</v>
      </c>
      <c r="S61" s="5">
        <v>67506098</v>
      </c>
      <c r="T61" s="5">
        <v>-44038359</v>
      </c>
      <c r="U61" s="5">
        <v>-20010382</v>
      </c>
      <c r="V61" s="5">
        <v>-15118942</v>
      </c>
      <c r="W61" s="5">
        <v>1006794845000</v>
      </c>
      <c r="X61" s="5">
        <v>2132402109000</v>
      </c>
    </row>
    <row r="62" spans="2:24" ht="15.5" x14ac:dyDescent="0.35">
      <c r="C62" t="s">
        <v>92</v>
      </c>
      <c r="D62" s="5">
        <v>253187</v>
      </c>
      <c r="E62" s="5">
        <v>119069</v>
      </c>
      <c r="F62" s="5">
        <v>106683</v>
      </c>
      <c r="G62" s="5">
        <v>244376</v>
      </c>
      <c r="I62" s="5">
        <v>592702</v>
      </c>
      <c r="J62" s="5">
        <v>379018</v>
      </c>
      <c r="K62" s="5">
        <v>73526</v>
      </c>
      <c r="L62" s="5">
        <v>356032</v>
      </c>
      <c r="M62" s="5">
        <v>239569</v>
      </c>
      <c r="N62" s="5">
        <v>36754</v>
      </c>
      <c r="O62" s="5">
        <v>74542</v>
      </c>
      <c r="P62" s="5">
        <v>25923</v>
      </c>
      <c r="Q62" s="5">
        <v>33125</v>
      </c>
      <c r="R62" s="5">
        <v>7392</v>
      </c>
      <c r="S62" s="5">
        <v>1264</v>
      </c>
      <c r="T62" s="5">
        <v>5467</v>
      </c>
      <c r="U62" s="5">
        <v>3840864</v>
      </c>
      <c r="V62" s="5">
        <v>3361183</v>
      </c>
      <c r="W62" s="5">
        <v>61490479000</v>
      </c>
      <c r="X62" s="5">
        <v>7447507000</v>
      </c>
    </row>
    <row r="63" spans="2:24" ht="15.5" x14ac:dyDescent="0.35">
      <c r="C63" t="s">
        <v>93</v>
      </c>
      <c r="D63" s="5">
        <v>-2082901</v>
      </c>
      <c r="E63" s="5">
        <v>53194</v>
      </c>
      <c r="F63" s="5">
        <v>-535246</v>
      </c>
      <c r="G63" s="5">
        <v>2593604</v>
      </c>
      <c r="I63" s="5">
        <v>4576372</v>
      </c>
      <c r="J63" s="5">
        <v>1164905</v>
      </c>
      <c r="K63" s="5">
        <v>-38217</v>
      </c>
      <c r="L63" s="5">
        <v>1475087</v>
      </c>
      <c r="M63" s="5">
        <v>1492869</v>
      </c>
      <c r="N63" s="5">
        <v>-273764</v>
      </c>
      <c r="O63" s="5">
        <v>104440</v>
      </c>
      <c r="P63" s="5">
        <v>306724</v>
      </c>
      <c r="Q63" s="5">
        <v>-280901</v>
      </c>
      <c r="R63" s="5">
        <v>-2971829</v>
      </c>
      <c r="S63" s="5">
        <v>118295</v>
      </c>
      <c r="T63" s="5">
        <v>782806</v>
      </c>
      <c r="U63" s="5">
        <v>-1029249</v>
      </c>
      <c r="V63" s="5">
        <v>2115552</v>
      </c>
      <c r="W63" s="5">
        <v>-27648564000</v>
      </c>
      <c r="X63" s="5">
        <v>170917733000</v>
      </c>
    </row>
    <row r="64" spans="2:24" ht="15.5" x14ac:dyDescent="0.35">
      <c r="C64" t="s">
        <v>2404</v>
      </c>
      <c r="V64" s="5">
        <v>66618</v>
      </c>
      <c r="W64" s="5">
        <v>18234118000</v>
      </c>
      <c r="X64" s="5">
        <v>-31170089000</v>
      </c>
    </row>
    <row r="65" spans="3:24" ht="15.5" x14ac:dyDescent="0.35">
      <c r="C65" t="s">
        <v>1708</v>
      </c>
      <c r="D65" s="5">
        <v>-5061</v>
      </c>
      <c r="E65" s="5">
        <v>-751</v>
      </c>
      <c r="F65" s="5">
        <v>37185</v>
      </c>
      <c r="G65" s="5">
        <v>-6387</v>
      </c>
      <c r="I65" s="5">
        <v>-27794</v>
      </c>
      <c r="J65" s="5">
        <v>-267077</v>
      </c>
      <c r="K65" s="5">
        <v>-21032</v>
      </c>
      <c r="L65" s="5">
        <v>11796590</v>
      </c>
    </row>
    <row r="66" spans="3:24" ht="15.5" x14ac:dyDescent="0.35">
      <c r="C66" t="s">
        <v>509</v>
      </c>
      <c r="U66" s="5">
        <v>-39503949</v>
      </c>
    </row>
    <row r="67" spans="3:24" ht="15.5" x14ac:dyDescent="0.35">
      <c r="C67" t="s">
        <v>97</v>
      </c>
      <c r="D67" s="5">
        <v>-149665</v>
      </c>
      <c r="E67" s="5">
        <v>509592</v>
      </c>
      <c r="F67" s="5">
        <v>368062</v>
      </c>
      <c r="G67" s="5">
        <v>417627</v>
      </c>
      <c r="I67" s="5">
        <v>76551</v>
      </c>
      <c r="J67" s="5">
        <v>718733</v>
      </c>
      <c r="K67" s="5">
        <v>268130</v>
      </c>
      <c r="L67" s="5">
        <v>54352</v>
      </c>
      <c r="M67" s="5">
        <v>1001257</v>
      </c>
      <c r="N67" s="5">
        <v>35289</v>
      </c>
      <c r="O67" s="5">
        <v>-17357</v>
      </c>
      <c r="P67" s="5">
        <v>175438</v>
      </c>
      <c r="Q67" s="5">
        <v>-14620367</v>
      </c>
      <c r="R67" s="5">
        <v>-143459175</v>
      </c>
      <c r="S67" s="5">
        <v>-18224404</v>
      </c>
      <c r="T67" s="5">
        <v>-56778852</v>
      </c>
      <c r="U67" s="5">
        <v>-24682861</v>
      </c>
      <c r="V67" s="5">
        <v>-30460933</v>
      </c>
      <c r="W67" s="5">
        <v>-109561524000</v>
      </c>
    </row>
    <row r="68" spans="3:24" ht="15.5" x14ac:dyDescent="0.35">
      <c r="C68" t="s">
        <v>98</v>
      </c>
      <c r="D68" s="5">
        <v>-9256482</v>
      </c>
      <c r="E68" s="5">
        <v>-5716225</v>
      </c>
      <c r="F68" s="5">
        <v>-8651758</v>
      </c>
      <c r="G68" s="5">
        <v>903720</v>
      </c>
      <c r="I68" s="5">
        <v>-26915386</v>
      </c>
      <c r="J68" s="5">
        <v>-8808309</v>
      </c>
      <c r="K68" s="5">
        <v>359957</v>
      </c>
      <c r="L68" s="5">
        <v>31479617</v>
      </c>
      <c r="M68" s="5">
        <v>120429298</v>
      </c>
      <c r="N68" s="5">
        <v>13968469</v>
      </c>
      <c r="O68" s="5">
        <v>1952196</v>
      </c>
      <c r="P68" s="5">
        <v>-98567045</v>
      </c>
      <c r="Q68" s="5">
        <v>-167441551</v>
      </c>
      <c r="R68" s="5">
        <v>-512872230</v>
      </c>
      <c r="S68" s="5">
        <v>-77125496</v>
      </c>
      <c r="T68" s="5">
        <v>-166559025</v>
      </c>
      <c r="U68" s="5">
        <v>-165751417</v>
      </c>
      <c r="V68" s="5">
        <v>-75672721</v>
      </c>
      <c r="W68" s="5">
        <v>573350342000</v>
      </c>
      <c r="X68" s="5">
        <v>1313554967000</v>
      </c>
    </row>
    <row r="69" spans="3:24" ht="15.5" x14ac:dyDescent="0.35">
      <c r="C69" t="s">
        <v>29</v>
      </c>
      <c r="D69" s="5">
        <v>-5894977</v>
      </c>
      <c r="E69" s="5">
        <v>22875249</v>
      </c>
      <c r="F69" s="5">
        <v>14812910</v>
      </c>
      <c r="G69" s="5">
        <v>20449326</v>
      </c>
      <c r="I69" s="5">
        <v>66266788</v>
      </c>
      <c r="J69" s="5">
        <v>33992906</v>
      </c>
      <c r="K69" s="5">
        <v>17459213</v>
      </c>
      <c r="L69" s="5">
        <v>32542920</v>
      </c>
      <c r="M69" s="5">
        <v>121292274</v>
      </c>
      <c r="N69" s="5">
        <v>13841141</v>
      </c>
      <c r="O69" s="5">
        <v>1229633</v>
      </c>
      <c r="P69" s="5">
        <v>-103414711</v>
      </c>
      <c r="Q69" s="5">
        <v>-172383046</v>
      </c>
      <c r="R69" s="5">
        <v>-515880806</v>
      </c>
      <c r="S69" s="5">
        <v>-78509057</v>
      </c>
      <c r="T69" s="5">
        <v>-157540602</v>
      </c>
      <c r="U69" s="5">
        <v>-158088769</v>
      </c>
      <c r="V69" s="5">
        <v>-67165605</v>
      </c>
      <c r="W69" s="5">
        <v>599871599000</v>
      </c>
      <c r="X69" s="5">
        <v>1421754301000</v>
      </c>
    </row>
    <row r="70" spans="3:24" ht="15.5" x14ac:dyDescent="0.35">
      <c r="C70" t="s">
        <v>28</v>
      </c>
      <c r="D70" s="5">
        <v>1119388</v>
      </c>
      <c r="E70" s="5">
        <v>-4816389</v>
      </c>
      <c r="F70" s="5">
        <v>-2342875</v>
      </c>
      <c r="G70" s="5">
        <v>-5098655</v>
      </c>
      <c r="I70" s="5">
        <v>-16180460</v>
      </c>
      <c r="J70" s="5">
        <v>-8866261</v>
      </c>
      <c r="K70" s="5">
        <v>-3271162</v>
      </c>
      <c r="L70" s="5">
        <v>-18859134</v>
      </c>
      <c r="M70" s="5">
        <v>-51509829</v>
      </c>
      <c r="N70" s="5">
        <v>-9802932</v>
      </c>
      <c r="O70" s="5">
        <v>35092</v>
      </c>
      <c r="P70" s="5">
        <v>-26082</v>
      </c>
      <c r="Q70" s="5">
        <v>-75175895</v>
      </c>
      <c r="R70" s="5">
        <v>56881920</v>
      </c>
      <c r="S70" s="5">
        <v>17216679</v>
      </c>
      <c r="T70" s="5">
        <v>11462701</v>
      </c>
      <c r="U70" s="5">
        <v>11842349</v>
      </c>
      <c r="V70" s="5">
        <v>7845394</v>
      </c>
      <c r="W70" s="5">
        <v>-42443612000</v>
      </c>
      <c r="X70" s="5">
        <v>-298644227000</v>
      </c>
    </row>
    <row r="71" spans="3:24" ht="15.5" x14ac:dyDescent="0.35">
      <c r="C71" t="s">
        <v>99</v>
      </c>
      <c r="D71" s="5">
        <v>-4775589</v>
      </c>
      <c r="E71" s="5">
        <v>18058860</v>
      </c>
      <c r="F71" s="5">
        <v>12470035</v>
      </c>
      <c r="G71" s="5">
        <v>15350671</v>
      </c>
      <c r="I71" s="5">
        <v>50086328</v>
      </c>
      <c r="J71" s="5">
        <v>25126645</v>
      </c>
      <c r="K71" s="5">
        <v>14188051</v>
      </c>
      <c r="L71" s="5">
        <v>13683786</v>
      </c>
      <c r="M71" s="5">
        <v>69782445</v>
      </c>
      <c r="N71" s="5">
        <v>4038209</v>
      </c>
      <c r="O71" s="5">
        <v>1264725</v>
      </c>
      <c r="P71" s="5">
        <v>-103440793</v>
      </c>
      <c r="Q71" s="5">
        <v>-247558941</v>
      </c>
      <c r="R71" s="5">
        <v>-458998886</v>
      </c>
      <c r="S71" s="5">
        <v>-61292378</v>
      </c>
      <c r="T71" s="5">
        <v>-146077901</v>
      </c>
      <c r="U71" s="5">
        <v>-146246420</v>
      </c>
      <c r="V71" s="5">
        <v>-59320211</v>
      </c>
      <c r="W71" s="5">
        <v>557427987000</v>
      </c>
      <c r="X71" s="5">
        <v>1123110074000</v>
      </c>
    </row>
    <row r="72" spans="3:24" ht="15.5" x14ac:dyDescent="0.35">
      <c r="C72" t="s">
        <v>100</v>
      </c>
      <c r="X72" s="5">
        <v>-322376259000</v>
      </c>
    </row>
    <row r="73" spans="3:24" ht="15.5" x14ac:dyDescent="0.35">
      <c r="C73" t="s">
        <v>1764</v>
      </c>
      <c r="X73" s="5">
        <v>-36129923000</v>
      </c>
    </row>
    <row r="74" spans="3:24" ht="15.5" x14ac:dyDescent="0.35">
      <c r="C74" t="s">
        <v>101</v>
      </c>
      <c r="D74" s="5">
        <v>-4775589</v>
      </c>
      <c r="E74" s="5">
        <v>18058860</v>
      </c>
      <c r="F74" s="5">
        <v>12470035</v>
      </c>
      <c r="G74" s="5">
        <v>15350671</v>
      </c>
      <c r="I74" s="5">
        <v>50086328</v>
      </c>
      <c r="J74" s="5">
        <v>25126645</v>
      </c>
      <c r="K74" s="5">
        <v>14188051</v>
      </c>
      <c r="L74" s="5">
        <v>13683786</v>
      </c>
      <c r="M74" s="5">
        <v>69782445</v>
      </c>
      <c r="N74" s="5">
        <v>4038209</v>
      </c>
      <c r="O74" s="5">
        <v>1264725</v>
      </c>
      <c r="P74" s="5">
        <v>-103440793</v>
      </c>
      <c r="Q74" s="5">
        <v>-247558941</v>
      </c>
      <c r="R74" s="5">
        <v>-458998886</v>
      </c>
      <c r="S74" s="5">
        <v>-61292378</v>
      </c>
      <c r="T74" s="5">
        <v>-146077901</v>
      </c>
      <c r="U74" s="5">
        <v>-146246420</v>
      </c>
      <c r="V74" s="5">
        <v>-59320211</v>
      </c>
      <c r="W74" s="5">
        <v>557427987000</v>
      </c>
      <c r="X74" s="5">
        <v>764603892000</v>
      </c>
    </row>
    <row r="75" spans="3:24" ht="15.5" x14ac:dyDescent="0.35">
      <c r="C75" t="s">
        <v>102</v>
      </c>
      <c r="D75" s="5">
        <v>-2095</v>
      </c>
      <c r="E75" s="5">
        <v>1335</v>
      </c>
      <c r="F75" s="5">
        <v>-10977</v>
      </c>
      <c r="I75" s="5">
        <v>-14972</v>
      </c>
      <c r="J75" s="5">
        <v>-11290</v>
      </c>
      <c r="K75" s="5">
        <v>45671</v>
      </c>
      <c r="L75" s="5">
        <v>590497</v>
      </c>
      <c r="M75" s="5">
        <v>314561</v>
      </c>
      <c r="N75" s="5">
        <v>-211608</v>
      </c>
      <c r="O75" s="5">
        <v>109469</v>
      </c>
      <c r="P75" s="5">
        <v>837081</v>
      </c>
      <c r="Q75" s="5">
        <v>-742644</v>
      </c>
      <c r="R75" s="5">
        <v>3533</v>
      </c>
      <c r="S75" s="5">
        <v>-2092301</v>
      </c>
      <c r="T75" s="5">
        <v>-2179238</v>
      </c>
      <c r="U75" s="5">
        <v>-3189416</v>
      </c>
      <c r="V75" s="5">
        <v>-1309943</v>
      </c>
      <c r="W75" s="5">
        <v>12865561000</v>
      </c>
    </row>
    <row r="76" spans="3:24" ht="15.5" x14ac:dyDescent="0.35">
      <c r="C76" t="s">
        <v>103</v>
      </c>
      <c r="D76" s="5">
        <v>-4777684</v>
      </c>
      <c r="E76" s="5">
        <v>18060195</v>
      </c>
      <c r="F76" s="5">
        <v>12459058</v>
      </c>
      <c r="G76" s="5">
        <v>15350671</v>
      </c>
      <c r="I76" s="5">
        <v>50071356</v>
      </c>
      <c r="J76" s="5">
        <v>25115355</v>
      </c>
      <c r="K76" s="5">
        <v>14233722</v>
      </c>
      <c r="L76" s="5">
        <v>14274283</v>
      </c>
      <c r="M76" s="5">
        <v>70097006</v>
      </c>
      <c r="N76" s="5">
        <v>3826601</v>
      </c>
      <c r="O76" s="5">
        <v>1374194</v>
      </c>
      <c r="P76" s="5">
        <v>-102603712</v>
      </c>
      <c r="Q76" s="5">
        <v>-248301585</v>
      </c>
      <c r="R76" s="5">
        <v>-458995353</v>
      </c>
      <c r="S76" s="5">
        <v>-63384679</v>
      </c>
      <c r="T76" s="5">
        <v>-148257139</v>
      </c>
      <c r="U76" s="5">
        <v>-149435836</v>
      </c>
      <c r="V76" s="5">
        <v>-60630154</v>
      </c>
      <c r="W76" s="5">
        <v>570293548000</v>
      </c>
    </row>
    <row r="77" spans="3:24" ht="15.5" x14ac:dyDescent="0.35">
      <c r="C77" t="s">
        <v>104</v>
      </c>
      <c r="D77" s="5">
        <v>-4775589</v>
      </c>
      <c r="E77" s="5">
        <v>18058860</v>
      </c>
      <c r="F77" s="5">
        <v>12470035</v>
      </c>
      <c r="G77" s="5">
        <v>15350671</v>
      </c>
      <c r="I77" s="5">
        <v>50086328</v>
      </c>
      <c r="J77" s="5">
        <v>25126645</v>
      </c>
      <c r="K77" s="5">
        <v>14188051</v>
      </c>
      <c r="L77" s="5">
        <v>13683786</v>
      </c>
      <c r="M77" s="5">
        <v>69782445</v>
      </c>
      <c r="N77" s="5">
        <v>4038209</v>
      </c>
      <c r="O77" s="5">
        <v>1264725</v>
      </c>
      <c r="P77" s="5">
        <v>-103440793</v>
      </c>
      <c r="Q77" s="5">
        <v>-247558941</v>
      </c>
      <c r="R77" s="5">
        <v>-458998886</v>
      </c>
      <c r="S77" s="5">
        <v>-61292378</v>
      </c>
      <c r="T77" s="5">
        <v>-146077901</v>
      </c>
      <c r="U77" s="5">
        <v>-146246420</v>
      </c>
      <c r="V77" s="5">
        <v>-59320211</v>
      </c>
      <c r="W77" s="5">
        <v>557427987000</v>
      </c>
      <c r="X77" s="5">
        <v>764603892000</v>
      </c>
    </row>
    <row r="78" spans="3:24" ht="15.5" x14ac:dyDescent="0.35">
      <c r="C78" t="s">
        <v>8</v>
      </c>
      <c r="D78" s="5">
        <v>-4628019</v>
      </c>
      <c r="E78" s="5">
        <v>17550603</v>
      </c>
      <c r="F78" s="5">
        <v>12090996</v>
      </c>
      <c r="G78" s="5">
        <v>14933044</v>
      </c>
      <c r="I78" s="5">
        <v>49994805</v>
      </c>
      <c r="J78" s="5">
        <v>24396622</v>
      </c>
      <c r="K78" s="5">
        <v>13965592</v>
      </c>
      <c r="L78" s="5">
        <v>14219931</v>
      </c>
      <c r="M78" s="5">
        <v>69095749</v>
      </c>
      <c r="N78" s="5">
        <v>3791312</v>
      </c>
      <c r="O78" s="5">
        <v>1391551</v>
      </c>
      <c r="P78" s="5">
        <v>-102779150</v>
      </c>
      <c r="Q78" s="5">
        <v>-233681218</v>
      </c>
      <c r="R78" s="5">
        <v>-315536178</v>
      </c>
      <c r="S78" s="5">
        <v>-45160275</v>
      </c>
      <c r="T78" s="5">
        <v>-91478287</v>
      </c>
      <c r="U78" s="5">
        <v>-124752975</v>
      </c>
      <c r="V78" s="5">
        <v>-30169221</v>
      </c>
      <c r="W78" s="5">
        <v>679855072000</v>
      </c>
    </row>
    <row r="79" spans="3:24" ht="15.5" x14ac:dyDescent="0.35">
      <c r="C79" t="s">
        <v>105</v>
      </c>
      <c r="D79" s="5">
        <v>-4775589</v>
      </c>
      <c r="E79" s="5">
        <v>18058860</v>
      </c>
      <c r="F79" s="5">
        <v>12470035</v>
      </c>
      <c r="G79" s="5">
        <v>15350671</v>
      </c>
      <c r="I79" s="5">
        <v>50086328</v>
      </c>
      <c r="J79" s="5">
        <v>25126645</v>
      </c>
      <c r="K79" s="5">
        <v>14188051</v>
      </c>
      <c r="L79" s="5">
        <v>13683786</v>
      </c>
      <c r="M79" s="5">
        <v>69782445</v>
      </c>
      <c r="N79" s="5">
        <v>4038209</v>
      </c>
      <c r="O79" s="5">
        <v>1264725</v>
      </c>
      <c r="P79" s="5">
        <v>-103440793</v>
      </c>
      <c r="Q79" s="5">
        <v>-247558941</v>
      </c>
      <c r="R79" s="5">
        <v>-458998886</v>
      </c>
      <c r="S79" s="5">
        <v>-61292378</v>
      </c>
      <c r="T79" s="5">
        <v>-146077901</v>
      </c>
      <c r="U79" s="5">
        <v>-146246420</v>
      </c>
      <c r="V79" s="5">
        <v>-59320211</v>
      </c>
      <c r="W79" s="5">
        <v>557427987000</v>
      </c>
      <c r="X79" s="5">
        <v>764603892000</v>
      </c>
    </row>
    <row r="80" spans="3:24" ht="15.5" x14ac:dyDescent="0.35">
      <c r="C80" t="s">
        <v>106</v>
      </c>
      <c r="D80" s="5">
        <v>-4777684</v>
      </c>
      <c r="E80" s="5">
        <v>18060195</v>
      </c>
      <c r="F80" s="5">
        <v>12459058</v>
      </c>
      <c r="G80" s="5">
        <v>15350671</v>
      </c>
      <c r="I80" s="5">
        <v>50071356</v>
      </c>
      <c r="J80" s="5">
        <v>25115355</v>
      </c>
      <c r="K80" s="5">
        <v>14233722</v>
      </c>
      <c r="L80" s="5">
        <v>14274283</v>
      </c>
      <c r="M80" s="5">
        <v>70097006</v>
      </c>
      <c r="N80" s="5">
        <v>3826601</v>
      </c>
      <c r="O80" s="5">
        <v>1374194</v>
      </c>
      <c r="P80" s="5">
        <v>-102603712</v>
      </c>
      <c r="Q80" s="5">
        <v>-248301585</v>
      </c>
      <c r="R80" s="5">
        <v>-458995353</v>
      </c>
      <c r="S80" s="5">
        <v>-63384679</v>
      </c>
      <c r="T80" s="5">
        <v>-148257139</v>
      </c>
      <c r="U80" s="5">
        <v>-149435836</v>
      </c>
      <c r="V80" s="5">
        <v>-60630154</v>
      </c>
      <c r="W80" s="5">
        <v>570293548000</v>
      </c>
    </row>
    <row r="81" spans="2:24" ht="15.5" x14ac:dyDescent="0.35">
      <c r="C81" t="s">
        <v>158</v>
      </c>
    </row>
    <row r="82" spans="2:24" ht="15.5" x14ac:dyDescent="0.35">
      <c r="C82" t="s">
        <v>107</v>
      </c>
      <c r="D82" s="5">
        <v>-4777684</v>
      </c>
      <c r="E82" s="5">
        <v>18060195</v>
      </c>
      <c r="F82" s="5">
        <v>12459058</v>
      </c>
      <c r="G82" s="5">
        <v>15350671</v>
      </c>
      <c r="I82" s="5">
        <v>50071356</v>
      </c>
      <c r="J82" s="5">
        <v>25115355</v>
      </c>
      <c r="K82" s="5">
        <v>14233722</v>
      </c>
      <c r="L82" s="5">
        <v>14274283</v>
      </c>
      <c r="M82" s="5">
        <v>70097006</v>
      </c>
      <c r="N82" s="5">
        <v>3826601</v>
      </c>
      <c r="O82" s="5">
        <v>1374194</v>
      </c>
      <c r="P82" s="5">
        <v>-102603712</v>
      </c>
      <c r="Q82" s="5">
        <v>-248301585</v>
      </c>
      <c r="R82" s="5">
        <v>-458995353</v>
      </c>
      <c r="S82" s="5">
        <v>-63384679</v>
      </c>
      <c r="T82" s="5">
        <v>-148257139</v>
      </c>
      <c r="U82" s="5">
        <v>-149435836</v>
      </c>
      <c r="V82" s="5">
        <v>-60630154</v>
      </c>
      <c r="W82" s="5">
        <v>570293548000</v>
      </c>
    </row>
    <row r="84" spans="2:24" ht="15.5" x14ac:dyDescent="0.35">
      <c r="B84" t="s">
        <v>108</v>
      </c>
      <c r="C84" t="s">
        <v>109</v>
      </c>
    </row>
    <row r="85" spans="2:24" ht="15.5" x14ac:dyDescent="0.35">
      <c r="C85" t="s">
        <v>110</v>
      </c>
    </row>
    <row r="86" spans="2:24" ht="15.5" x14ac:dyDescent="0.35">
      <c r="C86" t="s">
        <v>20</v>
      </c>
      <c r="D86" s="5">
        <v>32130986</v>
      </c>
      <c r="E86" s="5">
        <v>105391743</v>
      </c>
      <c r="F86" s="5">
        <v>40435499</v>
      </c>
      <c r="G86" s="5">
        <v>28053390</v>
      </c>
      <c r="I86" s="5">
        <v>40435499</v>
      </c>
      <c r="J86" s="5">
        <v>11803906</v>
      </c>
      <c r="K86" s="5">
        <v>4563747</v>
      </c>
      <c r="L86" s="5">
        <v>10169549</v>
      </c>
      <c r="M86" s="5">
        <v>60370551</v>
      </c>
      <c r="N86" s="5">
        <v>2171078</v>
      </c>
      <c r="O86" s="5">
        <v>752333</v>
      </c>
      <c r="P86" s="5">
        <v>8205883</v>
      </c>
      <c r="Q86" s="5">
        <v>5247380</v>
      </c>
      <c r="R86" s="5">
        <v>2679915</v>
      </c>
      <c r="S86" s="5">
        <v>7240573</v>
      </c>
      <c r="T86" s="5">
        <v>6276401</v>
      </c>
      <c r="U86" s="5">
        <v>6238628</v>
      </c>
      <c r="V86" s="5">
        <v>6850390</v>
      </c>
      <c r="W86" s="5">
        <v>129195775000</v>
      </c>
      <c r="X86" s="5">
        <v>913750630000</v>
      </c>
    </row>
    <row r="87" spans="2:24" ht="15.5" x14ac:dyDescent="0.35">
      <c r="C87" t="s">
        <v>112</v>
      </c>
      <c r="D87" s="5">
        <v>7450971</v>
      </c>
      <c r="F87" s="5">
        <v>1112514</v>
      </c>
      <c r="G87" s="5">
        <v>1216677</v>
      </c>
      <c r="I87" s="5">
        <v>1112514</v>
      </c>
      <c r="K87" s="5">
        <v>126022</v>
      </c>
      <c r="N87" s="5">
        <v>550013</v>
      </c>
      <c r="S87" s="5">
        <v>923899</v>
      </c>
    </row>
    <row r="88" spans="2:24" ht="15.5" x14ac:dyDescent="0.35">
      <c r="C88" t="s">
        <v>113</v>
      </c>
    </row>
    <row r="89" spans="2:24" ht="15.5" x14ac:dyDescent="0.35">
      <c r="C89" t="s">
        <v>114</v>
      </c>
      <c r="W89" s="5">
        <v>76738000000</v>
      </c>
    </row>
    <row r="90" spans="2:24" ht="15.5" x14ac:dyDescent="0.35">
      <c r="C90" t="s">
        <v>115</v>
      </c>
      <c r="D90" s="5">
        <v>7450971</v>
      </c>
      <c r="F90" s="5">
        <v>1112514</v>
      </c>
      <c r="G90" s="5">
        <v>1216677</v>
      </c>
      <c r="I90" s="5">
        <v>1112514</v>
      </c>
      <c r="K90" s="5">
        <v>126022</v>
      </c>
      <c r="N90" s="5">
        <v>550013</v>
      </c>
      <c r="S90" s="5">
        <v>923899</v>
      </c>
    </row>
    <row r="91" spans="2:24" ht="15.5" x14ac:dyDescent="0.35">
      <c r="C91" t="s">
        <v>117</v>
      </c>
      <c r="W91" s="5">
        <v>76738000000</v>
      </c>
    </row>
    <row r="92" spans="2:24" ht="15.5" x14ac:dyDescent="0.35">
      <c r="C92" t="s">
        <v>118</v>
      </c>
      <c r="W92" s="5">
        <v>76738000000</v>
      </c>
    </row>
    <row r="93" spans="2:24" ht="15.5" x14ac:dyDescent="0.35">
      <c r="C93" t="s">
        <v>119</v>
      </c>
      <c r="D93" s="5">
        <v>37161794</v>
      </c>
      <c r="E93" s="5">
        <v>24657048</v>
      </c>
      <c r="F93" s="5">
        <v>20255424</v>
      </c>
      <c r="G93" s="5">
        <v>17956248</v>
      </c>
      <c r="I93" s="5">
        <v>20255424</v>
      </c>
      <c r="J93" s="5">
        <v>18059460</v>
      </c>
      <c r="K93" s="5">
        <v>4649047</v>
      </c>
      <c r="L93" s="5">
        <v>9408928</v>
      </c>
      <c r="M93" s="5">
        <v>7034953</v>
      </c>
      <c r="N93" s="5">
        <v>8560650</v>
      </c>
      <c r="O93" s="5">
        <v>1800560</v>
      </c>
    </row>
    <row r="94" spans="2:24" ht="15.5" x14ac:dyDescent="0.35">
      <c r="C94" t="s">
        <v>97</v>
      </c>
      <c r="D94" s="5">
        <v>8744276</v>
      </c>
      <c r="E94" s="5">
        <v>8744276</v>
      </c>
      <c r="F94" s="5">
        <v>8744276</v>
      </c>
      <c r="G94" s="5">
        <v>8744276</v>
      </c>
      <c r="I94" s="5">
        <v>8744276</v>
      </c>
      <c r="J94" s="5">
        <v>8744276</v>
      </c>
      <c r="K94" s="5">
        <v>8744276</v>
      </c>
      <c r="L94" s="5">
        <v>8744276</v>
      </c>
      <c r="M94" s="5">
        <v>8744276</v>
      </c>
      <c r="N94" s="5">
        <v>8719533</v>
      </c>
      <c r="O94" s="5">
        <v>8719533</v>
      </c>
      <c r="P94" s="5">
        <v>8719533</v>
      </c>
      <c r="Q94" s="5">
        <v>-48520786</v>
      </c>
      <c r="R94" s="5">
        <v>8719533</v>
      </c>
      <c r="S94" s="5">
        <v>8878346</v>
      </c>
      <c r="T94" s="5">
        <v>11437477</v>
      </c>
      <c r="U94" s="5">
        <v>13616498</v>
      </c>
      <c r="V94" s="5">
        <v>17215945</v>
      </c>
      <c r="W94" s="5">
        <v>-3876852871000</v>
      </c>
      <c r="X94" s="5">
        <v>4606533556000</v>
      </c>
    </row>
    <row r="95" spans="2:24" ht="15.5" x14ac:dyDescent="0.35">
      <c r="C95" t="s">
        <v>120</v>
      </c>
      <c r="D95" s="5">
        <v>275523983</v>
      </c>
      <c r="E95" s="5">
        <v>301243875</v>
      </c>
      <c r="F95" s="5">
        <v>266086731</v>
      </c>
      <c r="G95" s="5">
        <v>214391783</v>
      </c>
      <c r="I95" s="5">
        <v>266086731</v>
      </c>
      <c r="J95" s="5">
        <v>177105828</v>
      </c>
      <c r="K95" s="5">
        <v>145832308</v>
      </c>
      <c r="L95" s="5">
        <v>184398965</v>
      </c>
      <c r="M95" s="5">
        <v>249283234</v>
      </c>
      <c r="N95" s="5">
        <v>46991300</v>
      </c>
      <c r="O95" s="5">
        <v>37894029</v>
      </c>
      <c r="P95" s="5">
        <v>41598535</v>
      </c>
      <c r="Q95" s="5">
        <v>399350814</v>
      </c>
      <c r="R95" s="5">
        <v>3932816</v>
      </c>
      <c r="S95" s="5">
        <v>8719658</v>
      </c>
      <c r="T95" s="5">
        <v>7288385</v>
      </c>
      <c r="U95" s="5">
        <v>12444673</v>
      </c>
      <c r="V95" s="5">
        <v>189184086</v>
      </c>
      <c r="W95" s="5">
        <v>1503368469000</v>
      </c>
      <c r="X95" s="5">
        <v>1981894592000</v>
      </c>
    </row>
    <row r="96" spans="2:24" ht="15.5" x14ac:dyDescent="0.35">
      <c r="C96" t="s">
        <v>121</v>
      </c>
    </row>
    <row r="97" spans="3:24" ht="15.5" x14ac:dyDescent="0.35">
      <c r="C97" t="s">
        <v>390</v>
      </c>
      <c r="D97" s="5">
        <v>22503329</v>
      </c>
      <c r="E97" s="5">
        <v>22116581</v>
      </c>
      <c r="F97" s="5">
        <v>21651659</v>
      </c>
      <c r="G97" s="5">
        <v>21194030</v>
      </c>
      <c r="I97" s="5">
        <v>21651659</v>
      </c>
      <c r="J97" s="5">
        <v>19997865</v>
      </c>
      <c r="K97" s="5">
        <v>18831732</v>
      </c>
      <c r="L97" s="5">
        <v>17806997</v>
      </c>
      <c r="M97" s="5">
        <v>38036</v>
      </c>
      <c r="N97" s="5">
        <v>37030</v>
      </c>
      <c r="O97" s="5">
        <v>45503163</v>
      </c>
      <c r="P97" s="5">
        <v>45500572</v>
      </c>
      <c r="Q97" s="5">
        <v>45499810</v>
      </c>
      <c r="R97" s="5">
        <v>101990666</v>
      </c>
      <c r="S97" s="5">
        <v>122440128</v>
      </c>
      <c r="T97" s="5">
        <v>132418465</v>
      </c>
      <c r="U97" s="5">
        <v>142636278</v>
      </c>
      <c r="V97" s="5">
        <v>925709</v>
      </c>
      <c r="W97" s="5">
        <v>256253521000</v>
      </c>
      <c r="X97" s="5">
        <v>29248299000</v>
      </c>
    </row>
    <row r="98" spans="3:24" ht="15.5" x14ac:dyDescent="0.35">
      <c r="C98" t="s">
        <v>122</v>
      </c>
      <c r="S98" s="5">
        <v>1033429604</v>
      </c>
      <c r="T98" s="5">
        <v>965923506</v>
      </c>
      <c r="U98" s="5">
        <v>1009961865</v>
      </c>
      <c r="V98" s="5">
        <v>1029972246</v>
      </c>
      <c r="W98" s="5">
        <v>9753221329000</v>
      </c>
      <c r="X98" s="5">
        <v>9174826484000</v>
      </c>
    </row>
    <row r="99" spans="3:24" ht="15.5" x14ac:dyDescent="0.35">
      <c r="C99" t="s">
        <v>125</v>
      </c>
      <c r="M99" s="5">
        <v>18455455</v>
      </c>
      <c r="N99" s="5">
        <v>69230260</v>
      </c>
      <c r="O99" s="5">
        <v>78652841</v>
      </c>
      <c r="P99" s="5">
        <v>78617749</v>
      </c>
      <c r="Q99" s="5">
        <v>78643831</v>
      </c>
      <c r="R99" s="5">
        <v>153819726</v>
      </c>
      <c r="S99" s="5">
        <v>96936954</v>
      </c>
      <c r="T99" s="5">
        <v>74522411</v>
      </c>
      <c r="U99" s="5">
        <v>51772622</v>
      </c>
      <c r="V99" s="5">
        <v>27697690</v>
      </c>
      <c r="W99" s="5">
        <v>81967045000</v>
      </c>
    </row>
    <row r="100" spans="3:24" ht="15.5" x14ac:dyDescent="0.35">
      <c r="C100" t="s">
        <v>128</v>
      </c>
      <c r="D100" s="5">
        <v>295079930</v>
      </c>
      <c r="E100" s="5">
        <v>269116176</v>
      </c>
      <c r="F100" s="5">
        <v>248405509</v>
      </c>
      <c r="G100" s="5">
        <v>234127752</v>
      </c>
      <c r="I100" s="5">
        <v>248405509</v>
      </c>
      <c r="J100" s="5">
        <v>213135061</v>
      </c>
      <c r="K100" s="5">
        <v>197647562</v>
      </c>
      <c r="L100" s="5">
        <v>174475891</v>
      </c>
      <c r="M100" s="5">
        <v>138822717</v>
      </c>
      <c r="N100" s="5">
        <v>14942689</v>
      </c>
      <c r="O100" s="5">
        <v>11816152</v>
      </c>
      <c r="P100" s="5">
        <v>2646878</v>
      </c>
      <c r="Q100" s="5">
        <v>19771195</v>
      </c>
      <c r="R100" s="5">
        <v>126205455</v>
      </c>
      <c r="S100" s="5">
        <v>127648257</v>
      </c>
      <c r="T100" s="5">
        <v>130758802</v>
      </c>
      <c r="U100" s="5">
        <v>542559639</v>
      </c>
      <c r="V100" s="5">
        <v>550474441</v>
      </c>
      <c r="W100" s="5">
        <v>1180941053000</v>
      </c>
      <c r="X100" s="5">
        <v>908746608000</v>
      </c>
    </row>
    <row r="101" spans="3:24" ht="15.5" x14ac:dyDescent="0.35">
      <c r="C101" t="s">
        <v>130</v>
      </c>
      <c r="D101" s="5">
        <v>299013424</v>
      </c>
      <c r="E101" s="5">
        <v>284326428</v>
      </c>
      <c r="F101" s="5">
        <v>272337690</v>
      </c>
      <c r="G101" s="5">
        <v>250913601</v>
      </c>
      <c r="I101" s="5">
        <v>272337690</v>
      </c>
      <c r="J101" s="5">
        <v>245111825</v>
      </c>
      <c r="K101" s="5">
        <v>243250592</v>
      </c>
      <c r="L101" s="5">
        <v>215650131</v>
      </c>
      <c r="M101" s="5">
        <v>170910705</v>
      </c>
      <c r="N101" s="5">
        <v>140452276</v>
      </c>
      <c r="O101" s="5">
        <v>132721591</v>
      </c>
      <c r="P101" s="5">
        <v>27852882</v>
      </c>
      <c r="Q101" s="5">
        <v>26337645</v>
      </c>
      <c r="R101" s="5">
        <v>411609280</v>
      </c>
      <c r="S101" s="5">
        <v>414040427</v>
      </c>
      <c r="T101" s="5">
        <v>412480533</v>
      </c>
    </row>
    <row r="102" spans="3:24" ht="15.5" x14ac:dyDescent="0.35">
      <c r="C102" t="s">
        <v>131</v>
      </c>
      <c r="D102" s="5">
        <v>48412144</v>
      </c>
      <c r="E102" s="5">
        <v>48412144</v>
      </c>
      <c r="F102" s="5">
        <v>48412144</v>
      </c>
      <c r="G102" s="5">
        <v>48412144</v>
      </c>
      <c r="I102" s="5">
        <v>48412144</v>
      </c>
      <c r="J102" s="5">
        <v>48412144</v>
      </c>
      <c r="K102" s="5">
        <v>48412144</v>
      </c>
      <c r="L102" s="5">
        <v>48412144</v>
      </c>
      <c r="M102" s="5">
        <v>48412144</v>
      </c>
    </row>
    <row r="103" spans="3:24" ht="15.5" x14ac:dyDescent="0.35">
      <c r="C103" t="s">
        <v>1710</v>
      </c>
      <c r="D103" s="5">
        <v>132583554</v>
      </c>
      <c r="E103" s="5">
        <v>132365648</v>
      </c>
      <c r="F103" s="5">
        <v>132104387</v>
      </c>
      <c r="G103" s="5">
        <v>131441412</v>
      </c>
      <c r="I103" s="5">
        <v>132104387</v>
      </c>
      <c r="J103" s="5">
        <v>130413215</v>
      </c>
      <c r="K103" s="5">
        <v>129143783</v>
      </c>
      <c r="L103" s="5">
        <v>128513583</v>
      </c>
      <c r="M103" s="5">
        <v>128152914</v>
      </c>
      <c r="P103" s="5">
        <v>84631603</v>
      </c>
      <c r="Q103" s="5">
        <v>76285842</v>
      </c>
      <c r="R103" s="5">
        <v>98564944</v>
      </c>
      <c r="S103" s="5">
        <v>96644784</v>
      </c>
      <c r="T103" s="5">
        <v>51731693</v>
      </c>
      <c r="U103" s="5">
        <v>46593452</v>
      </c>
      <c r="V103" s="5">
        <v>55114712</v>
      </c>
    </row>
    <row r="104" spans="3:24" ht="15.5" x14ac:dyDescent="0.35">
      <c r="C104" t="s">
        <v>2405</v>
      </c>
      <c r="W104" s="5">
        <v>3600037409000</v>
      </c>
      <c r="X104" s="5">
        <v>4902618539000</v>
      </c>
    </row>
    <row r="105" spans="3:24" ht="15.5" x14ac:dyDescent="0.35">
      <c r="C105" t="s">
        <v>133</v>
      </c>
      <c r="D105" s="5">
        <v>1137466757</v>
      </c>
      <c r="E105" s="5">
        <v>1097472674</v>
      </c>
      <c r="F105" s="5">
        <v>1044461374</v>
      </c>
      <c r="G105" s="5">
        <v>1003095394</v>
      </c>
      <c r="I105" s="5">
        <v>1044461374</v>
      </c>
      <c r="J105" s="5">
        <v>977762982</v>
      </c>
      <c r="K105" s="5">
        <v>959035411</v>
      </c>
      <c r="L105" s="5">
        <v>895835286</v>
      </c>
      <c r="M105" s="5">
        <v>731160692</v>
      </c>
      <c r="N105" s="5">
        <v>541152072</v>
      </c>
      <c r="O105" s="5">
        <v>675112305</v>
      </c>
      <c r="P105" s="5">
        <v>649159648</v>
      </c>
      <c r="Q105" s="5">
        <v>467270034</v>
      </c>
      <c r="R105" s="5">
        <v>1071662451</v>
      </c>
      <c r="S105" s="5">
        <v>1984106661</v>
      </c>
      <c r="T105" s="5">
        <v>1856242436</v>
      </c>
      <c r="U105" s="5">
        <v>1874693591</v>
      </c>
      <c r="V105" s="5">
        <v>1797922884</v>
      </c>
      <c r="W105" s="5">
        <v>15901042503000</v>
      </c>
      <c r="X105" s="5">
        <v>18114226425000</v>
      </c>
    </row>
    <row r="106" spans="3:24" ht="15.5" x14ac:dyDescent="0.35">
      <c r="C106" t="s">
        <v>134</v>
      </c>
      <c r="D106" s="5">
        <v>1412990740</v>
      </c>
      <c r="E106" s="5">
        <v>1398716549</v>
      </c>
      <c r="F106" s="5">
        <v>1310548105</v>
      </c>
      <c r="G106" s="5">
        <v>1217487177</v>
      </c>
      <c r="I106" s="5">
        <v>1310548105</v>
      </c>
      <c r="J106" s="5">
        <v>1154868810</v>
      </c>
      <c r="K106" s="5">
        <v>1104867719</v>
      </c>
      <c r="L106" s="5">
        <v>1080234251</v>
      </c>
      <c r="M106" s="5">
        <v>980443926</v>
      </c>
      <c r="N106" s="5">
        <v>588143372</v>
      </c>
      <c r="O106" s="5">
        <v>713006334</v>
      </c>
      <c r="P106" s="5">
        <v>690758183</v>
      </c>
      <c r="Q106" s="5">
        <v>866620848</v>
      </c>
      <c r="R106" s="5">
        <v>1075595267</v>
      </c>
      <c r="S106" s="5">
        <v>1992826319</v>
      </c>
      <c r="T106" s="5">
        <v>1863530821</v>
      </c>
      <c r="U106" s="5">
        <v>1887138264</v>
      </c>
      <c r="V106" s="5">
        <v>1987106970</v>
      </c>
      <c r="W106" s="5">
        <v>17404410972000</v>
      </c>
      <c r="X106" s="5">
        <v>20096121017000</v>
      </c>
    </row>
    <row r="107" spans="3:24" ht="15.5" x14ac:dyDescent="0.35">
      <c r="C107" t="s">
        <v>135</v>
      </c>
    </row>
    <row r="108" spans="3:24" ht="15.5" x14ac:dyDescent="0.35">
      <c r="C108" t="s">
        <v>136</v>
      </c>
    </row>
    <row r="109" spans="3:24" ht="15.5" x14ac:dyDescent="0.35">
      <c r="C109" t="s">
        <v>137</v>
      </c>
      <c r="D109" s="5">
        <v>87736773</v>
      </c>
      <c r="E109" s="5">
        <v>94694180</v>
      </c>
      <c r="F109" s="5">
        <v>87414353</v>
      </c>
      <c r="G109" s="5">
        <v>171600134</v>
      </c>
      <c r="I109" s="5">
        <v>87414353</v>
      </c>
      <c r="J109" s="5">
        <v>146100635</v>
      </c>
      <c r="K109" s="5">
        <v>84387791</v>
      </c>
      <c r="L109" s="5">
        <v>66496368</v>
      </c>
      <c r="M109" s="5">
        <v>83918523</v>
      </c>
      <c r="N109" s="5">
        <v>67109899</v>
      </c>
      <c r="O109" s="5">
        <v>113596146</v>
      </c>
      <c r="P109" s="5">
        <v>62020873</v>
      </c>
      <c r="Q109" s="5">
        <v>191997801</v>
      </c>
      <c r="R109" s="5">
        <v>269031740</v>
      </c>
      <c r="S109" s="5">
        <v>817468679</v>
      </c>
      <c r="T109" s="5">
        <v>627143402</v>
      </c>
      <c r="U109" s="5">
        <v>508024984</v>
      </c>
      <c r="V109" s="5">
        <v>458819620</v>
      </c>
      <c r="W109" s="5">
        <v>324325297000</v>
      </c>
      <c r="X109" s="5">
        <v>295142924000</v>
      </c>
    </row>
    <row r="110" spans="3:24" ht="15.5" x14ac:dyDescent="0.35">
      <c r="C110" t="s">
        <v>391</v>
      </c>
      <c r="G110" s="5">
        <v>119904077</v>
      </c>
      <c r="J110" s="5">
        <v>59436703</v>
      </c>
      <c r="M110" s="5">
        <v>30000000</v>
      </c>
      <c r="O110" s="5">
        <v>53995367</v>
      </c>
      <c r="P110" s="5">
        <v>53995367</v>
      </c>
      <c r="Q110" s="5">
        <v>53995367</v>
      </c>
      <c r="R110" s="5">
        <v>190961331</v>
      </c>
      <c r="S110" s="5">
        <v>170780034</v>
      </c>
      <c r="T110" s="5">
        <v>143897249</v>
      </c>
      <c r="U110" s="5">
        <v>116560775</v>
      </c>
      <c r="V110" s="5">
        <v>98693467</v>
      </c>
    </row>
    <row r="111" spans="3:24" ht="15.5" x14ac:dyDescent="0.35">
      <c r="C111" t="s">
        <v>139</v>
      </c>
      <c r="D111" s="5">
        <v>19963603</v>
      </c>
      <c r="E111" s="5">
        <v>3676812</v>
      </c>
      <c r="F111" s="5">
        <v>11502351</v>
      </c>
      <c r="G111" s="5">
        <v>6738002</v>
      </c>
      <c r="I111" s="5">
        <v>11502351</v>
      </c>
      <c r="J111" s="5">
        <v>12105816</v>
      </c>
      <c r="K111" s="5">
        <v>14210065</v>
      </c>
      <c r="L111" s="5">
        <v>9666536</v>
      </c>
      <c r="M111" s="5">
        <v>9607135</v>
      </c>
      <c r="N111" s="5">
        <v>5543072</v>
      </c>
      <c r="O111" s="5">
        <v>5383033</v>
      </c>
      <c r="P111" s="5">
        <v>6292978</v>
      </c>
      <c r="Q111" s="5">
        <v>6681704</v>
      </c>
      <c r="R111" s="5">
        <v>51539041</v>
      </c>
      <c r="S111" s="5">
        <v>62076303</v>
      </c>
      <c r="T111" s="5">
        <v>11175822</v>
      </c>
      <c r="U111" s="5">
        <v>10768857</v>
      </c>
      <c r="V111" s="5">
        <v>14186043</v>
      </c>
      <c r="W111" s="5">
        <v>96145847000</v>
      </c>
      <c r="X111" s="5">
        <v>19866802000</v>
      </c>
    </row>
    <row r="112" spans="3:24" ht="15.5" x14ac:dyDescent="0.35">
      <c r="C112" t="s">
        <v>141</v>
      </c>
      <c r="K112" s="5">
        <v>28246975</v>
      </c>
      <c r="L112" s="5">
        <v>31629370</v>
      </c>
      <c r="M112" s="5">
        <v>31583298</v>
      </c>
      <c r="N112" s="5">
        <v>56095131</v>
      </c>
      <c r="O112" s="5">
        <v>52262673</v>
      </c>
      <c r="P112" s="5">
        <v>903286</v>
      </c>
      <c r="Q112" s="5">
        <v>26868107</v>
      </c>
      <c r="R112" s="5">
        <v>1389157</v>
      </c>
      <c r="S112" s="5">
        <v>2118894</v>
      </c>
      <c r="T112" s="5">
        <v>2206926</v>
      </c>
      <c r="U112" s="5">
        <v>2091441</v>
      </c>
      <c r="V112" s="5">
        <v>1405423</v>
      </c>
      <c r="W112" s="5">
        <v>11867287000</v>
      </c>
      <c r="X112" s="5">
        <v>9396354000</v>
      </c>
    </row>
    <row r="113" spans="3:24" ht="15.5" x14ac:dyDescent="0.35">
      <c r="C113" t="s">
        <v>144</v>
      </c>
      <c r="D113" s="5">
        <v>31762859</v>
      </c>
      <c r="E113" s="5">
        <v>47902757</v>
      </c>
      <c r="F113" s="5">
        <v>43511737</v>
      </c>
      <c r="G113" s="5">
        <v>25677712</v>
      </c>
      <c r="I113" s="5">
        <v>43511737</v>
      </c>
      <c r="J113" s="5">
        <v>20698237</v>
      </c>
      <c r="K113" s="5">
        <v>9189070</v>
      </c>
      <c r="L113" s="5">
        <v>9349804</v>
      </c>
      <c r="M113" s="5">
        <v>5237169</v>
      </c>
      <c r="N113" s="5">
        <v>3252164</v>
      </c>
      <c r="O113" s="5">
        <v>956841</v>
      </c>
      <c r="P113" s="5">
        <v>510392</v>
      </c>
      <c r="Q113" s="5">
        <v>1567373</v>
      </c>
      <c r="R113" s="5">
        <v>24767243</v>
      </c>
      <c r="S113" s="5">
        <v>78415519</v>
      </c>
      <c r="T113" s="5">
        <v>37656847</v>
      </c>
      <c r="U113" s="5">
        <v>14644198</v>
      </c>
      <c r="V113" s="5">
        <v>9546931</v>
      </c>
      <c r="W113" s="5">
        <v>43446141000</v>
      </c>
      <c r="X113" s="5">
        <v>73471795000</v>
      </c>
    </row>
    <row r="114" spans="3:24" ht="15.5" x14ac:dyDescent="0.35">
      <c r="C114" t="s">
        <v>143</v>
      </c>
      <c r="D114" s="5">
        <v>9389346</v>
      </c>
      <c r="E114" s="5">
        <v>15351240</v>
      </c>
      <c r="F114" s="5">
        <v>11441273</v>
      </c>
      <c r="G114" s="5">
        <v>12861648</v>
      </c>
      <c r="I114" s="5">
        <v>11441273</v>
      </c>
      <c r="J114" s="5">
        <v>13081972</v>
      </c>
      <c r="K114" s="5">
        <v>8693974</v>
      </c>
      <c r="L114" s="5">
        <v>3816960</v>
      </c>
      <c r="M114" s="5">
        <v>3221282</v>
      </c>
      <c r="N114" s="5">
        <v>1663270</v>
      </c>
      <c r="O114" s="5">
        <v>531795</v>
      </c>
      <c r="P114" s="5">
        <v>173921</v>
      </c>
      <c r="Q114" s="5">
        <v>69405</v>
      </c>
      <c r="R114" s="5">
        <v>280700</v>
      </c>
      <c r="S114" s="5">
        <v>21464354</v>
      </c>
      <c r="T114" s="5">
        <v>25987962</v>
      </c>
      <c r="U114" s="5">
        <v>26936551</v>
      </c>
      <c r="V114" s="5">
        <v>13662828</v>
      </c>
      <c r="W114" s="5">
        <v>77842908000</v>
      </c>
      <c r="X114" s="5">
        <v>81846418000</v>
      </c>
    </row>
    <row r="115" spans="3:24" ht="15.5" x14ac:dyDescent="0.35">
      <c r="C115" t="s">
        <v>145</v>
      </c>
    </row>
    <row r="116" spans="3:24" ht="15.5" x14ac:dyDescent="0.35">
      <c r="C116" t="s">
        <v>146</v>
      </c>
      <c r="P116" s="5">
        <v>144929</v>
      </c>
      <c r="Q116" s="5">
        <v>99620076</v>
      </c>
      <c r="R116" s="5">
        <v>94268</v>
      </c>
      <c r="S116" s="5">
        <v>482613575</v>
      </c>
      <c r="T116" s="5">
        <v>406218596</v>
      </c>
      <c r="U116" s="5">
        <v>337023162</v>
      </c>
      <c r="V116" s="5">
        <v>309729551</v>
      </c>
      <c r="W116" s="5">
        <v>82419401000</v>
      </c>
      <c r="X116" s="5">
        <v>79391466000</v>
      </c>
    </row>
    <row r="117" spans="3:24" ht="15.5" x14ac:dyDescent="0.35">
      <c r="C117" t="s">
        <v>514</v>
      </c>
      <c r="D117" s="5">
        <v>13900000</v>
      </c>
      <c r="E117" s="5">
        <v>18850000</v>
      </c>
      <c r="F117" s="5">
        <v>14250000</v>
      </c>
      <c r="I117" s="5">
        <v>14250000</v>
      </c>
      <c r="J117" s="5">
        <v>24281850</v>
      </c>
      <c r="K117" s="5">
        <v>21110380</v>
      </c>
      <c r="L117" s="5">
        <v>9199470</v>
      </c>
      <c r="M117" s="5">
        <v>3642920</v>
      </c>
    </row>
    <row r="118" spans="3:24" ht="15.5" x14ac:dyDescent="0.35">
      <c r="C118" t="s">
        <v>1195</v>
      </c>
      <c r="W118" s="5">
        <v>12603713000</v>
      </c>
      <c r="X118" s="5">
        <v>31170089000</v>
      </c>
    </row>
    <row r="119" spans="3:24" ht="15.5" x14ac:dyDescent="0.35">
      <c r="C119" t="s">
        <v>152</v>
      </c>
      <c r="D119" s="5">
        <v>13900000</v>
      </c>
      <c r="E119" s="5">
        <v>18850000</v>
      </c>
      <c r="F119" s="5">
        <v>14250000</v>
      </c>
      <c r="I119" s="5">
        <v>14250000</v>
      </c>
      <c r="J119" s="5">
        <v>24281850</v>
      </c>
      <c r="K119" s="5">
        <v>21110380</v>
      </c>
      <c r="L119" s="5">
        <v>9199470</v>
      </c>
      <c r="M119" s="5">
        <v>3642920</v>
      </c>
      <c r="P119" s="5">
        <v>144929</v>
      </c>
      <c r="Q119" s="5">
        <v>99620076</v>
      </c>
      <c r="R119" s="5">
        <v>94268</v>
      </c>
      <c r="S119" s="5">
        <v>482613575</v>
      </c>
      <c r="T119" s="5">
        <v>406218596</v>
      </c>
      <c r="U119" s="5">
        <v>337023162</v>
      </c>
      <c r="V119" s="5">
        <v>309729551</v>
      </c>
      <c r="W119" s="5">
        <v>95023114000</v>
      </c>
      <c r="X119" s="5">
        <v>110561555000</v>
      </c>
    </row>
    <row r="120" spans="3:24" ht="15.5" x14ac:dyDescent="0.35">
      <c r="C120" t="s">
        <v>153</v>
      </c>
      <c r="D120" s="5">
        <v>276633486</v>
      </c>
      <c r="E120" s="5">
        <v>241424204</v>
      </c>
      <c r="F120" s="5">
        <v>178595782</v>
      </c>
      <c r="G120" s="5">
        <v>13808131</v>
      </c>
      <c r="I120" s="5">
        <v>178595782</v>
      </c>
      <c r="J120" s="5">
        <v>14301561</v>
      </c>
      <c r="K120" s="5">
        <v>51128669</v>
      </c>
      <c r="L120" s="5">
        <v>58620346</v>
      </c>
      <c r="M120" s="5">
        <v>16896945</v>
      </c>
      <c r="N120" s="5">
        <v>34329828</v>
      </c>
      <c r="O120" s="5">
        <v>79086393</v>
      </c>
      <c r="P120" s="5">
        <v>109787709</v>
      </c>
      <c r="Q120" s="5">
        <v>110310053</v>
      </c>
      <c r="R120" s="5">
        <v>168840476</v>
      </c>
      <c r="S120" s="5">
        <v>78987379</v>
      </c>
      <c r="T120" s="5">
        <v>76615808</v>
      </c>
      <c r="U120" s="5">
        <v>71084530</v>
      </c>
      <c r="V120" s="5">
        <v>70822764</v>
      </c>
      <c r="W120" s="5">
        <v>3014403699000</v>
      </c>
      <c r="X120" s="5">
        <v>2648319301000</v>
      </c>
    </row>
    <row r="121" spans="3:24" ht="15.5" x14ac:dyDescent="0.35">
      <c r="C121" t="s">
        <v>154</v>
      </c>
      <c r="D121" s="5">
        <v>276633486</v>
      </c>
      <c r="E121" s="5">
        <v>241424204</v>
      </c>
      <c r="F121" s="5">
        <v>178595782</v>
      </c>
      <c r="G121" s="5">
        <v>13808131</v>
      </c>
      <c r="I121" s="5">
        <v>178595782</v>
      </c>
      <c r="J121" s="5">
        <v>14301561</v>
      </c>
      <c r="K121" s="5">
        <v>51128669</v>
      </c>
      <c r="L121" s="5">
        <v>58620346</v>
      </c>
      <c r="M121" s="5">
        <v>16896945</v>
      </c>
      <c r="N121" s="5">
        <v>34329828</v>
      </c>
      <c r="O121" s="5">
        <v>79086393</v>
      </c>
      <c r="P121" s="5">
        <v>109787709</v>
      </c>
      <c r="Q121" s="5">
        <v>110310053</v>
      </c>
      <c r="R121" s="5">
        <v>168840476</v>
      </c>
      <c r="S121" s="5">
        <v>78987379</v>
      </c>
      <c r="T121" s="5">
        <v>76615808</v>
      </c>
      <c r="U121" s="5">
        <v>71084530</v>
      </c>
      <c r="V121" s="5">
        <v>70822764</v>
      </c>
      <c r="W121" s="5">
        <v>3014403699000</v>
      </c>
      <c r="X121" s="5">
        <v>2648319301000</v>
      </c>
    </row>
    <row r="122" spans="3:24" ht="15.5" x14ac:dyDescent="0.35">
      <c r="C122" t="s">
        <v>394</v>
      </c>
      <c r="D122" s="5">
        <v>1393444</v>
      </c>
      <c r="E122" s="5">
        <v>1393556</v>
      </c>
      <c r="F122" s="5">
        <v>1378742</v>
      </c>
      <c r="G122" s="5">
        <v>1362471</v>
      </c>
      <c r="I122" s="5">
        <v>1378742</v>
      </c>
      <c r="J122" s="5">
        <v>1311311</v>
      </c>
      <c r="K122" s="5">
        <v>1197641</v>
      </c>
      <c r="L122" s="5">
        <v>103665</v>
      </c>
      <c r="M122" s="5">
        <v>140934</v>
      </c>
      <c r="N122" s="5">
        <v>29943422</v>
      </c>
      <c r="O122" s="5">
        <v>75407768</v>
      </c>
      <c r="P122" s="5">
        <v>75405317</v>
      </c>
      <c r="Q122" s="5">
        <v>75405570</v>
      </c>
      <c r="R122" s="5">
        <v>75404668</v>
      </c>
      <c r="S122" s="5">
        <v>75335102</v>
      </c>
      <c r="T122" s="5">
        <v>73006061</v>
      </c>
      <c r="U122" s="5">
        <v>67841003</v>
      </c>
      <c r="V122" s="5">
        <v>53879862</v>
      </c>
      <c r="W122" s="5">
        <v>458267119000</v>
      </c>
      <c r="X122" s="5">
        <v>460679583000</v>
      </c>
    </row>
    <row r="123" spans="3:24" ht="15.5" x14ac:dyDescent="0.35">
      <c r="C123" t="s">
        <v>156</v>
      </c>
      <c r="D123" s="5">
        <v>952494</v>
      </c>
      <c r="E123" s="5">
        <v>1179840</v>
      </c>
      <c r="F123" s="5">
        <v>1403030</v>
      </c>
      <c r="G123" s="5">
        <v>1622141</v>
      </c>
      <c r="I123" s="5">
        <v>1403030</v>
      </c>
    </row>
    <row r="124" spans="3:24" ht="15.5" x14ac:dyDescent="0.35">
      <c r="C124" t="s">
        <v>587</v>
      </c>
      <c r="D124" s="5">
        <v>264100000</v>
      </c>
      <c r="E124" s="5">
        <v>227150000</v>
      </c>
      <c r="F124" s="5">
        <v>165750000</v>
      </c>
      <c r="I124" s="5">
        <v>165750000</v>
      </c>
      <c r="J124" s="5">
        <v>6477950</v>
      </c>
      <c r="K124" s="5">
        <v>33384730</v>
      </c>
      <c r="L124" s="5">
        <v>54495110</v>
      </c>
      <c r="M124" s="5">
        <v>12235580</v>
      </c>
      <c r="Q124" s="5">
        <v>154909</v>
      </c>
      <c r="R124" s="5">
        <v>90279140</v>
      </c>
      <c r="S124" s="5">
        <v>304797</v>
      </c>
      <c r="T124" s="5">
        <v>191769</v>
      </c>
      <c r="U124" s="5">
        <v>714398</v>
      </c>
      <c r="V124" s="5">
        <v>14429991</v>
      </c>
      <c r="W124" s="5">
        <v>2541115318000</v>
      </c>
      <c r="X124" s="5">
        <v>2182255564000</v>
      </c>
    </row>
    <row r="125" spans="3:24" ht="15.5" x14ac:dyDescent="0.35">
      <c r="C125" t="s">
        <v>814</v>
      </c>
      <c r="P125" s="5">
        <v>31409536</v>
      </c>
      <c r="Q125" s="5">
        <v>31409536</v>
      </c>
    </row>
    <row r="126" spans="3:24" ht="15.5" x14ac:dyDescent="0.35">
      <c r="C126" t="s">
        <v>1589</v>
      </c>
      <c r="K126" s="5">
        <v>11735370</v>
      </c>
      <c r="T126" s="5">
        <v>2315</v>
      </c>
      <c r="U126" s="5">
        <v>11246</v>
      </c>
      <c r="V126" s="5">
        <v>82056</v>
      </c>
      <c r="W126" s="5">
        <v>15021262000</v>
      </c>
      <c r="X126" s="5">
        <v>5384154000</v>
      </c>
    </row>
    <row r="127" spans="3:24" ht="15.5" x14ac:dyDescent="0.35">
      <c r="C127" t="s">
        <v>159</v>
      </c>
      <c r="D127" s="5">
        <v>364370259</v>
      </c>
      <c r="E127" s="5">
        <v>336118384</v>
      </c>
      <c r="F127" s="5">
        <v>266010135</v>
      </c>
      <c r="G127" s="5">
        <v>185408265</v>
      </c>
      <c r="I127" s="5">
        <v>266010135</v>
      </c>
      <c r="J127" s="5">
        <v>160402196</v>
      </c>
      <c r="K127" s="5">
        <v>135516460</v>
      </c>
      <c r="L127" s="5">
        <v>125116714</v>
      </c>
      <c r="M127" s="5">
        <v>100815468</v>
      </c>
      <c r="N127" s="5">
        <v>101439727</v>
      </c>
      <c r="O127" s="5">
        <v>192682539</v>
      </c>
      <c r="P127" s="5">
        <v>171808582</v>
      </c>
      <c r="Q127" s="5">
        <v>302307854</v>
      </c>
      <c r="R127" s="5">
        <v>437872216</v>
      </c>
      <c r="S127" s="5">
        <v>896456058</v>
      </c>
      <c r="T127" s="5">
        <v>703759210</v>
      </c>
      <c r="U127" s="5">
        <v>579109514</v>
      </c>
      <c r="V127" s="5">
        <v>529642384</v>
      </c>
      <c r="W127" s="5">
        <v>3338728996000</v>
      </c>
      <c r="X127" s="5">
        <v>2943462225000</v>
      </c>
    </row>
    <row r="128" spans="3:24" ht="15.5" x14ac:dyDescent="0.35">
      <c r="C128" t="s">
        <v>160</v>
      </c>
    </row>
    <row r="129" spans="2:24" ht="15.5" x14ac:dyDescent="0.35">
      <c r="C129" t="s">
        <v>161</v>
      </c>
      <c r="D129" s="5">
        <v>2157935004</v>
      </c>
      <c r="E129" s="5">
        <v>2157935004</v>
      </c>
      <c r="F129" s="5">
        <v>2157935004</v>
      </c>
      <c r="G129" s="5">
        <v>2157935004</v>
      </c>
      <c r="I129" s="5">
        <v>2157935004</v>
      </c>
      <c r="J129" s="5">
        <v>2157935004</v>
      </c>
      <c r="K129" s="5">
        <v>2157935004</v>
      </c>
      <c r="L129" s="5">
        <v>2157935004</v>
      </c>
      <c r="M129" s="5">
        <v>2114227592</v>
      </c>
      <c r="N129" s="5">
        <v>1912725385</v>
      </c>
      <c r="O129" s="5">
        <v>1881485536</v>
      </c>
      <c r="P129" s="5">
        <v>1881485536</v>
      </c>
      <c r="Q129" s="5">
        <v>1881485536</v>
      </c>
      <c r="R129" s="5">
        <v>1743318971</v>
      </c>
      <c r="S129" s="5">
        <v>1743318971</v>
      </c>
      <c r="T129" s="5">
        <v>1743318971</v>
      </c>
      <c r="U129" s="5">
        <v>1743318971</v>
      </c>
      <c r="V129" s="5">
        <v>1743318971</v>
      </c>
      <c r="W129" s="5">
        <v>15981343776000</v>
      </c>
      <c r="X129" s="5">
        <v>11355380000000</v>
      </c>
    </row>
    <row r="130" spans="2:24" ht="15.5" x14ac:dyDescent="0.35">
      <c r="C130" t="s">
        <v>162</v>
      </c>
      <c r="D130" s="5">
        <v>-210464928</v>
      </c>
      <c r="E130" s="5">
        <v>-205233875</v>
      </c>
      <c r="F130" s="5">
        <v>-205233875</v>
      </c>
      <c r="G130" s="5">
        <v>-205233875</v>
      </c>
      <c r="I130" s="5">
        <v>-205233875</v>
      </c>
      <c r="J130" s="5">
        <v>-205233875</v>
      </c>
      <c r="K130" s="5">
        <v>-205233875</v>
      </c>
      <c r="L130" s="5">
        <v>-205233875</v>
      </c>
      <c r="M130" s="5">
        <v>-222741259</v>
      </c>
      <c r="N130" s="5">
        <v>-293641834</v>
      </c>
      <c r="O130" s="5">
        <v>-314884932</v>
      </c>
      <c r="P130" s="5">
        <v>-314884932</v>
      </c>
      <c r="Q130" s="5">
        <v>-314884932</v>
      </c>
      <c r="R130" s="5">
        <v>-408850214</v>
      </c>
      <c r="S130" s="5">
        <v>-409198357</v>
      </c>
      <c r="T130" s="5">
        <v>-409198357</v>
      </c>
      <c r="U130" s="5">
        <v>-409198357</v>
      </c>
      <c r="V130" s="5">
        <v>-409198357</v>
      </c>
      <c r="W130" s="5">
        <v>245367142000</v>
      </c>
      <c r="X130" s="5">
        <v>-2853785000</v>
      </c>
    </row>
    <row r="131" spans="2:24" ht="15.5" x14ac:dyDescent="0.35">
      <c r="C131" t="s">
        <v>163</v>
      </c>
      <c r="D131" s="5">
        <v>-697536221</v>
      </c>
      <c r="E131" s="5">
        <v>-692908202</v>
      </c>
      <c r="F131" s="5">
        <v>-710458805</v>
      </c>
      <c r="G131" s="5">
        <v>-722549801</v>
      </c>
      <c r="I131" s="5">
        <v>-710458805</v>
      </c>
      <c r="J131" s="5">
        <v>-760453610</v>
      </c>
      <c r="K131" s="5">
        <v>-784850232</v>
      </c>
      <c r="L131" s="5">
        <v>-798815824</v>
      </c>
      <c r="M131" s="5">
        <v>-813035755</v>
      </c>
      <c r="N131" s="5">
        <v>-882131504</v>
      </c>
      <c r="O131" s="5">
        <v>-795065882</v>
      </c>
      <c r="P131" s="5">
        <v>-796457433</v>
      </c>
      <c r="Q131" s="5">
        <v>-693678283</v>
      </c>
      <c r="R131" s="5">
        <v>-459997065</v>
      </c>
      <c r="S131" s="5">
        <v>-144619700</v>
      </c>
      <c r="T131" s="5">
        <v>-102001885</v>
      </c>
      <c r="U131" s="5">
        <v>-12702619</v>
      </c>
      <c r="V131" s="5">
        <v>108450909</v>
      </c>
      <c r="W131" s="5">
        <v>1392818731000</v>
      </c>
      <c r="X131" s="5">
        <v>761032299000</v>
      </c>
    </row>
    <row r="132" spans="2:24" ht="15.5" x14ac:dyDescent="0.35">
      <c r="C132" t="s">
        <v>167</v>
      </c>
      <c r="D132" s="5">
        <v>-210057650</v>
      </c>
      <c r="E132" s="5">
        <v>-205939038</v>
      </c>
      <c r="F132" s="5">
        <v>-206448630</v>
      </c>
      <c r="G132" s="5">
        <v>-206816692</v>
      </c>
      <c r="I132" s="5">
        <v>-206448630</v>
      </c>
      <c r="J132" s="5">
        <v>-206525181</v>
      </c>
      <c r="K132" s="5">
        <v>-207243914</v>
      </c>
      <c r="L132" s="5">
        <v>-207512044</v>
      </c>
      <c r="M132" s="5">
        <v>-207566396</v>
      </c>
      <c r="N132" s="5">
        <v>-258967935</v>
      </c>
      <c r="O132" s="5">
        <v>-259930460</v>
      </c>
      <c r="P132" s="5">
        <v>-259913103</v>
      </c>
      <c r="Q132" s="5">
        <v>-260088541</v>
      </c>
      <c r="R132" s="5">
        <v>-245468174</v>
      </c>
      <c r="S132" s="5">
        <v>-102008999</v>
      </c>
      <c r="T132" s="5">
        <v>-83784595</v>
      </c>
      <c r="U132" s="5">
        <v>-27005743</v>
      </c>
      <c r="V132" s="5">
        <v>-2322882</v>
      </c>
      <c r="W132" s="5">
        <v>323005198000</v>
      </c>
      <c r="X132" s="5">
        <v>432566722000</v>
      </c>
    </row>
    <row r="133" spans="2:24" ht="15.5" x14ac:dyDescent="0.35">
      <c r="C133" t="s">
        <v>10</v>
      </c>
      <c r="D133" s="5">
        <v>1048620481</v>
      </c>
      <c r="E133" s="5">
        <v>1062598165</v>
      </c>
      <c r="F133" s="5">
        <v>1044537970</v>
      </c>
      <c r="G133" s="5">
        <v>1032078912</v>
      </c>
      <c r="I133" s="5">
        <v>1044537970</v>
      </c>
      <c r="J133" s="5">
        <v>994466614</v>
      </c>
      <c r="K133" s="5">
        <v>969351259</v>
      </c>
      <c r="L133" s="5">
        <v>955117537</v>
      </c>
      <c r="M133" s="5">
        <v>879628458</v>
      </c>
      <c r="N133" s="5">
        <v>486703645</v>
      </c>
      <c r="O133" s="5">
        <v>520323795</v>
      </c>
      <c r="P133" s="5">
        <v>518949601</v>
      </c>
      <c r="Q133" s="5">
        <v>564312994</v>
      </c>
      <c r="R133" s="5">
        <v>637723051</v>
      </c>
      <c r="S133" s="5">
        <v>1096370261</v>
      </c>
      <c r="T133" s="5">
        <v>1159771611</v>
      </c>
      <c r="U133" s="5">
        <v>1308028750</v>
      </c>
      <c r="V133" s="5">
        <v>1457464586</v>
      </c>
      <c r="W133" s="5">
        <v>14065681976000</v>
      </c>
      <c r="X133" s="5">
        <v>17152658792000</v>
      </c>
    </row>
    <row r="134" spans="2:24" ht="15.5" x14ac:dyDescent="0.35">
      <c r="C134" t="s">
        <v>168</v>
      </c>
      <c r="D134" s="5">
        <v>1412990740</v>
      </c>
      <c r="E134" s="5">
        <v>1398716549</v>
      </c>
      <c r="F134" s="5">
        <v>1310548105</v>
      </c>
      <c r="G134" s="5">
        <v>1217487177</v>
      </c>
      <c r="I134" s="5">
        <v>1310548105</v>
      </c>
      <c r="J134" s="5">
        <v>1154868810</v>
      </c>
      <c r="K134" s="5">
        <v>1104867719</v>
      </c>
      <c r="L134" s="5">
        <v>1080234251</v>
      </c>
      <c r="M134" s="5">
        <v>980443926</v>
      </c>
      <c r="N134" s="5">
        <v>588143372</v>
      </c>
      <c r="O134" s="5">
        <v>713006334</v>
      </c>
      <c r="P134" s="5">
        <v>690758183</v>
      </c>
      <c r="Q134" s="5">
        <v>866620848</v>
      </c>
      <c r="R134" s="5">
        <v>1075595267</v>
      </c>
      <c r="S134" s="5">
        <v>1992826319</v>
      </c>
      <c r="T134" s="5">
        <v>1863530821</v>
      </c>
      <c r="U134" s="5">
        <v>1887138264</v>
      </c>
      <c r="V134" s="5">
        <v>1987106970</v>
      </c>
      <c r="W134" s="5">
        <v>17404410972000</v>
      </c>
      <c r="X134" s="5">
        <v>20096121017000</v>
      </c>
    </row>
    <row r="135" spans="2:24" ht="15.5" x14ac:dyDescent="0.35">
      <c r="C135" t="s">
        <v>169</v>
      </c>
      <c r="D135" s="5">
        <v>141784040338</v>
      </c>
      <c r="E135" s="5">
        <v>141784040338</v>
      </c>
      <c r="F135" s="5">
        <v>141784040338</v>
      </c>
      <c r="G135" s="5">
        <v>141784040338</v>
      </c>
      <c r="I135" s="5">
        <v>141784040338</v>
      </c>
      <c r="J135" s="5">
        <v>141784040338</v>
      </c>
      <c r="K135" s="5">
        <v>141784040338</v>
      </c>
      <c r="L135" s="5">
        <v>141784040338</v>
      </c>
      <c r="M135" s="5">
        <v>129112387720</v>
      </c>
      <c r="N135" s="5">
        <v>71007759834</v>
      </c>
      <c r="O135" s="5">
        <v>62322456902</v>
      </c>
      <c r="P135" s="5">
        <v>62322456902</v>
      </c>
      <c r="Q135" s="5">
        <v>62322456902</v>
      </c>
      <c r="R135" s="5">
        <v>25570150644</v>
      </c>
      <c r="S135" s="5">
        <v>25570150644</v>
      </c>
      <c r="T135" s="5">
        <v>25570150644</v>
      </c>
      <c r="U135" s="5">
        <v>25570150644</v>
      </c>
      <c r="V135" s="5">
        <v>25570150644</v>
      </c>
      <c r="W135" s="5">
        <v>25570150041</v>
      </c>
      <c r="X135" s="5">
        <v>18168608000</v>
      </c>
    </row>
    <row r="137" spans="2:24" ht="15.5" x14ac:dyDescent="0.35">
      <c r="B137" t="s">
        <v>170</v>
      </c>
      <c r="C137" t="s">
        <v>171</v>
      </c>
      <c r="D137" s="5">
        <v>-52821888</v>
      </c>
      <c r="E137" s="5">
        <v>26280518</v>
      </c>
      <c r="F137" s="5">
        <v>14631815</v>
      </c>
      <c r="G137" s="5">
        <v>29904849</v>
      </c>
      <c r="I137" s="5">
        <v>64863059</v>
      </c>
      <c r="J137" s="5">
        <v>22423275</v>
      </c>
      <c r="K137" s="5">
        <v>17447763</v>
      </c>
      <c r="L137" s="5">
        <v>4038670</v>
      </c>
      <c r="M137" s="5">
        <v>3298253</v>
      </c>
      <c r="N137" s="5">
        <v>3703940</v>
      </c>
      <c r="O137" s="5">
        <v>2767650</v>
      </c>
      <c r="P137" s="5">
        <v>-19857269</v>
      </c>
      <c r="Q137" s="5">
        <v>-36422905</v>
      </c>
      <c r="R137" s="5">
        <v>-12940484</v>
      </c>
      <c r="S137" s="5">
        <v>-1326452</v>
      </c>
      <c r="T137" s="5">
        <v>-184773</v>
      </c>
      <c r="U137" s="5">
        <v>-23161717</v>
      </c>
      <c r="V137" s="5">
        <v>-57290607</v>
      </c>
      <c r="W137" s="5">
        <v>-379541976000</v>
      </c>
      <c r="X137" s="5">
        <v>-406962272000</v>
      </c>
    </row>
    <row r="138" spans="2:24" ht="15.5" x14ac:dyDescent="0.35">
      <c r="C138" t="s">
        <v>172</v>
      </c>
      <c r="D138" s="5">
        <v>18868304</v>
      </c>
      <c r="E138" s="5">
        <v>70585418</v>
      </c>
      <c r="F138" s="5">
        <v>65879461</v>
      </c>
      <c r="G138" s="5">
        <v>65475824</v>
      </c>
      <c r="I138" s="5">
        <v>248241838</v>
      </c>
      <c r="J138" s="5">
        <v>162470800</v>
      </c>
      <c r="K138" s="5">
        <v>46511744</v>
      </c>
      <c r="L138" s="5">
        <v>11644445</v>
      </c>
      <c r="M138" s="5">
        <v>11128261</v>
      </c>
      <c r="N138" s="5">
        <v>7793682</v>
      </c>
      <c r="O138" s="5">
        <v>4460530</v>
      </c>
      <c r="P138" s="5">
        <v>1182000</v>
      </c>
      <c r="Q138" s="5">
        <v>5000000</v>
      </c>
      <c r="R138" s="5">
        <v>3096328</v>
      </c>
      <c r="S138" s="5">
        <v>11582639</v>
      </c>
      <c r="T138" s="5">
        <v>16149978</v>
      </c>
      <c r="U138" s="5">
        <v>19626135</v>
      </c>
      <c r="V138" s="5">
        <v>22215891</v>
      </c>
      <c r="W138" s="5">
        <v>182962894000</v>
      </c>
      <c r="X138" s="5">
        <v>149234739000</v>
      </c>
    </row>
    <row r="139" spans="2:24" ht="15.5" x14ac:dyDescent="0.35">
      <c r="C139" t="s">
        <v>474</v>
      </c>
      <c r="D139" s="5">
        <v>253187</v>
      </c>
      <c r="E139" s="5">
        <v>119069</v>
      </c>
      <c r="F139" s="5">
        <v>106683</v>
      </c>
      <c r="G139" s="5">
        <v>244376</v>
      </c>
      <c r="I139" s="5">
        <v>592702</v>
      </c>
      <c r="J139" s="5">
        <v>379018</v>
      </c>
      <c r="K139" s="5">
        <v>73526</v>
      </c>
      <c r="L139" s="5">
        <v>356032</v>
      </c>
      <c r="M139" s="5">
        <v>239569</v>
      </c>
      <c r="N139" s="5">
        <v>36754</v>
      </c>
      <c r="O139" s="5">
        <v>74542</v>
      </c>
      <c r="P139" s="5">
        <v>25923</v>
      </c>
      <c r="Q139" s="5">
        <v>33125</v>
      </c>
      <c r="R139" s="5">
        <v>7392</v>
      </c>
      <c r="S139" s="5">
        <v>1264</v>
      </c>
      <c r="T139" s="5">
        <v>5467</v>
      </c>
      <c r="U139" s="5">
        <v>3155011</v>
      </c>
      <c r="V139" s="5">
        <v>2976674</v>
      </c>
      <c r="W139" s="5">
        <v>29153649000</v>
      </c>
    </row>
    <row r="140" spans="2:24" ht="15.5" x14ac:dyDescent="0.35">
      <c r="C140" t="s">
        <v>2406</v>
      </c>
      <c r="E140" s="5">
        <v>7131315</v>
      </c>
      <c r="F140" s="5">
        <v>-3986263</v>
      </c>
      <c r="G140" s="5">
        <v>3986263</v>
      </c>
    </row>
    <row r="141" spans="2:24" ht="15.5" x14ac:dyDescent="0.35">
      <c r="C141" t="s">
        <v>2365</v>
      </c>
      <c r="D141" s="5">
        <v>-5584173</v>
      </c>
      <c r="E141" s="5">
        <v>-6354320</v>
      </c>
      <c r="F141" s="5">
        <v>-5262959</v>
      </c>
      <c r="G141" s="5">
        <v>-4506994</v>
      </c>
      <c r="I141" s="5">
        <v>-21082960</v>
      </c>
      <c r="J141" s="5">
        <v>-17347885</v>
      </c>
      <c r="K141" s="5">
        <v>-9797483</v>
      </c>
    </row>
    <row r="142" spans="2:24" ht="15.5" x14ac:dyDescent="0.35">
      <c r="C142" t="s">
        <v>589</v>
      </c>
      <c r="D142" s="5">
        <v>-30505553</v>
      </c>
      <c r="E142" s="5">
        <v>-38013960</v>
      </c>
      <c r="F142" s="5">
        <v>-32013996</v>
      </c>
      <c r="G142" s="5">
        <v>-17538210</v>
      </c>
      <c r="I142" s="5">
        <v>-103417071</v>
      </c>
      <c r="J142" s="5">
        <v>-94654780</v>
      </c>
      <c r="K142" s="5">
        <v>-12389720</v>
      </c>
      <c r="L142" s="5">
        <v>-5512187</v>
      </c>
      <c r="M142" s="5">
        <v>-7287401</v>
      </c>
      <c r="N142" s="5">
        <v>-3645509</v>
      </c>
      <c r="O142" s="5">
        <v>-1408732</v>
      </c>
      <c r="P142" s="5">
        <v>-10381319</v>
      </c>
      <c r="Q142" s="5">
        <v>-37366684</v>
      </c>
      <c r="R142" s="5">
        <v>-6946368</v>
      </c>
      <c r="S142" s="5">
        <v>-1513267</v>
      </c>
      <c r="T142" s="5">
        <v>-3531809</v>
      </c>
      <c r="U142" s="5">
        <v>-5528184</v>
      </c>
      <c r="V142" s="5">
        <v>-52841604</v>
      </c>
      <c r="W142" s="5">
        <v>-164251321000</v>
      </c>
      <c r="X142" s="5">
        <v>-90630270000</v>
      </c>
    </row>
    <row r="143" spans="2:24" ht="15.5" x14ac:dyDescent="0.35">
      <c r="C143" t="s">
        <v>590</v>
      </c>
      <c r="D143" s="5">
        <v>-5172129</v>
      </c>
      <c r="E143" s="5">
        <v>-4609068</v>
      </c>
      <c r="F143" s="5">
        <v>-6188610</v>
      </c>
      <c r="G143" s="5">
        <v>-3234022</v>
      </c>
      <c r="I143" s="5">
        <v>-15867715</v>
      </c>
      <c r="J143" s="5">
        <v>-9259023</v>
      </c>
      <c r="K143" s="5">
        <v>-4840984</v>
      </c>
      <c r="L143" s="5">
        <v>-2148427</v>
      </c>
      <c r="M143" s="5">
        <v>-698332</v>
      </c>
      <c r="N143" s="5">
        <v>-4691</v>
      </c>
      <c r="O143" s="5">
        <v>-20098</v>
      </c>
      <c r="P143" s="5">
        <v>-44545</v>
      </c>
      <c r="Q143" s="5">
        <v>-70589</v>
      </c>
      <c r="R143" s="5">
        <v>-96357</v>
      </c>
      <c r="S143" s="5">
        <v>-81726</v>
      </c>
      <c r="T143" s="5">
        <v>-185970</v>
      </c>
      <c r="U143" s="5">
        <v>-30417236</v>
      </c>
      <c r="V143" s="5">
        <v>-29881949</v>
      </c>
      <c r="W143" s="5">
        <v>-185278699000</v>
      </c>
      <c r="X143" s="5">
        <v>-239947519000</v>
      </c>
    </row>
    <row r="144" spans="2:24" ht="15.5" x14ac:dyDescent="0.35">
      <c r="C144" t="s">
        <v>2407</v>
      </c>
      <c r="D144" s="5">
        <v>-17758847</v>
      </c>
      <c r="F144" s="5">
        <v>-1727371</v>
      </c>
      <c r="G144" s="5">
        <v>-9828716</v>
      </c>
      <c r="I144" s="5">
        <v>-26454555</v>
      </c>
      <c r="J144" s="5">
        <v>-13737551</v>
      </c>
      <c r="K144" s="5">
        <v>-716414</v>
      </c>
      <c r="L144" s="5">
        <v>-76103</v>
      </c>
    </row>
    <row r="145" spans="3:24" ht="15.5" x14ac:dyDescent="0.35">
      <c r="C145" t="s">
        <v>179</v>
      </c>
      <c r="D145" s="5">
        <v>-12922677</v>
      </c>
      <c r="E145" s="5">
        <v>-2577936</v>
      </c>
      <c r="F145" s="5">
        <v>-2175130</v>
      </c>
      <c r="G145" s="5">
        <v>-4693672</v>
      </c>
      <c r="I145" s="5">
        <v>-17149180</v>
      </c>
      <c r="J145" s="5">
        <v>-5427304</v>
      </c>
      <c r="K145" s="5">
        <v>-1392906</v>
      </c>
      <c r="L145" s="5">
        <v>-225090</v>
      </c>
      <c r="M145" s="5">
        <v>-83844</v>
      </c>
      <c r="N145" s="5">
        <v>-476296</v>
      </c>
      <c r="O145" s="5">
        <v>-338592</v>
      </c>
      <c r="P145" s="5">
        <v>-10639328</v>
      </c>
      <c r="Q145" s="5">
        <v>-4018757</v>
      </c>
      <c r="R145" s="5">
        <v>-9001479</v>
      </c>
      <c r="S145" s="5">
        <v>-11315362</v>
      </c>
      <c r="T145" s="5">
        <v>-12622439</v>
      </c>
      <c r="U145" s="5">
        <v>-9997443</v>
      </c>
      <c r="V145" s="5">
        <v>240381</v>
      </c>
      <c r="W145" s="5">
        <v>-242128499000</v>
      </c>
      <c r="X145" s="5">
        <v>-225619222000</v>
      </c>
    </row>
    <row r="146" spans="3:24" ht="15.5" x14ac:dyDescent="0.35">
      <c r="C146" t="s">
        <v>184</v>
      </c>
      <c r="D146" s="5">
        <v>26270628</v>
      </c>
      <c r="E146" s="5">
        <v>67375762</v>
      </c>
      <c r="F146" s="5">
        <v>45898528</v>
      </c>
      <c r="G146" s="5">
        <v>6233789</v>
      </c>
      <c r="I146" s="5">
        <v>75641379</v>
      </c>
      <c r="J146" s="5">
        <v>36533673</v>
      </c>
      <c r="K146" s="5">
        <v>2359541</v>
      </c>
      <c r="L146" s="5">
        <v>73714771</v>
      </c>
      <c r="M146" s="5">
        <v>287405614</v>
      </c>
      <c r="O146" s="5">
        <v>-148507</v>
      </c>
      <c r="P146" s="5">
        <v>-107098929</v>
      </c>
      <c r="Q146" s="5">
        <v>-94650</v>
      </c>
      <c r="R146" s="5">
        <v>-80708</v>
      </c>
      <c r="S146" s="5">
        <v>-330025</v>
      </c>
      <c r="T146" s="5">
        <v>-3850699</v>
      </c>
      <c r="U146" s="5">
        <v>12255548</v>
      </c>
      <c r="V146" s="5">
        <v>176232517</v>
      </c>
      <c r="W146" s="5">
        <v>-190719434000</v>
      </c>
      <c r="X146" s="5">
        <v>3645356056000</v>
      </c>
    </row>
    <row r="147" spans="3:24" ht="15.5" x14ac:dyDescent="0.35">
      <c r="C147" t="s">
        <v>185</v>
      </c>
      <c r="D147" s="5">
        <v>-46854230</v>
      </c>
      <c r="E147" s="5">
        <v>-28125730</v>
      </c>
      <c r="F147" s="5">
        <v>-47951939</v>
      </c>
      <c r="G147" s="5">
        <v>-34133141</v>
      </c>
      <c r="I147" s="5">
        <v>-111441933</v>
      </c>
      <c r="J147" s="5">
        <v>-51469902</v>
      </c>
      <c r="K147" s="5">
        <v>-25402248</v>
      </c>
      <c r="L147" s="5">
        <v>-127598271</v>
      </c>
      <c r="M147" s="5">
        <v>-232438088</v>
      </c>
      <c r="N147" s="5">
        <v>-2255992</v>
      </c>
      <c r="O147" s="5">
        <v>-10093085</v>
      </c>
      <c r="P147" s="5">
        <v>129965197</v>
      </c>
      <c r="Q147" s="5">
        <v>39091046</v>
      </c>
      <c r="R147" s="5">
        <v>8497431</v>
      </c>
      <c r="S147" s="5">
        <v>2395232</v>
      </c>
      <c r="T147" s="5">
        <v>4856051</v>
      </c>
      <c r="U147" s="5">
        <v>9265158</v>
      </c>
      <c r="V147" s="5">
        <v>-126516018</v>
      </c>
      <c r="W147" s="5">
        <v>-214408166000</v>
      </c>
      <c r="X147" s="5">
        <v>-2371757001000</v>
      </c>
    </row>
    <row r="148" spans="3:24" ht="15.5" x14ac:dyDescent="0.35">
      <c r="C148" t="s">
        <v>482</v>
      </c>
      <c r="W148" s="5">
        <v>428400000000</v>
      </c>
      <c r="X148" s="5">
        <v>1582543808000</v>
      </c>
    </row>
    <row r="149" spans="3:24" ht="15.5" x14ac:dyDescent="0.35">
      <c r="C149" t="s">
        <v>2408</v>
      </c>
    </row>
    <row r="150" spans="3:24" ht="15.5" x14ac:dyDescent="0.35">
      <c r="C150" t="s">
        <v>2409</v>
      </c>
      <c r="V150" s="5">
        <v>-464443</v>
      </c>
      <c r="W150" s="5">
        <v>43190150000</v>
      </c>
      <c r="X150" s="5">
        <v>-998551699000</v>
      </c>
    </row>
    <row r="151" spans="3:24" ht="15.5" x14ac:dyDescent="0.35">
      <c r="C151" t="s">
        <v>502</v>
      </c>
      <c r="P151" s="5">
        <v>135220243</v>
      </c>
      <c r="V151" s="5">
        <v>8455656</v>
      </c>
      <c r="X151" s="5">
        <v>1060121312000</v>
      </c>
    </row>
    <row r="152" spans="3:24" ht="15.5" x14ac:dyDescent="0.35">
      <c r="C152" t="s">
        <v>1727</v>
      </c>
      <c r="D152" s="5">
        <v>-149777</v>
      </c>
      <c r="E152" s="5">
        <v>-257261</v>
      </c>
      <c r="F152" s="5">
        <v>-660829</v>
      </c>
      <c r="G152" s="5">
        <v>-396257</v>
      </c>
      <c r="I152" s="5">
        <v>-1682126</v>
      </c>
      <c r="J152" s="5">
        <v>-1269432</v>
      </c>
      <c r="K152" s="5">
        <v>-630200</v>
      </c>
      <c r="L152" s="5">
        <v>-360669</v>
      </c>
      <c r="O152" s="5">
        <v>-255478</v>
      </c>
      <c r="P152" s="5">
        <v>-2018945</v>
      </c>
      <c r="Q152" s="5">
        <v>-1732106</v>
      </c>
      <c r="R152" s="5">
        <v>-9441680</v>
      </c>
      <c r="S152" s="5">
        <v>-2120322</v>
      </c>
      <c r="T152" s="5">
        <v>-5138241</v>
      </c>
      <c r="U152" s="5">
        <v>-10371060</v>
      </c>
      <c r="V152" s="5">
        <v>-41626786</v>
      </c>
    </row>
    <row r="153" spans="3:24" ht="15.5" x14ac:dyDescent="0.35">
      <c r="C153" t="s">
        <v>2410</v>
      </c>
      <c r="Q153" s="5">
        <v>-3179149</v>
      </c>
      <c r="R153" s="5">
        <v>-2498756</v>
      </c>
      <c r="S153" s="5">
        <v>-1448525</v>
      </c>
      <c r="T153" s="5">
        <v>-1321467</v>
      </c>
      <c r="W153" s="5">
        <v>-337101101000</v>
      </c>
      <c r="X153" s="5">
        <v>-325160350000</v>
      </c>
    </row>
    <row r="154" spans="3:24" ht="15.5" x14ac:dyDescent="0.35">
      <c r="C154" t="s">
        <v>410</v>
      </c>
      <c r="F154" s="5">
        <v>-5014263</v>
      </c>
      <c r="I154" s="5">
        <v>-6627343</v>
      </c>
      <c r="J154" s="5">
        <v>-4757524</v>
      </c>
    </row>
    <row r="155" spans="3:24" ht="15.5" x14ac:dyDescent="0.35">
      <c r="C155" t="s">
        <v>189</v>
      </c>
      <c r="D155" s="5">
        <v>-26163471</v>
      </c>
      <c r="E155" s="5">
        <v>-16294596</v>
      </c>
      <c r="F155" s="5">
        <v>-10825469</v>
      </c>
      <c r="G155" s="5">
        <v>-15249661</v>
      </c>
      <c r="I155" s="5">
        <v>-38235318</v>
      </c>
      <c r="J155" s="5">
        <v>-13543587</v>
      </c>
      <c r="K155" s="5">
        <v>-7824827</v>
      </c>
      <c r="L155" s="5">
        <v>-32833192</v>
      </c>
      <c r="M155" s="5">
        <v>-122541489</v>
      </c>
      <c r="N155" s="5">
        <v>-1852617</v>
      </c>
      <c r="O155" s="5">
        <v>-9927169</v>
      </c>
      <c r="P155" s="5">
        <v>-6045</v>
      </c>
      <c r="Q155" s="5">
        <v>-40271</v>
      </c>
      <c r="R155" s="5">
        <v>-21534</v>
      </c>
      <c r="S155" s="5">
        <v>-717116</v>
      </c>
      <c r="T155" s="5">
        <v>-3987</v>
      </c>
      <c r="U155" s="5">
        <v>-5219555</v>
      </c>
      <c r="V155" s="5">
        <v>-30703167</v>
      </c>
      <c r="W155" s="5">
        <v>-274121215000</v>
      </c>
      <c r="X155" s="5">
        <v>-62412022000</v>
      </c>
    </row>
    <row r="156" spans="3:24" ht="15.5" x14ac:dyDescent="0.35">
      <c r="C156" t="s">
        <v>2411</v>
      </c>
      <c r="D156" s="5">
        <v>-360</v>
      </c>
      <c r="E156" s="5">
        <v>1100791</v>
      </c>
      <c r="F156" s="5">
        <v>1404394</v>
      </c>
      <c r="G156" s="5">
        <v>384079</v>
      </c>
      <c r="I156" s="5">
        <v>5013957</v>
      </c>
      <c r="J156" s="5">
        <v>3824769</v>
      </c>
      <c r="K156" s="5">
        <v>14374926</v>
      </c>
      <c r="L156" s="5">
        <v>-49257531</v>
      </c>
      <c r="M156" s="5">
        <v>-82187148</v>
      </c>
    </row>
    <row r="157" spans="3:24" ht="15.5" x14ac:dyDescent="0.35">
      <c r="C157" t="s">
        <v>197</v>
      </c>
      <c r="D157" s="5">
        <v>-11006949</v>
      </c>
      <c r="E157" s="5">
        <v>-12164170</v>
      </c>
      <c r="F157" s="5">
        <v>-21748296</v>
      </c>
      <c r="G157" s="5">
        <v>-2325901</v>
      </c>
      <c r="I157" s="5">
        <v>-29267047</v>
      </c>
      <c r="J157" s="5">
        <v>-4905341</v>
      </c>
      <c r="K157" s="5">
        <v>-28432093</v>
      </c>
      <c r="L157" s="5">
        <v>-44695666</v>
      </c>
      <c r="M157" s="5">
        <v>-26856415</v>
      </c>
      <c r="N157" s="5">
        <v>-381448</v>
      </c>
      <c r="O157" s="5">
        <v>-4294956</v>
      </c>
      <c r="P157" s="5">
        <v>-3229294</v>
      </c>
    </row>
    <row r="158" spans="3:24" ht="15.5" x14ac:dyDescent="0.35">
      <c r="C158" t="s">
        <v>1910</v>
      </c>
      <c r="D158" s="5">
        <v>35627</v>
      </c>
      <c r="E158" s="5">
        <v>-35627</v>
      </c>
      <c r="F158" s="5">
        <v>-31636387</v>
      </c>
      <c r="I158" s="5">
        <v>-31636387</v>
      </c>
      <c r="J158" s="5">
        <v>-1285013</v>
      </c>
    </row>
    <row r="159" spans="3:24" ht="15.5" x14ac:dyDescent="0.35">
      <c r="C159" t="s">
        <v>2412</v>
      </c>
      <c r="D159" s="5">
        <v>17320</v>
      </c>
      <c r="E159" s="5">
        <v>-9817</v>
      </c>
      <c r="F159" s="5">
        <v>3292843</v>
      </c>
      <c r="G159" s="5">
        <v>-3259482</v>
      </c>
      <c r="I159" s="5">
        <v>333077</v>
      </c>
      <c r="J159" s="5">
        <v>-367641</v>
      </c>
      <c r="K159" s="5">
        <v>632070</v>
      </c>
    </row>
    <row r="160" spans="3:24" ht="15.5" x14ac:dyDescent="0.35">
      <c r="C160" t="s">
        <v>543</v>
      </c>
      <c r="M160" s="5">
        <v>5000000</v>
      </c>
    </row>
    <row r="161" spans="3:24" ht="15.5" x14ac:dyDescent="0.35">
      <c r="C161" t="s">
        <v>2413</v>
      </c>
      <c r="F161" s="5">
        <v>25380649</v>
      </c>
      <c r="G161" s="5">
        <v>-25380649</v>
      </c>
    </row>
    <row r="162" spans="3:24" ht="15.5" x14ac:dyDescent="0.35">
      <c r="C162" t="s">
        <v>2414</v>
      </c>
    </row>
    <row r="163" spans="3:24" ht="15.5" x14ac:dyDescent="0.35">
      <c r="C163" t="s">
        <v>2415</v>
      </c>
      <c r="D163" s="5">
        <v>-386620</v>
      </c>
      <c r="E163" s="5">
        <v>-465050</v>
      </c>
      <c r="F163" s="5">
        <v>-414843</v>
      </c>
      <c r="G163" s="5">
        <v>-344507</v>
      </c>
      <c r="I163" s="5">
        <v>-1611008</v>
      </c>
      <c r="J163" s="5">
        <v>-1166133</v>
      </c>
    </row>
    <row r="164" spans="3:24" ht="15.5" x14ac:dyDescent="0.35">
      <c r="C164" t="s">
        <v>2416</v>
      </c>
      <c r="F164" s="5">
        <v>-7729738</v>
      </c>
      <c r="I164" s="5">
        <v>-7729738</v>
      </c>
    </row>
    <row r="165" spans="3:24" ht="15.5" x14ac:dyDescent="0.35">
      <c r="C165" t="s">
        <v>540</v>
      </c>
      <c r="P165" s="5">
        <v>-762</v>
      </c>
      <c r="Q165" s="5">
        <v>44042572</v>
      </c>
      <c r="R165" s="5">
        <v>20449462</v>
      </c>
      <c r="S165" s="5">
        <v>6595284</v>
      </c>
      <c r="T165" s="5">
        <v>11319746</v>
      </c>
      <c r="U165" s="5">
        <v>24844213</v>
      </c>
      <c r="V165" s="5">
        <v>-62177278</v>
      </c>
    </row>
    <row r="166" spans="3:24" ht="15.5" x14ac:dyDescent="0.35">
      <c r="C166" t="s">
        <v>2417</v>
      </c>
      <c r="W166" s="5">
        <v>-74878000000</v>
      </c>
    </row>
    <row r="167" spans="3:24" ht="15.5" x14ac:dyDescent="0.35">
      <c r="C167" t="s">
        <v>2418</v>
      </c>
    </row>
    <row r="168" spans="3:24" ht="15.5" x14ac:dyDescent="0.35">
      <c r="C168" t="s">
        <v>2419</v>
      </c>
      <c r="G168" s="5">
        <v>12439237</v>
      </c>
      <c r="K168" s="5">
        <v>-112588</v>
      </c>
      <c r="L168" s="5">
        <v>-495149</v>
      </c>
      <c r="M168" s="5">
        <v>-5900442</v>
      </c>
      <c r="N168" s="5">
        <v>-21927</v>
      </c>
      <c r="O168" s="5">
        <v>4384518</v>
      </c>
    </row>
    <row r="169" spans="3:24" ht="15.5" x14ac:dyDescent="0.35">
      <c r="C169" t="s">
        <v>536</v>
      </c>
      <c r="X169" s="5">
        <v>-2105036490000</v>
      </c>
    </row>
    <row r="170" spans="3:24" ht="15.5" x14ac:dyDescent="0.35">
      <c r="C170" t="s">
        <v>823</v>
      </c>
      <c r="X170" s="5">
        <v>-1026379000000</v>
      </c>
    </row>
    <row r="171" spans="3:24" ht="15.5" x14ac:dyDescent="0.35">
      <c r="C171" t="s">
        <v>2420</v>
      </c>
      <c r="D171" s="5">
        <v>-9200000</v>
      </c>
      <c r="J171" s="5">
        <v>-28000000</v>
      </c>
      <c r="K171" s="5">
        <v>-3409536</v>
      </c>
      <c r="X171" s="5">
        <v>-496999443000</v>
      </c>
    </row>
    <row r="172" spans="3:24" ht="15.5" x14ac:dyDescent="0.35">
      <c r="C172" t="s">
        <v>215</v>
      </c>
      <c r="D172" s="5">
        <v>26270628</v>
      </c>
      <c r="E172" s="5">
        <v>67375762</v>
      </c>
      <c r="F172" s="5">
        <v>45898528</v>
      </c>
      <c r="G172" s="5">
        <v>6233789</v>
      </c>
      <c r="I172" s="5">
        <v>75641379</v>
      </c>
      <c r="J172" s="5">
        <v>36533673</v>
      </c>
      <c r="K172" s="5">
        <v>2359541</v>
      </c>
      <c r="L172" s="5">
        <v>73714771</v>
      </c>
      <c r="M172" s="5">
        <v>287405614</v>
      </c>
      <c r="O172" s="5">
        <v>-148507</v>
      </c>
      <c r="P172" s="5">
        <v>-107098929</v>
      </c>
      <c r="Q172" s="5">
        <v>-94650</v>
      </c>
      <c r="R172" s="5">
        <v>-80708</v>
      </c>
      <c r="S172" s="5">
        <v>-330025</v>
      </c>
      <c r="T172" s="5">
        <v>-3850699</v>
      </c>
      <c r="U172" s="5">
        <v>12255548</v>
      </c>
      <c r="V172" s="5">
        <v>176232517</v>
      </c>
      <c r="W172" s="5">
        <v>-190719434000</v>
      </c>
      <c r="X172" s="5">
        <v>3645356056000</v>
      </c>
    </row>
    <row r="173" spans="3:24" ht="15.5" x14ac:dyDescent="0.35">
      <c r="C173" t="s">
        <v>216</v>
      </c>
      <c r="G173" s="5">
        <v>2659083</v>
      </c>
      <c r="I173" s="5">
        <v>2659083</v>
      </c>
      <c r="L173" s="5">
        <v>51459000</v>
      </c>
      <c r="M173" s="5">
        <v>17341000</v>
      </c>
    </row>
    <row r="174" spans="3:24" ht="15.5" x14ac:dyDescent="0.35">
      <c r="C174" t="s">
        <v>495</v>
      </c>
      <c r="D174" s="5">
        <v>-10000000</v>
      </c>
      <c r="F174" s="5">
        <v>-18541381</v>
      </c>
      <c r="G174" s="5">
        <v>18541381</v>
      </c>
      <c r="I174" s="5">
        <v>-30759800</v>
      </c>
      <c r="J174" s="5">
        <v>-23735310</v>
      </c>
      <c r="K174" s="5">
        <v>-9199470</v>
      </c>
      <c r="L174" s="5">
        <v>-3642920</v>
      </c>
      <c r="M174" s="5">
        <v>-1462500</v>
      </c>
    </row>
    <row r="175" spans="3:24" ht="15.5" x14ac:dyDescent="0.35">
      <c r="C175" t="s">
        <v>2421</v>
      </c>
      <c r="D175" s="5">
        <v>-5093806</v>
      </c>
      <c r="E175" s="5">
        <v>5093806</v>
      </c>
      <c r="F175" s="5">
        <v>-8849986</v>
      </c>
      <c r="G175" s="5">
        <v>-4786420</v>
      </c>
      <c r="I175" s="5">
        <v>-9725607</v>
      </c>
      <c r="J175" s="5">
        <v>-1394236</v>
      </c>
      <c r="K175" s="5">
        <v>-1270335</v>
      </c>
      <c r="L175" s="5">
        <v>-5278836</v>
      </c>
      <c r="M175" s="5">
        <v>-1073180</v>
      </c>
      <c r="T175" s="5">
        <v>16624</v>
      </c>
      <c r="U175" s="5">
        <v>15563029</v>
      </c>
      <c r="V175" s="5">
        <v>9967054</v>
      </c>
      <c r="W175" s="5">
        <v>-72137732000</v>
      </c>
      <c r="X175" s="5">
        <v>-159519806000</v>
      </c>
    </row>
    <row r="176" spans="3:24" ht="15.5" x14ac:dyDescent="0.35">
      <c r="C176" t="s">
        <v>2422</v>
      </c>
      <c r="W176" s="5">
        <v>-257890000000</v>
      </c>
      <c r="X176" s="5">
        <v>-36235201000</v>
      </c>
    </row>
    <row r="177" spans="2:24" ht="15.5" x14ac:dyDescent="0.35">
      <c r="C177" t="s">
        <v>2423</v>
      </c>
      <c r="D177" s="5">
        <v>602830</v>
      </c>
      <c r="E177" s="5">
        <v>-602830</v>
      </c>
      <c r="F177" s="5">
        <v>36864</v>
      </c>
      <c r="G177" s="5">
        <v>8687179</v>
      </c>
      <c r="I177" s="5">
        <v>8724043</v>
      </c>
    </row>
    <row r="178" spans="2:24" ht="15.5" x14ac:dyDescent="0.35">
      <c r="C178" t="s">
        <v>1754</v>
      </c>
      <c r="F178" s="5">
        <v>15460</v>
      </c>
      <c r="G178" s="5">
        <v>51971</v>
      </c>
      <c r="I178" s="5">
        <v>67431</v>
      </c>
      <c r="J178" s="5">
        <v>113670</v>
      </c>
      <c r="K178" s="5">
        <v>1093976</v>
      </c>
      <c r="L178" s="5">
        <v>-37269</v>
      </c>
      <c r="M178" s="5">
        <v>-29802488</v>
      </c>
      <c r="U178" s="5">
        <v>8350124</v>
      </c>
      <c r="V178" s="5">
        <v>63998488</v>
      </c>
      <c r="W178" s="5">
        <v>-12088683000</v>
      </c>
      <c r="X178" s="5">
        <v>-9530399873000</v>
      </c>
    </row>
    <row r="179" spans="2:24" ht="15.5" x14ac:dyDescent="0.35">
      <c r="C179" t="s">
        <v>604</v>
      </c>
      <c r="L179" s="5">
        <v>61214796</v>
      </c>
      <c r="M179" s="5">
        <v>272402782</v>
      </c>
    </row>
    <row r="180" spans="2:24" ht="15.5" x14ac:dyDescent="0.35">
      <c r="C180" t="s">
        <v>2424</v>
      </c>
      <c r="V180" s="5">
        <v>115345727</v>
      </c>
      <c r="W180" s="5">
        <v>151396252000</v>
      </c>
      <c r="X180" s="5">
        <v>2104353247000</v>
      </c>
    </row>
    <row r="181" spans="2:24" ht="15.5" x14ac:dyDescent="0.35">
      <c r="C181" t="s">
        <v>2425</v>
      </c>
    </row>
    <row r="182" spans="2:24" ht="15.5" x14ac:dyDescent="0.35">
      <c r="C182" t="s">
        <v>337</v>
      </c>
      <c r="D182" s="5">
        <v>-3942763</v>
      </c>
      <c r="F182" s="5">
        <v>1567511</v>
      </c>
      <c r="G182" s="5">
        <v>-378024</v>
      </c>
    </row>
    <row r="183" spans="2:24" ht="15.5" x14ac:dyDescent="0.35">
      <c r="C183" t="s">
        <v>1901</v>
      </c>
      <c r="D183" s="5">
        <v>2911685</v>
      </c>
      <c r="E183" s="5">
        <v>-2911685</v>
      </c>
      <c r="F183" s="5">
        <v>24054640</v>
      </c>
      <c r="G183" s="5">
        <v>-30759800</v>
      </c>
      <c r="I183" s="5">
        <v>-6705160</v>
      </c>
      <c r="J183" s="5">
        <v>-139649</v>
      </c>
      <c r="O183" s="5">
        <v>-148507</v>
      </c>
      <c r="P183" s="5">
        <v>-107098929</v>
      </c>
      <c r="Q183" s="5">
        <v>-94650</v>
      </c>
      <c r="R183" s="5">
        <v>-80708</v>
      </c>
      <c r="S183" s="5">
        <v>-330025</v>
      </c>
      <c r="T183" s="5">
        <v>-3867323</v>
      </c>
      <c r="U183" s="5">
        <v>-11657605</v>
      </c>
      <c r="V183" s="5">
        <v>-13078796</v>
      </c>
    </row>
    <row r="184" spans="2:24" ht="15.5" x14ac:dyDescent="0.35">
      <c r="C184" t="s">
        <v>1254</v>
      </c>
      <c r="V184" s="5">
        <v>44</v>
      </c>
      <c r="W184" s="5">
        <v>729000</v>
      </c>
      <c r="X184" s="5">
        <v>11267157689000</v>
      </c>
    </row>
    <row r="185" spans="2:24" ht="15.5" x14ac:dyDescent="0.35">
      <c r="C185" t="s">
        <v>241</v>
      </c>
      <c r="D185" s="5">
        <v>144733</v>
      </c>
      <c r="E185" s="5">
        <v>-574306</v>
      </c>
      <c r="F185" s="5">
        <v>-196295</v>
      </c>
      <c r="G185" s="5">
        <v>-487854</v>
      </c>
      <c r="I185" s="5">
        <v>-430912</v>
      </c>
      <c r="J185" s="5">
        <v>-246887</v>
      </c>
      <c r="K185" s="5">
        <v>-10858</v>
      </c>
      <c r="L185" s="5">
        <v>-356172</v>
      </c>
      <c r="M185" s="5">
        <v>-66306</v>
      </c>
      <c r="N185" s="5">
        <v>-29203</v>
      </c>
      <c r="O185" s="5">
        <v>20392</v>
      </c>
      <c r="P185" s="5">
        <v>-50496</v>
      </c>
      <c r="Q185" s="5">
        <v>-6026</v>
      </c>
      <c r="R185" s="5">
        <v>-36897</v>
      </c>
      <c r="S185" s="5">
        <v>225417</v>
      </c>
      <c r="T185" s="5">
        <v>-782806</v>
      </c>
      <c r="U185" s="5">
        <v>1029249</v>
      </c>
      <c r="V185" s="5">
        <v>177060</v>
      </c>
      <c r="W185" s="5">
        <v>114721000</v>
      </c>
      <c r="X185" s="5">
        <v>-665704000</v>
      </c>
    </row>
    <row r="186" spans="2:24" ht="15.5" x14ac:dyDescent="0.35">
      <c r="C186" t="s">
        <v>239</v>
      </c>
      <c r="D186" s="5">
        <v>-73260757</v>
      </c>
      <c r="E186" s="5">
        <v>64956244</v>
      </c>
      <c r="F186" s="5">
        <v>12382109</v>
      </c>
      <c r="G186" s="5">
        <v>1517643</v>
      </c>
      <c r="I186" s="5">
        <v>28631593</v>
      </c>
      <c r="J186" s="5">
        <v>7240159</v>
      </c>
      <c r="K186" s="5">
        <v>-5605802</v>
      </c>
      <c r="L186" s="5">
        <v>-50201002</v>
      </c>
      <c r="M186" s="5">
        <v>58199473</v>
      </c>
      <c r="N186" s="5">
        <v>1418745</v>
      </c>
      <c r="O186" s="5">
        <v>-7453550</v>
      </c>
      <c r="P186" s="5">
        <v>2958503</v>
      </c>
      <c r="Q186" s="5">
        <v>2567465</v>
      </c>
      <c r="R186" s="5">
        <v>-4560658</v>
      </c>
      <c r="S186" s="5">
        <v>964172</v>
      </c>
      <c r="T186" s="5">
        <v>37773</v>
      </c>
      <c r="U186" s="5">
        <v>-611762</v>
      </c>
      <c r="V186" s="5">
        <v>-7397048</v>
      </c>
      <c r="W186" s="5">
        <v>-784554855000</v>
      </c>
      <c r="X186" s="5">
        <v>865971079000</v>
      </c>
    </row>
    <row r="187" spans="2:24" ht="15.5" x14ac:dyDescent="0.35">
      <c r="C187" t="s">
        <v>240</v>
      </c>
      <c r="E187" s="5">
        <v>40435499</v>
      </c>
      <c r="I187" s="5">
        <v>11803906</v>
      </c>
      <c r="J187" s="5">
        <v>4563747</v>
      </c>
      <c r="K187" s="5">
        <v>10169549</v>
      </c>
      <c r="L187" s="5">
        <v>60370551</v>
      </c>
      <c r="M187" s="5">
        <v>2171078</v>
      </c>
      <c r="N187" s="5">
        <v>752333</v>
      </c>
      <c r="O187" s="5">
        <v>8205883</v>
      </c>
      <c r="P187" s="5">
        <v>5247380</v>
      </c>
      <c r="Q187" s="5">
        <v>2679915</v>
      </c>
      <c r="R187" s="5">
        <v>7240573</v>
      </c>
      <c r="S187" s="5">
        <v>6276401</v>
      </c>
      <c r="T187" s="5">
        <v>6238628</v>
      </c>
      <c r="U187" s="5">
        <v>6850390</v>
      </c>
      <c r="V187" s="5">
        <v>14247438</v>
      </c>
      <c r="W187" s="5">
        <v>913750630000</v>
      </c>
      <c r="X187" s="5">
        <v>47779551000</v>
      </c>
    </row>
    <row r="188" spans="2:24" ht="15.5" x14ac:dyDescent="0.35">
      <c r="C188" t="s">
        <v>242</v>
      </c>
      <c r="D188" s="5">
        <v>-73260757</v>
      </c>
      <c r="E188" s="5">
        <v>105391743</v>
      </c>
      <c r="F188" s="5">
        <v>12382109</v>
      </c>
      <c r="G188" s="5">
        <v>1517643</v>
      </c>
      <c r="I188" s="5">
        <v>40435499</v>
      </c>
      <c r="J188" s="5">
        <v>11803906</v>
      </c>
      <c r="K188" s="5">
        <v>4563747</v>
      </c>
      <c r="L188" s="5">
        <v>10169549</v>
      </c>
      <c r="M188" s="5">
        <v>60370551</v>
      </c>
      <c r="N188" s="5">
        <v>2171078</v>
      </c>
      <c r="O188" s="5">
        <v>752333</v>
      </c>
      <c r="P188" s="5">
        <v>8205883</v>
      </c>
      <c r="Q188" s="5">
        <v>5247380</v>
      </c>
      <c r="R188" s="5">
        <v>2679915</v>
      </c>
      <c r="S188" s="5">
        <v>7240573</v>
      </c>
      <c r="T188" s="5">
        <v>6276401</v>
      </c>
      <c r="U188" s="5">
        <v>6238628</v>
      </c>
      <c r="V188" s="5">
        <v>6850390</v>
      </c>
      <c r="W188" s="5">
        <v>129195775000</v>
      </c>
      <c r="X188" s="5">
        <v>913750630000</v>
      </c>
    </row>
    <row r="190" spans="2:24" ht="15.5" x14ac:dyDescent="0.35">
      <c r="B190" t="s">
        <v>243</v>
      </c>
      <c r="C190" t="s">
        <v>12</v>
      </c>
      <c r="D190" s="5">
        <v>141780000000</v>
      </c>
      <c r="E190" s="5">
        <v>141780000000</v>
      </c>
      <c r="F190" s="5">
        <v>141780000000</v>
      </c>
      <c r="G190" s="5">
        <v>141780000000</v>
      </c>
      <c r="I190" s="5">
        <v>141780000000</v>
      </c>
      <c r="J190" s="5">
        <v>141780000000</v>
      </c>
      <c r="K190" s="5">
        <v>141780000000</v>
      </c>
      <c r="L190" s="5">
        <v>141780000000</v>
      </c>
      <c r="M190" s="6">
        <v>129110000000.00002</v>
      </c>
      <c r="N190" s="5">
        <v>71010000000</v>
      </c>
      <c r="O190" s="5">
        <v>62320000000</v>
      </c>
      <c r="P190" s="5">
        <v>62320000000</v>
      </c>
      <c r="Q190" s="5">
        <v>62320000000</v>
      </c>
      <c r="R190" s="5">
        <v>25570000000</v>
      </c>
      <c r="S190" s="5">
        <v>25570000000</v>
      </c>
      <c r="T190" s="5">
        <v>25570000000</v>
      </c>
      <c r="U190" s="5">
        <v>25570000000</v>
      </c>
      <c r="V190" s="5">
        <v>25570000000</v>
      </c>
      <c r="W190" s="5">
        <v>25570000000</v>
      </c>
      <c r="X190" s="5">
        <v>18170000000</v>
      </c>
    </row>
    <row r="191" spans="2:24" ht="15.5" x14ac:dyDescent="0.35">
      <c r="C191" t="s">
        <v>244</v>
      </c>
      <c r="D191" s="6">
        <v>-0.56999999999999995</v>
      </c>
      <c r="E191" s="6">
        <v>2.09</v>
      </c>
      <c r="F191" s="6">
        <v>1.42</v>
      </c>
      <c r="G191" s="6">
        <v>1.72</v>
      </c>
    </row>
    <row r="192" spans="2:24" ht="15.5" x14ac:dyDescent="0.35">
      <c r="C192" t="s">
        <v>245</v>
      </c>
      <c r="D192" s="6">
        <v>-831.58</v>
      </c>
      <c r="E192" s="6">
        <v>349.28</v>
      </c>
      <c r="F192" s="6">
        <v>774.65</v>
      </c>
      <c r="G192" s="6">
        <v>488.37</v>
      </c>
    </row>
    <row r="193" spans="3:7" ht="15.5" x14ac:dyDescent="0.35">
      <c r="C193" t="s">
        <v>73</v>
      </c>
      <c r="D193" s="6">
        <v>145.54</v>
      </c>
      <c r="E193" s="6">
        <v>88.37</v>
      </c>
      <c r="F193" s="6">
        <v>142.26</v>
      </c>
      <c r="G193" s="6">
        <v>115.97</v>
      </c>
    </row>
    <row r="194" spans="3:7" ht="15.5" x14ac:dyDescent="0.35">
      <c r="C194" t="s">
        <v>246</v>
      </c>
      <c r="D194" s="5">
        <v>138590000000</v>
      </c>
      <c r="E194" s="6">
        <v>519799999999.99994</v>
      </c>
      <c r="F194" s="5">
        <v>428350000000</v>
      </c>
      <c r="G194" s="5">
        <v>353920000000</v>
      </c>
    </row>
    <row r="195" spans="3:7" ht="15.5" x14ac:dyDescent="0.35">
      <c r="C195" t="s">
        <v>247</v>
      </c>
      <c r="D195" s="6">
        <v>-3.2000000000000002E-3</v>
      </c>
      <c r="E195" s="6">
        <v>1.24E-2</v>
      </c>
      <c r="F195" s="6">
        <v>9.1999999999999998E-3</v>
      </c>
      <c r="G195" s="6">
        <v>1.2E-2</v>
      </c>
    </row>
    <row r="196" spans="3:7" ht="15.5" x14ac:dyDescent="0.35">
      <c r="C196" t="s">
        <v>248</v>
      </c>
      <c r="D196" s="6">
        <v>-3.5999999999999999E-3</v>
      </c>
      <c r="E196" s="6">
        <v>1.37E-2</v>
      </c>
      <c r="F196" s="6">
        <v>9.5999999999999992E-3</v>
      </c>
      <c r="G196" s="6">
        <v>1.18E-2</v>
      </c>
    </row>
    <row r="197" spans="3:7" ht="15.5" x14ac:dyDescent="0.35">
      <c r="C197" t="s">
        <v>249</v>
      </c>
      <c r="D197" s="6">
        <v>2.5999999999999999E-3</v>
      </c>
      <c r="E197" s="6">
        <v>2.2599999999999999E-2</v>
      </c>
      <c r="F197" s="6">
        <v>2.06E-2</v>
      </c>
      <c r="G197" s="6">
        <v>1.8700000000000001E-2</v>
      </c>
    </row>
    <row r="198" spans="3:7" ht="15.5" x14ac:dyDescent="0.35">
      <c r="C198" t="s">
        <v>250</v>
      </c>
      <c r="D198" s="6">
        <v>0.45</v>
      </c>
      <c r="E198" s="6">
        <v>4.84</v>
      </c>
      <c r="F198" s="6">
        <v>2.71</v>
      </c>
      <c r="G198" s="6">
        <v>10.74</v>
      </c>
    </row>
    <row r="199" spans="3:7" ht="15.5" x14ac:dyDescent="0.35">
      <c r="C199" t="s">
        <v>251</v>
      </c>
      <c r="D199" s="5">
        <v>18769000000000</v>
      </c>
      <c r="E199" s="5">
        <v>18063000000000</v>
      </c>
      <c r="F199" s="5">
        <v>17465000000000</v>
      </c>
      <c r="G199" s="5">
        <v>17227000000000</v>
      </c>
    </row>
    <row r="200" spans="3:7" ht="15.5" x14ac:dyDescent="0.35">
      <c r="C200" t="s">
        <v>252</v>
      </c>
      <c r="D200" s="6">
        <v>2.98</v>
      </c>
      <c r="E200" s="6">
        <v>4.8</v>
      </c>
      <c r="F200" s="6">
        <v>7.46</v>
      </c>
      <c r="G200" s="6">
        <v>5.76</v>
      </c>
    </row>
    <row r="201" spans="3:7" ht="15.5" x14ac:dyDescent="0.35">
      <c r="C201" t="s">
        <v>253</v>
      </c>
      <c r="D201" s="6">
        <v>158.9</v>
      </c>
      <c r="E201" s="6">
        <v>152.09</v>
      </c>
      <c r="F201" s="6">
        <v>147.52000000000001</v>
      </c>
      <c r="G201" s="6">
        <v>145.85</v>
      </c>
    </row>
    <row r="202" spans="3:7" ht="15.5" x14ac:dyDescent="0.35">
      <c r="C202" t="s">
        <v>254</v>
      </c>
      <c r="D202" s="6">
        <v>3.1</v>
      </c>
      <c r="E202" s="6">
        <v>4.99</v>
      </c>
      <c r="F202" s="6">
        <v>7.76</v>
      </c>
      <c r="G202" s="6">
        <v>5.99</v>
      </c>
    </row>
    <row r="203" spans="3:7" ht="15.5" x14ac:dyDescent="0.35">
      <c r="C203" t="s">
        <v>255</v>
      </c>
      <c r="D203" s="6">
        <v>152.79</v>
      </c>
      <c r="E203" s="6">
        <v>146.29</v>
      </c>
      <c r="F203" s="6">
        <v>141.81</v>
      </c>
      <c r="G203" s="6">
        <v>140.15</v>
      </c>
    </row>
    <row r="204" spans="3:7" ht="15.5" x14ac:dyDescent="0.35">
      <c r="C204" t="s">
        <v>256</v>
      </c>
      <c r="D204" s="5">
        <v>249000000000</v>
      </c>
      <c r="E204" s="5">
        <v>320000000000</v>
      </c>
      <c r="F204" s="5">
        <v>238000000000</v>
      </c>
      <c r="G204" s="5">
        <v>2001000000000</v>
      </c>
    </row>
    <row r="205" spans="3:7" ht="15.5" x14ac:dyDescent="0.35">
      <c r="C205" t="s">
        <v>257</v>
      </c>
      <c r="D205" s="5">
        <v>4769000000000</v>
      </c>
      <c r="E205" s="5">
        <v>3905000000000</v>
      </c>
      <c r="F205" s="5">
        <v>2818000000000</v>
      </c>
      <c r="G205" s="5">
        <v>50000000000</v>
      </c>
    </row>
    <row r="206" spans="3:7" ht="15.5" x14ac:dyDescent="0.35">
      <c r="C206" t="s">
        <v>258</v>
      </c>
      <c r="D206" s="5">
        <v>22529000000000</v>
      </c>
      <c r="E206" s="5">
        <v>21564000000000</v>
      </c>
      <c r="F206" s="5">
        <v>20916000000000</v>
      </c>
      <c r="G206" s="5">
        <v>20680000000000</v>
      </c>
    </row>
    <row r="207" spans="3:7" ht="15.5" x14ac:dyDescent="0.35">
      <c r="C207" t="s">
        <v>24</v>
      </c>
      <c r="D207" s="5">
        <v>5018000000000</v>
      </c>
      <c r="E207" s="5">
        <v>4225000000000</v>
      </c>
      <c r="F207" s="5">
        <v>3056000000000</v>
      </c>
      <c r="G207" s="5">
        <v>2051000000000</v>
      </c>
    </row>
    <row r="208" spans="3:7" ht="15.5" x14ac:dyDescent="0.35">
      <c r="C208" t="s">
        <v>21</v>
      </c>
      <c r="D208" s="5">
        <v>4443000000000</v>
      </c>
      <c r="E208" s="5">
        <v>2434000000000</v>
      </c>
      <c r="F208" s="5">
        <v>2380000000000</v>
      </c>
      <c r="G208" s="5">
        <v>1583000000000</v>
      </c>
    </row>
    <row r="209" spans="3:24" ht="15.5" x14ac:dyDescent="0.35">
      <c r="C209" t="s">
        <v>259</v>
      </c>
      <c r="D209" s="5">
        <v>3361000000000</v>
      </c>
      <c r="E209" s="5">
        <v>3511000000000</v>
      </c>
      <c r="F209" s="5">
        <v>2987000000000</v>
      </c>
      <c r="G209" s="5">
        <v>714000000000</v>
      </c>
    </row>
    <row r="210" spans="3:24" ht="15.5" x14ac:dyDescent="0.35">
      <c r="C210" t="s">
        <v>260</v>
      </c>
      <c r="D210" s="5">
        <v>-922000000000</v>
      </c>
      <c r="E210" s="5">
        <v>447000000000</v>
      </c>
      <c r="F210" s="5">
        <v>246000000000</v>
      </c>
      <c r="G210" s="5">
        <v>509000000000</v>
      </c>
    </row>
    <row r="211" spans="3:24" ht="15.5" x14ac:dyDescent="0.35">
      <c r="C211" t="s">
        <v>261</v>
      </c>
      <c r="D211" s="5">
        <v>-692000000000</v>
      </c>
      <c r="E211" s="5">
        <v>-470000000000</v>
      </c>
      <c r="F211" s="5">
        <v>-1062000000000</v>
      </c>
      <c r="G211" s="5">
        <v>-300000000000</v>
      </c>
    </row>
    <row r="212" spans="3:24" ht="15.5" x14ac:dyDescent="0.35">
      <c r="C212" t="s">
        <v>13</v>
      </c>
      <c r="D212" s="5">
        <v>-1614000000000</v>
      </c>
      <c r="E212" s="5">
        <v>-23000000000</v>
      </c>
      <c r="F212" s="5">
        <v>-816000000000</v>
      </c>
      <c r="G212" s="5">
        <v>208000000000</v>
      </c>
    </row>
    <row r="213" spans="3:24" ht="15.5" x14ac:dyDescent="0.35">
      <c r="C213" t="s">
        <v>16</v>
      </c>
      <c r="D213" s="6">
        <v>-11.38</v>
      </c>
      <c r="E213" s="6">
        <v>-0.16</v>
      </c>
      <c r="F213" s="6">
        <v>-5.76</v>
      </c>
      <c r="G213" s="6">
        <v>1.47</v>
      </c>
    </row>
    <row r="214" spans="3:24" ht="15.5" x14ac:dyDescent="0.35">
      <c r="C214" t="s">
        <v>58</v>
      </c>
      <c r="I214" s="6">
        <v>5.81</v>
      </c>
      <c r="J214" s="6">
        <v>2.73</v>
      </c>
      <c r="K214" s="6">
        <v>1.5</v>
      </c>
      <c r="L214" s="6">
        <v>1.43</v>
      </c>
      <c r="M214" s="6">
        <v>7.66</v>
      </c>
      <c r="N214" s="6">
        <v>0.81</v>
      </c>
      <c r="O214" s="6">
        <v>0.28999999999999998</v>
      </c>
      <c r="P214" s="6">
        <v>-23.67</v>
      </c>
      <c r="Q214" s="6">
        <v>-50.04</v>
      </c>
      <c r="R214" s="6">
        <v>-164.17</v>
      </c>
      <c r="S214" s="6">
        <v>-22.55</v>
      </c>
      <c r="T214" s="6">
        <v>-43.45</v>
      </c>
      <c r="U214" s="6">
        <v>-57.8</v>
      </c>
      <c r="V214" s="6">
        <v>-11.24</v>
      </c>
      <c r="W214" s="5">
        <v>26</v>
      </c>
      <c r="X214" s="6">
        <v>61.82</v>
      </c>
    </row>
    <row r="215" spans="3:24" ht="15.5" x14ac:dyDescent="0.35">
      <c r="C215" t="s">
        <v>72</v>
      </c>
      <c r="I215" s="6">
        <v>189.33</v>
      </c>
      <c r="J215" s="6">
        <v>126.74</v>
      </c>
      <c r="K215" s="6">
        <v>113.33</v>
      </c>
      <c r="L215" s="6">
        <v>111.19</v>
      </c>
      <c r="M215" s="6">
        <v>15.14</v>
      </c>
      <c r="N215" s="6">
        <v>98.77</v>
      </c>
      <c r="O215" s="6">
        <v>172.41</v>
      </c>
      <c r="P215" s="6">
        <v>-2.0299999999999998</v>
      </c>
      <c r="Q215" s="6">
        <v>-1.26</v>
      </c>
      <c r="R215" s="6">
        <v>-0.39</v>
      </c>
      <c r="S215" s="6">
        <v>-2.13</v>
      </c>
      <c r="T215" s="5">
        <v>-7</v>
      </c>
      <c r="U215" s="6">
        <v>-3.29</v>
      </c>
      <c r="V215" s="6">
        <v>-21.44</v>
      </c>
      <c r="W215" s="6">
        <v>19.62</v>
      </c>
      <c r="X215" s="6">
        <v>10.42</v>
      </c>
    </row>
    <row r="216" spans="3:24" ht="15.5" x14ac:dyDescent="0.35">
      <c r="C216" t="s">
        <v>75</v>
      </c>
      <c r="I216" s="6">
        <v>37.96</v>
      </c>
      <c r="J216" s="6">
        <v>19.07</v>
      </c>
      <c r="K216" s="6">
        <v>33.880000000000003</v>
      </c>
      <c r="L216" s="6">
        <v>130.13999999999999</v>
      </c>
      <c r="M216" s="6">
        <v>98.93</v>
      </c>
      <c r="N216" s="6">
        <v>46.71</v>
      </c>
      <c r="O216" s="6">
        <v>49.38</v>
      </c>
      <c r="P216" s="6">
        <v>177.61</v>
      </c>
      <c r="Q216" s="6">
        <v>58.67</v>
      </c>
      <c r="R216" s="6">
        <v>56.61</v>
      </c>
      <c r="S216" s="6">
        <v>7.33</v>
      </c>
      <c r="T216" s="6">
        <v>38.69</v>
      </c>
      <c r="U216" s="6">
        <v>20.29</v>
      </c>
      <c r="V216" s="6">
        <v>28.69</v>
      </c>
      <c r="W216" s="6">
        <v>71.28</v>
      </c>
      <c r="X216" s="6">
        <v>78.790000000000006</v>
      </c>
    </row>
    <row r="217" spans="3:24" ht="15.5" x14ac:dyDescent="0.35">
      <c r="C217" t="s">
        <v>262</v>
      </c>
      <c r="I217" s="5">
        <v>1684780000000</v>
      </c>
      <c r="J217" s="5">
        <v>810420000000</v>
      </c>
      <c r="K217" s="5">
        <v>323570000000</v>
      </c>
      <c r="L217" s="5">
        <v>38340000000</v>
      </c>
      <c r="M217" s="5">
        <v>25800000000</v>
      </c>
      <c r="N217" s="5">
        <v>10150000000</v>
      </c>
      <c r="O217" s="5">
        <v>-1310000000</v>
      </c>
      <c r="P217" s="5">
        <v>-60120000000</v>
      </c>
    </row>
    <row r="218" spans="3:24" ht="15.5" x14ac:dyDescent="0.35">
      <c r="C218" t="s">
        <v>263</v>
      </c>
      <c r="I218" s="6">
        <v>3.7599999999999995E-2</v>
      </c>
      <c r="J218" s="6">
        <v>2.07E-2</v>
      </c>
      <c r="K218" s="6">
        <v>1.24E-2</v>
      </c>
      <c r="L218" s="6">
        <v>1.21E-2</v>
      </c>
      <c r="M218" s="6">
        <v>7.0699999999999999E-2</v>
      </c>
      <c r="N218" s="6">
        <v>6.8999999999999999E-3</v>
      </c>
      <c r="O218" s="6">
        <v>1.8E-3</v>
      </c>
      <c r="P218" s="6">
        <v>-0.1474</v>
      </c>
      <c r="Q218" s="6">
        <v>-0.2656</v>
      </c>
      <c r="R218" s="6">
        <v>-0.29049999999999998</v>
      </c>
      <c r="S218" s="6">
        <v>-2.1000000000000001E-2</v>
      </c>
      <c r="T218" s="6">
        <v>-4.7899999999999998E-2</v>
      </c>
      <c r="U218" s="6">
        <v>-6.4199999999999993E-2</v>
      </c>
      <c r="V218" s="6">
        <v>-1.4999999999999999E-2</v>
      </c>
      <c r="W218" s="6">
        <v>3.8199999999999998E-2</v>
      </c>
      <c r="X218" s="6">
        <v>5.5899999999999998E-2</v>
      </c>
    </row>
    <row r="219" spans="3:24" ht="15.5" x14ac:dyDescent="0.35">
      <c r="C219" t="s">
        <v>264</v>
      </c>
      <c r="I219" s="6">
        <v>3.9399999999999998E-2</v>
      </c>
      <c r="J219" s="6">
        <v>1.9900000000000001E-2</v>
      </c>
      <c r="K219" s="6">
        <v>1.1699999999999999E-2</v>
      </c>
      <c r="L219" s="6">
        <v>1.1200000000000002E-2</v>
      </c>
      <c r="M219" s="6">
        <v>6.3700000000000007E-2</v>
      </c>
      <c r="N219" s="6">
        <v>5.5000000000000005E-3</v>
      </c>
      <c r="O219" s="6">
        <v>1.7000000000000001E-3</v>
      </c>
      <c r="P219" s="6">
        <v>-0.1308</v>
      </c>
      <c r="Q219" s="6">
        <v>-0.2792</v>
      </c>
      <c r="R219" s="6">
        <v>-0.3538</v>
      </c>
      <c r="S219" s="6">
        <v>-3.49E-2</v>
      </c>
      <c r="T219" s="6">
        <v>-7.1800000000000003E-2</v>
      </c>
      <c r="U219" s="6">
        <v>-9.0700000000000003E-2</v>
      </c>
      <c r="V219" s="6">
        <v>-2.0400000000000001E-2</v>
      </c>
      <c r="W219" s="6">
        <v>4.8399999999999999E-2</v>
      </c>
      <c r="X219" s="6">
        <v>6.7199999999999996E-2</v>
      </c>
    </row>
    <row r="220" spans="3:24" ht="15.5" x14ac:dyDescent="0.35">
      <c r="C220" t="s">
        <v>265</v>
      </c>
      <c r="I220" s="6">
        <v>8.3599999999999994E-2</v>
      </c>
      <c r="J220" s="6">
        <v>4.2300000000000004E-2</v>
      </c>
      <c r="K220" s="6">
        <v>1.6500000000000001E-2</v>
      </c>
      <c r="L220" s="6">
        <v>1.1000000000000001E-3</v>
      </c>
      <c r="M220" s="6">
        <v>1.1999999999999999E-3</v>
      </c>
      <c r="N220" s="6">
        <v>-2.0000000000000001E-4</v>
      </c>
      <c r="O220" s="6">
        <v>-1.1999999999999999E-3</v>
      </c>
      <c r="P220" s="6">
        <v>-7.6E-3</v>
      </c>
      <c r="Q220" s="6">
        <v>-6.6E-3</v>
      </c>
      <c r="R220" s="6">
        <v>-3.0000000000000001E-3</v>
      </c>
      <c r="S220" s="6">
        <v>-1.1999999999999999E-3</v>
      </c>
      <c r="T220" s="6">
        <v>6.9999999999999993E-3</v>
      </c>
      <c r="U220" s="6">
        <v>5.8999999999999999E-3</v>
      </c>
      <c r="V220" s="6">
        <v>5.1999999999999998E-3</v>
      </c>
      <c r="W220" s="6">
        <v>1.4000000000000002E-3</v>
      </c>
      <c r="X220" s="6">
        <v>6.1999999999999998E-3</v>
      </c>
    </row>
    <row r="221" spans="3:24" ht="15.5" x14ac:dyDescent="0.35">
      <c r="C221" t="s">
        <v>266</v>
      </c>
      <c r="I221" s="6">
        <v>5.14</v>
      </c>
      <c r="J221" s="6">
        <v>4.67</v>
      </c>
      <c r="K221" s="6">
        <v>538.55999999999995</v>
      </c>
      <c r="L221" s="6">
        <v>21.37</v>
      </c>
      <c r="M221" s="6">
        <v>29.69</v>
      </c>
      <c r="N221" s="6">
        <v>-27.14</v>
      </c>
      <c r="O221" s="6">
        <v>-35.950000000000003</v>
      </c>
      <c r="P221" s="6">
        <v>-108.21</v>
      </c>
      <c r="Q221" s="6">
        <v>-0.08</v>
      </c>
      <c r="R221" s="6">
        <v>-0.03</v>
      </c>
      <c r="S221" s="6">
        <v>-0.01</v>
      </c>
      <c r="T221" s="6">
        <v>7.0000000000000007E-2</v>
      </c>
      <c r="U221" s="6">
        <v>0.09</v>
      </c>
      <c r="V221" s="6">
        <v>0.13</v>
      </c>
      <c r="W221" s="6">
        <v>7.0000000000000007E-2</v>
      </c>
      <c r="X221" s="6">
        <v>0.1</v>
      </c>
    </row>
    <row r="222" spans="3:24" ht="15.5" x14ac:dyDescent="0.35">
      <c r="C222" t="s">
        <v>69</v>
      </c>
      <c r="I222" s="6">
        <v>7.46</v>
      </c>
      <c r="J222" s="6">
        <v>2.5299999999999998</v>
      </c>
      <c r="K222" s="6">
        <v>1.33</v>
      </c>
      <c r="L222" s="6">
        <v>1.24</v>
      </c>
      <c r="M222" s="6">
        <v>0.96</v>
      </c>
      <c r="N222" s="6">
        <v>0.54</v>
      </c>
      <c r="O222" s="6">
        <v>0.28999999999999998</v>
      </c>
      <c r="P222" s="6">
        <v>0.27</v>
      </c>
      <c r="Q222" s="6">
        <v>0.35</v>
      </c>
      <c r="R222" s="6">
        <v>0.14000000000000001</v>
      </c>
      <c r="S222" s="6">
        <v>7.0000000000000007E-2</v>
      </c>
      <c r="T222" s="6">
        <v>0.5</v>
      </c>
      <c r="U222" s="6">
        <v>0.3</v>
      </c>
      <c r="V222" s="6">
        <v>0.44</v>
      </c>
      <c r="W222" s="6">
        <v>0.95</v>
      </c>
      <c r="X222" s="6">
        <v>0.7</v>
      </c>
    </row>
    <row r="223" spans="3:24" ht="15.5" x14ac:dyDescent="0.35">
      <c r="C223" t="s">
        <v>66</v>
      </c>
      <c r="I223" s="6">
        <v>147.52000000000001</v>
      </c>
      <c r="J223" s="6">
        <v>136.86000000000001</v>
      </c>
      <c r="K223" s="6">
        <v>128.12</v>
      </c>
      <c r="L223" s="6">
        <v>127.85</v>
      </c>
      <c r="M223" s="6">
        <v>120.23</v>
      </c>
      <c r="N223" s="6">
        <v>148.12</v>
      </c>
      <c r="O223" s="6">
        <v>174.04</v>
      </c>
      <c r="P223" s="6">
        <v>180.97</v>
      </c>
      <c r="Q223" s="6">
        <v>179.21</v>
      </c>
      <c r="R223" s="6">
        <v>464.08</v>
      </c>
      <c r="S223" s="6">
        <v>646.52</v>
      </c>
      <c r="T223" s="6">
        <v>605.04</v>
      </c>
      <c r="U223" s="6">
        <v>636.87</v>
      </c>
      <c r="V223" s="6">
        <v>552.05999999999995</v>
      </c>
      <c r="W223" s="6">
        <v>537.45000000000005</v>
      </c>
      <c r="X223" s="6">
        <v>920.27</v>
      </c>
    </row>
    <row r="224" spans="3:24" ht="15.5" x14ac:dyDescent="0.35">
      <c r="C224" t="s">
        <v>267</v>
      </c>
      <c r="I224" s="6">
        <v>7.76</v>
      </c>
      <c r="J224" s="6">
        <v>2.63</v>
      </c>
      <c r="K224" s="6">
        <v>1.38</v>
      </c>
      <c r="L224" s="6">
        <v>1.3</v>
      </c>
      <c r="M224" s="6">
        <v>1.01</v>
      </c>
      <c r="N224" s="6">
        <v>0.54</v>
      </c>
      <c r="O224" s="6">
        <v>0.28999999999999998</v>
      </c>
      <c r="P224" s="6">
        <v>0.27</v>
      </c>
      <c r="Q224" s="6">
        <v>0.35</v>
      </c>
      <c r="R224" s="6">
        <v>0.14000000000000001</v>
      </c>
      <c r="S224" s="6">
        <v>7.0000000000000007E-2</v>
      </c>
      <c r="T224" s="6">
        <v>0.5</v>
      </c>
      <c r="U224" s="6">
        <v>0.3</v>
      </c>
      <c r="V224" s="6">
        <v>0.44</v>
      </c>
      <c r="W224" s="6">
        <v>0.95</v>
      </c>
      <c r="X224" s="6">
        <v>0.7</v>
      </c>
    </row>
    <row r="225" spans="3:24" ht="15.5" x14ac:dyDescent="0.35">
      <c r="C225" t="s">
        <v>268</v>
      </c>
      <c r="I225" s="6">
        <v>141.81</v>
      </c>
      <c r="J225" s="6">
        <v>131.34</v>
      </c>
      <c r="K225" s="6">
        <v>122.85</v>
      </c>
      <c r="L225" s="6">
        <v>122.53</v>
      </c>
      <c r="M225" s="6">
        <v>114.87</v>
      </c>
      <c r="N225" s="6">
        <v>148.12</v>
      </c>
      <c r="O225" s="6">
        <v>174.04</v>
      </c>
      <c r="P225" s="6">
        <v>180.97</v>
      </c>
      <c r="Q225" s="6">
        <v>179.21</v>
      </c>
      <c r="R225" s="6">
        <v>464.08</v>
      </c>
      <c r="S225" s="6">
        <v>646.52</v>
      </c>
      <c r="T225" s="6">
        <v>605.04</v>
      </c>
      <c r="U225" s="6">
        <v>636.87</v>
      </c>
      <c r="V225" s="6">
        <v>552.05999999999995</v>
      </c>
      <c r="W225" s="6">
        <v>537.45000000000005</v>
      </c>
      <c r="X225" s="6">
        <v>920.27</v>
      </c>
    </row>
    <row r="226" spans="3:24" ht="15.5" x14ac:dyDescent="0.35">
      <c r="C226" t="s">
        <v>269</v>
      </c>
      <c r="I226" s="5">
        <v>238000000000</v>
      </c>
      <c r="J226" s="5">
        <v>1353000000000</v>
      </c>
      <c r="K226" s="5">
        <v>326000000000</v>
      </c>
      <c r="L226" s="5">
        <v>143000000000</v>
      </c>
      <c r="M226" s="5">
        <v>480000000000</v>
      </c>
      <c r="O226" s="5">
        <v>751000000000</v>
      </c>
      <c r="P226" s="5">
        <v>784000000000</v>
      </c>
      <c r="Q226" s="5">
        <v>2081000000000</v>
      </c>
      <c r="R226" s="5">
        <v>2567000000000</v>
      </c>
      <c r="S226" s="5">
        <v>9014000000000</v>
      </c>
      <c r="T226" s="5">
        <v>6844000000000</v>
      </c>
      <c r="U226" s="5">
        <v>5533000000000</v>
      </c>
      <c r="V226" s="5">
        <v>3949000000000</v>
      </c>
      <c r="W226" s="5">
        <v>95000000000</v>
      </c>
      <c r="X226" s="5">
        <v>111000000000</v>
      </c>
    </row>
    <row r="227" spans="3:24" ht="15.5" x14ac:dyDescent="0.35">
      <c r="C227" t="s">
        <v>270</v>
      </c>
      <c r="I227" s="5">
        <v>2818000000000</v>
      </c>
      <c r="J227" s="5">
        <v>126000000000</v>
      </c>
      <c r="K227" s="5">
        <v>715000000000</v>
      </c>
      <c r="L227" s="5">
        <v>851000000000</v>
      </c>
      <c r="M227" s="5">
        <v>177000000000</v>
      </c>
      <c r="N227" s="5">
        <v>422000000000</v>
      </c>
      <c r="O227" s="5">
        <v>1048000000000</v>
      </c>
      <c r="P227" s="5">
        <v>1547000000000</v>
      </c>
      <c r="Q227" s="5">
        <v>1449000000000</v>
      </c>
      <c r="R227" s="5">
        <v>2226000000000</v>
      </c>
      <c r="S227" s="5">
        <v>1043000000000</v>
      </c>
      <c r="T227" s="5">
        <v>911000000000</v>
      </c>
      <c r="U227" s="5">
        <v>836000000000</v>
      </c>
      <c r="V227" s="5">
        <v>661000000000</v>
      </c>
      <c r="W227" s="5">
        <v>3014000000000</v>
      </c>
      <c r="X227" s="5">
        <v>2648000000000</v>
      </c>
    </row>
    <row r="228" spans="3:24" ht="15.5" x14ac:dyDescent="0.35">
      <c r="C228" t="s">
        <v>26</v>
      </c>
      <c r="I228" s="5">
        <v>3056000000000</v>
      </c>
      <c r="J228" s="5">
        <v>1478000000000</v>
      </c>
      <c r="K228" s="5">
        <v>1041000000000</v>
      </c>
      <c r="L228" s="5">
        <v>995000000000</v>
      </c>
      <c r="M228" s="5">
        <v>657000000000</v>
      </c>
      <c r="N228" s="5">
        <v>422000000000</v>
      </c>
      <c r="O228" s="5">
        <v>1799000000000</v>
      </c>
      <c r="P228" s="5">
        <v>2331000000000</v>
      </c>
      <c r="Q228" s="5">
        <v>3530000000000</v>
      </c>
      <c r="R228" s="5">
        <v>4793000000000</v>
      </c>
      <c r="S228" s="5">
        <v>10057000000000</v>
      </c>
      <c r="T228" s="5">
        <v>7755000000000</v>
      </c>
      <c r="U228" s="5">
        <v>6369000000000</v>
      </c>
      <c r="V228" s="5">
        <v>4611000000000</v>
      </c>
      <c r="W228" s="5">
        <v>3109000000000</v>
      </c>
      <c r="X228" s="5">
        <v>2759000000000</v>
      </c>
    </row>
    <row r="229" spans="3:24" ht="15.5" x14ac:dyDescent="0.35">
      <c r="C229" t="s">
        <v>23</v>
      </c>
      <c r="I229" s="5">
        <v>2380000000000</v>
      </c>
      <c r="J229" s="5">
        <v>1288000000000</v>
      </c>
      <c r="K229" s="5">
        <v>971000000000</v>
      </c>
      <c r="L229" s="5">
        <v>836000000000</v>
      </c>
      <c r="M229" s="5">
        <v>-205000000000</v>
      </c>
      <c r="N229" s="5">
        <v>392000000000</v>
      </c>
      <c r="O229" s="5">
        <v>1788000000000</v>
      </c>
      <c r="P229" s="5">
        <v>2212000000000</v>
      </c>
      <c r="Q229" s="5">
        <v>3459000000000</v>
      </c>
      <c r="R229" s="5">
        <v>4757000000000</v>
      </c>
      <c r="S229" s="5">
        <v>9957000000000</v>
      </c>
      <c r="T229" s="5">
        <v>7677000000000</v>
      </c>
      <c r="U229" s="5">
        <v>6293000000000</v>
      </c>
      <c r="V229" s="5">
        <v>4545000000000</v>
      </c>
      <c r="W229" s="5">
        <v>2980000000000</v>
      </c>
      <c r="X229" s="5">
        <v>1845000000000</v>
      </c>
    </row>
    <row r="230" spans="3:24" ht="15.5" x14ac:dyDescent="0.35">
      <c r="C230" t="s">
        <v>271</v>
      </c>
      <c r="I230" s="5">
        <v>2987000000000</v>
      </c>
      <c r="J230" s="5">
        <v>501000000000</v>
      </c>
      <c r="K230" s="5">
        <v>949000000000</v>
      </c>
      <c r="L230" s="5">
        <v>1838000000000</v>
      </c>
      <c r="M230" s="5">
        <v>2361000000000</v>
      </c>
      <c r="N230" s="5">
        <v>-284000000000</v>
      </c>
      <c r="O230" s="5">
        <v>-1052000000000</v>
      </c>
      <c r="P230" s="5">
        <v>-296000000000</v>
      </c>
      <c r="Q230" s="5">
        <v>2809000000000</v>
      </c>
      <c r="R230" s="5">
        <v>-3562000000000</v>
      </c>
      <c r="S230" s="5">
        <v>-11157000000000</v>
      </c>
      <c r="T230" s="5">
        <v>-7712000000000</v>
      </c>
      <c r="U230" s="5">
        <v>-6045000000000</v>
      </c>
      <c r="V230" s="5">
        <v>-2607000000000</v>
      </c>
      <c r="W230" s="5">
        <v>1179000000000</v>
      </c>
      <c r="X230" s="5">
        <v>1687000000000</v>
      </c>
    </row>
    <row r="231" spans="3:24" ht="15.5" x14ac:dyDescent="0.35">
      <c r="C231" t="s">
        <v>272</v>
      </c>
      <c r="I231" s="5">
        <v>1085000000000</v>
      </c>
      <c r="J231" s="5">
        <v>362000000000</v>
      </c>
      <c r="K231" s="5">
        <v>269000000000</v>
      </c>
      <c r="L231" s="5">
        <v>63000000000</v>
      </c>
      <c r="M231" s="5">
        <v>47000000000</v>
      </c>
      <c r="N231" s="5">
        <v>52000000000</v>
      </c>
      <c r="O231" s="5">
        <v>38000000000</v>
      </c>
      <c r="P231" s="5">
        <v>-288000000000</v>
      </c>
      <c r="Q231" s="5">
        <v>-493000000000</v>
      </c>
      <c r="R231" s="5">
        <v>-174000000000</v>
      </c>
      <c r="S231" s="5">
        <v>-18000000000</v>
      </c>
      <c r="T231" s="5">
        <v>-2000000000</v>
      </c>
      <c r="U231" s="5">
        <v>-283000000000</v>
      </c>
      <c r="V231" s="5">
        <v>-554000000000</v>
      </c>
      <c r="W231" s="5">
        <v>-380000000000</v>
      </c>
      <c r="X231" s="5">
        <v>-407000000000</v>
      </c>
    </row>
    <row r="232" spans="3:24" ht="15.5" x14ac:dyDescent="0.35">
      <c r="C232" t="s">
        <v>273</v>
      </c>
      <c r="I232" s="5">
        <v>-1602000000000</v>
      </c>
      <c r="J232" s="5">
        <v>-278000000000</v>
      </c>
      <c r="K232" s="5">
        <v>-348000000000</v>
      </c>
      <c r="L232" s="5">
        <v>-1982000000000</v>
      </c>
      <c r="M232" s="5">
        <v>-3307000000000</v>
      </c>
      <c r="N232" s="5">
        <v>-32000000000</v>
      </c>
      <c r="O232" s="5">
        <v>-201000000000</v>
      </c>
      <c r="P232" s="5">
        <v>-76000000000</v>
      </c>
      <c r="Q232" s="5">
        <v>-67000000000</v>
      </c>
      <c r="R232" s="5">
        <v>-161000000000</v>
      </c>
      <c r="S232" s="5">
        <v>-59000000000</v>
      </c>
      <c r="T232" s="5">
        <v>-80000000000</v>
      </c>
      <c r="U232" s="5">
        <v>-190000000000</v>
      </c>
      <c r="V232" s="5">
        <v>-699000000000</v>
      </c>
      <c r="W232" s="5">
        <v>-611000000000</v>
      </c>
      <c r="X232" s="5">
        <v>-388000000000</v>
      </c>
    </row>
    <row r="233" spans="3:24" ht="15.5" x14ac:dyDescent="0.35">
      <c r="C233" t="s">
        <v>15</v>
      </c>
      <c r="I233" s="5">
        <v>-517000000000</v>
      </c>
      <c r="J233" s="5">
        <v>85000000000</v>
      </c>
      <c r="K233" s="5">
        <v>-78000000000</v>
      </c>
      <c r="L233" s="5">
        <v>-1920000000000</v>
      </c>
      <c r="M233" s="5">
        <v>-3259000000000</v>
      </c>
      <c r="N233" s="5">
        <v>21000000000</v>
      </c>
      <c r="O233" s="5">
        <v>-163000000000</v>
      </c>
      <c r="P233" s="5">
        <v>-364000000000</v>
      </c>
      <c r="Q233" s="5">
        <v>-561000000000</v>
      </c>
      <c r="R233" s="5">
        <v>-335000000000</v>
      </c>
      <c r="S233" s="5">
        <v>-77000000000</v>
      </c>
      <c r="T233" s="5">
        <v>-83000000000</v>
      </c>
      <c r="U233" s="5">
        <v>-473000000000</v>
      </c>
      <c r="V233" s="5">
        <v>-1253000000000</v>
      </c>
      <c r="W233" s="5">
        <v>-991000000000</v>
      </c>
      <c r="X233" s="5">
        <v>-795000000000</v>
      </c>
    </row>
    <row r="234" spans="3:24" ht="15.5" x14ac:dyDescent="0.35">
      <c r="C234" t="s">
        <v>17</v>
      </c>
      <c r="I234" s="6">
        <v>-3.65</v>
      </c>
      <c r="J234" s="6">
        <v>0.6</v>
      </c>
      <c r="K234" s="6">
        <v>-0.55000000000000004</v>
      </c>
      <c r="L234" s="6">
        <v>-13.54</v>
      </c>
      <c r="M234" s="6">
        <v>-25.25</v>
      </c>
      <c r="N234" s="6">
        <v>0.28999999999999998</v>
      </c>
      <c r="O234" s="6">
        <v>-2.61</v>
      </c>
      <c r="P234" s="6">
        <v>-5.83</v>
      </c>
      <c r="Q234" s="6">
        <v>-8.99</v>
      </c>
      <c r="R234" s="6">
        <v>-13.09</v>
      </c>
      <c r="S234" s="6">
        <v>-3.03</v>
      </c>
      <c r="T234" s="6">
        <v>-3.23</v>
      </c>
      <c r="U234" s="6">
        <v>-18.489999999999998</v>
      </c>
      <c r="V234" s="6">
        <v>-49.02</v>
      </c>
      <c r="W234" s="6">
        <v>-38.75</v>
      </c>
      <c r="X234" s="6">
        <v>-43.73</v>
      </c>
    </row>
  </sheetData>
  <pageMargins left="0.7" right="0.7" top="0.75" bottom="0.75" header="0.3" footer="0.3"/>
  <ignoredErrors>
    <ignoredError sqref="A1:X235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2427</v>
      </c>
      <c r="D2" s="2" vm="30">
        <f ca="1">IFERROR(_xlfn.STOCKHISTORY("XIDX:" &amp; $C$1, D3, , 0, 0, 1), "Libur")</f>
        <v>600</v>
      </c>
      <c r="E2" s="2" vm="30">
        <f ca="1">IFERROR(_xlfn.STOCKHISTORY("XIDX:" &amp; $C$1, E3, , 0, 0, 1), "Libur")</f>
        <v>600</v>
      </c>
      <c r="H2" s="2" vm="30">
        <f ca="1">IFERROR(INDEX(D2:G2,COUNT(D2:G2)),"")</f>
        <v>600</v>
      </c>
      <c r="I2" s="2" vm="623">
        <f t="shared" ref="I2:Z2" ca="1" si="0">IFERROR(_xlfn.STOCKHISTORY("XIDX:" &amp; $C$1, I1, , 0, 0, 1), "Libur")</f>
        <v>705</v>
      </c>
      <c r="J2" s="2" vm="41">
        <f t="shared" ca="1" si="0"/>
        <v>700</v>
      </c>
      <c r="K2" s="2" vm="624">
        <f t="shared" ca="1" si="0"/>
        <v>980</v>
      </c>
      <c r="L2" s="2" vm="625">
        <f t="shared" ca="1" si="0"/>
        <v>1070</v>
      </c>
      <c r="M2" s="2" vm="626">
        <f t="shared" ca="1" si="0"/>
        <v>1190</v>
      </c>
      <c r="N2" s="2" vm="164">
        <f t="shared" ca="1" si="0"/>
        <v>1200</v>
      </c>
      <c r="O2" s="2" vm="451">
        <f t="shared" ca="1" si="0"/>
        <v>1030</v>
      </c>
      <c r="P2" s="2" vm="164">
        <f t="shared" ca="1" si="0"/>
        <v>1200</v>
      </c>
      <c r="Q2" s="2" vm="110">
        <f t="shared" ca="1" si="0"/>
        <v>1240</v>
      </c>
      <c r="R2" s="2" vm="309">
        <f t="shared" ca="1" si="0"/>
        <v>1100</v>
      </c>
      <c r="S2" s="2" vm="627">
        <f t="shared" ca="1" si="0"/>
        <v>726.78219999999999</v>
      </c>
      <c r="T2" s="2" vm="628">
        <f t="shared" ca="1" si="0"/>
        <v>701.89239999999995</v>
      </c>
      <c r="U2" s="2" vm="629">
        <f t="shared" ca="1" si="0"/>
        <v>452.99439999999998</v>
      </c>
      <c r="V2" s="2" vm="630">
        <f t="shared" ca="1" si="0"/>
        <v>696.9144</v>
      </c>
      <c r="W2" s="2" vm="631">
        <f t="shared" ca="1" si="0"/>
        <v>352.43959999999998</v>
      </c>
      <c r="X2" s="2" vm="632">
        <f t="shared" ca="1" si="0"/>
        <v>318.58940000000001</v>
      </c>
      <c r="Y2" s="2" vm="633">
        <f t="shared" ca="1" si="0"/>
        <v>121.4622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322688238000</v>
      </c>
      <c r="E4" s="2">
        <f>IFERROR(INDEX(E51:E500,MATCH($C$4,$C$51:$C$500,0)),"")</f>
        <v>277601508000</v>
      </c>
      <c r="H4" s="2">
        <f>IFERROR(SUM(D4:G4)*(4/MAX(1,COUNT(D4:G4))),"")</f>
        <v>1200579492000</v>
      </c>
      <c r="I4" s="2">
        <f t="shared" ref="I4:Z4" si="1">IFERROR(INDEX(I51:I500,MATCH($C$4,$C$51:$C$500,0)),"")</f>
        <v>1036093809000</v>
      </c>
      <c r="J4" s="2">
        <f t="shared" si="1"/>
        <v>1029528087000</v>
      </c>
      <c r="K4" s="2">
        <f t="shared" si="1"/>
        <v>1000204936000</v>
      </c>
      <c r="L4" s="2">
        <f t="shared" si="1"/>
        <v>1053041832000</v>
      </c>
      <c r="M4" s="2">
        <f t="shared" si="1"/>
        <v>1051423115000</v>
      </c>
      <c r="N4" s="2">
        <f t="shared" si="1"/>
        <v>1123569559000</v>
      </c>
      <c r="O4" s="2">
        <f t="shared" si="1"/>
        <v>1221535436000</v>
      </c>
      <c r="P4" s="2">
        <f t="shared" si="1"/>
        <v>1319344703000</v>
      </c>
      <c r="Q4" s="2">
        <f t="shared" si="1"/>
        <v>1310440496000</v>
      </c>
      <c r="R4" s="2">
        <f t="shared" si="1"/>
        <v>1364849405000</v>
      </c>
      <c r="S4" s="2">
        <f t="shared" si="1"/>
        <v>1278353442000</v>
      </c>
      <c r="T4" s="2">
        <f t="shared" si="1"/>
        <v>1258841240000</v>
      </c>
      <c r="U4" s="2">
        <f t="shared" si="1"/>
        <v>960999965000</v>
      </c>
      <c r="V4" s="2">
        <f t="shared" si="1"/>
        <v>836986463000</v>
      </c>
      <c r="W4" s="2">
        <f t="shared" si="1"/>
        <v>679335305000</v>
      </c>
      <c r="X4" s="2">
        <f t="shared" si="1"/>
        <v>568328198058</v>
      </c>
      <c r="Y4" s="2">
        <f t="shared" si="1"/>
        <v>537142366438</v>
      </c>
      <c r="Z4" s="2">
        <f t="shared" si="1"/>
        <v>479934277855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47418108000</v>
      </c>
      <c r="E5" s="2">
        <f>IFERROR(INDEX(E51:E500,MATCH($C$5,$C$51:$C$500,0)),"")</f>
        <v>9540294000</v>
      </c>
      <c r="H5" s="2">
        <f>IFERROR(SUM(D5:G5)*(4/MAX(1,COUNT(D5:G5))),"")</f>
        <v>113916804000</v>
      </c>
      <c r="I5" s="2">
        <f t="shared" ref="I5:Z5" si="2">IFERROR(INDEX(I51:I500,MATCH($C$5,$C$51:$C$500,0)),"")</f>
        <v>28462650000</v>
      </c>
      <c r="J5" s="2">
        <f t="shared" si="2"/>
        <v>356180030000</v>
      </c>
      <c r="K5" s="2">
        <f t="shared" si="2"/>
        <v>-90325087000</v>
      </c>
      <c r="L5" s="2">
        <f t="shared" si="2"/>
        <v>-130491492000</v>
      </c>
      <c r="M5" s="2">
        <f t="shared" si="2"/>
        <v>67482010000</v>
      </c>
      <c r="N5" s="2">
        <f t="shared" si="2"/>
        <v>-147988320000</v>
      </c>
      <c r="O5" s="2">
        <f t="shared" si="2"/>
        <v>-165937603000</v>
      </c>
      <c r="P5" s="2">
        <f t="shared" si="2"/>
        <v>245288047000</v>
      </c>
      <c r="Q5" s="2">
        <f t="shared" si="2"/>
        <v>-163999368000</v>
      </c>
      <c r="R5" s="2">
        <f t="shared" si="2"/>
        <v>-9962406000</v>
      </c>
      <c r="S5" s="2">
        <f t="shared" si="2"/>
        <v>416145879000</v>
      </c>
      <c r="T5" s="2">
        <f t="shared" si="2"/>
        <v>56404535000</v>
      </c>
      <c r="U5" s="2">
        <f t="shared" si="2"/>
        <v>24525694000</v>
      </c>
      <c r="V5" s="2">
        <f t="shared" si="2"/>
        <v>55718248000</v>
      </c>
      <c r="W5" s="2">
        <f t="shared" si="2"/>
        <v>43696124000</v>
      </c>
      <c r="X5" s="2">
        <f t="shared" si="2"/>
        <v>34760866434</v>
      </c>
      <c r="Y5" s="2">
        <f t="shared" si="2"/>
        <v>20260227896</v>
      </c>
      <c r="Z5" s="2">
        <f t="shared" si="2"/>
        <v>19410295985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1065958501000</v>
      </c>
      <c r="E6" s="2">
        <f>IFERROR(INDEX(E51:E500,MATCH($C$6,$C$51:$C$500,0)),"")</f>
        <v>1017285685000</v>
      </c>
      <c r="H6" s="2">
        <f>IFERROR(INDEX(D6:G6,COUNT(D6:G6)),"")</f>
        <v>1017285685000</v>
      </c>
      <c r="I6" s="2">
        <f t="shared" ref="I6:Z6" si="3">IFERROR(INDEX(I51:I500,MATCH($C$6,$C$51:$C$500,0)),"")</f>
        <v>1010904213000</v>
      </c>
      <c r="J6" s="2">
        <f t="shared" si="3"/>
        <v>986678085000</v>
      </c>
      <c r="K6" s="2">
        <f t="shared" si="3"/>
        <v>642688472000</v>
      </c>
      <c r="L6" s="2">
        <f t="shared" si="3"/>
        <v>718899470000</v>
      </c>
      <c r="M6" s="2">
        <f t="shared" si="3"/>
        <v>851035084000</v>
      </c>
      <c r="N6" s="2">
        <f t="shared" si="3"/>
        <v>766723518000</v>
      </c>
      <c r="O6" s="2">
        <f t="shared" si="3"/>
        <v>953780791000</v>
      </c>
      <c r="P6" s="2">
        <f t="shared" si="3"/>
        <v>1123271562000</v>
      </c>
      <c r="Q6" s="2">
        <f t="shared" si="3"/>
        <v>853029437000</v>
      </c>
      <c r="R6" s="2">
        <f t="shared" si="3"/>
        <v>1028353275000</v>
      </c>
      <c r="S6" s="2">
        <f t="shared" si="3"/>
        <v>827914288000</v>
      </c>
      <c r="T6" s="2">
        <f t="shared" si="3"/>
        <v>366374815000</v>
      </c>
      <c r="U6" s="2">
        <f t="shared" si="3"/>
        <v>305881179000</v>
      </c>
      <c r="V6" s="2">
        <f t="shared" si="3"/>
        <v>301829932000</v>
      </c>
      <c r="W6" s="2">
        <f t="shared" si="3"/>
        <v>254506676000</v>
      </c>
      <c r="X6" s="2">
        <f t="shared" si="3"/>
        <v>223963614557</v>
      </c>
      <c r="Y6" s="2">
        <f t="shared" si="3"/>
        <v>201253569642</v>
      </c>
      <c r="Z6" s="2">
        <f t="shared" si="3"/>
        <v>200439626771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0.98</v>
      </c>
      <c r="E7" s="3">
        <f>IFERROR(INDEX(E51:E500,MATCH($C$7,$C$51:$C$500,0))/1000000000,"")</f>
        <v>0.98</v>
      </c>
      <c r="H7" s="3">
        <f>IFERROR(INDEX(D7:G7,COUNT(D7:G7)),"")</f>
        <v>0.98</v>
      </c>
      <c r="I7" s="3">
        <f t="shared" ref="I7:Z7" si="4">IFERROR(INDEX(I51:I500,MATCH($C$7,$C$51:$C$500,0))/1000000000,"")</f>
        <v>0.98</v>
      </c>
      <c r="J7" s="3">
        <f t="shared" si="4"/>
        <v>0.98</v>
      </c>
      <c r="K7" s="3">
        <f t="shared" si="4"/>
        <v>0.98</v>
      </c>
      <c r="L7" s="3">
        <f t="shared" si="4"/>
        <v>0.98</v>
      </c>
      <c r="M7" s="3">
        <f t="shared" si="4"/>
        <v>0.98</v>
      </c>
      <c r="N7" s="3">
        <f t="shared" si="4"/>
        <v>0.98</v>
      </c>
      <c r="O7" s="3">
        <f t="shared" si="4"/>
        <v>0.98</v>
      </c>
      <c r="P7" s="3">
        <f t="shared" si="4"/>
        <v>0.98</v>
      </c>
      <c r="Q7" s="3">
        <f t="shared" si="4"/>
        <v>0.98</v>
      </c>
      <c r="R7" s="3">
        <f t="shared" si="4"/>
        <v>0.98</v>
      </c>
      <c r="S7" s="3">
        <f t="shared" si="4"/>
        <v>0.76</v>
      </c>
      <c r="T7" s="3">
        <f t="shared" si="4"/>
        <v>0.69</v>
      </c>
      <c r="U7" s="3">
        <f t="shared" si="4"/>
        <v>0.69</v>
      </c>
      <c r="V7" s="3">
        <f t="shared" si="4"/>
        <v>0.69</v>
      </c>
      <c r="W7" s="3">
        <f t="shared" si="4"/>
        <v>0.14000000000000001</v>
      </c>
      <c r="X7" s="3">
        <f t="shared" si="4"/>
        <v>0.14000000000000001</v>
      </c>
      <c r="Y7" s="3">
        <f t="shared" si="4"/>
        <v>0.14000000000000001</v>
      </c>
      <c r="Z7" s="3">
        <f t="shared" si="4"/>
        <v>0.14000000000000001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-24000000000</v>
      </c>
      <c r="E8" s="2">
        <f>IFERROR(INDEX(E51:E500,MATCH("Free cash flow (Quarter)",$C$51:$C$500,0)),"")</f>
        <v>17000000000</v>
      </c>
      <c r="H8" s="2">
        <f>IFERROR(INDEX(D8:G8,COUNT(D8:G8)),"")</f>
        <v>17000000000</v>
      </c>
      <c r="I8" s="2">
        <f t="shared" ref="I8:Z8" si="5">IFERROR(INDEX(I51:I500,MATCH($C$8,$C$51:$C$500,0)),"")</f>
        <v>-14000000000</v>
      </c>
      <c r="J8" s="2">
        <f t="shared" si="5"/>
        <v>-81000000000</v>
      </c>
      <c r="K8" s="2">
        <f t="shared" si="5"/>
        <v>102000000000</v>
      </c>
      <c r="L8" s="2">
        <f t="shared" si="5"/>
        <v>-11000000000</v>
      </c>
      <c r="M8" s="2">
        <f t="shared" si="5"/>
        <v>-26000000000</v>
      </c>
      <c r="N8" s="2">
        <f t="shared" si="5"/>
        <v>68000000000</v>
      </c>
      <c r="O8" s="2">
        <f t="shared" si="5"/>
        <v>31000000000</v>
      </c>
      <c r="P8" s="2">
        <f t="shared" si="5"/>
        <v>-56000000000</v>
      </c>
      <c r="Q8" s="2">
        <f t="shared" si="5"/>
        <v>-64000000000</v>
      </c>
      <c r="R8" s="2">
        <f t="shared" si="5"/>
        <v>-127000000000</v>
      </c>
      <c r="S8" s="2">
        <f t="shared" si="5"/>
        <v>218000000000</v>
      </c>
      <c r="T8" s="2">
        <f t="shared" si="5"/>
        <v>150000000000</v>
      </c>
      <c r="U8" s="2">
        <f t="shared" si="5"/>
        <v>32000000000</v>
      </c>
      <c r="V8" s="2">
        <f t="shared" si="5"/>
        <v>6000000000</v>
      </c>
      <c r="W8" s="2">
        <f t="shared" si="5"/>
        <v>25000000000</v>
      </c>
      <c r="X8" s="2">
        <f t="shared" si="5"/>
        <v>4000000000</v>
      </c>
      <c r="Y8" s="2">
        <f t="shared" si="5"/>
        <v>0</v>
      </c>
      <c r="Z8" s="2">
        <f t="shared" si="5"/>
        <v>-12000000000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-24.72</v>
      </c>
      <c r="E9" s="3">
        <f>IFERROR(INDEX(E51:E500,MATCH("Free cash flow per share (Quarter)",$C$51:$C$500,0)),"")</f>
        <v>17.48</v>
      </c>
      <c r="H9" s="3">
        <f>IFERROR(INDEX(D9:G9,COUNT(D9:G9)),"")</f>
        <v>17.48</v>
      </c>
      <c r="I9" s="3">
        <f t="shared" ref="I9:Z9" si="6">IFERROR(INDEX(I51:I500,MATCH($C$9,$C$51:$C$500,0)),"")</f>
        <v>-14.49</v>
      </c>
      <c r="J9" s="3">
        <f t="shared" si="6"/>
        <v>-82.55</v>
      </c>
      <c r="K9" s="3">
        <f t="shared" si="6"/>
        <v>103.85</v>
      </c>
      <c r="L9" s="3">
        <f t="shared" si="6"/>
        <v>-11.38</v>
      </c>
      <c r="M9" s="3">
        <f t="shared" si="6"/>
        <v>-27.01</v>
      </c>
      <c r="N9" s="3">
        <f t="shared" si="6"/>
        <v>69.19</v>
      </c>
      <c r="O9" s="3">
        <f t="shared" si="6"/>
        <v>31.23</v>
      </c>
      <c r="P9" s="3">
        <f t="shared" si="6"/>
        <v>-57.34</v>
      </c>
      <c r="Q9" s="3">
        <f t="shared" si="6"/>
        <v>-65.489999999999995</v>
      </c>
      <c r="R9" s="3">
        <f t="shared" si="6"/>
        <v>-129.99</v>
      </c>
      <c r="S9" s="3">
        <f t="shared" si="6"/>
        <v>286.98</v>
      </c>
      <c r="T9" s="3">
        <f t="shared" si="6"/>
        <v>217.75</v>
      </c>
      <c r="U9" s="3">
        <f t="shared" si="6"/>
        <v>46.26</v>
      </c>
      <c r="V9" s="3">
        <f t="shared" si="6"/>
        <v>9.01</v>
      </c>
      <c r="W9" s="3">
        <f t="shared" si="6"/>
        <v>178.85</v>
      </c>
      <c r="X9" s="3">
        <f t="shared" si="6"/>
        <v>29.69</v>
      </c>
      <c r="Y9" s="3">
        <f t="shared" si="6"/>
        <v>0.45</v>
      </c>
      <c r="Z9" s="3">
        <f t="shared" si="6"/>
        <v>-85.44</v>
      </c>
    </row>
    <row r="10" spans="1:26" ht="15.5" x14ac:dyDescent="0.35">
      <c r="C10" t="s">
        <v>18</v>
      </c>
      <c r="D10" s="3">
        <f ca="1">IFERROR(IF(D9=0,"",D2/D9),"")</f>
        <v>-24.271844660194176</v>
      </c>
      <c r="E10" s="3">
        <f ca="1">IFERROR(IF(E9=0,"",E2/E9),"")</f>
        <v>34.324942791762012</v>
      </c>
      <c r="I10" s="3">
        <f t="shared" ref="I10:Z10" ca="1" si="7">IFERROR(IF(I9=0,"",I2/I9),"")</f>
        <v>-48.654244306418221</v>
      </c>
      <c r="J10" s="3">
        <f t="shared" ca="1" si="7"/>
        <v>-8.4797092671108416</v>
      </c>
      <c r="K10" s="3">
        <f t="shared" ca="1" si="7"/>
        <v>9.4366875300914792</v>
      </c>
      <c r="L10" s="3">
        <f t="shared" ca="1" si="7"/>
        <v>-94.024604569420035</v>
      </c>
      <c r="M10" s="3">
        <f t="shared" ca="1" si="7"/>
        <v>-44.057756386523508</v>
      </c>
      <c r="N10" s="3">
        <f t="shared" ca="1" si="7"/>
        <v>17.343546755311461</v>
      </c>
      <c r="O10" s="3">
        <f t="shared" ca="1" si="7"/>
        <v>32.981107909061798</v>
      </c>
      <c r="P10" s="3">
        <f t="shared" ca="1" si="7"/>
        <v>-20.927799093128705</v>
      </c>
      <c r="Q10" s="3">
        <f t="shared" ca="1" si="7"/>
        <v>-18.934188425713852</v>
      </c>
      <c r="R10" s="3">
        <f t="shared" ca="1" si="7"/>
        <v>-8.4621893991845525</v>
      </c>
      <c r="S10" s="3">
        <f t="shared" ca="1" si="7"/>
        <v>2.5325186424141055</v>
      </c>
      <c r="T10" s="3">
        <f t="shared" ca="1" si="7"/>
        <v>3.2233864523536164</v>
      </c>
      <c r="U10" s="3">
        <f t="shared" ca="1" si="7"/>
        <v>9.7923562472978816</v>
      </c>
      <c r="V10" s="3">
        <f t="shared" ca="1" si="7"/>
        <v>77.348990011098778</v>
      </c>
      <c r="W10" s="3">
        <f t="shared" ca="1" si="7"/>
        <v>1.9705876432764886</v>
      </c>
      <c r="X10" s="3">
        <f t="shared" ca="1" si="7"/>
        <v>10.730528797574941</v>
      </c>
      <c r="Y10" s="3">
        <f t="shared" ca="1" si="7"/>
        <v>269.916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36601613000</v>
      </c>
      <c r="E11" s="2">
        <f>IFERROR(INDEX(E51:E500,MATCH($C$11,$C$51:$C$500,0)),"")</f>
        <v>36974610000</v>
      </c>
      <c r="H11" s="2">
        <f>IFERROR(INDEX(D11:G11,COUNT(D11:G11)),"")</f>
        <v>36974610000</v>
      </c>
      <c r="I11" s="2">
        <f t="shared" ref="I11:Z11" si="8">IFERROR(INDEX(I51:I500,MATCH($C$11,$C$51:$C$500,0)),"")</f>
        <v>47482160000</v>
      </c>
      <c r="J11" s="2">
        <f t="shared" si="8"/>
        <v>34406799000</v>
      </c>
      <c r="K11" s="2">
        <f t="shared" si="8"/>
        <v>48690714000</v>
      </c>
      <c r="L11" s="2">
        <f t="shared" si="8"/>
        <v>26150152000</v>
      </c>
      <c r="M11" s="2">
        <f t="shared" si="8"/>
        <v>28541658000</v>
      </c>
      <c r="N11" s="2">
        <f t="shared" si="8"/>
        <v>58810053000</v>
      </c>
      <c r="O11" s="2">
        <f t="shared" si="8"/>
        <v>58010856000</v>
      </c>
      <c r="P11" s="2">
        <f t="shared" si="8"/>
        <v>101956453000</v>
      </c>
      <c r="Q11" s="2">
        <f t="shared" si="8"/>
        <v>67552749000</v>
      </c>
      <c r="R11" s="2">
        <f t="shared" si="8"/>
        <v>175194943000</v>
      </c>
      <c r="S11" s="2">
        <f t="shared" si="8"/>
        <v>91619292000</v>
      </c>
      <c r="T11" s="2">
        <f t="shared" si="8"/>
        <v>107951932000</v>
      </c>
      <c r="U11" s="2">
        <f t="shared" si="8"/>
        <v>73003111000</v>
      </c>
      <c r="V11" s="2">
        <f t="shared" si="8"/>
        <v>43733397000</v>
      </c>
      <c r="W11" s="2">
        <f t="shared" si="8"/>
        <v>39517297000</v>
      </c>
      <c r="X11" s="2">
        <f t="shared" si="8"/>
        <v>41505927942</v>
      </c>
      <c r="Y11" s="2">
        <f t="shared" si="8"/>
        <v>48390657594</v>
      </c>
      <c r="Z11" s="2">
        <f t="shared" si="8"/>
        <v>44263794531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728000000000</v>
      </c>
      <c r="E12" s="2">
        <f>IFERROR(INDEX(E51:E500,MATCH("Net Debt (Quarter)",$C$51:$C$500,0)),"")</f>
        <v>836000000000</v>
      </c>
      <c r="H12" s="2">
        <f>IFERROR(INDEX(D12:G12,COUNT(D12:G12)),"")</f>
        <v>836000000000</v>
      </c>
      <c r="I12" s="2">
        <f t="shared" ref="I12:Z12" si="9">IFERROR(INDEX(I51:I500,MATCH($C$12,$C$51:$C$500,0)),"")</f>
        <v>851000000000</v>
      </c>
      <c r="J12" s="2">
        <f t="shared" si="9"/>
        <v>814000000000</v>
      </c>
      <c r="K12" s="2">
        <f t="shared" si="9"/>
        <v>710000000000</v>
      </c>
      <c r="L12" s="2">
        <f t="shared" si="9"/>
        <v>714000000000</v>
      </c>
      <c r="M12" s="2">
        <f t="shared" si="9"/>
        <v>659000000000</v>
      </c>
      <c r="N12" s="2">
        <f t="shared" si="9"/>
        <v>680000000000</v>
      </c>
      <c r="O12" s="2">
        <f t="shared" si="9"/>
        <v>793000000000</v>
      </c>
      <c r="P12" s="2">
        <f t="shared" si="9"/>
        <v>756000000000</v>
      </c>
      <c r="Q12" s="2">
        <f t="shared" si="9"/>
        <v>730000000000</v>
      </c>
      <c r="R12" s="2">
        <f t="shared" si="9"/>
        <v>539000000000</v>
      </c>
      <c r="S12" s="2">
        <f t="shared" si="9"/>
        <v>582000000000</v>
      </c>
      <c r="T12" s="2">
        <f t="shared" si="9"/>
        <v>621000000000</v>
      </c>
      <c r="U12" s="2">
        <f t="shared" si="9"/>
        <v>486000000000</v>
      </c>
      <c r="V12" s="2">
        <f t="shared" si="9"/>
        <v>258000000000</v>
      </c>
      <c r="W12" s="2">
        <f t="shared" si="9"/>
        <v>207000000000</v>
      </c>
      <c r="X12" s="2">
        <f t="shared" si="9"/>
        <v>175000000000</v>
      </c>
      <c r="Y12" s="2">
        <f t="shared" si="9"/>
        <v>134000000000</v>
      </c>
      <c r="Z12" s="2">
        <f t="shared" si="9"/>
        <v>98000000000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764000000000</v>
      </c>
      <c r="E13" s="2">
        <f>IFERROR(INDEX(E51:E500,MATCH("Total Debt (Quarter)",$C$51:$C$500,0)),"")</f>
        <v>873000000000</v>
      </c>
      <c r="H13" s="2">
        <f>IFERROR(INDEX(D13:G13,COUNT(D13:G13)),"")</f>
        <v>873000000000</v>
      </c>
      <c r="I13" s="2">
        <f t="shared" ref="I13:Z13" si="10">IFERROR(INDEX(I51:I500,MATCH($C$13,$C$51:$C$500,0)),"")</f>
        <v>899000000000</v>
      </c>
      <c r="J13" s="2">
        <f t="shared" si="10"/>
        <v>849000000000</v>
      </c>
      <c r="K13" s="2">
        <f t="shared" si="10"/>
        <v>759000000000</v>
      </c>
      <c r="L13" s="2">
        <f t="shared" si="10"/>
        <v>740000000000</v>
      </c>
      <c r="M13" s="2">
        <f t="shared" si="10"/>
        <v>687000000000</v>
      </c>
      <c r="N13" s="2">
        <f t="shared" si="10"/>
        <v>739000000000</v>
      </c>
      <c r="O13" s="2">
        <f t="shared" si="10"/>
        <v>851000000000</v>
      </c>
      <c r="P13" s="2">
        <f t="shared" si="10"/>
        <v>858000000000</v>
      </c>
      <c r="Q13" s="2">
        <f t="shared" si="10"/>
        <v>798000000000</v>
      </c>
      <c r="R13" s="2">
        <f t="shared" si="10"/>
        <v>714000000000</v>
      </c>
      <c r="S13" s="2">
        <f t="shared" si="10"/>
        <v>673000000000</v>
      </c>
      <c r="T13" s="2">
        <f t="shared" si="10"/>
        <v>729000000000</v>
      </c>
      <c r="U13" s="2">
        <f t="shared" si="10"/>
        <v>559000000000</v>
      </c>
      <c r="V13" s="2">
        <f t="shared" si="10"/>
        <v>301000000000</v>
      </c>
      <c r="W13" s="2">
        <f t="shared" si="10"/>
        <v>247000000000</v>
      </c>
      <c r="X13" s="2">
        <f t="shared" si="10"/>
        <v>217000000000</v>
      </c>
      <c r="Y13" s="2">
        <f t="shared" si="10"/>
        <v>183000000000</v>
      </c>
      <c r="Z13" s="2">
        <f t="shared" si="10"/>
        <v>142000000000</v>
      </c>
    </row>
    <row r="14" spans="1:26" ht="15.5" x14ac:dyDescent="0.35">
      <c r="C14" t="s">
        <v>27</v>
      </c>
      <c r="D14" s="2">
        <f>IFERROR(INDEX(D51:D500,MATCH($C$14,$C$51:$C$500,0)),"")</f>
        <v>-23294598000</v>
      </c>
      <c r="E14" s="2">
        <f>IFERROR(INDEX(E51:E500,MATCH($C$14,$C$51:$C$500,0)),"")</f>
        <v>-23713622000</v>
      </c>
      <c r="H14" s="2">
        <f>IFERROR(SUM(D14:G14)*(4/MAX(1,COUNT(D14:G14))),"")</f>
        <v>-94016440000</v>
      </c>
      <c r="I14" s="2">
        <f t="shared" ref="I14:Z14" si="11">IFERROR(INDEX(I51:I500,MATCH($C$14,$C$51:$C$500,0)),"")</f>
        <v>-91446088000</v>
      </c>
      <c r="J14" s="2">
        <f t="shared" si="11"/>
        <v>-80292764000</v>
      </c>
      <c r="K14" s="2">
        <f t="shared" si="11"/>
        <v>-77565486000</v>
      </c>
      <c r="L14" s="2">
        <f t="shared" si="11"/>
        <v>-85005086000</v>
      </c>
      <c r="M14" s="2">
        <f t="shared" si="11"/>
        <v>-85837237000</v>
      </c>
      <c r="N14" s="2">
        <f t="shared" si="11"/>
        <v>-95818580000</v>
      </c>
      <c r="O14" s="2">
        <f t="shared" si="11"/>
        <v>-95426650000</v>
      </c>
      <c r="P14" s="2">
        <f t="shared" si="11"/>
        <v>-88859686000</v>
      </c>
      <c r="Q14" s="2">
        <f t="shared" si="11"/>
        <v>-77812790000</v>
      </c>
      <c r="R14" s="2">
        <f t="shared" si="11"/>
        <v>-91057484000</v>
      </c>
      <c r="S14" s="2">
        <f t="shared" si="11"/>
        <v>-77407160000</v>
      </c>
      <c r="T14" s="2">
        <f t="shared" si="11"/>
        <v>-59931157000</v>
      </c>
      <c r="U14" s="2">
        <f t="shared" si="11"/>
        <v>-39514276000</v>
      </c>
      <c r="V14" s="2">
        <f t="shared" si="11"/>
        <v>-28500144000</v>
      </c>
      <c r="W14" s="2">
        <f t="shared" si="11"/>
        <v>-24964807000</v>
      </c>
      <c r="X14" s="2">
        <f t="shared" si="11"/>
        <v>-21472593101</v>
      </c>
      <c r="Y14" s="2">
        <f t="shared" si="11"/>
        <v>-27354761334</v>
      </c>
      <c r="Z14" s="2">
        <f t="shared" si="11"/>
        <v>-18656776819</v>
      </c>
    </row>
    <row r="15" spans="1:26" ht="15.5" x14ac:dyDescent="0.35">
      <c r="C15" t="s">
        <v>28</v>
      </c>
      <c r="D15" s="2">
        <f>IFERROR(INDEX(D51:D500,MATCH($C$15,$C$51:$C$500,0)),"")</f>
        <v>-2886782000</v>
      </c>
      <c r="E15" s="2">
        <f>IFERROR(INDEX(E51:E500,MATCH($C$15,$C$51:$C$500,0)),"")</f>
        <v>-786065000</v>
      </c>
      <c r="H15" s="2">
        <f>IFERROR(SUM(D15:G15)*(4/MAX(1,COUNT(D15:G15))),"")</f>
        <v>-7345694000</v>
      </c>
      <c r="I15" s="2">
        <f t="shared" ref="I15:Z15" si="12">IFERROR(INDEX(I51:I500,MATCH($C$15,$C$51:$C$500,0)),"")</f>
        <v>12953304000</v>
      </c>
      <c r="J15" s="2">
        <f t="shared" si="12"/>
        <v>46229333000</v>
      </c>
      <c r="K15" s="2">
        <f t="shared" si="12"/>
        <v>18968470000</v>
      </c>
      <c r="L15" s="2">
        <f t="shared" si="12"/>
        <v>24351176000</v>
      </c>
      <c r="M15" s="2">
        <f t="shared" si="12"/>
        <v>23449968000</v>
      </c>
      <c r="N15" s="2">
        <f t="shared" si="12"/>
        <v>20661693000</v>
      </c>
      <c r="O15" s="2">
        <f t="shared" si="12"/>
        <v>-3591311000</v>
      </c>
      <c r="P15" s="2">
        <f t="shared" si="12"/>
        <v>-2438112000</v>
      </c>
      <c r="Q15" s="2">
        <f t="shared" si="12"/>
        <v>45905958000</v>
      </c>
      <c r="R15" s="2">
        <f t="shared" si="12"/>
        <v>-7793268000</v>
      </c>
      <c r="S15" s="2">
        <f t="shared" si="12"/>
        <v>-4732183000</v>
      </c>
      <c r="T15" s="2">
        <f t="shared" si="12"/>
        <v>-17268691000</v>
      </c>
      <c r="U15" s="2">
        <f t="shared" si="12"/>
        <v>-4087294000</v>
      </c>
      <c r="V15" s="2">
        <f t="shared" si="12"/>
        <v>-25535802000</v>
      </c>
      <c r="W15" s="2">
        <f t="shared" si="12"/>
        <v>-14377319000</v>
      </c>
      <c r="X15" s="2">
        <f t="shared" si="12"/>
        <v>-9335014442</v>
      </c>
      <c r="Y15" s="2">
        <f t="shared" si="12"/>
        <v>-1135821319</v>
      </c>
      <c r="Z15" s="2">
        <f t="shared" si="12"/>
        <v>-7858289460</v>
      </c>
    </row>
    <row r="16" spans="1:26" ht="15.5" x14ac:dyDescent="0.35">
      <c r="C16" t="s">
        <v>29</v>
      </c>
      <c r="D16" s="2">
        <f>IFERROR(INDEX(D51:D500,MATCH($C$16,$C$51:$C$500,0)),"")</f>
        <v>-156733000</v>
      </c>
      <c r="E16" s="2">
        <f>IFERROR(INDEX(E51:E500,MATCH($C$16,$C$51:$C$500,0)),"")</f>
        <v>4833674000</v>
      </c>
      <c r="H16" s="2">
        <f>IFERROR(SUM(D16:G16)*(4/MAX(1,COUNT(D16:G16))),"")</f>
        <v>9353882000</v>
      </c>
      <c r="I16" s="2">
        <f t="shared" ref="I16:Z16" si="13">IFERROR(INDEX(I51:I500,MATCH($C$16,$C$51:$C$500,0)),"")</f>
        <v>1892091000</v>
      </c>
      <c r="J16" s="2">
        <f t="shared" si="13"/>
        <v>-59242595000</v>
      </c>
      <c r="K16" s="2">
        <f t="shared" si="13"/>
        <v>-100035878000</v>
      </c>
      <c r="L16" s="2">
        <f t="shared" si="13"/>
        <v>-160754857000</v>
      </c>
      <c r="M16" s="2">
        <f t="shared" si="13"/>
        <v>-216722795000</v>
      </c>
      <c r="N16" s="2">
        <f t="shared" si="13"/>
        <v>-207715034000</v>
      </c>
      <c r="O16" s="2">
        <f t="shared" si="13"/>
        <v>-159492681000</v>
      </c>
      <c r="P16" s="2">
        <f t="shared" si="13"/>
        <v>-21224294000</v>
      </c>
      <c r="Q16" s="2">
        <f t="shared" si="13"/>
        <v>-224189380000</v>
      </c>
      <c r="R16" s="2">
        <f t="shared" si="13"/>
        <v>20458245000</v>
      </c>
      <c r="S16" s="2">
        <f t="shared" si="13"/>
        <v>-2427389000</v>
      </c>
      <c r="T16" s="2">
        <f t="shared" si="13"/>
        <v>74267515000</v>
      </c>
      <c r="U16" s="2">
        <f t="shared" si="13"/>
        <v>-8132127000</v>
      </c>
      <c r="V16" s="2">
        <f t="shared" si="13"/>
        <v>80032092000</v>
      </c>
      <c r="W16" s="2">
        <f t="shared" si="13"/>
        <v>58173783000</v>
      </c>
      <c r="X16" s="2">
        <f t="shared" si="13"/>
        <v>47282151126</v>
      </c>
      <c r="Y16" s="2">
        <f t="shared" si="13"/>
        <v>23436022100</v>
      </c>
      <c r="Z16" s="2">
        <f t="shared" si="13"/>
        <v>29002900612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588000000000</v>
      </c>
      <c r="E20" s="2">
        <f ca="1">IFERROR(E21*E2,"")</f>
        <v>588000000000</v>
      </c>
      <c r="H20" s="2">
        <f t="shared" ref="H20:Z20" ca="1" si="14">IFERROR(H21*H2,"")</f>
        <v>588000000000</v>
      </c>
      <c r="I20" s="2">
        <f t="shared" ca="1" si="14"/>
        <v>690900000000</v>
      </c>
      <c r="J20" s="2">
        <f t="shared" ca="1" si="14"/>
        <v>686000000000</v>
      </c>
      <c r="K20" s="2">
        <f t="shared" ca="1" si="14"/>
        <v>960400000000</v>
      </c>
      <c r="L20" s="2">
        <f t="shared" ca="1" si="14"/>
        <v>1048600000000</v>
      </c>
      <c r="M20" s="2">
        <f t="shared" ca="1" si="14"/>
        <v>1166200000000</v>
      </c>
      <c r="N20" s="2">
        <f t="shared" ca="1" si="14"/>
        <v>1176000000000</v>
      </c>
      <c r="O20" s="2">
        <f t="shared" ca="1" si="14"/>
        <v>1009400000000</v>
      </c>
      <c r="P20" s="2">
        <f t="shared" ca="1" si="14"/>
        <v>1176000000000</v>
      </c>
      <c r="Q20" s="2">
        <f t="shared" ca="1" si="14"/>
        <v>1215200000000</v>
      </c>
      <c r="R20" s="2">
        <f t="shared" ca="1" si="14"/>
        <v>1078000000000</v>
      </c>
      <c r="S20" s="2">
        <f t="shared" ca="1" si="14"/>
        <v>552354472000</v>
      </c>
      <c r="T20" s="2">
        <f t="shared" ca="1" si="14"/>
        <v>484305755999.99994</v>
      </c>
      <c r="U20" s="2">
        <f t="shared" ca="1" si="14"/>
        <v>312566136000</v>
      </c>
      <c r="V20" s="2">
        <f t="shared" ca="1" si="14"/>
        <v>480870936000</v>
      </c>
      <c r="W20" s="2">
        <f t="shared" ca="1" si="14"/>
        <v>49341544000</v>
      </c>
      <c r="X20" s="2">
        <f t="shared" ca="1" si="14"/>
        <v>44602516000</v>
      </c>
      <c r="Y20" s="2">
        <f t="shared" ca="1" si="14"/>
        <v>17004708000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980000000</v>
      </c>
      <c r="E21" s="2">
        <f>IFERROR(INDEX(E51:E500,MATCH($C$7,$C$51:$C$500,0)),"")</f>
        <v>980000000</v>
      </c>
      <c r="H21" s="2">
        <f>IFERROR(INDEX(D21:G21,COUNT(D21:G21)),"")</f>
        <v>980000000</v>
      </c>
      <c r="I21" s="2">
        <f t="shared" ref="I21:Z21" si="15">IFERROR(INDEX(I51:I500,MATCH($C$7,$C$51:$C$500,0)),"")</f>
        <v>980000000</v>
      </c>
      <c r="J21" s="2">
        <f t="shared" si="15"/>
        <v>980000000</v>
      </c>
      <c r="K21" s="2">
        <f t="shared" si="15"/>
        <v>980000000</v>
      </c>
      <c r="L21" s="2">
        <f t="shared" si="15"/>
        <v>980000000</v>
      </c>
      <c r="M21" s="2">
        <f t="shared" si="15"/>
        <v>980000000</v>
      </c>
      <c r="N21" s="2">
        <f t="shared" si="15"/>
        <v>980000000</v>
      </c>
      <c r="O21" s="2">
        <f t="shared" si="15"/>
        <v>980000000</v>
      </c>
      <c r="P21" s="2">
        <f t="shared" si="15"/>
        <v>980000000</v>
      </c>
      <c r="Q21" s="2">
        <f t="shared" si="15"/>
        <v>980000000</v>
      </c>
      <c r="R21" s="2">
        <f t="shared" si="15"/>
        <v>980000000</v>
      </c>
      <c r="S21" s="2">
        <f t="shared" si="15"/>
        <v>760000000</v>
      </c>
      <c r="T21" s="2">
        <f t="shared" si="15"/>
        <v>690000000</v>
      </c>
      <c r="U21" s="2">
        <f t="shared" si="15"/>
        <v>690000000</v>
      </c>
      <c r="V21" s="2">
        <f t="shared" si="15"/>
        <v>690000000</v>
      </c>
      <c r="W21" s="2">
        <f t="shared" si="15"/>
        <v>140000000</v>
      </c>
      <c r="X21" s="2">
        <f t="shared" si="15"/>
        <v>140000000</v>
      </c>
      <c r="Y21" s="2">
        <f t="shared" si="15"/>
        <v>140000000</v>
      </c>
      <c r="Z21" s="2">
        <f t="shared" si="15"/>
        <v>140000000</v>
      </c>
    </row>
    <row r="23" spans="1:26" ht="15.5" x14ac:dyDescent="0.35">
      <c r="B23" t="s">
        <v>54</v>
      </c>
      <c r="C23" t="s">
        <v>55</v>
      </c>
      <c r="D23" s="3">
        <f>IFERROR(D5/D6*100,"")</f>
        <v>4.4484009420175354</v>
      </c>
      <c r="E23" s="3">
        <f>IFERROR(E5/E6*100,"")</f>
        <v>0.93781856372037709</v>
      </c>
      <c r="H23" s="3">
        <f t="shared" ref="H23:Z23" si="16">IFERROR(H5/H6*100,"")</f>
        <v>11.198113340206886</v>
      </c>
      <c r="I23" s="3">
        <f t="shared" si="16"/>
        <v>2.8155634959254048</v>
      </c>
      <c r="J23" s="3">
        <f t="shared" si="16"/>
        <v>36.098909605355232</v>
      </c>
      <c r="K23" s="3">
        <f t="shared" si="16"/>
        <v>-14.054256601011508</v>
      </c>
      <c r="L23" s="3">
        <f t="shared" si="16"/>
        <v>-18.151563249865799</v>
      </c>
      <c r="M23" s="3">
        <f t="shared" si="16"/>
        <v>7.9294040009283568</v>
      </c>
      <c r="N23" s="3">
        <f t="shared" si="16"/>
        <v>-19.301393074002458</v>
      </c>
      <c r="O23" s="3">
        <f t="shared" si="16"/>
        <v>-17.397876384784521</v>
      </c>
      <c r="P23" s="3">
        <f t="shared" si="16"/>
        <v>21.836931984929926</v>
      </c>
      <c r="Q23" s="3">
        <f t="shared" si="16"/>
        <v>-19.225522694359256</v>
      </c>
      <c r="R23" s="3">
        <f t="shared" si="16"/>
        <v>-0.96877272063921815</v>
      </c>
      <c r="S23" s="3">
        <f t="shared" si="16"/>
        <v>50.264367342335326</v>
      </c>
      <c r="T23" s="3">
        <f t="shared" si="16"/>
        <v>15.395309036184706</v>
      </c>
      <c r="U23" s="3">
        <f t="shared" si="16"/>
        <v>8.0180461184896892</v>
      </c>
      <c r="V23" s="3">
        <f t="shared" si="16"/>
        <v>18.460146623231523</v>
      </c>
      <c r="W23" s="3">
        <f t="shared" si="16"/>
        <v>17.16895001999869</v>
      </c>
      <c r="X23" s="3">
        <f t="shared" si="16"/>
        <v>15.520765059430296</v>
      </c>
      <c r="Y23" s="3">
        <f t="shared" si="16"/>
        <v>10.067015423398409</v>
      </c>
      <c r="Z23" s="3">
        <f t="shared" si="16"/>
        <v>9.6838615685390614</v>
      </c>
    </row>
    <row r="24" spans="1:26" ht="15.5" x14ac:dyDescent="0.35">
      <c r="C24" t="s">
        <v>56</v>
      </c>
      <c r="D24" s="4">
        <f>IFERROR(_xlfn.RRI(5,I23,D23),"")</f>
        <v>9.579097598950459E-2</v>
      </c>
      <c r="E24" s="4">
        <f>IFERROR(_xlfn.RRI(5,J23,E23),"")</f>
        <v>-0.51813548204322313</v>
      </c>
      <c r="H24" s="4">
        <f t="shared" ref="H24:Z24" si="17">IFERROR(_xlfn.RRI(5,M23,H23),"")</f>
        <v>7.1472089369330583E-2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-1.1430572232932645E-2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0.22186890948079774</v>
      </c>
      <c r="Q24" s="4" t="str">
        <f t="shared" si="17"/>
        <v/>
      </c>
      <c r="R24" s="4" t="str">
        <f t="shared" si="17"/>
        <v/>
      </c>
      <c r="S24" s="4">
        <f t="shared" si="17"/>
        <v>0.26493852346263713</v>
      </c>
      <c r="T24" s="4">
        <f t="shared" si="17"/>
        <v>8.8673208648778035E-2</v>
      </c>
      <c r="U24" s="4">
        <f t="shared" si="17"/>
        <v>-3.7049428003099072E-2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12.83</v>
      </c>
      <c r="J25" s="3">
        <f t="shared" si="18"/>
        <v>-21.06</v>
      </c>
      <c r="K25" s="3">
        <f t="shared" si="18"/>
        <v>-85.27</v>
      </c>
      <c r="L25" s="3">
        <f t="shared" si="18"/>
        <v>-137.38</v>
      </c>
      <c r="M25" s="3">
        <f t="shared" si="18"/>
        <v>-191.87</v>
      </c>
      <c r="N25" s="3">
        <f t="shared" si="18"/>
        <v>-169.06</v>
      </c>
      <c r="O25" s="3">
        <f t="shared" si="18"/>
        <v>-163.35</v>
      </c>
      <c r="P25" s="3">
        <f t="shared" si="18"/>
        <v>-34.35</v>
      </c>
      <c r="Q25" s="3">
        <f t="shared" si="18"/>
        <v>-176.11</v>
      </c>
      <c r="R25" s="3">
        <f t="shared" si="18"/>
        <v>12.35</v>
      </c>
      <c r="S25" s="3">
        <f t="shared" si="18"/>
        <v>-15.46</v>
      </c>
      <c r="T25" s="3">
        <f t="shared" si="18"/>
        <v>76.680000000000007</v>
      </c>
      <c r="U25" s="3">
        <f t="shared" si="18"/>
        <v>-13.52</v>
      </c>
      <c r="V25" s="3">
        <f t="shared" si="18"/>
        <v>71.84</v>
      </c>
      <c r="W25" s="3">
        <f t="shared" si="18"/>
        <v>290.06</v>
      </c>
      <c r="X25" s="3">
        <f t="shared" si="18"/>
        <v>274.98</v>
      </c>
      <c r="Y25" s="3">
        <f t="shared" si="18"/>
        <v>161.6</v>
      </c>
      <c r="Z25" s="3">
        <f t="shared" si="18"/>
        <v>153.22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-0.33615323136699915</v>
      </c>
      <c r="K26" s="4">
        <f t="shared" si="19"/>
        <v>0.19942723036508347</v>
      </c>
      <c r="L26" s="4">
        <f t="shared" si="19"/>
        <v>-4.8458138748524338E-2</v>
      </c>
      <c r="M26" s="4" t="str">
        <f t="shared" si="19"/>
        <v/>
      </c>
      <c r="N26" s="4">
        <f t="shared" si="19"/>
        <v>0.61348998851917336</v>
      </c>
      <c r="O26" s="4" t="str">
        <f t="shared" si="19"/>
        <v/>
      </c>
      <c r="P26" s="4">
        <f t="shared" si="19"/>
        <v>0.20500822134309393</v>
      </c>
      <c r="Q26" s="4" t="str">
        <f t="shared" si="19"/>
        <v/>
      </c>
      <c r="R26" s="4">
        <f t="shared" si="19"/>
        <v>-0.46809285641681986</v>
      </c>
      <c r="S26" s="4" t="str">
        <f t="shared" si="19"/>
        <v/>
      </c>
      <c r="T26" s="4">
        <f t="shared" si="19"/>
        <v>-0.13851414792595018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329.27371224489798</v>
      </c>
      <c r="E27" s="3">
        <f>IFERROR(E4/E21,"")</f>
        <v>283.26684489795917</v>
      </c>
      <c r="H27" s="3">
        <f t="shared" ref="H27:Z27" si="20">IFERROR(H4/H21,"")</f>
        <v>1225.0811142857142</v>
      </c>
      <c r="I27" s="3">
        <f t="shared" si="20"/>
        <v>1057.238580612245</v>
      </c>
      <c r="J27" s="3">
        <f t="shared" si="20"/>
        <v>1050.5388642857142</v>
      </c>
      <c r="K27" s="3">
        <f t="shared" si="20"/>
        <v>1020.6172816326531</v>
      </c>
      <c r="L27" s="3">
        <f t="shared" si="20"/>
        <v>1074.5324816326531</v>
      </c>
      <c r="M27" s="3">
        <f t="shared" si="20"/>
        <v>1072.8807295918368</v>
      </c>
      <c r="N27" s="3">
        <f t="shared" si="20"/>
        <v>1146.49955</v>
      </c>
      <c r="O27" s="3">
        <f t="shared" si="20"/>
        <v>1246.4647306122449</v>
      </c>
      <c r="P27" s="3">
        <f t="shared" si="20"/>
        <v>1346.2701051020408</v>
      </c>
      <c r="Q27" s="3">
        <f t="shared" si="20"/>
        <v>1337.1841795918367</v>
      </c>
      <c r="R27" s="3">
        <f t="shared" si="20"/>
        <v>1392.703474489796</v>
      </c>
      <c r="S27" s="3">
        <f t="shared" si="20"/>
        <v>1682.0440026315789</v>
      </c>
      <c r="T27" s="3">
        <f t="shared" si="20"/>
        <v>1824.4075942028985</v>
      </c>
      <c r="U27" s="3">
        <f t="shared" si="20"/>
        <v>1392.753572463768</v>
      </c>
      <c r="V27" s="3">
        <f t="shared" si="20"/>
        <v>1213.0238594202899</v>
      </c>
      <c r="W27" s="3">
        <f t="shared" si="20"/>
        <v>4852.3950357142858</v>
      </c>
      <c r="X27" s="3">
        <f t="shared" si="20"/>
        <v>4059.4871289857142</v>
      </c>
      <c r="Y27" s="3">
        <f t="shared" si="20"/>
        <v>3836.7311888428571</v>
      </c>
      <c r="Z27" s="3">
        <f t="shared" si="20"/>
        <v>3428.1019846785716</v>
      </c>
    </row>
    <row r="28" spans="1:26" ht="15.5" x14ac:dyDescent="0.35">
      <c r="C28" t="s">
        <v>61</v>
      </c>
      <c r="D28" s="4">
        <f>IFERROR(_xlfn.RRI(5,I27,D27),"")</f>
        <v>-0.20808820526477201</v>
      </c>
      <c r="E28" s="4">
        <f>IFERROR(_xlfn.RRI(5,J27,E27),"")</f>
        <v>-0.23059195265824428</v>
      </c>
      <c r="H28" s="4">
        <f t="shared" ref="H28:Z28" si="21">IFERROR(_xlfn.RRI(5,M27,H27),"")</f>
        <v>2.6887057031075301E-2</v>
      </c>
      <c r="I28" s="4">
        <f t="shared" si="21"/>
        <v>-1.6079922131318369E-2</v>
      </c>
      <c r="J28" s="4">
        <f t="shared" si="21"/>
        <v>-3.3623354364666458E-2</v>
      </c>
      <c r="K28" s="4">
        <f t="shared" si="21"/>
        <v>-5.3880174238238432E-2</v>
      </c>
      <c r="L28" s="4">
        <f t="shared" si="21"/>
        <v>-4.2793445757695725E-2</v>
      </c>
      <c r="M28" s="4">
        <f t="shared" si="21"/>
        <v>-5.0841902516488346E-2</v>
      </c>
      <c r="N28" s="4">
        <f t="shared" si="21"/>
        <v>-7.3794603315666563E-2</v>
      </c>
      <c r="O28" s="4">
        <f t="shared" si="21"/>
        <v>-7.3358759744606039E-2</v>
      </c>
      <c r="P28" s="4">
        <f t="shared" si="21"/>
        <v>-6.7659852353897376E-3</v>
      </c>
      <c r="Q28" s="4">
        <f t="shared" si="21"/>
        <v>1.9681117987701224E-2</v>
      </c>
      <c r="R28" s="4">
        <f t="shared" si="21"/>
        <v>-0.22092278721500436</v>
      </c>
      <c r="S28" s="4">
        <f t="shared" si="21"/>
        <v>-0.16155759157230432</v>
      </c>
      <c r="T28" s="4">
        <f t="shared" si="21"/>
        <v>-0.13814917880162791</v>
      </c>
      <c r="U28" s="4">
        <f t="shared" si="21"/>
        <v>-0.16485072292108893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-1.6092117758784428</v>
      </c>
      <c r="J29" s="4">
        <f t="shared" si="22"/>
        <v>-0.75301981939720886</v>
      </c>
      <c r="K29" s="4">
        <f t="shared" si="22"/>
        <v>-0.37931285485514632</v>
      </c>
      <c r="L29" s="4">
        <f t="shared" si="22"/>
        <v>-0.28399437118882581</v>
      </c>
      <c r="M29" s="4">
        <f t="shared" si="22"/>
        <v>0.13492251271737846</v>
      </c>
      <c r="N29" s="4">
        <f t="shared" si="22"/>
        <v>3.4955616773798645E-2</v>
      </c>
      <c r="O29" s="4">
        <f t="shared" si="22"/>
        <v>3.7554585152838427</v>
      </c>
      <c r="P29" s="4">
        <f t="shared" si="22"/>
        <v>-0.80495145079779684</v>
      </c>
      <c r="Q29" s="4">
        <f t="shared" si="22"/>
        <v>-15.259919028340082</v>
      </c>
      <c r="R29" s="4">
        <f t="shared" si="22"/>
        <v>-1.7988357050452781</v>
      </c>
      <c r="S29" s="4">
        <f t="shared" si="22"/>
        <v>-1.2016171100678144</v>
      </c>
      <c r="T29" s="4">
        <f t="shared" si="22"/>
        <v>-6.6715976331360949</v>
      </c>
      <c r="U29" s="4">
        <f t="shared" si="22"/>
        <v>-1.188195991091314</v>
      </c>
      <c r="V29" s="4">
        <f t="shared" si="22"/>
        <v>-0.75232710473695097</v>
      </c>
      <c r="W29" s="4">
        <f t="shared" si="22"/>
        <v>5.48403520256018E-2</v>
      </c>
      <c r="X29" s="4">
        <f t="shared" si="22"/>
        <v>0.70160891089108923</v>
      </c>
      <c r="Y29" s="4">
        <f t="shared" si="22"/>
        <v>5.4692598877431116E-2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0.15875558908971324</v>
      </c>
      <c r="I30" s="4">
        <f t="shared" si="23"/>
        <v>6.3774093032588812E-3</v>
      </c>
      <c r="J30" s="4">
        <f t="shared" si="23"/>
        <v>2.9317142862010342E-2</v>
      </c>
      <c r="K30" s="4">
        <f t="shared" si="23"/>
        <v>-5.017549578220367E-2</v>
      </c>
      <c r="L30" s="4">
        <f t="shared" si="23"/>
        <v>1.5395486145460715E-3</v>
      </c>
      <c r="M30" s="4">
        <f t="shared" si="23"/>
        <v>-6.4211817970764293E-2</v>
      </c>
      <c r="N30" s="4">
        <f t="shared" si="23"/>
        <v>-8.0198964444941429E-2</v>
      </c>
      <c r="O30" s="4">
        <f t="shared" si="23"/>
        <v>-7.4134732778777052E-2</v>
      </c>
      <c r="P30" s="4">
        <f t="shared" si="23"/>
        <v>6.7948197779138415E-3</v>
      </c>
      <c r="Q30" s="4">
        <f t="shared" si="23"/>
        <v>-3.9864404674008785E-2</v>
      </c>
      <c r="R30" s="4">
        <f t="shared" si="23"/>
        <v>-0.17201721696287731</v>
      </c>
      <c r="S30" s="4">
        <f t="shared" si="23"/>
        <v>-7.8032777337522341E-2</v>
      </c>
      <c r="T30" s="4">
        <f t="shared" si="23"/>
        <v>0.30992849723985166</v>
      </c>
      <c r="U30" s="4">
        <f t="shared" si="23"/>
        <v>0.14816667590476895</v>
      </c>
      <c r="V30" s="4">
        <f t="shared" si="23"/>
        <v>-0.75001543557516026</v>
      </c>
      <c r="W30" s="4">
        <f t="shared" si="23"/>
        <v>0.19532218763966966</v>
      </c>
      <c r="X30" s="4">
        <f t="shared" si="23"/>
        <v>5.8058782119171447E-2</v>
      </c>
      <c r="Y30" s="4">
        <f t="shared" si="23"/>
        <v>0.11919983885852793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977.53</v>
      </c>
      <c r="E32" s="3">
        <f>IFERROR(INDEX(E51:E500,MATCH($A$32,$C$51:$C$500,0)),"")</f>
        <v>929.46</v>
      </c>
      <c r="H32" s="3">
        <f>IFERROR(INDEX(D32:G32,COUNT(D32:G32)),"")</f>
        <v>929.46</v>
      </c>
      <c r="I32" s="3">
        <f t="shared" ref="I32:Z32" si="24">IFERROR(INDEX(I51:I500,MATCH($C$32,$C$51:$C$500,0)),"")</f>
        <v>924.95</v>
      </c>
      <c r="J32" s="3">
        <f t="shared" si="24"/>
        <v>902.5</v>
      </c>
      <c r="K32" s="3">
        <f t="shared" si="24"/>
        <v>599.6</v>
      </c>
      <c r="L32" s="3">
        <f t="shared" si="24"/>
        <v>680.12</v>
      </c>
      <c r="M32" s="3">
        <f t="shared" si="24"/>
        <v>813.39</v>
      </c>
      <c r="N32" s="3">
        <f t="shared" si="24"/>
        <v>744.47</v>
      </c>
      <c r="O32" s="3">
        <f t="shared" si="24"/>
        <v>911.67</v>
      </c>
      <c r="P32" s="3">
        <f t="shared" si="24"/>
        <v>1081.1400000000001</v>
      </c>
      <c r="Q32" s="3">
        <f t="shared" si="24"/>
        <v>830.75</v>
      </c>
      <c r="R32" s="3">
        <f t="shared" si="24"/>
        <v>1001.25</v>
      </c>
      <c r="S32" s="3">
        <f t="shared" si="24"/>
        <v>1028.0899999999999</v>
      </c>
      <c r="T32" s="3">
        <f t="shared" si="24"/>
        <v>494.28</v>
      </c>
      <c r="U32" s="3">
        <f t="shared" si="24"/>
        <v>412.54</v>
      </c>
      <c r="V32" s="3">
        <f t="shared" si="24"/>
        <v>399.99</v>
      </c>
      <c r="W32" s="3">
        <f t="shared" si="24"/>
        <v>1686.2</v>
      </c>
      <c r="X32" s="3">
        <f t="shared" si="24"/>
        <v>1459.56</v>
      </c>
      <c r="Y32" s="3">
        <f t="shared" si="24"/>
        <v>1302.3900000000001</v>
      </c>
      <c r="Z32" s="3">
        <f t="shared" si="24"/>
        <v>1302.48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0.61</v>
      </c>
      <c r="E33" s="3">
        <f>IFERROR(INDEX(E51:E500,MATCH($A$33,$C$51:$C$500,0)),"")</f>
        <v>0.71</v>
      </c>
      <c r="H33" s="3">
        <f>IFERROR(INDEX(D33:G33,COUNT(D33:G33)),"")</f>
        <v>0.71</v>
      </c>
      <c r="I33" s="3">
        <f t="shared" ref="I33:Z33" si="25">IFERROR(INDEX(I51:I500,MATCH($C$33,$C$51:$C$500,0)),"")</f>
        <v>0.76</v>
      </c>
      <c r="J33" s="3">
        <f t="shared" si="25"/>
        <v>0.78</v>
      </c>
      <c r="K33" s="3">
        <f t="shared" si="25"/>
        <v>1.63</v>
      </c>
      <c r="L33" s="3">
        <f t="shared" si="25"/>
        <v>1.57</v>
      </c>
      <c r="M33" s="3">
        <f t="shared" si="25"/>
        <v>1.48</v>
      </c>
      <c r="N33" s="3">
        <f t="shared" si="25"/>
        <v>1.61</v>
      </c>
      <c r="O33" s="3">
        <f t="shared" si="25"/>
        <v>1.1299999999999999</v>
      </c>
      <c r="P33" s="3">
        <f t="shared" si="25"/>
        <v>1.1100000000000001</v>
      </c>
      <c r="Q33" s="3">
        <f t="shared" si="25"/>
        <v>1.49</v>
      </c>
      <c r="R33" s="3">
        <f t="shared" si="25"/>
        <v>1.1000000000000001</v>
      </c>
      <c r="S33" s="3">
        <f t="shared" si="25"/>
        <v>0.91</v>
      </c>
      <c r="T33" s="3">
        <f t="shared" si="25"/>
        <v>1.83</v>
      </c>
      <c r="U33" s="3">
        <f t="shared" si="25"/>
        <v>1.42</v>
      </c>
      <c r="V33" s="3">
        <f t="shared" si="25"/>
        <v>2.25</v>
      </c>
      <c r="W33" s="3">
        <f t="shared" si="25"/>
        <v>6.74</v>
      </c>
      <c r="X33" s="3">
        <f t="shared" si="25"/>
        <v>7.04</v>
      </c>
      <c r="Y33" s="3">
        <f t="shared" si="25"/>
        <v>2.96</v>
      </c>
      <c r="Z33" s="3">
        <f t="shared" si="25"/>
        <v>1.58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-126.32</v>
      </c>
      <c r="E34" s="3">
        <f>IFERROR(INDEX(E51:E500,MATCH($A$34,$C$51:$C$500,0)),"")</f>
        <v>290.75</v>
      </c>
      <c r="H34" s="3">
        <f>IFERROR(INDEX(D34:G34,COUNT(D34:G34)),"")</f>
        <v>290.75</v>
      </c>
      <c r="I34" s="3">
        <f t="shared" ref="I34:Z34" si="26">IFERROR(INDEX(I51:I500,MATCH($C$34,$C$51:$C$500,0)),"")</f>
        <v>54.95</v>
      </c>
      <c r="J34" s="3">
        <f t="shared" si="26"/>
        <v>-33.24</v>
      </c>
      <c r="K34" s="3">
        <f t="shared" si="26"/>
        <v>-11.49</v>
      </c>
      <c r="L34" s="3">
        <f t="shared" si="26"/>
        <v>-7.79</v>
      </c>
      <c r="M34" s="3">
        <f t="shared" si="26"/>
        <v>-6.25</v>
      </c>
      <c r="N34" s="3">
        <f t="shared" si="26"/>
        <v>-7.1</v>
      </c>
      <c r="O34" s="3">
        <f t="shared" si="26"/>
        <v>-6.31</v>
      </c>
      <c r="P34" s="3">
        <f t="shared" si="26"/>
        <v>-34.93</v>
      </c>
      <c r="Q34" s="3">
        <f t="shared" si="26"/>
        <v>-7.04</v>
      </c>
      <c r="R34" s="3">
        <f t="shared" si="26"/>
        <v>89.07</v>
      </c>
      <c r="S34" s="3">
        <f t="shared" si="26"/>
        <v>-60.67</v>
      </c>
      <c r="T34" s="3">
        <f t="shared" si="26"/>
        <v>11.8</v>
      </c>
      <c r="U34" s="3">
        <f t="shared" si="26"/>
        <v>-43.2</v>
      </c>
      <c r="V34" s="3">
        <f t="shared" si="26"/>
        <v>12.51</v>
      </c>
      <c r="W34" s="3">
        <f t="shared" si="26"/>
        <v>39.17</v>
      </c>
      <c r="X34" s="3">
        <f t="shared" si="26"/>
        <v>37.36</v>
      </c>
      <c r="Y34" s="3">
        <f t="shared" si="26"/>
        <v>23.82</v>
      </c>
      <c r="Z34" s="3">
        <f t="shared" si="26"/>
        <v>13.43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1.82</v>
      </c>
      <c r="E35" s="3">
        <f>IFERROR(INDEX(E51:E500,MATCH($A$35,$C$51:$C$500,0)),"")</f>
        <v>2.33</v>
      </c>
      <c r="H35" s="3">
        <f>IFERROR(INDEX(D35:G35,COUNT(D35:G35)),"")</f>
        <v>2.33</v>
      </c>
      <c r="I35" s="3">
        <f t="shared" ref="I35:Z35" si="27">IFERROR(INDEX(I51:I500,MATCH($C$35,$C$51:$C$500,0)),"")</f>
        <v>0.67</v>
      </c>
      <c r="J35" s="3">
        <f t="shared" si="27"/>
        <v>0.67</v>
      </c>
      <c r="K35" s="3">
        <f t="shared" si="27"/>
        <v>0.96</v>
      </c>
      <c r="L35" s="3">
        <f t="shared" si="27"/>
        <v>0.99</v>
      </c>
      <c r="M35" s="3">
        <f t="shared" si="27"/>
        <v>1.1200000000000001</v>
      </c>
      <c r="N35" s="3">
        <f t="shared" si="27"/>
        <v>1.05</v>
      </c>
      <c r="O35" s="3">
        <f t="shared" si="27"/>
        <v>0.83</v>
      </c>
      <c r="P35" s="3">
        <f t="shared" si="27"/>
        <v>0.89</v>
      </c>
      <c r="Q35" s="3">
        <f t="shared" si="27"/>
        <v>0.93</v>
      </c>
      <c r="R35" s="3">
        <f t="shared" si="27"/>
        <v>0.79</v>
      </c>
      <c r="S35" s="3">
        <f t="shared" si="27"/>
        <v>0.56000000000000005</v>
      </c>
      <c r="T35" s="3">
        <f t="shared" si="27"/>
        <v>0.5</v>
      </c>
      <c r="U35" s="3">
        <f t="shared" si="27"/>
        <v>0.42</v>
      </c>
      <c r="V35" s="3">
        <f t="shared" si="27"/>
        <v>0.74</v>
      </c>
      <c r="W35" s="3">
        <f t="shared" si="27"/>
        <v>2.31</v>
      </c>
      <c r="X35" s="3">
        <f t="shared" si="27"/>
        <v>2.4900000000000002</v>
      </c>
      <c r="Y35" s="3">
        <f t="shared" si="27"/>
        <v>0.99</v>
      </c>
      <c r="Z35" s="3">
        <f t="shared" si="27"/>
        <v>0.59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322688238000</v>
      </c>
      <c r="E51" s="5">
        <v>277601508000</v>
      </c>
      <c r="F51" s="5">
        <v>245300318000</v>
      </c>
      <c r="G51" s="5">
        <v>272067170000</v>
      </c>
      <c r="I51" s="5">
        <v>1036093809000</v>
      </c>
      <c r="J51" s="5">
        <v>1029528087000</v>
      </c>
      <c r="K51" s="5">
        <v>1000204936000</v>
      </c>
      <c r="L51" s="5">
        <v>1053041832000</v>
      </c>
      <c r="M51" s="5">
        <v>1051423115000</v>
      </c>
      <c r="N51" s="5">
        <v>1123569559000</v>
      </c>
      <c r="O51" s="5">
        <v>1221535436000</v>
      </c>
      <c r="P51" s="5">
        <v>1319344703000</v>
      </c>
      <c r="Q51" s="5">
        <v>1310440496000</v>
      </c>
      <c r="R51" s="5">
        <v>1364849405000</v>
      </c>
      <c r="S51" s="5">
        <v>1278353442000</v>
      </c>
      <c r="T51" s="5">
        <v>1258841240000</v>
      </c>
      <c r="U51" s="5">
        <v>960999965000</v>
      </c>
      <c r="V51" s="5">
        <v>836986463000</v>
      </c>
      <c r="W51" s="5">
        <v>679335305000</v>
      </c>
      <c r="X51" s="5">
        <v>568328198058</v>
      </c>
      <c r="Y51" s="5">
        <v>537142366438</v>
      </c>
      <c r="Z51" s="5">
        <v>479934277855</v>
      </c>
    </row>
    <row r="52" spans="2:26" ht="15.5" x14ac:dyDescent="0.35">
      <c r="C52" t="s">
        <v>85</v>
      </c>
      <c r="D52" s="5">
        <v>-257636939000</v>
      </c>
      <c r="E52" s="5">
        <v>-223301297000</v>
      </c>
      <c r="F52" s="5">
        <v>-210229089000</v>
      </c>
      <c r="G52" s="5">
        <v>-216044390000</v>
      </c>
      <c r="I52" s="5">
        <v>-847939087000</v>
      </c>
      <c r="J52" s="5">
        <v>-906771518000</v>
      </c>
      <c r="K52" s="5">
        <v>-930360081000</v>
      </c>
      <c r="L52" s="5">
        <v>-1022386361000</v>
      </c>
      <c r="M52" s="5">
        <v>-1038263672000</v>
      </c>
      <c r="N52" s="5">
        <v>-1076231623000</v>
      </c>
      <c r="O52" s="5">
        <v>-1156300343000</v>
      </c>
      <c r="P52" s="5">
        <v>-1234896910000</v>
      </c>
      <c r="Q52" s="5">
        <v>-1212748593000</v>
      </c>
      <c r="R52" s="5">
        <v>-1149024674000</v>
      </c>
      <c r="S52" s="5">
        <v>-1052996199000</v>
      </c>
      <c r="T52" s="5">
        <v>-1030720991000</v>
      </c>
      <c r="U52" s="5">
        <v>-791646369000</v>
      </c>
      <c r="V52" s="5">
        <v>-657610654000</v>
      </c>
      <c r="W52" s="5">
        <v>-530923836000</v>
      </c>
      <c r="X52" s="5">
        <v>-443954247945</v>
      </c>
      <c r="Y52" s="5">
        <v>-430587812168</v>
      </c>
      <c r="Z52" s="5">
        <v>-387973205917</v>
      </c>
    </row>
    <row r="53" spans="2:26" ht="15.5" x14ac:dyDescent="0.35">
      <c r="C53" t="s">
        <v>86</v>
      </c>
      <c r="D53" s="5">
        <v>65051299000</v>
      </c>
      <c r="E53" s="5">
        <v>54300211000</v>
      </c>
      <c r="F53" s="5">
        <v>35071229000</v>
      </c>
      <c r="G53" s="5">
        <v>56022780000</v>
      </c>
      <c r="I53" s="5">
        <v>188154722000</v>
      </c>
      <c r="J53" s="5">
        <v>122756569000</v>
      </c>
      <c r="K53" s="5">
        <v>69844855000</v>
      </c>
      <c r="L53" s="5">
        <v>30655471000</v>
      </c>
      <c r="M53" s="5">
        <v>13159443000</v>
      </c>
      <c r="N53" s="5">
        <v>47337936000</v>
      </c>
      <c r="O53" s="5">
        <v>65235093000</v>
      </c>
      <c r="P53" s="5">
        <v>84447793000</v>
      </c>
      <c r="Q53" s="5">
        <v>97691903000</v>
      </c>
      <c r="R53" s="5">
        <v>215824731000</v>
      </c>
      <c r="S53" s="5">
        <v>225357243000</v>
      </c>
      <c r="T53" s="5">
        <v>228120249000</v>
      </c>
      <c r="U53" s="5">
        <v>169353596000</v>
      </c>
      <c r="V53" s="5">
        <v>179375809000</v>
      </c>
      <c r="W53" s="5">
        <v>148411469000</v>
      </c>
      <c r="X53" s="5">
        <v>124373950113</v>
      </c>
      <c r="Y53" s="5">
        <v>106554554270</v>
      </c>
      <c r="Z53" s="5">
        <v>91961071938</v>
      </c>
    </row>
    <row r="54" spans="2:26" ht="15.5" x14ac:dyDescent="0.35">
      <c r="C54" t="s">
        <v>87</v>
      </c>
      <c r="D54" s="5">
        <v>-41935593000</v>
      </c>
      <c r="E54" s="5">
        <v>-25770787000</v>
      </c>
      <c r="F54" s="5">
        <v>-27067583000</v>
      </c>
      <c r="G54" s="5">
        <v>-27370934000</v>
      </c>
      <c r="I54" s="5">
        <v>-95009573000</v>
      </c>
      <c r="J54" s="5">
        <v>-102268332000</v>
      </c>
      <c r="K54" s="5">
        <v>-92431008000</v>
      </c>
      <c r="L54" s="5">
        <v>-106503261000</v>
      </c>
      <c r="M54" s="5">
        <v>-144363034000</v>
      </c>
      <c r="N54" s="5">
        <v>-159523538000</v>
      </c>
      <c r="O54" s="5">
        <v>-129779850000</v>
      </c>
      <c r="P54" s="5">
        <v>-17067599000</v>
      </c>
      <c r="Q54" s="5">
        <v>-244795612000</v>
      </c>
      <c r="R54" s="5">
        <v>-104747648000</v>
      </c>
      <c r="S54" s="5">
        <v>-150839985000</v>
      </c>
      <c r="T54" s="5">
        <v>-94431268000</v>
      </c>
      <c r="U54" s="5">
        <v>-138166151000</v>
      </c>
      <c r="V54" s="5">
        <v>-71974846000</v>
      </c>
      <c r="W54" s="5">
        <v>-64184632000</v>
      </c>
      <c r="X54" s="5">
        <v>-59205256083</v>
      </c>
      <c r="Y54" s="5">
        <v>-53104941461</v>
      </c>
      <c r="Z54" s="5">
        <v>-48065882781</v>
      </c>
    </row>
    <row r="55" spans="2:26" ht="15.5" x14ac:dyDescent="0.35">
      <c r="C55" t="s">
        <v>88</v>
      </c>
      <c r="D55" s="5">
        <v>-13270915000</v>
      </c>
      <c r="E55" s="5">
        <v>-13467759000</v>
      </c>
      <c r="F55" s="5">
        <v>-12652214000</v>
      </c>
      <c r="G55" s="5">
        <v>-11679499000</v>
      </c>
      <c r="I55" s="5">
        <v>-43656775000</v>
      </c>
      <c r="J55" s="5">
        <v>-34311231000</v>
      </c>
      <c r="K55" s="5">
        <v>-37386505000</v>
      </c>
      <c r="L55" s="5">
        <v>-42205574000</v>
      </c>
      <c r="M55" s="5">
        <v>-41803968000</v>
      </c>
      <c r="N55" s="5">
        <v>-45713079000</v>
      </c>
      <c r="O55" s="5">
        <v>-45842222000</v>
      </c>
      <c r="P55" s="5">
        <v>-39278885000</v>
      </c>
      <c r="Q55" s="5">
        <v>-45411689000</v>
      </c>
      <c r="R55" s="5">
        <v>-39856189000</v>
      </c>
      <c r="S55" s="5">
        <v>-38983782000</v>
      </c>
      <c r="T55" s="5">
        <v>-41031523000</v>
      </c>
      <c r="U55" s="5">
        <v>-31123338000</v>
      </c>
      <c r="V55" s="5">
        <v>-23945805000</v>
      </c>
      <c r="W55" s="5">
        <v>-21451675000</v>
      </c>
      <c r="X55" s="5">
        <v>-17835463448</v>
      </c>
      <c r="Y55" s="5">
        <v>-18275396916</v>
      </c>
      <c r="Z55" s="5">
        <v>-12921143346</v>
      </c>
    </row>
    <row r="56" spans="2:26" ht="15.5" x14ac:dyDescent="0.35">
      <c r="C56" t="s">
        <v>89</v>
      </c>
      <c r="D56" s="5">
        <v>-13039637000</v>
      </c>
      <c r="E56" s="5">
        <v>-12230097000</v>
      </c>
      <c r="F56" s="5">
        <v>-10157197000</v>
      </c>
      <c r="G56" s="5">
        <v>-11058328000</v>
      </c>
      <c r="I56" s="5">
        <v>-42410374000</v>
      </c>
      <c r="J56" s="5">
        <v>-54980840000</v>
      </c>
      <c r="K56" s="5">
        <v>-54189588000</v>
      </c>
      <c r="L56" s="5">
        <v>-55683416000</v>
      </c>
      <c r="M56" s="5">
        <v>-54969147000</v>
      </c>
      <c r="N56" s="5">
        <v>-73205588000</v>
      </c>
      <c r="O56" s="5">
        <v>-86481046000</v>
      </c>
      <c r="P56" s="5">
        <v>-79606932000</v>
      </c>
      <c r="Q56" s="5">
        <v>-87655850000</v>
      </c>
      <c r="R56" s="5">
        <v>-76879729000</v>
      </c>
      <c r="S56" s="5">
        <v>-75656323000</v>
      </c>
      <c r="T56" s="5">
        <v>-66180119000</v>
      </c>
      <c r="U56" s="5">
        <v>-62631985000</v>
      </c>
      <c r="V56" s="5">
        <v>-47833909000</v>
      </c>
      <c r="W56" s="5">
        <v>-47035563000</v>
      </c>
      <c r="X56" s="5">
        <v>-45452274631</v>
      </c>
      <c r="Y56" s="5">
        <v>-39041328011</v>
      </c>
      <c r="Z56" s="5">
        <v>-38690193488</v>
      </c>
    </row>
    <row r="57" spans="2:26" ht="15.5" x14ac:dyDescent="0.35">
      <c r="C57" t="s">
        <v>97</v>
      </c>
      <c r="D57" s="5">
        <v>1608554000</v>
      </c>
      <c r="E57" s="5">
        <v>1962045000</v>
      </c>
      <c r="F57" s="5">
        <v>-2868258000</v>
      </c>
      <c r="G57" s="5">
        <v>260113000</v>
      </c>
      <c r="I57" s="5">
        <v>2242021000</v>
      </c>
      <c r="J57" s="5">
        <v>47417473000</v>
      </c>
      <c r="K57" s="5">
        <v>2627873000</v>
      </c>
      <c r="L57" s="5">
        <v>-1644122000</v>
      </c>
      <c r="M57" s="5">
        <v>16864414000</v>
      </c>
      <c r="N57" s="5">
        <v>-21768262000</v>
      </c>
      <c r="O57" s="5">
        <v>-3553168000</v>
      </c>
      <c r="P57" s="5">
        <v>28727439000</v>
      </c>
      <c r="Q57" s="5">
        <v>-6587140000</v>
      </c>
      <c r="R57" s="5">
        <v>428448000</v>
      </c>
      <c r="S57" s="5">
        <v>24025783000</v>
      </c>
      <c r="T57" s="5">
        <v>4089101000</v>
      </c>
      <c r="U57" s="5">
        <v>-2893200000</v>
      </c>
      <c r="V57" s="5">
        <v>4925008000</v>
      </c>
      <c r="W57" s="5">
        <v>3766937000</v>
      </c>
    </row>
    <row r="58" spans="2:26" ht="15.5" x14ac:dyDescent="0.35">
      <c r="C58" t="s">
        <v>90</v>
      </c>
      <c r="D58" s="5">
        <v>23115706000</v>
      </c>
      <c r="E58" s="5">
        <v>28529424000</v>
      </c>
      <c r="F58" s="5">
        <v>8003646000</v>
      </c>
      <c r="G58" s="5">
        <v>28651846000</v>
      </c>
      <c r="I58" s="5">
        <v>93145149000</v>
      </c>
      <c r="J58" s="5">
        <v>20488237000</v>
      </c>
      <c r="K58" s="5">
        <v>-22586153000</v>
      </c>
      <c r="L58" s="5">
        <v>-75847790000</v>
      </c>
      <c r="M58" s="5">
        <v>-131203591000</v>
      </c>
      <c r="N58" s="5">
        <v>-112185602000</v>
      </c>
      <c r="O58" s="5">
        <v>-64544757000</v>
      </c>
      <c r="P58" s="5">
        <v>67380194000</v>
      </c>
      <c r="Q58" s="5">
        <v>-147103709000</v>
      </c>
      <c r="R58" s="5">
        <v>111077083000</v>
      </c>
      <c r="S58" s="5">
        <v>74517258000</v>
      </c>
      <c r="T58" s="5">
        <v>133688981000</v>
      </c>
      <c r="U58" s="5">
        <v>31187445000</v>
      </c>
      <c r="V58" s="5">
        <v>107400963000</v>
      </c>
      <c r="W58" s="5">
        <v>84226837000</v>
      </c>
      <c r="X58" s="5">
        <v>65168694030</v>
      </c>
      <c r="Y58" s="5">
        <v>53449612809</v>
      </c>
      <c r="Z58" s="5">
        <v>43895189157</v>
      </c>
    </row>
    <row r="59" spans="2:26" ht="15.5" x14ac:dyDescent="0.35">
      <c r="C59" t="s">
        <v>91</v>
      </c>
      <c r="D59" s="5">
        <v>-23272439000</v>
      </c>
      <c r="E59" s="5">
        <v>-23695750000</v>
      </c>
      <c r="F59" s="5">
        <v>-23437426000</v>
      </c>
      <c r="G59" s="5">
        <v>-23684259000</v>
      </c>
      <c r="I59" s="5">
        <v>-91253058000</v>
      </c>
      <c r="J59" s="5">
        <v>-79730832000</v>
      </c>
      <c r="K59" s="5">
        <v>-77449725000</v>
      </c>
      <c r="L59" s="5">
        <v>-84907067000</v>
      </c>
      <c r="M59" s="5">
        <v>-85519204000</v>
      </c>
      <c r="N59" s="5">
        <v>-95529432000</v>
      </c>
      <c r="O59" s="5">
        <v>-94947924000</v>
      </c>
      <c r="P59" s="5">
        <v>-88604488000</v>
      </c>
      <c r="Q59" s="5">
        <v>-77085671000</v>
      </c>
      <c r="R59" s="5">
        <v>-90618838000</v>
      </c>
      <c r="S59" s="5">
        <v>-76944647000</v>
      </c>
      <c r="T59" s="5">
        <v>-59421466000</v>
      </c>
      <c r="U59" s="5">
        <v>-39319572000</v>
      </c>
      <c r="V59" s="5">
        <v>-27368871000</v>
      </c>
      <c r="W59" s="5">
        <v>-26053054000</v>
      </c>
      <c r="X59" s="5">
        <v>-17886542904</v>
      </c>
      <c r="Y59" s="5">
        <v>-30013590709</v>
      </c>
      <c r="Z59" s="5">
        <v>-14892288545</v>
      </c>
    </row>
    <row r="60" spans="2:26" ht="15.5" x14ac:dyDescent="0.35">
      <c r="C60" t="s">
        <v>92</v>
      </c>
      <c r="D60" s="5">
        <v>22159000</v>
      </c>
      <c r="E60" s="5">
        <v>17872000</v>
      </c>
      <c r="F60" s="5">
        <v>16189000</v>
      </c>
      <c r="G60" s="5">
        <v>19780000</v>
      </c>
      <c r="I60" s="5">
        <v>193030000</v>
      </c>
      <c r="J60" s="5">
        <v>561932000</v>
      </c>
      <c r="K60" s="5">
        <v>115761000</v>
      </c>
      <c r="L60" s="5">
        <v>98019000</v>
      </c>
      <c r="M60" s="5">
        <v>318033000</v>
      </c>
      <c r="N60" s="5">
        <v>289148000</v>
      </c>
      <c r="O60" s="5">
        <v>478726000</v>
      </c>
      <c r="P60" s="5">
        <v>255198000</v>
      </c>
      <c r="Q60" s="5">
        <v>727119000</v>
      </c>
      <c r="R60" s="5">
        <v>438646000</v>
      </c>
      <c r="S60" s="5">
        <v>462513000</v>
      </c>
      <c r="T60" s="5">
        <v>509691000</v>
      </c>
      <c r="U60" s="5">
        <v>194704000</v>
      </c>
      <c r="V60" s="5">
        <v>1131273000</v>
      </c>
      <c r="W60" s="5">
        <v>447239000</v>
      </c>
      <c r="X60" s="5">
        <v>695143437</v>
      </c>
      <c r="Y60" s="5">
        <v>1324672292</v>
      </c>
      <c r="Z60" s="5">
        <v>1403768171</v>
      </c>
    </row>
    <row r="61" spans="2:26" ht="15.5" x14ac:dyDescent="0.35">
      <c r="C61" t="s">
        <v>27</v>
      </c>
      <c r="D61" s="5">
        <v>-23294598000</v>
      </c>
      <c r="E61" s="5">
        <v>-23713622000</v>
      </c>
      <c r="F61" s="5">
        <v>-23453615000</v>
      </c>
      <c r="G61" s="5">
        <v>-23704039000</v>
      </c>
      <c r="I61" s="5">
        <v>-91446088000</v>
      </c>
      <c r="J61" s="5">
        <v>-80292764000</v>
      </c>
      <c r="K61" s="5">
        <v>-77565486000</v>
      </c>
      <c r="L61" s="5">
        <v>-85005086000</v>
      </c>
      <c r="M61" s="5">
        <v>-85837237000</v>
      </c>
      <c r="N61" s="5">
        <v>-95818580000</v>
      </c>
      <c r="O61" s="5">
        <v>-95426650000</v>
      </c>
      <c r="P61" s="5">
        <v>-88859686000</v>
      </c>
      <c r="Q61" s="5">
        <v>-77812790000</v>
      </c>
      <c r="R61" s="5">
        <v>-91057484000</v>
      </c>
      <c r="S61" s="5">
        <v>-77407160000</v>
      </c>
      <c r="T61" s="5">
        <v>-59931157000</v>
      </c>
      <c r="U61" s="5">
        <v>-39514276000</v>
      </c>
      <c r="V61" s="5">
        <v>-28500144000</v>
      </c>
      <c r="W61" s="5">
        <v>-24964807000</v>
      </c>
      <c r="X61" s="5">
        <v>-21472593101</v>
      </c>
      <c r="Y61" s="5">
        <v>-27354761334</v>
      </c>
      <c r="Z61" s="5">
        <v>-18656776819</v>
      </c>
    </row>
    <row r="62" spans="2:26" ht="15.5" x14ac:dyDescent="0.35">
      <c r="C62" t="s">
        <v>387</v>
      </c>
      <c r="W62" s="5">
        <v>202171000</v>
      </c>
      <c r="X62" s="5">
        <v>256791639</v>
      </c>
      <c r="Y62" s="5">
        <v>54240928</v>
      </c>
      <c r="Z62" s="5">
        <v>1079173098</v>
      </c>
    </row>
    <row r="63" spans="2:26" ht="15.5" x14ac:dyDescent="0.35">
      <c r="C63" t="s">
        <v>93</v>
      </c>
      <c r="W63" s="5">
        <v>-1518642000</v>
      </c>
      <c r="X63" s="5">
        <v>1451569454</v>
      </c>
      <c r="Y63" s="5">
        <v>-3413929487</v>
      </c>
      <c r="Z63" s="5">
        <v>-2850504325</v>
      </c>
    </row>
    <row r="64" spans="2:26" ht="15.5" x14ac:dyDescent="0.35">
      <c r="C64" t="s">
        <v>98</v>
      </c>
      <c r="D64" s="5">
        <v>-23272439000</v>
      </c>
      <c r="E64" s="5">
        <v>-23695750000</v>
      </c>
      <c r="F64" s="5">
        <v>-23437426000</v>
      </c>
      <c r="G64" s="5">
        <v>-23684259000</v>
      </c>
      <c r="I64" s="5">
        <v>-91253058000</v>
      </c>
      <c r="J64" s="5">
        <v>-79730832000</v>
      </c>
      <c r="K64" s="5">
        <v>-77449725000</v>
      </c>
      <c r="L64" s="5">
        <v>-84907067000</v>
      </c>
      <c r="M64" s="5">
        <v>-85519204000</v>
      </c>
      <c r="N64" s="5">
        <v>-95529432000</v>
      </c>
      <c r="O64" s="5">
        <v>-94947924000</v>
      </c>
      <c r="P64" s="5">
        <v>-88604488000</v>
      </c>
      <c r="Q64" s="5">
        <v>-77085671000</v>
      </c>
      <c r="R64" s="5">
        <v>-90618838000</v>
      </c>
      <c r="S64" s="5">
        <v>-76944647000</v>
      </c>
      <c r="T64" s="5">
        <v>-59421466000</v>
      </c>
      <c r="U64" s="5">
        <v>-39319572000</v>
      </c>
      <c r="V64" s="5">
        <v>-27368871000</v>
      </c>
      <c r="W64" s="5">
        <v>-26053054000</v>
      </c>
      <c r="X64" s="5">
        <v>-17886542904</v>
      </c>
      <c r="Y64" s="5">
        <v>-30013590709</v>
      </c>
      <c r="Z64" s="5">
        <v>-14892288545</v>
      </c>
    </row>
    <row r="65" spans="2:26" ht="15.5" x14ac:dyDescent="0.35">
      <c r="C65" t="s">
        <v>29</v>
      </c>
      <c r="D65" s="5">
        <v>-156733000</v>
      </c>
      <c r="E65" s="5">
        <v>4833674000</v>
      </c>
      <c r="F65" s="5">
        <v>-15433780000</v>
      </c>
      <c r="G65" s="5">
        <v>4967587000</v>
      </c>
      <c r="I65" s="5">
        <v>1892091000</v>
      </c>
      <c r="J65" s="5">
        <v>-59242595000</v>
      </c>
      <c r="K65" s="5">
        <v>-100035878000</v>
      </c>
      <c r="L65" s="5">
        <v>-160754857000</v>
      </c>
      <c r="M65" s="5">
        <v>-216722795000</v>
      </c>
      <c r="N65" s="5">
        <v>-207715034000</v>
      </c>
      <c r="O65" s="5">
        <v>-159492681000</v>
      </c>
      <c r="P65" s="5">
        <v>-21224294000</v>
      </c>
      <c r="Q65" s="5">
        <v>-224189380000</v>
      </c>
      <c r="R65" s="5">
        <v>20458245000</v>
      </c>
      <c r="S65" s="5">
        <v>-2427389000</v>
      </c>
      <c r="T65" s="5">
        <v>74267515000</v>
      </c>
      <c r="U65" s="5">
        <v>-8132127000</v>
      </c>
      <c r="V65" s="5">
        <v>80032092000</v>
      </c>
      <c r="W65" s="5">
        <v>58173783000</v>
      </c>
      <c r="X65" s="5">
        <v>47282151126</v>
      </c>
      <c r="Y65" s="5">
        <v>23436022100</v>
      </c>
      <c r="Z65" s="5">
        <v>29002900612</v>
      </c>
    </row>
    <row r="66" spans="2:26" ht="15.5" x14ac:dyDescent="0.35">
      <c r="C66" t="s">
        <v>28</v>
      </c>
      <c r="D66" s="5">
        <v>-2886782000</v>
      </c>
      <c r="E66" s="5">
        <v>-786065000</v>
      </c>
      <c r="F66" s="5">
        <v>10200326000</v>
      </c>
      <c r="G66" s="5">
        <v>-4711371000</v>
      </c>
      <c r="I66" s="5">
        <v>12953304000</v>
      </c>
      <c r="J66" s="5">
        <v>46229333000</v>
      </c>
      <c r="K66" s="5">
        <v>18968470000</v>
      </c>
      <c r="L66" s="5">
        <v>24351176000</v>
      </c>
      <c r="M66" s="5">
        <v>23449968000</v>
      </c>
      <c r="N66" s="5">
        <v>20661693000</v>
      </c>
      <c r="O66" s="5">
        <v>-3591311000</v>
      </c>
      <c r="P66" s="5">
        <v>-2438112000</v>
      </c>
      <c r="Q66" s="5">
        <v>45905958000</v>
      </c>
      <c r="R66" s="5">
        <v>-7793268000</v>
      </c>
      <c r="S66" s="5">
        <v>-4732183000</v>
      </c>
      <c r="T66" s="5">
        <v>-17268691000</v>
      </c>
      <c r="U66" s="5">
        <v>-4087294000</v>
      </c>
      <c r="V66" s="5">
        <v>-25535802000</v>
      </c>
      <c r="W66" s="5">
        <v>-14377319000</v>
      </c>
      <c r="X66" s="5">
        <v>-9335014442</v>
      </c>
      <c r="Y66" s="5">
        <v>-1135821319</v>
      </c>
      <c r="Z66" s="5">
        <v>-7858289460</v>
      </c>
    </row>
    <row r="67" spans="2:26" ht="15.5" x14ac:dyDescent="0.35">
      <c r="C67" t="s">
        <v>99</v>
      </c>
      <c r="D67" s="5">
        <v>-3043515000</v>
      </c>
      <c r="E67" s="5">
        <v>4047609000</v>
      </c>
      <c r="F67" s="5">
        <v>-5233454000</v>
      </c>
      <c r="G67" s="5">
        <v>256216000</v>
      </c>
      <c r="I67" s="5">
        <v>14845395000</v>
      </c>
      <c r="J67" s="5">
        <v>-13013262000</v>
      </c>
      <c r="K67" s="5">
        <v>-81067408000</v>
      </c>
      <c r="L67" s="5">
        <v>-136403681000</v>
      </c>
      <c r="M67" s="5">
        <v>-193272827000</v>
      </c>
      <c r="N67" s="5">
        <v>-187053341000</v>
      </c>
      <c r="O67" s="5">
        <v>-163083992000</v>
      </c>
      <c r="P67" s="5">
        <v>-23662406000</v>
      </c>
      <c r="Q67" s="5">
        <v>-178283422000</v>
      </c>
      <c r="R67" s="5">
        <v>12664977000</v>
      </c>
      <c r="S67" s="5">
        <v>-7159572000</v>
      </c>
      <c r="T67" s="5">
        <v>56998824000</v>
      </c>
      <c r="U67" s="5">
        <v>-12219421000</v>
      </c>
      <c r="V67" s="5">
        <v>54496290000</v>
      </c>
      <c r="W67" s="5">
        <v>43796464000</v>
      </c>
      <c r="X67" s="5">
        <v>37947136684</v>
      </c>
      <c r="Y67" s="5">
        <v>22300200781</v>
      </c>
      <c r="Z67" s="5">
        <v>21144611152</v>
      </c>
    </row>
    <row r="68" spans="2:26" ht="15.5" x14ac:dyDescent="0.35">
      <c r="C68" t="s">
        <v>100</v>
      </c>
      <c r="X68" s="5">
        <v>-3186270250</v>
      </c>
      <c r="Y68" s="5">
        <v>-2039972885</v>
      </c>
      <c r="Z68" s="5">
        <v>-1734315167</v>
      </c>
    </row>
    <row r="69" spans="2:26" ht="15.5" x14ac:dyDescent="0.35">
      <c r="C69" t="s">
        <v>101</v>
      </c>
      <c r="D69" s="5">
        <v>-3043515000</v>
      </c>
      <c r="E69" s="5">
        <v>4047609000</v>
      </c>
      <c r="F69" s="5">
        <v>-5233454000</v>
      </c>
      <c r="G69" s="5">
        <v>256216000</v>
      </c>
      <c r="I69" s="5">
        <v>14845395000</v>
      </c>
      <c r="J69" s="5">
        <v>-13013262000</v>
      </c>
      <c r="K69" s="5">
        <v>-81067408000</v>
      </c>
      <c r="L69" s="5">
        <v>-136403681000</v>
      </c>
      <c r="M69" s="5">
        <v>-193272827000</v>
      </c>
      <c r="N69" s="5">
        <v>-187053341000</v>
      </c>
      <c r="O69" s="5">
        <v>-163083992000</v>
      </c>
      <c r="P69" s="5">
        <v>-23662406000</v>
      </c>
      <c r="Q69" s="5">
        <v>-178283422000</v>
      </c>
      <c r="R69" s="5">
        <v>12664977000</v>
      </c>
      <c r="S69" s="5">
        <v>-7159572000</v>
      </c>
      <c r="T69" s="5">
        <v>56998824000</v>
      </c>
      <c r="U69" s="5">
        <v>-12219421000</v>
      </c>
      <c r="V69" s="5">
        <v>54496290000</v>
      </c>
      <c r="W69" s="5">
        <v>43796464000</v>
      </c>
      <c r="X69" s="5">
        <v>34760866434</v>
      </c>
      <c r="Y69" s="5">
        <v>20260227896</v>
      </c>
      <c r="Z69" s="5">
        <v>19410295985</v>
      </c>
    </row>
    <row r="70" spans="2:26" ht="15.5" x14ac:dyDescent="0.35">
      <c r="C70" t="s">
        <v>102</v>
      </c>
      <c r="D70" s="5">
        <v>52070177000</v>
      </c>
      <c r="E70" s="5">
        <v>7454730000</v>
      </c>
      <c r="F70" s="5">
        <v>35979000</v>
      </c>
      <c r="G70" s="5">
        <v>8554072000</v>
      </c>
      <c r="I70" s="5">
        <v>15859276000</v>
      </c>
      <c r="J70" s="5">
        <v>416610765000</v>
      </c>
      <c r="K70" s="5">
        <v>-6629806000</v>
      </c>
      <c r="L70" s="5">
        <v>4268067000</v>
      </c>
      <c r="M70" s="5">
        <v>277619251000</v>
      </c>
      <c r="N70" s="5">
        <v>17296759000</v>
      </c>
      <c r="O70" s="5">
        <v>-6406779000</v>
      </c>
      <c r="P70" s="5">
        <v>297677892000</v>
      </c>
      <c r="Q70" s="5">
        <v>7696914000</v>
      </c>
      <c r="R70" s="5">
        <v>-22198935000</v>
      </c>
      <c r="S70" s="5">
        <v>447331234000</v>
      </c>
      <c r="T70" s="5">
        <v>3494812000</v>
      </c>
      <c r="U70" s="5">
        <v>33851915000</v>
      </c>
      <c r="V70" s="5">
        <v>6146966000</v>
      </c>
      <c r="W70" s="5">
        <v>3666597000</v>
      </c>
    </row>
    <row r="71" spans="2:26" ht="15.5" x14ac:dyDescent="0.35">
      <c r="C71" t="s">
        <v>103</v>
      </c>
      <c r="D71" s="5">
        <v>49026662000</v>
      </c>
      <c r="E71" s="5">
        <v>11502339000</v>
      </c>
      <c r="F71" s="5">
        <v>-5197475000</v>
      </c>
      <c r="G71" s="5">
        <v>8810288000</v>
      </c>
      <c r="I71" s="5">
        <v>30704671000</v>
      </c>
      <c r="J71" s="5">
        <v>403597503000</v>
      </c>
      <c r="K71" s="5">
        <v>-87697214000</v>
      </c>
      <c r="L71" s="5">
        <v>-132135614000</v>
      </c>
      <c r="M71" s="5">
        <v>84346424000</v>
      </c>
      <c r="N71" s="5">
        <v>-169756582000</v>
      </c>
      <c r="O71" s="5">
        <v>-169490771000</v>
      </c>
      <c r="P71" s="5">
        <v>274015486000</v>
      </c>
      <c r="Q71" s="5">
        <v>-170586508000</v>
      </c>
      <c r="R71" s="5">
        <v>-9533958000</v>
      </c>
      <c r="S71" s="5">
        <v>440171662000</v>
      </c>
      <c r="T71" s="5">
        <v>60493636000</v>
      </c>
      <c r="U71" s="5">
        <v>21632494000</v>
      </c>
      <c r="V71" s="5">
        <v>60643256000</v>
      </c>
      <c r="W71" s="5">
        <v>47463061000</v>
      </c>
      <c r="X71" s="5">
        <v>34760866434</v>
      </c>
      <c r="Y71" s="5">
        <v>20260227896</v>
      </c>
      <c r="Z71" s="5">
        <v>19410295985</v>
      </c>
    </row>
    <row r="72" spans="2:26" ht="15.5" x14ac:dyDescent="0.35">
      <c r="C72" t="s">
        <v>104</v>
      </c>
      <c r="D72" s="5">
        <v>-3043515000</v>
      </c>
      <c r="E72" s="5">
        <v>4047609000</v>
      </c>
      <c r="F72" s="5">
        <v>-5233454000</v>
      </c>
      <c r="G72" s="5">
        <v>256216000</v>
      </c>
      <c r="I72" s="5">
        <v>14845395000</v>
      </c>
      <c r="J72" s="5">
        <v>-13013262000</v>
      </c>
      <c r="K72" s="5">
        <v>-81067408000</v>
      </c>
      <c r="L72" s="5">
        <v>-136403681000</v>
      </c>
      <c r="M72" s="5">
        <v>-193272827000</v>
      </c>
      <c r="N72" s="5">
        <v>-187053341000</v>
      </c>
      <c r="O72" s="5">
        <v>-163083992000</v>
      </c>
      <c r="P72" s="5">
        <v>-23662406000</v>
      </c>
      <c r="Q72" s="5">
        <v>-178283422000</v>
      </c>
      <c r="R72" s="5">
        <v>12664977000</v>
      </c>
      <c r="S72" s="5">
        <v>-7159572000</v>
      </c>
      <c r="T72" s="5">
        <v>56998824000</v>
      </c>
      <c r="U72" s="5">
        <v>-12219421000</v>
      </c>
      <c r="V72" s="5">
        <v>54496290000</v>
      </c>
      <c r="W72" s="5">
        <v>43796464000</v>
      </c>
      <c r="X72" s="5">
        <v>34760866434</v>
      </c>
      <c r="Y72" s="5">
        <v>20260227896</v>
      </c>
      <c r="Z72" s="5">
        <v>19410295985</v>
      </c>
    </row>
    <row r="73" spans="2:26" ht="15.5" x14ac:dyDescent="0.35">
      <c r="C73" t="s">
        <v>8</v>
      </c>
      <c r="D73" s="5">
        <v>47418108000</v>
      </c>
      <c r="E73" s="5">
        <v>9540294000</v>
      </c>
      <c r="F73" s="5">
        <v>-2329217000</v>
      </c>
      <c r="G73" s="5">
        <v>8550175000</v>
      </c>
      <c r="I73" s="5">
        <v>28462650000</v>
      </c>
      <c r="J73" s="5">
        <v>356180030000</v>
      </c>
      <c r="K73" s="5">
        <v>-90325087000</v>
      </c>
      <c r="L73" s="5">
        <v>-130491492000</v>
      </c>
      <c r="M73" s="5">
        <v>67482010000</v>
      </c>
      <c r="N73" s="5">
        <v>-147988320000</v>
      </c>
      <c r="O73" s="5">
        <v>-165937603000</v>
      </c>
      <c r="P73" s="5">
        <v>245288047000</v>
      </c>
      <c r="Q73" s="5">
        <v>-163999368000</v>
      </c>
      <c r="R73" s="5">
        <v>-9962406000</v>
      </c>
      <c r="S73" s="5">
        <v>416145879000</v>
      </c>
      <c r="T73" s="5">
        <v>56404535000</v>
      </c>
      <c r="U73" s="5">
        <v>24525694000</v>
      </c>
      <c r="V73" s="5">
        <v>55718248000</v>
      </c>
      <c r="W73" s="5">
        <v>43696124000</v>
      </c>
      <c r="X73" s="5">
        <v>34760866434</v>
      </c>
      <c r="Y73" s="5">
        <v>20260227896</v>
      </c>
      <c r="Z73" s="5">
        <v>19410295985</v>
      </c>
    </row>
    <row r="74" spans="2:26" ht="15.5" x14ac:dyDescent="0.35">
      <c r="C74" t="s">
        <v>105</v>
      </c>
      <c r="D74" s="5">
        <v>-3043515000</v>
      </c>
      <c r="E74" s="5">
        <v>4047609000</v>
      </c>
      <c r="F74" s="5">
        <v>-5233454000</v>
      </c>
      <c r="G74" s="5">
        <v>256216000</v>
      </c>
      <c r="I74" s="5">
        <v>14845395000</v>
      </c>
      <c r="J74" s="5">
        <v>-13013262000</v>
      </c>
      <c r="K74" s="5">
        <v>-81067408000</v>
      </c>
      <c r="L74" s="5">
        <v>-136403681000</v>
      </c>
      <c r="M74" s="5">
        <v>-193272827000</v>
      </c>
      <c r="N74" s="5">
        <v>-187053341000</v>
      </c>
      <c r="O74" s="5">
        <v>-163083992000</v>
      </c>
      <c r="P74" s="5">
        <v>-23662406000</v>
      </c>
      <c r="Q74" s="5">
        <v>-178283422000</v>
      </c>
      <c r="R74" s="5">
        <v>12664977000</v>
      </c>
      <c r="S74" s="5">
        <v>-7159572000</v>
      </c>
      <c r="T74" s="5">
        <v>56998824000</v>
      </c>
      <c r="U74" s="5">
        <v>-12219421000</v>
      </c>
      <c r="V74" s="5">
        <v>54496290000</v>
      </c>
      <c r="W74" s="5">
        <v>43796464000</v>
      </c>
      <c r="X74" s="5">
        <v>34760866434</v>
      </c>
      <c r="Y74" s="5">
        <v>20260227896</v>
      </c>
      <c r="Z74" s="5">
        <v>19410295985</v>
      </c>
    </row>
    <row r="75" spans="2:26" ht="15.5" x14ac:dyDescent="0.35">
      <c r="C75" t="s">
        <v>106</v>
      </c>
      <c r="D75" s="5">
        <v>49026662000</v>
      </c>
      <c r="E75" s="5">
        <v>11502339000</v>
      </c>
      <c r="F75" s="5">
        <v>-5197475000</v>
      </c>
      <c r="G75" s="5">
        <v>8810288000</v>
      </c>
      <c r="I75" s="5">
        <v>30704671000</v>
      </c>
      <c r="J75" s="5">
        <v>403597503000</v>
      </c>
      <c r="K75" s="5">
        <v>-87697214000</v>
      </c>
      <c r="L75" s="5">
        <v>-132135614000</v>
      </c>
      <c r="M75" s="5">
        <v>84346424000</v>
      </c>
      <c r="N75" s="5">
        <v>-169756582000</v>
      </c>
      <c r="O75" s="5">
        <v>-169490771000</v>
      </c>
      <c r="P75" s="5">
        <v>274015486000</v>
      </c>
      <c r="Q75" s="5">
        <v>-170586508000</v>
      </c>
      <c r="R75" s="5">
        <v>-9533958000</v>
      </c>
      <c r="S75" s="5">
        <v>440171662000</v>
      </c>
      <c r="T75" s="5">
        <v>60493636000</v>
      </c>
      <c r="U75" s="5">
        <v>21632494000</v>
      </c>
      <c r="V75" s="5">
        <v>60643256000</v>
      </c>
      <c r="W75" s="5">
        <v>47463061000</v>
      </c>
      <c r="X75" s="5">
        <v>34760866434</v>
      </c>
      <c r="Y75" s="5">
        <v>20260227896</v>
      </c>
      <c r="Z75" s="5">
        <v>19410295985</v>
      </c>
    </row>
    <row r="76" spans="2:26" ht="15.5" x14ac:dyDescent="0.35">
      <c r="C76" t="s">
        <v>107</v>
      </c>
      <c r="D76" s="5">
        <v>49026662000</v>
      </c>
      <c r="E76" s="5">
        <v>11502339000</v>
      </c>
      <c r="F76" s="5">
        <v>-5197475000</v>
      </c>
      <c r="G76" s="5">
        <v>8810288000</v>
      </c>
      <c r="I76" s="5">
        <v>30704671000</v>
      </c>
      <c r="J76" s="5">
        <v>403597503000</v>
      </c>
      <c r="K76" s="5">
        <v>-87697214000</v>
      </c>
      <c r="L76" s="5">
        <v>-132135614000</v>
      </c>
      <c r="M76" s="5">
        <v>84346424000</v>
      </c>
      <c r="N76" s="5">
        <v>-169756582000</v>
      </c>
      <c r="O76" s="5">
        <v>-169490771000</v>
      </c>
      <c r="P76" s="5">
        <v>274015486000</v>
      </c>
      <c r="Q76" s="5">
        <v>-170586508000</v>
      </c>
      <c r="R76" s="5">
        <v>-9533958000</v>
      </c>
      <c r="S76" s="5">
        <v>440171662000</v>
      </c>
      <c r="T76" s="5">
        <v>60493636000</v>
      </c>
      <c r="U76" s="5">
        <v>21632494000</v>
      </c>
      <c r="V76" s="5">
        <v>60643256000</v>
      </c>
      <c r="W76" s="5">
        <v>47463061000</v>
      </c>
      <c r="X76" s="5">
        <v>34760866434</v>
      </c>
      <c r="Y76" s="5">
        <v>20260227896</v>
      </c>
      <c r="Z76" s="5">
        <v>19410295985</v>
      </c>
    </row>
    <row r="78" spans="2:26" ht="15.5" x14ac:dyDescent="0.35">
      <c r="B78" t="s">
        <v>108</v>
      </c>
      <c r="C78" t="s">
        <v>109</v>
      </c>
    </row>
    <row r="79" spans="2:26" ht="15.5" x14ac:dyDescent="0.35">
      <c r="C79" t="s">
        <v>110</v>
      </c>
    </row>
    <row r="80" spans="2:26" ht="15.5" x14ac:dyDescent="0.35">
      <c r="C80" t="s">
        <v>20</v>
      </c>
      <c r="D80" s="5">
        <v>36601613000</v>
      </c>
      <c r="E80" s="5">
        <v>36974610000</v>
      </c>
      <c r="F80" s="5">
        <v>47482160000</v>
      </c>
      <c r="G80" s="5">
        <v>26713148000</v>
      </c>
      <c r="I80" s="5">
        <v>47482160000</v>
      </c>
      <c r="J80" s="5">
        <v>34406799000</v>
      </c>
      <c r="K80" s="5">
        <v>48690714000</v>
      </c>
      <c r="L80" s="5">
        <v>26150152000</v>
      </c>
      <c r="M80" s="5">
        <v>28541658000</v>
      </c>
      <c r="N80" s="5">
        <v>58810053000</v>
      </c>
      <c r="O80" s="5">
        <v>58010856000</v>
      </c>
      <c r="P80" s="5">
        <v>101956453000</v>
      </c>
      <c r="Q80" s="5">
        <v>67552749000</v>
      </c>
      <c r="R80" s="5">
        <v>175194943000</v>
      </c>
      <c r="S80" s="5">
        <v>91619292000</v>
      </c>
      <c r="T80" s="5">
        <v>107951932000</v>
      </c>
      <c r="U80" s="5">
        <v>73003111000</v>
      </c>
      <c r="V80" s="5">
        <v>43733397000</v>
      </c>
      <c r="W80" s="5">
        <v>39517297000</v>
      </c>
      <c r="X80" s="5">
        <v>41505927942</v>
      </c>
      <c r="Y80" s="5">
        <v>48390657594</v>
      </c>
      <c r="Z80" s="5">
        <v>44263794531</v>
      </c>
    </row>
    <row r="81" spans="3:26" ht="15.5" x14ac:dyDescent="0.35">
      <c r="C81" t="s">
        <v>112</v>
      </c>
      <c r="V81" s="5">
        <v>2254700000</v>
      </c>
      <c r="W81" s="5">
        <v>2254700000</v>
      </c>
      <c r="X81" s="5">
        <v>2254700001</v>
      </c>
      <c r="Y81" s="5">
        <v>3020974413</v>
      </c>
      <c r="Z81" s="5">
        <v>3787248825</v>
      </c>
    </row>
    <row r="82" spans="3:26" ht="15.5" x14ac:dyDescent="0.35">
      <c r="C82" t="s">
        <v>113</v>
      </c>
      <c r="V82" s="5">
        <v>2254700000</v>
      </c>
      <c r="W82" s="5">
        <v>2254700000</v>
      </c>
      <c r="X82" s="5">
        <v>2254700001</v>
      </c>
      <c r="Y82" s="5">
        <v>3020974413</v>
      </c>
      <c r="Z82" s="5">
        <v>3787248825</v>
      </c>
    </row>
    <row r="83" spans="3:26" ht="15.5" x14ac:dyDescent="0.35">
      <c r="C83" t="s">
        <v>114</v>
      </c>
      <c r="D83" s="5">
        <v>3534170000</v>
      </c>
      <c r="E83" s="5">
        <v>8347964000</v>
      </c>
      <c r="F83" s="5">
        <v>11100071000</v>
      </c>
      <c r="G83" s="5">
        <v>4916214000</v>
      </c>
      <c r="I83" s="5">
        <v>11100071000</v>
      </c>
      <c r="J83" s="5">
        <v>10078466000</v>
      </c>
      <c r="K83" s="5">
        <v>20164484000</v>
      </c>
      <c r="L83" s="5">
        <v>6139900000</v>
      </c>
      <c r="M83" s="5">
        <v>8396344000</v>
      </c>
      <c r="N83" s="5">
        <v>18391185000</v>
      </c>
    </row>
    <row r="84" spans="3:26" ht="15.5" x14ac:dyDescent="0.35">
      <c r="C84" t="s">
        <v>115</v>
      </c>
      <c r="V84" s="5">
        <v>2254700000</v>
      </c>
      <c r="W84" s="5">
        <v>2254700000</v>
      </c>
      <c r="X84" s="5">
        <v>2254700001</v>
      </c>
      <c r="Y84" s="5">
        <v>3020974413</v>
      </c>
      <c r="Z84" s="5">
        <v>3787248825</v>
      </c>
    </row>
    <row r="85" spans="3:26" ht="15.5" x14ac:dyDescent="0.35">
      <c r="C85" t="s">
        <v>117</v>
      </c>
      <c r="D85" s="5">
        <v>436790000</v>
      </c>
      <c r="E85" s="5">
        <v>362460000</v>
      </c>
      <c r="F85" s="5">
        <v>763642000</v>
      </c>
      <c r="G85" s="5">
        <v>344682000</v>
      </c>
      <c r="I85" s="5">
        <v>763642000</v>
      </c>
      <c r="J85" s="5">
        <v>590072000</v>
      </c>
      <c r="K85" s="5">
        <v>789639000</v>
      </c>
      <c r="L85" s="5">
        <v>2316728000</v>
      </c>
      <c r="M85" s="5">
        <v>682825000</v>
      </c>
      <c r="N85" s="5">
        <v>2391143000</v>
      </c>
      <c r="O85" s="5">
        <v>3623666000</v>
      </c>
      <c r="P85" s="5">
        <v>25572386000</v>
      </c>
      <c r="Q85" s="5">
        <v>5817158000</v>
      </c>
      <c r="R85" s="5">
        <v>3855891000</v>
      </c>
      <c r="S85" s="5">
        <v>4134275000</v>
      </c>
      <c r="T85" s="5">
        <v>5632568000</v>
      </c>
      <c r="U85" s="5">
        <v>1880403000</v>
      </c>
      <c r="V85" s="5">
        <v>8934798000</v>
      </c>
      <c r="W85" s="5">
        <v>10526173000</v>
      </c>
      <c r="X85" s="5">
        <v>5327212384</v>
      </c>
      <c r="Y85" s="5">
        <v>5646700748</v>
      </c>
      <c r="Z85" s="5">
        <v>3972098817</v>
      </c>
    </row>
    <row r="86" spans="3:26" ht="15.5" x14ac:dyDescent="0.35">
      <c r="C86" t="s">
        <v>119</v>
      </c>
      <c r="D86" s="5">
        <v>182678600000</v>
      </c>
      <c r="E86" s="5">
        <v>159296989000</v>
      </c>
      <c r="F86" s="5">
        <v>159663410000</v>
      </c>
      <c r="G86" s="5">
        <v>165070771000</v>
      </c>
      <c r="I86" s="5">
        <v>159663410000</v>
      </c>
      <c r="J86" s="5">
        <v>156644675000</v>
      </c>
      <c r="K86" s="5">
        <v>142171180000</v>
      </c>
      <c r="L86" s="5">
        <v>164377402000</v>
      </c>
      <c r="M86" s="5">
        <v>159032076000</v>
      </c>
      <c r="N86" s="5">
        <v>166791723000</v>
      </c>
      <c r="O86" s="5">
        <v>246229463000</v>
      </c>
      <c r="P86" s="5">
        <v>296478875000</v>
      </c>
      <c r="Q86" s="5">
        <v>236755106000</v>
      </c>
      <c r="R86" s="5">
        <v>234449520000</v>
      </c>
      <c r="S86" s="5">
        <v>202459084000</v>
      </c>
      <c r="T86" s="5">
        <v>184314236000</v>
      </c>
      <c r="U86" s="5">
        <v>148582554000</v>
      </c>
      <c r="V86" s="5">
        <v>115735586000</v>
      </c>
      <c r="W86" s="5">
        <v>93563209000</v>
      </c>
      <c r="X86" s="5">
        <v>78682423959</v>
      </c>
      <c r="Y86" s="5">
        <v>67051716483</v>
      </c>
      <c r="Z86" s="5">
        <v>55005371771</v>
      </c>
    </row>
    <row r="87" spans="3:26" ht="15.5" x14ac:dyDescent="0.35">
      <c r="C87" t="s">
        <v>97</v>
      </c>
      <c r="D87" s="5">
        <v>779763857000</v>
      </c>
      <c r="E87" s="5">
        <v>899158399000</v>
      </c>
      <c r="F87" s="5">
        <v>903094554000</v>
      </c>
      <c r="G87" s="5">
        <v>978969937000</v>
      </c>
      <c r="I87" s="5">
        <v>903094554000</v>
      </c>
      <c r="J87" s="5">
        <v>1012003059000</v>
      </c>
      <c r="K87" s="5">
        <v>662367269000</v>
      </c>
      <c r="L87" s="5">
        <v>711656256000</v>
      </c>
      <c r="M87" s="5">
        <v>760306889000</v>
      </c>
      <c r="N87" s="5">
        <v>568929338000</v>
      </c>
      <c r="O87" s="5">
        <v>602106588000</v>
      </c>
      <c r="P87" s="5">
        <v>655054348000</v>
      </c>
      <c r="Q87" s="5">
        <v>421421327000</v>
      </c>
      <c r="R87" s="5">
        <v>448357269000</v>
      </c>
      <c r="S87" s="5">
        <v>502461765000</v>
      </c>
      <c r="T87" s="5">
        <v>53819648000</v>
      </c>
      <c r="U87" s="5">
        <v>50324836000</v>
      </c>
      <c r="V87" s="5">
        <v>16472921000</v>
      </c>
      <c r="W87" s="5">
        <v>10436357000</v>
      </c>
      <c r="X87" s="5">
        <v>6767832791</v>
      </c>
      <c r="Y87" s="5">
        <v>7832489405</v>
      </c>
      <c r="Z87" s="5">
        <v>16098726696</v>
      </c>
    </row>
    <row r="88" spans="3:26" ht="15.5" x14ac:dyDescent="0.35">
      <c r="C88" t="s">
        <v>120</v>
      </c>
      <c r="D88" s="5">
        <v>527030219000</v>
      </c>
      <c r="E88" s="5">
        <v>407430070000</v>
      </c>
      <c r="F88" s="5">
        <v>390185150000</v>
      </c>
      <c r="G88" s="5">
        <v>428735151000</v>
      </c>
      <c r="I88" s="5">
        <v>390185150000</v>
      </c>
      <c r="J88" s="5">
        <v>409337544000</v>
      </c>
      <c r="K88" s="5">
        <v>387211481000</v>
      </c>
      <c r="L88" s="5">
        <v>395074953000</v>
      </c>
      <c r="M88" s="5">
        <v>405198035000</v>
      </c>
      <c r="N88" s="5">
        <v>459210431000</v>
      </c>
      <c r="O88" s="5">
        <v>665275229000</v>
      </c>
      <c r="P88" s="5">
        <v>811798388000</v>
      </c>
      <c r="Q88" s="5">
        <v>718757530000</v>
      </c>
      <c r="R88" s="5">
        <v>777316455000</v>
      </c>
      <c r="S88" s="5">
        <v>584029401000</v>
      </c>
      <c r="T88" s="5">
        <v>581019904000</v>
      </c>
      <c r="U88" s="5">
        <v>456451073000</v>
      </c>
      <c r="V88" s="5">
        <v>333162076000</v>
      </c>
      <c r="W88" s="5">
        <v>297951510000</v>
      </c>
      <c r="X88" s="5">
        <v>294286284563</v>
      </c>
      <c r="Y88" s="5">
        <v>283629394467</v>
      </c>
      <c r="Z88" s="5">
        <v>222590916504</v>
      </c>
    </row>
    <row r="89" spans="3:26" ht="15.5" x14ac:dyDescent="0.35">
      <c r="C89" t="s">
        <v>121</v>
      </c>
    </row>
    <row r="90" spans="3:26" ht="15.5" x14ac:dyDescent="0.35">
      <c r="C90" t="s">
        <v>125</v>
      </c>
      <c r="K90" s="5">
        <v>136648000</v>
      </c>
      <c r="M90" s="5">
        <v>106579000</v>
      </c>
      <c r="N90" s="5">
        <v>396661000</v>
      </c>
      <c r="P90" s="5">
        <v>17744317000</v>
      </c>
      <c r="Q90" s="5">
        <v>15540680000</v>
      </c>
      <c r="T90" s="5">
        <v>1103197000</v>
      </c>
      <c r="U90" s="5">
        <v>1088690000</v>
      </c>
      <c r="W90" s="5">
        <v>2115749000</v>
      </c>
      <c r="X90" s="5">
        <v>2367785607</v>
      </c>
      <c r="Y90" s="5">
        <v>1290403719</v>
      </c>
      <c r="Z90" s="5">
        <v>264453220</v>
      </c>
    </row>
    <row r="91" spans="3:26" ht="15.5" x14ac:dyDescent="0.35">
      <c r="C91" t="s">
        <v>128</v>
      </c>
      <c r="D91" s="5">
        <v>1643025275000</v>
      </c>
      <c r="E91" s="5">
        <v>1809566334000</v>
      </c>
      <c r="F91" s="5">
        <v>1824023408000</v>
      </c>
      <c r="G91" s="5">
        <v>1820434605000</v>
      </c>
      <c r="I91" s="5">
        <v>1824023408000</v>
      </c>
      <c r="J91" s="5">
        <v>1742002023000</v>
      </c>
      <c r="K91" s="5">
        <v>1234163614000</v>
      </c>
      <c r="L91" s="5">
        <v>1358505127000</v>
      </c>
      <c r="M91" s="5">
        <v>1427167808000</v>
      </c>
      <c r="N91" s="5">
        <v>1128612367000</v>
      </c>
      <c r="O91" s="5">
        <v>1498164523000</v>
      </c>
      <c r="P91" s="5">
        <v>1504942584000</v>
      </c>
      <c r="Q91" s="5">
        <v>1126409541000</v>
      </c>
      <c r="R91" s="5">
        <v>1196816898000</v>
      </c>
      <c r="S91" s="5">
        <v>1202090420000</v>
      </c>
      <c r="T91" s="5">
        <v>719368856000</v>
      </c>
      <c r="U91" s="5">
        <v>639297618000</v>
      </c>
      <c r="V91" s="5">
        <v>427232116000</v>
      </c>
      <c r="W91" s="5">
        <v>335847908000</v>
      </c>
      <c r="X91" s="5">
        <v>246845964857</v>
      </c>
      <c r="Y91" s="5">
        <v>214233768452</v>
      </c>
      <c r="Z91" s="5">
        <v>199933558336</v>
      </c>
    </row>
    <row r="92" spans="3:26" ht="15.5" x14ac:dyDescent="0.35">
      <c r="C92" t="s">
        <v>132</v>
      </c>
      <c r="D92" s="5">
        <v>80411000</v>
      </c>
      <c r="E92" s="5">
        <v>93275000</v>
      </c>
      <c r="F92" s="5">
        <v>73038000</v>
      </c>
      <c r="G92" s="5">
        <v>86188000</v>
      </c>
      <c r="I92" s="5">
        <v>73038000</v>
      </c>
      <c r="J92" s="5">
        <v>118593000</v>
      </c>
      <c r="K92" s="5">
        <v>8422176000</v>
      </c>
      <c r="L92" s="5">
        <v>11481099000</v>
      </c>
      <c r="M92" s="5">
        <v>15344878000</v>
      </c>
      <c r="N92" s="5">
        <v>36855971000</v>
      </c>
      <c r="O92" s="5">
        <v>44017314000</v>
      </c>
      <c r="P92" s="5">
        <v>51255686000</v>
      </c>
      <c r="Q92" s="5">
        <v>58624243000</v>
      </c>
      <c r="R92" s="5">
        <v>65691968000</v>
      </c>
      <c r="S92" s="5">
        <v>26092626000</v>
      </c>
      <c r="T92" s="5">
        <v>27757644000</v>
      </c>
      <c r="U92" s="5">
        <v>22196840000</v>
      </c>
      <c r="V92" s="5">
        <v>2354290000</v>
      </c>
    </row>
    <row r="93" spans="3:26" ht="15.5" x14ac:dyDescent="0.35">
      <c r="C93" t="s">
        <v>131</v>
      </c>
      <c r="N93" s="5">
        <v>20530792000</v>
      </c>
      <c r="O93" s="5">
        <v>20530792000</v>
      </c>
      <c r="P93" s="5">
        <v>20530792000</v>
      </c>
      <c r="Q93" s="5">
        <v>20530792000</v>
      </c>
      <c r="R93" s="5">
        <v>20530792000</v>
      </c>
      <c r="W93" s="5">
        <v>1597299000</v>
      </c>
      <c r="X93" s="5">
        <v>1597299409</v>
      </c>
      <c r="Y93" s="5">
        <v>2129732545</v>
      </c>
      <c r="Z93" s="5">
        <v>2662165681</v>
      </c>
    </row>
    <row r="94" spans="3:26" ht="15.5" x14ac:dyDescent="0.35">
      <c r="C94" t="s">
        <v>133</v>
      </c>
      <c r="D94" s="5">
        <v>1681125925000</v>
      </c>
      <c r="E94" s="5">
        <v>1846373927000</v>
      </c>
      <c r="F94" s="5">
        <v>1858617400000</v>
      </c>
      <c r="G94" s="5">
        <v>1854502359000</v>
      </c>
      <c r="I94" s="5">
        <v>1858617400000</v>
      </c>
      <c r="J94" s="5">
        <v>1777031987000</v>
      </c>
      <c r="K94" s="5">
        <v>1334285147000</v>
      </c>
      <c r="L94" s="5">
        <v>1474884709000</v>
      </c>
      <c r="M94" s="5">
        <v>1615442222000</v>
      </c>
      <c r="N94" s="5">
        <v>1506508116000</v>
      </c>
      <c r="O94" s="5">
        <v>1597837689000</v>
      </c>
      <c r="P94" s="5">
        <v>1649527795000</v>
      </c>
      <c r="Q94" s="5">
        <v>1246119552000</v>
      </c>
      <c r="R94" s="5">
        <v>1311380454000</v>
      </c>
      <c r="S94" s="5">
        <v>1236754510000</v>
      </c>
      <c r="T94" s="5">
        <v>753066012000</v>
      </c>
      <c r="U94" s="5">
        <v>668681642000</v>
      </c>
      <c r="V94" s="5">
        <v>437221854000</v>
      </c>
      <c r="W94" s="5">
        <v>346012291000</v>
      </c>
      <c r="X94" s="5">
        <v>256621192370</v>
      </c>
      <c r="Y94" s="5">
        <v>223597008213</v>
      </c>
      <c r="Z94" s="5">
        <v>209600797986</v>
      </c>
    </row>
    <row r="95" spans="3:26" ht="15.5" x14ac:dyDescent="0.35">
      <c r="C95" t="s">
        <v>134</v>
      </c>
      <c r="D95" s="5">
        <v>2208156144000</v>
      </c>
      <c r="E95" s="5">
        <v>2253803997000</v>
      </c>
      <c r="F95" s="5">
        <v>2248802550000</v>
      </c>
      <c r="G95" s="5">
        <v>2283237510000</v>
      </c>
      <c r="I95" s="5">
        <v>2248802550000</v>
      </c>
      <c r="J95" s="5">
        <v>2186369531000</v>
      </c>
      <c r="K95" s="5">
        <v>1721496628000</v>
      </c>
      <c r="L95" s="5">
        <v>1869959662000</v>
      </c>
      <c r="M95" s="5">
        <v>2020640257000</v>
      </c>
      <c r="N95" s="5">
        <v>1965718547000</v>
      </c>
      <c r="O95" s="5">
        <v>2263112918000</v>
      </c>
      <c r="P95" s="5">
        <v>2461326183000</v>
      </c>
      <c r="Q95" s="5">
        <v>1964877082000</v>
      </c>
      <c r="R95" s="5">
        <v>2088696909000</v>
      </c>
      <c r="S95" s="5">
        <v>1820783911000</v>
      </c>
      <c r="T95" s="5">
        <v>1334085916000</v>
      </c>
      <c r="U95" s="5">
        <v>1125132715000</v>
      </c>
      <c r="V95" s="5">
        <v>770383930000</v>
      </c>
      <c r="W95" s="5">
        <v>643963801000</v>
      </c>
      <c r="X95" s="5">
        <v>550907476933</v>
      </c>
      <c r="Y95" s="5">
        <v>507226402680</v>
      </c>
      <c r="Z95" s="5">
        <v>432191714490</v>
      </c>
    </row>
    <row r="96" spans="3:26" ht="15.5" x14ac:dyDescent="0.35">
      <c r="C96" t="s">
        <v>135</v>
      </c>
    </row>
    <row r="97" spans="3:26" ht="15.5" x14ac:dyDescent="0.35">
      <c r="C97" t="s">
        <v>136</v>
      </c>
    </row>
    <row r="98" spans="3:26" ht="15.5" x14ac:dyDescent="0.35">
      <c r="C98" t="s">
        <v>137</v>
      </c>
      <c r="D98" s="5">
        <v>470717323000</v>
      </c>
      <c r="E98" s="5">
        <v>433992488000</v>
      </c>
      <c r="F98" s="5">
        <v>412885889000</v>
      </c>
      <c r="G98" s="5">
        <v>430717576000</v>
      </c>
      <c r="I98" s="5">
        <v>412885889000</v>
      </c>
      <c r="J98" s="5">
        <v>347862455000</v>
      </c>
      <c r="K98" s="5">
        <v>367207775000</v>
      </c>
      <c r="L98" s="5">
        <v>516955676000</v>
      </c>
      <c r="M98" s="5">
        <v>653818710000</v>
      </c>
      <c r="N98" s="5">
        <v>742677853000</v>
      </c>
      <c r="O98" s="5">
        <v>840292748000</v>
      </c>
      <c r="P98" s="5">
        <v>825079803000</v>
      </c>
      <c r="Q98" s="5">
        <v>654032840000</v>
      </c>
      <c r="R98" s="5">
        <v>560277480000</v>
      </c>
      <c r="S98" s="5">
        <v>511796663000</v>
      </c>
      <c r="T98" s="5">
        <v>555109444000</v>
      </c>
      <c r="U98" s="5">
        <v>562368619000</v>
      </c>
      <c r="V98" s="5">
        <v>342186183000</v>
      </c>
      <c r="W98" s="5">
        <v>295219837000</v>
      </c>
      <c r="X98" s="5">
        <v>221002430725</v>
      </c>
      <c r="Y98" s="5">
        <v>187579972997</v>
      </c>
      <c r="Z98" s="5">
        <v>95401908386</v>
      </c>
    </row>
    <row r="99" spans="3:26" ht="15.5" x14ac:dyDescent="0.35">
      <c r="C99" t="s">
        <v>391</v>
      </c>
      <c r="D99" s="5">
        <v>142025546000</v>
      </c>
      <c r="E99" s="5">
        <v>107937130000</v>
      </c>
      <c r="F99" s="5">
        <v>111288729000</v>
      </c>
      <c r="G99" s="5">
        <v>117663978000</v>
      </c>
      <c r="I99" s="5">
        <v>111288729000</v>
      </c>
      <c r="J99" s="5">
        <v>95476681000</v>
      </c>
      <c r="K99" s="5">
        <v>80510637000</v>
      </c>
      <c r="L99" s="5">
        <v>207887013000</v>
      </c>
      <c r="M99" s="5">
        <v>293486618000</v>
      </c>
      <c r="N99" s="5">
        <v>325400064000</v>
      </c>
      <c r="O99" s="5">
        <v>393659270000</v>
      </c>
      <c r="P99" s="5">
        <v>361572190000</v>
      </c>
      <c r="Q99" s="5">
        <v>304395144000</v>
      </c>
      <c r="R99" s="5">
        <v>224779103000</v>
      </c>
      <c r="S99" s="5">
        <v>195111344000</v>
      </c>
      <c r="T99" s="5">
        <v>221903530000</v>
      </c>
      <c r="U99" s="5">
        <v>194908726000</v>
      </c>
      <c r="V99" s="5">
        <v>82713603000</v>
      </c>
      <c r="W99" s="5">
        <v>80072356000</v>
      </c>
      <c r="X99" s="5">
        <v>60080202603</v>
      </c>
      <c r="Y99" s="5">
        <v>52234903098</v>
      </c>
      <c r="Z99" s="5">
        <v>24013991225</v>
      </c>
    </row>
    <row r="100" spans="3:26" ht="15.5" x14ac:dyDescent="0.35">
      <c r="C100" t="s">
        <v>139</v>
      </c>
      <c r="O100" s="5">
        <v>216138938000</v>
      </c>
      <c r="P100" s="5">
        <v>244577191000</v>
      </c>
      <c r="Q100" s="5">
        <v>182843879000</v>
      </c>
      <c r="R100" s="5">
        <v>179589050000</v>
      </c>
      <c r="S100" s="5">
        <v>180771879000</v>
      </c>
      <c r="T100" s="5">
        <v>167710370000</v>
      </c>
      <c r="U100" s="5">
        <v>168261171000</v>
      </c>
      <c r="V100" s="5">
        <v>122673690000</v>
      </c>
      <c r="W100" s="5">
        <v>98777665000</v>
      </c>
      <c r="X100" s="5">
        <v>70986042548</v>
      </c>
      <c r="Y100" s="5">
        <v>70184514538</v>
      </c>
      <c r="Z100" s="5">
        <v>44962822271</v>
      </c>
    </row>
    <row r="101" spans="3:26" ht="15.5" x14ac:dyDescent="0.35">
      <c r="C101" t="s">
        <v>140</v>
      </c>
      <c r="D101" s="5">
        <v>146808367000</v>
      </c>
      <c r="E101" s="5">
        <v>109107191000</v>
      </c>
      <c r="F101" s="5">
        <v>91244227000</v>
      </c>
      <c r="G101" s="5">
        <v>104216753000</v>
      </c>
      <c r="I101" s="5">
        <v>91244227000</v>
      </c>
      <c r="J101" s="5">
        <v>108595065000</v>
      </c>
      <c r="K101" s="5">
        <v>113911971000</v>
      </c>
      <c r="L101" s="5">
        <v>137544513000</v>
      </c>
      <c r="M101" s="5">
        <v>173086404000</v>
      </c>
      <c r="N101" s="5">
        <v>190983094000</v>
      </c>
      <c r="O101" s="5">
        <v>216138938000</v>
      </c>
      <c r="P101" s="5">
        <v>244577191000</v>
      </c>
      <c r="Q101" s="5">
        <v>182843879000</v>
      </c>
      <c r="R101" s="5">
        <v>179589050000</v>
      </c>
      <c r="S101" s="5">
        <v>180771879000</v>
      </c>
      <c r="T101" s="5">
        <v>167710370000</v>
      </c>
      <c r="U101" s="5">
        <v>168261171000</v>
      </c>
      <c r="V101" s="5">
        <v>122673690000</v>
      </c>
      <c r="W101" s="5">
        <v>98777665000</v>
      </c>
      <c r="X101" s="5">
        <v>70986042548</v>
      </c>
      <c r="Y101" s="5">
        <v>70184514538</v>
      </c>
      <c r="Z101" s="5">
        <v>44962822271</v>
      </c>
    </row>
    <row r="102" spans="3:26" ht="15.5" x14ac:dyDescent="0.35">
      <c r="C102" t="s">
        <v>143</v>
      </c>
      <c r="D102" s="5">
        <v>8390325000</v>
      </c>
      <c r="E102" s="5">
        <v>7261078000</v>
      </c>
      <c r="F102" s="5">
        <v>7477310000</v>
      </c>
      <c r="G102" s="5">
        <v>8083351000</v>
      </c>
      <c r="I102" s="5">
        <v>7477310000</v>
      </c>
      <c r="J102" s="5">
        <v>8318200000</v>
      </c>
      <c r="K102" s="5">
        <v>9803679000</v>
      </c>
      <c r="L102" s="5">
        <v>18242021000</v>
      </c>
      <c r="M102" s="5">
        <v>6010908000</v>
      </c>
      <c r="N102" s="5">
        <v>8014693000</v>
      </c>
      <c r="O102" s="5">
        <v>9916243000</v>
      </c>
      <c r="P102" s="5">
        <v>7765211000</v>
      </c>
      <c r="Q102" s="5">
        <v>4004896000</v>
      </c>
      <c r="R102" s="5">
        <v>3977370000</v>
      </c>
      <c r="S102" s="5">
        <v>5864969000</v>
      </c>
      <c r="T102" s="5">
        <v>4783842000</v>
      </c>
      <c r="U102" s="5">
        <v>7389274000</v>
      </c>
      <c r="V102" s="5">
        <v>6259933000</v>
      </c>
      <c r="W102" s="5">
        <v>10489619000</v>
      </c>
      <c r="X102" s="5">
        <v>9117826931</v>
      </c>
      <c r="Y102" s="5">
        <v>10248532201</v>
      </c>
      <c r="Z102" s="5">
        <v>9851224891</v>
      </c>
    </row>
    <row r="103" spans="3:26" ht="15.5" x14ac:dyDescent="0.35">
      <c r="C103" t="s">
        <v>141</v>
      </c>
      <c r="O103" s="5">
        <v>4333956000</v>
      </c>
      <c r="P103" s="5">
        <v>2061849000</v>
      </c>
      <c r="Q103" s="5">
        <v>1264528000</v>
      </c>
      <c r="R103" s="5">
        <v>3569048000</v>
      </c>
      <c r="S103" s="5">
        <v>3170608000</v>
      </c>
      <c r="T103" s="5">
        <v>4776283000</v>
      </c>
      <c r="U103" s="5">
        <v>8767298000</v>
      </c>
      <c r="V103" s="5">
        <v>9869001000</v>
      </c>
      <c r="W103" s="5">
        <v>4295800000</v>
      </c>
      <c r="X103" s="5">
        <v>4492931559</v>
      </c>
      <c r="Y103" s="5">
        <v>19268277371</v>
      </c>
      <c r="Z103" s="5">
        <v>4540664569</v>
      </c>
    </row>
    <row r="104" spans="3:26" ht="15.5" x14ac:dyDescent="0.35">
      <c r="C104" t="s">
        <v>142</v>
      </c>
      <c r="D104" s="5">
        <v>3534170000</v>
      </c>
      <c r="E104" s="5">
        <v>8347964000</v>
      </c>
      <c r="F104" s="5">
        <v>11100071000</v>
      </c>
      <c r="G104" s="5">
        <v>4916214000</v>
      </c>
      <c r="I104" s="5">
        <v>11100071000</v>
      </c>
      <c r="J104" s="5">
        <v>10078466000</v>
      </c>
      <c r="K104" s="5">
        <v>20164484000</v>
      </c>
      <c r="L104" s="5">
        <v>6139900000</v>
      </c>
      <c r="M104" s="5">
        <v>8396344000</v>
      </c>
      <c r="N104" s="5">
        <v>18391185000</v>
      </c>
      <c r="O104" s="5">
        <v>4333956000</v>
      </c>
      <c r="P104" s="5">
        <v>2061849000</v>
      </c>
      <c r="Q104" s="5">
        <v>1264528000</v>
      </c>
      <c r="R104" s="5">
        <v>3569048000</v>
      </c>
      <c r="S104" s="5">
        <v>3170608000</v>
      </c>
      <c r="T104" s="5">
        <v>4776283000</v>
      </c>
      <c r="U104" s="5">
        <v>8767298000</v>
      </c>
      <c r="V104" s="5">
        <v>9869001000</v>
      </c>
      <c r="W104" s="5">
        <v>4295800000</v>
      </c>
      <c r="X104" s="5">
        <v>4492931559</v>
      </c>
      <c r="Y104" s="5">
        <v>19268277371</v>
      </c>
      <c r="Z104" s="5">
        <v>4540664569</v>
      </c>
    </row>
    <row r="105" spans="3:26" ht="15.5" x14ac:dyDescent="0.35">
      <c r="C105" t="s">
        <v>2428</v>
      </c>
      <c r="T105" s="5">
        <v>6213158000</v>
      </c>
      <c r="U105" s="5">
        <v>122869511000</v>
      </c>
    </row>
    <row r="106" spans="3:26" ht="15.5" x14ac:dyDescent="0.35">
      <c r="C106" t="s">
        <v>144</v>
      </c>
      <c r="D106" s="5">
        <v>44625861000</v>
      </c>
      <c r="E106" s="5">
        <v>28960972000</v>
      </c>
      <c r="F106" s="5">
        <v>29504483000</v>
      </c>
      <c r="G106" s="5">
        <v>29608541000</v>
      </c>
      <c r="I106" s="5">
        <v>29504483000</v>
      </c>
      <c r="J106" s="5">
        <v>21977431000</v>
      </c>
      <c r="K106" s="5">
        <v>26879391000</v>
      </c>
      <c r="L106" s="5">
        <v>34262018000</v>
      </c>
      <c r="M106" s="5">
        <v>43122946000</v>
      </c>
      <c r="N106" s="5">
        <v>33431875000</v>
      </c>
      <c r="O106" s="5">
        <v>37350555000</v>
      </c>
      <c r="P106" s="5">
        <v>23161304000</v>
      </c>
      <c r="Q106" s="5">
        <v>27447659000</v>
      </c>
      <c r="R106" s="5">
        <v>23897117000</v>
      </c>
      <c r="S106" s="5">
        <v>25649055000</v>
      </c>
      <c r="T106" s="5">
        <v>22989944000</v>
      </c>
      <c r="U106" s="5">
        <v>28780020000</v>
      </c>
      <c r="V106" s="5">
        <v>9333622000</v>
      </c>
      <c r="W106" s="5">
        <v>11922996000</v>
      </c>
      <c r="X106" s="5">
        <v>6827086086</v>
      </c>
      <c r="Y106" s="5">
        <v>6427624344</v>
      </c>
      <c r="Z106" s="5">
        <v>7974239416</v>
      </c>
    </row>
    <row r="107" spans="3:26" ht="15.5" x14ac:dyDescent="0.35">
      <c r="C107" t="s">
        <v>145</v>
      </c>
    </row>
    <row r="108" spans="3:26" ht="15.5" x14ac:dyDescent="0.35">
      <c r="C108" t="s">
        <v>146</v>
      </c>
      <c r="D108" s="5">
        <v>199026133000</v>
      </c>
      <c r="E108" s="5">
        <v>300844028000</v>
      </c>
      <c r="F108" s="5">
        <v>332306323000</v>
      </c>
      <c r="G108" s="5">
        <v>345064058000</v>
      </c>
      <c r="I108" s="5">
        <v>332306323000</v>
      </c>
      <c r="J108" s="5">
        <v>372568781000</v>
      </c>
      <c r="K108" s="5">
        <v>346210926000</v>
      </c>
      <c r="L108" s="5">
        <v>337876907000</v>
      </c>
      <c r="M108" s="5">
        <v>241229109000</v>
      </c>
      <c r="N108" s="5">
        <v>206521579000</v>
      </c>
      <c r="O108" s="5">
        <v>228925681000</v>
      </c>
      <c r="P108" s="5">
        <v>274422384000</v>
      </c>
      <c r="Q108" s="5">
        <v>314023428000</v>
      </c>
      <c r="R108" s="5">
        <v>303417734000</v>
      </c>
      <c r="S108" s="5">
        <v>114986194000</v>
      </c>
      <c r="T108" s="5">
        <v>109513605000</v>
      </c>
      <c r="U108" s="5">
        <v>77917460000</v>
      </c>
      <c r="V108" s="5">
        <v>69085138000</v>
      </c>
      <c r="W108" s="5">
        <v>56563213000</v>
      </c>
      <c r="X108" s="5">
        <v>77193000559</v>
      </c>
      <c r="Y108" s="5">
        <v>93600000000</v>
      </c>
    </row>
    <row r="109" spans="3:26" ht="15.5" x14ac:dyDescent="0.35">
      <c r="C109" t="s">
        <v>151</v>
      </c>
      <c r="D109" s="5">
        <v>7126856000</v>
      </c>
      <c r="E109" s="5">
        <v>5886413000</v>
      </c>
      <c r="F109" s="5">
        <v>5925874000</v>
      </c>
      <c r="G109" s="5">
        <v>6605413000</v>
      </c>
      <c r="I109" s="5">
        <v>5925874000</v>
      </c>
      <c r="J109" s="5">
        <v>9005134000</v>
      </c>
      <c r="K109" s="5">
        <v>11967218000</v>
      </c>
      <c r="L109" s="5">
        <v>16674176000</v>
      </c>
      <c r="M109" s="5">
        <v>34806272000</v>
      </c>
      <c r="N109" s="5">
        <v>61083575000</v>
      </c>
      <c r="O109" s="5">
        <v>87284325000</v>
      </c>
      <c r="P109" s="5">
        <v>76504360000</v>
      </c>
      <c r="Q109" s="5">
        <v>54238690000</v>
      </c>
      <c r="R109" s="5">
        <v>87604392000</v>
      </c>
      <c r="S109" s="5">
        <v>73940697000</v>
      </c>
      <c r="T109" s="5">
        <v>65070567000</v>
      </c>
      <c r="U109" s="5">
        <v>31262205000</v>
      </c>
      <c r="V109" s="5">
        <v>38829619000</v>
      </c>
      <c r="W109" s="5">
        <v>22670103000</v>
      </c>
      <c r="X109" s="5">
        <v>14547717985</v>
      </c>
      <c r="Y109" s="5">
        <v>10229435714</v>
      </c>
      <c r="Z109" s="5">
        <v>1050873849</v>
      </c>
    </row>
    <row r="110" spans="3:26" ht="15.5" x14ac:dyDescent="0.35">
      <c r="C110" t="s">
        <v>152</v>
      </c>
      <c r="D110" s="5">
        <v>84244727000</v>
      </c>
      <c r="E110" s="5">
        <v>131922194000</v>
      </c>
      <c r="F110" s="5">
        <v>127776224000</v>
      </c>
      <c r="G110" s="5">
        <v>120405312000</v>
      </c>
      <c r="I110" s="5">
        <v>127776224000</v>
      </c>
      <c r="J110" s="5">
        <v>73700261000</v>
      </c>
      <c r="K110" s="5">
        <v>94775568000</v>
      </c>
      <c r="L110" s="5">
        <v>57097188000</v>
      </c>
      <c r="M110" s="5">
        <v>79491449000</v>
      </c>
      <c r="N110" s="5">
        <v>121891628000</v>
      </c>
      <c r="O110" s="5">
        <v>129106569000</v>
      </c>
      <c r="P110" s="5">
        <v>117274095000</v>
      </c>
      <c r="Q110" s="5">
        <v>81487366000</v>
      </c>
      <c r="R110" s="5">
        <v>79732988000</v>
      </c>
      <c r="S110" s="5">
        <v>81030469000</v>
      </c>
      <c r="T110" s="5">
        <v>78285959000</v>
      </c>
      <c r="U110" s="5">
        <v>112402733000</v>
      </c>
      <c r="V110" s="5">
        <v>75069933000</v>
      </c>
      <c r="W110" s="5">
        <v>45673477000</v>
      </c>
      <c r="X110" s="5">
        <v>35633521110</v>
      </c>
      <c r="Y110" s="5">
        <v>26606792661</v>
      </c>
      <c r="Z110" s="5">
        <v>1064252414</v>
      </c>
    </row>
    <row r="111" spans="3:26" ht="15.5" x14ac:dyDescent="0.35">
      <c r="C111" t="s">
        <v>153</v>
      </c>
      <c r="D111" s="5">
        <v>671480320000</v>
      </c>
      <c r="E111" s="5">
        <v>802525824000</v>
      </c>
      <c r="F111" s="5">
        <v>825012448000</v>
      </c>
      <c r="G111" s="5">
        <v>829939703000</v>
      </c>
      <c r="I111" s="5">
        <v>825012448000</v>
      </c>
      <c r="J111" s="5">
        <v>851828991000</v>
      </c>
      <c r="K111" s="5">
        <v>711600381000</v>
      </c>
      <c r="L111" s="5">
        <v>634104516000</v>
      </c>
      <c r="M111" s="5">
        <v>515786463000</v>
      </c>
      <c r="N111" s="5">
        <v>456317176000</v>
      </c>
      <c r="O111" s="5">
        <v>469039379000</v>
      </c>
      <c r="P111" s="5">
        <v>512974818000</v>
      </c>
      <c r="Q111" s="5">
        <v>457814805000</v>
      </c>
      <c r="R111" s="5">
        <v>500066154000</v>
      </c>
      <c r="S111" s="5">
        <v>481072960000</v>
      </c>
      <c r="T111" s="5">
        <v>412601657000</v>
      </c>
      <c r="U111" s="5">
        <v>256882917000</v>
      </c>
      <c r="V111" s="5">
        <v>126367815000</v>
      </c>
      <c r="W111" s="5">
        <v>94237288000</v>
      </c>
      <c r="X111" s="5">
        <v>105941431651</v>
      </c>
      <c r="Y111" s="5">
        <v>118392860041</v>
      </c>
      <c r="Z111" s="5">
        <v>136350179333</v>
      </c>
    </row>
    <row r="112" spans="3:26" ht="15.5" x14ac:dyDescent="0.35">
      <c r="C112" t="s">
        <v>154</v>
      </c>
      <c r="D112" s="5">
        <v>671480320000</v>
      </c>
      <c r="E112" s="5">
        <v>802525824000</v>
      </c>
      <c r="F112" s="5">
        <v>825012448000</v>
      </c>
      <c r="G112" s="5">
        <v>829939703000</v>
      </c>
      <c r="I112" s="5">
        <v>825012448000</v>
      </c>
      <c r="J112" s="5">
        <v>851828991000</v>
      </c>
      <c r="K112" s="5">
        <v>711600381000</v>
      </c>
      <c r="L112" s="5">
        <v>634104516000</v>
      </c>
      <c r="M112" s="5">
        <v>515786463000</v>
      </c>
      <c r="N112" s="5">
        <v>456317176000</v>
      </c>
      <c r="O112" s="5">
        <v>469039379000</v>
      </c>
      <c r="P112" s="5">
        <v>512974818000</v>
      </c>
      <c r="Q112" s="5">
        <v>457814805000</v>
      </c>
      <c r="R112" s="5">
        <v>500066154000</v>
      </c>
      <c r="S112" s="5">
        <v>481072960000</v>
      </c>
      <c r="T112" s="5">
        <v>412601657000</v>
      </c>
      <c r="U112" s="5">
        <v>256882917000</v>
      </c>
      <c r="V112" s="5">
        <v>126367815000</v>
      </c>
      <c r="W112" s="5">
        <v>94237288000</v>
      </c>
      <c r="X112" s="5">
        <v>105941431651</v>
      </c>
      <c r="Y112" s="5">
        <v>118392860041</v>
      </c>
      <c r="Z112" s="5">
        <v>136350179333</v>
      </c>
    </row>
    <row r="113" spans="3:26" ht="15.5" x14ac:dyDescent="0.35">
      <c r="C113" t="s">
        <v>584</v>
      </c>
      <c r="S113" s="5">
        <v>197325286000</v>
      </c>
      <c r="T113" s="5">
        <v>196209719000</v>
      </c>
    </row>
    <row r="114" spans="3:26" ht="15.5" x14ac:dyDescent="0.35">
      <c r="C114" t="s">
        <v>156</v>
      </c>
    </row>
    <row r="115" spans="3:26" ht="15.5" x14ac:dyDescent="0.35">
      <c r="C115" t="s">
        <v>149</v>
      </c>
      <c r="Z115" s="5">
        <v>116341016071</v>
      </c>
    </row>
    <row r="116" spans="3:26" ht="15.5" x14ac:dyDescent="0.35">
      <c r="C116" t="s">
        <v>157</v>
      </c>
      <c r="D116" s="5">
        <v>206152989000</v>
      </c>
      <c r="E116" s="5">
        <v>306730441000</v>
      </c>
      <c r="F116" s="5">
        <v>338232197000</v>
      </c>
      <c r="G116" s="5">
        <v>351669471000</v>
      </c>
      <c r="I116" s="5">
        <v>338232197000</v>
      </c>
      <c r="J116" s="5">
        <v>381573915000</v>
      </c>
      <c r="K116" s="5">
        <v>363237747000</v>
      </c>
      <c r="L116" s="5">
        <v>368905902000</v>
      </c>
      <c r="M116" s="5">
        <v>298851396000</v>
      </c>
      <c r="N116" s="5">
        <v>299380451000</v>
      </c>
      <c r="O116" s="5">
        <v>316210006000</v>
      </c>
      <c r="P116" s="5">
        <v>350926744000</v>
      </c>
      <c r="Q116" s="5">
        <v>368262118000</v>
      </c>
      <c r="R116" s="5">
        <v>391022126000</v>
      </c>
      <c r="S116" s="5">
        <v>188926891000</v>
      </c>
      <c r="T116" s="5">
        <v>174584172000</v>
      </c>
      <c r="U116" s="5">
        <v>109179665000</v>
      </c>
      <c r="V116" s="5">
        <v>107914757000</v>
      </c>
      <c r="W116" s="5">
        <v>79233316000</v>
      </c>
      <c r="X116" s="5">
        <v>91740718544</v>
      </c>
      <c r="Y116" s="5">
        <v>103829435714</v>
      </c>
      <c r="Z116" s="5">
        <v>117391889920</v>
      </c>
    </row>
    <row r="117" spans="3:26" ht="15.5" x14ac:dyDescent="0.35">
      <c r="C117" t="s">
        <v>2429</v>
      </c>
      <c r="D117" s="5">
        <v>331837402000</v>
      </c>
      <c r="E117" s="5">
        <v>326618632000</v>
      </c>
      <c r="F117" s="5">
        <v>321537822000</v>
      </c>
      <c r="G117" s="5">
        <v>316426054000</v>
      </c>
      <c r="I117" s="5">
        <v>321537822000</v>
      </c>
      <c r="J117" s="5">
        <v>298770509000</v>
      </c>
      <c r="K117" s="5">
        <v>234498894000</v>
      </c>
      <c r="L117" s="5">
        <v>128721610000</v>
      </c>
      <c r="M117" s="5">
        <v>47248182000</v>
      </c>
      <c r="N117" s="5">
        <v>31045493000</v>
      </c>
    </row>
    <row r="118" spans="3:26" ht="15.5" x14ac:dyDescent="0.35">
      <c r="C118" t="s">
        <v>155</v>
      </c>
      <c r="D118" s="5">
        <v>95960561000</v>
      </c>
      <c r="E118" s="5">
        <v>132038257000</v>
      </c>
      <c r="F118" s="5">
        <v>126045289000</v>
      </c>
      <c r="G118" s="5">
        <v>131824345000</v>
      </c>
      <c r="I118" s="5">
        <v>126045289000</v>
      </c>
      <c r="J118" s="5">
        <v>136442741000</v>
      </c>
      <c r="K118" s="5">
        <v>76818798000</v>
      </c>
      <c r="L118" s="5">
        <v>98865637000</v>
      </c>
      <c r="M118" s="5">
        <v>123340836000</v>
      </c>
      <c r="N118" s="5">
        <v>64308524000</v>
      </c>
      <c r="O118" s="5">
        <v>88735527000</v>
      </c>
      <c r="P118" s="5">
        <v>103958670000</v>
      </c>
      <c r="Q118" s="5">
        <v>27671235000</v>
      </c>
      <c r="R118" s="5">
        <v>60974518000</v>
      </c>
      <c r="S118" s="5">
        <v>54817568000</v>
      </c>
      <c r="T118" s="5">
        <v>10462994000</v>
      </c>
      <c r="U118" s="5">
        <v>1846793000</v>
      </c>
      <c r="V118" s="5">
        <v>1305352000</v>
      </c>
      <c r="W118" s="5">
        <v>1363228000</v>
      </c>
      <c r="X118" s="5">
        <v>2421063783</v>
      </c>
      <c r="Y118" s="5">
        <v>3209630044</v>
      </c>
      <c r="Z118" s="5">
        <v>8303894395</v>
      </c>
    </row>
    <row r="119" spans="3:26" ht="15.5" x14ac:dyDescent="0.35">
      <c r="C119" t="s">
        <v>159</v>
      </c>
      <c r="D119" s="5">
        <v>1142197643000</v>
      </c>
      <c r="E119" s="5">
        <v>1236518312000</v>
      </c>
      <c r="F119" s="5">
        <v>1237898337000</v>
      </c>
      <c r="G119" s="5">
        <v>1260657279000</v>
      </c>
      <c r="I119" s="5">
        <v>1237898337000</v>
      </c>
      <c r="J119" s="5">
        <v>1199691446000</v>
      </c>
      <c r="K119" s="5">
        <v>1078808156000</v>
      </c>
      <c r="L119" s="5">
        <v>1151060192000</v>
      </c>
      <c r="M119" s="5">
        <v>1169605173000</v>
      </c>
      <c r="N119" s="5">
        <v>1198995029000</v>
      </c>
      <c r="O119" s="5">
        <v>1309332127000</v>
      </c>
      <c r="P119" s="5">
        <v>1338054621000</v>
      </c>
      <c r="Q119" s="5">
        <v>1111847645000</v>
      </c>
      <c r="R119" s="5">
        <v>1060343634000</v>
      </c>
      <c r="S119" s="5">
        <v>992869623000</v>
      </c>
      <c r="T119" s="5">
        <v>967711101000</v>
      </c>
      <c r="U119" s="5">
        <v>819251536000</v>
      </c>
      <c r="V119" s="5">
        <v>468553998000</v>
      </c>
      <c r="W119" s="5">
        <v>389457125000</v>
      </c>
      <c r="X119" s="5">
        <v>326943862376</v>
      </c>
      <c r="Y119" s="5">
        <v>305972833038</v>
      </c>
      <c r="Z119" s="5">
        <v>231752087719</v>
      </c>
    </row>
    <row r="120" spans="3:26" ht="15.5" x14ac:dyDescent="0.35">
      <c r="C120" t="s">
        <v>160</v>
      </c>
    </row>
    <row r="121" spans="3:26" ht="15.5" x14ac:dyDescent="0.35">
      <c r="C121" t="s">
        <v>161</v>
      </c>
      <c r="D121" s="5">
        <v>48955500000</v>
      </c>
      <c r="E121" s="5">
        <v>48955500000</v>
      </c>
      <c r="F121" s="5">
        <v>48955500000</v>
      </c>
      <c r="G121" s="5">
        <v>48955500000</v>
      </c>
      <c r="I121" s="5">
        <v>48955500000</v>
      </c>
      <c r="J121" s="5">
        <v>48955500000</v>
      </c>
      <c r="K121" s="5">
        <v>48955500000</v>
      </c>
      <c r="L121" s="5">
        <v>48955500000</v>
      </c>
      <c r="M121" s="5">
        <v>48955500000</v>
      </c>
      <c r="N121" s="5">
        <v>48955500000</v>
      </c>
      <c r="O121" s="5">
        <v>48955500000</v>
      </c>
      <c r="P121" s="5">
        <v>48955500000</v>
      </c>
      <c r="Q121" s="5">
        <v>48955500000</v>
      </c>
      <c r="R121" s="5">
        <v>48955500000</v>
      </c>
      <c r="S121" s="5">
        <v>37950000000</v>
      </c>
      <c r="T121" s="5">
        <v>34500000000</v>
      </c>
      <c r="U121" s="5">
        <v>34500000000</v>
      </c>
      <c r="V121" s="5">
        <v>34500000000</v>
      </c>
      <c r="W121" s="5">
        <v>34500000000</v>
      </c>
      <c r="X121" s="5">
        <v>34500000000</v>
      </c>
      <c r="Y121" s="5">
        <v>34500000000</v>
      </c>
      <c r="Z121" s="5">
        <v>34500000000</v>
      </c>
    </row>
    <row r="122" spans="3:26" ht="15.5" x14ac:dyDescent="0.35">
      <c r="C122" t="s">
        <v>162</v>
      </c>
      <c r="D122" s="5">
        <v>246579048000</v>
      </c>
      <c r="E122" s="5">
        <v>246579048000</v>
      </c>
      <c r="F122" s="5">
        <v>246579048000</v>
      </c>
      <c r="G122" s="5">
        <v>246579048000</v>
      </c>
      <c r="I122" s="5">
        <v>246579048000</v>
      </c>
      <c r="J122" s="5">
        <v>246579048000</v>
      </c>
      <c r="K122" s="5">
        <v>246579048000</v>
      </c>
      <c r="L122" s="5">
        <v>246579048000</v>
      </c>
      <c r="M122" s="5">
        <v>246579048000</v>
      </c>
      <c r="N122" s="5">
        <v>246579048000</v>
      </c>
      <c r="O122" s="5">
        <v>246579048000</v>
      </c>
      <c r="P122" s="5">
        <v>246579048000</v>
      </c>
      <c r="Q122" s="5">
        <v>246579048000</v>
      </c>
      <c r="R122" s="5">
        <v>246579048000</v>
      </c>
      <c r="S122" s="5">
        <v>40595000000</v>
      </c>
      <c r="T122" s="5">
        <v>575000000</v>
      </c>
      <c r="U122" s="5">
        <v>575000000</v>
      </c>
      <c r="V122" s="5">
        <v>575000000</v>
      </c>
      <c r="W122" s="5">
        <v>575000000</v>
      </c>
      <c r="X122" s="5">
        <v>575000000</v>
      </c>
      <c r="Y122" s="5">
        <v>575000000</v>
      </c>
      <c r="Z122" s="5">
        <v>575000000</v>
      </c>
    </row>
    <row r="123" spans="3:26" ht="15.5" x14ac:dyDescent="0.35">
      <c r="C123" t="s">
        <v>163</v>
      </c>
      <c r="D123" s="5">
        <v>-118185827000</v>
      </c>
      <c r="E123" s="5">
        <v>-284644631000</v>
      </c>
      <c r="F123" s="5">
        <v>-293000213000</v>
      </c>
      <c r="G123" s="5">
        <v>-360067836000</v>
      </c>
      <c r="I123" s="5">
        <v>-293000213000</v>
      </c>
      <c r="J123" s="5">
        <v>-423892825000</v>
      </c>
      <c r="K123" s="5">
        <v>-370829175000</v>
      </c>
      <c r="L123" s="5">
        <v>-341279291000</v>
      </c>
      <c r="M123" s="5">
        <v>-259438432000</v>
      </c>
      <c r="N123" s="5">
        <v>-135542891000</v>
      </c>
      <c r="O123" s="5">
        <v>-5019545000</v>
      </c>
      <c r="P123" s="5">
        <v>107970298000</v>
      </c>
      <c r="Q123" s="5">
        <v>96436625000</v>
      </c>
      <c r="R123" s="5">
        <v>236437381000</v>
      </c>
      <c r="S123" s="5">
        <v>199311894000</v>
      </c>
      <c r="T123" s="5">
        <v>252159862000</v>
      </c>
      <c r="U123" s="5">
        <v>199250139000</v>
      </c>
      <c r="V123" s="5">
        <v>224446360000</v>
      </c>
      <c r="W123" s="5">
        <v>187184676000</v>
      </c>
      <c r="X123" s="5">
        <v>159577075875</v>
      </c>
      <c r="Y123" s="5">
        <v>136822209441</v>
      </c>
      <c r="Z123" s="5">
        <v>128567981545</v>
      </c>
    </row>
    <row r="124" spans="3:26" ht="15.5" x14ac:dyDescent="0.35">
      <c r="C124" t="s">
        <v>164</v>
      </c>
      <c r="D124" s="5">
        <v>9791100000</v>
      </c>
      <c r="E124" s="5">
        <v>9791100000</v>
      </c>
      <c r="F124" s="5">
        <v>9791100000</v>
      </c>
      <c r="G124" s="5">
        <v>9791100000</v>
      </c>
      <c r="I124" s="5">
        <v>9791100000</v>
      </c>
      <c r="J124" s="5">
        <v>9791100000</v>
      </c>
      <c r="K124" s="5">
        <v>9791100000</v>
      </c>
      <c r="L124" s="5">
        <v>9791100000</v>
      </c>
      <c r="M124" s="5">
        <v>9791100000</v>
      </c>
      <c r="N124" s="5">
        <v>9791100000</v>
      </c>
      <c r="O124" s="5">
        <v>9791100000</v>
      </c>
      <c r="P124" s="5">
        <v>9791100000</v>
      </c>
      <c r="Q124" s="5">
        <v>9791100000</v>
      </c>
      <c r="R124" s="5">
        <v>6900000000</v>
      </c>
      <c r="S124" s="5">
        <v>6900000000</v>
      </c>
      <c r="T124" s="5">
        <v>6900000000</v>
      </c>
      <c r="U124" s="5">
        <v>6900000000</v>
      </c>
      <c r="V124" s="5">
        <v>6900000000</v>
      </c>
      <c r="W124" s="5">
        <v>6900000000</v>
      </c>
      <c r="X124" s="5">
        <v>5290411041</v>
      </c>
      <c r="Y124" s="5">
        <v>3114462565</v>
      </c>
      <c r="Z124" s="5">
        <v>1038045735</v>
      </c>
    </row>
    <row r="125" spans="3:26" ht="15.5" x14ac:dyDescent="0.35">
      <c r="C125" t="s">
        <v>165</v>
      </c>
      <c r="D125" s="5">
        <v>-127976927000</v>
      </c>
      <c r="E125" s="5">
        <v>-294435731000</v>
      </c>
      <c r="F125" s="5">
        <v>-302791313000</v>
      </c>
      <c r="G125" s="5">
        <v>-369858936000</v>
      </c>
      <c r="I125" s="5">
        <v>-302791313000</v>
      </c>
      <c r="J125" s="5">
        <v>-433683925000</v>
      </c>
      <c r="K125" s="5">
        <v>-380620275000</v>
      </c>
      <c r="L125" s="5">
        <v>-351070391000</v>
      </c>
      <c r="M125" s="5">
        <v>-269229532000</v>
      </c>
      <c r="N125" s="5">
        <v>-145333991000</v>
      </c>
      <c r="O125" s="5">
        <v>-14810645000</v>
      </c>
      <c r="P125" s="5">
        <v>98179198000</v>
      </c>
      <c r="Q125" s="5">
        <v>86645525000</v>
      </c>
      <c r="R125" s="5">
        <v>229537381000</v>
      </c>
      <c r="S125" s="5">
        <v>192411894000</v>
      </c>
      <c r="T125" s="5">
        <v>245259862000</v>
      </c>
      <c r="U125" s="5">
        <v>192350139000</v>
      </c>
      <c r="V125" s="5">
        <v>217546360000</v>
      </c>
      <c r="W125" s="5">
        <v>180284676000</v>
      </c>
      <c r="X125" s="5">
        <v>154286664834</v>
      </c>
      <c r="Y125" s="5">
        <v>133707746876</v>
      </c>
      <c r="Z125" s="5">
        <v>127529935810</v>
      </c>
    </row>
    <row r="126" spans="3:26" ht="15.5" x14ac:dyDescent="0.35">
      <c r="C126" t="s">
        <v>166</v>
      </c>
      <c r="D126" s="5">
        <v>-118185827000</v>
      </c>
      <c r="E126" s="5">
        <v>-284644631000</v>
      </c>
      <c r="F126" s="5">
        <v>-293000213000</v>
      </c>
      <c r="G126" s="5">
        <v>-360067836000</v>
      </c>
      <c r="I126" s="5">
        <v>-293000213000</v>
      </c>
      <c r="J126" s="5">
        <v>-423892825000</v>
      </c>
      <c r="K126" s="5">
        <v>-370829175000</v>
      </c>
      <c r="L126" s="5">
        <v>-341279291000</v>
      </c>
      <c r="M126" s="5">
        <v>-259438432000</v>
      </c>
      <c r="N126" s="5">
        <v>-135542891000</v>
      </c>
      <c r="O126" s="5">
        <v>-5019545000</v>
      </c>
      <c r="P126" s="5">
        <v>107970298000</v>
      </c>
      <c r="Q126" s="5">
        <v>96436625000</v>
      </c>
      <c r="R126" s="5">
        <v>236437381000</v>
      </c>
      <c r="S126" s="5">
        <v>199311894000</v>
      </c>
      <c r="T126" s="5">
        <v>252159862000</v>
      </c>
      <c r="U126" s="5">
        <v>199250139000</v>
      </c>
      <c r="V126" s="5">
        <v>224446360000</v>
      </c>
      <c r="W126" s="5">
        <v>187184676000</v>
      </c>
      <c r="X126" s="5">
        <v>159577075875</v>
      </c>
      <c r="Y126" s="5">
        <v>136822209441</v>
      </c>
      <c r="Z126" s="5">
        <v>128567981545</v>
      </c>
    </row>
    <row r="127" spans="3:26" ht="15.5" x14ac:dyDescent="0.35">
      <c r="C127" t="s">
        <v>167</v>
      </c>
      <c r="D127" s="5">
        <v>108845923000</v>
      </c>
      <c r="E127" s="5">
        <v>107237369000</v>
      </c>
      <c r="F127" s="5">
        <v>105275324000</v>
      </c>
      <c r="G127" s="5">
        <v>108143582000</v>
      </c>
      <c r="I127" s="5">
        <v>105275324000</v>
      </c>
      <c r="J127" s="5">
        <v>103033303000</v>
      </c>
      <c r="K127" s="5">
        <v>55615830000</v>
      </c>
      <c r="L127" s="5">
        <v>52987957000</v>
      </c>
      <c r="M127" s="5">
        <v>54632079000</v>
      </c>
      <c r="N127" s="5">
        <v>37802523000</v>
      </c>
      <c r="O127" s="5">
        <v>61159200000</v>
      </c>
      <c r="P127" s="5">
        <v>64712368000</v>
      </c>
      <c r="Q127" s="5">
        <v>39636937000</v>
      </c>
      <c r="R127" s="5">
        <v>48024077000</v>
      </c>
      <c r="S127" s="5">
        <v>47595629000</v>
      </c>
      <c r="T127" s="5">
        <v>25320305000</v>
      </c>
      <c r="U127" s="5">
        <v>21231204000</v>
      </c>
      <c r="V127" s="5">
        <v>25835651000</v>
      </c>
      <c r="W127" s="5">
        <v>21810643000</v>
      </c>
      <c r="X127" s="5">
        <v>22543705891</v>
      </c>
      <c r="Y127" s="5">
        <v>21523870796</v>
      </c>
      <c r="Z127" s="5">
        <v>20697918530</v>
      </c>
    </row>
    <row r="128" spans="3:26" ht="15.5" x14ac:dyDescent="0.35">
      <c r="C128" t="s">
        <v>10</v>
      </c>
      <c r="D128" s="5">
        <v>1065958501000</v>
      </c>
      <c r="E128" s="5">
        <v>1017285685000</v>
      </c>
      <c r="F128" s="5">
        <v>1010904213000</v>
      </c>
      <c r="G128" s="5">
        <v>1022580231000</v>
      </c>
      <c r="I128" s="5">
        <v>1010904213000</v>
      </c>
      <c r="J128" s="5">
        <v>986678085000</v>
      </c>
      <c r="K128" s="5">
        <v>642688472000</v>
      </c>
      <c r="L128" s="5">
        <v>718899470000</v>
      </c>
      <c r="M128" s="5">
        <v>851035084000</v>
      </c>
      <c r="N128" s="5">
        <v>766723518000</v>
      </c>
      <c r="O128" s="5">
        <v>953780791000</v>
      </c>
      <c r="P128" s="5">
        <v>1123271562000</v>
      </c>
      <c r="Q128" s="5">
        <v>853029437000</v>
      </c>
      <c r="R128" s="5">
        <v>1028353275000</v>
      </c>
      <c r="S128" s="5">
        <v>827914288000</v>
      </c>
      <c r="T128" s="5">
        <v>366374815000</v>
      </c>
      <c r="U128" s="5">
        <v>305881179000</v>
      </c>
      <c r="V128" s="5">
        <v>301829932000</v>
      </c>
      <c r="W128" s="5">
        <v>254506676000</v>
      </c>
      <c r="X128" s="5">
        <v>223963614557</v>
      </c>
      <c r="Y128" s="5">
        <v>201253569642</v>
      </c>
      <c r="Z128" s="5">
        <v>200439626771</v>
      </c>
    </row>
    <row r="129" spans="2:26" ht="15.5" x14ac:dyDescent="0.35">
      <c r="C129" t="s">
        <v>168</v>
      </c>
      <c r="D129" s="5">
        <v>2208156144000</v>
      </c>
      <c r="E129" s="5">
        <v>2253803997000</v>
      </c>
      <c r="F129" s="5">
        <v>2248802550000</v>
      </c>
      <c r="G129" s="5">
        <v>2283237510000</v>
      </c>
      <c r="I129" s="5">
        <v>2248802550000</v>
      </c>
      <c r="J129" s="5">
        <v>2186369531000</v>
      </c>
      <c r="K129" s="5">
        <v>1721496628000</v>
      </c>
      <c r="L129" s="5">
        <v>1869959662000</v>
      </c>
      <c r="M129" s="5">
        <v>2020640257000</v>
      </c>
      <c r="N129" s="5">
        <v>1965718547000</v>
      </c>
      <c r="O129" s="5">
        <v>2263112918000</v>
      </c>
      <c r="P129" s="5">
        <v>2461326183000</v>
      </c>
      <c r="Q129" s="5">
        <v>1964877082000</v>
      </c>
      <c r="R129" s="5">
        <v>2088696909000</v>
      </c>
      <c r="S129" s="5">
        <v>1820783911000</v>
      </c>
      <c r="T129" s="5">
        <v>1334085916000</v>
      </c>
      <c r="U129" s="5">
        <v>1125132715000</v>
      </c>
      <c r="V129" s="5">
        <v>770383930000</v>
      </c>
      <c r="W129" s="5">
        <v>643963801000</v>
      </c>
      <c r="X129" s="5">
        <v>550907476933</v>
      </c>
      <c r="Y129" s="5">
        <v>507226402680</v>
      </c>
      <c r="Z129" s="5">
        <v>432191714490</v>
      </c>
    </row>
    <row r="130" spans="2:26" ht="15.5" x14ac:dyDescent="0.35">
      <c r="C130" t="s">
        <v>169</v>
      </c>
      <c r="D130" s="5">
        <v>979110000</v>
      </c>
      <c r="E130" s="5">
        <v>979110000</v>
      </c>
      <c r="F130" s="5">
        <v>979110000</v>
      </c>
      <c r="G130" s="5">
        <v>979110000</v>
      </c>
      <c r="I130" s="5">
        <v>979110000</v>
      </c>
      <c r="J130" s="5">
        <v>979110000</v>
      </c>
      <c r="K130" s="5">
        <v>979110000</v>
      </c>
      <c r="L130" s="5">
        <v>979110000</v>
      </c>
      <c r="M130" s="5">
        <v>979110000</v>
      </c>
      <c r="N130" s="5">
        <v>979110000</v>
      </c>
      <c r="O130" s="5">
        <v>979110000</v>
      </c>
      <c r="P130" s="5">
        <v>979110000</v>
      </c>
      <c r="Q130" s="5">
        <v>979110000</v>
      </c>
      <c r="R130" s="5">
        <v>979110000</v>
      </c>
      <c r="S130" s="5">
        <v>759000000</v>
      </c>
      <c r="T130" s="5">
        <v>690000000</v>
      </c>
      <c r="U130" s="5">
        <v>690000000</v>
      </c>
      <c r="V130" s="5">
        <v>690000000</v>
      </c>
      <c r="W130" s="5">
        <v>138000000</v>
      </c>
      <c r="X130" s="5">
        <v>138000000</v>
      </c>
      <c r="Y130" s="5">
        <v>138000000</v>
      </c>
      <c r="Z130" s="5">
        <v>138000000</v>
      </c>
    </row>
    <row r="132" spans="2:26" ht="15.5" x14ac:dyDescent="0.35">
      <c r="B132" t="s">
        <v>170</v>
      </c>
      <c r="C132" t="s">
        <v>171</v>
      </c>
      <c r="D132" s="5">
        <v>-61782000</v>
      </c>
      <c r="E132" s="5">
        <v>26195945000</v>
      </c>
      <c r="F132" s="5">
        <v>60794536000</v>
      </c>
      <c r="G132" s="5">
        <v>-16435901000</v>
      </c>
      <c r="I132" s="5">
        <v>145647178000</v>
      </c>
      <c r="J132" s="5">
        <v>83199964000</v>
      </c>
      <c r="K132" s="5">
        <v>162441917000</v>
      </c>
      <c r="L132" s="5">
        <v>30410477000</v>
      </c>
      <c r="M132" s="5">
        <v>4782595000</v>
      </c>
      <c r="N132" s="5">
        <v>105302358000</v>
      </c>
      <c r="O132" s="5">
        <v>142202375000</v>
      </c>
      <c r="P132" s="5">
        <v>55946663000</v>
      </c>
      <c r="Q132" s="5">
        <v>9047191000</v>
      </c>
      <c r="R132" s="5">
        <v>90207118000</v>
      </c>
      <c r="S132" s="5">
        <v>276302922000</v>
      </c>
      <c r="T132" s="5">
        <v>198105603000</v>
      </c>
      <c r="U132" s="5">
        <v>103086504000</v>
      </c>
      <c r="V132" s="5">
        <v>101095907000</v>
      </c>
      <c r="W132" s="5">
        <v>96770632000</v>
      </c>
      <c r="X132" s="5">
        <v>60380243328</v>
      </c>
      <c r="Y132" s="5">
        <v>27083258750</v>
      </c>
      <c r="Z132" s="5">
        <v>15869582295</v>
      </c>
    </row>
    <row r="133" spans="2:26" ht="15.5" x14ac:dyDescent="0.35">
      <c r="C133" t="s">
        <v>395</v>
      </c>
      <c r="D133" s="5">
        <v>268906684000</v>
      </c>
      <c r="E133" s="5">
        <v>286077932000</v>
      </c>
      <c r="F133" s="5">
        <v>270554950000</v>
      </c>
      <c r="G133" s="5">
        <v>258301758000</v>
      </c>
      <c r="I133" s="5">
        <v>1050512352000</v>
      </c>
      <c r="J133" s="5">
        <v>1042746636000</v>
      </c>
      <c r="K133" s="5">
        <v>1003701396000</v>
      </c>
      <c r="L133" s="5">
        <v>1068215943000</v>
      </c>
      <c r="M133" s="5">
        <v>1042261277000</v>
      </c>
      <c r="N133" s="5">
        <v>1184944058000</v>
      </c>
      <c r="O133" s="5">
        <v>1286649664000</v>
      </c>
      <c r="P133" s="5">
        <v>1335937858000</v>
      </c>
      <c r="Q133" s="5">
        <v>1311465663000</v>
      </c>
      <c r="R133" s="5">
        <v>1316224177000</v>
      </c>
      <c r="S133" s="5">
        <v>1274211142000</v>
      </c>
      <c r="T133" s="5">
        <v>1201772425000</v>
      </c>
      <c r="U133" s="5">
        <v>960376574000</v>
      </c>
      <c r="V133" s="5">
        <v>830993094000</v>
      </c>
      <c r="W133" s="5">
        <v>679973370000</v>
      </c>
      <c r="X133" s="5">
        <v>573393525313</v>
      </c>
      <c r="Y133" s="5">
        <v>500384432822</v>
      </c>
      <c r="Z133" s="5">
        <v>463698814325</v>
      </c>
    </row>
    <row r="134" spans="2:26" ht="15.5" x14ac:dyDescent="0.35">
      <c r="C134" t="s">
        <v>1198</v>
      </c>
      <c r="O134" s="5">
        <v>23711722000</v>
      </c>
      <c r="P134" s="5">
        <v>110472167000</v>
      </c>
      <c r="Q134" s="5">
        <v>48077845000</v>
      </c>
    </row>
    <row r="135" spans="2:26" ht="15.5" x14ac:dyDescent="0.35">
      <c r="C135" t="s">
        <v>589</v>
      </c>
      <c r="D135" s="5">
        <v>-257036401000</v>
      </c>
      <c r="E135" s="5">
        <v>-235320755000</v>
      </c>
      <c r="F135" s="5">
        <v>-203416240000</v>
      </c>
      <c r="G135" s="5">
        <v>-222796870000</v>
      </c>
      <c r="I135" s="5">
        <v>-824770376000</v>
      </c>
      <c r="J135" s="5">
        <v>-884189672000</v>
      </c>
      <c r="K135" s="5">
        <v>-763994964000</v>
      </c>
      <c r="L135" s="5">
        <v>-957451919000</v>
      </c>
      <c r="M135" s="5">
        <v>-968425824000</v>
      </c>
      <c r="N135" s="5">
        <v>-983660240000</v>
      </c>
      <c r="O135" s="5">
        <v>-1057906381000</v>
      </c>
      <c r="P135" s="5">
        <v>-1188022222000</v>
      </c>
      <c r="Q135" s="5">
        <v>-1215795581000</v>
      </c>
      <c r="R135" s="5">
        <v>-1119592313000</v>
      </c>
      <c r="S135" s="5">
        <v>-921443610000</v>
      </c>
      <c r="T135" s="5">
        <v>-930831138000</v>
      </c>
      <c r="U135" s="5">
        <v>-797353626000</v>
      </c>
      <c r="V135" s="5">
        <v>-676307887000</v>
      </c>
      <c r="W135" s="5">
        <v>-543856609000</v>
      </c>
      <c r="X135" s="5">
        <v>-483044984377</v>
      </c>
      <c r="Y135" s="5">
        <v>-439563628274</v>
      </c>
      <c r="Z135" s="5">
        <v>-422944551802</v>
      </c>
    </row>
    <row r="136" spans="2:26" ht="15.5" x14ac:dyDescent="0.35">
      <c r="C136" t="s">
        <v>590</v>
      </c>
      <c r="D136" s="5">
        <v>-16809754000</v>
      </c>
      <c r="E136" s="5">
        <v>-17729107000</v>
      </c>
      <c r="F136" s="5">
        <v>-3675019000</v>
      </c>
      <c r="G136" s="5">
        <v>-48287165000</v>
      </c>
      <c r="I136" s="5">
        <v>-71291649000</v>
      </c>
      <c r="J136" s="5">
        <v>-62739796000</v>
      </c>
      <c r="K136" s="5">
        <v>-75624026000</v>
      </c>
      <c r="L136" s="5">
        <v>-83118942000</v>
      </c>
      <c r="M136" s="5">
        <v>-83308433000</v>
      </c>
      <c r="N136" s="5">
        <v>-96331127000</v>
      </c>
      <c r="O136" s="5">
        <v>-96480494000</v>
      </c>
      <c r="P136" s="5">
        <v>-87862606000</v>
      </c>
      <c r="Q136" s="5">
        <v>-77038099000</v>
      </c>
      <c r="R136" s="5">
        <v>-88335609000</v>
      </c>
      <c r="S136" s="5">
        <v>-76772489000</v>
      </c>
      <c r="T136" s="5">
        <v>-58164947000</v>
      </c>
      <c r="U136" s="5">
        <v>-38440389000</v>
      </c>
      <c r="V136" s="5">
        <v>-29320914000</v>
      </c>
      <c r="W136" s="5">
        <v>-23313046000</v>
      </c>
      <c r="X136" s="5">
        <v>-21286501611</v>
      </c>
      <c r="Y136" s="5">
        <v>-27228475353</v>
      </c>
      <c r="Z136" s="5">
        <v>-18447807057</v>
      </c>
    </row>
    <row r="137" spans="2:26" ht="15.5" x14ac:dyDescent="0.35">
      <c r="C137" t="s">
        <v>179</v>
      </c>
      <c r="D137" s="5">
        <v>-2742724000</v>
      </c>
      <c r="E137" s="5">
        <v>-6832125000</v>
      </c>
      <c r="F137" s="5">
        <v>-2669155000</v>
      </c>
      <c r="G137" s="5">
        <v>-3653624000</v>
      </c>
      <c r="I137" s="5">
        <v>-12898132000</v>
      </c>
      <c r="J137" s="5">
        <v>-18516920000</v>
      </c>
      <c r="K137" s="5">
        <v>-5299126000</v>
      </c>
      <c r="L137" s="5">
        <v>-5461444000</v>
      </c>
      <c r="M137" s="5">
        <v>-4998016000</v>
      </c>
      <c r="N137" s="5">
        <v>-5041008000</v>
      </c>
      <c r="O137" s="5">
        <v>-14001316000</v>
      </c>
      <c r="P137" s="5">
        <v>-14030378000</v>
      </c>
      <c r="Q137" s="5">
        <v>-17737700000</v>
      </c>
      <c r="R137" s="5">
        <v>-21353507000</v>
      </c>
      <c r="S137" s="5">
        <v>-13662047000</v>
      </c>
      <c r="T137" s="5">
        <v>-14670737000</v>
      </c>
      <c r="U137" s="5">
        <v>-21496055000</v>
      </c>
      <c r="V137" s="5">
        <v>-24268386000</v>
      </c>
      <c r="W137" s="5">
        <v>-16033083000</v>
      </c>
      <c r="X137" s="5">
        <v>-8767632570</v>
      </c>
      <c r="Y137" s="5">
        <v>-6509070445</v>
      </c>
      <c r="Z137" s="5">
        <v>-7996739265</v>
      </c>
    </row>
    <row r="138" spans="2:26" ht="15.5" x14ac:dyDescent="0.35">
      <c r="C138" t="s">
        <v>2430</v>
      </c>
      <c r="F138" s="5">
        <v>-4094983000</v>
      </c>
      <c r="G138" s="5">
        <v>4094983000</v>
      </c>
      <c r="O138" s="5">
        <v>23940902000</v>
      </c>
      <c r="P138" s="5">
        <v>9924011000</v>
      </c>
      <c r="Q138" s="5">
        <v>4152908000</v>
      </c>
      <c r="R138" s="5">
        <v>3264370000</v>
      </c>
      <c r="S138" s="5">
        <v>13969926000</v>
      </c>
      <c r="X138" s="5">
        <v>85836573</v>
      </c>
      <c r="Z138" s="5">
        <v>1559866094</v>
      </c>
    </row>
    <row r="139" spans="2:26" ht="15.5" x14ac:dyDescent="0.35">
      <c r="C139" t="s">
        <v>817</v>
      </c>
      <c r="D139" s="5">
        <v>7620413000</v>
      </c>
      <c r="F139" s="5">
        <v>4094983000</v>
      </c>
      <c r="G139" s="5">
        <v>-4094983000</v>
      </c>
      <c r="I139" s="5">
        <v>4094983000</v>
      </c>
      <c r="J139" s="5">
        <v>5899716000</v>
      </c>
      <c r="K139" s="5">
        <v>3658637000</v>
      </c>
      <c r="L139" s="5">
        <v>8226839000</v>
      </c>
      <c r="M139" s="5">
        <v>19253591000</v>
      </c>
    </row>
    <row r="140" spans="2:26" ht="15.5" x14ac:dyDescent="0.35">
      <c r="C140" t="s">
        <v>184</v>
      </c>
      <c r="D140" s="5">
        <v>-113621214000</v>
      </c>
      <c r="E140" s="5">
        <v>-34281293000</v>
      </c>
      <c r="F140" s="5">
        <v>-10228577000</v>
      </c>
      <c r="G140" s="5">
        <v>9859803000</v>
      </c>
      <c r="I140" s="5">
        <v>21972105000</v>
      </c>
      <c r="J140" s="5">
        <v>60210206000</v>
      </c>
      <c r="K140" s="5">
        <v>-46348194000</v>
      </c>
      <c r="L140" s="5">
        <v>5926976000</v>
      </c>
      <c r="M140" s="5">
        <v>-27514714000</v>
      </c>
      <c r="N140" s="5">
        <v>-70010618000</v>
      </c>
      <c r="O140" s="5">
        <v>-166844583000</v>
      </c>
      <c r="P140" s="5">
        <v>-145227765000</v>
      </c>
      <c r="Q140" s="5">
        <v>-91932807000</v>
      </c>
      <c r="R140" s="5">
        <v>125363203000</v>
      </c>
      <c r="S140" s="5">
        <v>-303722065000</v>
      </c>
      <c r="T140" s="5">
        <v>-156270721000</v>
      </c>
      <c r="U140" s="5">
        <v>-8699757000</v>
      </c>
      <c r="V140" s="5">
        <v>-36542545000</v>
      </c>
      <c r="W140" s="5">
        <v>-27463887000</v>
      </c>
      <c r="X140" s="5">
        <v>-17777528693</v>
      </c>
      <c r="Y140" s="5">
        <v>7508273352</v>
      </c>
      <c r="Z140" s="5">
        <v>9715301094</v>
      </c>
    </row>
    <row r="141" spans="2:26" ht="15.5" x14ac:dyDescent="0.35">
      <c r="C141" t="s">
        <v>185</v>
      </c>
      <c r="D141" s="5">
        <v>113707830000</v>
      </c>
      <c r="E141" s="5">
        <v>-9000012000</v>
      </c>
      <c r="F141" s="5">
        <v>-24405717000</v>
      </c>
      <c r="G141" s="5">
        <v>-38950613000</v>
      </c>
      <c r="I141" s="5">
        <v>-161400478000</v>
      </c>
      <c r="J141" s="5">
        <v>-164957897000</v>
      </c>
      <c r="K141" s="5">
        <v>-59769505000</v>
      </c>
      <c r="L141" s="5">
        <v>-41505499000</v>
      </c>
      <c r="M141" s="5">
        <v>-15614541000</v>
      </c>
      <c r="N141" s="5">
        <v>-36429733000</v>
      </c>
      <c r="O141" s="5">
        <v>-14513600000</v>
      </c>
      <c r="P141" s="5">
        <v>90149799000</v>
      </c>
      <c r="Q141" s="5">
        <v>-8002311000</v>
      </c>
      <c r="R141" s="5">
        <v>-147476862000</v>
      </c>
      <c r="S141" s="5">
        <v>7832247000</v>
      </c>
      <c r="T141" s="5">
        <v>-7474561000</v>
      </c>
      <c r="U141" s="5">
        <v>-78914105000</v>
      </c>
      <c r="V141" s="5">
        <v>-60214782000</v>
      </c>
      <c r="W141" s="5">
        <v>-70899075000</v>
      </c>
      <c r="X141" s="5">
        <v>-49179461316</v>
      </c>
      <c r="Y141" s="5">
        <v>-25654704343</v>
      </c>
      <c r="Z141" s="5">
        <v>-12703652984</v>
      </c>
    </row>
    <row r="142" spans="2:26" ht="15.5" x14ac:dyDescent="0.35">
      <c r="C142" t="s">
        <v>2431</v>
      </c>
      <c r="U142" s="5">
        <v>2254700000</v>
      </c>
    </row>
    <row r="143" spans="2:26" ht="15.5" x14ac:dyDescent="0.35">
      <c r="C143" t="s">
        <v>455</v>
      </c>
      <c r="U143" s="5">
        <v>-27720000000</v>
      </c>
    </row>
    <row r="144" spans="2:26" ht="15.5" x14ac:dyDescent="0.35">
      <c r="C144" t="s">
        <v>2432</v>
      </c>
      <c r="Z144" s="5">
        <v>109275360</v>
      </c>
    </row>
    <row r="145" spans="3:26" ht="15.5" x14ac:dyDescent="0.35">
      <c r="C145" t="s">
        <v>2433</v>
      </c>
      <c r="W145" s="5">
        <v>722064000</v>
      </c>
      <c r="X145" s="5">
        <v>8740940576</v>
      </c>
      <c r="Y145" s="5">
        <v>2458664689</v>
      </c>
      <c r="Z145" s="5">
        <v>19047565779</v>
      </c>
    </row>
    <row r="146" spans="3:26" ht="15.5" x14ac:dyDescent="0.35">
      <c r="C146" t="s">
        <v>2434</v>
      </c>
      <c r="W146" s="5">
        <v>-379006000</v>
      </c>
      <c r="X146" s="5">
        <v>-2601000000</v>
      </c>
      <c r="Y146" s="5">
        <v>-2474402414</v>
      </c>
      <c r="Z146" s="5">
        <v>-6580261310</v>
      </c>
    </row>
    <row r="147" spans="3:26" ht="15.5" x14ac:dyDescent="0.35">
      <c r="C147" t="s">
        <v>2435</v>
      </c>
    </row>
    <row r="148" spans="3:26" ht="15.5" x14ac:dyDescent="0.35">
      <c r="C148" t="s">
        <v>2436</v>
      </c>
      <c r="O148" s="5">
        <v>3864629000</v>
      </c>
      <c r="T148" s="5">
        <v>2800030000</v>
      </c>
      <c r="U148" s="5">
        <v>1000000000</v>
      </c>
    </row>
    <row r="149" spans="3:26" ht="15.5" x14ac:dyDescent="0.35">
      <c r="C149" t="s">
        <v>325</v>
      </c>
      <c r="O149" s="5">
        <v>68397253000</v>
      </c>
      <c r="P149" s="5">
        <v>89166807000</v>
      </c>
      <c r="Q149" s="5">
        <v>15891812000</v>
      </c>
      <c r="R149" s="5">
        <v>63307182000</v>
      </c>
      <c r="S149" s="5">
        <v>65682967000</v>
      </c>
      <c r="T149" s="5">
        <v>36676079000</v>
      </c>
      <c r="U149" s="5">
        <v>15826839000</v>
      </c>
      <c r="V149" s="5">
        <v>33242317000</v>
      </c>
    </row>
    <row r="150" spans="3:26" ht="15.5" x14ac:dyDescent="0.35">
      <c r="C150" t="s">
        <v>2437</v>
      </c>
      <c r="D150" s="5">
        <v>-12172897000</v>
      </c>
      <c r="F150" s="5">
        <v>-2668499000</v>
      </c>
      <c r="G150" s="5">
        <v>3559285000</v>
      </c>
      <c r="I150" s="5">
        <v>-2668499000</v>
      </c>
      <c r="J150" s="5">
        <v>-4799014000</v>
      </c>
    </row>
    <row r="151" spans="3:26" ht="15.5" x14ac:dyDescent="0.35">
      <c r="C151" t="s">
        <v>400</v>
      </c>
      <c r="D151" s="5">
        <v>22159000</v>
      </c>
      <c r="E151" s="5">
        <v>17872000</v>
      </c>
      <c r="F151" s="5">
        <v>16189000</v>
      </c>
      <c r="G151" s="5">
        <v>19780000</v>
      </c>
      <c r="I151" s="5">
        <v>193030000</v>
      </c>
      <c r="J151" s="5">
        <v>561932000</v>
      </c>
      <c r="K151" s="5">
        <v>115761000</v>
      </c>
      <c r="L151" s="5">
        <v>50451000</v>
      </c>
      <c r="M151" s="5">
        <v>318033000</v>
      </c>
      <c r="N151" s="5">
        <v>289148000</v>
      </c>
      <c r="O151" s="5">
        <v>478726000</v>
      </c>
      <c r="P151" s="5">
        <v>255198000</v>
      </c>
      <c r="Q151" s="5">
        <v>727119000</v>
      </c>
      <c r="R151" s="5">
        <v>438646000</v>
      </c>
      <c r="S151" s="5">
        <v>462513000</v>
      </c>
      <c r="T151" s="5">
        <v>509691000</v>
      </c>
      <c r="U151" s="5">
        <v>194704000</v>
      </c>
      <c r="V151" s="5">
        <v>1131273000</v>
      </c>
      <c r="W151" s="5">
        <v>447239000</v>
      </c>
      <c r="X151" s="5">
        <v>695143437</v>
      </c>
      <c r="Y151" s="5">
        <v>1324672291</v>
      </c>
      <c r="Z151" s="5">
        <v>1403768171</v>
      </c>
    </row>
    <row r="152" spans="3:26" ht="15.5" x14ac:dyDescent="0.35">
      <c r="C152" t="s">
        <v>189</v>
      </c>
      <c r="D152" s="5">
        <v>-1885275000</v>
      </c>
      <c r="E152" s="5">
        <v>-6658486000</v>
      </c>
      <c r="F152" s="5">
        <v>-24408506000</v>
      </c>
      <c r="G152" s="5">
        <v>-36992541000</v>
      </c>
      <c r="I152" s="5">
        <v>-118669369000</v>
      </c>
      <c r="J152" s="5">
        <v>-38131542000</v>
      </c>
      <c r="K152" s="5">
        <v>-26415757000</v>
      </c>
      <c r="L152" s="5">
        <v>-18373881000</v>
      </c>
      <c r="M152" s="5">
        <v>-17905316000</v>
      </c>
      <c r="N152" s="5">
        <v>-14305452000</v>
      </c>
      <c r="O152" s="5">
        <v>-77375180000</v>
      </c>
      <c r="P152" s="5">
        <v>-54091222000</v>
      </c>
      <c r="Q152" s="5">
        <v>-49278711000</v>
      </c>
      <c r="R152" s="5">
        <v>-142021057000</v>
      </c>
      <c r="S152" s="5">
        <v>-54935267000</v>
      </c>
      <c r="T152" s="5">
        <v>-40630726000</v>
      </c>
      <c r="U152" s="5">
        <v>-57734864000</v>
      </c>
      <c r="V152" s="5">
        <v>-83539511000</v>
      </c>
      <c r="W152" s="5">
        <v>-64137397000</v>
      </c>
      <c r="X152" s="5">
        <v>-40105251530</v>
      </c>
      <c r="Y152" s="5">
        <v>-24467072466</v>
      </c>
      <c r="Z152" s="5">
        <v>-25437457810</v>
      </c>
    </row>
    <row r="153" spans="3:26" ht="15.5" x14ac:dyDescent="0.35">
      <c r="C153" t="s">
        <v>200</v>
      </c>
      <c r="J153" s="5">
        <v>-8990000</v>
      </c>
      <c r="K153" s="5">
        <v>-163831000</v>
      </c>
      <c r="L153" s="5">
        <v>-16110000</v>
      </c>
      <c r="O153" s="5">
        <v>-50945000</v>
      </c>
      <c r="P153" s="5">
        <v>-46215000</v>
      </c>
      <c r="Q153" s="5">
        <v>-543894000</v>
      </c>
      <c r="R153" s="5">
        <v>-64000000000</v>
      </c>
      <c r="T153" s="5">
        <v>-3319254000</v>
      </c>
    </row>
    <row r="154" spans="3:26" ht="15.5" x14ac:dyDescent="0.35">
      <c r="C154" t="s">
        <v>368</v>
      </c>
      <c r="D154" s="5">
        <v>-22256157000</v>
      </c>
      <c r="E154" s="5">
        <v>-2420988000</v>
      </c>
      <c r="F154" s="5">
        <v>2584609000</v>
      </c>
      <c r="G154" s="5">
        <v>-5652748000</v>
      </c>
      <c r="I154" s="5">
        <v>-41169114000</v>
      </c>
      <c r="J154" s="5">
        <v>-125880634000</v>
      </c>
      <c r="K154" s="5">
        <v>-34178079000</v>
      </c>
      <c r="L154" s="5">
        <v>-23165959000</v>
      </c>
      <c r="M154" s="5">
        <v>-13324785000</v>
      </c>
      <c r="N154" s="5">
        <v>-23255562000</v>
      </c>
      <c r="O154" s="5">
        <v>-34198504000</v>
      </c>
      <c r="P154" s="5">
        <v>-57947925000</v>
      </c>
      <c r="Q154" s="5">
        <v>-23344663000</v>
      </c>
      <c r="R154" s="5">
        <v>-11461240000</v>
      </c>
      <c r="S154" s="5">
        <v>-3546534000</v>
      </c>
      <c r="T154" s="5">
        <v>-3907204000</v>
      </c>
      <c r="U154" s="5">
        <v>-13431305000</v>
      </c>
      <c r="V154" s="5">
        <v>-11342273000</v>
      </c>
      <c r="W154" s="5">
        <v>-7951895000</v>
      </c>
      <c r="X154" s="5">
        <v>-16177302817</v>
      </c>
      <c r="Y154" s="5">
        <v>-2554307397</v>
      </c>
      <c r="Z154" s="5">
        <v>-2223260674</v>
      </c>
    </row>
    <row r="155" spans="3:26" ht="15.5" x14ac:dyDescent="0.35">
      <c r="C155" t="s">
        <v>158</v>
      </c>
    </row>
    <row r="156" spans="3:26" ht="15.5" x14ac:dyDescent="0.35">
      <c r="C156" t="s">
        <v>215</v>
      </c>
      <c r="D156" s="5">
        <v>-113621214000</v>
      </c>
      <c r="E156" s="5">
        <v>-34281293000</v>
      </c>
      <c r="F156" s="5">
        <v>-10228577000</v>
      </c>
      <c r="G156" s="5">
        <v>9859803000</v>
      </c>
      <c r="I156" s="5">
        <v>21972105000</v>
      </c>
      <c r="J156" s="5">
        <v>60210206000</v>
      </c>
      <c r="K156" s="5">
        <v>-46348194000</v>
      </c>
      <c r="L156" s="5">
        <v>5926976000</v>
      </c>
      <c r="M156" s="5">
        <v>-27514714000</v>
      </c>
      <c r="N156" s="5">
        <v>-70010618000</v>
      </c>
      <c r="O156" s="5">
        <v>-166844583000</v>
      </c>
      <c r="P156" s="5">
        <v>-145227765000</v>
      </c>
      <c r="Q156" s="5">
        <v>-91932807000</v>
      </c>
      <c r="R156" s="5">
        <v>125363203000</v>
      </c>
      <c r="S156" s="5">
        <v>-303722065000</v>
      </c>
      <c r="T156" s="5">
        <v>-156270721000</v>
      </c>
      <c r="U156" s="5">
        <v>-8699757000</v>
      </c>
      <c r="V156" s="5">
        <v>-36542545000</v>
      </c>
      <c r="W156" s="5">
        <v>-27463887000</v>
      </c>
      <c r="X156" s="5">
        <v>-17777528693</v>
      </c>
      <c r="Y156" s="5">
        <v>7508273352</v>
      </c>
      <c r="Z156" s="5">
        <v>9715301094</v>
      </c>
    </row>
    <row r="157" spans="3:26" ht="15.5" x14ac:dyDescent="0.35">
      <c r="C157" t="s">
        <v>2438</v>
      </c>
      <c r="U157" s="5">
        <v>18217277000</v>
      </c>
    </row>
    <row r="158" spans="3:26" ht="15.5" x14ac:dyDescent="0.35">
      <c r="C158" t="s">
        <v>2330</v>
      </c>
      <c r="D158" s="5">
        <v>2861054000</v>
      </c>
      <c r="E158" s="5">
        <v>-2861054000</v>
      </c>
      <c r="F158" s="5">
        <v>5225534000</v>
      </c>
      <c r="G158" s="5">
        <v>-8440608000</v>
      </c>
      <c r="I158" s="5">
        <v>-3215074000</v>
      </c>
      <c r="J158" s="5">
        <v>-6081286000</v>
      </c>
      <c r="K158" s="5">
        <v>-21721369000</v>
      </c>
      <c r="L158" s="5">
        <v>-27043309000</v>
      </c>
      <c r="M158" s="5">
        <v>-49076610000</v>
      </c>
      <c r="N158" s="5">
        <v>-29470627000</v>
      </c>
      <c r="O158" s="5">
        <v>-47527021000</v>
      </c>
      <c r="P158" s="5">
        <v>-55342281000</v>
      </c>
      <c r="Q158" s="5">
        <v>-59922348000</v>
      </c>
      <c r="R158" s="5">
        <v>-48721895000</v>
      </c>
      <c r="S158" s="5">
        <v>-57876373000</v>
      </c>
      <c r="T158" s="5">
        <v>-51401970000</v>
      </c>
    </row>
    <row r="159" spans="3:26" ht="15.5" x14ac:dyDescent="0.35">
      <c r="C159" t="s">
        <v>2439</v>
      </c>
    </row>
    <row r="160" spans="3:26" ht="15.5" x14ac:dyDescent="0.35">
      <c r="C160" t="s">
        <v>552</v>
      </c>
      <c r="F160" s="5">
        <v>-6000000000</v>
      </c>
      <c r="I160" s="5">
        <v>-6000000000</v>
      </c>
      <c r="J160" s="5">
        <v>-8000000000</v>
      </c>
    </row>
    <row r="161" spans="3:26" ht="15.5" x14ac:dyDescent="0.35">
      <c r="C161" t="s">
        <v>2440</v>
      </c>
      <c r="F161" s="5">
        <v>-769324000</v>
      </c>
      <c r="I161" s="5">
        <v>-769324000</v>
      </c>
      <c r="J161" s="5">
        <v>-13585485000</v>
      </c>
      <c r="K161" s="5">
        <v>-8461206000</v>
      </c>
      <c r="L161" s="5">
        <v>-8959279000</v>
      </c>
      <c r="M161" s="5">
        <v>-6927782000</v>
      </c>
      <c r="N161" s="5">
        <v>-3296924000</v>
      </c>
      <c r="U161" s="5">
        <v>-2600000000</v>
      </c>
    </row>
    <row r="162" spans="3:26" ht="15.5" x14ac:dyDescent="0.35">
      <c r="C162" t="s">
        <v>1204</v>
      </c>
      <c r="D162" s="5">
        <v>-30809874000</v>
      </c>
      <c r="E162" s="5">
        <v>71421733000</v>
      </c>
      <c r="F162" s="5">
        <v>73476784000</v>
      </c>
      <c r="G162" s="5">
        <v>108968169000</v>
      </c>
      <c r="I162" s="5">
        <v>426684896000</v>
      </c>
      <c r="J162" s="5">
        <v>423100322000</v>
      </c>
      <c r="K162" s="5">
        <v>198197459000</v>
      </c>
      <c r="L162" s="5">
        <v>811765749000</v>
      </c>
      <c r="M162" s="5">
        <v>893635702000</v>
      </c>
      <c r="N162" s="5">
        <v>797921785000</v>
      </c>
      <c r="O162" s="5">
        <v>1201919741000</v>
      </c>
      <c r="P162" s="5">
        <v>1113459330000</v>
      </c>
      <c r="Q162" s="5">
        <v>1004582772000</v>
      </c>
      <c r="R162" s="5">
        <v>1081294717000</v>
      </c>
      <c r="S162" s="5">
        <v>661560921000</v>
      </c>
      <c r="T162" s="5">
        <v>569611755000</v>
      </c>
      <c r="U162" s="5">
        <v>533657680000</v>
      </c>
      <c r="V162" s="5">
        <v>331948178000</v>
      </c>
      <c r="W162" s="5">
        <v>361492064000</v>
      </c>
      <c r="X162" s="5">
        <v>231090934476</v>
      </c>
      <c r="Y162" s="5">
        <v>251630767790</v>
      </c>
      <c r="Z162" s="5">
        <v>87686325191</v>
      </c>
    </row>
    <row r="163" spans="3:26" ht="15.5" x14ac:dyDescent="0.35">
      <c r="C163" t="s">
        <v>1205</v>
      </c>
      <c r="D163" s="5">
        <v>65085233000</v>
      </c>
      <c r="E163" s="5">
        <v>-75486186000</v>
      </c>
      <c r="F163" s="5">
        <v>-80079606000</v>
      </c>
      <c r="G163" s="5">
        <v>-81875020000</v>
      </c>
      <c r="I163" s="5">
        <v>-412502035000</v>
      </c>
      <c r="J163" s="5">
        <v>-399095976000</v>
      </c>
      <c r="K163" s="5">
        <v>-367343308000</v>
      </c>
      <c r="L163" s="5">
        <v>-932994375000</v>
      </c>
      <c r="M163" s="5">
        <v>-890821927000</v>
      </c>
      <c r="N163" s="5">
        <v>-866537819000</v>
      </c>
      <c r="O163" s="5">
        <v>-1161737955000</v>
      </c>
      <c r="P163" s="5">
        <v>-1064292187000</v>
      </c>
      <c r="Q163" s="5">
        <v>-949057144000</v>
      </c>
      <c r="R163" s="5">
        <v>-1101950261000</v>
      </c>
      <c r="S163" s="5">
        <v>-855555145000</v>
      </c>
      <c r="T163" s="5">
        <v>-839786830000</v>
      </c>
      <c r="U163" s="5">
        <v>-515991737000</v>
      </c>
      <c r="V163" s="5">
        <v>-333607104000</v>
      </c>
      <c r="W163" s="5">
        <v>-362439330000</v>
      </c>
      <c r="X163" s="5">
        <v>-229738834998</v>
      </c>
      <c r="Y163" s="5">
        <v>-112482571533</v>
      </c>
      <c r="Z163" s="5">
        <v>-71969922755</v>
      </c>
    </row>
    <row r="164" spans="3:26" ht="15.5" x14ac:dyDescent="0.35">
      <c r="C164" t="s">
        <v>1939</v>
      </c>
      <c r="D164" s="5">
        <v>15591373000</v>
      </c>
      <c r="E164" s="5">
        <v>3872682000</v>
      </c>
      <c r="F164" s="5">
        <v>26734363000</v>
      </c>
      <c r="G164" s="5">
        <v>87793495000</v>
      </c>
      <c r="I164" s="5">
        <v>184416344000</v>
      </c>
      <c r="J164" s="5">
        <v>98977327000</v>
      </c>
      <c r="K164" s="5">
        <v>88862110000</v>
      </c>
      <c r="L164" s="5">
        <v>289214139000</v>
      </c>
      <c r="M164" s="5">
        <v>150029307000</v>
      </c>
      <c r="N164" s="5">
        <v>2324044000</v>
      </c>
      <c r="O164" s="5">
        <v>5013829000</v>
      </c>
      <c r="P164" s="5">
        <v>37717282000</v>
      </c>
      <c r="Q164" s="5">
        <v>60762967000</v>
      </c>
      <c r="R164" s="5">
        <v>333789665000</v>
      </c>
      <c r="S164" s="5">
        <v>24516594000</v>
      </c>
    </row>
    <row r="165" spans="3:26" ht="15.5" x14ac:dyDescent="0.35">
      <c r="C165" t="s">
        <v>216</v>
      </c>
      <c r="N165" s="5">
        <v>42000000000</v>
      </c>
    </row>
    <row r="166" spans="3:26" ht="15.5" x14ac:dyDescent="0.35">
      <c r="C166" t="s">
        <v>1940</v>
      </c>
      <c r="D166" s="5">
        <v>-165268055000</v>
      </c>
      <c r="E166" s="5">
        <v>-30817225000</v>
      </c>
      <c r="F166" s="5">
        <v>-32003485000</v>
      </c>
      <c r="G166" s="5">
        <v>-98863894000</v>
      </c>
      <c r="I166" s="5">
        <v>-169697701000</v>
      </c>
      <c r="J166" s="5">
        <v>-82049696000</v>
      </c>
      <c r="K166" s="5">
        <v>-29251448000</v>
      </c>
      <c r="L166" s="5">
        <v>-205551305000</v>
      </c>
      <c r="M166" s="5">
        <v>-138803650000</v>
      </c>
      <c r="N166" s="5">
        <v>-35600989000</v>
      </c>
      <c r="O166" s="5">
        <v>-48666891000</v>
      </c>
      <c r="P166" s="5">
        <v>-53459239000</v>
      </c>
      <c r="Q166" s="5">
        <v>-37826624000</v>
      </c>
      <c r="R166" s="5">
        <v>-143056924000</v>
      </c>
      <c r="S166" s="5">
        <v>-48187532000</v>
      </c>
    </row>
    <row r="167" spans="3:26" ht="15.5" x14ac:dyDescent="0.35">
      <c r="C167" t="s">
        <v>2441</v>
      </c>
      <c r="Y167" s="5">
        <v>-117000000000</v>
      </c>
    </row>
    <row r="168" spans="3:26" ht="15.5" x14ac:dyDescent="0.35">
      <c r="C168" t="s">
        <v>2442</v>
      </c>
      <c r="T168" s="5">
        <v>200000000000</v>
      </c>
    </row>
    <row r="169" spans="3:26" ht="15.5" x14ac:dyDescent="0.35">
      <c r="C169" t="s">
        <v>2443</v>
      </c>
      <c r="F169" s="5">
        <v>769324000</v>
      </c>
      <c r="R169" s="5">
        <v>-200000000000</v>
      </c>
    </row>
    <row r="170" spans="3:26" ht="15.5" x14ac:dyDescent="0.35">
      <c r="C170" t="s">
        <v>2444</v>
      </c>
      <c r="F170" s="5">
        <v>-1000</v>
      </c>
      <c r="G170" s="5">
        <v>3055000000</v>
      </c>
      <c r="I170" s="5">
        <v>3054999000</v>
      </c>
      <c r="J170" s="5">
        <v>46945000000</v>
      </c>
      <c r="K170" s="5">
        <v>100000000000</v>
      </c>
      <c r="L170" s="5">
        <v>81973428000</v>
      </c>
      <c r="M170" s="5">
        <v>33700000000</v>
      </c>
      <c r="N170" s="5">
        <v>43104156000</v>
      </c>
    </row>
    <row r="171" spans="3:26" ht="15.5" x14ac:dyDescent="0.35">
      <c r="C171" t="s">
        <v>2127</v>
      </c>
      <c r="K171" s="5">
        <v>-4500000000</v>
      </c>
      <c r="L171" s="5">
        <v>-500000000</v>
      </c>
      <c r="M171" s="5">
        <v>-17500000000</v>
      </c>
      <c r="N171" s="5">
        <v>-12058663000</v>
      </c>
    </row>
    <row r="172" spans="3:26" ht="15.5" x14ac:dyDescent="0.35">
      <c r="C172" t="s">
        <v>565</v>
      </c>
      <c r="D172" s="5">
        <v>-1080945000</v>
      </c>
      <c r="E172" s="5">
        <v>-411243000</v>
      </c>
      <c r="F172" s="5">
        <v>2417834000</v>
      </c>
      <c r="G172" s="5">
        <v>-777339000</v>
      </c>
      <c r="K172" s="5">
        <v>-2130432000</v>
      </c>
      <c r="L172" s="5">
        <v>-1978072000</v>
      </c>
      <c r="M172" s="5">
        <v>-1749754000</v>
      </c>
      <c r="N172" s="5">
        <v>-8395581000</v>
      </c>
      <c r="O172" s="5">
        <v>-115846286000</v>
      </c>
      <c r="P172" s="5">
        <v>-119710670000</v>
      </c>
      <c r="Q172" s="5">
        <v>-105757404000</v>
      </c>
      <c r="R172" s="5">
        <v>-12981647000</v>
      </c>
      <c r="S172" s="5">
        <v>-57971041000</v>
      </c>
      <c r="T172" s="5">
        <v>-34693676000</v>
      </c>
      <c r="U172" s="5">
        <v>-24448985000</v>
      </c>
      <c r="V172" s="5">
        <v>-21730742000</v>
      </c>
      <c r="W172" s="5">
        <v>-9685988000</v>
      </c>
      <c r="X172" s="5">
        <v>-5130702451</v>
      </c>
      <c r="Y172" s="5">
        <v>-1419902288</v>
      </c>
      <c r="Z172" s="5">
        <v>-1765077862</v>
      </c>
    </row>
    <row r="173" spans="3:26" ht="15.5" x14ac:dyDescent="0.35">
      <c r="C173" t="s">
        <v>562</v>
      </c>
      <c r="P173" s="5">
        <v>-3600000000</v>
      </c>
      <c r="Q173" s="5">
        <v>-1800000000</v>
      </c>
      <c r="S173" s="5">
        <v>-1800000000</v>
      </c>
      <c r="U173" s="5">
        <v>-1800000000</v>
      </c>
      <c r="V173" s="5">
        <v>-900000000</v>
      </c>
      <c r="W173" s="5">
        <v>-4500000000</v>
      </c>
      <c r="X173" s="5">
        <v>-11898925720</v>
      </c>
      <c r="Y173" s="5">
        <v>-1214020617</v>
      </c>
      <c r="Z173" s="5">
        <v>-786023480</v>
      </c>
    </row>
    <row r="174" spans="3:26" ht="15.5" x14ac:dyDescent="0.35">
      <c r="C174" t="s">
        <v>336</v>
      </c>
      <c r="Q174" s="5">
        <v>-2915026000</v>
      </c>
      <c r="S174" s="5">
        <v>-11879489000</v>
      </c>
      <c r="U174" s="5">
        <v>-15733992000</v>
      </c>
      <c r="V174" s="5">
        <v>-12252877000</v>
      </c>
      <c r="W174" s="5">
        <v>-12330633000</v>
      </c>
      <c r="X174" s="5">
        <v>-2100000000</v>
      </c>
      <c r="Y174" s="5">
        <v>-12006000000</v>
      </c>
      <c r="Z174" s="5">
        <v>-3450000000</v>
      </c>
    </row>
    <row r="175" spans="3:26" ht="15.5" x14ac:dyDescent="0.35">
      <c r="C175" t="s">
        <v>498</v>
      </c>
      <c r="R175" s="5">
        <v>220110000000</v>
      </c>
      <c r="S175" s="5">
        <v>43470000000</v>
      </c>
    </row>
    <row r="176" spans="3:26" ht="15.5" x14ac:dyDescent="0.35">
      <c r="C176" t="s">
        <v>2445</v>
      </c>
      <c r="R176" s="5">
        <v>-3120452000</v>
      </c>
    </row>
    <row r="177" spans="2:26" ht="15.5" x14ac:dyDescent="0.35">
      <c r="C177" t="s">
        <v>2446</v>
      </c>
    </row>
    <row r="178" spans="2:26" ht="15.5" x14ac:dyDescent="0.35">
      <c r="C178" t="s">
        <v>239</v>
      </c>
      <c r="D178" s="5">
        <v>24834000</v>
      </c>
      <c r="E178" s="5">
        <v>-17085360000</v>
      </c>
      <c r="F178" s="5">
        <v>26160242000</v>
      </c>
      <c r="G178" s="5">
        <v>-45526711000</v>
      </c>
      <c r="I178" s="5">
        <v>6218805000</v>
      </c>
      <c r="J178" s="5">
        <v>-21547727000</v>
      </c>
      <c r="K178" s="5">
        <v>56324218000</v>
      </c>
      <c r="L178" s="5">
        <v>-5168046000</v>
      </c>
      <c r="M178" s="5">
        <v>-38346660000</v>
      </c>
      <c r="N178" s="5">
        <v>-1137993000</v>
      </c>
      <c r="O178" s="5">
        <v>-39155808000</v>
      </c>
      <c r="P178" s="5">
        <v>868697000</v>
      </c>
      <c r="Q178" s="5">
        <v>-90887927000</v>
      </c>
      <c r="R178" s="5">
        <v>68093459000</v>
      </c>
      <c r="S178" s="5">
        <v>-19586896000</v>
      </c>
      <c r="T178" s="5">
        <v>34360321000</v>
      </c>
      <c r="U178" s="5">
        <v>15472642000</v>
      </c>
      <c r="V178" s="5">
        <v>4338580000</v>
      </c>
      <c r="W178" s="5">
        <v>-1592330000</v>
      </c>
      <c r="X178" s="5">
        <v>-6576746681</v>
      </c>
      <c r="Y178" s="5">
        <v>8936827759</v>
      </c>
      <c r="Z178" s="5">
        <v>12881230405</v>
      </c>
    </row>
    <row r="179" spans="2:26" ht="15.5" x14ac:dyDescent="0.35">
      <c r="C179" t="s">
        <v>240</v>
      </c>
      <c r="E179" s="5">
        <v>32529970000</v>
      </c>
      <c r="I179" s="5">
        <v>24313124000</v>
      </c>
      <c r="J179" s="5">
        <v>44957631000</v>
      </c>
      <c r="K179" s="5">
        <v>-10025699000</v>
      </c>
      <c r="L179" s="5">
        <v>-5277217000</v>
      </c>
      <c r="M179" s="5">
        <v>32273092000</v>
      </c>
      <c r="N179" s="5">
        <v>30528624000</v>
      </c>
      <c r="O179" s="5">
        <v>71812249000</v>
      </c>
      <c r="P179" s="5">
        <v>67552749000</v>
      </c>
      <c r="Q179" s="5">
        <v>156284896000</v>
      </c>
      <c r="R179" s="5">
        <v>91619292000</v>
      </c>
      <c r="S179" s="5">
        <v>107951932000</v>
      </c>
      <c r="T179" s="5">
        <v>73003111000</v>
      </c>
      <c r="U179" s="5">
        <v>43733397000</v>
      </c>
      <c r="V179" s="5">
        <v>39517297000</v>
      </c>
      <c r="W179" s="5">
        <v>41505928000</v>
      </c>
      <c r="X179" s="5">
        <v>48390657594</v>
      </c>
      <c r="Y179" s="5">
        <v>44263794531</v>
      </c>
      <c r="Z179" s="5">
        <v>28878006280</v>
      </c>
    </row>
    <row r="180" spans="2:26" ht="15.5" x14ac:dyDescent="0.35">
      <c r="C180" t="s">
        <v>241</v>
      </c>
      <c r="D180" s="5">
        <v>1651155000</v>
      </c>
      <c r="E180" s="5">
        <v>585981000</v>
      </c>
      <c r="F180" s="5">
        <v>1112546000</v>
      </c>
      <c r="G180" s="5">
        <v>320333000</v>
      </c>
      <c r="I180" s="5">
        <v>1998041000</v>
      </c>
      <c r="J180" s="5">
        <v>903227000</v>
      </c>
      <c r="K180" s="5">
        <v>-1340889000</v>
      </c>
      <c r="L180" s="5">
        <v>419564000</v>
      </c>
      <c r="M180" s="5">
        <v>796351000</v>
      </c>
      <c r="N180" s="5">
        <v>2882461000</v>
      </c>
      <c r="O180" s="5">
        <v>-2127817000</v>
      </c>
      <c r="P180" s="5">
        <v>3390803000</v>
      </c>
      <c r="Q180" s="5">
        <v>2155780000</v>
      </c>
      <c r="R180" s="5">
        <v>-3427855000</v>
      </c>
      <c r="S180" s="5">
        <v>3254256000</v>
      </c>
      <c r="T180" s="5">
        <v>588500000</v>
      </c>
      <c r="U180" s="5">
        <v>10200627000</v>
      </c>
      <c r="V180" s="5">
        <v>-122480000</v>
      </c>
      <c r="W180" s="5">
        <v>-396301000</v>
      </c>
      <c r="X180" s="5">
        <v>-307982971</v>
      </c>
      <c r="Y180" s="5">
        <v>-4809964696</v>
      </c>
      <c r="Z180" s="5">
        <v>2504557845</v>
      </c>
    </row>
    <row r="181" spans="2:26" ht="15.5" x14ac:dyDescent="0.35">
      <c r="C181" t="s">
        <v>2447</v>
      </c>
      <c r="U181" s="5">
        <v>3596445000</v>
      </c>
    </row>
    <row r="182" spans="2:26" ht="15.5" x14ac:dyDescent="0.35">
      <c r="C182" t="s">
        <v>242</v>
      </c>
      <c r="D182" s="5">
        <v>1675989000</v>
      </c>
      <c r="E182" s="5">
        <v>16030591000</v>
      </c>
      <c r="F182" s="5">
        <v>27272788000</v>
      </c>
      <c r="G182" s="5">
        <v>-45206378000</v>
      </c>
      <c r="I182" s="5">
        <v>32529970000</v>
      </c>
      <c r="J182" s="5">
        <v>24313131000</v>
      </c>
      <c r="K182" s="5">
        <v>44957630000</v>
      </c>
      <c r="L182" s="5">
        <v>-10025699000</v>
      </c>
      <c r="M182" s="5">
        <v>-5277217000</v>
      </c>
      <c r="N182" s="5">
        <v>32273092000</v>
      </c>
      <c r="O182" s="5">
        <v>30528624000</v>
      </c>
      <c r="P182" s="5">
        <v>71812249000</v>
      </c>
      <c r="Q182" s="5">
        <v>67552749000</v>
      </c>
      <c r="R182" s="5">
        <v>156284896000</v>
      </c>
      <c r="S182" s="5">
        <v>91619292000</v>
      </c>
      <c r="T182" s="5">
        <v>107951932000</v>
      </c>
      <c r="U182" s="5">
        <v>73003111000</v>
      </c>
      <c r="V182" s="5">
        <v>43733397000</v>
      </c>
      <c r="W182" s="5">
        <v>39517297000</v>
      </c>
      <c r="X182" s="5">
        <v>41505927942</v>
      </c>
      <c r="Y182" s="5">
        <v>48390657594</v>
      </c>
      <c r="Z182" s="5">
        <v>44263794530</v>
      </c>
    </row>
    <row r="184" spans="2:26" ht="15.5" x14ac:dyDescent="0.35">
      <c r="B184" t="s">
        <v>243</v>
      </c>
      <c r="C184" t="s">
        <v>12</v>
      </c>
      <c r="D184" s="5">
        <v>980000000</v>
      </c>
      <c r="E184" s="5">
        <v>980000000</v>
      </c>
      <c r="F184" s="5">
        <v>980000000</v>
      </c>
      <c r="G184" s="5">
        <v>980000000</v>
      </c>
      <c r="I184" s="5">
        <v>980000000</v>
      </c>
      <c r="J184" s="5">
        <v>980000000</v>
      </c>
      <c r="K184" s="5">
        <v>980000000</v>
      </c>
      <c r="L184" s="5">
        <v>980000000</v>
      </c>
      <c r="M184" s="5">
        <v>980000000</v>
      </c>
      <c r="N184" s="5">
        <v>980000000</v>
      </c>
      <c r="O184" s="5">
        <v>980000000</v>
      </c>
      <c r="P184" s="5">
        <v>980000000</v>
      </c>
      <c r="Q184" s="5">
        <v>980000000</v>
      </c>
      <c r="R184" s="5">
        <v>980000000</v>
      </c>
      <c r="S184" s="5">
        <v>760000000</v>
      </c>
      <c r="T184" s="5">
        <v>690000000</v>
      </c>
      <c r="U184" s="5">
        <v>690000000</v>
      </c>
      <c r="V184" s="5">
        <v>690000000</v>
      </c>
      <c r="W184" s="5">
        <v>140000000</v>
      </c>
      <c r="X184" s="5">
        <v>140000000</v>
      </c>
      <c r="Y184" s="5">
        <v>140000000</v>
      </c>
      <c r="Z184" s="5">
        <v>140000000</v>
      </c>
    </row>
    <row r="185" spans="2:26" ht="15.5" x14ac:dyDescent="0.35">
      <c r="C185" t="s">
        <v>244</v>
      </c>
      <c r="D185" s="6">
        <v>-4.75</v>
      </c>
      <c r="E185" s="6">
        <v>2.27</v>
      </c>
      <c r="F185" s="6">
        <v>-2.91</v>
      </c>
      <c r="G185" s="6">
        <v>0.15</v>
      </c>
    </row>
    <row r="186" spans="2:26" ht="15.5" x14ac:dyDescent="0.35">
      <c r="C186" t="s">
        <v>245</v>
      </c>
      <c r="D186" s="6">
        <v>-126.32</v>
      </c>
      <c r="E186" s="6">
        <v>290.75</v>
      </c>
      <c r="F186" s="6">
        <v>-242.27</v>
      </c>
      <c r="G186" s="6">
        <v>4666.67</v>
      </c>
    </row>
    <row r="187" spans="2:26" ht="15.5" x14ac:dyDescent="0.35">
      <c r="C187" t="s">
        <v>73</v>
      </c>
      <c r="D187" s="6">
        <v>1.82</v>
      </c>
      <c r="E187" s="6">
        <v>2.33</v>
      </c>
      <c r="F187" s="6">
        <v>2.81</v>
      </c>
      <c r="G187" s="6">
        <v>2.52</v>
      </c>
    </row>
    <row r="188" spans="2:26" ht="15.5" x14ac:dyDescent="0.35">
      <c r="C188" t="s">
        <v>246</v>
      </c>
      <c r="D188" s="5">
        <v>51470000000</v>
      </c>
      <c r="E188" s="5">
        <v>56090000000</v>
      </c>
      <c r="F188" s="5">
        <v>30370000000</v>
      </c>
      <c r="G188" s="5">
        <v>55530000000</v>
      </c>
    </row>
    <row r="189" spans="2:26" ht="15.5" x14ac:dyDescent="0.35">
      <c r="C189" t="s">
        <v>247</v>
      </c>
      <c r="D189" s="6">
        <v>-2.0999999999999999E-3</v>
      </c>
      <c r="E189" s="6">
        <v>1E-3</v>
      </c>
      <c r="F189" s="6">
        <v>-1.2999999999999999E-3</v>
      </c>
      <c r="G189" s="6">
        <v>1E-4</v>
      </c>
    </row>
    <row r="190" spans="2:26" ht="15.5" x14ac:dyDescent="0.35">
      <c r="C190" t="s">
        <v>248</v>
      </c>
      <c r="D190" s="6">
        <v>-4.8999999999999998E-3</v>
      </c>
      <c r="E190" s="6">
        <v>2.3999999999999998E-3</v>
      </c>
      <c r="F190" s="6">
        <v>-3.2000000000000002E-3</v>
      </c>
      <c r="G190" s="6">
        <v>2.0000000000000001E-4</v>
      </c>
    </row>
    <row r="191" spans="2:26" ht="15.5" x14ac:dyDescent="0.35">
      <c r="C191" t="s">
        <v>249</v>
      </c>
      <c r="D191" s="6">
        <v>1.3000000000000001E-2</v>
      </c>
      <c r="E191" s="6">
        <v>1.5600000000000001E-2</v>
      </c>
      <c r="F191" s="6">
        <v>4.3E-3</v>
      </c>
      <c r="G191" s="6">
        <v>1.55E-2</v>
      </c>
    </row>
    <row r="192" spans="2:26" ht="15.5" x14ac:dyDescent="0.35">
      <c r="C192" t="s">
        <v>250</v>
      </c>
      <c r="D192" s="6">
        <v>0.99</v>
      </c>
      <c r="E192" s="6">
        <v>1.2</v>
      </c>
      <c r="F192" s="6">
        <v>0.34</v>
      </c>
      <c r="G192" s="6">
        <v>1.21</v>
      </c>
    </row>
    <row r="193" spans="3:26" ht="15.5" x14ac:dyDescent="0.35">
      <c r="C193" t="s">
        <v>251</v>
      </c>
      <c r="D193" s="5">
        <v>1066000000000</v>
      </c>
      <c r="E193" s="5">
        <v>1017000000000</v>
      </c>
      <c r="F193" s="5">
        <v>1011000000000</v>
      </c>
      <c r="G193" s="5">
        <v>1023000000000</v>
      </c>
    </row>
    <row r="194" spans="3:26" ht="15.5" x14ac:dyDescent="0.35">
      <c r="C194" t="s">
        <v>252</v>
      </c>
      <c r="D194" s="6">
        <v>0.61</v>
      </c>
      <c r="E194" s="6">
        <v>0.71</v>
      </c>
      <c r="F194" s="6">
        <v>0.76</v>
      </c>
      <c r="G194" s="6">
        <v>0.75</v>
      </c>
    </row>
    <row r="195" spans="3:26" ht="15.5" x14ac:dyDescent="0.35">
      <c r="C195" t="s">
        <v>253</v>
      </c>
      <c r="D195" s="6">
        <v>977.53</v>
      </c>
      <c r="E195" s="6">
        <v>929.46</v>
      </c>
      <c r="F195" s="6">
        <v>924.95</v>
      </c>
      <c r="G195" s="6">
        <v>933.95</v>
      </c>
    </row>
    <row r="196" spans="3:26" ht="15.5" x14ac:dyDescent="0.35">
      <c r="C196" t="s">
        <v>254</v>
      </c>
      <c r="D196" s="6">
        <v>0.61</v>
      </c>
      <c r="E196" s="6">
        <v>0.71</v>
      </c>
      <c r="F196" s="6">
        <v>0.76</v>
      </c>
      <c r="G196" s="6">
        <v>0.75</v>
      </c>
    </row>
    <row r="197" spans="3:26" ht="15.5" x14ac:dyDescent="0.35">
      <c r="C197" t="s">
        <v>255</v>
      </c>
      <c r="D197" s="6">
        <v>977.45</v>
      </c>
      <c r="E197" s="6">
        <v>929.37</v>
      </c>
      <c r="F197" s="6">
        <v>924.88</v>
      </c>
      <c r="G197" s="6">
        <v>933.86</v>
      </c>
    </row>
    <row r="198" spans="3:26" ht="15.5" x14ac:dyDescent="0.35">
      <c r="C198" t="s">
        <v>256</v>
      </c>
      <c r="D198" s="5">
        <v>226000000000</v>
      </c>
      <c r="E198" s="5">
        <v>240000000000</v>
      </c>
      <c r="F198" s="5">
        <v>239000000000</v>
      </c>
      <c r="G198" s="5">
        <v>238000000000</v>
      </c>
    </row>
    <row r="199" spans="3:26" ht="15.5" x14ac:dyDescent="0.35">
      <c r="C199" t="s">
        <v>257</v>
      </c>
      <c r="D199" s="5">
        <v>538000000000</v>
      </c>
      <c r="E199" s="5">
        <v>633000000000</v>
      </c>
      <c r="F199" s="5">
        <v>660000000000</v>
      </c>
      <c r="G199" s="5">
        <v>668000000000</v>
      </c>
    </row>
    <row r="200" spans="3:26" ht="15.5" x14ac:dyDescent="0.35">
      <c r="C200" t="s">
        <v>258</v>
      </c>
      <c r="D200" s="5">
        <v>957000000000</v>
      </c>
      <c r="E200" s="5">
        <v>910000000000</v>
      </c>
      <c r="F200" s="5">
        <v>906000000000</v>
      </c>
      <c r="G200" s="5">
        <v>914000000000</v>
      </c>
    </row>
    <row r="201" spans="3:26" ht="15.5" x14ac:dyDescent="0.35">
      <c r="C201" t="s">
        <v>24</v>
      </c>
      <c r="D201" s="5">
        <v>764000000000</v>
      </c>
      <c r="E201" s="5">
        <v>873000000000</v>
      </c>
      <c r="F201" s="5">
        <v>899000000000</v>
      </c>
      <c r="G201" s="5">
        <v>906000000000</v>
      </c>
    </row>
    <row r="202" spans="3:26" ht="15.5" x14ac:dyDescent="0.35">
      <c r="C202" t="s">
        <v>21</v>
      </c>
      <c r="D202" s="5">
        <v>728000000000</v>
      </c>
      <c r="E202" s="5">
        <v>836000000000</v>
      </c>
      <c r="F202" s="5">
        <v>851000000000</v>
      </c>
      <c r="G202" s="5">
        <v>879000000000</v>
      </c>
    </row>
    <row r="203" spans="3:26" ht="15.5" x14ac:dyDescent="0.35">
      <c r="C203" t="s">
        <v>259</v>
      </c>
      <c r="D203" s="5">
        <v>56000000000</v>
      </c>
      <c r="E203" s="5">
        <v>-27000000000</v>
      </c>
      <c r="F203" s="5">
        <v>-23000000000</v>
      </c>
      <c r="G203" s="5">
        <v>-2000000000</v>
      </c>
    </row>
    <row r="204" spans="3:26" ht="15.5" x14ac:dyDescent="0.35">
      <c r="C204" t="s">
        <v>260</v>
      </c>
      <c r="D204" s="5">
        <v>0</v>
      </c>
      <c r="E204" s="5">
        <v>26000000000</v>
      </c>
      <c r="F204" s="5">
        <v>61000000000</v>
      </c>
      <c r="G204" s="5">
        <v>-16000000000</v>
      </c>
    </row>
    <row r="205" spans="3:26" ht="15.5" x14ac:dyDescent="0.35">
      <c r="C205" t="s">
        <v>261</v>
      </c>
      <c r="D205" s="5">
        <v>-24000000000</v>
      </c>
      <c r="E205" s="5">
        <v>-9000000000</v>
      </c>
      <c r="F205" s="5">
        <v>-22000000000</v>
      </c>
      <c r="G205" s="5">
        <v>-43000000000</v>
      </c>
    </row>
    <row r="206" spans="3:26" ht="15.5" x14ac:dyDescent="0.35">
      <c r="C206" t="s">
        <v>13</v>
      </c>
      <c r="D206" s="5">
        <v>-24000000000</v>
      </c>
      <c r="E206" s="5">
        <v>17000000000</v>
      </c>
      <c r="F206" s="5">
        <v>39000000000</v>
      </c>
      <c r="G206" s="5">
        <v>-59000000000</v>
      </c>
    </row>
    <row r="207" spans="3:26" ht="15.5" x14ac:dyDescent="0.35">
      <c r="C207" t="s">
        <v>16</v>
      </c>
      <c r="D207" s="6">
        <v>-24.72</v>
      </c>
      <c r="E207" s="6">
        <v>17.48</v>
      </c>
      <c r="F207" s="6">
        <v>39.799999999999997</v>
      </c>
      <c r="G207" s="6">
        <v>-60.34</v>
      </c>
    </row>
    <row r="208" spans="3:26" ht="15.5" x14ac:dyDescent="0.35">
      <c r="C208" t="s">
        <v>58</v>
      </c>
      <c r="I208" s="6">
        <v>12.83</v>
      </c>
      <c r="J208" s="6">
        <v>-21.06</v>
      </c>
      <c r="K208" s="6">
        <v>-85.27</v>
      </c>
      <c r="L208" s="6">
        <v>-137.38</v>
      </c>
      <c r="M208" s="6">
        <v>-191.87</v>
      </c>
      <c r="N208" s="6">
        <v>-169.06</v>
      </c>
      <c r="O208" s="6">
        <v>-163.35</v>
      </c>
      <c r="P208" s="6">
        <v>-34.35</v>
      </c>
      <c r="Q208" s="6">
        <v>-176.11</v>
      </c>
      <c r="R208" s="6">
        <v>12.35</v>
      </c>
      <c r="S208" s="6">
        <v>-15.46</v>
      </c>
      <c r="T208" s="6">
        <v>76.680000000000007</v>
      </c>
      <c r="U208" s="6">
        <v>-13.52</v>
      </c>
      <c r="V208" s="6">
        <v>71.84</v>
      </c>
      <c r="W208" s="6">
        <v>290.06</v>
      </c>
      <c r="X208" s="6">
        <v>274.98</v>
      </c>
      <c r="Y208" s="6">
        <v>161.6</v>
      </c>
      <c r="Z208" s="6">
        <v>153.22</v>
      </c>
    </row>
    <row r="209" spans="3:26" ht="15.5" x14ac:dyDescent="0.35">
      <c r="C209" t="s">
        <v>72</v>
      </c>
      <c r="I209" s="6">
        <v>54.95</v>
      </c>
      <c r="J209" s="6">
        <v>-33.24</v>
      </c>
      <c r="K209" s="6">
        <v>-11.49</v>
      </c>
      <c r="L209" s="6">
        <v>-7.79</v>
      </c>
      <c r="M209" s="6">
        <v>-6.25</v>
      </c>
      <c r="N209" s="6">
        <v>-7.1</v>
      </c>
      <c r="O209" s="6">
        <v>-6.31</v>
      </c>
      <c r="P209" s="6">
        <v>-34.93</v>
      </c>
      <c r="Q209" s="6">
        <v>-7.04</v>
      </c>
      <c r="R209" s="6">
        <v>89.07</v>
      </c>
      <c r="S209" s="6">
        <v>-60.67</v>
      </c>
      <c r="T209" s="6">
        <v>11.8</v>
      </c>
      <c r="U209" s="6">
        <v>-43.2</v>
      </c>
      <c r="V209" s="6">
        <v>12.51</v>
      </c>
      <c r="W209" s="6">
        <v>39.17</v>
      </c>
      <c r="X209" s="6">
        <v>37.36</v>
      </c>
      <c r="Y209" s="6">
        <v>23.82</v>
      </c>
      <c r="Z209" s="6">
        <v>13.43</v>
      </c>
    </row>
    <row r="210" spans="3:26" ht="15.5" x14ac:dyDescent="0.35">
      <c r="C210" t="s">
        <v>75</v>
      </c>
      <c r="I210" s="6">
        <v>0.67</v>
      </c>
      <c r="J210" s="6">
        <v>0.67</v>
      </c>
      <c r="K210" s="6">
        <v>0.96</v>
      </c>
      <c r="L210" s="6">
        <v>0.99</v>
      </c>
      <c r="M210" s="6">
        <v>1.1200000000000001</v>
      </c>
      <c r="N210" s="6">
        <v>1.05</v>
      </c>
      <c r="O210" s="6">
        <v>0.83</v>
      </c>
      <c r="P210" s="6">
        <v>0.89</v>
      </c>
      <c r="Q210" s="6">
        <v>0.93</v>
      </c>
      <c r="R210" s="6">
        <v>0.79</v>
      </c>
      <c r="S210" s="6">
        <v>0.56000000000000005</v>
      </c>
      <c r="T210" s="6">
        <v>0.5</v>
      </c>
      <c r="U210" s="6">
        <v>0.42</v>
      </c>
      <c r="V210" s="6">
        <v>0.74</v>
      </c>
      <c r="W210" s="6">
        <v>2.31</v>
      </c>
      <c r="X210" s="6">
        <v>2.4900000000000002</v>
      </c>
      <c r="Y210" s="6">
        <v>0.99</v>
      </c>
      <c r="Z210" s="6">
        <v>0.59</v>
      </c>
    </row>
    <row r="211" spans="3:26" ht="15.5" x14ac:dyDescent="0.35">
      <c r="C211" t="s">
        <v>262</v>
      </c>
      <c r="I211" s="5">
        <v>198370000000</v>
      </c>
      <c r="J211" s="5">
        <v>173240000000</v>
      </c>
      <c r="K211" s="5">
        <v>147590000000</v>
      </c>
      <c r="L211" s="5">
        <v>94630000000</v>
      </c>
      <c r="M211" s="5">
        <v>35340000000</v>
      </c>
      <c r="N211" s="5">
        <v>33180000000</v>
      </c>
      <c r="O211" s="5">
        <v>110820000000</v>
      </c>
      <c r="P211" s="5">
        <v>190780000000</v>
      </c>
    </row>
    <row r="212" spans="3:26" ht="15.5" x14ac:dyDescent="0.35">
      <c r="C212" t="s">
        <v>263</v>
      </c>
      <c r="I212" s="6">
        <v>5.6000000000000008E-3</v>
      </c>
      <c r="J212" s="6">
        <v>-9.3999999999999986E-3</v>
      </c>
      <c r="K212" s="6">
        <v>-4.8499999999999995E-2</v>
      </c>
      <c r="L212" s="6">
        <v>-7.1900000000000006E-2</v>
      </c>
      <c r="M212" s="6">
        <v>-9.3000000000000013E-2</v>
      </c>
      <c r="N212" s="6">
        <v>-8.4199999999999997E-2</v>
      </c>
      <c r="O212" s="6">
        <v>-7.0699999999999999E-2</v>
      </c>
      <c r="P212" s="6">
        <v>-1.37E-2</v>
      </c>
      <c r="Q212" s="6">
        <v>-8.7799999999999989E-2</v>
      </c>
      <c r="R212" s="6">
        <v>5.7999999999999996E-3</v>
      </c>
      <c r="S212" s="6">
        <v>-6.4000000000000003E-3</v>
      </c>
      <c r="T212" s="6">
        <v>3.9699999999999999E-2</v>
      </c>
      <c r="U212" s="6">
        <v>-8.3000000000000001E-3</v>
      </c>
      <c r="V212" s="6">
        <v>6.4299999999999996E-2</v>
      </c>
      <c r="W212" s="6">
        <v>6.2199999999999998E-2</v>
      </c>
      <c r="X212" s="6">
        <v>6.8900000000000003E-2</v>
      </c>
      <c r="Y212" s="6">
        <v>4.4000000000000004E-2</v>
      </c>
      <c r="Z212" s="6">
        <v>4.8899999999999999E-2</v>
      </c>
    </row>
    <row r="213" spans="3:26" ht="15.5" x14ac:dyDescent="0.35">
      <c r="C213" t="s">
        <v>264</v>
      </c>
      <c r="I213" s="6">
        <v>1.3899999999999999E-2</v>
      </c>
      <c r="J213" s="6">
        <v>-2.3300000000000001E-2</v>
      </c>
      <c r="K213" s="6">
        <v>-0.14219999999999999</v>
      </c>
      <c r="L213" s="6">
        <v>-0.20199999999999999</v>
      </c>
      <c r="M213" s="6">
        <v>-0.2359</v>
      </c>
      <c r="N213" s="6">
        <v>-0.2271</v>
      </c>
      <c r="O213" s="6">
        <v>-0.17920000000000003</v>
      </c>
      <c r="P213" s="6">
        <v>-3.1800000000000002E-2</v>
      </c>
      <c r="Q213" s="6">
        <v>-0.21199999999999999</v>
      </c>
      <c r="R213" s="6">
        <v>1.23E-2</v>
      </c>
      <c r="S213" s="6">
        <v>-1.4999999999999999E-2</v>
      </c>
      <c r="T213" s="6">
        <v>0.15509999999999999</v>
      </c>
      <c r="U213" s="6">
        <v>-3.2799999999999996E-2</v>
      </c>
      <c r="V213" s="6">
        <v>0.17960000000000001</v>
      </c>
      <c r="W213" s="6">
        <v>0.17199999999999999</v>
      </c>
      <c r="X213" s="6">
        <v>0.18840000000000001</v>
      </c>
      <c r="Y213" s="6">
        <v>0.1241</v>
      </c>
      <c r="Z213" s="6">
        <v>0.1176</v>
      </c>
    </row>
    <row r="214" spans="3:26" ht="15.5" x14ac:dyDescent="0.35">
      <c r="C214" t="s">
        <v>265</v>
      </c>
      <c r="I214" s="6">
        <v>5.0700000000000002E-2</v>
      </c>
      <c r="J214" s="6">
        <v>1.2800000000000001E-2</v>
      </c>
      <c r="K214" s="6">
        <v>-1.67E-2</v>
      </c>
      <c r="L214" s="6">
        <v>-5.5800000000000002E-2</v>
      </c>
      <c r="M214" s="6">
        <v>-0.1013</v>
      </c>
      <c r="N214" s="6">
        <v>-8.48E-2</v>
      </c>
      <c r="O214" s="6">
        <v>-4.2199999999999994E-2</v>
      </c>
      <c r="P214" s="6">
        <v>4.5700000000000005E-2</v>
      </c>
      <c r="Q214" s="6">
        <v>-0.1036</v>
      </c>
      <c r="R214" s="6">
        <v>7.8299999999999995E-2</v>
      </c>
      <c r="S214" s="6">
        <v>7.1399999999999991E-2</v>
      </c>
      <c r="T214" s="6">
        <v>0.1993</v>
      </c>
      <c r="U214" s="6">
        <v>6.2899999999999998E-2</v>
      </c>
      <c r="V214" s="6">
        <v>0.27649999999999997</v>
      </c>
      <c r="W214" s="6">
        <v>0.2482</v>
      </c>
      <c r="X214" s="6">
        <v>0.20069999999999999</v>
      </c>
      <c r="Y214" s="6">
        <v>0.1628</v>
      </c>
      <c r="Z214" s="6">
        <v>0.26069999999999999</v>
      </c>
    </row>
    <row r="215" spans="3:26" ht="15.5" x14ac:dyDescent="0.35">
      <c r="C215" t="s">
        <v>266</v>
      </c>
      <c r="I215" s="6">
        <v>1.02</v>
      </c>
      <c r="J215" s="6">
        <v>0.26</v>
      </c>
      <c r="K215" s="6">
        <v>-0.28999999999999998</v>
      </c>
      <c r="L215" s="6">
        <v>-0.89</v>
      </c>
      <c r="M215" s="6">
        <v>-1.53</v>
      </c>
      <c r="N215" s="6">
        <v>-1.17</v>
      </c>
      <c r="O215" s="6">
        <v>-0.68</v>
      </c>
      <c r="P215" s="6">
        <v>0.76</v>
      </c>
      <c r="Q215" s="6">
        <v>-1.89</v>
      </c>
      <c r="R215" s="6">
        <v>1.22</v>
      </c>
      <c r="S215" s="6">
        <v>0.96</v>
      </c>
      <c r="T215" s="6">
        <v>2.23</v>
      </c>
      <c r="U215" s="6">
        <v>0.79</v>
      </c>
      <c r="V215" s="6">
        <v>3.77</v>
      </c>
      <c r="W215" s="6">
        <v>3.37</v>
      </c>
      <c r="X215" s="6">
        <v>3.03</v>
      </c>
      <c r="Y215" s="6">
        <v>1.95</v>
      </c>
      <c r="Z215" s="6">
        <v>2.35</v>
      </c>
    </row>
    <row r="216" spans="3:26" ht="15.5" x14ac:dyDescent="0.35">
      <c r="C216" t="s">
        <v>69</v>
      </c>
      <c r="I216" s="6">
        <v>0.76</v>
      </c>
      <c r="J216" s="6">
        <v>0.78</v>
      </c>
      <c r="K216" s="6">
        <v>1.63</v>
      </c>
      <c r="L216" s="6">
        <v>1.57</v>
      </c>
      <c r="M216" s="6">
        <v>1.48</v>
      </c>
      <c r="N216" s="6">
        <v>1.61</v>
      </c>
      <c r="O216" s="6">
        <v>1.1299999999999999</v>
      </c>
      <c r="P216" s="6">
        <v>1.1100000000000001</v>
      </c>
      <c r="Q216" s="6">
        <v>1.49</v>
      </c>
      <c r="R216" s="6">
        <v>1.1000000000000001</v>
      </c>
      <c r="S216" s="6">
        <v>0.91</v>
      </c>
      <c r="T216" s="6">
        <v>1.83</v>
      </c>
      <c r="U216" s="6">
        <v>1.42</v>
      </c>
      <c r="V216" s="6">
        <v>2.25</v>
      </c>
      <c r="W216" s="6">
        <v>6.74</v>
      </c>
      <c r="X216" s="6">
        <v>7.04</v>
      </c>
      <c r="Y216" s="6">
        <v>2.96</v>
      </c>
      <c r="Z216" s="6">
        <v>1.58</v>
      </c>
    </row>
    <row r="217" spans="3:26" ht="15.5" x14ac:dyDescent="0.35">
      <c r="C217" t="s">
        <v>66</v>
      </c>
      <c r="I217" s="6">
        <v>924.95</v>
      </c>
      <c r="J217" s="6">
        <v>902.5</v>
      </c>
      <c r="K217" s="6">
        <v>599.6</v>
      </c>
      <c r="L217" s="6">
        <v>680.12</v>
      </c>
      <c r="M217" s="6">
        <v>813.39</v>
      </c>
      <c r="N217" s="6">
        <v>744.47</v>
      </c>
      <c r="O217" s="6">
        <v>911.67</v>
      </c>
      <c r="P217" s="6">
        <v>1081.1400000000001</v>
      </c>
      <c r="Q217" s="6">
        <v>830.75</v>
      </c>
      <c r="R217" s="6">
        <v>1001.25</v>
      </c>
      <c r="S217" s="6">
        <v>1028.0899999999999</v>
      </c>
      <c r="T217" s="6">
        <v>494.28</v>
      </c>
      <c r="U217" s="6">
        <v>412.54</v>
      </c>
      <c r="V217" s="6">
        <v>399.99</v>
      </c>
      <c r="W217" s="6">
        <v>1686.2</v>
      </c>
      <c r="X217" s="6">
        <v>1459.56</v>
      </c>
      <c r="Y217" s="6">
        <v>1302.3900000000001</v>
      </c>
      <c r="Z217" s="6">
        <v>1302.48</v>
      </c>
    </row>
    <row r="218" spans="3:26" ht="15.5" x14ac:dyDescent="0.35">
      <c r="C218" t="s">
        <v>267</v>
      </c>
      <c r="I218" s="6">
        <v>0.76</v>
      </c>
      <c r="J218" s="6">
        <v>0.78</v>
      </c>
      <c r="K218" s="6">
        <v>1.66</v>
      </c>
      <c r="L218" s="6">
        <v>1.6</v>
      </c>
      <c r="M218" s="6">
        <v>1.5</v>
      </c>
      <c r="N218" s="6">
        <v>1.75</v>
      </c>
      <c r="O218" s="6">
        <v>1.22</v>
      </c>
      <c r="P218" s="6">
        <v>1.19</v>
      </c>
      <c r="Q218" s="6">
        <v>1.65</v>
      </c>
      <c r="R218" s="6">
        <v>1.2</v>
      </c>
      <c r="S218" s="6">
        <v>0.94</v>
      </c>
      <c r="T218" s="6">
        <v>1.99</v>
      </c>
      <c r="U218" s="6">
        <v>1.54</v>
      </c>
      <c r="V218" s="6">
        <v>2.27</v>
      </c>
      <c r="W218" s="6">
        <v>6.78</v>
      </c>
      <c r="X218" s="6">
        <v>7.09</v>
      </c>
      <c r="Y218" s="6">
        <v>2.99</v>
      </c>
      <c r="Z218" s="6">
        <v>1.6</v>
      </c>
    </row>
    <row r="219" spans="3:26" ht="15.5" x14ac:dyDescent="0.35">
      <c r="C219" t="s">
        <v>268</v>
      </c>
      <c r="I219" s="6">
        <v>924.88</v>
      </c>
      <c r="J219" s="6">
        <v>902.38</v>
      </c>
      <c r="K219" s="5">
        <v>591</v>
      </c>
      <c r="L219" s="6">
        <v>668.39</v>
      </c>
      <c r="M219" s="6">
        <v>797.72</v>
      </c>
      <c r="N219" s="6">
        <v>685.86</v>
      </c>
      <c r="O219" s="6">
        <v>845.74</v>
      </c>
      <c r="P219" s="6">
        <v>1007.83</v>
      </c>
      <c r="Q219" s="6">
        <v>749.9</v>
      </c>
      <c r="R219" s="6">
        <v>913.18</v>
      </c>
      <c r="S219" s="6">
        <v>993.71</v>
      </c>
      <c r="T219" s="6">
        <v>454.05</v>
      </c>
      <c r="U219" s="6">
        <v>380.37</v>
      </c>
      <c r="V219" s="6">
        <v>396.58</v>
      </c>
      <c r="W219" s="6">
        <v>1674.63</v>
      </c>
      <c r="X219" s="6">
        <v>1447.99</v>
      </c>
      <c r="Y219" s="6">
        <v>1286.96</v>
      </c>
      <c r="Z219" s="6">
        <v>1283.19</v>
      </c>
    </row>
    <row r="220" spans="3:26" ht="15.5" x14ac:dyDescent="0.35">
      <c r="C220" t="s">
        <v>269</v>
      </c>
      <c r="I220" s="5">
        <v>239000000000</v>
      </c>
      <c r="J220" s="5">
        <v>168000000000</v>
      </c>
      <c r="K220" s="5">
        <v>166000000000</v>
      </c>
      <c r="L220" s="5">
        <v>257000000000</v>
      </c>
      <c r="M220" s="5">
        <v>364000000000</v>
      </c>
      <c r="N220" s="5">
        <v>440000000000</v>
      </c>
      <c r="O220" s="5">
        <v>535000000000</v>
      </c>
      <c r="P220" s="5">
        <v>507000000000</v>
      </c>
      <c r="Q220" s="5">
        <v>430000000000</v>
      </c>
      <c r="R220" s="5">
        <v>323000000000</v>
      </c>
      <c r="S220" s="5">
        <v>287000000000</v>
      </c>
      <c r="T220" s="5">
        <v>352000000000</v>
      </c>
      <c r="U220" s="5">
        <v>327000000000</v>
      </c>
      <c r="V220" s="5">
        <v>193000000000</v>
      </c>
      <c r="W220" s="5">
        <v>168000000000</v>
      </c>
      <c r="X220" s="5">
        <v>125000000000</v>
      </c>
      <c r="Y220" s="5">
        <v>79000000000</v>
      </c>
      <c r="Z220" s="5">
        <v>25000000000</v>
      </c>
    </row>
    <row r="221" spans="3:26" ht="15.5" x14ac:dyDescent="0.35">
      <c r="C221" t="s">
        <v>270</v>
      </c>
      <c r="I221" s="5">
        <v>660000000000</v>
      </c>
      <c r="J221" s="5">
        <v>680000000000</v>
      </c>
      <c r="K221" s="5">
        <v>593000000000</v>
      </c>
      <c r="L221" s="5">
        <v>483000000000</v>
      </c>
      <c r="M221" s="5">
        <v>323000000000</v>
      </c>
      <c r="N221" s="5">
        <v>299000000000</v>
      </c>
      <c r="O221" s="5">
        <v>316000000000</v>
      </c>
      <c r="P221" s="5">
        <v>351000000000</v>
      </c>
      <c r="Q221" s="5">
        <v>368000000000</v>
      </c>
      <c r="R221" s="5">
        <v>391000000000</v>
      </c>
      <c r="S221" s="5">
        <v>386000000000</v>
      </c>
      <c r="T221" s="5">
        <v>377000000000</v>
      </c>
      <c r="U221" s="5">
        <v>232000000000</v>
      </c>
      <c r="V221" s="5">
        <v>108000000000</v>
      </c>
      <c r="W221" s="5">
        <v>79000000000</v>
      </c>
      <c r="X221" s="5">
        <v>92000000000</v>
      </c>
      <c r="Y221" s="5">
        <v>104000000000</v>
      </c>
      <c r="Z221" s="5">
        <v>117000000000</v>
      </c>
    </row>
    <row r="222" spans="3:26" ht="15.5" x14ac:dyDescent="0.35">
      <c r="C222" t="s">
        <v>26</v>
      </c>
      <c r="I222" s="5">
        <v>899000000000</v>
      </c>
      <c r="J222" s="5">
        <v>849000000000</v>
      </c>
      <c r="K222" s="5">
        <v>759000000000</v>
      </c>
      <c r="L222" s="5">
        <v>740000000000</v>
      </c>
      <c r="M222" s="5">
        <v>687000000000</v>
      </c>
      <c r="N222" s="5">
        <v>739000000000</v>
      </c>
      <c r="O222" s="5">
        <v>851000000000</v>
      </c>
      <c r="P222" s="5">
        <v>858000000000</v>
      </c>
      <c r="Q222" s="5">
        <v>798000000000</v>
      </c>
      <c r="R222" s="5">
        <v>714000000000</v>
      </c>
      <c r="S222" s="5">
        <v>673000000000</v>
      </c>
      <c r="T222" s="5">
        <v>729000000000</v>
      </c>
      <c r="U222" s="5">
        <v>559000000000</v>
      </c>
      <c r="V222" s="5">
        <v>301000000000</v>
      </c>
      <c r="W222" s="5">
        <v>247000000000</v>
      </c>
      <c r="X222" s="5">
        <v>217000000000</v>
      </c>
      <c r="Y222" s="5">
        <v>183000000000</v>
      </c>
      <c r="Z222" s="5">
        <v>142000000000</v>
      </c>
    </row>
    <row r="223" spans="3:26" ht="15.5" x14ac:dyDescent="0.35">
      <c r="C223" t="s">
        <v>23</v>
      </c>
      <c r="I223" s="5">
        <v>851000000000</v>
      </c>
      <c r="J223" s="5">
        <v>814000000000</v>
      </c>
      <c r="K223" s="5">
        <v>710000000000</v>
      </c>
      <c r="L223" s="5">
        <v>714000000000</v>
      </c>
      <c r="M223" s="5">
        <v>659000000000</v>
      </c>
      <c r="N223" s="5">
        <v>680000000000</v>
      </c>
      <c r="O223" s="5">
        <v>793000000000</v>
      </c>
      <c r="P223" s="5">
        <v>756000000000</v>
      </c>
      <c r="Q223" s="5">
        <v>730000000000</v>
      </c>
      <c r="R223" s="5">
        <v>539000000000</v>
      </c>
      <c r="S223" s="5">
        <v>582000000000</v>
      </c>
      <c r="T223" s="5">
        <v>621000000000</v>
      </c>
      <c r="U223" s="5">
        <v>486000000000</v>
      </c>
      <c r="V223" s="5">
        <v>258000000000</v>
      </c>
      <c r="W223" s="5">
        <v>207000000000</v>
      </c>
      <c r="X223" s="5">
        <v>175000000000</v>
      </c>
      <c r="Y223" s="5">
        <v>134000000000</v>
      </c>
      <c r="Z223" s="5">
        <v>98000000000</v>
      </c>
    </row>
    <row r="224" spans="3:26" ht="15.5" x14ac:dyDescent="0.35">
      <c r="C224" t="s">
        <v>271</v>
      </c>
      <c r="I224" s="5">
        <v>-23000000000</v>
      </c>
      <c r="J224" s="5">
        <v>61000000000</v>
      </c>
      <c r="K224" s="5">
        <v>20000000000</v>
      </c>
      <c r="L224" s="5">
        <v>-122000000000</v>
      </c>
      <c r="M224" s="5">
        <v>-249000000000</v>
      </c>
      <c r="N224" s="5">
        <v>-283000000000</v>
      </c>
      <c r="O224" s="5">
        <v>-175000000000</v>
      </c>
      <c r="P224" s="5">
        <v>-13000000000</v>
      </c>
      <c r="Q224" s="5">
        <v>65000000000</v>
      </c>
      <c r="R224" s="5">
        <v>217000000000</v>
      </c>
      <c r="S224" s="5">
        <v>72000000000</v>
      </c>
      <c r="T224" s="5">
        <v>26000000000</v>
      </c>
      <c r="U224" s="5">
        <v>-106000000000</v>
      </c>
      <c r="V224" s="5">
        <v>-9000000000</v>
      </c>
      <c r="W224" s="5">
        <v>3000000000</v>
      </c>
      <c r="X224" s="5">
        <v>73000000000</v>
      </c>
      <c r="Y224" s="5">
        <v>96000000000</v>
      </c>
      <c r="Z224" s="5">
        <v>127000000000</v>
      </c>
    </row>
    <row r="225" spans="3:26" ht="15.5" x14ac:dyDescent="0.35">
      <c r="C225" t="s">
        <v>272</v>
      </c>
      <c r="I225" s="5">
        <v>146000000000</v>
      </c>
      <c r="J225" s="5">
        <v>83000000000</v>
      </c>
      <c r="K225" s="5">
        <v>162000000000</v>
      </c>
      <c r="L225" s="5">
        <v>30000000000</v>
      </c>
      <c r="M225" s="5">
        <v>5000000000</v>
      </c>
      <c r="N225" s="5">
        <v>105000000000</v>
      </c>
      <c r="O225" s="5">
        <v>142000000000</v>
      </c>
      <c r="P225" s="5">
        <v>56000000000</v>
      </c>
      <c r="Q225" s="5">
        <v>9000000000</v>
      </c>
      <c r="R225" s="5">
        <v>90000000000</v>
      </c>
      <c r="S225" s="5">
        <v>276000000000</v>
      </c>
      <c r="T225" s="5">
        <v>198000000000</v>
      </c>
      <c r="U225" s="5">
        <v>103000000000</v>
      </c>
      <c r="V225" s="5">
        <v>101000000000</v>
      </c>
      <c r="W225" s="5">
        <v>97000000000</v>
      </c>
      <c r="X225" s="5">
        <v>60000000000</v>
      </c>
      <c r="Y225" s="5">
        <v>27000000000</v>
      </c>
      <c r="Z225" s="5">
        <v>16000000000</v>
      </c>
    </row>
    <row r="226" spans="3:26" ht="15.5" x14ac:dyDescent="0.35">
      <c r="C226" t="s">
        <v>273</v>
      </c>
      <c r="I226" s="5">
        <v>-160000000000</v>
      </c>
      <c r="J226" s="5">
        <v>-164000000000</v>
      </c>
      <c r="K226" s="5">
        <v>-61000000000</v>
      </c>
      <c r="L226" s="5">
        <v>-42000000000</v>
      </c>
      <c r="M226" s="5">
        <v>-31000000000</v>
      </c>
      <c r="N226" s="5">
        <v>-38000000000</v>
      </c>
      <c r="O226" s="5">
        <v>-112000000000</v>
      </c>
      <c r="P226" s="5">
        <v>-112000000000</v>
      </c>
      <c r="Q226" s="5">
        <v>-73000000000</v>
      </c>
      <c r="R226" s="5">
        <v>-217000000000</v>
      </c>
      <c r="S226" s="5">
        <v>-58000000000</v>
      </c>
      <c r="T226" s="5">
        <v>-48000000000</v>
      </c>
      <c r="U226" s="5">
        <v>-71000000000</v>
      </c>
      <c r="V226" s="5">
        <v>-95000000000</v>
      </c>
      <c r="W226" s="5">
        <v>-72000000000</v>
      </c>
      <c r="X226" s="5">
        <v>-56000000000</v>
      </c>
      <c r="Y226" s="5">
        <v>-27000000000</v>
      </c>
      <c r="Z226" s="5">
        <v>-28000000000</v>
      </c>
    </row>
    <row r="227" spans="3:26" ht="15.5" x14ac:dyDescent="0.35">
      <c r="C227" t="s">
        <v>15</v>
      </c>
      <c r="I227" s="5">
        <v>-14000000000</v>
      </c>
      <c r="J227" s="5">
        <v>-81000000000</v>
      </c>
      <c r="K227" s="5">
        <v>102000000000</v>
      </c>
      <c r="L227" s="5">
        <v>-11000000000</v>
      </c>
      <c r="M227" s="5">
        <v>-26000000000</v>
      </c>
      <c r="N227" s="5">
        <v>68000000000</v>
      </c>
      <c r="O227" s="5">
        <v>31000000000</v>
      </c>
      <c r="P227" s="5">
        <v>-56000000000</v>
      </c>
      <c r="Q227" s="5">
        <v>-64000000000</v>
      </c>
      <c r="R227" s="5">
        <v>-127000000000</v>
      </c>
      <c r="S227" s="5">
        <v>218000000000</v>
      </c>
      <c r="T227" s="5">
        <v>150000000000</v>
      </c>
      <c r="U227" s="5">
        <v>32000000000</v>
      </c>
      <c r="V227" s="5">
        <v>6000000000</v>
      </c>
      <c r="W227" s="5">
        <v>25000000000</v>
      </c>
      <c r="X227" s="5">
        <v>4000000000</v>
      </c>
      <c r="Y227" s="5">
        <v>0</v>
      </c>
      <c r="Z227" s="5">
        <v>-12000000000</v>
      </c>
    </row>
    <row r="228" spans="3:26" ht="15.5" x14ac:dyDescent="0.35">
      <c r="C228" t="s">
        <v>17</v>
      </c>
      <c r="I228" s="6">
        <v>-14.49</v>
      </c>
      <c r="J228" s="6">
        <v>-82.55</v>
      </c>
      <c r="K228" s="6">
        <v>103.85</v>
      </c>
      <c r="L228" s="6">
        <v>-11.38</v>
      </c>
      <c r="M228" s="6">
        <v>-27.01</v>
      </c>
      <c r="N228" s="6">
        <v>69.19</v>
      </c>
      <c r="O228" s="6">
        <v>31.23</v>
      </c>
      <c r="P228" s="6">
        <v>-57.34</v>
      </c>
      <c r="Q228" s="6">
        <v>-65.489999999999995</v>
      </c>
      <c r="R228" s="6">
        <v>-129.99</v>
      </c>
      <c r="S228" s="6">
        <v>286.98</v>
      </c>
      <c r="T228" s="6">
        <v>217.75</v>
      </c>
      <c r="U228" s="6">
        <v>46.26</v>
      </c>
      <c r="V228" s="6">
        <v>9.01</v>
      </c>
      <c r="W228" s="6">
        <v>178.85</v>
      </c>
      <c r="X228" s="6">
        <v>29.69</v>
      </c>
      <c r="Y228" s="6">
        <v>0.45</v>
      </c>
      <c r="Z228" s="6">
        <v>-85.44</v>
      </c>
    </row>
  </sheetData>
  <pageMargins left="0.7" right="0.7" top="0.75" bottom="0.75" header="0.3" footer="0.3"/>
  <ignoredErrors>
    <ignoredError sqref="A1:Z229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2448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2449</v>
      </c>
      <c r="D2" s="2" vm="634">
        <f ca="1">IFERROR(_xlfn.STOCKHISTORY("XIDX:" &amp; $C$1, D3, , 0, 0, 1), "Libur")</f>
        <v>1330</v>
      </c>
      <c r="E2" s="2" vm="40">
        <f ca="1">IFERROR(_xlfn.STOCKHISTORY("XIDX:" &amp; $C$1, E3, , 0, 0, 1), "Libur")</f>
        <v>1285</v>
      </c>
      <c r="H2" s="2" vm="40">
        <f ca="1">IFERROR(INDEX(D2:G2,COUNT(D2:G2)),"")</f>
        <v>1285</v>
      </c>
      <c r="I2" s="2" vm="635">
        <f t="shared" ref="I2:Z2" ca="1" si="0">IFERROR(_xlfn.STOCKHISTORY("XIDX:" &amp; $C$1, I1, , 0, 0, 1), "Libur")</f>
        <v>3270</v>
      </c>
      <c r="J2" s="2" vm="569">
        <f t="shared" ca="1" si="0"/>
        <v>920</v>
      </c>
      <c r="K2" s="2" vm="636">
        <f t="shared" ca="1" si="0"/>
        <v>1327.8720000000001</v>
      </c>
      <c r="L2" s="2" vm="637">
        <f t="shared" ca="1" si="0"/>
        <v>753.79200000000003</v>
      </c>
      <c r="M2" s="2" vm="638">
        <f t="shared" ca="1" si="0"/>
        <v>850.05529999999999</v>
      </c>
      <c r="N2" s="2" vm="639">
        <f t="shared" ca="1" si="0"/>
        <v>1093.6384</v>
      </c>
      <c r="O2" s="2" vm="640">
        <f t="shared" ca="1" si="0"/>
        <v>1501.2672</v>
      </c>
      <c r="P2" s="2" vm="641">
        <f t="shared" ca="1" si="0"/>
        <v>475.23559999999998</v>
      </c>
      <c r="Q2" s="2" vm="642">
        <f t="shared" ca="1" si="0"/>
        <v>449.38600000000002</v>
      </c>
      <c r="R2" s="2" vm="643">
        <f t="shared" ca="1" si="0"/>
        <v>145.65270000000001</v>
      </c>
      <c r="S2" s="2" vm="644">
        <f t="shared" ca="1" si="0"/>
        <v>12.924799999999999</v>
      </c>
      <c r="T2" s="2" vm="645">
        <f t="shared" ca="1" si="0"/>
        <v>30.1248</v>
      </c>
      <c r="U2" s="2" vm="646">
        <f t="shared" ca="1" si="0"/>
        <v>40.762900000000002</v>
      </c>
      <c r="V2" s="2" vm="647">
        <f t="shared" ca="1" si="0"/>
        <v>41.757100000000001</v>
      </c>
      <c r="W2" s="2" vm="648">
        <f t="shared" ca="1" si="0"/>
        <v>76.554699999999997</v>
      </c>
      <c r="X2" s="2" vm="649">
        <f t="shared" ca="1" si="0"/>
        <v>116.32340000000001</v>
      </c>
      <c r="Y2" s="2" vm="650">
        <f t="shared" ca="1" si="0"/>
        <v>132.23079999999999</v>
      </c>
      <c r="Z2" s="2" vm="651">
        <f t="shared" ca="1" si="0"/>
        <v>59.652999999999999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3115684000</v>
      </c>
      <c r="E4" s="2">
        <f>IFERROR(INDEX(E51:E500,MATCH($C$4,$C$51:$C$500,0)),"")</f>
        <v>2570247000</v>
      </c>
      <c r="H4" s="2">
        <f>IFERROR(SUM(D4:G4)*(4/MAX(1,COUNT(D4:G4))),"")</f>
        <v>11371862000</v>
      </c>
      <c r="I4" s="2">
        <f t="shared" ref="I4:Z4" si="1">IFERROR(INDEX(I51:I500,MATCH($C$4,$C$51:$C$500,0)),"")</f>
        <v>7630662000</v>
      </c>
      <c r="J4" s="2">
        <f t="shared" si="1"/>
        <v>2386995000</v>
      </c>
      <c r="K4" s="2">
        <f t="shared" si="1"/>
        <v>2760359000</v>
      </c>
      <c r="L4" s="2">
        <f t="shared" si="1"/>
        <v>2961532000</v>
      </c>
      <c r="M4" s="2">
        <f t="shared" si="1"/>
        <v>3155656000</v>
      </c>
      <c r="N4" s="2">
        <f t="shared" si="1"/>
        <v>2334170000</v>
      </c>
      <c r="O4" s="2">
        <f t="shared" si="1"/>
        <v>2402466000</v>
      </c>
      <c r="P4" s="2">
        <f t="shared" si="1"/>
        <v>3075561000</v>
      </c>
      <c r="Q4" s="2">
        <f t="shared" si="1"/>
        <v>2452847000</v>
      </c>
      <c r="R4" s="2">
        <f t="shared" si="1"/>
        <v>1961307000</v>
      </c>
      <c r="S4" s="2">
        <f t="shared" si="1"/>
        <v>1406139000</v>
      </c>
      <c r="T4" s="2">
        <f t="shared" si="1"/>
        <v>2476887000</v>
      </c>
      <c r="U4" s="2">
        <f t="shared" si="1"/>
        <v>2518996000</v>
      </c>
      <c r="V4" s="2">
        <f t="shared" si="1"/>
        <v>2295023000</v>
      </c>
      <c r="W4" s="2">
        <f t="shared" si="1"/>
        <v>19377426000000</v>
      </c>
      <c r="X4" s="2">
        <f t="shared" si="1"/>
        <v>16965228000000</v>
      </c>
      <c r="Y4" s="2">
        <f t="shared" si="1"/>
        <v>14392940000000</v>
      </c>
      <c r="Z4" s="2">
        <f t="shared" si="1"/>
        <v>18322898000000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101610000</v>
      </c>
      <c r="E5" s="2">
        <f>IFERROR(INDEX(E51:E500,MATCH($C$5,$C$51:$C$500,0)),"")</f>
        <v>88958000</v>
      </c>
      <c r="H5" s="2">
        <f>IFERROR(SUM(D5:G5)*(4/MAX(1,COUNT(D5:G5))),"")</f>
        <v>381136000</v>
      </c>
      <c r="I5" s="2">
        <f t="shared" ref="I5:Z5" si="2">IFERROR(INDEX(I51:I500,MATCH($C$5,$C$51:$C$500,0)),"")</f>
        <v>453188000</v>
      </c>
      <c r="J5" s="2">
        <f t="shared" si="2"/>
        <v>44592000</v>
      </c>
      <c r="K5" s="2">
        <f t="shared" si="2"/>
        <v>8460000</v>
      </c>
      <c r="L5" s="2">
        <f t="shared" si="2"/>
        <v>92210000</v>
      </c>
      <c r="M5" s="2">
        <f t="shared" si="2"/>
        <v>136438000</v>
      </c>
      <c r="N5" s="2">
        <f t="shared" si="2"/>
        <v>31924000</v>
      </c>
      <c r="O5" s="2">
        <f t="shared" si="2"/>
        <v>42433000</v>
      </c>
      <c r="P5" s="2">
        <f t="shared" si="2"/>
        <v>72879000</v>
      </c>
      <c r="Q5" s="2">
        <f t="shared" si="2"/>
        <v>119266000</v>
      </c>
      <c r="R5" s="2">
        <f t="shared" si="2"/>
        <v>128803000</v>
      </c>
      <c r="S5" s="2">
        <f t="shared" si="2"/>
        <v>-9928000</v>
      </c>
      <c r="T5" s="2">
        <f t="shared" si="2"/>
        <v>-9619000</v>
      </c>
      <c r="U5" s="2">
        <f t="shared" si="2"/>
        <v>-39845000</v>
      </c>
      <c r="V5" s="2">
        <f t="shared" si="2"/>
        <v>-92720000</v>
      </c>
      <c r="W5" s="2">
        <f t="shared" si="2"/>
        <v>-244182000000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6493724000</v>
      </c>
      <c r="E6" s="2">
        <f>IFERROR(INDEX(E51:E500,MATCH($C$6,$C$51:$C$500,0)),"")</f>
        <v>6311032000</v>
      </c>
      <c r="H6" s="2">
        <f>IFERROR(INDEX(D6:G6,COUNT(D6:G6)),"")</f>
        <v>6311032000</v>
      </c>
      <c r="I6" s="2">
        <f t="shared" ref="I6:Z6" si="3">IFERROR(INDEX(I51:I500,MATCH($C$6,$C$51:$C$500,0)),"")</f>
        <v>6045632000</v>
      </c>
      <c r="J6" s="2">
        <f t="shared" si="3"/>
        <v>4187985000</v>
      </c>
      <c r="K6" s="2">
        <f t="shared" si="3"/>
        <v>4111929000</v>
      </c>
      <c r="L6" s="2">
        <f t="shared" si="3"/>
        <v>3721897000</v>
      </c>
      <c r="M6" s="2">
        <f t="shared" si="3"/>
        <v>4271882000</v>
      </c>
      <c r="N6" s="2">
        <f t="shared" si="3"/>
        <v>2957357000</v>
      </c>
      <c r="O6" s="2">
        <f t="shared" si="3"/>
        <v>2755807000</v>
      </c>
      <c r="P6" s="2">
        <f t="shared" si="3"/>
        <v>2702042000</v>
      </c>
      <c r="Q6" s="2">
        <f t="shared" si="3"/>
        <v>2016899000</v>
      </c>
      <c r="R6" s="2">
        <f t="shared" si="3"/>
        <v>1448368000</v>
      </c>
      <c r="S6" s="2">
        <f t="shared" si="3"/>
        <v>1195909000</v>
      </c>
      <c r="T6" s="2">
        <f t="shared" si="3"/>
        <v>1054903000</v>
      </c>
      <c r="U6" s="2">
        <f t="shared" si="3"/>
        <v>1059160000</v>
      </c>
      <c r="V6" s="2">
        <f t="shared" si="3"/>
        <v>969576000</v>
      </c>
      <c r="W6" s="2">
        <f t="shared" si="3"/>
        <v>9628738000000</v>
      </c>
      <c r="X6" s="2">
        <f t="shared" si="3"/>
        <v>7869459000000</v>
      </c>
      <c r="Y6" s="2">
        <f t="shared" si="3"/>
        <v>8801296000000</v>
      </c>
      <c r="Z6" s="2">
        <f t="shared" si="3"/>
        <v>8934424000000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93.75</v>
      </c>
      <c r="E7" s="3">
        <f>IFERROR(INDEX(E51:E500,MATCH($C$7,$C$51:$C$500,0))/1000000000,"")</f>
        <v>93.75</v>
      </c>
      <c r="H7" s="3">
        <f>IFERROR(INDEX(D7:G7,COUNT(D7:G7)),"")</f>
        <v>93.75</v>
      </c>
      <c r="I7" s="3">
        <f t="shared" ref="I7:Z7" si="4">IFERROR(INDEX(I51:I500,MATCH($C$7,$C$51:$C$500,0))/1000000000,"")</f>
        <v>93.75</v>
      </c>
      <c r="J7" s="3">
        <f t="shared" si="4"/>
        <v>93.75</v>
      </c>
      <c r="K7" s="3">
        <f t="shared" si="4"/>
        <v>93.75</v>
      </c>
      <c r="L7" s="3">
        <f t="shared" si="4"/>
        <v>93.75</v>
      </c>
      <c r="M7" s="3">
        <f t="shared" si="4"/>
        <v>93.75</v>
      </c>
      <c r="N7" s="3">
        <f t="shared" si="4"/>
        <v>93.39</v>
      </c>
      <c r="O7" s="3">
        <f t="shared" si="4"/>
        <v>89.02</v>
      </c>
      <c r="P7" s="3">
        <f t="shared" si="4"/>
        <v>17.79</v>
      </c>
      <c r="Q7" s="3">
        <f t="shared" si="4"/>
        <v>13.96</v>
      </c>
      <c r="R7" s="3">
        <f t="shared" si="4"/>
        <v>6.98</v>
      </c>
      <c r="S7" s="3">
        <f t="shared" si="4"/>
        <v>6.98</v>
      </c>
      <c r="T7" s="3">
        <f t="shared" si="4"/>
        <v>6.98</v>
      </c>
      <c r="U7" s="3">
        <f t="shared" si="4"/>
        <v>6.98</v>
      </c>
      <c r="V7" s="3">
        <f t="shared" si="4"/>
        <v>6.98</v>
      </c>
      <c r="W7" s="3">
        <f t="shared" si="4"/>
        <v>6.98</v>
      </c>
      <c r="X7" s="3">
        <f t="shared" si="4"/>
        <v>6.98</v>
      </c>
      <c r="Y7" s="3">
        <f t="shared" si="4"/>
        <v>6.98</v>
      </c>
      <c r="Z7" s="3">
        <f t="shared" si="4"/>
        <v>6.98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-1364000000000</v>
      </c>
      <c r="E8" s="2">
        <f>IFERROR(INDEX(E51:E500,MATCH("Free cash flow (Quarter)",$C$51:$C$500,0)),"")</f>
        <v>-6033000000000</v>
      </c>
      <c r="H8" s="2">
        <f>IFERROR(INDEX(D8:G8,COUNT(D8:G8)),"")</f>
        <v>-6033000000000</v>
      </c>
      <c r="I8" s="2">
        <f t="shared" ref="I8:Z8" si="5">IFERROR(INDEX(I51:I500,MATCH($C$8,$C$51:$C$500,0)),"")</f>
        <v>-10093000000000</v>
      </c>
      <c r="J8" s="2">
        <f t="shared" si="5"/>
        <v>-9595000000000</v>
      </c>
      <c r="K8" s="2">
        <f t="shared" si="5"/>
        <v>255000000000</v>
      </c>
      <c r="L8" s="2">
        <f t="shared" si="5"/>
        <v>-4864000000000</v>
      </c>
      <c r="M8" s="2">
        <f t="shared" si="5"/>
        <v>2982000000000</v>
      </c>
      <c r="N8" s="2">
        <f t="shared" si="5"/>
        <v>4118000000000</v>
      </c>
      <c r="O8" s="2">
        <f t="shared" si="5"/>
        <v>-261000000000</v>
      </c>
      <c r="P8" s="2">
        <f t="shared" si="5"/>
        <v>1951000000000</v>
      </c>
      <c r="Q8" s="2">
        <f t="shared" si="5"/>
        <v>1572000000000</v>
      </c>
      <c r="R8" s="2">
        <f t="shared" si="5"/>
        <v>4821000000000</v>
      </c>
      <c r="S8" s="2">
        <f t="shared" si="5"/>
        <v>-2009000000000</v>
      </c>
      <c r="T8" s="2">
        <f t="shared" si="5"/>
        <v>-1788000000000</v>
      </c>
      <c r="U8" s="2">
        <f t="shared" si="5"/>
        <v>-359000000000</v>
      </c>
      <c r="V8" s="2">
        <f t="shared" si="5"/>
        <v>-154000000000</v>
      </c>
      <c r="W8" s="2">
        <f t="shared" si="5"/>
        <v>-2094000000000</v>
      </c>
      <c r="X8" s="2">
        <f t="shared" si="5"/>
        <v>391000000000</v>
      </c>
      <c r="Y8" s="2">
        <f t="shared" si="5"/>
        <v>891000000000</v>
      </c>
      <c r="Z8" s="2">
        <f t="shared" si="5"/>
        <v>-943000000000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-14.55</v>
      </c>
      <c r="E9" s="3">
        <f>IFERROR(INDEX(E51:E500,MATCH("Free cash flow per share (Quarter)",$C$51:$C$500,0)),"")</f>
        <v>-64.349999999999994</v>
      </c>
      <c r="H9" s="3">
        <f>IFERROR(INDEX(D9:G9,COUNT(D9:G9)),"")</f>
        <v>-64.349999999999994</v>
      </c>
      <c r="I9" s="3">
        <f t="shared" ref="I9:Z9" si="6">IFERROR(INDEX(I51:I500,MATCH($C$9,$C$51:$C$500,0)),"")</f>
        <v>-107.66</v>
      </c>
      <c r="J9" s="3">
        <f t="shared" si="6"/>
        <v>-102.35</v>
      </c>
      <c r="K9" s="3">
        <f t="shared" si="6"/>
        <v>2.72</v>
      </c>
      <c r="L9" s="3">
        <f t="shared" si="6"/>
        <v>-51.88</v>
      </c>
      <c r="M9" s="3">
        <f t="shared" si="6"/>
        <v>31.8</v>
      </c>
      <c r="N9" s="3">
        <f t="shared" si="6"/>
        <v>44.09</v>
      </c>
      <c r="O9" s="3">
        <f t="shared" si="6"/>
        <v>-2.93</v>
      </c>
      <c r="P9" s="3">
        <f t="shared" si="6"/>
        <v>109.68</v>
      </c>
      <c r="Q9" s="3">
        <f t="shared" si="6"/>
        <v>112.6</v>
      </c>
      <c r="R9" s="3">
        <f t="shared" si="6"/>
        <v>690.67</v>
      </c>
      <c r="S9" s="3">
        <f t="shared" si="6"/>
        <v>-287.77</v>
      </c>
      <c r="T9" s="3">
        <f t="shared" si="6"/>
        <v>-256.22000000000003</v>
      </c>
      <c r="U9" s="3">
        <f t="shared" si="6"/>
        <v>-51.36</v>
      </c>
      <c r="V9" s="3">
        <f t="shared" si="6"/>
        <v>-22.04</v>
      </c>
      <c r="W9" s="3">
        <f t="shared" si="6"/>
        <v>-299.98</v>
      </c>
      <c r="X9" s="3">
        <f t="shared" si="6"/>
        <v>56</v>
      </c>
      <c r="Y9" s="3">
        <f t="shared" si="6"/>
        <v>127.7</v>
      </c>
      <c r="Z9" s="3">
        <f t="shared" si="6"/>
        <v>-135.08000000000001</v>
      </c>
    </row>
    <row r="10" spans="1:26" ht="15.5" x14ac:dyDescent="0.35">
      <c r="C10" t="s">
        <v>18</v>
      </c>
      <c r="D10" s="3">
        <f ca="1">IFERROR(IF(D9=0,"",D2/D9),"")</f>
        <v>-91.408934707903782</v>
      </c>
      <c r="E10" s="3">
        <f ca="1">IFERROR(IF(E9=0,"",E2/E9),"")</f>
        <v>-19.96891996891997</v>
      </c>
      <c r="I10" s="3">
        <f t="shared" ref="I10:Z10" ca="1" si="7">IFERROR(IF(I9=0,"",I2/I9),"")</f>
        <v>-30.373397733605795</v>
      </c>
      <c r="J10" s="3">
        <f t="shared" ca="1" si="7"/>
        <v>-8.9887640449438209</v>
      </c>
      <c r="K10" s="3">
        <f t="shared" ca="1" si="7"/>
        <v>488.18823529411765</v>
      </c>
      <c r="L10" s="3">
        <f t="shared" ca="1" si="7"/>
        <v>-14.52952968388589</v>
      </c>
      <c r="M10" s="3">
        <f t="shared" ca="1" si="7"/>
        <v>26.731298742138364</v>
      </c>
      <c r="N10" s="3">
        <f t="shared" ca="1" si="7"/>
        <v>24.804681333635745</v>
      </c>
      <c r="O10" s="3">
        <f t="shared" ca="1" si="7"/>
        <v>-512.37788395904431</v>
      </c>
      <c r="P10" s="3">
        <f t="shared" ca="1" si="7"/>
        <v>4.3329285193289566</v>
      </c>
      <c r="Q10" s="3">
        <f t="shared" ca="1" si="7"/>
        <v>3.9909946714031976</v>
      </c>
      <c r="R10" s="3">
        <f t="shared" ca="1" si="7"/>
        <v>0.21088609610957479</v>
      </c>
      <c r="S10" s="3">
        <f t="shared" ca="1" si="7"/>
        <v>-4.4913646314765264E-2</v>
      </c>
      <c r="T10" s="3">
        <f t="shared" ca="1" si="7"/>
        <v>-0.11757395987822963</v>
      </c>
      <c r="U10" s="3">
        <f t="shared" ca="1" si="7"/>
        <v>-0.79367017133956386</v>
      </c>
      <c r="V10" s="3">
        <f t="shared" ca="1" si="7"/>
        <v>-1.8946052631578949</v>
      </c>
      <c r="W10" s="3">
        <f t="shared" ca="1" si="7"/>
        <v>-0.25519934662310817</v>
      </c>
      <c r="X10" s="3">
        <f t="shared" ca="1" si="7"/>
        <v>2.0772035714285715</v>
      </c>
      <c r="Y10" s="3">
        <f t="shared" ca="1" si="7"/>
        <v>1.035480031323414</v>
      </c>
      <c r="Z10" s="3">
        <f t="shared" ca="1" si="7"/>
        <v>-0.44161237785016283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3181792000</v>
      </c>
      <c r="E11" s="2">
        <f>IFERROR(INDEX(E51:E500,MATCH($C$11,$C$51:$C$500,0)),"")</f>
        <v>3114557000</v>
      </c>
      <c r="H11" s="2">
        <f>IFERROR(INDEX(D11:G11,COUNT(D11:G11)),"")</f>
        <v>3114557000</v>
      </c>
      <c r="I11" s="2">
        <f t="shared" ref="I11:Z11" si="8">IFERROR(INDEX(I51:I500,MATCH($C$11,$C$51:$C$500,0)),"")</f>
        <v>3007062000</v>
      </c>
      <c r="J11" s="2">
        <f t="shared" si="8"/>
        <v>1606760000</v>
      </c>
      <c r="K11" s="2">
        <f t="shared" si="8"/>
        <v>1800231000</v>
      </c>
      <c r="L11" s="2">
        <f t="shared" si="8"/>
        <v>1638072000</v>
      </c>
      <c r="M11" s="2">
        <f t="shared" si="8"/>
        <v>1875393000</v>
      </c>
      <c r="N11" s="2">
        <f t="shared" si="8"/>
        <v>1135310000</v>
      </c>
      <c r="O11" s="2">
        <f t="shared" si="8"/>
        <v>744202000</v>
      </c>
      <c r="P11" s="2">
        <f t="shared" si="8"/>
        <v>800572000</v>
      </c>
      <c r="Q11" s="2">
        <f t="shared" si="8"/>
        <v>880973000</v>
      </c>
      <c r="R11" s="2">
        <f t="shared" si="8"/>
        <v>306400000</v>
      </c>
      <c r="S11" s="2">
        <f t="shared" si="8"/>
        <v>105178000</v>
      </c>
      <c r="T11" s="2">
        <f t="shared" si="8"/>
        <v>218917000</v>
      </c>
      <c r="U11" s="2">
        <f t="shared" si="8"/>
        <v>269227000</v>
      </c>
      <c r="V11" s="2">
        <f t="shared" si="8"/>
        <v>146405000</v>
      </c>
      <c r="W11" s="2">
        <f t="shared" si="8"/>
        <v>1222486000000</v>
      </c>
      <c r="X11" s="2">
        <f t="shared" si="8"/>
        <v>1732213000000</v>
      </c>
      <c r="Y11" s="2">
        <f t="shared" si="8"/>
        <v>1868490000000</v>
      </c>
      <c r="Z11" s="2">
        <f t="shared" si="8"/>
        <v>1570267000000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90638000000000</v>
      </c>
      <c r="E12" s="2">
        <f>IFERROR(INDEX(E51:E500,MATCH("Net Debt (Quarter)",$C$51:$C$500,0)),"")</f>
        <v>84305000000000</v>
      </c>
      <c r="H12" s="2">
        <f>IFERROR(INDEX(D12:G12,COUNT(D12:G12)),"")</f>
        <v>84305000000000</v>
      </c>
      <c r="I12" s="2">
        <f t="shared" ref="I12:Z12" si="9">IFERROR(INDEX(I51:I500,MATCH($C$12,$C$51:$C$500,0)),"")</f>
        <v>79842000000000</v>
      </c>
      <c r="J12" s="2">
        <f t="shared" si="9"/>
        <v>49518000000000</v>
      </c>
      <c r="K12" s="2">
        <f t="shared" si="9"/>
        <v>38320000000000</v>
      </c>
      <c r="L12" s="2">
        <f t="shared" si="9"/>
        <v>36645000000000</v>
      </c>
      <c r="M12" s="2">
        <f t="shared" si="9"/>
        <v>17299000000000</v>
      </c>
      <c r="N12" s="2">
        <f t="shared" si="9"/>
        <v>24544000000000</v>
      </c>
      <c r="O12" s="2">
        <f t="shared" si="9"/>
        <v>25061000000000</v>
      </c>
      <c r="P12" s="2">
        <f t="shared" si="9"/>
        <v>26988000000000</v>
      </c>
      <c r="Q12" s="2">
        <f t="shared" si="9"/>
        <v>448000000000</v>
      </c>
      <c r="R12" s="2">
        <f t="shared" si="9"/>
        <v>3099000000000</v>
      </c>
      <c r="S12" s="2">
        <f t="shared" si="9"/>
        <v>6897000000000</v>
      </c>
      <c r="T12" s="2">
        <f t="shared" si="9"/>
        <v>5883000000000</v>
      </c>
      <c r="U12" s="2">
        <f t="shared" si="9"/>
        <v>3461000000000</v>
      </c>
      <c r="V12" s="2">
        <f t="shared" si="9"/>
        <v>3716000000000</v>
      </c>
      <c r="W12" s="2">
        <f t="shared" si="9"/>
        <v>3218000000000</v>
      </c>
      <c r="X12" s="2">
        <f t="shared" si="9"/>
        <v>2154000000000</v>
      </c>
      <c r="Y12" s="2">
        <f t="shared" si="9"/>
        <v>2529000000000</v>
      </c>
      <c r="Z12" s="2">
        <f t="shared" si="9"/>
        <v>4157000000000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147589000000000</v>
      </c>
      <c r="E13" s="2">
        <f>IFERROR(INDEX(E51:E500,MATCH("Total Debt (Quarter)",$C$51:$C$500,0)),"")</f>
        <v>137250000000000</v>
      </c>
      <c r="H13" s="2">
        <f>IFERROR(INDEX(D13:G13,COUNT(D13:G13)),"")</f>
        <v>137250000000000</v>
      </c>
      <c r="I13" s="2">
        <f t="shared" ref="I13:Z13" si="10">IFERROR(INDEX(I51:I500,MATCH($C$13,$C$51:$C$500,0)),"")</f>
        <v>130120000000000</v>
      </c>
      <c r="J13" s="2">
        <f t="shared" si="10"/>
        <v>75478000000000</v>
      </c>
      <c r="K13" s="2">
        <f t="shared" si="10"/>
        <v>66114000000000</v>
      </c>
      <c r="L13" s="2">
        <f t="shared" si="10"/>
        <v>62186000000000</v>
      </c>
      <c r="M13" s="2">
        <f t="shared" si="10"/>
        <v>44075000000000</v>
      </c>
      <c r="N13" s="2">
        <f t="shared" si="10"/>
        <v>40558000000000</v>
      </c>
      <c r="O13" s="2">
        <f t="shared" si="10"/>
        <v>35406000000000</v>
      </c>
      <c r="P13" s="2">
        <f t="shared" si="10"/>
        <v>38581000000000</v>
      </c>
      <c r="Q13" s="2">
        <f t="shared" si="10"/>
        <v>12384000000000</v>
      </c>
      <c r="R13" s="2">
        <f t="shared" si="10"/>
        <v>7216000000000</v>
      </c>
      <c r="S13" s="2">
        <f t="shared" si="10"/>
        <v>8348000000000</v>
      </c>
      <c r="T13" s="2">
        <f t="shared" si="10"/>
        <v>8606000000000</v>
      </c>
      <c r="U13" s="2">
        <f t="shared" si="10"/>
        <v>6745000000000</v>
      </c>
      <c r="V13" s="2">
        <f t="shared" si="10"/>
        <v>5132000000000</v>
      </c>
      <c r="W13" s="2">
        <f t="shared" si="10"/>
        <v>4441000000000</v>
      </c>
      <c r="X13" s="2">
        <f t="shared" si="10"/>
        <v>3887000000000</v>
      </c>
      <c r="Y13" s="2">
        <f t="shared" si="10"/>
        <v>4397000000000</v>
      </c>
      <c r="Z13" s="2">
        <f t="shared" si="10"/>
        <v>5727000000000</v>
      </c>
    </row>
    <row r="14" spans="1:26" ht="15.5" x14ac:dyDescent="0.35">
      <c r="C14" t="s">
        <v>27</v>
      </c>
      <c r="D14" s="2">
        <f>IFERROR(INDEX(D51:D500,MATCH($C$14,$C$51:$C$500,0)),"")</f>
        <v>-133006000</v>
      </c>
      <c r="E14" s="2">
        <f>IFERROR(INDEX(E51:E500,MATCH($C$14,$C$51:$C$500,0)),"")</f>
        <v>-126244000</v>
      </c>
      <c r="H14" s="2">
        <f>IFERROR(SUM(D14:G14)*(4/MAX(1,COUNT(D14:G14))),"")</f>
        <v>-518500000</v>
      </c>
      <c r="I14" s="2">
        <f t="shared" ref="I14:Z14" si="11">IFERROR(INDEX(I51:I500,MATCH($C$14,$C$51:$C$500,0)),"")</f>
        <v>-429365000</v>
      </c>
      <c r="J14" s="2">
        <f t="shared" si="11"/>
        <v>-349761000</v>
      </c>
      <c r="K14" s="2">
        <f t="shared" si="11"/>
        <v>-322172000</v>
      </c>
      <c r="L14" s="2">
        <f t="shared" si="11"/>
        <v>-202985000</v>
      </c>
      <c r="M14" s="2">
        <f t="shared" si="11"/>
        <v>-182945000</v>
      </c>
      <c r="N14" s="2">
        <f t="shared" si="11"/>
        <v>-213689000</v>
      </c>
      <c r="O14" s="2">
        <f t="shared" si="11"/>
        <v>-185026000</v>
      </c>
      <c r="P14" s="2">
        <f t="shared" si="11"/>
        <v>-208349000</v>
      </c>
      <c r="Q14" s="2">
        <f t="shared" si="11"/>
        <v>-59707000</v>
      </c>
      <c r="R14" s="2">
        <f t="shared" si="11"/>
        <v>-38202000</v>
      </c>
      <c r="S14" s="2">
        <f t="shared" si="11"/>
        <v>-28522000</v>
      </c>
      <c r="T14" s="2">
        <f t="shared" si="11"/>
        <v>-38224000</v>
      </c>
      <c r="U14" s="2">
        <f t="shared" si="11"/>
        <v>-28902000</v>
      </c>
      <c r="V14" s="2">
        <f t="shared" si="11"/>
        <v>-51955000</v>
      </c>
      <c r="W14" s="2">
        <f t="shared" si="11"/>
        <v>-486268000000</v>
      </c>
      <c r="X14" s="2">
        <f t="shared" si="11"/>
        <v>-492807000000</v>
      </c>
      <c r="Y14" s="2">
        <f t="shared" si="11"/>
        <v>-265035000000</v>
      </c>
      <c r="Z14" s="2">
        <f t="shared" si="11"/>
        <v>-321751000000</v>
      </c>
    </row>
    <row r="15" spans="1:26" ht="15.5" x14ac:dyDescent="0.35">
      <c r="C15" t="s">
        <v>28</v>
      </c>
      <c r="D15" s="2">
        <f>IFERROR(INDEX(D51:D500,MATCH($C$15,$C$51:$C$500,0)),"")</f>
        <v>-76375000</v>
      </c>
      <c r="E15" s="2">
        <f>IFERROR(INDEX(E51:E500,MATCH($C$15,$C$51:$C$500,0)),"")</f>
        <v>-64429000</v>
      </c>
      <c r="H15" s="2">
        <f>IFERROR(SUM(D15:G15)*(4/MAX(1,COUNT(D15:G15))),"")</f>
        <v>-281608000</v>
      </c>
      <c r="I15" s="2">
        <f t="shared" ref="I15:Z15" si="12">IFERROR(INDEX(I51:I500,MATCH($C$15,$C$51:$C$500,0)),"")</f>
        <v>12646000</v>
      </c>
      <c r="J15" s="2">
        <f t="shared" si="12"/>
        <v>-109800000</v>
      </c>
      <c r="K15" s="2">
        <f t="shared" si="12"/>
        <v>-123442000</v>
      </c>
      <c r="L15" s="2">
        <f t="shared" si="12"/>
        <v>-123213000</v>
      </c>
      <c r="M15" s="2">
        <f t="shared" si="12"/>
        <v>-185313000</v>
      </c>
      <c r="N15" s="2">
        <f t="shared" si="12"/>
        <v>-103089000</v>
      </c>
      <c r="O15" s="2">
        <f t="shared" si="12"/>
        <v>-139289000</v>
      </c>
      <c r="P15" s="2">
        <f t="shared" si="12"/>
        <v>-197643000</v>
      </c>
      <c r="Q15" s="2">
        <f t="shared" si="12"/>
        <v>-105515000</v>
      </c>
      <c r="R15" s="2">
        <f t="shared" si="12"/>
        <v>-100247000</v>
      </c>
      <c r="S15" s="2">
        <f t="shared" si="12"/>
        <v>-29655000</v>
      </c>
      <c r="T15" s="2">
        <f t="shared" si="12"/>
        <v>-7013000</v>
      </c>
      <c r="U15" s="2">
        <f t="shared" si="12"/>
        <v>-6347000</v>
      </c>
      <c r="V15" s="2">
        <f t="shared" si="12"/>
        <v>22873000</v>
      </c>
      <c r="W15" s="2">
        <f t="shared" si="12"/>
        <v>87581000000</v>
      </c>
      <c r="X15" s="2">
        <f t="shared" si="12"/>
        <v>-870801000000</v>
      </c>
      <c r="Y15" s="2">
        <f t="shared" si="12"/>
        <v>-335060000000</v>
      </c>
      <c r="Z15" s="2">
        <f t="shared" si="12"/>
        <v>644469000000</v>
      </c>
    </row>
    <row r="16" spans="1:26" ht="15.5" x14ac:dyDescent="0.35">
      <c r="C16" t="s">
        <v>29</v>
      </c>
      <c r="D16" s="2">
        <f>IFERROR(INDEX(D51:D500,MATCH($C$16,$C$51:$C$500,0)),"")</f>
        <v>323995000</v>
      </c>
      <c r="E16" s="2">
        <f>IFERROR(INDEX(E51:E500,MATCH($C$16,$C$51:$C$500,0)),"")</f>
        <v>335253000</v>
      </c>
      <c r="H16" s="2">
        <f>IFERROR(SUM(D16:G16)*(4/MAX(1,COUNT(D16:G16))),"")</f>
        <v>1318496000</v>
      </c>
      <c r="I16" s="2">
        <f t="shared" ref="I16:Z16" si="13">IFERROR(INDEX(I51:I500,MATCH($C$16,$C$51:$C$500,0)),"")</f>
        <v>1677303000</v>
      </c>
      <c r="J16" s="2">
        <f t="shared" si="13"/>
        <v>232696000</v>
      </c>
      <c r="K16" s="2">
        <f t="shared" si="13"/>
        <v>223218000</v>
      </c>
      <c r="L16" s="2">
        <f t="shared" si="13"/>
        <v>155423000</v>
      </c>
      <c r="M16" s="2">
        <f t="shared" si="13"/>
        <v>481320000</v>
      </c>
      <c r="N16" s="2">
        <f t="shared" si="13"/>
        <v>250571000</v>
      </c>
      <c r="O16" s="2">
        <f t="shared" si="13"/>
        <v>276669000</v>
      </c>
      <c r="P16" s="2">
        <f t="shared" si="13"/>
        <v>455809000</v>
      </c>
      <c r="Q16" s="2">
        <f t="shared" si="13"/>
        <v>385404000</v>
      </c>
      <c r="R16" s="2">
        <f t="shared" si="13"/>
        <v>380043000</v>
      </c>
      <c r="S16" s="2">
        <f t="shared" si="13"/>
        <v>34737000</v>
      </c>
      <c r="T16" s="2">
        <f t="shared" si="13"/>
        <v>5613000</v>
      </c>
      <c r="U16" s="2">
        <f t="shared" si="13"/>
        <v>-14390000</v>
      </c>
      <c r="V16" s="2">
        <f t="shared" si="13"/>
        <v>-146468000</v>
      </c>
      <c r="W16" s="2">
        <f t="shared" si="13"/>
        <v>-164976000000</v>
      </c>
      <c r="X16" s="2">
        <f t="shared" si="13"/>
        <v>131950000000</v>
      </c>
      <c r="Y16" s="2">
        <f t="shared" si="13"/>
        <v>1132984000000</v>
      </c>
      <c r="Z16" s="2">
        <f t="shared" si="13"/>
        <v>-4520204000000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124687500000000</v>
      </c>
      <c r="E20" s="2">
        <f ca="1">IFERROR(E21*E2,"")</f>
        <v>120468750000000</v>
      </c>
      <c r="H20" s="2">
        <f t="shared" ref="H20:Z20" ca="1" si="14">IFERROR(H21*H2,"")</f>
        <v>120468750000000</v>
      </c>
      <c r="I20" s="2">
        <f t="shared" ca="1" si="14"/>
        <v>306562500000000</v>
      </c>
      <c r="J20" s="2">
        <f t="shared" ca="1" si="14"/>
        <v>86250000000000</v>
      </c>
      <c r="K20" s="2">
        <f t="shared" ca="1" si="14"/>
        <v>124488000000000</v>
      </c>
      <c r="L20" s="2">
        <f t="shared" ca="1" si="14"/>
        <v>70668000000000</v>
      </c>
      <c r="M20" s="2">
        <f t="shared" ca="1" si="14"/>
        <v>79692684375000</v>
      </c>
      <c r="N20" s="2">
        <f t="shared" ca="1" si="14"/>
        <v>102134890176000</v>
      </c>
      <c r="O20" s="2">
        <f t="shared" ca="1" si="14"/>
        <v>133642806144000</v>
      </c>
      <c r="P20" s="2">
        <f t="shared" ca="1" si="14"/>
        <v>8454441324000</v>
      </c>
      <c r="Q20" s="2">
        <f t="shared" ca="1" si="14"/>
        <v>6273428560000</v>
      </c>
      <c r="R20" s="2">
        <f t="shared" ca="1" si="14"/>
        <v>1016655846000.0001</v>
      </c>
      <c r="S20" s="2">
        <f t="shared" ca="1" si="14"/>
        <v>90215104000</v>
      </c>
      <c r="T20" s="2">
        <f t="shared" ca="1" si="14"/>
        <v>210271104000</v>
      </c>
      <c r="U20" s="2">
        <f t="shared" ca="1" si="14"/>
        <v>284525042000</v>
      </c>
      <c r="V20" s="2">
        <f t="shared" ca="1" si="14"/>
        <v>291464558000</v>
      </c>
      <c r="W20" s="2">
        <f t="shared" ca="1" si="14"/>
        <v>534351806000</v>
      </c>
      <c r="X20" s="2">
        <f t="shared" ca="1" si="14"/>
        <v>811937332000</v>
      </c>
      <c r="Y20" s="2">
        <f t="shared" ca="1" si="14"/>
        <v>922970983999.99988</v>
      </c>
      <c r="Z20" s="2">
        <f t="shared" ca="1" si="14"/>
        <v>416377940000</v>
      </c>
    </row>
    <row r="21" spans="1:26" ht="15.5" x14ac:dyDescent="0.35">
      <c r="C21" t="s">
        <v>12</v>
      </c>
      <c r="D21" s="2">
        <f>IFERROR(INDEX(D51:D500,MATCH($C$7,$C$51:$C$500,0)),"")</f>
        <v>93750000000</v>
      </c>
      <c r="E21" s="2">
        <f>IFERROR(INDEX(E51:E500,MATCH($C$7,$C$51:$C$500,0)),"")</f>
        <v>93750000000</v>
      </c>
      <c r="H21" s="2">
        <f>IFERROR(INDEX(D21:G21,COUNT(D21:G21)),"")</f>
        <v>93750000000</v>
      </c>
      <c r="I21" s="2">
        <f t="shared" ref="I21:Z21" si="15">IFERROR(INDEX(I51:I500,MATCH($C$7,$C$51:$C$500,0)),"")</f>
        <v>93750000000</v>
      </c>
      <c r="J21" s="2">
        <f t="shared" si="15"/>
        <v>93750000000</v>
      </c>
      <c r="K21" s="2">
        <f t="shared" si="15"/>
        <v>93750000000</v>
      </c>
      <c r="L21" s="2">
        <f t="shared" si="15"/>
        <v>93750000000</v>
      </c>
      <c r="M21" s="2">
        <f t="shared" si="15"/>
        <v>93750000000</v>
      </c>
      <c r="N21" s="2">
        <f t="shared" si="15"/>
        <v>93390000000</v>
      </c>
      <c r="O21" s="2">
        <f t="shared" si="15"/>
        <v>89020000000</v>
      </c>
      <c r="P21" s="2">
        <f t="shared" si="15"/>
        <v>17790000000</v>
      </c>
      <c r="Q21" s="2">
        <f t="shared" si="15"/>
        <v>13960000000</v>
      </c>
      <c r="R21" s="2">
        <f t="shared" si="15"/>
        <v>6980000000</v>
      </c>
      <c r="S21" s="2">
        <f t="shared" si="15"/>
        <v>6980000000</v>
      </c>
      <c r="T21" s="2">
        <f t="shared" si="15"/>
        <v>6980000000</v>
      </c>
      <c r="U21" s="2">
        <f t="shared" si="15"/>
        <v>6980000000</v>
      </c>
      <c r="V21" s="2">
        <f t="shared" si="15"/>
        <v>6980000000</v>
      </c>
      <c r="W21" s="2">
        <f t="shared" si="15"/>
        <v>6980000000</v>
      </c>
      <c r="X21" s="2">
        <f t="shared" si="15"/>
        <v>6980000000</v>
      </c>
      <c r="Y21" s="2">
        <f t="shared" si="15"/>
        <v>6980000000</v>
      </c>
      <c r="Z21" s="2">
        <f t="shared" si="15"/>
        <v>6980000000</v>
      </c>
    </row>
    <row r="23" spans="1:26" ht="15.5" x14ac:dyDescent="0.35">
      <c r="B23" t="s">
        <v>54</v>
      </c>
      <c r="C23" t="s">
        <v>55</v>
      </c>
      <c r="D23" s="3">
        <f>IFERROR(D5/D6*100,"")</f>
        <v>1.5647415874157879</v>
      </c>
      <c r="E23" s="3">
        <f>IFERROR(E5/E6*100,"")</f>
        <v>1.4095634438234508</v>
      </c>
      <c r="H23" s="3">
        <f t="shared" ref="H23:Z23" si="16">IFERROR(H5/H6*100,"")</f>
        <v>6.0392024632421455</v>
      </c>
      <c r="I23" s="3">
        <f t="shared" si="16"/>
        <v>7.4961228205752519</v>
      </c>
      <c r="J23" s="3">
        <f t="shared" si="16"/>
        <v>1.0647602606026527</v>
      </c>
      <c r="K23" s="3">
        <f t="shared" si="16"/>
        <v>0.20574285207745563</v>
      </c>
      <c r="L23" s="3">
        <f t="shared" si="16"/>
        <v>2.477500049034135</v>
      </c>
      <c r="M23" s="3">
        <f t="shared" si="16"/>
        <v>3.1938616282004042</v>
      </c>
      <c r="N23" s="3">
        <f t="shared" si="16"/>
        <v>1.0794773847053298</v>
      </c>
      <c r="O23" s="3">
        <f t="shared" si="16"/>
        <v>1.5397667543481819</v>
      </c>
      <c r="P23" s="3">
        <f t="shared" si="16"/>
        <v>2.697182353198063</v>
      </c>
      <c r="Q23" s="3">
        <f t="shared" si="16"/>
        <v>5.9133352736056688</v>
      </c>
      <c r="R23" s="3">
        <f t="shared" si="16"/>
        <v>8.8929747136086963</v>
      </c>
      <c r="S23" s="3">
        <f t="shared" si="16"/>
        <v>-0.83016349906221953</v>
      </c>
      <c r="T23" s="3">
        <f t="shared" si="16"/>
        <v>-0.91183739168435396</v>
      </c>
      <c r="U23" s="3">
        <f t="shared" si="16"/>
        <v>-3.7619434268665737</v>
      </c>
      <c r="V23" s="3">
        <f t="shared" si="16"/>
        <v>-9.5629429771363981</v>
      </c>
      <c r="W23" s="3">
        <f t="shared" si="16"/>
        <v>-2.5359709652500668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-0.26899358807250728</v>
      </c>
      <c r="E24" s="4">
        <f>IFERROR(_xlfn.RRI(5,J23,E23),"")</f>
        <v>5.7709874516496118E-2</v>
      </c>
      <c r="H24" s="4">
        <f t="shared" ref="H24:Z24" si="17">IFERROR(_xlfn.RRI(5,M23,H23),"")</f>
        <v>0.13588064283983536</v>
      </c>
      <c r="I24" s="4">
        <f t="shared" si="17"/>
        <v>0.47341344699272292</v>
      </c>
      <c r="J24" s="4">
        <f t="shared" si="17"/>
        <v>-7.1120498254186759E-2</v>
      </c>
      <c r="K24" s="4">
        <f t="shared" si="17"/>
        <v>-0.40230050449474331</v>
      </c>
      <c r="L24" s="4">
        <f t="shared" si="17"/>
        <v>-0.15969638150543575</v>
      </c>
      <c r="M24" s="4">
        <f t="shared" si="17"/>
        <v>-0.18519477017713049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86.09</v>
      </c>
      <c r="J25" s="3">
        <f t="shared" si="18"/>
        <v>9.5500000000000007</v>
      </c>
      <c r="K25" s="3">
        <f t="shared" si="18"/>
        <v>4.25</v>
      </c>
      <c r="L25" s="3">
        <f t="shared" si="18"/>
        <v>0.28000000000000003</v>
      </c>
      <c r="M25" s="3">
        <f t="shared" si="18"/>
        <v>16.66</v>
      </c>
      <c r="N25" s="3">
        <f t="shared" si="18"/>
        <v>6.61</v>
      </c>
      <c r="O25" s="3">
        <f t="shared" si="18"/>
        <v>7.01</v>
      </c>
      <c r="P25" s="3">
        <f t="shared" si="18"/>
        <v>57.85</v>
      </c>
      <c r="Q25" s="3">
        <f t="shared" si="18"/>
        <v>113.24</v>
      </c>
      <c r="R25" s="3">
        <f t="shared" si="18"/>
        <v>251.1</v>
      </c>
      <c r="S25" s="3">
        <f t="shared" si="18"/>
        <v>-10.27</v>
      </c>
      <c r="T25" s="3">
        <f t="shared" si="18"/>
        <v>-15.51</v>
      </c>
      <c r="U25" s="3">
        <f t="shared" si="18"/>
        <v>-45.2</v>
      </c>
      <c r="V25" s="3">
        <f t="shared" si="18"/>
        <v>-128.77000000000001</v>
      </c>
      <c r="W25" s="3">
        <f t="shared" si="18"/>
        <v>-13.36</v>
      </c>
      <c r="X25" s="3">
        <f t="shared" si="18"/>
        <v>0</v>
      </c>
      <c r="Y25" s="3">
        <f t="shared" si="18"/>
        <v>0</v>
      </c>
      <c r="Z25" s="3">
        <f t="shared" si="18"/>
        <v>0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0.67089919453164248</v>
      </c>
      <c r="J26" s="4">
        <f t="shared" si="19"/>
        <v>6.3792859120883838E-2</v>
      </c>
      <c r="K26" s="4">
        <f t="shared" si="19"/>
        <v>-0.40677818491939777</v>
      </c>
      <c r="L26" s="4">
        <f t="shared" si="19"/>
        <v>-0.6989548505205615</v>
      </c>
      <c r="M26" s="4">
        <f t="shared" si="19"/>
        <v>-0.41874639845014816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>
        <f t="shared" si="19"/>
        <v>0</v>
      </c>
      <c r="Y26" s="4">
        <f t="shared" si="19"/>
        <v>0</v>
      </c>
      <c r="Z26" s="4">
        <f t="shared" si="19"/>
        <v>0</v>
      </c>
    </row>
    <row r="27" spans="1:26" ht="15.5" x14ac:dyDescent="0.35">
      <c r="C27" t="s">
        <v>60</v>
      </c>
      <c r="D27" s="3">
        <f>IFERROR(D4/D21,"")</f>
        <v>3.3233962666666665E-2</v>
      </c>
      <c r="E27" s="3">
        <f>IFERROR(E4/E21,"")</f>
        <v>2.7415967999999999E-2</v>
      </c>
      <c r="H27" s="3">
        <f t="shared" ref="H27:Z27" si="20">IFERROR(H4/H21,"")</f>
        <v>0.12129986133333333</v>
      </c>
      <c r="I27" s="3">
        <f t="shared" si="20"/>
        <v>8.1393727999999999E-2</v>
      </c>
      <c r="J27" s="3">
        <f t="shared" si="20"/>
        <v>2.5461279999999999E-2</v>
      </c>
      <c r="K27" s="3">
        <f t="shared" si="20"/>
        <v>2.9443829333333334E-2</v>
      </c>
      <c r="L27" s="3">
        <f t="shared" si="20"/>
        <v>3.1589674666666664E-2</v>
      </c>
      <c r="M27" s="3">
        <f t="shared" si="20"/>
        <v>3.3660330666666669E-2</v>
      </c>
      <c r="N27" s="3">
        <f t="shared" si="20"/>
        <v>2.4993789484955564E-2</v>
      </c>
      <c r="O27" s="3">
        <f t="shared" si="20"/>
        <v>2.6987935295439226E-2</v>
      </c>
      <c r="P27" s="3">
        <f t="shared" si="20"/>
        <v>0.1728814502529511</v>
      </c>
      <c r="Q27" s="3">
        <f t="shared" si="20"/>
        <v>0.17570537249283669</v>
      </c>
      <c r="R27" s="3">
        <f t="shared" si="20"/>
        <v>0.28098954154727795</v>
      </c>
      <c r="S27" s="3">
        <f t="shared" si="20"/>
        <v>0.20145257879656162</v>
      </c>
      <c r="T27" s="3">
        <f t="shared" si="20"/>
        <v>0.35485487106017194</v>
      </c>
      <c r="U27" s="3">
        <f t="shared" si="20"/>
        <v>0.36088767908309455</v>
      </c>
      <c r="V27" s="3">
        <f t="shared" si="20"/>
        <v>0.32879985673352435</v>
      </c>
      <c r="W27" s="3">
        <f t="shared" si="20"/>
        <v>2776.13553008596</v>
      </c>
      <c r="X27" s="3">
        <f t="shared" si="20"/>
        <v>2430.5484240687679</v>
      </c>
      <c r="Y27" s="3">
        <f t="shared" si="20"/>
        <v>2062.025787965616</v>
      </c>
      <c r="Z27" s="3">
        <f t="shared" si="20"/>
        <v>2625.0570200573065</v>
      </c>
    </row>
    <row r="28" spans="1:26" ht="15.5" x14ac:dyDescent="0.35">
      <c r="C28" t="s">
        <v>61</v>
      </c>
      <c r="D28" s="4">
        <f>IFERROR(_xlfn.RRI(5,I27,D27),"")</f>
        <v>-0.16401547656169291</v>
      </c>
      <c r="E28" s="4">
        <f>IFERROR(_xlfn.RRI(5,J27,E27),"")</f>
        <v>1.4903313288587627E-2</v>
      </c>
      <c r="H28" s="4">
        <f t="shared" ref="H28:Z28" si="21">IFERROR(_xlfn.RRI(5,M27,H27),"")</f>
        <v>0.29225548816282698</v>
      </c>
      <c r="I28" s="4">
        <f t="shared" si="21"/>
        <v>0.26634420291441452</v>
      </c>
      <c r="J28" s="4">
        <f t="shared" si="21"/>
        <v>-1.1578657067791154E-2</v>
      </c>
      <c r="K28" s="4">
        <f t="shared" si="21"/>
        <v>-0.29814212212082825</v>
      </c>
      <c r="L28" s="4">
        <f t="shared" si="21"/>
        <v>-0.29050061645882286</v>
      </c>
      <c r="M28" s="4">
        <f t="shared" si="21"/>
        <v>-0.34583750003959979</v>
      </c>
      <c r="N28" s="4">
        <f t="shared" si="21"/>
        <v>-0.34123297026129884</v>
      </c>
      <c r="O28" s="4">
        <f t="shared" si="21"/>
        <v>-0.40265700127696313</v>
      </c>
      <c r="P28" s="4">
        <f t="shared" si="21"/>
        <v>-0.13687187489580777</v>
      </c>
      <c r="Q28" s="4">
        <f t="shared" si="21"/>
        <v>-0.11779262451711681</v>
      </c>
      <c r="R28" s="4">
        <f t="shared" si="21"/>
        <v>-0.84112707248490992</v>
      </c>
      <c r="S28" s="4">
        <f t="shared" si="21"/>
        <v>-0.84735108891066546</v>
      </c>
      <c r="T28" s="4">
        <f t="shared" si="21"/>
        <v>-0.82333466724201809</v>
      </c>
      <c r="U28" s="4">
        <f t="shared" si="21"/>
        <v>-0.83109338332137561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8.0146596858638741</v>
      </c>
      <c r="J29" s="4">
        <f t="shared" si="22"/>
        <v>1.247058823529412</v>
      </c>
      <c r="K29" s="4">
        <f t="shared" si="22"/>
        <v>14.178571428571427</v>
      </c>
      <c r="L29" s="4">
        <f t="shared" si="22"/>
        <v>-0.98319327731092432</v>
      </c>
      <c r="M29" s="4">
        <f t="shared" si="22"/>
        <v>1.5204236006051437</v>
      </c>
      <c r="N29" s="4">
        <f t="shared" si="22"/>
        <v>-5.7061340941512051E-2</v>
      </c>
      <c r="O29" s="4">
        <f t="shared" si="22"/>
        <v>-0.87882454624027662</v>
      </c>
      <c r="P29" s="4">
        <f t="shared" si="22"/>
        <v>-0.48913811374072763</v>
      </c>
      <c r="Q29" s="4">
        <f t="shared" si="22"/>
        <v>-0.54902429311031464</v>
      </c>
      <c r="R29" s="4">
        <f t="shared" si="22"/>
        <v>-25.449853943524833</v>
      </c>
      <c r="S29" s="4">
        <f t="shared" si="22"/>
        <v>-0.33784655061250807</v>
      </c>
      <c r="T29" s="4">
        <f t="shared" si="22"/>
        <v>-0.65685840707964605</v>
      </c>
      <c r="U29" s="4">
        <f t="shared" si="22"/>
        <v>-0.6489865651937563</v>
      </c>
      <c r="V29" s="4">
        <f t="shared" si="22"/>
        <v>8.6384730538922163</v>
      </c>
      <c r="W29" s="4" t="str">
        <f t="shared" si="22"/>
        <v/>
      </c>
      <c r="X29" s="4" t="str">
        <f t="shared" si="22"/>
        <v/>
      </c>
      <c r="Y29" s="4" t="str">
        <f t="shared" si="22"/>
        <v/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0.49028511549849801</v>
      </c>
      <c r="I30" s="4">
        <f t="shared" si="23"/>
        <v>2.1967649701821745</v>
      </c>
      <c r="J30" s="4">
        <f t="shared" si="23"/>
        <v>-0.13525921809445807</v>
      </c>
      <c r="K30" s="4">
        <f t="shared" si="23"/>
        <v>-6.7928693662604261E-2</v>
      </c>
      <c r="L30" s="4">
        <f t="shared" si="23"/>
        <v>-6.1516210892442129E-2</v>
      </c>
      <c r="M30" s="4">
        <f t="shared" si="23"/>
        <v>0.34674778656224697</v>
      </c>
      <c r="N30" s="4">
        <f t="shared" si="23"/>
        <v>-7.3890269435345018E-2</v>
      </c>
      <c r="O30" s="4">
        <f t="shared" si="23"/>
        <v>-0.84389340061671225</v>
      </c>
      <c r="P30" s="4">
        <f t="shared" si="23"/>
        <v>-1.6071917436677803E-2</v>
      </c>
      <c r="Q30" s="4">
        <f t="shared" si="23"/>
        <v>-0.37469070369911495</v>
      </c>
      <c r="R30" s="4">
        <f t="shared" si="23"/>
        <v>0.39481729757868889</v>
      </c>
      <c r="S30" s="4">
        <f t="shared" si="23"/>
        <v>-0.43229586170059431</v>
      </c>
      <c r="T30" s="4">
        <f t="shared" si="23"/>
        <v>-1.6716580732958612E-2</v>
      </c>
      <c r="U30" s="4">
        <f t="shared" si="23"/>
        <v>9.7590743099306612E-2</v>
      </c>
      <c r="V30" s="4">
        <f t="shared" si="23"/>
        <v>-0.99988156202996215</v>
      </c>
      <c r="W30" s="4">
        <f t="shared" si="23"/>
        <v>0.14218482651692044</v>
      </c>
      <c r="X30" s="4">
        <f t="shared" si="23"/>
        <v>0.17871873293434143</v>
      </c>
      <c r="Y30" s="4">
        <f t="shared" si="23"/>
        <v>-0.21448342942257279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464.66</v>
      </c>
      <c r="E32" s="3">
        <f>IFERROR(INDEX(E51:E500,MATCH($A$32,$C$51:$C$500,0)),"")</f>
        <v>422.51</v>
      </c>
      <c r="H32" s="3">
        <f>IFERROR(INDEX(D32:G32,COUNT(D32:G32)),"")</f>
        <v>422.51</v>
      </c>
      <c r="I32" s="3">
        <f t="shared" ref="I32:Z32" si="24">IFERROR(INDEX(I51:I500,MATCH($C$32,$C$51:$C$500,0)),"")</f>
        <v>400.12</v>
      </c>
      <c r="J32" s="3">
        <f t="shared" si="24"/>
        <v>297.79000000000002</v>
      </c>
      <c r="K32" s="3">
        <f t="shared" si="24"/>
        <v>278.06</v>
      </c>
      <c r="L32" s="3">
        <f t="shared" si="24"/>
        <v>262.77999999999997</v>
      </c>
      <c r="M32" s="3">
        <f t="shared" si="24"/>
        <v>266.52</v>
      </c>
      <c r="N32" s="3">
        <f t="shared" si="24"/>
        <v>201.09</v>
      </c>
      <c r="O32" s="3">
        <f t="shared" si="24"/>
        <v>183.58</v>
      </c>
      <c r="P32" s="3">
        <f t="shared" si="24"/>
        <v>956.21</v>
      </c>
      <c r="Q32" s="3">
        <f t="shared" si="24"/>
        <v>1039.27</v>
      </c>
      <c r="R32" s="3">
        <f t="shared" si="24"/>
        <v>1620.3</v>
      </c>
      <c r="S32" s="3">
        <f t="shared" si="24"/>
        <v>1412.52</v>
      </c>
      <c r="T32" s="3">
        <f t="shared" si="24"/>
        <v>1260.9100000000001</v>
      </c>
      <c r="U32" s="3">
        <f t="shared" si="24"/>
        <v>1251.71</v>
      </c>
      <c r="V32" s="3">
        <f t="shared" si="24"/>
        <v>983.32</v>
      </c>
      <c r="W32" s="3">
        <f t="shared" si="24"/>
        <v>1015.57</v>
      </c>
      <c r="X32" s="3">
        <f t="shared" si="24"/>
        <v>839.42</v>
      </c>
      <c r="Y32" s="3">
        <f t="shared" si="24"/>
        <v>926.58</v>
      </c>
      <c r="Z32" s="3">
        <f t="shared" si="24"/>
        <v>977.81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2.77</v>
      </c>
      <c r="E33" s="3">
        <f>IFERROR(INDEX(E51:E500,MATCH($A$33,$C$51:$C$500,0)),"")</f>
        <v>3.23</v>
      </c>
      <c r="H33" s="3">
        <f>IFERROR(INDEX(D33:G33,COUNT(D33:G33)),"")</f>
        <v>3.23</v>
      </c>
      <c r="I33" s="3">
        <f t="shared" ref="I33:Z33" si="25">IFERROR(INDEX(I51:I500,MATCH($C$33,$C$51:$C$500,0)),"")</f>
        <v>8.17</v>
      </c>
      <c r="J33" s="3">
        <f t="shared" si="25"/>
        <v>3.09</v>
      </c>
      <c r="K33" s="3">
        <f t="shared" si="25"/>
        <v>4.78</v>
      </c>
      <c r="L33" s="3">
        <f t="shared" si="25"/>
        <v>2.87</v>
      </c>
      <c r="M33" s="3">
        <f t="shared" si="25"/>
        <v>3.21</v>
      </c>
      <c r="N33" s="3">
        <f t="shared" si="25"/>
        <v>5.47</v>
      </c>
      <c r="O33" s="3">
        <f t="shared" si="25"/>
        <v>8.23</v>
      </c>
      <c r="P33" s="3">
        <f t="shared" si="25"/>
        <v>2.5</v>
      </c>
      <c r="Q33" s="3">
        <f t="shared" si="25"/>
        <v>2.17</v>
      </c>
      <c r="R33" s="3">
        <f t="shared" si="25"/>
        <v>0.91</v>
      </c>
      <c r="S33" s="3">
        <f t="shared" si="25"/>
        <v>0.09</v>
      </c>
      <c r="T33" s="3">
        <f t="shared" si="25"/>
        <v>0.24</v>
      </c>
      <c r="U33" s="3">
        <f t="shared" si="25"/>
        <v>0.33</v>
      </c>
      <c r="V33" s="3">
        <f t="shared" si="25"/>
        <v>0.43</v>
      </c>
      <c r="W33" s="3">
        <f t="shared" si="25"/>
        <v>0.76</v>
      </c>
      <c r="X33" s="3">
        <f t="shared" si="25"/>
        <v>1.39</v>
      </c>
      <c r="Y33" s="3">
        <f t="shared" si="25"/>
        <v>1.44</v>
      </c>
      <c r="Z33" s="3">
        <f t="shared" si="25"/>
        <v>0.61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68.64</v>
      </c>
      <c r="E34" s="3">
        <f>IFERROR(INDEX(E51:E500,MATCH($A$34,$C$51:$C$500,0)),"")</f>
        <v>83.9</v>
      </c>
      <c r="H34" s="3">
        <f>IFERROR(INDEX(D34:G34,COUNT(D34:G34)),"")</f>
        <v>83.9</v>
      </c>
      <c r="I34" s="3">
        <f t="shared" ref="I34:Z34" si="26">IFERROR(INDEX(I51:I500,MATCH($C$34,$C$51:$C$500,0)),"")</f>
        <v>37.979999999999997</v>
      </c>
      <c r="J34" s="3">
        <f t="shared" si="26"/>
        <v>96.34</v>
      </c>
      <c r="K34" s="3">
        <f t="shared" si="26"/>
        <v>312.94</v>
      </c>
      <c r="L34" s="3">
        <f t="shared" si="26"/>
        <v>2696.43</v>
      </c>
      <c r="M34" s="3">
        <f t="shared" si="26"/>
        <v>51.32</v>
      </c>
      <c r="N34" s="3">
        <f t="shared" si="26"/>
        <v>166.41</v>
      </c>
      <c r="O34" s="3">
        <f t="shared" si="26"/>
        <v>215.41</v>
      </c>
      <c r="P34" s="3">
        <f t="shared" si="26"/>
        <v>41.31</v>
      </c>
      <c r="Q34" s="3">
        <f t="shared" si="26"/>
        <v>19.96</v>
      </c>
      <c r="R34" s="3">
        <f t="shared" si="26"/>
        <v>5.85</v>
      </c>
      <c r="S34" s="3">
        <f t="shared" si="26"/>
        <v>-12.66</v>
      </c>
      <c r="T34" s="3">
        <f t="shared" si="26"/>
        <v>-19.34</v>
      </c>
      <c r="U34" s="3">
        <f t="shared" si="26"/>
        <v>-9.07</v>
      </c>
      <c r="V34" s="3">
        <f t="shared" si="26"/>
        <v>-3.26</v>
      </c>
      <c r="W34" s="3">
        <f t="shared" si="26"/>
        <v>-57.63</v>
      </c>
      <c r="X34" s="3">
        <f t="shared" si="26"/>
        <v>0</v>
      </c>
      <c r="Y34" s="3">
        <f t="shared" si="26"/>
        <v>0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2.2000000000000002</v>
      </c>
      <c r="E35" s="3">
        <f>IFERROR(INDEX(E51:E500,MATCH($A$35,$C$51:$C$500,0)),"")</f>
        <v>2.95</v>
      </c>
      <c r="H35" s="3">
        <f>IFERROR(INDEX(D35:G35,COUNT(D35:G35)),"")</f>
        <v>2.95</v>
      </c>
      <c r="I35" s="3">
        <f t="shared" ref="I35:Z35" si="27">IFERROR(INDEX(I51:I500,MATCH($C$35,$C$51:$C$500,0)),"")</f>
        <v>2.44</v>
      </c>
      <c r="J35" s="3">
        <f t="shared" si="27"/>
        <v>2.2799999999999998</v>
      </c>
      <c r="K35" s="3">
        <f t="shared" si="27"/>
        <v>2.96</v>
      </c>
      <c r="L35" s="3">
        <f t="shared" si="27"/>
        <v>1.61</v>
      </c>
      <c r="M35" s="3">
        <f t="shared" si="27"/>
        <v>1.77</v>
      </c>
      <c r="N35" s="3">
        <f t="shared" si="27"/>
        <v>3.02</v>
      </c>
      <c r="O35" s="3">
        <f t="shared" si="27"/>
        <v>3.95</v>
      </c>
      <c r="P35" s="3">
        <f t="shared" si="27"/>
        <v>0.97</v>
      </c>
      <c r="Q35" s="3">
        <f t="shared" si="27"/>
        <v>0.96</v>
      </c>
      <c r="R35" s="3">
        <f t="shared" si="27"/>
        <v>0.39</v>
      </c>
      <c r="S35" s="3">
        <f t="shared" si="27"/>
        <v>0.05</v>
      </c>
      <c r="T35" s="3">
        <f t="shared" si="27"/>
        <v>7.0000000000000007E-2</v>
      </c>
      <c r="U35" s="3">
        <f t="shared" si="27"/>
        <v>0.09</v>
      </c>
      <c r="V35" s="3">
        <f t="shared" si="27"/>
        <v>0.13</v>
      </c>
      <c r="W35" s="3">
        <f t="shared" si="27"/>
        <v>0.28000000000000003</v>
      </c>
      <c r="X35" s="3">
        <f t="shared" si="27"/>
        <v>0.48</v>
      </c>
      <c r="Y35" s="3">
        <f t="shared" si="27"/>
        <v>0.64</v>
      </c>
      <c r="Z35" s="3">
        <f t="shared" si="27"/>
        <v>0.23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3115684000</v>
      </c>
      <c r="E51" s="5">
        <v>2570247000</v>
      </c>
      <c r="F51" s="5">
        <v>2067030000</v>
      </c>
      <c r="G51" s="5">
        <v>2335034000</v>
      </c>
      <c r="I51" s="5">
        <v>7630662000</v>
      </c>
      <c r="J51" s="5">
        <v>2386995000</v>
      </c>
      <c r="K51" s="5">
        <v>2760359000</v>
      </c>
      <c r="L51" s="5">
        <v>2961532000</v>
      </c>
      <c r="M51" s="5">
        <v>3155656000</v>
      </c>
      <c r="N51" s="5">
        <v>2334170000</v>
      </c>
      <c r="O51" s="5">
        <v>2402466000</v>
      </c>
      <c r="P51" s="5">
        <v>3075561000</v>
      </c>
      <c r="Q51" s="5">
        <v>2452847000</v>
      </c>
      <c r="R51" s="5">
        <v>1961307000</v>
      </c>
      <c r="S51" s="5">
        <v>1406139000</v>
      </c>
      <c r="T51" s="5">
        <v>2476887000</v>
      </c>
      <c r="U51" s="5">
        <v>2518996000</v>
      </c>
      <c r="V51" s="5">
        <v>2295023000</v>
      </c>
      <c r="W51" s="5">
        <v>19377426000000</v>
      </c>
      <c r="X51" s="5">
        <v>16965228000000</v>
      </c>
      <c r="Y51" s="5">
        <v>14392940000000</v>
      </c>
      <c r="Z51" s="5">
        <v>18322898000000</v>
      </c>
    </row>
    <row r="52" spans="2:26" ht="15.5" x14ac:dyDescent="0.35">
      <c r="C52" t="s">
        <v>85</v>
      </c>
      <c r="D52" s="5">
        <v>-2590332000</v>
      </c>
      <c r="E52" s="5">
        <v>-1881006000</v>
      </c>
      <c r="F52" s="5">
        <v>-2000679000</v>
      </c>
      <c r="G52" s="5">
        <v>-2416665000</v>
      </c>
      <c r="I52" s="5">
        <v>-7391623000</v>
      </c>
      <c r="J52" s="5">
        <v>-1868192000</v>
      </c>
      <c r="K52" s="5">
        <v>-2202219000</v>
      </c>
      <c r="L52" s="5">
        <v>-2515859000</v>
      </c>
      <c r="M52" s="5">
        <v>-2370805000</v>
      </c>
      <c r="N52" s="5">
        <v>-1750773000</v>
      </c>
      <c r="O52" s="5">
        <v>-1823015000</v>
      </c>
      <c r="P52" s="5">
        <v>-2270124000</v>
      </c>
      <c r="Q52" s="5">
        <v>-1913202000</v>
      </c>
      <c r="R52" s="5">
        <v>-1473851000</v>
      </c>
      <c r="S52" s="5">
        <v>-1267026000</v>
      </c>
      <c r="T52" s="5">
        <v>-2366941000</v>
      </c>
      <c r="U52" s="5">
        <v>-2431378000</v>
      </c>
      <c r="V52" s="5">
        <v>-2282021000</v>
      </c>
      <c r="W52" s="5">
        <v>-18505784000000</v>
      </c>
      <c r="X52" s="5">
        <v>-15849592000000</v>
      </c>
      <c r="Y52" s="5">
        <v>-12640433000000</v>
      </c>
      <c r="Z52" s="5">
        <v>-19377638000000</v>
      </c>
    </row>
    <row r="53" spans="2:26" ht="15.5" x14ac:dyDescent="0.35">
      <c r="C53" t="s">
        <v>86</v>
      </c>
      <c r="D53" s="5">
        <v>525352000</v>
      </c>
      <c r="E53" s="5">
        <v>689241000</v>
      </c>
      <c r="F53" s="5">
        <v>66351000</v>
      </c>
      <c r="G53" s="5">
        <v>-81631000</v>
      </c>
      <c r="I53" s="5">
        <v>239039000</v>
      </c>
      <c r="J53" s="5">
        <v>518803000</v>
      </c>
      <c r="K53" s="5">
        <v>558140000</v>
      </c>
      <c r="L53" s="5">
        <v>445673000</v>
      </c>
      <c r="M53" s="5">
        <v>784851000</v>
      </c>
      <c r="N53" s="5">
        <v>583397000</v>
      </c>
      <c r="O53" s="5">
        <v>579451000</v>
      </c>
      <c r="P53" s="5">
        <v>805437000</v>
      </c>
      <c r="Q53" s="5">
        <v>539645000</v>
      </c>
      <c r="R53" s="5">
        <v>487456000</v>
      </c>
      <c r="S53" s="5">
        <v>139113000</v>
      </c>
      <c r="T53" s="5">
        <v>109946000</v>
      </c>
      <c r="U53" s="5">
        <v>87618000</v>
      </c>
      <c r="V53" s="5">
        <v>13002000</v>
      </c>
      <c r="W53" s="5">
        <v>871642000000</v>
      </c>
      <c r="X53" s="5">
        <v>1115636000000</v>
      </c>
      <c r="Y53" s="5">
        <v>1752507000000</v>
      </c>
      <c r="Z53" s="5">
        <v>-1054740000000</v>
      </c>
    </row>
    <row r="54" spans="2:26" ht="15.5" x14ac:dyDescent="0.35">
      <c r="C54" t="s">
        <v>87</v>
      </c>
      <c r="D54" s="5">
        <v>-87654000</v>
      </c>
      <c r="E54" s="5">
        <v>-83588000</v>
      </c>
      <c r="F54" s="5">
        <v>-155794000</v>
      </c>
      <c r="G54" s="5">
        <v>-96492000</v>
      </c>
      <c r="I54" s="5">
        <v>-364783000</v>
      </c>
      <c r="J54" s="5">
        <v>-178887000</v>
      </c>
      <c r="K54" s="5">
        <v>-208072000</v>
      </c>
      <c r="L54" s="5">
        <v>-176585000</v>
      </c>
      <c r="M54" s="5">
        <v>-161353000</v>
      </c>
      <c r="N54" s="5">
        <v>-158076000</v>
      </c>
      <c r="O54" s="5">
        <v>-154120000</v>
      </c>
      <c r="P54" s="5">
        <v>-143236000</v>
      </c>
      <c r="Q54" s="5">
        <v>-94601000</v>
      </c>
      <c r="R54" s="5">
        <v>-79219000</v>
      </c>
      <c r="S54" s="5">
        <v>-74512000</v>
      </c>
      <c r="T54" s="5">
        <v>-77645000</v>
      </c>
      <c r="U54" s="5">
        <v>-79370000</v>
      </c>
      <c r="V54" s="5">
        <v>-79331000</v>
      </c>
      <c r="W54" s="5">
        <v>-647211000000</v>
      </c>
      <c r="X54" s="5">
        <v>-539821000000</v>
      </c>
      <c r="Y54" s="5">
        <v>-630236000000</v>
      </c>
      <c r="Z54" s="5">
        <v>-786968000000</v>
      </c>
    </row>
    <row r="55" spans="2:26" ht="15.5" x14ac:dyDescent="0.35">
      <c r="C55" t="s">
        <v>89</v>
      </c>
      <c r="D55" s="5">
        <v>-65825000</v>
      </c>
      <c r="E55" s="5">
        <v>-63829000</v>
      </c>
      <c r="F55" s="5">
        <v>-213614000</v>
      </c>
      <c r="G55" s="5">
        <v>-72352000</v>
      </c>
      <c r="I55" s="5">
        <v>-364783000</v>
      </c>
      <c r="J55" s="5">
        <v>-133358000</v>
      </c>
      <c r="K55" s="5">
        <v>-138960000</v>
      </c>
      <c r="L55" s="5">
        <v>-114253000</v>
      </c>
      <c r="M55" s="5">
        <v>-107899000</v>
      </c>
      <c r="N55" s="5">
        <v>-107557000</v>
      </c>
      <c r="O55" s="5">
        <v>-111947000</v>
      </c>
      <c r="P55" s="5">
        <v>-102764000</v>
      </c>
      <c r="Q55" s="5">
        <v>-50409000</v>
      </c>
      <c r="R55" s="5">
        <v>-34733000</v>
      </c>
      <c r="S55" s="5">
        <v>-30770000</v>
      </c>
      <c r="T55" s="5">
        <v>-33443000</v>
      </c>
      <c r="U55" s="5">
        <v>-37835000</v>
      </c>
      <c r="V55" s="5">
        <v>-43207000</v>
      </c>
      <c r="W55" s="5">
        <v>-403802000000</v>
      </c>
      <c r="X55" s="5">
        <v>-183113000000</v>
      </c>
      <c r="Y55" s="5">
        <v>-455445000000</v>
      </c>
      <c r="Z55" s="5">
        <v>-573639000000</v>
      </c>
    </row>
    <row r="56" spans="2:26" ht="15.5" x14ac:dyDescent="0.35">
      <c r="C56" t="s">
        <v>88</v>
      </c>
      <c r="D56" s="5">
        <v>-21829000</v>
      </c>
      <c r="E56" s="5">
        <v>-19759000</v>
      </c>
      <c r="F56" s="5">
        <v>57820000</v>
      </c>
      <c r="G56" s="5">
        <v>-24140000</v>
      </c>
      <c r="J56" s="5">
        <v>-45529000</v>
      </c>
      <c r="K56" s="5">
        <v>-69112000</v>
      </c>
      <c r="L56" s="5">
        <v>-62332000</v>
      </c>
      <c r="M56" s="5">
        <v>-53454000</v>
      </c>
      <c r="N56" s="5">
        <v>-50519000</v>
      </c>
      <c r="O56" s="5">
        <v>-42173000</v>
      </c>
      <c r="P56" s="5">
        <v>-40472000</v>
      </c>
      <c r="Q56" s="5">
        <v>-44192000</v>
      </c>
      <c r="R56" s="5">
        <v>-44486000</v>
      </c>
      <c r="S56" s="5">
        <v>-43742000</v>
      </c>
      <c r="T56" s="5">
        <v>-44202000</v>
      </c>
      <c r="U56" s="5">
        <v>-41535000</v>
      </c>
      <c r="V56" s="5">
        <v>-36124000</v>
      </c>
      <c r="W56" s="5">
        <v>-243409000000</v>
      </c>
      <c r="X56" s="5">
        <v>-356708000000</v>
      </c>
      <c r="Y56" s="5">
        <v>-174791000000</v>
      </c>
      <c r="Z56" s="5">
        <v>-213329000000</v>
      </c>
    </row>
    <row r="57" spans="2:26" ht="15.5" x14ac:dyDescent="0.35">
      <c r="C57" t="s">
        <v>90</v>
      </c>
      <c r="D57" s="5">
        <v>437698000</v>
      </c>
      <c r="E57" s="5">
        <v>605653000</v>
      </c>
      <c r="F57" s="5">
        <v>-89443000</v>
      </c>
      <c r="G57" s="5">
        <v>-178123000</v>
      </c>
      <c r="I57" s="5">
        <v>-125744000</v>
      </c>
      <c r="J57" s="5">
        <v>339916000</v>
      </c>
      <c r="K57" s="5">
        <v>350068000</v>
      </c>
      <c r="L57" s="5">
        <v>269088000</v>
      </c>
      <c r="M57" s="5">
        <v>623498000</v>
      </c>
      <c r="N57" s="5">
        <v>425321000</v>
      </c>
      <c r="O57" s="5">
        <v>425331000</v>
      </c>
      <c r="P57" s="5">
        <v>662201000</v>
      </c>
      <c r="Q57" s="5">
        <v>445044000</v>
      </c>
      <c r="R57" s="5">
        <v>408237000</v>
      </c>
      <c r="S57" s="5">
        <v>64601000</v>
      </c>
      <c r="T57" s="5">
        <v>32301000</v>
      </c>
      <c r="U57" s="5">
        <v>8248000</v>
      </c>
      <c r="V57" s="5">
        <v>-66329000</v>
      </c>
      <c r="W57" s="5">
        <v>224431000000</v>
      </c>
      <c r="X57" s="5">
        <v>575815000000</v>
      </c>
      <c r="Y57" s="5">
        <v>1122271000000</v>
      </c>
      <c r="Z57" s="5">
        <v>-1841708000000</v>
      </c>
    </row>
    <row r="58" spans="2:26" ht="15.5" x14ac:dyDescent="0.35">
      <c r="C58" t="s">
        <v>91</v>
      </c>
      <c r="D58" s="5">
        <v>-113703000</v>
      </c>
      <c r="E58" s="5">
        <v>-270400000</v>
      </c>
      <c r="F58" s="5">
        <v>-54233000</v>
      </c>
      <c r="G58" s="5">
        <v>257740000</v>
      </c>
      <c r="I58" s="5">
        <v>1803047000</v>
      </c>
      <c r="J58" s="5">
        <v>-107220000</v>
      </c>
      <c r="K58" s="5">
        <v>-126850000</v>
      </c>
      <c r="L58" s="5">
        <v>-113665000</v>
      </c>
      <c r="M58" s="5">
        <v>-142178000</v>
      </c>
      <c r="N58" s="5">
        <v>-174750000</v>
      </c>
      <c r="O58" s="5">
        <v>-148662000</v>
      </c>
      <c r="P58" s="5">
        <v>-206392000</v>
      </c>
      <c r="Q58" s="5">
        <v>-59640000</v>
      </c>
      <c r="R58" s="5">
        <v>-28194000</v>
      </c>
      <c r="S58" s="5">
        <v>-29864000</v>
      </c>
      <c r="T58" s="5">
        <v>-26688000</v>
      </c>
      <c r="U58" s="5">
        <v>-22638000</v>
      </c>
      <c r="V58" s="5">
        <v>-80139000</v>
      </c>
      <c r="W58" s="5">
        <v>-389407000000</v>
      </c>
      <c r="X58" s="5">
        <v>-443865000000</v>
      </c>
      <c r="Y58" s="5">
        <v>10713000000</v>
      </c>
      <c r="Z58" s="5">
        <v>-2678496000000</v>
      </c>
    </row>
    <row r="59" spans="2:26" ht="15.5" x14ac:dyDescent="0.35">
      <c r="C59" t="s">
        <v>27</v>
      </c>
      <c r="D59" s="5">
        <v>-133006000</v>
      </c>
      <c r="E59" s="5">
        <v>-126244000</v>
      </c>
      <c r="F59" s="5">
        <v>-129930000</v>
      </c>
      <c r="G59" s="5">
        <v>-110094000</v>
      </c>
      <c r="I59" s="5">
        <v>-429365000</v>
      </c>
      <c r="J59" s="5">
        <v>-349761000</v>
      </c>
      <c r="K59" s="5">
        <v>-322172000</v>
      </c>
      <c r="L59" s="5">
        <v>-202985000</v>
      </c>
      <c r="M59" s="5">
        <v>-182945000</v>
      </c>
      <c r="N59" s="5">
        <v>-213689000</v>
      </c>
      <c r="O59" s="5">
        <v>-185026000</v>
      </c>
      <c r="P59" s="5">
        <v>-208349000</v>
      </c>
      <c r="Q59" s="5">
        <v>-59707000</v>
      </c>
      <c r="R59" s="5">
        <v>-38202000</v>
      </c>
      <c r="S59" s="5">
        <v>-28522000</v>
      </c>
      <c r="T59" s="5">
        <v>-38224000</v>
      </c>
      <c r="U59" s="5">
        <v>-28902000</v>
      </c>
      <c r="V59" s="5">
        <v>-51955000</v>
      </c>
      <c r="W59" s="5">
        <v>-486268000000</v>
      </c>
      <c r="X59" s="5">
        <v>-492807000000</v>
      </c>
      <c r="Y59" s="5">
        <v>-265035000000</v>
      </c>
      <c r="Z59" s="5">
        <v>-321751000000</v>
      </c>
    </row>
    <row r="60" spans="2:26" ht="15.5" x14ac:dyDescent="0.35">
      <c r="C60" t="s">
        <v>92</v>
      </c>
      <c r="D60" s="5">
        <v>37556000</v>
      </c>
      <c r="E60" s="5">
        <v>30346000</v>
      </c>
      <c r="F60" s="5">
        <v>152342000</v>
      </c>
      <c r="G60" s="5">
        <v>-890000</v>
      </c>
      <c r="I60" s="5">
        <v>152342000</v>
      </c>
      <c r="J60" s="5">
        <v>128811000</v>
      </c>
      <c r="K60" s="5">
        <v>104146000</v>
      </c>
      <c r="X60" s="5">
        <v>25114000000</v>
      </c>
      <c r="Y60" s="5">
        <v>30202000000</v>
      </c>
      <c r="Z60" s="5">
        <v>29317000000</v>
      </c>
    </row>
    <row r="61" spans="2:26" ht="15.5" x14ac:dyDescent="0.35">
      <c r="C61" t="s">
        <v>94</v>
      </c>
      <c r="D61" s="5">
        <v>44521000</v>
      </c>
      <c r="E61" s="5">
        <v>16194000</v>
      </c>
      <c r="F61" s="5">
        <v>-14909000</v>
      </c>
      <c r="G61" s="5">
        <v>19181000</v>
      </c>
      <c r="I61" s="5">
        <v>60470000</v>
      </c>
      <c r="J61" s="5">
        <v>78573000</v>
      </c>
      <c r="K61" s="5">
        <v>69991000</v>
      </c>
      <c r="L61" s="5">
        <v>39459000</v>
      </c>
      <c r="M61" s="5">
        <v>20356000</v>
      </c>
      <c r="N61" s="5">
        <v>20452000</v>
      </c>
      <c r="O61" s="5">
        <v>-3383000</v>
      </c>
      <c r="P61" s="5">
        <v>-8445000</v>
      </c>
      <c r="Q61" s="5">
        <v>-8517000</v>
      </c>
      <c r="R61" s="5">
        <v>-5426000</v>
      </c>
      <c r="S61" s="5">
        <v>-4482000</v>
      </c>
      <c r="T61" s="5">
        <v>4072000</v>
      </c>
      <c r="U61" s="5">
        <v>29000</v>
      </c>
      <c r="V61" s="5">
        <v>455000</v>
      </c>
      <c r="W61" s="5">
        <v>5931000000</v>
      </c>
    </row>
    <row r="62" spans="2:26" ht="15.5" x14ac:dyDescent="0.35">
      <c r="C62" t="s">
        <v>93</v>
      </c>
      <c r="D62" s="5">
        <v>44557000</v>
      </c>
      <c r="E62" s="5">
        <v>10321000</v>
      </c>
      <c r="F62" s="5">
        <v>12189000</v>
      </c>
      <c r="G62" s="5">
        <v>3637000</v>
      </c>
      <c r="I62" s="5">
        <v>6732000</v>
      </c>
      <c r="J62" s="5">
        <v>13851000</v>
      </c>
      <c r="K62" s="5">
        <v>-8958000</v>
      </c>
      <c r="L62" s="5">
        <v>19239000</v>
      </c>
      <c r="M62" s="5">
        <v>2000000</v>
      </c>
      <c r="N62" s="5">
        <v>-10069000</v>
      </c>
      <c r="O62" s="5">
        <v>-2159000</v>
      </c>
      <c r="P62" s="5">
        <v>-12284000</v>
      </c>
      <c r="Q62" s="5">
        <v>-2729000</v>
      </c>
      <c r="R62" s="5">
        <v>-1298000</v>
      </c>
      <c r="S62" s="5">
        <v>-10317000</v>
      </c>
      <c r="T62" s="5">
        <v>-4331000</v>
      </c>
      <c r="U62" s="5">
        <v>-7742000</v>
      </c>
      <c r="X62" s="5">
        <v>83990000000</v>
      </c>
      <c r="Y62" s="5">
        <v>254383000000</v>
      </c>
      <c r="Z62" s="5">
        <v>-440812000000</v>
      </c>
    </row>
    <row r="63" spans="2:26" ht="15.5" x14ac:dyDescent="0.35">
      <c r="C63" t="s">
        <v>2404</v>
      </c>
      <c r="F63" s="5">
        <v>-274618000</v>
      </c>
      <c r="G63" s="5">
        <v>274618000</v>
      </c>
      <c r="L63" s="5">
        <v>5482000</v>
      </c>
      <c r="M63" s="5">
        <v>3894000</v>
      </c>
    </row>
    <row r="64" spans="2:26" ht="15.5" x14ac:dyDescent="0.35">
      <c r="C64" t="s">
        <v>158</v>
      </c>
    </row>
    <row r="65" spans="3:26" ht="15.5" x14ac:dyDescent="0.35">
      <c r="C65" t="s">
        <v>97</v>
      </c>
      <c r="D65" s="5">
        <v>146015000</v>
      </c>
      <c r="E65" s="5">
        <v>176686000</v>
      </c>
      <c r="F65" s="5">
        <v>-124619000</v>
      </c>
      <c r="G65" s="5">
        <v>59320000</v>
      </c>
      <c r="I65" s="5">
        <v>1106595000</v>
      </c>
      <c r="J65" s="5">
        <v>63734000</v>
      </c>
      <c r="K65" s="5">
        <v>68963000</v>
      </c>
      <c r="L65" s="5">
        <v>85358000</v>
      </c>
      <c r="M65" s="5">
        <v>201588000</v>
      </c>
      <c r="N65" s="5">
        <v>103704000</v>
      </c>
      <c r="O65" s="5">
        <v>83359000</v>
      </c>
      <c r="P65" s="5">
        <v>179792000</v>
      </c>
      <c r="Q65" s="5">
        <v>161017000</v>
      </c>
      <c r="R65" s="5">
        <v>147312000</v>
      </c>
      <c r="S65" s="5">
        <v>10112000</v>
      </c>
      <c r="T65" s="5">
        <v>7259000</v>
      </c>
      <c r="U65" s="5">
        <v>3248000</v>
      </c>
      <c r="V65" s="5">
        <v>-30727000</v>
      </c>
      <c r="W65" s="5">
        <v>-3161000000</v>
      </c>
      <c r="X65" s="5">
        <v>-738851000000</v>
      </c>
      <c r="Y65" s="5">
        <v>797924000000</v>
      </c>
      <c r="Z65" s="5">
        <v>-3875735000000</v>
      </c>
    </row>
    <row r="66" spans="3:26" ht="15.5" x14ac:dyDescent="0.35">
      <c r="C66" t="s">
        <v>98</v>
      </c>
      <c r="D66" s="5">
        <v>-113703000</v>
      </c>
      <c r="E66" s="5">
        <v>-270400000</v>
      </c>
      <c r="F66" s="5">
        <v>-54233000</v>
      </c>
      <c r="G66" s="5">
        <v>257740000</v>
      </c>
      <c r="I66" s="5">
        <v>1803047000</v>
      </c>
      <c r="J66" s="5">
        <v>-107220000</v>
      </c>
      <c r="K66" s="5">
        <v>-126850000</v>
      </c>
      <c r="L66" s="5">
        <v>-113665000</v>
      </c>
      <c r="M66" s="5">
        <v>-142178000</v>
      </c>
      <c r="N66" s="5">
        <v>-174750000</v>
      </c>
      <c r="O66" s="5">
        <v>-148662000</v>
      </c>
      <c r="P66" s="5">
        <v>-206392000</v>
      </c>
      <c r="Q66" s="5">
        <v>-59640000</v>
      </c>
      <c r="R66" s="5">
        <v>-28194000</v>
      </c>
      <c r="S66" s="5">
        <v>-29864000</v>
      </c>
      <c r="T66" s="5">
        <v>-26688000</v>
      </c>
      <c r="U66" s="5">
        <v>-22638000</v>
      </c>
      <c r="V66" s="5">
        <v>-80139000</v>
      </c>
      <c r="W66" s="5">
        <v>-389407000000</v>
      </c>
      <c r="X66" s="5">
        <v>-443865000000</v>
      </c>
      <c r="Y66" s="5">
        <v>10713000000</v>
      </c>
      <c r="Z66" s="5">
        <v>-2678496000000</v>
      </c>
    </row>
    <row r="67" spans="3:26" ht="15.5" x14ac:dyDescent="0.35">
      <c r="C67" t="s">
        <v>29</v>
      </c>
      <c r="D67" s="5">
        <v>323995000</v>
      </c>
      <c r="E67" s="5">
        <v>335253000</v>
      </c>
      <c r="F67" s="5">
        <v>-143676000</v>
      </c>
      <c r="G67" s="5">
        <v>79617000</v>
      </c>
      <c r="I67" s="5">
        <v>1677303000</v>
      </c>
      <c r="J67" s="5">
        <v>232696000</v>
      </c>
      <c r="K67" s="5">
        <v>223218000</v>
      </c>
      <c r="L67" s="5">
        <v>155423000</v>
      </c>
      <c r="M67" s="5">
        <v>481320000</v>
      </c>
      <c r="N67" s="5">
        <v>250571000</v>
      </c>
      <c r="O67" s="5">
        <v>276669000</v>
      </c>
      <c r="P67" s="5">
        <v>455809000</v>
      </c>
      <c r="Q67" s="5">
        <v>385404000</v>
      </c>
      <c r="R67" s="5">
        <v>380043000</v>
      </c>
      <c r="S67" s="5">
        <v>34737000</v>
      </c>
      <c r="T67" s="5">
        <v>5613000</v>
      </c>
      <c r="U67" s="5">
        <v>-14390000</v>
      </c>
      <c r="V67" s="5">
        <v>-146468000</v>
      </c>
      <c r="W67" s="5">
        <v>-164976000000</v>
      </c>
      <c r="X67" s="5">
        <v>131950000000</v>
      </c>
      <c r="Y67" s="5">
        <v>1132984000000</v>
      </c>
      <c r="Z67" s="5">
        <v>-4520204000000</v>
      </c>
    </row>
    <row r="68" spans="3:26" ht="15.5" x14ac:dyDescent="0.35">
      <c r="C68" t="s">
        <v>28</v>
      </c>
      <c r="D68" s="5">
        <v>-76375000</v>
      </c>
      <c r="E68" s="5">
        <v>-64429000</v>
      </c>
      <c r="F68" s="5">
        <v>14325000</v>
      </c>
      <c r="G68" s="5">
        <v>15820000</v>
      </c>
      <c r="I68" s="5">
        <v>12646000</v>
      </c>
      <c r="J68" s="5">
        <v>-109800000</v>
      </c>
      <c r="K68" s="5">
        <v>-123442000</v>
      </c>
      <c r="L68" s="5">
        <v>-123213000</v>
      </c>
      <c r="M68" s="5">
        <v>-185313000</v>
      </c>
      <c r="N68" s="5">
        <v>-103089000</v>
      </c>
      <c r="O68" s="5">
        <v>-139289000</v>
      </c>
      <c r="P68" s="5">
        <v>-197643000</v>
      </c>
      <c r="Q68" s="5">
        <v>-105515000</v>
      </c>
      <c r="R68" s="5">
        <v>-100247000</v>
      </c>
      <c r="S68" s="5">
        <v>-29655000</v>
      </c>
      <c r="T68" s="5">
        <v>-7013000</v>
      </c>
      <c r="U68" s="5">
        <v>-6347000</v>
      </c>
      <c r="V68" s="5">
        <v>22873000</v>
      </c>
      <c r="W68" s="5">
        <v>87581000000</v>
      </c>
      <c r="X68" s="5">
        <v>-870801000000</v>
      </c>
      <c r="Y68" s="5">
        <v>-335060000000</v>
      </c>
      <c r="Z68" s="5">
        <v>644469000000</v>
      </c>
    </row>
    <row r="69" spans="3:26" ht="15.5" x14ac:dyDescent="0.35">
      <c r="C69" t="s">
        <v>99</v>
      </c>
      <c r="D69" s="5">
        <v>247620000</v>
      </c>
      <c r="E69" s="5">
        <v>270824000</v>
      </c>
      <c r="F69" s="5">
        <v>-129351000</v>
      </c>
      <c r="G69" s="5">
        <v>95437000</v>
      </c>
      <c r="I69" s="5">
        <v>1689949000</v>
      </c>
      <c r="J69" s="5">
        <v>122896000</v>
      </c>
      <c r="K69" s="5">
        <v>99776000</v>
      </c>
      <c r="L69" s="5">
        <v>32210000</v>
      </c>
      <c r="M69" s="5">
        <v>296007000</v>
      </c>
      <c r="N69" s="5">
        <v>147482000</v>
      </c>
      <c r="O69" s="5">
        <v>137380000</v>
      </c>
      <c r="P69" s="5">
        <v>258166000</v>
      </c>
      <c r="Q69" s="5">
        <v>279889000</v>
      </c>
      <c r="R69" s="5">
        <v>279796000</v>
      </c>
      <c r="S69" s="5">
        <v>5082000</v>
      </c>
      <c r="T69" s="5">
        <v>-1400000</v>
      </c>
      <c r="U69" s="5">
        <v>-20737000</v>
      </c>
      <c r="V69" s="5">
        <v>-123595000</v>
      </c>
      <c r="W69" s="5">
        <v>-77395000000</v>
      </c>
      <c r="X69" s="5">
        <v>-738851000000</v>
      </c>
      <c r="Y69" s="5">
        <v>797924000000</v>
      </c>
      <c r="Z69" s="5">
        <v>-3875735000000</v>
      </c>
    </row>
    <row r="70" spans="3:26" ht="15.5" x14ac:dyDescent="0.35">
      <c r="C70" t="s">
        <v>100</v>
      </c>
    </row>
    <row r="71" spans="3:26" ht="15.5" x14ac:dyDescent="0.35">
      <c r="C71" t="s">
        <v>511</v>
      </c>
      <c r="P71" s="5">
        <v>-16100000</v>
      </c>
      <c r="X71" s="5">
        <v>180221000000</v>
      </c>
      <c r="Y71" s="5">
        <v>-250659000000</v>
      </c>
      <c r="Z71" s="5">
        <v>475977000000</v>
      </c>
    </row>
    <row r="72" spans="3:26" ht="15.5" x14ac:dyDescent="0.35">
      <c r="C72" t="s">
        <v>101</v>
      </c>
      <c r="D72" s="5">
        <v>247620000</v>
      </c>
      <c r="E72" s="5">
        <v>270824000</v>
      </c>
      <c r="F72" s="5">
        <v>-129351000</v>
      </c>
      <c r="G72" s="5">
        <v>95437000</v>
      </c>
      <c r="I72" s="5">
        <v>1689949000</v>
      </c>
      <c r="J72" s="5">
        <v>122896000</v>
      </c>
      <c r="K72" s="5">
        <v>99776000</v>
      </c>
      <c r="L72" s="5">
        <v>32210000</v>
      </c>
      <c r="M72" s="5">
        <v>296007000</v>
      </c>
      <c r="N72" s="5">
        <v>147482000</v>
      </c>
      <c r="O72" s="5">
        <v>137380000</v>
      </c>
      <c r="P72" s="5">
        <v>242066000</v>
      </c>
      <c r="Q72" s="5">
        <v>279889000</v>
      </c>
      <c r="R72" s="5">
        <v>279796000</v>
      </c>
      <c r="S72" s="5">
        <v>5082000</v>
      </c>
      <c r="T72" s="5">
        <v>-1400000</v>
      </c>
      <c r="U72" s="5">
        <v>-20737000</v>
      </c>
      <c r="V72" s="5">
        <v>-123595000</v>
      </c>
      <c r="W72" s="5">
        <v>-77395000000</v>
      </c>
      <c r="X72" s="5">
        <v>-558630000000</v>
      </c>
      <c r="Y72" s="5">
        <v>547265000000</v>
      </c>
      <c r="Z72" s="5">
        <v>-3399758000000</v>
      </c>
    </row>
    <row r="73" spans="3:26" ht="15.5" x14ac:dyDescent="0.35">
      <c r="C73" t="s">
        <v>102</v>
      </c>
      <c r="D73" s="5">
        <v>5000</v>
      </c>
      <c r="E73" s="5">
        <v>-5180000</v>
      </c>
      <c r="F73" s="5">
        <v>-25568000</v>
      </c>
      <c r="G73" s="5">
        <v>12339000</v>
      </c>
      <c r="I73" s="5">
        <v>-55851000</v>
      </c>
      <c r="J73" s="5">
        <v>-14570000</v>
      </c>
      <c r="K73" s="5">
        <v>-22353000</v>
      </c>
      <c r="L73" s="5">
        <v>145358000</v>
      </c>
      <c r="M73" s="5">
        <v>42019000</v>
      </c>
      <c r="N73" s="5">
        <v>-11854000</v>
      </c>
      <c r="O73" s="5">
        <v>-11588000</v>
      </c>
      <c r="P73" s="5">
        <v>10605000</v>
      </c>
      <c r="Q73" s="5">
        <v>394000</v>
      </c>
      <c r="R73" s="5">
        <v>-3681000</v>
      </c>
      <c r="S73" s="5">
        <v>-4898000</v>
      </c>
      <c r="T73" s="5">
        <v>-960000</v>
      </c>
      <c r="U73" s="5">
        <v>-15860000</v>
      </c>
      <c r="V73" s="5">
        <v>148000</v>
      </c>
      <c r="W73" s="5">
        <v>-169948000000</v>
      </c>
    </row>
    <row r="74" spans="3:26" ht="15.5" x14ac:dyDescent="0.35">
      <c r="C74" t="s">
        <v>103</v>
      </c>
      <c r="D74" s="5">
        <v>247625000</v>
      </c>
      <c r="E74" s="5">
        <v>265644000</v>
      </c>
      <c r="F74" s="5">
        <v>-154919000</v>
      </c>
      <c r="G74" s="5">
        <v>107776000</v>
      </c>
      <c r="I74" s="5">
        <v>1634098000</v>
      </c>
      <c r="J74" s="5">
        <v>108326000</v>
      </c>
      <c r="K74" s="5">
        <v>77423000</v>
      </c>
      <c r="L74" s="5">
        <v>177568000</v>
      </c>
      <c r="M74" s="5">
        <v>338026000</v>
      </c>
      <c r="N74" s="5">
        <v>135628000</v>
      </c>
      <c r="O74" s="5">
        <v>125792000</v>
      </c>
      <c r="P74" s="5">
        <v>252671000</v>
      </c>
      <c r="Q74" s="5">
        <v>280283000</v>
      </c>
      <c r="R74" s="5">
        <v>276115000</v>
      </c>
      <c r="S74" s="5">
        <v>184000</v>
      </c>
      <c r="T74" s="5">
        <v>-2360000</v>
      </c>
      <c r="U74" s="5">
        <v>-36597000</v>
      </c>
      <c r="V74" s="5">
        <v>-123447000</v>
      </c>
      <c r="W74" s="5">
        <v>-247343000000</v>
      </c>
    </row>
    <row r="75" spans="3:26" ht="15.5" x14ac:dyDescent="0.35">
      <c r="C75" t="s">
        <v>104</v>
      </c>
      <c r="D75" s="5">
        <v>247620000</v>
      </c>
      <c r="E75" s="5">
        <v>270824000</v>
      </c>
      <c r="F75" s="5">
        <v>-203666000</v>
      </c>
      <c r="G75" s="5">
        <v>95437000</v>
      </c>
      <c r="I75" s="5">
        <v>1615634000</v>
      </c>
      <c r="J75" s="5">
        <v>122896000</v>
      </c>
      <c r="K75" s="5">
        <v>99776000</v>
      </c>
      <c r="L75" s="5">
        <v>32210000</v>
      </c>
      <c r="M75" s="5">
        <v>296007000</v>
      </c>
      <c r="N75" s="5">
        <v>147482000</v>
      </c>
      <c r="O75" s="5">
        <v>137380000</v>
      </c>
      <c r="P75" s="5">
        <v>242066000</v>
      </c>
      <c r="Q75" s="5">
        <v>279889000</v>
      </c>
      <c r="R75" s="5">
        <v>279796000</v>
      </c>
      <c r="S75" s="5">
        <v>5082000</v>
      </c>
      <c r="T75" s="5">
        <v>-1400000</v>
      </c>
      <c r="U75" s="5">
        <v>-20737000</v>
      </c>
      <c r="V75" s="5">
        <v>-123595000</v>
      </c>
      <c r="W75" s="5">
        <v>-77395000000</v>
      </c>
    </row>
    <row r="76" spans="3:26" ht="15.5" x14ac:dyDescent="0.35">
      <c r="C76" t="s">
        <v>8</v>
      </c>
      <c r="D76" s="5">
        <v>101610000</v>
      </c>
      <c r="E76" s="5">
        <v>88958000</v>
      </c>
      <c r="F76" s="5">
        <v>-104615000</v>
      </c>
      <c r="G76" s="5">
        <v>48456000</v>
      </c>
      <c r="I76" s="5">
        <v>453188000</v>
      </c>
      <c r="J76" s="5">
        <v>44592000</v>
      </c>
      <c r="K76" s="5">
        <v>8460000</v>
      </c>
      <c r="L76" s="5">
        <v>92210000</v>
      </c>
      <c r="M76" s="5">
        <v>136438000</v>
      </c>
      <c r="N76" s="5">
        <v>31924000</v>
      </c>
      <c r="O76" s="5">
        <v>42433000</v>
      </c>
      <c r="P76" s="5">
        <v>72879000</v>
      </c>
      <c r="Q76" s="5">
        <v>119266000</v>
      </c>
      <c r="R76" s="5">
        <v>128803000</v>
      </c>
      <c r="S76" s="5">
        <v>-9928000</v>
      </c>
      <c r="T76" s="5">
        <v>-9619000</v>
      </c>
      <c r="U76" s="5">
        <v>-39845000</v>
      </c>
      <c r="V76" s="5">
        <v>-92720000</v>
      </c>
      <c r="W76" s="5">
        <v>-244182000000</v>
      </c>
    </row>
    <row r="77" spans="3:26" ht="15.5" x14ac:dyDescent="0.35">
      <c r="C77" t="s">
        <v>105</v>
      </c>
      <c r="D77" s="5">
        <v>247620000</v>
      </c>
      <c r="E77" s="5">
        <v>270824000</v>
      </c>
      <c r="F77" s="5">
        <v>-203666000</v>
      </c>
      <c r="G77" s="5">
        <v>95437000</v>
      </c>
      <c r="I77" s="5">
        <v>1615634000</v>
      </c>
      <c r="J77" s="5">
        <v>122896000</v>
      </c>
      <c r="K77" s="5">
        <v>99776000</v>
      </c>
      <c r="L77" s="5">
        <v>32210000</v>
      </c>
      <c r="M77" s="5">
        <v>296007000</v>
      </c>
      <c r="N77" s="5">
        <v>147482000</v>
      </c>
      <c r="O77" s="5">
        <v>137380000</v>
      </c>
      <c r="P77" s="5">
        <v>242066000</v>
      </c>
      <c r="Q77" s="5">
        <v>279889000</v>
      </c>
      <c r="R77" s="5">
        <v>279796000</v>
      </c>
      <c r="S77" s="5">
        <v>5082000</v>
      </c>
      <c r="T77" s="5">
        <v>-1400000</v>
      </c>
      <c r="U77" s="5">
        <v>-20737000</v>
      </c>
      <c r="V77" s="5">
        <v>-123595000</v>
      </c>
      <c r="W77" s="5">
        <v>-77395000000</v>
      </c>
    </row>
    <row r="78" spans="3:26" ht="15.5" x14ac:dyDescent="0.35">
      <c r="C78" t="s">
        <v>106</v>
      </c>
      <c r="D78" s="5">
        <v>247625000</v>
      </c>
      <c r="E78" s="5">
        <v>265644000</v>
      </c>
      <c r="F78" s="5">
        <v>-229234000</v>
      </c>
      <c r="G78" s="5">
        <v>107776000</v>
      </c>
      <c r="I78" s="5">
        <v>1559783000</v>
      </c>
      <c r="J78" s="5">
        <v>108326000</v>
      </c>
      <c r="K78" s="5">
        <v>77423000</v>
      </c>
      <c r="L78" s="5">
        <v>177568000</v>
      </c>
      <c r="M78" s="5">
        <v>338026000</v>
      </c>
      <c r="N78" s="5">
        <v>135628000</v>
      </c>
      <c r="O78" s="5">
        <v>125792000</v>
      </c>
      <c r="P78" s="5">
        <v>252671000</v>
      </c>
      <c r="Q78" s="5">
        <v>280283000</v>
      </c>
      <c r="R78" s="5">
        <v>276115000</v>
      </c>
      <c r="S78" s="5">
        <v>184000</v>
      </c>
      <c r="T78" s="5">
        <v>-2360000</v>
      </c>
      <c r="U78" s="5">
        <v>-36597000</v>
      </c>
      <c r="V78" s="5">
        <v>-123447000</v>
      </c>
      <c r="W78" s="5">
        <v>-247343000000</v>
      </c>
      <c r="X78" s="5">
        <v>-738851000000</v>
      </c>
      <c r="Y78" s="5">
        <v>797924000000</v>
      </c>
      <c r="Z78" s="5">
        <v>-3875735000000</v>
      </c>
    </row>
    <row r="79" spans="3:26" ht="15.5" x14ac:dyDescent="0.35">
      <c r="C79" t="s">
        <v>107</v>
      </c>
      <c r="D79" s="5">
        <v>247625000</v>
      </c>
      <c r="E79" s="5">
        <v>265644000</v>
      </c>
      <c r="F79" s="5">
        <v>-229234000</v>
      </c>
      <c r="G79" s="5">
        <v>107776000</v>
      </c>
      <c r="I79" s="5">
        <v>1559783000</v>
      </c>
      <c r="J79" s="5">
        <v>108326000</v>
      </c>
      <c r="K79" s="5">
        <v>77423000</v>
      </c>
      <c r="L79" s="5">
        <v>177568000</v>
      </c>
      <c r="M79" s="5">
        <v>338026000</v>
      </c>
      <c r="N79" s="5">
        <v>135628000</v>
      </c>
      <c r="O79" s="5">
        <v>125792000</v>
      </c>
      <c r="P79" s="5">
        <v>252671000</v>
      </c>
      <c r="Q79" s="5">
        <v>280283000</v>
      </c>
      <c r="R79" s="5">
        <v>276115000</v>
      </c>
      <c r="S79" s="5">
        <v>184000</v>
      </c>
      <c r="T79" s="5">
        <v>-2360000</v>
      </c>
      <c r="U79" s="5">
        <v>-36597000</v>
      </c>
      <c r="V79" s="5">
        <v>-123447000</v>
      </c>
      <c r="W79" s="5">
        <v>-247343000000</v>
      </c>
      <c r="X79" s="5">
        <v>-738851000000</v>
      </c>
      <c r="Y79" s="5">
        <v>797924000000</v>
      </c>
      <c r="Z79" s="5">
        <v>-3875735000000</v>
      </c>
    </row>
    <row r="81" spans="2:26" ht="15.5" x14ac:dyDescent="0.35">
      <c r="B81" t="s">
        <v>108</v>
      </c>
      <c r="C81" t="s">
        <v>109</v>
      </c>
    </row>
    <row r="82" spans="2:26" ht="15.5" x14ac:dyDescent="0.35">
      <c r="C82" t="s">
        <v>110</v>
      </c>
    </row>
    <row r="83" spans="2:26" ht="15.5" x14ac:dyDescent="0.35">
      <c r="C83" t="s">
        <v>20</v>
      </c>
      <c r="D83" s="5">
        <v>3181792000</v>
      </c>
      <c r="E83" s="5">
        <v>3114557000</v>
      </c>
      <c r="F83" s="5">
        <v>3007062000</v>
      </c>
      <c r="G83" s="5">
        <v>2968133000</v>
      </c>
      <c r="I83" s="5">
        <v>3007062000</v>
      </c>
      <c r="J83" s="5">
        <v>1606760000</v>
      </c>
      <c r="K83" s="5">
        <v>1800231000</v>
      </c>
      <c r="L83" s="5">
        <v>1638072000</v>
      </c>
      <c r="M83" s="5">
        <v>1875393000</v>
      </c>
      <c r="N83" s="5">
        <v>1135310000</v>
      </c>
      <c r="O83" s="5">
        <v>744202000</v>
      </c>
      <c r="P83" s="5">
        <v>800572000</v>
      </c>
      <c r="Q83" s="5">
        <v>880973000</v>
      </c>
      <c r="R83" s="5">
        <v>306400000</v>
      </c>
      <c r="S83" s="5">
        <v>105178000</v>
      </c>
      <c r="T83" s="5">
        <v>218917000</v>
      </c>
      <c r="U83" s="5">
        <v>269227000</v>
      </c>
      <c r="V83" s="5">
        <v>146405000</v>
      </c>
      <c r="W83" s="5">
        <v>1222486000000</v>
      </c>
      <c r="X83" s="5">
        <v>1732213000000</v>
      </c>
      <c r="Y83" s="5">
        <v>1868490000000</v>
      </c>
      <c r="Z83" s="5">
        <v>1570267000000</v>
      </c>
    </row>
    <row r="84" spans="2:26" ht="15.5" x14ac:dyDescent="0.35">
      <c r="C84" t="s">
        <v>290</v>
      </c>
      <c r="M84" s="5">
        <v>442000000</v>
      </c>
    </row>
    <row r="85" spans="2:26" ht="15.5" x14ac:dyDescent="0.35">
      <c r="C85" t="s">
        <v>112</v>
      </c>
      <c r="D85" s="5">
        <v>982130000</v>
      </c>
      <c r="E85" s="5">
        <v>1162485000</v>
      </c>
      <c r="F85" s="5">
        <v>756378000</v>
      </c>
      <c r="G85" s="5">
        <v>981052000</v>
      </c>
      <c r="I85" s="5">
        <v>756378000</v>
      </c>
      <c r="J85" s="5">
        <v>315270000</v>
      </c>
      <c r="K85" s="5">
        <v>257716000</v>
      </c>
      <c r="L85" s="5">
        <v>230898000</v>
      </c>
      <c r="M85" s="5">
        <v>269661000</v>
      </c>
      <c r="N85" s="5">
        <v>225314000</v>
      </c>
      <c r="O85" s="5">
        <v>260843000</v>
      </c>
      <c r="P85" s="5">
        <v>249391000</v>
      </c>
      <c r="Q85" s="5">
        <v>206041000</v>
      </c>
      <c r="R85" s="5">
        <v>141503000</v>
      </c>
      <c r="S85" s="5">
        <v>52944000</v>
      </c>
      <c r="T85" s="5">
        <v>101317000</v>
      </c>
      <c r="U85" s="5">
        <v>182096000</v>
      </c>
      <c r="V85" s="5">
        <v>155043000</v>
      </c>
      <c r="W85" s="5">
        <v>1201452000000</v>
      </c>
      <c r="X85" s="5">
        <v>1020445000000</v>
      </c>
      <c r="Y85" s="5">
        <v>1141687000000</v>
      </c>
      <c r="Z85" s="5">
        <v>677200000000</v>
      </c>
    </row>
    <row r="86" spans="2:26" ht="15.5" x14ac:dyDescent="0.35">
      <c r="C86" t="s">
        <v>113</v>
      </c>
      <c r="R86" s="5">
        <v>45000</v>
      </c>
      <c r="S86" s="5">
        <v>47000</v>
      </c>
      <c r="T86" s="5">
        <v>34000</v>
      </c>
    </row>
    <row r="87" spans="2:26" ht="15.5" x14ac:dyDescent="0.35">
      <c r="C87" t="s">
        <v>114</v>
      </c>
      <c r="R87" s="5">
        <v>21000</v>
      </c>
      <c r="S87" s="5">
        <v>3035000</v>
      </c>
      <c r="T87" s="5">
        <v>1000000</v>
      </c>
    </row>
    <row r="88" spans="2:26" ht="15.5" x14ac:dyDescent="0.35">
      <c r="C88" t="s">
        <v>115</v>
      </c>
      <c r="D88" s="5">
        <v>982130000</v>
      </c>
      <c r="E88" s="5">
        <v>1162485000</v>
      </c>
      <c r="F88" s="5">
        <v>756378000</v>
      </c>
      <c r="G88" s="5">
        <v>981052000</v>
      </c>
      <c r="I88" s="5">
        <v>756378000</v>
      </c>
      <c r="J88" s="5">
        <v>315270000</v>
      </c>
      <c r="K88" s="5">
        <v>257716000</v>
      </c>
      <c r="L88" s="5">
        <v>230898000</v>
      </c>
      <c r="M88" s="5">
        <v>269661000</v>
      </c>
      <c r="N88" s="5">
        <v>225314000</v>
      </c>
      <c r="O88" s="5">
        <v>260843000</v>
      </c>
      <c r="P88" s="5">
        <v>249391000</v>
      </c>
      <c r="Q88" s="5">
        <v>206041000</v>
      </c>
      <c r="R88" s="5">
        <v>141503000</v>
      </c>
      <c r="S88" s="5">
        <v>52944000</v>
      </c>
      <c r="T88" s="5">
        <v>101317000</v>
      </c>
      <c r="U88" s="5">
        <v>182096000</v>
      </c>
      <c r="V88" s="5">
        <v>155043000</v>
      </c>
      <c r="W88" s="5">
        <v>1201452000000</v>
      </c>
      <c r="X88" s="5">
        <v>1020445000000</v>
      </c>
      <c r="Y88" s="5">
        <v>1141687000000</v>
      </c>
      <c r="Z88" s="5">
        <v>677200000000</v>
      </c>
    </row>
    <row r="89" spans="2:26" ht="15.5" x14ac:dyDescent="0.35">
      <c r="C89" t="s">
        <v>117</v>
      </c>
      <c r="D89" s="5">
        <v>246319000</v>
      </c>
      <c r="E89" s="5">
        <v>284988000</v>
      </c>
      <c r="F89" s="5">
        <v>289759000</v>
      </c>
      <c r="G89" s="5">
        <v>138212000</v>
      </c>
      <c r="I89" s="5">
        <v>289759000</v>
      </c>
      <c r="J89" s="5">
        <v>108799000</v>
      </c>
      <c r="K89" s="5">
        <v>285775000</v>
      </c>
      <c r="L89" s="5">
        <v>273014000</v>
      </c>
      <c r="M89" s="5">
        <v>275916000</v>
      </c>
      <c r="N89" s="5">
        <v>264205000</v>
      </c>
      <c r="O89" s="5">
        <v>65380000</v>
      </c>
      <c r="P89" s="5">
        <v>65137000</v>
      </c>
    </row>
    <row r="90" spans="2:26" ht="15.5" x14ac:dyDescent="0.35">
      <c r="C90" t="s">
        <v>118</v>
      </c>
      <c r="D90" s="5">
        <v>246319000</v>
      </c>
      <c r="E90" s="5">
        <v>284988000</v>
      </c>
      <c r="F90" s="5">
        <v>289759000</v>
      </c>
      <c r="G90" s="5">
        <v>138212000</v>
      </c>
      <c r="I90" s="5">
        <v>289759000</v>
      </c>
      <c r="J90" s="5">
        <v>108799000</v>
      </c>
      <c r="K90" s="5">
        <v>285775000</v>
      </c>
      <c r="L90" s="5">
        <v>273014000</v>
      </c>
      <c r="M90" s="5">
        <v>275916000</v>
      </c>
      <c r="N90" s="5">
        <v>264205000</v>
      </c>
      <c r="O90" s="5">
        <v>65380000</v>
      </c>
      <c r="P90" s="5">
        <v>65137000</v>
      </c>
    </row>
    <row r="91" spans="2:26" ht="15.5" x14ac:dyDescent="0.35">
      <c r="C91" t="s">
        <v>119</v>
      </c>
      <c r="D91" s="5">
        <v>2259647000</v>
      </c>
      <c r="E91" s="5">
        <v>1210715000</v>
      </c>
      <c r="F91" s="5">
        <v>1273619000</v>
      </c>
      <c r="G91" s="5">
        <v>1196235000</v>
      </c>
      <c r="I91" s="5">
        <v>1273619000</v>
      </c>
      <c r="J91" s="5">
        <v>398837000</v>
      </c>
      <c r="K91" s="5">
        <v>416753000</v>
      </c>
      <c r="L91" s="5">
        <v>331063000</v>
      </c>
      <c r="M91" s="5">
        <v>382109000</v>
      </c>
      <c r="N91" s="5">
        <v>276354000</v>
      </c>
      <c r="O91" s="5">
        <v>307945000</v>
      </c>
      <c r="P91" s="5">
        <v>275091000</v>
      </c>
      <c r="Q91" s="5">
        <v>241581000</v>
      </c>
      <c r="R91" s="5">
        <v>202382000</v>
      </c>
      <c r="S91" s="5">
        <v>183332000</v>
      </c>
      <c r="T91" s="5">
        <v>222687000</v>
      </c>
      <c r="U91" s="5">
        <v>295793000</v>
      </c>
      <c r="V91" s="5">
        <v>279974000</v>
      </c>
      <c r="W91" s="5">
        <v>2593512000000</v>
      </c>
      <c r="X91" s="5">
        <v>2004886000000</v>
      </c>
      <c r="Y91" s="5">
        <v>1821082000000</v>
      </c>
      <c r="Z91" s="5">
        <v>1746179000000</v>
      </c>
    </row>
    <row r="92" spans="2:26" ht="15.5" x14ac:dyDescent="0.35">
      <c r="C92" t="s">
        <v>1077</v>
      </c>
      <c r="D92" s="5">
        <v>377178000</v>
      </c>
      <c r="E92" s="5">
        <v>380584000</v>
      </c>
      <c r="F92" s="5">
        <v>383990000</v>
      </c>
      <c r="G92" s="5">
        <v>387111000</v>
      </c>
      <c r="I92" s="5">
        <v>383990000</v>
      </c>
      <c r="J92" s="5">
        <v>353566000</v>
      </c>
      <c r="K92" s="5">
        <v>363449000</v>
      </c>
      <c r="L92" s="5">
        <v>372368000</v>
      </c>
      <c r="M92" s="5">
        <v>380420000</v>
      </c>
      <c r="N92" s="5">
        <v>387692000</v>
      </c>
      <c r="O92" s="5">
        <v>394262000</v>
      </c>
      <c r="P92" s="5">
        <v>400199000</v>
      </c>
    </row>
    <row r="93" spans="2:26" ht="15.5" x14ac:dyDescent="0.35">
      <c r="C93" t="s">
        <v>97</v>
      </c>
      <c r="D93" s="5">
        <v>319151000</v>
      </c>
      <c r="E93" s="5">
        <v>307092000</v>
      </c>
      <c r="F93" s="5">
        <v>310878000</v>
      </c>
      <c r="G93" s="5">
        <v>267102000</v>
      </c>
      <c r="I93" s="5">
        <v>310878000</v>
      </c>
      <c r="J93" s="5">
        <v>286378000</v>
      </c>
      <c r="K93" s="5">
        <v>293397000</v>
      </c>
      <c r="L93" s="5">
        <v>201070000</v>
      </c>
      <c r="M93" s="5">
        <v>347730000</v>
      </c>
      <c r="N93" s="5">
        <v>33476000</v>
      </c>
      <c r="O93" s="5">
        <v>-82752000</v>
      </c>
      <c r="P93" s="5">
        <v>-37808000</v>
      </c>
      <c r="Q93" s="5">
        <v>-29318000</v>
      </c>
      <c r="R93" s="5">
        <v>-140327000</v>
      </c>
      <c r="S93" s="5">
        <v>-135656000</v>
      </c>
      <c r="T93" s="5">
        <v>-150440000</v>
      </c>
      <c r="U93" s="5">
        <v>-150312000</v>
      </c>
      <c r="V93" s="5">
        <v>-182661000</v>
      </c>
      <c r="W93" s="5">
        <v>-246818000000</v>
      </c>
      <c r="X93" s="5">
        <v>-1040761000000</v>
      </c>
      <c r="Y93" s="5">
        <v>-974219000000</v>
      </c>
      <c r="Z93" s="5">
        <v>-69381000000</v>
      </c>
    </row>
    <row r="94" spans="2:26" ht="15.5" x14ac:dyDescent="0.35">
      <c r="C94" t="s">
        <v>120</v>
      </c>
      <c r="D94" s="5">
        <v>7787839000</v>
      </c>
      <c r="E94" s="5">
        <v>6626994000</v>
      </c>
      <c r="F94" s="5">
        <v>6236536000</v>
      </c>
      <c r="G94" s="5">
        <v>6453080000</v>
      </c>
      <c r="I94" s="5">
        <v>6236536000</v>
      </c>
      <c r="J94" s="5">
        <v>3493519000</v>
      </c>
      <c r="K94" s="5">
        <v>3624849000</v>
      </c>
      <c r="L94" s="5">
        <v>2878122000</v>
      </c>
      <c r="M94" s="5">
        <v>3564431000</v>
      </c>
      <c r="N94" s="5">
        <v>2056677000</v>
      </c>
      <c r="O94" s="5">
        <v>1828133000</v>
      </c>
      <c r="P94" s="5">
        <v>2042975000</v>
      </c>
      <c r="Q94" s="5">
        <v>1504057000</v>
      </c>
      <c r="R94" s="5">
        <v>728773000</v>
      </c>
      <c r="S94" s="5">
        <v>448467000</v>
      </c>
      <c r="T94" s="5">
        <v>694548000</v>
      </c>
      <c r="U94" s="5">
        <v>853890000</v>
      </c>
      <c r="V94" s="5">
        <v>755866000</v>
      </c>
      <c r="W94" s="5">
        <v>6956974000000</v>
      </c>
      <c r="X94" s="5">
        <v>5915459000000</v>
      </c>
      <c r="Y94" s="5">
        <v>6122175000000</v>
      </c>
      <c r="Z94" s="5">
        <v>5129286000000</v>
      </c>
    </row>
    <row r="95" spans="2:26" ht="15.5" x14ac:dyDescent="0.35">
      <c r="C95" t="s">
        <v>121</v>
      </c>
    </row>
    <row r="96" spans="2:26" ht="15.5" x14ac:dyDescent="0.35">
      <c r="C96" t="s">
        <v>390</v>
      </c>
      <c r="T96" s="5">
        <v>1039000</v>
      </c>
      <c r="U96" s="5">
        <v>912000</v>
      </c>
      <c r="W96" s="5">
        <v>18723000000</v>
      </c>
      <c r="X96" s="5">
        <v>44506000000</v>
      </c>
      <c r="Y96" s="5">
        <v>1820000000</v>
      </c>
      <c r="Z96" s="5">
        <v>902000000</v>
      </c>
    </row>
    <row r="97" spans="3:26" ht="15.5" x14ac:dyDescent="0.35">
      <c r="C97" t="s">
        <v>122</v>
      </c>
      <c r="D97" s="5">
        <v>760660000</v>
      </c>
      <c r="E97" s="5">
        <v>707450000</v>
      </c>
      <c r="F97" s="5">
        <v>672448000</v>
      </c>
      <c r="G97" s="5">
        <v>696971000</v>
      </c>
      <c r="I97" s="5">
        <v>672448000</v>
      </c>
      <c r="J97" s="5">
        <v>662073000</v>
      </c>
      <c r="K97" s="5">
        <v>556169000</v>
      </c>
      <c r="L97" s="5">
        <v>367374000</v>
      </c>
      <c r="M97" s="5">
        <v>237736000</v>
      </c>
      <c r="N97" s="5">
        <v>184063000</v>
      </c>
      <c r="O97" s="5">
        <v>25374000</v>
      </c>
      <c r="P97" s="5">
        <v>26811000</v>
      </c>
      <c r="Q97" s="5">
        <v>38880000</v>
      </c>
      <c r="R97" s="5">
        <v>47400000</v>
      </c>
      <c r="S97" s="5">
        <v>53779000</v>
      </c>
      <c r="T97" s="5">
        <v>23530000</v>
      </c>
      <c r="U97" s="5">
        <v>11461000</v>
      </c>
      <c r="V97" s="5">
        <v>6534000</v>
      </c>
      <c r="W97" s="5">
        <v>74891000000</v>
      </c>
    </row>
    <row r="98" spans="3:26" ht="15.5" x14ac:dyDescent="0.35">
      <c r="C98" t="s">
        <v>127</v>
      </c>
      <c r="Q98" s="5">
        <v>40628000</v>
      </c>
      <c r="R98" s="5">
        <v>42597000</v>
      </c>
      <c r="S98" s="5">
        <v>42984000</v>
      </c>
      <c r="T98" s="5">
        <v>46190000</v>
      </c>
      <c r="U98" s="5">
        <v>41498000</v>
      </c>
      <c r="V98" s="5">
        <v>39593000</v>
      </c>
      <c r="W98" s="5">
        <v>298899000000</v>
      </c>
      <c r="X98" s="5">
        <v>200058000000</v>
      </c>
    </row>
    <row r="99" spans="3:26" ht="15.5" x14ac:dyDescent="0.35">
      <c r="C99" t="s">
        <v>128</v>
      </c>
      <c r="D99" s="5">
        <v>6366253000</v>
      </c>
      <c r="E99" s="5">
        <v>6161344000</v>
      </c>
      <c r="F99" s="5">
        <v>5660112000</v>
      </c>
      <c r="G99" s="5">
        <v>5232344000</v>
      </c>
      <c r="I99" s="5">
        <v>5660112000</v>
      </c>
      <c r="J99" s="5">
        <v>3489851000</v>
      </c>
      <c r="K99" s="5">
        <v>2963984000</v>
      </c>
      <c r="L99" s="5">
        <v>2850136000</v>
      </c>
      <c r="M99" s="5">
        <v>2710177000</v>
      </c>
      <c r="N99" s="5">
        <v>2666341000</v>
      </c>
      <c r="O99" s="5">
        <v>2584943000</v>
      </c>
      <c r="P99" s="5">
        <v>2354458000</v>
      </c>
      <c r="Q99" s="5">
        <v>1705253000</v>
      </c>
      <c r="R99" s="5">
        <v>1584720000</v>
      </c>
      <c r="S99" s="5">
        <v>1587316000</v>
      </c>
      <c r="T99" s="5">
        <v>1437739000</v>
      </c>
      <c r="U99" s="5">
        <v>1287758000</v>
      </c>
      <c r="V99" s="5">
        <v>1270153000</v>
      </c>
      <c r="W99" s="5">
        <v>11003788000000</v>
      </c>
      <c r="X99" s="5">
        <v>9175086000000</v>
      </c>
      <c r="Y99" s="5">
        <v>9809342000000</v>
      </c>
      <c r="Z99" s="5">
        <v>11807631000000</v>
      </c>
    </row>
    <row r="100" spans="3:26" ht="15.5" x14ac:dyDescent="0.35">
      <c r="C100" t="s">
        <v>126</v>
      </c>
      <c r="D100" s="5">
        <v>23550000</v>
      </c>
      <c r="E100" s="5">
        <v>24597000</v>
      </c>
      <c r="F100" s="5">
        <v>25056000</v>
      </c>
      <c r="G100" s="5">
        <v>24151000</v>
      </c>
      <c r="I100" s="5">
        <v>25056000</v>
      </c>
      <c r="J100" s="5">
        <v>25466000</v>
      </c>
      <c r="K100" s="5">
        <v>26079000</v>
      </c>
      <c r="L100" s="5">
        <v>21880000</v>
      </c>
      <c r="M100" s="5">
        <v>32230000</v>
      </c>
      <c r="N100" s="5">
        <v>41641000</v>
      </c>
      <c r="O100" s="5">
        <v>25250000</v>
      </c>
      <c r="P100" s="5">
        <v>11345000</v>
      </c>
      <c r="Q100" s="5">
        <v>10669000</v>
      </c>
      <c r="R100" s="5">
        <v>10070000</v>
      </c>
      <c r="S100" s="5">
        <v>10084000</v>
      </c>
      <c r="T100" s="5">
        <v>10268000</v>
      </c>
      <c r="U100" s="5">
        <v>10389000</v>
      </c>
      <c r="V100" s="5">
        <v>10858000</v>
      </c>
      <c r="W100" s="5">
        <v>88364000000</v>
      </c>
      <c r="X100" s="5">
        <v>9417000000</v>
      </c>
      <c r="Y100" s="5">
        <v>8104000000</v>
      </c>
      <c r="Z100" s="5">
        <v>8519000000</v>
      </c>
    </row>
    <row r="101" spans="3:26" ht="15.5" x14ac:dyDescent="0.35">
      <c r="C101" t="s">
        <v>125</v>
      </c>
      <c r="D101" s="5">
        <v>52542000</v>
      </c>
      <c r="E101" s="5">
        <v>83686000</v>
      </c>
      <c r="F101" s="5">
        <v>122783000</v>
      </c>
      <c r="G101" s="5">
        <v>85921000</v>
      </c>
      <c r="I101" s="5">
        <v>122783000</v>
      </c>
      <c r="J101" s="5">
        <v>51000</v>
      </c>
      <c r="K101" s="5">
        <v>67000</v>
      </c>
      <c r="L101" s="5">
        <v>148000</v>
      </c>
      <c r="M101" s="5">
        <v>168000</v>
      </c>
      <c r="N101" s="5">
        <v>213000</v>
      </c>
      <c r="O101" s="5">
        <v>375000</v>
      </c>
      <c r="P101" s="5">
        <v>313000</v>
      </c>
      <c r="Q101" s="5">
        <v>607000</v>
      </c>
      <c r="R101" s="5">
        <v>3998000</v>
      </c>
      <c r="S101" s="5">
        <v>6222000</v>
      </c>
      <c r="T101" s="5">
        <v>934000</v>
      </c>
      <c r="U101" s="5">
        <v>402000</v>
      </c>
      <c r="X101" s="5">
        <v>3293000000</v>
      </c>
      <c r="Y101" s="5">
        <v>7404000000</v>
      </c>
      <c r="Z101" s="5">
        <v>7681000000</v>
      </c>
    </row>
    <row r="102" spans="3:26" ht="15.5" x14ac:dyDescent="0.35">
      <c r="C102" t="s">
        <v>144</v>
      </c>
      <c r="D102" s="5">
        <v>178040000</v>
      </c>
      <c r="E102" s="5">
        <v>147079000</v>
      </c>
      <c r="F102" s="5">
        <v>232005000</v>
      </c>
      <c r="G102" s="5">
        <v>118572000</v>
      </c>
      <c r="I102" s="5">
        <v>232005000</v>
      </c>
      <c r="J102" s="5">
        <v>113004000</v>
      </c>
      <c r="K102" s="5">
        <v>75053000</v>
      </c>
      <c r="L102" s="5">
        <v>63542000</v>
      </c>
      <c r="M102" s="5">
        <v>62887000</v>
      </c>
      <c r="N102" s="5">
        <v>59755000</v>
      </c>
      <c r="O102" s="5">
        <v>58798000</v>
      </c>
      <c r="P102" s="5">
        <v>59841000</v>
      </c>
      <c r="Q102" s="5">
        <v>15521000</v>
      </c>
      <c r="R102" s="5">
        <v>6702000</v>
      </c>
      <c r="S102" s="5">
        <v>10001000</v>
      </c>
      <c r="T102" s="5">
        <v>8377000</v>
      </c>
      <c r="U102" s="5">
        <v>9664000</v>
      </c>
      <c r="V102" s="5">
        <v>10259000</v>
      </c>
      <c r="W102" s="5">
        <v>162122000000</v>
      </c>
      <c r="X102" s="5">
        <v>216477000000</v>
      </c>
      <c r="Y102" s="5">
        <v>207810000000</v>
      </c>
      <c r="Z102" s="5">
        <v>165578000000</v>
      </c>
    </row>
    <row r="103" spans="3:26" ht="15.5" x14ac:dyDescent="0.35">
      <c r="C103" t="s">
        <v>131</v>
      </c>
    </row>
    <row r="104" spans="3:26" ht="15.5" x14ac:dyDescent="0.35">
      <c r="C104" t="s">
        <v>132</v>
      </c>
      <c r="D104" s="5">
        <v>1640986000</v>
      </c>
      <c r="E104" s="5">
        <v>1686322000</v>
      </c>
      <c r="F104" s="5">
        <v>1466582000</v>
      </c>
      <c r="G104" s="5">
        <v>1460526000</v>
      </c>
      <c r="I104" s="5">
        <v>1466582000</v>
      </c>
      <c r="J104" s="5">
        <v>1469894000</v>
      </c>
      <c r="K104" s="5">
        <v>1442453000</v>
      </c>
      <c r="L104" s="5">
        <v>1439632000</v>
      </c>
      <c r="M104" s="5">
        <v>1572559000</v>
      </c>
      <c r="N104" s="5">
        <v>1628972000</v>
      </c>
      <c r="O104" s="5">
        <v>1683952000</v>
      </c>
      <c r="P104" s="5">
        <v>1684585000</v>
      </c>
    </row>
    <row r="105" spans="3:26" ht="15.5" x14ac:dyDescent="0.35">
      <c r="C105" t="s">
        <v>1710</v>
      </c>
      <c r="D105" s="5">
        <v>38101000</v>
      </c>
      <c r="E105" s="5">
        <v>26887000</v>
      </c>
      <c r="F105" s="5">
        <v>26216000</v>
      </c>
      <c r="G105" s="5">
        <v>11246000</v>
      </c>
      <c r="I105" s="5">
        <v>26216000</v>
      </c>
      <c r="J105" s="5">
        <v>7009000</v>
      </c>
      <c r="K105" s="5">
        <v>5125000</v>
      </c>
    </row>
    <row r="106" spans="3:26" ht="15.5" x14ac:dyDescent="0.35">
      <c r="C106" t="s">
        <v>158</v>
      </c>
    </row>
    <row r="107" spans="3:26" ht="15.5" x14ac:dyDescent="0.35">
      <c r="C107" t="s">
        <v>133</v>
      </c>
      <c r="D107" s="5">
        <v>11163981000</v>
      </c>
      <c r="E107" s="5">
        <v>10992241000</v>
      </c>
      <c r="F107" s="5">
        <v>11116675000</v>
      </c>
      <c r="G107" s="5">
        <v>9559065000</v>
      </c>
      <c r="I107" s="5">
        <v>11116675000</v>
      </c>
      <c r="J107" s="5">
        <v>7039045000</v>
      </c>
      <c r="K107" s="5">
        <v>6524817000</v>
      </c>
      <c r="L107" s="5">
        <v>6370132000</v>
      </c>
      <c r="M107" s="5">
        <v>5677120000</v>
      </c>
      <c r="N107" s="5">
        <v>5632878000</v>
      </c>
      <c r="O107" s="5">
        <v>5354302000</v>
      </c>
      <c r="P107" s="5">
        <v>4999516000</v>
      </c>
      <c r="Q107" s="5">
        <v>2138871000</v>
      </c>
      <c r="R107" s="5">
        <v>1841817000</v>
      </c>
      <c r="S107" s="5">
        <v>1804617000</v>
      </c>
      <c r="T107" s="5">
        <v>1630871000</v>
      </c>
      <c r="U107" s="5">
        <v>1467180000</v>
      </c>
      <c r="V107" s="5">
        <v>1364595000</v>
      </c>
      <c r="W107" s="5">
        <v>11886753000000</v>
      </c>
      <c r="X107" s="5">
        <v>10099729000000</v>
      </c>
      <c r="Y107" s="5">
        <v>10253111000000</v>
      </c>
      <c r="Z107" s="5">
        <v>12114435000000</v>
      </c>
    </row>
    <row r="108" spans="3:26" ht="15.5" x14ac:dyDescent="0.35">
      <c r="C108" t="s">
        <v>134</v>
      </c>
      <c r="D108" s="5">
        <v>18951820000</v>
      </c>
      <c r="E108" s="5">
        <v>17619235000</v>
      </c>
      <c r="F108" s="5">
        <v>17353211000</v>
      </c>
      <c r="G108" s="5">
        <v>16012145000</v>
      </c>
      <c r="I108" s="5">
        <v>17353211000</v>
      </c>
      <c r="J108" s="5">
        <v>10532564000</v>
      </c>
      <c r="K108" s="5">
        <v>10149666000</v>
      </c>
      <c r="L108" s="5">
        <v>9248254000</v>
      </c>
      <c r="M108" s="5">
        <v>9241551000</v>
      </c>
      <c r="N108" s="5">
        <v>7689555000</v>
      </c>
      <c r="O108" s="5">
        <v>7182435000</v>
      </c>
      <c r="P108" s="5">
        <v>7042491000</v>
      </c>
      <c r="Q108" s="5">
        <v>3642928000</v>
      </c>
      <c r="R108" s="5">
        <v>2570590000</v>
      </c>
      <c r="S108" s="5">
        <v>2253084000</v>
      </c>
      <c r="T108" s="5">
        <v>2325419000</v>
      </c>
      <c r="U108" s="5">
        <v>2321070000</v>
      </c>
      <c r="V108" s="5">
        <v>2120461000</v>
      </c>
      <c r="W108" s="5">
        <v>18843727000000</v>
      </c>
      <c r="X108" s="5">
        <v>16015188000000</v>
      </c>
      <c r="Y108" s="5">
        <v>16375286000000</v>
      </c>
      <c r="Z108" s="5">
        <v>17243721000000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3571971000</v>
      </c>
      <c r="E111" s="5">
        <v>2413023000</v>
      </c>
      <c r="F111" s="5">
        <v>2667147000</v>
      </c>
      <c r="G111" s="5">
        <v>2229642000</v>
      </c>
      <c r="I111" s="5">
        <v>2667147000</v>
      </c>
      <c r="J111" s="5">
        <v>1433953000</v>
      </c>
      <c r="K111" s="5">
        <v>1137497000</v>
      </c>
      <c r="L111" s="5">
        <v>778629000</v>
      </c>
      <c r="M111" s="5">
        <v>1132850000</v>
      </c>
      <c r="N111" s="5">
        <v>1099536000</v>
      </c>
      <c r="O111" s="5">
        <v>1105635000</v>
      </c>
      <c r="P111" s="5">
        <v>1168410000</v>
      </c>
      <c r="Q111" s="5">
        <v>873123000</v>
      </c>
      <c r="R111" s="5">
        <v>544566000</v>
      </c>
      <c r="S111" s="5">
        <v>405554000</v>
      </c>
      <c r="T111" s="5">
        <v>494696000</v>
      </c>
      <c r="U111" s="5">
        <v>632878000</v>
      </c>
      <c r="V111" s="5">
        <v>494418000</v>
      </c>
      <c r="W111" s="5">
        <v>3496204000000</v>
      </c>
      <c r="X111" s="5">
        <v>4104017000000</v>
      </c>
      <c r="Y111" s="5">
        <v>2832156000000</v>
      </c>
      <c r="Z111" s="5">
        <v>2324998000000</v>
      </c>
    </row>
    <row r="112" spans="3:26" ht="15.5" x14ac:dyDescent="0.35">
      <c r="C112" t="s">
        <v>139</v>
      </c>
    </row>
    <row r="113" spans="3:26" ht="15.5" x14ac:dyDescent="0.35">
      <c r="C113" t="s">
        <v>140</v>
      </c>
      <c r="D113" s="5">
        <v>1721240000</v>
      </c>
      <c r="E113" s="5">
        <v>691008000</v>
      </c>
      <c r="F113" s="5">
        <v>930648000</v>
      </c>
      <c r="G113" s="5">
        <v>1087710000</v>
      </c>
      <c r="I113" s="5">
        <v>930648000</v>
      </c>
      <c r="J113" s="5">
        <v>531719000</v>
      </c>
      <c r="K113" s="5">
        <v>667817000</v>
      </c>
      <c r="L113" s="5">
        <v>450268000</v>
      </c>
      <c r="M113" s="5">
        <v>782276000</v>
      </c>
      <c r="N113" s="5">
        <v>725636000</v>
      </c>
      <c r="O113" s="5">
        <v>690407000</v>
      </c>
      <c r="P113" s="5">
        <v>569519000</v>
      </c>
      <c r="Q113" s="5">
        <v>482961000</v>
      </c>
      <c r="R113" s="5">
        <v>345867000</v>
      </c>
      <c r="S113" s="5">
        <v>231663000</v>
      </c>
      <c r="T113" s="5">
        <v>391912000</v>
      </c>
      <c r="U113" s="5">
        <v>525663000</v>
      </c>
      <c r="V113" s="5">
        <v>446858000</v>
      </c>
      <c r="W113" s="5">
        <v>2934253000000</v>
      </c>
      <c r="X113" s="5">
        <v>2403423000000</v>
      </c>
      <c r="Y113" s="5">
        <v>1896452000000</v>
      </c>
      <c r="Z113" s="5">
        <v>1357231000000</v>
      </c>
    </row>
    <row r="114" spans="3:26" ht="15.5" x14ac:dyDescent="0.35">
      <c r="C114" t="s">
        <v>141</v>
      </c>
      <c r="U114" s="5">
        <v>200000</v>
      </c>
      <c r="V114" s="5">
        <v>44000</v>
      </c>
      <c r="W114" s="5">
        <v>428000000</v>
      </c>
      <c r="X114" s="5">
        <v>428000000</v>
      </c>
      <c r="Y114" s="5">
        <v>896000000</v>
      </c>
      <c r="Z114" s="5">
        <v>277000000</v>
      </c>
    </row>
    <row r="115" spans="3:26" ht="15.5" x14ac:dyDescent="0.35">
      <c r="C115" t="s">
        <v>142</v>
      </c>
      <c r="R115" s="5">
        <v>66000</v>
      </c>
      <c r="S115" s="5">
        <v>3082000</v>
      </c>
      <c r="T115" s="5">
        <v>1034000</v>
      </c>
      <c r="U115" s="5">
        <v>200000</v>
      </c>
      <c r="V115" s="5">
        <v>44000</v>
      </c>
      <c r="W115" s="5">
        <v>428000000</v>
      </c>
      <c r="X115" s="5">
        <v>428000000</v>
      </c>
      <c r="Y115" s="5">
        <v>896000000</v>
      </c>
      <c r="Z115" s="5">
        <v>277000000</v>
      </c>
    </row>
    <row r="116" spans="3:26" ht="15.5" x14ac:dyDescent="0.35">
      <c r="C116" t="s">
        <v>392</v>
      </c>
      <c r="O116" s="5">
        <v>79893000</v>
      </c>
      <c r="P116" s="5">
        <v>23558000</v>
      </c>
    </row>
    <row r="117" spans="3:26" ht="15.5" x14ac:dyDescent="0.35">
      <c r="C117" t="s">
        <v>143</v>
      </c>
      <c r="D117" s="5">
        <v>108942000</v>
      </c>
      <c r="E117" s="5">
        <v>64221000</v>
      </c>
      <c r="F117" s="5">
        <v>57964000</v>
      </c>
      <c r="G117" s="5">
        <v>62166000</v>
      </c>
      <c r="I117" s="5">
        <v>57964000</v>
      </c>
      <c r="J117" s="5">
        <v>54855000</v>
      </c>
      <c r="K117" s="5">
        <v>57569000</v>
      </c>
      <c r="L117" s="5">
        <v>34998000</v>
      </c>
      <c r="M117" s="5">
        <v>32448000</v>
      </c>
      <c r="N117" s="5">
        <v>33923000</v>
      </c>
      <c r="O117" s="5">
        <v>35429000</v>
      </c>
      <c r="P117" s="5">
        <v>35808000</v>
      </c>
      <c r="Q117" s="5">
        <v>17345000</v>
      </c>
      <c r="R117" s="5">
        <v>37588000</v>
      </c>
      <c r="S117" s="5">
        <v>2551000</v>
      </c>
      <c r="T117" s="5">
        <v>2927000</v>
      </c>
      <c r="U117" s="5">
        <v>2393000</v>
      </c>
      <c r="V117" s="5">
        <v>2374000</v>
      </c>
      <c r="W117" s="5">
        <v>29934000000</v>
      </c>
      <c r="X117" s="5">
        <v>52369000000</v>
      </c>
      <c r="Y117" s="5">
        <v>75984000000</v>
      </c>
      <c r="Z117" s="5">
        <v>77574000000</v>
      </c>
    </row>
    <row r="118" spans="3:26" ht="15.5" x14ac:dyDescent="0.35">
      <c r="C118" t="s">
        <v>586</v>
      </c>
      <c r="D118" s="5">
        <v>52312000</v>
      </c>
      <c r="E118" s="5">
        <v>57908000</v>
      </c>
      <c r="F118" s="5">
        <v>34789000</v>
      </c>
      <c r="G118" s="5">
        <v>45171000</v>
      </c>
      <c r="I118" s="5">
        <v>34789000</v>
      </c>
      <c r="J118" s="5">
        <v>30210000</v>
      </c>
      <c r="K118" s="5">
        <v>21891000</v>
      </c>
      <c r="L118" s="5">
        <v>28108000</v>
      </c>
      <c r="M118" s="5">
        <v>3600000</v>
      </c>
      <c r="N118" s="5">
        <v>5422000</v>
      </c>
      <c r="O118" s="5">
        <v>11384000</v>
      </c>
      <c r="P118" s="5">
        <v>10126000</v>
      </c>
      <c r="Q118" s="5">
        <v>1346000</v>
      </c>
      <c r="R118" s="5">
        <v>40000</v>
      </c>
      <c r="S118" s="5">
        <v>677000</v>
      </c>
      <c r="T118" s="5">
        <v>491000</v>
      </c>
      <c r="U118" s="5">
        <v>242000</v>
      </c>
      <c r="V118" s="5">
        <v>1091000</v>
      </c>
      <c r="X118" s="5">
        <v>8553000000</v>
      </c>
      <c r="Y118" s="5">
        <v>50056000000</v>
      </c>
      <c r="Z118" s="5">
        <v>71482000000</v>
      </c>
    </row>
    <row r="119" spans="3:26" ht="15.5" x14ac:dyDescent="0.35">
      <c r="C119" t="s">
        <v>138</v>
      </c>
      <c r="D119" s="5">
        <v>53149000</v>
      </c>
      <c r="E119" s="5">
        <v>53149000</v>
      </c>
      <c r="F119" s="5">
        <v>53149000</v>
      </c>
      <c r="I119" s="5">
        <v>53149000</v>
      </c>
    </row>
    <row r="120" spans="3:26" ht="15.5" x14ac:dyDescent="0.35">
      <c r="C120" t="s">
        <v>391</v>
      </c>
      <c r="D120" s="5">
        <v>481758000</v>
      </c>
      <c r="E120" s="5">
        <v>291173000</v>
      </c>
      <c r="F120" s="5">
        <v>444274000</v>
      </c>
      <c r="G120" s="5">
        <v>251004000</v>
      </c>
      <c r="I120" s="5">
        <v>444274000</v>
      </c>
      <c r="J120" s="5">
        <v>147152000</v>
      </c>
      <c r="K120" s="5">
        <v>49649000</v>
      </c>
      <c r="L120" s="5">
        <v>636000</v>
      </c>
      <c r="M120" s="5">
        <v>701000</v>
      </c>
      <c r="N120" s="5">
        <v>709000</v>
      </c>
      <c r="O120" s="5">
        <v>72000</v>
      </c>
      <c r="R120" s="5">
        <v>60000000</v>
      </c>
      <c r="S120" s="5">
        <v>52108000</v>
      </c>
      <c r="U120" s="5">
        <v>21776000</v>
      </c>
      <c r="V120" s="5">
        <v>5000000</v>
      </c>
      <c r="W120" s="5">
        <v>226700000000</v>
      </c>
      <c r="Z120" s="5">
        <v>54750000000</v>
      </c>
    </row>
    <row r="121" spans="3:26" ht="15.5" x14ac:dyDescent="0.35">
      <c r="C121" t="s">
        <v>145</v>
      </c>
    </row>
    <row r="122" spans="3:26" ht="15.5" x14ac:dyDescent="0.35">
      <c r="C122" t="s">
        <v>1814</v>
      </c>
      <c r="D122" s="5">
        <v>5109743000</v>
      </c>
      <c r="E122" s="5">
        <v>5001623000</v>
      </c>
      <c r="F122" s="5">
        <v>4853236000</v>
      </c>
      <c r="G122" s="5">
        <v>3798416000</v>
      </c>
      <c r="I122" s="5">
        <v>4853236000</v>
      </c>
      <c r="J122" s="5">
        <v>1867697000</v>
      </c>
      <c r="K122" s="5">
        <v>1764269000</v>
      </c>
      <c r="L122" s="5">
        <v>1698844000</v>
      </c>
      <c r="M122" s="5">
        <v>897223000</v>
      </c>
      <c r="N122" s="5">
        <v>476345000</v>
      </c>
      <c r="O122" s="5">
        <v>1335658000</v>
      </c>
      <c r="P122" s="5">
        <v>1308282000</v>
      </c>
      <c r="Q122" s="5">
        <v>216375000</v>
      </c>
      <c r="R122" s="5">
        <v>367029000</v>
      </c>
      <c r="S122" s="5">
        <v>475197000</v>
      </c>
      <c r="T122" s="5">
        <v>473383000</v>
      </c>
      <c r="U122" s="5">
        <v>340338000</v>
      </c>
      <c r="V122" s="5">
        <v>352719000</v>
      </c>
      <c r="W122" s="5">
        <v>747341000000</v>
      </c>
      <c r="X122" s="5">
        <v>250291000000</v>
      </c>
      <c r="Y122" s="5">
        <v>2292245000000</v>
      </c>
      <c r="Z122" s="5">
        <v>3323472000000</v>
      </c>
    </row>
    <row r="123" spans="3:26" ht="15.5" x14ac:dyDescent="0.35">
      <c r="C123" t="s">
        <v>739</v>
      </c>
      <c r="J123" s="5">
        <v>4000</v>
      </c>
      <c r="K123" s="5">
        <v>4000</v>
      </c>
      <c r="L123" s="5">
        <v>5000</v>
      </c>
      <c r="M123" s="5">
        <v>3000</v>
      </c>
      <c r="N123" s="5">
        <v>9000</v>
      </c>
      <c r="O123" s="5">
        <v>6000</v>
      </c>
    </row>
    <row r="124" spans="3:26" ht="15.5" x14ac:dyDescent="0.35">
      <c r="C124" t="s">
        <v>151</v>
      </c>
      <c r="U124" s="5">
        <v>54000</v>
      </c>
      <c r="V124" s="5">
        <v>122000</v>
      </c>
      <c r="W124" s="5">
        <v>20151000000</v>
      </c>
      <c r="X124" s="5">
        <v>20837000000</v>
      </c>
      <c r="Y124" s="5">
        <v>19744000000</v>
      </c>
      <c r="Z124" s="5">
        <v>23214000000</v>
      </c>
    </row>
    <row r="125" spans="3:26" ht="15.5" x14ac:dyDescent="0.35">
      <c r="C125" t="s">
        <v>149</v>
      </c>
      <c r="D125" s="5">
        <v>1977883000</v>
      </c>
      <c r="E125" s="5">
        <v>2075748000</v>
      </c>
      <c r="F125" s="5">
        <v>1947920000</v>
      </c>
      <c r="G125" s="5">
        <v>2043640000</v>
      </c>
      <c r="I125" s="5">
        <v>1947920000</v>
      </c>
      <c r="J125" s="5">
        <v>2113864000</v>
      </c>
      <c r="K125" s="5">
        <v>2206535000</v>
      </c>
      <c r="L125" s="5">
        <v>2064565000</v>
      </c>
      <c r="M125" s="5">
        <v>1988306000</v>
      </c>
      <c r="N125" s="5">
        <v>2196056000</v>
      </c>
      <c r="O125" s="5">
        <v>1013663000</v>
      </c>
      <c r="P125" s="5">
        <v>915672000</v>
      </c>
      <c r="Q125" s="5">
        <v>355572000</v>
      </c>
      <c r="R125" s="5">
        <v>36594000</v>
      </c>
      <c r="W125" s="5">
        <v>1800165000000</v>
      </c>
      <c r="X125" s="5">
        <v>1999452000000</v>
      </c>
      <c r="Y125" s="5">
        <v>26320000000</v>
      </c>
      <c r="Z125" s="5">
        <v>32200000000</v>
      </c>
    </row>
    <row r="126" spans="3:26" ht="15.5" x14ac:dyDescent="0.35">
      <c r="C126" t="s">
        <v>152</v>
      </c>
      <c r="D126" s="5">
        <v>554554000</v>
      </c>
      <c r="E126" s="5">
        <v>583404000</v>
      </c>
      <c r="F126" s="5">
        <v>441346000</v>
      </c>
      <c r="G126" s="5">
        <v>347537000</v>
      </c>
      <c r="I126" s="5">
        <v>441346000</v>
      </c>
      <c r="J126" s="5">
        <v>499711000</v>
      </c>
      <c r="K126" s="5">
        <v>239899000</v>
      </c>
      <c r="L126" s="5">
        <v>196148000</v>
      </c>
      <c r="M126" s="5">
        <v>197112000</v>
      </c>
      <c r="N126" s="5">
        <v>196895000</v>
      </c>
      <c r="O126" s="5">
        <v>186261000</v>
      </c>
      <c r="P126" s="5">
        <v>430155000</v>
      </c>
      <c r="Q126" s="5">
        <v>340767000</v>
      </c>
      <c r="R126" s="5">
        <v>73410000</v>
      </c>
      <c r="S126" s="5">
        <v>77152000</v>
      </c>
      <c r="T126" s="5">
        <v>73080000</v>
      </c>
      <c r="U126" s="5">
        <v>49515000</v>
      </c>
      <c r="V126" s="5">
        <v>21793000</v>
      </c>
      <c r="W126" s="5">
        <v>59674000000</v>
      </c>
      <c r="X126" s="5">
        <v>34114000000</v>
      </c>
      <c r="Y126" s="5">
        <v>599220000000</v>
      </c>
      <c r="Z126" s="5">
        <v>579959000000</v>
      </c>
    </row>
    <row r="127" spans="3:26" ht="15.5" x14ac:dyDescent="0.35">
      <c r="C127" t="s">
        <v>153</v>
      </c>
      <c r="D127" s="5">
        <v>8886125000</v>
      </c>
      <c r="E127" s="5">
        <v>8895180000</v>
      </c>
      <c r="F127" s="5">
        <v>8640432000</v>
      </c>
      <c r="G127" s="5">
        <v>7408419000</v>
      </c>
      <c r="I127" s="5">
        <v>8640432000</v>
      </c>
      <c r="J127" s="5">
        <v>4910626000</v>
      </c>
      <c r="K127" s="5">
        <v>4900240000</v>
      </c>
      <c r="L127" s="5">
        <v>4747728000</v>
      </c>
      <c r="M127" s="5">
        <v>3836819000</v>
      </c>
      <c r="N127" s="5">
        <v>3632662000</v>
      </c>
      <c r="O127" s="5">
        <v>3320993000</v>
      </c>
      <c r="P127" s="5">
        <v>3172039000</v>
      </c>
      <c r="Q127" s="5">
        <v>752906000</v>
      </c>
      <c r="R127" s="5">
        <v>577656000</v>
      </c>
      <c r="S127" s="5">
        <v>651621000</v>
      </c>
      <c r="T127" s="5">
        <v>775820000</v>
      </c>
      <c r="U127" s="5">
        <v>629032000</v>
      </c>
      <c r="V127" s="5">
        <v>656467000</v>
      </c>
      <c r="W127" s="5">
        <v>5718785000000</v>
      </c>
      <c r="X127" s="5">
        <v>4041712000000</v>
      </c>
      <c r="Y127" s="5">
        <v>4741834000000</v>
      </c>
      <c r="Z127" s="5">
        <v>5984299000000</v>
      </c>
    </row>
    <row r="128" spans="3:26" ht="15.5" x14ac:dyDescent="0.35">
      <c r="C128" t="s">
        <v>154</v>
      </c>
      <c r="D128" s="5">
        <v>8886125000</v>
      </c>
      <c r="E128" s="5">
        <v>8895180000</v>
      </c>
      <c r="F128" s="5">
        <v>8640432000</v>
      </c>
      <c r="G128" s="5">
        <v>7408419000</v>
      </c>
      <c r="I128" s="5">
        <v>8640432000</v>
      </c>
      <c r="J128" s="5">
        <v>4910626000</v>
      </c>
      <c r="K128" s="5">
        <v>4900240000</v>
      </c>
      <c r="L128" s="5">
        <v>4747728000</v>
      </c>
      <c r="M128" s="5">
        <v>3836819000</v>
      </c>
      <c r="N128" s="5">
        <v>3632662000</v>
      </c>
      <c r="O128" s="5">
        <v>3320993000</v>
      </c>
      <c r="P128" s="5">
        <v>3172039000</v>
      </c>
      <c r="Q128" s="5">
        <v>752906000</v>
      </c>
      <c r="R128" s="5">
        <v>577656000</v>
      </c>
      <c r="S128" s="5">
        <v>651621000</v>
      </c>
      <c r="T128" s="5">
        <v>775820000</v>
      </c>
      <c r="U128" s="5">
        <v>629032000</v>
      </c>
      <c r="V128" s="5">
        <v>656467000</v>
      </c>
      <c r="W128" s="5">
        <v>5718785000000</v>
      </c>
      <c r="X128" s="5">
        <v>4041712000000</v>
      </c>
      <c r="Y128" s="5">
        <v>4741834000000</v>
      </c>
      <c r="Z128" s="5">
        <v>5984299000000</v>
      </c>
    </row>
    <row r="129" spans="3:26" ht="15.5" x14ac:dyDescent="0.35">
      <c r="C129" t="s">
        <v>155</v>
      </c>
      <c r="D129" s="5">
        <v>975394000</v>
      </c>
      <c r="E129" s="5">
        <v>978164000</v>
      </c>
      <c r="F129" s="5">
        <v>999732000</v>
      </c>
      <c r="G129" s="5">
        <v>753704000</v>
      </c>
      <c r="I129" s="5">
        <v>999732000</v>
      </c>
      <c r="J129" s="5">
        <v>799936000</v>
      </c>
      <c r="K129" s="5">
        <v>810364000</v>
      </c>
      <c r="L129" s="5">
        <v>873247000</v>
      </c>
      <c r="M129" s="5">
        <v>880358000</v>
      </c>
      <c r="N129" s="5">
        <v>865894000</v>
      </c>
      <c r="O129" s="5">
        <v>899861000</v>
      </c>
      <c r="P129" s="5">
        <v>891743000</v>
      </c>
      <c r="Q129" s="5">
        <v>141310000</v>
      </c>
      <c r="R129" s="5">
        <v>141470000</v>
      </c>
      <c r="S129" s="5">
        <v>146329000</v>
      </c>
      <c r="T129" s="5">
        <v>133509000</v>
      </c>
      <c r="U129" s="5">
        <v>126851000</v>
      </c>
      <c r="V129" s="5">
        <v>129870000</v>
      </c>
      <c r="W129" s="5">
        <v>1391377000000</v>
      </c>
      <c r="X129" s="5">
        <v>1413726000000</v>
      </c>
      <c r="Y129" s="5">
        <v>698410000000</v>
      </c>
      <c r="Z129" s="5">
        <v>636726000000</v>
      </c>
    </row>
    <row r="130" spans="3:26" ht="15.5" x14ac:dyDescent="0.35">
      <c r="C130" t="s">
        <v>156</v>
      </c>
    </row>
    <row r="131" spans="3:26" ht="15.5" x14ac:dyDescent="0.35">
      <c r="C131" t="s">
        <v>1194</v>
      </c>
      <c r="T131" s="5">
        <v>144807000</v>
      </c>
      <c r="U131" s="5">
        <v>141000000</v>
      </c>
      <c r="V131" s="5">
        <v>150000000</v>
      </c>
      <c r="W131" s="5">
        <v>1586900000000</v>
      </c>
      <c r="X131" s="5">
        <v>224775000000</v>
      </c>
      <c r="Y131" s="5">
        <v>1410000000000</v>
      </c>
      <c r="Z131" s="5">
        <v>1642500000000</v>
      </c>
    </row>
    <row r="132" spans="3:26" ht="15.5" x14ac:dyDescent="0.35">
      <c r="C132" t="s">
        <v>1298</v>
      </c>
    </row>
    <row r="133" spans="3:26" ht="15.5" x14ac:dyDescent="0.35">
      <c r="C133" t="s">
        <v>157</v>
      </c>
      <c r="D133" s="5">
        <v>7458476000</v>
      </c>
      <c r="E133" s="5">
        <v>7444989000</v>
      </c>
      <c r="F133" s="5">
        <v>7180279000</v>
      </c>
      <c r="G133" s="5">
        <v>6177689000</v>
      </c>
      <c r="I133" s="5">
        <v>7180279000</v>
      </c>
      <c r="J133" s="5">
        <v>3992418000</v>
      </c>
      <c r="K133" s="5">
        <v>3979254000</v>
      </c>
      <c r="L133" s="5">
        <v>3770331000</v>
      </c>
      <c r="M133" s="5">
        <v>2896443000</v>
      </c>
      <c r="N133" s="5">
        <v>2680245000</v>
      </c>
      <c r="O133" s="5">
        <v>2349327000</v>
      </c>
      <c r="P133" s="5">
        <v>2223954000</v>
      </c>
      <c r="Q133" s="5">
        <v>571947000</v>
      </c>
      <c r="R133" s="5">
        <v>403623000</v>
      </c>
      <c r="S133" s="5">
        <v>475197000</v>
      </c>
      <c r="T133" s="5">
        <v>618190000</v>
      </c>
      <c r="U133" s="5">
        <v>481392000</v>
      </c>
      <c r="V133" s="5">
        <v>502841000</v>
      </c>
      <c r="W133" s="5">
        <v>4154557000000</v>
      </c>
      <c r="X133" s="5">
        <v>2495355000000</v>
      </c>
      <c r="Y133" s="5">
        <v>3884021000000</v>
      </c>
      <c r="Z133" s="5">
        <v>5179725000000</v>
      </c>
    </row>
    <row r="134" spans="3:26" ht="15.5" x14ac:dyDescent="0.35">
      <c r="C134" t="s">
        <v>159</v>
      </c>
      <c r="D134" s="5">
        <v>12458096000</v>
      </c>
      <c r="E134" s="5">
        <v>11308203000</v>
      </c>
      <c r="F134" s="5">
        <v>11307579000</v>
      </c>
      <c r="G134" s="5">
        <v>9638061000</v>
      </c>
      <c r="I134" s="5">
        <v>11307579000</v>
      </c>
      <c r="J134" s="5">
        <v>6344579000</v>
      </c>
      <c r="K134" s="5">
        <v>6037737000</v>
      </c>
      <c r="L134" s="5">
        <v>5526357000</v>
      </c>
      <c r="M134" s="5">
        <v>4969669000</v>
      </c>
      <c r="N134" s="5">
        <v>4732198000</v>
      </c>
      <c r="O134" s="5">
        <v>4426628000</v>
      </c>
      <c r="P134" s="5">
        <v>4340449000</v>
      </c>
      <c r="Q134" s="5">
        <v>1626029000</v>
      </c>
      <c r="R134" s="5">
        <v>1122222000</v>
      </c>
      <c r="S134" s="5">
        <v>1057175000</v>
      </c>
      <c r="T134" s="5">
        <v>1270516000</v>
      </c>
      <c r="U134" s="5">
        <v>1261910000</v>
      </c>
      <c r="V134" s="5">
        <v>1150885000</v>
      </c>
      <c r="W134" s="5">
        <v>9214989000000</v>
      </c>
      <c r="X134" s="5">
        <v>8145729000000</v>
      </c>
      <c r="Y134" s="5">
        <v>7573990000000</v>
      </c>
      <c r="Z134" s="5">
        <v>8309297000000</v>
      </c>
    </row>
    <row r="135" spans="3:26" ht="15.5" x14ac:dyDescent="0.35">
      <c r="C135" t="s">
        <v>160</v>
      </c>
    </row>
    <row r="136" spans="3:26" ht="15.5" x14ac:dyDescent="0.35">
      <c r="C136" t="s">
        <v>161</v>
      </c>
      <c r="D136" s="5">
        <v>981373000</v>
      </c>
      <c r="E136" s="5">
        <v>981373000</v>
      </c>
      <c r="F136" s="5">
        <v>981373000</v>
      </c>
      <c r="G136" s="5">
        <v>981373000</v>
      </c>
      <c r="I136" s="5">
        <v>981373000</v>
      </c>
      <c r="J136" s="5">
        <v>981373000</v>
      </c>
      <c r="K136" s="5">
        <v>981373000</v>
      </c>
      <c r="L136" s="5">
        <v>981373000</v>
      </c>
      <c r="M136" s="5">
        <v>981373000</v>
      </c>
      <c r="N136" s="5">
        <v>978875000</v>
      </c>
      <c r="O136" s="5">
        <v>948025000</v>
      </c>
      <c r="P136" s="5">
        <v>947615000</v>
      </c>
      <c r="Q136" s="5">
        <v>811899000</v>
      </c>
      <c r="R136" s="5">
        <v>811899000</v>
      </c>
      <c r="S136" s="5">
        <v>811899000</v>
      </c>
      <c r="T136" s="5">
        <v>811899000</v>
      </c>
      <c r="U136" s="5">
        <v>811899000</v>
      </c>
      <c r="V136" s="5">
        <v>811899000</v>
      </c>
      <c r="W136" s="5">
        <v>6979893000000</v>
      </c>
      <c r="X136" s="5">
        <v>6979893000000</v>
      </c>
      <c r="Y136" s="5">
        <v>6979893000000</v>
      </c>
      <c r="Z136" s="5">
        <v>6979893000000</v>
      </c>
    </row>
    <row r="137" spans="3:26" ht="15.5" x14ac:dyDescent="0.35">
      <c r="C137" t="s">
        <v>162</v>
      </c>
      <c r="D137" s="5">
        <v>96086000</v>
      </c>
      <c r="E137" s="5">
        <v>96086000</v>
      </c>
      <c r="F137" s="5">
        <v>96086000</v>
      </c>
      <c r="G137" s="5">
        <v>94806000</v>
      </c>
      <c r="I137" s="5">
        <v>96086000</v>
      </c>
      <c r="J137" s="5">
        <v>94806000</v>
      </c>
      <c r="K137" s="5">
        <v>99835000</v>
      </c>
      <c r="L137" s="5">
        <v>99835000</v>
      </c>
      <c r="M137" s="5">
        <v>104889000</v>
      </c>
      <c r="N137" s="5">
        <v>96028000</v>
      </c>
      <c r="O137" s="5">
        <v>127718000</v>
      </c>
      <c r="P137" s="5">
        <v>126594000</v>
      </c>
      <c r="Q137" s="5">
        <v>161600000</v>
      </c>
      <c r="R137" s="5">
        <v>161600000</v>
      </c>
      <c r="S137" s="5">
        <v>161600000</v>
      </c>
      <c r="T137" s="5">
        <v>161600000</v>
      </c>
      <c r="U137" s="5">
        <v>161600000</v>
      </c>
      <c r="V137" s="5">
        <v>161600000</v>
      </c>
      <c r="W137" s="5">
        <v>330362000000</v>
      </c>
      <c r="X137" s="5">
        <v>5908786000000</v>
      </c>
      <c r="Y137" s="5">
        <v>5908786000000</v>
      </c>
      <c r="Z137" s="5">
        <v>5908786000000</v>
      </c>
    </row>
    <row r="138" spans="3:26" ht="15.5" x14ac:dyDescent="0.35">
      <c r="C138" t="s">
        <v>163</v>
      </c>
      <c r="D138" s="5">
        <v>1037064000</v>
      </c>
      <c r="E138" s="5">
        <v>945555000</v>
      </c>
      <c r="F138" s="5">
        <v>855079000</v>
      </c>
      <c r="G138" s="5">
        <v>947418000</v>
      </c>
      <c r="I138" s="5">
        <v>855079000</v>
      </c>
      <c r="J138" s="5">
        <v>365272000</v>
      </c>
      <c r="K138" s="5">
        <v>313788000</v>
      </c>
      <c r="L138" s="5">
        <v>297672000</v>
      </c>
      <c r="M138" s="5">
        <v>315913000</v>
      </c>
      <c r="N138" s="5">
        <v>223027000</v>
      </c>
      <c r="O138" s="5">
        <v>182545000</v>
      </c>
      <c r="P138" s="5">
        <v>138415000</v>
      </c>
      <c r="Q138" s="5">
        <v>126675000</v>
      </c>
      <c r="R138" s="5">
        <v>8559000</v>
      </c>
      <c r="S138" s="5">
        <v>-123145000</v>
      </c>
      <c r="T138" s="5">
        <v>-115641000</v>
      </c>
      <c r="U138" s="5">
        <v>-106937000</v>
      </c>
      <c r="V138" s="5">
        <v>-81070000</v>
      </c>
      <c r="W138" s="5">
        <v>25119000000</v>
      </c>
      <c r="X138" s="5">
        <v>-5988867000000</v>
      </c>
      <c r="Y138" s="5">
        <v>-5447042000000</v>
      </c>
      <c r="Z138" s="5">
        <v>-5994307000000</v>
      </c>
    </row>
    <row r="139" spans="3:26" ht="15.5" x14ac:dyDescent="0.35">
      <c r="C139" t="s">
        <v>164</v>
      </c>
      <c r="D139" s="5">
        <v>5853000</v>
      </c>
      <c r="E139" s="5">
        <v>4853000</v>
      </c>
      <c r="F139" s="5">
        <v>4853000</v>
      </c>
      <c r="G139" s="5">
        <v>4853000</v>
      </c>
      <c r="I139" s="5">
        <v>4853000</v>
      </c>
      <c r="J139" s="5">
        <v>4293000</v>
      </c>
      <c r="K139" s="5">
        <v>4033000</v>
      </c>
      <c r="L139" s="5">
        <v>4013000</v>
      </c>
      <c r="M139" s="5">
        <v>2913000</v>
      </c>
      <c r="N139" s="5">
        <v>2550000</v>
      </c>
      <c r="O139" s="5">
        <v>181045000</v>
      </c>
      <c r="P139" s="5">
        <v>136915000</v>
      </c>
      <c r="X139" s="5">
        <v>40000000000</v>
      </c>
      <c r="Y139" s="5">
        <v>40000000000</v>
      </c>
      <c r="Z139" s="5">
        <v>40000000000</v>
      </c>
    </row>
    <row r="140" spans="3:26" ht="15.5" x14ac:dyDescent="0.35">
      <c r="C140" t="s">
        <v>165</v>
      </c>
      <c r="D140" s="5">
        <v>1031211000</v>
      </c>
      <c r="E140" s="5">
        <v>940702000</v>
      </c>
      <c r="F140" s="5">
        <v>850226000</v>
      </c>
      <c r="G140" s="5">
        <v>942565000</v>
      </c>
      <c r="I140" s="5">
        <v>850226000</v>
      </c>
      <c r="J140" s="5">
        <v>360979000</v>
      </c>
      <c r="K140" s="5">
        <v>309755000</v>
      </c>
      <c r="L140" s="5">
        <v>293659000</v>
      </c>
      <c r="M140" s="5">
        <v>313000000</v>
      </c>
      <c r="N140" s="5">
        <v>220477000</v>
      </c>
      <c r="O140" s="5">
        <v>1500000</v>
      </c>
      <c r="P140" s="5">
        <v>1500000</v>
      </c>
      <c r="W140" s="5">
        <v>25119000000</v>
      </c>
      <c r="X140" s="5">
        <v>-6028867000000</v>
      </c>
      <c r="Y140" s="5">
        <v>-5487042000000</v>
      </c>
      <c r="Z140" s="5">
        <v>-6034307000000</v>
      </c>
    </row>
    <row r="141" spans="3:26" ht="15.5" x14ac:dyDescent="0.35">
      <c r="C141" t="s">
        <v>166</v>
      </c>
      <c r="D141" s="5">
        <v>1037064000</v>
      </c>
      <c r="E141" s="5">
        <v>945555000</v>
      </c>
      <c r="F141" s="5">
        <v>855079000</v>
      </c>
      <c r="G141" s="5">
        <v>947418000</v>
      </c>
      <c r="I141" s="5">
        <v>855079000</v>
      </c>
      <c r="J141" s="5">
        <v>365272000</v>
      </c>
      <c r="K141" s="5">
        <v>313788000</v>
      </c>
      <c r="L141" s="5">
        <v>297672000</v>
      </c>
      <c r="M141" s="5">
        <v>315913000</v>
      </c>
      <c r="N141" s="5">
        <v>223027000</v>
      </c>
      <c r="O141" s="5">
        <v>182545000</v>
      </c>
      <c r="P141" s="5">
        <v>138415000</v>
      </c>
      <c r="Q141" s="5">
        <v>126675000</v>
      </c>
      <c r="R141" s="5">
        <v>8559000</v>
      </c>
      <c r="S141" s="5">
        <v>-123145000</v>
      </c>
      <c r="T141" s="5">
        <v>-115641000</v>
      </c>
      <c r="U141" s="5">
        <v>-106937000</v>
      </c>
      <c r="V141" s="5">
        <v>-81070000</v>
      </c>
      <c r="W141" s="5">
        <v>25119000000</v>
      </c>
      <c r="X141" s="5">
        <v>-5988867000000</v>
      </c>
      <c r="Y141" s="5">
        <v>-5447042000000</v>
      </c>
      <c r="Z141" s="5">
        <v>-5994307000000</v>
      </c>
    </row>
    <row r="142" spans="3:26" ht="15.5" x14ac:dyDescent="0.35">
      <c r="C142" t="s">
        <v>167</v>
      </c>
      <c r="D142" s="5">
        <v>4060050000</v>
      </c>
      <c r="E142" s="5">
        <v>3980926000</v>
      </c>
      <c r="F142" s="5">
        <v>3802216000</v>
      </c>
      <c r="G142" s="5">
        <v>4083385000</v>
      </c>
      <c r="I142" s="5">
        <v>3802216000</v>
      </c>
      <c r="J142" s="5">
        <v>2460156000</v>
      </c>
      <c r="K142" s="5">
        <v>2423536000</v>
      </c>
      <c r="L142" s="5">
        <v>2141947000</v>
      </c>
      <c r="M142" s="5">
        <v>2521977000</v>
      </c>
      <c r="N142" s="5">
        <v>1625951000</v>
      </c>
      <c r="O142" s="5">
        <v>1580271000</v>
      </c>
      <c r="P142" s="5">
        <v>1527226000</v>
      </c>
      <c r="Q142" s="5">
        <v>946043000</v>
      </c>
      <c r="R142" s="5">
        <v>606637000</v>
      </c>
      <c r="S142" s="5">
        <v>481211000</v>
      </c>
      <c r="T142" s="5">
        <v>347485000</v>
      </c>
      <c r="U142" s="5">
        <v>342910000</v>
      </c>
      <c r="V142" s="5">
        <v>259808000</v>
      </c>
      <c r="W142" s="5">
        <v>2540182000000</v>
      </c>
      <c r="X142" s="5">
        <v>2010408000000</v>
      </c>
      <c r="Y142" s="5">
        <v>2333878000000</v>
      </c>
      <c r="Z142" s="5">
        <v>2109433000000</v>
      </c>
    </row>
    <row r="143" spans="3:26" ht="15.5" x14ac:dyDescent="0.35">
      <c r="C143" t="s">
        <v>10</v>
      </c>
      <c r="D143" s="5">
        <v>6493724000</v>
      </c>
      <c r="E143" s="5">
        <v>6311032000</v>
      </c>
      <c r="F143" s="5">
        <v>6045632000</v>
      </c>
      <c r="G143" s="5">
        <v>6374084000</v>
      </c>
      <c r="I143" s="5">
        <v>6045632000</v>
      </c>
      <c r="J143" s="5">
        <v>4187985000</v>
      </c>
      <c r="K143" s="5">
        <v>4111929000</v>
      </c>
      <c r="L143" s="5">
        <v>3721897000</v>
      </c>
      <c r="M143" s="5">
        <v>4271882000</v>
      </c>
      <c r="N143" s="5">
        <v>2957357000</v>
      </c>
      <c r="O143" s="5">
        <v>2755807000</v>
      </c>
      <c r="P143" s="5">
        <v>2702042000</v>
      </c>
      <c r="Q143" s="5">
        <v>2016899000</v>
      </c>
      <c r="R143" s="5">
        <v>1448368000</v>
      </c>
      <c r="S143" s="5">
        <v>1195909000</v>
      </c>
      <c r="T143" s="5">
        <v>1054903000</v>
      </c>
      <c r="U143" s="5">
        <v>1059160000</v>
      </c>
      <c r="V143" s="5">
        <v>969576000</v>
      </c>
      <c r="W143" s="5">
        <v>9628738000000</v>
      </c>
      <c r="X143" s="5">
        <v>7869459000000</v>
      </c>
      <c r="Y143" s="5">
        <v>8801296000000</v>
      </c>
      <c r="Z143" s="5">
        <v>8934424000000</v>
      </c>
    </row>
    <row r="144" spans="3:26" ht="15.5" x14ac:dyDescent="0.35">
      <c r="C144" t="s">
        <v>168</v>
      </c>
      <c r="D144" s="5">
        <v>18951820000</v>
      </c>
      <c r="E144" s="5">
        <v>17619235000</v>
      </c>
      <c r="F144" s="5">
        <v>17353211000</v>
      </c>
      <c r="G144" s="5">
        <v>16012145000</v>
      </c>
      <c r="I144" s="5">
        <v>17353211000</v>
      </c>
      <c r="J144" s="5">
        <v>10532564000</v>
      </c>
      <c r="K144" s="5">
        <v>10149666000</v>
      </c>
      <c r="L144" s="5">
        <v>9248254000</v>
      </c>
      <c r="M144" s="5">
        <v>9241551000</v>
      </c>
      <c r="N144" s="5">
        <v>7689555000</v>
      </c>
      <c r="O144" s="5">
        <v>7182435000</v>
      </c>
      <c r="P144" s="5">
        <v>7042491000</v>
      </c>
      <c r="Q144" s="5">
        <v>3642928000</v>
      </c>
      <c r="R144" s="5">
        <v>2570590000</v>
      </c>
      <c r="S144" s="5">
        <v>2253084000</v>
      </c>
      <c r="T144" s="5">
        <v>2325419000</v>
      </c>
      <c r="U144" s="5">
        <v>2321070000</v>
      </c>
      <c r="V144" s="5">
        <v>2120461000</v>
      </c>
      <c r="W144" s="5">
        <v>18843727000000</v>
      </c>
      <c r="X144" s="5">
        <v>16015188000000</v>
      </c>
      <c r="Y144" s="5">
        <v>16375286000000</v>
      </c>
      <c r="Z144" s="5">
        <v>17243721000000</v>
      </c>
    </row>
    <row r="145" spans="2:26" ht="15.5" x14ac:dyDescent="0.35">
      <c r="C145" t="s">
        <v>169</v>
      </c>
      <c r="D145" s="5">
        <v>93747218044</v>
      </c>
      <c r="E145" s="5">
        <v>93747218044</v>
      </c>
      <c r="F145" s="5">
        <v>93747218044</v>
      </c>
      <c r="G145" s="5">
        <v>93747218044</v>
      </c>
      <c r="I145" s="5">
        <v>93747218044</v>
      </c>
      <c r="J145" s="5">
        <v>93747218044</v>
      </c>
      <c r="K145" s="5">
        <v>93747218044</v>
      </c>
      <c r="L145" s="5">
        <v>93747218044</v>
      </c>
      <c r="M145" s="5">
        <v>93747218044</v>
      </c>
      <c r="N145" s="5">
        <v>93388796190</v>
      </c>
      <c r="O145" s="5">
        <v>89015998170</v>
      </c>
      <c r="P145" s="5">
        <v>17791586878</v>
      </c>
      <c r="Q145" s="5">
        <v>13959785568</v>
      </c>
      <c r="R145" s="5">
        <v>6979892784</v>
      </c>
      <c r="S145" s="5">
        <v>6979892784</v>
      </c>
      <c r="T145" s="5">
        <v>6979892784</v>
      </c>
      <c r="U145" s="5">
        <v>6979892784</v>
      </c>
      <c r="V145" s="5">
        <v>6979892784</v>
      </c>
      <c r="W145" s="5">
        <v>6979892784</v>
      </c>
      <c r="X145" s="5">
        <v>6979892784</v>
      </c>
      <c r="Y145" s="5">
        <v>6979892784</v>
      </c>
      <c r="Z145" s="5">
        <v>6979892784</v>
      </c>
    </row>
    <row r="147" spans="2:26" ht="15.5" x14ac:dyDescent="0.35">
      <c r="B147" t="s">
        <v>170</v>
      </c>
      <c r="C147" t="s">
        <v>171</v>
      </c>
      <c r="D147" s="5">
        <v>143082000</v>
      </c>
      <c r="E147" s="5">
        <v>-212260000</v>
      </c>
      <c r="F147" s="5">
        <v>262481000</v>
      </c>
      <c r="G147" s="5">
        <v>97185000</v>
      </c>
      <c r="I147" s="5">
        <v>309608000</v>
      </c>
      <c r="J147" s="5">
        <v>-110181000</v>
      </c>
      <c r="K147" s="5">
        <v>140504000</v>
      </c>
      <c r="L147" s="5">
        <v>-132862000</v>
      </c>
      <c r="M147" s="5">
        <v>367377000</v>
      </c>
      <c r="N147" s="5">
        <v>431065000</v>
      </c>
      <c r="O147" s="5">
        <v>459289000</v>
      </c>
      <c r="P147" s="5">
        <v>542157000</v>
      </c>
      <c r="Q147" s="5">
        <v>337886000</v>
      </c>
      <c r="R147" s="5">
        <v>436518000</v>
      </c>
      <c r="S147" s="5">
        <v>80515000</v>
      </c>
      <c r="T147" s="5">
        <v>56944000</v>
      </c>
      <c r="U147" s="5">
        <v>95482000</v>
      </c>
      <c r="V147" s="5">
        <v>87924000</v>
      </c>
      <c r="W147" s="5">
        <v>-772330000000</v>
      </c>
      <c r="X147" s="5">
        <v>773066000000</v>
      </c>
      <c r="Y147" s="5">
        <v>1034262000000</v>
      </c>
      <c r="Z147" s="5">
        <v>-849465000000</v>
      </c>
    </row>
    <row r="148" spans="2:26" ht="15.5" x14ac:dyDescent="0.35">
      <c r="C148" t="s">
        <v>395</v>
      </c>
      <c r="D148" s="5">
        <v>3312386000</v>
      </c>
      <c r="E148" s="5">
        <v>2174465000</v>
      </c>
      <c r="F148" s="5">
        <v>3039776000</v>
      </c>
      <c r="G148" s="5">
        <v>2179281000</v>
      </c>
      <c r="I148" s="5">
        <v>7939631000</v>
      </c>
      <c r="J148" s="5">
        <v>2330293000</v>
      </c>
      <c r="K148" s="5">
        <v>2715760000</v>
      </c>
      <c r="L148" s="5">
        <v>3011688000</v>
      </c>
      <c r="M148" s="5">
        <v>3082073000</v>
      </c>
      <c r="N148" s="5">
        <v>2386421000</v>
      </c>
      <c r="O148" s="5">
        <v>2398699000</v>
      </c>
      <c r="P148" s="5">
        <v>3136114000</v>
      </c>
      <c r="Q148" s="5">
        <v>2387753000</v>
      </c>
      <c r="R148" s="5">
        <v>1875104000</v>
      </c>
      <c r="S148" s="5">
        <v>1454511000</v>
      </c>
      <c r="T148" s="5">
        <v>2557666000</v>
      </c>
      <c r="U148" s="5">
        <v>2492083000</v>
      </c>
      <c r="V148" s="5">
        <v>2272974000</v>
      </c>
      <c r="W148" s="5">
        <v>19196419000000</v>
      </c>
      <c r="X148" s="5">
        <v>17086554000000</v>
      </c>
      <c r="Y148" s="5">
        <v>13928228000000</v>
      </c>
      <c r="Z148" s="5">
        <v>18509738000000</v>
      </c>
    </row>
    <row r="149" spans="2:26" ht="15.5" x14ac:dyDescent="0.35">
      <c r="C149" t="s">
        <v>589</v>
      </c>
      <c r="D149" s="5">
        <v>-2979936000</v>
      </c>
      <c r="E149" s="5">
        <v>-2278992000</v>
      </c>
      <c r="F149" s="5">
        <v>-2626134000</v>
      </c>
      <c r="G149" s="5">
        <v>-1972090000</v>
      </c>
      <c r="I149" s="5">
        <v>-7112407000</v>
      </c>
      <c r="J149" s="5">
        <v>-2018133000</v>
      </c>
      <c r="K149" s="5">
        <v>-2134201000</v>
      </c>
      <c r="L149" s="5">
        <v>-2850661000</v>
      </c>
      <c r="M149" s="5">
        <v>-2426921000</v>
      </c>
      <c r="N149" s="5">
        <v>-1714747000</v>
      </c>
      <c r="O149" s="5">
        <v>-1667201000</v>
      </c>
      <c r="P149" s="5">
        <v>-2278919000</v>
      </c>
      <c r="Q149" s="5">
        <v>-1859137000</v>
      </c>
      <c r="R149" s="5">
        <v>-1396523000</v>
      </c>
      <c r="S149" s="5">
        <v>-1362246000</v>
      </c>
      <c r="T149" s="5">
        <v>-2463183000</v>
      </c>
      <c r="U149" s="5">
        <v>-2368093000</v>
      </c>
      <c r="V149" s="5">
        <v>-2130826000</v>
      </c>
      <c r="W149" s="5">
        <v>-18817945000000</v>
      </c>
      <c r="X149" s="5">
        <v>-15610224000000</v>
      </c>
      <c r="Y149" s="5">
        <v>-12528868000000</v>
      </c>
      <c r="Z149" s="5">
        <v>-18821248000000</v>
      </c>
    </row>
    <row r="150" spans="2:26" ht="15.5" x14ac:dyDescent="0.35">
      <c r="C150" t="s">
        <v>497</v>
      </c>
      <c r="D150" s="5">
        <v>-146398000</v>
      </c>
      <c r="E150" s="5">
        <v>-84854000</v>
      </c>
      <c r="F150" s="5">
        <v>-147172000</v>
      </c>
      <c r="G150" s="5">
        <v>-79993000</v>
      </c>
      <c r="I150" s="5">
        <v>-414435000</v>
      </c>
      <c r="J150" s="5">
        <v>-314956000</v>
      </c>
      <c r="K150" s="5">
        <v>-306520000</v>
      </c>
      <c r="L150" s="5">
        <v>-193376000</v>
      </c>
      <c r="M150" s="5">
        <v>-181289000</v>
      </c>
      <c r="N150" s="5">
        <v>-198595000</v>
      </c>
      <c r="O150" s="5">
        <v>-182016000</v>
      </c>
      <c r="P150" s="5">
        <v>-163359000</v>
      </c>
      <c r="Q150" s="5">
        <v>-43597000</v>
      </c>
      <c r="R150" s="5">
        <v>-34058000</v>
      </c>
      <c r="S150" s="5">
        <v>-28993000</v>
      </c>
      <c r="T150" s="5">
        <v>-35669000</v>
      </c>
      <c r="U150" s="5">
        <v>-32361000</v>
      </c>
      <c r="V150" s="5">
        <v>-46954000</v>
      </c>
      <c r="W150" s="5">
        <v>-489995000000</v>
      </c>
      <c r="X150" s="5">
        <v>-556533000000</v>
      </c>
      <c r="Y150" s="5">
        <v>-214014000000</v>
      </c>
      <c r="Z150" s="5">
        <v>-259698000000</v>
      </c>
    </row>
    <row r="151" spans="2:26" ht="15.5" x14ac:dyDescent="0.35">
      <c r="C151" t="s">
        <v>2450</v>
      </c>
      <c r="M151" s="5">
        <v>2435000</v>
      </c>
      <c r="N151" s="5">
        <v>-2482000</v>
      </c>
    </row>
    <row r="152" spans="2:26" ht="15.5" x14ac:dyDescent="0.35">
      <c r="C152" t="s">
        <v>179</v>
      </c>
      <c r="D152" s="5">
        <v>-42970000</v>
      </c>
      <c r="E152" s="5">
        <v>-34852000</v>
      </c>
      <c r="F152" s="5">
        <v>-27539000</v>
      </c>
      <c r="G152" s="5">
        <v>-56455000</v>
      </c>
      <c r="I152" s="5">
        <v>-175832000</v>
      </c>
      <c r="J152" s="5">
        <v>-167441000</v>
      </c>
      <c r="K152" s="5">
        <v>-190434000</v>
      </c>
      <c r="L152" s="5">
        <v>-164998000</v>
      </c>
      <c r="M152" s="5">
        <v>-157861000</v>
      </c>
      <c r="N152" s="5">
        <v>-149086000</v>
      </c>
      <c r="O152" s="5">
        <v>-153872000</v>
      </c>
      <c r="P152" s="5">
        <v>-254417000</v>
      </c>
      <c r="Q152" s="5">
        <v>-164296000</v>
      </c>
      <c r="R152" s="5">
        <v>-69341000</v>
      </c>
      <c r="S152" s="5">
        <v>-27611000</v>
      </c>
      <c r="T152" s="5">
        <v>-35830000</v>
      </c>
      <c r="U152" s="5">
        <v>-28394000</v>
      </c>
      <c r="V152" s="5">
        <v>-38100000</v>
      </c>
      <c r="W152" s="5">
        <v>-601532000000</v>
      </c>
      <c r="X152" s="5">
        <v>-487315000000</v>
      </c>
      <c r="Y152" s="5">
        <v>-399237000000</v>
      </c>
      <c r="Z152" s="5">
        <v>-278257000000</v>
      </c>
    </row>
    <row r="153" spans="2:26" ht="15.5" x14ac:dyDescent="0.35">
      <c r="C153" t="s">
        <v>315</v>
      </c>
    </row>
    <row r="154" spans="2:26" ht="15.5" x14ac:dyDescent="0.35">
      <c r="C154" t="s">
        <v>2451</v>
      </c>
      <c r="T154" s="5">
        <v>-27444000</v>
      </c>
      <c r="U154" s="5">
        <v>-31338000</v>
      </c>
      <c r="V154" s="5">
        <v>-4240000</v>
      </c>
      <c r="W154" s="5">
        <v>-189862000000</v>
      </c>
    </row>
    <row r="155" spans="2:26" ht="15.5" x14ac:dyDescent="0.35">
      <c r="C155" t="s">
        <v>817</v>
      </c>
      <c r="E155" s="5">
        <v>11973000</v>
      </c>
      <c r="F155" s="5">
        <v>23550000</v>
      </c>
      <c r="G155" s="5">
        <v>26442000</v>
      </c>
      <c r="I155" s="5">
        <v>72651000</v>
      </c>
      <c r="J155" s="5">
        <v>60056000</v>
      </c>
      <c r="K155" s="5">
        <v>55899000</v>
      </c>
      <c r="L155" s="5">
        <v>64485000</v>
      </c>
      <c r="M155" s="5">
        <v>48940000</v>
      </c>
      <c r="N155" s="5">
        <v>109554000</v>
      </c>
      <c r="O155" s="5">
        <v>63679000</v>
      </c>
      <c r="P155" s="5">
        <v>77898000</v>
      </c>
      <c r="Q155" s="5">
        <v>17163000</v>
      </c>
      <c r="R155" s="5">
        <v>61336000</v>
      </c>
      <c r="S155" s="5">
        <v>44854000</v>
      </c>
      <c r="T155" s="5">
        <v>61404000</v>
      </c>
      <c r="U155" s="5">
        <v>63585000</v>
      </c>
      <c r="V155" s="5">
        <v>35070000</v>
      </c>
      <c r="W155" s="5">
        <v>130585000000</v>
      </c>
      <c r="X155" s="5">
        <v>340584000000</v>
      </c>
      <c r="Y155" s="5">
        <v>248153000000</v>
      </c>
    </row>
    <row r="156" spans="2:26" ht="15.5" x14ac:dyDescent="0.35">
      <c r="C156" t="s">
        <v>2452</v>
      </c>
      <c r="P156" s="5">
        <v>24840000</v>
      </c>
    </row>
    <row r="157" spans="2:26" ht="15.5" x14ac:dyDescent="0.35">
      <c r="C157" t="s">
        <v>2453</v>
      </c>
    </row>
    <row r="158" spans="2:26" ht="15.5" x14ac:dyDescent="0.35">
      <c r="C158" t="s">
        <v>184</v>
      </c>
      <c r="D158" s="5">
        <v>202071000</v>
      </c>
      <c r="E158" s="5">
        <v>293675000</v>
      </c>
      <c r="F158" s="5">
        <v>1317967000</v>
      </c>
      <c r="G158" s="5">
        <v>295208000</v>
      </c>
      <c r="I158" s="5">
        <v>3524898000</v>
      </c>
      <c r="J158" s="5">
        <v>193942000</v>
      </c>
      <c r="K158" s="5">
        <v>513863000</v>
      </c>
      <c r="L158" s="5">
        <v>892359000</v>
      </c>
      <c r="M158" s="5">
        <v>1169101000</v>
      </c>
      <c r="N158" s="5">
        <v>297995000</v>
      </c>
      <c r="O158" s="5">
        <v>136357000</v>
      </c>
      <c r="P158" s="5">
        <v>-277504000</v>
      </c>
      <c r="Q158" s="5">
        <v>662806000</v>
      </c>
      <c r="R158" s="5">
        <v>-99971000</v>
      </c>
      <c r="S158" s="5">
        <v>50613000</v>
      </c>
      <c r="T158" s="5">
        <v>109940000</v>
      </c>
      <c r="U158" s="5">
        <v>150915000</v>
      </c>
      <c r="V158" s="5">
        <v>18007000</v>
      </c>
      <c r="W158" s="5">
        <v>691857000000</v>
      </c>
      <c r="X158" s="5">
        <v>-655915000000</v>
      </c>
      <c r="Y158" s="5">
        <v>-544175000000</v>
      </c>
      <c r="Z158" s="5">
        <v>2010759000000</v>
      </c>
    </row>
    <row r="159" spans="2:26" ht="15.5" x14ac:dyDescent="0.35">
      <c r="C159" t="s">
        <v>185</v>
      </c>
      <c r="D159" s="5">
        <v>-277918000</v>
      </c>
      <c r="E159" s="5">
        <v>26080000</v>
      </c>
      <c r="F159" s="5">
        <v>-1541519000</v>
      </c>
      <c r="G159" s="5">
        <v>-534730000</v>
      </c>
      <c r="I159" s="5">
        <v>-2434204000</v>
      </c>
      <c r="J159" s="5">
        <v>-277232000</v>
      </c>
      <c r="K159" s="5">
        <v>-492208000</v>
      </c>
      <c r="L159" s="5">
        <v>-996818000</v>
      </c>
      <c r="M159" s="5">
        <v>-796395000</v>
      </c>
      <c r="N159" s="5">
        <v>-337952000</v>
      </c>
      <c r="O159" s="5">
        <v>-652016000</v>
      </c>
      <c r="P159" s="5">
        <v>-370329000</v>
      </c>
      <c r="Q159" s="5">
        <v>-426119000</v>
      </c>
      <c r="R159" s="5">
        <v>-135325000</v>
      </c>
      <c r="S159" s="5">
        <v>-244901000</v>
      </c>
      <c r="T159" s="5">
        <v>-216863000</v>
      </c>
      <c r="U159" s="5">
        <v>-123108000</v>
      </c>
      <c r="V159" s="5">
        <v>-94341000</v>
      </c>
      <c r="W159" s="5">
        <v>-429254000000</v>
      </c>
      <c r="X159" s="5">
        <v>-261928000000</v>
      </c>
      <c r="Y159" s="5">
        <v>-191864000000</v>
      </c>
      <c r="Z159" s="5">
        <v>-627133000000</v>
      </c>
    </row>
    <row r="160" spans="2:26" ht="15.5" x14ac:dyDescent="0.35">
      <c r="C160" t="s">
        <v>2454</v>
      </c>
      <c r="D160" s="5">
        <v>-17303000</v>
      </c>
      <c r="E160" s="5">
        <v>17303000</v>
      </c>
      <c r="F160" s="5">
        <v>677255000</v>
      </c>
      <c r="I160" s="5">
        <v>677255000</v>
      </c>
      <c r="J160" s="5">
        <v>457020000</v>
      </c>
      <c r="K160" s="5">
        <v>-87744000</v>
      </c>
      <c r="L160" s="5">
        <v>18337000</v>
      </c>
    </row>
    <row r="161" spans="3:26" ht="15.5" x14ac:dyDescent="0.35">
      <c r="C161" t="s">
        <v>2455</v>
      </c>
      <c r="F161" s="5">
        <v>-686410000</v>
      </c>
      <c r="G161" s="5">
        <v>40452000</v>
      </c>
      <c r="I161" s="5">
        <v>-645958000</v>
      </c>
      <c r="J161" s="5">
        <v>-531093000</v>
      </c>
      <c r="M161" s="5">
        <v>-17577000</v>
      </c>
    </row>
    <row r="162" spans="3:26" ht="15.5" x14ac:dyDescent="0.35">
      <c r="C162" t="s">
        <v>1512</v>
      </c>
      <c r="L162" s="5">
        <v>442000000</v>
      </c>
      <c r="M162" s="5">
        <v>-442000000</v>
      </c>
    </row>
    <row r="163" spans="3:26" ht="15.5" x14ac:dyDescent="0.35">
      <c r="C163" t="s">
        <v>2456</v>
      </c>
      <c r="D163" s="5">
        <v>35942000</v>
      </c>
      <c r="E163" s="5">
        <v>-35942000</v>
      </c>
    </row>
    <row r="164" spans="3:26" ht="15.5" x14ac:dyDescent="0.35">
      <c r="C164" t="s">
        <v>2457</v>
      </c>
      <c r="J164" s="5">
        <v>3239000</v>
      </c>
    </row>
    <row r="165" spans="3:26" ht="15.5" x14ac:dyDescent="0.35">
      <c r="C165" t="s">
        <v>611</v>
      </c>
      <c r="K165" s="5">
        <v>-69811000</v>
      </c>
      <c r="L165" s="5">
        <v>-645000000</v>
      </c>
    </row>
    <row r="166" spans="3:26" ht="15.5" x14ac:dyDescent="0.35">
      <c r="C166" t="s">
        <v>2041</v>
      </c>
      <c r="D166" s="5">
        <v>-153338000</v>
      </c>
      <c r="E166" s="5">
        <v>153338000</v>
      </c>
    </row>
    <row r="167" spans="3:26" ht="15.5" x14ac:dyDescent="0.35">
      <c r="C167" t="s">
        <v>2458</v>
      </c>
    </row>
    <row r="168" spans="3:26" ht="15.5" x14ac:dyDescent="0.35">
      <c r="C168" t="s">
        <v>2459</v>
      </c>
      <c r="D168" s="5">
        <v>-16566000</v>
      </c>
      <c r="F168" s="5">
        <v>-4434000</v>
      </c>
      <c r="G168" s="5">
        <v>78488000</v>
      </c>
      <c r="I168" s="5">
        <v>-179691000</v>
      </c>
      <c r="J168" s="5">
        <v>-104608000</v>
      </c>
      <c r="K168" s="5">
        <v>-140353000</v>
      </c>
    </row>
    <row r="169" spans="3:26" ht="15.5" x14ac:dyDescent="0.35">
      <c r="C169" t="s">
        <v>2460</v>
      </c>
      <c r="F169" s="5">
        <v>-6847000</v>
      </c>
      <c r="I169" s="5">
        <v>-6847000</v>
      </c>
      <c r="J169" s="5">
        <v>-27278000</v>
      </c>
      <c r="K169" s="5">
        <v>-64813000</v>
      </c>
    </row>
    <row r="170" spans="3:26" ht="15.5" x14ac:dyDescent="0.35">
      <c r="C170" t="s">
        <v>2461</v>
      </c>
      <c r="D170" s="5">
        <v>-333000</v>
      </c>
      <c r="F170" s="5">
        <v>23614000</v>
      </c>
      <c r="G170" s="5">
        <v>-22295000</v>
      </c>
    </row>
    <row r="171" spans="3:26" ht="15.5" x14ac:dyDescent="0.35">
      <c r="C171" t="s">
        <v>2462</v>
      </c>
    </row>
    <row r="172" spans="3:26" ht="15.5" x14ac:dyDescent="0.35">
      <c r="C172" t="s">
        <v>2463</v>
      </c>
      <c r="F172" s="5">
        <v>286126000</v>
      </c>
      <c r="G172" s="5">
        <v>-286126000</v>
      </c>
    </row>
    <row r="173" spans="3:26" ht="15.5" x14ac:dyDescent="0.35">
      <c r="C173" t="s">
        <v>2464</v>
      </c>
      <c r="X173" s="5">
        <v>-100000000</v>
      </c>
      <c r="Z173" s="5">
        <v>-566835000000</v>
      </c>
    </row>
    <row r="174" spans="3:26" ht="15.5" x14ac:dyDescent="0.35">
      <c r="C174" t="s">
        <v>2465</v>
      </c>
      <c r="U174" s="5">
        <v>-2819000</v>
      </c>
      <c r="V174" s="5">
        <v>2220000</v>
      </c>
    </row>
    <row r="175" spans="3:26" ht="15.5" x14ac:dyDescent="0.35">
      <c r="C175" t="s">
        <v>2466</v>
      </c>
    </row>
    <row r="176" spans="3:26" ht="15.5" x14ac:dyDescent="0.35">
      <c r="C176" t="s">
        <v>2467</v>
      </c>
      <c r="P176" s="5">
        <v>-22474000</v>
      </c>
    </row>
    <row r="177" spans="3:26" ht="15.5" x14ac:dyDescent="0.35">
      <c r="C177" t="s">
        <v>400</v>
      </c>
      <c r="D177" s="5">
        <v>22137000</v>
      </c>
      <c r="E177" s="5">
        <v>19371000</v>
      </c>
      <c r="F177" s="5">
        <v>73613000</v>
      </c>
      <c r="G177" s="5">
        <v>24743000</v>
      </c>
      <c r="I177" s="5">
        <v>135000000</v>
      </c>
      <c r="J177" s="5">
        <v>113578000</v>
      </c>
      <c r="K177" s="5">
        <v>89635000</v>
      </c>
      <c r="L177" s="5">
        <v>30265000</v>
      </c>
      <c r="M177" s="5">
        <v>12060000</v>
      </c>
      <c r="N177" s="5">
        <v>8846000</v>
      </c>
      <c r="O177" s="5">
        <v>13184000</v>
      </c>
      <c r="P177" s="5">
        <v>10318000</v>
      </c>
      <c r="Q177" s="5">
        <v>3652000</v>
      </c>
      <c r="R177" s="5">
        <v>2091000</v>
      </c>
      <c r="S177" s="5">
        <v>932000</v>
      </c>
      <c r="T177" s="5">
        <v>3531000</v>
      </c>
      <c r="U177" s="5">
        <v>1838000</v>
      </c>
      <c r="V177" s="5">
        <v>1857000</v>
      </c>
      <c r="W177" s="5">
        <v>18407000000</v>
      </c>
      <c r="X177" s="5">
        <v>25114000000</v>
      </c>
      <c r="Y177" s="5">
        <v>30202000000</v>
      </c>
      <c r="Z177" s="5">
        <v>29317000000</v>
      </c>
    </row>
    <row r="178" spans="3:26" ht="15.5" x14ac:dyDescent="0.35">
      <c r="C178" t="s">
        <v>2468</v>
      </c>
      <c r="E178" s="5">
        <v>61000</v>
      </c>
      <c r="F178" s="5">
        <v>1875000</v>
      </c>
      <c r="G178" s="5">
        <v>3069000</v>
      </c>
      <c r="I178" s="5">
        <v>5168000</v>
      </c>
      <c r="J178" s="5">
        <v>7313000</v>
      </c>
      <c r="K178" s="5">
        <v>10137000</v>
      </c>
      <c r="M178" s="5">
        <v>774000</v>
      </c>
      <c r="N178" s="5">
        <v>1106000</v>
      </c>
      <c r="O178" s="5">
        <v>1390000</v>
      </c>
      <c r="P178" s="5">
        <v>1269000</v>
      </c>
      <c r="T178" s="5">
        <v>226000</v>
      </c>
      <c r="U178" s="5">
        <v>556000</v>
      </c>
      <c r="V178" s="5">
        <v>161000</v>
      </c>
      <c r="W178" s="5">
        <v>28000000</v>
      </c>
      <c r="X178" s="5">
        <v>9537000000</v>
      </c>
      <c r="Y178" s="5">
        <v>4117000000</v>
      </c>
      <c r="Z178" s="5">
        <v>11593000000</v>
      </c>
    </row>
    <row r="179" spans="3:26" ht="15.5" x14ac:dyDescent="0.35">
      <c r="C179" t="s">
        <v>2469</v>
      </c>
      <c r="D179" s="5">
        <v>-54992000</v>
      </c>
      <c r="F179" s="5">
        <v>-975381000</v>
      </c>
      <c r="G179" s="5">
        <v>15307000</v>
      </c>
      <c r="I179" s="5">
        <v>-975381000</v>
      </c>
      <c r="J179" s="5">
        <v>-420644000</v>
      </c>
      <c r="K179" s="5">
        <v>-582335000</v>
      </c>
      <c r="L179" s="5">
        <v>-647346000</v>
      </c>
      <c r="M179" s="5">
        <v>-184126000</v>
      </c>
      <c r="N179" s="5">
        <v>-7268000</v>
      </c>
      <c r="O179" s="5">
        <v>-40039000</v>
      </c>
      <c r="P179" s="5">
        <v>-31654000</v>
      </c>
      <c r="Q179" s="5">
        <v>-17120000</v>
      </c>
      <c r="R179" s="5">
        <v>-4556000</v>
      </c>
      <c r="V179" s="5">
        <v>-3433000</v>
      </c>
      <c r="W179" s="5">
        <v>-308902000000</v>
      </c>
    </row>
    <row r="180" spans="3:26" ht="15.5" x14ac:dyDescent="0.35">
      <c r="C180" t="s">
        <v>2470</v>
      </c>
      <c r="F180" s="5">
        <v>570339000</v>
      </c>
      <c r="I180" s="5">
        <v>570339000</v>
      </c>
      <c r="J180" s="5">
        <v>710482000</v>
      </c>
      <c r="K180" s="5">
        <v>443136000</v>
      </c>
      <c r="L180" s="5">
        <v>10403000</v>
      </c>
      <c r="S180" s="5">
        <v>25789000</v>
      </c>
      <c r="V180" s="5">
        <v>8096000</v>
      </c>
      <c r="W180" s="5">
        <v>248419000000</v>
      </c>
    </row>
    <row r="181" spans="3:26" ht="15.5" x14ac:dyDescent="0.35">
      <c r="C181" t="s">
        <v>2471</v>
      </c>
      <c r="D181" s="5">
        <v>78717000</v>
      </c>
      <c r="G181" s="5">
        <v>-130886000</v>
      </c>
      <c r="W181" s="5">
        <v>34757000000</v>
      </c>
    </row>
    <row r="182" spans="3:26" ht="15.5" x14ac:dyDescent="0.35">
      <c r="C182" t="s">
        <v>189</v>
      </c>
      <c r="D182" s="5">
        <v>-189543000</v>
      </c>
      <c r="E182" s="5">
        <v>-142620000</v>
      </c>
      <c r="F182" s="5">
        <v>-444760000</v>
      </c>
      <c r="G182" s="5">
        <v>-207727000</v>
      </c>
      <c r="I182" s="5">
        <v>-877292000</v>
      </c>
      <c r="J182" s="5">
        <v>-482400000</v>
      </c>
      <c r="K182" s="5">
        <v>-114746000</v>
      </c>
      <c r="L182" s="5">
        <v>-175968000</v>
      </c>
      <c r="M182" s="5">
        <v>-153901000</v>
      </c>
      <c r="N182" s="5">
        <v>-135079000</v>
      </c>
      <c r="O182" s="5">
        <v>-415743000</v>
      </c>
      <c r="P182" s="5">
        <v>-370815000</v>
      </c>
      <c r="Q182" s="5">
        <v>-210573000</v>
      </c>
      <c r="R182" s="5">
        <v>-73924000</v>
      </c>
      <c r="S182" s="5">
        <v>-220668000</v>
      </c>
      <c r="T182" s="5">
        <v>-184092000</v>
      </c>
      <c r="U182" s="5">
        <v>-74382000</v>
      </c>
      <c r="V182" s="5">
        <v>-91442000</v>
      </c>
      <c r="W182" s="5">
        <v>-1213004000000</v>
      </c>
      <c r="X182" s="5">
        <v>-295964000000</v>
      </c>
      <c r="Y182" s="5">
        <v>-142932000000</v>
      </c>
      <c r="Z182" s="5">
        <v>-93392000000</v>
      </c>
    </row>
    <row r="183" spans="3:26" ht="15.5" x14ac:dyDescent="0.35">
      <c r="C183" t="s">
        <v>325</v>
      </c>
      <c r="E183" s="5">
        <v>33489000</v>
      </c>
      <c r="F183" s="5">
        <v>6222000</v>
      </c>
      <c r="I183" s="5">
        <v>6222000</v>
      </c>
      <c r="L183" s="5">
        <v>69000</v>
      </c>
      <c r="O183" s="5">
        <v>80266000</v>
      </c>
      <c r="R183" s="5">
        <v>250000</v>
      </c>
      <c r="S183" s="5">
        <v>34000</v>
      </c>
      <c r="T183" s="5">
        <v>75000</v>
      </c>
      <c r="U183" s="5">
        <v>7380000</v>
      </c>
      <c r="V183" s="5">
        <v>619000</v>
      </c>
      <c r="W183" s="5">
        <v>6757000000</v>
      </c>
      <c r="X183" s="5">
        <v>288000000</v>
      </c>
      <c r="Y183" s="5">
        <v>6056000000</v>
      </c>
      <c r="Z183" s="5">
        <v>13100000000</v>
      </c>
    </row>
    <row r="184" spans="3:26" ht="15.5" x14ac:dyDescent="0.35">
      <c r="C184" t="s">
        <v>368</v>
      </c>
      <c r="F184" s="5">
        <v>-4206000</v>
      </c>
      <c r="G184" s="5">
        <v>-6385000</v>
      </c>
      <c r="I184" s="5">
        <v>-16748000</v>
      </c>
      <c r="J184" s="5">
        <v>-1282000</v>
      </c>
      <c r="K184" s="5">
        <v>-9242000</v>
      </c>
      <c r="L184" s="5">
        <v>-3106000</v>
      </c>
      <c r="M184" s="5">
        <v>-4658000</v>
      </c>
      <c r="N184" s="5">
        <v>-4055000</v>
      </c>
      <c r="O184" s="5">
        <v>-62333000</v>
      </c>
      <c r="P184" s="5">
        <v>-36586000</v>
      </c>
      <c r="Q184" s="5">
        <v>-10806000</v>
      </c>
      <c r="R184" s="5">
        <v>-3162000</v>
      </c>
      <c r="S184" s="5">
        <v>-3891000</v>
      </c>
    </row>
    <row r="185" spans="3:26" ht="15.5" x14ac:dyDescent="0.35">
      <c r="C185" t="s">
        <v>744</v>
      </c>
      <c r="D185" s="5">
        <v>-288000</v>
      </c>
      <c r="E185" s="5">
        <v>-433000</v>
      </c>
      <c r="F185" s="5">
        <v>-474000</v>
      </c>
      <c r="G185" s="5">
        <v>-194000</v>
      </c>
      <c r="I185" s="5">
        <v>-822000</v>
      </c>
      <c r="J185" s="5">
        <v>-498000</v>
      </c>
      <c r="K185" s="5">
        <v>-4199000</v>
      </c>
      <c r="L185" s="5">
        <v>-10020000</v>
      </c>
      <c r="M185" s="5">
        <v>-3481000</v>
      </c>
      <c r="N185" s="5">
        <v>-15915000</v>
      </c>
      <c r="O185" s="5">
        <v>-13904000</v>
      </c>
      <c r="P185" s="5">
        <v>-166000</v>
      </c>
      <c r="R185" s="5">
        <v>-261000</v>
      </c>
      <c r="S185" s="5">
        <v>-33000</v>
      </c>
      <c r="T185" s="5">
        <v>-23000</v>
      </c>
      <c r="U185" s="5">
        <v>-212000</v>
      </c>
      <c r="V185" s="5">
        <v>-562000</v>
      </c>
      <c r="W185" s="5">
        <v>-542000000</v>
      </c>
      <c r="X185" s="5">
        <v>-2224000000</v>
      </c>
      <c r="Y185" s="5">
        <v>-253000000</v>
      </c>
      <c r="Z185" s="5">
        <v>-38000000</v>
      </c>
    </row>
    <row r="186" spans="3:26" ht="15.5" x14ac:dyDescent="0.35">
      <c r="C186" t="s">
        <v>2472</v>
      </c>
    </row>
    <row r="187" spans="3:26" ht="15.5" x14ac:dyDescent="0.35">
      <c r="C187" t="s">
        <v>2473</v>
      </c>
      <c r="T187" s="5">
        <v>-11496000</v>
      </c>
      <c r="U187" s="5">
        <v>-40472000</v>
      </c>
      <c r="V187" s="5">
        <v>-3714000</v>
      </c>
      <c r="W187" s="5">
        <v>-23897000000</v>
      </c>
    </row>
    <row r="188" spans="3:26" ht="15.5" x14ac:dyDescent="0.35">
      <c r="C188" t="s">
        <v>193</v>
      </c>
      <c r="Q188" s="5">
        <v>-489000</v>
      </c>
      <c r="R188" s="5">
        <v>-635000</v>
      </c>
      <c r="S188" s="5">
        <v>-1559000</v>
      </c>
      <c r="T188" s="5">
        <v>-5108000</v>
      </c>
      <c r="U188" s="5">
        <v>-10019000</v>
      </c>
      <c r="V188" s="5">
        <v>-8674000</v>
      </c>
      <c r="W188" s="5">
        <v>-84581000000</v>
      </c>
      <c r="X188" s="5">
        <v>-86194000000</v>
      </c>
    </row>
    <row r="189" spans="3:26" ht="15.5" x14ac:dyDescent="0.35">
      <c r="C189" t="s">
        <v>2474</v>
      </c>
      <c r="U189" s="5">
        <v>-8000</v>
      </c>
    </row>
    <row r="190" spans="3:26" ht="15.5" x14ac:dyDescent="0.35">
      <c r="C190" t="s">
        <v>2475</v>
      </c>
      <c r="F190" s="5">
        <v>511000</v>
      </c>
      <c r="G190" s="5">
        <v>-511000</v>
      </c>
    </row>
    <row r="191" spans="3:26" ht="15.5" x14ac:dyDescent="0.35">
      <c r="C191" t="s">
        <v>2476</v>
      </c>
    </row>
    <row r="192" spans="3:26" ht="15.5" x14ac:dyDescent="0.35">
      <c r="C192" t="s">
        <v>2477</v>
      </c>
    </row>
    <row r="193" spans="3:26" ht="15.5" x14ac:dyDescent="0.35">
      <c r="C193" t="s">
        <v>1997</v>
      </c>
      <c r="D193" s="5">
        <v>-2290000</v>
      </c>
      <c r="E193" s="5">
        <v>-1184000</v>
      </c>
      <c r="F193" s="5">
        <v>-949616000</v>
      </c>
      <c r="G193" s="5">
        <v>-2251000</v>
      </c>
      <c r="I193" s="5">
        <v>-954611000</v>
      </c>
      <c r="N193" s="5">
        <v>-6318000</v>
      </c>
      <c r="O193" s="5">
        <v>-81570000</v>
      </c>
      <c r="P193" s="5">
        <v>-7061000</v>
      </c>
      <c r="Q193" s="5">
        <v>-175714000</v>
      </c>
      <c r="R193" s="5">
        <v>-58599000</v>
      </c>
    </row>
    <row r="194" spans="3:26" ht="15.5" x14ac:dyDescent="0.35">
      <c r="C194" t="s">
        <v>2478</v>
      </c>
      <c r="N194" s="5">
        <v>-56307000</v>
      </c>
      <c r="O194" s="5">
        <v>-24185000</v>
      </c>
      <c r="P194" s="5">
        <v>-35000</v>
      </c>
      <c r="Q194" s="5">
        <v>-18000</v>
      </c>
      <c r="R194" s="5">
        <v>-1954000</v>
      </c>
      <c r="S194" s="5">
        <v>-46172000</v>
      </c>
      <c r="T194" s="5">
        <v>-8100000</v>
      </c>
      <c r="U194" s="5">
        <v>-5400000</v>
      </c>
    </row>
    <row r="195" spans="3:26" ht="15.5" x14ac:dyDescent="0.35">
      <c r="C195" t="s">
        <v>2479</v>
      </c>
      <c r="X195" s="5">
        <v>-208331000000</v>
      </c>
      <c r="Y195" s="5">
        <v>-165880000000</v>
      </c>
    </row>
    <row r="196" spans="3:26" ht="15.5" x14ac:dyDescent="0.35">
      <c r="C196" t="s">
        <v>594</v>
      </c>
    </row>
    <row r="197" spans="3:26" ht="15.5" x14ac:dyDescent="0.35">
      <c r="C197" t="s">
        <v>2480</v>
      </c>
      <c r="D197" s="5">
        <v>14521000</v>
      </c>
      <c r="P197" s="5">
        <v>63569000</v>
      </c>
      <c r="T197" s="5">
        <v>615000</v>
      </c>
      <c r="W197" s="5">
        <v>893304000000</v>
      </c>
    </row>
    <row r="198" spans="3:26" ht="15.5" x14ac:dyDescent="0.35">
      <c r="C198" t="s">
        <v>2481</v>
      </c>
      <c r="O198" s="5">
        <v>-49947000</v>
      </c>
      <c r="Z198" s="5">
        <v>-32878000000</v>
      </c>
    </row>
    <row r="199" spans="3:26" ht="15.5" x14ac:dyDescent="0.35">
      <c r="C199" t="s">
        <v>2482</v>
      </c>
      <c r="P199" s="5">
        <v>-1144000</v>
      </c>
    </row>
    <row r="200" spans="3:26" ht="15.5" x14ac:dyDescent="0.35">
      <c r="C200" t="s">
        <v>409</v>
      </c>
      <c r="J200" s="5">
        <v>-37603000</v>
      </c>
    </row>
    <row r="201" spans="3:26" ht="15.5" x14ac:dyDescent="0.35">
      <c r="C201" t="s">
        <v>599</v>
      </c>
    </row>
    <row r="202" spans="3:26" ht="15.5" x14ac:dyDescent="0.35">
      <c r="C202" t="s">
        <v>204</v>
      </c>
      <c r="S202" s="5">
        <v>-105000</v>
      </c>
      <c r="T202" s="5">
        <v>-3670000</v>
      </c>
      <c r="U202" s="5">
        <v>-2163000</v>
      </c>
    </row>
    <row r="203" spans="3:26" ht="15.5" x14ac:dyDescent="0.35">
      <c r="C203" t="s">
        <v>2483</v>
      </c>
      <c r="N203" s="5">
        <v>-122103000</v>
      </c>
      <c r="O203" s="5">
        <v>-61800000</v>
      </c>
      <c r="S203" s="5">
        <v>1144000</v>
      </c>
      <c r="T203" s="5">
        <v>3543000</v>
      </c>
      <c r="U203" s="5">
        <v>1251000</v>
      </c>
    </row>
    <row r="204" spans="3:26" ht="15.5" x14ac:dyDescent="0.35">
      <c r="C204" t="s">
        <v>2484</v>
      </c>
      <c r="F204" s="5">
        <v>21441000</v>
      </c>
      <c r="G204" s="5">
        <v>37000</v>
      </c>
    </row>
    <row r="205" spans="3:26" ht="15.5" x14ac:dyDescent="0.35">
      <c r="C205" t="s">
        <v>2485</v>
      </c>
      <c r="K205" s="5">
        <v>-5461000</v>
      </c>
    </row>
    <row r="206" spans="3:26" ht="15.5" x14ac:dyDescent="0.35">
      <c r="C206" t="s">
        <v>2486</v>
      </c>
      <c r="F206" s="5">
        <v>-160975000</v>
      </c>
      <c r="I206" s="5">
        <v>-160975000</v>
      </c>
      <c r="K206" s="5">
        <v>-46426000</v>
      </c>
    </row>
    <row r="207" spans="3:26" ht="15.5" x14ac:dyDescent="0.35">
      <c r="C207" t="s">
        <v>2487</v>
      </c>
      <c r="F207" s="5">
        <v>900000</v>
      </c>
      <c r="G207" s="5">
        <v>1000</v>
      </c>
      <c r="I207" s="5">
        <v>901000</v>
      </c>
      <c r="J207" s="5">
        <v>2209000</v>
      </c>
      <c r="K207" s="5">
        <v>2270000</v>
      </c>
      <c r="L207" s="5">
        <v>2354000</v>
      </c>
      <c r="M207" s="5">
        <v>1962000</v>
      </c>
      <c r="O207" s="5">
        <v>2992000</v>
      </c>
      <c r="P207" s="5">
        <v>1326000</v>
      </c>
      <c r="Q207" s="5">
        <v>899000</v>
      </c>
      <c r="R207" s="5">
        <v>3059000</v>
      </c>
    </row>
    <row r="208" spans="3:26" ht="15.5" x14ac:dyDescent="0.35">
      <c r="C208" t="s">
        <v>786</v>
      </c>
      <c r="F208" s="5">
        <v>39740000</v>
      </c>
      <c r="I208" s="5">
        <v>39740000</v>
      </c>
      <c r="J208" s="5">
        <v>-39740000</v>
      </c>
    </row>
    <row r="209" spans="3:26" ht="15.5" x14ac:dyDescent="0.35">
      <c r="C209" t="s">
        <v>1727</v>
      </c>
      <c r="D209" s="5">
        <v>-11885000</v>
      </c>
      <c r="F209" s="5">
        <v>-19207000</v>
      </c>
      <c r="I209" s="5">
        <v>-19207000</v>
      </c>
    </row>
    <row r="210" spans="3:26" ht="15.5" x14ac:dyDescent="0.35">
      <c r="C210" t="s">
        <v>1513</v>
      </c>
      <c r="L210" s="5">
        <v>-469000</v>
      </c>
      <c r="M210" s="5">
        <v>-1293000</v>
      </c>
      <c r="O210" s="5">
        <v>-1000</v>
      </c>
      <c r="P210" s="5">
        <v>-16000</v>
      </c>
    </row>
    <row r="211" spans="3:26" ht="15.5" x14ac:dyDescent="0.35">
      <c r="C211" t="s">
        <v>2488</v>
      </c>
      <c r="N211" s="5">
        <v>-859000</v>
      </c>
      <c r="O211" s="5">
        <v>-326000</v>
      </c>
      <c r="P211" s="5">
        <v>-1195000</v>
      </c>
    </row>
    <row r="212" spans="3:26" ht="15.5" x14ac:dyDescent="0.35">
      <c r="C212" t="s">
        <v>2489</v>
      </c>
    </row>
    <row r="213" spans="3:26" ht="15.5" x14ac:dyDescent="0.35">
      <c r="C213" t="s">
        <v>2490</v>
      </c>
    </row>
    <row r="214" spans="3:26" ht="15.5" x14ac:dyDescent="0.35">
      <c r="C214" t="s">
        <v>2491</v>
      </c>
    </row>
    <row r="215" spans="3:26" ht="15.5" x14ac:dyDescent="0.35">
      <c r="C215" t="s">
        <v>196</v>
      </c>
      <c r="M215" s="5">
        <v>-21732000</v>
      </c>
    </row>
    <row r="216" spans="3:26" ht="15.5" x14ac:dyDescent="0.35">
      <c r="C216" t="s">
        <v>215</v>
      </c>
      <c r="D216" s="5">
        <v>202071000</v>
      </c>
      <c r="E216" s="5">
        <v>293675000</v>
      </c>
      <c r="F216" s="5">
        <v>1317967000</v>
      </c>
      <c r="G216" s="5">
        <v>295208000</v>
      </c>
      <c r="I216" s="5">
        <v>3524898000</v>
      </c>
      <c r="J216" s="5">
        <v>193942000</v>
      </c>
      <c r="K216" s="5">
        <v>513863000</v>
      </c>
      <c r="L216" s="5">
        <v>892359000</v>
      </c>
      <c r="M216" s="5">
        <v>1169101000</v>
      </c>
      <c r="N216" s="5">
        <v>297995000</v>
      </c>
      <c r="O216" s="5">
        <v>136357000</v>
      </c>
      <c r="P216" s="5">
        <v>-277504000</v>
      </c>
      <c r="Q216" s="5">
        <v>662806000</v>
      </c>
      <c r="R216" s="5">
        <v>-99971000</v>
      </c>
      <c r="S216" s="5">
        <v>50613000</v>
      </c>
      <c r="T216" s="5">
        <v>109940000</v>
      </c>
      <c r="U216" s="5">
        <v>150915000</v>
      </c>
      <c r="V216" s="5">
        <v>18007000</v>
      </c>
      <c r="W216" s="5">
        <v>691857000000</v>
      </c>
      <c r="X216" s="5">
        <v>-655915000000</v>
      </c>
      <c r="Y216" s="5">
        <v>-544175000000</v>
      </c>
      <c r="Z216" s="5">
        <v>2010759000000</v>
      </c>
    </row>
    <row r="217" spans="3:26" ht="15.5" x14ac:dyDescent="0.35">
      <c r="C217" t="s">
        <v>216</v>
      </c>
      <c r="D217" s="5">
        <v>249435000</v>
      </c>
      <c r="E217" s="5">
        <v>275552000</v>
      </c>
      <c r="F217" s="5">
        <v>-2050248000</v>
      </c>
      <c r="G217" s="5">
        <v>570616000</v>
      </c>
      <c r="Q217" s="5">
        <v>250000000</v>
      </c>
      <c r="R217" s="5">
        <v>201810000</v>
      </c>
      <c r="S217" s="5">
        <v>169869000</v>
      </c>
      <c r="T217" s="5">
        <v>206320000</v>
      </c>
      <c r="U217" s="5">
        <v>62668000</v>
      </c>
      <c r="V217" s="5">
        <v>288781000</v>
      </c>
      <c r="W217" s="5">
        <v>614920000000</v>
      </c>
      <c r="X217" s="5">
        <v>113600000000</v>
      </c>
      <c r="Z217" s="5">
        <v>975675000000</v>
      </c>
    </row>
    <row r="218" spans="3:26" ht="15.5" x14ac:dyDescent="0.35">
      <c r="C218" t="s">
        <v>495</v>
      </c>
      <c r="D218" s="5">
        <v>-103134000</v>
      </c>
      <c r="E218" s="5">
        <v>-52442000</v>
      </c>
      <c r="F218" s="5">
        <v>-65033000</v>
      </c>
      <c r="G218" s="5">
        <v>-201374000</v>
      </c>
      <c r="I218" s="5">
        <v>-338924000</v>
      </c>
      <c r="J218" s="5">
        <v>-275047000</v>
      </c>
      <c r="K218" s="5">
        <v>-167954000</v>
      </c>
      <c r="L218" s="5">
        <v>-368972000</v>
      </c>
      <c r="M218" s="5">
        <v>-93946000</v>
      </c>
      <c r="N218" s="5">
        <v>-1222121000</v>
      </c>
      <c r="O218" s="5">
        <v>-692733000</v>
      </c>
      <c r="P218" s="5">
        <v>-795200000</v>
      </c>
      <c r="Q218" s="5">
        <v>-135037000</v>
      </c>
      <c r="R218" s="5">
        <v>-316449000</v>
      </c>
      <c r="S218" s="5">
        <v>-158618000</v>
      </c>
      <c r="T218" s="5">
        <v>-55056000</v>
      </c>
      <c r="U218" s="5">
        <v>-40772000</v>
      </c>
      <c r="V218" s="5">
        <v>-330000</v>
      </c>
      <c r="W218" s="5">
        <v>-132097000000</v>
      </c>
      <c r="X218" s="5">
        <v>-2745398000000</v>
      </c>
      <c r="Y218" s="5">
        <v>-492185000000</v>
      </c>
      <c r="Z218" s="5">
        <v>-86007000000</v>
      </c>
    </row>
    <row r="219" spans="3:26" ht="15.5" x14ac:dyDescent="0.35">
      <c r="C219" t="s">
        <v>1915</v>
      </c>
      <c r="D219" s="5">
        <v>320060000</v>
      </c>
      <c r="E219" s="5">
        <v>106425000</v>
      </c>
      <c r="F219" s="5">
        <v>792885000</v>
      </c>
      <c r="G219" s="5">
        <v>113027000</v>
      </c>
      <c r="I219" s="5">
        <v>1291911000</v>
      </c>
      <c r="J219" s="5">
        <v>253498000</v>
      </c>
      <c r="K219" s="5">
        <v>50070000</v>
      </c>
      <c r="L219" s="5">
        <v>81085000</v>
      </c>
      <c r="M219" s="5">
        <v>20701000</v>
      </c>
      <c r="N219" s="5">
        <v>115696000</v>
      </c>
      <c r="O219" s="5">
        <v>575000</v>
      </c>
      <c r="R219" s="5">
        <v>280135000</v>
      </c>
      <c r="S219" s="5">
        <v>240504000</v>
      </c>
      <c r="T219" s="5">
        <v>72003000</v>
      </c>
      <c r="U219" s="5">
        <v>21776000</v>
      </c>
      <c r="V219" s="5">
        <v>5000000</v>
      </c>
      <c r="W219" s="5">
        <v>227200000000</v>
      </c>
    </row>
    <row r="220" spans="3:26" ht="15.5" x14ac:dyDescent="0.35">
      <c r="C220" t="s">
        <v>732</v>
      </c>
      <c r="D220" s="5">
        <v>-126795000</v>
      </c>
      <c r="E220" s="5">
        <v>-258951000</v>
      </c>
      <c r="F220" s="5">
        <v>-673389000</v>
      </c>
      <c r="G220" s="5">
        <v>-254849000</v>
      </c>
      <c r="I220" s="5">
        <v>-992571000</v>
      </c>
      <c r="J220" s="5">
        <v>-155794000</v>
      </c>
      <c r="K220" s="5">
        <v>-1070000</v>
      </c>
      <c r="L220" s="5">
        <v>-81150000</v>
      </c>
      <c r="M220" s="5">
        <v>-20709000</v>
      </c>
      <c r="N220" s="5">
        <v>-115073000</v>
      </c>
      <c r="O220" s="5">
        <v>-503000</v>
      </c>
      <c r="U220" s="5">
        <v>-9000000</v>
      </c>
      <c r="V220" s="5">
        <v>-25000000</v>
      </c>
      <c r="Y220" s="5">
        <v>-51990000000</v>
      </c>
      <c r="Z220" s="5">
        <v>-273189000000</v>
      </c>
    </row>
    <row r="221" spans="3:26" ht="15.5" x14ac:dyDescent="0.35">
      <c r="C221" t="s">
        <v>498</v>
      </c>
      <c r="G221" s="5">
        <v>61218000</v>
      </c>
      <c r="I221" s="5">
        <v>61218000</v>
      </c>
      <c r="J221" s="5">
        <v>156380000</v>
      </c>
      <c r="K221" s="5">
        <v>276825000</v>
      </c>
      <c r="L221" s="5">
        <v>271774000</v>
      </c>
      <c r="M221" s="5">
        <v>190495000</v>
      </c>
      <c r="N221" s="5">
        <v>1323210000</v>
      </c>
      <c r="O221" s="5">
        <v>107906000</v>
      </c>
      <c r="P221" s="5">
        <v>649055000</v>
      </c>
      <c r="Q221" s="5">
        <v>326858000</v>
      </c>
      <c r="R221" s="5">
        <v>37510000</v>
      </c>
      <c r="X221" s="5">
        <v>2028044000000</v>
      </c>
    </row>
    <row r="222" spans="3:26" ht="15.5" x14ac:dyDescent="0.35">
      <c r="C222" t="s">
        <v>2492</v>
      </c>
      <c r="D222" s="5">
        <v>-289000</v>
      </c>
    </row>
    <row r="223" spans="3:26" ht="15.5" x14ac:dyDescent="0.35">
      <c r="C223" t="s">
        <v>2493</v>
      </c>
      <c r="E223" s="5">
        <v>221655000</v>
      </c>
      <c r="F223" s="5">
        <v>165133000</v>
      </c>
      <c r="G223" s="5">
        <v>-22111000</v>
      </c>
    </row>
    <row r="224" spans="3:26" ht="15.5" x14ac:dyDescent="0.35">
      <c r="C224" t="s">
        <v>2441</v>
      </c>
      <c r="D224" s="5">
        <v>-69721000</v>
      </c>
      <c r="E224" s="5">
        <v>-3103000</v>
      </c>
      <c r="F224" s="5">
        <v>-216488000</v>
      </c>
      <c r="I224" s="5">
        <v>-216488000</v>
      </c>
      <c r="J224" s="5">
        <v>-152914000</v>
      </c>
      <c r="K224" s="5">
        <v>-135787000</v>
      </c>
      <c r="L224" s="5">
        <v>-130906000</v>
      </c>
      <c r="M224" s="5">
        <v>-373036000</v>
      </c>
      <c r="N224" s="5">
        <v>-40460000</v>
      </c>
      <c r="O224" s="5">
        <v>-62274000</v>
      </c>
      <c r="P224" s="5">
        <v>-9860000</v>
      </c>
      <c r="V224" s="5">
        <v>-225364000</v>
      </c>
      <c r="X224" s="5">
        <v>-225407000000</v>
      </c>
    </row>
    <row r="225" spans="3:26" ht="15.5" x14ac:dyDescent="0.35">
      <c r="C225" t="s">
        <v>337</v>
      </c>
      <c r="D225" s="5">
        <v>-21178000</v>
      </c>
      <c r="E225" s="5">
        <v>-8106000</v>
      </c>
      <c r="F225" s="5">
        <v>-27904000</v>
      </c>
      <c r="G225" s="5">
        <v>-11853000</v>
      </c>
      <c r="I225" s="5">
        <v>-44138000</v>
      </c>
      <c r="J225" s="5">
        <v>-3442000</v>
      </c>
      <c r="K225" s="5">
        <v>-4253000</v>
      </c>
      <c r="L225" s="5">
        <v>-2771000</v>
      </c>
      <c r="M225" s="5">
        <v>-3795000</v>
      </c>
      <c r="N225" s="5">
        <v>-12885000</v>
      </c>
    </row>
    <row r="226" spans="3:26" ht="15.5" x14ac:dyDescent="0.35">
      <c r="C226" t="s">
        <v>2494</v>
      </c>
    </row>
    <row r="227" spans="3:26" ht="15.5" x14ac:dyDescent="0.35">
      <c r="C227" t="s">
        <v>2495</v>
      </c>
    </row>
    <row r="228" spans="3:26" ht="15.5" x14ac:dyDescent="0.35">
      <c r="C228" t="s">
        <v>2125</v>
      </c>
      <c r="D228" s="5">
        <v>3522000</v>
      </c>
      <c r="E228" s="5">
        <v>-4906000</v>
      </c>
      <c r="F228" s="5">
        <v>5163000</v>
      </c>
      <c r="G228" s="5">
        <v>-5163000</v>
      </c>
    </row>
    <row r="229" spans="3:26" ht="15.5" x14ac:dyDescent="0.35">
      <c r="C229" t="s">
        <v>1639</v>
      </c>
      <c r="E229" s="5">
        <v>-415000</v>
      </c>
      <c r="F229" s="5">
        <v>33452000</v>
      </c>
      <c r="G229" s="5">
        <v>10346000</v>
      </c>
      <c r="Q229" s="5">
        <v>-7264000</v>
      </c>
      <c r="R229" s="5">
        <v>-3463000</v>
      </c>
      <c r="S229" s="5">
        <v>-2594000</v>
      </c>
      <c r="T229" s="5">
        <v>-3531000</v>
      </c>
      <c r="U229" s="5">
        <v>-4876000</v>
      </c>
    </row>
    <row r="230" spans="3:26" ht="15.5" x14ac:dyDescent="0.35">
      <c r="C230" t="s">
        <v>2496</v>
      </c>
    </row>
    <row r="231" spans="3:26" ht="15.5" x14ac:dyDescent="0.35">
      <c r="C231" t="s">
        <v>2132</v>
      </c>
    </row>
    <row r="232" spans="3:26" ht="15.5" x14ac:dyDescent="0.35">
      <c r="C232" t="s">
        <v>336</v>
      </c>
      <c r="J232" s="5">
        <v>-5000000</v>
      </c>
      <c r="K232" s="5">
        <v>-10000000</v>
      </c>
      <c r="L232" s="5">
        <v>-20000000</v>
      </c>
      <c r="M232" s="5">
        <v>-18000000</v>
      </c>
      <c r="P232" s="5">
        <v>-47223000</v>
      </c>
    </row>
    <row r="233" spans="3:26" ht="15.5" x14ac:dyDescent="0.35">
      <c r="C233" t="s">
        <v>2497</v>
      </c>
      <c r="D233" s="5">
        <v>-43930000</v>
      </c>
      <c r="E233" s="5">
        <v>-4088000</v>
      </c>
      <c r="F233" s="5">
        <v>-22305000</v>
      </c>
      <c r="G233" s="5">
        <v>-18438000</v>
      </c>
      <c r="I233" s="5">
        <v>-60121000</v>
      </c>
      <c r="J233" s="5">
        <v>-68367000</v>
      </c>
      <c r="K233" s="5">
        <v>-57697000</v>
      </c>
      <c r="L233" s="5">
        <v>-58771000</v>
      </c>
      <c r="M233" s="5">
        <v>-69793000</v>
      </c>
      <c r="N233" s="5">
        <v>-105529000</v>
      </c>
      <c r="O233" s="5">
        <v>-24207000</v>
      </c>
      <c r="P233" s="5">
        <v>-44224000</v>
      </c>
      <c r="Q233" s="5">
        <v>-82939000</v>
      </c>
      <c r="R233" s="5">
        <v>-21886000</v>
      </c>
      <c r="S233" s="5">
        <v>-2685000</v>
      </c>
      <c r="T233" s="5">
        <v>-2684000</v>
      </c>
      <c r="U233" s="5">
        <v>-1453000</v>
      </c>
      <c r="W233" s="5">
        <v>-15597000000</v>
      </c>
      <c r="X233" s="5">
        <v>-54734000000</v>
      </c>
    </row>
    <row r="234" spans="3:26" ht="15.5" x14ac:dyDescent="0.35">
      <c r="C234" t="s">
        <v>2080</v>
      </c>
      <c r="D234" s="5">
        <v>-5040000</v>
      </c>
      <c r="E234" s="5">
        <v>5040000</v>
      </c>
      <c r="F234" s="5">
        <v>-41358000</v>
      </c>
      <c r="G234" s="5">
        <v>408390000</v>
      </c>
      <c r="I234" s="5">
        <v>367032000</v>
      </c>
      <c r="J234" s="5">
        <v>35578000</v>
      </c>
      <c r="K234" s="5">
        <v>194000000</v>
      </c>
      <c r="Q234" s="5">
        <v>371357000</v>
      </c>
      <c r="U234" s="5">
        <v>127634000</v>
      </c>
    </row>
    <row r="235" spans="3:26" ht="15.5" x14ac:dyDescent="0.35">
      <c r="C235" t="s">
        <v>2498</v>
      </c>
      <c r="D235" s="5">
        <v>3919000</v>
      </c>
      <c r="N235" s="5">
        <v>48441000</v>
      </c>
    </row>
    <row r="236" spans="3:26" ht="15.5" x14ac:dyDescent="0.35">
      <c r="C236" t="s">
        <v>2499</v>
      </c>
      <c r="D236" s="5">
        <v>5040000</v>
      </c>
      <c r="G236" s="5">
        <v>-262925000</v>
      </c>
    </row>
    <row r="237" spans="3:26" ht="15.5" x14ac:dyDescent="0.35">
      <c r="C237" t="s">
        <v>2500</v>
      </c>
      <c r="S237" s="5">
        <v>-54000</v>
      </c>
      <c r="T237" s="5">
        <v>-68000</v>
      </c>
      <c r="U237" s="5">
        <v>-62000</v>
      </c>
      <c r="V237" s="5">
        <v>-80000</v>
      </c>
      <c r="W237" s="5">
        <v>-2569000000</v>
      </c>
      <c r="X237" s="5">
        <v>-2970000000</v>
      </c>
    </row>
    <row r="238" spans="3:26" ht="15.5" x14ac:dyDescent="0.35">
      <c r="C238" t="s">
        <v>2501</v>
      </c>
      <c r="D238" s="5">
        <v>22132000</v>
      </c>
      <c r="G238" s="5">
        <v>-135759000</v>
      </c>
      <c r="X238" s="5">
        <v>230950000000</v>
      </c>
      <c r="Z238" s="5">
        <v>1394280000000</v>
      </c>
    </row>
    <row r="239" spans="3:26" ht="15.5" x14ac:dyDescent="0.35">
      <c r="C239" t="s">
        <v>2502</v>
      </c>
      <c r="M239" s="5">
        <v>1080069000</v>
      </c>
      <c r="N239" s="5">
        <v>115009000</v>
      </c>
      <c r="O239" s="5">
        <v>1534000</v>
      </c>
      <c r="P239" s="5">
        <v>111756000</v>
      </c>
    </row>
    <row r="240" spans="3:26" ht="15.5" x14ac:dyDescent="0.35">
      <c r="C240" t="s">
        <v>2503</v>
      </c>
      <c r="P240" s="5">
        <v>-6172000</v>
      </c>
    </row>
    <row r="241" spans="3:26" ht="15.5" x14ac:dyDescent="0.35">
      <c r="C241" t="s">
        <v>2330</v>
      </c>
      <c r="N241" s="5">
        <v>-42965000</v>
      </c>
      <c r="O241" s="5">
        <v>301800000</v>
      </c>
      <c r="P241" s="5">
        <v>-295279000</v>
      </c>
      <c r="S241" s="5">
        <v>-7413000</v>
      </c>
      <c r="T241" s="5">
        <v>-13265000</v>
      </c>
    </row>
    <row r="242" spans="3:26" ht="15.5" x14ac:dyDescent="0.35">
      <c r="C242" t="s">
        <v>2504</v>
      </c>
    </row>
    <row r="243" spans="3:26" ht="15.5" x14ac:dyDescent="0.35">
      <c r="C243" t="s">
        <v>2029</v>
      </c>
    </row>
    <row r="244" spans="3:26" ht="15.5" x14ac:dyDescent="0.35">
      <c r="C244" t="s">
        <v>552</v>
      </c>
      <c r="F244" s="5">
        <v>3360389000</v>
      </c>
      <c r="I244" s="5">
        <v>3360389000</v>
      </c>
      <c r="J244" s="5">
        <v>492684000</v>
      </c>
      <c r="K244" s="5">
        <v>258369000</v>
      </c>
      <c r="L244" s="5">
        <v>1186429000</v>
      </c>
      <c r="M244" s="5">
        <v>477640000</v>
      </c>
      <c r="N244" s="5">
        <v>263768000</v>
      </c>
      <c r="O244" s="5">
        <v>517007000</v>
      </c>
      <c r="P244" s="5">
        <v>200171000</v>
      </c>
      <c r="R244" s="5">
        <v>-978000</v>
      </c>
    </row>
    <row r="245" spans="3:26" ht="15.5" x14ac:dyDescent="0.35">
      <c r="C245" t="s">
        <v>2505</v>
      </c>
      <c r="F245" s="5">
        <v>-70955000</v>
      </c>
      <c r="I245" s="5">
        <v>-70955000</v>
      </c>
      <c r="J245" s="5">
        <v>-9155000</v>
      </c>
      <c r="K245" s="5">
        <v>-1636000</v>
      </c>
      <c r="L245" s="5">
        <v>-1853000</v>
      </c>
      <c r="M245" s="5">
        <v>-2920000</v>
      </c>
      <c r="N245" s="5">
        <v>-26555000</v>
      </c>
      <c r="O245" s="5">
        <v>-12758000</v>
      </c>
      <c r="P245" s="5">
        <v>-14589000</v>
      </c>
      <c r="Q245" s="5">
        <v>-60000000</v>
      </c>
      <c r="R245" s="5">
        <v>-272243000</v>
      </c>
      <c r="S245" s="5">
        <v>-188396000</v>
      </c>
      <c r="T245" s="5">
        <v>-93779000</v>
      </c>
      <c r="U245" s="5">
        <v>-5000000</v>
      </c>
      <c r="V245" s="5">
        <v>-25000000</v>
      </c>
    </row>
    <row r="246" spans="3:26" ht="15.5" x14ac:dyDescent="0.35">
      <c r="C246" t="s">
        <v>2506</v>
      </c>
      <c r="F246" s="5">
        <v>-19000</v>
      </c>
      <c r="I246" s="5">
        <v>-19000</v>
      </c>
      <c r="J246" s="5">
        <v>-7000</v>
      </c>
      <c r="K246" s="5">
        <v>22000</v>
      </c>
      <c r="L246" s="5">
        <v>5000</v>
      </c>
      <c r="M246" s="5">
        <v>-28000</v>
      </c>
      <c r="N246" s="5">
        <v>25000</v>
      </c>
      <c r="O246" s="5">
        <v>10000</v>
      </c>
    </row>
    <row r="247" spans="3:26" ht="15.5" x14ac:dyDescent="0.35">
      <c r="C247" t="s">
        <v>2507</v>
      </c>
      <c r="J247" s="5">
        <v>-399000</v>
      </c>
      <c r="L247" s="5">
        <v>-848000</v>
      </c>
    </row>
    <row r="248" spans="3:26" ht="15.5" x14ac:dyDescent="0.35">
      <c r="C248" t="s">
        <v>1808</v>
      </c>
    </row>
    <row r="249" spans="3:26" ht="15.5" x14ac:dyDescent="0.35">
      <c r="C249" t="s">
        <v>2508</v>
      </c>
    </row>
    <row r="250" spans="3:26" ht="15.5" x14ac:dyDescent="0.35">
      <c r="C250" t="s">
        <v>2509</v>
      </c>
      <c r="K250" s="5">
        <v>200718000</v>
      </c>
    </row>
    <row r="251" spans="3:26" ht="15.5" x14ac:dyDescent="0.35">
      <c r="C251" t="s">
        <v>1202</v>
      </c>
      <c r="F251" s="5">
        <v>1378000</v>
      </c>
      <c r="G251" s="5">
        <v>-1378000</v>
      </c>
    </row>
    <row r="252" spans="3:26" ht="15.5" x14ac:dyDescent="0.35">
      <c r="C252" t="s">
        <v>604</v>
      </c>
      <c r="F252" s="5">
        <v>141584000</v>
      </c>
      <c r="I252" s="5">
        <v>141584000</v>
      </c>
    </row>
    <row r="253" spans="3:26" ht="15.5" x14ac:dyDescent="0.35">
      <c r="C253" t="s">
        <v>1941</v>
      </c>
    </row>
    <row r="254" spans="3:26" ht="15.5" x14ac:dyDescent="0.35">
      <c r="C254" t="s">
        <v>239</v>
      </c>
      <c r="D254" s="5">
        <v>67235000</v>
      </c>
      <c r="E254" s="5">
        <v>107495000</v>
      </c>
      <c r="F254" s="5">
        <v>38929000</v>
      </c>
      <c r="G254" s="5">
        <v>-142337000</v>
      </c>
      <c r="I254" s="5">
        <v>1400302000</v>
      </c>
      <c r="J254" s="5">
        <v>-193471000</v>
      </c>
      <c r="K254" s="5">
        <v>162159000</v>
      </c>
      <c r="L254" s="5">
        <v>-237321000</v>
      </c>
      <c r="M254" s="5">
        <v>740083000</v>
      </c>
      <c r="N254" s="5">
        <v>391108000</v>
      </c>
      <c r="O254" s="5">
        <v>-56370000</v>
      </c>
      <c r="P254" s="5">
        <v>-105676000</v>
      </c>
      <c r="Q254" s="5">
        <v>574573000</v>
      </c>
      <c r="R254" s="5">
        <v>201222000</v>
      </c>
      <c r="S254" s="5">
        <v>-113773000</v>
      </c>
      <c r="T254" s="5">
        <v>-49979000</v>
      </c>
      <c r="U254" s="5">
        <v>123289000</v>
      </c>
      <c r="V254" s="5">
        <v>11590000</v>
      </c>
      <c r="W254" s="5">
        <v>-509727000000</v>
      </c>
      <c r="X254" s="5">
        <v>-144777000000</v>
      </c>
      <c r="Y254" s="5">
        <v>298223000000</v>
      </c>
      <c r="Z254" s="5">
        <v>534161000000</v>
      </c>
    </row>
    <row r="255" spans="3:26" ht="15.5" x14ac:dyDescent="0.35">
      <c r="C255" t="s">
        <v>240</v>
      </c>
      <c r="E255" s="5">
        <v>3007062000</v>
      </c>
      <c r="I255" s="5">
        <v>1606760000</v>
      </c>
      <c r="J255" s="5">
        <v>1800231000</v>
      </c>
      <c r="K255" s="5">
        <v>1638072000</v>
      </c>
      <c r="L255" s="5">
        <v>1875393000</v>
      </c>
      <c r="M255" s="5">
        <v>1135310000</v>
      </c>
      <c r="N255" s="5">
        <v>744202000</v>
      </c>
      <c r="O255" s="5">
        <v>800572000</v>
      </c>
      <c r="P255" s="5">
        <v>906248000</v>
      </c>
      <c r="Q255" s="5">
        <v>306400000</v>
      </c>
      <c r="R255" s="5">
        <v>105178000</v>
      </c>
      <c r="S255" s="5">
        <v>218917000</v>
      </c>
      <c r="T255" s="5">
        <v>269227000</v>
      </c>
      <c r="U255" s="5">
        <v>146405000</v>
      </c>
      <c r="V255" s="5">
        <v>134815000</v>
      </c>
      <c r="W255" s="5">
        <v>3029961000000</v>
      </c>
      <c r="X255" s="5">
        <v>1876990000000</v>
      </c>
      <c r="Y255" s="5">
        <v>1570267000000</v>
      </c>
      <c r="Z255" s="5">
        <v>1036106000000</v>
      </c>
    </row>
    <row r="256" spans="3:26" ht="15.5" x14ac:dyDescent="0.35">
      <c r="C256" t="s">
        <v>241</v>
      </c>
      <c r="S256" s="5">
        <v>34000</v>
      </c>
      <c r="T256" s="5">
        <v>-331000</v>
      </c>
      <c r="U256" s="5">
        <v>-467000</v>
      </c>
    </row>
    <row r="257" spans="2:26" ht="15.5" x14ac:dyDescent="0.35">
      <c r="C257" t="s">
        <v>2510</v>
      </c>
    </row>
    <row r="258" spans="2:26" ht="15.5" x14ac:dyDescent="0.35">
      <c r="C258" t="s">
        <v>242</v>
      </c>
      <c r="D258" s="5">
        <v>67235000</v>
      </c>
      <c r="E258" s="5">
        <v>3114557000</v>
      </c>
      <c r="F258" s="5">
        <v>38929000</v>
      </c>
      <c r="G258" s="5">
        <v>-142337000</v>
      </c>
      <c r="I258" s="5">
        <v>3007062000</v>
      </c>
      <c r="J258" s="5">
        <v>1606760000</v>
      </c>
      <c r="K258" s="5">
        <v>1800231000</v>
      </c>
      <c r="L258" s="5">
        <v>1638072000</v>
      </c>
      <c r="M258" s="5">
        <v>1875393000</v>
      </c>
      <c r="N258" s="5">
        <v>1135310000</v>
      </c>
      <c r="O258" s="5">
        <v>744202000</v>
      </c>
      <c r="P258" s="5">
        <v>800572000</v>
      </c>
      <c r="Q258" s="5">
        <v>880973000</v>
      </c>
      <c r="R258" s="5">
        <v>306400000</v>
      </c>
      <c r="S258" s="5">
        <v>105178000</v>
      </c>
      <c r="T258" s="5">
        <v>218917000</v>
      </c>
      <c r="U258" s="5">
        <v>269227000</v>
      </c>
      <c r="V258" s="5">
        <v>146405000</v>
      </c>
      <c r="W258" s="5">
        <v>2520234000000</v>
      </c>
      <c r="X258" s="5">
        <v>1732213000000</v>
      </c>
      <c r="Y258" s="5">
        <v>1868490000000</v>
      </c>
      <c r="Z258" s="5">
        <v>1570267000000</v>
      </c>
    </row>
    <row r="260" spans="2:26" ht="15.5" x14ac:dyDescent="0.35">
      <c r="B260" t="s">
        <v>243</v>
      </c>
      <c r="C260" t="s">
        <v>12</v>
      </c>
      <c r="D260" s="5">
        <v>93750000000</v>
      </c>
      <c r="E260" s="5">
        <v>93750000000</v>
      </c>
      <c r="F260" s="5">
        <v>93750000000</v>
      </c>
      <c r="G260" s="5">
        <v>93750000000</v>
      </c>
      <c r="I260" s="5">
        <v>93750000000</v>
      </c>
      <c r="J260" s="5">
        <v>93750000000</v>
      </c>
      <c r="K260" s="5">
        <v>93750000000</v>
      </c>
      <c r="L260" s="5">
        <v>93750000000</v>
      </c>
      <c r="M260" s="5">
        <v>93750000000</v>
      </c>
      <c r="N260" s="5">
        <v>93390000000</v>
      </c>
      <c r="O260" s="5">
        <v>89020000000</v>
      </c>
      <c r="P260" s="5">
        <v>17790000000</v>
      </c>
      <c r="Q260" s="5">
        <v>13960000000</v>
      </c>
      <c r="R260" s="5">
        <v>6980000000</v>
      </c>
      <c r="S260" s="5">
        <v>6980000000</v>
      </c>
      <c r="T260" s="5">
        <v>6980000000</v>
      </c>
      <c r="U260" s="5">
        <v>6980000000</v>
      </c>
      <c r="V260" s="5">
        <v>6980000000</v>
      </c>
      <c r="W260" s="5">
        <v>6980000000</v>
      </c>
      <c r="X260" s="5">
        <v>6980000000</v>
      </c>
      <c r="Y260" s="5">
        <v>6980000000</v>
      </c>
      <c r="Z260" s="5">
        <v>6980000000</v>
      </c>
    </row>
    <row r="261" spans="2:26" ht="15.5" x14ac:dyDescent="0.35">
      <c r="C261" t="s">
        <v>244</v>
      </c>
      <c r="D261" s="6">
        <v>18.72</v>
      </c>
      <c r="E261" s="6">
        <v>16.27</v>
      </c>
      <c r="F261" s="6">
        <v>-16.420000000000002</v>
      </c>
      <c r="G261" s="6">
        <v>7.39</v>
      </c>
    </row>
    <row r="262" spans="2:26" ht="15.5" x14ac:dyDescent="0.35">
      <c r="C262" t="s">
        <v>245</v>
      </c>
      <c r="D262" s="6">
        <v>68.64</v>
      </c>
      <c r="E262" s="6">
        <v>83.9</v>
      </c>
      <c r="F262" s="6">
        <v>-199.15</v>
      </c>
      <c r="G262" s="6">
        <v>507.44</v>
      </c>
    </row>
    <row r="263" spans="2:26" ht="15.5" x14ac:dyDescent="0.35">
      <c r="C263" t="s">
        <v>73</v>
      </c>
      <c r="D263" s="6">
        <v>2.2000000000000002</v>
      </c>
      <c r="E263" s="6">
        <v>2.95</v>
      </c>
      <c r="F263" s="6">
        <v>8.9</v>
      </c>
      <c r="G263" s="6">
        <v>9.1999999999999993</v>
      </c>
    </row>
    <row r="264" spans="2:26" ht="15.5" x14ac:dyDescent="0.35">
      <c r="C264" t="s">
        <v>246</v>
      </c>
      <c r="D264" s="5">
        <v>19933760000000</v>
      </c>
      <c r="E264" s="5">
        <v>12068130000000</v>
      </c>
      <c r="F264" s="5">
        <v>237560000000</v>
      </c>
      <c r="G264" s="5">
        <v>819270000000</v>
      </c>
    </row>
    <row r="265" spans="2:26" ht="15.5" x14ac:dyDescent="0.35">
      <c r="C265" t="s">
        <v>247</v>
      </c>
      <c r="D265" s="6">
        <v>5.1999999999999998E-3</v>
      </c>
      <c r="E265" s="6">
        <v>5.1000000000000004E-3</v>
      </c>
      <c r="F265" s="6">
        <v>-5.3E-3</v>
      </c>
      <c r="G265" s="6">
        <v>2.5999999999999999E-3</v>
      </c>
    </row>
    <row r="266" spans="2:26" ht="15.5" x14ac:dyDescent="0.35">
      <c r="C266" t="s">
        <v>248</v>
      </c>
      <c r="D266" s="6">
        <v>4.0300000000000002E-2</v>
      </c>
      <c r="E266" s="6">
        <v>3.85E-2</v>
      </c>
      <c r="F266" s="6">
        <v>-4.0999999999999995E-2</v>
      </c>
      <c r="G266" s="6">
        <v>1.8100000000000002E-2</v>
      </c>
    </row>
    <row r="267" spans="2:26" ht="15.5" x14ac:dyDescent="0.35">
      <c r="C267" t="s">
        <v>249</v>
      </c>
      <c r="D267" s="6">
        <v>2.8799999999999999E-2</v>
      </c>
      <c r="E267" s="6">
        <v>4.0500000000000001E-2</v>
      </c>
      <c r="F267" s="6">
        <v>-6.3E-3</v>
      </c>
      <c r="G267" s="6">
        <v>-1.32E-2</v>
      </c>
    </row>
    <row r="268" spans="2:26" ht="15.5" x14ac:dyDescent="0.35">
      <c r="C268" t="s">
        <v>250</v>
      </c>
      <c r="D268" s="6">
        <v>3.29</v>
      </c>
      <c r="E268" s="6">
        <v>4.8</v>
      </c>
      <c r="F268" s="6">
        <v>-0.69</v>
      </c>
      <c r="G268" s="6">
        <v>-1.62</v>
      </c>
    </row>
    <row r="269" spans="2:26" ht="15.5" x14ac:dyDescent="0.35">
      <c r="C269" t="s">
        <v>251</v>
      </c>
      <c r="D269" s="5">
        <v>116231000000000</v>
      </c>
      <c r="E269" s="5">
        <v>107281000000000</v>
      </c>
      <c r="F269" s="5">
        <v>101083000000000</v>
      </c>
      <c r="G269" s="5">
        <v>106396000000000</v>
      </c>
    </row>
    <row r="270" spans="2:26" ht="15.5" x14ac:dyDescent="0.35">
      <c r="C270" t="s">
        <v>252</v>
      </c>
      <c r="D270" s="6">
        <v>2.77</v>
      </c>
      <c r="E270" s="6">
        <v>3.23</v>
      </c>
      <c r="F270" s="6">
        <v>8.17</v>
      </c>
      <c r="G270" s="6">
        <v>9.19</v>
      </c>
    </row>
    <row r="271" spans="2:26" ht="15.5" x14ac:dyDescent="0.35">
      <c r="C271" t="s">
        <v>253</v>
      </c>
      <c r="D271" s="6">
        <v>464.66</v>
      </c>
      <c r="E271" s="6">
        <v>422.51</v>
      </c>
      <c r="F271" s="6">
        <v>400.12</v>
      </c>
      <c r="G271" s="6">
        <v>407.87</v>
      </c>
    </row>
    <row r="272" spans="2:26" ht="15.5" x14ac:dyDescent="0.35">
      <c r="C272" t="s">
        <v>254</v>
      </c>
      <c r="D272" s="6">
        <v>8.49</v>
      </c>
      <c r="E272" s="6">
        <v>11.69</v>
      </c>
      <c r="F272" s="6">
        <v>23.6</v>
      </c>
      <c r="G272" s="6">
        <v>25.37</v>
      </c>
    </row>
    <row r="273" spans="3:26" ht="15.5" x14ac:dyDescent="0.35">
      <c r="C273" t="s">
        <v>255</v>
      </c>
      <c r="D273" s="6">
        <v>151.35</v>
      </c>
      <c r="E273" s="6">
        <v>116.74</v>
      </c>
      <c r="F273" s="6">
        <v>138.55000000000001</v>
      </c>
      <c r="G273" s="6">
        <v>147.82</v>
      </c>
    </row>
    <row r="274" spans="3:26" ht="15.5" x14ac:dyDescent="0.35">
      <c r="C274" t="s">
        <v>256</v>
      </c>
      <c r="D274" s="5">
        <v>19791000000000</v>
      </c>
      <c r="E274" s="5">
        <v>15957000000000</v>
      </c>
      <c r="F274" s="5">
        <v>15823000000000</v>
      </c>
      <c r="G274" s="5">
        <v>10117000000000</v>
      </c>
    </row>
    <row r="275" spans="3:26" ht="15.5" x14ac:dyDescent="0.35">
      <c r="C275" t="s">
        <v>257</v>
      </c>
      <c r="D275" s="5">
        <v>127798000000000</v>
      </c>
      <c r="E275" s="5">
        <v>121293000000000</v>
      </c>
      <c r="F275" s="5">
        <v>114297000000000</v>
      </c>
      <c r="G275" s="5">
        <v>98270000000000</v>
      </c>
    </row>
    <row r="276" spans="3:26" ht="15.5" x14ac:dyDescent="0.35">
      <c r="C276" t="s">
        <v>258</v>
      </c>
      <c r="D276" s="5">
        <v>43560000000000</v>
      </c>
      <c r="E276" s="5">
        <v>39609000000000</v>
      </c>
      <c r="F276" s="5">
        <v>37510000000000</v>
      </c>
      <c r="G276" s="5">
        <v>38236000000000</v>
      </c>
    </row>
    <row r="277" spans="3:26" ht="15.5" x14ac:dyDescent="0.35">
      <c r="C277" t="s">
        <v>24</v>
      </c>
      <c r="D277" s="5">
        <v>147589000000000</v>
      </c>
      <c r="E277" s="5">
        <v>137250000000000</v>
      </c>
      <c r="F277" s="5">
        <v>130120000000000</v>
      </c>
      <c r="G277" s="5">
        <v>108387000000000</v>
      </c>
    </row>
    <row r="278" spans="3:26" ht="15.5" x14ac:dyDescent="0.35">
      <c r="C278" t="s">
        <v>21</v>
      </c>
      <c r="D278" s="5">
        <v>90638000000000</v>
      </c>
      <c r="E278" s="5">
        <v>84305000000000</v>
      </c>
      <c r="F278" s="5">
        <v>79842000000000</v>
      </c>
      <c r="G278" s="5">
        <v>58843000000000</v>
      </c>
    </row>
    <row r="279" spans="3:26" ht="15.5" x14ac:dyDescent="0.35">
      <c r="C279" t="s">
        <v>259</v>
      </c>
      <c r="D279" s="5">
        <v>75460000000000</v>
      </c>
      <c r="E279" s="5">
        <v>71633000000000</v>
      </c>
      <c r="F279" s="5">
        <v>59680000000000</v>
      </c>
      <c r="G279" s="5">
        <v>70498000000000</v>
      </c>
    </row>
    <row r="280" spans="3:26" ht="15.5" x14ac:dyDescent="0.35">
      <c r="C280" t="s">
        <v>260</v>
      </c>
      <c r="D280" s="5">
        <v>2370000000000</v>
      </c>
      <c r="E280" s="5">
        <v>-3608000000000</v>
      </c>
      <c r="F280" s="5">
        <v>4390000000000</v>
      </c>
      <c r="G280" s="5">
        <v>1599000000000</v>
      </c>
    </row>
    <row r="281" spans="3:26" ht="15.5" x14ac:dyDescent="0.35">
      <c r="C281" t="s">
        <v>261</v>
      </c>
      <c r="D281" s="5">
        <v>-3734000000000</v>
      </c>
      <c r="E281" s="5">
        <v>-2424000000000</v>
      </c>
      <c r="F281" s="5">
        <v>-7840000000000</v>
      </c>
      <c r="G281" s="5">
        <v>-3680000000000</v>
      </c>
    </row>
    <row r="282" spans="3:26" ht="15.5" x14ac:dyDescent="0.35">
      <c r="C282" t="s">
        <v>13</v>
      </c>
      <c r="D282" s="5">
        <v>-1364000000000</v>
      </c>
      <c r="E282" s="5">
        <v>-6033000000000</v>
      </c>
      <c r="F282" s="5">
        <v>-3450000000000</v>
      </c>
      <c r="G282" s="5">
        <v>-2081000000000</v>
      </c>
    </row>
    <row r="283" spans="3:26" ht="15.5" x14ac:dyDescent="0.35">
      <c r="C283" t="s">
        <v>16</v>
      </c>
      <c r="D283" s="6">
        <v>-14.55</v>
      </c>
      <c r="E283" s="6">
        <v>-64.349999999999994</v>
      </c>
      <c r="F283" s="6">
        <v>-36.799999999999997</v>
      </c>
      <c r="G283" s="6">
        <v>-22.2</v>
      </c>
    </row>
    <row r="284" spans="3:26" ht="15.5" x14ac:dyDescent="0.35">
      <c r="C284" t="s">
        <v>58</v>
      </c>
      <c r="I284" s="6">
        <v>86.09</v>
      </c>
      <c r="J284" s="6">
        <v>9.5500000000000007</v>
      </c>
      <c r="K284" s="6">
        <v>4.25</v>
      </c>
      <c r="L284" s="6">
        <v>0.28000000000000003</v>
      </c>
      <c r="M284" s="6">
        <v>16.66</v>
      </c>
      <c r="N284" s="6">
        <v>6.61</v>
      </c>
      <c r="O284" s="6">
        <v>7.01</v>
      </c>
      <c r="P284" s="6">
        <v>57.85</v>
      </c>
      <c r="Q284" s="6">
        <v>113.24</v>
      </c>
      <c r="R284" s="6">
        <v>251.1</v>
      </c>
      <c r="S284" s="6">
        <v>-10.27</v>
      </c>
      <c r="T284" s="6">
        <v>-15.51</v>
      </c>
      <c r="U284" s="6">
        <v>-45.2</v>
      </c>
      <c r="V284" s="6">
        <v>-128.77000000000001</v>
      </c>
      <c r="W284" s="6">
        <v>-13.36</v>
      </c>
    </row>
    <row r="285" spans="3:26" ht="15.5" x14ac:dyDescent="0.35">
      <c r="C285" t="s">
        <v>72</v>
      </c>
      <c r="I285" s="6">
        <v>37.979999999999997</v>
      </c>
      <c r="J285" s="6">
        <v>96.34</v>
      </c>
      <c r="K285" s="6">
        <v>312.94</v>
      </c>
      <c r="L285" s="6">
        <v>2696.43</v>
      </c>
      <c r="M285" s="6">
        <v>51.32</v>
      </c>
      <c r="N285" s="6">
        <v>166.41</v>
      </c>
      <c r="O285" s="6">
        <v>215.41</v>
      </c>
      <c r="P285" s="6">
        <v>41.31</v>
      </c>
      <c r="Q285" s="6">
        <v>19.96</v>
      </c>
      <c r="R285" s="6">
        <v>5.85</v>
      </c>
      <c r="S285" s="6">
        <v>-12.66</v>
      </c>
      <c r="T285" s="6">
        <v>-19.34</v>
      </c>
      <c r="U285" s="6">
        <v>-9.07</v>
      </c>
      <c r="V285" s="6">
        <v>-3.26</v>
      </c>
      <c r="W285" s="6">
        <v>-57.63</v>
      </c>
      <c r="X285" s="5">
        <v>0</v>
      </c>
      <c r="Y285" s="5">
        <v>0</v>
      </c>
      <c r="Z285" s="5">
        <v>0</v>
      </c>
    </row>
    <row r="286" spans="3:26" ht="15.5" x14ac:dyDescent="0.35">
      <c r="C286" t="s">
        <v>75</v>
      </c>
      <c r="I286" s="6">
        <v>2.44</v>
      </c>
      <c r="J286" s="6">
        <v>2.2799999999999998</v>
      </c>
      <c r="K286" s="6">
        <v>2.96</v>
      </c>
      <c r="L286" s="6">
        <v>1.61</v>
      </c>
      <c r="M286" s="6">
        <v>1.77</v>
      </c>
      <c r="N286" s="6">
        <v>3.02</v>
      </c>
      <c r="O286" s="6">
        <v>3.95</v>
      </c>
      <c r="P286" s="6">
        <v>0.97</v>
      </c>
      <c r="Q286" s="6">
        <v>0.96</v>
      </c>
      <c r="R286" s="6">
        <v>0.39</v>
      </c>
      <c r="S286" s="6">
        <v>0.05</v>
      </c>
      <c r="T286" s="6">
        <v>7.0000000000000007E-2</v>
      </c>
      <c r="U286" s="6">
        <v>0.09</v>
      </c>
      <c r="V286" s="6">
        <v>0.13</v>
      </c>
      <c r="W286" s="6">
        <v>0.28000000000000003</v>
      </c>
      <c r="X286" s="6">
        <v>0.48</v>
      </c>
      <c r="Y286" s="6">
        <v>0.64</v>
      </c>
      <c r="Z286" s="6">
        <v>0.23</v>
      </c>
    </row>
    <row r="287" spans="3:26" ht="15.5" x14ac:dyDescent="0.35">
      <c r="C287" t="s">
        <v>262</v>
      </c>
      <c r="I287" s="5">
        <v>3017800000000</v>
      </c>
      <c r="J287" s="6">
        <v>8535309999999.999</v>
      </c>
      <c r="K287" s="5">
        <v>8203990000000</v>
      </c>
      <c r="L287" s="5">
        <v>6504160000000</v>
      </c>
      <c r="M287" s="5">
        <v>11294290000000</v>
      </c>
      <c r="N287" s="6">
        <v>8643799999999.999</v>
      </c>
      <c r="O287" s="5">
        <v>7639630000000</v>
      </c>
      <c r="P287" s="5">
        <v>11034190000000</v>
      </c>
    </row>
    <row r="288" spans="3:26" ht="15.5" x14ac:dyDescent="0.35">
      <c r="C288" t="s">
        <v>263</v>
      </c>
      <c r="I288" s="6">
        <v>2.7799999999999998E-2</v>
      </c>
      <c r="J288" s="6">
        <v>5.3E-3</v>
      </c>
      <c r="K288" s="6">
        <v>2.5000000000000001E-3</v>
      </c>
      <c r="L288" s="6">
        <v>2.0000000000000001E-4</v>
      </c>
      <c r="M288" s="6">
        <v>1.18E-2</v>
      </c>
      <c r="N288" s="6">
        <v>5.6999999999999993E-3</v>
      </c>
      <c r="O288" s="6">
        <v>6.3E-3</v>
      </c>
      <c r="P288" s="6">
        <v>1.01E-2</v>
      </c>
      <c r="Q288" s="6">
        <v>3.2000000000000001E-2</v>
      </c>
      <c r="R288" s="6">
        <v>5.0700000000000002E-2</v>
      </c>
      <c r="S288" s="6">
        <v>-2.3E-3</v>
      </c>
      <c r="T288" s="6">
        <v>-3.7000000000000002E-3</v>
      </c>
      <c r="U288" s="6">
        <v>-1.11E-2</v>
      </c>
      <c r="V288" s="6">
        <v>-4.3799999999999999E-2</v>
      </c>
      <c r="W288" s="6">
        <v>-5.0000000000000001E-3</v>
      </c>
      <c r="X288" s="5">
        <v>0</v>
      </c>
      <c r="Y288" s="5">
        <v>0</v>
      </c>
      <c r="Z288" s="5">
        <v>0</v>
      </c>
    </row>
    <row r="289" spans="3:26" ht="15.5" x14ac:dyDescent="0.35">
      <c r="C289" t="s">
        <v>264</v>
      </c>
      <c r="I289" s="6">
        <v>0.2152</v>
      </c>
      <c r="J289" s="6">
        <v>3.2099999999999997E-2</v>
      </c>
      <c r="K289" s="6">
        <v>1.5300000000000001E-2</v>
      </c>
      <c r="L289" s="6">
        <v>1.1000000000000001E-3</v>
      </c>
      <c r="M289" s="6">
        <v>6.25E-2</v>
      </c>
      <c r="N289" s="6">
        <v>3.2899999999999999E-2</v>
      </c>
      <c r="O289" s="6">
        <v>3.8199999999999998E-2</v>
      </c>
      <c r="P289" s="6">
        <v>6.0499999999999998E-2</v>
      </c>
      <c r="Q289" s="6">
        <v>0.109</v>
      </c>
      <c r="R289" s="6">
        <v>0.155</v>
      </c>
      <c r="S289" s="6">
        <v>-7.3000000000000001E-3</v>
      </c>
      <c r="T289" s="6">
        <v>-1.23E-2</v>
      </c>
      <c r="U289" s="6">
        <v>-3.61E-2</v>
      </c>
      <c r="V289" s="6">
        <v>-0.13100000000000001</v>
      </c>
      <c r="W289" s="6">
        <v>-1.32E-2</v>
      </c>
      <c r="X289" s="5">
        <v>0</v>
      </c>
      <c r="Y289" s="5">
        <v>0</v>
      </c>
      <c r="Z289" s="5">
        <v>0</v>
      </c>
    </row>
    <row r="290" spans="3:26" ht="15.5" x14ac:dyDescent="0.35">
      <c r="C290" t="s">
        <v>265</v>
      </c>
      <c r="I290" s="6">
        <v>-1.06E-2</v>
      </c>
      <c r="J290" s="6">
        <v>3.7699999999999997E-2</v>
      </c>
      <c r="K290" s="6">
        <v>3.9399999999999998E-2</v>
      </c>
      <c r="L290" s="6">
        <v>3.2300000000000002E-2</v>
      </c>
      <c r="M290" s="6">
        <v>8.5500000000000007E-2</v>
      </c>
      <c r="N290" s="6">
        <v>6.9900000000000004E-2</v>
      </c>
      <c r="O290" s="6">
        <v>7.0999999999999994E-2</v>
      </c>
      <c r="P290" s="6">
        <v>0.15390000000000001</v>
      </c>
      <c r="Q290" s="6">
        <v>0.184</v>
      </c>
      <c r="R290" s="6">
        <v>0.20610000000000001</v>
      </c>
      <c r="S290" s="6">
        <v>3.5900000000000001E-2</v>
      </c>
      <c r="T290" s="6">
        <v>1.8500000000000003E-2</v>
      </c>
      <c r="U290" s="6">
        <v>5.5000000000000005E-3</v>
      </c>
      <c r="V290" s="6">
        <v>-4.1299999999999996E-2</v>
      </c>
      <c r="W290" s="6">
        <v>1.6500000000000001E-2</v>
      </c>
      <c r="X290" s="6">
        <v>4.5199999999999997E-2</v>
      </c>
      <c r="Y290" s="6">
        <v>7.8899999999999998E-2</v>
      </c>
      <c r="Z290" s="6">
        <v>-0.24690000000000001</v>
      </c>
    </row>
    <row r="291" spans="3:26" ht="15.5" x14ac:dyDescent="0.35">
      <c r="C291" t="s">
        <v>266</v>
      </c>
      <c r="I291" s="6">
        <v>-0.28999999999999998</v>
      </c>
      <c r="J291" s="6">
        <v>0.97</v>
      </c>
      <c r="K291" s="6">
        <v>1.0900000000000001</v>
      </c>
      <c r="L291" s="6">
        <v>1.33</v>
      </c>
      <c r="M291" s="6">
        <v>3.41</v>
      </c>
      <c r="N291" s="6">
        <v>1.99</v>
      </c>
      <c r="O291" s="6">
        <v>2.2999999999999998</v>
      </c>
      <c r="P291" s="6">
        <v>3.18</v>
      </c>
      <c r="Q291" s="6">
        <v>7.45</v>
      </c>
      <c r="R291" s="6">
        <v>10.69</v>
      </c>
      <c r="S291" s="6">
        <v>2.2599999999999998</v>
      </c>
      <c r="T291" s="6">
        <v>0.85</v>
      </c>
      <c r="U291" s="6">
        <v>0.28999999999999998</v>
      </c>
      <c r="V291" s="6">
        <v>-1.28</v>
      </c>
      <c r="W291" s="6">
        <v>0.46</v>
      </c>
      <c r="X291" s="6">
        <v>1.17</v>
      </c>
      <c r="Y291" s="6">
        <v>4.2300000000000004</v>
      </c>
      <c r="Z291" s="6">
        <v>-5.72</v>
      </c>
    </row>
    <row r="292" spans="3:26" ht="15.5" x14ac:dyDescent="0.35">
      <c r="C292" t="s">
        <v>69</v>
      </c>
      <c r="I292" s="6">
        <v>8.17</v>
      </c>
      <c r="J292" s="6">
        <v>3.09</v>
      </c>
      <c r="K292" s="6">
        <v>4.78</v>
      </c>
      <c r="L292" s="6">
        <v>2.87</v>
      </c>
      <c r="M292" s="6">
        <v>3.21</v>
      </c>
      <c r="N292" s="6">
        <v>5.47</v>
      </c>
      <c r="O292" s="6">
        <v>8.23</v>
      </c>
      <c r="P292" s="6">
        <v>2.5</v>
      </c>
      <c r="Q292" s="6">
        <v>2.17</v>
      </c>
      <c r="R292" s="6">
        <v>0.91</v>
      </c>
      <c r="S292" s="6">
        <v>0.09</v>
      </c>
      <c r="T292" s="6">
        <v>0.24</v>
      </c>
      <c r="U292" s="6">
        <v>0.33</v>
      </c>
      <c r="V292" s="6">
        <v>0.43</v>
      </c>
      <c r="W292" s="6">
        <v>0.76</v>
      </c>
      <c r="X292" s="6">
        <v>1.39</v>
      </c>
      <c r="Y292" s="6">
        <v>1.44</v>
      </c>
      <c r="Z292" s="6">
        <v>0.61</v>
      </c>
    </row>
    <row r="293" spans="3:26" ht="15.5" x14ac:dyDescent="0.35">
      <c r="C293" t="s">
        <v>66</v>
      </c>
      <c r="I293" s="6">
        <v>400.12</v>
      </c>
      <c r="J293" s="6">
        <v>297.79000000000002</v>
      </c>
      <c r="K293" s="6">
        <v>278.06</v>
      </c>
      <c r="L293" s="6">
        <v>262.77999999999997</v>
      </c>
      <c r="M293" s="6">
        <v>266.52</v>
      </c>
      <c r="N293" s="6">
        <v>201.09</v>
      </c>
      <c r="O293" s="6">
        <v>183.58</v>
      </c>
      <c r="P293" s="6">
        <v>956.21</v>
      </c>
      <c r="Q293" s="6">
        <v>1039.27</v>
      </c>
      <c r="R293" s="6">
        <v>1620.3</v>
      </c>
      <c r="S293" s="6">
        <v>1412.52</v>
      </c>
      <c r="T293" s="6">
        <v>1260.9100000000001</v>
      </c>
      <c r="U293" s="6">
        <v>1251.71</v>
      </c>
      <c r="V293" s="6">
        <v>983.32</v>
      </c>
      <c r="W293" s="6">
        <v>1015.57</v>
      </c>
      <c r="X293" s="6">
        <v>839.42</v>
      </c>
      <c r="Y293" s="6">
        <v>926.58</v>
      </c>
      <c r="Z293" s="6">
        <v>977.81</v>
      </c>
    </row>
    <row r="294" spans="3:26" ht="15.5" x14ac:dyDescent="0.35">
      <c r="C294" t="s">
        <v>267</v>
      </c>
      <c r="I294" s="6">
        <v>23.6</v>
      </c>
      <c r="J294" s="6">
        <v>20.7</v>
      </c>
      <c r="K294" s="6">
        <v>32.840000000000003</v>
      </c>
      <c r="L294" s="6">
        <v>32.35</v>
      </c>
      <c r="M294" s="6">
        <v>31.65</v>
      </c>
      <c r="N294" s="6">
        <v>-24.48</v>
      </c>
      <c r="O294" s="6">
        <v>-19.02</v>
      </c>
      <c r="P294" s="6">
        <v>-5.76</v>
      </c>
      <c r="Q294" s="6">
        <v>2.17</v>
      </c>
      <c r="R294" s="6">
        <v>0.91</v>
      </c>
      <c r="S294" s="6">
        <v>0.09</v>
      </c>
      <c r="T294" s="6">
        <v>0.24</v>
      </c>
      <c r="U294" s="6">
        <v>0.33</v>
      </c>
      <c r="V294" s="6">
        <v>0.43</v>
      </c>
      <c r="W294" s="6">
        <v>0.76</v>
      </c>
      <c r="X294" s="6">
        <v>1.39</v>
      </c>
      <c r="Y294" s="6">
        <v>1.44</v>
      </c>
      <c r="Z294" s="6">
        <v>0.61</v>
      </c>
    </row>
    <row r="295" spans="3:26" ht="15.5" x14ac:dyDescent="0.35">
      <c r="C295" t="s">
        <v>268</v>
      </c>
      <c r="I295" s="6">
        <v>138.55000000000001</v>
      </c>
      <c r="J295" s="6">
        <v>44.45</v>
      </c>
      <c r="K295" s="6">
        <v>40.5</v>
      </c>
      <c r="L295" s="6">
        <v>23.34</v>
      </c>
      <c r="M295" s="6">
        <v>27.01</v>
      </c>
      <c r="N295" s="6">
        <v>-44.94</v>
      </c>
      <c r="O295" s="6">
        <v>-79.400000000000006</v>
      </c>
      <c r="P295" s="6">
        <v>-414.91</v>
      </c>
      <c r="Q295" s="6">
        <v>1039.27</v>
      </c>
      <c r="R295" s="6">
        <v>1620.3</v>
      </c>
      <c r="S295" s="6">
        <v>1412.52</v>
      </c>
      <c r="T295" s="6">
        <v>1260.9100000000001</v>
      </c>
      <c r="U295" s="6">
        <v>1251.71</v>
      </c>
      <c r="V295" s="6">
        <v>983.32</v>
      </c>
      <c r="W295" s="6">
        <v>1015.57</v>
      </c>
      <c r="X295" s="6">
        <v>839.42</v>
      </c>
      <c r="Y295" s="6">
        <v>926.58</v>
      </c>
      <c r="Z295" s="6">
        <v>977.81</v>
      </c>
    </row>
    <row r="296" spans="3:26" ht="15.5" x14ac:dyDescent="0.35">
      <c r="C296" t="s">
        <v>269</v>
      </c>
      <c r="I296" s="5">
        <v>15823000000000</v>
      </c>
      <c r="J296" s="5">
        <v>10660000000000</v>
      </c>
      <c r="K296" s="5">
        <v>4470000000000</v>
      </c>
      <c r="L296" s="5">
        <v>3068000000000</v>
      </c>
      <c r="M296" s="5">
        <v>2824000000000</v>
      </c>
      <c r="N296" s="5">
        <v>2787000000000</v>
      </c>
      <c r="O296" s="5">
        <v>2590000000000</v>
      </c>
      <c r="P296" s="5">
        <v>6229000000000</v>
      </c>
      <c r="Q296" s="5">
        <v>4617000000000</v>
      </c>
      <c r="R296" s="5">
        <v>1792000000000</v>
      </c>
      <c r="S296" s="5">
        <v>1783000000000</v>
      </c>
      <c r="T296" s="5">
        <v>909000000000</v>
      </c>
      <c r="U296" s="5">
        <v>870000000000</v>
      </c>
      <c r="V296" s="5">
        <v>259000000000</v>
      </c>
      <c r="W296" s="5">
        <v>286000000000</v>
      </c>
      <c r="X296" s="5">
        <v>1383000000000</v>
      </c>
      <c r="Y296" s="5">
        <v>599000000000</v>
      </c>
      <c r="Z296" s="5">
        <v>634000000000</v>
      </c>
    </row>
    <row r="297" spans="3:26" ht="15.5" x14ac:dyDescent="0.35">
      <c r="C297" t="s">
        <v>270</v>
      </c>
      <c r="I297" s="5">
        <v>114297000000000</v>
      </c>
      <c r="J297" s="5">
        <v>64818000000000</v>
      </c>
      <c r="K297" s="5">
        <v>61643000000000</v>
      </c>
      <c r="L297" s="5">
        <v>59117000000000</v>
      </c>
      <c r="M297" s="5">
        <v>41251000000000</v>
      </c>
      <c r="N297" s="5">
        <v>37771000000000</v>
      </c>
      <c r="O297" s="5">
        <v>32816000000000</v>
      </c>
      <c r="P297" s="5">
        <v>32352000000000</v>
      </c>
      <c r="Q297" s="5">
        <v>7767000000000</v>
      </c>
      <c r="R297" s="5">
        <v>5424000000000</v>
      </c>
      <c r="S297" s="5">
        <v>6565000000000</v>
      </c>
      <c r="T297" s="5">
        <v>7697000000000</v>
      </c>
      <c r="U297" s="5">
        <v>5875000000000</v>
      </c>
      <c r="V297" s="5">
        <v>4873000000000</v>
      </c>
      <c r="W297" s="5">
        <v>4155000000000</v>
      </c>
      <c r="X297" s="5">
        <v>2504000000000</v>
      </c>
      <c r="Y297" s="5">
        <v>3798000000000</v>
      </c>
      <c r="Z297" s="5">
        <v>5093000000000</v>
      </c>
    </row>
    <row r="298" spans="3:26" ht="15.5" x14ac:dyDescent="0.35">
      <c r="C298" t="s">
        <v>26</v>
      </c>
      <c r="I298" s="5">
        <v>130120000000000</v>
      </c>
      <c r="J298" s="5">
        <v>75478000000000</v>
      </c>
      <c r="K298" s="5">
        <v>66114000000000</v>
      </c>
      <c r="L298" s="5">
        <v>62186000000000</v>
      </c>
      <c r="M298" s="5">
        <v>44075000000000</v>
      </c>
      <c r="N298" s="5">
        <v>40558000000000</v>
      </c>
      <c r="O298" s="5">
        <v>35406000000000</v>
      </c>
      <c r="P298" s="5">
        <v>38581000000000</v>
      </c>
      <c r="Q298" s="5">
        <v>12384000000000</v>
      </c>
      <c r="R298" s="5">
        <v>7216000000000</v>
      </c>
      <c r="S298" s="5">
        <v>8348000000000</v>
      </c>
      <c r="T298" s="5">
        <v>8606000000000</v>
      </c>
      <c r="U298" s="5">
        <v>6745000000000</v>
      </c>
      <c r="V298" s="5">
        <v>5132000000000</v>
      </c>
      <c r="W298" s="5">
        <v>4441000000000</v>
      </c>
      <c r="X298" s="5">
        <v>3887000000000</v>
      </c>
      <c r="Y298" s="5">
        <v>4397000000000</v>
      </c>
      <c r="Z298" s="5">
        <v>5727000000000</v>
      </c>
    </row>
    <row r="299" spans="3:26" ht="15.5" x14ac:dyDescent="0.35">
      <c r="C299" t="s">
        <v>23</v>
      </c>
      <c r="I299" s="5">
        <v>79842000000000</v>
      </c>
      <c r="J299" s="5">
        <v>49518000000000</v>
      </c>
      <c r="K299" s="5">
        <v>38320000000000</v>
      </c>
      <c r="L299" s="5">
        <v>36645000000000</v>
      </c>
      <c r="M299" s="5">
        <v>17299000000000</v>
      </c>
      <c r="N299" s="5">
        <v>24544000000000</v>
      </c>
      <c r="O299" s="5">
        <v>25061000000000</v>
      </c>
      <c r="P299" s="5">
        <v>26988000000000</v>
      </c>
      <c r="Q299" s="5">
        <v>448000000000</v>
      </c>
      <c r="R299" s="5">
        <v>3099000000000</v>
      </c>
      <c r="S299" s="5">
        <v>6897000000000</v>
      </c>
      <c r="T299" s="5">
        <v>5883000000000</v>
      </c>
      <c r="U299" s="5">
        <v>3461000000000</v>
      </c>
      <c r="V299" s="5">
        <v>3716000000000</v>
      </c>
      <c r="W299" s="5">
        <v>3218000000000</v>
      </c>
      <c r="X299" s="5">
        <v>2154000000000</v>
      </c>
      <c r="Y299" s="5">
        <v>2529000000000</v>
      </c>
      <c r="Z299" s="5">
        <v>4157000000000</v>
      </c>
    </row>
    <row r="300" spans="3:26" ht="15.5" x14ac:dyDescent="0.35">
      <c r="C300" t="s">
        <v>271</v>
      </c>
      <c r="I300" s="5">
        <v>59680000000000</v>
      </c>
      <c r="J300" s="5">
        <v>33276000000000</v>
      </c>
      <c r="K300" s="5">
        <v>38402000000000</v>
      </c>
      <c r="L300" s="5">
        <v>32735000000000</v>
      </c>
      <c r="M300" s="5">
        <v>34718000000000</v>
      </c>
      <c r="N300" s="5">
        <v>13500000000000</v>
      </c>
      <c r="O300" s="5">
        <v>10043000000000</v>
      </c>
      <c r="P300" s="5">
        <v>12665000000000</v>
      </c>
      <c r="Q300" s="5">
        <v>8548000000000</v>
      </c>
      <c r="R300" s="5">
        <v>2475000000000</v>
      </c>
      <c r="S300" s="5">
        <v>592000000000</v>
      </c>
      <c r="T300" s="5">
        <v>2486000000000</v>
      </c>
      <c r="U300" s="5">
        <v>2696000000000</v>
      </c>
      <c r="V300" s="5">
        <v>2528000000000</v>
      </c>
      <c r="W300" s="5">
        <v>3461000000000</v>
      </c>
      <c r="X300" s="5">
        <v>1811000000000</v>
      </c>
      <c r="Y300" s="5">
        <v>3290000000000</v>
      </c>
      <c r="Z300" s="5">
        <v>2804000000000</v>
      </c>
    </row>
    <row r="301" spans="3:26" ht="15.5" x14ac:dyDescent="0.35">
      <c r="C301" t="s">
        <v>272</v>
      </c>
      <c r="I301" s="5">
        <v>5177000000000</v>
      </c>
      <c r="J301" s="5">
        <v>-1780000000000</v>
      </c>
      <c r="K301" s="5">
        <v>2169000000000</v>
      </c>
      <c r="L301" s="5">
        <v>-2072000000000</v>
      </c>
      <c r="M301" s="5">
        <v>5245000000000</v>
      </c>
      <c r="N301" s="5">
        <v>6080000000000</v>
      </c>
      <c r="O301" s="5">
        <v>6385000000000</v>
      </c>
      <c r="P301" s="5">
        <v>7851000000000</v>
      </c>
      <c r="Q301" s="5">
        <v>4578000000000</v>
      </c>
      <c r="R301" s="5">
        <v>5865000000000</v>
      </c>
      <c r="S301" s="5">
        <v>1111000000000</v>
      </c>
      <c r="T301" s="5">
        <v>708000000000</v>
      </c>
      <c r="U301" s="5">
        <v>1165000000000</v>
      </c>
      <c r="V301" s="5">
        <v>850000000000</v>
      </c>
      <c r="W301" s="5">
        <v>-772000000000</v>
      </c>
      <c r="X301" s="5">
        <v>773000000000</v>
      </c>
      <c r="Y301" s="5">
        <v>1034000000000</v>
      </c>
      <c r="Z301" s="5">
        <v>-849000000000</v>
      </c>
    </row>
    <row r="302" spans="3:26" ht="15.5" x14ac:dyDescent="0.35">
      <c r="C302" t="s">
        <v>273</v>
      </c>
      <c r="I302" s="5">
        <v>-15269000000000</v>
      </c>
      <c r="J302" s="5">
        <v>-7815000000000</v>
      </c>
      <c r="K302" s="5">
        <v>-1914000000000</v>
      </c>
      <c r="L302" s="5">
        <v>-2792000000000</v>
      </c>
      <c r="M302" s="5">
        <v>-2264000000000</v>
      </c>
      <c r="N302" s="5">
        <v>-1962000000000</v>
      </c>
      <c r="O302" s="5">
        <v>-6646000000000</v>
      </c>
      <c r="P302" s="5">
        <v>-5900000000000</v>
      </c>
      <c r="Q302" s="5">
        <v>-3006000000000</v>
      </c>
      <c r="R302" s="5">
        <v>-1044000000000</v>
      </c>
      <c r="S302" s="5">
        <v>-3119000000000</v>
      </c>
      <c r="T302" s="5">
        <v>-2497000000000</v>
      </c>
      <c r="U302" s="5">
        <v>-1523000000000</v>
      </c>
      <c r="V302" s="5">
        <v>-1004000000000</v>
      </c>
      <c r="W302" s="5">
        <v>-1321000000000</v>
      </c>
      <c r="X302" s="5">
        <v>-382000000000</v>
      </c>
      <c r="Y302" s="5">
        <v>-143000000000</v>
      </c>
      <c r="Z302" s="5">
        <v>-93000000000</v>
      </c>
    </row>
    <row r="303" spans="3:26" ht="15.5" x14ac:dyDescent="0.35">
      <c r="C303" t="s">
        <v>15</v>
      </c>
      <c r="I303" s="5">
        <v>-10093000000000</v>
      </c>
      <c r="J303" s="5">
        <v>-9595000000000</v>
      </c>
      <c r="K303" s="5">
        <v>255000000000</v>
      </c>
      <c r="L303" s="5">
        <v>-4864000000000</v>
      </c>
      <c r="M303" s="5">
        <v>2982000000000</v>
      </c>
      <c r="N303" s="5">
        <v>4118000000000</v>
      </c>
      <c r="O303" s="5">
        <v>-261000000000</v>
      </c>
      <c r="P303" s="5">
        <v>1951000000000</v>
      </c>
      <c r="Q303" s="5">
        <v>1572000000000</v>
      </c>
      <c r="R303" s="5">
        <v>4821000000000</v>
      </c>
      <c r="S303" s="5">
        <v>-2009000000000</v>
      </c>
      <c r="T303" s="5">
        <v>-1788000000000</v>
      </c>
      <c r="U303" s="5">
        <v>-359000000000</v>
      </c>
      <c r="V303" s="5">
        <v>-154000000000</v>
      </c>
      <c r="W303" s="5">
        <v>-2094000000000</v>
      </c>
      <c r="X303" s="5">
        <v>391000000000</v>
      </c>
      <c r="Y303" s="5">
        <v>891000000000</v>
      </c>
      <c r="Z303" s="5">
        <v>-943000000000</v>
      </c>
    </row>
    <row r="304" spans="3:26" ht="15.5" x14ac:dyDescent="0.35">
      <c r="C304" t="s">
        <v>17</v>
      </c>
      <c r="I304" s="6">
        <v>-107.66</v>
      </c>
      <c r="J304" s="6">
        <v>-102.35</v>
      </c>
      <c r="K304" s="6">
        <v>2.72</v>
      </c>
      <c r="L304" s="6">
        <v>-51.88</v>
      </c>
      <c r="M304" s="6">
        <v>31.8</v>
      </c>
      <c r="N304" s="6">
        <v>44.09</v>
      </c>
      <c r="O304" s="6">
        <v>-2.93</v>
      </c>
      <c r="P304" s="6">
        <v>109.68</v>
      </c>
      <c r="Q304" s="6">
        <v>112.6</v>
      </c>
      <c r="R304" s="6">
        <v>690.67</v>
      </c>
      <c r="S304" s="6">
        <v>-287.77</v>
      </c>
      <c r="T304" s="6">
        <v>-256.22000000000003</v>
      </c>
      <c r="U304" s="6">
        <v>-51.36</v>
      </c>
      <c r="V304" s="6">
        <v>-22.04</v>
      </c>
      <c r="W304" s="6">
        <v>-299.98</v>
      </c>
      <c r="X304" s="5">
        <v>56</v>
      </c>
      <c r="Y304" s="6">
        <v>127.7</v>
      </c>
      <c r="Z304" s="6">
        <v>-135.08000000000001</v>
      </c>
    </row>
  </sheetData>
  <pageMargins left="0.7" right="0.7" top="0.75" bottom="0.75" header="0.3" footer="0.3"/>
  <ignoredErrors>
    <ignoredError sqref="A1:Z305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2512</v>
      </c>
      <c r="D2" s="2" vm="388">
        <f ca="1">IFERROR(_xlfn.STOCKHISTORY("XIDX:" &amp; $C$1, D3, , 0, 0, 1), "Libur")</f>
        <v>730</v>
      </c>
      <c r="E2" s="2" vm="652">
        <f ca="1">IFERROR(_xlfn.STOCKHISTORY("XIDX:" &amp; $C$1, E3, , 0, 0, 1), "Libur")</f>
        <v>545</v>
      </c>
      <c r="H2" s="2" vm="652">
        <f ca="1">IFERROR(INDEX(D2:G2,COUNT(D2:G2)),"")</f>
        <v>545</v>
      </c>
      <c r="I2" s="2" vm="653">
        <f t="shared" ref="I2:Z2" ca="1" si="0">IFERROR(_xlfn.STOCKHISTORY("XIDX:" &amp; $C$1, I1, , 0, 0, 1), "Libur")</f>
        <v>905</v>
      </c>
      <c r="J2" s="2" vm="221">
        <f t="shared" ca="1" si="0"/>
        <v>945</v>
      </c>
      <c r="K2" s="2" vm="654">
        <f t="shared" ca="1" si="0"/>
        <v>1080</v>
      </c>
      <c r="L2" s="2" vm="569">
        <f t="shared" ca="1" si="0"/>
        <v>920</v>
      </c>
      <c r="M2" s="2" vm="655">
        <f t="shared" ca="1" si="0"/>
        <v>1010</v>
      </c>
      <c r="N2" s="2" vm="656">
        <f t="shared" ca="1" si="0"/>
        <v>1225</v>
      </c>
      <c r="O2" s="2" vm="657">
        <f t="shared" ca="1" si="0"/>
        <v>1255</v>
      </c>
      <c r="P2" s="2" vm="657">
        <f t="shared" ca="1" si="0"/>
        <v>1255</v>
      </c>
      <c r="Q2" s="2" vm="439">
        <f t="shared" ca="1" si="0"/>
        <v>1700</v>
      </c>
      <c r="R2" s="2" vm="658">
        <f t="shared" ca="1" si="0"/>
        <v>1755</v>
      </c>
      <c r="S2" s="2" vm="659">
        <f t="shared" ca="1" si="0"/>
        <v>1800</v>
      </c>
      <c r="T2" s="2" vm="660">
        <f t="shared" ca="1" si="0"/>
        <v>1805</v>
      </c>
      <c r="U2" s="2" vm="225">
        <f t="shared" ca="1" si="0"/>
        <v>1290</v>
      </c>
      <c r="V2" s="2" vm="160">
        <f t="shared" ca="1" si="0"/>
        <v>1110</v>
      </c>
      <c r="W2" s="2" vm="624">
        <f t="shared" ca="1" si="0"/>
        <v>980</v>
      </c>
      <c r="X2" s="2" vm="99">
        <f t="shared" ca="1" si="0"/>
        <v>900</v>
      </c>
      <c r="Y2" s="2" vm="661">
        <f t="shared" ca="1" si="0"/>
        <v>816.80809999999997</v>
      </c>
      <c r="Z2" s="2" vm="662">
        <f t="shared" ca="1" si="0"/>
        <v>88.178100000000001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2382857125253</v>
      </c>
      <c r="E4" s="2">
        <f>IFERROR(INDEX(E51:E500,MATCH($C$4,$C$51:$C$500,0)),"")</f>
        <v>2368795970407</v>
      </c>
      <c r="H4" s="2">
        <f>IFERROR(SUM(D4:G4)*(4/MAX(1,COUNT(D4:G4))),"")</f>
        <v>9503306191320</v>
      </c>
      <c r="I4" s="2">
        <f t="shared" ref="I4:Z4" si="1">IFERROR(INDEX(I51:I500,MATCH($C$4,$C$51:$C$500,0)),"")</f>
        <v>12788452336734</v>
      </c>
      <c r="J4" s="2">
        <f t="shared" si="1"/>
        <v>13796572148837</v>
      </c>
      <c r="K4" s="2">
        <f t="shared" si="1"/>
        <v>11539141250155</v>
      </c>
      <c r="L4" s="2">
        <f t="shared" si="1"/>
        <v>10235479955727</v>
      </c>
      <c r="M4" s="2">
        <f t="shared" si="1"/>
        <v>7654802250986</v>
      </c>
      <c r="N4" s="2">
        <f t="shared" si="1"/>
        <v>6180589086059</v>
      </c>
      <c r="O4" s="2">
        <f t="shared" si="1"/>
        <v>7084864038574</v>
      </c>
      <c r="P4" s="2">
        <f t="shared" si="1"/>
        <v>6628782185008</v>
      </c>
      <c r="Q4" s="2">
        <f t="shared" si="1"/>
        <v>10347343192163</v>
      </c>
      <c r="R4" s="2">
        <f t="shared" si="1"/>
        <v>6521770279079</v>
      </c>
      <c r="S4" s="2">
        <f t="shared" si="1"/>
        <v>6209574072348</v>
      </c>
      <c r="T4" s="2">
        <f t="shared" si="1"/>
        <v>5571872356240</v>
      </c>
      <c r="U4" s="2">
        <f t="shared" si="1"/>
        <v>5741264172193</v>
      </c>
      <c r="V4" s="2">
        <f t="shared" si="1"/>
        <v>3727811859978</v>
      </c>
      <c r="W4" s="2">
        <f t="shared" si="1"/>
        <v>2806339356563</v>
      </c>
      <c r="X4" s="2">
        <f t="shared" si="1"/>
        <v>2477202549758</v>
      </c>
      <c r="Y4" s="2">
        <f t="shared" si="1"/>
        <v>1270592451000</v>
      </c>
      <c r="Z4" s="2">
        <f t="shared" si="1"/>
        <v>1386110523000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380187244357</v>
      </c>
      <c r="E5" s="2">
        <f>IFERROR(INDEX(E51:E500,MATCH($C$5,$C$51:$C$500,0)),"")</f>
        <v>331872912126</v>
      </c>
      <c r="H5" s="2">
        <f>IFERROR(SUM(D5:G5)*(4/MAX(1,COUNT(D5:G5))),"")</f>
        <v>1424120312966</v>
      </c>
      <c r="I5" s="2">
        <f t="shared" ref="I5:Z5" si="2">IFERROR(INDEX(I51:I500,MATCH($C$5,$C$51:$C$500,0)),"")</f>
        <v>2580869721109</v>
      </c>
      <c r="J5" s="2">
        <f t="shared" si="2"/>
        <v>4359040831562</v>
      </c>
      <c r="K5" s="2">
        <f t="shared" si="2"/>
        <v>2406771789357</v>
      </c>
      <c r="L5" s="2">
        <f t="shared" si="2"/>
        <v>2182346820295</v>
      </c>
      <c r="M5" s="2">
        <f t="shared" si="2"/>
        <v>1336868703441</v>
      </c>
      <c r="N5" s="2">
        <f t="shared" si="2"/>
        <v>300249399591</v>
      </c>
      <c r="O5" s="2">
        <f t="shared" si="2"/>
        <v>3026579336636</v>
      </c>
      <c r="P5" s="2">
        <f t="shared" si="2"/>
        <v>1033020848674</v>
      </c>
      <c r="Q5" s="2">
        <f t="shared" si="2"/>
        <v>4852978904785</v>
      </c>
      <c r="R5" s="2">
        <f t="shared" si="2"/>
        <v>1777978701027</v>
      </c>
      <c r="S5" s="2">
        <f t="shared" si="2"/>
        <v>2134233025231</v>
      </c>
      <c r="T5" s="2">
        <f t="shared" si="2"/>
        <v>3817255833880</v>
      </c>
      <c r="U5" s="2">
        <f t="shared" si="2"/>
        <v>2695880295299</v>
      </c>
      <c r="V5" s="2">
        <f t="shared" si="2"/>
        <v>1287148762084</v>
      </c>
      <c r="W5" s="2">
        <f t="shared" si="2"/>
        <v>840948996078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53154003247992</v>
      </c>
      <c r="E6" s="2">
        <f>IFERROR(INDEX(E51:E500,MATCH($C$6,$C$51:$C$500,0)),"")</f>
        <v>52868423015069</v>
      </c>
      <c r="H6" s="2">
        <f>IFERROR(INDEX(D6:G6,COUNT(D6:G6)),"")</f>
        <v>52868423015069</v>
      </c>
      <c r="I6" s="2">
        <f t="shared" ref="I6:Z6" si="3">IFERROR(INDEX(I51:I500,MATCH($C$6,$C$51:$C$500,0)),"")</f>
        <v>52668904684347</v>
      </c>
      <c r="J6" s="2">
        <f t="shared" si="3"/>
        <v>47319328154004</v>
      </c>
      <c r="K6" s="2">
        <f t="shared" si="3"/>
        <v>41201586203678</v>
      </c>
      <c r="L6" s="2">
        <f t="shared" si="3"/>
        <v>38045436127815</v>
      </c>
      <c r="M6" s="2">
        <f t="shared" si="3"/>
        <v>35893717013842</v>
      </c>
      <c r="N6" s="2">
        <f t="shared" si="3"/>
        <v>34471102475824</v>
      </c>
      <c r="O6" s="2">
        <f t="shared" si="3"/>
        <v>33547505881845</v>
      </c>
      <c r="P6" s="2">
        <f t="shared" si="3"/>
        <v>30286897950250</v>
      </c>
      <c r="Q6" s="2">
        <f t="shared" si="3"/>
        <v>29196851089224</v>
      </c>
      <c r="R6" s="2">
        <f t="shared" si="3"/>
        <v>24352907009392</v>
      </c>
      <c r="S6" s="2">
        <f t="shared" si="3"/>
        <v>22096690483336</v>
      </c>
      <c r="T6" s="2">
        <f t="shared" si="3"/>
        <v>18473430005417</v>
      </c>
      <c r="U6" s="2">
        <f t="shared" si="3"/>
        <v>13415298286907</v>
      </c>
      <c r="V6" s="2">
        <f t="shared" si="3"/>
        <v>10531704399283</v>
      </c>
      <c r="W6" s="2">
        <f t="shared" si="3"/>
        <v>8257224804639</v>
      </c>
      <c r="X6" s="2">
        <f t="shared" si="3"/>
        <v>7415268894380</v>
      </c>
      <c r="Y6" s="2">
        <f t="shared" si="3"/>
        <v>2340125429000</v>
      </c>
      <c r="Z6" s="2">
        <f t="shared" si="3"/>
        <v>2075129586000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21.17</v>
      </c>
      <c r="E7" s="3">
        <f>IFERROR(INDEX(E51:E500,MATCH($C$7,$C$51:$C$500,0))/1000000000,"")</f>
        <v>21.17</v>
      </c>
      <c r="H7" s="3">
        <f>IFERROR(INDEX(D7:G7,COUNT(D7:G7)),"")</f>
        <v>21.17</v>
      </c>
      <c r="I7" s="3">
        <f t="shared" ref="I7:Z7" si="4">IFERROR(INDEX(I51:I500,MATCH($C$7,$C$51:$C$500,0))/1000000000,"")</f>
        <v>21.17</v>
      </c>
      <c r="J7" s="3">
        <f t="shared" si="4"/>
        <v>21.17</v>
      </c>
      <c r="K7" s="3">
        <f t="shared" si="4"/>
        <v>21.17</v>
      </c>
      <c r="L7" s="3">
        <f t="shared" si="4"/>
        <v>21.17</v>
      </c>
      <c r="M7" s="3">
        <f t="shared" si="4"/>
        <v>21.17</v>
      </c>
      <c r="N7" s="3">
        <f t="shared" si="4"/>
        <v>21.17</v>
      </c>
      <c r="O7" s="3">
        <f t="shared" si="4"/>
        <v>19.25</v>
      </c>
      <c r="P7" s="3">
        <f t="shared" si="4"/>
        <v>19.25</v>
      </c>
      <c r="Q7" s="3">
        <f t="shared" si="4"/>
        <v>19.25</v>
      </c>
      <c r="R7" s="3">
        <f t="shared" si="4"/>
        <v>19.25</v>
      </c>
      <c r="S7" s="3">
        <f t="shared" si="4"/>
        <v>19.25</v>
      </c>
      <c r="T7" s="3">
        <f t="shared" si="4"/>
        <v>18.37</v>
      </c>
      <c r="U7" s="3">
        <f t="shared" si="4"/>
        <v>17.5</v>
      </c>
      <c r="V7" s="3">
        <f t="shared" si="4"/>
        <v>17.5</v>
      </c>
      <c r="W7" s="3">
        <f t="shared" si="4"/>
        <v>17.5</v>
      </c>
      <c r="X7" s="3">
        <f t="shared" si="4"/>
        <v>17.5</v>
      </c>
      <c r="Y7" s="3">
        <f t="shared" si="4"/>
        <v>10.4</v>
      </c>
      <c r="Z7" s="3">
        <f t="shared" si="4"/>
        <v>10.4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-523000000000</v>
      </c>
      <c r="E8" s="2">
        <f>IFERROR(INDEX(E51:E500,MATCH("Free cash flow (Quarter)",$C$51:$C$500,0)),"")</f>
        <v>-694000000000</v>
      </c>
      <c r="H8" s="2">
        <f>IFERROR(INDEX(D8:G8,COUNT(D8:G8)),"")</f>
        <v>-694000000000</v>
      </c>
      <c r="I8" s="2">
        <f t="shared" ref="I8:Z8" si="5">IFERROR(INDEX(I51:I500,MATCH($C$8,$C$51:$C$500,0)),"")</f>
        <v>-1316000000000</v>
      </c>
      <c r="J8" s="2">
        <f t="shared" si="5"/>
        <v>87000000000</v>
      </c>
      <c r="K8" s="2">
        <f t="shared" si="5"/>
        <v>208000000000</v>
      </c>
      <c r="L8" s="2">
        <f t="shared" si="5"/>
        <v>2893000000000</v>
      </c>
      <c r="M8" s="2">
        <f t="shared" si="5"/>
        <v>3283000000000</v>
      </c>
      <c r="N8" s="2">
        <f t="shared" si="5"/>
        <v>1332000000000</v>
      </c>
      <c r="O8" s="2">
        <f t="shared" si="5"/>
        <v>1632000000000</v>
      </c>
      <c r="P8" s="2">
        <f t="shared" si="5"/>
        <v>826000000000</v>
      </c>
      <c r="Q8" s="2">
        <f t="shared" si="5"/>
        <v>2305000000000</v>
      </c>
      <c r="R8" s="2">
        <f t="shared" si="5"/>
        <v>-1016000000000</v>
      </c>
      <c r="S8" s="2">
        <f t="shared" si="5"/>
        <v>-934000000000</v>
      </c>
      <c r="T8" s="2">
        <f t="shared" si="5"/>
        <v>-222000000000</v>
      </c>
      <c r="U8" s="2">
        <f t="shared" si="5"/>
        <v>-828000000000</v>
      </c>
      <c r="V8" s="2">
        <f t="shared" si="5"/>
        <v>116000000000</v>
      </c>
      <c r="W8" s="2">
        <f t="shared" si="5"/>
        <v>655000000000</v>
      </c>
      <c r="X8" s="2">
        <f t="shared" si="5"/>
        <v>710000000000</v>
      </c>
      <c r="Y8" s="2">
        <f t="shared" si="5"/>
        <v>139000000000</v>
      </c>
      <c r="Z8" s="2">
        <f t="shared" si="5"/>
        <v>487000000000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-24.71</v>
      </c>
      <c r="E9" s="3">
        <f>IFERROR(INDEX(E51:E500,MATCH("Free cash flow per share (Quarter)",$C$51:$C$500,0)),"")</f>
        <v>-32.799999999999997</v>
      </c>
      <c r="H9" s="3">
        <f>IFERROR(INDEX(D9:G9,COUNT(D9:G9)),"")</f>
        <v>-32.799999999999997</v>
      </c>
      <c r="I9" s="3">
        <f t="shared" ref="I9:Z9" si="6">IFERROR(INDEX(I51:I500,MATCH($C$9,$C$51:$C$500,0)),"")</f>
        <v>-62.16</v>
      </c>
      <c r="J9" s="3">
        <f t="shared" si="6"/>
        <v>4.12</v>
      </c>
      <c r="K9" s="3">
        <f t="shared" si="6"/>
        <v>9.82</v>
      </c>
      <c r="L9" s="3">
        <f t="shared" si="6"/>
        <v>136.66</v>
      </c>
      <c r="M9" s="3">
        <f t="shared" si="6"/>
        <v>155.04</v>
      </c>
      <c r="N9" s="3">
        <f t="shared" si="6"/>
        <v>62.91</v>
      </c>
      <c r="O9" s="3">
        <f t="shared" si="6"/>
        <v>84.82</v>
      </c>
      <c r="P9" s="3">
        <f t="shared" si="6"/>
        <v>42.91</v>
      </c>
      <c r="Q9" s="3">
        <f t="shared" si="6"/>
        <v>119.74</v>
      </c>
      <c r="R9" s="3">
        <f t="shared" si="6"/>
        <v>-52.81</v>
      </c>
      <c r="S9" s="3">
        <f t="shared" si="6"/>
        <v>-48.55</v>
      </c>
      <c r="T9" s="3">
        <f t="shared" si="6"/>
        <v>-12.08</v>
      </c>
      <c r="U9" s="3">
        <f t="shared" si="6"/>
        <v>-47.35</v>
      </c>
      <c r="V9" s="3">
        <f t="shared" si="6"/>
        <v>6.64</v>
      </c>
      <c r="W9" s="3">
        <f t="shared" si="6"/>
        <v>37.44</v>
      </c>
      <c r="X9" s="3">
        <f t="shared" si="6"/>
        <v>40.57</v>
      </c>
      <c r="Y9" s="3">
        <f t="shared" si="6"/>
        <v>13.4</v>
      </c>
      <c r="Z9" s="3">
        <f t="shared" si="6"/>
        <v>46.87</v>
      </c>
    </row>
    <row r="10" spans="1:26" ht="15.5" x14ac:dyDescent="0.35">
      <c r="C10" t="s">
        <v>18</v>
      </c>
      <c r="D10" s="3">
        <f ca="1">IFERROR(IF(D9=0,"",D2/D9),"")</f>
        <v>-29.542695265074869</v>
      </c>
      <c r="E10" s="3">
        <f ca="1">IFERROR(IF(E9=0,"",E2/E9),"")</f>
        <v>-16.615853658536587</v>
      </c>
      <c r="I10" s="3">
        <f t="shared" ref="I10:Z10" ca="1" si="7">IFERROR(IF(I9=0,"",I2/I9),"")</f>
        <v>-14.559202059202059</v>
      </c>
      <c r="J10" s="3">
        <f t="shared" ca="1" si="7"/>
        <v>229.36893203883494</v>
      </c>
      <c r="K10" s="3">
        <f t="shared" ca="1" si="7"/>
        <v>109.97963340122199</v>
      </c>
      <c r="L10" s="3">
        <f t="shared" ca="1" si="7"/>
        <v>6.7320357090589784</v>
      </c>
      <c r="M10" s="3">
        <f t="shared" ca="1" si="7"/>
        <v>6.5144478844169251</v>
      </c>
      <c r="N10" s="3">
        <f t="shared" ca="1" si="7"/>
        <v>19.47226196153235</v>
      </c>
      <c r="O10" s="3">
        <f t="shared" ca="1" si="7"/>
        <v>14.796038670124972</v>
      </c>
      <c r="P10" s="3">
        <f t="shared" ca="1" si="7"/>
        <v>29.24726171055698</v>
      </c>
      <c r="Q10" s="3">
        <f t="shared" ca="1" si="7"/>
        <v>14.197427760146986</v>
      </c>
      <c r="R10" s="3">
        <f t="shared" ca="1" si="7"/>
        <v>-33.232342359401628</v>
      </c>
      <c r="S10" s="3">
        <f t="shared" ca="1" si="7"/>
        <v>-37.075180226570545</v>
      </c>
      <c r="T10" s="3">
        <f t="shared" ca="1" si="7"/>
        <v>-149.42052980132451</v>
      </c>
      <c r="U10" s="3">
        <f t="shared" ca="1" si="7"/>
        <v>-27.24392819429778</v>
      </c>
      <c r="V10" s="3">
        <f t="shared" ca="1" si="7"/>
        <v>167.1686746987952</v>
      </c>
      <c r="W10" s="3">
        <f t="shared" ca="1" si="7"/>
        <v>26.175213675213676</v>
      </c>
      <c r="X10" s="3">
        <f t="shared" ca="1" si="7"/>
        <v>22.18387971407444</v>
      </c>
      <c r="Y10" s="3">
        <f t="shared" ca="1" si="7"/>
        <v>60.955828358208954</v>
      </c>
      <c r="Z10" s="3">
        <f t="shared" ca="1" si="7"/>
        <v>1.8813334755707276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8457918412228</v>
      </c>
      <c r="E11" s="2">
        <f>IFERROR(INDEX(E51:E500,MATCH($C$11,$C$51:$C$500,0)),"")</f>
        <v>9757142653427</v>
      </c>
      <c r="H11" s="2">
        <f>IFERROR(INDEX(D11:G11,COUNT(D11:G11)),"")</f>
        <v>9757142653427</v>
      </c>
      <c r="I11" s="2">
        <f t="shared" ref="I11:Z11" si="8">IFERROR(INDEX(I51:I500,MATCH($C$11,$C$51:$C$500,0)),"")</f>
        <v>10283536306860</v>
      </c>
      <c r="J11" s="2">
        <f t="shared" si="8"/>
        <v>8957981035066</v>
      </c>
      <c r="K11" s="2">
        <f t="shared" si="8"/>
        <v>9425764083804</v>
      </c>
      <c r="L11" s="2">
        <f t="shared" si="8"/>
        <v>9734419239987</v>
      </c>
      <c r="M11" s="2">
        <f t="shared" si="8"/>
        <v>7766937331640</v>
      </c>
      <c r="N11" s="2">
        <f t="shared" si="8"/>
        <v>10916966640203</v>
      </c>
      <c r="O11" s="2">
        <f t="shared" si="8"/>
        <v>6860252636474</v>
      </c>
      <c r="P11" s="2">
        <f t="shared" si="8"/>
        <v>8139323593710</v>
      </c>
      <c r="Q11" s="2">
        <f t="shared" si="8"/>
        <v>5793029077323</v>
      </c>
      <c r="R11" s="2">
        <f t="shared" si="8"/>
        <v>3568915922508</v>
      </c>
      <c r="S11" s="2">
        <f t="shared" si="8"/>
        <v>6109239577200</v>
      </c>
      <c r="T11" s="2">
        <f t="shared" si="8"/>
        <v>2966813507701</v>
      </c>
      <c r="U11" s="2">
        <f t="shared" si="8"/>
        <v>4331624074336</v>
      </c>
      <c r="V11" s="2">
        <f t="shared" si="8"/>
        <v>3961464628320</v>
      </c>
      <c r="W11" s="2">
        <f t="shared" si="8"/>
        <v>3479082438056</v>
      </c>
      <c r="X11" s="2">
        <f t="shared" si="8"/>
        <v>3545384624435</v>
      </c>
      <c r="Y11" s="2">
        <f t="shared" si="8"/>
        <v>1049739003000</v>
      </c>
      <c r="Z11" s="2">
        <f t="shared" si="8"/>
        <v>951049423000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10233000000000</v>
      </c>
      <c r="E12" s="2">
        <f>IFERROR(INDEX(E51:E500,MATCH("Net Debt (Quarter)",$C$51:$C$500,0)),"")</f>
        <v>7716000000000</v>
      </c>
      <c r="H12" s="2">
        <f>IFERROR(INDEX(D12:G12,COUNT(D12:G12)),"")</f>
        <v>7716000000000</v>
      </c>
      <c r="I12" s="2">
        <f t="shared" ref="I12:Z12" si="9">IFERROR(INDEX(I51:I500,MATCH($C$12,$C$51:$C$500,0)),"")</f>
        <v>6119000000000</v>
      </c>
      <c r="J12" s="2">
        <f t="shared" si="9"/>
        <v>5499000000000</v>
      </c>
      <c r="K12" s="2">
        <f t="shared" si="9"/>
        <v>2407000000000</v>
      </c>
      <c r="L12" s="2">
        <f t="shared" si="9"/>
        <v>2243000000000</v>
      </c>
      <c r="M12" s="2">
        <f t="shared" si="9"/>
        <v>4228000000000</v>
      </c>
      <c r="N12" s="2">
        <f t="shared" si="9"/>
        <v>6204000000000</v>
      </c>
      <c r="O12" s="2">
        <f t="shared" si="9"/>
        <v>6547000000000</v>
      </c>
      <c r="P12" s="2">
        <f t="shared" si="9"/>
        <v>5812000000000</v>
      </c>
      <c r="Q12" s="2">
        <f t="shared" si="9"/>
        <v>3285000000000</v>
      </c>
      <c r="R12" s="2">
        <f t="shared" si="9"/>
        <v>3911000000000</v>
      </c>
      <c r="S12" s="2">
        <f t="shared" si="9"/>
        <v>1816000000000</v>
      </c>
      <c r="T12" s="2">
        <f t="shared" si="9"/>
        <v>1340000000000</v>
      </c>
      <c r="U12" s="2">
        <f t="shared" si="9"/>
        <v>-239000000000</v>
      </c>
      <c r="V12" s="2">
        <f t="shared" si="9"/>
        <v>-2836000000000</v>
      </c>
      <c r="W12" s="2">
        <f t="shared" si="9"/>
        <v>-2816000000000</v>
      </c>
      <c r="X12" s="2">
        <f t="shared" si="9"/>
        <v>-2239000000000</v>
      </c>
      <c r="Y12" s="2">
        <f t="shared" si="9"/>
        <v>-204000000000</v>
      </c>
      <c r="Z12" s="2">
        <f t="shared" si="9"/>
        <v>-109000000000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18691000000000</v>
      </c>
      <c r="E13" s="2">
        <f>IFERROR(INDEX(E51:E500,MATCH("Total Debt (Quarter)",$C$51:$C$500,0)),"")</f>
        <v>17473000000000</v>
      </c>
      <c r="H13" s="2">
        <f>IFERROR(INDEX(D13:G13,COUNT(D13:G13)),"")</f>
        <v>17473000000000</v>
      </c>
      <c r="I13" s="2">
        <f t="shared" ref="I13:Z13" si="10">IFERROR(INDEX(I51:I500,MATCH($C$13,$C$51:$C$500,0)),"")</f>
        <v>16402000000000</v>
      </c>
      <c r="J13" s="2">
        <f t="shared" si="10"/>
        <v>14457000000000</v>
      </c>
      <c r="K13" s="2">
        <f t="shared" si="10"/>
        <v>11833000000000</v>
      </c>
      <c r="L13" s="2">
        <f t="shared" si="10"/>
        <v>11978000000000</v>
      </c>
      <c r="M13" s="2">
        <f t="shared" si="10"/>
        <v>11995000000000</v>
      </c>
      <c r="N13" s="2">
        <f t="shared" si="10"/>
        <v>17121000000000</v>
      </c>
      <c r="O13" s="2">
        <f t="shared" si="10"/>
        <v>13407000000000</v>
      </c>
      <c r="P13" s="2">
        <f t="shared" si="10"/>
        <v>13952000000000</v>
      </c>
      <c r="Q13" s="2">
        <f t="shared" si="10"/>
        <v>9078000000000</v>
      </c>
      <c r="R13" s="2">
        <f t="shared" si="10"/>
        <v>7480000000000</v>
      </c>
      <c r="S13" s="2">
        <f t="shared" si="10"/>
        <v>7925000000000</v>
      </c>
      <c r="T13" s="2">
        <f t="shared" si="10"/>
        <v>4307000000000</v>
      </c>
      <c r="U13" s="2">
        <f t="shared" si="10"/>
        <v>4093000000000</v>
      </c>
      <c r="V13" s="2">
        <f t="shared" si="10"/>
        <v>1125000000000</v>
      </c>
      <c r="W13" s="2">
        <f t="shared" si="10"/>
        <v>663000000000</v>
      </c>
      <c r="X13" s="2">
        <f t="shared" si="10"/>
        <v>1306000000000</v>
      </c>
      <c r="Y13" s="2">
        <f t="shared" si="10"/>
        <v>845000000000</v>
      </c>
      <c r="Z13" s="2">
        <f t="shared" si="10"/>
        <v>843000000000</v>
      </c>
    </row>
    <row r="14" spans="1:26" ht="15.5" x14ac:dyDescent="0.35">
      <c r="C14" t="s">
        <v>27</v>
      </c>
      <c r="D14" s="2">
        <f>IFERROR(INDEX(D51:D500,MATCH($C$14,$C$51:$C$500,0)),"")</f>
        <v>403738880207</v>
      </c>
      <c r="E14" s="2">
        <f>IFERROR(INDEX(E51:E500,MATCH($C$14,$C$51:$C$500,0)),"")</f>
        <v>-403738880207</v>
      </c>
      <c r="H14" s="2">
        <f>IFERROR(SUM(D14:G14)*(4/MAX(1,COUNT(D14:G14))),"")</f>
        <v>0</v>
      </c>
      <c r="I14" s="2">
        <f t="shared" ref="I14:Z14" si="11">IFERROR(INDEX(I51:I500,MATCH($C$14,$C$51:$C$500,0)),"")</f>
        <v>-1532815326777</v>
      </c>
      <c r="J14" s="2">
        <f t="shared" si="11"/>
        <v>-1412252663821</v>
      </c>
      <c r="K14" s="2">
        <f t="shared" si="11"/>
        <v>-1618745644976</v>
      </c>
      <c r="L14" s="2">
        <f t="shared" si="11"/>
        <v>-1667991852534</v>
      </c>
      <c r="M14" s="2">
        <f t="shared" si="11"/>
        <v>-1644706378815</v>
      </c>
      <c r="N14" s="2">
        <f t="shared" si="11"/>
        <v>-1781522131954</v>
      </c>
      <c r="O14" s="2">
        <f t="shared" si="11"/>
        <v>-1043353008806</v>
      </c>
      <c r="P14" s="2">
        <f t="shared" si="11"/>
        <v>-912706869025</v>
      </c>
      <c r="Q14" s="2">
        <f t="shared" si="11"/>
        <v>-549130850528</v>
      </c>
      <c r="R14" s="2">
        <f t="shared" si="11"/>
        <v>-612614134366</v>
      </c>
      <c r="S14" s="2">
        <f t="shared" si="11"/>
        <v>-574966702317</v>
      </c>
      <c r="T14" s="2">
        <f t="shared" si="11"/>
        <v>-384629239497</v>
      </c>
      <c r="U14" s="2">
        <f t="shared" si="11"/>
        <v>-198686580140</v>
      </c>
      <c r="V14" s="2">
        <f t="shared" si="11"/>
        <v>-90394800818</v>
      </c>
      <c r="W14" s="2">
        <f t="shared" si="11"/>
        <v>-153378138143</v>
      </c>
      <c r="X14" s="2">
        <f t="shared" si="11"/>
        <v>-189679954947</v>
      </c>
      <c r="Y14" s="2">
        <f t="shared" si="11"/>
        <v>-123434028000</v>
      </c>
      <c r="Z14" s="2">
        <f t="shared" si="11"/>
        <v>-176358251000</v>
      </c>
    </row>
    <row r="15" spans="1:26" ht="15.5" x14ac:dyDescent="0.35">
      <c r="C15" t="s">
        <v>28</v>
      </c>
      <c r="D15" s="2">
        <f>IFERROR(INDEX(D51:D500,MATCH($C$15,$C$51:$C$500,0)),"")</f>
        <v>-8730041354</v>
      </c>
      <c r="E15" s="2">
        <f>IFERROR(INDEX(E51:E500,MATCH($C$15,$C$51:$C$500,0)),"")</f>
        <v>-3187921750</v>
      </c>
      <c r="H15" s="2">
        <f>IFERROR(SUM(D15:G15)*(4/MAX(1,COUNT(D15:G15))),"")</f>
        <v>-23835926208</v>
      </c>
      <c r="I15" s="2">
        <f t="shared" ref="I15:Z15" si="12">IFERROR(INDEX(I51:I500,MATCH($C$15,$C$51:$C$500,0)),"")</f>
        <v>-17088515523</v>
      </c>
      <c r="J15" s="2">
        <f t="shared" si="12"/>
        <v>-27731890354</v>
      </c>
      <c r="K15" s="2">
        <f t="shared" si="12"/>
        <v>-10280417561</v>
      </c>
      <c r="L15" s="2">
        <f t="shared" si="12"/>
        <v>-4806064184</v>
      </c>
      <c r="M15" s="2">
        <f t="shared" si="12"/>
        <v>-8165533697</v>
      </c>
      <c r="N15" s="2">
        <f t="shared" si="12"/>
        <v>-15890482660</v>
      </c>
      <c r="O15" s="2">
        <f t="shared" si="12"/>
        <v>-35021413006</v>
      </c>
      <c r="P15" s="2">
        <f t="shared" si="12"/>
        <v>-58602950500</v>
      </c>
      <c r="Q15" s="2">
        <f t="shared" si="12"/>
        <v>-39349089255</v>
      </c>
      <c r="R15" s="2">
        <f t="shared" si="12"/>
        <v>-27905221175</v>
      </c>
      <c r="S15" s="2">
        <f t="shared" si="12"/>
        <v>-10701865488</v>
      </c>
      <c r="T15" s="2">
        <f t="shared" si="12"/>
        <v>-309861607648</v>
      </c>
      <c r="U15" s="2">
        <f t="shared" si="12"/>
        <v>-373305894466</v>
      </c>
      <c r="V15" s="2">
        <f t="shared" si="12"/>
        <v>-217705039997</v>
      </c>
      <c r="W15" s="2">
        <f t="shared" si="12"/>
        <v>-158196682792</v>
      </c>
      <c r="X15" s="2">
        <f t="shared" si="12"/>
        <v>-142407463599</v>
      </c>
      <c r="Y15" s="2">
        <f t="shared" si="12"/>
        <v>-67430383000</v>
      </c>
      <c r="Z15" s="2">
        <f t="shared" si="12"/>
        <v>-80665377000</v>
      </c>
    </row>
    <row r="16" spans="1:26" ht="15.5" x14ac:dyDescent="0.35">
      <c r="C16" t="s">
        <v>29</v>
      </c>
      <c r="D16" s="2">
        <f>IFERROR(INDEX(D51:D500,MATCH($C$16,$C$51:$C$500,0)),"")</f>
        <v>378178048114</v>
      </c>
      <c r="E16" s="2">
        <f>IFERROR(INDEX(E51:E500,MATCH($C$16,$C$51:$C$500,0)),"")</f>
        <v>283591742557</v>
      </c>
      <c r="H16" s="2">
        <f>IFERROR(SUM(D16:G16)*(4/MAX(1,COUNT(D16:G16))),"")</f>
        <v>1323539581342</v>
      </c>
      <c r="I16" s="2">
        <f t="shared" ref="I16:Z16" si="13">IFERROR(INDEX(I51:I500,MATCH($C$16,$C$51:$C$500,0)),"")</f>
        <v>2874827008467</v>
      </c>
      <c r="J16" s="2">
        <f t="shared" si="13"/>
        <v>4945402426567</v>
      </c>
      <c r="K16" s="2">
        <f t="shared" si="13"/>
        <v>2269737255284</v>
      </c>
      <c r="L16" s="2">
        <f t="shared" si="13"/>
        <v>2661691654486</v>
      </c>
      <c r="M16" s="2">
        <f t="shared" si="13"/>
        <v>1547006489870</v>
      </c>
      <c r="N16" s="2">
        <f t="shared" si="13"/>
        <v>496216734944</v>
      </c>
      <c r="O16" s="2">
        <f t="shared" si="13"/>
        <v>3165097516458</v>
      </c>
      <c r="P16" s="2">
        <f t="shared" si="13"/>
        <v>1760420645427</v>
      </c>
      <c r="Q16" s="2">
        <f t="shared" si="13"/>
        <v>5228121059142</v>
      </c>
      <c r="R16" s="2">
        <f t="shared" si="13"/>
        <v>2065442901305</v>
      </c>
      <c r="S16" s="2">
        <f t="shared" si="13"/>
        <v>2362081922633</v>
      </c>
      <c r="T16" s="2">
        <f t="shared" si="13"/>
        <v>4306325501113</v>
      </c>
      <c r="U16" s="2">
        <f t="shared" si="13"/>
        <v>3278954399964</v>
      </c>
      <c r="V16" s="2">
        <f t="shared" si="13"/>
        <v>1696563824942</v>
      </c>
      <c r="W16" s="2">
        <f t="shared" si="13"/>
        <v>1170230504942</v>
      </c>
      <c r="X16" s="2">
        <f t="shared" si="13"/>
        <v>893706121462</v>
      </c>
      <c r="Y16" s="2">
        <f t="shared" si="13"/>
        <v>376168717000</v>
      </c>
      <c r="Z16" s="2">
        <f t="shared" si="13"/>
        <v>304127174000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15454100000000</v>
      </c>
      <c r="E20" s="2">
        <f ca="1">IFERROR(E21*E2,"")</f>
        <v>11537650000000</v>
      </c>
      <c r="H20" s="2">
        <f t="shared" ref="H20:Z20" ca="1" si="14">IFERROR(H21*H2,"")</f>
        <v>11537650000000</v>
      </c>
      <c r="I20" s="2">
        <f t="shared" ca="1" si="14"/>
        <v>19158850000000</v>
      </c>
      <c r="J20" s="2">
        <f t="shared" ca="1" si="14"/>
        <v>20005650000000</v>
      </c>
      <c r="K20" s="2">
        <f t="shared" ca="1" si="14"/>
        <v>22863600000000</v>
      </c>
      <c r="L20" s="2">
        <f t="shared" ca="1" si="14"/>
        <v>19476400000000</v>
      </c>
      <c r="M20" s="2">
        <f t="shared" ca="1" si="14"/>
        <v>21381700000000</v>
      </c>
      <c r="N20" s="2">
        <f t="shared" ca="1" si="14"/>
        <v>25933250000000</v>
      </c>
      <c r="O20" s="2">
        <f t="shared" ca="1" si="14"/>
        <v>24158750000000</v>
      </c>
      <c r="P20" s="2">
        <f t="shared" ca="1" si="14"/>
        <v>24158750000000</v>
      </c>
      <c r="Q20" s="2">
        <f t="shared" ca="1" si="14"/>
        <v>32725000000000</v>
      </c>
      <c r="R20" s="2">
        <f t="shared" ca="1" si="14"/>
        <v>33783750000000</v>
      </c>
      <c r="S20" s="2">
        <f t="shared" ca="1" si="14"/>
        <v>34650000000000</v>
      </c>
      <c r="T20" s="2">
        <f t="shared" ca="1" si="14"/>
        <v>33157850000000</v>
      </c>
      <c r="U20" s="2">
        <f t="shared" ca="1" si="14"/>
        <v>22575000000000</v>
      </c>
      <c r="V20" s="2">
        <f t="shared" ca="1" si="14"/>
        <v>19425000000000</v>
      </c>
      <c r="W20" s="2">
        <f t="shared" ca="1" si="14"/>
        <v>17150000000000</v>
      </c>
      <c r="X20" s="2">
        <f t="shared" ca="1" si="14"/>
        <v>15750000000000</v>
      </c>
      <c r="Y20" s="2">
        <f t="shared" ca="1" si="14"/>
        <v>8494804240000</v>
      </c>
      <c r="Z20" s="2">
        <f t="shared" ca="1" si="14"/>
        <v>917052240000</v>
      </c>
    </row>
    <row r="21" spans="1:26" ht="15.5" x14ac:dyDescent="0.35">
      <c r="C21" t="s">
        <v>12</v>
      </c>
      <c r="D21" s="2">
        <f>IFERROR(INDEX(D51:D500,MATCH($C$7,$C$51:$C$500,0)),"")</f>
        <v>21170000000</v>
      </c>
      <c r="E21" s="2">
        <f>IFERROR(INDEX(E51:E500,MATCH($C$7,$C$51:$C$500,0)),"")</f>
        <v>21170000000</v>
      </c>
      <c r="H21" s="2">
        <f>IFERROR(INDEX(D21:G21,COUNT(D21:G21)),"")</f>
        <v>21170000000</v>
      </c>
      <c r="I21" s="2">
        <f t="shared" ref="I21:Z21" si="15">IFERROR(INDEX(I51:I500,MATCH($C$7,$C$51:$C$500,0)),"")</f>
        <v>21170000000</v>
      </c>
      <c r="J21" s="2">
        <f t="shared" si="15"/>
        <v>21170000000</v>
      </c>
      <c r="K21" s="2">
        <f t="shared" si="15"/>
        <v>21170000000</v>
      </c>
      <c r="L21" s="2">
        <f t="shared" si="15"/>
        <v>21170000000</v>
      </c>
      <c r="M21" s="2">
        <f t="shared" si="15"/>
        <v>21170000000</v>
      </c>
      <c r="N21" s="2">
        <f t="shared" si="15"/>
        <v>21170000000</v>
      </c>
      <c r="O21" s="2">
        <f t="shared" si="15"/>
        <v>19250000000</v>
      </c>
      <c r="P21" s="2">
        <f t="shared" si="15"/>
        <v>19250000000</v>
      </c>
      <c r="Q21" s="2">
        <f t="shared" si="15"/>
        <v>19250000000</v>
      </c>
      <c r="R21" s="2">
        <f t="shared" si="15"/>
        <v>19250000000</v>
      </c>
      <c r="S21" s="2">
        <f t="shared" si="15"/>
        <v>19250000000</v>
      </c>
      <c r="T21" s="2">
        <f t="shared" si="15"/>
        <v>18370000000</v>
      </c>
      <c r="U21" s="2">
        <f t="shared" si="15"/>
        <v>17500000000</v>
      </c>
      <c r="V21" s="2">
        <f t="shared" si="15"/>
        <v>17500000000</v>
      </c>
      <c r="W21" s="2">
        <f t="shared" si="15"/>
        <v>17500000000</v>
      </c>
      <c r="X21" s="2">
        <f t="shared" si="15"/>
        <v>17500000000</v>
      </c>
      <c r="Y21" s="2">
        <f t="shared" si="15"/>
        <v>10400000000</v>
      </c>
      <c r="Z21" s="2">
        <f t="shared" si="15"/>
        <v>10400000000</v>
      </c>
    </row>
    <row r="23" spans="1:26" ht="15.5" x14ac:dyDescent="0.35">
      <c r="B23" t="s">
        <v>54</v>
      </c>
      <c r="C23" t="s">
        <v>55</v>
      </c>
      <c r="D23" s="3">
        <f>IFERROR(D5/D6*100,"")</f>
        <v>0.7152560882069825</v>
      </c>
      <c r="E23" s="3">
        <f>IFERROR(E5/E6*100,"")</f>
        <v>0.62773370794776084</v>
      </c>
      <c r="H23" s="3">
        <f t="shared" ref="H23:Z23" si="16">IFERROR(H5/H6*100,"")</f>
        <v>2.6937068135360978</v>
      </c>
      <c r="I23" s="3">
        <f t="shared" si="16"/>
        <v>4.900177318242247</v>
      </c>
      <c r="J23" s="3">
        <f t="shared" si="16"/>
        <v>9.2119668676934765</v>
      </c>
      <c r="K23" s="3">
        <f t="shared" si="16"/>
        <v>5.8414542038727415</v>
      </c>
      <c r="L23" s="3">
        <f t="shared" si="16"/>
        <v>5.7361592937542571</v>
      </c>
      <c r="M23" s="3">
        <f t="shared" si="16"/>
        <v>3.7245200961646074</v>
      </c>
      <c r="N23" s="3">
        <f t="shared" si="16"/>
        <v>0.8710176873558868</v>
      </c>
      <c r="O23" s="3">
        <f t="shared" si="16"/>
        <v>9.0217715358503074</v>
      </c>
      <c r="P23" s="3">
        <f t="shared" si="16"/>
        <v>3.4107845919739463</v>
      </c>
      <c r="Q23" s="3">
        <f t="shared" si="16"/>
        <v>16.621583231542878</v>
      </c>
      <c r="R23" s="3">
        <f t="shared" si="16"/>
        <v>7.3008889671417885</v>
      </c>
      <c r="S23" s="3">
        <f t="shared" si="16"/>
        <v>9.6586094050623128</v>
      </c>
      <c r="T23" s="3">
        <f t="shared" si="16"/>
        <v>20.663492555311379</v>
      </c>
      <c r="U23" s="3">
        <f t="shared" si="16"/>
        <v>20.095567296704186</v>
      </c>
      <c r="V23" s="3">
        <f t="shared" si="16"/>
        <v>12.221656754548004</v>
      </c>
      <c r="W23" s="3">
        <f t="shared" si="16"/>
        <v>10.184402338247416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-0.31946580299430982</v>
      </c>
      <c r="E24" s="4">
        <f>IFERROR(_xlfn.RRI(5,J23,E23),"")</f>
        <v>-0.41563443465597794</v>
      </c>
      <c r="H24" s="4">
        <f t="shared" ref="H24:Z24" si="17">IFERROR(_xlfn.RRI(5,M23,H23),"")</f>
        <v>-6.2748809844214604E-2</v>
      </c>
      <c r="I24" s="4">
        <f t="shared" si="17"/>
        <v>0.41265777575241591</v>
      </c>
      <c r="J24" s="4">
        <f t="shared" si="17"/>
        <v>4.1812510686352056E-3</v>
      </c>
      <c r="K24" s="4">
        <f t="shared" si="17"/>
        <v>0.11361055027691735</v>
      </c>
      <c r="L24" s="4">
        <f t="shared" si="17"/>
        <v>-0.19166801663554334</v>
      </c>
      <c r="M24" s="4">
        <f t="shared" si="17"/>
        <v>-0.1259446898065244</v>
      </c>
      <c r="N24" s="4">
        <f t="shared" si="17"/>
        <v>-0.3819516175677703</v>
      </c>
      <c r="O24" s="4">
        <f t="shared" si="17"/>
        <v>-0.15273821304591018</v>
      </c>
      <c r="P24" s="4">
        <f t="shared" si="17"/>
        <v>-0.298624155997674</v>
      </c>
      <c r="Q24" s="4">
        <f t="shared" si="17"/>
        <v>6.3428906417179354E-2</v>
      </c>
      <c r="R24" s="4">
        <f t="shared" si="17"/>
        <v>-6.4404683405585361E-2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120.23</v>
      </c>
      <c r="J25" s="3">
        <f t="shared" si="18"/>
        <v>205.89</v>
      </c>
      <c r="K25" s="3">
        <f t="shared" si="18"/>
        <v>91.89</v>
      </c>
      <c r="L25" s="3">
        <f t="shared" si="18"/>
        <v>114.93</v>
      </c>
      <c r="M25" s="3">
        <f t="shared" si="18"/>
        <v>63.7</v>
      </c>
      <c r="N25" s="3">
        <f t="shared" si="18"/>
        <v>13.31</v>
      </c>
      <c r="O25" s="3">
        <f t="shared" si="18"/>
        <v>145.03</v>
      </c>
      <c r="P25" s="3">
        <f t="shared" si="18"/>
        <v>67.22</v>
      </c>
      <c r="Q25" s="3">
        <f t="shared" si="18"/>
        <v>255.64</v>
      </c>
      <c r="R25" s="3">
        <f t="shared" si="18"/>
        <v>93.32</v>
      </c>
      <c r="S25" s="3">
        <f t="shared" si="18"/>
        <v>111.16</v>
      </c>
      <c r="T25" s="3">
        <f t="shared" si="18"/>
        <v>207.96</v>
      </c>
      <c r="U25" s="3">
        <f t="shared" si="18"/>
        <v>153.82</v>
      </c>
      <c r="V25" s="3">
        <f t="shared" si="18"/>
        <v>73.5</v>
      </c>
      <c r="W25" s="3">
        <f t="shared" si="18"/>
        <v>48.05</v>
      </c>
      <c r="X25" s="3">
        <f t="shared" si="18"/>
        <v>42.94</v>
      </c>
      <c r="Y25" s="3">
        <f t="shared" si="18"/>
        <v>29.7</v>
      </c>
      <c r="Z25" s="3">
        <f t="shared" si="18"/>
        <v>21.5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0.55298391775790412</v>
      </c>
      <c r="J26" s="4">
        <f t="shared" si="19"/>
        <v>7.2594291677258838E-2</v>
      </c>
      <c r="K26" s="4">
        <f t="shared" si="19"/>
        <v>6.4520302435293164E-2</v>
      </c>
      <c r="L26" s="4">
        <f t="shared" si="19"/>
        <v>-0.14776195145784488</v>
      </c>
      <c r="M26" s="4">
        <f t="shared" si="19"/>
        <v>-7.3526630616682187E-2</v>
      </c>
      <c r="N26" s="4">
        <f t="shared" si="19"/>
        <v>-0.34589735774364128</v>
      </c>
      <c r="O26" s="4">
        <f t="shared" si="19"/>
        <v>-6.9544499436679841E-2</v>
      </c>
      <c r="P26" s="4">
        <f t="shared" si="19"/>
        <v>-0.15258306223401208</v>
      </c>
      <c r="Q26" s="4">
        <f t="shared" si="19"/>
        <v>0.28312301234031367</v>
      </c>
      <c r="R26" s="4">
        <f t="shared" si="19"/>
        <v>0.14197413526459846</v>
      </c>
      <c r="S26" s="4">
        <f t="shared" si="19"/>
        <v>0.20953182407727233</v>
      </c>
      <c r="T26" s="4">
        <f t="shared" si="19"/>
        <v>0.47585833347493689</v>
      </c>
      <c r="U26" s="4">
        <f t="shared" si="19"/>
        <v>0.48222750983383689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112.55820147628719</v>
      </c>
      <c r="E27" s="3">
        <f>IFERROR(E4/E21,"")</f>
        <v>111.89399954685877</v>
      </c>
      <c r="H27" s="3">
        <f t="shared" ref="H27:Z27" si="20">IFERROR(H4/H21,"")</f>
        <v>448.90440204629192</v>
      </c>
      <c r="I27" s="3">
        <f t="shared" si="20"/>
        <v>604.08371925999052</v>
      </c>
      <c r="J27" s="3">
        <f t="shared" si="20"/>
        <v>651.70392767298063</v>
      </c>
      <c r="K27" s="3">
        <f t="shared" si="20"/>
        <v>545.07044167005199</v>
      </c>
      <c r="L27" s="3">
        <f t="shared" si="20"/>
        <v>483.48984202772789</v>
      </c>
      <c r="M27" s="3">
        <f t="shared" si="20"/>
        <v>361.58725795871516</v>
      </c>
      <c r="N27" s="3">
        <f t="shared" si="20"/>
        <v>291.95035834005671</v>
      </c>
      <c r="O27" s="3">
        <f t="shared" si="20"/>
        <v>368.04488512072726</v>
      </c>
      <c r="P27" s="3">
        <f t="shared" si="20"/>
        <v>344.35232129911691</v>
      </c>
      <c r="Q27" s="3">
        <f t="shared" si="20"/>
        <v>537.52432167080519</v>
      </c>
      <c r="R27" s="3">
        <f t="shared" si="20"/>
        <v>338.79326125085714</v>
      </c>
      <c r="S27" s="3">
        <f t="shared" si="20"/>
        <v>322.5752764856104</v>
      </c>
      <c r="T27" s="3">
        <f t="shared" si="20"/>
        <v>303.3136829744148</v>
      </c>
      <c r="U27" s="3">
        <f t="shared" si="20"/>
        <v>328.07223841102859</v>
      </c>
      <c r="V27" s="3">
        <f t="shared" si="20"/>
        <v>213.01782057017144</v>
      </c>
      <c r="W27" s="3">
        <f t="shared" si="20"/>
        <v>160.36224894645713</v>
      </c>
      <c r="X27" s="3">
        <f t="shared" si="20"/>
        <v>141.55443141474285</v>
      </c>
      <c r="Y27" s="3">
        <f t="shared" si="20"/>
        <v>122.17235105769231</v>
      </c>
      <c r="Z27" s="3">
        <f t="shared" si="20"/>
        <v>133.27985798076924</v>
      </c>
    </row>
    <row r="28" spans="1:26" ht="15.5" x14ac:dyDescent="0.35">
      <c r="C28" t="s">
        <v>61</v>
      </c>
      <c r="D28" s="4">
        <f>IFERROR(_xlfn.RRI(5,I27,D27),"")</f>
        <v>-0.28541153284905385</v>
      </c>
      <c r="E28" s="4">
        <f>IFERROR(_xlfn.RRI(5,J27,E27),"")</f>
        <v>-0.29700652855445342</v>
      </c>
      <c r="H28" s="4">
        <f t="shared" ref="H28:Z28" si="21">IFERROR(_xlfn.RRI(5,M27,H27),"")</f>
        <v>4.4210724430382431E-2</v>
      </c>
      <c r="I28" s="4">
        <f t="shared" si="21"/>
        <v>0.15653192002512628</v>
      </c>
      <c r="J28" s="4">
        <f t="shared" si="21"/>
        <v>0.12106271912921596</v>
      </c>
      <c r="K28" s="4">
        <f t="shared" si="21"/>
        <v>9.6200316990517676E-2</v>
      </c>
      <c r="L28" s="4">
        <f t="shared" si="21"/>
        <v>-2.0965836399505777E-2</v>
      </c>
      <c r="M28" s="4">
        <f t="shared" si="21"/>
        <v>1.3107827653000337E-2</v>
      </c>
      <c r="N28" s="4">
        <f t="shared" si="21"/>
        <v>-1.9752853166100426E-2</v>
      </c>
      <c r="O28" s="4">
        <f t="shared" si="21"/>
        <v>3.944557990868458E-2</v>
      </c>
      <c r="P28" s="4">
        <f t="shared" si="21"/>
        <v>9.7333640154246837E-3</v>
      </c>
      <c r="Q28" s="4">
        <f t="shared" si="21"/>
        <v>0.20336239739875062</v>
      </c>
      <c r="R28" s="4">
        <f t="shared" si="21"/>
        <v>0.16135909405542459</v>
      </c>
      <c r="S28" s="4">
        <f t="shared" si="21"/>
        <v>0.17907524600599434</v>
      </c>
      <c r="T28" s="4">
        <f t="shared" si="21"/>
        <v>0.19945459965788159</v>
      </c>
      <c r="U28" s="4">
        <f t="shared" si="21"/>
        <v>0.19740479267493982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-0.41604740395356737</v>
      </c>
      <c r="J29" s="4">
        <f t="shared" si="22"/>
        <v>1.2406137773424746</v>
      </c>
      <c r="K29" s="4">
        <f t="shared" si="22"/>
        <v>-0.20046985121378236</v>
      </c>
      <c r="L29" s="4">
        <f t="shared" si="22"/>
        <v>0.80423861852433287</v>
      </c>
      <c r="M29" s="4">
        <f t="shared" si="22"/>
        <v>3.7858752817430501</v>
      </c>
      <c r="N29" s="4">
        <f t="shared" si="22"/>
        <v>-0.9082258842998</v>
      </c>
      <c r="O29" s="4">
        <f t="shared" si="22"/>
        <v>1.1575423980958048</v>
      </c>
      <c r="P29" s="4">
        <f t="shared" si="22"/>
        <v>-0.737052104521984</v>
      </c>
      <c r="Q29" s="4">
        <f t="shared" si="22"/>
        <v>1.7393913416202316</v>
      </c>
      <c r="R29" s="4">
        <f t="shared" si="22"/>
        <v>-0.16048938467074492</v>
      </c>
      <c r="S29" s="4">
        <f t="shared" si="22"/>
        <v>-0.46547412964031548</v>
      </c>
      <c r="T29" s="4">
        <f t="shared" si="22"/>
        <v>0.35196983487192834</v>
      </c>
      <c r="U29" s="4">
        <f t="shared" si="22"/>
        <v>1.0927891156462584</v>
      </c>
      <c r="V29" s="4">
        <f t="shared" si="22"/>
        <v>0.52965660770031231</v>
      </c>
      <c r="W29" s="4">
        <f t="shared" si="22"/>
        <v>0.11900326036329761</v>
      </c>
      <c r="X29" s="4">
        <f t="shared" si="22"/>
        <v>0.44579124579124574</v>
      </c>
      <c r="Y29" s="4">
        <f t="shared" si="22"/>
        <v>0.38139534883720927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-0.25688379319971583</v>
      </c>
      <c r="I30" s="4">
        <f t="shared" si="23"/>
        <v>-7.3070310597982954E-2</v>
      </c>
      <c r="J30" s="4">
        <f t="shared" si="23"/>
        <v>0.1956324868327334</v>
      </c>
      <c r="K30" s="4">
        <f t="shared" si="23"/>
        <v>0.12736689437788123</v>
      </c>
      <c r="L30" s="4">
        <f t="shared" si="23"/>
        <v>0.33713185790117406</v>
      </c>
      <c r="M30" s="4">
        <f t="shared" si="23"/>
        <v>0.23852308322069971</v>
      </c>
      <c r="N30" s="4">
        <f t="shared" si="23"/>
        <v>-0.20675338758127226</v>
      </c>
      <c r="O30" s="4">
        <f t="shared" si="23"/>
        <v>6.8803264436339107E-2</v>
      </c>
      <c r="P30" s="4">
        <f t="shared" si="23"/>
        <v>-0.35937350661872408</v>
      </c>
      <c r="Q30" s="4">
        <f t="shared" si="23"/>
        <v>0.58658504506911957</v>
      </c>
      <c r="R30" s="4">
        <f t="shared" si="23"/>
        <v>5.0276589520245517E-2</v>
      </c>
      <c r="S30" s="4">
        <f t="shared" si="23"/>
        <v>6.3503872698088465E-2</v>
      </c>
      <c r="T30" s="4">
        <f t="shared" si="23"/>
        <v>-7.5466779988847418E-2</v>
      </c>
      <c r="U30" s="4">
        <f t="shared" si="23"/>
        <v>0.54011639745866435</v>
      </c>
      <c r="V30" s="4">
        <f t="shared" si="23"/>
        <v>0.32835391103360817</v>
      </c>
      <c r="W30" s="4">
        <f t="shared" si="23"/>
        <v>0.13286632812369481</v>
      </c>
      <c r="X30" s="4">
        <f t="shared" si="23"/>
        <v>0.15864539062441321</v>
      </c>
      <c r="Y30" s="4">
        <f t="shared" si="23"/>
        <v>-8.3339726582538923E-2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2116.98</v>
      </c>
      <c r="E32" s="3">
        <f>IFERROR(INDEX(E51:E500,MATCH($A$32,$C$51:$C$500,0)),"")</f>
        <v>2095.14</v>
      </c>
      <c r="H32" s="3">
        <f>IFERROR(INDEX(D32:G32,COUNT(D32:G32)),"")</f>
        <v>2095.14</v>
      </c>
      <c r="I32" s="3">
        <f t="shared" ref="I32:Z32" si="24">IFERROR(INDEX(I51:I500,MATCH($C$32,$C$51:$C$500,0)),"")</f>
        <v>2069.79</v>
      </c>
      <c r="J32" s="3">
        <f t="shared" si="24"/>
        <v>1930.02</v>
      </c>
      <c r="K32" s="3">
        <f t="shared" si="24"/>
        <v>1722.65</v>
      </c>
      <c r="L32" s="3">
        <f t="shared" si="24"/>
        <v>1588.81</v>
      </c>
      <c r="M32" s="3">
        <f t="shared" si="24"/>
        <v>1485.76</v>
      </c>
      <c r="N32" s="3">
        <f t="shared" si="24"/>
        <v>1422.64</v>
      </c>
      <c r="O32" s="3">
        <f t="shared" si="24"/>
        <v>1514.52</v>
      </c>
      <c r="P32" s="3">
        <f t="shared" si="24"/>
        <v>1356.58</v>
      </c>
      <c r="Q32" s="3">
        <f t="shared" si="24"/>
        <v>1316.67</v>
      </c>
      <c r="R32" s="3">
        <f t="shared" si="24"/>
        <v>1069.31</v>
      </c>
      <c r="S32" s="3">
        <f t="shared" si="24"/>
        <v>979.36</v>
      </c>
      <c r="T32" s="3">
        <f t="shared" si="24"/>
        <v>837.25</v>
      </c>
      <c r="U32" s="3">
        <f t="shared" si="24"/>
        <v>584.34</v>
      </c>
      <c r="V32" s="3">
        <f t="shared" si="24"/>
        <v>452.45</v>
      </c>
      <c r="W32" s="3">
        <f t="shared" si="24"/>
        <v>392.78</v>
      </c>
      <c r="X32" s="3">
        <f t="shared" si="24"/>
        <v>350.48</v>
      </c>
      <c r="Y32" s="3">
        <f t="shared" si="24"/>
        <v>225.11</v>
      </c>
      <c r="Z32" s="3">
        <f t="shared" si="24"/>
        <v>199.62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0.26</v>
      </c>
      <c r="E33" s="3">
        <f>IFERROR(INDEX(E51:E500,MATCH($A$33,$C$51:$C$500,0)),"")</f>
        <v>0.35</v>
      </c>
      <c r="H33" s="3">
        <f>IFERROR(INDEX(D33:G33,COUNT(D33:G33)),"")</f>
        <v>0.35</v>
      </c>
      <c r="I33" s="3">
        <f t="shared" ref="I33:Z33" si="25">IFERROR(INDEX(I51:I500,MATCH($C$33,$C$51:$C$500,0)),"")</f>
        <v>0.44</v>
      </c>
      <c r="J33" s="3">
        <f t="shared" si="25"/>
        <v>0.49</v>
      </c>
      <c r="K33" s="3">
        <f t="shared" si="25"/>
        <v>0.63</v>
      </c>
      <c r="L33" s="3">
        <f t="shared" si="25"/>
        <v>0.57999999999999996</v>
      </c>
      <c r="M33" s="3">
        <f t="shared" si="25"/>
        <v>0.68</v>
      </c>
      <c r="N33" s="3">
        <f t="shared" si="25"/>
        <v>0.86</v>
      </c>
      <c r="O33" s="3">
        <f t="shared" si="25"/>
        <v>0.83</v>
      </c>
      <c r="P33" s="3">
        <f t="shared" si="25"/>
        <v>0.93</v>
      </c>
      <c r="Q33" s="3">
        <f t="shared" si="25"/>
        <v>1.29</v>
      </c>
      <c r="R33" s="3">
        <f t="shared" si="25"/>
        <v>1.64</v>
      </c>
      <c r="S33" s="3">
        <f t="shared" si="25"/>
        <v>1.84</v>
      </c>
      <c r="T33" s="3">
        <f t="shared" si="25"/>
        <v>2.16</v>
      </c>
      <c r="U33" s="3">
        <f t="shared" si="25"/>
        <v>2.21</v>
      </c>
      <c r="V33" s="3">
        <f t="shared" si="25"/>
        <v>2.4500000000000002</v>
      </c>
      <c r="W33" s="3">
        <f t="shared" si="25"/>
        <v>2.5</v>
      </c>
      <c r="X33" s="3">
        <f t="shared" si="25"/>
        <v>2.57</v>
      </c>
      <c r="Y33" s="3">
        <f t="shared" si="25"/>
        <v>3.63</v>
      </c>
      <c r="Z33" s="3">
        <f t="shared" si="25"/>
        <v>0.44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35.369999999999997</v>
      </c>
      <c r="E34" s="3">
        <f>IFERROR(INDEX(E51:E500,MATCH($A$34,$C$51:$C$500,0)),"")</f>
        <v>56.45</v>
      </c>
      <c r="H34" s="3">
        <f>IFERROR(INDEX(D34:G34,COUNT(D34:G34)),"")</f>
        <v>56.45</v>
      </c>
      <c r="I34" s="3">
        <f t="shared" ref="I34:Z34" si="26">IFERROR(INDEX(I51:I500,MATCH($C$34,$C$51:$C$500,0)),"")</f>
        <v>7.53</v>
      </c>
      <c r="J34" s="3">
        <f t="shared" si="26"/>
        <v>4.59</v>
      </c>
      <c r="K34" s="3">
        <f t="shared" si="26"/>
        <v>11.75</v>
      </c>
      <c r="L34" s="3">
        <f t="shared" si="26"/>
        <v>8</v>
      </c>
      <c r="M34" s="3">
        <f t="shared" si="26"/>
        <v>15.86</v>
      </c>
      <c r="N34" s="3">
        <f t="shared" si="26"/>
        <v>92.04</v>
      </c>
      <c r="O34" s="3">
        <f t="shared" si="26"/>
        <v>8.65</v>
      </c>
      <c r="P34" s="3">
        <f t="shared" si="26"/>
        <v>18.670000000000002</v>
      </c>
      <c r="Q34" s="3">
        <f t="shared" si="26"/>
        <v>6.65</v>
      </c>
      <c r="R34" s="3">
        <f t="shared" si="26"/>
        <v>18.809999999999999</v>
      </c>
      <c r="S34" s="3">
        <f t="shared" si="26"/>
        <v>16.190000000000001</v>
      </c>
      <c r="T34" s="3">
        <f t="shared" si="26"/>
        <v>8.68</v>
      </c>
      <c r="U34" s="3">
        <f t="shared" si="26"/>
        <v>8.39</v>
      </c>
      <c r="V34" s="3">
        <f t="shared" si="26"/>
        <v>15.1</v>
      </c>
      <c r="W34" s="3">
        <f t="shared" si="26"/>
        <v>20.399999999999999</v>
      </c>
      <c r="X34" s="3">
        <f t="shared" si="26"/>
        <v>20.96</v>
      </c>
      <c r="Y34" s="3">
        <f t="shared" si="26"/>
        <v>27.51</v>
      </c>
      <c r="Z34" s="3">
        <f t="shared" si="26"/>
        <v>4.09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4.84</v>
      </c>
      <c r="E35" s="3">
        <f>IFERROR(INDEX(E51:E500,MATCH($A$35,$C$51:$C$500,0)),"")</f>
        <v>6.61</v>
      </c>
      <c r="H35" s="3">
        <f>IFERROR(INDEX(D35:G35,COUNT(D35:G35)),"")</f>
        <v>6.61</v>
      </c>
      <c r="I35" s="3">
        <f t="shared" ref="I35:Z35" si="27">IFERROR(INDEX(I51:I500,MATCH($C$35,$C$51:$C$500,0)),"")</f>
        <v>1.5</v>
      </c>
      <c r="J35" s="3">
        <f t="shared" si="27"/>
        <v>1.45</v>
      </c>
      <c r="K35" s="3">
        <f t="shared" si="27"/>
        <v>1.98</v>
      </c>
      <c r="L35" s="3">
        <f t="shared" si="27"/>
        <v>1.9</v>
      </c>
      <c r="M35" s="3">
        <f t="shared" si="27"/>
        <v>2.79</v>
      </c>
      <c r="N35" s="3">
        <f t="shared" si="27"/>
        <v>4.2</v>
      </c>
      <c r="O35" s="3">
        <f t="shared" si="27"/>
        <v>3.41</v>
      </c>
      <c r="P35" s="3">
        <f t="shared" si="27"/>
        <v>3.64</v>
      </c>
      <c r="Q35" s="3">
        <f t="shared" si="27"/>
        <v>3.16</v>
      </c>
      <c r="R35" s="3">
        <f t="shared" si="27"/>
        <v>5.18</v>
      </c>
      <c r="S35" s="3">
        <f t="shared" si="27"/>
        <v>5.58</v>
      </c>
      <c r="T35" s="3">
        <f t="shared" si="27"/>
        <v>5.95</v>
      </c>
      <c r="U35" s="3">
        <f t="shared" si="27"/>
        <v>3.93</v>
      </c>
      <c r="V35" s="3">
        <f t="shared" si="27"/>
        <v>5.21</v>
      </c>
      <c r="W35" s="3">
        <f t="shared" si="27"/>
        <v>6.11</v>
      </c>
      <c r="X35" s="3">
        <f t="shared" si="27"/>
        <v>6.36</v>
      </c>
      <c r="Y35" s="3">
        <f t="shared" si="27"/>
        <v>6.68</v>
      </c>
      <c r="Z35" s="3">
        <f t="shared" si="27"/>
        <v>0.66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2382857125253</v>
      </c>
      <c r="E51" s="5">
        <v>2368795970407</v>
      </c>
      <c r="F51" s="5">
        <v>4025671121233</v>
      </c>
      <c r="G51" s="5">
        <v>2372024732117</v>
      </c>
      <c r="I51" s="5">
        <v>12788452336734</v>
      </c>
      <c r="J51" s="5">
        <v>13796572148837</v>
      </c>
      <c r="K51" s="5">
        <v>11539141250155</v>
      </c>
      <c r="L51" s="5">
        <v>10235479955727</v>
      </c>
      <c r="M51" s="5">
        <v>7654802250986</v>
      </c>
      <c r="N51" s="5">
        <v>6180589086059</v>
      </c>
      <c r="O51" s="5">
        <v>7084864038574</v>
      </c>
      <c r="P51" s="5">
        <v>6628782185008</v>
      </c>
      <c r="Q51" s="5">
        <v>10347343192163</v>
      </c>
      <c r="R51" s="5">
        <v>6521770279079</v>
      </c>
      <c r="S51" s="5">
        <v>6209574072348</v>
      </c>
      <c r="T51" s="5">
        <v>5571872356240</v>
      </c>
      <c r="U51" s="5">
        <v>5741264172193</v>
      </c>
      <c r="V51" s="5">
        <v>3727811859978</v>
      </c>
      <c r="W51" s="5">
        <v>2806339356563</v>
      </c>
      <c r="X51" s="5">
        <v>2477202549758</v>
      </c>
      <c r="Y51" s="5">
        <v>1270592451000</v>
      </c>
      <c r="Z51" s="5">
        <v>1386110523000</v>
      </c>
    </row>
    <row r="52" spans="2:26" ht="15.5" x14ac:dyDescent="0.35">
      <c r="C52" t="s">
        <v>85</v>
      </c>
      <c r="D52" s="5">
        <v>-801242721266</v>
      </c>
      <c r="E52" s="5">
        <v>-789451983277</v>
      </c>
      <c r="F52" s="5">
        <v>-1448991690517</v>
      </c>
      <c r="G52" s="5">
        <v>-881701648892</v>
      </c>
      <c r="I52" s="5">
        <v>-4662496464034</v>
      </c>
      <c r="J52" s="5">
        <v>-4980186683675</v>
      </c>
      <c r="K52" s="5">
        <v>-5127454604612</v>
      </c>
      <c r="L52" s="5">
        <v>-3409439613895</v>
      </c>
      <c r="M52" s="5">
        <v>-2914751290124</v>
      </c>
      <c r="N52" s="5">
        <v>-1928745848318</v>
      </c>
      <c r="O52" s="5">
        <v>-2018798088448</v>
      </c>
      <c r="P52" s="5">
        <v>-1874274191288</v>
      </c>
      <c r="Q52" s="5">
        <v>-2756914142298</v>
      </c>
      <c r="R52" s="5">
        <v>-1840304062208</v>
      </c>
      <c r="S52" s="5">
        <v>-1571558558979</v>
      </c>
      <c r="T52" s="5">
        <v>-1440361331957</v>
      </c>
      <c r="U52" s="5">
        <v>-1575447230439</v>
      </c>
      <c r="V52" s="5">
        <v>-1346826251766</v>
      </c>
      <c r="W52" s="5">
        <v>-1021278370406</v>
      </c>
      <c r="X52" s="5">
        <v>-940509230380</v>
      </c>
      <c r="Y52" s="5">
        <v>-637957452000</v>
      </c>
      <c r="Z52" s="5">
        <v>-744459323000</v>
      </c>
    </row>
    <row r="53" spans="2:26" ht="15.5" x14ac:dyDescent="0.35">
      <c r="C53" t="s">
        <v>86</v>
      </c>
      <c r="D53" s="5">
        <v>1581614403987</v>
      </c>
      <c r="E53" s="5">
        <v>1579343987130</v>
      </c>
      <c r="F53" s="5">
        <v>2576679430716</v>
      </c>
      <c r="G53" s="5">
        <v>1490323083225</v>
      </c>
      <c r="I53" s="5">
        <v>8125955872700</v>
      </c>
      <c r="J53" s="5">
        <v>8816385465162</v>
      </c>
      <c r="K53" s="5">
        <v>6411686645543</v>
      </c>
      <c r="L53" s="5">
        <v>6826040341832</v>
      </c>
      <c r="M53" s="5">
        <v>4740050960862</v>
      </c>
      <c r="N53" s="5">
        <v>4251843237741</v>
      </c>
      <c r="O53" s="5">
        <v>5066065950126</v>
      </c>
      <c r="P53" s="5">
        <v>4754507993720</v>
      </c>
      <c r="Q53" s="5">
        <v>7590429049865</v>
      </c>
      <c r="R53" s="5">
        <v>4681466216871</v>
      </c>
      <c r="S53" s="5">
        <v>4638015513369</v>
      </c>
      <c r="T53" s="5">
        <v>4131511024283</v>
      </c>
      <c r="U53" s="5">
        <v>4165816941754</v>
      </c>
      <c r="V53" s="5">
        <v>2380985608212</v>
      </c>
      <c r="W53" s="5">
        <v>1785060986157</v>
      </c>
      <c r="X53" s="5">
        <v>1536693319378</v>
      </c>
      <c r="Y53" s="5">
        <v>632634999000</v>
      </c>
      <c r="Z53" s="5">
        <v>641651200000</v>
      </c>
    </row>
    <row r="54" spans="2:26" ht="15.5" x14ac:dyDescent="0.35">
      <c r="C54" t="s">
        <v>87</v>
      </c>
      <c r="D54" s="5">
        <v>-1088070461575</v>
      </c>
      <c r="E54" s="5">
        <v>-1022258619575</v>
      </c>
      <c r="F54" s="5">
        <v>-1264308765728</v>
      </c>
      <c r="G54" s="5">
        <v>-1166546240533</v>
      </c>
      <c r="I54" s="5">
        <v>-4678777031022</v>
      </c>
      <c r="J54" s="5">
        <v>-4347479661584</v>
      </c>
      <c r="K54" s="5">
        <v>-3501518678561</v>
      </c>
      <c r="L54" s="5">
        <v>-3121030668038</v>
      </c>
      <c r="M54" s="5">
        <v>-2347794099960</v>
      </c>
      <c r="N54" s="5">
        <v>-2269576193588</v>
      </c>
      <c r="O54" s="5">
        <v>-2536617831792</v>
      </c>
      <c r="P54" s="5">
        <v>-2589333173966</v>
      </c>
      <c r="Q54" s="5">
        <v>-2528033380134</v>
      </c>
      <c r="R54" s="5">
        <v>-2205388979704</v>
      </c>
      <c r="S54" s="5">
        <v>-2090605871743</v>
      </c>
      <c r="T54" s="5">
        <v>-1499934694042</v>
      </c>
      <c r="U54" s="5">
        <v>-1256189773879</v>
      </c>
      <c r="V54" s="5">
        <v>-949430685669</v>
      </c>
      <c r="W54" s="5">
        <v>-824505606459</v>
      </c>
      <c r="X54" s="5">
        <v>-666218808691</v>
      </c>
      <c r="Y54" s="5">
        <v>-176177078000</v>
      </c>
      <c r="Z54" s="5">
        <v>-229636353000</v>
      </c>
    </row>
    <row r="55" spans="2:26" ht="15.5" x14ac:dyDescent="0.35">
      <c r="C55" t="s">
        <v>88</v>
      </c>
      <c r="D55" s="5">
        <v>-470717039203</v>
      </c>
      <c r="E55" s="5">
        <v>-426398990919</v>
      </c>
      <c r="F55" s="5">
        <v>-503533732536</v>
      </c>
      <c r="G55" s="5">
        <v>-432855293467</v>
      </c>
      <c r="I55" s="5">
        <v>-1812465472588</v>
      </c>
      <c r="J55" s="5">
        <v>-1913377932427</v>
      </c>
      <c r="K55" s="5">
        <v>-1545476160528</v>
      </c>
      <c r="L55" s="5">
        <v>-1393075046957</v>
      </c>
      <c r="M55" s="5">
        <v>-990947732508</v>
      </c>
      <c r="N55" s="5">
        <v>-812354404558</v>
      </c>
      <c r="O55" s="5">
        <v>-948980580405</v>
      </c>
      <c r="P55" s="5">
        <v>-1014991016488</v>
      </c>
      <c r="Q55" s="5">
        <v>-912603848105</v>
      </c>
      <c r="R55" s="5">
        <v>-541321478992</v>
      </c>
      <c r="S55" s="5">
        <v>-530181558159</v>
      </c>
      <c r="T55" s="5">
        <v>-462704965669</v>
      </c>
      <c r="U55" s="5">
        <v>-375170990467</v>
      </c>
      <c r="V55" s="5">
        <v>-287041615108</v>
      </c>
      <c r="W55" s="5">
        <v>-306802000522</v>
      </c>
      <c r="X55" s="5">
        <v>-246827931838</v>
      </c>
      <c r="Y55" s="5">
        <v>-85103813000</v>
      </c>
      <c r="Z55" s="5">
        <v>-125511193000</v>
      </c>
    </row>
    <row r="56" spans="2:26" ht="15.5" x14ac:dyDescent="0.35">
      <c r="C56" t="s">
        <v>89</v>
      </c>
      <c r="D56" s="5">
        <v>-526071777284</v>
      </c>
      <c r="E56" s="5">
        <v>-514227828397</v>
      </c>
      <c r="F56" s="5">
        <v>-603596218360</v>
      </c>
      <c r="G56" s="5">
        <v>-652131069801</v>
      </c>
      <c r="I56" s="5">
        <v>-2377216804721</v>
      </c>
      <c r="J56" s="5">
        <v>-2028679336364</v>
      </c>
      <c r="K56" s="5">
        <v>-1567429489880</v>
      </c>
      <c r="L56" s="5">
        <v>-1393651663950</v>
      </c>
      <c r="M56" s="5">
        <v>-1119949581289</v>
      </c>
      <c r="N56" s="5">
        <v>-1235289881113</v>
      </c>
      <c r="O56" s="5">
        <v>-1324227647413</v>
      </c>
      <c r="P56" s="5">
        <v>-1301675569437</v>
      </c>
      <c r="Q56" s="5">
        <v>-1202328379604</v>
      </c>
      <c r="R56" s="5">
        <v>-1304797230838</v>
      </c>
      <c r="S56" s="5">
        <v>-1207249084531</v>
      </c>
      <c r="T56" s="5">
        <v>-1037229728373</v>
      </c>
      <c r="U56" s="5">
        <v>-881018783412</v>
      </c>
      <c r="V56" s="5">
        <v>-662389070561</v>
      </c>
      <c r="W56" s="5">
        <v>-517703605937</v>
      </c>
      <c r="X56" s="5">
        <v>-419390876853</v>
      </c>
      <c r="Y56" s="5">
        <v>-91073265000</v>
      </c>
      <c r="Z56" s="5">
        <v>-104125160000</v>
      </c>
    </row>
    <row r="57" spans="2:26" ht="15.5" x14ac:dyDescent="0.35">
      <c r="C57" t="s">
        <v>388</v>
      </c>
      <c r="D57" s="5">
        <v>-91281645088</v>
      </c>
      <c r="E57" s="5">
        <v>-81631800259</v>
      </c>
      <c r="F57" s="5">
        <v>-157178814832</v>
      </c>
      <c r="G57" s="5">
        <v>-81559877265</v>
      </c>
      <c r="I57" s="5">
        <v>-489094753713</v>
      </c>
      <c r="J57" s="5">
        <v>-405422392793</v>
      </c>
      <c r="K57" s="5">
        <v>-388613028153</v>
      </c>
      <c r="L57" s="5">
        <v>-334303957131</v>
      </c>
      <c r="M57" s="5">
        <v>-236896786163</v>
      </c>
      <c r="N57" s="5">
        <v>-221931907917</v>
      </c>
      <c r="O57" s="5">
        <v>-263409603974</v>
      </c>
      <c r="P57" s="5">
        <v>-272666588041</v>
      </c>
      <c r="Q57" s="5">
        <v>-413101152425</v>
      </c>
      <c r="R57" s="5">
        <v>-359270269874</v>
      </c>
      <c r="S57" s="5">
        <v>-353175229053</v>
      </c>
    </row>
    <row r="58" spans="2:26" ht="15.5" x14ac:dyDescent="0.35">
      <c r="C58" t="s">
        <v>90</v>
      </c>
      <c r="D58" s="5">
        <v>493543942412</v>
      </c>
      <c r="E58" s="5">
        <v>557085367555</v>
      </c>
      <c r="F58" s="5">
        <v>1312370664988</v>
      </c>
      <c r="G58" s="5">
        <v>323776842692</v>
      </c>
      <c r="I58" s="5">
        <v>3447178841678</v>
      </c>
      <c r="J58" s="5">
        <v>4468905803578</v>
      </c>
      <c r="K58" s="5">
        <v>2910167966982</v>
      </c>
      <c r="L58" s="5">
        <v>3705009673794</v>
      </c>
      <c r="M58" s="5">
        <v>2392256860902</v>
      </c>
      <c r="N58" s="5">
        <v>1982267044153</v>
      </c>
      <c r="O58" s="5">
        <v>2529448118334</v>
      </c>
      <c r="P58" s="5">
        <v>2165174819754</v>
      </c>
      <c r="Q58" s="5">
        <v>5062395669731</v>
      </c>
      <c r="R58" s="5">
        <v>2476077237167</v>
      </c>
      <c r="S58" s="5">
        <v>2547409641626</v>
      </c>
      <c r="T58" s="5">
        <v>2631576330241</v>
      </c>
      <c r="U58" s="5">
        <v>2909627167875</v>
      </c>
      <c r="V58" s="5">
        <v>1431554922543</v>
      </c>
      <c r="W58" s="5">
        <v>960555379698</v>
      </c>
      <c r="X58" s="5">
        <v>870474510687</v>
      </c>
      <c r="Y58" s="5">
        <v>456457921000</v>
      </c>
      <c r="Z58" s="5">
        <v>412014847000</v>
      </c>
    </row>
    <row r="59" spans="2:26" ht="15.5" x14ac:dyDescent="0.35">
      <c r="C59" t="s">
        <v>91</v>
      </c>
      <c r="D59" s="5">
        <v>-159822469399</v>
      </c>
      <c r="E59" s="5">
        <v>-273493624998</v>
      </c>
      <c r="F59" s="5">
        <v>77178349868</v>
      </c>
      <c r="G59" s="5">
        <v>-15178190479</v>
      </c>
      <c r="I59" s="5">
        <v>-572351833211</v>
      </c>
      <c r="J59" s="5">
        <v>476496622989</v>
      </c>
      <c r="K59" s="5">
        <v>-640430711698</v>
      </c>
      <c r="L59" s="5">
        <v>-1043318019308</v>
      </c>
      <c r="M59" s="5">
        <v>-845250371032</v>
      </c>
      <c r="N59" s="5">
        <v>-958436518843</v>
      </c>
      <c r="O59" s="5">
        <v>635649398124</v>
      </c>
      <c r="P59" s="5">
        <v>-404754174327</v>
      </c>
      <c r="Q59" s="5">
        <v>165725389411</v>
      </c>
      <c r="R59" s="5">
        <v>-410634335862</v>
      </c>
      <c r="S59" s="5">
        <v>-185327718993</v>
      </c>
      <c r="T59" s="5">
        <v>1674749170872</v>
      </c>
      <c r="U59" s="5">
        <v>369327232089</v>
      </c>
      <c r="V59" s="5">
        <v>265008902399</v>
      </c>
      <c r="W59" s="5">
        <v>209675125244</v>
      </c>
      <c r="X59" s="5">
        <v>23231610775</v>
      </c>
      <c r="Y59" s="5">
        <v>-80289204000</v>
      </c>
      <c r="Z59" s="5">
        <v>-107887673000</v>
      </c>
    </row>
    <row r="60" spans="2:26" ht="15.5" x14ac:dyDescent="0.35">
      <c r="C60" t="s">
        <v>92</v>
      </c>
      <c r="D60" s="5">
        <v>84651065573</v>
      </c>
      <c r="E60" s="5">
        <v>88058741462</v>
      </c>
      <c r="F60" s="5">
        <v>92201958122</v>
      </c>
      <c r="G60" s="5">
        <v>101269250305</v>
      </c>
      <c r="I60" s="5">
        <v>379889784262</v>
      </c>
      <c r="J60" s="5">
        <v>428124503115</v>
      </c>
      <c r="K60" s="5">
        <v>497138120094</v>
      </c>
      <c r="L60" s="5">
        <v>332398265898</v>
      </c>
      <c r="M60" s="5">
        <v>393245728662</v>
      </c>
      <c r="N60" s="5">
        <v>560237491372</v>
      </c>
      <c r="O60" s="5">
        <v>461953042653</v>
      </c>
      <c r="P60" s="5">
        <v>386665017718</v>
      </c>
      <c r="Q60" s="5">
        <v>265993198809</v>
      </c>
      <c r="R60" s="5">
        <v>222407007539</v>
      </c>
      <c r="S60" s="5">
        <v>251444511424</v>
      </c>
      <c r="T60" s="5">
        <v>285387849520</v>
      </c>
      <c r="U60" s="5">
        <v>206124584121</v>
      </c>
      <c r="V60" s="5">
        <v>206160854973</v>
      </c>
      <c r="W60" s="5">
        <v>240891318712</v>
      </c>
      <c r="X60" s="5">
        <v>112161888224</v>
      </c>
      <c r="Y60" s="5">
        <v>71926954000</v>
      </c>
      <c r="Z60" s="5">
        <v>61437231000</v>
      </c>
    </row>
    <row r="61" spans="2:26" ht="15.5" x14ac:dyDescent="0.35">
      <c r="C61" t="s">
        <v>93</v>
      </c>
      <c r="D61" s="5">
        <v>132900093744</v>
      </c>
      <c r="E61" s="5">
        <v>19018203000</v>
      </c>
      <c r="F61" s="5">
        <v>15422279125</v>
      </c>
      <c r="G61" s="5">
        <v>19128272229</v>
      </c>
      <c r="I61" s="5">
        <v>13060413397</v>
      </c>
      <c r="J61" s="5">
        <v>65202334377</v>
      </c>
      <c r="K61" s="5">
        <v>-497088114002</v>
      </c>
      <c r="L61" s="5">
        <v>-111192768353</v>
      </c>
      <c r="M61" s="5">
        <v>-10158361902</v>
      </c>
      <c r="N61" s="5">
        <v>1525836509</v>
      </c>
      <c r="O61" s="5">
        <v>-73212643476</v>
      </c>
      <c r="P61" s="5">
        <v>1671295596</v>
      </c>
      <c r="Q61" s="5">
        <v>-47580504424</v>
      </c>
      <c r="R61" s="5">
        <v>-116421421740</v>
      </c>
      <c r="S61" s="5">
        <v>138534244938</v>
      </c>
      <c r="T61" s="5">
        <v>29702969826</v>
      </c>
      <c r="U61" s="5">
        <v>165838960366</v>
      </c>
      <c r="V61" s="5">
        <v>15693151314</v>
      </c>
      <c r="W61" s="5">
        <v>3760965034</v>
      </c>
      <c r="X61" s="5">
        <v>-6613368239</v>
      </c>
      <c r="Y61" s="5">
        <v>-17568074000</v>
      </c>
      <c r="Z61" s="5">
        <v>-7923546000</v>
      </c>
    </row>
    <row r="62" spans="2:26" ht="15.5" x14ac:dyDescent="0.35">
      <c r="C62" t="s">
        <v>387</v>
      </c>
      <c r="D62" s="5">
        <v>780639529</v>
      </c>
      <c r="E62" s="5">
        <v>84763513</v>
      </c>
      <c r="F62" s="5">
        <v>1685452418</v>
      </c>
      <c r="G62" s="5">
        <v>272072072</v>
      </c>
      <c r="I62" s="5">
        <v>2578325394</v>
      </c>
      <c r="J62" s="5">
        <v>2199920768</v>
      </c>
      <c r="K62" s="5">
        <v>3222437916</v>
      </c>
      <c r="L62" s="5">
        <v>1317125144</v>
      </c>
      <c r="M62" s="5">
        <v>12255032946</v>
      </c>
      <c r="N62" s="5">
        <v>1447406385</v>
      </c>
      <c r="O62" s="5">
        <v>570158085</v>
      </c>
      <c r="P62" s="5">
        <v>4230760320</v>
      </c>
      <c r="Q62" s="5">
        <v>4038609095</v>
      </c>
      <c r="R62" s="5">
        <v>2965023187</v>
      </c>
      <c r="S62" s="5">
        <v>2390878508</v>
      </c>
      <c r="T62" s="5">
        <v>743702451</v>
      </c>
      <c r="U62" s="5">
        <v>1539059327</v>
      </c>
      <c r="V62" s="5">
        <v>1159355000</v>
      </c>
      <c r="W62" s="5">
        <v>382820500</v>
      </c>
      <c r="X62" s="5">
        <v>3706043722</v>
      </c>
    </row>
    <row r="63" spans="2:26" ht="15.5" x14ac:dyDescent="0.35">
      <c r="C63" t="s">
        <v>27</v>
      </c>
      <c r="D63" s="5">
        <v>403738880207</v>
      </c>
      <c r="E63" s="5">
        <v>-403738880207</v>
      </c>
      <c r="F63" s="5">
        <v>-397174508208</v>
      </c>
      <c r="G63" s="5">
        <v>-1135640818569</v>
      </c>
      <c r="I63" s="5">
        <v>-1532815326777</v>
      </c>
      <c r="J63" s="5">
        <v>-1412252663821</v>
      </c>
      <c r="K63" s="5">
        <v>-1618745644976</v>
      </c>
      <c r="L63" s="5">
        <v>-1667991852534</v>
      </c>
      <c r="M63" s="5">
        <v>-1644706378815</v>
      </c>
      <c r="N63" s="5">
        <v>-1781522131954</v>
      </c>
      <c r="O63" s="5">
        <v>-1043353008806</v>
      </c>
      <c r="P63" s="5">
        <v>-912706869025</v>
      </c>
      <c r="Q63" s="5">
        <v>-549130850528</v>
      </c>
      <c r="R63" s="5">
        <v>-612614134366</v>
      </c>
      <c r="S63" s="5">
        <v>-574966702317</v>
      </c>
      <c r="T63" s="5">
        <v>-384629239497</v>
      </c>
      <c r="U63" s="5">
        <v>-198686580140</v>
      </c>
      <c r="V63" s="5">
        <v>-90394800818</v>
      </c>
      <c r="W63" s="5">
        <v>-153378138143</v>
      </c>
      <c r="X63" s="5">
        <v>-189679954947</v>
      </c>
      <c r="Y63" s="5">
        <v>-123434028000</v>
      </c>
      <c r="Z63" s="5">
        <v>-176358251000</v>
      </c>
    </row>
    <row r="64" spans="2:26" ht="15.5" x14ac:dyDescent="0.35">
      <c r="C64" t="s">
        <v>1708</v>
      </c>
    </row>
    <row r="65" spans="3:26" ht="15.5" x14ac:dyDescent="0.35">
      <c r="C65" t="s">
        <v>94</v>
      </c>
      <c r="D65" s="5">
        <v>56909754707</v>
      </c>
      <c r="E65" s="5">
        <v>-56909754707</v>
      </c>
      <c r="F65" s="5">
        <v>-261757660587</v>
      </c>
      <c r="G65" s="5">
        <v>261757660587</v>
      </c>
      <c r="O65" s="5">
        <v>163561865750</v>
      </c>
      <c r="P65" s="5">
        <v>62865020343</v>
      </c>
      <c r="Q65" s="5">
        <v>494587176739</v>
      </c>
      <c r="R65" s="5">
        <v>241278110215</v>
      </c>
      <c r="S65" s="5">
        <v>47621071430</v>
      </c>
      <c r="T65" s="5">
        <v>1666579562088</v>
      </c>
      <c r="U65" s="5">
        <v>47138654389</v>
      </c>
      <c r="V65" s="5">
        <v>43087504937</v>
      </c>
      <c r="W65" s="5">
        <v>53905812307</v>
      </c>
      <c r="X65" s="5">
        <v>35182107975</v>
      </c>
    </row>
    <row r="66" spans="3:26" ht="15.5" x14ac:dyDescent="0.35">
      <c r="C66" t="s">
        <v>97</v>
      </c>
      <c r="D66" s="5">
        <v>43178069611</v>
      </c>
      <c r="E66" s="5">
        <v>5068864244</v>
      </c>
      <c r="F66" s="5">
        <v>200546501643</v>
      </c>
      <c r="G66" s="5">
        <v>45308777994</v>
      </c>
      <c r="I66" s="5">
        <v>311345455921</v>
      </c>
      <c r="J66" s="5">
        <v>558533043349</v>
      </c>
      <c r="K66" s="5">
        <v>313233841437</v>
      </c>
      <c r="L66" s="5">
        <v>223875864958</v>
      </c>
      <c r="M66" s="5">
        <v>192758077983</v>
      </c>
      <c r="N66" s="5">
        <v>204478796596</v>
      </c>
      <c r="O66" s="5">
        <v>336585735755</v>
      </c>
      <c r="P66" s="5">
        <v>410946513690</v>
      </c>
      <c r="Q66" s="5">
        <v>244031673375</v>
      </c>
      <c r="R66" s="5">
        <v>240163592115</v>
      </c>
      <c r="S66" s="5">
        <v>211876773650</v>
      </c>
      <c r="T66" s="5">
        <v>177076477668</v>
      </c>
      <c r="U66" s="5">
        <v>213466996959</v>
      </c>
      <c r="V66" s="5">
        <v>193432018144</v>
      </c>
      <c r="W66" s="5">
        <v>171352063985</v>
      </c>
    </row>
    <row r="67" spans="3:26" ht="15.5" x14ac:dyDescent="0.35">
      <c r="C67" t="s">
        <v>98</v>
      </c>
      <c r="D67" s="5">
        <v>-159822469399</v>
      </c>
      <c r="E67" s="5">
        <v>-273493624998</v>
      </c>
      <c r="F67" s="5">
        <v>77178349868</v>
      </c>
      <c r="G67" s="5">
        <v>-15178190479</v>
      </c>
      <c r="I67" s="5">
        <v>-572351833211</v>
      </c>
      <c r="J67" s="5">
        <v>476496622989</v>
      </c>
      <c r="K67" s="5">
        <v>-640430711698</v>
      </c>
      <c r="L67" s="5">
        <v>-1043318019308</v>
      </c>
      <c r="M67" s="5">
        <v>-845250371032</v>
      </c>
      <c r="N67" s="5">
        <v>-958436518843</v>
      </c>
      <c r="O67" s="5">
        <v>635649398124</v>
      </c>
      <c r="P67" s="5">
        <v>-404754174327</v>
      </c>
      <c r="Q67" s="5">
        <v>165725389411</v>
      </c>
      <c r="R67" s="5">
        <v>-410634335862</v>
      </c>
      <c r="S67" s="5">
        <v>-185327718993</v>
      </c>
      <c r="T67" s="5">
        <v>1674749170872</v>
      </c>
      <c r="U67" s="5">
        <v>369327232089</v>
      </c>
      <c r="V67" s="5">
        <v>265008902399</v>
      </c>
      <c r="W67" s="5">
        <v>209675125244</v>
      </c>
      <c r="X67" s="5">
        <v>23231610775</v>
      </c>
      <c r="Y67" s="5">
        <v>-80289204000</v>
      </c>
      <c r="Z67" s="5">
        <v>-107887673000</v>
      </c>
    </row>
    <row r="68" spans="3:26" ht="15.5" x14ac:dyDescent="0.35">
      <c r="C68" t="s">
        <v>29</v>
      </c>
      <c r="D68" s="5">
        <v>378178048114</v>
      </c>
      <c r="E68" s="5">
        <v>283591742557</v>
      </c>
      <c r="F68" s="5">
        <v>1389549014856</v>
      </c>
      <c r="G68" s="5">
        <v>124518028177</v>
      </c>
      <c r="I68" s="5">
        <v>2874827008467</v>
      </c>
      <c r="J68" s="5">
        <v>4945402426567</v>
      </c>
      <c r="K68" s="5">
        <v>2269737255284</v>
      </c>
      <c r="L68" s="5">
        <v>2661691654486</v>
      </c>
      <c r="M68" s="5">
        <v>1547006489870</v>
      </c>
      <c r="N68" s="5">
        <v>496216734944</v>
      </c>
      <c r="O68" s="5">
        <v>3165097516458</v>
      </c>
      <c r="P68" s="5">
        <v>1760420645427</v>
      </c>
      <c r="Q68" s="5">
        <v>5228121059142</v>
      </c>
      <c r="R68" s="5">
        <v>2065442901305</v>
      </c>
      <c r="S68" s="5">
        <v>2362081922633</v>
      </c>
      <c r="T68" s="5">
        <v>4306325501113</v>
      </c>
      <c r="U68" s="5">
        <v>3278954399964</v>
      </c>
      <c r="V68" s="5">
        <v>1696563824942</v>
      </c>
      <c r="W68" s="5">
        <v>1170230504942</v>
      </c>
      <c r="X68" s="5">
        <v>893706121462</v>
      </c>
      <c r="Y68" s="5">
        <v>376168717000</v>
      </c>
      <c r="Z68" s="5">
        <v>304127174000</v>
      </c>
    </row>
    <row r="69" spans="3:26" ht="15.5" x14ac:dyDescent="0.35">
      <c r="C69" t="s">
        <v>28</v>
      </c>
      <c r="D69" s="5">
        <v>-8730041354</v>
      </c>
      <c r="E69" s="5">
        <v>-3187921750</v>
      </c>
      <c r="F69" s="5">
        <v>-4413549421</v>
      </c>
      <c r="G69" s="5">
        <v>-3720602068</v>
      </c>
      <c r="I69" s="5">
        <v>-17088515523</v>
      </c>
      <c r="J69" s="5">
        <v>-27731890354</v>
      </c>
      <c r="K69" s="5">
        <v>-10280417561</v>
      </c>
      <c r="L69" s="5">
        <v>-4806064184</v>
      </c>
      <c r="M69" s="5">
        <v>-8165533697</v>
      </c>
      <c r="N69" s="5">
        <v>-15890482660</v>
      </c>
      <c r="O69" s="5">
        <v>-35021413006</v>
      </c>
      <c r="P69" s="5">
        <v>-58602950500</v>
      </c>
      <c r="Q69" s="5">
        <v>-39349089255</v>
      </c>
      <c r="R69" s="5">
        <v>-27905221175</v>
      </c>
      <c r="S69" s="5">
        <v>-10701865488</v>
      </c>
      <c r="T69" s="5">
        <v>-309861607648</v>
      </c>
      <c r="U69" s="5">
        <v>-373305894466</v>
      </c>
      <c r="V69" s="5">
        <v>-217705039997</v>
      </c>
      <c r="W69" s="5">
        <v>-158196682792</v>
      </c>
      <c r="X69" s="5">
        <v>-142407463599</v>
      </c>
      <c r="Y69" s="5">
        <v>-67430383000</v>
      </c>
      <c r="Z69" s="5">
        <v>-80665377000</v>
      </c>
    </row>
    <row r="70" spans="3:26" ht="15.5" x14ac:dyDescent="0.35">
      <c r="C70" t="s">
        <v>285</v>
      </c>
      <c r="D70" s="5">
        <v>-8730041354</v>
      </c>
      <c r="E70" s="5">
        <v>-3187921750</v>
      </c>
      <c r="F70" s="5">
        <v>-4413549421</v>
      </c>
      <c r="G70" s="5">
        <v>-3720602068</v>
      </c>
      <c r="I70" s="5">
        <v>-17088515523</v>
      </c>
      <c r="J70" s="5">
        <v>-27731890354</v>
      </c>
      <c r="K70" s="5">
        <v>-10280417561</v>
      </c>
      <c r="L70" s="5">
        <v>-4806064184</v>
      </c>
      <c r="M70" s="5">
        <v>-8165533697</v>
      </c>
      <c r="N70" s="5">
        <v>-15890482660</v>
      </c>
      <c r="O70" s="5">
        <v>-35021413006</v>
      </c>
      <c r="P70" s="5">
        <v>-58602950500</v>
      </c>
      <c r="Q70" s="5">
        <v>-39349089255</v>
      </c>
      <c r="R70" s="5">
        <v>-27905221175</v>
      </c>
      <c r="S70" s="5">
        <v>-10701865488</v>
      </c>
      <c r="Y70" s="5">
        <v>-67430383000</v>
      </c>
      <c r="Z70" s="5">
        <v>-67758622000</v>
      </c>
    </row>
    <row r="71" spans="3:26" ht="15.5" x14ac:dyDescent="0.35">
      <c r="C71" t="s">
        <v>286</v>
      </c>
      <c r="Z71" s="5">
        <v>-12906755000</v>
      </c>
    </row>
    <row r="72" spans="3:26" ht="15.5" x14ac:dyDescent="0.35">
      <c r="C72" t="s">
        <v>158</v>
      </c>
    </row>
    <row r="73" spans="3:26" ht="15.5" x14ac:dyDescent="0.35">
      <c r="C73" t="s">
        <v>287</v>
      </c>
      <c r="D73" s="5">
        <v>-8730041354</v>
      </c>
      <c r="E73" s="5">
        <v>-3187921750</v>
      </c>
      <c r="F73" s="5">
        <v>-4413549421</v>
      </c>
      <c r="G73" s="5">
        <v>-3720602068</v>
      </c>
      <c r="I73" s="5">
        <v>-17088515523</v>
      </c>
      <c r="J73" s="5">
        <v>-27731890354</v>
      </c>
      <c r="K73" s="5">
        <v>-10280417561</v>
      </c>
      <c r="L73" s="5">
        <v>-4806064184</v>
      </c>
      <c r="M73" s="5">
        <v>-8165533697</v>
      </c>
      <c r="N73" s="5">
        <v>-15890482660</v>
      </c>
      <c r="O73" s="5">
        <v>-35021413006</v>
      </c>
      <c r="P73" s="5">
        <v>-58602950500</v>
      </c>
      <c r="Q73" s="5">
        <v>-39349089255</v>
      </c>
      <c r="R73" s="5">
        <v>-27905221175</v>
      </c>
      <c r="S73" s="5">
        <v>-10701865488</v>
      </c>
      <c r="T73" s="5">
        <v>-309861607648</v>
      </c>
      <c r="U73" s="5">
        <v>-373305894466</v>
      </c>
      <c r="V73" s="5">
        <v>-217705039997</v>
      </c>
      <c r="W73" s="5">
        <v>-158196682792</v>
      </c>
      <c r="X73" s="5">
        <v>-142407463599</v>
      </c>
      <c r="Y73" s="5">
        <v>-67430383000</v>
      </c>
      <c r="Z73" s="5">
        <v>-80665377000</v>
      </c>
    </row>
    <row r="74" spans="3:26" ht="15.5" x14ac:dyDescent="0.35">
      <c r="C74" t="s">
        <v>99</v>
      </c>
      <c r="D74" s="5">
        <v>369448006760</v>
      </c>
      <c r="E74" s="5">
        <v>280403820807</v>
      </c>
      <c r="F74" s="5">
        <v>1385135465435</v>
      </c>
      <c r="G74" s="5">
        <v>120797426109</v>
      </c>
      <c r="I74" s="5">
        <v>2857738492944</v>
      </c>
      <c r="J74" s="5">
        <v>4917670536213</v>
      </c>
      <c r="K74" s="5">
        <v>2259456837723</v>
      </c>
      <c r="L74" s="5">
        <v>2656885590302</v>
      </c>
      <c r="M74" s="5">
        <v>1538840956173</v>
      </c>
      <c r="N74" s="5">
        <v>480326252284</v>
      </c>
      <c r="O74" s="5">
        <v>3130076103452</v>
      </c>
      <c r="P74" s="5">
        <v>1701817694927</v>
      </c>
      <c r="Q74" s="5">
        <v>5188771969887</v>
      </c>
      <c r="R74" s="5">
        <v>2037537680130</v>
      </c>
      <c r="S74" s="5">
        <v>2351380057145</v>
      </c>
      <c r="T74" s="5">
        <v>3996463893465</v>
      </c>
      <c r="U74" s="5">
        <v>2905648505498</v>
      </c>
      <c r="V74" s="5">
        <v>1478858784945</v>
      </c>
      <c r="W74" s="5">
        <v>1012033822150</v>
      </c>
      <c r="X74" s="5">
        <v>751298657863</v>
      </c>
      <c r="Y74" s="5">
        <v>308738334000</v>
      </c>
      <c r="Z74" s="5">
        <v>223461797000</v>
      </c>
    </row>
    <row r="75" spans="3:26" ht="15.5" x14ac:dyDescent="0.35">
      <c r="C75" t="s">
        <v>924</v>
      </c>
      <c r="X75" s="5">
        <v>-231594689315</v>
      </c>
    </row>
    <row r="76" spans="3:26" ht="15.5" x14ac:dyDescent="0.35">
      <c r="C76" t="s">
        <v>100</v>
      </c>
      <c r="X76" s="5">
        <v>-125300763793</v>
      </c>
    </row>
    <row r="77" spans="3:26" ht="15.5" x14ac:dyDescent="0.35">
      <c r="C77" t="s">
        <v>510</v>
      </c>
      <c r="N77" s="5">
        <v>5931561874</v>
      </c>
    </row>
    <row r="78" spans="3:26" ht="15.5" x14ac:dyDescent="0.35">
      <c r="C78" t="s">
        <v>101</v>
      </c>
      <c r="D78" s="5">
        <v>369448006760</v>
      </c>
      <c r="E78" s="5">
        <v>280403820807</v>
      </c>
      <c r="F78" s="5">
        <v>1385135465435</v>
      </c>
      <c r="G78" s="5">
        <v>120797426109</v>
      </c>
      <c r="I78" s="5">
        <v>2857738492944</v>
      </c>
      <c r="J78" s="5">
        <v>4917670536213</v>
      </c>
      <c r="K78" s="5">
        <v>2259456837723</v>
      </c>
      <c r="L78" s="5">
        <v>2656885590302</v>
      </c>
      <c r="M78" s="5">
        <v>1538840956173</v>
      </c>
      <c r="N78" s="5">
        <v>486257814158</v>
      </c>
      <c r="O78" s="5">
        <v>3130076103452</v>
      </c>
      <c r="P78" s="5">
        <v>1701817694927</v>
      </c>
      <c r="Q78" s="5">
        <v>5166720070985</v>
      </c>
      <c r="R78" s="5">
        <v>2037537680130</v>
      </c>
      <c r="S78" s="5">
        <v>2351380057145</v>
      </c>
      <c r="T78" s="5">
        <v>3996463893465</v>
      </c>
      <c r="U78" s="5">
        <v>2905648505498</v>
      </c>
      <c r="V78" s="5">
        <v>1478858784945</v>
      </c>
      <c r="W78" s="5">
        <v>1012033822150</v>
      </c>
      <c r="X78" s="5">
        <v>394403204755</v>
      </c>
      <c r="Y78" s="5">
        <v>308738334000</v>
      </c>
      <c r="Z78" s="5">
        <v>223461797000</v>
      </c>
    </row>
    <row r="79" spans="3:26" ht="15.5" x14ac:dyDescent="0.35">
      <c r="C79" t="s">
        <v>102</v>
      </c>
      <c r="D79" s="5">
        <v>53917307208</v>
      </c>
      <c r="E79" s="5">
        <v>56537955563</v>
      </c>
      <c r="F79" s="5">
        <v>-21685126764</v>
      </c>
      <c r="G79" s="5">
        <v>29518410068</v>
      </c>
      <c r="I79" s="5">
        <v>34476684086</v>
      </c>
      <c r="J79" s="5">
        <v>-96661302</v>
      </c>
      <c r="K79" s="5">
        <v>460548793071</v>
      </c>
      <c r="L79" s="5">
        <v>-250662905049</v>
      </c>
      <c r="M79" s="5">
        <v>-9214174749</v>
      </c>
      <c r="N79" s="5">
        <v>18470382029</v>
      </c>
      <c r="O79" s="5">
        <v>233088968939</v>
      </c>
      <c r="P79" s="5">
        <v>-257850332563</v>
      </c>
      <c r="Q79" s="5">
        <v>-69709492825</v>
      </c>
      <c r="R79" s="5">
        <v>-19395386988</v>
      </c>
      <c r="S79" s="5">
        <v>-5270258264</v>
      </c>
      <c r="T79" s="5">
        <v>-2131581917</v>
      </c>
      <c r="U79" s="5">
        <v>3698786760</v>
      </c>
      <c r="V79" s="5">
        <v>1721995283</v>
      </c>
      <c r="W79" s="5">
        <v>267237913</v>
      </c>
    </row>
    <row r="80" spans="3:26" ht="15.5" x14ac:dyDescent="0.35">
      <c r="C80" t="s">
        <v>288</v>
      </c>
      <c r="D80" s="5">
        <v>53917307208</v>
      </c>
      <c r="E80" s="5">
        <v>56537955563</v>
      </c>
      <c r="F80" s="5">
        <v>-21685126764</v>
      </c>
      <c r="G80" s="5">
        <v>29518410068</v>
      </c>
      <c r="I80" s="5">
        <v>34476684086</v>
      </c>
      <c r="J80" s="5">
        <v>-96661302</v>
      </c>
      <c r="K80" s="5">
        <v>460548793071</v>
      </c>
      <c r="L80" s="5">
        <v>-250662905049</v>
      </c>
      <c r="M80" s="5">
        <v>-9214174749</v>
      </c>
      <c r="N80" s="5">
        <v>18470382029</v>
      </c>
      <c r="O80" s="5">
        <v>233088968939</v>
      </c>
      <c r="P80" s="5">
        <v>-257850332563</v>
      </c>
      <c r="Q80" s="5">
        <v>-69709492825</v>
      </c>
      <c r="R80" s="5">
        <v>-19395386988</v>
      </c>
      <c r="S80" s="5">
        <v>-5270258264</v>
      </c>
      <c r="T80" s="5">
        <v>-2131581917</v>
      </c>
      <c r="U80" s="5">
        <v>3698786760</v>
      </c>
      <c r="V80" s="5">
        <v>1721995283</v>
      </c>
      <c r="W80" s="5">
        <v>267237913</v>
      </c>
    </row>
    <row r="81" spans="2:26" ht="15.5" x14ac:dyDescent="0.35">
      <c r="C81" t="s">
        <v>103</v>
      </c>
      <c r="D81" s="5">
        <v>423365313968</v>
      </c>
      <c r="E81" s="5">
        <v>336941776370</v>
      </c>
      <c r="F81" s="5">
        <v>1363450338671</v>
      </c>
      <c r="G81" s="5">
        <v>150315836177</v>
      </c>
      <c r="I81" s="5">
        <v>2892215177030</v>
      </c>
      <c r="J81" s="5">
        <v>4917573874911</v>
      </c>
      <c r="K81" s="5">
        <v>2720005630794</v>
      </c>
      <c r="L81" s="5">
        <v>2406222685253</v>
      </c>
      <c r="M81" s="5">
        <v>1529626781424</v>
      </c>
      <c r="N81" s="5">
        <v>504728196187</v>
      </c>
      <c r="O81" s="5">
        <v>3363165072391</v>
      </c>
      <c r="P81" s="5">
        <v>1443967362364</v>
      </c>
      <c r="Q81" s="5">
        <v>5097010578160</v>
      </c>
      <c r="R81" s="5">
        <v>2018142293142</v>
      </c>
      <c r="S81" s="5">
        <v>2346109798881</v>
      </c>
      <c r="T81" s="5">
        <v>3994332311548</v>
      </c>
      <c r="U81" s="5">
        <v>2909347292258</v>
      </c>
      <c r="V81" s="5">
        <v>1480580780228</v>
      </c>
      <c r="W81" s="5">
        <v>1012301060063</v>
      </c>
    </row>
    <row r="82" spans="2:26" ht="15.5" x14ac:dyDescent="0.35">
      <c r="C82" t="s">
        <v>104</v>
      </c>
      <c r="D82" s="5">
        <v>369448006760</v>
      </c>
      <c r="E82" s="5">
        <v>280403820807</v>
      </c>
      <c r="F82" s="5">
        <v>1385135465435</v>
      </c>
      <c r="G82" s="5">
        <v>120797426109</v>
      </c>
      <c r="I82" s="5">
        <v>2857738492944</v>
      </c>
      <c r="J82" s="5">
        <v>4917670536213</v>
      </c>
      <c r="K82" s="5">
        <v>2259456837723</v>
      </c>
      <c r="L82" s="5">
        <v>2656885590302</v>
      </c>
      <c r="M82" s="5">
        <v>1538840956173</v>
      </c>
      <c r="N82" s="5">
        <v>486257814158</v>
      </c>
      <c r="O82" s="5">
        <v>3130076103452</v>
      </c>
      <c r="P82" s="5">
        <v>1701817694926</v>
      </c>
      <c r="Q82" s="5">
        <v>5166720070985</v>
      </c>
      <c r="R82" s="5">
        <v>2037537680130</v>
      </c>
      <c r="S82" s="5">
        <v>2351380057145</v>
      </c>
      <c r="T82" s="5">
        <v>3996463893465</v>
      </c>
      <c r="U82" s="5">
        <v>2905648505498</v>
      </c>
      <c r="V82" s="5">
        <v>1478858784945</v>
      </c>
      <c r="W82" s="5">
        <v>1012033822150</v>
      </c>
      <c r="X82" s="5">
        <v>394403204755</v>
      </c>
      <c r="Y82" s="5">
        <v>308738334000</v>
      </c>
      <c r="Z82" s="5">
        <v>223461797000</v>
      </c>
    </row>
    <row r="83" spans="2:26" ht="15.5" x14ac:dyDescent="0.35">
      <c r="C83" t="s">
        <v>8</v>
      </c>
      <c r="D83" s="5">
        <v>380187244357</v>
      </c>
      <c r="E83" s="5">
        <v>331872912126</v>
      </c>
      <c r="F83" s="5">
        <v>1162903837028</v>
      </c>
      <c r="G83" s="5">
        <v>105007058183</v>
      </c>
      <c r="I83" s="5">
        <v>2580869721109</v>
      </c>
      <c r="J83" s="5">
        <v>4359040831562</v>
      </c>
      <c r="K83" s="5">
        <v>2406771789357</v>
      </c>
      <c r="L83" s="5">
        <v>2182346820295</v>
      </c>
      <c r="M83" s="5">
        <v>1336868703441</v>
      </c>
      <c r="N83" s="5">
        <v>300249399591</v>
      </c>
      <c r="O83" s="5">
        <v>3026579336636</v>
      </c>
      <c r="P83" s="5">
        <v>1033020848674</v>
      </c>
      <c r="Q83" s="5">
        <v>4852978904785</v>
      </c>
      <c r="R83" s="5">
        <v>1777978701027</v>
      </c>
      <c r="S83" s="5">
        <v>2134233025231</v>
      </c>
      <c r="T83" s="5">
        <v>3817255833880</v>
      </c>
      <c r="U83" s="5">
        <v>2695880295299</v>
      </c>
      <c r="V83" s="5">
        <v>1287148762084</v>
      </c>
      <c r="W83" s="5">
        <v>840948996078</v>
      </c>
    </row>
    <row r="84" spans="2:26" ht="15.5" x14ac:dyDescent="0.35">
      <c r="C84" t="s">
        <v>2513</v>
      </c>
    </row>
    <row r="85" spans="2:26" ht="15.5" x14ac:dyDescent="0.35">
      <c r="C85" t="s">
        <v>105</v>
      </c>
      <c r="D85" s="5">
        <v>369448006760</v>
      </c>
      <c r="E85" s="5">
        <v>280403820807</v>
      </c>
      <c r="F85" s="5">
        <v>1385135465435</v>
      </c>
      <c r="G85" s="5">
        <v>120797426109</v>
      </c>
      <c r="I85" s="5">
        <v>2857738492944</v>
      </c>
      <c r="J85" s="5">
        <v>4917670536213</v>
      </c>
      <c r="K85" s="5">
        <v>2259456837723</v>
      </c>
      <c r="L85" s="5">
        <v>2656885590302</v>
      </c>
      <c r="M85" s="5">
        <v>1538840956173</v>
      </c>
      <c r="N85" s="5">
        <v>486257814158</v>
      </c>
      <c r="O85" s="5">
        <v>3130076103452</v>
      </c>
      <c r="P85" s="5">
        <v>1701817694926</v>
      </c>
      <c r="Q85" s="5">
        <v>5166720070985</v>
      </c>
      <c r="R85" s="5">
        <v>2037537680130</v>
      </c>
      <c r="S85" s="5">
        <v>2351380057145</v>
      </c>
      <c r="T85" s="5">
        <v>3996463893465</v>
      </c>
      <c r="U85" s="5">
        <v>2905648505498</v>
      </c>
      <c r="V85" s="5">
        <v>1478858784945</v>
      </c>
      <c r="W85" s="5">
        <v>1012033822150</v>
      </c>
      <c r="X85" s="5">
        <v>394403204755</v>
      </c>
      <c r="Y85" s="5">
        <v>308738334000</v>
      </c>
      <c r="Z85" s="5">
        <v>223461797000</v>
      </c>
    </row>
    <row r="86" spans="2:26" ht="15.5" x14ac:dyDescent="0.35">
      <c r="C86" t="s">
        <v>106</v>
      </c>
      <c r="D86" s="5">
        <v>423365313968</v>
      </c>
      <c r="E86" s="5">
        <v>336941776370</v>
      </c>
      <c r="F86" s="5">
        <v>1363450338671</v>
      </c>
      <c r="G86" s="5">
        <v>150315836177</v>
      </c>
      <c r="I86" s="5">
        <v>2892215177030</v>
      </c>
      <c r="J86" s="5">
        <v>4917573874911</v>
      </c>
      <c r="K86" s="5">
        <v>2720005630794</v>
      </c>
      <c r="L86" s="5">
        <v>2406222685253</v>
      </c>
      <c r="M86" s="5">
        <v>1529626781424</v>
      </c>
      <c r="N86" s="5">
        <v>504728196187</v>
      </c>
      <c r="O86" s="5">
        <v>3363165072391</v>
      </c>
      <c r="P86" s="5">
        <v>1443967362364</v>
      </c>
      <c r="Q86" s="5">
        <v>5097010578160</v>
      </c>
      <c r="R86" s="5">
        <v>2018142293142</v>
      </c>
      <c r="S86" s="5">
        <v>2346109798881</v>
      </c>
      <c r="T86" s="5">
        <v>3994332311548</v>
      </c>
      <c r="U86" s="5">
        <v>2909347292258</v>
      </c>
      <c r="V86" s="5">
        <v>1480580780228</v>
      </c>
      <c r="W86" s="5">
        <v>1012301060063</v>
      </c>
    </row>
    <row r="87" spans="2:26" ht="15.5" x14ac:dyDescent="0.35">
      <c r="C87" t="s">
        <v>107</v>
      </c>
      <c r="D87" s="5">
        <v>423365313968</v>
      </c>
      <c r="E87" s="5">
        <v>336941776370</v>
      </c>
      <c r="F87" s="5">
        <v>1363450338671</v>
      </c>
      <c r="G87" s="5">
        <v>150315836177</v>
      </c>
      <c r="I87" s="5">
        <v>2892215177030</v>
      </c>
      <c r="J87" s="5">
        <v>4917573874911</v>
      </c>
      <c r="K87" s="5">
        <v>2720005630794</v>
      </c>
      <c r="L87" s="5">
        <v>2406222685253</v>
      </c>
      <c r="M87" s="5">
        <v>1529626781424</v>
      </c>
      <c r="N87" s="5">
        <v>504728196187</v>
      </c>
      <c r="O87" s="5">
        <v>3363165072391</v>
      </c>
      <c r="P87" s="5">
        <v>1443967362364</v>
      </c>
      <c r="Q87" s="5">
        <v>5097010578160</v>
      </c>
      <c r="R87" s="5">
        <v>2018142293142</v>
      </c>
      <c r="S87" s="5">
        <v>2346109798881</v>
      </c>
      <c r="T87" s="5">
        <v>3994332311548</v>
      </c>
      <c r="U87" s="5">
        <v>2909347292258</v>
      </c>
      <c r="V87" s="5">
        <v>1480580780228</v>
      </c>
      <c r="W87" s="5">
        <v>1012301060063</v>
      </c>
    </row>
    <row r="89" spans="2:26" ht="15.5" x14ac:dyDescent="0.35">
      <c r="B89" t="s">
        <v>108</v>
      </c>
      <c r="C89" t="s">
        <v>109</v>
      </c>
    </row>
    <row r="90" spans="2:26" ht="15.5" x14ac:dyDescent="0.35">
      <c r="C90" t="s">
        <v>110</v>
      </c>
    </row>
    <row r="91" spans="2:26" ht="15.5" x14ac:dyDescent="0.35">
      <c r="C91" t="s">
        <v>20</v>
      </c>
      <c r="D91" s="5">
        <v>8457918412228</v>
      </c>
      <c r="E91" s="5">
        <v>9757142653427</v>
      </c>
      <c r="F91" s="5">
        <v>10283536306860</v>
      </c>
      <c r="G91" s="5">
        <v>8898340997899</v>
      </c>
      <c r="I91" s="5">
        <v>10283536306860</v>
      </c>
      <c r="J91" s="5">
        <v>8957981035066</v>
      </c>
      <c r="K91" s="5">
        <v>9425764083804</v>
      </c>
      <c r="L91" s="5">
        <v>9734419239987</v>
      </c>
      <c r="M91" s="5">
        <v>7766937331640</v>
      </c>
      <c r="N91" s="5">
        <v>10916966640203</v>
      </c>
      <c r="O91" s="5">
        <v>6860252636474</v>
      </c>
      <c r="P91" s="5">
        <v>8139323593710</v>
      </c>
      <c r="Q91" s="5">
        <v>5793029077323</v>
      </c>
      <c r="R91" s="5">
        <v>3568915922508</v>
      </c>
      <c r="S91" s="5">
        <v>6109239577200</v>
      </c>
      <c r="T91" s="5">
        <v>2966813507701</v>
      </c>
      <c r="U91" s="5">
        <v>4331624074336</v>
      </c>
      <c r="V91" s="5">
        <v>3961464628320</v>
      </c>
      <c r="W91" s="5">
        <v>3479082438056</v>
      </c>
      <c r="X91" s="5">
        <v>3545384624435</v>
      </c>
      <c r="Y91" s="5">
        <v>1049739003000</v>
      </c>
      <c r="Z91" s="5">
        <v>951049423000</v>
      </c>
    </row>
    <row r="92" spans="2:26" ht="15.5" x14ac:dyDescent="0.35">
      <c r="C92" t="s">
        <v>111</v>
      </c>
      <c r="D92" s="5">
        <v>1471939896053</v>
      </c>
      <c r="E92" s="5">
        <v>1465512397157</v>
      </c>
      <c r="F92" s="5">
        <v>1504892472469</v>
      </c>
      <c r="G92" s="5">
        <v>1897947548901</v>
      </c>
      <c r="I92" s="5">
        <v>1504892472469</v>
      </c>
      <c r="J92" s="5">
        <v>2045013181056</v>
      </c>
      <c r="K92" s="5">
        <v>1382066186804</v>
      </c>
      <c r="L92" s="5">
        <v>2204869492501</v>
      </c>
      <c r="M92" s="5">
        <v>4073952181406</v>
      </c>
      <c r="N92" s="5">
        <v>2510973981521</v>
      </c>
      <c r="O92" s="5">
        <v>2917382282267</v>
      </c>
      <c r="P92" s="5">
        <v>935127890512</v>
      </c>
      <c r="Q92" s="5">
        <v>763402579273</v>
      </c>
      <c r="R92" s="5">
        <v>612194828562</v>
      </c>
      <c r="S92" s="5">
        <v>683279177510</v>
      </c>
      <c r="T92" s="5">
        <v>695398954816</v>
      </c>
      <c r="U92" s="5">
        <v>1129454193611</v>
      </c>
      <c r="V92" s="5">
        <v>769377570824</v>
      </c>
      <c r="W92" s="5">
        <v>686701992715</v>
      </c>
      <c r="X92" s="5">
        <v>663566822745</v>
      </c>
      <c r="Y92" s="5">
        <v>38360000000</v>
      </c>
      <c r="Z92" s="5">
        <v>109153957000</v>
      </c>
    </row>
    <row r="93" spans="2:26" ht="15.5" x14ac:dyDescent="0.35">
      <c r="C93" t="s">
        <v>112</v>
      </c>
      <c r="N93" s="5">
        <v>5176226</v>
      </c>
      <c r="O93" s="5">
        <v>5176226</v>
      </c>
      <c r="P93" s="5">
        <v>198290293</v>
      </c>
      <c r="Q93" s="5">
        <v>1623595329</v>
      </c>
      <c r="R93" s="5">
        <v>5085510192</v>
      </c>
      <c r="S93" s="5">
        <v>2566351406</v>
      </c>
      <c r="T93" s="5">
        <v>19634408</v>
      </c>
      <c r="U93" s="5">
        <v>18514844938</v>
      </c>
    </row>
    <row r="94" spans="2:26" ht="15.5" x14ac:dyDescent="0.35">
      <c r="C94" t="s">
        <v>113</v>
      </c>
      <c r="D94" s="5">
        <v>50177480229</v>
      </c>
      <c r="E94" s="5">
        <v>96423145266</v>
      </c>
      <c r="F94" s="5">
        <v>142827481030</v>
      </c>
      <c r="G94" s="5">
        <v>76900550505</v>
      </c>
      <c r="I94" s="5">
        <v>142827481030</v>
      </c>
      <c r="J94" s="5">
        <v>154686256430</v>
      </c>
      <c r="K94" s="5">
        <v>68102619366</v>
      </c>
      <c r="L94" s="5">
        <v>52311624</v>
      </c>
      <c r="Z94" s="5">
        <v>357380000</v>
      </c>
    </row>
    <row r="95" spans="2:26" ht="15.5" x14ac:dyDescent="0.35">
      <c r="C95" t="s">
        <v>114</v>
      </c>
      <c r="D95" s="5">
        <v>753024036406</v>
      </c>
      <c r="E95" s="5">
        <v>789468505411</v>
      </c>
      <c r="F95" s="5">
        <v>818330554654</v>
      </c>
      <c r="G95" s="5">
        <v>903308079850</v>
      </c>
      <c r="I95" s="5">
        <v>818330554654</v>
      </c>
      <c r="J95" s="5">
        <v>1200139994611</v>
      </c>
      <c r="K95" s="5">
        <v>961686172084</v>
      </c>
      <c r="L95" s="5">
        <v>900995129745</v>
      </c>
      <c r="M95" s="5">
        <v>1111568076501</v>
      </c>
      <c r="N95" s="5">
        <v>933984491331</v>
      </c>
      <c r="O95" s="5">
        <v>695301096484</v>
      </c>
      <c r="P95" s="5">
        <v>1162638344339</v>
      </c>
      <c r="Y95" s="5">
        <v>22130408000</v>
      </c>
      <c r="Z95" s="5">
        <v>40378780000</v>
      </c>
    </row>
    <row r="96" spans="2:26" ht="15.5" x14ac:dyDescent="0.35">
      <c r="C96" t="s">
        <v>115</v>
      </c>
      <c r="N96" s="5">
        <v>5176226</v>
      </c>
      <c r="O96" s="5">
        <v>5176226</v>
      </c>
      <c r="P96" s="5">
        <v>198290293</v>
      </c>
      <c r="Q96" s="5">
        <v>1623595329</v>
      </c>
      <c r="R96" s="5">
        <v>5085510192</v>
      </c>
      <c r="S96" s="5">
        <v>2566351406</v>
      </c>
      <c r="T96" s="5">
        <v>19634408</v>
      </c>
      <c r="U96" s="5">
        <v>18514844938</v>
      </c>
    </row>
    <row r="97" spans="3:26" ht="15.5" x14ac:dyDescent="0.35">
      <c r="C97" t="s">
        <v>117</v>
      </c>
      <c r="D97" s="5">
        <v>398386775327</v>
      </c>
      <c r="E97" s="5">
        <v>349326731619</v>
      </c>
      <c r="F97" s="5">
        <v>319596417681</v>
      </c>
      <c r="G97" s="5">
        <v>341347928138</v>
      </c>
      <c r="I97" s="5">
        <v>319596417681</v>
      </c>
      <c r="J97" s="5">
        <v>10216188303</v>
      </c>
      <c r="K97" s="5">
        <v>12930945610</v>
      </c>
      <c r="L97" s="5">
        <v>15373362742</v>
      </c>
      <c r="M97" s="5">
        <v>17434494813</v>
      </c>
      <c r="N97" s="5">
        <v>19124226639</v>
      </c>
      <c r="O97" s="5">
        <v>21744122522</v>
      </c>
    </row>
    <row r="98" spans="3:26" ht="15.5" x14ac:dyDescent="0.35">
      <c r="C98" t="s">
        <v>119</v>
      </c>
      <c r="D98" s="5">
        <v>19554891419564</v>
      </c>
      <c r="E98" s="5">
        <v>18670647339555</v>
      </c>
      <c r="F98" s="5">
        <v>18329610658647</v>
      </c>
      <c r="G98" s="5">
        <v>18189579496357</v>
      </c>
      <c r="I98" s="5">
        <v>18329610658647</v>
      </c>
      <c r="J98" s="5">
        <v>16860604021758</v>
      </c>
      <c r="K98" s="5">
        <v>14307593965981</v>
      </c>
      <c r="L98" s="5">
        <v>12609569765938</v>
      </c>
      <c r="M98" s="5">
        <v>11857045406862</v>
      </c>
      <c r="N98" s="5">
        <v>10697402657252</v>
      </c>
      <c r="O98" s="5">
        <v>10173883686535</v>
      </c>
      <c r="P98" s="5">
        <v>9044390118830</v>
      </c>
      <c r="Q98" s="5">
        <v>7910269422155</v>
      </c>
      <c r="R98" s="5">
        <v>7440631663835</v>
      </c>
      <c r="S98" s="5">
        <v>6547651545914</v>
      </c>
      <c r="T98" s="5">
        <v>5239016917801</v>
      </c>
      <c r="U98" s="5">
        <v>3796776235388</v>
      </c>
      <c r="V98" s="5">
        <v>3374802203965</v>
      </c>
      <c r="W98" s="5">
        <v>3012273393424</v>
      </c>
      <c r="X98" s="5">
        <v>2883392139609</v>
      </c>
      <c r="Y98" s="5">
        <v>1734151735000</v>
      </c>
      <c r="Z98" s="5">
        <v>1689566086000</v>
      </c>
    </row>
    <row r="99" spans="3:26" ht="15.5" x14ac:dyDescent="0.35">
      <c r="C99" t="s">
        <v>125</v>
      </c>
    </row>
    <row r="100" spans="3:26" ht="15.5" x14ac:dyDescent="0.35">
      <c r="C100" t="s">
        <v>97</v>
      </c>
      <c r="D100" s="5">
        <v>932386067148</v>
      </c>
      <c r="E100" s="5">
        <v>796267705696</v>
      </c>
      <c r="F100" s="5">
        <v>578076355879</v>
      </c>
      <c r="G100" s="5">
        <v>553743524397</v>
      </c>
      <c r="I100" s="5">
        <v>578076355879</v>
      </c>
      <c r="J100" s="5">
        <v>142067058971</v>
      </c>
      <c r="K100" s="5">
        <v>118758757867</v>
      </c>
      <c r="L100" s="5">
        <v>-776760548978</v>
      </c>
      <c r="M100" s="5">
        <v>-544520847196</v>
      </c>
      <c r="N100" s="5">
        <v>-486625347055</v>
      </c>
      <c r="O100" s="5">
        <v>-476316441184</v>
      </c>
      <c r="P100" s="5">
        <v>-744981464325</v>
      </c>
      <c r="Q100" s="5">
        <v>-162576298270</v>
      </c>
      <c r="R100" s="5">
        <v>-146647642790</v>
      </c>
      <c r="S100" s="5">
        <v>-181058690702</v>
      </c>
      <c r="T100" s="5">
        <v>-63911814316</v>
      </c>
      <c r="U100" s="5">
        <v>-62347555368</v>
      </c>
      <c r="V100" s="5">
        <v>-1538852353759</v>
      </c>
      <c r="W100" s="5">
        <v>-1471760870610</v>
      </c>
      <c r="X100" s="5">
        <v>-1471929827079</v>
      </c>
    </row>
    <row r="101" spans="3:26" ht="15.5" x14ac:dyDescent="0.35">
      <c r="C101" t="s">
        <v>120</v>
      </c>
      <c r="D101" s="5">
        <v>33093713436976</v>
      </c>
      <c r="E101" s="5">
        <v>33075854871420</v>
      </c>
      <c r="F101" s="5">
        <v>32764535658564</v>
      </c>
      <c r="G101" s="5">
        <v>31628490729348</v>
      </c>
      <c r="I101" s="5">
        <v>32764535658564</v>
      </c>
      <c r="J101" s="5">
        <v>30896491642352</v>
      </c>
      <c r="K101" s="5">
        <v>29374818540867</v>
      </c>
      <c r="L101" s="5">
        <v>29586676145282</v>
      </c>
      <c r="M101" s="5">
        <v>28397860868620</v>
      </c>
      <c r="N101" s="5">
        <v>28364288311886</v>
      </c>
      <c r="O101" s="5">
        <v>24256712740291</v>
      </c>
      <c r="P101" s="5">
        <v>20948678473652</v>
      </c>
      <c r="Q101" s="5">
        <v>17964523956819</v>
      </c>
      <c r="R101" s="5">
        <v>16341455817712</v>
      </c>
      <c r="S101" s="5">
        <v>16789559633165</v>
      </c>
      <c r="T101" s="5">
        <v>11623677431540</v>
      </c>
      <c r="U101" s="5">
        <v>11831665075276</v>
      </c>
      <c r="V101" s="5">
        <v>9130624135244</v>
      </c>
      <c r="W101" s="5">
        <v>7798757618159</v>
      </c>
      <c r="X101" s="5">
        <v>7530606609120</v>
      </c>
      <c r="Y101" s="5">
        <v>2977501735000</v>
      </c>
      <c r="Z101" s="5">
        <v>2882985810000</v>
      </c>
    </row>
    <row r="102" spans="3:26" ht="15.5" x14ac:dyDescent="0.35">
      <c r="C102" t="s">
        <v>121</v>
      </c>
    </row>
    <row r="103" spans="3:26" ht="15.5" x14ac:dyDescent="0.35">
      <c r="C103" t="s">
        <v>129</v>
      </c>
      <c r="D103" s="5">
        <v>18642688313184</v>
      </c>
      <c r="E103" s="5">
        <v>18536066322987</v>
      </c>
      <c r="F103" s="5">
        <v>18447406738561</v>
      </c>
      <c r="G103" s="5">
        <v>17604819444888</v>
      </c>
      <c r="I103" s="5">
        <v>18447406738561</v>
      </c>
      <c r="J103" s="5">
        <v>17713124553688</v>
      </c>
      <c r="K103" s="5">
        <v>14051853942890</v>
      </c>
      <c r="L103" s="5">
        <v>15501297530416</v>
      </c>
      <c r="M103" s="5">
        <v>14472137355167</v>
      </c>
      <c r="N103" s="5">
        <v>12428838764952</v>
      </c>
      <c r="O103" s="5">
        <v>12068737024723</v>
      </c>
      <c r="P103" s="5">
        <v>11913374148535</v>
      </c>
      <c r="Q103" s="5">
        <v>11124003862571</v>
      </c>
      <c r="R103" s="5">
        <v>10076111943103</v>
      </c>
      <c r="S103" s="5">
        <v>8594183050278</v>
      </c>
      <c r="T103" s="5">
        <v>8038297745734</v>
      </c>
      <c r="U103" s="5">
        <v>7247149379703</v>
      </c>
      <c r="V103" s="5">
        <v>6519620293383</v>
      </c>
      <c r="W103" s="5">
        <v>3720105909409</v>
      </c>
      <c r="X103" s="5">
        <v>3151878601248</v>
      </c>
      <c r="Y103" s="5">
        <v>1428594666000</v>
      </c>
      <c r="Z103" s="5">
        <v>1318650611000</v>
      </c>
    </row>
    <row r="104" spans="3:26" ht="15.5" x14ac:dyDescent="0.35">
      <c r="C104" t="s">
        <v>390</v>
      </c>
      <c r="K104" s="5">
        <v>33827405106</v>
      </c>
      <c r="L104" s="5">
        <v>13895410525</v>
      </c>
      <c r="M104" s="5">
        <v>41344022248</v>
      </c>
      <c r="N104" s="5">
        <v>19840494007</v>
      </c>
      <c r="O104" s="5">
        <v>18572500286</v>
      </c>
      <c r="P104" s="5">
        <v>14409514881</v>
      </c>
      <c r="Q104" s="5">
        <v>19339861967</v>
      </c>
      <c r="R104" s="5">
        <v>239404625418</v>
      </c>
      <c r="S104" s="5">
        <v>235050621146</v>
      </c>
      <c r="T104" s="5">
        <v>100515606025</v>
      </c>
    </row>
    <row r="105" spans="3:26" ht="15.5" x14ac:dyDescent="0.35">
      <c r="C105" t="s">
        <v>128</v>
      </c>
      <c r="D105" s="5">
        <v>1188160411406</v>
      </c>
      <c r="E105" s="5">
        <v>1210436613258</v>
      </c>
      <c r="F105" s="5">
        <v>1235400577780</v>
      </c>
      <c r="G105" s="5">
        <v>1168142748174</v>
      </c>
      <c r="I105" s="5">
        <v>1235400577780</v>
      </c>
      <c r="J105" s="5">
        <v>1178775699216</v>
      </c>
      <c r="K105" s="5">
        <v>531685784258</v>
      </c>
      <c r="L105" s="5">
        <v>548157192272</v>
      </c>
      <c r="M105" s="5">
        <v>530203479403</v>
      </c>
      <c r="N105" s="5">
        <v>584619322260</v>
      </c>
      <c r="O105" s="5">
        <v>631541383154</v>
      </c>
      <c r="P105" s="5">
        <v>676536086022</v>
      </c>
      <c r="Q105" s="5">
        <v>771936999821</v>
      </c>
      <c r="R105" s="5">
        <v>823400890386</v>
      </c>
      <c r="S105" s="5">
        <v>803252704495</v>
      </c>
      <c r="T105" s="5">
        <v>607789869871</v>
      </c>
      <c r="U105" s="5">
        <v>437868159909</v>
      </c>
      <c r="V105" s="5">
        <v>415370551974</v>
      </c>
      <c r="W105" s="5">
        <v>438274560563</v>
      </c>
      <c r="X105" s="5">
        <v>313734349372</v>
      </c>
      <c r="Y105" s="5">
        <v>111474980000</v>
      </c>
      <c r="Z105" s="5">
        <v>100359688000</v>
      </c>
    </row>
    <row r="106" spans="3:26" ht="15.5" x14ac:dyDescent="0.35">
      <c r="C106" t="s">
        <v>132</v>
      </c>
      <c r="D106" s="5">
        <v>4980682485944</v>
      </c>
      <c r="E106" s="5">
        <v>4982572389060</v>
      </c>
      <c r="F106" s="5">
        <v>4962117528862</v>
      </c>
      <c r="G106" s="5">
        <v>4974667309644</v>
      </c>
      <c r="I106" s="5">
        <v>4962117528862</v>
      </c>
      <c r="J106" s="5">
        <v>5065818074187</v>
      </c>
      <c r="K106" s="5">
        <v>4914513309296</v>
      </c>
      <c r="L106" s="5">
        <v>4500404147216</v>
      </c>
      <c r="M106" s="5">
        <v>3550937248179</v>
      </c>
      <c r="N106" s="5">
        <v>2488453922103</v>
      </c>
      <c r="O106" s="5">
        <v>1652225606549</v>
      </c>
      <c r="Y106" s="5">
        <v>1006953000</v>
      </c>
    </row>
    <row r="107" spans="3:26" ht="15.5" x14ac:dyDescent="0.35">
      <c r="C107" t="s">
        <v>126</v>
      </c>
      <c r="D107" s="5">
        <v>11223550179979</v>
      </c>
      <c r="E107" s="5">
        <v>11673411735437</v>
      </c>
      <c r="F107" s="5">
        <v>11761271014452</v>
      </c>
      <c r="G107" s="5">
        <v>11655958786346</v>
      </c>
      <c r="I107" s="5">
        <v>11761271014452</v>
      </c>
      <c r="J107" s="5">
        <v>11758223439453</v>
      </c>
      <c r="K107" s="5">
        <v>9215990425748</v>
      </c>
      <c r="L107" s="5">
        <v>7738300261862</v>
      </c>
      <c r="M107" s="5">
        <v>7957939470725</v>
      </c>
      <c r="N107" s="5">
        <v>8296075662640</v>
      </c>
      <c r="O107" s="5">
        <v>8251942578182</v>
      </c>
      <c r="P107" s="5">
        <v>8084982223550</v>
      </c>
      <c r="Q107" s="5">
        <v>7370388893677</v>
      </c>
      <c r="R107" s="5">
        <v>4000957997954</v>
      </c>
      <c r="S107" s="5">
        <v>3277559560530</v>
      </c>
      <c r="T107" s="5">
        <v>2714951438150</v>
      </c>
      <c r="U107" s="5">
        <v>2503357937977</v>
      </c>
      <c r="V107" s="5">
        <v>635398889373</v>
      </c>
      <c r="W107" s="5">
        <v>766441489432</v>
      </c>
      <c r="X107" s="5">
        <v>638709494648</v>
      </c>
      <c r="Y107" s="5">
        <v>72402710000</v>
      </c>
      <c r="Z107" s="5">
        <v>77124626000</v>
      </c>
    </row>
    <row r="108" spans="3:26" ht="15.5" x14ac:dyDescent="0.35">
      <c r="C108" t="s">
        <v>131</v>
      </c>
      <c r="D108" s="5">
        <v>9302932297</v>
      </c>
      <c r="E108" s="5">
        <v>9302932297</v>
      </c>
      <c r="F108" s="5">
        <v>9302932297</v>
      </c>
      <c r="G108" s="5">
        <v>9302932297</v>
      </c>
      <c r="I108" s="5">
        <v>9302932297</v>
      </c>
      <c r="J108" s="5">
        <v>9302932297</v>
      </c>
      <c r="K108" s="5">
        <v>9302932297</v>
      </c>
      <c r="L108" s="5">
        <v>9302932297</v>
      </c>
      <c r="M108" s="5">
        <v>9302932297</v>
      </c>
      <c r="N108" s="5">
        <v>9302932297</v>
      </c>
      <c r="O108" s="5">
        <v>9302932297</v>
      </c>
      <c r="P108" s="5">
        <v>9302932297</v>
      </c>
      <c r="Q108" s="5">
        <v>9302932297</v>
      </c>
      <c r="R108" s="5">
        <v>9302932297</v>
      </c>
      <c r="S108" s="5">
        <v>9302932297</v>
      </c>
      <c r="T108" s="5">
        <v>9302932297</v>
      </c>
      <c r="U108" s="5">
        <v>9302932297</v>
      </c>
      <c r="V108" s="5">
        <v>9302932297</v>
      </c>
      <c r="W108" s="5">
        <v>9302932297</v>
      </c>
      <c r="X108" s="5">
        <v>4277705548</v>
      </c>
    </row>
    <row r="109" spans="3:26" ht="15.5" x14ac:dyDescent="0.35">
      <c r="C109" t="s">
        <v>133</v>
      </c>
      <c r="D109" s="5">
        <v>48849167146861</v>
      </c>
      <c r="E109" s="5">
        <v>47050030025180</v>
      </c>
      <c r="F109" s="5">
        <v>46503866542454</v>
      </c>
      <c r="G109" s="5">
        <v>45771588829053</v>
      </c>
      <c r="I109" s="5">
        <v>46503866542454</v>
      </c>
      <c r="J109" s="5">
        <v>45126857244494</v>
      </c>
      <c r="K109" s="5">
        <v>37452829945526</v>
      </c>
      <c r="L109" s="5">
        <v>35412727335505</v>
      </c>
      <c r="M109" s="5">
        <v>33071851297036</v>
      </c>
      <c r="N109" s="5">
        <v>32498638274864</v>
      </c>
      <c r="O109" s="5">
        <v>30188136312156</v>
      </c>
      <c r="P109" s="5">
        <v>31152813730900</v>
      </c>
      <c r="Q109" s="5">
        <v>27986664518338</v>
      </c>
      <c r="R109" s="5">
        <v>21950750166019</v>
      </c>
      <c r="S109" s="5">
        <v>19232588856481</v>
      </c>
      <c r="T109" s="5">
        <v>16511047965853</v>
      </c>
      <c r="U109" s="5">
        <v>10740494416202</v>
      </c>
      <c r="V109" s="5">
        <v>7626093892331</v>
      </c>
      <c r="W109" s="5">
        <v>4988619295997</v>
      </c>
      <c r="X109" s="5">
        <v>4164141292431</v>
      </c>
      <c r="Y109" s="5">
        <v>1615334747000</v>
      </c>
      <c r="Z109" s="5">
        <v>1498099507000</v>
      </c>
    </row>
    <row r="110" spans="3:26" ht="15.5" x14ac:dyDescent="0.35">
      <c r="C110" t="s">
        <v>134</v>
      </c>
      <c r="D110" s="5">
        <v>81942880583837</v>
      </c>
      <c r="E110" s="5">
        <v>80125884896600</v>
      </c>
      <c r="F110" s="5">
        <v>79268402201018</v>
      </c>
      <c r="G110" s="5">
        <v>77400079558401</v>
      </c>
      <c r="I110" s="5">
        <v>79268402201018</v>
      </c>
      <c r="J110" s="5">
        <v>76023348886846</v>
      </c>
      <c r="K110" s="5">
        <v>66827648486393</v>
      </c>
      <c r="L110" s="5">
        <v>64999403480787</v>
      </c>
      <c r="M110" s="5">
        <v>61469712165656</v>
      </c>
      <c r="N110" s="5">
        <v>60862926586750</v>
      </c>
      <c r="O110" s="5">
        <v>54444849052447</v>
      </c>
      <c r="P110" s="5">
        <v>52101492204552</v>
      </c>
      <c r="Q110" s="5">
        <v>45951188475157</v>
      </c>
      <c r="R110" s="5">
        <v>38292205983731</v>
      </c>
      <c r="S110" s="5">
        <v>36022148489646</v>
      </c>
      <c r="T110" s="5">
        <v>28134725397393</v>
      </c>
      <c r="U110" s="5">
        <v>22572159491478</v>
      </c>
      <c r="V110" s="5">
        <v>16756718027575</v>
      </c>
      <c r="W110" s="5">
        <v>12787376914156</v>
      </c>
      <c r="X110" s="5">
        <v>11694747901551</v>
      </c>
      <c r="Y110" s="5">
        <v>4592836482000</v>
      </c>
      <c r="Z110" s="5">
        <v>4381085317000</v>
      </c>
    </row>
    <row r="111" spans="3:26" ht="15.5" x14ac:dyDescent="0.35">
      <c r="C111" t="s">
        <v>135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D113" s="5">
        <v>9307171413512</v>
      </c>
      <c r="E113" s="5">
        <v>8862225594174</v>
      </c>
      <c r="F113" s="5">
        <v>9686823512477</v>
      </c>
      <c r="G113" s="5">
        <v>11038435975543</v>
      </c>
      <c r="I113" s="5">
        <v>9686823512477</v>
      </c>
      <c r="J113" s="5">
        <v>14333486036630</v>
      </c>
      <c r="K113" s="5">
        <v>11897714398814</v>
      </c>
      <c r="L113" s="5">
        <v>11332854264009</v>
      </c>
      <c r="M113" s="5">
        <v>10967892740436</v>
      </c>
      <c r="N113" s="5">
        <v>11965625224530</v>
      </c>
      <c r="O113" s="5">
        <v>6159441542866</v>
      </c>
      <c r="P113" s="5">
        <v>6231233383026</v>
      </c>
      <c r="Q113" s="5">
        <v>7568816957723</v>
      </c>
      <c r="R113" s="5">
        <v>5566196840616</v>
      </c>
      <c r="S113" s="5">
        <v>6146403064486</v>
      </c>
      <c r="T113" s="5">
        <v>5329326982247</v>
      </c>
      <c r="U113" s="5">
        <v>4436117210208</v>
      </c>
      <c r="V113" s="5">
        <v>5899198905085</v>
      </c>
      <c r="W113" s="5">
        <v>4185944778390</v>
      </c>
      <c r="X113" s="5">
        <v>3909135361150</v>
      </c>
      <c r="Y113" s="5">
        <v>1998238617000</v>
      </c>
      <c r="Z113" s="5">
        <v>2059097260000</v>
      </c>
    </row>
    <row r="114" spans="3:26" ht="15.5" x14ac:dyDescent="0.35">
      <c r="C114" t="s">
        <v>391</v>
      </c>
      <c r="J114" s="5">
        <v>26627205723</v>
      </c>
      <c r="K114" s="5">
        <v>19776957260</v>
      </c>
      <c r="L114" s="5">
        <v>33258423489</v>
      </c>
      <c r="P114" s="5">
        <v>250000000000</v>
      </c>
      <c r="Q114" s="5">
        <v>250000000000</v>
      </c>
      <c r="R114" s="5">
        <v>377000000000</v>
      </c>
      <c r="S114" s="5">
        <v>1897000000000</v>
      </c>
      <c r="T114" s="5">
        <v>1420000000000</v>
      </c>
      <c r="U114" s="5">
        <v>1330000000000</v>
      </c>
      <c r="V114" s="5">
        <v>91000000000</v>
      </c>
      <c r="W114" s="5">
        <v>97000000000</v>
      </c>
      <c r="X114" s="5">
        <v>143500000000</v>
      </c>
      <c r="Y114" s="5">
        <v>250000000000</v>
      </c>
      <c r="Z114" s="5">
        <v>250000000000</v>
      </c>
    </row>
    <row r="115" spans="3:26" ht="15.5" x14ac:dyDescent="0.35">
      <c r="C115" t="s">
        <v>149</v>
      </c>
      <c r="D115" s="5">
        <v>2729475695076</v>
      </c>
      <c r="E115" s="5">
        <v>3116609173192</v>
      </c>
      <c r="F115" s="5">
        <v>3115448061328</v>
      </c>
      <c r="G115" s="5">
        <v>1358781147396</v>
      </c>
      <c r="I115" s="5">
        <v>3115448061328</v>
      </c>
      <c r="J115" s="5">
        <v>386691738361</v>
      </c>
      <c r="K115" s="5">
        <v>2357979629973</v>
      </c>
      <c r="L115" s="5">
        <v>5672674549609</v>
      </c>
      <c r="M115" s="5">
        <v>8080841158110</v>
      </c>
      <c r="N115" s="5">
        <v>7959396064283</v>
      </c>
      <c r="O115" s="5">
        <v>8475194279119</v>
      </c>
      <c r="P115" s="5">
        <v>9883958101918</v>
      </c>
      <c r="Q115" s="5">
        <v>5695114210833</v>
      </c>
      <c r="R115" s="5">
        <v>6446064322488</v>
      </c>
      <c r="S115" s="5">
        <v>5693363130028</v>
      </c>
      <c r="T115" s="5">
        <v>2649518385982</v>
      </c>
      <c r="U115" s="5">
        <v>2730273852579</v>
      </c>
    </row>
    <row r="116" spans="3:26" ht="15.5" x14ac:dyDescent="0.35">
      <c r="C116" t="s">
        <v>139</v>
      </c>
      <c r="Q116" s="5">
        <v>1767640710376</v>
      </c>
      <c r="R116" s="5">
        <v>261224455766</v>
      </c>
      <c r="S116" s="5">
        <v>316601005643</v>
      </c>
      <c r="T116" s="5">
        <v>158055128867</v>
      </c>
      <c r="U116" s="5">
        <v>95714598636</v>
      </c>
      <c r="V116" s="5">
        <v>177681119424</v>
      </c>
      <c r="W116" s="5">
        <v>44601957025</v>
      </c>
      <c r="X116" s="5">
        <v>15539903697</v>
      </c>
    </row>
    <row r="117" spans="3:26" ht="15.5" x14ac:dyDescent="0.35">
      <c r="C117" t="s">
        <v>140</v>
      </c>
      <c r="D117" s="5">
        <v>803201516635</v>
      </c>
      <c r="E117" s="5">
        <v>885891650677</v>
      </c>
      <c r="F117" s="5">
        <v>961158035684</v>
      </c>
      <c r="G117" s="5">
        <v>980208630355</v>
      </c>
      <c r="I117" s="5">
        <v>961158035684</v>
      </c>
      <c r="J117" s="5">
        <v>1354826251041</v>
      </c>
      <c r="K117" s="5">
        <v>1029788791450</v>
      </c>
      <c r="L117" s="5">
        <v>901047441369</v>
      </c>
      <c r="M117" s="5">
        <v>1111568076501</v>
      </c>
      <c r="N117" s="5">
        <v>933984491331</v>
      </c>
      <c r="O117" s="5">
        <v>695301096484</v>
      </c>
      <c r="P117" s="5">
        <v>1162638344339</v>
      </c>
      <c r="Q117" s="5">
        <v>1767640710376</v>
      </c>
      <c r="R117" s="5">
        <v>261224455766</v>
      </c>
      <c r="S117" s="5">
        <v>316601005643</v>
      </c>
      <c r="T117" s="5">
        <v>158055128867</v>
      </c>
      <c r="U117" s="5">
        <v>95714598636</v>
      </c>
      <c r="V117" s="5">
        <v>177681119424</v>
      </c>
      <c r="W117" s="5">
        <v>44601957025</v>
      </c>
      <c r="X117" s="5">
        <v>15539903697</v>
      </c>
      <c r="Y117" s="5">
        <v>22130408000</v>
      </c>
      <c r="Z117" s="5">
        <v>40736160000</v>
      </c>
    </row>
    <row r="118" spans="3:26" ht="15.5" x14ac:dyDescent="0.35">
      <c r="C118" t="s">
        <v>143</v>
      </c>
      <c r="D118" s="5">
        <v>76018621036</v>
      </c>
      <c r="E118" s="5">
        <v>96728928165</v>
      </c>
      <c r="F118" s="5">
        <v>194099886998</v>
      </c>
      <c r="G118" s="5">
        <v>62489900246</v>
      </c>
      <c r="I118" s="5">
        <v>194099886998</v>
      </c>
      <c r="J118" s="5">
        <v>134885447504</v>
      </c>
      <c r="K118" s="5">
        <v>71679034644</v>
      </c>
      <c r="L118" s="5">
        <v>77612981712</v>
      </c>
      <c r="M118" s="5">
        <v>70748518618</v>
      </c>
      <c r="N118" s="5">
        <v>87207606593</v>
      </c>
      <c r="O118" s="5">
        <v>108665621511</v>
      </c>
      <c r="P118" s="5">
        <v>125221452840</v>
      </c>
      <c r="Q118" s="5">
        <v>112151697988</v>
      </c>
      <c r="R118" s="5">
        <v>71670463047</v>
      </c>
      <c r="S118" s="5">
        <v>62270878398</v>
      </c>
      <c r="T118" s="5">
        <v>55729825668</v>
      </c>
      <c r="U118" s="5">
        <v>42958151905</v>
      </c>
      <c r="V118" s="5">
        <v>36690677815</v>
      </c>
      <c r="W118" s="5">
        <v>36468946165</v>
      </c>
      <c r="X118" s="5">
        <v>34292998273</v>
      </c>
      <c r="Y118" s="5">
        <v>14492663000</v>
      </c>
      <c r="Z118" s="5">
        <v>27615153000</v>
      </c>
    </row>
    <row r="119" spans="3:26" ht="15.5" x14ac:dyDescent="0.35">
      <c r="C119" t="s">
        <v>144</v>
      </c>
      <c r="D119" s="5">
        <v>173677028374</v>
      </c>
      <c r="E119" s="5">
        <v>171496028834</v>
      </c>
      <c r="F119" s="5">
        <v>170361748466</v>
      </c>
      <c r="G119" s="5">
        <v>148793099572</v>
      </c>
      <c r="I119" s="5">
        <v>170361748466</v>
      </c>
      <c r="J119" s="5">
        <v>183102957400</v>
      </c>
      <c r="K119" s="5">
        <v>165004315825</v>
      </c>
      <c r="L119" s="5">
        <v>228455465974</v>
      </c>
      <c r="M119" s="5">
        <v>245792056920</v>
      </c>
      <c r="N119" s="5">
        <v>309911580332</v>
      </c>
      <c r="O119" s="5">
        <v>198794687658</v>
      </c>
      <c r="P119" s="5">
        <v>229822449573</v>
      </c>
      <c r="Q119" s="5">
        <v>156398046661</v>
      </c>
      <c r="R119" s="5">
        <v>156203110964</v>
      </c>
      <c r="S119" s="5">
        <v>155259151942</v>
      </c>
      <c r="T119" s="5">
        <v>136514827937</v>
      </c>
      <c r="U119" s="5">
        <v>91335283538</v>
      </c>
      <c r="V119" s="5">
        <v>94332765613</v>
      </c>
      <c r="W119" s="5">
        <v>56841839549</v>
      </c>
      <c r="X119" s="5">
        <v>70797798419</v>
      </c>
      <c r="Y119" s="5">
        <v>40629118000</v>
      </c>
      <c r="Z119" s="5">
        <v>53882887000</v>
      </c>
    </row>
    <row r="120" spans="3:26" ht="15.5" x14ac:dyDescent="0.35">
      <c r="C120" t="s">
        <v>845</v>
      </c>
      <c r="Q120" s="5">
        <v>6779469916</v>
      </c>
      <c r="R120" s="5">
        <v>6779469916</v>
      </c>
    </row>
    <row r="121" spans="3:26" ht="15.5" x14ac:dyDescent="0.35">
      <c r="C121" t="s">
        <v>145</v>
      </c>
    </row>
    <row r="122" spans="3:26" ht="15.5" x14ac:dyDescent="0.35">
      <c r="C122" t="s">
        <v>146</v>
      </c>
      <c r="D122" s="5">
        <v>1712029095310</v>
      </c>
      <c r="E122" s="5">
        <v>1713147516362</v>
      </c>
      <c r="F122" s="5">
        <v>1923306052948</v>
      </c>
      <c r="G122" s="5">
        <v>1802383872471</v>
      </c>
      <c r="I122" s="5">
        <v>1923306052948</v>
      </c>
      <c r="J122" s="5">
        <v>1373628028649</v>
      </c>
      <c r="K122" s="5">
        <v>1610126580226</v>
      </c>
      <c r="L122" s="5">
        <v>1432235000000</v>
      </c>
      <c r="M122" s="5">
        <v>2147647687500</v>
      </c>
      <c r="N122" s="5">
        <v>656250000000</v>
      </c>
      <c r="O122" s="5">
        <v>640663650000</v>
      </c>
      <c r="P122" s="5">
        <v>131250000000</v>
      </c>
      <c r="Q122" s="5">
        <v>8518000000</v>
      </c>
      <c r="R122" s="5">
        <v>34088000000</v>
      </c>
      <c r="S122" s="5">
        <v>91627581035</v>
      </c>
      <c r="T122" s="5">
        <v>1024000000</v>
      </c>
    </row>
    <row r="123" spans="3:26" ht="15.5" x14ac:dyDescent="0.35">
      <c r="C123" t="s">
        <v>151</v>
      </c>
      <c r="D123" s="5">
        <v>8452486382</v>
      </c>
      <c r="E123" s="5">
        <v>7941225788</v>
      </c>
      <c r="F123" s="5">
        <v>8504379327</v>
      </c>
      <c r="G123" s="5">
        <v>9243030189</v>
      </c>
      <c r="I123" s="5">
        <v>8504379327</v>
      </c>
      <c r="J123" s="5">
        <v>3026259572</v>
      </c>
      <c r="K123" s="5">
        <v>8171586279</v>
      </c>
      <c r="L123" s="5">
        <v>5200234250</v>
      </c>
      <c r="M123" s="5">
        <v>4948432837</v>
      </c>
      <c r="N123" s="5">
        <v>9557139616</v>
      </c>
      <c r="P123" s="5">
        <v>3481887520</v>
      </c>
      <c r="Q123" s="5">
        <v>43463497854</v>
      </c>
      <c r="R123" s="5">
        <v>64097554264</v>
      </c>
      <c r="S123" s="5">
        <v>66830408332</v>
      </c>
      <c r="T123" s="5">
        <v>17118872342</v>
      </c>
    </row>
    <row r="124" spans="3:26" ht="15.5" x14ac:dyDescent="0.35">
      <c r="C124" t="s">
        <v>152</v>
      </c>
      <c r="D124" s="5">
        <v>2108831815846</v>
      </c>
      <c r="E124" s="5">
        <v>1721088742150</v>
      </c>
      <c r="F124" s="5">
        <v>1931810432275</v>
      </c>
      <c r="G124" s="5">
        <v>1811626902660</v>
      </c>
      <c r="I124" s="5">
        <v>1931810432275</v>
      </c>
      <c r="J124" s="5">
        <v>3423305967133</v>
      </c>
      <c r="K124" s="5">
        <v>1618298166505</v>
      </c>
      <c r="L124" s="5">
        <v>1462408467278</v>
      </c>
      <c r="M124" s="5">
        <v>2152596120337</v>
      </c>
      <c r="N124" s="5">
        <v>5512273060597</v>
      </c>
      <c r="O124" s="5">
        <v>640663650000</v>
      </c>
      <c r="P124" s="5">
        <v>570285978239</v>
      </c>
      <c r="Q124" s="5">
        <v>1800659659765</v>
      </c>
      <c r="R124" s="5">
        <v>576559130528</v>
      </c>
      <c r="S124" s="5">
        <v>158457989367</v>
      </c>
      <c r="T124" s="5">
        <v>102975411132</v>
      </c>
    </row>
    <row r="125" spans="3:26" ht="15.5" x14ac:dyDescent="0.35">
      <c r="C125" t="s">
        <v>153</v>
      </c>
      <c r="D125" s="5">
        <v>19481705922333</v>
      </c>
      <c r="E125" s="5">
        <v>18395236287357</v>
      </c>
      <c r="F125" s="5">
        <v>16912674004194</v>
      </c>
      <c r="G125" s="5">
        <v>15037150115674</v>
      </c>
      <c r="I125" s="5">
        <v>16912674004194</v>
      </c>
      <c r="J125" s="5">
        <v>14370534696212</v>
      </c>
      <c r="K125" s="5">
        <v>13728347883901</v>
      </c>
      <c r="L125" s="5">
        <v>15621113088963</v>
      </c>
      <c r="M125" s="5">
        <v>14608102411378</v>
      </c>
      <c r="N125" s="5">
        <v>14426198886396</v>
      </c>
      <c r="O125" s="5">
        <v>14737901627736</v>
      </c>
      <c r="P125" s="5">
        <v>15583360871276</v>
      </c>
      <c r="Q125" s="5">
        <v>9185520428210</v>
      </c>
      <c r="R125" s="5">
        <v>8373102133723</v>
      </c>
      <c r="S125" s="5">
        <v>7779054941824</v>
      </c>
      <c r="T125" s="5">
        <v>4331968409729</v>
      </c>
      <c r="U125" s="5">
        <v>4720743994363</v>
      </c>
      <c r="V125" s="5">
        <v>325814723207</v>
      </c>
      <c r="W125" s="5">
        <v>344207331127</v>
      </c>
      <c r="X125" s="5">
        <v>370343646021</v>
      </c>
      <c r="Y125" s="5">
        <v>254472436000</v>
      </c>
      <c r="Z125" s="5">
        <v>246858471000</v>
      </c>
    </row>
    <row r="126" spans="3:26" ht="15.5" x14ac:dyDescent="0.35">
      <c r="C126" t="s">
        <v>154</v>
      </c>
      <c r="D126" s="5">
        <v>19481705922333</v>
      </c>
      <c r="E126" s="5">
        <v>18395236287357</v>
      </c>
      <c r="F126" s="5">
        <v>16912674004194</v>
      </c>
      <c r="G126" s="5">
        <v>15037150115674</v>
      </c>
      <c r="I126" s="5">
        <v>16912674004194</v>
      </c>
      <c r="J126" s="5">
        <v>14370534696212</v>
      </c>
      <c r="K126" s="5">
        <v>13728347883901</v>
      </c>
      <c r="L126" s="5">
        <v>15621113088963</v>
      </c>
      <c r="M126" s="5">
        <v>14608102411378</v>
      </c>
      <c r="N126" s="5">
        <v>14426198886396</v>
      </c>
      <c r="O126" s="5">
        <v>14737901627736</v>
      </c>
      <c r="P126" s="5">
        <v>15583360871276</v>
      </c>
      <c r="Q126" s="5">
        <v>9185520428210</v>
      </c>
      <c r="R126" s="5">
        <v>8373102133723</v>
      </c>
      <c r="S126" s="5">
        <v>7779054941824</v>
      </c>
      <c r="T126" s="5">
        <v>4331968409729</v>
      </c>
      <c r="U126" s="5">
        <v>4720743994363</v>
      </c>
      <c r="V126" s="5">
        <v>325814723207</v>
      </c>
      <c r="W126" s="5">
        <v>344207331127</v>
      </c>
      <c r="X126" s="5">
        <v>370343646021</v>
      </c>
      <c r="Y126" s="5">
        <v>254472436000</v>
      </c>
      <c r="Z126" s="5">
        <v>246858471000</v>
      </c>
    </row>
    <row r="127" spans="3:26" ht="15.5" x14ac:dyDescent="0.35">
      <c r="C127" t="s">
        <v>393</v>
      </c>
      <c r="D127" s="5">
        <v>13812147573796</v>
      </c>
      <c r="E127" s="5">
        <v>12600618663413</v>
      </c>
      <c r="F127" s="5">
        <v>11319356762015</v>
      </c>
      <c r="G127" s="5">
        <v>11751076812678</v>
      </c>
      <c r="I127" s="5">
        <v>11319356762015</v>
      </c>
      <c r="J127" s="5">
        <v>10590762471662</v>
      </c>
      <c r="K127" s="5">
        <v>7804137401914</v>
      </c>
      <c r="L127" s="5">
        <v>4775413666481</v>
      </c>
      <c r="M127" s="5">
        <v>1744757338610</v>
      </c>
      <c r="N127" s="5">
        <v>3631250000000</v>
      </c>
      <c r="O127" s="5">
        <v>4291279189976</v>
      </c>
      <c r="P127" s="5">
        <v>3247272359948</v>
      </c>
      <c r="Q127" s="5">
        <v>1328772359948</v>
      </c>
      <c r="R127" s="5">
        <v>34084000000</v>
      </c>
      <c r="S127" s="5">
        <v>68172000000</v>
      </c>
      <c r="T127" s="5">
        <v>101986888224</v>
      </c>
      <c r="U127" s="5">
        <v>32668511072</v>
      </c>
    </row>
    <row r="128" spans="3:26" ht="15.5" x14ac:dyDescent="0.35">
      <c r="C128" t="s">
        <v>351</v>
      </c>
      <c r="D128" s="5">
        <v>40658476386</v>
      </c>
      <c r="E128" s="5">
        <v>34457468046</v>
      </c>
      <c r="F128" s="5">
        <v>35849072339</v>
      </c>
      <c r="G128" s="5">
        <v>37638102378</v>
      </c>
      <c r="I128" s="5">
        <v>35849072339</v>
      </c>
      <c r="J128" s="5">
        <v>29901935192</v>
      </c>
      <c r="K128" s="5">
        <v>32870770514</v>
      </c>
      <c r="L128" s="5">
        <v>34163691096</v>
      </c>
      <c r="M128" s="5">
        <v>16426519063</v>
      </c>
      <c r="N128" s="5">
        <v>18138877248</v>
      </c>
      <c r="Q128" s="5">
        <v>3526095419</v>
      </c>
      <c r="R128" s="5">
        <v>46601137825</v>
      </c>
      <c r="S128" s="5">
        <v>107897923855</v>
      </c>
      <c r="T128" s="5">
        <v>32678165271</v>
      </c>
    </row>
    <row r="129" spans="2:26" ht="15.5" x14ac:dyDescent="0.35">
      <c r="C129" t="s">
        <v>148</v>
      </c>
      <c r="V129" s="5">
        <v>44160000000</v>
      </c>
      <c r="W129" s="5">
        <v>67401000000</v>
      </c>
      <c r="X129" s="5">
        <v>67401000000</v>
      </c>
    </row>
    <row r="130" spans="2:26" ht="15.5" x14ac:dyDescent="0.35">
      <c r="C130" t="s">
        <v>159</v>
      </c>
      <c r="D130" s="5">
        <v>28788877335845</v>
      </c>
      <c r="E130" s="5">
        <v>27257461881531</v>
      </c>
      <c r="F130" s="5">
        <v>26599497516671</v>
      </c>
      <c r="G130" s="5">
        <v>26075586091217</v>
      </c>
      <c r="I130" s="5">
        <v>26599497516671</v>
      </c>
      <c r="J130" s="5">
        <v>28704020732842</v>
      </c>
      <c r="K130" s="5">
        <v>25626062282715</v>
      </c>
      <c r="L130" s="5">
        <v>26953967352972</v>
      </c>
      <c r="M130" s="5">
        <v>25575995151814</v>
      </c>
      <c r="N130" s="5">
        <v>26391824110926</v>
      </c>
      <c r="O130" s="5">
        <v>20897343170602</v>
      </c>
      <c r="P130" s="5">
        <v>21814594254302</v>
      </c>
      <c r="Q130" s="5">
        <v>16754337385933</v>
      </c>
      <c r="R130" s="5">
        <v>13939298974339</v>
      </c>
      <c r="S130" s="5">
        <v>13925458006310</v>
      </c>
      <c r="T130" s="5">
        <v>9661295391976</v>
      </c>
      <c r="U130" s="5">
        <v>9156861204571</v>
      </c>
      <c r="V130" s="5">
        <v>6225013628292</v>
      </c>
      <c r="W130" s="5">
        <v>4530152109517</v>
      </c>
      <c r="X130" s="5">
        <v>4279479007171</v>
      </c>
      <c r="Y130" s="5">
        <v>2252711053000</v>
      </c>
      <c r="Z130" s="5">
        <v>2305955731000</v>
      </c>
    </row>
    <row r="131" spans="2:26" ht="15.5" x14ac:dyDescent="0.35">
      <c r="C131" t="s">
        <v>160</v>
      </c>
    </row>
    <row r="132" spans="2:26" ht="15.5" x14ac:dyDescent="0.35">
      <c r="C132" t="s">
        <v>161</v>
      </c>
      <c r="D132" s="5">
        <v>2117136581200</v>
      </c>
      <c r="E132" s="5">
        <v>2117136581200</v>
      </c>
      <c r="F132" s="5">
        <v>2117136581200</v>
      </c>
      <c r="G132" s="5">
        <v>2117136581200</v>
      </c>
      <c r="I132" s="5">
        <v>2117136581200</v>
      </c>
      <c r="J132" s="5">
        <v>2117136581200</v>
      </c>
      <c r="K132" s="5">
        <v>2117136581200</v>
      </c>
      <c r="L132" s="5">
        <v>2117136581200</v>
      </c>
      <c r="M132" s="5">
        <v>2117136581200</v>
      </c>
      <c r="N132" s="5">
        <v>2117136581200</v>
      </c>
      <c r="O132" s="5">
        <v>1924669619200</v>
      </c>
      <c r="P132" s="5">
        <v>1924669619200</v>
      </c>
      <c r="Q132" s="5">
        <v>1924669619200</v>
      </c>
      <c r="R132" s="5">
        <v>1924669619200</v>
      </c>
      <c r="S132" s="5">
        <v>1924669619200</v>
      </c>
      <c r="T132" s="5">
        <v>1837184639200</v>
      </c>
      <c r="U132" s="5">
        <v>1749699659200</v>
      </c>
      <c r="V132" s="5">
        <v>1749699659200</v>
      </c>
      <c r="W132" s="5">
        <v>1749699659200</v>
      </c>
      <c r="X132" s="5">
        <v>1749699659200</v>
      </c>
      <c r="Y132" s="5">
        <v>1093562287000</v>
      </c>
      <c r="Z132" s="5">
        <v>1093562287000</v>
      </c>
    </row>
    <row r="133" spans="2:26" ht="15.5" x14ac:dyDescent="0.35">
      <c r="C133" t="s">
        <v>162</v>
      </c>
      <c r="D133" s="5">
        <v>7458161071491</v>
      </c>
      <c r="E133" s="5">
        <v>7458161071491</v>
      </c>
      <c r="F133" s="5">
        <v>7458161071491</v>
      </c>
      <c r="G133" s="5">
        <v>7458161071491</v>
      </c>
      <c r="I133" s="5">
        <v>7458161071491</v>
      </c>
      <c r="J133" s="5">
        <v>7462973542508</v>
      </c>
      <c r="K133" s="5">
        <v>7462973542508</v>
      </c>
      <c r="L133" s="5">
        <v>7462973542508</v>
      </c>
      <c r="M133" s="5">
        <v>7462973542508</v>
      </c>
      <c r="N133" s="5">
        <v>7462973542508</v>
      </c>
      <c r="O133" s="5">
        <v>6411155813452</v>
      </c>
      <c r="P133" s="5">
        <v>6411155813452</v>
      </c>
      <c r="Q133" s="5">
        <v>6411155813452</v>
      </c>
      <c r="R133" s="5">
        <v>6390182537388</v>
      </c>
      <c r="S133" s="5">
        <v>6378253160104</v>
      </c>
      <c r="T133" s="5">
        <v>4694642925161</v>
      </c>
      <c r="U133" s="5">
        <v>3167989573112</v>
      </c>
      <c r="V133" s="5">
        <v>4765730551613</v>
      </c>
      <c r="W133" s="5">
        <v>4765730551613</v>
      </c>
      <c r="X133" s="5">
        <v>4765730551613</v>
      </c>
      <c r="Y133" s="5">
        <v>484666101000</v>
      </c>
      <c r="Z133" s="5">
        <v>484666101000</v>
      </c>
    </row>
    <row r="134" spans="2:26" ht="15.5" x14ac:dyDescent="0.35">
      <c r="C134" t="s">
        <v>163</v>
      </c>
      <c r="D134" s="5">
        <v>34311599924812</v>
      </c>
      <c r="E134" s="5">
        <v>33985462986011</v>
      </c>
      <c r="F134" s="5">
        <v>33666888196375</v>
      </c>
      <c r="G134" s="5">
        <v>32528317195539</v>
      </c>
      <c r="I134" s="5">
        <v>33666888196375</v>
      </c>
      <c r="J134" s="5">
        <v>31139000297798</v>
      </c>
      <c r="K134" s="5">
        <v>26771890783999</v>
      </c>
      <c r="L134" s="5">
        <v>24833970771898</v>
      </c>
      <c r="M134" s="5">
        <v>22420018363467</v>
      </c>
      <c r="N134" s="5">
        <v>21025849642359</v>
      </c>
      <c r="O134" s="5">
        <v>21289945039757</v>
      </c>
      <c r="P134" s="5">
        <v>18518889004782</v>
      </c>
      <c r="Q134" s="5">
        <v>17168223687148</v>
      </c>
      <c r="R134" s="5">
        <v>12412443102333</v>
      </c>
      <c r="S134" s="5">
        <v>10727656917704</v>
      </c>
      <c r="T134" s="5">
        <v>8913858856349</v>
      </c>
      <c r="U134" s="5">
        <v>5368884885860</v>
      </c>
      <c r="V134" s="5">
        <v>2939943840316</v>
      </c>
      <c r="W134" s="5">
        <v>1828866781662</v>
      </c>
      <c r="X134" s="5">
        <v>1088781700666</v>
      </c>
      <c r="Y134" s="5">
        <v>761897041000</v>
      </c>
      <c r="Z134" s="5">
        <v>496901198000</v>
      </c>
    </row>
    <row r="135" spans="2:26" ht="15.5" x14ac:dyDescent="0.35">
      <c r="C135" t="s">
        <v>164</v>
      </c>
      <c r="D135" s="5">
        <v>55812873217</v>
      </c>
      <c r="E135" s="5">
        <v>53812873217</v>
      </c>
      <c r="F135" s="5">
        <v>53812873217</v>
      </c>
      <c r="G135" s="5">
        <v>53812873217</v>
      </c>
      <c r="I135" s="5">
        <v>53812873217</v>
      </c>
      <c r="J135" s="5">
        <v>51812873217</v>
      </c>
      <c r="K135" s="5">
        <v>49812873217</v>
      </c>
      <c r="L135" s="5">
        <v>47812873217</v>
      </c>
      <c r="M135" s="5">
        <v>45812873217</v>
      </c>
      <c r="N135" s="5">
        <v>43812873217</v>
      </c>
      <c r="O135" s="5">
        <v>41812873217</v>
      </c>
      <c r="P135" s="5">
        <v>39812873217</v>
      </c>
      <c r="Q135" s="5">
        <v>37812873217</v>
      </c>
      <c r="R135" s="5">
        <v>35812873217</v>
      </c>
      <c r="S135" s="5">
        <v>33812873217</v>
      </c>
      <c r="T135" s="5">
        <v>31812873217</v>
      </c>
      <c r="U135" s="5">
        <v>29812873217</v>
      </c>
      <c r="V135" s="5">
        <v>27812873217</v>
      </c>
      <c r="W135" s="5">
        <v>25812873217</v>
      </c>
      <c r="X135" s="5">
        <v>23812873217</v>
      </c>
      <c r="Y135" s="5">
        <v>23312873000</v>
      </c>
      <c r="Z135" s="5">
        <v>21312873000</v>
      </c>
    </row>
    <row r="136" spans="2:26" ht="15.5" x14ac:dyDescent="0.35">
      <c r="C136" t="s">
        <v>165</v>
      </c>
      <c r="D136" s="5">
        <v>34255787051595</v>
      </c>
      <c r="E136" s="5">
        <v>33931650112794</v>
      </c>
      <c r="F136" s="5">
        <v>33613075323158</v>
      </c>
      <c r="G136" s="5">
        <v>32474504322322</v>
      </c>
      <c r="I136" s="5">
        <v>33613075323158</v>
      </c>
      <c r="J136" s="5">
        <v>31087187424581</v>
      </c>
      <c r="K136" s="5">
        <v>26722077910782</v>
      </c>
      <c r="L136" s="5">
        <v>24786157898681</v>
      </c>
      <c r="M136" s="5">
        <v>22374205490250</v>
      </c>
      <c r="N136" s="5">
        <v>20982036769142</v>
      </c>
      <c r="O136" s="5">
        <v>21248132166540</v>
      </c>
      <c r="P136" s="5">
        <v>18479076131565</v>
      </c>
      <c r="Q136" s="5">
        <v>17130410813931</v>
      </c>
      <c r="R136" s="5">
        <v>12376630229116</v>
      </c>
      <c r="S136" s="5">
        <v>10693844044487</v>
      </c>
      <c r="T136" s="5">
        <v>8882045983132</v>
      </c>
      <c r="U136" s="5">
        <v>5339072012643</v>
      </c>
      <c r="V136" s="5">
        <v>2912130967099</v>
      </c>
      <c r="W136" s="5">
        <v>1803053908445</v>
      </c>
      <c r="X136" s="5">
        <v>1064968827449</v>
      </c>
      <c r="Y136" s="5">
        <v>738584168000</v>
      </c>
      <c r="Z136" s="5">
        <v>475588325000</v>
      </c>
    </row>
    <row r="137" spans="2:26" ht="15.5" x14ac:dyDescent="0.35">
      <c r="C137" t="s">
        <v>166</v>
      </c>
      <c r="D137" s="5">
        <v>34311599924812</v>
      </c>
      <c r="E137" s="5">
        <v>33985462986011</v>
      </c>
      <c r="F137" s="5">
        <v>33666888196375</v>
      </c>
      <c r="G137" s="5">
        <v>32528317195539</v>
      </c>
      <c r="I137" s="5">
        <v>33666888196375</v>
      </c>
      <c r="J137" s="5">
        <v>31139000297798</v>
      </c>
      <c r="K137" s="5">
        <v>26771890783999</v>
      </c>
      <c r="L137" s="5">
        <v>24833970771898</v>
      </c>
      <c r="M137" s="5">
        <v>22420018363467</v>
      </c>
      <c r="N137" s="5">
        <v>21025849642359</v>
      </c>
      <c r="O137" s="5">
        <v>21289945039757</v>
      </c>
      <c r="P137" s="5">
        <v>18518889004782</v>
      </c>
      <c r="Q137" s="5">
        <v>17168223687148</v>
      </c>
      <c r="R137" s="5">
        <v>12412443102333</v>
      </c>
      <c r="S137" s="5">
        <v>10727656917704</v>
      </c>
      <c r="T137" s="5">
        <v>8913858856349</v>
      </c>
      <c r="U137" s="5">
        <v>5368884885860</v>
      </c>
      <c r="V137" s="5">
        <v>2939943840316</v>
      </c>
      <c r="W137" s="5">
        <v>1828866781662</v>
      </c>
      <c r="X137" s="5">
        <v>1088781700666</v>
      </c>
      <c r="Y137" s="5">
        <v>761897041000</v>
      </c>
      <c r="Z137" s="5">
        <v>496901198000</v>
      </c>
    </row>
    <row r="138" spans="2:26" ht="15.5" x14ac:dyDescent="0.35">
      <c r="C138" t="s">
        <v>158</v>
      </c>
    </row>
    <row r="139" spans="2:26" ht="15.5" x14ac:dyDescent="0.35">
      <c r="C139" t="s">
        <v>167</v>
      </c>
      <c r="D139" s="5">
        <v>8334719603341</v>
      </c>
      <c r="E139" s="5">
        <v>8511394670671</v>
      </c>
      <c r="F139" s="5">
        <v>8848642479402</v>
      </c>
      <c r="G139" s="5">
        <v>8667135094557</v>
      </c>
      <c r="I139" s="5">
        <v>8848642479402</v>
      </c>
      <c r="J139" s="5">
        <v>6458150673527</v>
      </c>
      <c r="K139" s="5">
        <v>4730826538104</v>
      </c>
      <c r="L139" s="5">
        <v>4408115781187</v>
      </c>
      <c r="M139" s="5">
        <v>4438109373863</v>
      </c>
      <c r="N139" s="5">
        <v>4351768056812</v>
      </c>
      <c r="O139" s="5">
        <v>4398051850620</v>
      </c>
      <c r="P139" s="5">
        <v>4177164977141</v>
      </c>
      <c r="Q139" s="5">
        <v>3855378267694</v>
      </c>
      <c r="R139" s="5">
        <v>3772259393261</v>
      </c>
      <c r="S139" s="5">
        <v>3247169477030</v>
      </c>
      <c r="T139" s="5">
        <v>3091655399023</v>
      </c>
      <c r="U139" s="5">
        <v>3191071724103</v>
      </c>
      <c r="V139" s="5">
        <v>2615182701913</v>
      </c>
      <c r="W139" s="5">
        <v>1384688682774</v>
      </c>
      <c r="X139" s="5">
        <v>1282986809980</v>
      </c>
    </row>
    <row r="140" spans="2:26" ht="15.5" x14ac:dyDescent="0.35">
      <c r="C140" t="s">
        <v>10</v>
      </c>
      <c r="D140" s="5">
        <v>53154003247992</v>
      </c>
      <c r="E140" s="5">
        <v>52868423015069</v>
      </c>
      <c r="F140" s="5">
        <v>52668904684347</v>
      </c>
      <c r="G140" s="5">
        <v>51324493467184</v>
      </c>
      <c r="I140" s="5">
        <v>52668904684347</v>
      </c>
      <c r="J140" s="5">
        <v>47319328154004</v>
      </c>
      <c r="K140" s="5">
        <v>41201586203678</v>
      </c>
      <c r="L140" s="5">
        <v>38045436127815</v>
      </c>
      <c r="M140" s="5">
        <v>35893717013842</v>
      </c>
      <c r="N140" s="5">
        <v>34471102475824</v>
      </c>
      <c r="O140" s="5">
        <v>33547505881845</v>
      </c>
      <c r="P140" s="5">
        <v>30286897950250</v>
      </c>
      <c r="Q140" s="5">
        <v>29196851089224</v>
      </c>
      <c r="R140" s="5">
        <v>24352907009392</v>
      </c>
      <c r="S140" s="5">
        <v>22096690483336</v>
      </c>
      <c r="T140" s="5">
        <v>18473430005417</v>
      </c>
      <c r="U140" s="5">
        <v>13415298286907</v>
      </c>
      <c r="V140" s="5">
        <v>10531704399283</v>
      </c>
      <c r="W140" s="5">
        <v>8257224804639</v>
      </c>
      <c r="X140" s="5">
        <v>7415268894380</v>
      </c>
      <c r="Y140" s="5">
        <v>2340125429000</v>
      </c>
      <c r="Z140" s="5">
        <v>2075129586000</v>
      </c>
    </row>
    <row r="141" spans="2:26" ht="15.5" x14ac:dyDescent="0.35">
      <c r="C141" t="s">
        <v>168</v>
      </c>
      <c r="D141" s="5">
        <v>81942880583837</v>
      </c>
      <c r="E141" s="5">
        <v>80125884896600</v>
      </c>
      <c r="F141" s="5">
        <v>79268402201018</v>
      </c>
      <c r="G141" s="5">
        <v>77400079558401</v>
      </c>
      <c r="I141" s="5">
        <v>79268402201018</v>
      </c>
      <c r="J141" s="5">
        <v>76023348886846</v>
      </c>
      <c r="K141" s="5">
        <v>66827648486393</v>
      </c>
      <c r="L141" s="5">
        <v>64999403480787</v>
      </c>
      <c r="M141" s="5">
        <v>61469712165656</v>
      </c>
      <c r="N141" s="5">
        <v>60862926586750</v>
      </c>
      <c r="O141" s="5">
        <v>54444849052447</v>
      </c>
      <c r="P141" s="5">
        <v>52101492204552</v>
      </c>
      <c r="Q141" s="5">
        <v>45951188475157</v>
      </c>
      <c r="R141" s="5">
        <v>38292205983731</v>
      </c>
      <c r="S141" s="5">
        <v>36022148489646</v>
      </c>
      <c r="T141" s="5">
        <v>28134725397393</v>
      </c>
      <c r="U141" s="5">
        <v>22572159491478</v>
      </c>
      <c r="V141" s="5">
        <v>16756718027575</v>
      </c>
      <c r="W141" s="5">
        <v>12787376914156</v>
      </c>
      <c r="X141" s="5">
        <v>11694747901551</v>
      </c>
      <c r="Y141" s="5">
        <v>4592836482000</v>
      </c>
      <c r="Z141" s="5">
        <v>4381085317000</v>
      </c>
    </row>
    <row r="142" spans="2:26" ht="15.5" x14ac:dyDescent="0.35">
      <c r="C142" t="s">
        <v>169</v>
      </c>
      <c r="D142" s="5">
        <v>21171365812</v>
      </c>
      <c r="E142" s="5">
        <v>21171365812</v>
      </c>
      <c r="F142" s="5">
        <v>21171365812</v>
      </c>
      <c r="G142" s="5">
        <v>21171365812</v>
      </c>
      <c r="I142" s="5">
        <v>21171365812</v>
      </c>
      <c r="J142" s="5">
        <v>21171365812</v>
      </c>
      <c r="K142" s="5">
        <v>21171365812</v>
      </c>
      <c r="L142" s="5">
        <v>21171365812</v>
      </c>
      <c r="M142" s="5">
        <v>21171365812</v>
      </c>
      <c r="N142" s="5">
        <v>21171365812</v>
      </c>
      <c r="O142" s="5">
        <v>19246696192</v>
      </c>
      <c r="P142" s="5">
        <v>19246696192</v>
      </c>
      <c r="Q142" s="5">
        <v>19246696192</v>
      </c>
      <c r="R142" s="5">
        <v>19246696192</v>
      </c>
      <c r="S142" s="5">
        <v>19246696192</v>
      </c>
      <c r="T142" s="5">
        <v>18371846392</v>
      </c>
      <c r="U142" s="5">
        <v>17496996592</v>
      </c>
      <c r="V142" s="5">
        <v>17496996592</v>
      </c>
      <c r="W142" s="5">
        <v>17496996592</v>
      </c>
      <c r="X142" s="5">
        <v>17496996592</v>
      </c>
      <c r="Y142" s="5">
        <v>10395622870</v>
      </c>
      <c r="Z142" s="5">
        <v>10395622870</v>
      </c>
    </row>
    <row r="144" spans="2:26" ht="15.5" x14ac:dyDescent="0.35">
      <c r="B144" t="s">
        <v>170</v>
      </c>
      <c r="C144" t="s">
        <v>171</v>
      </c>
      <c r="D144" s="5">
        <v>-455328577205</v>
      </c>
      <c r="E144" s="5">
        <v>-654393998894</v>
      </c>
      <c r="F144" s="5">
        <v>37390926720</v>
      </c>
      <c r="G144" s="5">
        <v>-234788701141</v>
      </c>
      <c r="I144" s="5">
        <v>-993217984916</v>
      </c>
      <c r="J144" s="5">
        <v>916030528262</v>
      </c>
      <c r="K144" s="5">
        <v>840493807756</v>
      </c>
      <c r="L144" s="5">
        <v>3091638015054</v>
      </c>
      <c r="M144" s="5">
        <v>3305687034045</v>
      </c>
      <c r="N144" s="5">
        <v>1464349026164</v>
      </c>
      <c r="O144" s="5">
        <v>2016997906950</v>
      </c>
      <c r="P144" s="5">
        <v>1616680418950</v>
      </c>
      <c r="Q144" s="5">
        <v>4647444612879</v>
      </c>
      <c r="R144" s="5">
        <v>-264246326033</v>
      </c>
      <c r="S144" s="5">
        <v>-167069726926</v>
      </c>
      <c r="T144" s="5">
        <v>126342552051</v>
      </c>
      <c r="U144" s="5">
        <v>548881192619</v>
      </c>
      <c r="V144" s="5">
        <v>222677916607</v>
      </c>
      <c r="W144" s="5">
        <v>984966671642</v>
      </c>
      <c r="X144" s="5">
        <v>759666347857</v>
      </c>
      <c r="Y144" s="5">
        <v>165855406000</v>
      </c>
      <c r="Z144" s="5">
        <v>524301028000</v>
      </c>
    </row>
    <row r="145" spans="3:26" ht="15.5" x14ac:dyDescent="0.35">
      <c r="C145" t="s">
        <v>2514</v>
      </c>
    </row>
    <row r="146" spans="3:26" ht="15.5" x14ac:dyDescent="0.35">
      <c r="C146" t="s">
        <v>2515</v>
      </c>
      <c r="D146" s="5">
        <v>2714927265097</v>
      </c>
      <c r="E146" s="5">
        <v>2742186770353</v>
      </c>
      <c r="F146" s="5">
        <v>3213850914466</v>
      </c>
      <c r="G146" s="5">
        <v>2790084196893</v>
      </c>
      <c r="I146" s="5">
        <v>10744802375507</v>
      </c>
      <c r="J146" s="5">
        <v>11966714616123</v>
      </c>
      <c r="K146" s="5">
        <v>10652361049202</v>
      </c>
      <c r="L146" s="5">
        <v>11719083697711</v>
      </c>
      <c r="M146" s="5">
        <v>10761534900189</v>
      </c>
      <c r="N146" s="5">
        <v>6685490022887</v>
      </c>
      <c r="O146" s="5">
        <v>8239065392974</v>
      </c>
      <c r="P146" s="5">
        <v>7742133400017</v>
      </c>
      <c r="Q146" s="5">
        <v>11125626253726</v>
      </c>
      <c r="R146" s="5">
        <v>7650610681557</v>
      </c>
      <c r="S146" s="5">
        <v>7028565302561</v>
      </c>
      <c r="T146" s="5">
        <v>5922028044426</v>
      </c>
      <c r="U146" s="5">
        <v>7270674900953</v>
      </c>
      <c r="V146" s="5">
        <v>4772049216778</v>
      </c>
      <c r="W146" s="5">
        <v>4059439261843</v>
      </c>
      <c r="X146" s="5">
        <v>2122944821808</v>
      </c>
      <c r="Y146" s="5">
        <v>1405601256000</v>
      </c>
      <c r="Z146" s="5">
        <v>1767408991000</v>
      </c>
    </row>
    <row r="147" spans="3:26" ht="15.5" x14ac:dyDescent="0.35">
      <c r="C147" t="s">
        <v>437</v>
      </c>
      <c r="T147" s="5">
        <v>-10736916485</v>
      </c>
    </row>
    <row r="148" spans="3:26" ht="15.5" x14ac:dyDescent="0.35">
      <c r="C148" t="s">
        <v>2516</v>
      </c>
      <c r="D148" s="5">
        <v>2715551354770</v>
      </c>
      <c r="E148" s="5">
        <v>2742223034372</v>
      </c>
      <c r="F148" s="5">
        <v>3214220141677</v>
      </c>
      <c r="G148" s="5">
        <v>2789514024944</v>
      </c>
      <c r="I148" s="5">
        <v>10745631566001</v>
      </c>
      <c r="J148" s="5">
        <v>11967672481884</v>
      </c>
      <c r="K148" s="5">
        <v>10653108132590</v>
      </c>
      <c r="L148" s="5">
        <v>11719763366601</v>
      </c>
      <c r="M148" s="5">
        <v>10761534900189</v>
      </c>
      <c r="N148" s="5">
        <v>6685776007068</v>
      </c>
      <c r="O148" s="5">
        <v>8241799507568</v>
      </c>
      <c r="P148" s="5">
        <v>8154154699258</v>
      </c>
      <c r="Q148" s="5">
        <v>11125626253726</v>
      </c>
      <c r="R148" s="5">
        <v>7654660681557</v>
      </c>
      <c r="S148" s="5">
        <v>7028565302561</v>
      </c>
      <c r="T148" s="5">
        <v>5922028044426</v>
      </c>
      <c r="U148" s="5">
        <v>7270674900953</v>
      </c>
      <c r="V148" s="5">
        <v>4772049216778</v>
      </c>
      <c r="W148" s="5">
        <v>4059439261843</v>
      </c>
      <c r="X148" s="5">
        <v>2122944821808</v>
      </c>
      <c r="Y148" s="5">
        <v>1405601256000</v>
      </c>
      <c r="Z148" s="5">
        <v>1767408991000</v>
      </c>
    </row>
    <row r="149" spans="3:26" ht="15.5" x14ac:dyDescent="0.35">
      <c r="C149" t="s">
        <v>1768</v>
      </c>
    </row>
    <row r="150" spans="3:26" ht="15.5" x14ac:dyDescent="0.35">
      <c r="C150" t="s">
        <v>2517</v>
      </c>
      <c r="D150" s="5">
        <v>-641432869988</v>
      </c>
      <c r="E150" s="5">
        <v>-648362506015</v>
      </c>
      <c r="F150" s="5">
        <v>-1041823359808</v>
      </c>
      <c r="G150" s="5">
        <v>-841732535433</v>
      </c>
      <c r="I150" s="5">
        <v>-3515003818387</v>
      </c>
      <c r="J150" s="5">
        <v>-4782062156584</v>
      </c>
      <c r="K150" s="5">
        <v>-4514644251639</v>
      </c>
      <c r="L150" s="5">
        <v>-3431477301783</v>
      </c>
      <c r="M150" s="5">
        <v>-2186393214729</v>
      </c>
      <c r="N150" s="5">
        <v>-1667261897646</v>
      </c>
      <c r="O150" s="5">
        <v>-2463810156256</v>
      </c>
      <c r="P150" s="5">
        <v>-2386969593959</v>
      </c>
      <c r="Q150" s="5">
        <v>-2264825827016</v>
      </c>
      <c r="R150" s="5">
        <v>-2703337516867</v>
      </c>
      <c r="S150" s="5">
        <v>-2643052975274</v>
      </c>
      <c r="T150" s="5">
        <v>-2117166831770</v>
      </c>
      <c r="U150" s="5">
        <v>-1513565117516</v>
      </c>
      <c r="V150" s="5">
        <v>-1115415870683</v>
      </c>
      <c r="W150" s="5">
        <v>-1010340937893</v>
      </c>
      <c r="X150" s="5">
        <v>-530629088785</v>
      </c>
      <c r="Y150" s="5">
        <v>-616130163000</v>
      </c>
      <c r="Z150" s="5">
        <v>-571829863000</v>
      </c>
    </row>
    <row r="151" spans="3:26" ht="15.5" x14ac:dyDescent="0.35">
      <c r="C151" t="s">
        <v>2518</v>
      </c>
      <c r="D151" s="5">
        <v>-485326452858</v>
      </c>
      <c r="E151" s="5">
        <v>-328017325711</v>
      </c>
      <c r="F151" s="5">
        <v>-115250629825</v>
      </c>
      <c r="G151" s="5">
        <v>-374842792404</v>
      </c>
      <c r="I151" s="5">
        <v>-1155373470547</v>
      </c>
      <c r="J151" s="5">
        <v>-1799370842523</v>
      </c>
      <c r="K151" s="5">
        <v>-1567751758166</v>
      </c>
      <c r="L151" s="5">
        <v>-1425794621489</v>
      </c>
      <c r="M151" s="5">
        <v>-1140999509581</v>
      </c>
      <c r="N151" s="5">
        <v>-1337442810724</v>
      </c>
      <c r="O151" s="5">
        <v>-1372310432773</v>
      </c>
      <c r="P151" s="5">
        <v>-1310715332015</v>
      </c>
      <c r="Q151" s="5">
        <v>-1297448298089</v>
      </c>
      <c r="R151" s="5">
        <v>-1516924479996</v>
      </c>
      <c r="S151" s="5">
        <v>-1074096475337</v>
      </c>
      <c r="T151" s="5">
        <v>-1077158028508</v>
      </c>
      <c r="U151" s="5">
        <v>-995874394753</v>
      </c>
      <c r="V151" s="5">
        <v>-547489299432</v>
      </c>
      <c r="W151" s="5">
        <v>-611596097815</v>
      </c>
      <c r="X151" s="5">
        <v>-210497319217</v>
      </c>
      <c r="Y151" s="5">
        <v>-168219200000</v>
      </c>
      <c r="Z151" s="5">
        <v>-183427281000</v>
      </c>
    </row>
    <row r="152" spans="3:26" ht="15.5" x14ac:dyDescent="0.35">
      <c r="C152" t="s">
        <v>2519</v>
      </c>
      <c r="D152" s="5">
        <v>-330960526331</v>
      </c>
      <c r="E152" s="5">
        <v>-427043687705</v>
      </c>
      <c r="F152" s="5">
        <v>-355140483516</v>
      </c>
      <c r="G152" s="5">
        <v>-470419907028</v>
      </c>
      <c r="I152" s="5">
        <v>-1553308358617</v>
      </c>
      <c r="J152" s="5">
        <v>-1284279217656</v>
      </c>
      <c r="K152" s="5">
        <v>-1082765396634</v>
      </c>
      <c r="L152" s="5">
        <v>-1018892600672</v>
      </c>
      <c r="M152" s="5">
        <v>-777080135181</v>
      </c>
      <c r="N152" s="5">
        <v>-832943309170</v>
      </c>
      <c r="O152" s="5">
        <v>-929384681013</v>
      </c>
      <c r="P152" s="5">
        <v>-879776878061</v>
      </c>
      <c r="Q152" s="5">
        <v>-826269141608</v>
      </c>
      <c r="R152" s="5">
        <v>-775828197791</v>
      </c>
      <c r="S152" s="5">
        <v>-763933583146</v>
      </c>
      <c r="T152" s="5">
        <v>-647858550519</v>
      </c>
      <c r="U152" s="5">
        <v>-515141189542</v>
      </c>
      <c r="V152" s="5">
        <v>-385461189671</v>
      </c>
      <c r="W152" s="5">
        <v>-356071458941</v>
      </c>
      <c r="X152" s="5">
        <v>-133082271695</v>
      </c>
      <c r="Y152" s="5">
        <v>-114029949000</v>
      </c>
      <c r="Z152" s="5">
        <v>-112885603000</v>
      </c>
    </row>
    <row r="153" spans="3:26" ht="15.5" x14ac:dyDescent="0.35">
      <c r="C153" t="s">
        <v>88</v>
      </c>
      <c r="D153" s="5">
        <v>-560668511137</v>
      </c>
      <c r="E153" s="5">
        <v>-464538526044</v>
      </c>
      <c r="F153" s="5">
        <v>-514330904432</v>
      </c>
      <c r="G153" s="5">
        <v>-414085243192</v>
      </c>
      <c r="I153" s="5">
        <v>-1972314823726</v>
      </c>
      <c r="J153" s="5">
        <v>-1553832028901</v>
      </c>
      <c r="K153" s="5">
        <v>-1324421384050</v>
      </c>
      <c r="L153" s="5">
        <v>-1296120432608</v>
      </c>
      <c r="M153" s="5">
        <v>-916287390856</v>
      </c>
      <c r="N153" s="5">
        <v>-602531183388</v>
      </c>
      <c r="O153" s="5">
        <v>-629285146255</v>
      </c>
      <c r="P153" s="5">
        <v>-679392002376</v>
      </c>
      <c r="Q153" s="5">
        <v>-597620180426</v>
      </c>
      <c r="R153" s="5">
        <v>-296542658792</v>
      </c>
      <c r="S153" s="5">
        <v>-315275062923</v>
      </c>
      <c r="T153" s="5">
        <v>-265662739300</v>
      </c>
      <c r="U153" s="5">
        <v>-225320859650</v>
      </c>
      <c r="V153" s="5">
        <v>-159820643063</v>
      </c>
      <c r="W153" s="5">
        <v>-190891706595</v>
      </c>
      <c r="X153" s="5">
        <v>-103522642389</v>
      </c>
      <c r="Y153" s="5">
        <v>-63025175000</v>
      </c>
      <c r="Z153" s="5">
        <v>-102643585000</v>
      </c>
    </row>
    <row r="154" spans="3:26" ht="15.5" x14ac:dyDescent="0.35">
      <c r="C154" t="s">
        <v>399</v>
      </c>
      <c r="D154" s="5">
        <v>-2018388360314</v>
      </c>
      <c r="E154" s="5">
        <v>-1867962045475</v>
      </c>
      <c r="F154" s="5">
        <v>-2026545377581</v>
      </c>
      <c r="G154" s="5">
        <v>-2101080478057</v>
      </c>
      <c r="I154" s="5">
        <v>-8196000471277</v>
      </c>
      <c r="J154" s="5">
        <v>-9419544245664</v>
      </c>
      <c r="K154" s="5">
        <v>-8489582790489</v>
      </c>
      <c r="L154" s="5">
        <v>-7172284956552</v>
      </c>
      <c r="M154" s="5">
        <v>-5020760250347</v>
      </c>
      <c r="N154" s="5">
        <v>-4440179200928</v>
      </c>
      <c r="O154" s="5">
        <v>-5394790416297</v>
      </c>
      <c r="P154" s="5">
        <v>-5256853806411</v>
      </c>
      <c r="Q154" s="5">
        <v>-4986163447139</v>
      </c>
      <c r="R154" s="5">
        <v>-5292632853446</v>
      </c>
      <c r="S154" s="5">
        <v>-4796358096680</v>
      </c>
      <c r="T154" s="5">
        <v>-4107846150097</v>
      </c>
      <c r="U154" s="5">
        <v>-3249901561461</v>
      </c>
      <c r="V154" s="5">
        <v>-2208187002849</v>
      </c>
      <c r="W154" s="5">
        <v>-2168900201244</v>
      </c>
      <c r="X154" s="5">
        <v>-977731322086</v>
      </c>
      <c r="Y154" s="5">
        <v>-961404487000</v>
      </c>
      <c r="Z154" s="5">
        <v>-970786332000</v>
      </c>
    </row>
    <row r="155" spans="3:26" ht="15.5" x14ac:dyDescent="0.35">
      <c r="C155" t="s">
        <v>2254</v>
      </c>
      <c r="D155" s="5">
        <v>-1060120863907</v>
      </c>
      <c r="E155" s="5">
        <v>-1448723779944</v>
      </c>
      <c r="F155" s="5">
        <v>-999734004520</v>
      </c>
      <c r="G155" s="5">
        <v>-856684178793</v>
      </c>
      <c r="I155" s="5">
        <v>-3024333833269</v>
      </c>
      <c r="J155" s="5">
        <v>-1259487456749</v>
      </c>
      <c r="K155" s="5">
        <v>-999699073714</v>
      </c>
      <c r="L155" s="5">
        <v>-1096145955525</v>
      </c>
      <c r="M155" s="5">
        <v>-2119004484155</v>
      </c>
      <c r="N155" s="5">
        <v>-553385554422</v>
      </c>
      <c r="O155" s="5">
        <v>-607997365281</v>
      </c>
      <c r="P155" s="5">
        <v>-1023841185741</v>
      </c>
      <c r="Q155" s="5">
        <v>-1163511148469</v>
      </c>
      <c r="R155" s="5">
        <v>-2307672295048</v>
      </c>
      <c r="S155" s="5">
        <v>-2229769371247</v>
      </c>
      <c r="T155" s="5">
        <v>-1386471810516</v>
      </c>
      <c r="U155" s="5">
        <v>-3126677551222</v>
      </c>
      <c r="V155" s="5">
        <v>-2118838195727</v>
      </c>
      <c r="W155" s="5">
        <v>-718671686537</v>
      </c>
      <c r="X155" s="5">
        <v>-285157478566</v>
      </c>
      <c r="Y155" s="5">
        <v>-150512579000</v>
      </c>
      <c r="Z155" s="5">
        <v>-214562009000</v>
      </c>
    </row>
    <row r="156" spans="3:26" ht="15.5" x14ac:dyDescent="0.35">
      <c r="C156" t="s">
        <v>781</v>
      </c>
      <c r="S156" s="5">
        <v>158120242816</v>
      </c>
    </row>
    <row r="157" spans="3:26" ht="15.5" x14ac:dyDescent="0.35">
      <c r="C157" t="s">
        <v>1775</v>
      </c>
      <c r="D157" s="5">
        <v>-87871121537</v>
      </c>
      <c r="E157" s="5">
        <v>-69741381649</v>
      </c>
      <c r="F157" s="5">
        <v>-120183242788</v>
      </c>
      <c r="G157" s="5">
        <v>-71856166521</v>
      </c>
      <c r="I157" s="5">
        <v>-472763567004</v>
      </c>
      <c r="J157" s="5">
        <v>-336689809972</v>
      </c>
      <c r="K157" s="5">
        <v>-317126752192</v>
      </c>
      <c r="L157" s="5">
        <v>-350580069315</v>
      </c>
      <c r="M157" s="5">
        <v>-309169578256</v>
      </c>
      <c r="N157" s="5">
        <v>-223487615295</v>
      </c>
      <c r="O157" s="5">
        <v>-217389126112</v>
      </c>
      <c r="P157" s="5">
        <v>-252036319702</v>
      </c>
      <c r="Q157" s="5">
        <v>-323080405235</v>
      </c>
      <c r="R157" s="5">
        <v>-315289742280</v>
      </c>
      <c r="S157" s="5">
        <v>-323385247490</v>
      </c>
    </row>
    <row r="158" spans="3:26" ht="15.5" x14ac:dyDescent="0.35">
      <c r="C158" t="s">
        <v>179</v>
      </c>
      <c r="D158" s="5">
        <v>-4499586217</v>
      </c>
      <c r="E158" s="5">
        <v>-10189826198</v>
      </c>
      <c r="F158" s="5">
        <v>-30366590068</v>
      </c>
      <c r="G158" s="5">
        <v>5318097286</v>
      </c>
      <c r="I158" s="5">
        <v>-45751679367</v>
      </c>
      <c r="J158" s="5">
        <v>-35920441237</v>
      </c>
      <c r="K158" s="5">
        <v>-6205708439</v>
      </c>
      <c r="L158" s="5">
        <v>-9114370155</v>
      </c>
      <c r="M158" s="5">
        <v>-6913553386</v>
      </c>
      <c r="N158" s="5">
        <v>-4374610259</v>
      </c>
      <c r="O158" s="5">
        <v>-4624692928</v>
      </c>
      <c r="P158" s="5">
        <v>-4742968454</v>
      </c>
      <c r="Q158" s="5">
        <v>-5426640004</v>
      </c>
      <c r="R158" s="5">
        <v>-3312116816</v>
      </c>
      <c r="S158" s="5">
        <v>-4242556886</v>
      </c>
      <c r="T158" s="5">
        <v>-301367531762</v>
      </c>
      <c r="U158" s="5">
        <v>-345214595651</v>
      </c>
      <c r="V158" s="5">
        <v>-222346101595</v>
      </c>
      <c r="W158" s="5">
        <v>-186900702420</v>
      </c>
      <c r="X158" s="5">
        <v>-100389673299</v>
      </c>
      <c r="Y158" s="5">
        <v>-127828784000</v>
      </c>
      <c r="Z158" s="5">
        <v>-57759622000</v>
      </c>
    </row>
    <row r="159" spans="3:26" ht="15.5" x14ac:dyDescent="0.35">
      <c r="C159" t="s">
        <v>184</v>
      </c>
      <c r="D159" s="5">
        <v>775565766475</v>
      </c>
      <c r="E159" s="5">
        <v>256816406986</v>
      </c>
      <c r="F159" s="5">
        <v>3336239163882</v>
      </c>
      <c r="G159" s="5">
        <v>1868294415629</v>
      </c>
      <c r="I159" s="5">
        <v>3975458272436</v>
      </c>
      <c r="J159" s="5">
        <v>1232882557399</v>
      </c>
      <c r="K159" s="5">
        <v>-312903780210</v>
      </c>
      <c r="L159" s="5">
        <v>-1747846279782</v>
      </c>
      <c r="M159" s="5">
        <v>-6485647317854</v>
      </c>
      <c r="N159" s="5">
        <v>3307403025612</v>
      </c>
      <c r="O159" s="5">
        <v>-1280444515383</v>
      </c>
      <c r="P159" s="5">
        <v>3362601654947</v>
      </c>
      <c r="Q159" s="5">
        <v>595529887165</v>
      </c>
      <c r="R159" s="5">
        <v>-1253749408098</v>
      </c>
      <c r="S159" s="5">
        <v>3918232635213</v>
      </c>
      <c r="T159" s="5">
        <v>673381046257</v>
      </c>
      <c r="U159" s="5">
        <v>2580647366027</v>
      </c>
      <c r="V159" s="5">
        <v>304092897576</v>
      </c>
      <c r="W159" s="5">
        <v>-987179289277</v>
      </c>
      <c r="X159" s="5">
        <v>4525976391776</v>
      </c>
      <c r="Y159" s="5">
        <v>-168233077000</v>
      </c>
      <c r="Z159" s="5">
        <v>174775630000</v>
      </c>
    </row>
    <row r="160" spans="3:26" ht="15.5" x14ac:dyDescent="0.35">
      <c r="C160" t="s">
        <v>185</v>
      </c>
      <c r="D160" s="5">
        <v>-1727755455342</v>
      </c>
      <c r="E160" s="5">
        <v>-139954674583</v>
      </c>
      <c r="F160" s="5">
        <v>-1818054103456</v>
      </c>
      <c r="G160" s="5">
        <v>-1569397945756</v>
      </c>
      <c r="I160" s="5">
        <v>-1566475441241</v>
      </c>
      <c r="J160" s="5">
        <v>-2715094311001</v>
      </c>
      <c r="K160" s="5">
        <v>-315001477009</v>
      </c>
      <c r="L160" s="5">
        <v>451039272020</v>
      </c>
      <c r="M160" s="5">
        <v>368787171489</v>
      </c>
      <c r="N160" s="5">
        <v>-1005506334228</v>
      </c>
      <c r="O160" s="5">
        <v>-1969148509295</v>
      </c>
      <c r="P160" s="5">
        <v>-2651717327363</v>
      </c>
      <c r="Q160" s="5">
        <v>-2998563771963</v>
      </c>
      <c r="R160" s="5">
        <v>-981536181821</v>
      </c>
      <c r="S160" s="5">
        <v>-626062957565</v>
      </c>
      <c r="T160" s="5">
        <v>-2184175449792</v>
      </c>
      <c r="U160" s="5">
        <v>-2846963217992</v>
      </c>
      <c r="V160" s="5">
        <v>-57410952525</v>
      </c>
      <c r="W160" s="5">
        <v>-67234835765</v>
      </c>
      <c r="X160" s="5">
        <v>-2785102423120</v>
      </c>
      <c r="Y160" s="5">
        <v>118343638000</v>
      </c>
      <c r="Z160" s="5">
        <v>-23567308000</v>
      </c>
    </row>
    <row r="161" spans="3:26" ht="15.5" x14ac:dyDescent="0.35">
      <c r="C161" t="s">
        <v>400</v>
      </c>
      <c r="D161" s="5">
        <v>112107764349</v>
      </c>
      <c r="E161" s="5">
        <v>66582484031</v>
      </c>
      <c r="F161" s="5">
        <v>84387113056</v>
      </c>
      <c r="G161" s="5">
        <v>100085430268</v>
      </c>
      <c r="I161" s="5">
        <v>373243700928</v>
      </c>
      <c r="J161" s="5">
        <v>422297258237</v>
      </c>
      <c r="K161" s="5">
        <v>490435330203</v>
      </c>
      <c r="L161" s="5">
        <v>325679199948</v>
      </c>
      <c r="M161" s="5">
        <v>385067892306</v>
      </c>
      <c r="N161" s="5">
        <v>563897015495</v>
      </c>
      <c r="O161" s="5">
        <v>432961509348</v>
      </c>
      <c r="P161" s="5">
        <v>301939405054</v>
      </c>
      <c r="Q161" s="5">
        <v>179145058136</v>
      </c>
      <c r="R161" s="5">
        <v>413970836030</v>
      </c>
      <c r="S161" s="5">
        <v>322145970265</v>
      </c>
      <c r="T161" s="5">
        <v>276930742599</v>
      </c>
      <c r="U161" s="5">
        <v>198869803432</v>
      </c>
      <c r="V161" s="5">
        <v>204982008297</v>
      </c>
      <c r="W161" s="5">
        <v>241783252873</v>
      </c>
      <c r="X161" s="5">
        <v>62958917853</v>
      </c>
      <c r="Y161" s="5">
        <v>73387371000</v>
      </c>
      <c r="Z161" s="5">
        <v>58543610000</v>
      </c>
    </row>
    <row r="162" spans="3:26" ht="15.5" x14ac:dyDescent="0.35">
      <c r="C162" t="s">
        <v>2520</v>
      </c>
    </row>
    <row r="163" spans="3:26" ht="15.5" x14ac:dyDescent="0.35">
      <c r="C163" t="s">
        <v>482</v>
      </c>
      <c r="D163" s="5">
        <v>103060802382</v>
      </c>
      <c r="E163" s="5">
        <v>2683709606</v>
      </c>
      <c r="F163" s="5">
        <v>102481571350</v>
      </c>
      <c r="I163" s="5">
        <v>259277680739</v>
      </c>
      <c r="J163" s="5">
        <v>452904921155</v>
      </c>
      <c r="K163" s="5">
        <v>743161935816</v>
      </c>
      <c r="L163" s="5">
        <v>158385753650</v>
      </c>
      <c r="M163" s="5">
        <v>188314535618</v>
      </c>
      <c r="N163" s="5">
        <v>215319089370</v>
      </c>
      <c r="O163" s="5">
        <v>1019178246160</v>
      </c>
      <c r="P163" s="5">
        <v>34780760320</v>
      </c>
      <c r="Q163" s="5">
        <v>341912445919</v>
      </c>
      <c r="R163" s="5">
        <v>68602635668</v>
      </c>
      <c r="S163" s="5">
        <v>118999216385</v>
      </c>
      <c r="T163" s="5">
        <v>65819212822</v>
      </c>
      <c r="U163" s="5">
        <v>35718647144</v>
      </c>
      <c r="V163" s="5">
        <v>13011800000</v>
      </c>
    </row>
    <row r="164" spans="3:26" ht="15.5" x14ac:dyDescent="0.35">
      <c r="C164" t="s">
        <v>2521</v>
      </c>
      <c r="T164" s="5">
        <v>11385804326</v>
      </c>
      <c r="U164" s="5">
        <v>14841666661</v>
      </c>
      <c r="W164" s="5">
        <v>13011800000</v>
      </c>
    </row>
    <row r="165" spans="3:26" ht="15.5" x14ac:dyDescent="0.35">
      <c r="C165" t="s">
        <v>2522</v>
      </c>
      <c r="F165" s="5">
        <v>-2151624504000</v>
      </c>
      <c r="G165" s="5">
        <v>2151624504000</v>
      </c>
    </row>
    <row r="166" spans="3:26" ht="15.5" x14ac:dyDescent="0.35">
      <c r="C166" t="s">
        <v>498</v>
      </c>
      <c r="W166" s="5">
        <v>3000</v>
      </c>
    </row>
    <row r="167" spans="3:26" ht="15.5" x14ac:dyDescent="0.35">
      <c r="C167" t="s">
        <v>325</v>
      </c>
      <c r="D167" s="5">
        <v>1441716216</v>
      </c>
      <c r="E167" s="5">
        <v>180180180</v>
      </c>
      <c r="F167" s="5">
        <v>1837275335</v>
      </c>
      <c r="G167" s="5">
        <v>272072072</v>
      </c>
      <c r="I167" s="5">
        <v>2730148311</v>
      </c>
      <c r="J167" s="5">
        <v>2244036149</v>
      </c>
      <c r="K167" s="5">
        <v>6904122997</v>
      </c>
      <c r="L167" s="5">
        <v>2153992796</v>
      </c>
      <c r="M167" s="5">
        <v>13234565549</v>
      </c>
      <c r="N167" s="5">
        <v>2157302219</v>
      </c>
      <c r="O167" s="5">
        <v>769924043</v>
      </c>
      <c r="P167" s="5">
        <v>2023564132</v>
      </c>
      <c r="Q167" s="5">
        <v>228456364</v>
      </c>
      <c r="R167" s="5">
        <v>3180771091</v>
      </c>
      <c r="S167" s="5">
        <v>2490035606</v>
      </c>
      <c r="T167" s="5">
        <v>1226787272</v>
      </c>
      <c r="U167" s="5">
        <v>2120225000</v>
      </c>
      <c r="V167" s="5">
        <v>1159355000</v>
      </c>
      <c r="W167" s="5">
        <v>382820500</v>
      </c>
      <c r="X167" s="5">
        <v>533511110</v>
      </c>
      <c r="Y167" s="5">
        <v>742331000</v>
      </c>
      <c r="Z167" s="5">
        <v>41025000</v>
      </c>
    </row>
    <row r="168" spans="3:26" ht="15.5" x14ac:dyDescent="0.35">
      <c r="C168" t="s">
        <v>369</v>
      </c>
      <c r="V168" s="5">
        <v>209440000000</v>
      </c>
    </row>
    <row r="169" spans="3:26" ht="15.5" x14ac:dyDescent="0.35">
      <c r="C169" t="s">
        <v>2523</v>
      </c>
      <c r="V169" s="5">
        <v>80004712365</v>
      </c>
      <c r="W169" s="5">
        <v>10191955432</v>
      </c>
    </row>
    <row r="170" spans="3:26" ht="15.5" x14ac:dyDescent="0.35">
      <c r="C170" t="s">
        <v>2524</v>
      </c>
      <c r="D170" s="5">
        <v>-84513294682</v>
      </c>
      <c r="F170" s="5">
        <v>52536976058</v>
      </c>
      <c r="G170" s="5">
        <v>-2131384612</v>
      </c>
      <c r="N170" s="5">
        <v>-696081274814</v>
      </c>
      <c r="O170" s="5">
        <v>-1447288623535</v>
      </c>
    </row>
    <row r="171" spans="3:26" ht="15.5" x14ac:dyDescent="0.35">
      <c r="C171" t="s">
        <v>2525</v>
      </c>
      <c r="F171" s="5">
        <v>-6541713733</v>
      </c>
      <c r="G171" s="5">
        <v>89457291</v>
      </c>
      <c r="I171" s="5">
        <v>70346615062</v>
      </c>
      <c r="T171" s="5">
        <v>127350534425</v>
      </c>
      <c r="U171" s="5">
        <v>-255947520699</v>
      </c>
      <c r="V171" s="5">
        <v>213950908141</v>
      </c>
    </row>
    <row r="172" spans="3:26" ht="15.5" x14ac:dyDescent="0.35">
      <c r="C172" t="s">
        <v>2526</v>
      </c>
      <c r="F172" s="5">
        <v>10920951933</v>
      </c>
      <c r="I172" s="5">
        <v>10920951933</v>
      </c>
      <c r="J172" s="5">
        <v>-922500999131</v>
      </c>
      <c r="K172" s="5">
        <v>-13138390238</v>
      </c>
      <c r="M172" s="5">
        <v>-68469936430</v>
      </c>
      <c r="P172" s="5">
        <v>-95783917</v>
      </c>
    </row>
    <row r="173" spans="3:26" ht="15.5" x14ac:dyDescent="0.35">
      <c r="C173" t="s">
        <v>189</v>
      </c>
      <c r="D173" s="5">
        <v>-12221156828</v>
      </c>
      <c r="E173" s="5">
        <v>-2768765745</v>
      </c>
      <c r="F173" s="5">
        <v>-16348733356</v>
      </c>
      <c r="G173" s="5">
        <v>-10941304462</v>
      </c>
      <c r="I173" s="5">
        <v>-50632853047</v>
      </c>
      <c r="J173" s="5">
        <v>-68309356882</v>
      </c>
      <c r="K173" s="5">
        <v>-46621387932</v>
      </c>
      <c r="L173" s="5">
        <v>-79874262210</v>
      </c>
      <c r="M173" s="5">
        <v>-16576787665</v>
      </c>
      <c r="N173" s="5">
        <v>-19828950090</v>
      </c>
      <c r="O173" s="5">
        <v>-31034493781</v>
      </c>
      <c r="P173" s="5">
        <v>-38999471354</v>
      </c>
      <c r="Q173" s="5">
        <v>-78397728107</v>
      </c>
      <c r="R173" s="5">
        <v>-127560698636</v>
      </c>
      <c r="S173" s="5">
        <v>-138760777215</v>
      </c>
      <c r="T173" s="5">
        <v>-169111637059</v>
      </c>
      <c r="U173" s="5">
        <v>-73923738922</v>
      </c>
      <c r="V173" s="5">
        <v>-55354031063</v>
      </c>
      <c r="W173" s="5">
        <v>-169462052331</v>
      </c>
      <c r="X173" s="5">
        <v>-31978492443</v>
      </c>
      <c r="Y173" s="5">
        <v>-25556001000</v>
      </c>
      <c r="Z173" s="5">
        <v>-37051736000</v>
      </c>
    </row>
    <row r="174" spans="3:26" ht="15.5" x14ac:dyDescent="0.35">
      <c r="C174" t="s">
        <v>2527</v>
      </c>
      <c r="T174" s="5">
        <v>351656000000</v>
      </c>
      <c r="U174" s="5">
        <v>-255000000000</v>
      </c>
    </row>
    <row r="175" spans="3:26" ht="15.5" x14ac:dyDescent="0.35">
      <c r="C175" t="s">
        <v>2528</v>
      </c>
    </row>
    <row r="176" spans="3:26" ht="15.5" x14ac:dyDescent="0.35">
      <c r="C176" t="s">
        <v>199</v>
      </c>
      <c r="D176" s="5">
        <v>-55550102841</v>
      </c>
      <c r="E176" s="5">
        <v>-37323423675</v>
      </c>
      <c r="F176" s="5">
        <v>-45516796167</v>
      </c>
      <c r="G176" s="5">
        <v>-67506379877</v>
      </c>
      <c r="I176" s="5">
        <v>-272173025992</v>
      </c>
      <c r="J176" s="5">
        <v>-754265584212</v>
      </c>
      <c r="K176" s="5">
        <v>-530503510833</v>
      </c>
      <c r="L176" s="5">
        <v>-118584952466</v>
      </c>
      <c r="M176" s="5">
        <v>-6605803270</v>
      </c>
      <c r="N176" s="5">
        <v>-112713191721</v>
      </c>
      <c r="O176" s="5">
        <v>-353552248563</v>
      </c>
      <c r="P176" s="5">
        <v>-751797974023</v>
      </c>
      <c r="Q176" s="5">
        <v>-1523525010239</v>
      </c>
      <c r="R176" s="5">
        <v>-624630563888</v>
      </c>
      <c r="S176" s="5">
        <v>-628580737856</v>
      </c>
      <c r="T176" s="5">
        <v>-179219476133</v>
      </c>
      <c r="U176" s="5">
        <v>-1303422489458</v>
      </c>
      <c r="V176" s="5">
        <v>-51096786508</v>
      </c>
      <c r="W176" s="5">
        <v>-158078336317</v>
      </c>
      <c r="X176" s="5">
        <v>-17141326488</v>
      </c>
    </row>
    <row r="177" spans="3:26" ht="15.5" x14ac:dyDescent="0.35">
      <c r="C177" t="s">
        <v>2529</v>
      </c>
      <c r="D177" s="5">
        <v>-1059500634790</v>
      </c>
      <c r="E177" s="5">
        <v>-136000000000</v>
      </c>
      <c r="F177" s="5">
        <v>332201046152</v>
      </c>
      <c r="G177" s="5">
        <v>-3589830523</v>
      </c>
      <c r="I177" s="5">
        <v>125962055831</v>
      </c>
      <c r="J177" s="5">
        <v>-602962048438</v>
      </c>
      <c r="K177" s="5">
        <v>594916951369</v>
      </c>
      <c r="L177" s="5">
        <v>1687142378576</v>
      </c>
      <c r="M177" s="5">
        <v>556906023816</v>
      </c>
      <c r="N177" s="5">
        <v>-826648634903</v>
      </c>
      <c r="O177" s="5">
        <v>-2070892017076</v>
      </c>
      <c r="P177" s="5">
        <v>-1474897671317</v>
      </c>
      <c r="Q177" s="5">
        <v>-140849306494</v>
      </c>
      <c r="R177" s="5">
        <v>73723983804</v>
      </c>
      <c r="S177" s="5">
        <v>16549531751</v>
      </c>
      <c r="T177" s="5">
        <v>-123475140122</v>
      </c>
      <c r="U177" s="5">
        <v>-427688764150</v>
      </c>
      <c r="V177" s="5">
        <v>-409725585421</v>
      </c>
      <c r="W177" s="5">
        <v>76580005339</v>
      </c>
      <c r="X177" s="5">
        <v>-38380005339</v>
      </c>
    </row>
    <row r="178" spans="3:26" ht="15.5" x14ac:dyDescent="0.35">
      <c r="C178" t="s">
        <v>410</v>
      </c>
      <c r="F178" s="5">
        <v>-161408000000</v>
      </c>
      <c r="I178" s="5">
        <v>-161408000000</v>
      </c>
      <c r="R178" s="5">
        <v>1600000000</v>
      </c>
      <c r="S178" s="5">
        <v>80000000000</v>
      </c>
    </row>
    <row r="179" spans="3:26" ht="15.5" x14ac:dyDescent="0.35">
      <c r="C179" t="s">
        <v>594</v>
      </c>
    </row>
    <row r="180" spans="3:26" ht="15.5" x14ac:dyDescent="0.35">
      <c r="C180" t="s">
        <v>2530</v>
      </c>
      <c r="D180" s="5">
        <v>39500000000</v>
      </c>
      <c r="E180" s="5">
        <v>-39500000000</v>
      </c>
      <c r="F180" s="5">
        <v>-514090000000</v>
      </c>
      <c r="I180" s="5">
        <v>-514090000000</v>
      </c>
      <c r="J180" s="5">
        <v>-9688000000</v>
      </c>
      <c r="K180" s="5">
        <v>-10183000000</v>
      </c>
    </row>
    <row r="181" spans="3:26" ht="15.5" x14ac:dyDescent="0.35">
      <c r="C181" t="s">
        <v>1997</v>
      </c>
    </row>
    <row r="182" spans="3:26" ht="15.5" x14ac:dyDescent="0.35">
      <c r="C182" t="s">
        <v>2531</v>
      </c>
      <c r="D182" s="5">
        <v>-774850921744</v>
      </c>
      <c r="E182" s="5">
        <v>89458680560</v>
      </c>
      <c r="F182" s="5">
        <v>547972767183</v>
      </c>
      <c r="G182" s="5">
        <v>-293200000000</v>
      </c>
      <c r="I182" s="5">
        <v>47942655500</v>
      </c>
      <c r="J182" s="5">
        <v>-878285756520</v>
      </c>
      <c r="K182" s="5">
        <v>-1053750847439</v>
      </c>
      <c r="L182" s="5">
        <v>-425100000000</v>
      </c>
      <c r="M182" s="5">
        <v>164208000000</v>
      </c>
      <c r="N182" s="5">
        <v>-102445900000</v>
      </c>
      <c r="O182" s="5">
        <v>-1206173000000</v>
      </c>
      <c r="P182" s="5">
        <v>-17000000000</v>
      </c>
      <c r="Q182" s="5">
        <v>-916909686338</v>
      </c>
      <c r="R182" s="5">
        <v>-343000000000</v>
      </c>
      <c r="S182" s="5">
        <v>-224542269400</v>
      </c>
      <c r="T182" s="5">
        <v>-2164840750737</v>
      </c>
      <c r="U182" s="5">
        <v>-782531047000</v>
      </c>
      <c r="V182" s="5">
        <v>-263783333336</v>
      </c>
      <c r="W182" s="5">
        <v>-57166667668</v>
      </c>
    </row>
    <row r="183" spans="3:26" ht="15.5" x14ac:dyDescent="0.35">
      <c r="C183" t="s">
        <v>2532</v>
      </c>
      <c r="W183" s="5">
        <v>-22070400000</v>
      </c>
    </row>
    <row r="184" spans="3:26" ht="15.5" x14ac:dyDescent="0.35">
      <c r="C184" t="s">
        <v>2533</v>
      </c>
      <c r="Z184" s="5">
        <v>693750000</v>
      </c>
    </row>
    <row r="185" spans="3:26" ht="15.5" x14ac:dyDescent="0.35">
      <c r="C185" t="s">
        <v>459</v>
      </c>
      <c r="R185" s="5">
        <v>-2500000000</v>
      </c>
    </row>
    <row r="186" spans="3:26" ht="15.5" x14ac:dyDescent="0.35">
      <c r="C186" t="s">
        <v>2534</v>
      </c>
      <c r="Y186" s="5">
        <v>70793957000</v>
      </c>
      <c r="Z186" s="5">
        <v>-70793957000</v>
      </c>
    </row>
    <row r="187" spans="3:26" ht="15.5" x14ac:dyDescent="0.35">
      <c r="C187" t="s">
        <v>2535</v>
      </c>
    </row>
    <row r="188" spans="3:26" ht="15.5" x14ac:dyDescent="0.35">
      <c r="C188" t="s">
        <v>2536</v>
      </c>
      <c r="D188" s="5">
        <v>-28671690375</v>
      </c>
      <c r="G188" s="5">
        <v>-1196395072105</v>
      </c>
      <c r="I188" s="5">
        <v>-1196395072105</v>
      </c>
    </row>
    <row r="189" spans="3:26" ht="15.5" x14ac:dyDescent="0.35">
      <c r="C189" t="s">
        <v>390</v>
      </c>
      <c r="D189" s="5">
        <v>-2000000000</v>
      </c>
      <c r="E189" s="5">
        <v>2000000000</v>
      </c>
      <c r="F189" s="5">
        <v>19213500000</v>
      </c>
      <c r="I189" s="5">
        <v>19213500000</v>
      </c>
      <c r="J189" s="5">
        <v>17713500000</v>
      </c>
      <c r="K189" s="5">
        <v>173199500000</v>
      </c>
      <c r="L189" s="5">
        <v>-187807000000</v>
      </c>
      <c r="M189" s="5">
        <v>-29400000000</v>
      </c>
      <c r="N189" s="5">
        <v>-26231260250</v>
      </c>
      <c r="O189" s="5">
        <v>-88586500000</v>
      </c>
      <c r="P189" s="5">
        <v>-60350000000</v>
      </c>
      <c r="Q189" s="5">
        <v>-58154000000</v>
      </c>
      <c r="R189" s="5">
        <v>-92050000000</v>
      </c>
      <c r="S189" s="5">
        <v>-170030000000</v>
      </c>
      <c r="T189" s="5">
        <v>-129360000000</v>
      </c>
    </row>
    <row r="190" spans="3:26" ht="15.5" x14ac:dyDescent="0.35">
      <c r="C190" t="s">
        <v>200</v>
      </c>
      <c r="W190" s="5">
        <v>-2407216593</v>
      </c>
      <c r="X190" s="5">
        <v>-689466824</v>
      </c>
      <c r="Y190" s="5">
        <v>-1024020000</v>
      </c>
    </row>
    <row r="191" spans="3:26" ht="15.5" x14ac:dyDescent="0.35">
      <c r="C191" t="s">
        <v>2537</v>
      </c>
    </row>
    <row r="192" spans="3:26" ht="15.5" x14ac:dyDescent="0.35">
      <c r="C192" t="s">
        <v>2538</v>
      </c>
      <c r="D192" s="5">
        <v>-1265254068</v>
      </c>
      <c r="E192" s="5">
        <v>-9444028425</v>
      </c>
      <c r="F192" s="5">
        <v>-283627834</v>
      </c>
      <c r="I192" s="5">
        <v>-3860387837</v>
      </c>
      <c r="J192" s="5">
        <v>-417044241</v>
      </c>
      <c r="K192" s="5">
        <v>-197175320</v>
      </c>
      <c r="L192" s="5">
        <v>-594450000</v>
      </c>
      <c r="M192" s="5">
        <v>-612312750</v>
      </c>
      <c r="N192" s="5">
        <v>-862235389</v>
      </c>
      <c r="O192" s="5">
        <v>-180315000</v>
      </c>
      <c r="P192" s="5">
        <v>-3039222843</v>
      </c>
      <c r="Q192" s="5">
        <v>-1251381000</v>
      </c>
      <c r="R192" s="5">
        <v>-1729649979</v>
      </c>
      <c r="S192" s="5">
        <v>-4333927101</v>
      </c>
    </row>
    <row r="193" spans="3:26" ht="15.5" x14ac:dyDescent="0.35">
      <c r="C193" t="s">
        <v>2539</v>
      </c>
      <c r="J193" s="5">
        <v>-6161636000</v>
      </c>
      <c r="K193" s="5">
        <v>-55454724000</v>
      </c>
      <c r="Q193" s="5">
        <v>-740944105854</v>
      </c>
    </row>
    <row r="194" spans="3:26" ht="15.5" x14ac:dyDescent="0.35">
      <c r="C194" t="s">
        <v>2540</v>
      </c>
    </row>
    <row r="195" spans="3:26" ht="15.5" x14ac:dyDescent="0.35">
      <c r="C195" t="s">
        <v>2541</v>
      </c>
    </row>
    <row r="196" spans="3:26" ht="15.5" x14ac:dyDescent="0.35">
      <c r="C196" t="s">
        <v>2542</v>
      </c>
      <c r="D196" s="5">
        <v>17000000000</v>
      </c>
      <c r="F196" s="5">
        <v>-34213500000</v>
      </c>
      <c r="G196" s="5">
        <v>32413500000</v>
      </c>
    </row>
    <row r="197" spans="3:26" ht="15.5" x14ac:dyDescent="0.35">
      <c r="C197" t="s">
        <v>2543</v>
      </c>
      <c r="D197" s="5">
        <v>53844986087</v>
      </c>
      <c r="E197" s="5">
        <v>-53844986087</v>
      </c>
      <c r="F197" s="5">
        <v>-131701159718</v>
      </c>
      <c r="I197" s="5">
        <v>-131701159718</v>
      </c>
      <c r="J197" s="5">
        <v>-366355246333</v>
      </c>
      <c r="K197" s="5">
        <v>-584799141632</v>
      </c>
      <c r="L197" s="5">
        <v>-907030165933</v>
      </c>
      <c r="M197" s="5">
        <v>-811473287328</v>
      </c>
    </row>
    <row r="198" spans="3:26" ht="15.5" x14ac:dyDescent="0.35">
      <c r="C198" t="s">
        <v>825</v>
      </c>
      <c r="Q198" s="5">
        <v>-10866009</v>
      </c>
    </row>
    <row r="199" spans="3:26" ht="15.5" x14ac:dyDescent="0.35">
      <c r="C199" t="s">
        <v>324</v>
      </c>
      <c r="G199" s="5">
        <v>-2146224504000</v>
      </c>
      <c r="O199" s="5">
        <v>2290206207740</v>
      </c>
    </row>
    <row r="200" spans="3:26" ht="15.5" x14ac:dyDescent="0.35">
      <c r="C200" t="s">
        <v>2544</v>
      </c>
      <c r="D200" s="5">
        <v>-26250000000</v>
      </c>
      <c r="G200" s="5">
        <v>9283248500</v>
      </c>
      <c r="X200" s="5">
        <v>-2760405560989</v>
      </c>
    </row>
    <row r="201" spans="3:26" ht="15.5" x14ac:dyDescent="0.35">
      <c r="C201" t="s">
        <v>158</v>
      </c>
    </row>
    <row r="202" spans="3:26" ht="15.5" x14ac:dyDescent="0.35">
      <c r="C202" t="s">
        <v>215</v>
      </c>
      <c r="D202" s="5">
        <v>775565766475</v>
      </c>
      <c r="E202" s="5">
        <v>256816406986</v>
      </c>
      <c r="F202" s="5">
        <v>3336239163882</v>
      </c>
      <c r="G202" s="5">
        <v>1868294415629</v>
      </c>
      <c r="I202" s="5">
        <v>3975458272436</v>
      </c>
      <c r="J202" s="5">
        <v>1232882557399</v>
      </c>
      <c r="K202" s="5">
        <v>-312903780210</v>
      </c>
      <c r="L202" s="5">
        <v>-1747846279782</v>
      </c>
      <c r="M202" s="5">
        <v>-6485647317854</v>
      </c>
      <c r="N202" s="5">
        <v>3307403025612</v>
      </c>
      <c r="O202" s="5">
        <v>-1280444515383</v>
      </c>
      <c r="P202" s="5">
        <v>3362601654947</v>
      </c>
      <c r="Q202" s="5">
        <v>595529887165</v>
      </c>
      <c r="R202" s="5">
        <v>-1253749408098</v>
      </c>
      <c r="S202" s="5">
        <v>3918232635213</v>
      </c>
      <c r="T202" s="5">
        <v>673381046257</v>
      </c>
      <c r="U202" s="5">
        <v>2580647366027</v>
      </c>
      <c r="V202" s="5">
        <v>304092897576</v>
      </c>
      <c r="W202" s="5">
        <v>-987179289277</v>
      </c>
      <c r="X202" s="5">
        <v>4525976391776</v>
      </c>
      <c r="Y202" s="5">
        <v>-168233077000</v>
      </c>
      <c r="Z202" s="5">
        <v>174775630000</v>
      </c>
    </row>
    <row r="203" spans="3:26" ht="15.5" x14ac:dyDescent="0.35">
      <c r="C203" t="s">
        <v>1212</v>
      </c>
      <c r="F203" s="5">
        <v>1750870000000</v>
      </c>
      <c r="G203" s="5">
        <v>1000000000000</v>
      </c>
      <c r="I203" s="5">
        <v>2750870000000</v>
      </c>
      <c r="L203" s="5">
        <v>1000000000000</v>
      </c>
      <c r="N203" s="5">
        <v>4044060540000</v>
      </c>
      <c r="P203" s="5">
        <v>4289866122141</v>
      </c>
      <c r="Q203" s="5">
        <v>956303041882</v>
      </c>
      <c r="R203" s="5">
        <v>3258800000000</v>
      </c>
      <c r="S203" s="5">
        <v>2867162625000</v>
      </c>
      <c r="T203" s="5">
        <v>1592226636000</v>
      </c>
      <c r="U203" s="5">
        <v>1750000000000</v>
      </c>
      <c r="V203" s="5">
        <v>1000000000000</v>
      </c>
    </row>
    <row r="204" spans="3:26" ht="15.5" x14ac:dyDescent="0.35">
      <c r="C204" t="s">
        <v>2545</v>
      </c>
      <c r="D204" s="5">
        <v>40399100000</v>
      </c>
      <c r="F204" s="5">
        <v>-1115103000000</v>
      </c>
      <c r="G204" s="5">
        <v>629147985000</v>
      </c>
      <c r="P204" s="5">
        <v>6396500000</v>
      </c>
      <c r="Q204" s="5">
        <v>18360000000</v>
      </c>
      <c r="R204" s="5">
        <v>443896300000</v>
      </c>
    </row>
    <row r="205" spans="3:26" ht="15.5" x14ac:dyDescent="0.35">
      <c r="C205" t="s">
        <v>2546</v>
      </c>
    </row>
    <row r="206" spans="3:26" ht="15.5" x14ac:dyDescent="0.35">
      <c r="C206" t="s">
        <v>1915</v>
      </c>
      <c r="D206" s="5">
        <v>1682000000000</v>
      </c>
      <c r="E206" s="5">
        <v>2734000000000</v>
      </c>
      <c r="F206" s="5">
        <v>68550044269</v>
      </c>
      <c r="G206" s="5">
        <v>1528000000000</v>
      </c>
      <c r="I206" s="5">
        <v>2700747936144</v>
      </c>
      <c r="J206" s="5">
        <v>4094580225610</v>
      </c>
      <c r="K206" s="5">
        <v>4693225315659</v>
      </c>
      <c r="L206" s="5">
        <v>4611652640371</v>
      </c>
      <c r="M206" s="5">
        <v>261155026110</v>
      </c>
      <c r="N206" s="5">
        <v>250000000000</v>
      </c>
      <c r="O206" s="5">
        <v>1750000000000</v>
      </c>
      <c r="P206" s="5">
        <v>3106000000000</v>
      </c>
      <c r="Q206" s="5">
        <v>2078375003999</v>
      </c>
      <c r="R206" s="5">
        <v>556779469916</v>
      </c>
      <c r="S206" s="5">
        <v>85783288591</v>
      </c>
      <c r="T206" s="5">
        <v>70342377152</v>
      </c>
      <c r="U206" s="5">
        <v>32668511072</v>
      </c>
    </row>
    <row r="207" spans="3:26" ht="15.5" x14ac:dyDescent="0.35">
      <c r="C207" t="s">
        <v>1358</v>
      </c>
    </row>
    <row r="208" spans="3:26" ht="15.5" x14ac:dyDescent="0.35">
      <c r="C208" t="s">
        <v>149</v>
      </c>
      <c r="G208" s="5">
        <v>-2056418985000</v>
      </c>
      <c r="I208" s="5">
        <v>-2056418985000</v>
      </c>
      <c r="K208" s="5">
        <v>-3272331640000</v>
      </c>
      <c r="L208" s="5">
        <v>-4159394413752</v>
      </c>
      <c r="M208" s="5">
        <v>-4965400000000</v>
      </c>
      <c r="O208" s="5">
        <v>-1559216435880</v>
      </c>
      <c r="P208" s="5">
        <v>-1750000000000</v>
      </c>
      <c r="Q208" s="5">
        <v>-479000000000</v>
      </c>
      <c r="R208" s="5">
        <v>-2053089076800</v>
      </c>
      <c r="S208" s="5">
        <v>-85000000000</v>
      </c>
      <c r="V208" s="5">
        <v>-500000000000</v>
      </c>
      <c r="Z208" s="5">
        <v>-250000000000</v>
      </c>
    </row>
    <row r="209" spans="3:26" ht="15.5" x14ac:dyDescent="0.35">
      <c r="C209" t="s">
        <v>1108</v>
      </c>
      <c r="Q209" s="5">
        <v>-96233480960</v>
      </c>
      <c r="R209" s="5">
        <v>-96233480960</v>
      </c>
      <c r="S209" s="5">
        <v>-288700442880</v>
      </c>
      <c r="T209" s="5">
        <v>-275577695880</v>
      </c>
      <c r="U209" s="5">
        <v>-262454948880</v>
      </c>
      <c r="V209" s="5">
        <v>-174969965920</v>
      </c>
      <c r="W209" s="5">
        <v>-104981979553</v>
      </c>
      <c r="X209" s="5">
        <v>-65613737220</v>
      </c>
      <c r="Y209" s="5">
        <v>-43742491000</v>
      </c>
    </row>
    <row r="210" spans="3:26" ht="15.5" x14ac:dyDescent="0.35">
      <c r="C210" t="s">
        <v>2547</v>
      </c>
    </row>
    <row r="211" spans="3:26" ht="15.5" x14ac:dyDescent="0.35">
      <c r="C211" t="s">
        <v>2548</v>
      </c>
      <c r="D211" s="5">
        <v>-88384275490</v>
      </c>
      <c r="F211" s="5">
        <v>-87288974075</v>
      </c>
      <c r="G211" s="5">
        <v>-220341433425</v>
      </c>
      <c r="I211" s="5">
        <v>-391478936818</v>
      </c>
      <c r="J211" s="5">
        <v>-483133634622</v>
      </c>
      <c r="K211" s="5">
        <v>-371922317305</v>
      </c>
      <c r="L211" s="5">
        <v>-260524977480</v>
      </c>
      <c r="M211" s="5">
        <v>-124388853406</v>
      </c>
      <c r="N211" s="5">
        <v>-186238102446</v>
      </c>
      <c r="O211" s="5">
        <v>-110113140796</v>
      </c>
      <c r="P211" s="5">
        <v>-67813057500</v>
      </c>
      <c r="Q211" s="5">
        <v>-97195201875</v>
      </c>
      <c r="R211" s="5">
        <v>-121016612625</v>
      </c>
      <c r="S211" s="5">
        <v>-93986412500</v>
      </c>
      <c r="T211" s="5">
        <v>-41077699500</v>
      </c>
      <c r="U211" s="5">
        <v>-71048582500</v>
      </c>
      <c r="V211" s="5">
        <v>-39126262500</v>
      </c>
      <c r="W211" s="5">
        <v>-51188400000</v>
      </c>
    </row>
    <row r="212" spans="3:26" ht="15.5" x14ac:dyDescent="0.35">
      <c r="C212" t="s">
        <v>2549</v>
      </c>
      <c r="F212" s="5">
        <v>-20971875000</v>
      </c>
      <c r="G212" s="5">
        <v>2056418985000</v>
      </c>
      <c r="I212" s="5">
        <v>-20971875000</v>
      </c>
      <c r="J212" s="5">
        <v>-14865000000</v>
      </c>
      <c r="K212" s="5">
        <v>-14865000000</v>
      </c>
      <c r="L212" s="5">
        <v>-7432500000</v>
      </c>
      <c r="U212" s="5">
        <v>-44160000000</v>
      </c>
      <c r="V212" s="5">
        <v>-23241000000</v>
      </c>
      <c r="W212" s="5">
        <v>-600000000000</v>
      </c>
    </row>
    <row r="213" spans="3:26" ht="15.5" x14ac:dyDescent="0.35">
      <c r="C213" t="s">
        <v>1561</v>
      </c>
      <c r="D213" s="5">
        <v>-291150297512</v>
      </c>
      <c r="E213" s="5">
        <v>-254305112626</v>
      </c>
      <c r="F213" s="5">
        <v>-249380341462</v>
      </c>
      <c r="G213" s="5">
        <v>-227382514489</v>
      </c>
      <c r="I213" s="5">
        <v>-991002884330</v>
      </c>
      <c r="J213" s="5">
        <v>-744573001102</v>
      </c>
      <c r="K213" s="5">
        <v>-866106424467</v>
      </c>
      <c r="L213" s="5">
        <v>-758893370314</v>
      </c>
      <c r="M213" s="5">
        <v>-992054572668</v>
      </c>
      <c r="N213" s="5">
        <v>-1136646023968</v>
      </c>
      <c r="O213" s="5">
        <v>-911367484447</v>
      </c>
      <c r="P213" s="5">
        <v>-827932493143</v>
      </c>
      <c r="Q213" s="5">
        <v>-561650876012</v>
      </c>
      <c r="R213" s="5">
        <v>-823517040458</v>
      </c>
      <c r="S213" s="5">
        <v>-635118034087</v>
      </c>
      <c r="T213" s="5">
        <v>-375505078295</v>
      </c>
      <c r="U213" s="5">
        <v>-166113033665</v>
      </c>
      <c r="V213" s="5">
        <v>-79509875004</v>
      </c>
      <c r="W213" s="5">
        <v>-166508909724</v>
      </c>
      <c r="X213" s="5">
        <v>-111611693080</v>
      </c>
      <c r="Y213" s="5">
        <v>-123559028000</v>
      </c>
      <c r="Z213" s="5">
        <v>-157813417000</v>
      </c>
    </row>
    <row r="214" spans="3:26" ht="15.5" x14ac:dyDescent="0.35">
      <c r="C214" t="s">
        <v>1840</v>
      </c>
      <c r="D214" s="5">
        <v>-471589510669</v>
      </c>
      <c r="E214" s="5">
        <v>-1662896635188</v>
      </c>
      <c r="F214" s="5">
        <v>-1395197121521</v>
      </c>
      <c r="G214" s="5">
        <v>658043009778</v>
      </c>
      <c r="I214" s="5">
        <v>-1422475621492</v>
      </c>
      <c r="J214" s="5">
        <v>-1616564179636</v>
      </c>
      <c r="K214" s="5">
        <v>-1486610000000</v>
      </c>
      <c r="L214" s="5">
        <v>-2296409000000</v>
      </c>
      <c r="M214" s="5">
        <v>-656250000000</v>
      </c>
      <c r="N214" s="5">
        <v>-894442839976</v>
      </c>
      <c r="O214" s="5">
        <v>-196579519972</v>
      </c>
      <c r="P214" s="5">
        <v>-1064768000000</v>
      </c>
      <c r="Q214" s="5">
        <v>-859654000000</v>
      </c>
      <c r="R214" s="5">
        <v>-641627581035</v>
      </c>
      <c r="S214" s="5">
        <v>-28994595780</v>
      </c>
    </row>
    <row r="215" spans="3:26" ht="15.5" x14ac:dyDescent="0.35">
      <c r="C215" t="s">
        <v>1835</v>
      </c>
      <c r="F215" s="5">
        <v>-27929794219</v>
      </c>
      <c r="G215" s="5">
        <v>27929794219</v>
      </c>
      <c r="I215" s="5">
        <v>-27278499971</v>
      </c>
      <c r="J215" s="5">
        <v>-97791987357</v>
      </c>
      <c r="K215" s="5">
        <v>-37819783845</v>
      </c>
      <c r="O215" s="5">
        <v>-250000000000</v>
      </c>
    </row>
    <row r="216" spans="3:26" ht="15.5" x14ac:dyDescent="0.35">
      <c r="C216" t="s">
        <v>2550</v>
      </c>
      <c r="K216" s="5">
        <v>-24131990998</v>
      </c>
    </row>
    <row r="217" spans="3:26" ht="15.5" x14ac:dyDescent="0.35">
      <c r="C217" t="s">
        <v>2551</v>
      </c>
      <c r="D217" s="5">
        <v>-12346204798</v>
      </c>
      <c r="E217" s="5">
        <v>-1749358362</v>
      </c>
      <c r="F217" s="5">
        <v>-3162962895</v>
      </c>
      <c r="G217" s="5">
        <v>-4774401669</v>
      </c>
      <c r="I217" s="5">
        <v>-9212820345</v>
      </c>
      <c r="J217" s="5">
        <v>-12076569906</v>
      </c>
      <c r="K217" s="5">
        <v>-10828983295</v>
      </c>
      <c r="L217" s="5">
        <v>-10325472096</v>
      </c>
      <c r="M217" s="5">
        <v>-10630327890</v>
      </c>
      <c r="N217" s="5">
        <v>-12705437791</v>
      </c>
      <c r="O217" s="5">
        <v>-3403296451</v>
      </c>
      <c r="P217" s="5">
        <v>-45966253548</v>
      </c>
      <c r="Q217" s="5">
        <v>-63746908712</v>
      </c>
      <c r="R217" s="5">
        <v>-66530197652</v>
      </c>
      <c r="S217" s="5">
        <v>-67544432343</v>
      </c>
    </row>
    <row r="218" spans="3:26" ht="15.5" x14ac:dyDescent="0.35">
      <c r="C218" t="s">
        <v>2552</v>
      </c>
      <c r="D218" s="5">
        <v>-18807187500</v>
      </c>
      <c r="E218" s="5">
        <v>-18807187500</v>
      </c>
      <c r="F218" s="5">
        <v>10077187500</v>
      </c>
      <c r="G218" s="5">
        <v>-2644687500</v>
      </c>
    </row>
    <row r="219" spans="3:26" ht="15.5" x14ac:dyDescent="0.35">
      <c r="C219" t="s">
        <v>2553</v>
      </c>
      <c r="N219" s="5">
        <v>-2968417007</v>
      </c>
      <c r="O219" s="5">
        <v>-114767921</v>
      </c>
      <c r="P219" s="5">
        <v>-2627912910</v>
      </c>
      <c r="Q219" s="5">
        <v>-3452586600</v>
      </c>
      <c r="R219" s="5">
        <v>-4615083041</v>
      </c>
      <c r="S219" s="5">
        <v>-5451482788</v>
      </c>
    </row>
    <row r="220" spans="3:26" ht="15.5" x14ac:dyDescent="0.35">
      <c r="C220" t="s">
        <v>434</v>
      </c>
      <c r="F220" s="5">
        <v>1043127707037</v>
      </c>
      <c r="G220" s="5">
        <v>-1043127707037</v>
      </c>
      <c r="Q220" s="5">
        <v>-127000000000</v>
      </c>
      <c r="R220" s="5">
        <v>-1870000000000</v>
      </c>
      <c r="S220" s="5">
        <v>-130000000000</v>
      </c>
      <c r="T220" s="5">
        <v>-300000000000</v>
      </c>
      <c r="U220" s="5">
        <v>-91000000000</v>
      </c>
      <c r="V220" s="5">
        <v>-6000000000</v>
      </c>
      <c r="W220" s="5">
        <v>-46500000000</v>
      </c>
      <c r="X220" s="5">
        <v>-321000000000</v>
      </c>
    </row>
    <row r="221" spans="3:26" ht="15.5" x14ac:dyDescent="0.35">
      <c r="C221" t="s">
        <v>1362</v>
      </c>
      <c r="D221" s="5">
        <v>-882277475969</v>
      </c>
      <c r="E221" s="5">
        <v>-1937758293676</v>
      </c>
      <c r="F221" s="5">
        <v>-730726174635</v>
      </c>
      <c r="G221" s="5">
        <v>-812297940123</v>
      </c>
      <c r="I221" s="5">
        <v>-4918839622956</v>
      </c>
      <c r="J221" s="5">
        <v>-2969004372623</v>
      </c>
      <c r="K221" s="5">
        <v>-6084616139910</v>
      </c>
      <c r="L221" s="5">
        <v>-7492979733642</v>
      </c>
      <c r="M221" s="5">
        <v>-6748723753964</v>
      </c>
      <c r="N221" s="5">
        <v>-2233000821188</v>
      </c>
      <c r="O221" s="5">
        <v>-3030794645467</v>
      </c>
      <c r="P221" s="5">
        <v>-3759107717101</v>
      </c>
      <c r="Q221" s="5">
        <v>-2287933054159</v>
      </c>
      <c r="R221" s="5">
        <v>-5676629072571</v>
      </c>
      <c r="S221" s="5">
        <v>-1334795400378</v>
      </c>
      <c r="T221" s="5">
        <v>-992160473675</v>
      </c>
      <c r="U221" s="5">
        <v>-634776565045</v>
      </c>
      <c r="V221" s="5">
        <v>-822847103424</v>
      </c>
      <c r="W221" s="5">
        <v>-969179289277</v>
      </c>
      <c r="X221" s="5">
        <v>-498225430300</v>
      </c>
      <c r="Y221" s="5">
        <v>-167301519000</v>
      </c>
      <c r="Z221" s="5">
        <v>-407813417000</v>
      </c>
    </row>
    <row r="222" spans="3:26" ht="15.5" x14ac:dyDescent="0.35">
      <c r="C222" t="s">
        <v>2554</v>
      </c>
      <c r="R222" s="5">
        <v>256842500000</v>
      </c>
    </row>
    <row r="223" spans="3:26" ht="15.5" x14ac:dyDescent="0.35">
      <c r="C223" t="s">
        <v>2555</v>
      </c>
      <c r="Q223" s="5">
        <v>-169609894557</v>
      </c>
      <c r="R223" s="5">
        <v>-87232605443</v>
      </c>
    </row>
    <row r="224" spans="3:26" ht="15.5" x14ac:dyDescent="0.35">
      <c r="C224" t="s">
        <v>2556</v>
      </c>
      <c r="S224" s="5">
        <v>1653466122000</v>
      </c>
      <c r="U224" s="5">
        <v>102755420000</v>
      </c>
      <c r="X224" s="5">
        <v>4937201822076</v>
      </c>
      <c r="Z224" s="5">
        <v>583245838000</v>
      </c>
    </row>
    <row r="225" spans="3:24" ht="15.5" x14ac:dyDescent="0.35">
      <c r="C225" t="s">
        <v>2557</v>
      </c>
    </row>
    <row r="226" spans="3:24" ht="15.5" x14ac:dyDescent="0.35">
      <c r="C226" t="s">
        <v>2558</v>
      </c>
      <c r="D226" s="5">
        <v>559824399338</v>
      </c>
      <c r="E226" s="5">
        <v>-559824399338</v>
      </c>
    </row>
    <row r="227" spans="3:24" ht="15.5" x14ac:dyDescent="0.35">
      <c r="C227" t="s">
        <v>2559</v>
      </c>
    </row>
    <row r="228" spans="3:24" ht="15.5" x14ac:dyDescent="0.35">
      <c r="C228" t="s">
        <v>2560</v>
      </c>
    </row>
    <row r="229" spans="3:24" ht="15.5" x14ac:dyDescent="0.35">
      <c r="C229" t="s">
        <v>230</v>
      </c>
      <c r="P229" s="5">
        <v>-288001650093</v>
      </c>
    </row>
    <row r="230" spans="3:24" ht="15.5" x14ac:dyDescent="0.35">
      <c r="C230" t="s">
        <v>2561</v>
      </c>
    </row>
    <row r="231" spans="3:24" ht="15.5" x14ac:dyDescent="0.35">
      <c r="C231" t="s">
        <v>2562</v>
      </c>
    </row>
    <row r="232" spans="3:24" ht="15.5" x14ac:dyDescent="0.35">
      <c r="C232" t="s">
        <v>490</v>
      </c>
    </row>
    <row r="233" spans="3:24" ht="15.5" x14ac:dyDescent="0.35">
      <c r="C233" t="s">
        <v>845</v>
      </c>
      <c r="O233" s="5">
        <v>-6779469916</v>
      </c>
    </row>
    <row r="234" spans="3:24" ht="15.5" x14ac:dyDescent="0.35">
      <c r="C234" t="s">
        <v>2445</v>
      </c>
    </row>
    <row r="235" spans="3:24" ht="15.5" x14ac:dyDescent="0.35">
      <c r="C235" t="s">
        <v>2563</v>
      </c>
      <c r="J235" s="5">
        <v>-67485000000</v>
      </c>
      <c r="K235" s="5">
        <v>-515808825575</v>
      </c>
    </row>
    <row r="236" spans="3:24" ht="15.5" x14ac:dyDescent="0.35">
      <c r="C236" t="s">
        <v>2564</v>
      </c>
      <c r="Q236" s="5">
        <v>34790000</v>
      </c>
    </row>
    <row r="237" spans="3:24" ht="15.5" x14ac:dyDescent="0.35">
      <c r="C237" t="s">
        <v>1373</v>
      </c>
      <c r="T237" s="5">
        <v>390000000000</v>
      </c>
      <c r="U237" s="5">
        <v>1330000000000</v>
      </c>
      <c r="X237" s="5">
        <v>87000000000</v>
      </c>
    </row>
    <row r="238" spans="3:24" ht="15.5" x14ac:dyDescent="0.35">
      <c r="C238" t="s">
        <v>2565</v>
      </c>
      <c r="R238" s="5">
        <v>-197500000000</v>
      </c>
    </row>
    <row r="239" spans="3:24" ht="15.5" x14ac:dyDescent="0.35">
      <c r="C239" t="s">
        <v>2566</v>
      </c>
      <c r="T239" s="5">
        <v>-500000017220</v>
      </c>
      <c r="W239" s="5">
        <v>-18000000000</v>
      </c>
    </row>
    <row r="240" spans="3:24" ht="15.5" x14ac:dyDescent="0.35">
      <c r="C240" t="s">
        <v>2567</v>
      </c>
      <c r="F240" s="5">
        <v>448300015000</v>
      </c>
      <c r="I240" s="5">
        <v>448300015000</v>
      </c>
      <c r="J240" s="5">
        <v>26470000000</v>
      </c>
      <c r="P240" s="5">
        <v>7448400000</v>
      </c>
      <c r="R240" s="5">
        <v>28910000000</v>
      </c>
      <c r="S240" s="5">
        <v>39616000000</v>
      </c>
    </row>
    <row r="241" spans="2:26" ht="15.5" x14ac:dyDescent="0.35">
      <c r="C241" t="s">
        <v>2568</v>
      </c>
      <c r="R241" s="5">
        <v>-187616000000</v>
      </c>
      <c r="T241" s="5">
        <v>112972524000</v>
      </c>
    </row>
    <row r="242" spans="2:26" ht="15.5" x14ac:dyDescent="0.35">
      <c r="C242" t="s">
        <v>675</v>
      </c>
      <c r="Y242" s="5">
        <v>-931558000</v>
      </c>
      <c r="Z242" s="5">
        <v>-656791000</v>
      </c>
    </row>
    <row r="243" spans="2:26" ht="15.5" x14ac:dyDescent="0.35">
      <c r="C243" t="s">
        <v>2569</v>
      </c>
    </row>
    <row r="244" spans="2:26" ht="15.5" x14ac:dyDescent="0.35">
      <c r="C244" t="s">
        <v>239</v>
      </c>
      <c r="D244" s="5">
        <v>-1407518266072</v>
      </c>
      <c r="E244" s="5">
        <v>-537532266491</v>
      </c>
      <c r="F244" s="5">
        <v>1555575987146</v>
      </c>
      <c r="G244" s="5">
        <v>64107768732</v>
      </c>
      <c r="I244" s="5">
        <v>1415764846279</v>
      </c>
      <c r="J244" s="5">
        <v>-566181225340</v>
      </c>
      <c r="K244" s="5">
        <v>212588550537</v>
      </c>
      <c r="L244" s="5">
        <v>1794831007292</v>
      </c>
      <c r="M244" s="5">
        <v>-2811173112320</v>
      </c>
      <c r="N244" s="5">
        <v>3766245717548</v>
      </c>
      <c r="O244" s="5">
        <v>-1232595117728</v>
      </c>
      <c r="P244" s="5">
        <v>2327564746534</v>
      </c>
      <c r="Q244" s="5">
        <v>2244410728081</v>
      </c>
      <c r="R244" s="5">
        <v>-2499531915952</v>
      </c>
      <c r="S244" s="5">
        <v>3125099950722</v>
      </c>
      <c r="T244" s="5">
        <v>-1384451851484</v>
      </c>
      <c r="U244" s="5">
        <v>282565340654</v>
      </c>
      <c r="V244" s="5">
        <v>469359861658</v>
      </c>
      <c r="W244" s="5">
        <v>-69447453400</v>
      </c>
      <c r="X244" s="5">
        <v>2500540316513</v>
      </c>
      <c r="Y244" s="5">
        <v>115965967000</v>
      </c>
      <c r="Z244" s="5">
        <v>675509350000</v>
      </c>
    </row>
    <row r="245" spans="2:26" ht="15.5" x14ac:dyDescent="0.35">
      <c r="C245" t="s">
        <v>240</v>
      </c>
      <c r="E245" s="5">
        <v>10283536306860</v>
      </c>
      <c r="I245" s="5">
        <v>8957981035066</v>
      </c>
      <c r="J245" s="5">
        <v>9425764083804</v>
      </c>
      <c r="K245" s="5">
        <v>9734419239987</v>
      </c>
      <c r="L245" s="5">
        <v>7766937331640</v>
      </c>
      <c r="M245" s="5">
        <v>10508135948416</v>
      </c>
      <c r="N245" s="5">
        <v>6864044121089</v>
      </c>
      <c r="O245" s="5">
        <v>8139323593710</v>
      </c>
      <c r="P245" s="5">
        <v>5793029077323</v>
      </c>
      <c r="Q245" s="5">
        <v>3577705526195</v>
      </c>
      <c r="R245" s="5">
        <v>6109239577200</v>
      </c>
      <c r="S245" s="5">
        <v>2820497518399</v>
      </c>
      <c r="T245" s="5">
        <v>4331624074336</v>
      </c>
      <c r="U245" s="5">
        <v>3961464628320</v>
      </c>
      <c r="V245" s="5">
        <v>3479082438056</v>
      </c>
      <c r="W245" s="5">
        <v>3545384624435</v>
      </c>
      <c r="X245" s="5">
        <v>1749073952154</v>
      </c>
      <c r="Y245" s="5">
        <v>951049423000</v>
      </c>
      <c r="Z245" s="5">
        <v>275096083000</v>
      </c>
    </row>
    <row r="246" spans="2:26" ht="15.5" x14ac:dyDescent="0.35">
      <c r="C246" t="s">
        <v>2570</v>
      </c>
      <c r="X246" s="5">
        <v>-699334948728</v>
      </c>
    </row>
    <row r="247" spans="2:26" ht="15.5" x14ac:dyDescent="0.35">
      <c r="C247" t="s">
        <v>241</v>
      </c>
      <c r="D247" s="5">
        <v>108294024873</v>
      </c>
      <c r="E247" s="5">
        <v>11138613058</v>
      </c>
      <c r="F247" s="5">
        <v>6449433498</v>
      </c>
      <c r="G247" s="5">
        <v>27873588155</v>
      </c>
      <c r="I247" s="5">
        <v>86620537198</v>
      </c>
      <c r="J247" s="5">
        <v>98398176602</v>
      </c>
      <c r="K247" s="5">
        <v>-521243706720</v>
      </c>
      <c r="L247" s="5">
        <v>172650901055</v>
      </c>
      <c r="M247" s="5">
        <v>69974495544</v>
      </c>
      <c r="N247" s="5">
        <v>286676801566</v>
      </c>
      <c r="O247" s="5">
        <v>-46475839508</v>
      </c>
      <c r="P247" s="5">
        <v>18729769853</v>
      </c>
      <c r="Q247" s="5">
        <v>-29087176953</v>
      </c>
      <c r="R247" s="5">
        <v>-40791738740</v>
      </c>
      <c r="S247" s="5">
        <v>163642108079</v>
      </c>
      <c r="T247" s="5">
        <v>19641284849</v>
      </c>
      <c r="U247" s="5">
        <v>87594105362</v>
      </c>
      <c r="V247" s="5">
        <v>13022328606</v>
      </c>
      <c r="W247" s="5">
        <v>3154867021</v>
      </c>
      <c r="X247" s="5">
        <v>-4894695504</v>
      </c>
      <c r="Y247" s="5">
        <v>-17276387000</v>
      </c>
      <c r="Z247" s="5">
        <v>443990000</v>
      </c>
    </row>
    <row r="248" spans="2:26" ht="15.5" x14ac:dyDescent="0.35">
      <c r="C248" t="s">
        <v>242</v>
      </c>
      <c r="D248" s="5">
        <v>-1299224241199</v>
      </c>
      <c r="E248" s="5">
        <v>9757142653427</v>
      </c>
      <c r="F248" s="5">
        <v>1562025420644</v>
      </c>
      <c r="G248" s="5">
        <v>91981356887</v>
      </c>
      <c r="I248" s="5">
        <v>10460366418543</v>
      </c>
      <c r="J248" s="5">
        <v>8957981035066</v>
      </c>
      <c r="K248" s="5">
        <v>9425764083804</v>
      </c>
      <c r="L248" s="5">
        <v>9734419239987</v>
      </c>
      <c r="M248" s="5">
        <v>7766937331640</v>
      </c>
      <c r="N248" s="5">
        <v>10916966640203</v>
      </c>
      <c r="O248" s="5">
        <v>6860252636474</v>
      </c>
      <c r="P248" s="5">
        <v>8139323593710</v>
      </c>
      <c r="Q248" s="5">
        <v>5793029077323</v>
      </c>
      <c r="R248" s="5">
        <v>3568915922508</v>
      </c>
      <c r="S248" s="5">
        <v>6109239577200</v>
      </c>
      <c r="T248" s="5">
        <v>2966813507701</v>
      </c>
      <c r="U248" s="5">
        <v>4331624074336</v>
      </c>
      <c r="V248" s="5">
        <v>3961464628320</v>
      </c>
      <c r="W248" s="5">
        <v>3479092038056</v>
      </c>
      <c r="X248" s="5">
        <v>3545384624435</v>
      </c>
      <c r="Y248" s="5">
        <v>1049739003000</v>
      </c>
      <c r="Z248" s="5">
        <v>951049423000</v>
      </c>
    </row>
    <row r="250" spans="2:26" ht="15.5" x14ac:dyDescent="0.35">
      <c r="B250" t="s">
        <v>243</v>
      </c>
      <c r="C250" t="s">
        <v>12</v>
      </c>
      <c r="D250" s="5">
        <v>21170000000</v>
      </c>
      <c r="E250" s="5">
        <v>21170000000</v>
      </c>
      <c r="F250" s="5">
        <v>21170000000</v>
      </c>
      <c r="G250" s="5">
        <v>21170000000</v>
      </c>
      <c r="I250" s="5">
        <v>21170000000</v>
      </c>
      <c r="J250" s="5">
        <v>21170000000</v>
      </c>
      <c r="K250" s="5">
        <v>21170000000</v>
      </c>
      <c r="L250" s="5">
        <v>21170000000</v>
      </c>
      <c r="M250" s="5">
        <v>21170000000</v>
      </c>
      <c r="N250" s="5">
        <v>21170000000</v>
      </c>
      <c r="O250" s="5">
        <v>19250000000</v>
      </c>
      <c r="P250" s="5">
        <v>19250000000</v>
      </c>
      <c r="Q250" s="5">
        <v>19250000000</v>
      </c>
      <c r="R250" s="5">
        <v>19250000000</v>
      </c>
      <c r="S250" s="5">
        <v>19250000000</v>
      </c>
      <c r="T250" s="5">
        <v>18370000000</v>
      </c>
      <c r="U250" s="5">
        <v>17500000000</v>
      </c>
      <c r="V250" s="5">
        <v>17500000000</v>
      </c>
      <c r="W250" s="5">
        <v>17500000000</v>
      </c>
      <c r="X250" s="5">
        <v>17500000000</v>
      </c>
      <c r="Y250" s="5">
        <v>10400000000</v>
      </c>
      <c r="Z250" s="5">
        <v>10400000000</v>
      </c>
    </row>
    <row r="251" spans="2:26" ht="15.5" x14ac:dyDescent="0.35">
      <c r="C251" t="s">
        <v>244</v>
      </c>
      <c r="D251" s="6">
        <v>15.41</v>
      </c>
      <c r="E251" s="6">
        <v>13.11</v>
      </c>
      <c r="F251" s="6">
        <v>55.82</v>
      </c>
      <c r="G251" s="6">
        <v>3.57</v>
      </c>
    </row>
    <row r="252" spans="2:26" ht="15.5" x14ac:dyDescent="0.35">
      <c r="C252" t="s">
        <v>245</v>
      </c>
      <c r="D252" s="6">
        <v>35.369999999999997</v>
      </c>
      <c r="E252" s="6">
        <v>56.45</v>
      </c>
      <c r="F252" s="6">
        <v>16.21</v>
      </c>
      <c r="G252" s="6">
        <v>296.92</v>
      </c>
    </row>
    <row r="253" spans="2:26" ht="15.5" x14ac:dyDescent="0.35">
      <c r="C253" t="s">
        <v>73</v>
      </c>
      <c r="D253" s="6">
        <v>4.84</v>
      </c>
      <c r="E253" s="6">
        <v>6.61</v>
      </c>
      <c r="F253" s="6">
        <v>4.76</v>
      </c>
      <c r="G253" s="6">
        <v>9.4600000000000009</v>
      </c>
    </row>
    <row r="254" spans="2:26" ht="15.5" x14ac:dyDescent="0.35">
      <c r="C254" t="s">
        <v>246</v>
      </c>
      <c r="D254" s="5">
        <v>703360000000</v>
      </c>
      <c r="E254" s="5">
        <v>766210000000</v>
      </c>
      <c r="F254" s="5">
        <v>1531810000000</v>
      </c>
      <c r="G254" s="6">
        <v>520700000000.00006</v>
      </c>
    </row>
    <row r="255" spans="2:26" ht="15.5" x14ac:dyDescent="0.35">
      <c r="C255" t="s">
        <v>247</v>
      </c>
      <c r="D255" s="6">
        <v>4.0000000000000001E-3</v>
      </c>
      <c r="E255" s="6">
        <v>3.4999999999999996E-3</v>
      </c>
      <c r="F255" s="6">
        <v>1.49E-2</v>
      </c>
      <c r="G255" s="6">
        <v>1E-3</v>
      </c>
    </row>
    <row r="256" spans="2:26" ht="15.5" x14ac:dyDescent="0.35">
      <c r="C256" t="s">
        <v>248</v>
      </c>
      <c r="D256" s="6">
        <v>7.3000000000000001E-3</v>
      </c>
      <c r="E256" s="6">
        <v>6.3E-3</v>
      </c>
      <c r="F256" s="6">
        <v>2.7000000000000003E-2</v>
      </c>
      <c r="G256" s="6">
        <v>1.8E-3</v>
      </c>
    </row>
    <row r="257" spans="3:7" ht="15.5" x14ac:dyDescent="0.35">
      <c r="C257" t="s">
        <v>249</v>
      </c>
      <c r="D257" s="6">
        <v>6.8999999999999999E-3</v>
      </c>
      <c r="E257" s="6">
        <v>7.9000000000000008E-3</v>
      </c>
      <c r="F257" s="6">
        <v>1.9299999999999998E-2</v>
      </c>
      <c r="G257" s="6">
        <v>5.0000000000000001E-3</v>
      </c>
    </row>
    <row r="258" spans="3:7" ht="15.5" x14ac:dyDescent="0.35">
      <c r="C258" t="s">
        <v>250</v>
      </c>
      <c r="D258" s="6">
        <v>1.22</v>
      </c>
      <c r="E258" s="6">
        <v>1.38</v>
      </c>
      <c r="F258" s="6">
        <v>3.3</v>
      </c>
      <c r="G258" s="6">
        <v>0.28999999999999998</v>
      </c>
    </row>
    <row r="259" spans="3:7" ht="15.5" x14ac:dyDescent="0.35">
      <c r="C259" t="s">
        <v>251</v>
      </c>
      <c r="D259" s="5">
        <v>53154000000000</v>
      </c>
      <c r="E259" s="5">
        <v>52868000000000</v>
      </c>
      <c r="F259" s="5">
        <v>52669000000000</v>
      </c>
      <c r="G259" s="5">
        <v>51324000000000</v>
      </c>
    </row>
    <row r="260" spans="3:7" ht="15.5" x14ac:dyDescent="0.35">
      <c r="C260" t="s">
        <v>252</v>
      </c>
      <c r="D260" s="6">
        <v>0.26</v>
      </c>
      <c r="E260" s="6">
        <v>0.35</v>
      </c>
      <c r="F260" s="6">
        <v>0.44</v>
      </c>
      <c r="G260" s="6">
        <v>0.53</v>
      </c>
    </row>
    <row r="261" spans="3:7" ht="15.5" x14ac:dyDescent="0.35">
      <c r="C261" t="s">
        <v>253</v>
      </c>
      <c r="D261" s="6">
        <v>2116.98</v>
      </c>
      <c r="E261" s="6">
        <v>2095.14</v>
      </c>
      <c r="F261" s="6">
        <v>2069.79</v>
      </c>
      <c r="G261" s="6">
        <v>2014.86</v>
      </c>
    </row>
    <row r="262" spans="3:7" ht="15.5" x14ac:dyDescent="0.35">
      <c r="C262" t="s">
        <v>254</v>
      </c>
      <c r="D262" s="6">
        <v>0.28999999999999998</v>
      </c>
      <c r="E262" s="6">
        <v>0.4</v>
      </c>
      <c r="F262" s="6">
        <v>0.49</v>
      </c>
      <c r="G262" s="6">
        <v>0.6</v>
      </c>
    </row>
    <row r="263" spans="3:7" ht="15.5" x14ac:dyDescent="0.35">
      <c r="C263" t="s">
        <v>255</v>
      </c>
      <c r="D263" s="6">
        <v>1881.28</v>
      </c>
      <c r="E263" s="6">
        <v>1859.36</v>
      </c>
      <c r="F263" s="6">
        <v>1834.97</v>
      </c>
      <c r="G263" s="6">
        <v>1779.45</v>
      </c>
    </row>
    <row r="264" spans="3:7" ht="15.5" x14ac:dyDescent="0.35">
      <c r="C264" t="s">
        <v>256</v>
      </c>
      <c r="D264" s="5">
        <v>2109000000000</v>
      </c>
      <c r="E264" s="5">
        <v>1721000000000</v>
      </c>
      <c r="F264" s="5">
        <v>1932000000000</v>
      </c>
      <c r="G264" s="5">
        <v>1812000000000</v>
      </c>
    </row>
    <row r="265" spans="3:7" ht="15.5" x14ac:dyDescent="0.35">
      <c r="C265" t="s">
        <v>257</v>
      </c>
      <c r="D265" s="5">
        <v>16582000000000</v>
      </c>
      <c r="E265" s="5">
        <v>15752000000000</v>
      </c>
      <c r="F265" s="5">
        <v>14471000000000</v>
      </c>
      <c r="G265" s="5">
        <v>13147000000000</v>
      </c>
    </row>
    <row r="266" spans="3:7" ht="15.5" x14ac:dyDescent="0.35">
      <c r="C266" t="s">
        <v>258</v>
      </c>
      <c r="D266" s="5">
        <v>44819000000000</v>
      </c>
      <c r="E266" s="5">
        <v>44357000000000</v>
      </c>
      <c r="F266" s="5">
        <v>43820000000000</v>
      </c>
      <c r="G266" s="5">
        <v>42657000000000</v>
      </c>
    </row>
    <row r="267" spans="3:7" ht="15.5" x14ac:dyDescent="0.35">
      <c r="C267" t="s">
        <v>24</v>
      </c>
      <c r="D267" s="5">
        <v>18691000000000</v>
      </c>
      <c r="E267" s="5">
        <v>17473000000000</v>
      </c>
      <c r="F267" s="5">
        <v>16402000000000</v>
      </c>
      <c r="G267" s="5">
        <v>14959000000000</v>
      </c>
    </row>
    <row r="268" spans="3:7" ht="15.5" x14ac:dyDescent="0.35">
      <c r="C268" t="s">
        <v>21</v>
      </c>
      <c r="D268" s="5">
        <v>10233000000000</v>
      </c>
      <c r="E268" s="5">
        <v>7716000000000</v>
      </c>
      <c r="F268" s="5">
        <v>6119000000000</v>
      </c>
      <c r="G268" s="5">
        <v>6061000000000</v>
      </c>
    </row>
    <row r="269" spans="3:7" ht="15.5" x14ac:dyDescent="0.35">
      <c r="C269" t="s">
        <v>259</v>
      </c>
      <c r="D269" s="5">
        <v>23787000000000</v>
      </c>
      <c r="E269" s="5">
        <v>24214000000000</v>
      </c>
      <c r="F269" s="5">
        <v>23078000000000</v>
      </c>
      <c r="G269" s="5">
        <v>20590000000000</v>
      </c>
    </row>
    <row r="270" spans="3:7" ht="15.5" x14ac:dyDescent="0.35">
      <c r="C270" t="s">
        <v>260</v>
      </c>
      <c r="D270" s="5">
        <v>-455000000000</v>
      </c>
      <c r="E270" s="5">
        <v>-654000000000</v>
      </c>
      <c r="F270" s="5">
        <v>37000000000</v>
      </c>
      <c r="G270" s="5">
        <v>-235000000000</v>
      </c>
    </row>
    <row r="271" spans="3:7" ht="15.5" x14ac:dyDescent="0.35">
      <c r="C271" t="s">
        <v>261</v>
      </c>
      <c r="D271" s="5">
        <v>-68000000000</v>
      </c>
      <c r="E271" s="5">
        <v>-40000000000</v>
      </c>
      <c r="F271" s="5">
        <v>-62000000000</v>
      </c>
      <c r="G271" s="5">
        <v>-78000000000</v>
      </c>
    </row>
    <row r="272" spans="3:7" ht="15.5" x14ac:dyDescent="0.35">
      <c r="C272" t="s">
        <v>13</v>
      </c>
      <c r="D272" s="5">
        <v>-523000000000</v>
      </c>
      <c r="E272" s="5">
        <v>-694000000000</v>
      </c>
      <c r="F272" s="5">
        <v>-24000000000</v>
      </c>
      <c r="G272" s="5">
        <v>-313000000000</v>
      </c>
    </row>
    <row r="273" spans="3:26" ht="15.5" x14ac:dyDescent="0.35">
      <c r="C273" t="s">
        <v>16</v>
      </c>
      <c r="D273" s="6">
        <v>-24.71</v>
      </c>
      <c r="E273" s="6">
        <v>-32.799999999999997</v>
      </c>
      <c r="F273" s="6">
        <v>-1.1599999999999999</v>
      </c>
      <c r="G273" s="6">
        <v>-14.8</v>
      </c>
    </row>
    <row r="274" spans="3:26" ht="15.5" x14ac:dyDescent="0.35">
      <c r="C274" t="s">
        <v>58</v>
      </c>
      <c r="I274" s="6">
        <v>120.23</v>
      </c>
      <c r="J274" s="6">
        <v>205.89</v>
      </c>
      <c r="K274" s="6">
        <v>91.89</v>
      </c>
      <c r="L274" s="6">
        <v>114.93</v>
      </c>
      <c r="M274" s="6">
        <v>63.7</v>
      </c>
      <c r="N274" s="6">
        <v>13.31</v>
      </c>
      <c r="O274" s="6">
        <v>145.03</v>
      </c>
      <c r="P274" s="6">
        <v>67.22</v>
      </c>
      <c r="Q274" s="6">
        <v>255.64</v>
      </c>
      <c r="R274" s="6">
        <v>93.32</v>
      </c>
      <c r="S274" s="6">
        <v>111.16</v>
      </c>
      <c r="T274" s="6">
        <v>207.96</v>
      </c>
      <c r="U274" s="6">
        <v>153.82</v>
      </c>
      <c r="V274" s="6">
        <v>73.5</v>
      </c>
      <c r="W274" s="6">
        <v>48.05</v>
      </c>
      <c r="X274" s="6">
        <v>42.94</v>
      </c>
      <c r="Y274" s="6">
        <v>29.7</v>
      </c>
      <c r="Z274" s="6">
        <v>21.5</v>
      </c>
    </row>
    <row r="275" spans="3:26" ht="15.5" x14ac:dyDescent="0.35">
      <c r="C275" t="s">
        <v>72</v>
      </c>
      <c r="I275" s="6">
        <v>7.53</v>
      </c>
      <c r="J275" s="6">
        <v>4.59</v>
      </c>
      <c r="K275" s="6">
        <v>11.75</v>
      </c>
      <c r="L275" s="5">
        <v>8</v>
      </c>
      <c r="M275" s="6">
        <v>15.86</v>
      </c>
      <c r="N275" s="6">
        <v>92.04</v>
      </c>
      <c r="O275" s="6">
        <v>8.65</v>
      </c>
      <c r="P275" s="6">
        <v>18.670000000000002</v>
      </c>
      <c r="Q275" s="6">
        <v>6.65</v>
      </c>
      <c r="R275" s="6">
        <v>18.809999999999999</v>
      </c>
      <c r="S275" s="6">
        <v>16.190000000000001</v>
      </c>
      <c r="T275" s="6">
        <v>8.68</v>
      </c>
      <c r="U275" s="6">
        <v>8.39</v>
      </c>
      <c r="V275" s="6">
        <v>15.1</v>
      </c>
      <c r="W275" s="6">
        <v>20.399999999999999</v>
      </c>
      <c r="X275" s="6">
        <v>20.96</v>
      </c>
      <c r="Y275" s="6">
        <v>27.51</v>
      </c>
      <c r="Z275" s="6">
        <v>4.09</v>
      </c>
    </row>
    <row r="276" spans="3:26" ht="15.5" x14ac:dyDescent="0.35">
      <c r="C276" t="s">
        <v>75</v>
      </c>
      <c r="I276" s="6">
        <v>1.5</v>
      </c>
      <c r="J276" s="6">
        <v>1.45</v>
      </c>
      <c r="K276" s="6">
        <v>1.98</v>
      </c>
      <c r="L276" s="6">
        <v>1.9</v>
      </c>
      <c r="M276" s="6">
        <v>2.79</v>
      </c>
      <c r="N276" s="6">
        <v>4.2</v>
      </c>
      <c r="O276" s="6">
        <v>3.41</v>
      </c>
      <c r="P276" s="6">
        <v>3.64</v>
      </c>
      <c r="Q276" s="6">
        <v>3.16</v>
      </c>
      <c r="R276" s="6">
        <v>5.18</v>
      </c>
      <c r="S276" s="6">
        <v>5.58</v>
      </c>
      <c r="T276" s="6">
        <v>5.95</v>
      </c>
      <c r="U276" s="6">
        <v>3.93</v>
      </c>
      <c r="V276" s="6">
        <v>5.21</v>
      </c>
      <c r="W276" s="6">
        <v>6.11</v>
      </c>
      <c r="X276" s="6">
        <v>6.36</v>
      </c>
      <c r="Y276" s="6">
        <v>6.68</v>
      </c>
      <c r="Z276" s="6">
        <v>0.66</v>
      </c>
    </row>
    <row r="277" spans="3:26" ht="15.5" x14ac:dyDescent="0.35">
      <c r="C277" t="s">
        <v>262</v>
      </c>
      <c r="I277" s="6">
        <v>4261640000000.0005</v>
      </c>
      <c r="J277" s="5">
        <v>5224340000000</v>
      </c>
      <c r="K277" s="5">
        <v>3476710000000</v>
      </c>
      <c r="L277" s="5">
        <v>4153120000000</v>
      </c>
      <c r="M277" s="5">
        <v>2825480000000</v>
      </c>
      <c r="N277" s="5">
        <v>2379130000000</v>
      </c>
      <c r="O277" s="5">
        <v>2888700000000</v>
      </c>
      <c r="P277" s="5">
        <v>2556820000000</v>
      </c>
    </row>
    <row r="278" spans="3:26" ht="15.5" x14ac:dyDescent="0.35">
      <c r="C278" t="s">
        <v>263</v>
      </c>
      <c r="I278" s="6">
        <v>3.2099999999999997E-2</v>
      </c>
      <c r="J278" s="6">
        <v>5.7300000000000004E-2</v>
      </c>
      <c r="K278" s="6">
        <v>2.9100000000000001E-2</v>
      </c>
      <c r="L278" s="6">
        <v>3.7400000000000003E-2</v>
      </c>
      <c r="M278" s="6">
        <v>2.1899999999999999E-2</v>
      </c>
      <c r="N278" s="6">
        <v>4.5999999999999999E-3</v>
      </c>
      <c r="O278" s="6">
        <v>5.1299999999999998E-2</v>
      </c>
      <c r="P278" s="6">
        <v>2.4799999999999999E-2</v>
      </c>
      <c r="Q278" s="6">
        <v>0.10710000000000001</v>
      </c>
      <c r="R278" s="6">
        <v>4.6900000000000004E-2</v>
      </c>
      <c r="S278" s="6">
        <v>5.9400000000000001E-2</v>
      </c>
      <c r="T278" s="6">
        <v>0.1358</v>
      </c>
      <c r="U278" s="6">
        <v>0.1192</v>
      </c>
      <c r="V278" s="6">
        <v>7.6700000000000004E-2</v>
      </c>
      <c r="W278" s="6">
        <v>6.5799999999999997E-2</v>
      </c>
      <c r="X278" s="6">
        <v>6.4199999999999993E-2</v>
      </c>
      <c r="Y278" s="6">
        <v>6.7199999999999996E-2</v>
      </c>
      <c r="Z278" s="6">
        <v>5.0999999999999997E-2</v>
      </c>
    </row>
    <row r="279" spans="3:26" ht="15.5" x14ac:dyDescent="0.35">
      <c r="C279" t="s">
        <v>264</v>
      </c>
      <c r="I279" s="6">
        <v>5.8099999999999999E-2</v>
      </c>
      <c r="J279" s="6">
        <v>0.1067</v>
      </c>
      <c r="K279" s="6">
        <v>5.33E-2</v>
      </c>
      <c r="L279" s="6">
        <v>7.2300000000000003E-2</v>
      </c>
      <c r="M279" s="6">
        <v>4.2900000000000001E-2</v>
      </c>
      <c r="N279" s="6">
        <v>9.3999999999999986E-3</v>
      </c>
      <c r="O279" s="6">
        <v>9.5799999999999996E-2</v>
      </c>
      <c r="P279" s="6">
        <v>4.9599999999999998E-2</v>
      </c>
      <c r="Q279" s="6">
        <v>0.19420000000000001</v>
      </c>
      <c r="R279" s="6">
        <v>8.7300000000000003E-2</v>
      </c>
      <c r="S279" s="6">
        <v>0.11349999999999999</v>
      </c>
      <c r="T279" s="6">
        <v>0.24840000000000001</v>
      </c>
      <c r="U279" s="6">
        <v>0.26319999999999999</v>
      </c>
      <c r="V279" s="6">
        <v>0.16250000000000001</v>
      </c>
      <c r="W279" s="6">
        <v>0.12230000000000001</v>
      </c>
      <c r="X279" s="6">
        <v>0.1225</v>
      </c>
      <c r="Y279" s="6">
        <v>0.13189999999999999</v>
      </c>
      <c r="Z279" s="6">
        <v>0.10769999999999999</v>
      </c>
    </row>
    <row r="280" spans="3:26" ht="15.5" x14ac:dyDescent="0.35">
      <c r="C280" t="s">
        <v>265</v>
      </c>
      <c r="I280" s="6">
        <v>5.2499999999999998E-2</v>
      </c>
      <c r="J280" s="6">
        <v>7.6600000000000001E-2</v>
      </c>
      <c r="K280" s="6">
        <v>5.3600000000000002E-2</v>
      </c>
      <c r="L280" s="6">
        <v>7.1099999999999997E-2</v>
      </c>
      <c r="M280" s="6">
        <v>4.8099999999999997E-2</v>
      </c>
      <c r="N280" s="6">
        <v>4.0800000000000003E-2</v>
      </c>
      <c r="O280" s="6">
        <v>5.3699999999999998E-2</v>
      </c>
      <c r="P280" s="6">
        <v>5.1399999999999994E-2</v>
      </c>
      <c r="Q280" s="6">
        <v>0.1424</v>
      </c>
      <c r="R280" s="6">
        <v>7.9100000000000004E-2</v>
      </c>
      <c r="S280" s="6">
        <v>9.6699999999999994E-2</v>
      </c>
      <c r="T280" s="6">
        <v>0.12859999999999999</v>
      </c>
      <c r="U280" s="6">
        <v>0.20069999999999999</v>
      </c>
      <c r="V280" s="6">
        <v>0.14710000000000001</v>
      </c>
      <c r="W280" s="6">
        <v>0.11720000000000001</v>
      </c>
      <c r="X280" s="6">
        <v>0.16769999999999999</v>
      </c>
      <c r="Y280" s="6">
        <v>0.1857</v>
      </c>
      <c r="Z280" s="6">
        <v>0.35489999999999999</v>
      </c>
    </row>
    <row r="281" spans="3:26" ht="15.5" x14ac:dyDescent="0.35">
      <c r="C281" t="s">
        <v>266</v>
      </c>
      <c r="I281" s="6">
        <v>2.25</v>
      </c>
      <c r="J281" s="6">
        <v>3.16</v>
      </c>
      <c r="K281" s="6">
        <v>1.8</v>
      </c>
      <c r="L281" s="6">
        <v>2.2200000000000002</v>
      </c>
      <c r="M281" s="6">
        <v>1.45</v>
      </c>
      <c r="N281" s="6">
        <v>1.1100000000000001</v>
      </c>
      <c r="O281" s="6">
        <v>2.42</v>
      </c>
      <c r="P281" s="6">
        <v>2.37</v>
      </c>
      <c r="Q281" s="6">
        <v>9.2200000000000006</v>
      </c>
      <c r="R281" s="6">
        <v>4.04</v>
      </c>
      <c r="S281" s="6">
        <v>4.43</v>
      </c>
      <c r="T281" s="6">
        <v>6.84</v>
      </c>
      <c r="U281" s="6">
        <v>14.64</v>
      </c>
      <c r="V281" s="6">
        <v>15.84</v>
      </c>
      <c r="W281" s="6">
        <v>6.26</v>
      </c>
      <c r="X281" s="6">
        <v>4.59</v>
      </c>
      <c r="Y281" s="6">
        <v>3.7</v>
      </c>
      <c r="Z281" s="6">
        <v>2.34</v>
      </c>
    </row>
    <row r="282" spans="3:26" ht="15.5" x14ac:dyDescent="0.35">
      <c r="C282" t="s">
        <v>69</v>
      </c>
      <c r="I282" s="6">
        <v>0.44</v>
      </c>
      <c r="J282" s="6">
        <v>0.49</v>
      </c>
      <c r="K282" s="6">
        <v>0.63</v>
      </c>
      <c r="L282" s="6">
        <v>0.57999999999999996</v>
      </c>
      <c r="M282" s="6">
        <v>0.68</v>
      </c>
      <c r="N282" s="6">
        <v>0.86</v>
      </c>
      <c r="O282" s="6">
        <v>0.83</v>
      </c>
      <c r="P282" s="6">
        <v>0.93</v>
      </c>
      <c r="Q282" s="6">
        <v>1.29</v>
      </c>
      <c r="R282" s="6">
        <v>1.64</v>
      </c>
      <c r="S282" s="6">
        <v>1.84</v>
      </c>
      <c r="T282" s="6">
        <v>2.16</v>
      </c>
      <c r="U282" s="6">
        <v>2.21</v>
      </c>
      <c r="V282" s="6">
        <v>2.4500000000000002</v>
      </c>
      <c r="W282" s="6">
        <v>2.5</v>
      </c>
      <c r="X282" s="6">
        <v>2.57</v>
      </c>
      <c r="Y282" s="6">
        <v>3.63</v>
      </c>
      <c r="Z282" s="6">
        <v>0.44</v>
      </c>
    </row>
    <row r="283" spans="3:26" ht="15.5" x14ac:dyDescent="0.35">
      <c r="C283" t="s">
        <v>66</v>
      </c>
      <c r="I283" s="6">
        <v>2069.79</v>
      </c>
      <c r="J283" s="6">
        <v>1930.02</v>
      </c>
      <c r="K283" s="6">
        <v>1722.65</v>
      </c>
      <c r="L283" s="6">
        <v>1588.81</v>
      </c>
      <c r="M283" s="6">
        <v>1485.76</v>
      </c>
      <c r="N283" s="6">
        <v>1422.64</v>
      </c>
      <c r="O283" s="6">
        <v>1514.52</v>
      </c>
      <c r="P283" s="6">
        <v>1356.58</v>
      </c>
      <c r="Q283" s="6">
        <v>1316.67</v>
      </c>
      <c r="R283" s="6">
        <v>1069.31</v>
      </c>
      <c r="S283" s="6">
        <v>979.36</v>
      </c>
      <c r="T283" s="6">
        <v>837.25</v>
      </c>
      <c r="U283" s="6">
        <v>584.34</v>
      </c>
      <c r="V283" s="6">
        <v>452.45</v>
      </c>
      <c r="W283" s="6">
        <v>392.78</v>
      </c>
      <c r="X283" s="6">
        <v>350.48</v>
      </c>
      <c r="Y283" s="6">
        <v>225.11</v>
      </c>
      <c r="Z283" s="6">
        <v>199.62</v>
      </c>
    </row>
    <row r="284" spans="3:26" ht="15.5" x14ac:dyDescent="0.35">
      <c r="C284" t="s">
        <v>267</v>
      </c>
      <c r="I284" s="6">
        <v>0.49</v>
      </c>
      <c r="J284" s="6">
        <v>0.56000000000000005</v>
      </c>
      <c r="K284" s="6">
        <v>0.72</v>
      </c>
      <c r="L284" s="6">
        <v>0.67</v>
      </c>
      <c r="M284" s="6">
        <v>0.77</v>
      </c>
      <c r="N284" s="6">
        <v>0.94</v>
      </c>
      <c r="O284" s="6">
        <v>0.88</v>
      </c>
      <c r="P284" s="6">
        <v>0.93</v>
      </c>
      <c r="Q284" s="6">
        <v>1.29</v>
      </c>
      <c r="R284" s="6">
        <v>1.64</v>
      </c>
      <c r="S284" s="6">
        <v>1.84</v>
      </c>
      <c r="T284" s="6">
        <v>2.16</v>
      </c>
      <c r="U284" s="6">
        <v>2.21</v>
      </c>
      <c r="V284" s="6">
        <v>2.46</v>
      </c>
      <c r="W284" s="6">
        <v>2.5</v>
      </c>
      <c r="X284" s="6">
        <v>2.57</v>
      </c>
      <c r="Y284" s="6">
        <v>3.63</v>
      </c>
      <c r="Z284" s="6">
        <v>0.44</v>
      </c>
    </row>
    <row r="285" spans="3:26" ht="15.5" x14ac:dyDescent="0.35">
      <c r="C285" t="s">
        <v>268</v>
      </c>
      <c r="I285" s="6">
        <v>1834.97</v>
      </c>
      <c r="J285" s="6">
        <v>1690.3</v>
      </c>
      <c r="K285" s="6">
        <v>1490.08</v>
      </c>
      <c r="L285" s="6">
        <v>1375.8</v>
      </c>
      <c r="M285" s="6">
        <v>1317.6</v>
      </c>
      <c r="N285" s="6">
        <v>1304.67</v>
      </c>
      <c r="O285" s="6">
        <v>1428.19</v>
      </c>
      <c r="P285" s="6">
        <v>1356.1</v>
      </c>
      <c r="Q285" s="6">
        <v>1316.18</v>
      </c>
      <c r="R285" s="6">
        <v>1068.82</v>
      </c>
      <c r="S285" s="6">
        <v>978.88</v>
      </c>
      <c r="T285" s="6">
        <v>836.74</v>
      </c>
      <c r="U285" s="6">
        <v>583.80999999999995</v>
      </c>
      <c r="V285" s="6">
        <v>451.92</v>
      </c>
      <c r="W285" s="6">
        <v>392.25</v>
      </c>
      <c r="X285" s="6">
        <v>350.23</v>
      </c>
      <c r="Y285" s="6">
        <v>225.01</v>
      </c>
      <c r="Z285" s="6">
        <v>199.62</v>
      </c>
    </row>
    <row r="286" spans="3:26" ht="15.5" x14ac:dyDescent="0.35">
      <c r="C286" t="s">
        <v>269</v>
      </c>
      <c r="I286" s="5">
        <v>1932000000000</v>
      </c>
      <c r="J286" s="5">
        <v>3450000000000</v>
      </c>
      <c r="K286" s="5">
        <v>1638000000000</v>
      </c>
      <c r="L286" s="5">
        <v>1496000000000</v>
      </c>
      <c r="M286" s="5">
        <v>2153000000000</v>
      </c>
      <c r="N286" s="5">
        <v>5512000000000</v>
      </c>
      <c r="O286" s="5">
        <v>641000000000</v>
      </c>
      <c r="P286" s="5">
        <v>820000000000</v>
      </c>
      <c r="Q286" s="5">
        <v>2051000000000</v>
      </c>
      <c r="R286" s="5">
        <v>954000000000</v>
      </c>
      <c r="S286" s="5">
        <v>2055000000000</v>
      </c>
      <c r="T286" s="5">
        <v>1523000000000</v>
      </c>
      <c r="U286" s="5">
        <v>1330000000000</v>
      </c>
      <c r="V286" s="5">
        <v>1081000000000</v>
      </c>
      <c r="W286" s="5">
        <v>596000000000</v>
      </c>
      <c r="X286" s="5">
        <v>1239000000000</v>
      </c>
      <c r="Y286" s="5">
        <v>845000000000</v>
      </c>
      <c r="Z286" s="5">
        <v>843000000000</v>
      </c>
    </row>
    <row r="287" spans="3:26" ht="15.5" x14ac:dyDescent="0.35">
      <c r="C287" t="s">
        <v>270</v>
      </c>
      <c r="I287" s="5">
        <v>14471000000000</v>
      </c>
      <c r="J287" s="5">
        <v>11007000000000</v>
      </c>
      <c r="K287" s="5">
        <v>10195000000000</v>
      </c>
      <c r="L287" s="5">
        <v>10482000000000</v>
      </c>
      <c r="M287" s="5">
        <v>9842000000000</v>
      </c>
      <c r="N287" s="5">
        <v>11609000000000</v>
      </c>
      <c r="O287" s="5">
        <v>12766000000000</v>
      </c>
      <c r="P287" s="5">
        <v>13131000000000</v>
      </c>
      <c r="Q287" s="5">
        <v>7027000000000</v>
      </c>
      <c r="R287" s="5">
        <v>6527000000000</v>
      </c>
      <c r="S287" s="5">
        <v>5869000000000</v>
      </c>
      <c r="T287" s="5">
        <v>2784000000000</v>
      </c>
      <c r="U287" s="5">
        <v>2763000000000</v>
      </c>
      <c r="V287" s="5">
        <v>44000000000</v>
      </c>
      <c r="W287" s="5">
        <v>67000000000</v>
      </c>
      <c r="X287" s="5">
        <v>67000000000</v>
      </c>
    </row>
    <row r="288" spans="3:26" ht="15.5" x14ac:dyDescent="0.35">
      <c r="C288" t="s">
        <v>26</v>
      </c>
      <c r="I288" s="5">
        <v>16402000000000</v>
      </c>
      <c r="J288" s="5">
        <v>14457000000000</v>
      </c>
      <c r="K288" s="5">
        <v>11833000000000</v>
      </c>
      <c r="L288" s="5">
        <v>11978000000000</v>
      </c>
      <c r="M288" s="5">
        <v>11995000000000</v>
      </c>
      <c r="N288" s="5">
        <v>17121000000000</v>
      </c>
      <c r="O288" s="5">
        <v>13407000000000</v>
      </c>
      <c r="P288" s="5">
        <v>13952000000000</v>
      </c>
      <c r="Q288" s="5">
        <v>9078000000000</v>
      </c>
      <c r="R288" s="5">
        <v>7480000000000</v>
      </c>
      <c r="S288" s="5">
        <v>7925000000000</v>
      </c>
      <c r="T288" s="5">
        <v>4307000000000</v>
      </c>
      <c r="U288" s="5">
        <v>4093000000000</v>
      </c>
      <c r="V288" s="5">
        <v>1125000000000</v>
      </c>
      <c r="W288" s="5">
        <v>663000000000</v>
      </c>
      <c r="X288" s="5">
        <v>1306000000000</v>
      </c>
      <c r="Y288" s="5">
        <v>845000000000</v>
      </c>
      <c r="Z288" s="5">
        <v>843000000000</v>
      </c>
    </row>
    <row r="289" spans="3:26" ht="15.5" x14ac:dyDescent="0.35">
      <c r="C289" t="s">
        <v>23</v>
      </c>
      <c r="I289" s="5">
        <v>6119000000000</v>
      </c>
      <c r="J289" s="5">
        <v>5499000000000</v>
      </c>
      <c r="K289" s="5">
        <v>2407000000000</v>
      </c>
      <c r="L289" s="5">
        <v>2243000000000</v>
      </c>
      <c r="M289" s="5">
        <v>4228000000000</v>
      </c>
      <c r="N289" s="5">
        <v>6204000000000</v>
      </c>
      <c r="O289" s="5">
        <v>6547000000000</v>
      </c>
      <c r="P289" s="5">
        <v>5812000000000</v>
      </c>
      <c r="Q289" s="5">
        <v>3285000000000</v>
      </c>
      <c r="R289" s="5">
        <v>3911000000000</v>
      </c>
      <c r="S289" s="5">
        <v>1816000000000</v>
      </c>
      <c r="T289" s="5">
        <v>1340000000000</v>
      </c>
      <c r="U289" s="5">
        <v>-239000000000</v>
      </c>
      <c r="V289" s="5">
        <v>-2836000000000</v>
      </c>
      <c r="W289" s="5">
        <v>-2816000000000</v>
      </c>
      <c r="X289" s="5">
        <v>-2239000000000</v>
      </c>
      <c r="Y289" s="5">
        <v>-204000000000</v>
      </c>
      <c r="Z289" s="5">
        <v>-109000000000</v>
      </c>
    </row>
    <row r="290" spans="3:26" ht="15.5" x14ac:dyDescent="0.35">
      <c r="C290" t="s">
        <v>271</v>
      </c>
      <c r="I290" s="5">
        <v>23078000000000</v>
      </c>
      <c r="J290" s="5">
        <v>16563000000000</v>
      </c>
      <c r="K290" s="5">
        <v>17477000000000</v>
      </c>
      <c r="L290" s="5">
        <v>18254000000000</v>
      </c>
      <c r="M290" s="5">
        <v>17430000000000</v>
      </c>
      <c r="N290" s="5">
        <v>16399000000000</v>
      </c>
      <c r="O290" s="5">
        <v>18097000000000</v>
      </c>
      <c r="P290" s="5">
        <v>14717000000000</v>
      </c>
      <c r="Q290" s="5">
        <v>10396000000000</v>
      </c>
      <c r="R290" s="5">
        <v>10775000000000</v>
      </c>
      <c r="S290" s="5">
        <v>10643000000000</v>
      </c>
      <c r="T290" s="5">
        <v>6294000000000</v>
      </c>
      <c r="U290" s="5">
        <v>7396000000000</v>
      </c>
      <c r="V290" s="5">
        <v>3231000000000</v>
      </c>
      <c r="W290" s="5">
        <v>3613000000000</v>
      </c>
      <c r="X290" s="5">
        <v>3621000000000</v>
      </c>
      <c r="Y290" s="5">
        <v>979000000000</v>
      </c>
      <c r="Z290" s="5">
        <v>824000000000</v>
      </c>
    </row>
    <row r="291" spans="3:26" ht="15.5" x14ac:dyDescent="0.35">
      <c r="C291" t="s">
        <v>272</v>
      </c>
      <c r="I291" s="5">
        <v>-993000000000</v>
      </c>
      <c r="J291" s="5">
        <v>916000000000</v>
      </c>
      <c r="K291" s="5">
        <v>840000000000</v>
      </c>
      <c r="L291" s="5">
        <v>3092000000000</v>
      </c>
      <c r="M291" s="5">
        <v>3306000000000</v>
      </c>
      <c r="N291" s="5">
        <v>1464000000000</v>
      </c>
      <c r="O291" s="5">
        <v>2017000000000</v>
      </c>
      <c r="P291" s="5">
        <v>1617000000000</v>
      </c>
      <c r="Q291" s="5">
        <v>4647000000000</v>
      </c>
      <c r="R291" s="5">
        <v>-264000000000</v>
      </c>
      <c r="S291" s="5">
        <v>-167000000000</v>
      </c>
      <c r="T291" s="5">
        <v>126000000000</v>
      </c>
      <c r="U291" s="5">
        <v>549000000000</v>
      </c>
      <c r="V291" s="5">
        <v>223000000000</v>
      </c>
      <c r="W291" s="5">
        <v>985000000000</v>
      </c>
      <c r="X291" s="5">
        <v>760000000000</v>
      </c>
      <c r="Y291" s="5">
        <v>166000000000</v>
      </c>
      <c r="Z291" s="5">
        <v>524000000000</v>
      </c>
    </row>
    <row r="292" spans="3:26" ht="15.5" x14ac:dyDescent="0.35">
      <c r="C292" t="s">
        <v>273</v>
      </c>
      <c r="I292" s="5">
        <v>-323000000000</v>
      </c>
      <c r="J292" s="5">
        <v>-829000000000</v>
      </c>
      <c r="K292" s="5">
        <v>-633000000000</v>
      </c>
      <c r="L292" s="5">
        <v>-198000000000</v>
      </c>
      <c r="M292" s="5">
        <v>-23000000000</v>
      </c>
      <c r="N292" s="5">
        <v>-133000000000</v>
      </c>
      <c r="O292" s="5">
        <v>-385000000000</v>
      </c>
      <c r="P292" s="5">
        <v>-791000000000</v>
      </c>
      <c r="Q292" s="5">
        <v>-2343000000000</v>
      </c>
      <c r="R292" s="5">
        <v>-752000000000</v>
      </c>
      <c r="S292" s="5">
        <v>-767000000000</v>
      </c>
      <c r="T292" s="5">
        <v>-348000000000</v>
      </c>
      <c r="U292" s="5">
        <v>-1377000000000</v>
      </c>
      <c r="V292" s="5">
        <v>-106000000000</v>
      </c>
      <c r="W292" s="5">
        <v>-330000000000</v>
      </c>
      <c r="X292" s="5">
        <v>-50000000000</v>
      </c>
      <c r="Y292" s="5">
        <v>-27000000000</v>
      </c>
      <c r="Z292" s="5">
        <v>-37000000000</v>
      </c>
    </row>
    <row r="293" spans="3:26" ht="15.5" x14ac:dyDescent="0.35">
      <c r="C293" t="s">
        <v>15</v>
      </c>
      <c r="I293" s="5">
        <v>-1316000000000</v>
      </c>
      <c r="J293" s="5">
        <v>87000000000</v>
      </c>
      <c r="K293" s="5">
        <v>208000000000</v>
      </c>
      <c r="L293" s="5">
        <v>2893000000000</v>
      </c>
      <c r="M293" s="5">
        <v>3283000000000</v>
      </c>
      <c r="N293" s="5">
        <v>1332000000000</v>
      </c>
      <c r="O293" s="5">
        <v>1632000000000</v>
      </c>
      <c r="P293" s="5">
        <v>826000000000</v>
      </c>
      <c r="Q293" s="5">
        <v>2305000000000</v>
      </c>
      <c r="R293" s="5">
        <v>-1016000000000</v>
      </c>
      <c r="S293" s="5">
        <v>-934000000000</v>
      </c>
      <c r="T293" s="5">
        <v>-222000000000</v>
      </c>
      <c r="U293" s="5">
        <v>-828000000000</v>
      </c>
      <c r="V293" s="5">
        <v>116000000000</v>
      </c>
      <c r="W293" s="5">
        <v>655000000000</v>
      </c>
      <c r="X293" s="5">
        <v>710000000000</v>
      </c>
      <c r="Y293" s="5">
        <v>139000000000</v>
      </c>
      <c r="Z293" s="5">
        <v>487000000000</v>
      </c>
    </row>
    <row r="294" spans="3:26" ht="15.5" x14ac:dyDescent="0.35">
      <c r="C294" t="s">
        <v>17</v>
      </c>
      <c r="I294" s="6">
        <v>-62.16</v>
      </c>
      <c r="J294" s="6">
        <v>4.12</v>
      </c>
      <c r="K294" s="6">
        <v>9.82</v>
      </c>
      <c r="L294" s="6">
        <v>136.66</v>
      </c>
      <c r="M294" s="6">
        <v>155.04</v>
      </c>
      <c r="N294" s="6">
        <v>62.91</v>
      </c>
      <c r="O294" s="6">
        <v>84.82</v>
      </c>
      <c r="P294" s="6">
        <v>42.91</v>
      </c>
      <c r="Q294" s="6">
        <v>119.74</v>
      </c>
      <c r="R294" s="6">
        <v>-52.81</v>
      </c>
      <c r="S294" s="6">
        <v>-48.55</v>
      </c>
      <c r="T294" s="6">
        <v>-12.08</v>
      </c>
      <c r="U294" s="6">
        <v>-47.35</v>
      </c>
      <c r="V294" s="6">
        <v>6.64</v>
      </c>
      <c r="W294" s="6">
        <v>37.44</v>
      </c>
      <c r="X294" s="6">
        <v>40.57</v>
      </c>
      <c r="Y294" s="6">
        <v>13.4</v>
      </c>
      <c r="Z294" s="6">
        <v>46.87</v>
      </c>
    </row>
  </sheetData>
  <pageMargins left="0.7" right="0.7" top="0.75" bottom="0.75" header="0.3" footer="0.3"/>
  <ignoredErrors>
    <ignoredError sqref="A1:Z295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Y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2571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2572</v>
      </c>
      <c r="D2" s="2" vm="99">
        <f ca="1">IFERROR(_xlfn.STOCKHISTORY("XIDX:" &amp; $C$1, D3, , 0, 0, 1), "Libur")</f>
        <v>900</v>
      </c>
      <c r="E2" s="2" vm="41">
        <f ca="1">IFERROR(_xlfn.STOCKHISTORY("XIDX:" &amp; $C$1, E3, , 0, 0, 1), "Libur")</f>
        <v>700</v>
      </c>
      <c r="H2" s="2" vm="41">
        <f ca="1">IFERROR(INDEX(D2:G2,COUNT(D2:G2)),"")</f>
        <v>700</v>
      </c>
      <c r="I2" s="2" vm="425">
        <f t="shared" ref="I2:Y2" ca="1" si="0">IFERROR(_xlfn.STOCKHISTORY("XIDX:" &amp; $C$1, I1, , 0, 0, 1), "Libur")</f>
        <v>860</v>
      </c>
      <c r="J2" s="2" vm="457">
        <f t="shared" ca="1" si="0"/>
        <v>820</v>
      </c>
      <c r="K2" s="2" vm="42">
        <f t="shared" ca="1" si="0"/>
        <v>890</v>
      </c>
      <c r="L2" s="2" vm="167">
        <f t="shared" ca="1" si="0"/>
        <v>845</v>
      </c>
      <c r="M2" s="2" vm="168">
        <f t="shared" ca="1" si="0"/>
        <v>875</v>
      </c>
      <c r="N2" s="2" vm="90">
        <f t="shared" ca="1" si="0"/>
        <v>505</v>
      </c>
      <c r="O2" s="2" vm="509">
        <f t="shared" ca="1" si="0"/>
        <v>585</v>
      </c>
      <c r="P2" s="2" t="str">
        <f t="shared" ca="1" si="0"/>
        <v>Libur</v>
      </c>
      <c r="Q2" s="2" vm="663">
        <f t="shared" ca="1" si="0"/>
        <v>880</v>
      </c>
      <c r="R2" s="2" vm="319">
        <f t="shared" ca="1" si="0"/>
        <v>870</v>
      </c>
      <c r="S2" s="2" vm="664">
        <f t="shared" ca="1" si="0"/>
        <v>392.66</v>
      </c>
      <c r="T2" s="2" vm="665">
        <f t="shared" ca="1" si="0"/>
        <v>337.84710000000001</v>
      </c>
      <c r="U2" s="2" vm="666">
        <f t="shared" ca="1" si="0"/>
        <v>239.18379999999999</v>
      </c>
      <c r="V2" s="2" vm="667">
        <f t="shared" ca="1" si="0"/>
        <v>224.23480000000001</v>
      </c>
      <c r="W2" s="2" vm="668">
        <f t="shared" ca="1" si="0"/>
        <v>265.7088</v>
      </c>
      <c r="X2" s="2" vm="669">
        <f t="shared" ca="1" si="0"/>
        <v>398.56319999999999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760043000000</v>
      </c>
      <c r="E4" s="2">
        <f>IFERROR(INDEX(E51:E500,MATCH($C$4,$C$51:$C$500,0)),"")</f>
        <v>720301000000</v>
      </c>
      <c r="H4" s="2">
        <f>IFERROR(SUM(D4:G4)*(4/MAX(1,COUNT(D4:G4))),"")</f>
        <v>2960688000000</v>
      </c>
      <c r="I4" s="2">
        <f t="shared" ref="I4:Y4" si="1">IFERROR(INDEX(I51:I500,MATCH($C$4,$C$51:$C$500,0)),"")</f>
        <v>3049238000000</v>
      </c>
      <c r="J4" s="2">
        <f t="shared" si="1"/>
        <v>3788903000000</v>
      </c>
      <c r="K4" s="2">
        <f t="shared" si="1"/>
        <v>3515811000000</v>
      </c>
      <c r="L4" s="2">
        <f t="shared" si="1"/>
        <v>3298457000000</v>
      </c>
      <c r="M4" s="2">
        <f t="shared" si="1"/>
        <v>3317979000000</v>
      </c>
      <c r="N4" s="2">
        <f t="shared" si="1"/>
        <v>3300261000000</v>
      </c>
      <c r="O4" s="2">
        <f t="shared" si="1"/>
        <v>3360860000000</v>
      </c>
      <c r="P4" s="2">
        <f t="shared" si="1"/>
        <v>3085519000000</v>
      </c>
      <c r="Q4" s="2">
        <f t="shared" si="1"/>
        <v>3106718000000</v>
      </c>
      <c r="R4" s="2">
        <f t="shared" si="1"/>
        <v>2881420000000</v>
      </c>
      <c r="S4" s="2">
        <f t="shared" si="1"/>
        <v>2379676000000</v>
      </c>
      <c r="T4" s="2">
        <f t="shared" si="1"/>
        <v>1794506000000</v>
      </c>
      <c r="U4" s="2">
        <f t="shared" si="1"/>
        <v>1390147000000</v>
      </c>
      <c r="V4" s="2">
        <f t="shared" si="1"/>
        <v>1451584000000</v>
      </c>
      <c r="W4" s="2">
        <f t="shared" si="1"/>
        <v>1310172000000</v>
      </c>
      <c r="X4" s="2">
        <f t="shared" si="1"/>
        <v>916108000000</v>
      </c>
      <c r="Y4" s="2">
        <f t="shared" si="1"/>
        <v>782390000000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-72687000000</v>
      </c>
      <c r="E5" s="2">
        <f>IFERROR(INDEX(E51:E500,MATCH($C$5,$C$51:$C$500,0)),"")</f>
        <v>-269645000000</v>
      </c>
      <c r="H5" s="2">
        <f>IFERROR(SUM(D5:G5)*(4/MAX(1,COUNT(D5:G5))),"")</f>
        <v>-684664000000</v>
      </c>
      <c r="I5" s="2">
        <f t="shared" ref="I5:Y5" si="2">IFERROR(INDEX(I51:I500,MATCH($C$5,$C$51:$C$500,0)),"")</f>
        <v>643347000000</v>
      </c>
      <c r="J5" s="2">
        <f t="shared" si="2"/>
        <v>205672000000</v>
      </c>
      <c r="K5" s="2">
        <f t="shared" si="2"/>
        <v>541760000000</v>
      </c>
      <c r="L5" s="2">
        <f t="shared" si="2"/>
        <v>-74408000000</v>
      </c>
      <c r="M5" s="2">
        <f t="shared" si="2"/>
        <v>-106403000000</v>
      </c>
      <c r="N5" s="2">
        <f t="shared" si="2"/>
        <v>263870000000</v>
      </c>
      <c r="O5" s="2">
        <f t="shared" si="2"/>
        <v>218043000000</v>
      </c>
      <c r="P5" s="2">
        <f t="shared" si="2"/>
        <v>12236000000</v>
      </c>
      <c r="Q5" s="2">
        <f t="shared" si="2"/>
        <v>335708000000</v>
      </c>
      <c r="R5" s="2">
        <f t="shared" si="2"/>
        <v>367433000000</v>
      </c>
      <c r="S5" s="2">
        <f t="shared" si="2"/>
        <v>486604000000</v>
      </c>
      <c r="T5" s="2">
        <f t="shared" si="2"/>
        <v>159624000000</v>
      </c>
      <c r="U5" s="2">
        <f t="shared" si="2"/>
        <v>221156000000</v>
      </c>
      <c r="V5" s="2">
        <f t="shared" si="2"/>
        <v>233351000000</v>
      </c>
      <c r="W5" s="2">
        <f t="shared" si="2"/>
        <v>113719000000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8955722000000</v>
      </c>
      <c r="E6" s="2">
        <f>IFERROR(INDEX(E51:E500,MATCH($C$6,$C$51:$C$500,0)),"")</f>
        <v>9012733000000</v>
      </c>
      <c r="H6" s="2">
        <f>IFERROR(INDEX(D6:G6,COUNT(D6:G6)),"")</f>
        <v>9012733000000</v>
      </c>
      <c r="I6" s="2">
        <f t="shared" ref="I6:Y6" si="3">IFERROR(INDEX(I51:I500,MATCH($C$6,$C$51:$C$500,0)),"")</f>
        <v>9282595000000</v>
      </c>
      <c r="J6" s="2">
        <f t="shared" si="3"/>
        <v>8599622000000</v>
      </c>
      <c r="K6" s="2">
        <f t="shared" si="3"/>
        <v>7826768000000</v>
      </c>
      <c r="L6" s="2">
        <f t="shared" si="3"/>
        <v>7285008000000</v>
      </c>
      <c r="M6" s="2">
        <f t="shared" si="3"/>
        <v>7359416000000</v>
      </c>
      <c r="N6" s="2">
        <f t="shared" si="3"/>
        <v>6056844000000</v>
      </c>
      <c r="O6" s="2">
        <f t="shared" si="3"/>
        <v>6074463000000</v>
      </c>
      <c r="P6" s="2">
        <f t="shared" si="3"/>
        <v>4856420000000</v>
      </c>
      <c r="Q6" s="2">
        <f t="shared" si="3"/>
        <v>4844184000000</v>
      </c>
      <c r="R6" s="2">
        <f t="shared" si="3"/>
        <v>4475322000000</v>
      </c>
      <c r="S6" s="2">
        <f t="shared" si="3"/>
        <v>3669611000000</v>
      </c>
      <c r="T6" s="2">
        <f t="shared" si="3"/>
        <v>3160482000000</v>
      </c>
      <c r="U6" s="2">
        <f t="shared" si="3"/>
        <v>2754260000000</v>
      </c>
      <c r="V6" s="2">
        <f t="shared" si="3"/>
        <v>1825608000000</v>
      </c>
      <c r="W6" s="2">
        <f t="shared" si="3"/>
        <v>1294968000000</v>
      </c>
      <c r="X6" s="2">
        <f t="shared" si="3"/>
        <v>911494000000</v>
      </c>
      <c r="Y6" s="2">
        <f t="shared" si="3"/>
        <v>571429000000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19.72</v>
      </c>
      <c r="E7" s="3">
        <f>IFERROR(INDEX(E51:E500,MATCH($C$7,$C$51:$C$500,0))/1000000000,"")</f>
        <v>19.72</v>
      </c>
      <c r="H7" s="3">
        <f>IFERROR(INDEX(D7:G7,COUNT(D7:G7)),"")</f>
        <v>19.72</v>
      </c>
      <c r="I7" s="3">
        <f t="shared" ref="I7:Y7" si="4">IFERROR(INDEX(I51:I500,MATCH($C$7,$C$51:$C$500,0))/1000000000,"")</f>
        <v>19.72</v>
      </c>
      <c r="J7" s="3">
        <f t="shared" si="4"/>
        <v>19.72</v>
      </c>
      <c r="K7" s="3">
        <f t="shared" si="4"/>
        <v>19.72</v>
      </c>
      <c r="L7" s="3">
        <f t="shared" si="4"/>
        <v>19.72</v>
      </c>
      <c r="M7" s="3">
        <f t="shared" si="4"/>
        <v>17.46</v>
      </c>
      <c r="N7" s="3">
        <f t="shared" si="4"/>
        <v>17.46</v>
      </c>
      <c r="O7" s="3">
        <f t="shared" si="4"/>
        <v>16.98</v>
      </c>
      <c r="P7" s="3">
        <f t="shared" si="4"/>
        <v>15.38</v>
      </c>
      <c r="Q7" s="3">
        <f t="shared" si="4"/>
        <v>15.38</v>
      </c>
      <c r="R7" s="3">
        <f t="shared" si="4"/>
        <v>15.25</v>
      </c>
      <c r="S7" s="3">
        <f t="shared" si="4"/>
        <v>14.15</v>
      </c>
      <c r="T7" s="3">
        <f t="shared" si="4"/>
        <v>14.04</v>
      </c>
      <c r="U7" s="3">
        <f t="shared" si="4"/>
        <v>13.12</v>
      </c>
      <c r="V7" s="3">
        <f t="shared" si="4"/>
        <v>10.28</v>
      </c>
      <c r="W7" s="3">
        <f t="shared" si="4"/>
        <v>9.08</v>
      </c>
      <c r="X7" s="3">
        <f t="shared" si="4"/>
        <v>7.28</v>
      </c>
      <c r="Y7" s="3">
        <f t="shared" si="4"/>
        <v>0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-115000000000</v>
      </c>
      <c r="E8" s="2">
        <f>IFERROR(INDEX(E51:E500,MATCH("Free cash flow (Quarter)",$C$51:$C$500,0)),"")</f>
        <v>-3309000000000</v>
      </c>
      <c r="H8" s="2">
        <f>IFERROR(INDEX(D8:G8,COUNT(D8:G8)),"")</f>
        <v>-3309000000000</v>
      </c>
      <c r="I8" s="2">
        <f t="shared" ref="I8:Y8" si="5">IFERROR(INDEX(I51:I500,MATCH($C$8,$C$51:$C$500,0)),"")</f>
        <v>-736000000000</v>
      </c>
      <c r="J8" s="2">
        <f t="shared" si="5"/>
        <v>1012000000000</v>
      </c>
      <c r="K8" s="2">
        <f t="shared" si="5"/>
        <v>4440000000000</v>
      </c>
      <c r="L8" s="2">
        <f t="shared" si="5"/>
        <v>-5119000000000</v>
      </c>
      <c r="M8" s="2">
        <f t="shared" si="5"/>
        <v>7722000000000</v>
      </c>
      <c r="N8" s="2">
        <f t="shared" si="5"/>
        <v>1874000000000</v>
      </c>
      <c r="O8" s="2">
        <f t="shared" si="5"/>
        <v>-1452000000000</v>
      </c>
      <c r="P8" s="2">
        <f t="shared" si="5"/>
        <v>-1139000000000</v>
      </c>
      <c r="Q8" s="2">
        <f t="shared" si="5"/>
        <v>-1020000000000</v>
      </c>
      <c r="R8" s="2">
        <f t="shared" si="5"/>
        <v>653000000000</v>
      </c>
      <c r="S8" s="2">
        <f t="shared" si="5"/>
        <v>1797000000000</v>
      </c>
      <c r="T8" s="2">
        <f t="shared" si="5"/>
        <v>219000000000</v>
      </c>
      <c r="U8" s="2">
        <f t="shared" si="5"/>
        <v>-143000000000</v>
      </c>
      <c r="V8" s="2">
        <f t="shared" si="5"/>
        <v>-1299000000000</v>
      </c>
      <c r="W8" s="2">
        <f t="shared" si="5"/>
        <v>1091000000000</v>
      </c>
      <c r="X8" s="2">
        <f t="shared" si="5"/>
        <v>666000000000</v>
      </c>
      <c r="Y8" s="2">
        <f t="shared" si="5"/>
        <v>593000000000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-5.83</v>
      </c>
      <c r="E9" s="3">
        <f>IFERROR(INDEX(E51:E500,MATCH("Free cash flow per share (Quarter)",$C$51:$C$500,0)),"")</f>
        <v>-167.83</v>
      </c>
      <c r="H9" s="3">
        <f>IFERROR(INDEX(D9:G9,COUNT(D9:G9)),"")</f>
        <v>-167.83</v>
      </c>
      <c r="I9" s="3">
        <f t="shared" ref="I9:Y9" si="6">IFERROR(INDEX(I51:I500,MATCH($C$9,$C$51:$C$500,0)),"")</f>
        <v>-37.340000000000003</v>
      </c>
      <c r="J9" s="3">
        <f t="shared" si="6"/>
        <v>51.34</v>
      </c>
      <c r="K9" s="3">
        <f t="shared" si="6"/>
        <v>225.18</v>
      </c>
      <c r="L9" s="3">
        <f t="shared" si="6"/>
        <v>-259.66000000000003</v>
      </c>
      <c r="M9" s="3">
        <f t="shared" si="6"/>
        <v>442.19</v>
      </c>
      <c r="N9" s="3">
        <f t="shared" si="6"/>
        <v>107.3</v>
      </c>
      <c r="O9" s="3">
        <f t="shared" si="6"/>
        <v>-85.52</v>
      </c>
      <c r="P9" s="3">
        <f t="shared" si="6"/>
        <v>-74.040000000000006</v>
      </c>
      <c r="Q9" s="3">
        <f t="shared" si="6"/>
        <v>-66.31</v>
      </c>
      <c r="R9" s="3">
        <f t="shared" si="6"/>
        <v>42.79</v>
      </c>
      <c r="S9" s="3">
        <f t="shared" si="6"/>
        <v>127</v>
      </c>
      <c r="T9" s="3">
        <f t="shared" si="6"/>
        <v>15.6</v>
      </c>
      <c r="U9" s="3">
        <f t="shared" si="6"/>
        <v>-10.87</v>
      </c>
      <c r="V9" s="3">
        <f t="shared" si="6"/>
        <v>-126.35</v>
      </c>
      <c r="W9" s="3">
        <f t="shared" si="6"/>
        <v>120.19</v>
      </c>
      <c r="X9" s="3">
        <f t="shared" si="6"/>
        <v>91.46</v>
      </c>
      <c r="Y9" s="3">
        <f t="shared" si="6"/>
        <v>564505.71</v>
      </c>
    </row>
    <row r="10" spans="1:25" ht="15.5" x14ac:dyDescent="0.35">
      <c r="C10" t="s">
        <v>18</v>
      </c>
      <c r="D10" s="3">
        <f ca="1">IFERROR(IF(D9=0,"",D2/D9),"")</f>
        <v>-154.3739279588336</v>
      </c>
      <c r="E10" s="3">
        <f ca="1">IFERROR(IF(E9=0,"",E2/E9),"")</f>
        <v>-4.1708872072930943</v>
      </c>
      <c r="I10" s="3">
        <f t="shared" ref="I10:Y10" ca="1" si="7">IFERROR(IF(I9=0,"",I2/I9),"")</f>
        <v>-23.03160149973219</v>
      </c>
      <c r="J10" s="3">
        <f t="shared" ca="1" si="7"/>
        <v>15.971951694585117</v>
      </c>
      <c r="K10" s="3">
        <f t="shared" ca="1" si="7"/>
        <v>3.9523936406430411</v>
      </c>
      <c r="L10" s="3">
        <f t="shared" ca="1" si="7"/>
        <v>-3.2542555649695752</v>
      </c>
      <c r="M10" s="3">
        <f t="shared" ca="1" si="7"/>
        <v>1.9787873990818428</v>
      </c>
      <c r="N10" s="3">
        <f t="shared" ca="1" si="7"/>
        <v>4.7064305684995338</v>
      </c>
      <c r="O10" s="3">
        <f t="shared" ca="1" si="7"/>
        <v>-6.8405051449953227</v>
      </c>
      <c r="P10" s="3" t="str">
        <f t="shared" ca="1" si="7"/>
        <v/>
      </c>
      <c r="Q10" s="3">
        <f t="shared" ca="1" si="7"/>
        <v>-13.270999849193183</v>
      </c>
      <c r="R10" s="3">
        <f t="shared" ca="1" si="7"/>
        <v>20.331853236737555</v>
      </c>
      <c r="S10" s="3">
        <f t="shared" ca="1" si="7"/>
        <v>3.0918110236220473</v>
      </c>
      <c r="T10" s="3">
        <f t="shared" ca="1" si="7"/>
        <v>21.656865384615386</v>
      </c>
      <c r="U10" s="3">
        <f t="shared" ca="1" si="7"/>
        <v>-22.00402943882245</v>
      </c>
      <c r="V10" s="3">
        <f t="shared" ca="1" si="7"/>
        <v>-1.7747115156311835</v>
      </c>
      <c r="W10" s="3">
        <f t="shared" ca="1" si="7"/>
        <v>2.2107396622015143</v>
      </c>
      <c r="X10" s="3">
        <f t="shared" ca="1" si="7"/>
        <v>4.3577870107150671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749284000000</v>
      </c>
      <c r="E11" s="2">
        <f>IFERROR(INDEX(E51:E500,MATCH($C$11,$C$51:$C$500,0)),"")</f>
        <v>526739000000</v>
      </c>
      <c r="H11" s="2">
        <f>IFERROR(INDEX(D11:G11,COUNT(D11:G11)),"")</f>
        <v>526739000000</v>
      </c>
      <c r="I11" s="2">
        <f t="shared" ref="I11:Y11" si="8">IFERROR(INDEX(I51:I500,MATCH($C$11,$C$51:$C$500,0)),"")</f>
        <v>472539000000</v>
      </c>
      <c r="J11" s="2">
        <f t="shared" si="8"/>
        <v>509207000000</v>
      </c>
      <c r="K11" s="2">
        <f t="shared" si="8"/>
        <v>388102000000</v>
      </c>
      <c r="L11" s="2">
        <f t="shared" si="8"/>
        <v>386167000000</v>
      </c>
      <c r="M11" s="2">
        <f t="shared" si="8"/>
        <v>571425000000</v>
      </c>
      <c r="N11" s="2">
        <f t="shared" si="8"/>
        <v>629712000000</v>
      </c>
      <c r="O11" s="2">
        <f t="shared" si="8"/>
        <v>615219000000</v>
      </c>
      <c r="P11" s="2">
        <f t="shared" si="8"/>
        <v>553688000000</v>
      </c>
      <c r="Q11" s="2">
        <f t="shared" si="8"/>
        <v>585646000000</v>
      </c>
      <c r="R11" s="2">
        <f t="shared" si="8"/>
        <v>474452000000</v>
      </c>
      <c r="S11" s="2">
        <f t="shared" si="8"/>
        <v>487483000000</v>
      </c>
      <c r="T11" s="2">
        <f t="shared" si="8"/>
        <v>370991000000</v>
      </c>
      <c r="U11" s="2">
        <f t="shared" si="8"/>
        <v>375908000000</v>
      </c>
      <c r="V11" s="2">
        <f t="shared" si="8"/>
        <v>283214000000</v>
      </c>
      <c r="W11" s="2">
        <f t="shared" si="8"/>
        <v>467063000000</v>
      </c>
      <c r="X11" s="2">
        <f t="shared" si="8"/>
        <v>269274000000</v>
      </c>
      <c r="Y11" s="2">
        <f t="shared" si="8"/>
        <v>199311000000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Y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</row>
    <row r="15" spans="1:25" ht="15.5" x14ac:dyDescent="0.35">
      <c r="C15" t="s">
        <v>28</v>
      </c>
      <c r="D15" s="2">
        <f>IFERROR(INDEX(D51:D500,MATCH($C$15,$C$51:$C$500,0)),"")</f>
        <v>-20042000000</v>
      </c>
      <c r="E15" s="2">
        <f>IFERROR(INDEX(E51:E500,MATCH($C$15,$C$51:$C$500,0)),"")</f>
        <v>-11987000000</v>
      </c>
      <c r="H15" s="2">
        <f>IFERROR(SUM(D15:G15)*(4/MAX(1,COUNT(D15:G15))),"")</f>
        <v>-64058000000</v>
      </c>
      <c r="I15" s="2">
        <f t="shared" ref="I15:Y15" si="12">IFERROR(INDEX(I51:I500,MATCH($C$15,$C$51:$C$500,0)),"")</f>
        <v>-197299000000</v>
      </c>
      <c r="J15" s="2">
        <f t="shared" si="12"/>
        <v>-68679000000</v>
      </c>
      <c r="K15" s="2">
        <f t="shared" si="12"/>
        <v>2218000000</v>
      </c>
      <c r="L15" s="2">
        <f t="shared" si="12"/>
        <v>-56051000000</v>
      </c>
      <c r="M15" s="2">
        <f t="shared" si="12"/>
        <v>-31770000000</v>
      </c>
      <c r="N15" s="2">
        <f t="shared" si="12"/>
        <v>1922000000</v>
      </c>
      <c r="O15" s="2">
        <f t="shared" si="12"/>
        <v>-75141000000</v>
      </c>
      <c r="P15" s="2">
        <f t="shared" si="12"/>
        <v>-25391000000</v>
      </c>
      <c r="Q15" s="2">
        <f t="shared" si="12"/>
        <v>-88536000000</v>
      </c>
      <c r="R15" s="2">
        <f t="shared" si="12"/>
        <v>-122979000000</v>
      </c>
      <c r="S15" s="2">
        <f t="shared" si="12"/>
        <v>-53800000000</v>
      </c>
      <c r="T15" s="2">
        <f t="shared" si="12"/>
        <v>-45963000000</v>
      </c>
      <c r="U15" s="2">
        <f t="shared" si="12"/>
        <v>-65000000000</v>
      </c>
      <c r="V15" s="2">
        <f t="shared" si="12"/>
        <v>-57573000000</v>
      </c>
      <c r="W15" s="2">
        <f t="shared" si="12"/>
        <v>-42427000000</v>
      </c>
      <c r="X15" s="2">
        <f t="shared" si="12"/>
        <v>-39140000000</v>
      </c>
      <c r="Y15" s="2">
        <f t="shared" si="12"/>
        <v>-22031000000</v>
      </c>
    </row>
    <row r="16" spans="1:25" ht="15.5" x14ac:dyDescent="0.35">
      <c r="C16" t="s">
        <v>29</v>
      </c>
      <c r="D16" s="2">
        <f>IFERROR(INDEX(D51:D500,MATCH($C$16,$C$51:$C$500,0)),"")</f>
        <v>112299000000</v>
      </c>
      <c r="E16" s="2">
        <f>IFERROR(INDEX(E51:E500,MATCH($C$16,$C$51:$C$500,0)),"")</f>
        <v>66633000000</v>
      </c>
      <c r="H16" s="2">
        <f>IFERROR(SUM(D16:G16)*(4/MAX(1,COUNT(D16:G16))),"")</f>
        <v>357864000000</v>
      </c>
      <c r="I16" s="2">
        <f t="shared" ref="I16:Y16" si="13">IFERROR(INDEX(I51:I500,MATCH($C$16,$C$51:$C$500,0)),"")</f>
        <v>519729000000</v>
      </c>
      <c r="J16" s="2">
        <f t="shared" si="13"/>
        <v>438816000000</v>
      </c>
      <c r="K16" s="2">
        <f t="shared" si="13"/>
        <v>73578000000</v>
      </c>
      <c r="L16" s="2">
        <f t="shared" si="13"/>
        <v>277211000000</v>
      </c>
      <c r="M16" s="2">
        <f t="shared" si="13"/>
        <v>159518000000</v>
      </c>
      <c r="N16" s="2">
        <f t="shared" si="13"/>
        <v>116600000000</v>
      </c>
      <c r="O16" s="2">
        <f t="shared" si="13"/>
        <v>81893000000</v>
      </c>
      <c r="P16" s="2">
        <f t="shared" si="13"/>
        <v>75863000000</v>
      </c>
      <c r="Q16" s="2">
        <f t="shared" si="13"/>
        <v>407459000000</v>
      </c>
      <c r="R16" s="2">
        <f t="shared" si="13"/>
        <v>493630000000</v>
      </c>
      <c r="S16" s="2">
        <f t="shared" si="13"/>
        <v>238953000000</v>
      </c>
      <c r="T16" s="2">
        <f t="shared" si="13"/>
        <v>200895000000</v>
      </c>
      <c r="U16" s="2">
        <f t="shared" si="13"/>
        <v>286100000000</v>
      </c>
      <c r="V16" s="2">
        <f t="shared" si="13"/>
        <v>285479000000</v>
      </c>
      <c r="W16" s="2">
        <f t="shared" si="13"/>
        <v>155077000000</v>
      </c>
      <c r="X16" s="2">
        <f t="shared" si="13"/>
        <v>140946000000</v>
      </c>
      <c r="Y16" s="2">
        <f t="shared" si="13"/>
        <v>70797000000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17748000000000</v>
      </c>
      <c r="E20" s="2">
        <f ca="1">IFERROR(E21*E2,"")</f>
        <v>13804000000000</v>
      </c>
      <c r="H20" s="2">
        <f t="shared" ref="H20:Y20" ca="1" si="14">IFERROR(H21*H2,"")</f>
        <v>13804000000000</v>
      </c>
      <c r="I20" s="2">
        <f t="shared" ca="1" si="14"/>
        <v>16959200000000</v>
      </c>
      <c r="J20" s="2">
        <f t="shared" ca="1" si="14"/>
        <v>16170400000000</v>
      </c>
      <c r="K20" s="2">
        <f t="shared" ca="1" si="14"/>
        <v>17550800000000</v>
      </c>
      <c r="L20" s="2">
        <f t="shared" ca="1" si="14"/>
        <v>16663400000000</v>
      </c>
      <c r="M20" s="2">
        <f t="shared" ca="1" si="14"/>
        <v>15277500000000</v>
      </c>
      <c r="N20" s="2">
        <f t="shared" ca="1" si="14"/>
        <v>8817300000000</v>
      </c>
      <c r="O20" s="2">
        <f t="shared" ca="1" si="14"/>
        <v>9933300000000</v>
      </c>
      <c r="P20" s="2" t="str">
        <f t="shared" ca="1" si="14"/>
        <v/>
      </c>
      <c r="Q20" s="2">
        <f t="shared" ca="1" si="14"/>
        <v>13534400000000</v>
      </c>
      <c r="R20" s="2">
        <f t="shared" ca="1" si="14"/>
        <v>13267500000000</v>
      </c>
      <c r="S20" s="2">
        <f t="shared" ca="1" si="14"/>
        <v>5556139000000</v>
      </c>
      <c r="T20" s="2">
        <f t="shared" ca="1" si="14"/>
        <v>4743373284000</v>
      </c>
      <c r="U20" s="2">
        <f t="shared" ca="1" si="14"/>
        <v>3138091456000</v>
      </c>
      <c r="V20" s="2">
        <f t="shared" ca="1" si="14"/>
        <v>2305133744000</v>
      </c>
      <c r="W20" s="2">
        <f t="shared" ca="1" si="14"/>
        <v>2412635904000</v>
      </c>
      <c r="X20" s="2">
        <f t="shared" ca="1" si="14"/>
        <v>2901540096000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19720000000</v>
      </c>
      <c r="E21" s="2">
        <f>IFERROR(INDEX(E51:E500,MATCH($C$7,$C$51:$C$500,0)),"")</f>
        <v>19720000000</v>
      </c>
      <c r="H21" s="2">
        <f>IFERROR(INDEX(D21:G21,COUNT(D21:G21)),"")</f>
        <v>19720000000</v>
      </c>
      <c r="I21" s="2">
        <f t="shared" ref="I21:Y21" si="15">IFERROR(INDEX(I51:I500,MATCH($C$7,$C$51:$C$500,0)),"")</f>
        <v>19720000000</v>
      </c>
      <c r="J21" s="2">
        <f t="shared" si="15"/>
        <v>19720000000</v>
      </c>
      <c r="K21" s="2">
        <f t="shared" si="15"/>
        <v>19720000000</v>
      </c>
      <c r="L21" s="2">
        <f t="shared" si="15"/>
        <v>19720000000</v>
      </c>
      <c r="M21" s="2">
        <f t="shared" si="15"/>
        <v>17460000000</v>
      </c>
      <c r="N21" s="2">
        <f t="shared" si="15"/>
        <v>17460000000</v>
      </c>
      <c r="O21" s="2">
        <f t="shared" si="15"/>
        <v>16980000000</v>
      </c>
      <c r="P21" s="2">
        <f t="shared" si="15"/>
        <v>15380000000</v>
      </c>
      <c r="Q21" s="2">
        <f t="shared" si="15"/>
        <v>15380000000</v>
      </c>
      <c r="R21" s="2">
        <f t="shared" si="15"/>
        <v>15250000000</v>
      </c>
      <c r="S21" s="2">
        <f t="shared" si="15"/>
        <v>14150000000</v>
      </c>
      <c r="T21" s="2">
        <f t="shared" si="15"/>
        <v>14040000000</v>
      </c>
      <c r="U21" s="2">
        <f t="shared" si="15"/>
        <v>13120000000</v>
      </c>
      <c r="V21" s="2">
        <f t="shared" si="15"/>
        <v>10280000000</v>
      </c>
      <c r="W21" s="2">
        <f t="shared" si="15"/>
        <v>9080000000</v>
      </c>
      <c r="X21" s="2">
        <f t="shared" si="15"/>
        <v>7280000000</v>
      </c>
      <c r="Y21" s="2">
        <f t="shared" si="15"/>
        <v>0</v>
      </c>
    </row>
    <row r="23" spans="1:25" ht="15.5" x14ac:dyDescent="0.35">
      <c r="B23" t="s">
        <v>54</v>
      </c>
      <c r="C23" t="s">
        <v>55</v>
      </c>
      <c r="D23" s="3">
        <f>IFERROR(D5/D6*100,"")</f>
        <v>-0.81162635463673394</v>
      </c>
      <c r="E23" s="3">
        <f>IFERROR(E5/E6*100,"")</f>
        <v>-2.9918227911555793</v>
      </c>
      <c r="H23" s="3">
        <f t="shared" ref="H23:Y23" si="16">IFERROR(H5/H6*100,"")</f>
        <v>-7.5966302341365273</v>
      </c>
      <c r="I23" s="3">
        <f t="shared" si="16"/>
        <v>6.9306804832053963</v>
      </c>
      <c r="J23" s="3">
        <f t="shared" si="16"/>
        <v>2.3916400046420647</v>
      </c>
      <c r="K23" s="3">
        <f t="shared" si="16"/>
        <v>6.9218865309409958</v>
      </c>
      <c r="L23" s="3">
        <f t="shared" si="16"/>
        <v>-1.0213852888013302</v>
      </c>
      <c r="M23" s="3">
        <f t="shared" si="16"/>
        <v>-1.4458076564770901</v>
      </c>
      <c r="N23" s="3">
        <f t="shared" si="16"/>
        <v>4.3565592906140562</v>
      </c>
      <c r="O23" s="3">
        <f t="shared" si="16"/>
        <v>3.5895024794784325</v>
      </c>
      <c r="P23" s="3">
        <f t="shared" si="16"/>
        <v>0.25195514391259405</v>
      </c>
      <c r="Q23" s="3">
        <f t="shared" si="16"/>
        <v>6.9301248672635056</v>
      </c>
      <c r="R23" s="3">
        <f t="shared" si="16"/>
        <v>8.2102025284437641</v>
      </c>
      <c r="S23" s="3">
        <f t="shared" si="16"/>
        <v>13.260370104624169</v>
      </c>
      <c r="T23" s="3">
        <f t="shared" si="16"/>
        <v>5.0506220253746106</v>
      </c>
      <c r="U23" s="3">
        <f t="shared" si="16"/>
        <v>8.0295977867013288</v>
      </c>
      <c r="V23" s="3">
        <f t="shared" si="16"/>
        <v>12.782097799746714</v>
      </c>
      <c r="W23" s="3">
        <f t="shared" si="16"/>
        <v>8.7816069586275489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 t="str">
        <f>IFERROR(_xlfn.RRI(5,I23,D23),"")</f>
        <v/>
      </c>
      <c r="E24" s="4" t="str">
        <f>IFERROR(_xlfn.RRI(5,J23,E23),"")</f>
        <v/>
      </c>
      <c r="H24" s="4">
        <f t="shared" ref="H24:Y24" si="17">IFERROR(_xlfn.RRI(5,M23,H23),"")</f>
        <v>0.39348434321887926</v>
      </c>
      <c r="I24" s="4">
        <f t="shared" si="17"/>
        <v>9.7302704814095975E-2</v>
      </c>
      <c r="J24" s="4">
        <f t="shared" si="17"/>
        <v>-7.7997050634299625E-2</v>
      </c>
      <c r="K24" s="4">
        <f t="shared" si="17"/>
        <v>0.93990404797048588</v>
      </c>
      <c r="L24" s="4" t="str">
        <f t="shared" si="17"/>
        <v/>
      </c>
      <c r="M24" s="4" t="str">
        <f t="shared" si="17"/>
        <v/>
      </c>
      <c r="N24" s="4">
        <f t="shared" si="17"/>
        <v>-0.19958061761160162</v>
      </c>
      <c r="O24" s="4">
        <f t="shared" si="17"/>
        <v>-6.6019351809569082E-2</v>
      </c>
      <c r="P24" s="4">
        <f t="shared" si="17"/>
        <v>-0.49959010635263834</v>
      </c>
      <c r="Q24" s="4">
        <f t="shared" si="17"/>
        <v>-0.11523530460112463</v>
      </c>
      <c r="R24" s="4">
        <f t="shared" si="17"/>
        <v>-1.3366232686105262E-2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14.49</v>
      </c>
      <c r="J25" s="3">
        <f t="shared" si="18"/>
        <v>14.75</v>
      </c>
      <c r="K25" s="3">
        <f t="shared" si="18"/>
        <v>3.84</v>
      </c>
      <c r="L25" s="3">
        <f t="shared" si="18"/>
        <v>11.22</v>
      </c>
      <c r="M25" s="3">
        <f t="shared" si="18"/>
        <v>7.32</v>
      </c>
      <c r="N25" s="3">
        <f t="shared" si="18"/>
        <v>6.79</v>
      </c>
      <c r="O25" s="3">
        <f t="shared" si="18"/>
        <v>0.4</v>
      </c>
      <c r="P25" s="3">
        <f t="shared" si="18"/>
        <v>3.28</v>
      </c>
      <c r="Q25" s="3">
        <f t="shared" si="18"/>
        <v>20.73</v>
      </c>
      <c r="R25" s="3">
        <f t="shared" si="18"/>
        <v>24.3</v>
      </c>
      <c r="S25" s="3">
        <f t="shared" si="18"/>
        <v>13.08</v>
      </c>
      <c r="T25" s="3">
        <f t="shared" si="18"/>
        <v>11.03</v>
      </c>
      <c r="U25" s="3">
        <f t="shared" si="18"/>
        <v>16.86</v>
      </c>
      <c r="V25" s="3">
        <f t="shared" si="18"/>
        <v>22.16</v>
      </c>
      <c r="W25" s="3">
        <f t="shared" si="18"/>
        <v>12.41</v>
      </c>
      <c r="X25" s="3">
        <f t="shared" si="18"/>
        <v>13.98</v>
      </c>
      <c r="Y25" s="3">
        <f t="shared" si="18"/>
        <v>46443.81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>
        <f t="shared" si="19"/>
        <v>0.16369648425873029</v>
      </c>
      <c r="J26" s="4">
        <f t="shared" si="19"/>
        <v>1.0575310877490427</v>
      </c>
      <c r="K26" s="4">
        <f t="shared" si="19"/>
        <v>3.2027990057917011E-2</v>
      </c>
      <c r="L26" s="4">
        <f t="shared" si="19"/>
        <v>-0.11553895242349188</v>
      </c>
      <c r="M26" s="4">
        <f t="shared" si="19"/>
        <v>-0.21335106054425745</v>
      </c>
      <c r="N26" s="4">
        <f t="shared" si="19"/>
        <v>-0.12289334530030283</v>
      </c>
      <c r="O26" s="4">
        <f t="shared" si="19"/>
        <v>-0.48489365939795492</v>
      </c>
      <c r="P26" s="4">
        <f t="shared" si="19"/>
        <v>-0.27921912498316825</v>
      </c>
      <c r="Q26" s="4">
        <f t="shared" si="19"/>
        <v>-1.3252785243093479E-2</v>
      </c>
      <c r="R26" s="4">
        <f t="shared" si="19"/>
        <v>0.14384426331648892</v>
      </c>
      <c r="S26" s="4">
        <f t="shared" si="19"/>
        <v>-1.322050926872087E-2</v>
      </c>
      <c r="T26" s="4">
        <f t="shared" si="19"/>
        <v>-0.81157890014089396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38.541734279918863</v>
      </c>
      <c r="E27" s="3">
        <f>IFERROR(E4/E21,"")</f>
        <v>36.526419878296146</v>
      </c>
      <c r="H27" s="3">
        <f t="shared" ref="H27:Y27" si="20">IFERROR(H4/H21,"")</f>
        <v>150.13630831643002</v>
      </c>
      <c r="I27" s="3">
        <f t="shared" si="20"/>
        <v>154.62667342799188</v>
      </c>
      <c r="J27" s="3">
        <f t="shared" si="20"/>
        <v>192.13504056795131</v>
      </c>
      <c r="K27" s="3">
        <f t="shared" si="20"/>
        <v>178.28656186612577</v>
      </c>
      <c r="L27" s="3">
        <f t="shared" si="20"/>
        <v>167.26455375253551</v>
      </c>
      <c r="M27" s="3">
        <f t="shared" si="20"/>
        <v>190.0331615120275</v>
      </c>
      <c r="N27" s="3">
        <f t="shared" si="20"/>
        <v>189.01838487972509</v>
      </c>
      <c r="O27" s="3">
        <f t="shared" si="20"/>
        <v>197.93050647820965</v>
      </c>
      <c r="P27" s="3">
        <f t="shared" si="20"/>
        <v>200.61892067620286</v>
      </c>
      <c r="Q27" s="3">
        <f t="shared" si="20"/>
        <v>201.99726918075422</v>
      </c>
      <c r="R27" s="3">
        <f t="shared" si="20"/>
        <v>188.94557377049179</v>
      </c>
      <c r="S27" s="3">
        <f t="shared" si="20"/>
        <v>168.17498233215548</v>
      </c>
      <c r="T27" s="3">
        <f t="shared" si="20"/>
        <v>127.81381766381766</v>
      </c>
      <c r="U27" s="3">
        <f t="shared" si="20"/>
        <v>105.95632621951219</v>
      </c>
      <c r="V27" s="3">
        <f t="shared" si="20"/>
        <v>141.2046692607004</v>
      </c>
      <c r="W27" s="3">
        <f t="shared" si="20"/>
        <v>144.2920704845815</v>
      </c>
      <c r="X27" s="3">
        <f t="shared" si="20"/>
        <v>125.83901098901099</v>
      </c>
      <c r="Y27" s="3" t="str">
        <f t="shared" si="20"/>
        <v/>
      </c>
    </row>
    <row r="28" spans="1:25" ht="15.5" x14ac:dyDescent="0.35">
      <c r="C28" t="s">
        <v>61</v>
      </c>
      <c r="D28" s="4">
        <f>IFERROR(_xlfn.RRI(5,I27,D27),"")</f>
        <v>-0.24259290678282008</v>
      </c>
      <c r="E28" s="4">
        <f>IFERROR(_xlfn.RRI(5,J27,E27),"")</f>
        <v>-0.28253601376785642</v>
      </c>
      <c r="H28" s="4">
        <f t="shared" ref="H28:Y28" si="21">IFERROR(_xlfn.RRI(5,M27,H27),"")</f>
        <v>-4.6037577313787659E-2</v>
      </c>
      <c r="I28" s="4">
        <f t="shared" si="21"/>
        <v>-3.937016001921434E-2</v>
      </c>
      <c r="J28" s="4">
        <f t="shared" si="21"/>
        <v>-5.9258784303376499E-3</v>
      </c>
      <c r="K28" s="4">
        <f t="shared" si="21"/>
        <v>-2.3326635210132785E-2</v>
      </c>
      <c r="L28" s="4">
        <f t="shared" si="21"/>
        <v>-3.703238116024421E-2</v>
      </c>
      <c r="M28" s="4">
        <f t="shared" si="21"/>
        <v>1.1485765263359315E-3</v>
      </c>
      <c r="N28" s="4">
        <f t="shared" si="21"/>
        <v>2.3643024747181274E-2</v>
      </c>
      <c r="O28" s="4">
        <f t="shared" si="21"/>
        <v>9.1407630510628612E-2</v>
      </c>
      <c r="P28" s="4">
        <f t="shared" si="21"/>
        <v>0.13618486441304833</v>
      </c>
      <c r="Q28" s="4">
        <f t="shared" si="21"/>
        <v>7.4234975022986927E-2</v>
      </c>
      <c r="R28" s="4">
        <f t="shared" si="21"/>
        <v>5.5404281027680247E-2</v>
      </c>
      <c r="S28" s="4">
        <f t="shared" si="21"/>
        <v>5.9715334694054212E-2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-1.7627118644067782E-2</v>
      </c>
      <c r="J29" s="4">
        <f t="shared" si="22"/>
        <v>2.8411458333333335</v>
      </c>
      <c r="K29" s="4">
        <f t="shared" si="22"/>
        <v>-0.65775401069518724</v>
      </c>
      <c r="L29" s="4">
        <f t="shared" si="22"/>
        <v>0.53278688524590168</v>
      </c>
      <c r="M29" s="4">
        <f t="shared" si="22"/>
        <v>7.805596465390284E-2</v>
      </c>
      <c r="N29" s="4">
        <f t="shared" si="22"/>
        <v>15.974999999999998</v>
      </c>
      <c r="O29" s="4">
        <f t="shared" si="22"/>
        <v>-0.87804878048780488</v>
      </c>
      <c r="P29" s="4">
        <f t="shared" si="22"/>
        <v>-0.84177520501688374</v>
      </c>
      <c r="Q29" s="4">
        <f t="shared" si="22"/>
        <v>-0.14691358024691359</v>
      </c>
      <c r="R29" s="4">
        <f t="shared" si="22"/>
        <v>0.85779816513761475</v>
      </c>
      <c r="S29" s="4">
        <f t="shared" si="22"/>
        <v>0.18585675430643706</v>
      </c>
      <c r="T29" s="4">
        <f t="shared" si="22"/>
        <v>-0.34578884934756821</v>
      </c>
      <c r="U29" s="4">
        <f t="shared" si="22"/>
        <v>-0.23916967509025275</v>
      </c>
      <c r="V29" s="4">
        <f t="shared" si="22"/>
        <v>0.78565672844480261</v>
      </c>
      <c r="W29" s="4">
        <f t="shared" si="22"/>
        <v>-0.11230329041487841</v>
      </c>
      <c r="X29" s="4">
        <f t="shared" si="22"/>
        <v>-0.99969899110344296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-2.9040042135116982E-2</v>
      </c>
      <c r="I30" s="4">
        <f t="shared" si="23"/>
        <v>-0.19521877440515106</v>
      </c>
      <c r="J30" s="4">
        <f t="shared" si="23"/>
        <v>7.7675392676113619E-2</v>
      </c>
      <c r="K30" s="4">
        <f t="shared" si="23"/>
        <v>6.5895659697852646E-2</v>
      </c>
      <c r="L30" s="4">
        <f t="shared" si="23"/>
        <v>-0.11981386605543021</v>
      </c>
      <c r="M30" s="4">
        <f t="shared" si="23"/>
        <v>5.3686662963929686E-3</v>
      </c>
      <c r="N30" s="4">
        <f t="shared" si="23"/>
        <v>-4.5026518433456869E-2</v>
      </c>
      <c r="O30" s="4">
        <f t="shared" si="23"/>
        <v>-1.3400601443431586E-2</v>
      </c>
      <c r="P30" s="4">
        <f t="shared" si="23"/>
        <v>-6.8235996958847991E-3</v>
      </c>
      <c r="Q30" s="4">
        <f t="shared" si="23"/>
        <v>6.9076481389905672E-2</v>
      </c>
      <c r="R30" s="4">
        <f t="shared" si="23"/>
        <v>0.12350583392548346</v>
      </c>
      <c r="S30" s="4">
        <f t="shared" si="23"/>
        <v>0.31578091794815011</v>
      </c>
      <c r="T30" s="4">
        <f t="shared" si="23"/>
        <v>0.20628774348992426</v>
      </c>
      <c r="U30" s="4">
        <f t="shared" si="23"/>
        <v>-0.24962590278166111</v>
      </c>
      <c r="V30" s="4">
        <f t="shared" si="23"/>
        <v>-2.1396887670351989E-2</v>
      </c>
      <c r="W30" s="4">
        <f t="shared" si="23"/>
        <v>0.14664021395703711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422.67</v>
      </c>
      <c r="E32" s="3">
        <f>IFERROR(INDEX(E51:E500,MATCH($A$32,$C$51:$C$500,0)),"")</f>
        <v>426.36</v>
      </c>
      <c r="H32" s="3">
        <f>IFERROR(INDEX(D32:G32,COUNT(D32:G32)),"")</f>
        <v>426.36</v>
      </c>
      <c r="I32" s="3">
        <f t="shared" ref="I32:Y32" si="24">IFERROR(INDEX(I51:I500,MATCH($C$32,$C$51:$C$500,0)),"")</f>
        <v>440.03</v>
      </c>
      <c r="J32" s="3">
        <f t="shared" si="24"/>
        <v>407.4</v>
      </c>
      <c r="K32" s="3">
        <f t="shared" si="24"/>
        <v>396.97</v>
      </c>
      <c r="L32" s="3">
        <f t="shared" si="24"/>
        <v>369.49</v>
      </c>
      <c r="M32" s="3">
        <f t="shared" si="24"/>
        <v>421.46</v>
      </c>
      <c r="N32" s="3">
        <f t="shared" si="24"/>
        <v>346.86</v>
      </c>
      <c r="O32" s="3">
        <f t="shared" si="24"/>
        <v>357.7</v>
      </c>
      <c r="P32" s="3">
        <f t="shared" si="24"/>
        <v>315.73</v>
      </c>
      <c r="Q32" s="3">
        <f t="shared" si="24"/>
        <v>314.93</v>
      </c>
      <c r="R32" s="3">
        <f t="shared" si="24"/>
        <v>293.43</v>
      </c>
      <c r="S32" s="3">
        <f t="shared" si="24"/>
        <v>259.3</v>
      </c>
      <c r="T32" s="3">
        <f t="shared" si="24"/>
        <v>225.1</v>
      </c>
      <c r="U32" s="3">
        <f t="shared" si="24"/>
        <v>209.98</v>
      </c>
      <c r="V32" s="3">
        <f t="shared" si="24"/>
        <v>177.52</v>
      </c>
      <c r="W32" s="3">
        <f t="shared" si="24"/>
        <v>142.63999999999999</v>
      </c>
      <c r="X32" s="3">
        <f t="shared" si="24"/>
        <v>125.2</v>
      </c>
      <c r="Y32" s="3">
        <f t="shared" si="24"/>
        <v>544218.1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1.66</v>
      </c>
      <c r="E33" s="3">
        <f>IFERROR(INDEX(E51:E500,MATCH($A$33,$C$51:$C$500,0)),"")</f>
        <v>2.1</v>
      </c>
      <c r="H33" s="3">
        <f>IFERROR(INDEX(D33:G33,COUNT(D33:G33)),"")</f>
        <v>2.1</v>
      </c>
      <c r="I33" s="3">
        <f t="shared" ref="I33:Y33" si="25">IFERROR(INDEX(I51:I500,MATCH($C$33,$C$51:$C$500,0)),"")</f>
        <v>1.95</v>
      </c>
      <c r="J33" s="3">
        <f t="shared" si="25"/>
        <v>2.0099999999999998</v>
      </c>
      <c r="K33" s="3">
        <f t="shared" si="25"/>
        <v>2.2400000000000002</v>
      </c>
      <c r="L33" s="3">
        <f t="shared" si="25"/>
        <v>2.29</v>
      </c>
      <c r="M33" s="3">
        <f t="shared" si="25"/>
        <v>2.08</v>
      </c>
      <c r="N33" s="3">
        <f t="shared" si="25"/>
        <v>1.46</v>
      </c>
      <c r="O33" s="3">
        <f t="shared" si="25"/>
        <v>1.64</v>
      </c>
      <c r="P33" s="3">
        <f t="shared" si="25"/>
        <v>1.74</v>
      </c>
      <c r="Q33" s="3">
        <f t="shared" si="25"/>
        <v>2.79</v>
      </c>
      <c r="R33" s="3">
        <f t="shared" si="25"/>
        <v>2.96</v>
      </c>
      <c r="S33" s="3">
        <f t="shared" si="25"/>
        <v>1.52</v>
      </c>
      <c r="T33" s="3">
        <f t="shared" si="25"/>
        <v>1.51</v>
      </c>
      <c r="U33" s="3">
        <f t="shared" si="25"/>
        <v>1.1399999999999999</v>
      </c>
      <c r="V33" s="3">
        <f t="shared" si="25"/>
        <v>1.27</v>
      </c>
      <c r="W33" s="3">
        <f t="shared" si="25"/>
        <v>1.87</v>
      </c>
      <c r="X33" s="3">
        <f t="shared" si="25"/>
        <v>3.19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180.41</v>
      </c>
      <c r="E34" s="3">
        <f>IFERROR(INDEX(E51:E500,MATCH($A$34,$C$51:$C$500,0)),"")</f>
        <v>366.8</v>
      </c>
      <c r="H34" s="3">
        <f>IFERROR(INDEX(D34:G34,COUNT(D34:G34)),"")</f>
        <v>366.8</v>
      </c>
      <c r="I34" s="3">
        <f t="shared" ref="I34:Y34" si="26">IFERROR(INDEX(I51:I500,MATCH($C$34,$C$51:$C$500,0)),"")</f>
        <v>59.35</v>
      </c>
      <c r="J34" s="3">
        <f t="shared" si="26"/>
        <v>55.59</v>
      </c>
      <c r="K34" s="3">
        <f t="shared" si="26"/>
        <v>231.77</v>
      </c>
      <c r="L34" s="3">
        <f t="shared" si="26"/>
        <v>75.31</v>
      </c>
      <c r="M34" s="3">
        <f t="shared" si="26"/>
        <v>119.54</v>
      </c>
      <c r="N34" s="3">
        <f t="shared" si="26"/>
        <v>74.37</v>
      </c>
      <c r="O34" s="3">
        <f t="shared" si="26"/>
        <v>1462.5</v>
      </c>
      <c r="P34" s="3">
        <f t="shared" si="26"/>
        <v>167.68</v>
      </c>
      <c r="Q34" s="3">
        <f t="shared" si="26"/>
        <v>42.45</v>
      </c>
      <c r="R34" s="3">
        <f t="shared" si="26"/>
        <v>35.799999999999997</v>
      </c>
      <c r="S34" s="3">
        <f t="shared" si="26"/>
        <v>30.12</v>
      </c>
      <c r="T34" s="3">
        <f t="shared" si="26"/>
        <v>30.73</v>
      </c>
      <c r="U34" s="3">
        <f t="shared" si="26"/>
        <v>14.23</v>
      </c>
      <c r="V34" s="3">
        <f t="shared" si="26"/>
        <v>10.15</v>
      </c>
      <c r="W34" s="3">
        <f t="shared" si="26"/>
        <v>21.51</v>
      </c>
      <c r="X34" s="3">
        <f t="shared" si="26"/>
        <v>28.61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18.16</v>
      </c>
      <c r="E35" s="3">
        <f>IFERROR(INDEX(E51:E500,MATCH($A$35,$C$51:$C$500,0)),"")</f>
        <v>24.5</v>
      </c>
      <c r="H35" s="3">
        <f>IFERROR(INDEX(D35:G35,COUNT(D35:G35)),"")</f>
        <v>24.5</v>
      </c>
      <c r="I35" s="3">
        <f t="shared" ref="I35:Y35" si="27">IFERROR(INDEX(I51:I500,MATCH($C$35,$C$51:$C$500,0)),"")</f>
        <v>5.56</v>
      </c>
      <c r="J35" s="3">
        <f t="shared" si="27"/>
        <v>4.2699999999999996</v>
      </c>
      <c r="K35" s="3">
        <f t="shared" si="27"/>
        <v>4.99</v>
      </c>
      <c r="L35" s="3">
        <f t="shared" si="27"/>
        <v>5.05</v>
      </c>
      <c r="M35" s="3">
        <f t="shared" si="27"/>
        <v>4.5999999999999996</v>
      </c>
      <c r="N35" s="3">
        <f t="shared" si="27"/>
        <v>2.67</v>
      </c>
      <c r="O35" s="3">
        <f t="shared" si="27"/>
        <v>2.96</v>
      </c>
      <c r="P35" s="3">
        <f t="shared" si="27"/>
        <v>2.74</v>
      </c>
      <c r="Q35" s="3">
        <f t="shared" si="27"/>
        <v>4.3600000000000003</v>
      </c>
      <c r="R35" s="3">
        <f t="shared" si="27"/>
        <v>4.6100000000000003</v>
      </c>
      <c r="S35" s="3">
        <f t="shared" si="27"/>
        <v>2.34</v>
      </c>
      <c r="T35" s="3">
        <f t="shared" si="27"/>
        <v>2.65</v>
      </c>
      <c r="U35" s="3">
        <f t="shared" si="27"/>
        <v>2.2599999999999998</v>
      </c>
      <c r="V35" s="3">
        <f t="shared" si="27"/>
        <v>1.59</v>
      </c>
      <c r="W35" s="3">
        <f t="shared" si="27"/>
        <v>1.85</v>
      </c>
      <c r="X35" s="3">
        <f t="shared" si="27"/>
        <v>3.18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760043000000</v>
      </c>
      <c r="E51" s="5">
        <v>720301000000</v>
      </c>
      <c r="F51" s="5">
        <v>741763000000</v>
      </c>
      <c r="G51" s="5">
        <v>741979000000</v>
      </c>
      <c r="I51" s="5">
        <v>3049238000000</v>
      </c>
      <c r="J51" s="5">
        <v>3788903000000</v>
      </c>
      <c r="K51" s="5">
        <v>3515811000000</v>
      </c>
      <c r="L51" s="5">
        <v>3298457000000</v>
      </c>
      <c r="M51" s="5">
        <v>3317979000000</v>
      </c>
      <c r="N51" s="5">
        <v>3300261000000</v>
      </c>
      <c r="O51" s="5">
        <v>3360860000000</v>
      </c>
      <c r="P51" s="5">
        <v>3085519000000</v>
      </c>
      <c r="Q51" s="5">
        <v>3106718000000</v>
      </c>
      <c r="R51" s="5">
        <v>2881420000000</v>
      </c>
      <c r="S51" s="5">
        <v>2379676000000</v>
      </c>
      <c r="T51" s="5">
        <v>1794506000000</v>
      </c>
      <c r="U51" s="5">
        <v>1390147000000</v>
      </c>
      <c r="V51" s="5">
        <v>1451584000000</v>
      </c>
      <c r="W51" s="5">
        <v>1310172000000</v>
      </c>
      <c r="X51" s="5">
        <v>916108000000</v>
      </c>
      <c r="Y51" s="5">
        <v>782390000000</v>
      </c>
    </row>
    <row r="52" spans="2:25" ht="15.5" x14ac:dyDescent="0.35">
      <c r="C52" t="s">
        <v>519</v>
      </c>
      <c r="D52" s="5">
        <v>601979000000</v>
      </c>
      <c r="E52" s="5">
        <v>567381000000</v>
      </c>
      <c r="F52" s="5">
        <v>583074000000</v>
      </c>
      <c r="G52" s="5">
        <v>613484000000</v>
      </c>
      <c r="I52" s="5">
        <v>2481899000000</v>
      </c>
      <c r="J52" s="5">
        <v>3018913000000</v>
      </c>
      <c r="K52" s="5">
        <v>2781795000000</v>
      </c>
      <c r="L52" s="5">
        <v>2527616000000</v>
      </c>
      <c r="M52" s="5">
        <v>2622909000000</v>
      </c>
      <c r="N52" s="5">
        <v>2632465000000</v>
      </c>
      <c r="O52" s="5">
        <v>2781204000000</v>
      </c>
      <c r="P52" s="5">
        <v>2604754000000</v>
      </c>
      <c r="Q52" s="5">
        <v>2708982000000</v>
      </c>
      <c r="R52" s="5">
        <v>2881420000000</v>
      </c>
      <c r="S52" s="5">
        <v>2379676000000</v>
      </c>
      <c r="T52" s="5">
        <v>1794506000000</v>
      </c>
      <c r="U52" s="5">
        <v>1390147000000</v>
      </c>
      <c r="V52" s="5">
        <v>1451584000000</v>
      </c>
      <c r="W52" s="5">
        <v>1310172000000</v>
      </c>
      <c r="X52" s="5">
        <v>916108000000</v>
      </c>
      <c r="Y52" s="5">
        <v>782390000000</v>
      </c>
    </row>
    <row r="53" spans="2:25" ht="15.5" x14ac:dyDescent="0.35">
      <c r="C53" t="s">
        <v>97</v>
      </c>
      <c r="D53" s="5">
        <v>-149268000000</v>
      </c>
      <c r="E53" s="5">
        <v>-324508000000</v>
      </c>
      <c r="F53" s="5">
        <v>-45166000000</v>
      </c>
      <c r="G53" s="5">
        <v>260699000000</v>
      </c>
      <c r="I53" s="5">
        <v>360543000000</v>
      </c>
      <c r="J53" s="5">
        <v>-85173000000</v>
      </c>
      <c r="K53" s="5">
        <v>465964000000</v>
      </c>
      <c r="L53" s="5">
        <v>-295568000000</v>
      </c>
      <c r="M53" s="5">
        <v>-234151000000</v>
      </c>
      <c r="N53" s="5">
        <v>145348000000</v>
      </c>
      <c r="O53" s="5">
        <v>211291000000</v>
      </c>
      <c r="P53" s="5">
        <v>-38236000000</v>
      </c>
      <c r="Q53" s="5">
        <v>16785000000</v>
      </c>
      <c r="R53" s="5">
        <v>-3218000000</v>
      </c>
      <c r="S53" s="5">
        <v>301451000000</v>
      </c>
      <c r="T53" s="5">
        <v>4692000000</v>
      </c>
      <c r="U53" s="5">
        <v>56000000</v>
      </c>
      <c r="V53" s="5">
        <v>5445000000</v>
      </c>
      <c r="W53" s="5">
        <v>1069000000</v>
      </c>
    </row>
    <row r="54" spans="2:25" ht="15.5" x14ac:dyDescent="0.35">
      <c r="C54" t="s">
        <v>85</v>
      </c>
      <c r="D54" s="5">
        <v>-333280000000</v>
      </c>
      <c r="E54" s="5">
        <v>-344585000000</v>
      </c>
      <c r="F54" s="5">
        <v>-338699000000</v>
      </c>
      <c r="G54" s="5">
        <v>-284261000000</v>
      </c>
      <c r="I54" s="5">
        <v>-1196283000000</v>
      </c>
      <c r="J54" s="5">
        <v>-1190095000000</v>
      </c>
      <c r="K54" s="5">
        <v>-892492000000</v>
      </c>
      <c r="L54" s="5">
        <v>-765810000000</v>
      </c>
      <c r="M54" s="5">
        <v>-902182000000</v>
      </c>
      <c r="N54" s="5">
        <v>-1112057000000</v>
      </c>
      <c r="O54" s="5">
        <v>-1150357000000</v>
      </c>
      <c r="P54" s="5">
        <v>-919577000000</v>
      </c>
      <c r="Q54" s="5">
        <v>-1181506000000</v>
      </c>
      <c r="R54" s="5">
        <v>-1136444000000</v>
      </c>
      <c r="S54" s="5">
        <v>-1048493000000</v>
      </c>
      <c r="T54" s="5">
        <v>-806881000000</v>
      </c>
      <c r="U54" s="5">
        <v>-563787000000</v>
      </c>
      <c r="V54" s="5">
        <v>-671392000000</v>
      </c>
      <c r="W54" s="5">
        <v>-798535000000</v>
      </c>
      <c r="X54" s="5">
        <v>-497652000000</v>
      </c>
      <c r="Y54" s="5">
        <v>-470357000000</v>
      </c>
    </row>
    <row r="55" spans="2:25" ht="15.5" x14ac:dyDescent="0.35">
      <c r="C55" t="s">
        <v>520</v>
      </c>
      <c r="D55" s="5">
        <v>-249104000000</v>
      </c>
      <c r="E55" s="5">
        <v>-271024000000</v>
      </c>
      <c r="F55" s="5">
        <v>-249806000000</v>
      </c>
      <c r="G55" s="5">
        <v>-220768000000</v>
      </c>
      <c r="I55" s="5">
        <v>-889426000000</v>
      </c>
      <c r="J55" s="5">
        <v>-829608000000</v>
      </c>
      <c r="K55" s="5">
        <v>-632923000000</v>
      </c>
      <c r="L55" s="5">
        <v>-566923000000</v>
      </c>
      <c r="M55" s="5">
        <v>-687603000000</v>
      </c>
      <c r="N55" s="5">
        <v>-905187000000</v>
      </c>
      <c r="O55" s="5">
        <v>-967014000000</v>
      </c>
      <c r="P55" s="5">
        <v>-763373000000</v>
      </c>
      <c r="Q55" s="5">
        <v>-1181506000000</v>
      </c>
      <c r="R55" s="5">
        <v>-1136444000000</v>
      </c>
      <c r="S55" s="5">
        <v>-1048493000000</v>
      </c>
      <c r="T55" s="5">
        <v>-806881000000</v>
      </c>
      <c r="U55" s="5">
        <v>-563787000000</v>
      </c>
      <c r="V55" s="5">
        <v>-671392000000</v>
      </c>
      <c r="W55" s="5">
        <v>-798535000000</v>
      </c>
      <c r="X55" s="5">
        <v>-497652000000</v>
      </c>
      <c r="Y55" s="5">
        <v>-470357000000</v>
      </c>
    </row>
    <row r="56" spans="2:25" ht="15.5" x14ac:dyDescent="0.35">
      <c r="C56" t="s">
        <v>616</v>
      </c>
      <c r="D56" s="5">
        <v>-333280000000</v>
      </c>
      <c r="E56" s="5">
        <v>-344585000000</v>
      </c>
      <c r="F56" s="5">
        <v>-338699000000</v>
      </c>
      <c r="G56" s="5">
        <v>-284261000000</v>
      </c>
      <c r="I56" s="5">
        <v>-1196283000000</v>
      </c>
      <c r="J56" s="5">
        <v>-1190095000000</v>
      </c>
      <c r="K56" s="5">
        <v>-892492000000</v>
      </c>
      <c r="L56" s="5">
        <v>-765810000000</v>
      </c>
      <c r="M56" s="5">
        <v>-902182000000</v>
      </c>
      <c r="N56" s="5">
        <v>-1112057000000</v>
      </c>
      <c r="O56" s="5">
        <v>-1150357000000</v>
      </c>
      <c r="P56" s="5">
        <v>-919577000000</v>
      </c>
      <c r="Q56" s="5">
        <v>-1181506000000</v>
      </c>
      <c r="R56" s="5">
        <v>-1136444000000</v>
      </c>
      <c r="S56" s="5">
        <v>-1048493000000</v>
      </c>
      <c r="T56" s="5">
        <v>-806881000000</v>
      </c>
      <c r="U56" s="5">
        <v>-563787000000</v>
      </c>
      <c r="V56" s="5">
        <v>-671392000000</v>
      </c>
      <c r="W56" s="5">
        <v>-798535000000</v>
      </c>
      <c r="X56" s="5">
        <v>-497652000000</v>
      </c>
      <c r="Y56" s="5">
        <v>-470357000000</v>
      </c>
    </row>
    <row r="57" spans="2:25" ht="15.5" x14ac:dyDescent="0.35">
      <c r="C57" t="s">
        <v>86</v>
      </c>
      <c r="D57" s="5">
        <v>426763000000</v>
      </c>
      <c r="E57" s="5">
        <v>375716000000</v>
      </c>
      <c r="F57" s="5">
        <v>403064000000</v>
      </c>
      <c r="G57" s="5">
        <v>457718000000</v>
      </c>
      <c r="I57" s="5">
        <v>1852955000000</v>
      </c>
      <c r="J57" s="5">
        <v>2598808000000</v>
      </c>
      <c r="K57" s="5">
        <v>2623319000000</v>
      </c>
      <c r="L57" s="5">
        <v>2532647000000</v>
      </c>
      <c r="M57" s="5">
        <v>2415797000000</v>
      </c>
      <c r="N57" s="5">
        <v>2188204000000</v>
      </c>
      <c r="O57" s="5">
        <v>2210503000000</v>
      </c>
      <c r="P57" s="5">
        <v>2165942000000</v>
      </c>
      <c r="Q57" s="5">
        <v>1925212000000</v>
      </c>
      <c r="R57" s="5">
        <v>1744976000000</v>
      </c>
      <c r="S57" s="5">
        <v>1331183000000</v>
      </c>
      <c r="T57" s="5">
        <v>987625000000</v>
      </c>
      <c r="U57" s="5">
        <v>826360000000</v>
      </c>
      <c r="V57" s="5">
        <v>780192000000</v>
      </c>
      <c r="W57" s="5">
        <v>511637000000</v>
      </c>
      <c r="X57" s="5">
        <v>418456000000</v>
      </c>
      <c r="Y57" s="5">
        <v>312033000000</v>
      </c>
    </row>
    <row r="58" spans="2:25" ht="15.5" x14ac:dyDescent="0.35">
      <c r="C58" t="s">
        <v>87</v>
      </c>
      <c r="D58" s="5">
        <v>-314464000000</v>
      </c>
      <c r="E58" s="5">
        <v>-309083000000</v>
      </c>
      <c r="F58" s="5">
        <v>-259400000000</v>
      </c>
      <c r="G58" s="5">
        <v>-294609000000</v>
      </c>
      <c r="I58" s="5">
        <v>-1333226000000</v>
      </c>
      <c r="J58" s="5">
        <v>-2159992000000</v>
      </c>
      <c r="K58" s="5">
        <v>-2549741000000</v>
      </c>
      <c r="L58" s="5">
        <v>-2255436000000</v>
      </c>
      <c r="M58" s="5">
        <v>-2256279000000</v>
      </c>
      <c r="N58" s="5">
        <v>-2071604000000</v>
      </c>
      <c r="O58" s="5">
        <v>-2128610000000</v>
      </c>
      <c r="P58" s="5">
        <v>-2090079000000</v>
      </c>
      <c r="Q58" s="5">
        <v>-1517753000000</v>
      </c>
      <c r="R58" s="5">
        <v>-1251346000000</v>
      </c>
      <c r="S58" s="5">
        <v>-1092230000000</v>
      </c>
      <c r="T58" s="5">
        <v>-786730000000</v>
      </c>
      <c r="U58" s="5">
        <v>-540260000000</v>
      </c>
      <c r="V58" s="5">
        <v>-494713000000</v>
      </c>
      <c r="W58" s="5">
        <v>-357403000000</v>
      </c>
      <c r="X58" s="5">
        <v>-277250000000</v>
      </c>
      <c r="Y58" s="5">
        <v>-237077000000</v>
      </c>
    </row>
    <row r="59" spans="2:25" ht="15.5" x14ac:dyDescent="0.35">
      <c r="C59" t="s">
        <v>617</v>
      </c>
    </row>
    <row r="60" spans="2:25" ht="15.5" x14ac:dyDescent="0.35">
      <c r="C60" t="s">
        <v>619</v>
      </c>
      <c r="D60" s="5">
        <v>176039000000</v>
      </c>
      <c r="E60" s="5">
        <v>156407000000</v>
      </c>
      <c r="F60" s="5">
        <v>181625000000</v>
      </c>
      <c r="G60" s="5">
        <v>161560000000</v>
      </c>
      <c r="I60" s="5">
        <v>596696000000</v>
      </c>
      <c r="J60" s="5">
        <v>502363000000</v>
      </c>
      <c r="K60" s="5">
        <v>425536000000</v>
      </c>
      <c r="L60" s="5">
        <v>576765000000</v>
      </c>
      <c r="M60" s="5">
        <v>649365000000</v>
      </c>
      <c r="N60" s="5">
        <v>598706000000</v>
      </c>
      <c r="O60" s="5">
        <v>976899000000</v>
      </c>
      <c r="P60" s="5">
        <v>617435000000</v>
      </c>
      <c r="Q60" s="5">
        <v>477508000000</v>
      </c>
      <c r="R60" s="5">
        <v>646902000000</v>
      </c>
      <c r="S60" s="5">
        <v>429423000000</v>
      </c>
      <c r="T60" s="5">
        <v>226938000000</v>
      </c>
      <c r="U60" s="5">
        <v>244475000000</v>
      </c>
      <c r="V60" s="5">
        <v>117718000000</v>
      </c>
      <c r="W60" s="5">
        <v>72693000000</v>
      </c>
      <c r="X60" s="5">
        <v>61667000000</v>
      </c>
      <c r="Y60" s="5">
        <v>55381000000</v>
      </c>
    </row>
    <row r="61" spans="2:25" ht="15.5" x14ac:dyDescent="0.35">
      <c r="C61" t="s">
        <v>922</v>
      </c>
      <c r="U61" s="5">
        <v>130000000</v>
      </c>
      <c r="V61" s="5">
        <v>392000000</v>
      </c>
      <c r="W61" s="5">
        <v>15000000</v>
      </c>
    </row>
    <row r="62" spans="2:25" ht="15.5" x14ac:dyDescent="0.35">
      <c r="C62" t="s">
        <v>620</v>
      </c>
      <c r="D62" s="5">
        <v>67794000000</v>
      </c>
      <c r="F62" s="5">
        <v>17767000000</v>
      </c>
      <c r="G62" s="5">
        <v>29270000000</v>
      </c>
      <c r="I62" s="5">
        <v>104000000000</v>
      </c>
      <c r="J62" s="5">
        <v>104588000000</v>
      </c>
      <c r="K62" s="5">
        <v>76312000000</v>
      </c>
      <c r="L62" s="5">
        <v>33649000000</v>
      </c>
      <c r="M62" s="5">
        <v>39385000000</v>
      </c>
      <c r="N62" s="5">
        <v>67970000000</v>
      </c>
      <c r="O62" s="5">
        <v>28221000000</v>
      </c>
      <c r="P62" s="5">
        <v>18206000000</v>
      </c>
      <c r="Q62" s="5">
        <v>14025000000</v>
      </c>
      <c r="S62" s="5">
        <v>5240000000</v>
      </c>
      <c r="U62" s="5">
        <v>2316000000</v>
      </c>
      <c r="V62" s="5">
        <v>13640000000</v>
      </c>
      <c r="W62" s="5">
        <v>9742000000</v>
      </c>
      <c r="X62" s="5">
        <v>2373000000</v>
      </c>
      <c r="Y62" s="5">
        <v>9988000000</v>
      </c>
    </row>
    <row r="63" spans="2:25" ht="15.5" x14ac:dyDescent="0.35">
      <c r="C63" t="s">
        <v>618</v>
      </c>
      <c r="D63" s="5">
        <v>58469000000</v>
      </c>
      <c r="F63" s="5">
        <v>59815000000</v>
      </c>
      <c r="G63" s="5">
        <v>98902000000</v>
      </c>
      <c r="I63" s="5">
        <v>256906000000</v>
      </c>
      <c r="J63" s="5">
        <v>146827000000</v>
      </c>
      <c r="L63" s="5">
        <v>18199000000</v>
      </c>
      <c r="M63" s="5">
        <v>177855000000</v>
      </c>
      <c r="N63" s="5">
        <v>372456000000</v>
      </c>
      <c r="O63" s="5">
        <v>2632000000</v>
      </c>
      <c r="P63" s="5">
        <v>8566000000</v>
      </c>
      <c r="Q63" s="5">
        <v>25910000000</v>
      </c>
      <c r="R63" s="5">
        <v>21658000000</v>
      </c>
      <c r="S63" s="5">
        <v>2679000000</v>
      </c>
      <c r="T63" s="5">
        <v>9493000000</v>
      </c>
      <c r="U63" s="5">
        <v>128000000</v>
      </c>
      <c r="V63" s="5">
        <v>10661000000</v>
      </c>
      <c r="W63" s="5">
        <v>4614000000</v>
      </c>
    </row>
    <row r="64" spans="2:25" ht="15.5" x14ac:dyDescent="0.35">
      <c r="C64" t="s">
        <v>682</v>
      </c>
      <c r="W64" s="5">
        <v>3537000000</v>
      </c>
      <c r="X64" s="5">
        <v>3190000000</v>
      </c>
    </row>
    <row r="65" spans="3:25" ht="15.5" x14ac:dyDescent="0.35">
      <c r="C65" t="s">
        <v>2573</v>
      </c>
      <c r="D65" s="5">
        <v>5562000000</v>
      </c>
      <c r="E65" s="5">
        <v>5349000000</v>
      </c>
      <c r="F65" s="5">
        <v>41090000000</v>
      </c>
      <c r="G65" s="5">
        <v>17141000000</v>
      </c>
      <c r="I65" s="5">
        <v>87320000000</v>
      </c>
      <c r="J65" s="5">
        <v>19589000000</v>
      </c>
      <c r="K65" s="5">
        <v>356676000000</v>
      </c>
      <c r="L65" s="5">
        <v>120381000000</v>
      </c>
      <c r="M65" s="5">
        <v>52890000000</v>
      </c>
      <c r="N65" s="5">
        <v>646106000000</v>
      </c>
      <c r="O65" s="5">
        <v>1012935000000</v>
      </c>
      <c r="P65" s="5">
        <v>7228000000</v>
      </c>
      <c r="Q65" s="5">
        <v>9721000000</v>
      </c>
      <c r="R65" s="5">
        <v>5870000000</v>
      </c>
      <c r="S65" s="5">
        <v>3315000000</v>
      </c>
      <c r="T65" s="5">
        <v>14675000000</v>
      </c>
      <c r="U65" s="5">
        <v>2172000000</v>
      </c>
      <c r="V65" s="5">
        <v>4383000000</v>
      </c>
      <c r="W65" s="5">
        <v>3537000000</v>
      </c>
      <c r="X65" s="5">
        <v>3190000000</v>
      </c>
      <c r="Y65" s="5">
        <v>490000000</v>
      </c>
    </row>
    <row r="66" spans="3:25" ht="15.5" x14ac:dyDescent="0.35">
      <c r="C66" t="s">
        <v>622</v>
      </c>
      <c r="D66" s="5">
        <v>293216000000</v>
      </c>
      <c r="E66" s="5">
        <v>626077000000</v>
      </c>
      <c r="F66" s="5">
        <v>325546000000</v>
      </c>
      <c r="G66" s="5">
        <v>451663000000</v>
      </c>
      <c r="I66" s="5">
        <v>1637511000000</v>
      </c>
      <c r="J66" s="5">
        <v>976348000000</v>
      </c>
      <c r="K66" s="5">
        <v>926065000000</v>
      </c>
      <c r="L66" s="5">
        <v>760183000000</v>
      </c>
      <c r="M66" s="5">
        <v>925378000000</v>
      </c>
      <c r="N66" s="5">
        <v>1687729000000</v>
      </c>
      <c r="O66" s="5">
        <v>2026280000000</v>
      </c>
      <c r="P66" s="5">
        <v>664407000000</v>
      </c>
      <c r="Q66" s="5">
        <v>539865000000</v>
      </c>
      <c r="R66" s="5">
        <v>680187000000</v>
      </c>
      <c r="S66" s="5">
        <v>446237000000</v>
      </c>
      <c r="T66" s="5">
        <v>251106000000</v>
      </c>
      <c r="U66" s="5">
        <v>275230000000</v>
      </c>
      <c r="V66" s="5">
        <v>171150000000</v>
      </c>
      <c r="W66" s="5">
        <v>91933000000</v>
      </c>
      <c r="X66" s="5">
        <v>78168000000</v>
      </c>
      <c r="Y66" s="5">
        <v>67515000000</v>
      </c>
    </row>
    <row r="67" spans="3:25" ht="15.5" x14ac:dyDescent="0.35">
      <c r="C67" t="s">
        <v>508</v>
      </c>
    </row>
    <row r="68" spans="3:25" ht="15.5" x14ac:dyDescent="0.35">
      <c r="C68" t="s">
        <v>628</v>
      </c>
      <c r="D68" s="5">
        <v>-228915000000</v>
      </c>
      <c r="E68" s="5">
        <v>-353742000000</v>
      </c>
      <c r="F68" s="5">
        <v>-279622000000</v>
      </c>
      <c r="G68" s="5">
        <v>-415634000000</v>
      </c>
      <c r="I68" s="5">
        <v>-1358152000000</v>
      </c>
      <c r="J68" s="5">
        <v>-1456772000000</v>
      </c>
      <c r="K68" s="5">
        <v>-1196199000000</v>
      </c>
      <c r="L68" s="5">
        <v>-1129748000000</v>
      </c>
      <c r="M68" s="5">
        <v>-1147080000000</v>
      </c>
      <c r="N68" s="5">
        <v>-1125180000000</v>
      </c>
      <c r="O68" s="5">
        <v>-1043445000000</v>
      </c>
      <c r="P68" s="5">
        <v>-870519000000</v>
      </c>
      <c r="Q68" s="5">
        <v>-848734000000</v>
      </c>
      <c r="R68" s="5">
        <v>-1031875000000</v>
      </c>
      <c r="S68" s="5">
        <v>-848356000000</v>
      </c>
      <c r="T68" s="5">
        <v>-588858000000</v>
      </c>
      <c r="U68" s="5">
        <v>-469224000000</v>
      </c>
      <c r="V68" s="5">
        <v>-390482000000</v>
      </c>
      <c r="W68" s="5">
        <v>-249893000000</v>
      </c>
      <c r="X68" s="5">
        <v>-180734000000</v>
      </c>
      <c r="Y68" s="5">
        <v>-148324000000</v>
      </c>
    </row>
    <row r="69" spans="3:25" ht="15.5" x14ac:dyDescent="0.35">
      <c r="C69" t="s">
        <v>629</v>
      </c>
      <c r="D69" s="5">
        <v>-317045000000</v>
      </c>
      <c r="E69" s="5">
        <v>-493697000000</v>
      </c>
      <c r="F69" s="5">
        <v>-330965000000</v>
      </c>
      <c r="G69" s="5">
        <v>-341124000000</v>
      </c>
      <c r="I69" s="5">
        <v>-1446770000000</v>
      </c>
      <c r="J69" s="5">
        <v>-1282509000000</v>
      </c>
      <c r="K69" s="5">
        <v>-1018965000000</v>
      </c>
      <c r="L69" s="5">
        <v>-903294000000</v>
      </c>
      <c r="M69" s="5">
        <v>-761502000000</v>
      </c>
      <c r="N69" s="5">
        <v>-758862000000</v>
      </c>
      <c r="O69" s="5">
        <v>-677630000000</v>
      </c>
      <c r="P69" s="5">
        <v>-633054000000</v>
      </c>
      <c r="Q69" s="5">
        <v>-575894000000</v>
      </c>
      <c r="R69" s="5">
        <v>-512257000000</v>
      </c>
      <c r="S69" s="5">
        <v>-424708000000</v>
      </c>
      <c r="T69" s="5">
        <v>-336819000000</v>
      </c>
      <c r="U69" s="5">
        <v>-281952000000</v>
      </c>
      <c r="V69" s="5">
        <v>-227061000000</v>
      </c>
      <c r="W69" s="5">
        <v>-144926000000</v>
      </c>
      <c r="X69" s="5">
        <v>-103905000000</v>
      </c>
      <c r="Y69" s="5">
        <v>-72534000000</v>
      </c>
    </row>
    <row r="70" spans="3:25" ht="15.5" x14ac:dyDescent="0.35">
      <c r="C70" t="s">
        <v>1440</v>
      </c>
      <c r="X70" s="5">
        <v>-33000000</v>
      </c>
    </row>
    <row r="71" spans="3:25" ht="15.5" x14ac:dyDescent="0.35">
      <c r="C71" t="s">
        <v>623</v>
      </c>
      <c r="D71" s="5">
        <v>70240000000</v>
      </c>
      <c r="E71" s="5">
        <v>8676000000</v>
      </c>
      <c r="F71" s="5">
        <v>136334000000</v>
      </c>
      <c r="G71" s="5">
        <v>104660000000</v>
      </c>
      <c r="I71" s="5">
        <v>216186000000</v>
      </c>
      <c r="J71" s="5">
        <v>-43538000000</v>
      </c>
      <c r="K71" s="5">
        <v>-895494000000</v>
      </c>
      <c r="L71" s="5">
        <v>-599193000000</v>
      </c>
      <c r="M71" s="5">
        <v>-832151000000</v>
      </c>
      <c r="N71" s="5">
        <v>-1366010000000</v>
      </c>
      <c r="O71" s="5">
        <v>-2024718000000</v>
      </c>
      <c r="P71" s="5">
        <v>-1033925000000</v>
      </c>
      <c r="Q71" s="5">
        <v>-435803000000</v>
      </c>
      <c r="R71" s="5">
        <v>-230660000000</v>
      </c>
      <c r="S71" s="5">
        <v>-171895000000</v>
      </c>
      <c r="T71" s="5">
        <v>-39236000000</v>
      </c>
      <c r="W71" s="5">
        <v>-24872000000</v>
      </c>
      <c r="X71" s="5">
        <v>-48091000000</v>
      </c>
      <c r="Y71" s="5">
        <v>-60473000000</v>
      </c>
    </row>
    <row r="72" spans="3:25" ht="15.5" x14ac:dyDescent="0.35">
      <c r="C72" t="s">
        <v>627</v>
      </c>
      <c r="D72" s="5">
        <v>-33894000000</v>
      </c>
      <c r="E72" s="5">
        <v>33894000000</v>
      </c>
      <c r="R72" s="5">
        <v>-19369000000</v>
      </c>
      <c r="T72" s="5">
        <v>-4537000000</v>
      </c>
    </row>
    <row r="73" spans="3:25" ht="15.5" x14ac:dyDescent="0.35">
      <c r="C73" t="s">
        <v>1287</v>
      </c>
      <c r="D73" s="5">
        <v>-74958000000</v>
      </c>
      <c r="E73" s="5">
        <v>-73467000000</v>
      </c>
      <c r="F73" s="5">
        <v>-79202000000</v>
      </c>
      <c r="G73" s="5">
        <v>-74633000000</v>
      </c>
      <c r="I73" s="5">
        <v>-300575000000</v>
      </c>
      <c r="J73" s="5">
        <v>-295164000000</v>
      </c>
      <c r="K73" s="5">
        <v>-267244000000</v>
      </c>
      <c r="L73" s="5">
        <v>-250324000000</v>
      </c>
      <c r="M73" s="5">
        <v>-252403000000</v>
      </c>
      <c r="N73" s="5">
        <v>-245687000000</v>
      </c>
      <c r="O73" s="5">
        <v>-138558000000</v>
      </c>
      <c r="P73" s="5">
        <v>-114770000000</v>
      </c>
      <c r="Q73" s="5">
        <v>-115050000000</v>
      </c>
      <c r="R73" s="5">
        <v>-97330000000</v>
      </c>
      <c r="S73" s="5">
        <v>-82134000000</v>
      </c>
      <c r="T73" s="5">
        <v>-65352000000</v>
      </c>
      <c r="U73" s="5">
        <v>-54814000000</v>
      </c>
      <c r="V73" s="5">
        <v>-46013000000</v>
      </c>
      <c r="W73" s="5">
        <v>-28472000000</v>
      </c>
      <c r="X73" s="5">
        <v>-22103000000</v>
      </c>
      <c r="Y73" s="5">
        <v>-18747000000</v>
      </c>
    </row>
    <row r="74" spans="3:25" ht="15.5" x14ac:dyDescent="0.35">
      <c r="C74" t="s">
        <v>283</v>
      </c>
      <c r="D74" s="5">
        <v>-22353000000</v>
      </c>
      <c r="E74" s="5">
        <v>-14179000000</v>
      </c>
      <c r="F74" s="5">
        <v>-20140000000</v>
      </c>
      <c r="G74" s="5">
        <v>-16575000000</v>
      </c>
      <c r="I74" s="5">
        <v>-63017000000</v>
      </c>
      <c r="J74" s="5">
        <v>-42719000000</v>
      </c>
      <c r="K74" s="5">
        <v>-33303000000</v>
      </c>
      <c r="L74" s="5">
        <v>-39669000000</v>
      </c>
      <c r="M74" s="5">
        <v>-45021000000</v>
      </c>
      <c r="N74" s="5">
        <v>-43948000000</v>
      </c>
      <c r="O74" s="5">
        <v>-75488000000</v>
      </c>
      <c r="P74" s="5">
        <v>-52869000000</v>
      </c>
      <c r="Q74" s="5">
        <v>-41912000000</v>
      </c>
      <c r="R74" s="5">
        <v>-30202000000</v>
      </c>
    </row>
    <row r="75" spans="3:25" ht="15.5" x14ac:dyDescent="0.35">
      <c r="C75" t="s">
        <v>630</v>
      </c>
      <c r="D75" s="5">
        <v>-607680000000</v>
      </c>
      <c r="E75" s="5">
        <v>-935160000000</v>
      </c>
      <c r="F75" s="5">
        <v>-584946000000</v>
      </c>
      <c r="G75" s="5">
        <v>-746272000000</v>
      </c>
      <c r="I75" s="5">
        <v>-2970737000000</v>
      </c>
      <c r="J75" s="5">
        <v>-3136340000000</v>
      </c>
      <c r="K75" s="5">
        <v>-3475806000000</v>
      </c>
      <c r="L75" s="5">
        <v>-3015619000000</v>
      </c>
      <c r="M75" s="5">
        <v>-3181657000000</v>
      </c>
      <c r="N75" s="5">
        <v>-3759333000000</v>
      </c>
      <c r="O75" s="5">
        <v>-4154890000000</v>
      </c>
      <c r="P75" s="5">
        <v>-2754486000000</v>
      </c>
      <c r="Q75" s="5">
        <v>-2057618000000</v>
      </c>
      <c r="R75" s="5">
        <v>-1931533000000</v>
      </c>
      <c r="S75" s="5">
        <v>-1538467000000</v>
      </c>
      <c r="T75" s="5">
        <v>-1037836000000</v>
      </c>
      <c r="U75" s="5">
        <v>-815490000000</v>
      </c>
      <c r="V75" s="5">
        <v>-665863000000</v>
      </c>
      <c r="W75" s="5">
        <v>-449336000000</v>
      </c>
      <c r="X75" s="5">
        <v>-355418000000</v>
      </c>
      <c r="Y75" s="5">
        <v>-304592000000</v>
      </c>
    </row>
    <row r="76" spans="3:25" ht="15.5" x14ac:dyDescent="0.35">
      <c r="C76" t="s">
        <v>90</v>
      </c>
      <c r="D76" s="5">
        <v>112299000000</v>
      </c>
      <c r="E76" s="5">
        <v>66633000000</v>
      </c>
      <c r="F76" s="5">
        <v>143664000000</v>
      </c>
      <c r="G76" s="5">
        <v>163109000000</v>
      </c>
      <c r="I76" s="5">
        <v>519729000000</v>
      </c>
      <c r="J76" s="5">
        <v>438816000000</v>
      </c>
      <c r="K76" s="5">
        <v>73578000000</v>
      </c>
      <c r="L76" s="5">
        <v>277211000000</v>
      </c>
      <c r="M76" s="5">
        <v>159518000000</v>
      </c>
      <c r="N76" s="5">
        <v>116600000000</v>
      </c>
      <c r="O76" s="5">
        <v>81893000000</v>
      </c>
      <c r="P76" s="5">
        <v>75863000000</v>
      </c>
      <c r="Q76" s="5">
        <v>407459000000</v>
      </c>
      <c r="R76" s="5">
        <v>493630000000</v>
      </c>
      <c r="S76" s="5">
        <v>238953000000</v>
      </c>
      <c r="T76" s="5">
        <v>200895000000</v>
      </c>
      <c r="U76" s="5">
        <v>286100000000</v>
      </c>
      <c r="V76" s="5">
        <v>285479000000</v>
      </c>
      <c r="W76" s="5">
        <v>155077000000</v>
      </c>
      <c r="X76" s="5">
        <v>141610000000</v>
      </c>
      <c r="Y76" s="5">
        <v>74956000000</v>
      </c>
    </row>
    <row r="77" spans="3:25" ht="15.5" x14ac:dyDescent="0.35">
      <c r="C77" t="s">
        <v>91</v>
      </c>
      <c r="X77" s="5">
        <v>-664000000</v>
      </c>
      <c r="Y77" s="5">
        <v>-4159000000</v>
      </c>
    </row>
    <row r="78" spans="3:25" ht="15.5" x14ac:dyDescent="0.35">
      <c r="C78" t="s">
        <v>683</v>
      </c>
      <c r="X78" s="5">
        <v>2999000000</v>
      </c>
      <c r="Y78" s="5">
        <v>203000000</v>
      </c>
    </row>
    <row r="79" spans="3:25" ht="15.5" x14ac:dyDescent="0.35">
      <c r="C79" t="s">
        <v>684</v>
      </c>
      <c r="X79" s="5">
        <v>-3663000000</v>
      </c>
      <c r="Y79" s="5">
        <v>-4362000000</v>
      </c>
    </row>
    <row r="80" spans="3:25" ht="15.5" x14ac:dyDescent="0.35">
      <c r="C80" t="s">
        <v>98</v>
      </c>
      <c r="X80" s="5">
        <v>-664000000</v>
      </c>
      <c r="Y80" s="5">
        <v>-4159000000</v>
      </c>
    </row>
    <row r="81" spans="3:25" ht="15.5" x14ac:dyDescent="0.35">
      <c r="C81" t="s">
        <v>29</v>
      </c>
      <c r="D81" s="5">
        <v>112299000000</v>
      </c>
      <c r="E81" s="5">
        <v>66633000000</v>
      </c>
      <c r="F81" s="5">
        <v>143664000000</v>
      </c>
      <c r="G81" s="5">
        <v>163109000000</v>
      </c>
      <c r="I81" s="5">
        <v>519729000000</v>
      </c>
      <c r="J81" s="5">
        <v>438816000000</v>
      </c>
      <c r="K81" s="5">
        <v>73578000000</v>
      </c>
      <c r="L81" s="5">
        <v>277211000000</v>
      </c>
      <c r="M81" s="5">
        <v>159518000000</v>
      </c>
      <c r="N81" s="5">
        <v>116600000000</v>
      </c>
      <c r="O81" s="5">
        <v>81893000000</v>
      </c>
      <c r="P81" s="5">
        <v>75863000000</v>
      </c>
      <c r="Q81" s="5">
        <v>407459000000</v>
      </c>
      <c r="R81" s="5">
        <v>493630000000</v>
      </c>
      <c r="S81" s="5">
        <v>238953000000</v>
      </c>
      <c r="T81" s="5">
        <v>200895000000</v>
      </c>
      <c r="U81" s="5">
        <v>286100000000</v>
      </c>
      <c r="V81" s="5">
        <v>285479000000</v>
      </c>
      <c r="W81" s="5">
        <v>155077000000</v>
      </c>
      <c r="X81" s="5">
        <v>140946000000</v>
      </c>
      <c r="Y81" s="5">
        <v>70797000000</v>
      </c>
    </row>
    <row r="82" spans="3:25" ht="15.5" x14ac:dyDescent="0.35">
      <c r="C82" t="s">
        <v>28</v>
      </c>
      <c r="D82" s="5">
        <v>-20042000000</v>
      </c>
      <c r="E82" s="5">
        <v>-11987000000</v>
      </c>
      <c r="F82" s="5">
        <v>-126957000000</v>
      </c>
      <c r="G82" s="5">
        <v>-27500000000</v>
      </c>
      <c r="I82" s="5">
        <v>-197299000000</v>
      </c>
      <c r="J82" s="5">
        <v>-68679000000</v>
      </c>
      <c r="K82" s="5">
        <v>2218000000</v>
      </c>
      <c r="L82" s="5">
        <v>-56051000000</v>
      </c>
      <c r="M82" s="5">
        <v>-31770000000</v>
      </c>
      <c r="N82" s="5">
        <v>1922000000</v>
      </c>
      <c r="O82" s="5">
        <v>-75141000000</v>
      </c>
      <c r="P82" s="5">
        <v>-25391000000</v>
      </c>
      <c r="Q82" s="5">
        <v>-88536000000</v>
      </c>
      <c r="R82" s="5">
        <v>-122979000000</v>
      </c>
      <c r="S82" s="5">
        <v>-53800000000</v>
      </c>
      <c r="T82" s="5">
        <v>-45963000000</v>
      </c>
      <c r="U82" s="5">
        <v>-65000000000</v>
      </c>
      <c r="V82" s="5">
        <v>-57573000000</v>
      </c>
      <c r="W82" s="5">
        <v>-42427000000</v>
      </c>
      <c r="X82" s="5">
        <v>-39140000000</v>
      </c>
      <c r="Y82" s="5">
        <v>-22031000000</v>
      </c>
    </row>
    <row r="83" spans="3:25" ht="15.5" x14ac:dyDescent="0.35">
      <c r="C83" t="s">
        <v>285</v>
      </c>
      <c r="D83" s="5">
        <v>-6379000000</v>
      </c>
      <c r="E83" s="5">
        <v>-7489000000</v>
      </c>
      <c r="F83" s="5">
        <v>39470000000</v>
      </c>
      <c r="G83" s="5">
        <v>-27500000000</v>
      </c>
      <c r="I83" s="5">
        <v>-30872000000</v>
      </c>
      <c r="J83" s="5">
        <v>-94150000000</v>
      </c>
      <c r="K83" s="5">
        <v>-78960000000</v>
      </c>
      <c r="L83" s="5">
        <v>-182184000000</v>
      </c>
      <c r="M83" s="5">
        <v>-33571000000</v>
      </c>
      <c r="N83" s="5">
        <v>-48580000000</v>
      </c>
      <c r="O83" s="5">
        <v>-16101000000</v>
      </c>
      <c r="P83" s="5">
        <v>-49828000000</v>
      </c>
      <c r="Q83" s="5">
        <v>-91159000000</v>
      </c>
      <c r="R83" s="5">
        <v>-117356000000</v>
      </c>
      <c r="S83" s="5">
        <v>-31369000000</v>
      </c>
      <c r="T83" s="5">
        <v>-24256000000</v>
      </c>
      <c r="U83" s="5">
        <v>-42222000000</v>
      </c>
      <c r="V83" s="5">
        <v>-39754000000</v>
      </c>
      <c r="W83" s="5">
        <v>-34699000000</v>
      </c>
      <c r="X83" s="5">
        <v>-34990000000</v>
      </c>
      <c r="Y83" s="5">
        <v>-19298000000</v>
      </c>
    </row>
    <row r="84" spans="3:25" ht="15.5" x14ac:dyDescent="0.35">
      <c r="C84" t="s">
        <v>286</v>
      </c>
      <c r="D84" s="5">
        <v>-13663000000</v>
      </c>
      <c r="E84" s="5">
        <v>-4498000000</v>
      </c>
      <c r="F84" s="5">
        <v>-166427000000</v>
      </c>
      <c r="I84" s="5">
        <v>-166427000000</v>
      </c>
      <c r="J84" s="5">
        <v>25471000000</v>
      </c>
      <c r="K84" s="5">
        <v>1904000000</v>
      </c>
      <c r="L84" s="5">
        <v>126133000000</v>
      </c>
      <c r="M84" s="5">
        <v>1801000000</v>
      </c>
      <c r="N84" s="5">
        <v>50502000000</v>
      </c>
      <c r="O84" s="5">
        <v>-59040000000</v>
      </c>
      <c r="P84" s="5">
        <v>24437000000</v>
      </c>
      <c r="Q84" s="5">
        <v>2623000000</v>
      </c>
      <c r="R84" s="5">
        <v>-5623000000</v>
      </c>
      <c r="S84" s="5">
        <v>-22431000000</v>
      </c>
      <c r="T84" s="5">
        <v>-21707000000</v>
      </c>
      <c r="U84" s="5">
        <v>-22778000000</v>
      </c>
      <c r="V84" s="5">
        <v>-17819000000</v>
      </c>
      <c r="W84" s="5">
        <v>-7728000000</v>
      </c>
      <c r="X84" s="5">
        <v>-4150000000</v>
      </c>
      <c r="Y84" s="5">
        <v>-2733000000</v>
      </c>
    </row>
    <row r="85" spans="3:25" ht="15.5" x14ac:dyDescent="0.35">
      <c r="C85" t="s">
        <v>287</v>
      </c>
      <c r="D85" s="5">
        <v>-20042000000</v>
      </c>
      <c r="E85" s="5">
        <v>-11987000000</v>
      </c>
      <c r="F85" s="5">
        <v>-126957000000</v>
      </c>
      <c r="G85" s="5">
        <v>-27500000000</v>
      </c>
      <c r="I85" s="5">
        <v>-197299000000</v>
      </c>
      <c r="J85" s="5">
        <v>-68679000000</v>
      </c>
      <c r="K85" s="5">
        <v>2218000000</v>
      </c>
      <c r="L85" s="5">
        <v>-56051000000</v>
      </c>
      <c r="M85" s="5">
        <v>-31770000000</v>
      </c>
      <c r="N85" s="5">
        <v>1922000000</v>
      </c>
      <c r="O85" s="5">
        <v>-75141000000</v>
      </c>
      <c r="P85" s="5">
        <v>-25391000000</v>
      </c>
      <c r="Q85" s="5">
        <v>-88536000000</v>
      </c>
      <c r="R85" s="5">
        <v>-122979000000</v>
      </c>
      <c r="S85" s="5">
        <v>-53800000000</v>
      </c>
      <c r="T85" s="5">
        <v>-45963000000</v>
      </c>
      <c r="U85" s="5">
        <v>-65000000000</v>
      </c>
      <c r="V85" s="5">
        <v>-57573000000</v>
      </c>
      <c r="W85" s="5">
        <v>-42427000000</v>
      </c>
      <c r="X85" s="5">
        <v>-39140000000</v>
      </c>
      <c r="Y85" s="5">
        <v>-22031000000</v>
      </c>
    </row>
    <row r="86" spans="3:25" ht="15.5" x14ac:dyDescent="0.35">
      <c r="C86" t="s">
        <v>101</v>
      </c>
      <c r="D86" s="5">
        <v>92257000000</v>
      </c>
      <c r="E86" s="5">
        <v>54646000000</v>
      </c>
      <c r="F86" s="5">
        <v>16707000000</v>
      </c>
      <c r="G86" s="5">
        <v>135609000000</v>
      </c>
      <c r="I86" s="5">
        <v>322430000000</v>
      </c>
      <c r="J86" s="5">
        <v>370137000000</v>
      </c>
      <c r="K86" s="5">
        <v>75796000000</v>
      </c>
      <c r="L86" s="5">
        <v>221160000000</v>
      </c>
      <c r="M86" s="5">
        <v>127748000000</v>
      </c>
      <c r="N86" s="5">
        <v>118522000000</v>
      </c>
      <c r="O86" s="5">
        <v>6752000000</v>
      </c>
      <c r="P86" s="5">
        <v>50472000000</v>
      </c>
      <c r="Q86" s="5">
        <v>318923000000</v>
      </c>
      <c r="R86" s="5">
        <v>370651000000</v>
      </c>
      <c r="S86" s="5">
        <v>185153000000</v>
      </c>
      <c r="T86" s="5">
        <v>154932000000</v>
      </c>
      <c r="U86" s="5">
        <v>221100000000</v>
      </c>
      <c r="V86" s="5">
        <v>227906000000</v>
      </c>
      <c r="W86" s="5">
        <v>112650000000</v>
      </c>
      <c r="X86" s="5">
        <v>101806000000</v>
      </c>
      <c r="Y86" s="5">
        <v>48766000000</v>
      </c>
    </row>
    <row r="87" spans="3:25" ht="15.5" x14ac:dyDescent="0.35">
      <c r="C87" t="s">
        <v>102</v>
      </c>
      <c r="D87" s="5">
        <v>-149268000000</v>
      </c>
      <c r="E87" s="5">
        <v>-324508000000</v>
      </c>
      <c r="F87" s="5">
        <v>-45166000000</v>
      </c>
      <c r="G87" s="5">
        <v>260699000000</v>
      </c>
      <c r="I87" s="5">
        <v>360543000000</v>
      </c>
      <c r="J87" s="5">
        <v>-85173000000</v>
      </c>
      <c r="K87" s="5">
        <v>465964000000</v>
      </c>
      <c r="L87" s="5">
        <v>-295568000000</v>
      </c>
      <c r="M87" s="5">
        <v>-234151000000</v>
      </c>
      <c r="N87" s="5">
        <v>145348000000</v>
      </c>
      <c r="O87" s="5">
        <v>211291000000</v>
      </c>
      <c r="P87" s="5">
        <v>-38236000000</v>
      </c>
      <c r="Q87" s="5">
        <v>16785000000</v>
      </c>
      <c r="R87" s="5">
        <v>-3218000000</v>
      </c>
      <c r="S87" s="5">
        <v>301451000000</v>
      </c>
      <c r="T87" s="5">
        <v>4692000000</v>
      </c>
      <c r="U87" s="5">
        <v>56000000</v>
      </c>
      <c r="V87" s="5">
        <v>5445000000</v>
      </c>
      <c r="W87" s="5">
        <v>1069000000</v>
      </c>
    </row>
    <row r="88" spans="3:25" ht="15.5" x14ac:dyDescent="0.35">
      <c r="C88" t="s">
        <v>288</v>
      </c>
      <c r="D88" s="5">
        <v>-149268000000</v>
      </c>
      <c r="E88" s="5">
        <v>-324508000000</v>
      </c>
      <c r="F88" s="5">
        <v>-45166000000</v>
      </c>
      <c r="G88" s="5">
        <v>260699000000</v>
      </c>
      <c r="I88" s="5">
        <v>360543000000</v>
      </c>
      <c r="J88" s="5">
        <v>-85173000000</v>
      </c>
      <c r="K88" s="5">
        <v>465964000000</v>
      </c>
      <c r="L88" s="5">
        <v>-295568000000</v>
      </c>
      <c r="M88" s="5">
        <v>-234151000000</v>
      </c>
      <c r="N88" s="5">
        <v>145348000000</v>
      </c>
      <c r="O88" s="5">
        <v>211291000000</v>
      </c>
      <c r="P88" s="5">
        <v>-38236000000</v>
      </c>
      <c r="Q88" s="5">
        <v>16785000000</v>
      </c>
      <c r="R88" s="5">
        <v>-3218000000</v>
      </c>
      <c r="S88" s="5">
        <v>301451000000</v>
      </c>
      <c r="T88" s="5">
        <v>4692000000</v>
      </c>
      <c r="U88" s="5">
        <v>56000000</v>
      </c>
      <c r="V88" s="5">
        <v>5445000000</v>
      </c>
      <c r="W88" s="5">
        <v>1069000000</v>
      </c>
    </row>
    <row r="89" spans="3:25" ht="15.5" x14ac:dyDescent="0.35">
      <c r="C89" t="s">
        <v>103</v>
      </c>
      <c r="D89" s="5">
        <v>-57011000000</v>
      </c>
      <c r="E89" s="5">
        <v>-269862000000</v>
      </c>
      <c r="F89" s="5">
        <v>-28459000000</v>
      </c>
      <c r="G89" s="5">
        <v>396308000000</v>
      </c>
      <c r="I89" s="5">
        <v>682973000000</v>
      </c>
      <c r="J89" s="5">
        <v>284964000000</v>
      </c>
      <c r="K89" s="5">
        <v>541760000000</v>
      </c>
      <c r="L89" s="5">
        <v>-74408000000</v>
      </c>
      <c r="M89" s="5">
        <v>-106403000000</v>
      </c>
      <c r="N89" s="5">
        <v>263870000000</v>
      </c>
      <c r="O89" s="5">
        <v>218043000000</v>
      </c>
      <c r="P89" s="5">
        <v>12236000000</v>
      </c>
      <c r="Q89" s="5">
        <v>335708000000</v>
      </c>
      <c r="R89" s="5">
        <v>367433000000</v>
      </c>
      <c r="S89" s="5">
        <v>486604000000</v>
      </c>
      <c r="T89" s="5">
        <v>159624000000</v>
      </c>
      <c r="U89" s="5">
        <v>221156000000</v>
      </c>
      <c r="V89" s="5">
        <v>233351000000</v>
      </c>
      <c r="W89" s="5">
        <v>113719000000</v>
      </c>
    </row>
    <row r="90" spans="3:25" ht="15.5" x14ac:dyDescent="0.35">
      <c r="C90" t="s">
        <v>104</v>
      </c>
      <c r="D90" s="5">
        <v>92257000000</v>
      </c>
      <c r="E90" s="5">
        <v>54646000000</v>
      </c>
      <c r="F90" s="5">
        <v>16707000000</v>
      </c>
      <c r="G90" s="5">
        <v>135609000000</v>
      </c>
      <c r="I90" s="5">
        <v>322430000000</v>
      </c>
      <c r="J90" s="5">
        <v>370137000000</v>
      </c>
      <c r="K90" s="5">
        <v>75796000000</v>
      </c>
      <c r="L90" s="5">
        <v>221160000000</v>
      </c>
      <c r="M90" s="5">
        <v>127748000000</v>
      </c>
      <c r="N90" s="5">
        <v>118522000000</v>
      </c>
      <c r="O90" s="5">
        <v>6752000000</v>
      </c>
      <c r="P90" s="5">
        <v>50472000000</v>
      </c>
      <c r="Q90" s="5">
        <v>318923000000</v>
      </c>
      <c r="R90" s="5">
        <v>370651000000</v>
      </c>
      <c r="S90" s="5">
        <v>185153000000</v>
      </c>
      <c r="T90" s="5">
        <v>154932000000</v>
      </c>
      <c r="U90" s="5">
        <v>221100000000</v>
      </c>
      <c r="V90" s="5">
        <v>227906000000</v>
      </c>
      <c r="W90" s="5">
        <v>112650000000</v>
      </c>
      <c r="X90" s="5">
        <v>101806000000</v>
      </c>
      <c r="Y90" s="5">
        <v>48766000000</v>
      </c>
    </row>
    <row r="91" spans="3:25" ht="15.5" x14ac:dyDescent="0.35">
      <c r="C91" t="s">
        <v>8</v>
      </c>
      <c r="D91" s="5">
        <v>-72687000000</v>
      </c>
      <c r="E91" s="5">
        <v>-269645000000</v>
      </c>
      <c r="F91" s="5">
        <v>-10937000000</v>
      </c>
      <c r="G91" s="5">
        <v>369483000000</v>
      </c>
      <c r="I91" s="5">
        <v>643347000000</v>
      </c>
      <c r="J91" s="5">
        <v>205672000000</v>
      </c>
      <c r="K91" s="5">
        <v>541760000000</v>
      </c>
      <c r="L91" s="5">
        <v>-74408000000</v>
      </c>
      <c r="M91" s="5">
        <v>-106403000000</v>
      </c>
      <c r="N91" s="5">
        <v>263870000000</v>
      </c>
      <c r="O91" s="5">
        <v>218043000000</v>
      </c>
      <c r="P91" s="5">
        <v>12236000000</v>
      </c>
      <c r="Q91" s="5">
        <v>335708000000</v>
      </c>
      <c r="R91" s="5">
        <v>367433000000</v>
      </c>
      <c r="S91" s="5">
        <v>486604000000</v>
      </c>
      <c r="T91" s="5">
        <v>159624000000</v>
      </c>
      <c r="U91" s="5">
        <v>221156000000</v>
      </c>
      <c r="V91" s="5">
        <v>233351000000</v>
      </c>
      <c r="W91" s="5">
        <v>113719000000</v>
      </c>
    </row>
    <row r="92" spans="3:25" ht="15.5" x14ac:dyDescent="0.35">
      <c r="C92" t="s">
        <v>289</v>
      </c>
      <c r="D92" s="5">
        <v>15676000000</v>
      </c>
      <c r="E92" s="5">
        <v>-217000000</v>
      </c>
      <c r="F92" s="5">
        <v>-17522000000</v>
      </c>
      <c r="G92" s="5">
        <v>26825000000</v>
      </c>
      <c r="I92" s="5">
        <v>39626000000</v>
      </c>
      <c r="J92" s="5">
        <v>79292000000</v>
      </c>
    </row>
    <row r="93" spans="3:25" ht="15.5" x14ac:dyDescent="0.35">
      <c r="C93" t="s">
        <v>105</v>
      </c>
      <c r="D93" s="5">
        <v>92257000000</v>
      </c>
      <c r="E93" s="5">
        <v>54646000000</v>
      </c>
      <c r="F93" s="5">
        <v>16707000000</v>
      </c>
      <c r="G93" s="5">
        <v>135609000000</v>
      </c>
      <c r="I93" s="5">
        <v>322430000000</v>
      </c>
      <c r="J93" s="5">
        <v>370137000000</v>
      </c>
      <c r="K93" s="5">
        <v>75796000000</v>
      </c>
      <c r="L93" s="5">
        <v>221160000000</v>
      </c>
      <c r="M93" s="5">
        <v>127748000000</v>
      </c>
      <c r="N93" s="5">
        <v>118522000000</v>
      </c>
      <c r="O93" s="5">
        <v>6752000000</v>
      </c>
      <c r="P93" s="5">
        <v>50472000000</v>
      </c>
      <c r="Q93" s="5">
        <v>318923000000</v>
      </c>
      <c r="R93" s="5">
        <v>370651000000</v>
      </c>
      <c r="S93" s="5">
        <v>185153000000</v>
      </c>
      <c r="T93" s="5">
        <v>154932000000</v>
      </c>
      <c r="U93" s="5">
        <v>221100000000</v>
      </c>
      <c r="V93" s="5">
        <v>227906000000</v>
      </c>
      <c r="W93" s="5">
        <v>112650000000</v>
      </c>
      <c r="X93" s="5">
        <v>101806000000</v>
      </c>
      <c r="Y93" s="5">
        <v>48766000000</v>
      </c>
    </row>
    <row r="94" spans="3:25" ht="15.5" x14ac:dyDescent="0.35">
      <c r="C94" t="s">
        <v>106</v>
      </c>
      <c r="D94" s="5">
        <v>-57011000000</v>
      </c>
      <c r="E94" s="5">
        <v>-269862000000</v>
      </c>
      <c r="F94" s="5">
        <v>-28459000000</v>
      </c>
      <c r="G94" s="5">
        <v>396308000000</v>
      </c>
      <c r="I94" s="5">
        <v>682973000000</v>
      </c>
      <c r="J94" s="5">
        <v>284964000000</v>
      </c>
      <c r="K94" s="5">
        <v>541760000000</v>
      </c>
      <c r="L94" s="5">
        <v>-74408000000</v>
      </c>
      <c r="M94" s="5">
        <v>-106403000000</v>
      </c>
      <c r="N94" s="5">
        <v>263870000000</v>
      </c>
      <c r="O94" s="5">
        <v>218043000000</v>
      </c>
      <c r="P94" s="5">
        <v>12236000000</v>
      </c>
      <c r="Q94" s="5">
        <v>335708000000</v>
      </c>
      <c r="R94" s="5">
        <v>367433000000</v>
      </c>
      <c r="S94" s="5">
        <v>486604000000</v>
      </c>
      <c r="T94" s="5">
        <v>159624000000</v>
      </c>
      <c r="U94" s="5">
        <v>221156000000</v>
      </c>
      <c r="V94" s="5">
        <v>233351000000</v>
      </c>
      <c r="W94" s="5">
        <v>113719000000</v>
      </c>
    </row>
    <row r="95" spans="3:25" ht="15.5" x14ac:dyDescent="0.35">
      <c r="C95" t="s">
        <v>107</v>
      </c>
      <c r="D95" s="5">
        <v>-57011000000</v>
      </c>
      <c r="E95" s="5">
        <v>-269862000000</v>
      </c>
      <c r="F95" s="5">
        <v>-28459000000</v>
      </c>
      <c r="G95" s="5">
        <v>396308000000</v>
      </c>
      <c r="I95" s="5">
        <v>682973000000</v>
      </c>
      <c r="J95" s="5">
        <v>284964000000</v>
      </c>
      <c r="K95" s="5">
        <v>541760000000</v>
      </c>
      <c r="L95" s="5">
        <v>-74408000000</v>
      </c>
      <c r="M95" s="5">
        <v>-106403000000</v>
      </c>
      <c r="N95" s="5">
        <v>263870000000</v>
      </c>
      <c r="O95" s="5">
        <v>218043000000</v>
      </c>
      <c r="P95" s="5">
        <v>12236000000</v>
      </c>
      <c r="Q95" s="5">
        <v>335708000000</v>
      </c>
      <c r="R95" s="5">
        <v>367433000000</v>
      </c>
      <c r="S95" s="5">
        <v>486604000000</v>
      </c>
      <c r="T95" s="5">
        <v>159624000000</v>
      </c>
      <c r="U95" s="5">
        <v>221156000000</v>
      </c>
      <c r="V95" s="5">
        <v>233351000000</v>
      </c>
      <c r="W95" s="5">
        <v>113719000000</v>
      </c>
    </row>
    <row r="97" spans="2:25" ht="15.5" x14ac:dyDescent="0.35">
      <c r="B97" t="s">
        <v>108</v>
      </c>
      <c r="C97" t="s">
        <v>109</v>
      </c>
    </row>
    <row r="98" spans="2:25" ht="15.5" x14ac:dyDescent="0.35">
      <c r="C98" t="s">
        <v>20</v>
      </c>
      <c r="D98" s="5">
        <v>749284000000</v>
      </c>
      <c r="E98" s="5">
        <v>526739000000</v>
      </c>
      <c r="F98" s="5">
        <v>472539000000</v>
      </c>
      <c r="G98" s="5">
        <v>457942000000</v>
      </c>
      <c r="I98" s="5">
        <v>472539000000</v>
      </c>
      <c r="J98" s="5">
        <v>509207000000</v>
      </c>
      <c r="K98" s="5">
        <v>388102000000</v>
      </c>
      <c r="L98" s="5">
        <v>386167000000</v>
      </c>
      <c r="M98" s="5">
        <v>571425000000</v>
      </c>
      <c r="N98" s="5">
        <v>629712000000</v>
      </c>
      <c r="O98" s="5">
        <v>615219000000</v>
      </c>
      <c r="P98" s="5">
        <v>553688000000</v>
      </c>
      <c r="Q98" s="5">
        <v>585646000000</v>
      </c>
      <c r="R98" s="5">
        <v>474452000000</v>
      </c>
      <c r="S98" s="5">
        <v>487483000000</v>
      </c>
      <c r="T98" s="5">
        <v>370991000000</v>
      </c>
      <c r="U98" s="5">
        <v>375908000000</v>
      </c>
      <c r="V98" s="5">
        <v>283214000000</v>
      </c>
      <c r="W98" s="5">
        <v>467063000000</v>
      </c>
      <c r="X98" s="5">
        <v>269274000000</v>
      </c>
      <c r="Y98" s="5">
        <v>199311000000</v>
      </c>
    </row>
    <row r="99" spans="2:25" ht="15.5" x14ac:dyDescent="0.35">
      <c r="C99" t="s">
        <v>631</v>
      </c>
      <c r="D99" s="5">
        <v>5046651000000</v>
      </c>
      <c r="E99" s="5">
        <v>5867136000000</v>
      </c>
      <c r="F99" s="5">
        <v>6214016000000</v>
      </c>
      <c r="G99" s="5">
        <v>4984394000000</v>
      </c>
      <c r="I99" s="5">
        <v>6214016000000</v>
      </c>
      <c r="J99" s="5">
        <v>5706437000000</v>
      </c>
      <c r="K99" s="5">
        <v>6022812000000</v>
      </c>
      <c r="L99" s="5">
        <v>4132468000000</v>
      </c>
      <c r="M99" s="5">
        <v>2137244000000</v>
      </c>
      <c r="N99" s="5">
        <v>1623067000000</v>
      </c>
      <c r="O99" s="5">
        <v>2060593000000</v>
      </c>
      <c r="P99" s="5">
        <v>2022611000000</v>
      </c>
      <c r="Q99" s="5">
        <v>1880885000000</v>
      </c>
      <c r="R99" s="5">
        <v>2038678000000</v>
      </c>
      <c r="S99" s="5">
        <v>1867617000000</v>
      </c>
      <c r="T99" s="5">
        <v>1534185000000</v>
      </c>
      <c r="U99" s="5">
        <v>1461477000000</v>
      </c>
      <c r="V99" s="5">
        <v>1441593000000</v>
      </c>
      <c r="W99" s="5">
        <v>1344573000000</v>
      </c>
      <c r="X99" s="5">
        <v>1067918000000</v>
      </c>
      <c r="Y99" s="5">
        <v>854850000000</v>
      </c>
    </row>
    <row r="100" spans="2:25" ht="15.5" x14ac:dyDescent="0.35">
      <c r="C100" t="s">
        <v>632</v>
      </c>
    </row>
    <row r="101" spans="2:25" ht="15.5" x14ac:dyDescent="0.35">
      <c r="C101" t="s">
        <v>648</v>
      </c>
      <c r="D101" s="5">
        <v>3471533000000</v>
      </c>
      <c r="E101" s="5">
        <v>4594594000000</v>
      </c>
      <c r="F101" s="5">
        <v>8655785000000</v>
      </c>
      <c r="G101" s="5">
        <v>7282482000000</v>
      </c>
      <c r="I101" s="5">
        <v>8655785000000</v>
      </c>
      <c r="J101" s="5">
        <v>8726115000000</v>
      </c>
      <c r="K101" s="5">
        <v>6263389000000</v>
      </c>
      <c r="L101" s="5">
        <v>4802974000000</v>
      </c>
      <c r="M101" s="5">
        <v>9592917000000</v>
      </c>
      <c r="N101" s="5">
        <v>1905318000000</v>
      </c>
      <c r="O101" s="5">
        <v>1039622000000</v>
      </c>
      <c r="P101" s="5">
        <v>1829730000000</v>
      </c>
      <c r="Q101" s="5">
        <v>2638778000000</v>
      </c>
      <c r="R101" s="5">
        <v>3079112000000</v>
      </c>
      <c r="S101" s="5">
        <v>2272655000000</v>
      </c>
      <c r="T101" s="5">
        <v>1693348000000</v>
      </c>
      <c r="U101" s="5">
        <v>1510764000000</v>
      </c>
      <c r="V101" s="5">
        <v>553334000000</v>
      </c>
    </row>
    <row r="102" spans="2:25" ht="15.5" x14ac:dyDescent="0.35">
      <c r="C102" t="s">
        <v>114</v>
      </c>
    </row>
    <row r="103" spans="2:25" ht="15.5" x14ac:dyDescent="0.35">
      <c r="C103" t="s">
        <v>97</v>
      </c>
      <c r="D103" s="5">
        <v>408517000000</v>
      </c>
      <c r="E103" s="5">
        <v>556602000000</v>
      </c>
      <c r="F103" s="5">
        <v>874388000000</v>
      </c>
      <c r="G103" s="5">
        <v>907716000000</v>
      </c>
      <c r="I103" s="5">
        <v>874388000000</v>
      </c>
      <c r="J103" s="5">
        <v>502000000000</v>
      </c>
      <c r="K103" s="5">
        <v>588242000000</v>
      </c>
      <c r="L103" s="5">
        <v>118628000000</v>
      </c>
      <c r="M103" s="5">
        <v>407324000000</v>
      </c>
      <c r="N103" s="5">
        <v>637954000000</v>
      </c>
      <c r="O103" s="5">
        <v>483426000000</v>
      </c>
      <c r="P103" s="5">
        <v>268245000000</v>
      </c>
      <c r="Q103" s="5">
        <v>307186000000</v>
      </c>
      <c r="R103" s="5">
        <v>282014000000</v>
      </c>
      <c r="S103" s="5">
        <v>280958000000</v>
      </c>
      <c r="T103" s="5">
        <v>-28310000000</v>
      </c>
      <c r="U103" s="5">
        <v>-33002000000</v>
      </c>
      <c r="V103" s="5">
        <v>-33058000000</v>
      </c>
      <c r="W103" s="5">
        <v>-38503000000</v>
      </c>
      <c r="X103" s="5">
        <v>-39572000000</v>
      </c>
      <c r="Y103" s="5">
        <v>-42072000000</v>
      </c>
    </row>
    <row r="104" spans="2:25" ht="15.5" x14ac:dyDescent="0.35">
      <c r="C104" t="s">
        <v>840</v>
      </c>
      <c r="D104" s="5">
        <v>3471291000000</v>
      </c>
      <c r="E104" s="5">
        <v>4594390000000</v>
      </c>
      <c r="F104" s="5">
        <v>8655557000000</v>
      </c>
      <c r="G104" s="5">
        <v>7282371000000</v>
      </c>
      <c r="I104" s="5">
        <v>8655557000000</v>
      </c>
      <c r="J104" s="5">
        <v>8725976000000</v>
      </c>
      <c r="K104" s="5">
        <v>6263377000000</v>
      </c>
      <c r="L104" s="5">
        <v>4802861000000</v>
      </c>
      <c r="M104" s="5">
        <v>9592917000000</v>
      </c>
      <c r="N104" s="5">
        <v>1905318000000</v>
      </c>
      <c r="O104" s="5">
        <v>1039622000000</v>
      </c>
      <c r="P104" s="5">
        <v>1829730000000</v>
      </c>
      <c r="Q104" s="5">
        <v>2638778000000</v>
      </c>
      <c r="R104" s="5">
        <v>3079112000000</v>
      </c>
      <c r="S104" s="5">
        <v>2272655000000</v>
      </c>
      <c r="T104" s="5">
        <v>1693348000000</v>
      </c>
      <c r="U104" s="5">
        <v>1510764000000</v>
      </c>
      <c r="V104" s="5">
        <v>553334000000</v>
      </c>
      <c r="W104" s="5">
        <v>561608000000</v>
      </c>
      <c r="X104" s="5">
        <v>706189000000</v>
      </c>
      <c r="Y104" s="5">
        <v>273277000000</v>
      </c>
    </row>
    <row r="105" spans="2:25" ht="15.5" x14ac:dyDescent="0.35">
      <c r="C105" t="s">
        <v>633</v>
      </c>
    </row>
    <row r="106" spans="2:25" ht="15.5" x14ac:dyDescent="0.35">
      <c r="C106" t="s">
        <v>113</v>
      </c>
      <c r="O106" s="5">
        <v>26433000000</v>
      </c>
      <c r="P106" s="5">
        <v>123047000000</v>
      </c>
      <c r="Q106" s="5">
        <v>118482000000</v>
      </c>
      <c r="R106" s="5">
        <v>113671000000</v>
      </c>
      <c r="S106" s="5">
        <v>104475000000</v>
      </c>
      <c r="T106" s="5">
        <v>17336000000</v>
      </c>
      <c r="U106" s="5">
        <v>36199000000</v>
      </c>
      <c r="W106" s="5">
        <v>172027000000</v>
      </c>
      <c r="X106" s="5">
        <v>14250000000</v>
      </c>
      <c r="Y106" s="5">
        <v>14891000000</v>
      </c>
    </row>
    <row r="107" spans="2:25" ht="15.5" x14ac:dyDescent="0.35">
      <c r="C107" t="s">
        <v>635</v>
      </c>
      <c r="D107" s="5">
        <v>14489609000000</v>
      </c>
      <c r="E107" s="5">
        <v>11797312000000</v>
      </c>
      <c r="F107" s="5">
        <v>11712890000000</v>
      </c>
      <c r="G107" s="5">
        <v>10096314000000</v>
      </c>
      <c r="I107" s="5">
        <v>11712890000000</v>
      </c>
      <c r="J107" s="5">
        <v>14355803000000</v>
      </c>
      <c r="K107" s="5">
        <v>16871446000000</v>
      </c>
      <c r="L107" s="5">
        <v>15500964000000</v>
      </c>
      <c r="M107" s="5">
        <v>17931776000000</v>
      </c>
      <c r="N107" s="5">
        <v>20477292000000</v>
      </c>
      <c r="O107" s="5">
        <v>22497252000000</v>
      </c>
      <c r="P107" s="5">
        <v>19844642000000</v>
      </c>
      <c r="Q107" s="5">
        <v>18759953000000</v>
      </c>
      <c r="R107" s="5">
        <v>19358254000000</v>
      </c>
      <c r="S107" s="5">
        <v>17506570000000</v>
      </c>
      <c r="T107" s="5">
        <v>14298435000000</v>
      </c>
      <c r="U107" s="5">
        <v>10966071000000</v>
      </c>
      <c r="V107" s="5">
        <v>10386084000000</v>
      </c>
      <c r="W107" s="5">
        <v>10240174000000</v>
      </c>
      <c r="X107" s="5">
        <v>7011796000000</v>
      </c>
      <c r="Y107" s="5">
        <v>5413864000000</v>
      </c>
    </row>
    <row r="108" spans="2:25" ht="15.5" x14ac:dyDescent="0.35">
      <c r="C108" t="s">
        <v>128</v>
      </c>
      <c r="D108" s="5">
        <v>1468126000000</v>
      </c>
      <c r="E108" s="5">
        <v>1494823000000</v>
      </c>
      <c r="F108" s="5">
        <v>1510059000000</v>
      </c>
      <c r="G108" s="5">
        <v>1529178000000</v>
      </c>
      <c r="I108" s="5">
        <v>1510059000000</v>
      </c>
      <c r="J108" s="5">
        <v>1555763000000</v>
      </c>
      <c r="K108" s="5">
        <v>1606075000000</v>
      </c>
      <c r="L108" s="5">
        <v>1508203000000</v>
      </c>
      <c r="M108" s="5">
        <v>1540865000000</v>
      </c>
      <c r="N108" s="5">
        <v>1584298000000</v>
      </c>
      <c r="O108" s="5">
        <v>1399242000000</v>
      </c>
      <c r="P108" s="5">
        <v>1211744000000</v>
      </c>
      <c r="Q108" s="5">
        <v>1138582000000</v>
      </c>
      <c r="R108" s="5">
        <v>1041763000000</v>
      </c>
      <c r="S108" s="5">
        <v>1035570000000</v>
      </c>
    </row>
    <row r="109" spans="2:25" ht="15.5" x14ac:dyDescent="0.35">
      <c r="C109" t="s">
        <v>686</v>
      </c>
      <c r="D109" s="5">
        <v>1468126000000</v>
      </c>
      <c r="E109" s="5">
        <v>1494823000000</v>
      </c>
      <c r="F109" s="5">
        <v>1510059000000</v>
      </c>
      <c r="G109" s="5">
        <v>1529178000000</v>
      </c>
      <c r="I109" s="5">
        <v>1510059000000</v>
      </c>
      <c r="J109" s="5">
        <v>1555763000000</v>
      </c>
      <c r="K109" s="5">
        <v>1606075000000</v>
      </c>
      <c r="L109" s="5">
        <v>1508203000000</v>
      </c>
      <c r="M109" s="5">
        <v>1540865000000</v>
      </c>
      <c r="N109" s="5">
        <v>1584298000000</v>
      </c>
      <c r="O109" s="5">
        <v>1399242000000</v>
      </c>
      <c r="P109" s="5">
        <v>1211744000000</v>
      </c>
      <c r="Q109" s="5">
        <v>1138582000000</v>
      </c>
      <c r="R109" s="5">
        <v>1041763000000</v>
      </c>
      <c r="S109" s="5">
        <v>1035570000000</v>
      </c>
      <c r="T109" s="5">
        <v>584058000000</v>
      </c>
      <c r="U109" s="5">
        <v>544440000000</v>
      </c>
      <c r="V109" s="5">
        <v>494110000000</v>
      </c>
      <c r="W109" s="5">
        <v>354350000000</v>
      </c>
      <c r="X109" s="5">
        <v>227977000000</v>
      </c>
      <c r="Y109" s="5">
        <v>217524000000</v>
      </c>
    </row>
    <row r="110" spans="2:25" ht="15.5" x14ac:dyDescent="0.35">
      <c r="C110" t="s">
        <v>134</v>
      </c>
      <c r="D110" s="5">
        <v>60916854000000</v>
      </c>
      <c r="E110" s="5">
        <v>56422278000000</v>
      </c>
      <c r="F110" s="5">
        <v>58244487000000</v>
      </c>
      <c r="G110" s="5">
        <v>55743284000000</v>
      </c>
      <c r="I110" s="5">
        <v>58244487000000</v>
      </c>
      <c r="J110" s="5">
        <v>55624433000000</v>
      </c>
      <c r="K110" s="5">
        <v>52634996000000</v>
      </c>
      <c r="L110" s="5">
        <v>47350601000000</v>
      </c>
      <c r="M110" s="5">
        <v>52671981000000</v>
      </c>
      <c r="N110" s="5">
        <v>44612045000000</v>
      </c>
      <c r="O110" s="5">
        <v>36559556000000</v>
      </c>
      <c r="P110" s="5">
        <v>30748742000000</v>
      </c>
      <c r="Q110" s="5">
        <v>30404078000000</v>
      </c>
      <c r="R110" s="5">
        <v>31192626000000</v>
      </c>
      <c r="S110" s="5">
        <v>27886113000000</v>
      </c>
      <c r="T110" s="5">
        <v>21259549000000</v>
      </c>
      <c r="U110" s="5">
        <v>17447455000000</v>
      </c>
      <c r="V110" s="5">
        <v>15151892000000</v>
      </c>
      <c r="W110" s="5">
        <v>16658656000000</v>
      </c>
      <c r="X110" s="5">
        <v>11232179000000</v>
      </c>
      <c r="Y110" s="5">
        <v>8036015000000</v>
      </c>
    </row>
    <row r="111" spans="2:25" ht="15.5" x14ac:dyDescent="0.35">
      <c r="C111" t="s">
        <v>135</v>
      </c>
    </row>
    <row r="112" spans="2:25" ht="15.5" x14ac:dyDescent="0.35">
      <c r="C112" t="s">
        <v>136</v>
      </c>
    </row>
    <row r="113" spans="3:25" ht="15.5" x14ac:dyDescent="0.35">
      <c r="C113" t="s">
        <v>636</v>
      </c>
      <c r="D113" s="5">
        <v>211729000000</v>
      </c>
      <c r="E113" s="5">
        <v>339777000000</v>
      </c>
      <c r="F113" s="5">
        <v>123060000000</v>
      </c>
      <c r="G113" s="5">
        <v>151445000000</v>
      </c>
      <c r="I113" s="5">
        <v>123060000000</v>
      </c>
      <c r="J113" s="5">
        <v>178778000000</v>
      </c>
      <c r="K113" s="5">
        <v>165101000000</v>
      </c>
      <c r="L113" s="5">
        <v>129064000000</v>
      </c>
      <c r="M113" s="5">
        <v>116189000000</v>
      </c>
      <c r="N113" s="5">
        <v>193249000000</v>
      </c>
      <c r="O113" s="5">
        <v>131750000000</v>
      </c>
      <c r="P113" s="5">
        <v>192041000000</v>
      </c>
      <c r="Q113" s="5">
        <v>213163000000</v>
      </c>
      <c r="R113" s="5">
        <v>155217000000</v>
      </c>
      <c r="S113" s="5">
        <v>181367000000</v>
      </c>
      <c r="T113" s="5">
        <v>137857000000</v>
      </c>
      <c r="U113" s="5">
        <v>236072000000</v>
      </c>
      <c r="V113" s="5">
        <v>204852000000</v>
      </c>
      <c r="W113" s="5">
        <v>73086000000</v>
      </c>
      <c r="X113" s="5">
        <v>46739000000</v>
      </c>
      <c r="Y113" s="5">
        <v>65362000000</v>
      </c>
    </row>
    <row r="114" spans="3:25" ht="15.5" x14ac:dyDescent="0.35">
      <c r="C114" t="s">
        <v>637</v>
      </c>
      <c r="D114" s="5">
        <v>39742457000000</v>
      </c>
      <c r="E114" s="5">
        <v>39608696000000</v>
      </c>
      <c r="F114" s="5">
        <v>39878344000000</v>
      </c>
      <c r="G114" s="5">
        <v>38105031000000</v>
      </c>
      <c r="I114" s="5">
        <v>39878344000000</v>
      </c>
      <c r="J114" s="5">
        <v>37897415000000</v>
      </c>
      <c r="K114" s="5">
        <v>35142585000000</v>
      </c>
      <c r="L114" s="5">
        <v>32397026000000</v>
      </c>
      <c r="M114" s="5">
        <v>37961555000000</v>
      </c>
      <c r="N114" s="5">
        <v>30763916000000</v>
      </c>
      <c r="O114" s="5">
        <v>24652197000000</v>
      </c>
      <c r="P114" s="5">
        <v>21989429000000</v>
      </c>
      <c r="Q114" s="5">
        <v>23606522000000</v>
      </c>
      <c r="R114" s="5">
        <v>25077741000000</v>
      </c>
      <c r="S114" s="5">
        <v>22357131000000</v>
      </c>
      <c r="T114" s="5">
        <v>16946231000000</v>
      </c>
      <c r="U114" s="5">
        <v>13819061000000</v>
      </c>
      <c r="V114" s="5">
        <v>12860714000000</v>
      </c>
      <c r="W114" s="5">
        <v>14853064000000</v>
      </c>
      <c r="X114" s="5">
        <v>9819214000000</v>
      </c>
      <c r="Y114" s="5">
        <v>6832422000000</v>
      </c>
    </row>
    <row r="115" spans="3:25" ht="15.5" x14ac:dyDescent="0.35">
      <c r="C115" t="s">
        <v>638</v>
      </c>
      <c r="D115" s="5">
        <v>39742457000000</v>
      </c>
      <c r="E115" s="5">
        <v>39608696000000</v>
      </c>
      <c r="F115" s="5">
        <v>39878344000000</v>
      </c>
      <c r="G115" s="5">
        <v>38105031000000</v>
      </c>
      <c r="I115" s="5">
        <v>39878344000000</v>
      </c>
      <c r="J115" s="5">
        <v>37897415000000</v>
      </c>
      <c r="K115" s="5">
        <v>35142585000000</v>
      </c>
      <c r="L115" s="5">
        <v>32397026000000</v>
      </c>
      <c r="M115" s="5">
        <v>37961555000000</v>
      </c>
      <c r="N115" s="5">
        <v>30763916000000</v>
      </c>
      <c r="O115" s="5">
        <v>24652197000000</v>
      </c>
      <c r="P115" s="5">
        <v>21989429000000</v>
      </c>
      <c r="Q115" s="5">
        <v>23606522000000</v>
      </c>
      <c r="R115" s="5">
        <v>25077741000000</v>
      </c>
      <c r="S115" s="5">
        <v>22357131000000</v>
      </c>
      <c r="T115" s="5">
        <v>16946231000000</v>
      </c>
      <c r="U115" s="5">
        <v>13819061000000</v>
      </c>
      <c r="V115" s="5">
        <v>12860714000000</v>
      </c>
      <c r="W115" s="5">
        <v>14853064000000</v>
      </c>
      <c r="X115" s="5">
        <v>9819214000000</v>
      </c>
      <c r="Y115" s="5">
        <v>6832422000000</v>
      </c>
    </row>
    <row r="116" spans="3:25" ht="15.5" x14ac:dyDescent="0.35">
      <c r="C116" t="s">
        <v>639</v>
      </c>
      <c r="D116" s="5">
        <v>1631787000000</v>
      </c>
      <c r="E116" s="5">
        <v>1527532000000</v>
      </c>
      <c r="F116" s="5">
        <v>512842000000</v>
      </c>
      <c r="G116" s="5">
        <v>143276000000</v>
      </c>
      <c r="I116" s="5">
        <v>512842000000</v>
      </c>
      <c r="J116" s="5">
        <v>66760000000</v>
      </c>
      <c r="K116" s="5">
        <v>327445000000</v>
      </c>
      <c r="L116" s="5">
        <v>14149000000</v>
      </c>
      <c r="M116" s="5">
        <v>79243000000</v>
      </c>
      <c r="N116" s="5">
        <v>61198000000</v>
      </c>
      <c r="O116" s="5">
        <v>800259000000</v>
      </c>
      <c r="P116" s="5">
        <v>821498000000</v>
      </c>
      <c r="Q116" s="5">
        <v>1098658000000</v>
      </c>
      <c r="R116" s="5">
        <v>915484000000</v>
      </c>
      <c r="S116" s="5">
        <v>1114480000000</v>
      </c>
      <c r="T116" s="5">
        <v>766197000000</v>
      </c>
      <c r="U116" s="5">
        <v>256681000000</v>
      </c>
      <c r="V116" s="5">
        <v>152335000000</v>
      </c>
      <c r="W116" s="5">
        <v>323675000000</v>
      </c>
      <c r="X116" s="5">
        <v>366853000000</v>
      </c>
      <c r="Y116" s="5">
        <v>238626000000</v>
      </c>
    </row>
    <row r="117" spans="3:25" ht="15.5" x14ac:dyDescent="0.35">
      <c r="C117" t="s">
        <v>688</v>
      </c>
      <c r="D117" s="5">
        <v>1631787000000</v>
      </c>
      <c r="E117" s="5">
        <v>1527532000000</v>
      </c>
      <c r="F117" s="5">
        <v>512842000000</v>
      </c>
      <c r="G117" s="5">
        <v>143276000000</v>
      </c>
      <c r="I117" s="5">
        <v>512842000000</v>
      </c>
      <c r="J117" s="5">
        <v>66760000000</v>
      </c>
      <c r="K117" s="5">
        <v>327445000000</v>
      </c>
      <c r="L117" s="5">
        <v>14149000000</v>
      </c>
      <c r="M117" s="5">
        <v>79243000000</v>
      </c>
      <c r="N117" s="5">
        <v>61198000000</v>
      </c>
      <c r="O117" s="5">
        <v>800259000000</v>
      </c>
      <c r="P117" s="5">
        <v>821498000000</v>
      </c>
      <c r="Q117" s="5">
        <v>1098658000000</v>
      </c>
      <c r="R117" s="5">
        <v>915484000000</v>
      </c>
      <c r="S117" s="5">
        <v>1114480000000</v>
      </c>
      <c r="T117" s="5">
        <v>766197000000</v>
      </c>
      <c r="U117" s="5">
        <v>256681000000</v>
      </c>
      <c r="V117" s="5">
        <v>152335000000</v>
      </c>
      <c r="W117" s="5">
        <v>323675000000</v>
      </c>
      <c r="X117" s="5">
        <v>366853000000</v>
      </c>
      <c r="Y117" s="5">
        <v>238626000000</v>
      </c>
    </row>
    <row r="118" spans="3:25" ht="15.5" x14ac:dyDescent="0.35">
      <c r="C118" t="s">
        <v>640</v>
      </c>
      <c r="D118" s="5">
        <v>129414000000</v>
      </c>
      <c r="E118" s="5">
        <v>140941000000</v>
      </c>
      <c r="F118" s="5">
        <v>161553000000</v>
      </c>
      <c r="G118" s="5">
        <v>104798000000</v>
      </c>
      <c r="I118" s="5">
        <v>161553000000</v>
      </c>
      <c r="J118" s="5">
        <v>38160000000</v>
      </c>
      <c r="K118" s="5">
        <v>79880000000</v>
      </c>
      <c r="L118" s="5">
        <v>78065000000</v>
      </c>
      <c r="M118" s="5">
        <v>250424000000</v>
      </c>
      <c r="N118" s="5">
        <v>153617000000</v>
      </c>
      <c r="O118" s="5">
        <v>265212000000</v>
      </c>
      <c r="P118" s="5">
        <v>232457000000</v>
      </c>
      <c r="Q118" s="5">
        <v>172460000000</v>
      </c>
      <c r="R118" s="5">
        <v>176810000000</v>
      </c>
      <c r="S118" s="5">
        <v>139840000000</v>
      </c>
      <c r="T118" s="5">
        <v>67836000000</v>
      </c>
      <c r="U118" s="5">
        <v>238324000000</v>
      </c>
    </row>
    <row r="119" spans="3:25" ht="15.5" x14ac:dyDescent="0.35">
      <c r="C119" t="s">
        <v>1016</v>
      </c>
      <c r="D119" s="5">
        <v>129414000000</v>
      </c>
      <c r="E119" s="5">
        <v>140941000000</v>
      </c>
      <c r="F119" s="5">
        <v>161553000000</v>
      </c>
      <c r="G119" s="5">
        <v>104798000000</v>
      </c>
      <c r="I119" s="5">
        <v>161553000000</v>
      </c>
      <c r="J119" s="5">
        <v>38160000000</v>
      </c>
      <c r="K119" s="5">
        <v>79880000000</v>
      </c>
      <c r="L119" s="5">
        <v>78065000000</v>
      </c>
      <c r="M119" s="5">
        <v>250424000000</v>
      </c>
      <c r="N119" s="5">
        <v>153617000000</v>
      </c>
      <c r="O119" s="5">
        <v>265212000000</v>
      </c>
      <c r="P119" s="5">
        <v>232457000000</v>
      </c>
      <c r="Q119" s="5">
        <v>172460000000</v>
      </c>
      <c r="R119" s="5">
        <v>176810000000</v>
      </c>
      <c r="S119" s="5">
        <v>139840000000</v>
      </c>
      <c r="T119" s="5">
        <v>67836000000</v>
      </c>
      <c r="U119" s="5">
        <v>238324000000</v>
      </c>
    </row>
    <row r="120" spans="3:25" ht="15.5" x14ac:dyDescent="0.35">
      <c r="C120" t="s">
        <v>143</v>
      </c>
      <c r="D120" s="5">
        <v>60949000000</v>
      </c>
      <c r="E120" s="5">
        <v>57541000000</v>
      </c>
      <c r="F120" s="5">
        <v>29145000000</v>
      </c>
      <c r="G120" s="5">
        <v>78439000000</v>
      </c>
      <c r="I120" s="5">
        <v>29145000000</v>
      </c>
      <c r="J120" s="5">
        <v>52719000000</v>
      </c>
      <c r="K120" s="5">
        <v>52572000000</v>
      </c>
      <c r="L120" s="5">
        <v>158846000000</v>
      </c>
      <c r="M120" s="5">
        <v>29745000000</v>
      </c>
      <c r="N120" s="5">
        <v>71082000000</v>
      </c>
      <c r="O120" s="5">
        <v>38428000000</v>
      </c>
      <c r="P120" s="5">
        <v>34422000000</v>
      </c>
      <c r="Q120" s="5">
        <v>68886000000</v>
      </c>
      <c r="R120" s="5">
        <v>121530000000</v>
      </c>
      <c r="S120" s="5">
        <v>42601000000</v>
      </c>
      <c r="T120" s="5">
        <v>28224000000</v>
      </c>
      <c r="U120" s="5">
        <v>31878000000</v>
      </c>
      <c r="V120" s="5">
        <v>18844000000</v>
      </c>
      <c r="W120" s="5">
        <v>22587000000</v>
      </c>
      <c r="X120" s="5">
        <v>25208000000</v>
      </c>
      <c r="Y120" s="5">
        <v>19227000000</v>
      </c>
    </row>
    <row r="121" spans="3:25" ht="15.5" x14ac:dyDescent="0.35">
      <c r="C121" t="s">
        <v>641</v>
      </c>
      <c r="D121" s="5">
        <v>120000000000</v>
      </c>
      <c r="E121" s="5">
        <v>120000000000</v>
      </c>
      <c r="F121" s="5">
        <v>120000000000</v>
      </c>
      <c r="G121" s="5">
        <v>30000000000</v>
      </c>
      <c r="I121" s="5">
        <v>120000000000</v>
      </c>
    </row>
    <row r="122" spans="3:25" ht="15.5" x14ac:dyDescent="0.35">
      <c r="C122" t="s">
        <v>844</v>
      </c>
      <c r="T122" s="5">
        <v>355000000</v>
      </c>
      <c r="U122" s="5">
        <v>355000000</v>
      </c>
      <c r="V122" s="5">
        <v>431000000</v>
      </c>
      <c r="W122" s="5">
        <v>881000000</v>
      </c>
      <c r="X122" s="5">
        <v>1616000000</v>
      </c>
      <c r="Y122" s="5">
        <v>2626000000</v>
      </c>
    </row>
    <row r="123" spans="3:25" ht="15.5" x14ac:dyDescent="0.35">
      <c r="C123" t="s">
        <v>689</v>
      </c>
      <c r="F123" s="5">
        <v>22427000000</v>
      </c>
      <c r="I123" s="5">
        <v>22427000000</v>
      </c>
      <c r="O123" s="5">
        <v>123277000000</v>
      </c>
      <c r="P123" s="5">
        <v>78233000000</v>
      </c>
      <c r="Q123" s="5">
        <v>104148000000</v>
      </c>
      <c r="R123" s="5">
        <v>109918000000</v>
      </c>
      <c r="S123" s="5">
        <v>105334000000</v>
      </c>
      <c r="T123" s="5">
        <v>84048000000</v>
      </c>
      <c r="U123" s="5">
        <v>62341000000</v>
      </c>
      <c r="V123" s="5">
        <v>39563000000</v>
      </c>
      <c r="W123" s="5">
        <v>21744000000</v>
      </c>
      <c r="X123" s="5">
        <v>14016000000</v>
      </c>
      <c r="Y123" s="5">
        <v>9866000000</v>
      </c>
    </row>
    <row r="124" spans="3:25" ht="15.5" x14ac:dyDescent="0.35">
      <c r="C124" t="s">
        <v>845</v>
      </c>
      <c r="D124" s="5">
        <v>4680496000000</v>
      </c>
      <c r="E124" s="5">
        <v>4629507000000</v>
      </c>
      <c r="F124" s="5">
        <v>7208547000000</v>
      </c>
      <c r="G124" s="5">
        <v>6956782000000</v>
      </c>
      <c r="I124" s="5">
        <v>7208547000000</v>
      </c>
      <c r="J124" s="5">
        <v>6925521000000</v>
      </c>
      <c r="K124" s="5">
        <v>7019320000000</v>
      </c>
      <c r="L124" s="5">
        <v>6518412000000</v>
      </c>
      <c r="M124" s="5">
        <v>6512896000000</v>
      </c>
      <c r="N124" s="5">
        <v>5997280000000</v>
      </c>
      <c r="O124" s="5">
        <v>4099174000000</v>
      </c>
      <c r="P124" s="5">
        <v>2359476000000</v>
      </c>
    </row>
    <row r="125" spans="3:25" ht="15.5" x14ac:dyDescent="0.35">
      <c r="C125" t="s">
        <v>159</v>
      </c>
      <c r="D125" s="5">
        <v>51961132000000</v>
      </c>
      <c r="E125" s="5">
        <v>47409545000000</v>
      </c>
      <c r="F125" s="5">
        <v>48961892000000</v>
      </c>
      <c r="G125" s="5">
        <v>46432230000000</v>
      </c>
      <c r="I125" s="5">
        <v>48961892000000</v>
      </c>
      <c r="J125" s="5">
        <v>47024811000000</v>
      </c>
      <c r="K125" s="5">
        <v>44808228000000</v>
      </c>
      <c r="L125" s="5">
        <v>40065593000000</v>
      </c>
      <c r="M125" s="5">
        <v>45312565000000</v>
      </c>
      <c r="N125" s="5">
        <v>38555201000000</v>
      </c>
      <c r="O125" s="5">
        <v>30485093000000</v>
      </c>
      <c r="P125" s="5">
        <v>25892322000000</v>
      </c>
      <c r="Q125" s="5">
        <v>25559894000000</v>
      </c>
      <c r="R125" s="5">
        <v>26717304000000</v>
      </c>
      <c r="S125" s="5">
        <v>24199077000000</v>
      </c>
      <c r="T125" s="5">
        <v>18099067000000</v>
      </c>
      <c r="U125" s="5">
        <v>14693195000000</v>
      </c>
      <c r="V125" s="5">
        <v>13326284000000</v>
      </c>
      <c r="W125" s="5">
        <v>15363688000000</v>
      </c>
      <c r="X125" s="5">
        <v>10320685000000</v>
      </c>
      <c r="Y125" s="5">
        <v>7464586000000</v>
      </c>
    </row>
    <row r="126" spans="3:25" ht="15.5" x14ac:dyDescent="0.35">
      <c r="C126" t="s">
        <v>160</v>
      </c>
    </row>
    <row r="127" spans="3:25" ht="15.5" x14ac:dyDescent="0.35">
      <c r="C127" t="s">
        <v>161</v>
      </c>
      <c r="D127" s="5">
        <v>1971616000000</v>
      </c>
      <c r="E127" s="5">
        <v>1971616000000</v>
      </c>
      <c r="F127" s="5">
        <v>1971616000000</v>
      </c>
      <c r="G127" s="5">
        <v>1971616000000</v>
      </c>
      <c r="I127" s="5">
        <v>1971616000000</v>
      </c>
      <c r="J127" s="5">
        <v>1971616000000</v>
      </c>
      <c r="K127" s="5">
        <v>1971616000000</v>
      </c>
      <c r="L127" s="5">
        <v>1971616000000</v>
      </c>
      <c r="M127" s="5">
        <v>1746180000000</v>
      </c>
      <c r="N127" s="5">
        <v>1746180000000</v>
      </c>
      <c r="O127" s="5">
        <v>1698180000000</v>
      </c>
      <c r="P127" s="5">
        <v>1538180000000</v>
      </c>
      <c r="Q127" s="5">
        <v>1538180000000</v>
      </c>
      <c r="R127" s="5">
        <v>1525170000000</v>
      </c>
      <c r="S127" s="5">
        <v>1415199000000</v>
      </c>
      <c r="T127" s="5">
        <v>1404016000000</v>
      </c>
      <c r="U127" s="5">
        <v>1311688000000</v>
      </c>
      <c r="V127" s="5">
        <v>1028384000000</v>
      </c>
      <c r="W127" s="5">
        <v>907887000000</v>
      </c>
      <c r="X127" s="5">
        <v>728050000000</v>
      </c>
      <c r="Y127" s="5">
        <v>525000000000</v>
      </c>
    </row>
    <row r="128" spans="3:25" ht="15.5" x14ac:dyDescent="0.35">
      <c r="C128" t="s">
        <v>162</v>
      </c>
      <c r="D128" s="5">
        <v>3552194000000</v>
      </c>
      <c r="E128" s="5">
        <v>3552194000000</v>
      </c>
      <c r="F128" s="5">
        <v>3552194000000</v>
      </c>
      <c r="G128" s="5">
        <v>3552194000000</v>
      </c>
      <c r="I128" s="5">
        <v>3552194000000</v>
      </c>
      <c r="J128" s="5">
        <v>3552194000000</v>
      </c>
      <c r="K128" s="5">
        <v>3552194000000</v>
      </c>
      <c r="L128" s="5">
        <v>3552194000000</v>
      </c>
      <c r="M128" s="5">
        <v>3777630000000</v>
      </c>
      <c r="N128" s="5">
        <v>2368655000000</v>
      </c>
      <c r="O128" s="5">
        <v>2116655000000</v>
      </c>
      <c r="P128" s="5">
        <v>1276655000000</v>
      </c>
      <c r="Q128" s="5">
        <v>1276655000000</v>
      </c>
      <c r="R128" s="5">
        <v>1256511000000</v>
      </c>
      <c r="S128" s="5">
        <v>928204000000</v>
      </c>
      <c r="T128" s="5">
        <v>920494000000</v>
      </c>
      <c r="U128" s="5">
        <v>766224000000</v>
      </c>
      <c r="V128" s="5">
        <v>342032000000</v>
      </c>
      <c r="W128" s="5">
        <v>165240000000</v>
      </c>
      <c r="X128" s="5">
        <v>75322000000</v>
      </c>
    </row>
    <row r="129" spans="2:25" ht="15.5" x14ac:dyDescent="0.35">
      <c r="C129" t="s">
        <v>163</v>
      </c>
      <c r="D129" s="5">
        <v>2401128000000</v>
      </c>
      <c r="E129" s="5">
        <v>2325730000000</v>
      </c>
      <c r="F129" s="5">
        <v>2277589000000</v>
      </c>
      <c r="G129" s="5">
        <v>2255198000000</v>
      </c>
      <c r="I129" s="5">
        <v>2277589000000</v>
      </c>
      <c r="J129" s="5">
        <v>2006630000000</v>
      </c>
      <c r="K129" s="5">
        <v>1714716000000</v>
      </c>
      <c r="L129" s="5">
        <v>1642570000000</v>
      </c>
      <c r="M129" s="5">
        <v>1428282000000</v>
      </c>
      <c r="N129" s="5">
        <v>1304055000000</v>
      </c>
      <c r="O129" s="5">
        <v>1776202000000</v>
      </c>
      <c r="P129" s="5">
        <v>1773340000000</v>
      </c>
      <c r="Q129" s="5">
        <v>1722163000000</v>
      </c>
      <c r="R129" s="5">
        <v>1411627000000</v>
      </c>
      <c r="S129" s="5">
        <v>1045250000000</v>
      </c>
      <c r="T129" s="5">
        <v>864282000000</v>
      </c>
      <c r="U129" s="5">
        <v>709350000000</v>
      </c>
      <c r="V129" s="5">
        <v>488250000000</v>
      </c>
      <c r="W129" s="5">
        <v>260344000000</v>
      </c>
      <c r="X129" s="5">
        <v>147694000000</v>
      </c>
      <c r="Y129" s="5">
        <v>88501000000</v>
      </c>
    </row>
    <row r="130" spans="2:25" ht="15.5" x14ac:dyDescent="0.35">
      <c r="C130" t="s">
        <v>164</v>
      </c>
      <c r="D130" s="5">
        <v>11600000000</v>
      </c>
      <c r="E130" s="5">
        <v>10800000000</v>
      </c>
      <c r="F130" s="5">
        <v>10800000000</v>
      </c>
      <c r="G130" s="5">
        <v>10800000000</v>
      </c>
      <c r="I130" s="5">
        <v>10800000000</v>
      </c>
      <c r="J130" s="5">
        <v>10000000000</v>
      </c>
      <c r="K130" s="5">
        <v>9500000000</v>
      </c>
      <c r="L130" s="5">
        <v>9000000000</v>
      </c>
      <c r="M130" s="5">
        <v>8500000000</v>
      </c>
      <c r="N130" s="5">
        <v>8000000000</v>
      </c>
      <c r="O130" s="5">
        <v>7500000000</v>
      </c>
      <c r="P130" s="5">
        <v>7000000000</v>
      </c>
      <c r="Q130" s="5">
        <v>6500000000</v>
      </c>
      <c r="R130" s="5">
        <v>6000000000</v>
      </c>
      <c r="S130" s="5">
        <v>5500000000</v>
      </c>
      <c r="T130" s="5">
        <v>5000000000</v>
      </c>
      <c r="U130" s="5">
        <v>4500000000</v>
      </c>
      <c r="V130" s="5">
        <v>4000000000</v>
      </c>
      <c r="W130" s="5">
        <v>3500000000</v>
      </c>
      <c r="X130" s="5">
        <v>3000000000</v>
      </c>
      <c r="Y130" s="5">
        <v>2500000000</v>
      </c>
    </row>
    <row r="131" spans="2:25" ht="15.5" x14ac:dyDescent="0.35">
      <c r="C131" t="s">
        <v>165</v>
      </c>
      <c r="D131" s="5">
        <v>2389528000000</v>
      </c>
      <c r="E131" s="5">
        <v>2314930000000</v>
      </c>
      <c r="F131" s="5">
        <v>2266789000000</v>
      </c>
      <c r="G131" s="5">
        <v>2244398000000</v>
      </c>
      <c r="I131" s="5">
        <v>2266789000000</v>
      </c>
      <c r="J131" s="5">
        <v>1996630000000</v>
      </c>
      <c r="K131" s="5">
        <v>1705216000000</v>
      </c>
      <c r="L131" s="5">
        <v>1633570000000</v>
      </c>
      <c r="M131" s="5">
        <v>1419782000000</v>
      </c>
      <c r="N131" s="5">
        <v>1296055000000</v>
      </c>
      <c r="O131" s="5">
        <v>1768702000000</v>
      </c>
      <c r="P131" s="5">
        <v>1766340000000</v>
      </c>
      <c r="Q131" s="5">
        <v>1715663000000</v>
      </c>
      <c r="R131" s="5">
        <v>1405627000000</v>
      </c>
      <c r="S131" s="5">
        <v>1039750000000</v>
      </c>
      <c r="T131" s="5">
        <v>859282000000</v>
      </c>
      <c r="U131" s="5">
        <v>704850000000</v>
      </c>
      <c r="V131" s="5">
        <v>484250000000</v>
      </c>
      <c r="W131" s="5">
        <v>256844000000</v>
      </c>
      <c r="X131" s="5">
        <v>144694000000</v>
      </c>
      <c r="Y131" s="5">
        <v>86001000000</v>
      </c>
    </row>
    <row r="132" spans="2:25" ht="15.5" x14ac:dyDescent="0.35">
      <c r="C132" t="s">
        <v>166</v>
      </c>
      <c r="D132" s="5">
        <v>2401128000000</v>
      </c>
      <c r="E132" s="5">
        <v>2325730000000</v>
      </c>
      <c r="F132" s="5">
        <v>2277589000000</v>
      </c>
      <c r="G132" s="5">
        <v>2255198000000</v>
      </c>
      <c r="I132" s="5">
        <v>2277589000000</v>
      </c>
      <c r="J132" s="5">
        <v>2006630000000</v>
      </c>
      <c r="K132" s="5">
        <v>1714716000000</v>
      </c>
      <c r="L132" s="5">
        <v>1642570000000</v>
      </c>
      <c r="M132" s="5">
        <v>1428282000000</v>
      </c>
      <c r="N132" s="5">
        <v>1304055000000</v>
      </c>
      <c r="O132" s="5">
        <v>1776202000000</v>
      </c>
      <c r="P132" s="5">
        <v>1773340000000</v>
      </c>
      <c r="Q132" s="5">
        <v>1722163000000</v>
      </c>
      <c r="R132" s="5">
        <v>1411627000000</v>
      </c>
      <c r="S132" s="5">
        <v>1045250000000</v>
      </c>
      <c r="T132" s="5">
        <v>864282000000</v>
      </c>
      <c r="U132" s="5">
        <v>709350000000</v>
      </c>
      <c r="V132" s="5">
        <v>488250000000</v>
      </c>
      <c r="W132" s="5">
        <v>260344000000</v>
      </c>
      <c r="X132" s="5">
        <v>147694000000</v>
      </c>
      <c r="Y132" s="5">
        <v>88501000000</v>
      </c>
    </row>
    <row r="133" spans="2:25" ht="15.5" x14ac:dyDescent="0.35">
      <c r="C133" t="s">
        <v>167</v>
      </c>
      <c r="D133" s="5">
        <v>622267000000</v>
      </c>
      <c r="E133" s="5">
        <v>606591000000</v>
      </c>
      <c r="F133" s="5">
        <v>606808000000</v>
      </c>
      <c r="G133" s="5">
        <v>624330000000</v>
      </c>
      <c r="I133" s="5">
        <v>606808000000</v>
      </c>
      <c r="J133" s="5">
        <v>567182000000</v>
      </c>
    </row>
    <row r="134" spans="2:25" ht="15.5" x14ac:dyDescent="0.35">
      <c r="C134" t="s">
        <v>10</v>
      </c>
      <c r="D134" s="5">
        <v>8955722000000</v>
      </c>
      <c r="E134" s="5">
        <v>9012733000000</v>
      </c>
      <c r="F134" s="5">
        <v>9282595000000</v>
      </c>
      <c r="G134" s="5">
        <v>9311054000000</v>
      </c>
      <c r="I134" s="5">
        <v>9282595000000</v>
      </c>
      <c r="J134" s="5">
        <v>8599622000000</v>
      </c>
      <c r="K134" s="5">
        <v>7826768000000</v>
      </c>
      <c r="L134" s="5">
        <v>7285008000000</v>
      </c>
      <c r="M134" s="5">
        <v>7359416000000</v>
      </c>
      <c r="N134" s="5">
        <v>6056844000000</v>
      </c>
      <c r="O134" s="5">
        <v>6074463000000</v>
      </c>
      <c r="P134" s="5">
        <v>4856420000000</v>
      </c>
      <c r="Q134" s="5">
        <v>4844184000000</v>
      </c>
      <c r="R134" s="5">
        <v>4475322000000</v>
      </c>
      <c r="S134" s="5">
        <v>3669611000000</v>
      </c>
      <c r="T134" s="5">
        <v>3160482000000</v>
      </c>
      <c r="U134" s="5">
        <v>2754260000000</v>
      </c>
      <c r="V134" s="5">
        <v>1825608000000</v>
      </c>
      <c r="W134" s="5">
        <v>1294968000000</v>
      </c>
      <c r="X134" s="5">
        <v>911494000000</v>
      </c>
      <c r="Y134" s="5">
        <v>571429000000</v>
      </c>
    </row>
    <row r="135" spans="2:25" ht="15.5" x14ac:dyDescent="0.35">
      <c r="C135" t="s">
        <v>168</v>
      </c>
      <c r="D135" s="5">
        <v>60916854000000</v>
      </c>
      <c r="E135" s="5">
        <v>56422278000000</v>
      </c>
      <c r="F135" s="5">
        <v>58244487000000</v>
      </c>
      <c r="G135" s="5">
        <v>55743284000000</v>
      </c>
      <c r="I135" s="5">
        <v>58244487000000</v>
      </c>
      <c r="J135" s="5">
        <v>55624433000000</v>
      </c>
      <c r="K135" s="5">
        <v>52634996000000</v>
      </c>
      <c r="L135" s="5">
        <v>47350601000000</v>
      </c>
      <c r="M135" s="5">
        <v>52671981000000</v>
      </c>
      <c r="N135" s="5">
        <v>44612045000000</v>
      </c>
      <c r="O135" s="5">
        <v>36559556000000</v>
      </c>
      <c r="P135" s="5">
        <v>30748742000000</v>
      </c>
      <c r="Q135" s="5">
        <v>30404078000000</v>
      </c>
      <c r="R135" s="5">
        <v>31192626000000</v>
      </c>
      <c r="S135" s="5">
        <v>27868688000000</v>
      </c>
      <c r="T135" s="5">
        <v>21259549000000</v>
      </c>
      <c r="U135" s="5">
        <v>17447455000000</v>
      </c>
      <c r="V135" s="5">
        <v>15151892000000</v>
      </c>
      <c r="W135" s="5">
        <v>16658656000000</v>
      </c>
      <c r="X135" s="5">
        <v>11232179000000</v>
      </c>
      <c r="Y135" s="5">
        <v>8036015000000</v>
      </c>
    </row>
    <row r="136" spans="2:25" ht="15.5" x14ac:dyDescent="0.35">
      <c r="C136" t="s">
        <v>169</v>
      </c>
      <c r="D136" s="5">
        <v>19716162403</v>
      </c>
      <c r="E136" s="5">
        <v>19716162403</v>
      </c>
      <c r="F136" s="5">
        <v>19716162403</v>
      </c>
      <c r="G136" s="5">
        <v>19716162403</v>
      </c>
      <c r="I136" s="5">
        <v>19716162403</v>
      </c>
      <c r="J136" s="5">
        <v>19716162403</v>
      </c>
      <c r="K136" s="5">
        <v>19716162403</v>
      </c>
      <c r="L136" s="5">
        <v>19716162403</v>
      </c>
      <c r="M136" s="5">
        <v>17461803306</v>
      </c>
      <c r="N136" s="5">
        <v>17461803306</v>
      </c>
      <c r="O136" s="5">
        <v>16981803206</v>
      </c>
      <c r="P136" s="5">
        <v>15381803206</v>
      </c>
      <c r="Q136" s="5">
        <v>15381803066</v>
      </c>
      <c r="R136" s="5">
        <v>15251704336</v>
      </c>
      <c r="S136" s="5">
        <v>14151999729</v>
      </c>
      <c r="T136" s="5">
        <v>14040168349</v>
      </c>
      <c r="U136" s="5">
        <v>13116881498</v>
      </c>
      <c r="V136" s="5">
        <v>10283836238</v>
      </c>
      <c r="W136" s="5">
        <v>9078869400</v>
      </c>
      <c r="X136" s="5">
        <v>7280500000</v>
      </c>
      <c r="Y136" s="5">
        <v>1050000</v>
      </c>
    </row>
    <row r="138" spans="2:25" ht="15.5" x14ac:dyDescent="0.35">
      <c r="B138" t="s">
        <v>170</v>
      </c>
      <c r="C138" t="s">
        <v>171</v>
      </c>
      <c r="D138" s="5">
        <v>-79237000000</v>
      </c>
      <c r="E138" s="5">
        <v>-3300712000000</v>
      </c>
      <c r="F138" s="5">
        <v>38214000000</v>
      </c>
      <c r="G138" s="5">
        <v>3135371000000</v>
      </c>
      <c r="I138" s="5">
        <v>-562560000000</v>
      </c>
      <c r="J138" s="5">
        <v>1165114000000</v>
      </c>
      <c r="K138" s="5">
        <v>4628695000000</v>
      </c>
      <c r="L138" s="5">
        <v>-4999465000000</v>
      </c>
      <c r="M138" s="5">
        <v>7837071000000</v>
      </c>
      <c r="N138" s="5">
        <v>2116579000000</v>
      </c>
      <c r="O138" s="5">
        <v>-1212141000000</v>
      </c>
      <c r="P138" s="5">
        <v>-950257000000</v>
      </c>
      <c r="Q138" s="5">
        <v>-807980000000</v>
      </c>
      <c r="R138" s="5">
        <v>751080000000</v>
      </c>
      <c r="S138" s="5">
        <v>2014021000000</v>
      </c>
      <c r="T138" s="5">
        <v>324116000000</v>
      </c>
      <c r="U138" s="5">
        <v>-35610000000</v>
      </c>
      <c r="V138" s="5">
        <v>-1112467000000</v>
      </c>
      <c r="W138" s="5">
        <v>1246603000000</v>
      </c>
      <c r="X138" s="5">
        <v>698515000000</v>
      </c>
      <c r="Y138" s="5">
        <v>667051000000</v>
      </c>
    </row>
    <row r="139" spans="2:25" ht="15.5" x14ac:dyDescent="0.35">
      <c r="C139" t="s">
        <v>2574</v>
      </c>
      <c r="S139" s="5">
        <v>2329245000000</v>
      </c>
      <c r="T139" s="5">
        <v>2150472000000</v>
      </c>
      <c r="U139" s="5">
        <v>1624847000000</v>
      </c>
      <c r="V139" s="5">
        <v>1630883000000</v>
      </c>
      <c r="W139" s="5">
        <v>1532532000000</v>
      </c>
      <c r="X139" s="5">
        <v>912763000000</v>
      </c>
      <c r="Y139" s="5">
        <v>832834000000</v>
      </c>
    </row>
    <row r="140" spans="2:25" ht="15.5" x14ac:dyDescent="0.35">
      <c r="C140" t="s">
        <v>519</v>
      </c>
      <c r="D140" s="5">
        <v>493272000000</v>
      </c>
      <c r="E140" s="5">
        <v>641860000000</v>
      </c>
      <c r="F140" s="5">
        <v>504029000000</v>
      </c>
      <c r="G140" s="5">
        <v>695398000000</v>
      </c>
      <c r="I140" s="5">
        <v>2487910000000</v>
      </c>
      <c r="J140" s="5">
        <v>3046518000000</v>
      </c>
      <c r="K140" s="5">
        <v>2766341000000</v>
      </c>
      <c r="L140" s="5">
        <v>2530370000000</v>
      </c>
      <c r="M140" s="5">
        <v>2561339000000</v>
      </c>
      <c r="N140" s="5">
        <v>2607985000000</v>
      </c>
      <c r="O140" s="5">
        <v>2796025000000</v>
      </c>
      <c r="P140" s="5">
        <v>2510098000000</v>
      </c>
      <c r="Q140" s="5">
        <v>2790701000000</v>
      </c>
      <c r="R140" s="5">
        <v>2558043000000</v>
      </c>
    </row>
    <row r="141" spans="2:25" ht="15.5" x14ac:dyDescent="0.35">
      <c r="C141" t="s">
        <v>2575</v>
      </c>
      <c r="D141" s="5">
        <v>263017000000</v>
      </c>
      <c r="E141" s="5">
        <v>180339000000</v>
      </c>
      <c r="F141" s="5">
        <v>199518000000</v>
      </c>
      <c r="G141" s="5">
        <v>102971000000</v>
      </c>
      <c r="I141" s="5">
        <v>668099000000</v>
      </c>
      <c r="J141" s="5">
        <v>957469000000</v>
      </c>
      <c r="K141" s="5">
        <v>825965000000</v>
      </c>
      <c r="L141" s="5">
        <v>876013000000</v>
      </c>
      <c r="M141" s="5">
        <v>831025000000</v>
      </c>
      <c r="N141" s="5">
        <v>889051000000</v>
      </c>
      <c r="O141" s="5">
        <v>834304000000</v>
      </c>
      <c r="P141" s="5">
        <v>582616000000</v>
      </c>
      <c r="Q141" s="5">
        <v>382296000000</v>
      </c>
      <c r="R141" s="5">
        <v>334445000000</v>
      </c>
    </row>
    <row r="142" spans="2:25" ht="15.5" x14ac:dyDescent="0.35">
      <c r="C142" t="s">
        <v>2267</v>
      </c>
      <c r="D142" s="5">
        <v>756289000000</v>
      </c>
      <c r="E142" s="5">
        <v>822199000000</v>
      </c>
      <c r="F142" s="5">
        <v>703547000000</v>
      </c>
      <c r="G142" s="5">
        <v>798369000000</v>
      </c>
      <c r="I142" s="5">
        <v>3156009000000</v>
      </c>
      <c r="J142" s="5">
        <v>4003987000000</v>
      </c>
      <c r="K142" s="5">
        <v>3592306000000</v>
      </c>
      <c r="L142" s="5">
        <v>3406383000000</v>
      </c>
      <c r="M142" s="5">
        <v>3392364000000</v>
      </c>
      <c r="N142" s="5">
        <v>3497036000000</v>
      </c>
      <c r="O142" s="5">
        <v>3630329000000</v>
      </c>
      <c r="P142" s="5">
        <v>3092714000000</v>
      </c>
      <c r="Q142" s="5">
        <v>3172997000000</v>
      </c>
      <c r="R142" s="5">
        <v>2892488000000</v>
      </c>
      <c r="S142" s="5">
        <v>2329245000000</v>
      </c>
      <c r="T142" s="5">
        <v>2150472000000</v>
      </c>
      <c r="U142" s="5">
        <v>1624847000000</v>
      </c>
      <c r="V142" s="5">
        <v>1630883000000</v>
      </c>
      <c r="W142" s="5">
        <v>1532532000000</v>
      </c>
      <c r="X142" s="5">
        <v>912763000000</v>
      </c>
      <c r="Y142" s="5">
        <v>832834000000</v>
      </c>
    </row>
    <row r="143" spans="2:25" ht="15.5" x14ac:dyDescent="0.35">
      <c r="C143" t="s">
        <v>617</v>
      </c>
      <c r="D143" s="5">
        <v>224182000000</v>
      </c>
      <c r="E143" s="5">
        <v>625693000000</v>
      </c>
      <c r="F143" s="5">
        <v>318769000000</v>
      </c>
      <c r="G143" s="5">
        <v>433563000000</v>
      </c>
      <c r="I143" s="5">
        <v>1529417000000</v>
      </c>
      <c r="J143" s="5">
        <v>866018000000</v>
      </c>
      <c r="K143" s="5">
        <v>658322000000</v>
      </c>
      <c r="L143" s="5">
        <v>714902000000</v>
      </c>
      <c r="M143" s="5">
        <v>879489000000</v>
      </c>
      <c r="N143" s="5">
        <v>1616957000000</v>
      </c>
      <c r="O143" s="5">
        <v>1992442000000</v>
      </c>
      <c r="P143" s="5">
        <v>632834000000</v>
      </c>
      <c r="Q143" s="5">
        <v>536476000000</v>
      </c>
      <c r="R143" s="5">
        <v>748707000000</v>
      </c>
      <c r="S143" s="5">
        <v>439934000000</v>
      </c>
      <c r="T143" s="5">
        <v>14109000000</v>
      </c>
      <c r="U143" s="5">
        <v>1718000000</v>
      </c>
      <c r="V143" s="5">
        <v>3357000000</v>
      </c>
      <c r="W143" s="5">
        <v>843000000</v>
      </c>
      <c r="X143" s="5">
        <v>62071000000</v>
      </c>
      <c r="Y143" s="5">
        <v>491000000</v>
      </c>
    </row>
    <row r="144" spans="2:25" ht="15.5" x14ac:dyDescent="0.35">
      <c r="C144" t="s">
        <v>2576</v>
      </c>
      <c r="S144" s="5">
        <v>-1041028000000</v>
      </c>
      <c r="T144" s="5">
        <v>-791876000000</v>
      </c>
      <c r="U144" s="5">
        <v>-568448000000</v>
      </c>
      <c r="V144" s="5">
        <v>-691166000000</v>
      </c>
      <c r="W144" s="5">
        <v>-781739000000</v>
      </c>
      <c r="X144" s="5">
        <v>-488745000000</v>
      </c>
      <c r="Y144" s="5">
        <v>-473633000000</v>
      </c>
    </row>
    <row r="145" spans="3:25" ht="15.5" x14ac:dyDescent="0.35">
      <c r="C145" t="s">
        <v>520</v>
      </c>
      <c r="D145" s="5">
        <v>-254759000000</v>
      </c>
      <c r="E145" s="5">
        <v>-266791000000</v>
      </c>
      <c r="F145" s="5">
        <v>-242677000000</v>
      </c>
      <c r="G145" s="5">
        <v>-217622000000</v>
      </c>
      <c r="I145" s="5">
        <v>-876711000000</v>
      </c>
      <c r="J145" s="5">
        <v>-828863000000</v>
      </c>
      <c r="K145" s="5">
        <v>-622726000000</v>
      </c>
      <c r="L145" s="5">
        <v>-558965000000</v>
      </c>
      <c r="M145" s="5">
        <v>-701963000000</v>
      </c>
      <c r="N145" s="5">
        <v>-900725000000</v>
      </c>
      <c r="O145" s="5">
        <v>-966144000000</v>
      </c>
      <c r="P145" s="5">
        <v>-767603000000</v>
      </c>
      <c r="Q145" s="5">
        <v>-1036850000000</v>
      </c>
      <c r="R145" s="5">
        <v>-982826000000</v>
      </c>
    </row>
    <row r="146" spans="3:25" ht="15.5" x14ac:dyDescent="0.35">
      <c r="C146" t="s">
        <v>2577</v>
      </c>
      <c r="D146" s="5">
        <v>-85484000000</v>
      </c>
      <c r="E146" s="5">
        <v>-77476000000</v>
      </c>
      <c r="F146" s="5">
        <v>-91965000000</v>
      </c>
      <c r="G146" s="5">
        <v>-55576000000</v>
      </c>
      <c r="I146" s="5">
        <v>-308748000000</v>
      </c>
      <c r="J146" s="5">
        <v>-359839000000</v>
      </c>
      <c r="K146" s="5">
        <v>-254037000000</v>
      </c>
      <c r="L146" s="5">
        <v>-200380000000</v>
      </c>
      <c r="M146" s="5">
        <v>-218308000000</v>
      </c>
      <c r="N146" s="5">
        <v>-200924000000</v>
      </c>
      <c r="O146" s="5">
        <v>-185156000000</v>
      </c>
      <c r="P146" s="5">
        <v>-154831000000</v>
      </c>
      <c r="Q146" s="5">
        <v>-146795000000</v>
      </c>
      <c r="R146" s="5">
        <v>-156299000000</v>
      </c>
    </row>
    <row r="147" spans="3:25" ht="15.5" x14ac:dyDescent="0.35">
      <c r="C147" t="s">
        <v>2578</v>
      </c>
      <c r="D147" s="5">
        <v>-340243000000</v>
      </c>
      <c r="E147" s="5">
        <v>-344267000000</v>
      </c>
      <c r="F147" s="5">
        <v>-334642000000</v>
      </c>
      <c r="G147" s="5">
        <v>-273198000000</v>
      </c>
      <c r="I147" s="5">
        <v>-1185459000000</v>
      </c>
      <c r="J147" s="5">
        <v>-1188702000000</v>
      </c>
      <c r="K147" s="5">
        <v>-876763000000</v>
      </c>
      <c r="L147" s="5">
        <v>-759345000000</v>
      </c>
      <c r="M147" s="5">
        <v>-920271000000</v>
      </c>
      <c r="N147" s="5">
        <v>-1101649000000</v>
      </c>
      <c r="O147" s="5">
        <v>-1151300000000</v>
      </c>
      <c r="P147" s="5">
        <v>-922434000000</v>
      </c>
      <c r="Q147" s="5">
        <v>-1183645000000</v>
      </c>
      <c r="R147" s="5">
        <v>-1139125000000</v>
      </c>
      <c r="S147" s="5">
        <v>-1041028000000</v>
      </c>
      <c r="T147" s="5">
        <v>-791876000000</v>
      </c>
      <c r="U147" s="5">
        <v>-568448000000</v>
      </c>
      <c r="V147" s="5">
        <v>-691166000000</v>
      </c>
      <c r="W147" s="5">
        <v>-781739000000</v>
      </c>
      <c r="X147" s="5">
        <v>-488745000000</v>
      </c>
      <c r="Y147" s="5">
        <v>-473633000000</v>
      </c>
    </row>
    <row r="148" spans="3:25" ht="15.5" x14ac:dyDescent="0.35">
      <c r="C148" t="s">
        <v>2579</v>
      </c>
      <c r="D148" s="5">
        <v>-54045000000</v>
      </c>
      <c r="E148" s="5">
        <v>-35034000000</v>
      </c>
      <c r="F148" s="5">
        <v>53576000000</v>
      </c>
      <c r="G148" s="5">
        <v>-85236000000</v>
      </c>
      <c r="I148" s="5">
        <v>-24544000000</v>
      </c>
      <c r="J148" s="5">
        <v>-142485000000</v>
      </c>
      <c r="K148" s="5">
        <v>228376000000</v>
      </c>
      <c r="L148" s="5">
        <v>-321373000000</v>
      </c>
      <c r="M148" s="5">
        <v>-51509000000</v>
      </c>
      <c r="N148" s="5">
        <v>41936000000</v>
      </c>
      <c r="O148" s="5">
        <v>82657000000</v>
      </c>
      <c r="P148" s="5">
        <v>-20482000000</v>
      </c>
      <c r="Q148" s="5">
        <v>-10328000000</v>
      </c>
      <c r="R148" s="5">
        <v>45615000000</v>
      </c>
      <c r="S148" s="5">
        <v>227955000000</v>
      </c>
      <c r="T148" s="5">
        <v>-14036000000</v>
      </c>
      <c r="U148" s="5">
        <v>-408895000000</v>
      </c>
      <c r="V148" s="5">
        <v>-44196000000</v>
      </c>
      <c r="W148" s="5">
        <v>9806000000</v>
      </c>
      <c r="X148" s="5">
        <v>23206000000</v>
      </c>
      <c r="Y148" s="5">
        <v>9988000000</v>
      </c>
    </row>
    <row r="149" spans="3:25" ht="15.5" x14ac:dyDescent="0.35">
      <c r="C149" t="s">
        <v>179</v>
      </c>
      <c r="D149" s="5">
        <v>-10345000000</v>
      </c>
      <c r="E149" s="5">
        <v>-5353000000</v>
      </c>
      <c r="F149" s="5">
        <v>39470000000</v>
      </c>
      <c r="G149" s="5">
        <v>-28534000000</v>
      </c>
      <c r="I149" s="5">
        <v>-37985000000</v>
      </c>
      <c r="J149" s="5">
        <v>-107492000000</v>
      </c>
      <c r="K149" s="5">
        <v>-189791000000</v>
      </c>
      <c r="L149" s="5">
        <v>-53076000000</v>
      </c>
      <c r="M149" s="5">
        <v>-55055000000</v>
      </c>
      <c r="N149" s="5">
        <v>-33586000000</v>
      </c>
      <c r="O149" s="5">
        <v>-7523000000</v>
      </c>
      <c r="P149" s="5">
        <v>-98868000000</v>
      </c>
      <c r="Q149" s="5">
        <v>-134601000000</v>
      </c>
      <c r="R149" s="5">
        <v>-41891000000</v>
      </c>
      <c r="S149" s="5">
        <v>-20566000000</v>
      </c>
      <c r="T149" s="5">
        <v>-33754000000</v>
      </c>
      <c r="U149" s="5">
        <v>-26807000000</v>
      </c>
      <c r="V149" s="5">
        <v>-44264000000</v>
      </c>
      <c r="W149" s="5">
        <v>-41777000000</v>
      </c>
    </row>
    <row r="150" spans="3:25" ht="15.5" x14ac:dyDescent="0.35">
      <c r="C150" t="s">
        <v>89</v>
      </c>
      <c r="D150" s="5">
        <v>-229177000000</v>
      </c>
      <c r="E150" s="5">
        <v>-345017000000</v>
      </c>
      <c r="F150" s="5">
        <v>-276442000000</v>
      </c>
      <c r="G150" s="5">
        <v>-410807000000</v>
      </c>
      <c r="I150" s="5">
        <v>-1337713000000</v>
      </c>
      <c r="J150" s="5">
        <v>-1448940000000</v>
      </c>
      <c r="K150" s="5">
        <v>-1199899000000</v>
      </c>
      <c r="L150" s="5">
        <v>-1129930000000</v>
      </c>
      <c r="M150" s="5">
        <v>-1152875000000</v>
      </c>
      <c r="N150" s="5">
        <v>-1114117000000</v>
      </c>
      <c r="O150" s="5">
        <v>-1094752000000</v>
      </c>
      <c r="P150" s="5">
        <v>-866327000000</v>
      </c>
      <c r="Q150" s="5">
        <v>-843172000000</v>
      </c>
      <c r="R150" s="5">
        <v>-1027393000000</v>
      </c>
      <c r="S150" s="5">
        <v>-996533000000</v>
      </c>
      <c r="T150" s="5">
        <v>-588858000000</v>
      </c>
      <c r="U150" s="5">
        <v>-469224000000</v>
      </c>
      <c r="V150" s="5">
        <v>-390482000000</v>
      </c>
      <c r="W150" s="5">
        <v>-244930000000</v>
      </c>
      <c r="X150" s="5">
        <v>-177697000000</v>
      </c>
      <c r="Y150" s="5">
        <v>-146422000000</v>
      </c>
    </row>
    <row r="151" spans="3:25" ht="15.5" x14ac:dyDescent="0.35">
      <c r="C151" t="s">
        <v>629</v>
      </c>
      <c r="D151" s="5">
        <v>-317045000000</v>
      </c>
      <c r="E151" s="5">
        <v>-493697000000</v>
      </c>
      <c r="F151" s="5">
        <v>-330965000000</v>
      </c>
      <c r="G151" s="5">
        <v>-341124000000</v>
      </c>
      <c r="I151" s="5">
        <v>-1446770000000</v>
      </c>
      <c r="J151" s="5">
        <v>-1282509000000</v>
      </c>
      <c r="K151" s="5">
        <v>-1018965000000</v>
      </c>
      <c r="L151" s="5">
        <v>-903294000000</v>
      </c>
      <c r="M151" s="5">
        <v>-761502000000</v>
      </c>
      <c r="N151" s="5">
        <v>-758862000000</v>
      </c>
      <c r="O151" s="5">
        <v>-677630000000</v>
      </c>
      <c r="P151" s="5">
        <v>-633054000000</v>
      </c>
      <c r="Q151" s="5">
        <v>-575894000000</v>
      </c>
      <c r="R151" s="5">
        <v>-512257000000</v>
      </c>
      <c r="S151" s="5">
        <v>-424708000000</v>
      </c>
      <c r="T151" s="5">
        <v>-336239000000</v>
      </c>
      <c r="U151" s="5">
        <v>-279842000000</v>
      </c>
      <c r="V151" s="5">
        <v>-221217000000</v>
      </c>
      <c r="W151" s="5">
        <v>-146338000000</v>
      </c>
      <c r="X151" s="5">
        <v>-103905000000</v>
      </c>
      <c r="Y151" s="5">
        <v>-72756000000</v>
      </c>
    </row>
    <row r="152" spans="3:25" ht="15.5" x14ac:dyDescent="0.35">
      <c r="C152" t="s">
        <v>2580</v>
      </c>
      <c r="S152" s="5">
        <v>-9508000000</v>
      </c>
    </row>
    <row r="153" spans="3:25" ht="15.5" x14ac:dyDescent="0.35">
      <c r="C153" t="s">
        <v>508</v>
      </c>
      <c r="D153" s="5">
        <v>-24445000000</v>
      </c>
      <c r="E153" s="5">
        <v>-13209000000</v>
      </c>
      <c r="F153" s="5">
        <v>-29544000000</v>
      </c>
      <c r="G153" s="5">
        <v>-18877000000</v>
      </c>
      <c r="I153" s="5">
        <v>-78794000000</v>
      </c>
      <c r="J153" s="5">
        <v>-123910000000</v>
      </c>
      <c r="K153" s="5">
        <v>-248442000000</v>
      </c>
      <c r="L153" s="5">
        <v>-200710000000</v>
      </c>
      <c r="M153" s="5">
        <v>-75517000000</v>
      </c>
      <c r="N153" s="5">
        <v>-185182000000</v>
      </c>
      <c r="O153" s="5">
        <v>-147958000000</v>
      </c>
      <c r="P153" s="5">
        <v>-117386000000</v>
      </c>
      <c r="Q153" s="5">
        <v>-82138000000</v>
      </c>
      <c r="R153" s="5">
        <v>-30202000000</v>
      </c>
      <c r="T153" s="5">
        <v>-1697000000</v>
      </c>
      <c r="U153" s="5">
        <v>-3300000000</v>
      </c>
      <c r="V153" s="5">
        <v>-2307000000</v>
      </c>
      <c r="W153" s="5">
        <v>-609000000</v>
      </c>
      <c r="X153" s="5">
        <v>-3177000000</v>
      </c>
      <c r="Y153" s="5">
        <v>-757000000</v>
      </c>
    </row>
    <row r="154" spans="3:25" ht="15.5" x14ac:dyDescent="0.35">
      <c r="C154" t="s">
        <v>900</v>
      </c>
    </row>
    <row r="155" spans="3:25" ht="15.5" x14ac:dyDescent="0.35">
      <c r="C155" t="s">
        <v>1338</v>
      </c>
      <c r="D155" s="5">
        <v>-696169000000</v>
      </c>
      <c r="N155" s="5">
        <v>138825000000</v>
      </c>
      <c r="O155" s="5">
        <v>-70547000000</v>
      </c>
      <c r="P155" s="5">
        <v>297827000000</v>
      </c>
      <c r="Q155" s="5">
        <v>-153381000000</v>
      </c>
      <c r="R155" s="5">
        <v>87932000000</v>
      </c>
      <c r="S155" s="5">
        <v>-131169000000</v>
      </c>
      <c r="T155" s="5">
        <v>436000000</v>
      </c>
      <c r="U155" s="5">
        <v>135000000</v>
      </c>
      <c r="V155" s="5">
        <v>196768000000</v>
      </c>
      <c r="X155" s="5">
        <v>97000000</v>
      </c>
      <c r="Y155" s="5">
        <v>194000000</v>
      </c>
    </row>
    <row r="156" spans="3:25" ht="15.5" x14ac:dyDescent="0.35">
      <c r="C156" t="s">
        <v>706</v>
      </c>
      <c r="D156" s="5">
        <v>-1593861000000</v>
      </c>
      <c r="E156" s="5">
        <v>-731837000000</v>
      </c>
      <c r="F156" s="5">
        <v>-494313000000</v>
      </c>
      <c r="G156" s="5">
        <v>-3415299000000</v>
      </c>
      <c r="I156" s="5">
        <v>-3445012000000</v>
      </c>
      <c r="J156" s="5">
        <v>-4096893000000</v>
      </c>
      <c r="K156" s="5">
        <v>943036000000</v>
      </c>
      <c r="L156" s="5">
        <v>-4347166000000</v>
      </c>
      <c r="M156" s="5">
        <v>-5630368000000</v>
      </c>
      <c r="N156" s="5">
        <v>-3709120000000</v>
      </c>
      <c r="O156" s="5">
        <v>-2265221000000</v>
      </c>
      <c r="P156" s="5">
        <v>-27621000000</v>
      </c>
      <c r="Q156" s="5">
        <v>-435151000000</v>
      </c>
      <c r="R156" s="5">
        <v>-245169000000</v>
      </c>
      <c r="S156" s="5">
        <v>-1118001000000</v>
      </c>
      <c r="T156" s="5">
        <v>-6029000000</v>
      </c>
      <c r="U156" s="5">
        <v>-29375000000</v>
      </c>
      <c r="V156" s="5">
        <v>703385000000</v>
      </c>
      <c r="W156" s="5">
        <v>-798411000000</v>
      </c>
      <c r="X156" s="5">
        <v>-346635000000</v>
      </c>
      <c r="Y156" s="5">
        <v>-175509000000</v>
      </c>
    </row>
    <row r="157" spans="3:25" ht="15.5" x14ac:dyDescent="0.35">
      <c r="C157" t="s">
        <v>2581</v>
      </c>
      <c r="D157" s="5">
        <v>436604000000</v>
      </c>
      <c r="E157" s="5">
        <v>-603387000000</v>
      </c>
      <c r="F157" s="5">
        <v>44817000000</v>
      </c>
      <c r="G157" s="5">
        <v>-1044916000000</v>
      </c>
      <c r="I157" s="5">
        <v>-1202725000000</v>
      </c>
      <c r="J157" s="5">
        <v>-192215000000</v>
      </c>
      <c r="L157" s="5">
        <v>1672987000000</v>
      </c>
      <c r="M157" s="5">
        <v>2913099000000</v>
      </c>
      <c r="N157" s="5">
        <v>-4477421000000</v>
      </c>
      <c r="O157" s="5">
        <v>381147000000</v>
      </c>
      <c r="P157" s="5">
        <v>-369048000000</v>
      </c>
      <c r="Q157" s="5">
        <v>-120764000000</v>
      </c>
      <c r="T157" s="5">
        <v>139212000000</v>
      </c>
      <c r="U157" s="5">
        <v>-139212000000</v>
      </c>
      <c r="W157" s="5">
        <v>75221000000</v>
      </c>
      <c r="X157" s="5">
        <v>-64920000000</v>
      </c>
      <c r="Y157" s="5">
        <v>-10017000000</v>
      </c>
    </row>
    <row r="158" spans="3:25" ht="15.5" x14ac:dyDescent="0.35">
      <c r="C158" t="s">
        <v>651</v>
      </c>
      <c r="D158" s="5">
        <v>-2245619000000</v>
      </c>
      <c r="E158" s="5">
        <v>-656684000000</v>
      </c>
      <c r="F158" s="5">
        <v>-770806000000</v>
      </c>
      <c r="G158" s="5">
        <v>1937356000000</v>
      </c>
      <c r="I158" s="5">
        <v>1451232000000</v>
      </c>
      <c r="J158" s="5">
        <v>416647000000</v>
      </c>
      <c r="K158" s="5">
        <v>-508345000000</v>
      </c>
      <c r="L158" s="5">
        <v>398056000000</v>
      </c>
      <c r="M158" s="5">
        <v>2048171000000</v>
      </c>
      <c r="N158" s="5">
        <v>2013671000000</v>
      </c>
      <c r="O158" s="5">
        <v>-3770905000000</v>
      </c>
      <c r="P158" s="5">
        <v>-1795241000000</v>
      </c>
      <c r="Q158" s="5">
        <v>1523940000000</v>
      </c>
      <c r="R158" s="5">
        <v>-2074962000000</v>
      </c>
      <c r="S158" s="5">
        <v>-3231584000000</v>
      </c>
      <c r="T158" s="5">
        <v>-3332364000000</v>
      </c>
      <c r="U158" s="5">
        <v>-579987000000</v>
      </c>
      <c r="V158" s="5">
        <v>-145910000000</v>
      </c>
      <c r="W158" s="5">
        <v>-3228378000000</v>
      </c>
      <c r="X158" s="5">
        <v>-1663590000000</v>
      </c>
      <c r="Y158" s="5">
        <v>-1148363000000</v>
      </c>
    </row>
    <row r="159" spans="3:25" ht="15.5" x14ac:dyDescent="0.35">
      <c r="C159" t="s">
        <v>858</v>
      </c>
      <c r="D159" s="5">
        <v>-447383000000</v>
      </c>
      <c r="E159" s="5">
        <v>577438000000</v>
      </c>
      <c r="F159" s="5">
        <v>-856444000000</v>
      </c>
      <c r="G159" s="5">
        <v>-339769000000</v>
      </c>
      <c r="I159" s="5">
        <v>654255000000</v>
      </c>
      <c r="J159" s="5">
        <v>1993407000000</v>
      </c>
      <c r="K159" s="5">
        <v>-2000631000000</v>
      </c>
      <c r="L159" s="5">
        <v>2032756000000</v>
      </c>
      <c r="M159" s="5">
        <v>-153724000000</v>
      </c>
      <c r="N159" s="5">
        <v>-1484933000000</v>
      </c>
      <c r="O159" s="5">
        <v>-366607000000</v>
      </c>
      <c r="P159" s="5">
        <v>-362000000</v>
      </c>
      <c r="Q159" s="5">
        <v>-1222023000000</v>
      </c>
      <c r="R159" s="5">
        <v>78716000000</v>
      </c>
    </row>
    <row r="160" spans="3:25" ht="15.5" x14ac:dyDescent="0.35">
      <c r="C160" t="s">
        <v>654</v>
      </c>
      <c r="D160" s="5">
        <v>11516000000</v>
      </c>
      <c r="E160" s="5">
        <v>20502000000</v>
      </c>
      <c r="F160" s="5">
        <v>-56563000000</v>
      </c>
      <c r="G160" s="5">
        <v>-741000000</v>
      </c>
      <c r="I160" s="5">
        <v>-123109000000</v>
      </c>
      <c r="J160" s="5">
        <v>41720000000</v>
      </c>
      <c r="K160" s="5">
        <v>-1882000000</v>
      </c>
      <c r="L160" s="5">
        <v>171829000000</v>
      </c>
      <c r="M160" s="5">
        <v>23606000000</v>
      </c>
      <c r="N160" s="5">
        <v>111595000000</v>
      </c>
      <c r="O160" s="5">
        <v>-32755000000</v>
      </c>
      <c r="P160" s="5">
        <v>-59997000000</v>
      </c>
      <c r="Q160" s="5">
        <v>4350000000</v>
      </c>
      <c r="R160" s="5">
        <v>17030000000</v>
      </c>
      <c r="S160" s="5">
        <v>-72004000000</v>
      </c>
      <c r="T160" s="5">
        <v>-173800000000</v>
      </c>
    </row>
    <row r="161" spans="3:25" ht="15.5" x14ac:dyDescent="0.35">
      <c r="C161" t="s">
        <v>2582</v>
      </c>
      <c r="O161" s="5">
        <v>-335100000000</v>
      </c>
    </row>
    <row r="162" spans="3:25" ht="15.5" x14ac:dyDescent="0.35">
      <c r="C162" t="s">
        <v>901</v>
      </c>
      <c r="D162" s="5">
        <v>-18250000000</v>
      </c>
      <c r="E162" s="5">
        <v>-73891000000</v>
      </c>
      <c r="F162" s="5">
        <v>42322000000</v>
      </c>
      <c r="G162" s="5">
        <v>198537000000</v>
      </c>
      <c r="I162" s="5">
        <v>272536000000</v>
      </c>
      <c r="J162" s="5">
        <v>309971000000</v>
      </c>
      <c r="K162" s="5">
        <v>357505000000</v>
      </c>
      <c r="L162" s="5">
        <v>321992000000</v>
      </c>
      <c r="M162" s="5">
        <v>334141000000</v>
      </c>
      <c r="N162" s="5">
        <v>-234858000000</v>
      </c>
      <c r="O162" s="5">
        <v>-1464455000000</v>
      </c>
      <c r="P162" s="5">
        <v>21919000000</v>
      </c>
      <c r="Q162" s="5">
        <v>40916000000</v>
      </c>
      <c r="R162" s="5">
        <v>60549000000</v>
      </c>
      <c r="S162" s="5">
        <v>-27805000000</v>
      </c>
      <c r="T162" s="5">
        <v>-89917000000</v>
      </c>
      <c r="U162" s="5">
        <v>-134661000000</v>
      </c>
      <c r="V162" s="5">
        <v>-59457000000</v>
      </c>
      <c r="W162" s="5">
        <v>-25004000000</v>
      </c>
      <c r="X162" s="5">
        <v>-8070000000</v>
      </c>
      <c r="Y162" s="5">
        <v>-8829000000</v>
      </c>
    </row>
    <row r="163" spans="3:25" ht="15.5" x14ac:dyDescent="0.35">
      <c r="C163" t="s">
        <v>2583</v>
      </c>
      <c r="D163" s="5">
        <v>-132345000000</v>
      </c>
      <c r="E163" s="5">
        <v>-422379000000</v>
      </c>
      <c r="F163" s="5">
        <v>-262268000000</v>
      </c>
      <c r="G163" s="5">
        <v>-88443000000</v>
      </c>
      <c r="I163" s="5">
        <v>-444598000000</v>
      </c>
      <c r="J163" s="5">
        <v>-201750000000</v>
      </c>
      <c r="K163" s="5">
        <v>-85805000000</v>
      </c>
      <c r="L163" s="5">
        <v>-97421000000</v>
      </c>
      <c r="M163" s="5">
        <v>-79628000000</v>
      </c>
      <c r="N163" s="5">
        <v>-55047000000</v>
      </c>
      <c r="O163" s="5">
        <v>-256853000000</v>
      </c>
      <c r="P163" s="5">
        <v>-443715000000</v>
      </c>
      <c r="Q163" s="5">
        <v>-109077000000</v>
      </c>
      <c r="R163" s="5">
        <v>-207428000000</v>
      </c>
      <c r="S163" s="5">
        <v>-7790000000</v>
      </c>
      <c r="T163" s="5">
        <v>-130044000000</v>
      </c>
      <c r="U163" s="5">
        <v>-58043000000</v>
      </c>
      <c r="V163" s="5">
        <v>-36091000000</v>
      </c>
      <c r="W163" s="5">
        <v>-22384000000</v>
      </c>
      <c r="X163" s="5">
        <v>-219158000000</v>
      </c>
    </row>
    <row r="164" spans="3:25" ht="15.5" x14ac:dyDescent="0.35">
      <c r="C164" t="s">
        <v>707</v>
      </c>
      <c r="D164" s="5">
        <v>30213000000</v>
      </c>
      <c r="E164" s="5">
        <v>-103383000000</v>
      </c>
      <c r="F164" s="5">
        <v>-155967000000</v>
      </c>
      <c r="G164" s="5">
        <v>-1455000000</v>
      </c>
      <c r="I164" s="5">
        <v>-155085000000</v>
      </c>
      <c r="J164" s="5">
        <v>-17689000000</v>
      </c>
      <c r="K164" s="5">
        <v>25120000000</v>
      </c>
      <c r="L164" s="5">
        <v>-129521000000</v>
      </c>
      <c r="M164" s="5">
        <v>238815000000</v>
      </c>
      <c r="N164" s="5">
        <v>-235898000000</v>
      </c>
      <c r="O164" s="5">
        <v>-243322000000</v>
      </c>
      <c r="P164" s="5">
        <v>-47943000000</v>
      </c>
      <c r="Q164" s="5">
        <v>-94379000000</v>
      </c>
      <c r="R164" s="5">
        <v>-332566000000</v>
      </c>
      <c r="S164" s="5">
        <v>46988000000</v>
      </c>
      <c r="T164" s="5">
        <v>-30065000000</v>
      </c>
      <c r="U164" s="5">
        <v>-57461000000</v>
      </c>
      <c r="V164" s="5">
        <v>25013000000</v>
      </c>
      <c r="W164" s="5">
        <v>-107772000000</v>
      </c>
      <c r="X164" s="5">
        <v>-31414000000</v>
      </c>
      <c r="Y164" s="5">
        <v>73707000000</v>
      </c>
    </row>
    <row r="165" spans="3:25" ht="15.5" x14ac:dyDescent="0.35">
      <c r="C165" t="s">
        <v>656</v>
      </c>
      <c r="D165" s="5">
        <v>-4655294000000</v>
      </c>
      <c r="E165" s="5">
        <v>-1993621000000</v>
      </c>
      <c r="F165" s="5">
        <v>-2509222000000</v>
      </c>
      <c r="G165" s="5">
        <v>-2754730000000</v>
      </c>
      <c r="I165" s="5">
        <v>-2992506000000</v>
      </c>
      <c r="J165" s="5">
        <v>-1746802000000</v>
      </c>
      <c r="K165" s="5">
        <v>-1271002000000</v>
      </c>
      <c r="L165" s="5">
        <v>23512000000</v>
      </c>
      <c r="M165" s="5">
        <v>-305888000000</v>
      </c>
      <c r="N165" s="5">
        <v>-7933186000000</v>
      </c>
      <c r="O165" s="5">
        <v>-8424618000000</v>
      </c>
      <c r="P165" s="5">
        <v>-2424181000000</v>
      </c>
      <c r="Q165" s="5">
        <v>-565569000000</v>
      </c>
      <c r="R165" s="5">
        <v>-2615898000000</v>
      </c>
      <c r="S165" s="5">
        <v>-4541365000000</v>
      </c>
      <c r="T165" s="5">
        <v>-3622571000000</v>
      </c>
      <c r="U165" s="5">
        <v>-998604000000</v>
      </c>
      <c r="V165" s="5">
        <v>683708000000</v>
      </c>
      <c r="W165" s="5">
        <v>-4106728000000</v>
      </c>
      <c r="X165" s="5">
        <v>-2333690000000</v>
      </c>
      <c r="Y165" s="5">
        <v>-1268817000000</v>
      </c>
    </row>
    <row r="166" spans="3:25" ht="15.5" x14ac:dyDescent="0.35">
      <c r="C166" t="s">
        <v>904</v>
      </c>
    </row>
    <row r="167" spans="3:25" ht="15.5" x14ac:dyDescent="0.35">
      <c r="C167" t="s">
        <v>636</v>
      </c>
      <c r="D167" s="5">
        <v>-128048000000</v>
      </c>
      <c r="E167" s="5">
        <v>216717000000</v>
      </c>
      <c r="F167" s="5">
        <v>-28385000000</v>
      </c>
      <c r="G167" s="5">
        <v>-81349000000</v>
      </c>
      <c r="I167" s="5">
        <v>-55718000000</v>
      </c>
      <c r="J167" s="5">
        <v>13677000000</v>
      </c>
      <c r="K167" s="5">
        <v>36037000000</v>
      </c>
      <c r="L167" s="5">
        <v>12875000000</v>
      </c>
      <c r="M167" s="5">
        <v>-77060000000</v>
      </c>
      <c r="N167" s="5">
        <v>61499000000</v>
      </c>
      <c r="O167" s="5">
        <v>-60291000000</v>
      </c>
      <c r="P167" s="5">
        <v>-21122000000</v>
      </c>
      <c r="Q167" s="5">
        <v>57946000000</v>
      </c>
      <c r="R167" s="5">
        <v>-26150000000</v>
      </c>
      <c r="S167" s="5">
        <v>43155000000</v>
      </c>
      <c r="T167" s="5">
        <v>-98215000000</v>
      </c>
      <c r="U167" s="5">
        <v>31222000000</v>
      </c>
      <c r="V167" s="5">
        <v>135289000000</v>
      </c>
      <c r="W167" s="5">
        <v>26047000000</v>
      </c>
      <c r="X167" s="5">
        <v>-18623000000</v>
      </c>
      <c r="Y167" s="5">
        <v>6149000000</v>
      </c>
    </row>
    <row r="168" spans="3:25" ht="15.5" x14ac:dyDescent="0.35">
      <c r="C168" t="s">
        <v>658</v>
      </c>
      <c r="D168" s="5">
        <v>825000000</v>
      </c>
      <c r="E168" s="5">
        <v>-2646263000000</v>
      </c>
      <c r="F168" s="5">
        <v>199378000000</v>
      </c>
      <c r="G168" s="5">
        <v>2667978000000</v>
      </c>
      <c r="I168" s="5">
        <v>230149000000</v>
      </c>
      <c r="J168" s="5">
        <v>-81002000000</v>
      </c>
      <c r="K168" s="5">
        <v>686542000000</v>
      </c>
      <c r="L168" s="5">
        <v>-190354000000</v>
      </c>
      <c r="M168" s="5">
        <v>514724000000</v>
      </c>
      <c r="N168" s="5">
        <v>2424979000000</v>
      </c>
      <c r="O168" s="5">
        <v>1258662000000</v>
      </c>
    </row>
    <row r="169" spans="3:25" ht="15.5" x14ac:dyDescent="0.35">
      <c r="C169" t="s">
        <v>639</v>
      </c>
      <c r="D169" s="5">
        <v>50164000000</v>
      </c>
      <c r="E169" s="5">
        <v>67223000000</v>
      </c>
      <c r="F169" s="5">
        <v>52387000000</v>
      </c>
      <c r="G169" s="5">
        <v>692000000</v>
      </c>
      <c r="I169" s="5">
        <v>52877000000</v>
      </c>
      <c r="J169" s="5">
        <v>-12797000000</v>
      </c>
      <c r="K169" s="5">
        <v>-185634000000</v>
      </c>
      <c r="L169" s="5">
        <v>195870000000</v>
      </c>
      <c r="M169" s="5">
        <v>892000000</v>
      </c>
      <c r="N169" s="5">
        <v>-526873000000</v>
      </c>
      <c r="O169" s="5">
        <v>481036000000</v>
      </c>
    </row>
    <row r="170" spans="3:25" ht="15.5" x14ac:dyDescent="0.35">
      <c r="C170" t="s">
        <v>143</v>
      </c>
      <c r="D170" s="5">
        <v>7374000000</v>
      </c>
      <c r="E170" s="5">
        <v>26260000000</v>
      </c>
      <c r="F170" s="5">
        <v>-49294000000</v>
      </c>
      <c r="G170" s="5">
        <v>5006000000</v>
      </c>
      <c r="I170" s="5">
        <v>-16461000000</v>
      </c>
      <c r="J170" s="5">
        <v>13489000000</v>
      </c>
      <c r="K170" s="5">
        <v>4557000000</v>
      </c>
      <c r="L170" s="5">
        <v>-7000000</v>
      </c>
      <c r="M170" s="5">
        <v>-19853000000</v>
      </c>
      <c r="N170" s="5">
        <v>17660000000</v>
      </c>
      <c r="O170" s="5">
        <v>-4572000000</v>
      </c>
      <c r="P170" s="5">
        <v>14576000000</v>
      </c>
      <c r="Q170" s="5">
        <v>-9202000000</v>
      </c>
      <c r="R170" s="5">
        <v>3465000000</v>
      </c>
      <c r="S170" s="5">
        <v>3574000000</v>
      </c>
      <c r="T170" s="5">
        <v>5844000000</v>
      </c>
      <c r="U170" s="5">
        <v>-2381000000</v>
      </c>
      <c r="V170" s="5">
        <v>766000000</v>
      </c>
      <c r="W170" s="5">
        <v>4457000000</v>
      </c>
      <c r="X170" s="5">
        <v>-29009000000</v>
      </c>
      <c r="Y170" s="5">
        <v>-19840000000</v>
      </c>
    </row>
    <row r="171" spans="3:25" ht="15.5" x14ac:dyDescent="0.35">
      <c r="C171" t="s">
        <v>844</v>
      </c>
      <c r="U171" s="5">
        <v>-76000000</v>
      </c>
      <c r="V171" s="5">
        <v>-450000000</v>
      </c>
      <c r="W171" s="5">
        <v>-735000000</v>
      </c>
      <c r="X171" s="5">
        <v>-1010000000</v>
      </c>
      <c r="Y171" s="5">
        <v>-2805000000</v>
      </c>
    </row>
    <row r="172" spans="3:25" ht="15.5" x14ac:dyDescent="0.35">
      <c r="C172" t="s">
        <v>2584</v>
      </c>
      <c r="D172" s="5">
        <v>4414197000000</v>
      </c>
      <c r="E172" s="5">
        <v>19414000000</v>
      </c>
      <c r="I172" s="5">
        <v>-879455000000</v>
      </c>
      <c r="J172" s="5">
        <v>-172262000000</v>
      </c>
      <c r="K172" s="5">
        <v>1051717000000</v>
      </c>
      <c r="M172" s="5">
        <v>-1042913000000</v>
      </c>
      <c r="N172" s="5">
        <v>806214000000</v>
      </c>
      <c r="O172" s="5">
        <v>236699000000</v>
      </c>
      <c r="R172" s="5">
        <v>-145009000000</v>
      </c>
      <c r="S172" s="5">
        <v>145009000000</v>
      </c>
      <c r="X172" s="5">
        <v>-258428000000</v>
      </c>
      <c r="Y172" s="5">
        <v>88669000000</v>
      </c>
    </row>
    <row r="173" spans="3:25" ht="15.5" x14ac:dyDescent="0.35">
      <c r="C173" t="s">
        <v>2585</v>
      </c>
      <c r="D173" s="5">
        <v>-11527000000</v>
      </c>
      <c r="E173" s="5">
        <v>-20612000000</v>
      </c>
      <c r="F173" s="5">
        <v>56755000000</v>
      </c>
      <c r="G173" s="5">
        <v>683000000</v>
      </c>
      <c r="I173" s="5">
        <v>123393000000</v>
      </c>
      <c r="J173" s="5">
        <v>-41720000000</v>
      </c>
      <c r="K173" s="5">
        <v>1815000000</v>
      </c>
      <c r="L173" s="5">
        <v>-172359000000</v>
      </c>
      <c r="M173" s="5">
        <v>96807000000</v>
      </c>
      <c r="N173" s="5">
        <v>-111595000000</v>
      </c>
      <c r="O173" s="5">
        <v>32755000000</v>
      </c>
      <c r="P173" s="5">
        <v>59997000000</v>
      </c>
      <c r="Q173" s="5">
        <v>-4351000000</v>
      </c>
      <c r="R173" s="5">
        <v>36970000000</v>
      </c>
      <c r="S173" s="5">
        <v>72004000000</v>
      </c>
    </row>
    <row r="174" spans="3:25" ht="15.5" x14ac:dyDescent="0.35">
      <c r="C174" t="s">
        <v>864</v>
      </c>
      <c r="D174" s="5">
        <v>-115000000</v>
      </c>
      <c r="E174" s="5">
        <v>73813000000</v>
      </c>
      <c r="F174" s="5">
        <v>29947000000</v>
      </c>
      <c r="G174" s="5">
        <v>-136820000000</v>
      </c>
      <c r="I174" s="5">
        <v>-26011000000</v>
      </c>
      <c r="J174" s="5">
        <v>122419000000</v>
      </c>
      <c r="K174" s="5">
        <v>300664000000</v>
      </c>
      <c r="L174" s="5">
        <v>7064000000</v>
      </c>
      <c r="M174" s="5">
        <v>199554000000</v>
      </c>
      <c r="N174" s="5">
        <v>42691000000</v>
      </c>
      <c r="O174" s="5">
        <v>394000000</v>
      </c>
      <c r="P174" s="5">
        <v>-111747000000</v>
      </c>
      <c r="Q174" s="5">
        <v>121546000000</v>
      </c>
      <c r="R174" s="5">
        <v>40146000000</v>
      </c>
      <c r="S174" s="5">
        <v>27670000000</v>
      </c>
      <c r="T174" s="5">
        <v>4251000000</v>
      </c>
      <c r="U174" s="5">
        <v>1487000000</v>
      </c>
      <c r="V174" s="5">
        <v>-8698000000</v>
      </c>
      <c r="W174" s="5">
        <v>5102000000</v>
      </c>
      <c r="X174" s="5">
        <v>-260000000</v>
      </c>
      <c r="Y174" s="5">
        <v>-1852000000</v>
      </c>
    </row>
    <row r="175" spans="3:25" ht="15.5" x14ac:dyDescent="0.35">
      <c r="C175" t="s">
        <v>662</v>
      </c>
      <c r="D175" s="5">
        <v>50989000000</v>
      </c>
      <c r="E175" s="5">
        <v>-2579040000000</v>
      </c>
      <c r="F175" s="5">
        <v>251765000000</v>
      </c>
      <c r="G175" s="5">
        <v>2668670000000</v>
      </c>
      <c r="I175" s="5">
        <v>283026000000</v>
      </c>
      <c r="J175" s="5">
        <v>-93799000000</v>
      </c>
      <c r="K175" s="5">
        <v>500908000000</v>
      </c>
      <c r="L175" s="5">
        <v>5516000000</v>
      </c>
      <c r="M175" s="5">
        <v>515616000000</v>
      </c>
      <c r="N175" s="5">
        <v>1898106000000</v>
      </c>
      <c r="O175" s="5">
        <v>1739698000000</v>
      </c>
    </row>
    <row r="176" spans="3:25" ht="15.5" x14ac:dyDescent="0.35">
      <c r="C176" t="s">
        <v>783</v>
      </c>
    </row>
    <row r="177" spans="3:25" ht="15.5" x14ac:dyDescent="0.35">
      <c r="C177" t="s">
        <v>158</v>
      </c>
    </row>
    <row r="178" spans="3:25" ht="15.5" x14ac:dyDescent="0.35">
      <c r="C178" t="s">
        <v>184</v>
      </c>
      <c r="D178" s="5">
        <v>-24531000000</v>
      </c>
      <c r="E178" s="5">
        <v>-45956000000</v>
      </c>
      <c r="F178" s="5">
        <v>71544000000</v>
      </c>
      <c r="G178" s="5">
        <v>1250000000</v>
      </c>
      <c r="I178" s="5">
        <v>6851000000</v>
      </c>
      <c r="J178" s="5">
        <v>372097000000</v>
      </c>
      <c r="K178" s="5">
        <v>-111120000000</v>
      </c>
      <c r="L178" s="5">
        <v>397299000000</v>
      </c>
      <c r="M178" s="5">
        <v>1329009000000</v>
      </c>
      <c r="N178" s="5">
        <v>203099000000</v>
      </c>
      <c r="O178" s="5">
        <v>1000000000000</v>
      </c>
      <c r="Q178" s="5">
        <v>33154000000</v>
      </c>
      <c r="R178" s="5">
        <v>433044000000</v>
      </c>
      <c r="S178" s="5">
        <v>18893000000</v>
      </c>
      <c r="T178" s="5">
        <v>246598000000</v>
      </c>
      <c r="U178" s="5">
        <v>707496000000</v>
      </c>
      <c r="V178" s="5">
        <v>297289000000</v>
      </c>
      <c r="W178" s="5">
        <v>269755000000</v>
      </c>
      <c r="X178" s="5">
        <v>235322000000</v>
      </c>
      <c r="Y178" s="5">
        <v>100000000000</v>
      </c>
    </row>
    <row r="179" spans="3:25" ht="15.5" x14ac:dyDescent="0.35">
      <c r="C179" t="s">
        <v>185</v>
      </c>
      <c r="D179" s="5">
        <v>-34091000000</v>
      </c>
      <c r="E179" s="5">
        <v>-7897000000</v>
      </c>
      <c r="F179" s="5">
        <v>-33545000000</v>
      </c>
      <c r="G179" s="5">
        <v>-22165000000</v>
      </c>
      <c r="I179" s="5">
        <v>-172091000000</v>
      </c>
      <c r="J179" s="5">
        <v>-152118000000</v>
      </c>
      <c r="K179" s="5">
        <v>-188267000000</v>
      </c>
      <c r="L179" s="5">
        <v>-119425000000</v>
      </c>
      <c r="M179" s="5">
        <v>-114928000000</v>
      </c>
      <c r="N179" s="5">
        <v>-242578000000</v>
      </c>
      <c r="O179" s="5">
        <v>-239975000000</v>
      </c>
      <c r="P179" s="5">
        <v>-187899000000</v>
      </c>
      <c r="Q179" s="5">
        <v>-210980000000</v>
      </c>
      <c r="R179" s="5">
        <v>-96172000000</v>
      </c>
      <c r="S179" s="5">
        <v>-215585000000</v>
      </c>
      <c r="T179" s="5">
        <v>-104951000000</v>
      </c>
      <c r="U179" s="5">
        <v>-104846000000</v>
      </c>
      <c r="V179" s="5">
        <v>-184826000000</v>
      </c>
      <c r="W179" s="5">
        <v>-155409000000</v>
      </c>
      <c r="X179" s="5">
        <v>-32426000000</v>
      </c>
      <c r="Y179" s="5">
        <v>-74123000000</v>
      </c>
    </row>
    <row r="180" spans="3:25" ht="15.5" x14ac:dyDescent="0.35">
      <c r="C180" t="s">
        <v>1351</v>
      </c>
    </row>
    <row r="181" spans="3:25" ht="15.5" x14ac:dyDescent="0.35">
      <c r="C181" t="s">
        <v>325</v>
      </c>
      <c r="U181" s="5">
        <v>196000000</v>
      </c>
    </row>
    <row r="182" spans="3:25" ht="15.5" x14ac:dyDescent="0.35">
      <c r="C182" t="s">
        <v>2586</v>
      </c>
    </row>
    <row r="183" spans="3:25" ht="15.5" x14ac:dyDescent="0.35">
      <c r="C183" t="s">
        <v>2587</v>
      </c>
      <c r="T183" s="5">
        <v>113000000</v>
      </c>
    </row>
    <row r="184" spans="3:25" ht="15.5" x14ac:dyDescent="0.35">
      <c r="C184" t="s">
        <v>189</v>
      </c>
      <c r="D184" s="5">
        <v>-35796000000</v>
      </c>
      <c r="E184" s="5">
        <v>-8311000000</v>
      </c>
      <c r="F184" s="5">
        <v>-35054000000</v>
      </c>
      <c r="G184" s="5">
        <v>-22014000000</v>
      </c>
      <c r="I184" s="5">
        <v>-173682000000</v>
      </c>
      <c r="J184" s="5">
        <v>-152885000000</v>
      </c>
      <c r="K184" s="5">
        <v>-189091000000</v>
      </c>
      <c r="L184" s="5">
        <v>-119946000000</v>
      </c>
      <c r="M184" s="5">
        <v>-115564000000</v>
      </c>
      <c r="N184" s="5">
        <v>-242957000000</v>
      </c>
      <c r="O184" s="5">
        <v>-240196000000</v>
      </c>
      <c r="P184" s="5">
        <v>-188642000000</v>
      </c>
      <c r="Q184" s="5">
        <v>-211928000000</v>
      </c>
      <c r="R184" s="5">
        <v>-98453000000</v>
      </c>
      <c r="S184" s="5">
        <v>-216730000000</v>
      </c>
      <c r="T184" s="5">
        <v>-105068000000</v>
      </c>
      <c r="U184" s="5">
        <v>-107007000000</v>
      </c>
      <c r="V184" s="5">
        <v>-186858000000</v>
      </c>
      <c r="W184" s="5">
        <v>-155419000000</v>
      </c>
      <c r="X184" s="5">
        <v>-32616000000</v>
      </c>
      <c r="Y184" s="5">
        <v>-74320000000</v>
      </c>
    </row>
    <row r="185" spans="3:25" ht="15.5" x14ac:dyDescent="0.35">
      <c r="C185" t="s">
        <v>215</v>
      </c>
      <c r="D185" s="5">
        <v>-24531000000</v>
      </c>
      <c r="E185" s="5">
        <v>-45956000000</v>
      </c>
      <c r="F185" s="5">
        <v>71544000000</v>
      </c>
      <c r="G185" s="5">
        <v>1250000000</v>
      </c>
      <c r="I185" s="5">
        <v>6851000000</v>
      </c>
      <c r="J185" s="5">
        <v>372097000000</v>
      </c>
      <c r="K185" s="5">
        <v>-111120000000</v>
      </c>
      <c r="L185" s="5">
        <v>397299000000</v>
      </c>
      <c r="M185" s="5">
        <v>1329009000000</v>
      </c>
      <c r="N185" s="5">
        <v>203099000000</v>
      </c>
      <c r="O185" s="5">
        <v>1000000000000</v>
      </c>
      <c r="Q185" s="5">
        <v>33154000000</v>
      </c>
      <c r="R185" s="5">
        <v>433044000000</v>
      </c>
      <c r="S185" s="5">
        <v>18893000000</v>
      </c>
      <c r="T185" s="5">
        <v>246598000000</v>
      </c>
      <c r="U185" s="5">
        <v>707496000000</v>
      </c>
      <c r="V185" s="5">
        <v>297289000000</v>
      </c>
      <c r="W185" s="5">
        <v>269755000000</v>
      </c>
      <c r="X185" s="5">
        <v>235322000000</v>
      </c>
      <c r="Y185" s="5">
        <v>100000000000</v>
      </c>
    </row>
    <row r="186" spans="3:25" ht="15.5" x14ac:dyDescent="0.35">
      <c r="C186" t="s">
        <v>2588</v>
      </c>
      <c r="M186" s="5">
        <v>1408975000000</v>
      </c>
      <c r="N186" s="5">
        <v>300000000000</v>
      </c>
      <c r="O186" s="5">
        <v>1000000000000</v>
      </c>
    </row>
    <row r="187" spans="3:25" ht="15.5" x14ac:dyDescent="0.35">
      <c r="C187" t="s">
        <v>2589</v>
      </c>
    </row>
    <row r="188" spans="3:25" ht="15.5" x14ac:dyDescent="0.35">
      <c r="C188" t="s">
        <v>2590</v>
      </c>
      <c r="V188" s="5">
        <v>300797000000</v>
      </c>
      <c r="X188" s="5">
        <v>240000000000</v>
      </c>
    </row>
    <row r="189" spans="3:25" ht="15.5" x14ac:dyDescent="0.35">
      <c r="C189" t="s">
        <v>2591</v>
      </c>
      <c r="R189" s="5">
        <v>430425000000</v>
      </c>
    </row>
    <row r="190" spans="3:25" ht="15.5" x14ac:dyDescent="0.35">
      <c r="C190" t="s">
        <v>1876</v>
      </c>
      <c r="L190" s="5">
        <v>495040000000</v>
      </c>
    </row>
    <row r="191" spans="3:25" ht="15.5" x14ac:dyDescent="0.35">
      <c r="C191" t="s">
        <v>2592</v>
      </c>
      <c r="J191" s="5">
        <v>490000000000</v>
      </c>
    </row>
    <row r="192" spans="3:25" ht="15.5" x14ac:dyDescent="0.35">
      <c r="C192" t="s">
        <v>2593</v>
      </c>
      <c r="F192" s="5">
        <v>90000000000</v>
      </c>
      <c r="G192" s="5">
        <v>30000000000</v>
      </c>
      <c r="I192" s="5">
        <v>120000000000</v>
      </c>
    </row>
    <row r="193" spans="2:25" ht="15.5" x14ac:dyDescent="0.35">
      <c r="C193" t="s">
        <v>338</v>
      </c>
      <c r="V193" s="5">
        <v>-3776000000</v>
      </c>
      <c r="X193" s="5">
        <v>-4678000000</v>
      </c>
    </row>
    <row r="194" spans="2:25" ht="15.5" x14ac:dyDescent="0.35">
      <c r="C194" t="s">
        <v>2594</v>
      </c>
    </row>
    <row r="195" spans="2:25" ht="15.5" x14ac:dyDescent="0.35">
      <c r="C195" t="s">
        <v>337</v>
      </c>
      <c r="D195" s="5">
        <v>-24531000000</v>
      </c>
      <c r="E195" s="5">
        <v>-45956000000</v>
      </c>
      <c r="F195" s="5">
        <v>-18456000000</v>
      </c>
      <c r="G195" s="5">
        <v>-28750000000</v>
      </c>
      <c r="I195" s="5">
        <v>-113149000000</v>
      </c>
      <c r="J195" s="5">
        <v>-117903000000</v>
      </c>
      <c r="K195" s="5">
        <v>-111120000000</v>
      </c>
      <c r="L195" s="5">
        <v>-97741000000</v>
      </c>
      <c r="M195" s="5">
        <v>-79966000000</v>
      </c>
      <c r="N195" s="5">
        <v>-96901000000</v>
      </c>
    </row>
    <row r="196" spans="2:25" ht="15.5" x14ac:dyDescent="0.35">
      <c r="C196" t="s">
        <v>571</v>
      </c>
      <c r="T196" s="5">
        <v>241838000000</v>
      </c>
      <c r="Y196" s="5">
        <v>100000000000</v>
      </c>
    </row>
    <row r="197" spans="2:25" ht="15.5" x14ac:dyDescent="0.35">
      <c r="C197" t="s">
        <v>239</v>
      </c>
      <c r="D197" s="5">
        <v>-137859000000</v>
      </c>
      <c r="E197" s="5">
        <v>-3354565000000</v>
      </c>
      <c r="F197" s="5">
        <v>76213000000</v>
      </c>
      <c r="G197" s="5">
        <v>3114456000000</v>
      </c>
      <c r="I197" s="5">
        <v>-727800000000</v>
      </c>
      <c r="J197" s="5">
        <v>1385093000000</v>
      </c>
      <c r="K197" s="5">
        <v>4329308000000</v>
      </c>
      <c r="L197" s="5">
        <v>-4721591000000</v>
      </c>
      <c r="M197" s="5">
        <v>9051152000000</v>
      </c>
      <c r="N197" s="5">
        <v>2077100000000</v>
      </c>
      <c r="O197" s="5">
        <v>-452116000000</v>
      </c>
      <c r="P197" s="5">
        <v>-1138156000000</v>
      </c>
      <c r="Q197" s="5">
        <v>-985806000000</v>
      </c>
      <c r="R197" s="5">
        <v>1087952000000</v>
      </c>
      <c r="S197" s="5">
        <v>1817329000000</v>
      </c>
      <c r="T197" s="5">
        <v>465763000000</v>
      </c>
      <c r="U197" s="5">
        <v>567040000000</v>
      </c>
      <c r="V197" s="5">
        <v>-1000004000000</v>
      </c>
      <c r="W197" s="5">
        <v>1360949000000</v>
      </c>
      <c r="X197" s="5">
        <v>901411000000</v>
      </c>
      <c r="Y197" s="5">
        <v>692928000000</v>
      </c>
    </row>
    <row r="198" spans="2:25" ht="15.5" x14ac:dyDescent="0.35">
      <c r="C198" t="s">
        <v>240</v>
      </c>
      <c r="E198" s="5">
        <v>16364059000000</v>
      </c>
      <c r="I198" s="5">
        <v>16963313000000</v>
      </c>
      <c r="J198" s="5">
        <v>15331170000000</v>
      </c>
      <c r="K198" s="5">
        <v>11042096000000</v>
      </c>
      <c r="L198" s="5">
        <v>15452929000000</v>
      </c>
      <c r="M198" s="5">
        <v>6316455000000</v>
      </c>
      <c r="N198" s="5">
        <v>4213323000000</v>
      </c>
      <c r="O198" s="5">
        <v>4719849000000</v>
      </c>
      <c r="P198" s="5">
        <v>5820259000000</v>
      </c>
      <c r="Q198" s="5">
        <v>6778388000000</v>
      </c>
      <c r="R198" s="5">
        <v>5765603000000</v>
      </c>
      <c r="S198" s="5">
        <v>4170254000000</v>
      </c>
      <c r="T198" s="5">
        <v>3694992000000</v>
      </c>
      <c r="U198" s="5">
        <v>2726375000000</v>
      </c>
      <c r="V198" s="5">
        <v>3664468000000</v>
      </c>
      <c r="W198" s="5">
        <v>2301226000000</v>
      </c>
      <c r="X198" s="5">
        <v>1420684000000</v>
      </c>
      <c r="Y198" s="5">
        <v>727981000000</v>
      </c>
    </row>
    <row r="199" spans="2:25" ht="15.5" x14ac:dyDescent="0.35">
      <c r="C199" t="s">
        <v>241</v>
      </c>
      <c r="D199" s="5">
        <v>87954000000</v>
      </c>
      <c r="E199" s="5">
        <v>63098000000</v>
      </c>
      <c r="F199" s="5">
        <v>-35809000000</v>
      </c>
      <c r="G199" s="5">
        <v>114514000000</v>
      </c>
      <c r="I199" s="5">
        <v>128546000000</v>
      </c>
      <c r="J199" s="5">
        <v>247050000000</v>
      </c>
      <c r="K199" s="5">
        <v>-40234000000</v>
      </c>
      <c r="L199" s="5">
        <v>310758000000</v>
      </c>
      <c r="M199" s="5">
        <v>85322000000</v>
      </c>
      <c r="N199" s="5">
        <v>26032000000</v>
      </c>
      <c r="O199" s="5">
        <v>-54410000000</v>
      </c>
      <c r="P199" s="5">
        <v>37746000000</v>
      </c>
      <c r="Q199" s="5">
        <v>27677000000</v>
      </c>
      <c r="R199" s="5">
        <v>-75167000000</v>
      </c>
      <c r="S199" s="5">
        <v>-221980000000</v>
      </c>
      <c r="T199" s="5">
        <v>9499000000</v>
      </c>
      <c r="U199" s="5">
        <v>401577000000</v>
      </c>
      <c r="V199" s="5">
        <v>61911000000</v>
      </c>
      <c r="W199" s="5">
        <v>2293000000</v>
      </c>
      <c r="X199" s="5">
        <v>-20869000000</v>
      </c>
      <c r="Y199" s="5">
        <v>-225000000</v>
      </c>
    </row>
    <row r="200" spans="2:25" ht="15.5" x14ac:dyDescent="0.35">
      <c r="C200" t="s">
        <v>242</v>
      </c>
      <c r="D200" s="5">
        <v>-49905000000</v>
      </c>
      <c r="E200" s="5">
        <v>13072592000000</v>
      </c>
      <c r="F200" s="5">
        <v>40404000000</v>
      </c>
      <c r="G200" s="5">
        <v>3228970000000</v>
      </c>
      <c r="I200" s="5">
        <v>16364059000000</v>
      </c>
      <c r="J200" s="5">
        <v>16963313000000</v>
      </c>
      <c r="K200" s="5">
        <v>15331170000000</v>
      </c>
      <c r="L200" s="5">
        <v>11042096000000</v>
      </c>
      <c r="M200" s="5">
        <v>15452929000000</v>
      </c>
      <c r="N200" s="5">
        <v>6316455000000</v>
      </c>
      <c r="O200" s="5">
        <v>4213323000000</v>
      </c>
      <c r="P200" s="5">
        <v>4719849000000</v>
      </c>
      <c r="Q200" s="5">
        <v>5820259000000</v>
      </c>
      <c r="R200" s="5">
        <v>6778388000000</v>
      </c>
      <c r="S200" s="5">
        <v>5765603000000</v>
      </c>
      <c r="T200" s="5">
        <v>4170254000000</v>
      </c>
      <c r="U200" s="5">
        <v>3694992000000</v>
      </c>
      <c r="V200" s="5">
        <v>2726375000000</v>
      </c>
      <c r="W200" s="5">
        <v>3664468000000</v>
      </c>
      <c r="X200" s="5">
        <v>2301226000000</v>
      </c>
      <c r="Y200" s="5">
        <v>1420684000000</v>
      </c>
    </row>
    <row r="202" spans="2:25" ht="15.5" x14ac:dyDescent="0.35">
      <c r="B202" t="s">
        <v>243</v>
      </c>
      <c r="C202" t="s">
        <v>12</v>
      </c>
      <c r="D202" s="5">
        <v>19720000000</v>
      </c>
      <c r="E202" s="5">
        <v>19720000000</v>
      </c>
      <c r="F202" s="5">
        <v>19720000000</v>
      </c>
      <c r="G202" s="5">
        <v>19720000000</v>
      </c>
      <c r="I202" s="5">
        <v>19720000000</v>
      </c>
      <c r="J202" s="5">
        <v>19720000000</v>
      </c>
      <c r="K202" s="5">
        <v>19720000000</v>
      </c>
      <c r="L202" s="5">
        <v>19720000000</v>
      </c>
      <c r="M202" s="5">
        <v>17460000000</v>
      </c>
      <c r="N202" s="5">
        <v>17460000000</v>
      </c>
      <c r="O202" s="5">
        <v>16980000000</v>
      </c>
      <c r="P202" s="5">
        <v>15380000000</v>
      </c>
      <c r="Q202" s="5">
        <v>15380000000</v>
      </c>
      <c r="R202" s="5">
        <v>15250000000</v>
      </c>
      <c r="S202" s="5">
        <v>14150000000</v>
      </c>
      <c r="T202" s="5">
        <v>14040000000</v>
      </c>
      <c r="U202" s="5">
        <v>13120000000</v>
      </c>
      <c r="V202" s="5">
        <v>10280000000</v>
      </c>
      <c r="W202" s="5">
        <v>9080000000</v>
      </c>
      <c r="X202" s="5">
        <v>7280000000</v>
      </c>
      <c r="Y202" s="5">
        <v>0</v>
      </c>
    </row>
    <row r="203" spans="2:25" ht="15.5" x14ac:dyDescent="0.35">
      <c r="C203" t="s">
        <v>244</v>
      </c>
      <c r="D203" s="6">
        <v>3.88</v>
      </c>
      <c r="E203" s="6">
        <v>2.44</v>
      </c>
      <c r="F203" s="6">
        <v>1.8</v>
      </c>
      <c r="G203" s="6">
        <v>5.6</v>
      </c>
    </row>
    <row r="204" spans="2:25" ht="15.5" x14ac:dyDescent="0.35">
      <c r="C204" t="s">
        <v>245</v>
      </c>
      <c r="D204" s="6">
        <v>180.41</v>
      </c>
      <c r="E204" s="6">
        <v>366.8</v>
      </c>
      <c r="F204" s="6">
        <v>477.78</v>
      </c>
      <c r="G204" s="6">
        <v>158.93</v>
      </c>
    </row>
    <row r="205" spans="2:25" ht="15.5" x14ac:dyDescent="0.35">
      <c r="C205" t="s">
        <v>73</v>
      </c>
      <c r="D205" s="6">
        <v>18.16</v>
      </c>
      <c r="E205" s="6">
        <v>24.5</v>
      </c>
      <c r="F205" s="6">
        <v>22.86</v>
      </c>
      <c r="G205" s="6">
        <v>23.65</v>
      </c>
    </row>
    <row r="206" spans="2:25" ht="15.5" x14ac:dyDescent="0.35">
      <c r="C206" t="s">
        <v>246</v>
      </c>
      <c r="D206" s="5">
        <v>367200000000</v>
      </c>
      <c r="E206" s="5">
        <v>185000000000</v>
      </c>
      <c r="F206" s="5">
        <v>260180000000</v>
      </c>
      <c r="G206" s="5">
        <v>260700000000</v>
      </c>
    </row>
    <row r="207" spans="2:25" ht="15.5" x14ac:dyDescent="0.35">
      <c r="C207" t="s">
        <v>247</v>
      </c>
      <c r="D207" s="6">
        <v>1.2999999999999999E-3</v>
      </c>
      <c r="E207" s="6">
        <v>8.9999999999999998E-4</v>
      </c>
      <c r="F207" s="6">
        <v>5.9999999999999995E-4</v>
      </c>
      <c r="G207" s="6">
        <v>2E-3</v>
      </c>
    </row>
    <row r="208" spans="2:25" ht="15.5" x14ac:dyDescent="0.35">
      <c r="C208" t="s">
        <v>248</v>
      </c>
      <c r="D208" s="6">
        <v>9.1999999999999998E-3</v>
      </c>
      <c r="E208" s="6">
        <v>5.6999999999999993E-3</v>
      </c>
      <c r="F208" s="6">
        <v>4.0999999999999995E-3</v>
      </c>
      <c r="G208" s="6">
        <v>1.2699999999999999E-2</v>
      </c>
    </row>
    <row r="209" spans="3:7" ht="15.5" x14ac:dyDescent="0.35">
      <c r="C209" t="s">
        <v>249</v>
      </c>
      <c r="D209" s="6">
        <v>1.9E-3</v>
      </c>
      <c r="E209" s="6">
        <v>1.1999999999999999E-3</v>
      </c>
      <c r="F209" s="6">
        <v>2.5000000000000001E-3</v>
      </c>
      <c r="G209" s="6">
        <v>3.0999999999999999E-3</v>
      </c>
    </row>
    <row r="210" spans="3:7" ht="15.5" x14ac:dyDescent="0.35">
      <c r="C210" t="s">
        <v>250</v>
      </c>
    </row>
    <row r="211" spans="3:7" ht="15.5" x14ac:dyDescent="0.35">
      <c r="C211" t="s">
        <v>251</v>
      </c>
      <c r="D211" s="5">
        <v>8956000000000</v>
      </c>
      <c r="E211" s="5">
        <v>9013000000000</v>
      </c>
      <c r="F211" s="5">
        <v>9283000000000</v>
      </c>
      <c r="G211" s="5">
        <v>9311000000000</v>
      </c>
    </row>
    <row r="212" spans="3:7" ht="15.5" x14ac:dyDescent="0.35">
      <c r="C212" t="s">
        <v>252</v>
      </c>
      <c r="D212" s="6">
        <v>1.66</v>
      </c>
      <c r="E212" s="6">
        <v>2.1</v>
      </c>
      <c r="F212" s="6">
        <v>1.95</v>
      </c>
      <c r="G212" s="6">
        <v>2.02</v>
      </c>
    </row>
    <row r="213" spans="3:7" ht="15.5" x14ac:dyDescent="0.35">
      <c r="C213" t="s">
        <v>253</v>
      </c>
      <c r="D213" s="6">
        <v>422.67</v>
      </c>
      <c r="E213" s="6">
        <v>426.36</v>
      </c>
      <c r="F213" s="6">
        <v>440.03</v>
      </c>
      <c r="G213" s="6">
        <v>440.59</v>
      </c>
    </row>
    <row r="214" spans="3:7" ht="15.5" x14ac:dyDescent="0.35">
      <c r="C214" t="s">
        <v>254</v>
      </c>
      <c r="D214" s="6">
        <v>1.66</v>
      </c>
      <c r="E214" s="6">
        <v>2.1</v>
      </c>
      <c r="F214" s="6">
        <v>1.95</v>
      </c>
      <c r="G214" s="6">
        <v>2.02</v>
      </c>
    </row>
    <row r="215" spans="3:7" ht="15.5" x14ac:dyDescent="0.35">
      <c r="C215" t="s">
        <v>255</v>
      </c>
      <c r="D215" s="6">
        <v>422.67</v>
      </c>
      <c r="E215" s="6">
        <v>426.36</v>
      </c>
      <c r="F215" s="6">
        <v>440.03</v>
      </c>
      <c r="G215" s="6">
        <v>440.59</v>
      </c>
    </row>
    <row r="216" spans="3:7" ht="15.5" x14ac:dyDescent="0.35">
      <c r="C216" t="s">
        <v>256</v>
      </c>
    </row>
    <row r="217" spans="3:7" ht="15.5" x14ac:dyDescent="0.35">
      <c r="C217" t="s">
        <v>257</v>
      </c>
    </row>
    <row r="218" spans="3:7" ht="15.5" x14ac:dyDescent="0.35">
      <c r="C218" t="s">
        <v>258</v>
      </c>
      <c r="D218" s="5">
        <v>8333000000000</v>
      </c>
      <c r="E218" s="5">
        <v>8406000000000</v>
      </c>
      <c r="F218" s="5">
        <v>8676000000000</v>
      </c>
      <c r="G218" s="5">
        <v>8687000000000</v>
      </c>
    </row>
    <row r="219" spans="3:7" ht="15.5" x14ac:dyDescent="0.35">
      <c r="C219" t="s">
        <v>24</v>
      </c>
    </row>
    <row r="220" spans="3:7" ht="15.5" x14ac:dyDescent="0.35">
      <c r="C220" t="s">
        <v>21</v>
      </c>
    </row>
    <row r="221" spans="3:7" ht="15.5" x14ac:dyDescent="0.35">
      <c r="C221" t="s">
        <v>259</v>
      </c>
    </row>
    <row r="222" spans="3:7" ht="15.5" x14ac:dyDescent="0.35">
      <c r="C222" t="s">
        <v>260</v>
      </c>
      <c r="D222" s="5">
        <v>-79000000000</v>
      </c>
      <c r="E222" s="5">
        <v>-3301000000000</v>
      </c>
      <c r="F222" s="5">
        <v>38000000000</v>
      </c>
      <c r="G222" s="5">
        <v>3135000000000</v>
      </c>
    </row>
    <row r="223" spans="3:7" ht="15.5" x14ac:dyDescent="0.35">
      <c r="C223" t="s">
        <v>261</v>
      </c>
      <c r="D223" s="5">
        <v>-36000000000</v>
      </c>
      <c r="E223" s="5">
        <v>-8000000000</v>
      </c>
      <c r="F223" s="5">
        <v>-35000000000</v>
      </c>
      <c r="G223" s="5">
        <v>-22000000000</v>
      </c>
    </row>
    <row r="224" spans="3:7" ht="15.5" x14ac:dyDescent="0.35">
      <c r="C224" t="s">
        <v>13</v>
      </c>
      <c r="D224" s="5">
        <v>-115000000000</v>
      </c>
      <c r="E224" s="5">
        <v>-3309000000000</v>
      </c>
      <c r="F224" s="5">
        <v>3000000000</v>
      </c>
      <c r="G224" s="5">
        <v>3113000000000</v>
      </c>
    </row>
    <row r="225" spans="3:25" ht="15.5" x14ac:dyDescent="0.35">
      <c r="C225" t="s">
        <v>16</v>
      </c>
      <c r="D225" s="6">
        <v>-5.83</v>
      </c>
      <c r="E225" s="6">
        <v>-167.83</v>
      </c>
      <c r="F225" s="6">
        <v>0.16</v>
      </c>
      <c r="G225" s="6">
        <v>157.91</v>
      </c>
    </row>
    <row r="226" spans="3:25" ht="15.5" x14ac:dyDescent="0.35">
      <c r="C226" t="s">
        <v>58</v>
      </c>
      <c r="I226" s="6">
        <v>14.49</v>
      </c>
      <c r="J226" s="6">
        <v>14.75</v>
      </c>
      <c r="K226" s="6">
        <v>3.84</v>
      </c>
      <c r="L226" s="6">
        <v>11.22</v>
      </c>
      <c r="M226" s="6">
        <v>7.32</v>
      </c>
      <c r="N226" s="6">
        <v>6.79</v>
      </c>
      <c r="O226" s="6">
        <v>0.4</v>
      </c>
      <c r="P226" s="6">
        <v>3.28</v>
      </c>
      <c r="Q226" s="6">
        <v>20.73</v>
      </c>
      <c r="R226" s="6">
        <v>24.3</v>
      </c>
      <c r="S226" s="6">
        <v>13.08</v>
      </c>
      <c r="T226" s="6">
        <v>11.03</v>
      </c>
      <c r="U226" s="6">
        <v>16.86</v>
      </c>
      <c r="V226" s="6">
        <v>22.16</v>
      </c>
      <c r="W226" s="6">
        <v>12.41</v>
      </c>
      <c r="X226" s="6">
        <v>13.98</v>
      </c>
      <c r="Y226" s="6">
        <v>46443.81</v>
      </c>
    </row>
    <row r="227" spans="3:25" ht="15.5" x14ac:dyDescent="0.35">
      <c r="C227" t="s">
        <v>72</v>
      </c>
      <c r="I227" s="6">
        <v>59.35</v>
      </c>
      <c r="J227" s="6">
        <v>55.59</v>
      </c>
      <c r="K227" s="6">
        <v>231.77</v>
      </c>
      <c r="L227" s="6">
        <v>75.31</v>
      </c>
      <c r="M227" s="6">
        <v>119.54</v>
      </c>
      <c r="N227" s="6">
        <v>74.37</v>
      </c>
      <c r="O227" s="6">
        <v>1462.5</v>
      </c>
      <c r="P227" s="6">
        <v>167.68</v>
      </c>
      <c r="Q227" s="6">
        <v>42.45</v>
      </c>
      <c r="R227" s="6">
        <v>35.799999999999997</v>
      </c>
      <c r="S227" s="6">
        <v>30.12</v>
      </c>
      <c r="T227" s="6">
        <v>30.73</v>
      </c>
      <c r="U227" s="6">
        <v>14.23</v>
      </c>
      <c r="V227" s="6">
        <v>10.15</v>
      </c>
      <c r="W227" s="6">
        <v>21.51</v>
      </c>
      <c r="X227" s="6">
        <v>28.61</v>
      </c>
      <c r="Y227" s="5">
        <v>0</v>
      </c>
    </row>
    <row r="228" spans="3:25" ht="15.5" x14ac:dyDescent="0.35">
      <c r="C228" t="s">
        <v>75</v>
      </c>
      <c r="I228" s="6">
        <v>5.56</v>
      </c>
      <c r="J228" s="6">
        <v>4.2699999999999996</v>
      </c>
      <c r="K228" s="6">
        <v>4.99</v>
      </c>
      <c r="L228" s="6">
        <v>5.05</v>
      </c>
      <c r="M228" s="6">
        <v>4.5999999999999996</v>
      </c>
      <c r="N228" s="6">
        <v>2.67</v>
      </c>
      <c r="O228" s="6">
        <v>2.96</v>
      </c>
      <c r="P228" s="6">
        <v>2.74</v>
      </c>
      <c r="Q228" s="6">
        <v>4.3600000000000003</v>
      </c>
      <c r="R228" s="6">
        <v>4.6100000000000003</v>
      </c>
      <c r="S228" s="6">
        <v>2.34</v>
      </c>
      <c r="T228" s="6">
        <v>2.65</v>
      </c>
      <c r="U228" s="6">
        <v>2.2599999999999998</v>
      </c>
      <c r="V228" s="6">
        <v>1.59</v>
      </c>
      <c r="W228" s="6">
        <v>1.85</v>
      </c>
      <c r="X228" s="6">
        <v>3.18</v>
      </c>
      <c r="Y228" s="5">
        <v>0</v>
      </c>
    </row>
    <row r="229" spans="3:25" ht="15.5" x14ac:dyDescent="0.35">
      <c r="C229" t="s">
        <v>262</v>
      </c>
      <c r="I229" s="5">
        <v>928400000000</v>
      </c>
      <c r="J229" s="5">
        <v>924420000000</v>
      </c>
      <c r="K229" s="5">
        <v>340820000000</v>
      </c>
      <c r="L229" s="5">
        <v>527530000000</v>
      </c>
      <c r="M229" s="5">
        <v>411920000000</v>
      </c>
      <c r="N229" s="5">
        <v>362290000000</v>
      </c>
      <c r="O229" s="5">
        <v>220450000000</v>
      </c>
      <c r="P229" s="5">
        <v>190630000000</v>
      </c>
    </row>
    <row r="230" spans="3:25" ht="15.5" x14ac:dyDescent="0.35">
      <c r="C230" t="s">
        <v>263</v>
      </c>
      <c r="I230" s="6">
        <v>4.8999999999999998E-3</v>
      </c>
      <c r="J230" s="6">
        <v>5.1999999999999998E-3</v>
      </c>
      <c r="K230" s="6">
        <v>1.4000000000000002E-3</v>
      </c>
      <c r="L230" s="6">
        <v>4.6999999999999993E-3</v>
      </c>
      <c r="M230" s="6">
        <v>2.3999999999999998E-3</v>
      </c>
      <c r="N230" s="6">
        <v>2.7000000000000001E-3</v>
      </c>
      <c r="O230" s="6">
        <v>2.0000000000000001E-4</v>
      </c>
      <c r="P230" s="6">
        <v>1.6000000000000001E-3</v>
      </c>
      <c r="Q230" s="6">
        <v>1.0500000000000001E-2</v>
      </c>
      <c r="R230" s="6">
        <v>1.1899999999999999E-2</v>
      </c>
      <c r="S230" s="6">
        <v>6.6E-3</v>
      </c>
      <c r="T230" s="6">
        <v>7.3000000000000001E-3</v>
      </c>
      <c r="U230" s="6">
        <v>1.2699999999999999E-2</v>
      </c>
      <c r="V230" s="6">
        <v>1.4999999999999999E-2</v>
      </c>
      <c r="W230" s="6">
        <v>6.8000000000000005E-3</v>
      </c>
      <c r="X230" s="6">
        <v>9.1000000000000004E-3</v>
      </c>
      <c r="Y230" s="6">
        <v>6.0999999999999995E-3</v>
      </c>
    </row>
    <row r="231" spans="3:25" ht="15.5" x14ac:dyDescent="0.35">
      <c r="C231" t="s">
        <v>264</v>
      </c>
      <c r="I231" s="6">
        <v>3.2899999999999999E-2</v>
      </c>
      <c r="J231" s="6">
        <v>3.6200000000000003E-2</v>
      </c>
      <c r="K231" s="6">
        <v>9.7000000000000003E-3</v>
      </c>
      <c r="L231" s="6">
        <v>3.04E-2</v>
      </c>
      <c r="M231" s="6">
        <v>1.7399999999999999E-2</v>
      </c>
      <c r="N231" s="6">
        <v>1.9599999999999999E-2</v>
      </c>
      <c r="O231" s="6">
        <v>1.1000000000000001E-3</v>
      </c>
      <c r="P231" s="6">
        <v>1.04E-2</v>
      </c>
      <c r="Q231" s="6">
        <v>6.5799999999999997E-2</v>
      </c>
      <c r="R231" s="6">
        <v>8.2799999999999999E-2</v>
      </c>
      <c r="S231" s="6">
        <v>5.0499999999999996E-2</v>
      </c>
      <c r="T231" s="6">
        <v>4.9000000000000002E-2</v>
      </c>
      <c r="U231" s="6">
        <v>8.0299999999999996E-2</v>
      </c>
      <c r="V231" s="6">
        <v>0.12480000000000001</v>
      </c>
      <c r="W231" s="6">
        <v>8.6999999999999994E-2</v>
      </c>
      <c r="X231" s="6">
        <v>0.11169999999999999</v>
      </c>
      <c r="Y231" s="6">
        <v>8.5299999999999987E-2</v>
      </c>
    </row>
    <row r="232" spans="3:25" ht="15.5" x14ac:dyDescent="0.35">
      <c r="C232" t="s">
        <v>265</v>
      </c>
      <c r="I232" s="6">
        <v>9.1000000000000004E-3</v>
      </c>
      <c r="J232" s="6">
        <v>8.1000000000000013E-3</v>
      </c>
      <c r="K232" s="6">
        <v>1.5E-3</v>
      </c>
      <c r="L232" s="6">
        <v>5.5000000000000005E-3</v>
      </c>
      <c r="M232" s="6">
        <v>3.3E-3</v>
      </c>
      <c r="N232" s="6">
        <v>2.8999999999999998E-3</v>
      </c>
      <c r="O232" s="6">
        <v>2.3999999999999998E-3</v>
      </c>
      <c r="P232" s="6">
        <v>2.5000000000000001E-3</v>
      </c>
      <c r="Q232" s="6">
        <v>1.32E-2</v>
      </c>
      <c r="R232" s="6">
        <v>1.67E-2</v>
      </c>
      <c r="S232" s="6">
        <v>9.7000000000000003E-3</v>
      </c>
      <c r="T232" s="6">
        <v>1.04E-2</v>
      </c>
      <c r="U232" s="6">
        <v>1.7600000000000001E-2</v>
      </c>
      <c r="V232" s="6">
        <v>1.7899999999999999E-2</v>
      </c>
      <c r="W232" s="6">
        <v>1.11E-2</v>
      </c>
      <c r="X232" s="6">
        <v>1.47E-2</v>
      </c>
      <c r="Y232" s="6">
        <v>1.8700000000000001E-2</v>
      </c>
    </row>
    <row r="233" spans="3:25" ht="15.5" x14ac:dyDescent="0.35">
      <c r="C233" t="s">
        <v>266</v>
      </c>
    </row>
    <row r="234" spans="3:25" ht="15.5" x14ac:dyDescent="0.35">
      <c r="C234" t="s">
        <v>69</v>
      </c>
      <c r="I234" s="6">
        <v>1.95</v>
      </c>
      <c r="J234" s="6">
        <v>2.0099999999999998</v>
      </c>
      <c r="K234" s="6">
        <v>2.2400000000000002</v>
      </c>
      <c r="L234" s="6">
        <v>2.29</v>
      </c>
      <c r="M234" s="6">
        <v>2.08</v>
      </c>
      <c r="N234" s="6">
        <v>1.46</v>
      </c>
      <c r="O234" s="6">
        <v>1.64</v>
      </c>
      <c r="P234" s="6">
        <v>1.74</v>
      </c>
      <c r="Q234" s="6">
        <v>2.79</v>
      </c>
      <c r="R234" s="6">
        <v>2.96</v>
      </c>
      <c r="S234" s="6">
        <v>1.52</v>
      </c>
      <c r="T234" s="6">
        <v>1.51</v>
      </c>
      <c r="U234" s="6">
        <v>1.1399999999999999</v>
      </c>
      <c r="V234" s="6">
        <v>1.27</v>
      </c>
      <c r="W234" s="6">
        <v>1.87</v>
      </c>
      <c r="X234" s="6">
        <v>3.19</v>
      </c>
      <c r="Y234" s="5">
        <v>0</v>
      </c>
    </row>
    <row r="235" spans="3:25" ht="15.5" x14ac:dyDescent="0.35">
      <c r="C235" t="s">
        <v>66</v>
      </c>
      <c r="I235" s="6">
        <v>440.03</v>
      </c>
      <c r="J235" s="6">
        <v>407.4</v>
      </c>
      <c r="K235" s="6">
        <v>396.97</v>
      </c>
      <c r="L235" s="6">
        <v>369.49</v>
      </c>
      <c r="M235" s="6">
        <v>421.46</v>
      </c>
      <c r="N235" s="6">
        <v>346.86</v>
      </c>
      <c r="O235" s="6">
        <v>357.7</v>
      </c>
      <c r="P235" s="6">
        <v>315.73</v>
      </c>
      <c r="Q235" s="6">
        <v>314.93</v>
      </c>
      <c r="R235" s="6">
        <v>293.43</v>
      </c>
      <c r="S235" s="6">
        <v>259.3</v>
      </c>
      <c r="T235" s="6">
        <v>225.1</v>
      </c>
      <c r="U235" s="6">
        <v>209.98</v>
      </c>
      <c r="V235" s="6">
        <v>177.52</v>
      </c>
      <c r="W235" s="6">
        <v>142.63999999999999</v>
      </c>
      <c r="X235" s="6">
        <v>125.2</v>
      </c>
      <c r="Y235" s="6">
        <v>544218.1</v>
      </c>
    </row>
    <row r="236" spans="3:25" ht="15.5" x14ac:dyDescent="0.35">
      <c r="C236" t="s">
        <v>267</v>
      </c>
      <c r="I236" s="6">
        <v>1.95</v>
      </c>
      <c r="J236" s="6">
        <v>2.0099999999999998</v>
      </c>
      <c r="K236" s="6">
        <v>2.2400000000000002</v>
      </c>
      <c r="L236" s="6">
        <v>2.29</v>
      </c>
      <c r="M236" s="6">
        <v>2.08</v>
      </c>
      <c r="N236" s="6">
        <v>1.46</v>
      </c>
      <c r="O236" s="6">
        <v>1.64</v>
      </c>
      <c r="P236" s="6">
        <v>1.74</v>
      </c>
      <c r="Q236" s="6">
        <v>2.79</v>
      </c>
      <c r="R236" s="6">
        <v>2.96</v>
      </c>
      <c r="S236" s="6">
        <v>1.52</v>
      </c>
      <c r="T236" s="6">
        <v>1.51</v>
      </c>
      <c r="U236" s="6">
        <v>1.1399999999999999</v>
      </c>
      <c r="V236" s="6">
        <v>1.27</v>
      </c>
      <c r="W236" s="6">
        <v>1.87</v>
      </c>
      <c r="X236" s="6">
        <v>3.19</v>
      </c>
      <c r="Y236" s="5">
        <v>0</v>
      </c>
    </row>
    <row r="237" spans="3:25" ht="15.5" x14ac:dyDescent="0.35">
      <c r="C237" t="s">
        <v>268</v>
      </c>
      <c r="I237" s="6">
        <v>440.03</v>
      </c>
      <c r="J237" s="6">
        <v>407.4</v>
      </c>
      <c r="K237" s="6">
        <v>396.97</v>
      </c>
      <c r="L237" s="6">
        <v>369.49</v>
      </c>
      <c r="M237" s="6">
        <v>421.46</v>
      </c>
      <c r="N237" s="6">
        <v>346.86</v>
      </c>
      <c r="O237" s="6">
        <v>357.7</v>
      </c>
      <c r="P237" s="6">
        <v>315.73</v>
      </c>
      <c r="Q237" s="6">
        <v>314.93</v>
      </c>
      <c r="R237" s="6">
        <v>293.43</v>
      </c>
      <c r="S237" s="6">
        <v>259.3</v>
      </c>
      <c r="T237" s="6">
        <v>225.1</v>
      </c>
      <c r="U237" s="6">
        <v>209.98</v>
      </c>
      <c r="V237" s="6">
        <v>177.52</v>
      </c>
      <c r="W237" s="6">
        <v>142.63999999999999</v>
      </c>
      <c r="X237" s="6">
        <v>125.2</v>
      </c>
      <c r="Y237" s="6">
        <v>544218.1</v>
      </c>
    </row>
    <row r="238" spans="3:25" ht="15.5" x14ac:dyDescent="0.35">
      <c r="C238" t="s">
        <v>269</v>
      </c>
    </row>
    <row r="239" spans="3:25" ht="15.5" x14ac:dyDescent="0.35">
      <c r="C239" t="s">
        <v>270</v>
      </c>
    </row>
    <row r="240" spans="3:25" ht="15.5" x14ac:dyDescent="0.35">
      <c r="C240" t="s">
        <v>26</v>
      </c>
    </row>
    <row r="241" spans="3:25" ht="15.5" x14ac:dyDescent="0.35">
      <c r="C241" t="s">
        <v>23</v>
      </c>
    </row>
    <row r="242" spans="3:25" ht="15.5" x14ac:dyDescent="0.35">
      <c r="C242" t="s">
        <v>271</v>
      </c>
    </row>
    <row r="243" spans="3:25" ht="15.5" x14ac:dyDescent="0.35">
      <c r="C243" t="s">
        <v>272</v>
      </c>
      <c r="I243" s="5">
        <v>-563000000000</v>
      </c>
      <c r="J243" s="5">
        <v>1165000000000</v>
      </c>
      <c r="K243" s="5">
        <v>4629000000000</v>
      </c>
      <c r="L243" s="5">
        <v>-4999000000000</v>
      </c>
      <c r="M243" s="5">
        <v>7837000000000</v>
      </c>
      <c r="N243" s="5">
        <v>2117000000000</v>
      </c>
      <c r="O243" s="5">
        <v>-1212000000000</v>
      </c>
      <c r="P243" s="5">
        <v>-950000000000</v>
      </c>
      <c r="Q243" s="5">
        <v>-808000000000</v>
      </c>
      <c r="R243" s="5">
        <v>751000000000</v>
      </c>
      <c r="S243" s="5">
        <v>2014000000000</v>
      </c>
      <c r="T243" s="5">
        <v>324000000000</v>
      </c>
      <c r="U243" s="5">
        <v>-36000000000</v>
      </c>
      <c r="V243" s="5">
        <v>-1112000000000</v>
      </c>
      <c r="W243" s="5">
        <v>1247000000000</v>
      </c>
      <c r="X243" s="5">
        <v>699000000000</v>
      </c>
      <c r="Y243" s="5">
        <v>667000000000</v>
      </c>
    </row>
    <row r="244" spans="3:25" ht="15.5" x14ac:dyDescent="0.35">
      <c r="C244" t="s">
        <v>273</v>
      </c>
      <c r="I244" s="5">
        <v>-174000000000</v>
      </c>
      <c r="J244" s="5">
        <v>-153000000000</v>
      </c>
      <c r="K244" s="5">
        <v>-189000000000</v>
      </c>
      <c r="L244" s="5">
        <v>-120000000000</v>
      </c>
      <c r="M244" s="5">
        <v>-116000000000</v>
      </c>
      <c r="N244" s="5">
        <v>-243000000000</v>
      </c>
      <c r="O244" s="5">
        <v>-240000000000</v>
      </c>
      <c r="P244" s="5">
        <v>-189000000000</v>
      </c>
      <c r="Q244" s="5">
        <v>-212000000000</v>
      </c>
      <c r="R244" s="5">
        <v>-98000000000</v>
      </c>
      <c r="S244" s="5">
        <v>-217000000000</v>
      </c>
      <c r="T244" s="5">
        <v>-105000000000</v>
      </c>
      <c r="U244" s="5">
        <v>-107000000000</v>
      </c>
      <c r="V244" s="5">
        <v>-187000000000</v>
      </c>
      <c r="W244" s="5">
        <v>-155000000000</v>
      </c>
      <c r="X244" s="5">
        <v>-33000000000</v>
      </c>
      <c r="Y244" s="5">
        <v>-74000000000</v>
      </c>
    </row>
    <row r="245" spans="3:25" ht="15.5" x14ac:dyDescent="0.35">
      <c r="C245" t="s">
        <v>15</v>
      </c>
      <c r="I245" s="5">
        <v>-736000000000</v>
      </c>
      <c r="J245" s="5">
        <v>1012000000000</v>
      </c>
      <c r="K245" s="5">
        <v>4440000000000</v>
      </c>
      <c r="L245" s="5">
        <v>-5119000000000</v>
      </c>
      <c r="M245" s="5">
        <v>7722000000000</v>
      </c>
      <c r="N245" s="5">
        <v>1874000000000</v>
      </c>
      <c r="O245" s="5">
        <v>-1452000000000</v>
      </c>
      <c r="P245" s="5">
        <v>-1139000000000</v>
      </c>
      <c r="Q245" s="5">
        <v>-1020000000000</v>
      </c>
      <c r="R245" s="5">
        <v>653000000000</v>
      </c>
      <c r="S245" s="5">
        <v>1797000000000</v>
      </c>
      <c r="T245" s="5">
        <v>219000000000</v>
      </c>
      <c r="U245" s="5">
        <v>-143000000000</v>
      </c>
      <c r="V245" s="5">
        <v>-1299000000000</v>
      </c>
      <c r="W245" s="5">
        <v>1091000000000</v>
      </c>
      <c r="X245" s="5">
        <v>666000000000</v>
      </c>
      <c r="Y245" s="5">
        <v>593000000000</v>
      </c>
    </row>
    <row r="246" spans="3:25" ht="15.5" x14ac:dyDescent="0.35">
      <c r="C246" t="s">
        <v>17</v>
      </c>
      <c r="I246" s="6">
        <v>-37.340000000000003</v>
      </c>
      <c r="J246" s="6">
        <v>51.34</v>
      </c>
      <c r="K246" s="6">
        <v>225.18</v>
      </c>
      <c r="L246" s="6">
        <v>-259.66000000000003</v>
      </c>
      <c r="M246" s="6">
        <v>442.19</v>
      </c>
      <c r="N246" s="6">
        <v>107.3</v>
      </c>
      <c r="O246" s="6">
        <v>-85.52</v>
      </c>
      <c r="P246" s="6">
        <v>-74.040000000000006</v>
      </c>
      <c r="Q246" s="6">
        <v>-66.31</v>
      </c>
      <c r="R246" s="6">
        <v>42.79</v>
      </c>
      <c r="S246" s="5">
        <v>127</v>
      </c>
      <c r="T246" s="6">
        <v>15.6</v>
      </c>
      <c r="U246" s="6">
        <v>-10.87</v>
      </c>
      <c r="V246" s="6">
        <v>-126.35</v>
      </c>
      <c r="W246" s="6">
        <v>120.19</v>
      </c>
      <c r="X246" s="6">
        <v>91.46</v>
      </c>
      <c r="Y246" s="6">
        <v>564505.71</v>
      </c>
    </row>
  </sheetData>
  <pageMargins left="0.7" right="0.7" top="0.75" bottom="0.75" header="0.3" footer="0.3"/>
  <ignoredErrors>
    <ignoredError sqref="A1:Y247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T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2595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2596</v>
      </c>
      <c r="D2" s="2" vm="670">
        <f ca="1">IFERROR(_xlfn.STOCKHISTORY("XIDX:" &amp; $C$1, D3, , 0, 0, 1), "Libur")</f>
        <v>1545</v>
      </c>
      <c r="E2" s="2" vm="671">
        <f ca="1">IFERROR(_xlfn.STOCKHISTORY("XIDX:" &amp; $C$1, E3, , 0, 0, 1), "Libur")</f>
        <v>1000</v>
      </c>
      <c r="H2" s="2" vm="671">
        <f ca="1">IFERROR(INDEX(D2:G2,COUNT(D2:G2)),"")</f>
        <v>1000</v>
      </c>
      <c r="I2" s="2" vm="219">
        <f t="shared" ref="I2:T2" ca="1" si="0">IFERROR(_xlfn.STOCKHISTORY("XIDX:" &amp; $C$1, I1, , 0, 0, 1), "Libur")</f>
        <v>1920</v>
      </c>
      <c r="J2" s="2" vm="600">
        <f t="shared" ca="1" si="0"/>
        <v>885</v>
      </c>
      <c r="K2" s="2" vm="309">
        <f t="shared" ca="1" si="0"/>
        <v>1100</v>
      </c>
      <c r="L2" s="2" vm="164">
        <f t="shared" ca="1" si="0"/>
        <v>1200</v>
      </c>
      <c r="M2" s="2" vm="672">
        <f t="shared" ca="1" si="0"/>
        <v>1215</v>
      </c>
      <c r="N2" s="2" vm="190">
        <f t="shared" ca="1" si="0"/>
        <v>1105</v>
      </c>
      <c r="O2" s="2" vm="193">
        <f t="shared" ca="1" si="0"/>
        <v>1400</v>
      </c>
      <c r="P2" s="2" vm="259">
        <f t="shared" ca="1" si="0"/>
        <v>1900</v>
      </c>
      <c r="Q2" s="2" vm="462">
        <f t="shared" ca="1" si="0"/>
        <v>1550</v>
      </c>
      <c r="R2" s="2" vm="469">
        <f t="shared" ca="1" si="0"/>
        <v>750</v>
      </c>
      <c r="S2" s="2" vm="41">
        <f t="shared" ca="1" si="0"/>
        <v>700</v>
      </c>
      <c r="T2" s="2" t="str">
        <f t="shared" ca="1" si="0"/>
        <v>Libur</v>
      </c>
    </row>
    <row r="3" spans="1:2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0" ht="15.5" x14ac:dyDescent="0.35">
      <c r="B4" t="s">
        <v>5</v>
      </c>
      <c r="C4" t="s">
        <v>6</v>
      </c>
      <c r="D4" s="2">
        <f>IFERROR(INDEX(D51:D500,MATCH($C$4,$C$51:$C$500,0)),"")</f>
        <v>1396684198000</v>
      </c>
      <c r="E4" s="2">
        <f>IFERROR(INDEX(E51:E500,MATCH($C$4,$C$51:$C$500,0)),"")</f>
        <v>867802155000</v>
      </c>
      <c r="H4" s="2">
        <f>IFERROR(SUM(D4:G4)*(4/MAX(1,COUNT(D4:G4))),"")</f>
        <v>4528972706000</v>
      </c>
      <c r="I4" s="2">
        <f t="shared" ref="I4:T4" si="1">IFERROR(INDEX(I51:I500,MATCH($C$4,$C$51:$C$500,0)),"")</f>
        <v>3940576336000</v>
      </c>
      <c r="J4" s="2">
        <f t="shared" si="1"/>
        <v>6280698282000</v>
      </c>
      <c r="K4" s="2">
        <f t="shared" si="1"/>
        <v>5128345025000</v>
      </c>
      <c r="L4" s="2">
        <f t="shared" si="1"/>
        <v>4146850937000</v>
      </c>
      <c r="M4" s="2">
        <f t="shared" si="1"/>
        <v>3858936725000</v>
      </c>
      <c r="N4" s="2">
        <f t="shared" si="1"/>
        <v>3981900673000</v>
      </c>
      <c r="O4" s="2">
        <f t="shared" si="1"/>
        <v>6039612904000</v>
      </c>
      <c r="P4" s="2">
        <f t="shared" si="1"/>
        <v>4681432531000</v>
      </c>
      <c r="Q4" s="2">
        <f t="shared" si="1"/>
        <v>2455941035000</v>
      </c>
      <c r="R4" s="2">
        <f t="shared" si="1"/>
        <v>1605432899000</v>
      </c>
      <c r="S4" s="2">
        <f t="shared" si="1"/>
        <v>1188990251000</v>
      </c>
      <c r="T4" s="2">
        <f t="shared" si="1"/>
        <v>1418734056000</v>
      </c>
    </row>
    <row r="5" spans="1:20" ht="15.5" x14ac:dyDescent="0.35">
      <c r="B5" t="s">
        <v>7</v>
      </c>
      <c r="C5" t="s">
        <v>8</v>
      </c>
      <c r="D5" s="2">
        <f>IFERROR(INDEX(D51:D500,MATCH($C$5,$C$51:$C$500,0)),"")</f>
        <v>140070370000</v>
      </c>
      <c r="E5" s="2">
        <f>IFERROR(INDEX(E51:E500,MATCH($C$5,$C$51:$C$500,0)),"")</f>
        <v>81176919000</v>
      </c>
      <c r="H5" s="2">
        <f>IFERROR(SUM(D5:G5)*(4/MAX(1,COUNT(D5:G5))),"")</f>
        <v>442494578000</v>
      </c>
      <c r="I5" s="2">
        <f t="shared" ref="I5:T5" si="2">IFERROR(INDEX(I51:I500,MATCH($C$5,$C$51:$C$500,0)),"")</f>
        <v>1720081421000</v>
      </c>
      <c r="J5" s="2">
        <f t="shared" si="2"/>
        <v>575825212000</v>
      </c>
      <c r="K5" s="2">
        <f t="shared" si="2"/>
        <v>686613731000</v>
      </c>
      <c r="L5" s="2">
        <f t="shared" si="2"/>
        <v>460747782000</v>
      </c>
      <c r="M5" s="2">
        <f t="shared" si="2"/>
        <v>472056332000</v>
      </c>
      <c r="N5" s="2">
        <f t="shared" si="2"/>
        <v>410685397000</v>
      </c>
      <c r="O5" s="2">
        <f t="shared" si="2"/>
        <v>474179928000</v>
      </c>
      <c r="P5" s="2">
        <f t="shared" si="2"/>
        <v>573118010000</v>
      </c>
      <c r="Q5" s="2">
        <f t="shared" si="2"/>
        <v>165693120000</v>
      </c>
      <c r="R5" s="2">
        <f t="shared" si="2"/>
        <v>50204097000</v>
      </c>
      <c r="S5" s="2">
        <f t="shared" si="2"/>
        <v>67548607000</v>
      </c>
      <c r="T5" s="2">
        <f t="shared" si="2"/>
        <v>92199145000</v>
      </c>
    </row>
    <row r="6" spans="1:20" ht="15.5" x14ac:dyDescent="0.35">
      <c r="B6" t="s">
        <v>9</v>
      </c>
      <c r="C6" t="s">
        <v>10</v>
      </c>
      <c r="D6" s="2">
        <f>IFERROR(INDEX(D51:D500,MATCH($C$6,$C$51:$C$500,0)),"")</f>
        <v>8933253513000</v>
      </c>
      <c r="E6" s="2">
        <f>IFERROR(INDEX(E51:E500,MATCH($C$6,$C$51:$C$500,0)),"")</f>
        <v>8781356522000</v>
      </c>
      <c r="H6" s="2">
        <f>IFERROR(INDEX(D6:G6,COUNT(D6:G6)),"")</f>
        <v>8781356522000</v>
      </c>
      <c r="I6" s="2">
        <f t="shared" ref="I6:T6" si="3">IFERROR(INDEX(I51:I500,MATCH($C$6,$C$51:$C$500,0)),"")</f>
        <v>8695705496000</v>
      </c>
      <c r="J6" s="2">
        <f t="shared" si="3"/>
        <v>6935202822000</v>
      </c>
      <c r="K6" s="2">
        <f t="shared" si="3"/>
        <v>4534127109000</v>
      </c>
      <c r="L6" s="2">
        <f t="shared" si="3"/>
        <v>3828100985000</v>
      </c>
      <c r="M6" s="2">
        <f t="shared" si="3"/>
        <v>3318620023000</v>
      </c>
      <c r="N6" s="2">
        <f t="shared" si="3"/>
        <v>2841122054000</v>
      </c>
      <c r="O6" s="2">
        <f t="shared" si="3"/>
        <v>2441612577000</v>
      </c>
      <c r="P6" s="2">
        <f t="shared" si="3"/>
        <v>1967493629000</v>
      </c>
      <c r="Q6" s="2">
        <f t="shared" si="3"/>
        <v>1557437852000</v>
      </c>
      <c r="R6" s="2">
        <f t="shared" si="3"/>
        <v>1228961677000</v>
      </c>
      <c r="S6" s="2">
        <f t="shared" si="3"/>
        <v>1201668041000</v>
      </c>
      <c r="T6" s="2">
        <f t="shared" si="3"/>
        <v>1147227417000</v>
      </c>
    </row>
    <row r="7" spans="1:20" ht="15.5" x14ac:dyDescent="0.35">
      <c r="B7" t="s">
        <v>11</v>
      </c>
      <c r="C7" t="s">
        <v>12</v>
      </c>
      <c r="D7" s="3">
        <f>IFERROR(INDEX(D51:D500,MATCH($C$7,$C$51:$C$500,0))/1000000000,"")</f>
        <v>2.64</v>
      </c>
      <c r="E7" s="3">
        <f>IFERROR(INDEX(E51:E500,MATCH($C$7,$C$51:$C$500,0))/1000000000,"")</f>
        <v>2.64</v>
      </c>
      <c r="H7" s="3">
        <f>IFERROR(INDEX(D7:G7,COUNT(D7:G7)),"")</f>
        <v>2.64</v>
      </c>
      <c r="I7" s="3">
        <f t="shared" ref="I7:T7" si="4">IFERROR(INDEX(I51:I500,MATCH($C$7,$C$51:$C$500,0))/1000000000,"")</f>
        <v>2.64</v>
      </c>
      <c r="J7" s="3">
        <f t="shared" si="4"/>
        <v>2.64</v>
      </c>
      <c r="K7" s="3">
        <f t="shared" si="4"/>
        <v>2.64</v>
      </c>
      <c r="L7" s="3">
        <f t="shared" si="4"/>
        <v>2.64</v>
      </c>
      <c r="M7" s="3">
        <f t="shared" si="4"/>
        <v>2.64</v>
      </c>
      <c r="N7" s="3">
        <f t="shared" si="4"/>
        <v>2.64</v>
      </c>
      <c r="O7" s="3">
        <f t="shared" si="4"/>
        <v>2.64</v>
      </c>
      <c r="P7" s="3">
        <f t="shared" si="4"/>
        <v>2.64</v>
      </c>
      <c r="Q7" s="3">
        <f t="shared" si="4"/>
        <v>2.64</v>
      </c>
      <c r="R7" s="3">
        <f t="shared" si="4"/>
        <v>2.64</v>
      </c>
      <c r="S7" s="3">
        <f t="shared" si="4"/>
        <v>2.64</v>
      </c>
      <c r="T7" s="3">
        <f t="shared" si="4"/>
        <v>2.64</v>
      </c>
    </row>
    <row r="8" spans="1:2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31000000000</v>
      </c>
      <c r="E8" s="2">
        <f>IFERROR(INDEX(E51:E500,MATCH("Free cash flow (Quarter)",$C$51:$C$500,0)),"")</f>
        <v>232000000000</v>
      </c>
      <c r="H8" s="2">
        <f>IFERROR(INDEX(D8:G8,COUNT(D8:G8)),"")</f>
        <v>232000000000</v>
      </c>
      <c r="I8" s="2">
        <f t="shared" ref="I8:T8" si="5">IFERROR(INDEX(I51:I500,MATCH($C$8,$C$51:$C$500,0)),"")</f>
        <v>254000000000</v>
      </c>
      <c r="J8" s="2">
        <f t="shared" si="5"/>
        <v>-105000000000</v>
      </c>
      <c r="K8" s="2">
        <f t="shared" si="5"/>
        <v>1041000000000</v>
      </c>
      <c r="L8" s="2">
        <f t="shared" si="5"/>
        <v>124000000000</v>
      </c>
      <c r="M8" s="2">
        <f t="shared" si="5"/>
        <v>541000000000</v>
      </c>
      <c r="N8" s="2">
        <f t="shared" si="5"/>
        <v>678000000000</v>
      </c>
      <c r="O8" s="2">
        <f t="shared" si="5"/>
        <v>328000000000</v>
      </c>
      <c r="P8" s="2">
        <f t="shared" si="5"/>
        <v>-69000000000</v>
      </c>
      <c r="Q8" s="2">
        <f t="shared" si="5"/>
        <v>38000000000</v>
      </c>
      <c r="R8" s="2">
        <f t="shared" si="5"/>
        <v>-7000000000</v>
      </c>
      <c r="S8" s="2">
        <f t="shared" si="5"/>
        <v>229000000000</v>
      </c>
      <c r="T8" s="2">
        <f t="shared" si="5"/>
        <v>-87000000000</v>
      </c>
    </row>
    <row r="9" spans="1:20" ht="15.5" x14ac:dyDescent="0.35">
      <c r="A9" t="s">
        <v>16</v>
      </c>
      <c r="C9" t="s">
        <v>17</v>
      </c>
      <c r="D9" s="3">
        <f>IFERROR(INDEX(D51:D500,MATCH("Free cash flow per share (Quarter)",$C$51:$C$500,0)),"")</f>
        <v>11.61</v>
      </c>
      <c r="E9" s="3">
        <f>IFERROR(INDEX(E51:E500,MATCH("Free cash flow per share (Quarter)",$C$51:$C$500,0)),"")</f>
        <v>88.05</v>
      </c>
      <c r="H9" s="3">
        <f>IFERROR(INDEX(D9:G9,COUNT(D9:G9)),"")</f>
        <v>88.05</v>
      </c>
      <c r="I9" s="3">
        <f t="shared" ref="I9:T9" si="6">IFERROR(INDEX(I51:I500,MATCH($C$9,$C$51:$C$500,0)),"")</f>
        <v>96.2</v>
      </c>
      <c r="J9" s="3">
        <f t="shared" si="6"/>
        <v>-39.79</v>
      </c>
      <c r="K9" s="3">
        <f t="shared" si="6"/>
        <v>394.07</v>
      </c>
      <c r="L9" s="3">
        <f t="shared" si="6"/>
        <v>47.07</v>
      </c>
      <c r="M9" s="3">
        <f t="shared" si="6"/>
        <v>204.91</v>
      </c>
      <c r="N9" s="3">
        <f t="shared" si="6"/>
        <v>256.86</v>
      </c>
      <c r="O9" s="3">
        <f t="shared" si="6"/>
        <v>124.09</v>
      </c>
      <c r="P9" s="3">
        <f t="shared" si="6"/>
        <v>-25.96</v>
      </c>
      <c r="Q9" s="3">
        <f t="shared" si="6"/>
        <v>14.39</v>
      </c>
      <c r="R9" s="3">
        <f t="shared" si="6"/>
        <v>-2.83</v>
      </c>
      <c r="S9" s="3">
        <f t="shared" si="6"/>
        <v>86.61</v>
      </c>
      <c r="T9" s="3">
        <f t="shared" si="6"/>
        <v>-33.119999999999997</v>
      </c>
    </row>
    <row r="10" spans="1:20" ht="15.5" x14ac:dyDescent="0.35">
      <c r="C10" t="s">
        <v>18</v>
      </c>
      <c r="D10" s="3">
        <f ca="1">IFERROR(IF(D9=0,"",D2/D9),"")</f>
        <v>133.07493540051681</v>
      </c>
      <c r="E10" s="3">
        <f ca="1">IFERROR(IF(E9=0,"",E2/E9),"")</f>
        <v>11.357183418512209</v>
      </c>
      <c r="I10" s="3">
        <f t="shared" ref="I10:T10" ca="1" si="7">IFERROR(IF(I9=0,"",I2/I9),"")</f>
        <v>19.95841995841996</v>
      </c>
      <c r="J10" s="3">
        <f t="shared" ca="1" si="7"/>
        <v>-22.241769288766022</v>
      </c>
      <c r="K10" s="3">
        <f t="shared" ca="1" si="7"/>
        <v>2.791382241733702</v>
      </c>
      <c r="L10" s="3">
        <f t="shared" ca="1" si="7"/>
        <v>25.493945188017847</v>
      </c>
      <c r="M10" s="3">
        <f t="shared" ca="1" si="7"/>
        <v>5.9294324337514031</v>
      </c>
      <c r="N10" s="3">
        <f t="shared" ca="1" si="7"/>
        <v>4.3019543720314566</v>
      </c>
      <c r="O10" s="3">
        <f t="shared" ca="1" si="7"/>
        <v>11.282133935047144</v>
      </c>
      <c r="P10" s="3">
        <f t="shared" ca="1" si="7"/>
        <v>-73.189522342064706</v>
      </c>
      <c r="Q10" s="3">
        <f t="shared" ca="1" si="7"/>
        <v>107.71369006254344</v>
      </c>
      <c r="R10" s="3">
        <f t="shared" ca="1" si="7"/>
        <v>-265.01766784452298</v>
      </c>
      <c r="S10" s="3">
        <f t="shared" ca="1" si="7"/>
        <v>8.0822075972751417</v>
      </c>
      <c r="T10" s="3" t="str">
        <f t="shared" ca="1" si="7"/>
        <v/>
      </c>
    </row>
    <row r="11" spans="1:20" ht="15.5" x14ac:dyDescent="0.35">
      <c r="B11" t="s">
        <v>19</v>
      </c>
      <c r="C11" t="s">
        <v>20</v>
      </c>
      <c r="D11" s="2">
        <f>IFERROR(INDEX(D51:D500,MATCH($C$11,$C$51:$C$500,0)),"")</f>
        <v>847934264000</v>
      </c>
      <c r="E11" s="2">
        <f>IFERROR(INDEX(E51:E500,MATCH($C$11,$C$51:$C$500,0)),"")</f>
        <v>1074931449000</v>
      </c>
      <c r="H11" s="2">
        <f>IFERROR(INDEX(D11:G11,COUNT(D11:G11)),"")</f>
        <v>1074931449000</v>
      </c>
      <c r="I11" s="2">
        <f t="shared" ref="I11:T11" si="8">IFERROR(INDEX(I51:I500,MATCH($C$11,$C$51:$C$500,0)),"")</f>
        <v>766370180000</v>
      </c>
      <c r="J11" s="2">
        <f t="shared" si="8"/>
        <v>418904326000</v>
      </c>
      <c r="K11" s="2">
        <f t="shared" si="8"/>
        <v>504103549000</v>
      </c>
      <c r="L11" s="2">
        <f t="shared" si="8"/>
        <v>513535195000</v>
      </c>
      <c r="M11" s="2">
        <f t="shared" si="8"/>
        <v>586852180000</v>
      </c>
      <c r="N11" s="2">
        <f t="shared" si="8"/>
        <v>731931545000</v>
      </c>
      <c r="O11" s="2">
        <f t="shared" si="8"/>
        <v>422212049000</v>
      </c>
      <c r="P11" s="2">
        <f t="shared" si="8"/>
        <v>288907997000</v>
      </c>
      <c r="Q11" s="2">
        <f t="shared" si="8"/>
        <v>256906850000</v>
      </c>
      <c r="R11" s="2">
        <f t="shared" si="8"/>
        <v>297859154000</v>
      </c>
      <c r="S11" s="2">
        <f t="shared" si="8"/>
        <v>149382845000</v>
      </c>
      <c r="T11" s="2">
        <f t="shared" si="8"/>
        <v>98320926000</v>
      </c>
    </row>
    <row r="12" spans="1:2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14428000000000</v>
      </c>
      <c r="E12" s="2">
        <f>IFERROR(INDEX(E51:E500,MATCH("Net Debt (Quarter)",$C$51:$C$500,0)),"")</f>
        <v>13691000000000</v>
      </c>
      <c r="H12" s="2">
        <f>IFERROR(INDEX(D12:G12,COUNT(D12:G12)),"")</f>
        <v>13691000000000</v>
      </c>
      <c r="I12" s="2">
        <f t="shared" ref="I12:T12" si="9">IFERROR(INDEX(I51:I500,MATCH($C$12,$C$51:$C$500,0)),"")</f>
        <v>13938000000000</v>
      </c>
      <c r="J12" s="2">
        <f t="shared" si="9"/>
        <v>12698000000000</v>
      </c>
      <c r="K12" s="2">
        <f t="shared" si="9"/>
        <v>1902000000000</v>
      </c>
      <c r="L12" s="2">
        <f t="shared" si="9"/>
        <v>812000000000</v>
      </c>
      <c r="M12" s="2">
        <f t="shared" si="9"/>
        <v>82000000000</v>
      </c>
      <c r="N12" s="2">
        <f t="shared" si="9"/>
        <v>128000000000</v>
      </c>
      <c r="O12" s="2">
        <f t="shared" si="9"/>
        <v>363000000000</v>
      </c>
      <c r="P12" s="2">
        <f t="shared" si="9"/>
        <v>684000000000</v>
      </c>
      <c r="Q12" s="2">
        <f t="shared" si="9"/>
        <v>512000000000</v>
      </c>
      <c r="R12" s="2">
        <f t="shared" si="9"/>
        <v>184000000000</v>
      </c>
      <c r="S12" s="2">
        <f t="shared" si="9"/>
        <v>186000000000</v>
      </c>
      <c r="T12" s="2">
        <f t="shared" si="9"/>
        <v>260000000000</v>
      </c>
    </row>
    <row r="13" spans="1:2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15276000000000</v>
      </c>
      <c r="E13" s="2">
        <f>IFERROR(INDEX(E51:E500,MATCH("Total Debt (Quarter)",$C$51:$C$500,0)),"")</f>
        <v>14766000000000</v>
      </c>
      <c r="H13" s="2">
        <f>IFERROR(INDEX(D13:G13,COUNT(D13:G13)),"")</f>
        <v>14766000000000</v>
      </c>
      <c r="I13" s="2">
        <f t="shared" ref="I13:T13" si="10">IFERROR(INDEX(I51:I500,MATCH($C$13,$C$51:$C$500,0)),"")</f>
        <v>14704000000000</v>
      </c>
      <c r="J13" s="2">
        <f t="shared" si="10"/>
        <v>13117000000000</v>
      </c>
      <c r="K13" s="2">
        <f t="shared" si="10"/>
        <v>2407000000000</v>
      </c>
      <c r="L13" s="2">
        <f t="shared" si="10"/>
        <v>1326000000000</v>
      </c>
      <c r="M13" s="2">
        <f t="shared" si="10"/>
        <v>669000000000</v>
      </c>
      <c r="N13" s="2">
        <f t="shared" si="10"/>
        <v>860000000000</v>
      </c>
      <c r="O13" s="2">
        <f t="shared" si="10"/>
        <v>785000000000</v>
      </c>
      <c r="P13" s="2">
        <f t="shared" si="10"/>
        <v>973000000000</v>
      </c>
      <c r="Q13" s="2">
        <f t="shared" si="10"/>
        <v>769000000000</v>
      </c>
      <c r="R13" s="2">
        <f t="shared" si="10"/>
        <v>482000000000</v>
      </c>
      <c r="S13" s="2">
        <f t="shared" si="10"/>
        <v>335000000000</v>
      </c>
      <c r="T13" s="2">
        <f t="shared" si="10"/>
        <v>359000000000</v>
      </c>
    </row>
    <row r="14" spans="1:20" ht="15.5" x14ac:dyDescent="0.35">
      <c r="C14" t="s">
        <v>27</v>
      </c>
      <c r="D14" s="2">
        <f>IFERROR(INDEX(D51:D500,MATCH($C$14,$C$51:$C$500,0)),"")</f>
        <v>-275153961000</v>
      </c>
      <c r="E14" s="2">
        <f>IFERROR(INDEX(E51:E500,MATCH($C$14,$C$51:$C$500,0)),"")</f>
        <v>-194406010000</v>
      </c>
      <c r="H14" s="2">
        <f>IFERROR(SUM(D14:G14)*(4/MAX(1,COUNT(D14:G14))),"")</f>
        <v>-939119942000</v>
      </c>
      <c r="I14" s="2">
        <f t="shared" ref="I14:T14" si="11">IFERROR(INDEX(I51:I500,MATCH($C$14,$C$51:$C$500,0)),"")</f>
        <v>-487331761000</v>
      </c>
      <c r="J14" s="2">
        <f t="shared" si="11"/>
        <v>-210026155000</v>
      </c>
      <c r="K14" s="2">
        <f t="shared" si="11"/>
        <v>-68425496000</v>
      </c>
      <c r="L14" s="2">
        <f t="shared" si="11"/>
        <v>-62810501000</v>
      </c>
      <c r="M14" s="2">
        <f t="shared" si="11"/>
        <v>-115563376000</v>
      </c>
      <c r="N14" s="2">
        <f t="shared" si="11"/>
        <v>-104664330000</v>
      </c>
      <c r="O14" s="2">
        <f t="shared" si="11"/>
        <v>-79233576000</v>
      </c>
      <c r="P14" s="2">
        <f t="shared" si="11"/>
        <v>-101612450000</v>
      </c>
      <c r="Q14" s="2">
        <f t="shared" si="11"/>
        <v>-61399042000</v>
      </c>
      <c r="R14" s="2">
        <f t="shared" si="11"/>
        <v>-46859284000</v>
      </c>
      <c r="S14" s="2">
        <f t="shared" si="11"/>
        <v>-38835883000</v>
      </c>
      <c r="T14" s="2">
        <f t="shared" si="11"/>
        <v>-37737099000</v>
      </c>
    </row>
    <row r="15" spans="1:20" ht="15.5" x14ac:dyDescent="0.35">
      <c r="C15" t="s">
        <v>28</v>
      </c>
      <c r="D15" s="2">
        <f>IFERROR(INDEX(D51:D500,MATCH($C$15,$C$51:$C$500,0)),"")</f>
        <v>-9784129000</v>
      </c>
      <c r="E15" s="2">
        <f>IFERROR(INDEX(E51:E500,MATCH($C$15,$C$51:$C$500,0)),"")</f>
        <v>-10656431000</v>
      </c>
      <c r="H15" s="2">
        <f>IFERROR(SUM(D15:G15)*(4/MAX(1,COUNT(D15:G15))),"")</f>
        <v>-40881120000</v>
      </c>
      <c r="I15" s="2">
        <f t="shared" ref="I15:T15" si="12">IFERROR(INDEX(I51:I500,MATCH($C$15,$C$51:$C$500,0)),"")</f>
        <v>-245865653000</v>
      </c>
      <c r="J15" s="2">
        <f t="shared" si="12"/>
        <v>-139191101000</v>
      </c>
      <c r="K15" s="2">
        <f t="shared" si="12"/>
        <v>-127389304000</v>
      </c>
      <c r="L15" s="2">
        <f t="shared" si="12"/>
        <v>-97679914000</v>
      </c>
      <c r="M15" s="2">
        <f t="shared" si="12"/>
        <v>-85053430000</v>
      </c>
      <c r="N15" s="2">
        <f t="shared" si="12"/>
        <v>-108968450000</v>
      </c>
      <c r="O15" s="2">
        <f t="shared" si="12"/>
        <v>-142926079000</v>
      </c>
      <c r="P15" s="2">
        <f t="shared" si="12"/>
        <v>-94956904000</v>
      </c>
      <c r="Q15" s="2">
        <f t="shared" si="12"/>
        <v>-74301356000</v>
      </c>
      <c r="R15" s="2">
        <f t="shared" si="12"/>
        <v>-31696310000</v>
      </c>
      <c r="S15" s="2">
        <f t="shared" si="12"/>
        <v>-23308086000</v>
      </c>
      <c r="T15" s="2">
        <f t="shared" si="12"/>
        <v>-15851689000</v>
      </c>
    </row>
    <row r="16" spans="1:20" ht="15.5" x14ac:dyDescent="0.35">
      <c r="C16" t="s">
        <v>29</v>
      </c>
      <c r="D16" s="2">
        <f>IFERROR(INDEX(D51:D500,MATCH($C$16,$C$51:$C$500,0)),"")</f>
        <v>161412691000</v>
      </c>
      <c r="E16" s="2">
        <f>IFERROR(INDEX(E51:E500,MATCH($C$16,$C$51:$C$500,0)),"")</f>
        <v>105227266000</v>
      </c>
      <c r="H16" s="2">
        <f>IFERROR(SUM(D16:G16)*(4/MAX(1,COUNT(D16:G16))),"")</f>
        <v>533279914000</v>
      </c>
      <c r="I16" s="2">
        <f t="shared" ref="I16:T16" si="13">IFERROR(INDEX(I51:I500,MATCH($C$16,$C$51:$C$500,0)),"")</f>
        <v>507871805000</v>
      </c>
      <c r="J16" s="2">
        <f t="shared" si="13"/>
        <v>769531989000</v>
      </c>
      <c r="K16" s="2">
        <f t="shared" si="13"/>
        <v>838409820000</v>
      </c>
      <c r="L16" s="2">
        <f t="shared" si="13"/>
        <v>559957902000</v>
      </c>
      <c r="M16" s="2">
        <f t="shared" si="13"/>
        <v>567147611000</v>
      </c>
      <c r="N16" s="2">
        <f t="shared" si="13"/>
        <v>532683282000</v>
      </c>
      <c r="O16" s="2">
        <f t="shared" si="13"/>
        <v>634882853000</v>
      </c>
      <c r="P16" s="2">
        <f t="shared" si="13"/>
        <v>656392167000</v>
      </c>
      <c r="Q16" s="2">
        <f t="shared" si="13"/>
        <v>254850282000</v>
      </c>
      <c r="R16" s="2">
        <f t="shared" si="13"/>
        <v>96727773000</v>
      </c>
      <c r="S16" s="2">
        <f t="shared" si="13"/>
        <v>81873523000</v>
      </c>
      <c r="T16" s="2">
        <f t="shared" si="13"/>
        <v>116296986000</v>
      </c>
    </row>
    <row r="17" spans="1:20" ht="15.5" x14ac:dyDescent="0.35">
      <c r="A17" t="s">
        <v>30</v>
      </c>
    </row>
    <row r="18" spans="1:2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</row>
    <row r="19" spans="1:20" ht="15.5" x14ac:dyDescent="0.35">
      <c r="A19" t="s">
        <v>50</v>
      </c>
      <c r="C19" t="s">
        <v>51</v>
      </c>
    </row>
    <row r="20" spans="1:20" ht="15.5" x14ac:dyDescent="0.35">
      <c r="A20" t="s">
        <v>52</v>
      </c>
      <c r="C20" t="s">
        <v>53</v>
      </c>
      <c r="D20" s="2">
        <f ca="1">IFERROR(D21*D2,"")</f>
        <v>4078800000000</v>
      </c>
      <c r="E20" s="2">
        <f ca="1">IFERROR(E21*E2,"")</f>
        <v>2640000000000</v>
      </c>
      <c r="H20" s="2">
        <f t="shared" ref="H20:T20" ca="1" si="14">IFERROR(H21*H2,"")</f>
        <v>2640000000000</v>
      </c>
      <c r="I20" s="2">
        <f t="shared" ca="1" si="14"/>
        <v>5068800000000</v>
      </c>
      <c r="J20" s="2">
        <f t="shared" ca="1" si="14"/>
        <v>2336400000000</v>
      </c>
      <c r="K20" s="2">
        <f t="shared" ca="1" si="14"/>
        <v>2904000000000</v>
      </c>
      <c r="L20" s="2">
        <f t="shared" ca="1" si="14"/>
        <v>3168000000000</v>
      </c>
      <c r="M20" s="2">
        <f t="shared" ca="1" si="14"/>
        <v>3207600000000</v>
      </c>
      <c r="N20" s="2">
        <f t="shared" ca="1" si="14"/>
        <v>2917200000000</v>
      </c>
      <c r="O20" s="2">
        <f t="shared" ca="1" si="14"/>
        <v>3696000000000</v>
      </c>
      <c r="P20" s="2">
        <f t="shared" ca="1" si="14"/>
        <v>5016000000000</v>
      </c>
      <c r="Q20" s="2">
        <f t="shared" ca="1" si="14"/>
        <v>4092000000000</v>
      </c>
      <c r="R20" s="2">
        <f t="shared" ca="1" si="14"/>
        <v>1980000000000</v>
      </c>
      <c r="S20" s="2">
        <f t="shared" ca="1" si="14"/>
        <v>1848000000000</v>
      </c>
      <c r="T20" s="2" t="str">
        <f t="shared" ca="1" si="14"/>
        <v/>
      </c>
    </row>
    <row r="21" spans="1:20" ht="15.5" x14ac:dyDescent="0.35">
      <c r="C21" t="s">
        <v>12</v>
      </c>
      <c r="D21" s="2">
        <f>IFERROR(INDEX(D51:D500,MATCH($C$7,$C$51:$C$500,0)),"")</f>
        <v>2640000000</v>
      </c>
      <c r="E21" s="2">
        <f>IFERROR(INDEX(E51:E500,MATCH($C$7,$C$51:$C$500,0)),"")</f>
        <v>2640000000</v>
      </c>
      <c r="H21" s="2">
        <f>IFERROR(INDEX(D21:G21,COUNT(D21:G21)),"")</f>
        <v>2640000000</v>
      </c>
      <c r="I21" s="2">
        <f t="shared" ref="I21:T21" si="15">IFERROR(INDEX(I51:I500,MATCH($C$7,$C$51:$C$500,0)),"")</f>
        <v>2640000000</v>
      </c>
      <c r="J21" s="2">
        <f t="shared" si="15"/>
        <v>2640000000</v>
      </c>
      <c r="K21" s="2">
        <f t="shared" si="15"/>
        <v>2640000000</v>
      </c>
      <c r="L21" s="2">
        <f t="shared" si="15"/>
        <v>2640000000</v>
      </c>
      <c r="M21" s="2">
        <f t="shared" si="15"/>
        <v>2640000000</v>
      </c>
      <c r="N21" s="2">
        <f t="shared" si="15"/>
        <v>2640000000</v>
      </c>
      <c r="O21" s="2">
        <f t="shared" si="15"/>
        <v>2640000000</v>
      </c>
      <c r="P21" s="2">
        <f t="shared" si="15"/>
        <v>2640000000</v>
      </c>
      <c r="Q21" s="2">
        <f t="shared" si="15"/>
        <v>2640000000</v>
      </c>
      <c r="R21" s="2">
        <f t="shared" si="15"/>
        <v>2640000000</v>
      </c>
      <c r="S21" s="2">
        <f t="shared" si="15"/>
        <v>2640000000</v>
      </c>
      <c r="T21" s="2">
        <f t="shared" si="15"/>
        <v>2640000000</v>
      </c>
    </row>
    <row r="23" spans="1:20" ht="15.5" x14ac:dyDescent="0.35">
      <c r="B23" t="s">
        <v>54</v>
      </c>
      <c r="C23" t="s">
        <v>55</v>
      </c>
      <c r="D23" s="3">
        <f>IFERROR(D5/D6*100,"")</f>
        <v>1.5679659129360253</v>
      </c>
      <c r="E23" s="3">
        <f>IFERROR(E5/E6*100,"")</f>
        <v>0.92442345093980449</v>
      </c>
      <c r="H23" s="3">
        <f t="shared" ref="H23:T23" si="16">IFERROR(H5/H6*100,"")</f>
        <v>5.0390230358079071</v>
      </c>
      <c r="I23" s="3">
        <f t="shared" si="16"/>
        <v>19.780815044750913</v>
      </c>
      <c r="J23" s="3">
        <f t="shared" si="16"/>
        <v>8.3029325425545579</v>
      </c>
      <c r="K23" s="3">
        <f t="shared" si="16"/>
        <v>15.143239580494081</v>
      </c>
      <c r="L23" s="3">
        <f t="shared" si="16"/>
        <v>12.03593593286568</v>
      </c>
      <c r="M23" s="3">
        <f t="shared" si="16"/>
        <v>14.224476702013799</v>
      </c>
      <c r="N23" s="3">
        <f t="shared" si="16"/>
        <v>14.455042380942357</v>
      </c>
      <c r="O23" s="3">
        <f t="shared" si="16"/>
        <v>19.420768571835548</v>
      </c>
      <c r="P23" s="3">
        <f t="shared" si="16"/>
        <v>29.129345150220054</v>
      </c>
      <c r="Q23" s="3">
        <f t="shared" si="16"/>
        <v>10.638827083034066</v>
      </c>
      <c r="R23" s="3">
        <f t="shared" si="16"/>
        <v>4.0850823861776124</v>
      </c>
      <c r="S23" s="3">
        <f t="shared" si="16"/>
        <v>5.6212368720222958</v>
      </c>
      <c r="T23" s="3">
        <f t="shared" si="16"/>
        <v>8.0366929550115529</v>
      </c>
    </row>
    <row r="24" spans="1:20" ht="15.5" x14ac:dyDescent="0.35">
      <c r="C24" t="s">
        <v>56</v>
      </c>
      <c r="D24" s="4">
        <f>IFERROR(_xlfn.RRI(5,I23,D23),"")</f>
        <v>-0.39769220060880728</v>
      </c>
      <c r="E24" s="4">
        <f>IFERROR(_xlfn.RRI(5,J23,E23),"")</f>
        <v>-0.35534420808186551</v>
      </c>
      <c r="H24" s="4">
        <f t="shared" ref="H24:T24" si="17">IFERROR(_xlfn.RRI(5,M23,H23),"")</f>
        <v>-0.187427708179423</v>
      </c>
      <c r="I24" s="4">
        <f t="shared" si="17"/>
        <v>6.4743414403421573E-2</v>
      </c>
      <c r="J24" s="4">
        <f t="shared" si="17"/>
        <v>-0.1562903443975312</v>
      </c>
      <c r="K24" s="4">
        <f t="shared" si="17"/>
        <v>-0.12264043653227286</v>
      </c>
      <c r="L24" s="4">
        <f t="shared" si="17"/>
        <v>2.4984324090232768E-2</v>
      </c>
      <c r="M24" s="4">
        <f t="shared" si="17"/>
        <v>0.28341495538720785</v>
      </c>
      <c r="N24" s="4">
        <f t="shared" si="17"/>
        <v>0.20791812118720832</v>
      </c>
      <c r="O24" s="4">
        <f t="shared" si="17"/>
        <v>0.19299275809093719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T25" si="18">IFERROR(INDEX(I51:I500,MATCH($C$25,$C$51:$C$500,0)),"")</f>
        <v>149.54</v>
      </c>
      <c r="J25" s="3">
        <f t="shared" si="18"/>
        <v>200.93</v>
      </c>
      <c r="K25" s="3">
        <f t="shared" si="18"/>
        <v>261.64</v>
      </c>
      <c r="L25" s="3">
        <f t="shared" si="18"/>
        <v>170.62</v>
      </c>
      <c r="M25" s="3">
        <f t="shared" si="18"/>
        <v>180.34</v>
      </c>
      <c r="N25" s="3">
        <f t="shared" si="18"/>
        <v>160.43</v>
      </c>
      <c r="O25" s="3">
        <f t="shared" si="18"/>
        <v>186.34</v>
      </c>
      <c r="P25" s="3">
        <f t="shared" si="18"/>
        <v>212.67</v>
      </c>
      <c r="Q25" s="3">
        <f t="shared" si="18"/>
        <v>68.39</v>
      </c>
      <c r="R25" s="3">
        <f t="shared" si="18"/>
        <v>24.68</v>
      </c>
      <c r="S25" s="3">
        <f t="shared" si="18"/>
        <v>22.19</v>
      </c>
      <c r="T25" s="3">
        <f t="shared" si="18"/>
        <v>38.1</v>
      </c>
    </row>
    <row r="26" spans="1:20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T26" si="19">IFERROR(_xlfn.RRI(5,M25,H25),"")</f>
        <v/>
      </c>
      <c r="I26" s="4">
        <f t="shared" si="19"/>
        <v>-1.3960396099290673E-2</v>
      </c>
      <c r="J26" s="4">
        <f t="shared" si="19"/>
        <v>1.5190952493447041E-2</v>
      </c>
      <c r="K26" s="4">
        <f t="shared" si="19"/>
        <v>4.2316425889864062E-2</v>
      </c>
      <c r="L26" s="4">
        <f t="shared" si="19"/>
        <v>0.20062523380184083</v>
      </c>
      <c r="M26" s="4">
        <f t="shared" si="19"/>
        <v>0.48850186112216254</v>
      </c>
      <c r="N26" s="4">
        <f t="shared" si="19"/>
        <v>0.48533924605134326</v>
      </c>
      <c r="O26" s="4">
        <f t="shared" si="19"/>
        <v>0.37365041943089339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60</v>
      </c>
      <c r="D27" s="3">
        <f>IFERROR(D4/D21,"")</f>
        <v>529.04704469696969</v>
      </c>
      <c r="E27" s="3">
        <f>IFERROR(E4/E21,"")</f>
        <v>328.71293750000001</v>
      </c>
      <c r="H27" s="3">
        <f t="shared" ref="H27:T27" si="20">IFERROR(H4/H21,"")</f>
        <v>1715.5199643939393</v>
      </c>
      <c r="I27" s="3">
        <f t="shared" si="20"/>
        <v>1492.6425515151516</v>
      </c>
      <c r="J27" s="3">
        <f t="shared" si="20"/>
        <v>2379.0523795454546</v>
      </c>
      <c r="K27" s="3">
        <f t="shared" si="20"/>
        <v>1942.5549337121213</v>
      </c>
      <c r="L27" s="3">
        <f t="shared" si="20"/>
        <v>1570.7768700757576</v>
      </c>
      <c r="M27" s="3">
        <f t="shared" si="20"/>
        <v>1461.718456439394</v>
      </c>
      <c r="N27" s="3">
        <f t="shared" si="20"/>
        <v>1508.2957094696969</v>
      </c>
      <c r="O27" s="3">
        <f t="shared" si="20"/>
        <v>2287.7321606060605</v>
      </c>
      <c r="P27" s="3">
        <f t="shared" si="20"/>
        <v>1773.2698981060605</v>
      </c>
      <c r="Q27" s="3">
        <f t="shared" si="20"/>
        <v>930.28069507575754</v>
      </c>
      <c r="R27" s="3">
        <f t="shared" si="20"/>
        <v>608.11852234848482</v>
      </c>
      <c r="S27" s="3">
        <f t="shared" si="20"/>
        <v>450.3750950757576</v>
      </c>
      <c r="T27" s="3">
        <f t="shared" si="20"/>
        <v>537.39926363636368</v>
      </c>
    </row>
    <row r="28" spans="1:20" ht="15.5" x14ac:dyDescent="0.35">
      <c r="C28" t="s">
        <v>61</v>
      </c>
      <c r="D28" s="4">
        <f>IFERROR(_xlfn.RRI(5,I27,D27),"")</f>
        <v>-0.1873422247170492</v>
      </c>
      <c r="E28" s="4">
        <f>IFERROR(_xlfn.RRI(5,J27,E27),"")</f>
        <v>-0.32689539977691651</v>
      </c>
      <c r="H28" s="4">
        <f t="shared" ref="H28:T28" si="21">IFERROR(_xlfn.RRI(5,M27,H27),"")</f>
        <v>3.253886880352197E-2</v>
      </c>
      <c r="I28" s="4">
        <f t="shared" si="21"/>
        <v>-2.0842789772753667E-3</v>
      </c>
      <c r="J28" s="4">
        <f t="shared" si="21"/>
        <v>7.858969761434631E-3</v>
      </c>
      <c r="K28" s="4">
        <f t="shared" si="21"/>
        <v>1.8403055032851778E-2</v>
      </c>
      <c r="L28" s="4">
        <f t="shared" si="21"/>
        <v>0.11045278534906133</v>
      </c>
      <c r="M28" s="4">
        <f t="shared" si="21"/>
        <v>0.19172239246682832</v>
      </c>
      <c r="N28" s="4">
        <f t="shared" si="21"/>
        <v>0.2734515482705171</v>
      </c>
      <c r="O28" s="4">
        <f t="shared" si="21"/>
        <v>0.33604664897949843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29" spans="1:20" ht="15.5" x14ac:dyDescent="0.35">
      <c r="C29" t="s">
        <v>62</v>
      </c>
      <c r="H29" s="4" t="str">
        <f t="shared" ref="H29:T29" si="22">IFERROR(((H25-I25)/I25)*100%,"")</f>
        <v/>
      </c>
      <c r="I29" s="4">
        <f t="shared" si="22"/>
        <v>-0.25576071268601014</v>
      </c>
      <c r="J29" s="4">
        <f t="shared" si="22"/>
        <v>-0.23203638587371955</v>
      </c>
      <c r="K29" s="4">
        <f t="shared" si="22"/>
        <v>0.53346618215918407</v>
      </c>
      <c r="L29" s="4">
        <f t="shared" si="22"/>
        <v>-5.3898192303426851E-2</v>
      </c>
      <c r="M29" s="4">
        <f t="shared" si="22"/>
        <v>0.12410397057906873</v>
      </c>
      <c r="N29" s="4">
        <f t="shared" si="22"/>
        <v>-0.13904690350971341</v>
      </c>
      <c r="O29" s="4">
        <f t="shared" si="22"/>
        <v>-0.12380683688343436</v>
      </c>
      <c r="P29" s="4">
        <f t="shared" si="22"/>
        <v>2.1096651557245205</v>
      </c>
      <c r="Q29" s="4">
        <f t="shared" si="22"/>
        <v>1.7710696920583469</v>
      </c>
      <c r="R29" s="4">
        <f t="shared" si="22"/>
        <v>0.11221270842721939</v>
      </c>
      <c r="S29" s="4">
        <f t="shared" si="22"/>
        <v>-0.41758530183727033</v>
      </c>
      <c r="T29" s="4" t="str">
        <f t="shared" si="22"/>
        <v/>
      </c>
    </row>
    <row r="30" spans="1:20" ht="15.5" x14ac:dyDescent="0.35">
      <c r="C30" t="s">
        <v>63</v>
      </c>
      <c r="H30" s="4">
        <f t="shared" ref="H30:T30" si="23">IFERROR(((H27-I27)/I27)*100%,"")</f>
        <v>0.149317338335658</v>
      </c>
      <c r="I30" s="4">
        <f t="shared" si="23"/>
        <v>-0.37258945437748703</v>
      </c>
      <c r="J30" s="4">
        <f t="shared" si="23"/>
        <v>0.22470275525192457</v>
      </c>
      <c r="K30" s="4">
        <f t="shared" si="23"/>
        <v>0.23668419793985954</v>
      </c>
      <c r="L30" s="4">
        <f t="shared" si="23"/>
        <v>7.4609726076812002E-2</v>
      </c>
      <c r="M30" s="4">
        <f t="shared" si="23"/>
        <v>-3.0880717048965861E-2</v>
      </c>
      <c r="N30" s="4">
        <f t="shared" si="23"/>
        <v>-0.34070266815232303</v>
      </c>
      <c r="O30" s="4">
        <f t="shared" si="23"/>
        <v>0.29012067652502926</v>
      </c>
      <c r="P30" s="4">
        <f t="shared" si="23"/>
        <v>0.9061665016725452</v>
      </c>
      <c r="Q30" s="4">
        <f t="shared" si="23"/>
        <v>0.5297687225232327</v>
      </c>
      <c r="R30" s="4">
        <f t="shared" si="23"/>
        <v>0.35024900132675674</v>
      </c>
      <c r="S30" s="4">
        <f t="shared" si="23"/>
        <v>-0.16193577931564085</v>
      </c>
      <c r="T30" s="4" t="str">
        <f t="shared" si="23"/>
        <v/>
      </c>
    </row>
    <row r="32" spans="1:20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2789.21</v>
      </c>
      <c r="E32" s="3">
        <f>IFERROR(INDEX(E51:E500,MATCH($A$32,$C$51:$C$500,0)),"")</f>
        <v>2736.06</v>
      </c>
      <c r="H32" s="3">
        <f>IFERROR(INDEX(D32:G32,COUNT(D32:G32)),"")</f>
        <v>2736.06</v>
      </c>
      <c r="I32" s="3">
        <f t="shared" ref="I32:T32" si="24">IFERROR(INDEX(I51:I500,MATCH($C$32,$C$51:$C$500,0)),"")</f>
        <v>2708.69</v>
      </c>
      <c r="J32" s="3">
        <f t="shared" si="24"/>
        <v>2612.29</v>
      </c>
      <c r="K32" s="3">
        <f t="shared" si="24"/>
        <v>1700.58</v>
      </c>
      <c r="L32" s="3">
        <f t="shared" si="24"/>
        <v>1440.43</v>
      </c>
      <c r="M32" s="3">
        <f t="shared" si="24"/>
        <v>1251.01</v>
      </c>
      <c r="N32" s="3">
        <f t="shared" si="24"/>
        <v>1072.24</v>
      </c>
      <c r="O32" s="3">
        <f t="shared" si="24"/>
        <v>920.98</v>
      </c>
      <c r="P32" s="3">
        <f t="shared" si="24"/>
        <v>741.4</v>
      </c>
      <c r="Q32" s="3">
        <f t="shared" si="24"/>
        <v>586.07000000000005</v>
      </c>
      <c r="R32" s="3">
        <f t="shared" si="24"/>
        <v>461.66</v>
      </c>
      <c r="S32" s="3">
        <f t="shared" si="24"/>
        <v>454.05</v>
      </c>
      <c r="T32" s="3">
        <f t="shared" si="24"/>
        <v>433.41</v>
      </c>
    </row>
    <row r="33" spans="1:20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0.36</v>
      </c>
      <c r="E33" s="3">
        <f>IFERROR(INDEX(E51:E500,MATCH($A$33,$C$51:$C$500,0)),"")</f>
        <v>0.56000000000000005</v>
      </c>
      <c r="H33" s="3">
        <f>IFERROR(INDEX(D33:G33,COUNT(D33:G33)),"")</f>
        <v>0.56000000000000005</v>
      </c>
      <c r="I33" s="3">
        <f t="shared" ref="I33:T33" si="25">IFERROR(INDEX(I51:I500,MATCH($C$33,$C$51:$C$500,0)),"")</f>
        <v>0.71</v>
      </c>
      <c r="J33" s="3">
        <f t="shared" si="25"/>
        <v>0.34</v>
      </c>
      <c r="K33" s="3">
        <f t="shared" si="25"/>
        <v>0.65</v>
      </c>
      <c r="L33" s="3">
        <f t="shared" si="25"/>
        <v>0.83</v>
      </c>
      <c r="M33" s="3">
        <f t="shared" si="25"/>
        <v>0.97</v>
      </c>
      <c r="N33" s="3">
        <f t="shared" si="25"/>
        <v>1.03</v>
      </c>
      <c r="O33" s="3">
        <f t="shared" si="25"/>
        <v>1.52</v>
      </c>
      <c r="P33" s="3">
        <f t="shared" si="25"/>
        <v>2.56</v>
      </c>
      <c r="Q33" s="3">
        <f t="shared" si="25"/>
        <v>2.64</v>
      </c>
      <c r="R33" s="3">
        <f t="shared" si="25"/>
        <v>1.62</v>
      </c>
      <c r="S33" s="3">
        <f t="shared" si="25"/>
        <v>1.54</v>
      </c>
      <c r="T33" s="3">
        <f t="shared" si="25"/>
        <v>0</v>
      </c>
    </row>
    <row r="34" spans="1:20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18.850000000000001</v>
      </c>
      <c r="E34" s="3">
        <f>IFERROR(INDEX(E51:E500,MATCH($A$34,$C$51:$C$500,0)),"")</f>
        <v>49.93</v>
      </c>
      <c r="H34" s="3">
        <f>IFERROR(INDEX(D34:G34,COUNT(D34:G34)),"")</f>
        <v>49.93</v>
      </c>
      <c r="I34" s="3">
        <f t="shared" ref="I34:T34" si="26">IFERROR(INDEX(I51:I500,MATCH($C$34,$C$51:$C$500,0)),"")</f>
        <v>12.84</v>
      </c>
      <c r="J34" s="3">
        <f t="shared" si="26"/>
        <v>4.4000000000000004</v>
      </c>
      <c r="K34" s="3">
        <f t="shared" si="26"/>
        <v>4.2</v>
      </c>
      <c r="L34" s="3">
        <f t="shared" si="26"/>
        <v>7.03</v>
      </c>
      <c r="M34" s="3">
        <f t="shared" si="26"/>
        <v>6.74</v>
      </c>
      <c r="N34" s="3">
        <f t="shared" si="26"/>
        <v>6.89</v>
      </c>
      <c r="O34" s="3">
        <f t="shared" si="26"/>
        <v>7.51</v>
      </c>
      <c r="P34" s="3">
        <f t="shared" si="26"/>
        <v>8.93</v>
      </c>
      <c r="Q34" s="3">
        <f t="shared" si="26"/>
        <v>22.66</v>
      </c>
      <c r="R34" s="3">
        <f t="shared" si="26"/>
        <v>30.39</v>
      </c>
      <c r="S34" s="3">
        <f t="shared" si="26"/>
        <v>31.55</v>
      </c>
      <c r="T34" s="3">
        <f t="shared" si="26"/>
        <v>0</v>
      </c>
    </row>
    <row r="35" spans="1:20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1.89</v>
      </c>
      <c r="E35" s="3">
        <f>IFERROR(INDEX(E51:E500,MATCH($A$35,$C$51:$C$500,0)),"")</f>
        <v>4.67</v>
      </c>
      <c r="H35" s="3">
        <f>IFERROR(INDEX(D35:G35,COUNT(D35:G35)),"")</f>
        <v>4.67</v>
      </c>
      <c r="I35" s="3">
        <f t="shared" ref="I35:T35" si="27">IFERROR(INDEX(I51:I500,MATCH($C$35,$C$51:$C$500,0)),"")</f>
        <v>1.29</v>
      </c>
      <c r="J35" s="3">
        <f t="shared" si="27"/>
        <v>0.37</v>
      </c>
      <c r="K35" s="3">
        <f t="shared" si="27"/>
        <v>0.56999999999999995</v>
      </c>
      <c r="L35" s="3">
        <f t="shared" si="27"/>
        <v>0.76</v>
      </c>
      <c r="M35" s="3">
        <f t="shared" si="27"/>
        <v>0.83</v>
      </c>
      <c r="N35" s="3">
        <f t="shared" si="27"/>
        <v>0.73</v>
      </c>
      <c r="O35" s="3">
        <f t="shared" si="27"/>
        <v>0.61</v>
      </c>
      <c r="P35" s="3">
        <f t="shared" si="27"/>
        <v>1.07</v>
      </c>
      <c r="Q35" s="3">
        <f t="shared" si="27"/>
        <v>1.67</v>
      </c>
      <c r="R35" s="3">
        <f t="shared" si="27"/>
        <v>1.23</v>
      </c>
      <c r="S35" s="3">
        <f t="shared" si="27"/>
        <v>1.55</v>
      </c>
      <c r="T35" s="3">
        <f t="shared" si="27"/>
        <v>0</v>
      </c>
    </row>
    <row r="36" spans="1:20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T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</row>
    <row r="37" spans="1:20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T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</row>
    <row r="50" spans="2:20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</row>
    <row r="51" spans="2:20" ht="15.5" x14ac:dyDescent="0.35">
      <c r="B51" t="s">
        <v>84</v>
      </c>
      <c r="C51" t="s">
        <v>6</v>
      </c>
      <c r="D51" s="5">
        <v>1396684198000</v>
      </c>
      <c r="E51" s="5">
        <v>867802155000</v>
      </c>
      <c r="F51" s="5">
        <v>2090706224000</v>
      </c>
      <c r="G51" s="5">
        <v>693048865000</v>
      </c>
      <c r="I51" s="5">
        <v>3940576336000</v>
      </c>
      <c r="J51" s="5">
        <v>6280698282000</v>
      </c>
      <c r="K51" s="5">
        <v>5128345025000</v>
      </c>
      <c r="L51" s="5">
        <v>4146850937000</v>
      </c>
      <c r="M51" s="5">
        <v>3858936725000</v>
      </c>
      <c r="N51" s="5">
        <v>3981900673000</v>
      </c>
      <c r="O51" s="5">
        <v>6039612904000</v>
      </c>
      <c r="P51" s="5">
        <v>4681432531000</v>
      </c>
      <c r="Q51" s="5">
        <v>2455941035000</v>
      </c>
      <c r="R51" s="5">
        <v>1605432899000</v>
      </c>
      <c r="S51" s="5">
        <v>1188990251000</v>
      </c>
      <c r="T51" s="5">
        <v>1418734056000</v>
      </c>
    </row>
    <row r="52" spans="2:20" ht="15.5" x14ac:dyDescent="0.35">
      <c r="C52" t="s">
        <v>85</v>
      </c>
      <c r="D52" s="5">
        <v>-208810897000</v>
      </c>
      <c r="E52" s="5">
        <v>-461346215000</v>
      </c>
      <c r="F52" s="5">
        <v>-1653746712000</v>
      </c>
      <c r="G52" s="5">
        <v>-352986931000</v>
      </c>
      <c r="I52" s="5">
        <v>-2862994800000</v>
      </c>
      <c r="J52" s="5">
        <v>-5135149368000</v>
      </c>
      <c r="K52" s="5">
        <v>-4163595379000</v>
      </c>
      <c r="L52" s="5">
        <v>-3458639887000</v>
      </c>
      <c r="M52" s="5">
        <v>-3127359658000</v>
      </c>
      <c r="N52" s="5">
        <v>-3247781406000</v>
      </c>
      <c r="O52" s="5">
        <v>-5231371531000</v>
      </c>
      <c r="P52" s="5">
        <v>-3868380593000</v>
      </c>
      <c r="Q52" s="5">
        <v>-2067089302000</v>
      </c>
      <c r="R52" s="5">
        <v>-1353488230000</v>
      </c>
      <c r="S52" s="5">
        <v>-959562228000</v>
      </c>
      <c r="T52" s="5">
        <v>-1144898473000</v>
      </c>
    </row>
    <row r="53" spans="2:20" ht="15.5" x14ac:dyDescent="0.35">
      <c r="C53" t="s">
        <v>86</v>
      </c>
      <c r="D53" s="5">
        <v>1187873301000</v>
      </c>
      <c r="E53" s="5">
        <v>406455940000</v>
      </c>
      <c r="F53" s="5">
        <v>436959512000</v>
      </c>
      <c r="G53" s="5">
        <v>340061934000</v>
      </c>
      <c r="I53" s="5">
        <v>1077581536000</v>
      </c>
      <c r="J53" s="5">
        <v>1145548914000</v>
      </c>
      <c r="K53" s="5">
        <v>964749646000</v>
      </c>
      <c r="L53" s="5">
        <v>688211050000</v>
      </c>
      <c r="M53" s="5">
        <v>731577067000</v>
      </c>
      <c r="N53" s="5">
        <v>734119267000</v>
      </c>
      <c r="O53" s="5">
        <v>808241373000</v>
      </c>
      <c r="P53" s="5">
        <v>813051938000</v>
      </c>
      <c r="Q53" s="5">
        <v>388851733000</v>
      </c>
      <c r="R53" s="5">
        <v>251944669000</v>
      </c>
      <c r="S53" s="5">
        <v>229428023000</v>
      </c>
      <c r="T53" s="5">
        <v>273835583000</v>
      </c>
    </row>
    <row r="54" spans="2:20" ht="15.5" x14ac:dyDescent="0.35">
      <c r="C54" t="s">
        <v>87</v>
      </c>
      <c r="D54" s="5">
        <v>-97953927000</v>
      </c>
      <c r="E54" s="5">
        <v>-98965522000</v>
      </c>
      <c r="F54" s="5">
        <v>-91922535000</v>
      </c>
      <c r="G54" s="5">
        <v>-86796240000</v>
      </c>
      <c r="I54" s="5">
        <v>-298686484000</v>
      </c>
      <c r="J54" s="5">
        <v>-385883663000</v>
      </c>
      <c r="K54" s="5">
        <v>-221556583000</v>
      </c>
      <c r="L54" s="5">
        <v>-146750485000</v>
      </c>
      <c r="M54" s="5">
        <v>-146268352000</v>
      </c>
      <c r="N54" s="5">
        <v>-143549503000</v>
      </c>
      <c r="O54" s="5">
        <v>-150659294000</v>
      </c>
      <c r="P54" s="5">
        <v>-148540736000</v>
      </c>
      <c r="Q54" s="5">
        <v>-155278330000</v>
      </c>
      <c r="R54" s="5">
        <v>-126868251000</v>
      </c>
      <c r="S54" s="5">
        <v>-110494721000</v>
      </c>
      <c r="T54" s="5">
        <v>-109726799000</v>
      </c>
    </row>
    <row r="55" spans="2:20" ht="15.5" x14ac:dyDescent="0.35">
      <c r="C55" t="s">
        <v>88</v>
      </c>
      <c r="D55" s="5">
        <v>-11586159000</v>
      </c>
      <c r="E55" s="5">
        <v>-5201658000</v>
      </c>
      <c r="F55" s="5">
        <v>-8998234000</v>
      </c>
      <c r="G55" s="5">
        <v>-7646715000</v>
      </c>
      <c r="I55" s="5">
        <v>-30343056000</v>
      </c>
      <c r="J55" s="5">
        <v>-16562783000</v>
      </c>
      <c r="K55" s="5">
        <v>-16432239000</v>
      </c>
      <c r="L55" s="5">
        <v>-12658583000</v>
      </c>
      <c r="M55" s="5">
        <v>-9526465000</v>
      </c>
      <c r="N55" s="5">
        <v>-6571612000</v>
      </c>
      <c r="O55" s="5">
        <v>-14273607000</v>
      </c>
      <c r="P55" s="5">
        <v>-11634120000</v>
      </c>
      <c r="Q55" s="5">
        <v>-12773573000</v>
      </c>
      <c r="R55" s="5">
        <v>-12373837000</v>
      </c>
      <c r="S55" s="5">
        <v>-12390487000</v>
      </c>
      <c r="T55" s="5">
        <v>-19283386000</v>
      </c>
    </row>
    <row r="56" spans="2:20" ht="15.5" x14ac:dyDescent="0.35">
      <c r="C56" t="s">
        <v>89</v>
      </c>
      <c r="D56" s="5">
        <v>-86367768000</v>
      </c>
      <c r="E56" s="5">
        <v>-93763864000</v>
      </c>
      <c r="F56" s="5">
        <v>-82924301000</v>
      </c>
      <c r="G56" s="5">
        <v>-79149525000</v>
      </c>
      <c r="I56" s="5">
        <v>-268343428000</v>
      </c>
      <c r="J56" s="5">
        <v>-369320880000</v>
      </c>
      <c r="K56" s="5">
        <v>-205124344000</v>
      </c>
      <c r="L56" s="5">
        <v>-134091902000</v>
      </c>
      <c r="M56" s="5">
        <v>-136741887000</v>
      </c>
      <c r="N56" s="5">
        <v>-136977891000</v>
      </c>
      <c r="O56" s="5">
        <v>-136385687000</v>
      </c>
      <c r="P56" s="5">
        <v>-136906616000</v>
      </c>
      <c r="Q56" s="5">
        <v>-142504757000</v>
      </c>
      <c r="R56" s="5">
        <v>-114494414000</v>
      </c>
      <c r="S56" s="5">
        <v>-98104234000</v>
      </c>
      <c r="T56" s="5">
        <v>-90443413000</v>
      </c>
    </row>
    <row r="57" spans="2:20" ht="15.5" x14ac:dyDescent="0.35">
      <c r="C57" t="s">
        <v>90</v>
      </c>
      <c r="D57" s="5">
        <v>1089919374000</v>
      </c>
      <c r="E57" s="5">
        <v>307490418000</v>
      </c>
      <c r="F57" s="5">
        <v>345036977000</v>
      </c>
      <c r="G57" s="5">
        <v>253265694000</v>
      </c>
      <c r="I57" s="5">
        <v>778895052000</v>
      </c>
      <c r="J57" s="5">
        <v>759665251000</v>
      </c>
      <c r="K57" s="5">
        <v>743193063000</v>
      </c>
      <c r="L57" s="5">
        <v>541460565000</v>
      </c>
      <c r="M57" s="5">
        <v>585308715000</v>
      </c>
      <c r="N57" s="5">
        <v>590569764000</v>
      </c>
      <c r="O57" s="5">
        <v>657582079000</v>
      </c>
      <c r="P57" s="5">
        <v>664511202000</v>
      </c>
      <c r="Q57" s="5">
        <v>233573403000</v>
      </c>
      <c r="R57" s="5">
        <v>125076418000</v>
      </c>
      <c r="S57" s="5">
        <v>118933302000</v>
      </c>
      <c r="T57" s="5">
        <v>164108784000</v>
      </c>
    </row>
    <row r="58" spans="2:20" ht="15.5" x14ac:dyDescent="0.35">
      <c r="C58" t="s">
        <v>91</v>
      </c>
      <c r="D58" s="5">
        <v>-928506683000</v>
      </c>
      <c r="E58" s="5">
        <v>-202263152000</v>
      </c>
      <c r="F58" s="5">
        <v>-496302145000</v>
      </c>
      <c r="G58" s="5">
        <v>22837693000</v>
      </c>
      <c r="I58" s="5">
        <v>-271023247000</v>
      </c>
      <c r="J58" s="5">
        <v>9866738000</v>
      </c>
      <c r="K58" s="5">
        <v>95216757000</v>
      </c>
      <c r="L58" s="5">
        <v>18497337000</v>
      </c>
      <c r="M58" s="5">
        <v>-18161104000</v>
      </c>
      <c r="N58" s="5">
        <v>-57886482000</v>
      </c>
      <c r="O58" s="5">
        <v>-22699226000</v>
      </c>
      <c r="P58" s="5">
        <v>-8119035000</v>
      </c>
      <c r="Q58" s="5">
        <v>21276879000</v>
      </c>
      <c r="R58" s="5">
        <v>-28348645000</v>
      </c>
      <c r="S58" s="5">
        <v>-37059779000</v>
      </c>
      <c r="T58" s="5">
        <v>-47811798000</v>
      </c>
    </row>
    <row r="59" spans="2:20" ht="15.5" x14ac:dyDescent="0.35">
      <c r="C59" t="s">
        <v>92</v>
      </c>
      <c r="D59" s="5">
        <v>-11892667000</v>
      </c>
      <c r="E59" s="5">
        <v>16178502000</v>
      </c>
      <c r="F59" s="5">
        <v>-8186144000</v>
      </c>
      <c r="G59" s="5">
        <v>6418874000</v>
      </c>
      <c r="O59" s="5">
        <v>11089850000</v>
      </c>
      <c r="P59" s="5">
        <v>4086488000</v>
      </c>
      <c r="Q59" s="5">
        <v>4057342000</v>
      </c>
      <c r="R59" s="5">
        <v>2171091000</v>
      </c>
      <c r="S59" s="5">
        <v>1838694000</v>
      </c>
      <c r="T59" s="5">
        <v>1073726000</v>
      </c>
    </row>
    <row r="60" spans="2:20" ht="15.5" x14ac:dyDescent="0.35">
      <c r="C60" t="s">
        <v>27</v>
      </c>
      <c r="D60" s="5">
        <v>-275153961000</v>
      </c>
      <c r="E60" s="5">
        <v>-194406010000</v>
      </c>
      <c r="F60" s="5">
        <v>-459946779000</v>
      </c>
      <c r="G60" s="5">
        <v>-12914878000</v>
      </c>
      <c r="I60" s="5">
        <v>-487331761000</v>
      </c>
      <c r="J60" s="5">
        <v>-210026155000</v>
      </c>
      <c r="K60" s="5">
        <v>-68425496000</v>
      </c>
      <c r="L60" s="5">
        <v>-62810501000</v>
      </c>
      <c r="M60" s="5">
        <v>-115563376000</v>
      </c>
      <c r="N60" s="5">
        <v>-104664330000</v>
      </c>
      <c r="O60" s="5">
        <v>-79233576000</v>
      </c>
      <c r="P60" s="5">
        <v>-101612450000</v>
      </c>
      <c r="Q60" s="5">
        <v>-61399042000</v>
      </c>
      <c r="R60" s="5">
        <v>-46859284000</v>
      </c>
      <c r="S60" s="5">
        <v>-38835883000</v>
      </c>
      <c r="T60" s="5">
        <v>-37737099000</v>
      </c>
    </row>
    <row r="61" spans="2:20" ht="15.5" x14ac:dyDescent="0.35">
      <c r="C61" t="s">
        <v>93</v>
      </c>
      <c r="D61" s="5">
        <v>-706584753000</v>
      </c>
      <c r="E61" s="5">
        <v>2448411000</v>
      </c>
      <c r="F61" s="5">
        <v>-6682125000</v>
      </c>
      <c r="G61" s="5">
        <v>6123292000</v>
      </c>
      <c r="O61" s="5">
        <v>3688041000</v>
      </c>
      <c r="P61" s="5">
        <v>-4499270000</v>
      </c>
      <c r="Q61" s="5">
        <v>2436225000</v>
      </c>
      <c r="R61" s="5">
        <v>-4129465000</v>
      </c>
      <c r="S61" s="5">
        <v>7164096000</v>
      </c>
      <c r="T61" s="5">
        <v>1956109000</v>
      </c>
    </row>
    <row r="62" spans="2:20" ht="15.5" x14ac:dyDescent="0.35">
      <c r="C62" t="s">
        <v>94</v>
      </c>
      <c r="F62" s="5">
        <v>38162865000</v>
      </c>
      <c r="G62" s="5">
        <v>225989815000</v>
      </c>
      <c r="I62" s="5">
        <v>264152680000</v>
      </c>
      <c r="J62" s="5">
        <v>209517712000</v>
      </c>
      <c r="K62" s="5">
        <v>209549884000</v>
      </c>
      <c r="L62" s="5">
        <v>54556870000</v>
      </c>
      <c r="M62" s="5">
        <v>73063825000</v>
      </c>
      <c r="N62" s="5">
        <v>48297702000</v>
      </c>
      <c r="O62" s="5">
        <v>59451991000</v>
      </c>
      <c r="P62" s="5">
        <v>96336385000</v>
      </c>
      <c r="R62" s="5">
        <v>-5686740000</v>
      </c>
    </row>
    <row r="63" spans="2:20" ht="15.5" x14ac:dyDescent="0.35">
      <c r="C63" t="s">
        <v>509</v>
      </c>
      <c r="G63" s="5">
        <v>-202345621000</v>
      </c>
      <c r="R63" s="5">
        <v>18115000000</v>
      </c>
    </row>
    <row r="64" spans="2:20" ht="15.5" x14ac:dyDescent="0.35">
      <c r="C64" t="s">
        <v>387</v>
      </c>
      <c r="G64" s="5">
        <v>-694930000</v>
      </c>
      <c r="O64" s="5">
        <v>270617000</v>
      </c>
      <c r="P64" s="5">
        <v>210048000</v>
      </c>
    </row>
    <row r="65" spans="2:20" ht="15.5" x14ac:dyDescent="0.35">
      <c r="C65" t="s">
        <v>97</v>
      </c>
      <c r="D65" s="5">
        <v>11558192000</v>
      </c>
      <c r="E65" s="5">
        <v>13393916000</v>
      </c>
      <c r="F65" s="5">
        <v>-87147361000</v>
      </c>
      <c r="G65" s="5">
        <v>123629000</v>
      </c>
      <c r="I65" s="5">
        <v>-83821762000</v>
      </c>
      <c r="J65" s="5">
        <v>1601359000</v>
      </c>
      <c r="K65" s="5">
        <v>20182384000</v>
      </c>
      <c r="L65" s="5">
        <v>11776703000</v>
      </c>
      <c r="M65" s="5">
        <v>5923715000</v>
      </c>
      <c r="N65" s="5">
        <v>109019000</v>
      </c>
      <c r="O65" s="5">
        <v>-60980000</v>
      </c>
      <c r="P65" s="5">
        <v>-107629000</v>
      </c>
      <c r="Q65" s="5">
        <v>-22858000</v>
      </c>
      <c r="R65" s="5">
        <v>-139578000</v>
      </c>
      <c r="S65" s="5">
        <v>-34712000</v>
      </c>
      <c r="T65" s="5">
        <v>17258000</v>
      </c>
    </row>
    <row r="66" spans="2:20" ht="15.5" x14ac:dyDescent="0.35">
      <c r="C66" t="s">
        <v>98</v>
      </c>
      <c r="D66" s="5">
        <v>-928506683000</v>
      </c>
      <c r="E66" s="5">
        <v>-202263152000</v>
      </c>
      <c r="F66" s="5">
        <v>-496302145000</v>
      </c>
      <c r="G66" s="5">
        <v>22837693000</v>
      </c>
      <c r="I66" s="5">
        <v>-271023247000</v>
      </c>
      <c r="J66" s="5">
        <v>9866738000</v>
      </c>
      <c r="K66" s="5">
        <v>95216757000</v>
      </c>
      <c r="L66" s="5">
        <v>18497337000</v>
      </c>
      <c r="M66" s="5">
        <v>-18161104000</v>
      </c>
      <c r="N66" s="5">
        <v>-57886482000</v>
      </c>
      <c r="O66" s="5">
        <v>-22699226000</v>
      </c>
      <c r="P66" s="5">
        <v>-8119035000</v>
      </c>
      <c r="Q66" s="5">
        <v>21276879000</v>
      </c>
      <c r="R66" s="5">
        <v>-28348645000</v>
      </c>
      <c r="S66" s="5">
        <v>-37059779000</v>
      </c>
      <c r="T66" s="5">
        <v>-47811798000</v>
      </c>
    </row>
    <row r="67" spans="2:20" ht="15.5" x14ac:dyDescent="0.35">
      <c r="C67" t="s">
        <v>29</v>
      </c>
      <c r="D67" s="5">
        <v>161412691000</v>
      </c>
      <c r="E67" s="5">
        <v>105227266000</v>
      </c>
      <c r="F67" s="5">
        <v>-151265168000</v>
      </c>
      <c r="G67" s="5">
        <v>276103387000</v>
      </c>
      <c r="I67" s="5">
        <v>507871805000</v>
      </c>
      <c r="J67" s="5">
        <v>769531989000</v>
      </c>
      <c r="K67" s="5">
        <v>838409820000</v>
      </c>
      <c r="L67" s="5">
        <v>559957902000</v>
      </c>
      <c r="M67" s="5">
        <v>567147611000</v>
      </c>
      <c r="N67" s="5">
        <v>532683282000</v>
      </c>
      <c r="O67" s="5">
        <v>634882853000</v>
      </c>
      <c r="P67" s="5">
        <v>656392167000</v>
      </c>
      <c r="Q67" s="5">
        <v>254850282000</v>
      </c>
      <c r="R67" s="5">
        <v>96727773000</v>
      </c>
      <c r="S67" s="5">
        <v>81873523000</v>
      </c>
      <c r="T67" s="5">
        <v>116296986000</v>
      </c>
    </row>
    <row r="68" spans="2:20" ht="15.5" x14ac:dyDescent="0.35">
      <c r="C68" t="s">
        <v>28</v>
      </c>
      <c r="D68" s="5">
        <v>-9784129000</v>
      </c>
      <c r="E68" s="5">
        <v>-10656431000</v>
      </c>
      <c r="F68" s="5">
        <v>-209483843000</v>
      </c>
      <c r="G68" s="5">
        <v>-16438162000</v>
      </c>
      <c r="I68" s="5">
        <v>-245865653000</v>
      </c>
      <c r="J68" s="5">
        <v>-139191101000</v>
      </c>
      <c r="K68" s="5">
        <v>-127389304000</v>
      </c>
      <c r="L68" s="5">
        <v>-97679914000</v>
      </c>
      <c r="M68" s="5">
        <v>-85053430000</v>
      </c>
      <c r="N68" s="5">
        <v>-108968450000</v>
      </c>
      <c r="O68" s="5">
        <v>-142926079000</v>
      </c>
      <c r="P68" s="5">
        <v>-94956904000</v>
      </c>
      <c r="Q68" s="5">
        <v>-74301356000</v>
      </c>
      <c r="R68" s="5">
        <v>-31696310000</v>
      </c>
      <c r="S68" s="5">
        <v>-23308086000</v>
      </c>
      <c r="T68" s="5">
        <v>-15851689000</v>
      </c>
    </row>
    <row r="69" spans="2:20" ht="15.5" x14ac:dyDescent="0.35">
      <c r="C69" t="s">
        <v>99</v>
      </c>
      <c r="D69" s="5">
        <v>151628562000</v>
      </c>
      <c r="E69" s="5">
        <v>94570835000</v>
      </c>
      <c r="F69" s="5">
        <v>-360749011000</v>
      </c>
      <c r="G69" s="5">
        <v>259665225000</v>
      </c>
      <c r="I69" s="5">
        <v>262006152000</v>
      </c>
      <c r="J69" s="5">
        <v>630340888000</v>
      </c>
      <c r="K69" s="5">
        <v>711020516000</v>
      </c>
      <c r="L69" s="5">
        <v>462277988000</v>
      </c>
      <c r="M69" s="5">
        <v>482094181000</v>
      </c>
      <c r="N69" s="5">
        <v>423714832000</v>
      </c>
      <c r="O69" s="5">
        <v>491956774000</v>
      </c>
      <c r="P69" s="5">
        <v>561435263000</v>
      </c>
      <c r="Q69" s="5">
        <v>180548926000</v>
      </c>
      <c r="R69" s="5">
        <v>65031463000</v>
      </c>
      <c r="S69" s="5">
        <v>58565437000</v>
      </c>
      <c r="T69" s="5">
        <v>100445297000</v>
      </c>
    </row>
    <row r="70" spans="2:20" ht="15.5" x14ac:dyDescent="0.35">
      <c r="C70" t="s">
        <v>1764</v>
      </c>
      <c r="F70" s="5">
        <v>48980110000</v>
      </c>
      <c r="I70" s="5">
        <v>48980110000</v>
      </c>
      <c r="J70" s="5">
        <v>-98205397000</v>
      </c>
      <c r="T70" s="5">
        <v>175698000</v>
      </c>
    </row>
    <row r="71" spans="2:20" ht="15.5" x14ac:dyDescent="0.35">
      <c r="C71" t="s">
        <v>101</v>
      </c>
      <c r="D71" s="5">
        <v>151628562000</v>
      </c>
      <c r="E71" s="5">
        <v>94570835000</v>
      </c>
      <c r="F71" s="5">
        <v>-311768901000</v>
      </c>
      <c r="G71" s="5">
        <v>259665225000</v>
      </c>
      <c r="I71" s="5">
        <v>310986262000</v>
      </c>
      <c r="J71" s="5">
        <v>532135491000</v>
      </c>
      <c r="K71" s="5">
        <v>711020516000</v>
      </c>
      <c r="L71" s="5">
        <v>462277988000</v>
      </c>
      <c r="M71" s="5">
        <v>482094181000</v>
      </c>
      <c r="N71" s="5">
        <v>423714832000</v>
      </c>
      <c r="O71" s="5">
        <v>491956774000</v>
      </c>
      <c r="P71" s="5">
        <v>561435263000</v>
      </c>
      <c r="Q71" s="5">
        <v>180548926000</v>
      </c>
      <c r="R71" s="5">
        <v>65031463000</v>
      </c>
      <c r="S71" s="5">
        <v>58565437000</v>
      </c>
      <c r="T71" s="5">
        <v>100620995000</v>
      </c>
    </row>
    <row r="72" spans="2:20" ht="15.5" x14ac:dyDescent="0.35">
      <c r="C72" t="s">
        <v>102</v>
      </c>
      <c r="F72" s="5">
        <v>1325273397000</v>
      </c>
      <c r="I72" s="5">
        <v>1325273397000</v>
      </c>
      <c r="J72" s="5">
        <v>45291080000</v>
      </c>
      <c r="K72" s="5">
        <v>-4224401000</v>
      </c>
      <c r="L72" s="5">
        <v>10246497000</v>
      </c>
      <c r="M72" s="5">
        <v>-4114134000</v>
      </c>
      <c r="N72" s="5">
        <v>-12920416000</v>
      </c>
      <c r="O72" s="5">
        <v>-17837826000</v>
      </c>
      <c r="P72" s="5">
        <v>11575118000</v>
      </c>
      <c r="Q72" s="5">
        <v>-14878664000</v>
      </c>
      <c r="R72" s="5">
        <v>-14966944000</v>
      </c>
      <c r="S72" s="5">
        <v>8948458000</v>
      </c>
      <c r="T72" s="5">
        <v>-8404592000</v>
      </c>
    </row>
    <row r="73" spans="2:20" ht="15.5" x14ac:dyDescent="0.35">
      <c r="C73" t="s">
        <v>103</v>
      </c>
      <c r="D73" s="5">
        <v>151628562000</v>
      </c>
      <c r="E73" s="5">
        <v>94570835000</v>
      </c>
      <c r="F73" s="5">
        <v>1013504496000</v>
      </c>
      <c r="G73" s="5">
        <v>259665225000</v>
      </c>
      <c r="I73" s="5">
        <v>1636259659000</v>
      </c>
      <c r="J73" s="5">
        <v>577426571000</v>
      </c>
      <c r="K73" s="5">
        <v>706796115000</v>
      </c>
      <c r="L73" s="5">
        <v>472524485000</v>
      </c>
      <c r="M73" s="5">
        <v>477980047000</v>
      </c>
      <c r="N73" s="5">
        <v>410794416000</v>
      </c>
      <c r="O73" s="5">
        <v>474118948000</v>
      </c>
      <c r="P73" s="5">
        <v>573010381000</v>
      </c>
      <c r="Q73" s="5">
        <v>165670262000</v>
      </c>
      <c r="R73" s="5">
        <v>50064519000</v>
      </c>
      <c r="S73" s="5">
        <v>67513895000</v>
      </c>
      <c r="T73" s="5">
        <v>92216403000</v>
      </c>
    </row>
    <row r="74" spans="2:20" ht="15.5" x14ac:dyDescent="0.35">
      <c r="C74" t="s">
        <v>104</v>
      </c>
      <c r="D74" s="5">
        <v>151628562000</v>
      </c>
      <c r="E74" s="5">
        <v>94570835000</v>
      </c>
      <c r="F74" s="5">
        <v>-311768901000</v>
      </c>
      <c r="G74" s="5">
        <v>259665225000</v>
      </c>
      <c r="I74" s="5">
        <v>310986262000</v>
      </c>
      <c r="J74" s="5">
        <v>532135491000</v>
      </c>
      <c r="K74" s="5">
        <v>711020516000</v>
      </c>
      <c r="L74" s="5">
        <v>462277988000</v>
      </c>
      <c r="M74" s="5">
        <v>482094181000</v>
      </c>
      <c r="N74" s="5">
        <v>423714832000</v>
      </c>
      <c r="O74" s="5">
        <v>491956774000</v>
      </c>
      <c r="P74" s="5">
        <v>561435263000</v>
      </c>
      <c r="Q74" s="5">
        <v>180548926000</v>
      </c>
      <c r="R74" s="5">
        <v>65031463000</v>
      </c>
      <c r="S74" s="5">
        <v>58565437000</v>
      </c>
      <c r="T74" s="5">
        <v>100620995000</v>
      </c>
    </row>
    <row r="75" spans="2:20" ht="15.5" x14ac:dyDescent="0.35">
      <c r="C75" t="s">
        <v>8</v>
      </c>
      <c r="D75" s="5">
        <v>140070370000</v>
      </c>
      <c r="E75" s="5">
        <v>81176919000</v>
      </c>
      <c r="F75" s="5">
        <v>1100651857000</v>
      </c>
      <c r="G75" s="5">
        <v>259541596000</v>
      </c>
      <c r="I75" s="5">
        <v>1720081421000</v>
      </c>
      <c r="J75" s="5">
        <v>575825212000</v>
      </c>
      <c r="K75" s="5">
        <v>686613731000</v>
      </c>
      <c r="L75" s="5">
        <v>460747782000</v>
      </c>
      <c r="M75" s="5">
        <v>472056332000</v>
      </c>
      <c r="N75" s="5">
        <v>410685397000</v>
      </c>
      <c r="O75" s="5">
        <v>474179928000</v>
      </c>
      <c r="P75" s="5">
        <v>573118010000</v>
      </c>
      <c r="Q75" s="5">
        <v>165693120000</v>
      </c>
      <c r="R75" s="5">
        <v>50204097000</v>
      </c>
      <c r="S75" s="5">
        <v>67548607000</v>
      </c>
      <c r="T75" s="5">
        <v>92199145000</v>
      </c>
    </row>
    <row r="76" spans="2:20" ht="15.5" x14ac:dyDescent="0.35">
      <c r="C76" t="s">
        <v>105</v>
      </c>
      <c r="D76" s="5">
        <v>151628562000</v>
      </c>
      <c r="E76" s="5">
        <v>94570835000</v>
      </c>
      <c r="F76" s="5">
        <v>-311768901000</v>
      </c>
      <c r="G76" s="5">
        <v>259665225000</v>
      </c>
      <c r="I76" s="5">
        <v>310986262000</v>
      </c>
      <c r="J76" s="5">
        <v>532135491000</v>
      </c>
      <c r="K76" s="5">
        <v>711020516000</v>
      </c>
      <c r="L76" s="5">
        <v>462277988000</v>
      </c>
      <c r="M76" s="5">
        <v>482094181000</v>
      </c>
      <c r="N76" s="5">
        <v>423714832000</v>
      </c>
      <c r="O76" s="5">
        <v>491956774000</v>
      </c>
      <c r="P76" s="5">
        <v>561435263000</v>
      </c>
      <c r="Q76" s="5">
        <v>180548926000</v>
      </c>
      <c r="R76" s="5">
        <v>65031463000</v>
      </c>
      <c r="S76" s="5">
        <v>58565437000</v>
      </c>
      <c r="T76" s="5">
        <v>100620995000</v>
      </c>
    </row>
    <row r="77" spans="2:20" ht="15.5" x14ac:dyDescent="0.35">
      <c r="C77" t="s">
        <v>106</v>
      </c>
      <c r="D77" s="5">
        <v>151628562000</v>
      </c>
      <c r="E77" s="5">
        <v>94570835000</v>
      </c>
      <c r="F77" s="5">
        <v>1013504496000</v>
      </c>
      <c r="G77" s="5">
        <v>259665225000</v>
      </c>
      <c r="I77" s="5">
        <v>1636259659000</v>
      </c>
      <c r="J77" s="5">
        <v>577426571000</v>
      </c>
      <c r="K77" s="5">
        <v>706796115000</v>
      </c>
      <c r="L77" s="5">
        <v>472524485000</v>
      </c>
      <c r="M77" s="5">
        <v>477980047000</v>
      </c>
      <c r="N77" s="5">
        <v>410794416000</v>
      </c>
      <c r="O77" s="5">
        <v>474118948000</v>
      </c>
      <c r="P77" s="5">
        <v>573010381000</v>
      </c>
      <c r="Q77" s="5">
        <v>165670262000</v>
      </c>
      <c r="R77" s="5">
        <v>50064519000</v>
      </c>
      <c r="S77" s="5">
        <v>67513895000</v>
      </c>
      <c r="T77" s="5">
        <v>92216403000</v>
      </c>
    </row>
    <row r="78" spans="2:20" ht="15.5" x14ac:dyDescent="0.35">
      <c r="C78" t="s">
        <v>107</v>
      </c>
      <c r="D78" s="5">
        <v>151628562000</v>
      </c>
      <c r="E78" s="5">
        <v>94570835000</v>
      </c>
      <c r="F78" s="5">
        <v>1013504496000</v>
      </c>
      <c r="G78" s="5">
        <v>259665225000</v>
      </c>
      <c r="I78" s="5">
        <v>1636259659000</v>
      </c>
      <c r="J78" s="5">
        <v>577426571000</v>
      </c>
      <c r="K78" s="5">
        <v>706796115000</v>
      </c>
      <c r="L78" s="5">
        <v>472524485000</v>
      </c>
      <c r="M78" s="5">
        <v>477980047000</v>
      </c>
      <c r="N78" s="5">
        <v>410794416000</v>
      </c>
      <c r="O78" s="5">
        <v>474118948000</v>
      </c>
      <c r="P78" s="5">
        <v>573010381000</v>
      </c>
      <c r="Q78" s="5">
        <v>165670262000</v>
      </c>
      <c r="R78" s="5">
        <v>50064519000</v>
      </c>
      <c r="S78" s="5">
        <v>67513895000</v>
      </c>
      <c r="T78" s="5">
        <v>92216403000</v>
      </c>
    </row>
    <row r="80" spans="2:20" ht="15.5" x14ac:dyDescent="0.35">
      <c r="B80" t="s">
        <v>108</v>
      </c>
      <c r="C80" t="s">
        <v>109</v>
      </c>
    </row>
    <row r="81" spans="3:20" ht="15.5" x14ac:dyDescent="0.35">
      <c r="C81" t="s">
        <v>110</v>
      </c>
    </row>
    <row r="82" spans="3:20" ht="15.5" x14ac:dyDescent="0.35">
      <c r="C82" t="s">
        <v>20</v>
      </c>
      <c r="D82" s="5">
        <v>847934264000</v>
      </c>
      <c r="E82" s="5">
        <v>1074931449000</v>
      </c>
      <c r="F82" s="5">
        <v>766370180000</v>
      </c>
      <c r="G82" s="5">
        <v>567492186000</v>
      </c>
      <c r="I82" s="5">
        <v>766370180000</v>
      </c>
      <c r="J82" s="5">
        <v>418904326000</v>
      </c>
      <c r="K82" s="5">
        <v>504103549000</v>
      </c>
      <c r="L82" s="5">
        <v>513535195000</v>
      </c>
      <c r="M82" s="5">
        <v>586852180000</v>
      </c>
      <c r="N82" s="5">
        <v>731931545000</v>
      </c>
      <c r="O82" s="5">
        <v>422212049000</v>
      </c>
      <c r="P82" s="5">
        <v>288907997000</v>
      </c>
      <c r="Q82" s="5">
        <v>256906850000</v>
      </c>
      <c r="R82" s="5">
        <v>297859154000</v>
      </c>
      <c r="S82" s="5">
        <v>149382845000</v>
      </c>
      <c r="T82" s="5">
        <v>98320926000</v>
      </c>
    </row>
    <row r="83" spans="3:20" ht="15.5" x14ac:dyDescent="0.35">
      <c r="C83" t="s">
        <v>112</v>
      </c>
      <c r="D83" s="5">
        <v>968875932000</v>
      </c>
      <c r="E83" s="5">
        <v>611226624000</v>
      </c>
      <c r="F83" s="5">
        <v>442187879000</v>
      </c>
      <c r="G83" s="5">
        <v>535561311000</v>
      </c>
      <c r="I83" s="5">
        <v>442187879000</v>
      </c>
      <c r="J83" s="5">
        <v>335813602000</v>
      </c>
      <c r="K83" s="5">
        <v>299689861000</v>
      </c>
      <c r="L83" s="5">
        <v>371802021000</v>
      </c>
      <c r="M83" s="5">
        <v>370927248000</v>
      </c>
      <c r="N83" s="5">
        <v>521576586000</v>
      </c>
      <c r="O83" s="5">
        <v>341819139000</v>
      </c>
      <c r="P83" s="5">
        <v>514535438000</v>
      </c>
      <c r="Q83" s="5">
        <v>367452154000</v>
      </c>
      <c r="R83" s="5">
        <v>317948427000</v>
      </c>
      <c r="S83" s="5">
        <v>239117186000</v>
      </c>
      <c r="T83" s="5">
        <v>361346552000</v>
      </c>
    </row>
    <row r="84" spans="3:20" ht="15.5" x14ac:dyDescent="0.35">
      <c r="C84" t="s">
        <v>114</v>
      </c>
      <c r="D84" s="5">
        <v>565483676000</v>
      </c>
      <c r="F84" s="5">
        <v>569302967000</v>
      </c>
      <c r="I84" s="5">
        <v>569302967000</v>
      </c>
      <c r="J84" s="5">
        <v>539726357000</v>
      </c>
    </row>
    <row r="85" spans="3:20" ht="15.5" x14ac:dyDescent="0.35">
      <c r="C85" t="s">
        <v>113</v>
      </c>
      <c r="D85" s="5">
        <v>139101914000</v>
      </c>
      <c r="F85" s="5">
        <v>174065579000</v>
      </c>
      <c r="I85" s="5">
        <v>174065579000</v>
      </c>
      <c r="J85" s="5">
        <v>150010067000</v>
      </c>
    </row>
    <row r="86" spans="3:20" ht="15.5" x14ac:dyDescent="0.35">
      <c r="C86" t="s">
        <v>115</v>
      </c>
      <c r="D86" s="5">
        <v>968875932000</v>
      </c>
      <c r="E86" s="5">
        <v>611226624000</v>
      </c>
      <c r="F86" s="5">
        <v>442187879000</v>
      </c>
      <c r="G86" s="5">
        <v>535561311000</v>
      </c>
      <c r="I86" s="5">
        <v>442187879000</v>
      </c>
      <c r="J86" s="5">
        <v>335813602000</v>
      </c>
      <c r="K86" s="5">
        <v>299689861000</v>
      </c>
      <c r="L86" s="5">
        <v>371802021000</v>
      </c>
      <c r="M86" s="5">
        <v>370927248000</v>
      </c>
      <c r="N86" s="5">
        <v>521576586000</v>
      </c>
      <c r="O86" s="5">
        <v>341819139000</v>
      </c>
      <c r="P86" s="5">
        <v>514535438000</v>
      </c>
      <c r="Q86" s="5">
        <v>367452154000</v>
      </c>
      <c r="R86" s="5">
        <v>317948427000</v>
      </c>
      <c r="S86" s="5">
        <v>239117186000</v>
      </c>
      <c r="T86" s="5">
        <v>361346552000</v>
      </c>
    </row>
    <row r="87" spans="3:20" ht="15.5" x14ac:dyDescent="0.35">
      <c r="C87" t="s">
        <v>2597</v>
      </c>
      <c r="E87" s="5">
        <v>9285319000</v>
      </c>
      <c r="F87" s="5">
        <v>9762708000</v>
      </c>
      <c r="I87" s="5">
        <v>9762708000</v>
      </c>
      <c r="J87" s="5">
        <v>12207826000</v>
      </c>
      <c r="K87" s="5">
        <v>4715812000</v>
      </c>
      <c r="L87" s="5">
        <v>23545775000</v>
      </c>
      <c r="M87" s="5">
        <v>24034600000</v>
      </c>
      <c r="N87" s="5">
        <v>27408009000</v>
      </c>
      <c r="O87" s="5">
        <v>85014552000</v>
      </c>
      <c r="P87" s="5">
        <v>37671264000</v>
      </c>
      <c r="R87" s="5">
        <v>5969951000</v>
      </c>
      <c r="S87" s="5">
        <v>4877500000</v>
      </c>
    </row>
    <row r="88" spans="3:20" ht="15.5" x14ac:dyDescent="0.35">
      <c r="C88" t="s">
        <v>117</v>
      </c>
      <c r="D88" s="5">
        <v>8297386000</v>
      </c>
      <c r="E88" s="5">
        <v>7517185000</v>
      </c>
      <c r="F88" s="5">
        <v>7517185000</v>
      </c>
      <c r="G88" s="5">
        <v>3226810000</v>
      </c>
      <c r="I88" s="5">
        <v>7517185000</v>
      </c>
      <c r="J88" s="5">
        <v>7855704000</v>
      </c>
      <c r="K88" s="5">
        <v>1750000000</v>
      </c>
      <c r="L88" s="5">
        <v>1750000000</v>
      </c>
      <c r="M88" s="5">
        <v>1904989382000</v>
      </c>
      <c r="N88" s="5">
        <v>1513038220000</v>
      </c>
      <c r="O88" s="5">
        <v>1042219745000</v>
      </c>
      <c r="P88" s="5">
        <v>913720216000</v>
      </c>
      <c r="Q88" s="5">
        <v>603859231000</v>
      </c>
      <c r="R88" s="5">
        <v>94313260000</v>
      </c>
      <c r="S88" s="5">
        <v>15524671000</v>
      </c>
      <c r="T88" s="5">
        <v>25801276000</v>
      </c>
    </row>
    <row r="89" spans="3:20" ht="15.5" x14ac:dyDescent="0.35">
      <c r="C89" t="s">
        <v>119</v>
      </c>
      <c r="D89" s="5">
        <v>595932016000</v>
      </c>
      <c r="E89" s="5">
        <v>639937588000</v>
      </c>
      <c r="F89" s="5">
        <v>506180362000</v>
      </c>
      <c r="G89" s="5">
        <v>354857535000</v>
      </c>
      <c r="I89" s="5">
        <v>506180362000</v>
      </c>
      <c r="J89" s="5">
        <v>648774279000</v>
      </c>
      <c r="K89" s="5">
        <v>585804951000</v>
      </c>
      <c r="L89" s="5">
        <v>763491414000</v>
      </c>
      <c r="M89" s="5">
        <v>670012584000</v>
      </c>
      <c r="N89" s="5">
        <v>662144648000</v>
      </c>
      <c r="O89" s="5">
        <v>1080059767000</v>
      </c>
      <c r="P89" s="5">
        <v>881075637000</v>
      </c>
      <c r="Q89" s="5">
        <v>968193481000</v>
      </c>
      <c r="R89" s="5">
        <v>529004426000</v>
      </c>
      <c r="S89" s="5">
        <v>421730208000</v>
      </c>
      <c r="T89" s="5">
        <v>526301036000</v>
      </c>
    </row>
    <row r="90" spans="3:20" ht="15.5" x14ac:dyDescent="0.35">
      <c r="C90" t="s">
        <v>97</v>
      </c>
      <c r="D90" s="5">
        <v>1320268259000</v>
      </c>
      <c r="E90" s="5">
        <v>1319999830000</v>
      </c>
      <c r="F90" s="5">
        <v>1328919639000</v>
      </c>
      <c r="G90" s="5">
        <v>36734706000</v>
      </c>
      <c r="I90" s="5">
        <v>1328919639000</v>
      </c>
      <c r="J90" s="5">
        <v>1675844761000</v>
      </c>
      <c r="K90" s="5">
        <v>-51041037000</v>
      </c>
      <c r="L90" s="5">
        <v>-47118412000</v>
      </c>
      <c r="M90" s="5">
        <v>-57923050000</v>
      </c>
      <c r="N90" s="5">
        <v>-53794364000</v>
      </c>
      <c r="O90" s="5">
        <v>-40873948000</v>
      </c>
      <c r="P90" s="5">
        <v>-23036122000</v>
      </c>
      <c r="Q90" s="5">
        <v>129716127000</v>
      </c>
      <c r="R90" s="5">
        <v>-19732576000</v>
      </c>
      <c r="S90" s="5">
        <v>-4930642000</v>
      </c>
      <c r="T90" s="5">
        <v>689146000</v>
      </c>
    </row>
    <row r="91" spans="3:20" ht="15.5" x14ac:dyDescent="0.35">
      <c r="C91" t="s">
        <v>120</v>
      </c>
      <c r="D91" s="5">
        <v>5258151974000</v>
      </c>
      <c r="E91" s="5">
        <v>4866914108000</v>
      </c>
      <c r="F91" s="5">
        <v>4541812468000</v>
      </c>
      <c r="G91" s="5">
        <v>2448439104000</v>
      </c>
      <c r="I91" s="5">
        <v>4541812468000</v>
      </c>
      <c r="J91" s="5">
        <v>2468958773000</v>
      </c>
      <c r="K91" s="5">
        <v>1940277417000</v>
      </c>
      <c r="L91" s="5">
        <v>2252136247000</v>
      </c>
      <c r="M91" s="5">
        <v>2116039866000</v>
      </c>
      <c r="N91" s="5">
        <v>2349753430000</v>
      </c>
      <c r="O91" s="5">
        <v>2533134742000</v>
      </c>
      <c r="P91" s="5">
        <v>2184123679000</v>
      </c>
      <c r="Q91" s="5">
        <v>1744873618000</v>
      </c>
      <c r="R91" s="5">
        <v>1287667676000</v>
      </c>
      <c r="S91" s="5">
        <v>976967058000</v>
      </c>
      <c r="T91" s="5">
        <v>1114448880000</v>
      </c>
    </row>
    <row r="92" spans="3:20" ht="15.5" x14ac:dyDescent="0.35">
      <c r="C92" t="s">
        <v>121</v>
      </c>
    </row>
    <row r="93" spans="3:20" ht="15.5" x14ac:dyDescent="0.35">
      <c r="C93" t="s">
        <v>118</v>
      </c>
      <c r="D93" s="5">
        <v>8297386000</v>
      </c>
      <c r="E93" s="5">
        <v>7517185000</v>
      </c>
      <c r="F93" s="5">
        <v>7517185000</v>
      </c>
      <c r="G93" s="5">
        <v>3226810000</v>
      </c>
      <c r="I93" s="5">
        <v>7517185000</v>
      </c>
      <c r="J93" s="5">
        <v>7855704000</v>
      </c>
      <c r="K93" s="5">
        <v>1750000000</v>
      </c>
      <c r="L93" s="5">
        <v>1750000000</v>
      </c>
      <c r="M93" s="5">
        <v>1904989382000</v>
      </c>
      <c r="N93" s="5">
        <v>1513038220000</v>
      </c>
      <c r="O93" s="5">
        <v>1042219745000</v>
      </c>
      <c r="P93" s="5">
        <v>913720216000</v>
      </c>
      <c r="Q93" s="5">
        <v>603859231000</v>
      </c>
      <c r="R93" s="5">
        <v>94313260000</v>
      </c>
      <c r="S93" s="5">
        <v>15524671000</v>
      </c>
      <c r="T93" s="5">
        <v>25801276000</v>
      </c>
    </row>
    <row r="94" spans="3:20" ht="15.5" x14ac:dyDescent="0.35">
      <c r="C94" t="s">
        <v>125</v>
      </c>
      <c r="G94" s="5">
        <v>46176116000</v>
      </c>
      <c r="K94" s="5">
        <v>60087828000</v>
      </c>
      <c r="L94" s="5">
        <v>49124351000</v>
      </c>
      <c r="M94" s="5">
        <v>51115037000</v>
      </c>
      <c r="N94" s="5">
        <v>37204594000</v>
      </c>
      <c r="O94" s="5">
        <v>35782083000</v>
      </c>
      <c r="P94" s="5">
        <v>34520583000</v>
      </c>
      <c r="Q94" s="5">
        <v>37884685000</v>
      </c>
      <c r="R94" s="5">
        <v>31408743000</v>
      </c>
      <c r="S94" s="5">
        <v>27705173000</v>
      </c>
      <c r="T94" s="5">
        <v>25738088000</v>
      </c>
    </row>
    <row r="95" spans="3:20" ht="15.5" x14ac:dyDescent="0.35">
      <c r="C95" t="s">
        <v>128</v>
      </c>
      <c r="D95" s="5">
        <v>2773585050000</v>
      </c>
      <c r="E95" s="5">
        <v>2800371310000</v>
      </c>
      <c r="F95" s="5">
        <v>2816874100000</v>
      </c>
      <c r="G95" s="5">
        <v>1472777697000</v>
      </c>
      <c r="I95" s="5">
        <v>2816874100000</v>
      </c>
      <c r="J95" s="5">
        <v>1352439728000</v>
      </c>
      <c r="K95" s="5">
        <v>865867718000</v>
      </c>
      <c r="L95" s="5">
        <v>894660626000</v>
      </c>
      <c r="M95" s="5">
        <v>932264018000</v>
      </c>
      <c r="N95" s="5">
        <v>993710458000</v>
      </c>
      <c r="O95" s="5">
        <v>1052220220000</v>
      </c>
      <c r="P95" s="5">
        <v>1118029598000</v>
      </c>
      <c r="Q95" s="5">
        <v>968043584000</v>
      </c>
      <c r="R95" s="5">
        <v>825383152000</v>
      </c>
      <c r="S95" s="5">
        <v>805988486000</v>
      </c>
      <c r="T95" s="5">
        <v>825752875000</v>
      </c>
    </row>
    <row r="96" spans="3:20" ht="15.5" x14ac:dyDescent="0.35">
      <c r="C96" t="s">
        <v>131</v>
      </c>
      <c r="D96" s="5">
        <v>13720045000</v>
      </c>
      <c r="E96" s="5">
        <v>13720045000</v>
      </c>
      <c r="F96" s="5">
        <v>13720045000</v>
      </c>
      <c r="I96" s="5">
        <v>13720045000</v>
      </c>
      <c r="K96" s="5">
        <v>1232277000</v>
      </c>
      <c r="L96" s="5">
        <v>1232277000</v>
      </c>
      <c r="M96" s="5">
        <v>1232277000</v>
      </c>
    </row>
    <row r="97" spans="3:20" ht="15.5" x14ac:dyDescent="0.35">
      <c r="C97" t="s">
        <v>133</v>
      </c>
      <c r="D97" s="5">
        <v>20788640826000</v>
      </c>
      <c r="E97" s="5">
        <v>20708277024000</v>
      </c>
      <c r="F97" s="5">
        <v>20764409380000</v>
      </c>
      <c r="G97" s="5">
        <v>20723015077000</v>
      </c>
      <c r="I97" s="5">
        <v>20764409380000</v>
      </c>
      <c r="J97" s="5">
        <v>19418303022000</v>
      </c>
      <c r="K97" s="5">
        <v>6439411113000</v>
      </c>
      <c r="L97" s="5">
        <v>4007228020000</v>
      </c>
      <c r="M97" s="5">
        <v>3110430476000</v>
      </c>
      <c r="N97" s="5">
        <v>2626468163000</v>
      </c>
      <c r="O97" s="5">
        <v>2206029875000</v>
      </c>
      <c r="P97" s="5">
        <v>2230172729000</v>
      </c>
      <c r="Q97" s="5">
        <v>1762424227000</v>
      </c>
      <c r="R97" s="5">
        <v>972785062000</v>
      </c>
      <c r="S97" s="5">
        <v>1016247161000</v>
      </c>
      <c r="T97" s="5">
        <v>901300115000</v>
      </c>
    </row>
    <row r="98" spans="3:20" ht="15.5" x14ac:dyDescent="0.35">
      <c r="C98" t="s">
        <v>134</v>
      </c>
      <c r="D98" s="5">
        <v>26046792800000</v>
      </c>
      <c r="E98" s="5">
        <v>25575191132000</v>
      </c>
      <c r="F98" s="5">
        <v>25306221848000</v>
      </c>
      <c r="G98" s="5">
        <v>23171454181000</v>
      </c>
      <c r="I98" s="5">
        <v>25306221848000</v>
      </c>
      <c r="J98" s="5">
        <v>21887261795000</v>
      </c>
      <c r="K98" s="5">
        <v>8379688530000</v>
      </c>
      <c r="L98" s="5">
        <v>6259364267000</v>
      </c>
      <c r="M98" s="5">
        <v>5226470342000</v>
      </c>
      <c r="N98" s="5">
        <v>4976221593000</v>
      </c>
      <c r="O98" s="5">
        <v>4739164617000</v>
      </c>
      <c r="P98" s="5">
        <v>4414296408000</v>
      </c>
      <c r="Q98" s="5">
        <v>3507297845000</v>
      </c>
      <c r="R98" s="5">
        <v>2260452738000</v>
      </c>
      <c r="S98" s="5">
        <v>1993214219000</v>
      </c>
      <c r="T98" s="5">
        <v>2015748995000</v>
      </c>
    </row>
    <row r="99" spans="3:20" ht="15.5" x14ac:dyDescent="0.35">
      <c r="C99" t="s">
        <v>135</v>
      </c>
    </row>
    <row r="100" spans="3:20" ht="15.5" x14ac:dyDescent="0.35">
      <c r="C100" t="s">
        <v>136</v>
      </c>
    </row>
    <row r="101" spans="3:20" ht="15.5" x14ac:dyDescent="0.35">
      <c r="C101" t="s">
        <v>137</v>
      </c>
      <c r="D101" s="5">
        <v>3368935627000</v>
      </c>
      <c r="E101" s="5">
        <v>3329200893000</v>
      </c>
      <c r="F101" s="5">
        <v>2716323519000</v>
      </c>
      <c r="G101" s="5">
        <v>2153570541000</v>
      </c>
      <c r="I101" s="5">
        <v>2716323519000</v>
      </c>
      <c r="J101" s="5">
        <v>2189602034000</v>
      </c>
      <c r="K101" s="5">
        <v>1932999447000</v>
      </c>
      <c r="L101" s="5">
        <v>1761592729000</v>
      </c>
      <c r="M101" s="5">
        <v>1764084342000</v>
      </c>
      <c r="N101" s="5">
        <v>1979705085000</v>
      </c>
      <c r="O101" s="5">
        <v>2153362549000</v>
      </c>
      <c r="P101" s="5">
        <v>2296176799000</v>
      </c>
      <c r="Q101" s="5">
        <v>1634572696000</v>
      </c>
      <c r="R101" s="5">
        <v>884002059000</v>
      </c>
      <c r="S101" s="5">
        <v>662157609000</v>
      </c>
      <c r="T101" s="5">
        <v>723817974000</v>
      </c>
    </row>
    <row r="102" spans="3:20" ht="15.5" x14ac:dyDescent="0.35">
      <c r="C102" t="s">
        <v>391</v>
      </c>
      <c r="D102" s="5">
        <v>507607160000</v>
      </c>
      <c r="E102" s="5">
        <v>330144263000</v>
      </c>
      <c r="F102" s="5">
        <v>361744482000</v>
      </c>
      <c r="G102" s="5">
        <v>693554361000</v>
      </c>
      <c r="I102" s="5">
        <v>361744482000</v>
      </c>
      <c r="J102" s="5">
        <v>465675240000</v>
      </c>
      <c r="K102" s="5">
        <v>634065764000</v>
      </c>
      <c r="L102" s="5">
        <v>758977474000</v>
      </c>
      <c r="M102" s="5">
        <v>633013147000</v>
      </c>
      <c r="N102" s="5">
        <v>807746557000</v>
      </c>
      <c r="O102" s="5">
        <v>728418243000</v>
      </c>
      <c r="P102" s="5">
        <v>875668148000</v>
      </c>
      <c r="Q102" s="5">
        <v>643355431000</v>
      </c>
      <c r="R102" s="5">
        <v>407961208000</v>
      </c>
      <c r="S102" s="5">
        <v>279749002000</v>
      </c>
      <c r="T102" s="5">
        <v>325408957000</v>
      </c>
    </row>
    <row r="103" spans="3:20" ht="15.5" x14ac:dyDescent="0.35">
      <c r="C103" t="s">
        <v>139</v>
      </c>
      <c r="E103" s="5">
        <v>784006710000</v>
      </c>
      <c r="G103" s="5">
        <v>720913162000</v>
      </c>
      <c r="K103" s="5">
        <v>441793964000</v>
      </c>
      <c r="L103" s="5">
        <v>449562020000</v>
      </c>
      <c r="M103" s="5">
        <v>460580521000</v>
      </c>
      <c r="N103" s="5">
        <v>466208607000</v>
      </c>
      <c r="O103" s="5">
        <v>640041527000</v>
      </c>
      <c r="P103" s="5">
        <v>532198880000</v>
      </c>
      <c r="Q103" s="5">
        <v>210580757000</v>
      </c>
      <c r="R103" s="5">
        <v>134407162000</v>
      </c>
      <c r="S103" s="5">
        <v>100295013000</v>
      </c>
      <c r="T103" s="5">
        <v>111569879000</v>
      </c>
    </row>
    <row r="104" spans="3:20" ht="15.5" x14ac:dyDescent="0.35">
      <c r="C104" t="s">
        <v>140</v>
      </c>
      <c r="D104" s="5">
        <v>704585590000</v>
      </c>
      <c r="E104" s="5">
        <v>784006710000</v>
      </c>
      <c r="F104" s="5">
        <v>743368546000</v>
      </c>
      <c r="G104" s="5">
        <v>720913162000</v>
      </c>
      <c r="I104" s="5">
        <v>743368546000</v>
      </c>
      <c r="J104" s="5">
        <v>689736424000</v>
      </c>
      <c r="K104" s="5">
        <v>441793964000</v>
      </c>
      <c r="L104" s="5">
        <v>449562020000</v>
      </c>
      <c r="M104" s="5">
        <v>460580521000</v>
      </c>
      <c r="N104" s="5">
        <v>466208607000</v>
      </c>
      <c r="O104" s="5">
        <v>640041527000</v>
      </c>
      <c r="P104" s="5">
        <v>532198880000</v>
      </c>
      <c r="Q104" s="5">
        <v>210580757000</v>
      </c>
      <c r="R104" s="5">
        <v>134407162000</v>
      </c>
      <c r="S104" s="5">
        <v>100295013000</v>
      </c>
      <c r="T104" s="5">
        <v>111569879000</v>
      </c>
    </row>
    <row r="105" spans="3:20" ht="15.5" x14ac:dyDescent="0.35">
      <c r="C105" t="s">
        <v>141</v>
      </c>
      <c r="D105" s="5">
        <v>533480000</v>
      </c>
      <c r="E105" s="5">
        <v>847961000</v>
      </c>
      <c r="F105" s="5">
        <v>980998000</v>
      </c>
      <c r="G105" s="5">
        <v>4449715000</v>
      </c>
      <c r="I105" s="5">
        <v>980998000</v>
      </c>
      <c r="J105" s="5">
        <v>5374541000</v>
      </c>
      <c r="K105" s="5">
        <v>3126140000</v>
      </c>
      <c r="L105" s="5">
        <v>2659721000</v>
      </c>
      <c r="M105" s="5">
        <v>6610563000</v>
      </c>
      <c r="N105" s="5">
        <v>6173172000</v>
      </c>
      <c r="O105" s="5">
        <v>4805347000</v>
      </c>
      <c r="P105" s="5">
        <v>17827489000</v>
      </c>
      <c r="Q105" s="5">
        <v>18286945000</v>
      </c>
      <c r="R105" s="5">
        <v>4071489000</v>
      </c>
      <c r="S105" s="5">
        <v>6811311000</v>
      </c>
      <c r="T105" s="5">
        <v>6569484000</v>
      </c>
    </row>
    <row r="106" spans="3:20" ht="15.5" x14ac:dyDescent="0.35">
      <c r="C106" t="s">
        <v>143</v>
      </c>
      <c r="D106" s="5">
        <v>15259308000</v>
      </c>
      <c r="E106" s="5">
        <v>17209851000</v>
      </c>
      <c r="F106" s="5">
        <v>25067182000</v>
      </c>
      <c r="G106" s="5">
        <v>26069931000</v>
      </c>
      <c r="I106" s="5">
        <v>25067182000</v>
      </c>
      <c r="J106" s="5">
        <v>58460609000</v>
      </c>
      <c r="K106" s="5">
        <v>46899534000</v>
      </c>
      <c r="L106" s="5">
        <v>36713754000</v>
      </c>
      <c r="M106" s="5">
        <v>30411459000</v>
      </c>
      <c r="N106" s="5">
        <v>25777161000</v>
      </c>
      <c r="O106" s="5">
        <v>30952448000</v>
      </c>
      <c r="P106" s="5">
        <v>17253735000</v>
      </c>
      <c r="Q106" s="5">
        <v>24533256000</v>
      </c>
      <c r="R106" s="5">
        <v>26441485000</v>
      </c>
      <c r="S106" s="5">
        <v>31375530000</v>
      </c>
      <c r="T106" s="5">
        <v>72037518000</v>
      </c>
    </row>
    <row r="107" spans="3:20" ht="15.5" x14ac:dyDescent="0.35">
      <c r="C107" t="s">
        <v>144</v>
      </c>
      <c r="D107" s="5">
        <v>516185183000</v>
      </c>
      <c r="E107" s="5">
        <v>629381916000</v>
      </c>
      <c r="F107" s="5">
        <v>616374960000</v>
      </c>
      <c r="G107" s="5">
        <v>507134618000</v>
      </c>
      <c r="I107" s="5">
        <v>616374960000</v>
      </c>
      <c r="J107" s="5">
        <v>610693801000</v>
      </c>
      <c r="K107" s="5">
        <v>562261149000</v>
      </c>
      <c r="L107" s="5">
        <v>374104912000</v>
      </c>
      <c r="M107" s="5">
        <v>329764289000</v>
      </c>
      <c r="N107" s="5">
        <v>551803206000</v>
      </c>
      <c r="O107" s="5">
        <v>578761823000</v>
      </c>
      <c r="P107" s="5">
        <v>358947221000</v>
      </c>
      <c r="Q107" s="5">
        <v>96050825000</v>
      </c>
      <c r="R107" s="5">
        <v>66174331000</v>
      </c>
      <c r="S107" s="5">
        <v>112061164000</v>
      </c>
      <c r="T107" s="5">
        <v>114924582000</v>
      </c>
    </row>
    <row r="108" spans="3:20" ht="15.5" x14ac:dyDescent="0.35">
      <c r="C108" t="s">
        <v>145</v>
      </c>
    </row>
    <row r="109" spans="3:20" ht="15.5" x14ac:dyDescent="0.35">
      <c r="C109" t="s">
        <v>514</v>
      </c>
      <c r="D109" s="5">
        <v>17852393000</v>
      </c>
      <c r="E109" s="5">
        <v>16960849000</v>
      </c>
      <c r="F109" s="5">
        <v>16960849000</v>
      </c>
      <c r="G109" s="5">
        <v>13551510000</v>
      </c>
      <c r="I109" s="5">
        <v>16960849000</v>
      </c>
      <c r="K109" s="5">
        <v>9465173000</v>
      </c>
      <c r="L109" s="5">
        <v>10942612000</v>
      </c>
      <c r="M109" s="5">
        <v>3218519000</v>
      </c>
      <c r="N109" s="5">
        <v>11993945000</v>
      </c>
      <c r="O109" s="5">
        <v>21589093000</v>
      </c>
      <c r="P109" s="5">
        <v>31184255000</v>
      </c>
    </row>
    <row r="110" spans="3:20" ht="15.5" x14ac:dyDescent="0.35">
      <c r="C110" t="s">
        <v>434</v>
      </c>
      <c r="D110" s="5">
        <v>13303761787000</v>
      </c>
      <c r="E110" s="5">
        <v>13023449939000</v>
      </c>
      <c r="F110" s="5">
        <v>13460530755000</v>
      </c>
      <c r="G110" s="5">
        <v>13505213705000</v>
      </c>
      <c r="I110" s="5">
        <v>13460530755000</v>
      </c>
      <c r="J110" s="5">
        <v>12417927925000</v>
      </c>
      <c r="K110" s="5">
        <v>1648865993000</v>
      </c>
      <c r="L110" s="5">
        <v>538155285000</v>
      </c>
      <c r="P110" s="5">
        <v>1470656000</v>
      </c>
      <c r="Q110" s="5">
        <v>31128319000</v>
      </c>
      <c r="R110" s="5">
        <v>11458086000</v>
      </c>
      <c r="S110" s="5">
        <v>15658290000</v>
      </c>
      <c r="T110" s="5">
        <v>20854098000</v>
      </c>
    </row>
    <row r="111" spans="3:20" ht="15.5" x14ac:dyDescent="0.35">
      <c r="C111" t="s">
        <v>727</v>
      </c>
      <c r="D111" s="5">
        <v>20979407000</v>
      </c>
      <c r="E111" s="5">
        <v>20979407000</v>
      </c>
      <c r="F111" s="5">
        <v>20979407000</v>
      </c>
      <c r="G111" s="5">
        <v>18227019000</v>
      </c>
      <c r="I111" s="5">
        <v>20979407000</v>
      </c>
      <c r="J111" s="5">
        <v>18227019000</v>
      </c>
    </row>
    <row r="112" spans="3:20" ht="15.5" x14ac:dyDescent="0.35">
      <c r="C112" t="s">
        <v>151</v>
      </c>
      <c r="D112" s="5">
        <v>17219723000</v>
      </c>
      <c r="E112" s="5">
        <v>19973801000</v>
      </c>
      <c r="F112" s="5">
        <v>22807343000</v>
      </c>
      <c r="G112" s="5">
        <v>28171000</v>
      </c>
      <c r="I112" s="5">
        <v>22807343000</v>
      </c>
      <c r="J112" s="5">
        <v>3701379000</v>
      </c>
      <c r="K112" s="5">
        <v>13751321000</v>
      </c>
      <c r="L112" s="5">
        <v>5805342000</v>
      </c>
      <c r="M112" s="5">
        <v>12974504000</v>
      </c>
      <c r="N112" s="5">
        <v>16517266000</v>
      </c>
      <c r="O112" s="5">
        <v>7294783000</v>
      </c>
      <c r="P112" s="5">
        <v>14569138000</v>
      </c>
      <c r="Q112" s="5">
        <v>48643683000</v>
      </c>
      <c r="R112" s="5">
        <v>26388184000</v>
      </c>
      <c r="S112" s="5">
        <v>13540370000</v>
      </c>
      <c r="T112" s="5">
        <v>822190000</v>
      </c>
    </row>
    <row r="113" spans="3:20" ht="15.5" x14ac:dyDescent="0.35">
      <c r="C113" t="s">
        <v>152</v>
      </c>
      <c r="D113" s="5">
        <v>1450657958000</v>
      </c>
      <c r="E113" s="5">
        <v>1396207167000</v>
      </c>
      <c r="F113" s="5">
        <v>863285361000</v>
      </c>
      <c r="G113" s="5">
        <v>88670481000</v>
      </c>
      <c r="I113" s="5">
        <v>863285361000</v>
      </c>
      <c r="J113" s="5">
        <v>247891041000</v>
      </c>
      <c r="K113" s="5">
        <v>100363661000</v>
      </c>
      <c r="L113" s="5">
        <v>12039494000</v>
      </c>
      <c r="M113" s="5">
        <v>19540894000</v>
      </c>
      <c r="N113" s="5">
        <v>23847384000</v>
      </c>
      <c r="O113" s="5">
        <v>27411500000</v>
      </c>
      <c r="P113" s="5">
        <v>49782669000</v>
      </c>
      <c r="Q113" s="5">
        <v>46253218000</v>
      </c>
      <c r="R113" s="5">
        <v>36187884000</v>
      </c>
      <c r="S113" s="5">
        <v>26134977000</v>
      </c>
      <c r="T113" s="5">
        <v>11461558000</v>
      </c>
    </row>
    <row r="114" spans="3:20" ht="15.5" x14ac:dyDescent="0.35">
      <c r="C114" t="s">
        <v>153</v>
      </c>
      <c r="D114" s="5">
        <v>13744603660000</v>
      </c>
      <c r="E114" s="5">
        <v>13464633717000</v>
      </c>
      <c r="F114" s="5">
        <v>13894192833000</v>
      </c>
      <c r="G114" s="5">
        <v>13781273828000</v>
      </c>
      <c r="I114" s="5">
        <v>13894192833000</v>
      </c>
      <c r="J114" s="5">
        <v>12762456939000</v>
      </c>
      <c r="K114" s="5">
        <v>1912561974000</v>
      </c>
      <c r="L114" s="5">
        <v>669670553000</v>
      </c>
      <c r="M114" s="5">
        <v>143765977000</v>
      </c>
      <c r="N114" s="5">
        <v>155394454000</v>
      </c>
      <c r="O114" s="5">
        <v>144189491000</v>
      </c>
      <c r="P114" s="5">
        <v>150625980000</v>
      </c>
      <c r="Q114" s="5">
        <v>315287297000</v>
      </c>
      <c r="R114" s="5">
        <v>147489002000</v>
      </c>
      <c r="S114" s="5">
        <v>129388569000</v>
      </c>
      <c r="T114" s="5">
        <v>144703603000</v>
      </c>
    </row>
    <row r="115" spans="3:20" ht="15.5" x14ac:dyDescent="0.35">
      <c r="C115" t="s">
        <v>154</v>
      </c>
      <c r="D115" s="5">
        <v>13744603660000</v>
      </c>
      <c r="E115" s="5">
        <v>13464633717000</v>
      </c>
      <c r="F115" s="5">
        <v>13894192833000</v>
      </c>
      <c r="G115" s="5">
        <v>13781273828000</v>
      </c>
      <c r="I115" s="5">
        <v>13894192833000</v>
      </c>
      <c r="J115" s="5">
        <v>12762456939000</v>
      </c>
      <c r="K115" s="5">
        <v>1912561974000</v>
      </c>
      <c r="L115" s="5">
        <v>669670553000</v>
      </c>
      <c r="M115" s="5">
        <v>143765977000</v>
      </c>
      <c r="N115" s="5">
        <v>155394454000</v>
      </c>
      <c r="O115" s="5">
        <v>144189491000</v>
      </c>
      <c r="P115" s="5">
        <v>150625980000</v>
      </c>
      <c r="Q115" s="5">
        <v>315287297000</v>
      </c>
      <c r="R115" s="5">
        <v>147489002000</v>
      </c>
      <c r="S115" s="5">
        <v>129388569000</v>
      </c>
      <c r="T115" s="5">
        <v>144703603000</v>
      </c>
    </row>
    <row r="116" spans="3:20" ht="15.5" x14ac:dyDescent="0.35">
      <c r="C116" t="s">
        <v>392</v>
      </c>
      <c r="D116" s="5">
        <v>140689889000</v>
      </c>
      <c r="E116" s="5">
        <v>145189889000</v>
      </c>
      <c r="F116" s="5">
        <v>140761208000</v>
      </c>
      <c r="G116" s="5">
        <v>240438986000</v>
      </c>
      <c r="I116" s="5">
        <v>140761208000</v>
      </c>
      <c r="J116" s="5">
        <v>258997734000</v>
      </c>
      <c r="K116" s="5">
        <v>160388523000</v>
      </c>
      <c r="L116" s="5">
        <v>2692990000</v>
      </c>
      <c r="M116" s="5">
        <v>2824911000</v>
      </c>
      <c r="N116" s="5">
        <v>2577085000</v>
      </c>
      <c r="O116" s="5">
        <v>2777655000</v>
      </c>
      <c r="P116" s="5">
        <v>2658478000</v>
      </c>
      <c r="Q116" s="5">
        <v>119175755000</v>
      </c>
      <c r="R116" s="5">
        <v>8127805000</v>
      </c>
      <c r="S116" s="5">
        <v>5366221000</v>
      </c>
      <c r="T116" s="5">
        <v>11092220000</v>
      </c>
    </row>
    <row r="117" spans="3:20" ht="15.5" x14ac:dyDescent="0.35">
      <c r="C117" t="s">
        <v>155</v>
      </c>
      <c r="D117" s="5">
        <v>219967189000</v>
      </c>
      <c r="E117" s="5">
        <v>219967189000</v>
      </c>
      <c r="F117" s="5">
        <v>219967189000</v>
      </c>
      <c r="I117" s="5">
        <v>219967189000</v>
      </c>
      <c r="J117" s="5">
        <v>58081860000</v>
      </c>
    </row>
    <row r="118" spans="3:20" ht="15.5" x14ac:dyDescent="0.35">
      <c r="C118" t="s">
        <v>156</v>
      </c>
    </row>
    <row r="119" spans="3:20" ht="15.5" x14ac:dyDescent="0.35">
      <c r="C119" t="s">
        <v>157</v>
      </c>
      <c r="D119" s="5">
        <v>13338833903000</v>
      </c>
      <c r="E119" s="5">
        <v>13060384589000</v>
      </c>
      <c r="F119" s="5">
        <v>13500298947000</v>
      </c>
      <c r="G119" s="5">
        <v>13518793386000</v>
      </c>
      <c r="I119" s="5">
        <v>13500298947000</v>
      </c>
      <c r="J119" s="5">
        <v>12421629304000</v>
      </c>
      <c r="K119" s="5">
        <v>1672082487000</v>
      </c>
      <c r="L119" s="5">
        <v>554903239000</v>
      </c>
      <c r="M119" s="5">
        <v>16193023000</v>
      </c>
      <c r="N119" s="5">
        <v>28511211000</v>
      </c>
      <c r="O119" s="5">
        <v>28883876000</v>
      </c>
      <c r="P119" s="5">
        <v>47224049000</v>
      </c>
      <c r="Q119" s="5">
        <v>79772002000</v>
      </c>
      <c r="R119" s="5">
        <v>37846270000</v>
      </c>
      <c r="S119" s="5">
        <v>29198660000</v>
      </c>
      <c r="T119" s="5">
        <v>21676288000</v>
      </c>
    </row>
    <row r="120" spans="3:20" ht="15.5" x14ac:dyDescent="0.35">
      <c r="C120" t="s">
        <v>159</v>
      </c>
      <c r="D120" s="5">
        <v>17113539287000</v>
      </c>
      <c r="E120" s="5">
        <v>16793834610000</v>
      </c>
      <c r="F120" s="5">
        <v>16610516352000</v>
      </c>
      <c r="G120" s="5">
        <v>15934844369000</v>
      </c>
      <c r="I120" s="5">
        <v>16610516352000</v>
      </c>
      <c r="J120" s="5">
        <v>14952058973000</v>
      </c>
      <c r="K120" s="5">
        <v>3845561421000</v>
      </c>
      <c r="L120" s="5">
        <v>2431263282000</v>
      </c>
      <c r="M120" s="5">
        <v>1907850319000</v>
      </c>
      <c r="N120" s="5">
        <v>2135099539000</v>
      </c>
      <c r="O120" s="5">
        <v>2297552040000</v>
      </c>
      <c r="P120" s="5">
        <v>2446802779000</v>
      </c>
      <c r="Q120" s="5">
        <v>1949859993000</v>
      </c>
      <c r="R120" s="5">
        <v>1031491061000</v>
      </c>
      <c r="S120" s="5">
        <v>791546178000</v>
      </c>
      <c r="T120" s="5">
        <v>868521577000</v>
      </c>
    </row>
    <row r="121" spans="3:20" ht="15.5" x14ac:dyDescent="0.35">
      <c r="C121" t="s">
        <v>160</v>
      </c>
    </row>
    <row r="122" spans="3:20" ht="15.5" x14ac:dyDescent="0.35">
      <c r="C122" t="s">
        <v>161</v>
      </c>
      <c r="D122" s="5">
        <v>892472776000</v>
      </c>
      <c r="E122" s="5">
        <v>892472776000</v>
      </c>
      <c r="F122" s="5">
        <v>892472776000</v>
      </c>
      <c r="G122" s="5">
        <v>892472776000</v>
      </c>
      <c r="I122" s="5">
        <v>892472776000</v>
      </c>
      <c r="J122" s="5">
        <v>892472776000</v>
      </c>
      <c r="K122" s="5">
        <v>892472776000</v>
      </c>
      <c r="L122" s="5">
        <v>892472776000</v>
      </c>
      <c r="M122" s="5">
        <v>892472776000</v>
      </c>
      <c r="N122" s="5">
        <v>892472776000</v>
      </c>
      <c r="O122" s="5">
        <v>892472776000</v>
      </c>
      <c r="P122" s="5">
        <v>892472776000</v>
      </c>
      <c r="Q122" s="5">
        <v>892472776000</v>
      </c>
      <c r="R122" s="5">
        <v>892472776000</v>
      </c>
      <c r="S122" s="5">
        <v>892472776000</v>
      </c>
      <c r="T122" s="5">
        <v>892472776000</v>
      </c>
    </row>
    <row r="123" spans="3:20" ht="15.5" x14ac:dyDescent="0.35">
      <c r="C123" t="s">
        <v>162</v>
      </c>
      <c r="D123" s="5">
        <v>135355862000</v>
      </c>
      <c r="E123" s="5">
        <v>135355862000</v>
      </c>
      <c r="F123" s="5">
        <v>135355862000</v>
      </c>
      <c r="I123" s="5">
        <v>135355862000</v>
      </c>
      <c r="K123" s="5">
        <v>40196097000</v>
      </c>
      <c r="L123" s="5">
        <v>40196097000</v>
      </c>
      <c r="M123" s="5">
        <v>1347763000</v>
      </c>
      <c r="N123" s="5">
        <v>1347763000</v>
      </c>
      <c r="O123" s="5">
        <v>1347763000</v>
      </c>
      <c r="P123" s="5">
        <v>1347763000</v>
      </c>
      <c r="R123" s="5">
        <v>1521454000</v>
      </c>
      <c r="S123" s="5">
        <v>-1282944000</v>
      </c>
      <c r="T123" s="5">
        <v>-1282944000</v>
      </c>
    </row>
    <row r="124" spans="3:20" ht="15.5" x14ac:dyDescent="0.35">
      <c r="C124" t="s">
        <v>163</v>
      </c>
      <c r="D124" s="5">
        <v>5016672017000</v>
      </c>
      <c r="E124" s="5">
        <v>4876601647000</v>
      </c>
      <c r="F124" s="5">
        <v>4795424728000</v>
      </c>
      <c r="G124" s="5">
        <v>4739975582000</v>
      </c>
      <c r="I124" s="5">
        <v>4795424728000</v>
      </c>
      <c r="J124" s="5">
        <v>4329302201000</v>
      </c>
      <c r="K124" s="5">
        <v>3608684003000</v>
      </c>
      <c r="L124" s="5">
        <v>2917846364000</v>
      </c>
      <c r="M124" s="5">
        <v>2467345077000</v>
      </c>
      <c r="N124" s="5">
        <v>1991174611000</v>
      </c>
      <c r="O124" s="5">
        <v>1578853737000</v>
      </c>
      <c r="P124" s="5">
        <v>1086835983000</v>
      </c>
      <c r="Q124" s="5">
        <v>525293091000</v>
      </c>
      <c r="R124" s="5">
        <v>344721307000</v>
      </c>
      <c r="S124" s="5">
        <v>312631266000</v>
      </c>
      <c r="T124" s="5">
        <v>252528747000</v>
      </c>
    </row>
    <row r="125" spans="3:20" ht="15.5" x14ac:dyDescent="0.35">
      <c r="C125" t="s">
        <v>164</v>
      </c>
      <c r="D125" s="5">
        <v>207170440000</v>
      </c>
      <c r="G125" s="5">
        <v>191129808000</v>
      </c>
      <c r="J125" s="5">
        <v>174097301000</v>
      </c>
      <c r="N125" s="5">
        <v>66633569000</v>
      </c>
    </row>
    <row r="126" spans="3:20" ht="15.5" x14ac:dyDescent="0.35">
      <c r="C126" t="s">
        <v>165</v>
      </c>
      <c r="D126" s="5">
        <v>4809501577000</v>
      </c>
      <c r="G126" s="5">
        <v>4548845774000</v>
      </c>
      <c r="J126" s="5">
        <v>4155204900000</v>
      </c>
      <c r="N126" s="5">
        <v>1924541042000</v>
      </c>
    </row>
    <row r="127" spans="3:20" ht="15.5" x14ac:dyDescent="0.35">
      <c r="C127" t="s">
        <v>166</v>
      </c>
      <c r="D127" s="5">
        <v>5016672017000</v>
      </c>
      <c r="E127" s="5">
        <v>4876601647000</v>
      </c>
      <c r="F127" s="5">
        <v>4795424728000</v>
      </c>
      <c r="G127" s="5">
        <v>4739975582000</v>
      </c>
      <c r="I127" s="5">
        <v>4795424728000</v>
      </c>
      <c r="J127" s="5">
        <v>4329302201000</v>
      </c>
      <c r="K127" s="5">
        <v>3608684003000</v>
      </c>
      <c r="L127" s="5">
        <v>2917846364000</v>
      </c>
      <c r="M127" s="5">
        <v>2467345077000</v>
      </c>
      <c r="N127" s="5">
        <v>1991174611000</v>
      </c>
      <c r="O127" s="5">
        <v>1578853737000</v>
      </c>
      <c r="P127" s="5">
        <v>1086835983000</v>
      </c>
      <c r="Q127" s="5">
        <v>525293091000</v>
      </c>
      <c r="R127" s="5">
        <v>344721307000</v>
      </c>
      <c r="S127" s="5">
        <v>312631266000</v>
      </c>
      <c r="T127" s="5">
        <v>252528747000</v>
      </c>
    </row>
    <row r="128" spans="3:20" ht="15.5" x14ac:dyDescent="0.35">
      <c r="C128" t="s">
        <v>167</v>
      </c>
      <c r="D128" s="5">
        <v>1568484599000</v>
      </c>
      <c r="E128" s="5">
        <v>1556926407000</v>
      </c>
      <c r="F128" s="5">
        <v>1543532491000</v>
      </c>
      <c r="G128" s="5">
        <v>1567426748000</v>
      </c>
      <c r="I128" s="5">
        <v>1543532491000</v>
      </c>
      <c r="J128" s="5">
        <v>37583084000</v>
      </c>
      <c r="K128" s="5">
        <v>43815270000</v>
      </c>
      <c r="L128" s="5">
        <v>24704160000</v>
      </c>
      <c r="M128" s="5">
        <v>15377457000</v>
      </c>
      <c r="N128" s="5">
        <v>9921268000</v>
      </c>
      <c r="O128" s="5">
        <v>9812249000</v>
      </c>
      <c r="P128" s="5">
        <v>9873229000</v>
      </c>
      <c r="Q128" s="5">
        <v>9955858000</v>
      </c>
      <c r="R128" s="5">
        <v>9978716000</v>
      </c>
      <c r="S128" s="5">
        <v>2777585000</v>
      </c>
      <c r="T128" s="5">
        <v>2819692000</v>
      </c>
    </row>
    <row r="129" spans="2:20" ht="15.5" x14ac:dyDescent="0.35">
      <c r="C129" t="s">
        <v>10</v>
      </c>
      <c r="D129" s="5">
        <v>8933253513000</v>
      </c>
      <c r="E129" s="5">
        <v>8781356522000</v>
      </c>
      <c r="F129" s="5">
        <v>8695705496000</v>
      </c>
      <c r="G129" s="5">
        <v>7236609812000</v>
      </c>
      <c r="I129" s="5">
        <v>8695705496000</v>
      </c>
      <c r="J129" s="5">
        <v>6935202822000</v>
      </c>
      <c r="K129" s="5">
        <v>4534127109000</v>
      </c>
      <c r="L129" s="5">
        <v>3828100985000</v>
      </c>
      <c r="M129" s="5">
        <v>3318620023000</v>
      </c>
      <c r="N129" s="5">
        <v>2841122054000</v>
      </c>
      <c r="O129" s="5">
        <v>2441612577000</v>
      </c>
      <c r="P129" s="5">
        <v>1967493629000</v>
      </c>
      <c r="Q129" s="5">
        <v>1557437852000</v>
      </c>
      <c r="R129" s="5">
        <v>1228961677000</v>
      </c>
      <c r="S129" s="5">
        <v>1201668041000</v>
      </c>
      <c r="T129" s="5">
        <v>1147227417000</v>
      </c>
    </row>
    <row r="130" spans="2:20" ht="15.5" x14ac:dyDescent="0.35">
      <c r="C130" t="s">
        <v>168</v>
      </c>
      <c r="D130" s="5">
        <v>26046792800000</v>
      </c>
      <c r="E130" s="5">
        <v>25575191132000</v>
      </c>
      <c r="F130" s="5">
        <v>25306221848000</v>
      </c>
      <c r="G130" s="5">
        <v>23171454181000</v>
      </c>
      <c r="I130" s="5">
        <v>25306221848000</v>
      </c>
      <c r="J130" s="5">
        <v>21887261795000</v>
      </c>
      <c r="K130" s="5">
        <v>8379688530000</v>
      </c>
      <c r="L130" s="5">
        <v>6259364267000</v>
      </c>
      <c r="M130" s="5">
        <v>5226470342000</v>
      </c>
      <c r="N130" s="5">
        <v>4976221593000</v>
      </c>
      <c r="O130" s="5">
        <v>4739164617000</v>
      </c>
      <c r="P130" s="5">
        <v>4414296408000</v>
      </c>
      <c r="Q130" s="5">
        <v>3507297845000</v>
      </c>
      <c r="R130" s="5">
        <v>2260452738000</v>
      </c>
      <c r="S130" s="5">
        <v>1993214219000</v>
      </c>
      <c r="T130" s="5">
        <v>2015748994000</v>
      </c>
    </row>
    <row r="131" spans="2:20" ht="15.5" x14ac:dyDescent="0.35">
      <c r="C131" t="s">
        <v>169</v>
      </c>
      <c r="D131" s="5">
        <v>2640452000</v>
      </c>
      <c r="E131" s="5">
        <v>2640452000</v>
      </c>
      <c r="F131" s="5">
        <v>2640452000</v>
      </c>
      <c r="G131" s="5">
        <v>2640452000</v>
      </c>
      <c r="I131" s="5">
        <v>2640452000</v>
      </c>
      <c r="J131" s="5">
        <v>2640452000</v>
      </c>
      <c r="K131" s="5">
        <v>2640452000</v>
      </c>
      <c r="L131" s="5">
        <v>2640452000</v>
      </c>
      <c r="M131" s="5">
        <v>2640452000</v>
      </c>
      <c r="N131" s="5">
        <v>2640452000</v>
      </c>
      <c r="O131" s="5">
        <v>2640452000</v>
      </c>
      <c r="P131" s="5">
        <v>2640452000</v>
      </c>
      <c r="Q131" s="5">
        <v>2640452000</v>
      </c>
      <c r="R131" s="5">
        <v>2640452000</v>
      </c>
      <c r="S131" s="5">
        <v>2640452000</v>
      </c>
      <c r="T131" s="5">
        <v>2640452000</v>
      </c>
    </row>
    <row r="133" spans="2:20" ht="15.5" x14ac:dyDescent="0.35">
      <c r="B133" t="s">
        <v>170</v>
      </c>
      <c r="C133" t="s">
        <v>171</v>
      </c>
      <c r="D133" s="5">
        <v>30975271000</v>
      </c>
      <c r="E133" s="5">
        <v>237507521000</v>
      </c>
      <c r="F133" s="5">
        <v>147614082000</v>
      </c>
      <c r="G133" s="5">
        <v>29090893000</v>
      </c>
      <c r="I133" s="5">
        <v>287028428000</v>
      </c>
      <c r="J133" s="5">
        <v>208138784000</v>
      </c>
      <c r="K133" s="5">
        <v>1096643732000</v>
      </c>
      <c r="L133" s="5">
        <v>205700816000</v>
      </c>
      <c r="M133" s="5">
        <v>589471617000</v>
      </c>
      <c r="N133" s="5">
        <v>731553369000</v>
      </c>
      <c r="O133" s="5">
        <v>377699008000</v>
      </c>
      <c r="P133" s="5">
        <v>105484869000</v>
      </c>
      <c r="Q133" s="5">
        <v>168231496000</v>
      </c>
      <c r="R133" s="5">
        <v>26385863000</v>
      </c>
      <c r="S133" s="5">
        <v>246408876000</v>
      </c>
      <c r="T133" s="5">
        <v>-63047885000</v>
      </c>
    </row>
    <row r="134" spans="2:20" ht="15.5" x14ac:dyDescent="0.35">
      <c r="C134" t="s">
        <v>395</v>
      </c>
      <c r="D134" s="5">
        <v>845547709000</v>
      </c>
      <c r="E134" s="5">
        <v>1073394964000</v>
      </c>
      <c r="F134" s="5">
        <v>707773244000</v>
      </c>
      <c r="G134" s="5">
        <v>740466147000</v>
      </c>
      <c r="I134" s="5">
        <v>2549605731000</v>
      </c>
      <c r="J134" s="5">
        <v>3553224574000</v>
      </c>
      <c r="K134" s="5">
        <v>5164923368000</v>
      </c>
      <c r="L134" s="5">
        <v>4002122324000</v>
      </c>
      <c r="M134" s="5">
        <v>4204868092000</v>
      </c>
      <c r="N134" s="5">
        <v>3980247298000</v>
      </c>
      <c r="O134" s="5">
        <v>5845771211000</v>
      </c>
      <c r="P134" s="5">
        <v>3675418212000</v>
      </c>
      <c r="Q134" s="5">
        <v>2824450344000</v>
      </c>
      <c r="R134" s="5">
        <v>1680192082000</v>
      </c>
      <c r="S134" s="5">
        <v>1321133535000</v>
      </c>
      <c r="T134" s="5">
        <v>1359110478000</v>
      </c>
    </row>
    <row r="135" spans="2:20" ht="15.5" x14ac:dyDescent="0.35">
      <c r="C135" t="s">
        <v>468</v>
      </c>
      <c r="D135" s="5">
        <v>-447556622000</v>
      </c>
      <c r="E135" s="5">
        <v>-135359075000</v>
      </c>
      <c r="F135" s="5">
        <v>-78550923000</v>
      </c>
      <c r="G135" s="5">
        <v>-374639638000</v>
      </c>
      <c r="I135" s="5">
        <v>-1073928191000</v>
      </c>
      <c r="J135" s="5">
        <v>-2348985744000</v>
      </c>
      <c r="K135" s="5">
        <v>-3168178219000</v>
      </c>
      <c r="L135" s="5">
        <v>-3060843848000</v>
      </c>
      <c r="M135" s="5">
        <v>-3005919533000</v>
      </c>
      <c r="N135" s="5">
        <v>-2492092873000</v>
      </c>
      <c r="O135" s="5">
        <v>-4562657256000</v>
      </c>
      <c r="P135" s="5">
        <v>-2834880601000</v>
      </c>
      <c r="Q135" s="5">
        <v>-2009536047000</v>
      </c>
      <c r="R135" s="5">
        <v>-1260960859000</v>
      </c>
      <c r="S135" s="5">
        <v>-710933144000</v>
      </c>
      <c r="T135" s="5">
        <v>-1122536042000</v>
      </c>
    </row>
    <row r="136" spans="2:20" ht="15.5" x14ac:dyDescent="0.35">
      <c r="C136" t="s">
        <v>1827</v>
      </c>
      <c r="D136" s="5">
        <v>32465160000</v>
      </c>
      <c r="E136" s="5">
        <v>-32465160000</v>
      </c>
      <c r="F136" s="5">
        <v>63446239000</v>
      </c>
      <c r="G136" s="5">
        <v>-63446239000</v>
      </c>
      <c r="P136" s="5">
        <v>-55628322000</v>
      </c>
      <c r="Q136" s="5">
        <v>-65015482000</v>
      </c>
      <c r="R136" s="5">
        <v>-46541095000</v>
      </c>
      <c r="S136" s="5">
        <v>-44487100000</v>
      </c>
      <c r="T136" s="5">
        <v>-44993674000</v>
      </c>
    </row>
    <row r="137" spans="2:20" ht="15.5" x14ac:dyDescent="0.35">
      <c r="C137" t="s">
        <v>174</v>
      </c>
      <c r="D137" s="5">
        <v>2068420000</v>
      </c>
      <c r="E137" s="5">
        <v>-568639480000</v>
      </c>
      <c r="F137" s="5">
        <v>285089789000</v>
      </c>
      <c r="G137" s="5">
        <v>-295483360000</v>
      </c>
      <c r="I137" s="5">
        <v>-403755202000</v>
      </c>
      <c r="J137" s="5">
        <v>-432533911000</v>
      </c>
      <c r="K137" s="5">
        <v>-521392366000</v>
      </c>
      <c r="L137" s="5">
        <v>-525786345000</v>
      </c>
      <c r="M137" s="5">
        <v>-448091228000</v>
      </c>
      <c r="N137" s="5">
        <v>-486846572000</v>
      </c>
      <c r="O137" s="5">
        <v>-700634837000</v>
      </c>
      <c r="P137" s="5">
        <v>-464665507000</v>
      </c>
      <c r="Q137" s="5">
        <v>-450819259000</v>
      </c>
      <c r="R137" s="5">
        <v>-257873615000</v>
      </c>
      <c r="S137" s="5">
        <v>-209544569000</v>
      </c>
      <c r="T137" s="5">
        <v>-204341175000</v>
      </c>
    </row>
    <row r="138" spans="2:20" ht="15.5" x14ac:dyDescent="0.35">
      <c r="C138" t="s">
        <v>426</v>
      </c>
      <c r="F138" s="5">
        <v>-395449000</v>
      </c>
      <c r="I138" s="5">
        <v>-395449000</v>
      </c>
      <c r="J138" s="5">
        <v>-546266000</v>
      </c>
    </row>
    <row r="139" spans="2:20" ht="15.5" x14ac:dyDescent="0.35">
      <c r="C139" t="s">
        <v>318</v>
      </c>
      <c r="D139" s="5">
        <v>-43071604000</v>
      </c>
      <c r="E139" s="5">
        <v>106315149000</v>
      </c>
      <c r="F139" s="5">
        <v>-308620244000</v>
      </c>
      <c r="G139" s="5">
        <v>-4846875000</v>
      </c>
      <c r="I139" s="5">
        <v>-232449095000</v>
      </c>
      <c r="J139" s="5">
        <v>-123274487000</v>
      </c>
      <c r="K139" s="5">
        <v>-270894431000</v>
      </c>
      <c r="L139" s="5">
        <v>-170097752000</v>
      </c>
      <c r="M139" s="5">
        <v>-69789195000</v>
      </c>
      <c r="N139" s="5">
        <v>-165932246000</v>
      </c>
      <c r="O139" s="5">
        <v>-122837075000</v>
      </c>
      <c r="P139" s="5">
        <v>-97334961000</v>
      </c>
      <c r="Q139" s="5">
        <v>-99664941000</v>
      </c>
      <c r="R139" s="5">
        <v>-40333925000</v>
      </c>
      <c r="S139" s="5">
        <v>-60962567000</v>
      </c>
      <c r="T139" s="5">
        <v>-19552394000</v>
      </c>
    </row>
    <row r="140" spans="2:20" ht="15.5" x14ac:dyDescent="0.35">
      <c r="C140" t="s">
        <v>27</v>
      </c>
      <c r="D140" s="5">
        <v>221917379000</v>
      </c>
      <c r="E140" s="5">
        <v>-221917379000</v>
      </c>
      <c r="F140" s="5">
        <v>-536777291000</v>
      </c>
      <c r="G140" s="5">
        <v>-39106936000</v>
      </c>
      <c r="I140" s="5">
        <v>-575884227000</v>
      </c>
      <c r="J140" s="5">
        <v>-210026155000</v>
      </c>
      <c r="K140" s="5">
        <v>-65681602000</v>
      </c>
      <c r="L140" s="5">
        <v>-62810501000</v>
      </c>
      <c r="M140" s="5">
        <v>-115563376000</v>
      </c>
      <c r="N140" s="5">
        <v>-104664331000</v>
      </c>
      <c r="O140" s="5">
        <v>-107036263000</v>
      </c>
      <c r="P140" s="5">
        <v>-133153532000</v>
      </c>
      <c r="Q140" s="5">
        <v>-82179402000</v>
      </c>
      <c r="R140" s="5">
        <v>-58704245000</v>
      </c>
      <c r="S140" s="5">
        <v>-47317620000</v>
      </c>
      <c r="T140" s="5">
        <v>-49622914000</v>
      </c>
    </row>
    <row r="141" spans="2:20" ht="15.5" x14ac:dyDescent="0.35">
      <c r="C141" t="s">
        <v>2598</v>
      </c>
      <c r="F141" s="5">
        <v>195270769000</v>
      </c>
      <c r="I141" s="5">
        <v>195270769000</v>
      </c>
      <c r="J141" s="5">
        <v>65531463000</v>
      </c>
    </row>
    <row r="142" spans="2:20" ht="15.5" x14ac:dyDescent="0.35">
      <c r="C142" t="s">
        <v>519</v>
      </c>
      <c r="D142" s="5">
        <v>-11892667000</v>
      </c>
      <c r="E142" s="5">
        <v>16178502000</v>
      </c>
      <c r="G142" s="5">
        <v>-1767270000</v>
      </c>
    </row>
    <row r="143" spans="2:20" ht="15.5" x14ac:dyDescent="0.35">
      <c r="C143" t="s">
        <v>1305</v>
      </c>
      <c r="D143" s="5">
        <v>-507202537000</v>
      </c>
      <c r="F143" s="5">
        <v>-43666524000</v>
      </c>
      <c r="G143" s="5">
        <v>26370946000</v>
      </c>
      <c r="I143" s="5">
        <v>-35480380000</v>
      </c>
      <c r="J143" s="5">
        <v>-39900355000</v>
      </c>
      <c r="K143" s="5">
        <v>-42133018000</v>
      </c>
      <c r="L143" s="5">
        <v>23116938000</v>
      </c>
      <c r="M143" s="5">
        <v>23966857000</v>
      </c>
      <c r="N143" s="5">
        <v>842093000</v>
      </c>
      <c r="O143" s="5">
        <v>25093228000</v>
      </c>
      <c r="P143" s="5">
        <v>15729580000</v>
      </c>
      <c r="Q143" s="5">
        <v>50996283000</v>
      </c>
      <c r="R143" s="5">
        <v>10607520000</v>
      </c>
      <c r="S143" s="5">
        <v>-1479659000</v>
      </c>
      <c r="T143" s="5">
        <v>18887836000</v>
      </c>
    </row>
    <row r="144" spans="2:20" ht="15.5" x14ac:dyDescent="0.35">
      <c r="C144" t="s">
        <v>184</v>
      </c>
      <c r="D144" s="5">
        <v>502741628000</v>
      </c>
      <c r="E144" s="5">
        <v>74509615000</v>
      </c>
      <c r="F144" s="5">
        <v>589333244000</v>
      </c>
      <c r="G144" s="5">
        <v>274477835000</v>
      </c>
      <c r="I144" s="5">
        <v>954052750000</v>
      </c>
      <c r="J144" s="5">
        <v>3338068737000</v>
      </c>
      <c r="K144" s="5">
        <v>1207847091000</v>
      </c>
      <c r="L144" s="5">
        <v>638811295000</v>
      </c>
      <c r="M144" s="5">
        <v>-218458990000</v>
      </c>
      <c r="N144" s="5">
        <v>46366686000</v>
      </c>
      <c r="O144" s="5">
        <v>-216105632000</v>
      </c>
      <c r="P144" s="5">
        <v>149968242000</v>
      </c>
      <c r="Q144" s="5">
        <v>-58037267000</v>
      </c>
      <c r="R144" s="5">
        <v>85088886000</v>
      </c>
      <c r="S144" s="5">
        <v>-51397625000</v>
      </c>
      <c r="T144" s="5">
        <v>90294093000</v>
      </c>
    </row>
    <row r="145" spans="3:20" ht="15.5" x14ac:dyDescent="0.35">
      <c r="C145" t="s">
        <v>185</v>
      </c>
      <c r="D145" s="5">
        <v>-53997683000</v>
      </c>
      <c r="E145" s="5">
        <v>-9712638000</v>
      </c>
      <c r="F145" s="5">
        <v>-715464497000</v>
      </c>
      <c r="G145" s="5">
        <v>1467822000</v>
      </c>
      <c r="I145" s="5">
        <v>-763453610000</v>
      </c>
      <c r="J145" s="5">
        <v>-3577775132000</v>
      </c>
      <c r="K145" s="5">
        <v>-2303408657000</v>
      </c>
      <c r="L145" s="5">
        <v>-924803437000</v>
      </c>
      <c r="M145" s="5">
        <v>-516122970000</v>
      </c>
      <c r="N145" s="5">
        <v>-468203214000</v>
      </c>
      <c r="O145" s="5">
        <v>-29177635000</v>
      </c>
      <c r="P145" s="5">
        <v>-220785094000</v>
      </c>
      <c r="Q145" s="5">
        <v>-151302014000</v>
      </c>
      <c r="R145" s="5">
        <v>36902150000</v>
      </c>
      <c r="S145" s="5">
        <v>-144990404000</v>
      </c>
      <c r="T145" s="5">
        <v>-84228233000</v>
      </c>
    </row>
    <row r="146" spans="3:20" ht="15.5" x14ac:dyDescent="0.35">
      <c r="C146" t="s">
        <v>189</v>
      </c>
      <c r="D146" s="5">
        <v>-323313000</v>
      </c>
      <c r="E146" s="5">
        <v>-5013760000</v>
      </c>
      <c r="F146" s="5">
        <v>-7928569000</v>
      </c>
      <c r="G146" s="5">
        <v>-8844168000</v>
      </c>
      <c r="I146" s="5">
        <v>-33021981000</v>
      </c>
      <c r="J146" s="5">
        <v>-313195366000</v>
      </c>
      <c r="K146" s="5">
        <v>-56112438000</v>
      </c>
      <c r="L146" s="5">
        <v>-81402134000</v>
      </c>
      <c r="M146" s="5">
        <v>-48425618000</v>
      </c>
      <c r="N146" s="5">
        <v>-53315327000</v>
      </c>
      <c r="O146" s="5">
        <v>-50058339000</v>
      </c>
      <c r="P146" s="5">
        <v>-174040367000</v>
      </c>
      <c r="Q146" s="5">
        <v>-130222684000</v>
      </c>
      <c r="R146" s="5">
        <v>-33871378000</v>
      </c>
      <c r="S146" s="5">
        <v>-17721065000</v>
      </c>
      <c r="T146" s="5">
        <v>-24415948000</v>
      </c>
    </row>
    <row r="147" spans="3:20" ht="15.5" x14ac:dyDescent="0.35">
      <c r="C147" t="s">
        <v>325</v>
      </c>
      <c r="D147" s="5">
        <v>108108000</v>
      </c>
      <c r="F147" s="5">
        <v>-828514000</v>
      </c>
      <c r="G147" s="5">
        <v>339890000</v>
      </c>
      <c r="I147" s="5">
        <v>206306000</v>
      </c>
      <c r="J147" s="5">
        <v>21046830000</v>
      </c>
      <c r="L147" s="5">
        <v>82523000</v>
      </c>
      <c r="M147" s="5">
        <v>655000000</v>
      </c>
      <c r="N147" s="5">
        <v>160545000</v>
      </c>
      <c r="O147" s="5">
        <v>270617000</v>
      </c>
      <c r="P147" s="5">
        <v>309435000</v>
      </c>
      <c r="Q147" s="5">
        <v>215800000</v>
      </c>
      <c r="S147" s="5">
        <v>16378111000</v>
      </c>
      <c r="T147" s="5">
        <v>616508000</v>
      </c>
    </row>
    <row r="148" spans="3:20" ht="15.5" x14ac:dyDescent="0.35">
      <c r="C148" t="s">
        <v>825</v>
      </c>
      <c r="D148" s="5">
        <v>-5087163000</v>
      </c>
      <c r="E148" s="5">
        <v>-4700000000</v>
      </c>
      <c r="F148" s="5">
        <v>-1134231000</v>
      </c>
      <c r="G148" s="5">
        <v>-16491479000</v>
      </c>
      <c r="I148" s="5">
        <v>-18901230000</v>
      </c>
      <c r="K148" s="5">
        <v>-4534194000</v>
      </c>
      <c r="L148" s="5">
        <v>-656130000</v>
      </c>
      <c r="M148" s="5">
        <v>-4682197000</v>
      </c>
      <c r="N148" s="5">
        <v>-7272765000</v>
      </c>
      <c r="O148" s="5">
        <v>-1051187000</v>
      </c>
      <c r="P148" s="5">
        <v>-8075230000</v>
      </c>
      <c r="Q148" s="5">
        <v>-115186327000</v>
      </c>
    </row>
    <row r="149" spans="3:20" ht="15.5" x14ac:dyDescent="0.35">
      <c r="C149" t="s">
        <v>2289</v>
      </c>
      <c r="Q149" s="5">
        <v>114678000000</v>
      </c>
      <c r="R149" s="5">
        <v>74365000000</v>
      </c>
    </row>
    <row r="150" spans="3:20" ht="15.5" x14ac:dyDescent="0.35">
      <c r="C150" t="s">
        <v>2599</v>
      </c>
      <c r="S150" s="5">
        <v>-156250000000</v>
      </c>
    </row>
    <row r="151" spans="3:20" ht="15.5" x14ac:dyDescent="0.35">
      <c r="C151" t="s">
        <v>482</v>
      </c>
      <c r="F151" s="5">
        <v>135375000000</v>
      </c>
      <c r="I151" s="5">
        <v>135375000000</v>
      </c>
      <c r="J151" s="5">
        <v>64980000000</v>
      </c>
      <c r="M151" s="5">
        <v>132500000000</v>
      </c>
    </row>
    <row r="152" spans="3:20" ht="15.5" x14ac:dyDescent="0.35">
      <c r="C152" t="s">
        <v>2600</v>
      </c>
      <c r="D152" s="5">
        <v>-15695315000</v>
      </c>
      <c r="E152" s="5">
        <v>1122000</v>
      </c>
      <c r="F152" s="5">
        <v>6163522000</v>
      </c>
      <c r="G152" s="5">
        <v>-6536421000</v>
      </c>
      <c r="K152" s="5">
        <v>269845000</v>
      </c>
      <c r="L152" s="5">
        <v>-1032310000</v>
      </c>
      <c r="M152" s="5">
        <v>5129845000</v>
      </c>
      <c r="N152" s="5">
        <v>1086333000</v>
      </c>
      <c r="O152" s="5">
        <v>37161274000</v>
      </c>
      <c r="P152" s="5">
        <v>-38978932000</v>
      </c>
      <c r="Q152" s="5">
        <v>-4786803000</v>
      </c>
      <c r="R152" s="5">
        <v>-1291472000</v>
      </c>
      <c r="S152" s="5">
        <v>12602550000</v>
      </c>
      <c r="T152" s="5">
        <v>-3523793000</v>
      </c>
    </row>
    <row r="153" spans="3:20" ht="15.5" x14ac:dyDescent="0.35">
      <c r="C153" t="s">
        <v>1933</v>
      </c>
      <c r="F153" s="5">
        <v>-773139065000</v>
      </c>
      <c r="I153" s="5">
        <v>-773139065000</v>
      </c>
      <c r="J153" s="5">
        <v>-3192705330000</v>
      </c>
    </row>
    <row r="154" spans="3:20" ht="15.5" x14ac:dyDescent="0.35">
      <c r="C154" t="s">
        <v>2601</v>
      </c>
      <c r="Q154" s="5">
        <v>-16000000000</v>
      </c>
      <c r="R154" s="5">
        <v>-2300000000</v>
      </c>
      <c r="T154" s="5">
        <v>-56905000000</v>
      </c>
    </row>
    <row r="155" spans="3:20" ht="15.5" x14ac:dyDescent="0.35">
      <c r="C155" t="s">
        <v>2602</v>
      </c>
    </row>
    <row r="156" spans="3:20" ht="15.5" x14ac:dyDescent="0.35">
      <c r="C156" t="s">
        <v>2603</v>
      </c>
    </row>
    <row r="157" spans="3:20" ht="15.5" x14ac:dyDescent="0.35">
      <c r="C157" t="s">
        <v>2604</v>
      </c>
      <c r="D157" s="5">
        <v>99433498000</v>
      </c>
      <c r="E157" s="5">
        <v>63134912000</v>
      </c>
      <c r="G157" s="5">
        <v>-154145091000</v>
      </c>
    </row>
    <row r="158" spans="3:20" ht="15.5" x14ac:dyDescent="0.35">
      <c r="C158" t="s">
        <v>2605</v>
      </c>
      <c r="D158" s="5">
        <v>-104713699000</v>
      </c>
      <c r="E158" s="5">
        <v>-58706232000</v>
      </c>
      <c r="G158" s="5">
        <v>156302273000</v>
      </c>
    </row>
    <row r="159" spans="3:20" ht="15.5" x14ac:dyDescent="0.35">
      <c r="C159" t="s">
        <v>1930</v>
      </c>
      <c r="D159" s="5">
        <v>-28500000000</v>
      </c>
      <c r="G159" s="5">
        <v>33000000000</v>
      </c>
      <c r="K159" s="5">
        <v>-310000000000</v>
      </c>
      <c r="L159" s="5">
        <v>-78000000000</v>
      </c>
      <c r="M159" s="5">
        <v>-150000000000</v>
      </c>
    </row>
    <row r="160" spans="3:20" ht="15.5" x14ac:dyDescent="0.35">
      <c r="C160" t="s">
        <v>2606</v>
      </c>
      <c r="D160" s="5">
        <v>-4500000000</v>
      </c>
      <c r="F160" s="5">
        <v>-45215000000</v>
      </c>
      <c r="I160" s="5">
        <v>-45215000000</v>
      </c>
      <c r="J160" s="5">
        <v>-92375000000</v>
      </c>
      <c r="K160" s="5">
        <v>-656252000000</v>
      </c>
      <c r="L160" s="5">
        <v>-145000000000</v>
      </c>
      <c r="M160" s="5">
        <v>-451300000000</v>
      </c>
      <c r="N160" s="5">
        <v>-408862000000</v>
      </c>
      <c r="O160" s="5">
        <v>-15500000000</v>
      </c>
    </row>
    <row r="161" spans="3:20" ht="15.5" x14ac:dyDescent="0.35">
      <c r="C161" t="s">
        <v>2607</v>
      </c>
      <c r="J161" s="5">
        <v>-64980000000</v>
      </c>
    </row>
    <row r="162" spans="3:20" ht="15.5" x14ac:dyDescent="0.35">
      <c r="C162" t="s">
        <v>407</v>
      </c>
      <c r="K162" s="5">
        <v>-1276779870000</v>
      </c>
      <c r="L162" s="5">
        <v>-618795386000</v>
      </c>
    </row>
    <row r="163" spans="3:20" ht="15.5" x14ac:dyDescent="0.35">
      <c r="C163" t="s">
        <v>2608</v>
      </c>
    </row>
    <row r="164" spans="3:20" ht="15.5" x14ac:dyDescent="0.35">
      <c r="C164" t="s">
        <v>215</v>
      </c>
      <c r="D164" s="5">
        <v>502741628000</v>
      </c>
      <c r="E164" s="5">
        <v>74509615000</v>
      </c>
      <c r="F164" s="5">
        <v>589333244000</v>
      </c>
      <c r="G164" s="5">
        <v>274477835000</v>
      </c>
      <c r="I164" s="5">
        <v>954052750000</v>
      </c>
      <c r="J164" s="5">
        <v>3338068737000</v>
      </c>
      <c r="K164" s="5">
        <v>1207847091000</v>
      </c>
      <c r="L164" s="5">
        <v>638811295000</v>
      </c>
      <c r="M164" s="5">
        <v>-218458990000</v>
      </c>
      <c r="N164" s="5">
        <v>46366686000</v>
      </c>
      <c r="O164" s="5">
        <v>-216105632000</v>
      </c>
      <c r="P164" s="5">
        <v>149968242000</v>
      </c>
      <c r="Q164" s="5">
        <v>-58037267000</v>
      </c>
      <c r="R164" s="5">
        <v>85088886000</v>
      </c>
      <c r="S164" s="5">
        <v>-51397625000</v>
      </c>
      <c r="T164" s="5">
        <v>90294093000</v>
      </c>
    </row>
    <row r="165" spans="3:20" ht="15.5" x14ac:dyDescent="0.35">
      <c r="C165" t="s">
        <v>1205</v>
      </c>
      <c r="D165" s="5">
        <v>-594263828000</v>
      </c>
      <c r="E165" s="5">
        <v>-507531455000</v>
      </c>
      <c r="F165" s="5">
        <v>-240405213000</v>
      </c>
      <c r="G165" s="5">
        <v>-234498245000</v>
      </c>
      <c r="I165" s="5">
        <v>-1024224264000</v>
      </c>
      <c r="J165" s="5">
        <v>-2076714183000</v>
      </c>
      <c r="K165" s="5">
        <v>-889495151000</v>
      </c>
      <c r="L165" s="5">
        <v>-398983691000</v>
      </c>
      <c r="M165" s="5">
        <v>-1438902045000</v>
      </c>
      <c r="N165" s="5">
        <v>-2117963278000</v>
      </c>
      <c r="O165" s="5">
        <v>-1733764693000</v>
      </c>
      <c r="P165" s="5">
        <v>-1450226603000</v>
      </c>
      <c r="Q165" s="5">
        <v>-731315031000</v>
      </c>
      <c r="R165" s="5">
        <v>-358534706000</v>
      </c>
      <c r="S165" s="5">
        <v>-465692985000</v>
      </c>
      <c r="T165" s="5">
        <v>-774817748000</v>
      </c>
    </row>
    <row r="166" spans="3:20" ht="15.5" x14ac:dyDescent="0.35">
      <c r="C166" t="s">
        <v>2609</v>
      </c>
      <c r="D166" s="5">
        <v>1107605875000</v>
      </c>
      <c r="E166" s="5">
        <v>573994275000</v>
      </c>
      <c r="F166" s="5">
        <v>930281566000</v>
      </c>
      <c r="G166" s="5">
        <v>528360343000</v>
      </c>
      <c r="I166" s="5">
        <v>2101387738000</v>
      </c>
      <c r="J166" s="5">
        <v>4790194671000</v>
      </c>
      <c r="K166" s="5">
        <v>1962808361000</v>
      </c>
      <c r="L166" s="5">
        <v>1063103303000</v>
      </c>
      <c r="M166" s="5">
        <v>1264168635000</v>
      </c>
      <c r="N166" s="5">
        <v>2197291592000</v>
      </c>
      <c r="O166" s="5">
        <v>1579911185000</v>
      </c>
      <c r="P166" s="5">
        <v>1650228103000</v>
      </c>
      <c r="Q166" s="5">
        <v>970815784000</v>
      </c>
      <c r="R166" s="5">
        <v>482850768000</v>
      </c>
      <c r="S166" s="5">
        <v>427032112000</v>
      </c>
      <c r="T166" s="5">
        <v>846129315000</v>
      </c>
    </row>
    <row r="167" spans="3:20" ht="15.5" x14ac:dyDescent="0.35">
      <c r="C167" t="s">
        <v>2500</v>
      </c>
      <c r="D167" s="5">
        <v>-6413795000</v>
      </c>
      <c r="E167" s="5">
        <v>-2270700000</v>
      </c>
      <c r="F167" s="5">
        <v>-2407441000</v>
      </c>
      <c r="G167" s="5">
        <v>-2772140000</v>
      </c>
      <c r="I167" s="5">
        <v>-10208022000</v>
      </c>
      <c r="J167" s="5">
        <v>-12954447000</v>
      </c>
      <c r="K167" s="5">
        <v>-14780318000</v>
      </c>
      <c r="L167" s="5">
        <v>-29005895000</v>
      </c>
      <c r="M167" s="5">
        <v>-26040216000</v>
      </c>
      <c r="N167" s="5">
        <v>-26095082000</v>
      </c>
      <c r="O167" s="5">
        <v>-37866896000</v>
      </c>
      <c r="P167" s="5">
        <v>-38852608000</v>
      </c>
      <c r="Q167" s="5">
        <v>-22827700000</v>
      </c>
      <c r="R167" s="5">
        <v>-15727568000</v>
      </c>
      <c r="S167" s="5">
        <v>-7010753000</v>
      </c>
      <c r="T167" s="5">
        <v>-4203950000</v>
      </c>
    </row>
    <row r="168" spans="3:20" ht="15.5" x14ac:dyDescent="0.35">
      <c r="C168" t="s">
        <v>2610</v>
      </c>
    </row>
    <row r="169" spans="3:20" ht="15.5" x14ac:dyDescent="0.35">
      <c r="C169" t="s">
        <v>2611</v>
      </c>
      <c r="M169" s="5">
        <v>247827000</v>
      </c>
      <c r="N169" s="5">
        <v>1360778000</v>
      </c>
      <c r="O169" s="5">
        <v>-1767925000</v>
      </c>
      <c r="P169" s="5">
        <v>-2984277000</v>
      </c>
      <c r="Q169" s="5">
        <v>-274710320000</v>
      </c>
      <c r="R169" s="5">
        <v>9581392000</v>
      </c>
      <c r="S169" s="5">
        <v>-5725999000</v>
      </c>
      <c r="T169" s="5">
        <v>23186476000</v>
      </c>
    </row>
    <row r="170" spans="3:20" ht="15.5" x14ac:dyDescent="0.35">
      <c r="C170" t="s">
        <v>2431</v>
      </c>
      <c r="F170" s="5">
        <v>-923513882000</v>
      </c>
      <c r="G170" s="5">
        <v>923513882000</v>
      </c>
      <c r="J170" s="5">
        <v>85305641000</v>
      </c>
      <c r="K170" s="5">
        <v>150791639000</v>
      </c>
      <c r="L170" s="5">
        <v>56250000</v>
      </c>
    </row>
    <row r="171" spans="3:20" ht="15.5" x14ac:dyDescent="0.35">
      <c r="C171" t="s">
        <v>1206</v>
      </c>
      <c r="F171" s="5">
        <v>823304301000</v>
      </c>
      <c r="G171" s="5">
        <v>-942130198000</v>
      </c>
      <c r="I171" s="5">
        <v>-118825897000</v>
      </c>
      <c r="L171" s="5">
        <v>-131922000</v>
      </c>
    </row>
    <row r="172" spans="3:20" ht="15.5" x14ac:dyDescent="0.35">
      <c r="C172" t="s">
        <v>2612</v>
      </c>
      <c r="D172" s="5">
        <v>1093577000</v>
      </c>
      <c r="E172" s="5">
        <v>5888815000</v>
      </c>
      <c r="F172" s="5">
        <v>2073913000</v>
      </c>
      <c r="G172" s="5">
        <v>-152989000</v>
      </c>
      <c r="I172" s="5">
        <v>5923195000</v>
      </c>
      <c r="J172" s="5">
        <v>237055000</v>
      </c>
      <c r="K172" s="5">
        <v>-1477440000</v>
      </c>
      <c r="L172" s="5">
        <v>3773250000</v>
      </c>
      <c r="M172" s="5">
        <v>-17933191000</v>
      </c>
      <c r="N172" s="5">
        <v>-8227324000</v>
      </c>
      <c r="O172" s="5">
        <v>-22617303000</v>
      </c>
      <c r="P172" s="5">
        <v>-8196373000</v>
      </c>
    </row>
    <row r="173" spans="3:20" ht="15.5" x14ac:dyDescent="0.35">
      <c r="C173" t="s">
        <v>880</v>
      </c>
      <c r="J173" s="5">
        <v>552000000000</v>
      </c>
    </row>
    <row r="174" spans="3:20" ht="15.5" x14ac:dyDescent="0.35">
      <c r="C174" t="s">
        <v>1426</v>
      </c>
      <c r="R174" s="5">
        <v>-33081000000</v>
      </c>
    </row>
    <row r="175" spans="3:20" ht="15.5" x14ac:dyDescent="0.35">
      <c r="C175" t="s">
        <v>239</v>
      </c>
      <c r="D175" s="5">
        <v>479719216000</v>
      </c>
      <c r="E175" s="5">
        <v>302304498000</v>
      </c>
      <c r="F175" s="5">
        <v>21482829000</v>
      </c>
      <c r="G175" s="5">
        <v>305036550000</v>
      </c>
      <c r="I175" s="5">
        <v>477627568000</v>
      </c>
      <c r="J175" s="5">
        <v>-31567611000</v>
      </c>
      <c r="K175" s="5">
        <v>1082166000</v>
      </c>
      <c r="L175" s="5">
        <v>-80291326000</v>
      </c>
      <c r="M175" s="5">
        <v>-145110343000</v>
      </c>
      <c r="N175" s="5">
        <v>309716841000</v>
      </c>
      <c r="O175" s="5">
        <v>132415741000</v>
      </c>
      <c r="P175" s="5">
        <v>34668017000</v>
      </c>
      <c r="Q175" s="5">
        <v>-41107785000</v>
      </c>
      <c r="R175" s="5">
        <v>148376899000</v>
      </c>
      <c r="S175" s="5">
        <v>50020847000</v>
      </c>
      <c r="T175" s="5">
        <v>-56982025000</v>
      </c>
    </row>
    <row r="176" spans="3:20" ht="15.5" x14ac:dyDescent="0.35">
      <c r="C176" t="s">
        <v>2613</v>
      </c>
      <c r="D176" s="5">
        <v>-131648000</v>
      </c>
      <c r="E176" s="5">
        <v>3808360000</v>
      </c>
      <c r="F176" s="5">
        <v>-8694696000</v>
      </c>
      <c r="G176" s="5">
        <v>281600000</v>
      </c>
      <c r="I176" s="5">
        <v>-132289319000</v>
      </c>
      <c r="J176" s="5">
        <v>-151825347000</v>
      </c>
      <c r="K176" s="5">
        <v>-9375000000</v>
      </c>
      <c r="L176" s="5">
        <v>19738000</v>
      </c>
      <c r="M176" s="5">
        <v>21091000</v>
      </c>
      <c r="N176" s="5">
        <v>88239000</v>
      </c>
      <c r="O176" s="5">
        <v>789557000</v>
      </c>
      <c r="P176" s="5">
        <v>-2741501000</v>
      </c>
      <c r="Q176" s="5">
        <v>121445000</v>
      </c>
      <c r="R176" s="5">
        <v>99410000</v>
      </c>
      <c r="S176" s="5">
        <v>1041072000</v>
      </c>
      <c r="T176" s="5">
        <v>-1347000000</v>
      </c>
    </row>
    <row r="177" spans="2:20" ht="15.5" x14ac:dyDescent="0.35">
      <c r="C177" t="s">
        <v>240</v>
      </c>
      <c r="E177" s="5">
        <v>766370180000</v>
      </c>
      <c r="F177" s="5">
        <v>190644381000</v>
      </c>
      <c r="I177" s="5">
        <v>418904326000</v>
      </c>
      <c r="J177" s="5">
        <v>602124293000</v>
      </c>
      <c r="K177" s="5">
        <v>513535195000</v>
      </c>
      <c r="L177" s="5">
        <v>586852180000</v>
      </c>
      <c r="M177" s="5">
        <v>731931545000</v>
      </c>
      <c r="N177" s="5">
        <v>422212049000</v>
      </c>
      <c r="O177" s="5">
        <v>288907997000</v>
      </c>
      <c r="P177" s="5">
        <v>256906850000</v>
      </c>
      <c r="Q177" s="5">
        <v>297859154000</v>
      </c>
      <c r="R177" s="5">
        <v>149382845000</v>
      </c>
      <c r="S177" s="5">
        <v>98320926000</v>
      </c>
      <c r="T177" s="5">
        <v>156649951000</v>
      </c>
    </row>
    <row r="178" spans="2:20" ht="15.5" x14ac:dyDescent="0.35">
      <c r="C178" t="s">
        <v>241</v>
      </c>
      <c r="D178" s="5">
        <v>-706584753000</v>
      </c>
      <c r="E178" s="5">
        <v>2448411000</v>
      </c>
      <c r="F178" s="5">
        <v>-4554520000</v>
      </c>
      <c r="G178" s="5">
        <v>6123292000</v>
      </c>
      <c r="I178" s="5">
        <v>2127605000</v>
      </c>
      <c r="J178" s="5">
        <v>172991000</v>
      </c>
      <c r="K178" s="5">
        <v>-1138812000</v>
      </c>
      <c r="L178" s="5">
        <v>6954603000</v>
      </c>
      <c r="M178" s="5">
        <v>9887000</v>
      </c>
      <c r="N178" s="5">
        <v>-85584000</v>
      </c>
      <c r="O178" s="5">
        <v>98754000</v>
      </c>
      <c r="P178" s="5">
        <v>74631000</v>
      </c>
      <c r="Q178" s="5">
        <v>34036000</v>
      </c>
    </row>
    <row r="179" spans="2:20" ht="15.5" x14ac:dyDescent="0.35">
      <c r="C179" t="s">
        <v>242</v>
      </c>
      <c r="D179" s="5">
        <v>-226997185000</v>
      </c>
      <c r="E179" s="5">
        <v>1074931449000</v>
      </c>
      <c r="F179" s="5">
        <v>198877994000</v>
      </c>
      <c r="G179" s="5">
        <v>311441442000</v>
      </c>
      <c r="I179" s="5">
        <v>766370180000</v>
      </c>
      <c r="J179" s="5">
        <v>418904326000</v>
      </c>
      <c r="K179" s="5">
        <v>504103549000</v>
      </c>
      <c r="L179" s="5">
        <v>513535195000</v>
      </c>
      <c r="M179" s="5">
        <v>586852180000</v>
      </c>
      <c r="N179" s="5">
        <v>731931545000</v>
      </c>
      <c r="O179" s="5">
        <v>422212049000</v>
      </c>
      <c r="P179" s="5">
        <v>288907997000</v>
      </c>
      <c r="Q179" s="5">
        <v>256906850000</v>
      </c>
      <c r="R179" s="5">
        <v>297859154000</v>
      </c>
      <c r="S179" s="5">
        <v>149382845000</v>
      </c>
      <c r="T179" s="5">
        <v>98320926000</v>
      </c>
    </row>
    <row r="181" spans="2:20" ht="15.5" x14ac:dyDescent="0.35">
      <c r="B181" t="s">
        <v>243</v>
      </c>
      <c r="C181" t="s">
        <v>12</v>
      </c>
      <c r="D181" s="5">
        <v>2640000000</v>
      </c>
      <c r="E181" s="5">
        <v>2640000000</v>
      </c>
      <c r="F181" s="5">
        <v>2640000000</v>
      </c>
      <c r="G181" s="5">
        <v>2640000000</v>
      </c>
      <c r="I181" s="5">
        <v>2640000000</v>
      </c>
      <c r="J181" s="5">
        <v>2640000000</v>
      </c>
      <c r="K181" s="5">
        <v>2640000000</v>
      </c>
      <c r="L181" s="5">
        <v>2640000000</v>
      </c>
      <c r="M181" s="5">
        <v>2640000000</v>
      </c>
      <c r="N181" s="5">
        <v>2640000000</v>
      </c>
      <c r="O181" s="5">
        <v>2640000000</v>
      </c>
      <c r="P181" s="5">
        <v>2640000000</v>
      </c>
      <c r="Q181" s="5">
        <v>2640000000</v>
      </c>
      <c r="R181" s="5">
        <v>2640000000</v>
      </c>
      <c r="S181" s="5">
        <v>2640000000</v>
      </c>
      <c r="T181" s="5">
        <v>2640000000</v>
      </c>
    </row>
    <row r="182" spans="2:20" ht="15.5" x14ac:dyDescent="0.35">
      <c r="C182" t="s">
        <v>244</v>
      </c>
      <c r="D182" s="6">
        <v>53.05</v>
      </c>
      <c r="E182" s="6">
        <v>30.74</v>
      </c>
      <c r="F182" s="6">
        <v>-85.05</v>
      </c>
      <c r="G182" s="6">
        <v>98.29</v>
      </c>
    </row>
    <row r="183" spans="2:20" ht="15.5" x14ac:dyDescent="0.35">
      <c r="C183" t="s">
        <v>245</v>
      </c>
      <c r="D183" s="6">
        <v>18.850000000000001</v>
      </c>
      <c r="E183" s="6">
        <v>49.93</v>
      </c>
      <c r="F183" s="6">
        <v>-22.57</v>
      </c>
      <c r="G183" s="6">
        <v>10.84</v>
      </c>
    </row>
    <row r="184" spans="2:20" ht="15.5" x14ac:dyDescent="0.35">
      <c r="C184" t="s">
        <v>73</v>
      </c>
      <c r="D184" s="6">
        <v>1.89</v>
      </c>
      <c r="E184" s="6">
        <v>4.67</v>
      </c>
      <c r="F184" s="6">
        <v>2.42</v>
      </c>
      <c r="G184" s="6">
        <v>4.0599999999999996</v>
      </c>
    </row>
    <row r="185" spans="2:20" ht="15.5" x14ac:dyDescent="0.35">
      <c r="C185" t="s">
        <v>246</v>
      </c>
      <c r="D185" s="5">
        <v>1123120000000</v>
      </c>
      <c r="E185" s="5">
        <v>325390000000</v>
      </c>
      <c r="F185" s="5">
        <v>386430000000</v>
      </c>
      <c r="G185" s="6">
        <v>274660000000.00003</v>
      </c>
    </row>
    <row r="186" spans="2:20" ht="15.5" x14ac:dyDescent="0.35">
      <c r="C186" t="s">
        <v>247</v>
      </c>
      <c r="D186" s="6">
        <v>5.4000000000000003E-3</v>
      </c>
      <c r="E186" s="6">
        <v>3.2000000000000002E-3</v>
      </c>
      <c r="F186" s="6">
        <v>-8.8999999999999999E-3</v>
      </c>
      <c r="G186" s="6">
        <v>1.1200000000000002E-2</v>
      </c>
    </row>
    <row r="187" spans="2:20" ht="15.5" x14ac:dyDescent="0.35">
      <c r="C187" t="s">
        <v>248</v>
      </c>
      <c r="D187" s="6">
        <v>1.9E-2</v>
      </c>
      <c r="E187" s="6">
        <v>1.1200000000000002E-2</v>
      </c>
      <c r="F187" s="6">
        <v>-3.1400000000000004E-2</v>
      </c>
      <c r="G187" s="6">
        <v>4.58E-2</v>
      </c>
    </row>
    <row r="188" spans="2:20" ht="15.5" x14ac:dyDescent="0.35">
      <c r="C188" t="s">
        <v>249</v>
      </c>
      <c r="D188" s="6">
        <v>4.8499999999999995E-2</v>
      </c>
      <c r="E188" s="6">
        <v>1.37E-2</v>
      </c>
      <c r="F188" s="6">
        <v>1.5800000000000002E-2</v>
      </c>
      <c r="G188" s="6">
        <v>1.7600000000000001E-2</v>
      </c>
    </row>
    <row r="189" spans="2:20" ht="15.5" x14ac:dyDescent="0.35">
      <c r="C189" t="s">
        <v>250</v>
      </c>
      <c r="D189" s="6">
        <v>3.96</v>
      </c>
      <c r="E189" s="6">
        <v>1.58</v>
      </c>
      <c r="F189" s="6">
        <v>0.75</v>
      </c>
      <c r="G189" s="6">
        <v>19.61</v>
      </c>
    </row>
    <row r="190" spans="2:20" ht="15.5" x14ac:dyDescent="0.35">
      <c r="C190" t="s">
        <v>251</v>
      </c>
      <c r="D190" s="5">
        <v>8933000000000</v>
      </c>
      <c r="E190" s="5">
        <v>8781000000000</v>
      </c>
      <c r="F190" s="5">
        <v>8696000000000</v>
      </c>
      <c r="G190" s="5">
        <v>7237000000000</v>
      </c>
    </row>
    <row r="191" spans="2:20" ht="15.5" x14ac:dyDescent="0.35">
      <c r="C191" t="s">
        <v>252</v>
      </c>
      <c r="D191" s="6">
        <v>0.36</v>
      </c>
      <c r="E191" s="6">
        <v>0.56000000000000005</v>
      </c>
      <c r="F191" s="6">
        <v>0.71</v>
      </c>
      <c r="G191" s="6">
        <v>0.5</v>
      </c>
    </row>
    <row r="192" spans="2:20" ht="15.5" x14ac:dyDescent="0.35">
      <c r="C192" t="s">
        <v>253</v>
      </c>
      <c r="D192" s="6">
        <v>2789.21</v>
      </c>
      <c r="E192" s="6">
        <v>2736.06</v>
      </c>
      <c r="F192" s="6">
        <v>2708.69</v>
      </c>
      <c r="G192" s="6">
        <v>2147.0500000000002</v>
      </c>
    </row>
    <row r="193" spans="3:20" ht="15.5" x14ac:dyDescent="0.35">
      <c r="C193" t="s">
        <v>254</v>
      </c>
      <c r="D193" s="6">
        <v>0.36</v>
      </c>
      <c r="E193" s="6">
        <v>0.56000000000000005</v>
      </c>
      <c r="F193" s="6">
        <v>0.71</v>
      </c>
      <c r="G193" s="6">
        <v>0.5</v>
      </c>
    </row>
    <row r="194" spans="3:20" ht="15.5" x14ac:dyDescent="0.35">
      <c r="C194" t="s">
        <v>255</v>
      </c>
      <c r="D194" s="6">
        <v>2784.01</v>
      </c>
      <c r="E194" s="6">
        <v>2730.86</v>
      </c>
      <c r="F194" s="6">
        <v>2703.5</v>
      </c>
      <c r="G194" s="6">
        <v>2147.0500000000002</v>
      </c>
    </row>
    <row r="195" spans="3:20" ht="15.5" x14ac:dyDescent="0.35">
      <c r="C195" t="s">
        <v>256</v>
      </c>
      <c r="D195" s="5">
        <v>1937000000000</v>
      </c>
      <c r="E195" s="5">
        <v>1705000000000</v>
      </c>
      <c r="F195" s="5">
        <v>1204000000000</v>
      </c>
      <c r="G195" s="5">
        <v>764000000000</v>
      </c>
    </row>
    <row r="196" spans="3:20" ht="15.5" x14ac:dyDescent="0.35">
      <c r="C196" t="s">
        <v>257</v>
      </c>
      <c r="D196" s="5">
        <v>13339000000000</v>
      </c>
      <c r="E196" s="5">
        <v>13060000000000</v>
      </c>
      <c r="F196" s="5">
        <v>13500000000000</v>
      </c>
      <c r="G196" s="5">
        <v>13519000000000</v>
      </c>
    </row>
    <row r="197" spans="3:20" ht="15.5" x14ac:dyDescent="0.35">
      <c r="C197" t="s">
        <v>258</v>
      </c>
      <c r="D197" s="5">
        <v>7365000000000</v>
      </c>
      <c r="E197" s="5">
        <v>7224000000000</v>
      </c>
      <c r="F197" s="5">
        <v>7152000000000</v>
      </c>
      <c r="G197" s="5">
        <v>5669000000000</v>
      </c>
    </row>
    <row r="198" spans="3:20" ht="15.5" x14ac:dyDescent="0.35">
      <c r="C198" t="s">
        <v>24</v>
      </c>
      <c r="D198" s="5">
        <v>15276000000000</v>
      </c>
      <c r="E198" s="5">
        <v>14766000000000</v>
      </c>
      <c r="F198" s="5">
        <v>14704000000000</v>
      </c>
      <c r="G198" s="5">
        <v>14283000000000</v>
      </c>
    </row>
    <row r="199" spans="3:20" ht="15.5" x14ac:dyDescent="0.35">
      <c r="C199" t="s">
        <v>21</v>
      </c>
      <c r="D199" s="5">
        <v>14428000000000</v>
      </c>
      <c r="E199" s="5">
        <v>13691000000000</v>
      </c>
      <c r="F199" s="5">
        <v>13938000000000</v>
      </c>
      <c r="G199" s="5">
        <v>13715000000000</v>
      </c>
    </row>
    <row r="200" spans="3:20" ht="15.5" x14ac:dyDescent="0.35">
      <c r="C200" t="s">
        <v>259</v>
      </c>
      <c r="D200" s="5">
        <v>1889000000000</v>
      </c>
      <c r="E200" s="5">
        <v>1538000000000</v>
      </c>
      <c r="F200" s="5">
        <v>1825000000000</v>
      </c>
      <c r="G200" s="5">
        <v>295000000000</v>
      </c>
    </row>
    <row r="201" spans="3:20" ht="15.5" x14ac:dyDescent="0.35">
      <c r="C201" t="s">
        <v>260</v>
      </c>
      <c r="D201" s="5">
        <v>31000000000</v>
      </c>
      <c r="E201" s="5">
        <v>238000000000</v>
      </c>
      <c r="F201" s="5">
        <v>148000000000</v>
      </c>
      <c r="G201" s="5">
        <v>29000000000</v>
      </c>
    </row>
    <row r="202" spans="3:20" ht="15.5" x14ac:dyDescent="0.35">
      <c r="C202" t="s">
        <v>261</v>
      </c>
      <c r="D202" s="5">
        <v>0</v>
      </c>
      <c r="E202" s="5">
        <v>-5000000000</v>
      </c>
      <c r="F202" s="5">
        <v>-8000000000</v>
      </c>
      <c r="G202" s="5">
        <v>-9000000000</v>
      </c>
    </row>
    <row r="203" spans="3:20" ht="15.5" x14ac:dyDescent="0.35">
      <c r="C203" t="s">
        <v>13</v>
      </c>
      <c r="D203" s="5">
        <v>31000000000</v>
      </c>
      <c r="E203" s="5">
        <v>232000000000</v>
      </c>
      <c r="F203" s="5">
        <v>140000000000</v>
      </c>
      <c r="G203" s="5">
        <v>20000000000</v>
      </c>
    </row>
    <row r="204" spans="3:20" ht="15.5" x14ac:dyDescent="0.35">
      <c r="C204" t="s">
        <v>16</v>
      </c>
      <c r="D204" s="6">
        <v>11.61</v>
      </c>
      <c r="E204" s="6">
        <v>88.05</v>
      </c>
      <c r="F204" s="6">
        <v>52.9</v>
      </c>
      <c r="G204" s="6">
        <v>7.67</v>
      </c>
    </row>
    <row r="205" spans="3:20" ht="15.5" x14ac:dyDescent="0.35">
      <c r="C205" t="s">
        <v>58</v>
      </c>
      <c r="I205" s="6">
        <v>149.54</v>
      </c>
      <c r="J205" s="6">
        <v>200.93</v>
      </c>
      <c r="K205" s="6">
        <v>261.64</v>
      </c>
      <c r="L205" s="6">
        <v>170.62</v>
      </c>
      <c r="M205" s="6">
        <v>180.34</v>
      </c>
      <c r="N205" s="6">
        <v>160.43</v>
      </c>
      <c r="O205" s="6">
        <v>186.34</v>
      </c>
      <c r="P205" s="6">
        <v>212.67</v>
      </c>
      <c r="Q205" s="6">
        <v>68.39</v>
      </c>
      <c r="R205" s="6">
        <v>24.68</v>
      </c>
      <c r="S205" s="6">
        <v>22.19</v>
      </c>
      <c r="T205" s="6">
        <v>38.1</v>
      </c>
    </row>
    <row r="206" spans="3:20" ht="15.5" x14ac:dyDescent="0.35">
      <c r="C206" t="s">
        <v>72</v>
      </c>
      <c r="I206" s="6">
        <v>12.84</v>
      </c>
      <c r="J206" s="6">
        <v>4.4000000000000004</v>
      </c>
      <c r="K206" s="6">
        <v>4.2</v>
      </c>
      <c r="L206" s="6">
        <v>7.03</v>
      </c>
      <c r="M206" s="6">
        <v>6.74</v>
      </c>
      <c r="N206" s="6">
        <v>6.89</v>
      </c>
      <c r="O206" s="6">
        <v>7.51</v>
      </c>
      <c r="P206" s="6">
        <v>8.93</v>
      </c>
      <c r="Q206" s="6">
        <v>22.66</v>
      </c>
      <c r="R206" s="6">
        <v>30.39</v>
      </c>
      <c r="S206" s="6">
        <v>31.55</v>
      </c>
      <c r="T206" s="5">
        <v>0</v>
      </c>
    </row>
    <row r="207" spans="3:20" ht="15.5" x14ac:dyDescent="0.35">
      <c r="C207" t="s">
        <v>75</v>
      </c>
      <c r="I207" s="6">
        <v>1.29</v>
      </c>
      <c r="J207" s="6">
        <v>0.37</v>
      </c>
      <c r="K207" s="6">
        <v>0.56999999999999995</v>
      </c>
      <c r="L207" s="6">
        <v>0.76</v>
      </c>
      <c r="M207" s="6">
        <v>0.83</v>
      </c>
      <c r="N207" s="6">
        <v>0.73</v>
      </c>
      <c r="O207" s="6">
        <v>0.61</v>
      </c>
      <c r="P207" s="6">
        <v>1.07</v>
      </c>
      <c r="Q207" s="6">
        <v>1.67</v>
      </c>
      <c r="R207" s="6">
        <v>1.23</v>
      </c>
      <c r="S207" s="6">
        <v>1.55</v>
      </c>
      <c r="T207" s="5">
        <v>0</v>
      </c>
    </row>
    <row r="208" spans="3:20" ht="15.5" x14ac:dyDescent="0.35">
      <c r="C208" t="s">
        <v>262</v>
      </c>
      <c r="I208" s="5">
        <v>886350000000</v>
      </c>
      <c r="J208" s="5">
        <v>854410000000</v>
      </c>
      <c r="K208" s="5">
        <v>851890000000</v>
      </c>
      <c r="L208" s="5">
        <v>676710000000</v>
      </c>
      <c r="M208" s="5">
        <v>732210000000</v>
      </c>
      <c r="N208" s="5">
        <v>734920000000</v>
      </c>
      <c r="O208" s="5">
        <v>791260000000</v>
      </c>
      <c r="P208" s="5">
        <v>774410000000</v>
      </c>
    </row>
    <row r="209" spans="3:20" ht="15.5" x14ac:dyDescent="0.35">
      <c r="C209" t="s">
        <v>263</v>
      </c>
      <c r="I209" s="6">
        <v>1.5600000000000001E-2</v>
      </c>
      <c r="J209" s="6">
        <v>2.4199999999999999E-2</v>
      </c>
      <c r="K209" s="6">
        <v>8.2400000000000001E-2</v>
      </c>
      <c r="L209" s="6">
        <v>7.2000000000000008E-2</v>
      </c>
      <c r="M209" s="6">
        <v>9.11E-2</v>
      </c>
      <c r="N209" s="6">
        <v>8.5099999999999995E-2</v>
      </c>
      <c r="O209" s="6">
        <v>0.1038</v>
      </c>
      <c r="P209" s="6">
        <v>0.12720000000000001</v>
      </c>
      <c r="Q209" s="6">
        <v>5.1500000000000004E-2</v>
      </c>
      <c r="R209" s="6">
        <v>2.8799999999999999E-2</v>
      </c>
      <c r="S209" s="6">
        <v>2.9399999999999999E-2</v>
      </c>
      <c r="T209" s="6">
        <v>4.99E-2</v>
      </c>
    </row>
    <row r="210" spans="3:20" ht="15.5" x14ac:dyDescent="0.35">
      <c r="C210" t="s">
        <v>264</v>
      </c>
      <c r="I210" s="6">
        <v>5.5199999999999999E-2</v>
      </c>
      <c r="J210" s="6">
        <v>7.690000000000001E-2</v>
      </c>
      <c r="K210" s="6">
        <v>0.15390000000000001</v>
      </c>
      <c r="L210" s="6">
        <v>0.11840000000000001</v>
      </c>
      <c r="M210" s="6">
        <v>0.14419999999999999</v>
      </c>
      <c r="N210" s="6">
        <v>0.14960000000000001</v>
      </c>
      <c r="O210" s="6">
        <v>0.20230000000000001</v>
      </c>
      <c r="P210" s="6">
        <v>0.2868</v>
      </c>
      <c r="Q210" s="6">
        <v>0.1167</v>
      </c>
      <c r="R210" s="6">
        <v>5.3499999999999999E-2</v>
      </c>
      <c r="S210" s="6">
        <v>4.8899999999999999E-2</v>
      </c>
      <c r="T210" s="6">
        <v>8.7899999999999992E-2</v>
      </c>
    </row>
    <row r="211" spans="3:20" ht="15.5" x14ac:dyDescent="0.35">
      <c r="C211" t="s">
        <v>265</v>
      </c>
      <c r="I211" s="6">
        <v>3.6799999999999999E-2</v>
      </c>
      <c r="J211" s="6">
        <v>5.8099999999999999E-2</v>
      </c>
      <c r="K211" s="6">
        <v>0.1358</v>
      </c>
      <c r="L211" s="6">
        <v>0.13600000000000001</v>
      </c>
      <c r="M211" s="6">
        <v>0.1812</v>
      </c>
      <c r="N211" s="6">
        <v>0.21160000000000001</v>
      </c>
      <c r="O211" s="6">
        <v>0.27960000000000002</v>
      </c>
      <c r="P211" s="6">
        <v>0.33299999999999996</v>
      </c>
      <c r="Q211" s="6">
        <v>0.14380000000000001</v>
      </c>
      <c r="R211" s="6">
        <v>9.2399999999999996E-2</v>
      </c>
      <c r="S211" s="6">
        <v>9.0700000000000003E-2</v>
      </c>
      <c r="T211" s="6">
        <v>0.12359999999999999</v>
      </c>
    </row>
    <row r="212" spans="3:20" ht="15.5" x14ac:dyDescent="0.35">
      <c r="C212" t="s">
        <v>266</v>
      </c>
      <c r="I212" s="6">
        <v>1.6</v>
      </c>
      <c r="J212" s="6">
        <v>3.62</v>
      </c>
      <c r="K212" s="6">
        <v>10.86</v>
      </c>
      <c r="L212" s="6">
        <v>8.6199999999999992</v>
      </c>
      <c r="M212" s="6">
        <v>5.0599999999999996</v>
      </c>
      <c r="N212" s="6">
        <v>5.64</v>
      </c>
      <c r="O212" s="6">
        <v>8.3000000000000007</v>
      </c>
      <c r="P212" s="6">
        <v>6.54</v>
      </c>
      <c r="Q212" s="6">
        <v>3.8</v>
      </c>
      <c r="R212" s="6">
        <v>2.67</v>
      </c>
      <c r="S212" s="6">
        <v>3.06</v>
      </c>
      <c r="T212" s="6">
        <v>4.3499999999999996</v>
      </c>
    </row>
    <row r="213" spans="3:20" ht="15.5" x14ac:dyDescent="0.35">
      <c r="C213" t="s">
        <v>69</v>
      </c>
      <c r="I213" s="6">
        <v>0.71</v>
      </c>
      <c r="J213" s="6">
        <v>0.34</v>
      </c>
      <c r="K213" s="6">
        <v>0.65</v>
      </c>
      <c r="L213" s="6">
        <v>0.83</v>
      </c>
      <c r="M213" s="6">
        <v>0.97</v>
      </c>
      <c r="N213" s="6">
        <v>1.03</v>
      </c>
      <c r="O213" s="6">
        <v>1.52</v>
      </c>
      <c r="P213" s="6">
        <v>2.56</v>
      </c>
      <c r="Q213" s="6">
        <v>2.64</v>
      </c>
      <c r="R213" s="6">
        <v>1.62</v>
      </c>
      <c r="S213" s="6">
        <v>1.54</v>
      </c>
      <c r="T213" s="5">
        <v>0</v>
      </c>
    </row>
    <row r="214" spans="3:20" ht="15.5" x14ac:dyDescent="0.35">
      <c r="C214" t="s">
        <v>66</v>
      </c>
      <c r="I214" s="6">
        <v>2708.69</v>
      </c>
      <c r="J214" s="6">
        <v>2612.29</v>
      </c>
      <c r="K214" s="6">
        <v>1700.58</v>
      </c>
      <c r="L214" s="6">
        <v>1440.43</v>
      </c>
      <c r="M214" s="6">
        <v>1251.01</v>
      </c>
      <c r="N214" s="6">
        <v>1072.24</v>
      </c>
      <c r="O214" s="6">
        <v>920.98</v>
      </c>
      <c r="P214" s="6">
        <v>741.4</v>
      </c>
      <c r="Q214" s="6">
        <v>586.07000000000005</v>
      </c>
      <c r="R214" s="6">
        <v>461.66</v>
      </c>
      <c r="S214" s="6">
        <v>454.05</v>
      </c>
      <c r="T214" s="6">
        <v>433.41</v>
      </c>
    </row>
    <row r="215" spans="3:20" ht="15.5" x14ac:dyDescent="0.35">
      <c r="C215" t="s">
        <v>267</v>
      </c>
      <c r="I215" s="6">
        <v>0.71</v>
      </c>
      <c r="J215" s="6">
        <v>0.34</v>
      </c>
      <c r="K215" s="6">
        <v>0.65</v>
      </c>
      <c r="L215" s="6">
        <v>0.83</v>
      </c>
      <c r="M215" s="6">
        <v>0.97</v>
      </c>
      <c r="N215" s="6">
        <v>1.03</v>
      </c>
      <c r="O215" s="6">
        <v>1.52</v>
      </c>
      <c r="P215" s="6">
        <v>2.56</v>
      </c>
      <c r="Q215" s="6">
        <v>2.64</v>
      </c>
      <c r="R215" s="6">
        <v>1.62</v>
      </c>
      <c r="S215" s="6">
        <v>1.54</v>
      </c>
      <c r="T215" s="5">
        <v>0</v>
      </c>
    </row>
    <row r="216" spans="3:20" ht="15.5" x14ac:dyDescent="0.35">
      <c r="C216" t="s">
        <v>268</v>
      </c>
      <c r="I216" s="6">
        <v>2703.5</v>
      </c>
      <c r="J216" s="6">
        <v>2612.29</v>
      </c>
      <c r="K216" s="6">
        <v>1700.12</v>
      </c>
      <c r="L216" s="6">
        <v>1439.97</v>
      </c>
      <c r="M216" s="6">
        <v>1250.55</v>
      </c>
      <c r="N216" s="6">
        <v>1072.24</v>
      </c>
      <c r="O216" s="6">
        <v>920.98</v>
      </c>
      <c r="P216" s="6">
        <v>741.4</v>
      </c>
      <c r="Q216" s="6">
        <v>586.07000000000005</v>
      </c>
      <c r="R216" s="6">
        <v>461.66</v>
      </c>
      <c r="S216" s="6">
        <v>454.05</v>
      </c>
      <c r="T216" s="6">
        <v>433.41</v>
      </c>
    </row>
    <row r="217" spans="3:20" ht="15.5" x14ac:dyDescent="0.35">
      <c r="C217" t="s">
        <v>269</v>
      </c>
      <c r="I217" s="5">
        <v>1204000000000</v>
      </c>
      <c r="J217" s="5">
        <v>695000000000</v>
      </c>
      <c r="K217" s="5">
        <v>734000000000</v>
      </c>
      <c r="L217" s="5">
        <v>771000000000</v>
      </c>
      <c r="M217" s="5">
        <v>653000000000</v>
      </c>
      <c r="N217" s="5">
        <v>832000000000</v>
      </c>
      <c r="O217" s="5">
        <v>756000000000</v>
      </c>
      <c r="P217" s="5">
        <v>925000000000</v>
      </c>
      <c r="Q217" s="5">
        <v>690000000000</v>
      </c>
      <c r="R217" s="5">
        <v>444000000000</v>
      </c>
      <c r="S217" s="5">
        <v>306000000000</v>
      </c>
      <c r="T217" s="5">
        <v>337000000000</v>
      </c>
    </row>
    <row r="218" spans="3:20" ht="15.5" x14ac:dyDescent="0.35">
      <c r="C218" t="s">
        <v>270</v>
      </c>
      <c r="I218" s="5">
        <v>13500000000000</v>
      </c>
      <c r="J218" s="5">
        <v>12422000000000</v>
      </c>
      <c r="K218" s="5">
        <v>1672000000000</v>
      </c>
      <c r="L218" s="5">
        <v>555000000000</v>
      </c>
      <c r="M218" s="5">
        <v>16000000000</v>
      </c>
      <c r="N218" s="5">
        <v>29000000000</v>
      </c>
      <c r="O218" s="5">
        <v>29000000000</v>
      </c>
      <c r="P218" s="5">
        <v>47000000000</v>
      </c>
      <c r="Q218" s="5">
        <v>80000000000</v>
      </c>
      <c r="R218" s="5">
        <v>38000000000</v>
      </c>
      <c r="S218" s="5">
        <v>29000000000</v>
      </c>
      <c r="T218" s="5">
        <v>22000000000</v>
      </c>
    </row>
    <row r="219" spans="3:20" ht="15.5" x14ac:dyDescent="0.35">
      <c r="C219" t="s">
        <v>26</v>
      </c>
      <c r="I219" s="5">
        <v>14704000000000</v>
      </c>
      <c r="J219" s="5">
        <v>13117000000000</v>
      </c>
      <c r="K219" s="5">
        <v>2407000000000</v>
      </c>
      <c r="L219" s="5">
        <v>1326000000000</v>
      </c>
      <c r="M219" s="5">
        <v>669000000000</v>
      </c>
      <c r="N219" s="5">
        <v>860000000000</v>
      </c>
      <c r="O219" s="5">
        <v>785000000000</v>
      </c>
      <c r="P219" s="5">
        <v>973000000000</v>
      </c>
      <c r="Q219" s="5">
        <v>769000000000</v>
      </c>
      <c r="R219" s="5">
        <v>482000000000</v>
      </c>
      <c r="S219" s="5">
        <v>335000000000</v>
      </c>
      <c r="T219" s="5">
        <v>359000000000</v>
      </c>
    </row>
    <row r="220" spans="3:20" ht="15.5" x14ac:dyDescent="0.35">
      <c r="C220" t="s">
        <v>23</v>
      </c>
      <c r="I220" s="5">
        <v>13938000000000</v>
      </c>
      <c r="J220" s="5">
        <v>12698000000000</v>
      </c>
      <c r="K220" s="5">
        <v>1902000000000</v>
      </c>
      <c r="L220" s="5">
        <v>812000000000</v>
      </c>
      <c r="M220" s="5">
        <v>82000000000</v>
      </c>
      <c r="N220" s="5">
        <v>128000000000</v>
      </c>
      <c r="O220" s="5">
        <v>363000000000</v>
      </c>
      <c r="P220" s="5">
        <v>684000000000</v>
      </c>
      <c r="Q220" s="5">
        <v>512000000000</v>
      </c>
      <c r="R220" s="5">
        <v>184000000000</v>
      </c>
      <c r="S220" s="5">
        <v>186000000000</v>
      </c>
      <c r="T220" s="5">
        <v>260000000000</v>
      </c>
    </row>
    <row r="221" spans="3:20" ht="15.5" x14ac:dyDescent="0.35">
      <c r="C221" t="s">
        <v>271</v>
      </c>
      <c r="I221" s="5">
        <v>1825000000000</v>
      </c>
      <c r="J221" s="5">
        <v>279000000000</v>
      </c>
      <c r="K221" s="5">
        <v>7000000000</v>
      </c>
      <c r="L221" s="5">
        <v>491000000000</v>
      </c>
      <c r="M221" s="5">
        <v>352000000000</v>
      </c>
      <c r="N221" s="5">
        <v>370000000000</v>
      </c>
      <c r="O221" s="5">
        <v>380000000000</v>
      </c>
      <c r="P221" s="5">
        <v>-112000000000</v>
      </c>
      <c r="Q221" s="5">
        <v>110000000000</v>
      </c>
      <c r="R221" s="5">
        <v>404000000000</v>
      </c>
      <c r="S221" s="5">
        <v>315000000000</v>
      </c>
      <c r="T221" s="5">
        <v>391000000000</v>
      </c>
    </row>
    <row r="222" spans="3:20" ht="15.5" x14ac:dyDescent="0.35">
      <c r="C222" t="s">
        <v>272</v>
      </c>
      <c r="I222" s="5">
        <v>287000000000</v>
      </c>
      <c r="J222" s="5">
        <v>208000000000</v>
      </c>
      <c r="K222" s="5">
        <v>1097000000000</v>
      </c>
      <c r="L222" s="5">
        <v>206000000000</v>
      </c>
      <c r="M222" s="5">
        <v>589000000000</v>
      </c>
      <c r="N222" s="5">
        <v>732000000000</v>
      </c>
      <c r="O222" s="5">
        <v>378000000000</v>
      </c>
      <c r="P222" s="5">
        <v>105000000000</v>
      </c>
      <c r="Q222" s="5">
        <v>168000000000</v>
      </c>
      <c r="R222" s="5">
        <v>26000000000</v>
      </c>
      <c r="S222" s="5">
        <v>246000000000</v>
      </c>
      <c r="T222" s="5">
        <v>-63000000000</v>
      </c>
    </row>
    <row r="223" spans="3:20" ht="15.5" x14ac:dyDescent="0.35">
      <c r="C223" t="s">
        <v>273</v>
      </c>
      <c r="I223" s="5">
        <v>-33000000000</v>
      </c>
      <c r="J223" s="5">
        <v>-313000000000</v>
      </c>
      <c r="K223" s="5">
        <v>-56000000000</v>
      </c>
      <c r="L223" s="5">
        <v>-81000000000</v>
      </c>
      <c r="M223" s="5">
        <v>-48000000000</v>
      </c>
      <c r="N223" s="5">
        <v>-53000000000</v>
      </c>
      <c r="O223" s="5">
        <v>-50000000000</v>
      </c>
      <c r="P223" s="5">
        <v>-174000000000</v>
      </c>
      <c r="Q223" s="5">
        <v>-130000000000</v>
      </c>
      <c r="R223" s="5">
        <v>-34000000000</v>
      </c>
      <c r="S223" s="5">
        <v>-18000000000</v>
      </c>
      <c r="T223" s="5">
        <v>-24000000000</v>
      </c>
    </row>
    <row r="224" spans="3:20" ht="15.5" x14ac:dyDescent="0.35">
      <c r="C224" t="s">
        <v>15</v>
      </c>
      <c r="I224" s="5">
        <v>254000000000</v>
      </c>
      <c r="J224" s="5">
        <v>-105000000000</v>
      </c>
      <c r="K224" s="5">
        <v>1041000000000</v>
      </c>
      <c r="L224" s="5">
        <v>124000000000</v>
      </c>
      <c r="M224" s="5">
        <v>541000000000</v>
      </c>
      <c r="N224" s="5">
        <v>678000000000</v>
      </c>
      <c r="O224" s="5">
        <v>328000000000</v>
      </c>
      <c r="P224" s="5">
        <v>-69000000000</v>
      </c>
      <c r="Q224" s="5">
        <v>38000000000</v>
      </c>
      <c r="R224" s="5">
        <v>-7000000000</v>
      </c>
      <c r="S224" s="5">
        <v>229000000000</v>
      </c>
      <c r="T224" s="5">
        <v>-87000000000</v>
      </c>
    </row>
    <row r="225" spans="3:20" ht="15.5" x14ac:dyDescent="0.35">
      <c r="C225" t="s">
        <v>17</v>
      </c>
      <c r="I225" s="6">
        <v>96.2</v>
      </c>
      <c r="J225" s="6">
        <v>-39.79</v>
      </c>
      <c r="K225" s="6">
        <v>394.07</v>
      </c>
      <c r="L225" s="6">
        <v>47.07</v>
      </c>
      <c r="M225" s="6">
        <v>204.91</v>
      </c>
      <c r="N225" s="6">
        <v>256.86</v>
      </c>
      <c r="O225" s="6">
        <v>124.09</v>
      </c>
      <c r="P225" s="6">
        <v>-25.96</v>
      </c>
      <c r="Q225" s="6">
        <v>14.39</v>
      </c>
      <c r="R225" s="6">
        <v>-2.83</v>
      </c>
      <c r="S225" s="6">
        <v>86.61</v>
      </c>
      <c r="T225" s="6">
        <v>-33.119999999999997</v>
      </c>
    </row>
  </sheetData>
  <pageMargins left="0.7" right="0.7" top="0.75" bottom="0.75" header="0.3" footer="0.3"/>
  <ignoredErrors>
    <ignoredError sqref="A1:T226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X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2614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2615</v>
      </c>
      <c r="D2" s="2" vm="153">
        <f ca="1">IFERROR(_xlfn.STOCKHISTORY("XIDX:" &amp; $C$1, D3, , 0, 0, 1), "Libur")</f>
        <v>334</v>
      </c>
      <c r="E2" s="2" vm="673">
        <f ca="1">IFERROR(_xlfn.STOCKHISTORY("XIDX:" &amp; $C$1, E3, , 0, 0, 1), "Libur")</f>
        <v>308</v>
      </c>
      <c r="H2" s="2" vm="673">
        <f ca="1">IFERROR(INDEX(D2:G2,COUNT(D2:G2)),"")</f>
        <v>308</v>
      </c>
      <c r="I2" s="2" vm="510">
        <f t="shared" ref="I2:X2" ca="1" si="0">IFERROR(_xlfn.STOCKHISTORY("XIDX:" &amp; $C$1, I1, , 0, 0, 1), "Libur")</f>
        <v>420</v>
      </c>
      <c r="J2" s="2" vm="343">
        <f t="shared" ca="1" si="0"/>
        <v>120</v>
      </c>
      <c r="K2" s="2" vm="674">
        <f t="shared" ca="1" si="0"/>
        <v>154</v>
      </c>
      <c r="L2" s="2" vm="675">
        <f t="shared" ca="1" si="0"/>
        <v>178</v>
      </c>
      <c r="M2" s="2" vm="54">
        <f t="shared" ca="1" si="0"/>
        <v>238</v>
      </c>
      <c r="N2" s="2" vm="202">
        <f t="shared" ca="1" si="0"/>
        <v>350</v>
      </c>
      <c r="O2" s="2" vm="52">
        <f t="shared" ca="1" si="0"/>
        <v>162</v>
      </c>
      <c r="P2" s="2" vm="416">
        <f t="shared" ca="1" si="0"/>
        <v>117</v>
      </c>
      <c r="Q2" s="2" vm="676">
        <f t="shared" ca="1" si="0"/>
        <v>141.3381</v>
      </c>
      <c r="R2" s="2" vm="677">
        <f t="shared" ca="1" si="0"/>
        <v>102.50490000000001</v>
      </c>
      <c r="S2" s="2" vm="678">
        <f t="shared" ca="1" si="0"/>
        <v>54.559100000000001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679">
        <f t="shared" ca="1" si="0"/>
        <v>661.32209999999998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84782011</v>
      </c>
      <c r="E4" s="2">
        <f>IFERROR(INDEX(E51:E500,MATCH($C$4,$C$51:$C$500,0)),"")</f>
        <v>43943695</v>
      </c>
      <c r="H4" s="2">
        <f>IFERROR(SUM(D4:G4)*(4/MAX(1,COUNT(D4:G4))),"")</f>
        <v>257451412</v>
      </c>
      <c r="I4" s="2">
        <f t="shared" ref="I4:X4" si="1">IFERROR(INDEX(I51:I500,MATCH($C$4,$C$51:$C$500,0)),"")</f>
        <v>145379945</v>
      </c>
      <c r="J4" s="2">
        <f t="shared" si="1"/>
        <v>140213173</v>
      </c>
      <c r="K4" s="2">
        <f t="shared" si="1"/>
        <v>148213892</v>
      </c>
      <c r="L4" s="2">
        <f t="shared" si="1"/>
        <v>113848872</v>
      </c>
      <c r="M4" s="2">
        <f t="shared" si="1"/>
        <v>179032246</v>
      </c>
      <c r="N4" s="2">
        <f t="shared" si="1"/>
        <v>194428731</v>
      </c>
      <c r="O4" s="2">
        <f t="shared" si="1"/>
        <v>101451071</v>
      </c>
      <c r="P4" s="2">
        <f t="shared" si="1"/>
        <v>85432450</v>
      </c>
      <c r="Q4" s="2">
        <f t="shared" si="1"/>
        <v>65091388</v>
      </c>
      <c r="R4" s="2">
        <f t="shared" si="1"/>
        <v>51249759</v>
      </c>
      <c r="S4" s="2">
        <f t="shared" si="1"/>
        <v>50638377</v>
      </c>
      <c r="T4" s="2">
        <f t="shared" si="1"/>
        <v>42871333</v>
      </c>
      <c r="U4" s="2">
        <f t="shared" si="1"/>
        <v>47401704</v>
      </c>
      <c r="V4" s="2">
        <f t="shared" si="1"/>
        <v>0</v>
      </c>
      <c r="W4" s="2">
        <f t="shared" si="1"/>
        <v>906656235000</v>
      </c>
      <c r="X4" s="2">
        <f t="shared" si="1"/>
        <v>566995026000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44360377</v>
      </c>
      <c r="E5" s="2">
        <f>IFERROR(INDEX(E51:E500,MATCH($C$5,$C$51:$C$500,0)),"")</f>
        <v>14200940</v>
      </c>
      <c r="H5" s="2">
        <f>IFERROR(SUM(D5:G5)*(4/MAX(1,COUNT(D5:G5))),"")</f>
        <v>117122634</v>
      </c>
      <c r="I5" s="2">
        <f t="shared" ref="I5:X5" si="2">IFERROR(INDEX(I51:I500,MATCH($C$5,$C$51:$C$500,0)),"")</f>
        <v>27236764</v>
      </c>
      <c r="J5" s="2">
        <f t="shared" si="2"/>
        <v>13648870</v>
      </c>
      <c r="K5" s="2">
        <f t="shared" si="2"/>
        <v>27971194</v>
      </c>
      <c r="L5" s="2">
        <f t="shared" si="2"/>
        <v>1905442</v>
      </c>
      <c r="M5" s="2">
        <f t="shared" si="2"/>
        <v>-241949673</v>
      </c>
      <c r="N5" s="2">
        <f t="shared" si="2"/>
        <v>53237429</v>
      </c>
      <c r="O5" s="2">
        <f t="shared" si="2"/>
        <v>33788208</v>
      </c>
      <c r="P5" s="2">
        <f t="shared" si="2"/>
        <v>12884286</v>
      </c>
      <c r="Q5" s="2">
        <f t="shared" si="2"/>
        <v>29010270</v>
      </c>
      <c r="R5" s="2">
        <f t="shared" si="2"/>
        <v>-3671099</v>
      </c>
      <c r="S5" s="2">
        <f t="shared" si="2"/>
        <v>16524342</v>
      </c>
      <c r="T5" s="2">
        <f t="shared" si="2"/>
        <v>-12566553</v>
      </c>
      <c r="U5" s="2">
        <f t="shared" si="2"/>
        <v>-43130203</v>
      </c>
      <c r="V5" s="2">
        <f t="shared" si="2"/>
        <v>0</v>
      </c>
      <c r="W5" s="2">
        <f t="shared" si="2"/>
        <v>-940811328000</v>
      </c>
      <c r="X5" s="2">
        <f t="shared" si="2"/>
        <v>29270585000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261852477</v>
      </c>
      <c r="E6" s="2">
        <f>IFERROR(INDEX(E51:E500,MATCH($C$6,$C$51:$C$500,0)),"")</f>
        <v>217510319</v>
      </c>
      <c r="H6" s="2">
        <f>IFERROR(INDEX(D6:G6,COUNT(D6:G6)),"")</f>
        <v>217510319</v>
      </c>
      <c r="I6" s="2">
        <f t="shared" ref="I6:X6" si="3">IFERROR(INDEX(I51:I500,MATCH($C$6,$C$51:$C$500,0)),"")</f>
        <v>203268138</v>
      </c>
      <c r="J6" s="2">
        <f t="shared" si="3"/>
        <v>160859858</v>
      </c>
      <c r="K6" s="2">
        <f t="shared" si="3"/>
        <v>147171054</v>
      </c>
      <c r="L6" s="2">
        <f t="shared" si="3"/>
        <v>119306818</v>
      </c>
      <c r="M6" s="2">
        <f t="shared" si="3"/>
        <v>111173605</v>
      </c>
      <c r="N6" s="2">
        <f t="shared" si="3"/>
        <v>350032281</v>
      </c>
      <c r="O6" s="2">
        <f t="shared" si="3"/>
        <v>282993146</v>
      </c>
      <c r="P6" s="2">
        <f t="shared" si="3"/>
        <v>193817431</v>
      </c>
      <c r="Q6" s="2">
        <f t="shared" si="3"/>
        <v>158011400</v>
      </c>
      <c r="R6" s="2">
        <f t="shared" si="3"/>
        <v>98630105</v>
      </c>
      <c r="S6" s="2">
        <f t="shared" si="3"/>
        <v>102301708</v>
      </c>
      <c r="T6" s="2">
        <f t="shared" si="3"/>
        <v>89020627</v>
      </c>
      <c r="U6" s="2">
        <f t="shared" si="3"/>
        <v>101584930</v>
      </c>
      <c r="V6" s="2">
        <f t="shared" si="3"/>
        <v>0</v>
      </c>
      <c r="W6" s="2">
        <f t="shared" si="3"/>
        <v>1227412292000</v>
      </c>
      <c r="X6" s="2">
        <f t="shared" si="3"/>
        <v>1579306295000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15.49</v>
      </c>
      <c r="E7" s="3">
        <f>IFERROR(INDEX(E51:E500,MATCH($C$7,$C$51:$C$500,0))/1000000000,"")</f>
        <v>15.49</v>
      </c>
      <c r="H7" s="3">
        <f>IFERROR(INDEX(D7:G7,COUNT(D7:G7)),"")</f>
        <v>15.49</v>
      </c>
      <c r="I7" s="3">
        <f t="shared" ref="I7:X7" si="4">IFERROR(INDEX(I51:I500,MATCH($C$7,$C$51:$C$500,0))/1000000000,"")</f>
        <v>15.49</v>
      </c>
      <c r="J7" s="3">
        <f t="shared" si="4"/>
        <v>14.12</v>
      </c>
      <c r="K7" s="3">
        <f t="shared" si="4"/>
        <v>14.12</v>
      </c>
      <c r="L7" s="3">
        <f t="shared" si="4"/>
        <v>14.12</v>
      </c>
      <c r="M7" s="3">
        <f t="shared" si="4"/>
        <v>13.43</v>
      </c>
      <c r="N7" s="3">
        <f t="shared" si="4"/>
        <v>12.89</v>
      </c>
      <c r="O7" s="3">
        <f t="shared" si="4"/>
        <v>11.37</v>
      </c>
      <c r="P7" s="3">
        <f t="shared" si="4"/>
        <v>7.3</v>
      </c>
      <c r="Q7" s="3">
        <f t="shared" si="4"/>
        <v>4.8499999999999996</v>
      </c>
      <c r="R7" s="3">
        <f t="shared" si="4"/>
        <v>2.4300000000000002</v>
      </c>
      <c r="S7" s="3">
        <f t="shared" si="4"/>
        <v>2.4300000000000002</v>
      </c>
      <c r="T7" s="3">
        <f t="shared" si="4"/>
        <v>17.649999999999999</v>
      </c>
      <c r="U7" s="3">
        <f t="shared" si="4"/>
        <v>17.649999999999999</v>
      </c>
      <c r="V7" s="3">
        <f t="shared" si="4"/>
        <v>0</v>
      </c>
      <c r="W7" s="3">
        <f t="shared" si="4"/>
        <v>17.649999999999999</v>
      </c>
      <c r="X7" s="3">
        <f t="shared" si="4"/>
        <v>11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211000000000</v>
      </c>
      <c r="E8" s="2">
        <f>IFERROR(INDEX(E51:E500,MATCH("Free cash flow (Quarter)",$C$51:$C$500,0)),"")</f>
        <v>14000000000</v>
      </c>
      <c r="H8" s="2">
        <f>IFERROR(INDEX(D8:G8,COUNT(D8:G8)),"")</f>
        <v>14000000000</v>
      </c>
      <c r="I8" s="2">
        <f t="shared" ref="I8:X8" si="5">IFERROR(INDEX(I51:I500,MATCH($C$8,$C$51:$C$500,0)),"")</f>
        <v>362000000000</v>
      </c>
      <c r="J8" s="2">
        <f t="shared" si="5"/>
        <v>239000000000</v>
      </c>
      <c r="K8" s="2">
        <f t="shared" si="5"/>
        <v>219000000000</v>
      </c>
      <c r="L8" s="2">
        <f t="shared" si="5"/>
        <v>-204000000000</v>
      </c>
      <c r="M8" s="2">
        <f t="shared" si="5"/>
        <v>-495000000000</v>
      </c>
      <c r="N8" s="2">
        <f t="shared" si="5"/>
        <v>-2509000000000</v>
      </c>
      <c r="O8" s="2">
        <f t="shared" si="5"/>
        <v>-645000000000</v>
      </c>
      <c r="P8" s="2">
        <f t="shared" si="5"/>
        <v>292000000000</v>
      </c>
      <c r="Q8" s="2">
        <f t="shared" si="5"/>
        <v>-423000000000</v>
      </c>
      <c r="R8" s="2">
        <f t="shared" si="5"/>
        <v>-111000000000</v>
      </c>
      <c r="S8" s="2">
        <f t="shared" si="5"/>
        <v>-68000000000</v>
      </c>
      <c r="T8" s="2">
        <f t="shared" si="5"/>
        <v>-96000000000</v>
      </c>
      <c r="U8" s="2">
        <f t="shared" si="5"/>
        <v>132000000000</v>
      </c>
      <c r="V8" s="2">
        <f t="shared" si="5"/>
        <v>0</v>
      </c>
      <c r="W8" s="2">
        <f t="shared" si="5"/>
        <v>53000000000</v>
      </c>
      <c r="X8" s="2">
        <f t="shared" si="5"/>
        <v>246000000000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13.59</v>
      </c>
      <c r="E9" s="3">
        <f>IFERROR(INDEX(E51:E500,MATCH("Free cash flow per share (Quarter)",$C$51:$C$500,0)),"")</f>
        <v>0.9</v>
      </c>
      <c r="H9" s="3">
        <f>IFERROR(INDEX(D9:G9,COUNT(D9:G9)),"")</f>
        <v>0.9</v>
      </c>
      <c r="I9" s="3">
        <f t="shared" ref="I9:X9" si="6">IFERROR(INDEX(I51:I500,MATCH($C$9,$C$51:$C$500,0)),"")</f>
        <v>23.36</v>
      </c>
      <c r="J9" s="3">
        <f t="shared" si="6"/>
        <v>16.93</v>
      </c>
      <c r="K9" s="3">
        <f t="shared" si="6"/>
        <v>15.5</v>
      </c>
      <c r="L9" s="3">
        <f t="shared" si="6"/>
        <v>-14.45</v>
      </c>
      <c r="M9" s="3">
        <f t="shared" si="6"/>
        <v>-36.869999999999997</v>
      </c>
      <c r="N9" s="3">
        <f t="shared" si="6"/>
        <v>-194.62</v>
      </c>
      <c r="O9" s="3">
        <f t="shared" si="6"/>
        <v>-56.76</v>
      </c>
      <c r="P9" s="3">
        <f t="shared" si="6"/>
        <v>40.049999999999997</v>
      </c>
      <c r="Q9" s="3">
        <f t="shared" si="6"/>
        <v>-87.16</v>
      </c>
      <c r="R9" s="3">
        <f t="shared" si="6"/>
        <v>-45.63</v>
      </c>
      <c r="S9" s="3">
        <f t="shared" si="6"/>
        <v>-28.11</v>
      </c>
      <c r="T9" s="3">
        <f t="shared" si="6"/>
        <v>-5.45</v>
      </c>
      <c r="U9" s="3">
        <f t="shared" si="6"/>
        <v>7.49</v>
      </c>
      <c r="V9" s="3">
        <f t="shared" si="6"/>
        <v>0</v>
      </c>
      <c r="W9" s="3">
        <f t="shared" si="6"/>
        <v>2.98</v>
      </c>
      <c r="X9" s="3">
        <f t="shared" si="6"/>
        <v>22.33</v>
      </c>
    </row>
    <row r="10" spans="1:24" ht="15.5" x14ac:dyDescent="0.35">
      <c r="C10" t="s">
        <v>18</v>
      </c>
      <c r="D10" s="3">
        <f ca="1">IFERROR(IF(D9=0,"",D2/D9),"")</f>
        <v>24.576894775570274</v>
      </c>
      <c r="E10" s="3">
        <f ca="1">IFERROR(IF(E9=0,"",E2/E9),"")</f>
        <v>342.22222222222223</v>
      </c>
      <c r="I10" s="3">
        <f t="shared" ref="I10:X10" ca="1" si="7">IFERROR(IF(I9=0,"",I2/I9),"")</f>
        <v>17.979452054794521</v>
      </c>
      <c r="J10" s="3">
        <f t="shared" ca="1" si="7"/>
        <v>7.0880094506792677</v>
      </c>
      <c r="K10" s="3">
        <f t="shared" ca="1" si="7"/>
        <v>9.935483870967742</v>
      </c>
      <c r="L10" s="3">
        <f t="shared" ca="1" si="7"/>
        <v>-12.318339100346021</v>
      </c>
      <c r="M10" s="3">
        <f t="shared" ca="1" si="7"/>
        <v>-6.4551125576349344</v>
      </c>
      <c r="N10" s="3">
        <f t="shared" ca="1" si="7"/>
        <v>-1.798376323091152</v>
      </c>
      <c r="O10" s="3">
        <f t="shared" ca="1" si="7"/>
        <v>-2.8541226215644819</v>
      </c>
      <c r="P10" s="3">
        <f t="shared" ca="1" si="7"/>
        <v>2.9213483146067416</v>
      </c>
      <c r="Q10" s="3">
        <f t="shared" ca="1" si="7"/>
        <v>-1.6215936209270307</v>
      </c>
      <c r="R10" s="3">
        <f t="shared" ca="1" si="7"/>
        <v>-2.2464365548980934</v>
      </c>
      <c r="S10" s="3">
        <f t="shared" ca="1" si="7"/>
        <v>-1.9409142653859837</v>
      </c>
      <c r="T10" s="3" t="str">
        <f t="shared" ca="1" si="7"/>
        <v/>
      </c>
      <c r="U10" s="3" t="str">
        <f t="shared" ca="1" si="7"/>
        <v/>
      </c>
      <c r="V10" s="3" t="str">
        <f t="shared" si="7"/>
        <v/>
      </c>
      <c r="W10" s="3">
        <f t="shared" ca="1" si="7"/>
        <v>221.9201677852349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18849632</v>
      </c>
      <c r="E11" s="2">
        <f>IFERROR(INDEX(E51:E500,MATCH($C$11,$C$51:$C$500,0)),"")</f>
        <v>19640729</v>
      </c>
      <c r="H11" s="2">
        <f>IFERROR(INDEX(D11:G11,COUNT(D11:G11)),"")</f>
        <v>19640729</v>
      </c>
      <c r="I11" s="2">
        <f t="shared" ref="I11:X11" si="8">IFERROR(INDEX(I51:I500,MATCH($C$11,$C$51:$C$500,0)),"")</f>
        <v>5327209</v>
      </c>
      <c r="J11" s="2">
        <f t="shared" si="8"/>
        <v>7502804</v>
      </c>
      <c r="K11" s="2">
        <f t="shared" si="8"/>
        <v>3474542</v>
      </c>
      <c r="L11" s="2">
        <f t="shared" si="8"/>
        <v>8550746</v>
      </c>
      <c r="M11" s="2">
        <f t="shared" si="8"/>
        <v>8038133</v>
      </c>
      <c r="N11" s="2">
        <f t="shared" si="8"/>
        <v>9785793</v>
      </c>
      <c r="O11" s="2">
        <f t="shared" si="8"/>
        <v>6081614</v>
      </c>
      <c r="P11" s="2">
        <f t="shared" si="8"/>
        <v>3549116</v>
      </c>
      <c r="Q11" s="2">
        <f t="shared" si="8"/>
        <v>5814531</v>
      </c>
      <c r="R11" s="2">
        <f t="shared" si="8"/>
        <v>3353425</v>
      </c>
      <c r="S11" s="2">
        <f t="shared" si="8"/>
        <v>3434166</v>
      </c>
      <c r="T11" s="2">
        <f t="shared" si="8"/>
        <v>3655743</v>
      </c>
      <c r="U11" s="2">
        <f t="shared" si="8"/>
        <v>7086849</v>
      </c>
      <c r="V11" s="2">
        <f t="shared" si="8"/>
        <v>0</v>
      </c>
      <c r="W11" s="2">
        <f t="shared" si="8"/>
        <v>28798232000</v>
      </c>
      <c r="X11" s="2">
        <f t="shared" si="8"/>
        <v>13530573000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2458000000000</v>
      </c>
      <c r="E12" s="2">
        <f>IFERROR(INDEX(E51:E500,MATCH("Net Debt (Quarter)",$C$51:$C$500,0)),"")</f>
        <v>1833000000000</v>
      </c>
      <c r="H12" s="2">
        <f>IFERROR(INDEX(D12:G12,COUNT(D12:G12)),"")</f>
        <v>1833000000000</v>
      </c>
      <c r="I12" s="2">
        <f t="shared" ref="I12:X12" si="9">IFERROR(INDEX(I51:I500,MATCH($C$12,$C$51:$C$500,0)),"")</f>
        <v>1821000000000</v>
      </c>
      <c r="J12" s="2">
        <f t="shared" si="9"/>
        <v>2075000000000</v>
      </c>
      <c r="K12" s="2">
        <f t="shared" si="9"/>
        <v>2380000000000</v>
      </c>
      <c r="L12" s="2">
        <f t="shared" si="9"/>
        <v>2795000000000</v>
      </c>
      <c r="M12" s="2">
        <f t="shared" si="9"/>
        <v>5758000000000</v>
      </c>
      <c r="N12" s="2">
        <f t="shared" si="9"/>
        <v>5942000000000</v>
      </c>
      <c r="O12" s="2">
        <f t="shared" si="9"/>
        <v>3182000000000</v>
      </c>
      <c r="P12" s="2">
        <f t="shared" si="9"/>
        <v>1550000000000</v>
      </c>
      <c r="Q12" s="2">
        <f t="shared" si="9"/>
        <v>1686000000000</v>
      </c>
      <c r="R12" s="2">
        <f t="shared" si="9"/>
        <v>1519000000000</v>
      </c>
      <c r="S12" s="2">
        <f t="shared" si="9"/>
        <v>1021000000000</v>
      </c>
      <c r="T12" s="2">
        <f t="shared" si="9"/>
        <v>1095000000000</v>
      </c>
      <c r="U12" s="2">
        <f t="shared" si="9"/>
        <v>1494000000000</v>
      </c>
      <c r="V12" s="2">
        <f t="shared" si="9"/>
        <v>0</v>
      </c>
      <c r="W12" s="2">
        <f t="shared" si="9"/>
        <v>582000000000</v>
      </c>
      <c r="X12" s="2">
        <f t="shared" si="9"/>
        <v>383000000000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2796000000000</v>
      </c>
      <c r="E13" s="2">
        <f>IFERROR(INDEX(E51:E500,MATCH("Total Debt (Quarter)",$C$51:$C$500,0)),"")</f>
        <v>2167000000000</v>
      </c>
      <c r="H13" s="2">
        <f>IFERROR(INDEX(D13:G13,COUNT(D13:G13)),"")</f>
        <v>2167000000000</v>
      </c>
      <c r="I13" s="2">
        <f t="shared" ref="I13:X13" si="10">IFERROR(INDEX(I51:I500,MATCH($C$13,$C$51:$C$500,0)),"")</f>
        <v>1910000000000</v>
      </c>
      <c r="J13" s="2">
        <f t="shared" si="10"/>
        <v>2196000000000</v>
      </c>
      <c r="K13" s="2">
        <f t="shared" si="10"/>
        <v>2433000000000</v>
      </c>
      <c r="L13" s="2">
        <f t="shared" si="10"/>
        <v>2928000000000</v>
      </c>
      <c r="M13" s="2">
        <f t="shared" si="10"/>
        <v>5873000000000</v>
      </c>
      <c r="N13" s="2">
        <f t="shared" si="10"/>
        <v>6080000000000</v>
      </c>
      <c r="O13" s="2">
        <f t="shared" si="10"/>
        <v>3267000000000</v>
      </c>
      <c r="P13" s="2">
        <f t="shared" si="10"/>
        <v>1601000000000</v>
      </c>
      <c r="Q13" s="2">
        <f t="shared" si="10"/>
        <v>1765000000000</v>
      </c>
      <c r="R13" s="2">
        <f t="shared" si="10"/>
        <v>1564000000000</v>
      </c>
      <c r="S13" s="2">
        <f t="shared" si="10"/>
        <v>1069000000000</v>
      </c>
      <c r="T13" s="2">
        <f t="shared" si="10"/>
        <v>1140000000000</v>
      </c>
      <c r="U13" s="2">
        <f t="shared" si="10"/>
        <v>1581000000000</v>
      </c>
      <c r="V13" s="2">
        <f t="shared" si="10"/>
        <v>0</v>
      </c>
      <c r="W13" s="2">
        <f t="shared" si="10"/>
        <v>610000000000</v>
      </c>
      <c r="X13" s="2">
        <f t="shared" si="10"/>
        <v>396000000000</v>
      </c>
    </row>
    <row r="14" spans="1:24" ht="15.5" x14ac:dyDescent="0.35">
      <c r="C14" t="s">
        <v>27</v>
      </c>
      <c r="D14" s="2">
        <f>IFERROR(INDEX(D51:D500,MATCH($C$14,$C$51:$C$500,0)),"")</f>
        <v>-3197072</v>
      </c>
      <c r="E14" s="2">
        <f>IFERROR(INDEX(E51:E500,MATCH($C$14,$C$51:$C$500,0)),"")</f>
        <v>-2131709</v>
      </c>
      <c r="H14" s="2">
        <f>IFERROR(SUM(D14:G14)*(4/MAX(1,COUNT(D14:G14))),"")</f>
        <v>-10657562</v>
      </c>
      <c r="I14" s="2">
        <f t="shared" ref="I14:X14" si="11">IFERROR(INDEX(I51:I500,MATCH($C$14,$C$51:$C$500,0)),"")</f>
        <v>-10000734</v>
      </c>
      <c r="J14" s="2">
        <f t="shared" si="11"/>
        <v>-18349015</v>
      </c>
      <c r="K14" s="2">
        <f t="shared" si="11"/>
        <v>-22182126</v>
      </c>
      <c r="L14" s="2">
        <f t="shared" si="11"/>
        <v>-38654913</v>
      </c>
      <c r="M14" s="2">
        <f t="shared" si="11"/>
        <v>-46831533</v>
      </c>
      <c r="N14" s="2">
        <f t="shared" si="11"/>
        <v>-39266060</v>
      </c>
      <c r="O14" s="2">
        <f t="shared" si="11"/>
        <v>-16003443</v>
      </c>
      <c r="P14" s="2">
        <f t="shared" si="11"/>
        <v>-9829140</v>
      </c>
      <c r="Q14" s="2">
        <f t="shared" si="11"/>
        <v>-8926159</v>
      </c>
      <c r="R14" s="2">
        <f t="shared" si="11"/>
        <v>-7438530</v>
      </c>
      <c r="S14" s="2">
        <f t="shared" si="11"/>
        <v>-7669687</v>
      </c>
      <c r="T14" s="2">
        <f t="shared" si="11"/>
        <v>-7476912</v>
      </c>
      <c r="U14" s="2">
        <f t="shared" si="11"/>
        <v>-10966464</v>
      </c>
      <c r="V14" s="2">
        <f t="shared" si="11"/>
        <v>0</v>
      </c>
      <c r="W14" s="2">
        <f t="shared" si="11"/>
        <v>-43416853000</v>
      </c>
      <c r="X14" s="2">
        <f t="shared" si="11"/>
        <v>-22667664000</v>
      </c>
    </row>
    <row r="15" spans="1:24" ht="15.5" x14ac:dyDescent="0.35">
      <c r="C15" t="s">
        <v>28</v>
      </c>
      <c r="D15" s="2">
        <f>IFERROR(INDEX(D51:D500,MATCH($C$15,$C$51:$C$500,0)),"")</f>
        <v>-50534</v>
      </c>
      <c r="E15" s="2">
        <f>IFERROR(INDEX(E51:E500,MATCH($C$15,$C$51:$C$500,0)),"")</f>
        <v>-6309</v>
      </c>
      <c r="H15" s="2">
        <f>IFERROR(SUM(D15:G15)*(4/MAX(1,COUNT(D15:G15))),"")</f>
        <v>-113686</v>
      </c>
      <c r="I15" s="2">
        <f t="shared" ref="I15:X15" si="12">IFERROR(INDEX(I51:I500,MATCH($C$15,$C$51:$C$500,0)),"")</f>
        <v>-46797</v>
      </c>
      <c r="J15" s="2">
        <f t="shared" si="12"/>
        <v>171161</v>
      </c>
      <c r="K15" s="2">
        <f t="shared" si="12"/>
        <v>-29809</v>
      </c>
      <c r="L15" s="2">
        <f t="shared" si="12"/>
        <v>-129894</v>
      </c>
      <c r="M15" s="2">
        <f t="shared" si="12"/>
        <v>-19986</v>
      </c>
      <c r="N15" s="2">
        <f t="shared" si="12"/>
        <v>-117427</v>
      </c>
      <c r="O15" s="2">
        <f t="shared" si="12"/>
        <v>-135369</v>
      </c>
      <c r="P15" s="2">
        <f t="shared" si="12"/>
        <v>-14628</v>
      </c>
      <c r="Q15" s="2">
        <f t="shared" si="12"/>
        <v>-102265</v>
      </c>
      <c r="R15" s="2">
        <f t="shared" si="12"/>
        <v>33937</v>
      </c>
      <c r="S15" s="2">
        <f t="shared" si="12"/>
        <v>-854291</v>
      </c>
      <c r="T15" s="2">
        <f t="shared" si="12"/>
        <v>-539550</v>
      </c>
      <c r="U15" s="2">
        <f t="shared" si="12"/>
        <v>-568773</v>
      </c>
      <c r="V15" s="2">
        <f t="shared" si="12"/>
        <v>0</v>
      </c>
      <c r="W15" s="2">
        <f t="shared" si="12"/>
        <v>-9549463000</v>
      </c>
      <c r="X15" s="2">
        <f t="shared" si="12"/>
        <v>-6460668000</v>
      </c>
    </row>
    <row r="16" spans="1:24" ht="15.5" x14ac:dyDescent="0.35">
      <c r="C16" t="s">
        <v>29</v>
      </c>
      <c r="D16" s="2">
        <f>IFERROR(INDEX(D51:D500,MATCH($C$16,$C$51:$C$500,0)),"")</f>
        <v>44220417</v>
      </c>
      <c r="E16" s="2">
        <f>IFERROR(INDEX(E51:E500,MATCH($C$16,$C$51:$C$500,0)),"")</f>
        <v>14248488</v>
      </c>
      <c r="H16" s="2">
        <f>IFERROR(SUM(D16:G16)*(4/MAX(1,COUNT(D16:G16))),"")</f>
        <v>116937810</v>
      </c>
      <c r="I16" s="2">
        <f t="shared" ref="I16:X16" si="13">IFERROR(INDEX(I51:I500,MATCH($C$16,$C$51:$C$500,0)),"")</f>
        <v>24403674</v>
      </c>
      <c r="J16" s="2">
        <f t="shared" si="13"/>
        <v>13620484</v>
      </c>
      <c r="K16" s="2">
        <f t="shared" si="13"/>
        <v>27879343</v>
      </c>
      <c r="L16" s="2">
        <f t="shared" si="13"/>
        <v>-43254386</v>
      </c>
      <c r="M16" s="2">
        <f t="shared" si="13"/>
        <v>-230898919</v>
      </c>
      <c r="N16" s="2">
        <f t="shared" si="13"/>
        <v>37879420</v>
      </c>
      <c r="O16" s="2">
        <f t="shared" si="13"/>
        <v>23405217</v>
      </c>
      <c r="P16" s="2">
        <f t="shared" si="13"/>
        <v>14874865</v>
      </c>
      <c r="Q16" s="2">
        <f t="shared" si="13"/>
        <v>11306974</v>
      </c>
      <c r="R16" s="2">
        <f t="shared" si="13"/>
        <v>451496</v>
      </c>
      <c r="S16" s="2">
        <f t="shared" si="13"/>
        <v>10839810</v>
      </c>
      <c r="T16" s="2">
        <f t="shared" si="13"/>
        <v>-15518823</v>
      </c>
      <c r="U16" s="2">
        <f t="shared" si="13"/>
        <v>-41104441</v>
      </c>
      <c r="V16" s="2">
        <f t="shared" si="13"/>
        <v>0</v>
      </c>
      <c r="W16" s="2">
        <f t="shared" si="13"/>
        <v>-931261865000</v>
      </c>
      <c r="X16" s="2">
        <f t="shared" si="13"/>
        <v>13077990000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5173660000000</v>
      </c>
      <c r="E20" s="2">
        <f ca="1">IFERROR(E21*E2,"")</f>
        <v>4770920000000</v>
      </c>
      <c r="H20" s="2">
        <f t="shared" ref="H20:X20" ca="1" si="14">IFERROR(H21*H2,"")</f>
        <v>4770920000000</v>
      </c>
      <c r="I20" s="2">
        <f t="shared" ca="1" si="14"/>
        <v>6505800000000</v>
      </c>
      <c r="J20" s="2">
        <f t="shared" ca="1" si="14"/>
        <v>1694400000000</v>
      </c>
      <c r="K20" s="2">
        <f t="shared" ca="1" si="14"/>
        <v>2174480000000</v>
      </c>
      <c r="L20" s="2">
        <f t="shared" ca="1" si="14"/>
        <v>2513360000000</v>
      </c>
      <c r="M20" s="2">
        <f t="shared" ca="1" si="14"/>
        <v>3196340000000</v>
      </c>
      <c r="N20" s="2">
        <f t="shared" ca="1" si="14"/>
        <v>4511500000000</v>
      </c>
      <c r="O20" s="2">
        <f t="shared" ca="1" si="14"/>
        <v>1841940000000</v>
      </c>
      <c r="P20" s="2">
        <f t="shared" ca="1" si="14"/>
        <v>854100000000</v>
      </c>
      <c r="Q20" s="2">
        <f t="shared" ca="1" si="14"/>
        <v>685489785000</v>
      </c>
      <c r="R20" s="2">
        <f t="shared" ca="1" si="14"/>
        <v>249086907000.00003</v>
      </c>
      <c r="S20" s="2">
        <f t="shared" ca="1" si="14"/>
        <v>132578613000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11672335065000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15490000000</v>
      </c>
      <c r="E21" s="2">
        <f>IFERROR(INDEX(E51:E500,MATCH($C$7,$C$51:$C$500,0)),"")</f>
        <v>15490000000</v>
      </c>
      <c r="H21" s="2">
        <f>IFERROR(INDEX(D21:G21,COUNT(D21:G21)),"")</f>
        <v>15490000000</v>
      </c>
      <c r="I21" s="2">
        <f t="shared" ref="I21:X21" si="15">IFERROR(INDEX(I51:I500,MATCH($C$7,$C$51:$C$500,0)),"")</f>
        <v>15490000000</v>
      </c>
      <c r="J21" s="2">
        <f t="shared" si="15"/>
        <v>14120000000</v>
      </c>
      <c r="K21" s="2">
        <f t="shared" si="15"/>
        <v>14120000000</v>
      </c>
      <c r="L21" s="2">
        <f t="shared" si="15"/>
        <v>14120000000</v>
      </c>
      <c r="M21" s="2">
        <f t="shared" si="15"/>
        <v>13430000000</v>
      </c>
      <c r="N21" s="2">
        <f t="shared" si="15"/>
        <v>12890000000</v>
      </c>
      <c r="O21" s="2">
        <f t="shared" si="15"/>
        <v>11370000000</v>
      </c>
      <c r="P21" s="2">
        <f t="shared" si="15"/>
        <v>7300000000</v>
      </c>
      <c r="Q21" s="2">
        <f t="shared" si="15"/>
        <v>4850000000</v>
      </c>
      <c r="R21" s="2">
        <f t="shared" si="15"/>
        <v>2430000000</v>
      </c>
      <c r="S21" s="2">
        <f t="shared" si="15"/>
        <v>2430000000</v>
      </c>
      <c r="T21" s="2">
        <f t="shared" si="15"/>
        <v>17650000000</v>
      </c>
      <c r="U21" s="2">
        <f t="shared" si="15"/>
        <v>17650000000</v>
      </c>
      <c r="V21" s="2">
        <f t="shared" si="15"/>
        <v>0</v>
      </c>
      <c r="W21" s="2">
        <f t="shared" si="15"/>
        <v>17650000000</v>
      </c>
      <c r="X21" s="2">
        <f t="shared" si="15"/>
        <v>11000000000</v>
      </c>
    </row>
    <row r="23" spans="1:24" ht="15.5" x14ac:dyDescent="0.35">
      <c r="B23" t="s">
        <v>54</v>
      </c>
      <c r="C23" t="s">
        <v>55</v>
      </c>
      <c r="D23" s="3">
        <f>IFERROR(D5/D6*100,"")</f>
        <v>16.94098047428438</v>
      </c>
      <c r="E23" s="3">
        <f>IFERROR(E5/E6*100,"")</f>
        <v>6.5288580630512518</v>
      </c>
      <c r="H23" s="3">
        <f t="shared" ref="H23:X23" si="16">IFERROR(H5/H6*100,"")</f>
        <v>53.846932200030473</v>
      </c>
      <c r="I23" s="3">
        <f t="shared" si="16"/>
        <v>13.399426131408751</v>
      </c>
      <c r="J23" s="3">
        <f t="shared" si="16"/>
        <v>8.4849447026118856</v>
      </c>
      <c r="K23" s="3">
        <f t="shared" si="16"/>
        <v>19.005907234992012</v>
      </c>
      <c r="L23" s="3">
        <f t="shared" si="16"/>
        <v>1.5970939732882656</v>
      </c>
      <c r="M23" s="3">
        <f t="shared" si="16"/>
        <v>-217.63229950130699</v>
      </c>
      <c r="N23" s="3">
        <f t="shared" si="16"/>
        <v>15.209291225342728</v>
      </c>
      <c r="O23" s="3">
        <f t="shared" si="16"/>
        <v>11.939585278860429</v>
      </c>
      <c r="P23" s="3">
        <f t="shared" si="16"/>
        <v>6.6476404797667561</v>
      </c>
      <c r="Q23" s="3">
        <f t="shared" si="16"/>
        <v>18.359605699335617</v>
      </c>
      <c r="R23" s="3">
        <f t="shared" si="16"/>
        <v>-3.7220876932048288</v>
      </c>
      <c r="S23" s="3">
        <f t="shared" si="16"/>
        <v>16.152557296501836</v>
      </c>
      <c r="T23" s="3">
        <f t="shared" si="16"/>
        <v>-14.116450786175658</v>
      </c>
      <c r="U23" s="3">
        <f t="shared" si="16"/>
        <v>-42.457284756705548</v>
      </c>
      <c r="V23" s="3" t="str">
        <f t="shared" si="16"/>
        <v/>
      </c>
      <c r="W23" s="3">
        <f t="shared" si="16"/>
        <v>-76.649984209217934</v>
      </c>
      <c r="X23" s="3">
        <f t="shared" si="16"/>
        <v>1.8533824054693584</v>
      </c>
    </row>
    <row r="24" spans="1:24" ht="15.5" x14ac:dyDescent="0.35">
      <c r="C24" t="s">
        <v>56</v>
      </c>
      <c r="D24" s="4">
        <f>IFERROR(_xlfn.RRI(5,I23,D23),"")</f>
        <v>4.8022166957541801E-2</v>
      </c>
      <c r="E24" s="4">
        <f>IFERROR(_xlfn.RRI(5,J23,E23),"")</f>
        <v>-5.106242833329977E-2</v>
      </c>
      <c r="H24" s="4" t="str">
        <f t="shared" ref="H24:X24" si="17">IFERROR(_xlfn.RRI(5,M23,H23),"")</f>
        <v/>
      </c>
      <c r="I24" s="4">
        <f t="shared" si="17"/>
        <v>-2.502058904952309E-2</v>
      </c>
      <c r="J24" s="4">
        <f t="shared" si="17"/>
        <v>-6.6032089492307322E-2</v>
      </c>
      <c r="K24" s="4">
        <f t="shared" si="17"/>
        <v>0.23379843858991256</v>
      </c>
      <c r="L24" s="4">
        <f t="shared" si="17"/>
        <v>-0.38638859345122079</v>
      </c>
      <c r="M24" s="4">
        <f t="shared" si="17"/>
        <v>1.2562506791140833</v>
      </c>
      <c r="N24" s="4">
        <f t="shared" si="17"/>
        <v>-1.1962252059817269E-2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-0.45392171594121267</v>
      </c>
      <c r="S24" s="4">
        <f t="shared" si="17"/>
        <v>0.54189660032236131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25.93</v>
      </c>
      <c r="J25" s="3">
        <f t="shared" si="18"/>
        <v>15.44</v>
      </c>
      <c r="K25" s="3">
        <f t="shared" si="18"/>
        <v>30.21</v>
      </c>
      <c r="L25" s="3">
        <f t="shared" si="18"/>
        <v>-46.34</v>
      </c>
      <c r="M25" s="3">
        <f t="shared" si="18"/>
        <v>-242.86</v>
      </c>
      <c r="N25" s="3">
        <f t="shared" si="18"/>
        <v>40.700000000000003</v>
      </c>
      <c r="O25" s="3">
        <f t="shared" si="18"/>
        <v>26.14</v>
      </c>
      <c r="P25" s="3">
        <f t="shared" si="18"/>
        <v>26.38</v>
      </c>
      <c r="Q25" s="3">
        <f t="shared" si="18"/>
        <v>23.56</v>
      </c>
      <c r="R25" s="3">
        <f t="shared" si="18"/>
        <v>2.66</v>
      </c>
      <c r="S25" s="3">
        <f t="shared" si="18"/>
        <v>55.1</v>
      </c>
      <c r="T25" s="3">
        <f t="shared" si="18"/>
        <v>-11.32</v>
      </c>
      <c r="U25" s="3">
        <f t="shared" si="18"/>
        <v>-28.8</v>
      </c>
      <c r="V25" s="3">
        <f t="shared" si="18"/>
        <v>0</v>
      </c>
      <c r="W25" s="3">
        <f t="shared" si="18"/>
        <v>-53.3</v>
      </c>
      <c r="X25" s="3">
        <f t="shared" si="18"/>
        <v>0.6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>
        <f t="shared" si="19"/>
        <v>-8.6220056526285505E-2</v>
      </c>
      <c r="J26" s="4">
        <f t="shared" si="19"/>
        <v>-9.9946463763626037E-2</v>
      </c>
      <c r="K26" s="4">
        <f t="shared" si="19"/>
        <v>2.7484281665282717E-2</v>
      </c>
      <c r="L26" s="4" t="str">
        <f t="shared" si="19"/>
        <v/>
      </c>
      <c r="M26" s="4" t="str">
        <f t="shared" si="19"/>
        <v/>
      </c>
      <c r="N26" s="4">
        <f t="shared" si="19"/>
        <v>-5.8785601989356229E-2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1.4694490472986432</v>
      </c>
      <c r="T26" s="4" t="str">
        <f t="shared" si="19"/>
        <v/>
      </c>
      <c r="U26" s="4" t="str">
        <f t="shared" si="19"/>
        <v/>
      </c>
      <c r="V26" s="4">
        <f t="shared" si="19"/>
        <v>0</v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5.4733383473208521E-3</v>
      </c>
      <c r="E27" s="3">
        <f>IFERROR(E4/E21,"")</f>
        <v>2.8369073595868304E-3</v>
      </c>
      <c r="H27" s="3">
        <f t="shared" ref="H27:X27" si="20">IFERROR(H4/H21,"")</f>
        <v>1.6620491413815365E-2</v>
      </c>
      <c r="I27" s="3">
        <f t="shared" si="20"/>
        <v>9.385406391220142E-3</v>
      </c>
      <c r="J27" s="3">
        <f t="shared" si="20"/>
        <v>9.9301114022662881E-3</v>
      </c>
      <c r="K27" s="3">
        <f t="shared" si="20"/>
        <v>1.0496734560906516E-2</v>
      </c>
      <c r="L27" s="3">
        <f t="shared" si="20"/>
        <v>8.0629512747875352E-3</v>
      </c>
      <c r="M27" s="3">
        <f t="shared" si="20"/>
        <v>1.3330770364854803E-2</v>
      </c>
      <c r="N27" s="3">
        <f t="shared" si="20"/>
        <v>1.5083687432117921E-2</v>
      </c>
      <c r="O27" s="3">
        <f t="shared" si="20"/>
        <v>8.9226975373790669E-3</v>
      </c>
      <c r="P27" s="3">
        <f t="shared" si="20"/>
        <v>1.1703075342465754E-2</v>
      </c>
      <c r="Q27" s="3">
        <f t="shared" si="20"/>
        <v>1.3420904742268041E-2</v>
      </c>
      <c r="R27" s="3">
        <f t="shared" si="20"/>
        <v>2.1090435802469137E-2</v>
      </c>
      <c r="S27" s="3">
        <f t="shared" si="20"/>
        <v>2.0838838271604938E-2</v>
      </c>
      <c r="T27" s="3">
        <f t="shared" si="20"/>
        <v>2.4289707082152975E-3</v>
      </c>
      <c r="U27" s="3">
        <f t="shared" si="20"/>
        <v>2.6856489518413598E-3</v>
      </c>
      <c r="V27" s="3" t="str">
        <f t="shared" si="20"/>
        <v/>
      </c>
      <c r="W27" s="3">
        <f t="shared" si="20"/>
        <v>51.368625212464586</v>
      </c>
      <c r="X27" s="3">
        <f t="shared" si="20"/>
        <v>51.545002363636364</v>
      </c>
    </row>
    <row r="28" spans="1:24" ht="15.5" x14ac:dyDescent="0.35">
      <c r="C28" t="s">
        <v>61</v>
      </c>
      <c r="D28" s="4">
        <f>IFERROR(_xlfn.RRI(5,I27,D27),"")</f>
        <v>-0.10224084478816253</v>
      </c>
      <c r="E28" s="4">
        <f>IFERROR(_xlfn.RRI(5,J27,E27),"")</f>
        <v>-0.22164412706478565</v>
      </c>
      <c r="H28" s="4">
        <f t="shared" ref="H28:X28" si="21">IFERROR(_xlfn.RRI(5,M27,H27),"")</f>
        <v>4.5099698840691094E-2</v>
      </c>
      <c r="I28" s="4">
        <f t="shared" si="21"/>
        <v>-9.0528463436898687E-2</v>
      </c>
      <c r="J28" s="4">
        <f t="shared" si="21"/>
        <v>2.1625183300597817E-2</v>
      </c>
      <c r="K28" s="4">
        <f t="shared" si="21"/>
        <v>-2.1522501664413496E-2</v>
      </c>
      <c r="L28" s="4">
        <f t="shared" si="21"/>
        <v>-9.6886262927870503E-2</v>
      </c>
      <c r="M28" s="4">
        <f t="shared" si="21"/>
        <v>-8.7665834770709661E-2</v>
      </c>
      <c r="N28" s="4">
        <f t="shared" si="21"/>
        <v>-6.2595996426241252E-2</v>
      </c>
      <c r="O28" s="4">
        <f t="shared" si="21"/>
        <v>0.29722341398918894</v>
      </c>
      <c r="P28" s="4">
        <f t="shared" si="21"/>
        <v>0.34230173437305478</v>
      </c>
      <c r="Q28" s="4" t="str">
        <f t="shared" si="21"/>
        <v/>
      </c>
      <c r="R28" s="4">
        <f t="shared" si="21"/>
        <v>-0.78977831043376445</v>
      </c>
      <c r="S28" s="4">
        <f t="shared" si="21"/>
        <v>-0.79042600700077636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0.67940414507772029</v>
      </c>
      <c r="J29" s="4">
        <f t="shared" si="22"/>
        <v>-0.48891095663687523</v>
      </c>
      <c r="K29" s="4">
        <f t="shared" si="22"/>
        <v>-1.6519205869659044</v>
      </c>
      <c r="L29" s="4">
        <f t="shared" si="22"/>
        <v>-0.80919048011199868</v>
      </c>
      <c r="M29" s="4">
        <f t="shared" si="22"/>
        <v>-6.9670761670761667</v>
      </c>
      <c r="N29" s="4">
        <f t="shared" si="22"/>
        <v>0.55700076511094121</v>
      </c>
      <c r="O29" s="4">
        <f t="shared" si="22"/>
        <v>-9.0978013646701456E-3</v>
      </c>
      <c r="P29" s="4">
        <f t="shared" si="22"/>
        <v>0.11969439728353143</v>
      </c>
      <c r="Q29" s="4">
        <f t="shared" si="22"/>
        <v>7.8571428571428559</v>
      </c>
      <c r="R29" s="4">
        <f t="shared" si="22"/>
        <v>-0.95172413793103439</v>
      </c>
      <c r="S29" s="4">
        <f t="shared" si="22"/>
        <v>-5.8674911660777385</v>
      </c>
      <c r="T29" s="4">
        <f t="shared" si="22"/>
        <v>-0.6069444444444444</v>
      </c>
      <c r="U29" s="4" t="str">
        <f t="shared" si="22"/>
        <v/>
      </c>
      <c r="V29" s="4">
        <f t="shared" si="22"/>
        <v>-1</v>
      </c>
      <c r="W29" s="4">
        <f t="shared" si="22"/>
        <v>-89.833333333333329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0.77088670655364466</v>
      </c>
      <c r="I30" s="4">
        <f t="shared" si="23"/>
        <v>-5.4853867089731889E-2</v>
      </c>
      <c r="J30" s="4">
        <f t="shared" si="23"/>
        <v>-5.398089809287257E-2</v>
      </c>
      <c r="K30" s="4">
        <f t="shared" si="23"/>
        <v>0.30184769858765059</v>
      </c>
      <c r="L30" s="4">
        <f t="shared" si="23"/>
        <v>-0.39516239091143057</v>
      </c>
      <c r="M30" s="4">
        <f t="shared" si="23"/>
        <v>-0.11621276794231401</v>
      </c>
      <c r="N30" s="4">
        <f t="shared" si="23"/>
        <v>0.69048512167191201</v>
      </c>
      <c r="O30" s="4">
        <f t="shared" si="23"/>
        <v>-0.23757668166057294</v>
      </c>
      <c r="P30" s="4">
        <f t="shared" si="23"/>
        <v>-0.1279965421699272</v>
      </c>
      <c r="Q30" s="4">
        <f t="shared" si="23"/>
        <v>-0.3636497193340687</v>
      </c>
      <c r="R30" s="4">
        <f t="shared" si="23"/>
        <v>1.2073491217935434E-2</v>
      </c>
      <c r="S30" s="4">
        <f t="shared" si="23"/>
        <v>7.5792875974681531</v>
      </c>
      <c r="T30" s="4">
        <f t="shared" si="23"/>
        <v>-9.5574011432162834E-2</v>
      </c>
      <c r="U30" s="4" t="str">
        <f t="shared" si="23"/>
        <v/>
      </c>
      <c r="V30" s="4" t="str">
        <f t="shared" si="23"/>
        <v/>
      </c>
      <c r="W30" s="4">
        <f t="shared" si="23"/>
        <v>-3.4218089646690401E-3</v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299.49</v>
      </c>
      <c r="E32" s="3">
        <f>IFERROR(INDEX(E51:E500,MATCH($A$32,$C$51:$C$500,0)),"")</f>
        <v>235.76</v>
      </c>
      <c r="H32" s="3">
        <f>IFERROR(INDEX(D32:G32,COUNT(D32:G32)),"")</f>
        <v>235.76</v>
      </c>
      <c r="I32" s="3">
        <f t="shared" ref="I32:X32" si="24">IFERROR(INDEX(I51:I500,MATCH($C$32,$C$51:$C$500,0)),"")</f>
        <v>216.57</v>
      </c>
      <c r="J32" s="3">
        <f t="shared" si="24"/>
        <v>181.11</v>
      </c>
      <c r="K32" s="3">
        <f t="shared" si="24"/>
        <v>158.13999999999999</v>
      </c>
      <c r="L32" s="3">
        <f t="shared" si="24"/>
        <v>128.81</v>
      </c>
      <c r="M32" s="3">
        <f t="shared" si="24"/>
        <v>115.96</v>
      </c>
      <c r="N32" s="3">
        <f t="shared" si="24"/>
        <v>372.71</v>
      </c>
      <c r="O32" s="3">
        <f t="shared" si="24"/>
        <v>328.13</v>
      </c>
      <c r="P32" s="3">
        <f t="shared" si="24"/>
        <v>360.17</v>
      </c>
      <c r="Q32" s="3">
        <f t="shared" si="24"/>
        <v>403.74</v>
      </c>
      <c r="R32" s="3">
        <f t="shared" si="24"/>
        <v>546.04</v>
      </c>
      <c r="S32" s="3">
        <f t="shared" si="24"/>
        <v>581.5</v>
      </c>
      <c r="T32" s="3">
        <f t="shared" si="24"/>
        <v>62.75</v>
      </c>
      <c r="U32" s="3">
        <f t="shared" si="24"/>
        <v>70.209999999999994</v>
      </c>
      <c r="V32" s="3">
        <f t="shared" si="24"/>
        <v>0</v>
      </c>
      <c r="W32" s="3">
        <f t="shared" si="24"/>
        <v>69.540000000000006</v>
      </c>
      <c r="X32" s="3">
        <f t="shared" si="24"/>
        <v>143.57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1.03</v>
      </c>
      <c r="E33" s="3">
        <f>IFERROR(INDEX(E51:E500,MATCH($A$33,$C$51:$C$500,0)),"")</f>
        <v>1.41</v>
      </c>
      <c r="H33" s="3">
        <f>IFERROR(INDEX(D33:G33,COUNT(D33:G33)),"")</f>
        <v>1.41</v>
      </c>
      <c r="I33" s="3">
        <f t="shared" ref="I33:X33" si="25">IFERROR(INDEX(I51:I500,MATCH($C$33,$C$51:$C$500,0)),"")</f>
        <v>1.94</v>
      </c>
      <c r="J33" s="3">
        <f t="shared" si="25"/>
        <v>0.66</v>
      </c>
      <c r="K33" s="3">
        <f t="shared" si="25"/>
        <v>0.97</v>
      </c>
      <c r="L33" s="3">
        <f t="shared" si="25"/>
        <v>1.38</v>
      </c>
      <c r="M33" s="3">
        <f t="shared" si="25"/>
        <v>2.0499999999999998</v>
      </c>
      <c r="N33" s="3">
        <f t="shared" si="25"/>
        <v>0.94</v>
      </c>
      <c r="O33" s="3">
        <f t="shared" si="25"/>
        <v>0.49</v>
      </c>
      <c r="P33" s="3">
        <f t="shared" si="25"/>
        <v>0.32</v>
      </c>
      <c r="Q33" s="3">
        <f t="shared" si="25"/>
        <v>0.35</v>
      </c>
      <c r="R33" s="3">
        <f t="shared" si="25"/>
        <v>0.23</v>
      </c>
      <c r="S33" s="3">
        <f t="shared" si="25"/>
        <v>0.11</v>
      </c>
      <c r="T33" s="3">
        <f t="shared" si="25"/>
        <v>0.8</v>
      </c>
      <c r="U33" s="3">
        <f t="shared" si="25"/>
        <v>0.71</v>
      </c>
      <c r="V33" s="3">
        <f t="shared" si="25"/>
        <v>0</v>
      </c>
      <c r="W33" s="3">
        <f t="shared" si="25"/>
        <v>1.44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6.16</v>
      </c>
      <c r="E34" s="3">
        <f>IFERROR(INDEX(E51:E500,MATCH($A$34,$C$51:$C$500,0)),"")</f>
        <v>21.49</v>
      </c>
      <c r="H34" s="3">
        <f>IFERROR(INDEX(D34:G34,COUNT(D34:G34)),"")</f>
        <v>21.49</v>
      </c>
      <c r="I34" s="3">
        <f t="shared" ref="I34:X34" si="26">IFERROR(INDEX(I51:I500,MATCH($C$34,$C$51:$C$500,0)),"")</f>
        <v>16.2</v>
      </c>
      <c r="J34" s="3">
        <f t="shared" si="26"/>
        <v>7.77</v>
      </c>
      <c r="K34" s="3">
        <f t="shared" si="26"/>
        <v>5.0999999999999996</v>
      </c>
      <c r="L34" s="3">
        <f t="shared" si="26"/>
        <v>-3.84</v>
      </c>
      <c r="M34" s="3">
        <f t="shared" si="26"/>
        <v>-0.98</v>
      </c>
      <c r="N34" s="3">
        <f t="shared" si="26"/>
        <v>8.6</v>
      </c>
      <c r="O34" s="3">
        <f t="shared" si="26"/>
        <v>6.2</v>
      </c>
      <c r="P34" s="3">
        <f t="shared" si="26"/>
        <v>4.4400000000000004</v>
      </c>
      <c r="Q34" s="3">
        <f t="shared" si="26"/>
        <v>5.98</v>
      </c>
      <c r="R34" s="3">
        <f t="shared" si="26"/>
        <v>46.62</v>
      </c>
      <c r="S34" s="3">
        <f t="shared" si="26"/>
        <v>1.18</v>
      </c>
      <c r="T34" s="3">
        <f t="shared" si="26"/>
        <v>-4.42</v>
      </c>
      <c r="U34" s="3">
        <f t="shared" si="26"/>
        <v>-1.74</v>
      </c>
      <c r="V34" s="3">
        <f t="shared" si="26"/>
        <v>0</v>
      </c>
      <c r="W34" s="3">
        <f t="shared" si="26"/>
        <v>-1.88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3.21</v>
      </c>
      <c r="E35" s="3">
        <f>IFERROR(INDEX(E51:E500,MATCH($A$35,$C$51:$C$500,0)),"")</f>
        <v>6.94</v>
      </c>
      <c r="H35" s="3">
        <f>IFERROR(INDEX(D35:G35,COUNT(D35:G35)),"")</f>
        <v>6.94</v>
      </c>
      <c r="I35" s="3">
        <f t="shared" ref="I35:X35" si="27">IFERROR(INDEX(I51:I500,MATCH($C$35,$C$51:$C$500,0)),"")</f>
        <v>2.72</v>
      </c>
      <c r="J35" s="3">
        <f t="shared" si="27"/>
        <v>0.76</v>
      </c>
      <c r="K35" s="3">
        <f t="shared" si="27"/>
        <v>0.96</v>
      </c>
      <c r="L35" s="3">
        <f t="shared" si="27"/>
        <v>1.48</v>
      </c>
      <c r="M35" s="3">
        <f t="shared" si="27"/>
        <v>1.25</v>
      </c>
      <c r="N35" s="3">
        <f t="shared" si="27"/>
        <v>1.59</v>
      </c>
      <c r="O35" s="3">
        <f t="shared" si="27"/>
        <v>1.28</v>
      </c>
      <c r="P35" s="3">
        <f t="shared" si="27"/>
        <v>0.7</v>
      </c>
      <c r="Q35" s="3">
        <f t="shared" si="27"/>
        <v>0.79</v>
      </c>
      <c r="R35" s="3">
        <f t="shared" si="27"/>
        <v>0.44</v>
      </c>
      <c r="S35" s="3">
        <f t="shared" si="27"/>
        <v>0.23</v>
      </c>
      <c r="T35" s="3">
        <f t="shared" si="27"/>
        <v>1.65</v>
      </c>
      <c r="U35" s="3">
        <f t="shared" si="27"/>
        <v>1.53</v>
      </c>
      <c r="V35" s="3">
        <f t="shared" si="27"/>
        <v>0</v>
      </c>
      <c r="W35" s="3">
        <f t="shared" si="27"/>
        <v>1.95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84782011</v>
      </c>
      <c r="E51" s="5">
        <v>43943695</v>
      </c>
      <c r="F51" s="5">
        <v>38089326</v>
      </c>
      <c r="G51" s="5">
        <v>37339472</v>
      </c>
      <c r="I51" s="5">
        <v>145379945</v>
      </c>
      <c r="J51" s="5">
        <v>140213173</v>
      </c>
      <c r="K51" s="5">
        <v>148213892</v>
      </c>
      <c r="L51" s="5">
        <v>113848872</v>
      </c>
      <c r="M51" s="5">
        <v>179032246</v>
      </c>
      <c r="N51" s="5">
        <v>194428731</v>
      </c>
      <c r="O51" s="5">
        <v>101451071</v>
      </c>
      <c r="P51" s="5">
        <v>85432450</v>
      </c>
      <c r="Q51" s="5">
        <v>65091388</v>
      </c>
      <c r="R51" s="5">
        <v>51249759</v>
      </c>
      <c r="S51" s="5">
        <v>50638377</v>
      </c>
      <c r="T51" s="5">
        <v>42871333</v>
      </c>
      <c r="U51" s="5">
        <v>47401704</v>
      </c>
      <c r="W51" s="5">
        <v>906656235000</v>
      </c>
      <c r="X51" s="5">
        <v>566995026000</v>
      </c>
    </row>
    <row r="52" spans="2:24" ht="15.5" x14ac:dyDescent="0.35">
      <c r="C52" t="s">
        <v>85</v>
      </c>
      <c r="D52" s="5">
        <v>-37233357</v>
      </c>
      <c r="E52" s="5">
        <v>-25440583</v>
      </c>
      <c r="F52" s="5">
        <v>-24966711</v>
      </c>
      <c r="G52" s="5">
        <v>-29394328</v>
      </c>
      <c r="I52" s="5">
        <v>-105071644</v>
      </c>
      <c r="J52" s="5">
        <v>-90675690</v>
      </c>
      <c r="K52" s="5">
        <v>-84469939</v>
      </c>
      <c r="L52" s="5">
        <v>-89334351</v>
      </c>
      <c r="M52" s="5">
        <v>-137563618</v>
      </c>
      <c r="N52" s="5">
        <v>-96957715</v>
      </c>
      <c r="O52" s="5">
        <v>-58529378</v>
      </c>
      <c r="P52" s="5">
        <v>-51848136</v>
      </c>
      <c r="Q52" s="5">
        <v>-36818672</v>
      </c>
      <c r="R52" s="5">
        <v>-35968588</v>
      </c>
      <c r="S52" s="5">
        <v>-29473193</v>
      </c>
      <c r="T52" s="5">
        <v>-33441113</v>
      </c>
      <c r="U52" s="5">
        <v>-39991659</v>
      </c>
      <c r="W52" s="5">
        <v>-749412474000</v>
      </c>
      <c r="X52" s="5">
        <v>-511416202000</v>
      </c>
    </row>
    <row r="53" spans="2:24" ht="15.5" x14ac:dyDescent="0.35">
      <c r="C53" t="s">
        <v>86</v>
      </c>
      <c r="D53" s="5">
        <v>47548654</v>
      </c>
      <c r="E53" s="5">
        <v>18503112</v>
      </c>
      <c r="F53" s="5">
        <v>13122615</v>
      </c>
      <c r="G53" s="5">
        <v>7945144</v>
      </c>
      <c r="I53" s="5">
        <v>40308301</v>
      </c>
      <c r="J53" s="5">
        <v>49537483</v>
      </c>
      <c r="K53" s="5">
        <v>63743953</v>
      </c>
      <c r="L53" s="5">
        <v>24514521</v>
      </c>
      <c r="M53" s="5">
        <v>41468628</v>
      </c>
      <c r="N53" s="5">
        <v>97471016</v>
      </c>
      <c r="O53" s="5">
        <v>42921693</v>
      </c>
      <c r="P53" s="5">
        <v>33584314</v>
      </c>
      <c r="Q53" s="5">
        <v>28272716</v>
      </c>
      <c r="R53" s="5">
        <v>15281171</v>
      </c>
      <c r="S53" s="5">
        <v>21165184</v>
      </c>
      <c r="T53" s="5">
        <v>9430220</v>
      </c>
      <c r="U53" s="5">
        <v>7410045</v>
      </c>
      <c r="W53" s="5">
        <v>157243761000</v>
      </c>
      <c r="X53" s="5">
        <v>55578824000</v>
      </c>
    </row>
    <row r="54" spans="2:24" ht="15.5" x14ac:dyDescent="0.35">
      <c r="C54" t="s">
        <v>87</v>
      </c>
      <c r="D54" s="5">
        <v>-2912628</v>
      </c>
      <c r="E54" s="5">
        <v>-2102332</v>
      </c>
      <c r="F54" s="5">
        <v>-2796541</v>
      </c>
      <c r="G54" s="5">
        <v>-1627558</v>
      </c>
      <c r="I54" s="5">
        <v>-7838824</v>
      </c>
      <c r="J54" s="5">
        <v>-8027608</v>
      </c>
      <c r="K54" s="5">
        <v>-8072767</v>
      </c>
      <c r="L54" s="5">
        <v>-11149495</v>
      </c>
      <c r="M54" s="5">
        <v>-8395222</v>
      </c>
      <c r="N54" s="5">
        <v>-9113835</v>
      </c>
      <c r="O54" s="5">
        <v>-8696454</v>
      </c>
      <c r="P54" s="5">
        <v>-6964549</v>
      </c>
      <c r="Q54" s="5">
        <v>-7310203</v>
      </c>
      <c r="R54" s="5">
        <v>-6810054</v>
      </c>
      <c r="S54" s="5">
        <v>-5853215</v>
      </c>
      <c r="T54" s="5">
        <v>-5553277</v>
      </c>
      <c r="U54" s="5">
        <v>-5536785</v>
      </c>
      <c r="W54" s="5">
        <v>-49616448000</v>
      </c>
      <c r="X54" s="5">
        <v>-24547507000</v>
      </c>
    </row>
    <row r="55" spans="2:24" ht="15.5" x14ac:dyDescent="0.35">
      <c r="C55" t="s">
        <v>89</v>
      </c>
      <c r="D55" s="5">
        <v>-2912628</v>
      </c>
      <c r="E55" s="5">
        <v>-2102332</v>
      </c>
      <c r="F55" s="5">
        <v>-2796541</v>
      </c>
      <c r="G55" s="5">
        <v>-1627558</v>
      </c>
      <c r="I55" s="5">
        <v>-7838824</v>
      </c>
      <c r="J55" s="5">
        <v>-8027608</v>
      </c>
      <c r="K55" s="5">
        <v>-8072767</v>
      </c>
      <c r="L55" s="5">
        <v>-11149495</v>
      </c>
      <c r="M55" s="5">
        <v>-8395222</v>
      </c>
      <c r="N55" s="5">
        <v>-9113835</v>
      </c>
      <c r="O55" s="5">
        <v>-8696454</v>
      </c>
      <c r="P55" s="5">
        <v>-6964549</v>
      </c>
      <c r="Q55" s="5">
        <v>-7310203</v>
      </c>
      <c r="R55" s="5">
        <v>-6810054</v>
      </c>
      <c r="S55" s="5">
        <v>-5853215</v>
      </c>
      <c r="T55" s="5">
        <v>-5553277</v>
      </c>
      <c r="U55" s="5">
        <v>-5536785</v>
      </c>
      <c r="W55" s="5">
        <v>-49616448000</v>
      </c>
      <c r="X55" s="5">
        <v>-24547507000</v>
      </c>
    </row>
    <row r="56" spans="2:24" ht="15.5" x14ac:dyDescent="0.35">
      <c r="C56" t="s">
        <v>90</v>
      </c>
      <c r="D56" s="5">
        <v>44636026</v>
      </c>
      <c r="E56" s="5">
        <v>16400780</v>
      </c>
      <c r="F56" s="5">
        <v>10326074</v>
      </c>
      <c r="G56" s="5">
        <v>6317586</v>
      </c>
      <c r="I56" s="5">
        <v>32469477</v>
      </c>
      <c r="J56" s="5">
        <v>41509875</v>
      </c>
      <c r="K56" s="5">
        <v>55671186</v>
      </c>
      <c r="L56" s="5">
        <v>13365026</v>
      </c>
      <c r="M56" s="5">
        <v>33073406</v>
      </c>
      <c r="N56" s="5">
        <v>88357181</v>
      </c>
      <c r="O56" s="5">
        <v>34225239</v>
      </c>
      <c r="P56" s="5">
        <v>26619765</v>
      </c>
      <c r="Q56" s="5">
        <v>20962513</v>
      </c>
      <c r="R56" s="5">
        <v>8471117</v>
      </c>
      <c r="S56" s="5">
        <v>15311969</v>
      </c>
      <c r="T56" s="5">
        <v>3876943</v>
      </c>
      <c r="U56" s="5">
        <v>1873260</v>
      </c>
      <c r="W56" s="5">
        <v>107627313000</v>
      </c>
      <c r="X56" s="5">
        <v>31031317000</v>
      </c>
    </row>
    <row r="57" spans="2:24" ht="15.5" x14ac:dyDescent="0.35">
      <c r="C57" t="s">
        <v>91</v>
      </c>
      <c r="D57" s="5">
        <v>-415609</v>
      </c>
      <c r="E57" s="5">
        <v>-2152292</v>
      </c>
      <c r="F57" s="5">
        <v>1292699</v>
      </c>
      <c r="G57" s="5">
        <v>-1651705</v>
      </c>
      <c r="I57" s="5">
        <v>-8065803</v>
      </c>
      <c r="J57" s="5">
        <v>-27889391</v>
      </c>
      <c r="K57" s="5">
        <v>-27791843</v>
      </c>
      <c r="L57" s="5">
        <v>-56619412</v>
      </c>
      <c r="M57" s="5">
        <v>-263972325</v>
      </c>
      <c r="N57" s="5">
        <v>-50477761</v>
      </c>
      <c r="O57" s="5">
        <v>-10820022</v>
      </c>
      <c r="P57" s="5">
        <v>-11744900</v>
      </c>
      <c r="Q57" s="5">
        <v>-9655539</v>
      </c>
      <c r="R57" s="5">
        <v>-8019621</v>
      </c>
      <c r="S57" s="5">
        <v>-4472159</v>
      </c>
      <c r="T57" s="5">
        <v>-19395766</v>
      </c>
      <c r="U57" s="5">
        <v>-42977701</v>
      </c>
      <c r="W57" s="5">
        <v>-1038889178000</v>
      </c>
      <c r="X57" s="5">
        <v>-17953327000</v>
      </c>
    </row>
    <row r="58" spans="2:24" ht="15.5" x14ac:dyDescent="0.35">
      <c r="C58" t="s">
        <v>93</v>
      </c>
      <c r="D58" s="5">
        <v>3679746</v>
      </c>
      <c r="E58" s="5">
        <v>564298</v>
      </c>
      <c r="F58" s="5">
        <v>1525532</v>
      </c>
      <c r="G58" s="5">
        <v>1815249</v>
      </c>
      <c r="I58" s="5">
        <v>3147824</v>
      </c>
      <c r="J58" s="5">
        <v>668852</v>
      </c>
      <c r="K58" s="5">
        <v>-3344227</v>
      </c>
      <c r="L58" s="5">
        <v>2688881</v>
      </c>
      <c r="M58" s="5">
        <v>512866</v>
      </c>
      <c r="N58" s="5">
        <v>-716314</v>
      </c>
      <c r="O58" s="5">
        <v>-1421784</v>
      </c>
      <c r="P58" s="5">
        <v>-25673</v>
      </c>
      <c r="Q58" s="5">
        <v>51465</v>
      </c>
      <c r="R58" s="5">
        <v>-697563</v>
      </c>
      <c r="S58" s="5">
        <v>3759216</v>
      </c>
      <c r="W58" s="5">
        <v>-61951417000</v>
      </c>
      <c r="X58" s="5">
        <v>-6980348000</v>
      </c>
    </row>
    <row r="59" spans="2:24" ht="15.5" x14ac:dyDescent="0.35">
      <c r="C59" t="s">
        <v>27</v>
      </c>
      <c r="D59" s="5">
        <v>-3197072</v>
      </c>
      <c r="E59" s="5">
        <v>-2131709</v>
      </c>
      <c r="F59" s="5">
        <v>-495134</v>
      </c>
      <c r="G59" s="5">
        <v>-2890269</v>
      </c>
      <c r="I59" s="5">
        <v>-10000734</v>
      </c>
      <c r="J59" s="5">
        <v>-18349015</v>
      </c>
      <c r="K59" s="5">
        <v>-22182126</v>
      </c>
      <c r="L59" s="5">
        <v>-38654913</v>
      </c>
      <c r="M59" s="5">
        <v>-46831533</v>
      </c>
      <c r="N59" s="5">
        <v>-39266060</v>
      </c>
      <c r="O59" s="5">
        <v>-16003443</v>
      </c>
      <c r="P59" s="5">
        <v>-9829140</v>
      </c>
      <c r="Q59" s="5">
        <v>-8926159</v>
      </c>
      <c r="R59" s="5">
        <v>-7438530</v>
      </c>
      <c r="S59" s="5">
        <v>-7669687</v>
      </c>
      <c r="T59" s="5">
        <v>-7476912</v>
      </c>
      <c r="U59" s="5">
        <v>-10966464</v>
      </c>
      <c r="W59" s="5">
        <v>-43416853000</v>
      </c>
      <c r="X59" s="5">
        <v>-22667664000</v>
      </c>
    </row>
    <row r="60" spans="2:24" ht="15.5" x14ac:dyDescent="0.35">
      <c r="C60" t="s">
        <v>387</v>
      </c>
      <c r="D60" s="5">
        <v>-43</v>
      </c>
      <c r="F60" s="5">
        <v>-38</v>
      </c>
      <c r="I60" s="5">
        <v>-38</v>
      </c>
      <c r="J60" s="5">
        <v>-3074947</v>
      </c>
      <c r="K60" s="5">
        <v>-2888154</v>
      </c>
      <c r="L60" s="5">
        <v>-16165153</v>
      </c>
      <c r="M60" s="5">
        <v>-55014716</v>
      </c>
      <c r="S60" s="5">
        <v>-165</v>
      </c>
      <c r="T60" s="5">
        <v>-926098</v>
      </c>
      <c r="U60" s="5">
        <v>-17307057</v>
      </c>
      <c r="W60" s="5">
        <v>-1239008000</v>
      </c>
    </row>
    <row r="61" spans="2:24" ht="15.5" x14ac:dyDescent="0.35">
      <c r="C61" t="s">
        <v>97</v>
      </c>
      <c r="D61" s="5">
        <v>-18217</v>
      </c>
      <c r="E61" s="5">
        <v>41239</v>
      </c>
      <c r="F61" s="5">
        <v>-4974</v>
      </c>
      <c r="G61" s="5">
        <v>-2403</v>
      </c>
      <c r="I61" s="5">
        <v>-29034</v>
      </c>
      <c r="J61" s="5">
        <v>39934</v>
      </c>
      <c r="K61" s="5">
        <v>-106958</v>
      </c>
      <c r="L61" s="5">
        <v>591670</v>
      </c>
      <c r="M61" s="5">
        <v>-2975586</v>
      </c>
      <c r="N61" s="5">
        <v>1758173</v>
      </c>
      <c r="O61" s="5">
        <v>2442949</v>
      </c>
      <c r="P61" s="5">
        <v>1922026</v>
      </c>
      <c r="Q61" s="5">
        <v>4581150</v>
      </c>
      <c r="R61" s="5">
        <v>-11</v>
      </c>
    </row>
    <row r="62" spans="2:24" ht="15.5" x14ac:dyDescent="0.35">
      <c r="C62" t="s">
        <v>98</v>
      </c>
      <c r="D62" s="5">
        <v>-415609</v>
      </c>
      <c r="E62" s="5">
        <v>-2152292</v>
      </c>
      <c r="F62" s="5">
        <v>1292699</v>
      </c>
      <c r="G62" s="5">
        <v>-1651705</v>
      </c>
      <c r="I62" s="5">
        <v>-8065803</v>
      </c>
      <c r="J62" s="5">
        <v>-27889391</v>
      </c>
      <c r="K62" s="5">
        <v>-27791843</v>
      </c>
      <c r="L62" s="5">
        <v>-56619412</v>
      </c>
      <c r="M62" s="5">
        <v>-263972325</v>
      </c>
      <c r="N62" s="5">
        <v>-50477761</v>
      </c>
      <c r="O62" s="5">
        <v>-10820022</v>
      </c>
      <c r="P62" s="5">
        <v>-11744900</v>
      </c>
      <c r="Q62" s="5">
        <v>-9655539</v>
      </c>
      <c r="R62" s="5">
        <v>-8019621</v>
      </c>
      <c r="S62" s="5">
        <v>-4472159</v>
      </c>
      <c r="T62" s="5">
        <v>-19395766</v>
      </c>
      <c r="U62" s="5">
        <v>-42977701</v>
      </c>
      <c r="W62" s="5">
        <v>-1038889178000</v>
      </c>
      <c r="X62" s="5">
        <v>-17953327000</v>
      </c>
    </row>
    <row r="63" spans="2:24" ht="15.5" x14ac:dyDescent="0.35">
      <c r="C63" t="s">
        <v>29</v>
      </c>
      <c r="D63" s="5">
        <v>44220417</v>
      </c>
      <c r="E63" s="5">
        <v>14248488</v>
      </c>
      <c r="F63" s="5">
        <v>11618773</v>
      </c>
      <c r="G63" s="5">
        <v>4665881</v>
      </c>
      <c r="I63" s="5">
        <v>24403674</v>
      </c>
      <c r="J63" s="5">
        <v>13620484</v>
      </c>
      <c r="K63" s="5">
        <v>27879343</v>
      </c>
      <c r="L63" s="5">
        <v>-43254386</v>
      </c>
      <c r="M63" s="5">
        <v>-230898919</v>
      </c>
      <c r="N63" s="5">
        <v>37879420</v>
      </c>
      <c r="O63" s="5">
        <v>23405217</v>
      </c>
      <c r="P63" s="5">
        <v>14874865</v>
      </c>
      <c r="Q63" s="5">
        <v>11306974</v>
      </c>
      <c r="R63" s="5">
        <v>451496</v>
      </c>
      <c r="S63" s="5">
        <v>10839810</v>
      </c>
      <c r="T63" s="5">
        <v>-15518823</v>
      </c>
      <c r="U63" s="5">
        <v>-41104441</v>
      </c>
      <c r="W63" s="5">
        <v>-931261865000</v>
      </c>
      <c r="X63" s="5">
        <v>13077990000</v>
      </c>
    </row>
    <row r="64" spans="2:24" ht="15.5" x14ac:dyDescent="0.35">
      <c r="C64" t="s">
        <v>28</v>
      </c>
      <c r="D64" s="5">
        <v>-50534</v>
      </c>
      <c r="E64" s="5">
        <v>-6309</v>
      </c>
      <c r="F64" s="5">
        <v>-23094</v>
      </c>
      <c r="G64" s="5">
        <v>-8825</v>
      </c>
      <c r="I64" s="5">
        <v>-46797</v>
      </c>
      <c r="J64" s="5">
        <v>171161</v>
      </c>
      <c r="K64" s="5">
        <v>-29809</v>
      </c>
      <c r="L64" s="5">
        <v>-129894</v>
      </c>
      <c r="M64" s="5">
        <v>-19986</v>
      </c>
      <c r="N64" s="5">
        <v>-117427</v>
      </c>
      <c r="O64" s="5">
        <v>-135369</v>
      </c>
      <c r="P64" s="5">
        <v>-14628</v>
      </c>
      <c r="Q64" s="5">
        <v>-102265</v>
      </c>
      <c r="R64" s="5">
        <v>33937</v>
      </c>
      <c r="S64" s="5">
        <v>-854291</v>
      </c>
      <c r="T64" s="5">
        <v>-539550</v>
      </c>
      <c r="U64" s="5">
        <v>-568773</v>
      </c>
      <c r="W64" s="5">
        <v>-9549463000</v>
      </c>
      <c r="X64" s="5">
        <v>-6460668000</v>
      </c>
    </row>
    <row r="65" spans="2:24" ht="15.5" x14ac:dyDescent="0.35">
      <c r="C65" t="s">
        <v>101</v>
      </c>
      <c r="D65" s="5">
        <v>44169883</v>
      </c>
      <c r="E65" s="5">
        <v>14242179</v>
      </c>
      <c r="F65" s="5">
        <v>11595679</v>
      </c>
      <c r="G65" s="5">
        <v>4657056</v>
      </c>
      <c r="I65" s="5">
        <v>24356877</v>
      </c>
      <c r="J65" s="5">
        <v>13791645</v>
      </c>
      <c r="K65" s="5">
        <v>27849534</v>
      </c>
      <c r="L65" s="5">
        <v>-43384280</v>
      </c>
      <c r="M65" s="5">
        <v>-230918905</v>
      </c>
      <c r="N65" s="5">
        <v>37761993</v>
      </c>
      <c r="O65" s="5">
        <v>23269848</v>
      </c>
      <c r="P65" s="5">
        <v>14860237</v>
      </c>
      <c r="Q65" s="5">
        <v>11204709</v>
      </c>
      <c r="R65" s="5">
        <v>485433</v>
      </c>
      <c r="S65" s="5">
        <v>9985519</v>
      </c>
      <c r="T65" s="5">
        <v>-16058373</v>
      </c>
      <c r="U65" s="5">
        <v>-41673214</v>
      </c>
      <c r="W65" s="5">
        <v>-940811328000</v>
      </c>
      <c r="X65" s="5">
        <v>6617322000</v>
      </c>
    </row>
    <row r="66" spans="2:24" ht="15.5" x14ac:dyDescent="0.35">
      <c r="C66" t="s">
        <v>102</v>
      </c>
      <c r="D66" s="5">
        <v>172277</v>
      </c>
      <c r="F66" s="5">
        <v>2850853</v>
      </c>
      <c r="I66" s="5">
        <v>2850853</v>
      </c>
      <c r="J66" s="5">
        <v>-102841</v>
      </c>
      <c r="K66" s="5">
        <v>14702</v>
      </c>
      <c r="L66" s="5">
        <v>45881392</v>
      </c>
      <c r="M66" s="5">
        <v>-14006354</v>
      </c>
      <c r="N66" s="5">
        <v>17233609</v>
      </c>
      <c r="O66" s="5">
        <v>12961309</v>
      </c>
      <c r="P66" s="5">
        <v>-53925</v>
      </c>
      <c r="Q66" s="5">
        <v>22386711</v>
      </c>
      <c r="R66" s="5">
        <v>-4156543</v>
      </c>
      <c r="S66" s="5">
        <v>6538823</v>
      </c>
      <c r="T66" s="5">
        <v>3491820</v>
      </c>
      <c r="U66" s="5">
        <v>-1456989</v>
      </c>
      <c r="X66" s="5">
        <v>22653263000</v>
      </c>
    </row>
    <row r="67" spans="2:24" ht="15.5" x14ac:dyDescent="0.35">
      <c r="C67" t="s">
        <v>103</v>
      </c>
      <c r="D67" s="5">
        <v>44342160</v>
      </c>
      <c r="E67" s="5">
        <v>14242179</v>
      </c>
      <c r="F67" s="5">
        <v>14446532</v>
      </c>
      <c r="G67" s="5">
        <v>4657056</v>
      </c>
      <c r="I67" s="5">
        <v>27207730</v>
      </c>
      <c r="J67" s="5">
        <v>13688804</v>
      </c>
      <c r="K67" s="5">
        <v>27864236</v>
      </c>
      <c r="L67" s="5">
        <v>2497112</v>
      </c>
      <c r="M67" s="5">
        <v>-244925259</v>
      </c>
      <c r="N67" s="5">
        <v>54995602</v>
      </c>
      <c r="O67" s="5">
        <v>36231157</v>
      </c>
      <c r="P67" s="5">
        <v>14806312</v>
      </c>
      <c r="Q67" s="5">
        <v>33591420</v>
      </c>
      <c r="R67" s="5">
        <v>-3671110</v>
      </c>
      <c r="S67" s="5">
        <v>16524342</v>
      </c>
      <c r="T67" s="5">
        <v>-12566553</v>
      </c>
      <c r="U67" s="5">
        <v>-43130203</v>
      </c>
      <c r="W67" s="5">
        <v>-940811328000</v>
      </c>
      <c r="X67" s="5">
        <v>29270585000</v>
      </c>
    </row>
    <row r="68" spans="2:24" ht="15.5" x14ac:dyDescent="0.35">
      <c r="C68" t="s">
        <v>104</v>
      </c>
      <c r="D68" s="5">
        <v>44169883</v>
      </c>
      <c r="E68" s="5">
        <v>14242179</v>
      </c>
      <c r="F68" s="5">
        <v>11595678</v>
      </c>
      <c r="G68" s="5">
        <v>4657056</v>
      </c>
      <c r="I68" s="5">
        <v>24356877</v>
      </c>
      <c r="J68" s="5">
        <v>13791645</v>
      </c>
      <c r="K68" s="5">
        <v>27849534</v>
      </c>
      <c r="L68" s="5">
        <v>-43384280</v>
      </c>
      <c r="M68" s="5">
        <v>-230918905</v>
      </c>
      <c r="N68" s="5">
        <v>37761993</v>
      </c>
      <c r="O68" s="5">
        <v>23269848</v>
      </c>
      <c r="P68" s="5">
        <v>14860237</v>
      </c>
      <c r="Q68" s="5">
        <v>11204709</v>
      </c>
      <c r="R68" s="5">
        <v>485433</v>
      </c>
      <c r="S68" s="5">
        <v>9985519</v>
      </c>
      <c r="T68" s="5">
        <v>-16058373</v>
      </c>
      <c r="U68" s="5">
        <v>-41673214</v>
      </c>
      <c r="W68" s="5">
        <v>-940811328000</v>
      </c>
      <c r="X68" s="5">
        <v>6617322000</v>
      </c>
    </row>
    <row r="69" spans="2:24" ht="15.5" x14ac:dyDescent="0.35">
      <c r="C69" t="s">
        <v>8</v>
      </c>
      <c r="D69" s="5">
        <v>44360377</v>
      </c>
      <c r="E69" s="5">
        <v>14200940</v>
      </c>
      <c r="F69" s="5">
        <v>14451505</v>
      </c>
      <c r="G69" s="5">
        <v>4659459</v>
      </c>
      <c r="I69" s="5">
        <v>27236764</v>
      </c>
      <c r="J69" s="5">
        <v>13648870</v>
      </c>
      <c r="K69" s="5">
        <v>27971194</v>
      </c>
      <c r="L69" s="5">
        <v>1905442</v>
      </c>
      <c r="M69" s="5">
        <v>-241949673</v>
      </c>
      <c r="N69" s="5">
        <v>53237429</v>
      </c>
      <c r="O69" s="5">
        <v>33788208</v>
      </c>
      <c r="P69" s="5">
        <v>12884286</v>
      </c>
      <c r="Q69" s="5">
        <v>29010270</v>
      </c>
      <c r="R69" s="5">
        <v>-3671099</v>
      </c>
      <c r="S69" s="5">
        <v>16524342</v>
      </c>
      <c r="T69" s="5">
        <v>-12566553</v>
      </c>
      <c r="U69" s="5">
        <v>-43130203</v>
      </c>
      <c r="W69" s="5">
        <v>-940811328000</v>
      </c>
      <c r="X69" s="5">
        <v>29270585000</v>
      </c>
    </row>
    <row r="70" spans="2:24" ht="15.5" x14ac:dyDescent="0.35">
      <c r="C70" t="s">
        <v>105</v>
      </c>
      <c r="D70" s="5">
        <v>44169883</v>
      </c>
      <c r="E70" s="5">
        <v>14242179</v>
      </c>
      <c r="F70" s="5">
        <v>11595678</v>
      </c>
      <c r="G70" s="5">
        <v>4657056</v>
      </c>
      <c r="I70" s="5">
        <v>24356877</v>
      </c>
      <c r="J70" s="5">
        <v>13791645</v>
      </c>
      <c r="K70" s="5">
        <v>27849534</v>
      </c>
      <c r="L70" s="5">
        <v>-43384280</v>
      </c>
      <c r="M70" s="5">
        <v>-230918905</v>
      </c>
      <c r="N70" s="5">
        <v>37761993</v>
      </c>
      <c r="O70" s="5">
        <v>23269848</v>
      </c>
      <c r="P70" s="5">
        <v>14860237</v>
      </c>
      <c r="Q70" s="5">
        <v>11204709</v>
      </c>
      <c r="R70" s="5">
        <v>485433</v>
      </c>
      <c r="S70" s="5">
        <v>9985519</v>
      </c>
      <c r="T70" s="5">
        <v>-16058373</v>
      </c>
      <c r="U70" s="5">
        <v>-41673214</v>
      </c>
      <c r="W70" s="5">
        <v>-940811328000</v>
      </c>
      <c r="X70" s="5">
        <v>6617322000</v>
      </c>
    </row>
    <row r="71" spans="2:24" ht="15.5" x14ac:dyDescent="0.35">
      <c r="C71" t="s">
        <v>106</v>
      </c>
      <c r="D71" s="5">
        <v>44342160</v>
      </c>
      <c r="E71" s="5">
        <v>14242179</v>
      </c>
      <c r="F71" s="5">
        <v>14446531</v>
      </c>
      <c r="G71" s="5">
        <v>4657056</v>
      </c>
      <c r="I71" s="5">
        <v>27207730</v>
      </c>
      <c r="J71" s="5">
        <v>13688804</v>
      </c>
      <c r="K71" s="5">
        <v>27864236</v>
      </c>
      <c r="L71" s="5">
        <v>2497112</v>
      </c>
      <c r="M71" s="5">
        <v>-244925259</v>
      </c>
      <c r="N71" s="5">
        <v>54995602</v>
      </c>
      <c r="O71" s="5">
        <v>36231157</v>
      </c>
      <c r="P71" s="5">
        <v>14806312</v>
      </c>
      <c r="Q71" s="5">
        <v>33591420</v>
      </c>
      <c r="R71" s="5">
        <v>-3671110</v>
      </c>
      <c r="S71" s="5">
        <v>16524342</v>
      </c>
      <c r="T71" s="5">
        <v>-12566553</v>
      </c>
      <c r="U71" s="5">
        <v>-43130203</v>
      </c>
      <c r="W71" s="5">
        <v>-940811328000</v>
      </c>
      <c r="X71" s="5">
        <v>29270585000</v>
      </c>
    </row>
    <row r="72" spans="2:24" ht="15.5" x14ac:dyDescent="0.35">
      <c r="C72" t="s">
        <v>107</v>
      </c>
      <c r="D72" s="5">
        <v>44342160</v>
      </c>
      <c r="E72" s="5">
        <v>14242179</v>
      </c>
      <c r="F72" s="5">
        <v>14446531</v>
      </c>
      <c r="G72" s="5">
        <v>4657056</v>
      </c>
      <c r="I72" s="5">
        <v>27207730</v>
      </c>
      <c r="J72" s="5">
        <v>13688804</v>
      </c>
      <c r="K72" s="5">
        <v>27864236</v>
      </c>
      <c r="L72" s="5">
        <v>2497112</v>
      </c>
      <c r="M72" s="5">
        <v>-244925259</v>
      </c>
      <c r="N72" s="5">
        <v>54995602</v>
      </c>
      <c r="O72" s="5">
        <v>36231157</v>
      </c>
      <c r="P72" s="5">
        <v>14806312</v>
      </c>
      <c r="Q72" s="5">
        <v>33591420</v>
      </c>
      <c r="R72" s="5">
        <v>-3671110</v>
      </c>
      <c r="S72" s="5">
        <v>16524342</v>
      </c>
      <c r="T72" s="5">
        <v>-12566553</v>
      </c>
      <c r="U72" s="5">
        <v>-43130203</v>
      </c>
      <c r="W72" s="5">
        <v>-940811328000</v>
      </c>
      <c r="X72" s="5">
        <v>29270585000</v>
      </c>
    </row>
    <row r="74" spans="2:24" ht="15.5" x14ac:dyDescent="0.35">
      <c r="B74" t="s">
        <v>108</v>
      </c>
      <c r="C74" t="s">
        <v>109</v>
      </c>
    </row>
    <row r="75" spans="2:24" ht="15.5" x14ac:dyDescent="0.35">
      <c r="C75" t="s">
        <v>110</v>
      </c>
    </row>
    <row r="76" spans="2:24" ht="15.5" x14ac:dyDescent="0.35">
      <c r="C76" t="s">
        <v>20</v>
      </c>
      <c r="D76" s="5">
        <v>18849632</v>
      </c>
      <c r="E76" s="5">
        <v>19640729</v>
      </c>
      <c r="F76" s="5">
        <v>5327209</v>
      </c>
      <c r="G76" s="5">
        <v>29640290</v>
      </c>
      <c r="I76" s="5">
        <v>5327209</v>
      </c>
      <c r="J76" s="5">
        <v>7502804</v>
      </c>
      <c r="K76" s="5">
        <v>3474542</v>
      </c>
      <c r="L76" s="5">
        <v>8550746</v>
      </c>
      <c r="M76" s="5">
        <v>8038133</v>
      </c>
      <c r="N76" s="5">
        <v>9785793</v>
      </c>
      <c r="O76" s="5">
        <v>6081614</v>
      </c>
      <c r="P76" s="5">
        <v>3549116</v>
      </c>
      <c r="Q76" s="5">
        <v>5814531</v>
      </c>
      <c r="R76" s="5">
        <v>3353425</v>
      </c>
      <c r="S76" s="5">
        <v>3434166</v>
      </c>
      <c r="T76" s="5">
        <v>3655743</v>
      </c>
      <c r="U76" s="5">
        <v>7086849</v>
      </c>
      <c r="W76" s="5">
        <v>28798232000</v>
      </c>
      <c r="X76" s="5">
        <v>13530573000</v>
      </c>
    </row>
    <row r="77" spans="2:24" ht="15.5" x14ac:dyDescent="0.35">
      <c r="C77" t="s">
        <v>112</v>
      </c>
      <c r="D77" s="5">
        <v>29088212</v>
      </c>
      <c r="E77" s="5">
        <v>29574774</v>
      </c>
      <c r="F77" s="5">
        <v>20366895</v>
      </c>
      <c r="G77" s="5">
        <v>17502494</v>
      </c>
      <c r="I77" s="5">
        <v>20366895</v>
      </c>
      <c r="J77" s="5">
        <v>32687420</v>
      </c>
      <c r="K77" s="5">
        <v>40919225</v>
      </c>
      <c r="L77" s="5">
        <v>26846467</v>
      </c>
      <c r="M77" s="5">
        <v>27932083</v>
      </c>
      <c r="N77" s="5">
        <v>31666042</v>
      </c>
      <c r="O77" s="5">
        <v>20273048</v>
      </c>
      <c r="P77" s="5">
        <v>18566193</v>
      </c>
      <c r="Q77" s="5">
        <v>12351518</v>
      </c>
      <c r="R77" s="5">
        <v>12453788</v>
      </c>
      <c r="S77" s="5">
        <v>15257944</v>
      </c>
      <c r="T77" s="5">
        <v>5756879</v>
      </c>
      <c r="U77" s="5">
        <v>5035036</v>
      </c>
      <c r="W77" s="5">
        <v>214493354000</v>
      </c>
      <c r="X77" s="5">
        <v>96202765000</v>
      </c>
    </row>
    <row r="78" spans="2:24" ht="15.5" x14ac:dyDescent="0.35">
      <c r="C78" t="s">
        <v>113</v>
      </c>
      <c r="X78" s="5">
        <v>677102102000</v>
      </c>
    </row>
    <row r="79" spans="2:24" ht="15.5" x14ac:dyDescent="0.35">
      <c r="C79" t="s">
        <v>114</v>
      </c>
      <c r="W79" s="5">
        <v>10246360000</v>
      </c>
    </row>
    <row r="80" spans="2:24" ht="15.5" x14ac:dyDescent="0.35">
      <c r="C80" t="s">
        <v>115</v>
      </c>
      <c r="D80" s="5">
        <v>29088212</v>
      </c>
      <c r="E80" s="5">
        <v>29574774</v>
      </c>
      <c r="F80" s="5">
        <v>20366895</v>
      </c>
      <c r="G80" s="5">
        <v>17502494</v>
      </c>
      <c r="I80" s="5">
        <v>20366895</v>
      </c>
      <c r="J80" s="5">
        <v>32687420</v>
      </c>
      <c r="K80" s="5">
        <v>40919225</v>
      </c>
      <c r="L80" s="5">
        <v>26846467</v>
      </c>
      <c r="M80" s="5">
        <v>27932083</v>
      </c>
      <c r="N80" s="5">
        <v>31666042</v>
      </c>
      <c r="O80" s="5">
        <v>20273048</v>
      </c>
      <c r="P80" s="5">
        <v>18566193</v>
      </c>
      <c r="Q80" s="5">
        <v>12351518</v>
      </c>
      <c r="R80" s="5">
        <v>12453788</v>
      </c>
      <c r="S80" s="5">
        <v>15257944</v>
      </c>
      <c r="T80" s="5">
        <v>5756879</v>
      </c>
      <c r="U80" s="5">
        <v>5035036</v>
      </c>
      <c r="W80" s="5">
        <v>214493354000</v>
      </c>
      <c r="X80" s="5">
        <v>96202765000</v>
      </c>
    </row>
    <row r="81" spans="3:24" ht="15.5" x14ac:dyDescent="0.35">
      <c r="C81" t="s">
        <v>117</v>
      </c>
      <c r="D81" s="5">
        <v>9194510</v>
      </c>
      <c r="E81" s="5">
        <v>9079118</v>
      </c>
      <c r="F81" s="5">
        <v>9020844</v>
      </c>
      <c r="G81" s="5">
        <v>8556549</v>
      </c>
      <c r="I81" s="5">
        <v>9020844</v>
      </c>
      <c r="J81" s="5">
        <v>20142392</v>
      </c>
      <c r="K81" s="5">
        <v>12357390</v>
      </c>
      <c r="L81" s="5">
        <v>10911618</v>
      </c>
      <c r="M81" s="5">
        <v>1855902</v>
      </c>
      <c r="N81" s="5">
        <v>7189353</v>
      </c>
      <c r="O81" s="5">
        <v>11766163</v>
      </c>
      <c r="P81" s="5">
        <v>10437836</v>
      </c>
      <c r="Q81" s="5">
        <v>8378020</v>
      </c>
      <c r="R81" s="5">
        <v>3035839</v>
      </c>
      <c r="S81" s="5">
        <v>26466250</v>
      </c>
      <c r="T81" s="5">
        <v>821344</v>
      </c>
      <c r="U81" s="5">
        <v>568379</v>
      </c>
      <c r="W81" s="5">
        <v>3835024000</v>
      </c>
      <c r="X81" s="5">
        <v>5737538000</v>
      </c>
    </row>
    <row r="82" spans="3:24" ht="15.5" x14ac:dyDescent="0.35">
      <c r="C82" t="s">
        <v>390</v>
      </c>
      <c r="S82" s="5">
        <v>18500000</v>
      </c>
      <c r="T82" s="5">
        <v>44692019</v>
      </c>
      <c r="U82" s="5">
        <v>81161265</v>
      </c>
      <c r="W82" s="5">
        <v>2547846000</v>
      </c>
      <c r="X82" s="5">
        <v>2237112000</v>
      </c>
    </row>
    <row r="83" spans="3:24" ht="15.5" x14ac:dyDescent="0.35">
      <c r="C83" t="s">
        <v>119</v>
      </c>
      <c r="D83" s="5">
        <v>8744030</v>
      </c>
      <c r="E83" s="5">
        <v>4569907</v>
      </c>
      <c r="F83" s="5">
        <v>2883403</v>
      </c>
      <c r="G83" s="5">
        <v>2723496</v>
      </c>
      <c r="I83" s="5">
        <v>2883403</v>
      </c>
      <c r="J83" s="5">
        <v>3196782</v>
      </c>
      <c r="K83" s="5">
        <v>5088291</v>
      </c>
      <c r="L83" s="5">
        <v>4822733</v>
      </c>
      <c r="M83" s="5">
        <v>7204712</v>
      </c>
      <c r="N83" s="5">
        <v>3047178</v>
      </c>
      <c r="O83" s="5">
        <v>4300938</v>
      </c>
      <c r="P83" s="5">
        <v>2001270</v>
      </c>
      <c r="Q83" s="5">
        <v>2716972</v>
      </c>
      <c r="R83" s="5">
        <v>1733929</v>
      </c>
      <c r="S83" s="5">
        <v>1266357</v>
      </c>
      <c r="T83" s="5">
        <v>1450668</v>
      </c>
      <c r="U83" s="5">
        <v>901435</v>
      </c>
      <c r="W83" s="5">
        <v>28390135000</v>
      </c>
      <c r="X83" s="5">
        <v>20834541000</v>
      </c>
    </row>
    <row r="84" spans="3:24" ht="15.5" x14ac:dyDescent="0.35">
      <c r="C84" t="s">
        <v>97</v>
      </c>
      <c r="D84" s="5">
        <v>31389176</v>
      </c>
      <c r="E84" s="5">
        <v>31966822</v>
      </c>
      <c r="F84" s="5">
        <v>32588076</v>
      </c>
      <c r="G84" s="5">
        <v>45649394</v>
      </c>
      <c r="I84" s="5">
        <v>32588076</v>
      </c>
      <c r="J84" s="5">
        <v>31532273</v>
      </c>
      <c r="K84" s="5">
        <v>47275008</v>
      </c>
      <c r="L84" s="5">
        <v>54695605</v>
      </c>
      <c r="M84" s="5">
        <v>15296555</v>
      </c>
      <c r="N84" s="5">
        <v>47158193</v>
      </c>
      <c r="O84" s="5">
        <v>25017412</v>
      </c>
      <c r="P84" s="5">
        <v>15776045</v>
      </c>
      <c r="Q84" s="5">
        <v>20413337</v>
      </c>
      <c r="R84" s="5">
        <v>2367309</v>
      </c>
      <c r="S84" s="5">
        <v>10214690</v>
      </c>
      <c r="T84" s="5">
        <v>5778082</v>
      </c>
      <c r="U84" s="5">
        <v>5606894</v>
      </c>
      <c r="W84" s="5">
        <v>132278154000</v>
      </c>
      <c r="X84" s="5">
        <v>511895243000</v>
      </c>
    </row>
    <row r="85" spans="3:24" ht="15.5" x14ac:dyDescent="0.35">
      <c r="C85" t="s">
        <v>120</v>
      </c>
      <c r="D85" s="5">
        <v>82368182</v>
      </c>
      <c r="E85" s="5">
        <v>74338865</v>
      </c>
      <c r="F85" s="5">
        <v>56636671</v>
      </c>
      <c r="G85" s="5">
        <v>83529251</v>
      </c>
      <c r="I85" s="5">
        <v>56636671</v>
      </c>
      <c r="J85" s="5">
        <v>77121479</v>
      </c>
      <c r="K85" s="5">
        <v>84202314</v>
      </c>
      <c r="L85" s="5">
        <v>76164091</v>
      </c>
      <c r="M85" s="5">
        <v>88033866</v>
      </c>
      <c r="N85" s="5">
        <v>160074688</v>
      </c>
      <c r="O85" s="5">
        <v>133416466</v>
      </c>
      <c r="P85" s="5">
        <v>84539237</v>
      </c>
      <c r="Q85" s="5">
        <v>58574746</v>
      </c>
      <c r="R85" s="5">
        <v>48193493</v>
      </c>
      <c r="S85" s="5">
        <v>53985022</v>
      </c>
      <c r="T85" s="5">
        <v>39795857</v>
      </c>
      <c r="U85" s="5">
        <v>55738101</v>
      </c>
      <c r="W85" s="5">
        <v>803315570000</v>
      </c>
      <c r="X85" s="5">
        <v>149763195000</v>
      </c>
    </row>
    <row r="86" spans="3:24" ht="15.5" x14ac:dyDescent="0.35">
      <c r="C86" t="s">
        <v>121</v>
      </c>
    </row>
    <row r="87" spans="3:24" ht="15.5" x14ac:dyDescent="0.35">
      <c r="C87" t="s">
        <v>2616</v>
      </c>
      <c r="S87" s="5">
        <v>18500000</v>
      </c>
      <c r="T87" s="5">
        <v>44692019</v>
      </c>
      <c r="U87" s="5">
        <v>81161265</v>
      </c>
      <c r="W87" s="5">
        <v>2547846000</v>
      </c>
      <c r="X87" s="5">
        <v>2237112000</v>
      </c>
    </row>
    <row r="88" spans="3:24" ht="15.5" x14ac:dyDescent="0.35">
      <c r="C88" t="s">
        <v>122</v>
      </c>
      <c r="D88" s="5">
        <v>51855806</v>
      </c>
    </row>
    <row r="89" spans="3:24" ht="15.5" x14ac:dyDescent="0.35">
      <c r="C89" t="s">
        <v>125</v>
      </c>
      <c r="D89" s="5">
        <v>467515</v>
      </c>
      <c r="E89" s="5">
        <v>487980</v>
      </c>
      <c r="F89" s="5">
        <v>487980</v>
      </c>
      <c r="G89" s="5">
        <v>468222</v>
      </c>
      <c r="I89" s="5">
        <v>487980</v>
      </c>
      <c r="J89" s="5">
        <v>468222</v>
      </c>
      <c r="K89" s="5">
        <v>212453</v>
      </c>
      <c r="L89" s="5">
        <v>186143</v>
      </c>
      <c r="M89" s="5">
        <v>233290</v>
      </c>
      <c r="N89" s="5">
        <v>173529</v>
      </c>
      <c r="O89" s="5">
        <v>138116</v>
      </c>
      <c r="P89" s="5">
        <v>97581</v>
      </c>
      <c r="Q89" s="5">
        <v>82428</v>
      </c>
      <c r="R89" s="5">
        <v>77952</v>
      </c>
      <c r="S89" s="5">
        <v>53851</v>
      </c>
      <c r="T89" s="5">
        <v>73666</v>
      </c>
      <c r="U89" s="5">
        <v>81034</v>
      </c>
      <c r="W89" s="5">
        <v>1494015000</v>
      </c>
      <c r="X89" s="5">
        <v>269842000</v>
      </c>
    </row>
    <row r="90" spans="3:24" ht="15.5" x14ac:dyDescent="0.35">
      <c r="C90" t="s">
        <v>131</v>
      </c>
      <c r="D90" s="5">
        <v>33017000</v>
      </c>
      <c r="E90" s="5">
        <v>33017000</v>
      </c>
      <c r="F90" s="5">
        <v>33017000</v>
      </c>
      <c r="G90" s="5">
        <v>33017000</v>
      </c>
      <c r="I90" s="5">
        <v>33017000</v>
      </c>
      <c r="J90" s="5">
        <v>33017000</v>
      </c>
      <c r="K90" s="5">
        <v>33017000</v>
      </c>
      <c r="L90" s="5">
        <v>33017000</v>
      </c>
      <c r="M90" s="5">
        <v>33017000</v>
      </c>
      <c r="N90" s="5">
        <v>58569655</v>
      </c>
      <c r="O90" s="5">
        <v>58569655</v>
      </c>
      <c r="P90" s="5">
        <v>22342759</v>
      </c>
      <c r="Q90" s="5">
        <v>22342759</v>
      </c>
      <c r="R90" s="5">
        <v>22342759</v>
      </c>
    </row>
    <row r="91" spans="3:24" ht="15.5" x14ac:dyDescent="0.35">
      <c r="C91" t="s">
        <v>128</v>
      </c>
      <c r="D91" s="5">
        <v>243408160</v>
      </c>
      <c r="E91" s="5">
        <v>218925499</v>
      </c>
      <c r="F91" s="5">
        <v>197853677</v>
      </c>
      <c r="G91" s="5">
        <v>174534256</v>
      </c>
      <c r="I91" s="5">
        <v>197853677</v>
      </c>
      <c r="J91" s="5">
        <v>184732442</v>
      </c>
      <c r="K91" s="5">
        <v>218439978</v>
      </c>
      <c r="L91" s="5">
        <v>239058352</v>
      </c>
      <c r="M91" s="5">
        <v>477464286</v>
      </c>
      <c r="N91" s="5">
        <v>605973794</v>
      </c>
      <c r="O91" s="5">
        <v>358439121</v>
      </c>
      <c r="P91" s="5">
        <v>222998373</v>
      </c>
      <c r="Q91" s="5">
        <v>230061998</v>
      </c>
      <c r="R91" s="5">
        <v>168147738</v>
      </c>
      <c r="S91" s="5">
        <v>134245252</v>
      </c>
      <c r="T91" s="5">
        <v>121634203</v>
      </c>
      <c r="U91" s="5">
        <v>119162448</v>
      </c>
      <c r="W91" s="5">
        <v>1341160995000</v>
      </c>
      <c r="X91" s="5">
        <v>2690580469000</v>
      </c>
    </row>
    <row r="92" spans="3:24" ht="15.5" x14ac:dyDescent="0.35">
      <c r="C92" t="s">
        <v>133</v>
      </c>
      <c r="D92" s="5">
        <v>378970481</v>
      </c>
      <c r="E92" s="5">
        <v>333442479</v>
      </c>
      <c r="F92" s="5">
        <v>312370657</v>
      </c>
      <c r="G92" s="5">
        <v>265306478</v>
      </c>
      <c r="I92" s="5">
        <v>312370657</v>
      </c>
      <c r="J92" s="5">
        <v>275504664</v>
      </c>
      <c r="K92" s="5">
        <v>290201431</v>
      </c>
      <c r="L92" s="5">
        <v>301411352</v>
      </c>
      <c r="M92" s="5">
        <v>513914512</v>
      </c>
      <c r="N92" s="5">
        <v>667930033</v>
      </c>
      <c r="O92" s="5">
        <v>417426892</v>
      </c>
      <c r="P92" s="5">
        <v>245438713</v>
      </c>
      <c r="Q92" s="5">
        <v>252487185</v>
      </c>
      <c r="R92" s="5">
        <v>190568449</v>
      </c>
      <c r="S92" s="5">
        <v>152799103</v>
      </c>
      <c r="T92" s="5">
        <v>166399888</v>
      </c>
      <c r="U92" s="5">
        <v>200404747</v>
      </c>
      <c r="W92" s="5">
        <v>1345202856000</v>
      </c>
      <c r="X92" s="5">
        <v>2693087423000</v>
      </c>
    </row>
    <row r="93" spans="3:24" ht="15.5" x14ac:dyDescent="0.35">
      <c r="C93" t="s">
        <v>134</v>
      </c>
      <c r="D93" s="5">
        <v>461338663</v>
      </c>
      <c r="E93" s="5">
        <v>407781344</v>
      </c>
      <c r="F93" s="5">
        <v>369007328</v>
      </c>
      <c r="G93" s="5">
        <v>348835729</v>
      </c>
      <c r="I93" s="5">
        <v>369007328</v>
      </c>
      <c r="J93" s="5">
        <v>352626143</v>
      </c>
      <c r="K93" s="5">
        <v>374403745</v>
      </c>
      <c r="L93" s="5">
        <v>377575443</v>
      </c>
      <c r="M93" s="5">
        <v>601948378</v>
      </c>
      <c r="N93" s="5">
        <v>828004721</v>
      </c>
      <c r="O93" s="5">
        <v>550843358</v>
      </c>
      <c r="P93" s="5">
        <v>329977950</v>
      </c>
      <c r="Q93" s="5">
        <v>311061931</v>
      </c>
      <c r="R93" s="5">
        <v>238761942</v>
      </c>
      <c r="S93" s="5">
        <v>206784125</v>
      </c>
      <c r="T93" s="5">
        <v>206195745</v>
      </c>
      <c r="U93" s="5">
        <v>256142848</v>
      </c>
      <c r="W93" s="5">
        <v>2148518426000</v>
      </c>
      <c r="X93" s="5">
        <v>2842850618000</v>
      </c>
    </row>
    <row r="94" spans="3:24" ht="15.5" x14ac:dyDescent="0.35">
      <c r="C94" t="s">
        <v>135</v>
      </c>
    </row>
    <row r="95" spans="3:24" ht="15.5" x14ac:dyDescent="0.35">
      <c r="C95" t="s">
        <v>136</v>
      </c>
    </row>
    <row r="96" spans="3:24" ht="15.5" x14ac:dyDescent="0.35">
      <c r="C96" t="s">
        <v>137</v>
      </c>
      <c r="D96" s="5">
        <v>89119208</v>
      </c>
      <c r="E96" s="5">
        <v>124519720</v>
      </c>
      <c r="F96" s="5">
        <v>111745631</v>
      </c>
      <c r="G96" s="5">
        <v>81776690</v>
      </c>
      <c r="I96" s="5">
        <v>111745631</v>
      </c>
      <c r="J96" s="5">
        <v>118578121</v>
      </c>
      <c r="K96" s="5">
        <v>120791196</v>
      </c>
      <c r="L96" s="5">
        <v>115925927</v>
      </c>
      <c r="M96" s="5">
        <v>227855221</v>
      </c>
      <c r="N96" s="5">
        <v>159918429</v>
      </c>
      <c r="O96" s="5">
        <v>86755385</v>
      </c>
      <c r="P96" s="5">
        <v>63838975</v>
      </c>
      <c r="Q96" s="5">
        <v>58311547</v>
      </c>
      <c r="R96" s="5">
        <v>43648031</v>
      </c>
      <c r="S96" s="5">
        <v>48786673</v>
      </c>
      <c r="T96" s="5">
        <v>37742391</v>
      </c>
      <c r="U96" s="5">
        <v>30016206</v>
      </c>
      <c r="W96" s="5">
        <v>621352298000</v>
      </c>
      <c r="X96" s="5">
        <v>889223243000</v>
      </c>
    </row>
    <row r="97" spans="3:24" ht="15.5" x14ac:dyDescent="0.35">
      <c r="C97" t="s">
        <v>138</v>
      </c>
      <c r="D97" s="5">
        <v>13640921</v>
      </c>
      <c r="E97" s="5">
        <v>24124303</v>
      </c>
      <c r="F97" s="5">
        <v>24405585</v>
      </c>
      <c r="G97" s="5">
        <v>2076927</v>
      </c>
      <c r="I97" s="5">
        <v>24405585</v>
      </c>
      <c r="J97" s="5">
        <v>2165286</v>
      </c>
      <c r="K97" s="5">
        <v>5902889</v>
      </c>
      <c r="L97" s="5">
        <v>10164562</v>
      </c>
      <c r="M97" s="5">
        <v>13275824</v>
      </c>
      <c r="N97" s="5">
        <v>9058296</v>
      </c>
      <c r="O97" s="5">
        <v>9348367</v>
      </c>
      <c r="W97" s="5">
        <v>277747259000</v>
      </c>
    </row>
    <row r="98" spans="3:24" ht="15.5" x14ac:dyDescent="0.35">
      <c r="C98" t="s">
        <v>139</v>
      </c>
    </row>
    <row r="99" spans="3:24" ht="15.5" x14ac:dyDescent="0.35">
      <c r="C99" t="s">
        <v>140</v>
      </c>
      <c r="D99" s="5">
        <v>14466173</v>
      </c>
      <c r="E99" s="5">
        <v>18990977</v>
      </c>
      <c r="F99" s="5">
        <v>14236124</v>
      </c>
      <c r="G99" s="5">
        <v>12448976</v>
      </c>
      <c r="I99" s="5">
        <v>14236124</v>
      </c>
      <c r="J99" s="5">
        <v>21120251</v>
      </c>
      <c r="K99" s="5">
        <v>37822571</v>
      </c>
      <c r="L99" s="5">
        <v>33747778</v>
      </c>
      <c r="M99" s="5">
        <v>37414871</v>
      </c>
      <c r="N99" s="5">
        <v>15833245</v>
      </c>
      <c r="O99" s="5">
        <v>11548664</v>
      </c>
      <c r="P99" s="5">
        <v>11214003</v>
      </c>
      <c r="Q99" s="5">
        <v>12465052</v>
      </c>
      <c r="R99" s="5">
        <v>11764788</v>
      </c>
      <c r="S99" s="5">
        <v>13907018</v>
      </c>
      <c r="T99" s="5">
        <v>12074455</v>
      </c>
      <c r="U99" s="5">
        <v>13305712</v>
      </c>
      <c r="W99" s="5">
        <v>198024990000</v>
      </c>
      <c r="X99" s="5">
        <v>121779219000</v>
      </c>
    </row>
    <row r="100" spans="3:24" ht="15.5" x14ac:dyDescent="0.35">
      <c r="C100" t="s">
        <v>392</v>
      </c>
    </row>
    <row r="101" spans="3:24" ht="15.5" x14ac:dyDescent="0.35">
      <c r="C101" t="s">
        <v>2617</v>
      </c>
      <c r="W101" s="5">
        <v>10246360000</v>
      </c>
      <c r="X101" s="5">
        <v>677102102000</v>
      </c>
    </row>
    <row r="102" spans="3:24" ht="15.5" x14ac:dyDescent="0.35">
      <c r="C102" t="s">
        <v>141</v>
      </c>
      <c r="D102" s="5">
        <v>2134009</v>
      </c>
      <c r="E102" s="5">
        <v>9227549</v>
      </c>
      <c r="F102" s="5">
        <v>6712436</v>
      </c>
      <c r="G102" s="5">
        <v>3487715</v>
      </c>
      <c r="I102" s="5">
        <v>6712436</v>
      </c>
      <c r="J102" s="5">
        <v>3624726</v>
      </c>
      <c r="K102" s="5">
        <v>3799589</v>
      </c>
      <c r="L102" s="5">
        <v>6755401</v>
      </c>
      <c r="M102" s="5">
        <v>4721382</v>
      </c>
      <c r="N102" s="5">
        <v>2646758</v>
      </c>
      <c r="O102" s="5">
        <v>1340780</v>
      </c>
      <c r="P102" s="5">
        <v>1395504</v>
      </c>
      <c r="Q102" s="5">
        <v>672912</v>
      </c>
      <c r="R102" s="5">
        <v>1739606</v>
      </c>
      <c r="S102" s="5">
        <v>930545</v>
      </c>
      <c r="T102" s="5">
        <v>284053</v>
      </c>
      <c r="U102" s="5">
        <v>353791</v>
      </c>
    </row>
    <row r="103" spans="3:24" ht="15.5" x14ac:dyDescent="0.35">
      <c r="C103" t="s">
        <v>143</v>
      </c>
      <c r="D103" s="5">
        <v>14527053</v>
      </c>
      <c r="E103" s="5">
        <v>13804875</v>
      </c>
      <c r="F103" s="5">
        <v>14532274</v>
      </c>
      <c r="G103" s="5">
        <v>14246719</v>
      </c>
      <c r="I103" s="5">
        <v>14532274</v>
      </c>
      <c r="J103" s="5">
        <v>13131311</v>
      </c>
      <c r="K103" s="5">
        <v>15260282</v>
      </c>
      <c r="L103" s="5">
        <v>17401867</v>
      </c>
      <c r="M103" s="5">
        <v>16612167</v>
      </c>
      <c r="N103" s="5">
        <v>14716566</v>
      </c>
      <c r="O103" s="5">
        <v>10207424</v>
      </c>
      <c r="P103" s="5">
        <v>6856359</v>
      </c>
      <c r="Q103" s="5">
        <v>4062079</v>
      </c>
      <c r="R103" s="5">
        <v>2204992</v>
      </c>
      <c r="S103" s="5">
        <v>2897666</v>
      </c>
      <c r="T103" s="5">
        <v>1666955</v>
      </c>
      <c r="U103" s="5">
        <v>940068</v>
      </c>
      <c r="W103" s="5">
        <v>9187315000</v>
      </c>
      <c r="X103" s="5">
        <v>8925066000</v>
      </c>
    </row>
    <row r="104" spans="3:24" ht="15.5" x14ac:dyDescent="0.35">
      <c r="C104" t="s">
        <v>144</v>
      </c>
      <c r="D104" s="5">
        <v>9103457</v>
      </c>
      <c r="E104" s="5">
        <v>13506739</v>
      </c>
      <c r="F104" s="5">
        <v>10982117</v>
      </c>
      <c r="G104" s="5">
        <v>13101202</v>
      </c>
      <c r="I104" s="5">
        <v>10982117</v>
      </c>
      <c r="J104" s="5">
        <v>12419320</v>
      </c>
      <c r="K104" s="5">
        <v>8679365</v>
      </c>
      <c r="L104" s="5">
        <v>7940373</v>
      </c>
      <c r="M104" s="5">
        <v>18186162</v>
      </c>
      <c r="N104" s="5">
        <v>9817184</v>
      </c>
      <c r="O104" s="5">
        <v>6066837</v>
      </c>
      <c r="P104" s="5">
        <v>3254533</v>
      </c>
      <c r="Q104" s="5">
        <v>2761630</v>
      </c>
      <c r="R104" s="5">
        <v>5437639</v>
      </c>
      <c r="S104" s="5">
        <v>7025574</v>
      </c>
      <c r="T104" s="5">
        <v>8860117</v>
      </c>
      <c r="U104" s="5">
        <v>8699165</v>
      </c>
      <c r="W104" s="5">
        <v>81604697000</v>
      </c>
      <c r="X104" s="5">
        <v>58536335000</v>
      </c>
    </row>
    <row r="105" spans="3:24" ht="15.5" x14ac:dyDescent="0.35">
      <c r="C105" t="s">
        <v>145</v>
      </c>
    </row>
    <row r="106" spans="3:24" ht="15.5" x14ac:dyDescent="0.35">
      <c r="C106" t="s">
        <v>1814</v>
      </c>
      <c r="D106" s="5">
        <v>108410289</v>
      </c>
      <c r="E106" s="5">
        <v>63702587</v>
      </c>
      <c r="F106" s="5">
        <v>51944841</v>
      </c>
      <c r="G106" s="5">
        <v>77973164</v>
      </c>
      <c r="I106" s="5">
        <v>51944841</v>
      </c>
      <c r="J106" s="5">
        <v>71203109</v>
      </c>
      <c r="K106" s="5">
        <v>104299566</v>
      </c>
      <c r="L106" s="5">
        <v>140454039</v>
      </c>
      <c r="M106" s="5">
        <v>260417591</v>
      </c>
      <c r="N106" s="5">
        <v>314158705</v>
      </c>
      <c r="O106" s="5">
        <v>177425590</v>
      </c>
      <c r="P106" s="5">
        <v>69454579</v>
      </c>
      <c r="Q106" s="5">
        <v>91944136</v>
      </c>
      <c r="R106" s="5">
        <v>93916241</v>
      </c>
      <c r="S106" s="5">
        <v>53432388</v>
      </c>
      <c r="T106" s="5">
        <v>76791404</v>
      </c>
      <c r="U106" s="5">
        <v>122871106</v>
      </c>
      <c r="W106" s="5">
        <v>288140314000</v>
      </c>
      <c r="X106" s="5">
        <v>373241714000</v>
      </c>
    </row>
    <row r="107" spans="3:24" ht="15.5" x14ac:dyDescent="0.35">
      <c r="C107" t="s">
        <v>151</v>
      </c>
    </row>
    <row r="108" spans="3:24" ht="15.5" x14ac:dyDescent="0.35">
      <c r="C108" t="s">
        <v>152</v>
      </c>
      <c r="D108" s="5">
        <v>34137923</v>
      </c>
      <c r="E108" s="5">
        <v>39654430</v>
      </c>
      <c r="F108" s="5">
        <v>37913221</v>
      </c>
      <c r="G108" s="5">
        <v>28087017</v>
      </c>
      <c r="I108" s="5">
        <v>37913221</v>
      </c>
      <c r="J108" s="5">
        <v>62562025</v>
      </c>
      <c r="K108" s="5">
        <v>47409700</v>
      </c>
      <c r="L108" s="5">
        <v>37182220</v>
      </c>
      <c r="M108" s="5">
        <v>137644815</v>
      </c>
      <c r="N108" s="5">
        <v>107846380</v>
      </c>
      <c r="O108" s="5">
        <v>48243313</v>
      </c>
      <c r="P108" s="5">
        <v>41118576</v>
      </c>
      <c r="Q108" s="5">
        <v>38349874</v>
      </c>
      <c r="R108" s="5">
        <v>22501006</v>
      </c>
      <c r="S108" s="5">
        <v>24025870</v>
      </c>
      <c r="T108" s="5">
        <v>14856811</v>
      </c>
      <c r="U108" s="5">
        <v>6717470</v>
      </c>
      <c r="W108" s="5">
        <v>44541677000</v>
      </c>
      <c r="X108" s="5">
        <v>22880521000</v>
      </c>
    </row>
    <row r="109" spans="3:24" ht="15.5" x14ac:dyDescent="0.35">
      <c r="C109" t="s">
        <v>153</v>
      </c>
      <c r="D109" s="5">
        <v>110366978</v>
      </c>
      <c r="E109" s="5">
        <v>65751305</v>
      </c>
      <c r="F109" s="5">
        <v>53993559</v>
      </c>
      <c r="G109" s="5">
        <v>79956144</v>
      </c>
      <c r="I109" s="5">
        <v>53993559</v>
      </c>
      <c r="J109" s="5">
        <v>73188164</v>
      </c>
      <c r="K109" s="5">
        <v>106441495</v>
      </c>
      <c r="L109" s="5">
        <v>142342698</v>
      </c>
      <c r="M109" s="5">
        <v>262919552</v>
      </c>
      <c r="N109" s="5">
        <v>318054011</v>
      </c>
      <c r="O109" s="5">
        <v>181094827</v>
      </c>
      <c r="P109" s="5">
        <v>72321544</v>
      </c>
      <c r="Q109" s="5">
        <v>94738984</v>
      </c>
      <c r="R109" s="5">
        <v>96483806</v>
      </c>
      <c r="S109" s="5">
        <v>55695744</v>
      </c>
      <c r="T109" s="5">
        <v>79432727</v>
      </c>
      <c r="U109" s="5">
        <v>124541712</v>
      </c>
      <c r="W109" s="5">
        <v>299753836000</v>
      </c>
      <c r="X109" s="5">
        <v>374321080000</v>
      </c>
    </row>
    <row r="110" spans="3:24" ht="15.5" x14ac:dyDescent="0.35">
      <c r="C110" t="s">
        <v>154</v>
      </c>
      <c r="D110" s="5">
        <v>110366978</v>
      </c>
      <c r="E110" s="5">
        <v>65751305</v>
      </c>
      <c r="F110" s="5">
        <v>53993559</v>
      </c>
      <c r="G110" s="5">
        <v>79956144</v>
      </c>
      <c r="I110" s="5">
        <v>53993559</v>
      </c>
      <c r="J110" s="5">
        <v>73188164</v>
      </c>
      <c r="K110" s="5">
        <v>106441495</v>
      </c>
      <c r="L110" s="5">
        <v>142342698</v>
      </c>
      <c r="M110" s="5">
        <v>262919552</v>
      </c>
      <c r="N110" s="5">
        <v>318054011</v>
      </c>
      <c r="O110" s="5">
        <v>181094827</v>
      </c>
      <c r="P110" s="5">
        <v>72321544</v>
      </c>
      <c r="Q110" s="5">
        <v>94738984</v>
      </c>
      <c r="R110" s="5">
        <v>96483806</v>
      </c>
      <c r="S110" s="5">
        <v>55695744</v>
      </c>
      <c r="T110" s="5">
        <v>79432727</v>
      </c>
      <c r="U110" s="5">
        <v>124541712</v>
      </c>
      <c r="W110" s="5">
        <v>299753836000</v>
      </c>
      <c r="X110" s="5">
        <v>374321080000</v>
      </c>
    </row>
    <row r="111" spans="3:24" ht="15.5" x14ac:dyDescent="0.35">
      <c r="C111" t="s">
        <v>156</v>
      </c>
    </row>
    <row r="112" spans="3:24" ht="15.5" x14ac:dyDescent="0.35">
      <c r="C112" t="s">
        <v>157</v>
      </c>
      <c r="D112" s="5">
        <v>108410289</v>
      </c>
      <c r="E112" s="5">
        <v>63702587</v>
      </c>
      <c r="F112" s="5">
        <v>51944841</v>
      </c>
      <c r="G112" s="5">
        <v>77973164</v>
      </c>
      <c r="I112" s="5">
        <v>51944841</v>
      </c>
      <c r="J112" s="5">
        <v>71203109</v>
      </c>
      <c r="K112" s="5">
        <v>104299566</v>
      </c>
      <c r="L112" s="5">
        <v>140454039</v>
      </c>
      <c r="M112" s="5">
        <v>260417591</v>
      </c>
      <c r="N112" s="5">
        <v>314158705</v>
      </c>
      <c r="O112" s="5">
        <v>177425590</v>
      </c>
      <c r="P112" s="5">
        <v>69454579</v>
      </c>
      <c r="Q112" s="5">
        <v>91944136</v>
      </c>
      <c r="R112" s="5">
        <v>93916241</v>
      </c>
      <c r="S112" s="5">
        <v>53432388</v>
      </c>
      <c r="T112" s="5">
        <v>76791404</v>
      </c>
      <c r="U112" s="5">
        <v>122871106</v>
      </c>
      <c r="W112" s="5">
        <v>288140314000</v>
      </c>
      <c r="X112" s="5">
        <v>373241714000</v>
      </c>
    </row>
    <row r="113" spans="2:24" ht="15.5" x14ac:dyDescent="0.35">
      <c r="C113" t="s">
        <v>155</v>
      </c>
      <c r="S113" s="5">
        <v>71765</v>
      </c>
    </row>
    <row r="114" spans="2:24" ht="15.5" x14ac:dyDescent="0.35">
      <c r="C114" t="s">
        <v>159</v>
      </c>
      <c r="D114" s="5">
        <v>199486186</v>
      </c>
      <c r="E114" s="5">
        <v>190271025</v>
      </c>
      <c r="F114" s="5">
        <v>165739190</v>
      </c>
      <c r="G114" s="5">
        <v>161732834</v>
      </c>
      <c r="I114" s="5">
        <v>165739190</v>
      </c>
      <c r="J114" s="5">
        <v>191766285</v>
      </c>
      <c r="K114" s="5">
        <v>227232691</v>
      </c>
      <c r="L114" s="5">
        <v>258268625</v>
      </c>
      <c r="M114" s="5">
        <v>490774773</v>
      </c>
      <c r="N114" s="5">
        <v>477972440</v>
      </c>
      <c r="O114" s="5">
        <v>267850212</v>
      </c>
      <c r="P114" s="5">
        <v>136160519</v>
      </c>
      <c r="Q114" s="5">
        <v>153050531</v>
      </c>
      <c r="R114" s="5">
        <v>140131837</v>
      </c>
      <c r="S114" s="5">
        <v>104482417</v>
      </c>
      <c r="T114" s="5">
        <v>117175118</v>
      </c>
      <c r="U114" s="5">
        <v>154557918</v>
      </c>
      <c r="W114" s="5">
        <v>921106134000</v>
      </c>
      <c r="X114" s="5">
        <v>1263544323000</v>
      </c>
    </row>
    <row r="115" spans="2:24" ht="15.5" x14ac:dyDescent="0.35">
      <c r="C115" t="s">
        <v>160</v>
      </c>
    </row>
    <row r="116" spans="2:24" ht="15.5" x14ac:dyDescent="0.35">
      <c r="C116" t="s">
        <v>161</v>
      </c>
      <c r="D116" s="5">
        <v>291391630</v>
      </c>
      <c r="E116" s="5">
        <v>291391631</v>
      </c>
      <c r="F116" s="5">
        <v>291391630</v>
      </c>
      <c r="G116" s="5">
        <v>282946880</v>
      </c>
      <c r="I116" s="5">
        <v>291391630</v>
      </c>
      <c r="J116" s="5">
        <v>283174570</v>
      </c>
      <c r="K116" s="5">
        <v>283174570</v>
      </c>
      <c r="L116" s="5">
        <v>283174570</v>
      </c>
      <c r="M116" s="5">
        <v>278405143</v>
      </c>
      <c r="N116" s="5">
        <v>274654309</v>
      </c>
      <c r="O116" s="5">
        <v>263928010</v>
      </c>
      <c r="P116" s="5">
        <v>235026729</v>
      </c>
      <c r="Q116" s="5">
        <v>218243981</v>
      </c>
      <c r="R116" s="5">
        <v>200065130</v>
      </c>
      <c r="S116" s="5">
        <v>200065130</v>
      </c>
      <c r="T116" s="5">
        <v>198287744</v>
      </c>
      <c r="U116" s="5">
        <v>198286419</v>
      </c>
      <c r="W116" s="5">
        <v>1765000000000</v>
      </c>
      <c r="X116" s="5">
        <v>1100000000000</v>
      </c>
    </row>
    <row r="117" spans="2:24" ht="15.5" x14ac:dyDescent="0.35">
      <c r="C117" t="s">
        <v>162</v>
      </c>
      <c r="D117" s="5">
        <v>94635778</v>
      </c>
      <c r="E117" s="5">
        <v>94635779</v>
      </c>
      <c r="F117" s="5">
        <v>94635778</v>
      </c>
      <c r="G117" s="5">
        <v>87879978</v>
      </c>
      <c r="I117" s="5">
        <v>94635778</v>
      </c>
      <c r="J117" s="5">
        <v>88287570</v>
      </c>
      <c r="K117" s="5">
        <v>88287570</v>
      </c>
      <c r="L117" s="5">
        <v>88287570</v>
      </c>
      <c r="M117" s="5">
        <v>86807827</v>
      </c>
      <c r="N117" s="5">
        <v>80219723</v>
      </c>
      <c r="O117" s="5">
        <v>70555052</v>
      </c>
      <c r="P117" s="5">
        <v>46397891</v>
      </c>
      <c r="Q117" s="5">
        <v>39407320</v>
      </c>
      <c r="R117" s="5">
        <v>40225377</v>
      </c>
      <c r="S117" s="5">
        <v>40225377</v>
      </c>
      <c r="T117" s="5">
        <v>34202763</v>
      </c>
      <c r="U117" s="5">
        <v>34201838</v>
      </c>
      <c r="W117" s="5">
        <v>293229527000</v>
      </c>
    </row>
    <row r="118" spans="2:24" ht="15.5" x14ac:dyDescent="0.35">
      <c r="C118" t="s">
        <v>163</v>
      </c>
      <c r="D118" s="5">
        <v>-158163265</v>
      </c>
      <c r="E118" s="5">
        <v>-203101288</v>
      </c>
      <c r="F118" s="5">
        <v>-217923482</v>
      </c>
      <c r="G118" s="5">
        <v>-231954467</v>
      </c>
      <c r="I118" s="5">
        <v>-217923482</v>
      </c>
      <c r="J118" s="5">
        <v>-244739725</v>
      </c>
      <c r="K118" s="5">
        <v>-274131330</v>
      </c>
      <c r="L118" s="5">
        <v>-309523121</v>
      </c>
      <c r="M118" s="5">
        <v>-271416444</v>
      </c>
      <c r="N118" s="5">
        <v>-61328409</v>
      </c>
      <c r="O118" s="5">
        <v>-91227613</v>
      </c>
      <c r="P118" s="5">
        <v>-115660570</v>
      </c>
      <c r="Q118" s="5">
        <v>-133417676</v>
      </c>
      <c r="R118" s="5">
        <v>-144027836</v>
      </c>
      <c r="S118" s="5">
        <v>-148204066</v>
      </c>
      <c r="T118" s="5">
        <v>-149248150</v>
      </c>
      <c r="U118" s="5">
        <v>-136510448</v>
      </c>
      <c r="W118" s="5">
        <v>-963101639000</v>
      </c>
      <c r="X118" s="5">
        <v>-32588948000</v>
      </c>
    </row>
    <row r="119" spans="2:24" ht="15.5" x14ac:dyDescent="0.35">
      <c r="C119" t="s">
        <v>167</v>
      </c>
      <c r="D119" s="5">
        <v>2599158</v>
      </c>
      <c r="E119" s="5">
        <v>2617375</v>
      </c>
      <c r="F119" s="5">
        <v>2576136</v>
      </c>
      <c r="G119" s="5">
        <v>2581110</v>
      </c>
      <c r="I119" s="5">
        <v>2576136</v>
      </c>
      <c r="J119" s="5">
        <v>2605170</v>
      </c>
      <c r="K119" s="5">
        <v>2565236</v>
      </c>
      <c r="L119" s="5">
        <v>2672194</v>
      </c>
      <c r="M119" s="5">
        <v>2080524</v>
      </c>
      <c r="N119" s="5">
        <v>9328465</v>
      </c>
      <c r="O119" s="5">
        <v>14720285</v>
      </c>
      <c r="P119" s="5">
        <v>12277336</v>
      </c>
      <c r="Q119" s="5">
        <v>13364438</v>
      </c>
      <c r="R119" s="5">
        <v>125</v>
      </c>
      <c r="S119" s="5">
        <v>577</v>
      </c>
      <c r="T119" s="5">
        <v>188</v>
      </c>
      <c r="U119" s="5">
        <v>227</v>
      </c>
      <c r="W119" s="5">
        <v>6250000</v>
      </c>
    </row>
    <row r="120" spans="2:24" ht="15.5" x14ac:dyDescent="0.35">
      <c r="C120" t="s">
        <v>10</v>
      </c>
      <c r="D120" s="5">
        <v>261852477</v>
      </c>
      <c r="E120" s="5">
        <v>217510319</v>
      </c>
      <c r="F120" s="5">
        <v>203268138</v>
      </c>
      <c r="G120" s="5">
        <v>187102895</v>
      </c>
      <c r="I120" s="5">
        <v>203268138</v>
      </c>
      <c r="J120" s="5">
        <v>160859858</v>
      </c>
      <c r="K120" s="5">
        <v>147171054</v>
      </c>
      <c r="L120" s="5">
        <v>119306818</v>
      </c>
      <c r="M120" s="5">
        <v>111173605</v>
      </c>
      <c r="N120" s="5">
        <v>350032281</v>
      </c>
      <c r="O120" s="5">
        <v>282993146</v>
      </c>
      <c r="P120" s="5">
        <v>193817431</v>
      </c>
      <c r="Q120" s="5">
        <v>158011400</v>
      </c>
      <c r="R120" s="5">
        <v>98630105</v>
      </c>
      <c r="S120" s="5">
        <v>102301708</v>
      </c>
      <c r="T120" s="5">
        <v>89020627</v>
      </c>
      <c r="U120" s="5">
        <v>101584930</v>
      </c>
      <c r="W120" s="5">
        <v>1227412292000</v>
      </c>
      <c r="X120" s="5">
        <v>1579306295000</v>
      </c>
    </row>
    <row r="121" spans="2:24" ht="15.5" x14ac:dyDescent="0.35">
      <c r="C121" t="s">
        <v>168</v>
      </c>
      <c r="D121" s="5">
        <v>461338663</v>
      </c>
      <c r="E121" s="5">
        <v>407781344</v>
      </c>
      <c r="F121" s="5">
        <v>369007328</v>
      </c>
      <c r="G121" s="5">
        <v>348835729</v>
      </c>
      <c r="I121" s="5">
        <v>369007328</v>
      </c>
      <c r="J121" s="5">
        <v>352626143</v>
      </c>
      <c r="K121" s="5">
        <v>374403745</v>
      </c>
      <c r="L121" s="5">
        <v>377575443</v>
      </c>
      <c r="M121" s="5">
        <v>601948378</v>
      </c>
      <c r="N121" s="5">
        <v>828004721</v>
      </c>
      <c r="O121" s="5">
        <v>550843358</v>
      </c>
      <c r="P121" s="5">
        <v>329977950</v>
      </c>
      <c r="Q121" s="5">
        <v>311061931</v>
      </c>
      <c r="R121" s="5">
        <v>238761942</v>
      </c>
      <c r="S121" s="5">
        <v>206784125</v>
      </c>
      <c r="T121" s="5">
        <v>206195745</v>
      </c>
      <c r="U121" s="5">
        <v>256142848</v>
      </c>
      <c r="W121" s="5">
        <v>2148518426000</v>
      </c>
      <c r="X121" s="5">
        <v>2842850618000</v>
      </c>
    </row>
    <row r="122" spans="2:24" ht="15.5" x14ac:dyDescent="0.35">
      <c r="C122" t="s">
        <v>169</v>
      </c>
      <c r="D122" s="5">
        <v>15494436593</v>
      </c>
      <c r="E122" s="5">
        <v>15494436593</v>
      </c>
      <c r="F122" s="5">
        <v>15494436593</v>
      </c>
      <c r="G122" s="5">
        <v>14085851449</v>
      </c>
      <c r="I122" s="5">
        <v>15494436593</v>
      </c>
      <c r="J122" s="5">
        <v>14117801449</v>
      </c>
      <c r="K122" s="5">
        <v>14117801449</v>
      </c>
      <c r="L122" s="5">
        <v>14117801449</v>
      </c>
      <c r="M122" s="5">
        <v>13432475196</v>
      </c>
      <c r="N122" s="5">
        <v>12893768996</v>
      </c>
      <c r="O122" s="5">
        <v>11365338377</v>
      </c>
      <c r="P122" s="5">
        <v>7298983130</v>
      </c>
      <c r="Q122" s="5">
        <v>4853791354</v>
      </c>
      <c r="R122" s="5">
        <v>2426895677</v>
      </c>
      <c r="S122" s="5">
        <v>2426895677</v>
      </c>
      <c r="T122" s="5">
        <v>17650000000</v>
      </c>
      <c r="U122" s="5">
        <v>17650000000</v>
      </c>
      <c r="W122" s="5">
        <v>17650000000</v>
      </c>
      <c r="X122" s="5">
        <v>11000000000</v>
      </c>
    </row>
    <row r="124" spans="2:24" ht="15.5" x14ac:dyDescent="0.35">
      <c r="B124" t="s">
        <v>170</v>
      </c>
      <c r="C124" t="s">
        <v>171</v>
      </c>
      <c r="D124" s="5">
        <v>10877920</v>
      </c>
      <c r="E124" s="5">
        <v>20822336</v>
      </c>
      <c r="F124" s="5">
        <v>29920814</v>
      </c>
      <c r="G124" s="5">
        <v>10180639</v>
      </c>
      <c r="I124" s="5">
        <v>50271289</v>
      </c>
      <c r="J124" s="5">
        <v>38037678</v>
      </c>
      <c r="K124" s="5">
        <v>32456559</v>
      </c>
      <c r="L124" s="5">
        <v>-12925849</v>
      </c>
      <c r="M124" s="5">
        <v>42722649</v>
      </c>
      <c r="N124" s="5">
        <v>71261950</v>
      </c>
      <c r="O124" s="5">
        <v>40964065</v>
      </c>
      <c r="P124" s="5">
        <v>20617994</v>
      </c>
      <c r="Q124" s="5">
        <v>19377719</v>
      </c>
      <c r="R124" s="5">
        <v>4781112</v>
      </c>
      <c r="S124" s="5">
        <v>2892072</v>
      </c>
      <c r="T124" s="5">
        <v>5444489</v>
      </c>
      <c r="U124" s="5">
        <v>11460869</v>
      </c>
      <c r="W124" s="5">
        <v>191856826000</v>
      </c>
      <c r="X124" s="5">
        <v>267658152000</v>
      </c>
    </row>
    <row r="125" spans="2:24" ht="15.5" x14ac:dyDescent="0.35">
      <c r="C125" t="s">
        <v>395</v>
      </c>
      <c r="D125" s="5">
        <v>69494075</v>
      </c>
      <c r="E125" s="5">
        <v>46774001</v>
      </c>
      <c r="F125" s="5">
        <v>22200284</v>
      </c>
      <c r="G125" s="5">
        <v>51581803</v>
      </c>
      <c r="I125" s="5">
        <v>155645487</v>
      </c>
      <c r="J125" s="5">
        <v>149962439</v>
      </c>
      <c r="K125" s="5">
        <v>131820358</v>
      </c>
      <c r="L125" s="5">
        <v>113714749</v>
      </c>
      <c r="M125" s="5">
        <v>187646780</v>
      </c>
      <c r="N125" s="5">
        <v>183866669</v>
      </c>
      <c r="O125" s="5">
        <v>99278486</v>
      </c>
      <c r="P125" s="5">
        <v>76032171</v>
      </c>
      <c r="Q125" s="5">
        <v>64724658</v>
      </c>
      <c r="R125" s="5">
        <v>40453882</v>
      </c>
      <c r="S125" s="5">
        <v>40992406</v>
      </c>
      <c r="T125" s="5">
        <v>42051836</v>
      </c>
      <c r="U125" s="5">
        <v>60055133</v>
      </c>
      <c r="W125" s="5">
        <v>768640327000</v>
      </c>
      <c r="X125" s="5">
        <v>513988543000</v>
      </c>
    </row>
    <row r="126" spans="2:24" ht="15.5" x14ac:dyDescent="0.35">
      <c r="C126" t="s">
        <v>173</v>
      </c>
      <c r="D126" s="5">
        <v>-49531441</v>
      </c>
      <c r="E126" s="5">
        <v>-19963632</v>
      </c>
      <c r="F126" s="5">
        <v>13249218</v>
      </c>
      <c r="G126" s="5">
        <v>-36075248</v>
      </c>
      <c r="I126" s="5">
        <v>-81630653</v>
      </c>
    </row>
    <row r="127" spans="2:24" ht="15.5" x14ac:dyDescent="0.35">
      <c r="C127" t="s">
        <v>2618</v>
      </c>
      <c r="D127" s="5">
        <v>-5424073</v>
      </c>
      <c r="E127" s="5">
        <v>-3850015</v>
      </c>
      <c r="F127" s="5">
        <v>-2800000</v>
      </c>
      <c r="G127" s="5">
        <v>-2426822</v>
      </c>
      <c r="I127" s="5">
        <v>-11485554</v>
      </c>
      <c r="J127" s="5">
        <v>-99595630</v>
      </c>
      <c r="K127" s="5">
        <v>-79029034</v>
      </c>
      <c r="L127" s="5">
        <v>-85881120</v>
      </c>
      <c r="M127" s="5">
        <v>-108776100</v>
      </c>
      <c r="N127" s="5">
        <v>-77693983</v>
      </c>
      <c r="O127" s="5">
        <v>-45224066</v>
      </c>
      <c r="P127" s="5">
        <v>-47163805</v>
      </c>
      <c r="Q127" s="5">
        <v>-37892889</v>
      </c>
      <c r="R127" s="5">
        <v>-30154868</v>
      </c>
      <c r="S127" s="5">
        <v>-31498466</v>
      </c>
      <c r="T127" s="5">
        <v>-28469839</v>
      </c>
      <c r="U127" s="5">
        <v>-38369275</v>
      </c>
      <c r="W127" s="5">
        <v>-522950348000</v>
      </c>
      <c r="X127" s="5">
        <v>-221768456000</v>
      </c>
    </row>
    <row r="128" spans="2:24" ht="15.5" x14ac:dyDescent="0.35">
      <c r="C128" t="s">
        <v>179</v>
      </c>
      <c r="D128" s="5">
        <v>-47056</v>
      </c>
      <c r="E128" s="5">
        <v>-6309</v>
      </c>
      <c r="F128" s="5">
        <v>-128244</v>
      </c>
      <c r="G128" s="5">
        <v>-8825</v>
      </c>
      <c r="I128" s="5">
        <v>-151947</v>
      </c>
      <c r="J128" s="5">
        <v>-105462</v>
      </c>
      <c r="K128" s="5">
        <v>-55374</v>
      </c>
      <c r="L128" s="5">
        <v>-58076</v>
      </c>
      <c r="M128" s="5">
        <v>-109592</v>
      </c>
      <c r="N128" s="5">
        <v>-93392</v>
      </c>
      <c r="O128" s="5">
        <v>-169420</v>
      </c>
      <c r="P128" s="5">
        <v>-19474</v>
      </c>
      <c r="Q128" s="5">
        <v>-63278</v>
      </c>
      <c r="R128" s="5">
        <v>-79086</v>
      </c>
      <c r="S128" s="5">
        <v>-32435</v>
      </c>
      <c r="T128" s="5">
        <v>-603614</v>
      </c>
      <c r="U128" s="5">
        <v>-655487</v>
      </c>
      <c r="W128" s="5">
        <v>-10693088000</v>
      </c>
      <c r="X128" s="5">
        <v>-6592062000</v>
      </c>
    </row>
    <row r="129" spans="3:24" ht="15.5" x14ac:dyDescent="0.35">
      <c r="C129" t="s">
        <v>1830</v>
      </c>
    </row>
    <row r="130" spans="3:24" ht="15.5" x14ac:dyDescent="0.35">
      <c r="C130" t="s">
        <v>497</v>
      </c>
      <c r="D130" s="5">
        <v>-3613585</v>
      </c>
      <c r="E130" s="5">
        <v>-2131709</v>
      </c>
      <c r="F130" s="5">
        <v>-2600444</v>
      </c>
      <c r="G130" s="5">
        <v>-2890269</v>
      </c>
      <c r="I130" s="5">
        <v>-12106044</v>
      </c>
      <c r="J130" s="5">
        <v>-12223669</v>
      </c>
      <c r="K130" s="5">
        <v>-20279391</v>
      </c>
      <c r="L130" s="5">
        <v>-40701402</v>
      </c>
      <c r="M130" s="5">
        <v>-36038439</v>
      </c>
      <c r="N130" s="5">
        <v>-34817344</v>
      </c>
      <c r="O130" s="5">
        <v>-12920935</v>
      </c>
      <c r="P130" s="5">
        <v>-8230898</v>
      </c>
      <c r="Q130" s="5">
        <v>-7390772</v>
      </c>
      <c r="R130" s="5">
        <v>-5438816</v>
      </c>
      <c r="S130" s="5">
        <v>-6569433</v>
      </c>
      <c r="T130" s="5">
        <v>-7533894</v>
      </c>
      <c r="U130" s="5">
        <v>-9569502</v>
      </c>
      <c r="W130" s="5">
        <v>-43140065000</v>
      </c>
      <c r="X130" s="5">
        <v>-17969873000</v>
      </c>
    </row>
    <row r="131" spans="3:24" ht="15.5" x14ac:dyDescent="0.35">
      <c r="C131" t="s">
        <v>184</v>
      </c>
      <c r="D131" s="5">
        <v>338144</v>
      </c>
      <c r="E131" s="5">
        <v>13217673</v>
      </c>
      <c r="F131" s="5">
        <v>7129304</v>
      </c>
      <c r="G131" s="5">
        <v>18009685</v>
      </c>
      <c r="I131" s="5">
        <v>-5463458</v>
      </c>
      <c r="J131" s="5">
        <v>-20760871</v>
      </c>
      <c r="K131" s="5">
        <v>-27738998</v>
      </c>
      <c r="L131" s="5">
        <v>1265108</v>
      </c>
      <c r="M131" s="5">
        <v>-13807626</v>
      </c>
      <c r="N131" s="5">
        <v>215633383</v>
      </c>
      <c r="O131" s="5">
        <v>134198360</v>
      </c>
      <c r="P131" s="5">
        <v>2097193</v>
      </c>
      <c r="Q131" s="5">
        <v>31489473</v>
      </c>
      <c r="R131" s="5">
        <v>7790962</v>
      </c>
      <c r="S131" s="5">
        <v>4284143</v>
      </c>
      <c r="T131" s="5">
        <v>-17478226</v>
      </c>
      <c r="U131" s="5">
        <v>-8913952</v>
      </c>
      <c r="W131" s="5">
        <v>404300966000</v>
      </c>
      <c r="X131" s="5">
        <v>-239816912000</v>
      </c>
    </row>
    <row r="132" spans="3:24" ht="15.5" x14ac:dyDescent="0.35">
      <c r="C132" t="s">
        <v>185</v>
      </c>
      <c r="D132" s="5">
        <v>-11571885</v>
      </c>
      <c r="E132" s="5">
        <v>-20000000</v>
      </c>
      <c r="F132" s="5">
        <v>-60506460</v>
      </c>
      <c r="G132" s="5">
        <v>-3109374</v>
      </c>
      <c r="I132" s="5">
        <v>-46925410</v>
      </c>
      <c r="J132" s="5">
        <v>-13198323</v>
      </c>
      <c r="K132" s="5">
        <v>-9832788</v>
      </c>
      <c r="L132" s="5">
        <v>12504084</v>
      </c>
      <c r="M132" s="5">
        <v>-30620043</v>
      </c>
      <c r="N132" s="5">
        <v>-283152046</v>
      </c>
      <c r="O132" s="5">
        <v>-172816579</v>
      </c>
      <c r="P132" s="5">
        <v>-24832184</v>
      </c>
      <c r="Q132" s="5">
        <v>-48370815</v>
      </c>
      <c r="R132" s="5">
        <v>-12716567</v>
      </c>
      <c r="S132" s="5">
        <v>-7593055</v>
      </c>
      <c r="T132" s="5">
        <v>8581064</v>
      </c>
      <c r="U132" s="5">
        <v>1796411</v>
      </c>
      <c r="W132" s="5">
        <v>-580890133000</v>
      </c>
      <c r="X132" s="5">
        <v>-22025461000</v>
      </c>
    </row>
    <row r="133" spans="3:24" ht="15.5" x14ac:dyDescent="0.35">
      <c r="C133" t="s">
        <v>400</v>
      </c>
      <c r="D133" s="5">
        <v>42809</v>
      </c>
      <c r="F133" s="5">
        <v>44984</v>
      </c>
      <c r="I133" s="5">
        <v>59945</v>
      </c>
      <c r="J133" s="5">
        <v>49210</v>
      </c>
      <c r="K133" s="5">
        <v>97320</v>
      </c>
      <c r="L133" s="5">
        <v>1349770</v>
      </c>
      <c r="M133" s="5">
        <v>46925</v>
      </c>
      <c r="N133" s="5">
        <v>83544</v>
      </c>
      <c r="O133" s="5">
        <v>35423</v>
      </c>
      <c r="P133" s="5">
        <v>170628</v>
      </c>
      <c r="Q133" s="5">
        <v>22875</v>
      </c>
      <c r="R133" s="5">
        <v>98730</v>
      </c>
      <c r="S133" s="5">
        <v>7093</v>
      </c>
      <c r="T133" s="5">
        <v>8509</v>
      </c>
      <c r="U133" s="5">
        <v>14245</v>
      </c>
      <c r="W133" s="5">
        <v>547879000</v>
      </c>
      <c r="X133" s="5">
        <v>33624000</v>
      </c>
    </row>
    <row r="134" spans="3:24" ht="15.5" x14ac:dyDescent="0.35">
      <c r="C134" t="s">
        <v>451</v>
      </c>
      <c r="F134" s="5">
        <v>-23725000</v>
      </c>
      <c r="I134" s="5">
        <v>-23725000</v>
      </c>
      <c r="L134" s="5">
        <v>-28267857</v>
      </c>
      <c r="M134" s="5">
        <v>-256050357</v>
      </c>
      <c r="N134" s="5">
        <v>-129955287</v>
      </c>
      <c r="O134" s="5">
        <v>-15702144</v>
      </c>
      <c r="P134" s="5">
        <v>-13665000</v>
      </c>
      <c r="Q134" s="5">
        <v>-749344</v>
      </c>
      <c r="W134" s="5">
        <v>-489665750000</v>
      </c>
    </row>
    <row r="135" spans="3:24" ht="15.5" x14ac:dyDescent="0.35">
      <c r="C135" t="s">
        <v>2619</v>
      </c>
      <c r="L135" s="5">
        <v>10251285</v>
      </c>
      <c r="M135" s="5">
        <v>248634880</v>
      </c>
      <c r="N135" s="5">
        <v>128072303</v>
      </c>
      <c r="O135" s="5">
        <v>494987</v>
      </c>
    </row>
    <row r="136" spans="3:24" ht="15.5" x14ac:dyDescent="0.35">
      <c r="C136" t="s">
        <v>2620</v>
      </c>
      <c r="K136" s="5">
        <v>-3433344</v>
      </c>
      <c r="L136" s="5">
        <v>-9351468</v>
      </c>
      <c r="M136" s="5">
        <v>-16116391</v>
      </c>
      <c r="N136" s="5">
        <v>-56611401</v>
      </c>
      <c r="O136" s="5">
        <v>-12053109</v>
      </c>
      <c r="P136" s="5">
        <v>-10380742</v>
      </c>
      <c r="Q136" s="5">
        <v>-8759150</v>
      </c>
      <c r="R136" s="5">
        <v>-9344845</v>
      </c>
      <c r="U136" s="5">
        <v>-10907017</v>
      </c>
    </row>
    <row r="137" spans="3:24" ht="15.5" x14ac:dyDescent="0.35">
      <c r="C137" t="s">
        <v>2621</v>
      </c>
      <c r="K137" s="5">
        <v>3433603</v>
      </c>
      <c r="L137" s="5">
        <v>9351264</v>
      </c>
      <c r="M137" s="5">
        <v>16148115</v>
      </c>
      <c r="N137" s="5">
        <v>16300519</v>
      </c>
      <c r="O137" s="5">
        <v>12049451</v>
      </c>
      <c r="P137" s="5">
        <v>11065905</v>
      </c>
      <c r="Q137" s="5">
        <v>8346638</v>
      </c>
      <c r="R137" s="5">
        <v>9100664</v>
      </c>
      <c r="S137" s="5">
        <v>353016</v>
      </c>
      <c r="T137" s="5">
        <v>10482891</v>
      </c>
    </row>
    <row r="138" spans="3:24" ht="15.5" x14ac:dyDescent="0.35">
      <c r="C138" t="s">
        <v>2080</v>
      </c>
    </row>
    <row r="139" spans="3:24" ht="15.5" x14ac:dyDescent="0.35">
      <c r="C139" t="s">
        <v>1823</v>
      </c>
      <c r="M139" s="5">
        <v>-4272355</v>
      </c>
      <c r="N139" s="5">
        <v>-3315559</v>
      </c>
      <c r="P139" s="5">
        <v>-2773600</v>
      </c>
    </row>
    <row r="140" spans="3:24" ht="15.5" x14ac:dyDescent="0.35">
      <c r="C140" t="s">
        <v>2622</v>
      </c>
      <c r="K140" s="5">
        <v>870000</v>
      </c>
      <c r="L140" s="5">
        <v>3017936</v>
      </c>
      <c r="M140" s="5">
        <v>2249783</v>
      </c>
      <c r="N140" s="5">
        <v>-6684040</v>
      </c>
      <c r="O140" s="5">
        <v>-76718</v>
      </c>
    </row>
    <row r="141" spans="3:24" ht="15.5" x14ac:dyDescent="0.35">
      <c r="C141" t="s">
        <v>2623</v>
      </c>
      <c r="J141" s="5">
        <v>41720</v>
      </c>
      <c r="L141" s="5">
        <v>-2511533</v>
      </c>
      <c r="O141" s="5">
        <v>631754</v>
      </c>
      <c r="R141" s="5">
        <v>447159</v>
      </c>
    </row>
    <row r="142" spans="3:24" ht="15.5" x14ac:dyDescent="0.35">
      <c r="C142" t="s">
        <v>2192</v>
      </c>
      <c r="P142" s="5">
        <v>-6167178</v>
      </c>
    </row>
    <row r="143" spans="3:24" ht="15.5" x14ac:dyDescent="0.35">
      <c r="C143" t="s">
        <v>2624</v>
      </c>
      <c r="F143" s="5">
        <v>-16700000</v>
      </c>
      <c r="G143" s="5">
        <v>16700000</v>
      </c>
      <c r="O143" s="5">
        <v>6167178</v>
      </c>
    </row>
    <row r="144" spans="3:24" ht="15.5" x14ac:dyDescent="0.35">
      <c r="C144" t="s">
        <v>2625</v>
      </c>
      <c r="Q144" s="5">
        <v>8719076</v>
      </c>
    </row>
    <row r="145" spans="3:24" ht="15.5" x14ac:dyDescent="0.35">
      <c r="C145" t="s">
        <v>2626</v>
      </c>
    </row>
    <row r="146" spans="3:24" ht="15.5" x14ac:dyDescent="0.35">
      <c r="C146" t="s">
        <v>2627</v>
      </c>
      <c r="F146" s="5">
        <v>9022212</v>
      </c>
      <c r="I146" s="5">
        <v>9022212</v>
      </c>
    </row>
    <row r="147" spans="3:24" ht="15.5" x14ac:dyDescent="0.35">
      <c r="C147" t="s">
        <v>2628</v>
      </c>
      <c r="F147" s="5">
        <v>1961376</v>
      </c>
      <c r="I147" s="5">
        <v>1961376</v>
      </c>
    </row>
    <row r="148" spans="3:24" ht="15.5" x14ac:dyDescent="0.35">
      <c r="C148" t="s">
        <v>2125</v>
      </c>
      <c r="N148" s="5">
        <v>-635282</v>
      </c>
    </row>
    <row r="149" spans="3:24" ht="15.5" x14ac:dyDescent="0.35">
      <c r="C149" t="s">
        <v>188</v>
      </c>
      <c r="D149" s="5">
        <v>111</v>
      </c>
      <c r="F149" s="5">
        <v>242</v>
      </c>
      <c r="I149" s="5">
        <v>242</v>
      </c>
      <c r="J149" s="5">
        <v>29253923</v>
      </c>
      <c r="K149" s="5">
        <v>22882961</v>
      </c>
      <c r="L149" s="5">
        <v>35991322</v>
      </c>
      <c r="M149" s="5">
        <v>60293963</v>
      </c>
      <c r="N149" s="5">
        <v>18500000</v>
      </c>
      <c r="P149" s="5">
        <v>762</v>
      </c>
      <c r="R149" s="5">
        <v>5573</v>
      </c>
      <c r="S149" s="5">
        <v>96</v>
      </c>
      <c r="T149" s="5">
        <v>20908280</v>
      </c>
      <c r="U149" s="5">
        <v>13317977</v>
      </c>
      <c r="W149" s="5">
        <v>47559706000</v>
      </c>
    </row>
    <row r="150" spans="3:24" ht="15.5" x14ac:dyDescent="0.35">
      <c r="C150" t="s">
        <v>189</v>
      </c>
      <c r="D150" s="5">
        <v>844341</v>
      </c>
      <c r="E150" s="5">
        <v>-20000000</v>
      </c>
      <c r="F150" s="5">
        <v>-25487408</v>
      </c>
      <c r="G150" s="5">
        <v>-3109374</v>
      </c>
      <c r="I150" s="5">
        <v>-28621319</v>
      </c>
      <c r="J150" s="5">
        <v>-23241911</v>
      </c>
      <c r="K150" s="5">
        <v>-18281810</v>
      </c>
      <c r="L150" s="5">
        <v>-155433</v>
      </c>
      <c r="M150" s="5">
        <v>-77408074</v>
      </c>
      <c r="N150" s="5">
        <v>-249169813</v>
      </c>
      <c r="O150" s="5">
        <v>-87369962</v>
      </c>
      <c r="P150" s="5">
        <v>-433059</v>
      </c>
      <c r="Q150" s="5">
        <v>-50602974</v>
      </c>
      <c r="R150" s="5">
        <v>-13023848</v>
      </c>
      <c r="S150" s="5">
        <v>-7836554</v>
      </c>
      <c r="T150" s="5">
        <v>-13177048</v>
      </c>
      <c r="U150" s="5">
        <v>-628794</v>
      </c>
      <c r="W150" s="5">
        <v>-139331968000</v>
      </c>
      <c r="X150" s="5">
        <v>-22059085000</v>
      </c>
    </row>
    <row r="151" spans="3:24" ht="15.5" x14ac:dyDescent="0.35">
      <c r="C151" t="s">
        <v>2629</v>
      </c>
      <c r="D151" s="5">
        <v>-12431094</v>
      </c>
      <c r="F151" s="5">
        <v>-5598664</v>
      </c>
      <c r="I151" s="5">
        <v>-5598664</v>
      </c>
      <c r="J151" s="5">
        <v>-19301265</v>
      </c>
      <c r="K151" s="5">
        <v>-15401518</v>
      </c>
      <c r="L151" s="5">
        <v>-7171202</v>
      </c>
      <c r="M151" s="5">
        <v>-8326245</v>
      </c>
      <c r="N151" s="5">
        <v>-2912238</v>
      </c>
      <c r="O151" s="5">
        <v>-29614822</v>
      </c>
      <c r="P151" s="5">
        <v>-5423500</v>
      </c>
      <c r="Q151" s="5">
        <v>-6235595</v>
      </c>
      <c r="S151" s="5">
        <v>-116706</v>
      </c>
      <c r="T151" s="5">
        <v>-9643818</v>
      </c>
    </row>
    <row r="152" spans="3:24" ht="15.5" x14ac:dyDescent="0.35">
      <c r="C152" t="s">
        <v>1202</v>
      </c>
      <c r="G152" s="5">
        <v>-16700000</v>
      </c>
      <c r="O152" s="5">
        <v>2875000</v>
      </c>
    </row>
    <row r="153" spans="3:24" ht="15.5" x14ac:dyDescent="0.35">
      <c r="C153" t="s">
        <v>539</v>
      </c>
      <c r="D153" s="5">
        <v>-28052</v>
      </c>
      <c r="F153" s="5">
        <v>-24202</v>
      </c>
      <c r="I153" s="5">
        <v>-24202</v>
      </c>
      <c r="M153" s="5">
        <v>-92642</v>
      </c>
      <c r="N153" s="5">
        <v>-140351</v>
      </c>
      <c r="O153" s="5">
        <v>-50253617</v>
      </c>
    </row>
    <row r="154" spans="3:24" ht="15.5" x14ac:dyDescent="0.35">
      <c r="C154" t="s">
        <v>2630</v>
      </c>
      <c r="T154" s="5">
        <v>2250</v>
      </c>
    </row>
    <row r="155" spans="3:24" ht="15.5" x14ac:dyDescent="0.35">
      <c r="C155" t="s">
        <v>1785</v>
      </c>
      <c r="Q155" s="5">
        <v>887659</v>
      </c>
    </row>
    <row r="156" spans="3:24" ht="15.5" x14ac:dyDescent="0.35">
      <c r="C156" t="s">
        <v>215</v>
      </c>
      <c r="D156" s="5">
        <v>338144</v>
      </c>
      <c r="E156" s="5">
        <v>13217673</v>
      </c>
      <c r="F156" s="5">
        <v>7129304</v>
      </c>
      <c r="G156" s="5">
        <v>18009685</v>
      </c>
      <c r="I156" s="5">
        <v>-5463458</v>
      </c>
      <c r="J156" s="5">
        <v>-20760871</v>
      </c>
      <c r="K156" s="5">
        <v>-27738998</v>
      </c>
      <c r="L156" s="5">
        <v>1265108</v>
      </c>
      <c r="M156" s="5">
        <v>-13807626</v>
      </c>
      <c r="N156" s="5">
        <v>215633383</v>
      </c>
      <c r="O156" s="5">
        <v>134198360</v>
      </c>
      <c r="P156" s="5">
        <v>2097193</v>
      </c>
      <c r="Q156" s="5">
        <v>31489473</v>
      </c>
      <c r="R156" s="5">
        <v>7790962</v>
      </c>
      <c r="S156" s="5">
        <v>4284143</v>
      </c>
      <c r="T156" s="5">
        <v>-17478226</v>
      </c>
      <c r="U156" s="5">
        <v>-8913952</v>
      </c>
      <c r="W156" s="5">
        <v>404300966000</v>
      </c>
      <c r="X156" s="5">
        <v>-239816912000</v>
      </c>
    </row>
    <row r="157" spans="3:24" ht="15.5" x14ac:dyDescent="0.35">
      <c r="C157" t="s">
        <v>2631</v>
      </c>
      <c r="T157" s="5">
        <v>450498</v>
      </c>
      <c r="U157" s="5">
        <v>-4276459</v>
      </c>
      <c r="W157" s="5">
        <v>-677102096000</v>
      </c>
      <c r="X157" s="5">
        <v>6431725000</v>
      </c>
    </row>
    <row r="158" spans="3:24" ht="15.5" x14ac:dyDescent="0.35">
      <c r="C158" t="s">
        <v>2127</v>
      </c>
      <c r="X158" s="5">
        <v>-628613998000</v>
      </c>
    </row>
    <row r="159" spans="3:24" ht="15.5" x14ac:dyDescent="0.35">
      <c r="C159" t="s">
        <v>491</v>
      </c>
      <c r="D159" s="5">
        <v>16151843</v>
      </c>
      <c r="F159" s="5">
        <v>40983728</v>
      </c>
      <c r="G159" s="5">
        <v>8304926</v>
      </c>
      <c r="I159" s="5">
        <v>49288654</v>
      </c>
      <c r="J159" s="5">
        <v>33321971</v>
      </c>
      <c r="K159" s="5">
        <v>50788409</v>
      </c>
      <c r="L159" s="5">
        <v>25000939</v>
      </c>
      <c r="M159" s="5">
        <v>69475431</v>
      </c>
      <c r="N159" s="5">
        <v>88967719</v>
      </c>
      <c r="O159" s="5">
        <v>126441468</v>
      </c>
      <c r="P159" s="5">
        <v>13500000</v>
      </c>
      <c r="Q159" s="5">
        <v>18481642</v>
      </c>
      <c r="S159" s="5">
        <v>10000000</v>
      </c>
    </row>
    <row r="160" spans="3:24" ht="15.5" x14ac:dyDescent="0.35">
      <c r="C160" t="s">
        <v>495</v>
      </c>
      <c r="D160" s="5">
        <v>-25644628</v>
      </c>
      <c r="E160" s="5">
        <v>-281282</v>
      </c>
      <c r="F160" s="5">
        <v>-26640137</v>
      </c>
      <c r="G160" s="5">
        <v>-394674</v>
      </c>
      <c r="I160" s="5">
        <v>-27048355</v>
      </c>
      <c r="J160" s="5">
        <v>-37250614</v>
      </c>
      <c r="K160" s="5">
        <v>-55396510</v>
      </c>
      <c r="L160" s="5">
        <v>-26959043</v>
      </c>
      <c r="M160" s="5">
        <v>-66451614</v>
      </c>
      <c r="N160" s="5">
        <v>-89049239</v>
      </c>
      <c r="O160" s="5">
        <v>-117252208</v>
      </c>
      <c r="P160" s="5">
        <v>-13500000</v>
      </c>
      <c r="Q160" s="5">
        <v>-18481642</v>
      </c>
      <c r="S160" s="5">
        <v>-10000000</v>
      </c>
    </row>
    <row r="161" spans="2:24" ht="15.5" x14ac:dyDescent="0.35">
      <c r="C161" t="s">
        <v>337</v>
      </c>
    </row>
    <row r="162" spans="2:24" ht="15.5" x14ac:dyDescent="0.35">
      <c r="C162" t="s">
        <v>230</v>
      </c>
    </row>
    <row r="163" spans="2:24" ht="15.5" x14ac:dyDescent="0.35">
      <c r="C163" t="s">
        <v>571</v>
      </c>
      <c r="G163" s="5">
        <v>15200550</v>
      </c>
      <c r="I163" s="5">
        <v>15200550</v>
      </c>
      <c r="L163" s="5">
        <v>6246153</v>
      </c>
      <c r="M163" s="5">
        <v>9739814</v>
      </c>
      <c r="N163" s="5">
        <v>2952758</v>
      </c>
      <c r="O163" s="5">
        <v>41647025</v>
      </c>
      <c r="P163" s="5">
        <v>23682812</v>
      </c>
      <c r="Q163" s="5">
        <v>17359676</v>
      </c>
      <c r="W163" s="5">
        <v>958229527000</v>
      </c>
      <c r="X163" s="5">
        <v>403974526000</v>
      </c>
    </row>
    <row r="164" spans="2:24" ht="15.5" x14ac:dyDescent="0.35">
      <c r="C164" t="s">
        <v>766</v>
      </c>
    </row>
    <row r="165" spans="2:24" ht="15.5" x14ac:dyDescent="0.35">
      <c r="C165" t="s">
        <v>604</v>
      </c>
    </row>
    <row r="166" spans="2:24" ht="15.5" x14ac:dyDescent="0.35">
      <c r="C166" t="s">
        <v>498</v>
      </c>
      <c r="L166" s="5">
        <v>3017</v>
      </c>
      <c r="M166" s="5">
        <v>599124</v>
      </c>
      <c r="N166" s="5">
        <v>17438212</v>
      </c>
      <c r="O166" s="5">
        <v>11411417</v>
      </c>
      <c r="P166" s="5">
        <v>90507</v>
      </c>
      <c r="Q166" s="5">
        <v>1118</v>
      </c>
    </row>
    <row r="167" spans="2:24" ht="15.5" x14ac:dyDescent="0.35">
      <c r="C167" t="s">
        <v>2632</v>
      </c>
    </row>
    <row r="168" spans="2:24" ht="15.5" x14ac:dyDescent="0.35">
      <c r="C168" t="s">
        <v>239</v>
      </c>
      <c r="D168" s="5">
        <v>-355821</v>
      </c>
      <c r="E168" s="5">
        <v>14040009</v>
      </c>
      <c r="F168" s="5">
        <v>-23456342</v>
      </c>
      <c r="G168" s="5">
        <v>25080950</v>
      </c>
      <c r="I168" s="5">
        <v>-2117579</v>
      </c>
      <c r="J168" s="5">
        <v>4078484</v>
      </c>
      <c r="K168" s="5">
        <v>-5115227</v>
      </c>
      <c r="L168" s="5">
        <v>843343</v>
      </c>
      <c r="M168" s="5">
        <v>-1705020</v>
      </c>
      <c r="N168" s="5">
        <v>3743287</v>
      </c>
      <c r="O168" s="5">
        <v>2345846</v>
      </c>
      <c r="P168" s="5">
        <v>-2116997</v>
      </c>
      <c r="Q168" s="5">
        <v>2496377</v>
      </c>
      <c r="R168" s="5">
        <v>-144493</v>
      </c>
      <c r="S168" s="5">
        <v>-416840</v>
      </c>
      <c r="T168" s="5">
        <v>-3452673</v>
      </c>
      <c r="U168" s="5">
        <v>4343328</v>
      </c>
      <c r="W168" s="5">
        <v>15267659000</v>
      </c>
      <c r="X168" s="5">
        <v>5815779000</v>
      </c>
    </row>
    <row r="169" spans="2:24" ht="15.5" x14ac:dyDescent="0.35">
      <c r="C169" t="s">
        <v>240</v>
      </c>
      <c r="E169" s="5">
        <v>5327209</v>
      </c>
      <c r="I169" s="5">
        <v>7502804</v>
      </c>
      <c r="J169" s="5">
        <v>3474542</v>
      </c>
      <c r="K169" s="5">
        <v>8550746</v>
      </c>
      <c r="L169" s="5">
        <v>8038133</v>
      </c>
      <c r="M169" s="5">
        <v>9785793</v>
      </c>
      <c r="N169" s="5">
        <v>6081614</v>
      </c>
      <c r="O169" s="5">
        <v>3549116</v>
      </c>
      <c r="P169" s="5">
        <v>5814531</v>
      </c>
      <c r="Q169" s="5">
        <v>3353425</v>
      </c>
      <c r="R169" s="5">
        <v>3434166</v>
      </c>
      <c r="S169" s="5">
        <v>3655743</v>
      </c>
      <c r="T169" s="5">
        <v>7086849</v>
      </c>
      <c r="U169" s="5">
        <v>2713081</v>
      </c>
      <c r="W169" s="5">
        <v>13530573000</v>
      </c>
      <c r="X169" s="5">
        <v>7714794000</v>
      </c>
    </row>
    <row r="170" spans="2:24" ht="15.5" x14ac:dyDescent="0.35">
      <c r="C170" t="s">
        <v>241</v>
      </c>
      <c r="D170" s="5">
        <v>-435276</v>
      </c>
      <c r="E170" s="5">
        <v>273511</v>
      </c>
      <c r="F170" s="5">
        <v>-856739</v>
      </c>
      <c r="G170" s="5">
        <v>761556</v>
      </c>
      <c r="I170" s="5">
        <v>-58016</v>
      </c>
      <c r="J170" s="5">
        <v>-50222</v>
      </c>
      <c r="K170" s="5">
        <v>39023</v>
      </c>
      <c r="L170" s="5">
        <v>-330730</v>
      </c>
      <c r="M170" s="5">
        <v>-42640</v>
      </c>
      <c r="N170" s="5">
        <v>-39108</v>
      </c>
      <c r="O170" s="5">
        <v>186652</v>
      </c>
      <c r="P170" s="5">
        <v>-148418</v>
      </c>
      <c r="Q170" s="5">
        <v>-35271</v>
      </c>
      <c r="R170" s="5">
        <v>63752</v>
      </c>
      <c r="S170" s="5">
        <v>195263</v>
      </c>
      <c r="T170" s="5">
        <v>25407</v>
      </c>
      <c r="U170" s="5">
        <v>30440</v>
      </c>
    </row>
    <row r="171" spans="2:24" ht="15.5" x14ac:dyDescent="0.35">
      <c r="C171" t="s">
        <v>580</v>
      </c>
      <c r="T171" s="5">
        <v>-3840</v>
      </c>
    </row>
    <row r="172" spans="2:24" ht="15.5" x14ac:dyDescent="0.35">
      <c r="C172" t="s">
        <v>242</v>
      </c>
      <c r="D172" s="5">
        <v>-791097</v>
      </c>
      <c r="E172" s="5">
        <v>19640729</v>
      </c>
      <c r="F172" s="5">
        <v>-24313081</v>
      </c>
      <c r="G172" s="5">
        <v>25842506</v>
      </c>
      <c r="I172" s="5">
        <v>5327209</v>
      </c>
      <c r="J172" s="5">
        <v>7502804</v>
      </c>
      <c r="K172" s="5">
        <v>3474542</v>
      </c>
      <c r="L172" s="5">
        <v>8550746</v>
      </c>
      <c r="M172" s="5">
        <v>8038133</v>
      </c>
      <c r="N172" s="5">
        <v>9785793</v>
      </c>
      <c r="O172" s="5">
        <v>6081614</v>
      </c>
      <c r="P172" s="5">
        <v>3549116</v>
      </c>
      <c r="Q172" s="5">
        <v>5814531</v>
      </c>
      <c r="R172" s="5">
        <v>3353425</v>
      </c>
      <c r="S172" s="5">
        <v>3434166</v>
      </c>
      <c r="T172" s="5">
        <v>3655743</v>
      </c>
      <c r="U172" s="5">
        <v>7086849</v>
      </c>
      <c r="W172" s="5">
        <v>28798232000</v>
      </c>
      <c r="X172" s="5">
        <v>13530573000</v>
      </c>
    </row>
    <row r="174" spans="2:24" ht="15.5" x14ac:dyDescent="0.35">
      <c r="B174" t="s">
        <v>243</v>
      </c>
      <c r="C174" t="s">
        <v>12</v>
      </c>
      <c r="D174" s="5">
        <v>15490000000</v>
      </c>
      <c r="E174" s="5">
        <v>15490000000</v>
      </c>
      <c r="F174" s="5">
        <v>15490000000</v>
      </c>
      <c r="G174" s="5">
        <v>14090000000</v>
      </c>
      <c r="I174" s="5">
        <v>15490000000</v>
      </c>
      <c r="J174" s="5">
        <v>14120000000</v>
      </c>
      <c r="K174" s="5">
        <v>14120000000</v>
      </c>
      <c r="L174" s="5">
        <v>14120000000</v>
      </c>
      <c r="M174" s="5">
        <v>13430000000</v>
      </c>
      <c r="N174" s="5">
        <v>12890000000</v>
      </c>
      <c r="O174" s="5">
        <v>11370000000</v>
      </c>
      <c r="P174" s="5">
        <v>7300000000</v>
      </c>
      <c r="Q174" s="5">
        <v>4850000000</v>
      </c>
      <c r="R174" s="5">
        <v>2430000000</v>
      </c>
      <c r="S174" s="5">
        <v>2430000000</v>
      </c>
      <c r="T174" s="5">
        <v>17650000000</v>
      </c>
      <c r="U174" s="5">
        <v>17650000000</v>
      </c>
      <c r="W174" s="5">
        <v>17650000000</v>
      </c>
      <c r="X174" s="5">
        <v>11000000000</v>
      </c>
    </row>
    <row r="175" spans="2:24" ht="15.5" x14ac:dyDescent="0.35">
      <c r="C175" t="s">
        <v>244</v>
      </c>
      <c r="D175" s="6">
        <v>50.04</v>
      </c>
      <c r="E175" s="6">
        <v>15.45</v>
      </c>
      <c r="F175" s="6">
        <v>12.48</v>
      </c>
      <c r="G175" s="6">
        <v>5.42</v>
      </c>
    </row>
    <row r="176" spans="2:24" ht="15.5" x14ac:dyDescent="0.35">
      <c r="C176" t="s">
        <v>245</v>
      </c>
      <c r="D176" s="6">
        <v>6.16</v>
      </c>
      <c r="E176" s="6">
        <v>21.49</v>
      </c>
      <c r="F176" s="6">
        <v>33.65</v>
      </c>
      <c r="G176" s="6">
        <v>33.39</v>
      </c>
    </row>
    <row r="177" spans="3:7" ht="15.5" x14ac:dyDescent="0.35">
      <c r="C177" t="s">
        <v>73</v>
      </c>
      <c r="D177" s="6">
        <v>3.21</v>
      </c>
      <c r="E177" s="6">
        <v>6.94</v>
      </c>
      <c r="F177" s="6">
        <v>10.25</v>
      </c>
      <c r="G177" s="6">
        <v>4.17</v>
      </c>
    </row>
    <row r="178" spans="3:7" ht="15.5" x14ac:dyDescent="0.35">
      <c r="C178" t="s">
        <v>246</v>
      </c>
      <c r="E178" s="5">
        <v>363570000000</v>
      </c>
      <c r="F178" s="6">
        <v>256170000000.00003</v>
      </c>
      <c r="G178" s="5">
        <v>180110000000</v>
      </c>
    </row>
    <row r="179" spans="3:7" ht="15.5" x14ac:dyDescent="0.35">
      <c r="C179" t="s">
        <v>247</v>
      </c>
      <c r="D179" s="6">
        <v>9.3900000000000011E-2</v>
      </c>
      <c r="E179" s="6">
        <v>3.4500000000000003E-2</v>
      </c>
      <c r="F179" s="6">
        <v>3.1300000000000001E-2</v>
      </c>
      <c r="G179" s="6">
        <v>1.3100000000000001E-2</v>
      </c>
    </row>
    <row r="180" spans="3:7" ht="15.5" x14ac:dyDescent="0.35">
      <c r="C180" t="s">
        <v>248</v>
      </c>
      <c r="D180" s="6">
        <v>0.1671</v>
      </c>
      <c r="E180" s="6">
        <v>6.5500000000000003E-2</v>
      </c>
      <c r="F180" s="6">
        <v>5.7599999999999998E-2</v>
      </c>
      <c r="G180" s="6">
        <v>2.4799999999999999E-2</v>
      </c>
    </row>
    <row r="181" spans="3:7" ht="15.5" x14ac:dyDescent="0.35">
      <c r="C181" t="s">
        <v>249</v>
      </c>
      <c r="D181" s="6">
        <v>0.13650000000000001</v>
      </c>
      <c r="E181" s="6">
        <v>6.0700000000000004E-2</v>
      </c>
      <c r="F181" s="6">
        <v>3.9300000000000002E-2</v>
      </c>
      <c r="G181" s="6">
        <v>2.4300000000000002E-2</v>
      </c>
    </row>
    <row r="182" spans="3:7" ht="15.5" x14ac:dyDescent="0.35">
      <c r="C182" t="s">
        <v>250</v>
      </c>
      <c r="D182" s="6">
        <v>13.96</v>
      </c>
      <c r="E182" s="6">
        <v>7.69</v>
      </c>
      <c r="F182" s="6">
        <v>20.86</v>
      </c>
      <c r="G182" s="6">
        <v>2.19</v>
      </c>
    </row>
    <row r="183" spans="3:7" ht="15.5" x14ac:dyDescent="0.35">
      <c r="C183" t="s">
        <v>251</v>
      </c>
      <c r="D183" s="5">
        <v>4687000000000</v>
      </c>
      <c r="E183" s="5">
        <v>3697000000000</v>
      </c>
      <c r="F183" s="5">
        <v>3399000000000</v>
      </c>
      <c r="G183" s="5">
        <v>3123000000000</v>
      </c>
    </row>
    <row r="184" spans="3:7" ht="15.5" x14ac:dyDescent="0.35">
      <c r="C184" t="s">
        <v>252</v>
      </c>
      <c r="D184" s="6">
        <v>1.03</v>
      </c>
      <c r="E184" s="6">
        <v>1.41</v>
      </c>
      <c r="F184" s="6">
        <v>1.94</v>
      </c>
      <c r="G184" s="6">
        <v>0.83</v>
      </c>
    </row>
    <row r="185" spans="3:7" ht="15.5" x14ac:dyDescent="0.35">
      <c r="C185" t="s">
        <v>253</v>
      </c>
      <c r="D185" s="6">
        <v>299.49</v>
      </c>
      <c r="E185" s="6">
        <v>235.76</v>
      </c>
      <c r="F185" s="6">
        <v>216.57</v>
      </c>
      <c r="G185" s="6">
        <v>218.66</v>
      </c>
    </row>
    <row r="186" spans="3:7" ht="15.5" x14ac:dyDescent="0.35">
      <c r="C186" t="s">
        <v>254</v>
      </c>
      <c r="D186" s="6">
        <v>1.18</v>
      </c>
      <c r="E186" s="6">
        <v>1.66</v>
      </c>
      <c r="F186" s="6">
        <v>2.3199999999999998</v>
      </c>
      <c r="G186" s="6">
        <v>1.01</v>
      </c>
    </row>
    <row r="187" spans="3:7" ht="15.5" x14ac:dyDescent="0.35">
      <c r="C187" t="s">
        <v>255</v>
      </c>
      <c r="D187" s="6">
        <v>261.35000000000002</v>
      </c>
      <c r="E187" s="6">
        <v>199.54</v>
      </c>
      <c r="F187" s="6">
        <v>180.94</v>
      </c>
      <c r="G187" s="6">
        <v>179.54</v>
      </c>
    </row>
    <row r="188" spans="3:7" ht="15.5" x14ac:dyDescent="0.35">
      <c r="C188" t="s">
        <v>256</v>
      </c>
      <c r="D188" s="5">
        <v>855000000000</v>
      </c>
      <c r="E188" s="5">
        <v>1084000000000</v>
      </c>
      <c r="F188" s="5">
        <v>1042000000000</v>
      </c>
      <c r="G188" s="5">
        <v>503000000000</v>
      </c>
    </row>
    <row r="189" spans="3:7" ht="15.5" x14ac:dyDescent="0.35">
      <c r="C189" t="s">
        <v>257</v>
      </c>
      <c r="D189" s="5">
        <v>1940000000000</v>
      </c>
      <c r="E189" s="5">
        <v>1083000000000</v>
      </c>
      <c r="F189" s="5">
        <v>869000000000</v>
      </c>
      <c r="G189" s="5">
        <v>1302000000000</v>
      </c>
    </row>
    <row r="190" spans="3:7" ht="15.5" x14ac:dyDescent="0.35">
      <c r="C190" t="s">
        <v>258</v>
      </c>
      <c r="D190" s="5">
        <v>4640000000000</v>
      </c>
      <c r="E190" s="5">
        <v>3653000000000</v>
      </c>
      <c r="F190" s="5">
        <v>3356000000000</v>
      </c>
      <c r="G190" s="5">
        <v>3080000000000</v>
      </c>
    </row>
    <row r="191" spans="3:7" ht="15.5" x14ac:dyDescent="0.35">
      <c r="C191" t="s">
        <v>24</v>
      </c>
      <c r="D191" s="5">
        <v>2796000000000</v>
      </c>
      <c r="E191" s="5">
        <v>2167000000000</v>
      </c>
      <c r="F191" s="5">
        <v>1910000000000</v>
      </c>
      <c r="G191" s="5">
        <v>1805000000000</v>
      </c>
    </row>
    <row r="192" spans="3:7" ht="15.5" x14ac:dyDescent="0.35">
      <c r="C192" t="s">
        <v>21</v>
      </c>
      <c r="D192" s="5">
        <v>2458000000000</v>
      </c>
      <c r="E192" s="5">
        <v>1833000000000</v>
      </c>
      <c r="F192" s="5">
        <v>1821000000000</v>
      </c>
      <c r="G192" s="5">
        <v>1310000000000</v>
      </c>
    </row>
    <row r="193" spans="3:24" ht="15.5" x14ac:dyDescent="0.35">
      <c r="C193" t="s">
        <v>259</v>
      </c>
      <c r="D193" s="5">
        <v>-121000000000</v>
      </c>
      <c r="E193" s="5">
        <v>-853000000000</v>
      </c>
      <c r="F193" s="5">
        <v>-921000000000</v>
      </c>
      <c r="G193" s="5">
        <v>29000000000</v>
      </c>
    </row>
    <row r="194" spans="3:24" ht="15.5" x14ac:dyDescent="0.35">
      <c r="C194" t="s">
        <v>260</v>
      </c>
      <c r="D194" s="5">
        <v>213000000000</v>
      </c>
      <c r="E194" s="5">
        <v>354000000000</v>
      </c>
      <c r="F194" s="5">
        <v>501000000000</v>
      </c>
      <c r="G194" s="5">
        <v>175000000000</v>
      </c>
    </row>
    <row r="195" spans="3:24" ht="15.5" x14ac:dyDescent="0.35">
      <c r="C195" t="s">
        <v>261</v>
      </c>
      <c r="D195" s="5">
        <v>-3000000000</v>
      </c>
      <c r="E195" s="5">
        <v>-340000000000</v>
      </c>
      <c r="F195" s="5">
        <v>-426000000000</v>
      </c>
      <c r="G195" s="5">
        <v>-52000000000</v>
      </c>
    </row>
    <row r="196" spans="3:24" ht="15.5" x14ac:dyDescent="0.35">
      <c r="C196" t="s">
        <v>13</v>
      </c>
      <c r="D196" s="5">
        <v>211000000000</v>
      </c>
      <c r="E196" s="5">
        <v>14000000000</v>
      </c>
      <c r="F196" s="5">
        <v>75000000000</v>
      </c>
      <c r="G196" s="5">
        <v>123000000000</v>
      </c>
    </row>
    <row r="197" spans="3:24" ht="15.5" x14ac:dyDescent="0.35">
      <c r="C197" t="s">
        <v>16</v>
      </c>
      <c r="D197" s="6">
        <v>13.59</v>
      </c>
      <c r="E197" s="6">
        <v>0.9</v>
      </c>
      <c r="F197" s="6">
        <v>4.82</v>
      </c>
      <c r="G197" s="6">
        <v>8.7100000000000009</v>
      </c>
    </row>
    <row r="198" spans="3:24" ht="15.5" x14ac:dyDescent="0.35">
      <c r="C198" t="s">
        <v>58</v>
      </c>
      <c r="I198" s="6">
        <v>25.93</v>
      </c>
      <c r="J198" s="6">
        <v>15.44</v>
      </c>
      <c r="K198" s="6">
        <v>30.21</v>
      </c>
      <c r="L198" s="6">
        <v>-46.34</v>
      </c>
      <c r="M198" s="6">
        <v>-242.86</v>
      </c>
      <c r="N198" s="6">
        <v>40.700000000000003</v>
      </c>
      <c r="O198" s="6">
        <v>26.14</v>
      </c>
      <c r="P198" s="6">
        <v>26.38</v>
      </c>
      <c r="Q198" s="6">
        <v>23.56</v>
      </c>
      <c r="R198" s="6">
        <v>2.66</v>
      </c>
      <c r="S198" s="6">
        <v>55.1</v>
      </c>
      <c r="T198" s="6">
        <v>-11.32</v>
      </c>
      <c r="U198" s="6">
        <v>-28.8</v>
      </c>
      <c r="W198" s="6">
        <v>-53.3</v>
      </c>
      <c r="X198" s="6">
        <v>0.6</v>
      </c>
    </row>
    <row r="199" spans="3:24" ht="15.5" x14ac:dyDescent="0.35">
      <c r="C199" t="s">
        <v>72</v>
      </c>
      <c r="I199" s="6">
        <v>16.2</v>
      </c>
      <c r="J199" s="6">
        <v>7.77</v>
      </c>
      <c r="K199" s="6">
        <v>5.0999999999999996</v>
      </c>
      <c r="L199" s="6">
        <v>-3.84</v>
      </c>
      <c r="M199" s="6">
        <v>-0.98</v>
      </c>
      <c r="N199" s="6">
        <v>8.6</v>
      </c>
      <c r="O199" s="6">
        <v>6.2</v>
      </c>
      <c r="P199" s="6">
        <v>4.4400000000000004</v>
      </c>
      <c r="Q199" s="6">
        <v>5.98</v>
      </c>
      <c r="R199" s="6">
        <v>46.62</v>
      </c>
      <c r="S199" s="6">
        <v>1.18</v>
      </c>
      <c r="T199" s="6">
        <v>-4.42</v>
      </c>
      <c r="U199" s="6">
        <v>-1.74</v>
      </c>
      <c r="V199" s="5">
        <v>0</v>
      </c>
      <c r="W199" s="6">
        <v>-1.88</v>
      </c>
      <c r="X199" s="5">
        <v>0</v>
      </c>
    </row>
    <row r="200" spans="3:24" ht="15.5" x14ac:dyDescent="0.35">
      <c r="C200" t="s">
        <v>75</v>
      </c>
      <c r="I200" s="6">
        <v>2.72</v>
      </c>
      <c r="J200" s="6">
        <v>0.76</v>
      </c>
      <c r="K200" s="6">
        <v>0.96</v>
      </c>
      <c r="L200" s="6">
        <v>1.48</v>
      </c>
      <c r="M200" s="6">
        <v>1.25</v>
      </c>
      <c r="N200" s="6">
        <v>1.59</v>
      </c>
      <c r="O200" s="6">
        <v>1.28</v>
      </c>
      <c r="P200" s="6">
        <v>0.7</v>
      </c>
      <c r="Q200" s="6">
        <v>0.79</v>
      </c>
      <c r="R200" s="6">
        <v>0.44</v>
      </c>
      <c r="S200" s="6">
        <v>0.23</v>
      </c>
      <c r="T200" s="6">
        <v>1.65</v>
      </c>
      <c r="U200" s="6">
        <v>1.53</v>
      </c>
      <c r="V200" s="5">
        <v>0</v>
      </c>
      <c r="W200" s="6">
        <v>1.95</v>
      </c>
      <c r="X200" s="5">
        <v>0</v>
      </c>
    </row>
    <row r="201" spans="3:24" ht="15.5" x14ac:dyDescent="0.35">
      <c r="C201" t="s">
        <v>262</v>
      </c>
      <c r="I201" s="5">
        <v>837950000000</v>
      </c>
      <c r="J201" s="5">
        <v>905300000000</v>
      </c>
      <c r="K201" s="5">
        <v>1089700000000</v>
      </c>
      <c r="L201" s="5">
        <v>445180000000</v>
      </c>
      <c r="M201" s="5">
        <v>926080000000</v>
      </c>
      <c r="N201" s="5">
        <v>1747310000000</v>
      </c>
      <c r="O201" s="5">
        <v>769480000000</v>
      </c>
      <c r="P201" s="5">
        <v>623100000000</v>
      </c>
    </row>
    <row r="202" spans="3:24" ht="15.5" x14ac:dyDescent="0.35">
      <c r="C202" t="s">
        <v>263</v>
      </c>
      <c r="I202" s="6">
        <v>6.5099999999999991E-2</v>
      </c>
      <c r="J202" s="6">
        <v>3.8300000000000001E-2</v>
      </c>
      <c r="K202" s="6">
        <v>7.3800000000000004E-2</v>
      </c>
      <c r="L202" s="6">
        <v>-0.11109999999999999</v>
      </c>
      <c r="M202" s="6">
        <v>-0.37959999999999999</v>
      </c>
      <c r="N202" s="6">
        <v>4.4900000000000002E-2</v>
      </c>
      <c r="O202" s="6">
        <v>3.8800000000000001E-2</v>
      </c>
      <c r="P202" s="6">
        <v>4.0300000000000002E-2</v>
      </c>
      <c r="Q202" s="6">
        <v>2.7099999999999999E-2</v>
      </c>
      <c r="R202" s="6">
        <v>2E-3</v>
      </c>
      <c r="S202" s="6">
        <v>4.6900000000000004E-2</v>
      </c>
      <c r="T202" s="6">
        <v>-7.7899999999999997E-2</v>
      </c>
      <c r="U202" s="6">
        <v>-0.16269999999999998</v>
      </c>
      <c r="V202" s="5">
        <v>0</v>
      </c>
      <c r="W202" s="6">
        <v>-0.43790000000000001</v>
      </c>
      <c r="X202" s="6">
        <v>2.3E-3</v>
      </c>
    </row>
    <row r="203" spans="3:24" ht="15.5" x14ac:dyDescent="0.35">
      <c r="C203" t="s">
        <v>264</v>
      </c>
      <c r="I203" s="6">
        <v>0.1197</v>
      </c>
      <c r="J203" s="6">
        <v>8.5199999999999998E-2</v>
      </c>
      <c r="K203" s="6">
        <v>0.191</v>
      </c>
      <c r="L203" s="6">
        <v>-0.35969999999999996</v>
      </c>
      <c r="M203" s="6">
        <v>-2.0943999999999998</v>
      </c>
      <c r="N203" s="6">
        <v>0.10920000000000001</v>
      </c>
      <c r="O203" s="6">
        <v>7.9699999999999993E-2</v>
      </c>
      <c r="P203" s="6">
        <v>7.3200000000000001E-2</v>
      </c>
      <c r="Q203" s="6">
        <v>5.8400000000000001E-2</v>
      </c>
      <c r="R203" s="6">
        <v>4.8999999999999998E-3</v>
      </c>
      <c r="S203" s="6">
        <v>9.4800000000000009E-2</v>
      </c>
      <c r="T203" s="6">
        <v>-0.1804</v>
      </c>
      <c r="U203" s="6">
        <v>-0.41020000000000001</v>
      </c>
      <c r="V203" s="5">
        <v>0</v>
      </c>
      <c r="W203" s="6">
        <v>-0.76650000000000007</v>
      </c>
      <c r="X203" s="6">
        <v>4.1999999999999997E-3</v>
      </c>
    </row>
    <row r="204" spans="3:24" ht="15.5" x14ac:dyDescent="0.35">
      <c r="C204" t="s">
        <v>265</v>
      </c>
      <c r="I204" s="6">
        <v>0.13239999999999999</v>
      </c>
      <c r="J204" s="6">
        <v>0.17100000000000001</v>
      </c>
      <c r="K204" s="6">
        <v>0.21239999999999998</v>
      </c>
      <c r="L204" s="6">
        <v>4.2199999999999994E-2</v>
      </c>
      <c r="M204" s="6">
        <v>6.4100000000000004E-2</v>
      </c>
      <c r="N204" s="6">
        <v>0.1623</v>
      </c>
      <c r="O204" s="6">
        <v>9.4E-2</v>
      </c>
      <c r="P204" s="6">
        <v>0.1042</v>
      </c>
      <c r="Q204" s="6">
        <v>9.2799999999999994E-2</v>
      </c>
      <c r="R204" s="6">
        <v>4.7E-2</v>
      </c>
      <c r="S204" s="6">
        <v>9.5899999999999999E-2</v>
      </c>
      <c r="T204" s="6">
        <v>1.9900000000000001E-2</v>
      </c>
      <c r="U204" s="6">
        <v>1.66E-2</v>
      </c>
      <c r="V204" s="5">
        <v>0</v>
      </c>
      <c r="W204" s="6">
        <v>6.1799999999999994E-2</v>
      </c>
      <c r="X204" s="6">
        <v>3.1800000000000002E-2</v>
      </c>
    </row>
    <row r="205" spans="3:24" ht="15.5" x14ac:dyDescent="0.35">
      <c r="C205" t="s">
        <v>266</v>
      </c>
      <c r="I205" s="6">
        <v>3.25</v>
      </c>
      <c r="J205" s="6">
        <v>2.2599999999999998</v>
      </c>
      <c r="K205" s="6">
        <v>2.5099999999999998</v>
      </c>
      <c r="L205" s="6">
        <v>0.35</v>
      </c>
      <c r="M205" s="6">
        <v>0.71</v>
      </c>
      <c r="N205" s="6">
        <v>2.25</v>
      </c>
      <c r="O205" s="6">
        <v>2.14</v>
      </c>
      <c r="P205" s="6">
        <v>2.71</v>
      </c>
      <c r="Q205" s="6">
        <v>2.35</v>
      </c>
      <c r="R205" s="6">
        <v>1.1399999999999999</v>
      </c>
      <c r="S205" s="5">
        <v>2</v>
      </c>
      <c r="T205" s="6">
        <v>0.52</v>
      </c>
      <c r="U205" s="6">
        <v>0.17</v>
      </c>
      <c r="W205" s="6">
        <v>2.48</v>
      </c>
      <c r="X205" s="6">
        <v>1.37</v>
      </c>
    </row>
    <row r="206" spans="3:24" ht="15.5" x14ac:dyDescent="0.35">
      <c r="C206" t="s">
        <v>69</v>
      </c>
      <c r="I206" s="6">
        <v>1.94</v>
      </c>
      <c r="J206" s="6">
        <v>0.66</v>
      </c>
      <c r="K206" s="6">
        <v>0.97</v>
      </c>
      <c r="L206" s="6">
        <v>1.38</v>
      </c>
      <c r="M206" s="6">
        <v>2.0499999999999998</v>
      </c>
      <c r="N206" s="6">
        <v>0.94</v>
      </c>
      <c r="O206" s="6">
        <v>0.49</v>
      </c>
      <c r="P206" s="6">
        <v>0.32</v>
      </c>
      <c r="Q206" s="6">
        <v>0.35</v>
      </c>
      <c r="R206" s="6">
        <v>0.23</v>
      </c>
      <c r="S206" s="6">
        <v>0.11</v>
      </c>
      <c r="T206" s="6">
        <v>0.8</v>
      </c>
      <c r="U206" s="6">
        <v>0.71</v>
      </c>
      <c r="V206" s="5">
        <v>0</v>
      </c>
      <c r="W206" s="6">
        <v>1.44</v>
      </c>
      <c r="X206" s="5">
        <v>0</v>
      </c>
    </row>
    <row r="207" spans="3:24" ht="15.5" x14ac:dyDescent="0.35">
      <c r="C207" t="s">
        <v>66</v>
      </c>
      <c r="I207" s="6">
        <v>216.57</v>
      </c>
      <c r="J207" s="6">
        <v>181.11</v>
      </c>
      <c r="K207" s="6">
        <v>158.13999999999999</v>
      </c>
      <c r="L207" s="6">
        <v>128.81</v>
      </c>
      <c r="M207" s="6">
        <v>115.96</v>
      </c>
      <c r="N207" s="6">
        <v>372.71</v>
      </c>
      <c r="O207" s="6">
        <v>328.13</v>
      </c>
      <c r="P207" s="6">
        <v>360.17</v>
      </c>
      <c r="Q207" s="6">
        <v>403.74</v>
      </c>
      <c r="R207" s="6">
        <v>546.04</v>
      </c>
      <c r="S207" s="6">
        <v>581.5</v>
      </c>
      <c r="T207" s="6">
        <v>62.75</v>
      </c>
      <c r="U207" s="6">
        <v>70.209999999999994</v>
      </c>
      <c r="V207" s="5">
        <v>0</v>
      </c>
      <c r="W207" s="6">
        <v>69.540000000000006</v>
      </c>
      <c r="X207" s="6">
        <v>143.57</v>
      </c>
    </row>
    <row r="208" spans="3:24" ht="15.5" x14ac:dyDescent="0.35">
      <c r="C208" t="s">
        <v>267</v>
      </c>
      <c r="I208" s="6">
        <v>2.3199999999999998</v>
      </c>
      <c r="J208" s="6">
        <v>0.84</v>
      </c>
      <c r="K208" s="6">
        <v>1.26</v>
      </c>
      <c r="L208" s="6">
        <v>1.93</v>
      </c>
      <c r="M208" s="6">
        <v>2.94</v>
      </c>
      <c r="N208" s="6">
        <v>1.1299999999999999</v>
      </c>
      <c r="O208" s="6">
        <v>0.63</v>
      </c>
      <c r="P208" s="6">
        <v>0.37</v>
      </c>
      <c r="Q208" s="6">
        <v>0.41</v>
      </c>
      <c r="R208" s="6">
        <v>0.28999999999999998</v>
      </c>
      <c r="S208" s="6">
        <v>0.11</v>
      </c>
      <c r="T208" s="6">
        <v>0.8</v>
      </c>
      <c r="U208" s="6">
        <v>0.71</v>
      </c>
      <c r="V208" s="5">
        <v>0</v>
      </c>
      <c r="W208" s="6">
        <v>1.44</v>
      </c>
      <c r="X208" s="5">
        <v>0</v>
      </c>
    </row>
    <row r="209" spans="3:24" ht="15.5" x14ac:dyDescent="0.35">
      <c r="C209" t="s">
        <v>268</v>
      </c>
      <c r="I209" s="6">
        <v>180.94</v>
      </c>
      <c r="J209" s="6">
        <v>143.33000000000001</v>
      </c>
      <c r="K209" s="6">
        <v>122.03</v>
      </c>
      <c r="L209" s="6">
        <v>92.35</v>
      </c>
      <c r="M209" s="6">
        <v>80.86</v>
      </c>
      <c r="N209" s="6">
        <v>308.64</v>
      </c>
      <c r="O209" s="6">
        <v>256.49</v>
      </c>
      <c r="P209" s="6">
        <v>315.83999999999997</v>
      </c>
      <c r="Q209" s="6">
        <v>341.38</v>
      </c>
      <c r="R209" s="6">
        <v>422.35</v>
      </c>
      <c r="S209" s="6">
        <v>581.5</v>
      </c>
      <c r="T209" s="6">
        <v>62.75</v>
      </c>
      <c r="U209" s="6">
        <v>70.209999999999994</v>
      </c>
      <c r="V209" s="5">
        <v>0</v>
      </c>
      <c r="W209" s="6">
        <v>69.540000000000006</v>
      </c>
      <c r="X209" s="6">
        <v>143.57</v>
      </c>
    </row>
    <row r="210" spans="3:24" ht="15.5" x14ac:dyDescent="0.35">
      <c r="C210" t="s">
        <v>269</v>
      </c>
      <c r="I210" s="5">
        <v>1042000000000</v>
      </c>
      <c r="J210" s="5">
        <v>1046000000000</v>
      </c>
      <c r="K210" s="5">
        <v>823000000000</v>
      </c>
      <c r="L210" s="5">
        <v>738000000000</v>
      </c>
      <c r="M210" s="5">
        <v>2155000000000</v>
      </c>
      <c r="N210" s="5">
        <v>1649000000000</v>
      </c>
      <c r="O210" s="5">
        <v>801000000000</v>
      </c>
      <c r="P210" s="5">
        <v>595000000000</v>
      </c>
      <c r="Q210" s="5">
        <v>520000000000</v>
      </c>
      <c r="R210" s="5">
        <v>302000000000</v>
      </c>
      <c r="S210" s="5">
        <v>331000000000</v>
      </c>
      <c r="T210" s="5">
        <v>185000000000</v>
      </c>
      <c r="U210" s="5">
        <v>82000000000</v>
      </c>
      <c r="W210" s="5">
        <v>322000000000</v>
      </c>
      <c r="X210" s="5">
        <v>23000000000</v>
      </c>
    </row>
    <row r="211" spans="3:24" ht="15.5" x14ac:dyDescent="0.35">
      <c r="C211" t="s">
        <v>270</v>
      </c>
      <c r="I211" s="5">
        <v>869000000000</v>
      </c>
      <c r="J211" s="5">
        <v>1150000000000</v>
      </c>
      <c r="K211" s="5">
        <v>1610000000000</v>
      </c>
      <c r="L211" s="5">
        <v>2190000000000</v>
      </c>
      <c r="M211" s="5">
        <v>3718000000000</v>
      </c>
      <c r="N211" s="5">
        <v>4431000000000</v>
      </c>
      <c r="O211" s="5">
        <v>2466000000000</v>
      </c>
      <c r="P211" s="5">
        <v>1006000000000</v>
      </c>
      <c r="Q211" s="5">
        <v>1246000000000</v>
      </c>
      <c r="R211" s="5">
        <v>1262000000000</v>
      </c>
      <c r="S211" s="5">
        <v>737000000000</v>
      </c>
      <c r="T211" s="5">
        <v>955000000000</v>
      </c>
      <c r="U211" s="5">
        <v>1499000000000</v>
      </c>
      <c r="W211" s="5">
        <v>288000000000</v>
      </c>
      <c r="X211" s="5">
        <v>373000000000</v>
      </c>
    </row>
    <row r="212" spans="3:24" ht="15.5" x14ac:dyDescent="0.35">
      <c r="C212" t="s">
        <v>26</v>
      </c>
      <c r="I212" s="5">
        <v>1910000000000</v>
      </c>
      <c r="J212" s="5">
        <v>2196000000000</v>
      </c>
      <c r="K212" s="5">
        <v>2433000000000</v>
      </c>
      <c r="L212" s="5">
        <v>2928000000000</v>
      </c>
      <c r="M212" s="5">
        <v>5873000000000</v>
      </c>
      <c r="N212" s="5">
        <v>6080000000000</v>
      </c>
      <c r="O212" s="5">
        <v>3267000000000</v>
      </c>
      <c r="P212" s="5">
        <v>1601000000000</v>
      </c>
      <c r="Q212" s="5">
        <v>1765000000000</v>
      </c>
      <c r="R212" s="5">
        <v>1564000000000</v>
      </c>
      <c r="S212" s="5">
        <v>1069000000000</v>
      </c>
      <c r="T212" s="5">
        <v>1140000000000</v>
      </c>
      <c r="U212" s="5">
        <v>1581000000000</v>
      </c>
      <c r="W212" s="5">
        <v>610000000000</v>
      </c>
      <c r="X212" s="5">
        <v>396000000000</v>
      </c>
    </row>
    <row r="213" spans="3:24" ht="15.5" x14ac:dyDescent="0.35">
      <c r="C213" t="s">
        <v>23</v>
      </c>
      <c r="I213" s="5">
        <v>1821000000000</v>
      </c>
      <c r="J213" s="5">
        <v>2075000000000</v>
      </c>
      <c r="K213" s="5">
        <v>2380000000000</v>
      </c>
      <c r="L213" s="5">
        <v>2795000000000</v>
      </c>
      <c r="M213" s="5">
        <v>5758000000000</v>
      </c>
      <c r="N213" s="5">
        <v>5942000000000</v>
      </c>
      <c r="O213" s="5">
        <v>3182000000000</v>
      </c>
      <c r="P213" s="5">
        <v>1550000000000</v>
      </c>
      <c r="Q213" s="5">
        <v>1686000000000</v>
      </c>
      <c r="R213" s="5">
        <v>1519000000000</v>
      </c>
      <c r="S213" s="5">
        <v>1021000000000</v>
      </c>
      <c r="T213" s="5">
        <v>1095000000000</v>
      </c>
      <c r="U213" s="5">
        <v>1494000000000</v>
      </c>
      <c r="W213" s="5">
        <v>582000000000</v>
      </c>
      <c r="X213" s="5">
        <v>383000000000</v>
      </c>
    </row>
    <row r="214" spans="3:24" ht="15.5" x14ac:dyDescent="0.35">
      <c r="C214" t="s">
        <v>271</v>
      </c>
      <c r="I214" s="5">
        <v>-921000000000</v>
      </c>
      <c r="J214" s="5">
        <v>-670000000000</v>
      </c>
      <c r="K214" s="5">
        <v>-565000000000</v>
      </c>
      <c r="L214" s="5">
        <v>-620000000000</v>
      </c>
      <c r="M214" s="5">
        <v>-1996000000000</v>
      </c>
      <c r="N214" s="5">
        <v>2000000000</v>
      </c>
      <c r="O214" s="5">
        <v>649000000000</v>
      </c>
      <c r="P214" s="5">
        <v>300000000000</v>
      </c>
      <c r="Q214" s="5">
        <v>4000000000</v>
      </c>
      <c r="R214" s="5">
        <v>61000000000</v>
      </c>
      <c r="S214" s="5">
        <v>72000000000</v>
      </c>
      <c r="T214" s="5">
        <v>26000000000</v>
      </c>
      <c r="U214" s="5">
        <v>314000000000</v>
      </c>
      <c r="W214" s="5">
        <v>182000000000</v>
      </c>
      <c r="X214" s="5">
        <v>-739000000000</v>
      </c>
    </row>
    <row r="215" spans="3:24" ht="15.5" x14ac:dyDescent="0.35">
      <c r="C215" t="s">
        <v>272</v>
      </c>
      <c r="I215" s="5">
        <v>841000000000</v>
      </c>
      <c r="J215" s="5">
        <v>615000000000</v>
      </c>
      <c r="K215" s="5">
        <v>501000000000</v>
      </c>
      <c r="L215" s="5">
        <v>-202000000000</v>
      </c>
      <c r="M215" s="5">
        <v>610000000000</v>
      </c>
      <c r="N215" s="5">
        <v>1005000000000</v>
      </c>
      <c r="O215" s="5">
        <v>569000000000</v>
      </c>
      <c r="P215" s="5">
        <v>299000000000</v>
      </c>
      <c r="Q215" s="5">
        <v>263000000000</v>
      </c>
      <c r="R215" s="5">
        <v>64000000000</v>
      </c>
      <c r="S215" s="5">
        <v>40000000000</v>
      </c>
      <c r="T215" s="5">
        <v>68000000000</v>
      </c>
      <c r="U215" s="5">
        <v>140000000000</v>
      </c>
      <c r="W215" s="5">
        <v>192000000000</v>
      </c>
      <c r="X215" s="5">
        <v>268000000000</v>
      </c>
    </row>
    <row r="216" spans="3:24" ht="15.5" x14ac:dyDescent="0.35">
      <c r="C216" t="s">
        <v>273</v>
      </c>
      <c r="I216" s="5">
        <v>-479000000000</v>
      </c>
      <c r="J216" s="5">
        <v>-376000000000</v>
      </c>
      <c r="K216" s="5">
        <v>-282000000000</v>
      </c>
      <c r="L216" s="5">
        <v>-2000000000</v>
      </c>
      <c r="M216" s="5">
        <v>-1105000000000</v>
      </c>
      <c r="N216" s="5">
        <v>-3515000000000</v>
      </c>
      <c r="O216" s="5">
        <v>-1215000000000</v>
      </c>
      <c r="P216" s="5">
        <v>-6000000000</v>
      </c>
      <c r="Q216" s="5">
        <v>-686000000000</v>
      </c>
      <c r="R216" s="5">
        <v>-175000000000</v>
      </c>
      <c r="S216" s="5">
        <v>-108000000000</v>
      </c>
      <c r="T216" s="5">
        <v>-164000000000</v>
      </c>
      <c r="U216" s="5">
        <v>-8000000000</v>
      </c>
      <c r="W216" s="5">
        <v>-139000000000</v>
      </c>
      <c r="X216" s="5">
        <v>-22000000000</v>
      </c>
    </row>
    <row r="217" spans="3:24" ht="15.5" x14ac:dyDescent="0.35">
      <c r="C217" t="s">
        <v>15</v>
      </c>
      <c r="I217" s="5">
        <v>362000000000</v>
      </c>
      <c r="J217" s="5">
        <v>239000000000</v>
      </c>
      <c r="K217" s="5">
        <v>219000000000</v>
      </c>
      <c r="L217" s="5">
        <v>-204000000000</v>
      </c>
      <c r="M217" s="5">
        <v>-495000000000</v>
      </c>
      <c r="N217" s="5">
        <v>-2509000000000</v>
      </c>
      <c r="O217" s="5">
        <v>-645000000000</v>
      </c>
      <c r="P217" s="5">
        <v>292000000000</v>
      </c>
      <c r="Q217" s="5">
        <v>-423000000000</v>
      </c>
      <c r="R217" s="5">
        <v>-111000000000</v>
      </c>
      <c r="S217" s="5">
        <v>-68000000000</v>
      </c>
      <c r="T217" s="5">
        <v>-96000000000</v>
      </c>
      <c r="U217" s="5">
        <v>132000000000</v>
      </c>
      <c r="W217" s="5">
        <v>53000000000</v>
      </c>
      <c r="X217" s="5">
        <v>246000000000</v>
      </c>
    </row>
    <row r="218" spans="3:24" ht="15.5" x14ac:dyDescent="0.35">
      <c r="C218" t="s">
        <v>17</v>
      </c>
      <c r="I218" s="6">
        <v>23.36</v>
      </c>
      <c r="J218" s="6">
        <v>16.93</v>
      </c>
      <c r="K218" s="6">
        <v>15.5</v>
      </c>
      <c r="L218" s="6">
        <v>-14.45</v>
      </c>
      <c r="M218" s="6">
        <v>-36.869999999999997</v>
      </c>
      <c r="N218" s="6">
        <v>-194.62</v>
      </c>
      <c r="O218" s="6">
        <v>-56.76</v>
      </c>
      <c r="P218" s="6">
        <v>40.049999999999997</v>
      </c>
      <c r="Q218" s="6">
        <v>-87.16</v>
      </c>
      <c r="R218" s="6">
        <v>-45.63</v>
      </c>
      <c r="S218" s="6">
        <v>-28.11</v>
      </c>
      <c r="T218" s="6">
        <v>-5.45</v>
      </c>
      <c r="U218" s="6">
        <v>7.49</v>
      </c>
      <c r="V218" s="5">
        <v>0</v>
      </c>
      <c r="W218" s="6">
        <v>2.98</v>
      </c>
      <c r="X218" s="6">
        <v>22.33</v>
      </c>
    </row>
  </sheetData>
  <pageMargins left="0.7" right="0.7" top="0.75" bottom="0.75" header="0.3" footer="0.3"/>
  <ignoredErrors>
    <ignoredError sqref="A1:X219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2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2634</v>
      </c>
      <c r="D2" s="2" vm="680">
        <f ca="1">IFERROR(_xlfn.STOCKHISTORY("XIDX:" &amp; $C$1, D3, , 0, 0, 1), "Libur")</f>
        <v>226</v>
      </c>
      <c r="E2" s="2" vm="134">
        <f ca="1">IFERROR(_xlfn.STOCKHISTORY("XIDX:" &amp; $C$1, E3, , 0, 0, 1), "Libur")</f>
        <v>132</v>
      </c>
      <c r="H2" s="2" vm="134">
        <f ca="1">IFERROR(INDEX(D2:G2,COUNT(D2:G2)),"")</f>
        <v>132</v>
      </c>
      <c r="I2" s="2" vm="681">
        <f t="shared" ref="I2:Z2" ca="1" si="0">IFERROR(_xlfn.STOCKHISTORY("XIDX:" &amp; $C$1, I1, , 0, 0, 1), "Libur")</f>
        <v>366</v>
      </c>
      <c r="J2" s="2" vm="682">
        <f t="shared" ca="1" si="0"/>
        <v>118</v>
      </c>
      <c r="K2" s="2" vm="476">
        <f t="shared" ca="1" si="0"/>
        <v>85</v>
      </c>
      <c r="L2" s="2" vm="683">
        <f t="shared" ca="1" si="0"/>
        <v>161</v>
      </c>
      <c r="M2" s="2" vm="175">
        <f t="shared" ca="1" si="0"/>
        <v>67</v>
      </c>
      <c r="N2" s="2" vm="303">
        <f t="shared" ca="1" si="0"/>
        <v>72</v>
      </c>
      <c r="O2" s="2" vm="181">
        <f t="shared" ca="1" si="0"/>
        <v>66</v>
      </c>
      <c r="P2" s="2" vm="380">
        <f t="shared" ca="1" si="0"/>
        <v>103</v>
      </c>
      <c r="Q2" s="2" vm="162">
        <f t="shared" ca="1" si="0"/>
        <v>270</v>
      </c>
      <c r="R2" s="2" vm="537">
        <f t="shared" ca="1" si="0"/>
        <v>278</v>
      </c>
      <c r="S2" s="2" vm="36">
        <f t="shared" ca="1" si="0"/>
        <v>50</v>
      </c>
      <c r="T2" s="2" vm="232">
        <f t="shared" ca="1" si="0"/>
        <v>80</v>
      </c>
      <c r="U2" s="2" vm="140">
        <f t="shared" ca="1" si="0"/>
        <v>300</v>
      </c>
      <c r="V2" s="2" vm="540">
        <f t="shared" ca="1" si="0"/>
        <v>590</v>
      </c>
      <c r="W2" s="2" vm="684">
        <f t="shared" ca="1" si="0"/>
        <v>2175</v>
      </c>
      <c r="X2" s="2" vm="685">
        <f t="shared" ca="1" si="0"/>
        <v>3025</v>
      </c>
      <c r="Y2" s="2" vm="686">
        <f t="shared" ca="1" si="0"/>
        <v>2500</v>
      </c>
      <c r="Z2" s="2" vm="454">
        <f t="shared" ca="1" si="0"/>
        <v>910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449094722</v>
      </c>
      <c r="E4" s="2">
        <f>IFERROR(INDEX(E51:E500,MATCH($C$4,$C$51:$C$500,0)),"")</f>
        <v>417655285</v>
      </c>
      <c r="H4" s="2">
        <f>IFERROR(SUM(D4:G4)*(4/MAX(1,COUNT(D4:G4))),"")</f>
        <v>1733500014</v>
      </c>
      <c r="I4" s="2">
        <f t="shared" ref="I4:Z4" si="1">IFERROR(INDEX(I51:I500,MATCH($C$4,$C$51:$C$500,0)),"")</f>
        <v>1424767199</v>
      </c>
      <c r="J4" s="2">
        <f t="shared" si="1"/>
        <v>1359679473</v>
      </c>
      <c r="K4" s="2">
        <f t="shared" si="1"/>
        <v>1679948765</v>
      </c>
      <c r="L4" s="2">
        <f t="shared" si="1"/>
        <v>1830079927</v>
      </c>
      <c r="M4" s="2">
        <f t="shared" si="1"/>
        <v>1008212975</v>
      </c>
      <c r="N4" s="2">
        <f t="shared" si="1"/>
        <v>790436397</v>
      </c>
      <c r="O4" s="2">
        <f t="shared" si="1"/>
        <v>1112566618</v>
      </c>
      <c r="P4" s="2">
        <f t="shared" si="1"/>
        <v>1111820412</v>
      </c>
      <c r="Q4" s="2">
        <f t="shared" si="1"/>
        <v>17366667</v>
      </c>
      <c r="R4" s="2">
        <f t="shared" si="1"/>
        <v>23372429</v>
      </c>
      <c r="S4" s="2">
        <f t="shared" si="1"/>
        <v>40506538</v>
      </c>
      <c r="T4" s="2">
        <f t="shared" si="1"/>
        <v>2786067095</v>
      </c>
      <c r="U4" s="2">
        <f t="shared" si="1"/>
        <v>3547424427</v>
      </c>
      <c r="V4" s="2">
        <f t="shared" si="1"/>
        <v>3775518192</v>
      </c>
      <c r="W4" s="2">
        <f t="shared" si="1"/>
        <v>4001058461</v>
      </c>
      <c r="X4" s="2">
        <f t="shared" si="1"/>
        <v>4369920865</v>
      </c>
      <c r="Y4" s="2">
        <f t="shared" si="1"/>
        <v>3219274206</v>
      </c>
      <c r="Z4" s="2">
        <f t="shared" si="1"/>
        <v>3378393105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34619004</v>
      </c>
      <c r="E5" s="2">
        <f>IFERROR(INDEX(E51:E500,MATCH($C$5,$C$51:$C$500,0)),"")</f>
        <v>14962132</v>
      </c>
      <c r="H5" s="2">
        <f>IFERROR(SUM(D5:G5)*(4/MAX(1,COUNT(D5:G5))),"")</f>
        <v>99162272</v>
      </c>
      <c r="I5" s="2">
        <f t="shared" ref="I5:Z5" si="2">IFERROR(INDEX(I51:I500,MATCH($C$5,$C$51:$C$500,0)),"")</f>
        <v>77415670</v>
      </c>
      <c r="J5" s="2">
        <f t="shared" si="2"/>
        <v>66890938</v>
      </c>
      <c r="K5" s="2">
        <f t="shared" si="2"/>
        <v>7268244</v>
      </c>
      <c r="L5" s="2">
        <f t="shared" si="2"/>
        <v>524940964</v>
      </c>
      <c r="M5" s="2">
        <f t="shared" si="2"/>
        <v>167861585</v>
      </c>
      <c r="N5" s="2">
        <f t="shared" si="2"/>
        <v>-340153005</v>
      </c>
      <c r="O5" s="2">
        <f t="shared" si="2"/>
        <v>3596885</v>
      </c>
      <c r="P5" s="2">
        <f t="shared" si="2"/>
        <v>220970737</v>
      </c>
      <c r="Q5" s="2">
        <f t="shared" si="2"/>
        <v>369880024</v>
      </c>
      <c r="R5" s="2">
        <f t="shared" si="2"/>
        <v>65212147</v>
      </c>
      <c r="S5" s="2">
        <f t="shared" si="2"/>
        <v>-1925986490</v>
      </c>
      <c r="T5" s="2">
        <f t="shared" si="2"/>
        <v>-389713696</v>
      </c>
      <c r="U5" s="2">
        <f t="shared" si="2"/>
        <v>-643560562</v>
      </c>
      <c r="V5" s="2">
        <f t="shared" si="2"/>
        <v>-658951257</v>
      </c>
      <c r="W5" s="2">
        <f t="shared" si="2"/>
        <v>245259962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2950822174</v>
      </c>
      <c r="E6" s="2">
        <f>IFERROR(INDEX(E51:E500,MATCH($C$6,$C$51:$C$500,0)),"")</f>
        <v>2918690310</v>
      </c>
      <c r="H6" s="2">
        <f>IFERROR(INDEX(D6:G6,COUNT(D6:G6)),"")</f>
        <v>2918690310</v>
      </c>
      <c r="I6" s="2">
        <f t="shared" ref="I6:Z6" si="3">IFERROR(INDEX(I51:I500,MATCH($C$6,$C$51:$C$500,0)),"")</f>
        <v>2887922669</v>
      </c>
      <c r="J6" s="2">
        <f t="shared" si="3"/>
        <v>2864244358</v>
      </c>
      <c r="K6" s="2">
        <f t="shared" si="3"/>
        <v>2774776081</v>
      </c>
      <c r="L6" s="2">
        <f t="shared" si="3"/>
        <v>2818508262</v>
      </c>
      <c r="M6" s="2">
        <f t="shared" si="3"/>
        <v>646446687</v>
      </c>
      <c r="N6" s="2">
        <f t="shared" si="3"/>
        <v>132638029</v>
      </c>
      <c r="O6" s="2">
        <f t="shared" si="3"/>
        <v>509935679</v>
      </c>
      <c r="P6" s="2">
        <f t="shared" si="3"/>
        <v>503611841</v>
      </c>
      <c r="Q6" s="2">
        <f t="shared" si="3"/>
        <v>286351002</v>
      </c>
      <c r="R6" s="2">
        <f t="shared" si="3"/>
        <v>-2784774807</v>
      </c>
      <c r="S6" s="2">
        <f t="shared" si="3"/>
        <v>-2904911731</v>
      </c>
      <c r="T6" s="2">
        <f t="shared" si="3"/>
        <v>-733041358</v>
      </c>
      <c r="U6" s="2">
        <f t="shared" si="3"/>
        <v>-302959535</v>
      </c>
      <c r="V6" s="2">
        <f t="shared" si="3"/>
        <v>392149703</v>
      </c>
      <c r="W6" s="2">
        <f t="shared" si="3"/>
        <v>1176403676</v>
      </c>
      <c r="X6" s="2">
        <f t="shared" si="3"/>
        <v>2212388347</v>
      </c>
      <c r="Y6" s="2">
        <f t="shared" si="3"/>
        <v>1596659268</v>
      </c>
      <c r="Z6" s="2">
        <f t="shared" si="3"/>
        <v>1518339541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371.34</v>
      </c>
      <c r="E7" s="3">
        <f>IFERROR(INDEX(E51:E500,MATCH($C$7,$C$51:$C$500,0))/1000000000,"")</f>
        <v>371.34</v>
      </c>
      <c r="H7" s="3">
        <f>IFERROR(INDEX(D7:G7,COUNT(D7:G7)),"")</f>
        <v>371.34</v>
      </c>
      <c r="I7" s="3">
        <f t="shared" ref="I7:Z7" si="4">IFERROR(INDEX(I51:I500,MATCH($C$7,$C$51:$C$500,0))/1000000000,"")</f>
        <v>371.34</v>
      </c>
      <c r="J7" s="3">
        <f t="shared" si="4"/>
        <v>371.34</v>
      </c>
      <c r="K7" s="3">
        <f t="shared" si="4"/>
        <v>371.32</v>
      </c>
      <c r="L7" s="3">
        <f t="shared" si="4"/>
        <v>371.32</v>
      </c>
      <c r="M7" s="3">
        <f t="shared" si="4"/>
        <v>74.27</v>
      </c>
      <c r="N7" s="3">
        <f t="shared" si="4"/>
        <v>68.23</v>
      </c>
      <c r="O7" s="3">
        <f t="shared" si="4"/>
        <v>65.48</v>
      </c>
      <c r="P7" s="3">
        <f t="shared" si="4"/>
        <v>65.48</v>
      </c>
      <c r="Q7" s="3">
        <f t="shared" si="4"/>
        <v>65.38</v>
      </c>
      <c r="R7" s="3">
        <f t="shared" si="4"/>
        <v>36.630000000000003</v>
      </c>
      <c r="S7" s="3">
        <f t="shared" si="4"/>
        <v>36.630000000000003</v>
      </c>
      <c r="T7" s="3">
        <f t="shared" si="4"/>
        <v>20.77</v>
      </c>
      <c r="U7" s="3">
        <f t="shared" si="4"/>
        <v>20.77</v>
      </c>
      <c r="V7" s="3">
        <f t="shared" si="4"/>
        <v>20.77</v>
      </c>
      <c r="W7" s="3">
        <f t="shared" si="4"/>
        <v>20.77</v>
      </c>
      <c r="X7" s="3">
        <f t="shared" si="4"/>
        <v>20.77</v>
      </c>
      <c r="Y7" s="3">
        <f t="shared" si="4"/>
        <v>19.399999999999999</v>
      </c>
      <c r="Z7" s="3">
        <f t="shared" si="4"/>
        <v>19.399999999999999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-2676000000000</v>
      </c>
      <c r="E8" s="2">
        <f>IFERROR(INDEX(E51:E500,MATCH("Free cash flow (Quarter)",$C$51:$C$500,0)),"")</f>
        <v>267000000000</v>
      </c>
      <c r="H8" s="2">
        <f>IFERROR(INDEX(D8:G8,COUNT(D8:G8)),"")</f>
        <v>267000000000</v>
      </c>
      <c r="I8" s="2">
        <f t="shared" ref="I8:Z8" si="5">IFERROR(INDEX(I51:I500,MATCH($C$8,$C$51:$C$500,0)),"")</f>
        <v>291000000000</v>
      </c>
      <c r="J8" s="2">
        <f t="shared" si="5"/>
        <v>-343000000000</v>
      </c>
      <c r="K8" s="2">
        <f t="shared" si="5"/>
        <v>-1985000000000</v>
      </c>
      <c r="L8" s="2">
        <f t="shared" si="5"/>
        <v>-9802000000000</v>
      </c>
      <c r="M8" s="2">
        <f t="shared" si="5"/>
        <v>-2832000000000</v>
      </c>
      <c r="N8" s="2">
        <f t="shared" si="5"/>
        <v>-275000000000</v>
      </c>
      <c r="O8" s="2">
        <f t="shared" si="5"/>
        <v>-970000000000</v>
      </c>
      <c r="P8" s="2">
        <f t="shared" si="5"/>
        <v>-1599000000000</v>
      </c>
      <c r="Q8" s="2">
        <f t="shared" si="5"/>
        <v>-1745000000000</v>
      </c>
      <c r="R8" s="2">
        <f t="shared" si="5"/>
        <v>-713000000000</v>
      </c>
      <c r="S8" s="2">
        <f t="shared" si="5"/>
        <v>-449000000000</v>
      </c>
      <c r="T8" s="2">
        <f t="shared" si="5"/>
        <v>93000000000</v>
      </c>
      <c r="U8" s="2">
        <f t="shared" si="5"/>
        <v>-814000000000</v>
      </c>
      <c r="V8" s="2">
        <f t="shared" si="5"/>
        <v>-943000000000</v>
      </c>
      <c r="W8" s="2">
        <f t="shared" si="5"/>
        <v>-842000000000</v>
      </c>
      <c r="X8" s="2">
        <f t="shared" si="5"/>
        <v>-2280000000000</v>
      </c>
      <c r="Y8" s="2">
        <f t="shared" si="5"/>
        <v>-3720000000000</v>
      </c>
      <c r="Z8" s="2">
        <f t="shared" si="5"/>
        <v>852000000000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-7.21</v>
      </c>
      <c r="E9" s="3">
        <f>IFERROR(INDEX(E51:E500,MATCH("Free cash flow per share (Quarter)",$C$51:$C$500,0)),"")</f>
        <v>0.72</v>
      </c>
      <c r="H9" s="3">
        <f>IFERROR(INDEX(D9:G9,COUNT(D9:G9)),"")</f>
        <v>0.72</v>
      </c>
      <c r="I9" s="3">
        <f t="shared" ref="I9:Z9" si="6">IFERROR(INDEX(I51:I500,MATCH($C$9,$C$51:$C$500,0)),"")</f>
        <v>0.78</v>
      </c>
      <c r="J9" s="3">
        <f t="shared" si="6"/>
        <v>-0.92</v>
      </c>
      <c r="K9" s="3">
        <f t="shared" si="6"/>
        <v>-5.35</v>
      </c>
      <c r="L9" s="3">
        <f t="shared" si="6"/>
        <v>-26.4</v>
      </c>
      <c r="M9" s="3">
        <f t="shared" si="6"/>
        <v>-38.130000000000003</v>
      </c>
      <c r="N9" s="3">
        <f t="shared" si="6"/>
        <v>-4.03</v>
      </c>
      <c r="O9" s="3">
        <f t="shared" si="6"/>
        <v>-14.81</v>
      </c>
      <c r="P9" s="3">
        <f t="shared" si="6"/>
        <v>-24.43</v>
      </c>
      <c r="Q9" s="3">
        <f t="shared" si="6"/>
        <v>-26.69</v>
      </c>
      <c r="R9" s="3">
        <f t="shared" si="6"/>
        <v>-19.47</v>
      </c>
      <c r="S9" s="3">
        <f t="shared" si="6"/>
        <v>-12.26</v>
      </c>
      <c r="T9" s="3">
        <f t="shared" si="6"/>
        <v>4.47</v>
      </c>
      <c r="U9" s="3">
        <f t="shared" si="6"/>
        <v>-39.19</v>
      </c>
      <c r="V9" s="3">
        <f t="shared" si="6"/>
        <v>-45.41</v>
      </c>
      <c r="W9" s="3">
        <f t="shared" si="6"/>
        <v>-40.53</v>
      </c>
      <c r="X9" s="3">
        <f t="shared" si="6"/>
        <v>-109.76</v>
      </c>
      <c r="Y9" s="3">
        <f t="shared" si="6"/>
        <v>-191.73</v>
      </c>
      <c r="Z9" s="3">
        <f t="shared" si="6"/>
        <v>43.91</v>
      </c>
    </row>
    <row r="10" spans="1:26" ht="15.5" x14ac:dyDescent="0.35">
      <c r="C10" t="s">
        <v>18</v>
      </c>
      <c r="D10" s="3">
        <f ca="1">IFERROR(IF(D9=0,"",D2/D9),"")</f>
        <v>-31.345353675450763</v>
      </c>
      <c r="E10" s="3">
        <f ca="1">IFERROR(IF(E9=0,"",E2/E9),"")</f>
        <v>183.33333333333334</v>
      </c>
      <c r="I10" s="3">
        <f t="shared" ref="I10:Z10" ca="1" si="7">IFERROR(IF(I9=0,"",I2/I9),"")</f>
        <v>469.23076923076923</v>
      </c>
      <c r="J10" s="3">
        <f t="shared" ca="1" si="7"/>
        <v>-128.26086956521738</v>
      </c>
      <c r="K10" s="3">
        <f t="shared" ca="1" si="7"/>
        <v>-15.88785046728972</v>
      </c>
      <c r="L10" s="3">
        <f t="shared" ca="1" si="7"/>
        <v>-6.0984848484848486</v>
      </c>
      <c r="M10" s="3">
        <f t="shared" ca="1" si="7"/>
        <v>-1.7571466037241017</v>
      </c>
      <c r="N10" s="3">
        <f t="shared" ca="1" si="7"/>
        <v>-17.866004962779154</v>
      </c>
      <c r="O10" s="3">
        <f t="shared" ca="1" si="7"/>
        <v>-4.4564483457123565</v>
      </c>
      <c r="P10" s="3">
        <f t="shared" ca="1" si="7"/>
        <v>-4.216127711829718</v>
      </c>
      <c r="Q10" s="3">
        <f t="shared" ca="1" si="7"/>
        <v>-10.116148370176095</v>
      </c>
      <c r="R10" s="3">
        <f t="shared" ca="1" si="7"/>
        <v>-14.278376990241398</v>
      </c>
      <c r="S10" s="3">
        <f t="shared" ca="1" si="7"/>
        <v>-4.0783034257748776</v>
      </c>
      <c r="T10" s="3">
        <f t="shared" ca="1" si="7"/>
        <v>17.897091722595079</v>
      </c>
      <c r="U10" s="3">
        <f t="shared" ca="1" si="7"/>
        <v>-7.6550140341923969</v>
      </c>
      <c r="V10" s="3">
        <f t="shared" ca="1" si="7"/>
        <v>-12.992732878220657</v>
      </c>
      <c r="W10" s="3">
        <f t="shared" ca="1" si="7"/>
        <v>-53.663952627683194</v>
      </c>
      <c r="X10" s="3">
        <f t="shared" ca="1" si="7"/>
        <v>-27.560131195335277</v>
      </c>
      <c r="Y10" s="3">
        <f t="shared" ca="1" si="7"/>
        <v>-13.03916966567569</v>
      </c>
      <c r="Z10" s="3">
        <f t="shared" ca="1" si="7"/>
        <v>20.724208608517422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179689608</v>
      </c>
      <c r="E11" s="2">
        <f>IFERROR(INDEX(E51:E500,MATCH($C$11,$C$51:$C$500,0)),"")</f>
        <v>164383007</v>
      </c>
      <c r="H11" s="2">
        <f>IFERROR(INDEX(D11:G11,COUNT(D11:G11)),"")</f>
        <v>164383007</v>
      </c>
      <c r="I11" s="2">
        <f t="shared" ref="I11:Z11" si="8">IFERROR(INDEX(I51:I500,MATCH($C$11,$C$51:$C$500,0)),"")</f>
        <v>118591888</v>
      </c>
      <c r="J11" s="2">
        <f t="shared" si="8"/>
        <v>52494887</v>
      </c>
      <c r="K11" s="2">
        <f t="shared" si="8"/>
        <v>76806887</v>
      </c>
      <c r="L11" s="2">
        <f t="shared" si="8"/>
        <v>67807180</v>
      </c>
      <c r="M11" s="2">
        <f t="shared" si="8"/>
        <v>220979398</v>
      </c>
      <c r="N11" s="2">
        <f t="shared" si="8"/>
        <v>56142271</v>
      </c>
      <c r="O11" s="2">
        <f t="shared" si="8"/>
        <v>44650916</v>
      </c>
      <c r="P11" s="2">
        <f t="shared" si="8"/>
        <v>88528723</v>
      </c>
      <c r="Q11" s="2">
        <f t="shared" si="8"/>
        <v>41417796</v>
      </c>
      <c r="R11" s="2">
        <f t="shared" si="8"/>
        <v>2809707</v>
      </c>
      <c r="S11" s="2">
        <f t="shared" si="8"/>
        <v>8487609</v>
      </c>
      <c r="T11" s="2">
        <f t="shared" si="8"/>
        <v>32522988</v>
      </c>
      <c r="U11" s="2">
        <f t="shared" si="8"/>
        <v>45553173</v>
      </c>
      <c r="V11" s="2">
        <f t="shared" si="8"/>
        <v>45155693</v>
      </c>
      <c r="W11" s="2">
        <f t="shared" si="8"/>
        <v>69089831</v>
      </c>
      <c r="X11" s="2">
        <f t="shared" si="8"/>
        <v>253414451</v>
      </c>
      <c r="Y11" s="2">
        <f t="shared" si="8"/>
        <v>60061535</v>
      </c>
      <c r="Z11" s="2">
        <f t="shared" si="8"/>
        <v>171947280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10100000000000</v>
      </c>
      <c r="E12" s="2">
        <f>IFERROR(INDEX(E51:E500,MATCH("Net Debt (Quarter)",$C$51:$C$500,0)),"")</f>
        <v>7444000000000</v>
      </c>
      <c r="H12" s="2">
        <f>IFERROR(INDEX(D12:G12,COUNT(D12:G12)),"")</f>
        <v>7444000000000</v>
      </c>
      <c r="I12" s="2">
        <f t="shared" ref="I12:Z12" si="9">IFERROR(INDEX(I51:I500,MATCH($C$12,$C$51:$C$500,0)),"")</f>
        <v>5625000000000</v>
      </c>
      <c r="J12" s="2">
        <f t="shared" si="9"/>
        <v>8175000000000</v>
      </c>
      <c r="K12" s="2">
        <f t="shared" si="9"/>
        <v>7587000000000</v>
      </c>
      <c r="L12" s="2">
        <f t="shared" si="9"/>
        <v>8886000000000</v>
      </c>
      <c r="M12" s="2">
        <f t="shared" si="9"/>
        <v>23965000000000</v>
      </c>
      <c r="N12" s="2">
        <f t="shared" si="9"/>
        <v>24075000000000</v>
      </c>
      <c r="O12" s="2">
        <f t="shared" si="9"/>
        <v>24427000000000</v>
      </c>
      <c r="P12" s="2">
        <f t="shared" si="9"/>
        <v>28750000000000</v>
      </c>
      <c r="Q12" s="2">
        <f t="shared" si="9"/>
        <v>26793000000000</v>
      </c>
      <c r="R12" s="2">
        <f t="shared" si="9"/>
        <v>71302000000000</v>
      </c>
      <c r="S12" s="2">
        <f t="shared" si="9"/>
        <v>69141000000000</v>
      </c>
      <c r="T12" s="2">
        <f t="shared" si="9"/>
        <v>62693000000000</v>
      </c>
      <c r="U12" s="2">
        <f t="shared" si="9"/>
        <v>65829000000000</v>
      </c>
      <c r="V12" s="2">
        <f t="shared" si="9"/>
        <v>51048000000000</v>
      </c>
      <c r="W12" s="2">
        <f t="shared" si="9"/>
        <v>44480000000000</v>
      </c>
      <c r="X12" s="2">
        <f t="shared" si="9"/>
        <v>44063000000000</v>
      </c>
      <c r="Y12" s="2">
        <f t="shared" si="9"/>
        <v>35186000000000</v>
      </c>
      <c r="Z12" s="2">
        <f t="shared" si="9"/>
        <v>13435000000000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13316000000000</v>
      </c>
      <c r="E13" s="2">
        <f>IFERROR(INDEX(E51:E500,MATCH("Total Debt (Quarter)",$C$51:$C$500,0)),"")</f>
        <v>10239000000000</v>
      </c>
      <c r="H13" s="2">
        <f>IFERROR(INDEX(D13:G13,COUNT(D13:G13)),"")</f>
        <v>10239000000000</v>
      </c>
      <c r="I13" s="2">
        <f t="shared" ref="I13:Z13" si="10">IFERROR(INDEX(I51:I500,MATCH($C$13,$C$51:$C$500,0)),"")</f>
        <v>7608000000000</v>
      </c>
      <c r="J13" s="2">
        <f t="shared" si="10"/>
        <v>9023000000000</v>
      </c>
      <c r="K13" s="2">
        <f t="shared" si="10"/>
        <v>8773000000000</v>
      </c>
      <c r="L13" s="2">
        <f t="shared" si="10"/>
        <v>9943000000000</v>
      </c>
      <c r="M13" s="2">
        <f t="shared" si="10"/>
        <v>27121000000000</v>
      </c>
      <c r="N13" s="2">
        <f t="shared" si="10"/>
        <v>24867000000000</v>
      </c>
      <c r="O13" s="2">
        <f t="shared" si="10"/>
        <v>25047000000000</v>
      </c>
      <c r="P13" s="2">
        <f t="shared" si="10"/>
        <v>30032000000000</v>
      </c>
      <c r="Q13" s="2">
        <f t="shared" si="10"/>
        <v>27354000000000</v>
      </c>
      <c r="R13" s="2">
        <f t="shared" si="10"/>
        <v>71340000000000</v>
      </c>
      <c r="S13" s="2">
        <f t="shared" si="10"/>
        <v>69258000000000</v>
      </c>
      <c r="T13" s="2">
        <f t="shared" si="10"/>
        <v>63098000000000</v>
      </c>
      <c r="U13" s="2">
        <f t="shared" si="10"/>
        <v>66385000000000</v>
      </c>
      <c r="V13" s="2">
        <f t="shared" si="10"/>
        <v>51485000000000</v>
      </c>
      <c r="W13" s="2">
        <f t="shared" si="10"/>
        <v>45106000000000</v>
      </c>
      <c r="X13" s="2">
        <f t="shared" si="10"/>
        <v>46342000000000</v>
      </c>
      <c r="Y13" s="2">
        <f t="shared" si="10"/>
        <v>35751000000000</v>
      </c>
      <c r="Z13" s="2">
        <f t="shared" si="10"/>
        <v>15318000000000</v>
      </c>
    </row>
    <row r="14" spans="1:26" ht="15.5" x14ac:dyDescent="0.35">
      <c r="C14" t="s">
        <v>27</v>
      </c>
      <c r="D14" s="2">
        <f>IFERROR(INDEX(D51:D500,MATCH($C$14,$C$51:$C$500,0)),"")</f>
        <v>-15215785</v>
      </c>
      <c r="E14" s="2">
        <f>IFERROR(INDEX(E51:E500,MATCH($C$14,$C$51:$C$500,0)),"")</f>
        <v>-12798694</v>
      </c>
      <c r="H14" s="2">
        <f>IFERROR(SUM(D14:G14)*(4/MAX(1,COUNT(D14:G14))),"")</f>
        <v>-56028958</v>
      </c>
      <c r="I14" s="2">
        <f t="shared" ref="I14:Z14" si="11">IFERROR(INDEX(I51:I500,MATCH($C$14,$C$51:$C$500,0)),"")</f>
        <v>-26697162</v>
      </c>
      <c r="J14" s="2">
        <f t="shared" si="11"/>
        <v>-21075340</v>
      </c>
      <c r="K14" s="2">
        <f t="shared" si="11"/>
        <v>-22543597</v>
      </c>
      <c r="L14" s="2">
        <f t="shared" si="11"/>
        <v>-161651000</v>
      </c>
      <c r="M14" s="2">
        <f t="shared" si="11"/>
        <v>-213266427</v>
      </c>
      <c r="N14" s="2">
        <f t="shared" si="11"/>
        <v>-222509876</v>
      </c>
      <c r="O14" s="2">
        <f t="shared" si="11"/>
        <v>-147287546</v>
      </c>
      <c r="P14" s="2">
        <f t="shared" si="11"/>
        <v>-155529931</v>
      </c>
      <c r="Q14" s="2">
        <f t="shared" si="11"/>
        <v>-206665993</v>
      </c>
      <c r="R14" s="2">
        <f t="shared" si="11"/>
        <v>-254825478</v>
      </c>
      <c r="S14" s="2">
        <f t="shared" si="11"/>
        <v>-453223802</v>
      </c>
      <c r="T14" s="2">
        <f t="shared" si="11"/>
        <v>-864160519</v>
      </c>
      <c r="U14" s="2">
        <f t="shared" si="11"/>
        <v>-660954644</v>
      </c>
      <c r="V14" s="2">
        <f t="shared" si="11"/>
        <v>-620537761</v>
      </c>
      <c r="W14" s="2">
        <f t="shared" si="11"/>
        <v>-660685662</v>
      </c>
      <c r="X14" s="2">
        <f t="shared" si="11"/>
        <v>-630339475</v>
      </c>
      <c r="Y14" s="2">
        <f t="shared" si="11"/>
        <v>-180923764</v>
      </c>
      <c r="Z14" s="2">
        <f t="shared" si="11"/>
        <v>-40071533</v>
      </c>
    </row>
    <row r="15" spans="1:26" ht="15.5" x14ac:dyDescent="0.35">
      <c r="C15" t="s">
        <v>28</v>
      </c>
      <c r="D15" s="2">
        <f>IFERROR(INDEX(D51:D500,MATCH($C$15,$C$51:$C$500,0)),"")</f>
        <v>-16271981</v>
      </c>
      <c r="E15" s="2">
        <f>IFERROR(INDEX(E51:E500,MATCH($C$15,$C$51:$C$500,0)),"")</f>
        <v>-11602792</v>
      </c>
      <c r="H15" s="2">
        <f>IFERROR(SUM(D15:G15)*(4/MAX(1,COUNT(D15:G15))),"")</f>
        <v>-55749546</v>
      </c>
      <c r="I15" s="2">
        <f t="shared" ref="I15:Z15" si="12">IFERROR(INDEX(I51:I500,MATCH($C$15,$C$51:$C$500,0)),"")</f>
        <v>-55558551</v>
      </c>
      <c r="J15" s="2">
        <f t="shared" si="12"/>
        <v>-28222308</v>
      </c>
      <c r="K15" s="2">
        <f t="shared" si="12"/>
        <v>-49924476</v>
      </c>
      <c r="L15" s="2">
        <f t="shared" si="12"/>
        <v>-115590243</v>
      </c>
      <c r="M15" s="2">
        <f t="shared" si="12"/>
        <v>-67684665</v>
      </c>
      <c r="N15" s="2">
        <f t="shared" si="12"/>
        <v>-14911550</v>
      </c>
      <c r="O15" s="2">
        <f t="shared" si="12"/>
        <v>28486579</v>
      </c>
      <c r="P15" s="2">
        <f t="shared" si="12"/>
        <v>-8611227</v>
      </c>
      <c r="Q15" s="2">
        <f t="shared" si="12"/>
        <v>-66978827</v>
      </c>
      <c r="R15" s="2">
        <f t="shared" si="12"/>
        <v>129639742</v>
      </c>
      <c r="S15" s="2">
        <f t="shared" si="12"/>
        <v>-144915861</v>
      </c>
      <c r="T15" s="2">
        <f t="shared" si="12"/>
        <v>-155886244</v>
      </c>
      <c r="U15" s="2">
        <f t="shared" si="12"/>
        <v>85135436</v>
      </c>
      <c r="V15" s="2">
        <f t="shared" si="12"/>
        <v>-90060406</v>
      </c>
      <c r="W15" s="2">
        <f t="shared" si="12"/>
        <v>-383448818</v>
      </c>
      <c r="X15" s="2">
        <f t="shared" si="12"/>
        <v>-456133538</v>
      </c>
      <c r="Y15" s="2">
        <f t="shared" si="12"/>
        <v>-233998345</v>
      </c>
      <c r="Z15" s="2">
        <f t="shared" si="12"/>
        <v>-489177565</v>
      </c>
    </row>
    <row r="16" spans="1:26" ht="15.5" x14ac:dyDescent="0.35">
      <c r="C16" t="s">
        <v>29</v>
      </c>
      <c r="D16" s="2">
        <f>IFERROR(INDEX(D51:D500,MATCH($C$16,$C$51:$C$500,0)),"")</f>
        <v>49035997</v>
      </c>
      <c r="E16" s="2">
        <f>IFERROR(INDEX(E51:E500,MATCH($C$16,$C$51:$C$500,0)),"")</f>
        <v>55286105</v>
      </c>
      <c r="H16" s="2">
        <f>IFERROR(SUM(D16:G16)*(4/MAX(1,COUNT(D16:G16))),"")</f>
        <v>208644204</v>
      </c>
      <c r="I16" s="2">
        <f t="shared" ref="I16:Z16" si="13">IFERROR(INDEX(I51:I500,MATCH($C$16,$C$51:$C$500,0)),"")</f>
        <v>181091943</v>
      </c>
      <c r="J16" s="2">
        <f t="shared" si="13"/>
        <v>121901220</v>
      </c>
      <c r="K16" s="2">
        <f t="shared" si="13"/>
        <v>82350214</v>
      </c>
      <c r="L16" s="2">
        <f t="shared" si="13"/>
        <v>694144908</v>
      </c>
      <c r="M16" s="2">
        <f t="shared" si="13"/>
        <v>291061679</v>
      </c>
      <c r="N16" s="2">
        <f t="shared" si="13"/>
        <v>-322439419</v>
      </c>
      <c r="O16" s="2">
        <f t="shared" si="13"/>
        <v>-19016097</v>
      </c>
      <c r="P16" s="2">
        <f t="shared" si="13"/>
        <v>166829576</v>
      </c>
      <c r="Q16" s="2">
        <f t="shared" si="13"/>
        <v>309725010</v>
      </c>
      <c r="R16" s="2">
        <f t="shared" si="13"/>
        <v>-9384032</v>
      </c>
      <c r="S16" s="2">
        <f t="shared" si="13"/>
        <v>-2040564626</v>
      </c>
      <c r="T16" s="2">
        <f t="shared" si="13"/>
        <v>-310018420</v>
      </c>
      <c r="U16" s="2">
        <f t="shared" si="13"/>
        <v>-745238913</v>
      </c>
      <c r="V16" s="2">
        <f t="shared" si="13"/>
        <v>-615565632</v>
      </c>
      <c r="W16" s="2">
        <f t="shared" si="13"/>
        <v>598551070</v>
      </c>
      <c r="X16" s="2">
        <f t="shared" si="13"/>
        <v>999132686</v>
      </c>
      <c r="Y16" s="2">
        <f t="shared" si="13"/>
        <v>517655112</v>
      </c>
      <c r="Z16" s="2">
        <f t="shared" si="13"/>
        <v>1032726233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83922840000000</v>
      </c>
      <c r="E20" s="2">
        <f ca="1">IFERROR(E21*E2,"")</f>
        <v>49016880000000</v>
      </c>
      <c r="H20" s="2">
        <f t="shared" ref="H20:Z20" ca="1" si="14">IFERROR(H21*H2,"")</f>
        <v>49016880000000</v>
      </c>
      <c r="I20" s="2">
        <f t="shared" ca="1" si="14"/>
        <v>135910440000000</v>
      </c>
      <c r="J20" s="2">
        <f t="shared" ca="1" si="14"/>
        <v>43818120000000</v>
      </c>
      <c r="K20" s="2">
        <f t="shared" ca="1" si="14"/>
        <v>31562200000000</v>
      </c>
      <c r="L20" s="2">
        <f t="shared" ca="1" si="14"/>
        <v>59782520000000</v>
      </c>
      <c r="M20" s="2">
        <f t="shared" ca="1" si="14"/>
        <v>4976090000000</v>
      </c>
      <c r="N20" s="2">
        <f t="shared" ca="1" si="14"/>
        <v>4912560000000.001</v>
      </c>
      <c r="O20" s="2">
        <f t="shared" ca="1" si="14"/>
        <v>4321680000000.0005</v>
      </c>
      <c r="P20" s="2">
        <f t="shared" ca="1" si="14"/>
        <v>6744440000000.001</v>
      </c>
      <c r="Q20" s="2">
        <f t="shared" ca="1" si="14"/>
        <v>17652599999999.996</v>
      </c>
      <c r="R20" s="2">
        <f t="shared" ca="1" si="14"/>
        <v>10183140000000</v>
      </c>
      <c r="S20" s="2">
        <f t="shared" ca="1" si="14"/>
        <v>1831500000000</v>
      </c>
      <c r="T20" s="2">
        <f t="shared" ca="1" si="14"/>
        <v>1661600000000</v>
      </c>
      <c r="U20" s="2">
        <f t="shared" ca="1" si="14"/>
        <v>6231000000000</v>
      </c>
      <c r="V20" s="2">
        <f t="shared" ca="1" si="14"/>
        <v>12254300000000</v>
      </c>
      <c r="W20" s="2">
        <f t="shared" ca="1" si="14"/>
        <v>45174750000000</v>
      </c>
      <c r="X20" s="2">
        <f t="shared" ca="1" si="14"/>
        <v>62829250000000</v>
      </c>
      <c r="Y20" s="2">
        <f t="shared" ca="1" si="14"/>
        <v>48500000000000</v>
      </c>
      <c r="Z20" s="2">
        <f t="shared" ca="1" si="14"/>
        <v>17654000000000</v>
      </c>
    </row>
    <row r="21" spans="1:26" ht="15.5" x14ac:dyDescent="0.35">
      <c r="C21" t="s">
        <v>12</v>
      </c>
      <c r="D21" s="2">
        <f>IFERROR(INDEX(D51:D500,MATCH($C$7,$C$51:$C$500,0)),"")</f>
        <v>371340000000</v>
      </c>
      <c r="E21" s="2">
        <f>IFERROR(INDEX(E51:E500,MATCH($C$7,$C$51:$C$500,0)),"")</f>
        <v>371340000000</v>
      </c>
      <c r="H21" s="2">
        <f>IFERROR(INDEX(D21:G21,COUNT(D21:G21)),"")</f>
        <v>371340000000</v>
      </c>
      <c r="I21" s="2">
        <f t="shared" ref="I21:Z21" si="15">IFERROR(INDEX(I51:I500,MATCH($C$7,$C$51:$C$500,0)),"")</f>
        <v>371340000000</v>
      </c>
      <c r="J21" s="2">
        <f t="shared" si="15"/>
        <v>371340000000</v>
      </c>
      <c r="K21" s="2">
        <f t="shared" si="15"/>
        <v>371320000000</v>
      </c>
      <c r="L21" s="2">
        <f t="shared" si="15"/>
        <v>371320000000</v>
      </c>
      <c r="M21" s="2">
        <f t="shared" si="15"/>
        <v>74270000000</v>
      </c>
      <c r="N21" s="2">
        <f t="shared" si="15"/>
        <v>68230000000.000008</v>
      </c>
      <c r="O21" s="2">
        <f t="shared" si="15"/>
        <v>65480000000.000008</v>
      </c>
      <c r="P21" s="2">
        <f t="shared" si="15"/>
        <v>65480000000.000008</v>
      </c>
      <c r="Q21" s="2">
        <f t="shared" si="15"/>
        <v>65379999999.999992</v>
      </c>
      <c r="R21" s="2">
        <f t="shared" si="15"/>
        <v>36630000000</v>
      </c>
      <c r="S21" s="2">
        <f t="shared" si="15"/>
        <v>36630000000</v>
      </c>
      <c r="T21" s="2">
        <f t="shared" si="15"/>
        <v>20770000000</v>
      </c>
      <c r="U21" s="2">
        <f t="shared" si="15"/>
        <v>20770000000</v>
      </c>
      <c r="V21" s="2">
        <f t="shared" si="15"/>
        <v>20770000000</v>
      </c>
      <c r="W21" s="2">
        <f t="shared" si="15"/>
        <v>20770000000</v>
      </c>
      <c r="X21" s="2">
        <f t="shared" si="15"/>
        <v>20770000000</v>
      </c>
      <c r="Y21" s="2">
        <f t="shared" si="15"/>
        <v>19400000000</v>
      </c>
      <c r="Z21" s="2">
        <f t="shared" si="15"/>
        <v>19400000000</v>
      </c>
    </row>
    <row r="23" spans="1:26" ht="15.5" x14ac:dyDescent="0.35">
      <c r="B23" t="s">
        <v>54</v>
      </c>
      <c r="C23" t="s">
        <v>55</v>
      </c>
      <c r="D23" s="3">
        <f>IFERROR(D5/D6*100,"")</f>
        <v>1.1731985852970617</v>
      </c>
      <c r="E23" s="3">
        <f>IFERROR(E5/E6*100,"")</f>
        <v>0.51263170843226602</v>
      </c>
      <c r="H23" s="3">
        <f t="shared" ref="H23:Z23" si="16">IFERROR(H5/H6*100,"")</f>
        <v>3.3974920758208156</v>
      </c>
      <c r="I23" s="3">
        <f t="shared" si="16"/>
        <v>2.6806697710782781</v>
      </c>
      <c r="J23" s="3">
        <f t="shared" si="16"/>
        <v>2.3353781884275953</v>
      </c>
      <c r="K23" s="3">
        <f t="shared" si="16"/>
        <v>0.26193983902948309</v>
      </c>
      <c r="L23" s="3">
        <f t="shared" si="16"/>
        <v>18.624780032665377</v>
      </c>
      <c r="M23" s="3">
        <f t="shared" si="16"/>
        <v>25.966810314862048</v>
      </c>
      <c r="N23" s="3">
        <f t="shared" si="16"/>
        <v>-256.45209565048651</v>
      </c>
      <c r="O23" s="3">
        <f t="shared" si="16"/>
        <v>0.70536052842068342</v>
      </c>
      <c r="P23" s="3">
        <f t="shared" si="16"/>
        <v>43.877192514224461</v>
      </c>
      <c r="Q23" s="3">
        <f t="shared" si="16"/>
        <v>129.17015181249479</v>
      </c>
      <c r="R23" s="3">
        <f t="shared" si="16"/>
        <v>-2.3417386151324804</v>
      </c>
      <c r="S23" s="3">
        <f t="shared" si="16"/>
        <v>66.301033158656068</v>
      </c>
      <c r="T23" s="3">
        <f t="shared" si="16"/>
        <v>53.163943854856818</v>
      </c>
      <c r="U23" s="3">
        <f t="shared" si="16"/>
        <v>212.42459393133143</v>
      </c>
      <c r="V23" s="3">
        <f t="shared" si="16"/>
        <v>-168.03563842046313</v>
      </c>
      <c r="W23" s="3">
        <f t="shared" si="16"/>
        <v>20.848282524407889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-0.15233228467907345</v>
      </c>
      <c r="E24" s="4">
        <f>IFERROR(_xlfn.RRI(5,J23,E23),"")</f>
        <v>-0.26160346648852484</v>
      </c>
      <c r="H24" s="4">
        <f t="shared" ref="H24:Z24" si="17">IFERROR(_xlfn.RRI(5,M23,H23),"")</f>
        <v>-0.33419359395126158</v>
      </c>
      <c r="I24" s="4" t="str">
        <f t="shared" si="17"/>
        <v/>
      </c>
      <c r="J24" s="4">
        <f t="shared" si="17"/>
        <v>0.2705425480382404</v>
      </c>
      <c r="K24" s="4">
        <f t="shared" si="17"/>
        <v>-0.64091890160969278</v>
      </c>
      <c r="L24" s="4">
        <f t="shared" si="17"/>
        <v>-0.32113128289532045</v>
      </c>
      <c r="M24" s="4" t="str">
        <f t="shared" si="17"/>
        <v/>
      </c>
      <c r="N24" s="4" t="str">
        <f t="shared" si="17"/>
        <v/>
      </c>
      <c r="O24" s="4">
        <f t="shared" si="17"/>
        <v>-0.57873168802958674</v>
      </c>
      <c r="P24" s="4">
        <f t="shared" si="17"/>
        <v>-0.27053105646402864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3.59</v>
      </c>
      <c r="J25" s="3">
        <f t="shared" si="18"/>
        <v>2.88</v>
      </c>
      <c r="K25" s="3">
        <f t="shared" si="18"/>
        <v>0.45</v>
      </c>
      <c r="L25" s="3">
        <f t="shared" si="18"/>
        <v>21.04</v>
      </c>
      <c r="M25" s="3">
        <f t="shared" si="18"/>
        <v>32.369999999999997</v>
      </c>
      <c r="N25" s="3">
        <f t="shared" si="18"/>
        <v>-72.22</v>
      </c>
      <c r="O25" s="3">
        <f t="shared" si="18"/>
        <v>1.48</v>
      </c>
      <c r="P25" s="3">
        <f t="shared" si="18"/>
        <v>47.97</v>
      </c>
      <c r="Q25" s="3">
        <f t="shared" si="18"/>
        <v>76.41</v>
      </c>
      <c r="R25" s="3">
        <f t="shared" si="18"/>
        <v>24.59</v>
      </c>
      <c r="S25" s="3">
        <f t="shared" si="18"/>
        <v>-703.99</v>
      </c>
      <c r="T25" s="3">
        <f t="shared" si="18"/>
        <v>-232.36</v>
      </c>
      <c r="U25" s="3">
        <f t="shared" si="18"/>
        <v>-357.61</v>
      </c>
      <c r="V25" s="3">
        <f t="shared" si="18"/>
        <v>-310.12</v>
      </c>
      <c r="W25" s="3">
        <f t="shared" si="18"/>
        <v>96.26</v>
      </c>
      <c r="X25" s="3">
        <f t="shared" si="18"/>
        <v>235.02</v>
      </c>
      <c r="Y25" s="3">
        <f t="shared" si="18"/>
        <v>137.41</v>
      </c>
      <c r="Z25" s="3">
        <f t="shared" si="18"/>
        <v>306.73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0.14242093886584994</v>
      </c>
      <c r="K26" s="4">
        <f t="shared" si="19"/>
        <v>-0.60694931357844384</v>
      </c>
      <c r="L26" s="4">
        <f t="shared" si="19"/>
        <v>-0.22735658577440099</v>
      </c>
      <c r="M26" s="4">
        <f t="shared" si="19"/>
        <v>5.6517838379773533E-2</v>
      </c>
      <c r="N26" s="4">
        <f t="shared" si="19"/>
        <v>-0.36581173909481257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-0.2388635255552839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1.2093895675122529E-3</v>
      </c>
      <c r="E27" s="3">
        <f>IFERROR(E4/E21,"")</f>
        <v>1.1247247401303389E-3</v>
      </c>
      <c r="H27" s="3">
        <f t="shared" ref="H27:Z27" si="20">IFERROR(H4/H21,"")</f>
        <v>4.668228615285183E-3</v>
      </c>
      <c r="I27" s="3">
        <f t="shared" si="20"/>
        <v>3.8368266251952387E-3</v>
      </c>
      <c r="J27" s="3">
        <f t="shared" si="20"/>
        <v>3.6615486427532718E-3</v>
      </c>
      <c r="K27" s="3">
        <f t="shared" si="20"/>
        <v>4.5242614591188193E-3</v>
      </c>
      <c r="L27" s="3">
        <f t="shared" si="20"/>
        <v>4.9285789265323711E-3</v>
      </c>
      <c r="M27" s="3">
        <f t="shared" si="20"/>
        <v>1.3574969368520264E-2</v>
      </c>
      <c r="N27" s="3">
        <f t="shared" si="20"/>
        <v>1.1584880507108309E-2</v>
      </c>
      <c r="O27" s="3">
        <f t="shared" si="20"/>
        <v>1.699093796579108E-2</v>
      </c>
      <c r="P27" s="3">
        <f t="shared" si="20"/>
        <v>1.6979542028100182E-2</v>
      </c>
      <c r="Q27" s="3">
        <f t="shared" si="20"/>
        <v>2.656265983481187E-4</v>
      </c>
      <c r="R27" s="3">
        <f t="shared" si="20"/>
        <v>6.3806794976794981E-4</v>
      </c>
      <c r="S27" s="3">
        <f t="shared" si="20"/>
        <v>1.1058295932295933E-3</v>
      </c>
      <c r="T27" s="3">
        <f t="shared" si="20"/>
        <v>0.13413900312951371</v>
      </c>
      <c r="U27" s="3">
        <f t="shared" si="20"/>
        <v>0.17079559109292247</v>
      </c>
      <c r="V27" s="3">
        <f t="shared" si="20"/>
        <v>0.18177747674530573</v>
      </c>
      <c r="W27" s="3">
        <f t="shared" si="20"/>
        <v>0.19263642084737603</v>
      </c>
      <c r="X27" s="3">
        <f t="shared" si="20"/>
        <v>0.21039580476649014</v>
      </c>
      <c r="Y27" s="3">
        <f t="shared" si="20"/>
        <v>0.16594196938144329</v>
      </c>
      <c r="Z27" s="3">
        <f t="shared" si="20"/>
        <v>0.17414397448453608</v>
      </c>
    </row>
    <row r="28" spans="1:26" ht="15.5" x14ac:dyDescent="0.35">
      <c r="C28" t="s">
        <v>61</v>
      </c>
      <c r="D28" s="4">
        <f>IFERROR(_xlfn.RRI(5,I27,D27),"")</f>
        <v>-0.20618590030978867</v>
      </c>
      <c r="E28" s="4">
        <f>IFERROR(_xlfn.RRI(5,J27,E27),"")</f>
        <v>-0.21027426984141928</v>
      </c>
      <c r="H28" s="4">
        <f t="shared" ref="H28:Z28" si="21">IFERROR(_xlfn.RRI(5,M27,H27),"")</f>
        <v>-0.19223942644215097</v>
      </c>
      <c r="I28" s="4">
        <f t="shared" si="21"/>
        <v>-0.19829217351972395</v>
      </c>
      <c r="J28" s="4">
        <f t="shared" si="21"/>
        <v>-0.26431908329808296</v>
      </c>
      <c r="K28" s="4">
        <f t="shared" si="21"/>
        <v>-0.23241877290919455</v>
      </c>
      <c r="L28" s="4">
        <f t="shared" si="21"/>
        <v>0.79345312869745022</v>
      </c>
      <c r="M28" s="4">
        <f t="shared" si="21"/>
        <v>0.84320816492507644</v>
      </c>
      <c r="N28" s="4">
        <f t="shared" si="21"/>
        <v>0.59970782852329196</v>
      </c>
      <c r="O28" s="4">
        <f t="shared" si="21"/>
        <v>-0.33849602845423132</v>
      </c>
      <c r="P28" s="4">
        <f t="shared" si="21"/>
        <v>-0.36978336378453247</v>
      </c>
      <c r="Q28" s="4">
        <f t="shared" si="21"/>
        <v>-0.72901434718823488</v>
      </c>
      <c r="R28" s="4">
        <f t="shared" si="21"/>
        <v>-0.68082732314195638</v>
      </c>
      <c r="S28" s="4">
        <f t="shared" si="21"/>
        <v>-0.64994988358424211</v>
      </c>
      <c r="T28" s="4">
        <f t="shared" si="21"/>
        <v>-4.1659665829930748E-2</v>
      </c>
      <c r="U28" s="4">
        <f t="shared" si="21"/>
        <v>-3.875456737610361E-3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0.24652777777777776</v>
      </c>
      <c r="J29" s="4">
        <f t="shared" si="22"/>
        <v>5.3999999999999995</v>
      </c>
      <c r="K29" s="4">
        <f t="shared" si="22"/>
        <v>-0.97861216730038025</v>
      </c>
      <c r="L29" s="4">
        <f t="shared" si="22"/>
        <v>-0.35001544640098853</v>
      </c>
      <c r="M29" s="4">
        <f t="shared" si="22"/>
        <v>-1.4482137911935753</v>
      </c>
      <c r="N29" s="4">
        <f t="shared" si="22"/>
        <v>-49.797297297297298</v>
      </c>
      <c r="O29" s="4">
        <f t="shared" si="22"/>
        <v>-0.9691473837815302</v>
      </c>
      <c r="P29" s="4">
        <f t="shared" si="22"/>
        <v>-0.37220259128386335</v>
      </c>
      <c r="Q29" s="4">
        <f t="shared" si="22"/>
        <v>2.1073607157381047</v>
      </c>
      <c r="R29" s="4">
        <f t="shared" si="22"/>
        <v>-1.0349294734300203</v>
      </c>
      <c r="S29" s="4">
        <f t="shared" si="22"/>
        <v>2.0297383370631779</v>
      </c>
      <c r="T29" s="4">
        <f t="shared" si="22"/>
        <v>-0.35024188361622993</v>
      </c>
      <c r="U29" s="4">
        <f t="shared" si="22"/>
        <v>0.15313427060492715</v>
      </c>
      <c r="V29" s="4">
        <f t="shared" si="22"/>
        <v>-4.2216912528568455</v>
      </c>
      <c r="W29" s="4">
        <f t="shared" si="22"/>
        <v>-0.59041783677984849</v>
      </c>
      <c r="X29" s="4">
        <f t="shared" si="22"/>
        <v>0.71035586929626682</v>
      </c>
      <c r="Y29" s="4">
        <f t="shared" si="22"/>
        <v>-0.55201643138916967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0.2166900074739859</v>
      </c>
      <c r="I30" s="4">
        <f t="shared" si="23"/>
        <v>4.786990411526202E-2</v>
      </c>
      <c r="J30" s="4">
        <f t="shared" si="23"/>
        <v>-0.19068588855021129</v>
      </c>
      <c r="K30" s="4">
        <f t="shared" si="23"/>
        <v>-8.2035303368474172E-2</v>
      </c>
      <c r="L30" s="4">
        <f t="shared" si="23"/>
        <v>-0.6369362764116786</v>
      </c>
      <c r="M30" s="4">
        <f t="shared" si="23"/>
        <v>0.17178328772496756</v>
      </c>
      <c r="N30" s="4">
        <f t="shared" si="23"/>
        <v>-0.31817298548009093</v>
      </c>
      <c r="O30" s="4">
        <f t="shared" si="23"/>
        <v>6.7115695299898952E-4</v>
      </c>
      <c r="P30" s="4">
        <f t="shared" si="23"/>
        <v>62.922597110728837</v>
      </c>
      <c r="Q30" s="4">
        <f t="shared" si="23"/>
        <v>-0.58370170693462853</v>
      </c>
      <c r="R30" s="4">
        <f t="shared" si="23"/>
        <v>-0.4229961345993084</v>
      </c>
      <c r="S30" s="4">
        <f t="shared" si="23"/>
        <v>-0.99175609205801307</v>
      </c>
      <c r="T30" s="4">
        <f t="shared" si="23"/>
        <v>-0.21462256565783072</v>
      </c>
      <c r="U30" s="4">
        <f t="shared" si="23"/>
        <v>-6.0413896424419668E-2</v>
      </c>
      <c r="V30" s="4">
        <f t="shared" si="23"/>
        <v>-5.6370150848440763E-2</v>
      </c>
      <c r="W30" s="4">
        <f t="shared" si="23"/>
        <v>-8.4409401313037286E-2</v>
      </c>
      <c r="X30" s="4">
        <f t="shared" si="23"/>
        <v>0.26788783784325731</v>
      </c>
      <c r="Y30" s="4">
        <f t="shared" si="23"/>
        <v>-4.7098988795739996E-2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80.25</v>
      </c>
      <c r="E32" s="3">
        <f>IFERROR(INDEX(E51:E500,MATCH($A$32,$C$51:$C$500,0)),"")</f>
        <v>74.63</v>
      </c>
      <c r="H32" s="3">
        <f>IFERROR(INDEX(D32:G32,COUNT(D32:G32)),"")</f>
        <v>74.63</v>
      </c>
      <c r="I32" s="3">
        <f t="shared" ref="I32:Z32" si="24">IFERROR(INDEX(I51:I500,MATCH($C$32,$C$51:$C$500,0)),"")</f>
        <v>72.73</v>
      </c>
      <c r="J32" s="3">
        <f t="shared" si="24"/>
        <v>70.05</v>
      </c>
      <c r="K32" s="3">
        <f t="shared" si="24"/>
        <v>64.16</v>
      </c>
      <c r="L32" s="3">
        <f t="shared" si="24"/>
        <v>66.28</v>
      </c>
      <c r="M32" s="3">
        <f t="shared" si="24"/>
        <v>-92.4</v>
      </c>
      <c r="N32" s="3">
        <f t="shared" si="24"/>
        <v>-123.79</v>
      </c>
      <c r="O32" s="3">
        <f t="shared" si="24"/>
        <v>-41.14</v>
      </c>
      <c r="P32" s="3">
        <f t="shared" si="24"/>
        <v>-43.65</v>
      </c>
      <c r="Q32" s="3">
        <f t="shared" si="24"/>
        <v>-90.93</v>
      </c>
      <c r="R32" s="3">
        <f t="shared" si="24"/>
        <v>-996.18</v>
      </c>
      <c r="S32" s="3">
        <f t="shared" si="24"/>
        <v>-1048.26</v>
      </c>
      <c r="T32" s="3">
        <f t="shared" si="24"/>
        <v>-505.79</v>
      </c>
      <c r="U32" s="3">
        <f t="shared" si="24"/>
        <v>-289.27999999999997</v>
      </c>
      <c r="V32" s="3">
        <f t="shared" si="24"/>
        <v>70.25</v>
      </c>
      <c r="W32" s="3">
        <f t="shared" si="24"/>
        <v>387.78</v>
      </c>
      <c r="X32" s="3">
        <f t="shared" si="24"/>
        <v>700.17</v>
      </c>
      <c r="Y32" s="3">
        <f t="shared" si="24"/>
        <v>712.59</v>
      </c>
      <c r="Z32" s="3">
        <f t="shared" si="24"/>
        <v>657.7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1.64</v>
      </c>
      <c r="E33" s="3">
        <f>IFERROR(INDEX(E51:E500,MATCH($A$33,$C$51:$C$500,0)),"")</f>
        <v>2.89</v>
      </c>
      <c r="H33" s="3">
        <f>IFERROR(INDEX(D33:G33,COUNT(D33:G33)),"")</f>
        <v>2.89</v>
      </c>
      <c r="I33" s="3">
        <f t="shared" ref="I33:Z33" si="25">IFERROR(INDEX(I51:I500,MATCH($C$33,$C$51:$C$500,0)),"")</f>
        <v>5.03</v>
      </c>
      <c r="J33" s="3">
        <f t="shared" si="25"/>
        <v>1.68</v>
      </c>
      <c r="K33" s="3">
        <f t="shared" si="25"/>
        <v>1.32</v>
      </c>
      <c r="L33" s="3">
        <f t="shared" si="25"/>
        <v>2.4300000000000002</v>
      </c>
      <c r="M33" s="3">
        <f t="shared" si="25"/>
        <v>-0.73</v>
      </c>
      <c r="N33" s="3">
        <f t="shared" si="25"/>
        <v>-0.57999999999999996</v>
      </c>
      <c r="O33" s="3">
        <f t="shared" si="25"/>
        <v>-1.6</v>
      </c>
      <c r="P33" s="3">
        <f t="shared" si="25"/>
        <v>-2.36</v>
      </c>
      <c r="Q33" s="3">
        <f t="shared" si="25"/>
        <v>-2.97</v>
      </c>
      <c r="R33" s="3">
        <f t="shared" si="25"/>
        <v>-0.28000000000000003</v>
      </c>
      <c r="S33" s="3">
        <f t="shared" si="25"/>
        <v>-0.05</v>
      </c>
      <c r="T33" s="3">
        <f t="shared" si="25"/>
        <v>-0.16</v>
      </c>
      <c r="U33" s="3">
        <f t="shared" si="25"/>
        <v>-1.04</v>
      </c>
      <c r="V33" s="3">
        <f t="shared" si="25"/>
        <v>8.4</v>
      </c>
      <c r="W33" s="3">
        <f t="shared" si="25"/>
        <v>5.61</v>
      </c>
      <c r="X33" s="3">
        <f t="shared" si="25"/>
        <v>4.32</v>
      </c>
      <c r="Y33" s="3">
        <f t="shared" si="25"/>
        <v>3.4</v>
      </c>
      <c r="Z33" s="3">
        <f t="shared" si="25"/>
        <v>1.38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80.489999999999995</v>
      </c>
      <c r="E34" s="3">
        <f>IFERROR(INDEX(E51:E500,MATCH($A$34,$C$51:$C$500,0)),"")</f>
        <v>196.36</v>
      </c>
      <c r="H34" s="3">
        <f>IFERROR(INDEX(D34:G34,COUNT(D34:G34)),"")</f>
        <v>196.36</v>
      </c>
      <c r="I34" s="3">
        <f t="shared" ref="I34:Z34" si="26">IFERROR(INDEX(I51:I500,MATCH($C$34,$C$51:$C$500,0)),"")</f>
        <v>101.95</v>
      </c>
      <c r="J34" s="3">
        <f t="shared" si="26"/>
        <v>40.97</v>
      </c>
      <c r="K34" s="3">
        <f t="shared" si="26"/>
        <v>188.89</v>
      </c>
      <c r="L34" s="3">
        <f t="shared" si="26"/>
        <v>7.65</v>
      </c>
      <c r="M34" s="3">
        <f t="shared" si="26"/>
        <v>2.0699999999999998</v>
      </c>
      <c r="N34" s="3">
        <f t="shared" si="26"/>
        <v>-1</v>
      </c>
      <c r="O34" s="3">
        <f t="shared" si="26"/>
        <v>44.59</v>
      </c>
      <c r="P34" s="3">
        <f t="shared" si="26"/>
        <v>2.15</v>
      </c>
      <c r="Q34" s="3">
        <f t="shared" si="26"/>
        <v>3.53</v>
      </c>
      <c r="R34" s="3">
        <f t="shared" si="26"/>
        <v>11.31</v>
      </c>
      <c r="S34" s="3">
        <f t="shared" si="26"/>
        <v>-7.0000000000000007E-2</v>
      </c>
      <c r="T34" s="3">
        <f t="shared" si="26"/>
        <v>-0.34</v>
      </c>
      <c r="U34" s="3">
        <f t="shared" si="26"/>
        <v>-0.84</v>
      </c>
      <c r="V34" s="3">
        <f t="shared" si="26"/>
        <v>-1.9</v>
      </c>
      <c r="W34" s="3">
        <f t="shared" si="26"/>
        <v>22.6</v>
      </c>
      <c r="X34" s="3">
        <f t="shared" si="26"/>
        <v>12.87</v>
      </c>
      <c r="Y34" s="3">
        <f t="shared" si="26"/>
        <v>17.649999999999999</v>
      </c>
      <c r="Z34" s="3">
        <f t="shared" si="26"/>
        <v>2.97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6.22</v>
      </c>
      <c r="E35" s="3">
        <f>IFERROR(INDEX(E51:E500,MATCH($A$35,$C$51:$C$500,0)),"")</f>
        <v>11.39</v>
      </c>
      <c r="H35" s="3">
        <f>IFERROR(INDEX(D35:G35,COUNT(D35:G35)),"")</f>
        <v>11.39</v>
      </c>
      <c r="I35" s="3">
        <f t="shared" ref="I35:Z35" si="27">IFERROR(INDEX(I51:I500,MATCH($C$35,$C$51:$C$500,0)),"")</f>
        <v>5.79</v>
      </c>
      <c r="J35" s="3">
        <f t="shared" si="27"/>
        <v>2.0299999999999998</v>
      </c>
      <c r="K35" s="3">
        <f t="shared" si="27"/>
        <v>1.23</v>
      </c>
      <c r="L35" s="3">
        <f t="shared" si="27"/>
        <v>2.2000000000000002</v>
      </c>
      <c r="M35" s="3">
        <f t="shared" si="27"/>
        <v>0.34</v>
      </c>
      <c r="N35" s="3">
        <f t="shared" si="27"/>
        <v>0.43</v>
      </c>
      <c r="O35" s="3">
        <f t="shared" si="27"/>
        <v>0.27</v>
      </c>
      <c r="P35" s="3">
        <f t="shared" si="27"/>
        <v>0.43</v>
      </c>
      <c r="Q35" s="3">
        <f t="shared" si="27"/>
        <v>75.94</v>
      </c>
      <c r="R35" s="3">
        <f t="shared" si="27"/>
        <v>32.74</v>
      </c>
      <c r="S35" s="3">
        <f t="shared" si="27"/>
        <v>3.38</v>
      </c>
      <c r="T35" s="3">
        <f t="shared" si="27"/>
        <v>0.05</v>
      </c>
      <c r="U35" s="3">
        <f t="shared" si="27"/>
        <v>0.14000000000000001</v>
      </c>
      <c r="V35" s="3">
        <f t="shared" si="27"/>
        <v>0.34</v>
      </c>
      <c r="W35" s="3">
        <f t="shared" si="27"/>
        <v>1.25</v>
      </c>
      <c r="X35" s="3">
        <f t="shared" si="27"/>
        <v>1.6</v>
      </c>
      <c r="Y35" s="3">
        <f t="shared" si="27"/>
        <v>1.55</v>
      </c>
      <c r="Z35" s="3">
        <f t="shared" si="27"/>
        <v>0.48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449094722</v>
      </c>
      <c r="E51" s="5">
        <v>417655285</v>
      </c>
      <c r="F51" s="5">
        <v>387468295</v>
      </c>
      <c r="G51" s="5">
        <v>359366727</v>
      </c>
      <c r="I51" s="5">
        <v>1424767199</v>
      </c>
      <c r="J51" s="5">
        <v>1359679473</v>
      </c>
      <c r="K51" s="5">
        <v>1679948765</v>
      </c>
      <c r="L51" s="5">
        <v>1830079927</v>
      </c>
      <c r="M51" s="5">
        <v>1008212975</v>
      </c>
      <c r="N51" s="5">
        <v>790436397</v>
      </c>
      <c r="O51" s="5">
        <v>1112566618</v>
      </c>
      <c r="P51" s="5">
        <v>1111820412</v>
      </c>
      <c r="Q51" s="5">
        <v>17366667</v>
      </c>
      <c r="R51" s="5">
        <v>23372429</v>
      </c>
      <c r="S51" s="5">
        <v>40506538</v>
      </c>
      <c r="T51" s="5">
        <v>2786067095</v>
      </c>
      <c r="U51" s="5">
        <v>3547424427</v>
      </c>
      <c r="V51" s="5">
        <v>3775518192</v>
      </c>
      <c r="W51" s="5">
        <v>4001058461</v>
      </c>
      <c r="X51" s="5">
        <v>4369920865</v>
      </c>
      <c r="Y51" s="5">
        <v>3219274206</v>
      </c>
      <c r="Z51" s="5">
        <v>3378393105</v>
      </c>
    </row>
    <row r="52" spans="2:26" ht="15.5" x14ac:dyDescent="0.35">
      <c r="C52" t="s">
        <v>85</v>
      </c>
      <c r="D52" s="5">
        <v>-386035790</v>
      </c>
      <c r="E52" s="5">
        <v>-334811541</v>
      </c>
      <c r="F52" s="5">
        <v>-299668665</v>
      </c>
      <c r="G52" s="5">
        <v>-305086887</v>
      </c>
      <c r="I52" s="5">
        <v>-1175660915</v>
      </c>
      <c r="J52" s="5">
        <v>-1190389426</v>
      </c>
      <c r="K52" s="5">
        <v>-1542653836</v>
      </c>
      <c r="L52" s="5">
        <v>-1459438981</v>
      </c>
      <c r="M52" s="5">
        <v>-806476329</v>
      </c>
      <c r="N52" s="5">
        <v>-698521470</v>
      </c>
      <c r="O52" s="5">
        <v>-1007483268</v>
      </c>
      <c r="P52" s="5">
        <v>-965315479</v>
      </c>
      <c r="T52" s="5">
        <v>-2298607757</v>
      </c>
      <c r="U52" s="5">
        <v>-2861220277</v>
      </c>
      <c r="V52" s="5">
        <v>-2778275860</v>
      </c>
      <c r="W52" s="5">
        <v>-2406860186</v>
      </c>
      <c r="X52" s="5">
        <v>-2744364718</v>
      </c>
      <c r="Y52" s="5">
        <v>-2115579560</v>
      </c>
      <c r="Z52" s="5">
        <v>-1765663110</v>
      </c>
    </row>
    <row r="53" spans="2:26" ht="15.5" x14ac:dyDescent="0.35">
      <c r="C53" t="s">
        <v>86</v>
      </c>
      <c r="D53" s="5">
        <v>63058932</v>
      </c>
      <c r="E53" s="5">
        <v>82843744</v>
      </c>
      <c r="F53" s="5">
        <v>87799630</v>
      </c>
      <c r="G53" s="5">
        <v>54279840</v>
      </c>
      <c r="I53" s="5">
        <v>249106284</v>
      </c>
      <c r="J53" s="5">
        <v>169290047</v>
      </c>
      <c r="K53" s="5">
        <v>137294929</v>
      </c>
      <c r="L53" s="5">
        <v>370640946</v>
      </c>
      <c r="M53" s="5">
        <v>201736646</v>
      </c>
      <c r="N53" s="5">
        <v>91914927</v>
      </c>
      <c r="O53" s="5">
        <v>105083350</v>
      </c>
      <c r="P53" s="5">
        <v>146504933</v>
      </c>
      <c r="Q53" s="5">
        <v>17366667</v>
      </c>
      <c r="R53" s="5">
        <v>23372429</v>
      </c>
      <c r="S53" s="5">
        <v>40506538</v>
      </c>
      <c r="T53" s="5">
        <v>487459338</v>
      </c>
      <c r="U53" s="5">
        <v>686204150</v>
      </c>
      <c r="V53" s="5">
        <v>997242332</v>
      </c>
      <c r="W53" s="5">
        <v>1594198275</v>
      </c>
      <c r="X53" s="5">
        <v>1625556147</v>
      </c>
      <c r="Y53" s="5">
        <v>1103694646</v>
      </c>
      <c r="Z53" s="5">
        <v>1612729995</v>
      </c>
    </row>
    <row r="54" spans="2:26" ht="15.5" x14ac:dyDescent="0.35">
      <c r="C54" t="s">
        <v>87</v>
      </c>
      <c r="D54" s="5">
        <v>-28992051</v>
      </c>
      <c r="E54" s="5">
        <v>-33784318</v>
      </c>
      <c r="F54" s="5">
        <v>-30837860</v>
      </c>
      <c r="G54" s="5">
        <v>-25206831</v>
      </c>
      <c r="I54" s="5">
        <v>-107776270</v>
      </c>
      <c r="J54" s="5">
        <v>-108222029</v>
      </c>
      <c r="K54" s="5">
        <v>-80482691</v>
      </c>
      <c r="L54" s="5">
        <v>-147277732</v>
      </c>
      <c r="M54" s="5">
        <v>-77876631</v>
      </c>
      <c r="N54" s="5">
        <v>-63442007</v>
      </c>
      <c r="O54" s="5">
        <v>-72730736</v>
      </c>
      <c r="P54" s="5">
        <v>-107867031</v>
      </c>
      <c r="Q54" s="5">
        <v>-38437019</v>
      </c>
      <c r="R54" s="5">
        <v>-28758295</v>
      </c>
      <c r="S54" s="5">
        <v>-49881338</v>
      </c>
      <c r="T54" s="5">
        <v>-424502873</v>
      </c>
      <c r="U54" s="5">
        <v>-456157035</v>
      </c>
      <c r="V54" s="5">
        <v>-568695181</v>
      </c>
      <c r="W54" s="5">
        <v>-469938878</v>
      </c>
      <c r="X54" s="5">
        <v>-526840096</v>
      </c>
      <c r="Y54" s="5">
        <v>-465447027</v>
      </c>
      <c r="Z54" s="5">
        <v>-510520695</v>
      </c>
    </row>
    <row r="55" spans="2:26" ht="15.5" x14ac:dyDescent="0.35">
      <c r="C55" t="s">
        <v>284</v>
      </c>
      <c r="D55" s="5">
        <v>-28992051</v>
      </c>
      <c r="E55" s="5">
        <v>-33784318</v>
      </c>
      <c r="F55" s="5">
        <v>-30837860</v>
      </c>
      <c r="G55" s="5">
        <v>-25206831</v>
      </c>
      <c r="I55" s="5">
        <v>-107776270</v>
      </c>
      <c r="J55" s="5">
        <v>-108222029</v>
      </c>
      <c r="K55" s="5">
        <v>-80482691</v>
      </c>
      <c r="L55" s="5">
        <v>-147277732</v>
      </c>
      <c r="M55" s="5">
        <v>-77876631</v>
      </c>
      <c r="N55" s="5">
        <v>-63442007</v>
      </c>
      <c r="O55" s="5">
        <v>-72730736</v>
      </c>
      <c r="P55" s="5">
        <v>-107867031</v>
      </c>
      <c r="Q55" s="5">
        <v>-38437019</v>
      </c>
      <c r="R55" s="5">
        <v>-28758295</v>
      </c>
      <c r="S55" s="5">
        <v>-49881338</v>
      </c>
    </row>
    <row r="56" spans="2:26" ht="15.5" x14ac:dyDescent="0.35">
      <c r="C56" t="s">
        <v>88</v>
      </c>
      <c r="T56" s="5">
        <v>-220463479</v>
      </c>
      <c r="U56" s="5">
        <v>-263291275</v>
      </c>
      <c r="V56" s="5">
        <v>-263773742</v>
      </c>
      <c r="W56" s="5">
        <v>-295465271</v>
      </c>
      <c r="X56" s="5">
        <v>-336532625</v>
      </c>
      <c r="Y56" s="5">
        <v>-273547302</v>
      </c>
      <c r="Z56" s="5">
        <v>-373224084</v>
      </c>
    </row>
    <row r="57" spans="2:26" ht="15.5" x14ac:dyDescent="0.35">
      <c r="C57" t="s">
        <v>89</v>
      </c>
      <c r="T57" s="5">
        <v>-204039394</v>
      </c>
      <c r="U57" s="5">
        <v>-192865760</v>
      </c>
      <c r="V57" s="5">
        <v>-233587123</v>
      </c>
      <c r="W57" s="5">
        <v>-173084467</v>
      </c>
      <c r="X57" s="5">
        <v>-187800099</v>
      </c>
      <c r="Y57" s="5">
        <v>-183986787</v>
      </c>
      <c r="Z57" s="5">
        <v>-130066743</v>
      </c>
    </row>
    <row r="58" spans="2:26" ht="15.5" x14ac:dyDescent="0.35">
      <c r="C58" t="s">
        <v>2635</v>
      </c>
      <c r="V58" s="5">
        <v>-71334316</v>
      </c>
      <c r="W58" s="5">
        <v>-1389140</v>
      </c>
      <c r="X58" s="5">
        <v>-2507372</v>
      </c>
      <c r="Y58" s="5">
        <v>-7912938</v>
      </c>
      <c r="Z58" s="5">
        <v>-7229868</v>
      </c>
    </row>
    <row r="59" spans="2:26" ht="15.5" x14ac:dyDescent="0.35">
      <c r="C59" t="s">
        <v>90</v>
      </c>
      <c r="D59" s="5">
        <v>34066881</v>
      </c>
      <c r="E59" s="5">
        <v>49059426</v>
      </c>
      <c r="F59" s="5">
        <v>56961770</v>
      </c>
      <c r="G59" s="5">
        <v>29073009</v>
      </c>
      <c r="I59" s="5">
        <v>141330014</v>
      </c>
      <c r="J59" s="5">
        <v>61068018</v>
      </c>
      <c r="K59" s="5">
        <v>56812238</v>
      </c>
      <c r="L59" s="5">
        <v>223363214</v>
      </c>
      <c r="M59" s="5">
        <v>123860015</v>
      </c>
      <c r="N59" s="5">
        <v>28472920</v>
      </c>
      <c r="O59" s="5">
        <v>32352614</v>
      </c>
      <c r="P59" s="5">
        <v>38637902</v>
      </c>
      <c r="Q59" s="5">
        <v>-21070352</v>
      </c>
      <c r="R59" s="5">
        <v>-5385866</v>
      </c>
      <c r="S59" s="5">
        <v>-9374800</v>
      </c>
      <c r="T59" s="5">
        <v>62956465</v>
      </c>
      <c r="U59" s="5">
        <v>230047115</v>
      </c>
      <c r="V59" s="5">
        <v>428547151</v>
      </c>
      <c r="W59" s="5">
        <v>1124259397</v>
      </c>
      <c r="X59" s="5">
        <v>1098716051</v>
      </c>
      <c r="Y59" s="5">
        <v>638247619</v>
      </c>
      <c r="Z59" s="5">
        <v>1102209300</v>
      </c>
    </row>
    <row r="60" spans="2:26" ht="15.5" x14ac:dyDescent="0.35">
      <c r="C60" t="s">
        <v>91</v>
      </c>
      <c r="D60" s="5">
        <v>14969116</v>
      </c>
      <c r="E60" s="5">
        <v>6226679</v>
      </c>
      <c r="F60" s="5">
        <v>35657987</v>
      </c>
      <c r="G60" s="5">
        <v>7878890</v>
      </c>
      <c r="I60" s="5">
        <v>39761929</v>
      </c>
      <c r="J60" s="5">
        <v>60833202</v>
      </c>
      <c r="K60" s="5">
        <v>25537976</v>
      </c>
      <c r="L60" s="5">
        <v>470781694</v>
      </c>
      <c r="M60" s="5">
        <v>167201664</v>
      </c>
      <c r="N60" s="5">
        <v>-350912339</v>
      </c>
      <c r="O60" s="5">
        <v>-51368711</v>
      </c>
      <c r="P60" s="5">
        <v>128191674</v>
      </c>
      <c r="Q60" s="5">
        <v>330795362</v>
      </c>
      <c r="R60" s="5">
        <v>-3998166</v>
      </c>
      <c r="S60" s="5">
        <v>-2031189826</v>
      </c>
      <c r="T60" s="5">
        <v>-372974885</v>
      </c>
      <c r="U60" s="5">
        <v>-975286028</v>
      </c>
      <c r="V60" s="5">
        <v>-1044112783</v>
      </c>
      <c r="W60" s="5">
        <v>-525708327</v>
      </c>
      <c r="X60" s="5">
        <v>-99583365</v>
      </c>
      <c r="Y60" s="5">
        <v>-120592507</v>
      </c>
      <c r="Z60" s="5">
        <v>-69483067</v>
      </c>
    </row>
    <row r="61" spans="2:26" ht="15.5" x14ac:dyDescent="0.35">
      <c r="C61" t="s">
        <v>92</v>
      </c>
      <c r="D61" s="5">
        <v>1188245</v>
      </c>
      <c r="E61" s="5">
        <v>2412550</v>
      </c>
      <c r="F61" s="5">
        <v>1770602</v>
      </c>
      <c r="G61" s="5">
        <v>602081</v>
      </c>
      <c r="I61" s="5">
        <v>3836104</v>
      </c>
      <c r="J61" s="5">
        <v>7653116</v>
      </c>
      <c r="K61" s="5">
        <v>5185511</v>
      </c>
      <c r="L61" s="5">
        <v>3941868</v>
      </c>
      <c r="M61" s="5">
        <v>575548</v>
      </c>
      <c r="N61" s="5">
        <v>4265253</v>
      </c>
      <c r="O61" s="5">
        <v>3517231</v>
      </c>
      <c r="P61" s="5">
        <v>3472523</v>
      </c>
      <c r="Q61" s="5">
        <v>78464</v>
      </c>
      <c r="R61" s="5">
        <v>94833</v>
      </c>
      <c r="S61" s="5">
        <v>42320895</v>
      </c>
      <c r="T61" s="5">
        <v>59325906</v>
      </c>
      <c r="U61" s="5">
        <v>56942150</v>
      </c>
      <c r="V61" s="5">
        <v>55006419</v>
      </c>
      <c r="W61" s="5">
        <v>49732040</v>
      </c>
      <c r="X61" s="5">
        <v>107665844</v>
      </c>
    </row>
    <row r="62" spans="2:26" ht="15.5" x14ac:dyDescent="0.35">
      <c r="C62" t="s">
        <v>94</v>
      </c>
      <c r="D62" s="5">
        <v>28048366</v>
      </c>
      <c r="E62" s="5">
        <v>15805507</v>
      </c>
      <c r="F62" s="5">
        <v>42972883</v>
      </c>
      <c r="G62" s="5">
        <v>11914984</v>
      </c>
      <c r="I62" s="5">
        <v>70742179</v>
      </c>
      <c r="J62" s="5">
        <v>86348988</v>
      </c>
      <c r="K62" s="5">
        <v>96937753</v>
      </c>
      <c r="L62" s="5">
        <v>641154213</v>
      </c>
      <c r="M62" s="5">
        <v>276950485</v>
      </c>
      <c r="N62" s="5">
        <v>46854971</v>
      </c>
      <c r="O62" s="5">
        <v>100574738</v>
      </c>
      <c r="P62" s="5">
        <v>230299145</v>
      </c>
      <c r="Q62" s="5">
        <v>206615438</v>
      </c>
      <c r="R62" s="5">
        <v>84252792</v>
      </c>
      <c r="S62" s="5">
        <v>43651741</v>
      </c>
      <c r="T62" s="5">
        <v>-43921039</v>
      </c>
      <c r="U62" s="5">
        <v>-40340672</v>
      </c>
      <c r="V62" s="5">
        <v>-25944657</v>
      </c>
      <c r="W62" s="5">
        <v>125078806</v>
      </c>
      <c r="X62" s="5">
        <v>235795011</v>
      </c>
      <c r="Y62" s="5">
        <v>83008059</v>
      </c>
      <c r="Z62" s="5">
        <v>6917860</v>
      </c>
    </row>
    <row r="63" spans="2:26" ht="15.5" x14ac:dyDescent="0.35">
      <c r="C63" t="s">
        <v>27</v>
      </c>
      <c r="D63" s="5">
        <v>-15215785</v>
      </c>
      <c r="E63" s="5">
        <v>-12798694</v>
      </c>
      <c r="F63" s="5">
        <v>-11675556</v>
      </c>
      <c r="G63" s="5">
        <v>-3544124</v>
      </c>
      <c r="I63" s="5">
        <v>-26697162</v>
      </c>
      <c r="J63" s="5">
        <v>-21075340</v>
      </c>
      <c r="K63" s="5">
        <v>-22543597</v>
      </c>
      <c r="L63" s="5">
        <v>-161651000</v>
      </c>
      <c r="M63" s="5">
        <v>-213266427</v>
      </c>
      <c r="N63" s="5">
        <v>-222509876</v>
      </c>
      <c r="O63" s="5">
        <v>-147287546</v>
      </c>
      <c r="P63" s="5">
        <v>-155529931</v>
      </c>
      <c r="Q63" s="5">
        <v>-206665993</v>
      </c>
      <c r="R63" s="5">
        <v>-254825478</v>
      </c>
      <c r="S63" s="5">
        <v>-453223802</v>
      </c>
      <c r="T63" s="5">
        <v>-864160519</v>
      </c>
      <c r="U63" s="5">
        <v>-660954644</v>
      </c>
      <c r="V63" s="5">
        <v>-620537761</v>
      </c>
      <c r="W63" s="5">
        <v>-660685662</v>
      </c>
      <c r="X63" s="5">
        <v>-630339475</v>
      </c>
      <c r="Y63" s="5">
        <v>-180923764</v>
      </c>
      <c r="Z63" s="5">
        <v>-40071533</v>
      </c>
    </row>
    <row r="64" spans="2:26" ht="15.5" x14ac:dyDescent="0.35">
      <c r="C64" t="s">
        <v>2404</v>
      </c>
      <c r="T64" s="5">
        <v>-3446501</v>
      </c>
      <c r="U64" s="5">
        <v>-100782434</v>
      </c>
      <c r="V64" s="5">
        <v>-344861978</v>
      </c>
      <c r="W64" s="5">
        <v>66061430</v>
      </c>
      <c r="X64" s="5">
        <v>177843172</v>
      </c>
      <c r="Y64" s="5">
        <v>-63367940</v>
      </c>
    </row>
    <row r="65" spans="3:26" ht="15.5" x14ac:dyDescent="0.35">
      <c r="C65" t="s">
        <v>93</v>
      </c>
      <c r="D65" s="5">
        <v>3640599</v>
      </c>
      <c r="E65" s="5">
        <v>1888783</v>
      </c>
      <c r="F65" s="5">
        <v>-909087</v>
      </c>
      <c r="G65" s="5">
        <v>4127340</v>
      </c>
      <c r="I65" s="5">
        <v>6406591</v>
      </c>
      <c r="J65" s="5">
        <v>12789743</v>
      </c>
      <c r="K65" s="5">
        <v>642544</v>
      </c>
      <c r="L65" s="5">
        <v>8801908</v>
      </c>
      <c r="M65" s="5">
        <v>3055708</v>
      </c>
      <c r="N65" s="5">
        <v>4636357</v>
      </c>
      <c r="O65" s="5">
        <v>-3449727</v>
      </c>
      <c r="P65" s="5">
        <v>-410866</v>
      </c>
      <c r="Q65" s="5">
        <v>-869342</v>
      </c>
      <c r="R65" s="5">
        <v>5105233</v>
      </c>
      <c r="S65" s="5">
        <v>504176</v>
      </c>
      <c r="T65" s="5">
        <v>127098786</v>
      </c>
      <c r="U65" s="5">
        <v>-136806919</v>
      </c>
      <c r="V65" s="5">
        <v>-47897183</v>
      </c>
      <c r="W65" s="5">
        <v>4226427</v>
      </c>
      <c r="X65" s="5">
        <v>47589856</v>
      </c>
      <c r="Y65" s="5">
        <v>57107045</v>
      </c>
      <c r="Z65" s="5">
        <v>-7401025</v>
      </c>
    </row>
    <row r="66" spans="3:26" ht="15.5" x14ac:dyDescent="0.35">
      <c r="C66" t="s">
        <v>509</v>
      </c>
      <c r="V66" s="5">
        <v>-26673340</v>
      </c>
    </row>
    <row r="67" spans="3:26" ht="15.5" x14ac:dyDescent="0.35">
      <c r="C67" t="s">
        <v>387</v>
      </c>
      <c r="V67" s="5">
        <v>-1140742</v>
      </c>
      <c r="W67" s="5">
        <v>-5499309</v>
      </c>
      <c r="Y67" s="5">
        <v>76916064</v>
      </c>
    </row>
    <row r="68" spans="3:26" ht="15.5" x14ac:dyDescent="0.35">
      <c r="C68" t="s">
        <v>158</v>
      </c>
    </row>
    <row r="69" spans="3:26" ht="15.5" x14ac:dyDescent="0.35">
      <c r="C69" t="s">
        <v>97</v>
      </c>
      <c r="D69" s="5">
        <v>-3634836</v>
      </c>
      <c r="E69" s="5">
        <v>16953204</v>
      </c>
      <c r="F69" s="5">
        <v>10627995</v>
      </c>
      <c r="G69" s="5">
        <v>12538881</v>
      </c>
      <c r="I69" s="5">
        <v>41232996</v>
      </c>
      <c r="J69" s="5">
        <v>22577339</v>
      </c>
      <c r="K69" s="5">
        <v>15890041</v>
      </c>
      <c r="L69" s="5">
        <v>31815882</v>
      </c>
      <c r="M69" s="5">
        <v>55311159</v>
      </c>
      <c r="N69" s="5">
        <v>812353</v>
      </c>
      <c r="O69" s="5">
        <v>2742287</v>
      </c>
      <c r="P69" s="5">
        <v>-62193422</v>
      </c>
      <c r="Q69" s="5">
        <v>-130506321</v>
      </c>
      <c r="R69" s="5">
        <v>52540045</v>
      </c>
      <c r="S69" s="5">
        <v>-260400340</v>
      </c>
      <c r="T69" s="5">
        <v>-78179029</v>
      </c>
      <c r="U69" s="5">
        <v>-51548654</v>
      </c>
      <c r="V69" s="5">
        <v>-39473688</v>
      </c>
      <c r="W69" s="5">
        <v>-3923333</v>
      </c>
    </row>
    <row r="70" spans="3:26" ht="15.5" x14ac:dyDescent="0.35">
      <c r="C70" t="s">
        <v>98</v>
      </c>
      <c r="D70" s="5">
        <v>14969116</v>
      </c>
      <c r="E70" s="5">
        <v>6226679</v>
      </c>
      <c r="F70" s="5">
        <v>35657987</v>
      </c>
      <c r="G70" s="5">
        <v>7878890</v>
      </c>
      <c r="I70" s="5">
        <v>39761929</v>
      </c>
      <c r="J70" s="5">
        <v>60833202</v>
      </c>
      <c r="K70" s="5">
        <v>25537976</v>
      </c>
      <c r="L70" s="5">
        <v>470781694</v>
      </c>
      <c r="M70" s="5">
        <v>167201664</v>
      </c>
      <c r="N70" s="5">
        <v>-350912339</v>
      </c>
      <c r="O70" s="5">
        <v>-51368711</v>
      </c>
      <c r="P70" s="5">
        <v>128191674</v>
      </c>
      <c r="Q70" s="5">
        <v>330795362</v>
      </c>
      <c r="R70" s="5">
        <v>-3998166</v>
      </c>
      <c r="S70" s="5">
        <v>-2031189826</v>
      </c>
      <c r="T70" s="5">
        <v>-372974885</v>
      </c>
      <c r="U70" s="5">
        <v>-975286028</v>
      </c>
      <c r="V70" s="5">
        <v>-1044112783</v>
      </c>
      <c r="W70" s="5">
        <v>-525708327</v>
      </c>
      <c r="X70" s="5">
        <v>-99583365</v>
      </c>
      <c r="Y70" s="5">
        <v>-120592507</v>
      </c>
      <c r="Z70" s="5">
        <v>-69483067</v>
      </c>
    </row>
    <row r="71" spans="3:26" ht="15.5" x14ac:dyDescent="0.35">
      <c r="C71" t="s">
        <v>29</v>
      </c>
      <c r="D71" s="5">
        <v>49035997</v>
      </c>
      <c r="E71" s="5">
        <v>55286105</v>
      </c>
      <c r="F71" s="5">
        <v>92619757</v>
      </c>
      <c r="G71" s="5">
        <v>36951899</v>
      </c>
      <c r="I71" s="5">
        <v>181091943</v>
      </c>
      <c r="J71" s="5">
        <v>121901220</v>
      </c>
      <c r="K71" s="5">
        <v>82350214</v>
      </c>
      <c r="L71" s="5">
        <v>694144908</v>
      </c>
      <c r="M71" s="5">
        <v>291061679</v>
      </c>
      <c r="N71" s="5">
        <v>-322439419</v>
      </c>
      <c r="O71" s="5">
        <v>-19016097</v>
      </c>
      <c r="P71" s="5">
        <v>166829576</v>
      </c>
      <c r="Q71" s="5">
        <v>309725010</v>
      </c>
      <c r="R71" s="5">
        <v>-9384032</v>
      </c>
      <c r="S71" s="5">
        <v>-2040564626</v>
      </c>
      <c r="T71" s="5">
        <v>-310018420</v>
      </c>
      <c r="U71" s="5">
        <v>-745238913</v>
      </c>
      <c r="V71" s="5">
        <v>-615565632</v>
      </c>
      <c r="W71" s="5">
        <v>598551070</v>
      </c>
      <c r="X71" s="5">
        <v>999132686</v>
      </c>
      <c r="Y71" s="5">
        <v>517655112</v>
      </c>
      <c r="Z71" s="5">
        <v>1032726233</v>
      </c>
    </row>
    <row r="72" spans="3:26" ht="15.5" x14ac:dyDescent="0.35">
      <c r="C72" t="s">
        <v>28</v>
      </c>
      <c r="D72" s="5">
        <v>-16271981</v>
      </c>
      <c r="E72" s="5">
        <v>-11602792</v>
      </c>
      <c r="F72" s="5">
        <v>-29342091</v>
      </c>
      <c r="G72" s="5">
        <v>-14675731</v>
      </c>
      <c r="I72" s="5">
        <v>-55558551</v>
      </c>
      <c r="J72" s="5">
        <v>-28222308</v>
      </c>
      <c r="K72" s="5">
        <v>-49924476</v>
      </c>
      <c r="L72" s="5">
        <v>-115590243</v>
      </c>
      <c r="M72" s="5">
        <v>-67684665</v>
      </c>
      <c r="N72" s="5">
        <v>-14911550</v>
      </c>
      <c r="O72" s="5">
        <v>28486579</v>
      </c>
      <c r="P72" s="5">
        <v>-8611227</v>
      </c>
      <c r="Q72" s="5">
        <v>-66978827</v>
      </c>
      <c r="R72" s="5">
        <v>129639742</v>
      </c>
      <c r="S72" s="5">
        <v>-144915861</v>
      </c>
      <c r="T72" s="5">
        <v>-155886244</v>
      </c>
      <c r="U72" s="5">
        <v>85135436</v>
      </c>
      <c r="V72" s="5">
        <v>-90060406</v>
      </c>
      <c r="W72" s="5">
        <v>-383448818</v>
      </c>
      <c r="X72" s="5">
        <v>-456133538</v>
      </c>
      <c r="Y72" s="5">
        <v>-233998345</v>
      </c>
      <c r="Z72" s="5">
        <v>-489177565</v>
      </c>
    </row>
    <row r="73" spans="3:26" ht="15.5" x14ac:dyDescent="0.35">
      <c r="C73" t="s">
        <v>99</v>
      </c>
      <c r="D73" s="5">
        <v>32764016</v>
      </c>
      <c r="E73" s="5">
        <v>43683313</v>
      </c>
      <c r="F73" s="5">
        <v>63277666</v>
      </c>
      <c r="G73" s="5">
        <v>22276168</v>
      </c>
      <c r="I73" s="5">
        <v>125533392</v>
      </c>
      <c r="J73" s="5">
        <v>93678912</v>
      </c>
      <c r="K73" s="5">
        <v>32425738</v>
      </c>
      <c r="L73" s="5">
        <v>578554665</v>
      </c>
      <c r="M73" s="5">
        <v>223377014</v>
      </c>
      <c r="N73" s="5">
        <v>-337350969</v>
      </c>
      <c r="O73" s="5">
        <v>9470482</v>
      </c>
      <c r="P73" s="5">
        <v>158218349</v>
      </c>
      <c r="Q73" s="5">
        <v>242746183</v>
      </c>
      <c r="R73" s="5">
        <v>120255710</v>
      </c>
      <c r="S73" s="5">
        <v>-2185480487</v>
      </c>
      <c r="T73" s="5">
        <v>-465904664</v>
      </c>
      <c r="U73" s="5">
        <v>-660103477</v>
      </c>
      <c r="V73" s="5">
        <v>-705626038</v>
      </c>
      <c r="W73" s="5">
        <v>215102252</v>
      </c>
      <c r="X73" s="5">
        <v>542999148</v>
      </c>
      <c r="Y73" s="5">
        <v>283656767</v>
      </c>
      <c r="Z73" s="5">
        <v>543548668</v>
      </c>
    </row>
    <row r="74" spans="3:26" ht="15.5" x14ac:dyDescent="0.35">
      <c r="C74" t="s">
        <v>100</v>
      </c>
      <c r="D74" s="5">
        <v>-4180550</v>
      </c>
      <c r="F74" s="5">
        <v>-1052272</v>
      </c>
      <c r="G74" s="5">
        <v>-752038</v>
      </c>
      <c r="I74" s="5">
        <v>-3228906</v>
      </c>
      <c r="J74" s="5">
        <v>-3545548</v>
      </c>
      <c r="K74" s="5">
        <v>-5524771</v>
      </c>
      <c r="L74" s="5">
        <v>-21890159</v>
      </c>
      <c r="X74" s="5">
        <v>-231819601</v>
      </c>
      <c r="Y74" s="5">
        <v>-93208075</v>
      </c>
      <c r="Z74" s="5">
        <v>-171857707</v>
      </c>
    </row>
    <row r="75" spans="3:26" ht="15.5" x14ac:dyDescent="0.35">
      <c r="C75" t="s">
        <v>101</v>
      </c>
      <c r="D75" s="5">
        <v>31175871</v>
      </c>
      <c r="E75" s="5">
        <v>41090908</v>
      </c>
      <c r="F75" s="5">
        <v>62225394</v>
      </c>
      <c r="G75" s="5">
        <v>21524130</v>
      </c>
      <c r="I75" s="5">
        <v>122304486</v>
      </c>
      <c r="J75" s="5">
        <v>90133364</v>
      </c>
      <c r="K75" s="5">
        <v>26900967</v>
      </c>
      <c r="L75" s="5">
        <v>556664506</v>
      </c>
      <c r="M75" s="5">
        <v>223377014</v>
      </c>
      <c r="N75" s="5">
        <v>-337350969</v>
      </c>
      <c r="O75" s="5">
        <v>9470482</v>
      </c>
      <c r="P75" s="5">
        <v>158218349</v>
      </c>
      <c r="Q75" s="5">
        <v>242746183</v>
      </c>
      <c r="R75" s="5">
        <v>120255710</v>
      </c>
      <c r="S75" s="5">
        <v>-2185480487</v>
      </c>
      <c r="T75" s="5">
        <v>-465904664</v>
      </c>
      <c r="U75" s="5">
        <v>-660103477</v>
      </c>
      <c r="V75" s="5">
        <v>-705626038</v>
      </c>
      <c r="W75" s="5">
        <v>215102252</v>
      </c>
      <c r="X75" s="5">
        <v>311179547</v>
      </c>
      <c r="Y75" s="5">
        <v>190448692</v>
      </c>
      <c r="Z75" s="5">
        <v>371690961</v>
      </c>
    </row>
    <row r="76" spans="3:26" ht="15.5" x14ac:dyDescent="0.35">
      <c r="C76" t="s">
        <v>102</v>
      </c>
      <c r="D76" s="5">
        <v>-191703</v>
      </c>
      <c r="E76" s="5">
        <v>-9175572</v>
      </c>
      <c r="F76" s="5">
        <v>418669</v>
      </c>
      <c r="G76" s="5">
        <v>184060</v>
      </c>
      <c r="I76" s="5">
        <v>-3655820</v>
      </c>
      <c r="J76" s="5">
        <v>-665087</v>
      </c>
      <c r="K76" s="5">
        <v>-3742682</v>
      </c>
      <c r="L76" s="5">
        <v>92340</v>
      </c>
      <c r="M76" s="5">
        <v>-204270</v>
      </c>
      <c r="N76" s="5">
        <v>-1989683</v>
      </c>
      <c r="O76" s="5">
        <v>-3131310</v>
      </c>
      <c r="P76" s="5">
        <v>558966</v>
      </c>
      <c r="Q76" s="5">
        <v>-3372480</v>
      </c>
      <c r="R76" s="5">
        <v>-2503518</v>
      </c>
      <c r="S76" s="5">
        <v>-906343</v>
      </c>
      <c r="T76" s="5">
        <v>-1988061</v>
      </c>
      <c r="U76" s="5">
        <v>-35005739</v>
      </c>
      <c r="V76" s="5">
        <v>7201093</v>
      </c>
      <c r="W76" s="5">
        <v>26234377</v>
      </c>
    </row>
    <row r="77" spans="3:26" ht="15.5" x14ac:dyDescent="0.35">
      <c r="C77" t="s">
        <v>103</v>
      </c>
      <c r="D77" s="5">
        <v>30984168</v>
      </c>
      <c r="E77" s="5">
        <v>31915336</v>
      </c>
      <c r="F77" s="5">
        <v>62644063</v>
      </c>
      <c r="G77" s="5">
        <v>21708190</v>
      </c>
      <c r="I77" s="5">
        <v>118648666</v>
      </c>
      <c r="J77" s="5">
        <v>89468277</v>
      </c>
      <c r="K77" s="5">
        <v>23158285</v>
      </c>
      <c r="L77" s="5">
        <v>556756846</v>
      </c>
      <c r="M77" s="5">
        <v>223172744</v>
      </c>
      <c r="N77" s="5">
        <v>-339340652</v>
      </c>
      <c r="O77" s="5">
        <v>6339172</v>
      </c>
      <c r="P77" s="5">
        <v>158777315</v>
      </c>
      <c r="Q77" s="5">
        <v>239373703</v>
      </c>
      <c r="R77" s="5">
        <v>117752192</v>
      </c>
      <c r="S77" s="5">
        <v>-2186386830</v>
      </c>
      <c r="T77" s="5">
        <v>-467892725</v>
      </c>
      <c r="U77" s="5">
        <v>-695109216</v>
      </c>
      <c r="V77" s="5">
        <v>-698424945</v>
      </c>
      <c r="W77" s="5">
        <v>241336629</v>
      </c>
    </row>
    <row r="78" spans="3:26" ht="15.5" x14ac:dyDescent="0.35">
      <c r="C78" t="s">
        <v>104</v>
      </c>
      <c r="D78" s="5">
        <v>31175871</v>
      </c>
      <c r="E78" s="5">
        <v>41090908</v>
      </c>
      <c r="F78" s="5">
        <v>62225394</v>
      </c>
      <c r="G78" s="5">
        <v>21524130</v>
      </c>
      <c r="I78" s="5">
        <v>122304486</v>
      </c>
      <c r="J78" s="5">
        <v>90133364</v>
      </c>
      <c r="K78" s="5">
        <v>26900967</v>
      </c>
      <c r="L78" s="5">
        <v>556664506</v>
      </c>
      <c r="M78" s="5">
        <v>223377014</v>
      </c>
      <c r="N78" s="5">
        <v>-337350969</v>
      </c>
      <c r="O78" s="5">
        <v>9470482</v>
      </c>
      <c r="P78" s="5">
        <v>158218349</v>
      </c>
      <c r="Q78" s="5">
        <v>242746183</v>
      </c>
      <c r="R78" s="5">
        <v>120255710</v>
      </c>
      <c r="S78" s="5">
        <v>-2185480487</v>
      </c>
      <c r="T78" s="5">
        <v>-465904664</v>
      </c>
      <c r="U78" s="5">
        <v>-660103477</v>
      </c>
      <c r="V78" s="5">
        <v>-705626038</v>
      </c>
      <c r="W78" s="5">
        <v>215102252</v>
      </c>
      <c r="X78" s="5">
        <v>311179547</v>
      </c>
      <c r="Y78" s="5">
        <v>190448692</v>
      </c>
      <c r="Z78" s="5">
        <v>371690961</v>
      </c>
    </row>
    <row r="79" spans="3:26" ht="15.5" x14ac:dyDescent="0.35">
      <c r="C79" t="s">
        <v>8</v>
      </c>
      <c r="D79" s="5">
        <v>34619004</v>
      </c>
      <c r="E79" s="5">
        <v>14962132</v>
      </c>
      <c r="F79" s="5">
        <v>52016068</v>
      </c>
      <c r="G79" s="5">
        <v>9169309</v>
      </c>
      <c r="I79" s="5">
        <v>77415670</v>
      </c>
      <c r="J79" s="5">
        <v>66890938</v>
      </c>
      <c r="K79" s="5">
        <v>7268244</v>
      </c>
      <c r="L79" s="5">
        <v>524940964</v>
      </c>
      <c r="M79" s="5">
        <v>167861585</v>
      </c>
      <c r="N79" s="5">
        <v>-340153005</v>
      </c>
      <c r="O79" s="5">
        <v>3596885</v>
      </c>
      <c r="P79" s="5">
        <v>220970737</v>
      </c>
      <c r="Q79" s="5">
        <v>369880024</v>
      </c>
      <c r="R79" s="5">
        <v>65212147</v>
      </c>
      <c r="S79" s="5">
        <v>-1925986490</v>
      </c>
      <c r="T79" s="5">
        <v>-389713696</v>
      </c>
      <c r="U79" s="5">
        <v>-643560562</v>
      </c>
      <c r="V79" s="5">
        <v>-658951257</v>
      </c>
      <c r="W79" s="5">
        <v>245259962</v>
      </c>
    </row>
    <row r="80" spans="3:26" ht="15.5" x14ac:dyDescent="0.35">
      <c r="C80" t="s">
        <v>105</v>
      </c>
      <c r="D80" s="5">
        <v>31175871</v>
      </c>
      <c r="E80" s="5">
        <v>41090908</v>
      </c>
      <c r="F80" s="5">
        <v>62225394</v>
      </c>
      <c r="G80" s="5">
        <v>21524130</v>
      </c>
      <c r="I80" s="5">
        <v>122304486</v>
      </c>
      <c r="J80" s="5">
        <v>90133364</v>
      </c>
      <c r="K80" s="5">
        <v>26900967</v>
      </c>
      <c r="L80" s="5">
        <v>556664506</v>
      </c>
      <c r="M80" s="5">
        <v>223377014</v>
      </c>
      <c r="N80" s="5">
        <v>-337350969</v>
      </c>
      <c r="O80" s="5">
        <v>9470482</v>
      </c>
      <c r="P80" s="5">
        <v>158218349</v>
      </c>
      <c r="Q80" s="5">
        <v>242746183</v>
      </c>
      <c r="R80" s="5">
        <v>120255710</v>
      </c>
      <c r="S80" s="5">
        <v>-2185480487</v>
      </c>
      <c r="T80" s="5">
        <v>-465904664</v>
      </c>
      <c r="U80" s="5">
        <v>-660103477</v>
      </c>
      <c r="V80" s="5">
        <v>-705626038</v>
      </c>
      <c r="W80" s="5">
        <v>215102252</v>
      </c>
      <c r="X80" s="5">
        <v>311179547</v>
      </c>
      <c r="Y80" s="5">
        <v>190448692</v>
      </c>
      <c r="Z80" s="5">
        <v>371690961</v>
      </c>
    </row>
    <row r="81" spans="2:26" ht="15.5" x14ac:dyDescent="0.35">
      <c r="C81" t="s">
        <v>106</v>
      </c>
      <c r="D81" s="5">
        <v>30984168</v>
      </c>
      <c r="E81" s="5">
        <v>31915336</v>
      </c>
      <c r="F81" s="5">
        <v>62644063</v>
      </c>
      <c r="G81" s="5">
        <v>21708190</v>
      </c>
      <c r="I81" s="5">
        <v>118648666</v>
      </c>
      <c r="J81" s="5">
        <v>89468277</v>
      </c>
      <c r="K81" s="5">
        <v>23158285</v>
      </c>
      <c r="L81" s="5">
        <v>556756846</v>
      </c>
      <c r="M81" s="5">
        <v>223172744</v>
      </c>
      <c r="N81" s="5">
        <v>-339340652</v>
      </c>
      <c r="O81" s="5">
        <v>6339172</v>
      </c>
      <c r="P81" s="5">
        <v>158777315</v>
      </c>
      <c r="Q81" s="5">
        <v>239373703</v>
      </c>
      <c r="R81" s="5">
        <v>117752192</v>
      </c>
      <c r="S81" s="5">
        <v>-2186386830</v>
      </c>
      <c r="T81" s="5">
        <v>-467892725</v>
      </c>
      <c r="U81" s="5">
        <v>-695109216</v>
      </c>
      <c r="V81" s="5">
        <v>-698424945</v>
      </c>
      <c r="W81" s="5">
        <v>241336629</v>
      </c>
    </row>
    <row r="82" spans="2:26" ht="15.5" x14ac:dyDescent="0.35">
      <c r="C82" t="s">
        <v>107</v>
      </c>
      <c r="D82" s="5">
        <v>30984168</v>
      </c>
      <c r="E82" s="5">
        <v>31915336</v>
      </c>
      <c r="F82" s="5">
        <v>62644063</v>
      </c>
      <c r="G82" s="5">
        <v>21708190</v>
      </c>
      <c r="I82" s="5">
        <v>118648666</v>
      </c>
      <c r="J82" s="5">
        <v>89468277</v>
      </c>
      <c r="K82" s="5">
        <v>23158285</v>
      </c>
      <c r="L82" s="5">
        <v>556756846</v>
      </c>
      <c r="M82" s="5">
        <v>223172744</v>
      </c>
      <c r="N82" s="5">
        <v>-339340652</v>
      </c>
      <c r="O82" s="5">
        <v>6339172</v>
      </c>
      <c r="P82" s="5">
        <v>158777315</v>
      </c>
      <c r="Q82" s="5">
        <v>239373703</v>
      </c>
      <c r="R82" s="5">
        <v>117752192</v>
      </c>
      <c r="S82" s="5">
        <v>-2186386830</v>
      </c>
      <c r="T82" s="5">
        <v>-467892725</v>
      </c>
      <c r="U82" s="5">
        <v>-695109216</v>
      </c>
      <c r="V82" s="5">
        <v>-698424945</v>
      </c>
      <c r="W82" s="5">
        <v>241336629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179689608</v>
      </c>
      <c r="E86" s="5">
        <v>164383007</v>
      </c>
      <c r="F86" s="5">
        <v>118591888</v>
      </c>
      <c r="G86" s="5">
        <v>112480297</v>
      </c>
      <c r="I86" s="5">
        <v>118591888</v>
      </c>
      <c r="J86" s="5">
        <v>52494887</v>
      </c>
      <c r="K86" s="5">
        <v>76806887</v>
      </c>
      <c r="L86" s="5">
        <v>67807180</v>
      </c>
      <c r="M86" s="5">
        <v>220979398</v>
      </c>
      <c r="N86" s="5">
        <v>56142271</v>
      </c>
      <c r="O86" s="5">
        <v>44650916</v>
      </c>
      <c r="P86" s="5">
        <v>88528723</v>
      </c>
      <c r="Q86" s="5">
        <v>41417796</v>
      </c>
      <c r="R86" s="5">
        <v>2809707</v>
      </c>
      <c r="S86" s="5">
        <v>8487609</v>
      </c>
      <c r="T86" s="5">
        <v>32522988</v>
      </c>
      <c r="U86" s="5">
        <v>45553173</v>
      </c>
      <c r="V86" s="5">
        <v>45155693</v>
      </c>
      <c r="W86" s="5">
        <v>69089831</v>
      </c>
      <c r="X86" s="5">
        <v>253414451</v>
      </c>
      <c r="Y86" s="5">
        <v>60061535</v>
      </c>
      <c r="Z86" s="5">
        <v>171947280</v>
      </c>
    </row>
    <row r="87" spans="2:26" ht="15.5" x14ac:dyDescent="0.35">
      <c r="C87" t="s">
        <v>111</v>
      </c>
      <c r="V87" s="5">
        <v>246784375</v>
      </c>
      <c r="W87" s="5">
        <v>241912050</v>
      </c>
      <c r="X87" s="5">
        <v>230313935</v>
      </c>
      <c r="Y87" s="5">
        <v>228587508</v>
      </c>
      <c r="Z87" s="5">
        <v>298573989</v>
      </c>
    </row>
    <row r="88" spans="2:26" ht="15.5" x14ac:dyDescent="0.35">
      <c r="C88" t="s">
        <v>97</v>
      </c>
      <c r="D88" s="5">
        <v>-1176147122</v>
      </c>
      <c r="E88" s="5">
        <v>-1176061594</v>
      </c>
      <c r="F88" s="5">
        <v>-1166877461</v>
      </c>
      <c r="G88" s="5">
        <v>-1167288855</v>
      </c>
      <c r="I88" s="5">
        <v>-1166877461</v>
      </c>
      <c r="J88" s="5">
        <v>-1091157384</v>
      </c>
      <c r="K88" s="5">
        <v>-1090570243</v>
      </c>
      <c r="L88" s="5">
        <v>-1044420881</v>
      </c>
      <c r="M88" s="5">
        <v>-1026169343</v>
      </c>
      <c r="N88" s="5">
        <v>-976304191</v>
      </c>
      <c r="O88" s="5">
        <v>-937809774</v>
      </c>
      <c r="P88" s="5">
        <v>-934566625</v>
      </c>
      <c r="Q88" s="5">
        <v>-955577557</v>
      </c>
      <c r="R88" s="5">
        <v>-371222149</v>
      </c>
      <c r="S88" s="5">
        <v>-368741893</v>
      </c>
      <c r="T88" s="5">
        <v>-357156233</v>
      </c>
      <c r="U88" s="5">
        <v>-48597674</v>
      </c>
      <c r="V88" s="5">
        <v>-14051030</v>
      </c>
      <c r="W88" s="5">
        <v>-1417281791</v>
      </c>
      <c r="X88" s="5">
        <v>-1159274124</v>
      </c>
      <c r="Y88" s="5">
        <v>-971202908</v>
      </c>
      <c r="Z88" s="5">
        <v>-1235383540</v>
      </c>
    </row>
    <row r="89" spans="2:26" ht="15.5" x14ac:dyDescent="0.35">
      <c r="C89" t="s">
        <v>2157</v>
      </c>
      <c r="V89" s="5">
        <v>246784375</v>
      </c>
      <c r="W89" s="5">
        <v>241912050</v>
      </c>
      <c r="X89" s="5">
        <v>230313935</v>
      </c>
      <c r="Y89" s="5">
        <v>228587508</v>
      </c>
      <c r="Z89" s="5">
        <v>298573989</v>
      </c>
    </row>
    <row r="90" spans="2:26" ht="15.5" x14ac:dyDescent="0.35">
      <c r="C90" t="s">
        <v>112</v>
      </c>
      <c r="D90" s="5">
        <v>253292941</v>
      </c>
      <c r="E90" s="5">
        <v>181626079</v>
      </c>
      <c r="F90" s="5">
        <v>103437915</v>
      </c>
      <c r="G90" s="5">
        <v>139762225</v>
      </c>
      <c r="I90" s="5">
        <v>103437915</v>
      </c>
      <c r="J90" s="5">
        <v>113824136</v>
      </c>
      <c r="K90" s="5">
        <v>161409851</v>
      </c>
      <c r="L90" s="5">
        <v>155093302</v>
      </c>
      <c r="M90" s="5">
        <v>189070030</v>
      </c>
      <c r="N90" s="5">
        <v>97379069</v>
      </c>
      <c r="O90" s="5">
        <v>192081755</v>
      </c>
      <c r="P90" s="5">
        <v>141284862</v>
      </c>
      <c r="Q90" s="5">
        <v>170397380</v>
      </c>
      <c r="S90" s="5">
        <v>923899</v>
      </c>
      <c r="T90" s="5">
        <v>644357259</v>
      </c>
      <c r="U90" s="5">
        <v>429997779</v>
      </c>
      <c r="V90" s="5">
        <v>298052748</v>
      </c>
      <c r="W90" s="5">
        <v>355296970</v>
      </c>
      <c r="X90" s="5">
        <v>265534289</v>
      </c>
      <c r="Y90" s="5">
        <v>266123820</v>
      </c>
      <c r="Z90" s="5">
        <v>251010621</v>
      </c>
    </row>
    <row r="91" spans="2:26" ht="15.5" x14ac:dyDescent="0.35">
      <c r="C91" t="s">
        <v>114</v>
      </c>
      <c r="D91" s="5">
        <v>59290237</v>
      </c>
      <c r="E91" s="5">
        <v>69718776</v>
      </c>
      <c r="F91" s="5">
        <v>46956046</v>
      </c>
      <c r="G91" s="5">
        <v>62766940</v>
      </c>
      <c r="I91" s="5">
        <v>46956046</v>
      </c>
      <c r="J91" s="5">
        <v>51916895</v>
      </c>
      <c r="K91" s="5">
        <v>140271756</v>
      </c>
      <c r="L91" s="5">
        <v>224477637</v>
      </c>
      <c r="M91" s="5">
        <v>253201824</v>
      </c>
      <c r="N91" s="5">
        <v>328140447</v>
      </c>
      <c r="O91" s="5">
        <v>357576505</v>
      </c>
      <c r="P91" s="5">
        <v>362441343</v>
      </c>
      <c r="Q91" s="5">
        <v>459196664</v>
      </c>
      <c r="R91" s="5">
        <v>287609558</v>
      </c>
      <c r="S91" s="5">
        <v>272326767</v>
      </c>
      <c r="T91" s="5">
        <v>309483194</v>
      </c>
      <c r="U91" s="5">
        <v>147178079</v>
      </c>
      <c r="V91" s="5">
        <v>68478120</v>
      </c>
      <c r="W91" s="5">
        <v>36373632</v>
      </c>
      <c r="X91" s="5">
        <v>112070641</v>
      </c>
      <c r="Y91" s="5">
        <v>804021636</v>
      </c>
      <c r="Z91" s="5">
        <v>750201855</v>
      </c>
    </row>
    <row r="92" spans="2:26" ht="15.5" x14ac:dyDescent="0.35">
      <c r="C92" t="s">
        <v>113</v>
      </c>
      <c r="D92" s="5">
        <v>51307700</v>
      </c>
      <c r="E92" s="5">
        <v>60361188</v>
      </c>
      <c r="F92" s="5">
        <v>51826788</v>
      </c>
      <c r="G92" s="5">
        <v>41587579</v>
      </c>
      <c r="I92" s="5">
        <v>51826788</v>
      </c>
      <c r="J92" s="5">
        <v>121374240</v>
      </c>
      <c r="K92" s="5">
        <v>46192999</v>
      </c>
      <c r="L92" s="5">
        <v>19826459</v>
      </c>
      <c r="M92" s="5">
        <v>14805474</v>
      </c>
      <c r="N92" s="5">
        <v>20713512</v>
      </c>
      <c r="O92" s="5">
        <v>13187415</v>
      </c>
      <c r="P92" s="5">
        <v>355157</v>
      </c>
      <c r="Q92" s="5">
        <v>1986664</v>
      </c>
      <c r="T92" s="5">
        <v>91172585</v>
      </c>
      <c r="U92" s="5">
        <v>75913920</v>
      </c>
      <c r="V92" s="5">
        <v>120265878</v>
      </c>
      <c r="W92" s="5">
        <v>58239976</v>
      </c>
      <c r="X92" s="5">
        <v>69286737</v>
      </c>
      <c r="Y92" s="5">
        <v>4409130</v>
      </c>
      <c r="Z92" s="5">
        <v>5187920</v>
      </c>
    </row>
    <row r="93" spans="2:26" ht="15.5" x14ac:dyDescent="0.35">
      <c r="C93" t="s">
        <v>115</v>
      </c>
      <c r="D93" s="5">
        <v>253292941</v>
      </c>
      <c r="E93" s="5">
        <v>181626079</v>
      </c>
      <c r="F93" s="5">
        <v>103437915</v>
      </c>
      <c r="G93" s="5">
        <v>139762225</v>
      </c>
      <c r="I93" s="5">
        <v>103437915</v>
      </c>
      <c r="J93" s="5">
        <v>113824136</v>
      </c>
      <c r="K93" s="5">
        <v>161409851</v>
      </c>
      <c r="L93" s="5">
        <v>155093302</v>
      </c>
      <c r="M93" s="5">
        <v>189070030</v>
      </c>
      <c r="N93" s="5">
        <v>97379069</v>
      </c>
      <c r="O93" s="5">
        <v>192081755</v>
      </c>
      <c r="P93" s="5">
        <v>141284862</v>
      </c>
      <c r="Q93" s="5">
        <v>170397380</v>
      </c>
      <c r="S93" s="5">
        <v>923899</v>
      </c>
      <c r="T93" s="5">
        <v>644357259</v>
      </c>
      <c r="U93" s="5">
        <v>429997779</v>
      </c>
      <c r="V93" s="5">
        <v>298052748</v>
      </c>
      <c r="W93" s="5">
        <v>355296970</v>
      </c>
      <c r="X93" s="5">
        <v>265534289</v>
      </c>
      <c r="Y93" s="5">
        <v>266123820</v>
      </c>
      <c r="Z93" s="5">
        <v>251010621</v>
      </c>
    </row>
    <row r="94" spans="2:26" ht="15.5" x14ac:dyDescent="0.35">
      <c r="C94" t="s">
        <v>117</v>
      </c>
      <c r="Y94" s="5">
        <v>250000000</v>
      </c>
    </row>
    <row r="95" spans="2:26" ht="15.5" x14ac:dyDescent="0.35">
      <c r="C95" t="s">
        <v>118</v>
      </c>
      <c r="D95" s="5">
        <v>5220421</v>
      </c>
      <c r="E95" s="5">
        <v>13241534</v>
      </c>
      <c r="F95" s="5">
        <v>13238348</v>
      </c>
      <c r="G95" s="5">
        <v>9872884</v>
      </c>
      <c r="I95" s="5">
        <v>13238348</v>
      </c>
      <c r="J95" s="5">
        <v>81104101</v>
      </c>
      <c r="K95" s="5">
        <v>7290525</v>
      </c>
      <c r="L95" s="5">
        <v>79954669</v>
      </c>
      <c r="M95" s="5">
        <v>98883974</v>
      </c>
      <c r="N95" s="5">
        <v>127562740</v>
      </c>
      <c r="O95" s="5">
        <v>128347692</v>
      </c>
      <c r="P95" s="5">
        <v>123300951</v>
      </c>
      <c r="Q95" s="5">
        <v>95393503</v>
      </c>
      <c r="R95" s="5">
        <v>512067392</v>
      </c>
      <c r="S95" s="5">
        <v>515435994</v>
      </c>
      <c r="T95" s="5">
        <v>285850629</v>
      </c>
      <c r="U95" s="5">
        <v>56121038</v>
      </c>
      <c r="V95" s="5">
        <v>41715410</v>
      </c>
      <c r="W95" s="5">
        <v>206872696</v>
      </c>
      <c r="X95" s="5">
        <v>497195945</v>
      </c>
      <c r="Y95" s="5">
        <v>487838249</v>
      </c>
      <c r="Z95" s="5">
        <v>20833989</v>
      </c>
    </row>
    <row r="96" spans="2:26" ht="15.5" x14ac:dyDescent="0.35">
      <c r="C96" t="s">
        <v>390</v>
      </c>
      <c r="D96" s="5">
        <v>40080813</v>
      </c>
      <c r="E96" s="5">
        <v>25351408</v>
      </c>
      <c r="F96" s="5">
        <v>23087736</v>
      </c>
      <c r="G96" s="5">
        <v>21701849</v>
      </c>
      <c r="I96" s="5">
        <v>23087736</v>
      </c>
      <c r="J96" s="5">
        <v>82136740</v>
      </c>
      <c r="K96" s="5">
        <v>193077540</v>
      </c>
      <c r="L96" s="5">
        <v>194525210</v>
      </c>
      <c r="M96" s="5">
        <v>123397608</v>
      </c>
      <c r="N96" s="5">
        <v>131622664</v>
      </c>
      <c r="O96" s="5">
        <v>130960259</v>
      </c>
      <c r="P96" s="5">
        <v>142675713</v>
      </c>
      <c r="Q96" s="5">
        <v>191262419</v>
      </c>
      <c r="R96" s="5">
        <v>34712879</v>
      </c>
      <c r="S96" s="5">
        <v>49303313</v>
      </c>
      <c r="T96" s="5">
        <v>48497053</v>
      </c>
      <c r="U96" s="5">
        <v>77074970</v>
      </c>
      <c r="V96" s="5">
        <v>91023010</v>
      </c>
      <c r="W96" s="5">
        <v>72226855</v>
      </c>
      <c r="X96" s="5">
        <v>26672106</v>
      </c>
      <c r="Y96" s="5">
        <v>85961632</v>
      </c>
      <c r="Z96" s="5">
        <v>202178645</v>
      </c>
    </row>
    <row r="97" spans="3:26" ht="15.5" x14ac:dyDescent="0.35">
      <c r="C97" t="s">
        <v>119</v>
      </c>
      <c r="T97" s="5">
        <v>119465537</v>
      </c>
      <c r="U97" s="5">
        <v>187716172</v>
      </c>
      <c r="V97" s="5">
        <v>274653620</v>
      </c>
      <c r="W97" s="5">
        <v>157151642</v>
      </c>
      <c r="X97" s="5">
        <v>168800658</v>
      </c>
      <c r="Y97" s="5">
        <v>199388258</v>
      </c>
      <c r="Z97" s="5">
        <v>152697721</v>
      </c>
    </row>
    <row r="98" spans="3:26" ht="15.5" x14ac:dyDescent="0.35">
      <c r="C98" t="s">
        <v>158</v>
      </c>
    </row>
    <row r="99" spans="3:26" ht="15.5" x14ac:dyDescent="0.35">
      <c r="C99" t="s">
        <v>120</v>
      </c>
      <c r="D99" s="5">
        <v>985627828</v>
      </c>
      <c r="E99" s="5">
        <v>865615158</v>
      </c>
      <c r="F99" s="5">
        <v>736214208</v>
      </c>
      <c r="G99" s="5">
        <v>715815573</v>
      </c>
      <c r="I99" s="5">
        <v>736214208</v>
      </c>
      <c r="J99" s="5">
        <v>772663660</v>
      </c>
      <c r="K99" s="5">
        <v>704716702</v>
      </c>
      <c r="L99" s="5">
        <v>772731911</v>
      </c>
      <c r="M99" s="5">
        <v>775582880</v>
      </c>
      <c r="N99" s="5">
        <v>397376705</v>
      </c>
      <c r="O99" s="5">
        <v>454001034</v>
      </c>
      <c r="P99" s="5">
        <v>460903744</v>
      </c>
      <c r="Q99" s="5">
        <v>758083685</v>
      </c>
      <c r="R99" s="5">
        <v>529147220</v>
      </c>
      <c r="S99" s="5">
        <v>541962176</v>
      </c>
      <c r="T99" s="5">
        <v>2346891707</v>
      </c>
      <c r="U99" s="5">
        <v>1944236777</v>
      </c>
      <c r="V99" s="5">
        <v>2263210808</v>
      </c>
      <c r="W99" s="5">
        <v>2581185496</v>
      </c>
      <c r="X99" s="5">
        <v>3192101120</v>
      </c>
      <c r="Y99" s="5">
        <v>2051639591</v>
      </c>
      <c r="Z99" s="5">
        <v>1632573975</v>
      </c>
    </row>
    <row r="100" spans="3:26" ht="15.5" x14ac:dyDescent="0.35">
      <c r="C100" t="s">
        <v>121</v>
      </c>
    </row>
    <row r="101" spans="3:26" ht="15.5" x14ac:dyDescent="0.35">
      <c r="C101" t="s">
        <v>125</v>
      </c>
      <c r="D101" s="5">
        <v>128492266</v>
      </c>
      <c r="E101" s="5">
        <v>129372255</v>
      </c>
      <c r="F101" s="5">
        <v>129479725</v>
      </c>
      <c r="G101" s="5">
        <v>128913422</v>
      </c>
      <c r="I101" s="5">
        <v>129479725</v>
      </c>
      <c r="J101" s="5">
        <v>119953613</v>
      </c>
      <c r="K101" s="5">
        <v>114558453</v>
      </c>
      <c r="L101" s="5">
        <v>144306893</v>
      </c>
      <c r="M101" s="5">
        <v>167475073</v>
      </c>
      <c r="N101" s="5">
        <v>178253645</v>
      </c>
      <c r="O101" s="5">
        <v>162712637</v>
      </c>
      <c r="P101" s="5">
        <v>116180003</v>
      </c>
      <c r="Q101" s="5">
        <v>88769487</v>
      </c>
      <c r="R101" s="5">
        <v>155500571</v>
      </c>
      <c r="S101" s="5">
        <v>25859977</v>
      </c>
      <c r="T101" s="5">
        <v>189235427</v>
      </c>
      <c r="U101" s="5">
        <v>289510203</v>
      </c>
      <c r="V101" s="5">
        <v>163748343</v>
      </c>
      <c r="Y101" s="5">
        <v>60851067</v>
      </c>
      <c r="Z101" s="5">
        <v>56936122</v>
      </c>
    </row>
    <row r="102" spans="3:26" ht="15.5" x14ac:dyDescent="0.35">
      <c r="C102" t="s">
        <v>122</v>
      </c>
      <c r="D102" s="5">
        <v>935090465</v>
      </c>
      <c r="E102" s="5">
        <v>914309441</v>
      </c>
      <c r="F102" s="5">
        <v>891796482</v>
      </c>
      <c r="G102" s="5">
        <v>871028592</v>
      </c>
      <c r="I102" s="5">
        <v>891796482</v>
      </c>
      <c r="J102" s="5">
        <v>965646184</v>
      </c>
      <c r="K102" s="5">
        <v>900892834</v>
      </c>
      <c r="L102" s="5">
        <v>1107242365</v>
      </c>
      <c r="M102" s="5">
        <v>944304841</v>
      </c>
      <c r="N102" s="5">
        <v>686063159</v>
      </c>
      <c r="O102" s="5">
        <v>889621927</v>
      </c>
      <c r="P102" s="5">
        <v>1121393912</v>
      </c>
      <c r="Q102" s="5">
        <v>699245435</v>
      </c>
      <c r="R102" s="5">
        <v>971751255</v>
      </c>
      <c r="S102" s="5">
        <v>1381209131</v>
      </c>
      <c r="T102" s="5">
        <v>1146541596</v>
      </c>
      <c r="U102" s="5">
        <v>1190462635</v>
      </c>
      <c r="V102" s="5">
        <v>1230803305</v>
      </c>
      <c r="W102" s="5">
        <v>1221780302</v>
      </c>
      <c r="X102" s="5">
        <v>1166343494</v>
      </c>
      <c r="Y102" s="5">
        <v>856648271</v>
      </c>
      <c r="Z102" s="5">
        <v>232447473</v>
      </c>
    </row>
    <row r="103" spans="3:26" ht="15.5" x14ac:dyDescent="0.35">
      <c r="C103" t="s">
        <v>128</v>
      </c>
      <c r="D103" s="5">
        <v>342340825</v>
      </c>
      <c r="E103" s="5">
        <v>299648276</v>
      </c>
      <c r="F103" s="5">
        <v>269430570</v>
      </c>
      <c r="G103" s="5">
        <v>247336380</v>
      </c>
      <c r="I103" s="5">
        <v>269430570</v>
      </c>
      <c r="J103" s="5">
        <v>225080199</v>
      </c>
      <c r="K103" s="5">
        <v>217465048</v>
      </c>
      <c r="L103" s="5">
        <v>181620778</v>
      </c>
      <c r="M103" s="5">
        <v>144526892</v>
      </c>
      <c r="N103" s="5">
        <v>20004650</v>
      </c>
      <c r="O103" s="5">
        <v>26320547</v>
      </c>
      <c r="P103" s="5">
        <v>24216701</v>
      </c>
      <c r="Q103" s="5">
        <v>51209742</v>
      </c>
      <c r="R103" s="5">
        <v>224267330</v>
      </c>
      <c r="S103" s="5">
        <v>226265069</v>
      </c>
      <c r="T103" s="5">
        <v>683863808</v>
      </c>
      <c r="U103" s="5">
        <v>1704685743</v>
      </c>
      <c r="V103" s="5">
        <v>1752710026</v>
      </c>
      <c r="W103" s="5">
        <v>904419560</v>
      </c>
      <c r="X103" s="5">
        <v>1092913685</v>
      </c>
      <c r="Y103" s="5">
        <v>1139718572</v>
      </c>
      <c r="Z103" s="5">
        <v>878799352</v>
      </c>
    </row>
    <row r="104" spans="3:26" ht="15.5" x14ac:dyDescent="0.35">
      <c r="C104" t="s">
        <v>130</v>
      </c>
      <c r="D104" s="5">
        <v>1609433157</v>
      </c>
      <c r="E104" s="5">
        <v>1590743679</v>
      </c>
      <c r="F104" s="5">
        <v>1580910966</v>
      </c>
      <c r="G104" s="5">
        <v>1557514591</v>
      </c>
      <c r="I104" s="5">
        <v>1580910966</v>
      </c>
      <c r="J104" s="5">
        <v>1558973886</v>
      </c>
      <c r="K104" s="5">
        <v>1567294275</v>
      </c>
      <c r="L104" s="5">
        <v>1550764572</v>
      </c>
      <c r="M104" s="5">
        <v>1513437982</v>
      </c>
      <c r="N104" s="5">
        <v>1490427003</v>
      </c>
      <c r="O104" s="5">
        <v>1504374889</v>
      </c>
      <c r="P104" s="5">
        <v>1433690492</v>
      </c>
      <c r="Q104" s="5">
        <v>1453469109</v>
      </c>
      <c r="R104" s="5">
        <v>578954482</v>
      </c>
      <c r="S104" s="5">
        <v>581385625</v>
      </c>
      <c r="T104" s="5">
        <v>839524043</v>
      </c>
    </row>
    <row r="105" spans="3:26" ht="15.5" x14ac:dyDescent="0.35">
      <c r="C105" t="s">
        <v>1709</v>
      </c>
      <c r="W105" s="5">
        <v>362821978</v>
      </c>
      <c r="X105" s="5">
        <v>364284252</v>
      </c>
      <c r="Y105" s="5">
        <v>332821321</v>
      </c>
      <c r="Z105" s="5">
        <v>285112465</v>
      </c>
    </row>
    <row r="106" spans="3:26" ht="15.5" x14ac:dyDescent="0.35">
      <c r="C106" t="s">
        <v>2405</v>
      </c>
      <c r="W106" s="5">
        <v>837364753</v>
      </c>
      <c r="X106" s="5">
        <v>798953088</v>
      </c>
      <c r="Y106" s="5">
        <v>837409650</v>
      </c>
      <c r="Z106" s="5">
        <v>181329250</v>
      </c>
    </row>
    <row r="107" spans="3:26" ht="15.5" x14ac:dyDescent="0.35">
      <c r="C107" t="s">
        <v>1710</v>
      </c>
      <c r="D107" s="5">
        <v>142879676</v>
      </c>
      <c r="E107" s="5">
        <v>142443202</v>
      </c>
      <c r="F107" s="5">
        <v>141810669</v>
      </c>
      <c r="G107" s="5">
        <v>131441412</v>
      </c>
      <c r="I107" s="5">
        <v>141810669</v>
      </c>
      <c r="J107" s="5">
        <v>130413215</v>
      </c>
      <c r="K107" s="5">
        <v>129143785</v>
      </c>
      <c r="L107" s="5">
        <v>128513583</v>
      </c>
      <c r="M107" s="5">
        <v>128152914</v>
      </c>
      <c r="O107" s="5">
        <v>106992776</v>
      </c>
      <c r="P107" s="5">
        <v>188547529</v>
      </c>
      <c r="Q107" s="5">
        <v>142919647</v>
      </c>
      <c r="R107" s="5">
        <v>329172150</v>
      </c>
      <c r="S107" s="5">
        <v>327252279</v>
      </c>
      <c r="T107" s="5">
        <v>538121991</v>
      </c>
      <c r="U107" s="5">
        <v>756018507</v>
      </c>
      <c r="V107" s="5">
        <v>431061409</v>
      </c>
    </row>
    <row r="108" spans="3:26" ht="15.5" x14ac:dyDescent="0.35">
      <c r="C108" t="s">
        <v>2636</v>
      </c>
      <c r="X108" s="5">
        <v>473031531</v>
      </c>
      <c r="Y108" s="5">
        <v>242767893</v>
      </c>
      <c r="Z108" s="5">
        <v>288543509</v>
      </c>
    </row>
    <row r="109" spans="3:26" ht="15.5" x14ac:dyDescent="0.35">
      <c r="C109" t="s">
        <v>131</v>
      </c>
      <c r="D109" s="5">
        <v>115477274</v>
      </c>
      <c r="E109" s="5">
        <v>115477274</v>
      </c>
      <c r="F109" s="5">
        <v>115477274</v>
      </c>
      <c r="G109" s="5">
        <v>48412144</v>
      </c>
      <c r="I109" s="5">
        <v>115477274</v>
      </c>
      <c r="J109" s="5">
        <v>48412144</v>
      </c>
      <c r="K109" s="5">
        <v>48412144</v>
      </c>
      <c r="L109" s="5">
        <v>48412144</v>
      </c>
      <c r="M109" s="5">
        <v>48412144</v>
      </c>
      <c r="T109" s="5">
        <v>308277116</v>
      </c>
      <c r="U109" s="5">
        <v>308277116</v>
      </c>
      <c r="V109" s="5">
        <v>308277116</v>
      </c>
      <c r="W109" s="5">
        <v>342619237</v>
      </c>
      <c r="X109" s="5">
        <v>343904462</v>
      </c>
      <c r="Y109" s="5">
        <v>365880978</v>
      </c>
      <c r="Z109" s="5">
        <v>919187291</v>
      </c>
    </row>
    <row r="110" spans="3:26" ht="15.5" x14ac:dyDescent="0.35">
      <c r="C110" t="s">
        <v>133</v>
      </c>
      <c r="D110" s="5">
        <v>3607388347</v>
      </c>
      <c r="E110" s="5">
        <v>3594394540</v>
      </c>
      <c r="F110" s="5">
        <v>3482395617</v>
      </c>
      <c r="G110" s="5">
        <v>3232772665</v>
      </c>
      <c r="I110" s="5">
        <v>3482395617</v>
      </c>
      <c r="J110" s="5">
        <v>3390737417</v>
      </c>
      <c r="K110" s="5">
        <v>3497977514</v>
      </c>
      <c r="L110" s="5">
        <v>3715315058</v>
      </c>
      <c r="M110" s="5">
        <v>3448204406</v>
      </c>
      <c r="N110" s="5">
        <v>3031173622</v>
      </c>
      <c r="O110" s="5">
        <v>3248804744</v>
      </c>
      <c r="P110" s="5">
        <v>3445870195</v>
      </c>
      <c r="Q110" s="5">
        <v>2938414939</v>
      </c>
      <c r="R110" s="5">
        <v>2573046480</v>
      </c>
      <c r="S110" s="5">
        <v>2852314082</v>
      </c>
      <c r="T110" s="5">
        <v>4153637211</v>
      </c>
      <c r="U110" s="5">
        <v>5059671338</v>
      </c>
      <c r="V110" s="5">
        <v>5091116399</v>
      </c>
      <c r="W110" s="5">
        <v>4786936253</v>
      </c>
      <c r="X110" s="5">
        <v>5581059892</v>
      </c>
      <c r="Y110" s="5">
        <v>5359288943</v>
      </c>
      <c r="Z110" s="5">
        <v>3602220107</v>
      </c>
    </row>
    <row r="111" spans="3:26" ht="15.5" x14ac:dyDescent="0.35">
      <c r="C111" t="s">
        <v>134</v>
      </c>
      <c r="D111" s="5">
        <v>4593016175</v>
      </c>
      <c r="E111" s="5">
        <v>4460009698</v>
      </c>
      <c r="F111" s="5">
        <v>4218609825</v>
      </c>
      <c r="G111" s="5">
        <v>3948588238</v>
      </c>
      <c r="I111" s="5">
        <v>4218609825</v>
      </c>
      <c r="J111" s="5">
        <v>4163401077</v>
      </c>
      <c r="K111" s="5">
        <v>4202694216</v>
      </c>
      <c r="L111" s="5">
        <v>4488046969</v>
      </c>
      <c r="M111" s="5">
        <v>4223787286</v>
      </c>
      <c r="N111" s="5">
        <v>3428550327</v>
      </c>
      <c r="O111" s="5">
        <v>3702805778</v>
      </c>
      <c r="P111" s="5">
        <v>3906773939</v>
      </c>
      <c r="Q111" s="5">
        <v>3696498624</v>
      </c>
      <c r="R111" s="5">
        <v>3102193700</v>
      </c>
      <c r="S111" s="5">
        <v>3394276258</v>
      </c>
      <c r="T111" s="5">
        <v>6500528918</v>
      </c>
      <c r="U111" s="5">
        <v>7003908115</v>
      </c>
      <c r="V111" s="5">
        <v>7354327207</v>
      </c>
      <c r="W111" s="5">
        <v>7368121749</v>
      </c>
      <c r="X111" s="5">
        <v>8773161012</v>
      </c>
      <c r="Y111" s="5">
        <v>7410928534</v>
      </c>
      <c r="Z111" s="5">
        <v>5234794082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137</v>
      </c>
      <c r="D114" s="5">
        <v>763566223</v>
      </c>
      <c r="E114" s="5">
        <v>693519715</v>
      </c>
      <c r="F114" s="5">
        <v>588479137</v>
      </c>
      <c r="G114" s="5">
        <v>712564532</v>
      </c>
      <c r="I114" s="5">
        <v>588479137</v>
      </c>
      <c r="J114" s="5">
        <v>768495062</v>
      </c>
      <c r="K114" s="5">
        <v>848168229</v>
      </c>
      <c r="L114" s="5">
        <v>922761750</v>
      </c>
      <c r="M114" s="5">
        <v>2877190810</v>
      </c>
      <c r="N114" s="5">
        <v>1298664634</v>
      </c>
      <c r="O114" s="5">
        <v>1172847045</v>
      </c>
      <c r="P114" s="5">
        <v>1158996222</v>
      </c>
      <c r="Q114" s="5">
        <v>1332440615</v>
      </c>
      <c r="R114" s="5">
        <v>764265922</v>
      </c>
      <c r="S114" s="5">
        <v>5474152654</v>
      </c>
      <c r="T114" s="5">
        <v>6798673348</v>
      </c>
      <c r="U114" s="5">
        <v>4719914333</v>
      </c>
      <c r="V114" s="5">
        <v>2559443581</v>
      </c>
      <c r="W114" s="5">
        <v>2341285350</v>
      </c>
      <c r="X114" s="5">
        <v>2045477552</v>
      </c>
      <c r="Y114" s="5">
        <v>2115257404</v>
      </c>
      <c r="Z114" s="5">
        <v>2102889786</v>
      </c>
    </row>
    <row r="115" spans="3:26" ht="15.5" x14ac:dyDescent="0.35">
      <c r="C115" t="s">
        <v>138</v>
      </c>
      <c r="G115" s="5">
        <v>119904077</v>
      </c>
      <c r="J115" s="5">
        <v>137200115</v>
      </c>
      <c r="K115" s="5">
        <v>87151658</v>
      </c>
      <c r="M115" s="5">
        <v>30000000</v>
      </c>
      <c r="O115" s="5">
        <v>53995367</v>
      </c>
      <c r="P115" s="5">
        <v>53995367</v>
      </c>
      <c r="Q115" s="5">
        <v>53995367</v>
      </c>
      <c r="R115" s="5">
        <v>190961331</v>
      </c>
      <c r="S115" s="5">
        <v>220780034</v>
      </c>
      <c r="T115" s="5">
        <v>193897249</v>
      </c>
      <c r="U115" s="5">
        <v>195894107</v>
      </c>
      <c r="V115" s="5">
        <v>98693467</v>
      </c>
      <c r="W115" s="5">
        <v>666396421</v>
      </c>
      <c r="Y115" s="5">
        <v>400000000</v>
      </c>
      <c r="Z115" s="5">
        <v>80000000</v>
      </c>
    </row>
    <row r="116" spans="3:26" ht="15.5" x14ac:dyDescent="0.35">
      <c r="C116" t="s">
        <v>1923</v>
      </c>
      <c r="G116" s="5">
        <v>119904077</v>
      </c>
      <c r="J116" s="5">
        <v>137200115</v>
      </c>
      <c r="K116" s="5">
        <v>87151658</v>
      </c>
      <c r="M116" s="5">
        <v>30000000</v>
      </c>
      <c r="O116" s="5">
        <v>53995367</v>
      </c>
      <c r="P116" s="5">
        <v>53995367</v>
      </c>
      <c r="Q116" s="5">
        <v>53995367</v>
      </c>
      <c r="R116" s="5">
        <v>190961331</v>
      </c>
      <c r="S116" s="5">
        <v>220780034</v>
      </c>
      <c r="T116" s="5">
        <v>193897249</v>
      </c>
      <c r="U116" s="5">
        <v>195894107</v>
      </c>
      <c r="V116" s="5">
        <v>98693467</v>
      </c>
      <c r="W116" s="5">
        <v>666396421</v>
      </c>
      <c r="Y116" s="5">
        <v>400000000</v>
      </c>
      <c r="Z116" s="5">
        <v>80000000</v>
      </c>
    </row>
    <row r="117" spans="3:26" ht="15.5" x14ac:dyDescent="0.35">
      <c r="C117" t="s">
        <v>139</v>
      </c>
    </row>
    <row r="118" spans="3:26" ht="15.5" x14ac:dyDescent="0.35">
      <c r="C118" t="s">
        <v>140</v>
      </c>
      <c r="D118" s="5">
        <v>201142089</v>
      </c>
      <c r="E118" s="5">
        <v>130515838</v>
      </c>
      <c r="F118" s="5">
        <v>135733883</v>
      </c>
      <c r="G118" s="5">
        <v>165012595</v>
      </c>
      <c r="I118" s="5">
        <v>135733883</v>
      </c>
      <c r="J118" s="5">
        <v>213720168</v>
      </c>
      <c r="K118" s="5">
        <v>180626074</v>
      </c>
      <c r="L118" s="5">
        <v>112921748</v>
      </c>
      <c r="M118" s="5">
        <v>171075743</v>
      </c>
      <c r="N118" s="5">
        <v>222174526</v>
      </c>
      <c r="O118" s="5">
        <v>213648679</v>
      </c>
      <c r="P118" s="5">
        <v>165869991</v>
      </c>
      <c r="Q118" s="5">
        <v>181088753</v>
      </c>
      <c r="R118" s="5">
        <v>51539041</v>
      </c>
      <c r="S118" s="5">
        <v>62123508</v>
      </c>
      <c r="T118" s="5">
        <v>684348936</v>
      </c>
      <c r="U118" s="5">
        <v>249577080</v>
      </c>
      <c r="V118" s="5">
        <v>318883458</v>
      </c>
      <c r="W118" s="5">
        <v>172196733</v>
      </c>
      <c r="X118" s="5">
        <v>165538903</v>
      </c>
      <c r="Y118" s="5">
        <v>279634548</v>
      </c>
      <c r="Z118" s="5">
        <v>114992115</v>
      </c>
    </row>
    <row r="119" spans="3:26" ht="15.5" x14ac:dyDescent="0.35">
      <c r="C119" t="s">
        <v>141</v>
      </c>
      <c r="D119" s="5">
        <v>28422558</v>
      </c>
      <c r="E119" s="5">
        <v>96956676</v>
      </c>
      <c r="F119" s="5">
        <v>120719192</v>
      </c>
      <c r="G119" s="5">
        <v>39286364</v>
      </c>
      <c r="I119" s="5">
        <v>120719192</v>
      </c>
      <c r="J119" s="5">
        <v>39861750</v>
      </c>
      <c r="Z119" s="5">
        <v>295096855</v>
      </c>
    </row>
    <row r="120" spans="3:26" ht="15.5" x14ac:dyDescent="0.35">
      <c r="C120" t="s">
        <v>142</v>
      </c>
      <c r="D120" s="5">
        <v>59290237</v>
      </c>
      <c r="E120" s="5">
        <v>69718776</v>
      </c>
      <c r="F120" s="5">
        <v>46956046</v>
      </c>
      <c r="G120" s="5">
        <v>62766940</v>
      </c>
      <c r="I120" s="5">
        <v>46956046</v>
      </c>
      <c r="J120" s="5">
        <v>51916895</v>
      </c>
      <c r="K120" s="5">
        <v>140271756</v>
      </c>
      <c r="L120" s="5">
        <v>224477637</v>
      </c>
      <c r="M120" s="5">
        <v>253201824</v>
      </c>
      <c r="N120" s="5">
        <v>328140447</v>
      </c>
      <c r="O120" s="5">
        <v>357576505</v>
      </c>
      <c r="P120" s="5">
        <v>362441343</v>
      </c>
      <c r="Q120" s="5">
        <v>459196664</v>
      </c>
      <c r="R120" s="5">
        <v>287609558</v>
      </c>
      <c r="S120" s="5">
        <v>272326767</v>
      </c>
      <c r="T120" s="5">
        <v>309483194</v>
      </c>
      <c r="U120" s="5">
        <v>147178079</v>
      </c>
      <c r="V120" s="5">
        <v>68478120</v>
      </c>
      <c r="W120" s="5">
        <v>36373632</v>
      </c>
      <c r="X120" s="5">
        <v>112070641</v>
      </c>
      <c r="Y120" s="5">
        <v>804021636</v>
      </c>
      <c r="Z120" s="5">
        <v>750201855</v>
      </c>
    </row>
    <row r="121" spans="3:26" ht="15.5" x14ac:dyDescent="0.35">
      <c r="C121" t="s">
        <v>2637</v>
      </c>
      <c r="D121" s="5">
        <v>55938</v>
      </c>
      <c r="E121" s="5">
        <v>4047833</v>
      </c>
      <c r="F121" s="5">
        <v>1803224</v>
      </c>
      <c r="G121" s="5">
        <v>6727269</v>
      </c>
      <c r="I121" s="5">
        <v>1803224</v>
      </c>
      <c r="J121" s="5">
        <v>11971462</v>
      </c>
      <c r="K121" s="5">
        <v>7325285</v>
      </c>
      <c r="L121" s="5">
        <v>21851263</v>
      </c>
      <c r="M121" s="5">
        <v>25290785</v>
      </c>
      <c r="N121" s="5">
        <v>22157966</v>
      </c>
      <c r="O121" s="5">
        <v>30299108</v>
      </c>
      <c r="P121" s="5">
        <v>33157560</v>
      </c>
      <c r="Q121" s="5">
        <v>24092772</v>
      </c>
      <c r="T121" s="5">
        <v>728211623</v>
      </c>
      <c r="U121" s="5">
        <v>1012028374</v>
      </c>
      <c r="V121" s="5">
        <v>948138192</v>
      </c>
      <c r="W121" s="5">
        <v>785801793</v>
      </c>
      <c r="X121" s="5">
        <v>911650047</v>
      </c>
    </row>
    <row r="122" spans="3:26" ht="15.5" x14ac:dyDescent="0.35">
      <c r="C122" t="s">
        <v>144</v>
      </c>
      <c r="D122" s="5">
        <v>351032251</v>
      </c>
      <c r="E122" s="5">
        <v>367801761</v>
      </c>
      <c r="F122" s="5">
        <v>303627933</v>
      </c>
      <c r="G122" s="5">
        <v>286924477</v>
      </c>
      <c r="I122" s="5">
        <v>303627933</v>
      </c>
      <c r="J122" s="5">
        <v>271548480</v>
      </c>
      <c r="K122" s="5">
        <v>360265072</v>
      </c>
      <c r="L122" s="5">
        <v>447145931</v>
      </c>
      <c r="M122" s="5">
        <v>881924321</v>
      </c>
      <c r="N122" s="5">
        <v>633504378</v>
      </c>
      <c r="O122" s="5">
        <v>479182475</v>
      </c>
      <c r="P122" s="5">
        <v>501907556</v>
      </c>
      <c r="Q122" s="5">
        <v>409999109</v>
      </c>
      <c r="R122" s="5">
        <v>31180423</v>
      </c>
      <c r="S122" s="5">
        <v>746188931</v>
      </c>
      <c r="T122" s="5">
        <v>447918459</v>
      </c>
      <c r="U122" s="5">
        <v>419751892</v>
      </c>
      <c r="V122" s="5">
        <v>261917259</v>
      </c>
      <c r="W122" s="5">
        <v>265705253</v>
      </c>
      <c r="X122" s="5">
        <v>283708018</v>
      </c>
      <c r="Y122" s="5">
        <v>216877601</v>
      </c>
      <c r="Z122" s="5">
        <v>171359587</v>
      </c>
    </row>
    <row r="123" spans="3:26" ht="15.5" x14ac:dyDescent="0.35">
      <c r="C123" t="s">
        <v>143</v>
      </c>
      <c r="D123" s="5">
        <v>41302457</v>
      </c>
      <c r="E123" s="5">
        <v>46681865</v>
      </c>
      <c r="F123" s="5">
        <v>39305970</v>
      </c>
      <c r="G123" s="5">
        <v>30316560</v>
      </c>
      <c r="I123" s="5">
        <v>39305970</v>
      </c>
      <c r="J123" s="5">
        <v>18984085</v>
      </c>
      <c r="K123" s="5">
        <v>18773560</v>
      </c>
      <c r="L123" s="5">
        <v>68602233</v>
      </c>
      <c r="M123" s="5">
        <v>55703333</v>
      </c>
      <c r="N123" s="5">
        <v>29984328</v>
      </c>
      <c r="O123" s="5">
        <v>10235416</v>
      </c>
      <c r="P123" s="5">
        <v>33915786</v>
      </c>
      <c r="Q123" s="5">
        <v>64257518</v>
      </c>
      <c r="R123" s="5">
        <v>202881301</v>
      </c>
      <c r="S123" s="5">
        <v>193919951</v>
      </c>
      <c r="T123" s="5">
        <v>316947063</v>
      </c>
      <c r="U123" s="5">
        <v>170353901</v>
      </c>
      <c r="V123" s="5">
        <v>143863254</v>
      </c>
      <c r="W123" s="5">
        <v>212382472</v>
      </c>
      <c r="X123" s="5">
        <v>383637411</v>
      </c>
      <c r="Y123" s="5">
        <v>284188682</v>
      </c>
      <c r="Z123" s="5">
        <v>605228229</v>
      </c>
    </row>
    <row r="124" spans="3:26" ht="15.5" x14ac:dyDescent="0.35">
      <c r="C124" t="s">
        <v>773</v>
      </c>
      <c r="N124" s="5">
        <v>22850000</v>
      </c>
      <c r="O124" s="5">
        <v>20000000</v>
      </c>
    </row>
    <row r="125" spans="3:26" ht="15.5" x14ac:dyDescent="0.35">
      <c r="C125" t="s">
        <v>586</v>
      </c>
      <c r="W125" s="5">
        <v>3281250</v>
      </c>
      <c r="X125" s="5">
        <v>61512102</v>
      </c>
    </row>
    <row r="126" spans="3:26" ht="15.5" x14ac:dyDescent="0.35">
      <c r="C126" t="s">
        <v>145</v>
      </c>
    </row>
    <row r="127" spans="3:26" ht="15.5" x14ac:dyDescent="0.35">
      <c r="C127" t="s">
        <v>1814</v>
      </c>
      <c r="D127" s="5">
        <v>34656070</v>
      </c>
      <c r="E127" s="5">
        <v>32244034</v>
      </c>
      <c r="F127" s="5">
        <v>23340000</v>
      </c>
      <c r="G127" s="5">
        <v>7923981</v>
      </c>
      <c r="I127" s="5">
        <v>23340000</v>
      </c>
      <c r="J127" s="5">
        <v>36495685</v>
      </c>
      <c r="K127" s="5">
        <v>21110380</v>
      </c>
      <c r="L127" s="5">
        <v>9199470</v>
      </c>
      <c r="M127" s="5">
        <v>1319224660</v>
      </c>
    </row>
    <row r="128" spans="3:26" ht="15.5" x14ac:dyDescent="0.35">
      <c r="C128" t="s">
        <v>146</v>
      </c>
      <c r="D128" s="5">
        <v>348187129</v>
      </c>
      <c r="E128" s="5">
        <v>291598084</v>
      </c>
      <c r="F128" s="5">
        <v>179387500</v>
      </c>
      <c r="G128" s="5">
        <v>17076019</v>
      </c>
      <c r="I128" s="5">
        <v>179387500</v>
      </c>
      <c r="J128" s="5">
        <v>6477950</v>
      </c>
      <c r="K128" s="5">
        <v>45120103</v>
      </c>
      <c r="L128" s="5">
        <v>54495110</v>
      </c>
      <c r="M128" s="5">
        <v>12235580</v>
      </c>
      <c r="N128" s="5">
        <v>1402181394</v>
      </c>
      <c r="O128" s="5">
        <v>1406735383</v>
      </c>
      <c r="P128" s="5">
        <v>1506896689</v>
      </c>
      <c r="Q128" s="5">
        <v>1598121992</v>
      </c>
      <c r="R128" s="5">
        <v>3863798014</v>
      </c>
      <c r="S128" s="5">
        <v>304797</v>
      </c>
      <c r="T128" s="5">
        <v>191768</v>
      </c>
      <c r="U128" s="5">
        <v>2032136710</v>
      </c>
      <c r="V128" s="5">
        <v>3144995644</v>
      </c>
      <c r="W128" s="5">
        <v>2952747703</v>
      </c>
      <c r="X128" s="5">
        <v>3563325440</v>
      </c>
      <c r="Y128" s="5">
        <v>2305386666</v>
      </c>
      <c r="Z128" s="5">
        <v>766754074</v>
      </c>
    </row>
    <row r="129" spans="3:26" ht="15.5" x14ac:dyDescent="0.35">
      <c r="C129" t="s">
        <v>151</v>
      </c>
      <c r="D129" s="5">
        <v>84654107</v>
      </c>
      <c r="E129" s="5">
        <v>89514588</v>
      </c>
      <c r="F129" s="5">
        <v>97745530</v>
      </c>
      <c r="G129" s="5">
        <v>186156635</v>
      </c>
      <c r="I129" s="5">
        <v>97745530</v>
      </c>
      <c r="J129" s="5">
        <v>189903934</v>
      </c>
      <c r="K129" s="5">
        <v>190545258</v>
      </c>
      <c r="L129" s="5">
        <v>190667846</v>
      </c>
      <c r="M129" s="5">
        <v>181857098</v>
      </c>
      <c r="N129" s="5">
        <v>208875769</v>
      </c>
      <c r="T129" s="5">
        <v>82475998</v>
      </c>
      <c r="U129" s="5">
        <v>134796912</v>
      </c>
      <c r="V129" s="5">
        <v>131421777</v>
      </c>
      <c r="W129" s="5">
        <v>89035816</v>
      </c>
      <c r="X129" s="5">
        <v>139852464</v>
      </c>
      <c r="Y129" s="5">
        <v>188717235</v>
      </c>
      <c r="Z129" s="5">
        <v>69844358</v>
      </c>
    </row>
    <row r="130" spans="3:26" ht="15.5" x14ac:dyDescent="0.35">
      <c r="C130" t="s">
        <v>152</v>
      </c>
      <c r="D130" s="5">
        <v>74927599</v>
      </c>
      <c r="E130" s="5">
        <v>71936074</v>
      </c>
      <c r="F130" s="5">
        <v>58183165</v>
      </c>
      <c r="G130" s="5">
        <v>38029655</v>
      </c>
      <c r="I130" s="5">
        <v>58183165</v>
      </c>
      <c r="J130" s="5">
        <v>63153857</v>
      </c>
      <c r="K130" s="5">
        <v>53754824</v>
      </c>
      <c r="L130" s="5">
        <v>47762938</v>
      </c>
      <c r="M130" s="5">
        <v>1359994804</v>
      </c>
      <c r="N130" s="5">
        <v>39852989</v>
      </c>
      <c r="O130" s="5">
        <v>7909495</v>
      </c>
      <c r="P130" s="5">
        <v>7708619</v>
      </c>
      <c r="Q130" s="5">
        <v>136614663</v>
      </c>
      <c r="R130" s="5">
        <v>94268</v>
      </c>
      <c r="S130" s="5">
        <v>3603813463</v>
      </c>
      <c r="T130" s="5">
        <v>3638619309</v>
      </c>
      <c r="U130" s="5">
        <v>2063102452</v>
      </c>
      <c r="V130" s="5">
        <v>632084788</v>
      </c>
      <c r="W130" s="5">
        <v>199147796</v>
      </c>
      <c r="X130" s="5">
        <v>127360430</v>
      </c>
      <c r="Y130" s="5">
        <v>130534937</v>
      </c>
      <c r="Z130" s="5">
        <v>381108000</v>
      </c>
    </row>
    <row r="131" spans="3:26" ht="15.5" x14ac:dyDescent="0.35">
      <c r="C131" t="s">
        <v>148</v>
      </c>
      <c r="D131" s="5">
        <v>201794334</v>
      </c>
      <c r="E131" s="5">
        <v>139613242</v>
      </c>
      <c r="F131" s="5">
        <v>106097500</v>
      </c>
      <c r="G131" s="5">
        <v>60489502</v>
      </c>
      <c r="I131" s="5">
        <v>106097500</v>
      </c>
      <c r="R131" s="5">
        <v>434394797</v>
      </c>
      <c r="V131" s="5">
        <v>366963651</v>
      </c>
      <c r="W131" s="5">
        <v>362584878</v>
      </c>
      <c r="X131" s="5">
        <v>366556428</v>
      </c>
      <c r="Y131" s="5">
        <v>764200000</v>
      </c>
      <c r="Z131" s="5">
        <v>101090625</v>
      </c>
    </row>
    <row r="132" spans="3:26" ht="15.5" x14ac:dyDescent="0.35">
      <c r="C132" t="s">
        <v>153</v>
      </c>
      <c r="D132" s="5">
        <v>878627778</v>
      </c>
      <c r="E132" s="5">
        <v>847799673</v>
      </c>
      <c r="F132" s="5">
        <v>742208019</v>
      </c>
      <c r="G132" s="5">
        <v>425998817</v>
      </c>
      <c r="I132" s="5">
        <v>742208019</v>
      </c>
      <c r="J132" s="5">
        <v>530661657</v>
      </c>
      <c r="K132" s="5">
        <v>579749906</v>
      </c>
      <c r="L132" s="5">
        <v>746776957</v>
      </c>
      <c r="M132" s="5">
        <v>700149789</v>
      </c>
      <c r="N132" s="5">
        <v>1997247664</v>
      </c>
      <c r="O132" s="5">
        <v>2020023054</v>
      </c>
      <c r="P132" s="5">
        <v>2244165876</v>
      </c>
      <c r="Q132" s="5">
        <v>2077707007</v>
      </c>
      <c r="R132" s="5">
        <v>5122702585</v>
      </c>
      <c r="S132" s="5">
        <v>825035335</v>
      </c>
      <c r="T132" s="5">
        <v>434896928</v>
      </c>
      <c r="U132" s="5">
        <v>2586953317</v>
      </c>
      <c r="V132" s="5">
        <v>4402733923</v>
      </c>
      <c r="W132" s="5">
        <v>3850432723</v>
      </c>
      <c r="X132" s="5">
        <v>4515295113</v>
      </c>
      <c r="Y132" s="5">
        <v>3699011862</v>
      </c>
      <c r="Z132" s="5">
        <v>1613564755</v>
      </c>
    </row>
    <row r="133" spans="3:26" ht="15.5" x14ac:dyDescent="0.35">
      <c r="C133" t="s">
        <v>154</v>
      </c>
      <c r="D133" s="5">
        <v>878627778</v>
      </c>
      <c r="E133" s="5">
        <v>847799673</v>
      </c>
      <c r="F133" s="5">
        <v>742208019</v>
      </c>
      <c r="G133" s="5">
        <v>425998817</v>
      </c>
      <c r="I133" s="5">
        <v>742208019</v>
      </c>
      <c r="J133" s="5">
        <v>530661657</v>
      </c>
      <c r="K133" s="5">
        <v>579749906</v>
      </c>
      <c r="L133" s="5">
        <v>746776957</v>
      </c>
      <c r="M133" s="5">
        <v>700149789</v>
      </c>
      <c r="N133" s="5">
        <v>1997247664</v>
      </c>
      <c r="O133" s="5">
        <v>2020023054</v>
      </c>
      <c r="P133" s="5">
        <v>2244165876</v>
      </c>
      <c r="Q133" s="5">
        <v>2077707007</v>
      </c>
      <c r="R133" s="5">
        <v>5122702585</v>
      </c>
      <c r="S133" s="5">
        <v>825035335</v>
      </c>
      <c r="T133" s="5">
        <v>434896928</v>
      </c>
      <c r="U133" s="5">
        <v>2586953317</v>
      </c>
      <c r="V133" s="5">
        <v>4402733923</v>
      </c>
      <c r="W133" s="5">
        <v>3850432723</v>
      </c>
      <c r="X133" s="5">
        <v>4515295113</v>
      </c>
      <c r="Y133" s="5">
        <v>3699011862</v>
      </c>
      <c r="Z133" s="5">
        <v>1613564755</v>
      </c>
    </row>
    <row r="134" spans="3:26" ht="15.5" x14ac:dyDescent="0.35">
      <c r="C134" t="s">
        <v>394</v>
      </c>
      <c r="D134" s="5">
        <v>10899009</v>
      </c>
      <c r="E134" s="5">
        <v>15172177</v>
      </c>
      <c r="F134" s="5">
        <v>18351423</v>
      </c>
      <c r="G134" s="5">
        <v>12160016</v>
      </c>
      <c r="I134" s="5">
        <v>18351423</v>
      </c>
      <c r="J134" s="5">
        <v>162471671</v>
      </c>
      <c r="K134" s="5">
        <v>196006265</v>
      </c>
      <c r="L134" s="5">
        <v>332834857</v>
      </c>
      <c r="M134" s="5">
        <v>303840896</v>
      </c>
      <c r="N134" s="5">
        <v>81454637</v>
      </c>
      <c r="O134" s="5">
        <v>290813718</v>
      </c>
      <c r="P134" s="5">
        <v>479684548</v>
      </c>
      <c r="Q134" s="5">
        <v>243241105</v>
      </c>
      <c r="R134" s="5">
        <v>820332550</v>
      </c>
      <c r="S134" s="5">
        <v>820593020</v>
      </c>
      <c r="T134" s="5">
        <v>67815582</v>
      </c>
      <c r="U134" s="5">
        <v>78568187</v>
      </c>
      <c r="V134" s="5">
        <v>98881666</v>
      </c>
      <c r="W134" s="5">
        <v>6961833</v>
      </c>
      <c r="X134" s="5">
        <v>93220</v>
      </c>
      <c r="Y134" s="5">
        <v>30232069</v>
      </c>
      <c r="Z134" s="5">
        <v>15809051</v>
      </c>
    </row>
    <row r="135" spans="3:26" ht="15.5" x14ac:dyDescent="0.35">
      <c r="C135" t="s">
        <v>155</v>
      </c>
      <c r="Q135" s="5">
        <v>874655</v>
      </c>
      <c r="T135" s="5">
        <v>76390366</v>
      </c>
      <c r="U135" s="5">
        <v>103072761</v>
      </c>
      <c r="V135" s="5">
        <v>125446954</v>
      </c>
      <c r="W135" s="5">
        <v>30091289</v>
      </c>
      <c r="X135" s="5">
        <v>199405033</v>
      </c>
      <c r="Y135" s="5">
        <v>165867011</v>
      </c>
      <c r="Z135" s="5">
        <v>161748825</v>
      </c>
    </row>
    <row r="136" spans="3:26" ht="15.5" x14ac:dyDescent="0.35">
      <c r="C136" t="s">
        <v>156</v>
      </c>
    </row>
    <row r="137" spans="3:26" ht="15.5" x14ac:dyDescent="0.35">
      <c r="C137" t="s">
        <v>157</v>
      </c>
      <c r="D137" s="5">
        <v>627231381</v>
      </c>
      <c r="E137" s="5">
        <v>586001314</v>
      </c>
      <c r="F137" s="5">
        <v>485988423</v>
      </c>
      <c r="G137" s="5">
        <v>300860702</v>
      </c>
      <c r="I137" s="5">
        <v>485988423</v>
      </c>
      <c r="J137" s="5">
        <v>314647113</v>
      </c>
      <c r="K137" s="5">
        <v>367895843</v>
      </c>
      <c r="L137" s="5">
        <v>398361661</v>
      </c>
      <c r="M137" s="5">
        <v>375714281</v>
      </c>
      <c r="N137" s="5">
        <v>1796879705</v>
      </c>
      <c r="O137" s="5">
        <v>1611159225</v>
      </c>
      <c r="P137" s="5">
        <v>1707629452</v>
      </c>
      <c r="Q137" s="5">
        <v>1724212066</v>
      </c>
      <c r="R137" s="5">
        <v>3863798014</v>
      </c>
      <c r="S137" s="5">
        <v>304797</v>
      </c>
      <c r="T137" s="5">
        <v>259597668</v>
      </c>
      <c r="U137" s="5">
        <v>2372315305</v>
      </c>
      <c r="V137" s="5">
        <v>3776452247</v>
      </c>
      <c r="W137" s="5">
        <v>3418641245</v>
      </c>
      <c r="X137" s="5">
        <v>3906791818</v>
      </c>
      <c r="Y137" s="5">
        <v>2688441527</v>
      </c>
      <c r="Z137" s="5">
        <v>1001064793</v>
      </c>
    </row>
    <row r="138" spans="3:26" ht="15.5" x14ac:dyDescent="0.35">
      <c r="C138" t="s">
        <v>159</v>
      </c>
      <c r="D138" s="5">
        <v>1642194001</v>
      </c>
      <c r="E138" s="5">
        <v>1541319388</v>
      </c>
      <c r="F138" s="5">
        <v>1330687156</v>
      </c>
      <c r="G138" s="5">
        <v>1138563349</v>
      </c>
      <c r="I138" s="5">
        <v>1330687156</v>
      </c>
      <c r="J138" s="5">
        <v>1299156719</v>
      </c>
      <c r="K138" s="5">
        <v>1427918135</v>
      </c>
      <c r="L138" s="5">
        <v>1669538707</v>
      </c>
      <c r="M138" s="5">
        <v>3577340599</v>
      </c>
      <c r="N138" s="5">
        <v>3295912298</v>
      </c>
      <c r="O138" s="5">
        <v>3192870099</v>
      </c>
      <c r="P138" s="5">
        <v>3403162098</v>
      </c>
      <c r="Q138" s="5">
        <v>3410147622</v>
      </c>
      <c r="R138" s="5">
        <v>5886968507</v>
      </c>
      <c r="S138" s="5">
        <v>6299187989</v>
      </c>
      <c r="T138" s="5">
        <v>7233570276</v>
      </c>
      <c r="U138" s="5">
        <v>7306867650</v>
      </c>
      <c r="V138" s="5">
        <v>6962177504</v>
      </c>
      <c r="W138" s="5">
        <v>6191718073</v>
      </c>
      <c r="X138" s="5">
        <v>6560772665</v>
      </c>
      <c r="Y138" s="5">
        <v>5814269266</v>
      </c>
      <c r="Z138" s="5">
        <v>3716454541</v>
      </c>
    </row>
    <row r="139" spans="3:26" ht="15.5" x14ac:dyDescent="0.35">
      <c r="C139" t="s">
        <v>160</v>
      </c>
    </row>
    <row r="140" spans="3:26" ht="15.5" x14ac:dyDescent="0.35">
      <c r="C140" t="s">
        <v>161</v>
      </c>
      <c r="D140" s="5">
        <v>2932454440</v>
      </c>
      <c r="E140" s="5">
        <v>2932454440</v>
      </c>
      <c r="F140" s="5">
        <v>2932454440</v>
      </c>
      <c r="G140" s="5">
        <v>2932454440</v>
      </c>
      <c r="I140" s="5">
        <v>2932454440</v>
      </c>
      <c r="J140" s="5">
        <v>2932454440</v>
      </c>
      <c r="K140" s="5">
        <v>2932398954</v>
      </c>
      <c r="L140" s="5">
        <v>2932398848</v>
      </c>
      <c r="M140" s="5">
        <v>1899106073</v>
      </c>
      <c r="N140" s="5">
        <v>1853423863</v>
      </c>
      <c r="O140" s="5">
        <v>1832632301</v>
      </c>
      <c r="P140" s="5">
        <v>1832624633</v>
      </c>
      <c r="Q140" s="5">
        <v>1831873815</v>
      </c>
      <c r="R140" s="5">
        <v>1614650269</v>
      </c>
      <c r="S140" s="5">
        <v>1614650269</v>
      </c>
      <c r="T140" s="5">
        <v>1614650269</v>
      </c>
      <c r="U140" s="5">
        <v>1476792700</v>
      </c>
      <c r="V140" s="5">
        <v>1476792700</v>
      </c>
      <c r="W140" s="5">
        <v>1476792700</v>
      </c>
      <c r="X140" s="5">
        <v>1476792700</v>
      </c>
      <c r="Y140" s="5">
        <v>1400714922</v>
      </c>
      <c r="Z140" s="5">
        <v>1400714922</v>
      </c>
    </row>
    <row r="141" spans="3:26" ht="15.5" x14ac:dyDescent="0.35">
      <c r="C141" t="s">
        <v>162</v>
      </c>
      <c r="D141" s="5">
        <v>-231269166</v>
      </c>
      <c r="E141" s="5">
        <v>-231269166</v>
      </c>
      <c r="F141" s="5">
        <v>-231269166</v>
      </c>
      <c r="G141" s="5">
        <v>-231269166</v>
      </c>
      <c r="I141" s="5">
        <v>-231269166</v>
      </c>
      <c r="J141" s="5">
        <v>2052491587</v>
      </c>
      <c r="K141" s="5">
        <v>2052547073</v>
      </c>
      <c r="L141" s="5">
        <v>2052547179</v>
      </c>
      <c r="M141" s="5">
        <v>1533839954</v>
      </c>
      <c r="N141" s="5">
        <v>1579522164</v>
      </c>
      <c r="O141" s="5">
        <v>1600313726</v>
      </c>
      <c r="P141" s="5">
        <v>1600336728</v>
      </c>
      <c r="Q141" s="5">
        <v>1601087546</v>
      </c>
      <c r="R141" s="5">
        <v>-669616199</v>
      </c>
      <c r="S141" s="5">
        <v>-672000931</v>
      </c>
      <c r="T141" s="5">
        <v>-672000931</v>
      </c>
      <c r="U141" s="5">
        <v>-878787284</v>
      </c>
      <c r="V141" s="5">
        <v>-878787284</v>
      </c>
      <c r="W141" s="5">
        <v>354913372</v>
      </c>
      <c r="X141" s="5">
        <v>354913372</v>
      </c>
      <c r="Y141" s="5">
        <v>70991150</v>
      </c>
      <c r="Z141" s="5">
        <v>123059445</v>
      </c>
    </row>
    <row r="142" spans="3:26" ht="15.5" x14ac:dyDescent="0.35">
      <c r="C142" t="s">
        <v>163</v>
      </c>
      <c r="D142" s="5">
        <v>139862604</v>
      </c>
      <c r="E142" s="5">
        <v>105158071</v>
      </c>
      <c r="F142" s="5">
        <v>81011806</v>
      </c>
      <c r="G142" s="5">
        <v>29407132</v>
      </c>
      <c r="I142" s="5">
        <v>81011806</v>
      </c>
      <c r="J142" s="5">
        <v>-2283760753</v>
      </c>
      <c r="K142" s="5">
        <v>-2351238832</v>
      </c>
      <c r="L142" s="5">
        <v>-2362162282</v>
      </c>
      <c r="M142" s="5">
        <v>-2887436623</v>
      </c>
      <c r="N142" s="5">
        <v>-3055454776</v>
      </c>
      <c r="O142" s="5">
        <v>-2688938047</v>
      </c>
      <c r="P142" s="5">
        <v>-2695778081</v>
      </c>
      <c r="Q142" s="5">
        <v>-2916189852</v>
      </c>
      <c r="R142" s="5">
        <v>-3289442356</v>
      </c>
      <c r="S142" s="5">
        <v>-3357134759</v>
      </c>
      <c r="T142" s="5">
        <v>-1430042391</v>
      </c>
      <c r="U142" s="5">
        <v>-1042054234</v>
      </c>
      <c r="V142" s="5">
        <v>-433040316</v>
      </c>
      <c r="W142" s="5">
        <v>473929094</v>
      </c>
      <c r="X142" s="5">
        <v>945293428</v>
      </c>
      <c r="Y142" s="5">
        <v>970469004</v>
      </c>
      <c r="Z142" s="5">
        <v>877090093</v>
      </c>
    </row>
    <row r="143" spans="3:26" ht="15.5" x14ac:dyDescent="0.35">
      <c r="C143" t="s">
        <v>164</v>
      </c>
      <c r="S143" s="5">
        <v>417634883</v>
      </c>
      <c r="T143" s="5">
        <v>417634883</v>
      </c>
      <c r="U143" s="5">
        <v>417634883</v>
      </c>
      <c r="V143" s="5">
        <v>417634883</v>
      </c>
      <c r="W143" s="5">
        <v>230190337</v>
      </c>
    </row>
    <row r="144" spans="3:26" ht="15.5" x14ac:dyDescent="0.35">
      <c r="C144" t="s">
        <v>165</v>
      </c>
      <c r="S144" s="5">
        <v>-3774769642</v>
      </c>
      <c r="T144" s="5">
        <v>-1847677274</v>
      </c>
      <c r="U144" s="5">
        <v>-1459689117</v>
      </c>
      <c r="V144" s="5">
        <v>-850675199</v>
      </c>
      <c r="W144" s="5">
        <v>243738757</v>
      </c>
    </row>
    <row r="145" spans="2:26" ht="15.5" x14ac:dyDescent="0.35">
      <c r="C145" t="s">
        <v>166</v>
      </c>
      <c r="D145" s="5">
        <v>139862604</v>
      </c>
      <c r="E145" s="5">
        <v>105158071</v>
      </c>
      <c r="F145" s="5">
        <v>81011806</v>
      </c>
      <c r="G145" s="5">
        <v>29407132</v>
      </c>
      <c r="I145" s="5">
        <v>81011806</v>
      </c>
      <c r="J145" s="5">
        <v>-2283760753</v>
      </c>
      <c r="K145" s="5">
        <v>-2351238832</v>
      </c>
      <c r="L145" s="5">
        <v>-2362162282</v>
      </c>
      <c r="M145" s="5">
        <v>-2887436623</v>
      </c>
      <c r="N145" s="5">
        <v>-3055454776</v>
      </c>
      <c r="O145" s="5">
        <v>-2688938047</v>
      </c>
      <c r="P145" s="5">
        <v>-2695778081</v>
      </c>
      <c r="Q145" s="5">
        <v>-2916189852</v>
      </c>
      <c r="R145" s="5">
        <v>-3289442356</v>
      </c>
      <c r="S145" s="5">
        <v>-3357134759</v>
      </c>
      <c r="T145" s="5">
        <v>-1430042391</v>
      </c>
      <c r="U145" s="5">
        <v>-1042054234</v>
      </c>
      <c r="V145" s="5">
        <v>-433040316</v>
      </c>
      <c r="W145" s="5">
        <v>473929094</v>
      </c>
      <c r="X145" s="5">
        <v>945293428</v>
      </c>
      <c r="Y145" s="5">
        <v>970469004</v>
      </c>
      <c r="Z145" s="5">
        <v>877090093</v>
      </c>
    </row>
    <row r="146" spans="2:26" ht="15.5" x14ac:dyDescent="0.35">
      <c r="C146" t="s">
        <v>167</v>
      </c>
      <c r="D146" s="5">
        <v>1285921418</v>
      </c>
      <c r="E146" s="5">
        <v>1288408559</v>
      </c>
      <c r="F146" s="5">
        <v>1272603050</v>
      </c>
      <c r="G146" s="5">
        <v>1246721338</v>
      </c>
      <c r="I146" s="5">
        <v>1272603050</v>
      </c>
      <c r="J146" s="5">
        <v>1254216468</v>
      </c>
      <c r="K146" s="5">
        <v>1231639129</v>
      </c>
      <c r="L146" s="5">
        <v>1240145398</v>
      </c>
      <c r="M146" s="5">
        <v>1127106626</v>
      </c>
      <c r="N146" s="5">
        <v>731450969</v>
      </c>
      <c r="O146" s="5">
        <v>703737473</v>
      </c>
      <c r="P146" s="5">
        <v>700995186</v>
      </c>
      <c r="Q146" s="5">
        <v>725157050</v>
      </c>
      <c r="R146" s="5">
        <v>-69144372</v>
      </c>
      <c r="S146" s="5">
        <v>-121684417</v>
      </c>
      <c r="T146" s="5">
        <v>111507928</v>
      </c>
      <c r="U146" s="5">
        <v>189686957</v>
      </c>
      <c r="V146" s="5">
        <v>241235633</v>
      </c>
      <c r="W146" s="5">
        <v>288050301</v>
      </c>
      <c r="X146" s="5">
        <v>594662971</v>
      </c>
      <c r="Y146" s="5">
        <v>125687100</v>
      </c>
      <c r="Z146" s="5">
        <v>352858621</v>
      </c>
    </row>
    <row r="147" spans="2:26" ht="15.5" x14ac:dyDescent="0.35">
      <c r="C147" t="s">
        <v>10</v>
      </c>
      <c r="D147" s="5">
        <v>2950822174</v>
      </c>
      <c r="E147" s="5">
        <v>2918690310</v>
      </c>
      <c r="F147" s="5">
        <v>2887922669</v>
      </c>
      <c r="G147" s="5">
        <v>2810024889</v>
      </c>
      <c r="I147" s="5">
        <v>2887922669</v>
      </c>
      <c r="J147" s="5">
        <v>2864244358</v>
      </c>
      <c r="K147" s="5">
        <v>2774776081</v>
      </c>
      <c r="L147" s="5">
        <v>2818508262</v>
      </c>
      <c r="M147" s="5">
        <v>646446687</v>
      </c>
      <c r="N147" s="5">
        <v>132638029</v>
      </c>
      <c r="O147" s="5">
        <v>509935679</v>
      </c>
      <c r="P147" s="5">
        <v>503611841</v>
      </c>
      <c r="Q147" s="5">
        <v>286351002</v>
      </c>
      <c r="R147" s="5">
        <v>-2784774807</v>
      </c>
      <c r="S147" s="5">
        <v>-2904911731</v>
      </c>
      <c r="T147" s="5">
        <v>-733041358</v>
      </c>
      <c r="U147" s="5">
        <v>-302959535</v>
      </c>
      <c r="V147" s="5">
        <v>392149703</v>
      </c>
      <c r="W147" s="5">
        <v>1176403676</v>
      </c>
      <c r="X147" s="5">
        <v>2212388347</v>
      </c>
      <c r="Y147" s="5">
        <v>1596659268</v>
      </c>
      <c r="Z147" s="5">
        <v>1518339541</v>
      </c>
    </row>
    <row r="148" spans="2:26" ht="15.5" x14ac:dyDescent="0.35">
      <c r="C148" t="s">
        <v>168</v>
      </c>
      <c r="D148" s="5">
        <v>4593016175</v>
      </c>
      <c r="E148" s="5">
        <v>4460009698</v>
      </c>
      <c r="F148" s="5">
        <v>4218609825</v>
      </c>
      <c r="G148" s="5">
        <v>3948588238</v>
      </c>
      <c r="I148" s="5">
        <v>4218609825</v>
      </c>
      <c r="J148" s="5">
        <v>4163401077</v>
      </c>
      <c r="K148" s="5">
        <v>4202694216</v>
      </c>
      <c r="L148" s="5">
        <v>4488046969</v>
      </c>
      <c r="M148" s="5">
        <v>4223787286</v>
      </c>
      <c r="N148" s="5">
        <v>3428550327</v>
      </c>
      <c r="O148" s="5">
        <v>3702805778</v>
      </c>
      <c r="P148" s="5">
        <v>3906773939</v>
      </c>
      <c r="Q148" s="5">
        <v>3696498624</v>
      </c>
      <c r="R148" s="5">
        <v>3102193700</v>
      </c>
      <c r="S148" s="5">
        <v>3394276258</v>
      </c>
      <c r="T148" s="5">
        <v>6500528918</v>
      </c>
      <c r="U148" s="5">
        <v>7003908115</v>
      </c>
      <c r="V148" s="5">
        <v>7354327207</v>
      </c>
      <c r="W148" s="5">
        <v>7368121749</v>
      </c>
      <c r="X148" s="5">
        <v>8773161012</v>
      </c>
      <c r="Y148" s="5">
        <v>7410928534</v>
      </c>
      <c r="Z148" s="5">
        <v>5234794082</v>
      </c>
    </row>
    <row r="149" spans="2:26" ht="15.5" x14ac:dyDescent="0.35">
      <c r="C149" t="s">
        <v>169</v>
      </c>
      <c r="D149" s="5">
        <v>371335392068</v>
      </c>
      <c r="E149" s="5">
        <v>371335392068</v>
      </c>
      <c r="F149" s="5">
        <v>371335392068</v>
      </c>
      <c r="G149" s="5">
        <v>371335392068</v>
      </c>
      <c r="I149" s="5">
        <v>371335392068</v>
      </c>
      <c r="J149" s="5">
        <v>371335392068</v>
      </c>
      <c r="K149" s="5">
        <v>371320705024</v>
      </c>
      <c r="L149" s="5">
        <v>371320676795</v>
      </c>
      <c r="M149" s="5">
        <v>74274746007</v>
      </c>
      <c r="N149" s="5">
        <v>68228705555</v>
      </c>
      <c r="O149" s="5">
        <v>65476942288</v>
      </c>
      <c r="P149" s="5">
        <v>65475927488</v>
      </c>
      <c r="Q149" s="5">
        <v>65376556624</v>
      </c>
      <c r="R149" s="5">
        <v>36627020427</v>
      </c>
      <c r="S149" s="5">
        <v>36627020427</v>
      </c>
      <c r="T149" s="5">
        <v>20773400000</v>
      </c>
      <c r="U149" s="5">
        <v>20773400000</v>
      </c>
      <c r="V149" s="5">
        <v>20773400000</v>
      </c>
      <c r="W149" s="5">
        <v>20773400000</v>
      </c>
      <c r="X149" s="5">
        <v>20773400000</v>
      </c>
      <c r="Y149" s="5">
        <v>19404000000</v>
      </c>
      <c r="Z149" s="5">
        <v>19404000000</v>
      </c>
    </row>
    <row r="151" spans="2:26" ht="15.5" x14ac:dyDescent="0.35">
      <c r="B151" t="s">
        <v>170</v>
      </c>
      <c r="C151" t="s">
        <v>171</v>
      </c>
      <c r="D151" s="5">
        <v>-123460947</v>
      </c>
      <c r="E151" s="5">
        <v>58625743</v>
      </c>
      <c r="F151" s="5">
        <v>814333905</v>
      </c>
      <c r="G151" s="5">
        <v>28071174</v>
      </c>
      <c r="I151" s="5">
        <v>833557105</v>
      </c>
      <c r="J151" s="5">
        <v>-5108137</v>
      </c>
      <c r="K151" s="5">
        <v>-115869701</v>
      </c>
      <c r="L151" s="5">
        <v>-593650955</v>
      </c>
      <c r="M151" s="5">
        <v>-74421710</v>
      </c>
      <c r="N151" s="5">
        <v>-17537506</v>
      </c>
      <c r="O151" s="5">
        <v>-58310165</v>
      </c>
      <c r="P151" s="5">
        <v>-109819895</v>
      </c>
      <c r="Q151" s="5">
        <v>-127707513</v>
      </c>
      <c r="R151" s="5">
        <v>-53056974</v>
      </c>
      <c r="S151" s="5">
        <v>-31885164</v>
      </c>
      <c r="T151" s="5">
        <v>61065639</v>
      </c>
      <c r="U151" s="5">
        <v>29290917</v>
      </c>
      <c r="V151" s="5">
        <v>240028519</v>
      </c>
      <c r="W151" s="5">
        <v>136507009</v>
      </c>
      <c r="X151" s="5">
        <v>310733493</v>
      </c>
      <c r="Y151" s="5">
        <v>246038514</v>
      </c>
      <c r="Z151" s="5">
        <v>959194485</v>
      </c>
    </row>
    <row r="152" spans="2:26" ht="15.5" x14ac:dyDescent="0.35">
      <c r="C152" t="s">
        <v>172</v>
      </c>
      <c r="D152" s="5">
        <v>-718258437</v>
      </c>
      <c r="E152" s="5">
        <v>1435153419</v>
      </c>
      <c r="F152" s="5">
        <v>423792604</v>
      </c>
      <c r="G152" s="5">
        <v>368617217</v>
      </c>
      <c r="I152" s="5">
        <v>1435153419</v>
      </c>
      <c r="J152" s="5">
        <v>1341662808</v>
      </c>
      <c r="K152" s="5">
        <v>1524227290</v>
      </c>
      <c r="L152" s="5">
        <v>1703959727</v>
      </c>
      <c r="M152" s="5">
        <v>788523201</v>
      </c>
      <c r="N152" s="5">
        <v>783889867</v>
      </c>
      <c r="O152" s="5">
        <v>964188177</v>
      </c>
      <c r="P152" s="5">
        <v>956827047</v>
      </c>
      <c r="Q152" s="5">
        <v>897273943</v>
      </c>
      <c r="R152" s="5">
        <v>24296328</v>
      </c>
      <c r="S152" s="5">
        <v>11582639</v>
      </c>
      <c r="T152" s="5">
        <v>2517692793</v>
      </c>
      <c r="U152" s="5">
        <v>3415479396</v>
      </c>
      <c r="V152" s="5">
        <v>3829280777</v>
      </c>
      <c r="W152" s="5">
        <v>3830469635</v>
      </c>
      <c r="X152" s="5">
        <v>4370510396</v>
      </c>
      <c r="Y152" s="5">
        <v>3636225048</v>
      </c>
      <c r="Z152" s="5">
        <v>3342261103</v>
      </c>
    </row>
    <row r="153" spans="2:26" ht="15.5" x14ac:dyDescent="0.35">
      <c r="C153" t="s">
        <v>2638</v>
      </c>
      <c r="D153" s="5">
        <v>1698310</v>
      </c>
      <c r="E153" s="5">
        <v>1902485</v>
      </c>
      <c r="F153" s="5">
        <v>-163017</v>
      </c>
      <c r="G153" s="5">
        <v>602081</v>
      </c>
      <c r="I153" s="5">
        <v>1902485</v>
      </c>
      <c r="J153" s="5">
        <v>2617159</v>
      </c>
      <c r="K153" s="5">
        <v>769072</v>
      </c>
      <c r="L153" s="5">
        <v>847518</v>
      </c>
      <c r="M153" s="5">
        <v>567028</v>
      </c>
      <c r="N153" s="5">
        <v>302965</v>
      </c>
      <c r="O153" s="5">
        <v>271630</v>
      </c>
      <c r="P153" s="5">
        <v>132883</v>
      </c>
      <c r="Q153" s="5">
        <v>145547</v>
      </c>
      <c r="R153" s="5">
        <v>94833</v>
      </c>
      <c r="S153" s="5">
        <v>141793</v>
      </c>
      <c r="T153" s="5">
        <v>8030015</v>
      </c>
      <c r="U153" s="5">
        <v>7118938</v>
      </c>
      <c r="V153" s="5">
        <v>5046706</v>
      </c>
      <c r="W153" s="5">
        <v>54679477</v>
      </c>
      <c r="X153" s="5">
        <v>48740220</v>
      </c>
      <c r="Y153" s="5">
        <v>1512504</v>
      </c>
      <c r="Z153" s="5">
        <v>2489528</v>
      </c>
    </row>
    <row r="154" spans="2:26" ht="15.5" x14ac:dyDescent="0.35">
      <c r="C154" t="s">
        <v>589</v>
      </c>
      <c r="F154" s="5">
        <v>550156511</v>
      </c>
      <c r="I154" s="5">
        <v>-53815240</v>
      </c>
      <c r="J154" s="5">
        <v>-762757022</v>
      </c>
      <c r="K154" s="5">
        <v>-705460726</v>
      </c>
      <c r="L154" s="5">
        <v>-738692562</v>
      </c>
      <c r="M154" s="5">
        <v>-587278523</v>
      </c>
      <c r="N154" s="5">
        <v>-600532035</v>
      </c>
      <c r="O154" s="5">
        <v>-755452112</v>
      </c>
      <c r="P154" s="5">
        <v>-726829277</v>
      </c>
      <c r="Q154" s="5">
        <v>-560366623</v>
      </c>
      <c r="R154" s="5">
        <v>-54105466</v>
      </c>
      <c r="S154" s="5">
        <v>-11464292</v>
      </c>
      <c r="U154" s="5">
        <v>-2541503797</v>
      </c>
      <c r="V154" s="5">
        <v>-2368362264</v>
      </c>
      <c r="W154" s="5">
        <v>-2314577700</v>
      </c>
      <c r="X154" s="5">
        <v>-2675194676</v>
      </c>
      <c r="Y154" s="5">
        <v>-2535640340</v>
      </c>
      <c r="Z154" s="5">
        <v>-1862863777</v>
      </c>
    </row>
    <row r="155" spans="2:26" ht="15.5" x14ac:dyDescent="0.35">
      <c r="C155" t="s">
        <v>2364</v>
      </c>
      <c r="D155" s="5">
        <v>350402378</v>
      </c>
      <c r="E155" s="5">
        <v>-774931362</v>
      </c>
      <c r="G155" s="5">
        <v>-162417693</v>
      </c>
      <c r="I155" s="5">
        <v>-774931362</v>
      </c>
      <c r="T155" s="5">
        <v>-1887132725</v>
      </c>
    </row>
    <row r="156" spans="2:26" ht="15.5" x14ac:dyDescent="0.35">
      <c r="C156" t="s">
        <v>2365</v>
      </c>
      <c r="D156" s="5">
        <v>19121048</v>
      </c>
      <c r="E156" s="5">
        <v>-53815240</v>
      </c>
      <c r="G156" s="5">
        <v>-15714137</v>
      </c>
    </row>
    <row r="157" spans="2:26" ht="15.5" x14ac:dyDescent="0.35">
      <c r="C157" t="s">
        <v>1511</v>
      </c>
    </row>
    <row r="158" spans="2:26" ht="15.5" x14ac:dyDescent="0.35">
      <c r="C158" t="s">
        <v>779</v>
      </c>
      <c r="D158" s="5">
        <v>369523426</v>
      </c>
      <c r="E158" s="5">
        <v>-828746602</v>
      </c>
      <c r="F158" s="5">
        <v>550156511</v>
      </c>
      <c r="G158" s="5">
        <v>-178131830</v>
      </c>
      <c r="I158" s="5">
        <v>-53815240</v>
      </c>
      <c r="J158" s="5">
        <v>-762757022</v>
      </c>
      <c r="K158" s="5">
        <v>-705460726</v>
      </c>
      <c r="L158" s="5">
        <v>-738692562</v>
      </c>
      <c r="M158" s="5">
        <v>-587278523</v>
      </c>
      <c r="N158" s="5">
        <v>-600532035</v>
      </c>
      <c r="O158" s="5">
        <v>-755452112</v>
      </c>
      <c r="P158" s="5">
        <v>-726829277</v>
      </c>
      <c r="Q158" s="5">
        <v>-560366623</v>
      </c>
      <c r="R158" s="5">
        <v>-54105466</v>
      </c>
      <c r="S158" s="5">
        <v>-11464292</v>
      </c>
      <c r="T158" s="5">
        <v>-1887132725</v>
      </c>
      <c r="U158" s="5">
        <v>-2541503797</v>
      </c>
      <c r="V158" s="5">
        <v>-2368362264</v>
      </c>
      <c r="W158" s="5">
        <v>-2314577700</v>
      </c>
      <c r="X158" s="5">
        <v>-2675194676</v>
      </c>
      <c r="Y158" s="5">
        <v>-2535640340</v>
      </c>
      <c r="Z158" s="5">
        <v>-1862863777</v>
      </c>
    </row>
    <row r="159" spans="2:26" ht="15.5" x14ac:dyDescent="0.35">
      <c r="C159" t="s">
        <v>179</v>
      </c>
      <c r="D159" s="5">
        <v>100984676</v>
      </c>
      <c r="E159" s="5">
        <v>-257877273</v>
      </c>
      <c r="F159" s="5">
        <v>-96317244</v>
      </c>
      <c r="G159" s="5">
        <v>-96130456</v>
      </c>
      <c r="I159" s="5">
        <v>-271721489</v>
      </c>
      <c r="J159" s="5">
        <v>-272714962</v>
      </c>
      <c r="K159" s="5">
        <v>-375969794</v>
      </c>
      <c r="L159" s="5">
        <v>-339913412</v>
      </c>
      <c r="M159" s="5">
        <v>-122327692</v>
      </c>
      <c r="N159" s="5">
        <v>-73963593</v>
      </c>
      <c r="O159" s="5">
        <v>-92381446</v>
      </c>
      <c r="P159" s="5">
        <v>-125778645</v>
      </c>
      <c r="Q159" s="5">
        <v>-316990842</v>
      </c>
      <c r="R159" s="5">
        <v>-19591424</v>
      </c>
      <c r="S159" s="5">
        <v>-19213578</v>
      </c>
      <c r="T159" s="5">
        <v>-58664985</v>
      </c>
      <c r="U159" s="5">
        <v>-155341801</v>
      </c>
      <c r="V159" s="5">
        <v>-391384450</v>
      </c>
      <c r="W159" s="5">
        <v>-579774949</v>
      </c>
      <c r="X159" s="5">
        <v>-589181901</v>
      </c>
      <c r="Y159" s="5">
        <v>-449353105</v>
      </c>
      <c r="Z159" s="5">
        <v>-232247544</v>
      </c>
    </row>
    <row r="160" spans="2:26" ht="15.5" x14ac:dyDescent="0.35">
      <c r="C160" t="s">
        <v>2639</v>
      </c>
      <c r="D160" s="5">
        <v>118639878</v>
      </c>
      <c r="E160" s="5">
        <v>-271721489</v>
      </c>
      <c r="F160" s="5">
        <v>-58071758</v>
      </c>
      <c r="G160" s="5">
        <v>-60917660</v>
      </c>
      <c r="I160" s="5">
        <v>-257877273</v>
      </c>
      <c r="J160" s="5">
        <v>-304657097</v>
      </c>
      <c r="K160" s="5">
        <v>-437284161</v>
      </c>
      <c r="L160" s="5">
        <v>-586135216</v>
      </c>
      <c r="M160" s="5">
        <v>-128594249</v>
      </c>
      <c r="N160" s="5">
        <v>-102359566</v>
      </c>
      <c r="O160" s="5">
        <v>-140377847</v>
      </c>
      <c r="P160" s="5">
        <v>-137719629</v>
      </c>
      <c r="Q160" s="5">
        <v>-147698949</v>
      </c>
      <c r="T160" s="5">
        <v>-372600073</v>
      </c>
      <c r="U160" s="5">
        <v>-277686806</v>
      </c>
      <c r="V160" s="5">
        <v>-287912075</v>
      </c>
      <c r="W160" s="5">
        <v>-392605769</v>
      </c>
      <c r="X160" s="5">
        <v>-336156767</v>
      </c>
      <c r="Y160" s="5">
        <v>-326979400</v>
      </c>
      <c r="Z160" s="5">
        <v>-249400705</v>
      </c>
    </row>
    <row r="161" spans="3:26" ht="15.5" x14ac:dyDescent="0.35">
      <c r="C161" t="s">
        <v>590</v>
      </c>
      <c r="D161" s="5">
        <v>3951200</v>
      </c>
      <c r="E161" s="5">
        <v>-20084797</v>
      </c>
      <c r="F161" s="5">
        <v>-5063191</v>
      </c>
      <c r="G161" s="5">
        <v>-5968178</v>
      </c>
      <c r="I161" s="5">
        <v>-20084797</v>
      </c>
      <c r="J161" s="5">
        <v>-9259023</v>
      </c>
      <c r="K161" s="5">
        <v>-122151382</v>
      </c>
      <c r="L161" s="5">
        <v>-633717010</v>
      </c>
      <c r="M161" s="5">
        <v>-25311475</v>
      </c>
      <c r="N161" s="5">
        <v>-24875144</v>
      </c>
      <c r="O161" s="5">
        <v>-34558567</v>
      </c>
      <c r="P161" s="5">
        <v>-76452274</v>
      </c>
      <c r="Q161" s="5">
        <v>-70589</v>
      </c>
      <c r="R161" s="5">
        <v>-3751245</v>
      </c>
      <c r="S161" s="5">
        <v>-12931726</v>
      </c>
      <c r="T161" s="5">
        <v>-146259386</v>
      </c>
      <c r="U161" s="5">
        <v>-418775013</v>
      </c>
      <c r="V161" s="5">
        <v>-546640175</v>
      </c>
      <c r="W161" s="5">
        <v>-461683685</v>
      </c>
      <c r="X161" s="5">
        <v>-507983779</v>
      </c>
      <c r="Y161" s="5">
        <v>-79726193</v>
      </c>
      <c r="Z161" s="5">
        <v>-41044120</v>
      </c>
    </row>
    <row r="162" spans="3:26" ht="15.5" x14ac:dyDescent="0.35">
      <c r="C162" t="s">
        <v>184</v>
      </c>
      <c r="D162" s="5">
        <v>-40023118</v>
      </c>
      <c r="E162" s="5">
        <v>266163464</v>
      </c>
      <c r="F162" s="5">
        <v>144491544</v>
      </c>
      <c r="G162" s="5">
        <v>72376371</v>
      </c>
      <c r="I162" s="5">
        <v>266163464</v>
      </c>
      <c r="J162" s="5">
        <v>29729475</v>
      </c>
      <c r="K162" s="5">
        <v>82838917</v>
      </c>
      <c r="L162" s="5">
        <v>652790049</v>
      </c>
      <c r="M162" s="5">
        <v>411958594</v>
      </c>
      <c r="N162" s="5">
        <v>20092972</v>
      </c>
      <c r="O162" s="5">
        <v>17018286</v>
      </c>
      <c r="P162" s="5">
        <v>43549804</v>
      </c>
      <c r="Q162" s="5">
        <v>188844944</v>
      </c>
      <c r="R162" s="5">
        <v>-18748125</v>
      </c>
      <c r="S162" s="5">
        <v>-21669897</v>
      </c>
      <c r="T162" s="5">
        <v>-58588885</v>
      </c>
      <c r="U162" s="5">
        <v>-139997400</v>
      </c>
      <c r="V162" s="5">
        <v>128158652</v>
      </c>
      <c r="W162" s="5">
        <v>-49788423</v>
      </c>
      <c r="X162" s="5">
        <v>584373280</v>
      </c>
      <c r="Y162" s="5">
        <v>1239041531</v>
      </c>
      <c r="Z162" s="5">
        <v>757516842</v>
      </c>
    </row>
    <row r="163" spans="3:26" ht="15.5" x14ac:dyDescent="0.35">
      <c r="C163" t="s">
        <v>185</v>
      </c>
      <c r="D163" s="5">
        <v>162119023</v>
      </c>
      <c r="E163" s="5">
        <v>-258046899</v>
      </c>
      <c r="F163" s="5">
        <v>-177656934</v>
      </c>
      <c r="G163" s="5">
        <v>-61930486</v>
      </c>
      <c r="I163" s="5">
        <v>-258046899</v>
      </c>
      <c r="J163" s="5">
        <v>-48494233</v>
      </c>
      <c r="K163" s="5">
        <v>42044595</v>
      </c>
      <c r="L163" s="5">
        <v>-211946579</v>
      </c>
      <c r="M163" s="5">
        <v>-172633135</v>
      </c>
      <c r="N163" s="5">
        <v>8964826</v>
      </c>
      <c r="O163" s="5">
        <v>-2611868</v>
      </c>
      <c r="P163" s="5">
        <v>113439074</v>
      </c>
      <c r="Q163" s="5">
        <v>-31577288</v>
      </c>
      <c r="R163" s="5">
        <v>66132448</v>
      </c>
      <c r="S163" s="5">
        <v>55304873</v>
      </c>
      <c r="T163" s="5">
        <v>-14733764</v>
      </c>
      <c r="U163" s="5">
        <v>112716624</v>
      </c>
      <c r="V163" s="5">
        <v>-392121309</v>
      </c>
      <c r="W163" s="5">
        <v>-247484507</v>
      </c>
      <c r="X163" s="5">
        <v>-701753857</v>
      </c>
      <c r="Y163" s="5">
        <v>-1596965790</v>
      </c>
      <c r="Z163" s="5">
        <v>-1688459574</v>
      </c>
    </row>
    <row r="164" spans="3:26" ht="15.5" x14ac:dyDescent="0.35">
      <c r="C164" t="s">
        <v>2640</v>
      </c>
      <c r="X164" s="5">
        <v>-246172698</v>
      </c>
      <c r="Y164" s="5">
        <v>-109715792</v>
      </c>
      <c r="Z164" s="5">
        <v>-140730895</v>
      </c>
    </row>
    <row r="165" spans="3:26" ht="15.5" x14ac:dyDescent="0.35">
      <c r="C165" t="s">
        <v>189</v>
      </c>
      <c r="D165" s="5">
        <v>-28534504</v>
      </c>
      <c r="E165" s="5">
        <v>-41206278</v>
      </c>
      <c r="F165" s="5">
        <v>-10731948</v>
      </c>
      <c r="G165" s="5">
        <v>-17255899</v>
      </c>
      <c r="I165" s="5">
        <v>-41206278</v>
      </c>
      <c r="J165" s="5">
        <v>-16143531</v>
      </c>
      <c r="K165" s="5">
        <v>-12694760</v>
      </c>
      <c r="L165" s="5">
        <v>-35002760</v>
      </c>
      <c r="M165" s="5">
        <v>-123952856</v>
      </c>
      <c r="N165" s="5">
        <v>-1959470</v>
      </c>
      <c r="O165" s="5">
        <v>-11467763</v>
      </c>
      <c r="P165" s="5">
        <v>-621658</v>
      </c>
      <c r="Q165" s="5">
        <v>-1090528</v>
      </c>
      <c r="R165" s="5">
        <v>-21534</v>
      </c>
      <c r="S165" s="5">
        <v>-668103</v>
      </c>
      <c r="T165" s="5">
        <v>-39943936</v>
      </c>
      <c r="U165" s="5">
        <v>-86567740</v>
      </c>
      <c r="V165" s="5">
        <v>-289068264</v>
      </c>
      <c r="W165" s="5">
        <v>-141622769</v>
      </c>
      <c r="X165" s="5">
        <v>-151523306</v>
      </c>
      <c r="Y165" s="5">
        <v>-109751125</v>
      </c>
      <c r="Z165" s="5">
        <v>-288465848</v>
      </c>
    </row>
    <row r="166" spans="3:26" ht="15.5" x14ac:dyDescent="0.35">
      <c r="C166" t="s">
        <v>502</v>
      </c>
      <c r="P166" s="5">
        <v>135220243</v>
      </c>
      <c r="R166" s="5">
        <v>20540712</v>
      </c>
      <c r="S166" s="5">
        <v>67850000</v>
      </c>
    </row>
    <row r="167" spans="3:26" ht="15.5" x14ac:dyDescent="0.35">
      <c r="C167" t="s">
        <v>2641</v>
      </c>
      <c r="F167" s="5">
        <v>-2228312</v>
      </c>
      <c r="G167" s="5">
        <v>2423211</v>
      </c>
      <c r="K167" s="5">
        <v>-17342697</v>
      </c>
      <c r="L167" s="5">
        <v>-16870711</v>
      </c>
    </row>
    <row r="168" spans="3:26" ht="15.5" x14ac:dyDescent="0.35">
      <c r="C168" t="s">
        <v>2642</v>
      </c>
      <c r="D168" s="5">
        <v>-21392794</v>
      </c>
      <c r="F168" s="5">
        <v>-2710958</v>
      </c>
      <c r="G168" s="5">
        <v>-885985</v>
      </c>
      <c r="K168" s="5">
        <v>-25500000</v>
      </c>
    </row>
    <row r="169" spans="3:26" ht="15.5" x14ac:dyDescent="0.35">
      <c r="C169" t="s">
        <v>2643</v>
      </c>
      <c r="D169" s="5">
        <v>3900455</v>
      </c>
      <c r="K169" s="5">
        <v>112680135</v>
      </c>
      <c r="L169" s="5">
        <v>-112500000</v>
      </c>
    </row>
    <row r="170" spans="3:26" ht="15.5" x14ac:dyDescent="0.35">
      <c r="C170" t="s">
        <v>2644</v>
      </c>
      <c r="W170" s="5">
        <v>-1420749</v>
      </c>
      <c r="X170" s="5">
        <v>-126458968</v>
      </c>
      <c r="Y170" s="5">
        <v>66638296</v>
      </c>
      <c r="Z170" s="5">
        <v>-41506433</v>
      </c>
    </row>
    <row r="171" spans="3:26" ht="15.5" x14ac:dyDescent="0.35">
      <c r="C171" t="s">
        <v>2645</v>
      </c>
      <c r="F171" s="5">
        <v>-662975</v>
      </c>
      <c r="G171" s="5">
        <v>-1028197</v>
      </c>
      <c r="I171" s="5">
        <v>-1691172</v>
      </c>
      <c r="J171" s="5">
        <v>-1269430</v>
      </c>
      <c r="K171" s="5">
        <v>-630200</v>
      </c>
      <c r="L171" s="5">
        <v>-360669</v>
      </c>
      <c r="O171" s="5">
        <v>-3332328</v>
      </c>
      <c r="P171" s="5">
        <v>-2018945</v>
      </c>
      <c r="Q171" s="5">
        <v>-35710695</v>
      </c>
      <c r="R171" s="5">
        <v>-9441680</v>
      </c>
      <c r="S171" s="5">
        <v>-4690413</v>
      </c>
    </row>
    <row r="172" spans="3:26" ht="15.5" x14ac:dyDescent="0.35">
      <c r="C172" t="s">
        <v>2646</v>
      </c>
      <c r="S172" s="5">
        <v>-3383053</v>
      </c>
    </row>
    <row r="173" spans="3:26" ht="15.5" x14ac:dyDescent="0.35">
      <c r="C173" t="s">
        <v>2647</v>
      </c>
      <c r="F173" s="5">
        <v>-29267047</v>
      </c>
      <c r="I173" s="5">
        <v>-29267047</v>
      </c>
      <c r="J173" s="5">
        <v>-4905341</v>
      </c>
      <c r="K173" s="5">
        <v>-28432093</v>
      </c>
      <c r="L173" s="5">
        <v>-44695666</v>
      </c>
      <c r="M173" s="5">
        <v>-26856415</v>
      </c>
      <c r="N173" s="5">
        <v>-725843</v>
      </c>
      <c r="O173" s="5">
        <v>-5661159</v>
      </c>
      <c r="P173" s="5">
        <v>-3734734</v>
      </c>
      <c r="Q173" s="5">
        <v>-3179149</v>
      </c>
      <c r="R173" s="5">
        <v>-2498756</v>
      </c>
      <c r="S173" s="5">
        <v>-1448434</v>
      </c>
    </row>
    <row r="174" spans="3:26" ht="15.5" x14ac:dyDescent="0.35">
      <c r="C174" t="s">
        <v>2648</v>
      </c>
      <c r="D174" s="5">
        <v>-65123847</v>
      </c>
      <c r="E174" s="5">
        <v>7372656</v>
      </c>
      <c r="F174" s="5">
        <v>7372256</v>
      </c>
      <c r="I174" s="5">
        <v>7372256</v>
      </c>
      <c r="J174" s="5">
        <v>-3633296</v>
      </c>
    </row>
    <row r="175" spans="3:26" ht="15.5" x14ac:dyDescent="0.35">
      <c r="C175" t="s">
        <v>2412</v>
      </c>
      <c r="G175" s="5">
        <v>-23882</v>
      </c>
      <c r="J175" s="5">
        <v>-367641</v>
      </c>
    </row>
    <row r="176" spans="3:26" ht="15.5" x14ac:dyDescent="0.35">
      <c r="C176" t="s">
        <v>2649</v>
      </c>
      <c r="D176" s="5">
        <v>29892636</v>
      </c>
      <c r="E176" s="5">
        <v>-27602484</v>
      </c>
      <c r="F176" s="5">
        <v>-20505319</v>
      </c>
      <c r="G176" s="5">
        <v>-1385889</v>
      </c>
      <c r="I176" s="5">
        <v>-20505319</v>
      </c>
      <c r="J176" s="5">
        <v>-19162657</v>
      </c>
    </row>
    <row r="177" spans="3:26" ht="15.5" x14ac:dyDescent="0.35">
      <c r="C177" t="s">
        <v>2650</v>
      </c>
      <c r="U177" s="5">
        <v>2052483</v>
      </c>
      <c r="V177" s="5">
        <v>985747</v>
      </c>
    </row>
    <row r="178" spans="3:26" ht="15.5" x14ac:dyDescent="0.35">
      <c r="C178" t="s">
        <v>2651</v>
      </c>
      <c r="D178" s="5">
        <v>-4759037</v>
      </c>
      <c r="E178" s="5">
        <v>-29267047</v>
      </c>
      <c r="F178" s="5">
        <v>7543949</v>
      </c>
      <c r="G178" s="5">
        <v>-2355232</v>
      </c>
      <c r="T178" s="5">
        <v>2852433</v>
      </c>
    </row>
    <row r="179" spans="3:26" ht="15.5" x14ac:dyDescent="0.35">
      <c r="C179" t="s">
        <v>2413</v>
      </c>
      <c r="F179" s="5">
        <v>-25090833</v>
      </c>
      <c r="I179" s="5">
        <v>-25090833</v>
      </c>
      <c r="J179" s="5">
        <v>201128</v>
      </c>
      <c r="K179" s="5">
        <v>-9545791</v>
      </c>
      <c r="L179" s="5">
        <v>-49257531</v>
      </c>
      <c r="M179" s="5">
        <v>-82239538</v>
      </c>
    </row>
    <row r="180" spans="3:26" ht="15.5" x14ac:dyDescent="0.35">
      <c r="C180" t="s">
        <v>1727</v>
      </c>
      <c r="D180" s="5">
        <v>622165</v>
      </c>
      <c r="E180" s="5">
        <v>-1691172</v>
      </c>
      <c r="G180" s="5">
        <v>629173</v>
      </c>
      <c r="T180" s="5">
        <v>-13664759</v>
      </c>
      <c r="U180" s="5">
        <v>-9465492</v>
      </c>
      <c r="V180" s="5">
        <v>-48502289</v>
      </c>
      <c r="W180" s="5">
        <v>-87724941</v>
      </c>
      <c r="X180" s="5">
        <v>-135161408</v>
      </c>
      <c r="Y180" s="5">
        <v>-374633031</v>
      </c>
      <c r="Z180" s="5">
        <v>-278141020</v>
      </c>
    </row>
    <row r="181" spans="3:26" ht="15.5" x14ac:dyDescent="0.35">
      <c r="C181" t="s">
        <v>2652</v>
      </c>
      <c r="V181" s="5">
        <v>10000000</v>
      </c>
      <c r="X181" s="5">
        <v>10000000</v>
      </c>
    </row>
    <row r="182" spans="3:26" ht="15.5" x14ac:dyDescent="0.35">
      <c r="C182" t="s">
        <v>2653</v>
      </c>
      <c r="U182" s="5">
        <v>81034424</v>
      </c>
      <c r="X182" s="5">
        <v>-111262598</v>
      </c>
    </row>
    <row r="183" spans="3:26" ht="15.5" x14ac:dyDescent="0.35">
      <c r="C183" t="s">
        <v>2654</v>
      </c>
      <c r="D183" s="5">
        <v>25090833</v>
      </c>
      <c r="E183" s="5">
        <v>-25090833</v>
      </c>
      <c r="F183" s="5">
        <v>-24642718</v>
      </c>
      <c r="G183" s="5">
        <v>-2959766</v>
      </c>
      <c r="I183" s="5">
        <v>-27602484</v>
      </c>
      <c r="J183" s="5">
        <v>-2729535</v>
      </c>
      <c r="K183" s="5">
        <v>-642066</v>
      </c>
      <c r="L183" s="5">
        <v>-495149</v>
      </c>
      <c r="M183" s="5">
        <v>-5900442</v>
      </c>
      <c r="N183" s="5">
        <v>-21927</v>
      </c>
      <c r="O183" s="5">
        <v>4384518</v>
      </c>
      <c r="U183" s="5">
        <v>112778779</v>
      </c>
    </row>
    <row r="184" spans="3:26" ht="15.5" x14ac:dyDescent="0.35">
      <c r="C184" t="s">
        <v>1718</v>
      </c>
      <c r="X184" s="5">
        <v>-31462931</v>
      </c>
      <c r="Y184" s="5">
        <v>-47708856</v>
      </c>
      <c r="Z184" s="5">
        <v>-174043118</v>
      </c>
    </row>
    <row r="185" spans="3:26" ht="15.5" x14ac:dyDescent="0.35">
      <c r="C185" t="s">
        <v>823</v>
      </c>
      <c r="F185" s="5">
        <v>11709945</v>
      </c>
      <c r="G185" s="5">
        <v>-11709945</v>
      </c>
      <c r="Z185" s="5">
        <v>-180261614</v>
      </c>
    </row>
    <row r="186" spans="3:26" ht="15.5" x14ac:dyDescent="0.35">
      <c r="C186" t="s">
        <v>335</v>
      </c>
      <c r="X186" s="5">
        <v>-35711948</v>
      </c>
      <c r="Y186" s="5">
        <v>-696889595</v>
      </c>
      <c r="Z186" s="5">
        <v>-550549960</v>
      </c>
    </row>
    <row r="187" spans="3:26" ht="15.5" x14ac:dyDescent="0.35">
      <c r="C187" t="s">
        <v>1910</v>
      </c>
      <c r="D187" s="5">
        <v>1100791</v>
      </c>
      <c r="F187" s="5">
        <v>21702934</v>
      </c>
      <c r="G187" s="5">
        <v>-12489181</v>
      </c>
    </row>
    <row r="188" spans="3:26" ht="15.5" x14ac:dyDescent="0.35">
      <c r="C188" t="s">
        <v>2422</v>
      </c>
      <c r="D188" s="5">
        <v>-14176063</v>
      </c>
      <c r="E188" s="5">
        <v>-2817014</v>
      </c>
      <c r="F188" s="5">
        <v>-1385887</v>
      </c>
      <c r="G188" s="5">
        <v>-344797</v>
      </c>
      <c r="I188" s="5">
        <v>-2817014</v>
      </c>
      <c r="J188" s="5">
        <v>-1166133</v>
      </c>
      <c r="K188" s="5">
        <v>-1929502</v>
      </c>
      <c r="L188" s="5">
        <v>6877</v>
      </c>
      <c r="M188" s="5">
        <v>57064043</v>
      </c>
      <c r="N188" s="5">
        <v>662405</v>
      </c>
      <c r="O188" s="5">
        <v>-15404003</v>
      </c>
      <c r="P188" s="5">
        <v>-3224200</v>
      </c>
      <c r="Q188" s="5">
        <v>8403084</v>
      </c>
      <c r="R188" s="5">
        <v>57543767</v>
      </c>
      <c r="S188" s="5">
        <v>-2441035</v>
      </c>
      <c r="T188" s="5">
        <v>28577917</v>
      </c>
      <c r="U188" s="5">
        <v>13992946</v>
      </c>
      <c r="V188" s="5">
        <v>-65279714</v>
      </c>
    </row>
    <row r="189" spans="3:26" ht="15.5" x14ac:dyDescent="0.35">
      <c r="C189" t="s">
        <v>2655</v>
      </c>
      <c r="V189" s="5">
        <v>-464443</v>
      </c>
    </row>
    <row r="190" spans="3:26" ht="15.5" x14ac:dyDescent="0.35">
      <c r="C190" t="s">
        <v>2656</v>
      </c>
    </row>
    <row r="191" spans="3:26" ht="15.5" x14ac:dyDescent="0.35">
      <c r="C191" t="s">
        <v>601</v>
      </c>
      <c r="D191" s="5">
        <v>63173647</v>
      </c>
      <c r="E191" s="5">
        <v>-63173647</v>
      </c>
      <c r="F191" s="5">
        <v>-51409792</v>
      </c>
      <c r="G191" s="5">
        <v>-11763855</v>
      </c>
      <c r="I191" s="5">
        <v>-63173647</v>
      </c>
    </row>
    <row r="192" spans="3:26" ht="15.5" x14ac:dyDescent="0.35">
      <c r="C192" t="s">
        <v>2657</v>
      </c>
      <c r="D192" s="5">
        <v>89617260</v>
      </c>
      <c r="K192" s="5">
        <v>-272894</v>
      </c>
      <c r="L192" s="5">
        <v>-9656697</v>
      </c>
      <c r="M192" s="5">
        <v>5000000</v>
      </c>
    </row>
    <row r="193" spans="3:26" ht="15.5" x14ac:dyDescent="0.35">
      <c r="C193" t="s">
        <v>2658</v>
      </c>
      <c r="F193" s="5">
        <v>13230478</v>
      </c>
      <c r="G193" s="5">
        <v>-13230478</v>
      </c>
    </row>
    <row r="194" spans="3:26" ht="15.5" x14ac:dyDescent="0.35">
      <c r="C194" t="s">
        <v>2659</v>
      </c>
      <c r="U194" s="5">
        <v>-1191917</v>
      </c>
      <c r="V194" s="5">
        <v>-8248002</v>
      </c>
    </row>
    <row r="195" spans="3:26" ht="15.5" x14ac:dyDescent="0.35">
      <c r="C195" t="s">
        <v>954</v>
      </c>
      <c r="V195" s="5">
        <v>8455656</v>
      </c>
    </row>
    <row r="196" spans="3:26" ht="15.5" x14ac:dyDescent="0.35">
      <c r="C196" t="s">
        <v>2660</v>
      </c>
      <c r="D196" s="5">
        <v>90488838</v>
      </c>
      <c r="E196" s="5">
        <v>-90488838</v>
      </c>
      <c r="F196" s="5">
        <v>-90488438</v>
      </c>
      <c r="I196" s="5">
        <v>-90488438</v>
      </c>
    </row>
    <row r="197" spans="3:26" ht="15.5" x14ac:dyDescent="0.35">
      <c r="C197" t="s">
        <v>482</v>
      </c>
      <c r="D197" s="5">
        <v>-27133935</v>
      </c>
      <c r="E197" s="5">
        <v>36417000</v>
      </c>
      <c r="F197" s="5">
        <v>19901654</v>
      </c>
      <c r="G197" s="5">
        <v>6264056</v>
      </c>
      <c r="I197" s="5">
        <v>36417000</v>
      </c>
      <c r="J197" s="5">
        <v>648454</v>
      </c>
      <c r="K197" s="5">
        <v>26298858</v>
      </c>
      <c r="L197" s="5">
        <v>56841791</v>
      </c>
      <c r="M197" s="5">
        <v>4204667</v>
      </c>
      <c r="N197" s="5">
        <v>9378333</v>
      </c>
      <c r="O197" s="5">
        <v>28230001</v>
      </c>
      <c r="W197" s="5">
        <v>40800000</v>
      </c>
      <c r="X197" s="5">
        <v>126000000</v>
      </c>
    </row>
    <row r="198" spans="3:26" ht="15.5" x14ac:dyDescent="0.35">
      <c r="C198" t="s">
        <v>410</v>
      </c>
      <c r="D198" s="5">
        <v>19358655</v>
      </c>
      <c r="E198" s="5">
        <v>-20505319</v>
      </c>
      <c r="G198" s="5">
        <v>4186180</v>
      </c>
      <c r="Y198" s="5">
        <v>-38628741</v>
      </c>
      <c r="Z198" s="5">
        <v>-34760686</v>
      </c>
    </row>
    <row r="199" spans="3:26" ht="15.5" x14ac:dyDescent="0.35">
      <c r="C199" t="s">
        <v>2661</v>
      </c>
    </row>
    <row r="200" spans="3:26" ht="15.5" x14ac:dyDescent="0.35">
      <c r="C200" t="s">
        <v>2662</v>
      </c>
      <c r="W200" s="5">
        <v>-57516048</v>
      </c>
    </row>
    <row r="201" spans="3:26" ht="15.5" x14ac:dyDescent="0.35">
      <c r="C201" t="s">
        <v>2663</v>
      </c>
      <c r="N201" s="5">
        <v>1631328</v>
      </c>
      <c r="O201" s="5">
        <v>638866</v>
      </c>
      <c r="P201" s="5">
        <v>-12181632</v>
      </c>
    </row>
    <row r="202" spans="3:26" ht="15.5" x14ac:dyDescent="0.35">
      <c r="C202" t="s">
        <v>2664</v>
      </c>
      <c r="T202" s="5">
        <v>7444581</v>
      </c>
      <c r="Y202" s="5">
        <v>-286276946</v>
      </c>
    </row>
    <row r="203" spans="3:26" ht="15.5" x14ac:dyDescent="0.35">
      <c r="C203" t="s">
        <v>215</v>
      </c>
      <c r="D203" s="5">
        <v>-40023118</v>
      </c>
      <c r="E203" s="5">
        <v>266163464</v>
      </c>
      <c r="F203" s="5">
        <v>144491544</v>
      </c>
      <c r="G203" s="5">
        <v>72376371</v>
      </c>
      <c r="I203" s="5">
        <v>266163464</v>
      </c>
      <c r="J203" s="5">
        <v>29729475</v>
      </c>
      <c r="K203" s="5">
        <v>82838917</v>
      </c>
      <c r="L203" s="5">
        <v>652790049</v>
      </c>
      <c r="M203" s="5">
        <v>411958594</v>
      </c>
      <c r="N203" s="5">
        <v>20092972</v>
      </c>
      <c r="O203" s="5">
        <v>17018286</v>
      </c>
      <c r="P203" s="5">
        <v>43549804</v>
      </c>
      <c r="Q203" s="5">
        <v>188844944</v>
      </c>
      <c r="R203" s="5">
        <v>-18748125</v>
      </c>
      <c r="S203" s="5">
        <v>-21669897</v>
      </c>
      <c r="T203" s="5">
        <v>-58588885</v>
      </c>
      <c r="U203" s="5">
        <v>-139997400</v>
      </c>
      <c r="V203" s="5">
        <v>128158652</v>
      </c>
      <c r="W203" s="5">
        <v>-49788423</v>
      </c>
      <c r="X203" s="5">
        <v>584373280</v>
      </c>
      <c r="Y203" s="5">
        <v>1239041531</v>
      </c>
      <c r="Z203" s="5">
        <v>757516842</v>
      </c>
    </row>
    <row r="204" spans="3:26" ht="15.5" x14ac:dyDescent="0.35">
      <c r="C204" t="s">
        <v>604</v>
      </c>
    </row>
    <row r="205" spans="3:26" ht="15.5" x14ac:dyDescent="0.35">
      <c r="C205" t="s">
        <v>552</v>
      </c>
      <c r="D205" s="5">
        <v>-79962442</v>
      </c>
      <c r="F205" s="5">
        <v>58426492</v>
      </c>
      <c r="G205" s="5">
        <v>4193957</v>
      </c>
      <c r="I205" s="5">
        <v>62620449</v>
      </c>
      <c r="J205" s="5">
        <v>-28000000</v>
      </c>
      <c r="K205" s="5">
        <v>-3409536</v>
      </c>
    </row>
    <row r="206" spans="3:26" ht="15.5" x14ac:dyDescent="0.35">
      <c r="C206" t="s">
        <v>2665</v>
      </c>
      <c r="D206" s="5">
        <v>-148160927</v>
      </c>
      <c r="E206" s="5">
        <v>342821626</v>
      </c>
      <c r="F206" s="5">
        <v>-162821626</v>
      </c>
      <c r="G206" s="5">
        <v>14615811</v>
      </c>
    </row>
    <row r="207" spans="3:26" ht="15.5" x14ac:dyDescent="0.35">
      <c r="C207" t="s">
        <v>2666</v>
      </c>
      <c r="D207" s="5">
        <v>316969281</v>
      </c>
      <c r="E207" s="5">
        <v>-316969281</v>
      </c>
      <c r="F207" s="5">
        <v>-122176577</v>
      </c>
      <c r="G207" s="5">
        <v>-194792704</v>
      </c>
      <c r="I207" s="5">
        <v>-316969281</v>
      </c>
      <c r="J207" s="5">
        <v>-39463583</v>
      </c>
      <c r="K207" s="5">
        <v>-9199470</v>
      </c>
      <c r="L207" s="5">
        <v>-1456329999</v>
      </c>
      <c r="M207" s="5">
        <v>-88062154</v>
      </c>
      <c r="N207" s="5">
        <v>-4553989</v>
      </c>
      <c r="O207" s="5">
        <v>-100309813</v>
      </c>
      <c r="P207" s="5">
        <v>-198169323</v>
      </c>
      <c r="Q207" s="5">
        <v>-94650</v>
      </c>
      <c r="R207" s="5">
        <v>-18601054</v>
      </c>
      <c r="S207" s="5">
        <v>-55330025</v>
      </c>
      <c r="T207" s="5">
        <v>-36369461</v>
      </c>
      <c r="U207" s="5">
        <v>-151152606</v>
      </c>
      <c r="V207" s="5">
        <v>-752041161</v>
      </c>
      <c r="W207" s="5">
        <v>-965097281</v>
      </c>
    </row>
    <row r="208" spans="3:26" ht="15.5" x14ac:dyDescent="0.35">
      <c r="C208" t="s">
        <v>1867</v>
      </c>
      <c r="D208" s="5">
        <v>-77165449</v>
      </c>
      <c r="E208" s="5">
        <v>62620449</v>
      </c>
      <c r="F208" s="5">
        <v>342821626</v>
      </c>
      <c r="G208" s="5">
        <v>180173750</v>
      </c>
      <c r="I208" s="5">
        <v>342821626</v>
      </c>
      <c r="J208" s="5">
        <v>68029225</v>
      </c>
      <c r="K208" s="5">
        <v>97256828</v>
      </c>
      <c r="L208" s="5">
        <v>51459000</v>
      </c>
      <c r="M208" s="5">
        <v>47341000</v>
      </c>
      <c r="T208" s="5">
        <v>61800000</v>
      </c>
      <c r="U208" s="5">
        <v>79333332</v>
      </c>
      <c r="V208" s="5">
        <v>838539934</v>
      </c>
      <c r="W208" s="5">
        <v>1213500279</v>
      </c>
      <c r="X208" s="5">
        <v>833949932</v>
      </c>
      <c r="Y208" s="5">
        <v>1242000914</v>
      </c>
      <c r="Z208" s="5">
        <v>1046724933</v>
      </c>
    </row>
    <row r="209" spans="2:26" ht="15.5" x14ac:dyDescent="0.35">
      <c r="C209" t="s">
        <v>1754</v>
      </c>
      <c r="D209" s="5">
        <v>-8354926</v>
      </c>
      <c r="E209" s="5">
        <v>4234553</v>
      </c>
      <c r="F209" s="5">
        <v>-2770000</v>
      </c>
      <c r="G209" s="5">
        <v>9368137</v>
      </c>
      <c r="I209" s="5">
        <v>4234553</v>
      </c>
      <c r="J209" s="5">
        <v>35971892</v>
      </c>
      <c r="K209" s="5">
        <v>133798660</v>
      </c>
      <c r="L209" s="5">
        <v>467117555</v>
      </c>
      <c r="M209" s="5">
        <v>236433468</v>
      </c>
      <c r="N209" s="5">
        <v>31154008</v>
      </c>
      <c r="O209" s="5">
        <v>117328099</v>
      </c>
      <c r="P209" s="5">
        <v>241719127</v>
      </c>
      <c r="Q209" s="5">
        <v>188939594</v>
      </c>
      <c r="R209" s="5">
        <v>-260470</v>
      </c>
      <c r="S209" s="5">
        <v>33714058</v>
      </c>
      <c r="V209" s="5">
        <v>91419832</v>
      </c>
    </row>
    <row r="210" spans="2:26" ht="15.5" x14ac:dyDescent="0.35">
      <c r="C210" t="s">
        <v>2667</v>
      </c>
      <c r="D210" s="5">
        <v>-86291573</v>
      </c>
      <c r="E210" s="5">
        <v>88283847</v>
      </c>
      <c r="F210" s="5">
        <v>-5193663</v>
      </c>
      <c r="G210" s="5">
        <v>246786</v>
      </c>
      <c r="I210" s="5">
        <v>88283847</v>
      </c>
      <c r="J210" s="5">
        <v>14160163</v>
      </c>
      <c r="K210" s="5">
        <v>-106949171</v>
      </c>
      <c r="L210" s="5">
        <v>4347367</v>
      </c>
      <c r="M210" s="5">
        <v>-878216</v>
      </c>
      <c r="R210" s="5">
        <v>113399</v>
      </c>
      <c r="S210" s="5">
        <v>-53930</v>
      </c>
      <c r="T210" s="5">
        <v>36344859</v>
      </c>
      <c r="U210" s="5">
        <v>27904326</v>
      </c>
      <c r="V210" s="5">
        <v>65235008</v>
      </c>
    </row>
    <row r="211" spans="2:26" ht="15.5" x14ac:dyDescent="0.35">
      <c r="C211" t="s">
        <v>565</v>
      </c>
      <c r="D211" s="5">
        <v>13153350</v>
      </c>
      <c r="E211" s="5">
        <v>-23794146</v>
      </c>
      <c r="F211" s="5">
        <v>-9388663</v>
      </c>
      <c r="G211" s="5">
        <v>-4801827</v>
      </c>
      <c r="I211" s="5">
        <v>-23794146</v>
      </c>
      <c r="J211" s="5">
        <v>-20968222</v>
      </c>
      <c r="K211" s="5">
        <v>-28658394</v>
      </c>
      <c r="L211" s="5">
        <v>-27018670</v>
      </c>
      <c r="M211" s="5">
        <v>-25474796</v>
      </c>
      <c r="N211" s="5">
        <v>-6507047</v>
      </c>
      <c r="T211" s="5">
        <v>-87111678</v>
      </c>
      <c r="U211" s="5">
        <v>-75768973</v>
      </c>
      <c r="V211" s="5">
        <v>-87814857</v>
      </c>
      <c r="W211" s="5">
        <v>-79167064</v>
      </c>
      <c r="X211" s="5">
        <v>-125518223</v>
      </c>
      <c r="Y211" s="5">
        <v>-82774736</v>
      </c>
      <c r="Z211" s="5">
        <v>-54123009</v>
      </c>
    </row>
    <row r="212" spans="2:26" ht="15.5" x14ac:dyDescent="0.35">
      <c r="C212" t="s">
        <v>336</v>
      </c>
      <c r="V212" s="5">
        <v>-27180104</v>
      </c>
      <c r="W212" s="5">
        <v>-98639060</v>
      </c>
      <c r="X212" s="5">
        <v>-59200044</v>
      </c>
      <c r="Y212" s="5">
        <v>-96574387</v>
      </c>
      <c r="Z212" s="5">
        <v>-80667211</v>
      </c>
    </row>
    <row r="213" spans="2:26" ht="15.5" x14ac:dyDescent="0.35">
      <c r="C213" t="s">
        <v>2668</v>
      </c>
      <c r="L213" s="5">
        <v>-48000000</v>
      </c>
    </row>
    <row r="214" spans="2:26" ht="15.5" x14ac:dyDescent="0.35">
      <c r="C214" t="s">
        <v>2669</v>
      </c>
      <c r="T214" s="5">
        <v>-33252605</v>
      </c>
      <c r="U214" s="5">
        <v>-20313479</v>
      </c>
      <c r="W214" s="5">
        <v>-112485297</v>
      </c>
      <c r="X214" s="5">
        <v>-30258385</v>
      </c>
      <c r="Y214" s="5">
        <v>-139041964</v>
      </c>
      <c r="Z214" s="5">
        <v>3768828</v>
      </c>
    </row>
    <row r="215" spans="2:26" ht="15.5" x14ac:dyDescent="0.35">
      <c r="C215" t="s">
        <v>2670</v>
      </c>
      <c r="D215" s="5">
        <v>29789568</v>
      </c>
      <c r="E215" s="5">
        <v>108966416</v>
      </c>
      <c r="F215" s="5">
        <v>45593955</v>
      </c>
      <c r="G215" s="5">
        <v>63372461</v>
      </c>
      <c r="I215" s="5">
        <v>108966416</v>
      </c>
      <c r="W215" s="5">
        <v>-7900000</v>
      </c>
      <c r="X215" s="5">
        <v>-394600000</v>
      </c>
      <c r="Y215" s="5">
        <v>367500000</v>
      </c>
      <c r="Z215" s="5">
        <v>-400000</v>
      </c>
    </row>
    <row r="216" spans="2:26" ht="15.5" x14ac:dyDescent="0.35">
      <c r="C216" t="s">
        <v>498</v>
      </c>
      <c r="X216" s="5">
        <v>360000000</v>
      </c>
      <c r="Y216" s="5">
        <v>-52068296</v>
      </c>
      <c r="Z216" s="5">
        <v>-157786699</v>
      </c>
    </row>
    <row r="217" spans="2:26" ht="15.5" x14ac:dyDescent="0.35">
      <c r="C217" t="s">
        <v>2671</v>
      </c>
    </row>
    <row r="218" spans="2:26" ht="15.5" x14ac:dyDescent="0.35">
      <c r="C218" t="s">
        <v>239</v>
      </c>
      <c r="D218" s="5">
        <v>-1365042</v>
      </c>
      <c r="E218" s="5">
        <v>66742308</v>
      </c>
      <c r="F218" s="5">
        <v>6237153</v>
      </c>
      <c r="G218" s="5">
        <v>38517059</v>
      </c>
      <c r="I218" s="5">
        <v>66742308</v>
      </c>
      <c r="J218" s="5">
        <v>-23872895</v>
      </c>
      <c r="K218" s="5">
        <v>9013811</v>
      </c>
      <c r="L218" s="5">
        <v>-152807485</v>
      </c>
      <c r="M218" s="5">
        <v>164903749</v>
      </c>
      <c r="N218" s="5">
        <v>11520292</v>
      </c>
      <c r="O218" s="5">
        <v>-43903747</v>
      </c>
      <c r="P218" s="5">
        <v>47168983</v>
      </c>
      <c r="Q218" s="5">
        <v>29560143</v>
      </c>
      <c r="R218" s="5">
        <v>-5672651</v>
      </c>
      <c r="S218" s="5">
        <v>1749812</v>
      </c>
      <c r="T218" s="5">
        <v>-12257010</v>
      </c>
      <c r="U218" s="5">
        <v>2010141</v>
      </c>
      <c r="V218" s="5">
        <v>-23934138</v>
      </c>
      <c r="W218" s="5">
        <v>-160765921</v>
      </c>
      <c r="X218" s="5">
        <v>193352916</v>
      </c>
      <c r="Y218" s="5">
        <v>-111885745</v>
      </c>
      <c r="Z218" s="5">
        <v>28251753</v>
      </c>
    </row>
    <row r="219" spans="2:26" ht="15.5" x14ac:dyDescent="0.35">
      <c r="C219" t="s">
        <v>2672</v>
      </c>
      <c r="Q219" s="5">
        <v>9053971</v>
      </c>
    </row>
    <row r="220" spans="2:26" ht="15.5" x14ac:dyDescent="0.35">
      <c r="C220" t="s">
        <v>241</v>
      </c>
      <c r="D220" s="5">
        <v>-3634238</v>
      </c>
      <c r="E220" s="5">
        <v>-645307</v>
      </c>
      <c r="F220" s="5">
        <v>-125562</v>
      </c>
      <c r="G220" s="5">
        <v>-786478</v>
      </c>
      <c r="I220" s="5">
        <v>-645307</v>
      </c>
      <c r="J220" s="5">
        <v>-439105</v>
      </c>
      <c r="K220" s="5">
        <v>-14104</v>
      </c>
      <c r="L220" s="5">
        <v>-364733</v>
      </c>
      <c r="M220" s="5">
        <v>-66622</v>
      </c>
      <c r="N220" s="5">
        <v>-28937</v>
      </c>
      <c r="O220" s="5">
        <v>25940</v>
      </c>
      <c r="P220" s="5">
        <v>-58056</v>
      </c>
      <c r="Q220" s="5">
        <v>-6025</v>
      </c>
      <c r="R220" s="5">
        <v>-5251</v>
      </c>
      <c r="S220" s="5">
        <v>-40198</v>
      </c>
      <c r="T220" s="5">
        <v>-773175</v>
      </c>
      <c r="U220" s="5">
        <v>-1612661</v>
      </c>
    </row>
    <row r="221" spans="2:26" ht="15.5" x14ac:dyDescent="0.35">
      <c r="C221" t="s">
        <v>240</v>
      </c>
      <c r="D221" s="5">
        <v>-1</v>
      </c>
      <c r="E221" s="5">
        <v>118591888</v>
      </c>
      <c r="I221" s="5">
        <v>52494887</v>
      </c>
      <c r="J221" s="5">
        <v>76806887</v>
      </c>
      <c r="K221" s="5">
        <v>67807180</v>
      </c>
      <c r="L221" s="5">
        <v>220979398</v>
      </c>
      <c r="M221" s="5">
        <v>56142271</v>
      </c>
      <c r="N221" s="5">
        <v>44650916</v>
      </c>
      <c r="O221" s="5">
        <v>88528723</v>
      </c>
      <c r="P221" s="5">
        <v>41417796</v>
      </c>
      <c r="Q221" s="5">
        <v>2809707</v>
      </c>
      <c r="R221" s="5">
        <v>8487609</v>
      </c>
      <c r="S221" s="5">
        <v>6777995</v>
      </c>
      <c r="T221" s="5">
        <v>45553173</v>
      </c>
      <c r="U221" s="5">
        <v>45155693</v>
      </c>
      <c r="V221" s="5">
        <v>69089831</v>
      </c>
      <c r="W221" s="5">
        <v>229855752</v>
      </c>
      <c r="X221" s="5">
        <v>60061535</v>
      </c>
      <c r="Y221" s="5">
        <v>171947280</v>
      </c>
      <c r="Z221" s="5">
        <v>143695527</v>
      </c>
    </row>
    <row r="222" spans="2:26" ht="15.5" x14ac:dyDescent="0.35">
      <c r="C222" t="s">
        <v>242</v>
      </c>
      <c r="D222" s="5">
        <v>-4999281</v>
      </c>
      <c r="E222" s="5">
        <v>184688889</v>
      </c>
      <c r="F222" s="5">
        <v>6111591</v>
      </c>
      <c r="G222" s="5">
        <v>37730581</v>
      </c>
      <c r="I222" s="5">
        <v>118591888</v>
      </c>
      <c r="J222" s="5">
        <v>52494887</v>
      </c>
      <c r="K222" s="5">
        <v>76806887</v>
      </c>
      <c r="L222" s="5">
        <v>67807180</v>
      </c>
      <c r="M222" s="5">
        <v>220979398</v>
      </c>
      <c r="N222" s="5">
        <v>56142271</v>
      </c>
      <c r="O222" s="5">
        <v>44650916</v>
      </c>
      <c r="P222" s="5">
        <v>88528723</v>
      </c>
      <c r="Q222" s="5">
        <v>41417796</v>
      </c>
      <c r="R222" s="5">
        <v>2809707</v>
      </c>
      <c r="S222" s="5">
        <v>8487609</v>
      </c>
      <c r="T222" s="5">
        <v>32522988</v>
      </c>
      <c r="U222" s="5">
        <v>45553173</v>
      </c>
      <c r="V222" s="5">
        <v>45155693</v>
      </c>
      <c r="W222" s="5">
        <v>69089831</v>
      </c>
      <c r="X222" s="5">
        <v>253414451</v>
      </c>
      <c r="Y222" s="5">
        <v>60061535</v>
      </c>
      <c r="Z222" s="5">
        <v>171947280</v>
      </c>
    </row>
    <row r="224" spans="2:26" ht="15.5" x14ac:dyDescent="0.35">
      <c r="B224" t="s">
        <v>243</v>
      </c>
      <c r="C224" t="s">
        <v>12</v>
      </c>
      <c r="D224" s="5">
        <v>371340000000</v>
      </c>
      <c r="E224" s="5">
        <v>371340000000</v>
      </c>
      <c r="F224" s="5">
        <v>371340000000</v>
      </c>
      <c r="G224" s="5">
        <v>371340000000</v>
      </c>
      <c r="I224" s="5">
        <v>371340000000</v>
      </c>
      <c r="J224" s="5">
        <v>371340000000</v>
      </c>
      <c r="K224" s="5">
        <v>371320000000</v>
      </c>
      <c r="L224" s="5">
        <v>371320000000</v>
      </c>
      <c r="M224" s="5">
        <v>74270000000</v>
      </c>
      <c r="N224" s="6">
        <v>68230000000.000008</v>
      </c>
      <c r="O224" s="6">
        <v>65480000000.000008</v>
      </c>
      <c r="P224" s="6">
        <v>65480000000.000008</v>
      </c>
      <c r="Q224" s="6">
        <v>65379999999.999992</v>
      </c>
      <c r="R224" s="5">
        <v>36630000000</v>
      </c>
      <c r="S224" s="5">
        <v>36630000000</v>
      </c>
      <c r="T224" s="5">
        <v>20770000000</v>
      </c>
      <c r="U224" s="5">
        <v>20770000000</v>
      </c>
      <c r="V224" s="5">
        <v>20770000000</v>
      </c>
      <c r="W224" s="5">
        <v>20770000000</v>
      </c>
      <c r="X224" s="5">
        <v>20770000000</v>
      </c>
      <c r="Y224" s="5">
        <v>19400000000</v>
      </c>
      <c r="Z224" s="5">
        <v>19400000000</v>
      </c>
    </row>
    <row r="225" spans="3:7" ht="15.5" x14ac:dyDescent="0.35">
      <c r="C225" t="s">
        <v>244</v>
      </c>
      <c r="D225" s="6">
        <v>1.64</v>
      </c>
      <c r="E225" s="6">
        <v>1.1000000000000001</v>
      </c>
      <c r="F225" s="6">
        <v>2.3199999999999998</v>
      </c>
      <c r="G225" s="6">
        <v>0.4</v>
      </c>
    </row>
    <row r="226" spans="3:7" ht="15.5" x14ac:dyDescent="0.35">
      <c r="C226" t="s">
        <v>245</v>
      </c>
      <c r="D226" s="6">
        <v>80.489999999999995</v>
      </c>
      <c r="E226" s="6">
        <v>196.36</v>
      </c>
      <c r="F226" s="6">
        <v>157.76</v>
      </c>
      <c r="G226" s="6">
        <v>372.5</v>
      </c>
    </row>
    <row r="227" spans="3:7" ht="15.5" x14ac:dyDescent="0.35">
      <c r="C227" t="s">
        <v>73</v>
      </c>
      <c r="D227" s="6">
        <v>6.22</v>
      </c>
      <c r="E227" s="6">
        <v>11.39</v>
      </c>
      <c r="F227" s="6">
        <v>21.04</v>
      </c>
      <c r="G227" s="6">
        <v>9.4</v>
      </c>
    </row>
    <row r="228" spans="3:7" ht="15.5" x14ac:dyDescent="0.35">
      <c r="C228" t="s">
        <v>246</v>
      </c>
      <c r="D228" s="5">
        <v>840820000000</v>
      </c>
      <c r="E228" s="5">
        <v>1045510000000</v>
      </c>
      <c r="F228" s="5">
        <v>1193310000000</v>
      </c>
      <c r="G228" s="5">
        <v>646520000000</v>
      </c>
    </row>
    <row r="229" spans="3:7" ht="15.5" x14ac:dyDescent="0.35">
      <c r="C229" t="s">
        <v>247</v>
      </c>
      <c r="D229" s="6">
        <v>7.4000000000000003E-3</v>
      </c>
      <c r="E229" s="6">
        <v>5.4000000000000003E-3</v>
      </c>
      <c r="F229" s="6">
        <v>1.2199999999999999E-2</v>
      </c>
      <c r="G229" s="6">
        <v>2.2000000000000001E-3</v>
      </c>
    </row>
    <row r="230" spans="3:7" ht="15.5" x14ac:dyDescent="0.35">
      <c r="C230" t="s">
        <v>248</v>
      </c>
      <c r="D230" s="6">
        <v>2.0400000000000001E-2</v>
      </c>
      <c r="E230" s="6">
        <v>1.47E-2</v>
      </c>
      <c r="F230" s="6">
        <v>3.1800000000000002E-2</v>
      </c>
      <c r="G230" s="6">
        <v>5.6000000000000008E-3</v>
      </c>
    </row>
    <row r="231" spans="3:7" ht="15.5" x14ac:dyDescent="0.35">
      <c r="C231" t="s">
        <v>249</v>
      </c>
      <c r="D231" s="6">
        <v>9.0000000000000011E-3</v>
      </c>
      <c r="E231" s="6">
        <v>1.3300000000000001E-2</v>
      </c>
      <c r="F231" s="6">
        <v>1.66E-2</v>
      </c>
      <c r="G231" s="6">
        <v>8.8999999999999999E-3</v>
      </c>
    </row>
    <row r="232" spans="3:7" ht="15.5" x14ac:dyDescent="0.35">
      <c r="C232" t="s">
        <v>250</v>
      </c>
      <c r="D232" s="6">
        <v>2.2400000000000002</v>
      </c>
      <c r="E232" s="6">
        <v>3.83</v>
      </c>
      <c r="F232" s="6">
        <v>4.88</v>
      </c>
      <c r="G232" s="6">
        <v>8.1999999999999993</v>
      </c>
    </row>
    <row r="233" spans="3:7" ht="15.5" x14ac:dyDescent="0.35">
      <c r="C233" t="s">
        <v>251</v>
      </c>
      <c r="D233" s="5">
        <v>52817000000000</v>
      </c>
      <c r="E233" s="5">
        <v>49615000000000</v>
      </c>
      <c r="F233" s="5">
        <v>48286000000000</v>
      </c>
      <c r="G233" s="5">
        <v>46905000000000</v>
      </c>
    </row>
    <row r="234" spans="3:7" ht="15.5" x14ac:dyDescent="0.35">
      <c r="C234" t="s">
        <v>252</v>
      </c>
      <c r="D234" s="6">
        <v>1.64</v>
      </c>
      <c r="E234" s="6">
        <v>2.89</v>
      </c>
      <c r="F234" s="6">
        <v>5.03</v>
      </c>
      <c r="G234" s="6">
        <v>2.12</v>
      </c>
    </row>
    <row r="235" spans="3:7" ht="15.5" x14ac:dyDescent="0.35">
      <c r="C235" t="s">
        <v>253</v>
      </c>
      <c r="D235" s="6">
        <v>80.25</v>
      </c>
      <c r="E235" s="6">
        <v>74.63</v>
      </c>
      <c r="F235" s="6">
        <v>72.73</v>
      </c>
      <c r="G235" s="6">
        <v>70.27</v>
      </c>
    </row>
    <row r="236" spans="3:7" ht="15.5" x14ac:dyDescent="0.35">
      <c r="C236" t="s">
        <v>254</v>
      </c>
      <c r="D236" s="6">
        <v>1.77</v>
      </c>
      <c r="E236" s="6">
        <v>3.12</v>
      </c>
      <c r="F236" s="6">
        <v>5.42</v>
      </c>
      <c r="G236" s="6">
        <v>2.19</v>
      </c>
    </row>
    <row r="237" spans="3:7" ht="15.5" x14ac:dyDescent="0.35">
      <c r="C237" t="s">
        <v>255</v>
      </c>
      <c r="D237" s="6">
        <v>74.680000000000007</v>
      </c>
      <c r="E237" s="6">
        <v>69.34</v>
      </c>
      <c r="F237" s="6">
        <v>67.53</v>
      </c>
      <c r="G237" s="6">
        <v>68.099999999999994</v>
      </c>
    </row>
    <row r="238" spans="3:7" ht="15.5" x14ac:dyDescent="0.35">
      <c r="C238" t="s">
        <v>256</v>
      </c>
      <c r="D238" s="5">
        <v>1762000000000</v>
      </c>
      <c r="E238" s="5">
        <v>1129000000000</v>
      </c>
      <c r="F238" s="5">
        <v>894000000000</v>
      </c>
      <c r="G238" s="5">
        <v>2631000000000</v>
      </c>
    </row>
    <row r="239" spans="3:7" ht="15.5" x14ac:dyDescent="0.35">
      <c r="C239" t="s">
        <v>257</v>
      </c>
      <c r="D239" s="5">
        <v>11554000000000</v>
      </c>
      <c r="E239" s="5">
        <v>9110000000000</v>
      </c>
      <c r="F239" s="5">
        <v>6714000000000</v>
      </c>
      <c r="G239" s="5">
        <v>4605000000000</v>
      </c>
    </row>
    <row r="240" spans="3:7" ht="15.5" x14ac:dyDescent="0.35">
      <c r="C240" t="s">
        <v>258</v>
      </c>
      <c r="D240" s="5">
        <v>29800000000000</v>
      </c>
      <c r="E240" s="5">
        <v>27713000000000</v>
      </c>
      <c r="F240" s="5">
        <v>27008000000000</v>
      </c>
      <c r="G240" s="5">
        <v>26095000000000</v>
      </c>
    </row>
    <row r="241" spans="3:26" ht="15.5" x14ac:dyDescent="0.35">
      <c r="C241" t="s">
        <v>24</v>
      </c>
      <c r="D241" s="5">
        <v>13316000000000</v>
      </c>
      <c r="E241" s="5">
        <v>10239000000000</v>
      </c>
      <c r="F241" s="5">
        <v>7608000000000</v>
      </c>
      <c r="G241" s="5">
        <v>7236000000000</v>
      </c>
    </row>
    <row r="242" spans="3:26" ht="15.5" x14ac:dyDescent="0.35">
      <c r="C242" t="s">
        <v>21</v>
      </c>
      <c r="D242" s="5">
        <v>10100000000000</v>
      </c>
      <c r="E242" s="5">
        <v>7444000000000</v>
      </c>
      <c r="F242" s="5">
        <v>5625000000000</v>
      </c>
      <c r="G242" s="5">
        <v>5359000000000</v>
      </c>
    </row>
    <row r="243" spans="3:26" ht="15.5" x14ac:dyDescent="0.35">
      <c r="C243" t="s">
        <v>259</v>
      </c>
      <c r="D243" s="5">
        <v>3975000000000</v>
      </c>
      <c r="E243" s="5">
        <v>2925000000000</v>
      </c>
      <c r="F243" s="5">
        <v>2470000000000</v>
      </c>
      <c r="G243" s="5">
        <v>54000000000</v>
      </c>
    </row>
    <row r="244" spans="3:26" ht="15.5" x14ac:dyDescent="0.35">
      <c r="C244" t="s">
        <v>260</v>
      </c>
      <c r="D244" s="5">
        <v>-2157000000000</v>
      </c>
      <c r="E244" s="5">
        <v>997000000000</v>
      </c>
      <c r="F244" s="5">
        <v>13616000000000</v>
      </c>
      <c r="G244" s="5">
        <v>464000000000</v>
      </c>
    </row>
    <row r="245" spans="3:26" ht="15.5" x14ac:dyDescent="0.35">
      <c r="C245" t="s">
        <v>261</v>
      </c>
      <c r="D245" s="5">
        <v>-519000000000</v>
      </c>
      <c r="E245" s="5">
        <v>-729000000000</v>
      </c>
      <c r="F245" s="5">
        <v>182000000000</v>
      </c>
      <c r="G245" s="5">
        <v>-497000000000</v>
      </c>
    </row>
    <row r="246" spans="3:26" ht="15.5" x14ac:dyDescent="0.35">
      <c r="C246" t="s">
        <v>13</v>
      </c>
      <c r="D246" s="5">
        <v>-2676000000000</v>
      </c>
      <c r="E246" s="5">
        <v>267000000000</v>
      </c>
      <c r="F246" s="5">
        <v>13798000000000</v>
      </c>
      <c r="G246" s="5">
        <v>-32000000000</v>
      </c>
    </row>
    <row r="247" spans="3:26" ht="15.5" x14ac:dyDescent="0.35">
      <c r="C247" t="s">
        <v>16</v>
      </c>
      <c r="D247" s="6">
        <v>-7.21</v>
      </c>
      <c r="E247" s="6">
        <v>0.72</v>
      </c>
      <c r="F247" s="6">
        <v>37.159999999999997</v>
      </c>
      <c r="G247" s="6">
        <v>-0.09</v>
      </c>
    </row>
    <row r="248" spans="3:26" ht="15.5" x14ac:dyDescent="0.35">
      <c r="C248" t="s">
        <v>58</v>
      </c>
      <c r="I248" s="6">
        <v>3.59</v>
      </c>
      <c r="J248" s="6">
        <v>2.88</v>
      </c>
      <c r="K248" s="6">
        <v>0.45</v>
      </c>
      <c r="L248" s="6">
        <v>21.04</v>
      </c>
      <c r="M248" s="6">
        <v>32.369999999999997</v>
      </c>
      <c r="N248" s="6">
        <v>-72.22</v>
      </c>
      <c r="O248" s="6">
        <v>1.48</v>
      </c>
      <c r="P248" s="6">
        <v>47.97</v>
      </c>
      <c r="Q248" s="6">
        <v>76.41</v>
      </c>
      <c r="R248" s="6">
        <v>24.59</v>
      </c>
      <c r="S248" s="6">
        <v>-703.99</v>
      </c>
      <c r="T248" s="6">
        <v>-232.36</v>
      </c>
      <c r="U248" s="6">
        <v>-357.61</v>
      </c>
      <c r="V248" s="6">
        <v>-310.12</v>
      </c>
      <c r="W248" s="6">
        <v>96.26</v>
      </c>
      <c r="X248" s="6">
        <v>235.02</v>
      </c>
      <c r="Y248" s="6">
        <v>137.41</v>
      </c>
      <c r="Z248" s="6">
        <v>306.73</v>
      </c>
    </row>
    <row r="249" spans="3:26" ht="15.5" x14ac:dyDescent="0.35">
      <c r="C249" t="s">
        <v>72</v>
      </c>
      <c r="I249" s="6">
        <v>101.95</v>
      </c>
      <c r="J249" s="6">
        <v>40.97</v>
      </c>
      <c r="K249" s="6">
        <v>188.89</v>
      </c>
      <c r="L249" s="6">
        <v>7.65</v>
      </c>
      <c r="M249" s="6">
        <v>2.0699999999999998</v>
      </c>
      <c r="N249" s="5">
        <v>-1</v>
      </c>
      <c r="O249" s="6">
        <v>44.59</v>
      </c>
      <c r="P249" s="6">
        <v>2.15</v>
      </c>
      <c r="Q249" s="6">
        <v>3.53</v>
      </c>
      <c r="R249" s="6">
        <v>11.31</v>
      </c>
      <c r="S249" s="6">
        <v>-7.0000000000000007E-2</v>
      </c>
      <c r="T249" s="6">
        <v>-0.34</v>
      </c>
      <c r="U249" s="6">
        <v>-0.84</v>
      </c>
      <c r="V249" s="6">
        <v>-1.9</v>
      </c>
      <c r="W249" s="6">
        <v>22.6</v>
      </c>
      <c r="X249" s="6">
        <v>12.87</v>
      </c>
      <c r="Y249" s="6">
        <v>17.649999999999999</v>
      </c>
      <c r="Z249" s="6">
        <v>2.97</v>
      </c>
    </row>
    <row r="250" spans="3:26" ht="15.5" x14ac:dyDescent="0.35">
      <c r="C250" t="s">
        <v>75</v>
      </c>
      <c r="I250" s="6">
        <v>5.79</v>
      </c>
      <c r="J250" s="6">
        <v>2.0299999999999998</v>
      </c>
      <c r="K250" s="6">
        <v>1.23</v>
      </c>
      <c r="L250" s="6">
        <v>2.2000000000000002</v>
      </c>
      <c r="M250" s="6">
        <v>0.34</v>
      </c>
      <c r="N250" s="6">
        <v>0.43</v>
      </c>
      <c r="O250" s="6">
        <v>0.27</v>
      </c>
      <c r="P250" s="6">
        <v>0.43</v>
      </c>
      <c r="Q250" s="6">
        <v>75.94</v>
      </c>
      <c r="R250" s="6">
        <v>32.74</v>
      </c>
      <c r="S250" s="6">
        <v>3.38</v>
      </c>
      <c r="T250" s="6">
        <v>0.05</v>
      </c>
      <c r="U250" s="6">
        <v>0.14000000000000001</v>
      </c>
      <c r="V250" s="6">
        <v>0.34</v>
      </c>
      <c r="W250" s="6">
        <v>1.25</v>
      </c>
      <c r="X250" s="6">
        <v>1.6</v>
      </c>
      <c r="Y250" s="6">
        <v>1.55</v>
      </c>
      <c r="Z250" s="6">
        <v>0.48</v>
      </c>
    </row>
    <row r="251" spans="3:26" ht="15.5" x14ac:dyDescent="0.35">
      <c r="C251" t="s">
        <v>262</v>
      </c>
      <c r="I251" s="5">
        <v>3078170000000</v>
      </c>
      <c r="J251" s="5">
        <v>1609880000000</v>
      </c>
      <c r="K251" s="5">
        <v>1535490000000</v>
      </c>
      <c r="L251" s="5">
        <v>3887310000000</v>
      </c>
      <c r="M251" s="5">
        <v>2339980000000</v>
      </c>
      <c r="N251" s="5">
        <v>977220000000</v>
      </c>
      <c r="O251" s="6">
        <v>1093839999999.9999</v>
      </c>
      <c r="P251" s="5">
        <v>1024750000000</v>
      </c>
    </row>
    <row r="252" spans="3:26" ht="15.5" x14ac:dyDescent="0.35">
      <c r="C252" t="s">
        <v>263</v>
      </c>
      <c r="I252" s="6">
        <v>1.89E-2</v>
      </c>
      <c r="J252" s="6">
        <v>1.5900000000000001E-2</v>
      </c>
      <c r="K252" s="6">
        <v>2.5999999999999999E-3</v>
      </c>
      <c r="L252" s="6">
        <v>0.11169999999999999</v>
      </c>
      <c r="M252" s="6">
        <v>3.9900000000000005E-2</v>
      </c>
      <c r="N252" s="6">
        <v>-0.10189999999999999</v>
      </c>
      <c r="O252" s="6">
        <v>1.9E-3</v>
      </c>
      <c r="P252" s="6">
        <v>5.5500000000000001E-2</v>
      </c>
      <c r="Q252" s="6">
        <v>9.98E-2</v>
      </c>
      <c r="R252" s="6">
        <v>2.1600000000000001E-2</v>
      </c>
      <c r="S252" s="6">
        <v>-0.55069999999999997</v>
      </c>
      <c r="T252" s="6">
        <v>-5.9699999999999996E-2</v>
      </c>
      <c r="U252" s="6">
        <v>-8.6999999999999994E-2</v>
      </c>
      <c r="V252" s="6">
        <v>-9.06E-2</v>
      </c>
      <c r="W252" s="6">
        <v>2.9900000000000003E-2</v>
      </c>
      <c r="X252" s="6">
        <v>6.1900000000000004E-2</v>
      </c>
      <c r="Y252" s="6">
        <v>3.8300000000000001E-2</v>
      </c>
      <c r="Z252" s="6">
        <v>0.1038</v>
      </c>
    </row>
    <row r="253" spans="3:26" ht="15.5" x14ac:dyDescent="0.35">
      <c r="C253" t="s">
        <v>264</v>
      </c>
      <c r="I253" s="6">
        <v>4.9400000000000006E-2</v>
      </c>
      <c r="J253" s="6">
        <v>4.1100000000000005E-2</v>
      </c>
      <c r="K253" s="6">
        <v>6.9999999999999993E-3</v>
      </c>
      <c r="L253" s="6">
        <v>0.3175</v>
      </c>
      <c r="M253" s="6">
        <v>-0.35039999999999999</v>
      </c>
      <c r="N253" s="6">
        <v>0.58340000000000003</v>
      </c>
      <c r="O253" s="6">
        <v>-3.5900000000000001E-2</v>
      </c>
      <c r="P253" s="6">
        <v>-1.0988</v>
      </c>
      <c r="Q253" s="6">
        <v>-0.84030000000000005</v>
      </c>
      <c r="R253" s="6">
        <v>-2.4700000000000003E-2</v>
      </c>
      <c r="S253" s="6">
        <v>0.67159999999999997</v>
      </c>
      <c r="T253" s="6">
        <v>0.45939999999999998</v>
      </c>
      <c r="U253" s="6">
        <v>1.2362</v>
      </c>
      <c r="V253" s="6">
        <v>-4.4145000000000003</v>
      </c>
      <c r="W253" s="6">
        <v>0.2482</v>
      </c>
      <c r="X253" s="6">
        <v>0.3357</v>
      </c>
      <c r="Y253" s="6">
        <v>0.1928</v>
      </c>
      <c r="Z253" s="6">
        <v>0.46639999999999998</v>
      </c>
    </row>
    <row r="254" spans="3:26" ht="15.5" x14ac:dyDescent="0.35">
      <c r="C254" t="s">
        <v>265</v>
      </c>
      <c r="I254" s="6">
        <v>4.0300000000000002E-2</v>
      </c>
      <c r="J254" s="6">
        <v>1.8200000000000001E-2</v>
      </c>
      <c r="K254" s="6">
        <v>1.61E-2</v>
      </c>
      <c r="L254" s="6">
        <v>8.8800000000000004E-2</v>
      </c>
      <c r="M254" s="6">
        <v>7.2000000000000008E-2</v>
      </c>
      <c r="N254" s="6">
        <v>1.2699999999999999E-2</v>
      </c>
      <c r="O254" s="6">
        <v>1.2199999999999999E-2</v>
      </c>
      <c r="P254" s="6">
        <v>1.5300000000000001E-2</v>
      </c>
      <c r="Q254" s="6">
        <v>-8.8999999999999999E-3</v>
      </c>
      <c r="R254" s="6">
        <v>-5.2699999999999997E-2</v>
      </c>
      <c r="S254" s="6">
        <v>7.7000000000000002E-3</v>
      </c>
      <c r="T254" s="6">
        <v>6.4899999999999999E-2</v>
      </c>
      <c r="U254" s="6">
        <v>7.5600000000000001E-2</v>
      </c>
      <c r="V254" s="6">
        <v>9.01E-2</v>
      </c>
      <c r="W254" s="6">
        <v>0.19219999999999998</v>
      </c>
      <c r="X254" s="6">
        <v>0.17920000000000003</v>
      </c>
      <c r="Y254" s="6">
        <v>0.14269999999999999</v>
      </c>
      <c r="Z254" s="6">
        <v>0.70389999999999997</v>
      </c>
    </row>
    <row r="255" spans="3:26" ht="15.5" x14ac:dyDescent="0.35">
      <c r="C255" t="s">
        <v>266</v>
      </c>
      <c r="I255" s="6">
        <v>5.29</v>
      </c>
      <c r="J255" s="6">
        <v>2.9</v>
      </c>
      <c r="K255" s="6">
        <v>2.52</v>
      </c>
      <c r="L255" s="6">
        <v>1.38</v>
      </c>
      <c r="M255" s="6">
        <v>0.57999999999999996</v>
      </c>
      <c r="N255" s="6">
        <v>0.13</v>
      </c>
      <c r="O255" s="6">
        <v>0.22</v>
      </c>
      <c r="P255" s="6">
        <v>0.25</v>
      </c>
      <c r="Q255" s="6">
        <v>-0.1</v>
      </c>
      <c r="R255" s="6">
        <v>-0.02</v>
      </c>
      <c r="S255" s="6">
        <v>-0.02</v>
      </c>
      <c r="T255" s="6">
        <v>7.0000000000000007E-2</v>
      </c>
      <c r="U255" s="6">
        <v>0.35</v>
      </c>
      <c r="V255" s="6">
        <v>0.69</v>
      </c>
      <c r="W255" s="6">
        <v>1.7</v>
      </c>
      <c r="X255" s="6">
        <v>1.74</v>
      </c>
      <c r="Y255" s="6">
        <v>3.53</v>
      </c>
      <c r="Z255" s="6">
        <v>27.51</v>
      </c>
    </row>
    <row r="256" spans="3:26" ht="15.5" x14ac:dyDescent="0.35">
      <c r="C256" t="s">
        <v>69</v>
      </c>
      <c r="I256" s="6">
        <v>5.03</v>
      </c>
      <c r="J256" s="6">
        <v>1.68</v>
      </c>
      <c r="K256" s="6">
        <v>1.32</v>
      </c>
      <c r="L256" s="6">
        <v>2.4300000000000002</v>
      </c>
      <c r="M256" s="6">
        <v>-0.73</v>
      </c>
      <c r="N256" s="6">
        <v>-0.57999999999999996</v>
      </c>
      <c r="O256" s="6">
        <v>-1.6</v>
      </c>
      <c r="P256" s="6">
        <v>-2.36</v>
      </c>
      <c r="Q256" s="6">
        <v>-2.97</v>
      </c>
      <c r="R256" s="6">
        <v>-0.28000000000000003</v>
      </c>
      <c r="S256" s="6">
        <v>-0.05</v>
      </c>
      <c r="T256" s="6">
        <v>-0.16</v>
      </c>
      <c r="U256" s="6">
        <v>-1.04</v>
      </c>
      <c r="V256" s="6">
        <v>8.4</v>
      </c>
      <c r="W256" s="6">
        <v>5.61</v>
      </c>
      <c r="X256" s="6">
        <v>4.32</v>
      </c>
      <c r="Y256" s="6">
        <v>3.4</v>
      </c>
      <c r="Z256" s="6">
        <v>1.38</v>
      </c>
    </row>
    <row r="257" spans="3:26" ht="15.5" x14ac:dyDescent="0.35">
      <c r="C257" t="s">
        <v>66</v>
      </c>
      <c r="I257" s="6">
        <v>72.73</v>
      </c>
      <c r="J257" s="6">
        <v>70.05</v>
      </c>
      <c r="K257" s="6">
        <v>64.16</v>
      </c>
      <c r="L257" s="6">
        <v>66.28</v>
      </c>
      <c r="M257" s="6">
        <v>-92.4</v>
      </c>
      <c r="N257" s="6">
        <v>-123.79</v>
      </c>
      <c r="O257" s="6">
        <v>-41.14</v>
      </c>
      <c r="P257" s="6">
        <v>-43.65</v>
      </c>
      <c r="Q257" s="6">
        <v>-90.93</v>
      </c>
      <c r="R257" s="6">
        <v>-996.18</v>
      </c>
      <c r="S257" s="6">
        <v>-1048.26</v>
      </c>
      <c r="T257" s="6">
        <v>-505.79</v>
      </c>
      <c r="U257" s="6">
        <v>-289.27999999999997</v>
      </c>
      <c r="V257" s="6">
        <v>70.25</v>
      </c>
      <c r="W257" s="6">
        <v>387.78</v>
      </c>
      <c r="X257" s="6">
        <v>700.17</v>
      </c>
      <c r="Y257" s="6">
        <v>712.59</v>
      </c>
      <c r="Z257" s="6">
        <v>657.7</v>
      </c>
    </row>
    <row r="258" spans="3:26" ht="15.5" x14ac:dyDescent="0.35">
      <c r="C258" t="s">
        <v>267</v>
      </c>
      <c r="I258" s="6">
        <v>5.42</v>
      </c>
      <c r="J258" s="6">
        <v>1.74</v>
      </c>
      <c r="K258" s="6">
        <v>1.37</v>
      </c>
      <c r="L258" s="6">
        <v>2.5099999999999998</v>
      </c>
      <c r="M258" s="6">
        <v>-0.66</v>
      </c>
      <c r="N258" s="6">
        <v>-0.57999999999999996</v>
      </c>
      <c r="O258" s="6">
        <v>-1.6</v>
      </c>
      <c r="P258" s="6">
        <v>-2.36</v>
      </c>
      <c r="Q258" s="6">
        <v>-2.97</v>
      </c>
      <c r="R258" s="6">
        <v>-0.28000000000000003</v>
      </c>
      <c r="S258" s="6">
        <v>-0.05</v>
      </c>
      <c r="T258" s="6">
        <v>-0.12</v>
      </c>
      <c r="U258" s="6">
        <v>-0.64</v>
      </c>
      <c r="V258" s="6">
        <v>-8.0500000000000007</v>
      </c>
      <c r="W258" s="6">
        <v>9.1300000000000008</v>
      </c>
      <c r="X258" s="6">
        <v>5.49</v>
      </c>
      <c r="Y258" s="6">
        <v>4.53</v>
      </c>
      <c r="Z258" s="6">
        <v>6.55</v>
      </c>
    </row>
    <row r="259" spans="3:26" ht="15.5" x14ac:dyDescent="0.35">
      <c r="C259" t="s">
        <v>268</v>
      </c>
      <c r="I259" s="6">
        <v>67.53</v>
      </c>
      <c r="J259" s="6">
        <v>67.95</v>
      </c>
      <c r="K259" s="6">
        <v>62.15</v>
      </c>
      <c r="L259" s="6">
        <v>64.239999999999995</v>
      </c>
      <c r="M259" s="6">
        <v>-101.7</v>
      </c>
      <c r="N259" s="6">
        <v>-123.79</v>
      </c>
      <c r="O259" s="6">
        <v>-41.14</v>
      </c>
      <c r="P259" s="6">
        <v>-43.65</v>
      </c>
      <c r="Q259" s="6">
        <v>-90.93</v>
      </c>
      <c r="R259" s="6">
        <v>-996.18</v>
      </c>
      <c r="S259" s="6">
        <v>-1048.26</v>
      </c>
      <c r="T259" s="6">
        <v>-690.42</v>
      </c>
      <c r="U259" s="6">
        <v>-470.3</v>
      </c>
      <c r="V259" s="6">
        <v>-73.25</v>
      </c>
      <c r="W259" s="6">
        <v>238.22</v>
      </c>
      <c r="X259" s="6">
        <v>551.33000000000004</v>
      </c>
      <c r="Y259" s="6">
        <v>535.35</v>
      </c>
      <c r="Z259" s="6">
        <v>138.99</v>
      </c>
    </row>
    <row r="260" spans="3:26" ht="15.5" x14ac:dyDescent="0.35">
      <c r="C260" t="s">
        <v>269</v>
      </c>
      <c r="I260" s="5">
        <v>894000000000</v>
      </c>
      <c r="J260" s="5">
        <v>3225000000000</v>
      </c>
      <c r="K260" s="5">
        <v>2108000000000</v>
      </c>
      <c r="L260" s="5">
        <v>931000000000</v>
      </c>
      <c r="M260" s="5">
        <v>20011000000000</v>
      </c>
      <c r="N260" s="5">
        <v>994000000000</v>
      </c>
      <c r="O260" s="5">
        <v>1450000000000</v>
      </c>
      <c r="P260" s="5">
        <v>1264000000000</v>
      </c>
      <c r="Q260" s="5">
        <v>2408000000000</v>
      </c>
      <c r="R260" s="5">
        <v>2567000000000</v>
      </c>
      <c r="S260" s="5">
        <v>57933000000000</v>
      </c>
      <c r="T260" s="5">
        <v>61226000000000</v>
      </c>
      <c r="U260" s="5">
        <v>38994000000000</v>
      </c>
      <c r="V260" s="5">
        <v>15297000000000</v>
      </c>
      <c r="W260" s="5">
        <v>14172000000000</v>
      </c>
      <c r="X260" s="5">
        <v>9750000000000</v>
      </c>
      <c r="Y260" s="5">
        <v>4838000000000</v>
      </c>
      <c r="Z260" s="5">
        <v>4877000000000</v>
      </c>
    </row>
    <row r="261" spans="3:26" ht="15.5" x14ac:dyDescent="0.35">
      <c r="C261" t="s">
        <v>270</v>
      </c>
      <c r="I261" s="5">
        <v>6714000000000</v>
      </c>
      <c r="J261" s="5">
        <v>5798000000000</v>
      </c>
      <c r="K261" s="5">
        <v>6665000000000</v>
      </c>
      <c r="L261" s="5">
        <v>9012000000000</v>
      </c>
      <c r="M261" s="5">
        <v>7109000000000</v>
      </c>
      <c r="N261" s="5">
        <v>23873000000000</v>
      </c>
      <c r="O261" s="5">
        <v>23598000000000</v>
      </c>
      <c r="P261" s="5">
        <v>28768000000000</v>
      </c>
      <c r="Q261" s="5">
        <v>24947000000000</v>
      </c>
      <c r="R261" s="5">
        <v>68773000000000</v>
      </c>
      <c r="S261" s="5">
        <v>11324000000000</v>
      </c>
      <c r="T261" s="5">
        <v>1872000000000</v>
      </c>
      <c r="U261" s="5">
        <v>27391000000000</v>
      </c>
      <c r="V261" s="5">
        <v>36188000000000</v>
      </c>
      <c r="W261" s="5">
        <v>30934000000000</v>
      </c>
      <c r="X261" s="5">
        <v>36592000000000</v>
      </c>
      <c r="Y261" s="5">
        <v>30912000000000</v>
      </c>
      <c r="Z261" s="5">
        <v>10441000000000</v>
      </c>
    </row>
    <row r="262" spans="3:26" ht="15.5" x14ac:dyDescent="0.35">
      <c r="C262" t="s">
        <v>26</v>
      </c>
      <c r="I262" s="5">
        <v>7608000000000</v>
      </c>
      <c r="J262" s="5">
        <v>9023000000000</v>
      </c>
      <c r="K262" s="5">
        <v>8773000000000</v>
      </c>
      <c r="L262" s="5">
        <v>9943000000000</v>
      </c>
      <c r="M262" s="5">
        <v>27121000000000</v>
      </c>
      <c r="N262" s="5">
        <v>24867000000000</v>
      </c>
      <c r="O262" s="5">
        <v>25047000000000</v>
      </c>
      <c r="P262" s="5">
        <v>30032000000000</v>
      </c>
      <c r="Q262" s="5">
        <v>27354000000000</v>
      </c>
      <c r="R262" s="5">
        <v>71340000000000</v>
      </c>
      <c r="S262" s="5">
        <v>69258000000000</v>
      </c>
      <c r="T262" s="5">
        <v>63098000000000</v>
      </c>
      <c r="U262" s="5">
        <v>66385000000000</v>
      </c>
      <c r="V262" s="5">
        <v>51485000000000</v>
      </c>
      <c r="W262" s="5">
        <v>45106000000000</v>
      </c>
      <c r="X262" s="5">
        <v>46342000000000</v>
      </c>
      <c r="Y262" s="5">
        <v>35751000000000</v>
      </c>
      <c r="Z262" s="5">
        <v>15318000000000</v>
      </c>
    </row>
    <row r="263" spans="3:26" ht="15.5" x14ac:dyDescent="0.35">
      <c r="C263" t="s">
        <v>23</v>
      </c>
      <c r="I263" s="5">
        <v>5625000000000</v>
      </c>
      <c r="J263" s="5">
        <v>8175000000000</v>
      </c>
      <c r="K263" s="5">
        <v>7587000000000</v>
      </c>
      <c r="L263" s="5">
        <v>8886000000000</v>
      </c>
      <c r="M263" s="5">
        <v>23965000000000</v>
      </c>
      <c r="N263" s="5">
        <v>24075000000000</v>
      </c>
      <c r="O263" s="5">
        <v>24427000000000</v>
      </c>
      <c r="P263" s="5">
        <v>28750000000000</v>
      </c>
      <c r="Q263" s="5">
        <v>26793000000000</v>
      </c>
      <c r="R263" s="5">
        <v>71302000000000</v>
      </c>
      <c r="S263" s="5">
        <v>69141000000000</v>
      </c>
      <c r="T263" s="5">
        <v>62693000000000</v>
      </c>
      <c r="U263" s="5">
        <v>65829000000000</v>
      </c>
      <c r="V263" s="5">
        <v>51048000000000</v>
      </c>
      <c r="W263" s="5">
        <v>44480000000000</v>
      </c>
      <c r="X263" s="5">
        <v>44063000000000</v>
      </c>
      <c r="Y263" s="5">
        <v>35186000000000</v>
      </c>
      <c r="Z263" s="5">
        <v>13435000000000</v>
      </c>
    </row>
    <row r="264" spans="3:26" ht="15.5" x14ac:dyDescent="0.35">
      <c r="C264" t="s">
        <v>271</v>
      </c>
      <c r="I264" s="5">
        <v>2470000000000</v>
      </c>
      <c r="J264" s="5">
        <v>67000000000</v>
      </c>
      <c r="K264" s="5">
        <v>-2215000000000</v>
      </c>
      <c r="L264" s="5">
        <v>-2339000000000</v>
      </c>
      <c r="M264" s="5">
        <v>-30007000000000</v>
      </c>
      <c r="N264" s="5">
        <v>-12713000000000</v>
      </c>
      <c r="O264" s="5">
        <v>-9993000000000</v>
      </c>
      <c r="P264" s="5">
        <v>-10109000000000</v>
      </c>
      <c r="Q264" s="5">
        <v>-7781000000000</v>
      </c>
      <c r="R264" s="5">
        <v>-3159000000000</v>
      </c>
      <c r="S264" s="5">
        <v>-68040000000000</v>
      </c>
      <c r="T264" s="5">
        <v>-55385000000000</v>
      </c>
      <c r="U264" s="5">
        <v>-33858000000000</v>
      </c>
      <c r="V264" s="5">
        <v>-2865000000000</v>
      </c>
      <c r="W264" s="5">
        <v>2175000000000</v>
      </c>
      <c r="X264" s="5">
        <v>10309000000000</v>
      </c>
      <c r="Y264" s="5">
        <v>-598000000000</v>
      </c>
      <c r="Z264" s="5">
        <v>-5150000000000</v>
      </c>
    </row>
    <row r="265" spans="3:26" ht="15.5" x14ac:dyDescent="0.35">
      <c r="C265" t="s">
        <v>272</v>
      </c>
      <c r="I265" s="5">
        <v>980000000000</v>
      </c>
      <c r="J265" s="5">
        <v>-83000000000</v>
      </c>
      <c r="K265" s="5">
        <v>-1789000000000</v>
      </c>
      <c r="L265" s="5">
        <v>-9256000000000</v>
      </c>
      <c r="M265" s="5">
        <v>-1063000000000</v>
      </c>
      <c r="N265" s="5">
        <v>-247000000000</v>
      </c>
      <c r="O265" s="5">
        <v>-811000000000</v>
      </c>
      <c r="P265" s="5">
        <v>-1590000000000</v>
      </c>
      <c r="Q265" s="5">
        <v>-1730000000000</v>
      </c>
      <c r="R265" s="5">
        <v>-713000000000</v>
      </c>
      <c r="S265" s="5">
        <v>-440000000000</v>
      </c>
      <c r="T265" s="5">
        <v>760000000000</v>
      </c>
      <c r="U265" s="5">
        <v>357000000000</v>
      </c>
      <c r="V265" s="5">
        <v>2321000000000</v>
      </c>
      <c r="W265" s="5">
        <v>1238000000000</v>
      </c>
      <c r="X265" s="5">
        <v>2794000000000</v>
      </c>
      <c r="Y265" s="5">
        <v>2313000000000</v>
      </c>
      <c r="Z265" s="5">
        <v>10503000000000</v>
      </c>
    </row>
    <row r="266" spans="3:26" ht="15.5" x14ac:dyDescent="0.35">
      <c r="C266" t="s">
        <v>273</v>
      </c>
      <c r="I266" s="5">
        <v>-689000000000</v>
      </c>
      <c r="J266" s="5">
        <v>-261000000000</v>
      </c>
      <c r="K266" s="5">
        <v>-196000000000</v>
      </c>
      <c r="L266" s="5">
        <v>-546000000000</v>
      </c>
      <c r="M266" s="5">
        <v>-1770000000000</v>
      </c>
      <c r="N266" s="5">
        <v>-28000000000</v>
      </c>
      <c r="O266" s="5">
        <v>-159000000000</v>
      </c>
      <c r="P266" s="5">
        <v>-9000000000</v>
      </c>
      <c r="Q266" s="5">
        <v>-15000000000</v>
      </c>
      <c r="R266" s="5">
        <v>0</v>
      </c>
      <c r="S266" s="5">
        <v>-9000000000</v>
      </c>
      <c r="T266" s="5">
        <v>-667000000000</v>
      </c>
      <c r="U266" s="5">
        <v>-1171000000000</v>
      </c>
      <c r="V266" s="5">
        <v>-3264000000000</v>
      </c>
      <c r="W266" s="5">
        <v>-2080000000000</v>
      </c>
      <c r="X266" s="5">
        <v>-5074000000000</v>
      </c>
      <c r="Y266" s="5">
        <v>-6033000000000</v>
      </c>
      <c r="Z266" s="5">
        <v>-9651000000000</v>
      </c>
    </row>
    <row r="267" spans="3:26" ht="15.5" x14ac:dyDescent="0.35">
      <c r="C267" t="s">
        <v>15</v>
      </c>
      <c r="I267" s="5">
        <v>291000000000</v>
      </c>
      <c r="J267" s="5">
        <v>-343000000000</v>
      </c>
      <c r="K267" s="5">
        <v>-1985000000000</v>
      </c>
      <c r="L267" s="5">
        <v>-9802000000000</v>
      </c>
      <c r="M267" s="5">
        <v>-2832000000000</v>
      </c>
      <c r="N267" s="5">
        <v>-275000000000</v>
      </c>
      <c r="O267" s="5">
        <v>-970000000000</v>
      </c>
      <c r="P267" s="5">
        <v>-1599000000000</v>
      </c>
      <c r="Q267" s="5">
        <v>-1745000000000</v>
      </c>
      <c r="R267" s="5">
        <v>-713000000000</v>
      </c>
      <c r="S267" s="5">
        <v>-449000000000</v>
      </c>
      <c r="T267" s="5">
        <v>93000000000</v>
      </c>
      <c r="U267" s="5">
        <v>-814000000000</v>
      </c>
      <c r="V267" s="5">
        <v>-943000000000</v>
      </c>
      <c r="W267" s="5">
        <v>-842000000000</v>
      </c>
      <c r="X267" s="5">
        <v>-2280000000000</v>
      </c>
      <c r="Y267" s="5">
        <v>-3720000000000</v>
      </c>
      <c r="Z267" s="5">
        <v>852000000000</v>
      </c>
    </row>
    <row r="268" spans="3:26" ht="15.5" x14ac:dyDescent="0.35">
      <c r="C268" t="s">
        <v>17</v>
      </c>
      <c r="I268" s="6">
        <v>0.78</v>
      </c>
      <c r="J268" s="6">
        <v>-0.92</v>
      </c>
      <c r="K268" s="6">
        <v>-5.35</v>
      </c>
      <c r="L268" s="6">
        <v>-26.4</v>
      </c>
      <c r="M268" s="6">
        <v>-38.130000000000003</v>
      </c>
      <c r="N268" s="6">
        <v>-4.03</v>
      </c>
      <c r="O268" s="6">
        <v>-14.81</v>
      </c>
      <c r="P268" s="6">
        <v>-24.43</v>
      </c>
      <c r="Q268" s="6">
        <v>-26.69</v>
      </c>
      <c r="R268" s="6">
        <v>-19.47</v>
      </c>
      <c r="S268" s="6">
        <v>-12.26</v>
      </c>
      <c r="T268" s="6">
        <v>4.47</v>
      </c>
      <c r="U268" s="6">
        <v>-39.19</v>
      </c>
      <c r="V268" s="6">
        <v>-45.41</v>
      </c>
      <c r="W268" s="6">
        <v>-40.53</v>
      </c>
      <c r="X268" s="6">
        <v>-109.76</v>
      </c>
      <c r="Y268" s="6">
        <v>-191.73</v>
      </c>
      <c r="Z268" s="6">
        <v>43.91</v>
      </c>
    </row>
  </sheetData>
  <pageMargins left="0.7" right="0.7" top="0.75" bottom="0.75" header="0.3" footer="0.3"/>
  <ignoredErrors>
    <ignoredError sqref="A1:Z269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Y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2673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2674</v>
      </c>
      <c r="D2" s="2" vm="687">
        <f ca="1">IFERROR(_xlfn.STOCKHISTORY("XIDX:" &amp; $C$1, D3, , 0, 0, 1), "Libur")</f>
        <v>880.32629999999995</v>
      </c>
      <c r="E2" s="2" vm="688">
        <f ca="1">IFERROR(_xlfn.STOCKHISTORY("XIDX:" &amp; $C$1, E3, , 0, 0, 1), "Libur")</f>
        <v>623.74879999999996</v>
      </c>
      <c r="H2" s="2" vm="688">
        <f ca="1">IFERROR(INDEX(D2:G2,COUNT(D2:G2)),"")</f>
        <v>623.74879999999996</v>
      </c>
      <c r="I2" s="2" vm="689">
        <f t="shared" ref="I2:Y2" ca="1" si="0">IFERROR(_xlfn.STOCKHISTORY("XIDX:" &amp; $C$1, I1, , 0, 0, 1), "Libur")</f>
        <v>1229.8025</v>
      </c>
      <c r="J2" s="2" vm="690">
        <f t="shared" ca="1" si="0"/>
        <v>44.368899999999996</v>
      </c>
      <c r="K2" s="2" vm="691">
        <f t="shared" ca="1" si="0"/>
        <v>46.663899999999998</v>
      </c>
      <c r="L2" s="2" t="str">
        <f t="shared" ca="1" si="0"/>
        <v>Libur</v>
      </c>
      <c r="M2" s="2" t="str">
        <f t="shared" ca="1" si="0"/>
        <v>Libur</v>
      </c>
      <c r="N2" s="2" vm="692">
        <f t="shared" ca="1" si="0"/>
        <v>42.073999999999998</v>
      </c>
      <c r="O2" s="2" vm="693">
        <f t="shared" ca="1" si="0"/>
        <v>56.608600000000003</v>
      </c>
      <c r="P2" s="2" vm="694">
        <f t="shared" ca="1" si="0"/>
        <v>157.58619999999999</v>
      </c>
      <c r="Q2" s="2" vm="695">
        <f t="shared" ca="1" si="0"/>
        <v>198.89519999999999</v>
      </c>
      <c r="R2" s="2" vm="696">
        <f t="shared" ca="1" si="0"/>
        <v>218.0197</v>
      </c>
      <c r="S2" s="2" t="str">
        <f t="shared" ca="1" si="0"/>
        <v>Libur</v>
      </c>
      <c r="T2" s="2" vm="697">
        <f t="shared" ca="1" si="0"/>
        <v>210.3699</v>
      </c>
      <c r="U2" s="2" vm="698">
        <f t="shared" ca="1" si="0"/>
        <v>233.3193</v>
      </c>
      <c r="V2" s="2" vm="699">
        <f t="shared" ca="1" si="0"/>
        <v>191.24529999999999</v>
      </c>
      <c r="W2" s="2" vm="700">
        <f t="shared" ca="1" si="0"/>
        <v>168.29589999999999</v>
      </c>
      <c r="X2" s="2" vm="701">
        <f t="shared" ca="1" si="0"/>
        <v>124.3095</v>
      </c>
      <c r="Y2" s="2" t="str">
        <f t="shared" ca="1" si="0"/>
        <v>Libur</v>
      </c>
    </row>
    <row r="3" spans="1:2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5" ht="15.5" x14ac:dyDescent="0.35">
      <c r="B4" t="s">
        <v>5</v>
      </c>
      <c r="C4" t="s">
        <v>6</v>
      </c>
      <c r="D4" s="2">
        <f>IFERROR(INDEX(D51:D500,MATCH($C$4,$C$51:$C$500,0)),"")</f>
        <v>109816421672</v>
      </c>
      <c r="E4" s="2">
        <f>IFERROR(INDEX(E51:E500,MATCH($C$4,$C$51:$C$500,0)),"")</f>
        <v>64131882561</v>
      </c>
      <c r="H4" s="2">
        <f>IFERROR(SUM(D4:G4)*(4/MAX(1,COUNT(D4:G4))),"")</f>
        <v>347896608466</v>
      </c>
      <c r="I4" s="2">
        <f t="shared" ref="I4:Y4" si="1">IFERROR(INDEX(I51:I500,MATCH($C$4,$C$51:$C$500,0)),"")</f>
        <v>375584185441</v>
      </c>
      <c r="J4" s="2">
        <f t="shared" si="1"/>
        <v>355259333593</v>
      </c>
      <c r="K4" s="2">
        <f t="shared" si="1"/>
        <v>371284754257</v>
      </c>
      <c r="L4" s="2">
        <f t="shared" si="1"/>
        <v>65000306762</v>
      </c>
      <c r="M4" s="2">
        <f t="shared" si="1"/>
        <v>61422461126</v>
      </c>
      <c r="N4" s="2">
        <f t="shared" si="1"/>
        <v>67905888011</v>
      </c>
      <c r="O4" s="2">
        <f t="shared" si="1"/>
        <v>612705519111</v>
      </c>
      <c r="P4" s="2">
        <f t="shared" si="1"/>
        <v>488803600222</v>
      </c>
      <c r="Q4" s="2">
        <f t="shared" si="1"/>
        <v>252002580129</v>
      </c>
      <c r="R4" s="2">
        <f t="shared" si="1"/>
        <v>236714789668</v>
      </c>
      <c r="S4" s="2">
        <f t="shared" si="1"/>
        <v>198932423404</v>
      </c>
      <c r="T4" s="2">
        <f t="shared" si="1"/>
        <v>256499390082</v>
      </c>
      <c r="U4" s="2">
        <f t="shared" si="1"/>
        <v>243688962373</v>
      </c>
      <c r="V4" s="2">
        <f t="shared" si="1"/>
        <v>224431065219</v>
      </c>
      <c r="W4" s="2">
        <f t="shared" si="1"/>
        <v>216709266856</v>
      </c>
      <c r="X4" s="2">
        <f t="shared" si="1"/>
        <v>166461025020</v>
      </c>
      <c r="Y4" s="2">
        <f t="shared" si="1"/>
        <v>45877806537</v>
      </c>
    </row>
    <row r="5" spans="1:25" ht="15.5" x14ac:dyDescent="0.35">
      <c r="B5" t="s">
        <v>7</v>
      </c>
      <c r="C5" t="s">
        <v>8</v>
      </c>
      <c r="D5" s="2">
        <f>IFERROR(INDEX(D51:D500,MATCH($C$5,$C$51:$C$500,0)),"")</f>
        <v>16576218818</v>
      </c>
      <c r="E5" s="2">
        <f>IFERROR(INDEX(E51:E500,MATCH($C$5,$C$51:$C$500,0)),"")</f>
        <v>-8252876367</v>
      </c>
      <c r="H5" s="2">
        <f>IFERROR(SUM(D5:G5)*(4/MAX(1,COUNT(D5:G5))),"")</f>
        <v>16646684902</v>
      </c>
      <c r="I5" s="2">
        <f t="shared" ref="I5:Y5" si="2">IFERROR(INDEX(I51:I500,MATCH($C$5,$C$51:$C$500,0)),"")</f>
        <v>102703371870</v>
      </c>
      <c r="J5" s="2">
        <f t="shared" si="2"/>
        <v>394635834880</v>
      </c>
      <c r="K5" s="2">
        <f t="shared" si="2"/>
        <v>188135491582</v>
      </c>
      <c r="L5" s="2">
        <f t="shared" si="2"/>
        <v>-37780703973</v>
      </c>
      <c r="M5" s="2">
        <f t="shared" si="2"/>
        <v>-343608360140</v>
      </c>
      <c r="N5" s="2">
        <f t="shared" si="2"/>
        <v>-1132841490190</v>
      </c>
      <c r="O5" s="2">
        <f t="shared" si="2"/>
        <v>-51769112621</v>
      </c>
      <c r="P5" s="2">
        <f t="shared" si="2"/>
        <v>270909601767</v>
      </c>
      <c r="Q5" s="2">
        <f t="shared" si="2"/>
        <v>-20283516590</v>
      </c>
      <c r="R5" s="2">
        <f t="shared" si="2"/>
        <v>39408550041</v>
      </c>
      <c r="S5" s="2">
        <f t="shared" si="2"/>
        <v>517515844845</v>
      </c>
      <c r="T5" s="2">
        <f t="shared" si="2"/>
        <v>30016609190</v>
      </c>
      <c r="U5" s="2">
        <f t="shared" si="2"/>
        <v>65638478610</v>
      </c>
      <c r="V5" s="2">
        <f t="shared" si="2"/>
        <v>55749426106</v>
      </c>
      <c r="W5" s="2">
        <f t="shared" si="2"/>
        <v>54280232223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9</v>
      </c>
      <c r="C6" t="s">
        <v>10</v>
      </c>
      <c r="D6" s="2">
        <f>IFERROR(INDEX(D51:D500,MATCH($C$6,$C$51:$C$500,0)),"")</f>
        <v>2156495129265</v>
      </c>
      <c r="E6" s="2">
        <f>IFERROR(INDEX(E51:E500,MATCH($C$6,$C$51:$C$500,0)),"")</f>
        <v>2043564501080</v>
      </c>
      <c r="H6" s="2">
        <f>IFERROR(INDEX(D6:G6,COUNT(D6:G6)),"")</f>
        <v>2043564501080</v>
      </c>
      <c r="I6" s="2">
        <f t="shared" ref="I6:Y6" si="3">IFERROR(INDEX(I51:I500,MATCH($C$6,$C$51:$C$500,0)),"")</f>
        <v>2053839244390</v>
      </c>
      <c r="J6" s="2">
        <f t="shared" si="3"/>
        <v>1352042138938</v>
      </c>
      <c r="K6" s="2">
        <f t="shared" si="3"/>
        <v>956258426861</v>
      </c>
      <c r="L6" s="2">
        <f t="shared" si="3"/>
        <v>-3442366007</v>
      </c>
      <c r="M6" s="2">
        <f t="shared" si="3"/>
        <v>36391210927</v>
      </c>
      <c r="N6" s="2">
        <f t="shared" si="3"/>
        <v>461687352698</v>
      </c>
      <c r="O6" s="2">
        <f t="shared" si="3"/>
        <v>2227824166407</v>
      </c>
      <c r="P6" s="2">
        <f t="shared" si="3"/>
        <v>2319372071507</v>
      </c>
      <c r="Q6" s="2">
        <f t="shared" si="3"/>
        <v>1709415059894</v>
      </c>
      <c r="R6" s="2">
        <f t="shared" si="3"/>
        <v>1710401211954</v>
      </c>
      <c r="S6" s="2">
        <f t="shared" si="3"/>
        <v>1403993534078</v>
      </c>
      <c r="T6" s="2">
        <f t="shared" si="3"/>
        <v>882352377517</v>
      </c>
      <c r="U6" s="2">
        <f t="shared" si="3"/>
        <v>835490518562</v>
      </c>
      <c r="V6" s="2">
        <f t="shared" si="3"/>
        <v>763598008107</v>
      </c>
      <c r="W6" s="2">
        <f t="shared" si="3"/>
        <v>517496543291</v>
      </c>
      <c r="X6" s="2">
        <f t="shared" si="3"/>
        <v>460355282850</v>
      </c>
      <c r="Y6" s="2">
        <f t="shared" si="3"/>
        <v>205756502778</v>
      </c>
    </row>
    <row r="7" spans="1:25" ht="15.5" x14ac:dyDescent="0.35">
      <c r="B7" t="s">
        <v>11</v>
      </c>
      <c r="C7" t="s">
        <v>12</v>
      </c>
      <c r="D7" s="3">
        <f>IFERROR(INDEX(D51:D500,MATCH($C$7,$C$51:$C$500,0))/1000000000,"")</f>
        <v>24.62</v>
      </c>
      <c r="E7" s="3">
        <f>IFERROR(INDEX(E51:E500,MATCH($C$7,$C$51:$C$500,0))/1000000000,"")</f>
        <v>24.62</v>
      </c>
      <c r="H7" s="3">
        <f>IFERROR(INDEX(D7:G7,COUNT(D7:G7)),"")</f>
        <v>24.62</v>
      </c>
      <c r="I7" s="3">
        <f t="shared" ref="I7:Y7" si="4">IFERROR(INDEX(I51:I500,MATCH($C$7,$C$51:$C$500,0))/1000000000,"")</f>
        <v>24.62</v>
      </c>
      <c r="J7" s="3">
        <f t="shared" si="4"/>
        <v>20.59</v>
      </c>
      <c r="K7" s="3">
        <f t="shared" si="4"/>
        <v>20.59</v>
      </c>
      <c r="L7" s="3">
        <f t="shared" si="4"/>
        <v>6.81</v>
      </c>
      <c r="M7" s="3">
        <f t="shared" si="4"/>
        <v>6.81</v>
      </c>
      <c r="N7" s="3">
        <f t="shared" si="4"/>
        <v>6.81</v>
      </c>
      <c r="O7" s="3">
        <f t="shared" si="4"/>
        <v>6.81</v>
      </c>
      <c r="P7" s="3">
        <f t="shared" si="4"/>
        <v>6.81</v>
      </c>
      <c r="Q7" s="3">
        <f t="shared" si="4"/>
        <v>3.41</v>
      </c>
      <c r="R7" s="3">
        <f t="shared" si="4"/>
        <v>3.41</v>
      </c>
      <c r="S7" s="3">
        <f t="shared" si="4"/>
        <v>3.1</v>
      </c>
      <c r="T7" s="3">
        <f t="shared" si="4"/>
        <v>3.1</v>
      </c>
      <c r="U7" s="3">
        <f t="shared" si="4"/>
        <v>3.1</v>
      </c>
      <c r="V7" s="3">
        <f t="shared" si="4"/>
        <v>3.1</v>
      </c>
      <c r="W7" s="3">
        <f t="shared" si="4"/>
        <v>2.86</v>
      </c>
      <c r="X7" s="3">
        <f t="shared" si="4"/>
        <v>2.86</v>
      </c>
      <c r="Y7" s="3">
        <f t="shared" si="4"/>
        <v>0</v>
      </c>
    </row>
    <row r="8" spans="1:2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45000000000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Y8" si="5">IFERROR(INDEX(I51:I500,MATCH($C$8,$C$51:$C$500,0)),"")</f>
        <v>49000000000</v>
      </c>
      <c r="J8" s="2">
        <f t="shared" si="5"/>
        <v>34000000000</v>
      </c>
      <c r="K8" s="2">
        <f t="shared" si="5"/>
        <v>-24000000000</v>
      </c>
      <c r="L8" s="2">
        <f t="shared" si="5"/>
        <v>2000000000</v>
      </c>
      <c r="M8" s="2">
        <f t="shared" si="5"/>
        <v>-3000000000</v>
      </c>
      <c r="N8" s="2">
        <f t="shared" si="5"/>
        <v>-59000000000</v>
      </c>
      <c r="O8" s="2">
        <f t="shared" si="5"/>
        <v>43000000000</v>
      </c>
      <c r="P8" s="2">
        <f t="shared" si="5"/>
        <v>-144000000000</v>
      </c>
      <c r="Q8" s="2">
        <f t="shared" si="5"/>
        <v>-124000000000</v>
      </c>
      <c r="R8" s="2">
        <f t="shared" si="5"/>
        <v>-135000000000</v>
      </c>
      <c r="S8" s="2">
        <f t="shared" si="5"/>
        <v>-67000000000</v>
      </c>
      <c r="T8" s="2">
        <f t="shared" si="5"/>
        <v>52000000000</v>
      </c>
      <c r="U8" s="2">
        <f t="shared" si="5"/>
        <v>-28000000000</v>
      </c>
      <c r="V8" s="2">
        <f t="shared" si="5"/>
        <v>-99000000000</v>
      </c>
      <c r="W8" s="2">
        <f t="shared" si="5"/>
        <v>55000000000</v>
      </c>
      <c r="X8" s="2">
        <f t="shared" si="5"/>
        <v>-2000000000</v>
      </c>
      <c r="Y8" s="2">
        <f t="shared" si="5"/>
        <v>-3000000000</v>
      </c>
    </row>
    <row r="9" spans="1:25" ht="15.5" x14ac:dyDescent="0.35">
      <c r="A9" t="s">
        <v>16</v>
      </c>
      <c r="C9" t="s">
        <v>17</v>
      </c>
      <c r="D9" s="3">
        <f>IFERROR(INDEX(D51:D500,MATCH("Free cash flow per share (Quarter)",$C$51:$C$500,0)),"")</f>
        <v>1.81</v>
      </c>
      <c r="E9" s="3">
        <f>IFERROR(INDEX(E51:E500,MATCH("Free cash flow per share (Quarter)",$C$51:$C$500,0)),"")</f>
        <v>0.52</v>
      </c>
      <c r="H9" s="3">
        <f>IFERROR(INDEX(D9:G9,COUNT(D9:G9)),"")</f>
        <v>0.52</v>
      </c>
      <c r="I9" s="3">
        <f t="shared" ref="I9:Y9" si="6">IFERROR(INDEX(I51:I500,MATCH($C$9,$C$51:$C$500,0)),"")</f>
        <v>1.99</v>
      </c>
      <c r="J9" s="3">
        <f t="shared" si="6"/>
        <v>1.64</v>
      </c>
      <c r="K9" s="3">
        <f t="shared" si="6"/>
        <v>-1.1499999999999999</v>
      </c>
      <c r="L9" s="3">
        <f t="shared" si="6"/>
        <v>0.24</v>
      </c>
      <c r="M9" s="3">
        <f t="shared" si="6"/>
        <v>-0.46</v>
      </c>
      <c r="N9" s="3">
        <f t="shared" si="6"/>
        <v>-8.64</v>
      </c>
      <c r="O9" s="3">
        <f t="shared" si="6"/>
        <v>6.35</v>
      </c>
      <c r="P9" s="3">
        <f t="shared" si="6"/>
        <v>-21.14</v>
      </c>
      <c r="Q9" s="3">
        <f t="shared" si="6"/>
        <v>-36.4</v>
      </c>
      <c r="R9" s="3">
        <f t="shared" si="6"/>
        <v>-39.700000000000003</v>
      </c>
      <c r="S9" s="3">
        <f t="shared" si="6"/>
        <v>-21.67</v>
      </c>
      <c r="T9" s="3">
        <f t="shared" si="6"/>
        <v>16.88</v>
      </c>
      <c r="U9" s="3">
        <f t="shared" si="6"/>
        <v>-9.08</v>
      </c>
      <c r="V9" s="3">
        <f t="shared" si="6"/>
        <v>-31.9</v>
      </c>
      <c r="W9" s="3">
        <f t="shared" si="6"/>
        <v>19.28</v>
      </c>
      <c r="X9" s="3">
        <f t="shared" si="6"/>
        <v>-0.65</v>
      </c>
      <c r="Y9" s="3">
        <f t="shared" si="6"/>
        <v>-16319.38</v>
      </c>
    </row>
    <row r="10" spans="1:25" ht="15.5" x14ac:dyDescent="0.35">
      <c r="C10" t="s">
        <v>18</v>
      </c>
      <c r="D10" s="3">
        <f ca="1">IFERROR(IF(D9=0,"",D2/D9),"")</f>
        <v>486.36812154696128</v>
      </c>
      <c r="E10" s="3">
        <f ca="1">IFERROR(IF(E9=0,"",E2/E9),"")</f>
        <v>1199.5169230769229</v>
      </c>
      <c r="I10" s="3">
        <f t="shared" ref="I10:Y10" ca="1" si="7">IFERROR(IF(I9=0,"",I2/I9),"")</f>
        <v>617.99120603015081</v>
      </c>
      <c r="J10" s="3">
        <f t="shared" ca="1" si="7"/>
        <v>27.054207317073171</v>
      </c>
      <c r="K10" s="3">
        <f t="shared" ca="1" si="7"/>
        <v>-40.577304347826086</v>
      </c>
      <c r="L10" s="3" t="str">
        <f t="shared" ca="1" si="7"/>
        <v/>
      </c>
      <c r="M10" s="3" t="str">
        <f t="shared" ca="1" si="7"/>
        <v/>
      </c>
      <c r="N10" s="3">
        <f t="shared" ca="1" si="7"/>
        <v>-4.8696759259259252</v>
      </c>
      <c r="O10" s="3">
        <f t="shared" ca="1" si="7"/>
        <v>8.9147401574803151</v>
      </c>
      <c r="P10" s="3">
        <f t="shared" ca="1" si="7"/>
        <v>-7.4544087038789018</v>
      </c>
      <c r="Q10" s="3">
        <f t="shared" ca="1" si="7"/>
        <v>-5.4641538461538461</v>
      </c>
      <c r="R10" s="3">
        <f t="shared" ca="1" si="7"/>
        <v>-5.4916801007556675</v>
      </c>
      <c r="S10" s="3" t="str">
        <f t="shared" ca="1" si="7"/>
        <v/>
      </c>
      <c r="T10" s="3">
        <f t="shared" ca="1" si="7"/>
        <v>12.462671800947868</v>
      </c>
      <c r="U10" s="3">
        <f t="shared" ca="1" si="7"/>
        <v>-25.695958149779734</v>
      </c>
      <c r="V10" s="3">
        <f t="shared" ca="1" si="7"/>
        <v>-5.9951504702194356</v>
      </c>
      <c r="W10" s="3">
        <f t="shared" ca="1" si="7"/>
        <v>8.7290404564315338</v>
      </c>
      <c r="X10" s="3">
        <f t="shared" ca="1" si="7"/>
        <v>-191.24538461538461</v>
      </c>
      <c r="Y10" s="3" t="str">
        <f t="shared" ca="1" si="7"/>
        <v/>
      </c>
    </row>
    <row r="11" spans="1:25" ht="15.5" x14ac:dyDescent="0.35">
      <c r="B11" t="s">
        <v>19</v>
      </c>
      <c r="C11" t="s">
        <v>20</v>
      </c>
      <c r="D11" s="2">
        <f>IFERROR(INDEX(D51:D500,MATCH($C$11,$C$51:$C$500,0)),"")</f>
        <v>230776468678</v>
      </c>
      <c r="E11" s="2">
        <f>IFERROR(INDEX(E51:E500,MATCH($C$11,$C$51:$C$500,0)),"")</f>
        <v>278216902449</v>
      </c>
      <c r="H11" s="2">
        <f>IFERROR(INDEX(D11:G11,COUNT(D11:G11)),"")</f>
        <v>278216902449</v>
      </c>
      <c r="I11" s="2">
        <f t="shared" ref="I11:Y11" si="8">IFERROR(INDEX(I51:I500,MATCH($C$11,$C$51:$C$500,0)),"")</f>
        <v>285254548229</v>
      </c>
      <c r="J11" s="2">
        <f t="shared" si="8"/>
        <v>248908443473</v>
      </c>
      <c r="K11" s="2">
        <f t="shared" si="8"/>
        <v>117338147297</v>
      </c>
      <c r="L11" s="2">
        <f t="shared" si="8"/>
        <v>7977770920</v>
      </c>
      <c r="M11" s="2">
        <f t="shared" si="8"/>
        <v>4421754060</v>
      </c>
      <c r="N11" s="2">
        <f t="shared" si="8"/>
        <v>2820659621</v>
      </c>
      <c r="O11" s="2">
        <f t="shared" si="8"/>
        <v>14768583370</v>
      </c>
      <c r="P11" s="2">
        <f t="shared" si="8"/>
        <v>20125518997</v>
      </c>
      <c r="Q11" s="2">
        <f t="shared" si="8"/>
        <v>28005654794</v>
      </c>
      <c r="R11" s="2">
        <f t="shared" si="8"/>
        <v>90178747963</v>
      </c>
      <c r="S11" s="2">
        <f t="shared" si="8"/>
        <v>23676943954</v>
      </c>
      <c r="T11" s="2">
        <f t="shared" si="8"/>
        <v>38206784445</v>
      </c>
      <c r="U11" s="2">
        <f t="shared" si="8"/>
        <v>33044056175</v>
      </c>
      <c r="V11" s="2">
        <f t="shared" si="8"/>
        <v>35083897309</v>
      </c>
      <c r="W11" s="2">
        <f t="shared" si="8"/>
        <v>71435396320</v>
      </c>
      <c r="X11" s="2">
        <f t="shared" si="8"/>
        <v>22864742733</v>
      </c>
      <c r="Y11" s="2">
        <f t="shared" si="8"/>
        <v>6281351509</v>
      </c>
    </row>
    <row r="12" spans="1:2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200000000000</v>
      </c>
      <c r="E12" s="2">
        <f>IFERROR(INDEX(E51:E500,MATCH("Net Debt (Quarter)",$C$51:$C$500,0)),"")</f>
        <v>162000000000</v>
      </c>
      <c r="H12" s="2">
        <f>IFERROR(INDEX(D12:G12,COUNT(D12:G12)),"")</f>
        <v>162000000000</v>
      </c>
      <c r="I12" s="2">
        <f t="shared" ref="I12:Y12" si="9">IFERROR(INDEX(I51:I500,MATCH($C$12,$C$51:$C$500,0)),"")</f>
        <v>163000000000</v>
      </c>
      <c r="J12" s="2">
        <f t="shared" si="9"/>
        <v>230000000000</v>
      </c>
      <c r="K12" s="2">
        <f t="shared" si="9"/>
        <v>430000000000</v>
      </c>
      <c r="L12" s="2">
        <f t="shared" si="9"/>
        <v>128000000000</v>
      </c>
      <c r="M12" s="2">
        <f t="shared" si="9"/>
        <v>1023000000000</v>
      </c>
      <c r="N12" s="2">
        <f t="shared" si="9"/>
        <v>1111000000000</v>
      </c>
      <c r="O12" s="2">
        <f t="shared" si="9"/>
        <v>1322000000000</v>
      </c>
      <c r="P12" s="2">
        <f t="shared" si="9"/>
        <v>1349000000000</v>
      </c>
      <c r="Q12" s="2">
        <f t="shared" si="9"/>
        <v>1342000000000</v>
      </c>
      <c r="R12" s="2">
        <f t="shared" si="9"/>
        <v>1007000000000</v>
      </c>
      <c r="S12" s="2">
        <f t="shared" si="9"/>
        <v>1016000000000</v>
      </c>
      <c r="T12" s="2">
        <f t="shared" si="9"/>
        <v>671000000000</v>
      </c>
      <c r="U12" s="2">
        <f t="shared" si="9"/>
        <v>550000000000</v>
      </c>
      <c r="V12" s="2">
        <f t="shared" si="9"/>
        <v>374000000000</v>
      </c>
      <c r="W12" s="2">
        <f t="shared" si="9"/>
        <v>230000000000</v>
      </c>
      <c r="X12" s="2">
        <f t="shared" si="9"/>
        <v>338000000000</v>
      </c>
      <c r="Y12" s="2">
        <f t="shared" si="9"/>
        <v>266000000000</v>
      </c>
    </row>
    <row r="13" spans="1:2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431000000000</v>
      </c>
      <c r="E13" s="2">
        <f>IFERROR(INDEX(E51:E500,MATCH("Total Debt (Quarter)",$C$51:$C$500,0)),"")</f>
        <v>440000000000</v>
      </c>
      <c r="H13" s="2">
        <f>IFERROR(INDEX(D13:G13,COUNT(D13:G13)),"")</f>
        <v>440000000000</v>
      </c>
      <c r="I13" s="2">
        <f t="shared" ref="I13:Y13" si="10">IFERROR(INDEX(I51:I500,MATCH($C$13,$C$51:$C$500,0)),"")</f>
        <v>448000000000</v>
      </c>
      <c r="J13" s="2">
        <f t="shared" si="10"/>
        <v>479000000000</v>
      </c>
      <c r="K13" s="2">
        <f t="shared" si="10"/>
        <v>548000000000</v>
      </c>
      <c r="L13" s="2">
        <f t="shared" si="10"/>
        <v>136000000000</v>
      </c>
      <c r="M13" s="2">
        <f t="shared" si="10"/>
        <v>1027000000000</v>
      </c>
      <c r="N13" s="2">
        <f t="shared" si="10"/>
        <v>1114000000000</v>
      </c>
      <c r="O13" s="2">
        <f t="shared" si="10"/>
        <v>1337000000000</v>
      </c>
      <c r="P13" s="2">
        <f t="shared" si="10"/>
        <v>1370000000000</v>
      </c>
      <c r="Q13" s="2">
        <f t="shared" si="10"/>
        <v>1370000000000</v>
      </c>
      <c r="R13" s="2">
        <f t="shared" si="10"/>
        <v>1097000000000</v>
      </c>
      <c r="S13" s="2">
        <f t="shared" si="10"/>
        <v>1039000000000</v>
      </c>
      <c r="T13" s="2">
        <f t="shared" si="10"/>
        <v>709000000000</v>
      </c>
      <c r="U13" s="2">
        <f t="shared" si="10"/>
        <v>583000000000</v>
      </c>
      <c r="V13" s="2">
        <f t="shared" si="10"/>
        <v>409000000000</v>
      </c>
      <c r="W13" s="2">
        <f t="shared" si="10"/>
        <v>302000000000</v>
      </c>
      <c r="X13" s="2">
        <f t="shared" si="10"/>
        <v>361000000000</v>
      </c>
      <c r="Y13" s="2">
        <f t="shared" si="10"/>
        <v>272000000000</v>
      </c>
    </row>
    <row r="14" spans="1:25" ht="15.5" x14ac:dyDescent="0.35">
      <c r="C14" t="s">
        <v>27</v>
      </c>
      <c r="D14" s="2">
        <f>IFERROR(INDEX(D51:D500,MATCH($C$14,$C$51:$C$500,0)),"")</f>
        <v>-9083469273</v>
      </c>
      <c r="E14" s="2">
        <f>IFERROR(INDEX(E51:E500,MATCH($C$14,$C$51:$C$500,0)),"")</f>
        <v>-9431931118</v>
      </c>
      <c r="H14" s="2">
        <f>IFERROR(SUM(D14:G14)*(4/MAX(1,COUNT(D14:G14))),"")</f>
        <v>-37030800782</v>
      </c>
      <c r="I14" s="2">
        <f t="shared" ref="I14:Y14" si="11">IFERROR(INDEX(I51:I500,MATCH($C$14,$C$51:$C$500,0)),"")</f>
        <v>-40057521705</v>
      </c>
      <c r="J14" s="2">
        <f t="shared" si="11"/>
        <v>-46447990639</v>
      </c>
      <c r="K14" s="2">
        <f t="shared" si="11"/>
        <v>-41816861875</v>
      </c>
      <c r="L14" s="2">
        <f t="shared" si="11"/>
        <v>-21664824152</v>
      </c>
      <c r="M14" s="2">
        <f t="shared" si="11"/>
        <v>-172523680864</v>
      </c>
      <c r="N14" s="2">
        <f t="shared" si="11"/>
        <v>-113212126054</v>
      </c>
      <c r="O14" s="2">
        <f t="shared" si="11"/>
        <v>-80381098078</v>
      </c>
      <c r="P14" s="2">
        <f t="shared" si="11"/>
        <v>-76251956313</v>
      </c>
      <c r="Q14" s="2">
        <f t="shared" si="11"/>
        <v>-62648863738</v>
      </c>
      <c r="R14" s="2">
        <f t="shared" si="11"/>
        <v>-62516038955</v>
      </c>
      <c r="S14" s="2">
        <f t="shared" si="11"/>
        <v>-44537084095</v>
      </c>
      <c r="T14" s="2">
        <f t="shared" si="11"/>
        <v>-38043171990</v>
      </c>
      <c r="U14" s="2">
        <f t="shared" si="11"/>
        <v>-31118629586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28</v>
      </c>
      <c r="D15" s="2">
        <f>IFERROR(INDEX(D51:D500,MATCH($C$15,$C$51:$C$500,0)),"")</f>
        <v>-3051554363</v>
      </c>
      <c r="E15" s="2">
        <f>IFERROR(INDEX(E51:E500,MATCH($C$15,$C$51:$C$500,0)),"")</f>
        <v>-398257531</v>
      </c>
      <c r="H15" s="2">
        <f>IFERROR(SUM(D15:G15)*(4/MAX(1,COUNT(D15:G15))),"")</f>
        <v>-6899623788</v>
      </c>
      <c r="I15" s="2">
        <f t="shared" ref="I15:Y15" si="12">IFERROR(INDEX(I51:I500,MATCH($C$15,$C$51:$C$500,0)),"")</f>
        <v>-3307408587</v>
      </c>
      <c r="J15" s="2">
        <f t="shared" si="12"/>
        <v>-710470841</v>
      </c>
      <c r="K15" s="2">
        <f t="shared" si="12"/>
        <v>-21996431</v>
      </c>
      <c r="L15" s="2">
        <f t="shared" si="12"/>
        <v>-91324</v>
      </c>
      <c r="M15" s="2">
        <f t="shared" si="12"/>
        <v>383530762</v>
      </c>
      <c r="N15" s="2">
        <f t="shared" si="12"/>
        <v>-10377939581</v>
      </c>
      <c r="O15" s="2">
        <f t="shared" si="12"/>
        <v>5488620507</v>
      </c>
      <c r="P15" s="2">
        <f t="shared" si="12"/>
        <v>-7567527439</v>
      </c>
      <c r="Q15" s="2">
        <f t="shared" si="12"/>
        <v>-316177675</v>
      </c>
      <c r="R15" s="2">
        <f t="shared" si="12"/>
        <v>9645708497</v>
      </c>
      <c r="S15" s="2">
        <f t="shared" si="12"/>
        <v>-1439403331</v>
      </c>
      <c r="T15" s="2">
        <f t="shared" si="12"/>
        <v>-4075226509</v>
      </c>
      <c r="U15" s="2">
        <f t="shared" si="12"/>
        <v>-7031576008</v>
      </c>
      <c r="V15" s="2">
        <f t="shared" si="12"/>
        <v>-5526806647</v>
      </c>
      <c r="W15" s="2">
        <f t="shared" si="12"/>
        <v>-3056686809</v>
      </c>
      <c r="X15" s="2">
        <f t="shared" si="12"/>
        <v>-3746185750</v>
      </c>
      <c r="Y15" s="2">
        <f t="shared" si="12"/>
        <v>-3341352000</v>
      </c>
    </row>
    <row r="16" spans="1:25" ht="15.5" x14ac:dyDescent="0.35">
      <c r="C16" t="s">
        <v>29</v>
      </c>
      <c r="D16" s="2">
        <f>IFERROR(INDEX(D51:D500,MATCH($C$16,$C$51:$C$500,0)),"")</f>
        <v>19441190666</v>
      </c>
      <c r="E16" s="2">
        <f>IFERROR(INDEX(E51:E500,MATCH($C$16,$C$51:$C$500,0)),"")</f>
        <v>-7570562720</v>
      </c>
      <c r="H16" s="2">
        <f>IFERROR(SUM(D16:G16)*(4/MAX(1,COUNT(D16:G16))),"")</f>
        <v>23741255892</v>
      </c>
      <c r="I16" s="2">
        <f t="shared" ref="I16:Y16" si="13">IFERROR(INDEX(I51:I500,MATCH($C$16,$C$51:$C$500,0)),"")</f>
        <v>103060646582</v>
      </c>
      <c r="J16" s="2">
        <f t="shared" si="13"/>
        <v>10447817820</v>
      </c>
      <c r="K16" s="2">
        <f t="shared" si="13"/>
        <v>17144181787</v>
      </c>
      <c r="L16" s="2">
        <f t="shared" si="13"/>
        <v>-39833485610</v>
      </c>
      <c r="M16" s="2">
        <f t="shared" si="13"/>
        <v>-361395221258</v>
      </c>
      <c r="N16" s="2">
        <f t="shared" si="13"/>
        <v>-1179220472760</v>
      </c>
      <c r="O16" s="2">
        <f t="shared" si="13"/>
        <v>-118910735939</v>
      </c>
      <c r="P16" s="2">
        <f t="shared" si="13"/>
        <v>21422268769</v>
      </c>
      <c r="Q16" s="2">
        <f t="shared" si="13"/>
        <v>-38796333237</v>
      </c>
      <c r="R16" s="2">
        <f t="shared" si="13"/>
        <v>3037412059</v>
      </c>
      <c r="S16" s="2">
        <f t="shared" si="13"/>
        <v>-39399871908</v>
      </c>
      <c r="T16" s="2">
        <f t="shared" si="13"/>
        <v>31884124530</v>
      </c>
      <c r="U16" s="2">
        <f t="shared" si="13"/>
        <v>71054417468</v>
      </c>
      <c r="V16" s="2">
        <f t="shared" si="13"/>
        <v>62252253530</v>
      </c>
      <c r="W16" s="2">
        <f t="shared" si="13"/>
        <v>57218635358</v>
      </c>
      <c r="X16" s="2">
        <f t="shared" si="13"/>
        <v>44558709282</v>
      </c>
      <c r="Y16" s="2">
        <f t="shared" si="13"/>
        <v>7933299383</v>
      </c>
    </row>
    <row r="17" spans="1:25" ht="15.5" x14ac:dyDescent="0.35">
      <c r="A17" t="s">
        <v>30</v>
      </c>
    </row>
    <row r="18" spans="1:2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50</v>
      </c>
      <c r="C19" t="s">
        <v>51</v>
      </c>
    </row>
    <row r="20" spans="1:25" ht="15.5" x14ac:dyDescent="0.35">
      <c r="A20" t="s">
        <v>52</v>
      </c>
      <c r="C20" t="s">
        <v>53</v>
      </c>
      <c r="D20" s="2">
        <f ca="1">IFERROR(D21*D2,"")</f>
        <v>21673633506000</v>
      </c>
      <c r="E20" s="2">
        <f ca="1">IFERROR(E21*E2,"")</f>
        <v>15356695455999.998</v>
      </c>
      <c r="H20" s="2">
        <f t="shared" ref="H20:Y20" ca="1" si="14">IFERROR(H21*H2,"")</f>
        <v>15356695455999.998</v>
      </c>
      <c r="I20" s="2">
        <f t="shared" ca="1" si="14"/>
        <v>30277737550000</v>
      </c>
      <c r="J20" s="2">
        <f t="shared" ca="1" si="14"/>
        <v>913555650999.99988</v>
      </c>
      <c r="K20" s="2">
        <f t="shared" ca="1" si="14"/>
        <v>960809701000</v>
      </c>
      <c r="L20" s="2" t="str">
        <f t="shared" ca="1" si="14"/>
        <v/>
      </c>
      <c r="M20" s="2" t="str">
        <f t="shared" ca="1" si="14"/>
        <v/>
      </c>
      <c r="N20" s="2">
        <f t="shared" ca="1" si="14"/>
        <v>286523940000</v>
      </c>
      <c r="O20" s="2">
        <f t="shared" ca="1" si="14"/>
        <v>385504566000</v>
      </c>
      <c r="P20" s="2">
        <f t="shared" ca="1" si="14"/>
        <v>1073162021999.9999</v>
      </c>
      <c r="Q20" s="2">
        <f t="shared" ca="1" si="14"/>
        <v>678232632000</v>
      </c>
      <c r="R20" s="2">
        <f t="shared" ca="1" si="14"/>
        <v>743447177000</v>
      </c>
      <c r="S20" s="2" t="str">
        <f t="shared" ca="1" si="14"/>
        <v/>
      </c>
      <c r="T20" s="2">
        <f t="shared" ca="1" si="14"/>
        <v>652146690000</v>
      </c>
      <c r="U20" s="2">
        <f t="shared" ca="1" si="14"/>
        <v>723289830000</v>
      </c>
      <c r="V20" s="2">
        <f t="shared" ca="1" si="14"/>
        <v>592860430000</v>
      </c>
      <c r="W20" s="2">
        <f t="shared" ca="1" si="14"/>
        <v>481326273999.99994</v>
      </c>
      <c r="X20" s="2">
        <f t="shared" ca="1" si="14"/>
        <v>355525170000</v>
      </c>
      <c r="Y20" s="2" t="str">
        <f t="shared" ca="1" si="14"/>
        <v/>
      </c>
    </row>
    <row r="21" spans="1:25" ht="15.5" x14ac:dyDescent="0.35">
      <c r="C21" t="s">
        <v>12</v>
      </c>
      <c r="D21" s="2">
        <f>IFERROR(INDEX(D51:D500,MATCH($C$7,$C$51:$C$500,0)),"")</f>
        <v>24620000000</v>
      </c>
      <c r="E21" s="2">
        <f>IFERROR(INDEX(E51:E500,MATCH($C$7,$C$51:$C$500,0)),"")</f>
        <v>24620000000</v>
      </c>
      <c r="H21" s="2">
        <f>IFERROR(INDEX(D21:G21,COUNT(D21:G21)),"")</f>
        <v>24620000000</v>
      </c>
      <c r="I21" s="2">
        <f t="shared" ref="I21:Y21" si="15">IFERROR(INDEX(I51:I500,MATCH($C$7,$C$51:$C$500,0)),"")</f>
        <v>24620000000</v>
      </c>
      <c r="J21" s="2">
        <f t="shared" si="15"/>
        <v>20590000000</v>
      </c>
      <c r="K21" s="2">
        <f t="shared" si="15"/>
        <v>20590000000</v>
      </c>
      <c r="L21" s="2">
        <f t="shared" si="15"/>
        <v>6810000000</v>
      </c>
      <c r="M21" s="2">
        <f t="shared" si="15"/>
        <v>6810000000</v>
      </c>
      <c r="N21" s="2">
        <f t="shared" si="15"/>
        <v>6810000000</v>
      </c>
      <c r="O21" s="2">
        <f t="shared" si="15"/>
        <v>6810000000</v>
      </c>
      <c r="P21" s="2">
        <f t="shared" si="15"/>
        <v>6810000000</v>
      </c>
      <c r="Q21" s="2">
        <f t="shared" si="15"/>
        <v>3410000000</v>
      </c>
      <c r="R21" s="2">
        <f t="shared" si="15"/>
        <v>3410000000</v>
      </c>
      <c r="S21" s="2">
        <f t="shared" si="15"/>
        <v>3100000000</v>
      </c>
      <c r="T21" s="2">
        <f t="shared" si="15"/>
        <v>3100000000</v>
      </c>
      <c r="U21" s="2">
        <f t="shared" si="15"/>
        <v>3100000000</v>
      </c>
      <c r="V21" s="2">
        <f t="shared" si="15"/>
        <v>3100000000</v>
      </c>
      <c r="W21" s="2">
        <f t="shared" si="15"/>
        <v>2860000000</v>
      </c>
      <c r="X21" s="2">
        <f t="shared" si="15"/>
        <v>2860000000</v>
      </c>
      <c r="Y21" s="2">
        <f t="shared" si="15"/>
        <v>0</v>
      </c>
    </row>
    <row r="23" spans="1:25" ht="15.5" x14ac:dyDescent="0.35">
      <c r="B23" t="s">
        <v>54</v>
      </c>
      <c r="C23" t="s">
        <v>55</v>
      </c>
      <c r="D23" s="3">
        <f>IFERROR(D5/D6*100,"")</f>
        <v>0.7686647928414142</v>
      </c>
      <c r="E23" s="3">
        <f>IFERROR(E5/E6*100,"")</f>
        <v>-0.40384711921930777</v>
      </c>
      <c r="H23" s="3">
        <f t="shared" ref="H23:Y23" si="16">IFERROR(H5/H6*100,"")</f>
        <v>0.81459062795436221</v>
      </c>
      <c r="I23" s="3">
        <f t="shared" si="16"/>
        <v>5.000555527923189</v>
      </c>
      <c r="J23" s="3">
        <f t="shared" si="16"/>
        <v>29.18813131001804</v>
      </c>
      <c r="K23" s="3">
        <f t="shared" si="16"/>
        <v>19.674126396937574</v>
      </c>
      <c r="L23" s="3">
        <f t="shared" si="16"/>
        <v>1097.5214110345473</v>
      </c>
      <c r="M23" s="3">
        <f t="shared" si="16"/>
        <v>-944.20699775358162</v>
      </c>
      <c r="N23" s="3">
        <f t="shared" si="16"/>
        <v>-245.36983384316721</v>
      </c>
      <c r="O23" s="3">
        <f t="shared" si="16"/>
        <v>-2.3237521794411817</v>
      </c>
      <c r="P23" s="3">
        <f t="shared" si="16"/>
        <v>11.680299383400692</v>
      </c>
      <c r="Q23" s="3">
        <f t="shared" si="16"/>
        <v>-1.1865764533078216</v>
      </c>
      <c r="R23" s="3">
        <f t="shared" si="16"/>
        <v>2.3040529769023497</v>
      </c>
      <c r="S23" s="3">
        <f t="shared" si="16"/>
        <v>36.860272663923041</v>
      </c>
      <c r="T23" s="3">
        <f t="shared" si="16"/>
        <v>3.4018845480383688</v>
      </c>
      <c r="U23" s="3">
        <f t="shared" si="16"/>
        <v>7.8562804905282846</v>
      </c>
      <c r="V23" s="3">
        <f t="shared" si="16"/>
        <v>7.3008867904469508</v>
      </c>
      <c r="W23" s="3">
        <f t="shared" si="16"/>
        <v>10.489003825572802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56</v>
      </c>
      <c r="D24" s="4">
        <f>IFERROR(_xlfn.RRI(5,I23,D23),"")</f>
        <v>-0.31238752531898983</v>
      </c>
      <c r="E24" s="4" t="str">
        <f>IFERROR(_xlfn.RRI(5,J23,E23),"")</f>
        <v/>
      </c>
      <c r="H24" s="4" t="str">
        <f t="shared" ref="H24:Y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0.10991136022786696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8.2548590258444632E-2</v>
      </c>
      <c r="Q24" s="4" t="str">
        <f t="shared" si="17"/>
        <v/>
      </c>
      <c r="R24" s="4">
        <f t="shared" si="17"/>
        <v>-0.26149805517714786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Y25" si="18">IFERROR(INDEX(I51:I500,MATCH($C$25,$C$51:$C$500,0)),"")</f>
        <v>4.03</v>
      </c>
      <c r="J25" s="3">
        <f t="shared" si="18"/>
        <v>0.41</v>
      </c>
      <c r="K25" s="3">
        <f t="shared" si="18"/>
        <v>1.72</v>
      </c>
      <c r="L25" s="3">
        <f t="shared" si="18"/>
        <v>-5.55</v>
      </c>
      <c r="M25" s="3">
        <f t="shared" si="18"/>
        <v>-50.89</v>
      </c>
      <c r="N25" s="3">
        <f t="shared" si="18"/>
        <v>-132.41</v>
      </c>
      <c r="O25" s="3">
        <f t="shared" si="18"/>
        <v>-7.41</v>
      </c>
      <c r="P25" s="3">
        <f t="shared" si="18"/>
        <v>4.79</v>
      </c>
      <c r="Q25" s="3">
        <f t="shared" si="18"/>
        <v>-10.72</v>
      </c>
      <c r="R25" s="3">
        <f t="shared" si="18"/>
        <v>-3.14</v>
      </c>
      <c r="S25" s="3">
        <f t="shared" si="18"/>
        <v>-12.63</v>
      </c>
      <c r="T25" s="3">
        <f t="shared" si="18"/>
        <v>9.68</v>
      </c>
      <c r="U25" s="3">
        <f t="shared" si="18"/>
        <v>20.99</v>
      </c>
      <c r="V25" s="3">
        <f t="shared" si="18"/>
        <v>17.93</v>
      </c>
      <c r="W25" s="3">
        <f t="shared" si="18"/>
        <v>19.03</v>
      </c>
      <c r="X25" s="3">
        <f t="shared" si="18"/>
        <v>14.3</v>
      </c>
      <c r="Y25" s="3">
        <f t="shared" si="18"/>
        <v>22959.74</v>
      </c>
    </row>
    <row r="26" spans="1:25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Y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-0.1852233269745357</v>
      </c>
      <c r="L26" s="4">
        <f t="shared" si="19"/>
        <v>-0.12336331753684093</v>
      </c>
      <c r="M26" s="4">
        <f t="shared" si="19"/>
        <v>0.74558322842462843</v>
      </c>
      <c r="N26" s="4">
        <f t="shared" si="19"/>
        <v>0.59993922891751872</v>
      </c>
      <c r="O26" s="4" t="str">
        <f t="shared" si="19"/>
        <v/>
      </c>
      <c r="P26" s="4">
        <f t="shared" si="19"/>
        <v>-0.25584292526904795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-0.78866001205453007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60</v>
      </c>
      <c r="D27" s="3">
        <f>IFERROR(D4/D21,"")</f>
        <v>4.460455794963444</v>
      </c>
      <c r="E27" s="3">
        <f>IFERROR(E4/E21,"")</f>
        <v>2.604869316043867</v>
      </c>
      <c r="H27" s="3">
        <f t="shared" ref="H27:Y27" si="20">IFERROR(H4/H21,"")</f>
        <v>14.130650222014623</v>
      </c>
      <c r="I27" s="3">
        <f t="shared" si="20"/>
        <v>15.25524717469537</v>
      </c>
      <c r="J27" s="3">
        <f t="shared" si="20"/>
        <v>17.253974433851383</v>
      </c>
      <c r="K27" s="3">
        <f t="shared" si="20"/>
        <v>18.032285296600293</v>
      </c>
      <c r="L27" s="3">
        <f t="shared" si="20"/>
        <v>9.5448321236417026</v>
      </c>
      <c r="M27" s="3">
        <f t="shared" si="20"/>
        <v>9.0194509729809109</v>
      </c>
      <c r="N27" s="3">
        <f t="shared" si="20"/>
        <v>9.9714960368575625</v>
      </c>
      <c r="O27" s="3">
        <f t="shared" si="20"/>
        <v>89.971441866519825</v>
      </c>
      <c r="P27" s="3">
        <f t="shared" si="20"/>
        <v>71.777327492217324</v>
      </c>
      <c r="Q27" s="3">
        <f t="shared" si="20"/>
        <v>73.901049891202348</v>
      </c>
      <c r="R27" s="3">
        <f t="shared" si="20"/>
        <v>69.417826882111441</v>
      </c>
      <c r="S27" s="3">
        <f t="shared" si="20"/>
        <v>64.171749485161286</v>
      </c>
      <c r="T27" s="3">
        <f t="shared" si="20"/>
        <v>82.741738736129037</v>
      </c>
      <c r="U27" s="3">
        <f t="shared" si="20"/>
        <v>78.609342700967744</v>
      </c>
      <c r="V27" s="3">
        <f t="shared" si="20"/>
        <v>72.397117812580646</v>
      </c>
      <c r="W27" s="3">
        <f t="shared" si="20"/>
        <v>75.772470928671325</v>
      </c>
      <c r="X27" s="3">
        <f t="shared" si="20"/>
        <v>58.203155601398599</v>
      </c>
      <c r="Y27" s="3" t="str">
        <f t="shared" si="20"/>
        <v/>
      </c>
    </row>
    <row r="28" spans="1:25" ht="15.5" x14ac:dyDescent="0.35">
      <c r="C28" t="s">
        <v>61</v>
      </c>
      <c r="D28" s="4">
        <f>IFERROR(_xlfn.RRI(5,I27,D27),"")</f>
        <v>-0.21802656748681348</v>
      </c>
      <c r="E28" s="4">
        <f>IFERROR(_xlfn.RRI(5,J27,E27),"")</f>
        <v>-0.31485994537208473</v>
      </c>
      <c r="H28" s="4">
        <f t="shared" ref="H28:Y28" si="21">IFERROR(_xlfn.RRI(5,M27,H27),"")</f>
        <v>9.3947320417123503E-2</v>
      </c>
      <c r="I28" s="4">
        <f t="shared" si="21"/>
        <v>8.8759068980078126E-2</v>
      </c>
      <c r="J28" s="4">
        <f t="shared" si="21"/>
        <v>-0.28128469381847909</v>
      </c>
      <c r="K28" s="4">
        <f t="shared" si="21"/>
        <v>-0.24140024663687532</v>
      </c>
      <c r="L28" s="4">
        <f t="shared" si="21"/>
        <v>-0.3359152041902338</v>
      </c>
      <c r="M28" s="4">
        <f t="shared" si="21"/>
        <v>-0.33512222240538647</v>
      </c>
      <c r="N28" s="4">
        <f t="shared" si="21"/>
        <v>-0.31089835236259822</v>
      </c>
      <c r="O28" s="4">
        <f t="shared" si="21"/>
        <v>1.6894755461198674E-2</v>
      </c>
      <c r="P28" s="4">
        <f t="shared" si="21"/>
        <v>-1.8020042418331328E-2</v>
      </c>
      <c r="Q28" s="4">
        <f t="shared" si="21"/>
        <v>4.1205753993618366E-3</v>
      </c>
      <c r="R28" s="4">
        <f t="shared" si="21"/>
        <v>-1.7365715319928365E-2</v>
      </c>
      <c r="S28" s="4">
        <f t="shared" si="21"/>
        <v>1.9716553845309459E-2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29" spans="1:25" ht="15.5" x14ac:dyDescent="0.35">
      <c r="C29" t="s">
        <v>62</v>
      </c>
      <c r="H29" s="4" t="str">
        <f t="shared" ref="H29:Y29" si="22">IFERROR(((H25-I25)/I25)*100%,"")</f>
        <v/>
      </c>
      <c r="I29" s="4">
        <f t="shared" si="22"/>
        <v>8.8292682926829276</v>
      </c>
      <c r="J29" s="4">
        <f t="shared" si="22"/>
        <v>-0.76162790697674421</v>
      </c>
      <c r="K29" s="4">
        <f t="shared" si="22"/>
        <v>-1.3099099099099099</v>
      </c>
      <c r="L29" s="4">
        <f t="shared" si="22"/>
        <v>-0.89094124582432699</v>
      </c>
      <c r="M29" s="4">
        <f t="shared" si="22"/>
        <v>-0.61566346952647077</v>
      </c>
      <c r="N29" s="4">
        <f t="shared" si="22"/>
        <v>16.869095816464238</v>
      </c>
      <c r="O29" s="4">
        <f t="shared" si="22"/>
        <v>-2.5469728601252606</v>
      </c>
      <c r="P29" s="4">
        <f t="shared" si="22"/>
        <v>-1.4468283582089554</v>
      </c>
      <c r="Q29" s="4">
        <f t="shared" si="22"/>
        <v>2.4140127388535033</v>
      </c>
      <c r="R29" s="4">
        <f t="shared" si="22"/>
        <v>-0.75138558986539983</v>
      </c>
      <c r="S29" s="4">
        <f t="shared" si="22"/>
        <v>-2.3047520661157028</v>
      </c>
      <c r="T29" s="4">
        <f t="shared" si="22"/>
        <v>-0.53882801333968555</v>
      </c>
      <c r="U29" s="4">
        <f t="shared" si="22"/>
        <v>0.1706636921360847</v>
      </c>
      <c r="V29" s="4">
        <f t="shared" si="22"/>
        <v>-5.7803468208092554E-2</v>
      </c>
      <c r="W29" s="4">
        <f t="shared" si="22"/>
        <v>0.33076923076923076</v>
      </c>
      <c r="X29" s="4">
        <f t="shared" si="22"/>
        <v>-0.99937717064740283</v>
      </c>
      <c r="Y29" s="4" t="str">
        <f t="shared" si="22"/>
        <v/>
      </c>
    </row>
    <row r="30" spans="1:25" ht="15.5" x14ac:dyDescent="0.35">
      <c r="C30" t="s">
        <v>63</v>
      </c>
      <c r="H30" s="4">
        <f t="shared" ref="H30:Y30" si="23">IFERROR(((H27-I27)/I27)*100%,"")</f>
        <v>-7.3718697560415242E-2</v>
      </c>
      <c r="I30" s="4">
        <f t="shared" si="23"/>
        <v>-0.11584155678558419</v>
      </c>
      <c r="J30" s="4">
        <f t="shared" si="23"/>
        <v>-4.3162075685196061E-2</v>
      </c>
      <c r="K30" s="4">
        <f t="shared" si="23"/>
        <v>0.88921974352340061</v>
      </c>
      <c r="L30" s="4">
        <f t="shared" si="23"/>
        <v>5.8249792834912904E-2</v>
      </c>
      <c r="M30" s="4">
        <f t="shared" si="23"/>
        <v>-9.5476652686579316E-2</v>
      </c>
      <c r="N30" s="4">
        <f t="shared" si="23"/>
        <v>-0.88917043197272405</v>
      </c>
      <c r="O30" s="4">
        <f t="shared" si="23"/>
        <v>0.25347996379880894</v>
      </c>
      <c r="P30" s="4">
        <f t="shared" si="23"/>
        <v>-2.8737377914272975E-2</v>
      </c>
      <c r="Q30" s="4">
        <f t="shared" si="23"/>
        <v>6.4583165599587586E-2</v>
      </c>
      <c r="R30" s="4">
        <f t="shared" si="23"/>
        <v>8.1750574653777039E-2</v>
      </c>
      <c r="S30" s="4">
        <f t="shared" si="23"/>
        <v>-0.22443315229559224</v>
      </c>
      <c r="T30" s="4">
        <f t="shared" si="23"/>
        <v>5.2568764642658937E-2</v>
      </c>
      <c r="U30" s="4">
        <f t="shared" si="23"/>
        <v>8.5807627100143793E-2</v>
      </c>
      <c r="V30" s="4">
        <f t="shared" si="23"/>
        <v>-4.4545902683681506E-2</v>
      </c>
      <c r="W30" s="4">
        <f t="shared" si="23"/>
        <v>0.30186190328914986</v>
      </c>
      <c r="X30" s="4" t="str">
        <f t="shared" si="23"/>
        <v/>
      </c>
      <c r="Y30" s="4" t="str">
        <f t="shared" si="23"/>
        <v/>
      </c>
    </row>
    <row r="32" spans="1:25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87.53</v>
      </c>
      <c r="E32" s="3">
        <f>IFERROR(INDEX(E51:E500,MATCH($A$32,$C$51:$C$500,0)),"")</f>
        <v>82.95</v>
      </c>
      <c r="H32" s="3">
        <f>IFERROR(INDEX(D32:G32,COUNT(D32:G32)),"")</f>
        <v>82.95</v>
      </c>
      <c r="I32" s="3">
        <f t="shared" ref="I32:Y32" si="24">IFERROR(INDEX(I51:I500,MATCH($C$32,$C$51:$C$500,0)),"")</f>
        <v>83.3</v>
      </c>
      <c r="J32" s="3">
        <f t="shared" si="24"/>
        <v>65.48</v>
      </c>
      <c r="K32" s="3">
        <f t="shared" si="24"/>
        <v>46.32</v>
      </c>
      <c r="L32" s="3">
        <f t="shared" si="24"/>
        <v>22.43</v>
      </c>
      <c r="M32" s="3">
        <f t="shared" si="24"/>
        <v>27.98</v>
      </c>
      <c r="N32" s="3">
        <f t="shared" si="24"/>
        <v>78.42</v>
      </c>
      <c r="O32" s="3">
        <f t="shared" si="24"/>
        <v>259.13</v>
      </c>
      <c r="P32" s="3">
        <f t="shared" si="24"/>
        <v>264.58999999999997</v>
      </c>
      <c r="Q32" s="3">
        <f t="shared" si="24"/>
        <v>432.87</v>
      </c>
      <c r="R32" s="3">
        <f t="shared" si="24"/>
        <v>439.94</v>
      </c>
      <c r="S32" s="3">
        <f t="shared" si="24"/>
        <v>416.23</v>
      </c>
      <c r="T32" s="3">
        <f t="shared" si="24"/>
        <v>249.35</v>
      </c>
      <c r="U32" s="3">
        <f t="shared" si="24"/>
        <v>239.65</v>
      </c>
      <c r="V32" s="3">
        <f t="shared" si="24"/>
        <v>218.51</v>
      </c>
      <c r="W32" s="3">
        <f t="shared" si="24"/>
        <v>179.76</v>
      </c>
      <c r="X32" s="3">
        <f t="shared" si="24"/>
        <v>160.53</v>
      </c>
      <c r="Y32" s="3">
        <f t="shared" si="24"/>
        <v>1028782.51</v>
      </c>
    </row>
    <row r="33" spans="1:25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8.0500000000000007</v>
      </c>
      <c r="E33" s="3">
        <f>IFERROR(INDEX(E51:E500,MATCH($A$33,$C$51:$C$500,0)),"")</f>
        <v>11.45</v>
      </c>
      <c r="H33" s="3">
        <f>IFERROR(INDEX(D33:G33,COUNT(D33:G33)),"")</f>
        <v>11.45</v>
      </c>
      <c r="I33" s="3">
        <f t="shared" ref="I33:Y33" si="25">IFERROR(INDEX(I51:I500,MATCH($C$33,$C$51:$C$500,0)),"")</f>
        <v>16.690000000000001</v>
      </c>
      <c r="J33" s="3">
        <f t="shared" si="25"/>
        <v>0.89</v>
      </c>
      <c r="K33" s="3">
        <f t="shared" si="25"/>
        <v>1.32</v>
      </c>
      <c r="L33" s="3">
        <f t="shared" si="25"/>
        <v>2.67</v>
      </c>
      <c r="M33" s="3">
        <f t="shared" si="25"/>
        <v>2.14</v>
      </c>
      <c r="N33" s="3">
        <f t="shared" si="25"/>
        <v>0.7</v>
      </c>
      <c r="O33" s="3">
        <f t="shared" si="25"/>
        <v>0.28999999999999998</v>
      </c>
      <c r="P33" s="3">
        <f t="shared" si="25"/>
        <v>0.78</v>
      </c>
      <c r="Q33" s="3">
        <f t="shared" si="25"/>
        <v>1.2</v>
      </c>
      <c r="R33" s="3">
        <f t="shared" si="25"/>
        <v>1.3</v>
      </c>
      <c r="S33" s="3">
        <f t="shared" si="25"/>
        <v>1.43</v>
      </c>
      <c r="T33" s="3">
        <f t="shared" si="25"/>
        <v>2.21</v>
      </c>
      <c r="U33" s="3">
        <f t="shared" si="25"/>
        <v>2.5499999999999998</v>
      </c>
      <c r="V33" s="3">
        <f t="shared" si="25"/>
        <v>2.29</v>
      </c>
      <c r="W33" s="3">
        <f t="shared" si="25"/>
        <v>2.4500000000000002</v>
      </c>
      <c r="X33" s="3">
        <f t="shared" si="25"/>
        <v>2.0299999999999998</v>
      </c>
      <c r="Y33" s="3">
        <f t="shared" si="25"/>
        <v>0</v>
      </c>
    </row>
    <row r="34" spans="1:25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1052.24</v>
      </c>
      <c r="E34" s="3">
        <f>IFERROR(INDEX(E51:E500,MATCH($A$34,$C$51:$C$500,0)),"")</f>
        <v>-2794.12</v>
      </c>
      <c r="H34" s="3">
        <f>IFERROR(INDEX(D34:G34,COUNT(D34:G34)),"")</f>
        <v>-2794.12</v>
      </c>
      <c r="I34" s="3">
        <f t="shared" ref="I34:Y34" si="26">IFERROR(INDEX(I51:I500,MATCH($C$34,$C$51:$C$500,0)),"")</f>
        <v>344.91</v>
      </c>
      <c r="J34" s="3">
        <f t="shared" si="26"/>
        <v>141.46</v>
      </c>
      <c r="K34" s="3">
        <f t="shared" si="26"/>
        <v>35.47</v>
      </c>
      <c r="L34" s="3">
        <f t="shared" si="26"/>
        <v>-10.81</v>
      </c>
      <c r="M34" s="3">
        <f t="shared" si="26"/>
        <v>-1.18</v>
      </c>
      <c r="N34" s="3">
        <f t="shared" si="26"/>
        <v>-0.42</v>
      </c>
      <c r="O34" s="3">
        <f t="shared" si="26"/>
        <v>-9.99</v>
      </c>
      <c r="P34" s="3">
        <f t="shared" si="26"/>
        <v>43.01</v>
      </c>
      <c r="Q34" s="3">
        <f t="shared" si="26"/>
        <v>-48.51</v>
      </c>
      <c r="R34" s="3">
        <f t="shared" si="26"/>
        <v>-181.53</v>
      </c>
      <c r="S34" s="3">
        <f t="shared" si="26"/>
        <v>-47.19</v>
      </c>
      <c r="T34" s="3">
        <f t="shared" si="26"/>
        <v>56.82</v>
      </c>
      <c r="U34" s="3">
        <f t="shared" si="26"/>
        <v>29.06</v>
      </c>
      <c r="V34" s="3">
        <f t="shared" si="26"/>
        <v>27.89</v>
      </c>
      <c r="W34" s="3">
        <f t="shared" si="26"/>
        <v>23.12</v>
      </c>
      <c r="X34" s="3">
        <f t="shared" si="26"/>
        <v>22.8</v>
      </c>
      <c r="Y34" s="3">
        <f t="shared" si="26"/>
        <v>0</v>
      </c>
    </row>
    <row r="35" spans="1:25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158.04</v>
      </c>
      <c r="E35" s="3">
        <f>IFERROR(INDEX(E51:E500,MATCH($A$35,$C$51:$C$500,0)),"")</f>
        <v>364.66</v>
      </c>
      <c r="H35" s="3">
        <f>IFERROR(INDEX(D35:G35,COUNT(D35:G35)),"")</f>
        <v>364.66</v>
      </c>
      <c r="I35" s="3">
        <f t="shared" ref="I35:Y35" si="27">IFERROR(INDEX(I51:I500,MATCH($C$35,$C$51:$C$500,0)),"")</f>
        <v>91.11</v>
      </c>
      <c r="J35" s="3">
        <f t="shared" si="27"/>
        <v>3.36</v>
      </c>
      <c r="K35" s="3">
        <f t="shared" si="27"/>
        <v>3.38</v>
      </c>
      <c r="L35" s="3">
        <f t="shared" si="27"/>
        <v>6.29</v>
      </c>
      <c r="M35" s="3">
        <f t="shared" si="27"/>
        <v>6.65</v>
      </c>
      <c r="N35" s="3">
        <f t="shared" si="27"/>
        <v>5.52</v>
      </c>
      <c r="O35" s="3">
        <f t="shared" si="27"/>
        <v>0.82</v>
      </c>
      <c r="P35" s="3">
        <f t="shared" si="27"/>
        <v>2.87</v>
      </c>
      <c r="Q35" s="3">
        <f t="shared" si="27"/>
        <v>7.03</v>
      </c>
      <c r="R35" s="3">
        <f t="shared" si="27"/>
        <v>8.1999999999999993</v>
      </c>
      <c r="S35" s="3">
        <f t="shared" si="27"/>
        <v>9.2799999999999994</v>
      </c>
      <c r="T35" s="3">
        <f t="shared" si="27"/>
        <v>6.64</v>
      </c>
      <c r="U35" s="3">
        <f t="shared" si="27"/>
        <v>7.75</v>
      </c>
      <c r="V35" s="3">
        <f t="shared" si="27"/>
        <v>6.9</v>
      </c>
      <c r="W35" s="3">
        <f t="shared" si="27"/>
        <v>5.8</v>
      </c>
      <c r="X35" s="3">
        <f t="shared" si="27"/>
        <v>5.6</v>
      </c>
      <c r="Y35" s="3">
        <f t="shared" si="27"/>
        <v>0</v>
      </c>
    </row>
    <row r="36" spans="1:25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Y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</row>
    <row r="37" spans="1:25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Y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</row>
    <row r="50" spans="2:25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84</v>
      </c>
      <c r="C51" t="s">
        <v>6</v>
      </c>
      <c r="D51" s="5">
        <v>109816421672</v>
      </c>
      <c r="E51" s="5">
        <v>64131882561</v>
      </c>
      <c r="F51" s="5">
        <v>86876041618</v>
      </c>
      <c r="G51" s="5">
        <v>122587787665</v>
      </c>
      <c r="I51" s="5">
        <v>375584185441</v>
      </c>
      <c r="J51" s="5">
        <v>355259333593</v>
      </c>
      <c r="K51" s="5">
        <v>371284754257</v>
      </c>
      <c r="L51" s="5">
        <v>65000306762</v>
      </c>
      <c r="M51" s="5">
        <v>61422461126</v>
      </c>
      <c r="N51" s="5">
        <v>67905888011</v>
      </c>
      <c r="O51" s="5">
        <v>612705519111</v>
      </c>
      <c r="P51" s="5">
        <v>488803600222</v>
      </c>
      <c r="Q51" s="5">
        <v>252002580129</v>
      </c>
      <c r="R51" s="5">
        <v>236714789668</v>
      </c>
      <c r="S51" s="5">
        <v>198932423404</v>
      </c>
      <c r="T51" s="5">
        <v>256499390082</v>
      </c>
      <c r="U51" s="5">
        <v>243688962373</v>
      </c>
      <c r="V51" s="5">
        <v>224431065219</v>
      </c>
      <c r="W51" s="5">
        <v>216709266856</v>
      </c>
      <c r="X51" s="5">
        <v>166461025020</v>
      </c>
      <c r="Y51" s="5">
        <v>45877806537</v>
      </c>
    </row>
    <row r="52" spans="2:25" ht="15.5" x14ac:dyDescent="0.35">
      <c r="C52" t="s">
        <v>97</v>
      </c>
      <c r="D52" s="5">
        <v>-131690</v>
      </c>
      <c r="E52" s="5">
        <v>284024324</v>
      </c>
      <c r="F52" s="5">
        <v>73152991</v>
      </c>
      <c r="G52" s="5">
        <v>216190079</v>
      </c>
      <c r="I52" s="5">
        <v>561127160</v>
      </c>
      <c r="J52" s="5">
        <v>1281942598</v>
      </c>
      <c r="K52" s="5">
        <v>-18395349105</v>
      </c>
      <c r="L52" s="5">
        <v>-2052872961</v>
      </c>
      <c r="M52" s="5">
        <v>-14534059925</v>
      </c>
      <c r="N52" s="5">
        <v>-287684982708</v>
      </c>
      <c r="O52" s="5">
        <v>-62780974281</v>
      </c>
      <c r="P52" s="5">
        <v>-18783651222</v>
      </c>
      <c r="Q52" s="5">
        <v>-2601155811</v>
      </c>
      <c r="R52" s="5">
        <v>23647558099</v>
      </c>
      <c r="S52" s="5">
        <v>-1731396401</v>
      </c>
      <c r="T52" s="5">
        <v>-2165000235</v>
      </c>
      <c r="U52" s="5">
        <v>-971968155</v>
      </c>
      <c r="V52" s="5">
        <v>1221509716</v>
      </c>
      <c r="W52" s="5">
        <v>-223971784</v>
      </c>
    </row>
    <row r="53" spans="2:25" ht="15.5" x14ac:dyDescent="0.35">
      <c r="C53" t="s">
        <v>85</v>
      </c>
      <c r="D53" s="5">
        <v>-30409998487</v>
      </c>
      <c r="E53" s="5">
        <v>-22608424831</v>
      </c>
      <c r="F53" s="5">
        <v>-25767803958</v>
      </c>
      <c r="G53" s="5">
        <v>-33329918356</v>
      </c>
      <c r="I53" s="5">
        <v>-112555493460</v>
      </c>
      <c r="J53" s="5">
        <v>-104471177185</v>
      </c>
      <c r="K53" s="5">
        <v>-106082666672</v>
      </c>
      <c r="L53" s="5">
        <v>-23471300108</v>
      </c>
      <c r="M53" s="5">
        <v>-27460534004</v>
      </c>
      <c r="N53" s="5">
        <v>-36219853025</v>
      </c>
      <c r="O53" s="5">
        <v>-266534069070</v>
      </c>
      <c r="P53" s="5">
        <v>-193678898238</v>
      </c>
      <c r="Q53" s="5">
        <v>-86624826645</v>
      </c>
      <c r="R53" s="5">
        <v>-89428114248</v>
      </c>
      <c r="S53" s="5">
        <v>-61764186884</v>
      </c>
      <c r="T53" s="5">
        <v>-76356351295</v>
      </c>
      <c r="U53" s="5">
        <v>-59721974725</v>
      </c>
      <c r="V53" s="5">
        <v>-54479467563</v>
      </c>
      <c r="W53" s="5">
        <v>-52124096587</v>
      </c>
      <c r="X53" s="5">
        <v>-46175534177</v>
      </c>
      <c r="Y53" s="5">
        <v>-17461277078</v>
      </c>
    </row>
    <row r="54" spans="2:25" ht="15.5" x14ac:dyDescent="0.35">
      <c r="C54" t="s">
        <v>616</v>
      </c>
      <c r="D54" s="5">
        <v>-30409998487</v>
      </c>
      <c r="E54" s="5">
        <v>-22608424831</v>
      </c>
      <c r="F54" s="5">
        <v>-25767803958</v>
      </c>
      <c r="G54" s="5">
        <v>-33329918356</v>
      </c>
      <c r="I54" s="5">
        <v>-112555493460</v>
      </c>
      <c r="J54" s="5">
        <v>-104471177185</v>
      </c>
      <c r="K54" s="5">
        <v>-106082666672</v>
      </c>
      <c r="L54" s="5">
        <v>-23471300108</v>
      </c>
      <c r="M54" s="5">
        <v>-27460534004</v>
      </c>
      <c r="N54" s="5">
        <v>-36219853025</v>
      </c>
      <c r="O54" s="5">
        <v>-266534069070</v>
      </c>
      <c r="P54" s="5">
        <v>-193678898238</v>
      </c>
      <c r="Q54" s="5">
        <v>-86624826645</v>
      </c>
      <c r="R54" s="5">
        <v>-89428114248</v>
      </c>
      <c r="S54" s="5">
        <v>-61764186884</v>
      </c>
      <c r="T54" s="5">
        <v>-76356351295</v>
      </c>
      <c r="U54" s="5">
        <v>-59721974725</v>
      </c>
      <c r="V54" s="5">
        <v>-54479467563</v>
      </c>
      <c r="W54" s="5">
        <v>-52124096587</v>
      </c>
      <c r="X54" s="5">
        <v>-46175534177</v>
      </c>
      <c r="Y54" s="5">
        <v>-17461277078</v>
      </c>
    </row>
    <row r="55" spans="2:25" ht="15.5" x14ac:dyDescent="0.35">
      <c r="C55" t="s">
        <v>86</v>
      </c>
      <c r="D55" s="5">
        <v>79406423185</v>
      </c>
      <c r="E55" s="5">
        <v>41523457730</v>
      </c>
      <c r="F55" s="5">
        <v>61108237660</v>
      </c>
      <c r="G55" s="5">
        <v>89257869309</v>
      </c>
      <c r="I55" s="5">
        <v>263028691981</v>
      </c>
      <c r="J55" s="5">
        <v>250788156408</v>
      </c>
      <c r="K55" s="5">
        <v>265202087585</v>
      </c>
      <c r="L55" s="5">
        <v>41529006654</v>
      </c>
      <c r="M55" s="5">
        <v>33961927122</v>
      </c>
      <c r="N55" s="5">
        <v>31686034986</v>
      </c>
      <c r="O55" s="5">
        <v>346171450041</v>
      </c>
      <c r="P55" s="5">
        <v>295124701984</v>
      </c>
      <c r="Q55" s="5">
        <v>165377753484</v>
      </c>
      <c r="R55" s="5">
        <v>147286675420</v>
      </c>
      <c r="S55" s="5">
        <v>137168236520</v>
      </c>
      <c r="T55" s="5">
        <v>180143038787</v>
      </c>
      <c r="U55" s="5">
        <v>183966987648</v>
      </c>
      <c r="V55" s="5">
        <v>169951597656</v>
      </c>
      <c r="W55" s="5">
        <v>164585170269</v>
      </c>
      <c r="X55" s="5">
        <v>120285490843</v>
      </c>
      <c r="Y55" s="5">
        <v>28416529459</v>
      </c>
    </row>
    <row r="56" spans="2:25" ht="15.5" x14ac:dyDescent="0.35">
      <c r="C56" t="s">
        <v>87</v>
      </c>
      <c r="D56" s="5">
        <v>-51576427660</v>
      </c>
      <c r="E56" s="5">
        <v>-41955446514</v>
      </c>
      <c r="F56" s="5">
        <v>-59927642433</v>
      </c>
      <c r="G56" s="5">
        <v>-52219737720</v>
      </c>
      <c r="I56" s="5">
        <v>-201411036033</v>
      </c>
      <c r="J56" s="5">
        <v>-183743596033</v>
      </c>
      <c r="K56" s="5">
        <v>-259523450115</v>
      </c>
      <c r="L56" s="5">
        <v>-61922916397</v>
      </c>
      <c r="M56" s="5">
        <v>-222834003531</v>
      </c>
      <c r="N56" s="5">
        <v>-1099186695342</v>
      </c>
      <c r="O56" s="5">
        <v>-391547059657</v>
      </c>
      <c r="P56" s="5">
        <v>-205106998506</v>
      </c>
      <c r="Q56" s="5">
        <v>-163536927297</v>
      </c>
      <c r="R56" s="5">
        <v>-87061540548</v>
      </c>
      <c r="S56" s="5">
        <v>-142373540917</v>
      </c>
      <c r="T56" s="5">
        <v>-122637590803</v>
      </c>
      <c r="U56" s="5">
        <v>-88701362025</v>
      </c>
      <c r="V56" s="5">
        <v>-83806198398</v>
      </c>
      <c r="W56" s="5">
        <v>-85187407023</v>
      </c>
      <c r="X56" s="5">
        <v>-67688679290</v>
      </c>
      <c r="Y56" s="5">
        <v>-24474332786</v>
      </c>
    </row>
    <row r="57" spans="2:25" ht="15.5" x14ac:dyDescent="0.35">
      <c r="C57" t="s">
        <v>88</v>
      </c>
      <c r="D57" s="5">
        <v>-5981388932</v>
      </c>
      <c r="E57" s="5">
        <v>-5334575290</v>
      </c>
      <c r="F57" s="5">
        <v>-6618466476</v>
      </c>
      <c r="G57" s="5">
        <v>-6488135403</v>
      </c>
      <c r="I57" s="5">
        <v>-23874309995</v>
      </c>
      <c r="J57" s="5">
        <v>-22084215617</v>
      </c>
      <c r="K57" s="5">
        <v>-26756068755</v>
      </c>
      <c r="L57" s="5">
        <v>-5644472945</v>
      </c>
      <c r="M57" s="5">
        <v>-6100546647</v>
      </c>
      <c r="N57" s="5">
        <v>-10507714009</v>
      </c>
      <c r="O57" s="5">
        <v>-75738524137</v>
      </c>
      <c r="P57" s="5">
        <v>-50177736031</v>
      </c>
      <c r="Q57" s="5">
        <v>-17394972323</v>
      </c>
      <c r="R57" s="5">
        <v>-18968161603</v>
      </c>
      <c r="S57" s="5">
        <v>-14582419622</v>
      </c>
      <c r="T57" s="5">
        <v>-13338936755</v>
      </c>
      <c r="U57" s="5">
        <v>-9796644766</v>
      </c>
      <c r="V57" s="5">
        <v>-9250426557</v>
      </c>
      <c r="W57" s="5">
        <v>-9627030764</v>
      </c>
      <c r="X57" s="5">
        <v>-7893965037</v>
      </c>
      <c r="Y57" s="5">
        <v>-2741019134</v>
      </c>
    </row>
    <row r="58" spans="2:25" ht="15.5" x14ac:dyDescent="0.35">
      <c r="C58" t="s">
        <v>89</v>
      </c>
      <c r="D58" s="5">
        <v>-32504332231</v>
      </c>
      <c r="E58" s="5">
        <v>-27463305562</v>
      </c>
      <c r="F58" s="5">
        <v>-38082026068</v>
      </c>
      <c r="G58" s="5">
        <v>-31813706520</v>
      </c>
      <c r="I58" s="5">
        <v>-127426123523</v>
      </c>
      <c r="J58" s="5">
        <v>-113059053930</v>
      </c>
      <c r="K58" s="5">
        <v>-170314841449</v>
      </c>
      <c r="L58" s="5">
        <v>-37829651946</v>
      </c>
      <c r="M58" s="5">
        <v>-90892612581</v>
      </c>
      <c r="N58" s="5">
        <v>-101487183773</v>
      </c>
      <c r="O58" s="5">
        <v>-246772096435</v>
      </c>
      <c r="P58" s="5">
        <v>-226757365232</v>
      </c>
      <c r="Q58" s="5">
        <v>-112941948224</v>
      </c>
      <c r="R58" s="5">
        <v>-104509530059</v>
      </c>
      <c r="S58" s="5">
        <v>-98374428144</v>
      </c>
      <c r="T58" s="5">
        <v>-78306986062</v>
      </c>
      <c r="U58" s="5">
        <v>-70042342107</v>
      </c>
      <c r="V58" s="5">
        <v>-59109651967</v>
      </c>
      <c r="W58" s="5">
        <v>-53885647667</v>
      </c>
      <c r="X58" s="5">
        <v>-45729621279</v>
      </c>
      <c r="Y58" s="5">
        <v>-16701931868</v>
      </c>
    </row>
    <row r="59" spans="2:25" ht="15.5" x14ac:dyDescent="0.35">
      <c r="C59" t="s">
        <v>90</v>
      </c>
      <c r="D59" s="5">
        <v>27829995525</v>
      </c>
      <c r="E59" s="5">
        <v>-431988784</v>
      </c>
      <c r="F59" s="5">
        <v>1180595227</v>
      </c>
      <c r="G59" s="5">
        <v>37038131589</v>
      </c>
      <c r="I59" s="5">
        <v>61617655948</v>
      </c>
      <c r="J59" s="5">
        <v>67044560375</v>
      </c>
      <c r="K59" s="5">
        <v>5678637470</v>
      </c>
      <c r="L59" s="5">
        <v>-20393909743</v>
      </c>
      <c r="M59" s="5">
        <v>-188872076409</v>
      </c>
      <c r="N59" s="5">
        <v>-1067500660356</v>
      </c>
      <c r="O59" s="5">
        <v>-45375609616</v>
      </c>
      <c r="P59" s="5">
        <v>90017703478</v>
      </c>
      <c r="Q59" s="5">
        <v>1840826187</v>
      </c>
      <c r="R59" s="5">
        <v>60225134872</v>
      </c>
      <c r="S59" s="5">
        <v>-5205304397</v>
      </c>
      <c r="T59" s="5">
        <v>57505447984</v>
      </c>
      <c r="U59" s="5">
        <v>95265625623</v>
      </c>
      <c r="V59" s="5">
        <v>86145399258</v>
      </c>
      <c r="W59" s="5">
        <v>79397763246</v>
      </c>
      <c r="X59" s="5">
        <v>52596811553</v>
      </c>
      <c r="Y59" s="5">
        <v>3942196673</v>
      </c>
    </row>
    <row r="60" spans="2:25" ht="15.5" x14ac:dyDescent="0.35">
      <c r="C60" t="s">
        <v>91</v>
      </c>
      <c r="D60" s="5">
        <v>-8388804859</v>
      </c>
      <c r="E60" s="5">
        <v>-7138573936</v>
      </c>
      <c r="F60" s="5">
        <v>-7545156850</v>
      </c>
      <c r="G60" s="5">
        <v>-9301307731</v>
      </c>
      <c r="I60" s="5">
        <v>41442990634</v>
      </c>
      <c r="J60" s="5">
        <v>-56596742555</v>
      </c>
      <c r="K60" s="5">
        <v>11465544317</v>
      </c>
      <c r="L60" s="5">
        <v>-19439575867</v>
      </c>
      <c r="M60" s="5">
        <v>-172523144849</v>
      </c>
      <c r="N60" s="5">
        <v>-111719812404</v>
      </c>
      <c r="O60" s="5">
        <v>-73535126323</v>
      </c>
      <c r="P60" s="5">
        <v>-68595434709</v>
      </c>
      <c r="Q60" s="5">
        <v>-40637159424</v>
      </c>
      <c r="R60" s="5">
        <v>-57187722813</v>
      </c>
      <c r="S60" s="5">
        <v>-34194567511</v>
      </c>
      <c r="T60" s="5">
        <v>-25621323454</v>
      </c>
      <c r="U60" s="5">
        <v>-24211208155</v>
      </c>
      <c r="V60" s="5">
        <v>-23893145728</v>
      </c>
      <c r="W60" s="5">
        <v>-22179127888</v>
      </c>
      <c r="X60" s="5">
        <v>-8038102271</v>
      </c>
      <c r="Y60" s="5">
        <v>3991102710</v>
      </c>
    </row>
    <row r="61" spans="2:25" ht="15.5" x14ac:dyDescent="0.35">
      <c r="C61" t="s">
        <v>92</v>
      </c>
      <c r="D61" s="5">
        <v>1162340932</v>
      </c>
      <c r="E61" s="5">
        <v>1991287654</v>
      </c>
      <c r="F61" s="5">
        <v>979671787</v>
      </c>
      <c r="G61" s="5">
        <v>309010000</v>
      </c>
      <c r="I61" s="5">
        <v>2755615311</v>
      </c>
      <c r="J61" s="5">
        <v>1234410581</v>
      </c>
      <c r="K61" s="5">
        <v>51561568039</v>
      </c>
      <c r="L61" s="5">
        <v>2225248285</v>
      </c>
      <c r="M61" s="5">
        <v>536015</v>
      </c>
      <c r="N61" s="5">
        <v>1492313650</v>
      </c>
      <c r="O61" s="5">
        <v>7431892393</v>
      </c>
      <c r="P61" s="5">
        <v>8250569089</v>
      </c>
      <c r="Q61" s="5">
        <v>22140098167</v>
      </c>
      <c r="R61" s="5">
        <v>8747607604</v>
      </c>
      <c r="S61" s="5">
        <v>11567094969</v>
      </c>
      <c r="T61" s="5">
        <v>12421848536</v>
      </c>
      <c r="U61" s="5">
        <v>6907421431</v>
      </c>
      <c r="V61" s="5">
        <v>4305589681</v>
      </c>
      <c r="W61" s="5">
        <v>3904427700</v>
      </c>
      <c r="X61" s="5">
        <v>3421054131</v>
      </c>
    </row>
    <row r="62" spans="2:25" ht="15.5" x14ac:dyDescent="0.35">
      <c r="C62" t="s">
        <v>27</v>
      </c>
      <c r="D62" s="5">
        <v>-9083469273</v>
      </c>
      <c r="E62" s="5">
        <v>-9431931118</v>
      </c>
      <c r="F62" s="5">
        <v>-9706343437</v>
      </c>
      <c r="G62" s="5">
        <v>-10451064818</v>
      </c>
      <c r="I62" s="5">
        <v>-40057521705</v>
      </c>
      <c r="J62" s="5">
        <v>-46447990639</v>
      </c>
      <c r="K62" s="5">
        <v>-41816861875</v>
      </c>
      <c r="L62" s="5">
        <v>-21664824152</v>
      </c>
      <c r="M62" s="5">
        <v>-172523680864</v>
      </c>
      <c r="N62" s="5">
        <v>-113212126054</v>
      </c>
      <c r="O62" s="5">
        <v>-80381098078</v>
      </c>
      <c r="P62" s="5">
        <v>-76251956313</v>
      </c>
      <c r="Q62" s="5">
        <v>-62648863738</v>
      </c>
      <c r="R62" s="5">
        <v>-62516038955</v>
      </c>
      <c r="S62" s="5">
        <v>-44537084095</v>
      </c>
      <c r="T62" s="5">
        <v>-38043171990</v>
      </c>
      <c r="U62" s="5">
        <v>-31118629586</v>
      </c>
    </row>
    <row r="63" spans="2:25" ht="15.5" x14ac:dyDescent="0.35">
      <c r="C63" t="s">
        <v>520</v>
      </c>
      <c r="V63" s="5">
        <v>-28198735409</v>
      </c>
      <c r="W63" s="5">
        <v>-26083555588</v>
      </c>
      <c r="X63" s="5">
        <v>-21609042156</v>
      </c>
    </row>
    <row r="64" spans="2:25" ht="15.5" x14ac:dyDescent="0.35">
      <c r="C64" t="s">
        <v>770</v>
      </c>
      <c r="D64" s="5">
        <v>-9083469273</v>
      </c>
      <c r="E64" s="5">
        <v>-9431931118</v>
      </c>
      <c r="F64" s="5">
        <v>-9706343437</v>
      </c>
      <c r="G64" s="5">
        <v>-10451064818</v>
      </c>
      <c r="I64" s="5">
        <v>-40057521705</v>
      </c>
      <c r="J64" s="5">
        <v>-46447990639</v>
      </c>
      <c r="K64" s="5">
        <v>-41816861875</v>
      </c>
      <c r="L64" s="5">
        <v>-21664824152</v>
      </c>
      <c r="M64" s="5">
        <v>-172523680864</v>
      </c>
      <c r="N64" s="5">
        <v>-113212126054</v>
      </c>
      <c r="O64" s="5">
        <v>-80381098078</v>
      </c>
      <c r="P64" s="5">
        <v>-76251956313</v>
      </c>
      <c r="Q64" s="5">
        <v>-62648863738</v>
      </c>
      <c r="R64" s="5">
        <v>-62516038955</v>
      </c>
      <c r="S64" s="5">
        <v>-44537084095</v>
      </c>
      <c r="T64" s="5">
        <v>-38043171990</v>
      </c>
      <c r="U64" s="5">
        <v>-31118629586</v>
      </c>
      <c r="V64" s="5">
        <v>-28198735409</v>
      </c>
      <c r="W64" s="5">
        <v>-26083555588</v>
      </c>
      <c r="X64" s="5">
        <v>-21652981888</v>
      </c>
      <c r="Y64" s="5">
        <v>-209149358</v>
      </c>
    </row>
    <row r="65" spans="3:25" ht="15.5" x14ac:dyDescent="0.35">
      <c r="C65" t="s">
        <v>93</v>
      </c>
      <c r="D65" s="5">
        <v>-2154409263</v>
      </c>
      <c r="F65" s="5">
        <v>111719479</v>
      </c>
      <c r="G65" s="5">
        <v>-403652507</v>
      </c>
      <c r="I65" s="5">
        <v>-674250407</v>
      </c>
      <c r="J65" s="5">
        <v>-1465844754</v>
      </c>
      <c r="K65" s="5">
        <v>741501485</v>
      </c>
      <c r="X65" s="5">
        <v>6651458248</v>
      </c>
      <c r="Y65" s="5">
        <v>4161237814</v>
      </c>
    </row>
    <row r="66" spans="3:25" ht="15.5" x14ac:dyDescent="0.35">
      <c r="C66" t="s">
        <v>387</v>
      </c>
      <c r="X66" s="5">
        <v>483267031</v>
      </c>
      <c r="Y66" s="5">
        <v>697917</v>
      </c>
    </row>
    <row r="67" spans="3:25" ht="15.5" x14ac:dyDescent="0.35">
      <c r="C67" t="s">
        <v>98</v>
      </c>
      <c r="D67" s="5">
        <v>-8388804859</v>
      </c>
      <c r="E67" s="5">
        <v>-7138573936</v>
      </c>
      <c r="F67" s="5">
        <v>-7545156850</v>
      </c>
      <c r="G67" s="5">
        <v>-9301307731</v>
      </c>
      <c r="I67" s="5">
        <v>41442990634</v>
      </c>
      <c r="J67" s="5">
        <v>-56596742555</v>
      </c>
      <c r="K67" s="5">
        <v>11465544317</v>
      </c>
      <c r="L67" s="5">
        <v>-19439575867</v>
      </c>
      <c r="M67" s="5">
        <v>-172523144849</v>
      </c>
      <c r="N67" s="5">
        <v>-111719812404</v>
      </c>
      <c r="O67" s="5">
        <v>-73535126323</v>
      </c>
      <c r="P67" s="5">
        <v>-68595434709</v>
      </c>
      <c r="Q67" s="5">
        <v>-40637159424</v>
      </c>
      <c r="R67" s="5">
        <v>-57187722813</v>
      </c>
      <c r="S67" s="5">
        <v>-34194567511</v>
      </c>
      <c r="T67" s="5">
        <v>-25621323454</v>
      </c>
      <c r="U67" s="5">
        <v>-24211208155</v>
      </c>
      <c r="V67" s="5">
        <v>-23893145728</v>
      </c>
      <c r="W67" s="5">
        <v>-22179127888</v>
      </c>
      <c r="X67" s="5">
        <v>-8038102271</v>
      </c>
      <c r="Y67" s="5">
        <v>3991102710</v>
      </c>
    </row>
    <row r="68" spans="3:25" ht="15.5" x14ac:dyDescent="0.35">
      <c r="C68" t="s">
        <v>29</v>
      </c>
      <c r="D68" s="5">
        <v>19441190666</v>
      </c>
      <c r="E68" s="5">
        <v>-7570562720</v>
      </c>
      <c r="F68" s="5">
        <v>-6364561623</v>
      </c>
      <c r="G68" s="5">
        <v>27736823858</v>
      </c>
      <c r="I68" s="5">
        <v>103060646582</v>
      </c>
      <c r="J68" s="5">
        <v>10447817820</v>
      </c>
      <c r="K68" s="5">
        <v>17144181787</v>
      </c>
      <c r="L68" s="5">
        <v>-39833485610</v>
      </c>
      <c r="M68" s="5">
        <v>-361395221258</v>
      </c>
      <c r="N68" s="5">
        <v>-1179220472760</v>
      </c>
      <c r="O68" s="5">
        <v>-118910735939</v>
      </c>
      <c r="P68" s="5">
        <v>21422268769</v>
      </c>
      <c r="Q68" s="5">
        <v>-38796333237</v>
      </c>
      <c r="R68" s="5">
        <v>3037412059</v>
      </c>
      <c r="S68" s="5">
        <v>-39399871908</v>
      </c>
      <c r="T68" s="5">
        <v>31884124530</v>
      </c>
      <c r="U68" s="5">
        <v>71054417468</v>
      </c>
      <c r="V68" s="5">
        <v>62252253530</v>
      </c>
      <c r="W68" s="5">
        <v>57218635358</v>
      </c>
      <c r="X68" s="5">
        <v>44558709282</v>
      </c>
      <c r="Y68" s="5">
        <v>7933299383</v>
      </c>
    </row>
    <row r="69" spans="3:25" ht="15.5" x14ac:dyDescent="0.35">
      <c r="C69" t="s">
        <v>28</v>
      </c>
      <c r="D69" s="5">
        <v>-3051554363</v>
      </c>
      <c r="E69" s="5">
        <v>-398257531</v>
      </c>
      <c r="F69" s="5">
        <v>-2952219882</v>
      </c>
      <c r="G69" s="5">
        <v>-61802000</v>
      </c>
      <c r="I69" s="5">
        <v>-3307408587</v>
      </c>
      <c r="J69" s="5">
        <v>-710470841</v>
      </c>
      <c r="K69" s="5">
        <v>-21996431</v>
      </c>
      <c r="L69" s="5">
        <v>-91324</v>
      </c>
      <c r="M69" s="5">
        <v>383530762</v>
      </c>
      <c r="N69" s="5">
        <v>-10377939581</v>
      </c>
      <c r="O69" s="5">
        <v>5488620507</v>
      </c>
      <c r="P69" s="5">
        <v>-7567527439</v>
      </c>
      <c r="Q69" s="5">
        <v>-316177675</v>
      </c>
      <c r="R69" s="5">
        <v>9645708497</v>
      </c>
      <c r="S69" s="5">
        <v>-1439403331</v>
      </c>
      <c r="T69" s="5">
        <v>-4075226509</v>
      </c>
      <c r="U69" s="5">
        <v>-7031576008</v>
      </c>
      <c r="V69" s="5">
        <v>-5526806647</v>
      </c>
      <c r="W69" s="5">
        <v>-3056686809</v>
      </c>
      <c r="X69" s="5">
        <v>-3746185750</v>
      </c>
      <c r="Y69" s="5">
        <v>-3341352000</v>
      </c>
    </row>
    <row r="70" spans="3:25" ht="15.5" x14ac:dyDescent="0.35">
      <c r="C70" t="s">
        <v>285</v>
      </c>
      <c r="D70" s="5">
        <v>-2819086177</v>
      </c>
      <c r="F70" s="5">
        <v>-2756285525</v>
      </c>
      <c r="I70" s="5">
        <v>-2756285525</v>
      </c>
      <c r="U70" s="5">
        <v>-5995707640</v>
      </c>
      <c r="V70" s="5">
        <v>-4454267074</v>
      </c>
      <c r="W70" s="5">
        <v>-4447387500</v>
      </c>
      <c r="X70" s="5">
        <v>-4463893000</v>
      </c>
      <c r="Y70" s="5">
        <v>-3341352000</v>
      </c>
    </row>
    <row r="71" spans="3:25" ht="15.5" x14ac:dyDescent="0.35">
      <c r="C71" t="s">
        <v>286</v>
      </c>
      <c r="J71" s="5">
        <v>-463588725</v>
      </c>
      <c r="M71" s="5">
        <v>383637965</v>
      </c>
      <c r="N71" s="5">
        <v>-10079476851</v>
      </c>
      <c r="U71" s="5">
        <v>-1035868368</v>
      </c>
      <c r="V71" s="5">
        <v>-1072539573</v>
      </c>
      <c r="W71" s="5">
        <v>1390700691</v>
      </c>
      <c r="X71" s="5">
        <v>717707250</v>
      </c>
    </row>
    <row r="72" spans="3:25" ht="15.5" x14ac:dyDescent="0.35">
      <c r="C72" t="s">
        <v>388</v>
      </c>
      <c r="D72" s="5">
        <v>-232468186</v>
      </c>
      <c r="E72" s="5">
        <v>-398257531</v>
      </c>
      <c r="F72" s="5">
        <v>-195934357</v>
      </c>
      <c r="G72" s="5">
        <v>-61802000</v>
      </c>
      <c r="I72" s="5">
        <v>-551123062</v>
      </c>
      <c r="J72" s="5">
        <v>-246882116</v>
      </c>
      <c r="K72" s="5">
        <v>-21996431</v>
      </c>
      <c r="L72" s="5">
        <v>-91324</v>
      </c>
      <c r="M72" s="5">
        <v>-107203</v>
      </c>
      <c r="N72" s="5">
        <v>-298462730</v>
      </c>
    </row>
    <row r="73" spans="3:25" ht="15.5" x14ac:dyDescent="0.35">
      <c r="C73" t="s">
        <v>287</v>
      </c>
      <c r="D73" s="5">
        <v>-3051554363</v>
      </c>
      <c r="E73" s="5">
        <v>-398257531</v>
      </c>
      <c r="F73" s="5">
        <v>-2952219882</v>
      </c>
      <c r="G73" s="5">
        <v>-61802000</v>
      </c>
      <c r="I73" s="5">
        <v>-3307408587</v>
      </c>
      <c r="J73" s="5">
        <v>-710470841</v>
      </c>
      <c r="K73" s="5">
        <v>-21996431</v>
      </c>
      <c r="L73" s="5">
        <v>-91324</v>
      </c>
      <c r="M73" s="5">
        <v>383530762</v>
      </c>
      <c r="N73" s="5">
        <v>-10377939581</v>
      </c>
      <c r="O73" s="5">
        <v>5488620507</v>
      </c>
      <c r="P73" s="5">
        <v>-7567527439</v>
      </c>
      <c r="Q73" s="5">
        <v>-316177675</v>
      </c>
      <c r="R73" s="5">
        <v>9645708497</v>
      </c>
      <c r="S73" s="5">
        <v>-1439403331</v>
      </c>
      <c r="T73" s="5">
        <v>-4075226509</v>
      </c>
      <c r="U73" s="5">
        <v>-7031576008</v>
      </c>
      <c r="V73" s="5">
        <v>-5526806647</v>
      </c>
      <c r="W73" s="5">
        <v>-3056686809</v>
      </c>
      <c r="X73" s="5">
        <v>-3746185750</v>
      </c>
      <c r="Y73" s="5">
        <v>-3341352000</v>
      </c>
    </row>
    <row r="74" spans="3:25" ht="15.5" x14ac:dyDescent="0.35">
      <c r="C74" t="s">
        <v>99</v>
      </c>
      <c r="D74" s="5">
        <v>16389636303</v>
      </c>
      <c r="E74" s="5">
        <v>-7968820251</v>
      </c>
      <c r="F74" s="5">
        <v>-9316781505</v>
      </c>
      <c r="G74" s="5">
        <v>27675021858</v>
      </c>
      <c r="I74" s="5">
        <v>99753237995</v>
      </c>
      <c r="J74" s="5">
        <v>9737346979</v>
      </c>
      <c r="K74" s="5">
        <v>17122185356</v>
      </c>
      <c r="L74" s="5">
        <v>-39833576934</v>
      </c>
      <c r="M74" s="5">
        <v>-361011690496</v>
      </c>
      <c r="N74" s="5">
        <v>-1189598412341</v>
      </c>
      <c r="O74" s="5">
        <v>-113422115432</v>
      </c>
      <c r="P74" s="5">
        <v>13854741330</v>
      </c>
      <c r="Q74" s="5">
        <v>-39112510912</v>
      </c>
      <c r="R74" s="5">
        <v>12683120556</v>
      </c>
      <c r="S74" s="5">
        <v>-40839275239</v>
      </c>
      <c r="T74" s="5">
        <v>27808898021</v>
      </c>
      <c r="U74" s="5">
        <v>64022841460</v>
      </c>
      <c r="V74" s="5">
        <v>56725446883</v>
      </c>
      <c r="W74" s="5">
        <v>54161948549</v>
      </c>
      <c r="X74" s="5">
        <v>40812523532</v>
      </c>
      <c r="Y74" s="5">
        <v>4591947383</v>
      </c>
    </row>
    <row r="75" spans="3:25" ht="15.5" x14ac:dyDescent="0.35">
      <c r="C75" t="s">
        <v>100</v>
      </c>
      <c r="X75" s="5">
        <v>56106057</v>
      </c>
    </row>
    <row r="76" spans="3:25" ht="15.5" x14ac:dyDescent="0.35">
      <c r="C76" t="s">
        <v>101</v>
      </c>
      <c r="D76" s="5">
        <v>16389636303</v>
      </c>
      <c r="E76" s="5">
        <v>-7968820251</v>
      </c>
      <c r="F76" s="5">
        <v>-9316781505</v>
      </c>
      <c r="G76" s="5">
        <v>27675021858</v>
      </c>
      <c r="I76" s="5">
        <v>99753237995</v>
      </c>
      <c r="J76" s="5">
        <v>9737346979</v>
      </c>
      <c r="K76" s="5">
        <v>17122185356</v>
      </c>
      <c r="L76" s="5">
        <v>-39833576934</v>
      </c>
      <c r="M76" s="5">
        <v>-361011690496</v>
      </c>
      <c r="N76" s="5">
        <v>-1189598412341</v>
      </c>
      <c r="O76" s="5">
        <v>-113422115432</v>
      </c>
      <c r="P76" s="5">
        <v>13854741330</v>
      </c>
      <c r="Q76" s="5">
        <v>-39112510912</v>
      </c>
      <c r="R76" s="5">
        <v>12683120556</v>
      </c>
      <c r="S76" s="5">
        <v>-40839275239</v>
      </c>
      <c r="T76" s="5">
        <v>27808898021</v>
      </c>
      <c r="U76" s="5">
        <v>64022841460</v>
      </c>
      <c r="V76" s="5">
        <v>56725446883</v>
      </c>
      <c r="W76" s="5">
        <v>54161948549</v>
      </c>
      <c r="X76" s="5">
        <v>40868629589</v>
      </c>
      <c r="Y76" s="5">
        <v>4591947383</v>
      </c>
    </row>
    <row r="77" spans="3:25" ht="15.5" x14ac:dyDescent="0.35">
      <c r="C77" t="s">
        <v>102</v>
      </c>
      <c r="D77" s="5">
        <v>186450825</v>
      </c>
      <c r="E77" s="5">
        <v>-31792</v>
      </c>
      <c r="F77" s="5">
        <v>4784108353</v>
      </c>
      <c r="I77" s="5">
        <v>3511261035</v>
      </c>
      <c r="J77" s="5">
        <v>386180430499</v>
      </c>
      <c r="K77" s="5">
        <v>152617957121</v>
      </c>
      <c r="M77" s="5">
        <v>2869270431</v>
      </c>
      <c r="N77" s="5">
        <v>-230928060557</v>
      </c>
      <c r="O77" s="5">
        <v>-1127971470</v>
      </c>
      <c r="P77" s="5">
        <v>238271209215</v>
      </c>
      <c r="Q77" s="5">
        <v>16227838511</v>
      </c>
      <c r="R77" s="5">
        <v>50372987584</v>
      </c>
      <c r="S77" s="5">
        <v>556623723683</v>
      </c>
      <c r="T77" s="5">
        <v>42710934</v>
      </c>
      <c r="U77" s="5">
        <v>643668995</v>
      </c>
      <c r="V77" s="5">
        <v>245488939</v>
      </c>
      <c r="W77" s="5">
        <v>-105688110</v>
      </c>
    </row>
    <row r="78" spans="3:25" ht="15.5" x14ac:dyDescent="0.35">
      <c r="C78" t="s">
        <v>103</v>
      </c>
      <c r="D78" s="5">
        <v>16576087128</v>
      </c>
      <c r="E78" s="5">
        <v>-7968852043</v>
      </c>
      <c r="F78" s="5">
        <v>-4532673152</v>
      </c>
      <c r="G78" s="5">
        <v>27675021858</v>
      </c>
      <c r="I78" s="5">
        <v>103264499030</v>
      </c>
      <c r="J78" s="5">
        <v>395917777478</v>
      </c>
      <c r="K78" s="5">
        <v>169740142477</v>
      </c>
      <c r="L78" s="5">
        <v>-39833576934</v>
      </c>
      <c r="M78" s="5">
        <v>-358142420065</v>
      </c>
      <c r="N78" s="5">
        <v>-1420526472898</v>
      </c>
      <c r="O78" s="5">
        <v>-114550086902</v>
      </c>
      <c r="P78" s="5">
        <v>252125950545</v>
      </c>
      <c r="Q78" s="5">
        <v>-22884672401</v>
      </c>
      <c r="R78" s="5">
        <v>63056108140</v>
      </c>
      <c r="S78" s="5">
        <v>515784448444</v>
      </c>
      <c r="T78" s="5">
        <v>27851608955</v>
      </c>
      <c r="U78" s="5">
        <v>64666510455</v>
      </c>
      <c r="V78" s="5">
        <v>56970935822</v>
      </c>
      <c r="W78" s="5">
        <v>54056260439</v>
      </c>
    </row>
    <row r="79" spans="3:25" ht="15.5" x14ac:dyDescent="0.35">
      <c r="C79" t="s">
        <v>104</v>
      </c>
      <c r="D79" s="5">
        <v>16389636303</v>
      </c>
      <c r="E79" s="5">
        <v>-7968820251</v>
      </c>
      <c r="F79" s="5">
        <v>-9316781505</v>
      </c>
      <c r="G79" s="5">
        <v>27675021858</v>
      </c>
      <c r="I79" s="5">
        <v>99753237995</v>
      </c>
      <c r="J79" s="5">
        <v>9737346979</v>
      </c>
      <c r="K79" s="5">
        <v>17122185356</v>
      </c>
      <c r="L79" s="5">
        <v>-39833576934</v>
      </c>
      <c r="M79" s="5">
        <v>-361011690496</v>
      </c>
      <c r="N79" s="5">
        <v>-1189598412341</v>
      </c>
      <c r="O79" s="5">
        <v>-113422115432</v>
      </c>
      <c r="P79" s="5">
        <v>13854741330</v>
      </c>
      <c r="Q79" s="5">
        <v>-39112510912</v>
      </c>
      <c r="R79" s="5">
        <v>12683120556</v>
      </c>
      <c r="S79" s="5">
        <v>-40839275239</v>
      </c>
      <c r="T79" s="5">
        <v>27808898021</v>
      </c>
      <c r="U79" s="5">
        <v>64022841460</v>
      </c>
      <c r="V79" s="5">
        <v>56725446883</v>
      </c>
      <c r="W79" s="5">
        <v>54161948549</v>
      </c>
      <c r="X79" s="5">
        <v>40868629589</v>
      </c>
      <c r="Y79" s="5">
        <v>4591947383</v>
      </c>
    </row>
    <row r="80" spans="3:25" ht="15.5" x14ac:dyDescent="0.35">
      <c r="C80" t="s">
        <v>8</v>
      </c>
      <c r="D80" s="5">
        <v>16576218818</v>
      </c>
      <c r="E80" s="5">
        <v>-8252876367</v>
      </c>
      <c r="F80" s="5">
        <v>-4605826143</v>
      </c>
      <c r="G80" s="5">
        <v>27458831779</v>
      </c>
      <c r="I80" s="5">
        <v>102703371870</v>
      </c>
      <c r="J80" s="5">
        <v>394635834880</v>
      </c>
      <c r="K80" s="5">
        <v>188135491582</v>
      </c>
      <c r="L80" s="5">
        <v>-37780703973</v>
      </c>
      <c r="M80" s="5">
        <v>-343608360140</v>
      </c>
      <c r="N80" s="5">
        <v>-1132841490190</v>
      </c>
      <c r="O80" s="5">
        <v>-51769112621</v>
      </c>
      <c r="P80" s="5">
        <v>270909601767</v>
      </c>
      <c r="Q80" s="5">
        <v>-20283516590</v>
      </c>
      <c r="R80" s="5">
        <v>39408550041</v>
      </c>
      <c r="S80" s="5">
        <v>517515844845</v>
      </c>
      <c r="T80" s="5">
        <v>30016609190</v>
      </c>
      <c r="U80" s="5">
        <v>65638478610</v>
      </c>
      <c r="V80" s="5">
        <v>55749426106</v>
      </c>
      <c r="W80" s="5">
        <v>54280232223</v>
      </c>
    </row>
    <row r="81" spans="2:25" ht="15.5" x14ac:dyDescent="0.35">
      <c r="C81" t="s">
        <v>105</v>
      </c>
      <c r="D81" s="5">
        <v>16389636303</v>
      </c>
      <c r="E81" s="5">
        <v>-7968820251</v>
      </c>
      <c r="F81" s="5">
        <v>-9316781505</v>
      </c>
      <c r="G81" s="5">
        <v>27675021858</v>
      </c>
      <c r="I81" s="5">
        <v>99753237995</v>
      </c>
      <c r="J81" s="5">
        <v>9737346979</v>
      </c>
      <c r="K81" s="5">
        <v>17122185356</v>
      </c>
      <c r="L81" s="5">
        <v>-39833576934</v>
      </c>
      <c r="M81" s="5">
        <v>-361011690496</v>
      </c>
      <c r="N81" s="5">
        <v>-1189598412341</v>
      </c>
      <c r="O81" s="5">
        <v>-113422115432</v>
      </c>
      <c r="P81" s="5">
        <v>13854741330</v>
      </c>
      <c r="Q81" s="5">
        <v>-39112510912</v>
      </c>
      <c r="R81" s="5">
        <v>12683120556</v>
      </c>
      <c r="S81" s="5">
        <v>-40839275239</v>
      </c>
      <c r="T81" s="5">
        <v>27808898021</v>
      </c>
      <c r="U81" s="5">
        <v>64022841460</v>
      </c>
      <c r="V81" s="5">
        <v>56725446883</v>
      </c>
      <c r="W81" s="5">
        <v>54161948549</v>
      </c>
      <c r="X81" s="5">
        <v>40868629589</v>
      </c>
      <c r="Y81" s="5">
        <v>4591947383</v>
      </c>
    </row>
    <row r="82" spans="2:25" ht="15.5" x14ac:dyDescent="0.35">
      <c r="C82" t="s">
        <v>106</v>
      </c>
      <c r="D82" s="5">
        <v>16576087128</v>
      </c>
      <c r="E82" s="5">
        <v>-7968852043</v>
      </c>
      <c r="F82" s="5">
        <v>-4532673152</v>
      </c>
      <c r="G82" s="5">
        <v>27675021858</v>
      </c>
      <c r="I82" s="5">
        <v>103264499030</v>
      </c>
      <c r="J82" s="5">
        <v>395917777478</v>
      </c>
      <c r="K82" s="5">
        <v>169740142477</v>
      </c>
      <c r="L82" s="5">
        <v>-39833576934</v>
      </c>
      <c r="M82" s="5">
        <v>-358142420065</v>
      </c>
      <c r="N82" s="5">
        <v>-1420526472898</v>
      </c>
      <c r="O82" s="5">
        <v>-114550086902</v>
      </c>
      <c r="P82" s="5">
        <v>252125950545</v>
      </c>
      <c r="Q82" s="5">
        <v>-22884672401</v>
      </c>
      <c r="R82" s="5">
        <v>63056108140</v>
      </c>
      <c r="S82" s="5">
        <v>515784448444</v>
      </c>
      <c r="T82" s="5">
        <v>27851608955</v>
      </c>
      <c r="U82" s="5">
        <v>64666510455</v>
      </c>
      <c r="V82" s="5">
        <v>56970935822</v>
      </c>
      <c r="W82" s="5">
        <v>54056260439</v>
      </c>
    </row>
    <row r="83" spans="2:25" ht="15.5" x14ac:dyDescent="0.35">
      <c r="C83" t="s">
        <v>107</v>
      </c>
      <c r="D83" s="5">
        <v>16576087128</v>
      </c>
      <c r="E83" s="5">
        <v>-7968852043</v>
      </c>
      <c r="F83" s="5">
        <v>-4532673152</v>
      </c>
      <c r="G83" s="5">
        <v>27675021858</v>
      </c>
      <c r="I83" s="5">
        <v>103264499030</v>
      </c>
      <c r="J83" s="5">
        <v>395917777478</v>
      </c>
      <c r="K83" s="5">
        <v>169740142477</v>
      </c>
      <c r="L83" s="5">
        <v>-39833576934</v>
      </c>
      <c r="M83" s="5">
        <v>-358142420065</v>
      </c>
      <c r="N83" s="5">
        <v>-1420526472898</v>
      </c>
      <c r="O83" s="5">
        <v>-114550086902</v>
      </c>
      <c r="P83" s="5">
        <v>252125950545</v>
      </c>
      <c r="Q83" s="5">
        <v>-22884672401</v>
      </c>
      <c r="R83" s="5">
        <v>63056108140</v>
      </c>
      <c r="S83" s="5">
        <v>515784448444</v>
      </c>
      <c r="T83" s="5">
        <v>27851608955</v>
      </c>
      <c r="U83" s="5">
        <v>64666510455</v>
      </c>
      <c r="V83" s="5">
        <v>56970935822</v>
      </c>
      <c r="W83" s="5">
        <v>54056260439</v>
      </c>
    </row>
    <row r="85" spans="2:25" ht="15.5" x14ac:dyDescent="0.35">
      <c r="B85" t="s">
        <v>108</v>
      </c>
      <c r="C85" t="s">
        <v>109</v>
      </c>
    </row>
    <row r="86" spans="2:25" ht="15.5" x14ac:dyDescent="0.35">
      <c r="C86" t="s">
        <v>110</v>
      </c>
    </row>
    <row r="87" spans="2:25" ht="15.5" x14ac:dyDescent="0.35">
      <c r="C87" t="s">
        <v>20</v>
      </c>
      <c r="D87" s="5">
        <v>230776468678</v>
      </c>
      <c r="E87" s="5">
        <v>278216902449</v>
      </c>
      <c r="F87" s="5">
        <v>285254548229</v>
      </c>
      <c r="G87" s="5">
        <v>123667116629</v>
      </c>
      <c r="I87" s="5">
        <v>285254548229</v>
      </c>
      <c r="J87" s="5">
        <v>248908443473</v>
      </c>
      <c r="K87" s="5">
        <v>117338147297</v>
      </c>
      <c r="L87" s="5">
        <v>7977770920</v>
      </c>
      <c r="M87" s="5">
        <v>4421754060</v>
      </c>
      <c r="N87" s="5">
        <v>2820659621</v>
      </c>
      <c r="O87" s="5">
        <v>14768583370</v>
      </c>
      <c r="P87" s="5">
        <v>20125518997</v>
      </c>
      <c r="Q87" s="5">
        <v>28005654794</v>
      </c>
      <c r="R87" s="5">
        <v>90178747963</v>
      </c>
      <c r="S87" s="5">
        <v>23676943954</v>
      </c>
      <c r="T87" s="5">
        <v>38206784445</v>
      </c>
      <c r="U87" s="5">
        <v>33044056175</v>
      </c>
      <c r="V87" s="5">
        <v>35083897309</v>
      </c>
      <c r="W87" s="5">
        <v>71435396320</v>
      </c>
      <c r="X87" s="5">
        <v>22864742733</v>
      </c>
      <c r="Y87" s="5">
        <v>6281351509</v>
      </c>
    </row>
    <row r="88" spans="2:25" ht="15.5" x14ac:dyDescent="0.35">
      <c r="C88" t="s">
        <v>290</v>
      </c>
      <c r="K88" s="5">
        <v>70000000000</v>
      </c>
    </row>
    <row r="89" spans="2:25" ht="15.5" x14ac:dyDescent="0.35">
      <c r="C89" t="s">
        <v>111</v>
      </c>
      <c r="O89" s="5">
        <v>38940000000</v>
      </c>
      <c r="P89" s="5">
        <v>38940000000</v>
      </c>
      <c r="Q89" s="5">
        <v>38940000000</v>
      </c>
      <c r="R89" s="5">
        <v>38940000000</v>
      </c>
      <c r="S89" s="5">
        <v>38940000000</v>
      </c>
      <c r="T89" s="5">
        <v>77140000000</v>
      </c>
      <c r="U89" s="5">
        <v>74802778082</v>
      </c>
      <c r="V89" s="5">
        <v>104116000000</v>
      </c>
      <c r="W89" s="5">
        <v>19365500000</v>
      </c>
      <c r="X89" s="5">
        <v>55000000000</v>
      </c>
    </row>
    <row r="90" spans="2:25" ht="15.5" x14ac:dyDescent="0.35">
      <c r="C90" t="s">
        <v>112</v>
      </c>
      <c r="D90" s="5">
        <v>13249243127</v>
      </c>
      <c r="E90" s="5">
        <v>4411988489</v>
      </c>
      <c r="F90" s="5">
        <v>6722373350</v>
      </c>
      <c r="G90" s="5">
        <v>8158516294</v>
      </c>
      <c r="I90" s="5">
        <v>6722373350</v>
      </c>
      <c r="J90" s="5">
        <v>11204842029</v>
      </c>
      <c r="K90" s="5">
        <v>9865856185</v>
      </c>
      <c r="L90" s="5">
        <v>9188995473</v>
      </c>
      <c r="M90" s="5">
        <v>2978682613</v>
      </c>
      <c r="N90" s="5">
        <v>2747542332</v>
      </c>
      <c r="O90" s="5">
        <v>100115727571</v>
      </c>
      <c r="P90" s="5">
        <v>93425780086</v>
      </c>
      <c r="Q90" s="5">
        <v>79281049151</v>
      </c>
      <c r="R90" s="5">
        <v>78044973588</v>
      </c>
      <c r="S90" s="5">
        <v>85886235532</v>
      </c>
      <c r="T90" s="5">
        <v>102435981493</v>
      </c>
      <c r="U90" s="5">
        <v>117920640407</v>
      </c>
      <c r="V90" s="5">
        <v>73540241739</v>
      </c>
      <c r="W90" s="5">
        <v>65533297833</v>
      </c>
      <c r="X90" s="5">
        <v>54857117808</v>
      </c>
      <c r="Y90" s="5">
        <v>5069422058</v>
      </c>
    </row>
    <row r="91" spans="2:25" ht="15.5" x14ac:dyDescent="0.35">
      <c r="C91" t="s">
        <v>114</v>
      </c>
      <c r="D91" s="5">
        <v>693848961</v>
      </c>
      <c r="E91" s="5">
        <v>612321087</v>
      </c>
      <c r="F91" s="5">
        <v>511009645</v>
      </c>
      <c r="G91" s="5">
        <v>722487011</v>
      </c>
      <c r="I91" s="5">
        <v>511009645</v>
      </c>
      <c r="J91" s="5">
        <v>3002790377</v>
      </c>
      <c r="K91" s="5">
        <v>19524494000</v>
      </c>
      <c r="L91" s="5">
        <v>46797155267</v>
      </c>
      <c r="M91" s="5">
        <v>40041471654</v>
      </c>
      <c r="N91" s="5">
        <v>112001968980</v>
      </c>
      <c r="O91" s="5">
        <v>120973994813</v>
      </c>
      <c r="P91" s="5">
        <v>124783063210</v>
      </c>
      <c r="Q91" s="5">
        <v>253967117508</v>
      </c>
    </row>
    <row r="92" spans="2:25" ht="15.5" x14ac:dyDescent="0.35">
      <c r="C92" t="s">
        <v>113</v>
      </c>
      <c r="D92" s="5">
        <v>1103106</v>
      </c>
      <c r="E92" s="5">
        <v>1973161</v>
      </c>
      <c r="F92" s="5">
        <v>3281069450</v>
      </c>
      <c r="G92" s="5">
        <v>3542251338</v>
      </c>
      <c r="I92" s="5">
        <v>3281069450</v>
      </c>
      <c r="J92" s="5">
        <v>3521195152</v>
      </c>
      <c r="K92" s="5">
        <v>10866353853</v>
      </c>
      <c r="L92" s="5">
        <v>19191607390</v>
      </c>
      <c r="M92" s="5">
        <v>21700900111</v>
      </c>
      <c r="N92" s="5">
        <v>19592120353</v>
      </c>
      <c r="O92" s="5">
        <v>11349869834</v>
      </c>
      <c r="P92" s="5">
        <v>11736972793</v>
      </c>
      <c r="Q92" s="5">
        <v>26466578843</v>
      </c>
    </row>
    <row r="93" spans="2:25" ht="15.5" x14ac:dyDescent="0.35">
      <c r="C93" t="s">
        <v>115</v>
      </c>
      <c r="D93" s="5">
        <v>13249243127</v>
      </c>
      <c r="E93" s="5">
        <v>4411988489</v>
      </c>
      <c r="F93" s="5">
        <v>6722373350</v>
      </c>
      <c r="G93" s="5">
        <v>8158516294</v>
      </c>
      <c r="I93" s="5">
        <v>6722373350</v>
      </c>
      <c r="J93" s="5">
        <v>11204842029</v>
      </c>
      <c r="K93" s="5">
        <v>9865856185</v>
      </c>
      <c r="L93" s="5">
        <v>9188995473</v>
      </c>
      <c r="M93" s="5">
        <v>2978682613</v>
      </c>
      <c r="N93" s="5">
        <v>2747542332</v>
      </c>
      <c r="O93" s="5">
        <v>100115727571</v>
      </c>
      <c r="P93" s="5">
        <v>93425780086</v>
      </c>
      <c r="Q93" s="5">
        <v>79281049151</v>
      </c>
      <c r="R93" s="5">
        <v>78044973588</v>
      </c>
      <c r="S93" s="5">
        <v>85886235532</v>
      </c>
      <c r="T93" s="5">
        <v>102435981493</v>
      </c>
      <c r="U93" s="5">
        <v>117920640407</v>
      </c>
      <c r="V93" s="5">
        <v>73540241739</v>
      </c>
      <c r="W93" s="5">
        <v>65533297833</v>
      </c>
      <c r="X93" s="5">
        <v>54857117808</v>
      </c>
      <c r="Y93" s="5">
        <v>5069422058</v>
      </c>
    </row>
    <row r="94" spans="2:25" ht="15.5" x14ac:dyDescent="0.35">
      <c r="C94" t="s">
        <v>117</v>
      </c>
      <c r="D94" s="5">
        <v>694952067</v>
      </c>
      <c r="E94" s="5">
        <v>614294248</v>
      </c>
      <c r="F94" s="5">
        <v>3792079095</v>
      </c>
      <c r="G94" s="5">
        <v>4264738349</v>
      </c>
      <c r="I94" s="5">
        <v>3792079095</v>
      </c>
      <c r="J94" s="5">
        <v>6523985529</v>
      </c>
      <c r="K94" s="5">
        <v>30390847853</v>
      </c>
      <c r="L94" s="5">
        <v>65988762657</v>
      </c>
      <c r="M94" s="5">
        <v>61742371765</v>
      </c>
      <c r="N94" s="5">
        <v>131594089333</v>
      </c>
      <c r="O94" s="5">
        <v>132323864647</v>
      </c>
      <c r="P94" s="5">
        <v>136520036003</v>
      </c>
      <c r="Q94" s="5">
        <v>280433696351</v>
      </c>
      <c r="R94" s="5">
        <v>309975775551</v>
      </c>
      <c r="S94" s="5">
        <v>79834993397</v>
      </c>
      <c r="T94" s="5">
        <v>76084216084</v>
      </c>
      <c r="U94" s="5">
        <v>60467832992</v>
      </c>
      <c r="V94" s="5">
        <v>1198518851</v>
      </c>
      <c r="W94" s="5">
        <v>1410440069</v>
      </c>
      <c r="X94" s="5">
        <v>951630870</v>
      </c>
      <c r="Y94" s="5">
        <v>1170015174</v>
      </c>
    </row>
    <row r="95" spans="2:25" ht="15.5" x14ac:dyDescent="0.35">
      <c r="C95" t="s">
        <v>118</v>
      </c>
      <c r="D95" s="5">
        <v>694952067</v>
      </c>
      <c r="E95" s="5">
        <v>614294248</v>
      </c>
      <c r="F95" s="5">
        <v>3792079095</v>
      </c>
      <c r="G95" s="5">
        <v>4264738349</v>
      </c>
      <c r="I95" s="5">
        <v>3792079095</v>
      </c>
      <c r="J95" s="5">
        <v>6523985529</v>
      </c>
      <c r="K95" s="5">
        <v>30390847853</v>
      </c>
      <c r="L95" s="5">
        <v>65988762657</v>
      </c>
      <c r="M95" s="5">
        <v>61742371765</v>
      </c>
      <c r="N95" s="5">
        <v>131594089333</v>
      </c>
      <c r="O95" s="5">
        <v>132323864647</v>
      </c>
      <c r="P95" s="5">
        <v>136520036003</v>
      </c>
      <c r="Q95" s="5">
        <v>280433696351</v>
      </c>
      <c r="R95" s="5">
        <v>309975775551</v>
      </c>
      <c r="S95" s="5">
        <v>79834993397</v>
      </c>
      <c r="T95" s="5">
        <v>76084216084</v>
      </c>
      <c r="U95" s="5">
        <v>60467832992</v>
      </c>
      <c r="V95" s="5">
        <v>1198518851</v>
      </c>
      <c r="W95" s="5">
        <v>1410440069</v>
      </c>
      <c r="X95" s="5">
        <v>951630870</v>
      </c>
      <c r="Y95" s="5">
        <v>1170015174</v>
      </c>
    </row>
    <row r="96" spans="2:25" ht="15.5" x14ac:dyDescent="0.35">
      <c r="C96" t="s">
        <v>390</v>
      </c>
      <c r="R96" s="5">
        <v>32864203980</v>
      </c>
      <c r="S96" s="5">
        <v>5620144944</v>
      </c>
      <c r="T96" s="5">
        <v>1034583799</v>
      </c>
      <c r="U96" s="5">
        <v>1019610974</v>
      </c>
      <c r="V96" s="5">
        <v>512672864</v>
      </c>
      <c r="W96" s="5">
        <v>74603550</v>
      </c>
      <c r="X96" s="5">
        <v>796136525</v>
      </c>
      <c r="Y96" s="5">
        <v>303402637</v>
      </c>
    </row>
    <row r="97" spans="3:25" ht="15.5" x14ac:dyDescent="0.35">
      <c r="C97" t="s">
        <v>119</v>
      </c>
      <c r="D97" s="5">
        <v>2702842084</v>
      </c>
      <c r="E97" s="5">
        <v>2969055673</v>
      </c>
      <c r="F97" s="5">
        <v>2988076157</v>
      </c>
      <c r="G97" s="5">
        <v>3022020861</v>
      </c>
      <c r="I97" s="5">
        <v>2988076157</v>
      </c>
      <c r="J97" s="5">
        <v>3962596442</v>
      </c>
      <c r="K97" s="5">
        <v>4333063697</v>
      </c>
      <c r="L97" s="5">
        <v>876288287</v>
      </c>
      <c r="M97" s="5">
        <v>807646904</v>
      </c>
      <c r="N97" s="5">
        <v>1129547960</v>
      </c>
      <c r="O97" s="5">
        <v>10702663867</v>
      </c>
      <c r="P97" s="5">
        <v>12317916960</v>
      </c>
      <c r="Q97" s="5">
        <v>4167227411</v>
      </c>
      <c r="R97" s="5">
        <v>4539149515</v>
      </c>
      <c r="S97" s="5">
        <v>4472579391</v>
      </c>
      <c r="T97" s="5">
        <v>4001168717</v>
      </c>
      <c r="U97" s="5">
        <v>3386801455</v>
      </c>
      <c r="V97" s="5">
        <v>2595375619</v>
      </c>
      <c r="W97" s="5">
        <v>2548725634</v>
      </c>
      <c r="X97" s="5">
        <v>2245322411</v>
      </c>
      <c r="Y97" s="5">
        <v>2652656733</v>
      </c>
    </row>
    <row r="98" spans="3:25" ht="15.5" x14ac:dyDescent="0.35">
      <c r="C98" t="s">
        <v>97</v>
      </c>
      <c r="D98" s="5">
        <v>1174983378804</v>
      </c>
      <c r="E98" s="5">
        <v>1174796927979</v>
      </c>
      <c r="F98" s="5">
        <v>1175139293411</v>
      </c>
      <c r="G98" s="5">
        <v>1170355185058</v>
      </c>
      <c r="I98" s="5">
        <v>1175139293411</v>
      </c>
      <c r="J98" s="5">
        <v>1171628032376</v>
      </c>
      <c r="K98" s="5">
        <v>785447601867</v>
      </c>
      <c r="L98" s="5">
        <v>703529856333</v>
      </c>
      <c r="M98" s="5">
        <v>703529856333</v>
      </c>
      <c r="N98" s="5">
        <v>700517551441</v>
      </c>
      <c r="O98" s="5">
        <v>931005432374</v>
      </c>
      <c r="P98" s="5">
        <v>917756615556</v>
      </c>
      <c r="Q98" s="5">
        <v>622395602873</v>
      </c>
      <c r="R98" s="5">
        <v>606173554253</v>
      </c>
      <c r="S98" s="5">
        <v>556073162605</v>
      </c>
      <c r="T98" s="5">
        <v>589658263</v>
      </c>
      <c r="U98" s="5">
        <v>546947329</v>
      </c>
      <c r="V98" s="5">
        <v>731633811</v>
      </c>
      <c r="W98" s="5">
        <v>486375872</v>
      </c>
      <c r="X98" s="5">
        <v>-65041327</v>
      </c>
    </row>
    <row r="99" spans="3:25" ht="15.5" x14ac:dyDescent="0.35">
      <c r="C99" t="s">
        <v>120</v>
      </c>
      <c r="D99" s="5">
        <v>254008217746</v>
      </c>
      <c r="E99" s="5">
        <v>291976326598</v>
      </c>
      <c r="F99" s="5">
        <v>305206674554</v>
      </c>
      <c r="G99" s="5">
        <v>146265020789</v>
      </c>
      <c r="I99" s="5">
        <v>305206674554</v>
      </c>
      <c r="J99" s="5">
        <v>275346990041</v>
      </c>
      <c r="K99" s="5">
        <v>236228486616</v>
      </c>
      <c r="L99" s="5">
        <v>87821462945</v>
      </c>
      <c r="M99" s="5">
        <v>71484203515</v>
      </c>
      <c r="N99" s="5">
        <v>139810879427</v>
      </c>
      <c r="O99" s="5">
        <v>388206563754</v>
      </c>
      <c r="P99" s="5">
        <v>388218978245</v>
      </c>
      <c r="Q99" s="5">
        <v>523717097404</v>
      </c>
      <c r="R99" s="5">
        <v>558899234065</v>
      </c>
      <c r="S99" s="5">
        <v>245486315904</v>
      </c>
      <c r="T99" s="5">
        <v>303458133213</v>
      </c>
      <c r="U99" s="5">
        <v>295458707034</v>
      </c>
      <c r="V99" s="5">
        <v>219920439938</v>
      </c>
      <c r="W99" s="5">
        <v>162874440730</v>
      </c>
      <c r="X99" s="5">
        <v>137380939941</v>
      </c>
      <c r="Y99" s="5">
        <v>16497241014</v>
      </c>
    </row>
    <row r="100" spans="3:25" ht="15.5" x14ac:dyDescent="0.35">
      <c r="C100" t="s">
        <v>121</v>
      </c>
    </row>
    <row r="101" spans="3:25" ht="15.5" x14ac:dyDescent="0.35">
      <c r="C101" t="s">
        <v>125</v>
      </c>
      <c r="O101" s="5">
        <v>15125354359</v>
      </c>
      <c r="P101" s="5">
        <v>9490789862</v>
      </c>
      <c r="Q101" s="5">
        <v>12478269436</v>
      </c>
      <c r="R101" s="5">
        <v>12451359883</v>
      </c>
      <c r="V101" s="5">
        <v>1035868368</v>
      </c>
      <c r="W101" s="5">
        <v>2108407941</v>
      </c>
      <c r="X101" s="5">
        <v>717707250</v>
      </c>
    </row>
    <row r="102" spans="3:25" ht="15.5" x14ac:dyDescent="0.35">
      <c r="C102" t="s">
        <v>771</v>
      </c>
      <c r="N102" s="5">
        <v>309790833158</v>
      </c>
      <c r="O102" s="5">
        <v>304730244843</v>
      </c>
      <c r="P102" s="5">
        <v>292701114161</v>
      </c>
      <c r="Q102" s="5">
        <v>268529618640</v>
      </c>
      <c r="R102" s="5">
        <v>204854004266</v>
      </c>
      <c r="S102" s="5">
        <v>32921416406</v>
      </c>
      <c r="T102" s="5">
        <v>16522828996</v>
      </c>
      <c r="U102" s="5">
        <v>20833815084</v>
      </c>
      <c r="V102" s="5">
        <v>15670852882</v>
      </c>
      <c r="W102" s="5">
        <v>11818636517</v>
      </c>
      <c r="X102" s="5">
        <v>25619589676</v>
      </c>
    </row>
    <row r="103" spans="3:25" ht="15.5" x14ac:dyDescent="0.35">
      <c r="C103" t="s">
        <v>122</v>
      </c>
      <c r="D103" s="5">
        <v>66542309472</v>
      </c>
    </row>
    <row r="104" spans="3:25" ht="15.5" x14ac:dyDescent="0.35">
      <c r="C104" t="s">
        <v>2675</v>
      </c>
      <c r="D104" s="5">
        <v>881313860372</v>
      </c>
      <c r="E104" s="5">
        <v>620889399705</v>
      </c>
      <c r="F104" s="5">
        <v>621003070705</v>
      </c>
      <c r="G104" s="5">
        <v>149786319052</v>
      </c>
      <c r="I104" s="5">
        <v>621003070705</v>
      </c>
      <c r="J104" s="5">
        <v>151155209902</v>
      </c>
      <c r="K104" s="5">
        <v>172943021934</v>
      </c>
      <c r="L104" s="5">
        <v>373222206599</v>
      </c>
      <c r="M104" s="5">
        <v>348442931538</v>
      </c>
      <c r="N104" s="5">
        <v>320075421083</v>
      </c>
      <c r="O104" s="5">
        <v>1419160112138</v>
      </c>
      <c r="P104" s="5">
        <v>1487181047012</v>
      </c>
      <c r="Q104" s="5">
        <v>1153052257487</v>
      </c>
      <c r="R104" s="5">
        <v>989517233582</v>
      </c>
      <c r="S104" s="5">
        <v>1012697440770</v>
      </c>
      <c r="T104" s="5">
        <v>814460197801</v>
      </c>
      <c r="U104" s="5">
        <v>639447432290</v>
      </c>
      <c r="V104" s="5">
        <v>455134557523</v>
      </c>
      <c r="W104" s="5">
        <v>118843766070</v>
      </c>
      <c r="X104" s="5">
        <v>84378842371</v>
      </c>
      <c r="Y104" s="5">
        <v>457550947644</v>
      </c>
    </row>
    <row r="105" spans="3:25" ht="15.5" x14ac:dyDescent="0.35">
      <c r="C105" t="s">
        <v>128</v>
      </c>
      <c r="D105" s="5">
        <v>1473452136058</v>
      </c>
      <c r="E105" s="5">
        <v>1480908239034</v>
      </c>
      <c r="F105" s="5">
        <v>1488636994215</v>
      </c>
      <c r="G105" s="5">
        <v>1494847296395</v>
      </c>
      <c r="I105" s="5">
        <v>1488636994215</v>
      </c>
      <c r="J105" s="5">
        <v>1513184729469</v>
      </c>
      <c r="K105" s="5">
        <v>1128130629089</v>
      </c>
      <c r="L105" s="5">
        <v>1076909041169</v>
      </c>
      <c r="M105" s="5">
        <v>1095678223953</v>
      </c>
      <c r="N105" s="5">
        <v>1134073763867</v>
      </c>
      <c r="O105" s="5">
        <v>1695578272430</v>
      </c>
      <c r="P105" s="5">
        <v>1530556358113</v>
      </c>
      <c r="Q105" s="5">
        <v>1083235623627</v>
      </c>
      <c r="R105" s="5">
        <v>1052566004926</v>
      </c>
      <c r="S105" s="5">
        <v>1021635713312</v>
      </c>
      <c r="T105" s="5">
        <v>440079577406</v>
      </c>
      <c r="U105" s="5">
        <v>456769145023</v>
      </c>
      <c r="V105" s="5">
        <v>473094817248</v>
      </c>
      <c r="W105" s="5">
        <v>477902592492</v>
      </c>
      <c r="X105" s="5">
        <v>497294971153</v>
      </c>
      <c r="Y105" s="5">
        <v>42188844939</v>
      </c>
    </row>
    <row r="106" spans="3:25" ht="15.5" x14ac:dyDescent="0.35">
      <c r="C106" t="s">
        <v>131</v>
      </c>
      <c r="E106" s="5">
        <v>60213881234</v>
      </c>
      <c r="F106" s="5">
        <v>60213881234</v>
      </c>
      <c r="I106" s="5">
        <v>60213881234</v>
      </c>
    </row>
    <row r="107" spans="3:25" ht="15.5" x14ac:dyDescent="0.35">
      <c r="C107" t="s">
        <v>133</v>
      </c>
      <c r="D107" s="5">
        <v>2478067099813</v>
      </c>
      <c r="E107" s="5">
        <v>2305173783814</v>
      </c>
      <c r="F107" s="5">
        <v>2304755732670</v>
      </c>
      <c r="G107" s="5">
        <v>1896960791092</v>
      </c>
      <c r="I107" s="5">
        <v>2304755732670</v>
      </c>
      <c r="J107" s="5">
        <v>1843285508654</v>
      </c>
      <c r="K107" s="5">
        <v>1472020933896</v>
      </c>
      <c r="L107" s="5">
        <v>1794427652562</v>
      </c>
      <c r="M107" s="5">
        <v>1791375194614</v>
      </c>
      <c r="N107" s="5">
        <v>2137409316470</v>
      </c>
      <c r="O107" s="5">
        <v>3802286500627</v>
      </c>
      <c r="P107" s="5">
        <v>3718507942840</v>
      </c>
      <c r="Q107" s="5">
        <v>2760616270135</v>
      </c>
      <c r="R107" s="5">
        <v>2413986248373</v>
      </c>
      <c r="S107" s="5">
        <v>2317856837235</v>
      </c>
      <c r="T107" s="5">
        <v>1363953700596</v>
      </c>
      <c r="U107" s="5">
        <v>1185262105099</v>
      </c>
      <c r="V107" s="5">
        <v>998618477993</v>
      </c>
      <c r="W107" s="5">
        <v>705805331956</v>
      </c>
      <c r="X107" s="5">
        <v>744808731347</v>
      </c>
      <c r="Y107" s="5">
        <v>534683709694</v>
      </c>
    </row>
    <row r="108" spans="3:25" ht="15.5" x14ac:dyDescent="0.35">
      <c r="C108" t="s">
        <v>134</v>
      </c>
      <c r="D108" s="5">
        <v>2732075317559</v>
      </c>
      <c r="E108" s="5">
        <v>2597150110412</v>
      </c>
      <c r="F108" s="5">
        <v>2609962407224</v>
      </c>
      <c r="G108" s="5">
        <v>2043225811881</v>
      </c>
      <c r="I108" s="5">
        <v>2609962407224</v>
      </c>
      <c r="J108" s="5">
        <v>2118632498695</v>
      </c>
      <c r="K108" s="5">
        <v>1708249420512</v>
      </c>
      <c r="L108" s="5">
        <v>1882249115507</v>
      </c>
      <c r="M108" s="5">
        <v>1862859398129</v>
      </c>
      <c r="N108" s="5">
        <v>2277220195897</v>
      </c>
      <c r="O108" s="5">
        <v>4190493064381</v>
      </c>
      <c r="P108" s="5">
        <v>4106726921085</v>
      </c>
      <c r="Q108" s="5">
        <v>3284333367539</v>
      </c>
      <c r="R108" s="5">
        <v>2972885482438</v>
      </c>
      <c r="S108" s="5">
        <v>2563343153139</v>
      </c>
      <c r="T108" s="5">
        <v>1667411833809</v>
      </c>
      <c r="U108" s="5">
        <v>1480720812133</v>
      </c>
      <c r="V108" s="5">
        <v>1218538917931</v>
      </c>
      <c r="W108" s="5">
        <v>868679772686</v>
      </c>
      <c r="X108" s="5">
        <v>882189671288</v>
      </c>
      <c r="Y108" s="5">
        <v>551180950708</v>
      </c>
    </row>
    <row r="109" spans="3:25" ht="15.5" x14ac:dyDescent="0.35">
      <c r="C109" t="s">
        <v>135</v>
      </c>
    </row>
    <row r="110" spans="3:25" ht="15.5" x14ac:dyDescent="0.35">
      <c r="C110" t="s">
        <v>136</v>
      </c>
    </row>
    <row r="111" spans="3:25" ht="15.5" x14ac:dyDescent="0.35">
      <c r="C111" t="s">
        <v>137</v>
      </c>
      <c r="D111" s="5">
        <v>143083742780</v>
      </c>
      <c r="E111" s="5">
        <v>110148805596</v>
      </c>
      <c r="F111" s="5">
        <v>102824806043</v>
      </c>
      <c r="G111" s="5">
        <v>117772975025</v>
      </c>
      <c r="I111" s="5">
        <v>102824806043</v>
      </c>
      <c r="J111" s="5">
        <v>228846277364</v>
      </c>
      <c r="K111" s="5">
        <v>277860029717</v>
      </c>
      <c r="L111" s="5">
        <v>1854861713825</v>
      </c>
      <c r="M111" s="5">
        <v>1795150522257</v>
      </c>
      <c r="N111" s="5">
        <v>1708105000875</v>
      </c>
      <c r="O111" s="5">
        <v>1373163035737</v>
      </c>
      <c r="P111" s="5">
        <v>1094036856252</v>
      </c>
      <c r="Q111" s="5">
        <v>1085707448074</v>
      </c>
      <c r="R111" s="5">
        <v>486882986981</v>
      </c>
      <c r="S111" s="5">
        <v>378948112101</v>
      </c>
      <c r="T111" s="5">
        <v>241720098704</v>
      </c>
      <c r="U111" s="5">
        <v>205297343351</v>
      </c>
      <c r="V111" s="5">
        <v>143636313447</v>
      </c>
      <c r="W111" s="5">
        <v>114451066809</v>
      </c>
      <c r="X111" s="5">
        <v>169740179092</v>
      </c>
      <c r="Y111" s="5">
        <v>125895965784</v>
      </c>
    </row>
    <row r="112" spans="3:25" ht="15.5" x14ac:dyDescent="0.35">
      <c r="C112" t="s">
        <v>392</v>
      </c>
      <c r="J112" s="5">
        <v>120466738563</v>
      </c>
      <c r="K112" s="5">
        <v>241775685</v>
      </c>
      <c r="L112" s="5">
        <v>7948752622</v>
      </c>
      <c r="M112" s="5">
        <v>7014630040</v>
      </c>
      <c r="N112" s="5">
        <v>5756171692</v>
      </c>
      <c r="O112" s="5">
        <v>324489943</v>
      </c>
      <c r="P112" s="5">
        <v>191586989</v>
      </c>
      <c r="Q112" s="5">
        <v>4260196193</v>
      </c>
      <c r="R112" s="5">
        <v>17631489690</v>
      </c>
      <c r="S112" s="5">
        <v>3271772317</v>
      </c>
      <c r="T112" s="5">
        <v>1636169719</v>
      </c>
      <c r="U112" s="5">
        <v>1812915140</v>
      </c>
      <c r="V112" s="5">
        <v>1482126846</v>
      </c>
      <c r="W112" s="5">
        <v>1818623888</v>
      </c>
      <c r="X112" s="5">
        <v>4793915472</v>
      </c>
      <c r="Y112" s="5">
        <v>17385747147</v>
      </c>
    </row>
    <row r="113" spans="3:25" ht="15.5" x14ac:dyDescent="0.35">
      <c r="C113" t="s">
        <v>391</v>
      </c>
      <c r="K113" s="5">
        <v>70000000000</v>
      </c>
      <c r="Q113" s="5">
        <v>30483000000</v>
      </c>
      <c r="R113" s="5">
        <v>30231000000</v>
      </c>
    </row>
    <row r="114" spans="3:25" ht="15.5" x14ac:dyDescent="0.35">
      <c r="C114" t="s">
        <v>139</v>
      </c>
      <c r="D114" s="5">
        <v>13448705128</v>
      </c>
      <c r="E114" s="5">
        <v>11351545108</v>
      </c>
      <c r="F114" s="5">
        <v>11958207025</v>
      </c>
      <c r="G114" s="5">
        <v>13210873352</v>
      </c>
      <c r="I114" s="5">
        <v>11958207025</v>
      </c>
      <c r="J114" s="5">
        <v>14540976868</v>
      </c>
      <c r="K114" s="5">
        <v>8610639560</v>
      </c>
      <c r="L114" s="5">
        <v>9765511990</v>
      </c>
      <c r="M114" s="5">
        <v>12637144191</v>
      </c>
      <c r="N114" s="5">
        <v>11699623572</v>
      </c>
      <c r="O114" s="5">
        <v>34848673692</v>
      </c>
      <c r="P114" s="5">
        <v>30231976231</v>
      </c>
      <c r="Q114" s="5">
        <v>13268834206</v>
      </c>
      <c r="R114" s="5">
        <v>6449931910</v>
      </c>
      <c r="S114" s="5">
        <v>5524748120</v>
      </c>
      <c r="T114" s="5">
        <v>4798031636</v>
      </c>
      <c r="U114" s="5">
        <v>4097078857</v>
      </c>
      <c r="V114" s="5">
        <v>3476584462</v>
      </c>
      <c r="W114" s="5">
        <v>3808302021</v>
      </c>
      <c r="X114" s="5">
        <v>3444977654</v>
      </c>
      <c r="Y114" s="5">
        <v>9027014143</v>
      </c>
    </row>
    <row r="115" spans="3:25" ht="15.5" x14ac:dyDescent="0.35">
      <c r="C115" t="s">
        <v>141</v>
      </c>
      <c r="D115" s="5">
        <v>5108274654</v>
      </c>
      <c r="E115" s="5">
        <v>4588942328</v>
      </c>
      <c r="F115" s="5">
        <v>4698524085</v>
      </c>
      <c r="G115" s="5">
        <v>10794862235</v>
      </c>
      <c r="I115" s="5">
        <v>4698524085</v>
      </c>
      <c r="J115" s="5">
        <v>9004896891</v>
      </c>
      <c r="K115" s="5">
        <v>43057654376</v>
      </c>
      <c r="L115" s="5">
        <v>113073890161</v>
      </c>
      <c r="M115" s="5">
        <v>93637940396</v>
      </c>
      <c r="N115" s="5">
        <v>166702054852</v>
      </c>
      <c r="O115" s="5">
        <v>257594667385</v>
      </c>
      <c r="P115" s="5">
        <v>200310293819</v>
      </c>
      <c r="Q115" s="5">
        <v>74331073759</v>
      </c>
      <c r="R115" s="5">
        <v>44012740825</v>
      </c>
      <c r="S115" s="5">
        <v>35690932857</v>
      </c>
      <c r="T115" s="5">
        <v>18243852898</v>
      </c>
      <c r="U115" s="5">
        <v>17419161985</v>
      </c>
      <c r="V115" s="5">
        <v>12209166960</v>
      </c>
      <c r="W115" s="5">
        <v>10868593390</v>
      </c>
      <c r="X115" s="5">
        <v>18219855495</v>
      </c>
      <c r="Y115" s="5">
        <v>20462564370</v>
      </c>
    </row>
    <row r="116" spans="3:25" ht="15.5" x14ac:dyDescent="0.35">
      <c r="C116" t="s">
        <v>2429</v>
      </c>
    </row>
    <row r="117" spans="3:25" ht="15.5" x14ac:dyDescent="0.35">
      <c r="C117" t="s">
        <v>144</v>
      </c>
      <c r="D117" s="5">
        <v>22002741695</v>
      </c>
      <c r="E117" s="5">
        <v>11481808396</v>
      </c>
      <c r="F117" s="5">
        <v>14361332123</v>
      </c>
      <c r="G117" s="5">
        <v>13568060186</v>
      </c>
      <c r="I117" s="5">
        <v>14361332123</v>
      </c>
      <c r="J117" s="5">
        <v>11367722308</v>
      </c>
      <c r="K117" s="5">
        <v>26359247385</v>
      </c>
      <c r="L117" s="5">
        <v>509276763931</v>
      </c>
      <c r="M117" s="5">
        <v>473978290630</v>
      </c>
      <c r="N117" s="5">
        <v>300566176713</v>
      </c>
      <c r="O117" s="5">
        <v>215872704147</v>
      </c>
      <c r="P117" s="5">
        <v>81998917469</v>
      </c>
      <c r="Q117" s="5">
        <v>40375721689</v>
      </c>
      <c r="R117" s="5">
        <v>17508059148</v>
      </c>
      <c r="S117" s="5">
        <v>9655222347</v>
      </c>
      <c r="T117" s="5">
        <v>10654423547</v>
      </c>
      <c r="U117" s="5">
        <v>9114202404</v>
      </c>
      <c r="V117" s="5">
        <v>10026109286</v>
      </c>
      <c r="W117" s="5">
        <v>11641052188</v>
      </c>
      <c r="X117" s="5">
        <v>13890653937</v>
      </c>
      <c r="Y117" s="5">
        <v>5194674623</v>
      </c>
    </row>
    <row r="118" spans="3:25" ht="15.5" x14ac:dyDescent="0.35">
      <c r="C118" t="s">
        <v>143</v>
      </c>
      <c r="D118" s="5">
        <v>8256797102</v>
      </c>
      <c r="E118" s="5">
        <v>5666806076</v>
      </c>
      <c r="F118" s="5">
        <v>6484557280</v>
      </c>
      <c r="G118" s="5">
        <v>4877314172</v>
      </c>
      <c r="I118" s="5">
        <v>6484557280</v>
      </c>
      <c r="J118" s="5">
        <v>4255746961</v>
      </c>
      <c r="K118" s="5">
        <v>6682374578</v>
      </c>
      <c r="L118" s="5">
        <v>36941641956</v>
      </c>
      <c r="M118" s="5">
        <v>35507456951</v>
      </c>
      <c r="N118" s="5">
        <v>25433641575</v>
      </c>
      <c r="O118" s="5">
        <v>29793599014</v>
      </c>
      <c r="P118" s="5">
        <v>23870371305</v>
      </c>
      <c r="Q118" s="5">
        <v>5092794549</v>
      </c>
      <c r="R118" s="5">
        <v>15067260836</v>
      </c>
      <c r="S118" s="5">
        <v>12800118560</v>
      </c>
      <c r="T118" s="5">
        <v>11252505303</v>
      </c>
      <c r="U118" s="5">
        <v>10891429941</v>
      </c>
      <c r="V118" s="5">
        <v>9841376262</v>
      </c>
      <c r="W118" s="5">
        <v>13504672007</v>
      </c>
      <c r="X118" s="5">
        <v>6883985152</v>
      </c>
      <c r="Y118" s="5">
        <v>6586180426</v>
      </c>
    </row>
    <row r="119" spans="3:25" ht="15.5" x14ac:dyDescent="0.35">
      <c r="C119" t="s">
        <v>145</v>
      </c>
    </row>
    <row r="120" spans="3:25" ht="15.5" x14ac:dyDescent="0.35">
      <c r="C120" t="s">
        <v>146</v>
      </c>
      <c r="D120" s="5">
        <v>391528000000</v>
      </c>
      <c r="E120" s="5">
        <v>401527000000</v>
      </c>
      <c r="F120" s="5">
        <v>411526000000</v>
      </c>
      <c r="G120" s="5">
        <v>420709000000</v>
      </c>
      <c r="I120" s="5">
        <v>411526000000</v>
      </c>
      <c r="J120" s="5">
        <v>446962000000</v>
      </c>
      <c r="K120" s="5">
        <v>455143291669</v>
      </c>
      <c r="N120" s="5">
        <v>73667751810</v>
      </c>
      <c r="O120" s="5">
        <v>564226574205</v>
      </c>
      <c r="P120" s="5">
        <v>655626215831</v>
      </c>
      <c r="Q120" s="5">
        <v>454129900612</v>
      </c>
      <c r="R120" s="5">
        <v>733544938016</v>
      </c>
      <c r="S120" s="5">
        <v>740820224591</v>
      </c>
      <c r="T120" s="5">
        <v>523292478475</v>
      </c>
      <c r="U120" s="5">
        <v>434835840413</v>
      </c>
      <c r="V120" s="5">
        <v>307062692013</v>
      </c>
      <c r="W120" s="5">
        <v>233362571856</v>
      </c>
      <c r="X120" s="5">
        <v>249674809346</v>
      </c>
      <c r="Y120" s="5">
        <v>217681890909</v>
      </c>
    </row>
    <row r="121" spans="3:25" ht="15.5" x14ac:dyDescent="0.35">
      <c r="C121" t="s">
        <v>151</v>
      </c>
      <c r="D121" s="5">
        <v>435803178</v>
      </c>
      <c r="E121" s="5">
        <v>964610909</v>
      </c>
      <c r="F121" s="5">
        <v>327195759</v>
      </c>
      <c r="G121" s="5">
        <v>474573464</v>
      </c>
      <c r="I121" s="5">
        <v>327195759</v>
      </c>
      <c r="J121" s="5">
        <v>695096176</v>
      </c>
      <c r="K121" s="5">
        <v>751058496</v>
      </c>
      <c r="M121" s="5">
        <v>358249680</v>
      </c>
      <c r="N121" s="5">
        <v>2054160519</v>
      </c>
    </row>
    <row r="122" spans="3:25" ht="15.5" x14ac:dyDescent="0.35">
      <c r="C122" t="s">
        <v>152</v>
      </c>
      <c r="D122" s="5">
        <v>38665904307</v>
      </c>
      <c r="E122" s="5">
        <v>37669856009</v>
      </c>
      <c r="F122" s="5">
        <v>36532980751</v>
      </c>
      <c r="G122" s="5">
        <v>35269080283</v>
      </c>
      <c r="I122" s="5">
        <v>36532980751</v>
      </c>
      <c r="J122" s="5">
        <v>31389061840</v>
      </c>
      <c r="K122" s="5">
        <v>92954373490</v>
      </c>
      <c r="L122" s="5">
        <v>1125241316903</v>
      </c>
      <c r="M122" s="5">
        <v>1126833901534</v>
      </c>
      <c r="N122" s="5">
        <v>1137783946374</v>
      </c>
      <c r="O122" s="5">
        <v>772969262321</v>
      </c>
      <c r="P122" s="5">
        <v>713973562007</v>
      </c>
      <c r="Q122" s="5">
        <v>885607264524</v>
      </c>
      <c r="R122" s="5">
        <v>333555733181</v>
      </c>
      <c r="S122" s="5">
        <v>298267411564</v>
      </c>
      <c r="T122" s="5">
        <v>178123319693</v>
      </c>
      <c r="U122" s="5">
        <v>140544385270</v>
      </c>
      <c r="V122" s="5">
        <v>97708505033</v>
      </c>
      <c r="W122" s="5">
        <v>50959457515</v>
      </c>
      <c r="X122" s="5">
        <v>109709150000</v>
      </c>
      <c r="Y122" s="5">
        <v>53700000000</v>
      </c>
    </row>
    <row r="123" spans="3:25" ht="15.5" x14ac:dyDescent="0.35">
      <c r="C123" t="s">
        <v>153</v>
      </c>
      <c r="D123" s="5">
        <v>432496445514</v>
      </c>
      <c r="E123" s="5">
        <v>443436803736</v>
      </c>
      <c r="F123" s="5">
        <v>453298356791</v>
      </c>
      <c r="G123" s="5">
        <v>466564946281</v>
      </c>
      <c r="I123" s="5">
        <v>453298356791</v>
      </c>
      <c r="J123" s="5">
        <v>537744082393</v>
      </c>
      <c r="K123" s="5">
        <v>474130963934</v>
      </c>
      <c r="L123" s="5">
        <v>30829767689</v>
      </c>
      <c r="M123" s="5">
        <v>31317664945</v>
      </c>
      <c r="N123" s="5">
        <v>107427842324</v>
      </c>
      <c r="O123" s="5">
        <v>589505862237</v>
      </c>
      <c r="P123" s="5">
        <v>693317993326</v>
      </c>
      <c r="Q123" s="5">
        <v>489210859571</v>
      </c>
      <c r="R123" s="5">
        <v>775601283503</v>
      </c>
      <c r="S123" s="5">
        <v>780401506960</v>
      </c>
      <c r="T123" s="5">
        <v>543339357588</v>
      </c>
      <c r="U123" s="5">
        <v>439932950220</v>
      </c>
      <c r="V123" s="5">
        <v>311304596377</v>
      </c>
      <c r="W123" s="5">
        <v>236732162586</v>
      </c>
      <c r="X123" s="5">
        <v>252094209346</v>
      </c>
      <c r="Y123" s="5">
        <v>219528482146</v>
      </c>
    </row>
    <row r="124" spans="3:25" ht="15.5" x14ac:dyDescent="0.35">
      <c r="C124" t="s">
        <v>154</v>
      </c>
      <c r="D124" s="5">
        <v>432496445514</v>
      </c>
      <c r="E124" s="5">
        <v>443436803736</v>
      </c>
      <c r="F124" s="5">
        <v>453298356791</v>
      </c>
      <c r="G124" s="5">
        <v>466564946281</v>
      </c>
      <c r="I124" s="5">
        <v>453298356791</v>
      </c>
      <c r="J124" s="5">
        <v>537744082393</v>
      </c>
      <c r="K124" s="5">
        <v>474130963934</v>
      </c>
      <c r="L124" s="5">
        <v>30829767689</v>
      </c>
      <c r="M124" s="5">
        <v>31317664945</v>
      </c>
      <c r="N124" s="5">
        <v>107427842324</v>
      </c>
      <c r="O124" s="5">
        <v>589505862237</v>
      </c>
      <c r="P124" s="5">
        <v>693317993326</v>
      </c>
      <c r="Q124" s="5">
        <v>489210859571</v>
      </c>
      <c r="R124" s="5">
        <v>775601283503</v>
      </c>
      <c r="S124" s="5">
        <v>780401506960</v>
      </c>
      <c r="T124" s="5">
        <v>543339357588</v>
      </c>
      <c r="U124" s="5">
        <v>439932950220</v>
      </c>
      <c r="V124" s="5">
        <v>311304596377</v>
      </c>
      <c r="W124" s="5">
        <v>236732162586</v>
      </c>
      <c r="X124" s="5">
        <v>252094209346</v>
      </c>
      <c r="Y124" s="5">
        <v>219528482146</v>
      </c>
    </row>
    <row r="125" spans="3:25" ht="15.5" x14ac:dyDescent="0.35">
      <c r="C125" t="s">
        <v>156</v>
      </c>
    </row>
    <row r="126" spans="3:25" ht="15.5" x14ac:dyDescent="0.35">
      <c r="C126" t="s">
        <v>157</v>
      </c>
      <c r="D126" s="5">
        <v>416463803178</v>
      </c>
      <c r="E126" s="5">
        <v>426991610909</v>
      </c>
      <c r="F126" s="5">
        <v>436353195759</v>
      </c>
      <c r="G126" s="5">
        <v>445683573464</v>
      </c>
      <c r="I126" s="5">
        <v>436353195759</v>
      </c>
      <c r="J126" s="5">
        <v>518969960544</v>
      </c>
      <c r="K126" s="5">
        <v>455894350165</v>
      </c>
      <c r="M126" s="5">
        <v>358249680</v>
      </c>
      <c r="N126" s="5">
        <v>75721912329</v>
      </c>
      <c r="O126" s="5">
        <v>564226574205</v>
      </c>
      <c r="P126" s="5">
        <v>655626215831</v>
      </c>
      <c r="Q126" s="5">
        <v>454129900612</v>
      </c>
      <c r="R126" s="5">
        <v>733544938016</v>
      </c>
      <c r="S126" s="5">
        <v>740820224591</v>
      </c>
      <c r="T126" s="5">
        <v>523292478475</v>
      </c>
      <c r="U126" s="5">
        <v>434835840413</v>
      </c>
      <c r="V126" s="5">
        <v>307062692013</v>
      </c>
      <c r="W126" s="5">
        <v>233362571856</v>
      </c>
      <c r="X126" s="5">
        <v>249674809346</v>
      </c>
      <c r="Y126" s="5">
        <v>217681890909</v>
      </c>
    </row>
    <row r="127" spans="3:25" ht="15.5" x14ac:dyDescent="0.35">
      <c r="C127" t="s">
        <v>1589</v>
      </c>
    </row>
    <row r="128" spans="3:25" ht="15.5" x14ac:dyDescent="0.35">
      <c r="C128" t="s">
        <v>159</v>
      </c>
      <c r="D128" s="5">
        <v>575580188294</v>
      </c>
      <c r="E128" s="5">
        <v>553585609332</v>
      </c>
      <c r="F128" s="5">
        <v>556123162834</v>
      </c>
      <c r="G128" s="5">
        <v>584337921306</v>
      </c>
      <c r="I128" s="5">
        <v>556123162834</v>
      </c>
      <c r="J128" s="5">
        <v>766590359757</v>
      </c>
      <c r="K128" s="5">
        <v>751990993651</v>
      </c>
      <c r="L128" s="5">
        <v>1885691481514</v>
      </c>
      <c r="M128" s="5">
        <v>1826468187202</v>
      </c>
      <c r="N128" s="5">
        <v>1815532843199</v>
      </c>
      <c r="O128" s="5">
        <v>1962668897974</v>
      </c>
      <c r="P128" s="5">
        <v>1787354849578</v>
      </c>
      <c r="Q128" s="5">
        <v>1574918307645</v>
      </c>
      <c r="R128" s="5">
        <v>1262484270484</v>
      </c>
      <c r="S128" s="5">
        <v>1159349619061</v>
      </c>
      <c r="T128" s="5">
        <v>785059456292</v>
      </c>
      <c r="U128" s="5">
        <v>645230293571</v>
      </c>
      <c r="V128" s="5">
        <v>454940909824</v>
      </c>
      <c r="W128" s="5">
        <v>351183229395</v>
      </c>
      <c r="X128" s="5">
        <v>421834388438</v>
      </c>
      <c r="Y128" s="5">
        <v>345424447930</v>
      </c>
    </row>
    <row r="129" spans="2:25" ht="15.5" x14ac:dyDescent="0.35">
      <c r="C129" t="s">
        <v>160</v>
      </c>
    </row>
    <row r="130" spans="2:25" ht="15.5" x14ac:dyDescent="0.35">
      <c r="C130" t="s">
        <v>161</v>
      </c>
      <c r="D130" s="5">
        <v>1230852732100</v>
      </c>
      <c r="E130" s="5">
        <v>1230852732100</v>
      </c>
      <c r="F130" s="5">
        <v>1230852732100</v>
      </c>
      <c r="G130" s="5">
        <v>1029523660650</v>
      </c>
      <c r="I130" s="5">
        <v>1230852732100</v>
      </c>
      <c r="J130" s="5">
        <v>1029523660650</v>
      </c>
      <c r="K130" s="5">
        <v>1029523660650</v>
      </c>
      <c r="L130" s="5">
        <v>340563460000</v>
      </c>
      <c r="M130" s="5">
        <v>340563460000</v>
      </c>
      <c r="N130" s="5">
        <v>340563460000</v>
      </c>
      <c r="O130" s="5">
        <v>340563460000</v>
      </c>
      <c r="P130" s="5">
        <v>340563460000</v>
      </c>
      <c r="Q130" s="5">
        <v>340563460000</v>
      </c>
      <c r="R130" s="5">
        <v>340563460000</v>
      </c>
      <c r="S130" s="5">
        <v>309603150000</v>
      </c>
      <c r="T130" s="5">
        <v>309603150000</v>
      </c>
      <c r="U130" s="5">
        <v>309603150000</v>
      </c>
      <c r="V130" s="5">
        <v>309603150000</v>
      </c>
      <c r="W130" s="5">
        <v>285714250000</v>
      </c>
      <c r="X130" s="5">
        <v>285714250000</v>
      </c>
      <c r="Y130" s="5">
        <v>200000000000</v>
      </c>
    </row>
    <row r="131" spans="2:25" ht="15.5" x14ac:dyDescent="0.35">
      <c r="C131" t="s">
        <v>162</v>
      </c>
      <c r="D131" s="5">
        <v>877510233205</v>
      </c>
      <c r="E131" s="5">
        <v>876549542305</v>
      </c>
      <c r="F131" s="5">
        <v>876549542305</v>
      </c>
      <c r="G131" s="5">
        <v>478419330066</v>
      </c>
      <c r="I131" s="5">
        <v>876549542305</v>
      </c>
      <c r="J131" s="5">
        <v>478419330066</v>
      </c>
      <c r="K131" s="5">
        <v>478419330066</v>
      </c>
      <c r="L131" s="5">
        <v>345753913585</v>
      </c>
      <c r="M131" s="5">
        <v>345753913585</v>
      </c>
      <c r="N131" s="5">
        <v>345753913585</v>
      </c>
      <c r="O131" s="5">
        <v>345753913585</v>
      </c>
      <c r="P131" s="5">
        <v>345753913585</v>
      </c>
      <c r="Q131" s="5">
        <v>345753913585</v>
      </c>
      <c r="R131" s="5">
        <v>349555393244</v>
      </c>
      <c r="S131" s="5">
        <v>210314512176</v>
      </c>
      <c r="T131" s="5">
        <v>210314512176</v>
      </c>
      <c r="U131" s="5">
        <v>210314512176</v>
      </c>
      <c r="V131" s="5">
        <v>209657637867</v>
      </c>
      <c r="W131" s="5">
        <v>126387047867</v>
      </c>
      <c r="X131" s="5">
        <v>126387047867</v>
      </c>
    </row>
    <row r="132" spans="2:25" ht="15.5" x14ac:dyDescent="0.35">
      <c r="C132" t="s">
        <v>163</v>
      </c>
      <c r="D132" s="5">
        <v>-1128507334434</v>
      </c>
      <c r="E132" s="5">
        <v>-1240275266705</v>
      </c>
      <c r="F132" s="5">
        <v>-1232022422130</v>
      </c>
      <c r="G132" s="5">
        <v>-1222632487634</v>
      </c>
      <c r="I132" s="5">
        <v>-1232022422130</v>
      </c>
      <c r="J132" s="5">
        <v>-1331214532965</v>
      </c>
      <c r="K132" s="5">
        <v>-1339567537759</v>
      </c>
      <c r="L132" s="5">
        <v>-1237081444055</v>
      </c>
      <c r="M132" s="5">
        <v>-1199300740082</v>
      </c>
      <c r="N132" s="5">
        <v>-852680075050</v>
      </c>
      <c r="O132" s="5">
        <v>147647573021</v>
      </c>
      <c r="P132" s="5">
        <v>198121902460</v>
      </c>
      <c r="Q132" s="5">
        <v>165483509908</v>
      </c>
      <c r="R132" s="5">
        <v>201989075118</v>
      </c>
      <c r="S132" s="5">
        <v>212680916725</v>
      </c>
      <c r="T132" s="5">
        <v>251483697738</v>
      </c>
      <c r="U132" s="5">
        <v>221509799482</v>
      </c>
      <c r="V132" s="5">
        <v>156514989867</v>
      </c>
      <c r="W132" s="5">
        <v>101010821700</v>
      </c>
      <c r="X132" s="5">
        <v>46625132367</v>
      </c>
      <c r="Y132" s="5">
        <v>5756502778</v>
      </c>
    </row>
    <row r="133" spans="2:25" ht="15.5" x14ac:dyDescent="0.35">
      <c r="C133" t="s">
        <v>164</v>
      </c>
      <c r="D133" s="5">
        <v>10000000000</v>
      </c>
      <c r="E133" s="5">
        <v>10000000000</v>
      </c>
      <c r="F133" s="5">
        <v>10000000000</v>
      </c>
      <c r="G133" s="5">
        <v>10000000000</v>
      </c>
      <c r="I133" s="5">
        <v>10000000000</v>
      </c>
      <c r="J133" s="5">
        <v>10000000000</v>
      </c>
      <c r="K133" s="5">
        <v>9500000000</v>
      </c>
      <c r="L133" s="5">
        <v>9500000000</v>
      </c>
      <c r="M133" s="5">
        <v>9500000000</v>
      </c>
      <c r="N133" s="5">
        <v>9500000000</v>
      </c>
      <c r="O133" s="5">
        <v>9500000000</v>
      </c>
      <c r="P133" s="5">
        <v>8500000000</v>
      </c>
      <c r="Q133" s="5">
        <v>8500000000</v>
      </c>
      <c r="R133" s="5">
        <v>7500000000</v>
      </c>
      <c r="S133" s="5">
        <v>7500000000</v>
      </c>
      <c r="T133" s="5">
        <v>6500000000</v>
      </c>
      <c r="U133" s="5">
        <v>4000000000</v>
      </c>
      <c r="V133" s="5">
        <v>2500000000</v>
      </c>
      <c r="W133" s="5">
        <v>1000000000</v>
      </c>
    </row>
    <row r="134" spans="2:25" ht="15.5" x14ac:dyDescent="0.35">
      <c r="C134" t="s">
        <v>165</v>
      </c>
      <c r="D134" s="5">
        <v>-1138507334434</v>
      </c>
      <c r="E134" s="5">
        <v>-1250275266705</v>
      </c>
      <c r="F134" s="5">
        <v>-1242022422130</v>
      </c>
      <c r="G134" s="5">
        <v>-1232632487634</v>
      </c>
      <c r="I134" s="5">
        <v>-1242022422130</v>
      </c>
      <c r="J134" s="5">
        <v>-1341214532965</v>
      </c>
      <c r="K134" s="5">
        <v>-1349067537759</v>
      </c>
      <c r="L134" s="5">
        <v>-1246581444055</v>
      </c>
      <c r="M134" s="5">
        <v>-1208800740082</v>
      </c>
      <c r="N134" s="5">
        <v>-862180075050</v>
      </c>
      <c r="O134" s="5">
        <v>138147573021</v>
      </c>
      <c r="P134" s="5">
        <v>189621902460</v>
      </c>
      <c r="Q134" s="5">
        <v>156983509908</v>
      </c>
      <c r="R134" s="5">
        <v>194489075118</v>
      </c>
      <c r="S134" s="5">
        <v>205180916725</v>
      </c>
      <c r="T134" s="5">
        <v>244983697738</v>
      </c>
      <c r="U134" s="5">
        <v>217509799482</v>
      </c>
      <c r="V134" s="5">
        <v>154014989867</v>
      </c>
      <c r="W134" s="5">
        <v>100010821700</v>
      </c>
    </row>
    <row r="135" spans="2:25" ht="15.5" x14ac:dyDescent="0.35">
      <c r="C135" t="s">
        <v>166</v>
      </c>
      <c r="D135" s="5">
        <v>-1128507334434</v>
      </c>
      <c r="E135" s="5">
        <v>-1240275266705</v>
      </c>
      <c r="F135" s="5">
        <v>-1232022422130</v>
      </c>
      <c r="G135" s="5">
        <v>-1222632487634</v>
      </c>
      <c r="I135" s="5">
        <v>-1232022422130</v>
      </c>
      <c r="J135" s="5">
        <v>-1331214532965</v>
      </c>
      <c r="K135" s="5">
        <v>-1339567537759</v>
      </c>
      <c r="L135" s="5">
        <v>-1237081444055</v>
      </c>
      <c r="M135" s="5">
        <v>-1199300740082</v>
      </c>
      <c r="N135" s="5">
        <v>-852680075050</v>
      </c>
      <c r="O135" s="5">
        <v>147647573021</v>
      </c>
      <c r="P135" s="5">
        <v>198121902460</v>
      </c>
      <c r="Q135" s="5">
        <v>165483509908</v>
      </c>
      <c r="R135" s="5">
        <v>201989075118</v>
      </c>
      <c r="S135" s="5">
        <v>212680916725</v>
      </c>
      <c r="T135" s="5">
        <v>251483697738</v>
      </c>
      <c r="U135" s="5">
        <v>221509799482</v>
      </c>
      <c r="V135" s="5">
        <v>156514989867</v>
      </c>
      <c r="W135" s="5">
        <v>101010821700</v>
      </c>
      <c r="X135" s="5">
        <v>46625132367</v>
      </c>
      <c r="Y135" s="5">
        <v>5756502778</v>
      </c>
    </row>
    <row r="136" spans="2:25" ht="15.5" x14ac:dyDescent="0.35">
      <c r="C136" t="s">
        <v>167</v>
      </c>
      <c r="D136" s="5">
        <v>1656119590</v>
      </c>
      <c r="E136" s="5">
        <v>1640565401</v>
      </c>
      <c r="F136" s="5">
        <v>3320098704</v>
      </c>
      <c r="G136" s="5">
        <v>3222202435</v>
      </c>
      <c r="I136" s="5">
        <v>3320098704</v>
      </c>
      <c r="J136" s="5">
        <v>3685648811</v>
      </c>
      <c r="K136" s="5">
        <v>2435372037</v>
      </c>
      <c r="L136" s="5">
        <v>-156208151870</v>
      </c>
      <c r="M136" s="5">
        <v>-154155278909</v>
      </c>
      <c r="N136" s="5">
        <v>-72467497278</v>
      </c>
      <c r="O136" s="5">
        <v>462853787427</v>
      </c>
      <c r="P136" s="5">
        <v>517176179906</v>
      </c>
      <c r="Q136" s="5">
        <v>235218573528</v>
      </c>
      <c r="R136" s="5">
        <v>212119729339</v>
      </c>
      <c r="S136" s="5">
        <v>115321792572</v>
      </c>
      <c r="T136" s="5">
        <v>110361359340</v>
      </c>
      <c r="U136" s="5">
        <v>93516109575</v>
      </c>
      <c r="V136" s="5">
        <v>87090596562</v>
      </c>
      <c r="W136" s="5">
        <v>3898047852</v>
      </c>
      <c r="X136" s="5">
        <v>1693893943</v>
      </c>
    </row>
    <row r="137" spans="2:25" ht="15.5" x14ac:dyDescent="0.35">
      <c r="C137" t="s">
        <v>10</v>
      </c>
      <c r="D137" s="5">
        <v>2156495129265</v>
      </c>
      <c r="E137" s="5">
        <v>2043564501080</v>
      </c>
      <c r="F137" s="5">
        <v>2053839244390</v>
      </c>
      <c r="G137" s="5">
        <v>1458887890575</v>
      </c>
      <c r="I137" s="5">
        <v>2053839244390</v>
      </c>
      <c r="J137" s="5">
        <v>1352042138938</v>
      </c>
      <c r="K137" s="5">
        <v>956258426861</v>
      </c>
      <c r="L137" s="5">
        <v>-3442366007</v>
      </c>
      <c r="M137" s="5">
        <v>36391210927</v>
      </c>
      <c r="N137" s="5">
        <v>461687352698</v>
      </c>
      <c r="O137" s="5">
        <v>2227824166407</v>
      </c>
      <c r="P137" s="5">
        <v>2319372071507</v>
      </c>
      <c r="Q137" s="5">
        <v>1709415059894</v>
      </c>
      <c r="R137" s="5">
        <v>1710401211954</v>
      </c>
      <c r="S137" s="5">
        <v>1403993534078</v>
      </c>
      <c r="T137" s="5">
        <v>882352377517</v>
      </c>
      <c r="U137" s="5">
        <v>835490518562</v>
      </c>
      <c r="V137" s="5">
        <v>763598008107</v>
      </c>
      <c r="W137" s="5">
        <v>517496543291</v>
      </c>
      <c r="X137" s="5">
        <v>460355282850</v>
      </c>
      <c r="Y137" s="5">
        <v>205756502778</v>
      </c>
    </row>
    <row r="138" spans="2:25" ht="15.5" x14ac:dyDescent="0.35">
      <c r="C138" t="s">
        <v>168</v>
      </c>
      <c r="D138" s="5">
        <v>2732075317559</v>
      </c>
      <c r="E138" s="5">
        <v>2597150110412</v>
      </c>
      <c r="F138" s="5">
        <v>2609962407224</v>
      </c>
      <c r="G138" s="5">
        <v>2043225811881</v>
      </c>
      <c r="I138" s="5">
        <v>2609962407224</v>
      </c>
      <c r="J138" s="5">
        <v>2118632498695</v>
      </c>
      <c r="K138" s="5">
        <v>1708249420512</v>
      </c>
      <c r="L138" s="5">
        <v>1882249115507</v>
      </c>
      <c r="M138" s="5">
        <v>1862859398129</v>
      </c>
      <c r="N138" s="5">
        <v>2277220195897</v>
      </c>
      <c r="O138" s="5">
        <v>4190493064381</v>
      </c>
      <c r="P138" s="5">
        <v>4106726921085</v>
      </c>
      <c r="Q138" s="5">
        <v>3284333367539</v>
      </c>
      <c r="R138" s="5">
        <v>2972885482438</v>
      </c>
      <c r="S138" s="5">
        <v>2563343153139</v>
      </c>
      <c r="T138" s="5">
        <v>1667411833809</v>
      </c>
      <c r="U138" s="5">
        <v>1480720812133</v>
      </c>
      <c r="V138" s="5">
        <v>1218538917931</v>
      </c>
      <c r="W138" s="5">
        <v>868679772686</v>
      </c>
      <c r="X138" s="5">
        <v>882189671288</v>
      </c>
      <c r="Y138" s="5">
        <v>551180950708</v>
      </c>
    </row>
    <row r="139" spans="2:25" ht="15.5" x14ac:dyDescent="0.35">
      <c r="C139" t="s">
        <v>169</v>
      </c>
      <c r="D139" s="5">
        <v>24617054642</v>
      </c>
      <c r="E139" s="5">
        <v>24617054642</v>
      </c>
      <c r="F139" s="5">
        <v>24617054642</v>
      </c>
      <c r="G139" s="5">
        <v>20590473213</v>
      </c>
      <c r="I139" s="5">
        <v>24617054642</v>
      </c>
      <c r="J139" s="5">
        <v>20590473213</v>
      </c>
      <c r="K139" s="5">
        <v>20590473213</v>
      </c>
      <c r="L139" s="5">
        <v>6811269200</v>
      </c>
      <c r="M139" s="5">
        <v>6811269200</v>
      </c>
      <c r="N139" s="5">
        <v>6811269200</v>
      </c>
      <c r="O139" s="5">
        <v>6811269200</v>
      </c>
      <c r="P139" s="5">
        <v>6811269200</v>
      </c>
      <c r="Q139" s="5">
        <v>3405634600</v>
      </c>
      <c r="R139" s="5">
        <v>3405634600</v>
      </c>
      <c r="S139" s="5">
        <v>3096031500</v>
      </c>
      <c r="T139" s="5">
        <v>3096031500</v>
      </c>
      <c r="U139" s="5">
        <v>3096031500</v>
      </c>
      <c r="V139" s="5">
        <v>3096031500</v>
      </c>
      <c r="W139" s="5">
        <v>2857142500</v>
      </c>
      <c r="X139" s="5">
        <v>2857142500</v>
      </c>
      <c r="Y139" s="5">
        <v>200000</v>
      </c>
    </row>
    <row r="141" spans="2:25" ht="15.5" x14ac:dyDescent="0.35">
      <c r="B141" t="s">
        <v>170</v>
      </c>
      <c r="C141" t="s">
        <v>171</v>
      </c>
      <c r="D141" s="5">
        <v>48223678485</v>
      </c>
      <c r="E141" s="5">
        <v>14851356331</v>
      </c>
      <c r="F141" s="5">
        <v>-7722119507</v>
      </c>
      <c r="G141" s="5">
        <v>33953109492</v>
      </c>
      <c r="I141" s="5">
        <v>63837617091</v>
      </c>
      <c r="J141" s="5">
        <v>68096530859</v>
      </c>
      <c r="K141" s="5">
        <v>4856031125</v>
      </c>
      <c r="L141" s="5">
        <v>1910035267</v>
      </c>
      <c r="M141" s="5">
        <v>1297172253</v>
      </c>
      <c r="N141" s="5">
        <v>-54622278945</v>
      </c>
      <c r="O141" s="5">
        <v>84716635415</v>
      </c>
      <c r="P141" s="5">
        <v>31648957392</v>
      </c>
      <c r="Q141" s="5">
        <v>-37982764711</v>
      </c>
      <c r="R141" s="5">
        <v>-101363921087</v>
      </c>
      <c r="S141" s="5">
        <v>-11567107929</v>
      </c>
      <c r="T141" s="5">
        <v>77671991248</v>
      </c>
      <c r="U141" s="5">
        <v>-11875258621</v>
      </c>
      <c r="V141" s="5">
        <v>-93065123556</v>
      </c>
      <c r="W141" s="5">
        <v>59025690547</v>
      </c>
      <c r="X141" s="5">
        <v>15486258567</v>
      </c>
      <c r="Y141" s="5">
        <v>1680030142</v>
      </c>
    </row>
    <row r="142" spans="2:25" ht="15.5" x14ac:dyDescent="0.35">
      <c r="C142" t="s">
        <v>2676</v>
      </c>
      <c r="D142" s="5">
        <v>119483189858</v>
      </c>
      <c r="E142" s="5">
        <v>76258409308</v>
      </c>
      <c r="F142" s="5">
        <v>77159950029</v>
      </c>
      <c r="G142" s="5">
        <v>93523905277</v>
      </c>
      <c r="I142" s="5">
        <v>371465949707</v>
      </c>
      <c r="J142" s="5">
        <v>360598274551</v>
      </c>
      <c r="K142" s="5">
        <v>357993357705</v>
      </c>
      <c r="L142" s="5">
        <v>68058047834</v>
      </c>
      <c r="M142" s="5">
        <v>58258946999</v>
      </c>
      <c r="N142" s="5">
        <v>138357911122</v>
      </c>
      <c r="O142" s="5">
        <v>611289160056</v>
      </c>
      <c r="P142" s="5">
        <v>541497245467</v>
      </c>
      <c r="Q142" s="5">
        <v>240912269230</v>
      </c>
      <c r="R142" s="5">
        <v>113857897048</v>
      </c>
      <c r="S142" s="5">
        <v>217709175735</v>
      </c>
      <c r="T142" s="5">
        <v>263946781939</v>
      </c>
      <c r="U142" s="5">
        <v>147257005365</v>
      </c>
      <c r="V142" s="5">
        <v>215488862615</v>
      </c>
      <c r="W142" s="5">
        <v>199624304470</v>
      </c>
      <c r="X142" s="5">
        <v>113665762108</v>
      </c>
      <c r="Y142" s="5">
        <v>41911730486</v>
      </c>
    </row>
    <row r="143" spans="2:25" ht="15.5" x14ac:dyDescent="0.35">
      <c r="C143" t="s">
        <v>468</v>
      </c>
      <c r="D143" s="5">
        <v>-28046624878</v>
      </c>
      <c r="E143" s="5">
        <v>-23196066264</v>
      </c>
      <c r="F143" s="5">
        <v>2230266814</v>
      </c>
      <c r="G143" s="5">
        <v>-33022928409</v>
      </c>
      <c r="I143" s="5">
        <v>-107893761380</v>
      </c>
      <c r="J143" s="5">
        <v>-104671592823</v>
      </c>
      <c r="K143" s="5">
        <v>-161801158734</v>
      </c>
      <c r="L143" s="5">
        <v>-84638483994</v>
      </c>
      <c r="M143" s="5">
        <v>-40275978924</v>
      </c>
      <c r="N143" s="5">
        <v>-43140147124</v>
      </c>
      <c r="O143" s="5">
        <v>-431476272820</v>
      </c>
      <c r="P143" s="5">
        <v>-125127911451</v>
      </c>
      <c r="Q143" s="5">
        <v>-159268433708</v>
      </c>
      <c r="R143" s="5">
        <v>-139805703091</v>
      </c>
      <c r="S143" s="5">
        <v>-171933814236</v>
      </c>
      <c r="T143" s="5">
        <v>-110887946869</v>
      </c>
      <c r="U143" s="5">
        <v>-108108763828</v>
      </c>
      <c r="V143" s="5">
        <v>-85015355258</v>
      </c>
      <c r="W143" s="5">
        <v>-81917681710</v>
      </c>
      <c r="X143" s="5">
        <v>-43641729901</v>
      </c>
      <c r="Y143" s="5">
        <v>-31107953940</v>
      </c>
    </row>
    <row r="144" spans="2:25" ht="15.5" x14ac:dyDescent="0.35">
      <c r="C144" t="s">
        <v>2677</v>
      </c>
      <c r="D144" s="5">
        <v>-21061338349</v>
      </c>
      <c r="F144" s="5">
        <v>3890644053</v>
      </c>
      <c r="G144" s="5">
        <v>4103853985</v>
      </c>
      <c r="I144" s="5">
        <v>-34650048444</v>
      </c>
      <c r="J144" s="5">
        <v>-32521378553</v>
      </c>
      <c r="K144" s="5">
        <v>-75221328860</v>
      </c>
      <c r="M144" s="5">
        <v>-14125568112</v>
      </c>
      <c r="N144" s="5">
        <v>-142791643344</v>
      </c>
      <c r="O144" s="5">
        <v>70949086622</v>
      </c>
      <c r="P144" s="5">
        <v>-247929788302</v>
      </c>
      <c r="Q144" s="5">
        <v>-10687578650</v>
      </c>
      <c r="R144" s="5">
        <v>25438606130</v>
      </c>
      <c r="S144" s="5">
        <v>15976748567</v>
      </c>
      <c r="T144" s="5">
        <v>-12333271487</v>
      </c>
      <c r="U144" s="5">
        <v>2415639381</v>
      </c>
      <c r="V144" s="5">
        <v>-168822691863</v>
      </c>
      <c r="W144" s="5">
        <v>-21172023396</v>
      </c>
      <c r="X144" s="5">
        <v>-11955831368</v>
      </c>
      <c r="Y144" s="5">
        <v>40514254</v>
      </c>
    </row>
    <row r="145" spans="3:25" ht="15.5" x14ac:dyDescent="0.35">
      <c r="C145" t="s">
        <v>174</v>
      </c>
      <c r="D145" s="5">
        <v>9459723272</v>
      </c>
      <c r="E145" s="5">
        <v>-9459723272</v>
      </c>
    </row>
    <row r="146" spans="3:25" ht="15.5" x14ac:dyDescent="0.35">
      <c r="C146" t="s">
        <v>1113</v>
      </c>
      <c r="D146" s="5">
        <v>-6268422449</v>
      </c>
      <c r="E146" s="5">
        <v>-13546159319</v>
      </c>
      <c r="F146" s="5">
        <v>-69319426313</v>
      </c>
      <c r="I146" s="5">
        <v>-69319426313</v>
      </c>
      <c r="J146" s="5">
        <v>-114769379999</v>
      </c>
      <c r="L146" s="5">
        <v>43928249677</v>
      </c>
      <c r="X146" s="5">
        <v>-6837876644</v>
      </c>
      <c r="Y146" s="5">
        <v>-2243757469</v>
      </c>
    </row>
    <row r="147" spans="3:25" ht="15.5" x14ac:dyDescent="0.35">
      <c r="C147" t="s">
        <v>400</v>
      </c>
      <c r="D147" s="5">
        <v>1162340932</v>
      </c>
      <c r="E147" s="5">
        <v>1991287654</v>
      </c>
      <c r="F147" s="5">
        <v>979671787</v>
      </c>
      <c r="G147" s="5">
        <v>620930480</v>
      </c>
      <c r="I147" s="5">
        <v>2755615311</v>
      </c>
      <c r="J147" s="5">
        <v>1234410581</v>
      </c>
      <c r="K147" s="5">
        <v>109982151</v>
      </c>
      <c r="L147" s="5">
        <v>2225156961</v>
      </c>
      <c r="M147" s="5">
        <v>536015</v>
      </c>
      <c r="N147" s="5">
        <v>1492313650</v>
      </c>
      <c r="O147" s="5">
        <v>6845971755</v>
      </c>
      <c r="P147" s="5">
        <v>7656521604</v>
      </c>
      <c r="Q147" s="5">
        <v>2736047155</v>
      </c>
      <c r="R147" s="5">
        <v>8458525030</v>
      </c>
      <c r="S147" s="5">
        <v>10367243863</v>
      </c>
      <c r="T147" s="5">
        <v>12539294510</v>
      </c>
      <c r="U147" s="5">
        <v>6893407477</v>
      </c>
      <c r="V147" s="5">
        <v>4271928997</v>
      </c>
      <c r="W147" s="5">
        <v>3772314156</v>
      </c>
      <c r="X147" s="5">
        <v>3421054131</v>
      </c>
      <c r="Y147" s="5">
        <v>10809087</v>
      </c>
    </row>
    <row r="148" spans="3:25" ht="15.5" x14ac:dyDescent="0.35">
      <c r="C148" t="s">
        <v>224</v>
      </c>
      <c r="D148" s="5">
        <v>-9083469273</v>
      </c>
      <c r="E148" s="5">
        <v>-9431931118</v>
      </c>
      <c r="F148" s="5">
        <v>-9706343437</v>
      </c>
      <c r="G148" s="5">
        <v>-11942992947</v>
      </c>
      <c r="I148" s="5">
        <v>-41895526995</v>
      </c>
      <c r="J148" s="5">
        <v>-46447990639</v>
      </c>
      <c r="K148" s="5">
        <v>-108430163667</v>
      </c>
      <c r="L148" s="5">
        <v>-21432449844</v>
      </c>
      <c r="O148" s="5">
        <v>-78346701439</v>
      </c>
      <c r="P148" s="5">
        <v>-72658531600</v>
      </c>
      <c r="Q148" s="5">
        <v>-62648863738</v>
      </c>
      <c r="R148" s="5">
        <v>-63658021693</v>
      </c>
      <c r="S148" s="5">
        <v>-46739022871</v>
      </c>
      <c r="T148" s="5">
        <v>-37061874720</v>
      </c>
      <c r="U148" s="5">
        <v>-29720864500</v>
      </c>
      <c r="V148" s="5">
        <v>-26755487211</v>
      </c>
      <c r="W148" s="5">
        <v>-21914659296</v>
      </c>
      <c r="X148" s="5">
        <v>-21244202010</v>
      </c>
      <c r="Y148" s="5">
        <v>-219958445</v>
      </c>
    </row>
    <row r="149" spans="3:25" ht="15.5" x14ac:dyDescent="0.35">
      <c r="C149" t="s">
        <v>318</v>
      </c>
      <c r="D149" s="5">
        <v>-17764924322</v>
      </c>
      <c r="E149" s="5">
        <v>-12113934500</v>
      </c>
      <c r="F149" s="5">
        <v>-12691372894</v>
      </c>
      <c r="G149" s="5">
        <v>-19269193586</v>
      </c>
      <c r="I149" s="5">
        <v>-56385059094</v>
      </c>
      <c r="J149" s="5">
        <v>-2207382235</v>
      </c>
      <c r="K149" s="5">
        <v>-16046562259</v>
      </c>
      <c r="L149" s="5">
        <v>-8739778088</v>
      </c>
      <c r="M149" s="5">
        <v>-451983967</v>
      </c>
      <c r="N149" s="5">
        <v>-298462730</v>
      </c>
      <c r="O149" s="5">
        <v>-94544608759</v>
      </c>
      <c r="P149" s="5">
        <v>-71788578326</v>
      </c>
      <c r="Q149" s="5">
        <v>-49026205000</v>
      </c>
      <c r="R149" s="5">
        <v>-45655224511</v>
      </c>
      <c r="S149" s="5">
        <v>-36947438987</v>
      </c>
      <c r="T149" s="5">
        <v>-38530992125</v>
      </c>
      <c r="U149" s="5">
        <v>-30611682516</v>
      </c>
      <c r="V149" s="5">
        <v>-32232380836</v>
      </c>
      <c r="W149" s="5">
        <v>-19366563677</v>
      </c>
      <c r="X149" s="5">
        <v>-17920917749</v>
      </c>
      <c r="Y149" s="5">
        <v>-6711353831</v>
      </c>
    </row>
    <row r="150" spans="3:25" ht="15.5" x14ac:dyDescent="0.35">
      <c r="C150" t="s">
        <v>2678</v>
      </c>
      <c r="D150" s="5">
        <v>343203694</v>
      </c>
      <c r="E150" s="5">
        <v>4349473842</v>
      </c>
      <c r="F150" s="5">
        <v>-265509546</v>
      </c>
      <c r="G150" s="5">
        <v>-60465308</v>
      </c>
      <c r="I150" s="5">
        <v>-240125701</v>
      </c>
      <c r="J150" s="5">
        <v>7345158701</v>
      </c>
      <c r="K150" s="5">
        <v>8251904789</v>
      </c>
      <c r="L150" s="5">
        <v>2509292721</v>
      </c>
      <c r="M150" s="5">
        <v>-2108779758</v>
      </c>
      <c r="N150" s="5">
        <v>-8242250519</v>
      </c>
    </row>
    <row r="151" spans="3:25" ht="15.5" x14ac:dyDescent="0.35">
      <c r="C151" t="s">
        <v>158</v>
      </c>
      <c r="J151" s="5">
        <v>-463588725</v>
      </c>
    </row>
    <row r="152" spans="3:25" ht="15.5" x14ac:dyDescent="0.35">
      <c r="C152" t="s">
        <v>184</v>
      </c>
      <c r="D152" s="5">
        <v>-9338599806</v>
      </c>
      <c r="E152" s="5">
        <v>-8857222335</v>
      </c>
      <c r="F152" s="5">
        <v>591852306450</v>
      </c>
      <c r="G152" s="5">
        <v>-12960674551</v>
      </c>
      <c r="I152" s="5">
        <v>520573302320</v>
      </c>
      <c r="J152" s="5">
        <v>-72865119540</v>
      </c>
      <c r="K152" s="5">
        <v>82224097230</v>
      </c>
      <c r="L152" s="5">
        <v>739369583</v>
      </c>
      <c r="M152" s="5">
        <v>1258458347</v>
      </c>
      <c r="N152" s="5">
        <v>5931681749</v>
      </c>
      <c r="O152" s="5">
        <v>-5296819448</v>
      </c>
      <c r="P152" s="5">
        <v>306269504222</v>
      </c>
      <c r="Q152" s="5">
        <v>283861697281</v>
      </c>
      <c r="R152" s="5">
        <v>355398181182</v>
      </c>
      <c r="S152" s="5">
        <v>337599966551</v>
      </c>
      <c r="T152" s="5">
        <v>144382347649</v>
      </c>
      <c r="U152" s="5">
        <v>180707846212</v>
      </c>
      <c r="V152" s="5">
        <v>291779560376</v>
      </c>
      <c r="W152" s="5">
        <v>-59596763557</v>
      </c>
      <c r="X152" s="5">
        <v>188849799827</v>
      </c>
      <c r="Y152" s="5">
        <v>140879766299</v>
      </c>
    </row>
    <row r="153" spans="3:25" ht="15.5" x14ac:dyDescent="0.35">
      <c r="C153" t="s">
        <v>185</v>
      </c>
      <c r="D153" s="5">
        <v>-5219560233</v>
      </c>
      <c r="E153" s="5">
        <v>-12348362410</v>
      </c>
      <c r="F153" s="5">
        <v>-422654474823</v>
      </c>
      <c r="G153" s="5">
        <v>-3042946921</v>
      </c>
      <c r="I153" s="5">
        <v>-547390564248</v>
      </c>
      <c r="J153" s="5">
        <v>137416470110</v>
      </c>
      <c r="K153" s="5">
        <v>26159018714</v>
      </c>
      <c r="L153" s="5">
        <v>210987</v>
      </c>
      <c r="M153" s="5">
        <v>-174356603</v>
      </c>
      <c r="N153" s="5">
        <v>36738843842</v>
      </c>
      <c r="O153" s="5">
        <v>-84712898454</v>
      </c>
      <c r="P153" s="5">
        <v>-345904750791</v>
      </c>
      <c r="Q153" s="5">
        <v>-308023493631</v>
      </c>
      <c r="R153" s="5">
        <v>-187575499657</v>
      </c>
      <c r="S153" s="5">
        <v>-340801284110</v>
      </c>
      <c r="T153" s="5">
        <v>-216982409079</v>
      </c>
      <c r="U153" s="5">
        <v>-172713530752</v>
      </c>
      <c r="V153" s="5">
        <v>-235227264363</v>
      </c>
      <c r="W153" s="5">
        <v>49118447033</v>
      </c>
      <c r="X153" s="5">
        <v>-187670850920</v>
      </c>
      <c r="Y153" s="5">
        <v>-139538837867</v>
      </c>
    </row>
    <row r="154" spans="3:25" ht="15.5" x14ac:dyDescent="0.35">
      <c r="C154" t="s">
        <v>2679</v>
      </c>
      <c r="K154" s="5">
        <v>101854800000</v>
      </c>
      <c r="L154" s="5">
        <v>289000485</v>
      </c>
      <c r="M154" s="5">
        <v>2306426822</v>
      </c>
    </row>
    <row r="155" spans="3:25" ht="15.5" x14ac:dyDescent="0.35">
      <c r="C155" t="s">
        <v>2680</v>
      </c>
      <c r="O155" s="5">
        <v>28132378932</v>
      </c>
      <c r="P155" s="5">
        <v>-20936903279</v>
      </c>
      <c r="Q155" s="5">
        <v>-56025674998</v>
      </c>
      <c r="R155" s="5">
        <v>-5658310058</v>
      </c>
      <c r="S155" s="5">
        <v>-13893314418</v>
      </c>
      <c r="T155" s="5">
        <v>-17501159663</v>
      </c>
      <c r="U155" s="5">
        <v>-23610317174</v>
      </c>
      <c r="V155" s="5">
        <v>-14148930443</v>
      </c>
      <c r="W155" s="5">
        <v>-852307838</v>
      </c>
      <c r="X155" s="5">
        <v>-4476012755</v>
      </c>
      <c r="Y155" s="5">
        <v>-9227536725</v>
      </c>
    </row>
    <row r="156" spans="3:25" ht="15.5" x14ac:dyDescent="0.35">
      <c r="C156" t="s">
        <v>2681</v>
      </c>
      <c r="J156" s="5">
        <v>11290942861</v>
      </c>
      <c r="K156" s="5">
        <v>23418549240</v>
      </c>
      <c r="M156" s="5">
        <v>1524009802</v>
      </c>
    </row>
    <row r="157" spans="3:25" ht="15.5" x14ac:dyDescent="0.35">
      <c r="C157" t="s">
        <v>531</v>
      </c>
      <c r="U157" s="5">
        <v>6434321250</v>
      </c>
      <c r="V157" s="5">
        <v>53245683750</v>
      </c>
      <c r="W157" s="5">
        <v>50270745000</v>
      </c>
      <c r="X157" s="5">
        <v>-164950750000</v>
      </c>
    </row>
    <row r="158" spans="3:25" ht="15.5" x14ac:dyDescent="0.35">
      <c r="C158" t="s">
        <v>2682</v>
      </c>
      <c r="O158" s="5">
        <v>-84759354275</v>
      </c>
      <c r="P158" s="5">
        <v>-89296393330</v>
      </c>
      <c r="Q158" s="5">
        <v>-133114718550</v>
      </c>
      <c r="R158" s="5">
        <v>-191528219245</v>
      </c>
      <c r="S158" s="5">
        <v>-172549268858</v>
      </c>
      <c r="T158" s="5">
        <v>-161403741644</v>
      </c>
      <c r="U158" s="5">
        <v>-167911476460</v>
      </c>
      <c r="V158" s="5">
        <v>-163290680934</v>
      </c>
      <c r="W158" s="5">
        <v>-23604573787</v>
      </c>
      <c r="X158" s="5">
        <v>-3903583961</v>
      </c>
      <c r="Y158" s="5">
        <v>-105901337217</v>
      </c>
    </row>
    <row r="159" spans="3:25" ht="15.5" x14ac:dyDescent="0.35">
      <c r="C159" t="s">
        <v>2683</v>
      </c>
      <c r="I159" s="5">
        <v>5000000000</v>
      </c>
      <c r="J159" s="5">
        <v>120235500000</v>
      </c>
    </row>
    <row r="160" spans="3:25" ht="15.5" x14ac:dyDescent="0.35">
      <c r="C160" t="s">
        <v>2684</v>
      </c>
      <c r="J160" s="5">
        <v>70000000000</v>
      </c>
      <c r="K160" s="5">
        <v>-70000000000</v>
      </c>
      <c r="S160" s="5">
        <v>38200000000</v>
      </c>
      <c r="T160" s="5">
        <v>-2337221918</v>
      </c>
      <c r="U160" s="5">
        <v>29313221918</v>
      </c>
      <c r="V160" s="5">
        <v>-94616000000</v>
      </c>
      <c r="W160" s="5">
        <v>-19475269000</v>
      </c>
      <c r="X160" s="5">
        <v>-11107664000</v>
      </c>
    </row>
    <row r="161" spans="3:25" ht="15.5" x14ac:dyDescent="0.35">
      <c r="C161" t="s">
        <v>2685</v>
      </c>
      <c r="N161" s="5">
        <v>38940000000</v>
      </c>
      <c r="O161" s="5">
        <v>10252430809</v>
      </c>
      <c r="P161" s="5">
        <v>108341688468</v>
      </c>
      <c r="V161" s="5">
        <v>9975269000</v>
      </c>
      <c r="W161" s="5">
        <v>55000000000</v>
      </c>
    </row>
    <row r="162" spans="3:25" ht="15.5" x14ac:dyDescent="0.35">
      <c r="C162" t="s">
        <v>445</v>
      </c>
    </row>
    <row r="163" spans="3:25" ht="15.5" x14ac:dyDescent="0.35">
      <c r="C163" t="s">
        <v>2686</v>
      </c>
      <c r="O163" s="5">
        <v>-12029130683</v>
      </c>
      <c r="P163" s="5">
        <v>-17555587958</v>
      </c>
      <c r="Q163" s="5">
        <v>-68444223422</v>
      </c>
      <c r="R163" s="5">
        <v>-24412585529</v>
      </c>
      <c r="S163" s="5">
        <v>-19328860227</v>
      </c>
      <c r="T163" s="5">
        <v>-15664104387</v>
      </c>
      <c r="U163" s="5">
        <v>-5162962202</v>
      </c>
    </row>
    <row r="164" spans="3:25" ht="15.5" x14ac:dyDescent="0.35">
      <c r="C164" t="s">
        <v>2687</v>
      </c>
    </row>
    <row r="165" spans="3:25" ht="15.5" x14ac:dyDescent="0.35">
      <c r="C165" t="s">
        <v>2439</v>
      </c>
      <c r="F165" s="5">
        <v>119997416000</v>
      </c>
      <c r="G165" s="5">
        <v>-119997416000</v>
      </c>
    </row>
    <row r="166" spans="3:25" ht="15.5" x14ac:dyDescent="0.35">
      <c r="C166" t="s">
        <v>2688</v>
      </c>
      <c r="F166" s="5">
        <v>10519373425</v>
      </c>
      <c r="G166" s="5">
        <v>-10519373425</v>
      </c>
    </row>
    <row r="167" spans="3:25" ht="15.5" x14ac:dyDescent="0.35">
      <c r="C167" t="s">
        <v>189</v>
      </c>
      <c r="D167" s="5">
        <v>-3607984418</v>
      </c>
      <c r="E167" s="5">
        <v>-2098157510</v>
      </c>
      <c r="F167" s="5">
        <v>-14956132912</v>
      </c>
      <c r="G167" s="5">
        <v>7048426504</v>
      </c>
      <c r="I167" s="5">
        <v>-14956132912</v>
      </c>
      <c r="J167" s="5">
        <v>-34349273809</v>
      </c>
      <c r="K167" s="5">
        <v>-28561284796</v>
      </c>
      <c r="L167" s="5">
        <v>-291989498</v>
      </c>
      <c r="M167" s="5">
        <v>-4417399176</v>
      </c>
      <c r="N167" s="5">
        <v>-4206356158</v>
      </c>
      <c r="O167" s="5">
        <v>-29422683189</v>
      </c>
      <c r="P167" s="5">
        <v>-158063274740</v>
      </c>
      <c r="Q167" s="5">
        <v>-17542576661</v>
      </c>
      <c r="R167" s="5">
        <v>-9411342388</v>
      </c>
      <c r="S167" s="5">
        <v>-36195013138</v>
      </c>
      <c r="T167" s="5">
        <v>-9734263286</v>
      </c>
      <c r="U167" s="5">
        <v>-11088064675</v>
      </c>
      <c r="V167" s="5">
        <v>-5706605736</v>
      </c>
      <c r="W167" s="5">
        <v>-3938293092</v>
      </c>
      <c r="X167" s="5">
        <v>-16984149329</v>
      </c>
      <c r="Y167" s="5">
        <v>-702385571</v>
      </c>
    </row>
    <row r="168" spans="3:25" ht="15.5" x14ac:dyDescent="0.35">
      <c r="C168" t="s">
        <v>196</v>
      </c>
      <c r="E168" s="5">
        <v>-2253779195</v>
      </c>
      <c r="J168" s="5">
        <v>-29760698942</v>
      </c>
    </row>
    <row r="169" spans="3:25" ht="15.5" x14ac:dyDescent="0.35">
      <c r="C169" t="s">
        <v>325</v>
      </c>
      <c r="D169" s="5">
        <v>11000000</v>
      </c>
      <c r="E169" s="5">
        <v>67500000</v>
      </c>
      <c r="F169" s="5">
        <v>108000000</v>
      </c>
      <c r="G169" s="5">
        <v>428000000</v>
      </c>
      <c r="I169" s="5">
        <v>888700000</v>
      </c>
      <c r="K169" s="5">
        <v>282113047</v>
      </c>
      <c r="L169" s="5">
        <v>3200000</v>
      </c>
      <c r="M169" s="5">
        <v>565000000</v>
      </c>
      <c r="N169" s="5">
        <v>2005200000</v>
      </c>
      <c r="O169" s="5">
        <v>407630000</v>
      </c>
      <c r="P169" s="5">
        <v>6200000</v>
      </c>
      <c r="Q169" s="5">
        <v>1051400000</v>
      </c>
      <c r="R169" s="5">
        <v>1957563</v>
      </c>
      <c r="S169" s="5">
        <v>3300000</v>
      </c>
      <c r="T169" s="5">
        <v>46081819</v>
      </c>
      <c r="U169" s="5">
        <v>95746591</v>
      </c>
      <c r="W169" s="5">
        <v>370000000</v>
      </c>
      <c r="X169" s="5">
        <v>918199987</v>
      </c>
    </row>
    <row r="170" spans="3:25" ht="15.5" x14ac:dyDescent="0.35">
      <c r="C170" t="s">
        <v>1203</v>
      </c>
      <c r="D170" s="5">
        <v>-1622575815</v>
      </c>
      <c r="E170" s="5">
        <v>-8063925705</v>
      </c>
    </row>
    <row r="171" spans="3:25" ht="15.5" x14ac:dyDescent="0.35">
      <c r="C171" t="s">
        <v>822</v>
      </c>
      <c r="R171" s="5">
        <v>-21242000000</v>
      </c>
      <c r="S171" s="5">
        <v>-15973127469</v>
      </c>
      <c r="T171" s="5">
        <v>-10388000000</v>
      </c>
      <c r="U171" s="5">
        <v>-784000000</v>
      </c>
      <c r="V171" s="5">
        <v>-20686000000</v>
      </c>
      <c r="W171" s="5">
        <v>-8415000000</v>
      </c>
      <c r="Y171" s="5">
        <v>-13206200000</v>
      </c>
    </row>
    <row r="172" spans="3:25" ht="15.5" x14ac:dyDescent="0.35">
      <c r="C172" t="s">
        <v>191</v>
      </c>
      <c r="F172" s="5">
        <v>-535573381336</v>
      </c>
      <c r="I172" s="5">
        <v>-535573381336</v>
      </c>
    </row>
    <row r="173" spans="3:25" ht="15.5" x14ac:dyDescent="0.35">
      <c r="C173" t="s">
        <v>1514</v>
      </c>
      <c r="F173" s="5">
        <v>-2003750000</v>
      </c>
      <c r="I173" s="5">
        <v>-2003750000</v>
      </c>
    </row>
    <row r="174" spans="3:25" ht="15.5" x14ac:dyDescent="0.35">
      <c r="C174" t="s">
        <v>2566</v>
      </c>
      <c r="F174" s="5">
        <v>-746000000</v>
      </c>
      <c r="I174" s="5">
        <v>-746000000</v>
      </c>
    </row>
    <row r="175" spans="3:25" ht="15.5" x14ac:dyDescent="0.35">
      <c r="C175" t="s">
        <v>2689</v>
      </c>
      <c r="X175" s="5">
        <v>-350426975</v>
      </c>
      <c r="Y175" s="5">
        <v>-4241520491</v>
      </c>
    </row>
    <row r="176" spans="3:25" ht="15.5" x14ac:dyDescent="0.35">
      <c r="C176" t="s">
        <v>1202</v>
      </c>
      <c r="X176" s="5">
        <v>6923678250</v>
      </c>
    </row>
    <row r="177" spans="3:25" ht="15.5" x14ac:dyDescent="0.35">
      <c r="C177" t="s">
        <v>2690</v>
      </c>
    </row>
    <row r="178" spans="3:25" ht="15.5" x14ac:dyDescent="0.35">
      <c r="C178" t="s">
        <v>2669</v>
      </c>
    </row>
    <row r="179" spans="3:25" ht="15.5" x14ac:dyDescent="0.35">
      <c r="C179" t="s">
        <v>2691</v>
      </c>
    </row>
    <row r="180" spans="3:25" ht="15.5" x14ac:dyDescent="0.35">
      <c r="C180" t="s">
        <v>2692</v>
      </c>
    </row>
    <row r="181" spans="3:25" ht="15.5" x14ac:dyDescent="0.35">
      <c r="C181" t="s">
        <v>2693</v>
      </c>
    </row>
    <row r="182" spans="3:25" ht="15.5" x14ac:dyDescent="0.35">
      <c r="C182" t="s">
        <v>2694</v>
      </c>
      <c r="G182" s="5">
        <v>119997416000</v>
      </c>
      <c r="O182" s="5">
        <v>2705829952</v>
      </c>
      <c r="P182" s="5">
        <v>-179205479952</v>
      </c>
      <c r="Q182" s="5">
        <v>-33947700000</v>
      </c>
      <c r="R182" s="5">
        <v>-16195000000</v>
      </c>
      <c r="S182" s="5">
        <v>-121065000000</v>
      </c>
    </row>
    <row r="183" spans="3:25" ht="15.5" x14ac:dyDescent="0.35">
      <c r="C183" t="s">
        <v>2695</v>
      </c>
      <c r="R183" s="5">
        <v>80870000000</v>
      </c>
    </row>
    <row r="184" spans="3:25" ht="15.5" x14ac:dyDescent="0.35">
      <c r="C184" t="s">
        <v>2696</v>
      </c>
      <c r="P184" s="5">
        <v>10805000000</v>
      </c>
    </row>
    <row r="185" spans="3:25" ht="15.5" x14ac:dyDescent="0.35">
      <c r="C185" t="s">
        <v>2697</v>
      </c>
    </row>
    <row r="186" spans="3:25" ht="15.5" x14ac:dyDescent="0.35">
      <c r="C186" t="s">
        <v>2698</v>
      </c>
      <c r="K186" s="5">
        <v>-835158777</v>
      </c>
      <c r="M186" s="5">
        <v>-152394051</v>
      </c>
    </row>
    <row r="187" spans="3:25" ht="15.5" x14ac:dyDescent="0.35">
      <c r="C187" t="s">
        <v>215</v>
      </c>
      <c r="D187" s="5">
        <v>-9338599806</v>
      </c>
      <c r="E187" s="5">
        <v>-8857222335</v>
      </c>
      <c r="F187" s="5">
        <v>591852306450</v>
      </c>
      <c r="G187" s="5">
        <v>-12960674551</v>
      </c>
      <c r="I187" s="5">
        <v>520573302320</v>
      </c>
      <c r="J187" s="5">
        <v>-72865119540</v>
      </c>
      <c r="K187" s="5">
        <v>82224097230</v>
      </c>
      <c r="L187" s="5">
        <v>739369583</v>
      </c>
      <c r="M187" s="5">
        <v>1258458347</v>
      </c>
      <c r="N187" s="5">
        <v>5931681749</v>
      </c>
      <c r="O187" s="5">
        <v>-5296819448</v>
      </c>
      <c r="P187" s="5">
        <v>306269504222</v>
      </c>
      <c r="Q187" s="5">
        <v>283861697281</v>
      </c>
      <c r="R187" s="5">
        <v>355398181182</v>
      </c>
      <c r="S187" s="5">
        <v>337599966551</v>
      </c>
      <c r="T187" s="5">
        <v>144382347649</v>
      </c>
      <c r="U187" s="5">
        <v>180707846212</v>
      </c>
      <c r="V187" s="5">
        <v>291779560376</v>
      </c>
      <c r="W187" s="5">
        <v>-59596763557</v>
      </c>
      <c r="X187" s="5">
        <v>188849799827</v>
      </c>
      <c r="Y187" s="5">
        <v>140879766299</v>
      </c>
    </row>
    <row r="188" spans="3:25" ht="15.5" x14ac:dyDescent="0.35">
      <c r="C188" t="s">
        <v>2699</v>
      </c>
      <c r="O188" s="5">
        <v>1318732500</v>
      </c>
      <c r="P188" s="5">
        <v>38935679231</v>
      </c>
      <c r="Q188" s="5">
        <v>307771926417</v>
      </c>
      <c r="R188" s="5">
        <v>181073285176</v>
      </c>
      <c r="S188" s="5">
        <v>390348984993</v>
      </c>
      <c r="T188" s="5">
        <v>220446971859</v>
      </c>
      <c r="U188" s="5">
        <v>238883852373</v>
      </c>
      <c r="V188" s="5">
        <v>170306305921</v>
      </c>
      <c r="W188" s="5">
        <v>228440000000</v>
      </c>
      <c r="X188" s="5">
        <v>44628760000</v>
      </c>
      <c r="Y188" s="5">
        <v>375817446776</v>
      </c>
    </row>
    <row r="189" spans="3:25" ht="15.5" x14ac:dyDescent="0.35">
      <c r="C189" t="s">
        <v>2700</v>
      </c>
      <c r="D189" s="5">
        <v>-693822141</v>
      </c>
      <c r="G189" s="5">
        <v>589738492</v>
      </c>
      <c r="J189" s="5">
        <v>20000000000</v>
      </c>
      <c r="K189" s="5">
        <v>480000000000</v>
      </c>
    </row>
    <row r="190" spans="3:25" ht="15.5" x14ac:dyDescent="0.35">
      <c r="C190" t="s">
        <v>1206</v>
      </c>
      <c r="G190" s="5">
        <v>-5544102931</v>
      </c>
      <c r="I190" s="5">
        <v>-46812864368</v>
      </c>
      <c r="K190" s="5">
        <v>-352571996241</v>
      </c>
    </row>
    <row r="191" spans="3:25" ht="15.5" x14ac:dyDescent="0.35">
      <c r="C191" t="s">
        <v>1205</v>
      </c>
      <c r="D191" s="5">
        <v>-8751000000</v>
      </c>
      <c r="E191" s="5">
        <v>-8751000000</v>
      </c>
      <c r="F191" s="5">
        <v>-7934000000</v>
      </c>
      <c r="G191" s="5">
        <v>-7500000000</v>
      </c>
      <c r="I191" s="5">
        <v>-30434000000</v>
      </c>
      <c r="J191" s="5">
        <v>-92603999996</v>
      </c>
      <c r="K191" s="5">
        <v>-43816000000</v>
      </c>
    </row>
    <row r="192" spans="3:25" ht="15.5" x14ac:dyDescent="0.35">
      <c r="C192" t="s">
        <v>337</v>
      </c>
      <c r="F192" s="5">
        <v>-418977239</v>
      </c>
      <c r="G192" s="5">
        <v>-1220139762</v>
      </c>
      <c r="I192" s="5">
        <v>-1639117001</v>
      </c>
      <c r="J192" s="5">
        <v>-261119544</v>
      </c>
      <c r="K192" s="5">
        <v>-1387906529</v>
      </c>
    </row>
    <row r="193" spans="3:25" ht="15.5" x14ac:dyDescent="0.35">
      <c r="C193" t="s">
        <v>1754</v>
      </c>
      <c r="R193" s="5">
        <v>-133399592</v>
      </c>
      <c r="S193" s="5">
        <v>-7502931477</v>
      </c>
      <c r="T193" s="5">
        <v>-60369400</v>
      </c>
      <c r="U193" s="5">
        <v>3384875525</v>
      </c>
      <c r="V193" s="5">
        <v>-13022768546</v>
      </c>
      <c r="W193" s="5">
        <v>15815817640</v>
      </c>
      <c r="X193" s="5">
        <v>1052823635</v>
      </c>
      <c r="Y193" s="5">
        <v>-6002900000</v>
      </c>
    </row>
    <row r="194" spans="3:25" ht="15.5" x14ac:dyDescent="0.35">
      <c r="C194" t="s">
        <v>2701</v>
      </c>
      <c r="O194" s="5">
        <v>387102959</v>
      </c>
      <c r="P194" s="5">
        <v>10300727697</v>
      </c>
    </row>
    <row r="195" spans="3:25" ht="15.5" x14ac:dyDescent="0.35">
      <c r="C195" t="s">
        <v>2702</v>
      </c>
      <c r="S195" s="5">
        <v>-824128571</v>
      </c>
    </row>
    <row r="196" spans="3:25" ht="15.5" x14ac:dyDescent="0.35">
      <c r="C196" t="s">
        <v>561</v>
      </c>
      <c r="O196" s="5">
        <v>-30304551375</v>
      </c>
      <c r="P196" s="5">
        <v>-101368429455</v>
      </c>
      <c r="Q196" s="5">
        <v>-38840871008</v>
      </c>
      <c r="R196" s="5">
        <v>-58666758318</v>
      </c>
      <c r="S196" s="5">
        <v>-50804734932</v>
      </c>
      <c r="T196" s="5">
        <v>-94837759387</v>
      </c>
      <c r="U196" s="5">
        <v>-68317182994</v>
      </c>
      <c r="V196" s="5">
        <v>-55519518666</v>
      </c>
      <c r="W196" s="5">
        <v>-303903500223</v>
      </c>
      <c r="X196" s="5">
        <v>-58091250000</v>
      </c>
      <c r="Y196" s="5">
        <v>-267648960000</v>
      </c>
    </row>
    <row r="197" spans="3:25" ht="15.5" x14ac:dyDescent="0.35">
      <c r="C197" t="s">
        <v>2703</v>
      </c>
      <c r="L197" s="5">
        <v>934122582</v>
      </c>
      <c r="M197" s="5">
        <v>1258458347</v>
      </c>
      <c r="N197" s="5">
        <v>5431681749</v>
      </c>
      <c r="O197" s="5">
        <v>132902954</v>
      </c>
      <c r="P197" s="5">
        <v>-4068609204</v>
      </c>
      <c r="Q197" s="5">
        <v>-13371293497</v>
      </c>
      <c r="R197" s="5">
        <v>14359717373</v>
      </c>
      <c r="S197" s="5">
        <v>1635602599</v>
      </c>
      <c r="T197" s="5">
        <v>-176745423</v>
      </c>
      <c r="U197" s="5">
        <v>330788295</v>
      </c>
      <c r="V197" s="5">
        <v>-336497042</v>
      </c>
      <c r="W197" s="5">
        <v>-2810109193</v>
      </c>
      <c r="X197" s="5">
        <v>-12591831675</v>
      </c>
      <c r="Y197" s="5">
        <v>13714179523</v>
      </c>
    </row>
    <row r="198" spans="3:25" ht="15.5" x14ac:dyDescent="0.35">
      <c r="C198" t="s">
        <v>565</v>
      </c>
      <c r="D198" s="5">
        <v>106222335</v>
      </c>
      <c r="E198" s="5">
        <v>-106222335</v>
      </c>
      <c r="L198" s="5">
        <v>-194752999</v>
      </c>
    </row>
    <row r="199" spans="3:25" ht="15.5" x14ac:dyDescent="0.35">
      <c r="C199" t="s">
        <v>2704</v>
      </c>
    </row>
    <row r="200" spans="3:25" ht="15.5" x14ac:dyDescent="0.35">
      <c r="C200" t="s">
        <v>2705</v>
      </c>
      <c r="G200" s="5">
        <v>1459829650</v>
      </c>
    </row>
    <row r="201" spans="3:25" ht="15.5" x14ac:dyDescent="0.35">
      <c r="C201" t="s">
        <v>2706</v>
      </c>
      <c r="V201" s="5">
        <v>23888900000</v>
      </c>
      <c r="X201" s="5">
        <v>85714250000</v>
      </c>
      <c r="Y201" s="5">
        <v>25000000000</v>
      </c>
    </row>
    <row r="202" spans="3:25" ht="15.5" x14ac:dyDescent="0.35">
      <c r="C202" t="s">
        <v>2707</v>
      </c>
      <c r="F202" s="5">
        <v>603987214350</v>
      </c>
      <c r="I202" s="5">
        <v>603987214350</v>
      </c>
      <c r="R202" s="5">
        <v>139240881068</v>
      </c>
      <c r="V202" s="5">
        <v>83270590000</v>
      </c>
      <c r="X202" s="5">
        <v>126387047867</v>
      </c>
    </row>
    <row r="203" spans="3:25" ht="15.5" x14ac:dyDescent="0.35">
      <c r="C203" t="s">
        <v>2708</v>
      </c>
      <c r="F203" s="5">
        <v>746000000</v>
      </c>
      <c r="G203" s="5">
        <v>-746000000</v>
      </c>
    </row>
    <row r="204" spans="3:25" ht="15.5" x14ac:dyDescent="0.35">
      <c r="C204" t="s">
        <v>2709</v>
      </c>
      <c r="O204" s="5">
        <v>8625393514</v>
      </c>
      <c r="P204" s="5">
        <v>300741257600</v>
      </c>
      <c r="Q204" s="5">
        <v>25705789891</v>
      </c>
      <c r="R204" s="5">
        <v>31855057535</v>
      </c>
      <c r="S204" s="5">
        <v>6899173939</v>
      </c>
      <c r="T204" s="5">
        <v>19010250000</v>
      </c>
      <c r="U204" s="5">
        <v>6425513013</v>
      </c>
      <c r="V204" s="5">
        <v>83192548709</v>
      </c>
      <c r="W204" s="5">
        <v>1861028219</v>
      </c>
      <c r="X204" s="5">
        <v>1750000000</v>
      </c>
    </row>
    <row r="205" spans="3:25" ht="15.5" x14ac:dyDescent="0.35">
      <c r="C205" t="s">
        <v>2710</v>
      </c>
    </row>
    <row r="206" spans="3:25" ht="15.5" x14ac:dyDescent="0.35">
      <c r="C206" t="s">
        <v>2711</v>
      </c>
      <c r="O206" s="5">
        <v>14543600000</v>
      </c>
      <c r="P206" s="5">
        <v>57300000000</v>
      </c>
    </row>
    <row r="207" spans="3:25" ht="15.5" x14ac:dyDescent="0.35">
      <c r="C207" t="s">
        <v>540</v>
      </c>
      <c r="P207" s="5">
        <v>4428878353</v>
      </c>
      <c r="Q207" s="5">
        <v>6397625137</v>
      </c>
      <c r="R207" s="5">
        <v>-13521912060</v>
      </c>
      <c r="S207" s="5">
        <v>-2152000000</v>
      </c>
    </row>
    <row r="208" spans="3:25" ht="15.5" x14ac:dyDescent="0.35">
      <c r="C208" t="s">
        <v>2712</v>
      </c>
      <c r="R208" s="5">
        <v>30231000000</v>
      </c>
    </row>
    <row r="209" spans="2:25" ht="15.5" x14ac:dyDescent="0.35">
      <c r="C209" t="s">
        <v>671</v>
      </c>
      <c r="R209" s="5">
        <v>30960310000</v>
      </c>
    </row>
    <row r="210" spans="2:25" ht="15.5" x14ac:dyDescent="0.35">
      <c r="C210" t="s">
        <v>2713</v>
      </c>
      <c r="F210" s="5">
        <v>-4527930661</v>
      </c>
      <c r="I210" s="5">
        <v>-4527930661</v>
      </c>
      <c r="Q210" s="5">
        <v>-3801479659</v>
      </c>
    </row>
    <row r="211" spans="2:25" ht="15.5" x14ac:dyDescent="0.35">
      <c r="C211" t="s">
        <v>1941</v>
      </c>
      <c r="W211" s="5">
        <v>1000000000</v>
      </c>
    </row>
    <row r="212" spans="2:25" ht="15.5" x14ac:dyDescent="0.35">
      <c r="C212" t="s">
        <v>1990</v>
      </c>
      <c r="N212" s="5">
        <v>500000000</v>
      </c>
    </row>
    <row r="213" spans="2:25" ht="15.5" x14ac:dyDescent="0.35">
      <c r="C213" t="s">
        <v>239</v>
      </c>
      <c r="D213" s="5">
        <v>-45969441874</v>
      </c>
      <c r="E213" s="5">
        <v>-6354228414</v>
      </c>
      <c r="F213" s="5">
        <v>161475712120</v>
      </c>
      <c r="G213" s="5">
        <v>17949488020</v>
      </c>
      <c r="I213" s="5">
        <v>37020355163</v>
      </c>
      <c r="J213" s="5">
        <v>132647881429</v>
      </c>
      <c r="K213" s="5">
        <v>113239147069</v>
      </c>
      <c r="L213" s="5">
        <v>2649615837</v>
      </c>
      <c r="M213" s="5">
        <v>1598381457</v>
      </c>
      <c r="N213" s="5">
        <v>-11951753354</v>
      </c>
      <c r="O213" s="5">
        <v>-5293082487</v>
      </c>
      <c r="P213" s="5">
        <v>-7986289177</v>
      </c>
      <c r="Q213" s="5">
        <v>-62144561061</v>
      </c>
      <c r="R213" s="5">
        <v>66458760438</v>
      </c>
      <c r="S213" s="5">
        <v>-14768425488</v>
      </c>
      <c r="T213" s="5">
        <v>5071929818</v>
      </c>
      <c r="U213" s="5">
        <v>-3880943161</v>
      </c>
      <c r="V213" s="5">
        <v>-36512827543</v>
      </c>
      <c r="W213" s="5">
        <v>48547374023</v>
      </c>
      <c r="X213" s="5">
        <v>16665207474</v>
      </c>
      <c r="Y213" s="5">
        <v>3020958574</v>
      </c>
    </row>
    <row r="214" spans="2:25" ht="15.5" x14ac:dyDescent="0.35">
      <c r="C214" t="s">
        <v>240</v>
      </c>
      <c r="E214" s="5">
        <v>285254548229</v>
      </c>
      <c r="I214" s="5">
        <v>248908443473</v>
      </c>
      <c r="J214" s="5">
        <v>117338147297</v>
      </c>
      <c r="K214" s="5">
        <v>6822534078</v>
      </c>
      <c r="L214" s="5">
        <v>4421754060</v>
      </c>
      <c r="M214" s="5">
        <v>2820659621</v>
      </c>
      <c r="N214" s="5">
        <v>14768583370</v>
      </c>
      <c r="O214" s="5">
        <v>20125518997</v>
      </c>
      <c r="P214" s="5">
        <v>28005654794</v>
      </c>
      <c r="Q214" s="5">
        <v>90178747963</v>
      </c>
      <c r="R214" s="5">
        <v>23676943954</v>
      </c>
      <c r="S214" s="5">
        <v>38206784445</v>
      </c>
      <c r="T214" s="5">
        <v>33044056175</v>
      </c>
      <c r="U214" s="5">
        <v>35083897309</v>
      </c>
      <c r="V214" s="5">
        <v>71435396320</v>
      </c>
      <c r="W214" s="5">
        <v>22864742733</v>
      </c>
      <c r="X214" s="5">
        <v>6281351509</v>
      </c>
      <c r="Y214" s="5">
        <v>3260392935</v>
      </c>
    </row>
    <row r="215" spans="2:25" ht="15.5" x14ac:dyDescent="0.35">
      <c r="C215" t="s">
        <v>241</v>
      </c>
      <c r="D215" s="5">
        <v>-1470991897</v>
      </c>
      <c r="E215" s="5">
        <v>-683417366</v>
      </c>
      <c r="F215" s="5">
        <v>111719480</v>
      </c>
      <c r="G215" s="5">
        <v>-403652508</v>
      </c>
      <c r="I215" s="5">
        <v>-674250407</v>
      </c>
      <c r="J215" s="5">
        <v>-1077585253</v>
      </c>
      <c r="K215" s="5">
        <v>-2723533850</v>
      </c>
      <c r="L215" s="5">
        <v>906401023</v>
      </c>
      <c r="M215" s="5">
        <v>2712982</v>
      </c>
      <c r="N215" s="5">
        <v>3829605</v>
      </c>
      <c r="O215" s="5">
        <v>-63853140</v>
      </c>
      <c r="P215" s="5">
        <v>106153380</v>
      </c>
      <c r="Q215" s="5">
        <v>-28532108</v>
      </c>
      <c r="R215" s="5">
        <v>43043571</v>
      </c>
      <c r="S215" s="5">
        <v>238584997</v>
      </c>
      <c r="T215" s="5">
        <v>90798452</v>
      </c>
      <c r="U215" s="5">
        <v>1841102027</v>
      </c>
      <c r="V215" s="5">
        <v>161328532</v>
      </c>
      <c r="W215" s="5">
        <v>23279564</v>
      </c>
    </row>
    <row r="216" spans="2:25" ht="15.5" x14ac:dyDescent="0.35">
      <c r="C216" t="s">
        <v>242</v>
      </c>
      <c r="D216" s="5">
        <v>-47440433771</v>
      </c>
      <c r="E216" s="5">
        <v>278216902449</v>
      </c>
      <c r="F216" s="5">
        <v>161587431600</v>
      </c>
      <c r="G216" s="5">
        <v>17545835512</v>
      </c>
      <c r="I216" s="5">
        <v>285254548229</v>
      </c>
      <c r="J216" s="5">
        <v>248908443473</v>
      </c>
      <c r="K216" s="5">
        <v>117338147297</v>
      </c>
      <c r="L216" s="5">
        <v>7977770920</v>
      </c>
      <c r="M216" s="5">
        <v>4421754060</v>
      </c>
      <c r="N216" s="5">
        <v>2820659621</v>
      </c>
      <c r="O216" s="5">
        <v>14768583370</v>
      </c>
      <c r="P216" s="5">
        <v>20125518997</v>
      </c>
      <c r="Q216" s="5">
        <v>28005654794</v>
      </c>
      <c r="R216" s="5">
        <v>90178747963</v>
      </c>
      <c r="S216" s="5">
        <v>23676943954</v>
      </c>
      <c r="T216" s="5">
        <v>38206784445</v>
      </c>
      <c r="U216" s="5">
        <v>33044056175</v>
      </c>
      <c r="V216" s="5">
        <v>35083897309</v>
      </c>
      <c r="W216" s="5">
        <v>71435396320</v>
      </c>
      <c r="X216" s="5">
        <v>22946558983</v>
      </c>
      <c r="Y216" s="5">
        <v>6281351509</v>
      </c>
    </row>
    <row r="218" spans="2:25" ht="15.5" x14ac:dyDescent="0.35">
      <c r="B218" t="s">
        <v>243</v>
      </c>
      <c r="C218" t="s">
        <v>12</v>
      </c>
      <c r="D218" s="5">
        <v>24620000000</v>
      </c>
      <c r="E218" s="5">
        <v>24620000000</v>
      </c>
      <c r="F218" s="5">
        <v>24620000000</v>
      </c>
      <c r="G218" s="5">
        <v>20590000000</v>
      </c>
      <c r="I218" s="5">
        <v>24620000000</v>
      </c>
      <c r="J218" s="5">
        <v>20590000000</v>
      </c>
      <c r="K218" s="5">
        <v>20590000000</v>
      </c>
      <c r="L218" s="5">
        <v>6810000000</v>
      </c>
      <c r="M218" s="5">
        <v>6810000000</v>
      </c>
      <c r="N218" s="5">
        <v>6810000000</v>
      </c>
      <c r="O218" s="5">
        <v>6810000000</v>
      </c>
      <c r="P218" s="5">
        <v>6810000000</v>
      </c>
      <c r="Q218" s="5">
        <v>3410000000</v>
      </c>
      <c r="R218" s="5">
        <v>3410000000</v>
      </c>
      <c r="S218" s="5">
        <v>3100000000</v>
      </c>
      <c r="T218" s="5">
        <v>3100000000</v>
      </c>
      <c r="U218" s="5">
        <v>3100000000</v>
      </c>
      <c r="V218" s="5">
        <v>3100000000</v>
      </c>
      <c r="W218" s="5">
        <v>2860000000</v>
      </c>
      <c r="X218" s="5">
        <v>2860000000</v>
      </c>
      <c r="Y218" s="5">
        <v>0</v>
      </c>
    </row>
    <row r="219" spans="2:25" ht="15.5" x14ac:dyDescent="0.35">
      <c r="C219" t="s">
        <v>244</v>
      </c>
      <c r="D219" s="6">
        <v>0.67</v>
      </c>
      <c r="E219" s="6">
        <v>-0.34</v>
      </c>
      <c r="F219" s="6">
        <v>-0.38</v>
      </c>
      <c r="G219" s="6">
        <v>1.33</v>
      </c>
    </row>
    <row r="220" spans="2:25" ht="15.5" x14ac:dyDescent="0.35">
      <c r="C220" t="s">
        <v>245</v>
      </c>
      <c r="D220" s="6">
        <v>1052.24</v>
      </c>
      <c r="E220" s="6">
        <v>-2794.12</v>
      </c>
      <c r="F220" s="6">
        <v>-3657.89</v>
      </c>
      <c r="G220" s="6">
        <v>379.7</v>
      </c>
    </row>
    <row r="221" spans="2:25" ht="15.5" x14ac:dyDescent="0.35">
      <c r="C221" t="s">
        <v>73</v>
      </c>
      <c r="D221" s="6">
        <v>158.04</v>
      </c>
      <c r="E221" s="6">
        <v>364.66</v>
      </c>
      <c r="F221" s="6">
        <v>393.87</v>
      </c>
      <c r="G221" s="6">
        <v>84.82</v>
      </c>
    </row>
    <row r="222" spans="2:25" ht="15.5" x14ac:dyDescent="0.35">
      <c r="C222" t="s">
        <v>246</v>
      </c>
      <c r="D222" s="5">
        <v>39280000000</v>
      </c>
      <c r="E222" s="5">
        <v>10790000000</v>
      </c>
      <c r="F222" s="5">
        <v>12430000000</v>
      </c>
      <c r="G222" s="5">
        <v>47670000000</v>
      </c>
    </row>
    <row r="223" spans="2:25" ht="15.5" x14ac:dyDescent="0.35">
      <c r="C223" t="s">
        <v>247</v>
      </c>
      <c r="D223" s="6">
        <v>6.0000000000000001E-3</v>
      </c>
      <c r="E223" s="6">
        <v>-3.2000000000000002E-3</v>
      </c>
      <c r="F223" s="6">
        <v>-3.5999999999999999E-3</v>
      </c>
      <c r="G223" s="6">
        <v>1.34E-2</v>
      </c>
    </row>
    <row r="224" spans="2:25" ht="15.5" x14ac:dyDescent="0.35">
      <c r="C224" t="s">
        <v>248</v>
      </c>
      <c r="D224" s="6">
        <v>7.6E-3</v>
      </c>
      <c r="E224" s="6">
        <v>-4.0000000000000001E-3</v>
      </c>
      <c r="F224" s="6">
        <v>-4.5999999999999999E-3</v>
      </c>
      <c r="G224" s="6">
        <v>1.89E-2</v>
      </c>
    </row>
    <row r="225" spans="3:7" ht="15.5" x14ac:dyDescent="0.35">
      <c r="C225" t="s">
        <v>249</v>
      </c>
      <c r="D225" s="6">
        <v>1.1000000000000001E-2</v>
      </c>
      <c r="E225" s="6">
        <v>-2.0000000000000001E-4</v>
      </c>
      <c r="F225" s="6">
        <v>5.0000000000000001E-4</v>
      </c>
      <c r="G225" s="6">
        <v>1.9299999999999998E-2</v>
      </c>
    </row>
    <row r="226" spans="3:7" ht="15.5" x14ac:dyDescent="0.35">
      <c r="C226" t="s">
        <v>250</v>
      </c>
      <c r="D226" s="6">
        <v>3.06</v>
      </c>
      <c r="E226" s="6">
        <v>-0.05</v>
      </c>
      <c r="F226" s="6">
        <v>0.12</v>
      </c>
      <c r="G226" s="6">
        <v>3.54</v>
      </c>
    </row>
    <row r="227" spans="3:7" ht="15.5" x14ac:dyDescent="0.35">
      <c r="C227" t="s">
        <v>251</v>
      </c>
      <c r="D227" s="5">
        <v>2156000000000</v>
      </c>
      <c r="E227" s="5">
        <v>2044000000000</v>
      </c>
      <c r="F227" s="5">
        <v>2054000000000</v>
      </c>
      <c r="G227" s="5">
        <v>1459000000000</v>
      </c>
    </row>
    <row r="228" spans="3:7" ht="15.5" x14ac:dyDescent="0.35">
      <c r="C228" t="s">
        <v>252</v>
      </c>
      <c r="D228" s="6">
        <v>8.0500000000000007</v>
      </c>
      <c r="E228" s="6">
        <v>11.45</v>
      </c>
      <c r="F228" s="6">
        <v>16.690000000000001</v>
      </c>
      <c r="G228" s="6">
        <v>7.14</v>
      </c>
    </row>
    <row r="229" spans="3:7" ht="15.5" x14ac:dyDescent="0.35">
      <c r="C229" t="s">
        <v>253</v>
      </c>
      <c r="D229" s="6">
        <v>87.53</v>
      </c>
      <c r="E229" s="6">
        <v>82.95</v>
      </c>
      <c r="F229" s="6">
        <v>83.3</v>
      </c>
      <c r="G229" s="6">
        <v>70.7</v>
      </c>
    </row>
    <row r="230" spans="3:7" ht="15.5" x14ac:dyDescent="0.35">
      <c r="C230" t="s">
        <v>254</v>
      </c>
      <c r="D230" s="6">
        <v>8.0500000000000007</v>
      </c>
      <c r="E230" s="6">
        <v>11.8</v>
      </c>
      <c r="F230" s="6">
        <v>17.190000000000001</v>
      </c>
      <c r="G230" s="6">
        <v>7.14</v>
      </c>
    </row>
    <row r="231" spans="3:7" ht="15.5" x14ac:dyDescent="0.35">
      <c r="C231" t="s">
        <v>255</v>
      </c>
      <c r="D231" s="6">
        <v>87.53</v>
      </c>
      <c r="E231" s="6">
        <v>80.5</v>
      </c>
      <c r="F231" s="6">
        <v>80.849999999999994</v>
      </c>
      <c r="G231" s="6">
        <v>70.7</v>
      </c>
    </row>
    <row r="232" spans="3:7" ht="15.5" x14ac:dyDescent="0.35">
      <c r="C232" t="s">
        <v>256</v>
      </c>
      <c r="D232" s="5">
        <v>39000000000</v>
      </c>
      <c r="E232" s="5">
        <v>38000000000</v>
      </c>
      <c r="F232" s="5">
        <v>37000000000</v>
      </c>
      <c r="G232" s="5">
        <v>35000000000</v>
      </c>
    </row>
    <row r="233" spans="3:7" ht="15.5" x14ac:dyDescent="0.35">
      <c r="C233" t="s">
        <v>257</v>
      </c>
      <c r="D233" s="5">
        <v>392000000000</v>
      </c>
      <c r="E233" s="5">
        <v>402000000000</v>
      </c>
      <c r="F233" s="5">
        <v>412000000000</v>
      </c>
      <c r="G233" s="5">
        <v>421000000000</v>
      </c>
    </row>
    <row r="234" spans="3:7" ht="15.5" x14ac:dyDescent="0.35">
      <c r="C234" t="s">
        <v>258</v>
      </c>
      <c r="D234" s="5">
        <v>2155000000000</v>
      </c>
      <c r="E234" s="5">
        <v>2042000000000</v>
      </c>
      <c r="F234" s="5">
        <v>2051000000000</v>
      </c>
      <c r="G234" s="5">
        <v>1456000000000</v>
      </c>
    </row>
    <row r="235" spans="3:7" ht="15.5" x14ac:dyDescent="0.35">
      <c r="C235" t="s">
        <v>24</v>
      </c>
      <c r="D235" s="5">
        <v>431000000000</v>
      </c>
      <c r="E235" s="5">
        <v>440000000000</v>
      </c>
      <c r="F235" s="5">
        <v>448000000000</v>
      </c>
      <c r="G235" s="5">
        <v>456000000000</v>
      </c>
    </row>
    <row r="236" spans="3:7" ht="15.5" x14ac:dyDescent="0.35">
      <c r="C236" t="s">
        <v>21</v>
      </c>
      <c r="D236" s="5">
        <v>200000000000</v>
      </c>
      <c r="E236" s="5">
        <v>162000000000</v>
      </c>
      <c r="F236" s="5">
        <v>163000000000</v>
      </c>
      <c r="G236" s="5">
        <v>333000000000</v>
      </c>
    </row>
    <row r="237" spans="3:7" ht="15.5" x14ac:dyDescent="0.35">
      <c r="C237" t="s">
        <v>259</v>
      </c>
      <c r="D237" s="5">
        <v>111000000000</v>
      </c>
      <c r="E237" s="5">
        <v>182000000000</v>
      </c>
      <c r="F237" s="5">
        <v>202000000000</v>
      </c>
      <c r="G237" s="5">
        <v>28000000000</v>
      </c>
    </row>
    <row r="238" spans="3:7" ht="15.5" x14ac:dyDescent="0.35">
      <c r="C238" t="s">
        <v>260</v>
      </c>
      <c r="D238" s="5">
        <v>48000000000</v>
      </c>
      <c r="E238" s="5">
        <v>15000000000</v>
      </c>
      <c r="F238" s="5">
        <v>-8000000000</v>
      </c>
      <c r="G238" s="5">
        <v>34000000000</v>
      </c>
    </row>
    <row r="239" spans="3:7" ht="15.5" x14ac:dyDescent="0.35">
      <c r="C239" t="s">
        <v>261</v>
      </c>
      <c r="D239" s="5">
        <v>-4000000000</v>
      </c>
      <c r="E239" s="5">
        <v>-2000000000</v>
      </c>
      <c r="F239" s="5">
        <v>-15000000000</v>
      </c>
      <c r="G239" s="5">
        <v>7000000000</v>
      </c>
    </row>
    <row r="240" spans="3:7" ht="15.5" x14ac:dyDescent="0.35">
      <c r="C240" t="s">
        <v>13</v>
      </c>
      <c r="D240" s="5">
        <v>45000000000</v>
      </c>
      <c r="E240" s="5">
        <v>13000000000</v>
      </c>
      <c r="F240" s="5">
        <v>-23000000000</v>
      </c>
      <c r="G240" s="5">
        <v>41000000000</v>
      </c>
    </row>
    <row r="241" spans="3:25" ht="15.5" x14ac:dyDescent="0.35">
      <c r="C241" t="s">
        <v>16</v>
      </c>
      <c r="D241" s="6">
        <v>1.81</v>
      </c>
      <c r="E241" s="6">
        <v>0.52</v>
      </c>
      <c r="F241" s="6">
        <v>-0.92</v>
      </c>
      <c r="G241" s="6">
        <v>1.99</v>
      </c>
    </row>
    <row r="242" spans="3:25" ht="15.5" x14ac:dyDescent="0.35">
      <c r="C242" t="s">
        <v>58</v>
      </c>
      <c r="I242" s="6">
        <v>4.03</v>
      </c>
      <c r="J242" s="6">
        <v>0.41</v>
      </c>
      <c r="K242" s="6">
        <v>1.72</v>
      </c>
      <c r="L242" s="6">
        <v>-5.55</v>
      </c>
      <c r="M242" s="6">
        <v>-50.89</v>
      </c>
      <c r="N242" s="6">
        <v>-132.41</v>
      </c>
      <c r="O242" s="6">
        <v>-7.41</v>
      </c>
      <c r="P242" s="6">
        <v>4.79</v>
      </c>
      <c r="Q242" s="6">
        <v>-10.72</v>
      </c>
      <c r="R242" s="6">
        <v>-3.14</v>
      </c>
      <c r="S242" s="6">
        <v>-12.63</v>
      </c>
      <c r="T242" s="6">
        <v>9.68</v>
      </c>
      <c r="U242" s="6">
        <v>20.99</v>
      </c>
      <c r="V242" s="6">
        <v>17.93</v>
      </c>
      <c r="W242" s="6">
        <v>19.03</v>
      </c>
      <c r="X242" s="6">
        <v>14.3</v>
      </c>
      <c r="Y242" s="6">
        <v>22959.74</v>
      </c>
    </row>
    <row r="243" spans="3:25" ht="15.5" x14ac:dyDescent="0.35">
      <c r="C243" t="s">
        <v>72</v>
      </c>
      <c r="I243" s="6">
        <v>344.91</v>
      </c>
      <c r="J243" s="6">
        <v>141.46</v>
      </c>
      <c r="K243" s="6">
        <v>35.47</v>
      </c>
      <c r="L243" s="6">
        <v>-10.81</v>
      </c>
      <c r="M243" s="6">
        <v>-1.18</v>
      </c>
      <c r="N243" s="6">
        <v>-0.42</v>
      </c>
      <c r="O243" s="6">
        <v>-9.99</v>
      </c>
      <c r="P243" s="6">
        <v>43.01</v>
      </c>
      <c r="Q243" s="6">
        <v>-48.51</v>
      </c>
      <c r="R243" s="6">
        <v>-181.53</v>
      </c>
      <c r="S243" s="6">
        <v>-47.19</v>
      </c>
      <c r="T243" s="6">
        <v>56.82</v>
      </c>
      <c r="U243" s="6">
        <v>29.06</v>
      </c>
      <c r="V243" s="6">
        <v>27.89</v>
      </c>
      <c r="W243" s="6">
        <v>23.12</v>
      </c>
      <c r="X243" s="6">
        <v>22.8</v>
      </c>
      <c r="Y243" s="5">
        <v>0</v>
      </c>
    </row>
    <row r="244" spans="3:25" ht="15.5" x14ac:dyDescent="0.35">
      <c r="C244" t="s">
        <v>75</v>
      </c>
      <c r="I244" s="6">
        <v>91.11</v>
      </c>
      <c r="J244" s="6">
        <v>3.36</v>
      </c>
      <c r="K244" s="6">
        <v>3.38</v>
      </c>
      <c r="L244" s="6">
        <v>6.29</v>
      </c>
      <c r="M244" s="6">
        <v>6.65</v>
      </c>
      <c r="N244" s="6">
        <v>5.52</v>
      </c>
      <c r="O244" s="6">
        <v>0.82</v>
      </c>
      <c r="P244" s="6">
        <v>2.87</v>
      </c>
      <c r="Q244" s="6">
        <v>7.03</v>
      </c>
      <c r="R244" s="6">
        <v>8.1999999999999993</v>
      </c>
      <c r="S244" s="6">
        <v>9.2799999999999994</v>
      </c>
      <c r="T244" s="6">
        <v>6.64</v>
      </c>
      <c r="U244" s="6">
        <v>7.75</v>
      </c>
      <c r="V244" s="6">
        <v>6.9</v>
      </c>
      <c r="W244" s="6">
        <v>5.8</v>
      </c>
      <c r="X244" s="6">
        <v>5.6</v>
      </c>
      <c r="Y244" s="5">
        <v>0</v>
      </c>
    </row>
    <row r="245" spans="3:25" ht="15.5" x14ac:dyDescent="0.35">
      <c r="C245" t="s">
        <v>262</v>
      </c>
      <c r="I245" s="5">
        <v>105960000000</v>
      </c>
      <c r="J245" s="5">
        <v>104860000000</v>
      </c>
      <c r="K245" s="5">
        <v>48290000000</v>
      </c>
      <c r="L245" s="5">
        <v>21260000000</v>
      </c>
      <c r="M245" s="5">
        <v>-143880000000</v>
      </c>
      <c r="N245" s="5">
        <v>-1021780000000</v>
      </c>
      <c r="O245" s="5">
        <v>48250000000</v>
      </c>
      <c r="P245" s="5">
        <v>150590000000</v>
      </c>
    </row>
    <row r="246" spans="3:25" ht="15.5" x14ac:dyDescent="0.35">
      <c r="C246" t="s">
        <v>263</v>
      </c>
      <c r="I246" s="6">
        <v>3.7999999999999999E-2</v>
      </c>
      <c r="J246" s="6">
        <v>4.0000000000000001E-3</v>
      </c>
      <c r="K246" s="6">
        <v>2.07E-2</v>
      </c>
      <c r="L246" s="6">
        <v>-2.0099999999999996E-2</v>
      </c>
      <c r="M246" s="6">
        <v>-0.18609999999999999</v>
      </c>
      <c r="N246" s="6">
        <v>-0.39600000000000002</v>
      </c>
      <c r="O246" s="6">
        <v>-1.2E-2</v>
      </c>
      <c r="P246" s="6">
        <v>7.9000000000000008E-3</v>
      </c>
      <c r="Q246" s="6">
        <v>-1.11E-2</v>
      </c>
      <c r="R246" s="6">
        <v>-3.5999999999999999E-3</v>
      </c>
      <c r="S246" s="6">
        <v>-1.5300000000000001E-2</v>
      </c>
      <c r="T246" s="6">
        <v>1.8000000000000002E-2</v>
      </c>
      <c r="U246" s="6">
        <v>4.3899999999999995E-2</v>
      </c>
      <c r="V246" s="6">
        <v>4.5499999999999999E-2</v>
      </c>
      <c r="W246" s="6">
        <v>6.2600000000000003E-2</v>
      </c>
      <c r="X246" s="6">
        <v>4.6300000000000001E-2</v>
      </c>
      <c r="Y246" s="6">
        <v>8.3000000000000001E-3</v>
      </c>
    </row>
    <row r="247" spans="3:25" ht="15.5" x14ac:dyDescent="0.35">
      <c r="C247" t="s">
        <v>264</v>
      </c>
      <c r="I247" s="6">
        <v>4.8399999999999999E-2</v>
      </c>
      <c r="J247" s="6">
        <v>6.3E-3</v>
      </c>
      <c r="K247" s="6">
        <v>3.7100000000000001E-2</v>
      </c>
      <c r="L247" s="6">
        <v>-0.24729999999999999</v>
      </c>
      <c r="M247" s="6">
        <v>-1.8190999999999999</v>
      </c>
      <c r="N247" s="6">
        <v>-1.6884000000000001</v>
      </c>
      <c r="O247" s="6">
        <v>-2.86E-2</v>
      </c>
      <c r="P247" s="6">
        <v>1.8100000000000002E-2</v>
      </c>
      <c r="Q247" s="6">
        <v>-2.4799999999999999E-2</v>
      </c>
      <c r="R247" s="6">
        <v>-7.0999999999999995E-3</v>
      </c>
      <c r="S247" s="6">
        <v>-3.0299999999999997E-2</v>
      </c>
      <c r="T247" s="6">
        <v>3.8800000000000001E-2</v>
      </c>
      <c r="U247" s="6">
        <v>8.7599999999999997E-2</v>
      </c>
      <c r="V247" s="6">
        <v>8.199999999999999E-2</v>
      </c>
      <c r="W247" s="6">
        <v>0.10589999999999999</v>
      </c>
      <c r="X247" s="6">
        <v>8.9099999999999999E-2</v>
      </c>
      <c r="Y247" s="6">
        <v>2.23E-2</v>
      </c>
    </row>
    <row r="248" spans="3:25" ht="15.5" x14ac:dyDescent="0.35">
      <c r="C248" t="s">
        <v>265</v>
      </c>
      <c r="I248" s="6">
        <v>2.7999999999999997E-2</v>
      </c>
      <c r="J248" s="6">
        <v>4.0399999999999998E-2</v>
      </c>
      <c r="K248" s="6">
        <v>7.8000000000000005E-3</v>
      </c>
      <c r="L248" s="6">
        <v>-0.4289</v>
      </c>
      <c r="M248" s="6">
        <v>-0.59319999999999995</v>
      </c>
      <c r="N248" s="6">
        <v>-0.63049999999999995</v>
      </c>
      <c r="O248" s="6">
        <v>-1.5600000000000001E-2</v>
      </c>
      <c r="P248" s="6">
        <v>3.4500000000000003E-2</v>
      </c>
      <c r="Q248" s="6">
        <v>8.0000000000000004E-4</v>
      </c>
      <c r="R248" s="6">
        <v>2.58E-2</v>
      </c>
      <c r="S248" s="6">
        <v>-2.8999999999999998E-3</v>
      </c>
      <c r="T248" s="6">
        <v>4.2599999999999999E-2</v>
      </c>
      <c r="U248" s="6">
        <v>8.1099999999999992E-2</v>
      </c>
      <c r="V248" s="6">
        <v>9.4200000000000006E-2</v>
      </c>
      <c r="W248" s="6">
        <v>0.10830000000000001</v>
      </c>
      <c r="X248" s="6">
        <v>9.2499999999999999E-2</v>
      </c>
      <c r="Y248" s="6">
        <v>1.03E-2</v>
      </c>
    </row>
    <row r="249" spans="3:25" ht="15.5" x14ac:dyDescent="0.35">
      <c r="C249" t="s">
        <v>266</v>
      </c>
      <c r="I249" s="6">
        <v>1.54</v>
      </c>
      <c r="J249" s="6">
        <v>1.44</v>
      </c>
      <c r="K249" s="6">
        <v>0.14000000000000001</v>
      </c>
      <c r="L249" s="6">
        <v>-0.94</v>
      </c>
      <c r="M249" s="6">
        <v>-1.0900000000000001</v>
      </c>
      <c r="N249" s="6">
        <v>-9.43</v>
      </c>
      <c r="O249" s="6">
        <v>-0.56000000000000005</v>
      </c>
      <c r="P249" s="6">
        <v>1.18</v>
      </c>
      <c r="Q249" s="6">
        <v>0.03</v>
      </c>
      <c r="R249" s="6">
        <v>0.96</v>
      </c>
      <c r="S249" s="6">
        <v>-0.12</v>
      </c>
      <c r="T249" s="6">
        <v>1.51</v>
      </c>
      <c r="U249" s="6">
        <v>3.06</v>
      </c>
    </row>
    <row r="250" spans="3:25" ht="15.5" x14ac:dyDescent="0.35">
      <c r="C250" t="s">
        <v>69</v>
      </c>
      <c r="I250" s="6">
        <v>16.690000000000001</v>
      </c>
      <c r="J250" s="6">
        <v>0.89</v>
      </c>
      <c r="K250" s="6">
        <v>1.32</v>
      </c>
      <c r="L250" s="6">
        <v>2.67</v>
      </c>
      <c r="M250" s="6">
        <v>2.14</v>
      </c>
      <c r="N250" s="6">
        <v>0.7</v>
      </c>
      <c r="O250" s="6">
        <v>0.28999999999999998</v>
      </c>
      <c r="P250" s="6">
        <v>0.78</v>
      </c>
      <c r="Q250" s="6">
        <v>1.2</v>
      </c>
      <c r="R250" s="6">
        <v>1.3</v>
      </c>
      <c r="S250" s="6">
        <v>1.43</v>
      </c>
      <c r="T250" s="6">
        <v>2.21</v>
      </c>
      <c r="U250" s="6">
        <v>2.5499999999999998</v>
      </c>
      <c r="V250" s="6">
        <v>2.29</v>
      </c>
      <c r="W250" s="6">
        <v>2.4500000000000002</v>
      </c>
      <c r="X250" s="6">
        <v>2.0299999999999998</v>
      </c>
      <c r="Y250" s="5">
        <v>0</v>
      </c>
    </row>
    <row r="251" spans="3:25" ht="15.5" x14ac:dyDescent="0.35">
      <c r="C251" t="s">
        <v>66</v>
      </c>
      <c r="I251" s="6">
        <v>83.3</v>
      </c>
      <c r="J251" s="6">
        <v>65.48</v>
      </c>
      <c r="K251" s="6">
        <v>46.32</v>
      </c>
      <c r="L251" s="6">
        <v>22.43</v>
      </c>
      <c r="M251" s="6">
        <v>27.98</v>
      </c>
      <c r="N251" s="6">
        <v>78.42</v>
      </c>
      <c r="O251" s="6">
        <v>259.13</v>
      </c>
      <c r="P251" s="6">
        <v>264.58999999999997</v>
      </c>
      <c r="Q251" s="6">
        <v>432.87</v>
      </c>
      <c r="R251" s="6">
        <v>439.94</v>
      </c>
      <c r="S251" s="6">
        <v>416.23</v>
      </c>
      <c r="T251" s="6">
        <v>249.35</v>
      </c>
      <c r="U251" s="6">
        <v>239.65</v>
      </c>
      <c r="V251" s="6">
        <v>218.51</v>
      </c>
      <c r="W251" s="6">
        <v>179.76</v>
      </c>
      <c r="X251" s="6">
        <v>160.53</v>
      </c>
      <c r="Y251" s="6">
        <v>1028782.51</v>
      </c>
    </row>
    <row r="252" spans="3:25" ht="15.5" x14ac:dyDescent="0.35">
      <c r="C252" t="s">
        <v>267</v>
      </c>
      <c r="I252" s="6">
        <v>17.190000000000001</v>
      </c>
      <c r="J252" s="6">
        <v>0.89</v>
      </c>
      <c r="K252" s="6">
        <v>1.32</v>
      </c>
      <c r="L252" s="6">
        <v>2.67</v>
      </c>
      <c r="M252" s="6">
        <v>2.14</v>
      </c>
      <c r="N252" s="6">
        <v>0.7</v>
      </c>
      <c r="O252" s="6">
        <v>0.28999999999999998</v>
      </c>
      <c r="P252" s="6">
        <v>0.78</v>
      </c>
      <c r="Q252" s="6">
        <v>1.2</v>
      </c>
      <c r="R252" s="6">
        <v>1.3</v>
      </c>
      <c r="S252" s="6">
        <v>1.43</v>
      </c>
      <c r="T252" s="6">
        <v>2.21</v>
      </c>
      <c r="U252" s="6">
        <v>2.5499999999999998</v>
      </c>
      <c r="V252" s="6">
        <v>2.29</v>
      </c>
      <c r="W252" s="6">
        <v>2.4500000000000002</v>
      </c>
      <c r="X252" s="6">
        <v>2.0299999999999998</v>
      </c>
      <c r="Y252" s="5">
        <v>0</v>
      </c>
    </row>
    <row r="253" spans="3:25" ht="15.5" x14ac:dyDescent="0.35">
      <c r="C253" t="s">
        <v>268</v>
      </c>
      <c r="I253" s="6">
        <v>80.849999999999994</v>
      </c>
      <c r="J253" s="6">
        <v>65.48</v>
      </c>
      <c r="K253" s="6">
        <v>46.32</v>
      </c>
      <c r="L253" s="6">
        <v>22.43</v>
      </c>
      <c r="M253" s="6">
        <v>27.98</v>
      </c>
      <c r="N253" s="6">
        <v>78.42</v>
      </c>
      <c r="O253" s="6">
        <v>259.13</v>
      </c>
      <c r="P253" s="6">
        <v>264.58999999999997</v>
      </c>
      <c r="Q253" s="6">
        <v>432.87</v>
      </c>
      <c r="R253" s="6">
        <v>439.94</v>
      </c>
      <c r="S253" s="6">
        <v>416.23</v>
      </c>
      <c r="T253" s="6">
        <v>249.35</v>
      </c>
      <c r="U253" s="6">
        <v>239.65</v>
      </c>
      <c r="V253" s="6">
        <v>218.51</v>
      </c>
      <c r="W253" s="6">
        <v>179.76</v>
      </c>
      <c r="X253" s="6">
        <v>160.53</v>
      </c>
      <c r="Y253" s="6">
        <v>1028782.51</v>
      </c>
    </row>
    <row r="254" spans="3:25" ht="15.5" x14ac:dyDescent="0.35">
      <c r="C254" t="s">
        <v>269</v>
      </c>
      <c r="I254" s="5">
        <v>37000000000</v>
      </c>
      <c r="J254" s="5">
        <v>31000000000</v>
      </c>
      <c r="K254" s="5">
        <v>92000000000</v>
      </c>
      <c r="L254" s="5">
        <v>136000000000</v>
      </c>
      <c r="M254" s="5">
        <v>1027000000000</v>
      </c>
      <c r="N254" s="5">
        <v>1038000000000</v>
      </c>
      <c r="O254" s="5">
        <v>773000000000</v>
      </c>
      <c r="P254" s="5">
        <v>714000000000</v>
      </c>
      <c r="Q254" s="5">
        <v>916000000000</v>
      </c>
      <c r="R254" s="5">
        <v>364000000000</v>
      </c>
      <c r="S254" s="5">
        <v>298000000000</v>
      </c>
      <c r="T254" s="5">
        <v>186000000000</v>
      </c>
      <c r="U254" s="5">
        <v>148000000000</v>
      </c>
      <c r="V254" s="5">
        <v>102000000000</v>
      </c>
      <c r="W254" s="5">
        <v>69000000000</v>
      </c>
      <c r="X254" s="5">
        <v>111000000000</v>
      </c>
      <c r="Y254" s="5">
        <v>54000000000</v>
      </c>
    </row>
    <row r="255" spans="3:25" ht="15.5" x14ac:dyDescent="0.35">
      <c r="C255" t="s">
        <v>270</v>
      </c>
      <c r="I255" s="5">
        <v>412000000000</v>
      </c>
      <c r="J255" s="5">
        <v>448000000000</v>
      </c>
      <c r="K255" s="5">
        <v>456000000000</v>
      </c>
      <c r="M255" s="5">
        <v>0</v>
      </c>
      <c r="N255" s="5">
        <v>76000000000</v>
      </c>
      <c r="O255" s="5">
        <v>564000000000</v>
      </c>
      <c r="P255" s="5">
        <v>656000000000</v>
      </c>
      <c r="Q255" s="5">
        <v>454000000000</v>
      </c>
      <c r="R255" s="5">
        <v>734000000000</v>
      </c>
      <c r="S255" s="5">
        <v>741000000000</v>
      </c>
      <c r="T255" s="5">
        <v>523000000000</v>
      </c>
      <c r="U255" s="5">
        <v>435000000000</v>
      </c>
      <c r="V255" s="5">
        <v>307000000000</v>
      </c>
      <c r="W255" s="5">
        <v>233000000000</v>
      </c>
      <c r="X255" s="5">
        <v>250000000000</v>
      </c>
      <c r="Y255" s="5">
        <v>218000000000</v>
      </c>
    </row>
    <row r="256" spans="3:25" ht="15.5" x14ac:dyDescent="0.35">
      <c r="C256" t="s">
        <v>26</v>
      </c>
      <c r="I256" s="5">
        <v>448000000000</v>
      </c>
      <c r="J256" s="5">
        <v>479000000000</v>
      </c>
      <c r="K256" s="5">
        <v>548000000000</v>
      </c>
      <c r="L256" s="5">
        <v>136000000000</v>
      </c>
      <c r="M256" s="5">
        <v>1027000000000</v>
      </c>
      <c r="N256" s="5">
        <v>1114000000000</v>
      </c>
      <c r="O256" s="5">
        <v>1337000000000</v>
      </c>
      <c r="P256" s="5">
        <v>1370000000000</v>
      </c>
      <c r="Q256" s="5">
        <v>1370000000000</v>
      </c>
      <c r="R256" s="5">
        <v>1097000000000</v>
      </c>
      <c r="S256" s="5">
        <v>1039000000000</v>
      </c>
      <c r="T256" s="5">
        <v>709000000000</v>
      </c>
      <c r="U256" s="5">
        <v>583000000000</v>
      </c>
      <c r="V256" s="5">
        <v>409000000000</v>
      </c>
      <c r="W256" s="5">
        <v>302000000000</v>
      </c>
      <c r="X256" s="5">
        <v>361000000000</v>
      </c>
      <c r="Y256" s="5">
        <v>272000000000</v>
      </c>
    </row>
    <row r="257" spans="3:25" ht="15.5" x14ac:dyDescent="0.35">
      <c r="C257" t="s">
        <v>23</v>
      </c>
      <c r="I257" s="5">
        <v>163000000000</v>
      </c>
      <c r="J257" s="5">
        <v>230000000000</v>
      </c>
      <c r="K257" s="5">
        <v>430000000000</v>
      </c>
      <c r="L257" s="5">
        <v>128000000000</v>
      </c>
      <c r="M257" s="5">
        <v>1023000000000</v>
      </c>
      <c r="N257" s="5">
        <v>1111000000000</v>
      </c>
      <c r="O257" s="5">
        <v>1322000000000</v>
      </c>
      <c r="P257" s="5">
        <v>1349000000000</v>
      </c>
      <c r="Q257" s="5">
        <v>1342000000000</v>
      </c>
      <c r="R257" s="5">
        <v>1007000000000</v>
      </c>
      <c r="S257" s="5">
        <v>1016000000000</v>
      </c>
      <c r="T257" s="5">
        <v>671000000000</v>
      </c>
      <c r="U257" s="5">
        <v>550000000000</v>
      </c>
      <c r="V257" s="5">
        <v>374000000000</v>
      </c>
      <c r="W257" s="5">
        <v>230000000000</v>
      </c>
      <c r="X257" s="5">
        <v>338000000000</v>
      </c>
      <c r="Y257" s="5">
        <v>266000000000</v>
      </c>
    </row>
    <row r="258" spans="3:25" ht="15.5" x14ac:dyDescent="0.35">
      <c r="C258" t="s">
        <v>271</v>
      </c>
      <c r="I258" s="5">
        <v>202000000000</v>
      </c>
      <c r="J258" s="5">
        <v>47000000000</v>
      </c>
      <c r="K258" s="5">
        <v>-42000000000</v>
      </c>
      <c r="L258" s="5">
        <v>-1767000000000</v>
      </c>
      <c r="M258" s="5">
        <v>-1724000000000</v>
      </c>
      <c r="N258" s="5">
        <v>-1568000000000</v>
      </c>
      <c r="O258" s="5">
        <v>-985000000000</v>
      </c>
      <c r="P258" s="5">
        <v>-706000000000</v>
      </c>
      <c r="Q258" s="5">
        <v>-562000000000</v>
      </c>
      <c r="R258" s="5">
        <v>72000000000</v>
      </c>
      <c r="S258" s="5">
        <v>-133000000000</v>
      </c>
      <c r="T258" s="5">
        <v>62000000000</v>
      </c>
      <c r="U258" s="5">
        <v>90000000000</v>
      </c>
      <c r="V258" s="5">
        <v>76000000000</v>
      </c>
      <c r="W258" s="5">
        <v>48000000000</v>
      </c>
      <c r="X258" s="5">
        <v>-32000000000</v>
      </c>
      <c r="Y258" s="5">
        <v>-109000000000</v>
      </c>
    </row>
    <row r="259" spans="3:25" ht="15.5" x14ac:dyDescent="0.35">
      <c r="C259" t="s">
        <v>272</v>
      </c>
      <c r="I259" s="5">
        <v>64000000000</v>
      </c>
      <c r="J259" s="5">
        <v>68000000000</v>
      </c>
      <c r="K259" s="5">
        <v>5000000000</v>
      </c>
      <c r="L259" s="5">
        <v>2000000000</v>
      </c>
      <c r="M259" s="5">
        <v>1000000000</v>
      </c>
      <c r="N259" s="5">
        <v>-55000000000</v>
      </c>
      <c r="O259" s="5">
        <v>85000000000</v>
      </c>
      <c r="P259" s="5">
        <v>32000000000</v>
      </c>
      <c r="Q259" s="5">
        <v>-38000000000</v>
      </c>
      <c r="R259" s="5">
        <v>-101000000000</v>
      </c>
      <c r="S259" s="5">
        <v>-12000000000</v>
      </c>
      <c r="T259" s="5">
        <v>78000000000</v>
      </c>
      <c r="U259" s="5">
        <v>-12000000000</v>
      </c>
      <c r="V259" s="5">
        <v>-93000000000</v>
      </c>
      <c r="W259" s="5">
        <v>59000000000</v>
      </c>
      <c r="X259" s="5">
        <v>15000000000</v>
      </c>
      <c r="Y259" s="5">
        <v>2000000000</v>
      </c>
    </row>
    <row r="260" spans="3:25" ht="15.5" x14ac:dyDescent="0.35">
      <c r="C260" t="s">
        <v>273</v>
      </c>
      <c r="I260" s="5">
        <v>-15000000000</v>
      </c>
      <c r="J260" s="5">
        <v>-34000000000</v>
      </c>
      <c r="K260" s="5">
        <v>-29000000000</v>
      </c>
      <c r="L260" s="5">
        <v>0</v>
      </c>
      <c r="M260" s="5">
        <v>-4000000000</v>
      </c>
      <c r="N260" s="5">
        <v>-4000000000</v>
      </c>
      <c r="O260" s="5">
        <v>-41000000000</v>
      </c>
      <c r="P260" s="5">
        <v>-176000000000</v>
      </c>
      <c r="Q260" s="5">
        <v>-86000000000</v>
      </c>
      <c r="R260" s="5">
        <v>-34000000000</v>
      </c>
      <c r="S260" s="5">
        <v>-56000000000</v>
      </c>
      <c r="T260" s="5">
        <v>-25000000000</v>
      </c>
      <c r="U260" s="5">
        <v>-16000000000</v>
      </c>
      <c r="V260" s="5">
        <v>-6000000000</v>
      </c>
      <c r="W260" s="5">
        <v>-4000000000</v>
      </c>
      <c r="X260" s="5">
        <v>-17000000000</v>
      </c>
      <c r="Y260" s="5">
        <v>-5000000000</v>
      </c>
    </row>
    <row r="261" spans="3:25" ht="15.5" x14ac:dyDescent="0.35">
      <c r="C261" t="s">
        <v>15</v>
      </c>
      <c r="I261" s="5">
        <v>49000000000</v>
      </c>
      <c r="J261" s="5">
        <v>34000000000</v>
      </c>
      <c r="K261" s="5">
        <v>-24000000000</v>
      </c>
      <c r="L261" s="5">
        <v>2000000000</v>
      </c>
      <c r="M261" s="5">
        <v>-3000000000</v>
      </c>
      <c r="N261" s="5">
        <v>-59000000000</v>
      </c>
      <c r="O261" s="5">
        <v>43000000000</v>
      </c>
      <c r="P261" s="5">
        <v>-144000000000</v>
      </c>
      <c r="Q261" s="5">
        <v>-124000000000</v>
      </c>
      <c r="R261" s="5">
        <v>-135000000000</v>
      </c>
      <c r="S261" s="5">
        <v>-67000000000</v>
      </c>
      <c r="T261" s="5">
        <v>52000000000</v>
      </c>
      <c r="U261" s="5">
        <v>-28000000000</v>
      </c>
      <c r="V261" s="5">
        <v>-99000000000</v>
      </c>
      <c r="W261" s="5">
        <v>55000000000</v>
      </c>
      <c r="X261" s="5">
        <v>-2000000000</v>
      </c>
      <c r="Y261" s="5">
        <v>-3000000000</v>
      </c>
    </row>
    <row r="262" spans="3:25" ht="15.5" x14ac:dyDescent="0.35">
      <c r="C262" t="s">
        <v>17</v>
      </c>
      <c r="I262" s="6">
        <v>1.99</v>
      </c>
      <c r="J262" s="6">
        <v>1.64</v>
      </c>
      <c r="K262" s="6">
        <v>-1.1499999999999999</v>
      </c>
      <c r="L262" s="6">
        <v>0.24</v>
      </c>
      <c r="M262" s="6">
        <v>-0.46</v>
      </c>
      <c r="N262" s="6">
        <v>-8.64</v>
      </c>
      <c r="O262" s="6">
        <v>6.35</v>
      </c>
      <c r="P262" s="6">
        <v>-21.14</v>
      </c>
      <c r="Q262" s="6">
        <v>-36.4</v>
      </c>
      <c r="R262" s="6">
        <v>-39.700000000000003</v>
      </c>
      <c r="S262" s="6">
        <v>-21.67</v>
      </c>
      <c r="T262" s="6">
        <v>16.88</v>
      </c>
      <c r="U262" s="6">
        <v>-9.08</v>
      </c>
      <c r="V262" s="6">
        <v>-31.9</v>
      </c>
      <c r="W262" s="6">
        <v>19.28</v>
      </c>
      <c r="X262" s="6">
        <v>-0.65</v>
      </c>
      <c r="Y262" s="6">
        <v>-16319.38</v>
      </c>
    </row>
  </sheetData>
  <pageMargins left="0.7" right="0.7" top="0.75" bottom="0.75" header="0.3" footer="0.3"/>
  <ignoredErrors>
    <ignoredError sqref="A1:Y263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2714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2715</v>
      </c>
      <c r="D2" s="2" vm="398">
        <f ca="1">IFERROR(_xlfn.STOCKHISTORY("XIDX:" &amp; $C$1, D3, , 0, 0, 1), "Libur")</f>
        <v>104</v>
      </c>
      <c r="E2" s="2" vm="231">
        <f ca="1">IFERROR(_xlfn.STOCKHISTORY("XIDX:" &amp; $C$1, E3, , 0, 0, 1), "Libur")</f>
        <v>77</v>
      </c>
      <c r="H2" s="2" vm="231">
        <f ca="1">IFERROR(INDEX(D2:G2,COUNT(D2:G2)),"")</f>
        <v>77</v>
      </c>
      <c r="I2" s="2" vm="475">
        <f t="shared" ref="I2:Z2" ca="1" si="0">IFERROR(_xlfn.STOCKHISTORY("XIDX:" &amp; $C$1, I1, , 0, 0, 1), "Libur")</f>
        <v>115</v>
      </c>
      <c r="J2" s="2" vm="350">
        <f t="shared" ca="1" si="0"/>
        <v>89</v>
      </c>
      <c r="K2" s="2" vm="135">
        <f t="shared" ca="1" si="0"/>
        <v>99</v>
      </c>
      <c r="L2" s="2" vm="47">
        <f t="shared" ca="1" si="0"/>
        <v>107</v>
      </c>
      <c r="M2" s="2" vm="574">
        <f t="shared" ca="1" si="0"/>
        <v>204</v>
      </c>
      <c r="N2" s="2" vm="702">
        <f t="shared" ca="1" si="0"/>
        <v>114</v>
      </c>
      <c r="O2" s="2" vm="158">
        <f t="shared" ca="1" si="0"/>
        <v>84</v>
      </c>
      <c r="P2" s="2" vm="22">
        <f t="shared" ca="1" si="0"/>
        <v>190</v>
      </c>
      <c r="Q2" s="2" vm="703">
        <f t="shared" ca="1" si="0"/>
        <v>236</v>
      </c>
      <c r="R2" s="2" vm="47">
        <f t="shared" ca="1" si="0"/>
        <v>107</v>
      </c>
      <c r="S2" s="2" vm="37">
        <f t="shared" ca="1" si="0"/>
        <v>105</v>
      </c>
      <c r="T2" s="2" vm="343">
        <f t="shared" ca="1" si="0"/>
        <v>120</v>
      </c>
      <c r="U2" s="2" vm="24">
        <f t="shared" ca="1" si="0"/>
        <v>125</v>
      </c>
      <c r="V2" s="2" vm="416">
        <f t="shared" ca="1" si="0"/>
        <v>117</v>
      </c>
      <c r="W2" s="2" vm="704">
        <f t="shared" ca="1" si="0"/>
        <v>129</v>
      </c>
      <c r="X2" s="2" vm="705">
        <f t="shared" ca="1" si="0"/>
        <v>138.79140000000001</v>
      </c>
      <c r="Y2" s="2" vm="706">
        <f t="shared" ca="1" si="0"/>
        <v>117.9727</v>
      </c>
      <c r="Z2" s="2" vm="707">
        <f t="shared" ca="1" si="0"/>
        <v>80.672499999999999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604314905000</v>
      </c>
      <c r="E4" s="2">
        <f>IFERROR(INDEX(E51:E500,MATCH($C$4,$C$51:$C$500,0)),"")</f>
        <v>577286949000</v>
      </c>
      <c r="H4" s="2">
        <f>IFERROR(SUM(D4:G4)*(4/MAX(1,COUNT(D4:G4))),"")</f>
        <v>2363203708000</v>
      </c>
      <c r="I4" s="2">
        <f t="shared" ref="I4:Z4" si="1">IFERROR(INDEX(I51:I500,MATCH($C$4,$C$51:$C$500,0)),"")</f>
        <v>2302353975000</v>
      </c>
      <c r="J4" s="2">
        <f t="shared" si="1"/>
        <v>2076267755000</v>
      </c>
      <c r="K4" s="2">
        <f t="shared" si="1"/>
        <v>1836391130000</v>
      </c>
      <c r="L4" s="2">
        <f t="shared" si="1"/>
        <v>1705018411000</v>
      </c>
      <c r="M4" s="2">
        <f t="shared" si="1"/>
        <v>1612210001000</v>
      </c>
      <c r="N4" s="2">
        <f t="shared" si="1"/>
        <v>1790640395000</v>
      </c>
      <c r="O4" s="2">
        <f t="shared" si="1"/>
        <v>2223204722000</v>
      </c>
      <c r="P4" s="2">
        <f t="shared" si="1"/>
        <v>2280212771000</v>
      </c>
      <c r="Q4" s="2">
        <f t="shared" si="1"/>
        <v>2292718153000</v>
      </c>
      <c r="R4" s="2">
        <f t="shared" si="1"/>
        <v>2160858817000</v>
      </c>
      <c r="S4" s="2">
        <f t="shared" si="1"/>
        <v>2013810194000</v>
      </c>
      <c r="T4" s="2">
        <f t="shared" si="1"/>
        <v>2031298947000</v>
      </c>
      <c r="U4" s="2">
        <f t="shared" si="1"/>
        <v>1600960281000</v>
      </c>
      <c r="V4" s="2">
        <f t="shared" si="1"/>
        <v>1117271941000</v>
      </c>
      <c r="W4" s="2">
        <f t="shared" si="1"/>
        <v>850905933000</v>
      </c>
      <c r="X4" s="2">
        <f t="shared" si="1"/>
        <v>726442883000</v>
      </c>
      <c r="Y4" s="2">
        <f t="shared" si="1"/>
        <v>623128878000</v>
      </c>
      <c r="Z4" s="2">
        <f t="shared" si="1"/>
        <v>523425510000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31526308000</v>
      </c>
      <c r="E5" s="2">
        <f>IFERROR(INDEX(E51:E500,MATCH($C$5,$C$51:$C$500,0)),"")</f>
        <v>-71494958000</v>
      </c>
      <c r="H5" s="2">
        <f>IFERROR(SUM(D5:G5)*(4/MAX(1,COUNT(D5:G5))),"")</f>
        <v>-79937300000</v>
      </c>
      <c r="I5" s="2">
        <f t="shared" ref="I5:Z5" si="2">IFERROR(INDEX(I51:I500,MATCH($C$5,$C$51:$C$500,0)),"")</f>
        <v>161819828000</v>
      </c>
      <c r="J5" s="2">
        <f t="shared" si="2"/>
        <v>34767847000</v>
      </c>
      <c r="K5" s="2">
        <f t="shared" si="2"/>
        <v>126221551000</v>
      </c>
      <c r="L5" s="2">
        <f t="shared" si="2"/>
        <v>155934806000</v>
      </c>
      <c r="M5" s="2">
        <f t="shared" si="2"/>
        <v>-186478031000</v>
      </c>
      <c r="N5" s="2">
        <f t="shared" si="2"/>
        <v>-152009788000</v>
      </c>
      <c r="O5" s="2">
        <f t="shared" si="2"/>
        <v>81244448000</v>
      </c>
      <c r="P5" s="2">
        <f t="shared" si="2"/>
        <v>-40334062000</v>
      </c>
      <c r="Q5" s="2">
        <f t="shared" si="2"/>
        <v>220075054000</v>
      </c>
      <c r="R5" s="2">
        <f t="shared" si="2"/>
        <v>169652146000</v>
      </c>
      <c r="S5" s="2">
        <f t="shared" si="2"/>
        <v>353880535000</v>
      </c>
      <c r="T5" s="2">
        <f t="shared" si="2"/>
        <v>117384729000</v>
      </c>
      <c r="U5" s="2">
        <f t="shared" si="2"/>
        <v>172990374000</v>
      </c>
      <c r="V5" s="2">
        <f t="shared" si="2"/>
        <v>251409640000</v>
      </c>
      <c r="W5" s="2">
        <f t="shared" si="2"/>
        <v>210584233000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4328841561000</v>
      </c>
      <c r="E6" s="2">
        <f>IFERROR(INDEX(E51:E500,MATCH($C$6,$C$51:$C$500,0)),"")</f>
        <v>4297315252000</v>
      </c>
      <c r="H6" s="2">
        <f>IFERROR(INDEX(D6:G6,COUNT(D6:G6)),"")</f>
        <v>4297315252000</v>
      </c>
      <c r="I6" s="2">
        <f t="shared" ref="I6:Z6" si="3">IFERROR(INDEX(I51:I500,MATCH($C$6,$C$51:$C$500,0)),"")</f>
        <v>4368921220000</v>
      </c>
      <c r="J6" s="2">
        <f t="shared" si="3"/>
        <v>3933459658000</v>
      </c>
      <c r="K6" s="2">
        <f t="shared" si="3"/>
        <v>3824785010000</v>
      </c>
      <c r="L6" s="2">
        <f t="shared" si="3"/>
        <v>3700463481000</v>
      </c>
      <c r="M6" s="2">
        <f t="shared" si="3"/>
        <v>3014425174000</v>
      </c>
      <c r="N6" s="2">
        <f t="shared" si="3"/>
        <v>2644375254000</v>
      </c>
      <c r="O6" s="2">
        <f t="shared" si="3"/>
        <v>2986454603000</v>
      </c>
      <c r="P6" s="2">
        <f t="shared" si="3"/>
        <v>2806025405000</v>
      </c>
      <c r="Q6" s="2">
        <f t="shared" si="3"/>
        <v>2846345796000</v>
      </c>
      <c r="R6" s="2">
        <f t="shared" si="3"/>
        <v>2626270697000</v>
      </c>
      <c r="S6" s="2">
        <f t="shared" si="3"/>
        <v>2113690246000</v>
      </c>
      <c r="T6" s="2">
        <f t="shared" si="3"/>
        <v>1759828875000</v>
      </c>
      <c r="U6" s="2">
        <f t="shared" si="3"/>
        <v>1644776036000</v>
      </c>
      <c r="V6" s="2">
        <f t="shared" si="3"/>
        <v>1469192278000</v>
      </c>
      <c r="W6" s="2">
        <f t="shared" si="3"/>
        <v>1212113645000</v>
      </c>
      <c r="X6" s="2">
        <f t="shared" si="3"/>
        <v>742690031000</v>
      </c>
      <c r="Y6" s="2">
        <f t="shared" si="3"/>
        <v>629361410000</v>
      </c>
      <c r="Z6" s="2">
        <f t="shared" si="3"/>
        <v>527959897000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18.420000000000002</v>
      </c>
      <c r="E7" s="3">
        <f>IFERROR(INDEX(E51:E500,MATCH($C$7,$C$51:$C$500,0))/1000000000,"")</f>
        <v>18.420000000000002</v>
      </c>
      <c r="H7" s="3">
        <f>IFERROR(INDEX(D7:G7,COUNT(D7:G7)),"")</f>
        <v>18.420000000000002</v>
      </c>
      <c r="I7" s="3">
        <f t="shared" ref="I7:Z7" si="4">IFERROR(INDEX(I51:I500,MATCH($C$7,$C$51:$C$500,0))/1000000000,"")</f>
        <v>18.420000000000002</v>
      </c>
      <c r="J7" s="3">
        <f t="shared" si="4"/>
        <v>15.85</v>
      </c>
      <c r="K7" s="3">
        <f t="shared" si="4"/>
        <v>15.85</v>
      </c>
      <c r="L7" s="3">
        <f t="shared" si="4"/>
        <v>15.85</v>
      </c>
      <c r="M7" s="3">
        <f t="shared" si="4"/>
        <v>10.49</v>
      </c>
      <c r="N7" s="3">
        <f t="shared" si="4"/>
        <v>8.9499999999999993</v>
      </c>
      <c r="O7" s="3">
        <f t="shared" si="4"/>
        <v>8.9499999999999993</v>
      </c>
      <c r="P7" s="3">
        <f t="shared" si="4"/>
        <v>8.67</v>
      </c>
      <c r="Q7" s="3">
        <f t="shared" si="4"/>
        <v>8.67</v>
      </c>
      <c r="R7" s="3">
        <f t="shared" si="4"/>
        <v>7.89</v>
      </c>
      <c r="S7" s="3">
        <f t="shared" si="4"/>
        <v>7.14</v>
      </c>
      <c r="T7" s="3">
        <f t="shared" si="4"/>
        <v>7.14</v>
      </c>
      <c r="U7" s="3">
        <f t="shared" si="4"/>
        <v>6.63</v>
      </c>
      <c r="V7" s="3">
        <f t="shared" si="4"/>
        <v>6.6</v>
      </c>
      <c r="W7" s="3">
        <f t="shared" si="4"/>
        <v>6.55</v>
      </c>
      <c r="X7" s="3">
        <f t="shared" si="4"/>
        <v>4.0999999999999996</v>
      </c>
      <c r="Y7" s="3">
        <f t="shared" si="4"/>
        <v>3.85</v>
      </c>
      <c r="Z7" s="3">
        <f t="shared" si="4"/>
        <v>3.5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856000000000</v>
      </c>
      <c r="E8" s="2">
        <f>IFERROR(INDEX(E51:E500,MATCH("Free cash flow (Quarter)",$C$51:$C$500,0)),"")</f>
        <v>-1249000000000</v>
      </c>
      <c r="H8" s="2">
        <f>IFERROR(INDEX(D8:G8,COUNT(D8:G8)),"")</f>
        <v>-1249000000000</v>
      </c>
      <c r="I8" s="2">
        <f t="shared" ref="I8:Z8" si="5">IFERROR(INDEX(I51:I500,MATCH($C$8,$C$51:$C$500,0)),"")</f>
        <v>1741000000000</v>
      </c>
      <c r="J8" s="2">
        <f t="shared" si="5"/>
        <v>-962000000000</v>
      </c>
      <c r="K8" s="2">
        <f t="shared" si="5"/>
        <v>1263000000000</v>
      </c>
      <c r="L8" s="2">
        <f t="shared" si="5"/>
        <v>1050000000000</v>
      </c>
      <c r="M8" s="2">
        <f t="shared" si="5"/>
        <v>-2248000000000</v>
      </c>
      <c r="N8" s="2">
        <f t="shared" si="5"/>
        <v>19000000000</v>
      </c>
      <c r="O8" s="2">
        <f t="shared" si="5"/>
        <v>-1151000000000</v>
      </c>
      <c r="P8" s="2">
        <f t="shared" si="5"/>
        <v>-1371000000000</v>
      </c>
      <c r="Q8" s="2">
        <f t="shared" si="5"/>
        <v>1399000000000</v>
      </c>
      <c r="R8" s="2">
        <f t="shared" si="5"/>
        <v>789000000000</v>
      </c>
      <c r="S8" s="2">
        <f t="shared" si="5"/>
        <v>540000000000</v>
      </c>
      <c r="T8" s="2">
        <f t="shared" si="5"/>
        <v>949000000000</v>
      </c>
      <c r="U8" s="2">
        <f t="shared" si="5"/>
        <v>-554000000000</v>
      </c>
      <c r="V8" s="2">
        <f t="shared" si="5"/>
        <v>422000000000</v>
      </c>
      <c r="W8" s="2">
        <f t="shared" si="5"/>
        <v>-348000000000</v>
      </c>
      <c r="X8" s="2">
        <f t="shared" si="5"/>
        <v>400000000000</v>
      </c>
      <c r="Y8" s="2">
        <f t="shared" si="5"/>
        <v>25000000000</v>
      </c>
      <c r="Z8" s="2">
        <f t="shared" si="5"/>
        <v>-214000000000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46.47</v>
      </c>
      <c r="E9" s="3">
        <f>IFERROR(INDEX(E51:E500,MATCH("Free cash flow per share (Quarter)",$C$51:$C$500,0)),"")</f>
        <v>-67.790000000000006</v>
      </c>
      <c r="H9" s="3">
        <f>IFERROR(INDEX(D9:G9,COUNT(D9:G9)),"")</f>
        <v>-67.790000000000006</v>
      </c>
      <c r="I9" s="3">
        <f t="shared" ref="I9:Z9" si="6">IFERROR(INDEX(I51:I500,MATCH($C$9,$C$51:$C$500,0)),"")</f>
        <v>94.54</v>
      </c>
      <c r="J9" s="3">
        <f t="shared" si="6"/>
        <v>-60.71</v>
      </c>
      <c r="K9" s="3">
        <f t="shared" si="6"/>
        <v>79.7</v>
      </c>
      <c r="L9" s="3">
        <f t="shared" si="6"/>
        <v>66.22</v>
      </c>
      <c r="M9" s="3">
        <f t="shared" si="6"/>
        <v>-214.36</v>
      </c>
      <c r="N9" s="3">
        <f t="shared" si="6"/>
        <v>2.17</v>
      </c>
      <c r="O9" s="3">
        <f t="shared" si="6"/>
        <v>-128.59</v>
      </c>
      <c r="P9" s="3">
        <f t="shared" si="6"/>
        <v>-158.16999999999999</v>
      </c>
      <c r="Q9" s="3">
        <f t="shared" si="6"/>
        <v>161.36000000000001</v>
      </c>
      <c r="R9" s="3">
        <f t="shared" si="6"/>
        <v>100.04</v>
      </c>
      <c r="S9" s="3">
        <f t="shared" si="6"/>
        <v>75.66</v>
      </c>
      <c r="T9" s="3">
        <f t="shared" si="6"/>
        <v>132.94999999999999</v>
      </c>
      <c r="U9" s="3">
        <f t="shared" si="6"/>
        <v>-83.57</v>
      </c>
      <c r="V9" s="3">
        <f t="shared" si="6"/>
        <v>63.9</v>
      </c>
      <c r="W9" s="3">
        <f t="shared" si="6"/>
        <v>-53.2</v>
      </c>
      <c r="X9" s="3">
        <f t="shared" si="6"/>
        <v>97.54</v>
      </c>
      <c r="Y9" s="3">
        <f t="shared" si="6"/>
        <v>6.43</v>
      </c>
      <c r="Z9" s="3">
        <f t="shared" si="6"/>
        <v>-61.02</v>
      </c>
    </row>
    <row r="10" spans="1:26" ht="15.5" x14ac:dyDescent="0.35">
      <c r="C10" t="s">
        <v>18</v>
      </c>
      <c r="D10" s="3">
        <f ca="1">IFERROR(IF(D9=0,"",D2/D9),"")</f>
        <v>2.2380030126963635</v>
      </c>
      <c r="E10" s="3">
        <f ca="1">IFERROR(IF(E9=0,"",E2/E9),"")</f>
        <v>-1.1358607464227761</v>
      </c>
      <c r="I10" s="3">
        <f t="shared" ref="I10:Z10" ca="1" si="7">IFERROR(IF(I9=0,"",I2/I9),"")</f>
        <v>1.2164163317114449</v>
      </c>
      <c r="J10" s="3">
        <f t="shared" ca="1" si="7"/>
        <v>-1.4659858342941854</v>
      </c>
      <c r="K10" s="3">
        <f t="shared" ca="1" si="7"/>
        <v>1.2421580928481806</v>
      </c>
      <c r="L10" s="3">
        <f t="shared" ca="1" si="7"/>
        <v>1.6158260344306856</v>
      </c>
      <c r="M10" s="3">
        <f t="shared" ca="1" si="7"/>
        <v>-0.9516700877029296</v>
      </c>
      <c r="N10" s="3">
        <f t="shared" ca="1" si="7"/>
        <v>52.534562211981566</v>
      </c>
      <c r="O10" s="3">
        <f t="shared" ca="1" si="7"/>
        <v>-0.65323897659227004</v>
      </c>
      <c r="P10" s="3">
        <f t="shared" ca="1" si="7"/>
        <v>-1.2012391730416641</v>
      </c>
      <c r="Q10" s="3">
        <f t="shared" ca="1" si="7"/>
        <v>1.4625681705503222</v>
      </c>
      <c r="R10" s="3">
        <f t="shared" ca="1" si="7"/>
        <v>1.0695721711315473</v>
      </c>
      <c r="S10" s="3">
        <f t="shared" ca="1" si="7"/>
        <v>1.387787470261697</v>
      </c>
      <c r="T10" s="3">
        <f t="shared" ca="1" si="7"/>
        <v>0.90259496051147059</v>
      </c>
      <c r="U10" s="3">
        <f t="shared" ca="1" si="7"/>
        <v>-1.4957520641378486</v>
      </c>
      <c r="V10" s="3">
        <f t="shared" ca="1" si="7"/>
        <v>1.8309859154929577</v>
      </c>
      <c r="W10" s="3">
        <f t="shared" ca="1" si="7"/>
        <v>-2.4248120300751879</v>
      </c>
      <c r="X10" s="3">
        <f t="shared" ca="1" si="7"/>
        <v>1.4229177773221242</v>
      </c>
      <c r="Y10" s="3">
        <f t="shared" ca="1" si="7"/>
        <v>18.347231726283049</v>
      </c>
      <c r="Z10" s="3">
        <f t="shared" ca="1" si="7"/>
        <v>-1.3220665355621106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140283160000</v>
      </c>
      <c r="E11" s="2">
        <f>IFERROR(INDEX(E51:E500,MATCH($C$11,$C$51:$C$500,0)),"")</f>
        <v>45080083000</v>
      </c>
      <c r="H11" s="2">
        <f>IFERROR(INDEX(D11:G11,COUNT(D11:G11)),"")</f>
        <v>45080083000</v>
      </c>
      <c r="I11" s="2">
        <f t="shared" ref="I11:Z11" si="8">IFERROR(INDEX(I51:I500,MATCH($C$11,$C$51:$C$500,0)),"")</f>
        <v>46336157000</v>
      </c>
      <c r="J11" s="2">
        <f t="shared" si="8"/>
        <v>71600262000</v>
      </c>
      <c r="K11" s="2">
        <f t="shared" si="8"/>
        <v>92820864000</v>
      </c>
      <c r="L11" s="2">
        <f t="shared" si="8"/>
        <v>51897124000</v>
      </c>
      <c r="M11" s="2">
        <f t="shared" si="8"/>
        <v>53929444000</v>
      </c>
      <c r="N11" s="2">
        <f t="shared" si="8"/>
        <v>61723223000</v>
      </c>
      <c r="O11" s="2">
        <f t="shared" si="8"/>
        <v>40655817000</v>
      </c>
      <c r="P11" s="2">
        <f t="shared" si="8"/>
        <v>57675937000</v>
      </c>
      <c r="Q11" s="2">
        <f t="shared" si="8"/>
        <v>72142423000</v>
      </c>
      <c r="R11" s="2">
        <f t="shared" si="8"/>
        <v>73136238000</v>
      </c>
      <c r="S11" s="2">
        <f t="shared" si="8"/>
        <v>68338994000</v>
      </c>
      <c r="T11" s="2">
        <f t="shared" si="8"/>
        <v>58856561000</v>
      </c>
      <c r="U11" s="2">
        <f t="shared" si="8"/>
        <v>53249337000</v>
      </c>
      <c r="V11" s="2">
        <f t="shared" si="8"/>
        <v>36624392000</v>
      </c>
      <c r="W11" s="2">
        <f t="shared" si="8"/>
        <v>32141355000</v>
      </c>
      <c r="X11" s="2">
        <f t="shared" si="8"/>
        <v>28920911000</v>
      </c>
      <c r="Y11" s="2">
        <f t="shared" si="8"/>
        <v>23240861000</v>
      </c>
      <c r="Z11" s="2">
        <f t="shared" si="8"/>
        <v>23430643000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-9688653000</v>
      </c>
      <c r="E15" s="2">
        <f>IFERROR(INDEX(E51:E500,MATCH($C$15,$C$51:$C$500,0)),"")</f>
        <v>-7497549000</v>
      </c>
      <c r="H15" s="2">
        <f>IFERROR(SUM(D15:G15)*(4/MAX(1,COUNT(D15:G15))),"")</f>
        <v>-34372404000</v>
      </c>
      <c r="I15" s="2">
        <f t="shared" ref="I15:Z15" si="12">IFERROR(INDEX(I51:I500,MATCH($C$15,$C$51:$C$500,0)),"")</f>
        <v>-30608688000</v>
      </c>
      <c r="J15" s="2">
        <f t="shared" si="12"/>
        <v>-30800886000</v>
      </c>
      <c r="K15" s="2">
        <f t="shared" si="12"/>
        <v>-27719887000</v>
      </c>
      <c r="L15" s="2">
        <f t="shared" si="12"/>
        <v>-130757374000</v>
      </c>
      <c r="M15" s="2">
        <f t="shared" si="12"/>
        <v>31804651000</v>
      </c>
      <c r="N15" s="2">
        <f t="shared" si="12"/>
        <v>46038810000</v>
      </c>
      <c r="O15" s="2">
        <f t="shared" si="12"/>
        <v>10960833000</v>
      </c>
      <c r="P15" s="2">
        <f t="shared" si="12"/>
        <v>-14277995000</v>
      </c>
      <c r="Q15" s="2">
        <f t="shared" si="12"/>
        <v>-40046708000</v>
      </c>
      <c r="R15" s="2">
        <f t="shared" si="12"/>
        <v>7499688000</v>
      </c>
      <c r="S15" s="2">
        <f t="shared" si="12"/>
        <v>75810000</v>
      </c>
      <c r="T15" s="2">
        <f t="shared" si="12"/>
        <v>-15833357000</v>
      </c>
      <c r="U15" s="2">
        <f t="shared" si="12"/>
        <v>-67534825000</v>
      </c>
      <c r="V15" s="2">
        <f t="shared" si="12"/>
        <v>-47023170000</v>
      </c>
      <c r="W15" s="2">
        <f t="shared" si="12"/>
        <v>-51836083000</v>
      </c>
      <c r="X15" s="2">
        <f t="shared" si="12"/>
        <v>-24855533000</v>
      </c>
      <c r="Y15" s="2">
        <f t="shared" si="12"/>
        <v>-16363677000</v>
      </c>
      <c r="Z15" s="2">
        <f t="shared" si="12"/>
        <v>-9523789000</v>
      </c>
    </row>
    <row r="16" spans="1:26" ht="15.5" x14ac:dyDescent="0.35">
      <c r="C16" t="s">
        <v>29</v>
      </c>
      <c r="D16" s="2">
        <f>IFERROR(INDEX(D51:D500,MATCH($C$16,$C$51:$C$500,0)),"")</f>
        <v>34188968000</v>
      </c>
      <c r="E16" s="2">
        <f>IFERROR(INDEX(E51:E500,MATCH($C$16,$C$51:$C$500,0)),"")</f>
        <v>46642446000</v>
      </c>
      <c r="H16" s="2">
        <f>IFERROR(SUM(D16:G16)*(4/MAX(1,COUNT(D16:G16))),"")</f>
        <v>161662828000</v>
      </c>
      <c r="I16" s="2">
        <f t="shared" ref="I16:Z16" si="13">IFERROR(INDEX(I51:I500,MATCH($C$16,$C$51:$C$500,0)),"")</f>
        <v>162353615000</v>
      </c>
      <c r="J16" s="2">
        <f t="shared" si="13"/>
        <v>148660124000</v>
      </c>
      <c r="K16" s="2">
        <f t="shared" si="13"/>
        <v>129536228000</v>
      </c>
      <c r="L16" s="2">
        <f t="shared" si="13"/>
        <v>356930827000</v>
      </c>
      <c r="M16" s="2">
        <f t="shared" si="13"/>
        <v>-150868148000</v>
      </c>
      <c r="N16" s="2">
        <f t="shared" si="13"/>
        <v>-298232500000</v>
      </c>
      <c r="O16" s="2">
        <f t="shared" si="13"/>
        <v>-24725333000</v>
      </c>
      <c r="P16" s="2">
        <f t="shared" si="13"/>
        <v>93359916000</v>
      </c>
      <c r="Q16" s="2">
        <f t="shared" si="13"/>
        <v>176137469000</v>
      </c>
      <c r="R16" s="2">
        <f t="shared" si="13"/>
        <v>92860786000</v>
      </c>
      <c r="S16" s="2">
        <f t="shared" si="13"/>
        <v>93997406000</v>
      </c>
      <c r="T16" s="2">
        <f t="shared" si="13"/>
        <v>121532701000</v>
      </c>
      <c r="U16" s="2">
        <f t="shared" si="13"/>
        <v>330171255000</v>
      </c>
      <c r="V16" s="2">
        <f t="shared" si="13"/>
        <v>252594217000</v>
      </c>
      <c r="W16" s="2">
        <f t="shared" si="13"/>
        <v>239238525000</v>
      </c>
      <c r="X16" s="2">
        <f t="shared" si="13"/>
        <v>131657474000</v>
      </c>
      <c r="Y16" s="2">
        <f t="shared" si="13"/>
        <v>62604172000</v>
      </c>
      <c r="Z16" s="2">
        <f t="shared" si="13"/>
        <v>44786384000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1915680000000</v>
      </c>
      <c r="E20" s="2">
        <f ca="1">IFERROR(E21*E2,"")</f>
        <v>1418340000000</v>
      </c>
      <c r="H20" s="2">
        <f t="shared" ref="H20:Z20" ca="1" si="14">IFERROR(H21*H2,"")</f>
        <v>1418340000000</v>
      </c>
      <c r="I20" s="2">
        <f t="shared" ca="1" si="14"/>
        <v>2118300000000</v>
      </c>
      <c r="J20" s="2">
        <f t="shared" ca="1" si="14"/>
        <v>1410650000000</v>
      </c>
      <c r="K20" s="2">
        <f t="shared" ca="1" si="14"/>
        <v>1569150000000</v>
      </c>
      <c r="L20" s="2">
        <f t="shared" ca="1" si="14"/>
        <v>1695950000000</v>
      </c>
      <c r="M20" s="2">
        <f t="shared" ca="1" si="14"/>
        <v>2139960000000</v>
      </c>
      <c r="N20" s="2">
        <f t="shared" ca="1" si="14"/>
        <v>1020300000000</v>
      </c>
      <c r="O20" s="2">
        <f t="shared" ca="1" si="14"/>
        <v>751800000000</v>
      </c>
      <c r="P20" s="2">
        <f t="shared" ca="1" si="14"/>
        <v>1647300000000</v>
      </c>
      <c r="Q20" s="2">
        <f t="shared" ca="1" si="14"/>
        <v>2046120000000</v>
      </c>
      <c r="R20" s="2">
        <f t="shared" ca="1" si="14"/>
        <v>844230000000</v>
      </c>
      <c r="S20" s="2">
        <f t="shared" ca="1" si="14"/>
        <v>749700000000</v>
      </c>
      <c r="T20" s="2">
        <f t="shared" ca="1" si="14"/>
        <v>856800000000</v>
      </c>
      <c r="U20" s="2">
        <f t="shared" ca="1" si="14"/>
        <v>828750000000</v>
      </c>
      <c r="V20" s="2">
        <f t="shared" ca="1" si="14"/>
        <v>772200000000</v>
      </c>
      <c r="W20" s="2">
        <f t="shared" ca="1" si="14"/>
        <v>844950000000</v>
      </c>
      <c r="X20" s="2">
        <f t="shared" ca="1" si="14"/>
        <v>569044740000</v>
      </c>
      <c r="Y20" s="2">
        <f t="shared" ca="1" si="14"/>
        <v>454194895000</v>
      </c>
      <c r="Z20" s="2">
        <f t="shared" ca="1" si="14"/>
        <v>282353750000</v>
      </c>
    </row>
    <row r="21" spans="1:26" ht="15.5" x14ac:dyDescent="0.35">
      <c r="C21" t="s">
        <v>12</v>
      </c>
      <c r="D21" s="2">
        <f>IFERROR(INDEX(D51:D500,MATCH($C$7,$C$51:$C$500,0)),"")</f>
        <v>18420000000</v>
      </c>
      <c r="E21" s="2">
        <f>IFERROR(INDEX(E51:E500,MATCH($C$7,$C$51:$C$500,0)),"")</f>
        <v>18420000000</v>
      </c>
      <c r="H21" s="2">
        <f>IFERROR(INDEX(D21:G21,COUNT(D21:G21)),"")</f>
        <v>18420000000</v>
      </c>
      <c r="I21" s="2">
        <f t="shared" ref="I21:Z21" si="15">IFERROR(INDEX(I51:I500,MATCH($C$7,$C$51:$C$500,0)),"")</f>
        <v>18420000000</v>
      </c>
      <c r="J21" s="2">
        <f t="shared" si="15"/>
        <v>15850000000</v>
      </c>
      <c r="K21" s="2">
        <f t="shared" si="15"/>
        <v>15850000000</v>
      </c>
      <c r="L21" s="2">
        <f t="shared" si="15"/>
        <v>15850000000</v>
      </c>
      <c r="M21" s="2">
        <f t="shared" si="15"/>
        <v>10490000000</v>
      </c>
      <c r="N21" s="2">
        <f t="shared" si="15"/>
        <v>8950000000</v>
      </c>
      <c r="O21" s="2">
        <f t="shared" si="15"/>
        <v>8950000000</v>
      </c>
      <c r="P21" s="2">
        <f t="shared" si="15"/>
        <v>8670000000</v>
      </c>
      <c r="Q21" s="2">
        <f t="shared" si="15"/>
        <v>8670000000</v>
      </c>
      <c r="R21" s="2">
        <f t="shared" si="15"/>
        <v>7890000000</v>
      </c>
      <c r="S21" s="2">
        <f t="shared" si="15"/>
        <v>7140000000</v>
      </c>
      <c r="T21" s="2">
        <f t="shared" si="15"/>
        <v>7140000000</v>
      </c>
      <c r="U21" s="2">
        <f t="shared" si="15"/>
        <v>6630000000</v>
      </c>
      <c r="V21" s="2">
        <f t="shared" si="15"/>
        <v>6600000000</v>
      </c>
      <c r="W21" s="2">
        <f t="shared" si="15"/>
        <v>6550000000</v>
      </c>
      <c r="X21" s="2">
        <f t="shared" si="15"/>
        <v>4099999999.9999995</v>
      </c>
      <c r="Y21" s="2">
        <f t="shared" si="15"/>
        <v>3850000000</v>
      </c>
      <c r="Z21" s="2">
        <f t="shared" si="15"/>
        <v>3500000000</v>
      </c>
    </row>
    <row r="23" spans="1:26" ht="15.5" x14ac:dyDescent="0.35">
      <c r="B23" t="s">
        <v>54</v>
      </c>
      <c r="C23" t="s">
        <v>55</v>
      </c>
      <c r="D23" s="3">
        <f>IFERROR(D5/D6*100,"")</f>
        <v>0.72828509788926421</v>
      </c>
      <c r="E23" s="3">
        <f>IFERROR(E5/E6*100,"")</f>
        <v>-1.6637121972079136</v>
      </c>
      <c r="H23" s="3">
        <f t="shared" ref="H23:Z23" si="16">IFERROR(H5/H6*100,"")</f>
        <v>-1.8601683914810911</v>
      </c>
      <c r="I23" s="3">
        <f t="shared" si="16"/>
        <v>3.7038852350832729</v>
      </c>
      <c r="J23" s="3">
        <f t="shared" si="16"/>
        <v>0.88389992583978849</v>
      </c>
      <c r="K23" s="3">
        <f t="shared" si="16"/>
        <v>3.3000953169914249</v>
      </c>
      <c r="L23" s="3">
        <f t="shared" si="16"/>
        <v>4.213926358161511</v>
      </c>
      <c r="M23" s="3">
        <f t="shared" si="16"/>
        <v>-6.1861887502933923</v>
      </c>
      <c r="N23" s="3">
        <f t="shared" si="16"/>
        <v>-5.7484196983791618</v>
      </c>
      <c r="O23" s="3">
        <f t="shared" si="16"/>
        <v>2.7204313743254982</v>
      </c>
      <c r="P23" s="3">
        <f t="shared" si="16"/>
        <v>-1.437409010201032</v>
      </c>
      <c r="Q23" s="3">
        <f t="shared" si="16"/>
        <v>7.7318453123044222</v>
      </c>
      <c r="R23" s="3">
        <f t="shared" si="16"/>
        <v>6.4598118615036277</v>
      </c>
      <c r="S23" s="3">
        <f t="shared" si="16"/>
        <v>16.742308182085448</v>
      </c>
      <c r="T23" s="3">
        <f t="shared" si="16"/>
        <v>6.6702354227481342</v>
      </c>
      <c r="U23" s="3">
        <f t="shared" si="16"/>
        <v>10.517564106825301</v>
      </c>
      <c r="V23" s="3">
        <f t="shared" si="16"/>
        <v>17.112099196589977</v>
      </c>
      <c r="W23" s="3">
        <f t="shared" si="16"/>
        <v>17.373307681888196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-0.27768142973113652</v>
      </c>
      <c r="E24" s="4" t="str">
        <f>IFERROR(_xlfn.RRI(5,J23,E23),"")</f>
        <v/>
      </c>
      <c r="H24" s="4">
        <f t="shared" ref="H24:Z24" si="17">IFERROR(_xlfn.RRI(5,M23,H23),"")</f>
        <v>-0.21363202452296848</v>
      </c>
      <c r="I24" s="4" t="str">
        <f t="shared" si="17"/>
        <v/>
      </c>
      <c r="J24" s="4">
        <f t="shared" si="17"/>
        <v>-0.20135631031969503</v>
      </c>
      <c r="K24" s="4" t="str">
        <f t="shared" si="17"/>
        <v/>
      </c>
      <c r="L24" s="4">
        <f t="shared" si="17"/>
        <v>-0.11431200725331958</v>
      </c>
      <c r="M24" s="4" t="str">
        <f t="shared" si="17"/>
        <v/>
      </c>
      <c r="N24" s="4" t="str">
        <f t="shared" si="17"/>
        <v/>
      </c>
      <c r="O24" s="4">
        <f t="shared" si="17"/>
        <v>-0.16420585876898031</v>
      </c>
      <c r="P24" s="4" t="str">
        <f t="shared" si="17"/>
        <v/>
      </c>
      <c r="Q24" s="4">
        <f t="shared" si="17"/>
        <v>-0.14690779531077613</v>
      </c>
      <c r="R24" s="4">
        <f t="shared" si="17"/>
        <v>-0.17952099650349751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7.15</v>
      </c>
      <c r="J25" s="3">
        <f t="shared" si="18"/>
        <v>7.44</v>
      </c>
      <c r="K25" s="3">
        <f t="shared" si="18"/>
        <v>6.42</v>
      </c>
      <c r="L25" s="3">
        <f t="shared" si="18"/>
        <v>14.27</v>
      </c>
      <c r="M25" s="3">
        <f t="shared" si="18"/>
        <v>-11.35</v>
      </c>
      <c r="N25" s="3">
        <f t="shared" si="18"/>
        <v>-28.17</v>
      </c>
      <c r="O25" s="3">
        <f t="shared" si="18"/>
        <v>-1.54</v>
      </c>
      <c r="P25" s="3">
        <f t="shared" si="18"/>
        <v>9.1199999999999992</v>
      </c>
      <c r="Q25" s="3">
        <f t="shared" si="18"/>
        <v>15.69</v>
      </c>
      <c r="R25" s="3">
        <f t="shared" si="18"/>
        <v>12.72</v>
      </c>
      <c r="S25" s="3">
        <f t="shared" si="18"/>
        <v>13.18</v>
      </c>
      <c r="T25" s="3">
        <f t="shared" si="18"/>
        <v>14.81</v>
      </c>
      <c r="U25" s="3">
        <f t="shared" si="18"/>
        <v>39.61</v>
      </c>
      <c r="V25" s="3">
        <f t="shared" si="18"/>
        <v>31.13</v>
      </c>
      <c r="W25" s="3">
        <f t="shared" si="18"/>
        <v>28.62</v>
      </c>
      <c r="X25" s="3">
        <f t="shared" si="18"/>
        <v>26.07</v>
      </c>
      <c r="Y25" s="3">
        <f t="shared" si="18"/>
        <v>12.02</v>
      </c>
      <c r="Z25" s="3">
        <f t="shared" si="18"/>
        <v>10.07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-6.7802276647174531E-2</v>
      </c>
      <c r="L26" s="4">
        <f t="shared" si="19"/>
        <v>-1.8793975858419132E-2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-0.25451656238985332</v>
      </c>
      <c r="Q26" s="4">
        <f t="shared" si="19"/>
        <v>-0.12805565664832419</v>
      </c>
      <c r="R26" s="4">
        <f t="shared" si="19"/>
        <v>-0.14971699958280615</v>
      </c>
      <c r="S26" s="4">
        <f t="shared" si="19"/>
        <v>-0.12752121446498699</v>
      </c>
      <c r="T26" s="4">
        <f t="shared" si="19"/>
        <v>4.2629762987634212E-2</v>
      </c>
      <c r="U26" s="4">
        <f t="shared" si="19"/>
        <v>0.31508878568365462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32.807540988056459</v>
      </c>
      <c r="E27" s="3">
        <f>IFERROR(E4/E21,"")</f>
        <v>31.340225244299674</v>
      </c>
      <c r="H27" s="3">
        <f t="shared" ref="H27:Z27" si="20">IFERROR(H4/H21,"")</f>
        <v>128.29553246471227</v>
      </c>
      <c r="I27" s="3">
        <f t="shared" si="20"/>
        <v>124.99207247557003</v>
      </c>
      <c r="J27" s="3">
        <f t="shared" si="20"/>
        <v>130.99481104100946</v>
      </c>
      <c r="K27" s="3">
        <f t="shared" si="20"/>
        <v>115.86063911671924</v>
      </c>
      <c r="L27" s="3">
        <f t="shared" si="20"/>
        <v>107.57213949526813</v>
      </c>
      <c r="M27" s="3">
        <f t="shared" si="20"/>
        <v>153.69018122020972</v>
      </c>
      <c r="N27" s="3">
        <f t="shared" si="20"/>
        <v>200.07155251396648</v>
      </c>
      <c r="O27" s="3">
        <f t="shared" si="20"/>
        <v>248.40276223463687</v>
      </c>
      <c r="P27" s="3">
        <f t="shared" si="20"/>
        <v>263.00031960784315</v>
      </c>
      <c r="Q27" s="3">
        <f t="shared" si="20"/>
        <v>264.44269354094581</v>
      </c>
      <c r="R27" s="3">
        <f t="shared" si="20"/>
        <v>273.87310735107729</v>
      </c>
      <c r="S27" s="3">
        <f t="shared" si="20"/>
        <v>282.04624565826333</v>
      </c>
      <c r="T27" s="3">
        <f t="shared" si="20"/>
        <v>284.49565084033611</v>
      </c>
      <c r="U27" s="3">
        <f t="shared" si="20"/>
        <v>241.47213891402714</v>
      </c>
      <c r="V27" s="3">
        <f t="shared" si="20"/>
        <v>169.28362742424241</v>
      </c>
      <c r="W27" s="3">
        <f t="shared" si="20"/>
        <v>129.90930274809159</v>
      </c>
      <c r="X27" s="3">
        <f t="shared" si="20"/>
        <v>177.18119097560978</v>
      </c>
      <c r="Y27" s="3">
        <f t="shared" si="20"/>
        <v>161.85165662337661</v>
      </c>
      <c r="Z27" s="3">
        <f t="shared" si="20"/>
        <v>149.55014571428572</v>
      </c>
    </row>
    <row r="28" spans="1:26" ht="15.5" x14ac:dyDescent="0.35">
      <c r="C28" t="s">
        <v>61</v>
      </c>
      <c r="D28" s="4">
        <f>IFERROR(_xlfn.RRI(5,I27,D27),"")</f>
        <v>-0.23472373803275115</v>
      </c>
      <c r="E28" s="4">
        <f>IFERROR(_xlfn.RRI(5,J27,E27),"")</f>
        <v>-0.24877574074334041</v>
      </c>
      <c r="H28" s="4">
        <f t="shared" ref="H28:Z28" si="21">IFERROR(_xlfn.RRI(5,M27,H27),"")</f>
        <v>-3.5475903124294494E-2</v>
      </c>
      <c r="I28" s="4">
        <f t="shared" si="21"/>
        <v>-8.9794563002801198E-2</v>
      </c>
      <c r="J28" s="4">
        <f t="shared" si="21"/>
        <v>-0.12012792519111037</v>
      </c>
      <c r="K28" s="4">
        <f t="shared" si="21"/>
        <v>-0.15121845391098721</v>
      </c>
      <c r="L28" s="4">
        <f t="shared" si="21"/>
        <v>-0.16464005581336716</v>
      </c>
      <c r="M28" s="4">
        <f t="shared" si="21"/>
        <v>-0.10911971811369436</v>
      </c>
      <c r="N28" s="4">
        <f t="shared" si="21"/>
        <v>-6.6373857714394746E-2</v>
      </c>
      <c r="O28" s="4">
        <f t="shared" si="21"/>
        <v>-2.6768498164713161E-2</v>
      </c>
      <c r="P28" s="4">
        <f t="shared" si="21"/>
        <v>1.7226930719392408E-2</v>
      </c>
      <c r="Q28" s="4">
        <f t="shared" si="21"/>
        <v>9.3310006794604661E-2</v>
      </c>
      <c r="R28" s="4">
        <f t="shared" si="21"/>
        <v>0.16086529417129425</v>
      </c>
      <c r="S28" s="4">
        <f t="shared" si="21"/>
        <v>9.743938291915577E-2</v>
      </c>
      <c r="T28" s="4">
        <f t="shared" si="21"/>
        <v>0.11941648063955945</v>
      </c>
      <c r="U28" s="4">
        <f t="shared" si="21"/>
        <v>0.10056586255381661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-3.8978494623655914E-2</v>
      </c>
      <c r="J29" s="4">
        <f t="shared" si="22"/>
        <v>0.15887850467289727</v>
      </c>
      <c r="K29" s="4">
        <f t="shared" si="22"/>
        <v>-0.55010511562718989</v>
      </c>
      <c r="L29" s="4">
        <f t="shared" si="22"/>
        <v>-2.2572687224669603</v>
      </c>
      <c r="M29" s="4">
        <f t="shared" si="22"/>
        <v>-0.59708910188143416</v>
      </c>
      <c r="N29" s="4">
        <f t="shared" si="22"/>
        <v>17.292207792207794</v>
      </c>
      <c r="O29" s="4">
        <f t="shared" si="22"/>
        <v>-1.1688596491228072</v>
      </c>
      <c r="P29" s="4">
        <f t="shared" si="22"/>
        <v>-0.41873804971319317</v>
      </c>
      <c r="Q29" s="4">
        <f t="shared" si="22"/>
        <v>0.23349056603773574</v>
      </c>
      <c r="R29" s="4">
        <f t="shared" si="22"/>
        <v>-3.4901365705614501E-2</v>
      </c>
      <c r="S29" s="4">
        <f t="shared" si="22"/>
        <v>-0.11006076975016886</v>
      </c>
      <c r="T29" s="4">
        <f t="shared" si="22"/>
        <v>-0.62610451906084319</v>
      </c>
      <c r="U29" s="4">
        <f t="shared" si="22"/>
        <v>0.2724060391904915</v>
      </c>
      <c r="V29" s="4">
        <f t="shared" si="22"/>
        <v>8.7700908455625365E-2</v>
      </c>
      <c r="W29" s="4">
        <f t="shared" si="22"/>
        <v>9.7813578826237077E-2</v>
      </c>
      <c r="X29" s="4">
        <f t="shared" si="22"/>
        <v>1.1688851913477538</v>
      </c>
      <c r="Y29" s="4">
        <f t="shared" si="22"/>
        <v>0.19364448857994035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2.6429356068065107E-2</v>
      </c>
      <c r="I30" s="4">
        <f t="shared" si="23"/>
        <v>-4.5824246912804831E-2</v>
      </c>
      <c r="J30" s="4">
        <f t="shared" si="23"/>
        <v>0.13062392922797439</v>
      </c>
      <c r="K30" s="4">
        <f t="shared" si="23"/>
        <v>7.7050616082760925E-2</v>
      </c>
      <c r="L30" s="4">
        <f t="shared" si="23"/>
        <v>-0.30007149031116653</v>
      </c>
      <c r="M30" s="4">
        <f t="shared" si="23"/>
        <v>-0.23182391854793546</v>
      </c>
      <c r="N30" s="4">
        <f t="shared" si="23"/>
        <v>-0.19456792382613514</v>
      </c>
      <c r="O30" s="4">
        <f t="shared" si="23"/>
        <v>-5.5503952979876758E-2</v>
      </c>
      <c r="P30" s="4">
        <f t="shared" si="23"/>
        <v>-5.4543913230838559E-3</v>
      </c>
      <c r="Q30" s="4">
        <f t="shared" si="23"/>
        <v>-3.4433515219304309E-2</v>
      </c>
      <c r="R30" s="4">
        <f t="shared" si="23"/>
        <v>-2.8978007801915166E-2</v>
      </c>
      <c r="S30" s="4">
        <f t="shared" si="23"/>
        <v>-8.6096401644024743E-3</v>
      </c>
      <c r="T30" s="4">
        <f t="shared" si="23"/>
        <v>0.17817174320730603</v>
      </c>
      <c r="U30" s="4">
        <f t="shared" si="23"/>
        <v>0.42643528253841584</v>
      </c>
      <c r="V30" s="4">
        <f t="shared" si="23"/>
        <v>0.30309087835304577</v>
      </c>
      <c r="W30" s="4">
        <f t="shared" si="23"/>
        <v>-0.26679969790938751</v>
      </c>
      <c r="X30" s="4">
        <f t="shared" si="23"/>
        <v>9.4713484384682453E-2</v>
      </c>
      <c r="Y30" s="4">
        <f t="shared" si="23"/>
        <v>8.2256763110032841E-2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235.02</v>
      </c>
      <c r="E32" s="3">
        <f>IFERROR(INDEX(E51:E500,MATCH($A$32,$C$51:$C$500,0)),"")</f>
        <v>233.3</v>
      </c>
      <c r="H32" s="3">
        <f>IFERROR(INDEX(D32:G32,COUNT(D32:G32)),"")</f>
        <v>233.3</v>
      </c>
      <c r="I32" s="3">
        <f t="shared" ref="I32:Z32" si="24">IFERROR(INDEX(I51:I500,MATCH($C$32,$C$51:$C$500,0)),"")</f>
        <v>237.19</v>
      </c>
      <c r="J32" s="3">
        <f t="shared" si="24"/>
        <v>248.19</v>
      </c>
      <c r="K32" s="3">
        <f t="shared" si="24"/>
        <v>241.34</v>
      </c>
      <c r="L32" s="3">
        <f t="shared" si="24"/>
        <v>233.49</v>
      </c>
      <c r="M32" s="3">
        <f t="shared" si="24"/>
        <v>287.44</v>
      </c>
      <c r="N32" s="3">
        <f t="shared" si="24"/>
        <v>295.39</v>
      </c>
      <c r="O32" s="3">
        <f t="shared" si="24"/>
        <v>333.61</v>
      </c>
      <c r="P32" s="3">
        <f t="shared" si="24"/>
        <v>323.61</v>
      </c>
      <c r="Q32" s="3">
        <f t="shared" si="24"/>
        <v>328.26</v>
      </c>
      <c r="R32" s="3">
        <f t="shared" si="24"/>
        <v>332.83</v>
      </c>
      <c r="S32" s="3">
        <f t="shared" si="24"/>
        <v>296.07</v>
      </c>
      <c r="T32" s="3">
        <f t="shared" si="24"/>
        <v>246.5</v>
      </c>
      <c r="U32" s="3">
        <f t="shared" si="24"/>
        <v>248.07</v>
      </c>
      <c r="V32" s="3">
        <f t="shared" si="24"/>
        <v>222.45</v>
      </c>
      <c r="W32" s="3">
        <f t="shared" si="24"/>
        <v>185.12</v>
      </c>
      <c r="X32" s="3">
        <f t="shared" si="24"/>
        <v>181.29</v>
      </c>
      <c r="Y32" s="3">
        <f t="shared" si="24"/>
        <v>163.61000000000001</v>
      </c>
      <c r="Z32" s="3">
        <f t="shared" si="24"/>
        <v>150.74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0.33</v>
      </c>
      <c r="E33" s="3">
        <f>IFERROR(INDEX(E51:E500,MATCH($A$33,$C$51:$C$500,0)),"")</f>
        <v>0.45</v>
      </c>
      <c r="H33" s="3">
        <f>IFERROR(INDEX(D33:G33,COUNT(D33:G33)),"")</f>
        <v>0.45</v>
      </c>
      <c r="I33" s="3">
        <f t="shared" ref="I33:Z33" si="25">IFERROR(INDEX(I51:I500,MATCH($C$33,$C$51:$C$500,0)),"")</f>
        <v>0.48</v>
      </c>
      <c r="J33" s="3">
        <f t="shared" si="25"/>
        <v>0.36</v>
      </c>
      <c r="K33" s="3">
        <f t="shared" si="25"/>
        <v>0.41</v>
      </c>
      <c r="L33" s="3">
        <f t="shared" si="25"/>
        <v>0.46</v>
      </c>
      <c r="M33" s="3">
        <f t="shared" si="25"/>
        <v>0.71</v>
      </c>
      <c r="N33" s="3">
        <f t="shared" si="25"/>
        <v>0.39</v>
      </c>
      <c r="O33" s="3">
        <f t="shared" si="25"/>
        <v>0.25</v>
      </c>
      <c r="P33" s="3">
        <f t="shared" si="25"/>
        <v>0.59</v>
      </c>
      <c r="Q33" s="3">
        <f t="shared" si="25"/>
        <v>0.72</v>
      </c>
      <c r="R33" s="3">
        <f t="shared" si="25"/>
        <v>0.32</v>
      </c>
      <c r="S33" s="3">
        <f t="shared" si="25"/>
        <v>0.35</v>
      </c>
      <c r="T33" s="3">
        <f t="shared" si="25"/>
        <v>0.49</v>
      </c>
      <c r="U33" s="3">
        <f t="shared" si="25"/>
        <v>0.5</v>
      </c>
      <c r="V33" s="3">
        <f t="shared" si="25"/>
        <v>0.53</v>
      </c>
      <c r="W33" s="3">
        <f t="shared" si="25"/>
        <v>0.7</v>
      </c>
      <c r="X33" s="3">
        <f t="shared" si="25"/>
        <v>0.77</v>
      </c>
      <c r="Y33" s="3">
        <f t="shared" si="25"/>
        <v>0.73</v>
      </c>
      <c r="Z33" s="3">
        <f t="shared" si="25"/>
        <v>0.54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57.89</v>
      </c>
      <c r="E34" s="3">
        <f>IFERROR(INDEX(E51:E500,MATCH($A$34,$C$51:$C$500,0)),"")</f>
        <v>48.83</v>
      </c>
      <c r="H34" s="3">
        <f>IFERROR(INDEX(D34:G34,COUNT(D34:G34)),"")</f>
        <v>48.83</v>
      </c>
      <c r="I34" s="3">
        <f t="shared" ref="I34:Z34" si="26">IFERROR(INDEX(I51:I500,MATCH($C$34,$C$51:$C$500,0)),"")</f>
        <v>16.079999999999998</v>
      </c>
      <c r="J34" s="3">
        <f t="shared" si="26"/>
        <v>11.96</v>
      </c>
      <c r="K34" s="3">
        <f t="shared" si="26"/>
        <v>15.42</v>
      </c>
      <c r="L34" s="3">
        <f t="shared" si="26"/>
        <v>7.5</v>
      </c>
      <c r="M34" s="3">
        <f t="shared" si="26"/>
        <v>-17.97</v>
      </c>
      <c r="N34" s="3">
        <f t="shared" si="26"/>
        <v>-4.05</v>
      </c>
      <c r="O34" s="3">
        <f t="shared" si="26"/>
        <v>-54.55</v>
      </c>
      <c r="P34" s="3">
        <f t="shared" si="26"/>
        <v>20.83</v>
      </c>
      <c r="Q34" s="3">
        <f t="shared" si="26"/>
        <v>15.04</v>
      </c>
      <c r="R34" s="3">
        <f t="shared" si="26"/>
        <v>8.41</v>
      </c>
      <c r="S34" s="3">
        <f t="shared" si="26"/>
        <v>7.97</v>
      </c>
      <c r="T34" s="3">
        <f t="shared" si="26"/>
        <v>8.1</v>
      </c>
      <c r="U34" s="3">
        <f t="shared" si="26"/>
        <v>3.16</v>
      </c>
      <c r="V34" s="3">
        <f t="shared" si="26"/>
        <v>3.76</v>
      </c>
      <c r="W34" s="3">
        <f t="shared" si="26"/>
        <v>4.51</v>
      </c>
      <c r="X34" s="3">
        <f t="shared" si="26"/>
        <v>5.33</v>
      </c>
      <c r="Y34" s="3">
        <f t="shared" si="26"/>
        <v>9.98</v>
      </c>
      <c r="Z34" s="3">
        <f t="shared" si="26"/>
        <v>8.0399999999999991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2.35</v>
      </c>
      <c r="E35" s="3">
        <f>IFERROR(INDEX(E51:E500,MATCH($A$35,$C$51:$C$500,0)),"")</f>
        <v>3.32</v>
      </c>
      <c r="H35" s="3">
        <f>IFERROR(INDEX(D35:G35,COUNT(D35:G35)),"")</f>
        <v>3.32</v>
      </c>
      <c r="I35" s="3">
        <f t="shared" ref="I35:Z35" si="27">IFERROR(INDEX(I51:I500,MATCH($C$35,$C$51:$C$500,0)),"")</f>
        <v>0.92</v>
      </c>
      <c r="J35" s="3">
        <f t="shared" si="27"/>
        <v>0.68</v>
      </c>
      <c r="K35" s="3">
        <f t="shared" si="27"/>
        <v>0.85</v>
      </c>
      <c r="L35" s="3">
        <f t="shared" si="27"/>
        <v>0.99</v>
      </c>
      <c r="M35" s="3">
        <f t="shared" si="27"/>
        <v>1.33</v>
      </c>
      <c r="N35" s="3">
        <f t="shared" si="27"/>
        <v>0.56999999999999995</v>
      </c>
      <c r="O35" s="3">
        <f t="shared" si="27"/>
        <v>0.34</v>
      </c>
      <c r="P35" s="3">
        <f t="shared" si="27"/>
        <v>0.72</v>
      </c>
      <c r="Q35" s="3">
        <f t="shared" si="27"/>
        <v>0.89</v>
      </c>
      <c r="R35" s="3">
        <f t="shared" si="27"/>
        <v>0.39</v>
      </c>
      <c r="S35" s="3">
        <f t="shared" si="27"/>
        <v>0.37</v>
      </c>
      <c r="T35" s="3">
        <f t="shared" si="27"/>
        <v>0.42</v>
      </c>
      <c r="U35" s="3">
        <f t="shared" si="27"/>
        <v>0.52</v>
      </c>
      <c r="V35" s="3">
        <f t="shared" si="27"/>
        <v>0.69</v>
      </c>
      <c r="W35" s="3">
        <f t="shared" si="27"/>
        <v>0.99</v>
      </c>
      <c r="X35" s="3">
        <f t="shared" si="27"/>
        <v>0.78</v>
      </c>
      <c r="Y35" s="3">
        <f t="shared" si="27"/>
        <v>0.74</v>
      </c>
      <c r="Z35" s="3">
        <f t="shared" si="27"/>
        <v>0.54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604314905000</v>
      </c>
      <c r="E51" s="5">
        <v>577286949000</v>
      </c>
      <c r="F51" s="5">
        <v>627962929000</v>
      </c>
      <c r="G51" s="5">
        <v>577559988000</v>
      </c>
      <c r="I51" s="5">
        <v>2302353975000</v>
      </c>
      <c r="J51" s="5">
        <v>2076267755000</v>
      </c>
      <c r="K51" s="5">
        <v>1836391130000</v>
      </c>
      <c r="L51" s="5">
        <v>1705018411000</v>
      </c>
      <c r="M51" s="5">
        <v>1612210001000</v>
      </c>
      <c r="N51" s="5">
        <v>1790640395000</v>
      </c>
      <c r="O51" s="5">
        <v>2223204722000</v>
      </c>
      <c r="P51" s="5">
        <v>2280212771000</v>
      </c>
      <c r="Q51" s="5">
        <v>2292718153000</v>
      </c>
      <c r="R51" s="5">
        <v>2160858817000</v>
      </c>
      <c r="S51" s="5">
        <v>2013810194000</v>
      </c>
      <c r="T51" s="5">
        <v>2031298947000</v>
      </c>
      <c r="U51" s="5">
        <v>1600960281000</v>
      </c>
      <c r="V51" s="5">
        <v>1117271941000</v>
      </c>
      <c r="W51" s="5">
        <v>850905933000</v>
      </c>
      <c r="X51" s="5">
        <v>726442883000</v>
      </c>
      <c r="Y51" s="5">
        <v>623128878000</v>
      </c>
      <c r="Z51" s="5">
        <v>523425510000</v>
      </c>
    </row>
    <row r="52" spans="2:26" ht="15.5" x14ac:dyDescent="0.35">
      <c r="C52" t="s">
        <v>1010</v>
      </c>
      <c r="D52" s="5">
        <v>604314905000</v>
      </c>
      <c r="E52" s="5">
        <v>577286949000</v>
      </c>
      <c r="F52" s="5">
        <v>627962929000</v>
      </c>
      <c r="G52" s="5">
        <v>577559988000</v>
      </c>
      <c r="I52" s="5">
        <v>2302353975000</v>
      </c>
      <c r="J52" s="5">
        <v>2076267755000</v>
      </c>
      <c r="K52" s="5">
        <v>1836391130000</v>
      </c>
      <c r="L52" s="5">
        <v>1705018411000</v>
      </c>
      <c r="M52" s="5">
        <v>1612210001000</v>
      </c>
      <c r="N52" s="5">
        <v>1790640395000</v>
      </c>
      <c r="O52" s="5">
        <v>2223204722000</v>
      </c>
      <c r="P52" s="5">
        <v>2280212771000</v>
      </c>
      <c r="Q52" s="5">
        <v>2292718153000</v>
      </c>
      <c r="R52" s="5">
        <v>2160858817000</v>
      </c>
      <c r="S52" s="5">
        <v>2013810194000</v>
      </c>
      <c r="T52" s="5">
        <v>2031298947000</v>
      </c>
    </row>
    <row r="53" spans="2:26" ht="15.5" x14ac:dyDescent="0.35">
      <c r="C53" t="s">
        <v>519</v>
      </c>
      <c r="U53" s="5">
        <v>1492721839000</v>
      </c>
      <c r="V53" s="5">
        <v>1040647104000</v>
      </c>
      <c r="W53" s="5">
        <v>783873747000</v>
      </c>
      <c r="X53" s="5">
        <v>710955978000</v>
      </c>
      <c r="Y53" s="5">
        <v>610436724000</v>
      </c>
      <c r="Z53" s="5">
        <v>511603120000</v>
      </c>
    </row>
    <row r="54" spans="2:26" ht="15.5" x14ac:dyDescent="0.35">
      <c r="C54" t="s">
        <v>920</v>
      </c>
      <c r="U54" s="5">
        <v>108238442000</v>
      </c>
      <c r="V54" s="5">
        <v>76624837000</v>
      </c>
      <c r="W54" s="5">
        <v>32640664000</v>
      </c>
    </row>
    <row r="55" spans="2:26" ht="15.5" x14ac:dyDescent="0.35">
      <c r="C55" t="s">
        <v>2267</v>
      </c>
      <c r="D55" s="5">
        <v>604314905000</v>
      </c>
      <c r="E55" s="5">
        <v>577286949000</v>
      </c>
      <c r="F55" s="5">
        <v>627962929000</v>
      </c>
      <c r="G55" s="5">
        <v>577559988000</v>
      </c>
      <c r="I55" s="5">
        <v>2302353975000</v>
      </c>
      <c r="J55" s="5">
        <v>2076267755000</v>
      </c>
      <c r="K55" s="5">
        <v>1836391130000</v>
      </c>
      <c r="L55" s="5">
        <v>1705018411000</v>
      </c>
      <c r="M55" s="5">
        <v>1612210001000</v>
      </c>
      <c r="N55" s="5">
        <v>1790640395000</v>
      </c>
      <c r="O55" s="5">
        <v>2223204722000</v>
      </c>
      <c r="P55" s="5">
        <v>2280212771000</v>
      </c>
      <c r="Q55" s="5">
        <v>2292718153000</v>
      </c>
      <c r="R55" s="5">
        <v>2160858817000</v>
      </c>
      <c r="S55" s="5">
        <v>2013810194000</v>
      </c>
      <c r="T55" s="5">
        <v>2031298947000</v>
      </c>
      <c r="U55" s="5">
        <v>1600960281000</v>
      </c>
      <c r="V55" s="5">
        <v>1117271941000</v>
      </c>
      <c r="W55" s="5">
        <v>816514411000</v>
      </c>
      <c r="X55" s="5">
        <v>710955978000</v>
      </c>
      <c r="Y55" s="5">
        <v>610436724000</v>
      </c>
      <c r="Z55" s="5">
        <v>511603120000</v>
      </c>
    </row>
    <row r="56" spans="2:26" ht="15.5" x14ac:dyDescent="0.35">
      <c r="C56" t="s">
        <v>614</v>
      </c>
      <c r="W56" s="5">
        <v>34391522000</v>
      </c>
      <c r="X56" s="5">
        <v>15486905000</v>
      </c>
      <c r="Y56" s="5">
        <v>12692154000</v>
      </c>
      <c r="Z56" s="5">
        <v>11822390000</v>
      </c>
    </row>
    <row r="57" spans="2:26" ht="15.5" x14ac:dyDescent="0.35">
      <c r="C57" t="s">
        <v>85</v>
      </c>
      <c r="D57" s="5">
        <v>-400119585000</v>
      </c>
      <c r="E57" s="5">
        <v>-411480292000</v>
      </c>
      <c r="F57" s="5">
        <v>-442171622000</v>
      </c>
      <c r="G57" s="5">
        <v>-463655433000</v>
      </c>
      <c r="I57" s="5">
        <v>-1743636716000</v>
      </c>
      <c r="J57" s="5">
        <v>-1527667207000</v>
      </c>
      <c r="K57" s="5">
        <v>-1257661775000</v>
      </c>
      <c r="L57" s="5">
        <v>-971637742000</v>
      </c>
      <c r="M57" s="5">
        <v>-1148555785000</v>
      </c>
      <c r="N57" s="5">
        <v>-1600981946000</v>
      </c>
      <c r="O57" s="5">
        <v>-1954056503000</v>
      </c>
      <c r="P57" s="5">
        <v>-1820882197000</v>
      </c>
      <c r="Q57" s="5">
        <v>-1835041049000</v>
      </c>
      <c r="R57" s="5">
        <v>-1857234470000</v>
      </c>
      <c r="S57" s="5">
        <v>-1657330684000</v>
      </c>
      <c r="T57" s="5">
        <v>-1693679144000</v>
      </c>
      <c r="U57" s="5">
        <v>-1123819389000</v>
      </c>
      <c r="V57" s="5">
        <v>-778518277000</v>
      </c>
      <c r="W57" s="5">
        <v>-679073822000</v>
      </c>
      <c r="X57" s="5">
        <v>-607796420000</v>
      </c>
      <c r="Y57" s="5">
        <v>-501977159000</v>
      </c>
      <c r="Z57" s="5">
        <v>-406684969000</v>
      </c>
    </row>
    <row r="58" spans="2:26" ht="15.5" x14ac:dyDescent="0.35">
      <c r="C58" t="s">
        <v>1012</v>
      </c>
      <c r="D58" s="5">
        <v>-400119585000</v>
      </c>
      <c r="E58" s="5">
        <v>-411480292000</v>
      </c>
      <c r="F58" s="5">
        <v>-442171622000</v>
      </c>
      <c r="G58" s="5">
        <v>-463655433000</v>
      </c>
      <c r="I58" s="5">
        <v>-1743636716000</v>
      </c>
      <c r="J58" s="5">
        <v>-1527667207000</v>
      </c>
      <c r="K58" s="5">
        <v>-1257661775000</v>
      </c>
      <c r="L58" s="5">
        <v>-971637742000</v>
      </c>
      <c r="M58" s="5">
        <v>-1148555785000</v>
      </c>
      <c r="N58" s="5">
        <v>-1600981946000</v>
      </c>
      <c r="O58" s="5">
        <v>-1954056503000</v>
      </c>
      <c r="P58" s="5">
        <v>-1820882197000</v>
      </c>
      <c r="Q58" s="5">
        <v>-1835041049000</v>
      </c>
      <c r="R58" s="5">
        <v>-1857234470000</v>
      </c>
      <c r="S58" s="5">
        <v>-1657330684000</v>
      </c>
      <c r="T58" s="5">
        <v>-1693679144000</v>
      </c>
    </row>
    <row r="59" spans="2:26" ht="15.5" x14ac:dyDescent="0.35">
      <c r="C59" t="s">
        <v>520</v>
      </c>
      <c r="U59" s="5">
        <v>-1040858778000</v>
      </c>
      <c r="V59" s="5">
        <v>-719535088000</v>
      </c>
      <c r="W59" s="5">
        <v>-645612767000</v>
      </c>
      <c r="X59" s="5">
        <v>-595079269000</v>
      </c>
      <c r="Y59" s="5">
        <v>-493075309000</v>
      </c>
      <c r="Z59" s="5">
        <v>-399048883000</v>
      </c>
    </row>
    <row r="60" spans="2:26" ht="15.5" x14ac:dyDescent="0.35">
      <c r="C60" t="s">
        <v>921</v>
      </c>
      <c r="U60" s="5">
        <v>-56616275000</v>
      </c>
      <c r="V60" s="5">
        <v>-38863652000</v>
      </c>
      <c r="W60" s="5">
        <v>-19530379000</v>
      </c>
    </row>
    <row r="61" spans="2:26" ht="15.5" x14ac:dyDescent="0.35">
      <c r="C61" t="s">
        <v>2268</v>
      </c>
      <c r="D61" s="5">
        <v>-400119585000</v>
      </c>
      <c r="E61" s="5">
        <v>-411480292000</v>
      </c>
      <c r="F61" s="5">
        <v>-442171622000</v>
      </c>
      <c r="G61" s="5">
        <v>-463655433000</v>
      </c>
      <c r="I61" s="5">
        <v>-1743636716000</v>
      </c>
      <c r="J61" s="5">
        <v>-1527667207000</v>
      </c>
      <c r="K61" s="5">
        <v>-1257661775000</v>
      </c>
      <c r="L61" s="5">
        <v>-971637742000</v>
      </c>
      <c r="M61" s="5">
        <v>-1148555785000</v>
      </c>
      <c r="N61" s="5">
        <v>-1600981946000</v>
      </c>
      <c r="O61" s="5">
        <v>-1954056503000</v>
      </c>
      <c r="P61" s="5">
        <v>-1820882197000</v>
      </c>
      <c r="Q61" s="5">
        <v>-1835041049000</v>
      </c>
      <c r="R61" s="5">
        <v>-1857234470000</v>
      </c>
      <c r="S61" s="5">
        <v>-1657330684000</v>
      </c>
      <c r="T61" s="5">
        <v>-1693679144000</v>
      </c>
      <c r="U61" s="5">
        <v>-1097475053000</v>
      </c>
      <c r="V61" s="5">
        <v>-758398740000</v>
      </c>
      <c r="W61" s="5">
        <v>-665143146000</v>
      </c>
      <c r="X61" s="5">
        <v>-595079269000</v>
      </c>
      <c r="Y61" s="5">
        <v>-493075309000</v>
      </c>
      <c r="Z61" s="5">
        <v>-399048883000</v>
      </c>
    </row>
    <row r="62" spans="2:26" ht="15.5" x14ac:dyDescent="0.35">
      <c r="C62" t="s">
        <v>97</v>
      </c>
      <c r="D62" s="5">
        <v>7025993000</v>
      </c>
      <c r="E62" s="5">
        <v>-110639855000</v>
      </c>
      <c r="F62" s="5">
        <v>-27070557000</v>
      </c>
      <c r="G62" s="5">
        <v>17039579000</v>
      </c>
      <c r="I62" s="5">
        <v>30074901000</v>
      </c>
      <c r="J62" s="5">
        <v>-83091391000</v>
      </c>
      <c r="K62" s="5">
        <v>24405210000</v>
      </c>
      <c r="L62" s="5">
        <v>-70238647000</v>
      </c>
      <c r="M62" s="5">
        <v>-67415644000</v>
      </c>
      <c r="N62" s="5">
        <v>100185127000</v>
      </c>
      <c r="O62" s="5">
        <v>95009598000</v>
      </c>
      <c r="P62" s="5">
        <v>-119417819000</v>
      </c>
      <c r="Q62" s="5">
        <v>83984291000</v>
      </c>
      <c r="R62" s="5">
        <v>69292768000</v>
      </c>
      <c r="S62" s="5">
        <v>259796521000</v>
      </c>
      <c r="T62" s="5">
        <v>11683091000</v>
      </c>
      <c r="U62" s="5">
        <v>-89645414000</v>
      </c>
      <c r="V62" s="5">
        <v>45840193000</v>
      </c>
      <c r="W62" s="5">
        <v>23185027000</v>
      </c>
    </row>
    <row r="63" spans="2:26" ht="15.5" x14ac:dyDescent="0.35">
      <c r="C63" t="s">
        <v>616</v>
      </c>
      <c r="D63" s="5">
        <v>-400119585000</v>
      </c>
      <c r="E63" s="5">
        <v>-411480292000</v>
      </c>
      <c r="F63" s="5">
        <v>-442171622000</v>
      </c>
      <c r="G63" s="5">
        <v>-463655433000</v>
      </c>
      <c r="I63" s="5">
        <v>-1743636716000</v>
      </c>
      <c r="J63" s="5">
        <v>-1527667207000</v>
      </c>
      <c r="K63" s="5">
        <v>-1257661775000</v>
      </c>
      <c r="L63" s="5">
        <v>-971637742000</v>
      </c>
      <c r="M63" s="5">
        <v>-1148555785000</v>
      </c>
      <c r="N63" s="5">
        <v>-1600981946000</v>
      </c>
      <c r="O63" s="5">
        <v>-1954056503000</v>
      </c>
      <c r="P63" s="5">
        <v>-1820882197000</v>
      </c>
      <c r="Q63" s="5">
        <v>-1835041049000</v>
      </c>
      <c r="R63" s="5">
        <v>-1857234470000</v>
      </c>
      <c r="S63" s="5">
        <v>-1657330684000</v>
      </c>
      <c r="T63" s="5">
        <v>-1693679144000</v>
      </c>
      <c r="U63" s="5">
        <v>-1123819389000</v>
      </c>
      <c r="V63" s="5">
        <v>-778518277000</v>
      </c>
      <c r="W63" s="5">
        <v>-679073822000</v>
      </c>
      <c r="X63" s="5">
        <v>-607796420000</v>
      </c>
      <c r="Y63" s="5">
        <v>-501977159000</v>
      </c>
      <c r="Z63" s="5">
        <v>-406684969000</v>
      </c>
    </row>
    <row r="64" spans="2:26" ht="15.5" x14ac:dyDescent="0.35">
      <c r="C64" t="s">
        <v>86</v>
      </c>
      <c r="D64" s="5">
        <v>204195320000</v>
      </c>
      <c r="E64" s="5">
        <v>165806657000</v>
      </c>
      <c r="F64" s="5">
        <v>185791307000</v>
      </c>
      <c r="G64" s="5">
        <v>113904555000</v>
      </c>
      <c r="I64" s="5">
        <v>558717259000</v>
      </c>
      <c r="J64" s="5">
        <v>548600548000</v>
      </c>
      <c r="K64" s="5">
        <v>578729355000</v>
      </c>
      <c r="L64" s="5">
        <v>733380669000</v>
      </c>
      <c r="M64" s="5">
        <v>463654216000</v>
      </c>
      <c r="N64" s="5">
        <v>189658449000</v>
      </c>
      <c r="O64" s="5">
        <v>269148219000</v>
      </c>
      <c r="P64" s="5">
        <v>459330574000</v>
      </c>
      <c r="Q64" s="5">
        <v>457677104000</v>
      </c>
      <c r="R64" s="5">
        <v>303624347000</v>
      </c>
      <c r="S64" s="5">
        <v>356479510000</v>
      </c>
      <c r="T64" s="5">
        <v>337619803000</v>
      </c>
      <c r="U64" s="5">
        <v>477140892000</v>
      </c>
      <c r="V64" s="5">
        <v>338753664000</v>
      </c>
      <c r="W64" s="5">
        <v>171832111000</v>
      </c>
      <c r="X64" s="5">
        <v>118646463000</v>
      </c>
      <c r="Y64" s="5">
        <v>121151719000</v>
      </c>
      <c r="Z64" s="5">
        <v>116740541000</v>
      </c>
    </row>
    <row r="65" spans="3:26" ht="15.5" x14ac:dyDescent="0.35">
      <c r="C65" t="s">
        <v>87</v>
      </c>
      <c r="D65" s="5">
        <v>-149946352000</v>
      </c>
      <c r="E65" s="5">
        <v>-120381144000</v>
      </c>
      <c r="F65" s="5">
        <v>-177128002000</v>
      </c>
      <c r="G65" s="5">
        <v>-86281593000</v>
      </c>
      <c r="I65" s="5">
        <v>-336748743000</v>
      </c>
      <c r="J65" s="5">
        <v>-255630500000</v>
      </c>
      <c r="K65" s="5">
        <v>-404658220000</v>
      </c>
      <c r="L65" s="5">
        <v>-319314230000</v>
      </c>
      <c r="M65" s="5">
        <v>-550639225000</v>
      </c>
      <c r="N65" s="5">
        <v>-437347765000</v>
      </c>
      <c r="O65" s="5">
        <v>-286201819000</v>
      </c>
      <c r="P65" s="5">
        <v>-463755206000</v>
      </c>
      <c r="Q65" s="5">
        <v>-319596803000</v>
      </c>
      <c r="R65" s="5">
        <v>-218362486000</v>
      </c>
      <c r="S65" s="5">
        <v>-263651898000</v>
      </c>
      <c r="T65" s="5">
        <v>-234134966000</v>
      </c>
      <c r="U65" s="5">
        <v>-162931231000</v>
      </c>
      <c r="V65" s="5">
        <v>-102766572000</v>
      </c>
      <c r="W65" s="5">
        <v>59852356000</v>
      </c>
      <c r="X65" s="5">
        <v>10624571000</v>
      </c>
      <c r="Y65" s="5">
        <v>-58064899000</v>
      </c>
      <c r="Z65" s="5">
        <v>-72638148000</v>
      </c>
    </row>
    <row r="66" spans="3:26" ht="15.5" x14ac:dyDescent="0.35">
      <c r="C66" t="s">
        <v>617</v>
      </c>
    </row>
    <row r="67" spans="3:26" ht="15.5" x14ac:dyDescent="0.35">
      <c r="C67" t="s">
        <v>618</v>
      </c>
      <c r="D67" s="5">
        <v>-5124565000</v>
      </c>
      <c r="E67" s="5">
        <v>13445976000</v>
      </c>
      <c r="F67" s="5">
        <v>61567240000</v>
      </c>
      <c r="G67" s="5">
        <v>29546580000</v>
      </c>
      <c r="I67" s="5">
        <v>95855658000</v>
      </c>
      <c r="J67" s="5">
        <v>32464070000</v>
      </c>
      <c r="K67" s="5">
        <v>35431712000</v>
      </c>
      <c r="L67" s="5">
        <v>19273193000</v>
      </c>
      <c r="M67" s="5">
        <v>163555055000</v>
      </c>
      <c r="N67" s="5">
        <v>274360713000</v>
      </c>
      <c r="O67" s="5">
        <v>165444071000</v>
      </c>
      <c r="P67" s="5">
        <v>118978200000</v>
      </c>
      <c r="Q67" s="5">
        <v>256695631000</v>
      </c>
      <c r="R67" s="5">
        <v>177703907000</v>
      </c>
      <c r="S67" s="5">
        <v>92237932000</v>
      </c>
      <c r="T67" s="5">
        <v>30329151000</v>
      </c>
      <c r="U67" s="5">
        <v>58785191000</v>
      </c>
      <c r="V67" s="5">
        <v>39444587000</v>
      </c>
      <c r="W67" s="5">
        <v>87914546000</v>
      </c>
      <c r="X67" s="5">
        <v>312905591000</v>
      </c>
      <c r="Y67" s="5">
        <v>158048393000</v>
      </c>
      <c r="Z67" s="5">
        <v>19964401000</v>
      </c>
    </row>
    <row r="68" spans="3:26" ht="15.5" x14ac:dyDescent="0.35">
      <c r="C68" t="s">
        <v>619</v>
      </c>
      <c r="D68" s="5">
        <v>5391339000</v>
      </c>
      <c r="E68" s="5">
        <v>3771768000</v>
      </c>
      <c r="F68" s="5">
        <v>1808276000</v>
      </c>
      <c r="G68" s="5">
        <v>1728626000</v>
      </c>
      <c r="I68" s="5">
        <v>8121993000</v>
      </c>
      <c r="J68" s="5">
        <v>7888853000</v>
      </c>
      <c r="K68" s="5">
        <v>15679319000</v>
      </c>
      <c r="L68" s="5">
        <v>7143802000</v>
      </c>
      <c r="M68" s="5">
        <v>4484169000</v>
      </c>
      <c r="N68" s="5">
        <v>7332364000</v>
      </c>
      <c r="O68" s="5">
        <v>7442374000</v>
      </c>
      <c r="P68" s="5">
        <v>13351040000</v>
      </c>
      <c r="Q68" s="5">
        <v>21647137000</v>
      </c>
      <c r="R68" s="5">
        <v>15166347000</v>
      </c>
      <c r="S68" s="5">
        <v>8913906000</v>
      </c>
      <c r="T68" s="5">
        <v>5661696000</v>
      </c>
      <c r="U68" s="5">
        <v>4934830000</v>
      </c>
      <c r="V68" s="5">
        <v>5601444000</v>
      </c>
      <c r="W68" s="5">
        <v>2213918000</v>
      </c>
      <c r="X68" s="5">
        <v>1887930000</v>
      </c>
      <c r="Y68" s="5">
        <v>1459652000</v>
      </c>
      <c r="Z68" s="5">
        <v>3898885000</v>
      </c>
    </row>
    <row r="69" spans="3:26" ht="15.5" x14ac:dyDescent="0.35">
      <c r="C69" t="s">
        <v>621</v>
      </c>
      <c r="F69" s="5">
        <v>-3429235000</v>
      </c>
      <c r="G69" s="5">
        <v>3429235000</v>
      </c>
      <c r="K69" s="5">
        <v>-31877279000</v>
      </c>
      <c r="L69" s="5">
        <v>-2980457000</v>
      </c>
      <c r="M69" s="5">
        <v>-22480825000</v>
      </c>
      <c r="N69" s="5">
        <v>-28826492000</v>
      </c>
      <c r="O69" s="5">
        <v>-20325000000</v>
      </c>
    </row>
    <row r="70" spans="3:26" ht="15.5" x14ac:dyDescent="0.35">
      <c r="C70" t="s">
        <v>890</v>
      </c>
    </row>
    <row r="71" spans="3:26" ht="15.5" x14ac:dyDescent="0.35">
      <c r="C71" t="s">
        <v>622</v>
      </c>
      <c r="D71" s="5">
        <v>90248061000</v>
      </c>
      <c r="E71" s="5">
        <v>81892375000</v>
      </c>
      <c r="F71" s="5">
        <v>100417798000</v>
      </c>
      <c r="G71" s="5">
        <v>88954503000</v>
      </c>
      <c r="I71" s="5">
        <v>536705191000</v>
      </c>
      <c r="J71" s="5">
        <v>358234706000</v>
      </c>
      <c r="K71" s="5">
        <v>257295923000</v>
      </c>
      <c r="L71" s="5">
        <v>378939281000</v>
      </c>
      <c r="M71" s="5">
        <v>453929343000</v>
      </c>
      <c r="N71" s="5">
        <v>491005287000</v>
      </c>
      <c r="O71" s="5">
        <v>362154830000</v>
      </c>
      <c r="P71" s="5">
        <v>277296497000</v>
      </c>
      <c r="Q71" s="5">
        <v>416596112000</v>
      </c>
      <c r="R71" s="5">
        <v>313457742000</v>
      </c>
      <c r="S71" s="5">
        <v>203314324000</v>
      </c>
      <c r="T71" s="5">
        <v>131954365000</v>
      </c>
      <c r="U71" s="5">
        <v>106499719000</v>
      </c>
      <c r="V71" s="5">
        <v>85050599000</v>
      </c>
      <c r="W71" s="5">
        <v>95310860000</v>
      </c>
      <c r="X71" s="5">
        <v>314793521000</v>
      </c>
      <c r="Y71" s="5">
        <v>159508045000</v>
      </c>
      <c r="Z71" s="5">
        <v>23863286000</v>
      </c>
    </row>
    <row r="72" spans="3:26" ht="15.5" x14ac:dyDescent="0.35">
      <c r="C72" t="s">
        <v>508</v>
      </c>
    </row>
    <row r="73" spans="3:26" ht="15.5" x14ac:dyDescent="0.35">
      <c r="C73" t="s">
        <v>682</v>
      </c>
    </row>
    <row r="74" spans="3:26" ht="15.5" x14ac:dyDescent="0.35">
      <c r="C74" t="s">
        <v>623</v>
      </c>
      <c r="D74" s="5">
        <v>-3380737000</v>
      </c>
      <c r="E74" s="5">
        <v>3380737000</v>
      </c>
      <c r="F74" s="5">
        <v>7882551000</v>
      </c>
      <c r="G74" s="5">
        <v>-41000000000</v>
      </c>
      <c r="I74" s="5">
        <v>-33117449000</v>
      </c>
      <c r="J74" s="5">
        <v>86739397000</v>
      </c>
      <c r="K74" s="5">
        <v>54964162000</v>
      </c>
      <c r="L74" s="5">
        <v>-47616890000</v>
      </c>
      <c r="M74" s="5">
        <v>-4578717000</v>
      </c>
      <c r="N74" s="5">
        <v>-109717512000</v>
      </c>
      <c r="O74" s="5">
        <v>-13171274000</v>
      </c>
      <c r="P74" s="5">
        <v>-81400646000</v>
      </c>
      <c r="Q74" s="5">
        <v>-60381047000</v>
      </c>
      <c r="R74" s="5">
        <v>-15379031000</v>
      </c>
      <c r="S74" s="5">
        <v>-36487056000</v>
      </c>
      <c r="T74" s="5">
        <v>1247021000</v>
      </c>
      <c r="U74" s="5">
        <v>-423839000</v>
      </c>
    </row>
    <row r="75" spans="3:26" ht="15.5" x14ac:dyDescent="0.35">
      <c r="C75" t="s">
        <v>628</v>
      </c>
      <c r="D75" s="5">
        <v>-67696136000</v>
      </c>
      <c r="E75" s="5">
        <v>-58735151000</v>
      </c>
      <c r="F75" s="5">
        <v>-55423265000</v>
      </c>
      <c r="G75" s="5">
        <v>-56781748000</v>
      </c>
      <c r="I75" s="5">
        <v>-228136558000</v>
      </c>
      <c r="J75" s="5">
        <v>-203382859000</v>
      </c>
      <c r="K75" s="5">
        <v>-158899846000</v>
      </c>
      <c r="L75" s="5">
        <v>-148563568000</v>
      </c>
      <c r="M75" s="5">
        <v>-155745943000</v>
      </c>
      <c r="N75" s="5">
        <v>-165280941000</v>
      </c>
      <c r="O75" s="5">
        <v>-178693138000</v>
      </c>
      <c r="P75" s="5">
        <v>-179181242000</v>
      </c>
      <c r="Q75" s="5">
        <v>-156181151000</v>
      </c>
      <c r="R75" s="5">
        <v>-147670722000</v>
      </c>
      <c r="S75" s="5">
        <v>-131657669000</v>
      </c>
      <c r="T75" s="5">
        <v>-130077429000</v>
      </c>
      <c r="U75" s="5">
        <v>-76396590000</v>
      </c>
      <c r="V75" s="5">
        <v>-57710031000</v>
      </c>
      <c r="W75" s="5">
        <v>-46577040000</v>
      </c>
      <c r="X75" s="5">
        <v>-37705100000</v>
      </c>
      <c r="Y75" s="5">
        <v>-51460078000</v>
      </c>
      <c r="Z75" s="5">
        <v>-58564605000</v>
      </c>
    </row>
    <row r="76" spans="3:26" ht="15.5" x14ac:dyDescent="0.35">
      <c r="C76" t="s">
        <v>629</v>
      </c>
      <c r="D76" s="5">
        <v>-48117253000</v>
      </c>
      <c r="E76" s="5">
        <v>-47647694000</v>
      </c>
      <c r="F76" s="5">
        <v>-59096766000</v>
      </c>
      <c r="G76" s="5">
        <v>-46330220000</v>
      </c>
      <c r="I76" s="5">
        <v>-193892183000</v>
      </c>
      <c r="J76" s="5">
        <v>-175619075000</v>
      </c>
      <c r="K76" s="5">
        <v>-157155510000</v>
      </c>
      <c r="L76" s="5">
        <v>-163030989000</v>
      </c>
      <c r="M76" s="5">
        <v>-144993753000</v>
      </c>
      <c r="N76" s="5">
        <v>-175277490000</v>
      </c>
      <c r="O76" s="5">
        <v>-189748227000</v>
      </c>
      <c r="P76" s="5">
        <v>-192326818000</v>
      </c>
      <c r="Q76" s="5">
        <v>-193873441000</v>
      </c>
      <c r="R76" s="5">
        <v>-176580857000</v>
      </c>
      <c r="S76" s="5">
        <v>-166032115000</v>
      </c>
      <c r="T76" s="5">
        <v>-182101184000</v>
      </c>
      <c r="U76" s="5">
        <v>-154569827000</v>
      </c>
      <c r="V76" s="5">
        <v>-112406003000</v>
      </c>
      <c r="W76" s="5">
        <v>-73735824000</v>
      </c>
      <c r="X76" s="5">
        <v>-53139205000</v>
      </c>
      <c r="Y76" s="5">
        <v>-35787281000</v>
      </c>
      <c r="Z76" s="5">
        <v>-30845044000</v>
      </c>
    </row>
    <row r="77" spans="3:26" ht="15.5" x14ac:dyDescent="0.35">
      <c r="C77" t="s">
        <v>630</v>
      </c>
      <c r="D77" s="5">
        <v>-240194413000</v>
      </c>
      <c r="E77" s="5">
        <v>-202273519000</v>
      </c>
      <c r="F77" s="5">
        <v>-277545800000</v>
      </c>
      <c r="G77" s="5">
        <v>-175236096000</v>
      </c>
      <c r="I77" s="5">
        <v>-873453934000</v>
      </c>
      <c r="J77" s="5">
        <v>-613865206000</v>
      </c>
      <c r="K77" s="5">
        <v>-661954143000</v>
      </c>
      <c r="L77" s="5">
        <v>-698253511000</v>
      </c>
      <c r="M77" s="5">
        <v>-1004568568000</v>
      </c>
      <c r="N77" s="5">
        <v>-928353052000</v>
      </c>
      <c r="O77" s="5">
        <v>-648356649000</v>
      </c>
      <c r="P77" s="5">
        <v>-741051703000</v>
      </c>
      <c r="Q77" s="5">
        <v>-736192915000</v>
      </c>
      <c r="R77" s="5">
        <v>-531820228000</v>
      </c>
      <c r="S77" s="5">
        <v>-466966222000</v>
      </c>
      <c r="T77" s="5">
        <v>-366089331000</v>
      </c>
      <c r="U77" s="5">
        <v>-269430950000</v>
      </c>
      <c r="V77" s="5">
        <v>-187817171000</v>
      </c>
      <c r="W77" s="5">
        <v>-35458504000</v>
      </c>
      <c r="X77" s="5">
        <v>-304168950000</v>
      </c>
      <c r="Y77" s="5">
        <v>-217572944000</v>
      </c>
      <c r="Z77" s="5">
        <v>-96501434000</v>
      </c>
    </row>
    <row r="78" spans="3:26" ht="15.5" x14ac:dyDescent="0.35">
      <c r="C78" t="s">
        <v>90</v>
      </c>
      <c r="D78" s="5">
        <v>54248968000</v>
      </c>
      <c r="E78" s="5">
        <v>45425513000</v>
      </c>
      <c r="F78" s="5">
        <v>8663305000</v>
      </c>
      <c r="G78" s="5">
        <v>27622962000</v>
      </c>
      <c r="I78" s="5">
        <v>221968516000</v>
      </c>
      <c r="J78" s="5">
        <v>292970048000</v>
      </c>
      <c r="K78" s="5">
        <v>174071135000</v>
      </c>
      <c r="L78" s="5">
        <v>414066439000</v>
      </c>
      <c r="M78" s="5">
        <v>-86985009000</v>
      </c>
      <c r="N78" s="5">
        <v>-247689316000</v>
      </c>
      <c r="O78" s="5">
        <v>-17053600000</v>
      </c>
      <c r="P78" s="5">
        <v>-4424632000</v>
      </c>
      <c r="Q78" s="5">
        <v>138080301000</v>
      </c>
      <c r="R78" s="5">
        <v>85261861000</v>
      </c>
      <c r="S78" s="5">
        <v>92827612000</v>
      </c>
      <c r="T78" s="5">
        <v>103484837000</v>
      </c>
      <c r="U78" s="5">
        <v>314209661000</v>
      </c>
      <c r="V78" s="5">
        <v>235987092000</v>
      </c>
      <c r="W78" s="5">
        <v>231684467000</v>
      </c>
      <c r="X78" s="5">
        <v>129271034000</v>
      </c>
      <c r="Y78" s="5">
        <v>63086820000</v>
      </c>
      <c r="Z78" s="5">
        <v>44102393000</v>
      </c>
    </row>
    <row r="79" spans="3:26" ht="15.5" x14ac:dyDescent="0.35">
      <c r="C79" t="s">
        <v>91</v>
      </c>
      <c r="D79" s="5">
        <v>-20060000000</v>
      </c>
      <c r="E79" s="5">
        <v>1216933000</v>
      </c>
      <c r="F79" s="5">
        <v>-14113009000</v>
      </c>
      <c r="G79" s="5">
        <v>-21700639000</v>
      </c>
      <c r="I79" s="5">
        <v>-59614901000</v>
      </c>
      <c r="J79" s="5">
        <v>-144309924000</v>
      </c>
      <c r="K79" s="5">
        <v>-44534907000</v>
      </c>
      <c r="L79" s="5">
        <v>-57135612000</v>
      </c>
      <c r="M79" s="5">
        <v>-63883139000</v>
      </c>
      <c r="N79" s="5">
        <v>-50543184000</v>
      </c>
      <c r="O79" s="5">
        <v>-7671733000</v>
      </c>
      <c r="P79" s="5">
        <v>97784548000</v>
      </c>
      <c r="Q79" s="5">
        <v>38057168000</v>
      </c>
      <c r="R79" s="5">
        <v>7598925000</v>
      </c>
      <c r="S79" s="5">
        <v>1169794000</v>
      </c>
      <c r="T79" s="5">
        <v>18047864000</v>
      </c>
      <c r="U79" s="5">
        <v>15961594000</v>
      </c>
      <c r="V79" s="5">
        <v>16607125000</v>
      </c>
      <c r="W79" s="5">
        <v>7554058000</v>
      </c>
      <c r="X79" s="5">
        <v>2386440000</v>
      </c>
      <c r="Y79" s="5">
        <v>-482648000</v>
      </c>
      <c r="Z79" s="5">
        <v>683991000</v>
      </c>
    </row>
    <row r="80" spans="3:26" ht="15.5" x14ac:dyDescent="0.35">
      <c r="C80" t="s">
        <v>387</v>
      </c>
    </row>
    <row r="81" spans="3:26" ht="15.5" x14ac:dyDescent="0.35">
      <c r="C81" t="s">
        <v>98</v>
      </c>
      <c r="D81" s="5">
        <v>-20060000000</v>
      </c>
      <c r="E81" s="5">
        <v>1216933000</v>
      </c>
      <c r="F81" s="5">
        <v>-14113009000</v>
      </c>
      <c r="G81" s="5">
        <v>-21700639000</v>
      </c>
      <c r="I81" s="5">
        <v>-59614901000</v>
      </c>
      <c r="J81" s="5">
        <v>-144309924000</v>
      </c>
      <c r="K81" s="5">
        <v>-44534907000</v>
      </c>
      <c r="L81" s="5">
        <v>-57135612000</v>
      </c>
      <c r="M81" s="5">
        <v>-63883139000</v>
      </c>
      <c r="N81" s="5">
        <v>-50543184000</v>
      </c>
      <c r="O81" s="5">
        <v>-7671733000</v>
      </c>
      <c r="P81" s="5">
        <v>97784548000</v>
      </c>
      <c r="Q81" s="5">
        <v>38057168000</v>
      </c>
      <c r="R81" s="5">
        <v>7598925000</v>
      </c>
      <c r="S81" s="5">
        <v>1169794000</v>
      </c>
      <c r="T81" s="5">
        <v>18047864000</v>
      </c>
      <c r="U81" s="5">
        <v>15961594000</v>
      </c>
      <c r="V81" s="5">
        <v>16607125000</v>
      </c>
      <c r="W81" s="5">
        <v>7554058000</v>
      </c>
      <c r="X81" s="5">
        <v>2386440000</v>
      </c>
      <c r="Y81" s="5">
        <v>-482648000</v>
      </c>
      <c r="Z81" s="5">
        <v>683991000</v>
      </c>
    </row>
    <row r="82" spans="3:26" ht="15.5" x14ac:dyDescent="0.35">
      <c r="C82" t="s">
        <v>29</v>
      </c>
      <c r="D82" s="5">
        <v>34188968000</v>
      </c>
      <c r="E82" s="5">
        <v>46642446000</v>
      </c>
      <c r="F82" s="5">
        <v>-5449704000</v>
      </c>
      <c r="G82" s="5">
        <v>5922323000</v>
      </c>
      <c r="I82" s="5">
        <v>162353615000</v>
      </c>
      <c r="J82" s="5">
        <v>148660124000</v>
      </c>
      <c r="K82" s="5">
        <v>129536228000</v>
      </c>
      <c r="L82" s="5">
        <v>356930827000</v>
      </c>
      <c r="M82" s="5">
        <v>-150868148000</v>
      </c>
      <c r="N82" s="5">
        <v>-298232500000</v>
      </c>
      <c r="O82" s="5">
        <v>-24725333000</v>
      </c>
      <c r="P82" s="5">
        <v>93359916000</v>
      </c>
      <c r="Q82" s="5">
        <v>176137469000</v>
      </c>
      <c r="R82" s="5">
        <v>92860786000</v>
      </c>
      <c r="S82" s="5">
        <v>93997406000</v>
      </c>
      <c r="T82" s="5">
        <v>121532701000</v>
      </c>
      <c r="U82" s="5">
        <v>330171255000</v>
      </c>
      <c r="V82" s="5">
        <v>252594217000</v>
      </c>
      <c r="W82" s="5">
        <v>239238525000</v>
      </c>
      <c r="X82" s="5">
        <v>131657474000</v>
      </c>
      <c r="Y82" s="5">
        <v>62604172000</v>
      </c>
      <c r="Z82" s="5">
        <v>44786384000</v>
      </c>
    </row>
    <row r="83" spans="3:26" ht="15.5" x14ac:dyDescent="0.35">
      <c r="C83" t="s">
        <v>28</v>
      </c>
      <c r="D83" s="5">
        <v>-9688653000</v>
      </c>
      <c r="E83" s="5">
        <v>-7497549000</v>
      </c>
      <c r="F83" s="5">
        <v>9405101000</v>
      </c>
      <c r="G83" s="5">
        <v>-3714063000</v>
      </c>
      <c r="I83" s="5">
        <v>-30608688000</v>
      </c>
      <c r="J83" s="5">
        <v>-30800886000</v>
      </c>
      <c r="K83" s="5">
        <v>-27719887000</v>
      </c>
      <c r="L83" s="5">
        <v>-130757374000</v>
      </c>
      <c r="M83" s="5">
        <v>31804651000</v>
      </c>
      <c r="N83" s="5">
        <v>46038810000</v>
      </c>
      <c r="O83" s="5">
        <v>10960833000</v>
      </c>
      <c r="P83" s="5">
        <v>-14277995000</v>
      </c>
      <c r="Q83" s="5">
        <v>-40046708000</v>
      </c>
      <c r="R83" s="5">
        <v>7499688000</v>
      </c>
      <c r="S83" s="5">
        <v>75810000</v>
      </c>
      <c r="T83" s="5">
        <v>-15833357000</v>
      </c>
      <c r="U83" s="5">
        <v>-67534825000</v>
      </c>
      <c r="V83" s="5">
        <v>-47023170000</v>
      </c>
      <c r="W83" s="5">
        <v>-51836083000</v>
      </c>
      <c r="X83" s="5">
        <v>-24855533000</v>
      </c>
      <c r="Y83" s="5">
        <v>-16363677000</v>
      </c>
      <c r="Z83" s="5">
        <v>-9523789000</v>
      </c>
    </row>
    <row r="84" spans="3:26" ht="15.5" x14ac:dyDescent="0.35">
      <c r="C84" t="s">
        <v>285</v>
      </c>
      <c r="W84" s="5">
        <v>-23106316000</v>
      </c>
      <c r="X84" s="5">
        <v>-49859816000</v>
      </c>
      <c r="Y84" s="5">
        <v>-18596766000</v>
      </c>
      <c r="Z84" s="5">
        <v>-10829704000</v>
      </c>
    </row>
    <row r="85" spans="3:26" ht="15.5" x14ac:dyDescent="0.35">
      <c r="C85" t="s">
        <v>286</v>
      </c>
      <c r="W85" s="5">
        <v>-28729767000</v>
      </c>
      <c r="X85" s="5">
        <v>25004283000</v>
      </c>
      <c r="Y85" s="5">
        <v>2233089000</v>
      </c>
      <c r="Z85" s="5">
        <v>1305915000</v>
      </c>
    </row>
    <row r="86" spans="3:26" ht="15.5" x14ac:dyDescent="0.35">
      <c r="C86" t="s">
        <v>287</v>
      </c>
      <c r="D86" s="5">
        <v>-9688653000</v>
      </c>
      <c r="E86" s="5">
        <v>-7497549000</v>
      </c>
      <c r="F86" s="5">
        <v>9405101000</v>
      </c>
      <c r="G86" s="5">
        <v>-3714063000</v>
      </c>
      <c r="I86" s="5">
        <v>-30608688000</v>
      </c>
      <c r="J86" s="5">
        <v>-30800886000</v>
      </c>
      <c r="K86" s="5">
        <v>-27719887000</v>
      </c>
      <c r="L86" s="5">
        <v>-130757374000</v>
      </c>
      <c r="M86" s="5">
        <v>31804651000</v>
      </c>
      <c r="N86" s="5">
        <v>46038810000</v>
      </c>
      <c r="O86" s="5">
        <v>10960833000</v>
      </c>
      <c r="P86" s="5">
        <v>-14277995000</v>
      </c>
      <c r="Q86" s="5">
        <v>-40046708000</v>
      </c>
      <c r="R86" s="5">
        <v>7499688000</v>
      </c>
      <c r="S86" s="5">
        <v>75810000</v>
      </c>
      <c r="T86" s="5">
        <v>-15833357000</v>
      </c>
      <c r="U86" s="5">
        <v>-67534825000</v>
      </c>
      <c r="V86" s="5">
        <v>-47023170000</v>
      </c>
      <c r="W86" s="5">
        <v>-51836083000</v>
      </c>
      <c r="X86" s="5">
        <v>-24855533000</v>
      </c>
      <c r="Y86" s="5">
        <v>-16363677000</v>
      </c>
      <c r="Z86" s="5">
        <v>-9523789000</v>
      </c>
    </row>
    <row r="87" spans="3:26" ht="15.5" x14ac:dyDescent="0.35">
      <c r="C87" t="s">
        <v>99</v>
      </c>
      <c r="D87" s="5">
        <v>24500315000</v>
      </c>
      <c r="E87" s="5">
        <v>39144897000</v>
      </c>
      <c r="F87" s="5">
        <v>3955397000</v>
      </c>
      <c r="G87" s="5">
        <v>2208260000</v>
      </c>
      <c r="I87" s="5">
        <v>131744927000</v>
      </c>
      <c r="J87" s="5">
        <v>117859238000</v>
      </c>
      <c r="K87" s="5">
        <v>101816341000</v>
      </c>
      <c r="L87" s="5">
        <v>226173453000</v>
      </c>
      <c r="M87" s="5">
        <v>-119063497000</v>
      </c>
      <c r="N87" s="5">
        <v>-252193690000</v>
      </c>
      <c r="O87" s="5">
        <v>-13764500000</v>
      </c>
      <c r="P87" s="5">
        <v>79081921000</v>
      </c>
      <c r="Q87" s="5">
        <v>136090761000</v>
      </c>
      <c r="R87" s="5">
        <v>100360474000</v>
      </c>
      <c r="S87" s="5">
        <v>94073216000</v>
      </c>
      <c r="T87" s="5">
        <v>105699344000</v>
      </c>
      <c r="U87" s="5">
        <v>262636430000</v>
      </c>
      <c r="V87" s="5">
        <v>205571047000</v>
      </c>
      <c r="W87" s="5">
        <v>187402442000</v>
      </c>
      <c r="X87" s="5">
        <v>106801941000</v>
      </c>
      <c r="Y87" s="5">
        <v>46240495000</v>
      </c>
      <c r="Z87" s="5">
        <v>35262595000</v>
      </c>
    </row>
    <row r="88" spans="3:26" ht="15.5" x14ac:dyDescent="0.35">
      <c r="C88" t="s">
        <v>100</v>
      </c>
      <c r="X88" s="5">
        <v>-930000</v>
      </c>
      <c r="Y88" s="5">
        <v>-809000</v>
      </c>
      <c r="Z88" s="5">
        <v>-1053000</v>
      </c>
    </row>
    <row r="89" spans="3:26" ht="15.5" x14ac:dyDescent="0.35">
      <c r="C89" t="s">
        <v>101</v>
      </c>
      <c r="D89" s="5">
        <v>24500315000</v>
      </c>
      <c r="E89" s="5">
        <v>39144897000</v>
      </c>
      <c r="F89" s="5">
        <v>3955397000</v>
      </c>
      <c r="G89" s="5">
        <v>2208260000</v>
      </c>
      <c r="I89" s="5">
        <v>131744927000</v>
      </c>
      <c r="J89" s="5">
        <v>117859238000</v>
      </c>
      <c r="K89" s="5">
        <v>101816341000</v>
      </c>
      <c r="L89" s="5">
        <v>226173453000</v>
      </c>
      <c r="M89" s="5">
        <v>-119063497000</v>
      </c>
      <c r="N89" s="5">
        <v>-252193690000</v>
      </c>
      <c r="O89" s="5">
        <v>-13764500000</v>
      </c>
      <c r="P89" s="5">
        <v>79081921000</v>
      </c>
      <c r="Q89" s="5">
        <v>136090761000</v>
      </c>
      <c r="R89" s="5">
        <v>100360474000</v>
      </c>
      <c r="S89" s="5">
        <v>94073216000</v>
      </c>
      <c r="T89" s="5">
        <v>105699344000</v>
      </c>
      <c r="U89" s="5">
        <v>262636430000</v>
      </c>
      <c r="V89" s="5">
        <v>205571047000</v>
      </c>
      <c r="W89" s="5">
        <v>187402442000</v>
      </c>
      <c r="X89" s="5">
        <v>106801011000</v>
      </c>
      <c r="Y89" s="5">
        <v>46239686000</v>
      </c>
      <c r="Z89" s="5">
        <v>35261542000</v>
      </c>
    </row>
    <row r="90" spans="3:26" ht="15.5" x14ac:dyDescent="0.35">
      <c r="C90" t="s">
        <v>102</v>
      </c>
      <c r="D90" s="5">
        <v>7025993000</v>
      </c>
      <c r="E90" s="5">
        <v>-110639855000</v>
      </c>
      <c r="F90" s="5">
        <v>-27070557000</v>
      </c>
      <c r="G90" s="5">
        <v>17039579000</v>
      </c>
      <c r="I90" s="5">
        <v>30074901000</v>
      </c>
      <c r="J90" s="5">
        <v>-83091391000</v>
      </c>
      <c r="K90" s="5">
        <v>24405210000</v>
      </c>
      <c r="L90" s="5">
        <v>-70238647000</v>
      </c>
      <c r="M90" s="5">
        <v>-67415644000</v>
      </c>
      <c r="N90" s="5">
        <v>100185127000</v>
      </c>
      <c r="O90" s="5">
        <v>95009598000</v>
      </c>
      <c r="P90" s="5">
        <v>-119417819000</v>
      </c>
      <c r="Q90" s="5">
        <v>83984291000</v>
      </c>
      <c r="R90" s="5">
        <v>69292768000</v>
      </c>
      <c r="S90" s="5">
        <v>259796521000</v>
      </c>
      <c r="T90" s="5">
        <v>11683091000</v>
      </c>
      <c r="U90" s="5">
        <v>-89645414000</v>
      </c>
      <c r="V90" s="5">
        <v>45840193000</v>
      </c>
      <c r="W90" s="5">
        <v>23185027000</v>
      </c>
    </row>
    <row r="91" spans="3:26" ht="15.5" x14ac:dyDescent="0.35">
      <c r="C91" t="s">
        <v>288</v>
      </c>
      <c r="D91" s="5">
        <v>7025993000</v>
      </c>
      <c r="E91" s="5">
        <v>-110639855000</v>
      </c>
      <c r="F91" s="5">
        <v>-27070557000</v>
      </c>
      <c r="G91" s="5">
        <v>17039579000</v>
      </c>
      <c r="I91" s="5">
        <v>30074901000</v>
      </c>
      <c r="J91" s="5">
        <v>-83091391000</v>
      </c>
      <c r="K91" s="5">
        <v>24405210000</v>
      </c>
      <c r="L91" s="5">
        <v>-70238647000</v>
      </c>
      <c r="M91" s="5">
        <v>-67415644000</v>
      </c>
      <c r="N91" s="5">
        <v>100185127000</v>
      </c>
      <c r="O91" s="5">
        <v>95009598000</v>
      </c>
      <c r="P91" s="5">
        <v>-119417819000</v>
      </c>
      <c r="Q91" s="5">
        <v>83984291000</v>
      </c>
      <c r="R91" s="5">
        <v>69292768000</v>
      </c>
      <c r="S91" s="5">
        <v>259796521000</v>
      </c>
      <c r="T91" s="5">
        <v>11683091000</v>
      </c>
      <c r="U91" s="5">
        <v>-89645414000</v>
      </c>
      <c r="V91" s="5">
        <v>45840193000</v>
      </c>
      <c r="W91" s="5">
        <v>23185027000</v>
      </c>
    </row>
    <row r="92" spans="3:26" ht="15.5" x14ac:dyDescent="0.35">
      <c r="C92" t="s">
        <v>103</v>
      </c>
      <c r="D92" s="5">
        <v>31526308000</v>
      </c>
      <c r="E92" s="5">
        <v>-71494958000</v>
      </c>
      <c r="F92" s="5">
        <v>-23115160000</v>
      </c>
      <c r="G92" s="5">
        <v>19247839000</v>
      </c>
      <c r="I92" s="5">
        <v>161819828000</v>
      </c>
      <c r="J92" s="5">
        <v>34767847000</v>
      </c>
      <c r="K92" s="5">
        <v>126221551000</v>
      </c>
      <c r="L92" s="5">
        <v>155934806000</v>
      </c>
      <c r="M92" s="5">
        <v>-186479141000</v>
      </c>
      <c r="N92" s="5">
        <v>-152008563000</v>
      </c>
      <c r="O92" s="5">
        <v>81245098000</v>
      </c>
      <c r="P92" s="5">
        <v>-40335898000</v>
      </c>
      <c r="Q92" s="5">
        <v>220075052000</v>
      </c>
      <c r="R92" s="5">
        <v>169653242000</v>
      </c>
      <c r="S92" s="5">
        <v>353869737000</v>
      </c>
      <c r="T92" s="5">
        <v>117382435000</v>
      </c>
      <c r="U92" s="5">
        <v>172991016000</v>
      </c>
      <c r="V92" s="5">
        <v>251411240000</v>
      </c>
      <c r="W92" s="5">
        <v>210587469000</v>
      </c>
    </row>
    <row r="93" spans="3:26" ht="15.5" x14ac:dyDescent="0.35">
      <c r="C93" t="s">
        <v>104</v>
      </c>
      <c r="D93" s="5">
        <v>24500315000</v>
      </c>
      <c r="E93" s="5">
        <v>39144897000</v>
      </c>
      <c r="F93" s="5">
        <v>3955397000</v>
      </c>
      <c r="G93" s="5">
        <v>2208260000</v>
      </c>
      <c r="I93" s="5">
        <v>131744927000</v>
      </c>
      <c r="J93" s="5">
        <v>117859238000</v>
      </c>
      <c r="K93" s="5">
        <v>101816341000</v>
      </c>
      <c r="L93" s="5">
        <v>226173453000</v>
      </c>
      <c r="M93" s="5">
        <v>-119063497000</v>
      </c>
      <c r="N93" s="5">
        <v>-252193690000</v>
      </c>
      <c r="O93" s="5">
        <v>-13764500000</v>
      </c>
      <c r="P93" s="5">
        <v>79081921000</v>
      </c>
      <c r="Q93" s="5">
        <v>136090761000</v>
      </c>
      <c r="R93" s="5">
        <v>100360474000</v>
      </c>
      <c r="S93" s="5">
        <v>94073216000</v>
      </c>
      <c r="T93" s="5">
        <v>105699344000</v>
      </c>
      <c r="U93" s="5">
        <v>262636430000</v>
      </c>
      <c r="V93" s="5">
        <v>205571047000</v>
      </c>
      <c r="W93" s="5">
        <v>187402442000</v>
      </c>
      <c r="X93" s="5">
        <v>106801011000</v>
      </c>
      <c r="Y93" s="5">
        <v>46239686000</v>
      </c>
      <c r="Z93" s="5">
        <v>35261542000</v>
      </c>
    </row>
    <row r="94" spans="3:26" ht="15.5" x14ac:dyDescent="0.35">
      <c r="C94" t="s">
        <v>8</v>
      </c>
      <c r="D94" s="5">
        <v>31526308000</v>
      </c>
      <c r="E94" s="5">
        <v>-71494958000</v>
      </c>
      <c r="F94" s="5">
        <v>-23115160000</v>
      </c>
      <c r="G94" s="5">
        <v>19247839000</v>
      </c>
      <c r="I94" s="5">
        <v>161819828000</v>
      </c>
      <c r="J94" s="5">
        <v>34767847000</v>
      </c>
      <c r="K94" s="5">
        <v>126221551000</v>
      </c>
      <c r="L94" s="5">
        <v>155934806000</v>
      </c>
      <c r="M94" s="5">
        <v>-186478031000</v>
      </c>
      <c r="N94" s="5">
        <v>-152009788000</v>
      </c>
      <c r="O94" s="5">
        <v>81244448000</v>
      </c>
      <c r="P94" s="5">
        <v>-40334062000</v>
      </c>
      <c r="Q94" s="5">
        <v>220075054000</v>
      </c>
      <c r="R94" s="5">
        <v>169652146000</v>
      </c>
      <c r="S94" s="5">
        <v>353880535000</v>
      </c>
      <c r="T94" s="5">
        <v>117384729000</v>
      </c>
      <c r="U94" s="5">
        <v>172990374000</v>
      </c>
      <c r="V94" s="5">
        <v>251409640000</v>
      </c>
      <c r="W94" s="5">
        <v>210584233000</v>
      </c>
    </row>
    <row r="95" spans="3:26" ht="15.5" x14ac:dyDescent="0.35">
      <c r="C95" t="s">
        <v>289</v>
      </c>
      <c r="M95" s="5">
        <v>-1110000</v>
      </c>
      <c r="N95" s="5">
        <v>1225000</v>
      </c>
      <c r="O95" s="5">
        <v>650000</v>
      </c>
      <c r="P95" s="5">
        <v>-1836000</v>
      </c>
      <c r="Q95" s="5">
        <v>506000</v>
      </c>
      <c r="R95" s="5">
        <v>1096000</v>
      </c>
      <c r="S95" s="5">
        <v>-10798000</v>
      </c>
      <c r="T95" s="5">
        <v>-2294000</v>
      </c>
      <c r="U95" s="5">
        <v>642000</v>
      </c>
      <c r="V95" s="5">
        <v>1600000</v>
      </c>
      <c r="W95" s="5">
        <v>3236000</v>
      </c>
    </row>
    <row r="96" spans="3:26" ht="15.5" x14ac:dyDescent="0.35">
      <c r="C96" t="s">
        <v>105</v>
      </c>
      <c r="D96" s="5">
        <v>24500315000</v>
      </c>
      <c r="E96" s="5">
        <v>39144897000</v>
      </c>
      <c r="F96" s="5">
        <v>3955397000</v>
      </c>
      <c r="G96" s="5">
        <v>2208260000</v>
      </c>
      <c r="I96" s="5">
        <v>131744927000</v>
      </c>
      <c r="J96" s="5">
        <v>117859238000</v>
      </c>
      <c r="K96" s="5">
        <v>101816341000</v>
      </c>
      <c r="L96" s="5">
        <v>226173453000</v>
      </c>
      <c r="M96" s="5">
        <v>-119063497000</v>
      </c>
      <c r="N96" s="5">
        <v>-252193690000</v>
      </c>
      <c r="O96" s="5">
        <v>-13764500000</v>
      </c>
      <c r="P96" s="5">
        <v>79081921000</v>
      </c>
      <c r="Q96" s="5">
        <v>136090761000</v>
      </c>
      <c r="R96" s="5">
        <v>100360474000</v>
      </c>
      <c r="S96" s="5">
        <v>94073216000</v>
      </c>
      <c r="T96" s="5">
        <v>105699344000</v>
      </c>
      <c r="U96" s="5">
        <v>262636430000</v>
      </c>
      <c r="V96" s="5">
        <v>205571047000</v>
      </c>
      <c r="W96" s="5">
        <v>187402442000</v>
      </c>
      <c r="X96" s="5">
        <v>106801011000</v>
      </c>
      <c r="Y96" s="5">
        <v>46239686000</v>
      </c>
      <c r="Z96" s="5">
        <v>35261542000</v>
      </c>
    </row>
    <row r="97" spans="2:26" ht="15.5" x14ac:dyDescent="0.35">
      <c r="C97" t="s">
        <v>106</v>
      </c>
      <c r="D97" s="5">
        <v>31526308000</v>
      </c>
      <c r="E97" s="5">
        <v>-71494958000</v>
      </c>
      <c r="F97" s="5">
        <v>-23115160000</v>
      </c>
      <c r="G97" s="5">
        <v>19247839000</v>
      </c>
      <c r="I97" s="5">
        <v>161819828000</v>
      </c>
      <c r="J97" s="5">
        <v>34767847000</v>
      </c>
      <c r="K97" s="5">
        <v>126221551000</v>
      </c>
      <c r="L97" s="5">
        <v>155934806000</v>
      </c>
      <c r="M97" s="5">
        <v>-186479141000</v>
      </c>
      <c r="N97" s="5">
        <v>-152008563000</v>
      </c>
      <c r="O97" s="5">
        <v>81245098000</v>
      </c>
      <c r="P97" s="5">
        <v>-40335898000</v>
      </c>
      <c r="Q97" s="5">
        <v>220075560000</v>
      </c>
      <c r="R97" s="5">
        <v>169653242000</v>
      </c>
      <c r="S97" s="5">
        <v>353869737000</v>
      </c>
      <c r="T97" s="5">
        <v>117382435000</v>
      </c>
      <c r="U97" s="5">
        <v>172991016000</v>
      </c>
      <c r="V97" s="5">
        <v>251411240000</v>
      </c>
      <c r="W97" s="5">
        <v>210587469000</v>
      </c>
    </row>
    <row r="98" spans="2:26" ht="15.5" x14ac:dyDescent="0.35">
      <c r="C98" t="s">
        <v>107</v>
      </c>
      <c r="D98" s="5">
        <v>31526308000</v>
      </c>
      <c r="E98" s="5">
        <v>-71494958000</v>
      </c>
      <c r="F98" s="5">
        <v>-23115160000</v>
      </c>
      <c r="G98" s="5">
        <v>19247839000</v>
      </c>
      <c r="I98" s="5">
        <v>161819828000</v>
      </c>
      <c r="J98" s="5">
        <v>34767847000</v>
      </c>
      <c r="K98" s="5">
        <v>126221551000</v>
      </c>
      <c r="L98" s="5">
        <v>155934806000</v>
      </c>
      <c r="M98" s="5">
        <v>-186479141000</v>
      </c>
      <c r="N98" s="5">
        <v>-152008563000</v>
      </c>
      <c r="O98" s="5">
        <v>81245098000</v>
      </c>
      <c r="P98" s="5">
        <v>-40335898000</v>
      </c>
      <c r="Q98" s="5">
        <v>220075560000</v>
      </c>
      <c r="R98" s="5">
        <v>169653242000</v>
      </c>
      <c r="S98" s="5">
        <v>353869737000</v>
      </c>
      <c r="T98" s="5">
        <v>117382435000</v>
      </c>
      <c r="U98" s="5">
        <v>172991016000</v>
      </c>
      <c r="V98" s="5">
        <v>251411240000</v>
      </c>
      <c r="W98" s="5">
        <v>210587469000</v>
      </c>
    </row>
    <row r="100" spans="2:26" ht="15.5" x14ac:dyDescent="0.35">
      <c r="B100" t="s">
        <v>108</v>
      </c>
      <c r="C100" t="s">
        <v>109</v>
      </c>
    </row>
    <row r="101" spans="2:26" ht="15.5" x14ac:dyDescent="0.35">
      <c r="C101" t="s">
        <v>20</v>
      </c>
      <c r="D101" s="5">
        <v>140283160000</v>
      </c>
      <c r="E101" s="5">
        <v>45080083000</v>
      </c>
      <c r="F101" s="5">
        <v>46336157000</v>
      </c>
      <c r="G101" s="5">
        <v>91002919000</v>
      </c>
      <c r="I101" s="5">
        <v>46336157000</v>
      </c>
      <c r="J101" s="5">
        <v>71600262000</v>
      </c>
      <c r="K101" s="5">
        <v>92820864000</v>
      </c>
      <c r="L101" s="5">
        <v>51897124000</v>
      </c>
      <c r="M101" s="5">
        <v>53929444000</v>
      </c>
      <c r="N101" s="5">
        <v>61723223000</v>
      </c>
      <c r="O101" s="5">
        <v>40655817000</v>
      </c>
      <c r="P101" s="5">
        <v>57675937000</v>
      </c>
      <c r="Q101" s="5">
        <v>72142423000</v>
      </c>
      <c r="R101" s="5">
        <v>73136238000</v>
      </c>
      <c r="S101" s="5">
        <v>68338994000</v>
      </c>
      <c r="T101" s="5">
        <v>58856561000</v>
      </c>
      <c r="U101" s="5">
        <v>53249337000</v>
      </c>
      <c r="V101" s="5">
        <v>36624392000</v>
      </c>
      <c r="W101" s="5">
        <v>32141355000</v>
      </c>
      <c r="X101" s="5">
        <v>28920911000</v>
      </c>
      <c r="Y101" s="5">
        <v>23240861000</v>
      </c>
      <c r="Z101" s="5">
        <v>23430643000</v>
      </c>
    </row>
    <row r="102" spans="2:26" ht="15.5" x14ac:dyDescent="0.35">
      <c r="C102" t="s">
        <v>631</v>
      </c>
      <c r="D102" s="5">
        <v>1727878832000</v>
      </c>
      <c r="E102" s="5">
        <v>925431209000</v>
      </c>
      <c r="F102" s="5">
        <v>1238091018000</v>
      </c>
      <c r="G102" s="5">
        <v>1197984507000</v>
      </c>
      <c r="I102" s="5">
        <v>1238091018000</v>
      </c>
      <c r="J102" s="5">
        <v>1401052981000</v>
      </c>
      <c r="K102" s="5">
        <v>1493076850000</v>
      </c>
      <c r="L102" s="5">
        <v>1506565848000</v>
      </c>
      <c r="M102" s="5">
        <v>663113716000</v>
      </c>
      <c r="N102" s="5">
        <v>612623334000</v>
      </c>
      <c r="O102" s="5">
        <v>1810636332000</v>
      </c>
      <c r="P102" s="5">
        <v>1551075080000</v>
      </c>
      <c r="Q102" s="5">
        <v>1768560694000</v>
      </c>
      <c r="R102" s="5">
        <v>1467640451000</v>
      </c>
      <c r="S102" s="5">
        <v>1425748011000</v>
      </c>
      <c r="T102" s="5">
        <v>1524951197000</v>
      </c>
      <c r="U102" s="5">
        <v>1120640663000</v>
      </c>
      <c r="V102" s="5">
        <v>975766499000</v>
      </c>
      <c r="W102" s="5">
        <v>711465951000</v>
      </c>
      <c r="X102" s="5">
        <v>674473218000</v>
      </c>
      <c r="Y102" s="5">
        <v>253020143000</v>
      </c>
      <c r="Z102" s="5">
        <v>223772207000</v>
      </c>
    </row>
    <row r="103" spans="2:26" ht="15.5" x14ac:dyDescent="0.35">
      <c r="C103" t="s">
        <v>632</v>
      </c>
    </row>
    <row r="104" spans="2:26" ht="15.5" x14ac:dyDescent="0.35">
      <c r="C104" t="s">
        <v>648</v>
      </c>
      <c r="D104" s="5">
        <v>214547690000</v>
      </c>
      <c r="E104" s="5">
        <v>4879704000</v>
      </c>
      <c r="F104" s="5">
        <v>1405032387000</v>
      </c>
      <c r="G104" s="5">
        <v>3332863482000</v>
      </c>
      <c r="I104" s="5">
        <v>1405032387000</v>
      </c>
      <c r="J104" s="5">
        <v>12197255000</v>
      </c>
      <c r="K104" s="5">
        <v>915368748000</v>
      </c>
      <c r="L104" s="5">
        <v>858327515000</v>
      </c>
      <c r="M104" s="5">
        <v>762366332000</v>
      </c>
      <c r="N104" s="5">
        <v>1692224733000</v>
      </c>
      <c r="O104" s="5">
        <v>306638566000</v>
      </c>
      <c r="P104" s="5">
        <v>2401787349000</v>
      </c>
      <c r="Q104" s="5">
        <v>2114572525000</v>
      </c>
      <c r="R104" s="5">
        <v>1449178267000</v>
      </c>
      <c r="S104" s="5">
        <v>1837189165000</v>
      </c>
      <c r="T104" s="5">
        <v>2310711702000</v>
      </c>
      <c r="U104" s="5">
        <v>2903854920000</v>
      </c>
      <c r="V104" s="5">
        <v>1438691908000</v>
      </c>
      <c r="W104" s="5">
        <v>1987518238000</v>
      </c>
      <c r="X104" s="5">
        <v>2350364031000</v>
      </c>
      <c r="Y104" s="5">
        <v>923850404000</v>
      </c>
      <c r="Z104" s="5">
        <v>384205325000</v>
      </c>
    </row>
    <row r="105" spans="2:26" ht="15.5" x14ac:dyDescent="0.35">
      <c r="C105" t="s">
        <v>97</v>
      </c>
      <c r="D105" s="5">
        <v>228460415000</v>
      </c>
      <c r="E105" s="5">
        <v>221434421000</v>
      </c>
      <c r="F105" s="5">
        <v>332074276000</v>
      </c>
      <c r="G105" s="5">
        <v>359145911000</v>
      </c>
      <c r="I105" s="5">
        <v>332074276000</v>
      </c>
      <c r="J105" s="5">
        <v>301999376000</v>
      </c>
      <c r="K105" s="5">
        <v>385090767000</v>
      </c>
      <c r="L105" s="5">
        <v>360685558000</v>
      </c>
      <c r="M105" s="5">
        <v>699712520000</v>
      </c>
      <c r="N105" s="5">
        <v>489127054000</v>
      </c>
      <c r="O105" s="5">
        <v>369835990000</v>
      </c>
      <c r="P105" s="5">
        <v>297224012000</v>
      </c>
      <c r="Q105" s="5">
        <v>425150557000</v>
      </c>
      <c r="R105" s="5">
        <v>592939778000</v>
      </c>
      <c r="S105" s="5">
        <v>254036236000</v>
      </c>
      <c r="T105" s="5">
        <v>395442000</v>
      </c>
      <c r="U105" s="5">
        <v>-11287649000</v>
      </c>
      <c r="V105" s="5">
        <v>78357765000</v>
      </c>
      <c r="W105" s="5">
        <v>32517572000</v>
      </c>
      <c r="X105" s="5">
        <v>9332545000</v>
      </c>
      <c r="Y105" s="5">
        <v>32949915000</v>
      </c>
      <c r="Z105" s="5">
        <v>-22811992000</v>
      </c>
    </row>
    <row r="106" spans="2:26" ht="15.5" x14ac:dyDescent="0.35">
      <c r="C106" t="s">
        <v>840</v>
      </c>
      <c r="D106" s="5">
        <v>214547690000</v>
      </c>
      <c r="E106" s="5">
        <v>4879704000</v>
      </c>
      <c r="F106" s="5">
        <v>1405032387000</v>
      </c>
      <c r="G106" s="5">
        <v>3332863482000</v>
      </c>
      <c r="I106" s="5">
        <v>1405032387000</v>
      </c>
      <c r="J106" s="5">
        <v>12197255000</v>
      </c>
      <c r="K106" s="5">
        <v>915368748000</v>
      </c>
      <c r="L106" s="5">
        <v>858327515000</v>
      </c>
      <c r="M106" s="5">
        <v>762366332000</v>
      </c>
      <c r="N106" s="5">
        <v>1692224733000</v>
      </c>
      <c r="O106" s="5">
        <v>306638566000</v>
      </c>
      <c r="P106" s="5">
        <v>2401787349000</v>
      </c>
      <c r="Q106" s="5">
        <v>2114572525000</v>
      </c>
      <c r="R106" s="5">
        <v>1449178267000</v>
      </c>
      <c r="S106" s="5">
        <v>1837189165000</v>
      </c>
      <c r="T106" s="5">
        <v>2310711702000</v>
      </c>
      <c r="U106" s="5">
        <v>2903854920000</v>
      </c>
      <c r="V106" s="5">
        <v>1438491908000</v>
      </c>
      <c r="W106" s="5">
        <v>1986318238000</v>
      </c>
      <c r="X106" s="5">
        <v>2350364031000</v>
      </c>
      <c r="Y106" s="5">
        <v>916800404000</v>
      </c>
      <c r="Z106" s="5">
        <v>384205325000</v>
      </c>
    </row>
    <row r="107" spans="2:26" ht="15.5" x14ac:dyDescent="0.35">
      <c r="C107" t="s">
        <v>633</v>
      </c>
    </row>
    <row r="108" spans="2:26" ht="15.5" x14ac:dyDescent="0.35">
      <c r="C108" t="s">
        <v>113</v>
      </c>
      <c r="M108" s="5">
        <v>3292909000</v>
      </c>
      <c r="N108" s="5">
        <v>2931894000</v>
      </c>
      <c r="O108" s="5">
        <v>25262845000</v>
      </c>
      <c r="P108" s="5">
        <v>27576662000</v>
      </c>
      <c r="Q108" s="5">
        <v>2707932000</v>
      </c>
      <c r="R108" s="5">
        <v>28774586000</v>
      </c>
      <c r="S108" s="5">
        <v>1715276000</v>
      </c>
      <c r="T108" s="5">
        <v>3596287000</v>
      </c>
    </row>
    <row r="109" spans="2:26" ht="15.5" x14ac:dyDescent="0.35">
      <c r="C109" t="s">
        <v>114</v>
      </c>
      <c r="M109" s="5">
        <v>8500000000</v>
      </c>
      <c r="N109" s="5">
        <v>54500000000</v>
      </c>
      <c r="O109" s="5">
        <v>181500000000</v>
      </c>
      <c r="P109" s="5">
        <v>107700000000</v>
      </c>
      <c r="Q109" s="5">
        <v>21600000000</v>
      </c>
      <c r="R109" s="5">
        <v>31250000000</v>
      </c>
      <c r="S109" s="5">
        <v>22150000000</v>
      </c>
      <c r="T109" s="5">
        <v>53600000000</v>
      </c>
    </row>
    <row r="110" spans="2:26" ht="15.5" x14ac:dyDescent="0.35">
      <c r="C110" t="s">
        <v>635</v>
      </c>
      <c r="D110" s="5">
        <v>22280219469000</v>
      </c>
      <c r="E110" s="5">
        <v>21808649487000</v>
      </c>
      <c r="F110" s="5">
        <v>22380166216000</v>
      </c>
      <c r="G110" s="5">
        <v>21387274804000</v>
      </c>
      <c r="I110" s="5">
        <v>22380166216000</v>
      </c>
      <c r="J110" s="5">
        <v>20559860321000</v>
      </c>
      <c r="K110" s="5">
        <v>18628743177000</v>
      </c>
      <c r="L110" s="5">
        <v>15824611091000</v>
      </c>
      <c r="M110" s="5">
        <v>15489074411000</v>
      </c>
      <c r="N110" s="5">
        <v>14843354298000</v>
      </c>
      <c r="O110" s="5">
        <v>17440119532000</v>
      </c>
      <c r="P110" s="5">
        <v>16393596314000</v>
      </c>
      <c r="Q110" s="5">
        <v>15831264327000</v>
      </c>
      <c r="R110" s="5">
        <v>14537940067000</v>
      </c>
      <c r="S110" s="5">
        <v>13094048033000</v>
      </c>
      <c r="T110" s="5">
        <v>12430390016000</v>
      </c>
      <c r="U110" s="5">
        <v>11308619696000</v>
      </c>
      <c r="V110" s="5">
        <v>7823868186000</v>
      </c>
      <c r="W110" s="5">
        <v>5802341922000</v>
      </c>
      <c r="X110" s="5">
        <v>3539002139000</v>
      </c>
      <c r="Y110" s="5">
        <v>2849627400000</v>
      </c>
      <c r="Z110" s="5">
        <v>2194904810000</v>
      </c>
    </row>
    <row r="111" spans="2:26" ht="15.5" x14ac:dyDescent="0.35">
      <c r="C111" t="s">
        <v>131</v>
      </c>
      <c r="X111" s="5">
        <v>4091640000</v>
      </c>
      <c r="Y111" s="5">
        <v>4091640000</v>
      </c>
      <c r="Z111" s="5">
        <v>4091640000</v>
      </c>
    </row>
    <row r="112" spans="2:26" ht="15.5" x14ac:dyDescent="0.35">
      <c r="C112" t="s">
        <v>2716</v>
      </c>
      <c r="X112" s="5">
        <v>1363880000</v>
      </c>
      <c r="Y112" s="5">
        <v>2182208000</v>
      </c>
      <c r="Z112" s="5">
        <v>3000536000</v>
      </c>
    </row>
    <row r="113" spans="3:26" ht="15.5" x14ac:dyDescent="0.35">
      <c r="C113" t="s">
        <v>128</v>
      </c>
    </row>
    <row r="114" spans="3:26" ht="15.5" x14ac:dyDescent="0.35">
      <c r="C114" t="s">
        <v>686</v>
      </c>
      <c r="D114" s="5">
        <v>369188431000</v>
      </c>
      <c r="E114" s="5">
        <v>374877079000</v>
      </c>
      <c r="F114" s="5">
        <v>381630363000</v>
      </c>
      <c r="G114" s="5">
        <v>382349280000</v>
      </c>
      <c r="I114" s="5">
        <v>381630363000</v>
      </c>
      <c r="J114" s="5">
        <v>391433537000</v>
      </c>
      <c r="K114" s="5">
        <v>423227204000</v>
      </c>
      <c r="L114" s="5">
        <v>470853027000</v>
      </c>
      <c r="M114" s="5">
        <v>508119348000</v>
      </c>
      <c r="N114" s="5">
        <v>559673354000</v>
      </c>
      <c r="O114" s="5">
        <v>521735784000</v>
      </c>
      <c r="P114" s="5">
        <v>541283738000</v>
      </c>
      <c r="Q114" s="5">
        <v>528001117000</v>
      </c>
      <c r="R114" s="5">
        <v>544490501000</v>
      </c>
      <c r="S114" s="5">
        <v>567677865000</v>
      </c>
      <c r="T114" s="5">
        <v>227702215000</v>
      </c>
      <c r="U114" s="5">
        <v>195948821000</v>
      </c>
      <c r="V114" s="5">
        <v>197375339000</v>
      </c>
      <c r="W114" s="5">
        <v>158518535000</v>
      </c>
      <c r="X114" s="5">
        <v>146427733000</v>
      </c>
      <c r="Y114" s="5">
        <v>162745424000</v>
      </c>
      <c r="Z114" s="5">
        <v>162088749000</v>
      </c>
    </row>
    <row r="115" spans="3:26" ht="15.5" x14ac:dyDescent="0.35">
      <c r="C115" t="s">
        <v>132</v>
      </c>
      <c r="D115" s="5">
        <v>19060597000</v>
      </c>
      <c r="E115" s="5">
        <v>14204111000</v>
      </c>
      <c r="F115" s="5">
        <v>13641635000</v>
      </c>
      <c r="G115" s="5">
        <v>15079549000</v>
      </c>
      <c r="I115" s="5">
        <v>13641635000</v>
      </c>
      <c r="J115" s="5">
        <v>11099418000</v>
      </c>
      <c r="K115" s="5">
        <v>8192813000</v>
      </c>
      <c r="L115" s="5">
        <v>2531184000</v>
      </c>
      <c r="M115" s="5">
        <v>3194176000</v>
      </c>
      <c r="N115" s="5">
        <v>5071236000</v>
      </c>
      <c r="O115" s="5">
        <v>7546157000</v>
      </c>
      <c r="P115" s="5">
        <v>8653753000</v>
      </c>
      <c r="Q115" s="5">
        <v>6036697000</v>
      </c>
      <c r="R115" s="5">
        <v>5076230000</v>
      </c>
      <c r="S115" s="5">
        <v>4379608000</v>
      </c>
    </row>
    <row r="116" spans="3:26" ht="15.5" x14ac:dyDescent="0.35">
      <c r="C116" t="s">
        <v>687</v>
      </c>
      <c r="D116" s="5">
        <v>19060597000</v>
      </c>
      <c r="E116" s="5">
        <v>14204111000</v>
      </c>
      <c r="F116" s="5">
        <v>13641635000</v>
      </c>
      <c r="G116" s="5">
        <v>15079549000</v>
      </c>
      <c r="I116" s="5">
        <v>13641635000</v>
      </c>
      <c r="J116" s="5">
        <v>11099418000</v>
      </c>
      <c r="K116" s="5">
        <v>8192813000</v>
      </c>
      <c r="L116" s="5">
        <v>2531184000</v>
      </c>
      <c r="M116" s="5">
        <v>3194176000</v>
      </c>
      <c r="N116" s="5">
        <v>5071236000</v>
      </c>
      <c r="O116" s="5">
        <v>7546157000</v>
      </c>
      <c r="P116" s="5">
        <v>8653753000</v>
      </c>
      <c r="Q116" s="5">
        <v>6036697000</v>
      </c>
      <c r="R116" s="5">
        <v>5076230000</v>
      </c>
      <c r="S116" s="5">
        <v>4379608000</v>
      </c>
      <c r="T116" s="5">
        <v>5645525000</v>
      </c>
      <c r="U116" s="5">
        <v>2318773000</v>
      </c>
      <c r="V116" s="5">
        <v>2249975000</v>
      </c>
      <c r="W116" s="5">
        <v>1576334000</v>
      </c>
    </row>
    <row r="117" spans="3:26" ht="15.5" x14ac:dyDescent="0.35">
      <c r="C117" t="s">
        <v>125</v>
      </c>
      <c r="D117" s="5">
        <v>102537736000</v>
      </c>
      <c r="E117" s="5">
        <v>116804843000</v>
      </c>
      <c r="F117" s="5">
        <v>93096279000</v>
      </c>
      <c r="G117" s="5">
        <v>83923625000</v>
      </c>
      <c r="I117" s="5">
        <v>93096279000</v>
      </c>
      <c r="J117" s="5">
        <v>137020678000</v>
      </c>
      <c r="K117" s="5">
        <v>163003926000</v>
      </c>
      <c r="L117" s="5">
        <v>197607333000</v>
      </c>
      <c r="M117" s="5">
        <v>302388602000</v>
      </c>
      <c r="N117" s="5">
        <v>250488701000</v>
      </c>
      <c r="O117" s="5">
        <v>162297748000</v>
      </c>
      <c r="P117" s="5">
        <v>172901613000</v>
      </c>
      <c r="Q117" s="5">
        <v>90404164000</v>
      </c>
      <c r="R117" s="5">
        <v>99374395000</v>
      </c>
      <c r="S117" s="5">
        <v>15467762000</v>
      </c>
      <c r="T117" s="5">
        <v>26620398000</v>
      </c>
      <c r="U117" s="5">
        <v>13464827000</v>
      </c>
      <c r="V117" s="5">
        <v>1083714000</v>
      </c>
      <c r="W117" s="5">
        <v>407243000</v>
      </c>
      <c r="X117" s="5">
        <v>32935006000</v>
      </c>
      <c r="Y117" s="5">
        <v>9930374000</v>
      </c>
      <c r="Z117" s="5">
        <v>7697285000</v>
      </c>
    </row>
    <row r="118" spans="3:26" ht="15.5" x14ac:dyDescent="0.35">
      <c r="C118" t="s">
        <v>158</v>
      </c>
      <c r="O118" s="5">
        <v>19107162000</v>
      </c>
    </row>
    <row r="119" spans="3:26" ht="15.5" x14ac:dyDescent="0.35">
      <c r="C119" t="s">
        <v>134</v>
      </c>
      <c r="D119" s="5">
        <v>34929016613000</v>
      </c>
      <c r="E119" s="5">
        <v>33950457369000</v>
      </c>
      <c r="F119" s="5">
        <v>36201697084000</v>
      </c>
      <c r="G119" s="5">
        <v>34331140125000</v>
      </c>
      <c r="I119" s="5">
        <v>36201697084000</v>
      </c>
      <c r="J119" s="5">
        <v>31045989252000</v>
      </c>
      <c r="K119" s="5">
        <v>29624240421000</v>
      </c>
      <c r="L119" s="5">
        <v>25932001125000</v>
      </c>
      <c r="M119" s="5">
        <v>24947143045000</v>
      </c>
      <c r="N119" s="5">
        <v>26221407472000</v>
      </c>
      <c r="O119" s="5">
        <v>30456458802000</v>
      </c>
      <c r="P119" s="5">
        <v>30172315337000</v>
      </c>
      <c r="Q119" s="5">
        <v>28825608648000</v>
      </c>
      <c r="R119" s="5">
        <v>25999981283000</v>
      </c>
      <c r="S119" s="5">
        <v>23250685651000</v>
      </c>
      <c r="T119" s="5">
        <v>21364882284000</v>
      </c>
      <c r="U119" s="5">
        <v>19171351935000</v>
      </c>
      <c r="V119" s="5">
        <v>14352840454000</v>
      </c>
      <c r="W119" s="5">
        <v>11802562942000</v>
      </c>
      <c r="X119" s="5">
        <v>10304852773000</v>
      </c>
      <c r="Y119" s="5">
        <v>7359018223000</v>
      </c>
      <c r="Z119" s="5">
        <v>5625107568000</v>
      </c>
    </row>
    <row r="120" spans="3:26" ht="15.5" x14ac:dyDescent="0.35">
      <c r="C120" t="s">
        <v>135</v>
      </c>
    </row>
    <row r="121" spans="3:26" ht="15.5" x14ac:dyDescent="0.35">
      <c r="C121" t="s">
        <v>136</v>
      </c>
    </row>
    <row r="122" spans="3:26" ht="15.5" x14ac:dyDescent="0.35">
      <c r="C122" t="s">
        <v>636</v>
      </c>
      <c r="M122" s="5">
        <v>335926000</v>
      </c>
      <c r="N122" s="5">
        <v>2086598000</v>
      </c>
      <c r="O122" s="5">
        <v>2077421000</v>
      </c>
      <c r="P122" s="5">
        <v>4393198000</v>
      </c>
      <c r="Q122" s="5">
        <v>4494773000</v>
      </c>
      <c r="R122" s="5">
        <v>3372928000</v>
      </c>
      <c r="S122" s="5">
        <v>2311585000</v>
      </c>
      <c r="T122" s="5">
        <v>4225200000</v>
      </c>
      <c r="U122" s="5">
        <v>82648295000</v>
      </c>
      <c r="V122" s="5">
        <v>48579457000</v>
      </c>
      <c r="W122" s="5">
        <v>39263652000</v>
      </c>
      <c r="X122" s="5">
        <v>31986578000</v>
      </c>
      <c r="Y122" s="5">
        <v>23396838000</v>
      </c>
      <c r="Z122" s="5">
        <v>17974651000</v>
      </c>
    </row>
    <row r="123" spans="3:26" ht="15.5" x14ac:dyDescent="0.35">
      <c r="C123" t="s">
        <v>637</v>
      </c>
    </row>
    <row r="124" spans="3:26" ht="15.5" x14ac:dyDescent="0.35">
      <c r="C124" t="s">
        <v>638</v>
      </c>
      <c r="D124" s="5">
        <v>22092702432000</v>
      </c>
      <c r="E124" s="5">
        <v>22744509805000</v>
      </c>
      <c r="F124" s="5">
        <v>24294698104000</v>
      </c>
      <c r="G124" s="5">
        <v>24207205827000</v>
      </c>
      <c r="I124" s="5">
        <v>24294698104000</v>
      </c>
      <c r="J124" s="5">
        <v>23332111500000</v>
      </c>
      <c r="K124" s="5">
        <v>22429180492000</v>
      </c>
      <c r="L124" s="5">
        <v>19371837637000</v>
      </c>
      <c r="M124" s="5">
        <v>18084871983000</v>
      </c>
      <c r="N124" s="5">
        <v>18331429119000</v>
      </c>
      <c r="O124" s="5">
        <v>21791637063000</v>
      </c>
      <c r="P124" s="5">
        <v>20636380394000</v>
      </c>
      <c r="Q124" s="5">
        <v>20774972177000</v>
      </c>
      <c r="R124" s="5">
        <v>19524271129000</v>
      </c>
      <c r="S124" s="5">
        <v>17173065806000</v>
      </c>
      <c r="T124" s="5">
        <v>16177977811000</v>
      </c>
      <c r="U124" s="5">
        <v>15132256370000</v>
      </c>
      <c r="V124" s="5">
        <v>11515732426000</v>
      </c>
      <c r="W124" s="5">
        <v>9249008152000</v>
      </c>
      <c r="X124" s="5">
        <v>8896067077000</v>
      </c>
      <c r="Y124" s="5">
        <v>5658975574000</v>
      </c>
      <c r="Z124" s="5">
        <v>4093417305000</v>
      </c>
    </row>
    <row r="125" spans="3:26" ht="15.5" x14ac:dyDescent="0.35">
      <c r="C125" t="s">
        <v>640</v>
      </c>
      <c r="D125" s="5">
        <v>3519285000</v>
      </c>
      <c r="E125" s="5">
        <v>22782580000</v>
      </c>
      <c r="F125" s="5">
        <v>21291371000</v>
      </c>
      <c r="G125" s="5">
        <v>89347603000</v>
      </c>
      <c r="I125" s="5">
        <v>21291371000</v>
      </c>
      <c r="J125" s="5">
        <v>17005026000</v>
      </c>
      <c r="K125" s="5">
        <v>11959811000</v>
      </c>
      <c r="O125" s="5">
        <v>49005961000</v>
      </c>
      <c r="P125" s="5">
        <v>161198275000</v>
      </c>
      <c r="Q125" s="5">
        <v>77660147000</v>
      </c>
      <c r="R125" s="5">
        <v>4682005000</v>
      </c>
      <c r="U125" s="5">
        <v>1225517224000</v>
      </c>
    </row>
    <row r="126" spans="3:26" ht="15.5" x14ac:dyDescent="0.35">
      <c r="C126" t="s">
        <v>639</v>
      </c>
      <c r="D126" s="5">
        <v>1136960668000</v>
      </c>
      <c r="E126" s="5">
        <v>1888116503000</v>
      </c>
      <c r="F126" s="5">
        <v>2580560150000</v>
      </c>
      <c r="G126" s="5">
        <v>1408169679000</v>
      </c>
      <c r="I126" s="5">
        <v>2580560150000</v>
      </c>
      <c r="J126" s="5">
        <v>591017972000</v>
      </c>
      <c r="K126" s="5">
        <v>1104803359000</v>
      </c>
      <c r="L126" s="5">
        <v>1334952620000</v>
      </c>
      <c r="M126" s="5">
        <v>1037173068000</v>
      </c>
      <c r="N126" s="5">
        <v>2060970040000</v>
      </c>
      <c r="O126" s="5">
        <v>909309808000</v>
      </c>
      <c r="P126" s="5">
        <v>1835799330000</v>
      </c>
      <c r="Q126" s="5">
        <v>2236882484000</v>
      </c>
      <c r="R126" s="5">
        <v>1332527013000</v>
      </c>
      <c r="S126" s="5">
        <v>1646350365000</v>
      </c>
      <c r="T126" s="5">
        <v>1067844234000</v>
      </c>
      <c r="U126" s="5">
        <v>397117000</v>
      </c>
      <c r="V126" s="5">
        <v>720449993000</v>
      </c>
      <c r="W126" s="5">
        <v>818450553000</v>
      </c>
      <c r="X126" s="5">
        <v>140690340000</v>
      </c>
      <c r="Y126" s="5">
        <v>596749402000</v>
      </c>
      <c r="Z126" s="5">
        <v>550984798000</v>
      </c>
    </row>
    <row r="127" spans="3:26" ht="15.5" x14ac:dyDescent="0.35">
      <c r="C127" t="s">
        <v>1017</v>
      </c>
      <c r="D127" s="5">
        <v>3379597688000</v>
      </c>
      <c r="E127" s="5">
        <v>3626167525000</v>
      </c>
      <c r="F127" s="5">
        <v>3922381139000</v>
      </c>
      <c r="G127" s="5">
        <v>3918453779000</v>
      </c>
      <c r="I127" s="5">
        <v>3922381139000</v>
      </c>
      <c r="J127" s="5">
        <v>2289412649000</v>
      </c>
      <c r="K127" s="5">
        <v>1347639528000</v>
      </c>
      <c r="L127" s="5">
        <v>1051903552000</v>
      </c>
      <c r="M127" s="5">
        <v>1348520029000</v>
      </c>
      <c r="N127" s="5">
        <v>1544029002000</v>
      </c>
      <c r="O127" s="5">
        <v>1780135010000</v>
      </c>
      <c r="P127" s="5">
        <v>1585722555000</v>
      </c>
      <c r="Q127" s="5">
        <v>1140423161000</v>
      </c>
      <c r="R127" s="5">
        <v>995161071000</v>
      </c>
      <c r="S127" s="5">
        <v>993188799000</v>
      </c>
      <c r="T127" s="5">
        <v>991652625000</v>
      </c>
      <c r="U127" s="5">
        <v>990843021000</v>
      </c>
      <c r="V127" s="5">
        <v>493736882000</v>
      </c>
      <c r="W127" s="5">
        <v>399815871000</v>
      </c>
      <c r="X127" s="5">
        <v>398516767000</v>
      </c>
      <c r="Y127" s="5">
        <v>397484839000</v>
      </c>
      <c r="Z127" s="5">
        <v>396484256000</v>
      </c>
    </row>
    <row r="128" spans="3:26" ht="15.5" x14ac:dyDescent="0.35">
      <c r="C128" t="s">
        <v>143</v>
      </c>
      <c r="D128" s="5">
        <v>21221166000</v>
      </c>
      <c r="E128" s="5">
        <v>28751643000</v>
      </c>
      <c r="F128" s="5">
        <v>29424010000</v>
      </c>
      <c r="G128" s="5">
        <v>24156429000</v>
      </c>
      <c r="I128" s="5">
        <v>29424010000</v>
      </c>
      <c r="J128" s="5">
        <v>26451979000</v>
      </c>
      <c r="K128" s="5">
        <v>29310442000</v>
      </c>
      <c r="L128" s="5">
        <v>30841473000</v>
      </c>
      <c r="M128" s="5">
        <v>12584904000</v>
      </c>
      <c r="N128" s="5">
        <v>21618668000</v>
      </c>
      <c r="O128" s="5">
        <v>29976241000</v>
      </c>
      <c r="P128" s="5">
        <v>65331129000</v>
      </c>
      <c r="Q128" s="5">
        <v>41968503000</v>
      </c>
      <c r="R128" s="5">
        <v>30699853000</v>
      </c>
      <c r="S128" s="5">
        <v>36016761000</v>
      </c>
      <c r="T128" s="5">
        <v>32735537000</v>
      </c>
      <c r="U128" s="5">
        <v>39349881000</v>
      </c>
      <c r="V128" s="5">
        <v>44271514000</v>
      </c>
      <c r="W128" s="5">
        <v>39176027000</v>
      </c>
      <c r="X128" s="5">
        <v>39244322000</v>
      </c>
      <c r="Y128" s="5">
        <v>15185076000</v>
      </c>
      <c r="Z128" s="5">
        <v>9273557000</v>
      </c>
    </row>
    <row r="129" spans="3:26" ht="15.5" x14ac:dyDescent="0.35">
      <c r="C129" t="s">
        <v>585</v>
      </c>
      <c r="D129" s="5">
        <v>21221166000</v>
      </c>
      <c r="E129" s="5">
        <v>28751643000</v>
      </c>
      <c r="F129" s="5">
        <v>29424010000</v>
      </c>
      <c r="G129" s="5">
        <v>24156429000</v>
      </c>
      <c r="I129" s="5">
        <v>29424010000</v>
      </c>
      <c r="J129" s="5">
        <v>26451979000</v>
      </c>
      <c r="K129" s="5">
        <v>29310442000</v>
      </c>
      <c r="L129" s="5">
        <v>30841473000</v>
      </c>
      <c r="M129" s="5">
        <v>12584904000</v>
      </c>
      <c r="N129" s="5">
        <v>21618668000</v>
      </c>
      <c r="O129" s="5">
        <v>29976241000</v>
      </c>
      <c r="P129" s="5">
        <v>65331129000</v>
      </c>
      <c r="Q129" s="5">
        <v>41968503000</v>
      </c>
      <c r="R129" s="5">
        <v>30699853000</v>
      </c>
      <c r="S129" s="5">
        <v>36016761000</v>
      </c>
      <c r="T129" s="5">
        <v>32735537000</v>
      </c>
      <c r="U129" s="5">
        <v>39349881000</v>
      </c>
      <c r="V129" s="5">
        <v>44271514000</v>
      </c>
      <c r="W129" s="5">
        <v>39176027000</v>
      </c>
      <c r="X129" s="5">
        <v>39244322000</v>
      </c>
      <c r="Y129" s="5">
        <v>15185076000</v>
      </c>
      <c r="Z129" s="5">
        <v>9273557000</v>
      </c>
    </row>
    <row r="130" spans="3:26" ht="15.5" x14ac:dyDescent="0.35">
      <c r="C130" t="s">
        <v>689</v>
      </c>
      <c r="S130" s="5">
        <v>35875241000</v>
      </c>
      <c r="V130" s="5">
        <v>17485174000</v>
      </c>
      <c r="W130" s="5">
        <v>3930347000</v>
      </c>
    </row>
    <row r="131" spans="3:26" ht="15.5" x14ac:dyDescent="0.35">
      <c r="C131" t="s">
        <v>845</v>
      </c>
      <c r="M131" s="5">
        <v>1230492312000</v>
      </c>
      <c r="N131" s="5">
        <v>1379182361000</v>
      </c>
      <c r="O131" s="5">
        <v>1687690347000</v>
      </c>
      <c r="P131" s="5">
        <v>1557719692000</v>
      </c>
      <c r="Q131" s="5">
        <v>1495287572000</v>
      </c>
      <c r="R131" s="5">
        <v>1198799002000</v>
      </c>
      <c r="S131" s="5">
        <v>1105405580000</v>
      </c>
      <c r="T131" s="5">
        <v>1170430314000</v>
      </c>
    </row>
    <row r="132" spans="3:26" ht="15.5" x14ac:dyDescent="0.35">
      <c r="C132" t="s">
        <v>1221</v>
      </c>
      <c r="M132" s="5">
        <v>1221992312000</v>
      </c>
      <c r="N132" s="5">
        <v>1324682361000</v>
      </c>
      <c r="O132" s="5">
        <v>1506190347000</v>
      </c>
      <c r="P132" s="5">
        <v>1450019692000</v>
      </c>
      <c r="Q132" s="5">
        <v>1473687572000</v>
      </c>
      <c r="R132" s="5">
        <v>1167549002000</v>
      </c>
      <c r="S132" s="5">
        <v>1083255580000</v>
      </c>
      <c r="T132" s="5">
        <v>1116830314000</v>
      </c>
    </row>
    <row r="133" spans="3:26" ht="15.5" x14ac:dyDescent="0.35">
      <c r="C133" t="s">
        <v>1038</v>
      </c>
    </row>
    <row r="134" spans="3:26" ht="15.5" x14ac:dyDescent="0.35">
      <c r="C134" t="s">
        <v>1222</v>
      </c>
      <c r="M134" s="5">
        <v>8500000000</v>
      </c>
      <c r="N134" s="5">
        <v>54500000000</v>
      </c>
      <c r="O134" s="5">
        <v>181500000000</v>
      </c>
      <c r="P134" s="5">
        <v>107700000000</v>
      </c>
      <c r="Q134" s="5">
        <v>21600000000</v>
      </c>
      <c r="R134" s="5">
        <v>31250000000</v>
      </c>
      <c r="S134" s="5">
        <v>22150000000</v>
      </c>
      <c r="T134" s="5">
        <v>53600000000</v>
      </c>
    </row>
    <row r="135" spans="3:26" ht="15.5" x14ac:dyDescent="0.35">
      <c r="C135" t="s">
        <v>1018</v>
      </c>
      <c r="M135" s="5">
        <v>1230492312000</v>
      </c>
      <c r="N135" s="5">
        <v>1379182361000</v>
      </c>
      <c r="O135" s="5">
        <v>1687690347000</v>
      </c>
      <c r="P135" s="5">
        <v>1557719692000</v>
      </c>
      <c r="Q135" s="5">
        <v>1495287572000</v>
      </c>
      <c r="R135" s="5">
        <v>1198799002000</v>
      </c>
      <c r="S135" s="5">
        <v>1105405580000</v>
      </c>
      <c r="T135" s="5">
        <v>1170430314000</v>
      </c>
    </row>
    <row r="136" spans="3:26" ht="15.5" x14ac:dyDescent="0.35">
      <c r="C136" t="s">
        <v>159</v>
      </c>
      <c r="D136" s="5">
        <v>30600175052000</v>
      </c>
      <c r="E136" s="5">
        <v>29653142117000</v>
      </c>
      <c r="F136" s="5">
        <v>31832775864000</v>
      </c>
      <c r="G136" s="5">
        <v>29956658538000</v>
      </c>
      <c r="I136" s="5">
        <v>31832775864000</v>
      </c>
      <c r="J136" s="5">
        <v>27112529594000</v>
      </c>
      <c r="K136" s="5">
        <v>25799455411000</v>
      </c>
      <c r="L136" s="5">
        <v>22231537644000</v>
      </c>
      <c r="M136" s="5">
        <v>21932717871000</v>
      </c>
      <c r="N136" s="5">
        <v>23577032218000</v>
      </c>
      <c r="O136" s="5">
        <v>27470004199000</v>
      </c>
      <c r="P136" s="5">
        <v>27366289932000</v>
      </c>
      <c r="Q136" s="5">
        <v>25979262852000</v>
      </c>
      <c r="R136" s="5">
        <v>23373710586000</v>
      </c>
      <c r="S136" s="5">
        <v>21136995405000</v>
      </c>
      <c r="T136" s="5">
        <v>19605053409000</v>
      </c>
      <c r="U136" s="5">
        <v>17526575899000</v>
      </c>
      <c r="V136" s="5">
        <v>12883648176000</v>
      </c>
      <c r="W136" s="5">
        <v>10590449297000</v>
      </c>
      <c r="X136" s="5">
        <v>9562162742000</v>
      </c>
      <c r="Y136" s="5">
        <v>6729656813000</v>
      </c>
      <c r="Z136" s="5">
        <v>5097147671000</v>
      </c>
    </row>
    <row r="137" spans="3:26" ht="15.5" x14ac:dyDescent="0.35">
      <c r="C137" t="s">
        <v>160</v>
      </c>
    </row>
    <row r="138" spans="3:26" ht="15.5" x14ac:dyDescent="0.35">
      <c r="C138" t="s">
        <v>161</v>
      </c>
      <c r="D138" s="5">
        <v>1841941883000</v>
      </c>
      <c r="E138" s="5">
        <v>1841941883000</v>
      </c>
      <c r="F138" s="5">
        <v>1841941883000</v>
      </c>
      <c r="G138" s="5">
        <v>1841521360000</v>
      </c>
      <c r="I138" s="5">
        <v>1841941883000</v>
      </c>
      <c r="J138" s="5">
        <v>1584853291000</v>
      </c>
      <c r="K138" s="5">
        <v>1584823578000</v>
      </c>
      <c r="L138" s="5">
        <v>1584823471000</v>
      </c>
      <c r="M138" s="5">
        <v>1048713257000</v>
      </c>
      <c r="N138" s="5">
        <v>895194704000</v>
      </c>
      <c r="O138" s="5">
        <v>895194704000</v>
      </c>
      <c r="P138" s="5">
        <v>867104816000</v>
      </c>
      <c r="Q138" s="5">
        <v>867104816000</v>
      </c>
      <c r="R138" s="5">
        <v>789065382000</v>
      </c>
      <c r="S138" s="5">
        <v>713916728000</v>
      </c>
      <c r="T138" s="5">
        <v>713916698000</v>
      </c>
      <c r="U138" s="5">
        <v>663026827000</v>
      </c>
      <c r="V138" s="5">
        <v>660434444000</v>
      </c>
      <c r="W138" s="5">
        <v>654767088000</v>
      </c>
      <c r="X138" s="5">
        <v>409644732000</v>
      </c>
      <c r="Y138" s="5">
        <v>384674018000</v>
      </c>
      <c r="Z138" s="5">
        <v>350249568000</v>
      </c>
    </row>
    <row r="139" spans="3:26" ht="15.5" x14ac:dyDescent="0.35">
      <c r="C139" t="s">
        <v>162</v>
      </c>
      <c r="D139" s="5">
        <v>667677595000</v>
      </c>
      <c r="E139" s="5">
        <v>667677595000</v>
      </c>
      <c r="F139" s="5">
        <v>667788605000</v>
      </c>
      <c r="G139" s="5">
        <v>667788605000</v>
      </c>
      <c r="I139" s="5">
        <v>667788605000</v>
      </c>
      <c r="J139" s="5">
        <v>668370810000</v>
      </c>
      <c r="K139" s="5">
        <v>668684728000</v>
      </c>
      <c r="L139" s="5">
        <v>670584856000</v>
      </c>
      <c r="M139" s="5">
        <v>407785927000</v>
      </c>
      <c r="N139" s="5">
        <v>282775419000</v>
      </c>
      <c r="O139" s="5">
        <v>282775419000</v>
      </c>
      <c r="P139" s="5">
        <v>211681207000</v>
      </c>
      <c r="Q139" s="5">
        <v>211681207000</v>
      </c>
      <c r="R139" s="5">
        <v>21945031000</v>
      </c>
      <c r="S139" s="5">
        <v>21945031000</v>
      </c>
      <c r="T139" s="5">
        <v>21945031000</v>
      </c>
      <c r="U139" s="5">
        <v>21945031000</v>
      </c>
      <c r="V139" s="5">
        <v>21945031000</v>
      </c>
      <c r="W139" s="5">
        <v>21945031000</v>
      </c>
      <c r="X139" s="5">
        <v>8227305000</v>
      </c>
      <c r="Y139" s="5">
        <v>8230055000</v>
      </c>
      <c r="Z139" s="5">
        <v>8230055000</v>
      </c>
    </row>
    <row r="140" spans="3:26" ht="15.5" x14ac:dyDescent="0.35">
      <c r="C140" t="s">
        <v>163</v>
      </c>
      <c r="D140" s="5">
        <v>1590761668000</v>
      </c>
      <c r="E140" s="5">
        <v>1566261353000</v>
      </c>
      <c r="F140" s="5">
        <v>1527116456000</v>
      </c>
      <c r="G140" s="5">
        <v>1506025711000</v>
      </c>
      <c r="I140" s="5">
        <v>1527116456000</v>
      </c>
      <c r="J140" s="5">
        <v>1378236181000</v>
      </c>
      <c r="K140" s="5">
        <v>1186185937000</v>
      </c>
      <c r="L140" s="5">
        <v>1084369596000</v>
      </c>
      <c r="M140" s="5">
        <v>858196143000</v>
      </c>
      <c r="N140" s="5">
        <v>977259858000</v>
      </c>
      <c r="O140" s="5">
        <v>1419524324000</v>
      </c>
      <c r="P140" s="5">
        <v>1429999060000</v>
      </c>
      <c r="Q140" s="5">
        <v>1342391349000</v>
      </c>
      <c r="R140" s="5">
        <v>1222303145000</v>
      </c>
      <c r="S140" s="5">
        <v>1123775986000</v>
      </c>
      <c r="T140" s="5">
        <v>1023544641000</v>
      </c>
      <c r="U140" s="5">
        <v>971062470000</v>
      </c>
      <c r="V140" s="5">
        <v>708426682000</v>
      </c>
      <c r="W140" s="5">
        <v>502857235000</v>
      </c>
      <c r="X140" s="5">
        <v>315458029000</v>
      </c>
      <c r="Y140" s="5">
        <v>203496366000</v>
      </c>
      <c r="Z140" s="5">
        <v>192282019000</v>
      </c>
    </row>
    <row r="141" spans="3:26" ht="15.5" x14ac:dyDescent="0.35">
      <c r="C141" t="s">
        <v>164</v>
      </c>
      <c r="D141" s="5">
        <v>252200000000</v>
      </c>
      <c r="E141" s="5">
        <v>252200000000</v>
      </c>
      <c r="F141" s="5">
        <v>252200000000</v>
      </c>
      <c r="G141" s="5">
        <v>252200000000</v>
      </c>
      <c r="I141" s="5">
        <v>252200000000</v>
      </c>
      <c r="J141" s="5">
        <v>227200000000</v>
      </c>
      <c r="K141" s="5">
        <v>202200000000</v>
      </c>
      <c r="L141" s="5">
        <v>177200000000</v>
      </c>
      <c r="M141" s="5">
        <v>186356165000</v>
      </c>
      <c r="N141" s="5">
        <v>186356165000</v>
      </c>
      <c r="O141" s="5">
        <v>186356165000</v>
      </c>
      <c r="P141" s="5">
        <v>175156165000</v>
      </c>
      <c r="Q141" s="5">
        <v>150156165000</v>
      </c>
      <c r="R141" s="5">
        <v>116000000000</v>
      </c>
      <c r="S141" s="5">
        <v>91000000000</v>
      </c>
      <c r="T141" s="5">
        <v>66000000000</v>
      </c>
      <c r="U141" s="5">
        <v>41000000000</v>
      </c>
      <c r="V141" s="5">
        <v>16000000000</v>
      </c>
      <c r="W141" s="5">
        <v>14000000000</v>
      </c>
      <c r="X141" s="5">
        <v>12000000000</v>
      </c>
      <c r="Y141" s="5">
        <v>10000000000</v>
      </c>
      <c r="Z141" s="5">
        <v>8000000000</v>
      </c>
    </row>
    <row r="142" spans="3:26" ht="15.5" x14ac:dyDescent="0.35">
      <c r="C142" t="s">
        <v>165</v>
      </c>
      <c r="D142" s="5">
        <v>1338561668000</v>
      </c>
      <c r="E142" s="5">
        <v>1314061353000</v>
      </c>
      <c r="F142" s="5">
        <v>1274916456000</v>
      </c>
      <c r="G142" s="5">
        <v>1253825711000</v>
      </c>
      <c r="I142" s="5">
        <v>1274916456000</v>
      </c>
      <c r="J142" s="5">
        <v>1151036181000</v>
      </c>
      <c r="K142" s="5">
        <v>983985937000</v>
      </c>
      <c r="L142" s="5">
        <v>907169596000</v>
      </c>
      <c r="M142" s="5">
        <v>671839978000</v>
      </c>
      <c r="N142" s="5">
        <v>790903693000</v>
      </c>
      <c r="O142" s="5">
        <v>1233168159000</v>
      </c>
      <c r="P142" s="5">
        <v>1254842895000</v>
      </c>
      <c r="Q142" s="5">
        <v>1192235184000</v>
      </c>
      <c r="R142" s="5">
        <v>1106303145000</v>
      </c>
      <c r="S142" s="5">
        <v>1032775986000</v>
      </c>
      <c r="T142" s="5">
        <v>957544641000</v>
      </c>
      <c r="U142" s="5">
        <v>930062470000</v>
      </c>
      <c r="V142" s="5">
        <v>692426682000</v>
      </c>
      <c r="W142" s="5">
        <v>488857235000</v>
      </c>
      <c r="X142" s="5">
        <v>303458029000</v>
      </c>
      <c r="Y142" s="5">
        <v>193496366000</v>
      </c>
      <c r="Z142" s="5">
        <v>184282019000</v>
      </c>
    </row>
    <row r="143" spans="3:26" ht="15.5" x14ac:dyDescent="0.35">
      <c r="C143" t="s">
        <v>166</v>
      </c>
      <c r="D143" s="5">
        <v>1590761668000</v>
      </c>
      <c r="E143" s="5">
        <v>1566261353000</v>
      </c>
      <c r="F143" s="5">
        <v>1527116456000</v>
      </c>
      <c r="G143" s="5">
        <v>1506025711000</v>
      </c>
      <c r="I143" s="5">
        <v>1527116456000</v>
      </c>
      <c r="J143" s="5">
        <v>1378236181000</v>
      </c>
      <c r="K143" s="5">
        <v>1186185937000</v>
      </c>
      <c r="L143" s="5">
        <v>1084369596000</v>
      </c>
      <c r="M143" s="5">
        <v>858196143000</v>
      </c>
      <c r="N143" s="5">
        <v>977259858000</v>
      </c>
      <c r="O143" s="5">
        <v>1419524324000</v>
      </c>
      <c r="P143" s="5">
        <v>1429999060000</v>
      </c>
      <c r="Q143" s="5">
        <v>1342391349000</v>
      </c>
      <c r="R143" s="5">
        <v>1222303145000</v>
      </c>
      <c r="S143" s="5">
        <v>1123775986000</v>
      </c>
      <c r="T143" s="5">
        <v>1023544641000</v>
      </c>
      <c r="U143" s="5">
        <v>971062470000</v>
      </c>
      <c r="V143" s="5">
        <v>708426682000</v>
      </c>
      <c r="W143" s="5">
        <v>502857235000</v>
      </c>
      <c r="X143" s="5">
        <v>315458029000</v>
      </c>
      <c r="Y143" s="5">
        <v>203496366000</v>
      </c>
      <c r="Z143" s="5">
        <v>192282019000</v>
      </c>
    </row>
    <row r="144" spans="3:26" ht="15.5" x14ac:dyDescent="0.35">
      <c r="C144" t="s">
        <v>167</v>
      </c>
      <c r="M144" s="5">
        <v>17327000</v>
      </c>
      <c r="N144" s="5">
        <v>18219000</v>
      </c>
      <c r="O144" s="5">
        <v>17004000</v>
      </c>
      <c r="P144" s="5">
        <v>16310000</v>
      </c>
      <c r="Q144" s="5">
        <v>17867000</v>
      </c>
      <c r="R144" s="5">
        <v>17361000</v>
      </c>
      <c r="S144" s="5">
        <v>16265000</v>
      </c>
      <c r="T144" s="5">
        <v>27063000</v>
      </c>
      <c r="U144" s="5">
        <v>29357000</v>
      </c>
      <c r="V144" s="5">
        <v>28356000</v>
      </c>
      <c r="W144" s="5">
        <v>26719000</v>
      </c>
      <c r="X144" s="5">
        <v>27420000</v>
      </c>
      <c r="Y144" s="5">
        <v>11056000</v>
      </c>
      <c r="Z144" s="5">
        <v>10247000</v>
      </c>
    </row>
    <row r="145" spans="2:26" ht="15.5" x14ac:dyDescent="0.35">
      <c r="C145" t="s">
        <v>10</v>
      </c>
      <c r="D145" s="5">
        <v>4328841561000</v>
      </c>
      <c r="E145" s="5">
        <v>4297315252000</v>
      </c>
      <c r="F145" s="5">
        <v>4368921220000</v>
      </c>
      <c r="G145" s="5">
        <v>4374481587000</v>
      </c>
      <c r="I145" s="5">
        <v>4368921220000</v>
      </c>
      <c r="J145" s="5">
        <v>3933459658000</v>
      </c>
      <c r="K145" s="5">
        <v>3824785010000</v>
      </c>
      <c r="L145" s="5">
        <v>3700463481000</v>
      </c>
      <c r="M145" s="5">
        <v>3014425174000</v>
      </c>
      <c r="N145" s="5">
        <v>2644375254000</v>
      </c>
      <c r="O145" s="5">
        <v>2986454603000</v>
      </c>
      <c r="P145" s="5">
        <v>2806025405000</v>
      </c>
      <c r="Q145" s="5">
        <v>2846345796000</v>
      </c>
      <c r="R145" s="5">
        <v>2626270697000</v>
      </c>
      <c r="S145" s="5">
        <v>2113690246000</v>
      </c>
      <c r="T145" s="5">
        <v>1759828875000</v>
      </c>
      <c r="U145" s="5">
        <v>1644776036000</v>
      </c>
      <c r="V145" s="5">
        <v>1469192278000</v>
      </c>
      <c r="W145" s="5">
        <v>1212113645000</v>
      </c>
      <c r="X145" s="5">
        <v>742690031000</v>
      </c>
      <c r="Y145" s="5">
        <v>629361410000</v>
      </c>
      <c r="Z145" s="5">
        <v>527959897000</v>
      </c>
    </row>
    <row r="146" spans="2:26" ht="15.5" x14ac:dyDescent="0.35">
      <c r="C146" t="s">
        <v>168</v>
      </c>
      <c r="D146" s="5">
        <v>34929016613000</v>
      </c>
      <c r="E146" s="5">
        <v>33950457369000</v>
      </c>
      <c r="F146" s="5">
        <v>36201697084000</v>
      </c>
      <c r="G146" s="5">
        <v>34331140125000</v>
      </c>
      <c r="I146" s="5">
        <v>36201697084000</v>
      </c>
      <c r="J146" s="5">
        <v>31045989252000</v>
      </c>
      <c r="K146" s="5">
        <v>29624240421000</v>
      </c>
      <c r="L146" s="5">
        <v>25932001125000</v>
      </c>
      <c r="M146" s="5">
        <v>24947143045000</v>
      </c>
      <c r="N146" s="5">
        <v>26221407472000</v>
      </c>
      <c r="O146" s="5">
        <v>30456458802000</v>
      </c>
      <c r="P146" s="5">
        <v>30172315337000</v>
      </c>
      <c r="Q146" s="5">
        <v>28825608648000</v>
      </c>
      <c r="R146" s="5">
        <v>25999981283000</v>
      </c>
      <c r="S146" s="5">
        <v>23250685651000</v>
      </c>
      <c r="T146" s="5">
        <v>21364882284000</v>
      </c>
      <c r="U146" s="5">
        <v>19171351935000</v>
      </c>
      <c r="V146" s="5">
        <v>14352840454000</v>
      </c>
      <c r="W146" s="5">
        <v>11802562942000</v>
      </c>
      <c r="X146" s="5">
        <v>10304852773000</v>
      </c>
      <c r="Y146" s="5">
        <v>7359018223000</v>
      </c>
      <c r="Z146" s="5">
        <v>5625107568000</v>
      </c>
    </row>
    <row r="147" spans="2:26" ht="15.5" x14ac:dyDescent="0.35">
      <c r="C147" t="s">
        <v>169</v>
      </c>
      <c r="D147" s="5">
        <v>18419418828</v>
      </c>
      <c r="E147" s="5">
        <v>18419418828</v>
      </c>
      <c r="F147" s="5">
        <v>18419418828</v>
      </c>
      <c r="G147" s="5">
        <v>18415213549</v>
      </c>
      <c r="I147" s="5">
        <v>18419418828</v>
      </c>
      <c r="J147" s="5">
        <v>15848532906</v>
      </c>
      <c r="K147" s="5">
        <v>15848235778</v>
      </c>
      <c r="L147" s="5">
        <v>15848234714</v>
      </c>
      <c r="M147" s="5">
        <v>10487132568</v>
      </c>
      <c r="N147" s="5">
        <v>8951947039</v>
      </c>
      <c r="O147" s="5">
        <v>8951947039</v>
      </c>
      <c r="P147" s="5">
        <v>8671048162</v>
      </c>
      <c r="Q147" s="5">
        <v>8671048162</v>
      </c>
      <c r="R147" s="5">
        <v>7890653827</v>
      </c>
      <c r="S147" s="5">
        <v>7139167280</v>
      </c>
      <c r="T147" s="5">
        <v>7139166980</v>
      </c>
      <c r="U147" s="5">
        <v>6630268273</v>
      </c>
      <c r="V147" s="5">
        <v>6604344442</v>
      </c>
      <c r="W147" s="5">
        <v>6547670888</v>
      </c>
      <c r="X147" s="5">
        <v>4096447315</v>
      </c>
      <c r="Y147" s="5">
        <v>3846740180</v>
      </c>
      <c r="Z147" s="5">
        <v>3502495680</v>
      </c>
    </row>
    <row r="149" spans="2:26" ht="15.5" x14ac:dyDescent="0.35">
      <c r="B149" t="s">
        <v>170</v>
      </c>
      <c r="C149" t="s">
        <v>171</v>
      </c>
      <c r="D149" s="5">
        <v>855345629000</v>
      </c>
      <c r="E149" s="5">
        <v>-1248056158000</v>
      </c>
      <c r="F149" s="5">
        <v>843726363000</v>
      </c>
      <c r="G149" s="5">
        <v>-89793998000</v>
      </c>
      <c r="I149" s="5">
        <v>1757587457000</v>
      </c>
      <c r="J149" s="5">
        <v>-942316289000</v>
      </c>
      <c r="K149" s="5">
        <v>1279308383000</v>
      </c>
      <c r="L149" s="5">
        <v>1057051819000</v>
      </c>
      <c r="M149" s="5">
        <v>-2246858079000</v>
      </c>
      <c r="N149" s="5">
        <v>22083851000</v>
      </c>
      <c r="O149" s="5">
        <v>-1100927521000</v>
      </c>
      <c r="P149" s="5">
        <v>-1304154660000</v>
      </c>
      <c r="Q149" s="5">
        <v>1454581756000</v>
      </c>
      <c r="R149" s="5">
        <v>827390672000</v>
      </c>
      <c r="S149" s="5">
        <v>584422834000</v>
      </c>
      <c r="T149" s="5">
        <v>1018983718000</v>
      </c>
      <c r="U149" s="5">
        <v>-470664422000</v>
      </c>
      <c r="V149" s="5">
        <v>491917888000</v>
      </c>
      <c r="W149" s="5">
        <v>-271719840000</v>
      </c>
      <c r="X149" s="5">
        <v>452560849000</v>
      </c>
      <c r="Y149" s="5">
        <v>53099621000</v>
      </c>
      <c r="Z149" s="5">
        <v>-156784970000</v>
      </c>
    </row>
    <row r="150" spans="2:26" ht="15.5" x14ac:dyDescent="0.35">
      <c r="C150" t="s">
        <v>2717</v>
      </c>
      <c r="D150" s="5">
        <v>643393107000</v>
      </c>
      <c r="E150" s="5">
        <v>541454866000</v>
      </c>
      <c r="F150" s="5">
        <v>612830420000</v>
      </c>
      <c r="G150" s="5">
        <v>577559987000</v>
      </c>
      <c r="I150" s="5">
        <v>2287221465000</v>
      </c>
      <c r="J150" s="5">
        <v>2141595439000</v>
      </c>
      <c r="K150" s="5">
        <v>1866455131000</v>
      </c>
      <c r="L150" s="5">
        <v>1585072007000</v>
      </c>
      <c r="M150" s="5">
        <v>1402170315000</v>
      </c>
      <c r="N150" s="5">
        <v>1673182422000</v>
      </c>
      <c r="O150" s="5">
        <v>2178472473000</v>
      </c>
      <c r="P150" s="5">
        <v>2276205957000</v>
      </c>
      <c r="Q150" s="5">
        <v>2253681277000</v>
      </c>
      <c r="R150" s="5">
        <v>2119968652000</v>
      </c>
      <c r="S150" s="5">
        <v>1940080220000</v>
      </c>
      <c r="T150" s="5">
        <v>2024716330000</v>
      </c>
    </row>
    <row r="151" spans="2:26" ht="15.5" x14ac:dyDescent="0.35">
      <c r="C151" t="s">
        <v>2718</v>
      </c>
      <c r="U151" s="5">
        <v>1513374765000</v>
      </c>
      <c r="V151" s="5">
        <v>1066512874000</v>
      </c>
      <c r="W151" s="5">
        <v>850258575000</v>
      </c>
      <c r="X151" s="5">
        <v>697131031000</v>
      </c>
      <c r="Y151" s="5">
        <v>592876078000</v>
      </c>
      <c r="Z151" s="5">
        <v>502230708000</v>
      </c>
    </row>
    <row r="152" spans="2:26" ht="15.5" x14ac:dyDescent="0.35">
      <c r="C152" t="s">
        <v>2719</v>
      </c>
      <c r="U152" s="5">
        <v>60350361000</v>
      </c>
      <c r="V152" s="5">
        <v>24148561000</v>
      </c>
      <c r="W152" s="5">
        <v>30332382000</v>
      </c>
      <c r="X152" s="5">
        <v>24076645000</v>
      </c>
      <c r="Y152" s="5">
        <v>18114341000</v>
      </c>
      <c r="Z152" s="5">
        <v>11822390000</v>
      </c>
    </row>
    <row r="153" spans="2:26" ht="15.5" x14ac:dyDescent="0.35">
      <c r="C153" t="s">
        <v>2720</v>
      </c>
      <c r="D153" s="5">
        <v>643393107000</v>
      </c>
      <c r="E153" s="5">
        <v>541454866000</v>
      </c>
      <c r="F153" s="5">
        <v>612830420000</v>
      </c>
      <c r="G153" s="5">
        <v>577559987000</v>
      </c>
      <c r="I153" s="5">
        <v>2287221465000</v>
      </c>
      <c r="J153" s="5">
        <v>2141595439000</v>
      </c>
      <c r="K153" s="5">
        <v>1866455131000</v>
      </c>
      <c r="L153" s="5">
        <v>1585072007000</v>
      </c>
      <c r="M153" s="5">
        <v>1402170315000</v>
      </c>
      <c r="N153" s="5">
        <v>1673182422000</v>
      </c>
      <c r="O153" s="5">
        <v>2178472473000</v>
      </c>
      <c r="P153" s="5">
        <v>2276205957000</v>
      </c>
      <c r="Q153" s="5">
        <v>2253681277000</v>
      </c>
      <c r="R153" s="5">
        <v>2119968652000</v>
      </c>
      <c r="S153" s="5">
        <v>1940080220000</v>
      </c>
      <c r="T153" s="5">
        <v>2024716330000</v>
      </c>
      <c r="U153" s="5">
        <v>1573725126000</v>
      </c>
      <c r="V153" s="5">
        <v>1090661435000</v>
      </c>
      <c r="W153" s="5">
        <v>880590957000</v>
      </c>
      <c r="X153" s="5">
        <v>721207676000</v>
      </c>
      <c r="Y153" s="5">
        <v>610990419000</v>
      </c>
      <c r="Z153" s="5">
        <v>514053098000</v>
      </c>
    </row>
    <row r="154" spans="2:26" ht="15.5" x14ac:dyDescent="0.35">
      <c r="C154" t="s">
        <v>2721</v>
      </c>
      <c r="D154" s="5">
        <v>-462215501000</v>
      </c>
      <c r="E154" s="5">
        <v>-415548790000</v>
      </c>
      <c r="F154" s="5">
        <v>-456986577000</v>
      </c>
      <c r="G154" s="5">
        <v>-439033325000</v>
      </c>
      <c r="I154" s="5">
        <v>-1731406600000</v>
      </c>
      <c r="J154" s="5">
        <v>-1498663826000</v>
      </c>
      <c r="K154" s="5">
        <v>-1241689538000</v>
      </c>
      <c r="L154" s="5">
        <v>-936209912000</v>
      </c>
      <c r="M154" s="5">
        <v>-1186761308000</v>
      </c>
      <c r="N154" s="5">
        <v>-1598151109000</v>
      </c>
      <c r="O154" s="5">
        <v>-1951511944000</v>
      </c>
      <c r="P154" s="5">
        <v>-1820179408000</v>
      </c>
      <c r="Q154" s="5">
        <v>-1828324041000</v>
      </c>
      <c r="R154" s="5">
        <v>-1851052546000</v>
      </c>
      <c r="S154" s="5">
        <v>-1656124054000</v>
      </c>
      <c r="T154" s="5">
        <v>-1680970240000</v>
      </c>
      <c r="U154" s="5">
        <v>-1066897434000</v>
      </c>
      <c r="V154" s="5">
        <v>-755759280000</v>
      </c>
      <c r="W154" s="5">
        <v>-656566968000</v>
      </c>
      <c r="X154" s="5">
        <v>-606764492000</v>
      </c>
      <c r="Y154" s="5">
        <v>-501977159000</v>
      </c>
      <c r="Z154" s="5">
        <v>-404046229000</v>
      </c>
    </row>
    <row r="155" spans="2:26" ht="15.5" x14ac:dyDescent="0.35">
      <c r="C155" t="s">
        <v>2722</v>
      </c>
    </row>
    <row r="156" spans="2:26" ht="15.5" x14ac:dyDescent="0.35">
      <c r="C156" t="s">
        <v>617</v>
      </c>
      <c r="D156" s="5">
        <v>90196669000</v>
      </c>
      <c r="E156" s="5">
        <v>81912620000</v>
      </c>
      <c r="F156" s="5">
        <v>-5619815000</v>
      </c>
      <c r="G156" s="5">
        <v>88904715000</v>
      </c>
      <c r="I156" s="5">
        <v>430725088000</v>
      </c>
      <c r="J156" s="5">
        <v>361686471000</v>
      </c>
      <c r="K156" s="5">
        <v>253716401000</v>
      </c>
      <c r="L156" s="5">
        <v>363010679000</v>
      </c>
      <c r="M156" s="5">
        <v>487522798000</v>
      </c>
      <c r="N156" s="5">
        <v>530881460000</v>
      </c>
      <c r="O156" s="5">
        <v>397952267000</v>
      </c>
      <c r="P156" s="5">
        <v>319729357000</v>
      </c>
      <c r="Q156" s="5">
        <v>417586786000</v>
      </c>
      <c r="R156" s="5">
        <v>338332313000</v>
      </c>
      <c r="S156" s="5">
        <v>204032349000</v>
      </c>
      <c r="T156" s="5">
        <v>138801699000</v>
      </c>
      <c r="U156" s="5">
        <v>-96500965000</v>
      </c>
      <c r="V156" s="5">
        <v>219341226000</v>
      </c>
      <c r="W156" s="5">
        <v>144790376000</v>
      </c>
      <c r="X156" s="5">
        <v>319266569000</v>
      </c>
      <c r="Y156" s="5">
        <v>103044807000</v>
      </c>
      <c r="Z156" s="5">
        <v>17443396000</v>
      </c>
    </row>
    <row r="157" spans="2:26" ht="15.5" x14ac:dyDescent="0.35">
      <c r="C157" t="s">
        <v>2723</v>
      </c>
    </row>
    <row r="158" spans="2:26" ht="15.5" x14ac:dyDescent="0.35">
      <c r="C158" t="s">
        <v>89</v>
      </c>
      <c r="D158" s="5">
        <v>-58566879000</v>
      </c>
      <c r="E158" s="5">
        <v>-49863185000</v>
      </c>
      <c r="F158" s="5">
        <v>-46332884000</v>
      </c>
      <c r="G158" s="5">
        <v>-48368316000</v>
      </c>
      <c r="I158" s="5">
        <v>-195014741000</v>
      </c>
      <c r="J158" s="5">
        <v>-175914872000</v>
      </c>
      <c r="K158" s="5">
        <v>-135297898000</v>
      </c>
      <c r="L158" s="5">
        <v>-118616627000</v>
      </c>
      <c r="M158" s="5">
        <v>-110607120000</v>
      </c>
      <c r="N158" s="5">
        <v>-111231886000</v>
      </c>
      <c r="O158" s="5">
        <v>-141077208000</v>
      </c>
      <c r="P158" s="5">
        <v>-141048534000</v>
      </c>
      <c r="Q158" s="5">
        <v>-136851994000</v>
      </c>
      <c r="R158" s="5">
        <v>-129614057000</v>
      </c>
      <c r="S158" s="5">
        <v>-129619671000</v>
      </c>
      <c r="T158" s="5">
        <v>-144636998000</v>
      </c>
      <c r="U158" s="5">
        <v>-76878951000</v>
      </c>
      <c r="V158" s="5">
        <v>-63624964000</v>
      </c>
      <c r="W158" s="5">
        <v>-49958903000</v>
      </c>
      <c r="X158" s="5">
        <v>-42798991000</v>
      </c>
      <c r="Y158" s="5">
        <v>-25135391000</v>
      </c>
      <c r="Z158" s="5">
        <v>-48845863000</v>
      </c>
    </row>
    <row r="159" spans="2:26" ht="15.5" x14ac:dyDescent="0.35">
      <c r="C159" t="s">
        <v>629</v>
      </c>
      <c r="D159" s="5">
        <v>-49061111000</v>
      </c>
      <c r="E159" s="5">
        <v>-52172897000</v>
      </c>
      <c r="F159" s="5">
        <v>-53440258000</v>
      </c>
      <c r="G159" s="5">
        <v>-37812231000</v>
      </c>
      <c r="I159" s="5">
        <v>-189134782000</v>
      </c>
      <c r="J159" s="5">
        <v>-168824753000</v>
      </c>
      <c r="K159" s="5">
        <v>-161897333000</v>
      </c>
      <c r="L159" s="5">
        <v>-132899824000</v>
      </c>
      <c r="M159" s="5">
        <v>-158001914000</v>
      </c>
      <c r="N159" s="5">
        <v>-184009617000</v>
      </c>
      <c r="O159" s="5">
        <v>-189029991000</v>
      </c>
      <c r="P159" s="5">
        <v>-185326295000</v>
      </c>
      <c r="Q159" s="5">
        <v>-176968157000</v>
      </c>
      <c r="R159" s="5">
        <v>-159653320000</v>
      </c>
      <c r="S159" s="5">
        <v>-171084112000</v>
      </c>
      <c r="T159" s="5">
        <v>-168489120000</v>
      </c>
      <c r="U159" s="5">
        <v>-142643037000</v>
      </c>
      <c r="V159" s="5">
        <v>-103419688000</v>
      </c>
      <c r="W159" s="5">
        <v>-68084897000</v>
      </c>
      <c r="X159" s="5">
        <v>-37705100000</v>
      </c>
      <c r="Y159" s="5">
        <v>-51460078000</v>
      </c>
      <c r="Z159" s="5">
        <v>-30845044000</v>
      </c>
    </row>
    <row r="160" spans="2:26" ht="15.5" x14ac:dyDescent="0.35">
      <c r="C160" t="s">
        <v>366</v>
      </c>
      <c r="D160" s="5">
        <v>3220597000</v>
      </c>
      <c r="E160" s="5">
        <v>-24428216000</v>
      </c>
      <c r="F160" s="5">
        <v>-83557911000</v>
      </c>
      <c r="G160" s="5">
        <v>-38331795000</v>
      </c>
      <c r="I160" s="5">
        <v>-147331539000</v>
      </c>
      <c r="J160" s="5">
        <v>-166668398000</v>
      </c>
      <c r="K160" s="5">
        <v>-128942847000</v>
      </c>
      <c r="L160" s="5">
        <v>-62433855000</v>
      </c>
      <c r="M160" s="5">
        <v>-141685483000</v>
      </c>
      <c r="N160" s="5">
        <v>-111760799000</v>
      </c>
      <c r="O160" s="5">
        <v>-68248359000</v>
      </c>
      <c r="P160" s="5">
        <v>-52717478000</v>
      </c>
      <c r="Q160" s="5">
        <v>-20582822000</v>
      </c>
      <c r="R160" s="5">
        <v>-24108550000</v>
      </c>
      <c r="S160" s="5">
        <v>-15426854000</v>
      </c>
      <c r="T160" s="5">
        <v>-10446093000</v>
      </c>
    </row>
    <row r="161" spans="3:26" ht="15.5" x14ac:dyDescent="0.35">
      <c r="C161" t="s">
        <v>1456</v>
      </c>
      <c r="D161" s="5">
        <v>1146850000</v>
      </c>
      <c r="E161" s="5">
        <v>3380737000</v>
      </c>
      <c r="F161" s="5">
        <v>89576753000</v>
      </c>
      <c r="G161" s="5">
        <v>-16141460000</v>
      </c>
      <c r="I161" s="5">
        <v>58013195000</v>
      </c>
      <c r="J161" s="5">
        <v>206825700000</v>
      </c>
      <c r="K161" s="5">
        <v>385438160000</v>
      </c>
      <c r="L161" s="5">
        <v>14100990000</v>
      </c>
      <c r="M161" s="5">
        <v>182230821000</v>
      </c>
      <c r="N161" s="5">
        <v>122826836000</v>
      </c>
      <c r="O161" s="5">
        <v>274059707000</v>
      </c>
      <c r="P161" s="5">
        <v>79396349000</v>
      </c>
      <c r="Q161" s="5">
        <v>215663445000</v>
      </c>
      <c r="R161" s="5">
        <v>65475700000</v>
      </c>
      <c r="S161" s="5">
        <v>5819234000</v>
      </c>
    </row>
    <row r="162" spans="3:26" ht="15.5" x14ac:dyDescent="0.35">
      <c r="C162" t="s">
        <v>899</v>
      </c>
      <c r="F162" s="5">
        <v>-3295895000</v>
      </c>
      <c r="G162" s="5">
        <v>-2802323000</v>
      </c>
      <c r="K162" s="5">
        <v>3870773000</v>
      </c>
      <c r="L162" s="5">
        <v>-28897837000</v>
      </c>
      <c r="M162" s="5">
        <v>8725791000</v>
      </c>
      <c r="N162" s="5">
        <v>3750837000</v>
      </c>
      <c r="O162" s="5">
        <v>-89106558000</v>
      </c>
      <c r="P162" s="5">
        <v>93933797000</v>
      </c>
      <c r="Q162" s="5">
        <v>53323555000</v>
      </c>
      <c r="R162" s="5">
        <v>-3136310000</v>
      </c>
      <c r="S162" s="5">
        <v>464379000</v>
      </c>
      <c r="T162" s="5">
        <v>23192152000</v>
      </c>
      <c r="U162" s="5">
        <v>15964417000</v>
      </c>
      <c r="V162" s="5">
        <v>16607996000</v>
      </c>
      <c r="W162" s="5">
        <v>7554104000</v>
      </c>
      <c r="X162" s="5">
        <v>33772271000</v>
      </c>
      <c r="Y162" s="5">
        <v>-615508000</v>
      </c>
      <c r="Z162" s="5">
        <v>533396000</v>
      </c>
    </row>
    <row r="163" spans="3:26" ht="15.5" x14ac:dyDescent="0.35">
      <c r="C163" t="s">
        <v>179</v>
      </c>
      <c r="K163" s="5">
        <v>-16049378000</v>
      </c>
      <c r="L163" s="5">
        <v>-16049378000</v>
      </c>
      <c r="N163" s="5">
        <v>-206555000</v>
      </c>
    </row>
    <row r="164" spans="3:26" ht="15.5" x14ac:dyDescent="0.35">
      <c r="C164" t="s">
        <v>1026</v>
      </c>
      <c r="N164" s="5">
        <v>-376412000</v>
      </c>
    </row>
    <row r="165" spans="3:26" ht="15.5" x14ac:dyDescent="0.35">
      <c r="C165" t="s">
        <v>158</v>
      </c>
    </row>
    <row r="166" spans="3:26" ht="15.5" x14ac:dyDescent="0.35">
      <c r="C166" t="s">
        <v>900</v>
      </c>
    </row>
    <row r="167" spans="3:26" ht="15.5" x14ac:dyDescent="0.35">
      <c r="C167" t="s">
        <v>648</v>
      </c>
      <c r="N167" s="5">
        <v>20000000000</v>
      </c>
      <c r="O167" s="5">
        <v>-20000000000</v>
      </c>
      <c r="U167" s="5">
        <v>-1303075413000</v>
      </c>
      <c r="V167" s="5">
        <v>-96957417000</v>
      </c>
      <c r="W167" s="5">
        <v>-133788962000</v>
      </c>
      <c r="X167" s="5">
        <v>-1426513627000</v>
      </c>
      <c r="Y167" s="5">
        <v>-539645079000</v>
      </c>
      <c r="Z167" s="5">
        <v>180040000000</v>
      </c>
    </row>
    <row r="168" spans="3:26" ht="15.5" x14ac:dyDescent="0.35">
      <c r="C168" t="s">
        <v>862</v>
      </c>
      <c r="U168" s="5">
        <v>-26975434000</v>
      </c>
      <c r="V168" s="5">
        <v>30480480000</v>
      </c>
      <c r="W168" s="5">
        <v>896189759000</v>
      </c>
      <c r="X168" s="5">
        <v>-634030033000</v>
      </c>
      <c r="Y168" s="5">
        <v>-440923947000</v>
      </c>
      <c r="Z168" s="5">
        <v>-531598932000</v>
      </c>
    </row>
    <row r="169" spans="3:26" ht="15.5" x14ac:dyDescent="0.35">
      <c r="C169" t="s">
        <v>2724</v>
      </c>
      <c r="G169" s="5">
        <v>-197775620000</v>
      </c>
      <c r="O169" s="5">
        <v>5301000</v>
      </c>
      <c r="P169" s="5">
        <v>-1000011192000</v>
      </c>
      <c r="R169" s="5">
        <v>214535000000</v>
      </c>
      <c r="S169" s="5">
        <v>-214535000000</v>
      </c>
      <c r="X169" s="5">
        <v>70925600000</v>
      </c>
      <c r="Y169" s="5">
        <v>-70925600000</v>
      </c>
      <c r="Z169" s="5">
        <v>103174525000</v>
      </c>
    </row>
    <row r="170" spans="3:26" ht="15.5" x14ac:dyDescent="0.35">
      <c r="C170" t="s">
        <v>712</v>
      </c>
      <c r="G170" s="5">
        <v>454591296000</v>
      </c>
    </row>
    <row r="171" spans="3:26" ht="15.5" x14ac:dyDescent="0.35">
      <c r="C171" t="s">
        <v>937</v>
      </c>
      <c r="D171" s="5">
        <v>-533463625000</v>
      </c>
      <c r="E171" s="5">
        <v>548002561000</v>
      </c>
      <c r="F171" s="5">
        <v>-997891412000</v>
      </c>
      <c r="G171" s="5">
        <v>-500796635000</v>
      </c>
      <c r="I171" s="5">
        <v>-2011657629000</v>
      </c>
      <c r="J171" s="5">
        <v>-2321959007000</v>
      </c>
      <c r="K171" s="5">
        <v>-3012792297000</v>
      </c>
      <c r="L171" s="5">
        <v>-1435674433000</v>
      </c>
      <c r="M171" s="5">
        <v>-1023457268000</v>
      </c>
      <c r="N171" s="5">
        <v>2201160624000</v>
      </c>
      <c r="O171" s="5">
        <v>-1139407281000</v>
      </c>
      <c r="P171" s="5">
        <v>-745418823000</v>
      </c>
      <c r="Q171" s="5">
        <v>-1689287118000</v>
      </c>
      <c r="R171" s="5">
        <v>-1931459462000</v>
      </c>
      <c r="S171" s="5">
        <v>-850403290000</v>
      </c>
      <c r="T171" s="5">
        <v>-1210467423000</v>
      </c>
      <c r="U171" s="5">
        <v>-3459285443000</v>
      </c>
      <c r="V171" s="5">
        <v>-1992361702000</v>
      </c>
      <c r="W171" s="5">
        <v>-2310205991000</v>
      </c>
      <c r="X171" s="5">
        <v>-689374739000</v>
      </c>
      <c r="Y171" s="5">
        <v>-654722590000</v>
      </c>
      <c r="Z171" s="5">
        <v>-175457296000</v>
      </c>
    </row>
    <row r="172" spans="3:26" ht="15.5" x14ac:dyDescent="0.35">
      <c r="C172" t="s">
        <v>901</v>
      </c>
      <c r="D172" s="5">
        <v>12879447000</v>
      </c>
      <c r="E172" s="5">
        <v>-17108319000</v>
      </c>
      <c r="F172" s="5">
        <v>21463741000</v>
      </c>
      <c r="G172" s="5">
        <v>-26231746000</v>
      </c>
      <c r="I172" s="5">
        <v>-7109272000</v>
      </c>
      <c r="J172" s="5">
        <v>-5678602000</v>
      </c>
      <c r="K172" s="5">
        <v>-5750347000</v>
      </c>
      <c r="L172" s="5">
        <v>-12026402000</v>
      </c>
      <c r="M172" s="5">
        <v>4629306000</v>
      </c>
      <c r="N172" s="5">
        <v>4275157000</v>
      </c>
      <c r="O172" s="5">
        <v>-4264280000</v>
      </c>
      <c r="P172" s="5">
        <v>202498000</v>
      </c>
      <c r="Q172" s="5">
        <v>-1353182000</v>
      </c>
      <c r="R172" s="5">
        <v>-671521000</v>
      </c>
      <c r="S172" s="5">
        <v>1860810000</v>
      </c>
      <c r="T172" s="5">
        <v>-6784894000</v>
      </c>
    </row>
    <row r="173" spans="3:26" ht="15.5" x14ac:dyDescent="0.35">
      <c r="C173" t="s">
        <v>2725</v>
      </c>
      <c r="M173" s="5">
        <v>-43016855000</v>
      </c>
      <c r="N173" s="5">
        <v>-547540402000</v>
      </c>
      <c r="O173" s="5">
        <v>-343313775000</v>
      </c>
      <c r="P173" s="5">
        <v>-817569561000</v>
      </c>
      <c r="Q173" s="5">
        <v>181892788000</v>
      </c>
    </row>
    <row r="174" spans="3:26" ht="15.5" x14ac:dyDescent="0.35">
      <c r="C174" t="s">
        <v>652</v>
      </c>
      <c r="D174" s="5">
        <v>-2000</v>
      </c>
      <c r="E174" s="5">
        <v>-67258000</v>
      </c>
      <c r="F174" s="5">
        <v>-38729154000</v>
      </c>
      <c r="I174" s="5">
        <v>-38729154000</v>
      </c>
      <c r="W174" s="5">
        <v>7164000000</v>
      </c>
    </row>
    <row r="175" spans="3:26" ht="15.5" x14ac:dyDescent="0.35">
      <c r="C175" t="s">
        <v>654</v>
      </c>
      <c r="D175" s="5">
        <v>19263295000</v>
      </c>
      <c r="E175" s="5">
        <v>-1491209000</v>
      </c>
      <c r="F175" s="5">
        <v>68056232000</v>
      </c>
      <c r="G175" s="5">
        <v>167957890000</v>
      </c>
      <c r="I175" s="5">
        <v>-3499632000</v>
      </c>
      <c r="J175" s="5">
        <v>-5316900000</v>
      </c>
    </row>
    <row r="176" spans="3:26" ht="15.5" x14ac:dyDescent="0.35">
      <c r="C176" t="s">
        <v>822</v>
      </c>
      <c r="F176" s="5">
        <v>322493298000</v>
      </c>
      <c r="I176" s="5">
        <v>322493298000</v>
      </c>
      <c r="X176" s="5">
        <v>2742008000</v>
      </c>
      <c r="Y176" s="5">
        <v>5531000</v>
      </c>
    </row>
    <row r="177" spans="3:26" ht="15.5" x14ac:dyDescent="0.35">
      <c r="C177" t="s">
        <v>707</v>
      </c>
      <c r="D177" s="5">
        <v>1180298000</v>
      </c>
      <c r="E177" s="5">
        <v>12214157000</v>
      </c>
      <c r="F177" s="5">
        <v>-5543132000</v>
      </c>
      <c r="G177" s="5">
        <v>16581853000</v>
      </c>
      <c r="I177" s="5">
        <v>41716951000</v>
      </c>
      <c r="J177" s="5">
        <v>-81275966000</v>
      </c>
      <c r="K177" s="5">
        <v>9055375000</v>
      </c>
      <c r="L177" s="5">
        <v>-20283799000</v>
      </c>
      <c r="M177" s="5">
        <v>10417339000</v>
      </c>
      <c r="N177" s="5">
        <v>12338544000</v>
      </c>
      <c r="O177" s="5">
        <v>26576006000</v>
      </c>
      <c r="P177" s="5">
        <v>-109243212000</v>
      </c>
      <c r="Q177" s="5">
        <v>-163450194000</v>
      </c>
      <c r="R177" s="5">
        <v>-109490861000</v>
      </c>
      <c r="S177" s="5">
        <v>-2100929000</v>
      </c>
      <c r="T177" s="5">
        <v>-16126615000</v>
      </c>
      <c r="U177" s="5">
        <v>-1331408000</v>
      </c>
      <c r="V177" s="5">
        <v>-26373633000</v>
      </c>
      <c r="W177" s="5">
        <v>5827833000</v>
      </c>
      <c r="X177" s="5">
        <v>-78343421000</v>
      </c>
      <c r="Y177" s="5">
        <v>-1616622000</v>
      </c>
      <c r="Z177" s="5">
        <v>-6833585000</v>
      </c>
    </row>
    <row r="178" spans="3:26" ht="15.5" x14ac:dyDescent="0.35">
      <c r="C178" t="s">
        <v>1888</v>
      </c>
      <c r="D178" s="5">
        <v>-823607000</v>
      </c>
      <c r="F178" s="5">
        <v>-972439000</v>
      </c>
      <c r="G178" s="5">
        <v>2000</v>
      </c>
      <c r="I178" s="5">
        <v>-1687257000</v>
      </c>
      <c r="J178" s="5">
        <v>-2619166000</v>
      </c>
      <c r="K178" s="5">
        <v>-21754778000</v>
      </c>
      <c r="L178" s="5">
        <v>-26880935000</v>
      </c>
      <c r="M178" s="5">
        <v>-2502853000</v>
      </c>
      <c r="N178" s="5">
        <v>-36758774000</v>
      </c>
    </row>
    <row r="179" spans="3:26" ht="15.5" x14ac:dyDescent="0.35">
      <c r="C179" t="s">
        <v>656</v>
      </c>
      <c r="D179" s="5">
        <v>-500964194000</v>
      </c>
      <c r="E179" s="5">
        <v>541549932000</v>
      </c>
      <c r="F179" s="5">
        <v>-1173549973000</v>
      </c>
      <c r="G179" s="5">
        <v>-85672960000</v>
      </c>
      <c r="I179" s="5">
        <v>-2020965993000</v>
      </c>
      <c r="J179" s="5">
        <v>-2416849641000</v>
      </c>
      <c r="K179" s="5">
        <v>-3005068229000</v>
      </c>
      <c r="L179" s="5">
        <v>-1347503576000</v>
      </c>
      <c r="M179" s="5">
        <v>-1058450413000</v>
      </c>
      <c r="N179" s="5">
        <v>1653689755000</v>
      </c>
      <c r="O179" s="5">
        <v>-1566569082000</v>
      </c>
      <c r="P179" s="5">
        <v>-2672040290000</v>
      </c>
      <c r="Q179" s="5">
        <v>-1672197706000</v>
      </c>
      <c r="R179" s="5">
        <v>-1827086844000</v>
      </c>
      <c r="S179" s="5">
        <v>-1065178409000</v>
      </c>
      <c r="T179" s="5">
        <v>-1233378932000</v>
      </c>
      <c r="U179" s="5">
        <v>-4790667698000</v>
      </c>
      <c r="V179" s="5">
        <v>-2085212272000</v>
      </c>
      <c r="W179" s="5">
        <v>-1534813361000</v>
      </c>
      <c r="X179" s="5">
        <v>-2757336220000</v>
      </c>
      <c r="Y179" s="5">
        <v>-1707833838000</v>
      </c>
      <c r="Z179" s="5">
        <v>-430675288000</v>
      </c>
    </row>
    <row r="180" spans="3:26" ht="15.5" x14ac:dyDescent="0.35">
      <c r="C180" t="s">
        <v>904</v>
      </c>
    </row>
    <row r="181" spans="3:26" ht="15.5" x14ac:dyDescent="0.35">
      <c r="C181" t="s">
        <v>636</v>
      </c>
      <c r="M181" s="5">
        <v>60367000</v>
      </c>
      <c r="N181" s="5">
        <v>1134570000</v>
      </c>
      <c r="O181" s="5">
        <v>-2808981000</v>
      </c>
      <c r="P181" s="5">
        <v>-119722000</v>
      </c>
      <c r="Q181" s="5">
        <v>1121845000</v>
      </c>
      <c r="R181" s="5">
        <v>1061343000</v>
      </c>
      <c r="S181" s="5">
        <v>-1913615000</v>
      </c>
      <c r="T181" s="5">
        <v>1714628000</v>
      </c>
    </row>
    <row r="182" spans="3:26" ht="15.5" x14ac:dyDescent="0.35">
      <c r="C182" t="s">
        <v>637</v>
      </c>
      <c r="D182" s="5">
        <v>-651807373000</v>
      </c>
      <c r="E182" s="5">
        <v>-1550188299000</v>
      </c>
      <c r="F182" s="5">
        <v>87492277000</v>
      </c>
      <c r="G182" s="5">
        <v>814021610000</v>
      </c>
      <c r="I182" s="5">
        <v>962586604000</v>
      </c>
      <c r="J182" s="5">
        <v>902931008000</v>
      </c>
      <c r="K182" s="5">
        <v>3057342854000</v>
      </c>
      <c r="L182" s="5">
        <v>1299895991000</v>
      </c>
      <c r="M182" s="5">
        <v>-246557136000</v>
      </c>
      <c r="N182" s="5">
        <v>-3461045008000</v>
      </c>
      <c r="O182" s="5">
        <v>1154755462000</v>
      </c>
      <c r="P182" s="5">
        <v>-138645934000</v>
      </c>
      <c r="Q182" s="5">
        <v>1310448425000</v>
      </c>
      <c r="R182" s="5">
        <v>2351205322000</v>
      </c>
      <c r="S182" s="5">
        <v>995087995000</v>
      </c>
      <c r="T182" s="5">
        <v>2024896077000</v>
      </c>
      <c r="U182" s="5">
        <v>3616523945000</v>
      </c>
      <c r="V182" s="5">
        <v>2266724273000</v>
      </c>
      <c r="W182" s="5">
        <v>352941075000</v>
      </c>
      <c r="X182" s="5">
        <v>3237091503000</v>
      </c>
      <c r="Y182" s="5">
        <v>1565558268000</v>
      </c>
      <c r="Z182" s="5">
        <v>508179925000</v>
      </c>
    </row>
    <row r="183" spans="3:26" ht="15.5" x14ac:dyDescent="0.35">
      <c r="C183" t="s">
        <v>639</v>
      </c>
      <c r="D183" s="5">
        <v>-751155835000</v>
      </c>
      <c r="E183" s="5">
        <v>-692443647000</v>
      </c>
      <c r="F183" s="5">
        <v>1172390471000</v>
      </c>
      <c r="G183" s="5">
        <v>-418496470000</v>
      </c>
      <c r="I183" s="5">
        <v>1989542178000</v>
      </c>
      <c r="J183" s="5">
        <v>-513785388000</v>
      </c>
      <c r="K183" s="5">
        <v>-230149261000</v>
      </c>
      <c r="L183" s="5">
        <v>326161686000</v>
      </c>
      <c r="M183" s="5">
        <v>-1023796972000</v>
      </c>
      <c r="N183" s="5">
        <v>1151996088000</v>
      </c>
      <c r="O183" s="5">
        <v>-926042467000</v>
      </c>
      <c r="P183" s="5">
        <v>-431030526000</v>
      </c>
      <c r="Q183" s="5">
        <v>844355095000</v>
      </c>
      <c r="R183" s="5">
        <v>-243822430000</v>
      </c>
      <c r="S183" s="5">
        <v>548505630000</v>
      </c>
      <c r="T183" s="5">
        <v>-89665684000</v>
      </c>
      <c r="U183" s="5">
        <v>505067231000</v>
      </c>
      <c r="V183" s="5">
        <v>-98000560000</v>
      </c>
      <c r="W183" s="5">
        <v>677760213000</v>
      </c>
      <c r="X183" s="5">
        <v>-456059061000</v>
      </c>
      <c r="Y183" s="5">
        <v>45764604000</v>
      </c>
      <c r="Z183" s="5">
        <v>-291200166000</v>
      </c>
    </row>
    <row r="184" spans="3:26" ht="15.5" x14ac:dyDescent="0.35">
      <c r="C184" t="s">
        <v>2726</v>
      </c>
    </row>
    <row r="185" spans="3:26" ht="15.5" x14ac:dyDescent="0.35">
      <c r="C185" t="s">
        <v>2584</v>
      </c>
      <c r="D185" s="5">
        <v>2617953071000</v>
      </c>
      <c r="E185" s="5">
        <v>367471879000</v>
      </c>
      <c r="F185" s="5">
        <v>693569220000</v>
      </c>
      <c r="G185" s="5">
        <v>-438879825000</v>
      </c>
      <c r="I185" s="5">
        <v>106094206000</v>
      </c>
      <c r="J185" s="5">
        <v>-55791716000</v>
      </c>
      <c r="K185" s="5">
        <v>402401570000</v>
      </c>
      <c r="L185" s="5">
        <v>240865160000</v>
      </c>
      <c r="N185" s="5">
        <v>114233797000</v>
      </c>
      <c r="O185" s="5">
        <v>-302662876000</v>
      </c>
      <c r="P185" s="5">
        <v>1302663597000</v>
      </c>
      <c r="Q185" s="5">
        <v>-101621102000</v>
      </c>
      <c r="R185" s="5">
        <v>101621102000</v>
      </c>
    </row>
    <row r="186" spans="3:26" ht="15.5" x14ac:dyDescent="0.35">
      <c r="C186" t="s">
        <v>2581</v>
      </c>
      <c r="F186" s="5">
        <v>73273033000</v>
      </c>
      <c r="G186" s="5">
        <v>126726967000</v>
      </c>
      <c r="I186" s="5">
        <v>200000000000</v>
      </c>
      <c r="J186" s="5">
        <v>438956934000</v>
      </c>
      <c r="K186" s="5">
        <v>202699821000</v>
      </c>
      <c r="L186" s="5">
        <v>-148717805000</v>
      </c>
      <c r="M186" s="5">
        <v>-242909770000</v>
      </c>
      <c r="N186" s="5">
        <v>552201091000</v>
      </c>
    </row>
    <row r="187" spans="3:26" ht="15.5" x14ac:dyDescent="0.35">
      <c r="C187" t="s">
        <v>143</v>
      </c>
      <c r="D187" s="5">
        <v>-7530477000</v>
      </c>
      <c r="E187" s="5">
        <v>-672367000</v>
      </c>
      <c r="F187" s="5">
        <v>5433734000</v>
      </c>
      <c r="G187" s="5">
        <v>-3510682000</v>
      </c>
      <c r="I187" s="5">
        <v>2972031000</v>
      </c>
      <c r="J187" s="5">
        <v>-2858462000</v>
      </c>
      <c r="K187" s="5">
        <v>14518346000</v>
      </c>
      <c r="L187" s="5">
        <v>19274120000</v>
      </c>
      <c r="M187" s="5">
        <v>-9033764000</v>
      </c>
      <c r="N187" s="5">
        <v>-8115125000</v>
      </c>
      <c r="O187" s="5">
        <v>1185344000</v>
      </c>
      <c r="P187" s="5">
        <v>2372535000</v>
      </c>
      <c r="Q187" s="5">
        <v>-1723768000</v>
      </c>
      <c r="R187" s="5">
        <v>-5316908000</v>
      </c>
      <c r="S187" s="5">
        <v>-5195524000</v>
      </c>
      <c r="T187" s="5">
        <v>10001528000</v>
      </c>
      <c r="U187" s="5">
        <v>-4921633000</v>
      </c>
      <c r="V187" s="5">
        <v>5095488000</v>
      </c>
      <c r="W187" s="5">
        <v>-68295000</v>
      </c>
      <c r="X187" s="5">
        <v>24059246000</v>
      </c>
      <c r="Y187" s="5">
        <v>4232505000</v>
      </c>
      <c r="Z187" s="5">
        <v>1890115000</v>
      </c>
    </row>
    <row r="188" spans="3:26" ht="15.5" x14ac:dyDescent="0.35">
      <c r="C188" t="s">
        <v>861</v>
      </c>
      <c r="D188" s="5">
        <v>-19263295000</v>
      </c>
      <c r="E188" s="5">
        <v>1491209000</v>
      </c>
      <c r="F188" s="5">
        <v>-68056232000</v>
      </c>
      <c r="G188" s="5">
        <v>-167957890000</v>
      </c>
      <c r="I188" s="5">
        <v>4286345000</v>
      </c>
      <c r="J188" s="5">
        <v>5045215000</v>
      </c>
      <c r="K188" s="5">
        <v>11959811000</v>
      </c>
    </row>
    <row r="189" spans="3:26" ht="15.5" x14ac:dyDescent="0.35">
      <c r="C189" t="s">
        <v>2727</v>
      </c>
      <c r="W189" s="5">
        <v>-28394672000</v>
      </c>
      <c r="X189" s="5">
        <v>20817836000</v>
      </c>
    </row>
    <row r="190" spans="3:26" ht="15.5" x14ac:dyDescent="0.35">
      <c r="C190" t="s">
        <v>2728</v>
      </c>
    </row>
    <row r="191" spans="3:26" ht="15.5" x14ac:dyDescent="0.35">
      <c r="C191" t="s">
        <v>2729</v>
      </c>
      <c r="U191" s="5">
        <v>-3435423000</v>
      </c>
      <c r="V191" s="5">
        <v>-495766000</v>
      </c>
      <c r="W191" s="5">
        <v>2530531000</v>
      </c>
    </row>
    <row r="192" spans="3:26" ht="15.5" x14ac:dyDescent="0.35">
      <c r="C192" t="s">
        <v>144</v>
      </c>
    </row>
    <row r="193" spans="3:26" ht="15.5" x14ac:dyDescent="0.35">
      <c r="C193" t="s">
        <v>714</v>
      </c>
      <c r="M193" s="5">
        <v>-1074242000</v>
      </c>
      <c r="N193" s="5">
        <v>1591491000</v>
      </c>
      <c r="O193" s="5">
        <v>-265962000</v>
      </c>
      <c r="P193" s="5">
        <v>219815000</v>
      </c>
      <c r="Q193" s="5">
        <v>182348000</v>
      </c>
      <c r="R193" s="5">
        <v>123783000</v>
      </c>
      <c r="X193" s="5">
        <v>-2990388000</v>
      </c>
      <c r="Y193" s="5">
        <v>10530992000</v>
      </c>
      <c r="Z193" s="5">
        <v>6727690000</v>
      </c>
    </row>
    <row r="194" spans="3:26" ht="15.5" x14ac:dyDescent="0.35">
      <c r="C194" t="s">
        <v>2730</v>
      </c>
      <c r="M194" s="5">
        <v>-1074242000</v>
      </c>
      <c r="N194" s="5">
        <v>1591491000</v>
      </c>
      <c r="O194" s="5">
        <v>-265962000</v>
      </c>
      <c r="P194" s="5">
        <v>219815000</v>
      </c>
      <c r="Q194" s="5">
        <v>182348000</v>
      </c>
      <c r="R194" s="5">
        <v>123783000</v>
      </c>
      <c r="U194" s="5">
        <v>-3435423000</v>
      </c>
      <c r="V194" s="5">
        <v>-495766000</v>
      </c>
      <c r="W194" s="5">
        <v>2530531000</v>
      </c>
      <c r="X194" s="5">
        <v>-2990388000</v>
      </c>
      <c r="Y194" s="5">
        <v>10530992000</v>
      </c>
      <c r="Z194" s="5">
        <v>6727690000</v>
      </c>
    </row>
    <row r="195" spans="3:26" ht="15.5" x14ac:dyDescent="0.35">
      <c r="C195" t="s">
        <v>845</v>
      </c>
      <c r="M195" s="5">
        <v>-148690049000</v>
      </c>
      <c r="N195" s="5">
        <v>-308507985000</v>
      </c>
      <c r="O195" s="5">
        <v>129970654000</v>
      </c>
      <c r="P195" s="5">
        <v>62432120000</v>
      </c>
      <c r="Q195" s="5">
        <v>296488570000</v>
      </c>
      <c r="R195" s="5">
        <v>93393422000</v>
      </c>
      <c r="S195" s="5">
        <v>-65024734000</v>
      </c>
      <c r="T195" s="5">
        <v>123248371000</v>
      </c>
    </row>
    <row r="196" spans="3:26" ht="15.5" x14ac:dyDescent="0.35">
      <c r="C196" t="s">
        <v>662</v>
      </c>
      <c r="D196" s="5">
        <v>1188196091000</v>
      </c>
      <c r="E196" s="5">
        <v>-1874341225000</v>
      </c>
      <c r="F196" s="5">
        <v>1964102503000</v>
      </c>
      <c r="G196" s="5">
        <v>-88096290000</v>
      </c>
      <c r="I196" s="5">
        <v>3265481364000</v>
      </c>
      <c r="J196" s="5">
        <v>774497591000</v>
      </c>
      <c r="K196" s="5">
        <v>3458773141000</v>
      </c>
      <c r="L196" s="5">
        <v>1737479152000</v>
      </c>
      <c r="M196" s="5">
        <v>-1672001566000</v>
      </c>
      <c r="N196" s="5">
        <v>-1956511081000</v>
      </c>
      <c r="O196" s="5">
        <v>54131174000</v>
      </c>
      <c r="P196" s="5">
        <v>797891885000</v>
      </c>
      <c r="Q196" s="5">
        <v>2349251413000</v>
      </c>
      <c r="R196" s="5">
        <v>2298265634000</v>
      </c>
      <c r="S196" s="5">
        <v>1471459752000</v>
      </c>
      <c r="T196" s="5">
        <v>2070194920000</v>
      </c>
      <c r="U196" s="5">
        <v>4113234120000</v>
      </c>
      <c r="V196" s="5">
        <v>2173323435000</v>
      </c>
      <c r="W196" s="5">
        <v>1004768852000</v>
      </c>
      <c r="X196" s="5">
        <v>2822919136000</v>
      </c>
      <c r="Y196" s="5">
        <v>1626086369000</v>
      </c>
      <c r="Z196" s="5">
        <v>225597564000</v>
      </c>
    </row>
    <row r="197" spans="3:26" ht="15.5" x14ac:dyDescent="0.35">
      <c r="C197" t="s">
        <v>184</v>
      </c>
      <c r="D197" s="5">
        <v>-253406332000</v>
      </c>
      <c r="E197" s="5">
        <v>-303760593000</v>
      </c>
      <c r="F197" s="5">
        <v>-3569467000</v>
      </c>
      <c r="G197" s="5">
        <v>1495032543000</v>
      </c>
      <c r="I197" s="5">
        <v>1890557575000</v>
      </c>
      <c r="J197" s="5">
        <v>937080590000</v>
      </c>
      <c r="K197" s="5">
        <v>287342962000</v>
      </c>
      <c r="L197" s="5">
        <v>159950388000</v>
      </c>
      <c r="M197" s="5">
        <v>395586215000</v>
      </c>
      <c r="N197" s="5">
        <v>-251236978000</v>
      </c>
      <c r="O197" s="5">
        <v>299184100000</v>
      </c>
      <c r="P197" s="5">
        <v>450000000000</v>
      </c>
      <c r="Q197" s="5">
        <v>250000000000</v>
      </c>
      <c r="R197" s="5">
        <v>342924264000</v>
      </c>
      <c r="S197" s="5">
        <v>30000</v>
      </c>
      <c r="T197" s="5">
        <v>15889871000</v>
      </c>
      <c r="U197" s="5">
        <v>502592383000</v>
      </c>
      <c r="V197" s="5">
        <v>105667356000</v>
      </c>
      <c r="W197" s="5">
        <v>258840082000</v>
      </c>
      <c r="X197" s="5">
        <v>24970714000</v>
      </c>
      <c r="Y197" s="5">
        <v>399694000</v>
      </c>
      <c r="Z197" s="5">
        <v>117520396000</v>
      </c>
    </row>
    <row r="198" spans="3:26" ht="15.5" x14ac:dyDescent="0.35">
      <c r="C198" t="s">
        <v>185</v>
      </c>
      <c r="D198" s="5">
        <v>279379471000</v>
      </c>
      <c r="E198" s="5">
        <v>457914966000</v>
      </c>
      <c r="F198" s="5">
        <v>-2605193525000</v>
      </c>
      <c r="G198" s="5">
        <v>-834634036000</v>
      </c>
      <c r="I198" s="5">
        <v>-2240713407000</v>
      </c>
      <c r="J198" s="5">
        <v>-1193956941000</v>
      </c>
      <c r="K198" s="5">
        <v>-1413275111000</v>
      </c>
      <c r="L198" s="5">
        <v>-232937862000</v>
      </c>
      <c r="M198" s="5">
        <v>1233396036000</v>
      </c>
      <c r="N198" s="5">
        <v>587852726000</v>
      </c>
      <c r="O198" s="5">
        <v>-917295715000</v>
      </c>
      <c r="P198" s="5">
        <v>1150586413000</v>
      </c>
      <c r="Q198" s="5">
        <v>-495577160000</v>
      </c>
      <c r="R198" s="5">
        <v>-1992936104000</v>
      </c>
      <c r="S198" s="5">
        <v>-1108174762000</v>
      </c>
      <c r="T198" s="5">
        <v>338527192000</v>
      </c>
      <c r="U198" s="5">
        <v>363303722000</v>
      </c>
      <c r="V198" s="5">
        <v>-791378802000</v>
      </c>
      <c r="W198" s="5">
        <v>-985794843000</v>
      </c>
      <c r="X198" s="5">
        <v>-25408354000</v>
      </c>
      <c r="Y198" s="5">
        <v>-11170171000</v>
      </c>
      <c r="Z198" s="5">
        <v>-46897000000</v>
      </c>
    </row>
    <row r="199" spans="3:26" ht="15.5" x14ac:dyDescent="0.35">
      <c r="C199" t="s">
        <v>100</v>
      </c>
    </row>
    <row r="200" spans="3:26" ht="15.5" x14ac:dyDescent="0.35">
      <c r="C200" t="s">
        <v>189</v>
      </c>
      <c r="D200" s="5">
        <v>655407000</v>
      </c>
      <c r="E200" s="5">
        <v>-655407000</v>
      </c>
      <c r="F200" s="5">
        <v>-5961080000</v>
      </c>
      <c r="G200" s="5">
        <v>-8565460000</v>
      </c>
      <c r="I200" s="5">
        <v>-16229169000</v>
      </c>
      <c r="J200" s="5">
        <v>-19802096000</v>
      </c>
      <c r="K200" s="5">
        <v>-16195800000</v>
      </c>
      <c r="L200" s="5">
        <v>-7526642000</v>
      </c>
      <c r="M200" s="5">
        <v>-1118686000</v>
      </c>
      <c r="N200" s="5">
        <v>-2686526000</v>
      </c>
      <c r="O200" s="5">
        <v>-6718826000</v>
      </c>
      <c r="P200" s="5">
        <v>-28228305000</v>
      </c>
      <c r="Q200" s="5">
        <v>-9385322000</v>
      </c>
      <c r="R200" s="5">
        <v>-8454984000</v>
      </c>
      <c r="S200" s="5">
        <v>-11981007000</v>
      </c>
      <c r="T200" s="5">
        <v>-14488139000</v>
      </c>
      <c r="U200" s="5">
        <v>-15571697000</v>
      </c>
      <c r="V200" s="5">
        <v>-22026077000</v>
      </c>
      <c r="W200" s="5">
        <v>-24547096000</v>
      </c>
      <c r="X200" s="5">
        <v>-28150362000</v>
      </c>
      <c r="Y200" s="5">
        <v>-11998550000</v>
      </c>
      <c r="Z200" s="5">
        <v>-47751708000</v>
      </c>
    </row>
    <row r="201" spans="3:26" ht="15.5" x14ac:dyDescent="0.35">
      <c r="C201" t="s">
        <v>188</v>
      </c>
      <c r="D201" s="5">
        <v>5000</v>
      </c>
      <c r="E201" s="5">
        <v>400000</v>
      </c>
      <c r="G201" s="5">
        <v>190120000</v>
      </c>
      <c r="I201" s="5">
        <v>190120000</v>
      </c>
      <c r="J201" s="5">
        <v>28782400000</v>
      </c>
      <c r="K201" s="5">
        <v>45395525000</v>
      </c>
      <c r="L201" s="5">
        <v>17287045000</v>
      </c>
      <c r="M201" s="5">
        <v>22013374000</v>
      </c>
      <c r="N201" s="5">
        <v>26956623000</v>
      </c>
      <c r="O201" s="5">
        <v>7294881000</v>
      </c>
      <c r="P201" s="5">
        <v>912768000</v>
      </c>
      <c r="Q201" s="5">
        <v>12406270000</v>
      </c>
      <c r="R201" s="5">
        <v>19722856000</v>
      </c>
      <c r="S201" s="5">
        <v>895825000</v>
      </c>
      <c r="T201" s="5">
        <v>2215843000</v>
      </c>
      <c r="U201" s="5">
        <v>2020276000</v>
      </c>
      <c r="V201" s="5">
        <v>5530375000</v>
      </c>
      <c r="W201" s="5">
        <v>1272796000</v>
      </c>
      <c r="Y201" s="5">
        <v>822848000</v>
      </c>
      <c r="Z201" s="5">
        <v>854708000</v>
      </c>
    </row>
    <row r="202" spans="3:26" ht="15.5" x14ac:dyDescent="0.35">
      <c r="C202" t="s">
        <v>373</v>
      </c>
      <c r="D202" s="5">
        <v>-6671631000</v>
      </c>
      <c r="E202" s="5">
        <v>-2025750000</v>
      </c>
      <c r="G202" s="5">
        <v>-16650000</v>
      </c>
      <c r="I202" s="5">
        <v>-7944400000</v>
      </c>
      <c r="J202" s="5">
        <v>-5893171000</v>
      </c>
      <c r="K202" s="5">
        <v>-7289250000</v>
      </c>
      <c r="L202" s="5">
        <v>-1879808000</v>
      </c>
      <c r="M202" s="5">
        <v>-983918000</v>
      </c>
      <c r="N202" s="5">
        <v>-753254000</v>
      </c>
      <c r="O202" s="5">
        <v>-1296713000</v>
      </c>
      <c r="P202" s="5">
        <v>-5453317000</v>
      </c>
      <c r="Q202" s="5">
        <v>-3347874000</v>
      </c>
      <c r="R202" s="5">
        <v>-2317316000</v>
      </c>
      <c r="S202" s="5">
        <v>-1879708000</v>
      </c>
      <c r="T202" s="5">
        <v>-4310147000</v>
      </c>
    </row>
    <row r="203" spans="3:26" ht="15.5" x14ac:dyDescent="0.35">
      <c r="C203" t="s">
        <v>2731</v>
      </c>
      <c r="F203" s="5">
        <v>-382502487000</v>
      </c>
      <c r="G203" s="5">
        <v>382502487000</v>
      </c>
      <c r="R203" s="5">
        <v>-2001886660000</v>
      </c>
      <c r="S203" s="5">
        <v>-1095209872000</v>
      </c>
      <c r="T203" s="5">
        <v>355109635000</v>
      </c>
      <c r="U203" s="5">
        <v>377197823000</v>
      </c>
      <c r="V203" s="5">
        <v>-774027249000</v>
      </c>
      <c r="W203" s="5">
        <v>-962287104000</v>
      </c>
    </row>
    <row r="204" spans="3:26" ht="15.5" x14ac:dyDescent="0.35">
      <c r="C204" t="s">
        <v>2732</v>
      </c>
      <c r="N204" s="5">
        <v>-6707464000</v>
      </c>
    </row>
    <row r="205" spans="3:26" ht="15.5" x14ac:dyDescent="0.35">
      <c r="C205" t="s">
        <v>2258</v>
      </c>
      <c r="D205" s="5">
        <v>285395690000</v>
      </c>
      <c r="E205" s="5">
        <v>460595723000</v>
      </c>
      <c r="F205" s="5">
        <v>-2539223256000</v>
      </c>
      <c r="G205" s="5">
        <v>-1208744533000</v>
      </c>
      <c r="I205" s="5">
        <v>-2539223256000</v>
      </c>
      <c r="J205" s="5">
        <v>-1197044074000</v>
      </c>
      <c r="K205" s="5">
        <v>-1435185586000</v>
      </c>
      <c r="L205" s="5">
        <v>-240818457000</v>
      </c>
      <c r="M205" s="5">
        <v>1213485266000</v>
      </c>
      <c r="N205" s="5">
        <v>571043347000</v>
      </c>
      <c r="O205" s="5">
        <v>-916575057000</v>
      </c>
      <c r="P205" s="5">
        <v>1183355267000</v>
      </c>
      <c r="Q205" s="5">
        <v>-495250234000</v>
      </c>
    </row>
    <row r="206" spans="3:26" ht="15.5" x14ac:dyDescent="0.35">
      <c r="C206" t="s">
        <v>946</v>
      </c>
      <c r="U206" s="5">
        <v>-342680000</v>
      </c>
      <c r="V206" s="5">
        <v>-855851000</v>
      </c>
      <c r="W206" s="5">
        <v>-233439000</v>
      </c>
    </row>
    <row r="207" spans="3:26" ht="15.5" x14ac:dyDescent="0.35">
      <c r="C207" t="s">
        <v>215</v>
      </c>
      <c r="D207" s="5">
        <v>-253406332000</v>
      </c>
      <c r="E207" s="5">
        <v>-303760593000</v>
      </c>
      <c r="F207" s="5">
        <v>-3569467000</v>
      </c>
      <c r="G207" s="5">
        <v>1495032543000</v>
      </c>
      <c r="I207" s="5">
        <v>1890557575000</v>
      </c>
      <c r="J207" s="5">
        <v>937080590000</v>
      </c>
      <c r="K207" s="5">
        <v>287342962000</v>
      </c>
      <c r="L207" s="5">
        <v>159950388000</v>
      </c>
      <c r="M207" s="5">
        <v>395586215000</v>
      </c>
      <c r="N207" s="5">
        <v>-251236978000</v>
      </c>
      <c r="O207" s="5">
        <v>299184100000</v>
      </c>
      <c r="P207" s="5">
        <v>450000000000</v>
      </c>
      <c r="Q207" s="5">
        <v>250000000000</v>
      </c>
      <c r="R207" s="5">
        <v>342924264000</v>
      </c>
      <c r="S207" s="5">
        <v>30000</v>
      </c>
      <c r="T207" s="5">
        <v>15889871000</v>
      </c>
      <c r="U207" s="5">
        <v>502592383000</v>
      </c>
      <c r="V207" s="5">
        <v>105667356000</v>
      </c>
      <c r="W207" s="5">
        <v>258840082000</v>
      </c>
      <c r="X207" s="5">
        <v>24970714000</v>
      </c>
      <c r="Y207" s="5">
        <v>399694000</v>
      </c>
      <c r="Z207" s="5">
        <v>117520396000</v>
      </c>
    </row>
    <row r="208" spans="3:26" ht="15.5" x14ac:dyDescent="0.35">
      <c r="C208" t="s">
        <v>1659</v>
      </c>
    </row>
    <row r="209" spans="3:26" ht="15.5" x14ac:dyDescent="0.35">
      <c r="C209" t="s">
        <v>2733</v>
      </c>
      <c r="U209" s="5">
        <v>500000000000</v>
      </c>
      <c r="V209" s="5">
        <v>500000000000</v>
      </c>
    </row>
    <row r="210" spans="3:26" ht="15.5" x14ac:dyDescent="0.35">
      <c r="C210" t="s">
        <v>2734</v>
      </c>
    </row>
    <row r="211" spans="3:26" ht="15.5" x14ac:dyDescent="0.35">
      <c r="C211" t="s">
        <v>2735</v>
      </c>
      <c r="R211" s="5">
        <v>75148654000</v>
      </c>
      <c r="S211" s="5">
        <v>30000</v>
      </c>
      <c r="T211" s="5">
        <v>50889871000</v>
      </c>
      <c r="U211" s="5">
        <v>2592383000</v>
      </c>
      <c r="V211" s="5">
        <v>5667356000</v>
      </c>
      <c r="W211" s="5">
        <v>8172430000</v>
      </c>
    </row>
    <row r="212" spans="3:26" ht="15.5" x14ac:dyDescent="0.35">
      <c r="C212" t="s">
        <v>571</v>
      </c>
      <c r="F212" s="5">
        <v>1002728000</v>
      </c>
      <c r="G212" s="5">
        <v>568000</v>
      </c>
      <c r="I212" s="5">
        <v>257088592000</v>
      </c>
      <c r="J212" s="5">
        <v>-284205000</v>
      </c>
      <c r="K212" s="5">
        <v>-1900021000</v>
      </c>
      <c r="L212" s="5">
        <v>520909143000</v>
      </c>
      <c r="M212" s="5">
        <v>556529061000</v>
      </c>
      <c r="O212" s="5">
        <v>99184100000</v>
      </c>
      <c r="Q212" s="5">
        <v>100000000000</v>
      </c>
      <c r="R212" s="5">
        <v>267775610000</v>
      </c>
      <c r="Y212" s="5">
        <v>34424450000</v>
      </c>
      <c r="Z212" s="5">
        <v>116749855000</v>
      </c>
    </row>
    <row r="213" spans="3:26" ht="15.5" x14ac:dyDescent="0.35">
      <c r="C213" t="s">
        <v>1323</v>
      </c>
      <c r="G213" s="5">
        <v>1500000000000</v>
      </c>
      <c r="I213" s="5">
        <v>2000000000000</v>
      </c>
      <c r="J213" s="5">
        <v>1000000000000</v>
      </c>
      <c r="K213" s="5">
        <v>500000000000</v>
      </c>
      <c r="N213" s="5">
        <v>60000000000</v>
      </c>
      <c r="O213" s="5">
        <v>500000000000</v>
      </c>
      <c r="P213" s="5">
        <v>450000000000</v>
      </c>
      <c r="Q213" s="5">
        <v>150000000000</v>
      </c>
    </row>
    <row r="214" spans="3:26" ht="15.5" x14ac:dyDescent="0.35">
      <c r="C214" t="s">
        <v>2736</v>
      </c>
    </row>
    <row r="215" spans="3:26" ht="15.5" x14ac:dyDescent="0.35">
      <c r="C215" t="s">
        <v>2737</v>
      </c>
      <c r="W215" s="5">
        <v>58870360000</v>
      </c>
    </row>
    <row r="216" spans="3:26" ht="15.5" x14ac:dyDescent="0.35">
      <c r="C216" t="s">
        <v>2738</v>
      </c>
      <c r="W216" s="5">
        <v>191797292000</v>
      </c>
    </row>
    <row r="217" spans="3:26" ht="15.5" x14ac:dyDescent="0.35">
      <c r="C217" t="s">
        <v>1281</v>
      </c>
      <c r="X217" s="5">
        <v>24970714000</v>
      </c>
    </row>
    <row r="218" spans="3:26" ht="15.5" x14ac:dyDescent="0.35">
      <c r="C218" t="s">
        <v>2739</v>
      </c>
      <c r="F218" s="5">
        <v>1002728000</v>
      </c>
      <c r="G218" s="5">
        <v>1500000568000</v>
      </c>
      <c r="I218" s="5">
        <v>2257088592000</v>
      </c>
      <c r="J218" s="5">
        <v>999715795000</v>
      </c>
      <c r="K218" s="5">
        <v>498099979000</v>
      </c>
      <c r="L218" s="5">
        <v>520909143000</v>
      </c>
      <c r="M218" s="5">
        <v>556529061000</v>
      </c>
      <c r="N218" s="5">
        <v>60000000000</v>
      </c>
      <c r="O218" s="5">
        <v>599184100000</v>
      </c>
      <c r="P218" s="5">
        <v>450000000000</v>
      </c>
      <c r="Q218" s="5">
        <v>250000000000</v>
      </c>
      <c r="R218" s="5">
        <v>342924264000</v>
      </c>
      <c r="S218" s="5">
        <v>30000</v>
      </c>
      <c r="T218" s="5">
        <v>50889871000</v>
      </c>
      <c r="U218" s="5">
        <v>502592383000</v>
      </c>
      <c r="V218" s="5">
        <v>505667356000</v>
      </c>
      <c r="W218" s="5">
        <v>258840082000</v>
      </c>
      <c r="X218" s="5">
        <v>24970714000</v>
      </c>
      <c r="Y218" s="5">
        <v>34424450000</v>
      </c>
      <c r="Z218" s="5">
        <v>116749855000</v>
      </c>
    </row>
    <row r="219" spans="3:26" ht="15.5" x14ac:dyDescent="0.35">
      <c r="C219" t="s">
        <v>2740</v>
      </c>
      <c r="D219" s="5">
        <v>-1000</v>
      </c>
      <c r="E219" s="5">
        <v>-111010000</v>
      </c>
      <c r="F219" s="5">
        <v>-582205000</v>
      </c>
      <c r="I219" s="5">
        <v>-582205000</v>
      </c>
    </row>
    <row r="220" spans="3:26" ht="15.5" x14ac:dyDescent="0.35">
      <c r="C220" t="s">
        <v>2262</v>
      </c>
      <c r="V220" s="5">
        <v>-400000000000</v>
      </c>
    </row>
    <row r="221" spans="3:26" ht="15.5" x14ac:dyDescent="0.35">
      <c r="C221" t="s">
        <v>641</v>
      </c>
      <c r="L221" s="5">
        <v>-50000000000</v>
      </c>
      <c r="M221" s="5">
        <v>50000000000</v>
      </c>
    </row>
    <row r="222" spans="3:26" ht="15.5" x14ac:dyDescent="0.35">
      <c r="C222" t="s">
        <v>2741</v>
      </c>
      <c r="D222" s="5">
        <v>-250000000000</v>
      </c>
      <c r="E222" s="5">
        <v>-300000000000</v>
      </c>
      <c r="I222" s="5">
        <v>-350000000000</v>
      </c>
      <c r="J222" s="5">
        <v>-50000000000</v>
      </c>
      <c r="K222" s="5">
        <v>-200000000000</v>
      </c>
      <c r="L222" s="5">
        <v>-300000000000</v>
      </c>
      <c r="M222" s="5">
        <v>-200000000000</v>
      </c>
      <c r="N222" s="5">
        <v>-300000000000</v>
      </c>
      <c r="O222" s="5">
        <v>-300000000000</v>
      </c>
    </row>
    <row r="223" spans="3:26" ht="15.5" x14ac:dyDescent="0.35">
      <c r="C223" t="s">
        <v>806</v>
      </c>
      <c r="D223" s="5">
        <v>-3406331000</v>
      </c>
      <c r="E223" s="5">
        <v>-3649583000</v>
      </c>
      <c r="F223" s="5">
        <v>-3989990000</v>
      </c>
      <c r="G223" s="5">
        <v>-4968025000</v>
      </c>
      <c r="I223" s="5">
        <v>-15948812000</v>
      </c>
      <c r="J223" s="5">
        <v>-12635205000</v>
      </c>
      <c r="K223" s="5">
        <v>-10757017000</v>
      </c>
      <c r="L223" s="5">
        <v>-10958755000</v>
      </c>
      <c r="M223" s="5">
        <v>-10942846000</v>
      </c>
      <c r="N223" s="5">
        <v>-11236978000</v>
      </c>
    </row>
    <row r="224" spans="3:26" ht="15.5" x14ac:dyDescent="0.35">
      <c r="C224" t="s">
        <v>2742</v>
      </c>
    </row>
    <row r="225" spans="2:26" ht="15.5" x14ac:dyDescent="0.35">
      <c r="C225" t="s">
        <v>1565</v>
      </c>
      <c r="T225" s="5">
        <v>-35000000000</v>
      </c>
      <c r="Y225" s="5">
        <v>-35025339000</v>
      </c>
    </row>
    <row r="226" spans="2:26" ht="15.5" x14ac:dyDescent="0.35">
      <c r="C226" t="s">
        <v>2743</v>
      </c>
    </row>
    <row r="227" spans="2:26" ht="15.5" x14ac:dyDescent="0.35">
      <c r="C227" t="s">
        <v>2744</v>
      </c>
    </row>
    <row r="228" spans="2:26" ht="15.5" x14ac:dyDescent="0.35">
      <c r="C228" t="s">
        <v>2745</v>
      </c>
      <c r="Y228" s="5">
        <v>1000583000</v>
      </c>
      <c r="Z228" s="5">
        <v>770541000</v>
      </c>
    </row>
    <row r="229" spans="2:26" ht="15.5" x14ac:dyDescent="0.35">
      <c r="C229" t="s">
        <v>239</v>
      </c>
      <c r="D229" s="5">
        <v>881318768000</v>
      </c>
      <c r="E229" s="5">
        <v>-1093901785000</v>
      </c>
      <c r="F229" s="5">
        <v>-1765036629000</v>
      </c>
      <c r="G229" s="5">
        <v>570604509000</v>
      </c>
      <c r="I229" s="5">
        <v>1407431625000</v>
      </c>
      <c r="J229" s="5">
        <v>-1199192640000</v>
      </c>
      <c r="K229" s="5">
        <v>153376234000</v>
      </c>
      <c r="L229" s="5">
        <v>984064345000</v>
      </c>
      <c r="M229" s="5">
        <v>-617875828000</v>
      </c>
      <c r="N229" s="5">
        <v>358699599000</v>
      </c>
      <c r="O229" s="5">
        <v>-1762519489000</v>
      </c>
      <c r="P229" s="5">
        <v>257345827000</v>
      </c>
      <c r="Q229" s="5">
        <v>1162942156000</v>
      </c>
      <c r="R229" s="5">
        <v>-852157794000</v>
      </c>
      <c r="S229" s="5">
        <v>-566779202000</v>
      </c>
      <c r="T229" s="5">
        <v>1318044141000</v>
      </c>
      <c r="U229" s="5">
        <v>327696858000</v>
      </c>
      <c r="V229" s="5">
        <v>-240816728000</v>
      </c>
      <c r="W229" s="5">
        <v>-1050510684000</v>
      </c>
      <c r="X229" s="5">
        <v>427267676000</v>
      </c>
      <c r="Y229" s="5">
        <v>25965467000</v>
      </c>
      <c r="Z229" s="5">
        <v>-95344315000</v>
      </c>
    </row>
    <row r="230" spans="2:26" ht="15.5" x14ac:dyDescent="0.35">
      <c r="C230" t="s">
        <v>240</v>
      </c>
      <c r="E230" s="5">
        <v>3006803148000</v>
      </c>
      <c r="I230" s="5">
        <v>1599371523000</v>
      </c>
      <c r="J230" s="5">
        <v>2798564163000</v>
      </c>
      <c r="K230" s="5">
        <v>2645187929000</v>
      </c>
      <c r="L230" s="5">
        <v>1886562456000</v>
      </c>
      <c r="M230" s="5">
        <v>2504438284000</v>
      </c>
      <c r="N230" s="5">
        <v>2145738685000</v>
      </c>
      <c r="O230" s="5">
        <v>3908258174000</v>
      </c>
      <c r="P230" s="5">
        <v>3650912347000</v>
      </c>
      <c r="Q230" s="5">
        <v>2487970191000</v>
      </c>
      <c r="R230" s="5">
        <v>3340127985000</v>
      </c>
      <c r="S230" s="5">
        <v>3906907187000</v>
      </c>
      <c r="T230" s="5">
        <v>2588863046000</v>
      </c>
      <c r="U230" s="5">
        <v>2361058585000</v>
      </c>
      <c r="V230" s="5">
        <v>2601874441000</v>
      </c>
      <c r="W230" s="5">
        <v>3652385079000</v>
      </c>
      <c r="X230" s="5">
        <v>278261993000</v>
      </c>
      <c r="Y230" s="5">
        <v>252296526000</v>
      </c>
      <c r="Z230" s="5">
        <v>347640841000</v>
      </c>
    </row>
    <row r="231" spans="2:26" ht="15.5" x14ac:dyDescent="0.35">
      <c r="C231" t="s">
        <v>2087</v>
      </c>
      <c r="L231" s="5">
        <v>-225438872000</v>
      </c>
    </row>
    <row r="232" spans="2:26" ht="15.5" x14ac:dyDescent="0.35">
      <c r="C232" t="s">
        <v>241</v>
      </c>
      <c r="U232" s="5">
        <v>2822000</v>
      </c>
      <c r="V232" s="5">
        <v>872000</v>
      </c>
      <c r="W232" s="5">
        <v>46000</v>
      </c>
    </row>
    <row r="233" spans="2:26" ht="15.5" x14ac:dyDescent="0.35">
      <c r="C233" t="s">
        <v>242</v>
      </c>
      <c r="D233" s="5">
        <v>881318768000</v>
      </c>
      <c r="E233" s="5">
        <v>1912901363000</v>
      </c>
      <c r="F233" s="5">
        <v>-1765036629000</v>
      </c>
      <c r="G233" s="5">
        <v>570604509000</v>
      </c>
      <c r="I233" s="5">
        <v>3006803148000</v>
      </c>
      <c r="J233" s="5">
        <v>1599371523000</v>
      </c>
      <c r="K233" s="5">
        <v>2798564163000</v>
      </c>
      <c r="L233" s="5">
        <v>2645187929000</v>
      </c>
      <c r="M233" s="5">
        <v>1886562456000</v>
      </c>
      <c r="N233" s="5">
        <v>2504438284000</v>
      </c>
      <c r="O233" s="5">
        <v>2145738685000</v>
      </c>
      <c r="P233" s="5">
        <v>3908258174000</v>
      </c>
      <c r="Q233" s="5">
        <v>3650912347000</v>
      </c>
      <c r="R233" s="5">
        <v>2487970191000</v>
      </c>
      <c r="S233" s="5">
        <v>3340127985000</v>
      </c>
      <c r="T233" s="5">
        <v>3906907187000</v>
      </c>
      <c r="U233" s="5">
        <v>2688758265000</v>
      </c>
      <c r="V233" s="5">
        <v>2361058585000</v>
      </c>
      <c r="W233" s="5">
        <v>2601874441000</v>
      </c>
      <c r="X233" s="5">
        <v>705529669000</v>
      </c>
      <c r="Y233" s="5">
        <v>278261993000</v>
      </c>
      <c r="Z233" s="5">
        <v>252296526000</v>
      </c>
    </row>
    <row r="235" spans="2:26" ht="15.5" x14ac:dyDescent="0.35">
      <c r="B235" t="s">
        <v>243</v>
      </c>
      <c r="C235" t="s">
        <v>12</v>
      </c>
      <c r="D235" s="5">
        <v>18420000000</v>
      </c>
      <c r="E235" s="5">
        <v>18420000000</v>
      </c>
      <c r="F235" s="5">
        <v>18420000000</v>
      </c>
      <c r="G235" s="5">
        <v>18420000000</v>
      </c>
      <c r="I235" s="5">
        <v>18420000000</v>
      </c>
      <c r="J235" s="5">
        <v>15850000000</v>
      </c>
      <c r="K235" s="5">
        <v>15850000000</v>
      </c>
      <c r="L235" s="5">
        <v>15850000000</v>
      </c>
      <c r="M235" s="5">
        <v>10490000000</v>
      </c>
      <c r="N235" s="5">
        <v>8950000000</v>
      </c>
      <c r="O235" s="5">
        <v>8950000000</v>
      </c>
      <c r="P235" s="5">
        <v>8670000000</v>
      </c>
      <c r="Q235" s="5">
        <v>8670000000</v>
      </c>
      <c r="R235" s="5">
        <v>7890000000</v>
      </c>
      <c r="S235" s="5">
        <v>7140000000</v>
      </c>
      <c r="T235" s="5">
        <v>7140000000</v>
      </c>
      <c r="U235" s="5">
        <v>6630000000</v>
      </c>
      <c r="V235" s="5">
        <v>6600000000</v>
      </c>
      <c r="W235" s="5">
        <v>6550000000</v>
      </c>
      <c r="X235" s="6">
        <v>4099999999.9999995</v>
      </c>
      <c r="Y235" s="5">
        <v>3850000000</v>
      </c>
      <c r="Z235" s="5">
        <v>3500000000</v>
      </c>
    </row>
    <row r="236" spans="2:26" ht="15.5" x14ac:dyDescent="0.35">
      <c r="C236" t="s">
        <v>244</v>
      </c>
      <c r="D236" s="6">
        <v>1.33</v>
      </c>
      <c r="E236" s="6">
        <v>2.13</v>
      </c>
      <c r="F236" s="6">
        <v>0.21</v>
      </c>
      <c r="G236" s="6">
        <v>0.12</v>
      </c>
    </row>
    <row r="237" spans="2:26" ht="15.5" x14ac:dyDescent="0.35">
      <c r="C237" t="s">
        <v>245</v>
      </c>
      <c r="D237" s="6">
        <v>57.89</v>
      </c>
      <c r="E237" s="6">
        <v>48.83</v>
      </c>
      <c r="F237" s="6">
        <v>547.62</v>
      </c>
      <c r="G237" s="5">
        <v>925</v>
      </c>
    </row>
    <row r="238" spans="2:26" ht="15.5" x14ac:dyDescent="0.35">
      <c r="C238" t="s">
        <v>73</v>
      </c>
      <c r="D238" s="6">
        <v>2.35</v>
      </c>
      <c r="E238" s="6">
        <v>3.32</v>
      </c>
      <c r="F238" s="6">
        <v>3.37</v>
      </c>
      <c r="G238" s="6">
        <v>3.54</v>
      </c>
    </row>
    <row r="239" spans="2:26" ht="15.5" x14ac:dyDescent="0.35">
      <c r="C239" t="s">
        <v>246</v>
      </c>
      <c r="D239" s="5">
        <v>63380000000</v>
      </c>
      <c r="E239" s="5">
        <v>54300000000</v>
      </c>
      <c r="F239" s="5">
        <v>17750000000</v>
      </c>
      <c r="G239" s="5">
        <v>36040000000</v>
      </c>
    </row>
    <row r="240" spans="2:26" ht="15.5" x14ac:dyDescent="0.35">
      <c r="C240" t="s">
        <v>247</v>
      </c>
      <c r="D240" s="6">
        <v>7.000000000000001E-4</v>
      </c>
      <c r="E240" s="6">
        <v>1.1999999999999999E-3</v>
      </c>
      <c r="F240" s="6">
        <v>1E-4</v>
      </c>
      <c r="G240" s="6">
        <v>1E-4</v>
      </c>
    </row>
    <row r="241" spans="3:7" ht="15.5" x14ac:dyDescent="0.35">
      <c r="C241" t="s">
        <v>248</v>
      </c>
      <c r="D241" s="6">
        <v>5.6999999999999993E-3</v>
      </c>
      <c r="E241" s="6">
        <v>9.1000000000000004E-3</v>
      </c>
      <c r="F241" s="6">
        <v>8.9999999999999998E-4</v>
      </c>
      <c r="G241" s="6">
        <v>5.0000000000000001E-4</v>
      </c>
    </row>
    <row r="242" spans="3:7" ht="15.5" x14ac:dyDescent="0.35">
      <c r="C242" t="s">
        <v>249</v>
      </c>
      <c r="D242" s="6">
        <v>1.6000000000000001E-3</v>
      </c>
      <c r="E242" s="6">
        <v>1.2999999999999999E-3</v>
      </c>
      <c r="F242" s="6">
        <v>2.0000000000000001E-4</v>
      </c>
      <c r="G242" s="6">
        <v>8.0000000000000004E-4</v>
      </c>
    </row>
    <row r="243" spans="3:7" ht="15.5" x14ac:dyDescent="0.35">
      <c r="C243" t="s">
        <v>250</v>
      </c>
    </row>
    <row r="244" spans="3:7" ht="15.5" x14ac:dyDescent="0.35">
      <c r="C244" t="s">
        <v>251</v>
      </c>
      <c r="D244" s="5">
        <v>4329000000000</v>
      </c>
      <c r="E244" s="5">
        <v>4297000000000</v>
      </c>
      <c r="F244" s="5">
        <v>4369000000000</v>
      </c>
      <c r="G244" s="5">
        <v>4374000000000</v>
      </c>
    </row>
    <row r="245" spans="3:7" ht="15.5" x14ac:dyDescent="0.35">
      <c r="C245" t="s">
        <v>252</v>
      </c>
      <c r="D245" s="6">
        <v>0.33</v>
      </c>
      <c r="E245" s="6">
        <v>0.45</v>
      </c>
      <c r="F245" s="6">
        <v>0.48</v>
      </c>
      <c r="G245" s="6">
        <v>0.47</v>
      </c>
    </row>
    <row r="246" spans="3:7" ht="15.5" x14ac:dyDescent="0.35">
      <c r="C246" t="s">
        <v>253</v>
      </c>
      <c r="D246" s="6">
        <v>235.02</v>
      </c>
      <c r="E246" s="6">
        <v>233.3</v>
      </c>
      <c r="F246" s="6">
        <v>237.19</v>
      </c>
      <c r="G246" s="6">
        <v>237.55</v>
      </c>
    </row>
    <row r="247" spans="3:7" ht="15.5" x14ac:dyDescent="0.35">
      <c r="C247" t="s">
        <v>254</v>
      </c>
      <c r="D247" s="6">
        <v>0.33</v>
      </c>
      <c r="E247" s="6">
        <v>0.45</v>
      </c>
      <c r="F247" s="6">
        <v>0.49</v>
      </c>
      <c r="G247" s="6">
        <v>0.47</v>
      </c>
    </row>
    <row r="248" spans="3:7" ht="15.5" x14ac:dyDescent="0.35">
      <c r="C248" t="s">
        <v>255</v>
      </c>
      <c r="D248" s="6">
        <v>233.98</v>
      </c>
      <c r="E248" s="6">
        <v>232.53</v>
      </c>
      <c r="F248" s="6">
        <v>236.45</v>
      </c>
      <c r="G248" s="6">
        <v>236.73</v>
      </c>
    </row>
    <row r="249" spans="3:7" ht="15.5" x14ac:dyDescent="0.35">
      <c r="C249" t="s">
        <v>256</v>
      </c>
    </row>
    <row r="250" spans="3:7" ht="15.5" x14ac:dyDescent="0.35">
      <c r="C250" t="s">
        <v>257</v>
      </c>
    </row>
    <row r="251" spans="3:7" ht="15.5" x14ac:dyDescent="0.35">
      <c r="C251" t="s">
        <v>258</v>
      </c>
      <c r="D251" s="5">
        <v>4329000000000</v>
      </c>
      <c r="E251" s="5">
        <v>4297000000000</v>
      </c>
      <c r="F251" s="5">
        <v>4369000000000</v>
      </c>
      <c r="G251" s="5">
        <v>4374000000000</v>
      </c>
    </row>
    <row r="252" spans="3:7" ht="15.5" x14ac:dyDescent="0.35">
      <c r="C252" t="s">
        <v>24</v>
      </c>
    </row>
    <row r="253" spans="3:7" ht="15.5" x14ac:dyDescent="0.35">
      <c r="C253" t="s">
        <v>21</v>
      </c>
    </row>
    <row r="254" spans="3:7" ht="15.5" x14ac:dyDescent="0.35">
      <c r="C254" t="s">
        <v>259</v>
      </c>
    </row>
    <row r="255" spans="3:7" ht="15.5" x14ac:dyDescent="0.35">
      <c r="C255" t="s">
        <v>260</v>
      </c>
      <c r="D255" s="5">
        <v>855000000000</v>
      </c>
      <c r="E255" s="5">
        <v>-1248000000000</v>
      </c>
      <c r="F255" s="5">
        <v>844000000000</v>
      </c>
      <c r="G255" s="5">
        <v>-90000000000</v>
      </c>
    </row>
    <row r="256" spans="3:7" ht="15.5" x14ac:dyDescent="0.35">
      <c r="C256" t="s">
        <v>261</v>
      </c>
      <c r="D256" s="5">
        <v>1000000000</v>
      </c>
      <c r="E256" s="5">
        <v>-1000000000</v>
      </c>
      <c r="F256" s="5">
        <v>-6000000000</v>
      </c>
      <c r="G256" s="5">
        <v>-9000000000</v>
      </c>
    </row>
    <row r="257" spans="3:26" ht="15.5" x14ac:dyDescent="0.35">
      <c r="C257" t="s">
        <v>13</v>
      </c>
      <c r="D257" s="5">
        <v>856000000000</v>
      </c>
      <c r="E257" s="5">
        <v>-1249000000000</v>
      </c>
      <c r="F257" s="5">
        <v>838000000000</v>
      </c>
      <c r="G257" s="5">
        <v>-98000000000</v>
      </c>
    </row>
    <row r="258" spans="3:26" ht="15.5" x14ac:dyDescent="0.35">
      <c r="C258" t="s">
        <v>16</v>
      </c>
      <c r="D258" s="6">
        <v>46.47</v>
      </c>
      <c r="E258" s="6">
        <v>-67.790000000000006</v>
      </c>
      <c r="F258" s="6">
        <v>45.48</v>
      </c>
      <c r="G258" s="6">
        <v>-5.34</v>
      </c>
    </row>
    <row r="259" spans="3:26" ht="15.5" x14ac:dyDescent="0.35">
      <c r="C259" t="s">
        <v>58</v>
      </c>
      <c r="I259" s="6">
        <v>7.15</v>
      </c>
      <c r="J259" s="6">
        <v>7.44</v>
      </c>
      <c r="K259" s="6">
        <v>6.42</v>
      </c>
      <c r="L259" s="6">
        <v>14.27</v>
      </c>
      <c r="M259" s="6">
        <v>-11.35</v>
      </c>
      <c r="N259" s="6">
        <v>-28.17</v>
      </c>
      <c r="O259" s="6">
        <v>-1.54</v>
      </c>
      <c r="P259" s="6">
        <v>9.1199999999999992</v>
      </c>
      <c r="Q259" s="6">
        <v>15.69</v>
      </c>
      <c r="R259" s="6">
        <v>12.72</v>
      </c>
      <c r="S259" s="6">
        <v>13.18</v>
      </c>
      <c r="T259" s="6">
        <v>14.81</v>
      </c>
      <c r="U259" s="6">
        <v>39.61</v>
      </c>
      <c r="V259" s="6">
        <v>31.13</v>
      </c>
      <c r="W259" s="6">
        <v>28.62</v>
      </c>
      <c r="X259" s="6">
        <v>26.07</v>
      </c>
      <c r="Y259" s="6">
        <v>12.02</v>
      </c>
      <c r="Z259" s="6">
        <v>10.07</v>
      </c>
    </row>
    <row r="260" spans="3:26" ht="15.5" x14ac:dyDescent="0.35">
      <c r="C260" t="s">
        <v>72</v>
      </c>
      <c r="I260" s="6">
        <v>16.079999999999998</v>
      </c>
      <c r="J260" s="6">
        <v>11.96</v>
      </c>
      <c r="K260" s="6">
        <v>15.42</v>
      </c>
      <c r="L260" s="6">
        <v>7.5</v>
      </c>
      <c r="M260" s="6">
        <v>-17.97</v>
      </c>
      <c r="N260" s="6">
        <v>-4.05</v>
      </c>
      <c r="O260" s="6">
        <v>-54.55</v>
      </c>
      <c r="P260" s="6">
        <v>20.83</v>
      </c>
      <c r="Q260" s="6">
        <v>15.04</v>
      </c>
      <c r="R260" s="6">
        <v>8.41</v>
      </c>
      <c r="S260" s="6">
        <v>7.97</v>
      </c>
      <c r="T260" s="6">
        <v>8.1</v>
      </c>
      <c r="U260" s="6">
        <v>3.16</v>
      </c>
      <c r="V260" s="6">
        <v>3.76</v>
      </c>
      <c r="W260" s="6">
        <v>4.51</v>
      </c>
      <c r="X260" s="6">
        <v>5.33</v>
      </c>
      <c r="Y260" s="6">
        <v>9.98</v>
      </c>
      <c r="Z260" s="6">
        <v>8.0399999999999991</v>
      </c>
    </row>
    <row r="261" spans="3:26" ht="15.5" x14ac:dyDescent="0.35">
      <c r="C261" t="s">
        <v>75</v>
      </c>
      <c r="I261" s="6">
        <v>0.92</v>
      </c>
      <c r="J261" s="6">
        <v>0.68</v>
      </c>
      <c r="K261" s="6">
        <v>0.85</v>
      </c>
      <c r="L261" s="6">
        <v>0.99</v>
      </c>
      <c r="M261" s="6">
        <v>1.33</v>
      </c>
      <c r="N261" s="6">
        <v>0.56999999999999995</v>
      </c>
      <c r="O261" s="6">
        <v>0.34</v>
      </c>
      <c r="P261" s="6">
        <v>0.72</v>
      </c>
      <c r="Q261" s="6">
        <v>0.89</v>
      </c>
      <c r="R261" s="6">
        <v>0.39</v>
      </c>
      <c r="S261" s="6">
        <v>0.37</v>
      </c>
      <c r="T261" s="6">
        <v>0.42</v>
      </c>
      <c r="U261" s="6">
        <v>0.52</v>
      </c>
      <c r="V261" s="6">
        <v>0.69</v>
      </c>
      <c r="W261" s="6">
        <v>0.99</v>
      </c>
      <c r="X261" s="6">
        <v>0.78</v>
      </c>
      <c r="Y261" s="6">
        <v>0.74</v>
      </c>
      <c r="Z261" s="6">
        <v>0.54</v>
      </c>
    </row>
    <row r="262" spans="3:26" ht="15.5" x14ac:dyDescent="0.35">
      <c r="C262" t="s">
        <v>262</v>
      </c>
      <c r="I262" s="5">
        <v>255090000000</v>
      </c>
      <c r="J262" s="5">
        <v>320440000000</v>
      </c>
      <c r="K262" s="5">
        <v>197670000000</v>
      </c>
      <c r="L262" s="5">
        <v>429370000000</v>
      </c>
      <c r="M262" s="5">
        <v>-66610000000</v>
      </c>
      <c r="N262" s="5">
        <v>-216460000000</v>
      </c>
      <c r="O262" s="5">
        <v>-600000000</v>
      </c>
      <c r="P262" s="5">
        <v>11670000000</v>
      </c>
    </row>
    <row r="263" spans="3:26" ht="15.5" x14ac:dyDescent="0.35">
      <c r="C263" t="s">
        <v>263</v>
      </c>
      <c r="I263" s="6">
        <v>3.5999999999999999E-3</v>
      </c>
      <c r="J263" s="6">
        <v>3.8E-3</v>
      </c>
      <c r="K263" s="6">
        <v>3.4000000000000002E-3</v>
      </c>
      <c r="L263" s="6">
        <v>8.6999999999999994E-3</v>
      </c>
      <c r="M263" s="6">
        <v>-4.7999999999999996E-3</v>
      </c>
      <c r="N263" s="6">
        <v>-9.5999999999999992E-3</v>
      </c>
      <c r="O263" s="6">
        <v>-5.0000000000000001E-4</v>
      </c>
      <c r="P263" s="6">
        <v>2.5999999999999999E-3</v>
      </c>
      <c r="Q263" s="6">
        <v>4.6999999999999993E-3</v>
      </c>
      <c r="R263" s="6">
        <v>3.9000000000000003E-3</v>
      </c>
      <c r="S263" s="6">
        <v>4.0000000000000001E-3</v>
      </c>
      <c r="T263" s="6">
        <v>4.8999999999999998E-3</v>
      </c>
      <c r="U263" s="6">
        <v>1.37E-2</v>
      </c>
      <c r="V263" s="6">
        <v>1.43E-2</v>
      </c>
      <c r="W263" s="6">
        <v>1.5900000000000001E-2</v>
      </c>
      <c r="X263" s="6">
        <v>1.04E-2</v>
      </c>
      <c r="Y263" s="6">
        <v>6.3E-3</v>
      </c>
      <c r="Z263" s="6">
        <v>6.3E-3</v>
      </c>
    </row>
    <row r="264" spans="3:26" ht="15.5" x14ac:dyDescent="0.35">
      <c r="C264" t="s">
        <v>264</v>
      </c>
      <c r="I264" s="6">
        <v>3.0200000000000001E-2</v>
      </c>
      <c r="J264" s="6">
        <v>0.03</v>
      </c>
      <c r="K264" s="6">
        <v>2.6600000000000002E-2</v>
      </c>
      <c r="L264" s="6">
        <v>6.1100000000000002E-2</v>
      </c>
      <c r="M264" s="6">
        <v>-3.95E-2</v>
      </c>
      <c r="N264" s="6">
        <v>-9.5399999999999985E-2</v>
      </c>
      <c r="O264" s="6">
        <v>-4.5999999999999999E-3</v>
      </c>
      <c r="P264" s="6">
        <v>2.8199999999999999E-2</v>
      </c>
      <c r="Q264" s="6">
        <v>4.7800000000000002E-2</v>
      </c>
      <c r="R264" s="6">
        <v>3.8199999999999998E-2</v>
      </c>
      <c r="S264" s="6">
        <v>4.4500000000000005E-2</v>
      </c>
      <c r="T264" s="6">
        <v>6.0100000000000001E-2</v>
      </c>
      <c r="U264" s="6">
        <v>0.15970000000000001</v>
      </c>
      <c r="V264" s="6">
        <v>0.1399</v>
      </c>
      <c r="W264" s="6">
        <v>0.15460000000000002</v>
      </c>
      <c r="X264" s="6">
        <v>0.14380000000000001</v>
      </c>
      <c r="Y264" s="6">
        <v>7.3499999999999996E-2</v>
      </c>
      <c r="Z264" s="6">
        <v>6.6799999999999998E-2</v>
      </c>
    </row>
    <row r="265" spans="3:26" ht="15.5" x14ac:dyDescent="0.35">
      <c r="C265" t="s">
        <v>265</v>
      </c>
      <c r="I265" s="6">
        <v>6.6E-3</v>
      </c>
      <c r="J265" s="6">
        <v>9.7000000000000003E-3</v>
      </c>
      <c r="K265" s="6">
        <v>6.3E-3</v>
      </c>
      <c r="L265" s="6">
        <v>1.6299999999999999E-2</v>
      </c>
      <c r="M265" s="6">
        <v>-3.4000000000000002E-3</v>
      </c>
      <c r="N265" s="6">
        <v>-8.6999999999999994E-3</v>
      </c>
      <c r="O265" s="6">
        <v>-5.9999999999999995E-4</v>
      </c>
      <c r="P265" s="6">
        <v>-1E-4</v>
      </c>
      <c r="Q265" s="6">
        <v>5.0000000000000001E-3</v>
      </c>
      <c r="R265" s="6">
        <v>3.4999999999999996E-3</v>
      </c>
      <c r="S265" s="6">
        <v>4.1999999999999997E-3</v>
      </c>
      <c r="T265" s="6">
        <v>5.1000000000000004E-3</v>
      </c>
      <c r="U265" s="6">
        <v>1.8700000000000001E-2</v>
      </c>
      <c r="V265" s="6">
        <v>1.8000000000000002E-2</v>
      </c>
      <c r="W265" s="6">
        <v>2.1000000000000001E-2</v>
      </c>
      <c r="X265" s="6">
        <v>1.46E-2</v>
      </c>
      <c r="Y265" s="6">
        <v>9.7000000000000003E-3</v>
      </c>
      <c r="Z265" s="6">
        <v>1.5700000000000002E-2</v>
      </c>
    </row>
    <row r="266" spans="3:26" ht="15.5" x14ac:dyDescent="0.35">
      <c r="C266" t="s">
        <v>266</v>
      </c>
    </row>
    <row r="267" spans="3:26" ht="15.5" x14ac:dyDescent="0.35">
      <c r="C267" t="s">
        <v>69</v>
      </c>
      <c r="I267" s="6">
        <v>0.48</v>
      </c>
      <c r="J267" s="6">
        <v>0.36</v>
      </c>
      <c r="K267" s="6">
        <v>0.41</v>
      </c>
      <c r="L267" s="6">
        <v>0.46</v>
      </c>
      <c r="M267" s="6">
        <v>0.71</v>
      </c>
      <c r="N267" s="6">
        <v>0.39</v>
      </c>
      <c r="O267" s="6">
        <v>0.25</v>
      </c>
      <c r="P267" s="6">
        <v>0.59</v>
      </c>
      <c r="Q267" s="6">
        <v>0.72</v>
      </c>
      <c r="R267" s="6">
        <v>0.32</v>
      </c>
      <c r="S267" s="6">
        <v>0.35</v>
      </c>
      <c r="T267" s="6">
        <v>0.49</v>
      </c>
      <c r="U267" s="6">
        <v>0.5</v>
      </c>
      <c r="V267" s="6">
        <v>0.53</v>
      </c>
      <c r="W267" s="6">
        <v>0.7</v>
      </c>
      <c r="X267" s="6">
        <v>0.77</v>
      </c>
      <c r="Y267" s="6">
        <v>0.73</v>
      </c>
      <c r="Z267" s="6">
        <v>0.54</v>
      </c>
    </row>
    <row r="268" spans="3:26" ht="15.5" x14ac:dyDescent="0.35">
      <c r="C268" t="s">
        <v>66</v>
      </c>
      <c r="I268" s="6">
        <v>237.19</v>
      </c>
      <c r="J268" s="6">
        <v>248.19</v>
      </c>
      <c r="K268" s="6">
        <v>241.34</v>
      </c>
      <c r="L268" s="6">
        <v>233.49</v>
      </c>
      <c r="M268" s="6">
        <v>287.44</v>
      </c>
      <c r="N268" s="6">
        <v>295.39</v>
      </c>
      <c r="O268" s="6">
        <v>333.61</v>
      </c>
      <c r="P268" s="6">
        <v>323.61</v>
      </c>
      <c r="Q268" s="6">
        <v>328.26</v>
      </c>
      <c r="R268" s="6">
        <v>332.83</v>
      </c>
      <c r="S268" s="6">
        <v>296.07</v>
      </c>
      <c r="T268" s="6">
        <v>246.5</v>
      </c>
      <c r="U268" s="6">
        <v>248.07</v>
      </c>
      <c r="V268" s="6">
        <v>222.45</v>
      </c>
      <c r="W268" s="6">
        <v>185.12</v>
      </c>
      <c r="X268" s="6">
        <v>181.29</v>
      </c>
      <c r="Y268" s="6">
        <v>163.61000000000001</v>
      </c>
      <c r="Z268" s="6">
        <v>150.74</v>
      </c>
    </row>
    <row r="269" spans="3:26" ht="15.5" x14ac:dyDescent="0.35">
      <c r="C269" t="s">
        <v>267</v>
      </c>
      <c r="I269" s="6">
        <v>0.49</v>
      </c>
      <c r="J269" s="6">
        <v>0.36</v>
      </c>
      <c r="K269" s="6">
        <v>0.41</v>
      </c>
      <c r="L269" s="6">
        <v>0.46</v>
      </c>
      <c r="M269" s="6">
        <v>0.71</v>
      </c>
      <c r="N269" s="6">
        <v>0.39</v>
      </c>
      <c r="O269" s="6">
        <v>0.25</v>
      </c>
      <c r="P269" s="6">
        <v>0.59</v>
      </c>
      <c r="Q269" s="6">
        <v>0.72</v>
      </c>
      <c r="R269" s="6">
        <v>0.32</v>
      </c>
      <c r="S269" s="6">
        <v>0.36</v>
      </c>
      <c r="T269" s="6">
        <v>0.49</v>
      </c>
      <c r="U269" s="6">
        <v>0.5</v>
      </c>
      <c r="V269" s="6">
        <v>0.53</v>
      </c>
      <c r="W269" s="6">
        <v>0.7</v>
      </c>
      <c r="X269" s="6">
        <v>0.77</v>
      </c>
      <c r="Y269" s="6">
        <v>0.74</v>
      </c>
      <c r="Z269" s="6">
        <v>0.54</v>
      </c>
    </row>
    <row r="270" spans="3:26" ht="15.5" x14ac:dyDescent="0.35">
      <c r="C270" t="s">
        <v>268</v>
      </c>
      <c r="I270" s="6">
        <v>236.45</v>
      </c>
      <c r="J270" s="6">
        <v>247.49</v>
      </c>
      <c r="K270" s="6">
        <v>240.82</v>
      </c>
      <c r="L270" s="6">
        <v>233.33</v>
      </c>
      <c r="M270" s="6">
        <v>287.13</v>
      </c>
      <c r="N270" s="6">
        <v>294.83</v>
      </c>
      <c r="O270" s="6">
        <v>332.76</v>
      </c>
      <c r="P270" s="6">
        <v>322.61</v>
      </c>
      <c r="Q270" s="6">
        <v>327.56</v>
      </c>
      <c r="R270" s="6">
        <v>332.19</v>
      </c>
      <c r="S270" s="6">
        <v>295.45</v>
      </c>
      <c r="T270" s="6">
        <v>245.71</v>
      </c>
      <c r="U270" s="6">
        <v>247.72</v>
      </c>
      <c r="V270" s="6">
        <v>222.11</v>
      </c>
      <c r="W270" s="6">
        <v>184.88</v>
      </c>
      <c r="X270" s="6">
        <v>180.96</v>
      </c>
      <c r="Y270" s="6">
        <v>163.04</v>
      </c>
      <c r="Z270" s="6">
        <v>149.88</v>
      </c>
    </row>
    <row r="271" spans="3:26" ht="15.5" x14ac:dyDescent="0.35">
      <c r="C271" t="s">
        <v>269</v>
      </c>
    </row>
    <row r="272" spans="3:26" ht="15.5" x14ac:dyDescent="0.35">
      <c r="C272" t="s">
        <v>270</v>
      </c>
    </row>
    <row r="273" spans="3:26" ht="15.5" x14ac:dyDescent="0.35">
      <c r="C273" t="s">
        <v>26</v>
      </c>
    </row>
    <row r="274" spans="3:26" ht="15.5" x14ac:dyDescent="0.35">
      <c r="C274" t="s">
        <v>23</v>
      </c>
    </row>
    <row r="275" spans="3:26" ht="15.5" x14ac:dyDescent="0.35">
      <c r="C275" t="s">
        <v>271</v>
      </c>
    </row>
    <row r="276" spans="3:26" ht="15.5" x14ac:dyDescent="0.35">
      <c r="C276" t="s">
        <v>272</v>
      </c>
      <c r="I276" s="5">
        <v>1758000000000</v>
      </c>
      <c r="J276" s="5">
        <v>-942000000000</v>
      </c>
      <c r="K276" s="5">
        <v>1279000000000</v>
      </c>
      <c r="L276" s="5">
        <v>1057000000000</v>
      </c>
      <c r="M276" s="5">
        <v>-2247000000000</v>
      </c>
      <c r="N276" s="5">
        <v>22000000000</v>
      </c>
      <c r="O276" s="5">
        <v>-1144000000000</v>
      </c>
      <c r="P276" s="5">
        <v>-1343000000000</v>
      </c>
      <c r="Q276" s="5">
        <v>1409000000000</v>
      </c>
      <c r="R276" s="5">
        <v>798000000000</v>
      </c>
      <c r="S276" s="5">
        <v>552000000000</v>
      </c>
      <c r="T276" s="5">
        <v>964000000000</v>
      </c>
      <c r="U276" s="5">
        <v>-538000000000</v>
      </c>
      <c r="V276" s="5">
        <v>445000000000</v>
      </c>
      <c r="W276" s="5">
        <v>-324000000000</v>
      </c>
      <c r="X276" s="5">
        <v>428000000000</v>
      </c>
      <c r="Y276" s="5">
        <v>37000000000</v>
      </c>
      <c r="Z276" s="5">
        <v>-166000000000</v>
      </c>
    </row>
    <row r="277" spans="3:26" ht="15.5" x14ac:dyDescent="0.35">
      <c r="C277" t="s">
        <v>273</v>
      </c>
      <c r="I277" s="5">
        <v>-16000000000</v>
      </c>
      <c r="J277" s="5">
        <v>-20000000000</v>
      </c>
      <c r="K277" s="5">
        <v>-16000000000</v>
      </c>
      <c r="L277" s="5">
        <v>-8000000000</v>
      </c>
      <c r="M277" s="5">
        <v>-1000000000</v>
      </c>
      <c r="N277" s="5">
        <v>-3000000000</v>
      </c>
      <c r="O277" s="5">
        <v>-7000000000</v>
      </c>
      <c r="P277" s="5">
        <v>-28000000000</v>
      </c>
      <c r="Q277" s="5">
        <v>-9000000000</v>
      </c>
      <c r="R277" s="5">
        <v>-8000000000</v>
      </c>
      <c r="S277" s="5">
        <v>-12000000000</v>
      </c>
      <c r="T277" s="5">
        <v>-14000000000</v>
      </c>
      <c r="U277" s="5">
        <v>-16000000000</v>
      </c>
      <c r="V277" s="5">
        <v>-23000000000</v>
      </c>
      <c r="W277" s="5">
        <v>-25000000000</v>
      </c>
      <c r="X277" s="5">
        <v>-28000000000</v>
      </c>
      <c r="Y277" s="5">
        <v>-12000000000</v>
      </c>
      <c r="Z277" s="5">
        <v>-48000000000</v>
      </c>
    </row>
    <row r="278" spans="3:26" ht="15.5" x14ac:dyDescent="0.35">
      <c r="C278" t="s">
        <v>15</v>
      </c>
      <c r="I278" s="5">
        <v>1741000000000</v>
      </c>
      <c r="J278" s="5">
        <v>-962000000000</v>
      </c>
      <c r="K278" s="5">
        <v>1263000000000</v>
      </c>
      <c r="L278" s="5">
        <v>1050000000000</v>
      </c>
      <c r="M278" s="5">
        <v>-2248000000000</v>
      </c>
      <c r="N278" s="5">
        <v>19000000000</v>
      </c>
      <c r="O278" s="5">
        <v>-1151000000000</v>
      </c>
      <c r="P278" s="5">
        <v>-1371000000000</v>
      </c>
      <c r="Q278" s="5">
        <v>1399000000000</v>
      </c>
      <c r="R278" s="5">
        <v>789000000000</v>
      </c>
      <c r="S278" s="5">
        <v>540000000000</v>
      </c>
      <c r="T278" s="5">
        <v>949000000000</v>
      </c>
      <c r="U278" s="5">
        <v>-554000000000</v>
      </c>
      <c r="V278" s="5">
        <v>422000000000</v>
      </c>
      <c r="W278" s="5">
        <v>-348000000000</v>
      </c>
      <c r="X278" s="5">
        <v>400000000000</v>
      </c>
      <c r="Y278" s="5">
        <v>25000000000</v>
      </c>
      <c r="Z278" s="5">
        <v>-214000000000</v>
      </c>
    </row>
    <row r="279" spans="3:26" ht="15.5" x14ac:dyDescent="0.35">
      <c r="C279" t="s">
        <v>17</v>
      </c>
      <c r="I279" s="6">
        <v>94.54</v>
      </c>
      <c r="J279" s="6">
        <v>-60.71</v>
      </c>
      <c r="K279" s="6">
        <v>79.7</v>
      </c>
      <c r="L279" s="6">
        <v>66.22</v>
      </c>
      <c r="M279" s="6">
        <v>-214.36</v>
      </c>
      <c r="N279" s="6">
        <v>2.17</v>
      </c>
      <c r="O279" s="6">
        <v>-128.59</v>
      </c>
      <c r="P279" s="6">
        <v>-158.16999999999999</v>
      </c>
      <c r="Q279" s="6">
        <v>161.36000000000001</v>
      </c>
      <c r="R279" s="6">
        <v>100.04</v>
      </c>
      <c r="S279" s="6">
        <v>75.66</v>
      </c>
      <c r="T279" s="6">
        <v>132.94999999999999</v>
      </c>
      <c r="U279" s="6">
        <v>-83.57</v>
      </c>
      <c r="V279" s="6">
        <v>63.9</v>
      </c>
      <c r="W279" s="6">
        <v>-53.2</v>
      </c>
      <c r="X279" s="6">
        <v>97.54</v>
      </c>
      <c r="Y279" s="6">
        <v>6.43</v>
      </c>
      <c r="Z279" s="6">
        <v>-61.02</v>
      </c>
    </row>
  </sheetData>
  <pageMargins left="0.7" right="0.7" top="0.75" bottom="0.75" header="0.3" footer="0.3"/>
  <ignoredErrors>
    <ignoredError sqref="A1:Z280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2746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2747</v>
      </c>
      <c r="D2" s="2" vm="25">
        <f ca="1">IFERROR(_xlfn.STOCKHISTORY("XIDX:" &amp; $C$1, D3, , 0, 0, 1), "Libur")</f>
        <v>123</v>
      </c>
      <c r="E2" s="2" vm="437">
        <f ca="1">IFERROR(_xlfn.STOCKHISTORY("XIDX:" &amp; $C$1, E3, , 0, 0, 1), "Libur")</f>
        <v>73</v>
      </c>
      <c r="H2" s="2" vm="437">
        <f ca="1">IFERROR(INDEX(D2:G2,COUNT(D2:G2)),"")</f>
        <v>73</v>
      </c>
      <c r="I2" s="2" vm="300">
        <f t="shared" ref="I2:Z2" ca="1" si="0">IFERROR(_xlfn.STOCKHISTORY("XIDX:" &amp; $C$1, I1, , 0, 0, 1), "Libur")</f>
        <v>143</v>
      </c>
      <c r="J2" s="2" vm="183">
        <f t="shared" ca="1" si="0"/>
        <v>59</v>
      </c>
      <c r="K2" s="2" vm="124">
        <f t="shared" ca="1" si="0"/>
        <v>54</v>
      </c>
      <c r="L2" s="2" vm="302">
        <f t="shared" ca="1" si="0"/>
        <v>65</v>
      </c>
      <c r="M2" s="2" vm="400">
        <f t="shared" ca="1" si="0"/>
        <v>74</v>
      </c>
      <c r="N2" s="2" vm="708">
        <f t="shared" ca="1" si="0"/>
        <v>144</v>
      </c>
      <c r="O2" s="2" vm="341">
        <f t="shared" ca="1" si="0"/>
        <v>157</v>
      </c>
      <c r="P2" s="2" vm="50">
        <f t="shared" ca="1" si="0"/>
        <v>164</v>
      </c>
      <c r="Q2" s="2" vm="535">
        <f t="shared" ca="1" si="0"/>
        <v>183</v>
      </c>
      <c r="R2" s="2" vm="709">
        <f t="shared" ca="1" si="0"/>
        <v>274</v>
      </c>
      <c r="S2" s="2" vm="710">
        <f t="shared" ca="1" si="0"/>
        <v>138</v>
      </c>
      <c r="T2" s="2" vm="330">
        <f t="shared" ca="1" si="0"/>
        <v>400</v>
      </c>
      <c r="U2" s="2" vm="711">
        <f t="shared" ca="1" si="0"/>
        <v>1105.6623</v>
      </c>
      <c r="V2" s="2" vm="712">
        <f t="shared" ca="1" si="0"/>
        <v>1147.2284999999999</v>
      </c>
      <c r="W2" s="2" vm="713">
        <f t="shared" ca="1" si="0"/>
        <v>931.08399999999995</v>
      </c>
      <c r="X2" s="2" vm="714">
        <f t="shared" ca="1" si="0"/>
        <v>1072.4093</v>
      </c>
      <c r="Y2" s="2" vm="715">
        <f t="shared" ca="1" si="0"/>
        <v>432.28899999999999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1877564000000</v>
      </c>
      <c r="E4" s="2">
        <f>IFERROR(INDEX(E51:E500,MATCH($C$4,$C$51:$C$500,0)),"")</f>
        <v>1377614000000</v>
      </c>
      <c r="H4" s="2">
        <f>IFERROR(SUM(D4:G4)*(4/MAX(1,COUNT(D4:G4))),"")</f>
        <v>6510356000000</v>
      </c>
      <c r="I4" s="2">
        <f t="shared" ref="I4:Z4" si="1">IFERROR(INDEX(I51:I500,MATCH($C$4,$C$51:$C$500,0)),"")</f>
        <v>5761296000000</v>
      </c>
      <c r="J4" s="2">
        <f t="shared" si="1"/>
        <v>4302676000000</v>
      </c>
      <c r="K4" s="2">
        <f t="shared" si="1"/>
        <v>4204612000000</v>
      </c>
      <c r="L4" s="2">
        <f t="shared" si="1"/>
        <v>4574124000000</v>
      </c>
      <c r="M4" s="2">
        <f t="shared" si="1"/>
        <v>2938338000000</v>
      </c>
      <c r="N4" s="2">
        <f t="shared" si="1"/>
        <v>2198666000000</v>
      </c>
      <c r="O4" s="2">
        <f t="shared" si="1"/>
        <v>2512784000000</v>
      </c>
      <c r="P4" s="2">
        <f t="shared" si="1"/>
        <v>3083389000000</v>
      </c>
      <c r="Q4" s="2">
        <f t="shared" si="1"/>
        <v>3045954000000</v>
      </c>
      <c r="R4" s="2">
        <f t="shared" si="1"/>
        <v>2541763000000</v>
      </c>
      <c r="S4" s="2">
        <f t="shared" si="1"/>
        <v>2674271000000</v>
      </c>
      <c r="T4" s="2">
        <f t="shared" si="1"/>
        <v>2264396000000</v>
      </c>
      <c r="U4" s="2">
        <f t="shared" si="1"/>
        <v>1144246960000</v>
      </c>
      <c r="V4" s="2">
        <f t="shared" si="1"/>
        <v>944274538000</v>
      </c>
      <c r="W4" s="2">
        <f t="shared" si="1"/>
        <v>888298308000</v>
      </c>
      <c r="X4" s="2">
        <f t="shared" si="1"/>
        <v>712173946000</v>
      </c>
      <c r="Y4" s="2">
        <f t="shared" si="1"/>
        <v>584109004000</v>
      </c>
      <c r="Z4" s="2">
        <f t="shared" si="1"/>
        <v>513699019000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134784000000</v>
      </c>
      <c r="E5" s="2">
        <f>IFERROR(INDEX(E51:E500,MATCH($C$5,$C$51:$C$500,0)),"")</f>
        <v>76410000000</v>
      </c>
      <c r="H5" s="2">
        <f>IFERROR(SUM(D5:G5)*(4/MAX(1,COUNT(D5:G5))),"")</f>
        <v>422388000000</v>
      </c>
      <c r="I5" s="2">
        <f t="shared" ref="I5:Z5" si="2">IFERROR(INDEX(I51:I500,MATCH($C$5,$C$51:$C$500,0)),"")</f>
        <v>357637000000</v>
      </c>
      <c r="J5" s="2">
        <f t="shared" si="2"/>
        <v>248617000000</v>
      </c>
      <c r="K5" s="2">
        <f t="shared" si="2"/>
        <v>169572000000</v>
      </c>
      <c r="L5" s="2">
        <f t="shared" si="2"/>
        <v>12008000000</v>
      </c>
      <c r="M5" s="2">
        <f t="shared" si="2"/>
        <v>-1416004000000</v>
      </c>
      <c r="N5" s="2">
        <f t="shared" si="2"/>
        <v>-1093451000000</v>
      </c>
      <c r="O5" s="2">
        <f t="shared" si="2"/>
        <v>-1150923000000</v>
      </c>
      <c r="P5" s="2">
        <f t="shared" si="2"/>
        <v>-446262000000</v>
      </c>
      <c r="Q5" s="2">
        <f t="shared" si="2"/>
        <v>-197104000000</v>
      </c>
      <c r="R5" s="2">
        <f t="shared" si="2"/>
        <v>-391860000000</v>
      </c>
      <c r="S5" s="2">
        <f t="shared" si="2"/>
        <v>-295488000000</v>
      </c>
      <c r="T5" s="2">
        <f t="shared" si="2"/>
        <v>185468000000</v>
      </c>
      <c r="U5" s="2">
        <f t="shared" si="2"/>
        <v>181781931000</v>
      </c>
      <c r="V5" s="2">
        <f t="shared" si="2"/>
        <v>262183809000</v>
      </c>
      <c r="W5" s="2">
        <f t="shared" si="2"/>
        <v>320388173000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3042188000000</v>
      </c>
      <c r="E6" s="2">
        <f>IFERROR(INDEX(E51:E500,MATCH($C$6,$C$51:$C$500,0)),"")</f>
        <v>2912070000000</v>
      </c>
      <c r="H6" s="2">
        <f>IFERROR(INDEX(D6:G6,COUNT(D6:G6)),"")</f>
        <v>2912070000000</v>
      </c>
      <c r="I6" s="2">
        <f t="shared" ref="I6:Z6" si="3">IFERROR(INDEX(I51:I500,MATCH($C$6,$C$51:$C$500,0)),"")</f>
        <v>2827113000000</v>
      </c>
      <c r="J6" s="2">
        <f t="shared" si="3"/>
        <v>2452089000000</v>
      </c>
      <c r="K6" s="2">
        <f t="shared" si="3"/>
        <v>2191550000000</v>
      </c>
      <c r="L6" s="2">
        <f t="shared" si="3"/>
        <v>2049643000000</v>
      </c>
      <c r="M6" s="2">
        <f t="shared" si="3"/>
        <v>2057824000000</v>
      </c>
      <c r="N6" s="2">
        <f t="shared" si="3"/>
        <v>3487655000000</v>
      </c>
      <c r="O6" s="2">
        <f t="shared" si="3"/>
        <v>4613244000000</v>
      </c>
      <c r="P6" s="2">
        <f t="shared" si="3"/>
        <v>5798791000000</v>
      </c>
      <c r="Q6" s="2">
        <f t="shared" si="3"/>
        <v>6062693000000</v>
      </c>
      <c r="R6" s="2">
        <f t="shared" si="3"/>
        <v>6259436000000</v>
      </c>
      <c r="S6" s="2">
        <f t="shared" si="3"/>
        <v>6652915000000</v>
      </c>
      <c r="T6" s="2">
        <f t="shared" si="3"/>
        <v>6946691000000</v>
      </c>
      <c r="U6" s="2">
        <f t="shared" si="3"/>
        <v>2184768291000</v>
      </c>
      <c r="V6" s="2">
        <f t="shared" si="3"/>
        <v>1666180669000</v>
      </c>
      <c r="W6" s="2">
        <f t="shared" si="3"/>
        <v>1425903108000</v>
      </c>
      <c r="X6" s="2">
        <f t="shared" si="3"/>
        <v>1128772821000</v>
      </c>
      <c r="Y6" s="2">
        <f t="shared" si="3"/>
        <v>905459740000</v>
      </c>
      <c r="Z6" s="2">
        <f t="shared" si="3"/>
        <v>273158252000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31.53</v>
      </c>
      <c r="E7" s="3">
        <f>IFERROR(INDEX(E51:E500,MATCH($C$7,$C$51:$C$500,0))/1000000000,"")</f>
        <v>31.53</v>
      </c>
      <c r="H7" s="3">
        <f>IFERROR(INDEX(D7:G7,COUNT(D7:G7)),"")</f>
        <v>31.53</v>
      </c>
      <c r="I7" s="3">
        <f t="shared" ref="I7:Z7" si="4">IFERROR(INDEX(I51:I500,MATCH($C$7,$C$51:$C$500,0))/1000000000,"")</f>
        <v>31.53</v>
      </c>
      <c r="J7" s="3">
        <f t="shared" si="4"/>
        <v>31.53</v>
      </c>
      <c r="K7" s="3">
        <f t="shared" si="4"/>
        <v>31.53</v>
      </c>
      <c r="L7" s="3">
        <f t="shared" si="4"/>
        <v>31.53</v>
      </c>
      <c r="M7" s="3">
        <f t="shared" si="4"/>
        <v>31.53</v>
      </c>
      <c r="N7" s="3">
        <f t="shared" si="4"/>
        <v>31.53</v>
      </c>
      <c r="O7" s="3">
        <f t="shared" si="4"/>
        <v>31.53</v>
      </c>
      <c r="P7" s="3">
        <f t="shared" si="4"/>
        <v>31.53</v>
      </c>
      <c r="Q7" s="3">
        <f t="shared" si="4"/>
        <v>31.53</v>
      </c>
      <c r="R7" s="3">
        <f t="shared" si="4"/>
        <v>31.53</v>
      </c>
      <c r="S7" s="3">
        <f t="shared" si="4"/>
        <v>31.53</v>
      </c>
      <c r="T7" s="3">
        <f t="shared" si="4"/>
        <v>31.53</v>
      </c>
      <c r="U7" s="3">
        <f t="shared" si="4"/>
        <v>4.47</v>
      </c>
      <c r="V7" s="3">
        <f t="shared" si="4"/>
        <v>4.05</v>
      </c>
      <c r="W7" s="3">
        <f t="shared" si="4"/>
        <v>4.04</v>
      </c>
      <c r="X7" s="3">
        <f t="shared" si="4"/>
        <v>4.04</v>
      </c>
      <c r="Y7" s="3">
        <f t="shared" si="4"/>
        <v>4.04</v>
      </c>
      <c r="Z7" s="3">
        <f t="shared" si="4"/>
        <v>0.04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136000000000</v>
      </c>
      <c r="E8" s="2">
        <f>IFERROR(INDEX(E51:E500,MATCH("Free cash flow (Quarter)",$C$51:$C$500,0)),"")</f>
        <v>150000000000</v>
      </c>
      <c r="H8" s="2">
        <f>IFERROR(INDEX(D8:G8,COUNT(D8:G8)),"")</f>
        <v>150000000000</v>
      </c>
      <c r="I8" s="2">
        <f t="shared" ref="I8:Z8" si="5">IFERROR(INDEX(I51:I500,MATCH($C$8,$C$51:$C$500,0)),"")</f>
        <v>1010000000000</v>
      </c>
      <c r="J8" s="2">
        <f t="shared" si="5"/>
        <v>592000000000</v>
      </c>
      <c r="K8" s="2">
        <f t="shared" si="5"/>
        <v>329000000000</v>
      </c>
      <c r="L8" s="2">
        <f t="shared" si="5"/>
        <v>336000000000</v>
      </c>
      <c r="M8" s="2">
        <f t="shared" si="5"/>
        <v>150000000000</v>
      </c>
      <c r="N8" s="2">
        <f t="shared" si="5"/>
        <v>153000000000</v>
      </c>
      <c r="O8" s="2">
        <f t="shared" si="5"/>
        <v>-868000000000</v>
      </c>
      <c r="P8" s="2">
        <f t="shared" si="5"/>
        <v>-39000000000</v>
      </c>
      <c r="Q8" s="2">
        <f t="shared" si="5"/>
        <v>234000000000</v>
      </c>
      <c r="R8" s="2">
        <f t="shared" si="5"/>
        <v>-585000000000</v>
      </c>
      <c r="S8" s="2">
        <f t="shared" si="5"/>
        <v>-358000000000</v>
      </c>
      <c r="T8" s="2">
        <f t="shared" si="5"/>
        <v>-207000000000</v>
      </c>
      <c r="U8" s="2">
        <f t="shared" si="5"/>
        <v>-994000000000</v>
      </c>
      <c r="V8" s="2">
        <f t="shared" si="5"/>
        <v>-983000000000</v>
      </c>
      <c r="W8" s="2">
        <f t="shared" si="5"/>
        <v>-965000000000</v>
      </c>
      <c r="X8" s="2">
        <f t="shared" si="5"/>
        <v>-241000000000</v>
      </c>
      <c r="Y8" s="2">
        <f t="shared" si="5"/>
        <v>-136000000000</v>
      </c>
      <c r="Z8" s="2">
        <f t="shared" si="5"/>
        <v>-132000000000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4.3</v>
      </c>
      <c r="E9" s="3">
        <f>IFERROR(INDEX(E51:E500,MATCH("Free cash flow per share (Quarter)",$C$51:$C$500,0)),"")</f>
        <v>4.75</v>
      </c>
      <c r="H9" s="3">
        <f>IFERROR(INDEX(D9:G9,COUNT(D9:G9)),"")</f>
        <v>4.75</v>
      </c>
      <c r="I9" s="3">
        <f t="shared" ref="I9:Z9" si="6">IFERROR(INDEX(I51:I500,MATCH($C$9,$C$51:$C$500,0)),"")</f>
        <v>32.03</v>
      </c>
      <c r="J9" s="3">
        <f t="shared" si="6"/>
        <v>18.78</v>
      </c>
      <c r="K9" s="3">
        <f t="shared" si="6"/>
        <v>10.43</v>
      </c>
      <c r="L9" s="3">
        <f t="shared" si="6"/>
        <v>10.64</v>
      </c>
      <c r="M9" s="3">
        <f t="shared" si="6"/>
        <v>4.76</v>
      </c>
      <c r="N9" s="3">
        <f t="shared" si="6"/>
        <v>4.87</v>
      </c>
      <c r="O9" s="3">
        <f t="shared" si="6"/>
        <v>-27.54</v>
      </c>
      <c r="P9" s="3">
        <f t="shared" si="6"/>
        <v>-1.24</v>
      </c>
      <c r="Q9" s="3">
        <f t="shared" si="6"/>
        <v>7.42</v>
      </c>
      <c r="R9" s="3">
        <f t="shared" si="6"/>
        <v>-18.559999999999999</v>
      </c>
      <c r="S9" s="3">
        <f t="shared" si="6"/>
        <v>-11.37</v>
      </c>
      <c r="T9" s="3">
        <f t="shared" si="6"/>
        <v>-6.57</v>
      </c>
      <c r="U9" s="3">
        <f t="shared" si="6"/>
        <v>-222.32</v>
      </c>
      <c r="V9" s="3">
        <f t="shared" si="6"/>
        <v>-242.51</v>
      </c>
      <c r="W9" s="3">
        <f t="shared" si="6"/>
        <v>-238.76</v>
      </c>
      <c r="X9" s="3">
        <f t="shared" si="6"/>
        <v>-59.71</v>
      </c>
      <c r="Y9" s="3">
        <f t="shared" si="6"/>
        <v>-33.79</v>
      </c>
      <c r="Z9" s="3">
        <f t="shared" si="6"/>
        <v>-3226.14</v>
      </c>
    </row>
    <row r="10" spans="1:26" ht="15.5" x14ac:dyDescent="0.35">
      <c r="C10" t="s">
        <v>18</v>
      </c>
      <c r="D10" s="3">
        <f ca="1">IFERROR(IF(D9=0,"",D2/D9),"")</f>
        <v>28.604651162790699</v>
      </c>
      <c r="E10" s="3">
        <f ca="1">IFERROR(IF(E9=0,"",E2/E9),"")</f>
        <v>15.368421052631579</v>
      </c>
      <c r="I10" s="3">
        <f t="shared" ref="I10:Z10" ca="1" si="7">IFERROR(IF(I9=0,"",I2/I9),"")</f>
        <v>4.4645644708086172</v>
      </c>
      <c r="J10" s="3">
        <f t="shared" ca="1" si="7"/>
        <v>3.1416400425985089</v>
      </c>
      <c r="K10" s="3">
        <f t="shared" ca="1" si="7"/>
        <v>5.177372962607862</v>
      </c>
      <c r="L10" s="3">
        <f t="shared" ca="1" si="7"/>
        <v>6.1090225563909772</v>
      </c>
      <c r="M10" s="3">
        <f t="shared" ca="1" si="7"/>
        <v>15.546218487394958</v>
      </c>
      <c r="N10" s="3">
        <f t="shared" ca="1" si="7"/>
        <v>29.568788501026692</v>
      </c>
      <c r="O10" s="3">
        <f t="shared" ca="1" si="7"/>
        <v>-5.70079883805374</v>
      </c>
      <c r="P10" s="3">
        <f t="shared" ca="1" si="7"/>
        <v>-132.25806451612902</v>
      </c>
      <c r="Q10" s="3">
        <f t="shared" ca="1" si="7"/>
        <v>24.663072776280323</v>
      </c>
      <c r="R10" s="3">
        <f t="shared" ca="1" si="7"/>
        <v>-14.76293103448276</v>
      </c>
      <c r="S10" s="3">
        <f t="shared" ca="1" si="7"/>
        <v>-12.137203166226914</v>
      </c>
      <c r="T10" s="3">
        <f t="shared" ca="1" si="7"/>
        <v>-60.882800608828006</v>
      </c>
      <c r="U10" s="3">
        <f t="shared" ca="1" si="7"/>
        <v>-4.9732921014753506</v>
      </c>
      <c r="V10" s="3">
        <f t="shared" ca="1" si="7"/>
        <v>-4.7306440971506332</v>
      </c>
      <c r="W10" s="3">
        <f t="shared" ca="1" si="7"/>
        <v>-3.8996649355000836</v>
      </c>
      <c r="X10" s="3">
        <f t="shared" ca="1" si="7"/>
        <v>-17.960296432758334</v>
      </c>
      <c r="Y10" s="3">
        <f t="shared" ca="1" si="7"/>
        <v>-12.793400414323765</v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199759000000</v>
      </c>
      <c r="E11" s="2">
        <f>IFERROR(INDEX(E51:E500,MATCH($C$11,$C$51:$C$500,0)),"")</f>
        <v>297161000000</v>
      </c>
      <c r="H11" s="2">
        <f>IFERROR(INDEX(D11:G11,COUNT(D11:G11)),"")</f>
        <v>297161000000</v>
      </c>
      <c r="I11" s="2">
        <f t="shared" ref="I11:Z11" si="8">IFERROR(INDEX(I51:I500,MATCH($C$11,$C$51:$C$500,0)),"")</f>
        <v>139794000000</v>
      </c>
      <c r="J11" s="2">
        <f t="shared" si="8"/>
        <v>58080000000</v>
      </c>
      <c r="K11" s="2">
        <f t="shared" si="8"/>
        <v>27378000000</v>
      </c>
      <c r="L11" s="2">
        <f t="shared" si="8"/>
        <v>108876000000</v>
      </c>
      <c r="M11" s="2">
        <f t="shared" si="8"/>
        <v>103577000000</v>
      </c>
      <c r="N11" s="2">
        <f t="shared" si="8"/>
        <v>41459000000</v>
      </c>
      <c r="O11" s="2">
        <f t="shared" si="8"/>
        <v>32347000000</v>
      </c>
      <c r="P11" s="2">
        <f t="shared" si="8"/>
        <v>21498000000</v>
      </c>
      <c r="Q11" s="2">
        <f t="shared" si="8"/>
        <v>85112000000</v>
      </c>
      <c r="R11" s="2">
        <f t="shared" si="8"/>
        <v>129367000000</v>
      </c>
      <c r="S11" s="2">
        <f t="shared" si="8"/>
        <v>1251121000000</v>
      </c>
      <c r="T11" s="2">
        <f t="shared" si="8"/>
        <v>178601000000</v>
      </c>
      <c r="U11" s="2">
        <f t="shared" si="8"/>
        <v>68243793000</v>
      </c>
      <c r="V11" s="2">
        <f t="shared" si="8"/>
        <v>50553030000</v>
      </c>
      <c r="W11" s="2">
        <f t="shared" si="8"/>
        <v>58274568000</v>
      </c>
      <c r="X11" s="2">
        <f t="shared" si="8"/>
        <v>498991579000</v>
      </c>
      <c r="Y11" s="2">
        <f t="shared" si="8"/>
        <v>318389684000</v>
      </c>
      <c r="Z11" s="2">
        <f t="shared" si="8"/>
        <v>18166419000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4467000000000</v>
      </c>
      <c r="E12" s="2">
        <f>IFERROR(INDEX(E51:E500,MATCH("Net Debt (Quarter)",$C$51:$C$500,0)),"")</f>
        <v>4433000000000</v>
      </c>
      <c r="H12" s="2">
        <f>IFERROR(INDEX(D12:G12,COUNT(D12:G12)),"")</f>
        <v>4433000000000</v>
      </c>
      <c r="I12" s="2">
        <f t="shared" ref="I12:Z12" si="9">IFERROR(INDEX(I51:I500,MATCH($C$12,$C$51:$C$500,0)),"")</f>
        <v>4389000000000</v>
      </c>
      <c r="J12" s="2">
        <f t="shared" si="9"/>
        <v>4374000000000</v>
      </c>
      <c r="K12" s="2">
        <f t="shared" si="9"/>
        <v>5081000000000</v>
      </c>
      <c r="L12" s="2">
        <f t="shared" si="9"/>
        <v>6950000000000</v>
      </c>
      <c r="M12" s="2">
        <f t="shared" si="9"/>
        <v>7134000000000</v>
      </c>
      <c r="N12" s="2">
        <f t="shared" si="9"/>
        <v>7432000000000</v>
      </c>
      <c r="O12" s="2">
        <f t="shared" si="9"/>
        <v>9229000000000</v>
      </c>
      <c r="P12" s="2">
        <f t="shared" si="9"/>
        <v>8218000000000</v>
      </c>
      <c r="Q12" s="2">
        <f t="shared" si="9"/>
        <v>8137000000000</v>
      </c>
      <c r="R12" s="2">
        <f t="shared" si="9"/>
        <v>8347000000000</v>
      </c>
      <c r="S12" s="2">
        <f t="shared" si="9"/>
        <v>7783000000000</v>
      </c>
      <c r="T12" s="2">
        <f t="shared" si="9"/>
        <v>7163000000000</v>
      </c>
      <c r="U12" s="2">
        <f t="shared" si="9"/>
        <v>3572000000000</v>
      </c>
      <c r="V12" s="2">
        <f t="shared" si="9"/>
        <v>2811000000000</v>
      </c>
      <c r="W12" s="2">
        <f t="shared" si="9"/>
        <v>1781000000000</v>
      </c>
      <c r="X12" s="2">
        <f t="shared" si="9"/>
        <v>730000000000</v>
      </c>
      <c r="Y12" s="2">
        <f t="shared" si="9"/>
        <v>217000000000</v>
      </c>
      <c r="Z12" s="2">
        <f t="shared" si="9"/>
        <v>516000000000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4666000000000</v>
      </c>
      <c r="E13" s="2">
        <f>IFERROR(INDEX(E51:E500,MATCH("Total Debt (Quarter)",$C$51:$C$500,0)),"")</f>
        <v>4730000000000</v>
      </c>
      <c r="H13" s="2">
        <f>IFERROR(INDEX(D13:G13,COUNT(D13:G13)),"")</f>
        <v>4730000000000</v>
      </c>
      <c r="I13" s="2">
        <f t="shared" ref="I13:Z13" si="10">IFERROR(INDEX(I51:I500,MATCH($C$13,$C$51:$C$500,0)),"")</f>
        <v>4529000000000</v>
      </c>
      <c r="J13" s="2">
        <f t="shared" si="10"/>
        <v>4432000000000</v>
      </c>
      <c r="K13" s="2">
        <f t="shared" si="10"/>
        <v>5108000000000</v>
      </c>
      <c r="L13" s="2">
        <f t="shared" si="10"/>
        <v>7059000000000</v>
      </c>
      <c r="M13" s="2">
        <f t="shared" si="10"/>
        <v>7238000000000</v>
      </c>
      <c r="N13" s="2">
        <f t="shared" si="10"/>
        <v>7474000000000</v>
      </c>
      <c r="O13" s="2">
        <f t="shared" si="10"/>
        <v>9261000000000</v>
      </c>
      <c r="P13" s="2">
        <f t="shared" si="10"/>
        <v>8240000000000</v>
      </c>
      <c r="Q13" s="2">
        <f t="shared" si="10"/>
        <v>8222000000000</v>
      </c>
      <c r="R13" s="2">
        <f t="shared" si="10"/>
        <v>8476000000000</v>
      </c>
      <c r="S13" s="2">
        <f t="shared" si="10"/>
        <v>9034000000000</v>
      </c>
      <c r="T13" s="2">
        <f t="shared" si="10"/>
        <v>7341000000000</v>
      </c>
      <c r="U13" s="2">
        <f t="shared" si="10"/>
        <v>3640000000000</v>
      </c>
      <c r="V13" s="2">
        <f t="shared" si="10"/>
        <v>2861000000000</v>
      </c>
      <c r="W13" s="2">
        <f t="shared" si="10"/>
        <v>1840000000000</v>
      </c>
      <c r="X13" s="2">
        <f t="shared" si="10"/>
        <v>1229000000000</v>
      </c>
      <c r="Y13" s="2">
        <f t="shared" si="10"/>
        <v>536000000000</v>
      </c>
      <c r="Z13" s="2">
        <f t="shared" si="10"/>
        <v>534000000000</v>
      </c>
    </row>
    <row r="14" spans="1:26" ht="15.5" x14ac:dyDescent="0.35">
      <c r="C14" t="s">
        <v>27</v>
      </c>
      <c r="D14" s="2">
        <f>IFERROR(INDEX(D51:D500,MATCH($C$14,$C$51:$C$500,0)),"")</f>
        <v>-105879000000</v>
      </c>
      <c r="E14" s="2">
        <f>IFERROR(INDEX(E51:E500,MATCH($C$14,$C$51:$C$500,0)),"")</f>
        <v>-85002000000</v>
      </c>
      <c r="H14" s="2">
        <f>IFERROR(SUM(D14:G14)*(4/MAX(1,COUNT(D14:G14))),"")</f>
        <v>-381762000000</v>
      </c>
      <c r="I14" s="2">
        <f t="shared" ref="I14:Z14" si="11">IFERROR(INDEX(I51:I500,MATCH($C$14,$C$51:$C$500,0)),"")</f>
        <v>-425283000000</v>
      </c>
      <c r="J14" s="2">
        <f t="shared" si="11"/>
        <v>-479195000000</v>
      </c>
      <c r="K14" s="2">
        <f t="shared" si="11"/>
        <v>-564138000000</v>
      </c>
      <c r="L14" s="2">
        <f t="shared" si="11"/>
        <v>-581611000000</v>
      </c>
      <c r="M14" s="2">
        <f t="shared" si="11"/>
        <v>-715693000000</v>
      </c>
      <c r="N14" s="2">
        <f t="shared" si="11"/>
        <v>-907156000000</v>
      </c>
      <c r="O14" s="2">
        <f t="shared" si="11"/>
        <v>-911984000000</v>
      </c>
      <c r="P14" s="2">
        <f t="shared" si="11"/>
        <v>-648104000000</v>
      </c>
      <c r="Q14" s="2">
        <f t="shared" si="11"/>
        <v>-602913000000</v>
      </c>
      <c r="R14" s="2">
        <f t="shared" si="11"/>
        <v>-648778000000</v>
      </c>
      <c r="S14" s="2">
        <f t="shared" si="11"/>
        <v>-467740000000</v>
      </c>
      <c r="T14" s="2">
        <f t="shared" si="11"/>
        <v>-138949000000</v>
      </c>
      <c r="U14" s="2">
        <f t="shared" si="11"/>
        <v>-84116568000</v>
      </c>
      <c r="V14" s="2">
        <f t="shared" si="11"/>
        <v>-70355188000</v>
      </c>
      <c r="W14" s="2">
        <f t="shared" si="11"/>
        <v>-68498485000</v>
      </c>
      <c r="X14" s="2">
        <f t="shared" si="11"/>
        <v>-54515884000</v>
      </c>
      <c r="Y14" s="2">
        <f t="shared" si="11"/>
        <v>-41650260000</v>
      </c>
      <c r="Z14" s="2">
        <f t="shared" si="11"/>
        <v>-23069269000</v>
      </c>
    </row>
    <row r="15" spans="1:26" ht="15.5" x14ac:dyDescent="0.35">
      <c r="C15" t="s">
        <v>28</v>
      </c>
      <c r="D15" s="2">
        <f>IFERROR(INDEX(D51:D500,MATCH($C$15,$C$51:$C$500,0)),"")</f>
        <v>-95149000000</v>
      </c>
      <c r="E15" s="2">
        <f>IFERROR(INDEX(E51:E500,MATCH($C$15,$C$51:$C$500,0)),"")</f>
        <v>-97977000000</v>
      </c>
      <c r="H15" s="2">
        <f>IFERROR(SUM(D15:G15)*(4/MAX(1,COUNT(D15:G15))),"")</f>
        <v>-386252000000</v>
      </c>
      <c r="I15" s="2">
        <f t="shared" ref="I15:Z15" si="12">IFERROR(INDEX(I51:I500,MATCH($C$15,$C$51:$C$500,0)),"")</f>
        <v>-396734000000</v>
      </c>
      <c r="J15" s="2">
        <f t="shared" si="12"/>
        <v>-193974000000</v>
      </c>
      <c r="K15" s="2">
        <f t="shared" si="12"/>
        <v>284123000000</v>
      </c>
      <c r="L15" s="2">
        <f t="shared" si="12"/>
        <v>127565000000</v>
      </c>
      <c r="M15" s="2">
        <f t="shared" si="12"/>
        <v>509601000000</v>
      </c>
      <c r="N15" s="2">
        <f t="shared" si="12"/>
        <v>41671000000</v>
      </c>
      <c r="O15" s="2">
        <f t="shared" si="12"/>
        <v>276589000000</v>
      </c>
      <c r="P15" s="2">
        <f t="shared" si="12"/>
        <v>91398000000</v>
      </c>
      <c r="Q15" s="2">
        <f t="shared" si="12"/>
        <v>-21698000000</v>
      </c>
      <c r="R15" s="2">
        <f t="shared" si="12"/>
        <v>-55198000000</v>
      </c>
      <c r="S15" s="2">
        <f t="shared" si="12"/>
        <v>22222000000</v>
      </c>
      <c r="T15" s="2">
        <f t="shared" si="12"/>
        <v>-79836000000</v>
      </c>
      <c r="U15" s="2">
        <f t="shared" si="12"/>
        <v>-73114342000</v>
      </c>
      <c r="V15" s="2">
        <f t="shared" si="12"/>
        <v>-89229915000</v>
      </c>
      <c r="W15" s="2">
        <f t="shared" si="12"/>
        <v>-109536687000</v>
      </c>
      <c r="X15" s="2">
        <f t="shared" si="12"/>
        <v>-88991606000</v>
      </c>
      <c r="Y15" s="2">
        <f t="shared" si="12"/>
        <v>-80345239000</v>
      </c>
      <c r="Z15" s="2">
        <f t="shared" si="12"/>
        <v>-60448135000</v>
      </c>
    </row>
    <row r="16" spans="1:26" ht="15.5" x14ac:dyDescent="0.35">
      <c r="C16" t="s">
        <v>29</v>
      </c>
      <c r="D16" s="2">
        <f>IFERROR(INDEX(D51:D500,MATCH($C$16,$C$51:$C$500,0)),"")</f>
        <v>225267000000</v>
      </c>
      <c r="E16" s="2">
        <f>IFERROR(INDEX(E51:E500,MATCH($C$16,$C$51:$C$500,0)),"")</f>
        <v>182934000000</v>
      </c>
      <c r="H16" s="2">
        <f>IFERROR(SUM(D16:G16)*(4/MAX(1,COUNT(D16:G16))),"")</f>
        <v>816402000000</v>
      </c>
      <c r="I16" s="2">
        <f t="shared" ref="I16:Z16" si="13">IFERROR(INDEX(I51:I500,MATCH($C$16,$C$51:$C$500,0)),"")</f>
        <v>775841000000</v>
      </c>
      <c r="J16" s="2">
        <f t="shared" si="13"/>
        <v>466106000000</v>
      </c>
      <c r="K16" s="2">
        <f t="shared" si="13"/>
        <v>-124153000000</v>
      </c>
      <c r="L16" s="2">
        <f t="shared" si="13"/>
        <v>-114930000000</v>
      </c>
      <c r="M16" s="2">
        <f t="shared" si="13"/>
        <v>-1926895000000</v>
      </c>
      <c r="N16" s="2">
        <f t="shared" si="13"/>
        <v>-1150060000000</v>
      </c>
      <c r="O16" s="2">
        <f t="shared" si="13"/>
        <v>-1444060000000</v>
      </c>
      <c r="P16" s="2">
        <f t="shared" si="13"/>
        <v>-553955000000</v>
      </c>
      <c r="Q16" s="2">
        <f t="shared" si="13"/>
        <v>-166093000000</v>
      </c>
      <c r="R16" s="2">
        <f t="shared" si="13"/>
        <v>-336169000000</v>
      </c>
      <c r="S16" s="2">
        <f t="shared" si="13"/>
        <v>-203622000000</v>
      </c>
      <c r="T16" s="2">
        <f t="shared" si="13"/>
        <v>274474000000</v>
      </c>
      <c r="U16" s="2">
        <f t="shared" si="13"/>
        <v>254896273000</v>
      </c>
      <c r="V16" s="2">
        <f t="shared" si="13"/>
        <v>351413724000</v>
      </c>
      <c r="W16" s="2">
        <f t="shared" si="13"/>
        <v>429924860000</v>
      </c>
      <c r="X16" s="2">
        <f t="shared" si="13"/>
        <v>524942554000</v>
      </c>
      <c r="Y16" s="2">
        <f t="shared" si="13"/>
        <v>247810324000</v>
      </c>
      <c r="Z16" s="2">
        <f t="shared" si="13"/>
        <v>180258015000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3878190000000</v>
      </c>
      <c r="E20" s="2">
        <f ca="1">IFERROR(E21*E2,"")</f>
        <v>2301690000000</v>
      </c>
      <c r="H20" s="2">
        <f t="shared" ref="H20:Z20" ca="1" si="14">IFERROR(H21*H2,"")</f>
        <v>2301690000000</v>
      </c>
      <c r="I20" s="2">
        <f t="shared" ca="1" si="14"/>
        <v>4508790000000</v>
      </c>
      <c r="J20" s="2">
        <f t="shared" ca="1" si="14"/>
        <v>1860270000000</v>
      </c>
      <c r="K20" s="2">
        <f t="shared" ca="1" si="14"/>
        <v>1702620000000</v>
      </c>
      <c r="L20" s="2">
        <f t="shared" ca="1" si="14"/>
        <v>2049450000000</v>
      </c>
      <c r="M20" s="2">
        <f t="shared" ca="1" si="14"/>
        <v>2333220000000</v>
      </c>
      <c r="N20" s="2">
        <f t="shared" ca="1" si="14"/>
        <v>4540320000000</v>
      </c>
      <c r="O20" s="2">
        <f t="shared" ca="1" si="14"/>
        <v>4950210000000</v>
      </c>
      <c r="P20" s="2">
        <f t="shared" ca="1" si="14"/>
        <v>5170920000000</v>
      </c>
      <c r="Q20" s="2">
        <f t="shared" ca="1" si="14"/>
        <v>5769990000000</v>
      </c>
      <c r="R20" s="2">
        <f t="shared" ca="1" si="14"/>
        <v>8639220000000</v>
      </c>
      <c r="S20" s="2">
        <f t="shared" ca="1" si="14"/>
        <v>4351140000000</v>
      </c>
      <c r="T20" s="2">
        <f t="shared" ca="1" si="14"/>
        <v>12612000000000</v>
      </c>
      <c r="U20" s="2">
        <f t="shared" ca="1" si="14"/>
        <v>4942310481000</v>
      </c>
      <c r="V20" s="2">
        <f t="shared" ca="1" si="14"/>
        <v>4646275425000</v>
      </c>
      <c r="W20" s="2">
        <f t="shared" ca="1" si="14"/>
        <v>3761579360000</v>
      </c>
      <c r="X20" s="2">
        <f t="shared" ca="1" si="14"/>
        <v>4332533572000</v>
      </c>
      <c r="Y20" s="2">
        <f t="shared" ca="1" si="14"/>
        <v>1746447560000</v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31530000000</v>
      </c>
      <c r="E21" s="2">
        <f>IFERROR(INDEX(E51:E500,MATCH($C$7,$C$51:$C$500,0)),"")</f>
        <v>31530000000</v>
      </c>
      <c r="H21" s="2">
        <f>IFERROR(INDEX(D21:G21,COUNT(D21:G21)),"")</f>
        <v>31530000000</v>
      </c>
      <c r="I21" s="2">
        <f t="shared" ref="I21:Z21" si="15">IFERROR(INDEX(I51:I500,MATCH($C$7,$C$51:$C$500,0)),"")</f>
        <v>31530000000</v>
      </c>
      <c r="J21" s="2">
        <f t="shared" si="15"/>
        <v>31530000000</v>
      </c>
      <c r="K21" s="2">
        <f t="shared" si="15"/>
        <v>31530000000</v>
      </c>
      <c r="L21" s="2">
        <f t="shared" si="15"/>
        <v>31530000000</v>
      </c>
      <c r="M21" s="2">
        <f t="shared" si="15"/>
        <v>31530000000</v>
      </c>
      <c r="N21" s="2">
        <f t="shared" si="15"/>
        <v>31530000000</v>
      </c>
      <c r="O21" s="2">
        <f t="shared" si="15"/>
        <v>31530000000</v>
      </c>
      <c r="P21" s="2">
        <f t="shared" si="15"/>
        <v>31530000000</v>
      </c>
      <c r="Q21" s="2">
        <f t="shared" si="15"/>
        <v>31530000000</v>
      </c>
      <c r="R21" s="2">
        <f t="shared" si="15"/>
        <v>31530000000</v>
      </c>
      <c r="S21" s="2">
        <f t="shared" si="15"/>
        <v>31530000000</v>
      </c>
      <c r="T21" s="2">
        <f t="shared" si="15"/>
        <v>31530000000</v>
      </c>
      <c r="U21" s="2">
        <f t="shared" si="15"/>
        <v>4470000000</v>
      </c>
      <c r="V21" s="2">
        <f t="shared" si="15"/>
        <v>4050000000</v>
      </c>
      <c r="W21" s="2">
        <f t="shared" si="15"/>
        <v>4040000000</v>
      </c>
      <c r="X21" s="2">
        <f t="shared" si="15"/>
        <v>4040000000</v>
      </c>
      <c r="Y21" s="2">
        <f t="shared" si="15"/>
        <v>4040000000</v>
      </c>
      <c r="Z21" s="2">
        <f t="shared" si="15"/>
        <v>40000000</v>
      </c>
    </row>
    <row r="23" spans="1:26" ht="15.5" x14ac:dyDescent="0.35">
      <c r="B23" t="s">
        <v>54</v>
      </c>
      <c r="C23" t="s">
        <v>55</v>
      </c>
      <c r="D23" s="3">
        <f>IFERROR(D5/D6*100,"")</f>
        <v>4.4304954197439477</v>
      </c>
      <c r="E23" s="3">
        <f>IFERROR(E5/E6*100,"")</f>
        <v>2.6239067055393588</v>
      </c>
      <c r="H23" s="3">
        <f t="shared" ref="H23:Z23" si="16">IFERROR(H5/H6*100,"")</f>
        <v>14.504733746098136</v>
      </c>
      <c r="I23" s="3">
        <f t="shared" si="16"/>
        <v>12.650254871312184</v>
      </c>
      <c r="J23" s="3">
        <f t="shared" si="16"/>
        <v>10.138987614234232</v>
      </c>
      <c r="K23" s="3">
        <f t="shared" si="16"/>
        <v>7.7375373594031629</v>
      </c>
      <c r="L23" s="3">
        <f t="shared" si="16"/>
        <v>0.58585812260964465</v>
      </c>
      <c r="M23" s="3">
        <f t="shared" si="16"/>
        <v>-68.810743775949746</v>
      </c>
      <c r="N23" s="3">
        <f t="shared" si="16"/>
        <v>-31.352040267744375</v>
      </c>
      <c r="O23" s="3">
        <f t="shared" si="16"/>
        <v>-24.948235991853021</v>
      </c>
      <c r="P23" s="3">
        <f t="shared" si="16"/>
        <v>-7.6957765851536974</v>
      </c>
      <c r="Q23" s="3">
        <f t="shared" si="16"/>
        <v>-3.2510965011753026</v>
      </c>
      <c r="R23" s="3">
        <f t="shared" si="16"/>
        <v>-6.2603084367345563</v>
      </c>
      <c r="S23" s="3">
        <f t="shared" si="16"/>
        <v>-4.4414816663071752</v>
      </c>
      <c r="T23" s="3">
        <f t="shared" si="16"/>
        <v>2.6698754846012296</v>
      </c>
      <c r="U23" s="3">
        <f t="shared" si="16"/>
        <v>8.3204215178716172</v>
      </c>
      <c r="V23" s="3">
        <f t="shared" si="16"/>
        <v>15.735617023894305</v>
      </c>
      <c r="W23" s="3">
        <f t="shared" si="16"/>
        <v>22.469140518908244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-0.18928052954983554</v>
      </c>
      <c r="E24" s="4">
        <f>IFERROR(_xlfn.RRI(5,J23,E23),"")</f>
        <v>-0.23688364854263366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0.61514718293756943</v>
      </c>
      <c r="N24" s="4">
        <f t="shared" si="17"/>
        <v>0.47824897624558305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11.47</v>
      </c>
      <c r="J25" s="3">
        <f t="shared" si="18"/>
        <v>8.25</v>
      </c>
      <c r="K25" s="3">
        <f t="shared" si="18"/>
        <v>5.62</v>
      </c>
      <c r="L25" s="3">
        <f t="shared" si="18"/>
        <v>0.55000000000000004</v>
      </c>
      <c r="M25" s="3">
        <f t="shared" si="18"/>
        <v>-44.52</v>
      </c>
      <c r="N25" s="3">
        <f t="shared" si="18"/>
        <v>-34.29</v>
      </c>
      <c r="O25" s="3">
        <f t="shared" si="18"/>
        <v>-36.08</v>
      </c>
      <c r="P25" s="3">
        <f t="shared" si="18"/>
        <v>-14.27</v>
      </c>
      <c r="Q25" s="3">
        <f t="shared" si="18"/>
        <v>-5.9</v>
      </c>
      <c r="R25" s="3">
        <f t="shared" si="18"/>
        <v>-12.36</v>
      </c>
      <c r="S25" s="3">
        <f t="shared" si="18"/>
        <v>-5.7</v>
      </c>
      <c r="T25" s="3">
        <f t="shared" si="18"/>
        <v>6.01</v>
      </c>
      <c r="U25" s="3">
        <f t="shared" si="18"/>
        <v>40.659999999999997</v>
      </c>
      <c r="V25" s="3">
        <f t="shared" si="18"/>
        <v>64.709999999999994</v>
      </c>
      <c r="W25" s="3">
        <f t="shared" si="18"/>
        <v>79.27</v>
      </c>
      <c r="X25" s="3">
        <f t="shared" si="18"/>
        <v>107.99</v>
      </c>
      <c r="Y25" s="3">
        <f t="shared" si="18"/>
        <v>41.48</v>
      </c>
      <c r="Z25" s="3">
        <f t="shared" si="18"/>
        <v>2938.95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0.29213335357513404</v>
      </c>
      <c r="N26" s="4">
        <f t="shared" si="19"/>
        <v>0.43172143119569317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-0.32047233126479846</v>
      </c>
      <c r="U26" s="4">
        <f t="shared" si="19"/>
        <v>-0.57518970274126424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59.548493498255631</v>
      </c>
      <c r="E27" s="3">
        <f>IFERROR(E4/E21,"")</f>
        <v>43.692166190929271</v>
      </c>
      <c r="H27" s="3">
        <f t="shared" ref="H27:Z27" si="20">IFERROR(H4/H21,"")</f>
        <v>206.48131937836982</v>
      </c>
      <c r="I27" s="3">
        <f t="shared" si="20"/>
        <v>182.72426260704091</v>
      </c>
      <c r="J27" s="3">
        <f t="shared" si="20"/>
        <v>136.46292419917538</v>
      </c>
      <c r="K27" s="3">
        <f t="shared" si="20"/>
        <v>133.35274341896607</v>
      </c>
      <c r="L27" s="3">
        <f t="shared" si="20"/>
        <v>145.07212178877259</v>
      </c>
      <c r="M27" s="3">
        <f t="shared" si="20"/>
        <v>93.19181731684111</v>
      </c>
      <c r="N27" s="3">
        <f t="shared" si="20"/>
        <v>69.732508721852199</v>
      </c>
      <c r="O27" s="3">
        <f t="shared" si="20"/>
        <v>79.695020615287035</v>
      </c>
      <c r="P27" s="3">
        <f t="shared" si="20"/>
        <v>97.792229622581672</v>
      </c>
      <c r="Q27" s="3">
        <f t="shared" si="20"/>
        <v>96.60494766888678</v>
      </c>
      <c r="R27" s="3">
        <f t="shared" si="20"/>
        <v>80.61411354265779</v>
      </c>
      <c r="S27" s="3">
        <f t="shared" si="20"/>
        <v>84.816714240405958</v>
      </c>
      <c r="T27" s="3">
        <f t="shared" si="20"/>
        <v>71.817189977798918</v>
      </c>
      <c r="U27" s="3">
        <f t="shared" si="20"/>
        <v>255.98365995525728</v>
      </c>
      <c r="V27" s="3">
        <f t="shared" si="20"/>
        <v>233.15420691358025</v>
      </c>
      <c r="W27" s="3">
        <f t="shared" si="20"/>
        <v>219.87581881188117</v>
      </c>
      <c r="X27" s="3">
        <f t="shared" si="20"/>
        <v>176.2806797029703</v>
      </c>
      <c r="Y27" s="3">
        <f t="shared" si="20"/>
        <v>144.58143663366337</v>
      </c>
      <c r="Z27" s="3">
        <f t="shared" si="20"/>
        <v>12842.475474999999</v>
      </c>
    </row>
    <row r="28" spans="1:26" ht="15.5" x14ac:dyDescent="0.35">
      <c r="C28" t="s">
        <v>61</v>
      </c>
      <c r="D28" s="4">
        <f>IFERROR(_xlfn.RRI(5,I27,D27),"")</f>
        <v>-0.20087464166665481</v>
      </c>
      <c r="E28" s="4">
        <f>IFERROR(_xlfn.RRI(5,J27,E27),"")</f>
        <v>-0.20369804729189644</v>
      </c>
      <c r="H28" s="4">
        <f t="shared" ref="H28:Z28" si="21">IFERROR(_xlfn.RRI(5,M27,H27),"")</f>
        <v>0.17246691667942216</v>
      </c>
      <c r="I28" s="4">
        <f t="shared" si="21"/>
        <v>0.21247330527220565</v>
      </c>
      <c r="J28" s="4">
        <f t="shared" si="21"/>
        <v>0.11356788421760822</v>
      </c>
      <c r="K28" s="4">
        <f t="shared" si="21"/>
        <v>6.3994838913953522E-2</v>
      </c>
      <c r="L28" s="4">
        <f t="shared" si="21"/>
        <v>8.4718179090349066E-2</v>
      </c>
      <c r="M28" s="4">
        <f t="shared" si="21"/>
        <v>2.9421749280412079E-2</v>
      </c>
      <c r="N28" s="4">
        <f t="shared" si="21"/>
        <v>-3.8408160299361893E-2</v>
      </c>
      <c r="O28" s="4">
        <f t="shared" si="21"/>
        <v>2.1034826741423762E-2</v>
      </c>
      <c r="P28" s="4">
        <f t="shared" si="21"/>
        <v>-0.1750674869804828</v>
      </c>
      <c r="Q28" s="4">
        <f t="shared" si="21"/>
        <v>-0.16156147996909342</v>
      </c>
      <c r="R28" s="4">
        <f t="shared" si="21"/>
        <v>-0.18182402517928709</v>
      </c>
      <c r="S28" s="4">
        <f t="shared" si="21"/>
        <v>-0.13611616902040458</v>
      </c>
      <c r="T28" s="4">
        <f t="shared" si="21"/>
        <v>-0.13059291607458501</v>
      </c>
      <c r="U28" s="4">
        <f t="shared" si="21"/>
        <v>-0.54300368322988468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0.39030303030303037</v>
      </c>
      <c r="J29" s="4">
        <f t="shared" si="22"/>
        <v>0.46797153024911031</v>
      </c>
      <c r="K29" s="4">
        <f t="shared" si="22"/>
        <v>9.2181818181818187</v>
      </c>
      <c r="L29" s="4">
        <f t="shared" si="22"/>
        <v>-1.0123539982030547</v>
      </c>
      <c r="M29" s="4">
        <f t="shared" si="22"/>
        <v>0.2983377077865268</v>
      </c>
      <c r="N29" s="4">
        <f t="shared" si="22"/>
        <v>-4.9611973392461178E-2</v>
      </c>
      <c r="O29" s="4">
        <f t="shared" si="22"/>
        <v>1.5283812193412754</v>
      </c>
      <c r="P29" s="4">
        <f t="shared" si="22"/>
        <v>1.4186440677966099</v>
      </c>
      <c r="Q29" s="4">
        <f t="shared" si="22"/>
        <v>-0.52265372168284785</v>
      </c>
      <c r="R29" s="4">
        <f t="shared" si="22"/>
        <v>1.1684210526315788</v>
      </c>
      <c r="S29" s="4">
        <f t="shared" si="22"/>
        <v>-1.9484193011647257</v>
      </c>
      <c r="T29" s="4">
        <f t="shared" si="22"/>
        <v>-0.85218888342351207</v>
      </c>
      <c r="U29" s="4">
        <f t="shared" si="22"/>
        <v>-0.37165816720754136</v>
      </c>
      <c r="V29" s="4">
        <f t="shared" si="22"/>
        <v>-0.18367604390059294</v>
      </c>
      <c r="W29" s="4">
        <f t="shared" si="22"/>
        <v>-0.26595055097694231</v>
      </c>
      <c r="X29" s="4">
        <f t="shared" si="22"/>
        <v>1.6034233365477337</v>
      </c>
      <c r="Y29" s="4">
        <f t="shared" si="22"/>
        <v>-0.98588611578965279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0.13001588531469316</v>
      </c>
      <c r="I30" s="4">
        <f t="shared" si="23"/>
        <v>0.33900298325972034</v>
      </c>
      <c r="J30" s="4">
        <f t="shared" si="23"/>
        <v>2.3322960596601869E-2</v>
      </c>
      <c r="K30" s="4">
        <f t="shared" si="23"/>
        <v>-8.0783118253899458E-2</v>
      </c>
      <c r="L30" s="4">
        <f t="shared" si="23"/>
        <v>0.55670450438308983</v>
      </c>
      <c r="M30" s="4">
        <f t="shared" si="23"/>
        <v>0.33641853742223715</v>
      </c>
      <c r="N30" s="4">
        <f t="shared" si="23"/>
        <v>-0.12500795929932712</v>
      </c>
      <c r="O30" s="4">
        <f t="shared" si="23"/>
        <v>-0.18505774003863926</v>
      </c>
      <c r="P30" s="4">
        <f t="shared" si="23"/>
        <v>1.2290073980106054E-2</v>
      </c>
      <c r="Q30" s="4">
        <f t="shared" si="23"/>
        <v>0.1983627112362561</v>
      </c>
      <c r="R30" s="4">
        <f t="shared" si="23"/>
        <v>-4.9549204250429267E-2</v>
      </c>
      <c r="S30" s="4">
        <f t="shared" si="23"/>
        <v>0.18100853384302037</v>
      </c>
      <c r="T30" s="4">
        <f t="shared" si="23"/>
        <v>-0.71944619437681423</v>
      </c>
      <c r="U30" s="4">
        <f t="shared" si="23"/>
        <v>9.7915681401961038E-2</v>
      </c>
      <c r="V30" s="4">
        <f t="shared" si="23"/>
        <v>6.0390397513696813E-2</v>
      </c>
      <c r="W30" s="4">
        <f t="shared" si="23"/>
        <v>0.24730525876328521</v>
      </c>
      <c r="X30" s="4">
        <f t="shared" si="23"/>
        <v>0.21924836138975182</v>
      </c>
      <c r="Y30" s="4">
        <f t="shared" si="23"/>
        <v>-0.98874193398966459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95.15</v>
      </c>
      <c r="E32" s="3">
        <f>IFERROR(INDEX(E51:E500,MATCH($A$32,$C$51:$C$500,0)),"")</f>
        <v>90.88</v>
      </c>
      <c r="H32" s="3">
        <f>IFERROR(INDEX(D32:G32,COUNT(D32:G32)),"")</f>
        <v>90.88</v>
      </c>
      <c r="I32" s="3">
        <f t="shared" ref="I32:Z32" si="24">IFERROR(INDEX(I51:I500,MATCH($C$32,$C$51:$C$500,0)),"")</f>
        <v>88.45</v>
      </c>
      <c r="J32" s="3">
        <f t="shared" si="24"/>
        <v>77.11</v>
      </c>
      <c r="K32" s="3">
        <f t="shared" si="24"/>
        <v>69.22</v>
      </c>
      <c r="L32" s="3">
        <f t="shared" si="24"/>
        <v>64.180000000000007</v>
      </c>
      <c r="M32" s="3">
        <f t="shared" si="24"/>
        <v>64.290000000000006</v>
      </c>
      <c r="N32" s="3">
        <f t="shared" si="24"/>
        <v>109.2</v>
      </c>
      <c r="O32" s="3">
        <f t="shared" si="24"/>
        <v>144.04</v>
      </c>
      <c r="P32" s="3">
        <f t="shared" si="24"/>
        <v>180.55</v>
      </c>
      <c r="Q32" s="3">
        <f t="shared" si="24"/>
        <v>188.52</v>
      </c>
      <c r="R32" s="3">
        <f t="shared" si="24"/>
        <v>194.77</v>
      </c>
      <c r="S32" s="3">
        <f t="shared" si="24"/>
        <v>207.2</v>
      </c>
      <c r="T32" s="3">
        <f t="shared" si="24"/>
        <v>216.57</v>
      </c>
      <c r="U32" s="3">
        <f t="shared" si="24"/>
        <v>488.63</v>
      </c>
      <c r="V32" s="3">
        <f t="shared" si="24"/>
        <v>411.22</v>
      </c>
      <c r="W32" s="3">
        <f t="shared" si="24"/>
        <v>352.8</v>
      </c>
      <c r="X32" s="3">
        <f t="shared" si="24"/>
        <v>279.60000000000002</v>
      </c>
      <c r="Y32" s="3">
        <f t="shared" si="24"/>
        <v>224.29</v>
      </c>
      <c r="Z32" s="3">
        <f t="shared" si="24"/>
        <v>6700.56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0.77</v>
      </c>
      <c r="E33" s="3">
        <f>IFERROR(INDEX(E51:E500,MATCH($A$33,$C$51:$C$500,0)),"")</f>
        <v>1.4</v>
      </c>
      <c r="H33" s="3">
        <f>IFERROR(INDEX(D33:G33,COUNT(D33:G33)),"")</f>
        <v>1.4</v>
      </c>
      <c r="I33" s="3">
        <f t="shared" ref="I33:Z33" si="25">IFERROR(INDEX(I51:I500,MATCH($C$33,$C$51:$C$500,0)),"")</f>
        <v>1.62</v>
      </c>
      <c r="J33" s="3">
        <f t="shared" si="25"/>
        <v>0.77</v>
      </c>
      <c r="K33" s="3">
        <f t="shared" si="25"/>
        <v>0.78</v>
      </c>
      <c r="L33" s="3">
        <f t="shared" si="25"/>
        <v>1.01</v>
      </c>
      <c r="M33" s="3">
        <f t="shared" si="25"/>
        <v>1.1499999999999999</v>
      </c>
      <c r="N33" s="3">
        <f t="shared" si="25"/>
        <v>1.32</v>
      </c>
      <c r="O33" s="3">
        <f t="shared" si="25"/>
        <v>1.0900000000000001</v>
      </c>
      <c r="P33" s="3">
        <f t="shared" si="25"/>
        <v>0.91</v>
      </c>
      <c r="Q33" s="3">
        <f t="shared" si="25"/>
        <v>0.97</v>
      </c>
      <c r="R33" s="3">
        <f t="shared" si="25"/>
        <v>1.41</v>
      </c>
      <c r="S33" s="3">
        <f t="shared" si="25"/>
        <v>0.67</v>
      </c>
      <c r="T33" s="3">
        <f t="shared" si="25"/>
        <v>1.85</v>
      </c>
      <c r="U33" s="3">
        <f t="shared" si="25"/>
        <v>2.72</v>
      </c>
      <c r="V33" s="3">
        <f t="shared" si="25"/>
        <v>3.36</v>
      </c>
      <c r="W33" s="3">
        <f t="shared" si="25"/>
        <v>3.17</v>
      </c>
      <c r="X33" s="3">
        <f t="shared" si="25"/>
        <v>4.6100000000000003</v>
      </c>
      <c r="Y33" s="3">
        <f t="shared" si="25"/>
        <v>2.3199999999999998</v>
      </c>
      <c r="Z33" s="3">
        <f t="shared" si="25"/>
        <v>0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17.059999999999999</v>
      </c>
      <c r="E34" s="3">
        <f>IFERROR(INDEX(E51:E500,MATCH($A$34,$C$51:$C$500,0)),"")</f>
        <v>52.48</v>
      </c>
      <c r="H34" s="3">
        <f>IFERROR(INDEX(D34:G34,COUNT(D34:G34)),"")</f>
        <v>52.48</v>
      </c>
      <c r="I34" s="3">
        <f t="shared" ref="I34:Z34" si="26">IFERROR(INDEX(I51:I500,MATCH($C$34,$C$51:$C$500,0)),"")</f>
        <v>12.47</v>
      </c>
      <c r="J34" s="3">
        <f t="shared" si="26"/>
        <v>7.15</v>
      </c>
      <c r="K34" s="3">
        <f t="shared" si="26"/>
        <v>9.61</v>
      </c>
      <c r="L34" s="3">
        <f t="shared" si="26"/>
        <v>118.18</v>
      </c>
      <c r="M34" s="3">
        <f t="shared" si="26"/>
        <v>-1.66</v>
      </c>
      <c r="N34" s="3">
        <f t="shared" si="26"/>
        <v>-4.2</v>
      </c>
      <c r="O34" s="3">
        <f t="shared" si="26"/>
        <v>-4.3499999999999996</v>
      </c>
      <c r="P34" s="3">
        <f t="shared" si="26"/>
        <v>-11.49</v>
      </c>
      <c r="Q34" s="3">
        <f t="shared" si="26"/>
        <v>-31.02</v>
      </c>
      <c r="R34" s="3">
        <f t="shared" si="26"/>
        <v>-22.17</v>
      </c>
      <c r="S34" s="3">
        <f t="shared" si="26"/>
        <v>-24.21</v>
      </c>
      <c r="T34" s="3">
        <f t="shared" si="26"/>
        <v>66.56</v>
      </c>
      <c r="U34" s="3">
        <f t="shared" si="26"/>
        <v>32.71</v>
      </c>
      <c r="V34" s="3">
        <f t="shared" si="26"/>
        <v>21.33</v>
      </c>
      <c r="W34" s="3">
        <f t="shared" si="26"/>
        <v>14.13</v>
      </c>
      <c r="X34" s="3">
        <f t="shared" si="26"/>
        <v>11.95</v>
      </c>
      <c r="Y34" s="3">
        <f t="shared" si="26"/>
        <v>12.54</v>
      </c>
      <c r="Z34" s="3">
        <f t="shared" si="26"/>
        <v>0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1.23</v>
      </c>
      <c r="E35" s="3">
        <f>IFERROR(INDEX(E51:E500,MATCH($A$35,$C$51:$C$500,0)),"")</f>
        <v>2.91</v>
      </c>
      <c r="H35" s="3">
        <f>IFERROR(INDEX(D35:G35,COUNT(D35:G35)),"")</f>
        <v>2.91</v>
      </c>
      <c r="I35" s="3">
        <f t="shared" ref="I35:Z35" si="27">IFERROR(INDEX(I51:I500,MATCH($C$35,$C$51:$C$500,0)),"")</f>
        <v>0.78</v>
      </c>
      <c r="J35" s="3">
        <f t="shared" si="27"/>
        <v>0.43</v>
      </c>
      <c r="K35" s="3">
        <f t="shared" si="27"/>
        <v>0.4</v>
      </c>
      <c r="L35" s="3">
        <f t="shared" si="27"/>
        <v>0.45</v>
      </c>
      <c r="M35" s="3">
        <f t="shared" si="27"/>
        <v>0.79</v>
      </c>
      <c r="N35" s="3">
        <f t="shared" si="27"/>
        <v>2.06</v>
      </c>
      <c r="O35" s="3">
        <f t="shared" si="27"/>
        <v>1.97</v>
      </c>
      <c r="P35" s="3">
        <f t="shared" si="27"/>
        <v>1.68</v>
      </c>
      <c r="Q35" s="3">
        <f t="shared" si="27"/>
        <v>1.89</v>
      </c>
      <c r="R35" s="3">
        <f t="shared" si="27"/>
        <v>3.4</v>
      </c>
      <c r="S35" s="3">
        <f t="shared" si="27"/>
        <v>1.63</v>
      </c>
      <c r="T35" s="3">
        <f t="shared" si="27"/>
        <v>5.57</v>
      </c>
      <c r="U35" s="3">
        <f t="shared" si="27"/>
        <v>5.2</v>
      </c>
      <c r="V35" s="3">
        <f t="shared" si="27"/>
        <v>5.92</v>
      </c>
      <c r="W35" s="3">
        <f t="shared" si="27"/>
        <v>5.0999999999999996</v>
      </c>
      <c r="X35" s="3">
        <f t="shared" si="27"/>
        <v>7.31</v>
      </c>
      <c r="Y35" s="3">
        <f t="shared" si="27"/>
        <v>3.59</v>
      </c>
      <c r="Z35" s="3">
        <f t="shared" si="27"/>
        <v>0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1877564000000</v>
      </c>
      <c r="E51" s="5">
        <v>1377614000000</v>
      </c>
      <c r="F51" s="5">
        <v>1564088000000</v>
      </c>
      <c r="G51" s="5">
        <v>1418662000000</v>
      </c>
      <c r="I51" s="5">
        <v>5761296000000</v>
      </c>
      <c r="J51" s="5">
        <v>4302676000000</v>
      </c>
      <c r="K51" s="5">
        <v>4204612000000</v>
      </c>
      <c r="L51" s="5">
        <v>4574124000000</v>
      </c>
      <c r="M51" s="5">
        <v>2938338000000</v>
      </c>
      <c r="N51" s="5">
        <v>2198666000000</v>
      </c>
      <c r="O51" s="5">
        <v>2512784000000</v>
      </c>
      <c r="P51" s="5">
        <v>3083389000000</v>
      </c>
      <c r="Q51" s="5">
        <v>3045954000000</v>
      </c>
      <c r="R51" s="5">
        <v>2541763000000</v>
      </c>
      <c r="S51" s="5">
        <v>2674271000000</v>
      </c>
      <c r="T51" s="5">
        <v>2264396000000</v>
      </c>
      <c r="U51" s="5">
        <v>1144246960000</v>
      </c>
      <c r="V51" s="5">
        <v>944274538000</v>
      </c>
      <c r="W51" s="5">
        <v>888298308000</v>
      </c>
      <c r="X51" s="5">
        <v>712173946000</v>
      </c>
      <c r="Y51" s="5">
        <v>584109004000</v>
      </c>
      <c r="Z51" s="5">
        <v>513699019000</v>
      </c>
    </row>
    <row r="52" spans="2:26" ht="15.5" x14ac:dyDescent="0.35">
      <c r="C52" t="s">
        <v>85</v>
      </c>
      <c r="D52" s="5">
        <v>-1454456000000</v>
      </c>
      <c r="E52" s="5">
        <v>-1001392000000</v>
      </c>
      <c r="F52" s="5">
        <v>-1127701000000</v>
      </c>
      <c r="G52" s="5">
        <v>-1044536000000</v>
      </c>
      <c r="I52" s="5">
        <v>-4170638000000</v>
      </c>
      <c r="J52" s="5">
        <v>-3048251000000</v>
      </c>
      <c r="K52" s="5">
        <v>-3147466000000</v>
      </c>
      <c r="L52" s="5">
        <v>-3542668000000</v>
      </c>
      <c r="M52" s="5">
        <v>-2313289000000</v>
      </c>
      <c r="N52" s="5">
        <v>-2143029000000</v>
      </c>
      <c r="O52" s="5">
        <v>-2502943000000</v>
      </c>
      <c r="P52" s="5">
        <v>-2675584000000</v>
      </c>
      <c r="Q52" s="5">
        <v>-2276709000000</v>
      </c>
      <c r="R52" s="5">
        <v>-1948273000000</v>
      </c>
      <c r="S52" s="5">
        <v>-2100500000000</v>
      </c>
      <c r="T52" s="5">
        <v>-1635264000000</v>
      </c>
      <c r="U52" s="5">
        <v>-603043575000</v>
      </c>
      <c r="V52" s="5">
        <v>-373114024000</v>
      </c>
      <c r="W52" s="5">
        <v>-274292928000</v>
      </c>
      <c r="X52" s="5">
        <v>-244989589000</v>
      </c>
      <c r="Y52" s="5">
        <v>-219093024000</v>
      </c>
      <c r="Z52" s="5">
        <v>-207660503000</v>
      </c>
    </row>
    <row r="53" spans="2:26" ht="15.5" x14ac:dyDescent="0.35">
      <c r="C53" t="s">
        <v>86</v>
      </c>
      <c r="D53" s="5">
        <v>423108000000</v>
      </c>
      <c r="E53" s="5">
        <v>376222000000</v>
      </c>
      <c r="F53" s="5">
        <v>436387000000</v>
      </c>
      <c r="G53" s="5">
        <v>374126000000</v>
      </c>
      <c r="I53" s="5">
        <v>1590658000000</v>
      </c>
      <c r="J53" s="5">
        <v>1254425000000</v>
      </c>
      <c r="K53" s="5">
        <v>1057146000000</v>
      </c>
      <c r="L53" s="5">
        <v>1031456000000</v>
      </c>
      <c r="M53" s="5">
        <v>625049000000</v>
      </c>
      <c r="N53" s="5">
        <v>55637000000</v>
      </c>
      <c r="O53" s="5">
        <v>9841000000</v>
      </c>
      <c r="P53" s="5">
        <v>407805000000</v>
      </c>
      <c r="Q53" s="5">
        <v>769245000000</v>
      </c>
      <c r="R53" s="5">
        <v>593490000000</v>
      </c>
      <c r="S53" s="5">
        <v>573771000000</v>
      </c>
      <c r="T53" s="5">
        <v>629132000000</v>
      </c>
      <c r="U53" s="5">
        <v>541203385000</v>
      </c>
      <c r="V53" s="5">
        <v>571160514000</v>
      </c>
      <c r="W53" s="5">
        <v>614005380000</v>
      </c>
      <c r="X53" s="5">
        <v>467184357000</v>
      </c>
      <c r="Y53" s="5">
        <v>365015980000</v>
      </c>
      <c r="Z53" s="5">
        <v>306038516000</v>
      </c>
    </row>
    <row r="54" spans="2:26" ht="15.5" x14ac:dyDescent="0.35">
      <c r="C54" t="s">
        <v>87</v>
      </c>
      <c r="D54" s="5">
        <v>-102492000000</v>
      </c>
      <c r="E54" s="5">
        <v>-91890000000</v>
      </c>
      <c r="F54" s="5">
        <v>-116723000000</v>
      </c>
      <c r="G54" s="5">
        <v>-95066000000</v>
      </c>
      <c r="I54" s="5">
        <v>-400963000000</v>
      </c>
      <c r="J54" s="5">
        <v>-327918000000</v>
      </c>
      <c r="K54" s="5">
        <v>-353680000000</v>
      </c>
      <c r="L54" s="5">
        <v>-370349000000</v>
      </c>
      <c r="M54" s="5">
        <v>-346641000000</v>
      </c>
      <c r="N54" s="5">
        <v>-342592000000</v>
      </c>
      <c r="O54" s="5">
        <v>-490192000000</v>
      </c>
      <c r="P54" s="5">
        <v>-453179000000</v>
      </c>
      <c r="Q54" s="5">
        <v>-359619000000</v>
      </c>
      <c r="R54" s="5">
        <v>-348689000000</v>
      </c>
      <c r="S54" s="5">
        <v>-339794000000</v>
      </c>
      <c r="T54" s="5">
        <v>-274775000000</v>
      </c>
      <c r="U54" s="5">
        <v>-215598473000</v>
      </c>
      <c r="V54" s="5">
        <v>-153869178000</v>
      </c>
      <c r="W54" s="5">
        <v>-131045301000</v>
      </c>
      <c r="X54" s="5">
        <v>96181692000</v>
      </c>
      <c r="Y54" s="5">
        <v>-106176796000</v>
      </c>
      <c r="Z54" s="5">
        <v>-61097846000</v>
      </c>
    </row>
    <row r="55" spans="2:26" ht="15.5" x14ac:dyDescent="0.35">
      <c r="C55" t="s">
        <v>284</v>
      </c>
    </row>
    <row r="56" spans="2:26" ht="15.5" x14ac:dyDescent="0.35">
      <c r="C56" t="s">
        <v>88</v>
      </c>
      <c r="D56" s="5">
        <v>-40745000000</v>
      </c>
      <c r="E56" s="5">
        <v>-32558000000</v>
      </c>
      <c r="F56" s="5">
        <v>-37444000000</v>
      </c>
      <c r="G56" s="5">
        <v>-28597000000</v>
      </c>
      <c r="I56" s="5">
        <v>-134912000000</v>
      </c>
      <c r="J56" s="5">
        <v>-106921000000</v>
      </c>
      <c r="K56" s="5">
        <v>-132719000000</v>
      </c>
      <c r="L56" s="5">
        <v>-157900000000</v>
      </c>
      <c r="M56" s="5">
        <v>-108838000000</v>
      </c>
      <c r="N56" s="5">
        <v>-113166000000</v>
      </c>
      <c r="O56" s="5">
        <v>-192573000000</v>
      </c>
      <c r="P56" s="5">
        <v>-163483000000</v>
      </c>
      <c r="Q56" s="5">
        <v>-87591000000</v>
      </c>
      <c r="R56" s="5">
        <v>-78413000000</v>
      </c>
      <c r="S56" s="5">
        <v>-77080000000</v>
      </c>
      <c r="T56" s="5">
        <v>-111111000000</v>
      </c>
      <c r="U56" s="5">
        <v>-15025873000</v>
      </c>
      <c r="V56" s="5">
        <v>-11924201000</v>
      </c>
      <c r="W56" s="5">
        <v>-7532609000</v>
      </c>
      <c r="X56" s="5">
        <v>4923960000</v>
      </c>
      <c r="Y56" s="5">
        <v>-6993220000</v>
      </c>
      <c r="Z56" s="5">
        <v>-4306818000</v>
      </c>
    </row>
    <row r="57" spans="2:26" ht="15.5" x14ac:dyDescent="0.35">
      <c r="C57" t="s">
        <v>628</v>
      </c>
      <c r="D57" s="5">
        <v>-61747000000</v>
      </c>
      <c r="E57" s="5">
        <v>-59332000000</v>
      </c>
      <c r="F57" s="5">
        <v>-79279000000</v>
      </c>
      <c r="G57" s="5">
        <v>-66469000000</v>
      </c>
      <c r="I57" s="5">
        <v>-266051000000</v>
      </c>
      <c r="J57" s="5">
        <v>-220997000000</v>
      </c>
      <c r="K57" s="5">
        <v>-220961000000</v>
      </c>
      <c r="L57" s="5">
        <v>-212449000000</v>
      </c>
      <c r="M57" s="5">
        <v>-237803000000</v>
      </c>
      <c r="N57" s="5">
        <v>-229426000000</v>
      </c>
      <c r="O57" s="5">
        <v>-297619000000</v>
      </c>
      <c r="P57" s="5">
        <v>-289696000000</v>
      </c>
      <c r="Q57" s="5">
        <v>-272028000000</v>
      </c>
      <c r="R57" s="5">
        <v>-270276000000</v>
      </c>
      <c r="S57" s="5">
        <v>-262714000000</v>
      </c>
      <c r="T57" s="5">
        <v>-163664000000</v>
      </c>
      <c r="U57" s="5">
        <v>-200572600000</v>
      </c>
      <c r="V57" s="5">
        <v>-141944977000</v>
      </c>
      <c r="W57" s="5">
        <v>-123512692000</v>
      </c>
      <c r="X57" s="5">
        <v>91257732000</v>
      </c>
      <c r="Y57" s="5">
        <v>-99183576000</v>
      </c>
      <c r="Z57" s="5">
        <v>-56791028000</v>
      </c>
    </row>
    <row r="58" spans="2:26" ht="15.5" x14ac:dyDescent="0.35">
      <c r="C58" t="s">
        <v>97</v>
      </c>
      <c r="D58" s="5">
        <v>-4666000000</v>
      </c>
      <c r="E58" s="5">
        <v>8547000000</v>
      </c>
      <c r="F58" s="5">
        <v>3181000000</v>
      </c>
      <c r="G58" s="5">
        <v>948000000</v>
      </c>
      <c r="I58" s="5">
        <v>17387000000</v>
      </c>
      <c r="J58" s="5">
        <v>11922000000</v>
      </c>
      <c r="K58" s="5">
        <v>-17055000000</v>
      </c>
      <c r="L58" s="5">
        <v>-4843000000</v>
      </c>
      <c r="M58" s="5">
        <v>-13827000000</v>
      </c>
      <c r="N58" s="5">
        <v>-27288000000</v>
      </c>
      <c r="O58" s="5">
        <v>-30074000000</v>
      </c>
      <c r="P58" s="5">
        <v>-12757000000</v>
      </c>
      <c r="Q58" s="5">
        <v>-1818000000</v>
      </c>
      <c r="R58" s="5">
        <v>-1619000000</v>
      </c>
      <c r="S58" s="5">
        <v>-1663000000</v>
      </c>
      <c r="T58" s="5">
        <v>5168000000</v>
      </c>
    </row>
    <row r="59" spans="2:26" ht="15.5" x14ac:dyDescent="0.35">
      <c r="C59" t="s">
        <v>90</v>
      </c>
      <c r="D59" s="5">
        <v>320616000000</v>
      </c>
      <c r="E59" s="5">
        <v>284332000000</v>
      </c>
      <c r="F59" s="5">
        <v>319664000000</v>
      </c>
      <c r="G59" s="5">
        <v>279060000000</v>
      </c>
      <c r="I59" s="5">
        <v>1189695000000</v>
      </c>
      <c r="J59" s="5">
        <v>926507000000</v>
      </c>
      <c r="K59" s="5">
        <v>703466000000</v>
      </c>
      <c r="L59" s="5">
        <v>661107000000</v>
      </c>
      <c r="M59" s="5">
        <v>278408000000</v>
      </c>
      <c r="N59" s="5">
        <v>-286955000000</v>
      </c>
      <c r="O59" s="5">
        <v>-480351000000</v>
      </c>
      <c r="P59" s="5">
        <v>-45374000000</v>
      </c>
      <c r="Q59" s="5">
        <v>409626000000</v>
      </c>
      <c r="R59" s="5">
        <v>244801000000</v>
      </c>
      <c r="S59" s="5">
        <v>233977000000</v>
      </c>
      <c r="T59" s="5">
        <v>354357000000</v>
      </c>
      <c r="U59" s="5">
        <v>325604912000</v>
      </c>
      <c r="V59" s="5">
        <v>417291336000</v>
      </c>
      <c r="W59" s="5">
        <v>482960079000</v>
      </c>
      <c r="X59" s="5">
        <v>563366049000</v>
      </c>
      <c r="Y59" s="5">
        <v>258839184000</v>
      </c>
      <c r="Z59" s="5">
        <v>244940670000</v>
      </c>
    </row>
    <row r="60" spans="2:26" ht="15.5" x14ac:dyDescent="0.35">
      <c r="C60" t="s">
        <v>91</v>
      </c>
      <c r="D60" s="5">
        <v>-95349000000</v>
      </c>
      <c r="E60" s="5">
        <v>-101398000000</v>
      </c>
      <c r="F60" s="5">
        <v>-103911000000</v>
      </c>
      <c r="G60" s="5">
        <v>-98795000000</v>
      </c>
      <c r="I60" s="5">
        <v>-413854000000</v>
      </c>
      <c r="J60" s="5">
        <v>-460401000000</v>
      </c>
      <c r="K60" s="5">
        <v>-827619000000</v>
      </c>
      <c r="L60" s="5">
        <v>-776037000000</v>
      </c>
      <c r="M60" s="5">
        <v>-2205303000000</v>
      </c>
      <c r="N60" s="5">
        <v>-863105000000</v>
      </c>
      <c r="O60" s="5">
        <v>-963709000000</v>
      </c>
      <c r="P60" s="5">
        <v>-508581000000</v>
      </c>
      <c r="Q60" s="5">
        <v>-575719000000</v>
      </c>
      <c r="R60" s="5">
        <v>-580970000000</v>
      </c>
      <c r="S60" s="5">
        <v>-437599000000</v>
      </c>
      <c r="T60" s="5">
        <v>-79883000000</v>
      </c>
      <c r="U60" s="5">
        <v>-70708639000</v>
      </c>
      <c r="V60" s="5">
        <v>-65877612000</v>
      </c>
      <c r="W60" s="5">
        <v>-53035219000</v>
      </c>
      <c r="X60" s="5">
        <v>-38423495000</v>
      </c>
      <c r="Y60" s="5">
        <v>-11028860000</v>
      </c>
      <c r="Z60" s="5">
        <v>-64682655000</v>
      </c>
    </row>
    <row r="61" spans="2:26" ht="15.5" x14ac:dyDescent="0.35">
      <c r="C61" t="s">
        <v>92</v>
      </c>
      <c r="D61" s="5">
        <v>998000000</v>
      </c>
      <c r="E61" s="5">
        <v>803000000</v>
      </c>
      <c r="F61" s="5">
        <v>1207000000</v>
      </c>
      <c r="G61" s="5">
        <v>445000000</v>
      </c>
      <c r="I61" s="5">
        <v>2992000000</v>
      </c>
      <c r="J61" s="5">
        <v>3549000000</v>
      </c>
      <c r="K61" s="5">
        <v>6936000000</v>
      </c>
      <c r="L61" s="5">
        <v>6708000000</v>
      </c>
      <c r="M61" s="5">
        <v>6893000000</v>
      </c>
      <c r="N61" s="5">
        <v>7652000000</v>
      </c>
      <c r="O61" s="5">
        <v>7520000000</v>
      </c>
      <c r="P61" s="5">
        <v>1552000000</v>
      </c>
      <c r="Q61" s="5">
        <v>4834000000</v>
      </c>
      <c r="R61" s="5">
        <v>14414000000</v>
      </c>
      <c r="S61" s="5">
        <v>25943000000</v>
      </c>
      <c r="T61" s="5">
        <v>14760000000</v>
      </c>
      <c r="U61" s="5">
        <v>1472536000</v>
      </c>
      <c r="V61" s="5">
        <v>4794164000</v>
      </c>
      <c r="W61" s="5">
        <v>12947687000</v>
      </c>
      <c r="X61" s="5">
        <v>12791005000</v>
      </c>
      <c r="Y61" s="5">
        <v>3598141000</v>
      </c>
      <c r="Z61" s="5">
        <v>818662000</v>
      </c>
    </row>
    <row r="62" spans="2:26" ht="15.5" x14ac:dyDescent="0.35">
      <c r="C62" t="s">
        <v>387</v>
      </c>
      <c r="F62" s="5">
        <v>1206000000</v>
      </c>
      <c r="G62" s="5">
        <v>41000000</v>
      </c>
      <c r="I62" s="5">
        <v>1247000000</v>
      </c>
      <c r="J62" s="5">
        <v>24000000</v>
      </c>
      <c r="P62" s="5">
        <v>-361000000</v>
      </c>
      <c r="Q62" s="5">
        <v>-123000000</v>
      </c>
      <c r="R62" s="5">
        <v>1166000000</v>
      </c>
      <c r="U62" s="5">
        <v>494301000</v>
      </c>
      <c r="W62" s="5">
        <v>-226829000</v>
      </c>
    </row>
    <row r="63" spans="2:26" ht="15.5" x14ac:dyDescent="0.35">
      <c r="C63" t="s">
        <v>93</v>
      </c>
      <c r="D63" s="5">
        <v>-49000000</v>
      </c>
      <c r="E63" s="5">
        <v>-102000000</v>
      </c>
      <c r="F63" s="5">
        <v>-27000000</v>
      </c>
      <c r="G63" s="5">
        <v>26000000</v>
      </c>
      <c r="I63" s="5">
        <v>-77000000</v>
      </c>
      <c r="J63" s="5">
        <v>-596000000</v>
      </c>
      <c r="K63" s="5">
        <v>252000000</v>
      </c>
      <c r="L63" s="5">
        <v>-38000000</v>
      </c>
      <c r="M63" s="5">
        <v>-57000000</v>
      </c>
      <c r="N63" s="5">
        <v>-447000000</v>
      </c>
      <c r="O63" s="5">
        <v>87662000000</v>
      </c>
      <c r="P63" s="5">
        <v>-113909000000</v>
      </c>
      <c r="Q63" s="5">
        <v>-3214000000</v>
      </c>
      <c r="R63" s="5">
        <v>52797000000</v>
      </c>
      <c r="S63" s="5">
        <v>-757000000</v>
      </c>
      <c r="T63" s="5">
        <v>22582000000</v>
      </c>
      <c r="U63" s="5">
        <v>-1608619000</v>
      </c>
      <c r="V63" s="5">
        <v>-835644000</v>
      </c>
      <c r="W63" s="5">
        <v>-468211000</v>
      </c>
      <c r="X63" s="5">
        <v>7884577000</v>
      </c>
      <c r="Y63" s="5">
        <v>39830282000</v>
      </c>
      <c r="Z63" s="5">
        <v>-40648973000</v>
      </c>
    </row>
    <row r="64" spans="2:26" ht="15.5" x14ac:dyDescent="0.35">
      <c r="C64" t="s">
        <v>27</v>
      </c>
      <c r="D64" s="5">
        <v>-105879000000</v>
      </c>
      <c r="E64" s="5">
        <v>-85002000000</v>
      </c>
      <c r="F64" s="5">
        <v>-123527000000</v>
      </c>
      <c r="G64" s="5">
        <v>-99286000000</v>
      </c>
      <c r="I64" s="5">
        <v>-425283000000</v>
      </c>
      <c r="J64" s="5">
        <v>-479195000000</v>
      </c>
      <c r="K64" s="5">
        <v>-564138000000</v>
      </c>
      <c r="L64" s="5">
        <v>-581611000000</v>
      </c>
      <c r="M64" s="5">
        <v>-715693000000</v>
      </c>
      <c r="N64" s="5">
        <v>-907156000000</v>
      </c>
      <c r="O64" s="5">
        <v>-911984000000</v>
      </c>
      <c r="P64" s="5">
        <v>-648104000000</v>
      </c>
      <c r="Q64" s="5">
        <v>-602913000000</v>
      </c>
      <c r="R64" s="5">
        <v>-648778000000</v>
      </c>
      <c r="S64" s="5">
        <v>-467740000000</v>
      </c>
      <c r="T64" s="5">
        <v>-138949000000</v>
      </c>
      <c r="U64" s="5">
        <v>-84116568000</v>
      </c>
      <c r="V64" s="5">
        <v>-70355188000</v>
      </c>
      <c r="W64" s="5">
        <v>-68498485000</v>
      </c>
      <c r="X64" s="5">
        <v>-54515884000</v>
      </c>
      <c r="Y64" s="5">
        <v>-41650260000</v>
      </c>
      <c r="Z64" s="5">
        <v>-23069269000</v>
      </c>
    </row>
    <row r="65" spans="3:26" ht="15.5" x14ac:dyDescent="0.35">
      <c r="C65" t="s">
        <v>509</v>
      </c>
      <c r="D65" s="5">
        <v>19675000000</v>
      </c>
    </row>
    <row r="66" spans="3:26" ht="15.5" x14ac:dyDescent="0.35">
      <c r="C66" t="s">
        <v>98</v>
      </c>
      <c r="D66" s="5">
        <v>-95349000000</v>
      </c>
      <c r="E66" s="5">
        <v>-101398000000</v>
      </c>
      <c r="F66" s="5">
        <v>-103911000000</v>
      </c>
      <c r="G66" s="5">
        <v>-98795000000</v>
      </c>
      <c r="I66" s="5">
        <v>-413854000000</v>
      </c>
      <c r="J66" s="5">
        <v>-460401000000</v>
      </c>
      <c r="K66" s="5">
        <v>-827619000000</v>
      </c>
      <c r="L66" s="5">
        <v>-776037000000</v>
      </c>
      <c r="M66" s="5">
        <v>-2205303000000</v>
      </c>
      <c r="N66" s="5">
        <v>-863105000000</v>
      </c>
      <c r="O66" s="5">
        <v>-963709000000</v>
      </c>
      <c r="P66" s="5">
        <v>-508581000000</v>
      </c>
      <c r="Q66" s="5">
        <v>-575719000000</v>
      </c>
      <c r="R66" s="5">
        <v>-580970000000</v>
      </c>
      <c r="S66" s="5">
        <v>-437599000000</v>
      </c>
      <c r="T66" s="5">
        <v>-79883000000</v>
      </c>
      <c r="U66" s="5">
        <v>-70708639000</v>
      </c>
      <c r="V66" s="5">
        <v>-65877612000</v>
      </c>
      <c r="W66" s="5">
        <v>-53035219000</v>
      </c>
      <c r="X66" s="5">
        <v>-38423495000</v>
      </c>
      <c r="Y66" s="5">
        <v>-11028860000</v>
      </c>
      <c r="Z66" s="5">
        <v>-64682655000</v>
      </c>
    </row>
    <row r="67" spans="3:26" ht="15.5" x14ac:dyDescent="0.35">
      <c r="C67" t="s">
        <v>29</v>
      </c>
      <c r="D67" s="5">
        <v>225267000000</v>
      </c>
      <c r="E67" s="5">
        <v>182934000000</v>
      </c>
      <c r="F67" s="5">
        <v>215753000000</v>
      </c>
      <c r="G67" s="5">
        <v>180265000000</v>
      </c>
      <c r="I67" s="5">
        <v>775841000000</v>
      </c>
      <c r="J67" s="5">
        <v>466106000000</v>
      </c>
      <c r="K67" s="5">
        <v>-124153000000</v>
      </c>
      <c r="L67" s="5">
        <v>-114930000000</v>
      </c>
      <c r="M67" s="5">
        <v>-1926895000000</v>
      </c>
      <c r="N67" s="5">
        <v>-1150060000000</v>
      </c>
      <c r="O67" s="5">
        <v>-1444060000000</v>
      </c>
      <c r="P67" s="5">
        <v>-553955000000</v>
      </c>
      <c r="Q67" s="5">
        <v>-166093000000</v>
      </c>
      <c r="R67" s="5">
        <v>-336169000000</v>
      </c>
      <c r="S67" s="5">
        <v>-203622000000</v>
      </c>
      <c r="T67" s="5">
        <v>274474000000</v>
      </c>
      <c r="U67" s="5">
        <v>254896273000</v>
      </c>
      <c r="V67" s="5">
        <v>351413724000</v>
      </c>
      <c r="W67" s="5">
        <v>429924860000</v>
      </c>
      <c r="X67" s="5">
        <v>524942554000</v>
      </c>
      <c r="Y67" s="5">
        <v>247810324000</v>
      </c>
      <c r="Z67" s="5">
        <v>180258015000</v>
      </c>
    </row>
    <row r="68" spans="3:26" ht="15.5" x14ac:dyDescent="0.35">
      <c r="C68" t="s">
        <v>28</v>
      </c>
      <c r="D68" s="5">
        <v>-95149000000</v>
      </c>
      <c r="E68" s="5">
        <v>-97977000000</v>
      </c>
      <c r="F68" s="5">
        <v>-122299000000</v>
      </c>
      <c r="G68" s="5">
        <v>-79758000000</v>
      </c>
      <c r="I68" s="5">
        <v>-396734000000</v>
      </c>
      <c r="J68" s="5">
        <v>-193974000000</v>
      </c>
      <c r="K68" s="5">
        <v>284123000000</v>
      </c>
      <c r="L68" s="5">
        <v>127565000000</v>
      </c>
      <c r="M68" s="5">
        <v>509601000000</v>
      </c>
      <c r="N68" s="5">
        <v>41671000000</v>
      </c>
      <c r="O68" s="5">
        <v>276589000000</v>
      </c>
      <c r="P68" s="5">
        <v>91398000000</v>
      </c>
      <c r="Q68" s="5">
        <v>-21698000000</v>
      </c>
      <c r="R68" s="5">
        <v>-55198000000</v>
      </c>
      <c r="S68" s="5">
        <v>22222000000</v>
      </c>
      <c r="T68" s="5">
        <v>-79836000000</v>
      </c>
      <c r="U68" s="5">
        <v>-73114342000</v>
      </c>
      <c r="V68" s="5">
        <v>-89229915000</v>
      </c>
      <c r="W68" s="5">
        <v>-109536687000</v>
      </c>
      <c r="X68" s="5">
        <v>-88991606000</v>
      </c>
      <c r="Y68" s="5">
        <v>-80345239000</v>
      </c>
      <c r="Z68" s="5">
        <v>-60448135000</v>
      </c>
    </row>
    <row r="69" spans="3:26" ht="15.5" x14ac:dyDescent="0.35">
      <c r="C69" t="s">
        <v>285</v>
      </c>
      <c r="P69" s="5">
        <v>-48914000000</v>
      </c>
      <c r="Q69" s="5">
        <v>-72642000000</v>
      </c>
      <c r="R69" s="5">
        <v>-52814000000</v>
      </c>
      <c r="S69" s="5">
        <v>-49848000000</v>
      </c>
      <c r="T69" s="5">
        <v>-67042000000</v>
      </c>
      <c r="U69" s="5">
        <v>-93815543000</v>
      </c>
      <c r="V69" s="5">
        <v>-110777704000</v>
      </c>
      <c r="W69" s="5">
        <v>-119088861000</v>
      </c>
      <c r="X69" s="5">
        <v>-89894863000</v>
      </c>
      <c r="Y69" s="5">
        <v>-82620166000</v>
      </c>
      <c r="Z69" s="5">
        <v>-59163366000</v>
      </c>
    </row>
    <row r="70" spans="3:26" ht="15.5" x14ac:dyDescent="0.35">
      <c r="C70" t="s">
        <v>286</v>
      </c>
      <c r="P70" s="5">
        <v>140312000000</v>
      </c>
      <c r="Q70" s="5">
        <v>50944000000</v>
      </c>
      <c r="R70" s="5">
        <v>-2384000000</v>
      </c>
      <c r="S70" s="5">
        <v>72070000000</v>
      </c>
      <c r="T70" s="5">
        <v>-12794000000</v>
      </c>
      <c r="U70" s="5">
        <v>20701201000</v>
      </c>
      <c r="V70" s="5">
        <v>21547789000</v>
      </c>
      <c r="W70" s="5">
        <v>9552174000</v>
      </c>
      <c r="X70" s="5">
        <v>903257000</v>
      </c>
      <c r="Y70" s="5">
        <v>2274927000</v>
      </c>
      <c r="Z70" s="5">
        <v>-1284769000</v>
      </c>
    </row>
    <row r="71" spans="3:26" ht="15.5" x14ac:dyDescent="0.35">
      <c r="C71" t="s">
        <v>287</v>
      </c>
      <c r="D71" s="5">
        <v>-95149000000</v>
      </c>
      <c r="E71" s="5">
        <v>-97977000000</v>
      </c>
      <c r="F71" s="5">
        <v>-122299000000</v>
      </c>
      <c r="G71" s="5">
        <v>-79758000000</v>
      </c>
      <c r="I71" s="5">
        <v>-396734000000</v>
      </c>
      <c r="J71" s="5">
        <v>-193974000000</v>
      </c>
      <c r="K71" s="5">
        <v>284123000000</v>
      </c>
      <c r="L71" s="5">
        <v>127565000000</v>
      </c>
      <c r="M71" s="5">
        <v>509601000000</v>
      </c>
      <c r="N71" s="5">
        <v>41671000000</v>
      </c>
      <c r="O71" s="5">
        <v>276589000000</v>
      </c>
      <c r="P71" s="5">
        <v>91398000000</v>
      </c>
      <c r="Q71" s="5">
        <v>-21698000000</v>
      </c>
      <c r="R71" s="5">
        <v>-55198000000</v>
      </c>
      <c r="S71" s="5">
        <v>22222000000</v>
      </c>
      <c r="T71" s="5">
        <v>-79836000000</v>
      </c>
      <c r="U71" s="5">
        <v>-73114342000</v>
      </c>
      <c r="V71" s="5">
        <v>-89229915000</v>
      </c>
      <c r="W71" s="5">
        <v>-109536687000</v>
      </c>
      <c r="X71" s="5">
        <v>-88991606000</v>
      </c>
      <c r="Y71" s="5">
        <v>-80345239000</v>
      </c>
      <c r="Z71" s="5">
        <v>-60448135000</v>
      </c>
    </row>
    <row r="72" spans="3:26" ht="15.5" x14ac:dyDescent="0.35">
      <c r="C72" t="s">
        <v>99</v>
      </c>
      <c r="X72" s="5">
        <v>435950948000</v>
      </c>
      <c r="Y72" s="5">
        <v>167465085000</v>
      </c>
      <c r="Z72" s="5">
        <v>119809880000</v>
      </c>
    </row>
    <row r="73" spans="3:26" ht="15.5" x14ac:dyDescent="0.35">
      <c r="C73" t="s">
        <v>100</v>
      </c>
      <c r="Y73" s="5">
        <v>2000000</v>
      </c>
    </row>
    <row r="74" spans="3:26" ht="15.5" x14ac:dyDescent="0.35">
      <c r="C74" t="s">
        <v>101</v>
      </c>
      <c r="D74" s="5">
        <v>130118000000</v>
      </c>
      <c r="E74" s="5">
        <v>84957000000</v>
      </c>
      <c r="F74" s="5">
        <v>93454000000</v>
      </c>
      <c r="G74" s="5">
        <v>100507000000</v>
      </c>
      <c r="I74" s="5">
        <v>379107000000</v>
      </c>
      <c r="J74" s="5">
        <v>272132000000</v>
      </c>
      <c r="K74" s="5">
        <v>159970000000</v>
      </c>
      <c r="L74" s="5">
        <v>12635000000</v>
      </c>
      <c r="M74" s="5">
        <v>-1417294000000</v>
      </c>
      <c r="N74" s="5">
        <v>-1108389000000</v>
      </c>
      <c r="O74" s="5">
        <v>-1167471000000</v>
      </c>
      <c r="P74" s="5">
        <v>-462557000000</v>
      </c>
      <c r="Q74" s="5">
        <v>-187791000000</v>
      </c>
      <c r="R74" s="5">
        <v>-391367000000</v>
      </c>
      <c r="S74" s="5">
        <v>-181400000000</v>
      </c>
      <c r="T74" s="5">
        <v>194638000000</v>
      </c>
      <c r="U74" s="5">
        <v>181781931000</v>
      </c>
      <c r="V74" s="5">
        <v>262183809000</v>
      </c>
      <c r="W74" s="5">
        <v>320388173000</v>
      </c>
      <c r="X74" s="5">
        <v>435950948000</v>
      </c>
      <c r="Y74" s="5">
        <v>167467085000</v>
      </c>
      <c r="Z74" s="5">
        <v>119809880000</v>
      </c>
    </row>
    <row r="75" spans="3:26" ht="15.5" x14ac:dyDescent="0.35">
      <c r="C75" t="s">
        <v>102</v>
      </c>
      <c r="F75" s="5">
        <v>5179000000</v>
      </c>
      <c r="G75" s="5">
        <v>3000000</v>
      </c>
      <c r="I75" s="5">
        <v>-4083000000</v>
      </c>
      <c r="J75" s="5">
        <v>-11593000000</v>
      </c>
      <c r="K75" s="5">
        <v>-7453000000</v>
      </c>
      <c r="L75" s="5">
        <v>-5470000000</v>
      </c>
      <c r="M75" s="5">
        <v>-12537000000</v>
      </c>
      <c r="N75" s="5">
        <v>-12350000000</v>
      </c>
      <c r="O75" s="5">
        <v>-13526000000</v>
      </c>
      <c r="P75" s="5">
        <v>3538000000</v>
      </c>
      <c r="Q75" s="5">
        <v>-11131000000</v>
      </c>
      <c r="R75" s="5">
        <v>-2112000000</v>
      </c>
      <c r="S75" s="5">
        <v>-115751000000</v>
      </c>
      <c r="T75" s="5">
        <v>-4002000000</v>
      </c>
    </row>
    <row r="76" spans="3:26" ht="15.5" x14ac:dyDescent="0.35">
      <c r="C76" t="s">
        <v>288</v>
      </c>
      <c r="F76" s="5">
        <v>5179000000</v>
      </c>
      <c r="G76" s="5">
        <v>3000000</v>
      </c>
      <c r="I76" s="5">
        <v>-4083000000</v>
      </c>
      <c r="J76" s="5">
        <v>-11593000000</v>
      </c>
      <c r="K76" s="5">
        <v>-7453000000</v>
      </c>
      <c r="L76" s="5">
        <v>-5470000000</v>
      </c>
      <c r="M76" s="5">
        <v>-12537000000</v>
      </c>
      <c r="N76" s="5">
        <v>-12350000000</v>
      </c>
      <c r="O76" s="5">
        <v>-13526000000</v>
      </c>
      <c r="P76" s="5">
        <v>3538000000</v>
      </c>
      <c r="Q76" s="5">
        <v>-11131000000</v>
      </c>
      <c r="R76" s="5">
        <v>-2112000000</v>
      </c>
      <c r="S76" s="5">
        <v>-115751000000</v>
      </c>
      <c r="T76" s="5">
        <v>-4002000000</v>
      </c>
    </row>
    <row r="77" spans="3:26" ht="15.5" x14ac:dyDescent="0.35">
      <c r="C77" t="s">
        <v>103</v>
      </c>
      <c r="D77" s="5">
        <v>130118000000</v>
      </c>
      <c r="E77" s="5">
        <v>84957000000</v>
      </c>
      <c r="F77" s="5">
        <v>98633000000</v>
      </c>
      <c r="G77" s="5">
        <v>100510000000</v>
      </c>
      <c r="I77" s="5">
        <v>375024000000</v>
      </c>
      <c r="J77" s="5">
        <v>260539000000</v>
      </c>
      <c r="K77" s="5">
        <v>152517000000</v>
      </c>
      <c r="L77" s="5">
        <v>7165000000</v>
      </c>
      <c r="M77" s="5">
        <v>-1429831000000</v>
      </c>
      <c r="N77" s="5">
        <v>-1120739000000</v>
      </c>
      <c r="O77" s="5">
        <v>-1180997000000</v>
      </c>
      <c r="P77" s="5">
        <v>-459019000000</v>
      </c>
      <c r="Q77" s="5">
        <v>-198922000000</v>
      </c>
      <c r="R77" s="5">
        <v>-393479000000</v>
      </c>
      <c r="S77" s="5">
        <v>-297151000000</v>
      </c>
      <c r="T77" s="5">
        <v>190636000000</v>
      </c>
      <c r="U77" s="5">
        <v>181781931000</v>
      </c>
      <c r="V77" s="5">
        <v>262183809000</v>
      </c>
      <c r="W77" s="5">
        <v>320388173000</v>
      </c>
    </row>
    <row r="78" spans="3:26" ht="15.5" x14ac:dyDescent="0.35">
      <c r="C78" t="s">
        <v>104</v>
      </c>
      <c r="D78" s="5">
        <v>130118000000</v>
      </c>
      <c r="E78" s="5">
        <v>84957000000</v>
      </c>
      <c r="F78" s="5">
        <v>93454000000</v>
      </c>
      <c r="G78" s="5">
        <v>100507000000</v>
      </c>
      <c r="I78" s="5">
        <v>379107000000</v>
      </c>
      <c r="J78" s="5">
        <v>272132000000</v>
      </c>
      <c r="K78" s="5">
        <v>159970000000</v>
      </c>
      <c r="L78" s="5">
        <v>12635000000</v>
      </c>
      <c r="M78" s="5">
        <v>-1417294000000</v>
      </c>
      <c r="N78" s="5">
        <v>-1108389000000</v>
      </c>
      <c r="O78" s="5">
        <v>-1167471000000</v>
      </c>
      <c r="P78" s="5">
        <v>-462557000000</v>
      </c>
      <c r="Q78" s="5">
        <v>-187791000000</v>
      </c>
      <c r="R78" s="5">
        <v>-391367000000</v>
      </c>
      <c r="S78" s="5">
        <v>-181400000000</v>
      </c>
      <c r="T78" s="5">
        <v>194638000000</v>
      </c>
      <c r="U78" s="5">
        <v>181781931000</v>
      </c>
      <c r="V78" s="5">
        <v>262183809000</v>
      </c>
      <c r="W78" s="5">
        <v>320388173000</v>
      </c>
      <c r="X78" s="5">
        <v>435950948000</v>
      </c>
      <c r="Y78" s="5">
        <v>167467085000</v>
      </c>
      <c r="Z78" s="5">
        <v>119809880000</v>
      </c>
    </row>
    <row r="79" spans="3:26" ht="15.5" x14ac:dyDescent="0.35">
      <c r="C79" t="s">
        <v>8</v>
      </c>
      <c r="D79" s="5">
        <v>134784000000</v>
      </c>
      <c r="E79" s="5">
        <v>76410000000</v>
      </c>
      <c r="F79" s="5">
        <v>95452000000</v>
      </c>
      <c r="G79" s="5">
        <v>99562000000</v>
      </c>
      <c r="I79" s="5">
        <v>357637000000</v>
      </c>
      <c r="J79" s="5">
        <v>248617000000</v>
      </c>
      <c r="K79" s="5">
        <v>169572000000</v>
      </c>
      <c r="L79" s="5">
        <v>12008000000</v>
      </c>
      <c r="M79" s="5">
        <v>-1416004000000</v>
      </c>
      <c r="N79" s="5">
        <v>-1093451000000</v>
      </c>
      <c r="O79" s="5">
        <v>-1150923000000</v>
      </c>
      <c r="P79" s="5">
        <v>-446262000000</v>
      </c>
      <c r="Q79" s="5">
        <v>-197104000000</v>
      </c>
      <c r="R79" s="5">
        <v>-391860000000</v>
      </c>
      <c r="S79" s="5">
        <v>-295488000000</v>
      </c>
      <c r="T79" s="5">
        <v>185468000000</v>
      </c>
      <c r="U79" s="5">
        <v>181781931000</v>
      </c>
      <c r="V79" s="5">
        <v>262183809000</v>
      </c>
      <c r="W79" s="5">
        <v>320388173000</v>
      </c>
    </row>
    <row r="80" spans="3:26" ht="15.5" x14ac:dyDescent="0.35">
      <c r="C80" t="s">
        <v>158</v>
      </c>
    </row>
    <row r="81" spans="2:26" ht="15.5" x14ac:dyDescent="0.35">
      <c r="C81" t="s">
        <v>105</v>
      </c>
      <c r="D81" s="5">
        <v>130118000000</v>
      </c>
      <c r="E81" s="5">
        <v>84957000000</v>
      </c>
      <c r="F81" s="5">
        <v>93454000000</v>
      </c>
      <c r="G81" s="5">
        <v>100507000000</v>
      </c>
      <c r="I81" s="5">
        <v>379107000000</v>
      </c>
      <c r="J81" s="5">
        <v>272132000000</v>
      </c>
      <c r="K81" s="5">
        <v>159970000000</v>
      </c>
      <c r="L81" s="5">
        <v>12635000000</v>
      </c>
      <c r="M81" s="5">
        <v>-1417294000000</v>
      </c>
      <c r="N81" s="5">
        <v>-1108389000000</v>
      </c>
      <c r="O81" s="5">
        <v>-1167471000000</v>
      </c>
      <c r="P81" s="5">
        <v>-462557000000</v>
      </c>
      <c r="Q81" s="5">
        <v>-187791000000</v>
      </c>
      <c r="R81" s="5">
        <v>-391367000000</v>
      </c>
      <c r="S81" s="5">
        <v>-181400000000</v>
      </c>
      <c r="T81" s="5">
        <v>194638000000</v>
      </c>
      <c r="U81" s="5">
        <v>181781931000</v>
      </c>
      <c r="V81" s="5">
        <v>262183809000</v>
      </c>
      <c r="W81" s="5">
        <v>320388173000</v>
      </c>
      <c r="X81" s="5">
        <v>435950948000</v>
      </c>
      <c r="Y81" s="5">
        <v>167467085000</v>
      </c>
      <c r="Z81" s="5">
        <v>119809880000</v>
      </c>
    </row>
    <row r="82" spans="2:26" ht="15.5" x14ac:dyDescent="0.35">
      <c r="C82" t="s">
        <v>106</v>
      </c>
      <c r="D82" s="5">
        <v>130118000000</v>
      </c>
      <c r="E82" s="5">
        <v>84957000000</v>
      </c>
      <c r="F82" s="5">
        <v>98633000000</v>
      </c>
      <c r="G82" s="5">
        <v>100510000000</v>
      </c>
      <c r="I82" s="5">
        <v>375024000000</v>
      </c>
      <c r="J82" s="5">
        <v>260539000000</v>
      </c>
      <c r="K82" s="5">
        <v>152517000000</v>
      </c>
      <c r="L82" s="5">
        <v>7165000000</v>
      </c>
      <c r="M82" s="5">
        <v>-1429831000000</v>
      </c>
      <c r="N82" s="5">
        <v>-1120739000000</v>
      </c>
      <c r="O82" s="5">
        <v>-1180997000000</v>
      </c>
      <c r="P82" s="5">
        <v>-459019000000</v>
      </c>
      <c r="Q82" s="5">
        <v>-198922000000</v>
      </c>
      <c r="R82" s="5">
        <v>-393479000000</v>
      </c>
      <c r="S82" s="5">
        <v>-297151000000</v>
      </c>
      <c r="T82" s="5">
        <v>190636000000</v>
      </c>
      <c r="U82" s="5">
        <v>181781931000</v>
      </c>
      <c r="V82" s="5">
        <v>262183809000</v>
      </c>
      <c r="W82" s="5">
        <v>320388173000</v>
      </c>
    </row>
    <row r="83" spans="2:26" ht="15.5" x14ac:dyDescent="0.35">
      <c r="C83" t="s">
        <v>1458</v>
      </c>
    </row>
    <row r="84" spans="2:26" ht="15.5" x14ac:dyDescent="0.35">
      <c r="C84" t="s">
        <v>107</v>
      </c>
      <c r="D84" s="5">
        <v>130118000000</v>
      </c>
      <c r="E84" s="5">
        <v>84957000000</v>
      </c>
      <c r="F84" s="5">
        <v>98633000000</v>
      </c>
      <c r="G84" s="5">
        <v>100510000000</v>
      </c>
      <c r="I84" s="5">
        <v>375024000000</v>
      </c>
      <c r="J84" s="5">
        <v>260539000000</v>
      </c>
      <c r="K84" s="5">
        <v>152517000000</v>
      </c>
      <c r="L84" s="5">
        <v>7165000000</v>
      </c>
      <c r="M84" s="5">
        <v>-1429831000000</v>
      </c>
      <c r="N84" s="5">
        <v>-1120739000000</v>
      </c>
      <c r="O84" s="5">
        <v>-1180997000000</v>
      </c>
      <c r="P84" s="5">
        <v>-459019000000</v>
      </c>
      <c r="Q84" s="5">
        <v>-198922000000</v>
      </c>
      <c r="R84" s="5">
        <v>-393479000000</v>
      </c>
      <c r="S84" s="5">
        <v>-297151000000</v>
      </c>
      <c r="T84" s="5">
        <v>190636000000</v>
      </c>
      <c r="U84" s="5">
        <v>181781931000</v>
      </c>
      <c r="V84" s="5">
        <v>262183809000</v>
      </c>
      <c r="W84" s="5">
        <v>320388173000</v>
      </c>
    </row>
    <row r="86" spans="2:26" ht="15.5" x14ac:dyDescent="0.35">
      <c r="B86" t="s">
        <v>108</v>
      </c>
      <c r="C86" t="s">
        <v>109</v>
      </c>
    </row>
    <row r="87" spans="2:26" ht="15.5" x14ac:dyDescent="0.35">
      <c r="C87" t="s">
        <v>110</v>
      </c>
    </row>
    <row r="88" spans="2:26" ht="15.5" x14ac:dyDescent="0.35">
      <c r="C88" t="s">
        <v>20</v>
      </c>
      <c r="D88" s="5">
        <v>199759000000</v>
      </c>
      <c r="E88" s="5">
        <v>297161000000</v>
      </c>
      <c r="F88" s="5">
        <v>139794000000</v>
      </c>
      <c r="G88" s="5">
        <v>107869000000</v>
      </c>
      <c r="I88" s="5">
        <v>139794000000</v>
      </c>
      <c r="J88" s="5">
        <v>58080000000</v>
      </c>
      <c r="K88" s="5">
        <v>27378000000</v>
      </c>
      <c r="L88" s="5">
        <v>108876000000</v>
      </c>
      <c r="M88" s="5">
        <v>103577000000</v>
      </c>
      <c r="N88" s="5">
        <v>41459000000</v>
      </c>
      <c r="O88" s="5">
        <v>32347000000</v>
      </c>
      <c r="P88" s="5">
        <v>21498000000</v>
      </c>
      <c r="Q88" s="5">
        <v>85112000000</v>
      </c>
      <c r="R88" s="5">
        <v>129367000000</v>
      </c>
      <c r="S88" s="5">
        <v>1251121000000</v>
      </c>
      <c r="T88" s="5">
        <v>178601000000</v>
      </c>
      <c r="U88" s="5">
        <v>68243793000</v>
      </c>
      <c r="V88" s="5">
        <v>50553030000</v>
      </c>
      <c r="W88" s="5">
        <v>58274568000</v>
      </c>
      <c r="X88" s="5">
        <v>498991579000</v>
      </c>
      <c r="Y88" s="5">
        <v>318389684000</v>
      </c>
      <c r="Z88" s="5">
        <v>18166419000</v>
      </c>
    </row>
    <row r="89" spans="2:26" ht="15.5" x14ac:dyDescent="0.35">
      <c r="C89" t="s">
        <v>111</v>
      </c>
      <c r="V89" s="5">
        <v>25000000000</v>
      </c>
      <c r="W89" s="5">
        <v>182200000000</v>
      </c>
      <c r="X89" s="5">
        <v>150000000000</v>
      </c>
    </row>
    <row r="90" spans="2:26" ht="15.5" x14ac:dyDescent="0.35">
      <c r="C90" t="s">
        <v>112</v>
      </c>
      <c r="D90" s="5">
        <v>163363000000</v>
      </c>
      <c r="E90" s="5">
        <v>23905000000</v>
      </c>
      <c r="F90" s="5">
        <v>118039000000</v>
      </c>
      <c r="G90" s="5">
        <v>35879000000</v>
      </c>
      <c r="I90" s="5">
        <v>118039000000</v>
      </c>
      <c r="J90" s="5">
        <v>59100000000</v>
      </c>
      <c r="K90" s="5">
        <v>32137000000</v>
      </c>
      <c r="L90" s="5">
        <v>41005000000</v>
      </c>
      <c r="M90" s="5">
        <v>41552000000</v>
      </c>
      <c r="N90" s="5">
        <v>64420000000</v>
      </c>
      <c r="O90" s="5">
        <v>110426000000</v>
      </c>
      <c r="P90" s="5">
        <v>150991000000</v>
      </c>
      <c r="Q90" s="5">
        <v>48272000000</v>
      </c>
      <c r="R90" s="5">
        <v>84863000000</v>
      </c>
      <c r="S90" s="5">
        <v>63853000000</v>
      </c>
      <c r="T90" s="5">
        <v>47008000000</v>
      </c>
      <c r="U90" s="5">
        <v>25149845000</v>
      </c>
      <c r="V90" s="5">
        <v>12797844000</v>
      </c>
      <c r="W90" s="5">
        <v>3457159000</v>
      </c>
      <c r="X90" s="5">
        <v>39525245000</v>
      </c>
      <c r="Y90" s="5">
        <v>34124841000</v>
      </c>
      <c r="Z90" s="5">
        <v>16616674000</v>
      </c>
    </row>
    <row r="91" spans="2:26" ht="15.5" x14ac:dyDescent="0.35">
      <c r="C91" t="s">
        <v>113</v>
      </c>
      <c r="Z91" s="5">
        <v>30290484000</v>
      </c>
    </row>
    <row r="92" spans="2:26" ht="15.5" x14ac:dyDescent="0.35">
      <c r="C92" t="s">
        <v>114</v>
      </c>
      <c r="Y92" s="5">
        <v>4850000000</v>
      </c>
      <c r="Z92" s="5">
        <v>10500000000</v>
      </c>
    </row>
    <row r="93" spans="2:26" ht="15.5" x14ac:dyDescent="0.35">
      <c r="C93" t="s">
        <v>115</v>
      </c>
      <c r="D93" s="5">
        <v>163363000000</v>
      </c>
      <c r="E93" s="5">
        <v>23905000000</v>
      </c>
      <c r="F93" s="5">
        <v>118039000000</v>
      </c>
      <c r="G93" s="5">
        <v>35879000000</v>
      </c>
      <c r="I93" s="5">
        <v>118039000000</v>
      </c>
      <c r="J93" s="5">
        <v>59100000000</v>
      </c>
      <c r="K93" s="5">
        <v>32137000000</v>
      </c>
      <c r="L93" s="5">
        <v>41005000000</v>
      </c>
      <c r="M93" s="5">
        <v>41552000000</v>
      </c>
      <c r="N93" s="5">
        <v>64420000000</v>
      </c>
      <c r="O93" s="5">
        <v>110426000000</v>
      </c>
      <c r="P93" s="5">
        <v>150991000000</v>
      </c>
      <c r="Q93" s="5">
        <v>48272000000</v>
      </c>
      <c r="R93" s="5">
        <v>84863000000</v>
      </c>
      <c r="S93" s="5">
        <v>63853000000</v>
      </c>
      <c r="T93" s="5">
        <v>47008000000</v>
      </c>
      <c r="U93" s="5">
        <v>25149845000</v>
      </c>
      <c r="V93" s="5">
        <v>12797844000</v>
      </c>
      <c r="W93" s="5">
        <v>3457159000</v>
      </c>
      <c r="X93" s="5">
        <v>39525245000</v>
      </c>
      <c r="Y93" s="5">
        <v>34124841000</v>
      </c>
      <c r="Z93" s="5">
        <v>16616674000</v>
      </c>
    </row>
    <row r="94" spans="2:26" ht="15.5" x14ac:dyDescent="0.35">
      <c r="C94" t="s">
        <v>117</v>
      </c>
      <c r="X94" s="5">
        <v>25965659000</v>
      </c>
    </row>
    <row r="95" spans="2:26" ht="15.5" x14ac:dyDescent="0.35">
      <c r="C95" t="s">
        <v>118</v>
      </c>
      <c r="D95" s="5">
        <v>54970000000</v>
      </c>
      <c r="E95" s="5">
        <v>42347000000</v>
      </c>
      <c r="F95" s="5">
        <v>29760000000</v>
      </c>
      <c r="G95" s="5">
        <v>12385000000</v>
      </c>
      <c r="I95" s="5">
        <v>29760000000</v>
      </c>
      <c r="J95" s="5">
        <v>10669000000</v>
      </c>
      <c r="K95" s="5">
        <v>10008000000</v>
      </c>
      <c r="L95" s="5">
        <v>13553000000</v>
      </c>
      <c r="M95" s="5">
        <v>9622000000</v>
      </c>
      <c r="N95" s="5">
        <v>18047000000</v>
      </c>
      <c r="O95" s="5">
        <v>41132000000</v>
      </c>
      <c r="P95" s="5">
        <v>64378000000</v>
      </c>
      <c r="Q95" s="5">
        <v>100822000000</v>
      </c>
      <c r="R95" s="5">
        <v>127300000000</v>
      </c>
      <c r="S95" s="5">
        <v>181568000000</v>
      </c>
      <c r="T95" s="5">
        <v>220511000000</v>
      </c>
      <c r="U95" s="5">
        <v>3132959000</v>
      </c>
      <c r="V95" s="5">
        <v>3187279000</v>
      </c>
      <c r="W95" s="5">
        <v>2329779000</v>
      </c>
      <c r="X95" s="5">
        <v>4373878000</v>
      </c>
      <c r="Y95" s="5">
        <v>10078445000</v>
      </c>
      <c r="Z95" s="5">
        <v>10267634000</v>
      </c>
    </row>
    <row r="96" spans="2:26" ht="15.5" x14ac:dyDescent="0.35">
      <c r="C96" t="s">
        <v>119</v>
      </c>
      <c r="D96" s="5">
        <v>452923000000</v>
      </c>
      <c r="E96" s="5">
        <v>409911000000</v>
      </c>
      <c r="F96" s="5">
        <v>283874000000</v>
      </c>
      <c r="G96" s="5">
        <v>326340000000</v>
      </c>
      <c r="I96" s="5">
        <v>283874000000</v>
      </c>
      <c r="J96" s="5">
        <v>241222000000</v>
      </c>
      <c r="K96" s="5">
        <v>214132000000</v>
      </c>
      <c r="L96" s="5">
        <v>484150000000</v>
      </c>
      <c r="M96" s="5">
        <v>272002000000</v>
      </c>
      <c r="N96" s="5">
        <v>191089000000</v>
      </c>
      <c r="O96" s="5">
        <v>238750000000</v>
      </c>
      <c r="P96" s="5">
        <v>434077000000</v>
      </c>
      <c r="Q96" s="5">
        <v>364316000000</v>
      </c>
      <c r="R96" s="5">
        <v>345648000000</v>
      </c>
      <c r="S96" s="5">
        <v>304138000000</v>
      </c>
      <c r="T96" s="5">
        <v>303714000000</v>
      </c>
      <c r="U96" s="5">
        <v>159460820000</v>
      </c>
      <c r="V96" s="5">
        <v>215910257000</v>
      </c>
      <c r="W96" s="5">
        <v>168578072000</v>
      </c>
      <c r="X96" s="5">
        <v>68560716000</v>
      </c>
      <c r="Y96" s="5">
        <v>32140378000</v>
      </c>
      <c r="Z96" s="5">
        <v>45144712000</v>
      </c>
    </row>
    <row r="97" spans="3:26" ht="15.5" x14ac:dyDescent="0.35">
      <c r="C97" t="s">
        <v>97</v>
      </c>
      <c r="D97" s="5">
        <v>-671090000000</v>
      </c>
      <c r="E97" s="5">
        <v>-671090000000</v>
      </c>
      <c r="F97" s="5">
        <v>-671090000000</v>
      </c>
      <c r="G97" s="5">
        <v>-676269000000</v>
      </c>
      <c r="I97" s="5">
        <v>-671090000000</v>
      </c>
      <c r="J97" s="5">
        <v>-667007000000</v>
      </c>
      <c r="K97" s="5">
        <v>-655414000000</v>
      </c>
      <c r="L97" s="5">
        <v>-630032000000</v>
      </c>
      <c r="M97" s="5">
        <v>-602199000000</v>
      </c>
      <c r="N97" s="5">
        <v>-589662000000</v>
      </c>
      <c r="O97" s="5">
        <v>-577312000000</v>
      </c>
      <c r="P97" s="5">
        <v>-563786000000</v>
      </c>
      <c r="Q97" s="5">
        <v>-567324000000</v>
      </c>
      <c r="R97" s="5">
        <v>-556193000000</v>
      </c>
      <c r="S97" s="5">
        <v>-554081000000</v>
      </c>
      <c r="T97" s="5">
        <v>-438330000000</v>
      </c>
      <c r="U97" s="5">
        <v>41711940000</v>
      </c>
      <c r="V97" s="5">
        <v>-148070440000</v>
      </c>
      <c r="W97" s="5">
        <v>-166673099000</v>
      </c>
      <c r="X97" s="5">
        <v>-173741613000</v>
      </c>
      <c r="Y97" s="5">
        <v>-175082430000</v>
      </c>
      <c r="Z97" s="5">
        <v>-175082430000</v>
      </c>
    </row>
    <row r="98" spans="3:26" ht="15.5" x14ac:dyDescent="0.35">
      <c r="C98" t="s">
        <v>120</v>
      </c>
      <c r="D98" s="5">
        <v>2037447000000</v>
      </c>
      <c r="E98" s="5">
        <v>1941330000000</v>
      </c>
      <c r="F98" s="5">
        <v>1737162000000</v>
      </c>
      <c r="G98" s="5">
        <v>1527134000000</v>
      </c>
      <c r="I98" s="5">
        <v>1737162000000</v>
      </c>
      <c r="J98" s="5">
        <v>1420678000000</v>
      </c>
      <c r="K98" s="5">
        <v>1300009000000</v>
      </c>
      <c r="L98" s="5">
        <v>1883769000000</v>
      </c>
      <c r="M98" s="5">
        <v>1773163000000</v>
      </c>
      <c r="N98" s="5">
        <v>4646358000000</v>
      </c>
      <c r="O98" s="5">
        <v>1603656000000</v>
      </c>
      <c r="P98" s="5">
        <v>1752789000000</v>
      </c>
      <c r="Q98" s="5">
        <v>1139336000000</v>
      </c>
      <c r="R98" s="5">
        <v>1377424000000</v>
      </c>
      <c r="S98" s="5">
        <v>2796883000000</v>
      </c>
      <c r="T98" s="5">
        <v>1615006000000</v>
      </c>
      <c r="U98" s="5">
        <v>319034956000</v>
      </c>
      <c r="V98" s="5">
        <v>335119792000</v>
      </c>
      <c r="W98" s="5">
        <v>441193241000</v>
      </c>
      <c r="X98" s="5">
        <v>779354276000</v>
      </c>
      <c r="Y98" s="5">
        <v>402770984000</v>
      </c>
      <c r="Z98" s="5">
        <v>109625009000</v>
      </c>
    </row>
    <row r="99" spans="3:26" ht="15.5" x14ac:dyDescent="0.35">
      <c r="C99" t="s">
        <v>121</v>
      </c>
    </row>
    <row r="100" spans="3:26" ht="15.5" x14ac:dyDescent="0.35">
      <c r="C100" t="s">
        <v>390</v>
      </c>
      <c r="Y100" s="5">
        <v>25408450000</v>
      </c>
      <c r="Z100" s="5">
        <v>12431162000</v>
      </c>
    </row>
    <row r="101" spans="3:26" ht="15.5" x14ac:dyDescent="0.35">
      <c r="C101" t="s">
        <v>125</v>
      </c>
      <c r="D101" s="5">
        <v>895350000000</v>
      </c>
      <c r="E101" s="5">
        <v>846228000000</v>
      </c>
      <c r="F101" s="5">
        <v>1047173000000</v>
      </c>
      <c r="G101" s="5">
        <v>1047578000000</v>
      </c>
      <c r="I101" s="5">
        <v>1047173000000</v>
      </c>
      <c r="J101" s="5">
        <v>1303315000000</v>
      </c>
      <c r="K101" s="5">
        <v>1432193000000</v>
      </c>
      <c r="L101" s="5">
        <v>1378197000000</v>
      </c>
      <c r="M101" s="5">
        <v>1199943000000</v>
      </c>
      <c r="N101" s="5">
        <v>522843000000</v>
      </c>
      <c r="O101" s="5">
        <v>779612000000</v>
      </c>
      <c r="P101" s="5">
        <v>523180000000</v>
      </c>
      <c r="Q101" s="5">
        <v>402458000000</v>
      </c>
      <c r="R101" s="5">
        <v>328235000000</v>
      </c>
      <c r="S101" s="5">
        <v>344554000000</v>
      </c>
      <c r="T101" s="5">
        <v>275667000000</v>
      </c>
      <c r="U101" s="5">
        <v>62169187000</v>
      </c>
      <c r="V101" s="5">
        <v>40892643000</v>
      </c>
      <c r="W101" s="5">
        <v>18205883000</v>
      </c>
      <c r="X101" s="5">
        <v>9188617000</v>
      </c>
      <c r="Y101" s="5">
        <v>7336832000</v>
      </c>
      <c r="Z101" s="5">
        <v>5571913000</v>
      </c>
    </row>
    <row r="102" spans="3:26" ht="15.5" x14ac:dyDescent="0.35">
      <c r="C102" t="s">
        <v>127</v>
      </c>
      <c r="D102" s="5">
        <v>1930173000000</v>
      </c>
      <c r="E102" s="5">
        <v>2233353000000</v>
      </c>
      <c r="F102" s="5">
        <v>2364652000000</v>
      </c>
      <c r="G102" s="5">
        <v>2414979000000</v>
      </c>
      <c r="I102" s="5">
        <v>2364652000000</v>
      </c>
      <c r="J102" s="5">
        <v>2653961000000</v>
      </c>
      <c r="K102" s="5">
        <v>2961012000000</v>
      </c>
      <c r="L102" s="5">
        <v>3961047000000</v>
      </c>
      <c r="M102" s="5">
        <v>4277298000000</v>
      </c>
      <c r="N102" s="5">
        <v>4938141000000</v>
      </c>
      <c r="O102" s="5">
        <v>7608731000000</v>
      </c>
      <c r="P102" s="5">
        <v>8184764000000</v>
      </c>
      <c r="Q102" s="5">
        <v>8763353000000</v>
      </c>
      <c r="R102" s="5">
        <v>8906275000000</v>
      </c>
      <c r="S102" s="5">
        <v>8992149000000</v>
      </c>
      <c r="T102" s="5">
        <v>8783201000000</v>
      </c>
      <c r="U102" s="5">
        <v>4328063790000</v>
      </c>
      <c r="V102" s="5">
        <v>3183707898000</v>
      </c>
      <c r="W102" s="5">
        <v>2099306326000</v>
      </c>
      <c r="X102" s="5">
        <v>1135656485000</v>
      </c>
      <c r="Y102" s="5">
        <v>699848319000</v>
      </c>
      <c r="Z102" s="5">
        <v>487649991000</v>
      </c>
    </row>
    <row r="103" spans="3:26" ht="15.5" x14ac:dyDescent="0.35">
      <c r="C103" t="s">
        <v>2748</v>
      </c>
      <c r="D103" s="5">
        <v>1911250000000</v>
      </c>
      <c r="E103" s="5">
        <v>2214430000000</v>
      </c>
      <c r="F103" s="5">
        <v>2345729000000</v>
      </c>
      <c r="G103" s="5">
        <v>2396056000000</v>
      </c>
      <c r="I103" s="5">
        <v>2345729000000</v>
      </c>
      <c r="J103" s="5">
        <v>2635038000000</v>
      </c>
      <c r="K103" s="5">
        <v>2942089000000</v>
      </c>
      <c r="L103" s="5">
        <v>3944232000000</v>
      </c>
      <c r="M103" s="5">
        <v>4261660000000</v>
      </c>
      <c r="N103" s="5">
        <v>4475219000000</v>
      </c>
      <c r="O103" s="5">
        <v>6745372000000</v>
      </c>
      <c r="P103" s="5">
        <v>7092958000000</v>
      </c>
      <c r="Q103" s="5">
        <v>7589560000000</v>
      </c>
      <c r="R103" s="5">
        <v>7148892000000</v>
      </c>
      <c r="S103" s="5">
        <v>6553712000000</v>
      </c>
      <c r="T103" s="5">
        <v>5278372000000</v>
      </c>
      <c r="U103" s="5">
        <v>1969124534000</v>
      </c>
      <c r="V103" s="5">
        <v>818965772000</v>
      </c>
      <c r="W103" s="5">
        <v>303157595000</v>
      </c>
      <c r="X103" s="5">
        <v>190622338000</v>
      </c>
      <c r="Y103" s="5">
        <v>128387770000</v>
      </c>
      <c r="Z103" s="5">
        <v>115587979000</v>
      </c>
    </row>
    <row r="104" spans="3:26" ht="15.5" x14ac:dyDescent="0.35">
      <c r="C104" t="s">
        <v>2749</v>
      </c>
      <c r="D104" s="5">
        <v>18923000000</v>
      </c>
      <c r="E104" s="5">
        <v>18923000000</v>
      </c>
      <c r="F104" s="5">
        <v>18923000000</v>
      </c>
      <c r="G104" s="5">
        <v>18923000000</v>
      </c>
      <c r="I104" s="5">
        <v>18923000000</v>
      </c>
      <c r="J104" s="5">
        <v>18923000000</v>
      </c>
      <c r="K104" s="5">
        <v>18923000000</v>
      </c>
      <c r="L104" s="5">
        <v>16815000000</v>
      </c>
      <c r="M104" s="5">
        <v>15638000000</v>
      </c>
      <c r="N104" s="5">
        <v>462922000000</v>
      </c>
      <c r="O104" s="5">
        <v>863359000000</v>
      </c>
      <c r="P104" s="5">
        <v>1091806000000</v>
      </c>
      <c r="Q104" s="5">
        <v>1173793000000</v>
      </c>
      <c r="R104" s="5">
        <v>1757383000000</v>
      </c>
      <c r="S104" s="5">
        <v>2438437000000</v>
      </c>
      <c r="T104" s="5">
        <v>3504829000000</v>
      </c>
      <c r="U104" s="5">
        <v>2358939256000</v>
      </c>
      <c r="V104" s="5">
        <v>2364742126000</v>
      </c>
      <c r="W104" s="5">
        <v>1796148731000</v>
      </c>
      <c r="X104" s="5">
        <v>945034147000</v>
      </c>
      <c r="Y104" s="5">
        <v>571460549000</v>
      </c>
      <c r="Z104" s="5">
        <v>372062012000</v>
      </c>
    </row>
    <row r="105" spans="3:26" ht="15.5" x14ac:dyDescent="0.35">
      <c r="C105" t="s">
        <v>2750</v>
      </c>
      <c r="D105" s="5">
        <v>1930173000000</v>
      </c>
      <c r="E105" s="5">
        <v>2233353000000</v>
      </c>
      <c r="F105" s="5">
        <v>2364652000000</v>
      </c>
      <c r="G105" s="5">
        <v>2414979000000</v>
      </c>
      <c r="I105" s="5">
        <v>2364652000000</v>
      </c>
      <c r="J105" s="5">
        <v>2653961000000</v>
      </c>
      <c r="K105" s="5">
        <v>2961012000000</v>
      </c>
      <c r="L105" s="5">
        <v>3961047000000</v>
      </c>
      <c r="M105" s="5">
        <v>4277298000000</v>
      </c>
      <c r="N105" s="5">
        <v>4938141000000</v>
      </c>
      <c r="O105" s="5">
        <v>7608731000000</v>
      </c>
      <c r="P105" s="5">
        <v>8184764000000</v>
      </c>
      <c r="Q105" s="5">
        <v>8763353000000</v>
      </c>
      <c r="R105" s="5">
        <v>8906275000000</v>
      </c>
      <c r="S105" s="5">
        <v>8992149000000</v>
      </c>
      <c r="T105" s="5">
        <v>8783201000000</v>
      </c>
      <c r="U105" s="5">
        <v>4328063790000</v>
      </c>
      <c r="V105" s="5">
        <v>3183707898000</v>
      </c>
      <c r="W105" s="5">
        <v>2099306326000</v>
      </c>
      <c r="X105" s="5">
        <v>1135656485000</v>
      </c>
      <c r="Y105" s="5">
        <v>699848319000</v>
      </c>
      <c r="Z105" s="5">
        <v>487649991000</v>
      </c>
    </row>
    <row r="106" spans="3:26" ht="15.5" x14ac:dyDescent="0.35">
      <c r="C106" t="s">
        <v>128</v>
      </c>
      <c r="D106" s="5">
        <v>3395579000000</v>
      </c>
      <c r="E106" s="5">
        <v>3383652000000</v>
      </c>
      <c r="F106" s="5">
        <v>3342141000000</v>
      </c>
      <c r="G106" s="5">
        <v>3231839000000</v>
      </c>
      <c r="I106" s="5">
        <v>3342141000000</v>
      </c>
      <c r="J106" s="5">
        <v>3166225000000</v>
      </c>
      <c r="K106" s="5">
        <v>3198863000000</v>
      </c>
      <c r="L106" s="5">
        <v>3487975000000</v>
      </c>
      <c r="M106" s="5">
        <v>3295842000000</v>
      </c>
      <c r="N106" s="5">
        <v>3350412000000</v>
      </c>
      <c r="O106" s="5">
        <v>3869691000000</v>
      </c>
      <c r="P106" s="5">
        <v>3868242000000</v>
      </c>
      <c r="Q106" s="5">
        <v>3849725000000</v>
      </c>
      <c r="R106" s="5">
        <v>3825249000000</v>
      </c>
      <c r="S106" s="5">
        <v>3785598000000</v>
      </c>
      <c r="T106" s="5">
        <v>107138000000</v>
      </c>
      <c r="U106" s="5">
        <v>799056548000</v>
      </c>
      <c r="V106" s="5">
        <v>690559495000</v>
      </c>
      <c r="W106" s="5">
        <v>468595125000</v>
      </c>
      <c r="X106" s="5">
        <v>351602684000</v>
      </c>
      <c r="Y106" s="5">
        <v>300919030000</v>
      </c>
      <c r="Z106" s="5">
        <v>259952594000</v>
      </c>
    </row>
    <row r="107" spans="3:26" ht="15.5" x14ac:dyDescent="0.35">
      <c r="C107" t="s">
        <v>2751</v>
      </c>
      <c r="D107" s="5">
        <v>41589000000</v>
      </c>
      <c r="E107" s="5">
        <v>39204000000</v>
      </c>
      <c r="F107" s="5">
        <v>46096000000</v>
      </c>
      <c r="G107" s="5">
        <v>45682000000</v>
      </c>
      <c r="I107" s="5">
        <v>46096000000</v>
      </c>
      <c r="J107" s="5">
        <v>50974000000</v>
      </c>
      <c r="K107" s="5">
        <v>75137000000</v>
      </c>
      <c r="L107" s="5">
        <v>66585000000</v>
      </c>
      <c r="M107" s="5">
        <v>53336000000</v>
      </c>
      <c r="N107" s="5">
        <v>58323000000</v>
      </c>
      <c r="O107" s="5">
        <v>73903000000</v>
      </c>
      <c r="P107" s="5">
        <v>76873000000</v>
      </c>
      <c r="Q107" s="5">
        <v>82365000000</v>
      </c>
      <c r="R107" s="5">
        <v>88309000000</v>
      </c>
      <c r="S107" s="5">
        <v>107967000000</v>
      </c>
      <c r="T107" s="5">
        <v>3636207000000</v>
      </c>
      <c r="U107" s="5">
        <v>95116885000</v>
      </c>
      <c r="V107" s="5">
        <v>172093124000</v>
      </c>
      <c r="W107" s="5">
        <v>145827835000</v>
      </c>
      <c r="X107" s="5">
        <v>60701925000</v>
      </c>
      <c r="Y107" s="5">
        <v>35317006000</v>
      </c>
      <c r="Z107" s="5">
        <v>29663626000</v>
      </c>
    </row>
    <row r="108" spans="3:26" ht="15.5" x14ac:dyDescent="0.35">
      <c r="C108" t="s">
        <v>132</v>
      </c>
      <c r="D108" s="5">
        <v>965818000000</v>
      </c>
      <c r="E108" s="5">
        <v>960285000000</v>
      </c>
      <c r="F108" s="5">
        <v>960285000000</v>
      </c>
      <c r="G108" s="5">
        <v>960285000000</v>
      </c>
      <c r="I108" s="5">
        <v>960285000000</v>
      </c>
      <c r="J108" s="5">
        <v>960285000000</v>
      </c>
      <c r="K108" s="5">
        <v>960589000000</v>
      </c>
      <c r="L108" s="5">
        <v>981327000000</v>
      </c>
      <c r="M108" s="5">
        <v>1002453000000</v>
      </c>
      <c r="N108" s="5">
        <v>1054683000000</v>
      </c>
      <c r="O108" s="5">
        <v>1176651000000</v>
      </c>
      <c r="P108" s="5">
        <v>1180883000000</v>
      </c>
      <c r="Q108" s="5">
        <v>1185803000000</v>
      </c>
      <c r="R108" s="5">
        <v>1191544000000</v>
      </c>
      <c r="S108" s="5">
        <v>1196218000000</v>
      </c>
      <c r="T108" s="5">
        <v>1199851000000</v>
      </c>
      <c r="U108" s="5">
        <v>44663300000</v>
      </c>
      <c r="V108" s="5">
        <v>48515900000</v>
      </c>
      <c r="W108" s="5">
        <v>111761080000</v>
      </c>
      <c r="X108" s="5">
        <v>28970877000</v>
      </c>
      <c r="Y108" s="5">
        <v>60073700000</v>
      </c>
      <c r="Z108" s="5">
        <v>75125700000</v>
      </c>
    </row>
    <row r="109" spans="3:26" ht="15.5" x14ac:dyDescent="0.35">
      <c r="C109" t="s">
        <v>131</v>
      </c>
      <c r="U109" s="5">
        <v>24529625000</v>
      </c>
      <c r="V109" s="5">
        <v>18787217000</v>
      </c>
      <c r="W109" s="5">
        <v>52368500000</v>
      </c>
      <c r="X109" s="5">
        <v>56221100000</v>
      </c>
    </row>
    <row r="110" spans="3:26" ht="15.5" x14ac:dyDescent="0.35">
      <c r="C110" t="s">
        <v>158</v>
      </c>
    </row>
    <row r="111" spans="3:26" ht="15.5" x14ac:dyDescent="0.35">
      <c r="C111" t="s">
        <v>133</v>
      </c>
      <c r="D111" s="5">
        <v>7905786000000</v>
      </c>
      <c r="E111" s="5">
        <v>8144598000000</v>
      </c>
      <c r="F111" s="5">
        <v>8438988000000</v>
      </c>
      <c r="G111" s="5">
        <v>7882391000000</v>
      </c>
      <c r="I111" s="5">
        <v>8438988000000</v>
      </c>
      <c r="J111" s="5">
        <v>8373702000000</v>
      </c>
      <c r="K111" s="5">
        <v>8883501000000</v>
      </c>
      <c r="L111" s="5">
        <v>10339799000000</v>
      </c>
      <c r="M111" s="5">
        <v>10271885000000</v>
      </c>
      <c r="N111" s="5">
        <v>10414610000000</v>
      </c>
      <c r="O111" s="5">
        <v>14192814000000</v>
      </c>
      <c r="P111" s="5">
        <v>14410478000000</v>
      </c>
      <c r="Q111" s="5">
        <v>14851812000000</v>
      </c>
      <c r="R111" s="5">
        <v>14876929000000</v>
      </c>
      <c r="S111" s="5">
        <v>14861954000000</v>
      </c>
      <c r="T111" s="5">
        <v>14764834000000</v>
      </c>
      <c r="U111" s="5">
        <v>5881392352000</v>
      </c>
      <c r="V111" s="5">
        <v>4577862995000</v>
      </c>
      <c r="W111" s="5">
        <v>3147838565000</v>
      </c>
      <c r="X111" s="5">
        <v>1875324008000</v>
      </c>
      <c r="Y111" s="5">
        <v>1220114217000</v>
      </c>
      <c r="Z111" s="5">
        <v>906873813000</v>
      </c>
    </row>
    <row r="112" spans="3:26" ht="15.5" x14ac:dyDescent="0.35">
      <c r="C112" t="s">
        <v>134</v>
      </c>
      <c r="D112" s="5">
        <v>9943233000000</v>
      </c>
      <c r="E112" s="5">
        <v>10085928000000</v>
      </c>
      <c r="F112" s="5">
        <v>10176150000000</v>
      </c>
      <c r="G112" s="5">
        <v>9409525000000</v>
      </c>
      <c r="I112" s="5">
        <v>10176150000000</v>
      </c>
      <c r="J112" s="5">
        <v>9794380000000</v>
      </c>
      <c r="K112" s="5">
        <v>10183510000000</v>
      </c>
      <c r="L112" s="5">
        <v>12223568000000</v>
      </c>
      <c r="M112" s="5">
        <v>12045048000000</v>
      </c>
      <c r="N112" s="5">
        <v>15060968000000</v>
      </c>
      <c r="O112" s="5">
        <v>15796470000000</v>
      </c>
      <c r="P112" s="5">
        <v>16163267000000</v>
      </c>
      <c r="Q112" s="5">
        <v>15991148000000</v>
      </c>
      <c r="R112" s="5">
        <v>16254353000000</v>
      </c>
      <c r="S112" s="5">
        <v>17658837000000</v>
      </c>
      <c r="T112" s="5">
        <v>16379840000000</v>
      </c>
      <c r="U112" s="5">
        <v>6200427308000</v>
      </c>
      <c r="V112" s="5">
        <v>4912982787000</v>
      </c>
      <c r="W112" s="5">
        <v>3589031806000</v>
      </c>
      <c r="X112" s="5">
        <v>2654678284000</v>
      </c>
      <c r="Y112" s="5">
        <v>1622885201000</v>
      </c>
      <c r="Z112" s="5">
        <v>1016498822000</v>
      </c>
    </row>
    <row r="113" spans="3:26" ht="15.5" x14ac:dyDescent="0.35">
      <c r="C113" t="s">
        <v>135</v>
      </c>
    </row>
    <row r="114" spans="3:26" ht="15.5" x14ac:dyDescent="0.35">
      <c r="C114" t="s">
        <v>136</v>
      </c>
    </row>
    <row r="115" spans="3:26" ht="15.5" x14ac:dyDescent="0.35">
      <c r="C115" t="s">
        <v>137</v>
      </c>
      <c r="D115" s="5">
        <v>2657147000000</v>
      </c>
      <c r="E115" s="5">
        <v>2780335000000</v>
      </c>
      <c r="F115" s="5">
        <v>2595297000000</v>
      </c>
      <c r="G115" s="5">
        <v>2411654000000</v>
      </c>
      <c r="I115" s="5">
        <v>2595297000000</v>
      </c>
      <c r="J115" s="5">
        <v>2328677000000</v>
      </c>
      <c r="K115" s="5">
        <v>3018163000000</v>
      </c>
      <c r="L115" s="5">
        <v>2951538000000</v>
      </c>
      <c r="M115" s="5">
        <v>2856649000000</v>
      </c>
      <c r="N115" s="5">
        <v>5045847000000</v>
      </c>
      <c r="O115" s="5">
        <v>2439514000000</v>
      </c>
      <c r="P115" s="5">
        <v>2960039000000</v>
      </c>
      <c r="Q115" s="5">
        <v>2652447000000</v>
      </c>
      <c r="R115" s="5">
        <v>2368056000000</v>
      </c>
      <c r="S115" s="5">
        <v>3955212000000</v>
      </c>
      <c r="T115" s="5">
        <v>3105061000000</v>
      </c>
      <c r="U115" s="5">
        <v>715019935000</v>
      </c>
      <c r="V115" s="5">
        <v>514558556000</v>
      </c>
      <c r="W115" s="5">
        <v>517058240000</v>
      </c>
      <c r="X115" s="5">
        <v>611500203000</v>
      </c>
      <c r="Y115" s="5">
        <v>339677916000</v>
      </c>
      <c r="Z115" s="5">
        <v>351665919000</v>
      </c>
    </row>
    <row r="116" spans="3:26" ht="15.5" x14ac:dyDescent="0.35">
      <c r="C116" t="s">
        <v>391</v>
      </c>
      <c r="D116" s="5">
        <v>136701000000</v>
      </c>
      <c r="E116" s="5">
        <v>91923000000</v>
      </c>
      <c r="F116" s="5">
        <v>229734000000</v>
      </c>
      <c r="G116" s="5">
        <v>162281000000</v>
      </c>
      <c r="I116" s="5">
        <v>229734000000</v>
      </c>
      <c r="J116" s="5">
        <v>290776000000</v>
      </c>
      <c r="K116" s="5">
        <v>393718000000</v>
      </c>
      <c r="L116" s="5">
        <v>442100000000</v>
      </c>
      <c r="M116" s="5">
        <v>292100000000</v>
      </c>
      <c r="N116" s="5">
        <v>686592000000</v>
      </c>
      <c r="O116" s="5">
        <v>1033672000000</v>
      </c>
      <c r="P116" s="5">
        <v>769704000000</v>
      </c>
      <c r="Q116" s="5">
        <v>823995000000</v>
      </c>
      <c r="R116" s="5">
        <v>603000000000</v>
      </c>
      <c r="S116" s="5">
        <v>697990000000</v>
      </c>
      <c r="T116" s="5">
        <v>435430000000</v>
      </c>
      <c r="U116" s="5">
        <v>176299000000</v>
      </c>
      <c r="V116" s="5">
        <v>73780000000</v>
      </c>
      <c r="W116" s="5">
        <v>73178000000</v>
      </c>
      <c r="X116" s="5">
        <v>229441791000</v>
      </c>
      <c r="Y116" s="5">
        <v>93337075000</v>
      </c>
      <c r="Z116" s="5">
        <v>101415937000</v>
      </c>
    </row>
    <row r="117" spans="3:26" ht="15.5" x14ac:dyDescent="0.35">
      <c r="C117" t="s">
        <v>737</v>
      </c>
      <c r="D117" s="5">
        <v>277416000000</v>
      </c>
      <c r="E117" s="5">
        <v>229611000000</v>
      </c>
      <c r="F117" s="5">
        <v>254677000000</v>
      </c>
      <c r="G117" s="5">
        <v>189607000000</v>
      </c>
      <c r="I117" s="5">
        <v>254677000000</v>
      </c>
      <c r="J117" s="5">
        <v>204281000000</v>
      </c>
      <c r="K117" s="5">
        <v>261657000000</v>
      </c>
      <c r="L117" s="5">
        <v>400934000000</v>
      </c>
      <c r="M117" s="5">
        <v>113301000000</v>
      </c>
      <c r="N117" s="5">
        <v>142617000000</v>
      </c>
      <c r="O117" s="5">
        <v>29984000000</v>
      </c>
      <c r="T117" s="5">
        <v>39338000000</v>
      </c>
      <c r="U117" s="5">
        <v>39338397000</v>
      </c>
      <c r="V117" s="5">
        <v>39338397000</v>
      </c>
      <c r="W117" s="5">
        <v>39338397000</v>
      </c>
    </row>
    <row r="118" spans="3:26" ht="15.5" x14ac:dyDescent="0.35">
      <c r="C118" t="s">
        <v>139</v>
      </c>
      <c r="U118" s="5">
        <v>176448218000</v>
      </c>
      <c r="V118" s="5">
        <v>211888866000</v>
      </c>
      <c r="W118" s="5">
        <v>209250689000</v>
      </c>
      <c r="X118" s="5">
        <v>188298531000</v>
      </c>
      <c r="Y118" s="5">
        <v>81655110000</v>
      </c>
      <c r="Z118" s="5">
        <v>121849127000</v>
      </c>
    </row>
    <row r="119" spans="3:26" ht="15.5" x14ac:dyDescent="0.35">
      <c r="C119" t="s">
        <v>140</v>
      </c>
      <c r="D119" s="5">
        <v>647402000000</v>
      </c>
      <c r="E119" s="5">
        <v>649764000000</v>
      </c>
      <c r="F119" s="5">
        <v>823884000000</v>
      </c>
      <c r="G119" s="5">
        <v>689945000000</v>
      </c>
      <c r="I119" s="5">
        <v>823884000000</v>
      </c>
      <c r="J119" s="5">
        <v>608312000000</v>
      </c>
      <c r="K119" s="5">
        <v>704895000000</v>
      </c>
      <c r="L119" s="5">
        <v>715290000000</v>
      </c>
      <c r="M119" s="5">
        <v>451809000000</v>
      </c>
      <c r="N119" s="5">
        <v>332644000000</v>
      </c>
      <c r="O119" s="5">
        <v>282086000000</v>
      </c>
      <c r="P119" s="5">
        <v>465192000000</v>
      </c>
      <c r="Q119" s="5">
        <v>478259000000</v>
      </c>
      <c r="R119" s="5">
        <v>258003000000</v>
      </c>
      <c r="S119" s="5">
        <v>646130000000</v>
      </c>
      <c r="T119" s="5">
        <v>450313000000</v>
      </c>
      <c r="U119" s="5">
        <v>176448218000</v>
      </c>
      <c r="V119" s="5">
        <v>211888866000</v>
      </c>
      <c r="W119" s="5">
        <v>209250689000</v>
      </c>
      <c r="X119" s="5">
        <v>188298531000</v>
      </c>
      <c r="Y119" s="5">
        <v>81655110000</v>
      </c>
      <c r="Z119" s="5">
        <v>121849127000</v>
      </c>
    </row>
    <row r="120" spans="3:26" ht="15.5" x14ac:dyDescent="0.35">
      <c r="C120" t="s">
        <v>143</v>
      </c>
      <c r="D120" s="5">
        <v>292862000000</v>
      </c>
      <c r="E120" s="5">
        <v>290659000000</v>
      </c>
      <c r="F120" s="5">
        <v>288098000000</v>
      </c>
      <c r="G120" s="5">
        <v>271462000000</v>
      </c>
      <c r="I120" s="5">
        <v>288098000000</v>
      </c>
      <c r="J120" s="5">
        <v>227938000000</v>
      </c>
      <c r="K120" s="5">
        <v>242754000000</v>
      </c>
      <c r="L120" s="5">
        <v>238135000000</v>
      </c>
      <c r="M120" s="5">
        <v>241793000000</v>
      </c>
      <c r="N120" s="5">
        <v>232993000000</v>
      </c>
      <c r="O120" s="5">
        <v>198000000000</v>
      </c>
      <c r="P120" s="5">
        <v>185565000000</v>
      </c>
      <c r="Q120" s="5">
        <v>94613000000</v>
      </c>
      <c r="R120" s="5">
        <v>111908000000</v>
      </c>
      <c r="S120" s="5">
        <v>87189000000</v>
      </c>
      <c r="T120" s="5">
        <v>121553000000</v>
      </c>
      <c r="U120" s="5">
        <v>27798496000</v>
      </c>
      <c r="V120" s="5">
        <v>43971718000</v>
      </c>
      <c r="W120" s="5">
        <v>59500679000</v>
      </c>
      <c r="X120" s="5">
        <v>61889257000</v>
      </c>
      <c r="Y120" s="5">
        <v>48784938000</v>
      </c>
      <c r="Z120" s="5">
        <v>51844174000</v>
      </c>
    </row>
    <row r="121" spans="3:26" ht="15.5" x14ac:dyDescent="0.35">
      <c r="C121" t="s">
        <v>144</v>
      </c>
      <c r="D121" s="5">
        <v>90100000000</v>
      </c>
      <c r="E121" s="5">
        <v>83250000000</v>
      </c>
      <c r="F121" s="5">
        <v>105354000000</v>
      </c>
      <c r="G121" s="5">
        <v>102125000000</v>
      </c>
      <c r="I121" s="5">
        <v>105354000000</v>
      </c>
      <c r="J121" s="5">
        <v>96381000000</v>
      </c>
      <c r="K121" s="5">
        <v>103110000000</v>
      </c>
      <c r="L121" s="5">
        <v>225311000000</v>
      </c>
      <c r="M121" s="5">
        <v>229568000000</v>
      </c>
      <c r="N121" s="5">
        <v>234239000000</v>
      </c>
      <c r="O121" s="5">
        <v>165934000000</v>
      </c>
      <c r="P121" s="5">
        <v>122869000000</v>
      </c>
      <c r="Q121" s="5">
        <v>92402000000</v>
      </c>
      <c r="R121" s="5">
        <v>87363000000</v>
      </c>
      <c r="S121" s="5">
        <v>92296000000</v>
      </c>
      <c r="T121" s="5">
        <v>216771000000</v>
      </c>
      <c r="U121" s="5">
        <v>45436198000</v>
      </c>
      <c r="V121" s="5">
        <v>44670635000</v>
      </c>
      <c r="W121" s="5">
        <v>24512294000</v>
      </c>
      <c r="X121" s="5">
        <v>24363596000</v>
      </c>
      <c r="Y121" s="5">
        <v>7635458000</v>
      </c>
      <c r="Z121" s="5">
        <v>5283708000</v>
      </c>
    </row>
    <row r="122" spans="3:26" ht="15.5" x14ac:dyDescent="0.35">
      <c r="C122" t="s">
        <v>1391</v>
      </c>
      <c r="D122" s="5">
        <v>229950000000</v>
      </c>
      <c r="E122" s="5">
        <v>229950000000</v>
      </c>
      <c r="F122" s="5">
        <v>24885000000</v>
      </c>
      <c r="G122" s="5">
        <v>24885000000</v>
      </c>
      <c r="I122" s="5">
        <v>24885000000</v>
      </c>
    </row>
    <row r="123" spans="3:26" ht="15.5" x14ac:dyDescent="0.35">
      <c r="C123" t="s">
        <v>586</v>
      </c>
      <c r="T123" s="5">
        <v>246000000</v>
      </c>
    </row>
    <row r="124" spans="3:26" ht="15.5" x14ac:dyDescent="0.35">
      <c r="C124" t="s">
        <v>145</v>
      </c>
    </row>
    <row r="125" spans="3:26" ht="15.5" x14ac:dyDescent="0.35">
      <c r="C125" t="s">
        <v>149</v>
      </c>
      <c r="D125" s="5">
        <v>236726000000</v>
      </c>
      <c r="E125" s="5">
        <v>237509000000</v>
      </c>
      <c r="F125" s="5">
        <v>6015000000</v>
      </c>
      <c r="G125" s="5">
        <v>6133000000</v>
      </c>
      <c r="I125" s="5">
        <v>6015000000</v>
      </c>
      <c r="U125" s="5">
        <v>696716134000</v>
      </c>
      <c r="V125" s="5">
        <v>695220289000</v>
      </c>
      <c r="W125" s="5">
        <v>693877680000</v>
      </c>
      <c r="X125" s="5">
        <v>692672609000</v>
      </c>
    </row>
    <row r="126" spans="3:26" ht="15.5" x14ac:dyDescent="0.35">
      <c r="C126" t="s">
        <v>146</v>
      </c>
      <c r="D126" s="5">
        <v>2772299000000</v>
      </c>
      <c r="E126" s="5">
        <v>2747172000000</v>
      </c>
      <c r="F126" s="5">
        <v>3109845000000</v>
      </c>
      <c r="G126" s="5">
        <v>2643741000000</v>
      </c>
      <c r="I126" s="5">
        <v>3109845000000</v>
      </c>
      <c r="J126" s="5">
        <v>2910631000000</v>
      </c>
      <c r="K126" s="5">
        <v>3019033000000</v>
      </c>
      <c r="L126" s="5">
        <v>5446485000000</v>
      </c>
      <c r="M126" s="5">
        <v>5971950000000</v>
      </c>
      <c r="N126" s="5">
        <v>5563436000000</v>
      </c>
      <c r="O126" s="5">
        <v>6670070000000</v>
      </c>
      <c r="P126" s="5">
        <v>5325206000000</v>
      </c>
      <c r="Q126" s="5">
        <v>5553095000000</v>
      </c>
      <c r="R126" s="5">
        <v>6856655000000</v>
      </c>
      <c r="S126" s="5">
        <v>6271276000000</v>
      </c>
      <c r="T126" s="5">
        <v>5525719000000</v>
      </c>
      <c r="U126" s="5">
        <v>2535905864000</v>
      </c>
      <c r="V126" s="5">
        <v>1974997625000</v>
      </c>
      <c r="W126" s="5">
        <v>911933455000</v>
      </c>
      <c r="X126" s="5">
        <v>202771659000</v>
      </c>
      <c r="Y126" s="5">
        <v>354380148000</v>
      </c>
      <c r="Z126" s="5">
        <v>331973340000</v>
      </c>
    </row>
    <row r="127" spans="3:26" ht="15.5" x14ac:dyDescent="0.35">
      <c r="C127" t="s">
        <v>1193</v>
      </c>
      <c r="D127" s="5">
        <v>4337000000</v>
      </c>
      <c r="E127" s="5">
        <v>3675000000</v>
      </c>
      <c r="F127" s="5">
        <v>157287000000</v>
      </c>
      <c r="G127" s="5">
        <v>160872000000</v>
      </c>
      <c r="I127" s="5">
        <v>157287000000</v>
      </c>
      <c r="J127" s="5">
        <v>183305000000</v>
      </c>
      <c r="K127" s="5">
        <v>196853000000</v>
      </c>
      <c r="L127" s="5">
        <v>4598000000</v>
      </c>
      <c r="M127" s="5">
        <v>9180000000</v>
      </c>
      <c r="O127" s="5">
        <v>1322205000000</v>
      </c>
      <c r="P127" s="5">
        <v>1312973000000</v>
      </c>
      <c r="Q127" s="5">
        <v>932039000000</v>
      </c>
    </row>
    <row r="128" spans="3:26" ht="15.5" x14ac:dyDescent="0.35">
      <c r="C128" t="s">
        <v>151</v>
      </c>
      <c r="D128" s="5">
        <v>38491000000</v>
      </c>
      <c r="E128" s="5">
        <v>42809000000</v>
      </c>
      <c r="F128" s="5">
        <v>29014000000</v>
      </c>
      <c r="G128" s="5">
        <v>17107000000</v>
      </c>
      <c r="I128" s="5">
        <v>29014000000</v>
      </c>
      <c r="J128" s="5">
        <v>29007000000</v>
      </c>
      <c r="K128" s="5">
        <v>48950000000</v>
      </c>
      <c r="L128" s="5">
        <v>76286000000</v>
      </c>
      <c r="M128" s="5">
        <v>15538000000</v>
      </c>
      <c r="N128" s="5">
        <v>6258000000</v>
      </c>
      <c r="O128" s="5">
        <v>1719000000</v>
      </c>
      <c r="S128" s="5">
        <v>1148000000</v>
      </c>
      <c r="T128" s="5">
        <v>7131000000</v>
      </c>
      <c r="U128" s="5">
        <v>12212013000</v>
      </c>
      <c r="V128" s="5">
        <v>12038219000</v>
      </c>
      <c r="W128" s="5">
        <v>19193672000</v>
      </c>
      <c r="X128" s="5">
        <v>4648864000</v>
      </c>
      <c r="Y128" s="5">
        <v>7159990000</v>
      </c>
      <c r="Z128" s="5">
        <v>8069916000</v>
      </c>
    </row>
    <row r="129" spans="3:26" ht="15.5" x14ac:dyDescent="0.35">
      <c r="C129" t="s">
        <v>2752</v>
      </c>
      <c r="U129" s="5">
        <v>166522000</v>
      </c>
      <c r="V129" s="5">
        <v>1466954000</v>
      </c>
      <c r="W129" s="5">
        <v>1533872000</v>
      </c>
      <c r="X129" s="5">
        <v>238723000</v>
      </c>
    </row>
    <row r="130" spans="3:26" ht="15.5" x14ac:dyDescent="0.35">
      <c r="C130" t="s">
        <v>152</v>
      </c>
      <c r="D130" s="5">
        <v>725343000000</v>
      </c>
      <c r="E130" s="5">
        <v>902235000000</v>
      </c>
      <c r="F130" s="5">
        <v>680506000000</v>
      </c>
      <c r="G130" s="5">
        <v>856524000000</v>
      </c>
      <c r="I130" s="5">
        <v>680506000000</v>
      </c>
      <c r="J130" s="5">
        <v>814018000000</v>
      </c>
      <c r="K130" s="5">
        <v>1187787000000</v>
      </c>
      <c r="L130" s="5">
        <v>688728000000</v>
      </c>
      <c r="M130" s="5">
        <v>835727000000</v>
      </c>
      <c r="N130" s="5">
        <v>1074644000000</v>
      </c>
      <c r="O130" s="5">
        <v>203558000000</v>
      </c>
      <c r="P130" s="5">
        <v>831749000000</v>
      </c>
      <c r="Q130" s="5">
        <v>913041000000</v>
      </c>
      <c r="R130" s="5">
        <v>1016218000000</v>
      </c>
      <c r="S130" s="5">
        <v>2063220000000</v>
      </c>
      <c r="T130" s="5">
        <v>1333290000000</v>
      </c>
      <c r="U130" s="5">
        <v>146171343000</v>
      </c>
      <c r="V130" s="5">
        <v>64266341000</v>
      </c>
      <c r="W130" s="5">
        <v>100472712000</v>
      </c>
      <c r="X130" s="5">
        <v>99016238000</v>
      </c>
      <c r="Y130" s="5">
        <v>75790469000</v>
      </c>
      <c r="Z130" s="5">
        <v>51652210000</v>
      </c>
    </row>
    <row r="131" spans="3:26" ht="15.5" x14ac:dyDescent="0.35">
      <c r="C131" t="s">
        <v>153</v>
      </c>
      <c r="D131" s="5">
        <v>4243898000000</v>
      </c>
      <c r="E131" s="5">
        <v>4393523000000</v>
      </c>
      <c r="F131" s="5">
        <v>4753740000000</v>
      </c>
      <c r="G131" s="5">
        <v>4269391000000</v>
      </c>
      <c r="I131" s="5">
        <v>4753740000000</v>
      </c>
      <c r="J131" s="5">
        <v>5013614000000</v>
      </c>
      <c r="K131" s="5">
        <v>4973797000000</v>
      </c>
      <c r="L131" s="5">
        <v>7222387000000</v>
      </c>
      <c r="M131" s="5">
        <v>7130575000000</v>
      </c>
      <c r="N131" s="5">
        <v>6527466000000</v>
      </c>
      <c r="O131" s="5">
        <v>8743712000000</v>
      </c>
      <c r="P131" s="5">
        <v>7404437000000</v>
      </c>
      <c r="Q131" s="5">
        <v>7276008000000</v>
      </c>
      <c r="R131" s="5">
        <v>7626861000000</v>
      </c>
      <c r="S131" s="5">
        <v>7050710000000</v>
      </c>
      <c r="T131" s="5">
        <v>6328088000000</v>
      </c>
      <c r="U131" s="5">
        <v>3300639082000</v>
      </c>
      <c r="V131" s="5">
        <v>2732243562000</v>
      </c>
      <c r="W131" s="5">
        <v>1646070458000</v>
      </c>
      <c r="X131" s="5">
        <v>914405260000</v>
      </c>
      <c r="Y131" s="5">
        <v>377747545000</v>
      </c>
      <c r="Z131" s="5">
        <v>391674651000</v>
      </c>
    </row>
    <row r="132" spans="3:26" ht="15.5" x14ac:dyDescent="0.35">
      <c r="C132" t="s">
        <v>154</v>
      </c>
      <c r="D132" s="5">
        <v>4243898000000</v>
      </c>
      <c r="E132" s="5">
        <v>4393523000000</v>
      </c>
      <c r="F132" s="5">
        <v>4753740000000</v>
      </c>
      <c r="G132" s="5">
        <v>4269391000000</v>
      </c>
      <c r="I132" s="5">
        <v>4753740000000</v>
      </c>
      <c r="J132" s="5">
        <v>5013614000000</v>
      </c>
      <c r="K132" s="5">
        <v>4973797000000</v>
      </c>
      <c r="L132" s="5">
        <v>7222387000000</v>
      </c>
      <c r="M132" s="5">
        <v>7130575000000</v>
      </c>
      <c r="N132" s="5">
        <v>6527466000000</v>
      </c>
      <c r="O132" s="5">
        <v>8743712000000</v>
      </c>
      <c r="P132" s="5">
        <v>7404437000000</v>
      </c>
      <c r="Q132" s="5">
        <v>7276008000000</v>
      </c>
      <c r="R132" s="5">
        <v>7626861000000</v>
      </c>
      <c r="S132" s="5">
        <v>7050710000000</v>
      </c>
      <c r="T132" s="5">
        <v>6328088000000</v>
      </c>
      <c r="U132" s="5">
        <v>3300639082000</v>
      </c>
      <c r="V132" s="5">
        <v>2732243562000</v>
      </c>
      <c r="W132" s="5">
        <v>1646070458000</v>
      </c>
      <c r="X132" s="5">
        <v>914405260000</v>
      </c>
      <c r="Y132" s="5">
        <v>377747545000</v>
      </c>
      <c r="Z132" s="5">
        <v>391674651000</v>
      </c>
    </row>
    <row r="133" spans="3:26" ht="15.5" x14ac:dyDescent="0.35">
      <c r="C133" t="s">
        <v>156</v>
      </c>
    </row>
    <row r="134" spans="3:26" ht="15.5" x14ac:dyDescent="0.35">
      <c r="C134" t="s">
        <v>1814</v>
      </c>
      <c r="U134" s="5">
        <v>33509510000</v>
      </c>
      <c r="Y134" s="5">
        <v>89222000</v>
      </c>
      <c r="Z134" s="5">
        <v>173821000</v>
      </c>
    </row>
    <row r="135" spans="3:26" ht="15.5" x14ac:dyDescent="0.35">
      <c r="C135" t="s">
        <v>157</v>
      </c>
      <c r="D135" s="5">
        <v>3051853000000</v>
      </c>
      <c r="E135" s="5">
        <v>3031165000000</v>
      </c>
      <c r="F135" s="5">
        <v>3302161000000</v>
      </c>
      <c r="G135" s="5">
        <v>2827853000000</v>
      </c>
      <c r="I135" s="5">
        <v>3302161000000</v>
      </c>
      <c r="J135" s="5">
        <v>3122943000000</v>
      </c>
      <c r="K135" s="5">
        <v>3264836000000</v>
      </c>
      <c r="L135" s="5">
        <v>5527369000000</v>
      </c>
      <c r="M135" s="5">
        <v>5996668000000</v>
      </c>
      <c r="N135" s="5">
        <v>5569694000000</v>
      </c>
      <c r="O135" s="5">
        <v>7993994000000</v>
      </c>
      <c r="P135" s="5">
        <v>6638179000000</v>
      </c>
      <c r="Q135" s="5">
        <v>6485134000000</v>
      </c>
      <c r="R135" s="5">
        <v>6856655000000</v>
      </c>
      <c r="S135" s="5">
        <v>6272424000000</v>
      </c>
      <c r="T135" s="5">
        <v>5532850000000</v>
      </c>
      <c r="U135" s="5">
        <v>3278510043000</v>
      </c>
      <c r="V135" s="5">
        <v>2683723087000</v>
      </c>
      <c r="W135" s="5">
        <v>1626538679000</v>
      </c>
      <c r="X135" s="5">
        <v>900331855000</v>
      </c>
      <c r="Y135" s="5">
        <v>361629360000</v>
      </c>
      <c r="Z135" s="5">
        <v>340217077000</v>
      </c>
    </row>
    <row r="136" spans="3:26" ht="15.5" x14ac:dyDescent="0.35">
      <c r="C136" t="s">
        <v>155</v>
      </c>
      <c r="D136" s="5">
        <v>798787000000</v>
      </c>
      <c r="E136" s="5">
        <v>683339000000</v>
      </c>
      <c r="F136" s="5">
        <v>801664000000</v>
      </c>
      <c r="G136" s="5">
        <v>713099000000</v>
      </c>
      <c r="I136" s="5">
        <v>801664000000</v>
      </c>
      <c r="J136" s="5">
        <v>772085000000</v>
      </c>
      <c r="K136" s="5">
        <v>711730000000</v>
      </c>
      <c r="L136" s="5">
        <v>711730000000</v>
      </c>
      <c r="M136" s="5">
        <v>729254000000</v>
      </c>
      <c r="N136" s="5">
        <v>719140000000</v>
      </c>
      <c r="O136" s="5">
        <v>711063000000</v>
      </c>
      <c r="P136" s="5">
        <v>732910000000</v>
      </c>
      <c r="Q136" s="5">
        <v>750852000000</v>
      </c>
      <c r="R136" s="5">
        <v>731252000000</v>
      </c>
      <c r="S136" s="5">
        <v>746195000000</v>
      </c>
      <c r="T136" s="5">
        <v>739682000000</v>
      </c>
      <c r="V136" s="5">
        <v>27102816000</v>
      </c>
      <c r="W136" s="5">
        <v>5605763000</v>
      </c>
      <c r="X136" s="5">
        <v>6140671000</v>
      </c>
      <c r="Y136" s="5">
        <v>5668773000</v>
      </c>
      <c r="Z136" s="5">
        <v>6178781000</v>
      </c>
    </row>
    <row r="137" spans="3:26" ht="15.5" x14ac:dyDescent="0.35">
      <c r="C137" t="s">
        <v>1589</v>
      </c>
    </row>
    <row r="138" spans="3:26" ht="15.5" x14ac:dyDescent="0.35">
      <c r="C138" t="s">
        <v>2753</v>
      </c>
      <c r="Y138" s="5">
        <v>4850000000</v>
      </c>
      <c r="Z138" s="5">
        <v>40790484000</v>
      </c>
    </row>
    <row r="139" spans="3:26" ht="15.5" x14ac:dyDescent="0.35">
      <c r="C139" t="s">
        <v>159</v>
      </c>
      <c r="D139" s="5">
        <v>6901045000000</v>
      </c>
      <c r="E139" s="5">
        <v>7173858000000</v>
      </c>
      <c r="F139" s="5">
        <v>7349037000000</v>
      </c>
      <c r="G139" s="5">
        <v>6681045000000</v>
      </c>
      <c r="I139" s="5">
        <v>7349037000000</v>
      </c>
      <c r="J139" s="5">
        <v>7342291000000</v>
      </c>
      <c r="K139" s="5">
        <v>7991960000000</v>
      </c>
      <c r="L139" s="5">
        <v>10173925000000</v>
      </c>
      <c r="M139" s="5">
        <v>9987224000000</v>
      </c>
      <c r="N139" s="5">
        <v>11573313000000</v>
      </c>
      <c r="O139" s="5">
        <v>11183226000000</v>
      </c>
      <c r="P139" s="5">
        <v>10364476000000</v>
      </c>
      <c r="Q139" s="5">
        <v>9928455000000</v>
      </c>
      <c r="R139" s="5">
        <v>9994917000000</v>
      </c>
      <c r="S139" s="5">
        <v>11005922000000</v>
      </c>
      <c r="T139" s="5">
        <v>9433149000000</v>
      </c>
      <c r="U139" s="5">
        <v>4015659017000</v>
      </c>
      <c r="V139" s="5">
        <v>3246802118000</v>
      </c>
      <c r="W139" s="5">
        <v>2163128698000</v>
      </c>
      <c r="X139" s="5">
        <v>1525905463000</v>
      </c>
      <c r="Y139" s="5">
        <v>717425461000</v>
      </c>
      <c r="Z139" s="5">
        <v>743340570000</v>
      </c>
    </row>
    <row r="140" spans="3:26" ht="15.5" x14ac:dyDescent="0.35">
      <c r="C140" t="s">
        <v>160</v>
      </c>
    </row>
    <row r="141" spans="3:26" ht="15.5" x14ac:dyDescent="0.35">
      <c r="C141" t="s">
        <v>161</v>
      </c>
      <c r="D141" s="5">
        <v>3152529000000</v>
      </c>
      <c r="E141" s="5">
        <v>3152529000000</v>
      </c>
      <c r="F141" s="5">
        <v>3152529000000</v>
      </c>
      <c r="G141" s="5">
        <v>3152529000000</v>
      </c>
      <c r="I141" s="5">
        <v>3152529000000</v>
      </c>
      <c r="J141" s="5">
        <v>3152529000000</v>
      </c>
      <c r="K141" s="5">
        <v>3152529000000</v>
      </c>
      <c r="L141" s="5">
        <v>3152529000000</v>
      </c>
      <c r="M141" s="5">
        <v>3152529000000</v>
      </c>
      <c r="N141" s="5">
        <v>3152529000000</v>
      </c>
      <c r="O141" s="5">
        <v>3152529000000</v>
      </c>
      <c r="P141" s="5">
        <v>3152529000000</v>
      </c>
      <c r="Q141" s="5">
        <v>3152529000000</v>
      </c>
      <c r="R141" s="5">
        <v>3152529000000</v>
      </c>
      <c r="S141" s="5">
        <v>3152529000000</v>
      </c>
      <c r="T141" s="5">
        <v>3152529000000</v>
      </c>
      <c r="U141" s="5">
        <v>447118299000</v>
      </c>
      <c r="V141" s="5">
        <v>405177034000</v>
      </c>
      <c r="W141" s="5">
        <v>404162419000</v>
      </c>
      <c r="X141" s="5">
        <v>403708244000</v>
      </c>
      <c r="Y141" s="5">
        <v>403708244000</v>
      </c>
      <c r="Z141" s="5">
        <v>314008160000</v>
      </c>
    </row>
    <row r="142" spans="3:26" ht="15.5" x14ac:dyDescent="0.35">
      <c r="C142" t="s">
        <v>162</v>
      </c>
      <c r="D142" s="5">
        <v>307130000000</v>
      </c>
      <c r="E142" s="5">
        <v>4015083000000</v>
      </c>
      <c r="F142" s="5">
        <v>307130000000</v>
      </c>
      <c r="G142" s="5">
        <v>4015083000000</v>
      </c>
      <c r="I142" s="5">
        <v>307130000000</v>
      </c>
      <c r="J142" s="5">
        <v>4015083000000</v>
      </c>
      <c r="K142" s="5">
        <v>4015083000000</v>
      </c>
      <c r="L142" s="5">
        <v>4007764000000</v>
      </c>
      <c r="M142" s="5">
        <v>4000747000000</v>
      </c>
      <c r="N142" s="5">
        <v>4000747000000</v>
      </c>
      <c r="O142" s="5">
        <v>4000747000000</v>
      </c>
      <c r="P142" s="5">
        <v>4000747000000</v>
      </c>
      <c r="Q142" s="5">
        <v>4000747000000</v>
      </c>
      <c r="R142" s="5">
        <v>4000747000000</v>
      </c>
      <c r="S142" s="5">
        <v>4000747000000</v>
      </c>
      <c r="T142" s="5">
        <v>4000747000000</v>
      </c>
      <c r="U142" s="5">
        <v>539428285000</v>
      </c>
      <c r="V142" s="5">
        <v>387703325000</v>
      </c>
      <c r="W142" s="5">
        <v>380689486000</v>
      </c>
      <c r="X142" s="5">
        <v>375136319000</v>
      </c>
      <c r="Y142" s="5">
        <v>375136319000</v>
      </c>
    </row>
    <row r="143" spans="3:26" ht="15.5" x14ac:dyDescent="0.35">
      <c r="C143" t="s">
        <v>163</v>
      </c>
      <c r="D143" s="5">
        <v>211194000000</v>
      </c>
      <c r="E143" s="5">
        <v>-3631543000000</v>
      </c>
      <c r="G143" s="5">
        <v>-3798226000000</v>
      </c>
      <c r="J143" s="5">
        <v>-4069673000000</v>
      </c>
      <c r="K143" s="5">
        <v>-4329883000000</v>
      </c>
      <c r="L143" s="5">
        <v>-4506908000000</v>
      </c>
      <c r="M143" s="5">
        <v>-4524386000000</v>
      </c>
      <c r="N143" s="5">
        <v>-3120919000000</v>
      </c>
      <c r="O143" s="5">
        <v>-2034968000000</v>
      </c>
      <c r="P143" s="5">
        <v>-897571000000</v>
      </c>
      <c r="Q143" s="5">
        <v>-642888000000</v>
      </c>
      <c r="R143" s="5">
        <v>-456915000000</v>
      </c>
      <c r="S143" s="5">
        <v>-67167000000</v>
      </c>
      <c r="T143" s="5">
        <v>112570000000</v>
      </c>
      <c r="U143" s="5">
        <v>1156509767000</v>
      </c>
      <c r="V143" s="5">
        <v>1021370750000</v>
      </c>
      <c r="W143" s="5">
        <v>807724302000</v>
      </c>
      <c r="X143" s="5">
        <v>523669871000</v>
      </c>
      <c r="Y143" s="5">
        <v>301697607000</v>
      </c>
      <c r="Z143" s="5">
        <v>134230522000</v>
      </c>
    </row>
    <row r="144" spans="3:26" ht="15.5" x14ac:dyDescent="0.35">
      <c r="C144" t="s">
        <v>164</v>
      </c>
      <c r="U144" s="5">
        <v>20917957000</v>
      </c>
      <c r="V144" s="5">
        <v>16985200000</v>
      </c>
      <c r="W144" s="5">
        <v>12179378000</v>
      </c>
      <c r="X144" s="5">
        <v>8373354000</v>
      </c>
    </row>
    <row r="145" spans="2:26" ht="15.5" x14ac:dyDescent="0.35">
      <c r="C145" t="s">
        <v>165</v>
      </c>
      <c r="U145" s="5">
        <v>1135591810000</v>
      </c>
      <c r="V145" s="5">
        <v>1004385550000</v>
      </c>
      <c r="W145" s="5">
        <v>795544924000</v>
      </c>
      <c r="X145" s="5">
        <v>515296517000</v>
      </c>
    </row>
    <row r="146" spans="2:26" ht="15.5" x14ac:dyDescent="0.35">
      <c r="C146" t="s">
        <v>166</v>
      </c>
      <c r="D146" s="5">
        <v>211194000000</v>
      </c>
      <c r="E146" s="5">
        <v>-3631543000000</v>
      </c>
      <c r="G146" s="5">
        <v>-3798226000000</v>
      </c>
      <c r="J146" s="5">
        <v>-4069673000000</v>
      </c>
      <c r="K146" s="5">
        <v>-4329883000000</v>
      </c>
      <c r="L146" s="5">
        <v>-4506908000000</v>
      </c>
      <c r="M146" s="5">
        <v>-4524386000000</v>
      </c>
      <c r="N146" s="5">
        <v>-3120919000000</v>
      </c>
      <c r="O146" s="5">
        <v>-2034968000000</v>
      </c>
      <c r="P146" s="5">
        <v>-897571000000</v>
      </c>
      <c r="Q146" s="5">
        <v>-642888000000</v>
      </c>
      <c r="R146" s="5">
        <v>-456915000000</v>
      </c>
      <c r="S146" s="5">
        <v>-67167000000</v>
      </c>
      <c r="T146" s="5">
        <v>112570000000</v>
      </c>
      <c r="U146" s="5">
        <v>1156509767000</v>
      </c>
      <c r="V146" s="5">
        <v>1021370750000</v>
      </c>
      <c r="W146" s="5">
        <v>807724302000</v>
      </c>
      <c r="X146" s="5">
        <v>523669871000</v>
      </c>
      <c r="Y146" s="5">
        <v>301697607000</v>
      </c>
      <c r="Z146" s="5">
        <v>134230522000</v>
      </c>
    </row>
    <row r="147" spans="2:26" ht="15.5" x14ac:dyDescent="0.35">
      <c r="C147" t="s">
        <v>167</v>
      </c>
      <c r="D147" s="5">
        <v>42425000000</v>
      </c>
      <c r="E147" s="5">
        <v>47091000000</v>
      </c>
      <c r="F147" s="5">
        <v>38544000000</v>
      </c>
      <c r="G147" s="5">
        <v>35363000000</v>
      </c>
      <c r="I147" s="5">
        <v>38544000000</v>
      </c>
      <c r="J147" s="5">
        <v>21157000000</v>
      </c>
      <c r="K147" s="5">
        <v>9235000000</v>
      </c>
      <c r="L147" s="5">
        <v>26290000000</v>
      </c>
      <c r="M147" s="5">
        <v>31133000000</v>
      </c>
      <c r="N147" s="5">
        <v>44960000000</v>
      </c>
      <c r="O147" s="5">
        <v>72248000000</v>
      </c>
      <c r="P147" s="5">
        <v>106872000000</v>
      </c>
      <c r="Q147" s="5">
        <v>119629000000</v>
      </c>
      <c r="R147" s="5">
        <v>119268000000</v>
      </c>
      <c r="S147" s="5">
        <v>120887000000</v>
      </c>
      <c r="T147" s="5">
        <v>119175000000</v>
      </c>
      <c r="Z147" s="5">
        <v>2000000</v>
      </c>
    </row>
    <row r="148" spans="2:26" ht="15.5" x14ac:dyDescent="0.35">
      <c r="C148" t="s">
        <v>10</v>
      </c>
      <c r="D148" s="5">
        <v>3042188000000</v>
      </c>
      <c r="E148" s="5">
        <v>2912070000000</v>
      </c>
      <c r="F148" s="5">
        <v>2827113000000</v>
      </c>
      <c r="G148" s="5">
        <v>2728480000000</v>
      </c>
      <c r="I148" s="5">
        <v>2827113000000</v>
      </c>
      <c r="J148" s="5">
        <v>2452089000000</v>
      </c>
      <c r="K148" s="5">
        <v>2191550000000</v>
      </c>
      <c r="L148" s="5">
        <v>2049643000000</v>
      </c>
      <c r="M148" s="5">
        <v>2057824000000</v>
      </c>
      <c r="N148" s="5">
        <v>3487655000000</v>
      </c>
      <c r="O148" s="5">
        <v>4613244000000</v>
      </c>
      <c r="P148" s="5">
        <v>5798791000000</v>
      </c>
      <c r="Q148" s="5">
        <v>6062693000000</v>
      </c>
      <c r="R148" s="5">
        <v>6259436000000</v>
      </c>
      <c r="S148" s="5">
        <v>6652915000000</v>
      </c>
      <c r="T148" s="5">
        <v>6946691000000</v>
      </c>
      <c r="U148" s="5">
        <v>2184768291000</v>
      </c>
      <c r="V148" s="5">
        <v>1666180669000</v>
      </c>
      <c r="W148" s="5">
        <v>1425903108000</v>
      </c>
      <c r="X148" s="5">
        <v>1128772821000</v>
      </c>
      <c r="Y148" s="5">
        <v>905459740000</v>
      </c>
      <c r="Z148" s="5">
        <v>273158252000</v>
      </c>
    </row>
    <row r="149" spans="2:26" ht="15.5" x14ac:dyDescent="0.35">
      <c r="C149" t="s">
        <v>168</v>
      </c>
      <c r="D149" s="5">
        <v>9943233000000</v>
      </c>
      <c r="E149" s="5">
        <v>10085928000000</v>
      </c>
      <c r="F149" s="5">
        <v>10176150000000</v>
      </c>
      <c r="G149" s="5">
        <v>9409525000000</v>
      </c>
      <c r="I149" s="5">
        <v>10176150000000</v>
      </c>
      <c r="J149" s="5">
        <v>9794380000000</v>
      </c>
      <c r="K149" s="5">
        <v>10183510000000</v>
      </c>
      <c r="L149" s="5">
        <v>12223568000000</v>
      </c>
      <c r="M149" s="5">
        <v>12045048000000</v>
      </c>
      <c r="N149" s="5">
        <v>15060968000000</v>
      </c>
      <c r="O149" s="5">
        <v>15796470000000</v>
      </c>
      <c r="P149" s="5">
        <v>16163267000000</v>
      </c>
      <c r="Q149" s="5">
        <v>15991148000000</v>
      </c>
      <c r="R149" s="5">
        <v>16254353000000</v>
      </c>
      <c r="S149" s="5">
        <v>17658837000000</v>
      </c>
      <c r="T149" s="5">
        <v>16379840000000</v>
      </c>
      <c r="U149" s="5">
        <v>6200427308000</v>
      </c>
      <c r="V149" s="5">
        <v>4912982787000</v>
      </c>
      <c r="W149" s="5">
        <v>3589031806000</v>
      </c>
      <c r="X149" s="5">
        <v>2654678284000</v>
      </c>
      <c r="Y149" s="5">
        <v>1622885201000</v>
      </c>
      <c r="Z149" s="5">
        <v>1016498822000</v>
      </c>
    </row>
    <row r="150" spans="2:26" ht="15.5" x14ac:dyDescent="0.35">
      <c r="C150" t="s">
        <v>169</v>
      </c>
      <c r="D150" s="5">
        <v>31525291000</v>
      </c>
      <c r="E150" s="5">
        <v>31525291000</v>
      </c>
      <c r="F150" s="5">
        <v>31525291000</v>
      </c>
      <c r="G150" s="5">
        <v>31525291000</v>
      </c>
      <c r="I150" s="5">
        <v>31525291000</v>
      </c>
      <c r="J150" s="5">
        <v>31525291000</v>
      </c>
      <c r="K150" s="5">
        <v>31525291000</v>
      </c>
      <c r="L150" s="5">
        <v>31525291000</v>
      </c>
      <c r="M150" s="5">
        <v>31525291000</v>
      </c>
      <c r="N150" s="5">
        <v>31525291000</v>
      </c>
      <c r="O150" s="5">
        <v>31525291000</v>
      </c>
      <c r="P150" s="5">
        <v>31525291000</v>
      </c>
      <c r="Q150" s="5">
        <v>31525291000</v>
      </c>
      <c r="R150" s="5">
        <v>31525291000</v>
      </c>
      <c r="S150" s="5">
        <v>31525291000</v>
      </c>
      <c r="T150" s="5">
        <v>31525291000</v>
      </c>
      <c r="U150" s="5">
        <v>4471182990</v>
      </c>
      <c r="V150" s="5">
        <v>4051770340</v>
      </c>
      <c r="W150" s="5">
        <v>4041624190</v>
      </c>
      <c r="X150" s="5">
        <v>4037082440</v>
      </c>
      <c r="Y150" s="5">
        <v>4037082440</v>
      </c>
      <c r="Z150" s="5">
        <v>40766160</v>
      </c>
    </row>
    <row r="152" spans="2:26" ht="15.5" x14ac:dyDescent="0.35">
      <c r="B152" t="s">
        <v>170</v>
      </c>
      <c r="C152" t="s">
        <v>171</v>
      </c>
      <c r="D152" s="5">
        <v>92570000000</v>
      </c>
      <c r="E152" s="5">
        <v>208079000000</v>
      </c>
      <c r="F152" s="5">
        <v>338041000000</v>
      </c>
      <c r="G152" s="5">
        <v>387603000000</v>
      </c>
      <c r="I152" s="5">
        <v>1340726000000</v>
      </c>
      <c r="J152" s="5">
        <v>711696000000</v>
      </c>
      <c r="K152" s="5">
        <v>607944000000</v>
      </c>
      <c r="L152" s="5">
        <v>514295000000</v>
      </c>
      <c r="M152" s="5">
        <v>206225000000</v>
      </c>
      <c r="N152" s="5">
        <v>171060000000</v>
      </c>
      <c r="O152" s="5">
        <v>-759285000000</v>
      </c>
      <c r="P152" s="5">
        <v>142380000000</v>
      </c>
      <c r="Q152" s="5">
        <v>431512000000</v>
      </c>
      <c r="R152" s="5">
        <v>-372104000000</v>
      </c>
      <c r="S152" s="5">
        <v>-34105000000</v>
      </c>
      <c r="T152" s="5">
        <v>140355000000</v>
      </c>
      <c r="U152" s="5">
        <v>94821507000</v>
      </c>
      <c r="V152" s="5">
        <v>136901237000</v>
      </c>
      <c r="W152" s="5">
        <v>280377305000</v>
      </c>
      <c r="X152" s="5">
        <v>363275995000</v>
      </c>
      <c r="Y152" s="5">
        <v>152575624000</v>
      </c>
      <c r="Z152" s="5">
        <v>182348551000</v>
      </c>
    </row>
    <row r="153" spans="2:26" ht="15.5" x14ac:dyDescent="0.35">
      <c r="C153" t="s">
        <v>172</v>
      </c>
      <c r="D153" s="5">
        <v>1692536000000</v>
      </c>
      <c r="E153" s="5">
        <v>1583837000000</v>
      </c>
      <c r="F153" s="5">
        <v>1556238000000</v>
      </c>
      <c r="G153" s="5">
        <v>1381218000000</v>
      </c>
      <c r="I153" s="5">
        <v>5792116000000</v>
      </c>
      <c r="J153" s="5">
        <v>4239734000000</v>
      </c>
      <c r="K153" s="5">
        <v>4100050000000</v>
      </c>
      <c r="L153" s="5">
        <v>4684262000000</v>
      </c>
      <c r="M153" s="5">
        <v>2946840000000</v>
      </c>
      <c r="N153" s="5">
        <v>2134208000000</v>
      </c>
      <c r="O153" s="5">
        <v>2330115000000</v>
      </c>
      <c r="P153" s="5">
        <v>3201753000000</v>
      </c>
      <c r="Q153" s="5">
        <v>3047990000000</v>
      </c>
      <c r="R153" s="5">
        <v>2447060000000</v>
      </c>
      <c r="S153" s="5">
        <v>2527231000000</v>
      </c>
      <c r="T153" s="5">
        <v>1914806000000</v>
      </c>
      <c r="U153" s="5">
        <v>1198927474000</v>
      </c>
      <c r="V153" s="5">
        <v>960707341000</v>
      </c>
      <c r="W153" s="5">
        <v>926540833000</v>
      </c>
      <c r="X153" s="5">
        <v>682756578000</v>
      </c>
      <c r="Y153" s="5">
        <v>579454940000</v>
      </c>
      <c r="Z153" s="5">
        <v>541595073000</v>
      </c>
    </row>
    <row r="154" spans="2:26" ht="15.5" x14ac:dyDescent="0.35">
      <c r="C154" t="s">
        <v>589</v>
      </c>
      <c r="S154" s="5">
        <v>-1680168000000</v>
      </c>
      <c r="T154" s="5">
        <v>-1490409000000</v>
      </c>
      <c r="U154" s="5">
        <v>-651920103000</v>
      </c>
      <c r="V154" s="5">
        <v>-457005890000</v>
      </c>
      <c r="W154" s="5">
        <v>-409315220000</v>
      </c>
      <c r="X154" s="5">
        <v>-177422725000</v>
      </c>
      <c r="Y154" s="5">
        <v>-281716927000</v>
      </c>
      <c r="Z154" s="5">
        <v>-244399785000</v>
      </c>
    </row>
    <row r="155" spans="2:26" ht="15.5" x14ac:dyDescent="0.35">
      <c r="C155" t="s">
        <v>1715</v>
      </c>
      <c r="D155" s="5">
        <v>-1309630000000</v>
      </c>
      <c r="E155" s="5">
        <v>-1071543000000</v>
      </c>
      <c r="F155" s="5">
        <v>-957062000000</v>
      </c>
      <c r="G155" s="5">
        <v>-668760000000</v>
      </c>
      <c r="I155" s="5">
        <v>-3305044000000</v>
      </c>
      <c r="J155" s="5">
        <v>-2384416000000</v>
      </c>
      <c r="K155" s="5">
        <v>-2191646000000</v>
      </c>
      <c r="L155" s="5">
        <v>-2911279000000</v>
      </c>
      <c r="M155" s="5">
        <v>-1468395000000</v>
      </c>
      <c r="N155" s="5">
        <v>-455435000000</v>
      </c>
      <c r="O155" s="5">
        <v>-1388679000000</v>
      </c>
      <c r="P155" s="5">
        <v>-1474570000000</v>
      </c>
      <c r="Q155" s="5">
        <v>-1077534000000</v>
      </c>
      <c r="R155" s="5">
        <v>-1160955000000</v>
      </c>
    </row>
    <row r="156" spans="2:26" ht="15.5" x14ac:dyDescent="0.35">
      <c r="C156" t="s">
        <v>1714</v>
      </c>
      <c r="D156" s="5">
        <v>-188207000000</v>
      </c>
      <c r="E156" s="5">
        <v>-215907000000</v>
      </c>
      <c r="F156" s="5">
        <v>-136914000000</v>
      </c>
      <c r="G156" s="5">
        <v>-222639000000</v>
      </c>
      <c r="I156" s="5">
        <v>-713578000000</v>
      </c>
      <c r="J156" s="5">
        <v>-666937000000</v>
      </c>
      <c r="K156" s="5">
        <v>-679527000000</v>
      </c>
      <c r="L156" s="5">
        <v>-667239000000</v>
      </c>
      <c r="M156" s="5">
        <v>-635765000000</v>
      </c>
      <c r="N156" s="5">
        <v>-718543000000</v>
      </c>
      <c r="O156" s="5">
        <v>-814852000000</v>
      </c>
      <c r="P156" s="5">
        <v>-811121000000</v>
      </c>
      <c r="Q156" s="5">
        <v>-717223000000</v>
      </c>
      <c r="R156" s="5">
        <v>-711643000000</v>
      </c>
    </row>
    <row r="157" spans="2:26" ht="15.5" x14ac:dyDescent="0.35">
      <c r="C157" t="s">
        <v>779</v>
      </c>
      <c r="D157" s="5">
        <v>-1497837000000</v>
      </c>
      <c r="E157" s="5">
        <v>-1287450000000</v>
      </c>
      <c r="F157" s="5">
        <v>-1093976000000</v>
      </c>
      <c r="G157" s="5">
        <v>-891399000000</v>
      </c>
      <c r="I157" s="5">
        <v>-4018622000000</v>
      </c>
      <c r="J157" s="5">
        <v>-3051353000000</v>
      </c>
      <c r="K157" s="5">
        <v>-2871173000000</v>
      </c>
      <c r="L157" s="5">
        <v>-3578518000000</v>
      </c>
      <c r="M157" s="5">
        <v>-2104160000000</v>
      </c>
      <c r="N157" s="5">
        <v>-1173978000000</v>
      </c>
      <c r="O157" s="5">
        <v>-2203531000000</v>
      </c>
      <c r="P157" s="5">
        <v>-2285691000000</v>
      </c>
      <c r="Q157" s="5">
        <v>-1794757000000</v>
      </c>
      <c r="R157" s="5">
        <v>-1872598000000</v>
      </c>
      <c r="S157" s="5">
        <v>-1680168000000</v>
      </c>
      <c r="T157" s="5">
        <v>-1490409000000</v>
      </c>
      <c r="U157" s="5">
        <v>-651920103000</v>
      </c>
      <c r="V157" s="5">
        <v>-457005890000</v>
      </c>
      <c r="W157" s="5">
        <v>-409315220000</v>
      </c>
      <c r="X157" s="5">
        <v>-177422725000</v>
      </c>
      <c r="Y157" s="5">
        <v>-281716927000</v>
      </c>
      <c r="Z157" s="5">
        <v>-244399785000</v>
      </c>
    </row>
    <row r="158" spans="2:26" ht="15.5" x14ac:dyDescent="0.35">
      <c r="C158" t="s">
        <v>817</v>
      </c>
      <c r="Q158" s="5">
        <v>42020000000</v>
      </c>
      <c r="W158" s="5">
        <v>9942189000</v>
      </c>
    </row>
    <row r="159" spans="2:26" ht="15.5" x14ac:dyDescent="0.35">
      <c r="C159" t="s">
        <v>992</v>
      </c>
      <c r="D159" s="5">
        <v>-102129000000</v>
      </c>
      <c r="E159" s="5">
        <v>-88308000000</v>
      </c>
      <c r="F159" s="5">
        <v>-124221000000</v>
      </c>
      <c r="G159" s="5">
        <v>-102216000000</v>
      </c>
      <c r="I159" s="5">
        <v>-432768000000</v>
      </c>
      <c r="J159" s="5">
        <v>-476685000000</v>
      </c>
      <c r="K159" s="5">
        <v>-620933000000</v>
      </c>
      <c r="L159" s="5">
        <v>-591449000000</v>
      </c>
      <c r="M159" s="5">
        <v>-635248000000</v>
      </c>
      <c r="N159" s="5">
        <v>-787968000000</v>
      </c>
      <c r="O159" s="5">
        <v>-870592000000</v>
      </c>
      <c r="P159" s="5">
        <v>-702810000000</v>
      </c>
      <c r="Q159" s="5">
        <v>-813421000000</v>
      </c>
      <c r="R159" s="5">
        <v>-872298000000</v>
      </c>
      <c r="S159" s="5">
        <v>-769863000000</v>
      </c>
      <c r="T159" s="5">
        <v>-241531000000</v>
      </c>
      <c r="U159" s="5">
        <v>-346635293000</v>
      </c>
      <c r="V159" s="5">
        <v>-237112465000</v>
      </c>
      <c r="W159" s="5">
        <v>-148840860000</v>
      </c>
      <c r="X159" s="5">
        <v>-42278002000</v>
      </c>
      <c r="Y159" s="5">
        <v>-46250893000</v>
      </c>
      <c r="Z159" s="5">
        <v>-52915395000</v>
      </c>
    </row>
    <row r="160" spans="2:26" ht="15.5" x14ac:dyDescent="0.35">
      <c r="C160" t="s">
        <v>179</v>
      </c>
      <c r="M160" s="5">
        <v>-1207000000</v>
      </c>
      <c r="N160" s="5">
        <v>-1202000000</v>
      </c>
      <c r="O160" s="5">
        <v>-15277000000</v>
      </c>
      <c r="P160" s="5">
        <v>-70872000000</v>
      </c>
      <c r="Q160" s="5">
        <v>-50320000000</v>
      </c>
      <c r="R160" s="5">
        <v>-74268000000</v>
      </c>
      <c r="S160" s="5">
        <v>-111305000000</v>
      </c>
      <c r="T160" s="5">
        <v>-42511000000</v>
      </c>
      <c r="U160" s="5">
        <v>-105550571000</v>
      </c>
      <c r="V160" s="5">
        <v>-129687749000</v>
      </c>
      <c r="W160" s="5">
        <v>-97949637000</v>
      </c>
      <c r="X160" s="5">
        <v>-99779856000</v>
      </c>
      <c r="Y160" s="5">
        <v>-98911496000</v>
      </c>
      <c r="Z160" s="5">
        <v>-61931342000</v>
      </c>
    </row>
    <row r="161" spans="3:26" ht="15.5" x14ac:dyDescent="0.35">
      <c r="C161" t="s">
        <v>2754</v>
      </c>
    </row>
    <row r="162" spans="3:26" ht="15.5" x14ac:dyDescent="0.35">
      <c r="C162" t="s">
        <v>184</v>
      </c>
      <c r="D162" s="5">
        <v>-361999000000</v>
      </c>
      <c r="E162" s="5">
        <v>-24221000000</v>
      </c>
      <c r="F162" s="5">
        <v>320691000000</v>
      </c>
      <c r="G162" s="5">
        <v>-387150000000</v>
      </c>
      <c r="I162" s="5">
        <v>-432929000000</v>
      </c>
      <c r="J162" s="5">
        <v>-595654000000</v>
      </c>
      <c r="K162" s="5">
        <v>-557257000000</v>
      </c>
      <c r="L162" s="5">
        <v>-308563000000</v>
      </c>
      <c r="M162" s="5">
        <v>-41943000000</v>
      </c>
      <c r="N162" s="5">
        <v>-157633000000</v>
      </c>
      <c r="O162" s="5">
        <v>1016534000000</v>
      </c>
      <c r="P162" s="5">
        <v>-102920000000</v>
      </c>
      <c r="Q162" s="5">
        <v>-294076000000</v>
      </c>
      <c r="R162" s="5">
        <v>-545764000000</v>
      </c>
      <c r="S162" s="5">
        <v>1459570000000</v>
      </c>
      <c r="T162" s="5">
        <v>1091274000000</v>
      </c>
      <c r="U162" s="5">
        <v>1025788865000</v>
      </c>
      <c r="V162" s="5">
        <v>964320744000</v>
      </c>
      <c r="W162" s="5">
        <v>546352839000</v>
      </c>
      <c r="X162" s="5">
        <v>668171333000</v>
      </c>
      <c r="Y162" s="5">
        <v>482075732000</v>
      </c>
      <c r="Z162" s="5">
        <v>209373026000</v>
      </c>
    </row>
    <row r="163" spans="3:26" ht="15.5" x14ac:dyDescent="0.35">
      <c r="C163" t="s">
        <v>185</v>
      </c>
      <c r="D163" s="5">
        <v>172037000000</v>
      </c>
      <c r="E163" s="5">
        <v>-26489000000</v>
      </c>
      <c r="F163" s="5">
        <v>-627024000000</v>
      </c>
      <c r="G163" s="5">
        <v>-46116000000</v>
      </c>
      <c r="I163" s="5">
        <v>-826292000000</v>
      </c>
      <c r="J163" s="5">
        <v>-85470000000</v>
      </c>
      <c r="K163" s="5">
        <v>-132208000000</v>
      </c>
      <c r="L163" s="5">
        <v>-200463000000</v>
      </c>
      <c r="M163" s="5">
        <v>-101269000000</v>
      </c>
      <c r="N163" s="5">
        <v>-2767000000</v>
      </c>
      <c r="O163" s="5">
        <v>-223567000000</v>
      </c>
      <c r="P163" s="5">
        <v>-103014000000</v>
      </c>
      <c r="Q163" s="5">
        <v>-181681000000</v>
      </c>
      <c r="R163" s="5">
        <v>-203929000000</v>
      </c>
      <c r="S163" s="5">
        <v>-348801000000</v>
      </c>
      <c r="T163" s="5">
        <v>-1381793000000</v>
      </c>
      <c r="U163" s="5">
        <v>-1103829990000</v>
      </c>
      <c r="V163" s="5">
        <v>-1109007737000</v>
      </c>
      <c r="W163" s="5">
        <v>-1267455369000</v>
      </c>
      <c r="X163" s="5">
        <v>-850921294000</v>
      </c>
      <c r="Y163" s="5">
        <v>-334320533000</v>
      </c>
      <c r="Z163" s="5">
        <v>-406014393000</v>
      </c>
    </row>
    <row r="164" spans="3:26" ht="15.5" x14ac:dyDescent="0.35">
      <c r="C164" t="s">
        <v>400</v>
      </c>
      <c r="D164" s="5">
        <v>998000000</v>
      </c>
      <c r="E164" s="5">
        <v>803000000</v>
      </c>
      <c r="F164" s="5">
        <v>1207000000</v>
      </c>
      <c r="G164" s="5">
        <v>445000000</v>
      </c>
      <c r="I164" s="5">
        <v>2992000000</v>
      </c>
      <c r="J164" s="5">
        <v>3549000000</v>
      </c>
      <c r="K164" s="5">
        <v>6936000000</v>
      </c>
      <c r="L164" s="5">
        <v>6708000000</v>
      </c>
      <c r="M164" s="5">
        <v>6893000000</v>
      </c>
      <c r="N164" s="5">
        <v>7652000000</v>
      </c>
      <c r="O164" s="5">
        <v>22471000000</v>
      </c>
      <c r="P164" s="5">
        <v>1552000000</v>
      </c>
      <c r="Q164" s="5">
        <v>4834000000</v>
      </c>
      <c r="R164" s="5">
        <v>14414000000</v>
      </c>
      <c r="S164" s="5">
        <v>25943000000</v>
      </c>
      <c r="T164" s="5">
        <v>3473000000</v>
      </c>
      <c r="U164" s="5">
        <v>1518640000</v>
      </c>
      <c r="V164" s="5">
        <v>5730672000</v>
      </c>
      <c r="W164" s="5">
        <v>13442984000</v>
      </c>
      <c r="X164" s="5">
        <v>11061902000</v>
      </c>
      <c r="Y164" s="5">
        <v>3598141000</v>
      </c>
      <c r="Z164" s="5">
        <v>818662000</v>
      </c>
    </row>
    <row r="165" spans="3:26" ht="15.5" x14ac:dyDescent="0.35">
      <c r="C165" t="s">
        <v>2755</v>
      </c>
    </row>
    <row r="166" spans="3:26" ht="15.5" x14ac:dyDescent="0.35">
      <c r="C166" t="s">
        <v>2756</v>
      </c>
      <c r="T166" s="5">
        <v>-44000000000</v>
      </c>
      <c r="U166" s="5">
        <v>46176269000</v>
      </c>
      <c r="V166" s="5">
        <v>47292637000</v>
      </c>
      <c r="W166" s="5">
        <v>16627691000</v>
      </c>
      <c r="X166" s="5">
        <v>10360587000</v>
      </c>
    </row>
    <row r="167" spans="3:26" ht="15.5" x14ac:dyDescent="0.35">
      <c r="C167" t="s">
        <v>485</v>
      </c>
      <c r="O167" s="5">
        <v>86458000000</v>
      </c>
      <c r="P167" s="5">
        <v>194101000000</v>
      </c>
      <c r="Q167" s="5">
        <v>244667000000</v>
      </c>
      <c r="R167" s="5">
        <v>132481000000</v>
      </c>
      <c r="S167" s="5">
        <v>240544000000</v>
      </c>
      <c r="T167" s="5">
        <v>102103000000</v>
      </c>
    </row>
    <row r="168" spans="3:26" ht="15.5" x14ac:dyDescent="0.35">
      <c r="C168" t="s">
        <v>830</v>
      </c>
      <c r="T168" s="5">
        <v>-141574000000</v>
      </c>
    </row>
    <row r="169" spans="3:26" ht="15.5" x14ac:dyDescent="0.35">
      <c r="C169" t="s">
        <v>518</v>
      </c>
      <c r="W169" s="5">
        <v>26095297000</v>
      </c>
      <c r="X169" s="5">
        <v>-682255000</v>
      </c>
      <c r="Y169" s="5">
        <v>-43267772000</v>
      </c>
      <c r="Z169" s="5">
        <v>-25967138000</v>
      </c>
    </row>
    <row r="170" spans="3:26" ht="15.5" x14ac:dyDescent="0.35">
      <c r="C170" t="s">
        <v>2526</v>
      </c>
      <c r="T170" s="5">
        <v>-232228000000</v>
      </c>
      <c r="U170" s="5">
        <v>-23388994000</v>
      </c>
      <c r="V170" s="5">
        <v>-173472674000</v>
      </c>
    </row>
    <row r="171" spans="3:26" ht="15.5" x14ac:dyDescent="0.35">
      <c r="C171" t="s">
        <v>2757</v>
      </c>
      <c r="U171" s="5">
        <v>-68608429000</v>
      </c>
      <c r="V171" s="5">
        <v>-90910782000</v>
      </c>
      <c r="W171" s="5">
        <v>-57866823000</v>
      </c>
      <c r="X171" s="5">
        <v>-30615892000</v>
      </c>
      <c r="Y171" s="5">
        <v>-1957590000</v>
      </c>
      <c r="Z171" s="5">
        <v>-3225110000</v>
      </c>
    </row>
    <row r="172" spans="3:26" ht="15.5" x14ac:dyDescent="0.35">
      <c r="C172" t="s">
        <v>2758</v>
      </c>
      <c r="P172" s="5">
        <v>-2758000000</v>
      </c>
      <c r="Q172" s="5">
        <v>-13498000000</v>
      </c>
      <c r="R172" s="5">
        <v>-24546000000</v>
      </c>
      <c r="S172" s="5">
        <v>-26483000000</v>
      </c>
      <c r="U172" s="5">
        <v>-56135720000</v>
      </c>
      <c r="V172" s="5">
        <v>-31787560000</v>
      </c>
      <c r="W172" s="5">
        <v>-78743829000</v>
      </c>
      <c r="X172" s="5">
        <v>-30659507000</v>
      </c>
      <c r="Y172" s="5">
        <v>-9784616000</v>
      </c>
    </row>
    <row r="173" spans="3:26" ht="15.5" x14ac:dyDescent="0.35">
      <c r="C173" t="s">
        <v>2473</v>
      </c>
      <c r="U173" s="5">
        <v>56306510000</v>
      </c>
      <c r="V173" s="5">
        <v>-56306510000</v>
      </c>
    </row>
    <row r="174" spans="3:26" ht="15.5" x14ac:dyDescent="0.35">
      <c r="C174" t="s">
        <v>2759</v>
      </c>
    </row>
    <row r="175" spans="3:26" ht="15.5" x14ac:dyDescent="0.35">
      <c r="C175" t="s">
        <v>189</v>
      </c>
      <c r="D175" s="5">
        <v>48566000000</v>
      </c>
      <c r="E175" s="5">
        <v>-58412000000</v>
      </c>
      <c r="F175" s="5">
        <v>-136102000000</v>
      </c>
      <c r="G175" s="5">
        <v>-193548000000</v>
      </c>
      <c r="I175" s="5">
        <v>-331039000000</v>
      </c>
      <c r="J175" s="5">
        <v>-119721000000</v>
      </c>
      <c r="K175" s="5">
        <v>-279043000000</v>
      </c>
      <c r="L175" s="5">
        <v>-178709000000</v>
      </c>
      <c r="M175" s="5">
        <v>-56235000000</v>
      </c>
      <c r="N175" s="5">
        <v>-17581000000</v>
      </c>
      <c r="O175" s="5">
        <v>-108989000000</v>
      </c>
      <c r="P175" s="5">
        <v>-178714000000</v>
      </c>
      <c r="Q175" s="5">
        <v>-184032000000</v>
      </c>
      <c r="R175" s="5">
        <v>-188486000000</v>
      </c>
      <c r="S175" s="5">
        <v>-297711000000</v>
      </c>
      <c r="T175" s="5">
        <v>-347620000000</v>
      </c>
      <c r="U175" s="5">
        <v>-144246559000</v>
      </c>
      <c r="V175" s="5">
        <v>-135597224000</v>
      </c>
      <c r="W175" s="5">
        <v>-118713734000</v>
      </c>
      <c r="X175" s="5">
        <v>-69372967000</v>
      </c>
      <c r="Y175" s="5">
        <v>-55248230000</v>
      </c>
      <c r="Z175" s="5">
        <v>-74388224000</v>
      </c>
    </row>
    <row r="176" spans="3:26" ht="15.5" x14ac:dyDescent="0.35">
      <c r="C176" t="s">
        <v>325</v>
      </c>
      <c r="F176" s="5">
        <v>4669000000</v>
      </c>
      <c r="G176" s="5">
        <v>41000000</v>
      </c>
      <c r="I176" s="5">
        <v>4710000000</v>
      </c>
      <c r="J176" s="5">
        <v>700000000</v>
      </c>
      <c r="K176" s="5">
        <v>2500000000</v>
      </c>
      <c r="P176" s="5">
        <v>22675000000</v>
      </c>
      <c r="R176" s="5">
        <v>10249000000</v>
      </c>
      <c r="S176" s="5">
        <v>18368000000</v>
      </c>
      <c r="T176" s="5">
        <v>995000000</v>
      </c>
      <c r="U176" s="5">
        <v>1050000000</v>
      </c>
      <c r="W176" s="5">
        <v>480000000</v>
      </c>
    </row>
    <row r="177" spans="3:26" ht="15.5" x14ac:dyDescent="0.35">
      <c r="C177" t="s">
        <v>2522</v>
      </c>
    </row>
    <row r="178" spans="3:26" ht="15.5" x14ac:dyDescent="0.35">
      <c r="C178" t="s">
        <v>2760</v>
      </c>
      <c r="S178" s="5">
        <v>3375000000</v>
      </c>
      <c r="T178" s="5">
        <v>-362933000000</v>
      </c>
    </row>
    <row r="179" spans="3:26" ht="15.5" x14ac:dyDescent="0.35">
      <c r="C179" t="s">
        <v>2761</v>
      </c>
      <c r="T179" s="5">
        <v>60471000000</v>
      </c>
    </row>
    <row r="180" spans="3:26" ht="15.5" x14ac:dyDescent="0.35">
      <c r="C180" t="s">
        <v>2671</v>
      </c>
      <c r="D180" s="5">
        <v>-149789000000</v>
      </c>
      <c r="G180" s="5">
        <v>148871000000</v>
      </c>
      <c r="T180" s="5">
        <v>-7999000000</v>
      </c>
      <c r="U180" s="5">
        <v>-65339443000</v>
      </c>
      <c r="V180" s="5">
        <v>-26247898000</v>
      </c>
      <c r="W180" s="5">
        <v>-46535121000</v>
      </c>
      <c r="X180" s="5">
        <v>-112466073000</v>
      </c>
    </row>
    <row r="181" spans="3:26" ht="15.5" x14ac:dyDescent="0.35">
      <c r="C181" t="s">
        <v>2762</v>
      </c>
      <c r="D181" s="5">
        <v>4407000000</v>
      </c>
      <c r="E181" s="5">
        <v>-4407000000</v>
      </c>
      <c r="F181" s="5">
        <v>-5255000000</v>
      </c>
      <c r="G181" s="5">
        <v>-1925000000</v>
      </c>
      <c r="I181" s="5">
        <v>-7180000000</v>
      </c>
      <c r="J181" s="5">
        <v>-5380000000</v>
      </c>
      <c r="K181" s="5">
        <v>-22444000000</v>
      </c>
      <c r="L181" s="5">
        <v>-42315000000</v>
      </c>
      <c r="M181" s="5">
        <v>-4482000000</v>
      </c>
      <c r="N181" s="5">
        <v>-61000000</v>
      </c>
      <c r="O181" s="5">
        <v>-1320000000</v>
      </c>
      <c r="P181" s="5">
        <v>-51476000000</v>
      </c>
      <c r="Q181" s="5">
        <v>-210993000000</v>
      </c>
      <c r="R181" s="5">
        <v>-148041000000</v>
      </c>
      <c r="S181" s="5">
        <v>-312837000000</v>
      </c>
      <c r="T181" s="5">
        <v>-412481000000</v>
      </c>
    </row>
    <row r="182" spans="3:26" ht="15.5" x14ac:dyDescent="0.35">
      <c r="C182" t="s">
        <v>445</v>
      </c>
    </row>
    <row r="183" spans="3:26" ht="15.5" x14ac:dyDescent="0.35">
      <c r="C183" t="s">
        <v>2763</v>
      </c>
    </row>
    <row r="184" spans="3:26" ht="15.5" x14ac:dyDescent="0.35">
      <c r="C184" t="s">
        <v>2764</v>
      </c>
      <c r="D184" s="5">
        <v>-23318000000</v>
      </c>
      <c r="E184" s="5">
        <v>35527000000</v>
      </c>
      <c r="F184" s="5">
        <v>8457000000</v>
      </c>
      <c r="I184" s="5">
        <v>4225000000</v>
      </c>
      <c r="J184" s="5">
        <v>35382000000</v>
      </c>
      <c r="K184" s="5">
        <v>150000000000</v>
      </c>
      <c r="L184" s="5">
        <v>-651000000</v>
      </c>
      <c r="M184" s="5">
        <v>-80266000000</v>
      </c>
      <c r="N184" s="5">
        <v>7223000000</v>
      </c>
      <c r="O184" s="5">
        <v>-222187000000</v>
      </c>
      <c r="P184" s="5">
        <v>-88394000000</v>
      </c>
      <c r="Q184" s="5">
        <v>-22659000000</v>
      </c>
    </row>
    <row r="185" spans="3:26" ht="15.5" x14ac:dyDescent="0.35">
      <c r="C185" t="s">
        <v>2765</v>
      </c>
      <c r="F185" s="5">
        <v>-500000000000</v>
      </c>
      <c r="I185" s="5">
        <v>-500000000000</v>
      </c>
    </row>
    <row r="186" spans="3:26" ht="15.5" x14ac:dyDescent="0.35">
      <c r="C186" t="s">
        <v>111</v>
      </c>
      <c r="U186" s="5">
        <v>25000000000</v>
      </c>
      <c r="V186" s="5">
        <v>157200000000</v>
      </c>
      <c r="W186" s="5">
        <v>-32200000000</v>
      </c>
      <c r="X186" s="5">
        <v>-150000000000</v>
      </c>
    </row>
    <row r="187" spans="3:26" ht="15.5" x14ac:dyDescent="0.35">
      <c r="C187" t="s">
        <v>200</v>
      </c>
      <c r="D187" s="5">
        <v>-5627000000</v>
      </c>
    </row>
    <row r="188" spans="3:26" ht="15.5" x14ac:dyDescent="0.35">
      <c r="C188" t="s">
        <v>2766</v>
      </c>
      <c r="X188" s="5">
        <v>-4850000000</v>
      </c>
      <c r="Y188" s="5">
        <v>-5650000000</v>
      </c>
      <c r="Z188" s="5">
        <v>-67000000000</v>
      </c>
    </row>
    <row r="189" spans="3:26" ht="15.5" x14ac:dyDescent="0.35">
      <c r="C189" t="s">
        <v>2767</v>
      </c>
      <c r="D189" s="5">
        <v>296800000000</v>
      </c>
      <c r="K189" s="5">
        <v>9843000000</v>
      </c>
      <c r="L189" s="5">
        <v>14504000000</v>
      </c>
      <c r="M189" s="5">
        <v>32821000000</v>
      </c>
    </row>
    <row r="190" spans="3:26" ht="15.5" x14ac:dyDescent="0.35">
      <c r="C190" t="s">
        <v>193</v>
      </c>
      <c r="U190" s="5">
        <v>-876162264000</v>
      </c>
      <c r="V190" s="5">
        <v>-804908398000</v>
      </c>
      <c r="W190" s="5">
        <v>-990041834000</v>
      </c>
      <c r="X190" s="5">
        <v>-473697089000</v>
      </c>
      <c r="Y190" s="5">
        <v>-222010466000</v>
      </c>
      <c r="Z190" s="5">
        <v>-236252583000</v>
      </c>
    </row>
    <row r="191" spans="3:26" ht="15.5" x14ac:dyDescent="0.35">
      <c r="C191" t="s">
        <v>2605</v>
      </c>
    </row>
    <row r="192" spans="3:26" ht="15.5" x14ac:dyDescent="0.35">
      <c r="C192" t="s">
        <v>158</v>
      </c>
    </row>
    <row r="193" spans="3:26" ht="15.5" x14ac:dyDescent="0.35">
      <c r="C193" t="s">
        <v>215</v>
      </c>
      <c r="D193" s="5">
        <v>-361999000000</v>
      </c>
      <c r="E193" s="5">
        <v>-24221000000</v>
      </c>
      <c r="F193" s="5">
        <v>320691000000</v>
      </c>
      <c r="G193" s="5">
        <v>-387150000000</v>
      </c>
      <c r="I193" s="5">
        <v>-432929000000</v>
      </c>
      <c r="J193" s="5">
        <v>-595654000000</v>
      </c>
      <c r="K193" s="5">
        <v>-557257000000</v>
      </c>
      <c r="L193" s="5">
        <v>-308563000000</v>
      </c>
      <c r="M193" s="5">
        <v>-41943000000</v>
      </c>
      <c r="N193" s="5">
        <v>-157633000000</v>
      </c>
      <c r="O193" s="5">
        <v>1016534000000</v>
      </c>
      <c r="P193" s="5">
        <v>-102920000000</v>
      </c>
      <c r="Q193" s="5">
        <v>-294076000000</v>
      </c>
      <c r="R193" s="5">
        <v>-545764000000</v>
      </c>
      <c r="S193" s="5">
        <v>1459570000000</v>
      </c>
      <c r="T193" s="5">
        <v>1091274000000</v>
      </c>
      <c r="U193" s="5">
        <v>1025788865000</v>
      </c>
      <c r="V193" s="5">
        <v>964320744000</v>
      </c>
      <c r="W193" s="5">
        <v>546352839000</v>
      </c>
      <c r="X193" s="5">
        <v>668171333000</v>
      </c>
      <c r="Y193" s="5">
        <v>482075732000</v>
      </c>
      <c r="Z193" s="5">
        <v>209373026000</v>
      </c>
    </row>
    <row r="194" spans="3:26" ht="15.5" x14ac:dyDescent="0.35">
      <c r="C194" t="s">
        <v>2768</v>
      </c>
      <c r="U194" s="5">
        <v>344335000000</v>
      </c>
      <c r="Y194" s="5">
        <v>451515403000</v>
      </c>
      <c r="Z194" s="5">
        <v>57972600000</v>
      </c>
    </row>
    <row r="195" spans="3:26" ht="15.5" x14ac:dyDescent="0.35">
      <c r="C195" t="s">
        <v>2769</v>
      </c>
    </row>
    <row r="196" spans="3:26" ht="15.5" x14ac:dyDescent="0.35">
      <c r="C196" t="s">
        <v>2770</v>
      </c>
      <c r="E196" s="5">
        <v>308065000000</v>
      </c>
      <c r="I196" s="5">
        <v>30090000000</v>
      </c>
      <c r="J196" s="5">
        <v>61845000000</v>
      </c>
      <c r="S196" s="5">
        <v>-700000000000</v>
      </c>
      <c r="X196" s="5">
        <v>692533104000</v>
      </c>
    </row>
    <row r="197" spans="3:26" ht="15.5" x14ac:dyDescent="0.35">
      <c r="C197" t="s">
        <v>2771</v>
      </c>
      <c r="D197" s="5">
        <v>1671828000000</v>
      </c>
      <c r="E197" s="5">
        <v>230259000000</v>
      </c>
      <c r="F197" s="5">
        <v>806169000000</v>
      </c>
      <c r="G197" s="5">
        <v>407086000000</v>
      </c>
      <c r="N197" s="5">
        <v>866766000000</v>
      </c>
      <c r="O197" s="5">
        <v>8119729000000</v>
      </c>
      <c r="P197" s="5">
        <v>1719424000000</v>
      </c>
      <c r="Q197" s="5">
        <v>1299463000000</v>
      </c>
      <c r="R197" s="5">
        <v>4187460000000</v>
      </c>
      <c r="S197" s="5">
        <v>4677270000000</v>
      </c>
      <c r="T197" s="5">
        <v>1961404000000</v>
      </c>
      <c r="U197" s="5">
        <v>802202349000</v>
      </c>
      <c r="V197" s="5">
        <v>1135719845000</v>
      </c>
      <c r="W197" s="5">
        <v>788367027000</v>
      </c>
      <c r="X197" s="5">
        <v>155093398000</v>
      </c>
      <c r="Y197" s="5">
        <v>36337256000</v>
      </c>
      <c r="Z197" s="5">
        <v>159538096000</v>
      </c>
    </row>
    <row r="198" spans="3:26" ht="15.5" x14ac:dyDescent="0.35">
      <c r="C198" t="s">
        <v>2772</v>
      </c>
      <c r="I198" s="5">
        <v>-717503000000</v>
      </c>
      <c r="J198" s="5">
        <v>-1831893000000</v>
      </c>
      <c r="K198" s="5">
        <v>-653133000000</v>
      </c>
      <c r="L198" s="5">
        <v>-372144000000</v>
      </c>
    </row>
    <row r="199" spans="3:26" ht="15.5" x14ac:dyDescent="0.35">
      <c r="C199" t="s">
        <v>2773</v>
      </c>
      <c r="I199" s="5">
        <v>-1209667000000</v>
      </c>
      <c r="J199" s="5">
        <v>-464267000000</v>
      </c>
      <c r="K199" s="5">
        <v>-492179000000</v>
      </c>
      <c r="L199" s="5">
        <v>-50000000000</v>
      </c>
    </row>
    <row r="200" spans="3:26" ht="15.5" x14ac:dyDescent="0.35">
      <c r="C200" t="s">
        <v>2774</v>
      </c>
      <c r="D200" s="5">
        <v>1671828000000</v>
      </c>
      <c r="E200" s="5">
        <v>230259000000</v>
      </c>
      <c r="F200" s="5">
        <v>806169000000</v>
      </c>
      <c r="G200" s="5">
        <v>407086000000</v>
      </c>
      <c r="I200" s="5">
        <v>1959527000000</v>
      </c>
      <c r="J200" s="5">
        <v>1640340000000</v>
      </c>
      <c r="K200" s="5">
        <v>483797000000</v>
      </c>
      <c r="L200" s="5">
        <v>100000000000</v>
      </c>
      <c r="M200" s="5">
        <v>738692000000</v>
      </c>
      <c r="N200" s="5">
        <v>866766000000</v>
      </c>
      <c r="O200" s="5">
        <v>8119729000000</v>
      </c>
      <c r="P200" s="5">
        <v>1719424000000</v>
      </c>
      <c r="Q200" s="5">
        <v>1299463000000</v>
      </c>
      <c r="R200" s="5">
        <v>4187460000000</v>
      </c>
      <c r="S200" s="5">
        <v>4677270000000</v>
      </c>
      <c r="T200" s="5">
        <v>1961404000000</v>
      </c>
      <c r="U200" s="5">
        <v>802202349000</v>
      </c>
      <c r="V200" s="5">
        <v>1135719845000</v>
      </c>
      <c r="W200" s="5">
        <v>788367027000</v>
      </c>
      <c r="X200" s="5">
        <v>155093398000</v>
      </c>
      <c r="Y200" s="5">
        <v>36337256000</v>
      </c>
      <c r="Z200" s="5">
        <v>159538096000</v>
      </c>
    </row>
    <row r="201" spans="3:26" ht="15.5" x14ac:dyDescent="0.35">
      <c r="C201" t="s">
        <v>1205</v>
      </c>
      <c r="D201" s="5">
        <v>-1802269000000</v>
      </c>
      <c r="E201" s="5">
        <v>-546689000000</v>
      </c>
      <c r="F201" s="5">
        <v>-460205000000</v>
      </c>
      <c r="G201" s="5">
        <v>-509923000000</v>
      </c>
      <c r="M201" s="5">
        <v>-932809000000</v>
      </c>
      <c r="N201" s="5">
        <v>-1104972000000</v>
      </c>
      <c r="O201" s="5">
        <v>-7084553000000</v>
      </c>
      <c r="P201" s="5">
        <v>-2241090000000</v>
      </c>
      <c r="Q201" s="5">
        <v>-2603989000000</v>
      </c>
      <c r="R201" s="5">
        <v>-4727492000000</v>
      </c>
      <c r="S201" s="5">
        <v>-2506611000000</v>
      </c>
      <c r="T201" s="5">
        <v>-870117000000</v>
      </c>
      <c r="U201" s="5">
        <v>-57524901000</v>
      </c>
      <c r="V201" s="5">
        <v>-104831539000</v>
      </c>
      <c r="W201" s="5">
        <v>-242049922000</v>
      </c>
      <c r="X201" s="5">
        <v>-170121102000</v>
      </c>
      <c r="Y201" s="5">
        <v>-102912000</v>
      </c>
      <c r="Z201" s="5">
        <v>-52391000</v>
      </c>
    </row>
    <row r="202" spans="3:26" ht="15.5" x14ac:dyDescent="0.35">
      <c r="C202" t="s">
        <v>2775</v>
      </c>
      <c r="D202" s="5">
        <v>-1802269000000</v>
      </c>
      <c r="E202" s="5">
        <v>-546689000000</v>
      </c>
      <c r="F202" s="5">
        <v>-460205000000</v>
      </c>
      <c r="G202" s="5">
        <v>-509923000000</v>
      </c>
      <c r="I202" s="5">
        <v>-1927170000000</v>
      </c>
      <c r="J202" s="5">
        <v>-2296160000000</v>
      </c>
      <c r="K202" s="5">
        <v>-1145312000000</v>
      </c>
      <c r="L202" s="5">
        <v>-422144000000</v>
      </c>
      <c r="M202" s="5">
        <v>-932809000000</v>
      </c>
      <c r="N202" s="5">
        <v>-1104972000000</v>
      </c>
      <c r="O202" s="5">
        <v>-7084553000000</v>
      </c>
      <c r="P202" s="5">
        <v>-2241090000000</v>
      </c>
      <c r="Q202" s="5">
        <v>-2603989000000</v>
      </c>
      <c r="R202" s="5">
        <v>-4727492000000</v>
      </c>
      <c r="S202" s="5">
        <v>-2506611000000</v>
      </c>
      <c r="T202" s="5">
        <v>-870117000000</v>
      </c>
      <c r="U202" s="5">
        <v>-57524901000</v>
      </c>
      <c r="V202" s="5">
        <v>-104831539000</v>
      </c>
      <c r="W202" s="5">
        <v>-242049922000</v>
      </c>
      <c r="X202" s="5">
        <v>-170121102000</v>
      </c>
      <c r="Y202" s="5">
        <v>-102912000</v>
      </c>
      <c r="Z202" s="5">
        <v>-52391000</v>
      </c>
    </row>
    <row r="203" spans="3:26" ht="15.5" x14ac:dyDescent="0.35">
      <c r="C203" t="s">
        <v>1808</v>
      </c>
      <c r="D203" s="5">
        <v>659430000000</v>
      </c>
      <c r="E203" s="5">
        <v>353062000000</v>
      </c>
      <c r="F203" s="5">
        <v>370639000000</v>
      </c>
      <c r="G203" s="5">
        <v>416910000000</v>
      </c>
      <c r="I203" s="5">
        <v>1691455000000</v>
      </c>
      <c r="J203" s="5">
        <v>1561920000000</v>
      </c>
      <c r="K203" s="5">
        <v>1086188000000</v>
      </c>
      <c r="L203" s="5">
        <v>6833000000</v>
      </c>
      <c r="M203" s="5">
        <v>98811000000</v>
      </c>
      <c r="N203" s="5">
        <v>112633000000</v>
      </c>
      <c r="O203" s="5">
        <v>29984000000</v>
      </c>
      <c r="P203" s="5">
        <v>504996000000</v>
      </c>
      <c r="Q203" s="5">
        <v>1029980000000</v>
      </c>
    </row>
    <row r="204" spans="3:26" ht="15.5" x14ac:dyDescent="0.35">
      <c r="C204" t="s">
        <v>2776</v>
      </c>
      <c r="D204" s="5">
        <v>-1167402000000</v>
      </c>
      <c r="F204" s="5">
        <v>-306986000000</v>
      </c>
      <c r="G204" s="5">
        <v>-474344000000</v>
      </c>
      <c r="I204" s="5">
        <v>-1655230000000</v>
      </c>
      <c r="J204" s="5">
        <v>-1622422000000</v>
      </c>
      <c r="K204" s="5">
        <v>-948007000000</v>
      </c>
      <c r="L204" s="5">
        <v>-3568000000</v>
      </c>
      <c r="M204" s="5">
        <v>-114422000000</v>
      </c>
      <c r="N204" s="5">
        <v>-22071000000</v>
      </c>
      <c r="O204" s="5">
        <v>-57500000000</v>
      </c>
      <c r="P204" s="5">
        <v>-86250000000</v>
      </c>
      <c r="Q204" s="5">
        <v>-20760000000</v>
      </c>
      <c r="W204" s="5">
        <v>39338397000</v>
      </c>
    </row>
    <row r="205" spans="3:26" ht="15.5" x14ac:dyDescent="0.35">
      <c r="C205" t="s">
        <v>1870</v>
      </c>
      <c r="Q205" s="5">
        <v>22155000000</v>
      </c>
    </row>
    <row r="206" spans="3:26" ht="15.5" x14ac:dyDescent="0.35">
      <c r="C206" t="s">
        <v>2441</v>
      </c>
      <c r="E206" s="5">
        <v>-23920000000</v>
      </c>
      <c r="G206" s="5">
        <v>-61845000000</v>
      </c>
      <c r="I206" s="5">
        <v>-61845000000</v>
      </c>
    </row>
    <row r="207" spans="3:26" ht="15.5" x14ac:dyDescent="0.35">
      <c r="C207" t="s">
        <v>2777</v>
      </c>
      <c r="E207" s="5">
        <v>412825000000</v>
      </c>
      <c r="G207" s="5">
        <v>62175000000</v>
      </c>
      <c r="I207" s="5">
        <v>62175000000</v>
      </c>
    </row>
    <row r="208" spans="3:26" ht="15.5" x14ac:dyDescent="0.35">
      <c r="C208" t="s">
        <v>2778</v>
      </c>
      <c r="F208" s="5">
        <v>273124000000</v>
      </c>
      <c r="G208" s="5">
        <v>-273124000000</v>
      </c>
    </row>
    <row r="209" spans="3:26" ht="15.5" x14ac:dyDescent="0.35">
      <c r="C209" t="s">
        <v>2779</v>
      </c>
      <c r="X209" s="5">
        <v>548000000</v>
      </c>
    </row>
    <row r="210" spans="3:26" ht="15.5" x14ac:dyDescent="0.35">
      <c r="C210" t="s">
        <v>2780</v>
      </c>
    </row>
    <row r="211" spans="3:26" ht="15.5" x14ac:dyDescent="0.35">
      <c r="C211" t="s">
        <v>503</v>
      </c>
      <c r="L211" s="5">
        <v>50000000000</v>
      </c>
      <c r="M211" s="5">
        <v>170000000000</v>
      </c>
    </row>
    <row r="212" spans="3:26" ht="15.5" x14ac:dyDescent="0.35">
      <c r="C212" t="s">
        <v>2781</v>
      </c>
      <c r="F212" s="5">
        <v>-81700000000</v>
      </c>
      <c r="G212" s="5">
        <v>-18300000000</v>
      </c>
      <c r="I212" s="5">
        <v>-220000000000</v>
      </c>
    </row>
    <row r="213" spans="3:26" ht="15.5" x14ac:dyDescent="0.35">
      <c r="C213" t="s">
        <v>336</v>
      </c>
      <c r="O213" s="5">
        <v>-4550000000</v>
      </c>
      <c r="Q213" s="5">
        <v>-19976000000</v>
      </c>
      <c r="U213" s="5">
        <v>-46642914000</v>
      </c>
      <c r="V213" s="5">
        <v>-48537361000</v>
      </c>
      <c r="W213" s="5">
        <v>-36333742000</v>
      </c>
    </row>
    <row r="214" spans="3:26" ht="15.5" x14ac:dyDescent="0.35">
      <c r="C214" t="s">
        <v>2330</v>
      </c>
      <c r="D214" s="5">
        <v>572047000000</v>
      </c>
      <c r="E214" s="5">
        <v>-572047000000</v>
      </c>
      <c r="U214" s="5">
        <v>-1617041000</v>
      </c>
      <c r="V214" s="5">
        <v>-1640280000</v>
      </c>
      <c r="W214" s="5">
        <v>-423503000</v>
      </c>
      <c r="X214" s="5">
        <v>-250091000</v>
      </c>
    </row>
    <row r="215" spans="3:26" ht="15.5" x14ac:dyDescent="0.35">
      <c r="C215" t="s">
        <v>337</v>
      </c>
      <c r="D215" s="5">
        <v>-8997000000</v>
      </c>
      <c r="E215" s="5">
        <v>-9416000000</v>
      </c>
      <c r="F215" s="5">
        <v>-7226000000</v>
      </c>
      <c r="G215" s="5">
        <v>-6655000000</v>
      </c>
      <c r="I215" s="5">
        <v>-38807000000</v>
      </c>
      <c r="J215" s="5">
        <v>-60951000000</v>
      </c>
      <c r="K215" s="5">
        <v>-48431000000</v>
      </c>
      <c r="L215" s="5">
        <v>-24338000000</v>
      </c>
      <c r="M215" s="5">
        <v>-8804000000</v>
      </c>
      <c r="N215" s="5">
        <v>-9989000000</v>
      </c>
      <c r="O215" s="5">
        <v>-4073000000</v>
      </c>
      <c r="Q215" s="5">
        <v>-949000000</v>
      </c>
      <c r="R215" s="5">
        <v>-5732000000</v>
      </c>
      <c r="S215" s="5">
        <v>-11089000000</v>
      </c>
      <c r="T215" s="5">
        <v>-13000000</v>
      </c>
      <c r="U215" s="5">
        <v>-26296858000</v>
      </c>
      <c r="V215" s="5">
        <v>-24501385000</v>
      </c>
      <c r="W215" s="5">
        <v>-6139274000</v>
      </c>
      <c r="X215" s="5">
        <v>-9631976000</v>
      </c>
      <c r="Y215" s="5">
        <v>-5674015000</v>
      </c>
      <c r="Z215" s="5">
        <v>-8085279000</v>
      </c>
    </row>
    <row r="216" spans="3:26" ht="15.5" x14ac:dyDescent="0.35">
      <c r="C216" t="s">
        <v>1977</v>
      </c>
    </row>
    <row r="217" spans="3:26" ht="15.5" x14ac:dyDescent="0.35">
      <c r="C217" t="s">
        <v>2782</v>
      </c>
      <c r="M217" s="5">
        <v>6589000000</v>
      </c>
      <c r="O217" s="5">
        <v>17497000000</v>
      </c>
    </row>
    <row r="218" spans="3:26" ht="15.5" x14ac:dyDescent="0.35">
      <c r="C218" t="s">
        <v>2082</v>
      </c>
      <c r="K218" s="5">
        <v>-10610000000</v>
      </c>
      <c r="L218" s="5">
        <v>-15346000000</v>
      </c>
    </row>
    <row r="219" spans="3:26" ht="15.5" x14ac:dyDescent="0.35">
      <c r="C219" t="s">
        <v>2783</v>
      </c>
      <c r="F219" s="5">
        <v>-273124000000</v>
      </c>
      <c r="I219" s="5">
        <v>-273124000000</v>
      </c>
      <c r="J219" s="5">
        <v>119774000000</v>
      </c>
      <c r="K219" s="5">
        <v>25118000000</v>
      </c>
    </row>
    <row r="220" spans="3:26" ht="15.5" x14ac:dyDescent="0.35">
      <c r="C220" t="s">
        <v>2784</v>
      </c>
      <c r="D220" s="5">
        <v>-286636000000</v>
      </c>
      <c r="E220" s="5">
        <v>-176360000000</v>
      </c>
      <c r="G220" s="5">
        <v>70870000000</v>
      </c>
    </row>
    <row r="221" spans="3:26" ht="15.5" x14ac:dyDescent="0.35">
      <c r="C221" t="s">
        <v>2785</v>
      </c>
      <c r="U221" s="5">
        <v>11333230000</v>
      </c>
      <c r="V221" s="5">
        <v>8111464000</v>
      </c>
      <c r="W221" s="5">
        <v>3593856000</v>
      </c>
    </row>
    <row r="222" spans="3:26" ht="15.5" x14ac:dyDescent="0.35">
      <c r="C222" t="s">
        <v>239</v>
      </c>
      <c r="D222" s="5">
        <v>-97392000000</v>
      </c>
      <c r="E222" s="5">
        <v>157369000000</v>
      </c>
      <c r="F222" s="5">
        <v>31708000000</v>
      </c>
      <c r="G222" s="5">
        <v>-45663000000</v>
      </c>
      <c r="I222" s="5">
        <v>81505000000</v>
      </c>
      <c r="J222" s="5">
        <v>30572000000</v>
      </c>
      <c r="K222" s="5">
        <v>-81521000000</v>
      </c>
      <c r="L222" s="5">
        <v>5269000000</v>
      </c>
      <c r="M222" s="5">
        <v>63013000000</v>
      </c>
      <c r="N222" s="5">
        <v>10660000000</v>
      </c>
      <c r="O222" s="5">
        <v>33682000000</v>
      </c>
      <c r="P222" s="5">
        <v>-63554000000</v>
      </c>
      <c r="Q222" s="5">
        <v>-44245000000</v>
      </c>
      <c r="R222" s="5">
        <v>-1121797000000</v>
      </c>
      <c r="S222" s="5">
        <v>1076664000000</v>
      </c>
      <c r="T222" s="5">
        <v>-150164000000</v>
      </c>
      <c r="U222" s="5">
        <v>16780382000</v>
      </c>
      <c r="V222" s="5">
        <v>-7785756000</v>
      </c>
      <c r="W222" s="5">
        <v>-440725225000</v>
      </c>
      <c r="X222" s="5">
        <v>180526034000</v>
      </c>
      <c r="Y222" s="5">
        <v>300330823000</v>
      </c>
      <c r="Z222" s="5">
        <v>-14292816000</v>
      </c>
    </row>
    <row r="223" spans="3:26" ht="15.5" x14ac:dyDescent="0.35">
      <c r="C223" t="s">
        <v>240</v>
      </c>
      <c r="E223" s="5">
        <v>139794000000</v>
      </c>
      <c r="I223" s="5">
        <v>58080000000</v>
      </c>
      <c r="J223" s="5">
        <v>27378000000</v>
      </c>
      <c r="K223" s="5">
        <v>108876000000</v>
      </c>
      <c r="L223" s="5">
        <v>103577000000</v>
      </c>
      <c r="M223" s="5">
        <v>41459000000</v>
      </c>
      <c r="N223" s="5">
        <v>32347000000</v>
      </c>
      <c r="O223" s="5">
        <v>21498000000</v>
      </c>
      <c r="P223" s="5">
        <v>85112000000</v>
      </c>
      <c r="Q223" s="5">
        <v>129367000000</v>
      </c>
      <c r="R223" s="5">
        <v>1251121000000</v>
      </c>
      <c r="S223" s="5">
        <v>178601000000</v>
      </c>
      <c r="T223" s="5">
        <v>328410000000</v>
      </c>
      <c r="U223" s="5">
        <v>50553030000</v>
      </c>
      <c r="V223" s="5">
        <v>58274568000</v>
      </c>
      <c r="W223" s="5">
        <v>498991579000</v>
      </c>
      <c r="X223" s="5">
        <v>318389684000</v>
      </c>
      <c r="Y223" s="5">
        <v>18166419000</v>
      </c>
      <c r="Z223" s="5">
        <v>31877795000</v>
      </c>
    </row>
    <row r="224" spans="3:26" ht="15.5" x14ac:dyDescent="0.35">
      <c r="C224" t="s">
        <v>241</v>
      </c>
      <c r="D224" s="5">
        <v>-10000000</v>
      </c>
      <c r="E224" s="5">
        <v>-2000000</v>
      </c>
      <c r="F224" s="5">
        <v>217000000</v>
      </c>
      <c r="G224" s="5">
        <v>-6000000</v>
      </c>
      <c r="I224" s="5">
        <v>209000000</v>
      </c>
      <c r="J224" s="5">
        <v>130000000</v>
      </c>
      <c r="K224" s="5">
        <v>23000000</v>
      </c>
      <c r="L224" s="5">
        <v>30000000</v>
      </c>
      <c r="M224" s="5">
        <v>44000000</v>
      </c>
      <c r="N224" s="5">
        <v>11000000</v>
      </c>
      <c r="O224" s="5">
        <v>-22833000000</v>
      </c>
      <c r="P224" s="5">
        <v>-60000000</v>
      </c>
      <c r="Q224" s="5">
        <v>-10000000</v>
      </c>
      <c r="R224" s="5">
        <v>43000000</v>
      </c>
      <c r="S224" s="5">
        <v>-4144000000</v>
      </c>
      <c r="T224" s="5">
        <v>355000000</v>
      </c>
      <c r="U224" s="5">
        <v>910381000</v>
      </c>
      <c r="V224" s="5">
        <v>64218000</v>
      </c>
      <c r="W224" s="5">
        <v>8214000</v>
      </c>
      <c r="X224" s="5">
        <v>75861000</v>
      </c>
      <c r="Y224" s="5">
        <v>-107558000</v>
      </c>
      <c r="Z224" s="5">
        <v>581440000</v>
      </c>
    </row>
    <row r="225" spans="2:26" ht="15.5" x14ac:dyDescent="0.35">
      <c r="C225" t="s">
        <v>242</v>
      </c>
      <c r="D225" s="5">
        <v>-97402000000</v>
      </c>
      <c r="E225" s="5">
        <v>297161000000</v>
      </c>
      <c r="F225" s="5">
        <v>31925000000</v>
      </c>
      <c r="G225" s="5">
        <v>-45669000000</v>
      </c>
      <c r="I225" s="5">
        <v>139794000000</v>
      </c>
      <c r="J225" s="5">
        <v>58080000000</v>
      </c>
      <c r="K225" s="5">
        <v>27378000000</v>
      </c>
      <c r="L225" s="5">
        <v>108876000000</v>
      </c>
      <c r="M225" s="5">
        <v>104516000000</v>
      </c>
      <c r="N225" s="5">
        <v>43018000000</v>
      </c>
      <c r="O225" s="5">
        <v>32347000000</v>
      </c>
      <c r="P225" s="5">
        <v>21498000000</v>
      </c>
      <c r="Q225" s="5">
        <v>85112000000</v>
      </c>
      <c r="R225" s="5">
        <v>129367000000</v>
      </c>
      <c r="S225" s="5">
        <v>1251121000000</v>
      </c>
      <c r="T225" s="5">
        <v>178601000000</v>
      </c>
      <c r="U225" s="5">
        <v>68243793000</v>
      </c>
      <c r="V225" s="5">
        <v>50553030000</v>
      </c>
      <c r="W225" s="5">
        <v>58274568000</v>
      </c>
      <c r="X225" s="5">
        <v>498991579000</v>
      </c>
      <c r="Y225" s="5">
        <v>318389684000</v>
      </c>
      <c r="Z225" s="5">
        <v>18166419000</v>
      </c>
    </row>
    <row r="227" spans="2:26" ht="15.5" x14ac:dyDescent="0.35">
      <c r="B227" t="s">
        <v>243</v>
      </c>
      <c r="C227" t="s">
        <v>12</v>
      </c>
      <c r="D227" s="5">
        <v>31530000000</v>
      </c>
      <c r="E227" s="5">
        <v>31530000000</v>
      </c>
      <c r="F227" s="5">
        <v>31530000000</v>
      </c>
      <c r="G227" s="5">
        <v>31530000000</v>
      </c>
      <c r="I227" s="5">
        <v>31530000000</v>
      </c>
      <c r="J227" s="5">
        <v>31530000000</v>
      </c>
      <c r="K227" s="5">
        <v>31530000000</v>
      </c>
      <c r="L227" s="5">
        <v>31530000000</v>
      </c>
      <c r="M227" s="5">
        <v>31530000000</v>
      </c>
      <c r="N227" s="5">
        <v>31530000000</v>
      </c>
      <c r="O227" s="5">
        <v>31530000000</v>
      </c>
      <c r="P227" s="5">
        <v>31530000000</v>
      </c>
      <c r="Q227" s="5">
        <v>31530000000</v>
      </c>
      <c r="R227" s="5">
        <v>31530000000</v>
      </c>
      <c r="S227" s="5">
        <v>31530000000</v>
      </c>
      <c r="T227" s="5">
        <v>31530000000</v>
      </c>
      <c r="U227" s="5">
        <v>4470000000</v>
      </c>
      <c r="V227" s="5">
        <v>4050000000</v>
      </c>
      <c r="W227" s="5">
        <v>4040000000</v>
      </c>
      <c r="X227" s="5">
        <v>4040000000</v>
      </c>
      <c r="Y227" s="5">
        <v>4040000000</v>
      </c>
      <c r="Z227" s="5">
        <v>40000000</v>
      </c>
    </row>
    <row r="228" spans="2:26" ht="15.5" x14ac:dyDescent="0.35">
      <c r="C228" t="s">
        <v>244</v>
      </c>
      <c r="D228" s="6">
        <v>4.28</v>
      </c>
      <c r="E228" s="6">
        <v>2.42</v>
      </c>
      <c r="F228" s="6">
        <v>2.86</v>
      </c>
      <c r="G228" s="6">
        <v>3.16</v>
      </c>
    </row>
    <row r="229" spans="2:26" ht="15.5" x14ac:dyDescent="0.35">
      <c r="C229" t="s">
        <v>245</v>
      </c>
      <c r="D229" s="6">
        <v>17.059999999999999</v>
      </c>
      <c r="E229" s="6">
        <v>52.48</v>
      </c>
      <c r="F229" s="5">
        <v>50</v>
      </c>
      <c r="G229" s="6">
        <v>43.35</v>
      </c>
    </row>
    <row r="230" spans="2:26" ht="15.5" x14ac:dyDescent="0.35">
      <c r="C230" t="s">
        <v>73</v>
      </c>
      <c r="D230" s="6">
        <v>1.23</v>
      </c>
      <c r="E230" s="6">
        <v>2.91</v>
      </c>
      <c r="F230" s="6">
        <v>2.88</v>
      </c>
      <c r="G230" s="6">
        <v>3.04</v>
      </c>
    </row>
    <row r="231" spans="2:26" ht="15.5" x14ac:dyDescent="0.35">
      <c r="C231" t="s">
        <v>246</v>
      </c>
      <c r="D231" s="5">
        <v>488100000000</v>
      </c>
      <c r="E231" s="5">
        <v>453670000000</v>
      </c>
      <c r="F231" s="5">
        <v>407070000000</v>
      </c>
      <c r="G231" s="5">
        <v>370190000000</v>
      </c>
    </row>
    <row r="232" spans="2:26" ht="15.5" x14ac:dyDescent="0.35">
      <c r="C232" t="s">
        <v>247</v>
      </c>
      <c r="D232" s="6">
        <v>1.3600000000000001E-2</v>
      </c>
      <c r="E232" s="6">
        <v>7.6E-3</v>
      </c>
      <c r="F232" s="6">
        <v>8.8999999999999999E-3</v>
      </c>
      <c r="G232" s="6">
        <v>1.06E-2</v>
      </c>
    </row>
    <row r="233" spans="2:26" ht="15.5" x14ac:dyDescent="0.35">
      <c r="C233" t="s">
        <v>248</v>
      </c>
      <c r="D233" s="6">
        <v>4.4900000000000002E-2</v>
      </c>
      <c r="E233" s="6">
        <v>2.6699999999999998E-2</v>
      </c>
      <c r="F233" s="6">
        <v>3.2400000000000005E-2</v>
      </c>
      <c r="G233" s="6">
        <v>3.7000000000000005E-2</v>
      </c>
    </row>
    <row r="234" spans="2:26" ht="15.5" x14ac:dyDescent="0.35">
      <c r="C234" t="s">
        <v>249</v>
      </c>
      <c r="D234" s="6">
        <v>4.3899999999999995E-2</v>
      </c>
      <c r="E234" s="6">
        <v>3.8199999999999998E-2</v>
      </c>
      <c r="F234" s="6">
        <v>4.3899999999999995E-2</v>
      </c>
      <c r="G234" s="6">
        <v>3.9300000000000002E-2</v>
      </c>
    </row>
    <row r="235" spans="2:26" ht="15.5" x14ac:dyDescent="0.35">
      <c r="C235" t="s">
        <v>250</v>
      </c>
      <c r="D235" s="6">
        <v>3.03</v>
      </c>
      <c r="E235" s="6">
        <v>3.35</v>
      </c>
      <c r="F235" s="6">
        <v>2.59</v>
      </c>
      <c r="G235" s="6">
        <v>2.81</v>
      </c>
    </row>
    <row r="236" spans="2:26" ht="15.5" x14ac:dyDescent="0.35">
      <c r="C236" t="s">
        <v>251</v>
      </c>
      <c r="D236" s="5">
        <v>3042000000000</v>
      </c>
      <c r="E236" s="5">
        <v>2912000000000</v>
      </c>
      <c r="F236" s="5">
        <v>2827000000000</v>
      </c>
      <c r="G236" s="5">
        <v>2728000000000</v>
      </c>
    </row>
    <row r="237" spans="2:26" ht="15.5" x14ac:dyDescent="0.35">
      <c r="C237" t="s">
        <v>252</v>
      </c>
      <c r="D237" s="6">
        <v>0.77</v>
      </c>
      <c r="E237" s="6">
        <v>1.4</v>
      </c>
      <c r="F237" s="6">
        <v>1.62</v>
      </c>
      <c r="G237" s="6">
        <v>1.6</v>
      </c>
    </row>
    <row r="238" spans="2:26" ht="15.5" x14ac:dyDescent="0.35">
      <c r="C238" t="s">
        <v>253</v>
      </c>
      <c r="D238" s="6">
        <v>95.15</v>
      </c>
      <c r="E238" s="6">
        <v>90.88</v>
      </c>
      <c r="F238" s="6">
        <v>88.45</v>
      </c>
      <c r="G238" s="6">
        <v>85.43</v>
      </c>
    </row>
    <row r="239" spans="2:26" ht="15.5" x14ac:dyDescent="0.35">
      <c r="C239" t="s">
        <v>254</v>
      </c>
      <c r="D239" s="6">
        <v>1.1299999999999999</v>
      </c>
      <c r="E239" s="6">
        <v>2.1</v>
      </c>
      <c r="F239" s="6">
        <v>2.4700000000000002</v>
      </c>
      <c r="G239" s="6">
        <v>2.4900000000000002</v>
      </c>
    </row>
    <row r="240" spans="2:26" ht="15.5" x14ac:dyDescent="0.35">
      <c r="C240" t="s">
        <v>255</v>
      </c>
      <c r="D240" s="6">
        <v>64.52</v>
      </c>
      <c r="E240" s="6">
        <v>60.42</v>
      </c>
      <c r="F240" s="6">
        <v>57.99</v>
      </c>
      <c r="G240" s="6">
        <v>54.97</v>
      </c>
    </row>
    <row r="241" spans="3:26" ht="15.5" x14ac:dyDescent="0.35">
      <c r="C241" t="s">
        <v>256</v>
      </c>
      <c r="D241" s="5">
        <v>1385000000000</v>
      </c>
      <c r="E241" s="5">
        <v>1469000000000</v>
      </c>
      <c r="F241" s="5">
        <v>1202000000000</v>
      </c>
      <c r="G241" s="5">
        <v>1246000000000</v>
      </c>
    </row>
    <row r="242" spans="3:26" ht="15.5" x14ac:dyDescent="0.35">
      <c r="C242" t="s">
        <v>257</v>
      </c>
      <c r="D242" s="5">
        <v>3282000000000</v>
      </c>
      <c r="E242" s="5">
        <v>3261000000000</v>
      </c>
      <c r="F242" s="5">
        <v>3327000000000</v>
      </c>
      <c r="G242" s="5">
        <v>2853000000000</v>
      </c>
    </row>
    <row r="243" spans="3:26" ht="15.5" x14ac:dyDescent="0.35">
      <c r="C243" t="s">
        <v>258</v>
      </c>
      <c r="D243" s="5">
        <v>3000000000000</v>
      </c>
      <c r="E243" s="5">
        <v>2865000000000</v>
      </c>
      <c r="F243" s="5">
        <v>2789000000000</v>
      </c>
      <c r="G243" s="5">
        <v>2693000000000</v>
      </c>
    </row>
    <row r="244" spans="3:26" ht="15.5" x14ac:dyDescent="0.35">
      <c r="C244" t="s">
        <v>24</v>
      </c>
      <c r="D244" s="5">
        <v>4666000000000</v>
      </c>
      <c r="E244" s="5">
        <v>4730000000000</v>
      </c>
      <c r="F244" s="5">
        <v>4529000000000</v>
      </c>
      <c r="G244" s="5">
        <v>4098000000000</v>
      </c>
    </row>
    <row r="245" spans="3:26" ht="15.5" x14ac:dyDescent="0.35">
      <c r="C245" t="s">
        <v>21</v>
      </c>
      <c r="D245" s="5">
        <v>4467000000000</v>
      </c>
      <c r="E245" s="5">
        <v>4433000000000</v>
      </c>
      <c r="F245" s="5">
        <v>4389000000000</v>
      </c>
      <c r="G245" s="5">
        <v>3991000000000</v>
      </c>
    </row>
    <row r="246" spans="3:26" ht="15.5" x14ac:dyDescent="0.35">
      <c r="C246" t="s">
        <v>259</v>
      </c>
      <c r="D246" s="5">
        <v>-620000000000</v>
      </c>
      <c r="E246" s="5">
        <v>-839000000000</v>
      </c>
      <c r="F246" s="5">
        <v>-858000000000</v>
      </c>
      <c r="G246" s="5">
        <v>-885000000000</v>
      </c>
    </row>
    <row r="247" spans="3:26" ht="15.5" x14ac:dyDescent="0.35">
      <c r="C247" t="s">
        <v>260</v>
      </c>
      <c r="D247" s="5">
        <v>93000000000</v>
      </c>
      <c r="E247" s="5">
        <v>208000000000</v>
      </c>
      <c r="F247" s="5">
        <v>338000000000</v>
      </c>
      <c r="G247" s="5">
        <v>388000000000</v>
      </c>
    </row>
    <row r="248" spans="3:26" ht="15.5" x14ac:dyDescent="0.35">
      <c r="C248" t="s">
        <v>261</v>
      </c>
      <c r="D248" s="5">
        <v>43000000000</v>
      </c>
      <c r="E248" s="5">
        <v>-58000000000</v>
      </c>
      <c r="F248" s="5">
        <v>-136000000000</v>
      </c>
      <c r="G248" s="5">
        <v>-194000000000</v>
      </c>
    </row>
    <row r="249" spans="3:26" ht="15.5" x14ac:dyDescent="0.35">
      <c r="C249" t="s">
        <v>13</v>
      </c>
      <c r="D249" s="5">
        <v>136000000000</v>
      </c>
      <c r="E249" s="5">
        <v>150000000000</v>
      </c>
      <c r="F249" s="5">
        <v>202000000000</v>
      </c>
      <c r="G249" s="5">
        <v>194000000000</v>
      </c>
    </row>
    <row r="250" spans="3:26" ht="15.5" x14ac:dyDescent="0.35">
      <c r="C250" t="s">
        <v>16</v>
      </c>
      <c r="D250" s="6">
        <v>4.3</v>
      </c>
      <c r="E250" s="6">
        <v>4.75</v>
      </c>
      <c r="F250" s="6">
        <v>6.41</v>
      </c>
      <c r="G250" s="6">
        <v>6.16</v>
      </c>
    </row>
    <row r="251" spans="3:26" ht="15.5" x14ac:dyDescent="0.35">
      <c r="C251" t="s">
        <v>58</v>
      </c>
      <c r="I251" s="6">
        <v>11.47</v>
      </c>
      <c r="J251" s="6">
        <v>8.25</v>
      </c>
      <c r="K251" s="6">
        <v>5.62</v>
      </c>
      <c r="L251" s="6">
        <v>0.55000000000000004</v>
      </c>
      <c r="M251" s="6">
        <v>-44.52</v>
      </c>
      <c r="N251" s="6">
        <v>-34.29</v>
      </c>
      <c r="O251" s="6">
        <v>-36.08</v>
      </c>
      <c r="P251" s="6">
        <v>-14.27</v>
      </c>
      <c r="Q251" s="6">
        <v>-5.9</v>
      </c>
      <c r="R251" s="6">
        <v>-12.36</v>
      </c>
      <c r="S251" s="6">
        <v>-5.7</v>
      </c>
      <c r="T251" s="6">
        <v>6.01</v>
      </c>
      <c r="U251" s="6">
        <v>40.659999999999997</v>
      </c>
      <c r="V251" s="6">
        <v>64.709999999999994</v>
      </c>
      <c r="W251" s="6">
        <v>79.27</v>
      </c>
      <c r="X251" s="6">
        <v>107.99</v>
      </c>
      <c r="Y251" s="6">
        <v>41.48</v>
      </c>
      <c r="Z251" s="6">
        <v>2938.95</v>
      </c>
    </row>
    <row r="252" spans="3:26" ht="15.5" x14ac:dyDescent="0.35">
      <c r="C252" t="s">
        <v>72</v>
      </c>
      <c r="I252" s="6">
        <v>12.47</v>
      </c>
      <c r="J252" s="6">
        <v>7.15</v>
      </c>
      <c r="K252" s="6">
        <v>9.61</v>
      </c>
      <c r="L252" s="6">
        <v>118.18</v>
      </c>
      <c r="M252" s="6">
        <v>-1.66</v>
      </c>
      <c r="N252" s="6">
        <v>-4.2</v>
      </c>
      <c r="O252" s="6">
        <v>-4.3499999999999996</v>
      </c>
      <c r="P252" s="6">
        <v>-11.49</v>
      </c>
      <c r="Q252" s="6">
        <v>-31.02</v>
      </c>
      <c r="R252" s="6">
        <v>-22.17</v>
      </c>
      <c r="S252" s="6">
        <v>-24.21</v>
      </c>
      <c r="T252" s="6">
        <v>66.56</v>
      </c>
      <c r="U252" s="6">
        <v>32.71</v>
      </c>
      <c r="V252" s="6">
        <v>21.33</v>
      </c>
      <c r="W252" s="6">
        <v>14.13</v>
      </c>
      <c r="X252" s="6">
        <v>11.95</v>
      </c>
      <c r="Y252" s="6">
        <v>12.54</v>
      </c>
      <c r="Z252" s="5">
        <v>0</v>
      </c>
    </row>
    <row r="253" spans="3:26" ht="15.5" x14ac:dyDescent="0.35">
      <c r="C253" t="s">
        <v>75</v>
      </c>
      <c r="I253" s="6">
        <v>0.78</v>
      </c>
      <c r="J253" s="6">
        <v>0.43</v>
      </c>
      <c r="K253" s="6">
        <v>0.4</v>
      </c>
      <c r="L253" s="6">
        <v>0.45</v>
      </c>
      <c r="M253" s="6">
        <v>0.79</v>
      </c>
      <c r="N253" s="6">
        <v>2.06</v>
      </c>
      <c r="O253" s="6">
        <v>1.97</v>
      </c>
      <c r="P253" s="6">
        <v>1.68</v>
      </c>
      <c r="Q253" s="6">
        <v>1.89</v>
      </c>
      <c r="R253" s="6">
        <v>3.4</v>
      </c>
      <c r="S253" s="6">
        <v>1.63</v>
      </c>
      <c r="T253" s="6">
        <v>5.57</v>
      </c>
      <c r="U253" s="6">
        <v>5.2</v>
      </c>
      <c r="V253" s="6">
        <v>5.92</v>
      </c>
      <c r="W253" s="6">
        <v>5.0999999999999996</v>
      </c>
      <c r="X253" s="6">
        <v>7.31</v>
      </c>
      <c r="Y253" s="6">
        <v>3.59</v>
      </c>
      <c r="Z253" s="5">
        <v>0</v>
      </c>
    </row>
    <row r="254" spans="3:26" ht="15.5" x14ac:dyDescent="0.35">
      <c r="C254" t="s">
        <v>262</v>
      </c>
      <c r="I254" s="5">
        <v>1654540000000</v>
      </c>
      <c r="J254" s="5">
        <v>1409980000000</v>
      </c>
      <c r="K254" s="5">
        <v>1120930000000</v>
      </c>
      <c r="L254" s="5">
        <v>1100620000000</v>
      </c>
      <c r="M254" s="5">
        <v>808220000000</v>
      </c>
      <c r="N254" s="5">
        <v>373980000000</v>
      </c>
      <c r="O254" s="5">
        <v>166450000000</v>
      </c>
      <c r="P254" s="5">
        <v>606830000000</v>
      </c>
    </row>
    <row r="255" spans="3:26" ht="15.5" x14ac:dyDescent="0.35">
      <c r="C255" t="s">
        <v>263</v>
      </c>
      <c r="I255" s="6">
        <v>3.5499999999999997E-2</v>
      </c>
      <c r="J255" s="6">
        <v>2.6600000000000002E-2</v>
      </c>
      <c r="K255" s="6">
        <v>1.7399999999999999E-2</v>
      </c>
      <c r="L255" s="6">
        <v>1.4000000000000002E-3</v>
      </c>
      <c r="M255" s="6">
        <v>-0.11650000000000001</v>
      </c>
      <c r="N255" s="6">
        <v>-7.1800000000000003E-2</v>
      </c>
      <c r="O255" s="6">
        <v>-7.2000000000000008E-2</v>
      </c>
      <c r="P255" s="6">
        <v>-2.7799999999999998E-2</v>
      </c>
      <c r="Q255" s="6">
        <v>-1.1599999999999999E-2</v>
      </c>
      <c r="R255" s="6">
        <v>-2.4E-2</v>
      </c>
      <c r="S255" s="6">
        <v>-1.0200000000000001E-2</v>
      </c>
      <c r="T255" s="6">
        <v>1.1599999999999999E-2</v>
      </c>
      <c r="U255" s="6">
        <v>2.9300000000000003E-2</v>
      </c>
      <c r="V255" s="6">
        <v>5.3399999999999996E-2</v>
      </c>
      <c r="W255" s="6">
        <v>8.929999999999999E-2</v>
      </c>
      <c r="X255" s="6">
        <v>0.16420000000000001</v>
      </c>
      <c r="Y255" s="6">
        <v>0.1032</v>
      </c>
      <c r="Z255" s="6">
        <v>0.11789999999999999</v>
      </c>
    </row>
    <row r="256" spans="3:26" ht="15.5" x14ac:dyDescent="0.35">
      <c r="C256" t="s">
        <v>264</v>
      </c>
      <c r="I256" s="6">
        <v>0.12970000000000001</v>
      </c>
      <c r="J256" s="6">
        <v>0.107</v>
      </c>
      <c r="K256" s="6">
        <v>8.1099999999999992E-2</v>
      </c>
      <c r="L256" s="6">
        <v>8.6E-3</v>
      </c>
      <c r="M256" s="6">
        <v>-0.6925</v>
      </c>
      <c r="N256" s="6">
        <v>-0.314</v>
      </c>
      <c r="O256" s="6">
        <v>-0.2505</v>
      </c>
      <c r="P256" s="6">
        <v>-7.9000000000000001E-2</v>
      </c>
      <c r="Q256" s="6">
        <v>-3.1300000000000001E-2</v>
      </c>
      <c r="R256" s="6">
        <v>-6.3500000000000001E-2</v>
      </c>
      <c r="S256" s="6">
        <v>-2.75E-2</v>
      </c>
      <c r="T256" s="6">
        <v>2.7799999999999998E-2</v>
      </c>
      <c r="U256" s="6">
        <v>8.3199999999999996E-2</v>
      </c>
      <c r="V256" s="6">
        <v>0.15740000000000001</v>
      </c>
      <c r="W256" s="6">
        <v>0.22469999999999998</v>
      </c>
      <c r="X256" s="6">
        <v>0.38619999999999999</v>
      </c>
      <c r="Y256" s="6">
        <v>0.185</v>
      </c>
      <c r="Z256" s="6">
        <v>0.43859999999999999</v>
      </c>
    </row>
    <row r="257" spans="3:26" ht="15.5" x14ac:dyDescent="0.35">
      <c r="C257" t="s">
        <v>265</v>
      </c>
      <c r="I257" s="6">
        <v>0.15810000000000002</v>
      </c>
      <c r="J257" s="6">
        <v>0.12659999999999999</v>
      </c>
      <c r="K257" s="6">
        <v>8.5600000000000009E-2</v>
      </c>
      <c r="L257" s="6">
        <v>7.1599999999999997E-2</v>
      </c>
      <c r="M257" s="6">
        <v>2.8999999999999998E-2</v>
      </c>
      <c r="N257" s="6">
        <v>-2.46E-2</v>
      </c>
      <c r="O257" s="6">
        <v>-3.6200000000000003E-2</v>
      </c>
      <c r="P257" s="6">
        <v>-3.4000000000000002E-3</v>
      </c>
      <c r="Q257" s="6">
        <v>3.0099999999999998E-2</v>
      </c>
      <c r="R257" s="6">
        <v>1.77E-2</v>
      </c>
      <c r="S257" s="6">
        <v>1.7299999999999999E-2</v>
      </c>
      <c r="T257" s="6">
        <v>3.78E-2</v>
      </c>
      <c r="U257" s="6">
        <v>6.59E-2</v>
      </c>
      <c r="V257" s="6">
        <v>0.11169999999999999</v>
      </c>
      <c r="W257" s="6">
        <v>0.1888</v>
      </c>
      <c r="X257" s="6">
        <v>0.3387</v>
      </c>
      <c r="Y257" s="6">
        <v>0.26569999999999999</v>
      </c>
      <c r="Z257" s="6">
        <v>0.73680000000000012</v>
      </c>
    </row>
    <row r="258" spans="3:26" ht="15.5" x14ac:dyDescent="0.35">
      <c r="C258" t="s">
        <v>266</v>
      </c>
      <c r="I258" s="6">
        <v>2.8</v>
      </c>
      <c r="J258" s="6">
        <v>1.93</v>
      </c>
      <c r="K258" s="6">
        <v>1.25</v>
      </c>
      <c r="L258" s="6">
        <v>1.1399999999999999</v>
      </c>
      <c r="M258" s="6">
        <v>0.39</v>
      </c>
      <c r="N258" s="6">
        <v>-0.32</v>
      </c>
      <c r="O258" s="6">
        <v>-0.53</v>
      </c>
      <c r="P258" s="6">
        <v>-7.0000000000000007E-2</v>
      </c>
      <c r="Q258" s="6">
        <v>0.68</v>
      </c>
      <c r="R258" s="6">
        <v>0.38</v>
      </c>
      <c r="S258" s="6">
        <v>0.5</v>
      </c>
      <c r="T258" s="6">
        <v>2.5499999999999998</v>
      </c>
      <c r="U258" s="6">
        <v>3.87</v>
      </c>
      <c r="V258" s="6">
        <v>5.93</v>
      </c>
      <c r="W258" s="6">
        <v>7.05</v>
      </c>
      <c r="X258" s="6">
        <v>10.33</v>
      </c>
      <c r="Y258" s="6">
        <v>6.21</v>
      </c>
      <c r="Z258" s="6">
        <v>10.62</v>
      </c>
    </row>
    <row r="259" spans="3:26" ht="15.5" x14ac:dyDescent="0.35">
      <c r="C259" t="s">
        <v>69</v>
      </c>
      <c r="I259" s="6">
        <v>1.62</v>
      </c>
      <c r="J259" s="6">
        <v>0.77</v>
      </c>
      <c r="K259" s="6">
        <v>0.78</v>
      </c>
      <c r="L259" s="6">
        <v>1.01</v>
      </c>
      <c r="M259" s="6">
        <v>1.1499999999999999</v>
      </c>
      <c r="N259" s="6">
        <v>1.32</v>
      </c>
      <c r="O259" s="6">
        <v>1.0900000000000001</v>
      </c>
      <c r="P259" s="6">
        <v>0.91</v>
      </c>
      <c r="Q259" s="6">
        <v>0.97</v>
      </c>
      <c r="R259" s="6">
        <v>1.41</v>
      </c>
      <c r="S259" s="6">
        <v>0.67</v>
      </c>
      <c r="T259" s="6">
        <v>1.85</v>
      </c>
      <c r="U259" s="6">
        <v>2.72</v>
      </c>
      <c r="V259" s="6">
        <v>3.36</v>
      </c>
      <c r="W259" s="6">
        <v>3.17</v>
      </c>
      <c r="X259" s="6">
        <v>4.6100000000000003</v>
      </c>
      <c r="Y259" s="6">
        <v>2.3199999999999998</v>
      </c>
      <c r="Z259" s="5">
        <v>0</v>
      </c>
    </row>
    <row r="260" spans="3:26" ht="15.5" x14ac:dyDescent="0.35">
      <c r="C260" t="s">
        <v>66</v>
      </c>
      <c r="I260" s="6">
        <v>88.45</v>
      </c>
      <c r="J260" s="6">
        <v>77.11</v>
      </c>
      <c r="K260" s="6">
        <v>69.22</v>
      </c>
      <c r="L260" s="6">
        <v>64.180000000000007</v>
      </c>
      <c r="M260" s="6">
        <v>64.290000000000006</v>
      </c>
      <c r="N260" s="6">
        <v>109.2</v>
      </c>
      <c r="O260" s="6">
        <v>144.04</v>
      </c>
      <c r="P260" s="6">
        <v>180.55</v>
      </c>
      <c r="Q260" s="6">
        <v>188.52</v>
      </c>
      <c r="R260" s="6">
        <v>194.77</v>
      </c>
      <c r="S260" s="6">
        <v>207.2</v>
      </c>
      <c r="T260" s="6">
        <v>216.57</v>
      </c>
      <c r="U260" s="6">
        <v>488.63</v>
      </c>
      <c r="V260" s="6">
        <v>411.22</v>
      </c>
      <c r="W260" s="6">
        <v>352.8</v>
      </c>
      <c r="X260" s="6">
        <v>279.60000000000002</v>
      </c>
      <c r="Y260" s="6">
        <v>224.29</v>
      </c>
      <c r="Z260" s="6">
        <v>6700.56</v>
      </c>
    </row>
    <row r="261" spans="3:26" ht="15.5" x14ac:dyDescent="0.35">
      <c r="C261" t="s">
        <v>267</v>
      </c>
      <c r="I261" s="6">
        <v>2.4700000000000002</v>
      </c>
      <c r="J261" s="6">
        <v>1.26</v>
      </c>
      <c r="K261" s="6">
        <v>1.39</v>
      </c>
      <c r="L261" s="6">
        <v>1.97</v>
      </c>
      <c r="M261" s="6">
        <v>2.2799999999999998</v>
      </c>
      <c r="N261" s="6">
        <v>1.9</v>
      </c>
      <c r="O261" s="6">
        <v>1.47</v>
      </c>
      <c r="P261" s="6">
        <v>1.1499999999999999</v>
      </c>
      <c r="Q261" s="6">
        <v>1.21</v>
      </c>
      <c r="R261" s="6">
        <v>1.75</v>
      </c>
      <c r="S261" s="6">
        <v>0.82</v>
      </c>
      <c r="T261" s="6">
        <v>2.2400000000000002</v>
      </c>
      <c r="U261" s="6">
        <v>2.81</v>
      </c>
      <c r="V261" s="6">
        <v>3.5</v>
      </c>
      <c r="W261" s="6">
        <v>3.59</v>
      </c>
      <c r="X261" s="6">
        <v>4.99</v>
      </c>
      <c r="Y261" s="6">
        <v>2.48</v>
      </c>
      <c r="Z261" s="5">
        <v>0</v>
      </c>
    </row>
    <row r="262" spans="3:26" ht="15.5" x14ac:dyDescent="0.35">
      <c r="C262" t="s">
        <v>268</v>
      </c>
      <c r="I262" s="6">
        <v>57.99</v>
      </c>
      <c r="J262" s="6">
        <v>46.65</v>
      </c>
      <c r="K262" s="6">
        <v>38.75</v>
      </c>
      <c r="L262" s="6">
        <v>33.049999999999997</v>
      </c>
      <c r="M262" s="6">
        <v>32.49</v>
      </c>
      <c r="N262" s="6">
        <v>75.75</v>
      </c>
      <c r="O262" s="6">
        <v>106.72</v>
      </c>
      <c r="P262" s="6">
        <v>143.09</v>
      </c>
      <c r="Q262" s="6">
        <v>150.9</v>
      </c>
      <c r="R262" s="6">
        <v>156.97</v>
      </c>
      <c r="S262" s="6">
        <v>169.25</v>
      </c>
      <c r="T262" s="6">
        <v>178.51</v>
      </c>
      <c r="U262" s="6">
        <v>473.16</v>
      </c>
      <c r="V262" s="6">
        <v>394.61</v>
      </c>
      <c r="W262" s="6">
        <v>312.19</v>
      </c>
      <c r="X262" s="6">
        <v>258.5</v>
      </c>
      <c r="Y262" s="6">
        <v>209.41</v>
      </c>
      <c r="Z262" s="6">
        <v>4857.72</v>
      </c>
    </row>
    <row r="263" spans="3:26" ht="15.5" x14ac:dyDescent="0.35">
      <c r="C263" t="s">
        <v>269</v>
      </c>
      <c r="I263" s="5">
        <v>1202000000000</v>
      </c>
      <c r="J263" s="5">
        <v>1309000000000</v>
      </c>
      <c r="K263" s="5">
        <v>1843000000000</v>
      </c>
      <c r="L263" s="5">
        <v>1532000000000</v>
      </c>
      <c r="M263" s="5">
        <v>1241000000000</v>
      </c>
      <c r="N263" s="5">
        <v>1904000000000</v>
      </c>
      <c r="O263" s="5">
        <v>1267000000000</v>
      </c>
      <c r="P263" s="5">
        <v>1601000000000</v>
      </c>
      <c r="Q263" s="5">
        <v>1737000000000</v>
      </c>
      <c r="R263" s="5">
        <v>1619000000000</v>
      </c>
      <c r="S263" s="5">
        <v>2761000000000</v>
      </c>
      <c r="T263" s="5">
        <v>1808000000000</v>
      </c>
      <c r="U263" s="5">
        <v>362000000000</v>
      </c>
      <c r="V263" s="5">
        <v>177000000000</v>
      </c>
      <c r="W263" s="5">
        <v>213000000000</v>
      </c>
      <c r="X263" s="5">
        <v>328000000000</v>
      </c>
      <c r="Y263" s="5">
        <v>169000000000</v>
      </c>
      <c r="Z263" s="5">
        <v>153000000000</v>
      </c>
    </row>
    <row r="264" spans="3:26" ht="15.5" x14ac:dyDescent="0.35">
      <c r="C264" t="s">
        <v>270</v>
      </c>
      <c r="I264" s="5">
        <v>3327000000000</v>
      </c>
      <c r="J264" s="5">
        <v>3123000000000</v>
      </c>
      <c r="K264" s="5">
        <v>3265000000000</v>
      </c>
      <c r="L264" s="5">
        <v>5527000000000</v>
      </c>
      <c r="M264" s="5">
        <v>5997000000000</v>
      </c>
      <c r="N264" s="5">
        <v>5570000000000</v>
      </c>
      <c r="O264" s="5">
        <v>7994000000000</v>
      </c>
      <c r="P264" s="5">
        <v>6638000000000</v>
      </c>
      <c r="Q264" s="5">
        <v>6485000000000</v>
      </c>
      <c r="R264" s="5">
        <v>6857000000000</v>
      </c>
      <c r="S264" s="5">
        <v>6272000000000</v>
      </c>
      <c r="T264" s="5">
        <v>5533000000000</v>
      </c>
      <c r="U264" s="5">
        <v>3279000000000</v>
      </c>
      <c r="V264" s="5">
        <v>2684000000000</v>
      </c>
      <c r="W264" s="5">
        <v>1627000000000</v>
      </c>
      <c r="X264" s="5">
        <v>900000000000</v>
      </c>
      <c r="Y264" s="5">
        <v>366000000000</v>
      </c>
      <c r="Z264" s="5">
        <v>381000000000</v>
      </c>
    </row>
    <row r="265" spans="3:26" ht="15.5" x14ac:dyDescent="0.35">
      <c r="C265" t="s">
        <v>26</v>
      </c>
      <c r="I265" s="5">
        <v>4529000000000</v>
      </c>
      <c r="J265" s="5">
        <v>4432000000000</v>
      </c>
      <c r="K265" s="5">
        <v>5108000000000</v>
      </c>
      <c r="L265" s="5">
        <v>7059000000000</v>
      </c>
      <c r="M265" s="5">
        <v>7238000000000</v>
      </c>
      <c r="N265" s="5">
        <v>7474000000000</v>
      </c>
      <c r="O265" s="5">
        <v>9261000000000</v>
      </c>
      <c r="P265" s="5">
        <v>8240000000000</v>
      </c>
      <c r="Q265" s="5">
        <v>8222000000000</v>
      </c>
      <c r="R265" s="5">
        <v>8476000000000</v>
      </c>
      <c r="S265" s="5">
        <v>9034000000000</v>
      </c>
      <c r="T265" s="5">
        <v>7341000000000</v>
      </c>
      <c r="U265" s="5">
        <v>3640000000000</v>
      </c>
      <c r="V265" s="5">
        <v>2861000000000</v>
      </c>
      <c r="W265" s="5">
        <v>1840000000000</v>
      </c>
      <c r="X265" s="5">
        <v>1229000000000</v>
      </c>
      <c r="Y265" s="5">
        <v>536000000000</v>
      </c>
      <c r="Z265" s="5">
        <v>534000000000</v>
      </c>
    </row>
    <row r="266" spans="3:26" ht="15.5" x14ac:dyDescent="0.35">
      <c r="C266" t="s">
        <v>23</v>
      </c>
      <c r="I266" s="5">
        <v>4389000000000</v>
      </c>
      <c r="J266" s="5">
        <v>4374000000000</v>
      </c>
      <c r="K266" s="5">
        <v>5081000000000</v>
      </c>
      <c r="L266" s="5">
        <v>6950000000000</v>
      </c>
      <c r="M266" s="5">
        <v>7134000000000</v>
      </c>
      <c r="N266" s="5">
        <v>7432000000000</v>
      </c>
      <c r="O266" s="5">
        <v>9229000000000</v>
      </c>
      <c r="P266" s="5">
        <v>8218000000000</v>
      </c>
      <c r="Q266" s="5">
        <v>8137000000000</v>
      </c>
      <c r="R266" s="5">
        <v>8347000000000</v>
      </c>
      <c r="S266" s="5">
        <v>7783000000000</v>
      </c>
      <c r="T266" s="5">
        <v>7163000000000</v>
      </c>
      <c r="U266" s="5">
        <v>3572000000000</v>
      </c>
      <c r="V266" s="5">
        <v>2811000000000</v>
      </c>
      <c r="W266" s="5">
        <v>1781000000000</v>
      </c>
      <c r="X266" s="5">
        <v>730000000000</v>
      </c>
      <c r="Y266" s="5">
        <v>217000000000</v>
      </c>
      <c r="Z266" s="5">
        <v>516000000000</v>
      </c>
    </row>
    <row r="267" spans="3:26" ht="15.5" x14ac:dyDescent="0.35">
      <c r="C267" t="s">
        <v>271</v>
      </c>
      <c r="I267" s="5">
        <v>-858000000000</v>
      </c>
      <c r="J267" s="5">
        <v>-908000000000</v>
      </c>
      <c r="K267" s="5">
        <v>-1718000000000</v>
      </c>
      <c r="L267" s="5">
        <v>-1068000000000</v>
      </c>
      <c r="M267" s="5">
        <v>-1083000000000</v>
      </c>
      <c r="N267" s="5">
        <v>-399000000000</v>
      </c>
      <c r="O267" s="5">
        <v>-836000000000</v>
      </c>
      <c r="P267" s="5">
        <v>-1207000000000</v>
      </c>
      <c r="Q267" s="5">
        <v>-1513000000000</v>
      </c>
      <c r="R267" s="5">
        <v>-991000000000</v>
      </c>
      <c r="S267" s="5">
        <v>-1158000000000</v>
      </c>
      <c r="T267" s="5">
        <v>-1490000000000</v>
      </c>
      <c r="U267" s="5">
        <v>-396000000000</v>
      </c>
      <c r="V267" s="5">
        <v>-179000000000</v>
      </c>
      <c r="W267" s="5">
        <v>-76000000000</v>
      </c>
      <c r="X267" s="5">
        <v>168000000000</v>
      </c>
      <c r="Y267" s="5">
        <v>63000000000</v>
      </c>
      <c r="Z267" s="5">
        <v>-242000000000</v>
      </c>
    </row>
    <row r="268" spans="3:26" ht="15.5" x14ac:dyDescent="0.35">
      <c r="C268" t="s">
        <v>272</v>
      </c>
      <c r="I268" s="5">
        <v>1341000000000</v>
      </c>
      <c r="J268" s="5">
        <v>712000000000</v>
      </c>
      <c r="K268" s="5">
        <v>608000000000</v>
      </c>
      <c r="L268" s="5">
        <v>514000000000</v>
      </c>
      <c r="M268" s="5">
        <v>206000000000</v>
      </c>
      <c r="N268" s="5">
        <v>171000000000</v>
      </c>
      <c r="O268" s="5">
        <v>-759000000000</v>
      </c>
      <c r="P268" s="5">
        <v>142000000000</v>
      </c>
      <c r="Q268" s="5">
        <v>432000000000</v>
      </c>
      <c r="R268" s="5">
        <v>-372000000000</v>
      </c>
      <c r="S268" s="5">
        <v>-34000000000</v>
      </c>
      <c r="T268" s="5">
        <v>140000000000</v>
      </c>
      <c r="U268" s="5">
        <v>95000000000</v>
      </c>
      <c r="V268" s="5">
        <v>137000000000</v>
      </c>
      <c r="W268" s="5">
        <v>280000000000</v>
      </c>
      <c r="X268" s="5">
        <v>363000000000</v>
      </c>
      <c r="Y268" s="5">
        <v>153000000000</v>
      </c>
      <c r="Z268" s="5">
        <v>182000000000</v>
      </c>
    </row>
    <row r="269" spans="3:26" ht="15.5" x14ac:dyDescent="0.35">
      <c r="C269" t="s">
        <v>273</v>
      </c>
      <c r="I269" s="5">
        <v>-331000000000</v>
      </c>
      <c r="J269" s="5">
        <v>-120000000000</v>
      </c>
      <c r="K269" s="5">
        <v>-279000000000</v>
      </c>
      <c r="L269" s="5">
        <v>-179000000000</v>
      </c>
      <c r="M269" s="5">
        <v>-56000000000</v>
      </c>
      <c r="N269" s="5">
        <v>-18000000000</v>
      </c>
      <c r="O269" s="5">
        <v>-109000000000</v>
      </c>
      <c r="P269" s="5">
        <v>-181000000000</v>
      </c>
      <c r="Q269" s="5">
        <v>-198000000000</v>
      </c>
      <c r="R269" s="5">
        <v>-213000000000</v>
      </c>
      <c r="S269" s="5">
        <v>-324000000000</v>
      </c>
      <c r="T269" s="5">
        <v>-348000000000</v>
      </c>
      <c r="U269" s="5">
        <v>-1089000000000</v>
      </c>
      <c r="V269" s="5">
        <v>-1120000000000</v>
      </c>
      <c r="W269" s="5">
        <v>-1245000000000</v>
      </c>
      <c r="X269" s="5">
        <v>-604000000000</v>
      </c>
      <c r="Y269" s="5">
        <v>-289000000000</v>
      </c>
      <c r="Z269" s="5">
        <v>-314000000000</v>
      </c>
    </row>
    <row r="270" spans="3:26" ht="15.5" x14ac:dyDescent="0.35">
      <c r="C270" t="s">
        <v>15</v>
      </c>
      <c r="I270" s="5">
        <v>1010000000000</v>
      </c>
      <c r="J270" s="5">
        <v>592000000000</v>
      </c>
      <c r="K270" s="5">
        <v>329000000000</v>
      </c>
      <c r="L270" s="5">
        <v>336000000000</v>
      </c>
      <c r="M270" s="5">
        <v>150000000000</v>
      </c>
      <c r="N270" s="5">
        <v>153000000000</v>
      </c>
      <c r="O270" s="5">
        <v>-868000000000</v>
      </c>
      <c r="P270" s="5">
        <v>-39000000000</v>
      </c>
      <c r="Q270" s="5">
        <v>234000000000</v>
      </c>
      <c r="R270" s="5">
        <v>-585000000000</v>
      </c>
      <c r="S270" s="5">
        <v>-358000000000</v>
      </c>
      <c r="T270" s="5">
        <v>-207000000000</v>
      </c>
      <c r="U270" s="5">
        <v>-994000000000</v>
      </c>
      <c r="V270" s="5">
        <v>-983000000000</v>
      </c>
      <c r="W270" s="5">
        <v>-965000000000</v>
      </c>
      <c r="X270" s="5">
        <v>-241000000000</v>
      </c>
      <c r="Y270" s="5">
        <v>-136000000000</v>
      </c>
      <c r="Z270" s="5">
        <v>-132000000000</v>
      </c>
    </row>
    <row r="271" spans="3:26" ht="15.5" x14ac:dyDescent="0.35">
      <c r="C271" t="s">
        <v>17</v>
      </c>
      <c r="I271" s="6">
        <v>32.03</v>
      </c>
      <c r="J271" s="6">
        <v>18.78</v>
      </c>
      <c r="K271" s="6">
        <v>10.43</v>
      </c>
      <c r="L271" s="6">
        <v>10.64</v>
      </c>
      <c r="M271" s="6">
        <v>4.76</v>
      </c>
      <c r="N271" s="6">
        <v>4.87</v>
      </c>
      <c r="O271" s="6">
        <v>-27.54</v>
      </c>
      <c r="P271" s="6">
        <v>-1.24</v>
      </c>
      <c r="Q271" s="6">
        <v>7.42</v>
      </c>
      <c r="R271" s="6">
        <v>-18.559999999999999</v>
      </c>
      <c r="S271" s="6">
        <v>-11.37</v>
      </c>
      <c r="T271" s="6">
        <v>-6.57</v>
      </c>
      <c r="U271" s="6">
        <v>-222.32</v>
      </c>
      <c r="V271" s="6">
        <v>-242.51</v>
      </c>
      <c r="W271" s="6">
        <v>-238.76</v>
      </c>
      <c r="X271" s="6">
        <v>-59.71</v>
      </c>
      <c r="Y271" s="6">
        <v>-33.79</v>
      </c>
      <c r="Z271" s="6">
        <v>-3226.14</v>
      </c>
    </row>
  </sheetData>
  <pageMargins left="0.7" right="0.7" top="0.75" bottom="0.75" header="0.3" footer="0.3"/>
  <ignoredErrors>
    <ignoredError sqref="A1:Z272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2787</v>
      </c>
      <c r="D2" s="2" vm="716">
        <f ca="1">IFERROR(_xlfn.STOCKHISTORY("XIDX:" &amp; $C$1, D3, , 0, 0, 1), "Libur")</f>
        <v>11925</v>
      </c>
      <c r="E2" s="2" vm="717">
        <f ca="1">IFERROR(_xlfn.STOCKHISTORY("XIDX:" &amp; $C$1, E3, , 0, 0, 1), "Libur")</f>
        <v>11425</v>
      </c>
      <c r="H2" s="2" vm="717">
        <f ca="1">IFERROR(INDEX(D2:G2,COUNT(D2:G2)),"")</f>
        <v>11425</v>
      </c>
      <c r="I2" s="2" vm="718">
        <f t="shared" ref="I2:Z2" ca="1" si="0">IFERROR(_xlfn.STOCKHISTORY("XIDX:" &amp; $C$1, I1, , 0, 0, 1), "Libur")</f>
        <v>15700</v>
      </c>
      <c r="J2" s="2" vm="719">
        <f t="shared" ca="1" si="0"/>
        <v>20250</v>
      </c>
      <c r="K2" s="2" vm="720">
        <f t="shared" ca="1" si="0"/>
        <v>19900</v>
      </c>
      <c r="L2" s="2" vm="721">
        <f t="shared" ca="1" si="0"/>
        <v>21000</v>
      </c>
      <c r="M2" s="2" vm="722">
        <f t="shared" ca="1" si="0"/>
        <v>2700</v>
      </c>
      <c r="N2" s="2" vm="723">
        <f t="shared" ca="1" si="0"/>
        <v>1547.5</v>
      </c>
      <c r="O2" s="2" vm="724">
        <f t="shared" ca="1" si="0"/>
        <v>1590</v>
      </c>
      <c r="P2" s="2" vm="725">
        <f t="shared" ca="1" si="0"/>
        <v>1987.5</v>
      </c>
      <c r="Q2" s="2" vm="191">
        <f t="shared" ca="1" si="0"/>
        <v>1060</v>
      </c>
      <c r="R2" s="2" t="str">
        <f t="shared" ca="1" si="0"/>
        <v>Libur</v>
      </c>
      <c r="S2" s="2" vm="726">
        <f t="shared" ca="1" si="0"/>
        <v>787.5</v>
      </c>
      <c r="T2" s="2" vm="392">
        <f t="shared" ca="1" si="0"/>
        <v>665</v>
      </c>
      <c r="U2" s="2" vm="351">
        <f t="shared" ca="1" si="0"/>
        <v>850</v>
      </c>
      <c r="V2" s="2" vm="167">
        <f t="shared" ca="1" si="0"/>
        <v>845</v>
      </c>
      <c r="W2" s="2" vm="659">
        <f t="shared" ca="1" si="0"/>
        <v>1800</v>
      </c>
      <c r="X2" s="2" vm="659">
        <f t="shared" ca="1" si="0"/>
        <v>1800</v>
      </c>
      <c r="Y2" s="2" vm="727">
        <f t="shared" ca="1" si="0"/>
        <v>565</v>
      </c>
      <c r="Z2" s="2" vm="728">
        <f t="shared" ca="1" si="0"/>
        <v>94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918466700</v>
      </c>
      <c r="E4" s="2">
        <f>IFERROR(INDEX(E51:E500,MATCH($C$4,$C$51:$C$500,0)),"")</f>
        <v>821650453</v>
      </c>
      <c r="H4" s="2">
        <f>IFERROR(SUM(D4:G4)*(4/MAX(1,COUNT(D4:G4))),"")</f>
        <v>3480234306</v>
      </c>
      <c r="I4" s="2">
        <f t="shared" ref="I4:Z4" si="1">IFERROR(INDEX(I51:I500,MATCH($C$4,$C$51:$C$500,0)),"")</f>
        <v>3427576485</v>
      </c>
      <c r="J4" s="2">
        <f t="shared" si="1"/>
        <v>3446214954</v>
      </c>
      <c r="K4" s="2">
        <f t="shared" si="1"/>
        <v>3581375403</v>
      </c>
      <c r="L4" s="2">
        <f t="shared" si="1"/>
        <v>4703622038</v>
      </c>
      <c r="M4" s="2">
        <f t="shared" si="1"/>
        <v>2852219928</v>
      </c>
      <c r="N4" s="2">
        <f t="shared" si="1"/>
        <v>1395113268</v>
      </c>
      <c r="O4" s="2">
        <f t="shared" si="1"/>
        <v>1391589834</v>
      </c>
      <c r="P4" s="2">
        <f t="shared" si="1"/>
        <v>1676717292</v>
      </c>
      <c r="Q4" s="2">
        <f t="shared" si="1"/>
        <v>1067376037</v>
      </c>
      <c r="R4" s="2">
        <f t="shared" si="1"/>
        <v>555483921</v>
      </c>
      <c r="S4" s="2">
        <f t="shared" si="1"/>
        <v>465007423</v>
      </c>
      <c r="T4" s="2">
        <f t="shared" si="1"/>
        <v>828259942</v>
      </c>
      <c r="U4" s="2">
        <f t="shared" si="1"/>
        <v>1147467928</v>
      </c>
      <c r="V4" s="2">
        <f t="shared" si="1"/>
        <v>1422880281</v>
      </c>
      <c r="W4" s="2">
        <f t="shared" si="1"/>
        <v>13235877000000</v>
      </c>
      <c r="X4" s="2">
        <f t="shared" si="1"/>
        <v>8745624000000</v>
      </c>
      <c r="Y4" s="2">
        <f t="shared" si="1"/>
        <v>7752866000000</v>
      </c>
      <c r="Z4" s="2">
        <f t="shared" si="1"/>
        <v>4876938000000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219393854</v>
      </c>
      <c r="E5" s="2">
        <f>IFERROR(INDEX(E51:E500,MATCH($C$5,$C$51:$C$500,0)),"")</f>
        <v>190691403</v>
      </c>
      <c r="H5" s="2">
        <f>IFERROR(SUM(D5:G5)*(4/MAX(1,COUNT(D5:G5))),"")</f>
        <v>820170514</v>
      </c>
      <c r="I5" s="2">
        <f t="shared" ref="I5:Z5" si="2">IFERROR(INDEX(I51:I500,MATCH($C$5,$C$51:$C$500,0)),"")</f>
        <v>767508986</v>
      </c>
      <c r="J5" s="2">
        <f t="shared" si="2"/>
        <v>922836853</v>
      </c>
      <c r="K5" s="2">
        <f t="shared" si="2"/>
        <v>1295309094</v>
      </c>
      <c r="L5" s="2">
        <f t="shared" si="2"/>
        <v>2094368121</v>
      </c>
      <c r="M5" s="2">
        <f t="shared" si="2"/>
        <v>1268737264</v>
      </c>
      <c r="N5" s="2">
        <f t="shared" si="2"/>
        <v>302499679</v>
      </c>
      <c r="O5" s="2">
        <f t="shared" si="2"/>
        <v>246431377</v>
      </c>
      <c r="P5" s="2">
        <f t="shared" si="2"/>
        <v>471973667</v>
      </c>
      <c r="Q5" s="2">
        <f t="shared" si="2"/>
        <v>321377137</v>
      </c>
      <c r="R5" s="2">
        <f t="shared" si="2"/>
        <v>29822363</v>
      </c>
      <c r="S5" s="2">
        <f t="shared" si="2"/>
        <v>-64717664</v>
      </c>
      <c r="T5" s="2">
        <f t="shared" si="2"/>
        <v>-138978431</v>
      </c>
      <c r="U5" s="2">
        <f t="shared" si="2"/>
        <v>-41089507</v>
      </c>
      <c r="V5" s="2">
        <f t="shared" si="2"/>
        <v>63778564</v>
      </c>
      <c r="W5" s="2">
        <f t="shared" si="2"/>
        <v>2053219000000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2584102134</v>
      </c>
      <c r="E6" s="2">
        <f>IFERROR(INDEX(E51:E500,MATCH($C$6,$C$51:$C$500,0)),"")</f>
        <v>2890015750</v>
      </c>
      <c r="H6" s="2">
        <f>IFERROR(INDEX(D6:G6,COUNT(D6:G6)),"")</f>
        <v>2890015750</v>
      </c>
      <c r="I6" s="2">
        <f t="shared" ref="I6:Z6" si="3">IFERROR(INDEX(I51:I500,MATCH($C$6,$C$51:$C$500,0)),"")</f>
        <v>2694584284</v>
      </c>
      <c r="J6" s="2">
        <f t="shared" si="3"/>
        <v>2313842411</v>
      </c>
      <c r="K6" s="2">
        <f t="shared" si="3"/>
        <v>1978818202</v>
      </c>
      <c r="L6" s="2">
        <f t="shared" si="3"/>
        <v>1995290547</v>
      </c>
      <c r="M6" s="2">
        <f t="shared" si="3"/>
        <v>1862906374</v>
      </c>
      <c r="N6" s="2">
        <f t="shared" si="3"/>
        <v>861553774</v>
      </c>
      <c r="O6" s="2">
        <f t="shared" si="3"/>
        <v>619080163</v>
      </c>
      <c r="P6" s="2">
        <f t="shared" si="3"/>
        <v>678070334</v>
      </c>
      <c r="Q6" s="2">
        <f t="shared" si="3"/>
        <v>515603819</v>
      </c>
      <c r="R6" s="2">
        <f t="shared" si="3"/>
        <v>188150974</v>
      </c>
      <c r="S6" s="2">
        <f t="shared" si="3"/>
        <v>172160015</v>
      </c>
      <c r="T6" s="2">
        <f t="shared" si="3"/>
        <v>255532045</v>
      </c>
      <c r="U6" s="2">
        <f t="shared" si="3"/>
        <v>449841218</v>
      </c>
      <c r="V6" s="2">
        <f t="shared" si="3"/>
        <v>707691110</v>
      </c>
      <c r="W6" s="2">
        <f t="shared" si="3"/>
        <v>6431520000000</v>
      </c>
      <c r="X6" s="2">
        <f t="shared" si="3"/>
        <v>3038223000000</v>
      </c>
      <c r="Y6" s="2">
        <f t="shared" si="3"/>
        <v>2474024000000</v>
      </c>
      <c r="Z6" s="2">
        <f t="shared" si="3"/>
        <v>2012848000000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33.33</v>
      </c>
      <c r="E7" s="3">
        <f>IFERROR(INDEX(E51:E500,MATCH($C$7,$C$51:$C$500,0))/1000000000,"")</f>
        <v>33.33</v>
      </c>
      <c r="H7" s="3">
        <f>IFERROR(INDEX(D7:G7,COUNT(D7:G7)),"")</f>
        <v>33.33</v>
      </c>
      <c r="I7" s="3">
        <f t="shared" ref="I7:Z7" si="4">IFERROR(INDEX(I51:I500,MATCH($C$7,$C$51:$C$500,0))/1000000000,"")</f>
        <v>33.33</v>
      </c>
      <c r="J7" s="3">
        <f t="shared" si="4"/>
        <v>33.33</v>
      </c>
      <c r="K7" s="3">
        <f t="shared" si="4"/>
        <v>33.33</v>
      </c>
      <c r="L7" s="3">
        <f t="shared" si="4"/>
        <v>33.33</v>
      </c>
      <c r="M7" s="3">
        <f t="shared" si="4"/>
        <v>3.33</v>
      </c>
      <c r="N7" s="3">
        <f t="shared" si="4"/>
        <v>3.33</v>
      </c>
      <c r="O7" s="3">
        <f t="shared" si="4"/>
        <v>3.33</v>
      </c>
      <c r="P7" s="3">
        <f t="shared" si="4"/>
        <v>3.33</v>
      </c>
      <c r="Q7" s="3">
        <f t="shared" si="4"/>
        <v>3.33</v>
      </c>
      <c r="R7" s="3">
        <f t="shared" si="4"/>
        <v>3.33</v>
      </c>
      <c r="S7" s="3">
        <f t="shared" si="4"/>
        <v>3.33</v>
      </c>
      <c r="T7" s="3">
        <f t="shared" si="4"/>
        <v>3.33</v>
      </c>
      <c r="U7" s="3">
        <f t="shared" si="4"/>
        <v>3.33</v>
      </c>
      <c r="V7" s="3">
        <f t="shared" si="4"/>
        <v>3.33</v>
      </c>
      <c r="W7" s="3">
        <f t="shared" si="4"/>
        <v>3.33</v>
      </c>
      <c r="X7" s="3">
        <f t="shared" si="4"/>
        <v>3.33</v>
      </c>
      <c r="Y7" s="3">
        <f t="shared" si="4"/>
        <v>3.33</v>
      </c>
      <c r="Z7" s="3">
        <f t="shared" si="4"/>
        <v>3.33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4248000000000</v>
      </c>
      <c r="E8" s="2">
        <f>IFERROR(INDEX(E51:E500,MATCH("Free cash flow (Quarter)",$C$51:$C$500,0)),"")</f>
        <v>2809000000000</v>
      </c>
      <c r="H8" s="2">
        <f>IFERROR(INDEX(D8:G8,COUNT(D8:G8)),"")</f>
        <v>2809000000000</v>
      </c>
      <c r="I8" s="2">
        <f t="shared" ref="I8:Z8" si="5">IFERROR(INDEX(I51:I500,MATCH($C$8,$C$51:$C$500,0)),"")</f>
        <v>13487000000000</v>
      </c>
      <c r="J8" s="2">
        <f t="shared" si="5"/>
        <v>14222000000000</v>
      </c>
      <c r="K8" s="2">
        <f t="shared" si="5"/>
        <v>7961000000000</v>
      </c>
      <c r="L8" s="2">
        <f t="shared" si="5"/>
        <v>30118000000000</v>
      </c>
      <c r="M8" s="2">
        <f t="shared" si="5"/>
        <v>19031000000000</v>
      </c>
      <c r="N8" s="2">
        <f t="shared" si="5"/>
        <v>3818000000000</v>
      </c>
      <c r="O8" s="2">
        <f t="shared" si="5"/>
        <v>-190000000000</v>
      </c>
      <c r="P8" s="2">
        <f t="shared" si="5"/>
        <v>7092000000000</v>
      </c>
      <c r="Q8" s="2">
        <f t="shared" si="5"/>
        <v>5374000000000</v>
      </c>
      <c r="R8" s="2">
        <f t="shared" si="5"/>
        <v>670000000000</v>
      </c>
      <c r="S8" s="2">
        <f t="shared" si="5"/>
        <v>55000000000</v>
      </c>
      <c r="T8" s="2">
        <f t="shared" si="5"/>
        <v>381000000000</v>
      </c>
      <c r="U8" s="2">
        <f t="shared" si="5"/>
        <v>75000000000</v>
      </c>
      <c r="V8" s="2">
        <f t="shared" si="5"/>
        <v>-1582000000000</v>
      </c>
      <c r="W8" s="2">
        <f t="shared" si="5"/>
        <v>782000000000</v>
      </c>
      <c r="X8" s="2">
        <f t="shared" si="5"/>
        <v>304000000000</v>
      </c>
      <c r="Y8" s="2">
        <f t="shared" si="5"/>
        <v>-722000000000</v>
      </c>
      <c r="Z8" s="2">
        <f t="shared" si="5"/>
        <v>-1373000000000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127.45</v>
      </c>
      <c r="E9" s="3">
        <f>IFERROR(INDEX(E51:E500,MATCH("Free cash flow per share (Quarter)",$C$51:$C$500,0)),"")</f>
        <v>84.28</v>
      </c>
      <c r="H9" s="3">
        <f>IFERROR(INDEX(D9:G9,COUNT(D9:G9)),"")</f>
        <v>84.28</v>
      </c>
      <c r="I9" s="3">
        <f t="shared" ref="I9:Z9" si="6">IFERROR(INDEX(I51:I500,MATCH($C$9,$C$51:$C$500,0)),"")</f>
        <v>404.6</v>
      </c>
      <c r="J9" s="3">
        <f t="shared" si="6"/>
        <v>426.66</v>
      </c>
      <c r="K9" s="3">
        <f t="shared" si="6"/>
        <v>238.83</v>
      </c>
      <c r="L9" s="3">
        <f t="shared" si="6"/>
        <v>903.54</v>
      </c>
      <c r="M9" s="3">
        <f t="shared" si="6"/>
        <v>5709.29</v>
      </c>
      <c r="N9" s="3">
        <f t="shared" si="6"/>
        <v>1145.4100000000001</v>
      </c>
      <c r="O9" s="3">
        <f t="shared" si="6"/>
        <v>-57</v>
      </c>
      <c r="P9" s="3">
        <f t="shared" si="6"/>
        <v>2127.5500000000002</v>
      </c>
      <c r="Q9" s="3">
        <f t="shared" si="6"/>
        <v>1612.09</v>
      </c>
      <c r="R9" s="3">
        <f t="shared" si="6"/>
        <v>200.95</v>
      </c>
      <c r="S9" s="3">
        <f t="shared" si="6"/>
        <v>16.54</v>
      </c>
      <c r="T9" s="3">
        <f t="shared" si="6"/>
        <v>114.32</v>
      </c>
      <c r="U9" s="3">
        <f t="shared" si="6"/>
        <v>22.61</v>
      </c>
      <c r="V9" s="3">
        <f t="shared" si="6"/>
        <v>-474.58</v>
      </c>
      <c r="W9" s="3">
        <f t="shared" si="6"/>
        <v>234.74</v>
      </c>
      <c r="X9" s="3">
        <f t="shared" si="6"/>
        <v>91.1</v>
      </c>
      <c r="Y9" s="3">
        <f t="shared" si="6"/>
        <v>-216.66</v>
      </c>
      <c r="Z9" s="3">
        <f t="shared" si="6"/>
        <v>-411.79</v>
      </c>
    </row>
    <row r="10" spans="1:26" ht="15.5" x14ac:dyDescent="0.35">
      <c r="C10" t="s">
        <v>18</v>
      </c>
      <c r="D10" s="3">
        <f ca="1">IFERROR(IF(D9=0,"",D2/D9),"")</f>
        <v>93.566104354648886</v>
      </c>
      <c r="E10" s="3">
        <f ca="1">IFERROR(IF(E9=0,"",E2/E9),"")</f>
        <v>135.56003796867583</v>
      </c>
      <c r="I10" s="3">
        <f t="shared" ref="I10:Z10" ca="1" si="7">IFERROR(IF(I9=0,"",I2/I9),"")</f>
        <v>38.803756796836382</v>
      </c>
      <c r="J10" s="3">
        <f t="shared" ca="1" si="7"/>
        <v>47.461679088735757</v>
      </c>
      <c r="K10" s="3">
        <f t="shared" ca="1" si="7"/>
        <v>83.322865636645304</v>
      </c>
      <c r="L10" s="3">
        <f t="shared" ca="1" si="7"/>
        <v>23.241915133807026</v>
      </c>
      <c r="M10" s="3">
        <f t="shared" ca="1" si="7"/>
        <v>0.47291344457892315</v>
      </c>
      <c r="N10" s="3">
        <f t="shared" ca="1" si="7"/>
        <v>1.3510446041155568</v>
      </c>
      <c r="O10" s="3">
        <f t="shared" ca="1" si="7"/>
        <v>-27.894736842105264</v>
      </c>
      <c r="P10" s="3">
        <f t="shared" ca="1" si="7"/>
        <v>0.93417310991516056</v>
      </c>
      <c r="Q10" s="3">
        <f t="shared" ca="1" si="7"/>
        <v>0.6575315273961132</v>
      </c>
      <c r="R10" s="3" t="str">
        <f t="shared" ca="1" si="7"/>
        <v/>
      </c>
      <c r="S10" s="3">
        <f t="shared" ca="1" si="7"/>
        <v>47.611850060459496</v>
      </c>
      <c r="T10" s="3">
        <f t="shared" ca="1" si="7"/>
        <v>5.817004898530441</v>
      </c>
      <c r="U10" s="3">
        <f t="shared" ca="1" si="7"/>
        <v>37.593984962406019</v>
      </c>
      <c r="V10" s="3">
        <f t="shared" ca="1" si="7"/>
        <v>-1.7805217244721649</v>
      </c>
      <c r="W10" s="3">
        <f t="shared" ca="1" si="7"/>
        <v>7.6680582772429071</v>
      </c>
      <c r="X10" s="3">
        <f t="shared" ca="1" si="7"/>
        <v>19.758507135016465</v>
      </c>
      <c r="Y10" s="3">
        <f t="shared" ca="1" si="7"/>
        <v>-2.6077725468475954</v>
      </c>
      <c r="Z10" s="3">
        <f t="shared" ca="1" si="7"/>
        <v>-0.22827169188178439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933713839</v>
      </c>
      <c r="E11" s="2">
        <f>IFERROR(INDEX(E51:E500,MATCH($C$11,$C$51:$C$500,0)),"")</f>
        <v>727564348</v>
      </c>
      <c r="H11" s="2">
        <f>IFERROR(INDEX(D11:G11,COUNT(D11:G11)),"")</f>
        <v>727564348</v>
      </c>
      <c r="I11" s="2">
        <f t="shared" ref="I11:Z11" si="8">IFERROR(INDEX(I51:I500,MATCH($C$11,$C$51:$C$500,0)),"")</f>
        <v>574566067</v>
      </c>
      <c r="J11" s="2">
        <f t="shared" si="8"/>
        <v>912152046</v>
      </c>
      <c r="K11" s="2">
        <f t="shared" si="8"/>
        <v>734954930</v>
      </c>
      <c r="L11" s="2">
        <f t="shared" si="8"/>
        <v>1826876780</v>
      </c>
      <c r="M11" s="2">
        <f t="shared" si="8"/>
        <v>980507356</v>
      </c>
      <c r="N11" s="2">
        <f t="shared" si="8"/>
        <v>383810000</v>
      </c>
      <c r="O11" s="2">
        <f t="shared" si="8"/>
        <v>174489542</v>
      </c>
      <c r="P11" s="2">
        <f t="shared" si="8"/>
        <v>229184053</v>
      </c>
      <c r="Q11" s="2">
        <f t="shared" si="8"/>
        <v>58668007</v>
      </c>
      <c r="R11" s="2">
        <f t="shared" si="8"/>
        <v>59767412</v>
      </c>
      <c r="S11" s="2">
        <f t="shared" si="8"/>
        <v>90289274</v>
      </c>
      <c r="T11" s="2">
        <f t="shared" si="8"/>
        <v>80078359</v>
      </c>
      <c r="U11" s="2">
        <f t="shared" si="8"/>
        <v>181380887</v>
      </c>
      <c r="V11" s="2">
        <f t="shared" si="8"/>
        <v>152769325</v>
      </c>
      <c r="W11" s="2">
        <f t="shared" si="8"/>
        <v>1437163000000</v>
      </c>
      <c r="X11" s="2">
        <f t="shared" si="8"/>
        <v>1444684000000</v>
      </c>
      <c r="Y11" s="2">
        <f t="shared" si="8"/>
        <v>900013000000</v>
      </c>
      <c r="Z11" s="2">
        <f t="shared" si="8"/>
        <v>1531696000000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-16713000000000</v>
      </c>
      <c r="E12" s="2">
        <f>IFERROR(INDEX(E51:E500,MATCH("Net Debt (Quarter)",$C$51:$C$500,0)),"")</f>
        <v>-12368000000000</v>
      </c>
      <c r="H12" s="2">
        <f>IFERROR(INDEX(D12:G12,COUNT(D12:G12)),"")</f>
        <v>-12368000000000</v>
      </c>
      <c r="I12" s="2">
        <f t="shared" ref="I12:Z12" si="9">IFERROR(INDEX(I51:I500,MATCH($C$12,$C$51:$C$500,0)),"")</f>
        <v>-9607000000000</v>
      </c>
      <c r="J12" s="2">
        <f t="shared" si="9"/>
        <v>-9284000000000</v>
      </c>
      <c r="K12" s="2">
        <f t="shared" si="9"/>
        <v>-5209000000000</v>
      </c>
      <c r="L12" s="2">
        <f t="shared" si="9"/>
        <v>-27276000000000</v>
      </c>
      <c r="M12" s="2">
        <f t="shared" si="9"/>
        <v>-14000000000000</v>
      </c>
      <c r="N12" s="2">
        <f t="shared" si="9"/>
        <v>822000000000</v>
      </c>
      <c r="O12" s="2">
        <f t="shared" si="9"/>
        <v>2696000000000</v>
      </c>
      <c r="P12" s="2">
        <f t="shared" si="9"/>
        <v>-947000000000</v>
      </c>
      <c r="Q12" s="2">
        <f t="shared" si="9"/>
        <v>550000000000</v>
      </c>
      <c r="R12" s="2">
        <f t="shared" si="9"/>
        <v>5665000000000</v>
      </c>
      <c r="S12" s="2">
        <f t="shared" si="9"/>
        <v>6228000000000</v>
      </c>
      <c r="T12" s="2">
        <f t="shared" si="9"/>
        <v>6276000000000</v>
      </c>
      <c r="U12" s="2">
        <f t="shared" si="9"/>
        <v>6236000000000</v>
      </c>
      <c r="V12" s="2">
        <f t="shared" si="9"/>
        <v>4731000000000</v>
      </c>
      <c r="W12" s="2">
        <f t="shared" si="9"/>
        <v>2219000000000</v>
      </c>
      <c r="X12" s="2">
        <f t="shared" si="9"/>
        <v>1513000000000</v>
      </c>
      <c r="Y12" s="2">
        <f t="shared" si="9"/>
        <v>1510000000000</v>
      </c>
      <c r="Z12" s="2">
        <f t="shared" si="9"/>
        <v>1169000000000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5454000000000</v>
      </c>
      <c r="K13" s="2">
        <f t="shared" si="10"/>
        <v>6137000000000</v>
      </c>
      <c r="L13" s="2">
        <f t="shared" si="10"/>
        <v>1208000000000</v>
      </c>
      <c r="M13" s="2">
        <f t="shared" si="10"/>
        <v>0</v>
      </c>
      <c r="N13" s="2">
        <f t="shared" si="10"/>
        <v>6236000000000</v>
      </c>
      <c r="O13" s="2">
        <f t="shared" si="10"/>
        <v>5122000000000</v>
      </c>
      <c r="P13" s="2">
        <f t="shared" si="10"/>
        <v>2372000000000</v>
      </c>
      <c r="Q13" s="2">
        <f t="shared" si="10"/>
        <v>1344000000000</v>
      </c>
      <c r="R13" s="2">
        <f t="shared" si="10"/>
        <v>6469000000000</v>
      </c>
      <c r="S13" s="2">
        <f t="shared" si="10"/>
        <v>7474000000000</v>
      </c>
      <c r="T13" s="2">
        <f t="shared" si="10"/>
        <v>7272000000000</v>
      </c>
      <c r="U13" s="2">
        <f t="shared" si="10"/>
        <v>8449000000000</v>
      </c>
      <c r="V13" s="2">
        <f t="shared" si="10"/>
        <v>6208000000000</v>
      </c>
      <c r="W13" s="2">
        <f t="shared" si="10"/>
        <v>3656000000000</v>
      </c>
      <c r="X13" s="2">
        <f t="shared" si="10"/>
        <v>2958000000000</v>
      </c>
      <c r="Y13" s="2">
        <f t="shared" si="10"/>
        <v>2410000000000</v>
      </c>
      <c r="Z13" s="2">
        <f t="shared" si="10"/>
        <v>2700000000000</v>
      </c>
    </row>
    <row r="14" spans="1:26" ht="15.5" x14ac:dyDescent="0.35">
      <c r="C14" t="s">
        <v>27</v>
      </c>
      <c r="D14" s="2">
        <f>IFERROR(INDEX(D51:D500,MATCH($C$14,$C$51:$C$500,0)),"")</f>
        <v>-1193609</v>
      </c>
      <c r="E14" s="2">
        <f>IFERROR(INDEX(E51:E500,MATCH($C$14,$C$51:$C$500,0)),"")</f>
        <v>-1182030</v>
      </c>
      <c r="H14" s="2">
        <f>IFERROR(SUM(D14:G14)*(4/MAX(1,COUNT(D14:G14))),"")</f>
        <v>-4751278</v>
      </c>
      <c r="I14" s="2">
        <f t="shared" ref="I14:Z14" si="11">IFERROR(INDEX(I51:I500,MATCH($C$14,$C$51:$C$500,0)),"")</f>
        <v>-8699105</v>
      </c>
      <c r="J14" s="2">
        <f t="shared" si="11"/>
        <v>-17838242</v>
      </c>
      <c r="K14" s="2">
        <f t="shared" si="11"/>
        <v>-6630453</v>
      </c>
      <c r="L14" s="2">
        <f t="shared" si="11"/>
        <v>-2673938</v>
      </c>
      <c r="M14" s="2">
        <f t="shared" si="11"/>
        <v>-50549536</v>
      </c>
      <c r="N14" s="2">
        <f t="shared" si="11"/>
        <v>-35954679</v>
      </c>
      <c r="O14" s="2">
        <f t="shared" si="11"/>
        <v>-9554528</v>
      </c>
      <c r="P14" s="2">
        <f t="shared" si="11"/>
        <v>-4293880</v>
      </c>
      <c r="Q14" s="2">
        <f t="shared" si="11"/>
        <v>-28949717</v>
      </c>
      <c r="R14" s="2">
        <f t="shared" si="11"/>
        <v>-45826631</v>
      </c>
      <c r="S14" s="2">
        <f t="shared" si="11"/>
        <v>-32394565</v>
      </c>
      <c r="T14" s="2">
        <f t="shared" si="11"/>
        <v>-38779131</v>
      </c>
      <c r="U14" s="2">
        <f t="shared" si="11"/>
        <v>-37461201</v>
      </c>
      <c r="V14" s="2">
        <f t="shared" si="11"/>
        <v>-32156513</v>
      </c>
      <c r="W14" s="2">
        <f t="shared" si="11"/>
        <v>-120809000000</v>
      </c>
      <c r="X14" s="2">
        <f t="shared" si="11"/>
        <v>-130427000000</v>
      </c>
      <c r="Y14" s="2">
        <f t="shared" si="11"/>
        <v>-118788000000</v>
      </c>
      <c r="Z14" s="2">
        <f t="shared" si="11"/>
        <v>-141699000000</v>
      </c>
    </row>
    <row r="15" spans="1:26" ht="15.5" x14ac:dyDescent="0.35">
      <c r="C15" t="s">
        <v>28</v>
      </c>
      <c r="D15" s="2">
        <f>IFERROR(INDEX(D51:D500,MATCH($C$15,$C$51:$C$500,0)),"")</f>
        <v>-64382324</v>
      </c>
      <c r="E15" s="2">
        <f>IFERROR(INDEX(E51:E500,MATCH($C$15,$C$51:$C$500,0)),"")</f>
        <v>-53102323</v>
      </c>
      <c r="H15" s="2">
        <f>IFERROR(SUM(D15:G15)*(4/MAX(1,COUNT(D15:G15))),"")</f>
        <v>-234969294</v>
      </c>
      <c r="I15" s="2">
        <f t="shared" ref="I15:Z15" si="12">IFERROR(INDEX(I51:I500,MATCH($C$15,$C$51:$C$500,0)),"")</f>
        <v>-227968076</v>
      </c>
      <c r="J15" s="2">
        <f t="shared" si="12"/>
        <v>-262147463</v>
      </c>
      <c r="K15" s="2">
        <f t="shared" si="12"/>
        <v>-353387654</v>
      </c>
      <c r="L15" s="2">
        <f t="shared" si="12"/>
        <v>-643704514</v>
      </c>
      <c r="M15" s="2">
        <f t="shared" si="12"/>
        <v>-361616399</v>
      </c>
      <c r="N15" s="2">
        <f t="shared" si="12"/>
        <v>-82175777</v>
      </c>
      <c r="O15" s="2">
        <f t="shared" si="12"/>
        <v>-77414093</v>
      </c>
      <c r="P15" s="2">
        <f t="shared" si="12"/>
        <v>-172422999</v>
      </c>
      <c r="Q15" s="2">
        <f t="shared" si="12"/>
        <v>-82065574</v>
      </c>
      <c r="R15" s="2">
        <f t="shared" si="12"/>
        <v>-11487276</v>
      </c>
      <c r="S15" s="2">
        <f t="shared" si="12"/>
        <v>-13615750</v>
      </c>
      <c r="T15" s="2">
        <f t="shared" si="12"/>
        <v>11336139</v>
      </c>
      <c r="U15" s="2">
        <f t="shared" si="12"/>
        <v>12435003</v>
      </c>
      <c r="V15" s="2">
        <f t="shared" si="12"/>
        <v>-23602081</v>
      </c>
      <c r="W15" s="2">
        <f t="shared" si="12"/>
        <v>-682697000000</v>
      </c>
      <c r="X15" s="2">
        <f t="shared" si="12"/>
        <v>-299062000000</v>
      </c>
      <c r="Y15" s="2">
        <f t="shared" si="12"/>
        <v>-35146000000</v>
      </c>
      <c r="Z15" s="2">
        <f t="shared" si="12"/>
        <v>-60306000000</v>
      </c>
    </row>
    <row r="16" spans="1:26" ht="15.5" x14ac:dyDescent="0.35">
      <c r="C16" t="s">
        <v>29</v>
      </c>
      <c r="D16" s="2">
        <f>IFERROR(INDEX(D51:D500,MATCH($C$16,$C$51:$C$500,0)),"")</f>
        <v>285409451</v>
      </c>
      <c r="E16" s="2">
        <f>IFERROR(INDEX(E51:E500,MATCH($C$16,$C$51:$C$500,0)),"")</f>
        <v>248633281</v>
      </c>
      <c r="H16" s="2">
        <f>IFERROR(SUM(D16:G16)*(4/MAX(1,COUNT(D16:G16))),"")</f>
        <v>1068085464</v>
      </c>
      <c r="I16" s="2">
        <f t="shared" ref="I16:Z16" si="13">IFERROR(INDEX(I51:I500,MATCH($C$16,$C$51:$C$500,0)),"")</f>
        <v>1012019262</v>
      </c>
      <c r="J16" s="2">
        <f t="shared" si="13"/>
        <v>1205522529</v>
      </c>
      <c r="K16" s="2">
        <f t="shared" si="13"/>
        <v>1632968496</v>
      </c>
      <c r="L16" s="2">
        <f t="shared" si="13"/>
        <v>2945310061</v>
      </c>
      <c r="M16" s="2">
        <f t="shared" si="13"/>
        <v>1627573741</v>
      </c>
      <c r="N16" s="2">
        <f t="shared" si="13"/>
        <v>426635647</v>
      </c>
      <c r="O16" s="2">
        <f t="shared" si="13"/>
        <v>311625370</v>
      </c>
      <c r="P16" s="2">
        <f t="shared" si="13"/>
        <v>696732272</v>
      </c>
      <c r="Q16" s="2">
        <f t="shared" si="13"/>
        <v>420082773</v>
      </c>
      <c r="R16" s="2">
        <f t="shared" si="13"/>
        <v>29502709</v>
      </c>
      <c r="S16" s="2">
        <f t="shared" si="13"/>
        <v>-68182304</v>
      </c>
      <c r="T16" s="2">
        <f t="shared" si="13"/>
        <v>-200353337</v>
      </c>
      <c r="U16" s="2">
        <f t="shared" si="13"/>
        <v>-67651031</v>
      </c>
      <c r="V16" s="2">
        <f t="shared" si="13"/>
        <v>78548998</v>
      </c>
      <c r="W16" s="2">
        <f t="shared" si="13"/>
        <v>2555907000000</v>
      </c>
      <c r="X16" s="2">
        <f t="shared" si="13"/>
        <v>1079781000000</v>
      </c>
      <c r="Y16" s="2">
        <f t="shared" si="13"/>
        <v>191346000000</v>
      </c>
      <c r="Z16" s="2">
        <f t="shared" si="13"/>
        <v>98803000000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397460250000000</v>
      </c>
      <c r="E20" s="2">
        <f ca="1">IFERROR(E21*E2,"")</f>
        <v>380795250000000</v>
      </c>
      <c r="H20" s="2">
        <f t="shared" ref="H20:Z20" ca="1" si="14">IFERROR(H21*H2,"")</f>
        <v>380795250000000</v>
      </c>
      <c r="I20" s="2">
        <f t="shared" ca="1" si="14"/>
        <v>523281000000000</v>
      </c>
      <c r="J20" s="2">
        <f t="shared" ca="1" si="14"/>
        <v>674932500000000</v>
      </c>
      <c r="K20" s="2">
        <f t="shared" ca="1" si="14"/>
        <v>663267000000000</v>
      </c>
      <c r="L20" s="2">
        <f t="shared" ca="1" si="14"/>
        <v>699930000000000</v>
      </c>
      <c r="M20" s="2">
        <f t="shared" ca="1" si="14"/>
        <v>8991000000000</v>
      </c>
      <c r="N20" s="2">
        <f t="shared" ca="1" si="14"/>
        <v>5153175000000</v>
      </c>
      <c r="O20" s="2">
        <f t="shared" ca="1" si="14"/>
        <v>5294700000000</v>
      </c>
      <c r="P20" s="2">
        <f t="shared" ca="1" si="14"/>
        <v>6618375000000</v>
      </c>
      <c r="Q20" s="2">
        <f t="shared" ca="1" si="14"/>
        <v>3529800000000</v>
      </c>
      <c r="R20" s="2" t="str">
        <f t="shared" ca="1" si="14"/>
        <v/>
      </c>
      <c r="S20" s="2">
        <f t="shared" ca="1" si="14"/>
        <v>2622375000000</v>
      </c>
      <c r="T20" s="2">
        <f t="shared" ca="1" si="14"/>
        <v>2214450000000</v>
      </c>
      <c r="U20" s="2">
        <f t="shared" ca="1" si="14"/>
        <v>2830500000000</v>
      </c>
      <c r="V20" s="2">
        <f t="shared" ca="1" si="14"/>
        <v>2813850000000</v>
      </c>
      <c r="W20" s="2">
        <f t="shared" ca="1" si="14"/>
        <v>5994000000000</v>
      </c>
      <c r="X20" s="2">
        <f t="shared" ca="1" si="14"/>
        <v>5994000000000</v>
      </c>
      <c r="Y20" s="2">
        <f t="shared" ca="1" si="14"/>
        <v>1881450000000</v>
      </c>
      <c r="Z20" s="2">
        <f t="shared" ca="1" si="14"/>
        <v>313020000000</v>
      </c>
    </row>
    <row r="21" spans="1:26" ht="15.5" x14ac:dyDescent="0.35">
      <c r="C21" t="s">
        <v>12</v>
      </c>
      <c r="D21" s="2">
        <f>IFERROR(INDEX(D51:D500,MATCH($C$7,$C$51:$C$500,0)),"")</f>
        <v>33330000000</v>
      </c>
      <c r="E21" s="2">
        <f>IFERROR(INDEX(E51:E500,MATCH($C$7,$C$51:$C$500,0)),"")</f>
        <v>33330000000</v>
      </c>
      <c r="H21" s="2">
        <f>IFERROR(INDEX(D21:G21,COUNT(D21:G21)),"")</f>
        <v>33330000000</v>
      </c>
      <c r="I21" s="2">
        <f t="shared" ref="I21:Z21" si="15">IFERROR(INDEX(I51:I500,MATCH($C$7,$C$51:$C$500,0)),"")</f>
        <v>33330000000</v>
      </c>
      <c r="J21" s="2">
        <f t="shared" si="15"/>
        <v>33330000000</v>
      </c>
      <c r="K21" s="2">
        <f t="shared" si="15"/>
        <v>33330000000</v>
      </c>
      <c r="L21" s="2">
        <f t="shared" si="15"/>
        <v>33330000000</v>
      </c>
      <c r="M21" s="2">
        <f t="shared" si="15"/>
        <v>3330000000</v>
      </c>
      <c r="N21" s="2">
        <f t="shared" si="15"/>
        <v>3330000000</v>
      </c>
      <c r="O21" s="2">
        <f t="shared" si="15"/>
        <v>3330000000</v>
      </c>
      <c r="P21" s="2">
        <f t="shared" si="15"/>
        <v>3330000000</v>
      </c>
      <c r="Q21" s="2">
        <f t="shared" si="15"/>
        <v>3330000000</v>
      </c>
      <c r="R21" s="2">
        <f t="shared" si="15"/>
        <v>3330000000</v>
      </c>
      <c r="S21" s="2">
        <f t="shared" si="15"/>
        <v>3330000000</v>
      </c>
      <c r="T21" s="2">
        <f t="shared" si="15"/>
        <v>3330000000</v>
      </c>
      <c r="U21" s="2">
        <f t="shared" si="15"/>
        <v>3330000000</v>
      </c>
      <c r="V21" s="2">
        <f t="shared" si="15"/>
        <v>3330000000</v>
      </c>
      <c r="W21" s="2">
        <f t="shared" si="15"/>
        <v>3330000000</v>
      </c>
      <c r="X21" s="2">
        <f t="shared" si="15"/>
        <v>3330000000</v>
      </c>
      <c r="Y21" s="2">
        <f t="shared" si="15"/>
        <v>3330000000</v>
      </c>
      <c r="Z21" s="2">
        <f t="shared" si="15"/>
        <v>3330000000</v>
      </c>
    </row>
    <row r="23" spans="1:26" ht="15.5" x14ac:dyDescent="0.35">
      <c r="B23" t="s">
        <v>54</v>
      </c>
      <c r="C23" t="s">
        <v>55</v>
      </c>
      <c r="D23" s="3">
        <f>IFERROR(D5/D6*100,"")</f>
        <v>8.490138648676183</v>
      </c>
      <c r="E23" s="3">
        <f>IFERROR(E5/E6*100,"")</f>
        <v>6.5982824834086111</v>
      </c>
      <c r="H23" s="3">
        <f t="shared" ref="H23:Z23" si="16">IFERROR(H5/H6*100,"")</f>
        <v>28.379447897472531</v>
      </c>
      <c r="I23" s="3">
        <f t="shared" si="16"/>
        <v>28.483391317812647</v>
      </c>
      <c r="J23" s="3">
        <f t="shared" si="16"/>
        <v>39.88330616695572</v>
      </c>
      <c r="K23" s="3">
        <f t="shared" si="16"/>
        <v>65.458721407091645</v>
      </c>
      <c r="L23" s="3">
        <f t="shared" si="16"/>
        <v>104.96557126223883</v>
      </c>
      <c r="M23" s="3">
        <f t="shared" si="16"/>
        <v>68.105261848226405</v>
      </c>
      <c r="N23" s="3">
        <f t="shared" si="16"/>
        <v>35.110945843294509</v>
      </c>
      <c r="O23" s="3">
        <f t="shared" si="16"/>
        <v>39.806052871379116</v>
      </c>
      <c r="P23" s="3">
        <f t="shared" si="16"/>
        <v>69.605414561610942</v>
      </c>
      <c r="Q23" s="3">
        <f t="shared" si="16"/>
        <v>62.330247596556298</v>
      </c>
      <c r="R23" s="3">
        <f t="shared" si="16"/>
        <v>15.85023046439292</v>
      </c>
      <c r="S23" s="3">
        <f t="shared" si="16"/>
        <v>-37.591576650362164</v>
      </c>
      <c r="T23" s="3">
        <f t="shared" si="16"/>
        <v>-54.387867869957361</v>
      </c>
      <c r="U23" s="3">
        <f t="shared" si="16"/>
        <v>-9.1342245565411933</v>
      </c>
      <c r="V23" s="3">
        <f t="shared" si="16"/>
        <v>9.0122036434794275</v>
      </c>
      <c r="W23" s="3">
        <f t="shared" si="16"/>
        <v>31.924319600965244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-0.21500910902667214</v>
      </c>
      <c r="E24" s="4">
        <f>IFERROR(_xlfn.RRI(5,J23,E23),"")</f>
        <v>-0.30220484383340529</v>
      </c>
      <c r="H24" s="4">
        <f t="shared" ref="H24:Z24" si="17">IFERROR(_xlfn.RRI(5,M23,H23),"")</f>
        <v>-0.1606083299356551</v>
      </c>
      <c r="I24" s="4">
        <f t="shared" si="17"/>
        <v>-4.097520993742032E-2</v>
      </c>
      <c r="J24" s="4">
        <f t="shared" si="17"/>
        <v>3.8784751688680785E-4</v>
      </c>
      <c r="K24" s="4">
        <f t="shared" si="17"/>
        <v>-1.2209377913381947E-2</v>
      </c>
      <c r="L24" s="4">
        <f t="shared" si="17"/>
        <v>0.10986359024043701</v>
      </c>
      <c r="M24" s="4">
        <f t="shared" si="17"/>
        <v>0.33853279799262714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0.4722229078197151</v>
      </c>
      <c r="R24" s="4">
        <f t="shared" si="17"/>
        <v>-0.13067376486507432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379.6</v>
      </c>
      <c r="J25" s="3">
        <f t="shared" si="18"/>
        <v>438.71</v>
      </c>
      <c r="K25" s="3">
        <f t="shared" si="18"/>
        <v>566.82000000000005</v>
      </c>
      <c r="L25" s="3">
        <f t="shared" si="18"/>
        <v>972.21</v>
      </c>
      <c r="M25" s="3">
        <f t="shared" si="18"/>
        <v>5206.9799999999996</v>
      </c>
      <c r="N25" s="3">
        <f t="shared" si="18"/>
        <v>1437.59</v>
      </c>
      <c r="O25" s="3">
        <f t="shared" si="18"/>
        <v>948.06</v>
      </c>
      <c r="P25" s="3">
        <f t="shared" si="18"/>
        <v>2139.3200000000002</v>
      </c>
      <c r="Q25" s="3">
        <f t="shared" si="18"/>
        <v>1284.1199999999999</v>
      </c>
      <c r="R25" s="3">
        <f t="shared" si="18"/>
        <v>114.8</v>
      </c>
      <c r="S25" s="3">
        <f t="shared" si="18"/>
        <v>-258.74</v>
      </c>
      <c r="T25" s="3">
        <f t="shared" si="18"/>
        <v>-516.46</v>
      </c>
      <c r="U25" s="3">
        <f t="shared" si="18"/>
        <v>-132.87</v>
      </c>
      <c r="V25" s="3">
        <f t="shared" si="18"/>
        <v>164.21</v>
      </c>
      <c r="W25" s="3">
        <f t="shared" si="18"/>
        <v>549.52</v>
      </c>
      <c r="X25" s="3">
        <f t="shared" si="18"/>
        <v>234.22</v>
      </c>
      <c r="Y25" s="3">
        <f t="shared" si="18"/>
        <v>46.86</v>
      </c>
      <c r="Z25" s="3">
        <f t="shared" si="18"/>
        <v>11.55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-0.23380690788916303</v>
      </c>
      <c r="J26" s="4">
        <f t="shared" si="19"/>
        <v>-0.14282727771783477</v>
      </c>
      <c r="K26" s="4">
        <f t="shared" si="19"/>
        <v>-0.23328513590673738</v>
      </c>
      <c r="L26" s="4">
        <f t="shared" si="19"/>
        <v>-5.4131212010221752E-2</v>
      </c>
      <c r="M26" s="4">
        <f t="shared" si="19"/>
        <v>1.1445135976368479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0.50883309644559005</v>
      </c>
      <c r="R26" s="4">
        <f t="shared" si="19"/>
        <v>-0.26887492833884163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2.7556756675667565E-2</v>
      </c>
      <c r="E27" s="3">
        <f>IFERROR(E4/E21,"")</f>
        <v>2.4651978787878788E-2</v>
      </c>
      <c r="H27" s="3">
        <f t="shared" ref="H27:Z27" si="20">IFERROR(H4/H21,"")</f>
        <v>0.10441747092709271</v>
      </c>
      <c r="I27" s="3">
        <f t="shared" si="20"/>
        <v>0.10283757830783079</v>
      </c>
      <c r="J27" s="3">
        <f t="shared" si="20"/>
        <v>0.10339678829882988</v>
      </c>
      <c r="K27" s="3">
        <f t="shared" si="20"/>
        <v>0.10745200729072907</v>
      </c>
      <c r="L27" s="3">
        <f t="shared" si="20"/>
        <v>0.14112277341734172</v>
      </c>
      <c r="M27" s="3">
        <f t="shared" si="20"/>
        <v>0.85652250090090087</v>
      </c>
      <c r="N27" s="3">
        <f t="shared" si="20"/>
        <v>0.41895293333333333</v>
      </c>
      <c r="O27" s="3">
        <f t="shared" si="20"/>
        <v>0.41789484504504504</v>
      </c>
      <c r="P27" s="3">
        <f t="shared" si="20"/>
        <v>0.50351870630630635</v>
      </c>
      <c r="Q27" s="3">
        <f t="shared" si="20"/>
        <v>0.32053334444444442</v>
      </c>
      <c r="R27" s="3">
        <f t="shared" si="20"/>
        <v>0.16681198828828828</v>
      </c>
      <c r="S27" s="3">
        <f t="shared" si="20"/>
        <v>0.13964186876876877</v>
      </c>
      <c r="T27" s="3">
        <f t="shared" si="20"/>
        <v>0.24872670930930932</v>
      </c>
      <c r="U27" s="3">
        <f t="shared" si="20"/>
        <v>0.34458496336336336</v>
      </c>
      <c r="V27" s="3">
        <f t="shared" si="20"/>
        <v>0.42729137567567566</v>
      </c>
      <c r="W27" s="3">
        <f t="shared" si="20"/>
        <v>3974.737837837838</v>
      </c>
      <c r="X27" s="3">
        <f t="shared" si="20"/>
        <v>2626.3135135135135</v>
      </c>
      <c r="Y27" s="3">
        <f t="shared" si="20"/>
        <v>2328.187987987988</v>
      </c>
      <c r="Z27" s="3">
        <f t="shared" si="20"/>
        <v>1464.545945945946</v>
      </c>
    </row>
    <row r="28" spans="1:26" ht="15.5" x14ac:dyDescent="0.35">
      <c r="C28" t="s">
        <v>61</v>
      </c>
      <c r="D28" s="4">
        <f>IFERROR(_xlfn.RRI(5,I27,D27),"")</f>
        <v>-0.23155064202543196</v>
      </c>
      <c r="E28" s="4">
        <f>IFERROR(_xlfn.RRI(5,J27,E27),"")</f>
        <v>-0.24929562430695773</v>
      </c>
      <c r="H28" s="4">
        <f t="shared" ref="H28:Z28" si="21">IFERROR(_xlfn.RRI(5,M27,H27),"")</f>
        <v>-0.34354210058377244</v>
      </c>
      <c r="I28" s="4">
        <f t="shared" si="21"/>
        <v>-0.24491243002704566</v>
      </c>
      <c r="J28" s="4">
        <f t="shared" si="21"/>
        <v>-0.24371061122986992</v>
      </c>
      <c r="K28" s="4">
        <f t="shared" si="21"/>
        <v>-0.26575705103077674</v>
      </c>
      <c r="L28" s="4">
        <f t="shared" si="21"/>
        <v>-0.15131841740130192</v>
      </c>
      <c r="M28" s="4">
        <f t="shared" si="21"/>
        <v>0.38708253504057688</v>
      </c>
      <c r="N28" s="4">
        <f t="shared" si="21"/>
        <v>0.24574719130046274</v>
      </c>
      <c r="O28" s="4">
        <f t="shared" si="21"/>
        <v>0.10935084358969616</v>
      </c>
      <c r="P28" s="4">
        <f t="shared" si="21"/>
        <v>7.88072526888286E-2</v>
      </c>
      <c r="Q28" s="4">
        <f t="shared" si="21"/>
        <v>-5.5874304675443076E-2</v>
      </c>
      <c r="R28" s="4">
        <f t="shared" si="21"/>
        <v>-0.86677560584144242</v>
      </c>
      <c r="S28" s="4">
        <f t="shared" si="21"/>
        <v>-0.86032013173477728</v>
      </c>
      <c r="T28" s="4">
        <f t="shared" si="21"/>
        <v>-0.8394017250705651</v>
      </c>
      <c r="U28" s="4">
        <f t="shared" si="21"/>
        <v>-0.81193037255308431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-0.13473593034122761</v>
      </c>
      <c r="J29" s="4">
        <f t="shared" si="22"/>
        <v>-0.22601531350340506</v>
      </c>
      <c r="K29" s="4">
        <f t="shared" si="22"/>
        <v>-0.41697781343536888</v>
      </c>
      <c r="L29" s="4">
        <f t="shared" si="22"/>
        <v>-0.81328716453683325</v>
      </c>
      <c r="M29" s="4">
        <f t="shared" si="22"/>
        <v>2.6220201865622323</v>
      </c>
      <c r="N29" s="4">
        <f t="shared" si="22"/>
        <v>0.516349176212476</v>
      </c>
      <c r="O29" s="4">
        <f t="shared" si="22"/>
        <v>-0.55684049137108993</v>
      </c>
      <c r="P29" s="4">
        <f t="shared" si="22"/>
        <v>0.66598137245740296</v>
      </c>
      <c r="Q29" s="4">
        <f t="shared" si="22"/>
        <v>10.185714285714285</v>
      </c>
      <c r="R29" s="4">
        <f t="shared" si="22"/>
        <v>-1.4436886449717863</v>
      </c>
      <c r="S29" s="4">
        <f t="shared" si="22"/>
        <v>-0.4990125082290981</v>
      </c>
      <c r="T29" s="4">
        <f t="shared" si="22"/>
        <v>2.8869571761872508</v>
      </c>
      <c r="U29" s="4">
        <f t="shared" si="22"/>
        <v>-1.8091468241885393</v>
      </c>
      <c r="V29" s="4">
        <f t="shared" si="22"/>
        <v>-0.70117557140777398</v>
      </c>
      <c r="W29" s="4">
        <f t="shared" si="22"/>
        <v>1.3461702672700877</v>
      </c>
      <c r="X29" s="4">
        <f t="shared" si="22"/>
        <v>3.9982927870251816</v>
      </c>
      <c r="Y29" s="4">
        <f t="shared" si="22"/>
        <v>3.0571428571428569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1.5362989339682016E-2</v>
      </c>
      <c r="I30" s="4">
        <f t="shared" si="23"/>
        <v>-5.4083884054783714E-3</v>
      </c>
      <c r="J30" s="4">
        <f t="shared" si="23"/>
        <v>-3.7739816073673944E-2</v>
      </c>
      <c r="K30" s="4">
        <f t="shared" si="23"/>
        <v>-0.23859200971793726</v>
      </c>
      <c r="L30" s="4">
        <f t="shared" si="23"/>
        <v>-0.83523751767302434</v>
      </c>
      <c r="M30" s="4">
        <f t="shared" si="23"/>
        <v>1.0444360995067248</v>
      </c>
      <c r="N30" s="4">
        <f t="shared" si="23"/>
        <v>2.531948648886164E-3</v>
      </c>
      <c r="O30" s="4">
        <f t="shared" si="23"/>
        <v>-0.1700510034460837</v>
      </c>
      <c r="P30" s="4">
        <f t="shared" si="23"/>
        <v>0.57087777304110521</v>
      </c>
      <c r="Q30" s="4">
        <f t="shared" si="23"/>
        <v>0.92152463221343184</v>
      </c>
      <c r="R30" s="4">
        <f t="shared" si="23"/>
        <v>0.19457000797167909</v>
      </c>
      <c r="S30" s="4">
        <f t="shared" si="23"/>
        <v>-0.43857308627392244</v>
      </c>
      <c r="T30" s="4">
        <f t="shared" si="23"/>
        <v>-0.27818466922763524</v>
      </c>
      <c r="U30" s="4">
        <f t="shared" si="23"/>
        <v>-0.19355975107508006</v>
      </c>
      <c r="V30" s="4">
        <f t="shared" si="23"/>
        <v>-0.99989249822425819</v>
      </c>
      <c r="W30" s="4">
        <f t="shared" si="23"/>
        <v>0.51342854437830854</v>
      </c>
      <c r="X30" s="4">
        <f t="shared" si="23"/>
        <v>0.12805045256812125</v>
      </c>
      <c r="Y30" s="4">
        <f t="shared" si="23"/>
        <v>0.58969952047780794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1332.61</v>
      </c>
      <c r="E32" s="3">
        <f>IFERROR(INDEX(E51:E500,MATCH($A$32,$C$51:$C$500,0)),"")</f>
        <v>1408.7</v>
      </c>
      <c r="H32" s="3">
        <f>IFERROR(INDEX(D32:G32,COUNT(D32:G32)),"")</f>
        <v>1408.7</v>
      </c>
      <c r="I32" s="3">
        <f t="shared" ref="I32:Z32" si="24">IFERROR(INDEX(I51:I500,MATCH($C$32,$C$51:$C$500,0)),"")</f>
        <v>1289.93</v>
      </c>
      <c r="J32" s="3">
        <f t="shared" si="24"/>
        <v>1068.3599999999999</v>
      </c>
      <c r="K32" s="3">
        <f t="shared" si="24"/>
        <v>871.38</v>
      </c>
      <c r="L32" s="3">
        <f t="shared" si="24"/>
        <v>886.19</v>
      </c>
      <c r="M32" s="3">
        <f t="shared" si="24"/>
        <v>7710.89</v>
      </c>
      <c r="N32" s="3">
        <f t="shared" si="24"/>
        <v>3518.25</v>
      </c>
      <c r="O32" s="3">
        <f t="shared" si="24"/>
        <v>2483.87</v>
      </c>
      <c r="P32" s="3">
        <f t="shared" si="24"/>
        <v>2820.22</v>
      </c>
      <c r="Q32" s="3">
        <f t="shared" si="24"/>
        <v>1761.83</v>
      </c>
      <c r="R32" s="3">
        <f t="shared" si="24"/>
        <v>451.86</v>
      </c>
      <c r="S32" s="3">
        <f t="shared" si="24"/>
        <v>340.51</v>
      </c>
      <c r="T32" s="3">
        <f t="shared" si="24"/>
        <v>548.64</v>
      </c>
      <c r="U32" s="3">
        <f t="shared" si="24"/>
        <v>1046.5</v>
      </c>
      <c r="V32" s="3">
        <f t="shared" si="24"/>
        <v>1517.98</v>
      </c>
      <c r="W32" s="3">
        <f t="shared" si="24"/>
        <v>1417.79</v>
      </c>
      <c r="X32" s="3">
        <f t="shared" si="24"/>
        <v>881.82</v>
      </c>
      <c r="Y32" s="3">
        <f t="shared" si="24"/>
        <v>724.54</v>
      </c>
      <c r="Z32" s="3">
        <f t="shared" si="24"/>
        <v>597.75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8.57</v>
      </c>
      <c r="E33" s="3">
        <f>IFERROR(INDEX(E51:E500,MATCH($A$33,$C$51:$C$500,0)),"")</f>
        <v>8.18</v>
      </c>
      <c r="H33" s="3">
        <f>IFERROR(INDEX(D33:G33,COUNT(D33:G33)),"")</f>
        <v>8.18</v>
      </c>
      <c r="I33" s="3">
        <f t="shared" ref="I33:Z33" si="25">IFERROR(INDEX(I51:I500,MATCH($C$33,$C$51:$C$500,0)),"")</f>
        <v>12.17</v>
      </c>
      <c r="J33" s="3">
        <f t="shared" si="25"/>
        <v>18.95</v>
      </c>
      <c r="K33" s="3">
        <f t="shared" si="25"/>
        <v>22.84</v>
      </c>
      <c r="L33" s="3">
        <f t="shared" si="25"/>
        <v>23.7</v>
      </c>
      <c r="M33" s="3">
        <f t="shared" si="25"/>
        <v>3.44</v>
      </c>
      <c r="N33" s="3">
        <f t="shared" si="25"/>
        <v>4.4000000000000004</v>
      </c>
      <c r="O33" s="3">
        <f t="shared" si="25"/>
        <v>6.4</v>
      </c>
      <c r="P33" s="3">
        <f t="shared" si="25"/>
        <v>7.05</v>
      </c>
      <c r="Q33" s="3">
        <f t="shared" si="25"/>
        <v>6.02</v>
      </c>
      <c r="R33" s="3">
        <f t="shared" si="25"/>
        <v>13.28</v>
      </c>
      <c r="S33" s="3">
        <f t="shared" si="25"/>
        <v>23.13</v>
      </c>
      <c r="T33" s="3">
        <f t="shared" si="25"/>
        <v>12.12</v>
      </c>
      <c r="U33" s="3">
        <f t="shared" si="25"/>
        <v>8.1199999999999992</v>
      </c>
      <c r="V33" s="3">
        <f t="shared" si="25"/>
        <v>5.57</v>
      </c>
      <c r="W33" s="3">
        <f t="shared" si="25"/>
        <v>12.7</v>
      </c>
      <c r="X33" s="3">
        <f t="shared" si="25"/>
        <v>20.41</v>
      </c>
      <c r="Y33" s="3">
        <f t="shared" si="25"/>
        <v>7.8</v>
      </c>
      <c r="Z33" s="3">
        <f t="shared" si="25"/>
        <v>1.57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98.9</v>
      </c>
      <c r="E34" s="3">
        <f>IFERROR(INDEX(E51:E500,MATCH($A$34,$C$51:$C$500,0)),"")</f>
        <v>119.44</v>
      </c>
      <c r="H34" s="3">
        <f>IFERROR(INDEX(D34:G34,COUNT(D34:G34)),"")</f>
        <v>119.44</v>
      </c>
      <c r="I34" s="3">
        <f t="shared" ref="I34:Z34" si="26">IFERROR(INDEX(I51:I500,MATCH($C$34,$C$51:$C$500,0)),"")</f>
        <v>41.36</v>
      </c>
      <c r="J34" s="3">
        <f t="shared" si="26"/>
        <v>46.16</v>
      </c>
      <c r="K34" s="3">
        <f t="shared" si="26"/>
        <v>35.11</v>
      </c>
      <c r="L34" s="3">
        <f t="shared" si="26"/>
        <v>21.6</v>
      </c>
      <c r="M34" s="3">
        <f t="shared" si="26"/>
        <v>5.09</v>
      </c>
      <c r="N34" s="3">
        <f t="shared" si="26"/>
        <v>10.76</v>
      </c>
      <c r="O34" s="3">
        <f t="shared" si="26"/>
        <v>16.77</v>
      </c>
      <c r="P34" s="3">
        <f t="shared" si="26"/>
        <v>9.2899999999999991</v>
      </c>
      <c r="Q34" s="3">
        <f t="shared" si="26"/>
        <v>8.25</v>
      </c>
      <c r="R34" s="3">
        <f t="shared" si="26"/>
        <v>52.26</v>
      </c>
      <c r="S34" s="3">
        <f t="shared" si="26"/>
        <v>-30.44</v>
      </c>
      <c r="T34" s="3">
        <f t="shared" si="26"/>
        <v>-12.88</v>
      </c>
      <c r="U34" s="3">
        <f t="shared" si="26"/>
        <v>-63.97</v>
      </c>
      <c r="V34" s="3">
        <f t="shared" si="26"/>
        <v>51.46</v>
      </c>
      <c r="W34" s="3">
        <f t="shared" si="26"/>
        <v>32.76</v>
      </c>
      <c r="X34" s="3">
        <f t="shared" si="26"/>
        <v>76.849999999999994</v>
      </c>
      <c r="Y34" s="3">
        <f t="shared" si="26"/>
        <v>120.57</v>
      </c>
      <c r="Z34" s="3">
        <f t="shared" si="26"/>
        <v>81.39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23.63</v>
      </c>
      <c r="E35" s="3">
        <f>IFERROR(INDEX(E51:E500,MATCH($A$35,$C$51:$C$500,0)),"")</f>
        <v>27.73</v>
      </c>
      <c r="H35" s="3">
        <f>IFERROR(INDEX(D35:G35,COUNT(D35:G35)),"")</f>
        <v>27.73</v>
      </c>
      <c r="I35" s="3">
        <f t="shared" ref="I35:Z35" si="27">IFERROR(INDEX(I51:I500,MATCH($C$35,$C$51:$C$500,0)),"")</f>
        <v>9.27</v>
      </c>
      <c r="J35" s="3">
        <f t="shared" si="27"/>
        <v>12.36</v>
      </c>
      <c r="K35" s="3">
        <f t="shared" si="27"/>
        <v>12.14</v>
      </c>
      <c r="L35" s="3">
        <f t="shared" si="27"/>
        <v>10</v>
      </c>
      <c r="M35" s="3">
        <f t="shared" si="27"/>
        <v>2.16</v>
      </c>
      <c r="N35" s="3">
        <f t="shared" si="27"/>
        <v>2.54</v>
      </c>
      <c r="O35" s="3">
        <f t="shared" si="27"/>
        <v>2.69</v>
      </c>
      <c r="P35" s="3">
        <f t="shared" si="27"/>
        <v>2.77</v>
      </c>
      <c r="Q35" s="3">
        <f t="shared" si="27"/>
        <v>2.4700000000000002</v>
      </c>
      <c r="R35" s="3">
        <f t="shared" si="27"/>
        <v>2.71</v>
      </c>
      <c r="S35" s="3">
        <f t="shared" si="27"/>
        <v>4.22</v>
      </c>
      <c r="T35" s="3">
        <f t="shared" si="27"/>
        <v>2.15</v>
      </c>
      <c r="U35" s="3">
        <f t="shared" si="27"/>
        <v>2.02</v>
      </c>
      <c r="V35" s="3">
        <f t="shared" si="27"/>
        <v>2.0499999999999998</v>
      </c>
      <c r="W35" s="3">
        <f t="shared" si="27"/>
        <v>4.53</v>
      </c>
      <c r="X35" s="3">
        <f t="shared" si="27"/>
        <v>6.86</v>
      </c>
      <c r="Y35" s="3">
        <f t="shared" si="27"/>
        <v>2.4300000000000002</v>
      </c>
      <c r="Z35" s="3">
        <f t="shared" si="27"/>
        <v>0.64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918466700</v>
      </c>
      <c r="E51" s="5">
        <v>821650453</v>
      </c>
      <c r="F51" s="5">
        <v>987655440</v>
      </c>
      <c r="G51" s="5">
        <v>818065427</v>
      </c>
      <c r="I51" s="5">
        <v>3427576485</v>
      </c>
      <c r="J51" s="5">
        <v>3446214954</v>
      </c>
      <c r="K51" s="5">
        <v>3581375403</v>
      </c>
      <c r="L51" s="5">
        <v>4703622038</v>
      </c>
      <c r="M51" s="5">
        <v>2852219928</v>
      </c>
      <c r="N51" s="5">
        <v>1395113268</v>
      </c>
      <c r="O51" s="5">
        <v>1391589834</v>
      </c>
      <c r="P51" s="5">
        <v>1676717292</v>
      </c>
      <c r="Q51" s="5">
        <v>1067376037</v>
      </c>
      <c r="R51" s="5">
        <v>555483921</v>
      </c>
      <c r="S51" s="5">
        <v>465007423</v>
      </c>
      <c r="T51" s="5">
        <v>828259942</v>
      </c>
      <c r="U51" s="5">
        <v>1147467928</v>
      </c>
      <c r="V51" s="5">
        <v>1422880281</v>
      </c>
      <c r="W51" s="5">
        <v>13235877000000</v>
      </c>
      <c r="X51" s="5">
        <v>8745624000000</v>
      </c>
      <c r="Y51" s="5">
        <v>7752866000000</v>
      </c>
      <c r="Z51" s="5">
        <v>4876938000000</v>
      </c>
    </row>
    <row r="52" spans="2:26" ht="15.5" x14ac:dyDescent="0.35">
      <c r="C52" t="s">
        <v>85</v>
      </c>
      <c r="D52" s="5">
        <v>-569945197</v>
      </c>
      <c r="E52" s="5">
        <v>-554588300</v>
      </c>
      <c r="F52" s="5">
        <v>-654706585</v>
      </c>
      <c r="G52" s="5">
        <v>-571020822</v>
      </c>
      <c r="I52" s="5">
        <v>-2321274978</v>
      </c>
      <c r="J52" s="5">
        <v>-2113429456</v>
      </c>
      <c r="K52" s="5">
        <v>-1917152140</v>
      </c>
      <c r="L52" s="5">
        <v>-1543553155</v>
      </c>
      <c r="M52" s="5">
        <v>-1105766702</v>
      </c>
      <c r="N52" s="5">
        <v>-932247494</v>
      </c>
      <c r="O52" s="5">
        <v>-902228295</v>
      </c>
      <c r="P52" s="5">
        <v>-829789958</v>
      </c>
      <c r="Q52" s="5">
        <v>-513796076</v>
      </c>
      <c r="R52" s="5">
        <v>-345075437</v>
      </c>
      <c r="S52" s="5">
        <v>-342234106</v>
      </c>
      <c r="T52" s="5">
        <v>-731234835</v>
      </c>
      <c r="U52" s="5">
        <v>-984048198</v>
      </c>
      <c r="V52" s="5">
        <v>-1164147320</v>
      </c>
      <c r="W52" s="5">
        <v>-9386628000000</v>
      </c>
      <c r="X52" s="5">
        <v>-6702532000000</v>
      </c>
      <c r="Y52" s="5">
        <v>-6613911000000</v>
      </c>
      <c r="Z52" s="5">
        <v>-3937482000000</v>
      </c>
    </row>
    <row r="53" spans="2:26" ht="15.5" x14ac:dyDescent="0.35">
      <c r="C53" t="s">
        <v>86</v>
      </c>
      <c r="D53" s="5">
        <v>348521503</v>
      </c>
      <c r="E53" s="5">
        <v>267062153</v>
      </c>
      <c r="F53" s="5">
        <v>332948855</v>
      </c>
      <c r="G53" s="5">
        <v>247044605</v>
      </c>
      <c r="I53" s="5">
        <v>1106301507</v>
      </c>
      <c r="J53" s="5">
        <v>1332785498</v>
      </c>
      <c r="K53" s="5">
        <v>1664223263</v>
      </c>
      <c r="L53" s="5">
        <v>3160068883</v>
      </c>
      <c r="M53" s="5">
        <v>1746453226</v>
      </c>
      <c r="N53" s="5">
        <v>462865774</v>
      </c>
      <c r="O53" s="5">
        <v>489361539</v>
      </c>
      <c r="P53" s="5">
        <v>846927334</v>
      </c>
      <c r="Q53" s="5">
        <v>553579961</v>
      </c>
      <c r="R53" s="5">
        <v>210408484</v>
      </c>
      <c r="S53" s="5">
        <v>122773317</v>
      </c>
      <c r="T53" s="5">
        <v>97025107</v>
      </c>
      <c r="U53" s="5">
        <v>163419730</v>
      </c>
      <c r="V53" s="5">
        <v>258732961</v>
      </c>
      <c r="W53" s="5">
        <v>3849249000000</v>
      </c>
      <c r="X53" s="5">
        <v>2043092000000</v>
      </c>
      <c r="Y53" s="5">
        <v>1138955000000</v>
      </c>
      <c r="Z53" s="5">
        <v>939456000000</v>
      </c>
    </row>
    <row r="54" spans="2:26" ht="15.5" x14ac:dyDescent="0.35">
      <c r="C54" t="s">
        <v>87</v>
      </c>
      <c r="D54" s="5">
        <v>-46931495</v>
      </c>
      <c r="E54" s="5">
        <v>-22770270</v>
      </c>
      <c r="F54" s="5">
        <v>-16077354</v>
      </c>
      <c r="G54" s="5">
        <v>-17738344</v>
      </c>
      <c r="I54" s="5">
        <v>-103927003</v>
      </c>
      <c r="J54" s="5">
        <v>-120052540</v>
      </c>
      <c r="K54" s="5">
        <v>-57049163</v>
      </c>
      <c r="L54" s="5">
        <v>-217912697</v>
      </c>
      <c r="M54" s="5">
        <v>-68177376</v>
      </c>
      <c r="N54" s="5">
        <v>-177791867</v>
      </c>
      <c r="O54" s="5">
        <v>-172819598</v>
      </c>
      <c r="P54" s="5">
        <v>-152108634</v>
      </c>
      <c r="Q54" s="5">
        <v>-106091092</v>
      </c>
      <c r="R54" s="5">
        <v>-91159042</v>
      </c>
      <c r="S54" s="5">
        <v>-95981917</v>
      </c>
      <c r="T54" s="5">
        <v>-105700651</v>
      </c>
      <c r="U54" s="5">
        <v>-113378999</v>
      </c>
      <c r="V54" s="5">
        <v>-138895692</v>
      </c>
      <c r="W54" s="5">
        <v>-1518278000000</v>
      </c>
      <c r="X54" s="5">
        <v>-735260000000</v>
      </c>
      <c r="Y54" s="5">
        <v>-773933000000</v>
      </c>
      <c r="Z54" s="5">
        <v>-738303000000</v>
      </c>
    </row>
    <row r="55" spans="2:26" ht="15.5" x14ac:dyDescent="0.35">
      <c r="C55" t="s">
        <v>88</v>
      </c>
      <c r="D55" s="5">
        <v>-10154763</v>
      </c>
      <c r="E55" s="5">
        <v>-9778246</v>
      </c>
      <c r="F55" s="5">
        <v>-6135234</v>
      </c>
      <c r="G55" s="5">
        <v>-8060209</v>
      </c>
      <c r="I55" s="5">
        <v>-31121554</v>
      </c>
      <c r="J55" s="5">
        <v>-38792502</v>
      </c>
      <c r="K55" s="5">
        <v>28442512</v>
      </c>
      <c r="L55" s="5">
        <v>-140417246</v>
      </c>
      <c r="M55" s="5">
        <v>-30000319</v>
      </c>
      <c r="N55" s="5">
        <v>-146718408</v>
      </c>
      <c r="O55" s="5">
        <v>-146327516</v>
      </c>
      <c r="P55" s="5">
        <v>-125992720</v>
      </c>
      <c r="Q55" s="5">
        <v>-80686487</v>
      </c>
      <c r="R55" s="5">
        <v>-65175121</v>
      </c>
      <c r="S55" s="5">
        <v>-65630265</v>
      </c>
      <c r="T55" s="5">
        <v>-76349619</v>
      </c>
      <c r="U55" s="5">
        <v>-84653958</v>
      </c>
      <c r="V55" s="5">
        <v>-104545736</v>
      </c>
      <c r="W55" s="5">
        <v>-774386000000</v>
      </c>
      <c r="X55" s="5">
        <v>-543263000000</v>
      </c>
      <c r="Y55" s="5">
        <v>-556596000000</v>
      </c>
      <c r="Z55" s="5">
        <v>-522685000000</v>
      </c>
    </row>
    <row r="56" spans="2:26" ht="15.5" x14ac:dyDescent="0.35">
      <c r="C56" t="s">
        <v>89</v>
      </c>
      <c r="D56" s="5">
        <v>-36776732</v>
      </c>
      <c r="E56" s="5">
        <v>-12992024</v>
      </c>
      <c r="F56" s="5">
        <v>-9942120</v>
      </c>
      <c r="G56" s="5">
        <v>-9678135</v>
      </c>
      <c r="I56" s="5">
        <v>-72805449</v>
      </c>
      <c r="J56" s="5">
        <v>-81260038</v>
      </c>
      <c r="K56" s="5">
        <v>-85491675</v>
      </c>
      <c r="L56" s="5">
        <v>-77495451</v>
      </c>
      <c r="M56" s="5">
        <v>-38177057</v>
      </c>
      <c r="N56" s="5">
        <v>-31073459</v>
      </c>
      <c r="O56" s="5">
        <v>-26492082</v>
      </c>
      <c r="P56" s="5">
        <v>-26115914</v>
      </c>
      <c r="Q56" s="5">
        <v>-25404605</v>
      </c>
      <c r="R56" s="5">
        <v>-25983921</v>
      </c>
      <c r="S56" s="5">
        <v>-30351652</v>
      </c>
      <c r="T56" s="5">
        <v>-29351032</v>
      </c>
      <c r="U56" s="5">
        <v>-28725041</v>
      </c>
      <c r="V56" s="5">
        <v>-34349956</v>
      </c>
      <c r="W56" s="5">
        <v>-743892000000</v>
      </c>
      <c r="X56" s="5">
        <v>-191997000000</v>
      </c>
      <c r="Y56" s="5">
        <v>-217337000000</v>
      </c>
      <c r="Z56" s="5">
        <v>-215618000000</v>
      </c>
    </row>
    <row r="57" spans="2:26" ht="15.5" x14ac:dyDescent="0.35">
      <c r="C57" t="s">
        <v>90</v>
      </c>
      <c r="D57" s="5">
        <v>301590008</v>
      </c>
      <c r="E57" s="5">
        <v>244291883</v>
      </c>
      <c r="F57" s="5">
        <v>316871501</v>
      </c>
      <c r="G57" s="5">
        <v>229306261</v>
      </c>
      <c r="I57" s="5">
        <v>1002374504</v>
      </c>
      <c r="J57" s="5">
        <v>1212732958</v>
      </c>
      <c r="K57" s="5">
        <v>1607174100</v>
      </c>
      <c r="L57" s="5">
        <v>2942156186</v>
      </c>
      <c r="M57" s="5">
        <v>1678275850</v>
      </c>
      <c r="N57" s="5">
        <v>285073907</v>
      </c>
      <c r="O57" s="5">
        <v>316541941</v>
      </c>
      <c r="P57" s="5">
        <v>694818700</v>
      </c>
      <c r="Q57" s="5">
        <v>447488869</v>
      </c>
      <c r="R57" s="5">
        <v>119249442</v>
      </c>
      <c r="S57" s="5">
        <v>26791400</v>
      </c>
      <c r="T57" s="5">
        <v>-8675544</v>
      </c>
      <c r="U57" s="5">
        <v>50040731</v>
      </c>
      <c r="V57" s="5">
        <v>119837269</v>
      </c>
      <c r="W57" s="5">
        <v>2330971000000</v>
      </c>
      <c r="X57" s="5">
        <v>1307832000000</v>
      </c>
      <c r="Y57" s="5">
        <v>365022000000</v>
      </c>
      <c r="Z57" s="5">
        <v>201153000000</v>
      </c>
    </row>
    <row r="58" spans="2:26" ht="15.5" x14ac:dyDescent="0.35">
      <c r="C58" t="s">
        <v>91</v>
      </c>
      <c r="D58" s="5">
        <v>-16180557</v>
      </c>
      <c r="E58" s="5">
        <v>4341398</v>
      </c>
      <c r="F58" s="5">
        <v>5591746</v>
      </c>
      <c r="G58" s="5">
        <v>-3283830</v>
      </c>
      <c r="I58" s="5">
        <v>9644758</v>
      </c>
      <c r="J58" s="5">
        <v>-7210429</v>
      </c>
      <c r="K58" s="5">
        <v>25794396</v>
      </c>
      <c r="L58" s="5">
        <v>3153875</v>
      </c>
      <c r="M58" s="5">
        <v>-50702109</v>
      </c>
      <c r="N58" s="5">
        <v>141561740</v>
      </c>
      <c r="O58" s="5">
        <v>-4916571</v>
      </c>
      <c r="P58" s="5">
        <v>1913572</v>
      </c>
      <c r="Q58" s="5">
        <v>-27406096</v>
      </c>
      <c r="R58" s="5">
        <v>-89746733</v>
      </c>
      <c r="S58" s="5">
        <v>-94973704</v>
      </c>
      <c r="T58" s="5">
        <v>-191677793</v>
      </c>
      <c r="U58" s="5">
        <v>-117691762</v>
      </c>
      <c r="V58" s="5">
        <v>-41288271</v>
      </c>
      <c r="W58" s="5">
        <v>224936000000</v>
      </c>
      <c r="X58" s="5">
        <v>-228051000000</v>
      </c>
      <c r="Y58" s="5">
        <v>-173676000000</v>
      </c>
      <c r="Z58" s="5">
        <v>-102350000000</v>
      </c>
    </row>
    <row r="59" spans="2:26" ht="15.5" x14ac:dyDescent="0.35">
      <c r="C59" t="s">
        <v>92</v>
      </c>
      <c r="D59" s="5">
        <v>7656693</v>
      </c>
      <c r="E59" s="5">
        <v>6729038</v>
      </c>
      <c r="F59" s="5">
        <v>7442689</v>
      </c>
      <c r="G59" s="5">
        <v>5860222</v>
      </c>
      <c r="I59" s="5">
        <v>27953090</v>
      </c>
      <c r="J59" s="5">
        <v>27805486</v>
      </c>
      <c r="K59" s="5">
        <v>25388234</v>
      </c>
      <c r="L59" s="5">
        <v>14791554</v>
      </c>
      <c r="M59" s="5">
        <v>4110636</v>
      </c>
      <c r="N59" s="5">
        <v>4960646</v>
      </c>
      <c r="O59" s="5">
        <v>4978885</v>
      </c>
      <c r="P59" s="5">
        <v>3318660</v>
      </c>
      <c r="Q59" s="5">
        <v>1143630</v>
      </c>
      <c r="R59" s="5">
        <v>762112</v>
      </c>
      <c r="S59" s="5">
        <v>2793933</v>
      </c>
      <c r="T59" s="5">
        <v>2237111</v>
      </c>
      <c r="U59" s="5">
        <v>2667304</v>
      </c>
      <c r="V59" s="5">
        <v>1291557</v>
      </c>
      <c r="W59" s="5">
        <v>43352000000</v>
      </c>
      <c r="X59" s="5">
        <v>31700000000</v>
      </c>
      <c r="Y59" s="5">
        <v>25394000000</v>
      </c>
      <c r="Z59" s="5">
        <v>28214000000</v>
      </c>
    </row>
    <row r="60" spans="2:26" ht="15.5" x14ac:dyDescent="0.35">
      <c r="C60" t="s">
        <v>97</v>
      </c>
      <c r="D60" s="5">
        <v>1558987</v>
      </c>
      <c r="E60" s="5">
        <v>4740063</v>
      </c>
      <c r="F60" s="5">
        <v>4577999</v>
      </c>
      <c r="G60" s="5">
        <v>4275733</v>
      </c>
      <c r="I60" s="5">
        <v>16135672</v>
      </c>
      <c r="J60" s="5">
        <v>20732197</v>
      </c>
      <c r="K60" s="5">
        <v>40997756</v>
      </c>
      <c r="L60" s="5">
        <v>123130926</v>
      </c>
      <c r="M60" s="5">
        <v>53193534</v>
      </c>
      <c r="N60" s="5">
        <v>15721003</v>
      </c>
      <c r="O60" s="5">
        <v>10816893</v>
      </c>
      <c r="P60" s="5">
        <v>23872720</v>
      </c>
      <c r="Q60" s="5">
        <v>18205408</v>
      </c>
      <c r="R60" s="5">
        <v>-10739779</v>
      </c>
      <c r="S60" s="5">
        <v>-17395572</v>
      </c>
      <c r="T60" s="5">
        <v>-50640642</v>
      </c>
      <c r="U60" s="5">
        <v>-18906060</v>
      </c>
      <c r="V60" s="5">
        <v>-1329477</v>
      </c>
      <c r="W60" s="5">
        <v>34751000000</v>
      </c>
    </row>
    <row r="61" spans="2:26" ht="15.5" x14ac:dyDescent="0.35">
      <c r="C61" t="s">
        <v>769</v>
      </c>
      <c r="D61" s="5">
        <v>7656693</v>
      </c>
      <c r="E61" s="5">
        <v>6729038</v>
      </c>
      <c r="F61" s="5">
        <v>7442689</v>
      </c>
      <c r="G61" s="5">
        <v>5860222</v>
      </c>
      <c r="I61" s="5">
        <v>27953090</v>
      </c>
      <c r="J61" s="5">
        <v>27805486</v>
      </c>
      <c r="K61" s="5">
        <v>25388234</v>
      </c>
      <c r="L61" s="5">
        <v>14791554</v>
      </c>
      <c r="M61" s="5">
        <v>4110636</v>
      </c>
      <c r="N61" s="5">
        <v>4960646</v>
      </c>
      <c r="O61" s="5">
        <v>4978885</v>
      </c>
      <c r="P61" s="5">
        <v>3318660</v>
      </c>
      <c r="Q61" s="5">
        <v>1143630</v>
      </c>
      <c r="R61" s="5">
        <v>762112</v>
      </c>
      <c r="S61" s="5">
        <v>2793933</v>
      </c>
      <c r="T61" s="5">
        <v>2237111</v>
      </c>
      <c r="U61" s="5">
        <v>2667304</v>
      </c>
      <c r="V61" s="5">
        <v>1291557</v>
      </c>
      <c r="W61" s="5">
        <v>43352000000</v>
      </c>
      <c r="X61" s="5">
        <v>31700000000</v>
      </c>
      <c r="Y61" s="5">
        <v>56818000000</v>
      </c>
      <c r="Z61" s="5">
        <v>33914000000</v>
      </c>
    </row>
    <row r="62" spans="2:26" ht="15.5" x14ac:dyDescent="0.35">
      <c r="C62" t="s">
        <v>27</v>
      </c>
      <c r="D62" s="5">
        <v>-1193609</v>
      </c>
      <c r="E62" s="5">
        <v>-1182030</v>
      </c>
      <c r="F62" s="5">
        <v>-1170866</v>
      </c>
      <c r="G62" s="5">
        <v>-1170422</v>
      </c>
      <c r="I62" s="5">
        <v>-8699105</v>
      </c>
      <c r="J62" s="5">
        <v>-17838242</v>
      </c>
      <c r="K62" s="5">
        <v>-6630453</v>
      </c>
      <c r="L62" s="5">
        <v>-2673938</v>
      </c>
      <c r="M62" s="5">
        <v>-50549536</v>
      </c>
      <c r="N62" s="5">
        <v>-35954679</v>
      </c>
      <c r="O62" s="5">
        <v>-9554528</v>
      </c>
      <c r="P62" s="5">
        <v>-4293880</v>
      </c>
      <c r="Q62" s="5">
        <v>-28949717</v>
      </c>
      <c r="R62" s="5">
        <v>-45826631</v>
      </c>
      <c r="S62" s="5">
        <v>-32394565</v>
      </c>
      <c r="T62" s="5">
        <v>-38779131</v>
      </c>
      <c r="U62" s="5">
        <v>-37461201</v>
      </c>
      <c r="V62" s="5">
        <v>-32156513</v>
      </c>
      <c r="W62" s="5">
        <v>-120809000000</v>
      </c>
      <c r="X62" s="5">
        <v>-130427000000</v>
      </c>
      <c r="Y62" s="5">
        <v>-118788000000</v>
      </c>
      <c r="Z62" s="5">
        <v>-141699000000</v>
      </c>
    </row>
    <row r="63" spans="2:26" ht="15.5" x14ac:dyDescent="0.35">
      <c r="C63" t="s">
        <v>93</v>
      </c>
      <c r="W63" s="5">
        <v>-103907000000</v>
      </c>
      <c r="X63" s="5">
        <v>55173000000</v>
      </c>
      <c r="Y63" s="5">
        <v>-77392000000</v>
      </c>
      <c r="Z63" s="5">
        <v>-79389000000</v>
      </c>
    </row>
    <row r="64" spans="2:26" ht="15.5" x14ac:dyDescent="0.35">
      <c r="C64" t="s">
        <v>2404</v>
      </c>
    </row>
    <row r="65" spans="3:26" ht="15.5" x14ac:dyDescent="0.35">
      <c r="C65" t="s">
        <v>387</v>
      </c>
      <c r="U65" s="5">
        <v>1567071</v>
      </c>
      <c r="X65" s="5">
        <v>38000000</v>
      </c>
      <c r="Y65" s="5">
        <v>323000000</v>
      </c>
      <c r="Z65" s="5">
        <v>108588000000</v>
      </c>
    </row>
    <row r="66" spans="3:26" ht="15.5" x14ac:dyDescent="0.35">
      <c r="C66" t="s">
        <v>94</v>
      </c>
      <c r="W66" s="5">
        <v>118726000000</v>
      </c>
      <c r="X66" s="5">
        <v>-117246000000</v>
      </c>
      <c r="Y66" s="5">
        <v>-5956000000</v>
      </c>
      <c r="Z66" s="5">
        <v>-1267000000</v>
      </c>
    </row>
    <row r="67" spans="3:26" ht="15.5" x14ac:dyDescent="0.35">
      <c r="C67" t="s">
        <v>98</v>
      </c>
      <c r="D67" s="5">
        <v>-16180557</v>
      </c>
      <c r="E67" s="5">
        <v>4341398</v>
      </c>
      <c r="F67" s="5">
        <v>5591746</v>
      </c>
      <c r="G67" s="5">
        <v>-3283830</v>
      </c>
      <c r="I67" s="5">
        <v>9644758</v>
      </c>
      <c r="J67" s="5">
        <v>-7210429</v>
      </c>
      <c r="K67" s="5">
        <v>25794396</v>
      </c>
      <c r="L67" s="5">
        <v>3153875</v>
      </c>
      <c r="M67" s="5">
        <v>-50702109</v>
      </c>
      <c r="N67" s="5">
        <v>141561740</v>
      </c>
      <c r="O67" s="5">
        <v>-4916571</v>
      </c>
      <c r="P67" s="5">
        <v>1913572</v>
      </c>
      <c r="Q67" s="5">
        <v>-27406096</v>
      </c>
      <c r="R67" s="5">
        <v>-89746733</v>
      </c>
      <c r="S67" s="5">
        <v>-94973704</v>
      </c>
      <c r="T67" s="5">
        <v>-191677793</v>
      </c>
      <c r="U67" s="5">
        <v>-117691762</v>
      </c>
      <c r="V67" s="5">
        <v>-41288271</v>
      </c>
      <c r="W67" s="5">
        <v>224936000000</v>
      </c>
      <c r="X67" s="5">
        <v>-228051000000</v>
      </c>
      <c r="Y67" s="5">
        <v>-173676000000</v>
      </c>
      <c r="Z67" s="5">
        <v>-102350000000</v>
      </c>
    </row>
    <row r="68" spans="3:26" ht="15.5" x14ac:dyDescent="0.35">
      <c r="C68" t="s">
        <v>29</v>
      </c>
      <c r="D68" s="5">
        <v>285409451</v>
      </c>
      <c r="E68" s="5">
        <v>248633281</v>
      </c>
      <c r="F68" s="5">
        <v>322463247</v>
      </c>
      <c r="G68" s="5">
        <v>226022431</v>
      </c>
      <c r="I68" s="5">
        <v>1012019262</v>
      </c>
      <c r="J68" s="5">
        <v>1205522529</v>
      </c>
      <c r="K68" s="5">
        <v>1632968496</v>
      </c>
      <c r="L68" s="5">
        <v>2945310061</v>
      </c>
      <c r="M68" s="5">
        <v>1627573741</v>
      </c>
      <c r="N68" s="5">
        <v>426635647</v>
      </c>
      <c r="O68" s="5">
        <v>311625370</v>
      </c>
      <c r="P68" s="5">
        <v>696732272</v>
      </c>
      <c r="Q68" s="5">
        <v>420082773</v>
      </c>
      <c r="R68" s="5">
        <v>29502709</v>
      </c>
      <c r="S68" s="5">
        <v>-68182304</v>
      </c>
      <c r="T68" s="5">
        <v>-200353337</v>
      </c>
      <c r="U68" s="5">
        <v>-67651031</v>
      </c>
      <c r="V68" s="5">
        <v>78548998</v>
      </c>
      <c r="W68" s="5">
        <v>2555907000000</v>
      </c>
      <c r="X68" s="5">
        <v>1079781000000</v>
      </c>
      <c r="Y68" s="5">
        <v>191346000000</v>
      </c>
      <c r="Z68" s="5">
        <v>98803000000</v>
      </c>
    </row>
    <row r="69" spans="3:26" ht="15.5" x14ac:dyDescent="0.35">
      <c r="C69" t="s">
        <v>28</v>
      </c>
      <c r="D69" s="5">
        <v>-64382324</v>
      </c>
      <c r="E69" s="5">
        <v>-53102323</v>
      </c>
      <c r="F69" s="5">
        <v>-72124649</v>
      </c>
      <c r="G69" s="5">
        <v>-48840479</v>
      </c>
      <c r="I69" s="5">
        <v>-227968076</v>
      </c>
      <c r="J69" s="5">
        <v>-262147463</v>
      </c>
      <c r="K69" s="5">
        <v>-353387654</v>
      </c>
      <c r="L69" s="5">
        <v>-643704514</v>
      </c>
      <c r="M69" s="5">
        <v>-361616399</v>
      </c>
      <c r="N69" s="5">
        <v>-82175777</v>
      </c>
      <c r="O69" s="5">
        <v>-77414093</v>
      </c>
      <c r="P69" s="5">
        <v>-172422999</v>
      </c>
      <c r="Q69" s="5">
        <v>-82065574</v>
      </c>
      <c r="R69" s="5">
        <v>-11487276</v>
      </c>
      <c r="S69" s="5">
        <v>-13615750</v>
      </c>
      <c r="T69" s="5">
        <v>11336139</v>
      </c>
      <c r="U69" s="5">
        <v>12435003</v>
      </c>
      <c r="V69" s="5">
        <v>-23602081</v>
      </c>
      <c r="W69" s="5">
        <v>-682697000000</v>
      </c>
      <c r="X69" s="5">
        <v>-299062000000</v>
      </c>
      <c r="Y69" s="5">
        <v>-35146000000</v>
      </c>
      <c r="Z69" s="5">
        <v>-60306000000</v>
      </c>
    </row>
    <row r="70" spans="3:26" ht="15.5" x14ac:dyDescent="0.35">
      <c r="C70" t="s">
        <v>99</v>
      </c>
      <c r="D70" s="5">
        <v>221027127</v>
      </c>
      <c r="E70" s="5">
        <v>195530958</v>
      </c>
      <c r="F70" s="5">
        <v>250338598</v>
      </c>
      <c r="G70" s="5">
        <v>177181952</v>
      </c>
      <c r="I70" s="5">
        <v>784051186</v>
      </c>
      <c r="J70" s="5">
        <v>943375066</v>
      </c>
      <c r="K70" s="5">
        <v>1279580842</v>
      </c>
      <c r="L70" s="5">
        <v>2301605547</v>
      </c>
      <c r="M70" s="5">
        <v>1265957342</v>
      </c>
      <c r="N70" s="5">
        <v>344459870</v>
      </c>
      <c r="O70" s="5">
        <v>234211277</v>
      </c>
      <c r="P70" s="5">
        <v>524309273</v>
      </c>
      <c r="Q70" s="5">
        <v>338017199</v>
      </c>
      <c r="R70" s="5">
        <v>18015433</v>
      </c>
      <c r="S70" s="5">
        <v>-81798054</v>
      </c>
      <c r="T70" s="5">
        <v>-189017198</v>
      </c>
      <c r="U70" s="5">
        <v>-55216028</v>
      </c>
      <c r="V70" s="5">
        <v>54946917</v>
      </c>
      <c r="W70" s="5">
        <v>1873210000000</v>
      </c>
      <c r="X70" s="5">
        <v>780719000000</v>
      </c>
      <c r="Y70" s="5">
        <v>156200000000</v>
      </c>
      <c r="Z70" s="5">
        <v>38497000000</v>
      </c>
    </row>
    <row r="71" spans="3:26" ht="15.5" x14ac:dyDescent="0.35">
      <c r="C71" t="s">
        <v>100</v>
      </c>
      <c r="X71" s="5">
        <v>-39925000000</v>
      </c>
      <c r="Y71" s="5">
        <v>-19913000000</v>
      </c>
      <c r="Z71" s="5">
        <v>-17787000000</v>
      </c>
    </row>
    <row r="72" spans="3:26" ht="15.5" x14ac:dyDescent="0.35">
      <c r="C72" t="s">
        <v>101</v>
      </c>
      <c r="D72" s="5">
        <v>221027127</v>
      </c>
      <c r="E72" s="5">
        <v>195530958</v>
      </c>
      <c r="F72" s="5">
        <v>250338598</v>
      </c>
      <c r="G72" s="5">
        <v>177181952</v>
      </c>
      <c r="I72" s="5">
        <v>784051186</v>
      </c>
      <c r="J72" s="5">
        <v>943375066</v>
      </c>
      <c r="K72" s="5">
        <v>1279580842</v>
      </c>
      <c r="L72" s="5">
        <v>2301605547</v>
      </c>
      <c r="M72" s="5">
        <v>1265957342</v>
      </c>
      <c r="N72" s="5">
        <v>344459870</v>
      </c>
      <c r="O72" s="5">
        <v>234211277</v>
      </c>
      <c r="P72" s="5">
        <v>524309273</v>
      </c>
      <c r="Q72" s="5">
        <v>338017199</v>
      </c>
      <c r="R72" s="5">
        <v>18015433</v>
      </c>
      <c r="S72" s="5">
        <v>-81798054</v>
      </c>
      <c r="T72" s="5">
        <v>-189017198</v>
      </c>
      <c r="U72" s="5">
        <v>-55216028</v>
      </c>
      <c r="V72" s="5">
        <v>54946917</v>
      </c>
      <c r="W72" s="5">
        <v>1873210000000</v>
      </c>
      <c r="X72" s="5">
        <v>740794000000</v>
      </c>
      <c r="Y72" s="5">
        <v>136287000000</v>
      </c>
      <c r="Z72" s="5">
        <v>20710000000</v>
      </c>
    </row>
    <row r="73" spans="3:26" ht="15.5" x14ac:dyDescent="0.35">
      <c r="C73" t="s">
        <v>102</v>
      </c>
      <c r="D73" s="5">
        <v>-74286</v>
      </c>
      <c r="E73" s="5">
        <v>-99492</v>
      </c>
      <c r="F73" s="5">
        <v>-250450</v>
      </c>
      <c r="G73" s="5">
        <v>-297275</v>
      </c>
      <c r="I73" s="5">
        <v>-406528</v>
      </c>
      <c r="J73" s="5">
        <v>193984</v>
      </c>
      <c r="K73" s="5">
        <v>56726008</v>
      </c>
      <c r="L73" s="5">
        <v>-84106500</v>
      </c>
      <c r="M73" s="5">
        <v>55973456</v>
      </c>
      <c r="N73" s="5">
        <v>-26239188</v>
      </c>
      <c r="O73" s="5">
        <v>23036993</v>
      </c>
      <c r="P73" s="5">
        <v>-28462886</v>
      </c>
      <c r="Q73" s="5">
        <v>1565346</v>
      </c>
      <c r="R73" s="5">
        <v>1067151</v>
      </c>
      <c r="S73" s="5">
        <v>-315182</v>
      </c>
      <c r="T73" s="5">
        <v>-601875</v>
      </c>
      <c r="U73" s="5">
        <v>-4779539</v>
      </c>
      <c r="V73" s="5">
        <v>7502170</v>
      </c>
      <c r="W73" s="5">
        <v>214760000000</v>
      </c>
    </row>
    <row r="74" spans="3:26" ht="15.5" x14ac:dyDescent="0.35">
      <c r="C74" t="s">
        <v>288</v>
      </c>
      <c r="D74" s="5">
        <v>-74286</v>
      </c>
      <c r="E74" s="5">
        <v>-99492</v>
      </c>
      <c r="F74" s="5">
        <v>-250450</v>
      </c>
      <c r="G74" s="5">
        <v>-297275</v>
      </c>
      <c r="I74" s="5">
        <v>-406528</v>
      </c>
      <c r="J74" s="5">
        <v>193984</v>
      </c>
      <c r="K74" s="5">
        <v>56726008</v>
      </c>
      <c r="L74" s="5">
        <v>-84106500</v>
      </c>
      <c r="M74" s="5">
        <v>55973456</v>
      </c>
      <c r="N74" s="5">
        <v>-26239188</v>
      </c>
      <c r="O74" s="5">
        <v>23036993</v>
      </c>
      <c r="P74" s="5">
        <v>-28462886</v>
      </c>
      <c r="Q74" s="5">
        <v>1565346</v>
      </c>
      <c r="R74" s="5">
        <v>1067151</v>
      </c>
      <c r="S74" s="5">
        <v>-315182</v>
      </c>
      <c r="T74" s="5">
        <v>-601875</v>
      </c>
      <c r="U74" s="5">
        <v>-4779539</v>
      </c>
      <c r="V74" s="5">
        <v>7502170</v>
      </c>
      <c r="W74" s="5">
        <v>214760000000</v>
      </c>
    </row>
    <row r="75" spans="3:26" ht="15.5" x14ac:dyDescent="0.35">
      <c r="C75" t="s">
        <v>103</v>
      </c>
      <c r="D75" s="5">
        <v>220952841</v>
      </c>
      <c r="E75" s="5">
        <v>195431466</v>
      </c>
      <c r="F75" s="5">
        <v>250088148</v>
      </c>
      <c r="G75" s="5">
        <v>176884677</v>
      </c>
      <c r="I75" s="5">
        <v>783644658</v>
      </c>
      <c r="J75" s="5">
        <v>943569050</v>
      </c>
      <c r="K75" s="5">
        <v>1336306850</v>
      </c>
      <c r="L75" s="5">
        <v>2217499047</v>
      </c>
      <c r="M75" s="5">
        <v>1321930798</v>
      </c>
      <c r="N75" s="5">
        <v>318220682</v>
      </c>
      <c r="O75" s="5">
        <v>257248270</v>
      </c>
      <c r="P75" s="5">
        <v>495846387</v>
      </c>
      <c r="Q75" s="5">
        <v>339582545</v>
      </c>
      <c r="R75" s="5">
        <v>19082584</v>
      </c>
      <c r="S75" s="5">
        <v>-82113236</v>
      </c>
      <c r="T75" s="5">
        <v>-189619073</v>
      </c>
      <c r="U75" s="5">
        <v>-59995567</v>
      </c>
      <c r="V75" s="5">
        <v>62449087</v>
      </c>
      <c r="W75" s="5">
        <v>2087970000000</v>
      </c>
    </row>
    <row r="76" spans="3:26" ht="15.5" x14ac:dyDescent="0.35">
      <c r="C76" t="s">
        <v>104</v>
      </c>
      <c r="D76" s="5">
        <v>221027127</v>
      </c>
      <c r="E76" s="5">
        <v>195530958</v>
      </c>
      <c r="F76" s="5">
        <v>250338598</v>
      </c>
      <c r="G76" s="5">
        <v>177181952</v>
      </c>
      <c r="I76" s="5">
        <v>784051186</v>
      </c>
      <c r="J76" s="5">
        <v>943375066</v>
      </c>
      <c r="K76" s="5">
        <v>1279580842</v>
      </c>
      <c r="L76" s="5">
        <v>2301605547</v>
      </c>
      <c r="M76" s="5">
        <v>1265957342</v>
      </c>
      <c r="N76" s="5">
        <v>344459870</v>
      </c>
      <c r="O76" s="5">
        <v>234211277</v>
      </c>
      <c r="P76" s="5">
        <v>524309273</v>
      </c>
      <c r="Q76" s="5">
        <v>338017199</v>
      </c>
      <c r="R76" s="5">
        <v>18015433</v>
      </c>
      <c r="S76" s="5">
        <v>-81798054</v>
      </c>
      <c r="T76" s="5">
        <v>-189017198</v>
      </c>
      <c r="U76" s="5">
        <v>-55216028</v>
      </c>
      <c r="V76" s="5">
        <v>54946917</v>
      </c>
      <c r="W76" s="5">
        <v>1873210000000</v>
      </c>
      <c r="X76" s="5">
        <v>740794000000</v>
      </c>
      <c r="Y76" s="5">
        <v>136287000000</v>
      </c>
      <c r="Z76" s="5">
        <v>20710000000</v>
      </c>
    </row>
    <row r="77" spans="3:26" ht="15.5" x14ac:dyDescent="0.35">
      <c r="C77" t="s">
        <v>8</v>
      </c>
      <c r="D77" s="5">
        <v>219393854</v>
      </c>
      <c r="E77" s="5">
        <v>190691403</v>
      </c>
      <c r="F77" s="5">
        <v>245510149</v>
      </c>
      <c r="G77" s="5">
        <v>172608944</v>
      </c>
      <c r="I77" s="5">
        <v>767508986</v>
      </c>
      <c r="J77" s="5">
        <v>922836853</v>
      </c>
      <c r="K77" s="5">
        <v>1295309094</v>
      </c>
      <c r="L77" s="5">
        <v>2094368121</v>
      </c>
      <c r="M77" s="5">
        <v>1268737264</v>
      </c>
      <c r="N77" s="5">
        <v>302499679</v>
      </c>
      <c r="O77" s="5">
        <v>246431377</v>
      </c>
      <c r="P77" s="5">
        <v>471973667</v>
      </c>
      <c r="Q77" s="5">
        <v>321377137</v>
      </c>
      <c r="R77" s="5">
        <v>29822363</v>
      </c>
      <c r="S77" s="5">
        <v>-64717664</v>
      </c>
      <c r="T77" s="5">
        <v>-138978431</v>
      </c>
      <c r="U77" s="5">
        <v>-41089507</v>
      </c>
      <c r="V77" s="5">
        <v>63778564</v>
      </c>
      <c r="W77" s="5">
        <v>2053219000000</v>
      </c>
    </row>
    <row r="78" spans="3:26" ht="15.5" x14ac:dyDescent="0.35">
      <c r="C78" t="s">
        <v>105</v>
      </c>
      <c r="D78" s="5">
        <v>221027127</v>
      </c>
      <c r="E78" s="5">
        <v>195530958</v>
      </c>
      <c r="F78" s="5">
        <v>250338598</v>
      </c>
      <c r="G78" s="5">
        <v>177181952</v>
      </c>
      <c r="I78" s="5">
        <v>784051186</v>
      </c>
      <c r="J78" s="5">
        <v>943375066</v>
      </c>
      <c r="K78" s="5">
        <v>1279580842</v>
      </c>
      <c r="L78" s="5">
        <v>2301605547</v>
      </c>
      <c r="M78" s="5">
        <v>1265957342</v>
      </c>
      <c r="N78" s="5">
        <v>344459870</v>
      </c>
      <c r="O78" s="5">
        <v>234211277</v>
      </c>
      <c r="P78" s="5">
        <v>524309273</v>
      </c>
      <c r="Q78" s="5">
        <v>338017199</v>
      </c>
      <c r="R78" s="5">
        <v>18015433</v>
      </c>
      <c r="S78" s="5">
        <v>-81798054</v>
      </c>
      <c r="T78" s="5">
        <v>-189017198</v>
      </c>
      <c r="U78" s="5">
        <v>-55216028</v>
      </c>
      <c r="V78" s="5">
        <v>54946917</v>
      </c>
      <c r="W78" s="5">
        <v>1873210000000</v>
      </c>
      <c r="X78" s="5">
        <v>740794000000</v>
      </c>
      <c r="Y78" s="5">
        <v>136287000000</v>
      </c>
      <c r="Z78" s="5">
        <v>20710000000</v>
      </c>
    </row>
    <row r="79" spans="3:26" ht="15.5" x14ac:dyDescent="0.35">
      <c r="C79" t="s">
        <v>106</v>
      </c>
      <c r="D79" s="5">
        <v>220952841</v>
      </c>
      <c r="E79" s="5">
        <v>195431466</v>
      </c>
      <c r="F79" s="5">
        <v>250088148</v>
      </c>
      <c r="G79" s="5">
        <v>176884677</v>
      </c>
      <c r="I79" s="5">
        <v>783644658</v>
      </c>
      <c r="J79" s="5">
        <v>943569050</v>
      </c>
      <c r="K79" s="5">
        <v>1336306850</v>
      </c>
      <c r="L79" s="5">
        <v>2217499047</v>
      </c>
      <c r="M79" s="5">
        <v>1321930798</v>
      </c>
      <c r="N79" s="5">
        <v>318220682</v>
      </c>
      <c r="O79" s="5">
        <v>257248270</v>
      </c>
      <c r="P79" s="5">
        <v>495846387</v>
      </c>
      <c r="Q79" s="5">
        <v>339582545</v>
      </c>
      <c r="R79" s="5">
        <v>19082584</v>
      </c>
      <c r="S79" s="5">
        <v>-82113236</v>
      </c>
      <c r="T79" s="5">
        <v>-189619073</v>
      </c>
      <c r="U79" s="5">
        <v>-59995567</v>
      </c>
      <c r="V79" s="5">
        <v>62449087</v>
      </c>
      <c r="W79" s="5">
        <v>2087970000000</v>
      </c>
    </row>
    <row r="80" spans="3:26" ht="15.5" x14ac:dyDescent="0.35">
      <c r="C80" t="s">
        <v>107</v>
      </c>
      <c r="D80" s="5">
        <v>220952841</v>
      </c>
      <c r="E80" s="5">
        <v>195431466</v>
      </c>
      <c r="F80" s="5">
        <v>250088148</v>
      </c>
      <c r="G80" s="5">
        <v>176884677</v>
      </c>
      <c r="I80" s="5">
        <v>783644658</v>
      </c>
      <c r="J80" s="5">
        <v>943569050</v>
      </c>
      <c r="K80" s="5">
        <v>1336306850</v>
      </c>
      <c r="L80" s="5">
        <v>2217499047</v>
      </c>
      <c r="M80" s="5">
        <v>1321930798</v>
      </c>
      <c r="N80" s="5">
        <v>318220682</v>
      </c>
      <c r="O80" s="5">
        <v>257248270</v>
      </c>
      <c r="P80" s="5">
        <v>495846387</v>
      </c>
      <c r="Q80" s="5">
        <v>339582545</v>
      </c>
      <c r="R80" s="5">
        <v>19082584</v>
      </c>
      <c r="S80" s="5">
        <v>-82113236</v>
      </c>
      <c r="T80" s="5">
        <v>-189619073</v>
      </c>
      <c r="U80" s="5">
        <v>-59995567</v>
      </c>
      <c r="V80" s="5">
        <v>62449087</v>
      </c>
      <c r="W80" s="5">
        <v>2087970000000</v>
      </c>
    </row>
    <row r="82" spans="2:26" ht="15.5" x14ac:dyDescent="0.35">
      <c r="B82" t="s">
        <v>108</v>
      </c>
      <c r="C82" t="s">
        <v>109</v>
      </c>
    </row>
    <row r="83" spans="2:26" ht="15.5" x14ac:dyDescent="0.35">
      <c r="C83" t="s">
        <v>110</v>
      </c>
    </row>
    <row r="84" spans="2:26" ht="15.5" x14ac:dyDescent="0.35">
      <c r="C84" t="s">
        <v>20</v>
      </c>
      <c r="D84" s="5">
        <v>933713839</v>
      </c>
      <c r="E84" s="5">
        <v>727564348</v>
      </c>
      <c r="F84" s="5">
        <v>574566067</v>
      </c>
      <c r="G84" s="5">
        <v>548757386</v>
      </c>
      <c r="I84" s="5">
        <v>574566067</v>
      </c>
      <c r="J84" s="5">
        <v>912152046</v>
      </c>
      <c r="K84" s="5">
        <v>734954930</v>
      </c>
      <c r="L84" s="5">
        <v>1826876780</v>
      </c>
      <c r="M84" s="5">
        <v>980507356</v>
      </c>
      <c r="N84" s="5">
        <v>383810000</v>
      </c>
      <c r="O84" s="5">
        <v>174489542</v>
      </c>
      <c r="P84" s="5">
        <v>229184053</v>
      </c>
      <c r="Q84" s="5">
        <v>58668007</v>
      </c>
      <c r="R84" s="5">
        <v>59767412</v>
      </c>
      <c r="S84" s="5">
        <v>90289274</v>
      </c>
      <c r="T84" s="5">
        <v>80078359</v>
      </c>
      <c r="U84" s="5">
        <v>181380887</v>
      </c>
      <c r="V84" s="5">
        <v>152769325</v>
      </c>
      <c r="W84" s="5">
        <v>1437163000000</v>
      </c>
      <c r="X84" s="5">
        <v>1444684000000</v>
      </c>
      <c r="Y84" s="5">
        <v>900013000000</v>
      </c>
      <c r="Z84" s="5">
        <v>1531696000000</v>
      </c>
    </row>
    <row r="85" spans="2:26" ht="15.5" x14ac:dyDescent="0.35">
      <c r="C85" t="s">
        <v>112</v>
      </c>
      <c r="D85" s="5">
        <v>262875699</v>
      </c>
      <c r="E85" s="5">
        <v>221616655</v>
      </c>
      <c r="F85" s="5">
        <v>258247903</v>
      </c>
      <c r="G85" s="5">
        <v>271398728</v>
      </c>
      <c r="I85" s="5">
        <v>258247903</v>
      </c>
      <c r="J85" s="5">
        <v>307007330</v>
      </c>
      <c r="K85" s="5">
        <v>319063755</v>
      </c>
      <c r="L85" s="5">
        <v>400703566</v>
      </c>
      <c r="M85" s="5">
        <v>215449936</v>
      </c>
      <c r="N85" s="5">
        <v>153511248</v>
      </c>
      <c r="O85" s="5">
        <v>109438617</v>
      </c>
      <c r="P85" s="5">
        <v>101823513</v>
      </c>
      <c r="Q85" s="5">
        <v>89094171</v>
      </c>
      <c r="R85" s="5">
        <v>61192052</v>
      </c>
      <c r="S85" s="5">
        <v>56334177</v>
      </c>
      <c r="T85" s="5">
        <v>52365267</v>
      </c>
      <c r="U85" s="5">
        <v>63195218</v>
      </c>
      <c r="V85" s="5">
        <v>88311338</v>
      </c>
      <c r="W85" s="5">
        <v>678783000000</v>
      </c>
      <c r="X85" s="5">
        <v>648144000000</v>
      </c>
      <c r="Y85" s="5">
        <v>561184000000</v>
      </c>
      <c r="Z85" s="5">
        <v>275117000000</v>
      </c>
    </row>
    <row r="86" spans="2:26" ht="15.5" x14ac:dyDescent="0.35">
      <c r="C86" t="s">
        <v>114</v>
      </c>
      <c r="R86" s="5">
        <v>481432815</v>
      </c>
      <c r="S86" s="5">
        <v>538769742</v>
      </c>
      <c r="T86" s="5">
        <v>292076380</v>
      </c>
      <c r="U86" s="5">
        <v>547150731</v>
      </c>
      <c r="V86" s="5">
        <v>616777571</v>
      </c>
      <c r="W86" s="5">
        <v>731893000000</v>
      </c>
      <c r="X86" s="5">
        <v>1911734000000</v>
      </c>
      <c r="Y86" s="5">
        <v>1942093000000</v>
      </c>
      <c r="Z86" s="5">
        <v>1378000000</v>
      </c>
    </row>
    <row r="87" spans="2:26" ht="15.5" x14ac:dyDescent="0.35">
      <c r="C87" t="s">
        <v>113</v>
      </c>
    </row>
    <row r="88" spans="2:26" ht="15.5" x14ac:dyDescent="0.35">
      <c r="C88" t="s">
        <v>115</v>
      </c>
      <c r="D88" s="5">
        <v>262875699</v>
      </c>
      <c r="E88" s="5">
        <v>221616655</v>
      </c>
      <c r="F88" s="5">
        <v>258247903</v>
      </c>
      <c r="G88" s="5">
        <v>271398728</v>
      </c>
      <c r="I88" s="5">
        <v>258247903</v>
      </c>
      <c r="J88" s="5">
        <v>307007330</v>
      </c>
      <c r="K88" s="5">
        <v>319063755</v>
      </c>
      <c r="L88" s="5">
        <v>400703566</v>
      </c>
      <c r="M88" s="5">
        <v>215449936</v>
      </c>
      <c r="N88" s="5">
        <v>153511248</v>
      </c>
      <c r="O88" s="5">
        <v>109438617</v>
      </c>
      <c r="P88" s="5">
        <v>101823513</v>
      </c>
      <c r="Q88" s="5">
        <v>89094171</v>
      </c>
      <c r="R88" s="5">
        <v>61192052</v>
      </c>
      <c r="S88" s="5">
        <v>56334177</v>
      </c>
      <c r="T88" s="5">
        <v>52365267</v>
      </c>
      <c r="U88" s="5">
        <v>63195218</v>
      </c>
      <c r="V88" s="5">
        <v>88311338</v>
      </c>
      <c r="W88" s="5">
        <v>678783000000</v>
      </c>
      <c r="X88" s="5">
        <v>648144000000</v>
      </c>
      <c r="Y88" s="5">
        <v>561184000000</v>
      </c>
      <c r="Z88" s="5">
        <v>275117000000</v>
      </c>
    </row>
    <row r="89" spans="2:26" ht="15.5" x14ac:dyDescent="0.35">
      <c r="C89" t="s">
        <v>117</v>
      </c>
      <c r="D89" s="5">
        <v>62012</v>
      </c>
      <c r="E89" s="5">
        <v>67196</v>
      </c>
      <c r="F89" s="5">
        <v>75454</v>
      </c>
      <c r="G89" s="5">
        <v>95194</v>
      </c>
      <c r="I89" s="5">
        <v>75454</v>
      </c>
      <c r="J89" s="5">
        <v>93517</v>
      </c>
      <c r="K89" s="5">
        <v>26470</v>
      </c>
      <c r="L89" s="5">
        <v>30188</v>
      </c>
      <c r="M89" s="5">
        <v>21528</v>
      </c>
      <c r="N89" s="5">
        <v>42728</v>
      </c>
      <c r="O89" s="5">
        <v>53812</v>
      </c>
      <c r="P89" s="5">
        <v>107633</v>
      </c>
      <c r="Q89" s="5">
        <v>97473</v>
      </c>
      <c r="R89" s="5">
        <v>225054</v>
      </c>
      <c r="S89" s="5">
        <v>5833644</v>
      </c>
      <c r="T89" s="5">
        <v>3919034</v>
      </c>
      <c r="U89" s="5">
        <v>3894734</v>
      </c>
      <c r="V89" s="5">
        <v>623048</v>
      </c>
      <c r="W89" s="5">
        <v>10807000000</v>
      </c>
      <c r="X89" s="5">
        <v>76255000000</v>
      </c>
      <c r="Y89" s="5">
        <v>60327000000</v>
      </c>
      <c r="Z89" s="5">
        <v>21861000000</v>
      </c>
    </row>
    <row r="90" spans="2:26" ht="15.5" x14ac:dyDescent="0.35">
      <c r="C90" t="s">
        <v>118</v>
      </c>
      <c r="D90" s="5">
        <v>62012</v>
      </c>
      <c r="E90" s="5">
        <v>67196</v>
      </c>
      <c r="F90" s="5">
        <v>75454</v>
      </c>
      <c r="G90" s="5">
        <v>95194</v>
      </c>
      <c r="I90" s="5">
        <v>75454</v>
      </c>
      <c r="J90" s="5">
        <v>93517</v>
      </c>
      <c r="K90" s="5">
        <v>26470</v>
      </c>
      <c r="L90" s="5">
        <v>30188</v>
      </c>
      <c r="M90" s="5">
        <v>21528</v>
      </c>
      <c r="N90" s="5">
        <v>42728</v>
      </c>
      <c r="O90" s="5">
        <v>53812</v>
      </c>
      <c r="P90" s="5">
        <v>107633</v>
      </c>
      <c r="Q90" s="5">
        <v>97473</v>
      </c>
      <c r="R90" s="5">
        <v>225054</v>
      </c>
      <c r="S90" s="5">
        <v>5833644</v>
      </c>
      <c r="T90" s="5">
        <v>3919034</v>
      </c>
      <c r="U90" s="5">
        <v>3894734</v>
      </c>
      <c r="V90" s="5">
        <v>623048</v>
      </c>
      <c r="W90" s="5">
        <v>10807000000</v>
      </c>
      <c r="X90" s="5">
        <v>76255000000</v>
      </c>
      <c r="Y90" s="5">
        <v>60327000000</v>
      </c>
      <c r="Z90" s="5">
        <v>21861000000</v>
      </c>
    </row>
    <row r="91" spans="2:26" ht="15.5" x14ac:dyDescent="0.35">
      <c r="C91" t="s">
        <v>119</v>
      </c>
      <c r="D91" s="5">
        <v>300725530</v>
      </c>
      <c r="E91" s="5">
        <v>222052456</v>
      </c>
      <c r="F91" s="5">
        <v>233675990</v>
      </c>
      <c r="G91" s="5">
        <v>263421795</v>
      </c>
      <c r="I91" s="5">
        <v>233675990</v>
      </c>
      <c r="J91" s="5">
        <v>248039850</v>
      </c>
      <c r="K91" s="5">
        <v>201810803</v>
      </c>
      <c r="L91" s="5">
        <v>118194855</v>
      </c>
      <c r="M91" s="5">
        <v>89876400</v>
      </c>
      <c r="N91" s="5">
        <v>87796454</v>
      </c>
      <c r="O91" s="5">
        <v>209527382</v>
      </c>
      <c r="P91" s="5">
        <v>121300265</v>
      </c>
      <c r="Q91" s="5">
        <v>84388623</v>
      </c>
      <c r="R91" s="5">
        <v>44890607</v>
      </c>
      <c r="S91" s="5">
        <v>90150644</v>
      </c>
      <c r="T91" s="5">
        <v>84960338</v>
      </c>
      <c r="U91" s="5">
        <v>149837224</v>
      </c>
      <c r="V91" s="5">
        <v>188130061</v>
      </c>
      <c r="W91" s="5">
        <v>1299844000000</v>
      </c>
      <c r="X91" s="5">
        <v>621547000000</v>
      </c>
      <c r="Y91" s="5">
        <v>724126000000</v>
      </c>
      <c r="Z91" s="5">
        <v>596605000000</v>
      </c>
    </row>
    <row r="92" spans="2:26" ht="15.5" x14ac:dyDescent="0.35">
      <c r="C92" t="s">
        <v>97</v>
      </c>
      <c r="D92" s="5">
        <v>-104388829</v>
      </c>
      <c r="E92" s="5">
        <v>-104388829</v>
      </c>
      <c r="F92" s="5">
        <v>-104388829</v>
      </c>
      <c r="G92" s="5">
        <v>-104388829</v>
      </c>
      <c r="I92" s="5">
        <v>-104388829</v>
      </c>
      <c r="J92" s="5">
        <v>-104388829</v>
      </c>
      <c r="K92" s="5">
        <v>-104340363</v>
      </c>
      <c r="L92" s="5">
        <v>-161441283</v>
      </c>
      <c r="M92" s="5">
        <v>-77646930</v>
      </c>
      <c r="N92" s="5">
        <v>-132983757</v>
      </c>
      <c r="O92" s="5">
        <v>-101142122</v>
      </c>
      <c r="P92" s="5">
        <v>-124068483</v>
      </c>
      <c r="Q92" s="5">
        <v>11531602</v>
      </c>
      <c r="R92" s="5">
        <v>3079234</v>
      </c>
      <c r="S92" s="5">
        <v>1934614</v>
      </c>
      <c r="T92" s="5">
        <v>1934614</v>
      </c>
      <c r="U92" s="5">
        <v>2536489</v>
      </c>
      <c r="V92" s="5">
        <v>11638144</v>
      </c>
      <c r="W92" s="5">
        <v>46087000000</v>
      </c>
      <c r="X92" s="5">
        <v>-175407000000</v>
      </c>
      <c r="Y92" s="5">
        <v>41113000000</v>
      </c>
      <c r="Z92" s="5">
        <v>-245242000000</v>
      </c>
    </row>
    <row r="93" spans="2:26" ht="15.5" x14ac:dyDescent="0.35">
      <c r="C93" t="s">
        <v>120</v>
      </c>
      <c r="D93" s="5">
        <v>1904990789</v>
      </c>
      <c r="E93" s="5">
        <v>1564571458</v>
      </c>
      <c r="F93" s="5">
        <v>1448770247</v>
      </c>
      <c r="G93" s="5">
        <v>1370121103</v>
      </c>
      <c r="I93" s="5">
        <v>1448770247</v>
      </c>
      <c r="J93" s="5">
        <v>1765563829</v>
      </c>
      <c r="K93" s="5">
        <v>1901194115</v>
      </c>
      <c r="L93" s="5">
        <v>2400423237</v>
      </c>
      <c r="M93" s="5">
        <v>1418432789</v>
      </c>
      <c r="N93" s="5">
        <v>769275004</v>
      </c>
      <c r="O93" s="5">
        <v>519575216</v>
      </c>
      <c r="P93" s="5">
        <v>491460666</v>
      </c>
      <c r="Q93" s="5">
        <v>309947294</v>
      </c>
      <c r="R93" s="5">
        <v>224009923</v>
      </c>
      <c r="S93" s="5">
        <v>281558806</v>
      </c>
      <c r="T93" s="5">
        <v>323240003</v>
      </c>
      <c r="U93" s="5">
        <v>474147531</v>
      </c>
      <c r="V93" s="5">
        <v>459919524</v>
      </c>
      <c r="W93" s="5">
        <v>3667431000000</v>
      </c>
      <c r="X93" s="5">
        <v>2911121000000</v>
      </c>
      <c r="Y93" s="5">
        <v>2315269000000</v>
      </c>
      <c r="Z93" s="5">
        <v>2738968000000</v>
      </c>
    </row>
    <row r="94" spans="2:26" ht="15.5" x14ac:dyDescent="0.35">
      <c r="C94" t="s">
        <v>121</v>
      </c>
    </row>
    <row r="95" spans="2:26" ht="15.5" x14ac:dyDescent="0.35">
      <c r="C95" t="s">
        <v>122</v>
      </c>
      <c r="Z95" s="5">
        <v>4476000000</v>
      </c>
    </row>
    <row r="96" spans="2:26" ht="15.5" x14ac:dyDescent="0.35">
      <c r="C96" t="s">
        <v>128</v>
      </c>
      <c r="D96" s="5">
        <v>879174696</v>
      </c>
      <c r="E96" s="5">
        <v>872601620</v>
      </c>
      <c r="F96" s="5">
        <v>859433252</v>
      </c>
      <c r="G96" s="5">
        <v>840940201</v>
      </c>
      <c r="I96" s="5">
        <v>859433252</v>
      </c>
      <c r="J96" s="5">
        <v>797637797</v>
      </c>
      <c r="K96" s="5">
        <v>718143919</v>
      </c>
      <c r="L96" s="5">
        <v>564693088</v>
      </c>
      <c r="M96" s="5">
        <v>424546437</v>
      </c>
      <c r="N96" s="5">
        <v>326707725</v>
      </c>
      <c r="O96" s="5">
        <v>330906389</v>
      </c>
      <c r="P96" s="5">
        <v>299319453</v>
      </c>
      <c r="Q96" s="5">
        <v>259468439</v>
      </c>
      <c r="R96" s="5">
        <v>247142103</v>
      </c>
      <c r="S96" s="5">
        <v>259990067</v>
      </c>
      <c r="T96" s="5">
        <v>257925669</v>
      </c>
      <c r="U96" s="5">
        <v>282905550</v>
      </c>
      <c r="V96" s="5">
        <v>327339668</v>
      </c>
      <c r="W96" s="5">
        <v>1949647000000</v>
      </c>
      <c r="X96" s="5">
        <v>1852993000000</v>
      </c>
      <c r="Y96" s="5">
        <v>1962032000000</v>
      </c>
      <c r="Z96" s="5">
        <v>1923058000000</v>
      </c>
    </row>
    <row r="97" spans="3:26" ht="15.5" x14ac:dyDescent="0.35">
      <c r="C97" t="s">
        <v>1710</v>
      </c>
    </row>
    <row r="98" spans="3:26" ht="15.5" x14ac:dyDescent="0.35">
      <c r="C98" t="s">
        <v>2405</v>
      </c>
      <c r="U98" s="5">
        <v>24132039</v>
      </c>
      <c r="V98" s="5">
        <v>24808149</v>
      </c>
      <c r="W98" s="5">
        <v>209563000000</v>
      </c>
      <c r="X98" s="5">
        <v>229048000000</v>
      </c>
      <c r="Y98" s="5">
        <v>263961000000</v>
      </c>
      <c r="Z98" s="5">
        <v>276100000000</v>
      </c>
    </row>
    <row r="99" spans="3:26" ht="15.5" x14ac:dyDescent="0.35">
      <c r="C99" t="s">
        <v>125</v>
      </c>
      <c r="D99" s="5">
        <v>49525907</v>
      </c>
      <c r="E99" s="5">
        <v>39840100</v>
      </c>
      <c r="F99" s="5">
        <v>37927619</v>
      </c>
      <c r="G99" s="5">
        <v>39973112</v>
      </c>
      <c r="I99" s="5">
        <v>37927619</v>
      </c>
      <c r="J99" s="5">
        <v>44208944</v>
      </c>
      <c r="K99" s="5">
        <v>47310870</v>
      </c>
      <c r="L99" s="5">
        <v>60004786</v>
      </c>
      <c r="M99" s="5">
        <v>26694787</v>
      </c>
      <c r="N99" s="5">
        <v>34213197</v>
      </c>
      <c r="O99" s="5">
        <v>22349762</v>
      </c>
      <c r="P99" s="5">
        <v>32922378</v>
      </c>
      <c r="Q99" s="5">
        <v>37630902</v>
      </c>
      <c r="R99" s="5">
        <v>39422650</v>
      </c>
      <c r="S99" s="5">
        <v>40429922</v>
      </c>
      <c r="T99" s="5">
        <v>62548361</v>
      </c>
      <c r="U99" s="5">
        <v>66645259</v>
      </c>
      <c r="V99" s="5">
        <v>31251109</v>
      </c>
      <c r="W99" s="5">
        <v>353666000000</v>
      </c>
      <c r="X99" s="5">
        <v>408187000000</v>
      </c>
      <c r="Y99" s="5">
        <v>336078000000</v>
      </c>
      <c r="Z99" s="5">
        <v>189669000000</v>
      </c>
    </row>
    <row r="100" spans="3:26" ht="15.5" x14ac:dyDescent="0.35">
      <c r="C100" t="s">
        <v>2636</v>
      </c>
      <c r="V100" s="5">
        <v>268926703</v>
      </c>
      <c r="W100" s="5">
        <v>1555926000000</v>
      </c>
      <c r="X100" s="5">
        <v>1040040000000</v>
      </c>
      <c r="Y100" s="5">
        <v>521007000000</v>
      </c>
      <c r="Z100" s="5">
        <v>569957000000</v>
      </c>
    </row>
    <row r="101" spans="3:26" ht="15.5" x14ac:dyDescent="0.35">
      <c r="C101" t="s">
        <v>130</v>
      </c>
      <c r="D101" s="5">
        <v>402065138</v>
      </c>
      <c r="E101" s="5">
        <v>403755392</v>
      </c>
      <c r="F101" s="5">
        <v>405751634</v>
      </c>
      <c r="G101" s="5">
        <v>407292334</v>
      </c>
      <c r="I101" s="5">
        <v>405751634</v>
      </c>
      <c r="J101" s="5">
        <v>408493115</v>
      </c>
      <c r="K101" s="5">
        <v>400117235</v>
      </c>
      <c r="L101" s="5">
        <v>393096867</v>
      </c>
      <c r="M101" s="5">
        <v>389994706</v>
      </c>
      <c r="N101" s="5">
        <v>387427778</v>
      </c>
      <c r="O101" s="5">
        <v>219731135</v>
      </c>
      <c r="P101" s="5">
        <v>216884382</v>
      </c>
      <c r="Q101" s="5">
        <v>212961427</v>
      </c>
      <c r="R101" s="5">
        <v>213238784</v>
      </c>
      <c r="S101" s="5">
        <v>263654691</v>
      </c>
      <c r="T101" s="5">
        <v>325891489</v>
      </c>
      <c r="U101" s="5">
        <v>445760687</v>
      </c>
      <c r="V101" s="5">
        <v>486617213</v>
      </c>
      <c r="W101" s="5">
        <v>4250731000000</v>
      </c>
    </row>
    <row r="102" spans="3:26" ht="15.5" x14ac:dyDescent="0.35">
      <c r="C102" t="s">
        <v>133</v>
      </c>
      <c r="D102" s="5">
        <v>1875117172</v>
      </c>
      <c r="E102" s="5">
        <v>1942649604</v>
      </c>
      <c r="F102" s="5">
        <v>1926274197</v>
      </c>
      <c r="G102" s="5">
        <v>1674289203</v>
      </c>
      <c r="I102" s="5">
        <v>1926274197</v>
      </c>
      <c r="J102" s="5">
        <v>1755892105</v>
      </c>
      <c r="K102" s="5">
        <v>1543125701</v>
      </c>
      <c r="L102" s="5">
        <v>1545035628</v>
      </c>
      <c r="M102" s="5">
        <v>1015279402</v>
      </c>
      <c r="N102" s="5">
        <v>850450018</v>
      </c>
      <c r="O102" s="5">
        <v>758464907</v>
      </c>
      <c r="P102" s="5">
        <v>659403225</v>
      </c>
      <c r="Q102" s="5">
        <v>578865846</v>
      </c>
      <c r="R102" s="5">
        <v>600676738</v>
      </c>
      <c r="S102" s="5">
        <v>656292922</v>
      </c>
      <c r="T102" s="5">
        <v>838416311</v>
      </c>
      <c r="U102" s="5">
        <v>1092641322</v>
      </c>
      <c r="V102" s="5">
        <v>1449185464</v>
      </c>
      <c r="W102" s="5">
        <v>10718810000000</v>
      </c>
      <c r="X102" s="5">
        <v>5460958000000</v>
      </c>
      <c r="Y102" s="5">
        <v>4865454000000</v>
      </c>
      <c r="Z102" s="5">
        <v>4008227000000</v>
      </c>
    </row>
    <row r="103" spans="3:26" ht="15.5" x14ac:dyDescent="0.35">
      <c r="C103" t="s">
        <v>134</v>
      </c>
      <c r="D103" s="5">
        <v>3780107961</v>
      </c>
      <c r="E103" s="5">
        <v>3507221062</v>
      </c>
      <c r="F103" s="5">
        <v>3375044444</v>
      </c>
      <c r="G103" s="5">
        <v>3044410306</v>
      </c>
      <c r="I103" s="5">
        <v>3375044444</v>
      </c>
      <c r="J103" s="5">
        <v>3521455934</v>
      </c>
      <c r="K103" s="5">
        <v>3444319816</v>
      </c>
      <c r="L103" s="5">
        <v>3945458865</v>
      </c>
      <c r="M103" s="5">
        <v>2433712191</v>
      </c>
      <c r="N103" s="5">
        <v>1619725022</v>
      </c>
      <c r="O103" s="5">
        <v>1278040123</v>
      </c>
      <c r="P103" s="5">
        <v>1150863891</v>
      </c>
      <c r="Q103" s="5">
        <v>888813140</v>
      </c>
      <c r="R103" s="5">
        <v>824686661</v>
      </c>
      <c r="S103" s="5">
        <v>937851728</v>
      </c>
      <c r="T103" s="5">
        <v>1161656314</v>
      </c>
      <c r="U103" s="5">
        <v>1566788853</v>
      </c>
      <c r="V103" s="5">
        <v>1909104988</v>
      </c>
      <c r="W103" s="5">
        <v>14386241000000</v>
      </c>
      <c r="X103" s="5">
        <v>8372079000000</v>
      </c>
      <c r="Y103" s="5">
        <v>7180723000000</v>
      </c>
      <c r="Z103" s="5">
        <v>6747195000000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1055796815</v>
      </c>
      <c r="E106" s="5">
        <v>477161266</v>
      </c>
      <c r="F106" s="5">
        <v>544273511</v>
      </c>
      <c r="G106" s="5">
        <v>462427778</v>
      </c>
      <c r="I106" s="5">
        <v>544273511</v>
      </c>
      <c r="J106" s="5">
        <v>1076298920</v>
      </c>
      <c r="K106" s="5">
        <v>1338598166</v>
      </c>
      <c r="L106" s="5">
        <v>1831520625</v>
      </c>
      <c r="M106" s="5">
        <v>452981800</v>
      </c>
      <c r="N106" s="5">
        <v>236695460</v>
      </c>
      <c r="O106" s="5">
        <v>580937083</v>
      </c>
      <c r="P106" s="5">
        <v>397223062</v>
      </c>
      <c r="Q106" s="5">
        <v>302639425</v>
      </c>
      <c r="R106" s="5">
        <v>87981651</v>
      </c>
      <c r="S106" s="5">
        <v>149337031</v>
      </c>
      <c r="T106" s="5">
        <v>518794409</v>
      </c>
      <c r="U106" s="5">
        <v>431456547</v>
      </c>
      <c r="V106" s="5">
        <v>397472851</v>
      </c>
      <c r="W106" s="5">
        <v>5606892000000</v>
      </c>
      <c r="X106" s="5">
        <v>2945288000000</v>
      </c>
      <c r="Y106" s="5">
        <v>2687919000000</v>
      </c>
      <c r="Z106" s="5">
        <v>4697351000000</v>
      </c>
    </row>
    <row r="107" spans="3:26" ht="15.5" x14ac:dyDescent="0.35">
      <c r="C107" t="s">
        <v>139</v>
      </c>
    </row>
    <row r="108" spans="3:26" ht="15.5" x14ac:dyDescent="0.35">
      <c r="C108" t="s">
        <v>140</v>
      </c>
      <c r="D108" s="5">
        <v>234981794</v>
      </c>
      <c r="E108" s="5">
        <v>185116402</v>
      </c>
      <c r="F108" s="5">
        <v>241097886</v>
      </c>
      <c r="G108" s="5">
        <v>253807764</v>
      </c>
      <c r="I108" s="5">
        <v>241097886</v>
      </c>
      <c r="J108" s="5">
        <v>235357040</v>
      </c>
      <c r="K108" s="5">
        <v>193432921</v>
      </c>
      <c r="L108" s="5">
        <v>122205849</v>
      </c>
      <c r="M108" s="5">
        <v>88093701</v>
      </c>
      <c r="N108" s="5">
        <v>62973537</v>
      </c>
      <c r="O108" s="5">
        <v>112008728</v>
      </c>
      <c r="P108" s="5">
        <v>88558323</v>
      </c>
      <c r="Q108" s="5">
        <v>62802788</v>
      </c>
      <c r="R108" s="5">
        <v>26549064</v>
      </c>
      <c r="S108" s="5">
        <v>67907886</v>
      </c>
      <c r="T108" s="5">
        <v>167951999</v>
      </c>
      <c r="U108" s="5">
        <v>194024472</v>
      </c>
      <c r="V108" s="5">
        <v>228219557</v>
      </c>
      <c r="W108" s="5">
        <v>1340912000000</v>
      </c>
      <c r="X108" s="5">
        <v>1187360000000</v>
      </c>
      <c r="Y108" s="5">
        <v>1356469000000</v>
      </c>
      <c r="Z108" s="5">
        <v>1103867000000</v>
      </c>
    </row>
    <row r="109" spans="3:26" ht="15.5" x14ac:dyDescent="0.35">
      <c r="C109" t="s">
        <v>143</v>
      </c>
      <c r="U109" s="5">
        <v>20783870</v>
      </c>
      <c r="V109" s="5">
        <v>30608181</v>
      </c>
      <c r="W109" s="5">
        <v>331850000000</v>
      </c>
      <c r="X109" s="5">
        <v>228557000000</v>
      </c>
      <c r="Y109" s="5">
        <v>192362000000</v>
      </c>
      <c r="Z109" s="5">
        <v>360018000000</v>
      </c>
    </row>
    <row r="110" spans="3:26" ht="15.5" x14ac:dyDescent="0.35">
      <c r="C110" t="s">
        <v>585</v>
      </c>
      <c r="D110" s="5">
        <v>58466800</v>
      </c>
      <c r="E110" s="5">
        <v>61253382</v>
      </c>
      <c r="F110" s="5">
        <v>74403355</v>
      </c>
      <c r="G110" s="5">
        <v>44415129</v>
      </c>
      <c r="I110" s="5">
        <v>74403355</v>
      </c>
      <c r="J110" s="5">
        <v>87081720</v>
      </c>
      <c r="K110" s="5">
        <v>118313347</v>
      </c>
      <c r="L110" s="5">
        <v>451681772</v>
      </c>
      <c r="M110" s="5">
        <v>273285334</v>
      </c>
      <c r="N110" s="5">
        <v>36920141</v>
      </c>
      <c r="O110" s="5">
        <v>31704119</v>
      </c>
      <c r="P110" s="5">
        <v>81491231</v>
      </c>
      <c r="Q110" s="5">
        <v>69781712</v>
      </c>
      <c r="R110" s="5">
        <v>20809078</v>
      </c>
      <c r="S110" s="5">
        <v>9859991</v>
      </c>
      <c r="T110" s="5">
        <v>16112710</v>
      </c>
      <c r="U110" s="5">
        <v>20783870</v>
      </c>
      <c r="V110" s="5">
        <v>30608181</v>
      </c>
      <c r="W110" s="5">
        <v>331850000000</v>
      </c>
      <c r="X110" s="5">
        <v>228557000000</v>
      </c>
      <c r="Y110" s="5">
        <v>192362000000</v>
      </c>
      <c r="Z110" s="5">
        <v>360018000000</v>
      </c>
    </row>
    <row r="111" spans="3:26" ht="15.5" x14ac:dyDescent="0.35">
      <c r="C111" t="s">
        <v>144</v>
      </c>
      <c r="D111" s="5">
        <v>147420000</v>
      </c>
      <c r="E111" s="5">
        <v>125872600</v>
      </c>
      <c r="F111" s="5">
        <v>116686629</v>
      </c>
      <c r="G111" s="5">
        <v>157772307</v>
      </c>
      <c r="I111" s="5">
        <v>116686629</v>
      </c>
      <c r="J111" s="5">
        <v>109831760</v>
      </c>
      <c r="K111" s="5">
        <v>119828259</v>
      </c>
      <c r="L111" s="5">
        <v>174642700</v>
      </c>
      <c r="M111" s="5">
        <v>81759225</v>
      </c>
      <c r="N111" s="5">
        <v>97336665</v>
      </c>
      <c r="O111" s="5">
        <v>57830931</v>
      </c>
      <c r="P111" s="5">
        <v>63428743</v>
      </c>
      <c r="Q111" s="5">
        <v>56337388</v>
      </c>
      <c r="R111" s="5">
        <v>34315969</v>
      </c>
      <c r="S111" s="5">
        <v>61010589</v>
      </c>
      <c r="T111" s="5">
        <v>39849042</v>
      </c>
      <c r="U111" s="5">
        <v>68664455</v>
      </c>
      <c r="V111" s="5">
        <v>91863215</v>
      </c>
      <c r="W111" s="5">
        <v>963568000000</v>
      </c>
      <c r="X111" s="5">
        <v>625725000000</v>
      </c>
      <c r="Y111" s="5">
        <v>633082000000</v>
      </c>
      <c r="Z111" s="5">
        <v>530329000000</v>
      </c>
    </row>
    <row r="112" spans="3:26" ht="15.5" x14ac:dyDescent="0.35">
      <c r="C112" t="s">
        <v>391</v>
      </c>
      <c r="J112" s="5">
        <v>337541757</v>
      </c>
      <c r="K112" s="5">
        <v>396874323</v>
      </c>
    </row>
    <row r="113" spans="3:26" ht="15.5" x14ac:dyDescent="0.35">
      <c r="C113" t="s">
        <v>587</v>
      </c>
    </row>
    <row r="114" spans="3:26" ht="15.5" x14ac:dyDescent="0.35">
      <c r="C114" t="s">
        <v>1923</v>
      </c>
      <c r="R114" s="5">
        <v>481432815</v>
      </c>
      <c r="S114" s="5">
        <v>538769742</v>
      </c>
      <c r="T114" s="5">
        <v>292076380</v>
      </c>
      <c r="U114" s="5">
        <v>547150731</v>
      </c>
      <c r="V114" s="5">
        <v>616777571</v>
      </c>
      <c r="W114" s="5">
        <v>731893000000</v>
      </c>
      <c r="X114" s="5">
        <v>1911734000000</v>
      </c>
      <c r="Y114" s="5">
        <v>1942093000000</v>
      </c>
      <c r="Z114" s="5">
        <v>1378000000</v>
      </c>
    </row>
    <row r="115" spans="3:26" ht="15.5" x14ac:dyDescent="0.35">
      <c r="C115" t="s">
        <v>138</v>
      </c>
      <c r="O115" s="5">
        <v>363611574</v>
      </c>
      <c r="P115" s="5">
        <v>129096147</v>
      </c>
      <c r="Q115" s="5">
        <v>99227979</v>
      </c>
    </row>
    <row r="116" spans="3:26" ht="15.5" x14ac:dyDescent="0.35">
      <c r="C116" t="s">
        <v>351</v>
      </c>
      <c r="N116" s="5">
        <v>5257491</v>
      </c>
      <c r="T116" s="5">
        <v>78288</v>
      </c>
      <c r="U116" s="5">
        <v>251116</v>
      </c>
      <c r="Y116" s="5">
        <v>543000000</v>
      </c>
      <c r="Z116" s="5">
        <v>4250000000</v>
      </c>
    </row>
    <row r="117" spans="3:26" ht="15.5" x14ac:dyDescent="0.35">
      <c r="C117" t="s">
        <v>586</v>
      </c>
      <c r="N117" s="5">
        <v>14082300</v>
      </c>
      <c r="P117" s="5">
        <v>4963601</v>
      </c>
      <c r="T117" s="5">
        <v>2983484</v>
      </c>
      <c r="U117" s="5">
        <v>9016757</v>
      </c>
      <c r="X117" s="5">
        <v>154593000000</v>
      </c>
      <c r="Y117" s="5">
        <v>6261000000</v>
      </c>
      <c r="Z117" s="5">
        <v>11316000000</v>
      </c>
    </row>
    <row r="118" spans="3:26" ht="15.5" x14ac:dyDescent="0.35">
      <c r="C118" t="s">
        <v>141</v>
      </c>
    </row>
    <row r="119" spans="3:26" ht="15.5" x14ac:dyDescent="0.35">
      <c r="C119" t="s">
        <v>142</v>
      </c>
      <c r="D119" s="5">
        <v>10955644</v>
      </c>
      <c r="E119" s="5">
        <v>2255215</v>
      </c>
      <c r="F119" s="5">
        <v>2191578</v>
      </c>
      <c r="G119" s="5">
        <v>2141019</v>
      </c>
      <c r="I119" s="5">
        <v>2191578</v>
      </c>
      <c r="J119" s="5">
        <v>6382915</v>
      </c>
      <c r="K119" s="5">
        <v>9055601</v>
      </c>
      <c r="L119" s="5">
        <v>4367890</v>
      </c>
      <c r="M119" s="5">
        <v>2650024</v>
      </c>
      <c r="N119" s="5">
        <v>4170697</v>
      </c>
      <c r="O119" s="5">
        <v>3182448</v>
      </c>
      <c r="P119" s="5">
        <v>3129123</v>
      </c>
      <c r="Q119" s="5">
        <v>4512814</v>
      </c>
      <c r="R119" s="5">
        <v>5251328</v>
      </c>
      <c r="S119" s="5">
        <v>5973752</v>
      </c>
      <c r="T119" s="5">
        <v>4995165</v>
      </c>
      <c r="U119" s="5">
        <v>4977997</v>
      </c>
      <c r="V119" s="5">
        <v>14031942</v>
      </c>
      <c r="W119" s="5">
        <v>46250000000</v>
      </c>
      <c r="X119" s="5">
        <v>12006000000</v>
      </c>
      <c r="Y119" s="5">
        <v>45277000000</v>
      </c>
      <c r="Z119" s="5">
        <v>19649000000</v>
      </c>
    </row>
    <row r="120" spans="3:26" ht="15.5" x14ac:dyDescent="0.35">
      <c r="C120" t="s">
        <v>153</v>
      </c>
      <c r="D120" s="5">
        <v>140209012</v>
      </c>
      <c r="E120" s="5">
        <v>140044046</v>
      </c>
      <c r="F120" s="5">
        <v>136186649</v>
      </c>
      <c r="G120" s="5">
        <v>137486392</v>
      </c>
      <c r="I120" s="5">
        <v>136186649</v>
      </c>
      <c r="J120" s="5">
        <v>131314603</v>
      </c>
      <c r="K120" s="5">
        <v>126903448</v>
      </c>
      <c r="L120" s="5">
        <v>118647693</v>
      </c>
      <c r="M120" s="5">
        <v>117824017</v>
      </c>
      <c r="N120" s="5">
        <v>521475788</v>
      </c>
      <c r="O120" s="5">
        <v>78022877</v>
      </c>
      <c r="P120" s="5">
        <v>75570495</v>
      </c>
      <c r="Q120" s="5">
        <v>70569896</v>
      </c>
      <c r="R120" s="5">
        <v>548554036</v>
      </c>
      <c r="S120" s="5">
        <v>616354682</v>
      </c>
      <c r="T120" s="5">
        <v>387329860</v>
      </c>
      <c r="U120" s="5">
        <v>685491088</v>
      </c>
      <c r="V120" s="5">
        <v>803941027</v>
      </c>
      <c r="W120" s="5">
        <v>2347829000000</v>
      </c>
      <c r="X120" s="5">
        <v>2388568000000</v>
      </c>
      <c r="Y120" s="5">
        <v>2018780000000</v>
      </c>
      <c r="Z120" s="5">
        <v>36996000000</v>
      </c>
    </row>
    <row r="121" spans="3:26" ht="15.5" x14ac:dyDescent="0.35">
      <c r="C121" t="s">
        <v>154</v>
      </c>
      <c r="D121" s="5">
        <v>140209012</v>
      </c>
      <c r="E121" s="5">
        <v>140044046</v>
      </c>
      <c r="F121" s="5">
        <v>136186649</v>
      </c>
      <c r="G121" s="5">
        <v>137486392</v>
      </c>
      <c r="I121" s="5">
        <v>136186649</v>
      </c>
      <c r="J121" s="5">
        <v>131314603</v>
      </c>
      <c r="K121" s="5">
        <v>126903448</v>
      </c>
      <c r="L121" s="5">
        <v>118647693</v>
      </c>
      <c r="M121" s="5">
        <v>117824017</v>
      </c>
      <c r="N121" s="5">
        <v>521475788</v>
      </c>
      <c r="O121" s="5">
        <v>78022877</v>
      </c>
      <c r="P121" s="5">
        <v>75570495</v>
      </c>
      <c r="Q121" s="5">
        <v>70569896</v>
      </c>
      <c r="R121" s="5">
        <v>548554036</v>
      </c>
      <c r="S121" s="5">
        <v>616354682</v>
      </c>
      <c r="T121" s="5">
        <v>387329860</v>
      </c>
      <c r="U121" s="5">
        <v>685491088</v>
      </c>
      <c r="V121" s="5">
        <v>803941027</v>
      </c>
      <c r="W121" s="5">
        <v>2347829000000</v>
      </c>
      <c r="X121" s="5">
        <v>2388568000000</v>
      </c>
      <c r="Y121" s="5">
        <v>2018780000000</v>
      </c>
      <c r="Z121" s="5">
        <v>36996000000</v>
      </c>
    </row>
    <row r="122" spans="3:26" ht="15.5" x14ac:dyDescent="0.35">
      <c r="C122" t="s">
        <v>123</v>
      </c>
      <c r="X122" s="5">
        <v>118726000000</v>
      </c>
      <c r="Y122" s="5">
        <v>1480000000</v>
      </c>
    </row>
    <row r="123" spans="3:26" ht="15.5" x14ac:dyDescent="0.35">
      <c r="C123" t="s">
        <v>149</v>
      </c>
    </row>
    <row r="124" spans="3:26" ht="15.5" x14ac:dyDescent="0.35">
      <c r="C124" t="s">
        <v>2159</v>
      </c>
      <c r="N124" s="5">
        <v>394743190</v>
      </c>
    </row>
    <row r="125" spans="3:26" ht="15.5" x14ac:dyDescent="0.35">
      <c r="C125" t="s">
        <v>155</v>
      </c>
      <c r="D125" s="5">
        <v>82023728</v>
      </c>
      <c r="E125" s="5">
        <v>82348069</v>
      </c>
      <c r="F125" s="5">
        <v>82643547</v>
      </c>
      <c r="G125" s="5">
        <v>82691092</v>
      </c>
      <c r="I125" s="5">
        <v>82643547</v>
      </c>
      <c r="J125" s="5">
        <v>81938691</v>
      </c>
      <c r="K125" s="5">
        <v>82785822</v>
      </c>
      <c r="L125" s="5">
        <v>81929483</v>
      </c>
      <c r="M125" s="5">
        <v>82024178</v>
      </c>
      <c r="N125" s="5">
        <v>74661331</v>
      </c>
      <c r="O125" s="5">
        <v>52335335</v>
      </c>
      <c r="P125" s="5">
        <v>52331983</v>
      </c>
      <c r="Q125" s="5">
        <v>51895955</v>
      </c>
      <c r="R125" s="5">
        <v>51242179</v>
      </c>
      <c r="S125" s="5">
        <v>63433149</v>
      </c>
      <c r="T125" s="5">
        <v>78055479</v>
      </c>
      <c r="U125" s="5">
        <v>115270674</v>
      </c>
      <c r="V125" s="5">
        <v>173708671</v>
      </c>
      <c r="W125" s="5">
        <v>1535489000000</v>
      </c>
      <c r="X125" s="5">
        <v>152008000000</v>
      </c>
      <c r="Y125" s="5">
        <v>23027000000</v>
      </c>
      <c r="Z125" s="5">
        <v>6201000000</v>
      </c>
    </row>
    <row r="126" spans="3:26" ht="15.5" x14ac:dyDescent="0.35">
      <c r="C126" t="s">
        <v>159</v>
      </c>
      <c r="D126" s="5">
        <v>1196005827</v>
      </c>
      <c r="E126" s="5">
        <v>617205312</v>
      </c>
      <c r="F126" s="5">
        <v>680460160</v>
      </c>
      <c r="G126" s="5">
        <v>599914170</v>
      </c>
      <c r="I126" s="5">
        <v>680460160</v>
      </c>
      <c r="J126" s="5">
        <v>1207613523</v>
      </c>
      <c r="K126" s="5">
        <v>1465501614</v>
      </c>
      <c r="L126" s="5">
        <v>1950168318</v>
      </c>
      <c r="M126" s="5">
        <v>570805817</v>
      </c>
      <c r="N126" s="5">
        <v>758171248</v>
      </c>
      <c r="O126" s="5">
        <v>658959960</v>
      </c>
      <c r="P126" s="5">
        <v>472793557</v>
      </c>
      <c r="Q126" s="5">
        <v>373209321</v>
      </c>
      <c r="R126" s="5">
        <v>636535687</v>
      </c>
      <c r="S126" s="5">
        <v>765691713</v>
      </c>
      <c r="T126" s="5">
        <v>906124269</v>
      </c>
      <c r="U126" s="5">
        <v>1116947635</v>
      </c>
      <c r="V126" s="5">
        <v>1201413878</v>
      </c>
      <c r="W126" s="5">
        <v>7954721000000</v>
      </c>
      <c r="X126" s="5">
        <v>5333856000000</v>
      </c>
      <c r="Y126" s="5">
        <v>4706699000000</v>
      </c>
      <c r="Z126" s="5">
        <v>4734347000000</v>
      </c>
    </row>
    <row r="127" spans="3:26" ht="15.5" x14ac:dyDescent="0.35">
      <c r="C127" t="s">
        <v>160</v>
      </c>
    </row>
    <row r="128" spans="3:26" ht="15.5" x14ac:dyDescent="0.35">
      <c r="C128" t="s">
        <v>161</v>
      </c>
      <c r="D128" s="5">
        <v>35685809</v>
      </c>
      <c r="E128" s="5">
        <v>35685809</v>
      </c>
      <c r="F128" s="5">
        <v>35685809</v>
      </c>
      <c r="G128" s="5">
        <v>35685809</v>
      </c>
      <c r="I128" s="5">
        <v>35685809</v>
      </c>
      <c r="J128" s="5">
        <v>35685809</v>
      </c>
      <c r="K128" s="5">
        <v>35685809</v>
      </c>
      <c r="L128" s="5">
        <v>35685809</v>
      </c>
      <c r="M128" s="5">
        <v>35685809</v>
      </c>
      <c r="N128" s="5">
        <v>35685809</v>
      </c>
      <c r="O128" s="5">
        <v>35685809</v>
      </c>
      <c r="P128" s="5">
        <v>35685809</v>
      </c>
      <c r="Q128" s="5">
        <v>35685809</v>
      </c>
      <c r="R128" s="5">
        <v>35685809</v>
      </c>
      <c r="S128" s="5">
        <v>35685809</v>
      </c>
      <c r="T128" s="5">
        <v>35685809</v>
      </c>
      <c r="U128" s="5">
        <v>35685809</v>
      </c>
      <c r="V128" s="5">
        <v>35685809</v>
      </c>
      <c r="W128" s="5">
        <v>333333000000</v>
      </c>
      <c r="X128" s="5">
        <v>333333000000</v>
      </c>
      <c r="Y128" s="5">
        <v>333333000000</v>
      </c>
      <c r="Z128" s="5">
        <v>333333000000</v>
      </c>
    </row>
    <row r="129" spans="2:26" ht="15.5" x14ac:dyDescent="0.35">
      <c r="C129" t="s">
        <v>162</v>
      </c>
      <c r="D129" s="5">
        <v>191683185</v>
      </c>
      <c r="E129" s="5">
        <v>191683185</v>
      </c>
      <c r="F129" s="5">
        <v>191683185</v>
      </c>
      <c r="G129" s="5">
        <v>191683185</v>
      </c>
      <c r="I129" s="5">
        <v>191683185</v>
      </c>
      <c r="J129" s="5">
        <v>191683185</v>
      </c>
      <c r="K129" s="5">
        <v>191683185</v>
      </c>
      <c r="L129" s="5">
        <v>200202189</v>
      </c>
      <c r="M129" s="5">
        <v>200202189</v>
      </c>
      <c r="N129" s="5">
        <v>200202189</v>
      </c>
      <c r="O129" s="5">
        <v>200202189</v>
      </c>
      <c r="P129" s="5">
        <v>200202189</v>
      </c>
      <c r="Q129" s="5">
        <v>200202189</v>
      </c>
      <c r="R129" s="5">
        <v>200202189</v>
      </c>
      <c r="S129" s="5">
        <v>200202189</v>
      </c>
      <c r="T129" s="5">
        <v>200202189</v>
      </c>
      <c r="U129" s="5">
        <v>200202189</v>
      </c>
      <c r="V129" s="5">
        <v>195880073</v>
      </c>
      <c r="W129" s="5">
        <v>1763137000000</v>
      </c>
      <c r="X129" s="5">
        <v>1763137000000</v>
      </c>
      <c r="Y129" s="5">
        <v>1763137000000</v>
      </c>
      <c r="Z129" s="5">
        <v>1763137000000</v>
      </c>
    </row>
    <row r="130" spans="2:26" ht="15.5" x14ac:dyDescent="0.35">
      <c r="C130" t="s">
        <v>163</v>
      </c>
      <c r="D130" s="5">
        <v>2358739356</v>
      </c>
      <c r="E130" s="5">
        <v>2639345527</v>
      </c>
      <c r="F130" s="5">
        <v>2448654124</v>
      </c>
      <c r="G130" s="5">
        <v>2203143975</v>
      </c>
      <c r="I130" s="5">
        <v>2448654124</v>
      </c>
      <c r="J130" s="5">
        <v>2081145158</v>
      </c>
      <c r="K130" s="5">
        <v>1758308335</v>
      </c>
      <c r="L130" s="5">
        <v>1820100226</v>
      </c>
      <c r="M130" s="5">
        <v>1641937852</v>
      </c>
      <c r="N130" s="5">
        <v>728537430</v>
      </c>
      <c r="O130" s="5">
        <v>460862786</v>
      </c>
      <c r="P130" s="5">
        <v>537357785</v>
      </c>
      <c r="Q130" s="5">
        <v>186059018</v>
      </c>
      <c r="R130" s="5">
        <v>-126865751</v>
      </c>
      <c r="S130" s="5">
        <v>-155543494</v>
      </c>
      <c r="T130" s="5">
        <v>-90825830</v>
      </c>
      <c r="U130" s="5">
        <v>47550726</v>
      </c>
      <c r="V130" s="5">
        <v>280055336</v>
      </c>
      <c r="W130" s="5">
        <v>2583402000000</v>
      </c>
      <c r="X130" s="5">
        <v>1018343000000</v>
      </c>
      <c r="Y130" s="5">
        <v>277549000000</v>
      </c>
      <c r="Z130" s="5">
        <v>141262000000</v>
      </c>
    </row>
    <row r="131" spans="2:26" ht="15.5" x14ac:dyDescent="0.35">
      <c r="C131" t="s">
        <v>165</v>
      </c>
      <c r="D131" s="5">
        <v>2350562820</v>
      </c>
      <c r="E131" s="5">
        <v>2631168991</v>
      </c>
      <c r="F131" s="5">
        <v>2440477588</v>
      </c>
      <c r="G131" s="5">
        <v>2194967439</v>
      </c>
      <c r="I131" s="5">
        <v>2440477588</v>
      </c>
      <c r="J131" s="5">
        <v>2072968622</v>
      </c>
      <c r="K131" s="5">
        <v>1750131799</v>
      </c>
      <c r="L131" s="5">
        <v>1811923690</v>
      </c>
      <c r="M131" s="5">
        <v>1633761316</v>
      </c>
      <c r="N131" s="5">
        <v>720360894</v>
      </c>
      <c r="O131" s="5">
        <v>1886148</v>
      </c>
      <c r="P131" s="5">
        <v>1886148</v>
      </c>
      <c r="Q131" s="5">
        <v>1886148</v>
      </c>
      <c r="R131" s="5">
        <v>8176536</v>
      </c>
      <c r="S131" s="5">
        <v>8176536</v>
      </c>
      <c r="T131" s="5">
        <v>8176536</v>
      </c>
      <c r="U131" s="5">
        <v>8176536</v>
      </c>
      <c r="V131" s="5">
        <v>8176536</v>
      </c>
      <c r="W131" s="5">
        <v>66700000000</v>
      </c>
      <c r="X131" s="5">
        <v>60000000000</v>
      </c>
      <c r="Y131" s="5">
        <v>60000000000</v>
      </c>
      <c r="Z131" s="5">
        <v>60000000000</v>
      </c>
    </row>
    <row r="132" spans="2:26" ht="15.5" x14ac:dyDescent="0.35">
      <c r="C132" t="s">
        <v>164</v>
      </c>
      <c r="D132" s="5">
        <v>8176536</v>
      </c>
      <c r="E132" s="5">
        <v>8176536</v>
      </c>
      <c r="F132" s="5">
        <v>8176536</v>
      </c>
      <c r="G132" s="5">
        <v>8176536</v>
      </c>
      <c r="I132" s="5">
        <v>8176536</v>
      </c>
      <c r="J132" s="5">
        <v>8176536</v>
      </c>
      <c r="K132" s="5">
        <v>8176536</v>
      </c>
      <c r="L132" s="5">
        <v>8176536</v>
      </c>
      <c r="M132" s="5">
        <v>8176536</v>
      </c>
      <c r="N132" s="5">
        <v>8176536</v>
      </c>
      <c r="O132" s="5">
        <v>458976638</v>
      </c>
      <c r="P132" s="5">
        <v>535471637</v>
      </c>
      <c r="Q132" s="5">
        <v>184172870</v>
      </c>
      <c r="R132" s="5">
        <v>-135042287</v>
      </c>
      <c r="S132" s="5">
        <v>-163720030</v>
      </c>
      <c r="T132" s="5">
        <v>-99002366</v>
      </c>
      <c r="U132" s="5">
        <v>39374190</v>
      </c>
      <c r="V132" s="5">
        <v>271878800</v>
      </c>
      <c r="W132" s="5">
        <v>2516702000000</v>
      </c>
      <c r="X132" s="5">
        <v>958343000000</v>
      </c>
      <c r="Y132" s="5">
        <v>217549000000</v>
      </c>
      <c r="Z132" s="5">
        <v>81262000000</v>
      </c>
    </row>
    <row r="133" spans="2:26" ht="15.5" x14ac:dyDescent="0.35">
      <c r="C133" t="s">
        <v>166</v>
      </c>
      <c r="D133" s="5">
        <v>2358739356</v>
      </c>
      <c r="E133" s="5">
        <v>2639345527</v>
      </c>
      <c r="F133" s="5">
        <v>2448654124</v>
      </c>
      <c r="G133" s="5">
        <v>2203143975</v>
      </c>
      <c r="I133" s="5">
        <v>2448654124</v>
      </c>
      <c r="J133" s="5">
        <v>2081145158</v>
      </c>
      <c r="K133" s="5">
        <v>1758308335</v>
      </c>
      <c r="L133" s="5">
        <v>1820100226</v>
      </c>
      <c r="M133" s="5">
        <v>1641937852</v>
      </c>
      <c r="N133" s="5">
        <v>728537430</v>
      </c>
      <c r="O133" s="5">
        <v>460862786</v>
      </c>
      <c r="P133" s="5">
        <v>537357785</v>
      </c>
      <c r="Q133" s="5">
        <v>186059018</v>
      </c>
      <c r="R133" s="5">
        <v>-126865751</v>
      </c>
      <c r="S133" s="5">
        <v>-155543494</v>
      </c>
      <c r="T133" s="5">
        <v>-90825830</v>
      </c>
      <c r="U133" s="5">
        <v>47550726</v>
      </c>
      <c r="V133" s="5">
        <v>280055336</v>
      </c>
      <c r="W133" s="5">
        <v>2583402000000</v>
      </c>
      <c r="X133" s="5">
        <v>1018343000000</v>
      </c>
      <c r="Y133" s="5">
        <v>277549000000</v>
      </c>
      <c r="Z133" s="5">
        <v>141262000000</v>
      </c>
    </row>
    <row r="134" spans="2:26" ht="15.5" x14ac:dyDescent="0.35">
      <c r="C134" t="s">
        <v>167</v>
      </c>
      <c r="D134" s="5">
        <v>102382613</v>
      </c>
      <c r="E134" s="5">
        <v>127690058</v>
      </c>
      <c r="F134" s="5">
        <v>122949995</v>
      </c>
      <c r="G134" s="5">
        <v>118371996</v>
      </c>
      <c r="I134" s="5">
        <v>122949995</v>
      </c>
      <c r="J134" s="5">
        <v>109717088</v>
      </c>
      <c r="K134" s="5">
        <v>97481236</v>
      </c>
      <c r="L134" s="5">
        <v>100743606</v>
      </c>
      <c r="M134" s="5">
        <v>62727454</v>
      </c>
      <c r="N134" s="5">
        <v>30112103</v>
      </c>
      <c r="O134" s="5">
        <v>23471501</v>
      </c>
      <c r="P134" s="5">
        <v>28893034</v>
      </c>
      <c r="Q134" s="5">
        <v>82125201</v>
      </c>
      <c r="R134" s="5">
        <v>76049493</v>
      </c>
      <c r="S134" s="5">
        <v>89880897</v>
      </c>
      <c r="T134" s="5">
        <v>108535263</v>
      </c>
      <c r="U134" s="5">
        <v>163866005</v>
      </c>
      <c r="V134" s="5">
        <v>184431748</v>
      </c>
      <c r="W134" s="5">
        <v>1705561000000</v>
      </c>
      <c r="X134" s="5">
        <v>98817000000</v>
      </c>
      <c r="Y134" s="5">
        <v>58892000000</v>
      </c>
      <c r="Z134" s="5">
        <v>20358000000</v>
      </c>
    </row>
    <row r="135" spans="2:26" ht="15.5" x14ac:dyDescent="0.35">
      <c r="C135" t="s">
        <v>10</v>
      </c>
      <c r="D135" s="5">
        <v>2584102134</v>
      </c>
      <c r="E135" s="5">
        <v>2890015750</v>
      </c>
      <c r="F135" s="5">
        <v>2694584284</v>
      </c>
      <c r="G135" s="5">
        <v>2444496136</v>
      </c>
      <c r="I135" s="5">
        <v>2694584284</v>
      </c>
      <c r="J135" s="5">
        <v>2313842411</v>
      </c>
      <c r="K135" s="5">
        <v>1978818202</v>
      </c>
      <c r="L135" s="5">
        <v>1995290547</v>
      </c>
      <c r="M135" s="5">
        <v>1862906374</v>
      </c>
      <c r="N135" s="5">
        <v>861553774</v>
      </c>
      <c r="O135" s="5">
        <v>619080163</v>
      </c>
      <c r="P135" s="5">
        <v>678070334</v>
      </c>
      <c r="Q135" s="5">
        <v>515603819</v>
      </c>
      <c r="R135" s="5">
        <v>188150974</v>
      </c>
      <c r="S135" s="5">
        <v>172160015</v>
      </c>
      <c r="T135" s="5">
        <v>255532045</v>
      </c>
      <c r="U135" s="5">
        <v>449841218</v>
      </c>
      <c r="V135" s="5">
        <v>707691110</v>
      </c>
      <c r="W135" s="5">
        <v>6431520000000</v>
      </c>
      <c r="X135" s="5">
        <v>3038223000000</v>
      </c>
      <c r="Y135" s="5">
        <v>2474024000000</v>
      </c>
      <c r="Z135" s="5">
        <v>2012848000000</v>
      </c>
    </row>
    <row r="136" spans="2:26" ht="15.5" x14ac:dyDescent="0.35">
      <c r="C136" t="s">
        <v>168</v>
      </c>
      <c r="D136" s="5">
        <v>3780107961</v>
      </c>
      <c r="E136" s="5">
        <v>3507221062</v>
      </c>
      <c r="F136" s="5">
        <v>3375044444</v>
      </c>
      <c r="G136" s="5">
        <v>3044410306</v>
      </c>
      <c r="I136" s="5">
        <v>3375044444</v>
      </c>
      <c r="J136" s="5">
        <v>3521455934</v>
      </c>
      <c r="K136" s="5">
        <v>3444319816</v>
      </c>
      <c r="L136" s="5">
        <v>3945458865</v>
      </c>
      <c r="M136" s="5">
        <v>2433712191</v>
      </c>
      <c r="N136" s="5">
        <v>1619725022</v>
      </c>
      <c r="O136" s="5">
        <v>1278040123</v>
      </c>
      <c r="P136" s="5">
        <v>1150863891</v>
      </c>
      <c r="Q136" s="5">
        <v>888813140</v>
      </c>
      <c r="R136" s="5">
        <v>824686661</v>
      </c>
      <c r="S136" s="5">
        <v>937851728</v>
      </c>
      <c r="T136" s="5">
        <v>1161656314</v>
      </c>
      <c r="U136" s="5">
        <v>1566788853</v>
      </c>
      <c r="V136" s="5">
        <v>1909104988</v>
      </c>
      <c r="W136" s="5">
        <v>14386241000000</v>
      </c>
      <c r="X136" s="5">
        <v>8372079000000</v>
      </c>
      <c r="Y136" s="5">
        <v>7180723000000</v>
      </c>
      <c r="Z136" s="5">
        <v>6747195000000</v>
      </c>
    </row>
    <row r="137" spans="2:26" ht="15.5" x14ac:dyDescent="0.35">
      <c r="C137" t="s">
        <v>169</v>
      </c>
      <c r="D137" s="5">
        <v>33333335000</v>
      </c>
      <c r="E137" s="5">
        <v>33333335000</v>
      </c>
      <c r="F137" s="5">
        <v>33333335000</v>
      </c>
      <c r="G137" s="5">
        <v>33333335000</v>
      </c>
      <c r="I137" s="5">
        <v>33333335000</v>
      </c>
      <c r="J137" s="5">
        <v>33333335000</v>
      </c>
      <c r="K137" s="5">
        <v>33333335000</v>
      </c>
      <c r="L137" s="5">
        <v>33333335000</v>
      </c>
      <c r="M137" s="5">
        <v>3333333500</v>
      </c>
      <c r="N137" s="5">
        <v>3333333500</v>
      </c>
      <c r="O137" s="5">
        <v>3333333500</v>
      </c>
      <c r="P137" s="5">
        <v>3333333500</v>
      </c>
      <c r="Q137" s="5">
        <v>3333333500</v>
      </c>
      <c r="R137" s="5">
        <v>3333333500</v>
      </c>
      <c r="S137" s="5">
        <v>3333333500</v>
      </c>
      <c r="T137" s="5">
        <v>3333333500</v>
      </c>
      <c r="U137" s="5">
        <v>3333333500</v>
      </c>
      <c r="V137" s="5">
        <v>3333333500</v>
      </c>
      <c r="W137" s="5">
        <v>3333333500</v>
      </c>
      <c r="X137" s="5">
        <v>3333333500</v>
      </c>
      <c r="Y137" s="5">
        <v>3333333500</v>
      </c>
      <c r="Z137" s="5">
        <v>3333333500</v>
      </c>
    </row>
    <row r="139" spans="2:26" ht="15.5" x14ac:dyDescent="0.35">
      <c r="B139" t="s">
        <v>170</v>
      </c>
      <c r="C139" t="s">
        <v>171</v>
      </c>
      <c r="D139" s="5">
        <v>272278675</v>
      </c>
      <c r="E139" s="5">
        <v>215842426</v>
      </c>
      <c r="F139" s="5">
        <v>173284806</v>
      </c>
      <c r="G139" s="5">
        <v>222706719</v>
      </c>
      <c r="I139" s="5">
        <v>977555562</v>
      </c>
      <c r="J139" s="5">
        <v>1059843624</v>
      </c>
      <c r="K139" s="5">
        <v>731403991</v>
      </c>
      <c r="L139" s="5">
        <v>2129632026</v>
      </c>
      <c r="M139" s="5">
        <v>1510090932</v>
      </c>
      <c r="N139" s="5">
        <v>360975001</v>
      </c>
      <c r="O139" s="5">
        <v>49476670</v>
      </c>
      <c r="P139" s="5">
        <v>571909137</v>
      </c>
      <c r="Q139" s="5">
        <v>431942648</v>
      </c>
      <c r="R139" s="5">
        <v>99467261</v>
      </c>
      <c r="S139" s="5">
        <v>51961062</v>
      </c>
      <c r="T139" s="5">
        <v>65879793</v>
      </c>
      <c r="U139" s="5">
        <v>45428656</v>
      </c>
      <c r="V139" s="5">
        <v>-39747235</v>
      </c>
      <c r="W139" s="5">
        <v>1133385000000</v>
      </c>
      <c r="X139" s="5">
        <v>562994000000</v>
      </c>
      <c r="Y139" s="5">
        <v>-347750000000</v>
      </c>
      <c r="Z139" s="5">
        <v>-209089000000</v>
      </c>
    </row>
    <row r="140" spans="2:26" ht="15.5" x14ac:dyDescent="0.35">
      <c r="C140" t="s">
        <v>172</v>
      </c>
      <c r="D140" s="5">
        <v>893644459</v>
      </c>
      <c r="E140" s="5">
        <v>851813646</v>
      </c>
      <c r="F140" s="5">
        <v>992680337</v>
      </c>
      <c r="G140" s="5">
        <v>792136448</v>
      </c>
      <c r="I140" s="5">
        <v>3470780862</v>
      </c>
      <c r="J140" s="5">
        <v>3457939052</v>
      </c>
      <c r="K140" s="5">
        <v>3662327528</v>
      </c>
      <c r="L140" s="5">
        <v>4512298618</v>
      </c>
      <c r="M140" s="5">
        <v>2790210217</v>
      </c>
      <c r="N140" s="5">
        <v>1349906256</v>
      </c>
      <c r="O140" s="5">
        <v>1386804138</v>
      </c>
      <c r="P140" s="5">
        <v>1654683514</v>
      </c>
      <c r="Q140" s="5">
        <v>1045565187</v>
      </c>
      <c r="R140" s="5">
        <v>540753821</v>
      </c>
      <c r="S140" s="5">
        <v>461888605</v>
      </c>
      <c r="T140" s="5">
        <v>829593554</v>
      </c>
      <c r="U140" s="5">
        <v>1145295460</v>
      </c>
      <c r="V140" s="5">
        <v>1416356764</v>
      </c>
      <c r="W140" s="5">
        <v>13185200000000</v>
      </c>
      <c r="X140" s="5">
        <v>8658579000000</v>
      </c>
      <c r="Y140" s="5">
        <v>7480812000000</v>
      </c>
      <c r="Z140" s="5">
        <v>5355853000000</v>
      </c>
    </row>
    <row r="141" spans="2:26" ht="15.5" x14ac:dyDescent="0.35">
      <c r="C141" t="s">
        <v>2788</v>
      </c>
      <c r="D141" s="5">
        <v>450661409</v>
      </c>
      <c r="E141" s="5">
        <v>-539489531</v>
      </c>
      <c r="F141" s="5">
        <v>-18317268</v>
      </c>
      <c r="G141" s="5">
        <v>-16457286</v>
      </c>
      <c r="I141" s="5">
        <v>-138846733</v>
      </c>
      <c r="J141" s="5">
        <v>-155649024</v>
      </c>
      <c r="K141" s="5">
        <v>-186088288</v>
      </c>
      <c r="L141" s="5">
        <v>-118494152</v>
      </c>
      <c r="M141" s="5">
        <v>-70170221</v>
      </c>
      <c r="N141" s="5">
        <v>-50420384</v>
      </c>
      <c r="O141" s="5">
        <v>-48601357</v>
      </c>
      <c r="P141" s="5">
        <v>-43369439</v>
      </c>
      <c r="Q141" s="5">
        <v>-37339715</v>
      </c>
      <c r="R141" s="5">
        <v>-34749520</v>
      </c>
      <c r="S141" s="5">
        <v>-33860055</v>
      </c>
      <c r="T141" s="5">
        <v>-41697176</v>
      </c>
      <c r="U141" s="5">
        <v>-48958008</v>
      </c>
      <c r="V141" s="5">
        <v>-57030871</v>
      </c>
      <c r="W141" s="5">
        <v>-409685000000</v>
      </c>
      <c r="X141" s="5">
        <v>-343215000000</v>
      </c>
      <c r="Y141" s="5">
        <v>-322127000000</v>
      </c>
      <c r="Z141" s="5">
        <v>-250175000000</v>
      </c>
    </row>
    <row r="142" spans="2:26" ht="15.5" x14ac:dyDescent="0.35">
      <c r="C142" t="s">
        <v>173</v>
      </c>
      <c r="D142" s="5">
        <v>-1010547983</v>
      </c>
      <c r="E142" s="5">
        <v>-25248400</v>
      </c>
      <c r="F142" s="5">
        <v>-667835215</v>
      </c>
      <c r="G142" s="5">
        <v>-502321166</v>
      </c>
      <c r="I142" s="5">
        <v>-2120200990</v>
      </c>
      <c r="J142" s="5">
        <v>-1901610160</v>
      </c>
      <c r="K142" s="5">
        <v>-1677016868</v>
      </c>
      <c r="L142" s="5">
        <v>-1402847641</v>
      </c>
      <c r="M142" s="5">
        <v>-1005766006</v>
      </c>
      <c r="N142" s="5">
        <v>-839647743</v>
      </c>
      <c r="O142" s="5">
        <v>-1013122329</v>
      </c>
      <c r="P142" s="5">
        <v>-808363006</v>
      </c>
      <c r="Q142" s="5">
        <v>-480609835</v>
      </c>
      <c r="R142" s="5">
        <v>-330265891</v>
      </c>
      <c r="S142" s="5">
        <v>-424259966</v>
      </c>
      <c r="T142" s="5">
        <v>-678129600</v>
      </c>
      <c r="U142" s="5">
        <v>-919632454</v>
      </c>
      <c r="V142" s="5">
        <v>-1170390002</v>
      </c>
      <c r="W142" s="5">
        <v>-10084248000000</v>
      </c>
      <c r="X142" s="5">
        <v>-6081737000000</v>
      </c>
      <c r="Y142" s="5">
        <v>-5945238000000</v>
      </c>
      <c r="Z142" s="5">
        <v>-4201668000000</v>
      </c>
    </row>
    <row r="143" spans="2:26" ht="15.5" x14ac:dyDescent="0.35">
      <c r="C143" t="s">
        <v>497</v>
      </c>
      <c r="D143" s="5">
        <v>-772004</v>
      </c>
      <c r="E143" s="5">
        <v>-974706</v>
      </c>
      <c r="F143" s="5">
        <v>-852294</v>
      </c>
      <c r="G143" s="5">
        <v>-618795</v>
      </c>
      <c r="I143" s="5">
        <v>-7821530</v>
      </c>
      <c r="J143" s="5">
        <v>-17460143</v>
      </c>
      <c r="K143" s="5">
        <v>-3670431</v>
      </c>
      <c r="L143" s="5">
        <v>-1687500</v>
      </c>
      <c r="M143" s="5">
        <v>-31294079</v>
      </c>
      <c r="N143" s="5">
        <v>-17430509</v>
      </c>
      <c r="O143" s="5">
        <v>-8321629</v>
      </c>
      <c r="P143" s="5">
        <v>-3168254</v>
      </c>
      <c r="Q143" s="5">
        <v>-31711577</v>
      </c>
      <c r="R143" s="5">
        <v>-39944889</v>
      </c>
      <c r="S143" s="5">
        <v>-27554364</v>
      </c>
      <c r="T143" s="5">
        <v>-31698715</v>
      </c>
      <c r="U143" s="5">
        <v>-31887184</v>
      </c>
      <c r="V143" s="5">
        <v>-20445830</v>
      </c>
      <c r="W143" s="5">
        <v>-115071000000</v>
      </c>
      <c r="X143" s="5">
        <v>-141426000000</v>
      </c>
      <c r="Y143" s="5">
        <v>-117226000000</v>
      </c>
      <c r="Z143" s="5">
        <v>-165115000000</v>
      </c>
    </row>
    <row r="144" spans="2:26" ht="15.5" x14ac:dyDescent="0.35">
      <c r="C144" t="s">
        <v>2789</v>
      </c>
      <c r="D144" s="5">
        <v>-73361878</v>
      </c>
      <c r="E144" s="5">
        <v>-71296136</v>
      </c>
      <c r="F144" s="5">
        <v>-76312219</v>
      </c>
      <c r="G144" s="5">
        <v>-60220541</v>
      </c>
      <c r="I144" s="5">
        <v>-263453271</v>
      </c>
      <c r="J144" s="5">
        <v>-259430636</v>
      </c>
      <c r="K144" s="5">
        <v>-379714908</v>
      </c>
      <c r="L144" s="5">
        <v>-347168117</v>
      </c>
      <c r="M144" s="5">
        <v>-164741919</v>
      </c>
      <c r="N144" s="5">
        <v>-57073518</v>
      </c>
      <c r="O144" s="5">
        <v>-88138215</v>
      </c>
      <c r="P144" s="5">
        <v>-116503068</v>
      </c>
      <c r="Q144" s="5">
        <v>-73429047</v>
      </c>
      <c r="R144" s="5">
        <v>-37414643</v>
      </c>
      <c r="S144" s="5">
        <v>-41073115</v>
      </c>
      <c r="T144" s="5">
        <v>-86188626</v>
      </c>
      <c r="U144" s="5">
        <v>-114015587</v>
      </c>
      <c r="V144" s="5">
        <v>-156525896</v>
      </c>
      <c r="W144" s="5">
        <v>-1386115000000</v>
      </c>
      <c r="X144" s="5">
        <v>-994528000000</v>
      </c>
      <c r="Y144" s="5">
        <v>-754666000000</v>
      </c>
      <c r="Z144" s="5">
        <v>-409565000000</v>
      </c>
    </row>
    <row r="145" spans="3:26" ht="15.5" x14ac:dyDescent="0.35">
      <c r="C145" t="s">
        <v>318</v>
      </c>
      <c r="D145" s="5">
        <v>-87947417</v>
      </c>
      <c r="E145" s="5">
        <v>-55026284</v>
      </c>
      <c r="F145" s="5">
        <v>-73792048</v>
      </c>
      <c r="G145" s="5">
        <v>-59370124</v>
      </c>
      <c r="I145" s="5">
        <v>-320754584</v>
      </c>
      <c r="J145" s="5">
        <v>-422670121</v>
      </c>
      <c r="K145" s="5">
        <v>-848022911</v>
      </c>
      <c r="L145" s="5">
        <v>-590496773</v>
      </c>
      <c r="M145" s="5">
        <v>-119701026</v>
      </c>
      <c r="N145" s="5">
        <v>-60318105</v>
      </c>
      <c r="O145" s="5">
        <v>-212759611</v>
      </c>
      <c r="P145" s="5">
        <v>-152484943</v>
      </c>
      <c r="Q145" s="5">
        <v>-42286456</v>
      </c>
      <c r="R145" s="5">
        <v>-33981782</v>
      </c>
      <c r="S145" s="5">
        <v>-21373958</v>
      </c>
      <c r="T145" s="5">
        <v>-15917146</v>
      </c>
      <c r="U145" s="5">
        <v>-19979110</v>
      </c>
      <c r="V145" s="5">
        <v>-20327440</v>
      </c>
      <c r="W145" s="5">
        <v>-337986000000</v>
      </c>
      <c r="X145" s="5">
        <v>-269152000000</v>
      </c>
      <c r="Y145" s="5">
        <v>-639398000000</v>
      </c>
      <c r="Z145" s="5">
        <v>-198742000000</v>
      </c>
    </row>
    <row r="146" spans="3:26" ht="15.5" x14ac:dyDescent="0.35">
      <c r="C146" t="s">
        <v>2790</v>
      </c>
      <c r="D146" s="5">
        <v>100828047</v>
      </c>
      <c r="E146" s="5">
        <v>56229577</v>
      </c>
      <c r="F146" s="5">
        <v>17952378</v>
      </c>
      <c r="G146" s="5">
        <v>69758129</v>
      </c>
      <c r="I146" s="5">
        <v>358596573</v>
      </c>
      <c r="J146" s="5">
        <v>359344186</v>
      </c>
      <c r="K146" s="5">
        <v>164251416</v>
      </c>
      <c r="L146" s="5">
        <v>78674548</v>
      </c>
      <c r="M146" s="5">
        <v>112344053</v>
      </c>
      <c r="N146" s="5">
        <v>36481698</v>
      </c>
      <c r="O146" s="5">
        <v>34488264</v>
      </c>
      <c r="P146" s="5">
        <v>42426432</v>
      </c>
      <c r="Q146" s="5">
        <v>52579118</v>
      </c>
      <c r="R146" s="5">
        <v>37645758</v>
      </c>
      <c r="S146" s="5">
        <v>142472354</v>
      </c>
      <c r="T146" s="5">
        <v>91586189</v>
      </c>
      <c r="U146" s="5">
        <v>24088038</v>
      </c>
      <c r="V146" s="5">
        <v>6431975</v>
      </c>
      <c r="W146" s="5">
        <v>363678000000</v>
      </c>
    </row>
    <row r="147" spans="3:26" ht="15.5" x14ac:dyDescent="0.35">
      <c r="C147" t="s">
        <v>92</v>
      </c>
      <c r="W147" s="5">
        <v>13851000000</v>
      </c>
      <c r="X147" s="5">
        <v>31700000000</v>
      </c>
      <c r="Y147" s="5">
        <v>25394000000</v>
      </c>
      <c r="Z147" s="5">
        <v>28214000000</v>
      </c>
    </row>
    <row r="148" spans="3:26" ht="15.5" x14ac:dyDescent="0.35">
      <c r="C148" t="s">
        <v>2791</v>
      </c>
      <c r="S148" s="5">
        <v>-1431050</v>
      </c>
      <c r="T148" s="5">
        <v>2283404</v>
      </c>
      <c r="U148" s="5">
        <v>27781846</v>
      </c>
      <c r="V148" s="5">
        <v>5341817</v>
      </c>
      <c r="W148" s="5">
        <v>-28969000000</v>
      </c>
      <c r="X148" s="5">
        <v>-140989000000</v>
      </c>
      <c r="Y148" s="5">
        <v>-27489000000</v>
      </c>
      <c r="Z148" s="5">
        <v>-352871000000</v>
      </c>
    </row>
    <row r="149" spans="3:26" ht="15.5" x14ac:dyDescent="0.35">
      <c r="C149" t="s">
        <v>2792</v>
      </c>
      <c r="D149" s="5">
        <v>-225958</v>
      </c>
      <c r="E149" s="5">
        <v>-165740</v>
      </c>
      <c r="F149" s="5">
        <v>-238865</v>
      </c>
      <c r="G149" s="5">
        <v>-199946</v>
      </c>
      <c r="I149" s="5">
        <v>-744765</v>
      </c>
      <c r="J149" s="5">
        <v>-619530</v>
      </c>
      <c r="K149" s="5">
        <v>-661547</v>
      </c>
      <c r="L149" s="5">
        <v>-646957</v>
      </c>
      <c r="M149" s="5">
        <v>-790087</v>
      </c>
      <c r="N149" s="5">
        <v>-522694</v>
      </c>
      <c r="O149" s="5">
        <v>-872591</v>
      </c>
      <c r="P149" s="5">
        <v>-1312099</v>
      </c>
      <c r="Q149" s="5">
        <v>-825027</v>
      </c>
      <c r="R149" s="5">
        <v>-2575593</v>
      </c>
      <c r="S149" s="5">
        <v>-2847389</v>
      </c>
      <c r="T149" s="5">
        <v>-3952091</v>
      </c>
      <c r="U149" s="5">
        <v>-17264345</v>
      </c>
      <c r="V149" s="5">
        <v>-43157752</v>
      </c>
      <c r="W149" s="5">
        <v>-67270000000</v>
      </c>
      <c r="X149" s="5">
        <v>-156238000000</v>
      </c>
      <c r="Y149" s="5">
        <v>-47812000000</v>
      </c>
      <c r="Z149" s="5">
        <v>-15020000000</v>
      </c>
    </row>
    <row r="150" spans="3:26" ht="15.5" x14ac:dyDescent="0.35">
      <c r="C150" t="s">
        <v>184</v>
      </c>
      <c r="D150" s="5">
        <v>-16326400</v>
      </c>
      <c r="F150" s="5">
        <v>628500035</v>
      </c>
      <c r="G150" s="5">
        <v>-402931649</v>
      </c>
      <c r="I150" s="5">
        <v>-414431629</v>
      </c>
      <c r="J150" s="5">
        <v>-879436143</v>
      </c>
      <c r="K150" s="5">
        <v>-1447235216</v>
      </c>
      <c r="L150" s="5">
        <v>-1086198782</v>
      </c>
      <c r="M150" s="5">
        <v>-748667323</v>
      </c>
      <c r="N150" s="5">
        <v>-50827310</v>
      </c>
      <c r="O150" s="5">
        <v>-82358441</v>
      </c>
      <c r="P150" s="5">
        <v>-303976127</v>
      </c>
      <c r="Q150" s="5">
        <v>-397141561</v>
      </c>
      <c r="R150" s="5">
        <v>-71639899</v>
      </c>
      <c r="S150" s="5">
        <v>-11788537</v>
      </c>
      <c r="T150" s="5">
        <v>-121110150</v>
      </c>
      <c r="U150" s="5">
        <v>45739368</v>
      </c>
      <c r="V150" s="5">
        <v>160400627</v>
      </c>
      <c r="W150" s="5">
        <v>730551000000</v>
      </c>
      <c r="X150" s="5">
        <v>240954000000</v>
      </c>
      <c r="Y150" s="5">
        <v>83871000000</v>
      </c>
      <c r="Z150" s="5">
        <v>2843215000000</v>
      </c>
    </row>
    <row r="151" spans="3:26" ht="15.5" x14ac:dyDescent="0.35">
      <c r="C151" t="s">
        <v>185</v>
      </c>
      <c r="D151" s="5">
        <v>-36286189</v>
      </c>
      <c r="E151" s="5">
        <v>-58591992</v>
      </c>
      <c r="F151" s="5">
        <v>-132289836</v>
      </c>
      <c r="G151" s="5">
        <v>-41624259</v>
      </c>
      <c r="I151" s="5">
        <v>-249130206</v>
      </c>
      <c r="J151" s="5">
        <v>-166510975</v>
      </c>
      <c r="K151" s="5">
        <v>-205173499</v>
      </c>
      <c r="L151" s="5">
        <v>-182559837</v>
      </c>
      <c r="M151" s="5">
        <v>-164420087</v>
      </c>
      <c r="N151" s="5">
        <v>-100594642</v>
      </c>
      <c r="O151" s="5">
        <v>-22483734</v>
      </c>
      <c r="P151" s="5">
        <v>-96684850</v>
      </c>
      <c r="Q151" s="5">
        <v>-35806555</v>
      </c>
      <c r="R151" s="5">
        <v>-58541469</v>
      </c>
      <c r="S151" s="5">
        <v>-29419145</v>
      </c>
      <c r="T151" s="5">
        <v>-45928395</v>
      </c>
      <c r="U151" s="5">
        <v>-61050030</v>
      </c>
      <c r="V151" s="5">
        <v>-126371399</v>
      </c>
      <c r="W151" s="5">
        <v>-1871457000000</v>
      </c>
      <c r="X151" s="5">
        <v>-259277000000</v>
      </c>
      <c r="Y151" s="5">
        <v>-367804000000</v>
      </c>
      <c r="Z151" s="5">
        <v>-1393874000000</v>
      </c>
    </row>
    <row r="152" spans="3:26" ht="15.5" x14ac:dyDescent="0.35">
      <c r="C152" t="s">
        <v>189</v>
      </c>
      <c r="D152" s="5">
        <v>-43124266</v>
      </c>
      <c r="E152" s="5">
        <v>-50496508</v>
      </c>
      <c r="F152" s="5">
        <v>-40404136</v>
      </c>
      <c r="G152" s="5">
        <v>-48392782</v>
      </c>
      <c r="I152" s="5">
        <v>-165404387</v>
      </c>
      <c r="J152" s="5">
        <v>-163942800</v>
      </c>
      <c r="K152" s="5">
        <v>-204492815</v>
      </c>
      <c r="L152" s="5">
        <v>-193514292</v>
      </c>
      <c r="M152" s="5">
        <v>-174142189</v>
      </c>
      <c r="N152" s="5">
        <v>-87682310</v>
      </c>
      <c r="O152" s="5">
        <v>-59471665</v>
      </c>
      <c r="P152" s="5">
        <v>-77439760</v>
      </c>
      <c r="Q152" s="5">
        <v>-34824588</v>
      </c>
      <c r="R152" s="5">
        <v>-47795720</v>
      </c>
      <c r="S152" s="5">
        <v>-47503395</v>
      </c>
      <c r="T152" s="5">
        <v>-35100472</v>
      </c>
      <c r="U152" s="5">
        <v>-38145835</v>
      </c>
      <c r="V152" s="5">
        <v>-122847538</v>
      </c>
      <c r="W152" s="5">
        <v>-343407000000</v>
      </c>
      <c r="X152" s="5">
        <v>-257171000000</v>
      </c>
      <c r="Y152" s="5">
        <v>-351732000000</v>
      </c>
      <c r="Z152" s="5">
        <v>-1115784000000</v>
      </c>
    </row>
    <row r="153" spans="3:26" ht="15.5" x14ac:dyDescent="0.35">
      <c r="C153" t="s">
        <v>2410</v>
      </c>
      <c r="T153" s="5">
        <v>-99681</v>
      </c>
      <c r="U153" s="5">
        <v>-1104275</v>
      </c>
      <c r="V153" s="5">
        <v>-996899</v>
      </c>
      <c r="W153" s="5">
        <v>-7507000000</v>
      </c>
      <c r="X153" s="5">
        <v>-2144000000</v>
      </c>
      <c r="Y153" s="5">
        <v>-22715000000</v>
      </c>
      <c r="Z153" s="5">
        <v>-47776000000</v>
      </c>
    </row>
    <row r="154" spans="3:26" ht="15.5" x14ac:dyDescent="0.35">
      <c r="C154" t="s">
        <v>197</v>
      </c>
      <c r="D154" s="5">
        <v>-119379</v>
      </c>
      <c r="E154" s="5">
        <v>-79916</v>
      </c>
      <c r="F154" s="5">
        <v>-216895</v>
      </c>
      <c r="G154" s="5">
        <v>-548523</v>
      </c>
      <c r="I154" s="5">
        <v>-5529266</v>
      </c>
      <c r="J154" s="5">
        <v>-15663454</v>
      </c>
      <c r="K154" s="5">
        <v>-11276507</v>
      </c>
      <c r="L154" s="5">
        <v>-4485843</v>
      </c>
      <c r="M154" s="5">
        <v>-3062236</v>
      </c>
      <c r="N154" s="5">
        <v>-2607204</v>
      </c>
      <c r="O154" s="5">
        <v>-3672700</v>
      </c>
      <c r="P154" s="5">
        <v>-4735868</v>
      </c>
      <c r="Q154" s="5">
        <v>-480475</v>
      </c>
      <c r="R154" s="5">
        <v>-1817141</v>
      </c>
      <c r="S154" s="5">
        <v>-459866</v>
      </c>
      <c r="T154" s="5">
        <v>-50711</v>
      </c>
    </row>
    <row r="155" spans="3:26" ht="15.5" x14ac:dyDescent="0.35">
      <c r="C155" t="s">
        <v>2793</v>
      </c>
      <c r="K155" s="5">
        <v>-9197064</v>
      </c>
      <c r="W155" s="5">
        <v>-1526643000000</v>
      </c>
      <c r="Z155" s="5">
        <v>-5571000000</v>
      </c>
    </row>
    <row r="156" spans="3:26" ht="15.5" x14ac:dyDescent="0.35">
      <c r="C156" t="s">
        <v>2794</v>
      </c>
      <c r="J156" s="5">
        <v>-6760242</v>
      </c>
    </row>
    <row r="157" spans="3:26" ht="15.5" x14ac:dyDescent="0.35">
      <c r="C157" t="s">
        <v>325</v>
      </c>
      <c r="D157" s="5">
        <v>273242</v>
      </c>
      <c r="E157" s="5">
        <v>340877</v>
      </c>
      <c r="F157" s="5">
        <v>351069</v>
      </c>
      <c r="G157" s="5">
        <v>372345</v>
      </c>
      <c r="I157" s="5">
        <v>1790582</v>
      </c>
      <c r="J157" s="5">
        <v>2233787</v>
      </c>
      <c r="K157" s="5">
        <v>1318799</v>
      </c>
      <c r="L157" s="5">
        <v>1125886</v>
      </c>
      <c r="M157" s="5">
        <v>256145</v>
      </c>
      <c r="N157" s="5">
        <v>204252</v>
      </c>
      <c r="O157" s="5">
        <v>2937295</v>
      </c>
      <c r="P157" s="5">
        <v>2302864</v>
      </c>
      <c r="Q157" s="5">
        <v>208515</v>
      </c>
      <c r="R157" s="5">
        <v>299965</v>
      </c>
      <c r="S157" s="5">
        <v>1151844</v>
      </c>
      <c r="U157" s="5">
        <v>12500</v>
      </c>
      <c r="V157" s="5">
        <v>106142</v>
      </c>
      <c r="W157" s="5">
        <v>6100000000</v>
      </c>
      <c r="X157" s="5">
        <v>38000000</v>
      </c>
      <c r="Y157" s="5">
        <v>135038000000</v>
      </c>
      <c r="Z157" s="5">
        <v>64091000000</v>
      </c>
    </row>
    <row r="158" spans="3:26" ht="15.5" x14ac:dyDescent="0.35">
      <c r="C158" t="s">
        <v>1663</v>
      </c>
      <c r="O158" s="5">
        <v>7305222</v>
      </c>
    </row>
    <row r="159" spans="3:26" ht="15.5" x14ac:dyDescent="0.35">
      <c r="C159" t="s">
        <v>2795</v>
      </c>
      <c r="F159" s="5">
        <v>80000000</v>
      </c>
      <c r="I159" s="5">
        <v>80000000</v>
      </c>
    </row>
    <row r="160" spans="3:26" ht="15.5" x14ac:dyDescent="0.35">
      <c r="C160" t="s">
        <v>2796</v>
      </c>
      <c r="F160" s="5">
        <v>-179083094</v>
      </c>
      <c r="I160" s="5">
        <v>-179083094</v>
      </c>
    </row>
    <row r="161" spans="3:26" ht="15.5" x14ac:dyDescent="0.35">
      <c r="C161" t="s">
        <v>2390</v>
      </c>
      <c r="W161" s="5">
        <v>-22467000000</v>
      </c>
    </row>
    <row r="162" spans="3:26" ht="15.5" x14ac:dyDescent="0.35">
      <c r="C162" t="s">
        <v>2797</v>
      </c>
      <c r="S162" s="5">
        <v>29649485</v>
      </c>
    </row>
    <row r="163" spans="3:26" ht="15.5" x14ac:dyDescent="0.35">
      <c r="C163" t="s">
        <v>846</v>
      </c>
      <c r="D163" s="5">
        <v>7656693</v>
      </c>
      <c r="E163" s="5">
        <v>6729038</v>
      </c>
      <c r="F163" s="5">
        <v>7442689</v>
      </c>
      <c r="G163" s="5">
        <v>5860222</v>
      </c>
      <c r="I163" s="5">
        <v>27953090</v>
      </c>
      <c r="J163" s="5">
        <v>27805486</v>
      </c>
      <c r="K163" s="5">
        <v>25388234</v>
      </c>
      <c r="L163" s="5">
        <v>14791554</v>
      </c>
      <c r="M163" s="5">
        <v>4110636</v>
      </c>
      <c r="N163" s="5">
        <v>4960646</v>
      </c>
      <c r="O163" s="5">
        <v>4978885</v>
      </c>
      <c r="P163" s="5">
        <v>3318660</v>
      </c>
      <c r="Q163" s="5">
        <v>1143630</v>
      </c>
      <c r="R163" s="5">
        <v>762112</v>
      </c>
      <c r="S163" s="5">
        <v>2793933</v>
      </c>
      <c r="T163" s="5">
        <v>2237111</v>
      </c>
      <c r="U163" s="5">
        <v>2667304</v>
      </c>
      <c r="V163" s="5">
        <v>1291557</v>
      </c>
    </row>
    <row r="164" spans="3:26" ht="15.5" x14ac:dyDescent="0.35">
      <c r="C164" t="s">
        <v>215</v>
      </c>
      <c r="D164" s="5">
        <v>-16326400</v>
      </c>
      <c r="F164" s="5">
        <v>628500035</v>
      </c>
      <c r="G164" s="5">
        <v>-402931649</v>
      </c>
      <c r="I164" s="5">
        <v>-414431629</v>
      </c>
      <c r="J164" s="5">
        <v>-879436143</v>
      </c>
      <c r="K164" s="5">
        <v>-1447235216</v>
      </c>
      <c r="L164" s="5">
        <v>-1086198782</v>
      </c>
      <c r="M164" s="5">
        <v>-748667323</v>
      </c>
      <c r="N164" s="5">
        <v>-50827310</v>
      </c>
      <c r="O164" s="5">
        <v>-82358441</v>
      </c>
      <c r="P164" s="5">
        <v>-303976127</v>
      </c>
      <c r="Q164" s="5">
        <v>-397141561</v>
      </c>
      <c r="R164" s="5">
        <v>-71639899</v>
      </c>
      <c r="S164" s="5">
        <v>-11788537</v>
      </c>
      <c r="T164" s="5">
        <v>-121110150</v>
      </c>
      <c r="U164" s="5">
        <v>45739368</v>
      </c>
      <c r="V164" s="5">
        <v>160400627</v>
      </c>
      <c r="W164" s="5">
        <v>730551000000</v>
      </c>
      <c r="X164" s="5">
        <v>240954000000</v>
      </c>
      <c r="Y164" s="5">
        <v>83871000000</v>
      </c>
      <c r="Z164" s="5">
        <v>2843215000000</v>
      </c>
    </row>
    <row r="165" spans="3:26" ht="15.5" x14ac:dyDescent="0.35">
      <c r="C165" t="s">
        <v>2798</v>
      </c>
    </row>
    <row r="166" spans="3:26" ht="15.5" x14ac:dyDescent="0.35">
      <c r="C166" t="s">
        <v>2799</v>
      </c>
      <c r="I166" s="5">
        <v>-340000000</v>
      </c>
      <c r="J166" s="5">
        <v>-460000000</v>
      </c>
      <c r="K166" s="5">
        <v>-145000000</v>
      </c>
      <c r="L166" s="5">
        <v>-100000000</v>
      </c>
      <c r="M166" s="5">
        <v>-100000000</v>
      </c>
      <c r="N166" s="5">
        <v>-365000000</v>
      </c>
      <c r="O166" s="5">
        <v>-70000000</v>
      </c>
      <c r="P166" s="5">
        <v>-220000000</v>
      </c>
      <c r="Q166" s="5">
        <v>-484211861</v>
      </c>
      <c r="R166" s="5">
        <v>-60000000</v>
      </c>
      <c r="S166" s="5">
        <v>-34020000</v>
      </c>
      <c r="T166" s="5">
        <v>-136080000</v>
      </c>
      <c r="V166" s="5">
        <v>-401666667</v>
      </c>
    </row>
    <row r="167" spans="3:26" ht="15.5" x14ac:dyDescent="0.35">
      <c r="C167" t="s">
        <v>1323</v>
      </c>
    </row>
    <row r="168" spans="3:26" ht="15.5" x14ac:dyDescent="0.35">
      <c r="C168" t="s">
        <v>2800</v>
      </c>
      <c r="U168" s="5">
        <v>-34020000</v>
      </c>
      <c r="W168" s="5">
        <v>-518722000000</v>
      </c>
      <c r="X168" s="5">
        <v>-2032461000000</v>
      </c>
      <c r="Y168" s="5">
        <v>-381517000000</v>
      </c>
      <c r="Z168" s="5">
        <v>-946295000000</v>
      </c>
    </row>
    <row r="169" spans="3:26" ht="15.5" x14ac:dyDescent="0.35">
      <c r="C169" t="s">
        <v>2801</v>
      </c>
      <c r="Z169" s="5">
        <v>1796470000000</v>
      </c>
    </row>
    <row r="170" spans="3:26" ht="15.5" x14ac:dyDescent="0.35">
      <c r="C170" t="s">
        <v>2802</v>
      </c>
      <c r="O170" s="5">
        <v>305000000</v>
      </c>
      <c r="P170" s="5">
        <v>250000000</v>
      </c>
      <c r="Q170" s="5">
        <v>100000000</v>
      </c>
      <c r="Z170" s="5">
        <v>-184340000000</v>
      </c>
    </row>
    <row r="171" spans="3:26" ht="15.5" x14ac:dyDescent="0.35">
      <c r="C171" t="s">
        <v>2803</v>
      </c>
      <c r="J171" s="5">
        <v>400000000</v>
      </c>
      <c r="K171" s="5">
        <v>545000000</v>
      </c>
      <c r="L171" s="5">
        <v>100000000</v>
      </c>
      <c r="M171" s="5">
        <v>100000000</v>
      </c>
      <c r="T171" s="5">
        <v>25331861</v>
      </c>
      <c r="U171" s="5">
        <v>68000000</v>
      </c>
      <c r="V171" s="5">
        <v>655000000</v>
      </c>
      <c r="W171" s="5">
        <v>1590445000000</v>
      </c>
      <c r="X171" s="5">
        <v>2278750000000</v>
      </c>
      <c r="Y171" s="5">
        <v>480030000000</v>
      </c>
      <c r="Z171" s="5">
        <v>4109722000000</v>
      </c>
    </row>
    <row r="172" spans="3:26" ht="15.5" x14ac:dyDescent="0.35">
      <c r="C172" t="s">
        <v>611</v>
      </c>
      <c r="P172" s="5">
        <v>-165690372</v>
      </c>
    </row>
    <row r="173" spans="3:26" ht="15.5" x14ac:dyDescent="0.35">
      <c r="C173" t="s">
        <v>2804</v>
      </c>
      <c r="U173" s="5">
        <v>18000000</v>
      </c>
    </row>
    <row r="174" spans="3:26" ht="15.5" x14ac:dyDescent="0.35">
      <c r="C174" t="s">
        <v>2805</v>
      </c>
      <c r="N174" s="5">
        <v>400000000</v>
      </c>
    </row>
    <row r="175" spans="3:26" ht="15.5" x14ac:dyDescent="0.35">
      <c r="C175" t="s">
        <v>2806</v>
      </c>
      <c r="M175" s="5">
        <v>-400000000</v>
      </c>
    </row>
    <row r="176" spans="3:26" ht="15.5" x14ac:dyDescent="0.35">
      <c r="C176" t="s">
        <v>2807</v>
      </c>
      <c r="M176" s="5">
        <v>-26501789</v>
      </c>
    </row>
    <row r="177" spans="3:26" ht="15.5" x14ac:dyDescent="0.35">
      <c r="C177" t="s">
        <v>2808</v>
      </c>
    </row>
    <row r="178" spans="3:26" ht="15.5" x14ac:dyDescent="0.35">
      <c r="C178" t="s">
        <v>1828</v>
      </c>
    </row>
    <row r="179" spans="3:26" ht="15.5" x14ac:dyDescent="0.35">
      <c r="C179" t="s">
        <v>1490</v>
      </c>
      <c r="M179" s="5">
        <v>-562336</v>
      </c>
      <c r="N179" s="5">
        <v>-2387346</v>
      </c>
      <c r="R179" s="5">
        <v>-72852</v>
      </c>
      <c r="S179" s="5">
        <v>-125954</v>
      </c>
      <c r="T179" s="5">
        <v>-141197</v>
      </c>
      <c r="U179" s="5">
        <v>-207330</v>
      </c>
      <c r="V179" s="5">
        <v>-6590</v>
      </c>
      <c r="W179" s="5">
        <v>-342000000</v>
      </c>
      <c r="X179" s="5">
        <v>-5335000000</v>
      </c>
      <c r="Y179" s="5">
        <v>-14642000000</v>
      </c>
      <c r="Z179" s="5">
        <v>-15872000000</v>
      </c>
    </row>
    <row r="180" spans="3:26" ht="15.5" x14ac:dyDescent="0.35">
      <c r="C180" t="s">
        <v>2809</v>
      </c>
      <c r="R180" s="5">
        <v>-3033303</v>
      </c>
      <c r="S180" s="5">
        <v>-6033274</v>
      </c>
      <c r="T180" s="5">
        <v>-5530714</v>
      </c>
      <c r="U180" s="5">
        <v>-3033302</v>
      </c>
    </row>
    <row r="181" spans="3:26" ht="15.5" x14ac:dyDescent="0.35">
      <c r="C181" t="s">
        <v>2810</v>
      </c>
      <c r="J181" s="5">
        <v>-10239758</v>
      </c>
    </row>
    <row r="182" spans="3:26" ht="15.5" x14ac:dyDescent="0.35">
      <c r="C182" t="s">
        <v>2811</v>
      </c>
      <c r="I182" s="5">
        <v>-340000000</v>
      </c>
      <c r="J182" s="5">
        <v>-470239758</v>
      </c>
      <c r="K182" s="5">
        <v>-145000000</v>
      </c>
      <c r="L182" s="5">
        <v>-100000000</v>
      </c>
      <c r="M182" s="5">
        <v>-100562336</v>
      </c>
      <c r="N182" s="5">
        <v>-367387346</v>
      </c>
      <c r="O182" s="5">
        <v>235000000</v>
      </c>
      <c r="P182" s="5">
        <v>30000000</v>
      </c>
      <c r="Q182" s="5">
        <v>-384211861</v>
      </c>
      <c r="R182" s="5">
        <v>-63106155</v>
      </c>
      <c r="S182" s="5">
        <v>-40179228</v>
      </c>
      <c r="T182" s="5">
        <v>-141751911</v>
      </c>
      <c r="U182" s="5">
        <v>-37260632</v>
      </c>
      <c r="V182" s="5">
        <v>-401673257</v>
      </c>
      <c r="W182" s="5">
        <v>-519064000000</v>
      </c>
      <c r="X182" s="5">
        <v>-2037796000000</v>
      </c>
      <c r="Y182" s="5">
        <v>-396159000000</v>
      </c>
      <c r="Z182" s="5">
        <v>-1146507000000</v>
      </c>
    </row>
    <row r="183" spans="3:26" ht="15.5" x14ac:dyDescent="0.35">
      <c r="C183" t="s">
        <v>562</v>
      </c>
      <c r="Z183" s="5">
        <v>-120000000000</v>
      </c>
    </row>
    <row r="184" spans="3:26" ht="15.5" x14ac:dyDescent="0.35">
      <c r="C184" t="s">
        <v>8</v>
      </c>
      <c r="F184" s="5">
        <v>630000035</v>
      </c>
      <c r="G184" s="5">
        <v>-400000020</v>
      </c>
      <c r="I184" s="5">
        <v>-70000000</v>
      </c>
      <c r="J184" s="5">
        <v>-800000040</v>
      </c>
      <c r="K184" s="5">
        <v>-1800000090</v>
      </c>
      <c r="L184" s="5">
        <v>-1000000050</v>
      </c>
      <c r="M184" s="5">
        <v>-300000015</v>
      </c>
      <c r="N184" s="5">
        <v>-66666670</v>
      </c>
      <c r="O184" s="5">
        <v>-300000015</v>
      </c>
      <c r="P184" s="5">
        <v>-150000008</v>
      </c>
      <c r="V184" s="5">
        <v>-69956107</v>
      </c>
      <c r="W184" s="5">
        <v>-266666000000</v>
      </c>
    </row>
    <row r="185" spans="3:26" ht="15.5" x14ac:dyDescent="0.35">
      <c r="C185" t="s">
        <v>2812</v>
      </c>
      <c r="D185" s="5">
        <v>-16326400</v>
      </c>
      <c r="G185" s="5">
        <v>-2931629</v>
      </c>
      <c r="I185" s="5">
        <v>-2931629</v>
      </c>
      <c r="J185" s="5">
        <v>-8496345</v>
      </c>
      <c r="K185" s="5">
        <v>-44260126</v>
      </c>
      <c r="L185" s="5">
        <v>-85114774</v>
      </c>
      <c r="M185" s="5">
        <v>-20578183</v>
      </c>
      <c r="N185" s="5">
        <v>-9080401</v>
      </c>
      <c r="O185" s="5">
        <v>-16238426</v>
      </c>
      <c r="P185" s="5">
        <v>-17685747</v>
      </c>
      <c r="Q185" s="5">
        <v>-12129700</v>
      </c>
      <c r="R185" s="5">
        <v>-3091625</v>
      </c>
      <c r="S185" s="5">
        <v>-1258794</v>
      </c>
      <c r="T185" s="5">
        <v>-4690100</v>
      </c>
      <c r="V185" s="5">
        <v>-4581755</v>
      </c>
      <c r="W185" s="5">
        <v>-51697000000</v>
      </c>
    </row>
    <row r="186" spans="3:26" ht="15.5" x14ac:dyDescent="0.35">
      <c r="C186" t="s">
        <v>610</v>
      </c>
      <c r="D186" s="5">
        <v>-16326400</v>
      </c>
      <c r="F186" s="5">
        <v>630000035</v>
      </c>
      <c r="G186" s="5">
        <v>-402931649</v>
      </c>
      <c r="I186" s="5">
        <v>-72931629</v>
      </c>
      <c r="J186" s="5">
        <v>-808496385</v>
      </c>
      <c r="K186" s="5">
        <v>-1844260216</v>
      </c>
      <c r="L186" s="5">
        <v>-1085114824</v>
      </c>
      <c r="M186" s="5">
        <v>-320578198</v>
      </c>
      <c r="N186" s="5">
        <v>-75747071</v>
      </c>
      <c r="O186" s="5">
        <v>-316238441</v>
      </c>
      <c r="P186" s="5">
        <v>-167685755</v>
      </c>
      <c r="Q186" s="5">
        <v>-12129700</v>
      </c>
      <c r="R186" s="5">
        <v>-3091625</v>
      </c>
      <c r="S186" s="5">
        <v>-1258794</v>
      </c>
      <c r="T186" s="5">
        <v>-4690100</v>
      </c>
      <c r="V186" s="5">
        <v>-74537862</v>
      </c>
      <c r="W186" s="5">
        <v>-318363000000</v>
      </c>
      <c r="Z186" s="5">
        <v>-120000000000</v>
      </c>
    </row>
    <row r="187" spans="3:26" ht="15.5" x14ac:dyDescent="0.35">
      <c r="C187" t="s">
        <v>2813</v>
      </c>
      <c r="F187" s="5">
        <v>-1500000</v>
      </c>
      <c r="I187" s="5">
        <v>-1500000</v>
      </c>
      <c r="J187" s="5">
        <v>-700000</v>
      </c>
      <c r="K187" s="5">
        <v>-2975000</v>
      </c>
      <c r="L187" s="5">
        <v>-1083958</v>
      </c>
      <c r="M187" s="5">
        <v>-1025000</v>
      </c>
      <c r="N187" s="5">
        <v>-7692893</v>
      </c>
      <c r="O187" s="5">
        <v>-1120000</v>
      </c>
      <c r="P187" s="5">
        <v>-600000</v>
      </c>
      <c r="Q187" s="5">
        <v>-800000</v>
      </c>
      <c r="R187" s="5">
        <v>-5442119</v>
      </c>
      <c r="U187" s="5">
        <v>-3000000</v>
      </c>
      <c r="V187" s="5">
        <v>-18388254</v>
      </c>
    </row>
    <row r="188" spans="3:26" ht="15.5" x14ac:dyDescent="0.35">
      <c r="C188" t="s">
        <v>239</v>
      </c>
      <c r="D188" s="5">
        <v>219666086</v>
      </c>
      <c r="E188" s="5">
        <v>157250434</v>
      </c>
      <c r="F188" s="5">
        <v>669495005</v>
      </c>
      <c r="G188" s="5">
        <v>-221849189</v>
      </c>
      <c r="I188" s="5">
        <v>313993727</v>
      </c>
      <c r="J188" s="5">
        <v>13896506</v>
      </c>
      <c r="K188" s="5">
        <v>-921004724</v>
      </c>
      <c r="L188" s="5">
        <v>860873407</v>
      </c>
      <c r="M188" s="5">
        <v>597003522</v>
      </c>
      <c r="N188" s="5">
        <v>209553049</v>
      </c>
      <c r="O188" s="5">
        <v>-55365505</v>
      </c>
      <c r="P188" s="5">
        <v>171248160</v>
      </c>
      <c r="Q188" s="5">
        <v>-1005468</v>
      </c>
      <c r="R188" s="5">
        <v>-30714107</v>
      </c>
      <c r="S188" s="5">
        <v>10753380</v>
      </c>
      <c r="T188" s="5">
        <v>-101158752</v>
      </c>
      <c r="U188" s="5">
        <v>30117994</v>
      </c>
      <c r="V188" s="5">
        <v>-5718007</v>
      </c>
      <c r="W188" s="5">
        <v>-7521000000</v>
      </c>
      <c r="X188" s="5">
        <v>544671000000</v>
      </c>
      <c r="Y188" s="5">
        <v>-631683000000</v>
      </c>
      <c r="Z188" s="5">
        <v>1240252000000</v>
      </c>
    </row>
    <row r="189" spans="3:26" ht="15.5" x14ac:dyDescent="0.35">
      <c r="C189" t="s">
        <v>240</v>
      </c>
      <c r="E189" s="5">
        <v>574566067</v>
      </c>
      <c r="I189" s="5">
        <v>912152046</v>
      </c>
      <c r="J189" s="5">
        <v>917343776</v>
      </c>
      <c r="K189" s="5">
        <v>1826876780</v>
      </c>
      <c r="L189" s="5">
        <v>980507356</v>
      </c>
      <c r="M189" s="5">
        <v>383810000</v>
      </c>
      <c r="N189" s="5">
        <v>174489542</v>
      </c>
      <c r="O189" s="5">
        <v>229184053</v>
      </c>
      <c r="P189" s="5">
        <v>58668007</v>
      </c>
      <c r="Q189" s="5">
        <v>59767412</v>
      </c>
      <c r="R189" s="5">
        <v>90289274</v>
      </c>
      <c r="S189" s="5">
        <v>80078359</v>
      </c>
      <c r="T189" s="5">
        <v>181380887</v>
      </c>
      <c r="U189" s="5">
        <v>152769325</v>
      </c>
      <c r="V189" s="5">
        <v>158487332</v>
      </c>
      <c r="W189" s="5">
        <v>1444684000000</v>
      </c>
      <c r="X189" s="5">
        <v>900013000000</v>
      </c>
      <c r="Y189" s="5">
        <v>1531696000000</v>
      </c>
      <c r="Z189" s="5">
        <v>291444000000</v>
      </c>
    </row>
    <row r="190" spans="3:26" ht="15.5" x14ac:dyDescent="0.35">
      <c r="C190" t="s">
        <v>241</v>
      </c>
      <c r="D190" s="5">
        <v>-10492150</v>
      </c>
      <c r="E190" s="5">
        <v>-1070206</v>
      </c>
      <c r="F190" s="5">
        <v>519048</v>
      </c>
      <c r="G190" s="5">
        <v>-7377340</v>
      </c>
      <c r="I190" s="5">
        <v>-7374334</v>
      </c>
      <c r="J190" s="5">
        <v>-19088236</v>
      </c>
      <c r="K190" s="5">
        <v>11471720</v>
      </c>
      <c r="L190" s="5">
        <v>-14503983</v>
      </c>
      <c r="M190" s="5">
        <v>-306166</v>
      </c>
      <c r="N190" s="5">
        <v>-232591</v>
      </c>
      <c r="O190" s="5">
        <v>670994</v>
      </c>
      <c r="P190" s="5">
        <v>-732114</v>
      </c>
      <c r="Q190" s="5">
        <v>-93937</v>
      </c>
      <c r="R190" s="5">
        <v>192245</v>
      </c>
      <c r="S190" s="5">
        <v>-542465</v>
      </c>
      <c r="T190" s="5">
        <v>-143776</v>
      </c>
      <c r="U190" s="5">
        <v>-1506432</v>
      </c>
    </row>
    <row r="191" spans="3:26" ht="15.5" x14ac:dyDescent="0.35">
      <c r="C191" t="s">
        <v>2814</v>
      </c>
      <c r="D191" s="5">
        <v>-3024445</v>
      </c>
      <c r="E191" s="5">
        <v>-3181947</v>
      </c>
      <c r="F191" s="5">
        <v>-14205337</v>
      </c>
      <c r="I191" s="5">
        <v>-14205337</v>
      </c>
    </row>
    <row r="192" spans="3:26" ht="15.5" x14ac:dyDescent="0.35">
      <c r="C192" t="s">
        <v>242</v>
      </c>
      <c r="D192" s="5">
        <v>206149491</v>
      </c>
      <c r="E192" s="5">
        <v>727564348</v>
      </c>
      <c r="F192" s="5">
        <v>655808716</v>
      </c>
      <c r="G192" s="5">
        <v>-229226529</v>
      </c>
      <c r="I192" s="5">
        <v>1204566102</v>
      </c>
      <c r="J192" s="5">
        <v>912152046</v>
      </c>
      <c r="K192" s="5">
        <v>917343776</v>
      </c>
      <c r="L192" s="5">
        <v>1826876780</v>
      </c>
      <c r="M192" s="5">
        <v>980507356</v>
      </c>
      <c r="N192" s="5">
        <v>383810000</v>
      </c>
      <c r="O192" s="5">
        <v>174489542</v>
      </c>
      <c r="P192" s="5">
        <v>229184053</v>
      </c>
      <c r="Q192" s="5">
        <v>58668007</v>
      </c>
      <c r="R192" s="5">
        <v>59767412</v>
      </c>
      <c r="S192" s="5">
        <v>90289274</v>
      </c>
      <c r="T192" s="5">
        <v>80078359</v>
      </c>
      <c r="U192" s="5">
        <v>181380887</v>
      </c>
      <c r="V192" s="5">
        <v>152769325</v>
      </c>
      <c r="W192" s="5">
        <v>1437163000000</v>
      </c>
      <c r="X192" s="5">
        <v>1444684000000</v>
      </c>
      <c r="Y192" s="5">
        <v>900013000000</v>
      </c>
      <c r="Z192" s="5">
        <v>1531696000000</v>
      </c>
    </row>
    <row r="194" spans="2:26" ht="15.5" x14ac:dyDescent="0.35">
      <c r="B194" t="s">
        <v>243</v>
      </c>
      <c r="C194" t="s">
        <v>12</v>
      </c>
      <c r="D194" s="5">
        <v>33330000000</v>
      </c>
      <c r="E194" s="5">
        <v>33330000000</v>
      </c>
      <c r="F194" s="5">
        <v>33330000000</v>
      </c>
      <c r="G194" s="5">
        <v>33330000000</v>
      </c>
      <c r="I194" s="5">
        <v>33330000000</v>
      </c>
      <c r="J194" s="5">
        <v>33330000000</v>
      </c>
      <c r="K194" s="5">
        <v>33330000000</v>
      </c>
      <c r="L194" s="5">
        <v>33330000000</v>
      </c>
      <c r="M194" s="5">
        <v>3330000000</v>
      </c>
      <c r="N194" s="5">
        <v>3330000000</v>
      </c>
      <c r="O194" s="5">
        <v>3330000000</v>
      </c>
      <c r="P194" s="5">
        <v>3330000000</v>
      </c>
      <c r="Q194" s="5">
        <v>3330000000</v>
      </c>
      <c r="R194" s="5">
        <v>3330000000</v>
      </c>
      <c r="S194" s="5">
        <v>3330000000</v>
      </c>
      <c r="T194" s="5">
        <v>3330000000</v>
      </c>
      <c r="U194" s="5">
        <v>3330000000</v>
      </c>
      <c r="V194" s="5">
        <v>3330000000</v>
      </c>
      <c r="W194" s="5">
        <v>3330000000</v>
      </c>
      <c r="X194" s="5">
        <v>3330000000</v>
      </c>
      <c r="Y194" s="5">
        <v>3330000000</v>
      </c>
      <c r="Z194" s="5">
        <v>3330000000</v>
      </c>
    </row>
    <row r="195" spans="2:26" ht="15.5" x14ac:dyDescent="0.35">
      <c r="C195" t="s">
        <v>244</v>
      </c>
      <c r="D195" s="6">
        <v>115.52</v>
      </c>
      <c r="E195" s="6">
        <v>96.49</v>
      </c>
      <c r="F195" s="6">
        <v>122.89</v>
      </c>
      <c r="G195" s="6">
        <v>84.92</v>
      </c>
    </row>
    <row r="196" spans="2:26" ht="15.5" x14ac:dyDescent="0.35">
      <c r="C196" t="s">
        <v>245</v>
      </c>
      <c r="D196" s="6">
        <v>98.9</v>
      </c>
      <c r="E196" s="6">
        <v>119.44</v>
      </c>
      <c r="F196" s="6">
        <v>127.76</v>
      </c>
      <c r="G196" s="6">
        <v>215.5</v>
      </c>
    </row>
    <row r="197" spans="2:26" ht="15.5" x14ac:dyDescent="0.35">
      <c r="C197" t="s">
        <v>73</v>
      </c>
      <c r="D197" s="6">
        <v>23.63</v>
      </c>
      <c r="E197" s="6">
        <v>27.73</v>
      </c>
      <c r="F197" s="6">
        <v>31.79</v>
      </c>
      <c r="G197" s="6">
        <v>45.55</v>
      </c>
    </row>
    <row r="198" spans="2:26" ht="15.5" x14ac:dyDescent="0.35">
      <c r="C198" t="s">
        <v>246</v>
      </c>
      <c r="D198" s="5">
        <v>5800140000000</v>
      </c>
      <c r="E198" s="5">
        <v>4640500000000</v>
      </c>
      <c r="F198" s="5">
        <v>5766710000000</v>
      </c>
      <c r="G198" s="5">
        <v>4292880000000</v>
      </c>
    </row>
    <row r="199" spans="2:26" ht="15.5" x14ac:dyDescent="0.35">
      <c r="C199" t="s">
        <v>247</v>
      </c>
      <c r="D199" s="6">
        <v>5.6900000000000006E-2</v>
      </c>
      <c r="E199" s="6">
        <v>5.3899999999999997E-2</v>
      </c>
      <c r="F199" s="6">
        <v>7.2599999999999998E-2</v>
      </c>
      <c r="G199" s="6">
        <v>5.57E-2</v>
      </c>
    </row>
    <row r="200" spans="2:26" ht="15.5" x14ac:dyDescent="0.35">
      <c r="C200" t="s">
        <v>248</v>
      </c>
      <c r="D200" s="6">
        <v>8.6699999999999999E-2</v>
      </c>
      <c r="E200" s="6">
        <v>6.8499999999999991E-2</v>
      </c>
      <c r="F200" s="6">
        <v>9.5299999999999996E-2</v>
      </c>
      <c r="G200" s="6">
        <v>7.2900000000000006E-2</v>
      </c>
    </row>
    <row r="201" spans="2:26" ht="15.5" x14ac:dyDescent="0.35">
      <c r="C201" t="s">
        <v>249</v>
      </c>
      <c r="D201" s="6">
        <v>0.10550000000000001</v>
      </c>
      <c r="E201" s="6">
        <v>8.3299999999999999E-2</v>
      </c>
      <c r="F201" s="6">
        <v>0.1168</v>
      </c>
      <c r="G201" s="6">
        <v>9.1400000000000009E-2</v>
      </c>
    </row>
    <row r="202" spans="2:26" ht="15.5" x14ac:dyDescent="0.35">
      <c r="C202" t="s">
        <v>250</v>
      </c>
      <c r="D202" s="6">
        <v>252.67</v>
      </c>
      <c r="E202" s="6">
        <v>206.67</v>
      </c>
      <c r="F202" s="6">
        <v>270.63</v>
      </c>
      <c r="G202" s="6">
        <v>195.92</v>
      </c>
    </row>
    <row r="203" spans="2:26" ht="15.5" x14ac:dyDescent="0.35">
      <c r="C203" t="s">
        <v>251</v>
      </c>
      <c r="D203" s="5">
        <v>46253000000000</v>
      </c>
      <c r="E203" s="5">
        <v>49127000000000</v>
      </c>
      <c r="F203" s="5">
        <v>45053000000000</v>
      </c>
      <c r="G203" s="5">
        <v>40804000000000</v>
      </c>
    </row>
    <row r="204" spans="2:26" ht="15.5" x14ac:dyDescent="0.35">
      <c r="C204" t="s">
        <v>252</v>
      </c>
      <c r="D204" s="6">
        <v>8.57</v>
      </c>
      <c r="E204" s="6">
        <v>8.18</v>
      </c>
      <c r="F204" s="6">
        <v>12.17</v>
      </c>
      <c r="G204" s="6">
        <v>15.71</v>
      </c>
    </row>
    <row r="205" spans="2:26" ht="15.5" x14ac:dyDescent="0.35">
      <c r="C205" t="s">
        <v>253</v>
      </c>
      <c r="D205" s="6">
        <v>1332.61</v>
      </c>
      <c r="E205" s="6">
        <v>1408.7</v>
      </c>
      <c r="F205" s="6">
        <v>1289.93</v>
      </c>
      <c r="G205" s="6">
        <v>1164.83</v>
      </c>
    </row>
    <row r="206" spans="2:26" ht="15.5" x14ac:dyDescent="0.35">
      <c r="C206" t="s">
        <v>254</v>
      </c>
      <c r="D206" s="6">
        <v>8.57</v>
      </c>
      <c r="E206" s="6">
        <v>8.18</v>
      </c>
      <c r="F206" s="6">
        <v>12.17</v>
      </c>
      <c r="G206" s="6">
        <v>15.71</v>
      </c>
    </row>
    <row r="207" spans="2:26" ht="15.5" x14ac:dyDescent="0.35">
      <c r="C207" t="s">
        <v>255</v>
      </c>
      <c r="D207" s="6">
        <v>1332.61</v>
      </c>
      <c r="E207" s="6">
        <v>1408.7</v>
      </c>
      <c r="F207" s="6">
        <v>1289.93</v>
      </c>
      <c r="G207" s="6">
        <v>1164.83</v>
      </c>
    </row>
    <row r="208" spans="2:26" ht="15.5" x14ac:dyDescent="0.35">
      <c r="C208" t="s">
        <v>256</v>
      </c>
    </row>
    <row r="209" spans="3:26" ht="15.5" x14ac:dyDescent="0.35">
      <c r="C209" t="s">
        <v>257</v>
      </c>
    </row>
    <row r="210" spans="3:26" ht="15.5" x14ac:dyDescent="0.35">
      <c r="C210" t="s">
        <v>258</v>
      </c>
      <c r="D210" s="5">
        <v>44420000000000</v>
      </c>
      <c r="E210" s="5">
        <v>46957000000000</v>
      </c>
      <c r="F210" s="5">
        <v>42998000000000</v>
      </c>
      <c r="G210" s="5">
        <v>38828000000000</v>
      </c>
    </row>
    <row r="211" spans="3:26" ht="15.5" x14ac:dyDescent="0.35">
      <c r="C211" t="s">
        <v>24</v>
      </c>
    </row>
    <row r="212" spans="3:26" ht="15.5" x14ac:dyDescent="0.35">
      <c r="C212" t="s">
        <v>21</v>
      </c>
      <c r="D212" s="5">
        <v>-16713000000000</v>
      </c>
      <c r="E212" s="5">
        <v>-12368000000000</v>
      </c>
      <c r="F212" s="5">
        <v>-9607000000000</v>
      </c>
      <c r="G212" s="5">
        <v>-9160000000000</v>
      </c>
    </row>
    <row r="213" spans="3:26" ht="15.5" x14ac:dyDescent="0.35">
      <c r="C213" t="s">
        <v>259</v>
      </c>
      <c r="D213" s="5">
        <v>15200000000000</v>
      </c>
      <c r="E213" s="5">
        <v>18485000000000</v>
      </c>
      <c r="F213" s="5">
        <v>15123000000000</v>
      </c>
      <c r="G213" s="5">
        <v>15151000000000</v>
      </c>
    </row>
    <row r="214" spans="3:26" ht="15.5" x14ac:dyDescent="0.35">
      <c r="C214" t="s">
        <v>260</v>
      </c>
      <c r="D214" s="5">
        <v>5068000000000</v>
      </c>
      <c r="E214" s="5">
        <v>3669000000000</v>
      </c>
      <c r="F214" s="5">
        <v>2920000000000</v>
      </c>
      <c r="G214" s="5">
        <v>3986000000000</v>
      </c>
    </row>
    <row r="215" spans="3:26" ht="15.5" x14ac:dyDescent="0.35">
      <c r="C215" t="s">
        <v>261</v>
      </c>
      <c r="D215" s="5">
        <v>-820000000000</v>
      </c>
      <c r="E215" s="5">
        <v>-860000000000</v>
      </c>
      <c r="F215" s="5">
        <v>-683000000000</v>
      </c>
      <c r="G215" s="5">
        <v>-854000000000</v>
      </c>
    </row>
    <row r="216" spans="3:26" ht="15.5" x14ac:dyDescent="0.35">
      <c r="C216" t="s">
        <v>13</v>
      </c>
      <c r="D216" s="5">
        <v>4248000000000</v>
      </c>
      <c r="E216" s="5">
        <v>2809000000000</v>
      </c>
      <c r="F216" s="5">
        <v>2237000000000</v>
      </c>
      <c r="G216" s="5">
        <v>3131000000000</v>
      </c>
    </row>
    <row r="217" spans="3:26" ht="15.5" x14ac:dyDescent="0.35">
      <c r="C217" t="s">
        <v>16</v>
      </c>
      <c r="D217" s="6">
        <v>127.45</v>
      </c>
      <c r="E217" s="6">
        <v>84.28</v>
      </c>
      <c r="F217" s="6">
        <v>67.11</v>
      </c>
      <c r="G217" s="6">
        <v>93.93</v>
      </c>
    </row>
    <row r="218" spans="3:26" ht="15.5" x14ac:dyDescent="0.35">
      <c r="C218" t="s">
        <v>58</v>
      </c>
      <c r="I218" s="6">
        <v>379.6</v>
      </c>
      <c r="J218" s="6">
        <v>438.71</v>
      </c>
      <c r="K218" s="6">
        <v>566.82000000000005</v>
      </c>
      <c r="L218" s="6">
        <v>972.21</v>
      </c>
      <c r="M218" s="6">
        <v>5206.9799999999996</v>
      </c>
      <c r="N218" s="6">
        <v>1437.59</v>
      </c>
      <c r="O218" s="6">
        <v>948.06</v>
      </c>
      <c r="P218" s="6">
        <v>2139.3200000000002</v>
      </c>
      <c r="Q218" s="6">
        <v>1284.1199999999999</v>
      </c>
      <c r="R218" s="6">
        <v>114.8</v>
      </c>
      <c r="S218" s="6">
        <v>-258.74</v>
      </c>
      <c r="T218" s="6">
        <v>-516.46</v>
      </c>
      <c r="U218" s="6">
        <v>-132.87</v>
      </c>
      <c r="V218" s="6">
        <v>164.21</v>
      </c>
      <c r="W218" s="6">
        <v>549.52</v>
      </c>
      <c r="X218" s="6">
        <v>234.22</v>
      </c>
      <c r="Y218" s="6">
        <v>46.86</v>
      </c>
      <c r="Z218" s="6">
        <v>11.55</v>
      </c>
    </row>
    <row r="219" spans="3:26" ht="15.5" x14ac:dyDescent="0.35">
      <c r="C219" t="s">
        <v>72</v>
      </c>
      <c r="I219" s="6">
        <v>41.36</v>
      </c>
      <c r="J219" s="6">
        <v>46.16</v>
      </c>
      <c r="K219" s="6">
        <v>35.11</v>
      </c>
      <c r="L219" s="6">
        <v>21.6</v>
      </c>
      <c r="M219" s="6">
        <v>5.09</v>
      </c>
      <c r="N219" s="6">
        <v>10.76</v>
      </c>
      <c r="O219" s="6">
        <v>16.77</v>
      </c>
      <c r="P219" s="6">
        <v>9.2899999999999991</v>
      </c>
      <c r="Q219" s="6">
        <v>8.25</v>
      </c>
      <c r="R219" s="6">
        <v>52.26</v>
      </c>
      <c r="S219" s="6">
        <v>-30.44</v>
      </c>
      <c r="T219" s="6">
        <v>-12.88</v>
      </c>
      <c r="U219" s="6">
        <v>-63.97</v>
      </c>
      <c r="V219" s="6">
        <v>51.46</v>
      </c>
      <c r="W219" s="6">
        <v>32.76</v>
      </c>
      <c r="X219" s="6">
        <v>76.849999999999994</v>
      </c>
      <c r="Y219" s="6">
        <v>120.57</v>
      </c>
      <c r="Z219" s="6">
        <v>81.39</v>
      </c>
    </row>
    <row r="220" spans="3:26" ht="15.5" x14ac:dyDescent="0.35">
      <c r="C220" t="s">
        <v>75</v>
      </c>
      <c r="I220" s="6">
        <v>9.27</v>
      </c>
      <c r="J220" s="6">
        <v>12.36</v>
      </c>
      <c r="K220" s="6">
        <v>12.14</v>
      </c>
      <c r="L220" s="5">
        <v>10</v>
      </c>
      <c r="M220" s="6">
        <v>2.16</v>
      </c>
      <c r="N220" s="6">
        <v>2.54</v>
      </c>
      <c r="O220" s="6">
        <v>2.69</v>
      </c>
      <c r="P220" s="6">
        <v>2.77</v>
      </c>
      <c r="Q220" s="6">
        <v>2.4700000000000002</v>
      </c>
      <c r="R220" s="6">
        <v>2.71</v>
      </c>
      <c r="S220" s="6">
        <v>4.22</v>
      </c>
      <c r="T220" s="6">
        <v>2.15</v>
      </c>
      <c r="U220" s="6">
        <v>2.02</v>
      </c>
      <c r="V220" s="6">
        <v>2.0499999999999998</v>
      </c>
      <c r="W220" s="6">
        <v>4.53</v>
      </c>
      <c r="X220" s="6">
        <v>6.86</v>
      </c>
      <c r="Y220" s="6">
        <v>2.4300000000000002</v>
      </c>
      <c r="Z220" s="6">
        <v>0.64</v>
      </c>
    </row>
    <row r="221" spans="3:26" ht="15.5" x14ac:dyDescent="0.35">
      <c r="C221" t="s">
        <v>262</v>
      </c>
      <c r="I221" s="5">
        <v>18520620000000</v>
      </c>
      <c r="J221" s="5">
        <v>20854020000000</v>
      </c>
      <c r="K221" s="5">
        <v>25635760000000</v>
      </c>
      <c r="L221" s="5">
        <v>44713540000000</v>
      </c>
      <c r="M221" s="5">
        <v>24871380000000</v>
      </c>
      <c r="N221" s="5">
        <v>5072630000000</v>
      </c>
      <c r="O221" s="5">
        <v>5221390000000</v>
      </c>
      <c r="P221" s="5">
        <v>10463840000000</v>
      </c>
    </row>
    <row r="222" spans="3:26" ht="15.5" x14ac:dyDescent="0.35">
      <c r="C222" t="s">
        <v>263</v>
      </c>
      <c r="I222" s="6">
        <v>0.22420000000000001</v>
      </c>
      <c r="J222" s="6">
        <v>0.25700000000000001</v>
      </c>
      <c r="K222" s="6">
        <v>0.3553</v>
      </c>
      <c r="L222" s="6">
        <v>0.52680000000000005</v>
      </c>
      <c r="M222" s="6">
        <v>0.49950000000000006</v>
      </c>
      <c r="N222" s="6">
        <v>0.2097</v>
      </c>
      <c r="O222" s="6">
        <v>0.1779</v>
      </c>
      <c r="P222" s="6">
        <v>0.4279</v>
      </c>
      <c r="Q222" s="6">
        <v>0.35549999999999998</v>
      </c>
      <c r="R222" s="6">
        <v>3.4500000000000003E-2</v>
      </c>
      <c r="S222" s="6">
        <v>-6.6699999999999995E-2</v>
      </c>
      <c r="T222" s="6">
        <v>-0.1191</v>
      </c>
      <c r="U222" s="6">
        <v>-2.3199999999999998E-2</v>
      </c>
      <c r="V222" s="6">
        <v>2.9700000000000001E-2</v>
      </c>
      <c r="W222" s="6">
        <v>0.1273</v>
      </c>
      <c r="X222" s="6">
        <v>9.3299999999999994E-2</v>
      </c>
      <c r="Y222" s="6">
        <v>2.18E-2</v>
      </c>
      <c r="Z222" s="6">
        <v>5.6999999999999993E-3</v>
      </c>
    </row>
    <row r="223" spans="3:26" ht="15.5" x14ac:dyDescent="0.35">
      <c r="C223" t="s">
        <v>264</v>
      </c>
      <c r="I223" s="6">
        <v>0.29430000000000001</v>
      </c>
      <c r="J223" s="6">
        <v>0.41060000000000002</v>
      </c>
      <c r="K223" s="6">
        <v>0.65049999999999997</v>
      </c>
      <c r="L223" s="6">
        <v>1.0971</v>
      </c>
      <c r="M223" s="6">
        <v>0.67530000000000001</v>
      </c>
      <c r="N223" s="6">
        <v>0.40860000000000002</v>
      </c>
      <c r="O223" s="6">
        <v>0.38170000000000004</v>
      </c>
      <c r="P223" s="6">
        <v>0.75859999999999994</v>
      </c>
      <c r="Q223" s="6">
        <v>0.72889999999999999</v>
      </c>
      <c r="R223" s="6">
        <v>0.25409999999999999</v>
      </c>
      <c r="S223" s="6">
        <v>-0.75989999999999991</v>
      </c>
      <c r="T223" s="6">
        <v>-0.94140000000000001</v>
      </c>
      <c r="U223" s="6">
        <v>-0.127</v>
      </c>
      <c r="V223" s="6">
        <v>0.1082</v>
      </c>
      <c r="W223" s="6">
        <v>0.3876</v>
      </c>
      <c r="X223" s="6">
        <v>0.2656</v>
      </c>
      <c r="Y223" s="6">
        <v>6.4699999999999994E-2</v>
      </c>
      <c r="Z223" s="6">
        <v>1.9299999999999998E-2</v>
      </c>
    </row>
    <row r="224" spans="3:26" ht="15.5" x14ac:dyDescent="0.35">
      <c r="C224" t="s">
        <v>265</v>
      </c>
      <c r="I224" s="6">
        <v>0.38040000000000002</v>
      </c>
      <c r="J224" s="6">
        <v>0.53380000000000005</v>
      </c>
      <c r="K224" s="6">
        <v>0.74890000000000001</v>
      </c>
      <c r="L224" s="6">
        <v>1.4293</v>
      </c>
      <c r="M224" s="6">
        <v>1.0051999999999999</v>
      </c>
      <c r="N224" s="6">
        <v>0.28460000000000002</v>
      </c>
      <c r="O224" s="6">
        <v>0.43469999999999998</v>
      </c>
      <c r="P224" s="6">
        <v>1.0502</v>
      </c>
      <c r="Q224" s="6">
        <v>0.6714</v>
      </c>
      <c r="R224" s="6">
        <v>0.15279999999999999</v>
      </c>
      <c r="S224" s="6">
        <v>3.7999999999999999E-2</v>
      </c>
      <c r="T224" s="6">
        <v>-9.8999999999999991E-3</v>
      </c>
      <c r="U224" s="6">
        <v>4.2900000000000001E-2</v>
      </c>
      <c r="V224" s="6">
        <v>9.9100000000000008E-2</v>
      </c>
      <c r="W224" s="6">
        <v>0.32819999999999999</v>
      </c>
      <c r="X224" s="6">
        <v>0.26369999999999999</v>
      </c>
      <c r="Y224" s="6">
        <v>0.1116</v>
      </c>
      <c r="Z224" s="6">
        <v>0.1963</v>
      </c>
    </row>
    <row r="225" spans="3:26" ht="15.5" x14ac:dyDescent="0.35">
      <c r="C225" t="s">
        <v>266</v>
      </c>
      <c r="I225" s="6">
        <v>115.23</v>
      </c>
      <c r="J225" s="6">
        <v>67.989999999999995</v>
      </c>
      <c r="K225" s="6">
        <v>242.39</v>
      </c>
      <c r="L225" s="6">
        <v>1100.31</v>
      </c>
      <c r="M225" s="6">
        <v>33.200000000000003</v>
      </c>
      <c r="N225" s="6">
        <v>7.93</v>
      </c>
      <c r="O225" s="6">
        <v>33.130000000000003</v>
      </c>
      <c r="P225" s="6">
        <v>161.82</v>
      </c>
      <c r="Q225" s="6">
        <v>15.46</v>
      </c>
      <c r="R225" s="6">
        <v>2.6</v>
      </c>
      <c r="S225" s="6">
        <v>0.83</v>
      </c>
      <c r="T225" s="6">
        <v>-0.22</v>
      </c>
      <c r="U225" s="6">
        <v>1.34</v>
      </c>
      <c r="V225" s="6">
        <v>3.73</v>
      </c>
      <c r="W225" s="6">
        <v>19.29</v>
      </c>
      <c r="X225" s="6">
        <v>10.029999999999999</v>
      </c>
      <c r="Y225" s="6">
        <v>3.07</v>
      </c>
      <c r="Z225" s="6">
        <v>1.42</v>
      </c>
    </row>
    <row r="226" spans="3:26" ht="15.5" x14ac:dyDescent="0.35">
      <c r="C226" t="s">
        <v>69</v>
      </c>
      <c r="I226" s="6">
        <v>12.17</v>
      </c>
      <c r="J226" s="6">
        <v>18.95</v>
      </c>
      <c r="K226" s="6">
        <v>22.84</v>
      </c>
      <c r="L226" s="6">
        <v>23.7</v>
      </c>
      <c r="M226" s="6">
        <v>3.44</v>
      </c>
      <c r="N226" s="6">
        <v>4.4000000000000004</v>
      </c>
      <c r="O226" s="6">
        <v>6.4</v>
      </c>
      <c r="P226" s="6">
        <v>7.05</v>
      </c>
      <c r="Q226" s="6">
        <v>6.02</v>
      </c>
      <c r="R226" s="6">
        <v>13.28</v>
      </c>
      <c r="S226" s="6">
        <v>23.13</v>
      </c>
      <c r="T226" s="6">
        <v>12.12</v>
      </c>
      <c r="U226" s="6">
        <v>8.1199999999999992</v>
      </c>
      <c r="V226" s="6">
        <v>5.57</v>
      </c>
      <c r="W226" s="6">
        <v>12.7</v>
      </c>
      <c r="X226" s="6">
        <v>20.41</v>
      </c>
      <c r="Y226" s="6">
        <v>7.8</v>
      </c>
      <c r="Z226" s="6">
        <v>1.57</v>
      </c>
    </row>
    <row r="227" spans="3:26" ht="15.5" x14ac:dyDescent="0.35">
      <c r="C227" t="s">
        <v>66</v>
      </c>
      <c r="I227" s="6">
        <v>1289.93</v>
      </c>
      <c r="J227" s="6">
        <v>1068.3599999999999</v>
      </c>
      <c r="K227" s="6">
        <v>871.38</v>
      </c>
      <c r="L227" s="6">
        <v>886.19</v>
      </c>
      <c r="M227" s="6">
        <v>7710.89</v>
      </c>
      <c r="N227" s="6">
        <v>3518.25</v>
      </c>
      <c r="O227" s="6">
        <v>2483.87</v>
      </c>
      <c r="P227" s="6">
        <v>2820.22</v>
      </c>
      <c r="Q227" s="6">
        <v>1761.83</v>
      </c>
      <c r="R227" s="6">
        <v>451.86</v>
      </c>
      <c r="S227" s="6">
        <v>340.51</v>
      </c>
      <c r="T227" s="6">
        <v>548.64</v>
      </c>
      <c r="U227" s="6">
        <v>1046.5</v>
      </c>
      <c r="V227" s="6">
        <v>1517.98</v>
      </c>
      <c r="W227" s="6">
        <v>1417.79</v>
      </c>
      <c r="X227" s="6">
        <v>881.82</v>
      </c>
      <c r="Y227" s="6">
        <v>724.54</v>
      </c>
      <c r="Z227" s="6">
        <v>597.75</v>
      </c>
    </row>
    <row r="228" spans="3:26" ht="15.5" x14ac:dyDescent="0.35">
      <c r="C228" t="s">
        <v>267</v>
      </c>
      <c r="I228" s="6">
        <v>12.17</v>
      </c>
      <c r="J228" s="6">
        <v>18.95</v>
      </c>
      <c r="K228" s="6">
        <v>22.84</v>
      </c>
      <c r="L228" s="6">
        <v>23.7</v>
      </c>
      <c r="M228" s="6">
        <v>3.44</v>
      </c>
      <c r="N228" s="6">
        <v>4.4000000000000004</v>
      </c>
      <c r="O228" s="6">
        <v>6.4</v>
      </c>
      <c r="P228" s="6">
        <v>7.05</v>
      </c>
      <c r="Q228" s="6">
        <v>6.02</v>
      </c>
      <c r="R228" s="6">
        <v>13.28</v>
      </c>
      <c r="S228" s="6">
        <v>23.13</v>
      </c>
      <c r="T228" s="6">
        <v>12.12</v>
      </c>
      <c r="U228" s="6">
        <v>8.1199999999999992</v>
      </c>
      <c r="V228" s="6">
        <v>5.57</v>
      </c>
      <c r="W228" s="6">
        <v>12.7</v>
      </c>
      <c r="X228" s="6">
        <v>20.41</v>
      </c>
      <c r="Y228" s="6">
        <v>7.8</v>
      </c>
      <c r="Z228" s="6">
        <v>1.57</v>
      </c>
    </row>
    <row r="229" spans="3:26" ht="15.5" x14ac:dyDescent="0.35">
      <c r="C229" t="s">
        <v>268</v>
      </c>
      <c r="I229" s="6">
        <v>1289.93</v>
      </c>
      <c r="J229" s="6">
        <v>1068.3599999999999</v>
      </c>
      <c r="K229" s="6">
        <v>871.38</v>
      </c>
      <c r="L229" s="6">
        <v>886.19</v>
      </c>
      <c r="M229" s="6">
        <v>7710.89</v>
      </c>
      <c r="N229" s="6">
        <v>3518.25</v>
      </c>
      <c r="O229" s="6">
        <v>2483.87</v>
      </c>
      <c r="P229" s="6">
        <v>2820.22</v>
      </c>
      <c r="Q229" s="6">
        <v>1761.83</v>
      </c>
      <c r="R229" s="6">
        <v>451.86</v>
      </c>
      <c r="S229" s="6">
        <v>340.51</v>
      </c>
      <c r="T229" s="6">
        <v>548.64</v>
      </c>
      <c r="U229" s="6">
        <v>1046.5</v>
      </c>
      <c r="V229" s="6">
        <v>1517.98</v>
      </c>
      <c r="W229" s="6">
        <v>1417.79</v>
      </c>
      <c r="X229" s="6">
        <v>881.82</v>
      </c>
      <c r="Y229" s="6">
        <v>724.54</v>
      </c>
      <c r="Z229" s="6">
        <v>597.75</v>
      </c>
    </row>
    <row r="230" spans="3:26" ht="15.5" x14ac:dyDescent="0.35">
      <c r="C230" t="s">
        <v>269</v>
      </c>
      <c r="J230" s="5">
        <v>5454000000000</v>
      </c>
      <c r="K230" s="5">
        <v>6137000000000</v>
      </c>
      <c r="L230" s="5">
        <v>1208000000000</v>
      </c>
      <c r="N230" s="5">
        <v>395000000000</v>
      </c>
      <c r="O230" s="5">
        <v>5122000000000</v>
      </c>
      <c r="P230" s="5">
        <v>2300000000000</v>
      </c>
      <c r="Q230" s="5">
        <v>1344000000000</v>
      </c>
      <c r="S230" s="5">
        <v>42000000000</v>
      </c>
      <c r="T230" s="5">
        <v>3600000000000</v>
      </c>
      <c r="U230" s="5">
        <v>1661000000000</v>
      </c>
      <c r="V230" s="5">
        <v>244000000000</v>
      </c>
      <c r="W230" s="5">
        <v>2924000000000</v>
      </c>
      <c r="X230" s="5">
        <v>892000000000</v>
      </c>
      <c r="Y230" s="5">
        <v>461000000000</v>
      </c>
      <c r="Z230" s="5">
        <v>2683000000000</v>
      </c>
    </row>
    <row r="231" spans="3:26" ht="15.5" x14ac:dyDescent="0.35">
      <c r="C231" t="s">
        <v>270</v>
      </c>
      <c r="N231" s="5">
        <v>5841000000000</v>
      </c>
      <c r="P231" s="5">
        <v>72000000000</v>
      </c>
      <c r="R231" s="5">
        <v>6469000000000</v>
      </c>
      <c r="S231" s="5">
        <v>7432000000000</v>
      </c>
      <c r="T231" s="5">
        <v>3672000000000</v>
      </c>
      <c r="U231" s="5">
        <v>6787000000000</v>
      </c>
      <c r="V231" s="5">
        <v>5964000000000</v>
      </c>
      <c r="W231" s="5">
        <v>732000000000</v>
      </c>
      <c r="X231" s="5">
        <v>2066000000000</v>
      </c>
      <c r="Y231" s="5">
        <v>1949000000000</v>
      </c>
      <c r="Z231" s="5">
        <v>17000000000</v>
      </c>
    </row>
    <row r="232" spans="3:26" ht="15.5" x14ac:dyDescent="0.35">
      <c r="C232" t="s">
        <v>26</v>
      </c>
      <c r="J232" s="5">
        <v>5454000000000</v>
      </c>
      <c r="K232" s="5">
        <v>6137000000000</v>
      </c>
      <c r="L232" s="5">
        <v>1208000000000</v>
      </c>
      <c r="N232" s="5">
        <v>6236000000000</v>
      </c>
      <c r="O232" s="5">
        <v>5122000000000</v>
      </c>
      <c r="P232" s="5">
        <v>2372000000000</v>
      </c>
      <c r="Q232" s="5">
        <v>1344000000000</v>
      </c>
      <c r="R232" s="5">
        <v>6469000000000</v>
      </c>
      <c r="S232" s="5">
        <v>7474000000000</v>
      </c>
      <c r="T232" s="5">
        <v>7272000000000</v>
      </c>
      <c r="U232" s="5">
        <v>8449000000000</v>
      </c>
      <c r="V232" s="5">
        <v>6208000000000</v>
      </c>
      <c r="W232" s="5">
        <v>3656000000000</v>
      </c>
      <c r="X232" s="5">
        <v>2958000000000</v>
      </c>
      <c r="Y232" s="5">
        <v>2410000000000</v>
      </c>
      <c r="Z232" s="5">
        <v>2700000000000</v>
      </c>
    </row>
    <row r="233" spans="3:26" ht="15.5" x14ac:dyDescent="0.35">
      <c r="C233" t="s">
        <v>23</v>
      </c>
      <c r="I233" s="5">
        <v>-9607000000000</v>
      </c>
      <c r="J233" s="5">
        <v>-9284000000000</v>
      </c>
      <c r="K233" s="5">
        <v>-5209000000000</v>
      </c>
      <c r="L233" s="5">
        <v>-27276000000000</v>
      </c>
      <c r="M233" s="5">
        <v>-14000000000000</v>
      </c>
      <c r="N233" s="5">
        <v>822000000000</v>
      </c>
      <c r="O233" s="5">
        <v>2696000000000</v>
      </c>
      <c r="P233" s="5">
        <v>-947000000000</v>
      </c>
      <c r="Q233" s="5">
        <v>550000000000</v>
      </c>
      <c r="R233" s="5">
        <v>5665000000000</v>
      </c>
      <c r="S233" s="5">
        <v>6228000000000</v>
      </c>
      <c r="T233" s="5">
        <v>6276000000000</v>
      </c>
      <c r="U233" s="5">
        <v>6236000000000</v>
      </c>
      <c r="V233" s="5">
        <v>4731000000000</v>
      </c>
      <c r="W233" s="5">
        <v>2219000000000</v>
      </c>
      <c r="X233" s="5">
        <v>1513000000000</v>
      </c>
      <c r="Y233" s="5">
        <v>1510000000000</v>
      </c>
      <c r="Z233" s="5">
        <v>1169000000000</v>
      </c>
    </row>
    <row r="234" spans="3:26" ht="15.5" x14ac:dyDescent="0.35">
      <c r="C234" t="s">
        <v>271</v>
      </c>
      <c r="I234" s="5">
        <v>15123000000000</v>
      </c>
      <c r="J234" s="5">
        <v>11136000000000</v>
      </c>
      <c r="K234" s="5">
        <v>8686000000000</v>
      </c>
      <c r="L234" s="5">
        <v>8870000000000</v>
      </c>
      <c r="M234" s="5">
        <v>13785000000000</v>
      </c>
      <c r="N234" s="5">
        <v>7512000000000</v>
      </c>
      <c r="O234" s="5">
        <v>-853000000000</v>
      </c>
      <c r="P234" s="5">
        <v>1365000000000</v>
      </c>
      <c r="Q234" s="5">
        <v>99000000000</v>
      </c>
      <c r="R234" s="5">
        <v>1828000000000</v>
      </c>
      <c r="S234" s="5">
        <v>1824000000000</v>
      </c>
      <c r="T234" s="5">
        <v>-2433000000000</v>
      </c>
      <c r="U234" s="5">
        <v>521000000000</v>
      </c>
      <c r="V234" s="5">
        <v>604000000000</v>
      </c>
      <c r="W234" s="5">
        <v>-1939000000000</v>
      </c>
      <c r="X234" s="5">
        <v>-34000000000</v>
      </c>
      <c r="Y234" s="5">
        <v>-373000000000</v>
      </c>
      <c r="Z234" s="5">
        <v>-1958000000000</v>
      </c>
    </row>
    <row r="235" spans="3:26" ht="15.5" x14ac:dyDescent="0.35">
      <c r="C235" t="s">
        <v>272</v>
      </c>
      <c r="I235" s="5">
        <v>16345000000000</v>
      </c>
      <c r="J235" s="5">
        <v>17124000000000</v>
      </c>
      <c r="K235" s="5">
        <v>11292000000000</v>
      </c>
      <c r="L235" s="5">
        <v>33205000000000</v>
      </c>
      <c r="M235" s="5">
        <v>21561000000000</v>
      </c>
      <c r="N235" s="5">
        <v>5092000000000</v>
      </c>
      <c r="O235" s="5">
        <v>688000000000</v>
      </c>
      <c r="P235" s="5">
        <v>8282000000000</v>
      </c>
      <c r="Q235" s="5">
        <v>5852000000000</v>
      </c>
      <c r="R235" s="5">
        <v>1336000000000</v>
      </c>
      <c r="S235" s="5">
        <v>717000000000</v>
      </c>
      <c r="T235" s="5">
        <v>820000000000</v>
      </c>
      <c r="U235" s="5">
        <v>554000000000</v>
      </c>
      <c r="V235" s="5">
        <v>-384000000000</v>
      </c>
      <c r="W235" s="5">
        <v>1133000000000</v>
      </c>
      <c r="X235" s="5">
        <v>563000000000</v>
      </c>
      <c r="Y235" s="5">
        <v>-348000000000</v>
      </c>
      <c r="Z235" s="5">
        <v>-209000000000</v>
      </c>
    </row>
    <row r="236" spans="3:26" ht="15.5" x14ac:dyDescent="0.35">
      <c r="C236" t="s">
        <v>273</v>
      </c>
      <c r="I236" s="5">
        <v>-2858000000000</v>
      </c>
      <c r="J236" s="5">
        <v>-2902000000000</v>
      </c>
      <c r="K236" s="5">
        <v>-3331000000000</v>
      </c>
      <c r="L236" s="5">
        <v>-3087000000000</v>
      </c>
      <c r="M236" s="5">
        <v>-2530000000000</v>
      </c>
      <c r="N236" s="5">
        <v>-1274000000000</v>
      </c>
      <c r="O236" s="5">
        <v>-878000000000</v>
      </c>
      <c r="P236" s="5">
        <v>-1190000000000</v>
      </c>
      <c r="Q236" s="5">
        <v>-478000000000</v>
      </c>
      <c r="R236" s="5">
        <v>-667000000000</v>
      </c>
      <c r="S236" s="5">
        <v>-662000000000</v>
      </c>
      <c r="T236" s="5">
        <v>-439000000000</v>
      </c>
      <c r="U236" s="5">
        <v>-479000000000</v>
      </c>
      <c r="V236" s="5">
        <v>-1198000000000</v>
      </c>
      <c r="W236" s="5">
        <v>-351000000000</v>
      </c>
      <c r="X236" s="5">
        <v>-259000000000</v>
      </c>
      <c r="Y236" s="5">
        <v>-374000000000</v>
      </c>
      <c r="Z236" s="5">
        <v>-1164000000000</v>
      </c>
    </row>
    <row r="237" spans="3:26" ht="15.5" x14ac:dyDescent="0.35">
      <c r="C237" t="s">
        <v>15</v>
      </c>
      <c r="I237" s="5">
        <v>13487000000000</v>
      </c>
      <c r="J237" s="5">
        <v>14222000000000</v>
      </c>
      <c r="K237" s="5">
        <v>7961000000000</v>
      </c>
      <c r="L237" s="5">
        <v>30118000000000</v>
      </c>
      <c r="M237" s="5">
        <v>19031000000000</v>
      </c>
      <c r="N237" s="5">
        <v>3818000000000</v>
      </c>
      <c r="O237" s="5">
        <v>-190000000000</v>
      </c>
      <c r="P237" s="5">
        <v>7092000000000</v>
      </c>
      <c r="Q237" s="5">
        <v>5374000000000</v>
      </c>
      <c r="R237" s="5">
        <v>670000000000</v>
      </c>
      <c r="S237" s="5">
        <v>55000000000</v>
      </c>
      <c r="T237" s="5">
        <v>381000000000</v>
      </c>
      <c r="U237" s="5">
        <v>75000000000</v>
      </c>
      <c r="V237" s="5">
        <v>-1582000000000</v>
      </c>
      <c r="W237" s="5">
        <v>782000000000</v>
      </c>
      <c r="X237" s="5">
        <v>304000000000</v>
      </c>
      <c r="Y237" s="5">
        <v>-722000000000</v>
      </c>
      <c r="Z237" s="5">
        <v>-1373000000000</v>
      </c>
    </row>
    <row r="238" spans="3:26" ht="15.5" x14ac:dyDescent="0.35">
      <c r="C238" t="s">
        <v>17</v>
      </c>
      <c r="I238" s="6">
        <v>404.6</v>
      </c>
      <c r="J238" s="6">
        <v>426.66</v>
      </c>
      <c r="K238" s="6">
        <v>238.83</v>
      </c>
      <c r="L238" s="6">
        <v>903.54</v>
      </c>
      <c r="M238" s="6">
        <v>5709.29</v>
      </c>
      <c r="N238" s="6">
        <v>1145.4100000000001</v>
      </c>
      <c r="O238" s="5">
        <v>-57</v>
      </c>
      <c r="P238" s="6">
        <v>2127.5500000000002</v>
      </c>
      <c r="Q238" s="6">
        <v>1612.09</v>
      </c>
      <c r="R238" s="6">
        <v>200.95</v>
      </c>
      <c r="S238" s="6">
        <v>16.54</v>
      </c>
      <c r="T238" s="6">
        <v>114.32</v>
      </c>
      <c r="U238" s="6">
        <v>22.61</v>
      </c>
      <c r="V238" s="6">
        <v>-474.58</v>
      </c>
      <c r="W238" s="6">
        <v>234.74</v>
      </c>
      <c r="X238" s="6">
        <v>91.1</v>
      </c>
      <c r="Y238" s="6">
        <v>-216.66</v>
      </c>
      <c r="Z238" s="6">
        <v>-411.79</v>
      </c>
    </row>
  </sheetData>
  <pageMargins left="0.7" right="0.7" top="0.75" bottom="0.75" header="0.3" footer="0.3"/>
  <ignoredErrors>
    <ignoredError sqref="A1:Z239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U1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2815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</row>
    <row r="2" spans="1:21" ht="15.5" x14ac:dyDescent="0.35">
      <c r="C2" t="s">
        <v>2816</v>
      </c>
      <c r="D2" s="2" vm="552">
        <f ca="1">IFERROR(_xlfn.STOCKHISTORY("XIDX:" &amp; $C$1, D3, , 0, 0, 1), "Libur")</f>
        <v>165</v>
      </c>
      <c r="E2" s="2" vm="333">
        <f ca="1">IFERROR(_xlfn.STOCKHISTORY("XIDX:" &amp; $C$1, E3, , 0, 0, 1), "Libur")</f>
        <v>135</v>
      </c>
      <c r="H2" s="2" vm="333">
        <f ca="1">IFERROR(INDEX(D2:G2,COUNT(D2:G2)),"")</f>
        <v>135</v>
      </c>
      <c r="I2" s="2" vm="729">
        <f t="shared" ref="I2:U2" ca="1" si="0">IFERROR(_xlfn.STOCKHISTORY("XIDX:" &amp; $C$1, I1, , 0, 0, 1), "Libur")</f>
        <v>49</v>
      </c>
      <c r="J2" s="2" t="str">
        <f t="shared" ca="1" si="0"/>
        <v>Libur</v>
      </c>
      <c r="K2" s="2" vm="487">
        <f t="shared" ca="1" si="0"/>
        <v>81</v>
      </c>
      <c r="L2" s="2" vm="204">
        <f t="shared" ca="1" si="0"/>
        <v>150</v>
      </c>
      <c r="M2" s="2" vm="383">
        <f t="shared" ca="1" si="0"/>
        <v>112</v>
      </c>
      <c r="N2" s="2" vm="52">
        <f t="shared" ca="1" si="0"/>
        <v>162</v>
      </c>
      <c r="O2" s="2" vm="730">
        <f t="shared" ca="1" si="0"/>
        <v>264</v>
      </c>
      <c r="P2" s="2" vm="536">
        <f t="shared" ca="1" si="0"/>
        <v>268</v>
      </c>
      <c r="Q2" s="2" vm="316">
        <f t="shared" ca="1" si="0"/>
        <v>1740</v>
      </c>
      <c r="R2" s="2" t="str">
        <f t="shared" ca="1" si="0"/>
        <v>Libur</v>
      </c>
      <c r="S2" s="2" vm="731">
        <f t="shared" ca="1" si="0"/>
        <v>265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1066420</v>
      </c>
      <c r="E4" s="2">
        <f>IFERROR(INDEX(E51:E500,MATCH($C$4,$C$51:$C$500,0)),"")</f>
        <v>658149</v>
      </c>
      <c r="H4" s="2">
        <f>IFERROR(SUM(D4:G4)*(4/MAX(1,COUNT(D4:G4))),"")</f>
        <v>3449138</v>
      </c>
      <c r="I4" s="2">
        <f t="shared" ref="I4:U4" si="1">IFERROR(INDEX(I51:I500,MATCH($C$4,$C$51:$C$500,0)),"")</f>
        <v>3306310</v>
      </c>
      <c r="J4" s="2">
        <f t="shared" si="1"/>
        <v>3501145</v>
      </c>
      <c r="K4" s="2">
        <f t="shared" si="1"/>
        <v>3604390</v>
      </c>
      <c r="L4" s="2">
        <f t="shared" si="1"/>
        <v>3051870</v>
      </c>
      <c r="M4" s="2">
        <f t="shared" si="1"/>
        <v>2659028</v>
      </c>
      <c r="N4" s="2">
        <f t="shared" si="1"/>
        <v>1654850</v>
      </c>
      <c r="O4" s="2">
        <f t="shared" si="1"/>
        <v>2273111</v>
      </c>
      <c r="P4" s="2">
        <f t="shared" si="1"/>
        <v>2316275</v>
      </c>
      <c r="Q4" s="2">
        <f t="shared" si="1"/>
        <v>4370358</v>
      </c>
      <c r="R4" s="2">
        <f t="shared" si="1"/>
        <v>4550028</v>
      </c>
      <c r="S4" s="2">
        <f t="shared" si="1"/>
        <v>10194850</v>
      </c>
      <c r="T4" s="2">
        <f t="shared" si="1"/>
        <v>17816009</v>
      </c>
      <c r="U4" s="2">
        <f t="shared" si="1"/>
        <v>20703684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-213494</v>
      </c>
      <c r="E5" s="2">
        <f>IFERROR(INDEX(E51:E500,MATCH($C$5,$C$51:$C$500,0)),"")</f>
        <v>-328063</v>
      </c>
      <c r="H5" s="2">
        <f>IFERROR(SUM(D5:G5)*(4/MAX(1,COUNT(D5:G5))),"")</f>
        <v>-1083114</v>
      </c>
      <c r="I5" s="2">
        <f t="shared" ref="I5:U5" si="2">IFERROR(INDEX(I51:I500,MATCH($C$5,$C$51:$C$500,0)),"")</f>
        <v>-2282260</v>
      </c>
      <c r="J5" s="2">
        <f t="shared" si="2"/>
        <v>-1414246</v>
      </c>
      <c r="K5" s="2">
        <f t="shared" si="2"/>
        <v>-3555616</v>
      </c>
      <c r="L5" s="2">
        <f t="shared" si="2"/>
        <v>-1920287</v>
      </c>
      <c r="M5" s="2">
        <f t="shared" si="2"/>
        <v>-1864339</v>
      </c>
      <c r="N5" s="2">
        <f t="shared" si="2"/>
        <v>-5617419</v>
      </c>
      <c r="O5" s="2">
        <f t="shared" si="2"/>
        <v>-4227921</v>
      </c>
      <c r="P5" s="2">
        <f t="shared" si="2"/>
        <v>-4296690</v>
      </c>
      <c r="Q5" s="2">
        <f t="shared" si="2"/>
        <v>-5914421</v>
      </c>
      <c r="R5" s="2">
        <f t="shared" si="2"/>
        <v>-7738170</v>
      </c>
      <c r="S5" s="2">
        <f t="shared" si="2"/>
        <v>-5239712</v>
      </c>
      <c r="T5" s="2">
        <f t="shared" si="2"/>
        <v>467627</v>
      </c>
      <c r="U5" s="2">
        <f t="shared" si="2"/>
        <v>501527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-68137694</v>
      </c>
      <c r="E6" s="2">
        <f>IFERROR(INDEX(E51:E500,MATCH($C$6,$C$51:$C$500,0)),"")</f>
        <v>-67710706</v>
      </c>
      <c r="H6" s="2">
        <f>IFERROR(INDEX(D6:G6,COUNT(D6:G6)),"")</f>
        <v>-67710706</v>
      </c>
      <c r="I6" s="2">
        <f t="shared" ref="I6:U6" si="3">IFERROR(INDEX(I51:I500,MATCH($C$6,$C$51:$C$500,0)),"")</f>
        <v>-33527290</v>
      </c>
      <c r="J6" s="2">
        <f t="shared" si="3"/>
        <v>-31245030</v>
      </c>
      <c r="K6" s="2">
        <f t="shared" si="3"/>
        <v>-29830784</v>
      </c>
      <c r="L6" s="2">
        <f t="shared" si="3"/>
        <v>-26275168</v>
      </c>
      <c r="M6" s="2">
        <f t="shared" si="3"/>
        <v>-24354881</v>
      </c>
      <c r="N6" s="2">
        <f t="shared" si="3"/>
        <v>-22490542</v>
      </c>
      <c r="O6" s="2">
        <f t="shared" si="3"/>
        <v>-11761995</v>
      </c>
      <c r="P6" s="2">
        <f t="shared" si="3"/>
        <v>-7534074</v>
      </c>
      <c r="Q6" s="2">
        <f t="shared" si="3"/>
        <v>-3237384</v>
      </c>
      <c r="R6" s="2">
        <f t="shared" si="3"/>
        <v>2677037</v>
      </c>
      <c r="S6" s="2">
        <f t="shared" si="3"/>
        <v>10427386</v>
      </c>
      <c r="T6" s="2">
        <f t="shared" si="3"/>
        <v>15667098</v>
      </c>
      <c r="U6" s="2">
        <f t="shared" si="3"/>
        <v>12070158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0.83</v>
      </c>
      <c r="E7" s="3">
        <f>IFERROR(INDEX(E51:E500,MATCH($C$7,$C$51:$C$500,0))/1000000000,"")</f>
        <v>0.83</v>
      </c>
      <c r="H7" s="3">
        <f>IFERROR(INDEX(D7:G7,COUNT(D7:G7)),"")</f>
        <v>0.83</v>
      </c>
      <c r="I7" s="3">
        <f t="shared" ref="I7:U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0.83</v>
      </c>
      <c r="O7" s="3">
        <f t="shared" si="4"/>
        <v>0.83</v>
      </c>
      <c r="P7" s="3">
        <f t="shared" si="4"/>
        <v>0.83</v>
      </c>
      <c r="Q7" s="3">
        <f t="shared" si="4"/>
        <v>0.83</v>
      </c>
      <c r="R7" s="3">
        <f t="shared" si="4"/>
        <v>0.83</v>
      </c>
      <c r="S7" s="3">
        <f t="shared" si="4"/>
        <v>0.83</v>
      </c>
      <c r="T7" s="3">
        <f t="shared" si="4"/>
        <v>0.83</v>
      </c>
      <c r="U7" s="3">
        <f t="shared" si="4"/>
        <v>0.63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6000000000</v>
      </c>
      <c r="H8" s="2">
        <f>IFERROR(INDEX(D8:G8,COUNT(D8:G8)),"")</f>
        <v>6000000000</v>
      </c>
      <c r="I8" s="2">
        <f t="shared" ref="I8:U8" si="5">IFERROR(INDEX(I51:I500,MATCH($C$8,$C$51:$C$500,0)),"")</f>
        <v>1000000000</v>
      </c>
      <c r="J8" s="2">
        <f t="shared" si="5"/>
        <v>9000000000</v>
      </c>
      <c r="K8" s="2">
        <f t="shared" si="5"/>
        <v>-4000000000</v>
      </c>
      <c r="L8" s="2">
        <f t="shared" si="5"/>
        <v>-23000000000</v>
      </c>
      <c r="M8" s="2">
        <f t="shared" si="5"/>
        <v>0</v>
      </c>
      <c r="N8" s="2">
        <f t="shared" si="5"/>
        <v>-10000000000</v>
      </c>
      <c r="O8" s="2">
        <f t="shared" si="5"/>
        <v>-20000000000</v>
      </c>
      <c r="P8" s="2">
        <f t="shared" si="5"/>
        <v>-8000000000</v>
      </c>
      <c r="Q8" s="2">
        <f t="shared" si="5"/>
        <v>-3000000000</v>
      </c>
      <c r="R8" s="2">
        <f t="shared" si="5"/>
        <v>14000000000</v>
      </c>
      <c r="S8" s="2">
        <f t="shared" si="5"/>
        <v>48000000000</v>
      </c>
      <c r="T8" s="2">
        <f t="shared" si="5"/>
        <v>57000000000</v>
      </c>
      <c r="U8" s="2">
        <f t="shared" si="5"/>
        <v>4000000000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3.3</v>
      </c>
      <c r="E9" s="3">
        <f>IFERROR(INDEX(E51:E500,MATCH("Free cash flow per share (Quarter)",$C$51:$C$500,0)),"")</f>
        <v>6.78</v>
      </c>
      <c r="H9" s="3">
        <f>IFERROR(INDEX(D9:G9,COUNT(D9:G9)),"")</f>
        <v>6.78</v>
      </c>
      <c r="I9" s="3">
        <f t="shared" ref="I9:U9" si="6">IFERROR(INDEX(I51:I500,MATCH($C$9,$C$51:$C$500,0)),"")</f>
        <v>1.64</v>
      </c>
      <c r="J9" s="3">
        <f t="shared" si="6"/>
        <v>10.88</v>
      </c>
      <c r="K9" s="3">
        <f t="shared" si="6"/>
        <v>-4.78</v>
      </c>
      <c r="L9" s="3">
        <f t="shared" si="6"/>
        <v>-27.19</v>
      </c>
      <c r="M9" s="3">
        <f t="shared" si="6"/>
        <v>-0.06</v>
      </c>
      <c r="N9" s="3">
        <f t="shared" si="6"/>
        <v>-11.84</v>
      </c>
      <c r="O9" s="3">
        <f t="shared" si="6"/>
        <v>-24.42</v>
      </c>
      <c r="P9" s="3">
        <f t="shared" si="6"/>
        <v>-9.01</v>
      </c>
      <c r="Q9" s="3">
        <f t="shared" si="6"/>
        <v>-3.35</v>
      </c>
      <c r="R9" s="3">
        <f t="shared" si="6"/>
        <v>16.670000000000002</v>
      </c>
      <c r="S9" s="3">
        <f t="shared" si="6"/>
        <v>57.44</v>
      </c>
      <c r="T9" s="3">
        <f t="shared" si="6"/>
        <v>68.47</v>
      </c>
      <c r="U9" s="3">
        <f t="shared" si="6"/>
        <v>5.88</v>
      </c>
    </row>
    <row r="10" spans="1:21" ht="15.5" x14ac:dyDescent="0.35">
      <c r="C10" t="s">
        <v>18</v>
      </c>
      <c r="D10" s="3">
        <f ca="1">IFERROR(IF(D9=0,"",D2/D9),"")</f>
        <v>50</v>
      </c>
      <c r="E10" s="3">
        <f ca="1">IFERROR(IF(E9=0,"",E2/E9),"")</f>
        <v>19.911504424778759</v>
      </c>
      <c r="I10" s="3">
        <f t="shared" ref="I10:U10" ca="1" si="7">IFERROR(IF(I9=0,"",I2/I9),"")</f>
        <v>29.878048780487806</v>
      </c>
      <c r="J10" s="3" t="str">
        <f t="shared" ca="1" si="7"/>
        <v/>
      </c>
      <c r="K10" s="3">
        <f t="shared" ca="1" si="7"/>
        <v>-16.94560669456067</v>
      </c>
      <c r="L10" s="3">
        <f t="shared" ca="1" si="7"/>
        <v>-5.5167340934166971</v>
      </c>
      <c r="M10" s="3">
        <f t="shared" ca="1" si="7"/>
        <v>-1866.6666666666667</v>
      </c>
      <c r="N10" s="3">
        <f t="shared" ca="1" si="7"/>
        <v>-13.682432432432433</v>
      </c>
      <c r="O10" s="3">
        <f t="shared" ca="1" si="7"/>
        <v>-10.810810810810811</v>
      </c>
      <c r="P10" s="3">
        <f t="shared" ca="1" si="7"/>
        <v>-29.744728079911212</v>
      </c>
      <c r="Q10" s="3">
        <f t="shared" ca="1" si="7"/>
        <v>-519.40298507462683</v>
      </c>
      <c r="R10" s="3" t="str">
        <f t="shared" ca="1" si="7"/>
        <v/>
      </c>
      <c r="S10" s="3">
        <f t="shared" ca="1" si="7"/>
        <v>4.6135097493036215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932834</v>
      </c>
      <c r="E11" s="2">
        <f>IFERROR(INDEX(E51:E500,MATCH($C$11,$C$51:$C$500,0)),"")</f>
        <v>746305</v>
      </c>
      <c r="H11" s="2">
        <f>IFERROR(INDEX(D11:G11,COUNT(D11:G11)),"")</f>
        <v>746305</v>
      </c>
      <c r="I11" s="2">
        <f t="shared" ref="I11:U11" si="8">IFERROR(INDEX(I51:I500,MATCH($C$11,$C$51:$C$500,0)),"")</f>
        <v>484814</v>
      </c>
      <c r="J11" s="2">
        <f t="shared" si="8"/>
        <v>658327</v>
      </c>
      <c r="K11" s="2">
        <f t="shared" si="8"/>
        <v>60729</v>
      </c>
      <c r="L11" s="2">
        <f t="shared" si="8"/>
        <v>1149497</v>
      </c>
      <c r="M11" s="2">
        <f t="shared" si="8"/>
        <v>39746</v>
      </c>
      <c r="N11" s="2">
        <f t="shared" si="8"/>
        <v>32113</v>
      </c>
      <c r="O11" s="2">
        <f t="shared" si="8"/>
        <v>35599</v>
      </c>
      <c r="P11" s="2">
        <f t="shared" si="8"/>
        <v>59412</v>
      </c>
      <c r="Q11" s="2">
        <f t="shared" si="8"/>
        <v>109706</v>
      </c>
      <c r="R11" s="2">
        <f t="shared" si="8"/>
        <v>101614</v>
      </c>
      <c r="S11" s="2">
        <f t="shared" si="8"/>
        <v>67680</v>
      </c>
      <c r="T11" s="2">
        <f t="shared" si="8"/>
        <v>217621</v>
      </c>
      <c r="U11" s="2">
        <f t="shared" si="8"/>
        <v>104153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-13000000000</v>
      </c>
      <c r="E12" s="2">
        <f>IFERROR(INDEX(E51:E500,MATCH("Net Debt (Quarter)",$C$51:$C$500,0)),"")</f>
        <v>-10000000000</v>
      </c>
      <c r="H12" s="2">
        <f>IFERROR(INDEX(D12:G12,COUNT(D12:G12)),"")</f>
        <v>-10000000000</v>
      </c>
      <c r="I12" s="2">
        <f t="shared" ref="I12:U12" si="9">IFERROR(INDEX(I51:I500,MATCH($C$12,$C$51:$C$500,0)),"")</f>
        <v>-6000000000</v>
      </c>
      <c r="J12" s="2">
        <f t="shared" si="9"/>
        <v>-9000000000</v>
      </c>
      <c r="K12" s="2">
        <f t="shared" si="9"/>
        <v>0</v>
      </c>
      <c r="L12" s="2">
        <f t="shared" si="9"/>
        <v>6000000000</v>
      </c>
      <c r="M12" s="2">
        <f t="shared" si="9"/>
        <v>35000000000</v>
      </c>
      <c r="N12" s="2">
        <f t="shared" si="9"/>
        <v>36000000000</v>
      </c>
      <c r="O12" s="2">
        <f t="shared" si="9"/>
        <v>36000000000</v>
      </c>
      <c r="P12" s="2">
        <f t="shared" si="9"/>
        <v>50000000000</v>
      </c>
      <c r="Q12" s="2">
        <f t="shared" si="9"/>
        <v>59000000000</v>
      </c>
      <c r="R12" s="2">
        <f t="shared" si="9"/>
        <v>100000000000</v>
      </c>
      <c r="S12" s="2">
        <f t="shared" si="9"/>
        <v>141000000000</v>
      </c>
      <c r="T12" s="2">
        <f t="shared" si="9"/>
        <v>247000000000</v>
      </c>
      <c r="U12" s="2">
        <f t="shared" si="9"/>
        <v>286000000000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U13" si="10">IFERROR(INDEX(I51:I500,MATCH($C$13,$C$51:$C$500,0)),"")</f>
        <v>2000000000</v>
      </c>
      <c r="J13" s="2">
        <f t="shared" si="10"/>
        <v>2000000000</v>
      </c>
      <c r="K13" s="2">
        <f t="shared" si="10"/>
        <v>1000000000</v>
      </c>
      <c r="L13" s="2">
        <f t="shared" si="10"/>
        <v>22000000000</v>
      </c>
      <c r="M13" s="2">
        <f t="shared" si="10"/>
        <v>36000000000</v>
      </c>
      <c r="N13" s="2">
        <f t="shared" si="10"/>
        <v>36000000000</v>
      </c>
      <c r="O13" s="2">
        <f t="shared" si="10"/>
        <v>37000000000</v>
      </c>
      <c r="P13" s="2">
        <f t="shared" si="10"/>
        <v>51000000000</v>
      </c>
      <c r="Q13" s="2">
        <f t="shared" si="10"/>
        <v>61000000000</v>
      </c>
      <c r="R13" s="2">
        <f t="shared" si="10"/>
        <v>102000000000</v>
      </c>
      <c r="S13" s="2">
        <f t="shared" si="10"/>
        <v>142000000000</v>
      </c>
      <c r="T13" s="2">
        <f t="shared" si="10"/>
        <v>250000000000</v>
      </c>
      <c r="U13" s="2">
        <f t="shared" si="10"/>
        <v>287000000000</v>
      </c>
    </row>
    <row r="14" spans="1:21" ht="15.5" x14ac:dyDescent="0.35">
      <c r="C14" t="s">
        <v>27</v>
      </c>
      <c r="D14" s="2">
        <f>IFERROR(INDEX(D51:D500,MATCH($C$14,$C$51:$C$500,0)),"")</f>
        <v>-347</v>
      </c>
      <c r="E14" s="2">
        <f>IFERROR(INDEX(E51:E500,MATCH($C$14,$C$51:$C$500,0)),"")</f>
        <v>-462</v>
      </c>
      <c r="H14" s="2">
        <f>IFERROR(SUM(D14:G14)*(4/MAX(1,COUNT(D14:G14))),"")</f>
        <v>-1618</v>
      </c>
      <c r="I14" s="2">
        <f t="shared" ref="I14:U14" si="11">IFERROR(INDEX(I51:I500,MATCH($C$14,$C$51:$C$500,0)),"")</f>
        <v>-2381</v>
      </c>
      <c r="J14" s="2">
        <f t="shared" si="11"/>
        <v>-1554</v>
      </c>
      <c r="K14" s="2">
        <f t="shared" si="11"/>
        <v>-1271</v>
      </c>
      <c r="L14" s="2">
        <f t="shared" si="11"/>
        <v>-31916</v>
      </c>
      <c r="M14" s="2">
        <f t="shared" si="11"/>
        <v>-53810</v>
      </c>
      <c r="N14" s="2">
        <f t="shared" si="11"/>
        <v>-81970</v>
      </c>
      <c r="O14" s="2">
        <f t="shared" si="11"/>
        <v>-61865</v>
      </c>
      <c r="P14" s="2">
        <f t="shared" si="11"/>
        <v>-122495</v>
      </c>
      <c r="Q14" s="2">
        <f t="shared" si="11"/>
        <v>-198967</v>
      </c>
      <c r="R14" s="2">
        <f t="shared" si="11"/>
        <v>-376255</v>
      </c>
      <c r="S14" s="2">
        <f t="shared" si="11"/>
        <v>-656705</v>
      </c>
      <c r="T14" s="2">
        <f t="shared" si="11"/>
        <v>-1028387</v>
      </c>
      <c r="U14" s="2">
        <f t="shared" si="11"/>
        <v>-1382553</v>
      </c>
    </row>
    <row r="15" spans="1:21" ht="15.5" x14ac:dyDescent="0.35">
      <c r="C15" t="s">
        <v>28</v>
      </c>
      <c r="D15" s="2">
        <f>IFERROR(INDEX(D51:D500,MATCH($C$15,$C$51:$C$500,0)),"")</f>
        <v>-9845</v>
      </c>
      <c r="E15" s="2">
        <f>IFERROR(INDEX(E51:E500,MATCH($C$15,$C$51:$C$500,0)),"")</f>
        <v>-6188</v>
      </c>
      <c r="H15" s="2">
        <f>IFERROR(SUM(D15:G15)*(4/MAX(1,COUNT(D15:G15))),"")</f>
        <v>-32066</v>
      </c>
      <c r="I15" s="2">
        <f t="shared" ref="I15:U15" si="12">IFERROR(INDEX(I51:I500,MATCH($C$15,$C$51:$C$500,0)),"")</f>
        <v>-26930</v>
      </c>
      <c r="J15" s="2">
        <f t="shared" si="12"/>
        <v>-41263</v>
      </c>
      <c r="K15" s="2">
        <f t="shared" si="12"/>
        <v>-32923</v>
      </c>
      <c r="L15" s="2">
        <f t="shared" si="12"/>
        <v>-10730</v>
      </c>
      <c r="M15" s="2">
        <f t="shared" si="12"/>
        <v>192734</v>
      </c>
      <c r="N15" s="2">
        <f t="shared" si="12"/>
        <v>197028</v>
      </c>
      <c r="O15" s="2">
        <f t="shared" si="12"/>
        <v>160051</v>
      </c>
      <c r="P15" s="2">
        <f t="shared" si="12"/>
        <v>-30540</v>
      </c>
      <c r="Q15" s="2">
        <f t="shared" si="12"/>
        <v>-81093</v>
      </c>
      <c r="R15" s="2">
        <f t="shared" si="12"/>
        <v>151031</v>
      </c>
      <c r="S15" s="2">
        <f t="shared" si="12"/>
        <v>-309909</v>
      </c>
      <c r="T15" s="2">
        <f t="shared" si="12"/>
        <v>-235972</v>
      </c>
      <c r="U15" s="2">
        <f t="shared" si="12"/>
        <v>-748099</v>
      </c>
    </row>
    <row r="16" spans="1:21" ht="15.5" x14ac:dyDescent="0.35">
      <c r="C16" t="s">
        <v>29</v>
      </c>
      <c r="D16" s="2">
        <f>IFERROR(INDEX(D51:D500,MATCH($C$16,$C$51:$C$500,0)),"")</f>
        <v>-203649</v>
      </c>
      <c r="E16" s="2">
        <f>IFERROR(INDEX(E51:E500,MATCH($C$16,$C$51:$C$500,0)),"")</f>
        <v>-321875</v>
      </c>
      <c r="H16" s="2">
        <f>IFERROR(SUM(D16:G16)*(4/MAX(1,COUNT(D16:G16))),"")</f>
        <v>-1051048</v>
      </c>
      <c r="I16" s="2">
        <f t="shared" ref="I16:U16" si="13">IFERROR(INDEX(I51:I500,MATCH($C$16,$C$51:$C$500,0)),"")</f>
        <v>-2248646</v>
      </c>
      <c r="J16" s="2">
        <f t="shared" si="13"/>
        <v>-1373918</v>
      </c>
      <c r="K16" s="2">
        <f t="shared" si="13"/>
        <v>-3522693</v>
      </c>
      <c r="L16" s="2">
        <f t="shared" si="13"/>
        <v>-1917316</v>
      </c>
      <c r="M16" s="2">
        <f t="shared" si="13"/>
        <v>-2053913</v>
      </c>
      <c r="N16" s="2">
        <f t="shared" si="13"/>
        <v>-5826581</v>
      </c>
      <c r="O16" s="2">
        <f t="shared" si="13"/>
        <v>-4388765</v>
      </c>
      <c r="P16" s="2">
        <f t="shared" si="13"/>
        <v>-4281966</v>
      </c>
      <c r="Q16" s="2">
        <f t="shared" si="13"/>
        <v>-5834536</v>
      </c>
      <c r="R16" s="2">
        <f t="shared" si="13"/>
        <v>-7889201</v>
      </c>
      <c r="S16" s="2">
        <f t="shared" si="13"/>
        <v>-4929803</v>
      </c>
      <c r="T16" s="2">
        <f t="shared" si="13"/>
        <v>703599</v>
      </c>
      <c r="U16" s="2">
        <f t="shared" si="13"/>
        <v>1249626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136950000000</v>
      </c>
      <c r="E20" s="2">
        <f ca="1">IFERROR(E21*E2,"")</f>
        <v>112050000000</v>
      </c>
      <c r="H20" s="2">
        <f t="shared" ref="H20:U20" ca="1" si="14">IFERROR(H21*H2,"")</f>
        <v>112050000000</v>
      </c>
      <c r="I20" s="2">
        <f t="shared" ca="1" si="14"/>
        <v>40670000000</v>
      </c>
      <c r="J20" s="2" t="str">
        <f t="shared" ca="1" si="14"/>
        <v/>
      </c>
      <c r="K20" s="2">
        <f t="shared" ca="1" si="14"/>
        <v>67230000000</v>
      </c>
      <c r="L20" s="2">
        <f t="shared" ca="1" si="14"/>
        <v>124500000000</v>
      </c>
      <c r="M20" s="2">
        <f t="shared" ca="1" si="14"/>
        <v>92960000000</v>
      </c>
      <c r="N20" s="2">
        <f t="shared" ca="1" si="14"/>
        <v>134460000000</v>
      </c>
      <c r="O20" s="2">
        <f t="shared" ca="1" si="14"/>
        <v>219120000000</v>
      </c>
      <c r="P20" s="2">
        <f t="shared" ca="1" si="14"/>
        <v>222440000000</v>
      </c>
      <c r="Q20" s="2">
        <f t="shared" ca="1" si="14"/>
        <v>1444200000000</v>
      </c>
      <c r="R20" s="2" t="str">
        <f t="shared" ca="1" si="14"/>
        <v/>
      </c>
      <c r="S20" s="2">
        <f t="shared" ca="1" si="14"/>
        <v>219950000000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830000000</v>
      </c>
      <c r="E21" s="2">
        <f>IFERROR(INDEX(E51:E500,MATCH($C$7,$C$51:$C$500,0)),"")</f>
        <v>830000000</v>
      </c>
      <c r="H21" s="2">
        <f>IFERROR(INDEX(D21:G21,COUNT(D21:G21)),"")</f>
        <v>830000000</v>
      </c>
      <c r="I21" s="2">
        <f t="shared" ref="I21:U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830000000</v>
      </c>
      <c r="O21" s="2">
        <f t="shared" si="15"/>
        <v>830000000</v>
      </c>
      <c r="P21" s="2">
        <f t="shared" si="15"/>
        <v>830000000</v>
      </c>
      <c r="Q21" s="2">
        <f t="shared" si="15"/>
        <v>830000000</v>
      </c>
      <c r="R21" s="2">
        <f t="shared" si="15"/>
        <v>830000000</v>
      </c>
      <c r="S21" s="2">
        <f t="shared" si="15"/>
        <v>830000000</v>
      </c>
      <c r="T21" s="2">
        <f t="shared" si="15"/>
        <v>830000000</v>
      </c>
      <c r="U21" s="2">
        <f t="shared" si="15"/>
        <v>630000000</v>
      </c>
    </row>
    <row r="23" spans="1:21" ht="15.5" x14ac:dyDescent="0.35">
      <c r="B23" t="s">
        <v>54</v>
      </c>
      <c r="C23" t="s">
        <v>55</v>
      </c>
      <c r="D23" s="3">
        <f>IFERROR(D5/D6*100,"")</f>
        <v>0.31332730456067387</v>
      </c>
      <c r="E23" s="3">
        <f>IFERROR(E5/E6*100,"")</f>
        <v>0.48450683707241216</v>
      </c>
      <c r="H23" s="3">
        <f t="shared" ref="H23:U23" si="16">IFERROR(H5/H6*100,"")</f>
        <v>1.599620006915893</v>
      </c>
      <c r="I23" s="3">
        <f t="shared" si="16"/>
        <v>6.8071711134422133</v>
      </c>
      <c r="J23" s="3">
        <f t="shared" si="16"/>
        <v>4.5263070638754384</v>
      </c>
      <c r="K23" s="3">
        <f t="shared" si="16"/>
        <v>11.919284454609038</v>
      </c>
      <c r="L23" s="3">
        <f t="shared" si="16"/>
        <v>7.3083719198293995</v>
      </c>
      <c r="M23" s="3">
        <f t="shared" si="16"/>
        <v>7.6548885621736353</v>
      </c>
      <c r="N23" s="3">
        <f t="shared" si="16"/>
        <v>24.976805805747144</v>
      </c>
      <c r="O23" s="3">
        <f t="shared" si="16"/>
        <v>35.945611267476309</v>
      </c>
      <c r="P23" s="3">
        <f t="shared" si="16"/>
        <v>57.030100845837197</v>
      </c>
      <c r="Q23" s="3">
        <f t="shared" si="16"/>
        <v>182.69136438556563</v>
      </c>
      <c r="R23" s="3">
        <f t="shared" si="16"/>
        <v>-289.05726741916527</v>
      </c>
      <c r="S23" s="3">
        <f t="shared" si="16"/>
        <v>-50.249525624159311</v>
      </c>
      <c r="T23" s="3">
        <f t="shared" si="16"/>
        <v>2.9847710150277993</v>
      </c>
      <c r="U23" s="3">
        <f t="shared" si="16"/>
        <v>4.1550988810585574</v>
      </c>
    </row>
    <row r="24" spans="1:21" ht="15.5" x14ac:dyDescent="0.35">
      <c r="C24" t="s">
        <v>56</v>
      </c>
      <c r="D24" s="4">
        <f>IFERROR(_xlfn.RRI(5,I23,D23),"")</f>
        <v>-0.45973564508300457</v>
      </c>
      <c r="E24" s="4">
        <f>IFERROR(_xlfn.RRI(5,J23,E23),"")</f>
        <v>-0.36039598782412396</v>
      </c>
      <c r="H24" s="4">
        <f t="shared" ref="H24:U24" si="17">IFERROR(_xlfn.RRI(5,M23,H23),"")</f>
        <v>-0.26883466857417215</v>
      </c>
      <c r="I24" s="4">
        <f t="shared" si="17"/>
        <v>-0.22894394122701278</v>
      </c>
      <c r="J24" s="4">
        <f t="shared" si="17"/>
        <v>-0.33927669126308135</v>
      </c>
      <c r="K24" s="4">
        <f t="shared" si="17"/>
        <v>-0.26881174128000029</v>
      </c>
      <c r="L24" s="4">
        <f t="shared" si="17"/>
        <v>-0.47468412636549628</v>
      </c>
      <c r="M24" s="4" t="str">
        <f t="shared" si="17"/>
        <v/>
      </c>
      <c r="N24" s="4" t="str">
        <f t="shared" si="17"/>
        <v/>
      </c>
      <c r="O24" s="4">
        <f t="shared" si="17"/>
        <v>0.64492829430830478</v>
      </c>
      <c r="P24" s="4">
        <f t="shared" si="17"/>
        <v>0.68851356989788237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-43.28</v>
      </c>
      <c r="J25" s="3">
        <f t="shared" si="18"/>
        <v>-25.9</v>
      </c>
      <c r="K25" s="3">
        <f t="shared" si="18"/>
        <v>-63.46</v>
      </c>
      <c r="L25" s="3">
        <f t="shared" si="18"/>
        <v>-33.11</v>
      </c>
      <c r="M25" s="3">
        <f t="shared" si="18"/>
        <v>-32.549999999999997</v>
      </c>
      <c r="N25" s="3">
        <f t="shared" si="18"/>
        <v>-95.55</v>
      </c>
      <c r="O25" s="3">
        <f t="shared" si="18"/>
        <v>-72.3</v>
      </c>
      <c r="P25" s="3">
        <f t="shared" si="18"/>
        <v>-69.25</v>
      </c>
      <c r="Q25" s="3">
        <f t="shared" si="18"/>
        <v>-94.45</v>
      </c>
      <c r="R25" s="3">
        <f t="shared" si="18"/>
        <v>-124.34</v>
      </c>
      <c r="S25" s="3">
        <f t="shared" si="18"/>
        <v>-78.209999999999994</v>
      </c>
      <c r="T25" s="3">
        <f t="shared" si="18"/>
        <v>6.84</v>
      </c>
      <c r="U25" s="3">
        <f t="shared" si="18"/>
        <v>7.76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-0.14648469701917377</v>
      </c>
      <c r="J26" s="4">
        <f t="shared" si="19"/>
        <v>-0.18561026048438367</v>
      </c>
      <c r="K26" s="4">
        <f t="shared" si="19"/>
        <v>-1.7311082993906823E-2</v>
      </c>
      <c r="L26" s="4">
        <f t="shared" si="19"/>
        <v>-0.18912960659110678</v>
      </c>
      <c r="M26" s="4">
        <f t="shared" si="19"/>
        <v>-0.23512929769655722</v>
      </c>
      <c r="N26" s="4">
        <f t="shared" si="19"/>
        <v>4.0863264451077796E-2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1.2848433734939759E-3</v>
      </c>
      <c r="E27" s="3">
        <f>IFERROR(E4/E21,"")</f>
        <v>7.9295060240963851E-4</v>
      </c>
      <c r="H27" s="3">
        <f t="shared" ref="H27:U27" si="20">IFERROR(H4/H21,"")</f>
        <v>4.155587951807229E-3</v>
      </c>
      <c r="I27" s="3">
        <f t="shared" si="20"/>
        <v>3.9835060240963859E-3</v>
      </c>
      <c r="J27" s="3">
        <f t="shared" si="20"/>
        <v>4.2182469879518073E-3</v>
      </c>
      <c r="K27" s="3">
        <f t="shared" si="20"/>
        <v>4.3426385542168671E-3</v>
      </c>
      <c r="L27" s="3">
        <f t="shared" si="20"/>
        <v>3.6769518072289156E-3</v>
      </c>
      <c r="M27" s="3">
        <f t="shared" si="20"/>
        <v>3.2036481927710842E-3</v>
      </c>
      <c r="N27" s="3">
        <f t="shared" si="20"/>
        <v>1.9937951807228915E-3</v>
      </c>
      <c r="O27" s="3">
        <f t="shared" si="20"/>
        <v>2.738687951807229E-3</v>
      </c>
      <c r="P27" s="3">
        <f t="shared" si="20"/>
        <v>2.7906927710843374E-3</v>
      </c>
      <c r="Q27" s="3">
        <f t="shared" si="20"/>
        <v>5.2654915662650606E-3</v>
      </c>
      <c r="R27" s="3">
        <f t="shared" si="20"/>
        <v>5.4819614457831322E-3</v>
      </c>
      <c r="S27" s="3">
        <f t="shared" si="20"/>
        <v>1.2282951807228916E-2</v>
      </c>
      <c r="T27" s="3">
        <f t="shared" si="20"/>
        <v>2.1465071084337348E-2</v>
      </c>
      <c r="U27" s="3">
        <f t="shared" si="20"/>
        <v>3.2862990476190478E-2</v>
      </c>
    </row>
    <row r="28" spans="1:21" ht="15.5" x14ac:dyDescent="0.35">
      <c r="C28" t="s">
        <v>61</v>
      </c>
      <c r="D28" s="4">
        <f>IFERROR(_xlfn.RRI(5,I27,D27),"")</f>
        <v>-0.20252524811489236</v>
      </c>
      <c r="E28" s="4">
        <f>IFERROR(_xlfn.RRI(5,J27,E27),"")</f>
        <v>-0.28414868734412102</v>
      </c>
      <c r="H28" s="4">
        <f t="shared" ref="H28:U28" si="21">IFERROR(_xlfn.RRI(5,M27,H27),"")</f>
        <v>5.3410231078378834E-2</v>
      </c>
      <c r="I28" s="4">
        <f t="shared" si="21"/>
        <v>0.14846294490965795</v>
      </c>
      <c r="J28" s="4">
        <f t="shared" si="21"/>
        <v>9.0229403481842274E-2</v>
      </c>
      <c r="K28" s="4">
        <f t="shared" si="21"/>
        <v>9.246701031550808E-2</v>
      </c>
      <c r="L28" s="4">
        <f t="shared" si="21"/>
        <v>-6.9299808555201792E-2</v>
      </c>
      <c r="M28" s="4">
        <f t="shared" si="21"/>
        <v>-0.10186469549515453</v>
      </c>
      <c r="N28" s="4">
        <f t="shared" si="21"/>
        <v>-0.3048547511546944</v>
      </c>
      <c r="O28" s="4">
        <f t="shared" si="21"/>
        <v>-0.33753636385117891</v>
      </c>
      <c r="P28" s="4">
        <f t="shared" si="21"/>
        <v>-0.38933786848229035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0.67104247104247117</v>
      </c>
      <c r="J29" s="4">
        <f t="shared" si="22"/>
        <v>-0.59186889379136465</v>
      </c>
      <c r="K29" s="4">
        <f t="shared" si="22"/>
        <v>0.91664149803684691</v>
      </c>
      <c r="L29" s="4">
        <f t="shared" si="22"/>
        <v>1.720430107526889E-2</v>
      </c>
      <c r="M29" s="4">
        <f t="shared" si="22"/>
        <v>-0.65934065934065933</v>
      </c>
      <c r="N29" s="4">
        <f t="shared" si="22"/>
        <v>0.3215767634854772</v>
      </c>
      <c r="O29" s="4">
        <f t="shared" si="22"/>
        <v>4.4043321299638949E-2</v>
      </c>
      <c r="P29" s="4">
        <f t="shared" si="22"/>
        <v>-0.26680783483324511</v>
      </c>
      <c r="Q29" s="4">
        <f t="shared" si="22"/>
        <v>-0.24038925526781404</v>
      </c>
      <c r="R29" s="4">
        <f t="shared" si="22"/>
        <v>0.58982227336657733</v>
      </c>
      <c r="S29" s="4">
        <f t="shared" si="22"/>
        <v>-12.434210526315789</v>
      </c>
      <c r="T29" s="4">
        <f t="shared" si="22"/>
        <v>-0.11855670103092783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4.3198611140516117E-2</v>
      </c>
      <c r="I30" s="4">
        <f t="shared" si="23"/>
        <v>-5.5648937704665134E-2</v>
      </c>
      <c r="J30" s="4">
        <f t="shared" si="23"/>
        <v>-2.8644236611465354E-2</v>
      </c>
      <c r="K30" s="4">
        <f t="shared" si="23"/>
        <v>0.18104309816604239</v>
      </c>
      <c r="L30" s="4">
        <f t="shared" si="23"/>
        <v>0.14773894821716813</v>
      </c>
      <c r="M30" s="4">
        <f t="shared" si="23"/>
        <v>0.60680907635133086</v>
      </c>
      <c r="N30" s="4">
        <f t="shared" si="23"/>
        <v>-0.27198891739118769</v>
      </c>
      <c r="O30" s="4">
        <f t="shared" si="23"/>
        <v>-1.8635092983346101E-2</v>
      </c>
      <c r="P30" s="4">
        <f t="shared" si="23"/>
        <v>-0.47000337272141096</v>
      </c>
      <c r="Q30" s="4">
        <f t="shared" si="23"/>
        <v>-3.948766908687143E-2</v>
      </c>
      <c r="R30" s="4">
        <f t="shared" si="23"/>
        <v>-0.55369348249361205</v>
      </c>
      <c r="S30" s="4">
        <f t="shared" si="23"/>
        <v>-0.42777027110841709</v>
      </c>
      <c r="T30" s="4">
        <f t="shared" si="23"/>
        <v>-0.34683147293339056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-1326.96</v>
      </c>
      <c r="E32" s="3">
        <f>IFERROR(INDEX(E51:E500,MATCH($A$32,$C$51:$C$500,0)),"")</f>
        <v>-1345.86</v>
      </c>
      <c r="H32" s="3">
        <f>IFERROR(INDEX(D32:G32,COUNT(D32:G32)),"")</f>
        <v>-1345.86</v>
      </c>
      <c r="I32" s="3">
        <f t="shared" ref="I32:U32" si="24">IFERROR(INDEX(I51:I500,MATCH($C$32,$C$51:$C$500,0)),"")</f>
        <v>-1299.9100000000001</v>
      </c>
      <c r="J32" s="3">
        <f t="shared" si="24"/>
        <v>-1157.5899999999999</v>
      </c>
      <c r="K32" s="3">
        <f t="shared" si="24"/>
        <v>-1116.1500000000001</v>
      </c>
      <c r="L32" s="3">
        <f t="shared" si="24"/>
        <v>-900.26</v>
      </c>
      <c r="M32" s="3">
        <f t="shared" si="24"/>
        <v>-824.36</v>
      </c>
      <c r="N32" s="3">
        <f t="shared" si="24"/>
        <v>-750.24</v>
      </c>
      <c r="O32" s="3">
        <f t="shared" si="24"/>
        <v>-408.73</v>
      </c>
      <c r="P32" s="3">
        <f t="shared" si="24"/>
        <v>-244.94</v>
      </c>
      <c r="Q32" s="3">
        <f t="shared" si="24"/>
        <v>-104.38</v>
      </c>
      <c r="R32" s="3">
        <f t="shared" si="24"/>
        <v>88.62</v>
      </c>
      <c r="S32" s="3">
        <f t="shared" si="24"/>
        <v>311.31</v>
      </c>
      <c r="T32" s="3">
        <f t="shared" si="24"/>
        <v>458.6</v>
      </c>
      <c r="U32" s="3">
        <f t="shared" si="24"/>
        <v>373.45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-0.03</v>
      </c>
      <c r="E33" s="3">
        <f>IFERROR(INDEX(E51:E500,MATCH($A$33,$C$51:$C$500,0)),"")</f>
        <v>-0.03</v>
      </c>
      <c r="H33" s="3">
        <f>IFERROR(INDEX(D33:G33,COUNT(D33:G33)),"")</f>
        <v>-0.03</v>
      </c>
      <c r="I33" s="3">
        <f t="shared" ref="I33:U33" si="25">IFERROR(INDEX(I51:I500,MATCH($C$33,$C$51:$C$500,0)),"")</f>
        <v>-0.04</v>
      </c>
      <c r="J33" s="3">
        <f t="shared" si="25"/>
        <v>-0.04</v>
      </c>
      <c r="K33" s="3">
        <f t="shared" si="25"/>
        <v>-7.0000000000000007E-2</v>
      </c>
      <c r="L33" s="3">
        <f t="shared" si="25"/>
        <v>-0.17</v>
      </c>
      <c r="M33" s="3">
        <f t="shared" si="25"/>
        <v>-0.14000000000000001</v>
      </c>
      <c r="N33" s="3">
        <f t="shared" si="25"/>
        <v>-0.22</v>
      </c>
      <c r="O33" s="3">
        <f t="shared" si="25"/>
        <v>-0.65</v>
      </c>
      <c r="P33" s="3">
        <f t="shared" si="25"/>
        <v>-1.0900000000000001</v>
      </c>
      <c r="Q33" s="3">
        <f t="shared" si="25"/>
        <v>-16.670000000000002</v>
      </c>
      <c r="R33" s="3">
        <f t="shared" si="25"/>
        <v>2.98</v>
      </c>
      <c r="S33" s="3">
        <f t="shared" si="25"/>
        <v>0.85</v>
      </c>
      <c r="T33" s="3">
        <f t="shared" si="25"/>
        <v>0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-9.2200000000000006</v>
      </c>
      <c r="E34" s="3">
        <f>IFERROR(INDEX(E51:E500,MATCH($A$34,$C$51:$C$500,0)),"")</f>
        <v>-6.37</v>
      </c>
      <c r="H34" s="3">
        <f>IFERROR(INDEX(D34:G34,COUNT(D34:G34)),"")</f>
        <v>-6.37</v>
      </c>
      <c r="I34" s="3">
        <f t="shared" ref="I34:U34" si="26">IFERROR(INDEX(I51:I500,MATCH($C$34,$C$51:$C$500,0)),"")</f>
        <v>-1.1299999999999999</v>
      </c>
      <c r="J34" s="3">
        <f t="shared" si="26"/>
        <v>-1.93</v>
      </c>
      <c r="K34" s="3">
        <f t="shared" si="26"/>
        <v>-1.28</v>
      </c>
      <c r="L34" s="3">
        <f t="shared" si="26"/>
        <v>-4.53</v>
      </c>
      <c r="M34" s="3">
        <f t="shared" si="26"/>
        <v>-3.44</v>
      </c>
      <c r="N34" s="3">
        <f t="shared" si="26"/>
        <v>-1.7</v>
      </c>
      <c r="O34" s="3">
        <f t="shared" si="26"/>
        <v>-3.65</v>
      </c>
      <c r="P34" s="3">
        <f t="shared" si="26"/>
        <v>-3.87</v>
      </c>
      <c r="Q34" s="3">
        <f t="shared" si="26"/>
        <v>-18.420000000000002</v>
      </c>
      <c r="R34" s="3">
        <f t="shared" si="26"/>
        <v>-2.12</v>
      </c>
      <c r="S34" s="3">
        <f t="shared" si="26"/>
        <v>-3.39</v>
      </c>
      <c r="T34" s="3">
        <f t="shared" si="26"/>
        <v>0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1.85</v>
      </c>
      <c r="E35" s="3">
        <f>IFERROR(INDEX(E51:E500,MATCH($A$35,$C$51:$C$500,0)),"")</f>
        <v>3.17</v>
      </c>
      <c r="H35" s="3">
        <f>IFERROR(INDEX(D35:G35,COUNT(D35:G35)),"")</f>
        <v>3.17</v>
      </c>
      <c r="I35" s="3">
        <f t="shared" ref="I35:U35" si="27">IFERROR(INDEX(I51:I500,MATCH($C$35,$C$51:$C$500,0)),"")</f>
        <v>0.78</v>
      </c>
      <c r="J35" s="3">
        <f t="shared" si="27"/>
        <v>0.78</v>
      </c>
      <c r="K35" s="3">
        <f t="shared" si="27"/>
        <v>1.26</v>
      </c>
      <c r="L35" s="3">
        <f t="shared" si="27"/>
        <v>2.86</v>
      </c>
      <c r="M35" s="3">
        <f t="shared" si="27"/>
        <v>2.41</v>
      </c>
      <c r="N35" s="3">
        <f t="shared" si="27"/>
        <v>5.77</v>
      </c>
      <c r="O35" s="3">
        <f t="shared" si="27"/>
        <v>6.79</v>
      </c>
      <c r="P35" s="3">
        <f t="shared" si="27"/>
        <v>7.2</v>
      </c>
      <c r="Q35" s="3">
        <f t="shared" si="27"/>
        <v>24.94</v>
      </c>
      <c r="R35" s="3">
        <f t="shared" si="27"/>
        <v>3.61</v>
      </c>
      <c r="S35" s="3">
        <f t="shared" si="27"/>
        <v>1.74</v>
      </c>
      <c r="T35" s="3">
        <f t="shared" si="27"/>
        <v>0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2817</v>
      </c>
      <c r="E50" t="s">
        <v>2818</v>
      </c>
      <c r="F50" t="s">
        <v>2819</v>
      </c>
      <c r="G50" t="s">
        <v>1646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</row>
    <row r="51" spans="2:21" ht="15.5" x14ac:dyDescent="0.35">
      <c r="B51" t="s">
        <v>84</v>
      </c>
      <c r="C51" t="s">
        <v>6</v>
      </c>
      <c r="D51" s="5">
        <v>1066420</v>
      </c>
      <c r="E51" s="5">
        <v>658149</v>
      </c>
      <c r="F51" s="5">
        <v>683040</v>
      </c>
      <c r="G51" s="5">
        <v>739568</v>
      </c>
      <c r="I51" s="5">
        <v>3306310</v>
      </c>
      <c r="J51" s="5">
        <v>3501145</v>
      </c>
      <c r="K51" s="5">
        <v>3604390</v>
      </c>
      <c r="L51" s="5">
        <v>3051870</v>
      </c>
      <c r="M51" s="5">
        <v>2659028</v>
      </c>
      <c r="N51" s="5">
        <v>1654850</v>
      </c>
      <c r="O51" s="5">
        <v>2273111</v>
      </c>
      <c r="P51" s="5">
        <v>2316275</v>
      </c>
      <c r="Q51" s="5">
        <v>4370358</v>
      </c>
      <c r="R51" s="5">
        <v>4550028</v>
      </c>
      <c r="S51" s="5">
        <v>10194850</v>
      </c>
      <c r="T51" s="5">
        <v>17816009</v>
      </c>
      <c r="U51" s="5">
        <v>20703684</v>
      </c>
    </row>
    <row r="52" spans="2:21" ht="15.5" x14ac:dyDescent="0.35">
      <c r="C52" t="s">
        <v>85</v>
      </c>
      <c r="D52" s="5">
        <v>-1100637</v>
      </c>
      <c r="E52" s="5">
        <v>-1014571</v>
      </c>
      <c r="F52" s="5">
        <v>-1325595</v>
      </c>
      <c r="G52" s="5">
        <v>-1061840</v>
      </c>
      <c r="I52" s="5">
        <v>-5066144</v>
      </c>
      <c r="J52" s="5">
        <v>-5480811</v>
      </c>
      <c r="K52" s="5">
        <v>-6349168</v>
      </c>
      <c r="L52" s="5">
        <v>-5993432</v>
      </c>
      <c r="M52" s="5">
        <v>-5493148</v>
      </c>
      <c r="N52" s="5">
        <v>-5674838</v>
      </c>
      <c r="O52" s="5">
        <v>-6673833</v>
      </c>
      <c r="P52" s="5">
        <v>-6482621</v>
      </c>
      <c r="Q52" s="5">
        <v>-9399846</v>
      </c>
      <c r="R52" s="5">
        <v>-11306997</v>
      </c>
      <c r="S52" s="5">
        <v>-13139140</v>
      </c>
      <c r="T52" s="5">
        <v>-14626653</v>
      </c>
      <c r="U52" s="5">
        <v>-16963436</v>
      </c>
    </row>
    <row r="53" spans="2:21" ht="15.5" x14ac:dyDescent="0.35">
      <c r="C53" t="s">
        <v>86</v>
      </c>
      <c r="D53" s="5">
        <v>-34217</v>
      </c>
      <c r="E53" s="5">
        <v>-356422</v>
      </c>
      <c r="F53" s="5">
        <v>-642555</v>
      </c>
      <c r="G53" s="5">
        <v>-322272</v>
      </c>
      <c r="I53" s="5">
        <v>-1759834</v>
      </c>
      <c r="J53" s="5">
        <v>-1979666</v>
      </c>
      <c r="K53" s="5">
        <v>-2744778</v>
      </c>
      <c r="L53" s="5">
        <v>-2941562</v>
      </c>
      <c r="M53" s="5">
        <v>-2834120</v>
      </c>
      <c r="N53" s="5">
        <v>-4019988</v>
      </c>
      <c r="O53" s="5">
        <v>-4400722</v>
      </c>
      <c r="P53" s="5">
        <v>-4166346</v>
      </c>
      <c r="Q53" s="5">
        <v>-5029488</v>
      </c>
      <c r="R53" s="5">
        <v>-6756969</v>
      </c>
      <c r="S53" s="5">
        <v>-2944290</v>
      </c>
      <c r="T53" s="5">
        <v>3189356</v>
      </c>
      <c r="U53" s="5">
        <v>3740248</v>
      </c>
    </row>
    <row r="54" spans="2:21" ht="15.5" x14ac:dyDescent="0.35">
      <c r="C54" t="s">
        <v>87</v>
      </c>
      <c r="D54" s="5">
        <v>-171013</v>
      </c>
      <c r="E54" s="5">
        <v>33104</v>
      </c>
      <c r="F54" s="5">
        <v>-80844</v>
      </c>
      <c r="G54" s="5">
        <v>-70483</v>
      </c>
      <c r="I54" s="5">
        <v>-496455</v>
      </c>
      <c r="J54" s="5">
        <v>601294</v>
      </c>
      <c r="K54" s="5">
        <v>-778818</v>
      </c>
      <c r="L54" s="5">
        <v>1053606</v>
      </c>
      <c r="M54" s="5">
        <v>833667</v>
      </c>
      <c r="N54" s="5">
        <v>-1724860</v>
      </c>
      <c r="O54" s="5">
        <v>73711</v>
      </c>
      <c r="P54" s="5">
        <v>6785</v>
      </c>
      <c r="Q54" s="5">
        <v>-606929</v>
      </c>
      <c r="R54" s="5">
        <v>-759876</v>
      </c>
      <c r="S54" s="5">
        <v>-1339583</v>
      </c>
      <c r="T54" s="5">
        <v>-1471522</v>
      </c>
      <c r="U54" s="5">
        <v>-1123234</v>
      </c>
    </row>
    <row r="55" spans="2:21" ht="15.5" x14ac:dyDescent="0.35">
      <c r="C55" t="s">
        <v>89</v>
      </c>
      <c r="D55" s="5">
        <v>-141268</v>
      </c>
      <c r="E55" s="5">
        <v>-86759</v>
      </c>
      <c r="F55" s="5">
        <v>-92994</v>
      </c>
      <c r="G55" s="5">
        <v>-99991</v>
      </c>
      <c r="I55" s="5">
        <v>-506832</v>
      </c>
      <c r="J55" s="5">
        <v>-323053</v>
      </c>
      <c r="K55" s="5">
        <v>-878869</v>
      </c>
      <c r="L55" s="5">
        <v>-559525</v>
      </c>
      <c r="M55" s="5">
        <v>-606357</v>
      </c>
      <c r="N55" s="5">
        <v>-1990490</v>
      </c>
      <c r="O55" s="5">
        <v>-557026</v>
      </c>
      <c r="P55" s="5">
        <v>-731929</v>
      </c>
      <c r="Q55" s="5">
        <v>-824178</v>
      </c>
      <c r="R55" s="5">
        <v>-719777</v>
      </c>
      <c r="S55" s="5">
        <v>-1568957</v>
      </c>
      <c r="T55" s="5">
        <v>-1085663</v>
      </c>
      <c r="U55" s="5">
        <v>-1093069</v>
      </c>
    </row>
    <row r="56" spans="2:21" ht="15.5" x14ac:dyDescent="0.35">
      <c r="C56" t="s">
        <v>97</v>
      </c>
      <c r="D56" s="5">
        <v>-29745</v>
      </c>
      <c r="E56" s="5">
        <v>119863</v>
      </c>
      <c r="F56" s="5">
        <v>12150</v>
      </c>
      <c r="G56" s="5">
        <v>29508</v>
      </c>
      <c r="I56" s="5">
        <v>10377</v>
      </c>
      <c r="J56" s="5">
        <v>924347</v>
      </c>
      <c r="K56" s="5">
        <v>100051</v>
      </c>
      <c r="L56" s="5">
        <v>1613131</v>
      </c>
      <c r="M56" s="5">
        <v>1440024</v>
      </c>
      <c r="N56" s="5">
        <v>265630</v>
      </c>
      <c r="O56" s="5">
        <v>630737</v>
      </c>
      <c r="P56" s="5">
        <v>738714</v>
      </c>
      <c r="Q56" s="5">
        <v>217249</v>
      </c>
      <c r="R56" s="5">
        <v>-40099</v>
      </c>
      <c r="S56" s="5">
        <v>229374</v>
      </c>
      <c r="T56" s="5">
        <v>-385859</v>
      </c>
      <c r="U56" s="5">
        <v>-30165</v>
      </c>
    </row>
    <row r="57" spans="2:21" ht="15.5" x14ac:dyDescent="0.35">
      <c r="C57" t="s">
        <v>90</v>
      </c>
      <c r="D57" s="5">
        <v>-205230</v>
      </c>
      <c r="E57" s="5">
        <v>-323318</v>
      </c>
      <c r="F57" s="5">
        <v>-723399</v>
      </c>
      <c r="G57" s="5">
        <v>-392755</v>
      </c>
      <c r="I57" s="5">
        <v>-2256289</v>
      </c>
      <c r="J57" s="5">
        <v>-1378372</v>
      </c>
      <c r="K57" s="5">
        <v>-3523596</v>
      </c>
      <c r="L57" s="5">
        <v>-1887956</v>
      </c>
      <c r="M57" s="5">
        <v>-2000453</v>
      </c>
      <c r="N57" s="5">
        <v>-5744848</v>
      </c>
      <c r="O57" s="5">
        <v>-4327011</v>
      </c>
      <c r="P57" s="5">
        <v>-4159561</v>
      </c>
      <c r="Q57" s="5">
        <v>-5636417</v>
      </c>
      <c r="R57" s="5">
        <v>-7516845</v>
      </c>
      <c r="S57" s="5">
        <v>-4283873</v>
      </c>
      <c r="T57" s="5">
        <v>1717834</v>
      </c>
      <c r="U57" s="5">
        <v>2617014</v>
      </c>
    </row>
    <row r="58" spans="2:21" ht="15.5" x14ac:dyDescent="0.35">
      <c r="C58" t="s">
        <v>91</v>
      </c>
      <c r="D58" s="5">
        <v>1581</v>
      </c>
      <c r="E58" s="5">
        <v>1443</v>
      </c>
      <c r="F58" s="5">
        <v>2252</v>
      </c>
      <c r="G58" s="5">
        <v>1763</v>
      </c>
      <c r="I58" s="5">
        <v>7643</v>
      </c>
      <c r="J58" s="5">
        <v>4454</v>
      </c>
      <c r="K58" s="5">
        <v>903</v>
      </c>
      <c r="L58" s="5">
        <v>-29360</v>
      </c>
      <c r="M58" s="5">
        <v>-53460</v>
      </c>
      <c r="N58" s="5">
        <v>-81733</v>
      </c>
      <c r="O58" s="5">
        <v>-61754</v>
      </c>
      <c r="P58" s="5">
        <v>-122405</v>
      </c>
      <c r="Q58" s="5">
        <v>-198119</v>
      </c>
      <c r="R58" s="5">
        <v>-372356</v>
      </c>
      <c r="S58" s="5">
        <v>-645930</v>
      </c>
      <c r="T58" s="5">
        <v>-1014235</v>
      </c>
      <c r="U58" s="5">
        <v>-1367388</v>
      </c>
    </row>
    <row r="59" spans="2:21" ht="15.5" x14ac:dyDescent="0.35">
      <c r="C59" t="s">
        <v>92</v>
      </c>
      <c r="D59" s="5">
        <v>1928</v>
      </c>
      <c r="E59" s="5">
        <v>1905</v>
      </c>
      <c r="F59" s="5">
        <v>2927</v>
      </c>
      <c r="G59" s="5">
        <v>2345</v>
      </c>
      <c r="I59" s="5">
        <v>10024</v>
      </c>
      <c r="J59" s="5">
        <v>6008</v>
      </c>
      <c r="K59" s="5">
        <v>2174</v>
      </c>
      <c r="L59" s="5">
        <v>2556</v>
      </c>
      <c r="M59" s="5">
        <v>350</v>
      </c>
      <c r="N59" s="5">
        <v>237</v>
      </c>
      <c r="O59" s="5">
        <v>111</v>
      </c>
      <c r="P59" s="5">
        <v>90</v>
      </c>
      <c r="Q59" s="5">
        <v>848</v>
      </c>
      <c r="R59" s="5">
        <v>3899</v>
      </c>
      <c r="S59" s="5">
        <v>10775</v>
      </c>
      <c r="T59" s="5">
        <v>14152</v>
      </c>
      <c r="U59" s="5">
        <v>15165</v>
      </c>
    </row>
    <row r="60" spans="2:21" ht="15.5" x14ac:dyDescent="0.35">
      <c r="C60" t="s">
        <v>27</v>
      </c>
      <c r="D60" s="5">
        <v>-347</v>
      </c>
      <c r="E60" s="5">
        <v>-462</v>
      </c>
      <c r="F60" s="5">
        <v>-675</v>
      </c>
      <c r="G60" s="5">
        <v>-582</v>
      </c>
      <c r="I60" s="5">
        <v>-2381</v>
      </c>
      <c r="J60" s="5">
        <v>-1554</v>
      </c>
      <c r="K60" s="5">
        <v>-1271</v>
      </c>
      <c r="L60" s="5">
        <v>-31916</v>
      </c>
      <c r="M60" s="5">
        <v>-53810</v>
      </c>
      <c r="N60" s="5">
        <v>-81970</v>
      </c>
      <c r="O60" s="5">
        <v>-61865</v>
      </c>
      <c r="P60" s="5">
        <v>-122495</v>
      </c>
      <c r="Q60" s="5">
        <v>-198967</v>
      </c>
      <c r="R60" s="5">
        <v>-376255</v>
      </c>
      <c r="S60" s="5">
        <v>-656705</v>
      </c>
      <c r="T60" s="5">
        <v>-1028387</v>
      </c>
      <c r="U60" s="5">
        <v>-1382553</v>
      </c>
    </row>
    <row r="61" spans="2:21" ht="15.5" x14ac:dyDescent="0.35">
      <c r="C61" t="s">
        <v>98</v>
      </c>
      <c r="D61" s="5">
        <v>1581</v>
      </c>
      <c r="E61" s="5">
        <v>1443</v>
      </c>
      <c r="F61" s="5">
        <v>2252</v>
      </c>
      <c r="G61" s="5">
        <v>1763</v>
      </c>
      <c r="I61" s="5">
        <v>7643</v>
      </c>
      <c r="J61" s="5">
        <v>4454</v>
      </c>
      <c r="K61" s="5">
        <v>903</v>
      </c>
      <c r="L61" s="5">
        <v>-29360</v>
      </c>
      <c r="M61" s="5">
        <v>-53460</v>
      </c>
      <c r="N61" s="5">
        <v>-81733</v>
      </c>
      <c r="O61" s="5">
        <v>-61754</v>
      </c>
      <c r="P61" s="5">
        <v>-122405</v>
      </c>
      <c r="Q61" s="5">
        <v>-198119</v>
      </c>
      <c r="R61" s="5">
        <v>-372356</v>
      </c>
      <c r="S61" s="5">
        <v>-645930</v>
      </c>
      <c r="T61" s="5">
        <v>-1014235</v>
      </c>
      <c r="U61" s="5">
        <v>-1367388</v>
      </c>
    </row>
    <row r="62" spans="2:21" ht="15.5" x14ac:dyDescent="0.35">
      <c r="C62" t="s">
        <v>29</v>
      </c>
      <c r="D62" s="5">
        <v>-203649</v>
      </c>
      <c r="E62" s="5">
        <v>-321875</v>
      </c>
      <c r="F62" s="5">
        <v>-721147</v>
      </c>
      <c r="G62" s="5">
        <v>-390992</v>
      </c>
      <c r="I62" s="5">
        <v>-2248646</v>
      </c>
      <c r="J62" s="5">
        <v>-1373918</v>
      </c>
      <c r="K62" s="5">
        <v>-3522693</v>
      </c>
      <c r="L62" s="5">
        <v>-1917316</v>
      </c>
      <c r="M62" s="5">
        <v>-2053913</v>
      </c>
      <c r="N62" s="5">
        <v>-5826581</v>
      </c>
      <c r="O62" s="5">
        <v>-4388765</v>
      </c>
      <c r="P62" s="5">
        <v>-4281966</v>
      </c>
      <c r="Q62" s="5">
        <v>-5834536</v>
      </c>
      <c r="R62" s="5">
        <v>-7889201</v>
      </c>
      <c r="S62" s="5">
        <v>-4929803</v>
      </c>
      <c r="T62" s="5">
        <v>703599</v>
      </c>
      <c r="U62" s="5">
        <v>1249626</v>
      </c>
    </row>
    <row r="63" spans="2:21" ht="15.5" x14ac:dyDescent="0.35">
      <c r="C63" t="s">
        <v>28</v>
      </c>
      <c r="D63" s="5">
        <v>-9845</v>
      </c>
      <c r="E63" s="5">
        <v>-6188</v>
      </c>
      <c r="F63" s="5">
        <v>-9396</v>
      </c>
      <c r="G63" s="5">
        <v>-4202</v>
      </c>
      <c r="I63" s="5">
        <v>-26930</v>
      </c>
      <c r="J63" s="5">
        <v>-41263</v>
      </c>
      <c r="K63" s="5">
        <v>-32923</v>
      </c>
      <c r="L63" s="5">
        <v>-10730</v>
      </c>
      <c r="M63" s="5">
        <v>192734</v>
      </c>
      <c r="N63" s="5">
        <v>197028</v>
      </c>
      <c r="O63" s="5">
        <v>160051</v>
      </c>
      <c r="P63" s="5">
        <v>-30540</v>
      </c>
      <c r="Q63" s="5">
        <v>-81093</v>
      </c>
      <c r="R63" s="5">
        <v>151031</v>
      </c>
      <c r="S63" s="5">
        <v>-309909</v>
      </c>
      <c r="T63" s="5">
        <v>-235972</v>
      </c>
      <c r="U63" s="5">
        <v>-748099</v>
      </c>
    </row>
    <row r="64" spans="2:21" ht="15.5" x14ac:dyDescent="0.35">
      <c r="C64" t="s">
        <v>101</v>
      </c>
      <c r="D64" s="5">
        <v>-213494</v>
      </c>
      <c r="E64" s="5">
        <v>-328063</v>
      </c>
      <c r="F64" s="5">
        <v>-730543</v>
      </c>
      <c r="G64" s="5">
        <v>-395194</v>
      </c>
      <c r="I64" s="5">
        <v>-2275576</v>
      </c>
      <c r="J64" s="5">
        <v>-1415181</v>
      </c>
      <c r="K64" s="5">
        <v>-3555616</v>
      </c>
      <c r="L64" s="5">
        <v>-1928046</v>
      </c>
      <c r="M64" s="5">
        <v>-1861179</v>
      </c>
      <c r="N64" s="5">
        <v>-5629553</v>
      </c>
      <c r="O64" s="5">
        <v>-4228714</v>
      </c>
      <c r="P64" s="5">
        <v>-4312506</v>
      </c>
      <c r="Q64" s="5">
        <v>-5915629</v>
      </c>
      <c r="R64" s="5">
        <v>-7738170</v>
      </c>
      <c r="S64" s="5">
        <v>-5239712</v>
      </c>
      <c r="T64" s="5">
        <v>467627</v>
      </c>
      <c r="U64" s="5">
        <v>501527</v>
      </c>
    </row>
    <row r="65" spans="2:21" ht="15.5" x14ac:dyDescent="0.35">
      <c r="C65" t="s">
        <v>102</v>
      </c>
      <c r="F65" s="5">
        <v>-6684</v>
      </c>
      <c r="I65" s="5">
        <v>-6684</v>
      </c>
      <c r="J65" s="5">
        <v>935</v>
      </c>
      <c r="L65" s="5">
        <v>7759</v>
      </c>
      <c r="M65" s="5">
        <v>-3160</v>
      </c>
      <c r="N65" s="5">
        <v>12134</v>
      </c>
      <c r="O65" s="5">
        <v>793</v>
      </c>
      <c r="P65" s="5">
        <v>15816</v>
      </c>
      <c r="Q65" s="5">
        <v>1208</v>
      </c>
    </row>
    <row r="66" spans="2:21" ht="15.5" x14ac:dyDescent="0.35">
      <c r="C66" t="s">
        <v>103</v>
      </c>
      <c r="D66" s="5">
        <v>-213494</v>
      </c>
      <c r="E66" s="5">
        <v>-328063</v>
      </c>
      <c r="F66" s="5">
        <v>-737227</v>
      </c>
      <c r="G66" s="5">
        <v>-395194</v>
      </c>
      <c r="I66" s="5">
        <v>-2282260</v>
      </c>
      <c r="J66" s="5">
        <v>-1414246</v>
      </c>
      <c r="K66" s="5">
        <v>-3555616</v>
      </c>
      <c r="L66" s="5">
        <v>-1920287</v>
      </c>
      <c r="M66" s="5">
        <v>-1864339</v>
      </c>
      <c r="N66" s="5">
        <v>-5617419</v>
      </c>
      <c r="O66" s="5">
        <v>-4227921</v>
      </c>
      <c r="P66" s="5">
        <v>-4296690</v>
      </c>
      <c r="Q66" s="5">
        <v>-5914421</v>
      </c>
      <c r="R66" s="5">
        <v>-7738170</v>
      </c>
      <c r="S66" s="5">
        <v>-5239712</v>
      </c>
      <c r="T66" s="5">
        <v>467627</v>
      </c>
      <c r="U66" s="5">
        <v>501527</v>
      </c>
    </row>
    <row r="67" spans="2:21" ht="15.5" x14ac:dyDescent="0.35">
      <c r="C67" t="s">
        <v>104</v>
      </c>
      <c r="D67" s="5">
        <v>-213494</v>
      </c>
      <c r="E67" s="5">
        <v>-328063</v>
      </c>
      <c r="F67" s="5">
        <v>-730543</v>
      </c>
      <c r="G67" s="5">
        <v>-395194</v>
      </c>
      <c r="I67" s="5">
        <v>-2275576</v>
      </c>
      <c r="J67" s="5">
        <v>-1415181</v>
      </c>
      <c r="K67" s="5">
        <v>-3555616</v>
      </c>
      <c r="L67" s="5">
        <v>-1928046</v>
      </c>
      <c r="M67" s="5">
        <v>-1861179</v>
      </c>
      <c r="N67" s="5">
        <v>-5629553</v>
      </c>
      <c r="O67" s="5">
        <v>-4228714</v>
      </c>
      <c r="P67" s="5">
        <v>-4312506</v>
      </c>
      <c r="Q67" s="5">
        <v>-5915629</v>
      </c>
      <c r="R67" s="5">
        <v>-7738170</v>
      </c>
      <c r="S67" s="5">
        <v>-5239712</v>
      </c>
      <c r="T67" s="5">
        <v>467627</v>
      </c>
      <c r="U67" s="5">
        <v>501527</v>
      </c>
    </row>
    <row r="68" spans="2:21" ht="15.5" x14ac:dyDescent="0.35">
      <c r="C68" t="s">
        <v>8</v>
      </c>
      <c r="D68" s="5">
        <v>-213494</v>
      </c>
      <c r="E68" s="5">
        <v>-328063</v>
      </c>
      <c r="F68" s="5">
        <v>-737227</v>
      </c>
      <c r="G68" s="5">
        <v>-395194</v>
      </c>
      <c r="I68" s="5">
        <v>-2282260</v>
      </c>
      <c r="J68" s="5">
        <v>-1414246</v>
      </c>
      <c r="K68" s="5">
        <v>-3555616</v>
      </c>
      <c r="L68" s="5">
        <v>-1920287</v>
      </c>
      <c r="M68" s="5">
        <v>-1864339</v>
      </c>
      <c r="N68" s="5">
        <v>-5617419</v>
      </c>
      <c r="O68" s="5">
        <v>-4227921</v>
      </c>
      <c r="P68" s="5">
        <v>-4296690</v>
      </c>
      <c r="Q68" s="5">
        <v>-5914421</v>
      </c>
      <c r="R68" s="5">
        <v>-7738170</v>
      </c>
      <c r="S68" s="5">
        <v>-5239712</v>
      </c>
      <c r="T68" s="5">
        <v>467627</v>
      </c>
      <c r="U68" s="5">
        <v>501527</v>
      </c>
    </row>
    <row r="69" spans="2:21" ht="15.5" x14ac:dyDescent="0.35">
      <c r="C69" t="s">
        <v>289</v>
      </c>
    </row>
    <row r="70" spans="2:21" ht="15.5" x14ac:dyDescent="0.35">
      <c r="C70" t="s">
        <v>105</v>
      </c>
      <c r="D70" s="5">
        <v>-213494</v>
      </c>
      <c r="E70" s="5">
        <v>-328063</v>
      </c>
      <c r="F70" s="5">
        <v>-730543</v>
      </c>
      <c r="G70" s="5">
        <v>-395194</v>
      </c>
      <c r="I70" s="5">
        <v>-2275576</v>
      </c>
      <c r="J70" s="5">
        <v>-1415181</v>
      </c>
      <c r="K70" s="5">
        <v>-3555616</v>
      </c>
      <c r="L70" s="5">
        <v>-1928046</v>
      </c>
      <c r="M70" s="5">
        <v>-1861179</v>
      </c>
      <c r="N70" s="5">
        <v>-5629553</v>
      </c>
      <c r="O70" s="5">
        <v>-4228714</v>
      </c>
      <c r="P70" s="5">
        <v>-4312506</v>
      </c>
      <c r="Q70" s="5">
        <v>-5915629</v>
      </c>
      <c r="R70" s="5">
        <v>-7738170</v>
      </c>
      <c r="S70" s="5">
        <v>-5239712</v>
      </c>
      <c r="T70" s="5">
        <v>467627</v>
      </c>
      <c r="U70" s="5">
        <v>501527</v>
      </c>
    </row>
    <row r="71" spans="2:21" ht="15.5" x14ac:dyDescent="0.35">
      <c r="C71" t="s">
        <v>106</v>
      </c>
      <c r="D71" s="5">
        <v>-213494</v>
      </c>
      <c r="E71" s="5">
        <v>-328063</v>
      </c>
      <c r="F71" s="5">
        <v>-737227</v>
      </c>
      <c r="G71" s="5">
        <v>-395194</v>
      </c>
      <c r="I71" s="5">
        <v>-2282260</v>
      </c>
      <c r="J71" s="5">
        <v>-1414246</v>
      </c>
      <c r="K71" s="5">
        <v>-3555616</v>
      </c>
      <c r="L71" s="5">
        <v>-1920287</v>
      </c>
      <c r="M71" s="5">
        <v>-1864339</v>
      </c>
      <c r="N71" s="5">
        <v>-5617419</v>
      </c>
      <c r="O71" s="5">
        <v>-4227921</v>
      </c>
      <c r="P71" s="5">
        <v>-4296690</v>
      </c>
      <c r="Q71" s="5">
        <v>-5914421</v>
      </c>
      <c r="R71" s="5">
        <v>-7738170</v>
      </c>
      <c r="S71" s="5">
        <v>-5239712</v>
      </c>
      <c r="T71" s="5">
        <v>467627</v>
      </c>
      <c r="U71" s="5">
        <v>501527</v>
      </c>
    </row>
    <row r="72" spans="2:21" ht="15.5" x14ac:dyDescent="0.35">
      <c r="C72" t="s">
        <v>107</v>
      </c>
      <c r="D72" s="5">
        <v>-213494</v>
      </c>
      <c r="E72" s="5">
        <v>-328063</v>
      </c>
      <c r="F72" s="5">
        <v>-737227</v>
      </c>
      <c r="G72" s="5">
        <v>-395194</v>
      </c>
      <c r="I72" s="5">
        <v>-2282260</v>
      </c>
      <c r="J72" s="5">
        <v>-1414246</v>
      </c>
      <c r="K72" s="5">
        <v>-3555616</v>
      </c>
      <c r="L72" s="5">
        <v>-1920287</v>
      </c>
      <c r="M72" s="5">
        <v>-1864339</v>
      </c>
      <c r="N72" s="5">
        <v>-5617419</v>
      </c>
      <c r="O72" s="5">
        <v>-4227921</v>
      </c>
      <c r="P72" s="5">
        <v>-4296690</v>
      </c>
      <c r="Q72" s="5">
        <v>-5914421</v>
      </c>
      <c r="R72" s="5">
        <v>-7738170</v>
      </c>
      <c r="S72" s="5">
        <v>-5239712</v>
      </c>
      <c r="T72" s="5">
        <v>467627</v>
      </c>
      <c r="U72" s="5">
        <v>501527</v>
      </c>
    </row>
    <row r="74" spans="2:21" ht="15.5" x14ac:dyDescent="0.35">
      <c r="B74" t="s">
        <v>108</v>
      </c>
      <c r="C74" t="s">
        <v>109</v>
      </c>
    </row>
    <row r="75" spans="2:21" ht="15.5" x14ac:dyDescent="0.35">
      <c r="C75" t="s">
        <v>110</v>
      </c>
    </row>
    <row r="76" spans="2:21" ht="15.5" x14ac:dyDescent="0.35">
      <c r="C76" t="s">
        <v>20</v>
      </c>
      <c r="D76" s="5">
        <v>932834</v>
      </c>
      <c r="E76" s="5">
        <v>746305</v>
      </c>
      <c r="F76" s="5">
        <v>484814</v>
      </c>
      <c r="G76" s="5">
        <v>727753</v>
      </c>
      <c r="I76" s="5">
        <v>484814</v>
      </c>
      <c r="J76" s="5">
        <v>658327</v>
      </c>
      <c r="K76" s="5">
        <v>60729</v>
      </c>
      <c r="L76" s="5">
        <v>1149497</v>
      </c>
      <c r="M76" s="5">
        <v>39746</v>
      </c>
      <c r="N76" s="5">
        <v>32113</v>
      </c>
      <c r="O76" s="5">
        <v>35599</v>
      </c>
      <c r="P76" s="5">
        <v>59412</v>
      </c>
      <c r="Q76" s="5">
        <v>109706</v>
      </c>
      <c r="R76" s="5">
        <v>101614</v>
      </c>
      <c r="S76" s="5">
        <v>67680</v>
      </c>
      <c r="T76" s="5">
        <v>217621</v>
      </c>
      <c r="U76" s="5">
        <v>104153</v>
      </c>
    </row>
    <row r="77" spans="2:21" ht="15.5" x14ac:dyDescent="0.35">
      <c r="C77" t="s">
        <v>112</v>
      </c>
      <c r="D77" s="5">
        <v>1377512</v>
      </c>
      <c r="E77" s="5">
        <v>1249599</v>
      </c>
      <c r="F77" s="5">
        <v>1438851</v>
      </c>
      <c r="G77" s="5">
        <v>1236472</v>
      </c>
      <c r="I77" s="5">
        <v>1438851</v>
      </c>
      <c r="J77" s="5">
        <v>1653876</v>
      </c>
      <c r="K77" s="5">
        <v>1006994</v>
      </c>
      <c r="L77" s="5">
        <v>1597022</v>
      </c>
      <c r="M77" s="5">
        <v>1601092</v>
      </c>
      <c r="N77" s="5">
        <v>1288714</v>
      </c>
      <c r="O77" s="5">
        <v>6578167</v>
      </c>
      <c r="P77" s="5">
        <v>10596608</v>
      </c>
      <c r="Q77" s="5">
        <v>9872418</v>
      </c>
      <c r="R77" s="5">
        <v>9303723</v>
      </c>
      <c r="S77" s="5">
        <v>13976314</v>
      </c>
      <c r="T77" s="5">
        <v>15876807</v>
      </c>
      <c r="U77" s="5">
        <v>11368722</v>
      </c>
    </row>
    <row r="78" spans="2:21" ht="15.5" x14ac:dyDescent="0.35">
      <c r="C78" t="s">
        <v>114</v>
      </c>
      <c r="D78" s="5">
        <v>73889</v>
      </c>
      <c r="E78" s="5">
        <v>74342</v>
      </c>
      <c r="F78" s="5">
        <v>76391</v>
      </c>
      <c r="G78" s="5">
        <v>74759</v>
      </c>
      <c r="I78" s="5">
        <v>76391</v>
      </c>
      <c r="J78" s="5">
        <v>75514</v>
      </c>
      <c r="K78" s="5">
        <v>133077</v>
      </c>
      <c r="L78" s="5">
        <v>212128</v>
      </c>
      <c r="M78" s="5">
        <v>263187</v>
      </c>
      <c r="N78" s="5">
        <v>304825</v>
      </c>
      <c r="O78" s="5">
        <v>309709</v>
      </c>
      <c r="P78" s="5">
        <v>285556</v>
      </c>
      <c r="Q78" s="5">
        <v>601180</v>
      </c>
      <c r="R78" s="5">
        <v>121860</v>
      </c>
      <c r="S78" s="5">
        <v>74573</v>
      </c>
      <c r="T78" s="5">
        <v>20887</v>
      </c>
    </row>
    <row r="79" spans="2:21" ht="15.5" x14ac:dyDescent="0.35">
      <c r="C79" t="s">
        <v>113</v>
      </c>
      <c r="D79" s="5">
        <v>39366860</v>
      </c>
      <c r="E79" s="5">
        <v>39533309</v>
      </c>
      <c r="F79" s="5">
        <v>39805059</v>
      </c>
      <c r="I79" s="5">
        <v>39805059</v>
      </c>
      <c r="J79" s="5">
        <v>40841333</v>
      </c>
      <c r="K79" s="5">
        <v>41186474</v>
      </c>
      <c r="L79" s="5">
        <v>41616420</v>
      </c>
      <c r="M79" s="5">
        <v>41408478</v>
      </c>
      <c r="N79" s="5">
        <v>42956229</v>
      </c>
      <c r="O79" s="5">
        <v>45600721</v>
      </c>
      <c r="P79" s="5">
        <v>51907311</v>
      </c>
      <c r="Q79" s="5">
        <v>51427734</v>
      </c>
      <c r="R79" s="5">
        <v>49750234</v>
      </c>
      <c r="S79" s="5">
        <v>50009502</v>
      </c>
      <c r="T79" s="5">
        <v>44919261</v>
      </c>
      <c r="U79" s="5">
        <v>33217336</v>
      </c>
    </row>
    <row r="80" spans="2:21" ht="15.5" x14ac:dyDescent="0.35">
      <c r="C80" t="s">
        <v>115</v>
      </c>
      <c r="D80" s="5">
        <v>1377512</v>
      </c>
      <c r="E80" s="5">
        <v>1249599</v>
      </c>
      <c r="F80" s="5">
        <v>1438851</v>
      </c>
      <c r="G80" s="5">
        <v>1236472</v>
      </c>
      <c r="I80" s="5">
        <v>1438851</v>
      </c>
      <c r="J80" s="5">
        <v>1653876</v>
      </c>
      <c r="K80" s="5">
        <v>1006994</v>
      </c>
      <c r="L80" s="5">
        <v>1597022</v>
      </c>
      <c r="M80" s="5">
        <v>1601092</v>
      </c>
      <c r="N80" s="5">
        <v>1288714</v>
      </c>
      <c r="O80" s="5">
        <v>6578167</v>
      </c>
      <c r="P80" s="5">
        <v>10596608</v>
      </c>
      <c r="Q80" s="5">
        <v>9872418</v>
      </c>
      <c r="R80" s="5">
        <v>9303723</v>
      </c>
      <c r="S80" s="5">
        <v>13976314</v>
      </c>
      <c r="T80" s="5">
        <v>15876807</v>
      </c>
      <c r="U80" s="5">
        <v>11368722</v>
      </c>
    </row>
    <row r="81" spans="3:21" ht="15.5" x14ac:dyDescent="0.35">
      <c r="C81" t="s">
        <v>117</v>
      </c>
      <c r="D81" s="5">
        <v>40301</v>
      </c>
      <c r="E81" s="5">
        <v>35379</v>
      </c>
      <c r="F81" s="5">
        <v>36301</v>
      </c>
      <c r="G81" s="5">
        <v>37984</v>
      </c>
      <c r="I81" s="5">
        <v>36301</v>
      </c>
      <c r="J81" s="5">
        <v>36296</v>
      </c>
      <c r="K81" s="5">
        <v>37209</v>
      </c>
      <c r="L81" s="5">
        <v>159074</v>
      </c>
      <c r="M81" s="5">
        <v>258673</v>
      </c>
      <c r="N81" s="5">
        <v>1179065</v>
      </c>
      <c r="O81" s="5">
        <v>1142720</v>
      </c>
      <c r="P81" s="5">
        <v>2474939</v>
      </c>
      <c r="Q81" s="5">
        <v>375374</v>
      </c>
      <c r="R81" s="5">
        <v>267698</v>
      </c>
      <c r="S81" s="5">
        <v>258728</v>
      </c>
      <c r="T81" s="5">
        <v>250215</v>
      </c>
      <c r="U81" s="5">
        <v>237442</v>
      </c>
    </row>
    <row r="82" spans="3:21" ht="15.5" x14ac:dyDescent="0.35">
      <c r="C82" t="s">
        <v>118</v>
      </c>
      <c r="D82" s="5">
        <v>40301</v>
      </c>
      <c r="E82" s="5">
        <v>35379</v>
      </c>
      <c r="F82" s="5">
        <v>36301</v>
      </c>
      <c r="G82" s="5">
        <v>37984</v>
      </c>
      <c r="I82" s="5">
        <v>36301</v>
      </c>
      <c r="J82" s="5">
        <v>36296</v>
      </c>
      <c r="K82" s="5">
        <v>37209</v>
      </c>
      <c r="L82" s="5">
        <v>159074</v>
      </c>
      <c r="M82" s="5">
        <v>258673</v>
      </c>
      <c r="N82" s="5">
        <v>1179065</v>
      </c>
      <c r="O82" s="5">
        <v>1142720</v>
      </c>
      <c r="P82" s="5">
        <v>2474939</v>
      </c>
      <c r="Q82" s="5">
        <v>375374</v>
      </c>
      <c r="R82" s="5">
        <v>267698</v>
      </c>
      <c r="S82" s="5">
        <v>258728</v>
      </c>
      <c r="T82" s="5">
        <v>250215</v>
      </c>
      <c r="U82" s="5">
        <v>237442</v>
      </c>
    </row>
    <row r="83" spans="3:21" ht="15.5" x14ac:dyDescent="0.35">
      <c r="C83" t="s">
        <v>97</v>
      </c>
      <c r="D83" s="5">
        <v>16622</v>
      </c>
      <c r="E83" s="5">
        <v>16622</v>
      </c>
      <c r="F83" s="5">
        <v>16622</v>
      </c>
      <c r="G83" s="5">
        <v>23306</v>
      </c>
      <c r="I83" s="5">
        <v>16622</v>
      </c>
      <c r="J83" s="5">
        <v>23306</v>
      </c>
      <c r="K83" s="5">
        <v>22371</v>
      </c>
      <c r="L83" s="5">
        <v>22371</v>
      </c>
      <c r="M83" s="5">
        <v>14612</v>
      </c>
      <c r="N83" s="5">
        <v>17772</v>
      </c>
      <c r="O83" s="5">
        <v>5638</v>
      </c>
      <c r="P83" s="5">
        <v>4845</v>
      </c>
      <c r="Q83" s="5">
        <v>-10971</v>
      </c>
      <c r="R83" s="5">
        <v>-12179</v>
      </c>
    </row>
    <row r="84" spans="3:21" ht="15.5" x14ac:dyDescent="0.35">
      <c r="C84" t="s">
        <v>120</v>
      </c>
      <c r="D84" s="5">
        <v>2527525</v>
      </c>
      <c r="E84" s="5">
        <v>2479239</v>
      </c>
      <c r="F84" s="5">
        <v>2457568</v>
      </c>
      <c r="G84" s="5">
        <v>2409180</v>
      </c>
      <c r="I84" s="5">
        <v>2457568</v>
      </c>
      <c r="J84" s="5">
        <v>2768935</v>
      </c>
      <c r="K84" s="5">
        <v>1549322</v>
      </c>
      <c r="L84" s="5">
        <v>3150672</v>
      </c>
      <c r="M84" s="5">
        <v>2124458</v>
      </c>
      <c r="N84" s="5">
        <v>2506373</v>
      </c>
      <c r="O84" s="5">
        <v>8587491</v>
      </c>
      <c r="P84" s="5">
        <v>13722516</v>
      </c>
      <c r="Q84" s="5">
        <v>10907011</v>
      </c>
      <c r="R84" s="5">
        <v>10548922</v>
      </c>
      <c r="S84" s="5">
        <v>15461167</v>
      </c>
      <c r="T84" s="5">
        <v>16757317</v>
      </c>
      <c r="U84" s="5">
        <v>11894059</v>
      </c>
    </row>
    <row r="85" spans="3:21" ht="15.5" x14ac:dyDescent="0.35">
      <c r="C85" t="s">
        <v>121</v>
      </c>
    </row>
    <row r="86" spans="3:21" ht="15.5" x14ac:dyDescent="0.35">
      <c r="C86" t="s">
        <v>128</v>
      </c>
      <c r="D86" s="5">
        <v>5225477</v>
      </c>
      <c r="E86" s="5">
        <v>5801896</v>
      </c>
      <c r="F86" s="5">
        <v>6435726</v>
      </c>
      <c r="G86" s="5">
        <v>7107424</v>
      </c>
      <c r="I86" s="5">
        <v>6435726</v>
      </c>
      <c r="J86" s="5">
        <v>9518304</v>
      </c>
      <c r="K86" s="5">
        <v>13088996</v>
      </c>
      <c r="L86" s="5">
        <v>16809669</v>
      </c>
      <c r="M86" s="5">
        <v>21921941</v>
      </c>
      <c r="N86" s="5">
        <v>26366025</v>
      </c>
      <c r="O86" s="5">
        <v>30417685</v>
      </c>
      <c r="P86" s="5">
        <v>43895628</v>
      </c>
      <c r="Q86" s="5">
        <v>49451729</v>
      </c>
      <c r="R86" s="5">
        <v>57374923</v>
      </c>
      <c r="S86" s="5">
        <v>63696622</v>
      </c>
      <c r="T86" s="5">
        <v>71061144</v>
      </c>
      <c r="U86" s="5">
        <v>68804544</v>
      </c>
    </row>
    <row r="87" spans="3:21" ht="15.5" x14ac:dyDescent="0.35">
      <c r="C87" t="s">
        <v>133</v>
      </c>
      <c r="D87" s="5">
        <v>5313401</v>
      </c>
      <c r="E87" s="5">
        <v>5931254</v>
      </c>
      <c r="F87" s="5">
        <v>6606518</v>
      </c>
      <c r="G87" s="5">
        <v>7320157</v>
      </c>
      <c r="I87" s="5">
        <v>6606518</v>
      </c>
      <c r="J87" s="5">
        <v>9781433</v>
      </c>
      <c r="K87" s="5">
        <v>13100957</v>
      </c>
      <c r="L87" s="5">
        <v>16841382</v>
      </c>
      <c r="M87" s="5">
        <v>22062618</v>
      </c>
      <c r="N87" s="5">
        <v>26566927</v>
      </c>
      <c r="O87" s="5">
        <v>35710125</v>
      </c>
      <c r="P87" s="5">
        <v>44016291</v>
      </c>
      <c r="Q87" s="5">
        <v>51600789</v>
      </c>
      <c r="R87" s="5">
        <v>58447514</v>
      </c>
      <c r="S87" s="5">
        <v>65191082</v>
      </c>
      <c r="T87" s="5">
        <v>72457913</v>
      </c>
      <c r="U87" s="5">
        <v>69761213</v>
      </c>
    </row>
    <row r="88" spans="3:21" ht="15.5" x14ac:dyDescent="0.35">
      <c r="C88" t="s">
        <v>134</v>
      </c>
      <c r="D88" s="5">
        <v>7840926</v>
      </c>
      <c r="E88" s="5">
        <v>8410493</v>
      </c>
      <c r="F88" s="5">
        <v>9064086</v>
      </c>
      <c r="G88" s="5">
        <v>9729337</v>
      </c>
      <c r="I88" s="5">
        <v>9064086</v>
      </c>
      <c r="J88" s="5">
        <v>12550368</v>
      </c>
      <c r="K88" s="5">
        <v>14650279</v>
      </c>
      <c r="L88" s="5">
        <v>19992054</v>
      </c>
      <c r="M88" s="5">
        <v>24187076</v>
      </c>
      <c r="N88" s="5">
        <v>29073300</v>
      </c>
      <c r="O88" s="5">
        <v>44297616</v>
      </c>
      <c r="P88" s="5">
        <v>57738807</v>
      </c>
      <c r="Q88" s="5">
        <v>62507800</v>
      </c>
      <c r="R88" s="5">
        <v>68996436</v>
      </c>
      <c r="S88" s="5">
        <v>80652249</v>
      </c>
      <c r="T88" s="5">
        <v>89215230</v>
      </c>
      <c r="U88" s="5">
        <v>81655272</v>
      </c>
    </row>
    <row r="89" spans="3:21" ht="15.5" x14ac:dyDescent="0.35">
      <c r="C89" t="s">
        <v>135</v>
      </c>
    </row>
    <row r="90" spans="3:21" ht="15.5" x14ac:dyDescent="0.35">
      <c r="C90" t="s">
        <v>136</v>
      </c>
    </row>
    <row r="91" spans="3:21" ht="15.5" x14ac:dyDescent="0.35">
      <c r="C91" t="s">
        <v>137</v>
      </c>
      <c r="D91" s="5">
        <v>41782528</v>
      </c>
      <c r="E91" s="5">
        <v>42141346</v>
      </c>
      <c r="F91" s="5">
        <v>42469673</v>
      </c>
      <c r="G91" s="5">
        <v>42412411</v>
      </c>
      <c r="I91" s="5">
        <v>42469673</v>
      </c>
      <c r="J91" s="5">
        <v>43695183</v>
      </c>
      <c r="K91" s="5">
        <v>44393154</v>
      </c>
      <c r="L91" s="5">
        <v>46200911</v>
      </c>
      <c r="M91" s="5">
        <v>48495181</v>
      </c>
      <c r="N91" s="5">
        <v>51236860</v>
      </c>
      <c r="O91" s="5">
        <v>55580348</v>
      </c>
      <c r="P91" s="5">
        <v>64456682</v>
      </c>
      <c r="Q91" s="5">
        <v>63741742</v>
      </c>
      <c r="R91" s="5">
        <v>63495072</v>
      </c>
      <c r="S91" s="5">
        <v>64464436</v>
      </c>
      <c r="T91" s="5">
        <v>63946671</v>
      </c>
      <c r="U91" s="5">
        <v>61033104</v>
      </c>
    </row>
    <row r="92" spans="3:21" ht="15.5" x14ac:dyDescent="0.35">
      <c r="C92" t="s">
        <v>139</v>
      </c>
    </row>
    <row r="93" spans="3:21" ht="15.5" x14ac:dyDescent="0.35">
      <c r="C93" t="s">
        <v>140</v>
      </c>
      <c r="D93" s="5">
        <v>1042608</v>
      </c>
      <c r="E93" s="5">
        <v>1249972</v>
      </c>
      <c r="F93" s="5">
        <v>1289074</v>
      </c>
      <c r="G93" s="5">
        <v>1299971</v>
      </c>
      <c r="I93" s="5">
        <v>1289074</v>
      </c>
      <c r="J93" s="5">
        <v>1439145</v>
      </c>
      <c r="K93" s="5">
        <v>1730234</v>
      </c>
      <c r="L93" s="5">
        <v>1495323</v>
      </c>
      <c r="M93" s="5">
        <v>1797946</v>
      </c>
      <c r="N93" s="5">
        <v>1948402</v>
      </c>
      <c r="O93" s="5">
        <v>2536476</v>
      </c>
      <c r="P93" s="5">
        <v>2324756</v>
      </c>
      <c r="Q93" s="5">
        <v>2504652</v>
      </c>
      <c r="R93" s="5">
        <v>2575944</v>
      </c>
      <c r="S93" s="5">
        <v>2152651</v>
      </c>
      <c r="T93" s="5">
        <v>2572911</v>
      </c>
      <c r="U93" s="5">
        <v>1979543</v>
      </c>
    </row>
    <row r="94" spans="3:21" ht="15.5" x14ac:dyDescent="0.35">
      <c r="C94" t="s">
        <v>144</v>
      </c>
      <c r="D94" s="5">
        <v>159084</v>
      </c>
      <c r="E94" s="5">
        <v>160105</v>
      </c>
      <c r="F94" s="5">
        <v>164514</v>
      </c>
      <c r="G94" s="5">
        <v>151448</v>
      </c>
      <c r="I94" s="5">
        <v>164514</v>
      </c>
      <c r="J94" s="5">
        <v>152988</v>
      </c>
      <c r="K94" s="5">
        <v>167290</v>
      </c>
      <c r="L94" s="5">
        <v>193196</v>
      </c>
      <c r="M94" s="5">
        <v>241548</v>
      </c>
      <c r="N94" s="5">
        <v>514789</v>
      </c>
      <c r="O94" s="5">
        <v>24000</v>
      </c>
      <c r="P94" s="5">
        <v>49681</v>
      </c>
      <c r="Q94" s="5">
        <v>26699</v>
      </c>
      <c r="R94" s="5">
        <v>187557</v>
      </c>
      <c r="S94" s="5">
        <v>183399</v>
      </c>
      <c r="T94" s="5">
        <v>212633</v>
      </c>
      <c r="U94" s="5">
        <v>379239</v>
      </c>
    </row>
    <row r="95" spans="3:21" ht="15.5" x14ac:dyDescent="0.35">
      <c r="C95" t="s">
        <v>143</v>
      </c>
      <c r="D95" s="5">
        <v>221479</v>
      </c>
      <c r="E95" s="5">
        <v>205010</v>
      </c>
      <c r="F95" s="5">
        <v>216027</v>
      </c>
      <c r="G95" s="5">
        <v>211426</v>
      </c>
      <c r="I95" s="5">
        <v>216027</v>
      </c>
      <c r="J95" s="5">
        <v>267595</v>
      </c>
      <c r="K95" s="5">
        <v>257471</v>
      </c>
      <c r="L95" s="5">
        <v>265236</v>
      </c>
      <c r="M95" s="5">
        <v>1365414</v>
      </c>
      <c r="N95" s="5">
        <v>2043463</v>
      </c>
      <c r="O95" s="5">
        <v>940518</v>
      </c>
      <c r="P95" s="5">
        <v>811485</v>
      </c>
      <c r="Q95" s="5">
        <v>670853</v>
      </c>
      <c r="R95" s="5">
        <v>347171</v>
      </c>
      <c r="S95" s="5">
        <v>354538</v>
      </c>
      <c r="T95" s="5">
        <v>328110</v>
      </c>
      <c r="U95" s="5">
        <v>336966</v>
      </c>
    </row>
    <row r="96" spans="3:21" ht="15.5" x14ac:dyDescent="0.35">
      <c r="C96" t="s">
        <v>141</v>
      </c>
    </row>
    <row r="97" spans="3:21" ht="15.5" x14ac:dyDescent="0.35">
      <c r="C97" t="s">
        <v>142</v>
      </c>
      <c r="D97" s="5">
        <v>39440749</v>
      </c>
      <c r="E97" s="5">
        <v>39607651</v>
      </c>
      <c r="F97" s="5">
        <v>39881450</v>
      </c>
      <c r="G97" s="5">
        <v>74759</v>
      </c>
      <c r="I97" s="5">
        <v>39881450</v>
      </c>
      <c r="J97" s="5">
        <v>40916847</v>
      </c>
      <c r="K97" s="5">
        <v>41319551</v>
      </c>
      <c r="L97" s="5">
        <v>41828548</v>
      </c>
      <c r="M97" s="5">
        <v>41671665</v>
      </c>
      <c r="N97" s="5">
        <v>43261054</v>
      </c>
      <c r="O97" s="5">
        <v>45910430</v>
      </c>
      <c r="P97" s="5">
        <v>52192867</v>
      </c>
      <c r="Q97" s="5">
        <v>52028914</v>
      </c>
      <c r="R97" s="5">
        <v>49872094</v>
      </c>
      <c r="S97" s="5">
        <v>50084075</v>
      </c>
      <c r="T97" s="5">
        <v>44940148</v>
      </c>
      <c r="U97" s="5">
        <v>33217336</v>
      </c>
    </row>
    <row r="98" spans="3:21" ht="15.5" x14ac:dyDescent="0.35">
      <c r="C98" t="s">
        <v>391</v>
      </c>
      <c r="G98" s="5">
        <v>39756199</v>
      </c>
      <c r="L98" s="5">
        <v>1500000</v>
      </c>
      <c r="M98" s="5">
        <v>2500000</v>
      </c>
      <c r="N98" s="5">
        <v>2500000</v>
      </c>
      <c r="O98" s="5">
        <v>2500000</v>
      </c>
      <c r="P98" s="5">
        <v>2500000</v>
      </c>
      <c r="Q98" s="5">
        <v>2500000</v>
      </c>
      <c r="R98" s="5">
        <v>2500000</v>
      </c>
      <c r="S98" s="5">
        <v>2500000</v>
      </c>
      <c r="T98" s="5">
        <v>2500000</v>
      </c>
      <c r="U98" s="5">
        <v>2500000</v>
      </c>
    </row>
    <row r="99" spans="3:21" ht="15.5" x14ac:dyDescent="0.35">
      <c r="C99" t="s">
        <v>145</v>
      </c>
      <c r="G99" s="5">
        <v>918608</v>
      </c>
      <c r="P99" s="5">
        <v>1238518</v>
      </c>
      <c r="Q99" s="5">
        <v>813970</v>
      </c>
      <c r="R99" s="5">
        <v>2828282</v>
      </c>
      <c r="S99" s="5">
        <v>4108783</v>
      </c>
      <c r="T99" s="5">
        <v>9186923</v>
      </c>
      <c r="U99" s="5">
        <v>19418192</v>
      </c>
    </row>
    <row r="100" spans="3:21" ht="15.5" x14ac:dyDescent="0.35">
      <c r="C100" t="s">
        <v>153</v>
      </c>
      <c r="D100" s="5">
        <v>127245</v>
      </c>
      <c r="E100" s="5">
        <v>124500</v>
      </c>
      <c r="F100" s="5">
        <v>121703</v>
      </c>
      <c r="G100" s="5">
        <v>106989</v>
      </c>
      <c r="I100" s="5">
        <v>121703</v>
      </c>
      <c r="J100" s="5">
        <v>100215</v>
      </c>
      <c r="K100" s="5">
        <v>87909</v>
      </c>
      <c r="L100" s="5">
        <v>66311</v>
      </c>
      <c r="M100" s="5">
        <v>46776</v>
      </c>
      <c r="N100" s="5">
        <v>326982</v>
      </c>
      <c r="O100" s="5">
        <v>479263</v>
      </c>
      <c r="P100" s="5">
        <v>816199</v>
      </c>
      <c r="Q100" s="5">
        <v>2003442</v>
      </c>
      <c r="R100" s="5">
        <v>2824327</v>
      </c>
      <c r="S100" s="5">
        <v>5760427</v>
      </c>
      <c r="T100" s="5">
        <v>9601461</v>
      </c>
      <c r="U100" s="5">
        <v>8552010</v>
      </c>
    </row>
    <row r="101" spans="3:21" ht="15.5" x14ac:dyDescent="0.35">
      <c r="C101" t="s">
        <v>154</v>
      </c>
      <c r="D101" s="5">
        <v>127245</v>
      </c>
      <c r="E101" s="5">
        <v>124500</v>
      </c>
      <c r="F101" s="5">
        <v>121703</v>
      </c>
      <c r="G101" s="5">
        <v>106989</v>
      </c>
      <c r="I101" s="5">
        <v>121703</v>
      </c>
      <c r="J101" s="5">
        <v>100215</v>
      </c>
      <c r="K101" s="5">
        <v>87909</v>
      </c>
      <c r="L101" s="5">
        <v>66311</v>
      </c>
      <c r="M101" s="5">
        <v>46776</v>
      </c>
      <c r="N101" s="5">
        <v>326982</v>
      </c>
      <c r="O101" s="5">
        <v>479263</v>
      </c>
      <c r="P101" s="5">
        <v>816199</v>
      </c>
      <c r="Q101" s="5">
        <v>2003442</v>
      </c>
      <c r="R101" s="5">
        <v>2824327</v>
      </c>
      <c r="S101" s="5">
        <v>5760427</v>
      </c>
      <c r="T101" s="5">
        <v>9601461</v>
      </c>
      <c r="U101" s="5">
        <v>8552010</v>
      </c>
    </row>
    <row r="102" spans="3:21" ht="15.5" x14ac:dyDescent="0.35">
      <c r="C102" t="s">
        <v>155</v>
      </c>
      <c r="N102" s="5">
        <v>206371</v>
      </c>
      <c r="O102" s="5">
        <v>423257</v>
      </c>
      <c r="P102" s="5">
        <v>788580</v>
      </c>
      <c r="Q102" s="5">
        <v>788580</v>
      </c>
      <c r="R102" s="5">
        <v>770025</v>
      </c>
      <c r="S102" s="5">
        <v>984949</v>
      </c>
      <c r="T102" s="5">
        <v>815399</v>
      </c>
      <c r="U102" s="5">
        <v>833501</v>
      </c>
    </row>
    <row r="103" spans="3:21" ht="15.5" x14ac:dyDescent="0.35">
      <c r="C103" t="s">
        <v>156</v>
      </c>
      <c r="Q103" s="5">
        <v>1173852</v>
      </c>
      <c r="R103" s="5">
        <v>1988712</v>
      </c>
      <c r="S103" s="5">
        <v>4740494</v>
      </c>
      <c r="T103" s="5">
        <v>8769827</v>
      </c>
      <c r="U103" s="5">
        <v>7704000</v>
      </c>
    </row>
    <row r="104" spans="3:21" ht="15.5" x14ac:dyDescent="0.35">
      <c r="C104" t="s">
        <v>587</v>
      </c>
      <c r="D104" s="5">
        <v>127245</v>
      </c>
      <c r="E104" s="5">
        <v>124500</v>
      </c>
      <c r="F104" s="5">
        <v>121703</v>
      </c>
      <c r="G104" s="5">
        <v>106989</v>
      </c>
      <c r="I104" s="5">
        <v>121703</v>
      </c>
      <c r="J104" s="5">
        <v>100215</v>
      </c>
      <c r="K104" s="5">
        <v>87909</v>
      </c>
      <c r="L104" s="5">
        <v>66311</v>
      </c>
      <c r="M104" s="5">
        <v>46776</v>
      </c>
      <c r="N104" s="5">
        <v>120611</v>
      </c>
      <c r="O104" s="5">
        <v>56006</v>
      </c>
      <c r="P104" s="5">
        <v>27619</v>
      </c>
      <c r="Q104" s="5">
        <v>41010</v>
      </c>
      <c r="R104" s="5">
        <v>65590</v>
      </c>
      <c r="S104" s="5">
        <v>34984</v>
      </c>
      <c r="T104" s="5">
        <v>16235</v>
      </c>
      <c r="U104" s="5">
        <v>14509</v>
      </c>
    </row>
    <row r="105" spans="3:21" ht="15.5" x14ac:dyDescent="0.35">
      <c r="C105" t="s">
        <v>159</v>
      </c>
      <c r="D105" s="5">
        <v>41909773</v>
      </c>
      <c r="E105" s="5">
        <v>42265846</v>
      </c>
      <c r="F105" s="5">
        <v>42591376</v>
      </c>
      <c r="G105" s="5">
        <v>42519400</v>
      </c>
      <c r="I105" s="5">
        <v>42591376</v>
      </c>
      <c r="J105" s="5">
        <v>43795398</v>
      </c>
      <c r="K105" s="5">
        <v>44481063</v>
      </c>
      <c r="L105" s="5">
        <v>46267222</v>
      </c>
      <c r="M105" s="5">
        <v>48541957</v>
      </c>
      <c r="N105" s="5">
        <v>51563842</v>
      </c>
      <c r="O105" s="5">
        <v>56059611</v>
      </c>
      <c r="P105" s="5">
        <v>65272881</v>
      </c>
      <c r="Q105" s="5">
        <v>65745184</v>
      </c>
      <c r="R105" s="5">
        <v>66319399</v>
      </c>
      <c r="S105" s="5">
        <v>70224863</v>
      </c>
      <c r="T105" s="5">
        <v>73548132</v>
      </c>
      <c r="U105" s="5">
        <v>69585114</v>
      </c>
    </row>
    <row r="106" spans="3:21" ht="15.5" x14ac:dyDescent="0.35">
      <c r="C106" t="s">
        <v>160</v>
      </c>
    </row>
    <row r="107" spans="3:21" ht="15.5" x14ac:dyDescent="0.35">
      <c r="C107" t="s">
        <v>161</v>
      </c>
      <c r="D107" s="5">
        <v>8421344</v>
      </c>
      <c r="E107" s="5">
        <v>8421344</v>
      </c>
      <c r="F107" s="5">
        <v>8421344</v>
      </c>
      <c r="G107" s="5">
        <v>8421344</v>
      </c>
      <c r="I107" s="5">
        <v>8421344</v>
      </c>
      <c r="J107" s="5">
        <v>8421344</v>
      </c>
      <c r="K107" s="5">
        <v>8421344</v>
      </c>
      <c r="L107" s="5">
        <v>8421344</v>
      </c>
      <c r="M107" s="5">
        <v>8421344</v>
      </c>
      <c r="N107" s="5">
        <v>8421344</v>
      </c>
      <c r="O107" s="5">
        <v>8421344</v>
      </c>
      <c r="P107" s="5">
        <v>8421344</v>
      </c>
      <c r="Q107" s="5">
        <v>8421344</v>
      </c>
      <c r="R107" s="5">
        <v>8421344</v>
      </c>
      <c r="S107" s="5">
        <v>8421344</v>
      </c>
      <c r="T107" s="5">
        <v>8421344</v>
      </c>
      <c r="U107" s="5">
        <v>267809</v>
      </c>
    </row>
    <row r="108" spans="3:21" ht="15.5" x14ac:dyDescent="0.35">
      <c r="C108" t="s">
        <v>162</v>
      </c>
      <c r="D108" s="5">
        <v>222149</v>
      </c>
      <c r="E108" s="5">
        <v>222149</v>
      </c>
      <c r="F108" s="5">
        <v>222149</v>
      </c>
      <c r="G108" s="5">
        <v>222149</v>
      </c>
      <c r="I108" s="5">
        <v>222149</v>
      </c>
      <c r="J108" s="5">
        <v>222149</v>
      </c>
      <c r="K108" s="5">
        <v>222149</v>
      </c>
      <c r="L108" s="5">
        <v>222149</v>
      </c>
      <c r="M108" s="5">
        <v>222149</v>
      </c>
      <c r="N108" s="5">
        <v>222149</v>
      </c>
      <c r="O108" s="5">
        <v>222149</v>
      </c>
      <c r="P108" s="5">
        <v>222149</v>
      </c>
      <c r="Q108" s="5">
        <v>222149</v>
      </c>
      <c r="R108" s="5">
        <v>222149</v>
      </c>
      <c r="S108" s="5">
        <v>222149</v>
      </c>
      <c r="T108" s="5">
        <v>222149</v>
      </c>
    </row>
    <row r="109" spans="3:21" ht="15.5" x14ac:dyDescent="0.35">
      <c r="C109" t="s">
        <v>163</v>
      </c>
      <c r="D109" s="5">
        <v>-76797809</v>
      </c>
      <c r="E109" s="5">
        <v>-76370821</v>
      </c>
      <c r="F109" s="5">
        <v>-75714695</v>
      </c>
      <c r="G109" s="5">
        <v>-74246925</v>
      </c>
      <c r="I109" s="5">
        <v>-42187405</v>
      </c>
      <c r="J109" s="5">
        <v>-39911829</v>
      </c>
      <c r="K109" s="5">
        <v>-38496648</v>
      </c>
      <c r="L109" s="5">
        <v>-34941032</v>
      </c>
      <c r="M109" s="5">
        <v>-33012986</v>
      </c>
      <c r="N109" s="5">
        <v>-31151807</v>
      </c>
      <c r="O109" s="5">
        <v>-20411126</v>
      </c>
      <c r="P109" s="5">
        <v>-16182412</v>
      </c>
      <c r="Q109" s="5">
        <v>-11869906</v>
      </c>
      <c r="R109" s="5">
        <v>-5954277</v>
      </c>
      <c r="S109" s="5">
        <v>1783893</v>
      </c>
      <c r="T109" s="5">
        <v>7023605</v>
      </c>
      <c r="U109" s="5">
        <v>11802349</v>
      </c>
    </row>
    <row r="110" spans="3:21" ht="15.5" x14ac:dyDescent="0.35">
      <c r="C110" t="s">
        <v>165</v>
      </c>
      <c r="D110" s="5">
        <v>-42728962</v>
      </c>
      <c r="E110" s="5">
        <v>-42515468</v>
      </c>
      <c r="F110" s="5">
        <v>-42187405</v>
      </c>
      <c r="G110" s="5">
        <v>-41456862</v>
      </c>
      <c r="I110" s="5">
        <v>-42187405</v>
      </c>
      <c r="J110" s="5">
        <v>-39911829</v>
      </c>
      <c r="K110" s="5">
        <v>-38496648</v>
      </c>
      <c r="L110" s="5">
        <v>-34941032</v>
      </c>
      <c r="M110" s="5">
        <v>-33012986</v>
      </c>
      <c r="N110" s="5">
        <v>-31151807</v>
      </c>
      <c r="O110" s="5">
        <v>-20411126</v>
      </c>
      <c r="P110" s="5">
        <v>-16182412</v>
      </c>
      <c r="Q110" s="5">
        <v>-11869906</v>
      </c>
      <c r="R110" s="5">
        <v>-5954277</v>
      </c>
      <c r="S110" s="5">
        <v>1783893</v>
      </c>
      <c r="T110" s="5">
        <v>7023605</v>
      </c>
      <c r="U110" s="5">
        <v>11802349</v>
      </c>
    </row>
    <row r="111" spans="3:21" ht="15.5" x14ac:dyDescent="0.35">
      <c r="C111" t="s">
        <v>2820</v>
      </c>
      <c r="D111" s="5">
        <v>-42728962</v>
      </c>
      <c r="E111" s="5">
        <v>-42515468</v>
      </c>
      <c r="F111" s="5">
        <v>-42187405</v>
      </c>
      <c r="G111" s="5">
        <v>-41456862</v>
      </c>
      <c r="I111" s="5">
        <v>-42187405</v>
      </c>
      <c r="J111" s="5">
        <v>-39911829</v>
      </c>
      <c r="K111" s="5">
        <v>-38496648</v>
      </c>
      <c r="L111" s="5">
        <v>-34941032</v>
      </c>
      <c r="M111" s="5">
        <v>-33012986</v>
      </c>
      <c r="N111" s="5">
        <v>-31151807</v>
      </c>
      <c r="O111" s="5">
        <v>-20411126</v>
      </c>
      <c r="P111" s="5">
        <v>-16182412</v>
      </c>
      <c r="Q111" s="5">
        <v>-11869906</v>
      </c>
      <c r="R111" s="5">
        <v>-5954277</v>
      </c>
      <c r="S111" s="5">
        <v>1783893</v>
      </c>
      <c r="T111" s="5">
        <v>7023605</v>
      </c>
      <c r="U111" s="5">
        <v>11802349</v>
      </c>
    </row>
    <row r="112" spans="3:21" ht="15.5" x14ac:dyDescent="0.35">
      <c r="C112" t="s">
        <v>10</v>
      </c>
      <c r="D112" s="5">
        <v>-68137694</v>
      </c>
      <c r="E112" s="5">
        <v>-67710706</v>
      </c>
      <c r="F112" s="5">
        <v>-67054580</v>
      </c>
      <c r="G112" s="5">
        <v>-65580126</v>
      </c>
      <c r="I112" s="5">
        <v>-33527290</v>
      </c>
      <c r="J112" s="5">
        <v>-31245030</v>
      </c>
      <c r="K112" s="5">
        <v>-29830784</v>
      </c>
      <c r="L112" s="5">
        <v>-26275168</v>
      </c>
      <c r="M112" s="5">
        <v>-24354881</v>
      </c>
      <c r="N112" s="5">
        <v>-22490542</v>
      </c>
      <c r="O112" s="5">
        <v>-11761995</v>
      </c>
      <c r="P112" s="5">
        <v>-7534074</v>
      </c>
      <c r="Q112" s="5">
        <v>-3237384</v>
      </c>
      <c r="R112" s="5">
        <v>2677037</v>
      </c>
      <c r="S112" s="5">
        <v>10427386</v>
      </c>
      <c r="T112" s="5">
        <v>15667098</v>
      </c>
      <c r="U112" s="5">
        <v>12070158</v>
      </c>
    </row>
    <row r="113" spans="2:21" ht="15.5" x14ac:dyDescent="0.35">
      <c r="C113" t="s">
        <v>168</v>
      </c>
      <c r="D113" s="5">
        <v>-26227921</v>
      </c>
      <c r="E113" s="5">
        <v>-25444860</v>
      </c>
      <c r="F113" s="5">
        <v>-24463204</v>
      </c>
      <c r="G113" s="5">
        <v>-23060726</v>
      </c>
      <c r="I113" s="5">
        <v>9064086</v>
      </c>
      <c r="J113" s="5">
        <v>12550368</v>
      </c>
      <c r="K113" s="5">
        <v>14650279</v>
      </c>
      <c r="L113" s="5">
        <v>19992054</v>
      </c>
      <c r="M113" s="5">
        <v>24187076</v>
      </c>
      <c r="N113" s="5">
        <v>29073300</v>
      </c>
      <c r="O113" s="5">
        <v>44297616</v>
      </c>
      <c r="P113" s="5">
        <v>57738807</v>
      </c>
      <c r="Q113" s="5">
        <v>62507800</v>
      </c>
      <c r="R113" s="5">
        <v>68996436</v>
      </c>
      <c r="S113" s="5">
        <v>80652249</v>
      </c>
      <c r="T113" s="5">
        <v>89215230</v>
      </c>
      <c r="U113" s="5">
        <v>81655272</v>
      </c>
    </row>
    <row r="114" spans="2:21" ht="15.5" x14ac:dyDescent="0.35">
      <c r="C114" t="s">
        <v>169</v>
      </c>
      <c r="D114" s="5">
        <v>833440000</v>
      </c>
      <c r="E114" s="5">
        <v>833440000</v>
      </c>
      <c r="F114" s="5">
        <v>833440000</v>
      </c>
      <c r="G114" s="5">
        <v>833440000</v>
      </c>
      <c r="I114" s="5">
        <v>833440000</v>
      </c>
      <c r="J114" s="5">
        <v>833440000</v>
      </c>
      <c r="K114" s="5">
        <v>833440000</v>
      </c>
      <c r="L114" s="5">
        <v>833440000</v>
      </c>
      <c r="M114" s="5">
        <v>833440000</v>
      </c>
      <c r="N114" s="5">
        <v>833440000</v>
      </c>
      <c r="O114" s="5">
        <v>833440000</v>
      </c>
      <c r="P114" s="5">
        <v>833440000</v>
      </c>
      <c r="Q114" s="5">
        <v>833440000</v>
      </c>
      <c r="R114" s="5">
        <v>833440000</v>
      </c>
      <c r="S114" s="5">
        <v>833440000</v>
      </c>
      <c r="T114" s="5">
        <v>833440000</v>
      </c>
      <c r="U114" s="5">
        <v>625080000</v>
      </c>
    </row>
    <row r="116" spans="2:21" ht="15.5" x14ac:dyDescent="0.35">
      <c r="B116" t="s">
        <v>170</v>
      </c>
      <c r="C116" t="s">
        <v>171</v>
      </c>
      <c r="D116" s="5">
        <v>176366</v>
      </c>
      <c r="E116" s="5">
        <v>341619</v>
      </c>
      <c r="F116" s="5">
        <v>-181148</v>
      </c>
      <c r="G116" s="5">
        <v>277925</v>
      </c>
      <c r="I116" s="5">
        <v>84533</v>
      </c>
      <c r="J116" s="5">
        <v>587569</v>
      </c>
      <c r="K116" s="5">
        <v>-255507</v>
      </c>
      <c r="L116" s="5">
        <v>-1585427</v>
      </c>
      <c r="M116" s="5">
        <v>-3646</v>
      </c>
      <c r="N116" s="5">
        <v>-709805</v>
      </c>
      <c r="O116" s="5">
        <v>-1402930</v>
      </c>
      <c r="P116" s="5">
        <v>-554195</v>
      </c>
      <c r="Q116" s="5">
        <v>-108548</v>
      </c>
      <c r="R116" s="5">
        <v>1645022</v>
      </c>
      <c r="S116" s="5">
        <v>3858906</v>
      </c>
      <c r="T116" s="5">
        <v>7355715</v>
      </c>
      <c r="U116" s="5">
        <v>7360386</v>
      </c>
    </row>
    <row r="117" spans="2:21" ht="15.5" x14ac:dyDescent="0.35">
      <c r="C117" t="s">
        <v>395</v>
      </c>
      <c r="D117" s="5">
        <v>735288</v>
      </c>
      <c r="E117" s="5">
        <v>704558</v>
      </c>
      <c r="F117" s="5">
        <v>420702</v>
      </c>
      <c r="G117" s="5">
        <v>608627</v>
      </c>
      <c r="I117" s="5">
        <v>2055017</v>
      </c>
      <c r="J117" s="5">
        <v>2267363</v>
      </c>
      <c r="K117" s="5">
        <v>1291863</v>
      </c>
      <c r="L117" s="5">
        <v>1236654</v>
      </c>
      <c r="M117" s="5">
        <v>833601</v>
      </c>
      <c r="N117" s="5">
        <v>416682</v>
      </c>
      <c r="O117" s="5">
        <v>724521</v>
      </c>
      <c r="P117" s="5">
        <v>1592085</v>
      </c>
      <c r="Q117" s="5">
        <v>3801663</v>
      </c>
      <c r="R117" s="5">
        <v>9222619</v>
      </c>
      <c r="S117" s="5">
        <v>12095343</v>
      </c>
      <c r="T117" s="5">
        <v>13307924</v>
      </c>
      <c r="U117" s="5">
        <v>15878233</v>
      </c>
    </row>
    <row r="118" spans="2:21" ht="15.5" x14ac:dyDescent="0.35">
      <c r="C118" t="s">
        <v>468</v>
      </c>
      <c r="D118" s="5">
        <v>-375578</v>
      </c>
      <c r="E118" s="5">
        <v>-158664</v>
      </c>
      <c r="F118" s="5">
        <v>-395738</v>
      </c>
      <c r="G118" s="5">
        <v>-102748</v>
      </c>
      <c r="I118" s="5">
        <v>-1109375</v>
      </c>
      <c r="J118" s="5">
        <v>-768422</v>
      </c>
      <c r="K118" s="5">
        <v>-689262</v>
      </c>
      <c r="L118" s="5">
        <v>-1520158</v>
      </c>
      <c r="M118" s="5">
        <v>-341222</v>
      </c>
      <c r="N118" s="5">
        <v>-641394</v>
      </c>
      <c r="O118" s="5">
        <v>-1527736</v>
      </c>
      <c r="P118" s="5">
        <v>-1544203</v>
      </c>
      <c r="Q118" s="5">
        <v>-2568538</v>
      </c>
      <c r="R118" s="5">
        <v>-5623127</v>
      </c>
      <c r="S118" s="5">
        <v>-5923362</v>
      </c>
      <c r="T118" s="5">
        <v>-4425981</v>
      </c>
      <c r="U118" s="5">
        <v>-6752604</v>
      </c>
    </row>
    <row r="119" spans="2:21" ht="15.5" x14ac:dyDescent="0.35">
      <c r="C119" t="s">
        <v>174</v>
      </c>
      <c r="D119" s="5">
        <v>-176359</v>
      </c>
      <c r="E119" s="5">
        <v>-197238</v>
      </c>
      <c r="F119" s="5">
        <v>-205641</v>
      </c>
      <c r="G119" s="5">
        <v>-222325</v>
      </c>
      <c r="I119" s="5">
        <v>-850450</v>
      </c>
      <c r="J119" s="5">
        <v>-884311</v>
      </c>
      <c r="K119" s="5">
        <v>-826155</v>
      </c>
      <c r="L119" s="5">
        <v>-1103522</v>
      </c>
      <c r="M119" s="5">
        <v>-477579</v>
      </c>
      <c r="N119" s="5">
        <v>-383301</v>
      </c>
      <c r="O119" s="5">
        <v>-599432</v>
      </c>
      <c r="P119" s="5">
        <v>-569130</v>
      </c>
      <c r="Q119" s="5">
        <v>-1316159</v>
      </c>
      <c r="R119" s="5">
        <v>-1923302</v>
      </c>
      <c r="S119" s="5">
        <v>-2057408</v>
      </c>
      <c r="T119" s="5">
        <v>-1370627</v>
      </c>
      <c r="U119" s="5">
        <v>-1520361</v>
      </c>
    </row>
    <row r="120" spans="2:21" ht="15.5" x14ac:dyDescent="0.35">
      <c r="C120" t="s">
        <v>178</v>
      </c>
      <c r="D120" s="5">
        <v>1928</v>
      </c>
      <c r="E120" s="5">
        <v>1905</v>
      </c>
      <c r="F120" s="5">
        <v>2927</v>
      </c>
      <c r="G120" s="5">
        <v>2345</v>
      </c>
      <c r="I120" s="5">
        <v>10024</v>
      </c>
      <c r="J120" s="5">
        <v>6008</v>
      </c>
      <c r="K120" s="5">
        <v>2174</v>
      </c>
      <c r="L120" s="5">
        <v>2556</v>
      </c>
      <c r="M120" s="5">
        <v>350</v>
      </c>
      <c r="N120" s="5">
        <v>237</v>
      </c>
      <c r="O120" s="5">
        <v>84</v>
      </c>
      <c r="P120" s="5">
        <v>90</v>
      </c>
      <c r="Q120" s="5">
        <v>848</v>
      </c>
      <c r="R120" s="5">
        <v>3899</v>
      </c>
      <c r="S120" s="5">
        <v>10775</v>
      </c>
      <c r="T120" s="5">
        <v>14152</v>
      </c>
      <c r="U120" s="5">
        <v>7082</v>
      </c>
    </row>
    <row r="121" spans="2:21" ht="15.5" x14ac:dyDescent="0.35">
      <c r="C121" t="s">
        <v>179</v>
      </c>
      <c r="D121" s="5">
        <v>-8913</v>
      </c>
      <c r="E121" s="5">
        <v>-8942</v>
      </c>
      <c r="F121" s="5">
        <v>-3398</v>
      </c>
      <c r="G121" s="5">
        <v>-7974</v>
      </c>
      <c r="I121" s="5">
        <v>-20683</v>
      </c>
      <c r="J121" s="5">
        <v>-33069</v>
      </c>
      <c r="K121" s="5">
        <v>-34127</v>
      </c>
      <c r="L121" s="5">
        <v>-200957</v>
      </c>
      <c r="M121" s="5">
        <v>-18796</v>
      </c>
      <c r="N121" s="5">
        <v>-102029</v>
      </c>
      <c r="O121" s="5">
        <v>-367</v>
      </c>
      <c r="P121" s="5">
        <v>-33037</v>
      </c>
      <c r="Q121" s="5">
        <v>-26362</v>
      </c>
      <c r="R121" s="5">
        <v>-35067</v>
      </c>
      <c r="S121" s="5">
        <v>-266442</v>
      </c>
      <c r="T121" s="5">
        <v>-169753</v>
      </c>
      <c r="U121" s="5">
        <v>-251964</v>
      </c>
    </row>
    <row r="122" spans="2:21" ht="15.5" x14ac:dyDescent="0.35">
      <c r="C122" t="s">
        <v>184</v>
      </c>
      <c r="E122" s="5">
        <v>-100000</v>
      </c>
      <c r="F122" s="5">
        <v>-50000</v>
      </c>
      <c r="G122" s="5">
        <v>-49997</v>
      </c>
      <c r="I122" s="5">
        <v>-252605</v>
      </c>
      <c r="J122" s="5">
        <v>-49159</v>
      </c>
      <c r="K122" s="5">
        <v>-833753</v>
      </c>
      <c r="L122" s="5">
        <v>533803</v>
      </c>
      <c r="M122" s="5">
        <v>41920</v>
      </c>
      <c r="N122" s="5">
        <v>-773060</v>
      </c>
      <c r="O122" s="5">
        <v>-534064</v>
      </c>
      <c r="P122" s="5">
        <v>-251155</v>
      </c>
      <c r="Q122" s="5">
        <v>879115</v>
      </c>
      <c r="R122" s="5">
        <v>-596600</v>
      </c>
      <c r="S122" s="5">
        <v>-3903939</v>
      </c>
      <c r="T122" s="5">
        <v>-4111585</v>
      </c>
      <c r="U122" s="5">
        <v>-2044426</v>
      </c>
    </row>
    <row r="123" spans="2:21" ht="15.5" x14ac:dyDescent="0.35">
      <c r="C123" t="s">
        <v>185</v>
      </c>
      <c r="E123" s="5">
        <v>-416</v>
      </c>
      <c r="L123" s="5">
        <v>2133810</v>
      </c>
      <c r="M123" s="5">
        <v>-30999</v>
      </c>
      <c r="N123" s="5">
        <v>1479325</v>
      </c>
      <c r="O123" s="5">
        <v>1913481</v>
      </c>
      <c r="P123" s="5">
        <v>755228</v>
      </c>
      <c r="Q123" s="5">
        <v>-763504</v>
      </c>
      <c r="R123" s="5">
        <v>-1014005</v>
      </c>
      <c r="S123" s="5">
        <v>-108691</v>
      </c>
      <c r="T123" s="5">
        <v>-3143513</v>
      </c>
      <c r="U123" s="5">
        <v>-7292969</v>
      </c>
    </row>
    <row r="124" spans="2:21" ht="15.5" x14ac:dyDescent="0.35">
      <c r="C124" t="s">
        <v>189</v>
      </c>
      <c r="E124" s="5">
        <v>-416</v>
      </c>
      <c r="L124" s="5">
        <v>-1754</v>
      </c>
      <c r="O124" s="5">
        <v>-2408</v>
      </c>
      <c r="Q124" s="5">
        <v>-99528</v>
      </c>
      <c r="R124" s="5">
        <v>-637899</v>
      </c>
      <c r="S124" s="5">
        <v>-11000</v>
      </c>
      <c r="T124" s="5">
        <v>-2677624</v>
      </c>
      <c r="U124" s="5">
        <v>-3386654</v>
      </c>
    </row>
    <row r="125" spans="2:21" ht="15.5" x14ac:dyDescent="0.35">
      <c r="C125" t="s">
        <v>368</v>
      </c>
      <c r="U125" s="5">
        <v>-3593582</v>
      </c>
    </row>
    <row r="126" spans="2:21" ht="15.5" x14ac:dyDescent="0.35">
      <c r="C126" t="s">
        <v>1990</v>
      </c>
      <c r="N126" s="5">
        <v>441208</v>
      </c>
      <c r="O126" s="5">
        <v>1915889</v>
      </c>
    </row>
    <row r="127" spans="2:21" ht="15.5" x14ac:dyDescent="0.35">
      <c r="C127" t="s">
        <v>524</v>
      </c>
      <c r="L127" s="5">
        <v>2135564</v>
      </c>
      <c r="P127" s="5">
        <v>838735</v>
      </c>
    </row>
    <row r="128" spans="2:21" ht="15.5" x14ac:dyDescent="0.35">
      <c r="C128" t="s">
        <v>2821</v>
      </c>
      <c r="M128" s="5">
        <v>-30999</v>
      </c>
      <c r="N128" s="5">
        <v>-117773</v>
      </c>
      <c r="P128" s="5">
        <v>-83507</v>
      </c>
      <c r="Q128" s="5">
        <v>-27544</v>
      </c>
      <c r="R128" s="5">
        <v>-279496</v>
      </c>
      <c r="S128" s="5">
        <v>-88271</v>
      </c>
      <c r="T128" s="5">
        <v>-456781</v>
      </c>
      <c r="U128" s="5">
        <v>-212733</v>
      </c>
    </row>
    <row r="129" spans="3:21" ht="15.5" x14ac:dyDescent="0.35">
      <c r="C129" t="s">
        <v>2822</v>
      </c>
      <c r="Q129" s="5">
        <v>-637072</v>
      </c>
      <c r="R129" s="5">
        <v>-209610</v>
      </c>
      <c r="S129" s="5">
        <v>-9420</v>
      </c>
      <c r="T129" s="5">
        <v>-9108</v>
      </c>
      <c r="U129" s="5">
        <v>-100000</v>
      </c>
    </row>
    <row r="130" spans="3:21" ht="15.5" x14ac:dyDescent="0.35">
      <c r="C130" t="s">
        <v>2823</v>
      </c>
      <c r="Q130" s="5">
        <v>640</v>
      </c>
      <c r="R130" s="5">
        <v>113000</v>
      </c>
    </row>
    <row r="131" spans="3:21" ht="15.5" x14ac:dyDescent="0.35">
      <c r="C131" t="s">
        <v>502</v>
      </c>
      <c r="N131" s="5">
        <v>1155890</v>
      </c>
    </row>
    <row r="132" spans="3:21" ht="15.5" x14ac:dyDescent="0.35">
      <c r="C132" t="s">
        <v>215</v>
      </c>
      <c r="E132" s="5">
        <v>-100000</v>
      </c>
      <c r="F132" s="5">
        <v>-50000</v>
      </c>
      <c r="G132" s="5">
        <v>-49997</v>
      </c>
      <c r="I132" s="5">
        <v>-252605</v>
      </c>
      <c r="J132" s="5">
        <v>-49159</v>
      </c>
      <c r="K132" s="5">
        <v>-833753</v>
      </c>
      <c r="L132" s="5">
        <v>533803</v>
      </c>
      <c r="M132" s="5">
        <v>41920</v>
      </c>
      <c r="N132" s="5">
        <v>-773060</v>
      </c>
      <c r="O132" s="5">
        <v>-534064</v>
      </c>
      <c r="P132" s="5">
        <v>-251155</v>
      </c>
      <c r="Q132" s="5">
        <v>879115</v>
      </c>
      <c r="R132" s="5">
        <v>-596600</v>
      </c>
      <c r="S132" s="5">
        <v>-3903939</v>
      </c>
      <c r="T132" s="5">
        <v>-4111585</v>
      </c>
      <c r="U132" s="5">
        <v>-2044426</v>
      </c>
    </row>
    <row r="133" spans="3:21" ht="15.5" x14ac:dyDescent="0.35">
      <c r="C133" t="s">
        <v>1939</v>
      </c>
      <c r="U133" s="5">
        <v>2500000</v>
      </c>
    </row>
    <row r="134" spans="3:21" ht="15.5" x14ac:dyDescent="0.35">
      <c r="C134" t="s">
        <v>2824</v>
      </c>
    </row>
    <row r="135" spans="3:21" ht="15.5" x14ac:dyDescent="0.35">
      <c r="C135" t="s">
        <v>338</v>
      </c>
    </row>
    <row r="136" spans="3:21" ht="15.5" x14ac:dyDescent="0.35">
      <c r="C136" t="s">
        <v>2825</v>
      </c>
    </row>
    <row r="137" spans="3:21" ht="15.5" x14ac:dyDescent="0.35">
      <c r="C137" t="s">
        <v>547</v>
      </c>
      <c r="K137" s="5">
        <v>600000</v>
      </c>
      <c r="L137" s="5">
        <v>679952</v>
      </c>
      <c r="M137" s="5">
        <v>3415</v>
      </c>
      <c r="N137" s="5">
        <v>15772</v>
      </c>
      <c r="O137" s="5">
        <v>25335</v>
      </c>
      <c r="P137" s="5">
        <v>150191</v>
      </c>
      <c r="Q137" s="5">
        <v>456881</v>
      </c>
    </row>
    <row r="138" spans="3:21" ht="15.5" x14ac:dyDescent="0.35">
      <c r="C138" t="s">
        <v>548</v>
      </c>
      <c r="J138" s="5">
        <v>-49159</v>
      </c>
      <c r="K138" s="5">
        <v>-285794</v>
      </c>
      <c r="L138" s="5">
        <v>-284966</v>
      </c>
      <c r="M138" s="5">
        <v>-3400</v>
      </c>
      <c r="O138" s="5">
        <v>-1173</v>
      </c>
      <c r="P138" s="5">
        <v>-145972</v>
      </c>
      <c r="Q138" s="5">
        <v>-184871</v>
      </c>
    </row>
    <row r="139" spans="3:21" ht="15.5" x14ac:dyDescent="0.35">
      <c r="C139" t="s">
        <v>2097</v>
      </c>
      <c r="K139" s="5">
        <v>-1500000</v>
      </c>
      <c r="L139" s="5">
        <v>-1000000</v>
      </c>
      <c r="O139" s="5">
        <v>-1238518</v>
      </c>
      <c r="P139" s="5">
        <v>-749304</v>
      </c>
      <c r="Q139" s="5">
        <v>-2829172</v>
      </c>
      <c r="R139" s="5">
        <v>-4032283</v>
      </c>
      <c r="S139" s="5">
        <v>-9107473</v>
      </c>
      <c r="T139" s="5">
        <v>-9165442</v>
      </c>
      <c r="U139" s="5">
        <v>-5883712</v>
      </c>
    </row>
    <row r="140" spans="3:21" ht="15.5" x14ac:dyDescent="0.35">
      <c r="C140" t="s">
        <v>224</v>
      </c>
      <c r="K140" s="5">
        <v>-567</v>
      </c>
      <c r="L140" s="5">
        <v>-27271</v>
      </c>
      <c r="M140" s="5">
        <v>-46984</v>
      </c>
      <c r="N140" s="5">
        <v>-75214</v>
      </c>
      <c r="O140" s="5">
        <v>-62064</v>
      </c>
      <c r="P140" s="5">
        <v>-116532</v>
      </c>
      <c r="Q140" s="5">
        <v>-186536</v>
      </c>
      <c r="R140" s="5">
        <v>-353042</v>
      </c>
      <c r="S140" s="5">
        <v>-674963</v>
      </c>
      <c r="T140" s="5">
        <v>-1018948</v>
      </c>
      <c r="U140" s="5">
        <v>-1260714</v>
      </c>
    </row>
    <row r="141" spans="3:21" ht="15.5" x14ac:dyDescent="0.35">
      <c r="C141" t="s">
        <v>2826</v>
      </c>
    </row>
    <row r="142" spans="3:21" ht="15.5" x14ac:dyDescent="0.35">
      <c r="C142" t="s">
        <v>2827</v>
      </c>
      <c r="M142" s="5">
        <v>-26</v>
      </c>
      <c r="N142" s="5">
        <v>-130253</v>
      </c>
      <c r="O142" s="5">
        <v>800</v>
      </c>
      <c r="P142" s="5">
        <v>3635</v>
      </c>
      <c r="Q142" s="5">
        <v>2954</v>
      </c>
      <c r="R142" s="5">
        <v>81743</v>
      </c>
      <c r="S142" s="5">
        <v>788256</v>
      </c>
      <c r="T142" s="5">
        <v>1110000</v>
      </c>
      <c r="U142" s="5">
        <v>1800000</v>
      </c>
    </row>
    <row r="143" spans="3:21" ht="15.5" x14ac:dyDescent="0.35">
      <c r="C143" t="s">
        <v>2828</v>
      </c>
    </row>
    <row r="144" spans="3:21" ht="15.5" x14ac:dyDescent="0.35">
      <c r="C144" t="s">
        <v>2829</v>
      </c>
      <c r="E144" s="5">
        <v>-100000</v>
      </c>
      <c r="F144" s="5">
        <v>-50000</v>
      </c>
      <c r="G144" s="5">
        <v>-49997</v>
      </c>
      <c r="I144" s="5">
        <v>-252605</v>
      </c>
      <c r="K144" s="5">
        <v>352608</v>
      </c>
      <c r="L144" s="5">
        <v>1166088</v>
      </c>
      <c r="M144" s="5">
        <v>88915</v>
      </c>
      <c r="N144" s="5">
        <v>-583365</v>
      </c>
      <c r="O144" s="5">
        <v>741556</v>
      </c>
      <c r="P144" s="5">
        <v>606827</v>
      </c>
      <c r="Q144" s="5">
        <v>3619859</v>
      </c>
      <c r="R144" s="5">
        <v>3706982</v>
      </c>
      <c r="S144" s="5">
        <v>5090241</v>
      </c>
      <c r="T144" s="5">
        <v>4962805</v>
      </c>
      <c r="U144" s="5">
        <v>800000</v>
      </c>
    </row>
    <row r="145" spans="2:21" ht="15.5" x14ac:dyDescent="0.35">
      <c r="C145" t="s">
        <v>2830</v>
      </c>
    </row>
    <row r="146" spans="2:21" ht="15.5" x14ac:dyDescent="0.35">
      <c r="C146" t="s">
        <v>2831</v>
      </c>
      <c r="J146" s="5">
        <v>-49159</v>
      </c>
      <c r="K146" s="5">
        <v>314206</v>
      </c>
      <c r="L146" s="5">
        <v>394986</v>
      </c>
      <c r="M146" s="5">
        <v>15</v>
      </c>
      <c r="N146" s="5">
        <v>15772</v>
      </c>
      <c r="O146" s="5">
        <v>24162</v>
      </c>
      <c r="P146" s="5">
        <v>4219</v>
      </c>
      <c r="Q146" s="5">
        <v>272010</v>
      </c>
    </row>
    <row r="147" spans="2:21" ht="15.5" x14ac:dyDescent="0.35">
      <c r="C147" t="s">
        <v>241</v>
      </c>
      <c r="D147" s="5">
        <v>10163</v>
      </c>
      <c r="E147" s="5">
        <v>20288</v>
      </c>
      <c r="F147" s="5">
        <v>-11791</v>
      </c>
      <c r="G147" s="5">
        <v>12409</v>
      </c>
      <c r="I147" s="5">
        <v>-5441</v>
      </c>
      <c r="J147" s="5">
        <v>59188</v>
      </c>
      <c r="K147" s="5">
        <v>492</v>
      </c>
      <c r="L147" s="5">
        <v>27565</v>
      </c>
      <c r="M147" s="5">
        <v>358</v>
      </c>
      <c r="N147" s="5">
        <v>54</v>
      </c>
      <c r="O147" s="5">
        <v>-300</v>
      </c>
      <c r="P147" s="5">
        <v>-172</v>
      </c>
      <c r="Q147" s="5">
        <v>1029</v>
      </c>
      <c r="R147" s="5">
        <v>-483</v>
      </c>
      <c r="S147" s="5">
        <v>3783</v>
      </c>
      <c r="T147" s="5">
        <v>12851</v>
      </c>
      <c r="U147" s="5">
        <v>-8683</v>
      </c>
    </row>
    <row r="148" spans="2:21" ht="15.5" x14ac:dyDescent="0.35">
      <c r="C148" t="s">
        <v>239</v>
      </c>
      <c r="D148" s="5">
        <v>186529</v>
      </c>
      <c r="E148" s="5">
        <v>261491</v>
      </c>
      <c r="F148" s="5">
        <v>-242939</v>
      </c>
      <c r="G148" s="5">
        <v>240337</v>
      </c>
      <c r="I148" s="5">
        <v>-173513</v>
      </c>
      <c r="J148" s="5">
        <v>597598</v>
      </c>
      <c r="K148" s="5">
        <v>-1088768</v>
      </c>
      <c r="L148" s="5">
        <v>1109751</v>
      </c>
      <c r="M148" s="5">
        <v>7633</v>
      </c>
      <c r="N148" s="5">
        <v>-3486</v>
      </c>
      <c r="O148" s="5">
        <v>-23813</v>
      </c>
      <c r="P148" s="5">
        <v>-50294</v>
      </c>
      <c r="Q148" s="5">
        <v>8092</v>
      </c>
      <c r="R148" s="5">
        <v>33934</v>
      </c>
      <c r="S148" s="5">
        <v>-149941</v>
      </c>
      <c r="T148" s="5">
        <v>113468</v>
      </c>
      <c r="U148" s="5">
        <v>-1985692</v>
      </c>
    </row>
    <row r="149" spans="2:21" ht="15.5" x14ac:dyDescent="0.35">
      <c r="C149" t="s">
        <v>240</v>
      </c>
      <c r="E149" s="5">
        <v>484814</v>
      </c>
      <c r="I149" s="5">
        <v>658327</v>
      </c>
      <c r="J149" s="5">
        <v>60729</v>
      </c>
      <c r="K149" s="5">
        <v>1149497</v>
      </c>
      <c r="L149" s="5">
        <v>39746</v>
      </c>
      <c r="M149" s="5">
        <v>32113</v>
      </c>
      <c r="N149" s="5">
        <v>35599</v>
      </c>
      <c r="O149" s="5">
        <v>59412</v>
      </c>
      <c r="P149" s="5">
        <v>109706</v>
      </c>
      <c r="Q149" s="5">
        <v>101614</v>
      </c>
      <c r="R149" s="5">
        <v>67680</v>
      </c>
      <c r="S149" s="5">
        <v>217621</v>
      </c>
      <c r="T149" s="5">
        <v>104153</v>
      </c>
      <c r="U149" s="5">
        <v>2089845</v>
      </c>
    </row>
    <row r="150" spans="2:21" ht="15.5" x14ac:dyDescent="0.35">
      <c r="C150" t="s">
        <v>242</v>
      </c>
      <c r="D150" s="5">
        <v>186529</v>
      </c>
      <c r="E150" s="5">
        <v>746305</v>
      </c>
      <c r="F150" s="5">
        <v>-242939</v>
      </c>
      <c r="G150" s="5">
        <v>240337</v>
      </c>
      <c r="I150" s="5">
        <v>484814</v>
      </c>
      <c r="J150" s="5">
        <v>658327</v>
      </c>
      <c r="K150" s="5">
        <v>60729</v>
      </c>
      <c r="L150" s="5">
        <v>1149497</v>
      </c>
      <c r="M150" s="5">
        <v>39746</v>
      </c>
      <c r="N150" s="5">
        <v>32113</v>
      </c>
      <c r="O150" s="5">
        <v>35599</v>
      </c>
      <c r="P150" s="5">
        <v>59412</v>
      </c>
      <c r="Q150" s="5">
        <v>109706</v>
      </c>
      <c r="R150" s="5">
        <v>101614</v>
      </c>
      <c r="S150" s="5">
        <v>67680</v>
      </c>
      <c r="T150" s="5">
        <v>217621</v>
      </c>
      <c r="U150" s="5">
        <v>104153</v>
      </c>
    </row>
    <row r="152" spans="2:21" ht="15.5" x14ac:dyDescent="0.35">
      <c r="B152" t="s">
        <v>243</v>
      </c>
      <c r="C152" t="s">
        <v>12</v>
      </c>
      <c r="D152" s="5">
        <v>830000000</v>
      </c>
      <c r="E152" s="5">
        <v>830000000</v>
      </c>
      <c r="F152" s="5">
        <v>830000000</v>
      </c>
      <c r="G152" s="5">
        <v>830000000</v>
      </c>
      <c r="I152" s="5">
        <v>830000000</v>
      </c>
      <c r="J152" s="5">
        <v>830000000</v>
      </c>
      <c r="K152" s="5">
        <v>830000000</v>
      </c>
      <c r="L152" s="5">
        <v>830000000</v>
      </c>
      <c r="M152" s="5">
        <v>830000000</v>
      </c>
      <c r="N152" s="5">
        <v>830000000</v>
      </c>
      <c r="O152" s="5">
        <v>830000000</v>
      </c>
      <c r="P152" s="5">
        <v>830000000</v>
      </c>
      <c r="Q152" s="5">
        <v>830000000</v>
      </c>
      <c r="R152" s="5">
        <v>830000000</v>
      </c>
      <c r="S152" s="5">
        <v>830000000</v>
      </c>
      <c r="T152" s="5">
        <v>830000000</v>
      </c>
      <c r="U152" s="5">
        <v>630000000</v>
      </c>
    </row>
    <row r="153" spans="2:21" ht="15.5" x14ac:dyDescent="0.35">
      <c r="C153" t="s">
        <v>244</v>
      </c>
      <c r="D153" s="6">
        <v>-4.2300000000000004</v>
      </c>
      <c r="E153" s="6">
        <v>-6.44</v>
      </c>
      <c r="F153" s="6">
        <v>-13.85</v>
      </c>
      <c r="G153" s="6">
        <v>-7.49</v>
      </c>
    </row>
    <row r="154" spans="2:21" ht="15.5" x14ac:dyDescent="0.35">
      <c r="C154" t="s">
        <v>245</v>
      </c>
      <c r="D154" s="6">
        <v>-9.2200000000000006</v>
      </c>
      <c r="E154" s="6">
        <v>-6.37</v>
      </c>
      <c r="F154" s="6">
        <v>-3.54</v>
      </c>
      <c r="G154" s="6">
        <v>-6.81</v>
      </c>
    </row>
    <row r="155" spans="2:21" ht="15.5" x14ac:dyDescent="0.35">
      <c r="C155" t="s">
        <v>73</v>
      </c>
      <c r="D155" s="6">
        <v>1.85</v>
      </c>
      <c r="E155" s="6">
        <v>3.17</v>
      </c>
      <c r="F155" s="6">
        <v>3.78</v>
      </c>
      <c r="G155" s="6">
        <v>3.64</v>
      </c>
    </row>
    <row r="156" spans="2:21" ht="15.5" x14ac:dyDescent="0.35">
      <c r="C156" t="s">
        <v>246</v>
      </c>
      <c r="D156" s="5">
        <v>6220000000</v>
      </c>
      <c r="E156" s="5">
        <v>5100000000</v>
      </c>
      <c r="F156" s="5">
        <v>-280000000</v>
      </c>
      <c r="G156" s="5">
        <v>5610000000</v>
      </c>
    </row>
    <row r="157" spans="2:21" ht="15.5" x14ac:dyDescent="0.35">
      <c r="C157" t="s">
        <v>247</v>
      </c>
      <c r="D157" s="6">
        <v>-2.7699999999999999E-2</v>
      </c>
      <c r="E157" s="6">
        <v>-3.85E-2</v>
      </c>
      <c r="F157" s="6">
        <v>-7.8799999999999995E-2</v>
      </c>
      <c r="G157" s="6">
        <v>-4.24E-2</v>
      </c>
    </row>
    <row r="158" spans="2:21" ht="15.5" x14ac:dyDescent="0.35">
      <c r="C158" t="s">
        <v>248</v>
      </c>
      <c r="D158" s="6">
        <v>3.2000000000000002E-3</v>
      </c>
      <c r="E158" s="6">
        <v>4.7999999999999996E-3</v>
      </c>
      <c r="F158" s="6">
        <v>1.0700000000000001E-2</v>
      </c>
      <c r="G158" s="6">
        <v>6.3E-3</v>
      </c>
    </row>
    <row r="159" spans="2:21" ht="15.5" x14ac:dyDescent="0.35">
      <c r="C159" t="s">
        <v>249</v>
      </c>
      <c r="D159" s="6">
        <v>6.0999999999999995E-3</v>
      </c>
      <c r="E159" s="6">
        <v>9.5999999999999992E-3</v>
      </c>
      <c r="F159" s="6">
        <v>2.2099999999999998E-2</v>
      </c>
      <c r="G159" s="6">
        <v>1.21E-2</v>
      </c>
    </row>
    <row r="160" spans="2:21" ht="15.5" x14ac:dyDescent="0.35">
      <c r="C160" t="s">
        <v>250</v>
      </c>
      <c r="D160" s="6">
        <v>-591.44000000000005</v>
      </c>
      <c r="E160" s="6">
        <v>-699.82</v>
      </c>
      <c r="F160" s="6">
        <v>-1071.7</v>
      </c>
      <c r="G160" s="6">
        <v>-674.84</v>
      </c>
    </row>
    <row r="161" spans="3:21" ht="15.5" x14ac:dyDescent="0.35">
      <c r="C161" t="s">
        <v>252</v>
      </c>
      <c r="D161" s="6">
        <v>-0.03</v>
      </c>
      <c r="E161" s="6">
        <v>-0.03</v>
      </c>
      <c r="F161" s="6">
        <v>-0.04</v>
      </c>
      <c r="G161" s="6">
        <v>-0.04</v>
      </c>
    </row>
    <row r="162" spans="3:21" ht="15.5" x14ac:dyDescent="0.35">
      <c r="C162" t="s">
        <v>253</v>
      </c>
      <c r="D162" s="6">
        <v>-1326.96</v>
      </c>
      <c r="E162" s="6">
        <v>-1345.86</v>
      </c>
      <c r="F162" s="6">
        <v>-1299.9100000000001</v>
      </c>
      <c r="G162" s="6">
        <v>-1191.6199999999999</v>
      </c>
    </row>
    <row r="163" spans="3:21" ht="15.5" x14ac:dyDescent="0.35">
      <c r="C163" t="s">
        <v>254</v>
      </c>
      <c r="D163" s="6">
        <v>-0.03</v>
      </c>
      <c r="E163" s="6">
        <v>-0.03</v>
      </c>
      <c r="F163" s="6">
        <v>-0.04</v>
      </c>
      <c r="G163" s="6">
        <v>-0.04</v>
      </c>
    </row>
    <row r="164" spans="3:21" ht="15.5" x14ac:dyDescent="0.35">
      <c r="C164" t="s">
        <v>255</v>
      </c>
      <c r="D164" s="6">
        <v>-1326.96</v>
      </c>
      <c r="E164" s="6">
        <v>-1345.86</v>
      </c>
      <c r="F164" s="6">
        <v>-1299.9100000000001</v>
      </c>
      <c r="G164" s="6">
        <v>-1191.6199999999999</v>
      </c>
    </row>
    <row r="165" spans="3:21" ht="15.5" x14ac:dyDescent="0.35">
      <c r="C165" t="s">
        <v>256</v>
      </c>
      <c r="G165" s="5">
        <v>616000000000</v>
      </c>
    </row>
    <row r="166" spans="3:21" ht="15.5" x14ac:dyDescent="0.35">
      <c r="C166" t="s">
        <v>257</v>
      </c>
      <c r="D166" s="5">
        <v>2000000000</v>
      </c>
      <c r="E166" s="5">
        <v>2000000000</v>
      </c>
      <c r="F166" s="5">
        <v>2000000000</v>
      </c>
      <c r="G166" s="5">
        <v>2000000000</v>
      </c>
    </row>
    <row r="167" spans="3:21" ht="15.5" x14ac:dyDescent="0.35">
      <c r="C167" t="s">
        <v>1185</v>
      </c>
      <c r="D167" s="5">
        <v>-1106000000000</v>
      </c>
      <c r="E167" s="5">
        <v>-1122000000000</v>
      </c>
      <c r="F167" s="5">
        <v>-1083000000000</v>
      </c>
      <c r="G167" s="5">
        <v>-993000000000</v>
      </c>
    </row>
    <row r="168" spans="3:21" ht="15.5" x14ac:dyDescent="0.35">
      <c r="C168" t="s">
        <v>24</v>
      </c>
      <c r="D168" s="5">
        <v>2000000000</v>
      </c>
      <c r="E168" s="5">
        <v>2000000000</v>
      </c>
      <c r="F168" s="5">
        <v>2000000000</v>
      </c>
      <c r="G168" s="5">
        <v>618000000000</v>
      </c>
    </row>
    <row r="169" spans="3:21" ht="15.5" x14ac:dyDescent="0.35">
      <c r="C169" t="s">
        <v>21</v>
      </c>
      <c r="D169" s="5">
        <v>-13000000000</v>
      </c>
      <c r="E169" s="5">
        <v>-10000000000</v>
      </c>
      <c r="F169" s="5">
        <v>-6000000000</v>
      </c>
      <c r="G169" s="5">
        <v>607000000000</v>
      </c>
    </row>
    <row r="170" spans="3:21" ht="15.5" x14ac:dyDescent="0.35">
      <c r="C170" t="s">
        <v>259</v>
      </c>
      <c r="D170" s="5">
        <v>-637000000000</v>
      </c>
      <c r="E170" s="5">
        <v>-657000000000</v>
      </c>
      <c r="F170" s="5">
        <v>-646000000000</v>
      </c>
      <c r="G170" s="5">
        <v>-606000000000</v>
      </c>
    </row>
    <row r="171" spans="3:21" ht="15.5" x14ac:dyDescent="0.35">
      <c r="C171" t="s">
        <v>260</v>
      </c>
      <c r="D171" s="5">
        <v>3000000000</v>
      </c>
      <c r="E171" s="5">
        <v>6000000000</v>
      </c>
      <c r="F171" s="5">
        <v>-3000000000</v>
      </c>
      <c r="G171" s="5">
        <v>4000000000</v>
      </c>
    </row>
    <row r="172" spans="3:21" ht="15.5" x14ac:dyDescent="0.35">
      <c r="C172" t="s">
        <v>261</v>
      </c>
      <c r="D172" s="5">
        <v>0</v>
      </c>
      <c r="E172" s="5">
        <v>0</v>
      </c>
    </row>
    <row r="173" spans="3:21" ht="15.5" x14ac:dyDescent="0.35">
      <c r="C173" t="s">
        <v>13</v>
      </c>
      <c r="D173" s="5">
        <v>3000000000</v>
      </c>
      <c r="E173" s="5">
        <v>6000000000</v>
      </c>
      <c r="F173" s="5">
        <v>-3000000000</v>
      </c>
      <c r="G173" s="5">
        <v>4000000000</v>
      </c>
    </row>
    <row r="174" spans="3:21" ht="15.5" x14ac:dyDescent="0.35">
      <c r="C174" t="s">
        <v>16</v>
      </c>
      <c r="D174" s="6">
        <v>3.3</v>
      </c>
      <c r="E174" s="6">
        <v>6.78</v>
      </c>
      <c r="F174" s="6">
        <v>-3.19</v>
      </c>
      <c r="G174" s="6">
        <v>5.07</v>
      </c>
    </row>
    <row r="175" spans="3:21" ht="15.5" x14ac:dyDescent="0.35">
      <c r="C175" t="s">
        <v>58</v>
      </c>
      <c r="I175" s="6">
        <v>-43.28</v>
      </c>
      <c r="J175" s="6">
        <v>-25.9</v>
      </c>
      <c r="K175" s="6">
        <v>-63.46</v>
      </c>
      <c r="L175" s="6">
        <v>-33.11</v>
      </c>
      <c r="M175" s="6">
        <v>-32.549999999999997</v>
      </c>
      <c r="N175" s="6">
        <v>-95.55</v>
      </c>
      <c r="O175" s="6">
        <v>-72.3</v>
      </c>
      <c r="P175" s="6">
        <v>-69.25</v>
      </c>
      <c r="Q175" s="6">
        <v>-94.45</v>
      </c>
      <c r="R175" s="6">
        <v>-124.34</v>
      </c>
      <c r="S175" s="6">
        <v>-78.209999999999994</v>
      </c>
      <c r="T175" s="6">
        <v>6.84</v>
      </c>
      <c r="U175" s="6">
        <v>7.76</v>
      </c>
    </row>
    <row r="176" spans="3:21" ht="15.5" x14ac:dyDescent="0.35">
      <c r="C176" t="s">
        <v>72</v>
      </c>
      <c r="I176" s="6">
        <v>-1.1299999999999999</v>
      </c>
      <c r="J176" s="6">
        <v>-1.93</v>
      </c>
      <c r="K176" s="6">
        <v>-1.28</v>
      </c>
      <c r="L176" s="6">
        <v>-4.53</v>
      </c>
      <c r="M176" s="6">
        <v>-3.44</v>
      </c>
      <c r="N176" s="6">
        <v>-1.7</v>
      </c>
      <c r="O176" s="6">
        <v>-3.65</v>
      </c>
      <c r="P176" s="6">
        <v>-3.87</v>
      </c>
      <c r="Q176" s="6">
        <v>-18.420000000000002</v>
      </c>
      <c r="R176" s="6">
        <v>-2.12</v>
      </c>
      <c r="S176" s="6">
        <v>-3.39</v>
      </c>
      <c r="T176" s="5">
        <v>0</v>
      </c>
      <c r="U176" s="5">
        <v>0</v>
      </c>
    </row>
    <row r="177" spans="3:21" ht="15.5" x14ac:dyDescent="0.35">
      <c r="C177" t="s">
        <v>75</v>
      </c>
      <c r="I177" s="6">
        <v>0.78</v>
      </c>
      <c r="J177" s="6">
        <v>0.78</v>
      </c>
      <c r="K177" s="6">
        <v>1.26</v>
      </c>
      <c r="L177" s="6">
        <v>2.86</v>
      </c>
      <c r="M177" s="6">
        <v>2.41</v>
      </c>
      <c r="N177" s="6">
        <v>5.77</v>
      </c>
      <c r="O177" s="6">
        <v>6.79</v>
      </c>
      <c r="P177" s="6">
        <v>7.2</v>
      </c>
      <c r="Q177" s="6">
        <v>24.94</v>
      </c>
      <c r="R177" s="6">
        <v>3.61</v>
      </c>
      <c r="S177" s="6">
        <v>1.74</v>
      </c>
      <c r="T177" s="5">
        <v>0</v>
      </c>
      <c r="U177" s="5">
        <v>0</v>
      </c>
    </row>
    <row r="178" spans="3:21" ht="15.5" x14ac:dyDescent="0.35">
      <c r="C178" t="s">
        <v>262</v>
      </c>
      <c r="I178" s="5">
        <v>13920000000</v>
      </c>
      <c r="J178" s="5">
        <v>34910000000</v>
      </c>
      <c r="K178" s="5">
        <v>3950000000</v>
      </c>
      <c r="L178" s="5">
        <v>30660000000</v>
      </c>
      <c r="M178" s="5">
        <v>25760000000</v>
      </c>
      <c r="N178" s="5">
        <v>-24490000000</v>
      </c>
      <c r="O178" s="5">
        <v>2560000000</v>
      </c>
    </row>
    <row r="179" spans="3:21" ht="15.5" x14ac:dyDescent="0.35">
      <c r="C179" t="s">
        <v>263</v>
      </c>
      <c r="I179" s="6">
        <v>-0.24629999999999999</v>
      </c>
      <c r="J179" s="6">
        <v>-0.1114</v>
      </c>
      <c r="K179" s="6">
        <v>-0.2316</v>
      </c>
      <c r="L179" s="6">
        <v>-9.6699999999999994E-2</v>
      </c>
      <c r="M179" s="6">
        <v>-7.9500000000000001E-2</v>
      </c>
      <c r="N179" s="6">
        <v>-0.1971</v>
      </c>
      <c r="O179" s="6">
        <v>-9.3900000000000011E-2</v>
      </c>
      <c r="P179" s="6">
        <v>-7.3800000000000004E-2</v>
      </c>
      <c r="Q179" s="6">
        <v>-9.3699999999999992E-2</v>
      </c>
      <c r="R179" s="6">
        <v>-0.10890000000000001</v>
      </c>
      <c r="S179" s="6">
        <v>-6.5000000000000002E-2</v>
      </c>
      <c r="T179" s="6">
        <v>5.1999999999999998E-3</v>
      </c>
      <c r="U179" s="6">
        <v>6.0999999999999995E-3</v>
      </c>
    </row>
    <row r="180" spans="3:21" ht="15.5" x14ac:dyDescent="0.35">
      <c r="C180" t="s">
        <v>264</v>
      </c>
      <c r="I180" s="6">
        <v>3.3300000000000003E-2</v>
      </c>
      <c r="J180" s="6">
        <v>2.2400000000000003E-2</v>
      </c>
      <c r="K180" s="6">
        <v>5.6900000000000006E-2</v>
      </c>
      <c r="L180" s="6">
        <v>3.6799999999999999E-2</v>
      </c>
      <c r="M180" s="6">
        <v>3.95E-2</v>
      </c>
      <c r="N180" s="6">
        <v>0.12740000000000001</v>
      </c>
      <c r="O180" s="6">
        <v>0.1769</v>
      </c>
      <c r="P180" s="6">
        <v>0.28270000000000001</v>
      </c>
      <c r="Q180" s="6">
        <v>0.90489999999999993</v>
      </c>
      <c r="R180" s="6">
        <v>-1.4031</v>
      </c>
      <c r="S180" s="6">
        <v>-0.25120000000000003</v>
      </c>
      <c r="T180" s="6">
        <v>1.49E-2</v>
      </c>
      <c r="U180" s="6">
        <v>2.0799999999999999E-2</v>
      </c>
    </row>
    <row r="181" spans="3:21" ht="15.5" x14ac:dyDescent="0.35">
      <c r="C181" t="s">
        <v>265</v>
      </c>
      <c r="I181" s="6">
        <v>7.0099999999999996E-2</v>
      </c>
      <c r="J181" s="6">
        <v>4.4500000000000005E-2</v>
      </c>
      <c r="K181" s="6">
        <v>0.12509999999999999</v>
      </c>
      <c r="L181" s="6">
        <v>7.5399999999999995E-2</v>
      </c>
      <c r="M181" s="6">
        <v>8.9600000000000013E-2</v>
      </c>
      <c r="N181" s="6">
        <v>0.34470000000000001</v>
      </c>
      <c r="O181" s="6">
        <v>0.48469999999999996</v>
      </c>
      <c r="P181" s="6">
        <v>1.0348999999999999</v>
      </c>
      <c r="Q181" s="6">
        <v>-2.5291999999999999</v>
      </c>
      <c r="R181" s="6">
        <v>-0.72609999999999997</v>
      </c>
      <c r="S181" s="6">
        <v>-0.20920000000000002</v>
      </c>
      <c r="T181" s="6">
        <v>8.2599999999999993E-2</v>
      </c>
      <c r="U181" s="6">
        <v>0.25379999999999997</v>
      </c>
    </row>
    <row r="182" spans="3:21" ht="15.5" x14ac:dyDescent="0.35">
      <c r="C182" t="s">
        <v>266</v>
      </c>
      <c r="I182" s="6">
        <v>-947.62</v>
      </c>
      <c r="J182" s="6">
        <v>-886.98</v>
      </c>
      <c r="K182" s="6">
        <v>-2772.3</v>
      </c>
      <c r="L182" s="6">
        <v>-59.15</v>
      </c>
      <c r="M182" s="6">
        <v>-37.18</v>
      </c>
      <c r="N182" s="6">
        <v>-70.08</v>
      </c>
      <c r="O182" s="6">
        <v>-69.94</v>
      </c>
      <c r="P182" s="6">
        <v>-33.96</v>
      </c>
      <c r="Q182" s="6">
        <v>-28.33</v>
      </c>
      <c r="R182" s="6">
        <v>-19.98</v>
      </c>
      <c r="S182" s="6">
        <v>-6.52</v>
      </c>
      <c r="T182" s="6">
        <v>1.67</v>
      </c>
      <c r="U182" s="6">
        <v>1.89</v>
      </c>
    </row>
    <row r="183" spans="3:21" ht="15.5" x14ac:dyDescent="0.35">
      <c r="C183" t="s">
        <v>69</v>
      </c>
      <c r="I183" s="6">
        <v>-0.04</v>
      </c>
      <c r="J183" s="6">
        <v>-0.04</v>
      </c>
      <c r="K183" s="6">
        <v>-7.0000000000000007E-2</v>
      </c>
      <c r="L183" s="6">
        <v>-0.17</v>
      </c>
      <c r="M183" s="6">
        <v>-0.14000000000000001</v>
      </c>
      <c r="N183" s="6">
        <v>-0.22</v>
      </c>
      <c r="O183" s="6">
        <v>-0.65</v>
      </c>
      <c r="P183" s="6">
        <v>-1.0900000000000001</v>
      </c>
      <c r="Q183" s="6">
        <v>-16.670000000000002</v>
      </c>
      <c r="R183" s="6">
        <v>2.98</v>
      </c>
      <c r="S183" s="6">
        <v>0.85</v>
      </c>
      <c r="T183" s="5">
        <v>0</v>
      </c>
      <c r="U183" s="5">
        <v>0</v>
      </c>
    </row>
    <row r="184" spans="3:21" ht="15.5" x14ac:dyDescent="0.35">
      <c r="C184" t="s">
        <v>66</v>
      </c>
      <c r="I184" s="6">
        <v>-1299.9100000000001</v>
      </c>
      <c r="J184" s="6">
        <v>-1157.5899999999999</v>
      </c>
      <c r="K184" s="6">
        <v>-1116.1500000000001</v>
      </c>
      <c r="L184" s="6">
        <v>-900.26</v>
      </c>
      <c r="M184" s="6">
        <v>-824.36</v>
      </c>
      <c r="N184" s="6">
        <v>-750.24</v>
      </c>
      <c r="O184" s="6">
        <v>-408.73</v>
      </c>
      <c r="P184" s="6">
        <v>-244.94</v>
      </c>
      <c r="Q184" s="6">
        <v>-104.38</v>
      </c>
      <c r="R184" s="6">
        <v>88.62</v>
      </c>
      <c r="S184" s="6">
        <v>311.31</v>
      </c>
      <c r="T184" s="6">
        <v>458.6</v>
      </c>
      <c r="U184" s="6">
        <v>373.45</v>
      </c>
    </row>
    <row r="185" spans="3:21" ht="15.5" x14ac:dyDescent="0.35">
      <c r="C185" t="s">
        <v>267</v>
      </c>
      <c r="I185" s="6">
        <v>-0.04</v>
      </c>
      <c r="J185" s="6">
        <v>-0.04</v>
      </c>
      <c r="K185" s="6">
        <v>-7.0000000000000007E-2</v>
      </c>
      <c r="L185" s="6">
        <v>-0.17</v>
      </c>
      <c r="M185" s="6">
        <v>-0.14000000000000001</v>
      </c>
      <c r="N185" s="6">
        <v>-0.22</v>
      </c>
      <c r="O185" s="6">
        <v>-0.65</v>
      </c>
      <c r="P185" s="6">
        <v>-1.0900000000000001</v>
      </c>
      <c r="Q185" s="6">
        <v>-16.670000000000002</v>
      </c>
      <c r="R185" s="6">
        <v>2.98</v>
      </c>
      <c r="S185" s="6">
        <v>0.85</v>
      </c>
      <c r="T185" s="5">
        <v>0</v>
      </c>
      <c r="U185" s="5">
        <v>0</v>
      </c>
    </row>
    <row r="186" spans="3:21" ht="15.5" x14ac:dyDescent="0.35">
      <c r="C186" t="s">
        <v>268</v>
      </c>
      <c r="I186" s="6">
        <v>-1299.9100000000001</v>
      </c>
      <c r="J186" s="6">
        <v>-1157.5899999999999</v>
      </c>
      <c r="K186" s="6">
        <v>-1116.1500000000001</v>
      </c>
      <c r="L186" s="6">
        <v>-900.26</v>
      </c>
      <c r="M186" s="6">
        <v>-824.36</v>
      </c>
      <c r="N186" s="6">
        <v>-750.24</v>
      </c>
      <c r="O186" s="6">
        <v>-408.73</v>
      </c>
      <c r="P186" s="6">
        <v>-244.94</v>
      </c>
      <c r="Q186" s="6">
        <v>-104.38</v>
      </c>
      <c r="R186" s="6">
        <v>88.62</v>
      </c>
      <c r="S186" s="6">
        <v>311.31</v>
      </c>
      <c r="T186" s="6">
        <v>458.6</v>
      </c>
      <c r="U186" s="6">
        <v>373.45</v>
      </c>
    </row>
    <row r="187" spans="3:21" ht="15.5" x14ac:dyDescent="0.35">
      <c r="C187" t="s">
        <v>269</v>
      </c>
      <c r="L187" s="5">
        <v>21000000000</v>
      </c>
      <c r="M187" s="5">
        <v>35000000000</v>
      </c>
      <c r="N187" s="5">
        <v>35000000000</v>
      </c>
      <c r="O187" s="5">
        <v>36000000000</v>
      </c>
      <c r="P187" s="5">
        <v>51000000000</v>
      </c>
      <c r="Q187" s="5">
        <v>45000000000</v>
      </c>
      <c r="R187" s="5">
        <v>74000000000</v>
      </c>
      <c r="S187" s="5">
        <v>82000000000</v>
      </c>
      <c r="T187" s="5">
        <v>143000000000</v>
      </c>
      <c r="U187" s="5">
        <v>212000000000</v>
      </c>
    </row>
    <row r="188" spans="3:21" ht="15.5" x14ac:dyDescent="0.35">
      <c r="C188" t="s">
        <v>270</v>
      </c>
      <c r="I188" s="5">
        <v>2000000000</v>
      </c>
      <c r="J188" s="5">
        <v>2000000000</v>
      </c>
      <c r="K188" s="5">
        <v>1000000000</v>
      </c>
      <c r="L188" s="5">
        <v>1000000000</v>
      </c>
      <c r="M188" s="5">
        <v>1000000000</v>
      </c>
      <c r="N188" s="5">
        <v>2000000000</v>
      </c>
      <c r="O188" s="5">
        <v>1000000000</v>
      </c>
      <c r="P188" s="5">
        <v>0</v>
      </c>
      <c r="Q188" s="5">
        <v>16000000000</v>
      </c>
      <c r="R188" s="5">
        <v>28000000000</v>
      </c>
      <c r="S188" s="5">
        <v>59000000000</v>
      </c>
      <c r="T188" s="5">
        <v>107000000000</v>
      </c>
      <c r="U188" s="5">
        <v>75000000000</v>
      </c>
    </row>
    <row r="189" spans="3:21" ht="15.5" x14ac:dyDescent="0.35">
      <c r="C189" t="s">
        <v>26</v>
      </c>
      <c r="I189" s="5">
        <v>2000000000</v>
      </c>
      <c r="J189" s="5">
        <v>2000000000</v>
      </c>
      <c r="K189" s="5">
        <v>1000000000</v>
      </c>
      <c r="L189" s="5">
        <v>22000000000</v>
      </c>
      <c r="M189" s="5">
        <v>36000000000</v>
      </c>
      <c r="N189" s="5">
        <v>36000000000</v>
      </c>
      <c r="O189" s="5">
        <v>37000000000</v>
      </c>
      <c r="P189" s="5">
        <v>51000000000</v>
      </c>
      <c r="Q189" s="5">
        <v>61000000000</v>
      </c>
      <c r="R189" s="5">
        <v>102000000000</v>
      </c>
      <c r="S189" s="5">
        <v>142000000000</v>
      </c>
      <c r="T189" s="5">
        <v>250000000000</v>
      </c>
      <c r="U189" s="5">
        <v>287000000000</v>
      </c>
    </row>
    <row r="190" spans="3:21" ht="15.5" x14ac:dyDescent="0.35">
      <c r="C190" t="s">
        <v>23</v>
      </c>
      <c r="I190" s="5">
        <v>-6000000000</v>
      </c>
      <c r="J190" s="5">
        <v>-9000000000</v>
      </c>
      <c r="K190" s="5">
        <v>0</v>
      </c>
      <c r="L190" s="5">
        <v>6000000000</v>
      </c>
      <c r="M190" s="5">
        <v>35000000000</v>
      </c>
      <c r="N190" s="5">
        <v>36000000000</v>
      </c>
      <c r="O190" s="5">
        <v>36000000000</v>
      </c>
      <c r="P190" s="5">
        <v>50000000000</v>
      </c>
      <c r="Q190" s="5">
        <v>59000000000</v>
      </c>
      <c r="R190" s="5">
        <v>100000000000</v>
      </c>
      <c r="S190" s="5">
        <v>141000000000</v>
      </c>
      <c r="T190" s="5">
        <v>247000000000</v>
      </c>
      <c r="U190" s="5">
        <v>286000000000</v>
      </c>
    </row>
    <row r="191" spans="3:21" ht="15.5" x14ac:dyDescent="0.35">
      <c r="C191" t="s">
        <v>271</v>
      </c>
      <c r="I191" s="5">
        <v>-646000000000</v>
      </c>
      <c r="J191" s="5">
        <v>-632000000000</v>
      </c>
      <c r="K191" s="5">
        <v>-668000000000</v>
      </c>
      <c r="L191" s="5">
        <v>-615000000000</v>
      </c>
      <c r="M191" s="5">
        <v>-654000000000</v>
      </c>
      <c r="N191" s="5">
        <v>-677000000000</v>
      </c>
      <c r="O191" s="5">
        <v>-681000000000</v>
      </c>
      <c r="P191" s="5">
        <v>-687000000000</v>
      </c>
      <c r="Q191" s="5">
        <v>-710000000000</v>
      </c>
      <c r="R191" s="5">
        <v>-730000000000</v>
      </c>
      <c r="S191" s="5">
        <v>-610000000000</v>
      </c>
      <c r="T191" s="5">
        <v>-576000000000</v>
      </c>
      <c r="U191" s="5">
        <v>-475000000000</v>
      </c>
    </row>
    <row r="192" spans="3:21" ht="15.5" x14ac:dyDescent="0.35">
      <c r="C192" t="s">
        <v>272</v>
      </c>
      <c r="I192" s="5">
        <v>1000000000</v>
      </c>
      <c r="J192" s="5">
        <v>9000000000</v>
      </c>
      <c r="K192" s="5">
        <v>-4000000000</v>
      </c>
      <c r="L192" s="5">
        <v>-23000000000</v>
      </c>
      <c r="M192" s="5">
        <v>0</v>
      </c>
      <c r="N192" s="5">
        <v>-10000000000</v>
      </c>
      <c r="O192" s="5">
        <v>-20000000000</v>
      </c>
      <c r="P192" s="5">
        <v>-8000000000</v>
      </c>
      <c r="Q192" s="5">
        <v>-1000000000</v>
      </c>
      <c r="R192" s="5">
        <v>23000000000</v>
      </c>
      <c r="S192" s="5">
        <v>48000000000</v>
      </c>
      <c r="T192" s="5">
        <v>90000000000</v>
      </c>
      <c r="U192" s="5">
        <v>71000000000</v>
      </c>
    </row>
    <row r="193" spans="3:21" ht="15.5" x14ac:dyDescent="0.35">
      <c r="C193" t="s">
        <v>273</v>
      </c>
      <c r="L193" s="5">
        <v>0</v>
      </c>
      <c r="O193" s="5">
        <v>0</v>
      </c>
      <c r="Q193" s="5">
        <v>-1000000000</v>
      </c>
      <c r="R193" s="5">
        <v>-9000000000</v>
      </c>
      <c r="S193" s="5">
        <v>0</v>
      </c>
      <c r="T193" s="5">
        <v>-33000000000</v>
      </c>
      <c r="U193" s="5">
        <v>-67000000000</v>
      </c>
    </row>
    <row r="194" spans="3:21" ht="15.5" x14ac:dyDescent="0.35">
      <c r="C194" t="s">
        <v>15</v>
      </c>
      <c r="I194" s="5">
        <v>1000000000</v>
      </c>
      <c r="J194" s="5">
        <v>9000000000</v>
      </c>
      <c r="K194" s="5">
        <v>-4000000000</v>
      </c>
      <c r="L194" s="5">
        <v>-23000000000</v>
      </c>
      <c r="M194" s="5">
        <v>0</v>
      </c>
      <c r="N194" s="5">
        <v>-10000000000</v>
      </c>
      <c r="O194" s="5">
        <v>-20000000000</v>
      </c>
      <c r="P194" s="5">
        <v>-8000000000</v>
      </c>
      <c r="Q194" s="5">
        <v>-3000000000</v>
      </c>
      <c r="R194" s="5">
        <v>14000000000</v>
      </c>
      <c r="S194" s="5">
        <v>48000000000</v>
      </c>
      <c r="T194" s="5">
        <v>57000000000</v>
      </c>
      <c r="U194" s="5">
        <v>4000000000</v>
      </c>
    </row>
    <row r="195" spans="3:21" ht="15.5" x14ac:dyDescent="0.35">
      <c r="C195" t="s">
        <v>17</v>
      </c>
      <c r="I195" s="6">
        <v>1.64</v>
      </c>
      <c r="J195" s="6">
        <v>10.88</v>
      </c>
      <c r="K195" s="6">
        <v>-4.78</v>
      </c>
      <c r="L195" s="6">
        <v>-27.19</v>
      </c>
      <c r="M195" s="6">
        <v>-0.06</v>
      </c>
      <c r="N195" s="6">
        <v>-11.84</v>
      </c>
      <c r="O195" s="6">
        <v>-24.42</v>
      </c>
      <c r="P195" s="6">
        <v>-9.01</v>
      </c>
      <c r="Q195" s="6">
        <v>-3.35</v>
      </c>
      <c r="R195" s="6">
        <v>16.670000000000002</v>
      </c>
      <c r="S195" s="6">
        <v>57.44</v>
      </c>
      <c r="T195" s="6">
        <v>68.47</v>
      </c>
      <c r="U195" s="6">
        <v>5.88</v>
      </c>
    </row>
  </sheetData>
  <pageMargins left="0.7" right="0.7" top="0.75" bottom="0.75" header="0.3" footer="0.3"/>
  <ignoredErrors>
    <ignoredError sqref="A1:U196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X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2832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2833</v>
      </c>
      <c r="D2" s="2" vm="660">
        <f ca="1">IFERROR(_xlfn.STOCKHISTORY("XIDX:" &amp; $C$1, D3, , 0, 0, 1), "Libur")</f>
        <v>1805</v>
      </c>
      <c r="E2" s="2" vm="455">
        <f ca="1">IFERROR(_xlfn.STOCKHISTORY("XIDX:" &amp; $C$1, E3, , 0, 0, 1), "Libur")</f>
        <v>1870</v>
      </c>
      <c r="H2" s="2" vm="455">
        <f ca="1">IFERROR(INDEX(D2:G2,COUNT(D2:G2)),"")</f>
        <v>1870</v>
      </c>
      <c r="I2" s="2" vm="732">
        <f t="shared" ref="I2:X2" ca="1" si="0">IFERROR(_xlfn.STOCKHISTORY("XIDX:" &amp; $C$1, I1, , 0, 0, 1), "Libur")</f>
        <v>2560</v>
      </c>
      <c r="J2" s="2" vm="259">
        <f t="shared" ca="1" si="0"/>
        <v>1900</v>
      </c>
      <c r="K2" s="2" vm="99">
        <f t="shared" ca="1" si="0"/>
        <v>900</v>
      </c>
      <c r="L2" s="2" vm="733">
        <f t="shared" ca="1" si="0"/>
        <v>416</v>
      </c>
      <c r="M2" s="2" vm="734">
        <f t="shared" ca="1" si="0"/>
        <v>468</v>
      </c>
      <c r="N2" s="2" vm="162">
        <f t="shared" ca="1" si="0"/>
        <v>270</v>
      </c>
      <c r="O2" s="2" vm="735">
        <f t="shared" ca="1" si="0"/>
        <v>620</v>
      </c>
      <c r="P2" s="2" t="str">
        <f t="shared" ca="1" si="0"/>
        <v>Libur</v>
      </c>
      <c r="Q2" s="2" vm="99">
        <f t="shared" ca="1" si="0"/>
        <v>900</v>
      </c>
      <c r="R2" s="2" vm="221">
        <f t="shared" ca="1" si="0"/>
        <v>945</v>
      </c>
      <c r="S2" s="2" vm="198">
        <f t="shared" ca="1" si="0"/>
        <v>1130</v>
      </c>
      <c r="T2" s="2" vm="201">
        <f t="shared" ca="1" si="0"/>
        <v>1250</v>
      </c>
      <c r="U2" s="2" vm="457">
        <f t="shared" ca="1" si="0"/>
        <v>820</v>
      </c>
      <c r="V2" s="2" vm="388">
        <f t="shared" ca="1" si="0"/>
        <v>730</v>
      </c>
      <c r="W2" s="2" vm="736">
        <f t="shared" ca="1" si="0"/>
        <v>405</v>
      </c>
      <c r="X2" s="2" t="str">
        <f t="shared" ca="1" si="0"/>
        <v>Libur</v>
      </c>
    </row>
    <row r="3" spans="1:2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4" ht="15.5" x14ac:dyDescent="0.35">
      <c r="B4" t="s">
        <v>5</v>
      </c>
      <c r="C4" t="s">
        <v>6</v>
      </c>
      <c r="D4" s="2">
        <f>IFERROR(INDEX(D51:D500,MATCH($C$4,$C$51:$C$500,0)),"")</f>
        <v>834252000000</v>
      </c>
      <c r="E4" s="2">
        <f>IFERROR(INDEX(E51:E500,MATCH($C$4,$C$51:$C$500,0)),"")</f>
        <v>779710000000</v>
      </c>
      <c r="H4" s="2">
        <f>IFERROR(SUM(D4:G4)*(4/MAX(1,COUNT(D4:G4))),"")</f>
        <v>3227924000000</v>
      </c>
      <c r="I4" s="2">
        <f t="shared" ref="I4:X4" si="1">IFERROR(INDEX(I51:I500,MATCH($C$4,$C$51:$C$500,0)),"")</f>
        <v>3255520000000</v>
      </c>
      <c r="J4" s="2">
        <f t="shared" si="1"/>
        <v>2738487000000</v>
      </c>
      <c r="K4" s="2">
        <f t="shared" si="1"/>
        <v>2199217000000</v>
      </c>
      <c r="L4" s="2">
        <f t="shared" si="1"/>
        <v>1737746000000</v>
      </c>
      <c r="M4" s="2">
        <f t="shared" si="1"/>
        <v>1407396000000</v>
      </c>
      <c r="N4" s="2">
        <f t="shared" si="1"/>
        <v>1222921000000</v>
      </c>
      <c r="O4" s="2">
        <f t="shared" si="1"/>
        <v>2194306000000</v>
      </c>
      <c r="P4" s="2">
        <f t="shared" si="1"/>
        <v>2200342255000</v>
      </c>
      <c r="Q4" s="2">
        <f t="shared" si="1"/>
        <v>2057649583000</v>
      </c>
      <c r="R4" s="2">
        <f t="shared" si="1"/>
        <v>1778033680000</v>
      </c>
      <c r="S4" s="2">
        <f t="shared" si="1"/>
        <v>1631764589000</v>
      </c>
      <c r="T4" s="2">
        <f t="shared" si="1"/>
        <v>1520443629000</v>
      </c>
      <c r="U4" s="2">
        <f t="shared" si="1"/>
        <v>1319303842000</v>
      </c>
      <c r="V4" s="2">
        <f t="shared" si="1"/>
        <v>1006269488000</v>
      </c>
      <c r="W4" s="2">
        <f t="shared" si="1"/>
        <v>790877329125</v>
      </c>
      <c r="X4" s="2">
        <f t="shared" si="1"/>
        <v>692113077647</v>
      </c>
    </row>
    <row r="5" spans="1:24" ht="15.5" x14ac:dyDescent="0.35">
      <c r="B5" t="s">
        <v>7</v>
      </c>
      <c r="C5" t="s">
        <v>8</v>
      </c>
      <c r="D5" s="2">
        <f>IFERROR(INDEX(D51:D500,MATCH($C$5,$C$51:$C$500,0)),"")</f>
        <v>133045000000</v>
      </c>
      <c r="E5" s="2">
        <f>IFERROR(INDEX(E51:E500,MATCH($C$5,$C$51:$C$500,0)),"")</f>
        <v>89956000000</v>
      </c>
      <c r="H5" s="2">
        <f>IFERROR(SUM(D5:G5)*(4/MAX(1,COUNT(D5:G5))),"")</f>
        <v>446002000000</v>
      </c>
      <c r="I5" s="2">
        <f t="shared" ref="I5:X5" si="2">IFERROR(INDEX(I51:I500,MATCH($C$5,$C$51:$C$500,0)),"")</f>
        <v>451435000000</v>
      </c>
      <c r="J5" s="2">
        <f t="shared" si="2"/>
        <v>372501000000</v>
      </c>
      <c r="K5" s="2">
        <f t="shared" si="2"/>
        <v>204674000000</v>
      </c>
      <c r="L5" s="2">
        <f t="shared" si="2"/>
        <v>126333000000</v>
      </c>
      <c r="M5" s="2">
        <f t="shared" si="2"/>
        <v>38520000000</v>
      </c>
      <c r="N5" s="2">
        <f t="shared" si="2"/>
        <v>-93673000000</v>
      </c>
      <c r="O5" s="2">
        <f t="shared" si="2"/>
        <v>-146465000000</v>
      </c>
      <c r="P5" s="2">
        <f t="shared" si="2"/>
        <v>36741706000</v>
      </c>
      <c r="Q5" s="2">
        <f t="shared" si="2"/>
        <v>117340102000</v>
      </c>
      <c r="R5" s="2">
        <f t="shared" si="2"/>
        <v>113703615000</v>
      </c>
      <c r="S5" s="2">
        <f t="shared" si="2"/>
        <v>119041320000</v>
      </c>
      <c r="T5" s="2">
        <f t="shared" si="2"/>
        <v>111560928000</v>
      </c>
      <c r="U5" s="2">
        <f t="shared" si="2"/>
        <v>110358897000</v>
      </c>
      <c r="V5" s="2">
        <f t="shared" si="2"/>
        <v>86802321000</v>
      </c>
      <c r="W5" s="2">
        <f t="shared" si="2"/>
        <v>68142610010</v>
      </c>
      <c r="X5" s="2">
        <f t="shared" si="2"/>
        <v>66250756473</v>
      </c>
    </row>
    <row r="6" spans="1:24" ht="15.5" x14ac:dyDescent="0.35">
      <c r="B6" t="s">
        <v>9</v>
      </c>
      <c r="C6" t="s">
        <v>10</v>
      </c>
      <c r="D6" s="2">
        <f>IFERROR(INDEX(D51:D500,MATCH($C$6,$C$51:$C$500,0)),"")</f>
        <v>2338830000000</v>
      </c>
      <c r="E6" s="2">
        <f>IFERROR(INDEX(E51:E500,MATCH($C$6,$C$51:$C$500,0)),"")</f>
        <v>2428817000000</v>
      </c>
      <c r="H6" s="2">
        <f>IFERROR(INDEX(D6:G6,COUNT(D6:G6)),"")</f>
        <v>2428817000000</v>
      </c>
      <c r="I6" s="2">
        <f t="shared" ref="I6:X6" si="3">IFERROR(INDEX(I51:I500,MATCH($C$6,$C$51:$C$500,0)),"")</f>
        <v>2251293000000</v>
      </c>
      <c r="J6" s="2">
        <f t="shared" si="3"/>
        <v>1622415000000</v>
      </c>
      <c r="K6" s="2">
        <f t="shared" si="3"/>
        <v>1032428000000</v>
      </c>
      <c r="L6" s="2">
        <f t="shared" si="3"/>
        <v>762613000000</v>
      </c>
      <c r="M6" s="2">
        <f t="shared" si="3"/>
        <v>583716000000</v>
      </c>
      <c r="N6" s="2">
        <f t="shared" si="3"/>
        <v>454205000000</v>
      </c>
      <c r="O6" s="2">
        <f t="shared" si="3"/>
        <v>589042000000</v>
      </c>
      <c r="P6" s="2">
        <f t="shared" si="3"/>
        <v>836031177000</v>
      </c>
      <c r="Q6" s="2">
        <f t="shared" si="3"/>
        <v>798831533000</v>
      </c>
      <c r="R6" s="2">
        <f t="shared" si="3"/>
        <v>795021924000</v>
      </c>
      <c r="S6" s="2">
        <f t="shared" si="3"/>
        <v>558417231000</v>
      </c>
      <c r="T6" s="2">
        <f t="shared" si="3"/>
        <v>488518241000</v>
      </c>
      <c r="U6" s="2">
        <f t="shared" si="3"/>
        <v>408746422000</v>
      </c>
      <c r="V6" s="2">
        <f t="shared" si="3"/>
        <v>351357149000</v>
      </c>
      <c r="W6" s="2">
        <f t="shared" si="3"/>
        <v>332367301716</v>
      </c>
      <c r="X6" s="2">
        <f t="shared" si="3"/>
        <v>247540405112</v>
      </c>
    </row>
    <row r="7" spans="1:24" ht="15.5" x14ac:dyDescent="0.35">
      <c r="B7" t="s">
        <v>11</v>
      </c>
      <c r="C7" t="s">
        <v>12</v>
      </c>
      <c r="D7" s="3">
        <f>IFERROR(INDEX(D51:D500,MATCH($C$7,$C$51:$C$500,0))/1000000000,"")</f>
        <v>2.09</v>
      </c>
      <c r="E7" s="3">
        <f>IFERROR(INDEX(E51:E500,MATCH($C$7,$C$51:$C$500,0))/1000000000,"")</f>
        <v>2.09</v>
      </c>
      <c r="H7" s="3">
        <f>IFERROR(INDEX(D7:G7,COUNT(D7:G7)),"")</f>
        <v>2.09</v>
      </c>
      <c r="I7" s="3">
        <f t="shared" ref="I7:X7" si="4">IFERROR(INDEX(I51:I500,MATCH($C$7,$C$51:$C$500,0))/1000000000,"")</f>
        <v>2.09</v>
      </c>
      <c r="J7" s="3">
        <f t="shared" si="4"/>
        <v>2.09</v>
      </c>
      <c r="K7" s="3">
        <f t="shared" si="4"/>
        <v>2.09</v>
      </c>
      <c r="L7" s="3">
        <f t="shared" si="4"/>
        <v>2.09</v>
      </c>
      <c r="M7" s="3">
        <f t="shared" si="4"/>
        <v>2.09</v>
      </c>
      <c r="N7" s="3">
        <f t="shared" si="4"/>
        <v>2.09</v>
      </c>
      <c r="O7" s="3">
        <f t="shared" si="4"/>
        <v>2.09</v>
      </c>
      <c r="P7" s="3">
        <f t="shared" si="4"/>
        <v>2.09</v>
      </c>
      <c r="Q7" s="3">
        <f t="shared" si="4"/>
        <v>2.09</v>
      </c>
      <c r="R7" s="3">
        <f t="shared" si="4"/>
        <v>2.09</v>
      </c>
      <c r="S7" s="3">
        <f t="shared" si="4"/>
        <v>2.09</v>
      </c>
      <c r="T7" s="3">
        <f t="shared" si="4"/>
        <v>2.09</v>
      </c>
      <c r="U7" s="3">
        <f t="shared" si="4"/>
        <v>2.09</v>
      </c>
      <c r="V7" s="3">
        <f t="shared" si="4"/>
        <v>2.09</v>
      </c>
      <c r="W7" s="3">
        <f t="shared" si="4"/>
        <v>2.09</v>
      </c>
      <c r="X7" s="3">
        <f t="shared" si="4"/>
        <v>0</v>
      </c>
    </row>
    <row r="8" spans="1:2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164000000000</v>
      </c>
      <c r="E8" s="2">
        <f>IFERROR(INDEX(E51:E500,MATCH("Free cash flow (Quarter)",$C$51:$C$500,0)),"")</f>
        <v>151000000000</v>
      </c>
      <c r="H8" s="2">
        <f>IFERROR(INDEX(D8:G8,COUNT(D8:G8)),"")</f>
        <v>151000000000</v>
      </c>
      <c r="I8" s="2">
        <f t="shared" ref="I8:X8" si="5">IFERROR(INDEX(I51:I500,MATCH($C$8,$C$51:$C$500,0)),"")</f>
        <v>801000000000</v>
      </c>
      <c r="J8" s="2">
        <f t="shared" si="5"/>
        <v>763000000000</v>
      </c>
      <c r="K8" s="2">
        <f t="shared" si="5"/>
        <v>314000000000</v>
      </c>
      <c r="L8" s="2">
        <f t="shared" si="5"/>
        <v>269000000000</v>
      </c>
      <c r="M8" s="2">
        <f t="shared" si="5"/>
        <v>312000000000</v>
      </c>
      <c r="N8" s="2">
        <f t="shared" si="5"/>
        <v>230000000000</v>
      </c>
      <c r="O8" s="2">
        <f t="shared" si="5"/>
        <v>340000000000</v>
      </c>
      <c r="P8" s="2">
        <f t="shared" si="5"/>
        <v>281000000000</v>
      </c>
      <c r="Q8" s="2">
        <f t="shared" si="5"/>
        <v>275000000000</v>
      </c>
      <c r="R8" s="2">
        <f t="shared" si="5"/>
        <v>114000000000</v>
      </c>
      <c r="S8" s="2">
        <f t="shared" si="5"/>
        <v>164000000000</v>
      </c>
      <c r="T8" s="2">
        <f t="shared" si="5"/>
        <v>149000000000</v>
      </c>
      <c r="U8" s="2">
        <f t="shared" si="5"/>
        <v>171000000000</v>
      </c>
      <c r="V8" s="2">
        <f t="shared" si="5"/>
        <v>149000000000</v>
      </c>
      <c r="W8" s="2">
        <f t="shared" si="5"/>
        <v>142000000000</v>
      </c>
      <c r="X8" s="2">
        <f t="shared" si="5"/>
        <v>132000000000</v>
      </c>
    </row>
    <row r="9" spans="1:24" ht="15.5" x14ac:dyDescent="0.35">
      <c r="A9" t="s">
        <v>16</v>
      </c>
      <c r="C9" t="s">
        <v>17</v>
      </c>
      <c r="D9" s="3">
        <f>IFERROR(INDEX(D51:D500,MATCH("Free cash flow per share (Quarter)",$C$51:$C$500,0)),"")</f>
        <v>78.62</v>
      </c>
      <c r="E9" s="3">
        <f>IFERROR(INDEX(E51:E500,MATCH("Free cash flow per share (Quarter)",$C$51:$C$500,0)),"")</f>
        <v>72.25</v>
      </c>
      <c r="H9" s="3">
        <f>IFERROR(INDEX(D9:G9,COUNT(D9:G9)),"")</f>
        <v>72.25</v>
      </c>
      <c r="I9" s="3">
        <f t="shared" ref="I9:X9" si="6">IFERROR(INDEX(I51:I500,MATCH($C$9,$C$51:$C$500,0)),"")</f>
        <v>383.59</v>
      </c>
      <c r="J9" s="3">
        <f t="shared" si="6"/>
        <v>365.39</v>
      </c>
      <c r="K9" s="3">
        <f t="shared" si="6"/>
        <v>150.5</v>
      </c>
      <c r="L9" s="3">
        <f t="shared" si="6"/>
        <v>129.13</v>
      </c>
      <c r="M9" s="3">
        <f t="shared" si="6"/>
        <v>149.49</v>
      </c>
      <c r="N9" s="3">
        <f t="shared" si="6"/>
        <v>110.17</v>
      </c>
      <c r="O9" s="3">
        <f t="shared" si="6"/>
        <v>162.69</v>
      </c>
      <c r="P9" s="3">
        <f t="shared" si="6"/>
        <v>134.77000000000001</v>
      </c>
      <c r="Q9" s="3">
        <f t="shared" si="6"/>
        <v>131.88999999999999</v>
      </c>
      <c r="R9" s="3">
        <f t="shared" si="6"/>
        <v>54.43</v>
      </c>
      <c r="S9" s="3">
        <f t="shared" si="6"/>
        <v>78.63</v>
      </c>
      <c r="T9" s="3">
        <f t="shared" si="6"/>
        <v>71.37</v>
      </c>
      <c r="U9" s="3">
        <f t="shared" si="6"/>
        <v>81.72</v>
      </c>
      <c r="V9" s="3">
        <f t="shared" si="6"/>
        <v>71.41</v>
      </c>
      <c r="W9" s="3">
        <f t="shared" si="6"/>
        <v>67.89</v>
      </c>
      <c r="X9" s="3">
        <f t="shared" si="6"/>
        <v>685240.69</v>
      </c>
    </row>
    <row r="10" spans="1:24" ht="15.5" x14ac:dyDescent="0.35">
      <c r="C10" t="s">
        <v>18</v>
      </c>
      <c r="D10" s="3">
        <f ca="1">IFERROR(IF(D9=0,"",D2/D9),"")</f>
        <v>22.958534723988805</v>
      </c>
      <c r="E10" s="3">
        <f ca="1">IFERROR(IF(E9=0,"",E2/E9),"")</f>
        <v>25.882352941176471</v>
      </c>
      <c r="I10" s="3">
        <f t="shared" ref="I10:X10" ca="1" si="7">IFERROR(IF(I9=0,"",I2/I9),"")</f>
        <v>6.6737923303527209</v>
      </c>
      <c r="J10" s="3">
        <f t="shared" ca="1" si="7"/>
        <v>5.1999233695503433</v>
      </c>
      <c r="K10" s="3">
        <f t="shared" ca="1" si="7"/>
        <v>5.9800664451827243</v>
      </c>
      <c r="L10" s="3">
        <f t="shared" ca="1" si="7"/>
        <v>3.2215596685510728</v>
      </c>
      <c r="M10" s="3">
        <f t="shared" ca="1" si="7"/>
        <v>3.1306441902468389</v>
      </c>
      <c r="N10" s="3">
        <f t="shared" ca="1" si="7"/>
        <v>2.4507579195788325</v>
      </c>
      <c r="O10" s="3">
        <f t="shared" ca="1" si="7"/>
        <v>3.8109287602188213</v>
      </c>
      <c r="P10" s="3" t="str">
        <f t="shared" ca="1" si="7"/>
        <v/>
      </c>
      <c r="Q10" s="3">
        <f t="shared" ca="1" si="7"/>
        <v>6.82386837516112</v>
      </c>
      <c r="R10" s="3">
        <f t="shared" ca="1" si="7"/>
        <v>17.361749035458388</v>
      </c>
      <c r="S10" s="3">
        <f t="shared" ca="1" si="7"/>
        <v>14.371105176141423</v>
      </c>
      <c r="T10" s="3">
        <f t="shared" ca="1" si="7"/>
        <v>17.514361776656859</v>
      </c>
      <c r="U10" s="3">
        <f t="shared" ca="1" si="7"/>
        <v>10.034263338228095</v>
      </c>
      <c r="V10" s="3">
        <f t="shared" ca="1" si="7"/>
        <v>10.222657891051673</v>
      </c>
      <c r="W10" s="3">
        <f t="shared" ca="1" si="7"/>
        <v>5.9655324790101636</v>
      </c>
      <c r="X10" s="3" t="str">
        <f t="shared" ca="1" si="7"/>
        <v/>
      </c>
    </row>
    <row r="11" spans="1:24" ht="15.5" x14ac:dyDescent="0.35">
      <c r="B11" t="s">
        <v>19</v>
      </c>
      <c r="C11" t="s">
        <v>20</v>
      </c>
      <c r="D11" s="2">
        <f>IFERROR(INDEX(D51:D500,MATCH($C$11,$C$51:$C$500,0)),"")</f>
        <v>1584592000000</v>
      </c>
      <c r="E11" s="2">
        <f>IFERROR(INDEX(E51:E500,MATCH($C$11,$C$51:$C$500,0)),"")</f>
        <v>1903709000000</v>
      </c>
      <c r="H11" s="2">
        <f>IFERROR(INDEX(D11:G11,COUNT(D11:G11)),"")</f>
        <v>1903709000000</v>
      </c>
      <c r="I11" s="2">
        <f t="shared" ref="I11:X11" si="8">IFERROR(INDEX(I51:I500,MATCH($C$11,$C$51:$C$500,0)),"")</f>
        <v>1774110000000</v>
      </c>
      <c r="J11" s="2">
        <f t="shared" si="8"/>
        <v>1480054000000</v>
      </c>
      <c r="K11" s="2">
        <f t="shared" si="8"/>
        <v>453153000000</v>
      </c>
      <c r="L11" s="2">
        <f t="shared" si="8"/>
        <v>351786000000</v>
      </c>
      <c r="M11" s="2">
        <f t="shared" si="8"/>
        <v>427483000000</v>
      </c>
      <c r="N11" s="2">
        <f t="shared" si="8"/>
        <v>274258000000</v>
      </c>
      <c r="O11" s="2">
        <f t="shared" si="8"/>
        <v>265015000000</v>
      </c>
      <c r="P11" s="2">
        <f t="shared" si="8"/>
        <v>200513624000</v>
      </c>
      <c r="Q11" s="2">
        <f t="shared" si="8"/>
        <v>136190720000</v>
      </c>
      <c r="R11" s="2">
        <f t="shared" si="8"/>
        <v>109116758000</v>
      </c>
      <c r="S11" s="2">
        <f t="shared" si="8"/>
        <v>154646607000</v>
      </c>
      <c r="T11" s="2">
        <f t="shared" si="8"/>
        <v>152133456000</v>
      </c>
      <c r="U11" s="2">
        <f t="shared" si="8"/>
        <v>121320495000</v>
      </c>
      <c r="V11" s="2">
        <f t="shared" si="8"/>
        <v>176775748000</v>
      </c>
      <c r="W11" s="2">
        <f t="shared" si="8"/>
        <v>188615654800</v>
      </c>
      <c r="X11" s="2">
        <f t="shared" si="8"/>
        <v>124201788655</v>
      </c>
    </row>
    <row r="12" spans="1:2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-1402000000000</v>
      </c>
      <c r="E12" s="2">
        <f>IFERROR(INDEX(E51:E500,MATCH("Net Debt (Quarter)",$C$51:$C$500,0)),"")</f>
        <v>-1708000000000</v>
      </c>
      <c r="H12" s="2">
        <f>IFERROR(INDEX(D12:G12,COUNT(D12:G12)),"")</f>
        <v>-1708000000000</v>
      </c>
      <c r="I12" s="2">
        <f t="shared" ref="I12:X12" si="9">IFERROR(INDEX(I51:I500,MATCH($C$12,$C$51:$C$500,0)),"")</f>
        <v>-1586000000000</v>
      </c>
      <c r="J12" s="2">
        <f t="shared" si="9"/>
        <v>-1317000000000</v>
      </c>
      <c r="K12" s="2">
        <f t="shared" si="9"/>
        <v>-339000000000</v>
      </c>
      <c r="L12" s="2">
        <f t="shared" si="9"/>
        <v>-238000000000</v>
      </c>
      <c r="M12" s="2">
        <f t="shared" si="9"/>
        <v>-238000000000</v>
      </c>
      <c r="N12" s="2">
        <f t="shared" si="9"/>
        <v>40000000000</v>
      </c>
      <c r="O12" s="2">
        <f t="shared" si="9"/>
        <v>65000000000</v>
      </c>
      <c r="P12" s="2">
        <f t="shared" si="9"/>
        <v>298000000000</v>
      </c>
      <c r="Q12" s="2">
        <f t="shared" si="9"/>
        <v>374000000000</v>
      </c>
      <c r="R12" s="2">
        <f t="shared" si="9"/>
        <v>294000000000</v>
      </c>
      <c r="S12" s="2">
        <f t="shared" si="9"/>
        <v>153000000000</v>
      </c>
      <c r="T12" s="2">
        <f t="shared" si="9"/>
        <v>102000000000</v>
      </c>
      <c r="U12" s="2">
        <f t="shared" si="9"/>
        <v>67000000000</v>
      </c>
      <c r="V12" s="2">
        <f t="shared" si="9"/>
        <v>25000000000</v>
      </c>
      <c r="W12" s="2">
        <f t="shared" si="9"/>
        <v>30000000000</v>
      </c>
      <c r="X12" s="2">
        <f t="shared" si="9"/>
        <v>-124000000000</v>
      </c>
    </row>
    <row r="13" spans="1:2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183000000000</v>
      </c>
      <c r="E13" s="2">
        <f>IFERROR(INDEX(E51:E500,MATCH("Total Debt (Quarter)",$C$51:$C$500,0)),"")</f>
        <v>196000000000</v>
      </c>
      <c r="H13" s="2">
        <f>IFERROR(INDEX(D13:G13,COUNT(D13:G13)),"")</f>
        <v>196000000000</v>
      </c>
      <c r="I13" s="2">
        <f t="shared" ref="I13:X13" si="10">IFERROR(INDEX(I51:I500,MATCH($C$13,$C$51:$C$500,0)),"")</f>
        <v>188000000000</v>
      </c>
      <c r="J13" s="2">
        <f t="shared" si="10"/>
        <v>163000000000</v>
      </c>
      <c r="K13" s="2">
        <f t="shared" si="10"/>
        <v>114000000000</v>
      </c>
      <c r="L13" s="2">
        <f t="shared" si="10"/>
        <v>113000000000</v>
      </c>
      <c r="M13" s="2">
        <f t="shared" si="10"/>
        <v>189000000000</v>
      </c>
      <c r="N13" s="2">
        <f t="shared" si="10"/>
        <v>314000000000</v>
      </c>
      <c r="O13" s="2">
        <f t="shared" si="10"/>
        <v>330000000000</v>
      </c>
      <c r="P13" s="2">
        <f t="shared" si="10"/>
        <v>498000000000</v>
      </c>
      <c r="Q13" s="2">
        <f t="shared" si="10"/>
        <v>510000000000</v>
      </c>
      <c r="R13" s="2">
        <f t="shared" si="10"/>
        <v>403000000000</v>
      </c>
      <c r="S13" s="2">
        <f t="shared" si="10"/>
        <v>307000000000</v>
      </c>
      <c r="T13" s="2">
        <f t="shared" si="10"/>
        <v>254000000000</v>
      </c>
      <c r="U13" s="2">
        <f t="shared" si="10"/>
        <v>188000000000</v>
      </c>
      <c r="V13" s="2">
        <f t="shared" si="10"/>
        <v>202000000000</v>
      </c>
      <c r="W13" s="2">
        <f t="shared" si="10"/>
        <v>218000000000</v>
      </c>
      <c r="X13" s="2">
        <f t="shared" si="10"/>
        <v>0</v>
      </c>
    </row>
    <row r="14" spans="1:24" ht="15.5" x14ac:dyDescent="0.35">
      <c r="C14" t="s">
        <v>27</v>
      </c>
      <c r="D14" s="2">
        <f>IFERROR(INDEX(D51:D500,MATCH($C$14,$C$51:$C$500,0)),"")</f>
        <v>-4254000000</v>
      </c>
      <c r="E14" s="2">
        <f>IFERROR(INDEX(E51:E500,MATCH($C$14,$C$51:$C$500,0)),"")</f>
        <v>-4287000000</v>
      </c>
      <c r="H14" s="2">
        <f>IFERROR(SUM(D14:G14)*(4/MAX(1,COUNT(D14:G14))),"")</f>
        <v>-17082000000</v>
      </c>
      <c r="I14" s="2">
        <f t="shared" ref="I14:X14" si="11">IFERROR(INDEX(I51:I500,MATCH($C$14,$C$51:$C$500,0)),"")</f>
        <v>-15574000000</v>
      </c>
      <c r="J14" s="2">
        <f t="shared" si="11"/>
        <v>-17472000000</v>
      </c>
      <c r="K14" s="2">
        <f t="shared" si="11"/>
        <v>-12663000000</v>
      </c>
      <c r="L14" s="2">
        <f t="shared" si="11"/>
        <v>-16300000000</v>
      </c>
      <c r="M14" s="2">
        <f t="shared" si="11"/>
        <v>-29027000000</v>
      </c>
      <c r="N14" s="2">
        <f t="shared" si="11"/>
        <v>-41335000000</v>
      </c>
      <c r="O14" s="2">
        <f t="shared" si="11"/>
        <v>-58082000000</v>
      </c>
      <c r="P14" s="2">
        <f t="shared" si="11"/>
        <v>-53609410000</v>
      </c>
      <c r="Q14" s="2">
        <f t="shared" si="11"/>
        <v>-55907035000</v>
      </c>
      <c r="R14" s="2">
        <f t="shared" si="11"/>
        <v>-36807638000</v>
      </c>
      <c r="S14" s="2">
        <f t="shared" si="11"/>
        <v>-41273991000</v>
      </c>
      <c r="T14" s="2">
        <f t="shared" si="11"/>
        <v>-23992559000</v>
      </c>
      <c r="U14" s="2">
        <f t="shared" si="11"/>
        <v>-20057456000</v>
      </c>
      <c r="V14" s="2">
        <f t="shared" si="11"/>
        <v>-20122405000</v>
      </c>
      <c r="W14" s="2">
        <f t="shared" si="11"/>
        <v>-11171449166</v>
      </c>
      <c r="X14" s="2">
        <f t="shared" si="11"/>
        <v>-1069839592</v>
      </c>
    </row>
    <row r="15" spans="1:24" ht="15.5" x14ac:dyDescent="0.35">
      <c r="C15" t="s">
        <v>28</v>
      </c>
      <c r="D15" s="2">
        <f>IFERROR(INDEX(D51:D500,MATCH($C$15,$C$51:$C$500,0)),"")</f>
        <v>-65437000000</v>
      </c>
      <c r="E15" s="2">
        <f>IFERROR(INDEX(E51:E500,MATCH($C$15,$C$51:$C$500,0)),"")</f>
        <v>-52364000000</v>
      </c>
      <c r="H15" s="2">
        <f>IFERROR(SUM(D15:G15)*(4/MAX(1,COUNT(D15:G15))),"")</f>
        <v>-235602000000</v>
      </c>
      <c r="I15" s="2">
        <f t="shared" ref="I15:X15" si="12">IFERROR(INDEX(I51:I500,MATCH($C$15,$C$51:$C$500,0)),"")</f>
        <v>-225642000000</v>
      </c>
      <c r="J15" s="2">
        <f t="shared" si="12"/>
        <v>-188955000000</v>
      </c>
      <c r="K15" s="2">
        <f t="shared" si="12"/>
        <v>-135919000000</v>
      </c>
      <c r="L15" s="2">
        <f t="shared" si="12"/>
        <v>-109635000000</v>
      </c>
      <c r="M15" s="2">
        <f t="shared" si="12"/>
        <v>-70747000000</v>
      </c>
      <c r="N15" s="2">
        <f t="shared" si="12"/>
        <v>-56806000000</v>
      </c>
      <c r="O15" s="2">
        <f t="shared" si="12"/>
        <v>-149590000000</v>
      </c>
      <c r="P15" s="2">
        <f t="shared" si="12"/>
        <v>-101425864000</v>
      </c>
      <c r="Q15" s="2">
        <f t="shared" si="12"/>
        <v>-126696315000</v>
      </c>
      <c r="R15" s="2">
        <f t="shared" si="12"/>
        <v>-132155187000</v>
      </c>
      <c r="S15" s="2">
        <f t="shared" si="12"/>
        <v>-120624150000</v>
      </c>
      <c r="T15" s="2">
        <f t="shared" si="12"/>
        <v>-104854455000</v>
      </c>
      <c r="U15" s="2">
        <f t="shared" si="12"/>
        <v>-93025646000</v>
      </c>
      <c r="V15" s="2">
        <f t="shared" si="12"/>
        <v>-63127902000</v>
      </c>
      <c r="W15" s="2">
        <f t="shared" si="12"/>
        <v>-53802709961</v>
      </c>
      <c r="X15" s="2">
        <f t="shared" si="12"/>
        <v>-50039980109</v>
      </c>
    </row>
    <row r="16" spans="1:24" ht="15.5" x14ac:dyDescent="0.35">
      <c r="C16" t="s">
        <v>29</v>
      </c>
      <c r="D16" s="2">
        <f>IFERROR(INDEX(D51:D500,MATCH($C$16,$C$51:$C$500,0)),"")</f>
        <v>310739000000</v>
      </c>
      <c r="E16" s="2">
        <f>IFERROR(INDEX(E51:E500,MATCH($C$16,$C$51:$C$500,0)),"")</f>
        <v>229345000000</v>
      </c>
      <c r="H16" s="2">
        <f>IFERROR(SUM(D16:G16)*(4/MAX(1,COUNT(D16:G16))),"")</f>
        <v>1080168000000</v>
      </c>
      <c r="I16" s="2">
        <f t="shared" ref="I16:X16" si="13">IFERROR(INDEX(I51:I500,MATCH($C$16,$C$51:$C$500,0)),"")</f>
        <v>1064842000000</v>
      </c>
      <c r="J16" s="2">
        <f t="shared" si="13"/>
        <v>901508000000</v>
      </c>
      <c r="K16" s="2">
        <f t="shared" si="13"/>
        <v>565962000000</v>
      </c>
      <c r="L16" s="2">
        <f t="shared" si="13"/>
        <v>399433000000</v>
      </c>
      <c r="M16" s="2">
        <f t="shared" si="13"/>
        <v>212882000000</v>
      </c>
      <c r="N16" s="2">
        <f t="shared" si="13"/>
        <v>-3619000000</v>
      </c>
      <c r="O16" s="2">
        <f t="shared" si="13"/>
        <v>145112000000</v>
      </c>
      <c r="P16" s="2">
        <f t="shared" si="13"/>
        <v>298058600000</v>
      </c>
      <c r="Q16" s="2">
        <f t="shared" si="13"/>
        <v>449767982000</v>
      </c>
      <c r="R16" s="2">
        <f t="shared" si="13"/>
        <v>428531745000</v>
      </c>
      <c r="S16" s="2">
        <f t="shared" si="13"/>
        <v>414195662000</v>
      </c>
      <c r="T16" s="2">
        <f t="shared" si="13"/>
        <v>374614540000</v>
      </c>
      <c r="U16" s="2">
        <f t="shared" si="13"/>
        <v>343042742000</v>
      </c>
      <c r="V16" s="2">
        <f t="shared" si="13"/>
        <v>252556208000</v>
      </c>
      <c r="W16" s="2">
        <f t="shared" si="13"/>
        <v>204589801028</v>
      </c>
      <c r="X16" s="2">
        <f t="shared" si="13"/>
        <v>189250831932</v>
      </c>
    </row>
    <row r="17" spans="1:24" ht="15.5" x14ac:dyDescent="0.35">
      <c r="A17" t="s">
        <v>30</v>
      </c>
    </row>
    <row r="18" spans="1:2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</row>
    <row r="19" spans="1:24" ht="15.5" x14ac:dyDescent="0.35">
      <c r="A19" t="s">
        <v>50</v>
      </c>
      <c r="C19" t="s">
        <v>51</v>
      </c>
    </row>
    <row r="20" spans="1:24" ht="15.5" x14ac:dyDescent="0.35">
      <c r="A20" t="s">
        <v>52</v>
      </c>
      <c r="C20" t="s">
        <v>53</v>
      </c>
      <c r="D20" s="2">
        <f ca="1">IFERROR(D21*D2,"")</f>
        <v>3772449999999.9995</v>
      </c>
      <c r="E20" s="2">
        <f ca="1">IFERROR(E21*E2,"")</f>
        <v>3908299999999.9995</v>
      </c>
      <c r="H20" s="2">
        <f t="shared" ref="H20:X20" ca="1" si="14">IFERROR(H21*H2,"")</f>
        <v>3908299999999.9995</v>
      </c>
      <c r="I20" s="2">
        <f t="shared" ca="1" si="14"/>
        <v>5350399999999.999</v>
      </c>
      <c r="J20" s="2">
        <f t="shared" ca="1" si="14"/>
        <v>3970999999999.9995</v>
      </c>
      <c r="K20" s="2">
        <f t="shared" ca="1" si="14"/>
        <v>1880999999999.9998</v>
      </c>
      <c r="L20" s="2">
        <f t="shared" ca="1" si="14"/>
        <v>869439999999.99988</v>
      </c>
      <c r="M20" s="2">
        <f t="shared" ca="1" si="14"/>
        <v>978119999999.99988</v>
      </c>
      <c r="N20" s="2">
        <f t="shared" ca="1" si="14"/>
        <v>564299999999.99988</v>
      </c>
      <c r="O20" s="2">
        <f t="shared" ca="1" si="14"/>
        <v>1295799999999.9998</v>
      </c>
      <c r="P20" s="2" t="str">
        <f t="shared" ca="1" si="14"/>
        <v/>
      </c>
      <c r="Q20" s="2">
        <f t="shared" ca="1" si="14"/>
        <v>1880999999999.9998</v>
      </c>
      <c r="R20" s="2">
        <f t="shared" ca="1" si="14"/>
        <v>1975049999999.9998</v>
      </c>
      <c r="S20" s="2">
        <f t="shared" ca="1" si="14"/>
        <v>2361699999999.9995</v>
      </c>
      <c r="T20" s="2">
        <f t="shared" ca="1" si="14"/>
        <v>2612499999999.9995</v>
      </c>
      <c r="U20" s="2">
        <f t="shared" ca="1" si="14"/>
        <v>1713799999999.9998</v>
      </c>
      <c r="V20" s="2">
        <f t="shared" ca="1" si="14"/>
        <v>1525699999999.9998</v>
      </c>
      <c r="W20" s="2">
        <f t="shared" ca="1" si="14"/>
        <v>846449999999.99988</v>
      </c>
      <c r="X20" s="2" t="str">
        <f t="shared" ca="1" si="14"/>
        <v/>
      </c>
    </row>
    <row r="21" spans="1:24" ht="15.5" x14ac:dyDescent="0.35">
      <c r="C21" t="s">
        <v>12</v>
      </c>
      <c r="D21" s="2">
        <f>IFERROR(INDEX(D51:D500,MATCH($C$7,$C$51:$C$500,0)),"")</f>
        <v>2089999999.9999998</v>
      </c>
      <c r="E21" s="2">
        <f>IFERROR(INDEX(E51:E500,MATCH($C$7,$C$51:$C$500,0)),"")</f>
        <v>2089999999.9999998</v>
      </c>
      <c r="H21" s="2">
        <f>IFERROR(INDEX(D21:G21,COUNT(D21:G21)),"")</f>
        <v>2089999999.9999998</v>
      </c>
      <c r="I21" s="2">
        <f t="shared" ref="I21:X21" si="15">IFERROR(INDEX(I51:I500,MATCH($C$7,$C$51:$C$500,0)),"")</f>
        <v>2089999999.9999998</v>
      </c>
      <c r="J21" s="2">
        <f t="shared" si="15"/>
        <v>2089999999.9999998</v>
      </c>
      <c r="K21" s="2">
        <f t="shared" si="15"/>
        <v>2089999999.9999998</v>
      </c>
      <c r="L21" s="2">
        <f t="shared" si="15"/>
        <v>2089999999.9999998</v>
      </c>
      <c r="M21" s="2">
        <f t="shared" si="15"/>
        <v>2089999999.9999998</v>
      </c>
      <c r="N21" s="2">
        <f t="shared" si="15"/>
        <v>2089999999.9999998</v>
      </c>
      <c r="O21" s="2">
        <f t="shared" si="15"/>
        <v>2089999999.9999998</v>
      </c>
      <c r="P21" s="2">
        <f t="shared" si="15"/>
        <v>2089999999.9999998</v>
      </c>
      <c r="Q21" s="2">
        <f t="shared" si="15"/>
        <v>2089999999.9999998</v>
      </c>
      <c r="R21" s="2">
        <f t="shared" si="15"/>
        <v>2089999999.9999998</v>
      </c>
      <c r="S21" s="2">
        <f t="shared" si="15"/>
        <v>2089999999.9999998</v>
      </c>
      <c r="T21" s="2">
        <f t="shared" si="15"/>
        <v>2089999999.9999998</v>
      </c>
      <c r="U21" s="2">
        <f t="shared" si="15"/>
        <v>2089999999.9999998</v>
      </c>
      <c r="V21" s="2">
        <f t="shared" si="15"/>
        <v>2089999999.9999998</v>
      </c>
      <c r="W21" s="2">
        <f t="shared" si="15"/>
        <v>2089999999.9999998</v>
      </c>
      <c r="X21" s="2">
        <f t="shared" si="15"/>
        <v>0</v>
      </c>
    </row>
    <row r="23" spans="1:24" ht="15.5" x14ac:dyDescent="0.35">
      <c r="B23" t="s">
        <v>54</v>
      </c>
      <c r="C23" t="s">
        <v>55</v>
      </c>
      <c r="D23" s="3">
        <f>IFERROR(D5/D6*100,"")</f>
        <v>5.688528024696109</v>
      </c>
      <c r="E23" s="3">
        <f>IFERROR(E5/E6*100,"")</f>
        <v>3.7036960792023441</v>
      </c>
      <c r="H23" s="3">
        <f t="shared" ref="H23:X23" si="16">IFERROR(H5/H6*100,"")</f>
        <v>18.362931418875938</v>
      </c>
      <c r="I23" s="3">
        <f t="shared" si="16"/>
        <v>20.052254415573628</v>
      </c>
      <c r="J23" s="3">
        <f t="shared" si="16"/>
        <v>22.959661985373657</v>
      </c>
      <c r="K23" s="3">
        <f t="shared" si="16"/>
        <v>19.824530136726242</v>
      </c>
      <c r="L23" s="3">
        <f t="shared" si="16"/>
        <v>16.565807296754713</v>
      </c>
      <c r="M23" s="3">
        <f t="shared" si="16"/>
        <v>6.599099562115823</v>
      </c>
      <c r="N23" s="3">
        <f t="shared" si="16"/>
        <v>-20.623507006748053</v>
      </c>
      <c r="O23" s="3">
        <f t="shared" si="16"/>
        <v>-24.864950207285727</v>
      </c>
      <c r="P23" s="3">
        <f t="shared" si="16"/>
        <v>4.3947770143983513</v>
      </c>
      <c r="Q23" s="3">
        <f t="shared" si="16"/>
        <v>14.688967216821172</v>
      </c>
      <c r="R23" s="3">
        <f t="shared" si="16"/>
        <v>14.301947099511686</v>
      </c>
      <c r="S23" s="3">
        <f t="shared" si="16"/>
        <v>21.317630150277363</v>
      </c>
      <c r="T23" s="3">
        <f t="shared" si="16"/>
        <v>22.836594140606511</v>
      </c>
      <c r="U23" s="3">
        <f t="shared" si="16"/>
        <v>26.999354871417076</v>
      </c>
      <c r="V23" s="3">
        <f t="shared" si="16"/>
        <v>24.704868321890896</v>
      </c>
      <c r="W23" s="3">
        <f t="shared" si="16"/>
        <v>20.502200324214279</v>
      </c>
      <c r="X23" s="3">
        <f t="shared" si="16"/>
        <v>26.76361317378662</v>
      </c>
    </row>
    <row r="24" spans="1:24" ht="15.5" x14ac:dyDescent="0.35">
      <c r="C24" t="s">
        <v>56</v>
      </c>
      <c r="D24" s="4">
        <f>IFERROR(_xlfn.RRI(5,I23,D23),"")</f>
        <v>-0.2227381728630744</v>
      </c>
      <c r="E24" s="4">
        <f>IFERROR(_xlfn.RRI(5,J23,E23),"")</f>
        <v>-0.30572109417581561</v>
      </c>
      <c r="H24" s="4">
        <f t="shared" ref="H24:X24" si="17">IFERROR(_xlfn.RRI(5,M23,H23),"")</f>
        <v>0.22713252251766791</v>
      </c>
      <c r="I24" s="4" t="str">
        <f t="shared" si="17"/>
        <v/>
      </c>
      <c r="J24" s="4" t="str">
        <f t="shared" si="17"/>
        <v/>
      </c>
      <c r="K24" s="4">
        <f t="shared" si="17"/>
        <v>0.35161564993105054</v>
      </c>
      <c r="L24" s="4">
        <f t="shared" si="17"/>
        <v>2.4340322326962482E-2</v>
      </c>
      <c r="M24" s="4">
        <f t="shared" si="17"/>
        <v>-0.14332143076756987</v>
      </c>
      <c r="N24" s="4" t="str">
        <f t="shared" si="17"/>
        <v/>
      </c>
      <c r="O24" s="4" t="str">
        <f t="shared" si="17"/>
        <v/>
      </c>
      <c r="P24" s="4">
        <f t="shared" si="17"/>
        <v>-0.30446867958400914</v>
      </c>
      <c r="Q24" s="4">
        <f t="shared" si="17"/>
        <v>-9.8757333949991311E-2</v>
      </c>
      <c r="R24" s="4">
        <f t="shared" si="17"/>
        <v>-6.9494511889625188E-2</v>
      </c>
      <c r="S24" s="4">
        <f t="shared" si="17"/>
        <v>-4.4482081175636456E-2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X25" si="18">IFERROR(INDEX(I51:I500,MATCH($C$25,$C$51:$C$500,0)),"")</f>
        <v>219.09</v>
      </c>
      <c r="J25" s="3">
        <f t="shared" si="18"/>
        <v>179.97</v>
      </c>
      <c r="K25" s="3">
        <f t="shared" si="18"/>
        <v>100.24</v>
      </c>
      <c r="L25" s="3">
        <f t="shared" si="18"/>
        <v>60.68</v>
      </c>
      <c r="M25" s="3">
        <f t="shared" si="18"/>
        <v>16.170000000000002</v>
      </c>
      <c r="N25" s="3">
        <f t="shared" si="18"/>
        <v>-42.24</v>
      </c>
      <c r="O25" s="3">
        <f t="shared" si="18"/>
        <v>-66.66</v>
      </c>
      <c r="P25" s="3">
        <f t="shared" si="18"/>
        <v>11.95</v>
      </c>
      <c r="Q25" s="3">
        <f t="shared" si="18"/>
        <v>62.61</v>
      </c>
      <c r="R25" s="3">
        <f t="shared" si="18"/>
        <v>58.06</v>
      </c>
      <c r="S25" s="3">
        <f t="shared" si="18"/>
        <v>56.6</v>
      </c>
      <c r="T25" s="3">
        <f t="shared" si="18"/>
        <v>52.88</v>
      </c>
      <c r="U25" s="3">
        <f t="shared" si="18"/>
        <v>52.57</v>
      </c>
      <c r="V25" s="3">
        <f t="shared" si="18"/>
        <v>41.94</v>
      </c>
      <c r="W25" s="3">
        <f t="shared" si="18"/>
        <v>33.75</v>
      </c>
      <c r="X25" s="3">
        <f t="shared" si="18"/>
        <v>345056.02</v>
      </c>
    </row>
    <row r="26" spans="1:24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X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0.53015219825723725</v>
      </c>
      <c r="L26" s="4">
        <f t="shared" si="19"/>
        <v>-6.2426045265026042E-3</v>
      </c>
      <c r="M26" s="4">
        <f t="shared" si="19"/>
        <v>-0.22559776506422191</v>
      </c>
      <c r="N26" s="4" t="str">
        <f t="shared" si="19"/>
        <v/>
      </c>
      <c r="O26" s="4" t="str">
        <f t="shared" si="19"/>
        <v/>
      </c>
      <c r="P26" s="4">
        <f t="shared" si="19"/>
        <v>-0.25642293536062888</v>
      </c>
      <c r="Q26" s="4">
        <f t="shared" si="19"/>
        <v>8.343548476422713E-2</v>
      </c>
      <c r="R26" s="4">
        <f t="shared" si="19"/>
        <v>0.11460413751689202</v>
      </c>
      <c r="S26" s="4">
        <f t="shared" si="19"/>
        <v>-0.8250212279323359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60</v>
      </c>
      <c r="D27" s="3">
        <f>IFERROR(D4/D21,"")</f>
        <v>399.16363636363639</v>
      </c>
      <c r="E27" s="3">
        <f>IFERROR(E4/E21,"")</f>
        <v>373.06698564593307</v>
      </c>
      <c r="H27" s="3">
        <f t="shared" ref="H27:X27" si="20">IFERROR(H4/H21,"")</f>
        <v>1544.461244019139</v>
      </c>
      <c r="I27" s="3">
        <f t="shared" si="20"/>
        <v>1557.6650717703351</v>
      </c>
      <c r="J27" s="3">
        <f t="shared" si="20"/>
        <v>1310.2808612440192</v>
      </c>
      <c r="K27" s="3">
        <f t="shared" si="20"/>
        <v>1052.2569377990433</v>
      </c>
      <c r="L27" s="3">
        <f t="shared" si="20"/>
        <v>831.45741626794268</v>
      </c>
      <c r="M27" s="3">
        <f t="shared" si="20"/>
        <v>673.3952153110049</v>
      </c>
      <c r="N27" s="3">
        <f t="shared" si="20"/>
        <v>585.12966507177043</v>
      </c>
      <c r="O27" s="3">
        <f t="shared" si="20"/>
        <v>1049.9071770334929</v>
      </c>
      <c r="P27" s="3">
        <f t="shared" si="20"/>
        <v>1052.7953373205744</v>
      </c>
      <c r="Q27" s="3">
        <f t="shared" si="20"/>
        <v>984.52133157894752</v>
      </c>
      <c r="R27" s="3">
        <f t="shared" si="20"/>
        <v>850.73381818181826</v>
      </c>
      <c r="S27" s="3">
        <f t="shared" si="20"/>
        <v>780.74860717703359</v>
      </c>
      <c r="T27" s="3">
        <f t="shared" si="20"/>
        <v>727.48498995215323</v>
      </c>
      <c r="U27" s="3">
        <f t="shared" si="20"/>
        <v>631.245857416268</v>
      </c>
      <c r="V27" s="3">
        <f t="shared" si="20"/>
        <v>481.46865454545463</v>
      </c>
      <c r="W27" s="3">
        <f t="shared" si="20"/>
        <v>378.41020532296653</v>
      </c>
      <c r="X27" s="3" t="str">
        <f t="shared" si="20"/>
        <v/>
      </c>
    </row>
    <row r="28" spans="1:24" ht="15.5" x14ac:dyDescent="0.35">
      <c r="C28" t="s">
        <v>61</v>
      </c>
      <c r="D28" s="4">
        <f>IFERROR(_xlfn.RRI(5,I27,D27),"")</f>
        <v>-0.23838519489910792</v>
      </c>
      <c r="E28" s="4">
        <f>IFERROR(_xlfn.RRI(5,J27,E27),"")</f>
        <v>-0.22217036760555364</v>
      </c>
      <c r="H28" s="4">
        <f t="shared" ref="H28:X28" si="21">IFERROR(_xlfn.RRI(5,M27,H27),"")</f>
        <v>0.18059624536554675</v>
      </c>
      <c r="I28" s="4">
        <f t="shared" si="21"/>
        <v>0.21631032388949611</v>
      </c>
      <c r="J28" s="4">
        <f t="shared" si="21"/>
        <v>4.5304207740328728E-2</v>
      </c>
      <c r="K28" s="4">
        <f t="shared" si="21"/>
        <v>-1.0230092616303477E-4</v>
      </c>
      <c r="L28" s="4">
        <f t="shared" si="21"/>
        <v>-3.3230420914044823E-2</v>
      </c>
      <c r="M28" s="4">
        <f t="shared" si="21"/>
        <v>-4.5677274663594392E-2</v>
      </c>
      <c r="N28" s="4">
        <f t="shared" si="21"/>
        <v>-5.6051762944769545E-2</v>
      </c>
      <c r="O28" s="4">
        <f t="shared" si="21"/>
        <v>7.6131572985985052E-2</v>
      </c>
      <c r="P28" s="4">
        <f t="shared" si="21"/>
        <v>0.10771766706119812</v>
      </c>
      <c r="Q28" s="4">
        <f t="shared" si="21"/>
        <v>0.15380235872501968</v>
      </c>
      <c r="R28" s="4">
        <f t="shared" si="21"/>
        <v>0.17588857661739121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29" spans="1:24" ht="15.5" x14ac:dyDescent="0.35">
      <c r="C29" t="s">
        <v>62</v>
      </c>
      <c r="H29" s="4" t="str">
        <f t="shared" ref="H29:X29" si="22">IFERROR(((H25-I25)/I25)*100%,"")</f>
        <v/>
      </c>
      <c r="I29" s="4">
        <f t="shared" si="22"/>
        <v>0.21736956159359896</v>
      </c>
      <c r="J29" s="4">
        <f t="shared" si="22"/>
        <v>0.79539106145251404</v>
      </c>
      <c r="K29" s="4">
        <f t="shared" si="22"/>
        <v>0.65194462755438354</v>
      </c>
      <c r="L29" s="4">
        <f t="shared" si="22"/>
        <v>2.7526283240568952</v>
      </c>
      <c r="M29" s="4">
        <f t="shared" si="22"/>
        <v>-1.3828125</v>
      </c>
      <c r="N29" s="4">
        <f t="shared" si="22"/>
        <v>-0.36633663366336627</v>
      </c>
      <c r="O29" s="4">
        <f t="shared" si="22"/>
        <v>-6.5782426778242682</v>
      </c>
      <c r="P29" s="4">
        <f t="shared" si="22"/>
        <v>-0.8091359207794282</v>
      </c>
      <c r="Q29" s="4">
        <f t="shared" si="22"/>
        <v>7.8367206338270698E-2</v>
      </c>
      <c r="R29" s="4">
        <f t="shared" si="22"/>
        <v>2.5795053003533585E-2</v>
      </c>
      <c r="S29" s="4">
        <f t="shared" si="22"/>
        <v>7.0347957639939465E-2</v>
      </c>
      <c r="T29" s="4">
        <f t="shared" si="22"/>
        <v>5.8968993722655939E-3</v>
      </c>
      <c r="U29" s="4">
        <f t="shared" si="22"/>
        <v>0.25345731998092519</v>
      </c>
      <c r="V29" s="4">
        <f t="shared" si="22"/>
        <v>0.24266666666666659</v>
      </c>
      <c r="W29" s="4">
        <f t="shared" si="22"/>
        <v>-0.99990218979515266</v>
      </c>
      <c r="X29" s="4" t="str">
        <f t="shared" si="22"/>
        <v/>
      </c>
    </row>
    <row r="30" spans="1:24" ht="15.5" x14ac:dyDescent="0.35">
      <c r="C30" t="s">
        <v>63</v>
      </c>
      <c r="H30" s="4">
        <f t="shared" ref="H30:X30" si="23">IFERROR(((H27-I27)/I27)*100%,"")</f>
        <v>-8.4766796087874623E-3</v>
      </c>
      <c r="I30" s="4">
        <f t="shared" si="23"/>
        <v>0.18880242995493504</v>
      </c>
      <c r="J30" s="4">
        <f t="shared" si="23"/>
        <v>0.24520999974081667</v>
      </c>
      <c r="K30" s="4">
        <f t="shared" si="23"/>
        <v>0.26555722182643504</v>
      </c>
      <c r="L30" s="4">
        <f t="shared" si="23"/>
        <v>0.23472427092303794</v>
      </c>
      <c r="M30" s="4">
        <f t="shared" si="23"/>
        <v>0.15084784708088259</v>
      </c>
      <c r="N30" s="4">
        <f t="shared" si="23"/>
        <v>-0.44268438403759541</v>
      </c>
      <c r="O30" s="4">
        <f t="shared" si="23"/>
        <v>-2.7433254923336335E-3</v>
      </c>
      <c r="P30" s="4">
        <f t="shared" si="23"/>
        <v>6.9347411327422379E-2</v>
      </c>
      <c r="Q30" s="4">
        <f t="shared" si="23"/>
        <v>0.15726130845845401</v>
      </c>
      <c r="R30" s="4">
        <f t="shared" si="23"/>
        <v>8.9638598598121649E-2</v>
      </c>
      <c r="S30" s="4">
        <f t="shared" si="23"/>
        <v>7.3216104745176272E-2</v>
      </c>
      <c r="T30" s="4">
        <f t="shared" si="23"/>
        <v>0.15245903225376958</v>
      </c>
      <c r="U30" s="4">
        <f t="shared" si="23"/>
        <v>0.31108401649161393</v>
      </c>
      <c r="V30" s="4">
        <f t="shared" si="23"/>
        <v>0.27234585054208432</v>
      </c>
      <c r="W30" s="4" t="str">
        <f t="shared" si="23"/>
        <v/>
      </c>
      <c r="X30" s="4" t="str">
        <f t="shared" si="23"/>
        <v/>
      </c>
    </row>
    <row r="32" spans="1:24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844.53</v>
      </c>
      <c r="E32" s="3">
        <f>IFERROR(INDEX(E51:E500,MATCH($A$32,$C$51:$C$500,0)),"")</f>
        <v>780.78</v>
      </c>
      <c r="H32" s="3">
        <f>IFERROR(INDEX(D32:G32,COUNT(D32:G32)),"")</f>
        <v>780.78</v>
      </c>
      <c r="I32" s="3">
        <f t="shared" ref="I32:X32" si="24">IFERROR(INDEX(I51:I500,MATCH($C$32,$C$51:$C$500,0)),"")</f>
        <v>737.67</v>
      </c>
      <c r="J32" s="3">
        <f t="shared" si="24"/>
        <v>521.36</v>
      </c>
      <c r="K32" s="3">
        <f t="shared" si="24"/>
        <v>342.87</v>
      </c>
      <c r="L32" s="3">
        <f t="shared" si="24"/>
        <v>244.8</v>
      </c>
      <c r="M32" s="3">
        <f t="shared" si="24"/>
        <v>184.26</v>
      </c>
      <c r="N32" s="3">
        <f t="shared" si="24"/>
        <v>165.57</v>
      </c>
      <c r="O32" s="3">
        <f t="shared" si="24"/>
        <v>210.45</v>
      </c>
      <c r="P32" s="3">
        <f t="shared" si="24"/>
        <v>313.49</v>
      </c>
      <c r="Q32" s="3">
        <f t="shared" si="24"/>
        <v>311.52999999999997</v>
      </c>
      <c r="R32" s="3">
        <f t="shared" si="24"/>
        <v>300.45999999999998</v>
      </c>
      <c r="S32" s="3">
        <f t="shared" si="24"/>
        <v>213.75</v>
      </c>
      <c r="T32" s="3">
        <f t="shared" si="24"/>
        <v>177.36</v>
      </c>
      <c r="U32" s="3">
        <f t="shared" si="24"/>
        <v>144.80000000000001</v>
      </c>
      <c r="V32" s="3">
        <f t="shared" si="24"/>
        <v>115.43</v>
      </c>
      <c r="W32" s="3">
        <f t="shared" si="24"/>
        <v>104.7</v>
      </c>
      <c r="X32" s="3">
        <f t="shared" si="24"/>
        <v>702164.62</v>
      </c>
    </row>
    <row r="33" spans="1:24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2.21</v>
      </c>
      <c r="E33" s="3">
        <f>IFERROR(INDEX(E51:E500,MATCH($A$33,$C$51:$C$500,0)),"")</f>
        <v>2.29</v>
      </c>
      <c r="H33" s="3">
        <f>IFERROR(INDEX(D33:G33,COUNT(D33:G33)),"")</f>
        <v>2.29</v>
      </c>
      <c r="I33" s="3">
        <f t="shared" ref="I33:X33" si="25">IFERROR(INDEX(I51:I500,MATCH($C$33,$C$51:$C$500,0)),"")</f>
        <v>3.47</v>
      </c>
      <c r="J33" s="3">
        <f t="shared" si="25"/>
        <v>3.64</v>
      </c>
      <c r="K33" s="3">
        <f t="shared" si="25"/>
        <v>2.62</v>
      </c>
      <c r="L33" s="3">
        <f t="shared" si="25"/>
        <v>1.7</v>
      </c>
      <c r="M33" s="3">
        <f t="shared" si="25"/>
        <v>2.54</v>
      </c>
      <c r="N33" s="3">
        <f t="shared" si="25"/>
        <v>1.63</v>
      </c>
      <c r="O33" s="3">
        <f t="shared" si="25"/>
        <v>2.95</v>
      </c>
      <c r="P33" s="3">
        <f t="shared" si="25"/>
        <v>2.2599999999999998</v>
      </c>
      <c r="Q33" s="3">
        <f t="shared" si="25"/>
        <v>2.89</v>
      </c>
      <c r="R33" s="3">
        <f t="shared" si="25"/>
        <v>3.15</v>
      </c>
      <c r="S33" s="3">
        <f t="shared" si="25"/>
        <v>5.29</v>
      </c>
      <c r="T33" s="3">
        <f t="shared" si="25"/>
        <v>7.05</v>
      </c>
      <c r="U33" s="3">
        <f t="shared" si="25"/>
        <v>5.66</v>
      </c>
      <c r="V33" s="3">
        <f t="shared" si="25"/>
        <v>6.32</v>
      </c>
      <c r="W33" s="3">
        <f t="shared" si="25"/>
        <v>3.87</v>
      </c>
      <c r="X33" s="3">
        <f t="shared" si="25"/>
        <v>0</v>
      </c>
    </row>
    <row r="34" spans="1:24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29.93</v>
      </c>
      <c r="E34" s="3">
        <f>IFERROR(INDEX(E51:E500,MATCH($A$34,$C$51:$C$500,0)),"")</f>
        <v>41.53</v>
      </c>
      <c r="H34" s="3">
        <f>IFERROR(INDEX(D34:G34,COUNT(D34:G34)),"")</f>
        <v>41.53</v>
      </c>
      <c r="I34" s="3">
        <f t="shared" ref="I34:X34" si="26">IFERROR(INDEX(I51:I500,MATCH($C$34,$C$51:$C$500,0)),"")</f>
        <v>11.68</v>
      </c>
      <c r="J34" s="3">
        <f t="shared" si="26"/>
        <v>10.56</v>
      </c>
      <c r="K34" s="3">
        <f t="shared" si="26"/>
        <v>8.98</v>
      </c>
      <c r="L34" s="3">
        <f t="shared" si="26"/>
        <v>6.86</v>
      </c>
      <c r="M34" s="3">
        <f t="shared" si="26"/>
        <v>28.94</v>
      </c>
      <c r="N34" s="3">
        <f t="shared" si="26"/>
        <v>-6.39</v>
      </c>
      <c r="O34" s="3">
        <f t="shared" si="26"/>
        <v>-9.3000000000000007</v>
      </c>
      <c r="P34" s="3">
        <f t="shared" si="26"/>
        <v>59.41</v>
      </c>
      <c r="Q34" s="3">
        <f t="shared" si="26"/>
        <v>14.37</v>
      </c>
      <c r="R34" s="3">
        <f t="shared" si="26"/>
        <v>16.28</v>
      </c>
      <c r="S34" s="3">
        <f t="shared" si="26"/>
        <v>19.96</v>
      </c>
      <c r="T34" s="3">
        <f t="shared" si="26"/>
        <v>23.64</v>
      </c>
      <c r="U34" s="3">
        <f t="shared" si="26"/>
        <v>15.6</v>
      </c>
      <c r="V34" s="3">
        <f t="shared" si="26"/>
        <v>17.41</v>
      </c>
      <c r="W34" s="3">
        <f t="shared" si="26"/>
        <v>12</v>
      </c>
      <c r="X34" s="3">
        <f t="shared" si="26"/>
        <v>0</v>
      </c>
    </row>
    <row r="35" spans="1:24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4.68</v>
      </c>
      <c r="E35" s="3">
        <f>IFERROR(INDEX(E51:E500,MATCH($A$35,$C$51:$C$500,0)),"")</f>
        <v>4.79</v>
      </c>
      <c r="H35" s="3">
        <f>IFERROR(INDEX(D35:G35,COUNT(D35:G35)),"")</f>
        <v>4.79</v>
      </c>
      <c r="I35" s="3">
        <f t="shared" ref="I35:X35" si="27">IFERROR(INDEX(I51:I500,MATCH($C$35,$C$51:$C$500,0)),"")</f>
        <v>1.64</v>
      </c>
      <c r="J35" s="3">
        <f t="shared" si="27"/>
        <v>1.45</v>
      </c>
      <c r="K35" s="3">
        <f t="shared" si="27"/>
        <v>0.85</v>
      </c>
      <c r="L35" s="3">
        <f t="shared" si="27"/>
        <v>0.5</v>
      </c>
      <c r="M35" s="3">
        <f t="shared" si="27"/>
        <v>0.69</v>
      </c>
      <c r="N35" s="3">
        <f t="shared" si="27"/>
        <v>0.46</v>
      </c>
      <c r="O35" s="3">
        <f t="shared" si="27"/>
        <v>0.59</v>
      </c>
      <c r="P35" s="3">
        <f t="shared" si="27"/>
        <v>0.67</v>
      </c>
      <c r="Q35" s="3">
        <f t="shared" si="27"/>
        <v>0.91</v>
      </c>
      <c r="R35" s="3">
        <f t="shared" si="27"/>
        <v>1.1100000000000001</v>
      </c>
      <c r="S35" s="3">
        <f t="shared" si="27"/>
        <v>1.45</v>
      </c>
      <c r="T35" s="3">
        <f t="shared" si="27"/>
        <v>1.72</v>
      </c>
      <c r="U35" s="3">
        <f t="shared" si="27"/>
        <v>1.3</v>
      </c>
      <c r="V35" s="3">
        <f t="shared" si="27"/>
        <v>1.51</v>
      </c>
      <c r="W35" s="3">
        <f t="shared" si="27"/>
        <v>1.07</v>
      </c>
      <c r="X35" s="3">
        <f t="shared" si="27"/>
        <v>0</v>
      </c>
    </row>
    <row r="36" spans="1:24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X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</row>
    <row r="37" spans="1:24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X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</row>
    <row r="50" spans="2:24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</row>
    <row r="51" spans="2:24" ht="15.5" x14ac:dyDescent="0.35">
      <c r="B51" t="s">
        <v>84</v>
      </c>
      <c r="C51" t="s">
        <v>6</v>
      </c>
      <c r="D51" s="5">
        <v>834252000000</v>
      </c>
      <c r="E51" s="5">
        <v>779710000000</v>
      </c>
      <c r="F51" s="5">
        <v>882245000000</v>
      </c>
      <c r="G51" s="5">
        <v>832837000000</v>
      </c>
      <c r="I51" s="5">
        <v>3255520000000</v>
      </c>
      <c r="J51" s="5">
        <v>2738487000000</v>
      </c>
      <c r="K51" s="5">
        <v>2199217000000</v>
      </c>
      <c r="L51" s="5">
        <v>1737746000000</v>
      </c>
      <c r="M51" s="5">
        <v>1407396000000</v>
      </c>
      <c r="N51" s="5">
        <v>1222921000000</v>
      </c>
      <c r="O51" s="5">
        <v>2194306000000</v>
      </c>
      <c r="P51" s="5">
        <v>2200342255000</v>
      </c>
      <c r="Q51" s="5">
        <v>2057649583000</v>
      </c>
      <c r="R51" s="5">
        <v>1778033680000</v>
      </c>
      <c r="S51" s="5">
        <v>1631764589000</v>
      </c>
      <c r="T51" s="5">
        <v>1520443629000</v>
      </c>
      <c r="U51" s="5">
        <v>1319303842000</v>
      </c>
      <c r="V51" s="5">
        <v>1006269488000</v>
      </c>
      <c r="W51" s="5">
        <v>790877329125</v>
      </c>
      <c r="X51" s="5">
        <v>692113077647</v>
      </c>
    </row>
    <row r="52" spans="2:24" ht="15.5" x14ac:dyDescent="0.35">
      <c r="C52" t="s">
        <v>85</v>
      </c>
    </row>
    <row r="53" spans="2:24" ht="15.5" x14ac:dyDescent="0.35">
      <c r="C53" t="s">
        <v>86</v>
      </c>
      <c r="D53" s="5">
        <v>834252000000</v>
      </c>
      <c r="E53" s="5">
        <v>779710000000</v>
      </c>
      <c r="F53" s="5">
        <v>882245000000</v>
      </c>
      <c r="G53" s="5">
        <v>832837000000</v>
      </c>
      <c r="I53" s="5">
        <v>3255520000000</v>
      </c>
      <c r="J53" s="5">
        <v>2738487000000</v>
      </c>
      <c r="K53" s="5">
        <v>2199217000000</v>
      </c>
      <c r="L53" s="5">
        <v>1737746000000</v>
      </c>
      <c r="M53" s="5">
        <v>1407396000000</v>
      </c>
      <c r="N53" s="5">
        <v>1222921000000</v>
      </c>
      <c r="O53" s="5">
        <v>2194306000000</v>
      </c>
      <c r="P53" s="5">
        <v>2200342255000</v>
      </c>
      <c r="Q53" s="5">
        <v>2057649583000</v>
      </c>
      <c r="R53" s="5">
        <v>1778033680000</v>
      </c>
      <c r="S53" s="5">
        <v>1631764589000</v>
      </c>
      <c r="T53" s="5">
        <v>1520443629000</v>
      </c>
      <c r="U53" s="5">
        <v>1319303842000</v>
      </c>
      <c r="V53" s="5">
        <v>1006269488000</v>
      </c>
      <c r="W53" s="5">
        <v>790877329125</v>
      </c>
      <c r="X53" s="5">
        <v>692113077647</v>
      </c>
    </row>
    <row r="54" spans="2:24" ht="15.5" x14ac:dyDescent="0.35">
      <c r="C54" t="s">
        <v>87</v>
      </c>
      <c r="D54" s="5">
        <v>-575961000000</v>
      </c>
      <c r="E54" s="5">
        <v>-569509000000</v>
      </c>
      <c r="F54" s="5">
        <v>-609768000000</v>
      </c>
      <c r="G54" s="5">
        <v>-577318000000</v>
      </c>
      <c r="I54" s="5">
        <v>-2296322000000</v>
      </c>
      <c r="J54" s="5">
        <v>-1947427000000</v>
      </c>
      <c r="K54" s="5">
        <v>-1650665000000</v>
      </c>
      <c r="L54" s="5">
        <v>-1337449000000</v>
      </c>
      <c r="M54" s="5">
        <v>-1167794000000</v>
      </c>
      <c r="N54" s="5">
        <v>-1193888000000</v>
      </c>
      <c r="O54" s="5">
        <v>-1758980000000</v>
      </c>
      <c r="P54" s="5">
        <v>-1788893775000</v>
      </c>
      <c r="Q54" s="5">
        <v>-1554277402000</v>
      </c>
      <c r="R54" s="5">
        <v>-1344221528000</v>
      </c>
      <c r="S54" s="5">
        <v>-1218114828000</v>
      </c>
      <c r="T54" s="5">
        <v>-1175229623000</v>
      </c>
      <c r="U54" s="5">
        <v>-993368027000</v>
      </c>
      <c r="V54" s="5">
        <v>-752035132000</v>
      </c>
      <c r="W54" s="5">
        <v>-590664136094</v>
      </c>
      <c r="X54" s="5">
        <v>-503908959863</v>
      </c>
    </row>
    <row r="55" spans="2:24" ht="15.5" x14ac:dyDescent="0.35">
      <c r="C55" t="s">
        <v>284</v>
      </c>
      <c r="D55" s="5">
        <v>-575961000000</v>
      </c>
      <c r="E55" s="5">
        <v>-569509000000</v>
      </c>
      <c r="F55" s="5">
        <v>-609768000000</v>
      </c>
      <c r="G55" s="5">
        <v>-577318000000</v>
      </c>
      <c r="I55" s="5">
        <v>-2296322000000</v>
      </c>
      <c r="J55" s="5">
        <v>-1947427000000</v>
      </c>
      <c r="K55" s="5">
        <v>-1650665000000</v>
      </c>
      <c r="L55" s="5">
        <v>-1337449000000</v>
      </c>
      <c r="M55" s="5">
        <v>-1167794000000</v>
      </c>
      <c r="N55" s="5">
        <v>-1193888000000</v>
      </c>
      <c r="O55" s="5">
        <v>-1758980000000</v>
      </c>
      <c r="P55" s="5">
        <v>-1788893775000</v>
      </c>
      <c r="Q55" s="5">
        <v>-1554277402000</v>
      </c>
      <c r="R55" s="5">
        <v>-1344221528000</v>
      </c>
      <c r="S55" s="5">
        <v>-1218114828000</v>
      </c>
      <c r="T55" s="5">
        <v>-1175229623000</v>
      </c>
      <c r="U55" s="5">
        <v>-993368027000</v>
      </c>
      <c r="V55" s="5">
        <v>-752035132000</v>
      </c>
      <c r="W55" s="5">
        <v>-590664136094</v>
      </c>
      <c r="X55" s="5">
        <v>-503908959863</v>
      </c>
    </row>
    <row r="56" spans="2:24" ht="15.5" x14ac:dyDescent="0.35">
      <c r="C56" t="s">
        <v>90</v>
      </c>
      <c r="D56" s="5">
        <v>258291000000</v>
      </c>
      <c r="E56" s="5">
        <v>210201000000</v>
      </c>
      <c r="F56" s="5">
        <v>272477000000</v>
      </c>
      <c r="G56" s="5">
        <v>255519000000</v>
      </c>
      <c r="I56" s="5">
        <v>959198000000</v>
      </c>
      <c r="J56" s="5">
        <v>791060000000</v>
      </c>
      <c r="K56" s="5">
        <v>548552000000</v>
      </c>
      <c r="L56" s="5">
        <v>400297000000</v>
      </c>
      <c r="M56" s="5">
        <v>239602000000</v>
      </c>
      <c r="N56" s="5">
        <v>29033000000</v>
      </c>
      <c r="O56" s="5">
        <v>435326000000</v>
      </c>
      <c r="P56" s="5">
        <v>411448480000</v>
      </c>
      <c r="Q56" s="5">
        <v>503372181000</v>
      </c>
      <c r="R56" s="5">
        <v>433812152000</v>
      </c>
      <c r="S56" s="5">
        <v>413649761000</v>
      </c>
      <c r="T56" s="5">
        <v>345214006000</v>
      </c>
      <c r="U56" s="5">
        <v>325935815000</v>
      </c>
      <c r="V56" s="5">
        <v>254234356000</v>
      </c>
      <c r="W56" s="5">
        <v>200213193031</v>
      </c>
      <c r="X56" s="5">
        <v>188204117784</v>
      </c>
    </row>
    <row r="57" spans="2:24" ht="15.5" x14ac:dyDescent="0.35">
      <c r="C57" t="s">
        <v>91</v>
      </c>
      <c r="D57" s="5">
        <v>52448000000</v>
      </c>
      <c r="E57" s="5">
        <v>19144000000</v>
      </c>
      <c r="F57" s="5">
        <v>178000000</v>
      </c>
      <c r="G57" s="5">
        <v>71541000000</v>
      </c>
      <c r="I57" s="5">
        <v>105644000000</v>
      </c>
      <c r="J57" s="5">
        <v>110448000000</v>
      </c>
      <c r="K57" s="5">
        <v>17410000000</v>
      </c>
      <c r="L57" s="5">
        <v>-864000000</v>
      </c>
      <c r="M57" s="5">
        <v>-26720000000</v>
      </c>
      <c r="N57" s="5">
        <v>-32652000000</v>
      </c>
      <c r="O57" s="5">
        <v>-290214000000</v>
      </c>
      <c r="P57" s="5">
        <v>-113389880000</v>
      </c>
      <c r="Q57" s="5">
        <v>-53604199000</v>
      </c>
      <c r="R57" s="5">
        <v>-5280407000</v>
      </c>
      <c r="S57" s="5">
        <v>545901000</v>
      </c>
      <c r="T57" s="5">
        <v>29400534000</v>
      </c>
      <c r="U57" s="5">
        <v>17106927000</v>
      </c>
      <c r="V57" s="5">
        <v>-1678148000</v>
      </c>
      <c r="W57" s="5">
        <v>4376607997</v>
      </c>
      <c r="X57" s="5">
        <v>1046714148</v>
      </c>
    </row>
    <row r="58" spans="2:24" ht="15.5" x14ac:dyDescent="0.35">
      <c r="C58" t="s">
        <v>92</v>
      </c>
      <c r="D58" s="5">
        <v>16143000000</v>
      </c>
      <c r="E58" s="5">
        <v>19986000000</v>
      </c>
      <c r="F58" s="5">
        <v>19618000000</v>
      </c>
      <c r="G58" s="5">
        <v>23582000000</v>
      </c>
      <c r="I58" s="5">
        <v>86209000000</v>
      </c>
      <c r="J58" s="5">
        <v>57471000000</v>
      </c>
      <c r="K58" s="5">
        <v>62124000000</v>
      </c>
      <c r="L58" s="5">
        <v>61020000000</v>
      </c>
      <c r="M58" s="5">
        <v>66101000000</v>
      </c>
      <c r="N58" s="5">
        <v>62216000000</v>
      </c>
      <c r="O58" s="5">
        <v>49874000000</v>
      </c>
      <c r="P58" s="5">
        <v>26477097000</v>
      </c>
      <c r="Q58" s="5">
        <v>30393184000</v>
      </c>
      <c r="R58" s="5">
        <v>27600867000</v>
      </c>
      <c r="S58" s="5">
        <v>27367456000</v>
      </c>
      <c r="T58" s="5">
        <v>21034730000</v>
      </c>
      <c r="U58" s="5">
        <v>18363982000</v>
      </c>
      <c r="V58" s="5">
        <v>20169899000</v>
      </c>
      <c r="W58" s="5">
        <v>10815009492</v>
      </c>
      <c r="X58" s="5">
        <v>2310204815</v>
      </c>
    </row>
    <row r="59" spans="2:24" ht="15.5" x14ac:dyDescent="0.35">
      <c r="C59" t="s">
        <v>2404</v>
      </c>
      <c r="T59" s="5">
        <v>381000000</v>
      </c>
      <c r="U59" s="5">
        <v>-8458691000</v>
      </c>
      <c r="V59" s="5">
        <v>-6727704000</v>
      </c>
      <c r="W59" s="5">
        <v>9215067979</v>
      </c>
      <c r="X59" s="5">
        <v>6993559350</v>
      </c>
    </row>
    <row r="60" spans="2:24" ht="15.5" x14ac:dyDescent="0.35">
      <c r="C60" t="s">
        <v>27</v>
      </c>
      <c r="D60" s="5">
        <v>-4254000000</v>
      </c>
      <c r="E60" s="5">
        <v>-4287000000</v>
      </c>
      <c r="F60" s="5">
        <v>-4964000000</v>
      </c>
      <c r="G60" s="5">
        <v>-849000000</v>
      </c>
      <c r="I60" s="5">
        <v>-15574000000</v>
      </c>
      <c r="J60" s="5">
        <v>-17472000000</v>
      </c>
      <c r="K60" s="5">
        <v>-12663000000</v>
      </c>
      <c r="L60" s="5">
        <v>-16300000000</v>
      </c>
      <c r="M60" s="5">
        <v>-29027000000</v>
      </c>
      <c r="N60" s="5">
        <v>-41335000000</v>
      </c>
      <c r="O60" s="5">
        <v>-58082000000</v>
      </c>
      <c r="P60" s="5">
        <v>-53609410000</v>
      </c>
      <c r="Q60" s="5">
        <v>-55907035000</v>
      </c>
      <c r="R60" s="5">
        <v>-36807638000</v>
      </c>
      <c r="S60" s="5">
        <v>-41273991000</v>
      </c>
      <c r="T60" s="5">
        <v>-23992559000</v>
      </c>
      <c r="U60" s="5">
        <v>-20057456000</v>
      </c>
      <c r="V60" s="5">
        <v>-20122405000</v>
      </c>
      <c r="W60" s="5">
        <v>-11171449166</v>
      </c>
      <c r="X60" s="5">
        <v>-1069839592</v>
      </c>
    </row>
    <row r="61" spans="2:24" ht="15.5" x14ac:dyDescent="0.35">
      <c r="C61" t="s">
        <v>93</v>
      </c>
      <c r="N61" s="5">
        <v>7378000000</v>
      </c>
      <c r="O61" s="5">
        <v>-3291000000</v>
      </c>
      <c r="P61" s="5">
        <v>-159570000</v>
      </c>
      <c r="Q61" s="5">
        <v>30773000</v>
      </c>
      <c r="R61" s="5">
        <v>-10611855000</v>
      </c>
      <c r="S61" s="5">
        <v>23025534000</v>
      </c>
      <c r="T61" s="5">
        <v>-1826885000</v>
      </c>
      <c r="U61" s="5">
        <v>23862583000</v>
      </c>
      <c r="V61" s="5">
        <v>2556740000</v>
      </c>
      <c r="W61" s="5">
        <v>-5307320273</v>
      </c>
      <c r="X61" s="5">
        <v>3202821645</v>
      </c>
    </row>
    <row r="62" spans="2:24" ht="15.5" x14ac:dyDescent="0.35">
      <c r="C62" t="s">
        <v>387</v>
      </c>
    </row>
    <row r="63" spans="2:24" ht="15.5" x14ac:dyDescent="0.35">
      <c r="C63" t="s">
        <v>97</v>
      </c>
      <c r="D63" s="5">
        <v>117509000000</v>
      </c>
      <c r="E63" s="5">
        <v>87568000000</v>
      </c>
      <c r="F63" s="5">
        <v>99565000000</v>
      </c>
      <c r="G63" s="5">
        <v>105491000000</v>
      </c>
      <c r="I63" s="5">
        <v>377638000000</v>
      </c>
      <c r="J63" s="5">
        <v>334898000000</v>
      </c>
      <c r="K63" s="5">
        <v>214028000000</v>
      </c>
      <c r="L63" s="5">
        <v>161221000000</v>
      </c>
      <c r="M63" s="5">
        <v>112355000000</v>
      </c>
      <c r="N63" s="5">
        <v>24458000000</v>
      </c>
      <c r="O63" s="5">
        <v>128288000000</v>
      </c>
      <c r="P63" s="5">
        <v>182793063000</v>
      </c>
      <c r="Q63" s="5">
        <v>179118142000</v>
      </c>
      <c r="R63" s="5">
        <v>169325570000</v>
      </c>
      <c r="S63" s="5">
        <v>175928409000</v>
      </c>
      <c r="T63" s="5">
        <v>159404524000</v>
      </c>
      <c r="U63" s="5">
        <v>140302500000</v>
      </c>
      <c r="V63" s="5">
        <v>101895662000</v>
      </c>
      <c r="W63" s="5">
        <v>80353949597</v>
      </c>
      <c r="X63" s="5">
        <v>72960095350</v>
      </c>
    </row>
    <row r="64" spans="2:24" ht="15.5" x14ac:dyDescent="0.35">
      <c r="C64" t="s">
        <v>98</v>
      </c>
      <c r="D64" s="5">
        <v>52448000000</v>
      </c>
      <c r="E64" s="5">
        <v>19144000000</v>
      </c>
      <c r="F64" s="5">
        <v>178000000</v>
      </c>
      <c r="G64" s="5">
        <v>71541000000</v>
      </c>
      <c r="I64" s="5">
        <v>105644000000</v>
      </c>
      <c r="J64" s="5">
        <v>110448000000</v>
      </c>
      <c r="K64" s="5">
        <v>17410000000</v>
      </c>
      <c r="L64" s="5">
        <v>-864000000</v>
      </c>
      <c r="M64" s="5">
        <v>-26720000000</v>
      </c>
      <c r="N64" s="5">
        <v>-32652000000</v>
      </c>
      <c r="O64" s="5">
        <v>-290214000000</v>
      </c>
      <c r="P64" s="5">
        <v>-113389880000</v>
      </c>
      <c r="Q64" s="5">
        <v>-53604199000</v>
      </c>
      <c r="R64" s="5">
        <v>-5280407000</v>
      </c>
      <c r="S64" s="5">
        <v>545901000</v>
      </c>
      <c r="T64" s="5">
        <v>29400534000</v>
      </c>
      <c r="U64" s="5">
        <v>17106927000</v>
      </c>
      <c r="V64" s="5">
        <v>-1678148000</v>
      </c>
      <c r="W64" s="5">
        <v>4376607997</v>
      </c>
      <c r="X64" s="5">
        <v>1046714148</v>
      </c>
    </row>
    <row r="65" spans="2:24" ht="15.5" x14ac:dyDescent="0.35">
      <c r="C65" t="s">
        <v>29</v>
      </c>
      <c r="D65" s="5">
        <v>310739000000</v>
      </c>
      <c r="E65" s="5">
        <v>229345000000</v>
      </c>
      <c r="F65" s="5">
        <v>272655000000</v>
      </c>
      <c r="G65" s="5">
        <v>327060000000</v>
      </c>
      <c r="I65" s="5">
        <v>1064842000000</v>
      </c>
      <c r="J65" s="5">
        <v>901508000000</v>
      </c>
      <c r="K65" s="5">
        <v>565962000000</v>
      </c>
      <c r="L65" s="5">
        <v>399433000000</v>
      </c>
      <c r="M65" s="5">
        <v>212882000000</v>
      </c>
      <c r="N65" s="5">
        <v>-3619000000</v>
      </c>
      <c r="O65" s="5">
        <v>145112000000</v>
      </c>
      <c r="P65" s="5">
        <v>298058600000</v>
      </c>
      <c r="Q65" s="5">
        <v>449767982000</v>
      </c>
      <c r="R65" s="5">
        <v>428531745000</v>
      </c>
      <c r="S65" s="5">
        <v>414195662000</v>
      </c>
      <c r="T65" s="5">
        <v>374614540000</v>
      </c>
      <c r="U65" s="5">
        <v>343042742000</v>
      </c>
      <c r="V65" s="5">
        <v>252556208000</v>
      </c>
      <c r="W65" s="5">
        <v>204589801028</v>
      </c>
      <c r="X65" s="5">
        <v>189250831932</v>
      </c>
    </row>
    <row r="66" spans="2:24" ht="15.5" x14ac:dyDescent="0.35">
      <c r="C66" t="s">
        <v>28</v>
      </c>
      <c r="D66" s="5">
        <v>-65437000000</v>
      </c>
      <c r="E66" s="5">
        <v>-52364000000</v>
      </c>
      <c r="F66" s="5">
        <v>-65972000000</v>
      </c>
      <c r="G66" s="5">
        <v>-60197000000</v>
      </c>
      <c r="I66" s="5">
        <v>-225642000000</v>
      </c>
      <c r="J66" s="5">
        <v>-188955000000</v>
      </c>
      <c r="K66" s="5">
        <v>-135919000000</v>
      </c>
      <c r="L66" s="5">
        <v>-109635000000</v>
      </c>
      <c r="M66" s="5">
        <v>-70747000000</v>
      </c>
      <c r="N66" s="5">
        <v>-56806000000</v>
      </c>
      <c r="O66" s="5">
        <v>-149590000000</v>
      </c>
      <c r="P66" s="5">
        <v>-101425864000</v>
      </c>
      <c r="Q66" s="5">
        <v>-126696315000</v>
      </c>
      <c r="R66" s="5">
        <v>-132155187000</v>
      </c>
      <c r="S66" s="5">
        <v>-120624150000</v>
      </c>
      <c r="T66" s="5">
        <v>-104854455000</v>
      </c>
      <c r="U66" s="5">
        <v>-93025646000</v>
      </c>
      <c r="V66" s="5">
        <v>-63127902000</v>
      </c>
      <c r="W66" s="5">
        <v>-53802709961</v>
      </c>
      <c r="X66" s="5">
        <v>-50039980109</v>
      </c>
    </row>
    <row r="67" spans="2:24" ht="15.5" x14ac:dyDescent="0.35">
      <c r="C67" t="s">
        <v>99</v>
      </c>
      <c r="D67" s="5">
        <v>245302000000</v>
      </c>
      <c r="E67" s="5">
        <v>176981000000</v>
      </c>
      <c r="F67" s="5">
        <v>206683000000</v>
      </c>
      <c r="G67" s="5">
        <v>266863000000</v>
      </c>
      <c r="I67" s="5">
        <v>839200000000</v>
      </c>
      <c r="J67" s="5">
        <v>712553000000</v>
      </c>
      <c r="K67" s="5">
        <v>430043000000</v>
      </c>
      <c r="L67" s="5">
        <v>289798000000</v>
      </c>
      <c r="M67" s="5">
        <v>142135000000</v>
      </c>
      <c r="N67" s="5">
        <v>-60425000000</v>
      </c>
      <c r="O67" s="5">
        <v>-4478000000</v>
      </c>
      <c r="P67" s="5">
        <v>196632736000</v>
      </c>
      <c r="Q67" s="5">
        <v>323071667000</v>
      </c>
      <c r="R67" s="5">
        <v>296376558000</v>
      </c>
      <c r="S67" s="5">
        <v>293571512000</v>
      </c>
      <c r="T67" s="5">
        <v>269760085000</v>
      </c>
      <c r="U67" s="5">
        <v>250017096000</v>
      </c>
      <c r="V67" s="5">
        <v>189428306000</v>
      </c>
      <c r="W67" s="5">
        <v>150787091067</v>
      </c>
      <c r="X67" s="5">
        <v>139210851823</v>
      </c>
    </row>
    <row r="68" spans="2:24" ht="15.5" x14ac:dyDescent="0.35">
      <c r="C68" t="s">
        <v>1764</v>
      </c>
    </row>
    <row r="69" spans="2:24" ht="15.5" x14ac:dyDescent="0.35">
      <c r="C69" t="s">
        <v>101</v>
      </c>
      <c r="D69" s="5">
        <v>245300000000</v>
      </c>
      <c r="E69" s="5">
        <v>177524000000</v>
      </c>
      <c r="F69" s="5">
        <v>206564000000</v>
      </c>
      <c r="G69" s="5">
        <v>267165000000</v>
      </c>
      <c r="I69" s="5">
        <v>839517000000</v>
      </c>
      <c r="J69" s="5">
        <v>714149000000</v>
      </c>
      <c r="K69" s="5">
        <v>426991000000</v>
      </c>
      <c r="L69" s="5">
        <v>289798000000</v>
      </c>
      <c r="M69" s="5">
        <v>142135000000</v>
      </c>
      <c r="N69" s="5">
        <v>-60425000000</v>
      </c>
      <c r="O69" s="5">
        <v>-4478000000</v>
      </c>
      <c r="P69" s="5">
        <v>196632736000</v>
      </c>
      <c r="Q69" s="5">
        <v>323071667000</v>
      </c>
      <c r="R69" s="5">
        <v>296376558000</v>
      </c>
      <c r="S69" s="5">
        <v>293571512000</v>
      </c>
      <c r="T69" s="5">
        <v>269760085000</v>
      </c>
      <c r="U69" s="5">
        <v>250017096000</v>
      </c>
      <c r="V69" s="5">
        <v>189428306000</v>
      </c>
      <c r="W69" s="5">
        <v>150787091067</v>
      </c>
      <c r="X69" s="5">
        <v>139210851823</v>
      </c>
    </row>
    <row r="70" spans="2:24" ht="15.5" x14ac:dyDescent="0.35">
      <c r="C70" t="s">
        <v>102</v>
      </c>
      <c r="D70" s="5">
        <v>5254000000</v>
      </c>
      <c r="F70" s="5">
        <v>-16384000000</v>
      </c>
      <c r="G70" s="5">
        <v>463000000</v>
      </c>
      <c r="I70" s="5">
        <v>-10444000000</v>
      </c>
      <c r="J70" s="5">
        <v>-6750000000</v>
      </c>
      <c r="K70" s="5">
        <v>-8289000000</v>
      </c>
      <c r="L70" s="5">
        <v>-2244000000</v>
      </c>
      <c r="M70" s="5">
        <v>8740000000</v>
      </c>
      <c r="N70" s="5">
        <v>-8790000000</v>
      </c>
      <c r="O70" s="5">
        <v>-13699000000</v>
      </c>
      <c r="P70" s="5">
        <v>22902033000</v>
      </c>
      <c r="Q70" s="5">
        <v>-26613423000</v>
      </c>
      <c r="R70" s="5">
        <v>-13347373000</v>
      </c>
      <c r="S70" s="5">
        <v>1398217000</v>
      </c>
      <c r="T70" s="5">
        <v>1205367000</v>
      </c>
      <c r="U70" s="5">
        <v>644301000</v>
      </c>
      <c r="V70" s="5">
        <v>-730323000</v>
      </c>
      <c r="W70" s="5">
        <v>-2290531460</v>
      </c>
    </row>
    <row r="71" spans="2:24" ht="15.5" x14ac:dyDescent="0.35">
      <c r="C71" t="s">
        <v>103</v>
      </c>
      <c r="D71" s="5">
        <v>250554000000</v>
      </c>
      <c r="E71" s="5">
        <v>177524000000</v>
      </c>
      <c r="F71" s="5">
        <v>190180000000</v>
      </c>
      <c r="G71" s="5">
        <v>267628000000</v>
      </c>
      <c r="I71" s="5">
        <v>829073000000</v>
      </c>
      <c r="J71" s="5">
        <v>707399000000</v>
      </c>
      <c r="K71" s="5">
        <v>418702000000</v>
      </c>
      <c r="L71" s="5">
        <v>287554000000</v>
      </c>
      <c r="M71" s="5">
        <v>150875000000</v>
      </c>
      <c r="N71" s="5">
        <v>-69215000000</v>
      </c>
      <c r="O71" s="5">
        <v>-18177000000</v>
      </c>
      <c r="P71" s="5">
        <v>219534769000</v>
      </c>
      <c r="Q71" s="5">
        <v>296458244000</v>
      </c>
      <c r="R71" s="5">
        <v>283029185000</v>
      </c>
      <c r="S71" s="5">
        <v>294969729000</v>
      </c>
      <c r="T71" s="5">
        <v>270965452000</v>
      </c>
      <c r="U71" s="5">
        <v>250661397000</v>
      </c>
      <c r="V71" s="5">
        <v>188697983000</v>
      </c>
      <c r="W71" s="5">
        <v>148496559607</v>
      </c>
      <c r="X71" s="5">
        <v>139210851823</v>
      </c>
    </row>
    <row r="72" spans="2:24" ht="15.5" x14ac:dyDescent="0.35">
      <c r="C72" t="s">
        <v>104</v>
      </c>
      <c r="D72" s="5">
        <v>245300000000</v>
      </c>
      <c r="E72" s="5">
        <v>177524000000</v>
      </c>
      <c r="F72" s="5">
        <v>206564000000</v>
      </c>
      <c r="G72" s="5">
        <v>267165000000</v>
      </c>
      <c r="I72" s="5">
        <v>839517000000</v>
      </c>
      <c r="J72" s="5">
        <v>714149000000</v>
      </c>
      <c r="K72" s="5">
        <v>426991000000</v>
      </c>
      <c r="L72" s="5">
        <v>289798000000</v>
      </c>
      <c r="M72" s="5">
        <v>142135000000</v>
      </c>
      <c r="N72" s="5">
        <v>-60425000000</v>
      </c>
      <c r="O72" s="5">
        <v>-4478000000</v>
      </c>
      <c r="P72" s="5">
        <v>196632736000</v>
      </c>
      <c r="Q72" s="5">
        <v>323071667000</v>
      </c>
      <c r="R72" s="5">
        <v>296376558000</v>
      </c>
      <c r="S72" s="5">
        <v>293571512000</v>
      </c>
      <c r="T72" s="5">
        <v>269760085000</v>
      </c>
      <c r="U72" s="5">
        <v>250017096000</v>
      </c>
      <c r="V72" s="5">
        <v>189428306000</v>
      </c>
      <c r="W72" s="5">
        <v>150787091067</v>
      </c>
      <c r="X72" s="5">
        <v>139210851823</v>
      </c>
    </row>
    <row r="73" spans="2:24" ht="15.5" x14ac:dyDescent="0.35">
      <c r="C73" t="s">
        <v>8</v>
      </c>
      <c r="D73" s="5">
        <v>133045000000</v>
      </c>
      <c r="E73" s="5">
        <v>89956000000</v>
      </c>
      <c r="F73" s="5">
        <v>90615000000</v>
      </c>
      <c r="G73" s="5">
        <v>162137000000</v>
      </c>
      <c r="I73" s="5">
        <v>451435000000</v>
      </c>
      <c r="J73" s="5">
        <v>372501000000</v>
      </c>
      <c r="K73" s="5">
        <v>204674000000</v>
      </c>
      <c r="L73" s="5">
        <v>126333000000</v>
      </c>
      <c r="M73" s="5">
        <v>38520000000</v>
      </c>
      <c r="N73" s="5">
        <v>-93673000000</v>
      </c>
      <c r="O73" s="5">
        <v>-146465000000</v>
      </c>
      <c r="P73" s="5">
        <v>36741706000</v>
      </c>
      <c r="Q73" s="5">
        <v>117340102000</v>
      </c>
      <c r="R73" s="5">
        <v>113703615000</v>
      </c>
      <c r="S73" s="5">
        <v>119041320000</v>
      </c>
      <c r="T73" s="5">
        <v>111560928000</v>
      </c>
      <c r="U73" s="5">
        <v>110358897000</v>
      </c>
      <c r="V73" s="5">
        <v>86802321000</v>
      </c>
      <c r="W73" s="5">
        <v>68142610010</v>
      </c>
      <c r="X73" s="5">
        <v>66250756473</v>
      </c>
    </row>
    <row r="74" spans="2:24" ht="15.5" x14ac:dyDescent="0.35">
      <c r="C74" t="s">
        <v>158</v>
      </c>
    </row>
    <row r="75" spans="2:24" ht="15.5" x14ac:dyDescent="0.35">
      <c r="C75" t="s">
        <v>105</v>
      </c>
      <c r="D75" s="5">
        <v>245300000000</v>
      </c>
      <c r="E75" s="5">
        <v>177524000000</v>
      </c>
      <c r="F75" s="5">
        <v>206564000000</v>
      </c>
      <c r="G75" s="5">
        <v>267165000000</v>
      </c>
      <c r="I75" s="5">
        <v>839517000000</v>
      </c>
      <c r="J75" s="5">
        <v>714149000000</v>
      </c>
      <c r="K75" s="5">
        <v>426991000000</v>
      </c>
      <c r="L75" s="5">
        <v>289798000000</v>
      </c>
      <c r="M75" s="5">
        <v>142135000000</v>
      </c>
      <c r="N75" s="5">
        <v>-60425000000</v>
      </c>
      <c r="O75" s="5">
        <v>-4478000000</v>
      </c>
      <c r="P75" s="5">
        <v>196632736000</v>
      </c>
      <c r="Q75" s="5">
        <v>323071667000</v>
      </c>
      <c r="R75" s="5">
        <v>296376558000</v>
      </c>
      <c r="S75" s="5">
        <v>293571512000</v>
      </c>
      <c r="T75" s="5">
        <v>269760085000</v>
      </c>
      <c r="U75" s="5">
        <v>250017096000</v>
      </c>
      <c r="V75" s="5">
        <v>189428306000</v>
      </c>
      <c r="W75" s="5">
        <v>150787091067</v>
      </c>
      <c r="X75" s="5">
        <v>139210851823</v>
      </c>
    </row>
    <row r="76" spans="2:24" ht="15.5" x14ac:dyDescent="0.35">
      <c r="C76" t="s">
        <v>106</v>
      </c>
      <c r="D76" s="5">
        <v>250554000000</v>
      </c>
      <c r="E76" s="5">
        <v>177524000000</v>
      </c>
      <c r="F76" s="5">
        <v>190180000000</v>
      </c>
      <c r="G76" s="5">
        <v>267628000000</v>
      </c>
      <c r="I76" s="5">
        <v>829073000000</v>
      </c>
      <c r="J76" s="5">
        <v>707399000000</v>
      </c>
      <c r="K76" s="5">
        <v>418702000000</v>
      </c>
      <c r="L76" s="5">
        <v>287554000000</v>
      </c>
      <c r="M76" s="5">
        <v>150875000000</v>
      </c>
      <c r="N76" s="5">
        <v>-69215000000</v>
      </c>
      <c r="O76" s="5">
        <v>-18177000000</v>
      </c>
      <c r="P76" s="5">
        <v>219534769000</v>
      </c>
      <c r="Q76" s="5">
        <v>296458244000</v>
      </c>
      <c r="R76" s="5">
        <v>283029185000</v>
      </c>
      <c r="S76" s="5">
        <v>294969729000</v>
      </c>
      <c r="T76" s="5">
        <v>270965452000</v>
      </c>
      <c r="U76" s="5">
        <v>250661397000</v>
      </c>
      <c r="V76" s="5">
        <v>188697983000</v>
      </c>
      <c r="W76" s="5">
        <v>148496559607</v>
      </c>
      <c r="X76" s="5">
        <v>139210851823</v>
      </c>
    </row>
    <row r="77" spans="2:24" ht="15.5" x14ac:dyDescent="0.35">
      <c r="C77" t="s">
        <v>107</v>
      </c>
      <c r="D77" s="5">
        <v>250554000000</v>
      </c>
      <c r="E77" s="5">
        <v>177524000000</v>
      </c>
      <c r="F77" s="5">
        <v>190180000000</v>
      </c>
      <c r="G77" s="5">
        <v>267628000000</v>
      </c>
      <c r="I77" s="5">
        <v>829073000000</v>
      </c>
      <c r="J77" s="5">
        <v>707399000000</v>
      </c>
      <c r="K77" s="5">
        <v>418702000000</v>
      </c>
      <c r="L77" s="5">
        <v>287554000000</v>
      </c>
      <c r="M77" s="5">
        <v>150875000000</v>
      </c>
      <c r="N77" s="5">
        <v>-69215000000</v>
      </c>
      <c r="O77" s="5">
        <v>-18177000000</v>
      </c>
      <c r="P77" s="5">
        <v>219534769000</v>
      </c>
      <c r="Q77" s="5">
        <v>296458244000</v>
      </c>
      <c r="R77" s="5">
        <v>283029185000</v>
      </c>
      <c r="S77" s="5">
        <v>294969729000</v>
      </c>
      <c r="T77" s="5">
        <v>270965452000</v>
      </c>
      <c r="U77" s="5">
        <v>250661397000</v>
      </c>
      <c r="V77" s="5">
        <v>188697983000</v>
      </c>
      <c r="W77" s="5">
        <v>148496559607</v>
      </c>
      <c r="X77" s="5">
        <v>139210851823</v>
      </c>
    </row>
    <row r="79" spans="2:24" ht="15.5" x14ac:dyDescent="0.35">
      <c r="B79" t="s">
        <v>108</v>
      </c>
      <c r="C79" t="s">
        <v>109</v>
      </c>
    </row>
    <row r="80" spans="2:24" ht="15.5" x14ac:dyDescent="0.35">
      <c r="C80" t="s">
        <v>110</v>
      </c>
    </row>
    <row r="81" spans="3:24" ht="15.5" x14ac:dyDescent="0.35">
      <c r="C81" t="s">
        <v>20</v>
      </c>
      <c r="D81" s="5">
        <v>1584592000000</v>
      </c>
      <c r="E81" s="5">
        <v>1903709000000</v>
      </c>
      <c r="F81" s="5">
        <v>1774110000000</v>
      </c>
      <c r="G81" s="5">
        <v>1741686000000</v>
      </c>
      <c r="I81" s="5">
        <v>1774110000000</v>
      </c>
      <c r="J81" s="5">
        <v>1480054000000</v>
      </c>
      <c r="K81" s="5">
        <v>453153000000</v>
      </c>
      <c r="L81" s="5">
        <v>351786000000</v>
      </c>
      <c r="M81" s="5">
        <v>427483000000</v>
      </c>
      <c r="N81" s="5">
        <v>274258000000</v>
      </c>
      <c r="O81" s="5">
        <v>265015000000</v>
      </c>
      <c r="P81" s="5">
        <v>200513624000</v>
      </c>
      <c r="Q81" s="5">
        <v>136190720000</v>
      </c>
      <c r="R81" s="5">
        <v>109116758000</v>
      </c>
      <c r="S81" s="5">
        <v>154646607000</v>
      </c>
      <c r="T81" s="5">
        <v>152133456000</v>
      </c>
      <c r="U81" s="5">
        <v>121320495000</v>
      </c>
      <c r="V81" s="5">
        <v>176775748000</v>
      </c>
      <c r="W81" s="5">
        <v>188615654800</v>
      </c>
      <c r="X81" s="5">
        <v>124201788655</v>
      </c>
    </row>
    <row r="82" spans="3:24" ht="15.5" x14ac:dyDescent="0.35">
      <c r="C82" t="s">
        <v>112</v>
      </c>
    </row>
    <row r="83" spans="3:24" ht="15.5" x14ac:dyDescent="0.35">
      <c r="C83" t="s">
        <v>113</v>
      </c>
      <c r="K83" s="5">
        <v>56647000000</v>
      </c>
      <c r="L83" s="5">
        <v>53688000000</v>
      </c>
      <c r="M83" s="5">
        <v>45209000000</v>
      </c>
      <c r="N83" s="5">
        <v>41822000000</v>
      </c>
      <c r="O83" s="5">
        <v>51511000000</v>
      </c>
      <c r="P83" s="5">
        <v>58465194000</v>
      </c>
      <c r="Q83" s="5">
        <v>54928209000</v>
      </c>
      <c r="R83" s="5">
        <v>671800000</v>
      </c>
      <c r="V83" s="5">
        <v>2867098000</v>
      </c>
      <c r="X83" s="5">
        <v>312958985</v>
      </c>
    </row>
    <row r="84" spans="3:24" ht="15.5" x14ac:dyDescent="0.35">
      <c r="C84" t="s">
        <v>114</v>
      </c>
      <c r="D84" s="5">
        <v>2197000000</v>
      </c>
      <c r="E84" s="5">
        <v>2379000000</v>
      </c>
      <c r="F84" s="5">
        <v>1920000000</v>
      </c>
      <c r="G84" s="5">
        <v>7499000000</v>
      </c>
      <c r="I84" s="5">
        <v>1920000000</v>
      </c>
      <c r="J84" s="5">
        <v>66243000000</v>
      </c>
      <c r="K84" s="5">
        <v>2958000000</v>
      </c>
      <c r="L84" s="5">
        <v>6212000000</v>
      </c>
      <c r="M84" s="5">
        <v>13174000000</v>
      </c>
      <c r="N84" s="5">
        <v>18461000000</v>
      </c>
      <c r="O84" s="5">
        <v>7092000000</v>
      </c>
      <c r="P84" s="5">
        <v>4882705000</v>
      </c>
      <c r="Q84" s="5">
        <v>936322000</v>
      </c>
      <c r="R84" s="5">
        <v>1779207000</v>
      </c>
      <c r="S84" s="5">
        <v>2017239000</v>
      </c>
      <c r="T84" s="5">
        <v>13213200000</v>
      </c>
      <c r="U84" s="5">
        <v>7376805000</v>
      </c>
      <c r="V84" s="5">
        <v>7890700000</v>
      </c>
      <c r="W84" s="5">
        <v>5185956414</v>
      </c>
      <c r="X84" s="5">
        <v>6120075280</v>
      </c>
    </row>
    <row r="85" spans="3:24" ht="15.5" x14ac:dyDescent="0.35">
      <c r="C85" t="s">
        <v>115</v>
      </c>
      <c r="D85" s="5">
        <v>428477000000</v>
      </c>
      <c r="E85" s="5">
        <v>367201000000</v>
      </c>
      <c r="F85" s="5">
        <v>401792000000</v>
      </c>
      <c r="G85" s="5">
        <v>417523000000</v>
      </c>
      <c r="I85" s="5">
        <v>401792000000</v>
      </c>
      <c r="J85" s="5">
        <v>372189000000</v>
      </c>
      <c r="K85" s="5">
        <v>337252000000</v>
      </c>
      <c r="L85" s="5">
        <v>226246000000</v>
      </c>
      <c r="M85" s="5">
        <v>120515000000</v>
      </c>
      <c r="N85" s="5">
        <v>135970000000</v>
      </c>
      <c r="O85" s="5">
        <v>270442000000</v>
      </c>
      <c r="P85" s="5">
        <v>346221570000</v>
      </c>
      <c r="Q85" s="5">
        <v>306728225000</v>
      </c>
      <c r="R85" s="5">
        <v>263849726000</v>
      </c>
      <c r="S85" s="5">
        <v>315306584000</v>
      </c>
      <c r="T85" s="5">
        <v>272990456000</v>
      </c>
      <c r="U85" s="5">
        <v>232962027000</v>
      </c>
      <c r="V85" s="5">
        <v>150463508000</v>
      </c>
      <c r="W85" s="5">
        <v>112672188430</v>
      </c>
      <c r="X85" s="5">
        <v>69047243778</v>
      </c>
    </row>
    <row r="86" spans="3:24" ht="15.5" x14ac:dyDescent="0.35">
      <c r="C86" t="s">
        <v>117</v>
      </c>
      <c r="W86" s="5">
        <v>6573630000</v>
      </c>
    </row>
    <row r="87" spans="3:24" ht="15.5" x14ac:dyDescent="0.35">
      <c r="C87" t="s">
        <v>118</v>
      </c>
      <c r="D87" s="5">
        <v>3338000000</v>
      </c>
      <c r="E87" s="5">
        <v>2387000000</v>
      </c>
      <c r="F87" s="5">
        <v>2001000000</v>
      </c>
      <c r="G87" s="5">
        <v>3265000000</v>
      </c>
      <c r="I87" s="5">
        <v>2001000000</v>
      </c>
      <c r="J87" s="5">
        <v>3540000000</v>
      </c>
      <c r="K87" s="5">
        <v>156895000000</v>
      </c>
      <c r="L87" s="5">
        <v>139389000000</v>
      </c>
      <c r="M87" s="5">
        <v>111322000000</v>
      </c>
      <c r="N87" s="5">
        <v>90746000000</v>
      </c>
      <c r="O87" s="5">
        <v>75313000000</v>
      </c>
      <c r="P87" s="5">
        <v>47411423000</v>
      </c>
      <c r="Q87" s="5">
        <v>32277373000</v>
      </c>
      <c r="R87" s="5">
        <v>107878357000</v>
      </c>
      <c r="S87" s="5">
        <v>72154684000</v>
      </c>
      <c r="T87" s="5">
        <v>58080568000</v>
      </c>
      <c r="U87" s="5">
        <v>44357413000</v>
      </c>
      <c r="V87" s="5">
        <v>40335727000</v>
      </c>
      <c r="W87" s="5">
        <v>32928247834</v>
      </c>
      <c r="X87" s="5">
        <v>5405664062</v>
      </c>
    </row>
    <row r="88" spans="3:24" ht="15.5" x14ac:dyDescent="0.35">
      <c r="C88" t="s">
        <v>390</v>
      </c>
      <c r="K88" s="5">
        <v>236393000000</v>
      </c>
      <c r="L88" s="5">
        <v>237600000000</v>
      </c>
      <c r="M88" s="5">
        <v>232000000000</v>
      </c>
      <c r="N88" s="5">
        <v>234085000000</v>
      </c>
      <c r="O88" s="5">
        <v>240576000000</v>
      </c>
      <c r="P88" s="5">
        <v>242812198000</v>
      </c>
      <c r="Q88" s="5">
        <v>230827549000</v>
      </c>
      <c r="T88" s="5">
        <v>181169604000</v>
      </c>
      <c r="U88" s="5">
        <v>178631333000</v>
      </c>
      <c r="V88" s="5">
        <v>145223793000</v>
      </c>
      <c r="W88" s="5">
        <v>127697532236</v>
      </c>
    </row>
    <row r="89" spans="3:24" ht="15.5" x14ac:dyDescent="0.35">
      <c r="C89" t="s">
        <v>119</v>
      </c>
      <c r="D89" s="5">
        <v>38562000000</v>
      </c>
      <c r="E89" s="5">
        <v>32827000000</v>
      </c>
      <c r="F89" s="5">
        <v>36459000000</v>
      </c>
      <c r="G89" s="5">
        <v>34293000000</v>
      </c>
      <c r="I89" s="5">
        <v>36459000000</v>
      </c>
      <c r="J89" s="5">
        <v>24895000000</v>
      </c>
      <c r="K89" s="5">
        <v>22087000000</v>
      </c>
      <c r="L89" s="5">
        <v>16130000000</v>
      </c>
      <c r="M89" s="5">
        <v>13771000000</v>
      </c>
      <c r="N89" s="5">
        <v>13956000000</v>
      </c>
      <c r="O89" s="5">
        <v>19885000000</v>
      </c>
      <c r="P89" s="5">
        <v>20188229000</v>
      </c>
      <c r="Q89" s="5">
        <v>15759877000</v>
      </c>
      <c r="R89" s="5">
        <v>14879499000</v>
      </c>
      <c r="S89" s="5">
        <v>16664771000</v>
      </c>
      <c r="T89" s="5">
        <v>16858807000</v>
      </c>
      <c r="U89" s="5">
        <v>20007077000</v>
      </c>
      <c r="V89" s="5">
        <v>13159002000</v>
      </c>
      <c r="W89" s="5">
        <v>7542559907</v>
      </c>
      <c r="X89" s="5">
        <v>4793628584</v>
      </c>
    </row>
    <row r="90" spans="3:24" ht="15.5" x14ac:dyDescent="0.35">
      <c r="C90" t="s">
        <v>97</v>
      </c>
      <c r="D90" s="5">
        <v>20461000000</v>
      </c>
      <c r="E90" s="5">
        <v>17798000000</v>
      </c>
      <c r="F90" s="5">
        <v>17798000000</v>
      </c>
      <c r="G90" s="5">
        <v>25487000000</v>
      </c>
      <c r="I90" s="5">
        <v>17798000000</v>
      </c>
      <c r="J90" s="5">
        <v>17115000000</v>
      </c>
      <c r="K90" s="5">
        <v>39990000000</v>
      </c>
      <c r="L90" s="5">
        <v>39592000000</v>
      </c>
      <c r="M90" s="5">
        <v>44248000000</v>
      </c>
      <c r="N90" s="5">
        <v>44757000000</v>
      </c>
      <c r="O90" s="5">
        <v>44748000000</v>
      </c>
      <c r="P90" s="5">
        <v>44287162000</v>
      </c>
      <c r="Q90" s="5">
        <v>43696506000</v>
      </c>
      <c r="R90" s="5">
        <v>43767662000</v>
      </c>
      <c r="S90" s="5">
        <v>-46086238000</v>
      </c>
      <c r="T90" s="5">
        <v>-1171186000</v>
      </c>
      <c r="U90" s="5">
        <v>-2376553000</v>
      </c>
      <c r="V90" s="5">
        <v>-162147565000</v>
      </c>
      <c r="W90" s="5">
        <v>-108673885785</v>
      </c>
      <c r="X90" s="5">
        <v>-83623118519</v>
      </c>
    </row>
    <row r="91" spans="3:24" ht="15.5" x14ac:dyDescent="0.35">
      <c r="C91" t="s">
        <v>120</v>
      </c>
      <c r="D91" s="5">
        <v>2256099000000</v>
      </c>
      <c r="E91" s="5">
        <v>2353068000000</v>
      </c>
      <c r="F91" s="5">
        <v>2274727000000</v>
      </c>
      <c r="G91" s="5">
        <v>2274057000000</v>
      </c>
      <c r="I91" s="5">
        <v>2274727000000</v>
      </c>
      <c r="J91" s="5">
        <v>1918594000000</v>
      </c>
      <c r="K91" s="5">
        <v>1012398000000</v>
      </c>
      <c r="L91" s="5">
        <v>768491000000</v>
      </c>
      <c r="M91" s="5">
        <v>702469000000</v>
      </c>
      <c r="N91" s="5">
        <v>542070000000</v>
      </c>
      <c r="O91" s="5">
        <v>676788000000</v>
      </c>
      <c r="P91" s="5">
        <v>928742774000</v>
      </c>
      <c r="Q91" s="5">
        <v>834129958000</v>
      </c>
      <c r="R91" s="5">
        <v>1086484530000</v>
      </c>
      <c r="S91" s="5">
        <v>932838567000</v>
      </c>
      <c r="T91" s="5">
        <v>589767791000</v>
      </c>
      <c r="U91" s="5">
        <v>482987570000</v>
      </c>
      <c r="V91" s="5">
        <v>430369669000</v>
      </c>
      <c r="W91" s="5">
        <v>386211553994</v>
      </c>
      <c r="X91" s="5">
        <v>256965365988</v>
      </c>
    </row>
    <row r="92" spans="3:24" ht="15.5" x14ac:dyDescent="0.35">
      <c r="C92" t="s">
        <v>121</v>
      </c>
    </row>
    <row r="93" spans="3:24" ht="15.5" x14ac:dyDescent="0.35">
      <c r="C93" t="s">
        <v>392</v>
      </c>
    </row>
    <row r="94" spans="3:24" ht="15.5" x14ac:dyDescent="0.35">
      <c r="C94" t="s">
        <v>128</v>
      </c>
      <c r="D94" s="5">
        <v>488763000000</v>
      </c>
      <c r="E94" s="5">
        <v>470491000000</v>
      </c>
      <c r="F94" s="5">
        <v>466015000000</v>
      </c>
      <c r="G94" s="5">
        <v>475560000000</v>
      </c>
      <c r="I94" s="5">
        <v>466015000000</v>
      </c>
      <c r="J94" s="5">
        <v>501185000000</v>
      </c>
      <c r="K94" s="5">
        <v>449764000000</v>
      </c>
      <c r="L94" s="5">
        <v>410732000000</v>
      </c>
      <c r="M94" s="5">
        <v>416314000000</v>
      </c>
      <c r="N94" s="5">
        <v>387627000000</v>
      </c>
      <c r="O94" s="5">
        <v>580798000000</v>
      </c>
      <c r="P94" s="5">
        <v>712578123000</v>
      </c>
      <c r="Q94" s="5">
        <v>690329213000</v>
      </c>
      <c r="R94" s="5">
        <v>423652698000</v>
      </c>
      <c r="S94" s="5">
        <v>246571254000</v>
      </c>
      <c r="T94" s="5">
        <v>236409025000</v>
      </c>
      <c r="U94" s="5">
        <v>177056323000</v>
      </c>
      <c r="V94" s="5">
        <v>149588095000</v>
      </c>
      <c r="W94" s="5">
        <v>130648966615</v>
      </c>
      <c r="X94" s="5">
        <v>117569208450</v>
      </c>
    </row>
    <row r="95" spans="3:24" ht="15.5" x14ac:dyDescent="0.35">
      <c r="C95" t="s">
        <v>125</v>
      </c>
      <c r="D95" s="5">
        <v>15408000000</v>
      </c>
      <c r="E95" s="5">
        <v>8710000000</v>
      </c>
      <c r="F95" s="5">
        <v>38342000000</v>
      </c>
      <c r="G95" s="5">
        <v>21549000000</v>
      </c>
      <c r="I95" s="5">
        <v>38342000000</v>
      </c>
      <c r="J95" s="5">
        <v>31393000000</v>
      </c>
      <c r="K95" s="5">
        <v>23278000000</v>
      </c>
      <c r="L95" s="5">
        <v>27156000000</v>
      </c>
      <c r="M95" s="5">
        <v>32558000000</v>
      </c>
      <c r="N95" s="5">
        <v>21823000000</v>
      </c>
      <c r="O95" s="5">
        <v>36747000000</v>
      </c>
      <c r="P95" s="5">
        <v>72717084000</v>
      </c>
      <c r="Q95" s="5">
        <v>63068389000</v>
      </c>
      <c r="R95" s="5">
        <v>54334097000</v>
      </c>
      <c r="S95" s="5">
        <v>62812102000</v>
      </c>
      <c r="T95" s="5">
        <v>55181462000</v>
      </c>
      <c r="U95" s="5">
        <v>53577771000</v>
      </c>
      <c r="V95" s="5">
        <v>43453537000</v>
      </c>
      <c r="W95" s="5">
        <v>27249206488</v>
      </c>
      <c r="X95" s="5">
        <v>24224565738</v>
      </c>
    </row>
    <row r="96" spans="3:24" ht="15.5" x14ac:dyDescent="0.35">
      <c r="C96" t="s">
        <v>131</v>
      </c>
      <c r="G96" s="5">
        <v>14874000000</v>
      </c>
      <c r="J96" s="5">
        <v>14874000000</v>
      </c>
      <c r="K96" s="5">
        <v>14874000000</v>
      </c>
      <c r="L96" s="5">
        <v>14874000000</v>
      </c>
      <c r="M96" s="5">
        <v>15350000000</v>
      </c>
      <c r="N96" s="5">
        <v>15350000000</v>
      </c>
      <c r="O96" s="5">
        <v>15350000000</v>
      </c>
      <c r="P96" s="5">
        <v>17116427000</v>
      </c>
      <c r="Q96" s="5">
        <v>17116427000</v>
      </c>
      <c r="R96" s="5">
        <v>17116427000</v>
      </c>
      <c r="S96" s="5">
        <v>17116427000</v>
      </c>
      <c r="T96" s="5">
        <v>16640205000</v>
      </c>
      <c r="U96" s="5">
        <v>16640205000</v>
      </c>
      <c r="V96" s="5">
        <v>16640205000</v>
      </c>
      <c r="W96" s="5">
        <v>16640205085</v>
      </c>
    </row>
    <row r="97" spans="3:24" ht="15.5" x14ac:dyDescent="0.35">
      <c r="C97" t="s">
        <v>133</v>
      </c>
      <c r="D97" s="5">
        <v>929376000000</v>
      </c>
      <c r="E97" s="5">
        <v>930397000000</v>
      </c>
      <c r="F97" s="5">
        <v>955406000000</v>
      </c>
      <c r="G97" s="5">
        <v>639692000000</v>
      </c>
      <c r="I97" s="5">
        <v>955406000000</v>
      </c>
      <c r="J97" s="5">
        <v>737176000000</v>
      </c>
      <c r="K97" s="5">
        <v>907005000000</v>
      </c>
      <c r="L97" s="5">
        <v>917744000000</v>
      </c>
      <c r="M97" s="5">
        <v>872596000000</v>
      </c>
      <c r="N97" s="5">
        <v>942818000000</v>
      </c>
      <c r="O97" s="5">
        <v>935653000000</v>
      </c>
      <c r="P97" s="5">
        <v>1082140696000</v>
      </c>
      <c r="Q97" s="5">
        <v>1072904872000</v>
      </c>
      <c r="R97" s="5">
        <v>560970252000</v>
      </c>
      <c r="S97" s="5">
        <v>346668445000</v>
      </c>
      <c r="T97" s="5">
        <v>495692565000</v>
      </c>
      <c r="U97" s="5">
        <v>433605991000</v>
      </c>
      <c r="V97" s="5">
        <v>364645789000</v>
      </c>
      <c r="W97" s="5">
        <v>347174590893</v>
      </c>
      <c r="X97" s="5">
        <v>148876701679</v>
      </c>
    </row>
    <row r="98" spans="3:24" ht="15.5" x14ac:dyDescent="0.35">
      <c r="C98" t="s">
        <v>134</v>
      </c>
      <c r="D98" s="5">
        <v>3185475000000</v>
      </c>
      <c r="E98" s="5">
        <v>3283465000000</v>
      </c>
      <c r="F98" s="5">
        <v>3230133000000</v>
      </c>
      <c r="G98" s="5">
        <v>2913749000000</v>
      </c>
      <c r="I98" s="5">
        <v>3230133000000</v>
      </c>
      <c r="J98" s="5">
        <v>2655770000000</v>
      </c>
      <c r="K98" s="5">
        <v>1919403000000</v>
      </c>
      <c r="L98" s="5">
        <v>1686235000000</v>
      </c>
      <c r="M98" s="5">
        <v>1575065000000</v>
      </c>
      <c r="N98" s="5">
        <v>1484888000000</v>
      </c>
      <c r="O98" s="5">
        <v>1612441000000</v>
      </c>
      <c r="P98" s="5">
        <v>2010883470000</v>
      </c>
      <c r="Q98" s="5">
        <v>1907034830000</v>
      </c>
      <c r="R98" s="5">
        <v>1647454782000</v>
      </c>
      <c r="S98" s="5">
        <v>1279507012000</v>
      </c>
      <c r="T98" s="5">
        <v>1085460356000</v>
      </c>
      <c r="U98" s="5">
        <v>916593561000</v>
      </c>
      <c r="V98" s="5">
        <v>795015458000</v>
      </c>
      <c r="W98" s="5">
        <v>733386144887</v>
      </c>
      <c r="X98" s="5">
        <v>405842067667</v>
      </c>
    </row>
    <row r="99" spans="3:24" ht="15.5" x14ac:dyDescent="0.35">
      <c r="C99" t="s">
        <v>135</v>
      </c>
    </row>
    <row r="100" spans="3:24" ht="15.5" x14ac:dyDescent="0.35">
      <c r="C100" t="s">
        <v>136</v>
      </c>
    </row>
    <row r="101" spans="3:24" ht="15.5" x14ac:dyDescent="0.35">
      <c r="C101" t="s">
        <v>137</v>
      </c>
      <c r="D101" s="5">
        <v>625784000000</v>
      </c>
      <c r="E101" s="5">
        <v>632504000000</v>
      </c>
      <c r="F101" s="5">
        <v>766472000000</v>
      </c>
      <c r="G101" s="5">
        <v>678485000000</v>
      </c>
      <c r="I101" s="5">
        <v>766472000000</v>
      </c>
      <c r="J101" s="5">
        <v>862022000000</v>
      </c>
      <c r="K101" s="5">
        <v>758293000000</v>
      </c>
      <c r="L101" s="5">
        <v>764222000000</v>
      </c>
      <c r="M101" s="5">
        <v>847294000000</v>
      </c>
      <c r="N101" s="5">
        <v>854742000000</v>
      </c>
      <c r="O101" s="5">
        <v>832960000000</v>
      </c>
      <c r="P101" s="5">
        <v>744343032000</v>
      </c>
      <c r="Q101" s="5">
        <v>626321050000</v>
      </c>
      <c r="R101" s="5">
        <v>487042513000</v>
      </c>
      <c r="S101" s="5">
        <v>417406003000</v>
      </c>
      <c r="T101" s="5">
        <v>353250744000</v>
      </c>
      <c r="U101" s="5">
        <v>315416064000</v>
      </c>
      <c r="V101" s="5">
        <v>247412754000</v>
      </c>
      <c r="W101" s="5">
        <v>177841856444</v>
      </c>
      <c r="X101" s="5">
        <v>122363541555</v>
      </c>
    </row>
    <row r="102" spans="3:24" ht="15.5" x14ac:dyDescent="0.35">
      <c r="C102" t="s">
        <v>139</v>
      </c>
    </row>
    <row r="103" spans="3:24" ht="15.5" x14ac:dyDescent="0.35">
      <c r="C103" t="s">
        <v>140</v>
      </c>
      <c r="D103" s="5">
        <v>116553000000</v>
      </c>
      <c r="E103" s="5">
        <v>102639000000</v>
      </c>
      <c r="F103" s="5">
        <v>119398000000</v>
      </c>
      <c r="G103" s="5">
        <v>125664000000</v>
      </c>
      <c r="I103" s="5">
        <v>119398000000</v>
      </c>
      <c r="J103" s="5">
        <v>141421000000</v>
      </c>
      <c r="K103" s="5">
        <v>137568000000</v>
      </c>
      <c r="L103" s="5">
        <v>123037000000</v>
      </c>
      <c r="M103" s="5">
        <v>129531000000</v>
      </c>
      <c r="N103" s="5">
        <v>129396000000</v>
      </c>
      <c r="O103" s="5">
        <v>63295000000</v>
      </c>
      <c r="P103" s="5">
        <v>109956365000</v>
      </c>
      <c r="Q103" s="5">
        <v>63776915000</v>
      </c>
      <c r="R103" s="5">
        <v>83322702000</v>
      </c>
      <c r="S103" s="5">
        <v>70911934000</v>
      </c>
      <c r="T103" s="5">
        <v>67670804000</v>
      </c>
      <c r="U103" s="5">
        <v>71740441000</v>
      </c>
      <c r="V103" s="5">
        <v>63313431000</v>
      </c>
      <c r="W103" s="5">
        <v>41955816084</v>
      </c>
      <c r="X103" s="5">
        <v>17243989420</v>
      </c>
    </row>
    <row r="104" spans="3:24" ht="15.5" x14ac:dyDescent="0.35">
      <c r="C104" t="s">
        <v>141</v>
      </c>
    </row>
    <row r="105" spans="3:24" ht="15.5" x14ac:dyDescent="0.35">
      <c r="C105" t="s">
        <v>142</v>
      </c>
      <c r="D105" s="5">
        <v>2197000000</v>
      </c>
      <c r="E105" s="5">
        <v>2379000000</v>
      </c>
      <c r="F105" s="5">
        <v>1920000000</v>
      </c>
      <c r="G105" s="5">
        <v>7499000000</v>
      </c>
      <c r="I105" s="5">
        <v>1920000000</v>
      </c>
      <c r="J105" s="5">
        <v>66243000000</v>
      </c>
      <c r="K105" s="5">
        <v>59605000000</v>
      </c>
      <c r="L105" s="5">
        <v>59900000000</v>
      </c>
      <c r="M105" s="5">
        <v>58383000000</v>
      </c>
      <c r="N105" s="5">
        <v>60283000000</v>
      </c>
      <c r="O105" s="5">
        <v>58603000000</v>
      </c>
      <c r="P105" s="5">
        <v>63347899000</v>
      </c>
      <c r="Q105" s="5">
        <v>55864531000</v>
      </c>
      <c r="R105" s="5">
        <v>2451007000</v>
      </c>
      <c r="S105" s="5">
        <v>2017239000</v>
      </c>
      <c r="T105" s="5">
        <v>13213200000</v>
      </c>
      <c r="U105" s="5">
        <v>7376805000</v>
      </c>
      <c r="V105" s="5">
        <v>10757798000</v>
      </c>
      <c r="W105" s="5">
        <v>5185956414</v>
      </c>
      <c r="X105" s="5">
        <v>6433034265</v>
      </c>
    </row>
    <row r="106" spans="3:24" ht="15.5" x14ac:dyDescent="0.35">
      <c r="C106" t="s">
        <v>143</v>
      </c>
      <c r="D106" s="5">
        <v>60325000000</v>
      </c>
      <c r="E106" s="5">
        <v>113222000000</v>
      </c>
      <c r="F106" s="5">
        <v>97662000000</v>
      </c>
      <c r="G106" s="5">
        <v>86727000000</v>
      </c>
      <c r="I106" s="5">
        <v>97662000000</v>
      </c>
      <c r="J106" s="5">
        <v>114680000000</v>
      </c>
      <c r="K106" s="5">
        <v>98772000000</v>
      </c>
      <c r="L106" s="5">
        <v>123637000000</v>
      </c>
      <c r="M106" s="5">
        <v>109435000000</v>
      </c>
      <c r="N106" s="5">
        <v>46479000000</v>
      </c>
      <c r="O106" s="5">
        <v>62314000000</v>
      </c>
      <c r="P106" s="5">
        <v>66008861000</v>
      </c>
      <c r="Q106" s="5">
        <v>73680742000</v>
      </c>
      <c r="R106" s="5">
        <v>54834395000</v>
      </c>
      <c r="S106" s="5">
        <v>83296313000</v>
      </c>
      <c r="T106" s="5">
        <v>76838396000</v>
      </c>
      <c r="U106" s="5">
        <v>73458032000</v>
      </c>
      <c r="V106" s="5">
        <v>49403937000</v>
      </c>
      <c r="W106" s="5">
        <v>30537747207</v>
      </c>
      <c r="X106" s="5">
        <v>23914600760</v>
      </c>
    </row>
    <row r="107" spans="3:24" ht="15.5" x14ac:dyDescent="0.35">
      <c r="C107" t="s">
        <v>144</v>
      </c>
      <c r="D107" s="5">
        <v>323267000000</v>
      </c>
      <c r="E107" s="5">
        <v>270476000000</v>
      </c>
      <c r="F107" s="5">
        <v>402953000000</v>
      </c>
      <c r="G107" s="5">
        <v>367212000000</v>
      </c>
      <c r="I107" s="5">
        <v>402953000000</v>
      </c>
      <c r="J107" s="5">
        <v>404240000000</v>
      </c>
      <c r="K107" s="5">
        <v>327000000000</v>
      </c>
      <c r="L107" s="5">
        <v>362248000000</v>
      </c>
      <c r="M107" s="5">
        <v>345688000000</v>
      </c>
      <c r="N107" s="5">
        <v>303855000000</v>
      </c>
      <c r="O107" s="5">
        <v>327805000000</v>
      </c>
      <c r="P107" s="5">
        <v>254570762000</v>
      </c>
      <c r="Q107" s="5">
        <v>203869251000</v>
      </c>
      <c r="R107" s="5">
        <v>168059093000</v>
      </c>
      <c r="S107" s="5">
        <v>144452075000</v>
      </c>
      <c r="T107" s="5">
        <v>92293184000</v>
      </c>
      <c r="U107" s="5">
        <v>97369338000</v>
      </c>
      <c r="V107" s="5">
        <v>64762568000</v>
      </c>
      <c r="W107" s="5">
        <v>59508386492</v>
      </c>
      <c r="X107" s="5">
        <v>58711748829</v>
      </c>
    </row>
    <row r="108" spans="3:24" ht="15.5" x14ac:dyDescent="0.35">
      <c r="C108" t="s">
        <v>586</v>
      </c>
      <c r="T108" s="5">
        <v>1561581000</v>
      </c>
      <c r="U108" s="5">
        <v>3168738000</v>
      </c>
      <c r="V108" s="5">
        <v>4027806000</v>
      </c>
      <c r="W108" s="5">
        <v>2290531460</v>
      </c>
    </row>
    <row r="109" spans="3:24" ht="15.5" x14ac:dyDescent="0.35">
      <c r="C109" t="s">
        <v>145</v>
      </c>
    </row>
    <row r="110" spans="3:24" ht="15.5" x14ac:dyDescent="0.35">
      <c r="C110" t="s">
        <v>146</v>
      </c>
      <c r="S110" s="5">
        <v>93954680000</v>
      </c>
      <c r="T110" s="5">
        <v>93208380000</v>
      </c>
      <c r="U110" s="5">
        <v>62212930000</v>
      </c>
      <c r="V110" s="5">
        <v>50860363000</v>
      </c>
      <c r="W110" s="5">
        <v>39167144577</v>
      </c>
    </row>
    <row r="111" spans="3:24" ht="15.5" x14ac:dyDescent="0.35">
      <c r="C111" t="s">
        <v>434</v>
      </c>
      <c r="N111" s="5">
        <v>5100000000</v>
      </c>
      <c r="O111" s="5">
        <v>25499000000</v>
      </c>
      <c r="P111" s="5">
        <v>158995522000</v>
      </c>
      <c r="Q111" s="5">
        <v>191722681000</v>
      </c>
      <c r="R111" s="5">
        <v>159453420000</v>
      </c>
      <c r="S111" s="5">
        <v>212340910000</v>
      </c>
      <c r="T111" s="5">
        <v>157275526000</v>
      </c>
      <c r="U111" s="5">
        <v>120081876000</v>
      </c>
      <c r="V111" s="5">
        <v>141064128000</v>
      </c>
      <c r="W111" s="5">
        <v>175227197791</v>
      </c>
    </row>
    <row r="112" spans="3:24" ht="15.5" x14ac:dyDescent="0.35">
      <c r="C112" t="s">
        <v>151</v>
      </c>
      <c r="D112" s="5">
        <v>90763000000</v>
      </c>
      <c r="E112" s="5">
        <v>97822000000</v>
      </c>
      <c r="F112" s="5">
        <v>94152000000</v>
      </c>
      <c r="G112" s="5">
        <v>65202000000</v>
      </c>
      <c r="I112" s="5">
        <v>94152000000</v>
      </c>
      <c r="J112" s="5">
        <v>66246000000</v>
      </c>
      <c r="K112" s="5">
        <v>26999000000</v>
      </c>
      <c r="L112" s="5">
        <v>37680000000</v>
      </c>
      <c r="M112" s="5">
        <v>27089000000</v>
      </c>
      <c r="N112" s="5">
        <v>41362000000</v>
      </c>
      <c r="O112" s="5">
        <v>45342000000</v>
      </c>
      <c r="P112" s="5">
        <v>126406699000</v>
      </c>
      <c r="Q112" s="5">
        <v>129816193000</v>
      </c>
      <c r="R112" s="5">
        <v>88575595000</v>
      </c>
      <c r="S112" s="5">
        <v>101943000</v>
      </c>
      <c r="T112" s="5">
        <v>908708000</v>
      </c>
      <c r="U112" s="5">
        <v>1834805000</v>
      </c>
    </row>
    <row r="113" spans="3:24" ht="15.5" x14ac:dyDescent="0.35">
      <c r="C113" t="s">
        <v>152</v>
      </c>
      <c r="D113" s="5">
        <v>56957000000</v>
      </c>
      <c r="E113" s="5">
        <v>68097000000</v>
      </c>
      <c r="F113" s="5">
        <v>64376000000</v>
      </c>
      <c r="G113" s="5">
        <v>29054000000</v>
      </c>
      <c r="I113" s="5">
        <v>64376000000</v>
      </c>
      <c r="J113" s="5">
        <v>56387000000</v>
      </c>
      <c r="K113" s="5">
        <v>58831000000</v>
      </c>
      <c r="L113" s="5">
        <v>58043000000</v>
      </c>
      <c r="M113" s="5">
        <v>142237000000</v>
      </c>
      <c r="N113" s="5">
        <v>247874000000</v>
      </c>
      <c r="O113" s="5">
        <v>259424000000</v>
      </c>
      <c r="P113" s="5">
        <v>212714085000</v>
      </c>
      <c r="Q113" s="5">
        <v>188217634000</v>
      </c>
      <c r="R113" s="5">
        <v>155418498000</v>
      </c>
      <c r="S113" s="5">
        <v>94955362000</v>
      </c>
      <c r="T113" s="5">
        <v>94331642000</v>
      </c>
      <c r="U113" s="5">
        <v>63292787000</v>
      </c>
      <c r="V113" s="5">
        <v>50860363000</v>
      </c>
      <c r="W113" s="5">
        <v>39167144577</v>
      </c>
    </row>
    <row r="114" spans="3:24" ht="15.5" x14ac:dyDescent="0.35">
      <c r="C114" t="s">
        <v>153</v>
      </c>
      <c r="D114" s="5">
        <v>220861000000</v>
      </c>
      <c r="E114" s="5">
        <v>222144000000</v>
      </c>
      <c r="F114" s="5">
        <v>212368000000</v>
      </c>
      <c r="G114" s="5">
        <v>163884000000</v>
      </c>
      <c r="I114" s="5">
        <v>212368000000</v>
      </c>
      <c r="J114" s="5">
        <v>171333000000</v>
      </c>
      <c r="K114" s="5">
        <v>128682000000</v>
      </c>
      <c r="L114" s="5">
        <v>159400000000</v>
      </c>
      <c r="M114" s="5">
        <v>144055000000</v>
      </c>
      <c r="N114" s="5">
        <v>175941000000</v>
      </c>
      <c r="O114" s="5">
        <v>190439000000</v>
      </c>
      <c r="P114" s="5">
        <v>430509261000</v>
      </c>
      <c r="Q114" s="5">
        <v>481882247000</v>
      </c>
      <c r="R114" s="5">
        <v>365390345000</v>
      </c>
      <c r="S114" s="5">
        <v>303683778000</v>
      </c>
      <c r="T114" s="5">
        <v>243691371000</v>
      </c>
      <c r="U114" s="5">
        <v>192431075000</v>
      </c>
      <c r="V114" s="5">
        <v>196245555000</v>
      </c>
      <c r="W114" s="5">
        <v>223176986727</v>
      </c>
      <c r="X114" s="5">
        <v>35938121000</v>
      </c>
    </row>
    <row r="115" spans="3:24" ht="15.5" x14ac:dyDescent="0.35">
      <c r="C115" t="s">
        <v>154</v>
      </c>
      <c r="D115" s="5">
        <v>220861000000</v>
      </c>
      <c r="E115" s="5">
        <v>222144000000</v>
      </c>
      <c r="F115" s="5">
        <v>212368000000</v>
      </c>
      <c r="G115" s="5">
        <v>163884000000</v>
      </c>
      <c r="I115" s="5">
        <v>212368000000</v>
      </c>
      <c r="J115" s="5">
        <v>171333000000</v>
      </c>
      <c r="K115" s="5">
        <v>128682000000</v>
      </c>
      <c r="L115" s="5">
        <v>159400000000</v>
      </c>
      <c r="M115" s="5">
        <v>144055000000</v>
      </c>
      <c r="N115" s="5">
        <v>175941000000</v>
      </c>
      <c r="O115" s="5">
        <v>190439000000</v>
      </c>
      <c r="P115" s="5">
        <v>430509261000</v>
      </c>
      <c r="Q115" s="5">
        <v>481882247000</v>
      </c>
      <c r="R115" s="5">
        <v>365390345000</v>
      </c>
      <c r="S115" s="5">
        <v>303683778000</v>
      </c>
      <c r="T115" s="5">
        <v>243691371000</v>
      </c>
      <c r="U115" s="5">
        <v>192431075000</v>
      </c>
      <c r="V115" s="5">
        <v>196245555000</v>
      </c>
      <c r="W115" s="5">
        <v>223176986727</v>
      </c>
      <c r="X115" s="5">
        <v>35938121000</v>
      </c>
    </row>
    <row r="116" spans="3:24" ht="15.5" x14ac:dyDescent="0.35">
      <c r="C116" t="s">
        <v>156</v>
      </c>
    </row>
    <row r="117" spans="3:24" ht="15.5" x14ac:dyDescent="0.35">
      <c r="C117" t="s">
        <v>157</v>
      </c>
      <c r="D117" s="5">
        <v>90763000000</v>
      </c>
      <c r="E117" s="5">
        <v>97822000000</v>
      </c>
      <c r="F117" s="5">
        <v>94152000000</v>
      </c>
      <c r="G117" s="5">
        <v>65202000000</v>
      </c>
      <c r="I117" s="5">
        <v>94152000000</v>
      </c>
      <c r="J117" s="5">
        <v>66246000000</v>
      </c>
      <c r="K117" s="5">
        <v>26999000000</v>
      </c>
      <c r="L117" s="5">
        <v>37680000000</v>
      </c>
      <c r="M117" s="5">
        <v>27089000000</v>
      </c>
      <c r="N117" s="5">
        <v>46462000000</v>
      </c>
      <c r="O117" s="5">
        <v>70841000000</v>
      </c>
      <c r="P117" s="5">
        <v>285402221000</v>
      </c>
      <c r="Q117" s="5">
        <v>321538874000</v>
      </c>
      <c r="R117" s="5">
        <v>248029015000</v>
      </c>
      <c r="S117" s="5">
        <v>212442853000</v>
      </c>
      <c r="T117" s="5">
        <v>158184234000</v>
      </c>
      <c r="U117" s="5">
        <v>121916681000</v>
      </c>
      <c r="V117" s="5">
        <v>141064128000</v>
      </c>
      <c r="W117" s="5">
        <v>175227197791</v>
      </c>
    </row>
    <row r="118" spans="3:24" ht="15.5" x14ac:dyDescent="0.35">
      <c r="C118" t="s">
        <v>155</v>
      </c>
      <c r="D118" s="5">
        <v>677000000</v>
      </c>
      <c r="J118" s="5">
        <v>201000000</v>
      </c>
      <c r="K118" s="5">
        <v>903000000</v>
      </c>
      <c r="L118" s="5">
        <v>2165000000</v>
      </c>
      <c r="M118" s="5">
        <v>3139000000</v>
      </c>
      <c r="N118" s="5">
        <v>3442000000</v>
      </c>
    </row>
    <row r="119" spans="3:24" ht="15.5" x14ac:dyDescent="0.35">
      <c r="C119" t="s">
        <v>159</v>
      </c>
      <c r="D119" s="5">
        <v>846645000000</v>
      </c>
      <c r="E119" s="5">
        <v>854648000000</v>
      </c>
      <c r="F119" s="5">
        <v>978840000000</v>
      </c>
      <c r="G119" s="5">
        <v>842369000000</v>
      </c>
      <c r="I119" s="5">
        <v>978840000000</v>
      </c>
      <c r="J119" s="5">
        <v>1033355000000</v>
      </c>
      <c r="K119" s="5">
        <v>886975000000</v>
      </c>
      <c r="L119" s="5">
        <v>923622000000</v>
      </c>
      <c r="M119" s="5">
        <v>991349000000</v>
      </c>
      <c r="N119" s="5">
        <v>1030683000000</v>
      </c>
      <c r="O119" s="5">
        <v>1023399000000</v>
      </c>
      <c r="P119" s="5">
        <v>1174852293000</v>
      </c>
      <c r="Q119" s="5">
        <v>1108203297000</v>
      </c>
      <c r="R119" s="5">
        <v>852432858000</v>
      </c>
      <c r="S119" s="5">
        <v>721089781000</v>
      </c>
      <c r="T119" s="5">
        <v>596942115000</v>
      </c>
      <c r="U119" s="5">
        <v>507847139000</v>
      </c>
      <c r="V119" s="5">
        <v>443658309000</v>
      </c>
      <c r="W119" s="5">
        <v>401018843171</v>
      </c>
      <c r="X119" s="5">
        <v>158301662555</v>
      </c>
    </row>
    <row r="120" spans="3:24" ht="15.5" x14ac:dyDescent="0.35">
      <c r="C120" t="s">
        <v>160</v>
      </c>
    </row>
    <row r="121" spans="3:24" ht="15.5" x14ac:dyDescent="0.35">
      <c r="C121" t="s">
        <v>161</v>
      </c>
      <c r="D121" s="5">
        <v>208695000000</v>
      </c>
      <c r="E121" s="5">
        <v>208695000000</v>
      </c>
      <c r="F121" s="5">
        <v>208695000000</v>
      </c>
      <c r="G121" s="5">
        <v>208695000000</v>
      </c>
      <c r="I121" s="5">
        <v>208695000000</v>
      </c>
      <c r="J121" s="5">
        <v>208695000000</v>
      </c>
      <c r="K121" s="5">
        <v>208695000000</v>
      </c>
      <c r="L121" s="5">
        <v>208695000000</v>
      </c>
      <c r="M121" s="5">
        <v>208695000000</v>
      </c>
      <c r="N121" s="5">
        <v>208695000000</v>
      </c>
      <c r="O121" s="5">
        <v>208695000000</v>
      </c>
      <c r="P121" s="5">
        <v>208695000000</v>
      </c>
      <c r="Q121" s="5">
        <v>208695000000</v>
      </c>
      <c r="R121" s="5">
        <v>208695000000</v>
      </c>
      <c r="S121" s="5">
        <v>208695000000</v>
      </c>
      <c r="T121" s="5">
        <v>208695000000</v>
      </c>
      <c r="U121" s="5">
        <v>208695000000</v>
      </c>
      <c r="V121" s="5">
        <v>208695000000</v>
      </c>
      <c r="W121" s="5">
        <v>208695000000</v>
      </c>
      <c r="X121" s="5">
        <v>192000000000</v>
      </c>
    </row>
    <row r="122" spans="3:24" ht="15.5" x14ac:dyDescent="0.35">
      <c r="C122" t="s">
        <v>162</v>
      </c>
      <c r="D122" s="5">
        <v>-170033000000</v>
      </c>
      <c r="E122" s="5">
        <v>-170033000000</v>
      </c>
      <c r="F122" s="5">
        <v>-170033000000</v>
      </c>
      <c r="G122" s="5">
        <v>-170033000000</v>
      </c>
      <c r="I122" s="5">
        <v>-170033000000</v>
      </c>
      <c r="J122" s="5">
        <v>-170033000000</v>
      </c>
      <c r="K122" s="5">
        <v>-170033000000</v>
      </c>
      <c r="L122" s="5">
        <v>-170033000000</v>
      </c>
      <c r="M122" s="5">
        <v>-170033000000</v>
      </c>
      <c r="N122" s="5">
        <v>-170033000000</v>
      </c>
      <c r="O122" s="5">
        <v>-170033000000</v>
      </c>
      <c r="P122" s="5">
        <v>-170032887000</v>
      </c>
      <c r="Q122" s="5">
        <v>-170032887000</v>
      </c>
      <c r="R122" s="5">
        <v>-87923169000</v>
      </c>
      <c r="S122" s="5">
        <v>-88941501000</v>
      </c>
      <c r="T122" s="5">
        <v>-135027739000</v>
      </c>
      <c r="U122" s="5">
        <v>-135027739000</v>
      </c>
      <c r="V122" s="5">
        <v>48016769000</v>
      </c>
      <c r="W122" s="5">
        <v>48016769100</v>
      </c>
    </row>
    <row r="123" spans="3:24" ht="15.5" x14ac:dyDescent="0.35">
      <c r="C123" t="s">
        <v>163</v>
      </c>
      <c r="D123" s="5">
        <v>1703367000000</v>
      </c>
      <c r="E123" s="5">
        <v>1572985000000</v>
      </c>
      <c r="F123" s="5">
        <v>1483029000000</v>
      </c>
      <c r="G123" s="5">
        <v>1383603000000</v>
      </c>
      <c r="I123" s="5">
        <v>1483029000000</v>
      </c>
      <c r="J123" s="5">
        <v>1032277000000</v>
      </c>
      <c r="K123" s="5">
        <v>636901000000</v>
      </c>
      <c r="L123" s="5">
        <v>432625000000</v>
      </c>
      <c r="M123" s="5">
        <v>301636000000</v>
      </c>
      <c r="N123" s="5">
        <v>262112000000</v>
      </c>
      <c r="O123" s="5">
        <v>355794000000</v>
      </c>
      <c r="P123" s="5">
        <v>571279170000</v>
      </c>
      <c r="Q123" s="5">
        <v>567788586000</v>
      </c>
      <c r="R123" s="5">
        <v>462502507000</v>
      </c>
      <c r="S123" s="5">
        <v>372423166000</v>
      </c>
      <c r="T123" s="5">
        <v>297654135000</v>
      </c>
      <c r="U123" s="5">
        <v>230898574000</v>
      </c>
      <c r="V123" s="5">
        <v>146341509000</v>
      </c>
      <c r="W123" s="5">
        <v>70471866318</v>
      </c>
      <c r="X123" s="5">
        <v>26438724848</v>
      </c>
    </row>
    <row r="124" spans="3:24" ht="15.5" x14ac:dyDescent="0.35">
      <c r="C124" t="s">
        <v>164</v>
      </c>
      <c r="D124" s="5">
        <v>41739000000</v>
      </c>
      <c r="E124" s="5">
        <v>41739000000</v>
      </c>
      <c r="F124" s="5">
        <v>41739000000</v>
      </c>
      <c r="G124" s="5">
        <v>41739000000</v>
      </c>
      <c r="I124" s="5">
        <v>41739000000</v>
      </c>
      <c r="J124" s="5">
        <v>41739000000</v>
      </c>
      <c r="K124" s="5">
        <v>41739000000</v>
      </c>
      <c r="L124" s="5">
        <v>41739000000</v>
      </c>
      <c r="M124" s="5">
        <v>41739000000</v>
      </c>
      <c r="N124" s="5">
        <v>41739000000</v>
      </c>
      <c r="O124" s="5">
        <v>41739000000</v>
      </c>
      <c r="P124" s="5">
        <v>41739000000</v>
      </c>
      <c r="Q124" s="5">
        <v>41739000000</v>
      </c>
      <c r="R124" s="5">
        <v>41739000000</v>
      </c>
      <c r="S124" s="5">
        <v>41739000000</v>
      </c>
      <c r="T124" s="5">
        <v>41739000000</v>
      </c>
      <c r="U124" s="5">
        <v>41739000000</v>
      </c>
    </row>
    <row r="125" spans="3:24" ht="15.5" x14ac:dyDescent="0.35">
      <c r="C125" t="s">
        <v>165</v>
      </c>
      <c r="D125" s="5">
        <v>1661628000000</v>
      </c>
      <c r="E125" s="5">
        <v>1531246000000</v>
      </c>
      <c r="F125" s="5">
        <v>1441290000000</v>
      </c>
      <c r="G125" s="5">
        <v>1341864000000</v>
      </c>
      <c r="I125" s="5">
        <v>1441290000000</v>
      </c>
      <c r="J125" s="5">
        <v>990538000000</v>
      </c>
      <c r="K125" s="5">
        <v>595162000000</v>
      </c>
      <c r="L125" s="5">
        <v>390886000000</v>
      </c>
      <c r="M125" s="5">
        <v>259897000000</v>
      </c>
      <c r="N125" s="5">
        <v>220373000000</v>
      </c>
      <c r="O125" s="5">
        <v>314055000000</v>
      </c>
      <c r="P125" s="5">
        <v>529540170000</v>
      </c>
      <c r="Q125" s="5">
        <v>526049586000</v>
      </c>
      <c r="R125" s="5">
        <v>420763507000</v>
      </c>
      <c r="S125" s="5">
        <v>330684166000</v>
      </c>
      <c r="T125" s="5">
        <v>255915135000</v>
      </c>
      <c r="U125" s="5">
        <v>189159574000</v>
      </c>
    </row>
    <row r="126" spans="3:24" ht="15.5" x14ac:dyDescent="0.35">
      <c r="C126" t="s">
        <v>166</v>
      </c>
      <c r="D126" s="5">
        <v>1703367000000</v>
      </c>
      <c r="E126" s="5">
        <v>1572985000000</v>
      </c>
      <c r="F126" s="5">
        <v>1483029000000</v>
      </c>
      <c r="G126" s="5">
        <v>1383603000000</v>
      </c>
      <c r="I126" s="5">
        <v>1483029000000</v>
      </c>
      <c r="J126" s="5">
        <v>1032277000000</v>
      </c>
      <c r="K126" s="5">
        <v>636901000000</v>
      </c>
      <c r="L126" s="5">
        <v>432625000000</v>
      </c>
      <c r="M126" s="5">
        <v>301636000000</v>
      </c>
      <c r="N126" s="5">
        <v>262112000000</v>
      </c>
      <c r="O126" s="5">
        <v>355794000000</v>
      </c>
      <c r="P126" s="5">
        <v>571279170000</v>
      </c>
      <c r="Q126" s="5">
        <v>567788586000</v>
      </c>
      <c r="R126" s="5">
        <v>462502507000</v>
      </c>
      <c r="S126" s="5">
        <v>372423166000</v>
      </c>
      <c r="T126" s="5">
        <v>297654135000</v>
      </c>
      <c r="U126" s="5">
        <v>230898574000</v>
      </c>
      <c r="V126" s="5">
        <v>146341509000</v>
      </c>
      <c r="W126" s="5">
        <v>70471866318</v>
      </c>
      <c r="X126" s="5">
        <v>26438724848</v>
      </c>
    </row>
    <row r="127" spans="3:24" ht="15.5" x14ac:dyDescent="0.35">
      <c r="C127" t="s">
        <v>167</v>
      </c>
      <c r="D127" s="5">
        <v>576340000000</v>
      </c>
      <c r="E127" s="5">
        <v>799372000000</v>
      </c>
      <c r="F127" s="5">
        <v>711804000000</v>
      </c>
      <c r="G127" s="5">
        <v>623628000000</v>
      </c>
      <c r="I127" s="5">
        <v>711804000000</v>
      </c>
      <c r="J127" s="5">
        <v>534361000000</v>
      </c>
      <c r="K127" s="5">
        <v>316875000000</v>
      </c>
      <c r="L127" s="5">
        <v>251734000000</v>
      </c>
      <c r="M127" s="5">
        <v>199170000000</v>
      </c>
      <c r="N127" s="5">
        <v>108674000000</v>
      </c>
      <c r="O127" s="5">
        <v>149838000000</v>
      </c>
      <c r="P127" s="5">
        <v>181802732000</v>
      </c>
      <c r="Q127" s="5">
        <v>148684328000</v>
      </c>
      <c r="R127" s="5">
        <v>167979924000</v>
      </c>
      <c r="S127" s="5">
        <v>112326804000</v>
      </c>
      <c r="T127" s="5">
        <v>118368031000</v>
      </c>
      <c r="U127" s="5">
        <v>106557140000</v>
      </c>
      <c r="V127" s="5">
        <v>110451436000</v>
      </c>
      <c r="W127" s="5">
        <v>113857552083</v>
      </c>
      <c r="X127" s="5">
        <v>112724798783</v>
      </c>
    </row>
    <row r="128" spans="3:24" ht="15.5" x14ac:dyDescent="0.35">
      <c r="C128" t="s">
        <v>10</v>
      </c>
      <c r="D128" s="5">
        <v>2338830000000</v>
      </c>
      <c r="E128" s="5">
        <v>2428817000000</v>
      </c>
      <c r="F128" s="5">
        <v>2251293000000</v>
      </c>
      <c r="G128" s="5">
        <v>2071380000000</v>
      </c>
      <c r="I128" s="5">
        <v>2251293000000</v>
      </c>
      <c r="J128" s="5">
        <v>1622415000000</v>
      </c>
      <c r="K128" s="5">
        <v>1032428000000</v>
      </c>
      <c r="L128" s="5">
        <v>762613000000</v>
      </c>
      <c r="M128" s="5">
        <v>583716000000</v>
      </c>
      <c r="N128" s="5">
        <v>454205000000</v>
      </c>
      <c r="O128" s="5">
        <v>589042000000</v>
      </c>
      <c r="P128" s="5">
        <v>836031177000</v>
      </c>
      <c r="Q128" s="5">
        <v>798831533000</v>
      </c>
      <c r="R128" s="5">
        <v>795021924000</v>
      </c>
      <c r="S128" s="5">
        <v>558417231000</v>
      </c>
      <c r="T128" s="5">
        <v>488518241000</v>
      </c>
      <c r="U128" s="5">
        <v>408746422000</v>
      </c>
      <c r="V128" s="5">
        <v>351357149000</v>
      </c>
      <c r="W128" s="5">
        <v>332367301716</v>
      </c>
      <c r="X128" s="5">
        <v>247540405112</v>
      </c>
    </row>
    <row r="129" spans="2:24" ht="15.5" x14ac:dyDescent="0.35">
      <c r="C129" t="s">
        <v>168</v>
      </c>
      <c r="D129" s="5">
        <v>3185475000000</v>
      </c>
      <c r="E129" s="5">
        <v>3283465000000</v>
      </c>
      <c r="F129" s="5">
        <v>3230133000000</v>
      </c>
      <c r="G129" s="5">
        <v>2913749000000</v>
      </c>
      <c r="I129" s="5">
        <v>3230133000000</v>
      </c>
      <c r="J129" s="5">
        <v>2655770000000</v>
      </c>
      <c r="K129" s="5">
        <v>1919403000000</v>
      </c>
      <c r="L129" s="5">
        <v>1686235000000</v>
      </c>
      <c r="M129" s="5">
        <v>1575065000000</v>
      </c>
      <c r="N129" s="5">
        <v>1484888000000</v>
      </c>
      <c r="O129" s="5">
        <v>1612441000000</v>
      </c>
      <c r="P129" s="5">
        <v>2010883470000</v>
      </c>
      <c r="Q129" s="5">
        <v>1907034830000</v>
      </c>
      <c r="R129" s="5">
        <v>1647454782000</v>
      </c>
      <c r="S129" s="5">
        <v>1279507012000</v>
      </c>
      <c r="T129" s="5">
        <v>1085460356000</v>
      </c>
      <c r="U129" s="5">
        <v>916593561000</v>
      </c>
      <c r="V129" s="5">
        <v>795015458000</v>
      </c>
      <c r="W129" s="5">
        <v>733386144887</v>
      </c>
      <c r="X129" s="5">
        <v>405842067667</v>
      </c>
    </row>
    <row r="130" spans="2:24" ht="15.5" x14ac:dyDescent="0.35">
      <c r="C130" t="s">
        <v>169</v>
      </c>
      <c r="D130" s="5">
        <v>2086950000</v>
      </c>
      <c r="E130" s="5">
        <v>2086950000</v>
      </c>
      <c r="F130" s="5">
        <v>2086950000</v>
      </c>
      <c r="G130" s="5">
        <v>2086950000</v>
      </c>
      <c r="I130" s="5">
        <v>2086950000</v>
      </c>
      <c r="J130" s="5">
        <v>2086950000</v>
      </c>
      <c r="K130" s="5">
        <v>2086950000</v>
      </c>
      <c r="L130" s="5">
        <v>2086950000</v>
      </c>
      <c r="M130" s="5">
        <v>2086950000</v>
      </c>
      <c r="N130" s="5">
        <v>2086950000</v>
      </c>
      <c r="O130" s="5">
        <v>2086950000</v>
      </c>
      <c r="P130" s="5">
        <v>2086950000</v>
      </c>
      <c r="Q130" s="5">
        <v>2086950000</v>
      </c>
      <c r="R130" s="5">
        <v>2086950000</v>
      </c>
      <c r="S130" s="5">
        <v>2086950000</v>
      </c>
      <c r="T130" s="5">
        <v>2086950000</v>
      </c>
      <c r="U130" s="5">
        <v>2086950000</v>
      </c>
      <c r="V130" s="5">
        <v>2086950000</v>
      </c>
      <c r="W130" s="5">
        <v>2086950000</v>
      </c>
      <c r="X130" s="5">
        <v>192000</v>
      </c>
    </row>
    <row r="132" spans="2:24" ht="15.5" x14ac:dyDescent="0.35">
      <c r="B132" t="s">
        <v>170</v>
      </c>
      <c r="C132" t="s">
        <v>171</v>
      </c>
      <c r="D132" s="5">
        <v>197117000000</v>
      </c>
      <c r="E132" s="5">
        <v>170039000000</v>
      </c>
      <c r="F132" s="5">
        <v>294940000000</v>
      </c>
      <c r="G132" s="5">
        <v>294223000000</v>
      </c>
      <c r="I132" s="5">
        <v>903392000000</v>
      </c>
      <c r="J132" s="5">
        <v>883403000000</v>
      </c>
      <c r="K132" s="5">
        <v>403875000000</v>
      </c>
      <c r="L132" s="5">
        <v>321403000000</v>
      </c>
      <c r="M132" s="5">
        <v>321869000000</v>
      </c>
      <c r="N132" s="5">
        <v>248120000000</v>
      </c>
      <c r="O132" s="5">
        <v>374517000000</v>
      </c>
      <c r="P132" s="5">
        <v>380240488000</v>
      </c>
      <c r="Q132" s="5">
        <v>362463326000</v>
      </c>
      <c r="R132" s="5">
        <v>338415608000</v>
      </c>
      <c r="S132" s="5">
        <v>230026726000</v>
      </c>
      <c r="T132" s="5">
        <v>261980740000</v>
      </c>
      <c r="U132" s="5">
        <v>242172511000</v>
      </c>
      <c r="V132" s="5">
        <v>187493484000</v>
      </c>
      <c r="W132" s="5">
        <v>174199683866</v>
      </c>
      <c r="X132" s="5">
        <v>176749672768</v>
      </c>
    </row>
    <row r="133" spans="2:24" ht="15.5" x14ac:dyDescent="0.35">
      <c r="C133" t="s">
        <v>395</v>
      </c>
      <c r="D133" s="5">
        <v>844863000000</v>
      </c>
      <c r="E133" s="5">
        <v>872365000000</v>
      </c>
      <c r="F133" s="5">
        <v>963168000000</v>
      </c>
      <c r="G133" s="5">
        <v>882677000000</v>
      </c>
      <c r="I133" s="5">
        <v>3459191000000</v>
      </c>
      <c r="J133" s="5">
        <v>2715401000000</v>
      </c>
      <c r="K133" s="5">
        <v>2099009000000</v>
      </c>
      <c r="L133" s="5">
        <v>1630002000000</v>
      </c>
      <c r="M133" s="5">
        <v>1422880000000</v>
      </c>
      <c r="N133" s="5">
        <v>1357591000000</v>
      </c>
      <c r="O133" s="5">
        <v>2247884000000</v>
      </c>
      <c r="P133" s="5">
        <v>2164333926000</v>
      </c>
      <c r="Q133" s="5">
        <v>2019607016000</v>
      </c>
      <c r="R133" s="5">
        <v>1830674276000</v>
      </c>
      <c r="S133" s="5">
        <v>1589448461000</v>
      </c>
      <c r="T133" s="5">
        <v>1480415200000</v>
      </c>
      <c r="U133" s="5">
        <v>1372638531000</v>
      </c>
      <c r="V133" s="5">
        <v>972660587000</v>
      </c>
      <c r="W133" s="5">
        <v>800332186051</v>
      </c>
      <c r="X133" s="5">
        <v>763994233309</v>
      </c>
    </row>
    <row r="134" spans="2:24" ht="15.5" x14ac:dyDescent="0.35">
      <c r="C134" t="s">
        <v>468</v>
      </c>
      <c r="D134" s="5">
        <v>-381656000000</v>
      </c>
      <c r="E134" s="5">
        <v>-337852000000</v>
      </c>
      <c r="F134" s="5">
        <v>-511749000000</v>
      </c>
      <c r="G134" s="5">
        <v>-369936000000</v>
      </c>
      <c r="I134" s="5">
        <v>-1627171000000</v>
      </c>
      <c r="J134" s="5">
        <v>-1021691000000</v>
      </c>
      <c r="K134" s="5">
        <v>-938908000000</v>
      </c>
      <c r="L134" s="5">
        <v>-760229000000</v>
      </c>
      <c r="M134" s="5">
        <v>-1110413000000</v>
      </c>
      <c r="N134" s="5">
        <v>-1069593000000</v>
      </c>
      <c r="O134" s="5">
        <v>-1700160000000</v>
      </c>
      <c r="P134" s="5">
        <v>-1623188121000</v>
      </c>
      <c r="Q134" s="5">
        <v>-1491431440000</v>
      </c>
      <c r="R134" s="5">
        <v>-1312559367000</v>
      </c>
      <c r="S134" s="5">
        <v>-1214995473000</v>
      </c>
      <c r="T134" s="5">
        <v>-1125101979000</v>
      </c>
      <c r="U134" s="5">
        <v>-994841345000</v>
      </c>
      <c r="V134" s="5">
        <v>-701808292000</v>
      </c>
      <c r="W134" s="5">
        <v>-561277727625</v>
      </c>
      <c r="X134" s="5">
        <v>-521807081035</v>
      </c>
    </row>
    <row r="135" spans="2:24" ht="15.5" x14ac:dyDescent="0.35">
      <c r="C135" t="s">
        <v>469</v>
      </c>
      <c r="D135" s="5">
        <v>-167143000000</v>
      </c>
      <c r="E135" s="5">
        <v>-326290000000</v>
      </c>
      <c r="F135" s="5">
        <v>-139332000000</v>
      </c>
      <c r="G135" s="5">
        <v>-173840000000</v>
      </c>
      <c r="I135" s="5">
        <v>-753221000000</v>
      </c>
      <c r="J135" s="5">
        <v>-669889000000</v>
      </c>
      <c r="K135" s="5">
        <v>-601549000000</v>
      </c>
      <c r="L135" s="5">
        <v>-529881000000</v>
      </c>
    </row>
    <row r="136" spans="2:24" ht="15.5" x14ac:dyDescent="0.35">
      <c r="C136" t="s">
        <v>2834</v>
      </c>
      <c r="V136" s="5">
        <v>2349400000</v>
      </c>
      <c r="W136" s="5">
        <v>595128536</v>
      </c>
    </row>
    <row r="137" spans="2:24" ht="15.5" x14ac:dyDescent="0.35">
      <c r="C137" t="s">
        <v>2835</v>
      </c>
      <c r="S137" s="5">
        <v>10097415000</v>
      </c>
      <c r="T137" s="5">
        <v>39809854000</v>
      </c>
      <c r="V137" s="5">
        <v>716078000</v>
      </c>
      <c r="W137" s="5">
        <v>1754005390</v>
      </c>
    </row>
    <row r="138" spans="2:24" ht="15.5" x14ac:dyDescent="0.35">
      <c r="C138" t="s">
        <v>400</v>
      </c>
      <c r="D138" s="5">
        <v>13065000000</v>
      </c>
      <c r="E138" s="5">
        <v>15733000000</v>
      </c>
      <c r="F138" s="5">
        <v>12813000000</v>
      </c>
      <c r="G138" s="5">
        <v>20054000000</v>
      </c>
      <c r="I138" s="5">
        <v>67813000000</v>
      </c>
      <c r="J138" s="5">
        <v>39322000000</v>
      </c>
      <c r="K138" s="5">
        <v>4773000000</v>
      </c>
      <c r="L138" s="5">
        <v>37896000000</v>
      </c>
      <c r="M138" s="5">
        <v>50221000000</v>
      </c>
      <c r="N138" s="5">
        <v>40890000000</v>
      </c>
      <c r="O138" s="5">
        <v>28548000000</v>
      </c>
      <c r="P138" s="5">
        <v>4055077000</v>
      </c>
      <c r="Q138" s="5">
        <v>3581668000</v>
      </c>
      <c r="R138" s="5">
        <v>3247840000</v>
      </c>
      <c r="S138" s="5">
        <v>5026034000</v>
      </c>
      <c r="T138" s="5">
        <v>2814183000</v>
      </c>
      <c r="U138" s="5">
        <v>4270250000</v>
      </c>
      <c r="V138" s="5">
        <v>1553308000</v>
      </c>
      <c r="W138" s="5">
        <v>2887665526</v>
      </c>
      <c r="X138" s="5">
        <v>2253492236</v>
      </c>
    </row>
    <row r="139" spans="2:24" ht="15.5" x14ac:dyDescent="0.35">
      <c r="C139" t="s">
        <v>980</v>
      </c>
      <c r="D139" s="5">
        <v>-682000000</v>
      </c>
      <c r="E139" s="5">
        <v>-722000000</v>
      </c>
      <c r="F139" s="5">
        <v>-1086000000</v>
      </c>
      <c r="G139" s="5">
        <v>-1149000000</v>
      </c>
      <c r="I139" s="5">
        <v>-4102000000</v>
      </c>
      <c r="J139" s="5">
        <v>-3902000000</v>
      </c>
      <c r="K139" s="5">
        <v>-2052000000</v>
      </c>
      <c r="L139" s="5">
        <v>-10296000000</v>
      </c>
      <c r="M139" s="5">
        <v>-20476000000</v>
      </c>
      <c r="N139" s="5">
        <v>-26493000000</v>
      </c>
      <c r="O139" s="5">
        <v>-55618000000</v>
      </c>
      <c r="P139" s="5">
        <v>-51216090000</v>
      </c>
      <c r="Q139" s="5">
        <v>-56750385000</v>
      </c>
      <c r="R139" s="5">
        <v>-38891251000</v>
      </c>
      <c r="S139" s="5">
        <v>-34927752000</v>
      </c>
      <c r="T139" s="5">
        <v>-23159578000</v>
      </c>
      <c r="U139" s="5">
        <v>-26224805000</v>
      </c>
      <c r="V139" s="5">
        <v>-15111715000</v>
      </c>
      <c r="W139" s="5">
        <v>-11000582680</v>
      </c>
      <c r="X139" s="5">
        <v>-926620372</v>
      </c>
    </row>
    <row r="140" spans="2:24" ht="15.5" x14ac:dyDescent="0.35">
      <c r="C140" t="s">
        <v>318</v>
      </c>
      <c r="D140" s="5">
        <v>-111330000000</v>
      </c>
      <c r="E140" s="5">
        <v>-53195000000</v>
      </c>
      <c r="F140" s="5">
        <v>-28874000000</v>
      </c>
      <c r="G140" s="5">
        <v>-63583000000</v>
      </c>
      <c r="I140" s="5">
        <v>-239118000000</v>
      </c>
      <c r="J140" s="5">
        <v>-175838000000</v>
      </c>
      <c r="K140" s="5">
        <v>-157398000000</v>
      </c>
      <c r="L140" s="5">
        <v>-46089000000</v>
      </c>
      <c r="M140" s="5">
        <v>-20343000000</v>
      </c>
      <c r="N140" s="5">
        <v>-54275000000</v>
      </c>
      <c r="O140" s="5">
        <v>-146137000000</v>
      </c>
      <c r="P140" s="5">
        <v>-113744304000</v>
      </c>
      <c r="Q140" s="5">
        <v>-112543533000</v>
      </c>
      <c r="R140" s="5">
        <v>-144055890000</v>
      </c>
      <c r="S140" s="5">
        <v>-124621959000</v>
      </c>
      <c r="T140" s="5">
        <v>-112796940000</v>
      </c>
      <c r="U140" s="5">
        <v>-113670120000</v>
      </c>
      <c r="V140" s="5">
        <v>-72865882000</v>
      </c>
      <c r="W140" s="5">
        <v>-59090991332</v>
      </c>
      <c r="X140" s="5">
        <v>-66764351370</v>
      </c>
    </row>
    <row r="141" spans="2:24" ht="15.5" x14ac:dyDescent="0.35">
      <c r="C141" t="s">
        <v>184</v>
      </c>
      <c r="D141" s="5">
        <v>-362379000000</v>
      </c>
      <c r="E141" s="5">
        <v>-21972000000</v>
      </c>
      <c r="F141" s="5">
        <v>-27292000000</v>
      </c>
      <c r="G141" s="5">
        <v>-29076000000</v>
      </c>
      <c r="I141" s="5">
        <v>-321609000000</v>
      </c>
      <c r="J141" s="5">
        <v>261487000000</v>
      </c>
      <c r="K141" s="5">
        <v>-216603000000</v>
      </c>
      <c r="L141" s="5">
        <v>-267612000000</v>
      </c>
      <c r="M141" s="5">
        <v>-162621000000</v>
      </c>
      <c r="N141" s="5">
        <v>-228257000000</v>
      </c>
      <c r="O141" s="5">
        <v>-282348000000</v>
      </c>
      <c r="P141" s="5">
        <v>-250013078000</v>
      </c>
      <c r="Q141" s="5">
        <v>-201081391000</v>
      </c>
      <c r="R141" s="5">
        <v>-65236502000</v>
      </c>
      <c r="S141" s="5">
        <v>-169295001000</v>
      </c>
      <c r="T141" s="5">
        <v>-127286965000</v>
      </c>
      <c r="U141" s="5">
        <v>-238070152000</v>
      </c>
      <c r="V141" s="5">
        <v>-143364111000</v>
      </c>
      <c r="W141" s="5">
        <v>178710695182</v>
      </c>
      <c r="X141" s="5">
        <v>-98145055010</v>
      </c>
    </row>
    <row r="142" spans="2:24" ht="15.5" x14ac:dyDescent="0.35">
      <c r="C142" t="s">
        <v>185</v>
      </c>
      <c r="D142" s="5">
        <v>-186932000000</v>
      </c>
      <c r="E142" s="5">
        <v>-19003000000</v>
      </c>
      <c r="F142" s="5">
        <v>-241770000000</v>
      </c>
      <c r="G142" s="5">
        <v>-11246000000</v>
      </c>
      <c r="I142" s="5">
        <v>-302142000000</v>
      </c>
      <c r="J142" s="5">
        <v>-120423000000</v>
      </c>
      <c r="K142" s="5">
        <v>-84914000000</v>
      </c>
      <c r="L142" s="5">
        <v>-133947000000</v>
      </c>
      <c r="M142" s="5">
        <v>-6523000000</v>
      </c>
      <c r="N142" s="5">
        <v>-10892000000</v>
      </c>
      <c r="O142" s="5">
        <v>-24576000000</v>
      </c>
      <c r="P142" s="5">
        <v>-69890534000</v>
      </c>
      <c r="Q142" s="5">
        <v>-136069600000</v>
      </c>
      <c r="R142" s="5">
        <v>-317851045000</v>
      </c>
      <c r="S142" s="5">
        <v>-59721312000</v>
      </c>
      <c r="T142" s="5">
        <v>-104361582000</v>
      </c>
      <c r="U142" s="5">
        <v>-61315061000</v>
      </c>
      <c r="V142" s="5">
        <v>-56856631000</v>
      </c>
      <c r="W142" s="5">
        <v>-288714185678</v>
      </c>
      <c r="X142" s="5">
        <v>-43268781034</v>
      </c>
    </row>
    <row r="143" spans="2:24" ht="15.5" x14ac:dyDescent="0.35">
      <c r="C143" t="s">
        <v>189</v>
      </c>
      <c r="D143" s="5">
        <v>-33048000000</v>
      </c>
      <c r="E143" s="5">
        <v>-19250000000</v>
      </c>
      <c r="F143" s="5">
        <v>-42240000000</v>
      </c>
      <c r="G143" s="5">
        <v>-11478000000</v>
      </c>
      <c r="I143" s="5">
        <v>-102855000000</v>
      </c>
      <c r="J143" s="5">
        <v>-120861000000</v>
      </c>
      <c r="K143" s="5">
        <v>-89786000000</v>
      </c>
      <c r="L143" s="5">
        <v>-51906000000</v>
      </c>
      <c r="M143" s="5">
        <v>-9896000000</v>
      </c>
      <c r="N143" s="5">
        <v>-18202000000</v>
      </c>
      <c r="O143" s="5">
        <v>-34992000000</v>
      </c>
      <c r="P143" s="5">
        <v>-98974586000</v>
      </c>
      <c r="Q143" s="5">
        <v>-87223813000</v>
      </c>
      <c r="R143" s="5">
        <v>-224813985000</v>
      </c>
      <c r="S143" s="5">
        <v>-65925943000</v>
      </c>
      <c r="T143" s="5">
        <v>-113038936000</v>
      </c>
      <c r="U143" s="5">
        <v>-71633285000</v>
      </c>
      <c r="V143" s="5">
        <v>-38454576000</v>
      </c>
      <c r="W143" s="5">
        <v>-32506908360</v>
      </c>
      <c r="X143" s="5">
        <v>-45183460617</v>
      </c>
    </row>
    <row r="144" spans="2:24" ht="15.5" x14ac:dyDescent="0.35">
      <c r="C144" t="s">
        <v>746</v>
      </c>
      <c r="D144" s="5">
        <v>-2108000000</v>
      </c>
    </row>
    <row r="145" spans="3:24" ht="15.5" x14ac:dyDescent="0.35">
      <c r="C145" t="s">
        <v>823</v>
      </c>
      <c r="D145" s="5">
        <v>-151776000000</v>
      </c>
    </row>
    <row r="146" spans="3:24" ht="15.5" x14ac:dyDescent="0.35">
      <c r="C146" t="s">
        <v>325</v>
      </c>
      <c r="E146" s="5">
        <v>247000000</v>
      </c>
      <c r="F146" s="5">
        <v>470000000</v>
      </c>
      <c r="G146" s="5">
        <v>690000000</v>
      </c>
      <c r="I146" s="5">
        <v>1171000000</v>
      </c>
      <c r="J146" s="5">
        <v>438000000</v>
      </c>
      <c r="K146" s="5">
        <v>4872000000</v>
      </c>
      <c r="L146" s="5">
        <v>2283000000</v>
      </c>
      <c r="M146" s="5">
        <v>660000000</v>
      </c>
      <c r="N146" s="5">
        <v>819000000</v>
      </c>
      <c r="O146" s="5">
        <v>8180000000</v>
      </c>
      <c r="P146" s="5">
        <v>29084052000</v>
      </c>
      <c r="Q146" s="5">
        <v>1380499000</v>
      </c>
      <c r="R146" s="5">
        <v>120666019000</v>
      </c>
      <c r="S146" s="5">
        <v>1045925000</v>
      </c>
      <c r="T146" s="5">
        <v>1279226000</v>
      </c>
      <c r="U146" s="5">
        <v>941454000</v>
      </c>
      <c r="V146" s="5">
        <v>923947000</v>
      </c>
      <c r="W146" s="5">
        <v>380703243</v>
      </c>
      <c r="X146" s="5">
        <v>1914679583</v>
      </c>
    </row>
    <row r="147" spans="3:24" ht="15.5" x14ac:dyDescent="0.35">
      <c r="C147" t="s">
        <v>2836</v>
      </c>
      <c r="L147" s="5">
        <v>-84324000000</v>
      </c>
    </row>
    <row r="148" spans="3:24" ht="15.5" x14ac:dyDescent="0.35">
      <c r="C148" t="s">
        <v>2440</v>
      </c>
    </row>
    <row r="149" spans="3:24" ht="15.5" x14ac:dyDescent="0.35">
      <c r="C149" t="s">
        <v>2837</v>
      </c>
      <c r="M149" s="5">
        <v>2713000000</v>
      </c>
      <c r="N149" s="5">
        <v>6491000000</v>
      </c>
      <c r="O149" s="5">
        <v>2236000000</v>
      </c>
    </row>
    <row r="150" spans="3:24" ht="15.5" x14ac:dyDescent="0.35">
      <c r="C150" t="s">
        <v>1941</v>
      </c>
      <c r="G150" s="5">
        <v>1000000</v>
      </c>
      <c r="I150" s="5">
        <v>1000000</v>
      </c>
    </row>
    <row r="151" spans="3:24" ht="15.5" x14ac:dyDescent="0.35">
      <c r="C151" t="s">
        <v>2838</v>
      </c>
      <c r="G151" s="5">
        <v>-459000000</v>
      </c>
      <c r="I151" s="5">
        <v>-459000000</v>
      </c>
    </row>
    <row r="152" spans="3:24" ht="15.5" x14ac:dyDescent="0.35">
      <c r="C152" t="s">
        <v>486</v>
      </c>
      <c r="F152" s="5">
        <v>-200000000000</v>
      </c>
      <c r="I152" s="5">
        <v>-200000000000</v>
      </c>
    </row>
    <row r="153" spans="3:24" ht="15.5" x14ac:dyDescent="0.35">
      <c r="C153" t="s">
        <v>2839</v>
      </c>
    </row>
    <row r="154" spans="3:24" ht="15.5" x14ac:dyDescent="0.35">
      <c r="C154" t="s">
        <v>2840</v>
      </c>
    </row>
    <row r="155" spans="3:24" ht="15.5" x14ac:dyDescent="0.35">
      <c r="C155" t="s">
        <v>1720</v>
      </c>
      <c r="T155" s="5">
        <v>-1500000000</v>
      </c>
      <c r="U155" s="5">
        <v>253500000</v>
      </c>
      <c r="V155" s="5">
        <v>4000000000</v>
      </c>
    </row>
    <row r="156" spans="3:24" ht="15.5" x14ac:dyDescent="0.35">
      <c r="C156" t="s">
        <v>410</v>
      </c>
      <c r="W156" s="5">
        <v>-27347917441</v>
      </c>
    </row>
    <row r="157" spans="3:24" ht="15.5" x14ac:dyDescent="0.35">
      <c r="C157" t="s">
        <v>227</v>
      </c>
      <c r="Q157" s="5">
        <v>-7181350000</v>
      </c>
      <c r="R157" s="5">
        <v>-219588810000</v>
      </c>
    </row>
    <row r="158" spans="3:24" ht="15.5" x14ac:dyDescent="0.35">
      <c r="C158" t="s">
        <v>478</v>
      </c>
      <c r="Q158" s="5">
        <v>-85335903000</v>
      </c>
    </row>
    <row r="159" spans="3:24" ht="15.5" x14ac:dyDescent="0.35">
      <c r="C159" t="s">
        <v>2841</v>
      </c>
      <c r="V159" s="5">
        <v>-23326002000</v>
      </c>
      <c r="W159" s="5">
        <v>-41568524958</v>
      </c>
    </row>
    <row r="160" spans="3:24" ht="15.5" x14ac:dyDescent="0.35">
      <c r="C160" t="s">
        <v>2842</v>
      </c>
    </row>
    <row r="161" spans="3:24" ht="15.5" x14ac:dyDescent="0.35">
      <c r="C161" t="s">
        <v>2843</v>
      </c>
      <c r="W161" s="5">
        <v>-38449100000</v>
      </c>
    </row>
    <row r="162" spans="3:24" ht="15.5" x14ac:dyDescent="0.35">
      <c r="C162" t="s">
        <v>2844</v>
      </c>
      <c r="W162" s="5">
        <v>-154594828162</v>
      </c>
    </row>
    <row r="163" spans="3:24" ht="15.5" x14ac:dyDescent="0.35">
      <c r="C163" t="s">
        <v>2845</v>
      </c>
      <c r="Q163" s="5">
        <v>42290967000</v>
      </c>
      <c r="R163" s="5">
        <v>5885731000</v>
      </c>
      <c r="S163" s="5">
        <v>5158706000</v>
      </c>
      <c r="T163" s="5">
        <v>8898128000</v>
      </c>
      <c r="U163" s="5">
        <v>9123270000</v>
      </c>
      <c r="W163" s="5">
        <v>5372390000</v>
      </c>
    </row>
    <row r="164" spans="3:24" ht="15.5" x14ac:dyDescent="0.35">
      <c r="C164" t="s">
        <v>215</v>
      </c>
      <c r="D164" s="5">
        <v>-362379000000</v>
      </c>
      <c r="E164" s="5">
        <v>-21972000000</v>
      </c>
      <c r="F164" s="5">
        <v>-27292000000</v>
      </c>
      <c r="G164" s="5">
        <v>-29076000000</v>
      </c>
      <c r="I164" s="5">
        <v>-321609000000</v>
      </c>
      <c r="J164" s="5">
        <v>261487000000</v>
      </c>
      <c r="K164" s="5">
        <v>-216603000000</v>
      </c>
      <c r="L164" s="5">
        <v>-267612000000</v>
      </c>
      <c r="M164" s="5">
        <v>-162621000000</v>
      </c>
      <c r="N164" s="5">
        <v>-228257000000</v>
      </c>
      <c r="O164" s="5">
        <v>-282348000000</v>
      </c>
      <c r="P164" s="5">
        <v>-250013078000</v>
      </c>
      <c r="Q164" s="5">
        <v>-201081391000</v>
      </c>
      <c r="R164" s="5">
        <v>-65236502000</v>
      </c>
      <c r="S164" s="5">
        <v>-169295001000</v>
      </c>
      <c r="T164" s="5">
        <v>-127286965000</v>
      </c>
      <c r="U164" s="5">
        <v>-238070152000</v>
      </c>
      <c r="V164" s="5">
        <v>-143364111000</v>
      </c>
      <c r="W164" s="5">
        <v>178710695182</v>
      </c>
      <c r="X164" s="5">
        <v>-98145055010</v>
      </c>
    </row>
    <row r="165" spans="3:24" ht="15.5" x14ac:dyDescent="0.35">
      <c r="C165" t="s">
        <v>336</v>
      </c>
      <c r="D165" s="5">
        <v>-340541000000</v>
      </c>
      <c r="F165" s="5">
        <v>-11789000000</v>
      </c>
      <c r="G165" s="5">
        <v>-7350000000</v>
      </c>
      <c r="I165" s="5">
        <v>-256018000000</v>
      </c>
      <c r="J165" s="5">
        <v>-117412000000</v>
      </c>
      <c r="K165" s="5">
        <v>-148887000000</v>
      </c>
      <c r="L165" s="5">
        <v>-113000000000</v>
      </c>
      <c r="M165" s="5">
        <v>-21364000000</v>
      </c>
      <c r="N165" s="5">
        <v>-65622000000</v>
      </c>
      <c r="O165" s="5">
        <v>-159669000000</v>
      </c>
      <c r="P165" s="5">
        <v>-182335125000</v>
      </c>
      <c r="Q165" s="5">
        <v>-216354854000</v>
      </c>
      <c r="R165" s="5">
        <v>-159675753000</v>
      </c>
      <c r="S165" s="5">
        <v>-226861513000</v>
      </c>
      <c r="T165" s="5">
        <v>-191193633000</v>
      </c>
      <c r="U165" s="5">
        <v>-181734631000</v>
      </c>
      <c r="V165" s="5">
        <v>-104170323000</v>
      </c>
      <c r="W165" s="5">
        <v>-119203705438</v>
      </c>
      <c r="X165" s="5">
        <v>-98145055010</v>
      </c>
    </row>
    <row r="166" spans="3:24" ht="15.5" x14ac:dyDescent="0.35">
      <c r="C166" t="s">
        <v>2846</v>
      </c>
      <c r="F166" s="5">
        <v>-1002000000</v>
      </c>
      <c r="G166" s="5">
        <v>1002000000</v>
      </c>
    </row>
    <row r="167" spans="3:24" ht="15.5" x14ac:dyDescent="0.35">
      <c r="C167" t="s">
        <v>2847</v>
      </c>
      <c r="W167" s="5">
        <v>6926020212</v>
      </c>
    </row>
    <row r="168" spans="3:24" ht="15.5" x14ac:dyDescent="0.35">
      <c r="C168" t="s">
        <v>2848</v>
      </c>
      <c r="W168" s="5">
        <v>-6926020212</v>
      </c>
    </row>
    <row r="169" spans="3:24" ht="15.5" x14ac:dyDescent="0.35">
      <c r="C169" t="s">
        <v>1658</v>
      </c>
    </row>
    <row r="170" spans="3:24" ht="15.5" x14ac:dyDescent="0.35">
      <c r="C170" t="s">
        <v>2484</v>
      </c>
    </row>
    <row r="171" spans="3:24" ht="15.5" x14ac:dyDescent="0.35">
      <c r="C171" t="s">
        <v>360</v>
      </c>
      <c r="F171" s="5">
        <v>1002000000</v>
      </c>
      <c r="I171" s="5">
        <v>1002000000</v>
      </c>
      <c r="J171" s="5">
        <v>456399000000</v>
      </c>
    </row>
    <row r="172" spans="3:24" ht="15.5" x14ac:dyDescent="0.35">
      <c r="C172" t="s">
        <v>2849</v>
      </c>
      <c r="F172" s="5">
        <v>400000000</v>
      </c>
      <c r="I172" s="5">
        <v>400000000</v>
      </c>
    </row>
    <row r="173" spans="3:24" ht="15.5" x14ac:dyDescent="0.35">
      <c r="C173" t="s">
        <v>1205</v>
      </c>
      <c r="M173" s="5">
        <v>-78763000000</v>
      </c>
      <c r="N173" s="5">
        <v>-294379000000</v>
      </c>
      <c r="O173" s="5">
        <v>-108465000000</v>
      </c>
      <c r="P173" s="5">
        <v>-336153060000</v>
      </c>
      <c r="Q173" s="5">
        <v>-234868901000</v>
      </c>
      <c r="R173" s="5">
        <v>-188661409000</v>
      </c>
      <c r="S173" s="5">
        <v>-314042526000</v>
      </c>
      <c r="T173" s="5">
        <v>-78940287000</v>
      </c>
      <c r="U173" s="5">
        <v>-55580252000</v>
      </c>
      <c r="V173" s="5">
        <v>-39193788000</v>
      </c>
    </row>
    <row r="174" spans="3:24" ht="15.5" x14ac:dyDescent="0.35">
      <c r="C174" t="s">
        <v>1204</v>
      </c>
      <c r="N174" s="5">
        <v>218054000000</v>
      </c>
      <c r="O174" s="5">
        <v>22188000000</v>
      </c>
      <c r="P174" s="5">
        <v>301692027000</v>
      </c>
      <c r="Q174" s="5">
        <v>285526433000</v>
      </c>
      <c r="R174" s="5">
        <v>172280971000</v>
      </c>
      <c r="S174" s="5">
        <v>373477762000</v>
      </c>
      <c r="T174" s="5">
        <v>144096287000</v>
      </c>
      <c r="W174" s="5">
        <v>214394342368</v>
      </c>
    </row>
    <row r="175" spans="3:24" ht="15.5" x14ac:dyDescent="0.35">
      <c r="C175" t="s">
        <v>732</v>
      </c>
      <c r="L175" s="5">
        <v>-96624000000</v>
      </c>
    </row>
    <row r="176" spans="3:24" ht="15.5" x14ac:dyDescent="0.35">
      <c r="C176" t="s">
        <v>2850</v>
      </c>
    </row>
    <row r="177" spans="2:24" ht="15.5" x14ac:dyDescent="0.35">
      <c r="C177" t="s">
        <v>2851</v>
      </c>
      <c r="W177" s="5">
        <v>128055000000</v>
      </c>
    </row>
    <row r="178" spans="2:24" ht="15.5" x14ac:dyDescent="0.35">
      <c r="C178" t="s">
        <v>2852</v>
      </c>
      <c r="W178" s="5">
        <v>-128055000000</v>
      </c>
    </row>
    <row r="179" spans="2:24" ht="15.5" x14ac:dyDescent="0.35">
      <c r="C179" t="s">
        <v>2853</v>
      </c>
      <c r="L179" s="5">
        <v>4343000000</v>
      </c>
    </row>
    <row r="180" spans="2:24" ht="15.5" x14ac:dyDescent="0.35">
      <c r="C180" t="s">
        <v>2854</v>
      </c>
      <c r="W180" s="5">
        <v>17969899152</v>
      </c>
    </row>
    <row r="181" spans="2:24" ht="15.5" x14ac:dyDescent="0.35">
      <c r="C181" t="s">
        <v>604</v>
      </c>
      <c r="W181" s="5">
        <v>64711769100</v>
      </c>
    </row>
    <row r="182" spans="2:24" ht="15.5" x14ac:dyDescent="0.35">
      <c r="C182" t="s">
        <v>2610</v>
      </c>
    </row>
    <row r="183" spans="2:24" ht="15.5" x14ac:dyDescent="0.35">
      <c r="C183" t="s">
        <v>2500</v>
      </c>
      <c r="D183" s="5">
        <v>-21838000000</v>
      </c>
      <c r="E183" s="5">
        <v>-21972000000</v>
      </c>
      <c r="F183" s="5">
        <v>-15903000000</v>
      </c>
      <c r="G183" s="5">
        <v>-22728000000</v>
      </c>
      <c r="I183" s="5">
        <v>-66993000000</v>
      </c>
      <c r="J183" s="5">
        <v>-77500000000</v>
      </c>
      <c r="K183" s="5">
        <v>-67716000000</v>
      </c>
      <c r="L183" s="5">
        <v>-62331000000</v>
      </c>
      <c r="M183" s="5">
        <v>-62494000000</v>
      </c>
      <c r="N183" s="5">
        <v>-86310000000</v>
      </c>
      <c r="O183" s="5">
        <v>-36402000000</v>
      </c>
      <c r="P183" s="5">
        <v>-33216920000</v>
      </c>
      <c r="Q183" s="5">
        <v>-35384069000</v>
      </c>
      <c r="R183" s="5">
        <v>-1131572000</v>
      </c>
      <c r="S183" s="5">
        <v>-1868724000</v>
      </c>
      <c r="T183" s="5">
        <v>-1249332000</v>
      </c>
      <c r="U183" s="5">
        <v>-755269000</v>
      </c>
    </row>
    <row r="184" spans="2:24" ht="15.5" x14ac:dyDescent="0.35">
      <c r="C184" t="s">
        <v>504</v>
      </c>
      <c r="R184" s="5">
        <v>111951261000</v>
      </c>
      <c r="W184" s="5">
        <v>838390000</v>
      </c>
    </row>
    <row r="185" spans="2:24" ht="15.5" x14ac:dyDescent="0.35">
      <c r="C185" t="s">
        <v>239</v>
      </c>
      <c r="D185" s="5">
        <v>-352194000000</v>
      </c>
      <c r="E185" s="5">
        <v>129064000000</v>
      </c>
      <c r="F185" s="5">
        <v>25878000000</v>
      </c>
      <c r="G185" s="5">
        <v>253901000000</v>
      </c>
      <c r="I185" s="5">
        <v>279641000000</v>
      </c>
      <c r="J185" s="5">
        <v>1024467000000</v>
      </c>
      <c r="K185" s="5">
        <v>102358000000</v>
      </c>
      <c r="L185" s="5">
        <v>-80156000000</v>
      </c>
      <c r="M185" s="5">
        <v>152725000000</v>
      </c>
      <c r="N185" s="5">
        <v>8971000000</v>
      </c>
      <c r="O185" s="5">
        <v>67593000000</v>
      </c>
      <c r="P185" s="5">
        <v>60336876000</v>
      </c>
      <c r="Q185" s="5">
        <v>25312335000</v>
      </c>
      <c r="R185" s="5">
        <v>-44671939000</v>
      </c>
      <c r="S185" s="5">
        <v>1010413000</v>
      </c>
      <c r="T185" s="5">
        <v>30332193000</v>
      </c>
      <c r="U185" s="5">
        <v>-57212702000</v>
      </c>
      <c r="V185" s="5">
        <v>-12727258000</v>
      </c>
      <c r="W185" s="5">
        <v>64196193370</v>
      </c>
      <c r="X185" s="5">
        <v>35335836724</v>
      </c>
    </row>
    <row r="186" spans="2:24" ht="15.5" x14ac:dyDescent="0.35">
      <c r="C186" t="s">
        <v>241</v>
      </c>
      <c r="D186" s="5">
        <v>33077000000</v>
      </c>
      <c r="E186" s="5">
        <v>535000000</v>
      </c>
      <c r="F186" s="5">
        <v>6546000000</v>
      </c>
      <c r="G186" s="5">
        <v>6642000000</v>
      </c>
      <c r="I186" s="5">
        <v>14415000000</v>
      </c>
      <c r="J186" s="5">
        <v>2434000000</v>
      </c>
      <c r="K186" s="5">
        <v>-991000000</v>
      </c>
      <c r="L186" s="5">
        <v>4459000000</v>
      </c>
      <c r="M186" s="5">
        <v>500000000</v>
      </c>
      <c r="N186" s="5">
        <v>272000000</v>
      </c>
      <c r="O186" s="5">
        <v>-3092000000</v>
      </c>
      <c r="P186" s="5">
        <v>3986028000</v>
      </c>
      <c r="Q186" s="5">
        <v>629080000</v>
      </c>
      <c r="R186" s="5">
        <v>-857910000</v>
      </c>
      <c r="S186" s="5">
        <v>1502738000</v>
      </c>
      <c r="T186" s="5">
        <v>480768000</v>
      </c>
      <c r="U186" s="5">
        <v>1757449000</v>
      </c>
      <c r="V186" s="5">
        <v>-142176000</v>
      </c>
      <c r="W186" s="5">
        <v>217672775</v>
      </c>
      <c r="X186" s="5">
        <v>-701161831</v>
      </c>
    </row>
    <row r="187" spans="2:24" ht="15.5" x14ac:dyDescent="0.35">
      <c r="C187" t="s">
        <v>2855</v>
      </c>
    </row>
    <row r="188" spans="2:24" ht="15.5" x14ac:dyDescent="0.35">
      <c r="C188" t="s">
        <v>240</v>
      </c>
      <c r="E188" s="5">
        <v>1774110000000</v>
      </c>
      <c r="I188" s="5">
        <v>1480054000000</v>
      </c>
      <c r="J188" s="5">
        <v>453153000000</v>
      </c>
      <c r="K188" s="5">
        <v>351786000000</v>
      </c>
      <c r="L188" s="5">
        <v>427483000000</v>
      </c>
      <c r="M188" s="5">
        <v>274258000000</v>
      </c>
      <c r="N188" s="5">
        <v>265015000000</v>
      </c>
      <c r="O188" s="5">
        <v>200514000000</v>
      </c>
      <c r="P188" s="5">
        <v>136190720000</v>
      </c>
      <c r="Q188" s="5">
        <v>110249305000</v>
      </c>
      <c r="R188" s="5">
        <v>154646607000</v>
      </c>
      <c r="S188" s="5">
        <v>152133456000</v>
      </c>
      <c r="T188" s="5">
        <v>121320495000</v>
      </c>
      <c r="U188" s="5">
        <v>176775748000</v>
      </c>
      <c r="V188" s="5">
        <v>189645182000</v>
      </c>
      <c r="W188" s="5">
        <v>124201788655</v>
      </c>
      <c r="X188" s="5">
        <v>89567113762</v>
      </c>
    </row>
    <row r="189" spans="2:24" ht="15.5" x14ac:dyDescent="0.35">
      <c r="C189" t="s">
        <v>242</v>
      </c>
      <c r="D189" s="5">
        <v>-319117000000</v>
      </c>
      <c r="E189" s="5">
        <v>1903709000000</v>
      </c>
      <c r="F189" s="5">
        <v>32424000000</v>
      </c>
      <c r="G189" s="5">
        <v>260543000000</v>
      </c>
      <c r="I189" s="5">
        <v>1774110000000</v>
      </c>
      <c r="J189" s="5">
        <v>1480054000000</v>
      </c>
      <c r="K189" s="5">
        <v>453153000000</v>
      </c>
      <c r="L189" s="5">
        <v>351786000000</v>
      </c>
      <c r="M189" s="5">
        <v>427483000000</v>
      </c>
      <c r="N189" s="5">
        <v>274258000000</v>
      </c>
      <c r="O189" s="5">
        <v>265015000000</v>
      </c>
      <c r="P189" s="5">
        <v>200513624000</v>
      </c>
      <c r="Q189" s="5">
        <v>136190720000</v>
      </c>
      <c r="R189" s="5">
        <v>109116758000</v>
      </c>
      <c r="S189" s="5">
        <v>154646607000</v>
      </c>
      <c r="T189" s="5">
        <v>152133456000</v>
      </c>
      <c r="U189" s="5">
        <v>121320495000</v>
      </c>
      <c r="V189" s="5">
        <v>176775748000</v>
      </c>
      <c r="W189" s="5">
        <v>188615654800</v>
      </c>
      <c r="X189" s="5">
        <v>124201788655</v>
      </c>
    </row>
    <row r="191" spans="2:24" ht="15.5" x14ac:dyDescent="0.35">
      <c r="B191" t="s">
        <v>243</v>
      </c>
      <c r="C191" t="s">
        <v>12</v>
      </c>
      <c r="D191" s="6">
        <v>2089999999.9999998</v>
      </c>
      <c r="E191" s="6">
        <v>2089999999.9999998</v>
      </c>
      <c r="F191" s="6">
        <v>2089999999.9999998</v>
      </c>
      <c r="G191" s="6">
        <v>2089999999.9999998</v>
      </c>
      <c r="I191" s="6">
        <v>2089999999.9999998</v>
      </c>
      <c r="J191" s="6">
        <v>2089999999.9999998</v>
      </c>
      <c r="K191" s="6">
        <v>2089999999.9999998</v>
      </c>
      <c r="L191" s="6">
        <v>2089999999.9999998</v>
      </c>
      <c r="M191" s="6">
        <v>2089999999.9999998</v>
      </c>
      <c r="N191" s="6">
        <v>2089999999.9999998</v>
      </c>
      <c r="O191" s="6">
        <v>2089999999.9999998</v>
      </c>
      <c r="P191" s="6">
        <v>2089999999.9999998</v>
      </c>
      <c r="Q191" s="6">
        <v>2089999999.9999998</v>
      </c>
      <c r="R191" s="6">
        <v>2089999999.9999998</v>
      </c>
      <c r="S191" s="6">
        <v>2089999999.9999998</v>
      </c>
      <c r="T191" s="6">
        <v>2089999999.9999998</v>
      </c>
      <c r="U191" s="6">
        <v>2089999999.9999998</v>
      </c>
      <c r="V191" s="6">
        <v>2089999999.9999998</v>
      </c>
      <c r="W191" s="6">
        <v>2089999999.9999998</v>
      </c>
      <c r="X191" s="5">
        <v>0</v>
      </c>
    </row>
    <row r="192" spans="2:24" ht="15.5" x14ac:dyDescent="0.35">
      <c r="C192" t="s">
        <v>244</v>
      </c>
      <c r="D192" s="6">
        <v>62.47</v>
      </c>
      <c r="E192" s="6">
        <v>43.1</v>
      </c>
      <c r="F192" s="6">
        <v>47.64</v>
      </c>
      <c r="G192" s="6">
        <v>77.58</v>
      </c>
    </row>
    <row r="193" spans="3:7" ht="15.5" x14ac:dyDescent="0.35">
      <c r="C193" t="s">
        <v>245</v>
      </c>
      <c r="D193" s="6">
        <v>29.93</v>
      </c>
      <c r="E193" s="6">
        <v>41.53</v>
      </c>
      <c r="F193" s="6">
        <v>53.74</v>
      </c>
      <c r="G193" s="6">
        <v>33.380000000000003</v>
      </c>
    </row>
    <row r="194" spans="3:7" ht="15.5" x14ac:dyDescent="0.35">
      <c r="C194" t="s">
        <v>73</v>
      </c>
      <c r="D194" s="6">
        <v>4.68</v>
      </c>
      <c r="E194" s="6">
        <v>4.79</v>
      </c>
      <c r="F194" s="6">
        <v>6.06</v>
      </c>
      <c r="G194" s="6">
        <v>6.49</v>
      </c>
    </row>
    <row r="195" spans="3:7" ht="15.5" x14ac:dyDescent="0.35">
      <c r="C195" t="s">
        <v>246</v>
      </c>
      <c r="D195" s="5">
        <v>298100000000</v>
      </c>
      <c r="E195" s="5">
        <v>251970000000</v>
      </c>
      <c r="F195" s="5">
        <v>312460000000</v>
      </c>
      <c r="G195" s="5">
        <v>294170000000</v>
      </c>
    </row>
    <row r="196" spans="3:7" ht="15.5" x14ac:dyDescent="0.35">
      <c r="C196" t="s">
        <v>247</v>
      </c>
      <c r="D196" s="6">
        <v>4.0899999999999999E-2</v>
      </c>
      <c r="E196" s="6">
        <v>2.7400000000000001E-2</v>
      </c>
      <c r="F196" s="6">
        <v>3.0800000000000001E-2</v>
      </c>
      <c r="G196" s="6">
        <v>5.5599999999999997E-2</v>
      </c>
    </row>
    <row r="197" spans="3:7" ht="15.5" x14ac:dyDescent="0.35">
      <c r="C197" t="s">
        <v>248</v>
      </c>
      <c r="D197" s="6">
        <v>7.400000000000001E-2</v>
      </c>
      <c r="E197" s="6">
        <v>5.5199999999999999E-2</v>
      </c>
      <c r="F197" s="6">
        <v>6.4600000000000005E-2</v>
      </c>
      <c r="G197" s="6">
        <v>0.1118</v>
      </c>
    </row>
    <row r="198" spans="3:7" ht="15.5" x14ac:dyDescent="0.35">
      <c r="C198" t="s">
        <v>249</v>
      </c>
      <c r="D198" s="6">
        <v>9.9100000000000008E-2</v>
      </c>
      <c r="E198" s="6">
        <v>8.2200000000000009E-2</v>
      </c>
      <c r="F198" s="6">
        <v>0.11599999999999999</v>
      </c>
      <c r="G198" s="6">
        <v>0.12300000000000001</v>
      </c>
    </row>
    <row r="199" spans="3:7" ht="15.5" x14ac:dyDescent="0.35">
      <c r="C199" t="s">
        <v>250</v>
      </c>
      <c r="D199" s="6">
        <v>60.72</v>
      </c>
      <c r="E199" s="6">
        <v>49.03</v>
      </c>
      <c r="F199" s="6">
        <v>54.89</v>
      </c>
      <c r="G199" s="6">
        <v>300.95999999999998</v>
      </c>
    </row>
    <row r="200" spans="3:7" ht="15.5" x14ac:dyDescent="0.35">
      <c r="C200" t="s">
        <v>251</v>
      </c>
      <c r="D200" s="5">
        <v>2339000000000</v>
      </c>
      <c r="E200" s="5">
        <v>2429000000000</v>
      </c>
      <c r="F200" s="5">
        <v>2251000000000</v>
      </c>
      <c r="G200" s="5">
        <v>2071000000000</v>
      </c>
    </row>
    <row r="201" spans="3:7" ht="15.5" x14ac:dyDescent="0.35">
      <c r="C201" t="s">
        <v>252</v>
      </c>
      <c r="D201" s="6">
        <v>2.21</v>
      </c>
      <c r="E201" s="6">
        <v>2.29</v>
      </c>
      <c r="F201" s="6">
        <v>3.47</v>
      </c>
      <c r="G201" s="6">
        <v>3.73</v>
      </c>
    </row>
    <row r="202" spans="3:7" ht="15.5" x14ac:dyDescent="0.35">
      <c r="C202" t="s">
        <v>253</v>
      </c>
      <c r="D202" s="6">
        <v>844.53</v>
      </c>
      <c r="E202" s="6">
        <v>780.78</v>
      </c>
      <c r="F202" s="6">
        <v>737.67</v>
      </c>
      <c r="G202" s="6">
        <v>693.72</v>
      </c>
    </row>
    <row r="203" spans="3:7" ht="15.5" x14ac:dyDescent="0.35">
      <c r="C203" t="s">
        <v>254</v>
      </c>
      <c r="D203" s="6">
        <v>2.21</v>
      </c>
      <c r="E203" s="6">
        <v>2.29</v>
      </c>
      <c r="F203" s="6">
        <v>3.47</v>
      </c>
      <c r="G203" s="6">
        <v>3.77</v>
      </c>
    </row>
    <row r="204" spans="3:7" ht="15.5" x14ac:dyDescent="0.35">
      <c r="C204" t="s">
        <v>255</v>
      </c>
      <c r="D204" s="6">
        <v>844.53</v>
      </c>
      <c r="E204" s="6">
        <v>780.78</v>
      </c>
      <c r="F204" s="6">
        <v>737.67</v>
      </c>
      <c r="G204" s="6">
        <v>686.59</v>
      </c>
    </row>
    <row r="205" spans="3:7" ht="15.5" x14ac:dyDescent="0.35">
      <c r="C205" t="s">
        <v>256</v>
      </c>
      <c r="D205" s="5">
        <v>92000000000</v>
      </c>
      <c r="E205" s="5">
        <v>98000000000</v>
      </c>
      <c r="F205" s="5">
        <v>94000000000</v>
      </c>
      <c r="G205" s="5">
        <v>49000000000</v>
      </c>
    </row>
    <row r="206" spans="3:7" ht="15.5" x14ac:dyDescent="0.35">
      <c r="C206" t="s">
        <v>257</v>
      </c>
      <c r="D206" s="5">
        <v>91000000000</v>
      </c>
      <c r="E206" s="5">
        <v>98000000000</v>
      </c>
      <c r="F206" s="5">
        <v>94000000000</v>
      </c>
      <c r="G206" s="5">
        <v>65000000000</v>
      </c>
    </row>
    <row r="207" spans="3:7" ht="15.5" x14ac:dyDescent="0.35">
      <c r="C207" t="s">
        <v>258</v>
      </c>
      <c r="D207" s="5">
        <v>1762000000000</v>
      </c>
      <c r="E207" s="5">
        <v>1629000000000</v>
      </c>
      <c r="F207" s="5">
        <v>1539000000000</v>
      </c>
      <c r="G207" s="5">
        <v>1448000000000</v>
      </c>
    </row>
    <row r="208" spans="3:7" ht="15.5" x14ac:dyDescent="0.35">
      <c r="C208" t="s">
        <v>24</v>
      </c>
      <c r="D208" s="5">
        <v>183000000000</v>
      </c>
      <c r="E208" s="5">
        <v>196000000000</v>
      </c>
      <c r="F208" s="5">
        <v>188000000000</v>
      </c>
      <c r="G208" s="5">
        <v>114000000000</v>
      </c>
    </row>
    <row r="209" spans="3:24" ht="15.5" x14ac:dyDescent="0.35">
      <c r="C209" t="s">
        <v>21</v>
      </c>
      <c r="D209" s="5">
        <v>-1402000000000</v>
      </c>
      <c r="E209" s="5">
        <v>-1708000000000</v>
      </c>
      <c r="F209" s="5">
        <v>-1586000000000</v>
      </c>
      <c r="G209" s="5">
        <v>-1628000000000</v>
      </c>
    </row>
    <row r="210" spans="3:24" ht="15.5" x14ac:dyDescent="0.35">
      <c r="C210" t="s">
        <v>259</v>
      </c>
      <c r="D210" s="5">
        <v>1630000000000</v>
      </c>
      <c r="E210" s="5">
        <v>1721000000000</v>
      </c>
      <c r="F210" s="5">
        <v>1508000000000</v>
      </c>
      <c r="G210" s="5">
        <v>1596000000000</v>
      </c>
    </row>
    <row r="211" spans="3:24" ht="15.5" x14ac:dyDescent="0.35">
      <c r="C211" t="s">
        <v>260</v>
      </c>
      <c r="D211" s="5">
        <v>197000000000</v>
      </c>
      <c r="E211" s="5">
        <v>170000000000</v>
      </c>
      <c r="F211" s="5">
        <v>295000000000</v>
      </c>
      <c r="G211" s="5">
        <v>294000000000</v>
      </c>
    </row>
    <row r="212" spans="3:24" ht="15.5" x14ac:dyDescent="0.35">
      <c r="C212" t="s">
        <v>261</v>
      </c>
      <c r="D212" s="5">
        <v>-33000000000</v>
      </c>
      <c r="E212" s="5">
        <v>-19000000000</v>
      </c>
      <c r="F212" s="5">
        <v>-42000000000</v>
      </c>
      <c r="G212" s="5">
        <v>-11000000000</v>
      </c>
    </row>
    <row r="213" spans="3:24" ht="15.5" x14ac:dyDescent="0.35">
      <c r="C213" t="s">
        <v>13</v>
      </c>
      <c r="D213" s="5">
        <v>164000000000</v>
      </c>
      <c r="E213" s="5">
        <v>151000000000</v>
      </c>
      <c r="F213" s="5">
        <v>253000000000</v>
      </c>
      <c r="G213" s="5">
        <v>283000000000</v>
      </c>
    </row>
    <row r="214" spans="3:24" ht="15.5" x14ac:dyDescent="0.35">
      <c r="C214" t="s">
        <v>16</v>
      </c>
      <c r="D214" s="6">
        <v>78.62</v>
      </c>
      <c r="E214" s="6">
        <v>72.25</v>
      </c>
      <c r="F214" s="6">
        <v>121.09</v>
      </c>
      <c r="G214" s="6">
        <v>135.47999999999999</v>
      </c>
    </row>
    <row r="215" spans="3:24" ht="15.5" x14ac:dyDescent="0.35">
      <c r="C215" t="s">
        <v>58</v>
      </c>
      <c r="I215" s="6">
        <v>219.09</v>
      </c>
      <c r="J215" s="6">
        <v>179.97</v>
      </c>
      <c r="K215" s="6">
        <v>100.24</v>
      </c>
      <c r="L215" s="6">
        <v>60.68</v>
      </c>
      <c r="M215" s="6">
        <v>16.170000000000002</v>
      </c>
      <c r="N215" s="6">
        <v>-42.24</v>
      </c>
      <c r="O215" s="6">
        <v>-66.66</v>
      </c>
      <c r="P215" s="6">
        <v>11.95</v>
      </c>
      <c r="Q215" s="6">
        <v>62.61</v>
      </c>
      <c r="R215" s="6">
        <v>58.06</v>
      </c>
      <c r="S215" s="6">
        <v>56.6</v>
      </c>
      <c r="T215" s="6">
        <v>52.88</v>
      </c>
      <c r="U215" s="6">
        <v>52.57</v>
      </c>
      <c r="V215" s="6">
        <v>41.94</v>
      </c>
      <c r="W215" s="6">
        <v>33.75</v>
      </c>
      <c r="X215" s="6">
        <v>345056.02</v>
      </c>
    </row>
    <row r="216" spans="3:24" ht="15.5" x14ac:dyDescent="0.35">
      <c r="C216" t="s">
        <v>72</v>
      </c>
      <c r="I216" s="6">
        <v>11.68</v>
      </c>
      <c r="J216" s="6">
        <v>10.56</v>
      </c>
      <c r="K216" s="6">
        <v>8.98</v>
      </c>
      <c r="L216" s="6">
        <v>6.86</v>
      </c>
      <c r="M216" s="6">
        <v>28.94</v>
      </c>
      <c r="N216" s="6">
        <v>-6.39</v>
      </c>
      <c r="O216" s="6">
        <v>-9.3000000000000007</v>
      </c>
      <c r="P216" s="6">
        <v>59.41</v>
      </c>
      <c r="Q216" s="6">
        <v>14.37</v>
      </c>
      <c r="R216" s="6">
        <v>16.28</v>
      </c>
      <c r="S216" s="6">
        <v>19.96</v>
      </c>
      <c r="T216" s="6">
        <v>23.64</v>
      </c>
      <c r="U216" s="6">
        <v>15.6</v>
      </c>
      <c r="V216" s="6">
        <v>17.41</v>
      </c>
      <c r="W216" s="5">
        <v>12</v>
      </c>
      <c r="X216" s="5">
        <v>0</v>
      </c>
    </row>
    <row r="217" spans="3:24" ht="15.5" x14ac:dyDescent="0.35">
      <c r="C217" t="s">
        <v>75</v>
      </c>
      <c r="I217" s="6">
        <v>1.64</v>
      </c>
      <c r="J217" s="6">
        <v>1.45</v>
      </c>
      <c r="K217" s="6">
        <v>0.85</v>
      </c>
      <c r="L217" s="6">
        <v>0.5</v>
      </c>
      <c r="M217" s="6">
        <v>0.69</v>
      </c>
      <c r="N217" s="6">
        <v>0.46</v>
      </c>
      <c r="O217" s="6">
        <v>0.59</v>
      </c>
      <c r="P217" s="6">
        <v>0.67</v>
      </c>
      <c r="Q217" s="6">
        <v>0.91</v>
      </c>
      <c r="R217" s="6">
        <v>1.1100000000000001</v>
      </c>
      <c r="S217" s="6">
        <v>1.45</v>
      </c>
      <c r="T217" s="6">
        <v>1.72</v>
      </c>
      <c r="U217" s="6">
        <v>1.3</v>
      </c>
      <c r="V217" s="6">
        <v>1.51</v>
      </c>
      <c r="W217" s="6">
        <v>1.07</v>
      </c>
      <c r="X217" s="5">
        <v>0</v>
      </c>
    </row>
    <row r="218" spans="3:24" ht="15.5" x14ac:dyDescent="0.35">
      <c r="C218" t="s">
        <v>262</v>
      </c>
      <c r="I218" s="5">
        <v>1114170000000</v>
      </c>
      <c r="J218" s="5">
        <v>933110000000</v>
      </c>
      <c r="K218" s="5">
        <v>676770000000</v>
      </c>
      <c r="L218" s="5">
        <v>518360000000</v>
      </c>
      <c r="M218" s="5">
        <v>347250000000</v>
      </c>
      <c r="N218" s="5">
        <v>90280000000</v>
      </c>
      <c r="O218" s="6">
        <v>519549999999.99994</v>
      </c>
      <c r="P218" s="5">
        <v>494180000000</v>
      </c>
    </row>
    <row r="219" spans="3:24" ht="15.5" x14ac:dyDescent="0.35">
      <c r="C219" t="s">
        <v>263</v>
      </c>
      <c r="I219" s="6">
        <v>0.14150000000000001</v>
      </c>
      <c r="J219" s="6">
        <v>0.1414</v>
      </c>
      <c r="K219" s="6">
        <v>0.109</v>
      </c>
      <c r="L219" s="6">
        <v>7.51E-2</v>
      </c>
      <c r="M219" s="6">
        <v>2.1400000000000002E-2</v>
      </c>
      <c r="N219" s="6">
        <v>-5.9400000000000001E-2</v>
      </c>
      <c r="O219" s="6">
        <v>-8.6300000000000002E-2</v>
      </c>
      <c r="P219" s="6">
        <v>1.24E-2</v>
      </c>
      <c r="Q219" s="6">
        <v>6.8499999999999991E-2</v>
      </c>
      <c r="R219" s="6">
        <v>7.3499999999999996E-2</v>
      </c>
      <c r="S219" s="6">
        <v>9.2300000000000007E-2</v>
      </c>
      <c r="T219" s="6">
        <v>0.1017</v>
      </c>
      <c r="U219" s="6">
        <v>0.1197</v>
      </c>
      <c r="V219" s="6">
        <v>0.1101</v>
      </c>
      <c r="W219" s="6">
        <v>9.6000000000000002E-2</v>
      </c>
      <c r="X219" s="6">
        <v>0.16320000000000001</v>
      </c>
    </row>
    <row r="220" spans="3:24" ht="15.5" x14ac:dyDescent="0.35">
      <c r="C220" t="s">
        <v>264</v>
      </c>
      <c r="I220" s="6">
        <v>0.29699999999999999</v>
      </c>
      <c r="J220" s="6">
        <v>0.34520000000000001</v>
      </c>
      <c r="K220" s="6">
        <v>0.29239999999999999</v>
      </c>
      <c r="L220" s="6">
        <v>0.24789999999999998</v>
      </c>
      <c r="M220" s="6">
        <v>8.7799999999999989E-2</v>
      </c>
      <c r="N220" s="6">
        <v>-0.25509999999999999</v>
      </c>
      <c r="O220" s="6">
        <v>-0.31670000000000004</v>
      </c>
      <c r="P220" s="6">
        <v>3.8100000000000002E-2</v>
      </c>
      <c r="Q220" s="6">
        <v>0.20100000000000001</v>
      </c>
      <c r="R220" s="6">
        <v>0.19320000000000001</v>
      </c>
      <c r="S220" s="6">
        <v>0.26479999999999998</v>
      </c>
      <c r="T220" s="6">
        <v>0.29809999999999998</v>
      </c>
      <c r="U220" s="6">
        <v>0.36310000000000003</v>
      </c>
      <c r="V220" s="6">
        <v>0.36329999999999996</v>
      </c>
      <c r="W220" s="6">
        <v>0.32229999999999998</v>
      </c>
      <c r="X220" s="6">
        <v>0.4914</v>
      </c>
    </row>
    <row r="221" spans="3:24" ht="15.5" x14ac:dyDescent="0.35">
      <c r="C221" t="s">
        <v>265</v>
      </c>
      <c r="I221" s="6">
        <v>0.4506</v>
      </c>
      <c r="J221" s="6">
        <v>0.53539999999999999</v>
      </c>
      <c r="K221" s="6">
        <v>0.52670000000000006</v>
      </c>
      <c r="L221" s="6">
        <v>0.48530000000000001</v>
      </c>
      <c r="M221" s="6">
        <v>0.35289999999999999</v>
      </c>
      <c r="N221" s="6">
        <v>4.1200000000000001E-2</v>
      </c>
      <c r="O221" s="6">
        <v>0.42549999999999999</v>
      </c>
      <c r="P221" s="6">
        <v>0.3231</v>
      </c>
      <c r="Q221" s="6">
        <v>0.41240000000000004</v>
      </c>
      <c r="R221" s="6">
        <v>0.42899999999999999</v>
      </c>
      <c r="S221" s="6">
        <v>0.51890000000000003</v>
      </c>
      <c r="T221" s="6">
        <v>0.51780000000000004</v>
      </c>
      <c r="U221" s="6">
        <v>0.56740000000000002</v>
      </c>
      <c r="V221" s="6">
        <v>0.46090000000000003</v>
      </c>
      <c r="W221" s="6">
        <v>0.47729999999999995</v>
      </c>
      <c r="X221" s="6">
        <v>0.70050000000000001</v>
      </c>
    </row>
    <row r="222" spans="3:24" ht="15.5" x14ac:dyDescent="0.35">
      <c r="C222" t="s">
        <v>266</v>
      </c>
      <c r="I222" s="6">
        <v>61.59</v>
      </c>
      <c r="J222" s="6">
        <v>45.28</v>
      </c>
      <c r="K222" s="6">
        <v>43.32</v>
      </c>
      <c r="L222" s="6">
        <v>24.56</v>
      </c>
      <c r="M222" s="6">
        <v>8.25</v>
      </c>
      <c r="N222" s="6">
        <v>0.7</v>
      </c>
      <c r="O222" s="6">
        <v>7.5</v>
      </c>
      <c r="P222" s="6">
        <v>7.67</v>
      </c>
      <c r="Q222" s="5">
        <v>9</v>
      </c>
      <c r="R222" s="6">
        <v>11.79</v>
      </c>
      <c r="S222" s="6">
        <v>10.02</v>
      </c>
      <c r="T222" s="6">
        <v>14.39</v>
      </c>
      <c r="U222" s="6">
        <v>16.25</v>
      </c>
      <c r="V222" s="6">
        <v>12.63</v>
      </c>
      <c r="W222" s="6">
        <v>17.920000000000002</v>
      </c>
      <c r="X222" s="6">
        <v>175.92</v>
      </c>
    </row>
    <row r="223" spans="3:24" ht="15.5" x14ac:dyDescent="0.35">
      <c r="C223" t="s">
        <v>69</v>
      </c>
      <c r="I223" s="6">
        <v>3.47</v>
      </c>
      <c r="J223" s="6">
        <v>3.64</v>
      </c>
      <c r="K223" s="6">
        <v>2.62</v>
      </c>
      <c r="L223" s="6">
        <v>1.7</v>
      </c>
      <c r="M223" s="6">
        <v>2.54</v>
      </c>
      <c r="N223" s="6">
        <v>1.63</v>
      </c>
      <c r="O223" s="6">
        <v>2.95</v>
      </c>
      <c r="P223" s="6">
        <v>2.2599999999999998</v>
      </c>
      <c r="Q223" s="6">
        <v>2.89</v>
      </c>
      <c r="R223" s="6">
        <v>3.15</v>
      </c>
      <c r="S223" s="6">
        <v>5.29</v>
      </c>
      <c r="T223" s="6">
        <v>7.05</v>
      </c>
      <c r="U223" s="6">
        <v>5.66</v>
      </c>
      <c r="V223" s="6">
        <v>6.32</v>
      </c>
      <c r="W223" s="6">
        <v>3.87</v>
      </c>
      <c r="X223" s="5">
        <v>0</v>
      </c>
    </row>
    <row r="224" spans="3:24" ht="15.5" x14ac:dyDescent="0.35">
      <c r="C224" t="s">
        <v>66</v>
      </c>
      <c r="I224" s="6">
        <v>737.67</v>
      </c>
      <c r="J224" s="6">
        <v>521.36</v>
      </c>
      <c r="K224" s="6">
        <v>342.87</v>
      </c>
      <c r="L224" s="6">
        <v>244.8</v>
      </c>
      <c r="M224" s="6">
        <v>184.26</v>
      </c>
      <c r="N224" s="6">
        <v>165.57</v>
      </c>
      <c r="O224" s="6">
        <v>210.45</v>
      </c>
      <c r="P224" s="6">
        <v>313.49</v>
      </c>
      <c r="Q224" s="6">
        <v>311.52999999999997</v>
      </c>
      <c r="R224" s="6">
        <v>300.45999999999998</v>
      </c>
      <c r="S224" s="6">
        <v>213.75</v>
      </c>
      <c r="T224" s="6">
        <v>177.36</v>
      </c>
      <c r="U224" s="6">
        <v>144.80000000000001</v>
      </c>
      <c r="V224" s="6">
        <v>115.43</v>
      </c>
      <c r="W224" s="6">
        <v>104.7</v>
      </c>
      <c r="X224" s="6">
        <v>702164.62</v>
      </c>
    </row>
    <row r="225" spans="3:24" ht="15.5" x14ac:dyDescent="0.35">
      <c r="C225" t="s">
        <v>267</v>
      </c>
      <c r="I225" s="6">
        <v>3.47</v>
      </c>
      <c r="J225" s="6">
        <v>3.69</v>
      </c>
      <c r="K225" s="6">
        <v>2.68</v>
      </c>
      <c r="L225" s="6">
        <v>1.75</v>
      </c>
      <c r="M225" s="6">
        <v>2.65</v>
      </c>
      <c r="N225" s="6">
        <v>1.71</v>
      </c>
      <c r="O225" s="6">
        <v>3.05</v>
      </c>
      <c r="P225" s="6">
        <v>2.33</v>
      </c>
      <c r="Q225" s="6">
        <v>2.97</v>
      </c>
      <c r="R225" s="6">
        <v>3.23</v>
      </c>
      <c r="S225" s="6">
        <v>5.5</v>
      </c>
      <c r="T225" s="6">
        <v>7.38</v>
      </c>
      <c r="U225" s="6">
        <v>5.99</v>
      </c>
      <c r="V225" s="6">
        <v>6.79</v>
      </c>
      <c r="W225" s="6">
        <v>4.1900000000000004</v>
      </c>
      <c r="X225" s="5">
        <v>0</v>
      </c>
    </row>
    <row r="226" spans="3:24" ht="15.5" x14ac:dyDescent="0.35">
      <c r="C226" t="s">
        <v>268</v>
      </c>
      <c r="I226" s="6">
        <v>737.67</v>
      </c>
      <c r="J226" s="6">
        <v>514.23</v>
      </c>
      <c r="K226" s="6">
        <v>335.74</v>
      </c>
      <c r="L226" s="6">
        <v>237.67</v>
      </c>
      <c r="M226" s="6">
        <v>176.91</v>
      </c>
      <c r="N226" s="6">
        <v>158.21</v>
      </c>
      <c r="O226" s="6">
        <v>203.1</v>
      </c>
      <c r="P226" s="6">
        <v>305.27999999999997</v>
      </c>
      <c r="Q226" s="6">
        <v>303.33</v>
      </c>
      <c r="R226" s="6">
        <v>292.26</v>
      </c>
      <c r="S226" s="6">
        <v>205.55</v>
      </c>
      <c r="T226" s="6">
        <v>169.39</v>
      </c>
      <c r="U226" s="6">
        <v>136.83000000000001</v>
      </c>
      <c r="V226" s="6">
        <v>107.46</v>
      </c>
      <c r="W226" s="6">
        <v>96.73</v>
      </c>
      <c r="X226" s="6">
        <v>702164.62</v>
      </c>
    </row>
    <row r="227" spans="3:24" ht="15.5" x14ac:dyDescent="0.35">
      <c r="C227" t="s">
        <v>269</v>
      </c>
      <c r="I227" s="5">
        <v>94000000000</v>
      </c>
      <c r="J227" s="5">
        <v>97000000000</v>
      </c>
      <c r="K227" s="5">
        <v>87000000000</v>
      </c>
      <c r="L227" s="5">
        <v>76000000000</v>
      </c>
      <c r="M227" s="5">
        <v>162000000000</v>
      </c>
      <c r="N227" s="5">
        <v>268000000000</v>
      </c>
      <c r="O227" s="5">
        <v>259000000000</v>
      </c>
      <c r="P227" s="5">
        <v>213000000000</v>
      </c>
      <c r="Q227" s="5">
        <v>188000000000</v>
      </c>
      <c r="R227" s="5">
        <v>155000000000</v>
      </c>
      <c r="S227" s="5">
        <v>95000000000</v>
      </c>
      <c r="T227" s="5">
        <v>94000000000</v>
      </c>
      <c r="U227" s="5">
        <v>63000000000</v>
      </c>
      <c r="V227" s="5">
        <v>57000000000</v>
      </c>
      <c r="W227" s="5">
        <v>41000000000</v>
      </c>
    </row>
    <row r="228" spans="3:24" ht="15.5" x14ac:dyDescent="0.35">
      <c r="C228" t="s">
        <v>270</v>
      </c>
      <c r="I228" s="5">
        <v>94000000000</v>
      </c>
      <c r="J228" s="5">
        <v>66000000000</v>
      </c>
      <c r="K228" s="5">
        <v>27000000000</v>
      </c>
      <c r="L228" s="5">
        <v>38000000000</v>
      </c>
      <c r="M228" s="5">
        <v>27000000000</v>
      </c>
      <c r="N228" s="5">
        <v>46000000000</v>
      </c>
      <c r="O228" s="5">
        <v>71000000000</v>
      </c>
      <c r="P228" s="5">
        <v>285000000000</v>
      </c>
      <c r="Q228" s="5">
        <v>322000000000</v>
      </c>
      <c r="R228" s="5">
        <v>248000000000</v>
      </c>
      <c r="S228" s="5">
        <v>212000000000</v>
      </c>
      <c r="T228" s="5">
        <v>160000000000</v>
      </c>
      <c r="U228" s="5">
        <v>125000000000</v>
      </c>
      <c r="V228" s="5">
        <v>145000000000</v>
      </c>
      <c r="W228" s="5">
        <v>178000000000</v>
      </c>
    </row>
    <row r="229" spans="3:24" ht="15.5" x14ac:dyDescent="0.35">
      <c r="C229" t="s">
        <v>26</v>
      </c>
      <c r="I229" s="5">
        <v>188000000000</v>
      </c>
      <c r="J229" s="5">
        <v>163000000000</v>
      </c>
      <c r="K229" s="5">
        <v>114000000000</v>
      </c>
      <c r="L229" s="5">
        <v>113000000000</v>
      </c>
      <c r="M229" s="5">
        <v>189000000000</v>
      </c>
      <c r="N229" s="5">
        <v>314000000000</v>
      </c>
      <c r="O229" s="5">
        <v>330000000000</v>
      </c>
      <c r="P229" s="5">
        <v>498000000000</v>
      </c>
      <c r="Q229" s="5">
        <v>510000000000</v>
      </c>
      <c r="R229" s="5">
        <v>403000000000</v>
      </c>
      <c r="S229" s="5">
        <v>307000000000</v>
      </c>
      <c r="T229" s="5">
        <v>254000000000</v>
      </c>
      <c r="U229" s="5">
        <v>188000000000</v>
      </c>
      <c r="V229" s="5">
        <v>202000000000</v>
      </c>
      <c r="W229" s="5">
        <v>218000000000</v>
      </c>
    </row>
    <row r="230" spans="3:24" ht="15.5" x14ac:dyDescent="0.35">
      <c r="C230" t="s">
        <v>23</v>
      </c>
      <c r="I230" s="5">
        <v>-1586000000000</v>
      </c>
      <c r="J230" s="5">
        <v>-1317000000000</v>
      </c>
      <c r="K230" s="5">
        <v>-339000000000</v>
      </c>
      <c r="L230" s="5">
        <v>-238000000000</v>
      </c>
      <c r="M230" s="5">
        <v>-238000000000</v>
      </c>
      <c r="N230" s="5">
        <v>40000000000</v>
      </c>
      <c r="O230" s="5">
        <v>65000000000</v>
      </c>
      <c r="P230" s="5">
        <v>298000000000</v>
      </c>
      <c r="Q230" s="5">
        <v>374000000000</v>
      </c>
      <c r="R230" s="5">
        <v>294000000000</v>
      </c>
      <c r="S230" s="5">
        <v>153000000000</v>
      </c>
      <c r="T230" s="5">
        <v>102000000000</v>
      </c>
      <c r="U230" s="5">
        <v>67000000000</v>
      </c>
      <c r="V230" s="5">
        <v>25000000000</v>
      </c>
      <c r="W230" s="5">
        <v>30000000000</v>
      </c>
      <c r="X230" s="5">
        <v>-124000000000</v>
      </c>
    </row>
    <row r="231" spans="3:24" ht="15.5" x14ac:dyDescent="0.35">
      <c r="C231" t="s">
        <v>271</v>
      </c>
      <c r="I231" s="5">
        <v>1508000000000</v>
      </c>
      <c r="J231" s="5">
        <v>1057000000000</v>
      </c>
      <c r="K231" s="5">
        <v>254000000000</v>
      </c>
      <c r="L231" s="5">
        <v>4000000000</v>
      </c>
      <c r="M231" s="5">
        <v>-145000000000</v>
      </c>
      <c r="N231" s="5">
        <v>-313000000000</v>
      </c>
      <c r="O231" s="5">
        <v>-156000000000</v>
      </c>
      <c r="P231" s="5">
        <v>184000000000</v>
      </c>
      <c r="Q231" s="5">
        <v>208000000000</v>
      </c>
      <c r="R231" s="5">
        <v>599000000000</v>
      </c>
      <c r="S231" s="5">
        <v>515000000000</v>
      </c>
      <c r="T231" s="5">
        <v>237000000000</v>
      </c>
      <c r="U231" s="5">
        <v>168000000000</v>
      </c>
      <c r="V231" s="5">
        <v>183000000000</v>
      </c>
      <c r="W231" s="5">
        <v>208000000000</v>
      </c>
      <c r="X231" s="5">
        <v>135000000000</v>
      </c>
    </row>
    <row r="232" spans="3:24" ht="15.5" x14ac:dyDescent="0.35">
      <c r="C232" t="s">
        <v>272</v>
      </c>
      <c r="I232" s="5">
        <v>903000000000</v>
      </c>
      <c r="J232" s="5">
        <v>883000000000</v>
      </c>
      <c r="K232" s="5">
        <v>404000000000</v>
      </c>
      <c r="L232" s="5">
        <v>321000000000</v>
      </c>
      <c r="M232" s="5">
        <v>322000000000</v>
      </c>
      <c r="N232" s="5">
        <v>248000000000</v>
      </c>
      <c r="O232" s="5">
        <v>375000000000</v>
      </c>
      <c r="P232" s="5">
        <v>380000000000</v>
      </c>
      <c r="Q232" s="5">
        <v>362000000000</v>
      </c>
      <c r="R232" s="5">
        <v>338000000000</v>
      </c>
      <c r="S232" s="5">
        <v>230000000000</v>
      </c>
      <c r="T232" s="5">
        <v>262000000000</v>
      </c>
      <c r="U232" s="5">
        <v>242000000000</v>
      </c>
      <c r="V232" s="5">
        <v>187000000000</v>
      </c>
      <c r="W232" s="5">
        <v>174000000000</v>
      </c>
      <c r="X232" s="5">
        <v>177000000000</v>
      </c>
    </row>
    <row r="233" spans="3:24" ht="15.5" x14ac:dyDescent="0.35">
      <c r="C233" t="s">
        <v>273</v>
      </c>
      <c r="I233" s="5">
        <v>-103000000000</v>
      </c>
      <c r="J233" s="5">
        <v>-121000000000</v>
      </c>
      <c r="K233" s="5">
        <v>-90000000000</v>
      </c>
      <c r="L233" s="5">
        <v>-52000000000</v>
      </c>
      <c r="M233" s="5">
        <v>-10000000000</v>
      </c>
      <c r="N233" s="5">
        <v>-18000000000</v>
      </c>
      <c r="O233" s="5">
        <v>-35000000000</v>
      </c>
      <c r="P233" s="5">
        <v>-99000000000</v>
      </c>
      <c r="Q233" s="5">
        <v>-87000000000</v>
      </c>
      <c r="R233" s="5">
        <v>-225000000000</v>
      </c>
      <c r="S233" s="5">
        <v>-66000000000</v>
      </c>
      <c r="T233" s="5">
        <v>-113000000000</v>
      </c>
      <c r="U233" s="5">
        <v>-72000000000</v>
      </c>
      <c r="V233" s="5">
        <v>-38000000000</v>
      </c>
      <c r="W233" s="5">
        <v>-33000000000</v>
      </c>
      <c r="X233" s="5">
        <v>-45000000000</v>
      </c>
    </row>
    <row r="234" spans="3:24" ht="15.5" x14ac:dyDescent="0.35">
      <c r="C234" t="s">
        <v>15</v>
      </c>
      <c r="I234" s="5">
        <v>801000000000</v>
      </c>
      <c r="J234" s="5">
        <v>763000000000</v>
      </c>
      <c r="K234" s="5">
        <v>314000000000</v>
      </c>
      <c r="L234" s="5">
        <v>269000000000</v>
      </c>
      <c r="M234" s="5">
        <v>312000000000</v>
      </c>
      <c r="N234" s="5">
        <v>230000000000</v>
      </c>
      <c r="O234" s="5">
        <v>340000000000</v>
      </c>
      <c r="P234" s="5">
        <v>281000000000</v>
      </c>
      <c r="Q234" s="5">
        <v>275000000000</v>
      </c>
      <c r="R234" s="5">
        <v>114000000000</v>
      </c>
      <c r="S234" s="5">
        <v>164000000000</v>
      </c>
      <c r="T234" s="5">
        <v>149000000000</v>
      </c>
      <c r="U234" s="5">
        <v>171000000000</v>
      </c>
      <c r="V234" s="5">
        <v>149000000000</v>
      </c>
      <c r="W234" s="5">
        <v>142000000000</v>
      </c>
      <c r="X234" s="5">
        <v>132000000000</v>
      </c>
    </row>
    <row r="235" spans="3:24" ht="15.5" x14ac:dyDescent="0.35">
      <c r="C235" t="s">
        <v>17</v>
      </c>
      <c r="I235" s="6">
        <v>383.59</v>
      </c>
      <c r="J235" s="6">
        <v>365.39</v>
      </c>
      <c r="K235" s="6">
        <v>150.5</v>
      </c>
      <c r="L235" s="6">
        <v>129.13</v>
      </c>
      <c r="M235" s="6">
        <v>149.49</v>
      </c>
      <c r="N235" s="6">
        <v>110.17</v>
      </c>
      <c r="O235" s="6">
        <v>162.69</v>
      </c>
      <c r="P235" s="6">
        <v>134.77000000000001</v>
      </c>
      <c r="Q235" s="6">
        <v>131.88999999999999</v>
      </c>
      <c r="R235" s="6">
        <v>54.43</v>
      </c>
      <c r="S235" s="6">
        <v>78.63</v>
      </c>
      <c r="T235" s="6">
        <v>71.37</v>
      </c>
      <c r="U235" s="6">
        <v>81.72</v>
      </c>
      <c r="V235" s="6">
        <v>71.41</v>
      </c>
      <c r="W235" s="6">
        <v>67.89</v>
      </c>
      <c r="X235" s="6">
        <v>685240.69</v>
      </c>
    </row>
  </sheetData>
  <pageMargins left="0.7" right="0.7" top="0.75" bottom="0.75" header="0.3" footer="0.3"/>
  <ignoredErrors>
    <ignoredError sqref="A1:X236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2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2856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2857</v>
      </c>
      <c r="D2" s="2" vm="737">
        <f ca="1">IFERROR(_xlfn.STOCKHISTORY("XIDX:" &amp; $C$1, D3, , 0, 0, 1), "Libur")</f>
        <v>2250</v>
      </c>
      <c r="E2" s="2" vm="112">
        <f ca="1">IFERROR(_xlfn.STOCKHISTORY("XIDX:" &amp; $C$1, E3, , 0, 0, 1), "Libur")</f>
        <v>2060</v>
      </c>
      <c r="H2" s="2" vm="112">
        <f ca="1">IFERROR(INDEX(D2:G2,COUNT(D2:G2)),"")</f>
        <v>2060</v>
      </c>
      <c r="I2" s="2" vm="738">
        <f t="shared" ref="I2:Z2" ca="1" si="0">IFERROR(_xlfn.STOCKHISTORY("XIDX:" &amp; $C$1, I1, , 0, 0, 1), "Libur")</f>
        <v>2410</v>
      </c>
      <c r="J2" s="2" vm="739">
        <f t="shared" ca="1" si="0"/>
        <v>2080</v>
      </c>
      <c r="K2" s="2" vm="740">
        <f t="shared" ca="1" si="0"/>
        <v>1845</v>
      </c>
      <c r="L2" s="2" vm="741">
        <f t="shared" ca="1" si="0"/>
        <v>1980</v>
      </c>
      <c r="M2" s="2" vm="742">
        <f t="shared" ca="1" si="0"/>
        <v>1880</v>
      </c>
      <c r="N2" s="2" vm="743">
        <f t="shared" ca="1" si="0"/>
        <v>1785</v>
      </c>
      <c r="O2" s="2" vm="744">
        <f t="shared" ca="1" si="0"/>
        <v>1670</v>
      </c>
      <c r="P2" s="2" vm="745">
        <f t="shared" ca="1" si="0"/>
        <v>1375</v>
      </c>
      <c r="Q2" s="2" vm="225">
        <f t="shared" ca="1" si="0"/>
        <v>1290</v>
      </c>
      <c r="R2" s="2" vm="223">
        <f t="shared" ca="1" si="0"/>
        <v>1350</v>
      </c>
      <c r="S2" s="2" vm="746">
        <f t="shared" ca="1" si="0"/>
        <v>675</v>
      </c>
      <c r="T2" s="2" vm="469">
        <f t="shared" ca="1" si="0"/>
        <v>750</v>
      </c>
      <c r="U2" s="2" vm="75">
        <f t="shared" ca="1" si="0"/>
        <v>580</v>
      </c>
      <c r="V2" s="2" vm="222">
        <f t="shared" ca="1" si="0"/>
        <v>650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2777913088326</v>
      </c>
      <c r="E4" s="2">
        <f>IFERROR(INDEX(E51:E500,MATCH($C$4,$C$51:$C$500,0)),"")</f>
        <v>2395333667727</v>
      </c>
      <c r="H4" s="2">
        <f>IFERROR(SUM(D4:G4)*(4/MAX(1,COUNT(D4:G4))),"")</f>
        <v>10346493512106</v>
      </c>
      <c r="I4" s="2">
        <f t="shared" ref="I4:Z4" si="1">IFERROR(INDEX(I51:I500,MATCH($C$4,$C$51:$C$500,0)),"")</f>
        <v>9733304188977</v>
      </c>
      <c r="J4" s="2">
        <f t="shared" si="1"/>
        <v>8002904770455</v>
      </c>
      <c r="K4" s="2">
        <f t="shared" si="1"/>
        <v>6337428625946</v>
      </c>
      <c r="L4" s="2">
        <f t="shared" si="1"/>
        <v>6143759424928</v>
      </c>
      <c r="M4" s="2">
        <f t="shared" si="1"/>
        <v>5359440530374</v>
      </c>
      <c r="N4" s="2">
        <f t="shared" si="1"/>
        <v>3634297273749</v>
      </c>
      <c r="O4" s="2">
        <f t="shared" si="1"/>
        <v>3120937098980</v>
      </c>
      <c r="P4" s="2">
        <f t="shared" si="1"/>
        <v>3629327583572</v>
      </c>
      <c r="Q4" s="2">
        <f t="shared" si="1"/>
        <v>4257738486908</v>
      </c>
      <c r="R4" s="2">
        <f t="shared" si="1"/>
        <v>4115541761173</v>
      </c>
      <c r="S4" s="2">
        <f t="shared" si="1"/>
        <v>3485733830354</v>
      </c>
      <c r="T4" s="2">
        <f t="shared" si="1"/>
        <v>3701868790192</v>
      </c>
      <c r="U4" s="2">
        <f t="shared" si="1"/>
        <v>2531881182546</v>
      </c>
      <c r="V4" s="2">
        <f t="shared" si="1"/>
        <v>1123519657631</v>
      </c>
      <c r="W4" s="2">
        <f t="shared" si="1"/>
        <v>1238169022036</v>
      </c>
      <c r="X4" s="2">
        <f t="shared" si="1"/>
        <v>718204875108</v>
      </c>
      <c r="Y4" s="2">
        <f t="shared" si="1"/>
        <v>1194543761621</v>
      </c>
      <c r="Z4" s="2">
        <f t="shared" si="1"/>
        <v>1963637631257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75411716610</v>
      </c>
      <c r="E5" s="2">
        <f>IFERROR(INDEX(E51:E500,MATCH($C$5,$C$51:$C$500,0)),"")</f>
        <v>71808106489</v>
      </c>
      <c r="H5" s="2">
        <f>IFERROR(SUM(D5:G5)*(4/MAX(1,COUNT(D5:G5))),"")</f>
        <v>294439646198</v>
      </c>
      <c r="I5" s="2">
        <f t="shared" ref="I5:Z5" si="2">IFERROR(INDEX(I51:I500,MATCH($C$5,$C$51:$C$500,0)),"")</f>
        <v>193029310981</v>
      </c>
      <c r="J5" s="2">
        <f t="shared" si="2"/>
        <v>325914036870</v>
      </c>
      <c r="K5" s="2">
        <f t="shared" si="2"/>
        <v>151679176045</v>
      </c>
      <c r="L5" s="2">
        <f t="shared" si="2"/>
        <v>221939421913</v>
      </c>
      <c r="M5" s="2">
        <f t="shared" si="2"/>
        <v>186151967971</v>
      </c>
      <c r="N5" s="2">
        <f t="shared" si="2"/>
        <v>181812593992</v>
      </c>
      <c r="O5" s="2">
        <f t="shared" si="2"/>
        <v>215459200242</v>
      </c>
      <c r="P5" s="2">
        <f t="shared" si="2"/>
        <v>92649656775</v>
      </c>
      <c r="Q5" s="2">
        <f t="shared" si="2"/>
        <v>107420886839</v>
      </c>
      <c r="R5" s="2">
        <f t="shared" si="2"/>
        <v>249697013626</v>
      </c>
      <c r="S5" s="2">
        <f t="shared" si="2"/>
        <v>106549446980</v>
      </c>
      <c r="T5" s="2">
        <f t="shared" si="2"/>
        <v>41001414954</v>
      </c>
      <c r="U5" s="2">
        <f t="shared" si="2"/>
        <v>65068958558</v>
      </c>
      <c r="V5" s="2">
        <f t="shared" si="2"/>
        <v>58344237476</v>
      </c>
      <c r="W5" s="2">
        <f t="shared" si="2"/>
        <v>96305943766</v>
      </c>
      <c r="X5" s="2">
        <f t="shared" si="2"/>
        <v>29562060490</v>
      </c>
      <c r="Y5" s="2">
        <f t="shared" si="2"/>
        <v>49493129474</v>
      </c>
      <c r="Z5" s="2">
        <f t="shared" si="2"/>
        <v>27867555443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2070623663243</v>
      </c>
      <c r="E6" s="2">
        <f>IFERROR(INDEX(E51:E500,MATCH($C$6,$C$51:$C$500,0)),"")</f>
        <v>2084461946633</v>
      </c>
      <c r="H6" s="2">
        <f>IFERROR(INDEX(D6:G6,COUNT(D6:G6)),"")</f>
        <v>2084461946633</v>
      </c>
      <c r="I6" s="2">
        <f t="shared" ref="I6:Z6" si="3">IFERROR(INDEX(I51:I500,MATCH($C$6,$C$51:$C$500,0)),"")</f>
        <v>2012653840144</v>
      </c>
      <c r="J6" s="2">
        <f t="shared" si="3"/>
        <v>1908791069163</v>
      </c>
      <c r="K6" s="2">
        <f t="shared" si="3"/>
        <v>1642285662293</v>
      </c>
      <c r="L6" s="2">
        <f t="shared" si="3"/>
        <v>1550042869748</v>
      </c>
      <c r="M6" s="2">
        <f t="shared" si="3"/>
        <v>1387366962835</v>
      </c>
      <c r="N6" s="2">
        <f t="shared" si="3"/>
        <v>1260714994864</v>
      </c>
      <c r="O6" s="2">
        <f t="shared" si="3"/>
        <v>1131294696834</v>
      </c>
      <c r="P6" s="2">
        <f t="shared" si="3"/>
        <v>976647575842</v>
      </c>
      <c r="Q6" s="2">
        <f t="shared" si="3"/>
        <v>903044187067</v>
      </c>
      <c r="R6" s="2">
        <f t="shared" si="3"/>
        <v>887920113728</v>
      </c>
      <c r="S6" s="2">
        <f t="shared" si="3"/>
        <v>639893514352</v>
      </c>
      <c r="T6" s="2">
        <f t="shared" si="3"/>
        <v>537551172122</v>
      </c>
      <c r="U6" s="2">
        <f t="shared" si="3"/>
        <v>528274933918</v>
      </c>
      <c r="V6" s="2">
        <f t="shared" si="3"/>
        <v>463402986308</v>
      </c>
      <c r="W6" s="2">
        <f t="shared" si="3"/>
        <v>405058748832</v>
      </c>
      <c r="X6" s="2">
        <f t="shared" si="3"/>
        <v>308752805066</v>
      </c>
      <c r="Y6" s="2">
        <f t="shared" si="3"/>
        <v>301503244576</v>
      </c>
      <c r="Z6" s="2">
        <f t="shared" si="3"/>
        <v>235024739012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0.59</v>
      </c>
      <c r="E7" s="3">
        <f>IFERROR(INDEX(E51:E500,MATCH($C$7,$C$51:$C$500,0))/1000000000,"")</f>
        <v>0.59</v>
      </c>
      <c r="H7" s="3">
        <f>IFERROR(INDEX(D7:G7,COUNT(D7:G7)),"")</f>
        <v>0.59</v>
      </c>
      <c r="I7" s="3">
        <f t="shared" ref="I7:Z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0.59</v>
      </c>
      <c r="T7" s="3">
        <f t="shared" si="4"/>
        <v>0.3</v>
      </c>
      <c r="U7" s="3">
        <f t="shared" si="4"/>
        <v>0.3</v>
      </c>
      <c r="V7" s="3">
        <f t="shared" si="4"/>
        <v>0.3</v>
      </c>
      <c r="W7" s="3">
        <f t="shared" si="4"/>
        <v>0.3</v>
      </c>
      <c r="X7" s="3">
        <f t="shared" si="4"/>
        <v>0.3</v>
      </c>
      <c r="Y7" s="3">
        <f t="shared" si="4"/>
        <v>0.3</v>
      </c>
      <c r="Z7" s="3">
        <f t="shared" si="4"/>
        <v>0.3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245000000000</v>
      </c>
      <c r="E8" s="2">
        <f>IFERROR(INDEX(E51:E500,MATCH("Free cash flow (Quarter)",$C$51:$C$500,0)),"")</f>
        <v>-24000000000</v>
      </c>
      <c r="H8" s="2">
        <f>IFERROR(INDEX(D8:G8,COUNT(D8:G8)),"")</f>
        <v>-24000000000</v>
      </c>
      <c r="I8" s="2">
        <f t="shared" ref="I8:Z8" si="5">IFERROR(INDEX(I51:I500,MATCH($C$8,$C$51:$C$500,0)),"")</f>
        <v>-99000000000</v>
      </c>
      <c r="J8" s="2">
        <f t="shared" si="5"/>
        <v>-41000000000</v>
      </c>
      <c r="K8" s="2">
        <f t="shared" si="5"/>
        <v>532000000000</v>
      </c>
      <c r="L8" s="2">
        <f t="shared" si="5"/>
        <v>-48000000000</v>
      </c>
      <c r="M8" s="2">
        <f t="shared" si="5"/>
        <v>-147000000000</v>
      </c>
      <c r="N8" s="2">
        <f t="shared" si="5"/>
        <v>138000000000</v>
      </c>
      <c r="O8" s="2">
        <f t="shared" si="5"/>
        <v>434000000000</v>
      </c>
      <c r="P8" s="2">
        <f t="shared" si="5"/>
        <v>274000000000</v>
      </c>
      <c r="Q8" s="2">
        <f t="shared" si="5"/>
        <v>186000000000</v>
      </c>
      <c r="R8" s="2">
        <f t="shared" si="5"/>
        <v>159000000000</v>
      </c>
      <c r="S8" s="2">
        <f t="shared" si="5"/>
        <v>149000000000</v>
      </c>
      <c r="T8" s="2">
        <f t="shared" si="5"/>
        <v>-173000000000</v>
      </c>
      <c r="U8" s="2">
        <f t="shared" si="5"/>
        <v>-11000000000</v>
      </c>
      <c r="V8" s="2">
        <f t="shared" si="5"/>
        <v>147000000000</v>
      </c>
      <c r="W8" s="2">
        <f t="shared" si="5"/>
        <v>112000000000</v>
      </c>
      <c r="X8" s="2">
        <f t="shared" si="5"/>
        <v>-232000000000</v>
      </c>
      <c r="Y8" s="2">
        <f t="shared" si="5"/>
        <v>90000000000</v>
      </c>
      <c r="Z8" s="2">
        <f t="shared" si="5"/>
        <v>-90000000000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411.29</v>
      </c>
      <c r="E9" s="3">
        <f>IFERROR(INDEX(E51:E500,MATCH("Free cash flow per share (Quarter)",$C$51:$C$500,0)),"")</f>
        <v>-40.31</v>
      </c>
      <c r="H9" s="3">
        <f>IFERROR(INDEX(D9:G9,COUNT(D9:G9)),"")</f>
        <v>-40.31</v>
      </c>
      <c r="I9" s="3">
        <f t="shared" ref="I9:Z9" si="6">IFERROR(INDEX(I51:I500,MATCH($C$9,$C$51:$C$500,0)),"")</f>
        <v>-166.8</v>
      </c>
      <c r="J9" s="3">
        <f t="shared" si="6"/>
        <v>-69.53</v>
      </c>
      <c r="K9" s="3">
        <f t="shared" si="6"/>
        <v>893.9</v>
      </c>
      <c r="L9" s="3">
        <f t="shared" si="6"/>
        <v>-80.11</v>
      </c>
      <c r="M9" s="3">
        <f t="shared" si="6"/>
        <v>-247.11</v>
      </c>
      <c r="N9" s="3">
        <f t="shared" si="6"/>
        <v>231.79</v>
      </c>
      <c r="O9" s="3">
        <f t="shared" si="6"/>
        <v>729.76</v>
      </c>
      <c r="P9" s="3">
        <f t="shared" si="6"/>
        <v>461.26</v>
      </c>
      <c r="Q9" s="3">
        <f t="shared" si="6"/>
        <v>312.95</v>
      </c>
      <c r="R9" s="3">
        <f t="shared" si="6"/>
        <v>266.97000000000003</v>
      </c>
      <c r="S9" s="3">
        <f t="shared" si="6"/>
        <v>250</v>
      </c>
      <c r="T9" s="3">
        <f t="shared" si="6"/>
        <v>-581.82000000000005</v>
      </c>
      <c r="U9" s="3">
        <f t="shared" si="6"/>
        <v>-38.08</v>
      </c>
      <c r="V9" s="3">
        <f t="shared" si="6"/>
        <v>495.43</v>
      </c>
      <c r="W9" s="3">
        <f t="shared" si="6"/>
        <v>377</v>
      </c>
      <c r="X9" s="3">
        <f t="shared" si="6"/>
        <v>-778.48</v>
      </c>
      <c r="Y9" s="3">
        <f t="shared" si="6"/>
        <v>302.82</v>
      </c>
      <c r="Z9" s="3">
        <f t="shared" si="6"/>
        <v>-302.77999999999997</v>
      </c>
    </row>
    <row r="10" spans="1:26" ht="15.5" x14ac:dyDescent="0.35">
      <c r="C10" t="s">
        <v>18</v>
      </c>
      <c r="D10" s="3">
        <f ca="1">IFERROR(IF(D9=0,"",D2/D9),"")</f>
        <v>5.4705925259549222</v>
      </c>
      <c r="E10" s="3">
        <f ca="1">IFERROR(IF(E9=0,"",E2/E9),"")</f>
        <v>-51.103944430662366</v>
      </c>
      <c r="I10" s="3">
        <f t="shared" ref="I10:Z10" ca="1" si="7">IFERROR(IF(I9=0,"",I2/I9),"")</f>
        <v>-14.448441247002398</v>
      </c>
      <c r="J10" s="3">
        <f t="shared" ca="1" si="7"/>
        <v>-29.915144541924349</v>
      </c>
      <c r="K10" s="3">
        <f t="shared" ca="1" si="7"/>
        <v>2.0639892605436851</v>
      </c>
      <c r="L10" s="3">
        <f t="shared" ca="1" si="7"/>
        <v>-24.716015478716766</v>
      </c>
      <c r="M10" s="3">
        <f t="shared" ca="1" si="7"/>
        <v>-7.6079478774634772</v>
      </c>
      <c r="N10" s="3">
        <f t="shared" ca="1" si="7"/>
        <v>7.7009361922429784</v>
      </c>
      <c r="O10" s="3">
        <f t="shared" ca="1" si="7"/>
        <v>2.2884235913176934</v>
      </c>
      <c r="P10" s="3">
        <f t="shared" ca="1" si="7"/>
        <v>2.9809651823266705</v>
      </c>
      <c r="Q10" s="3">
        <f t="shared" ca="1" si="7"/>
        <v>4.1220642275123822</v>
      </c>
      <c r="R10" s="3">
        <f t="shared" ca="1" si="7"/>
        <v>5.056747949207776</v>
      </c>
      <c r="S10" s="3">
        <f t="shared" ca="1" si="7"/>
        <v>2.7</v>
      </c>
      <c r="T10" s="3">
        <f t="shared" ca="1" si="7"/>
        <v>-1.2890584716922759</v>
      </c>
      <c r="U10" s="3">
        <f t="shared" ca="1" si="7"/>
        <v>-15.231092436974791</v>
      </c>
      <c r="V10" s="3">
        <f t="shared" ca="1" si="7"/>
        <v>1.3119916032537391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523698702825</v>
      </c>
      <c r="E11" s="2">
        <f>IFERROR(INDEX(E51:E500,MATCH($C$11,$C$51:$C$500,0)),"")</f>
        <v>278653558961</v>
      </c>
      <c r="H11" s="2">
        <f>IFERROR(INDEX(D11:G11,COUNT(D11:G11)),"")</f>
        <v>278653558961</v>
      </c>
      <c r="I11" s="2">
        <f t="shared" ref="I11:Z11" si="8">IFERROR(INDEX(I51:I500,MATCH($C$11,$C$51:$C$500,0)),"")</f>
        <v>304112387106</v>
      </c>
      <c r="J11" s="2">
        <f t="shared" si="8"/>
        <v>435860482241</v>
      </c>
      <c r="K11" s="2">
        <f t="shared" si="8"/>
        <v>590818687425</v>
      </c>
      <c r="L11" s="2">
        <f t="shared" si="8"/>
        <v>118054324561</v>
      </c>
      <c r="M11" s="2">
        <f t="shared" si="8"/>
        <v>234899763801</v>
      </c>
      <c r="N11" s="2">
        <f t="shared" si="8"/>
        <v>441806177838</v>
      </c>
      <c r="O11" s="2">
        <f t="shared" si="8"/>
        <v>366378768108</v>
      </c>
      <c r="P11" s="2">
        <f t="shared" si="8"/>
        <v>1010163064</v>
      </c>
      <c r="Q11" s="2">
        <f t="shared" si="8"/>
        <v>12814873232</v>
      </c>
      <c r="R11" s="2">
        <f t="shared" si="8"/>
        <v>20679220743</v>
      </c>
      <c r="S11" s="2">
        <f t="shared" si="8"/>
        <v>10820166513</v>
      </c>
      <c r="T11" s="2">
        <f t="shared" si="8"/>
        <v>27712622461</v>
      </c>
      <c r="U11" s="2">
        <f t="shared" si="8"/>
        <v>29612543285</v>
      </c>
      <c r="V11" s="2">
        <f t="shared" si="8"/>
        <v>15549345856</v>
      </c>
      <c r="W11" s="2">
        <f t="shared" si="8"/>
        <v>11919883240</v>
      </c>
      <c r="X11" s="2">
        <f t="shared" si="8"/>
        <v>7828871343</v>
      </c>
      <c r="Y11" s="2">
        <f t="shared" si="8"/>
        <v>5776091850</v>
      </c>
      <c r="Z11" s="2">
        <f t="shared" si="8"/>
        <v>6145766626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-524000000000</v>
      </c>
      <c r="E12" s="2">
        <f>IFERROR(INDEX(E51:E500,MATCH("Net Debt (Quarter)",$C$51:$C$500,0)),"")</f>
        <v>-279000000000</v>
      </c>
      <c r="H12" s="2">
        <f>IFERROR(INDEX(D12:G12,COUNT(D12:G12)),"")</f>
        <v>-279000000000</v>
      </c>
      <c r="I12" s="2">
        <f t="shared" ref="I12:Z12" si="9">IFERROR(INDEX(I51:I500,MATCH($C$12,$C$51:$C$500,0)),"")</f>
        <v>-304000000000</v>
      </c>
      <c r="J12" s="2">
        <f t="shared" si="9"/>
        <v>-436000000000</v>
      </c>
      <c r="K12" s="2">
        <f t="shared" si="9"/>
        <v>-591000000000</v>
      </c>
      <c r="L12" s="2">
        <f t="shared" si="9"/>
        <v>-118000000000</v>
      </c>
      <c r="M12" s="2">
        <f t="shared" si="9"/>
        <v>-235000000000</v>
      </c>
      <c r="N12" s="2">
        <f t="shared" si="9"/>
        <v>-442000000000</v>
      </c>
      <c r="O12" s="2">
        <f t="shared" si="9"/>
        <v>-366000000000</v>
      </c>
      <c r="P12" s="2">
        <f t="shared" si="9"/>
        <v>9000000000</v>
      </c>
      <c r="Q12" s="2">
        <f t="shared" si="9"/>
        <v>244000000000</v>
      </c>
      <c r="R12" s="2">
        <f t="shared" si="9"/>
        <v>289000000000</v>
      </c>
      <c r="S12" s="2">
        <f t="shared" si="9"/>
        <v>628000000000</v>
      </c>
      <c r="T12" s="2">
        <f t="shared" si="9"/>
        <v>-28000000000</v>
      </c>
      <c r="U12" s="2">
        <f t="shared" si="9"/>
        <v>220000000000</v>
      </c>
      <c r="V12" s="2">
        <f t="shared" si="9"/>
        <v>468000000000</v>
      </c>
      <c r="W12" s="2">
        <f t="shared" si="9"/>
        <v>324000000000</v>
      </c>
      <c r="X12" s="2">
        <f t="shared" si="9"/>
        <v>433000000000</v>
      </c>
      <c r="Y12" s="2">
        <f t="shared" si="9"/>
        <v>177000000000</v>
      </c>
      <c r="Z12" s="2">
        <f t="shared" si="9"/>
        <v>304000000000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10000000000</v>
      </c>
      <c r="Q13" s="2">
        <f t="shared" si="10"/>
        <v>257000000000</v>
      </c>
      <c r="R13" s="2">
        <f t="shared" si="10"/>
        <v>310000000000</v>
      </c>
      <c r="S13" s="2">
        <f t="shared" si="10"/>
        <v>639000000000</v>
      </c>
      <c r="T13" s="2">
        <f t="shared" si="10"/>
        <v>0</v>
      </c>
      <c r="U13" s="2">
        <f t="shared" si="10"/>
        <v>250000000000</v>
      </c>
      <c r="V13" s="2">
        <f t="shared" si="10"/>
        <v>484000000000</v>
      </c>
      <c r="W13" s="2">
        <f t="shared" si="10"/>
        <v>336000000000</v>
      </c>
      <c r="X13" s="2">
        <f t="shared" si="10"/>
        <v>441000000000</v>
      </c>
      <c r="Y13" s="2">
        <f t="shared" si="10"/>
        <v>183000000000</v>
      </c>
      <c r="Z13" s="2">
        <f t="shared" si="10"/>
        <v>311000000000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-79134</v>
      </c>
      <c r="J14" s="2">
        <f t="shared" si="11"/>
        <v>0</v>
      </c>
      <c r="K14" s="2">
        <f t="shared" si="11"/>
        <v>-1828626</v>
      </c>
      <c r="L14" s="2">
        <f t="shared" si="11"/>
        <v>-429589798</v>
      </c>
      <c r="M14" s="2">
        <f t="shared" si="11"/>
        <v>-4220299</v>
      </c>
      <c r="N14" s="2">
        <f t="shared" si="11"/>
        <v>-15289211</v>
      </c>
      <c r="O14" s="2">
        <f t="shared" si="11"/>
        <v>-508479558</v>
      </c>
      <c r="P14" s="2">
        <f t="shared" si="11"/>
        <v>-13513481927</v>
      </c>
      <c r="Q14" s="2">
        <f t="shared" si="11"/>
        <v>-17972677646</v>
      </c>
      <c r="R14" s="2">
        <f t="shared" si="11"/>
        <v>-38637097859</v>
      </c>
      <c r="S14" s="2">
        <f t="shared" si="11"/>
        <v>-34959573378</v>
      </c>
      <c r="T14" s="2">
        <f t="shared" si="11"/>
        <v>-40843574289</v>
      </c>
      <c r="U14" s="2">
        <f t="shared" si="11"/>
        <v>-11693768315</v>
      </c>
      <c r="V14" s="2">
        <f t="shared" si="11"/>
        <v>-12664036128</v>
      </c>
      <c r="W14" s="2">
        <f t="shared" si="11"/>
        <v>-19391959708</v>
      </c>
      <c r="X14" s="2">
        <f t="shared" si="11"/>
        <v>-16744588589</v>
      </c>
      <c r="Y14" s="2">
        <f t="shared" si="11"/>
        <v>-23943639828</v>
      </c>
      <c r="Z14" s="2">
        <f t="shared" si="11"/>
        <v>-14263655693</v>
      </c>
    </row>
    <row r="15" spans="1:26" ht="15.5" x14ac:dyDescent="0.35">
      <c r="C15" t="s">
        <v>28</v>
      </c>
      <c r="D15" s="2">
        <f>IFERROR(INDEX(D51:D500,MATCH($C$15,$C$51:$C$500,0)),"")</f>
        <v>-20729339031</v>
      </c>
      <c r="E15" s="2">
        <f>IFERROR(INDEX(E51:E500,MATCH($C$15,$C$51:$C$500,0)),"")</f>
        <v>-19621251712</v>
      </c>
      <c r="H15" s="2">
        <f>IFERROR(SUM(D15:G15)*(4/MAX(1,COUNT(D15:G15))),"")</f>
        <v>-80701181486</v>
      </c>
      <c r="I15" s="2">
        <f t="shared" ref="I15:Z15" si="12">IFERROR(INDEX(I51:I500,MATCH($C$15,$C$51:$C$500,0)),"")</f>
        <v>-72048914053</v>
      </c>
      <c r="J15" s="2">
        <f t="shared" si="12"/>
        <v>-87806165261</v>
      </c>
      <c r="K15" s="2">
        <f t="shared" si="12"/>
        <v>-42232841486</v>
      </c>
      <c r="L15" s="2">
        <f t="shared" si="12"/>
        <v>-62444562911</v>
      </c>
      <c r="M15" s="2">
        <f t="shared" si="12"/>
        <v>-49267827129</v>
      </c>
      <c r="N15" s="2">
        <f t="shared" si="12"/>
        <v>-51052197134</v>
      </c>
      <c r="O15" s="2">
        <f t="shared" si="12"/>
        <v>-69673049453</v>
      </c>
      <c r="P15" s="2">
        <f t="shared" si="12"/>
        <v>-30745155584</v>
      </c>
      <c r="Q15" s="2">
        <f t="shared" si="12"/>
        <v>-35775052527</v>
      </c>
      <c r="R15" s="2">
        <f t="shared" si="12"/>
        <v>-36130823829</v>
      </c>
      <c r="S15" s="2">
        <f t="shared" si="12"/>
        <v>-35721906910</v>
      </c>
      <c r="T15" s="2">
        <f t="shared" si="12"/>
        <v>-16071129272</v>
      </c>
      <c r="U15" s="2">
        <f t="shared" si="12"/>
        <v>-21484183371</v>
      </c>
      <c r="V15" s="2">
        <f t="shared" si="12"/>
        <v>-25370088328</v>
      </c>
      <c r="W15" s="2">
        <f t="shared" si="12"/>
        <v>-33948248762</v>
      </c>
      <c r="X15" s="2">
        <f t="shared" si="12"/>
        <v>-10789259736</v>
      </c>
      <c r="Y15" s="2">
        <f t="shared" si="12"/>
        <v>-19402364998</v>
      </c>
      <c r="Z15" s="2">
        <f t="shared" si="12"/>
        <v>-12979581947</v>
      </c>
    </row>
    <row r="16" spans="1:26" ht="15.5" x14ac:dyDescent="0.35">
      <c r="C16" t="s">
        <v>29</v>
      </c>
      <c r="D16" s="2">
        <f>IFERROR(INDEX(D51:D500,MATCH($C$16,$C$51:$C$500,0)),"")</f>
        <v>96141055641</v>
      </c>
      <c r="E16" s="2">
        <f>IFERROR(INDEX(E51:E500,MATCH($C$16,$C$51:$C$500,0)),"")</f>
        <v>91429358201</v>
      </c>
      <c r="H16" s="2">
        <f>IFERROR(SUM(D16:G16)*(4/MAX(1,COUNT(D16:G16))),"")</f>
        <v>375140827684</v>
      </c>
      <c r="I16" s="2">
        <f t="shared" ref="I16:Z16" si="13">IFERROR(INDEX(I51:I500,MATCH($C$16,$C$51:$C$500,0)),"")</f>
        <v>266645242693</v>
      </c>
      <c r="J16" s="2">
        <f t="shared" si="13"/>
        <v>412748681710</v>
      </c>
      <c r="K16" s="2">
        <f t="shared" si="13"/>
        <v>195807621110</v>
      </c>
      <c r="L16" s="2">
        <f t="shared" si="13"/>
        <v>283149105983</v>
      </c>
      <c r="M16" s="2">
        <f t="shared" si="13"/>
        <v>236334817214</v>
      </c>
      <c r="N16" s="2">
        <f t="shared" si="13"/>
        <v>232864791126</v>
      </c>
      <c r="O16" s="2">
        <f t="shared" si="13"/>
        <v>285132249695</v>
      </c>
      <c r="P16" s="2">
        <f t="shared" si="13"/>
        <v>123394812359</v>
      </c>
      <c r="Q16" s="2">
        <f t="shared" si="13"/>
        <v>143195939366</v>
      </c>
      <c r="R16" s="2">
        <f t="shared" si="13"/>
        <v>285827837455</v>
      </c>
      <c r="S16" s="2">
        <f t="shared" si="13"/>
        <v>142271353890</v>
      </c>
      <c r="T16" s="2">
        <f t="shared" si="13"/>
        <v>57072544226</v>
      </c>
      <c r="U16" s="2">
        <f t="shared" si="13"/>
        <v>86553141929</v>
      </c>
      <c r="V16" s="2">
        <f t="shared" si="13"/>
        <v>83714325804</v>
      </c>
      <c r="W16" s="2">
        <f t="shared" si="13"/>
        <v>130254192528</v>
      </c>
      <c r="X16" s="2">
        <f t="shared" si="13"/>
        <v>40351320226</v>
      </c>
      <c r="Y16" s="2">
        <f t="shared" si="13"/>
        <v>70088870562</v>
      </c>
      <c r="Z16" s="2">
        <f t="shared" si="13"/>
        <v>42446216763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1327500000000</v>
      </c>
      <c r="E20" s="2">
        <f ca="1">IFERROR(E21*E2,"")</f>
        <v>1215400000000</v>
      </c>
      <c r="H20" s="2">
        <f t="shared" ref="H20:Z20" ca="1" si="14">IFERROR(H21*H2,"")</f>
        <v>1215400000000</v>
      </c>
      <c r="I20" s="2">
        <f t="shared" ca="1" si="14"/>
        <v>1421900000000</v>
      </c>
      <c r="J20" s="2">
        <f t="shared" ca="1" si="14"/>
        <v>1227200000000</v>
      </c>
      <c r="K20" s="2">
        <f t="shared" ca="1" si="14"/>
        <v>1088550000000</v>
      </c>
      <c r="L20" s="2">
        <f t="shared" ca="1" si="14"/>
        <v>1168200000000</v>
      </c>
      <c r="M20" s="2">
        <f t="shared" ca="1" si="14"/>
        <v>1109200000000</v>
      </c>
      <c r="N20" s="2">
        <f t="shared" ca="1" si="14"/>
        <v>1053150000000</v>
      </c>
      <c r="O20" s="2">
        <f t="shared" ca="1" si="14"/>
        <v>985300000000</v>
      </c>
      <c r="P20" s="2">
        <f t="shared" ca="1" si="14"/>
        <v>811250000000</v>
      </c>
      <c r="Q20" s="2">
        <f t="shared" ca="1" si="14"/>
        <v>761100000000</v>
      </c>
      <c r="R20" s="2">
        <f t="shared" ca="1" si="14"/>
        <v>796500000000</v>
      </c>
      <c r="S20" s="2">
        <f t="shared" ca="1" si="14"/>
        <v>398250000000</v>
      </c>
      <c r="T20" s="2">
        <f t="shared" ca="1" si="14"/>
        <v>225000000000</v>
      </c>
      <c r="U20" s="2">
        <f t="shared" ca="1" si="14"/>
        <v>174000000000</v>
      </c>
      <c r="V20" s="2">
        <f t="shared" ca="1" si="14"/>
        <v>195000000000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590000000</v>
      </c>
      <c r="E21" s="2">
        <f>IFERROR(INDEX(E51:E500,MATCH($C$7,$C$51:$C$500,0)),"")</f>
        <v>590000000</v>
      </c>
      <c r="H21" s="2">
        <f>IFERROR(INDEX(D21:G21,COUNT(D21:G21)),"")</f>
        <v>590000000</v>
      </c>
      <c r="I21" s="2">
        <f t="shared" ref="I21:Z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590000000</v>
      </c>
      <c r="T21" s="2">
        <f t="shared" si="15"/>
        <v>300000000</v>
      </c>
      <c r="U21" s="2">
        <f t="shared" si="15"/>
        <v>300000000</v>
      </c>
      <c r="V21" s="2">
        <f t="shared" si="15"/>
        <v>300000000</v>
      </c>
      <c r="W21" s="2">
        <f t="shared" si="15"/>
        <v>300000000</v>
      </c>
      <c r="X21" s="2">
        <f t="shared" si="15"/>
        <v>300000000</v>
      </c>
      <c r="Y21" s="2">
        <f t="shared" si="15"/>
        <v>300000000</v>
      </c>
      <c r="Z21" s="2">
        <f t="shared" si="15"/>
        <v>300000000</v>
      </c>
    </row>
    <row r="23" spans="1:26" ht="15.5" x14ac:dyDescent="0.35">
      <c r="B23" t="s">
        <v>54</v>
      </c>
      <c r="C23" t="s">
        <v>55</v>
      </c>
      <c r="D23" s="3">
        <f>IFERROR(D5/D6*100,"")</f>
        <v>3.6419808171172234</v>
      </c>
      <c r="E23" s="3">
        <f>IFERROR(E5/E6*100,"")</f>
        <v>3.4449228782991481</v>
      </c>
      <c r="H23" s="3">
        <f t="shared" ref="H23:Z23" si="16">IFERROR(H5/H6*100,"")</f>
        <v>14.125450775131871</v>
      </c>
      <c r="I23" s="3">
        <f t="shared" si="16"/>
        <v>9.590785416293409</v>
      </c>
      <c r="J23" s="3">
        <f t="shared" si="16"/>
        <v>17.074369329112194</v>
      </c>
      <c r="K23" s="3">
        <f t="shared" si="16"/>
        <v>9.2358582631246851</v>
      </c>
      <c r="L23" s="3">
        <f t="shared" si="16"/>
        <v>14.318276368000198</v>
      </c>
      <c r="M23" s="3">
        <f t="shared" si="16"/>
        <v>13.41764457116737</v>
      </c>
      <c r="N23" s="3">
        <f t="shared" si="16"/>
        <v>14.421387445432352</v>
      </c>
      <c r="O23" s="3">
        <f t="shared" si="16"/>
        <v>19.045364646804785</v>
      </c>
      <c r="P23" s="3">
        <f t="shared" si="16"/>
        <v>9.4864984121957896</v>
      </c>
      <c r="Q23" s="3">
        <f t="shared" si="16"/>
        <v>11.895418671360106</v>
      </c>
      <c r="R23" s="3">
        <f t="shared" si="16"/>
        <v>28.121562938542766</v>
      </c>
      <c r="S23" s="3">
        <f t="shared" si="16"/>
        <v>16.651121567922011</v>
      </c>
      <c r="T23" s="3">
        <f t="shared" si="16"/>
        <v>7.6274440612129331</v>
      </c>
      <c r="U23" s="3">
        <f t="shared" si="16"/>
        <v>12.317252699349188</v>
      </c>
      <c r="V23" s="3">
        <f t="shared" si="16"/>
        <v>12.590388754469872</v>
      </c>
      <c r="W23" s="3">
        <f t="shared" si="16"/>
        <v>23.775796484757162</v>
      </c>
      <c r="X23" s="3">
        <f t="shared" si="16"/>
        <v>9.5746694458956316</v>
      </c>
      <c r="Y23" s="3">
        <f t="shared" si="16"/>
        <v>16.415455012300622</v>
      </c>
      <c r="Z23" s="3">
        <f t="shared" si="16"/>
        <v>11.857285986211489</v>
      </c>
    </row>
    <row r="24" spans="1:26" ht="15.5" x14ac:dyDescent="0.35">
      <c r="C24" t="s">
        <v>56</v>
      </c>
      <c r="D24" s="4">
        <f>IFERROR(_xlfn.RRI(5,I23,D23),"")</f>
        <v>-0.17605789641241887</v>
      </c>
      <c r="E24" s="4">
        <f>IFERROR(_xlfn.RRI(5,J23,E23),"")</f>
        <v>-0.27394926984828027</v>
      </c>
      <c r="H24" s="4">
        <f t="shared" ref="H24:Z24" si="17">IFERROR(_xlfn.RRI(5,M23,H23),"")</f>
        <v>1.0334554410184715E-2</v>
      </c>
      <c r="I24" s="4">
        <f t="shared" si="17"/>
        <v>-7.8342787824661753E-2</v>
      </c>
      <c r="J24" s="4">
        <f t="shared" si="17"/>
        <v>-2.1612093703422652E-2</v>
      </c>
      <c r="K24" s="4">
        <f t="shared" si="17"/>
        <v>-5.3408909951010441E-3</v>
      </c>
      <c r="L24" s="4">
        <f t="shared" si="17"/>
        <v>3.7772604263121234E-2</v>
      </c>
      <c r="M24" s="4">
        <f t="shared" si="17"/>
        <v>-0.13756302854346025</v>
      </c>
      <c r="N24" s="4">
        <f t="shared" si="17"/>
        <v>-2.8343611043326944E-2</v>
      </c>
      <c r="O24" s="4">
        <f t="shared" si="17"/>
        <v>0.20083144597739788</v>
      </c>
      <c r="P24" s="4">
        <f t="shared" si="17"/>
        <v>-5.0885917316801588E-2</v>
      </c>
      <c r="Q24" s="4">
        <f t="shared" si="17"/>
        <v>-1.1291840191318347E-2</v>
      </c>
      <c r="R24" s="4">
        <f t="shared" si="17"/>
        <v>3.4143665086356023E-2</v>
      </c>
      <c r="S24" s="4">
        <f t="shared" si="17"/>
        <v>0.11702769374681776</v>
      </c>
      <c r="T24" s="4">
        <f t="shared" si="17"/>
        <v>-0.14212261121803316</v>
      </c>
      <c r="U24" s="4">
        <f t="shared" si="17"/>
        <v>7.6407241415887839E-3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327.05</v>
      </c>
      <c r="J25" s="3">
        <f t="shared" si="18"/>
        <v>546.12</v>
      </c>
      <c r="K25" s="3">
        <f t="shared" si="18"/>
        <v>258.11</v>
      </c>
      <c r="L25" s="3">
        <f t="shared" si="18"/>
        <v>370.93</v>
      </c>
      <c r="M25" s="3">
        <f t="shared" si="18"/>
        <v>314.39999999999998</v>
      </c>
      <c r="N25" s="3">
        <f t="shared" si="18"/>
        <v>317.51</v>
      </c>
      <c r="O25" s="3">
        <f t="shared" si="18"/>
        <v>359.91</v>
      </c>
      <c r="P25" s="3">
        <f t="shared" si="18"/>
        <v>168.7</v>
      </c>
      <c r="Q25" s="3">
        <f t="shared" si="18"/>
        <v>175.42</v>
      </c>
      <c r="R25" s="3">
        <f t="shared" si="18"/>
        <v>416.85</v>
      </c>
      <c r="S25" s="3">
        <f t="shared" si="18"/>
        <v>172</v>
      </c>
      <c r="T25" s="3">
        <f t="shared" si="18"/>
        <v>131.18</v>
      </c>
      <c r="U25" s="3">
        <f t="shared" si="18"/>
        <v>218.06</v>
      </c>
      <c r="V25" s="3">
        <f t="shared" si="18"/>
        <v>196.12</v>
      </c>
      <c r="W25" s="3">
        <f t="shared" si="18"/>
        <v>323.72000000000003</v>
      </c>
      <c r="X25" s="3">
        <f t="shared" si="18"/>
        <v>99.37</v>
      </c>
      <c r="Y25" s="3">
        <f t="shared" si="18"/>
        <v>166.36</v>
      </c>
      <c r="Z25" s="3">
        <f t="shared" si="18"/>
        <v>93.67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5.9383123859011455E-3</v>
      </c>
      <c r="J26" s="4">
        <f t="shared" si="19"/>
        <v>8.6973192937921828E-2</v>
      </c>
      <c r="K26" s="4">
        <f t="shared" si="19"/>
        <v>8.8774522229820407E-2</v>
      </c>
      <c r="L26" s="4">
        <f t="shared" si="19"/>
        <v>0.16156246735767299</v>
      </c>
      <c r="M26" s="4">
        <f t="shared" si="19"/>
        <v>-5.4850418639309506E-2</v>
      </c>
      <c r="N26" s="4">
        <f t="shared" si="19"/>
        <v>0.13043551210667426</v>
      </c>
      <c r="O26" s="4">
        <f t="shared" si="19"/>
        <v>0.22367266144794806</v>
      </c>
      <c r="P26" s="4">
        <f t="shared" si="19"/>
        <v>-5.0034540001910321E-2</v>
      </c>
      <c r="Q26" s="4">
        <f t="shared" si="19"/>
        <v>-2.2061724233263802E-2</v>
      </c>
      <c r="R26" s="4">
        <f t="shared" si="19"/>
        <v>5.1869965825487307E-2</v>
      </c>
      <c r="S26" s="4">
        <f t="shared" si="19"/>
        <v>0.11597542590024967</v>
      </c>
      <c r="T26" s="4">
        <f t="shared" si="19"/>
        <v>-4.640548807691236E-2</v>
      </c>
      <c r="U26" s="4">
        <f t="shared" si="19"/>
        <v>0.18411831231519749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4708.3272683491523</v>
      </c>
      <c r="E27" s="3">
        <f>IFERROR(E4/E21,"")</f>
        <v>4059.8875724186441</v>
      </c>
      <c r="H27" s="3">
        <f t="shared" ref="H27:Z27" si="20">IFERROR(H4/H21,"")</f>
        <v>17536.429681535592</v>
      </c>
      <c r="I27" s="3">
        <f t="shared" si="20"/>
        <v>16497.125744028814</v>
      </c>
      <c r="J27" s="3">
        <f t="shared" si="20"/>
        <v>13564.245373652542</v>
      </c>
      <c r="K27" s="3">
        <f t="shared" si="20"/>
        <v>10741.404450755932</v>
      </c>
      <c r="L27" s="3">
        <f t="shared" si="20"/>
        <v>10413.151567674577</v>
      </c>
      <c r="M27" s="3">
        <f t="shared" si="20"/>
        <v>9083.7975091084754</v>
      </c>
      <c r="N27" s="3">
        <f t="shared" si="20"/>
        <v>6159.8258877101698</v>
      </c>
      <c r="O27" s="3">
        <f t="shared" si="20"/>
        <v>5289.7238965762708</v>
      </c>
      <c r="P27" s="3">
        <f t="shared" si="20"/>
        <v>6151.4026840203387</v>
      </c>
      <c r="Q27" s="3">
        <f t="shared" si="20"/>
        <v>7216.5059100135595</v>
      </c>
      <c r="R27" s="3">
        <f t="shared" si="20"/>
        <v>6975.4945104627122</v>
      </c>
      <c r="S27" s="3">
        <f t="shared" si="20"/>
        <v>5908.0234412779664</v>
      </c>
      <c r="T27" s="3">
        <f t="shared" si="20"/>
        <v>12339.562633973334</v>
      </c>
      <c r="U27" s="3">
        <f t="shared" si="20"/>
        <v>8439.6039418199998</v>
      </c>
      <c r="V27" s="3">
        <f t="shared" si="20"/>
        <v>3745.0655254366666</v>
      </c>
      <c r="W27" s="3">
        <f t="shared" si="20"/>
        <v>4127.2300734533337</v>
      </c>
      <c r="X27" s="3">
        <f t="shared" si="20"/>
        <v>2394.01625036</v>
      </c>
      <c r="Y27" s="3">
        <f t="shared" si="20"/>
        <v>3981.8125387366667</v>
      </c>
      <c r="Z27" s="3">
        <f t="shared" si="20"/>
        <v>6545.4587708566669</v>
      </c>
    </row>
    <row r="28" spans="1:26" ht="15.5" x14ac:dyDescent="0.35">
      <c r="C28" t="s">
        <v>61</v>
      </c>
      <c r="D28" s="4">
        <f>IFERROR(_xlfn.RRI(5,I27,D27),"")</f>
        <v>-0.22179920250288954</v>
      </c>
      <c r="E28" s="4">
        <f>IFERROR(_xlfn.RRI(5,J27,E27),"")</f>
        <v>-0.21435984267591446</v>
      </c>
      <c r="H28" s="4">
        <f t="shared" ref="H28:Z28" si="21">IFERROR(_xlfn.RRI(5,M27,H27),"")</f>
        <v>0.14060362290106609</v>
      </c>
      <c r="I28" s="4">
        <f t="shared" si="21"/>
        <v>0.21777756717986874</v>
      </c>
      <c r="J28" s="4">
        <f t="shared" si="21"/>
        <v>0.20723697004330233</v>
      </c>
      <c r="K28" s="4">
        <f t="shared" si="21"/>
        <v>0.11793713452092347</v>
      </c>
      <c r="L28" s="4">
        <f t="shared" si="21"/>
        <v>7.6096065819496239E-2</v>
      </c>
      <c r="M28" s="4">
        <f t="shared" si="21"/>
        <v>5.4237568796140057E-2</v>
      </c>
      <c r="N28" s="4">
        <f t="shared" si="21"/>
        <v>8.3823729442060735E-3</v>
      </c>
      <c r="O28" s="4">
        <f t="shared" si="21"/>
        <v>-0.15583634974073324</v>
      </c>
      <c r="P28" s="4">
        <f t="shared" si="21"/>
        <v>-6.1292217857737086E-2</v>
      </c>
      <c r="Q28" s="4">
        <f t="shared" si="21"/>
        <v>0.14018024007466812</v>
      </c>
      <c r="R28" s="4">
        <f t="shared" si="21"/>
        <v>0.11066545537416639</v>
      </c>
      <c r="S28" s="4">
        <f t="shared" si="21"/>
        <v>0.19801711687002621</v>
      </c>
      <c r="T28" s="4">
        <f t="shared" si="21"/>
        <v>0.25384482370931671</v>
      </c>
      <c r="U28" s="4">
        <f t="shared" si="21"/>
        <v>5.2146936334025229E-2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-0.40113894382187065</v>
      </c>
      <c r="J29" s="4">
        <f t="shared" si="22"/>
        <v>1.1158420828329005</v>
      </c>
      <c r="K29" s="4">
        <f t="shared" si="22"/>
        <v>-0.3041544226673496</v>
      </c>
      <c r="L29" s="4">
        <f t="shared" si="22"/>
        <v>0.1798027989821884</v>
      </c>
      <c r="M29" s="4">
        <f t="shared" si="22"/>
        <v>-9.7949670876508257E-3</v>
      </c>
      <c r="N29" s="4">
        <f t="shared" si="22"/>
        <v>-0.11780722958517416</v>
      </c>
      <c r="O29" s="4">
        <f t="shared" si="22"/>
        <v>1.1334321280379374</v>
      </c>
      <c r="P29" s="4">
        <f t="shared" si="22"/>
        <v>-3.8308060654429363E-2</v>
      </c>
      <c r="Q29" s="4">
        <f t="shared" si="22"/>
        <v>-0.57917716204869862</v>
      </c>
      <c r="R29" s="4">
        <f t="shared" si="22"/>
        <v>1.4235465116279071</v>
      </c>
      <c r="S29" s="4">
        <f t="shared" si="22"/>
        <v>0.31117548406769319</v>
      </c>
      <c r="T29" s="4">
        <f t="shared" si="22"/>
        <v>-0.39842245253599923</v>
      </c>
      <c r="U29" s="4">
        <f t="shared" si="22"/>
        <v>0.11187028349989801</v>
      </c>
      <c r="V29" s="4">
        <f t="shared" si="22"/>
        <v>-0.39416779933275675</v>
      </c>
      <c r="W29" s="4">
        <f t="shared" si="22"/>
        <v>2.257723659052028</v>
      </c>
      <c r="X29" s="4">
        <f t="shared" si="22"/>
        <v>-0.40268093291656648</v>
      </c>
      <c r="Y29" s="4">
        <f t="shared" si="22"/>
        <v>0.77602220561545865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6.2999091698319493E-2</v>
      </c>
      <c r="I30" s="4">
        <f t="shared" si="23"/>
        <v>0.21622141811686452</v>
      </c>
      <c r="J30" s="4">
        <f t="shared" si="23"/>
        <v>0.2627999844748376</v>
      </c>
      <c r="K30" s="4">
        <f t="shared" si="23"/>
        <v>3.1522914167536643E-2</v>
      </c>
      <c r="L30" s="4">
        <f t="shared" si="23"/>
        <v>0.14634342710007964</v>
      </c>
      <c r="M30" s="4">
        <f t="shared" si="23"/>
        <v>0.47468413469804283</v>
      </c>
      <c r="N30" s="4">
        <f t="shared" si="23"/>
        <v>0.16448911288112131</v>
      </c>
      <c r="O30" s="4">
        <f t="shared" si="23"/>
        <v>-0.14007842303715112</v>
      </c>
      <c r="P30" s="4">
        <f t="shared" si="23"/>
        <v>-0.14759264930626512</v>
      </c>
      <c r="Q30" s="4">
        <f t="shared" si="23"/>
        <v>3.4551156077801862E-2</v>
      </c>
      <c r="R30" s="4">
        <f t="shared" si="23"/>
        <v>0.18068159000971074</v>
      </c>
      <c r="S30" s="4">
        <f t="shared" si="23"/>
        <v>-0.52121289736704501</v>
      </c>
      <c r="T30" s="4">
        <f t="shared" si="23"/>
        <v>0.46210209851533718</v>
      </c>
      <c r="U30" s="4">
        <f t="shared" si="23"/>
        <v>1.2535263761068534</v>
      </c>
      <c r="V30" s="4">
        <f t="shared" si="23"/>
        <v>-9.2595891485376447E-2</v>
      </c>
      <c r="W30" s="4">
        <f t="shared" si="23"/>
        <v>0.72397746791931838</v>
      </c>
      <c r="X30" s="4">
        <f t="shared" si="23"/>
        <v>-0.398762190065441</v>
      </c>
      <c r="Y30" s="4">
        <f t="shared" si="23"/>
        <v>-0.39166792151140101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3480.04</v>
      </c>
      <c r="E32" s="3">
        <f>IFERROR(INDEX(E51:E500,MATCH($A$32,$C$51:$C$500,0)),"")</f>
        <v>3503.3</v>
      </c>
      <c r="H32" s="3">
        <f>IFERROR(INDEX(D32:G32,COUNT(D32:G32)),"")</f>
        <v>3503.3</v>
      </c>
      <c r="I32" s="3">
        <f t="shared" ref="I32:Z32" si="24">IFERROR(INDEX(I51:I500,MATCH($C$32,$C$51:$C$500,0)),"")</f>
        <v>3382.61</v>
      </c>
      <c r="J32" s="3">
        <f t="shared" si="24"/>
        <v>3208.05</v>
      </c>
      <c r="K32" s="3">
        <f t="shared" si="24"/>
        <v>2760.14</v>
      </c>
      <c r="L32" s="3">
        <f t="shared" si="24"/>
        <v>2605.11</v>
      </c>
      <c r="M32" s="3">
        <f t="shared" si="24"/>
        <v>2331.71</v>
      </c>
      <c r="N32" s="3">
        <f t="shared" si="24"/>
        <v>2118.85</v>
      </c>
      <c r="O32" s="3">
        <f t="shared" si="24"/>
        <v>1901.34</v>
      </c>
      <c r="P32" s="3">
        <f t="shared" si="24"/>
        <v>1641.42</v>
      </c>
      <c r="Q32" s="3">
        <f t="shared" si="24"/>
        <v>1517.72</v>
      </c>
      <c r="R32" s="3">
        <f t="shared" si="24"/>
        <v>1492.3</v>
      </c>
      <c r="S32" s="3">
        <f t="shared" si="24"/>
        <v>1075.45</v>
      </c>
      <c r="T32" s="3">
        <f t="shared" si="24"/>
        <v>1806.89</v>
      </c>
      <c r="U32" s="3">
        <f t="shared" si="24"/>
        <v>1775.71</v>
      </c>
      <c r="V32" s="3">
        <f t="shared" si="24"/>
        <v>1557.66</v>
      </c>
      <c r="W32" s="3">
        <f t="shared" si="24"/>
        <v>1361.54</v>
      </c>
      <c r="X32" s="3">
        <f t="shared" si="24"/>
        <v>1037.82</v>
      </c>
      <c r="Y32" s="3">
        <f t="shared" si="24"/>
        <v>1013.46</v>
      </c>
      <c r="Z32" s="3">
        <f t="shared" si="24"/>
        <v>790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0.59</v>
      </c>
      <c r="E33" s="3">
        <f>IFERROR(INDEX(E51:E500,MATCH($A$33,$C$51:$C$500,0)),"")</f>
        <v>0.64</v>
      </c>
      <c r="H33" s="3">
        <f>IFERROR(INDEX(D33:G33,COUNT(D33:G33)),"")</f>
        <v>0.64</v>
      </c>
      <c r="I33" s="3">
        <f t="shared" ref="I33:Z33" si="25">IFERROR(INDEX(I51:I500,MATCH($C$33,$C$51:$C$500,0)),"")</f>
        <v>0.71</v>
      </c>
      <c r="J33" s="3">
        <f t="shared" si="25"/>
        <v>0.65</v>
      </c>
      <c r="K33" s="3">
        <f t="shared" si="25"/>
        <v>0.67</v>
      </c>
      <c r="L33" s="3">
        <f t="shared" si="25"/>
        <v>0.76</v>
      </c>
      <c r="M33" s="3">
        <f t="shared" si="25"/>
        <v>0.8</v>
      </c>
      <c r="N33" s="3">
        <f t="shared" si="25"/>
        <v>0.84</v>
      </c>
      <c r="O33" s="3">
        <f t="shared" si="25"/>
        <v>0.88</v>
      </c>
      <c r="P33" s="3">
        <f t="shared" si="25"/>
        <v>0.84</v>
      </c>
      <c r="Q33" s="3">
        <f t="shared" si="25"/>
        <v>0.85</v>
      </c>
      <c r="R33" s="3">
        <f t="shared" si="25"/>
        <v>0.9</v>
      </c>
      <c r="S33" s="3">
        <f t="shared" si="25"/>
        <v>0.63</v>
      </c>
      <c r="T33" s="3">
        <f t="shared" si="25"/>
        <v>0.83</v>
      </c>
      <c r="U33" s="3">
        <f t="shared" si="25"/>
        <v>0.65</v>
      </c>
      <c r="V33" s="3">
        <f t="shared" si="25"/>
        <v>0.83</v>
      </c>
      <c r="W33" s="3">
        <f t="shared" si="25"/>
        <v>0.7</v>
      </c>
      <c r="X33" s="3">
        <f t="shared" si="25"/>
        <v>1.06</v>
      </c>
      <c r="Y33" s="3">
        <f t="shared" si="25"/>
        <v>1.47</v>
      </c>
      <c r="Z33" s="3">
        <f t="shared" si="25"/>
        <v>0.89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16.25</v>
      </c>
      <c r="E34" s="3">
        <f>IFERROR(INDEX(E51:E500,MATCH($A$34,$C$51:$C$500,0)),"")</f>
        <v>18.559999999999999</v>
      </c>
      <c r="H34" s="3">
        <f>IFERROR(INDEX(D34:G34,COUNT(D34:G34)),"")</f>
        <v>18.559999999999999</v>
      </c>
      <c r="I34" s="3">
        <f t="shared" ref="I34:Z34" si="26">IFERROR(INDEX(I51:I500,MATCH($C$34,$C$51:$C$500,0)),"")</f>
        <v>7.37</v>
      </c>
      <c r="J34" s="3">
        <f t="shared" si="26"/>
        <v>3.81</v>
      </c>
      <c r="K34" s="3">
        <f t="shared" si="26"/>
        <v>7.15</v>
      </c>
      <c r="L34" s="3">
        <f t="shared" si="26"/>
        <v>5.34</v>
      </c>
      <c r="M34" s="3">
        <f t="shared" si="26"/>
        <v>5.96</v>
      </c>
      <c r="N34" s="3">
        <f t="shared" si="26"/>
        <v>5.62</v>
      </c>
      <c r="O34" s="3">
        <f t="shared" si="26"/>
        <v>4.6399999999999997</v>
      </c>
      <c r="P34" s="3">
        <f t="shared" si="26"/>
        <v>8.15</v>
      </c>
      <c r="Q34" s="3">
        <f t="shared" si="26"/>
        <v>7.35</v>
      </c>
      <c r="R34" s="3">
        <f t="shared" si="26"/>
        <v>3.24</v>
      </c>
      <c r="S34" s="3">
        <f t="shared" si="26"/>
        <v>3.92</v>
      </c>
      <c r="T34" s="3">
        <f t="shared" si="26"/>
        <v>11.43</v>
      </c>
      <c r="U34" s="3">
        <f t="shared" si="26"/>
        <v>5.32</v>
      </c>
      <c r="V34" s="3">
        <f t="shared" si="26"/>
        <v>6.63</v>
      </c>
      <c r="W34" s="3">
        <f t="shared" si="26"/>
        <v>2.93</v>
      </c>
      <c r="X34" s="3">
        <f t="shared" si="26"/>
        <v>11.07</v>
      </c>
      <c r="Y34" s="3">
        <f t="shared" si="26"/>
        <v>8.9600000000000009</v>
      </c>
      <c r="Z34" s="3">
        <f t="shared" si="26"/>
        <v>7.47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0.44</v>
      </c>
      <c r="E35" s="3">
        <f>IFERROR(INDEX(E51:E500,MATCH($A$35,$C$51:$C$500,0)),"")</f>
        <v>0.56000000000000005</v>
      </c>
      <c r="H35" s="3">
        <f>IFERROR(INDEX(D35:G35,COUNT(D35:G35)),"")</f>
        <v>0.56000000000000005</v>
      </c>
      <c r="I35" s="3">
        <f t="shared" ref="I35:Z35" si="27">IFERROR(INDEX(I51:I500,MATCH($C$35,$C$51:$C$500,0)),"")</f>
        <v>0.15</v>
      </c>
      <c r="J35" s="3">
        <f t="shared" si="27"/>
        <v>0.15</v>
      </c>
      <c r="K35" s="3">
        <f t="shared" si="27"/>
        <v>0.17</v>
      </c>
      <c r="L35" s="3">
        <f t="shared" si="27"/>
        <v>0.19</v>
      </c>
      <c r="M35" s="3">
        <f t="shared" si="27"/>
        <v>0.21</v>
      </c>
      <c r="N35" s="3">
        <f t="shared" si="27"/>
        <v>0.28999999999999998</v>
      </c>
      <c r="O35" s="3">
        <f t="shared" si="27"/>
        <v>0.32</v>
      </c>
      <c r="P35" s="3">
        <f t="shared" si="27"/>
        <v>0.23</v>
      </c>
      <c r="Q35" s="3">
        <f t="shared" si="27"/>
        <v>0.18</v>
      </c>
      <c r="R35" s="3">
        <f t="shared" si="27"/>
        <v>0.2</v>
      </c>
      <c r="S35" s="3">
        <f t="shared" si="27"/>
        <v>0.12</v>
      </c>
      <c r="T35" s="3">
        <f t="shared" si="27"/>
        <v>0.12</v>
      </c>
      <c r="U35" s="3">
        <f t="shared" si="27"/>
        <v>0.14000000000000001</v>
      </c>
      <c r="V35" s="3">
        <f t="shared" si="27"/>
        <v>0.34</v>
      </c>
      <c r="W35" s="3">
        <f t="shared" si="27"/>
        <v>0.23</v>
      </c>
      <c r="X35" s="3">
        <f t="shared" si="27"/>
        <v>0.46</v>
      </c>
      <c r="Y35" s="3">
        <f t="shared" si="27"/>
        <v>0.37</v>
      </c>
      <c r="Z35" s="3">
        <f t="shared" si="27"/>
        <v>0.11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2777913088326</v>
      </c>
      <c r="E51" s="5">
        <v>2395333667727</v>
      </c>
      <c r="F51" s="5">
        <v>2729331092669</v>
      </c>
      <c r="G51" s="5">
        <v>2473731664693</v>
      </c>
      <c r="I51" s="5">
        <v>9733304188977</v>
      </c>
      <c r="J51" s="5">
        <v>8002904770455</v>
      </c>
      <c r="K51" s="5">
        <v>6337428625946</v>
      </c>
      <c r="L51" s="5">
        <v>6143759424928</v>
      </c>
      <c r="M51" s="5">
        <v>5359440530374</v>
      </c>
      <c r="N51" s="5">
        <v>3634297273749</v>
      </c>
      <c r="O51" s="5">
        <v>3120937098980</v>
      </c>
      <c r="P51" s="5">
        <v>3629327583572</v>
      </c>
      <c r="Q51" s="5">
        <v>4257738486908</v>
      </c>
      <c r="R51" s="5">
        <v>4115541761173</v>
      </c>
      <c r="S51" s="5">
        <v>3485733830354</v>
      </c>
      <c r="T51" s="5">
        <v>3701868790192</v>
      </c>
      <c r="U51" s="5">
        <v>2531881182546</v>
      </c>
      <c r="V51" s="5">
        <v>1123519657631</v>
      </c>
      <c r="W51" s="5">
        <v>1238169022036</v>
      </c>
      <c r="X51" s="5">
        <v>718204875108</v>
      </c>
      <c r="Y51" s="5">
        <v>1194543761621</v>
      </c>
      <c r="Z51" s="5">
        <v>1963637631257</v>
      </c>
    </row>
    <row r="52" spans="2:26" ht="15.5" x14ac:dyDescent="0.35">
      <c r="C52" t="s">
        <v>85</v>
      </c>
      <c r="D52" s="5">
        <v>-2635005720583</v>
      </c>
      <c r="E52" s="5">
        <v>-2253462845823</v>
      </c>
      <c r="F52" s="5">
        <v>-2619294439951</v>
      </c>
      <c r="G52" s="5">
        <v>-2362338568322</v>
      </c>
      <c r="I52" s="5">
        <v>-9285939039564</v>
      </c>
      <c r="J52" s="5">
        <v>-7456859784077</v>
      </c>
      <c r="K52" s="5">
        <v>-5991507432986</v>
      </c>
      <c r="L52" s="5">
        <v>-5722153735172</v>
      </c>
      <c r="M52" s="5">
        <v>-4997372710028</v>
      </c>
      <c r="N52" s="5">
        <v>-3299157338979</v>
      </c>
      <c r="O52" s="5">
        <v>-2755574838991</v>
      </c>
      <c r="P52" s="5">
        <v>-3354976550553</v>
      </c>
      <c r="Q52" s="5">
        <v>-3973458868193</v>
      </c>
      <c r="R52" s="5">
        <v>-3680603252346</v>
      </c>
      <c r="S52" s="5">
        <v>-3186844410552</v>
      </c>
      <c r="T52" s="5">
        <v>-3478089661187</v>
      </c>
      <c r="U52" s="5">
        <v>-2306891044163</v>
      </c>
      <c r="V52" s="5">
        <v>-955696220119</v>
      </c>
      <c r="W52" s="5">
        <v>-1040848239096</v>
      </c>
      <c r="X52" s="5">
        <v>-634746201685</v>
      </c>
      <c r="Y52" s="5">
        <v>-1055969282527</v>
      </c>
      <c r="Z52" s="5">
        <v>-1728731350247</v>
      </c>
    </row>
    <row r="53" spans="2:26" ht="15.5" x14ac:dyDescent="0.35">
      <c r="C53" t="s">
        <v>86</v>
      </c>
      <c r="D53" s="5">
        <v>142907367743</v>
      </c>
      <c r="E53" s="5">
        <v>141870821904</v>
      </c>
      <c r="F53" s="5">
        <v>110036652718</v>
      </c>
      <c r="G53" s="5">
        <v>111393096371</v>
      </c>
      <c r="I53" s="5">
        <v>447365149413</v>
      </c>
      <c r="J53" s="5">
        <v>546044986378</v>
      </c>
      <c r="K53" s="5">
        <v>345921192960</v>
      </c>
      <c r="L53" s="5">
        <v>421605689756</v>
      </c>
      <c r="M53" s="5">
        <v>362067820346</v>
      </c>
      <c r="N53" s="5">
        <v>335139934770</v>
      </c>
      <c r="O53" s="5">
        <v>365362259989</v>
      </c>
      <c r="P53" s="5">
        <v>274351033019</v>
      </c>
      <c r="Q53" s="5">
        <v>284279618715</v>
      </c>
      <c r="R53" s="5">
        <v>434938508827</v>
      </c>
      <c r="S53" s="5">
        <v>298889419802</v>
      </c>
      <c r="T53" s="5">
        <v>223779129005</v>
      </c>
      <c r="U53" s="5">
        <v>224990138383</v>
      </c>
      <c r="V53" s="5">
        <v>167823437512</v>
      </c>
      <c r="W53" s="5">
        <v>197320782940</v>
      </c>
      <c r="X53" s="5">
        <v>83458673423</v>
      </c>
      <c r="Y53" s="5">
        <v>138574479094</v>
      </c>
      <c r="Z53" s="5">
        <v>234906281010</v>
      </c>
    </row>
    <row r="54" spans="2:26" ht="15.5" x14ac:dyDescent="0.35">
      <c r="C54" t="s">
        <v>87</v>
      </c>
      <c r="D54" s="5">
        <v>-52251599319</v>
      </c>
      <c r="E54" s="5">
        <v>-53219758204</v>
      </c>
      <c r="F54" s="5">
        <v>-59448015585</v>
      </c>
      <c r="G54" s="5">
        <v>-47832155934</v>
      </c>
      <c r="I54" s="5">
        <v>-191476839841</v>
      </c>
      <c r="J54" s="5">
        <v>-163068513207</v>
      </c>
      <c r="K54" s="5">
        <v>-159928217843</v>
      </c>
      <c r="L54" s="5">
        <v>-152357871499</v>
      </c>
      <c r="M54" s="5">
        <v>-150827679793</v>
      </c>
      <c r="N54" s="5">
        <v>-130564462228</v>
      </c>
      <c r="O54" s="5">
        <v>-93549490824</v>
      </c>
      <c r="P54" s="5">
        <v>-140575600851</v>
      </c>
      <c r="Q54" s="5">
        <v>-124172146680</v>
      </c>
      <c r="R54" s="5">
        <v>-115105996296</v>
      </c>
      <c r="S54" s="5">
        <v>-102935488684</v>
      </c>
      <c r="T54" s="5">
        <v>-108722051350</v>
      </c>
      <c r="U54" s="5">
        <v>-78033777192</v>
      </c>
      <c r="V54" s="5">
        <v>-62272216728</v>
      </c>
      <c r="W54" s="5">
        <v>-50734365809</v>
      </c>
      <c r="X54" s="5">
        <v>-32728819372</v>
      </c>
      <c r="Y54" s="5">
        <v>-44548153464</v>
      </c>
      <c r="Z54" s="5">
        <v>-130377815636</v>
      </c>
    </row>
    <row r="55" spans="2:26" ht="15.5" x14ac:dyDescent="0.35">
      <c r="C55" t="s">
        <v>88</v>
      </c>
      <c r="D55" s="5">
        <v>-35697690670</v>
      </c>
      <c r="E55" s="5">
        <v>-30726627843</v>
      </c>
      <c r="F55" s="5">
        <v>-37392705530</v>
      </c>
      <c r="G55" s="5">
        <v>-29097590273</v>
      </c>
      <c r="I55" s="5">
        <v>-128378831409</v>
      </c>
      <c r="J55" s="5">
        <v>-99903828191</v>
      </c>
      <c r="K55" s="5">
        <v>-102632458135</v>
      </c>
      <c r="L55" s="5">
        <v>-95770791433</v>
      </c>
      <c r="M55" s="5">
        <v>-105714295886</v>
      </c>
      <c r="N55" s="5">
        <v>-79134141192</v>
      </c>
      <c r="O55" s="5">
        <v>-48951237291</v>
      </c>
      <c r="P55" s="5">
        <v>-77735839903</v>
      </c>
      <c r="Q55" s="5">
        <v>-72724361949</v>
      </c>
      <c r="R55" s="5">
        <v>-72368779720</v>
      </c>
      <c r="S55" s="5">
        <v>-61191765268</v>
      </c>
      <c r="T55" s="5">
        <v>-79419182455</v>
      </c>
      <c r="U55" s="5">
        <v>-56413415060</v>
      </c>
      <c r="V55" s="5">
        <v>-49610413252</v>
      </c>
      <c r="W55" s="5">
        <v>-38161588073</v>
      </c>
      <c r="X55" s="5">
        <v>-22698369011</v>
      </c>
      <c r="Y55" s="5">
        <v>-36817070378</v>
      </c>
      <c r="Z55" s="5">
        <v>-126294543445</v>
      </c>
    </row>
    <row r="56" spans="2:26" ht="15.5" x14ac:dyDescent="0.35">
      <c r="C56" t="s">
        <v>89</v>
      </c>
      <c r="D56" s="5">
        <v>-20094213266</v>
      </c>
      <c r="E56" s="5">
        <v>-24241254166</v>
      </c>
      <c r="F56" s="5">
        <v>-22055310055</v>
      </c>
      <c r="G56" s="5">
        <v>-13614972700</v>
      </c>
      <c r="I56" s="5">
        <v>-63098008432</v>
      </c>
      <c r="J56" s="5">
        <v>-63164685016</v>
      </c>
      <c r="K56" s="5">
        <v>-57295759708</v>
      </c>
      <c r="L56" s="5">
        <v>-56587080066</v>
      </c>
      <c r="M56" s="5">
        <v>-45113383907</v>
      </c>
      <c r="N56" s="5">
        <v>-51430321036</v>
      </c>
      <c r="O56" s="5">
        <v>-44598253533</v>
      </c>
      <c r="P56" s="5">
        <v>-62839760948</v>
      </c>
      <c r="Q56" s="5">
        <v>-51447784731</v>
      </c>
      <c r="R56" s="5">
        <v>-42737216576</v>
      </c>
      <c r="S56" s="5">
        <v>-41743723416</v>
      </c>
      <c r="T56" s="5">
        <v>-27208872444</v>
      </c>
      <c r="U56" s="5">
        <v>-23443945791</v>
      </c>
      <c r="V56" s="5">
        <v>-19494853261</v>
      </c>
      <c r="W56" s="5">
        <v>-13632731013</v>
      </c>
      <c r="X56" s="5">
        <v>-14329115259</v>
      </c>
      <c r="Y56" s="5">
        <v>-8297173590</v>
      </c>
      <c r="Z56" s="5">
        <v>-8975793049</v>
      </c>
    </row>
    <row r="57" spans="2:26" ht="15.5" x14ac:dyDescent="0.35">
      <c r="C57" t="s">
        <v>97</v>
      </c>
    </row>
    <row r="58" spans="2:26" ht="15.5" x14ac:dyDescent="0.35">
      <c r="C58" t="s">
        <v>90</v>
      </c>
      <c r="D58" s="5">
        <v>90655768424</v>
      </c>
      <c r="E58" s="5">
        <v>88651063700</v>
      </c>
      <c r="F58" s="5">
        <v>50588637133</v>
      </c>
      <c r="G58" s="5">
        <v>63560940437</v>
      </c>
      <c r="I58" s="5">
        <v>255888309572</v>
      </c>
      <c r="J58" s="5">
        <v>382976473171</v>
      </c>
      <c r="K58" s="5">
        <v>185992975117</v>
      </c>
      <c r="L58" s="5">
        <v>269247818257</v>
      </c>
      <c r="M58" s="5">
        <v>211240140553</v>
      </c>
      <c r="N58" s="5">
        <v>204575472542</v>
      </c>
      <c r="O58" s="5">
        <v>271812769165</v>
      </c>
      <c r="P58" s="5">
        <v>133775432168</v>
      </c>
      <c r="Q58" s="5">
        <v>160107472035</v>
      </c>
      <c r="R58" s="5">
        <v>319832512531</v>
      </c>
      <c r="S58" s="5">
        <v>195953931118</v>
      </c>
      <c r="T58" s="5">
        <v>115057077655</v>
      </c>
      <c r="U58" s="5">
        <v>146956361191</v>
      </c>
      <c r="V58" s="5">
        <v>105551220784</v>
      </c>
      <c r="W58" s="5">
        <v>146586417131</v>
      </c>
      <c r="X58" s="5">
        <v>50729854051</v>
      </c>
      <c r="Y58" s="5">
        <v>94026325630</v>
      </c>
      <c r="Z58" s="5">
        <v>104528465374</v>
      </c>
    </row>
    <row r="59" spans="2:26" ht="15.5" x14ac:dyDescent="0.35">
      <c r="C59" t="s">
        <v>91</v>
      </c>
      <c r="D59" s="5">
        <v>5485287217</v>
      </c>
      <c r="E59" s="5">
        <v>2778294501</v>
      </c>
      <c r="F59" s="5">
        <v>-8970759199</v>
      </c>
      <c r="G59" s="5">
        <v>6401720842</v>
      </c>
      <c r="I59" s="5">
        <v>10756933121</v>
      </c>
      <c r="J59" s="5">
        <v>29772208539</v>
      </c>
      <c r="K59" s="5">
        <v>9814645993</v>
      </c>
      <c r="L59" s="5">
        <v>13901287726</v>
      </c>
      <c r="M59" s="5">
        <v>25094676661</v>
      </c>
      <c r="N59" s="5">
        <v>28289318584</v>
      </c>
      <c r="O59" s="5">
        <v>13319480530</v>
      </c>
      <c r="P59" s="5">
        <v>-10380619809</v>
      </c>
      <c r="Q59" s="5">
        <v>-16911532669</v>
      </c>
      <c r="R59" s="5">
        <v>-34004675076</v>
      </c>
      <c r="S59" s="5">
        <v>-53682577228</v>
      </c>
      <c r="T59" s="5">
        <v>-57984533429</v>
      </c>
      <c r="U59" s="5">
        <v>-60403219262</v>
      </c>
      <c r="V59" s="5">
        <v>-21836894980</v>
      </c>
      <c r="W59" s="5">
        <v>-16332224603</v>
      </c>
      <c r="X59" s="5">
        <v>-10378533825</v>
      </c>
      <c r="Y59" s="5">
        <v>-23937455068</v>
      </c>
      <c r="Z59" s="5">
        <v>-62082248611</v>
      </c>
    </row>
    <row r="60" spans="2:26" ht="15.5" x14ac:dyDescent="0.35">
      <c r="C60" t="s">
        <v>92</v>
      </c>
      <c r="D60" s="5">
        <v>2386403756</v>
      </c>
      <c r="E60" s="5">
        <v>2802305501</v>
      </c>
      <c r="F60" s="5">
        <v>3442035142</v>
      </c>
      <c r="G60" s="5">
        <v>4958865755</v>
      </c>
      <c r="I60" s="5">
        <v>20362893481</v>
      </c>
      <c r="J60" s="5">
        <v>27194351656</v>
      </c>
      <c r="K60" s="5">
        <v>10781760201</v>
      </c>
      <c r="L60" s="5">
        <v>1698549653</v>
      </c>
      <c r="M60" s="5">
        <v>11629951537</v>
      </c>
      <c r="N60" s="5">
        <v>31618558289</v>
      </c>
      <c r="O60" s="5">
        <v>13631022151</v>
      </c>
      <c r="P60" s="5">
        <v>85822820</v>
      </c>
      <c r="Q60" s="5">
        <v>235965923</v>
      </c>
      <c r="R60" s="5">
        <v>5943400249</v>
      </c>
      <c r="S60" s="5">
        <v>9711242205</v>
      </c>
      <c r="T60" s="5">
        <v>559712895</v>
      </c>
      <c r="U60" s="5">
        <v>7336413579</v>
      </c>
      <c r="V60" s="5">
        <v>5089241574</v>
      </c>
      <c r="W60" s="5">
        <v>277913792</v>
      </c>
      <c r="X60" s="5">
        <v>195073999</v>
      </c>
      <c r="Y60" s="5">
        <v>77706765</v>
      </c>
      <c r="Z60" s="5">
        <v>120344789</v>
      </c>
    </row>
    <row r="61" spans="2:26" ht="15.5" x14ac:dyDescent="0.35">
      <c r="C61" t="s">
        <v>27</v>
      </c>
      <c r="I61" s="5">
        <v>-79134</v>
      </c>
      <c r="K61" s="5">
        <v>-1828626</v>
      </c>
      <c r="L61" s="5">
        <v>-429589798</v>
      </c>
      <c r="M61" s="5">
        <v>-4220299</v>
      </c>
      <c r="N61" s="5">
        <v>-15289211</v>
      </c>
      <c r="O61" s="5">
        <v>-508479558</v>
      </c>
      <c r="P61" s="5">
        <v>-13513481927</v>
      </c>
      <c r="Q61" s="5">
        <v>-17972677646</v>
      </c>
      <c r="R61" s="5">
        <v>-38637097859</v>
      </c>
      <c r="S61" s="5">
        <v>-34959573378</v>
      </c>
      <c r="T61" s="5">
        <v>-40843574289</v>
      </c>
      <c r="U61" s="5">
        <v>-11693768315</v>
      </c>
      <c r="V61" s="5">
        <v>-12664036128</v>
      </c>
      <c r="W61" s="5">
        <v>-19391959708</v>
      </c>
      <c r="X61" s="5">
        <v>-16744588589</v>
      </c>
      <c r="Y61" s="5">
        <v>-23943639828</v>
      </c>
      <c r="Z61" s="5">
        <v>-14263655693</v>
      </c>
    </row>
    <row r="62" spans="2:26" ht="15.5" x14ac:dyDescent="0.35">
      <c r="C62" t="s">
        <v>93</v>
      </c>
      <c r="D62" s="5">
        <v>3526715070</v>
      </c>
      <c r="E62" s="5">
        <v>500619355</v>
      </c>
      <c r="F62" s="5">
        <v>-356851807</v>
      </c>
      <c r="G62" s="5">
        <v>986368393</v>
      </c>
      <c r="I62" s="5">
        <v>3610139085</v>
      </c>
      <c r="J62" s="5">
        <v>4467667992</v>
      </c>
      <c r="K62" s="5">
        <v>-465973815</v>
      </c>
      <c r="L62" s="5">
        <v>2114841729</v>
      </c>
      <c r="M62" s="5">
        <v>491018010</v>
      </c>
      <c r="N62" s="5">
        <v>-20149568</v>
      </c>
      <c r="O62" s="5">
        <v>-643665820</v>
      </c>
      <c r="P62" s="5">
        <v>523158557</v>
      </c>
      <c r="Q62" s="5">
        <v>-508123495</v>
      </c>
      <c r="R62" s="5">
        <v>-1035822973</v>
      </c>
      <c r="S62" s="5">
        <v>-28941733819</v>
      </c>
      <c r="T62" s="5">
        <v>-17703192197</v>
      </c>
      <c r="U62" s="5">
        <v>-56170376561</v>
      </c>
      <c r="V62" s="5">
        <v>-14323032244</v>
      </c>
      <c r="W62" s="5">
        <v>2734946313</v>
      </c>
      <c r="X62" s="5">
        <v>5993480747</v>
      </c>
      <c r="Y62" s="5">
        <v>-2701640010</v>
      </c>
      <c r="Z62" s="5">
        <v>-47334446099</v>
      </c>
    </row>
    <row r="63" spans="2:26" ht="15.5" x14ac:dyDescent="0.35">
      <c r="C63" t="s">
        <v>387</v>
      </c>
      <c r="D63" s="5">
        <v>49448649</v>
      </c>
      <c r="E63" s="5">
        <v>35824734</v>
      </c>
      <c r="F63" s="5">
        <v>54895045</v>
      </c>
      <c r="G63" s="5">
        <v>20640000</v>
      </c>
      <c r="I63" s="5">
        <v>507661697</v>
      </c>
      <c r="J63" s="5">
        <v>722776835</v>
      </c>
      <c r="K63" s="5">
        <v>-1676790676</v>
      </c>
      <c r="L63" s="5">
        <v>577392298</v>
      </c>
      <c r="M63" s="5">
        <v>-1882725515</v>
      </c>
      <c r="N63" s="5">
        <v>50715971</v>
      </c>
      <c r="O63" s="5">
        <v>401987170</v>
      </c>
      <c r="P63" s="5">
        <v>978683950</v>
      </c>
      <c r="Q63" s="5">
        <v>293261113</v>
      </c>
      <c r="R63" s="5">
        <v>70156251</v>
      </c>
      <c r="S63" s="5">
        <v>98006279</v>
      </c>
      <c r="T63" s="5">
        <v>2520162</v>
      </c>
      <c r="U63" s="5">
        <v>124512035</v>
      </c>
      <c r="V63" s="5">
        <v>60931818</v>
      </c>
      <c r="W63" s="5">
        <v>46875000</v>
      </c>
      <c r="X63" s="5">
        <v>177500018</v>
      </c>
      <c r="Y63" s="5">
        <v>953635503</v>
      </c>
      <c r="Z63" s="5">
        <v>80828124</v>
      </c>
    </row>
    <row r="64" spans="2:26" ht="15.5" x14ac:dyDescent="0.35">
      <c r="C64" t="s">
        <v>94</v>
      </c>
      <c r="Y64" s="5">
        <v>-511446896</v>
      </c>
      <c r="Z64" s="5">
        <v>-685319732</v>
      </c>
    </row>
    <row r="65" spans="3:26" ht="15.5" x14ac:dyDescent="0.35">
      <c r="C65" t="s">
        <v>158</v>
      </c>
    </row>
    <row r="66" spans="3:26" ht="15.5" x14ac:dyDescent="0.35">
      <c r="C66" t="s">
        <v>98</v>
      </c>
      <c r="D66" s="5">
        <v>5485287217</v>
      </c>
      <c r="E66" s="5">
        <v>2778294501</v>
      </c>
      <c r="F66" s="5">
        <v>-8970759199</v>
      </c>
      <c r="G66" s="5">
        <v>6401720842</v>
      </c>
      <c r="I66" s="5">
        <v>10756933121</v>
      </c>
      <c r="J66" s="5">
        <v>29772208539</v>
      </c>
      <c r="K66" s="5">
        <v>9814645993</v>
      </c>
      <c r="L66" s="5">
        <v>13901287726</v>
      </c>
      <c r="M66" s="5">
        <v>25094676661</v>
      </c>
      <c r="N66" s="5">
        <v>28289318584</v>
      </c>
      <c r="O66" s="5">
        <v>13319480530</v>
      </c>
      <c r="P66" s="5">
        <v>-10380619809</v>
      </c>
      <c r="Q66" s="5">
        <v>-16911532669</v>
      </c>
      <c r="R66" s="5">
        <v>-34004675076</v>
      </c>
      <c r="S66" s="5">
        <v>-53682577228</v>
      </c>
      <c r="T66" s="5">
        <v>-57984533429</v>
      </c>
      <c r="U66" s="5">
        <v>-60403219262</v>
      </c>
      <c r="V66" s="5">
        <v>-21836894980</v>
      </c>
      <c r="W66" s="5">
        <v>-16332224603</v>
      </c>
      <c r="X66" s="5">
        <v>-10378533825</v>
      </c>
      <c r="Y66" s="5">
        <v>-23937455068</v>
      </c>
      <c r="Z66" s="5">
        <v>-62082248611</v>
      </c>
    </row>
    <row r="67" spans="3:26" ht="15.5" x14ac:dyDescent="0.35">
      <c r="C67" t="s">
        <v>29</v>
      </c>
      <c r="D67" s="5">
        <v>96141055641</v>
      </c>
      <c r="E67" s="5">
        <v>91429358201</v>
      </c>
      <c r="F67" s="5">
        <v>41617877934</v>
      </c>
      <c r="G67" s="5">
        <v>69962661279</v>
      </c>
      <c r="I67" s="5">
        <v>266645242693</v>
      </c>
      <c r="J67" s="5">
        <v>412748681710</v>
      </c>
      <c r="K67" s="5">
        <v>195807621110</v>
      </c>
      <c r="L67" s="5">
        <v>283149105983</v>
      </c>
      <c r="M67" s="5">
        <v>236334817214</v>
      </c>
      <c r="N67" s="5">
        <v>232864791126</v>
      </c>
      <c r="O67" s="5">
        <v>285132249695</v>
      </c>
      <c r="P67" s="5">
        <v>123394812359</v>
      </c>
      <c r="Q67" s="5">
        <v>143195939366</v>
      </c>
      <c r="R67" s="5">
        <v>285827837455</v>
      </c>
      <c r="S67" s="5">
        <v>142271353890</v>
      </c>
      <c r="T67" s="5">
        <v>57072544226</v>
      </c>
      <c r="U67" s="5">
        <v>86553141929</v>
      </c>
      <c r="V67" s="5">
        <v>83714325804</v>
      </c>
      <c r="W67" s="5">
        <v>130254192528</v>
      </c>
      <c r="X67" s="5">
        <v>40351320226</v>
      </c>
      <c r="Y67" s="5">
        <v>70088870562</v>
      </c>
      <c r="Z67" s="5">
        <v>42446216763</v>
      </c>
    </row>
    <row r="68" spans="3:26" ht="15.5" x14ac:dyDescent="0.35">
      <c r="C68" t="s">
        <v>28</v>
      </c>
      <c r="D68" s="5">
        <v>-20729339031</v>
      </c>
      <c r="E68" s="5">
        <v>-19621251712</v>
      </c>
      <c r="F68" s="5">
        <v>-7075204443</v>
      </c>
      <c r="G68" s="5">
        <v>-33046055763</v>
      </c>
      <c r="I68" s="5">
        <v>-72048914053</v>
      </c>
      <c r="J68" s="5">
        <v>-87806165261</v>
      </c>
      <c r="K68" s="5">
        <v>-42232841486</v>
      </c>
      <c r="L68" s="5">
        <v>-62444562911</v>
      </c>
      <c r="M68" s="5">
        <v>-49267827129</v>
      </c>
      <c r="N68" s="5">
        <v>-51052197134</v>
      </c>
      <c r="O68" s="5">
        <v>-69673049453</v>
      </c>
      <c r="P68" s="5">
        <v>-30745155584</v>
      </c>
      <c r="Q68" s="5">
        <v>-35775052527</v>
      </c>
      <c r="R68" s="5">
        <v>-36130823829</v>
      </c>
      <c r="S68" s="5">
        <v>-35721906910</v>
      </c>
      <c r="T68" s="5">
        <v>-16071129272</v>
      </c>
      <c r="U68" s="5">
        <v>-21484183371</v>
      </c>
      <c r="V68" s="5">
        <v>-25370088328</v>
      </c>
      <c r="W68" s="5">
        <v>-33948248762</v>
      </c>
      <c r="X68" s="5">
        <v>-10789259736</v>
      </c>
      <c r="Y68" s="5">
        <v>-19402364998</v>
      </c>
      <c r="Z68" s="5">
        <v>-12979581947</v>
      </c>
    </row>
    <row r="69" spans="3:26" ht="15.5" x14ac:dyDescent="0.35">
      <c r="C69" t="s">
        <v>285</v>
      </c>
      <c r="D69" s="5">
        <v>-18092744032</v>
      </c>
      <c r="E69" s="5">
        <v>-19735809877</v>
      </c>
      <c r="F69" s="5">
        <v>-7426655430</v>
      </c>
      <c r="G69" s="5">
        <v>-34369994278</v>
      </c>
      <c r="I69" s="5">
        <v>-73100259952</v>
      </c>
      <c r="J69" s="5">
        <v>-88404120731</v>
      </c>
      <c r="K69" s="5">
        <v>-40493104343</v>
      </c>
      <c r="L69" s="5">
        <v>-59718850394</v>
      </c>
      <c r="M69" s="5">
        <v>-48009595868</v>
      </c>
      <c r="N69" s="5">
        <v>-45117566179</v>
      </c>
      <c r="O69" s="5">
        <v>-66114282224</v>
      </c>
      <c r="P69" s="5">
        <v>-27226298681</v>
      </c>
      <c r="Q69" s="5">
        <v>-33749572025</v>
      </c>
      <c r="R69" s="5">
        <v>-74760078410</v>
      </c>
      <c r="S69" s="5">
        <v>-36447040119</v>
      </c>
      <c r="T69" s="5">
        <v>-14963549139</v>
      </c>
      <c r="U69" s="5">
        <v>-19877537995</v>
      </c>
      <c r="V69" s="5">
        <v>-25196911444</v>
      </c>
      <c r="W69" s="5">
        <v>-32548552947</v>
      </c>
      <c r="X69" s="5">
        <v>-9427414256</v>
      </c>
      <c r="Y69" s="5">
        <v>-15135531687</v>
      </c>
      <c r="Z69" s="5">
        <v>-15446158917</v>
      </c>
    </row>
    <row r="70" spans="3:26" ht="15.5" x14ac:dyDescent="0.35">
      <c r="C70" t="s">
        <v>389</v>
      </c>
      <c r="D70" s="5">
        <v>-18092744032</v>
      </c>
      <c r="E70" s="5">
        <v>-19735809877</v>
      </c>
      <c r="F70" s="5">
        <v>-7426655430</v>
      </c>
      <c r="G70" s="5">
        <v>-34369994278</v>
      </c>
      <c r="I70" s="5">
        <v>-73100259952</v>
      </c>
      <c r="J70" s="5">
        <v>-88404120731</v>
      </c>
      <c r="K70" s="5">
        <v>-40493104343</v>
      </c>
      <c r="L70" s="5">
        <v>-59718850394</v>
      </c>
      <c r="M70" s="5">
        <v>-48009595868</v>
      </c>
      <c r="N70" s="5">
        <v>-45117566179</v>
      </c>
      <c r="O70" s="5">
        <v>-66114282224</v>
      </c>
      <c r="P70" s="5">
        <v>-27226298681</v>
      </c>
      <c r="Q70" s="5">
        <v>-33749572025</v>
      </c>
      <c r="R70" s="5">
        <v>-74760078410</v>
      </c>
      <c r="S70" s="5">
        <v>-36447040119</v>
      </c>
      <c r="T70" s="5">
        <v>-14963549139</v>
      </c>
      <c r="U70" s="5">
        <v>-19877537995</v>
      </c>
      <c r="V70" s="5">
        <v>-25196911444</v>
      </c>
      <c r="W70" s="5">
        <v>-32548552947</v>
      </c>
      <c r="X70" s="5">
        <v>-9427414256</v>
      </c>
      <c r="Y70" s="5">
        <v>-15135531687</v>
      </c>
      <c r="Z70" s="5">
        <v>-15446158917</v>
      </c>
    </row>
    <row r="71" spans="3:26" ht="15.5" x14ac:dyDescent="0.35">
      <c r="C71" t="s">
        <v>286</v>
      </c>
      <c r="D71" s="5">
        <v>-2636594999</v>
      </c>
      <c r="E71" s="5">
        <v>114558165</v>
      </c>
      <c r="F71" s="5">
        <v>351450987</v>
      </c>
      <c r="G71" s="5">
        <v>1323938515</v>
      </c>
      <c r="I71" s="5">
        <v>1051345899</v>
      </c>
      <c r="J71" s="5">
        <v>597955470</v>
      </c>
      <c r="K71" s="5">
        <v>-1739737143</v>
      </c>
      <c r="L71" s="5">
        <v>-2725712517</v>
      </c>
      <c r="M71" s="5">
        <v>-1258231261</v>
      </c>
      <c r="N71" s="5">
        <v>-5934630955</v>
      </c>
      <c r="O71" s="5">
        <v>-3558767229</v>
      </c>
      <c r="P71" s="5">
        <v>-3518856903</v>
      </c>
      <c r="Q71" s="5">
        <v>-2025480502</v>
      </c>
      <c r="R71" s="5">
        <v>38629254581</v>
      </c>
      <c r="S71" s="5">
        <v>725133209</v>
      </c>
      <c r="T71" s="5">
        <v>-1107580133</v>
      </c>
      <c r="U71" s="5">
        <v>-1606645376</v>
      </c>
      <c r="V71" s="5">
        <v>-173176884</v>
      </c>
      <c r="W71" s="5">
        <v>-1399695815</v>
      </c>
      <c r="X71" s="5">
        <v>-1361845480</v>
      </c>
      <c r="Y71" s="5">
        <v>-4266833311</v>
      </c>
      <c r="Z71" s="5">
        <v>2466576970</v>
      </c>
    </row>
    <row r="72" spans="3:26" ht="15.5" x14ac:dyDescent="0.35">
      <c r="C72" t="s">
        <v>2858</v>
      </c>
      <c r="D72" s="5">
        <v>-2636594999</v>
      </c>
      <c r="E72" s="5">
        <v>114558165</v>
      </c>
      <c r="F72" s="5">
        <v>351450987</v>
      </c>
      <c r="G72" s="5">
        <v>1323938515</v>
      </c>
      <c r="I72" s="5">
        <v>1051345899</v>
      </c>
      <c r="J72" s="5">
        <v>597955470</v>
      </c>
      <c r="K72" s="5">
        <v>-1739737143</v>
      </c>
      <c r="L72" s="5">
        <v>-2725712517</v>
      </c>
      <c r="M72" s="5">
        <v>-1258231261</v>
      </c>
      <c r="N72" s="5">
        <v>-5934630955</v>
      </c>
      <c r="O72" s="5">
        <v>-3558767229</v>
      </c>
      <c r="P72" s="5">
        <v>-3518856903</v>
      </c>
      <c r="Q72" s="5">
        <v>-2025480502</v>
      </c>
      <c r="R72" s="5">
        <v>38629254581</v>
      </c>
      <c r="S72" s="5">
        <v>725133209</v>
      </c>
      <c r="T72" s="5">
        <v>-1107580133</v>
      </c>
      <c r="U72" s="5">
        <v>-1606645376</v>
      </c>
      <c r="V72" s="5">
        <v>-173176884</v>
      </c>
      <c r="W72" s="5">
        <v>-1399695815</v>
      </c>
      <c r="X72" s="5">
        <v>-1361845480</v>
      </c>
      <c r="Y72" s="5">
        <v>-4266833311</v>
      </c>
      <c r="Z72" s="5">
        <v>2466576970</v>
      </c>
    </row>
    <row r="73" spans="3:26" ht="15.5" x14ac:dyDescent="0.35">
      <c r="C73" t="s">
        <v>287</v>
      </c>
      <c r="D73" s="5">
        <v>-20729339031</v>
      </c>
      <c r="E73" s="5">
        <v>-19621251712</v>
      </c>
      <c r="F73" s="5">
        <v>-7075204443</v>
      </c>
      <c r="G73" s="5">
        <v>-33046055763</v>
      </c>
      <c r="I73" s="5">
        <v>-72048914053</v>
      </c>
      <c r="J73" s="5">
        <v>-87806165261</v>
      </c>
      <c r="K73" s="5">
        <v>-42232841486</v>
      </c>
      <c r="L73" s="5">
        <v>-62444562911</v>
      </c>
      <c r="M73" s="5">
        <v>-49267827129</v>
      </c>
      <c r="N73" s="5">
        <v>-51052197134</v>
      </c>
      <c r="O73" s="5">
        <v>-69673049453</v>
      </c>
      <c r="P73" s="5">
        <v>-30745155584</v>
      </c>
      <c r="Q73" s="5">
        <v>-35775052527</v>
      </c>
      <c r="R73" s="5">
        <v>-36130823829</v>
      </c>
      <c r="S73" s="5">
        <v>-35721906910</v>
      </c>
      <c r="T73" s="5">
        <v>-16071129272</v>
      </c>
      <c r="U73" s="5">
        <v>-21484183371</v>
      </c>
      <c r="V73" s="5">
        <v>-25370088328</v>
      </c>
      <c r="W73" s="5">
        <v>-33948248762</v>
      </c>
      <c r="X73" s="5">
        <v>-10789259736</v>
      </c>
      <c r="Y73" s="5">
        <v>-19402364998</v>
      </c>
      <c r="Z73" s="5">
        <v>-12979581947</v>
      </c>
    </row>
    <row r="74" spans="3:26" ht="15.5" x14ac:dyDescent="0.35">
      <c r="C74" t="s">
        <v>99</v>
      </c>
      <c r="D74" s="5">
        <v>75411716610</v>
      </c>
      <c r="E74" s="5">
        <v>71808106489</v>
      </c>
      <c r="F74" s="5">
        <v>34542673491</v>
      </c>
      <c r="G74" s="5">
        <v>36916605516</v>
      </c>
      <c r="I74" s="5">
        <v>194596328640</v>
      </c>
      <c r="J74" s="5">
        <v>324942516449</v>
      </c>
      <c r="K74" s="5">
        <v>153574779624</v>
      </c>
      <c r="L74" s="5">
        <v>220704543072</v>
      </c>
      <c r="M74" s="5">
        <v>187066990085</v>
      </c>
      <c r="N74" s="5">
        <v>181812593992</v>
      </c>
      <c r="O74" s="5">
        <v>215459200242</v>
      </c>
      <c r="P74" s="5">
        <v>92649656775</v>
      </c>
      <c r="Q74" s="5">
        <v>107420886839</v>
      </c>
      <c r="R74" s="5">
        <v>249697013626</v>
      </c>
      <c r="S74" s="5">
        <v>106549446980</v>
      </c>
      <c r="T74" s="5">
        <v>41001414954</v>
      </c>
      <c r="U74" s="5">
        <v>65068958558</v>
      </c>
      <c r="V74" s="5">
        <v>58344237476</v>
      </c>
      <c r="W74" s="5">
        <v>96305943766</v>
      </c>
      <c r="X74" s="5">
        <v>29562060490</v>
      </c>
      <c r="Y74" s="5">
        <v>50686505564</v>
      </c>
      <c r="Z74" s="5">
        <v>29466634816</v>
      </c>
    </row>
    <row r="75" spans="3:26" ht="15.5" x14ac:dyDescent="0.35">
      <c r="C75" t="s">
        <v>1764</v>
      </c>
      <c r="Y75" s="5">
        <v>-1193376090</v>
      </c>
      <c r="Z75" s="5">
        <v>-1599079373</v>
      </c>
    </row>
    <row r="76" spans="3:26" ht="15.5" x14ac:dyDescent="0.35">
      <c r="C76" t="s">
        <v>101</v>
      </c>
      <c r="D76" s="5">
        <v>75411716610</v>
      </c>
      <c r="E76" s="5">
        <v>71808106489</v>
      </c>
      <c r="F76" s="5">
        <v>34542673491</v>
      </c>
      <c r="G76" s="5">
        <v>36916605516</v>
      </c>
      <c r="I76" s="5">
        <v>194596328640</v>
      </c>
      <c r="J76" s="5">
        <v>324942516449</v>
      </c>
      <c r="K76" s="5">
        <v>153574779624</v>
      </c>
      <c r="L76" s="5">
        <v>220704543072</v>
      </c>
      <c r="M76" s="5">
        <v>187066990085</v>
      </c>
      <c r="N76" s="5">
        <v>181812593992</v>
      </c>
      <c r="O76" s="5">
        <v>215459200242</v>
      </c>
      <c r="P76" s="5">
        <v>92649656775</v>
      </c>
      <c r="Q76" s="5">
        <v>107420886839</v>
      </c>
      <c r="R76" s="5">
        <v>249697013626</v>
      </c>
      <c r="S76" s="5">
        <v>106549446980</v>
      </c>
      <c r="T76" s="5">
        <v>41001414954</v>
      </c>
      <c r="U76" s="5">
        <v>65068958558</v>
      </c>
      <c r="V76" s="5">
        <v>58344237476</v>
      </c>
      <c r="W76" s="5">
        <v>96305943766</v>
      </c>
      <c r="X76" s="5">
        <v>29562060490</v>
      </c>
      <c r="Y76" s="5">
        <v>49493129474</v>
      </c>
      <c r="Z76" s="5">
        <v>27867555443</v>
      </c>
    </row>
    <row r="77" spans="3:26" ht="15.5" x14ac:dyDescent="0.35">
      <c r="C77" t="s">
        <v>102</v>
      </c>
      <c r="F77" s="5">
        <v>-1567017659</v>
      </c>
      <c r="I77" s="5">
        <v>-1567017659</v>
      </c>
      <c r="J77" s="5">
        <v>971520421</v>
      </c>
      <c r="K77" s="5">
        <v>-1895603579</v>
      </c>
      <c r="L77" s="5">
        <v>1234878841</v>
      </c>
      <c r="M77" s="5">
        <v>-915022114</v>
      </c>
      <c r="N77" s="5">
        <v>7107704038</v>
      </c>
      <c r="O77" s="5">
        <v>-1312079250</v>
      </c>
      <c r="P77" s="5">
        <v>7728732000</v>
      </c>
      <c r="Q77" s="5">
        <v>-3046813500</v>
      </c>
      <c r="R77" s="5">
        <v>-1670414250</v>
      </c>
      <c r="S77" s="5">
        <v>-4207104750</v>
      </c>
      <c r="T77" s="5">
        <v>-1975176750</v>
      </c>
      <c r="U77" s="5">
        <v>-197010948</v>
      </c>
    </row>
    <row r="78" spans="3:26" ht="15.5" x14ac:dyDescent="0.35">
      <c r="C78" t="s">
        <v>288</v>
      </c>
      <c r="F78" s="5">
        <v>-1567017659</v>
      </c>
      <c r="I78" s="5">
        <v>-1567017659</v>
      </c>
      <c r="J78" s="5">
        <v>971520421</v>
      </c>
      <c r="K78" s="5">
        <v>-1895603579</v>
      </c>
      <c r="L78" s="5">
        <v>1234878841</v>
      </c>
      <c r="M78" s="5">
        <v>-915022114</v>
      </c>
      <c r="N78" s="5">
        <v>7107704038</v>
      </c>
      <c r="O78" s="5">
        <v>-1312079250</v>
      </c>
      <c r="P78" s="5">
        <v>7728732000</v>
      </c>
      <c r="Q78" s="5">
        <v>-3046813500</v>
      </c>
      <c r="R78" s="5">
        <v>-1670414250</v>
      </c>
      <c r="S78" s="5">
        <v>-4207104750</v>
      </c>
      <c r="T78" s="5">
        <v>-1975176750</v>
      </c>
      <c r="U78" s="5">
        <v>-197010948</v>
      </c>
    </row>
    <row r="79" spans="3:26" ht="15.5" x14ac:dyDescent="0.35">
      <c r="C79" t="s">
        <v>103</v>
      </c>
      <c r="D79" s="5">
        <v>75411716610</v>
      </c>
      <c r="E79" s="5">
        <v>71808106489</v>
      </c>
      <c r="F79" s="5">
        <v>32975655832</v>
      </c>
      <c r="G79" s="5">
        <v>36916605516</v>
      </c>
      <c r="I79" s="5">
        <v>193029310981</v>
      </c>
      <c r="J79" s="5">
        <v>325914036870</v>
      </c>
      <c r="K79" s="5">
        <v>151679176045</v>
      </c>
      <c r="L79" s="5">
        <v>221939421913</v>
      </c>
      <c r="M79" s="5">
        <v>186151967971</v>
      </c>
      <c r="N79" s="5">
        <v>188920298030</v>
      </c>
      <c r="O79" s="5">
        <v>214147120992</v>
      </c>
      <c r="P79" s="5">
        <v>100378388775</v>
      </c>
      <c r="Q79" s="5">
        <v>104374073339</v>
      </c>
      <c r="R79" s="5">
        <v>248026599376</v>
      </c>
      <c r="S79" s="5">
        <v>102342342230</v>
      </c>
      <c r="T79" s="5">
        <v>39026238204</v>
      </c>
      <c r="U79" s="5">
        <v>64871947610</v>
      </c>
      <c r="V79" s="5">
        <v>58344237476</v>
      </c>
      <c r="W79" s="5">
        <v>96305943766</v>
      </c>
      <c r="X79" s="5">
        <v>29562060490</v>
      </c>
      <c r="Y79" s="5">
        <v>49493129474</v>
      </c>
      <c r="Z79" s="5">
        <v>27867555443</v>
      </c>
    </row>
    <row r="80" spans="3:26" ht="15.5" x14ac:dyDescent="0.35">
      <c r="C80" t="s">
        <v>104</v>
      </c>
      <c r="D80" s="5">
        <v>75411716610</v>
      </c>
      <c r="E80" s="5">
        <v>71808106489</v>
      </c>
      <c r="F80" s="5">
        <v>34542673491</v>
      </c>
      <c r="G80" s="5">
        <v>36916605516</v>
      </c>
      <c r="I80" s="5">
        <v>194596328640</v>
      </c>
      <c r="J80" s="5">
        <v>324942516449</v>
      </c>
      <c r="K80" s="5">
        <v>153574779624</v>
      </c>
      <c r="L80" s="5">
        <v>220704543072</v>
      </c>
      <c r="M80" s="5">
        <v>187066990085</v>
      </c>
      <c r="N80" s="5">
        <v>188920298030</v>
      </c>
      <c r="O80" s="5">
        <v>214147120992</v>
      </c>
      <c r="P80" s="5">
        <v>100378388775</v>
      </c>
      <c r="Q80" s="5">
        <v>104374073339</v>
      </c>
      <c r="R80" s="5">
        <v>248026599376</v>
      </c>
      <c r="S80" s="5">
        <v>102342342230</v>
      </c>
      <c r="T80" s="5">
        <v>39026238204</v>
      </c>
      <c r="U80" s="5">
        <v>64871947610</v>
      </c>
      <c r="V80" s="5">
        <v>58344237476</v>
      </c>
      <c r="W80" s="5">
        <v>96305943766</v>
      </c>
      <c r="X80" s="5">
        <v>29562060490</v>
      </c>
      <c r="Y80" s="5">
        <v>49493129474</v>
      </c>
      <c r="Z80" s="5">
        <v>27867555443</v>
      </c>
    </row>
    <row r="81" spans="2:26" ht="15.5" x14ac:dyDescent="0.35">
      <c r="C81" t="s">
        <v>8</v>
      </c>
      <c r="D81" s="5">
        <v>75411716610</v>
      </c>
      <c r="E81" s="5">
        <v>71808106489</v>
      </c>
      <c r="F81" s="5">
        <v>32975655832</v>
      </c>
      <c r="G81" s="5">
        <v>36916605516</v>
      </c>
      <c r="I81" s="5">
        <v>193029310981</v>
      </c>
      <c r="J81" s="5">
        <v>325914036870</v>
      </c>
      <c r="K81" s="5">
        <v>151679176045</v>
      </c>
      <c r="L81" s="5">
        <v>221939421913</v>
      </c>
      <c r="M81" s="5">
        <v>186151967971</v>
      </c>
      <c r="N81" s="5">
        <v>181812593992</v>
      </c>
      <c r="O81" s="5">
        <v>215459200242</v>
      </c>
      <c r="P81" s="5">
        <v>92649656775</v>
      </c>
      <c r="Q81" s="5">
        <v>107420886839</v>
      </c>
      <c r="R81" s="5">
        <v>249697013626</v>
      </c>
      <c r="S81" s="5">
        <v>106549446980</v>
      </c>
      <c r="T81" s="5">
        <v>41001414954</v>
      </c>
      <c r="U81" s="5">
        <v>65068958558</v>
      </c>
      <c r="V81" s="5">
        <v>58344237476</v>
      </c>
      <c r="W81" s="5">
        <v>96305943766</v>
      </c>
      <c r="X81" s="5">
        <v>29562060490</v>
      </c>
      <c r="Y81" s="5">
        <v>49493129474</v>
      </c>
      <c r="Z81" s="5">
        <v>27867555443</v>
      </c>
    </row>
    <row r="82" spans="2:26" ht="15.5" x14ac:dyDescent="0.35">
      <c r="C82" t="s">
        <v>105</v>
      </c>
      <c r="D82" s="5">
        <v>75411716610</v>
      </c>
      <c r="E82" s="5">
        <v>71808106489</v>
      </c>
      <c r="F82" s="5">
        <v>34542673491</v>
      </c>
      <c r="G82" s="5">
        <v>36916605516</v>
      </c>
      <c r="I82" s="5">
        <v>194596328640</v>
      </c>
      <c r="J82" s="5">
        <v>324942516449</v>
      </c>
      <c r="K82" s="5">
        <v>153574779624</v>
      </c>
      <c r="L82" s="5">
        <v>220704543072</v>
      </c>
      <c r="M82" s="5">
        <v>187066990085</v>
      </c>
      <c r="N82" s="5">
        <v>188920298030</v>
      </c>
      <c r="O82" s="5">
        <v>214147120992</v>
      </c>
      <c r="P82" s="5">
        <v>100378388775</v>
      </c>
      <c r="Q82" s="5">
        <v>104374073339</v>
      </c>
      <c r="R82" s="5">
        <v>248026599376</v>
      </c>
      <c r="S82" s="5">
        <v>102342342230</v>
      </c>
      <c r="T82" s="5">
        <v>39026238204</v>
      </c>
      <c r="U82" s="5">
        <v>64871947610</v>
      </c>
      <c r="V82" s="5">
        <v>58344237476</v>
      </c>
      <c r="W82" s="5">
        <v>96305943766</v>
      </c>
      <c r="X82" s="5">
        <v>29562060490</v>
      </c>
      <c r="Y82" s="5">
        <v>49493129474</v>
      </c>
      <c r="Z82" s="5">
        <v>27867555443</v>
      </c>
    </row>
    <row r="83" spans="2:26" ht="15.5" x14ac:dyDescent="0.35">
      <c r="C83" t="s">
        <v>106</v>
      </c>
      <c r="D83" s="5">
        <v>75411716610</v>
      </c>
      <c r="E83" s="5">
        <v>71808106489</v>
      </c>
      <c r="F83" s="5">
        <v>32975655832</v>
      </c>
      <c r="G83" s="5">
        <v>36916605516</v>
      </c>
      <c r="I83" s="5">
        <v>193029310981</v>
      </c>
      <c r="J83" s="5">
        <v>325914036870</v>
      </c>
      <c r="K83" s="5">
        <v>151679176045</v>
      </c>
      <c r="L83" s="5">
        <v>221939421913</v>
      </c>
      <c r="M83" s="5">
        <v>186151967971</v>
      </c>
      <c r="N83" s="5">
        <v>181812593992</v>
      </c>
      <c r="O83" s="5">
        <v>215459200242</v>
      </c>
      <c r="P83" s="5">
        <v>92649656775</v>
      </c>
      <c r="Q83" s="5">
        <v>107420886839</v>
      </c>
      <c r="R83" s="5">
        <v>249697013626</v>
      </c>
      <c r="S83" s="5">
        <v>106549446980</v>
      </c>
      <c r="T83" s="5">
        <v>41001414954</v>
      </c>
      <c r="U83" s="5">
        <v>65068958558</v>
      </c>
      <c r="V83" s="5">
        <v>58344237476</v>
      </c>
      <c r="W83" s="5">
        <v>96305943766</v>
      </c>
      <c r="X83" s="5">
        <v>29562060490</v>
      </c>
      <c r="Y83" s="5">
        <v>49493129474</v>
      </c>
      <c r="Z83" s="5">
        <v>27867555443</v>
      </c>
    </row>
    <row r="84" spans="2:26" ht="15.5" x14ac:dyDescent="0.35">
      <c r="C84" t="s">
        <v>107</v>
      </c>
      <c r="D84" s="5">
        <v>75411716610</v>
      </c>
      <c r="E84" s="5">
        <v>71808106489</v>
      </c>
      <c r="F84" s="5">
        <v>32975655832</v>
      </c>
      <c r="G84" s="5">
        <v>36916605516</v>
      </c>
      <c r="I84" s="5">
        <v>193029310981</v>
      </c>
      <c r="J84" s="5">
        <v>325914036870</v>
      </c>
      <c r="K84" s="5">
        <v>151679176045</v>
      </c>
      <c r="L84" s="5">
        <v>221939421913</v>
      </c>
      <c r="M84" s="5">
        <v>186151967971</v>
      </c>
      <c r="N84" s="5">
        <v>181812593992</v>
      </c>
      <c r="O84" s="5">
        <v>215459200242</v>
      </c>
      <c r="P84" s="5">
        <v>92649656775</v>
      </c>
      <c r="Q84" s="5">
        <v>107420886839</v>
      </c>
      <c r="R84" s="5">
        <v>249697013626</v>
      </c>
      <c r="S84" s="5">
        <v>106549446980</v>
      </c>
      <c r="T84" s="5">
        <v>41001414954</v>
      </c>
      <c r="U84" s="5">
        <v>65068958558</v>
      </c>
      <c r="V84" s="5">
        <v>58344237476</v>
      </c>
      <c r="W84" s="5">
        <v>96305943766</v>
      </c>
      <c r="X84" s="5">
        <v>29562060490</v>
      </c>
      <c r="Y84" s="5">
        <v>49493129474</v>
      </c>
      <c r="Z84" s="5">
        <v>27867555443</v>
      </c>
    </row>
    <row r="86" spans="2:26" ht="15.5" x14ac:dyDescent="0.35">
      <c r="B86" t="s">
        <v>108</v>
      </c>
      <c r="C86" t="s">
        <v>109</v>
      </c>
    </row>
    <row r="87" spans="2:26" ht="15.5" x14ac:dyDescent="0.35">
      <c r="C87" t="s">
        <v>110</v>
      </c>
    </row>
    <row r="88" spans="2:26" ht="15.5" x14ac:dyDescent="0.35">
      <c r="C88" t="s">
        <v>20</v>
      </c>
      <c r="D88" s="5">
        <v>523698702825</v>
      </c>
      <c r="E88" s="5">
        <v>278653558961</v>
      </c>
      <c r="F88" s="5">
        <v>304112387106</v>
      </c>
      <c r="G88" s="5">
        <v>309795074343</v>
      </c>
      <c r="I88" s="5">
        <v>304112387106</v>
      </c>
      <c r="J88" s="5">
        <v>435860482241</v>
      </c>
      <c r="K88" s="5">
        <v>590818687425</v>
      </c>
      <c r="L88" s="5">
        <v>118054324561</v>
      </c>
      <c r="M88" s="5">
        <v>234899763801</v>
      </c>
      <c r="N88" s="5">
        <v>441806177838</v>
      </c>
      <c r="O88" s="5">
        <v>366378768108</v>
      </c>
      <c r="P88" s="5">
        <v>1010163064</v>
      </c>
      <c r="Q88" s="5">
        <v>12814873232</v>
      </c>
      <c r="R88" s="5">
        <v>20679220743</v>
      </c>
      <c r="S88" s="5">
        <v>10820166513</v>
      </c>
      <c r="T88" s="5">
        <v>27712622461</v>
      </c>
      <c r="U88" s="5">
        <v>29612543285</v>
      </c>
      <c r="V88" s="5">
        <v>15549345856</v>
      </c>
      <c r="W88" s="5">
        <v>11919883240</v>
      </c>
      <c r="X88" s="5">
        <v>7828871343</v>
      </c>
      <c r="Y88" s="5">
        <v>5776091850</v>
      </c>
      <c r="Z88" s="5">
        <v>6145766626</v>
      </c>
    </row>
    <row r="89" spans="2:26" ht="15.5" x14ac:dyDescent="0.35">
      <c r="C89" t="s">
        <v>290</v>
      </c>
      <c r="J89" s="5">
        <v>55035650500</v>
      </c>
    </row>
    <row r="90" spans="2:26" ht="15.5" x14ac:dyDescent="0.35">
      <c r="C90" t="s">
        <v>112</v>
      </c>
      <c r="D90" s="5">
        <v>831264568006</v>
      </c>
      <c r="E90" s="5">
        <v>1043437091369</v>
      </c>
      <c r="F90" s="5">
        <v>971784207524</v>
      </c>
      <c r="G90" s="5">
        <v>1005726518283</v>
      </c>
      <c r="I90" s="5">
        <v>971784207524</v>
      </c>
      <c r="J90" s="5">
        <v>997777349362</v>
      </c>
      <c r="K90" s="5">
        <v>623988873034</v>
      </c>
      <c r="L90" s="5">
        <v>843504639532</v>
      </c>
      <c r="M90" s="5">
        <v>562910701537</v>
      </c>
      <c r="N90" s="5">
        <v>416592757852</v>
      </c>
      <c r="O90" s="5">
        <v>358465058788</v>
      </c>
      <c r="P90" s="5">
        <v>289946271219</v>
      </c>
      <c r="Q90" s="5">
        <v>289906617201</v>
      </c>
      <c r="R90" s="5">
        <v>282360634308</v>
      </c>
      <c r="S90" s="5">
        <v>260193339065</v>
      </c>
      <c r="T90" s="5">
        <v>315050325217</v>
      </c>
      <c r="U90" s="5">
        <v>283864064723</v>
      </c>
      <c r="V90" s="5">
        <v>158554496664</v>
      </c>
      <c r="W90" s="5">
        <v>153391388291</v>
      </c>
      <c r="X90" s="5">
        <v>109606169847</v>
      </c>
      <c r="Y90" s="5">
        <v>66303093766</v>
      </c>
      <c r="Z90" s="5">
        <v>132212240404</v>
      </c>
    </row>
    <row r="91" spans="2:26" ht="15.5" x14ac:dyDescent="0.35">
      <c r="C91" t="s">
        <v>114</v>
      </c>
      <c r="D91" s="5">
        <v>14011588931</v>
      </c>
      <c r="E91" s="5">
        <v>10265750123</v>
      </c>
      <c r="F91" s="5">
        <v>14501937702</v>
      </c>
      <c r="G91" s="5">
        <v>10515485156</v>
      </c>
      <c r="I91" s="5">
        <v>14501937702</v>
      </c>
      <c r="J91" s="5">
        <v>8711519744</v>
      </c>
      <c r="K91" s="5">
        <v>11630867943</v>
      </c>
      <c r="L91" s="5">
        <v>13136894437</v>
      </c>
      <c r="M91" s="5">
        <v>17871630557</v>
      </c>
      <c r="N91" s="5">
        <v>19042765898</v>
      </c>
      <c r="O91" s="5">
        <v>27601392853</v>
      </c>
      <c r="P91" s="5">
        <v>18349249834</v>
      </c>
      <c r="Q91" s="5">
        <v>19573601555</v>
      </c>
      <c r="R91" s="5">
        <v>17402137798</v>
      </c>
      <c r="S91" s="5">
        <v>17989684467</v>
      </c>
      <c r="T91" s="5">
        <v>23010340812</v>
      </c>
      <c r="U91" s="5">
        <v>449892501</v>
      </c>
      <c r="V91" s="5">
        <v>307987501</v>
      </c>
      <c r="W91" s="5">
        <v>599312587</v>
      </c>
      <c r="X91" s="5">
        <v>280772501</v>
      </c>
      <c r="Y91" s="5">
        <v>231614500</v>
      </c>
      <c r="Z91" s="5">
        <v>244466000</v>
      </c>
    </row>
    <row r="92" spans="2:26" ht="15.5" x14ac:dyDescent="0.35">
      <c r="C92" t="s">
        <v>113</v>
      </c>
      <c r="Y92" s="5">
        <v>2286664269</v>
      </c>
      <c r="Z92" s="5">
        <v>16119165904</v>
      </c>
    </row>
    <row r="93" spans="2:26" ht="15.5" x14ac:dyDescent="0.35">
      <c r="C93" t="s">
        <v>115</v>
      </c>
      <c r="D93" s="5">
        <v>831264568006</v>
      </c>
      <c r="E93" s="5">
        <v>1043437091369</v>
      </c>
      <c r="F93" s="5">
        <v>971784207524</v>
      </c>
      <c r="G93" s="5">
        <v>1005726518283</v>
      </c>
      <c r="I93" s="5">
        <v>971784207524</v>
      </c>
      <c r="J93" s="5">
        <v>997777349362</v>
      </c>
      <c r="K93" s="5">
        <v>623988873034</v>
      </c>
      <c r="L93" s="5">
        <v>843504639532</v>
      </c>
      <c r="M93" s="5">
        <v>562910701537</v>
      </c>
      <c r="N93" s="5">
        <v>416592757852</v>
      </c>
      <c r="O93" s="5">
        <v>358465058788</v>
      </c>
      <c r="P93" s="5">
        <v>289946271219</v>
      </c>
      <c r="Q93" s="5">
        <v>289906617201</v>
      </c>
      <c r="R93" s="5">
        <v>282360634308</v>
      </c>
      <c r="S93" s="5">
        <v>260193339065</v>
      </c>
      <c r="T93" s="5">
        <v>315050325217</v>
      </c>
      <c r="U93" s="5">
        <v>283864064723</v>
      </c>
      <c r="V93" s="5">
        <v>158554496664</v>
      </c>
      <c r="W93" s="5">
        <v>153391388291</v>
      </c>
      <c r="X93" s="5">
        <v>109606169847</v>
      </c>
      <c r="Y93" s="5">
        <v>66303093766</v>
      </c>
      <c r="Z93" s="5">
        <v>132212240404</v>
      </c>
    </row>
    <row r="94" spans="2:26" ht="15.5" x14ac:dyDescent="0.35">
      <c r="C94" t="s">
        <v>117</v>
      </c>
      <c r="D94" s="5">
        <v>8450441</v>
      </c>
      <c r="E94" s="5">
        <v>163849960</v>
      </c>
      <c r="F94" s="5">
        <v>143612500</v>
      </c>
      <c r="G94" s="5">
        <v>248220242</v>
      </c>
      <c r="I94" s="5">
        <v>143612500</v>
      </c>
      <c r="J94" s="5">
        <v>648183054</v>
      </c>
      <c r="K94" s="5">
        <v>795493898</v>
      </c>
      <c r="L94" s="5">
        <v>3182542271</v>
      </c>
      <c r="M94" s="5">
        <v>2280154679</v>
      </c>
      <c r="N94" s="5">
        <v>700314377</v>
      </c>
      <c r="O94" s="5">
        <v>481229380</v>
      </c>
      <c r="P94" s="5">
        <v>3918884</v>
      </c>
      <c r="Q94" s="5">
        <v>28281251</v>
      </c>
      <c r="R94" s="5">
        <v>37015497</v>
      </c>
      <c r="S94" s="5">
        <v>976623487</v>
      </c>
      <c r="T94" s="5">
        <v>187816167</v>
      </c>
      <c r="U94" s="5">
        <v>267872668</v>
      </c>
      <c r="V94" s="5">
        <v>9031379708</v>
      </c>
      <c r="W94" s="5">
        <v>4816579255</v>
      </c>
      <c r="X94" s="5">
        <v>2643837001</v>
      </c>
      <c r="Y94" s="5">
        <v>145551152</v>
      </c>
      <c r="Z94" s="5">
        <v>845013964</v>
      </c>
    </row>
    <row r="95" spans="2:26" ht="15.5" x14ac:dyDescent="0.35">
      <c r="C95" t="s">
        <v>118</v>
      </c>
      <c r="D95" s="5">
        <v>8450441</v>
      </c>
      <c r="E95" s="5">
        <v>163849960</v>
      </c>
      <c r="F95" s="5">
        <v>143612500</v>
      </c>
      <c r="G95" s="5">
        <v>248220242</v>
      </c>
      <c r="I95" s="5">
        <v>143612500</v>
      </c>
      <c r="J95" s="5">
        <v>648183054</v>
      </c>
      <c r="K95" s="5">
        <v>795493898</v>
      </c>
      <c r="L95" s="5">
        <v>3182542271</v>
      </c>
      <c r="M95" s="5">
        <v>2280154679</v>
      </c>
      <c r="N95" s="5">
        <v>700314377</v>
      </c>
      <c r="O95" s="5">
        <v>481229380</v>
      </c>
      <c r="P95" s="5">
        <v>3918884</v>
      </c>
      <c r="Q95" s="5">
        <v>28281251</v>
      </c>
      <c r="R95" s="5">
        <v>37015497</v>
      </c>
      <c r="S95" s="5">
        <v>976623487</v>
      </c>
      <c r="T95" s="5">
        <v>187816167</v>
      </c>
      <c r="U95" s="5">
        <v>267872668</v>
      </c>
      <c r="V95" s="5">
        <v>9031379708</v>
      </c>
      <c r="W95" s="5">
        <v>4816579255</v>
      </c>
      <c r="X95" s="5">
        <v>2643837001</v>
      </c>
      <c r="Y95" s="5">
        <v>145551152</v>
      </c>
      <c r="Z95" s="5">
        <v>845013964</v>
      </c>
    </row>
    <row r="96" spans="2:26" ht="15.5" x14ac:dyDescent="0.35">
      <c r="C96" t="s">
        <v>390</v>
      </c>
      <c r="V96" s="5">
        <v>261585000000</v>
      </c>
    </row>
    <row r="97" spans="3:26" ht="15.5" x14ac:dyDescent="0.35">
      <c r="C97" t="s">
        <v>119</v>
      </c>
      <c r="D97" s="5">
        <v>629938730416</v>
      </c>
      <c r="E97" s="5">
        <v>504508342099</v>
      </c>
      <c r="F97" s="5">
        <v>399938327557</v>
      </c>
      <c r="G97" s="5">
        <v>506114728519</v>
      </c>
      <c r="I97" s="5">
        <v>399938327557</v>
      </c>
      <c r="J97" s="5">
        <v>355656540245</v>
      </c>
      <c r="K97" s="5">
        <v>286274829464</v>
      </c>
      <c r="L97" s="5">
        <v>367684598919</v>
      </c>
      <c r="M97" s="5">
        <v>415890903114</v>
      </c>
      <c r="N97" s="5">
        <v>326172666133</v>
      </c>
      <c r="O97" s="5">
        <v>262081626426</v>
      </c>
      <c r="P97" s="5">
        <v>332754905703</v>
      </c>
      <c r="Q97" s="5">
        <v>415268436704</v>
      </c>
      <c r="R97" s="5">
        <v>556574980730</v>
      </c>
      <c r="S97" s="5">
        <v>424593167957</v>
      </c>
      <c r="T97" s="5">
        <v>475991159222</v>
      </c>
      <c r="U97" s="5">
        <v>365614090062</v>
      </c>
      <c r="V97" s="5">
        <v>311261459337</v>
      </c>
      <c r="W97" s="5">
        <v>390950112458</v>
      </c>
      <c r="X97" s="5">
        <v>454029258210</v>
      </c>
      <c r="Y97" s="5">
        <v>114748838674</v>
      </c>
      <c r="Z97" s="5">
        <v>115623609551</v>
      </c>
    </row>
    <row r="98" spans="3:26" ht="15.5" x14ac:dyDescent="0.35">
      <c r="C98" t="s">
        <v>97</v>
      </c>
      <c r="D98" s="5">
        <v>256592500</v>
      </c>
      <c r="E98" s="5">
        <v>256592500</v>
      </c>
      <c r="F98" s="5">
        <v>256592500</v>
      </c>
      <c r="G98" s="5">
        <v>1823610159</v>
      </c>
      <c r="I98" s="5">
        <v>256592500</v>
      </c>
      <c r="J98" s="5">
        <v>1823610159</v>
      </c>
      <c r="K98" s="5">
        <v>852089738</v>
      </c>
      <c r="L98" s="5">
        <v>2984178317</v>
      </c>
      <c r="M98" s="5">
        <v>1512814476</v>
      </c>
      <c r="N98" s="5">
        <v>2427836590</v>
      </c>
      <c r="O98" s="5">
        <v>-4679867448</v>
      </c>
      <c r="P98" s="5">
        <v>-3367788198</v>
      </c>
      <c r="Q98" s="5">
        <v>-11096520198</v>
      </c>
      <c r="R98" s="5">
        <v>-8049706698</v>
      </c>
      <c r="S98" s="5">
        <v>-6379292448</v>
      </c>
      <c r="T98" s="5">
        <v>-2172187698</v>
      </c>
      <c r="W98" s="5">
        <v>5105168595</v>
      </c>
      <c r="X98" s="5">
        <v>5105168595</v>
      </c>
      <c r="Y98" s="5">
        <v>5105168595</v>
      </c>
      <c r="Z98" s="5">
        <v>-11880207495</v>
      </c>
    </row>
    <row r="99" spans="3:26" ht="15.5" x14ac:dyDescent="0.35">
      <c r="C99" t="s">
        <v>120</v>
      </c>
      <c r="D99" s="5">
        <v>2552021045585</v>
      </c>
      <c r="E99" s="5">
        <v>2381380381533</v>
      </c>
      <c r="F99" s="5">
        <v>2207498269180</v>
      </c>
      <c r="G99" s="5">
        <v>2229606663516</v>
      </c>
      <c r="I99" s="5">
        <v>2207498269180</v>
      </c>
      <c r="J99" s="5">
        <v>2076912812377</v>
      </c>
      <c r="K99" s="5">
        <v>1581591507205</v>
      </c>
      <c r="L99" s="5">
        <v>1383998340429</v>
      </c>
      <c r="M99" s="5">
        <v>1358085356038</v>
      </c>
      <c r="N99" s="5">
        <v>1266586465994</v>
      </c>
      <c r="O99" s="5">
        <v>1067652078121</v>
      </c>
      <c r="P99" s="5">
        <v>809166450672</v>
      </c>
      <c r="Q99" s="5">
        <v>988479957549</v>
      </c>
      <c r="R99" s="5">
        <v>1103865252070</v>
      </c>
      <c r="S99" s="5">
        <v>1253019074345</v>
      </c>
      <c r="T99" s="5">
        <v>1053321371198</v>
      </c>
      <c r="U99" s="5">
        <v>847045774616</v>
      </c>
      <c r="V99" s="5">
        <v>560259611424</v>
      </c>
      <c r="W99" s="5">
        <v>619191085387</v>
      </c>
      <c r="X99" s="5">
        <v>643986428116</v>
      </c>
      <c r="Y99" s="5">
        <v>374368002101</v>
      </c>
      <c r="Z99" s="5">
        <v>406965335416</v>
      </c>
    </row>
    <row r="100" spans="3:26" ht="15.5" x14ac:dyDescent="0.35">
      <c r="C100" t="s">
        <v>121</v>
      </c>
    </row>
    <row r="101" spans="3:26" ht="15.5" x14ac:dyDescent="0.35">
      <c r="C101" t="s">
        <v>125</v>
      </c>
      <c r="D101" s="5">
        <v>9551509757</v>
      </c>
      <c r="E101" s="5">
        <v>12188104756</v>
      </c>
      <c r="F101" s="5">
        <v>12073546591</v>
      </c>
      <c r="G101" s="5">
        <v>11280116263</v>
      </c>
      <c r="I101" s="5">
        <v>12073546591</v>
      </c>
      <c r="J101" s="5">
        <v>10580221351</v>
      </c>
      <c r="K101" s="5">
        <v>10256284460</v>
      </c>
      <c r="L101" s="5">
        <v>11461364182</v>
      </c>
      <c r="M101" s="5">
        <v>14535375858</v>
      </c>
      <c r="N101" s="5">
        <v>15613339233</v>
      </c>
      <c r="O101" s="5">
        <v>23714885150</v>
      </c>
      <c r="P101" s="5">
        <v>26836292629</v>
      </c>
      <c r="Q101" s="5">
        <v>32931393532</v>
      </c>
      <c r="R101" s="5">
        <v>33941269534</v>
      </c>
      <c r="Z101" s="5">
        <v>5091517498</v>
      </c>
    </row>
    <row r="102" spans="3:26" ht="15.5" x14ac:dyDescent="0.35">
      <c r="C102" t="s">
        <v>128</v>
      </c>
      <c r="D102" s="5">
        <v>242093460053</v>
      </c>
      <c r="E102" s="5">
        <v>245301498934</v>
      </c>
      <c r="F102" s="5">
        <v>248657149095</v>
      </c>
      <c r="G102" s="5">
        <v>250508374358</v>
      </c>
      <c r="I102" s="5">
        <v>248657149095</v>
      </c>
      <c r="J102" s="5">
        <v>254539235378</v>
      </c>
      <c r="K102" s="5">
        <v>258287485636</v>
      </c>
      <c r="L102" s="5">
        <v>269389502266</v>
      </c>
      <c r="M102" s="5">
        <v>236062886495</v>
      </c>
      <c r="N102" s="5">
        <v>204186009945</v>
      </c>
      <c r="O102" s="5">
        <v>1303655822</v>
      </c>
      <c r="P102" s="5">
        <v>1559476764</v>
      </c>
      <c r="Q102" s="5">
        <v>38723384363</v>
      </c>
      <c r="R102" s="5">
        <v>1991584599</v>
      </c>
      <c r="S102" s="5">
        <v>2299806486</v>
      </c>
      <c r="T102" s="5">
        <v>1348799657</v>
      </c>
      <c r="U102" s="5">
        <v>1522378126</v>
      </c>
      <c r="V102" s="5">
        <v>202837121980</v>
      </c>
      <c r="W102" s="5">
        <v>202893708301</v>
      </c>
      <c r="X102" s="5">
        <v>197189517114</v>
      </c>
      <c r="Y102" s="5">
        <v>187966818157</v>
      </c>
      <c r="Z102" s="5">
        <v>185987603192</v>
      </c>
    </row>
    <row r="103" spans="3:26" ht="15.5" x14ac:dyDescent="0.35">
      <c r="C103" t="s">
        <v>133</v>
      </c>
      <c r="D103" s="5">
        <v>271434415131</v>
      </c>
      <c r="E103" s="5">
        <v>277284397135</v>
      </c>
      <c r="F103" s="5">
        <v>279005771415</v>
      </c>
      <c r="G103" s="5">
        <v>293575794606</v>
      </c>
      <c r="I103" s="5">
        <v>279005771415</v>
      </c>
      <c r="J103" s="5">
        <v>308368923646</v>
      </c>
      <c r="K103" s="5">
        <v>311969290553</v>
      </c>
      <c r="L103" s="5">
        <v>334289113146</v>
      </c>
      <c r="M103" s="5">
        <v>339301840171</v>
      </c>
      <c r="N103" s="5">
        <v>300087362074</v>
      </c>
      <c r="O103" s="5">
        <v>325427463953</v>
      </c>
      <c r="P103" s="5">
        <v>359789592034</v>
      </c>
      <c r="Q103" s="5">
        <v>404156486952</v>
      </c>
      <c r="R103" s="5">
        <v>322098900348</v>
      </c>
      <c r="S103" s="5">
        <v>232807135670</v>
      </c>
      <c r="T103" s="5">
        <v>230828666143</v>
      </c>
      <c r="U103" s="5">
        <v>222581525131</v>
      </c>
      <c r="V103" s="5">
        <v>467433107080</v>
      </c>
      <c r="W103" s="5">
        <v>204169832981</v>
      </c>
      <c r="X103" s="5">
        <v>206483486028</v>
      </c>
      <c r="Y103" s="5">
        <v>193994937753</v>
      </c>
      <c r="Z103" s="5">
        <v>198579887252</v>
      </c>
    </row>
    <row r="104" spans="3:26" ht="15.5" x14ac:dyDescent="0.35">
      <c r="C104" t="s">
        <v>134</v>
      </c>
      <c r="D104" s="5">
        <v>2823455460716</v>
      </c>
      <c r="E104" s="5">
        <v>2658664778668</v>
      </c>
      <c r="F104" s="5">
        <v>2486504040595</v>
      </c>
      <c r="G104" s="5">
        <v>2523182458122</v>
      </c>
      <c r="I104" s="5">
        <v>2486504040595</v>
      </c>
      <c r="J104" s="5">
        <v>2385281736023</v>
      </c>
      <c r="K104" s="5">
        <v>1893560797758</v>
      </c>
      <c r="L104" s="5">
        <v>1718287453575</v>
      </c>
      <c r="M104" s="5">
        <v>1697387196209</v>
      </c>
      <c r="N104" s="5">
        <v>1566673828068</v>
      </c>
      <c r="O104" s="5">
        <v>1393079542074</v>
      </c>
      <c r="P104" s="5">
        <v>1168956042706</v>
      </c>
      <c r="Q104" s="5">
        <v>1392636444501</v>
      </c>
      <c r="R104" s="5">
        <v>1425964152418</v>
      </c>
      <c r="S104" s="5">
        <v>1485826210015</v>
      </c>
      <c r="T104" s="5">
        <v>1284150037341</v>
      </c>
      <c r="U104" s="5">
        <v>1069627299747</v>
      </c>
      <c r="V104" s="5">
        <v>1027692718504</v>
      </c>
      <c r="W104" s="5">
        <v>823360918368</v>
      </c>
      <c r="X104" s="5">
        <v>850469914144</v>
      </c>
      <c r="Y104" s="5">
        <v>568362939854</v>
      </c>
      <c r="Z104" s="5">
        <v>605545222668</v>
      </c>
    </row>
    <row r="105" spans="3:26" ht="15.5" x14ac:dyDescent="0.35">
      <c r="C105" t="s">
        <v>135</v>
      </c>
    </row>
    <row r="106" spans="3:26" ht="15.5" x14ac:dyDescent="0.35">
      <c r="C106" t="s">
        <v>136</v>
      </c>
    </row>
    <row r="107" spans="3:26" ht="15.5" x14ac:dyDescent="0.35">
      <c r="C107" t="s">
        <v>137</v>
      </c>
      <c r="D107" s="5">
        <v>711637386857</v>
      </c>
      <c r="E107" s="5">
        <v>534530969920</v>
      </c>
      <c r="F107" s="5">
        <v>430415311837</v>
      </c>
      <c r="G107" s="5">
        <v>502186589443</v>
      </c>
      <c r="I107" s="5">
        <v>430415311837</v>
      </c>
      <c r="J107" s="5">
        <v>437745255246</v>
      </c>
      <c r="K107" s="5">
        <v>217016302851</v>
      </c>
      <c r="L107" s="5">
        <v>139037021213</v>
      </c>
      <c r="M107" s="5">
        <v>283104828760</v>
      </c>
      <c r="N107" s="5">
        <v>271641005590</v>
      </c>
      <c r="O107" s="5">
        <v>222440530626</v>
      </c>
      <c r="P107" s="5">
        <v>158255592250</v>
      </c>
      <c r="Q107" s="5">
        <v>444383077820</v>
      </c>
      <c r="R107" s="5">
        <v>504208767076</v>
      </c>
      <c r="S107" s="5">
        <v>816471301252</v>
      </c>
      <c r="T107" s="5">
        <v>718681070349</v>
      </c>
      <c r="U107" s="5">
        <v>518961631842</v>
      </c>
      <c r="V107" s="5">
        <v>545466774883</v>
      </c>
      <c r="W107" s="5">
        <v>367059939107</v>
      </c>
      <c r="X107" s="5">
        <v>385079341463</v>
      </c>
      <c r="Y107" s="5">
        <v>76488029634</v>
      </c>
      <c r="Z107" s="5">
        <v>55393207491</v>
      </c>
    </row>
    <row r="108" spans="3:26" ht="15.5" x14ac:dyDescent="0.35">
      <c r="C108" t="s">
        <v>139</v>
      </c>
    </row>
    <row r="109" spans="3:26" ht="15.5" x14ac:dyDescent="0.35">
      <c r="C109" t="s">
        <v>140</v>
      </c>
      <c r="D109" s="5">
        <v>546453013445</v>
      </c>
      <c r="E109" s="5">
        <v>447859566647</v>
      </c>
      <c r="F109" s="5">
        <v>349983083420</v>
      </c>
      <c r="G109" s="5">
        <v>426132693295</v>
      </c>
      <c r="I109" s="5">
        <v>349983083420</v>
      </c>
      <c r="J109" s="5">
        <v>363864322960</v>
      </c>
      <c r="K109" s="5">
        <v>154056658650</v>
      </c>
      <c r="L109" s="5">
        <v>73021573575</v>
      </c>
      <c r="M109" s="5">
        <v>204475953208</v>
      </c>
      <c r="N109" s="5">
        <v>192779466493</v>
      </c>
      <c r="O109" s="5">
        <v>127278148456</v>
      </c>
      <c r="P109" s="5">
        <v>70573607072</v>
      </c>
      <c r="Q109" s="5">
        <v>129935722847</v>
      </c>
      <c r="R109" s="5">
        <v>107744230649</v>
      </c>
      <c r="S109" s="5">
        <v>85924406919</v>
      </c>
      <c r="T109" s="5">
        <v>101225328275</v>
      </c>
      <c r="U109" s="5">
        <v>187071374897</v>
      </c>
      <c r="V109" s="5">
        <v>50458524184</v>
      </c>
      <c r="W109" s="5">
        <v>37779927419</v>
      </c>
      <c r="X109" s="5">
        <v>77293652546</v>
      </c>
      <c r="Y109" s="5">
        <v>67203141191</v>
      </c>
      <c r="Z109" s="5">
        <v>42545464580</v>
      </c>
    </row>
    <row r="110" spans="3:26" ht="15.5" x14ac:dyDescent="0.35">
      <c r="C110" t="s">
        <v>141</v>
      </c>
    </row>
    <row r="111" spans="3:26" ht="15.5" x14ac:dyDescent="0.35">
      <c r="C111" t="s">
        <v>142</v>
      </c>
      <c r="D111" s="5">
        <v>16193743952</v>
      </c>
      <c r="E111" s="5">
        <v>14145004430</v>
      </c>
      <c r="F111" s="5">
        <v>20068454203</v>
      </c>
      <c r="G111" s="5">
        <v>16247834996</v>
      </c>
      <c r="I111" s="5">
        <v>20068454203</v>
      </c>
      <c r="J111" s="5">
        <v>11752829088</v>
      </c>
      <c r="K111" s="5">
        <v>17312393003</v>
      </c>
      <c r="L111" s="5">
        <v>27111709563</v>
      </c>
      <c r="M111" s="5">
        <v>24626962714</v>
      </c>
      <c r="N111" s="5">
        <v>22302672013</v>
      </c>
      <c r="O111" s="5">
        <v>33236864041</v>
      </c>
      <c r="P111" s="5">
        <v>19488896218</v>
      </c>
      <c r="Q111" s="5">
        <v>21378330545</v>
      </c>
      <c r="R111" s="5">
        <v>18773229392</v>
      </c>
      <c r="S111" s="5">
        <v>21051487929</v>
      </c>
      <c r="T111" s="5">
        <v>29578292310</v>
      </c>
      <c r="U111" s="5">
        <v>4383873118</v>
      </c>
      <c r="V111" s="5">
        <v>2368365529</v>
      </c>
      <c r="W111" s="5">
        <v>4377850203</v>
      </c>
      <c r="X111" s="5">
        <v>3284458549</v>
      </c>
      <c r="Y111" s="5">
        <v>231614500</v>
      </c>
      <c r="Z111" s="5">
        <v>244466000</v>
      </c>
    </row>
    <row r="112" spans="3:26" ht="15.5" x14ac:dyDescent="0.35">
      <c r="C112" t="s">
        <v>143</v>
      </c>
      <c r="D112" s="5">
        <v>22258385064</v>
      </c>
      <c r="E112" s="5">
        <v>20926838666</v>
      </c>
      <c r="F112" s="5">
        <v>11548376674</v>
      </c>
      <c r="G112" s="5">
        <v>19566149378</v>
      </c>
      <c r="I112" s="5">
        <v>11548376674</v>
      </c>
      <c r="J112" s="5">
        <v>30120614985</v>
      </c>
      <c r="K112" s="5">
        <v>11557439598</v>
      </c>
      <c r="L112" s="5">
        <v>9530254748</v>
      </c>
      <c r="M112" s="5">
        <v>18139782731</v>
      </c>
      <c r="N112" s="5">
        <v>25766720132</v>
      </c>
      <c r="O112" s="5">
        <v>34986811867</v>
      </c>
      <c r="P112" s="5">
        <v>15398067378</v>
      </c>
      <c r="Q112" s="5">
        <v>1949987618</v>
      </c>
      <c r="R112" s="5">
        <v>30884338994</v>
      </c>
      <c r="S112" s="5">
        <v>11571233229</v>
      </c>
      <c r="T112" s="5">
        <v>690493733</v>
      </c>
      <c r="U112" s="5">
        <v>2770641311</v>
      </c>
      <c r="V112" s="5">
        <v>2405952346</v>
      </c>
      <c r="W112" s="5">
        <v>20349564385</v>
      </c>
      <c r="X112" s="5">
        <v>731296272</v>
      </c>
      <c r="Y112" s="5">
        <v>4061818915</v>
      </c>
      <c r="Z112" s="5">
        <v>6485539095</v>
      </c>
    </row>
    <row r="113" spans="3:26" ht="15.5" x14ac:dyDescent="0.35">
      <c r="C113" t="s">
        <v>144</v>
      </c>
      <c r="D113" s="5">
        <v>17127556202</v>
      </c>
      <c r="E113" s="5">
        <v>16148890850</v>
      </c>
      <c r="F113" s="5">
        <v>16993397243</v>
      </c>
      <c r="G113" s="5">
        <v>18079301509</v>
      </c>
      <c r="I113" s="5">
        <v>16993397243</v>
      </c>
      <c r="J113" s="5">
        <v>14599174071</v>
      </c>
      <c r="K113" s="5">
        <v>14597309520</v>
      </c>
      <c r="L113" s="5">
        <v>10551967626</v>
      </c>
      <c r="M113" s="5">
        <v>11277914006</v>
      </c>
      <c r="N113" s="5">
        <v>10680771945</v>
      </c>
      <c r="O113" s="5">
        <v>8507504668</v>
      </c>
      <c r="P113" s="5">
        <v>10856771632</v>
      </c>
      <c r="Q113" s="5">
        <v>12204771091</v>
      </c>
      <c r="R113" s="5">
        <v>16542057582</v>
      </c>
      <c r="S113" s="5">
        <v>18569340199</v>
      </c>
      <c r="T113" s="5">
        <v>17376222294</v>
      </c>
      <c r="U113" s="5">
        <v>2441638915</v>
      </c>
      <c r="V113" s="5">
        <v>2265829041</v>
      </c>
      <c r="W113" s="5">
        <v>4369487686</v>
      </c>
      <c r="X113" s="5">
        <v>3797731438</v>
      </c>
      <c r="Y113" s="5">
        <v>3761628618</v>
      </c>
      <c r="Z113" s="5">
        <v>4526963135</v>
      </c>
    </row>
    <row r="114" spans="3:26" ht="15.5" x14ac:dyDescent="0.35">
      <c r="C114" t="s">
        <v>391</v>
      </c>
      <c r="P114" s="5">
        <v>9543521202</v>
      </c>
      <c r="Q114" s="5">
        <v>256958573608</v>
      </c>
      <c r="R114" s="5">
        <v>309700000000</v>
      </c>
      <c r="S114" s="5">
        <v>639068781247</v>
      </c>
      <c r="U114" s="5">
        <v>249874500000</v>
      </c>
      <c r="V114" s="5">
        <v>483500000000</v>
      </c>
      <c r="W114" s="5">
        <v>299244000000</v>
      </c>
      <c r="X114" s="5">
        <v>296703000000</v>
      </c>
    </row>
    <row r="115" spans="3:26" ht="15.5" x14ac:dyDescent="0.35">
      <c r="C115" t="s">
        <v>392</v>
      </c>
      <c r="S115" s="5">
        <v>15388267872</v>
      </c>
      <c r="T115" s="5">
        <v>552342853960</v>
      </c>
      <c r="U115" s="5">
        <v>60596900000</v>
      </c>
    </row>
    <row r="116" spans="3:26" ht="15.5" x14ac:dyDescent="0.35">
      <c r="C116" t="s">
        <v>153</v>
      </c>
      <c r="D116" s="5">
        <v>41194410616</v>
      </c>
      <c r="E116" s="5">
        <v>39671862115</v>
      </c>
      <c r="F116" s="5">
        <v>43434888614</v>
      </c>
      <c r="G116" s="5">
        <v>41401144367</v>
      </c>
      <c r="I116" s="5">
        <v>43434888614</v>
      </c>
      <c r="J116" s="5">
        <v>38745411614</v>
      </c>
      <c r="K116" s="5">
        <v>34258832614</v>
      </c>
      <c r="L116" s="5">
        <v>29207562614</v>
      </c>
      <c r="M116" s="5">
        <v>26915404614</v>
      </c>
      <c r="N116" s="5">
        <v>34317827614</v>
      </c>
      <c r="O116" s="5">
        <v>39344314614</v>
      </c>
      <c r="P116" s="5">
        <v>34052874614</v>
      </c>
      <c r="Q116" s="5">
        <v>45209179614</v>
      </c>
      <c r="R116" s="5">
        <v>33835271614</v>
      </c>
      <c r="S116" s="5">
        <v>29461394411</v>
      </c>
      <c r="T116" s="5">
        <v>27917794870</v>
      </c>
      <c r="U116" s="5">
        <v>22390733987</v>
      </c>
      <c r="V116" s="5">
        <v>18822957313</v>
      </c>
      <c r="W116" s="5">
        <v>51242230429</v>
      </c>
      <c r="X116" s="5">
        <v>156637767615</v>
      </c>
      <c r="Y116" s="5">
        <v>190371665644</v>
      </c>
      <c r="Z116" s="5">
        <v>315127276165</v>
      </c>
    </row>
    <row r="117" spans="3:26" ht="15.5" x14ac:dyDescent="0.35">
      <c r="C117" t="s">
        <v>154</v>
      </c>
      <c r="D117" s="5">
        <v>41194410616</v>
      </c>
      <c r="E117" s="5">
        <v>39671862115</v>
      </c>
      <c r="F117" s="5">
        <v>43434888614</v>
      </c>
      <c r="G117" s="5">
        <v>41401144367</v>
      </c>
      <c r="I117" s="5">
        <v>43434888614</v>
      </c>
      <c r="J117" s="5">
        <v>38745411614</v>
      </c>
      <c r="K117" s="5">
        <v>34258832614</v>
      </c>
      <c r="L117" s="5">
        <v>29207562614</v>
      </c>
      <c r="M117" s="5">
        <v>26915404614</v>
      </c>
      <c r="N117" s="5">
        <v>34317827614</v>
      </c>
      <c r="O117" s="5">
        <v>39344314614</v>
      </c>
      <c r="P117" s="5">
        <v>34052874614</v>
      </c>
      <c r="Q117" s="5">
        <v>45209179614</v>
      </c>
      <c r="R117" s="5">
        <v>33835271614</v>
      </c>
      <c r="S117" s="5">
        <v>29461394411</v>
      </c>
      <c r="T117" s="5">
        <v>27917794870</v>
      </c>
      <c r="U117" s="5">
        <v>22390733987</v>
      </c>
      <c r="V117" s="5">
        <v>18822957313</v>
      </c>
      <c r="W117" s="5">
        <v>51242230429</v>
      </c>
      <c r="X117" s="5">
        <v>156637767615</v>
      </c>
      <c r="Y117" s="5">
        <v>190371665644</v>
      </c>
      <c r="Z117" s="5">
        <v>315127276165</v>
      </c>
    </row>
    <row r="118" spans="3:26" ht="15.5" x14ac:dyDescent="0.35">
      <c r="C118" t="s">
        <v>393</v>
      </c>
    </row>
    <row r="119" spans="3:26" ht="15.5" x14ac:dyDescent="0.35">
      <c r="C119" t="s">
        <v>1589</v>
      </c>
    </row>
    <row r="120" spans="3:26" ht="15.5" x14ac:dyDescent="0.35">
      <c r="C120" t="s">
        <v>2753</v>
      </c>
      <c r="Y120" s="5">
        <v>2286664269</v>
      </c>
      <c r="Z120" s="5">
        <v>16119165904</v>
      </c>
    </row>
    <row r="121" spans="3:26" ht="15.5" x14ac:dyDescent="0.35">
      <c r="C121" t="s">
        <v>394</v>
      </c>
      <c r="W121" s="5">
        <v>36272000000</v>
      </c>
      <c r="X121" s="5">
        <v>144384000000</v>
      </c>
      <c r="Y121" s="5">
        <v>180376054240</v>
      </c>
      <c r="Z121" s="5">
        <v>294438615261</v>
      </c>
    </row>
    <row r="122" spans="3:26" ht="15.5" x14ac:dyDescent="0.35">
      <c r="C122" t="s">
        <v>155</v>
      </c>
      <c r="S122" s="5">
        <v>5244789797</v>
      </c>
      <c r="T122" s="5">
        <v>7372291256</v>
      </c>
      <c r="U122" s="5">
        <v>6923103373</v>
      </c>
      <c r="V122" s="5">
        <v>5382128313</v>
      </c>
      <c r="W122" s="5">
        <v>5208951429</v>
      </c>
      <c r="X122" s="5">
        <v>3809255615</v>
      </c>
      <c r="Y122" s="5">
        <v>2447410135</v>
      </c>
    </row>
    <row r="123" spans="3:26" ht="15.5" x14ac:dyDescent="0.35">
      <c r="C123" t="s">
        <v>159</v>
      </c>
      <c r="D123" s="5">
        <v>752831797473</v>
      </c>
      <c r="E123" s="5">
        <v>574202832035</v>
      </c>
      <c r="F123" s="5">
        <v>473850200451</v>
      </c>
      <c r="G123" s="5">
        <v>543587733810</v>
      </c>
      <c r="I123" s="5">
        <v>473850200451</v>
      </c>
      <c r="J123" s="5">
        <v>476490666860</v>
      </c>
      <c r="K123" s="5">
        <v>251275135465</v>
      </c>
      <c r="L123" s="5">
        <v>168244583827</v>
      </c>
      <c r="M123" s="5">
        <v>310020233374</v>
      </c>
      <c r="N123" s="5">
        <v>305958833204</v>
      </c>
      <c r="O123" s="5">
        <v>261784845240</v>
      </c>
      <c r="P123" s="5">
        <v>192308466864</v>
      </c>
      <c r="Q123" s="5">
        <v>489592257434</v>
      </c>
      <c r="R123" s="5">
        <v>538044038690</v>
      </c>
      <c r="S123" s="5">
        <v>845932695663</v>
      </c>
      <c r="T123" s="5">
        <v>746598865219</v>
      </c>
      <c r="U123" s="5">
        <v>541352365829</v>
      </c>
      <c r="V123" s="5">
        <v>564289732196</v>
      </c>
      <c r="W123" s="5">
        <v>418302169536</v>
      </c>
      <c r="X123" s="5">
        <v>541717109078</v>
      </c>
      <c r="Y123" s="5">
        <v>266859695278</v>
      </c>
      <c r="Z123" s="5">
        <v>370520483656</v>
      </c>
    </row>
    <row r="124" spans="3:26" ht="15.5" x14ac:dyDescent="0.35">
      <c r="C124" t="s">
        <v>160</v>
      </c>
    </row>
    <row r="125" spans="3:26" ht="15.5" x14ac:dyDescent="0.35">
      <c r="C125" t="s">
        <v>161</v>
      </c>
      <c r="D125" s="5">
        <v>148750000000</v>
      </c>
      <c r="E125" s="5">
        <v>148750000000</v>
      </c>
      <c r="F125" s="5">
        <v>148750000000</v>
      </c>
      <c r="G125" s="5">
        <v>148750000000</v>
      </c>
      <c r="I125" s="5">
        <v>148750000000</v>
      </c>
      <c r="J125" s="5">
        <v>148750000000</v>
      </c>
      <c r="K125" s="5">
        <v>148750000000</v>
      </c>
      <c r="L125" s="5">
        <v>148750000000</v>
      </c>
      <c r="M125" s="5">
        <v>148750000000</v>
      </c>
      <c r="N125" s="5">
        <v>148750000000</v>
      </c>
      <c r="O125" s="5">
        <v>148750000000</v>
      </c>
      <c r="P125" s="5">
        <v>148750000000</v>
      </c>
      <c r="Q125" s="5">
        <v>148750000000</v>
      </c>
      <c r="R125" s="5">
        <v>148750000000</v>
      </c>
      <c r="S125" s="5">
        <v>148750000000</v>
      </c>
      <c r="T125" s="5">
        <v>148750000000</v>
      </c>
      <c r="U125" s="5">
        <v>148750000000</v>
      </c>
      <c r="V125" s="5">
        <v>148750000000</v>
      </c>
      <c r="W125" s="5">
        <v>148750000000</v>
      </c>
      <c r="X125" s="5">
        <v>148750000000</v>
      </c>
      <c r="Y125" s="5">
        <v>148750000000</v>
      </c>
      <c r="Z125" s="5">
        <v>148750000000</v>
      </c>
    </row>
    <row r="126" spans="3:26" ht="15.5" x14ac:dyDescent="0.35">
      <c r="C126" t="s">
        <v>162</v>
      </c>
      <c r="D126" s="5">
        <v>109952993909</v>
      </c>
      <c r="E126" s="5">
        <v>109952993909</v>
      </c>
      <c r="F126" s="5">
        <v>109952993909</v>
      </c>
      <c r="G126" s="5">
        <v>109952993909</v>
      </c>
      <c r="I126" s="5">
        <v>109952993909</v>
      </c>
      <c r="J126" s="5">
        <v>109952993909</v>
      </c>
      <c r="K126" s="5">
        <v>109952993909</v>
      </c>
      <c r="L126" s="5">
        <v>109952993909</v>
      </c>
      <c r="M126" s="5">
        <v>109952993909</v>
      </c>
      <c r="N126" s="5">
        <v>109952993909</v>
      </c>
      <c r="O126" s="5">
        <v>109952993909</v>
      </c>
      <c r="P126" s="5">
        <v>109952993909</v>
      </c>
      <c r="Q126" s="5">
        <v>109952993909</v>
      </c>
      <c r="R126" s="5">
        <v>109952993909</v>
      </c>
      <c r="S126" s="5">
        <v>109952993909</v>
      </c>
      <c r="T126" s="5">
        <v>109952993909</v>
      </c>
      <c r="U126" s="5">
        <v>109952993909</v>
      </c>
      <c r="V126" s="5">
        <v>109952993909</v>
      </c>
      <c r="W126" s="5">
        <v>104847825314</v>
      </c>
      <c r="X126" s="5">
        <v>104847825314</v>
      </c>
      <c r="Y126" s="5">
        <v>104847825314</v>
      </c>
      <c r="Z126" s="5">
        <v>104847825314</v>
      </c>
    </row>
    <row r="127" spans="3:26" ht="15.5" x14ac:dyDescent="0.35">
      <c r="C127" t="s">
        <v>163</v>
      </c>
      <c r="D127" s="5">
        <v>1811664076834</v>
      </c>
      <c r="E127" s="5">
        <v>1825502360224</v>
      </c>
      <c r="F127" s="5">
        <v>1753694253735</v>
      </c>
      <c r="G127" s="5">
        <v>1719068120244</v>
      </c>
      <c r="I127" s="5">
        <v>1753694253735</v>
      </c>
      <c r="J127" s="5">
        <v>1648264465095</v>
      </c>
      <c r="K127" s="5">
        <v>1382730578646</v>
      </c>
      <c r="L127" s="5">
        <v>1288355697522</v>
      </c>
      <c r="M127" s="5">
        <v>1127151154450</v>
      </c>
      <c r="N127" s="5">
        <v>999584164365</v>
      </c>
      <c r="O127" s="5">
        <v>877271570373</v>
      </c>
      <c r="P127" s="5">
        <v>721312370131</v>
      </c>
      <c r="Q127" s="5">
        <v>655437713356</v>
      </c>
      <c r="R127" s="5">
        <v>637266826517</v>
      </c>
      <c r="S127" s="5">
        <v>387569812891</v>
      </c>
      <c r="T127" s="5">
        <v>281020365911</v>
      </c>
      <c r="U127" s="5">
        <v>269571940009</v>
      </c>
      <c r="V127" s="5">
        <v>204699992399</v>
      </c>
      <c r="W127" s="5">
        <v>146355754923</v>
      </c>
      <c r="X127" s="5">
        <v>50049811157</v>
      </c>
      <c r="Y127" s="5">
        <v>42800250667</v>
      </c>
      <c r="Z127" s="5">
        <v>-6692878807</v>
      </c>
    </row>
    <row r="128" spans="3:26" ht="15.5" x14ac:dyDescent="0.35">
      <c r="C128" t="s">
        <v>164</v>
      </c>
      <c r="D128" s="5">
        <v>12504956567</v>
      </c>
      <c r="E128" s="5">
        <v>12004956567</v>
      </c>
      <c r="F128" s="5">
        <v>12004956567</v>
      </c>
      <c r="G128" s="5">
        <v>11921496567</v>
      </c>
      <c r="I128" s="5">
        <v>12004956567</v>
      </c>
      <c r="J128" s="5">
        <v>11421496567</v>
      </c>
      <c r="K128" s="5">
        <v>10830126567</v>
      </c>
      <c r="L128" s="5">
        <v>10030025067</v>
      </c>
      <c r="M128" s="5">
        <v>9530025067</v>
      </c>
      <c r="N128" s="5">
        <v>9030025067</v>
      </c>
      <c r="O128" s="5">
        <v>8530025067</v>
      </c>
      <c r="P128" s="5">
        <v>8030025067</v>
      </c>
      <c r="Q128" s="5">
        <v>7530025067</v>
      </c>
      <c r="R128" s="5">
        <v>7280025067</v>
      </c>
      <c r="S128" s="5">
        <v>6780025067</v>
      </c>
      <c r="T128" s="5">
        <v>6280025067</v>
      </c>
      <c r="U128" s="5">
        <v>5780025067</v>
      </c>
      <c r="V128" s="5">
        <v>5280025067</v>
      </c>
      <c r="W128" s="5">
        <v>4280025067</v>
      </c>
      <c r="X128" s="5">
        <v>4280025067</v>
      </c>
    </row>
    <row r="129" spans="2:26" ht="15.5" x14ac:dyDescent="0.35">
      <c r="C129" t="s">
        <v>165</v>
      </c>
      <c r="D129" s="5">
        <v>1799159120267</v>
      </c>
      <c r="E129" s="5">
        <v>1813497403657</v>
      </c>
      <c r="F129" s="5">
        <v>1741689297168</v>
      </c>
      <c r="G129" s="5">
        <v>1707146623677</v>
      </c>
      <c r="I129" s="5">
        <v>1741689297168</v>
      </c>
      <c r="J129" s="5">
        <v>1636842968528</v>
      </c>
      <c r="K129" s="5">
        <v>1371900452079</v>
      </c>
      <c r="L129" s="5">
        <v>1278325672455</v>
      </c>
      <c r="M129" s="5">
        <v>1117621129383</v>
      </c>
      <c r="N129" s="5">
        <v>990554139298</v>
      </c>
      <c r="O129" s="5">
        <v>868741545306</v>
      </c>
      <c r="P129" s="5">
        <v>713282345064</v>
      </c>
      <c r="Q129" s="5">
        <v>647907688289</v>
      </c>
      <c r="R129" s="5">
        <v>629986801450</v>
      </c>
      <c r="S129" s="5">
        <v>380789787824</v>
      </c>
      <c r="T129" s="5">
        <v>274740340844</v>
      </c>
      <c r="U129" s="5">
        <v>263791914942</v>
      </c>
      <c r="V129" s="5">
        <v>199419967332</v>
      </c>
      <c r="W129" s="5">
        <v>142075729856</v>
      </c>
      <c r="X129" s="5">
        <v>45769786090</v>
      </c>
    </row>
    <row r="130" spans="2:26" ht="15.5" x14ac:dyDescent="0.35">
      <c r="C130" t="s">
        <v>166</v>
      </c>
      <c r="D130" s="5">
        <v>1811664076834</v>
      </c>
      <c r="E130" s="5">
        <v>1825502360224</v>
      </c>
      <c r="F130" s="5">
        <v>1753694253735</v>
      </c>
      <c r="G130" s="5">
        <v>1719068120244</v>
      </c>
      <c r="I130" s="5">
        <v>1753694253735</v>
      </c>
      <c r="J130" s="5">
        <v>1648264465095</v>
      </c>
      <c r="K130" s="5">
        <v>1382730578646</v>
      </c>
      <c r="L130" s="5">
        <v>1288355697522</v>
      </c>
      <c r="M130" s="5">
        <v>1127151154450</v>
      </c>
      <c r="N130" s="5">
        <v>999584164365</v>
      </c>
      <c r="O130" s="5">
        <v>877271570373</v>
      </c>
      <c r="P130" s="5">
        <v>721312370131</v>
      </c>
      <c r="Q130" s="5">
        <v>655437713356</v>
      </c>
      <c r="R130" s="5">
        <v>637266826517</v>
      </c>
      <c r="S130" s="5">
        <v>387569812891</v>
      </c>
      <c r="T130" s="5">
        <v>281020365911</v>
      </c>
      <c r="U130" s="5">
        <v>269571940009</v>
      </c>
      <c r="V130" s="5">
        <v>204699992399</v>
      </c>
      <c r="W130" s="5">
        <v>146355754923</v>
      </c>
      <c r="X130" s="5">
        <v>50049811157</v>
      </c>
      <c r="Y130" s="5">
        <v>42800250667</v>
      </c>
      <c r="Z130" s="5">
        <v>-6692878807</v>
      </c>
    </row>
    <row r="131" spans="2:26" ht="15.5" x14ac:dyDescent="0.35">
      <c r="C131" t="s">
        <v>10</v>
      </c>
      <c r="D131" s="5">
        <v>2070623663243</v>
      </c>
      <c r="E131" s="5">
        <v>2084461946633</v>
      </c>
      <c r="F131" s="5">
        <v>2012653840144</v>
      </c>
      <c r="G131" s="5">
        <v>1979594724312</v>
      </c>
      <c r="I131" s="5">
        <v>2012653840144</v>
      </c>
      <c r="J131" s="5">
        <v>1908791069163</v>
      </c>
      <c r="K131" s="5">
        <v>1642285662293</v>
      </c>
      <c r="L131" s="5">
        <v>1550042869748</v>
      </c>
      <c r="M131" s="5">
        <v>1387366962835</v>
      </c>
      <c r="N131" s="5">
        <v>1260714994864</v>
      </c>
      <c r="O131" s="5">
        <v>1131294696834</v>
      </c>
      <c r="P131" s="5">
        <v>976647575842</v>
      </c>
      <c r="Q131" s="5">
        <v>903044187067</v>
      </c>
      <c r="R131" s="5">
        <v>887920113728</v>
      </c>
      <c r="S131" s="5">
        <v>639893514352</v>
      </c>
      <c r="T131" s="5">
        <v>537551172122</v>
      </c>
      <c r="U131" s="5">
        <v>528274933918</v>
      </c>
      <c r="V131" s="5">
        <v>463402986308</v>
      </c>
      <c r="W131" s="5">
        <v>405058748832</v>
      </c>
      <c r="X131" s="5">
        <v>308752805066</v>
      </c>
      <c r="Y131" s="5">
        <v>301503244576</v>
      </c>
      <c r="Z131" s="5">
        <v>235024739012</v>
      </c>
    </row>
    <row r="132" spans="2:26" ht="15.5" x14ac:dyDescent="0.35">
      <c r="C132" t="s">
        <v>168</v>
      </c>
      <c r="D132" s="5">
        <v>2823455460716</v>
      </c>
      <c r="E132" s="5">
        <v>2658664778668</v>
      </c>
      <c r="F132" s="5">
        <v>2486504040595</v>
      </c>
      <c r="G132" s="5">
        <v>2523182458122</v>
      </c>
      <c r="I132" s="5">
        <v>2486504040595</v>
      </c>
      <c r="J132" s="5">
        <v>2385281736023</v>
      </c>
      <c r="K132" s="5">
        <v>1893560797758</v>
      </c>
      <c r="L132" s="5">
        <v>1718287453575</v>
      </c>
      <c r="M132" s="5">
        <v>1697387196209</v>
      </c>
      <c r="N132" s="5">
        <v>1566673828068</v>
      </c>
      <c r="O132" s="5">
        <v>1393079542074</v>
      </c>
      <c r="P132" s="5">
        <v>1168956042706</v>
      </c>
      <c r="Q132" s="5">
        <v>1392636444501</v>
      </c>
      <c r="R132" s="5">
        <v>1425964152418</v>
      </c>
      <c r="S132" s="5">
        <v>1485826210015</v>
      </c>
      <c r="T132" s="5">
        <v>1284150037341</v>
      </c>
      <c r="U132" s="5">
        <v>1069627299747</v>
      </c>
      <c r="V132" s="5">
        <v>1027692718504</v>
      </c>
      <c r="W132" s="5">
        <v>823360918368</v>
      </c>
      <c r="X132" s="5">
        <v>850469914144</v>
      </c>
      <c r="Y132" s="5">
        <v>568362939854</v>
      </c>
      <c r="Z132" s="5">
        <v>605545222668</v>
      </c>
    </row>
    <row r="133" spans="2:26" ht="15.5" x14ac:dyDescent="0.35">
      <c r="C133" t="s">
        <v>169</v>
      </c>
      <c r="D133" s="5">
        <v>595000000</v>
      </c>
      <c r="E133" s="5">
        <v>595000000</v>
      </c>
      <c r="F133" s="5">
        <v>595000000</v>
      </c>
      <c r="G133" s="5">
        <v>595000000</v>
      </c>
      <c r="I133" s="5">
        <v>595000000</v>
      </c>
      <c r="J133" s="5">
        <v>595000000</v>
      </c>
      <c r="K133" s="5">
        <v>595000000</v>
      </c>
      <c r="L133" s="5">
        <v>595000000</v>
      </c>
      <c r="M133" s="5">
        <v>595000000</v>
      </c>
      <c r="N133" s="5">
        <v>595000000</v>
      </c>
      <c r="O133" s="5">
        <v>595000000</v>
      </c>
      <c r="P133" s="5">
        <v>595000000</v>
      </c>
      <c r="Q133" s="5">
        <v>595000000</v>
      </c>
      <c r="R133" s="5">
        <v>595000000</v>
      </c>
      <c r="S133" s="5">
        <v>595000000</v>
      </c>
      <c r="T133" s="5">
        <v>297500000</v>
      </c>
      <c r="U133" s="5">
        <v>297500000</v>
      </c>
      <c r="V133" s="5">
        <v>297500000</v>
      </c>
      <c r="W133" s="5">
        <v>297500000</v>
      </c>
      <c r="X133" s="5">
        <v>297500000</v>
      </c>
      <c r="Y133" s="5">
        <v>297500000</v>
      </c>
      <c r="Z133" s="5">
        <v>297500000</v>
      </c>
    </row>
    <row r="135" spans="2:26" ht="15.5" x14ac:dyDescent="0.35">
      <c r="B135" t="s">
        <v>170</v>
      </c>
      <c r="C135" t="s">
        <v>171</v>
      </c>
      <c r="D135" s="5">
        <v>249012753903</v>
      </c>
      <c r="E135" s="5">
        <v>-20422799966</v>
      </c>
      <c r="F135" s="5">
        <v>-1206719856</v>
      </c>
      <c r="G135" s="5">
        <v>-148384369462</v>
      </c>
      <c r="I135" s="5">
        <v>-77985227625</v>
      </c>
      <c r="J135" s="5">
        <v>-18117428606</v>
      </c>
      <c r="K135" s="5">
        <v>542472806836</v>
      </c>
      <c r="L135" s="5">
        <v>11867530566</v>
      </c>
      <c r="M135" s="5">
        <v>-91481686113</v>
      </c>
      <c r="N135" s="5">
        <v>171295450196</v>
      </c>
      <c r="O135" s="5">
        <v>453147999966</v>
      </c>
      <c r="P135" s="5">
        <v>287259686428</v>
      </c>
      <c r="Q135" s="5">
        <v>208851008007</v>
      </c>
      <c r="R135" s="5">
        <v>176087317362</v>
      </c>
      <c r="S135" s="5">
        <v>168614370234</v>
      </c>
      <c r="T135" s="5">
        <v>-147806952847</v>
      </c>
      <c r="U135" s="5">
        <v>19608725490</v>
      </c>
      <c r="V135" s="5">
        <v>165931107445</v>
      </c>
      <c r="W135" s="5">
        <v>126233750999</v>
      </c>
      <c r="X135" s="5">
        <v>-206699334647</v>
      </c>
      <c r="Y135" s="5">
        <v>104682614940</v>
      </c>
      <c r="Z135" s="5">
        <v>-41024283850</v>
      </c>
    </row>
    <row r="136" spans="2:26" ht="15.5" x14ac:dyDescent="0.35">
      <c r="C136" t="s">
        <v>395</v>
      </c>
      <c r="D136" s="5">
        <v>2988921745710</v>
      </c>
      <c r="E136" s="5">
        <v>2322928414770</v>
      </c>
      <c r="F136" s="5">
        <v>2771376834010</v>
      </c>
      <c r="G136" s="5">
        <v>2385506450304</v>
      </c>
      <c r="I136" s="5">
        <v>9771834882221</v>
      </c>
      <c r="J136" s="5">
        <v>7629663936973</v>
      </c>
      <c r="K136" s="5">
        <v>6555365189695</v>
      </c>
      <c r="L136" s="5">
        <v>5829903773496</v>
      </c>
      <c r="M136" s="5">
        <v>5243080128051</v>
      </c>
      <c r="N136" s="5">
        <v>3577606768589</v>
      </c>
      <c r="O136" s="5">
        <v>3044468403143</v>
      </c>
      <c r="P136" s="5">
        <v>3635331049631</v>
      </c>
      <c r="Q136" s="5">
        <v>4251665624602</v>
      </c>
      <c r="R136" s="5">
        <v>4077726723346</v>
      </c>
      <c r="S136" s="5">
        <v>3551875976392</v>
      </c>
      <c r="T136" s="5">
        <v>3674459795899</v>
      </c>
      <c r="U136" s="5">
        <v>2583422002737</v>
      </c>
      <c r="V136" s="5">
        <v>1167015221677</v>
      </c>
      <c r="W136" s="5">
        <v>1298942753209</v>
      </c>
      <c r="X136" s="5">
        <v>740209309427</v>
      </c>
      <c r="Y136" s="5">
        <v>1262755930261</v>
      </c>
      <c r="Z136" s="5">
        <v>1861974421726</v>
      </c>
    </row>
    <row r="137" spans="2:26" ht="15.5" x14ac:dyDescent="0.35">
      <c r="C137" t="s">
        <v>589</v>
      </c>
      <c r="W137" s="5">
        <v>-1180685995849</v>
      </c>
      <c r="X137" s="5">
        <v>-1046844751157</v>
      </c>
      <c r="Y137" s="5">
        <v>-1061399200055</v>
      </c>
      <c r="Z137" s="5">
        <v>-1807364568335</v>
      </c>
    </row>
    <row r="138" spans="2:26" ht="15.5" x14ac:dyDescent="0.35">
      <c r="C138" t="s">
        <v>2364</v>
      </c>
      <c r="D138" s="5">
        <v>-2659103224744</v>
      </c>
      <c r="E138" s="5">
        <v>-2279245982055</v>
      </c>
      <c r="F138" s="5">
        <v>-2710480609892</v>
      </c>
      <c r="G138" s="5">
        <v>-2472465958821</v>
      </c>
      <c r="I138" s="5">
        <v>-9584842535468</v>
      </c>
      <c r="J138" s="5">
        <v>-7423678345579</v>
      </c>
      <c r="K138" s="5">
        <v>-5768112008880</v>
      </c>
      <c r="L138" s="5">
        <v>-5635743044673</v>
      </c>
      <c r="M138" s="5">
        <v>-5121637559393</v>
      </c>
      <c r="N138" s="5">
        <v>-3228778157122</v>
      </c>
      <c r="O138" s="5">
        <v>-2437494518944</v>
      </c>
      <c r="P138" s="5">
        <v>-3176035366195</v>
      </c>
      <c r="Q138" s="5">
        <v>-3836376520963</v>
      </c>
      <c r="R138" s="5">
        <v>-3673393918753</v>
      </c>
      <c r="S138" s="5">
        <v>-3204892008987</v>
      </c>
      <c r="T138" s="5">
        <v>-3648316025405</v>
      </c>
      <c r="U138" s="5">
        <v>-2481159320772</v>
      </c>
      <c r="V138" s="5">
        <v>-917320764256</v>
      </c>
    </row>
    <row r="139" spans="2:26" ht="15.5" x14ac:dyDescent="0.35">
      <c r="C139" t="s">
        <v>2365</v>
      </c>
      <c r="D139" s="5">
        <v>-45828926622</v>
      </c>
      <c r="E139" s="5">
        <v>-32078977091</v>
      </c>
      <c r="F139" s="5">
        <v>-19534688068</v>
      </c>
      <c r="G139" s="5">
        <v>-11382217828</v>
      </c>
      <c r="I139" s="5">
        <v>-88429446150</v>
      </c>
      <c r="J139" s="5">
        <v>-84309980019</v>
      </c>
      <c r="K139" s="5">
        <v>-69798039240</v>
      </c>
      <c r="L139" s="5">
        <v>-65234155195</v>
      </c>
      <c r="M139" s="5">
        <v>-75106547219</v>
      </c>
      <c r="N139" s="5">
        <v>-69911189898</v>
      </c>
      <c r="O139" s="5">
        <v>-61495370484</v>
      </c>
      <c r="P139" s="5">
        <v>-74313639226</v>
      </c>
      <c r="Q139" s="5">
        <v>-47203694458</v>
      </c>
      <c r="R139" s="5">
        <v>-50647258371</v>
      </c>
      <c r="S139" s="5">
        <v>-61008629809</v>
      </c>
      <c r="T139" s="5">
        <v>-8735878901</v>
      </c>
      <c r="U139" s="5">
        <v>-14049778047</v>
      </c>
      <c r="V139" s="5">
        <v>-17572069525</v>
      </c>
    </row>
    <row r="140" spans="2:26" ht="15.5" x14ac:dyDescent="0.35">
      <c r="C140" t="s">
        <v>779</v>
      </c>
      <c r="D140" s="5">
        <v>-2704932151366</v>
      </c>
      <c r="E140" s="5">
        <v>-2311324959146</v>
      </c>
      <c r="F140" s="5">
        <v>-2730015297960</v>
      </c>
      <c r="G140" s="5">
        <v>-2483848176649</v>
      </c>
      <c r="I140" s="5">
        <v>-9673271981618</v>
      </c>
      <c r="J140" s="5">
        <v>-7507988325598</v>
      </c>
      <c r="K140" s="5">
        <v>-5837910048120</v>
      </c>
      <c r="L140" s="5">
        <v>-5700977199868</v>
      </c>
      <c r="M140" s="5">
        <v>-5196744106612</v>
      </c>
      <c r="N140" s="5">
        <v>-3298689347020</v>
      </c>
      <c r="O140" s="5">
        <v>-2498989889428</v>
      </c>
      <c r="P140" s="5">
        <v>-3250349005421</v>
      </c>
      <c r="Q140" s="5">
        <v>-3883580215421</v>
      </c>
      <c r="R140" s="5">
        <v>-3724041177124</v>
      </c>
      <c r="S140" s="5">
        <v>-3265900638796</v>
      </c>
      <c r="T140" s="5">
        <v>-3657051904306</v>
      </c>
      <c r="U140" s="5">
        <v>-2495209098819</v>
      </c>
      <c r="V140" s="5">
        <v>-934892833781</v>
      </c>
      <c r="W140" s="5">
        <v>-1180685995849</v>
      </c>
      <c r="X140" s="5">
        <v>-1046844751157</v>
      </c>
      <c r="Y140" s="5">
        <v>-1061399200055</v>
      </c>
      <c r="Z140" s="5">
        <v>-1807364568335</v>
      </c>
    </row>
    <row r="141" spans="2:26" ht="15.5" x14ac:dyDescent="0.35">
      <c r="C141" t="s">
        <v>318</v>
      </c>
      <c r="D141" s="5">
        <v>9908613021</v>
      </c>
      <c r="E141" s="5">
        <v>-9908613021</v>
      </c>
      <c r="W141" s="5">
        <v>277913792</v>
      </c>
    </row>
    <row r="142" spans="2:26" ht="15.5" x14ac:dyDescent="0.35">
      <c r="C142" t="s">
        <v>2859</v>
      </c>
      <c r="U142" s="5">
        <v>13456712610</v>
      </c>
      <c r="V142" s="5">
        <v>54886968516</v>
      </c>
    </row>
    <row r="143" spans="2:26" ht="15.5" x14ac:dyDescent="0.35">
      <c r="C143" t="s">
        <v>1252</v>
      </c>
      <c r="Q143" s="5">
        <v>-52741426392</v>
      </c>
      <c r="R143" s="5">
        <v>-329368781247</v>
      </c>
      <c r="S143" s="5">
        <v>639068781247</v>
      </c>
      <c r="T143" s="5">
        <v>-249874500000</v>
      </c>
      <c r="U143" s="5">
        <v>-285265000000</v>
      </c>
      <c r="V143" s="5">
        <v>154003000000</v>
      </c>
      <c r="X143" s="5">
        <v>296703000000</v>
      </c>
      <c r="Z143" s="5">
        <v>-194031400000</v>
      </c>
    </row>
    <row r="144" spans="2:26" ht="15.5" x14ac:dyDescent="0.35">
      <c r="C144" t="s">
        <v>978</v>
      </c>
      <c r="D144" s="5">
        <v>-23176660921</v>
      </c>
      <c r="E144" s="5">
        <v>-26095309086</v>
      </c>
      <c r="F144" s="5">
        <v>-38815142761</v>
      </c>
      <c r="G144" s="5">
        <v>-36417270705</v>
      </c>
      <c r="I144" s="5">
        <v>-120965939351</v>
      </c>
      <c r="J144" s="5">
        <v>-95836189678</v>
      </c>
      <c r="K144" s="5">
        <v>-159170280575</v>
      </c>
      <c r="L144" s="5">
        <v>-110609154610</v>
      </c>
      <c r="M144" s="5">
        <v>-98111278529</v>
      </c>
      <c r="N144" s="5">
        <v>-70275869036</v>
      </c>
      <c r="O144" s="5">
        <v>-53939459458</v>
      </c>
      <c r="P144" s="5">
        <v>-113753245884</v>
      </c>
      <c r="Q144" s="5">
        <v>-111570235262</v>
      </c>
      <c r="R144" s="5">
        <v>-118911033546</v>
      </c>
      <c r="S144" s="5">
        <v>-103281736154</v>
      </c>
      <c r="T144" s="5">
        <v>-147759155672</v>
      </c>
      <c r="U144" s="5">
        <v>-77916345752</v>
      </c>
      <c r="V144" s="5">
        <v>-74175885160</v>
      </c>
    </row>
    <row r="145" spans="3:26" ht="15.5" x14ac:dyDescent="0.35">
      <c r="C145" t="s">
        <v>2860</v>
      </c>
    </row>
    <row r="146" spans="3:26" ht="15.5" x14ac:dyDescent="0.35">
      <c r="C146" t="s">
        <v>2861</v>
      </c>
      <c r="F146" s="5">
        <v>-9054053900</v>
      </c>
      <c r="G146" s="5">
        <v>-76288742688</v>
      </c>
      <c r="I146" s="5">
        <v>-85342796588</v>
      </c>
      <c r="J146" s="5">
        <v>-69539451809</v>
      </c>
      <c r="K146" s="5">
        <v>-38464837011</v>
      </c>
      <c r="L146" s="5">
        <v>-68483399069</v>
      </c>
      <c r="M146" s="5">
        <v>-67126869331</v>
      </c>
      <c r="N146" s="5">
        <v>-68470778126</v>
      </c>
      <c r="O146" s="5">
        <v>-51024771845</v>
      </c>
      <c r="P146" s="5">
        <v>-13897283933</v>
      </c>
      <c r="Q146" s="5">
        <v>-48635458386</v>
      </c>
      <c r="R146" s="5">
        <v>-71741157316</v>
      </c>
      <c r="S146" s="5">
        <v>-27930037701</v>
      </c>
      <c r="T146" s="5">
        <v>-19720921926</v>
      </c>
      <c r="U146" s="5">
        <v>-23523643885</v>
      </c>
      <c r="V146" s="5">
        <v>-46069177879</v>
      </c>
      <c r="W146" s="5">
        <v>-13157929477</v>
      </c>
    </row>
    <row r="147" spans="3:26" ht="15.5" x14ac:dyDescent="0.35">
      <c r="C147" t="s">
        <v>2862</v>
      </c>
      <c r="D147" s="5">
        <v>1909123498</v>
      </c>
      <c r="E147" s="5">
        <v>2351060413</v>
      </c>
      <c r="F147" s="5">
        <v>2841860812</v>
      </c>
      <c r="G147" s="5">
        <v>4010233234</v>
      </c>
      <c r="I147" s="5">
        <v>17003610398</v>
      </c>
      <c r="J147" s="5">
        <v>22021430411</v>
      </c>
      <c r="K147" s="5">
        <v>8007994505</v>
      </c>
      <c r="L147" s="5">
        <v>1376541937</v>
      </c>
      <c r="M147" s="5">
        <v>9817841775</v>
      </c>
      <c r="N147" s="5">
        <v>25126244596</v>
      </c>
      <c r="O147" s="5">
        <v>10522855477</v>
      </c>
      <c r="P147" s="5">
        <v>68658524</v>
      </c>
      <c r="Q147" s="5">
        <v>188753559</v>
      </c>
      <c r="R147" s="5">
        <v>6818547298</v>
      </c>
      <c r="S147" s="5">
        <v>9685475673</v>
      </c>
      <c r="T147" s="5">
        <v>559712895</v>
      </c>
      <c r="U147" s="5">
        <v>7336413579</v>
      </c>
      <c r="V147" s="5">
        <v>5089241574</v>
      </c>
      <c r="X147" s="5">
        <v>195073999</v>
      </c>
      <c r="Y147" s="5">
        <v>77706765</v>
      </c>
      <c r="Z147" s="5">
        <v>120344789</v>
      </c>
    </row>
    <row r="148" spans="3:26" ht="15.5" x14ac:dyDescent="0.35">
      <c r="C148" t="s">
        <v>497</v>
      </c>
      <c r="V148" s="5">
        <v>-12522243345</v>
      </c>
      <c r="W148" s="5">
        <v>-21361753875</v>
      </c>
      <c r="X148" s="5">
        <v>-15066848641</v>
      </c>
      <c r="Y148" s="5">
        <v>-23529823111</v>
      </c>
      <c r="Z148" s="5">
        <v>-14263655693</v>
      </c>
    </row>
    <row r="149" spans="3:26" ht="15.5" x14ac:dyDescent="0.35">
      <c r="C149" t="s">
        <v>2863</v>
      </c>
      <c r="D149" s="5">
        <v>-27817878442</v>
      </c>
      <c r="G149" s="5">
        <v>53585259009</v>
      </c>
      <c r="R149" s="5">
        <v>4614531409</v>
      </c>
      <c r="S149" s="5">
        <v>3908397252</v>
      </c>
      <c r="T149" s="5">
        <v>397230635</v>
      </c>
      <c r="V149" s="5">
        <v>6599815843</v>
      </c>
    </row>
    <row r="150" spans="3:26" ht="15.5" x14ac:dyDescent="0.35">
      <c r="C150" t="s">
        <v>317</v>
      </c>
    </row>
    <row r="151" spans="3:26" ht="15.5" x14ac:dyDescent="0.35">
      <c r="C151" t="s">
        <v>1305</v>
      </c>
      <c r="D151" s="5">
        <v>4199962403</v>
      </c>
      <c r="E151" s="5">
        <v>1626606104</v>
      </c>
      <c r="F151" s="5">
        <v>2459079943</v>
      </c>
      <c r="G151" s="5">
        <v>5067878033</v>
      </c>
      <c r="I151" s="5">
        <v>12756997313</v>
      </c>
      <c r="J151" s="5">
        <v>3561171095</v>
      </c>
      <c r="K151" s="5">
        <v>14644788342</v>
      </c>
      <c r="L151" s="5">
        <v>60656968680</v>
      </c>
      <c r="M151" s="5">
        <v>17602598533</v>
      </c>
      <c r="N151" s="5">
        <v>5998431193</v>
      </c>
      <c r="O151" s="5">
        <v>2110862077</v>
      </c>
      <c r="P151" s="5">
        <v>29859513511</v>
      </c>
      <c r="Q151" s="5">
        <v>782538915</v>
      </c>
      <c r="R151" s="5">
        <v>1620883295</v>
      </c>
      <c r="S151" s="5">
        <v>256933568</v>
      </c>
      <c r="T151" s="5">
        <v>1308289628</v>
      </c>
      <c r="U151" s="5">
        <v>12042685020</v>
      </c>
    </row>
    <row r="152" spans="3:26" ht="15.5" x14ac:dyDescent="0.35">
      <c r="C152" t="s">
        <v>1026</v>
      </c>
    </row>
    <row r="153" spans="3:26" ht="15.5" x14ac:dyDescent="0.35">
      <c r="C153" t="s">
        <v>184</v>
      </c>
      <c r="G153" s="5">
        <v>-89123430000</v>
      </c>
      <c r="I153" s="5">
        <v>-89123509134</v>
      </c>
      <c r="J153" s="5">
        <v>-59415620000</v>
      </c>
      <c r="K153" s="5">
        <v>-59417448626</v>
      </c>
      <c r="L153" s="5">
        <v>-59845209798</v>
      </c>
      <c r="M153" s="5">
        <v>-59419840299</v>
      </c>
      <c r="N153" s="5">
        <v>-59431829211</v>
      </c>
      <c r="O153" s="5">
        <v>-69460630760</v>
      </c>
      <c r="P153" s="5">
        <v>-288040195611</v>
      </c>
      <c r="Q153" s="5">
        <v>-160083626261</v>
      </c>
      <c r="R153" s="5">
        <v>-386877812645</v>
      </c>
      <c r="S153" s="5">
        <v>71304142448</v>
      </c>
      <c r="T153" s="5">
        <v>171182292001</v>
      </c>
      <c r="U153" s="5">
        <v>-236323864286</v>
      </c>
      <c r="V153" s="5">
        <v>117731000000</v>
      </c>
      <c r="W153" s="5">
        <v>-108112000000</v>
      </c>
      <c r="X153" s="5">
        <v>232454009972</v>
      </c>
      <c r="Y153" s="5">
        <v>-114062561021</v>
      </c>
      <c r="Z153" s="5">
        <v>83250343178</v>
      </c>
    </row>
    <row r="154" spans="3:26" ht="15.5" x14ac:dyDescent="0.35">
      <c r="C154" t="s">
        <v>185</v>
      </c>
      <c r="D154" s="5">
        <v>-3967610039</v>
      </c>
      <c r="E154" s="5">
        <v>-5036028179</v>
      </c>
      <c r="F154" s="5">
        <v>-4475967381</v>
      </c>
      <c r="G154" s="5">
        <v>-5546189361</v>
      </c>
      <c r="I154" s="5">
        <v>35360641624</v>
      </c>
      <c r="J154" s="5">
        <v>-77425156578</v>
      </c>
      <c r="K154" s="5">
        <v>-10290995346</v>
      </c>
      <c r="L154" s="5">
        <v>-68867760008</v>
      </c>
      <c r="M154" s="5">
        <v>-56004887625</v>
      </c>
      <c r="N154" s="5">
        <v>-36436211255</v>
      </c>
      <c r="O154" s="5">
        <v>-18318764162</v>
      </c>
      <c r="P154" s="5">
        <v>-11024200985</v>
      </c>
      <c r="Q154" s="5">
        <v>-56631729257</v>
      </c>
      <c r="R154" s="5">
        <v>220649549513</v>
      </c>
      <c r="S154" s="5">
        <v>-256810968630</v>
      </c>
      <c r="T154" s="5">
        <v>-25275259978</v>
      </c>
      <c r="U154" s="5">
        <v>230778336225</v>
      </c>
      <c r="V154" s="5">
        <v>-280032644829</v>
      </c>
      <c r="W154" s="5">
        <v>-14030739102</v>
      </c>
      <c r="X154" s="5">
        <v>-23701895832</v>
      </c>
      <c r="Y154" s="5">
        <v>9010271305</v>
      </c>
      <c r="Z154" s="5">
        <v>-48938385698</v>
      </c>
    </row>
    <row r="155" spans="3:26" ht="15.5" x14ac:dyDescent="0.35">
      <c r="C155" t="s">
        <v>189</v>
      </c>
      <c r="D155" s="5">
        <v>-1401632197</v>
      </c>
      <c r="E155" s="5">
        <v>-1496148071</v>
      </c>
      <c r="F155" s="5">
        <v>-435394900</v>
      </c>
      <c r="G155" s="5">
        <v>-179730164</v>
      </c>
      <c r="I155" s="5">
        <v>-2895154198</v>
      </c>
      <c r="J155" s="5">
        <v>-2809083020</v>
      </c>
      <c r="K155" s="5">
        <v>-2314401738</v>
      </c>
      <c r="L155" s="5">
        <v>-6518601902</v>
      </c>
      <c r="M155" s="5">
        <v>-5386892529</v>
      </c>
      <c r="N155" s="5">
        <v>-2234611346</v>
      </c>
      <c r="O155" s="5">
        <v>-5244695016</v>
      </c>
      <c r="P155" s="5">
        <v>-1240923329</v>
      </c>
      <c r="Q155" s="5">
        <v>-8193586831</v>
      </c>
      <c r="R155" s="5">
        <v>-963918878</v>
      </c>
      <c r="S155" s="5">
        <v>-4503370510</v>
      </c>
      <c r="T155" s="5">
        <v>-13839041928</v>
      </c>
      <c r="U155" s="5">
        <v>-2062106072</v>
      </c>
      <c r="V155" s="5">
        <v>-18541326647</v>
      </c>
      <c r="W155" s="5">
        <v>-14077614102</v>
      </c>
      <c r="X155" s="5">
        <v>-24897572260</v>
      </c>
      <c r="Y155" s="5">
        <v>-14594371361</v>
      </c>
      <c r="Z155" s="5">
        <v>-49054239239</v>
      </c>
    </row>
    <row r="156" spans="3:26" ht="15.5" x14ac:dyDescent="0.35">
      <c r="C156" t="s">
        <v>1453</v>
      </c>
      <c r="D156" s="5">
        <v>-2892601099</v>
      </c>
      <c r="E156" s="5">
        <v>-2066391257</v>
      </c>
      <c r="F156" s="5">
        <v>-4268807991</v>
      </c>
      <c r="G156" s="5">
        <v>-5452099197</v>
      </c>
      <c r="I156" s="5">
        <v>-18363829993</v>
      </c>
      <c r="J156" s="5">
        <v>-20441577036</v>
      </c>
      <c r="K156" s="5">
        <v>-8287010182</v>
      </c>
      <c r="L156" s="5">
        <v>-53014580632</v>
      </c>
      <c r="M156" s="5">
        <v>-50164821491</v>
      </c>
      <c r="N156" s="5">
        <v>-31146216040</v>
      </c>
      <c r="O156" s="5">
        <v>-13694728238</v>
      </c>
      <c r="P156" s="5">
        <v>-11570896299</v>
      </c>
      <c r="Q156" s="5">
        <v>-14454406528</v>
      </c>
      <c r="R156" s="5">
        <v>-16274831609</v>
      </c>
      <c r="S156" s="5">
        <v>-15360238774</v>
      </c>
      <c r="T156" s="5">
        <v>-11444002805</v>
      </c>
      <c r="U156" s="5">
        <v>-28875719738</v>
      </c>
    </row>
    <row r="157" spans="3:26" ht="15.5" x14ac:dyDescent="0.35">
      <c r="C157" t="s">
        <v>2864</v>
      </c>
      <c r="D157" s="5">
        <v>384200246</v>
      </c>
      <c r="G157" s="5">
        <v>-1270099805</v>
      </c>
      <c r="V157" s="5">
        <v>93681818</v>
      </c>
      <c r="Y157" s="5">
        <v>22560000000</v>
      </c>
    </row>
    <row r="158" spans="3:26" ht="15.5" x14ac:dyDescent="0.35">
      <c r="C158" t="s">
        <v>290</v>
      </c>
      <c r="G158" s="5">
        <v>55035650500</v>
      </c>
      <c r="I158" s="5">
        <v>55035650500</v>
      </c>
      <c r="J158" s="5">
        <v>-55035650500</v>
      </c>
    </row>
    <row r="159" spans="3:26" ht="15.5" x14ac:dyDescent="0.35">
      <c r="C159" t="s">
        <v>227</v>
      </c>
      <c r="E159" s="5">
        <v>-1531065840</v>
      </c>
      <c r="G159" s="5">
        <v>-55035650500</v>
      </c>
      <c r="L159" s="5">
        <v>-9919683990</v>
      </c>
      <c r="M159" s="5">
        <v>-466023250</v>
      </c>
      <c r="N159" s="5">
        <v>-3106099840</v>
      </c>
      <c r="P159" s="5">
        <v>-21200001</v>
      </c>
      <c r="Q159" s="5">
        <v>-36849732155</v>
      </c>
    </row>
    <row r="160" spans="3:26" ht="15.5" x14ac:dyDescent="0.35">
      <c r="C160" t="s">
        <v>2865</v>
      </c>
    </row>
    <row r="161" spans="3:26" ht="15.5" x14ac:dyDescent="0.35">
      <c r="C161" t="s">
        <v>2866</v>
      </c>
      <c r="S161" s="5">
        <v>-237095000000</v>
      </c>
      <c r="U161" s="5">
        <v>261585000000</v>
      </c>
      <c r="V161" s="5">
        <v>-261585000000</v>
      </c>
    </row>
    <row r="162" spans="3:26" ht="15.5" x14ac:dyDescent="0.35">
      <c r="C162" t="s">
        <v>2867</v>
      </c>
      <c r="R162" s="5">
        <v>237095000000</v>
      </c>
    </row>
    <row r="163" spans="3:26" ht="15.5" x14ac:dyDescent="0.35">
      <c r="C163" t="s">
        <v>2484</v>
      </c>
    </row>
    <row r="164" spans="3:26" ht="15.5" x14ac:dyDescent="0.35">
      <c r="C164" t="s">
        <v>188</v>
      </c>
      <c r="D164" s="5">
        <v>-57576989</v>
      </c>
      <c r="E164" s="5">
        <v>57576989</v>
      </c>
      <c r="F164" s="5">
        <v>228235510</v>
      </c>
      <c r="G164" s="5">
        <v>1355739805</v>
      </c>
      <c r="I164" s="5">
        <v>1583975315</v>
      </c>
      <c r="J164" s="5">
        <v>861153978</v>
      </c>
      <c r="K164" s="5">
        <v>310416574</v>
      </c>
      <c r="L164" s="5">
        <v>585106516</v>
      </c>
      <c r="M164" s="5">
        <v>12849645</v>
      </c>
      <c r="N164" s="5">
        <v>50715971</v>
      </c>
      <c r="O164" s="5">
        <v>620659092</v>
      </c>
      <c r="P164" s="5">
        <v>1808818644</v>
      </c>
      <c r="Q164" s="5">
        <v>2865996257</v>
      </c>
      <c r="R164" s="5">
        <v>793300000</v>
      </c>
      <c r="S164" s="5">
        <v>147640654</v>
      </c>
      <c r="T164" s="5">
        <v>7784755</v>
      </c>
      <c r="U164" s="5">
        <v>131162035</v>
      </c>
      <c r="W164" s="5">
        <v>46875000</v>
      </c>
      <c r="X164" s="5">
        <v>1195676428</v>
      </c>
      <c r="Y164" s="5">
        <v>1044642666</v>
      </c>
      <c r="Z164" s="5">
        <v>115853541</v>
      </c>
    </row>
    <row r="165" spans="3:26" ht="15.5" x14ac:dyDescent="0.35">
      <c r="C165" t="s">
        <v>215</v>
      </c>
      <c r="G165" s="5">
        <v>-89123430000</v>
      </c>
      <c r="I165" s="5">
        <v>-89123509134</v>
      </c>
      <c r="J165" s="5">
        <v>-59415620000</v>
      </c>
      <c r="K165" s="5">
        <v>-59417448626</v>
      </c>
      <c r="L165" s="5">
        <v>-59845209798</v>
      </c>
      <c r="M165" s="5">
        <v>-59419840299</v>
      </c>
      <c r="N165" s="5">
        <v>-59431829211</v>
      </c>
      <c r="O165" s="5">
        <v>-69460630760</v>
      </c>
      <c r="P165" s="5">
        <v>-288040195611</v>
      </c>
      <c r="Q165" s="5">
        <v>-160083626261</v>
      </c>
      <c r="R165" s="5">
        <v>-386877812645</v>
      </c>
      <c r="S165" s="5">
        <v>71304142448</v>
      </c>
      <c r="T165" s="5">
        <v>171182292001</v>
      </c>
      <c r="U165" s="5">
        <v>-236323864286</v>
      </c>
      <c r="V165" s="5">
        <v>117731000000</v>
      </c>
      <c r="W165" s="5">
        <v>-108112000000</v>
      </c>
      <c r="X165" s="5">
        <v>232454009972</v>
      </c>
      <c r="Y165" s="5">
        <v>-114062561021</v>
      </c>
      <c r="Z165" s="5">
        <v>83250343178</v>
      </c>
    </row>
    <row r="166" spans="3:26" ht="15.5" x14ac:dyDescent="0.35">
      <c r="C166" t="s">
        <v>2868</v>
      </c>
    </row>
    <row r="167" spans="3:26" ht="15.5" x14ac:dyDescent="0.35">
      <c r="C167" t="s">
        <v>2869</v>
      </c>
      <c r="U167" s="5">
        <v>60596900000</v>
      </c>
      <c r="V167" s="5">
        <v>-36272000000</v>
      </c>
      <c r="W167" s="5">
        <v>-108112000000</v>
      </c>
      <c r="X167" s="5">
        <v>-41936490028</v>
      </c>
      <c r="Y167" s="5">
        <v>-114062561021</v>
      </c>
      <c r="Z167" s="5">
        <v>277281743178</v>
      </c>
    </row>
    <row r="168" spans="3:26" ht="15.5" x14ac:dyDescent="0.35">
      <c r="C168" t="s">
        <v>2870</v>
      </c>
      <c r="T168" s="5">
        <v>520445353960</v>
      </c>
    </row>
    <row r="169" spans="3:26" ht="15.5" x14ac:dyDescent="0.35">
      <c r="C169" t="s">
        <v>2871</v>
      </c>
      <c r="R169" s="5">
        <v>-15388267872</v>
      </c>
      <c r="S169" s="5">
        <v>-536954586088</v>
      </c>
      <c r="T169" s="5">
        <v>-28699400000</v>
      </c>
    </row>
    <row r="170" spans="3:26" ht="15.5" x14ac:dyDescent="0.35">
      <c r="C170" t="s">
        <v>1677</v>
      </c>
      <c r="R170" s="5">
        <v>-15388267872</v>
      </c>
      <c r="S170" s="5">
        <v>-536954586088</v>
      </c>
      <c r="T170" s="5">
        <v>491745953960</v>
      </c>
      <c r="U170" s="5">
        <v>60596900000</v>
      </c>
      <c r="V170" s="5">
        <v>-36272000000</v>
      </c>
      <c r="W170" s="5">
        <v>-108112000000</v>
      </c>
      <c r="X170" s="5">
        <v>-41936490028</v>
      </c>
      <c r="Y170" s="5">
        <v>-114062561021</v>
      </c>
      <c r="Z170" s="5">
        <v>277281743178</v>
      </c>
    </row>
    <row r="171" spans="3:26" ht="15.5" x14ac:dyDescent="0.35">
      <c r="C171" t="s">
        <v>336</v>
      </c>
      <c r="G171" s="5">
        <v>-89123430000</v>
      </c>
      <c r="I171" s="5">
        <v>-89123430000</v>
      </c>
      <c r="J171" s="5">
        <v>-59415620000</v>
      </c>
      <c r="K171" s="5">
        <v>-59415620000</v>
      </c>
      <c r="L171" s="5">
        <v>-59415620000</v>
      </c>
      <c r="M171" s="5">
        <v>-59415620000</v>
      </c>
      <c r="N171" s="5">
        <v>-59416540000</v>
      </c>
      <c r="O171" s="5">
        <v>-59408630000</v>
      </c>
      <c r="P171" s="5">
        <v>-26711383500</v>
      </c>
      <c r="Q171" s="5">
        <v>-89103945000</v>
      </c>
      <c r="T171" s="5">
        <v>-29659570000</v>
      </c>
      <c r="X171" s="5">
        <v>-22312500000</v>
      </c>
    </row>
    <row r="172" spans="3:26" ht="15.5" x14ac:dyDescent="0.35">
      <c r="C172" t="s">
        <v>992</v>
      </c>
      <c r="I172" s="5">
        <v>-79134</v>
      </c>
      <c r="K172" s="5">
        <v>-1828626</v>
      </c>
      <c r="L172" s="5">
        <v>-429589798</v>
      </c>
      <c r="M172" s="5">
        <v>-4220299</v>
      </c>
      <c r="N172" s="5">
        <v>-15289211</v>
      </c>
      <c r="O172" s="5">
        <v>-508479558</v>
      </c>
      <c r="P172" s="5">
        <v>-13913759705</v>
      </c>
      <c r="Q172" s="5">
        <v>-18238254869</v>
      </c>
      <c r="R172" s="5">
        <v>-42120763526</v>
      </c>
      <c r="S172" s="5">
        <v>-30810052711</v>
      </c>
      <c r="T172" s="5">
        <v>-41029591959</v>
      </c>
      <c r="U172" s="5">
        <v>-11655764286</v>
      </c>
    </row>
    <row r="173" spans="3:26" ht="15.5" x14ac:dyDescent="0.35">
      <c r="C173" t="s">
        <v>2872</v>
      </c>
    </row>
    <row r="174" spans="3:26" ht="15.5" x14ac:dyDescent="0.35">
      <c r="C174" t="s">
        <v>2261</v>
      </c>
      <c r="O174" s="5">
        <v>-9543521202</v>
      </c>
      <c r="P174" s="5">
        <v>-247415052406</v>
      </c>
    </row>
    <row r="175" spans="3:26" ht="15.5" x14ac:dyDescent="0.35">
      <c r="C175" t="s">
        <v>2873</v>
      </c>
    </row>
    <row r="176" spans="3:26" ht="15.5" x14ac:dyDescent="0.35">
      <c r="C176" t="s">
        <v>239</v>
      </c>
      <c r="D176" s="5">
        <v>245045143864</v>
      </c>
      <c r="E176" s="5">
        <v>-25458828145</v>
      </c>
      <c r="F176" s="5">
        <v>-5682687237</v>
      </c>
      <c r="G176" s="5">
        <v>-243053988823</v>
      </c>
      <c r="I176" s="5">
        <v>-131748095135</v>
      </c>
      <c r="J176" s="5">
        <v>-154958205184</v>
      </c>
      <c r="K176" s="5">
        <v>472764362864</v>
      </c>
      <c r="L176" s="5">
        <v>-116845439240</v>
      </c>
      <c r="M176" s="5">
        <v>-206906414037</v>
      </c>
      <c r="N176" s="5">
        <v>75427409730</v>
      </c>
      <c r="O176" s="5">
        <v>365368605044</v>
      </c>
      <c r="P176" s="5">
        <v>-11804710168</v>
      </c>
      <c r="Q176" s="5">
        <v>-7864347511</v>
      </c>
      <c r="R176" s="5">
        <v>9859054230</v>
      </c>
      <c r="S176" s="5">
        <v>-16892455948</v>
      </c>
      <c r="T176" s="5">
        <v>-1899920824</v>
      </c>
      <c r="U176" s="5">
        <v>14063197429</v>
      </c>
      <c r="V176" s="5">
        <v>3629462616</v>
      </c>
      <c r="W176" s="5">
        <v>4091011897</v>
      </c>
      <c r="X176" s="5">
        <v>2052779493</v>
      </c>
      <c r="Y176" s="5">
        <v>-369674776</v>
      </c>
      <c r="Z176" s="5">
        <v>-6712326370</v>
      </c>
    </row>
    <row r="177" spans="2:26" ht="15.5" x14ac:dyDescent="0.35">
      <c r="C177" t="s">
        <v>240</v>
      </c>
      <c r="E177" s="5">
        <v>304112387106</v>
      </c>
      <c r="I177" s="5">
        <v>435860482241</v>
      </c>
      <c r="J177" s="5">
        <v>590818687425</v>
      </c>
      <c r="K177" s="5">
        <v>118054324561</v>
      </c>
      <c r="L177" s="5">
        <v>234899763801</v>
      </c>
      <c r="M177" s="5">
        <v>441806177838</v>
      </c>
      <c r="N177" s="5">
        <v>366378768108</v>
      </c>
      <c r="O177" s="5">
        <v>1010163064</v>
      </c>
      <c r="P177" s="5">
        <v>12814873232</v>
      </c>
      <c r="Q177" s="5">
        <v>20679220743</v>
      </c>
      <c r="R177" s="5">
        <v>10820166513</v>
      </c>
      <c r="S177" s="5">
        <v>27712622461</v>
      </c>
      <c r="T177" s="5">
        <v>29612543285</v>
      </c>
      <c r="U177" s="5">
        <v>15549345856</v>
      </c>
      <c r="V177" s="5">
        <v>11919883240</v>
      </c>
      <c r="W177" s="5">
        <v>7828871343</v>
      </c>
      <c r="X177" s="5">
        <v>5776091850</v>
      </c>
      <c r="Y177" s="5">
        <v>6145766626</v>
      </c>
      <c r="Z177" s="5">
        <v>12858092996</v>
      </c>
    </row>
    <row r="178" spans="2:26" ht="15.5" x14ac:dyDescent="0.35">
      <c r="C178" t="s">
        <v>242</v>
      </c>
      <c r="D178" s="5">
        <v>245045143864</v>
      </c>
      <c r="E178" s="5">
        <v>278653558961</v>
      </c>
      <c r="F178" s="5">
        <v>-5682687237</v>
      </c>
      <c r="G178" s="5">
        <v>-243053988823</v>
      </c>
      <c r="I178" s="5">
        <v>304112387106</v>
      </c>
      <c r="J178" s="5">
        <v>435860482241</v>
      </c>
      <c r="K178" s="5">
        <v>590818687425</v>
      </c>
      <c r="L178" s="5">
        <v>118054324561</v>
      </c>
      <c r="M178" s="5">
        <v>234899763801</v>
      </c>
      <c r="N178" s="5">
        <v>441806177838</v>
      </c>
      <c r="O178" s="5">
        <v>366378768108</v>
      </c>
      <c r="P178" s="5">
        <v>1010163064</v>
      </c>
      <c r="Q178" s="5">
        <v>12814873232</v>
      </c>
      <c r="R178" s="5">
        <v>20679220743</v>
      </c>
      <c r="S178" s="5">
        <v>10820166513</v>
      </c>
      <c r="T178" s="5">
        <v>27712622461</v>
      </c>
      <c r="U178" s="5">
        <v>29612543285</v>
      </c>
      <c r="V178" s="5">
        <v>15549345856</v>
      </c>
      <c r="W178" s="5">
        <v>11919883240</v>
      </c>
      <c r="X178" s="5">
        <v>7828871343</v>
      </c>
      <c r="Y178" s="5">
        <v>5776091850</v>
      </c>
      <c r="Z178" s="5">
        <v>6145766626</v>
      </c>
    </row>
    <row r="180" spans="2:26" ht="15.5" x14ac:dyDescent="0.35">
      <c r="B180" t="s">
        <v>243</v>
      </c>
      <c r="C180" t="s">
        <v>12</v>
      </c>
      <c r="D180" s="5">
        <v>590000000</v>
      </c>
      <c r="E180" s="5">
        <v>590000000</v>
      </c>
      <c r="F180" s="5">
        <v>590000000</v>
      </c>
      <c r="G180" s="5">
        <v>590000000</v>
      </c>
      <c r="I180" s="5">
        <v>590000000</v>
      </c>
      <c r="J180" s="5">
        <v>590000000</v>
      </c>
      <c r="K180" s="5">
        <v>590000000</v>
      </c>
      <c r="L180" s="5">
        <v>590000000</v>
      </c>
      <c r="M180" s="5">
        <v>590000000</v>
      </c>
      <c r="N180" s="5">
        <v>590000000</v>
      </c>
      <c r="O180" s="5">
        <v>590000000</v>
      </c>
      <c r="P180" s="5">
        <v>590000000</v>
      </c>
      <c r="Q180" s="5">
        <v>590000000</v>
      </c>
      <c r="R180" s="5">
        <v>590000000</v>
      </c>
      <c r="S180" s="5">
        <v>590000000</v>
      </c>
      <c r="T180" s="5">
        <v>300000000</v>
      </c>
      <c r="U180" s="5">
        <v>300000000</v>
      </c>
      <c r="V180" s="5">
        <v>300000000</v>
      </c>
      <c r="W180" s="5">
        <v>300000000</v>
      </c>
      <c r="X180" s="5">
        <v>300000000</v>
      </c>
      <c r="Y180" s="5">
        <v>300000000</v>
      </c>
      <c r="Z180" s="5">
        <v>300000000</v>
      </c>
    </row>
    <row r="181" spans="2:26" ht="15.5" x14ac:dyDescent="0.35">
      <c r="C181" t="s">
        <v>244</v>
      </c>
      <c r="D181" s="6">
        <v>126.74</v>
      </c>
      <c r="E181" s="6">
        <v>120.69</v>
      </c>
      <c r="F181" s="6">
        <v>58.05</v>
      </c>
      <c r="G181" s="6">
        <v>62.04</v>
      </c>
    </row>
    <row r="182" spans="2:26" ht="15.5" x14ac:dyDescent="0.35">
      <c r="C182" t="s">
        <v>245</v>
      </c>
      <c r="D182" s="6">
        <v>16.25</v>
      </c>
      <c r="E182" s="6">
        <v>18.559999999999999</v>
      </c>
      <c r="F182" s="6">
        <v>41.52</v>
      </c>
      <c r="G182" s="6">
        <v>42.71</v>
      </c>
    </row>
    <row r="183" spans="2:26" ht="15.5" x14ac:dyDescent="0.35">
      <c r="C183" t="s">
        <v>73</v>
      </c>
      <c r="D183" s="6">
        <v>0.44</v>
      </c>
      <c r="E183" s="6">
        <v>0.56000000000000005</v>
      </c>
      <c r="F183" s="6">
        <v>0.53</v>
      </c>
      <c r="G183" s="6">
        <v>0.64</v>
      </c>
    </row>
    <row r="184" spans="2:26" ht="15.5" x14ac:dyDescent="0.35">
      <c r="C184" t="s">
        <v>246</v>
      </c>
      <c r="D184" s="5">
        <v>97880000000</v>
      </c>
      <c r="E184" s="5">
        <v>95550000000</v>
      </c>
      <c r="F184" s="5">
        <v>56970000000</v>
      </c>
      <c r="G184" s="5">
        <v>70070000000</v>
      </c>
    </row>
    <row r="185" spans="2:26" ht="15.5" x14ac:dyDescent="0.35">
      <c r="C185" t="s">
        <v>247</v>
      </c>
      <c r="D185" s="6">
        <v>2.6699999999999998E-2</v>
      </c>
      <c r="E185" s="6">
        <v>2.7000000000000003E-2</v>
      </c>
      <c r="F185" s="6">
        <v>1.3899999999999999E-2</v>
      </c>
      <c r="G185" s="6">
        <v>1.46E-2</v>
      </c>
    </row>
    <row r="186" spans="2:26" ht="15.5" x14ac:dyDescent="0.35">
      <c r="C186" t="s">
        <v>248</v>
      </c>
      <c r="D186" s="6">
        <v>3.6400000000000002E-2</v>
      </c>
      <c r="E186" s="6">
        <v>3.44E-2</v>
      </c>
      <c r="F186" s="6">
        <v>1.72E-2</v>
      </c>
      <c r="G186" s="6">
        <v>1.8600000000000002E-2</v>
      </c>
    </row>
    <row r="187" spans="2:26" ht="15.5" x14ac:dyDescent="0.35">
      <c r="C187" t="s">
        <v>249</v>
      </c>
      <c r="D187" s="6">
        <v>4.2800000000000005E-2</v>
      </c>
      <c r="E187" s="6">
        <v>4.24E-2</v>
      </c>
      <c r="F187" s="6">
        <v>2.4799999999999999E-2</v>
      </c>
      <c r="G187" s="6">
        <v>3.1699999999999999E-2</v>
      </c>
    </row>
    <row r="188" spans="2:26" ht="15.5" x14ac:dyDescent="0.35">
      <c r="C188" t="s">
        <v>250</v>
      </c>
    </row>
    <row r="189" spans="2:26" ht="15.5" x14ac:dyDescent="0.35">
      <c r="C189" t="s">
        <v>251</v>
      </c>
      <c r="D189" s="5">
        <v>2071000000000</v>
      </c>
      <c r="E189" s="5">
        <v>2084000000000</v>
      </c>
      <c r="F189" s="5">
        <v>2013000000000</v>
      </c>
      <c r="G189" s="5">
        <v>1980000000000</v>
      </c>
    </row>
    <row r="190" spans="2:26" ht="15.5" x14ac:dyDescent="0.35">
      <c r="C190" t="s">
        <v>252</v>
      </c>
      <c r="D190" s="6">
        <v>0.59</v>
      </c>
      <c r="E190" s="6">
        <v>0.64</v>
      </c>
      <c r="F190" s="6">
        <v>0.71</v>
      </c>
      <c r="G190" s="6">
        <v>0.8</v>
      </c>
    </row>
    <row r="191" spans="2:26" ht="15.5" x14ac:dyDescent="0.35">
      <c r="C191" t="s">
        <v>253</v>
      </c>
      <c r="D191" s="6">
        <v>3480.04</v>
      </c>
      <c r="E191" s="6">
        <v>3503.3</v>
      </c>
      <c r="F191" s="6">
        <v>3382.61</v>
      </c>
      <c r="G191" s="6">
        <v>3327.05</v>
      </c>
    </row>
    <row r="192" spans="2:26" ht="15.5" x14ac:dyDescent="0.35">
      <c r="C192" t="s">
        <v>254</v>
      </c>
      <c r="D192" s="6">
        <v>0.59</v>
      </c>
      <c r="E192" s="6">
        <v>0.64</v>
      </c>
      <c r="F192" s="6">
        <v>0.71</v>
      </c>
      <c r="G192" s="6">
        <v>0.8</v>
      </c>
    </row>
    <row r="193" spans="3:26" ht="15.5" x14ac:dyDescent="0.35">
      <c r="C193" t="s">
        <v>255</v>
      </c>
      <c r="D193" s="6">
        <v>3480.04</v>
      </c>
      <c r="E193" s="6">
        <v>3503.3</v>
      </c>
      <c r="F193" s="6">
        <v>3382.61</v>
      </c>
      <c r="G193" s="6">
        <v>3327.05</v>
      </c>
    </row>
    <row r="194" spans="3:26" ht="15.5" x14ac:dyDescent="0.35">
      <c r="C194" t="s">
        <v>256</v>
      </c>
    </row>
    <row r="195" spans="3:26" ht="15.5" x14ac:dyDescent="0.35">
      <c r="C195" t="s">
        <v>257</v>
      </c>
    </row>
    <row r="196" spans="3:26" ht="15.5" x14ac:dyDescent="0.35">
      <c r="C196" t="s">
        <v>258</v>
      </c>
      <c r="D196" s="5">
        <v>2071000000000</v>
      </c>
      <c r="E196" s="5">
        <v>2084000000000</v>
      </c>
      <c r="F196" s="5">
        <v>2013000000000</v>
      </c>
      <c r="G196" s="5">
        <v>1980000000000</v>
      </c>
    </row>
    <row r="197" spans="3:26" ht="15.5" x14ac:dyDescent="0.35">
      <c r="C197" t="s">
        <v>24</v>
      </c>
    </row>
    <row r="198" spans="3:26" ht="15.5" x14ac:dyDescent="0.35">
      <c r="C198" t="s">
        <v>21</v>
      </c>
      <c r="D198" s="5">
        <v>-524000000000</v>
      </c>
      <c r="E198" s="5">
        <v>-279000000000</v>
      </c>
      <c r="F198" s="5">
        <v>-304000000000</v>
      </c>
      <c r="G198" s="5">
        <v>-310000000000</v>
      </c>
    </row>
    <row r="199" spans="3:26" ht="15.5" x14ac:dyDescent="0.35">
      <c r="C199" t="s">
        <v>259</v>
      </c>
      <c r="D199" s="5">
        <v>1840000000000</v>
      </c>
      <c r="E199" s="5">
        <v>1847000000000</v>
      </c>
      <c r="F199" s="5">
        <v>1777000000000</v>
      </c>
      <c r="G199" s="5">
        <v>1727000000000</v>
      </c>
    </row>
    <row r="200" spans="3:26" ht="15.5" x14ac:dyDescent="0.35">
      <c r="C200" t="s">
        <v>260</v>
      </c>
      <c r="D200" s="5">
        <v>249000000000</v>
      </c>
      <c r="E200" s="5">
        <v>-20000000000</v>
      </c>
      <c r="F200" s="5">
        <v>-1000000000</v>
      </c>
      <c r="G200" s="5">
        <v>-148000000000</v>
      </c>
    </row>
    <row r="201" spans="3:26" ht="15.5" x14ac:dyDescent="0.35">
      <c r="C201" t="s">
        <v>261</v>
      </c>
      <c r="D201" s="5">
        <v>-4000000000</v>
      </c>
      <c r="E201" s="5">
        <v>-4000000000</v>
      </c>
      <c r="F201" s="5">
        <v>-5000000000</v>
      </c>
      <c r="G201" s="5">
        <v>-6000000000</v>
      </c>
    </row>
    <row r="202" spans="3:26" ht="15.5" x14ac:dyDescent="0.35">
      <c r="C202" t="s">
        <v>13</v>
      </c>
      <c r="D202" s="5">
        <v>245000000000</v>
      </c>
      <c r="E202" s="5">
        <v>-24000000000</v>
      </c>
      <c r="F202" s="5">
        <v>-6000000000</v>
      </c>
      <c r="G202" s="5">
        <v>-154000000000</v>
      </c>
    </row>
    <row r="203" spans="3:26" ht="15.5" x14ac:dyDescent="0.35">
      <c r="C203" t="s">
        <v>16</v>
      </c>
      <c r="D203" s="6">
        <v>411.29</v>
      </c>
      <c r="E203" s="6">
        <v>-40.31</v>
      </c>
      <c r="F203" s="6">
        <v>-9.93</v>
      </c>
      <c r="G203" s="6">
        <v>-258.85000000000002</v>
      </c>
    </row>
    <row r="204" spans="3:26" ht="15.5" x14ac:dyDescent="0.35">
      <c r="C204" t="s">
        <v>58</v>
      </c>
      <c r="I204" s="6">
        <v>327.05</v>
      </c>
      <c r="J204" s="6">
        <v>546.12</v>
      </c>
      <c r="K204" s="6">
        <v>258.11</v>
      </c>
      <c r="L204" s="6">
        <v>370.93</v>
      </c>
      <c r="M204" s="6">
        <v>314.39999999999998</v>
      </c>
      <c r="N204" s="6">
        <v>317.51</v>
      </c>
      <c r="O204" s="6">
        <v>359.91</v>
      </c>
      <c r="P204" s="6">
        <v>168.7</v>
      </c>
      <c r="Q204" s="6">
        <v>175.42</v>
      </c>
      <c r="R204" s="6">
        <v>416.85</v>
      </c>
      <c r="S204" s="5">
        <v>172</v>
      </c>
      <c r="T204" s="6">
        <v>131.18</v>
      </c>
      <c r="U204" s="6">
        <v>218.06</v>
      </c>
      <c r="V204" s="6">
        <v>196.12</v>
      </c>
      <c r="W204" s="6">
        <v>323.72000000000003</v>
      </c>
      <c r="X204" s="6">
        <v>99.37</v>
      </c>
      <c r="Y204" s="6">
        <v>166.36</v>
      </c>
      <c r="Z204" s="6">
        <v>93.67</v>
      </c>
    </row>
    <row r="205" spans="3:26" ht="15.5" x14ac:dyDescent="0.35">
      <c r="C205" t="s">
        <v>72</v>
      </c>
      <c r="I205" s="6">
        <v>7.37</v>
      </c>
      <c r="J205" s="6">
        <v>3.81</v>
      </c>
      <c r="K205" s="6">
        <v>7.15</v>
      </c>
      <c r="L205" s="6">
        <v>5.34</v>
      </c>
      <c r="M205" s="6">
        <v>5.96</v>
      </c>
      <c r="N205" s="6">
        <v>5.62</v>
      </c>
      <c r="O205" s="6">
        <v>4.6399999999999997</v>
      </c>
      <c r="P205" s="6">
        <v>8.15</v>
      </c>
      <c r="Q205" s="6">
        <v>7.35</v>
      </c>
      <c r="R205" s="6">
        <v>3.24</v>
      </c>
      <c r="S205" s="6">
        <v>3.92</v>
      </c>
      <c r="T205" s="6">
        <v>11.43</v>
      </c>
      <c r="U205" s="6">
        <v>5.32</v>
      </c>
      <c r="V205" s="6">
        <v>6.63</v>
      </c>
      <c r="W205" s="6">
        <v>2.93</v>
      </c>
      <c r="X205" s="6">
        <v>11.07</v>
      </c>
      <c r="Y205" s="6">
        <v>8.9600000000000009</v>
      </c>
      <c r="Z205" s="6">
        <v>7.47</v>
      </c>
    </row>
    <row r="206" spans="3:26" ht="15.5" x14ac:dyDescent="0.35">
      <c r="C206" t="s">
        <v>75</v>
      </c>
      <c r="I206" s="6">
        <v>0.15</v>
      </c>
      <c r="J206" s="6">
        <v>0.15</v>
      </c>
      <c r="K206" s="6">
        <v>0.17</v>
      </c>
      <c r="L206" s="6">
        <v>0.19</v>
      </c>
      <c r="M206" s="6">
        <v>0.21</v>
      </c>
      <c r="N206" s="6">
        <v>0.28999999999999998</v>
      </c>
      <c r="O206" s="6">
        <v>0.32</v>
      </c>
      <c r="P206" s="6">
        <v>0.23</v>
      </c>
      <c r="Q206" s="6">
        <v>0.18</v>
      </c>
      <c r="R206" s="6">
        <v>0.2</v>
      </c>
      <c r="S206" s="6">
        <v>0.12</v>
      </c>
      <c r="T206" s="6">
        <v>0.12</v>
      </c>
      <c r="U206" s="6">
        <v>0.14000000000000001</v>
      </c>
      <c r="V206" s="6">
        <v>0.34</v>
      </c>
      <c r="W206" s="6">
        <v>0.23</v>
      </c>
      <c r="X206" s="6">
        <v>0.46</v>
      </c>
      <c r="Y206" s="6">
        <v>0.37</v>
      </c>
      <c r="Z206" s="6">
        <v>0.11</v>
      </c>
    </row>
    <row r="207" spans="3:26" ht="15.5" x14ac:dyDescent="0.35">
      <c r="C207" t="s">
        <v>262</v>
      </c>
      <c r="I207" s="5">
        <v>281950000000</v>
      </c>
      <c r="J207" s="5">
        <v>409840000000</v>
      </c>
      <c r="K207" s="5">
        <v>215630000000</v>
      </c>
      <c r="L207" s="5">
        <v>295910000000</v>
      </c>
      <c r="M207" s="5">
        <v>236130000000</v>
      </c>
      <c r="N207" s="5">
        <v>229050000000</v>
      </c>
      <c r="O207" s="5">
        <v>295300000000</v>
      </c>
      <c r="P207" s="5">
        <v>158050000000</v>
      </c>
    </row>
    <row r="208" spans="3:26" ht="15.5" x14ac:dyDescent="0.35">
      <c r="C208" t="s">
        <v>263</v>
      </c>
      <c r="I208" s="6">
        <v>7.8299999999999995E-2</v>
      </c>
      <c r="J208" s="6">
        <v>0.13619999999999999</v>
      </c>
      <c r="K208" s="6">
        <v>8.1099999999999992E-2</v>
      </c>
      <c r="L208" s="6">
        <v>0.12839999999999999</v>
      </c>
      <c r="M208" s="6">
        <v>0.11019999999999999</v>
      </c>
      <c r="N208" s="6">
        <v>0.1206</v>
      </c>
      <c r="O208" s="6">
        <v>0.1537</v>
      </c>
      <c r="P208" s="6">
        <v>8.5900000000000004E-2</v>
      </c>
      <c r="Q208" s="6">
        <v>7.4900000000000008E-2</v>
      </c>
      <c r="R208" s="6">
        <v>0.1739</v>
      </c>
      <c r="S208" s="6">
        <v>6.8900000000000003E-2</v>
      </c>
      <c r="T208" s="6">
        <v>3.04E-2</v>
      </c>
      <c r="U208" s="6">
        <v>6.0599999999999994E-2</v>
      </c>
      <c r="V208" s="6">
        <v>5.6799999999999996E-2</v>
      </c>
      <c r="W208" s="6">
        <v>0.11699999999999999</v>
      </c>
      <c r="X208" s="6">
        <v>3.4799999999999998E-2</v>
      </c>
      <c r="Y208" s="6">
        <v>8.7100000000000011E-2</v>
      </c>
      <c r="Z208" s="6">
        <v>4.5999999999999999E-2</v>
      </c>
    </row>
    <row r="209" spans="3:26" ht="15.5" x14ac:dyDescent="0.35">
      <c r="C209" t="s">
        <v>264</v>
      </c>
      <c r="I209" s="6">
        <v>9.6699999999999994E-2</v>
      </c>
      <c r="J209" s="6">
        <v>0.17019999999999999</v>
      </c>
      <c r="K209" s="6">
        <v>9.35E-2</v>
      </c>
      <c r="L209" s="6">
        <v>0.1424</v>
      </c>
      <c r="M209" s="6">
        <v>0.1348</v>
      </c>
      <c r="N209" s="6">
        <v>0.14990000000000001</v>
      </c>
      <c r="O209" s="6">
        <v>0.1893</v>
      </c>
      <c r="P209" s="6">
        <v>0.10279999999999999</v>
      </c>
      <c r="Q209" s="6">
        <v>0.11560000000000001</v>
      </c>
      <c r="R209" s="6">
        <v>0.27929999999999999</v>
      </c>
      <c r="S209" s="6">
        <v>0.15990000000000001</v>
      </c>
      <c r="T209" s="6">
        <v>7.2599999999999998E-2</v>
      </c>
      <c r="U209" s="6">
        <v>0.12279999999999999</v>
      </c>
      <c r="V209" s="6">
        <v>0.12590000000000001</v>
      </c>
      <c r="W209" s="6">
        <v>0.23780000000000001</v>
      </c>
      <c r="X209" s="6">
        <v>9.5700000000000007E-2</v>
      </c>
      <c r="Y209" s="6">
        <v>0.16420000000000001</v>
      </c>
      <c r="Z209" s="6">
        <v>0.1186</v>
      </c>
    </row>
    <row r="210" spans="3:26" ht="15.5" x14ac:dyDescent="0.35">
      <c r="C210" t="s">
        <v>265</v>
      </c>
      <c r="I210" s="6">
        <v>0.1278</v>
      </c>
      <c r="J210" s="6">
        <v>0.2114</v>
      </c>
      <c r="K210" s="6">
        <v>0.1143</v>
      </c>
      <c r="L210" s="6">
        <v>0.17989999999999998</v>
      </c>
      <c r="M210" s="6">
        <v>0.15590000000000001</v>
      </c>
      <c r="N210" s="6">
        <v>0.16589999999999999</v>
      </c>
      <c r="O210" s="6">
        <v>0.2492</v>
      </c>
      <c r="P210" s="6">
        <v>0.1366</v>
      </c>
      <c r="Q210" s="6">
        <v>0.17120000000000002</v>
      </c>
      <c r="R210" s="6">
        <v>0.40200000000000002</v>
      </c>
      <c r="S210" s="6">
        <v>0.31739999999999996</v>
      </c>
      <c r="T210" s="6">
        <v>0.20620000000000002</v>
      </c>
      <c r="U210" s="6">
        <v>0.28460000000000002</v>
      </c>
      <c r="V210" s="6">
        <v>0.22489999999999999</v>
      </c>
      <c r="W210" s="6">
        <v>0.31809999999999999</v>
      </c>
      <c r="X210" s="6">
        <v>0.106</v>
      </c>
      <c r="Y210" s="6">
        <v>0.18049999999999999</v>
      </c>
      <c r="Z210" s="6">
        <v>0.38</v>
      </c>
    </row>
    <row r="211" spans="3:26" ht="15.5" x14ac:dyDescent="0.35">
      <c r="C211" t="s">
        <v>266</v>
      </c>
      <c r="I211" s="6">
        <v>3233607.67</v>
      </c>
      <c r="K211" s="6">
        <v>101711.87</v>
      </c>
      <c r="L211" s="6">
        <v>626.76</v>
      </c>
      <c r="M211" s="6">
        <v>50053.36</v>
      </c>
      <c r="N211" s="6">
        <v>13380.38</v>
      </c>
      <c r="O211" s="6">
        <v>534.55999999999995</v>
      </c>
      <c r="P211" s="6">
        <v>9.9</v>
      </c>
      <c r="Q211" s="6">
        <v>8.91</v>
      </c>
      <c r="R211" s="6">
        <v>8.2799999999999994</v>
      </c>
      <c r="S211" s="6">
        <v>5.61</v>
      </c>
      <c r="T211" s="6">
        <v>2.82</v>
      </c>
      <c r="U211" s="6">
        <v>12.57</v>
      </c>
      <c r="V211" s="6">
        <v>8.33</v>
      </c>
      <c r="W211" s="6">
        <v>7.56</v>
      </c>
      <c r="X211" s="6">
        <v>3.03</v>
      </c>
      <c r="Y211" s="6">
        <v>3.93</v>
      </c>
      <c r="Z211" s="6">
        <v>7.33</v>
      </c>
    </row>
    <row r="212" spans="3:26" ht="15.5" x14ac:dyDescent="0.35">
      <c r="C212" t="s">
        <v>69</v>
      </c>
      <c r="I212" s="6">
        <v>0.71</v>
      </c>
      <c r="J212" s="6">
        <v>0.65</v>
      </c>
      <c r="K212" s="6">
        <v>0.67</v>
      </c>
      <c r="L212" s="6">
        <v>0.76</v>
      </c>
      <c r="M212" s="6">
        <v>0.8</v>
      </c>
      <c r="N212" s="6">
        <v>0.84</v>
      </c>
      <c r="O212" s="6">
        <v>0.88</v>
      </c>
      <c r="P212" s="6">
        <v>0.84</v>
      </c>
      <c r="Q212" s="6">
        <v>0.85</v>
      </c>
      <c r="R212" s="6">
        <v>0.9</v>
      </c>
      <c r="S212" s="6">
        <v>0.63</v>
      </c>
      <c r="T212" s="6">
        <v>0.83</v>
      </c>
      <c r="U212" s="6">
        <v>0.65</v>
      </c>
      <c r="V212" s="6">
        <v>0.83</v>
      </c>
      <c r="W212" s="6">
        <v>0.7</v>
      </c>
      <c r="X212" s="6">
        <v>1.06</v>
      </c>
      <c r="Y212" s="6">
        <v>1.47</v>
      </c>
      <c r="Z212" s="6">
        <v>0.89</v>
      </c>
    </row>
    <row r="213" spans="3:26" ht="15.5" x14ac:dyDescent="0.35">
      <c r="C213" t="s">
        <v>66</v>
      </c>
      <c r="I213" s="6">
        <v>3382.61</v>
      </c>
      <c r="J213" s="6">
        <v>3208.05</v>
      </c>
      <c r="K213" s="6">
        <v>2760.14</v>
      </c>
      <c r="L213" s="6">
        <v>2605.11</v>
      </c>
      <c r="M213" s="6">
        <v>2331.71</v>
      </c>
      <c r="N213" s="6">
        <v>2118.85</v>
      </c>
      <c r="O213" s="6">
        <v>1901.34</v>
      </c>
      <c r="P213" s="6">
        <v>1641.42</v>
      </c>
      <c r="Q213" s="6">
        <v>1517.72</v>
      </c>
      <c r="R213" s="6">
        <v>1492.3</v>
      </c>
      <c r="S213" s="6">
        <v>1075.45</v>
      </c>
      <c r="T213" s="6">
        <v>1806.89</v>
      </c>
      <c r="U213" s="6">
        <v>1775.71</v>
      </c>
      <c r="V213" s="6">
        <v>1557.66</v>
      </c>
      <c r="W213" s="6">
        <v>1361.54</v>
      </c>
      <c r="X213" s="6">
        <v>1037.82</v>
      </c>
      <c r="Y213" s="6">
        <v>1013.46</v>
      </c>
      <c r="Z213" s="5">
        <v>790</v>
      </c>
    </row>
    <row r="214" spans="3:26" ht="15.5" x14ac:dyDescent="0.35">
      <c r="C214" t="s">
        <v>267</v>
      </c>
      <c r="I214" s="6">
        <v>0.71</v>
      </c>
      <c r="J214" s="6">
        <v>0.65</v>
      </c>
      <c r="K214" s="6">
        <v>0.67</v>
      </c>
      <c r="L214" s="6">
        <v>0.76</v>
      </c>
      <c r="M214" s="6">
        <v>0.8</v>
      </c>
      <c r="N214" s="6">
        <v>0.84</v>
      </c>
      <c r="O214" s="6">
        <v>0.88</v>
      </c>
      <c r="P214" s="6">
        <v>0.84</v>
      </c>
      <c r="Q214" s="6">
        <v>0.85</v>
      </c>
      <c r="R214" s="6">
        <v>0.9</v>
      </c>
      <c r="S214" s="6">
        <v>0.63</v>
      </c>
      <c r="T214" s="6">
        <v>0.83</v>
      </c>
      <c r="U214" s="6">
        <v>0.65</v>
      </c>
      <c r="V214" s="6">
        <v>0.83</v>
      </c>
      <c r="W214" s="6">
        <v>0.7</v>
      </c>
      <c r="X214" s="6">
        <v>1.06</v>
      </c>
      <c r="Y214" s="6">
        <v>1.47</v>
      </c>
      <c r="Z214" s="6">
        <v>0.89</v>
      </c>
    </row>
    <row r="215" spans="3:26" ht="15.5" x14ac:dyDescent="0.35">
      <c r="C215" t="s">
        <v>268</v>
      </c>
      <c r="I215" s="6">
        <v>3382.61</v>
      </c>
      <c r="J215" s="6">
        <v>3208.05</v>
      </c>
      <c r="K215" s="6">
        <v>2760.14</v>
      </c>
      <c r="L215" s="6">
        <v>2605.11</v>
      </c>
      <c r="M215" s="6">
        <v>2331.71</v>
      </c>
      <c r="N215" s="6">
        <v>2118.85</v>
      </c>
      <c r="O215" s="6">
        <v>1901.34</v>
      </c>
      <c r="P215" s="6">
        <v>1641.42</v>
      </c>
      <c r="Q215" s="6">
        <v>1517.72</v>
      </c>
      <c r="R215" s="6">
        <v>1492.3</v>
      </c>
      <c r="S215" s="6">
        <v>1075.45</v>
      </c>
      <c r="T215" s="6">
        <v>1806.89</v>
      </c>
      <c r="U215" s="6">
        <v>1775.71</v>
      </c>
      <c r="V215" s="6">
        <v>1557.66</v>
      </c>
      <c r="W215" s="6">
        <v>1361.54</v>
      </c>
      <c r="X215" s="6">
        <v>1037.82</v>
      </c>
      <c r="Y215" s="6">
        <v>1013.46</v>
      </c>
      <c r="Z215" s="5">
        <v>790</v>
      </c>
    </row>
    <row r="216" spans="3:26" ht="15.5" x14ac:dyDescent="0.35">
      <c r="C216" t="s">
        <v>269</v>
      </c>
      <c r="P216" s="5">
        <v>10000000000</v>
      </c>
      <c r="Q216" s="5">
        <v>257000000000</v>
      </c>
      <c r="R216" s="5">
        <v>310000000000</v>
      </c>
      <c r="S216" s="5">
        <v>639000000000</v>
      </c>
      <c r="U216" s="5">
        <v>250000000000</v>
      </c>
      <c r="V216" s="5">
        <v>484000000000</v>
      </c>
      <c r="W216" s="5">
        <v>299000000000</v>
      </c>
      <c r="X216" s="5">
        <v>297000000000</v>
      </c>
    </row>
    <row r="217" spans="3:26" ht="15.5" x14ac:dyDescent="0.35">
      <c r="C217" t="s">
        <v>270</v>
      </c>
      <c r="W217" s="5">
        <v>36000000000</v>
      </c>
      <c r="X217" s="5">
        <v>144000000000</v>
      </c>
      <c r="Y217" s="5">
        <v>183000000000</v>
      </c>
      <c r="Z217" s="5">
        <v>311000000000</v>
      </c>
    </row>
    <row r="218" spans="3:26" ht="15.5" x14ac:dyDescent="0.35">
      <c r="C218" t="s">
        <v>26</v>
      </c>
      <c r="P218" s="5">
        <v>10000000000</v>
      </c>
      <c r="Q218" s="5">
        <v>257000000000</v>
      </c>
      <c r="R218" s="5">
        <v>310000000000</v>
      </c>
      <c r="S218" s="5">
        <v>639000000000</v>
      </c>
      <c r="U218" s="5">
        <v>250000000000</v>
      </c>
      <c r="V218" s="5">
        <v>484000000000</v>
      </c>
      <c r="W218" s="5">
        <v>336000000000</v>
      </c>
      <c r="X218" s="5">
        <v>441000000000</v>
      </c>
      <c r="Y218" s="5">
        <v>183000000000</v>
      </c>
      <c r="Z218" s="5">
        <v>311000000000</v>
      </c>
    </row>
    <row r="219" spans="3:26" ht="15.5" x14ac:dyDescent="0.35">
      <c r="C219" t="s">
        <v>23</v>
      </c>
      <c r="I219" s="5">
        <v>-304000000000</v>
      </c>
      <c r="J219" s="5">
        <v>-436000000000</v>
      </c>
      <c r="K219" s="5">
        <v>-591000000000</v>
      </c>
      <c r="L219" s="5">
        <v>-118000000000</v>
      </c>
      <c r="M219" s="5">
        <v>-235000000000</v>
      </c>
      <c r="N219" s="5">
        <v>-442000000000</v>
      </c>
      <c r="O219" s="5">
        <v>-366000000000</v>
      </c>
      <c r="P219" s="5">
        <v>9000000000</v>
      </c>
      <c r="Q219" s="5">
        <v>244000000000</v>
      </c>
      <c r="R219" s="5">
        <v>289000000000</v>
      </c>
      <c r="S219" s="5">
        <v>628000000000</v>
      </c>
      <c r="T219" s="5">
        <v>-28000000000</v>
      </c>
      <c r="U219" s="5">
        <v>220000000000</v>
      </c>
      <c r="V219" s="5">
        <v>468000000000</v>
      </c>
      <c r="W219" s="5">
        <v>324000000000</v>
      </c>
      <c r="X219" s="5">
        <v>433000000000</v>
      </c>
      <c r="Y219" s="5">
        <v>177000000000</v>
      </c>
      <c r="Z219" s="5">
        <v>304000000000</v>
      </c>
    </row>
    <row r="220" spans="3:26" ht="15.5" x14ac:dyDescent="0.35">
      <c r="C220" t="s">
        <v>271</v>
      </c>
      <c r="I220" s="5">
        <v>1777000000000</v>
      </c>
      <c r="J220" s="5">
        <v>1639000000000</v>
      </c>
      <c r="K220" s="5">
        <v>1365000000000</v>
      </c>
      <c r="L220" s="5">
        <v>1245000000000</v>
      </c>
      <c r="M220" s="5">
        <v>1075000000000</v>
      </c>
      <c r="N220" s="5">
        <v>995000000000</v>
      </c>
      <c r="O220" s="5">
        <v>845000000000</v>
      </c>
      <c r="P220" s="5">
        <v>651000000000</v>
      </c>
      <c r="Q220" s="5">
        <v>544000000000</v>
      </c>
      <c r="R220" s="5">
        <v>600000000000</v>
      </c>
      <c r="S220" s="5">
        <v>437000000000</v>
      </c>
      <c r="T220" s="5">
        <v>335000000000</v>
      </c>
      <c r="U220" s="5">
        <v>328000000000</v>
      </c>
      <c r="V220" s="5">
        <v>15000000000</v>
      </c>
      <c r="W220" s="5">
        <v>252000000000</v>
      </c>
      <c r="X220" s="5">
        <v>259000000000</v>
      </c>
      <c r="Y220" s="5">
        <v>298000000000</v>
      </c>
      <c r="Z220" s="5">
        <v>352000000000</v>
      </c>
    </row>
    <row r="221" spans="3:26" ht="15.5" x14ac:dyDescent="0.35">
      <c r="C221" t="s">
        <v>272</v>
      </c>
      <c r="I221" s="5">
        <v>-78000000000</v>
      </c>
      <c r="J221" s="5">
        <v>-18000000000</v>
      </c>
      <c r="K221" s="5">
        <v>542000000000</v>
      </c>
      <c r="L221" s="5">
        <v>12000000000</v>
      </c>
      <c r="M221" s="5">
        <v>-91000000000</v>
      </c>
      <c r="N221" s="5">
        <v>171000000000</v>
      </c>
      <c r="O221" s="5">
        <v>453000000000</v>
      </c>
      <c r="P221" s="5">
        <v>287000000000</v>
      </c>
      <c r="Q221" s="5">
        <v>209000000000</v>
      </c>
      <c r="R221" s="5">
        <v>176000000000</v>
      </c>
      <c r="S221" s="5">
        <v>169000000000</v>
      </c>
      <c r="T221" s="5">
        <v>-148000000000</v>
      </c>
      <c r="U221" s="5">
        <v>20000000000</v>
      </c>
      <c r="V221" s="5">
        <v>166000000000</v>
      </c>
      <c r="W221" s="5">
        <v>126000000000</v>
      </c>
      <c r="X221" s="5">
        <v>-207000000000</v>
      </c>
      <c r="Y221" s="5">
        <v>105000000000</v>
      </c>
      <c r="Z221" s="5">
        <v>-41000000000</v>
      </c>
    </row>
    <row r="222" spans="3:26" ht="15.5" x14ac:dyDescent="0.35">
      <c r="C222" t="s">
        <v>273</v>
      </c>
      <c r="I222" s="5">
        <v>-21000000000</v>
      </c>
      <c r="J222" s="5">
        <v>-23000000000</v>
      </c>
      <c r="K222" s="5">
        <v>-11000000000</v>
      </c>
      <c r="L222" s="5">
        <v>-60000000000</v>
      </c>
      <c r="M222" s="5">
        <v>-56000000000</v>
      </c>
      <c r="N222" s="5">
        <v>-33000000000</v>
      </c>
      <c r="O222" s="5">
        <v>-19000000000</v>
      </c>
      <c r="P222" s="5">
        <v>-13000000000</v>
      </c>
      <c r="Q222" s="5">
        <v>-23000000000</v>
      </c>
      <c r="R222" s="5">
        <v>-17000000000</v>
      </c>
      <c r="S222" s="5">
        <v>-20000000000</v>
      </c>
      <c r="T222" s="5">
        <v>-25000000000</v>
      </c>
      <c r="U222" s="5">
        <v>-31000000000</v>
      </c>
      <c r="V222" s="5">
        <v>-19000000000</v>
      </c>
      <c r="W222" s="5">
        <v>-14000000000</v>
      </c>
      <c r="X222" s="5">
        <v>-25000000000</v>
      </c>
      <c r="Y222" s="5">
        <v>-15000000000</v>
      </c>
      <c r="Z222" s="5">
        <v>-49000000000</v>
      </c>
    </row>
    <row r="223" spans="3:26" ht="15.5" x14ac:dyDescent="0.35">
      <c r="C223" t="s">
        <v>15</v>
      </c>
      <c r="I223" s="5">
        <v>-99000000000</v>
      </c>
      <c r="J223" s="5">
        <v>-41000000000</v>
      </c>
      <c r="K223" s="5">
        <v>532000000000</v>
      </c>
      <c r="L223" s="5">
        <v>-48000000000</v>
      </c>
      <c r="M223" s="5">
        <v>-147000000000</v>
      </c>
      <c r="N223" s="5">
        <v>138000000000</v>
      </c>
      <c r="O223" s="5">
        <v>434000000000</v>
      </c>
      <c r="P223" s="5">
        <v>274000000000</v>
      </c>
      <c r="Q223" s="5">
        <v>186000000000</v>
      </c>
      <c r="R223" s="5">
        <v>159000000000</v>
      </c>
      <c r="S223" s="5">
        <v>149000000000</v>
      </c>
      <c r="T223" s="5">
        <v>-173000000000</v>
      </c>
      <c r="U223" s="5">
        <v>-11000000000</v>
      </c>
      <c r="V223" s="5">
        <v>147000000000</v>
      </c>
      <c r="W223" s="5">
        <v>112000000000</v>
      </c>
      <c r="X223" s="5">
        <v>-232000000000</v>
      </c>
      <c r="Y223" s="5">
        <v>90000000000</v>
      </c>
      <c r="Z223" s="5">
        <v>-90000000000</v>
      </c>
    </row>
    <row r="224" spans="3:26" ht="15.5" x14ac:dyDescent="0.35">
      <c r="C224" t="s">
        <v>17</v>
      </c>
      <c r="I224" s="6">
        <v>-166.8</v>
      </c>
      <c r="J224" s="6">
        <v>-69.53</v>
      </c>
      <c r="K224" s="6">
        <v>893.9</v>
      </c>
      <c r="L224" s="6">
        <v>-80.11</v>
      </c>
      <c r="M224" s="6">
        <v>-247.11</v>
      </c>
      <c r="N224" s="6">
        <v>231.79</v>
      </c>
      <c r="O224" s="6">
        <v>729.76</v>
      </c>
      <c r="P224" s="6">
        <v>461.26</v>
      </c>
      <c r="Q224" s="6">
        <v>312.95</v>
      </c>
      <c r="R224" s="6">
        <v>266.97000000000003</v>
      </c>
      <c r="S224" s="5">
        <v>250</v>
      </c>
      <c r="T224" s="6">
        <v>-581.82000000000005</v>
      </c>
      <c r="U224" s="6">
        <v>-38.08</v>
      </c>
      <c r="V224" s="6">
        <v>495.43</v>
      </c>
      <c r="W224" s="5">
        <v>377</v>
      </c>
      <c r="X224" s="6">
        <v>-778.48</v>
      </c>
      <c r="Y224" s="6">
        <v>302.82</v>
      </c>
      <c r="Z224" s="6">
        <v>-302.77999999999997</v>
      </c>
    </row>
  </sheetData>
  <pageMargins left="0.7" right="0.7" top="0.75" bottom="0.75" header="0.3" footer="0.3"/>
  <ignoredErrors>
    <ignoredError sqref="A1:Z225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Z2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2874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2875</v>
      </c>
      <c r="D2" s="2" vm="86">
        <f ca="1">IFERROR(_xlfn.STOCKHISTORY("XIDX:" &amp; $C$1, D3, , 0, 0, 1), "Libur")</f>
        <v>100</v>
      </c>
      <c r="E2" s="2" vm="178">
        <f ca="1">IFERROR(_xlfn.STOCKHISTORY("XIDX:" &amp; $C$1, E3, , 0, 0, 1), "Libur")</f>
        <v>71</v>
      </c>
      <c r="H2" s="2" vm="178">
        <f ca="1">IFERROR(INDEX(D2:G2,COUNT(D2:G2)),"")</f>
        <v>71</v>
      </c>
      <c r="I2" s="2" vm="747">
        <f t="shared" ref="I2:Z2" ca="1" si="0">IFERROR(_xlfn.STOCKHISTORY("XIDX:" &amp; $C$1, I1, , 0, 0, 1), "Libur")</f>
        <v>153</v>
      </c>
      <c r="J2" s="2" vm="748">
        <f t="shared" ca="1" si="0"/>
        <v>45</v>
      </c>
      <c r="K2" s="2" vm="123">
        <f t="shared" ca="1" si="0"/>
        <v>55</v>
      </c>
      <c r="L2" s="2" vm="383">
        <f t="shared" ca="1" si="0"/>
        <v>112</v>
      </c>
      <c r="M2" s="2" vm="749">
        <f t="shared" ca="1" si="0"/>
        <v>232</v>
      </c>
      <c r="N2" s="2" vm="750">
        <f t="shared" ca="1" si="0"/>
        <v>142</v>
      </c>
      <c r="O2" s="2" vm="437">
        <f t="shared" ca="1" si="0"/>
        <v>73</v>
      </c>
      <c r="P2" s="2" vm="431">
        <f t="shared" ca="1" si="0"/>
        <v>86</v>
      </c>
      <c r="Q2" s="2" vm="232">
        <f t="shared" ca="1" si="0"/>
        <v>80</v>
      </c>
      <c r="R2" s="2" vm="28">
        <f t="shared" ca="1" si="0"/>
        <v>119</v>
      </c>
      <c r="S2" s="2" vm="751">
        <f t="shared" ca="1" si="0"/>
        <v>99.537000000000006</v>
      </c>
      <c r="T2" s="2" vm="752">
        <f t="shared" ca="1" si="0"/>
        <v>158.46289999999999</v>
      </c>
      <c r="U2" s="2" vm="753">
        <f t="shared" ca="1" si="0"/>
        <v>191.11099999999999</v>
      </c>
      <c r="V2" s="2" vm="754">
        <f t="shared" ca="1" si="0"/>
        <v>120.43980000000001</v>
      </c>
      <c r="W2" s="2" vm="755">
        <f t="shared" ca="1" si="0"/>
        <v>10.849500000000001</v>
      </c>
      <c r="X2" s="2" vm="756">
        <f t="shared" ca="1" si="0"/>
        <v>16.921299999999999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607551000000</v>
      </c>
      <c r="E4" s="2">
        <f>IFERROR(INDEX(E51:E500,MATCH($C$4,$C$51:$C$500,0)),"")</f>
        <v>599206000000</v>
      </c>
      <c r="H4" s="2">
        <f>IFERROR(SUM(D4:G4)*(4/MAX(1,COUNT(D4:G4))),"")</f>
        <v>2413514000000</v>
      </c>
      <c r="I4" s="2">
        <f t="shared" ref="I4:Z4" si="1">IFERROR(INDEX(I51:I500,MATCH($C$4,$C$51:$C$500,0)),"")</f>
        <v>2536072000000</v>
      </c>
      <c r="J4" s="2">
        <f t="shared" si="1"/>
        <v>2464549000000</v>
      </c>
      <c r="K4" s="2">
        <f t="shared" si="1"/>
        <v>2495943000000</v>
      </c>
      <c r="L4" s="2">
        <f t="shared" si="1"/>
        <v>2320072000000</v>
      </c>
      <c r="M4" s="2">
        <f t="shared" si="1"/>
        <v>1193097000000</v>
      </c>
      <c r="N4" s="2">
        <f t="shared" si="1"/>
        <v>1096044000000</v>
      </c>
      <c r="O4" s="2">
        <f t="shared" si="1"/>
        <v>831777000000</v>
      </c>
      <c r="P4" s="2">
        <f t="shared" si="1"/>
        <v>801161000000</v>
      </c>
      <c r="Q4" s="2">
        <f t="shared" si="1"/>
        <v>707974000000</v>
      </c>
      <c r="R4" s="2">
        <f t="shared" si="1"/>
        <v>140668401759</v>
      </c>
      <c r="S4" s="2">
        <f t="shared" si="1"/>
        <v>104989916942</v>
      </c>
      <c r="T4" s="2">
        <f t="shared" si="1"/>
        <v>75330678966</v>
      </c>
      <c r="U4" s="2">
        <f t="shared" si="1"/>
        <v>88366917391</v>
      </c>
      <c r="V4" s="2">
        <f t="shared" si="1"/>
        <v>55117992886</v>
      </c>
      <c r="W4" s="2">
        <f t="shared" si="1"/>
        <v>60866132518</v>
      </c>
      <c r="X4" s="2">
        <f t="shared" si="1"/>
        <v>289152563332</v>
      </c>
      <c r="Y4" s="2">
        <f t="shared" si="1"/>
        <v>66174492019</v>
      </c>
      <c r="Z4" s="2">
        <f t="shared" si="1"/>
        <v>79665803263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-854587000000</v>
      </c>
      <c r="E5" s="2">
        <f>IFERROR(INDEX(E51:E500,MATCH($C$5,$C$51:$C$500,0)),"")</f>
        <v>-398705000000</v>
      </c>
      <c r="H5" s="2">
        <f>IFERROR(SUM(D5:G5)*(4/MAX(1,COUNT(D5:G5))),"")</f>
        <v>-2506584000000</v>
      </c>
      <c r="I5" s="2">
        <f t="shared" ref="I5:Z5" si="2">IFERROR(INDEX(I51:I500,MATCH($C$5,$C$51:$C$500,0)),"")</f>
        <v>-722370000000</v>
      </c>
      <c r="J5" s="2">
        <f t="shared" si="2"/>
        <v>5888976000000</v>
      </c>
      <c r="K5" s="2">
        <f t="shared" si="2"/>
        <v>-873532000000</v>
      </c>
      <c r="L5" s="2">
        <f t="shared" si="2"/>
        <v>-2425039000000</v>
      </c>
      <c r="M5" s="2">
        <f t="shared" si="2"/>
        <v>-250563000000</v>
      </c>
      <c r="N5" s="2">
        <f t="shared" si="2"/>
        <v>-537049000000</v>
      </c>
      <c r="O5" s="2">
        <f t="shared" si="2"/>
        <v>-23532000000</v>
      </c>
      <c r="P5" s="2">
        <f t="shared" si="2"/>
        <v>70309000000</v>
      </c>
      <c r="Q5" s="2">
        <f t="shared" si="2"/>
        <v>-148238000000</v>
      </c>
      <c r="R5" s="2">
        <f t="shared" si="2"/>
        <v>-29930081448</v>
      </c>
      <c r="S5" s="2">
        <f t="shared" si="2"/>
        <v>-52777906108</v>
      </c>
      <c r="T5" s="2">
        <f t="shared" si="2"/>
        <v>-43322987526</v>
      </c>
      <c r="U5" s="2">
        <f t="shared" si="2"/>
        <v>-28045740926</v>
      </c>
      <c r="V5" s="2">
        <f t="shared" si="2"/>
        <v>-6279552164</v>
      </c>
      <c r="W5" s="2">
        <f t="shared" si="2"/>
        <v>1690810873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2447355000000</v>
      </c>
      <c r="E6" s="2">
        <f>IFERROR(INDEX(E51:E500,MATCH($C$6,$C$51:$C$500,0)),"")</f>
        <v>3301942000000</v>
      </c>
      <c r="H6" s="2">
        <f>IFERROR(INDEX(D6:G6,COUNT(D6:G6)),"")</f>
        <v>3301942000000</v>
      </c>
      <c r="I6" s="2">
        <f t="shared" ref="I6:Z6" si="3">IFERROR(INDEX(I51:I500,MATCH($C$6,$C$51:$C$500,0)),"")</f>
        <v>3700647000000</v>
      </c>
      <c r="J6" s="2">
        <f t="shared" si="3"/>
        <v>4423017000000</v>
      </c>
      <c r="K6" s="2">
        <f t="shared" si="3"/>
        <v>-1465959000000</v>
      </c>
      <c r="L6" s="2">
        <f t="shared" si="3"/>
        <v>-592427000000</v>
      </c>
      <c r="M6" s="2">
        <f t="shared" si="3"/>
        <v>2221176000000</v>
      </c>
      <c r="N6" s="2">
        <f t="shared" si="3"/>
        <v>2471739000000</v>
      </c>
      <c r="O6" s="2">
        <f t="shared" si="3"/>
        <v>3014892000000</v>
      </c>
      <c r="P6" s="2">
        <f t="shared" si="3"/>
        <v>3038424000000</v>
      </c>
      <c r="Q6" s="2">
        <f t="shared" si="3"/>
        <v>2968115000000</v>
      </c>
      <c r="R6" s="2">
        <f t="shared" si="3"/>
        <v>1037455308227</v>
      </c>
      <c r="S6" s="2">
        <f t="shared" si="3"/>
        <v>1077595668155</v>
      </c>
      <c r="T6" s="2">
        <f t="shared" si="3"/>
        <v>688538013298</v>
      </c>
      <c r="U6" s="2">
        <f t="shared" si="3"/>
        <v>732035053967</v>
      </c>
      <c r="V6" s="2">
        <f t="shared" si="3"/>
        <v>82697109925</v>
      </c>
      <c r="W6" s="2">
        <f t="shared" si="3"/>
        <v>90315861119</v>
      </c>
      <c r="X6" s="2">
        <f t="shared" si="3"/>
        <v>91675047785</v>
      </c>
      <c r="Y6" s="2">
        <f t="shared" si="3"/>
        <v>88631960615</v>
      </c>
      <c r="Z6" s="2">
        <f t="shared" si="3"/>
        <v>76878434310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31.18</v>
      </c>
      <c r="E7" s="3">
        <f>IFERROR(INDEX(E51:E500,MATCH($C$7,$C$51:$C$500,0))/1000000000,"")</f>
        <v>31.18</v>
      </c>
      <c r="H7" s="3">
        <f>IFERROR(INDEX(D7:G7,COUNT(D7:G7)),"")</f>
        <v>31.18</v>
      </c>
      <c r="I7" s="3">
        <f t="shared" ref="I7:Z7" si="4">IFERROR(INDEX(I51:I500,MATCH($C$7,$C$51:$C$500,0))/1000000000,"")</f>
        <v>31.18</v>
      </c>
      <c r="J7" s="3">
        <f t="shared" si="4"/>
        <v>31.18</v>
      </c>
      <c r="K7" s="3">
        <f t="shared" si="4"/>
        <v>31.18</v>
      </c>
      <c r="L7" s="3">
        <f t="shared" si="4"/>
        <v>31.18</v>
      </c>
      <c r="M7" s="3">
        <f t="shared" si="4"/>
        <v>31.18</v>
      </c>
      <c r="N7" s="3">
        <f t="shared" si="4"/>
        <v>31.18</v>
      </c>
      <c r="O7" s="3">
        <f t="shared" si="4"/>
        <v>31.18</v>
      </c>
      <c r="P7" s="3">
        <f t="shared" si="4"/>
        <v>31.18</v>
      </c>
      <c r="Q7" s="3">
        <f t="shared" si="4"/>
        <v>31.18</v>
      </c>
      <c r="R7" s="3">
        <f t="shared" si="4"/>
        <v>10.39</v>
      </c>
      <c r="S7" s="3">
        <f t="shared" si="4"/>
        <v>10.39</v>
      </c>
      <c r="T7" s="3">
        <f t="shared" si="4"/>
        <v>7.42</v>
      </c>
      <c r="U7" s="3">
        <f t="shared" si="4"/>
        <v>7.42</v>
      </c>
      <c r="V7" s="3">
        <f t="shared" si="4"/>
        <v>0.57999999999999996</v>
      </c>
      <c r="W7" s="3">
        <f t="shared" si="4"/>
        <v>0.57999999999999996</v>
      </c>
      <c r="X7" s="3">
        <f t="shared" si="4"/>
        <v>0.57999999999999996</v>
      </c>
      <c r="Y7" s="3">
        <f t="shared" si="4"/>
        <v>0.57999999999999996</v>
      </c>
      <c r="Z7" s="3">
        <f t="shared" si="4"/>
        <v>0.57999999999999996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318000000000</v>
      </c>
      <c r="E8" s="2">
        <f>IFERROR(INDEX(E51:E500,MATCH("Free cash flow (Quarter)",$C$51:$C$500,0)),"")</f>
        <v>224000000000</v>
      </c>
      <c r="H8" s="2">
        <f>IFERROR(INDEX(D8:G8,COUNT(D8:G8)),"")</f>
        <v>224000000000</v>
      </c>
      <c r="I8" s="2">
        <f t="shared" ref="I8:Z8" si="5">IFERROR(INDEX(I51:I500,MATCH($C$8,$C$51:$C$500,0)),"")</f>
        <v>1178000000000</v>
      </c>
      <c r="J8" s="2">
        <f t="shared" si="5"/>
        <v>1235000000000</v>
      </c>
      <c r="K8" s="2">
        <f t="shared" si="5"/>
        <v>552000000000</v>
      </c>
      <c r="L8" s="2">
        <f t="shared" si="5"/>
        <v>1048000000000</v>
      </c>
      <c r="M8" s="2">
        <f t="shared" si="5"/>
        <v>417000000000</v>
      </c>
      <c r="N8" s="2">
        <f t="shared" si="5"/>
        <v>-1081000000000</v>
      </c>
      <c r="O8" s="2">
        <f t="shared" si="5"/>
        <v>124000000000</v>
      </c>
      <c r="P8" s="2">
        <f t="shared" si="5"/>
        <v>-563000000000</v>
      </c>
      <c r="Q8" s="2">
        <f t="shared" si="5"/>
        <v>-453000000000</v>
      </c>
      <c r="R8" s="2">
        <f t="shared" si="5"/>
        <v>-175000000000</v>
      </c>
      <c r="S8" s="2">
        <f t="shared" si="5"/>
        <v>-117000000000</v>
      </c>
      <c r="T8" s="2">
        <f t="shared" si="5"/>
        <v>-193000000000</v>
      </c>
      <c r="U8" s="2">
        <f t="shared" si="5"/>
        <v>-282000000000</v>
      </c>
      <c r="V8" s="2">
        <f t="shared" si="5"/>
        <v>-6000000000</v>
      </c>
      <c r="W8" s="2">
        <f t="shared" si="5"/>
        <v>-3000000000</v>
      </c>
      <c r="X8" s="2">
        <f t="shared" si="5"/>
        <v>11000000000</v>
      </c>
      <c r="Y8" s="2">
        <f t="shared" si="5"/>
        <v>12000000000</v>
      </c>
      <c r="Z8" s="2">
        <f t="shared" si="5"/>
        <v>-2000000000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10.19</v>
      </c>
      <c r="E9" s="3">
        <f>IFERROR(INDEX(E51:E500,MATCH("Free cash flow per share (Quarter)",$C$51:$C$500,0)),"")</f>
        <v>7.18</v>
      </c>
      <c r="H9" s="3">
        <f>IFERROR(INDEX(D9:G9,COUNT(D9:G9)),"")</f>
        <v>7.18</v>
      </c>
      <c r="I9" s="3">
        <f t="shared" ref="I9:Z9" si="6">IFERROR(INDEX(I51:I500,MATCH($C$9,$C$51:$C$500,0)),"")</f>
        <v>37.76</v>
      </c>
      <c r="J9" s="3">
        <f t="shared" si="6"/>
        <v>39.6</v>
      </c>
      <c r="K9" s="3">
        <f t="shared" si="6"/>
        <v>17.690000000000001</v>
      </c>
      <c r="L9" s="3">
        <f t="shared" si="6"/>
        <v>33.61</v>
      </c>
      <c r="M9" s="3">
        <f t="shared" si="6"/>
        <v>13.38</v>
      </c>
      <c r="N9" s="3">
        <f t="shared" si="6"/>
        <v>-34.659999999999997</v>
      </c>
      <c r="O9" s="3">
        <f t="shared" si="6"/>
        <v>3.98</v>
      </c>
      <c r="P9" s="3">
        <f t="shared" si="6"/>
        <v>-18.059999999999999</v>
      </c>
      <c r="Q9" s="3">
        <f t="shared" si="6"/>
        <v>-14.54</v>
      </c>
      <c r="R9" s="3">
        <f t="shared" si="6"/>
        <v>-16.86</v>
      </c>
      <c r="S9" s="3">
        <f t="shared" si="6"/>
        <v>-11.22</v>
      </c>
      <c r="T9" s="3">
        <f t="shared" si="6"/>
        <v>-25.98</v>
      </c>
      <c r="U9" s="3">
        <f t="shared" si="6"/>
        <v>-37.96</v>
      </c>
      <c r="V9" s="3">
        <f t="shared" si="6"/>
        <v>-9.8800000000000008</v>
      </c>
      <c r="W9" s="3">
        <f t="shared" si="6"/>
        <v>-4.5</v>
      </c>
      <c r="X9" s="3">
        <f t="shared" si="6"/>
        <v>18.510000000000002</v>
      </c>
      <c r="Y9" s="3">
        <f t="shared" si="6"/>
        <v>21.63</v>
      </c>
      <c r="Z9" s="3">
        <f t="shared" si="6"/>
        <v>-3</v>
      </c>
    </row>
    <row r="10" spans="1:26" ht="15.5" x14ac:dyDescent="0.35">
      <c r="C10" t="s">
        <v>18</v>
      </c>
      <c r="D10" s="3">
        <f ca="1">IFERROR(IF(D9=0,"",D2/D9),"")</f>
        <v>9.8135426889106974</v>
      </c>
      <c r="E10" s="3">
        <f ca="1">IFERROR(IF(E9=0,"",E2/E9),"")</f>
        <v>9.8885793871866294</v>
      </c>
      <c r="I10" s="3">
        <f t="shared" ref="I10:Z10" ca="1" si="7">IFERROR(IF(I9=0,"",I2/I9),"")</f>
        <v>4.0519067796610173</v>
      </c>
      <c r="J10" s="3">
        <f t="shared" ca="1" si="7"/>
        <v>1.1363636363636362</v>
      </c>
      <c r="K10" s="3">
        <f t="shared" ca="1" si="7"/>
        <v>3.1091011871113623</v>
      </c>
      <c r="L10" s="3">
        <f t="shared" ca="1" si="7"/>
        <v>3.3323415650104136</v>
      </c>
      <c r="M10" s="3">
        <f t="shared" ca="1" si="7"/>
        <v>17.33931240657698</v>
      </c>
      <c r="N10" s="3">
        <f t="shared" ca="1" si="7"/>
        <v>-4.0969417195614541</v>
      </c>
      <c r="O10" s="3">
        <f t="shared" ca="1" si="7"/>
        <v>18.341708542713569</v>
      </c>
      <c r="P10" s="3">
        <f t="shared" ca="1" si="7"/>
        <v>-4.7619047619047619</v>
      </c>
      <c r="Q10" s="3">
        <f t="shared" ca="1" si="7"/>
        <v>-5.5020632737276483</v>
      </c>
      <c r="R10" s="3">
        <f t="shared" ca="1" si="7"/>
        <v>-7.0581257413997633</v>
      </c>
      <c r="S10" s="3">
        <f t="shared" ca="1" si="7"/>
        <v>-8.8713903743315505</v>
      </c>
      <c r="T10" s="3">
        <f t="shared" ca="1" si="7"/>
        <v>-6.0994187836797531</v>
      </c>
      <c r="U10" s="3">
        <f t="shared" ca="1" si="7"/>
        <v>-5.0345363540569013</v>
      </c>
      <c r="V10" s="3">
        <f t="shared" ca="1" si="7"/>
        <v>-12.190263157894737</v>
      </c>
      <c r="W10" s="3">
        <f t="shared" ca="1" si="7"/>
        <v>-2.411</v>
      </c>
      <c r="X10" s="3">
        <f t="shared" ca="1" si="7"/>
        <v>0.9141707185305239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651074000000</v>
      </c>
      <c r="E11" s="2">
        <f>IFERROR(INDEX(E51:E500,MATCH($C$11,$C$51:$C$500,0)),"")</f>
        <v>537796000000</v>
      </c>
      <c r="H11" s="2">
        <f>IFERROR(INDEX(D11:G11,COUNT(D11:G11)),"")</f>
        <v>537796000000</v>
      </c>
      <c r="I11" s="2">
        <f t="shared" ref="I11:Z11" si="8">IFERROR(INDEX(I51:I500,MATCH($C$11,$C$51:$C$500,0)),"")</f>
        <v>567441000000</v>
      </c>
      <c r="J11" s="2">
        <f t="shared" si="8"/>
        <v>458489000000</v>
      </c>
      <c r="K11" s="2">
        <f t="shared" si="8"/>
        <v>299627000000</v>
      </c>
      <c r="L11" s="2">
        <f t="shared" si="8"/>
        <v>1331830000000</v>
      </c>
      <c r="M11" s="2">
        <f t="shared" si="8"/>
        <v>301499000000</v>
      </c>
      <c r="N11" s="2">
        <f t="shared" si="8"/>
        <v>552377000000</v>
      </c>
      <c r="O11" s="2">
        <f t="shared" si="8"/>
        <v>563111000000</v>
      </c>
      <c r="P11" s="2">
        <f t="shared" si="8"/>
        <v>455909000000</v>
      </c>
      <c r="Q11" s="2">
        <f t="shared" si="8"/>
        <v>367819000000</v>
      </c>
      <c r="R11" s="2">
        <f t="shared" si="8"/>
        <v>150662792217</v>
      </c>
      <c r="S11" s="2">
        <f t="shared" si="8"/>
        <v>346922378517</v>
      </c>
      <c r="T11" s="2">
        <f t="shared" si="8"/>
        <v>37919458220</v>
      </c>
      <c r="U11" s="2">
        <f t="shared" si="8"/>
        <v>29839051349</v>
      </c>
      <c r="V11" s="2">
        <f t="shared" si="8"/>
        <v>11340255247</v>
      </c>
      <c r="W11" s="2">
        <f t="shared" si="8"/>
        <v>28243479874</v>
      </c>
      <c r="X11" s="2">
        <f t="shared" si="8"/>
        <v>43607882428</v>
      </c>
      <c r="Y11" s="2">
        <f t="shared" si="8"/>
        <v>16288464940</v>
      </c>
      <c r="Z11" s="2">
        <f t="shared" si="8"/>
        <v>8208804967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12339000000000</v>
      </c>
      <c r="E12" s="2">
        <f>IFERROR(INDEX(E51:E500,MATCH("Net Debt (Quarter)",$C$51:$C$500,0)),"")</f>
        <v>22745000000000</v>
      </c>
      <c r="H12" s="2">
        <f>IFERROR(INDEX(D12:G12,COUNT(D12:G12)),"")</f>
        <v>22745000000000</v>
      </c>
      <c r="I12" s="2">
        <f t="shared" ref="I12:Z12" si="9">IFERROR(INDEX(I51:I500,MATCH($C$12,$C$51:$C$500,0)),"")</f>
        <v>11891000000000</v>
      </c>
      <c r="J12" s="2">
        <f t="shared" si="9"/>
        <v>20836000000000</v>
      </c>
      <c r="K12" s="2">
        <f t="shared" si="9"/>
        <v>10965000000000</v>
      </c>
      <c r="L12" s="2">
        <f t="shared" si="9"/>
        <v>17576000000000</v>
      </c>
      <c r="M12" s="2">
        <f t="shared" si="9"/>
        <v>4327000000000</v>
      </c>
      <c r="N12" s="2">
        <f t="shared" si="9"/>
        <v>3929000000000</v>
      </c>
      <c r="O12" s="2">
        <f t="shared" si="9"/>
        <v>1569000000000</v>
      </c>
      <c r="P12" s="2">
        <f t="shared" si="9"/>
        <v>1216000000000</v>
      </c>
      <c r="Q12" s="2">
        <f t="shared" si="9"/>
        <v>377000000000</v>
      </c>
      <c r="R12" s="2">
        <f t="shared" si="9"/>
        <v>-30000000000</v>
      </c>
      <c r="S12" s="2">
        <f t="shared" si="9"/>
        <v>-209000000000</v>
      </c>
      <c r="T12" s="2">
        <f t="shared" si="9"/>
        <v>19000000000</v>
      </c>
      <c r="U12" s="2">
        <f t="shared" si="9"/>
        <v>-28000000000</v>
      </c>
      <c r="V12" s="2">
        <f t="shared" si="9"/>
        <v>-11000000000</v>
      </c>
      <c r="W12" s="2">
        <f t="shared" si="9"/>
        <v>-28000000000</v>
      </c>
      <c r="X12" s="2">
        <f t="shared" si="9"/>
        <v>-44000000000</v>
      </c>
      <c r="Y12" s="2">
        <f t="shared" si="9"/>
        <v>-16000000000</v>
      </c>
      <c r="Z12" s="2">
        <f t="shared" si="9"/>
        <v>-8000000000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12990000000000</v>
      </c>
      <c r="E13" s="2">
        <f>IFERROR(INDEX(E51:E500,MATCH("Total Debt (Quarter)",$C$51:$C$500,0)),"")</f>
        <v>23282000000000</v>
      </c>
      <c r="H13" s="2">
        <f>IFERROR(INDEX(D13:G13,COUNT(D13:G13)),"")</f>
        <v>23282000000000</v>
      </c>
      <c r="I13" s="2">
        <f t="shared" ref="I13:Z13" si="10">IFERROR(INDEX(I51:I500,MATCH($C$13,$C$51:$C$500,0)),"")</f>
        <v>12458000000000</v>
      </c>
      <c r="J13" s="2">
        <f t="shared" si="10"/>
        <v>21295000000000</v>
      </c>
      <c r="K13" s="2">
        <f t="shared" si="10"/>
        <v>11264000000000</v>
      </c>
      <c r="L13" s="2">
        <f t="shared" si="10"/>
        <v>18908000000000</v>
      </c>
      <c r="M13" s="2">
        <f t="shared" si="10"/>
        <v>4628000000000</v>
      </c>
      <c r="N13" s="2">
        <f t="shared" si="10"/>
        <v>4481000000000</v>
      </c>
      <c r="O13" s="2">
        <f t="shared" si="10"/>
        <v>2132000000000</v>
      </c>
      <c r="P13" s="2">
        <f t="shared" si="10"/>
        <v>1672000000000</v>
      </c>
      <c r="Q13" s="2">
        <f t="shared" si="10"/>
        <v>745000000000</v>
      </c>
      <c r="R13" s="2">
        <f t="shared" si="10"/>
        <v>121000000000</v>
      </c>
      <c r="S13" s="2">
        <f t="shared" si="10"/>
        <v>138000000000</v>
      </c>
      <c r="T13" s="2">
        <f t="shared" si="10"/>
        <v>57000000000</v>
      </c>
      <c r="U13" s="2">
        <f t="shared" si="10"/>
        <v>2000000000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1000000000</v>
      </c>
    </row>
    <row r="14" spans="1:26" ht="15.5" x14ac:dyDescent="0.35">
      <c r="C14" t="s">
        <v>27</v>
      </c>
      <c r="D14" s="2">
        <f>IFERROR(INDEX(D51:D500,MATCH($C$14,$C$51:$C$500,0)),"")</f>
        <v>-385517000000</v>
      </c>
      <c r="E14" s="2">
        <f>IFERROR(INDEX(E51:E500,MATCH($C$14,$C$51:$C$500,0)),"")</f>
        <v>-373030000000</v>
      </c>
      <c r="H14" s="2">
        <f>IFERROR(SUM(D14:G14)*(4/MAX(1,COUNT(D14:G14))),"")</f>
        <v>-1517094000000</v>
      </c>
      <c r="I14" s="2">
        <f t="shared" ref="I14:Z14" si="11">IFERROR(INDEX(I51:I500,MATCH($C$14,$C$51:$C$500,0)),"")</f>
        <v>-1663403000000</v>
      </c>
      <c r="J14" s="2">
        <f t="shared" si="11"/>
        <v>-1729002000000</v>
      </c>
      <c r="K14" s="2">
        <f t="shared" si="11"/>
        <v>-1648839000000</v>
      </c>
      <c r="L14" s="2">
        <f t="shared" si="11"/>
        <v>-1539322000000</v>
      </c>
      <c r="M14" s="2">
        <f t="shared" si="11"/>
        <v>-457439000000</v>
      </c>
      <c r="N14" s="2">
        <f t="shared" si="11"/>
        <v>-495354000000</v>
      </c>
      <c r="O14" s="2">
        <f t="shared" si="11"/>
        <v>-230643000000</v>
      </c>
      <c r="P14" s="2">
        <f t="shared" si="11"/>
        <v>-168708000000</v>
      </c>
      <c r="Q14" s="2">
        <f t="shared" si="11"/>
        <v>-99088000000</v>
      </c>
      <c r="R14" s="2">
        <f t="shared" si="11"/>
        <v>-20211315921</v>
      </c>
      <c r="S14" s="2">
        <f t="shared" si="11"/>
        <v>-30793103782</v>
      </c>
      <c r="T14" s="2">
        <f t="shared" si="11"/>
        <v>-23629374080</v>
      </c>
      <c r="U14" s="2">
        <f t="shared" si="11"/>
        <v>-322315183</v>
      </c>
      <c r="V14" s="2">
        <f t="shared" si="11"/>
        <v>-236963329</v>
      </c>
      <c r="W14" s="2">
        <f t="shared" si="11"/>
        <v>-213876439</v>
      </c>
      <c r="X14" s="2">
        <f t="shared" si="11"/>
        <v>-215954919</v>
      </c>
      <c r="Y14" s="2">
        <f t="shared" si="11"/>
        <v>-353150347</v>
      </c>
      <c r="Z14" s="2">
        <f t="shared" si="11"/>
        <v>-466937369</v>
      </c>
    </row>
    <row r="15" spans="1:26" ht="15.5" x14ac:dyDescent="0.35">
      <c r="C15" t="s">
        <v>28</v>
      </c>
      <c r="D15" s="2">
        <f>IFERROR(INDEX(D51:D500,MATCH($C$15,$C$51:$C$500,0)),"")</f>
        <v>-55058000000</v>
      </c>
      <c r="E15" s="2">
        <f>IFERROR(INDEX(E51:E500,MATCH($C$15,$C$51:$C$500,0)),"")</f>
        <v>-58726000000</v>
      </c>
      <c r="H15" s="2">
        <f>IFERROR(SUM(D15:G15)*(4/MAX(1,COUNT(D15:G15))),"")</f>
        <v>-227568000000</v>
      </c>
      <c r="I15" s="2">
        <f t="shared" ref="I15:Z15" si="12">IFERROR(INDEX(I51:I500,MATCH($C$15,$C$51:$C$500,0)),"")</f>
        <v>-20538000000</v>
      </c>
      <c r="J15" s="2">
        <f t="shared" si="12"/>
        <v>-1096000000</v>
      </c>
      <c r="K15" s="2">
        <f t="shared" si="12"/>
        <v>-19645000000</v>
      </c>
      <c r="L15" s="2">
        <f t="shared" si="12"/>
        <v>-10245000000</v>
      </c>
      <c r="M15" s="2">
        <f t="shared" si="12"/>
        <v>-16968000000</v>
      </c>
      <c r="N15" s="2">
        <f t="shared" si="12"/>
        <v>-32764000000</v>
      </c>
      <c r="O15" s="2">
        <f t="shared" si="12"/>
        <v>-34561000000</v>
      </c>
      <c r="P15" s="2">
        <f t="shared" si="12"/>
        <v>14066000000</v>
      </c>
      <c r="Q15" s="2">
        <f t="shared" si="12"/>
        <v>-5563000000</v>
      </c>
      <c r="R15" s="2">
        <f t="shared" si="12"/>
        <v>1765443870</v>
      </c>
      <c r="S15" s="2">
        <f t="shared" si="12"/>
        <v>5095122975</v>
      </c>
      <c r="T15" s="2">
        <f t="shared" si="12"/>
        <v>4137196646</v>
      </c>
      <c r="U15" s="2">
        <f t="shared" si="12"/>
        <v>3365094244</v>
      </c>
      <c r="V15" s="2">
        <f t="shared" si="12"/>
        <v>-772214587</v>
      </c>
      <c r="W15" s="2">
        <f t="shared" si="12"/>
        <v>390455908</v>
      </c>
      <c r="X15" s="2">
        <f t="shared" si="12"/>
        <v>-276200538</v>
      </c>
      <c r="Y15" s="2">
        <f t="shared" si="12"/>
        <v>-273160275</v>
      </c>
      <c r="Z15" s="2">
        <f t="shared" si="12"/>
        <v>-4416604028</v>
      </c>
    </row>
    <row r="16" spans="1:26" ht="15.5" x14ac:dyDescent="0.35">
      <c r="C16" t="s">
        <v>29</v>
      </c>
      <c r="D16" s="2">
        <f>IFERROR(INDEX(D51:D500,MATCH($C$16,$C$51:$C$500,0)),"")</f>
        <v>-849386000000</v>
      </c>
      <c r="E16" s="2">
        <f>IFERROR(INDEX(E51:E500,MATCH($C$16,$C$51:$C$500,0)),"")</f>
        <v>-393268000000</v>
      </c>
      <c r="H16" s="2">
        <f>IFERROR(SUM(D16:G16)*(4/MAX(1,COUNT(D16:G16))),"")</f>
        <v>-2485308000000</v>
      </c>
      <c r="I16" s="2">
        <f t="shared" ref="I16:Z16" si="13">IFERROR(INDEX(I51:I500,MATCH($C$16,$C$51:$C$500,0)),"")</f>
        <v>-1879046000000</v>
      </c>
      <c r="J16" s="2">
        <f t="shared" si="13"/>
        <v>-1769723000000</v>
      </c>
      <c r="K16" s="2">
        <f t="shared" si="13"/>
        <v>-824753000000</v>
      </c>
      <c r="L16" s="2">
        <f t="shared" si="13"/>
        <v>-2476305000000</v>
      </c>
      <c r="M16" s="2">
        <f t="shared" si="13"/>
        <v>-297263000000</v>
      </c>
      <c r="N16" s="2">
        <f t="shared" si="13"/>
        <v>-476417000000</v>
      </c>
      <c r="O16" s="2">
        <f t="shared" si="13"/>
        <v>43473000000</v>
      </c>
      <c r="P16" s="2">
        <f t="shared" si="13"/>
        <v>21571000000</v>
      </c>
      <c r="Q16" s="2">
        <f t="shared" si="13"/>
        <v>-113484000000</v>
      </c>
      <c r="R16" s="2">
        <f t="shared" si="13"/>
        <v>-31576229003</v>
      </c>
      <c r="S16" s="2">
        <f t="shared" si="13"/>
        <v>-58487362948</v>
      </c>
      <c r="T16" s="2">
        <f t="shared" si="13"/>
        <v>-45085197220</v>
      </c>
      <c r="U16" s="2">
        <f t="shared" si="13"/>
        <v>-34751201613</v>
      </c>
      <c r="V16" s="2">
        <f t="shared" si="13"/>
        <v>-6540095664</v>
      </c>
      <c r="W16" s="2">
        <f t="shared" si="13"/>
        <v>1050457327</v>
      </c>
      <c r="X16" s="2">
        <f t="shared" si="13"/>
        <v>3909811242</v>
      </c>
      <c r="Y16" s="2">
        <f t="shared" si="13"/>
        <v>11034055924</v>
      </c>
      <c r="Z16" s="2">
        <f t="shared" si="13"/>
        <v>-14544094347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3118000000000</v>
      </c>
      <c r="E20" s="2">
        <f ca="1">IFERROR(E21*E2,"")</f>
        <v>2213780000000</v>
      </c>
      <c r="H20" s="2">
        <f t="shared" ref="H20:Z20" ca="1" si="14">IFERROR(H21*H2,"")</f>
        <v>2213780000000</v>
      </c>
      <c r="I20" s="2">
        <f t="shared" ca="1" si="14"/>
        <v>4770540000000</v>
      </c>
      <c r="J20" s="2">
        <f t="shared" ca="1" si="14"/>
        <v>1403100000000</v>
      </c>
      <c r="K20" s="2">
        <f t="shared" ca="1" si="14"/>
        <v>1714900000000</v>
      </c>
      <c r="L20" s="2">
        <f t="shared" ca="1" si="14"/>
        <v>3492160000000</v>
      </c>
      <c r="M20" s="2">
        <f t="shared" ca="1" si="14"/>
        <v>7233760000000</v>
      </c>
      <c r="N20" s="2">
        <f t="shared" ca="1" si="14"/>
        <v>4427560000000</v>
      </c>
      <c r="O20" s="2">
        <f t="shared" ca="1" si="14"/>
        <v>2276140000000</v>
      </c>
      <c r="P20" s="2">
        <f t="shared" ca="1" si="14"/>
        <v>2681480000000</v>
      </c>
      <c r="Q20" s="2">
        <f t="shared" ca="1" si="14"/>
        <v>2494400000000</v>
      </c>
      <c r="R20" s="2">
        <f t="shared" ca="1" si="14"/>
        <v>1236410000000</v>
      </c>
      <c r="S20" s="2">
        <f t="shared" ca="1" si="14"/>
        <v>1034189430000.0001</v>
      </c>
      <c r="T20" s="2">
        <f t="shared" ca="1" si="14"/>
        <v>1175794718000</v>
      </c>
      <c r="U20" s="2">
        <f t="shared" ca="1" si="14"/>
        <v>1418043620000</v>
      </c>
      <c r="V20" s="2">
        <f t="shared" ca="1" si="14"/>
        <v>69855084000</v>
      </c>
      <c r="W20" s="2">
        <f t="shared" ca="1" si="14"/>
        <v>6292710000</v>
      </c>
      <c r="X20" s="2">
        <f t="shared" ca="1" si="14"/>
        <v>9814354000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31180000000</v>
      </c>
      <c r="E21" s="2">
        <f>IFERROR(INDEX(E51:E500,MATCH($C$7,$C$51:$C$500,0)),"")</f>
        <v>31180000000</v>
      </c>
      <c r="H21" s="2">
        <f>IFERROR(INDEX(D21:G21,COUNT(D21:G21)),"")</f>
        <v>31180000000</v>
      </c>
      <c r="I21" s="2">
        <f t="shared" ref="I21:Z21" si="15">IFERROR(INDEX(I51:I500,MATCH($C$7,$C$51:$C$500,0)),"")</f>
        <v>31180000000</v>
      </c>
      <c r="J21" s="2">
        <f t="shared" si="15"/>
        <v>31180000000</v>
      </c>
      <c r="K21" s="2">
        <f t="shared" si="15"/>
        <v>31180000000</v>
      </c>
      <c r="L21" s="2">
        <f t="shared" si="15"/>
        <v>31180000000</v>
      </c>
      <c r="M21" s="2">
        <f t="shared" si="15"/>
        <v>31180000000</v>
      </c>
      <c r="N21" s="2">
        <f t="shared" si="15"/>
        <v>31180000000</v>
      </c>
      <c r="O21" s="2">
        <f t="shared" si="15"/>
        <v>31180000000</v>
      </c>
      <c r="P21" s="2">
        <f t="shared" si="15"/>
        <v>31180000000</v>
      </c>
      <c r="Q21" s="2">
        <f t="shared" si="15"/>
        <v>31180000000</v>
      </c>
      <c r="R21" s="2">
        <f t="shared" si="15"/>
        <v>10390000000</v>
      </c>
      <c r="S21" s="2">
        <f t="shared" si="15"/>
        <v>10390000000</v>
      </c>
      <c r="T21" s="2">
        <f t="shared" si="15"/>
        <v>7420000000</v>
      </c>
      <c r="U21" s="2">
        <f t="shared" si="15"/>
        <v>7420000000</v>
      </c>
      <c r="V21" s="2">
        <f t="shared" si="15"/>
        <v>580000000</v>
      </c>
      <c r="W21" s="2">
        <f t="shared" si="15"/>
        <v>580000000</v>
      </c>
      <c r="X21" s="2">
        <f t="shared" si="15"/>
        <v>580000000</v>
      </c>
      <c r="Y21" s="2">
        <f t="shared" si="15"/>
        <v>580000000</v>
      </c>
      <c r="Z21" s="2">
        <f t="shared" si="15"/>
        <v>580000000</v>
      </c>
    </row>
    <row r="23" spans="1:26" ht="15.5" x14ac:dyDescent="0.35">
      <c r="B23" t="s">
        <v>54</v>
      </c>
      <c r="C23" t="s">
        <v>55</v>
      </c>
      <c r="D23" s="3">
        <f>IFERROR(D5/D6*100,"")</f>
        <v>-34.91880009234459</v>
      </c>
      <c r="E23" s="3">
        <f>IFERROR(E5/E6*100,"")</f>
        <v>-12.074863822562602</v>
      </c>
      <c r="H23" s="3">
        <f t="shared" ref="H23:Z23" si="16">IFERROR(H5/H6*100,"")</f>
        <v>-75.912417601520559</v>
      </c>
      <c r="I23" s="3">
        <f t="shared" si="16"/>
        <v>-19.52010013384146</v>
      </c>
      <c r="J23" s="3">
        <f t="shared" si="16"/>
        <v>133.14386989695043</v>
      </c>
      <c r="K23" s="3">
        <f t="shared" si="16"/>
        <v>59.587751089900877</v>
      </c>
      <c r="L23" s="3">
        <f t="shared" si="16"/>
        <v>409.33971611692243</v>
      </c>
      <c r="M23" s="3">
        <f t="shared" si="16"/>
        <v>-11.280645928102951</v>
      </c>
      <c r="N23" s="3">
        <f t="shared" si="16"/>
        <v>-21.727577223970655</v>
      </c>
      <c r="O23" s="3">
        <f t="shared" si="16"/>
        <v>-0.78052547155918017</v>
      </c>
      <c r="P23" s="3">
        <f t="shared" si="16"/>
        <v>2.3139956767060816</v>
      </c>
      <c r="Q23" s="3">
        <f t="shared" si="16"/>
        <v>-4.9943482648077993</v>
      </c>
      <c r="R23" s="3">
        <f t="shared" si="16"/>
        <v>-2.8849514008608415</v>
      </c>
      <c r="S23" s="3">
        <f t="shared" si="16"/>
        <v>-4.8977466843722031</v>
      </c>
      <c r="T23" s="3">
        <f t="shared" si="16"/>
        <v>-6.2920255220897685</v>
      </c>
      <c r="U23" s="3">
        <f t="shared" si="16"/>
        <v>-3.8312019040640499</v>
      </c>
      <c r="V23" s="3">
        <f t="shared" si="16"/>
        <v>-7.5934360580376712</v>
      </c>
      <c r="W23" s="3">
        <f t="shared" si="16"/>
        <v>1.8721084558693306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0.12335094273331526</v>
      </c>
      <c r="E24" s="4" t="str">
        <f>IFERROR(_xlfn.RRI(5,J23,E23),"")</f>
        <v/>
      </c>
      <c r="H24" s="4">
        <f t="shared" ref="H24:Z24" si="17">IFERROR(_xlfn.RRI(5,M23,H23),"")</f>
        <v>0.46418438499665893</v>
      </c>
      <c r="I24" s="4">
        <f t="shared" si="17"/>
        <v>-2.1199578270219677E-2</v>
      </c>
      <c r="J24" s="4" t="str">
        <f t="shared" si="17"/>
        <v/>
      </c>
      <c r="K24" s="4">
        <f t="shared" si="17"/>
        <v>0.91495640004883327</v>
      </c>
      <c r="L24" s="4" t="str">
        <f t="shared" si="17"/>
        <v/>
      </c>
      <c r="M24" s="4">
        <f t="shared" si="17"/>
        <v>0.31352726919460516</v>
      </c>
      <c r="N24" s="4">
        <f t="shared" si="17"/>
        <v>0.34710980312463136</v>
      </c>
      <c r="O24" s="4">
        <f t="shared" si="17"/>
        <v>-0.3412519828957854</v>
      </c>
      <c r="P24" s="4" t="str">
        <f t="shared" si="17"/>
        <v/>
      </c>
      <c r="Q24" s="4">
        <f t="shared" si="17"/>
        <v>-8.0380658952892925E-2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-60.92</v>
      </c>
      <c r="J25" s="3">
        <f t="shared" si="18"/>
        <v>-56.79</v>
      </c>
      <c r="K25" s="3">
        <f t="shared" si="18"/>
        <v>-27.08</v>
      </c>
      <c r="L25" s="3">
        <f t="shared" si="18"/>
        <v>-68.83</v>
      </c>
      <c r="M25" s="3">
        <f t="shared" si="18"/>
        <v>-10.08</v>
      </c>
      <c r="N25" s="3">
        <f t="shared" si="18"/>
        <v>-16.329999999999998</v>
      </c>
      <c r="O25" s="3">
        <f t="shared" si="18"/>
        <v>0.28999999999999998</v>
      </c>
      <c r="P25" s="3">
        <f t="shared" si="18"/>
        <v>1.1399999999999999</v>
      </c>
      <c r="Q25" s="3">
        <f t="shared" si="18"/>
        <v>-3.82</v>
      </c>
      <c r="R25" s="3">
        <f t="shared" si="18"/>
        <v>-2.87</v>
      </c>
      <c r="S25" s="3">
        <f t="shared" si="18"/>
        <v>-5.14</v>
      </c>
      <c r="T25" s="3">
        <f t="shared" si="18"/>
        <v>-5.88</v>
      </c>
      <c r="U25" s="3">
        <f t="shared" si="18"/>
        <v>-3.94</v>
      </c>
      <c r="V25" s="3">
        <f t="shared" si="18"/>
        <v>-10.39</v>
      </c>
      <c r="W25" s="3">
        <f t="shared" si="18"/>
        <v>2.65</v>
      </c>
      <c r="X25" s="3">
        <f t="shared" si="18"/>
        <v>6.32</v>
      </c>
      <c r="Y25" s="3">
        <f t="shared" si="18"/>
        <v>18.71</v>
      </c>
      <c r="Z25" s="3">
        <f t="shared" si="18"/>
        <v>-32.97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0.30123202109372116</v>
      </c>
      <c r="J26" s="4" t="str">
        <f t="shared" si="19"/>
        <v/>
      </c>
      <c r="K26" s="4" t="str">
        <f t="shared" si="19"/>
        <v/>
      </c>
      <c r="L26" s="4">
        <f t="shared" si="19"/>
        <v>0.78296526014776191</v>
      </c>
      <c r="M26" s="4">
        <f t="shared" si="19"/>
        <v>0.2856291977643628</v>
      </c>
      <c r="N26" s="4">
        <f t="shared" si="19"/>
        <v>0.2600988439968237</v>
      </c>
      <c r="O26" s="4" t="str">
        <f t="shared" si="19"/>
        <v/>
      </c>
      <c r="P26" s="4" t="str">
        <f t="shared" si="19"/>
        <v/>
      </c>
      <c r="Q26" s="4">
        <f t="shared" si="19"/>
        <v>-0.18136640525571324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-0.34615402451618293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19.485279025016037</v>
      </c>
      <c r="E27" s="3">
        <f>IFERROR(E4/E21,"")</f>
        <v>19.217639512508018</v>
      </c>
      <c r="H27" s="3">
        <f t="shared" ref="H27:Z27" si="20">IFERROR(H4/H21,"")</f>
        <v>77.405837075048112</v>
      </c>
      <c r="I27" s="3">
        <f t="shared" si="20"/>
        <v>81.336497754971134</v>
      </c>
      <c r="J27" s="3">
        <f t="shared" si="20"/>
        <v>79.042623476587551</v>
      </c>
      <c r="K27" s="3">
        <f t="shared" si="20"/>
        <v>80.049486850545222</v>
      </c>
      <c r="L27" s="3">
        <f t="shared" si="20"/>
        <v>74.408980115458633</v>
      </c>
      <c r="M27" s="3">
        <f t="shared" si="20"/>
        <v>38.264817190506733</v>
      </c>
      <c r="N27" s="3">
        <f t="shared" si="20"/>
        <v>35.152148813341888</v>
      </c>
      <c r="O27" s="3">
        <f t="shared" si="20"/>
        <v>26.676619627966645</v>
      </c>
      <c r="P27" s="3">
        <f t="shared" si="20"/>
        <v>25.694708146247596</v>
      </c>
      <c r="Q27" s="3">
        <f t="shared" si="20"/>
        <v>22.70602950609365</v>
      </c>
      <c r="R27" s="3">
        <f t="shared" si="20"/>
        <v>13.538825963330126</v>
      </c>
      <c r="S27" s="3">
        <f t="shared" si="20"/>
        <v>10.104900571896055</v>
      </c>
      <c r="T27" s="3">
        <f t="shared" si="20"/>
        <v>10.152382609973046</v>
      </c>
      <c r="U27" s="3">
        <f t="shared" si="20"/>
        <v>11.909288058086254</v>
      </c>
      <c r="V27" s="3">
        <f t="shared" si="20"/>
        <v>95.031022217241386</v>
      </c>
      <c r="W27" s="3">
        <f t="shared" si="20"/>
        <v>104.94160778965517</v>
      </c>
      <c r="X27" s="3">
        <f t="shared" si="20"/>
        <v>498.53890229655173</v>
      </c>
      <c r="Y27" s="3">
        <f t="shared" si="20"/>
        <v>114.09395175689656</v>
      </c>
      <c r="Z27" s="3">
        <f t="shared" si="20"/>
        <v>137.35483321206897</v>
      </c>
    </row>
    <row r="28" spans="1:26" ht="15.5" x14ac:dyDescent="0.35">
      <c r="C28" t="s">
        <v>61</v>
      </c>
      <c r="D28" s="4">
        <f>IFERROR(_xlfn.RRI(5,I27,D27),"")</f>
        <v>-0.24857743584079806</v>
      </c>
      <c r="E28" s="4">
        <f>IFERROR(_xlfn.RRI(5,J27,E27),"")</f>
        <v>-0.24635340862234478</v>
      </c>
      <c r="H28" s="4">
        <f t="shared" ref="H28:Z28" si="21">IFERROR(_xlfn.RRI(5,M27,H27),"")</f>
        <v>0.1513167252592662</v>
      </c>
      <c r="I28" s="4">
        <f t="shared" si="21"/>
        <v>0.18267854418558493</v>
      </c>
      <c r="J28" s="4">
        <f t="shared" si="21"/>
        <v>0.24264223395567641</v>
      </c>
      <c r="K28" s="4">
        <f t="shared" si="21"/>
        <v>0.25517121982010482</v>
      </c>
      <c r="L28" s="4">
        <f t="shared" si="21"/>
        <v>0.26793453452814942</v>
      </c>
      <c r="M28" s="4">
        <f t="shared" si="21"/>
        <v>0.23095939535150989</v>
      </c>
      <c r="N28" s="4">
        <f t="shared" si="21"/>
        <v>0.28316931830948944</v>
      </c>
      <c r="O28" s="4">
        <f t="shared" si="21"/>
        <v>0.21314458481753329</v>
      </c>
      <c r="P28" s="4">
        <f t="shared" si="21"/>
        <v>0.1662497880537015</v>
      </c>
      <c r="Q28" s="4">
        <f t="shared" si="21"/>
        <v>-0.24897367633290046</v>
      </c>
      <c r="R28" s="4">
        <f t="shared" si="21"/>
        <v>-0.33606332620446222</v>
      </c>
      <c r="S28" s="4">
        <f t="shared" si="21"/>
        <v>-0.54147122155773397</v>
      </c>
      <c r="T28" s="4">
        <f t="shared" si="21"/>
        <v>-0.3836022130787744</v>
      </c>
      <c r="U28" s="4">
        <f t="shared" si="21"/>
        <v>-0.38679121109587777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7.2724071139285126E-2</v>
      </c>
      <c r="J29" s="4">
        <f t="shared" si="22"/>
        <v>1.0971196454948302</v>
      </c>
      <c r="K29" s="4">
        <f t="shared" si="22"/>
        <v>-0.60656690396629376</v>
      </c>
      <c r="L29" s="4">
        <f t="shared" si="22"/>
        <v>5.8283730158730158</v>
      </c>
      <c r="M29" s="4">
        <f t="shared" si="22"/>
        <v>-0.38273116962645432</v>
      </c>
      <c r="N29" s="4">
        <f t="shared" si="22"/>
        <v>-57.310344827586199</v>
      </c>
      <c r="O29" s="4">
        <f t="shared" si="22"/>
        <v>-0.74561403508771928</v>
      </c>
      <c r="P29" s="4">
        <f t="shared" si="22"/>
        <v>-1.2984293193717278</v>
      </c>
      <c r="Q29" s="4">
        <f t="shared" si="22"/>
        <v>0.33101045296167236</v>
      </c>
      <c r="R29" s="4">
        <f t="shared" si="22"/>
        <v>-0.44163424124513612</v>
      </c>
      <c r="S29" s="4">
        <f t="shared" si="22"/>
        <v>-0.12585034013605445</v>
      </c>
      <c r="T29" s="4">
        <f t="shared" si="22"/>
        <v>0.49238578680203043</v>
      </c>
      <c r="U29" s="4">
        <f t="shared" si="22"/>
        <v>-0.6207892204042349</v>
      </c>
      <c r="V29" s="4">
        <f t="shared" si="22"/>
        <v>-4.9207547169811328</v>
      </c>
      <c r="W29" s="4">
        <f t="shared" si="22"/>
        <v>-0.58069620253164556</v>
      </c>
      <c r="X29" s="4">
        <f t="shared" si="22"/>
        <v>-0.66221272047033675</v>
      </c>
      <c r="Y29" s="4">
        <f t="shared" si="22"/>
        <v>-1.5674855929633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-4.8325915037112449E-2</v>
      </c>
      <c r="I30" s="4">
        <f t="shared" si="23"/>
        <v>2.9020725495820996E-2</v>
      </c>
      <c r="J30" s="4">
        <f t="shared" si="23"/>
        <v>-1.2578011597220043E-2</v>
      </c>
      <c r="K30" s="4">
        <f t="shared" si="23"/>
        <v>7.5804112975804125E-2</v>
      </c>
      <c r="L30" s="4">
        <f t="shared" si="23"/>
        <v>0.94457952706276216</v>
      </c>
      <c r="M30" s="4">
        <f t="shared" si="23"/>
        <v>8.8548452434391176E-2</v>
      </c>
      <c r="N30" s="4">
        <f t="shared" si="23"/>
        <v>0.31771376222232656</v>
      </c>
      <c r="O30" s="4">
        <f t="shared" si="23"/>
        <v>3.8214541147160108E-2</v>
      </c>
      <c r="P30" s="4">
        <f t="shared" si="23"/>
        <v>0.13162489017958293</v>
      </c>
      <c r="Q30" s="4">
        <f t="shared" si="23"/>
        <v>0.67710476282011967</v>
      </c>
      <c r="R30" s="4">
        <f t="shared" si="23"/>
        <v>0.33982772685409407</v>
      </c>
      <c r="S30" s="4">
        <f t="shared" si="23"/>
        <v>-4.67693544472483E-3</v>
      </c>
      <c r="T30" s="4">
        <f t="shared" si="23"/>
        <v>-0.14752396948869603</v>
      </c>
      <c r="U30" s="4">
        <f t="shared" si="23"/>
        <v>-0.87467999627677828</v>
      </c>
      <c r="V30" s="4">
        <f t="shared" si="23"/>
        <v>-9.4439048354190896E-2</v>
      </c>
      <c r="W30" s="4">
        <f t="shared" si="23"/>
        <v>-0.78950166715930326</v>
      </c>
      <c r="X30" s="4">
        <f t="shared" si="23"/>
        <v>3.369547154951769</v>
      </c>
      <c r="Y30" s="4">
        <f t="shared" si="23"/>
        <v>-0.16934883841516357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78.48</v>
      </c>
      <c r="E32" s="3">
        <f>IFERROR(INDEX(E51:E500,MATCH($A$32,$C$51:$C$500,0)),"")</f>
        <v>105.89</v>
      </c>
      <c r="H32" s="3">
        <f>IFERROR(INDEX(D32:G32,COUNT(D32:G32)),"")</f>
        <v>105.89</v>
      </c>
      <c r="I32" s="3">
        <f t="shared" ref="I32:Z32" si="24">IFERROR(INDEX(I51:I500,MATCH($C$32,$C$51:$C$500,0)),"")</f>
        <v>118.67</v>
      </c>
      <c r="J32" s="3">
        <f t="shared" si="24"/>
        <v>141.84</v>
      </c>
      <c r="K32" s="3">
        <f t="shared" si="24"/>
        <v>-47.01</v>
      </c>
      <c r="L32" s="3">
        <f t="shared" si="24"/>
        <v>-19</v>
      </c>
      <c r="M32" s="3">
        <f t="shared" si="24"/>
        <v>71.23</v>
      </c>
      <c r="N32" s="3">
        <f t="shared" si="24"/>
        <v>79.260000000000005</v>
      </c>
      <c r="O32" s="3">
        <f t="shared" si="24"/>
        <v>96.68</v>
      </c>
      <c r="P32" s="3">
        <f t="shared" si="24"/>
        <v>97.44</v>
      </c>
      <c r="Q32" s="3">
        <f t="shared" si="24"/>
        <v>95.18</v>
      </c>
      <c r="R32" s="3">
        <f t="shared" si="24"/>
        <v>99.81</v>
      </c>
      <c r="S32" s="3">
        <f t="shared" si="24"/>
        <v>103.67</v>
      </c>
      <c r="T32" s="3">
        <f t="shared" si="24"/>
        <v>92.74</v>
      </c>
      <c r="U32" s="3">
        <f t="shared" si="24"/>
        <v>98.57</v>
      </c>
      <c r="V32" s="3">
        <f t="shared" si="24"/>
        <v>139.75</v>
      </c>
      <c r="W32" s="3">
        <f t="shared" si="24"/>
        <v>150.66999999999999</v>
      </c>
      <c r="X32" s="3">
        <f t="shared" si="24"/>
        <v>148.72999999999999</v>
      </c>
      <c r="Y32" s="3">
        <f t="shared" si="24"/>
        <v>144.87</v>
      </c>
      <c r="Z32" s="3">
        <f t="shared" si="24"/>
        <v>122.93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</v>
      </c>
      <c r="E33" s="3">
        <f>IFERROR(INDEX(E51:E500,MATCH($A$33,$C$51:$C$500,0)),"")</f>
        <v>0.94</v>
      </c>
      <c r="H33" s="3">
        <f>IFERROR(INDEX(D33:G33,COUNT(D33:G33)),"")</f>
        <v>0.94</v>
      </c>
      <c r="I33" s="3">
        <f t="shared" ref="I33:Z33" si="25">IFERROR(INDEX(I51:I500,MATCH($C$33,$C$51:$C$500,0)),"")</f>
        <v>1.29</v>
      </c>
      <c r="J33" s="3">
        <f t="shared" si="25"/>
        <v>0.32</v>
      </c>
      <c r="K33" s="3">
        <f t="shared" si="25"/>
        <v>-1.17</v>
      </c>
      <c r="L33" s="3">
        <f t="shared" si="25"/>
        <v>-5.89</v>
      </c>
      <c r="M33" s="3">
        <f t="shared" si="25"/>
        <v>3.26</v>
      </c>
      <c r="N33" s="3">
        <f t="shared" si="25"/>
        <v>1.79</v>
      </c>
      <c r="O33" s="3">
        <f t="shared" si="25"/>
        <v>0.76</v>
      </c>
      <c r="P33" s="3">
        <f t="shared" si="25"/>
        <v>0.88</v>
      </c>
      <c r="Q33" s="3">
        <f t="shared" si="25"/>
        <v>0.84</v>
      </c>
      <c r="R33" s="3">
        <f t="shared" si="25"/>
        <v>1.19</v>
      </c>
      <c r="S33" s="3">
        <f t="shared" si="25"/>
        <v>0.86</v>
      </c>
      <c r="T33" s="3">
        <f t="shared" si="25"/>
        <v>1.53</v>
      </c>
      <c r="U33" s="3">
        <f t="shared" si="25"/>
        <v>1.73</v>
      </c>
      <c r="V33" s="3">
        <f t="shared" si="25"/>
        <v>0.77</v>
      </c>
      <c r="W33" s="3">
        <f t="shared" si="25"/>
        <v>7.0000000000000007E-2</v>
      </c>
      <c r="X33" s="3">
        <f t="shared" si="25"/>
        <v>0.1</v>
      </c>
      <c r="Y33" s="3">
        <f t="shared" si="25"/>
        <v>0.15</v>
      </c>
      <c r="Z33" s="3">
        <f t="shared" si="25"/>
        <v>0.24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-2.4500000000000002</v>
      </c>
      <c r="E34" s="3">
        <f>IFERROR(INDEX(E51:E500,MATCH($A$34,$C$51:$C$500,0)),"")</f>
        <v>-6.9</v>
      </c>
      <c r="H34" s="3">
        <f>IFERROR(INDEX(D34:G34,COUNT(D34:G34)),"")</f>
        <v>-6.9</v>
      </c>
      <c r="I34" s="3">
        <f t="shared" ref="I34:Z34" si="26">IFERROR(INDEX(I51:I500,MATCH($C$34,$C$51:$C$500,0)),"")</f>
        <v>-2.5099999999999998</v>
      </c>
      <c r="J34" s="3">
        <f t="shared" si="26"/>
        <v>-0.79</v>
      </c>
      <c r="K34" s="3">
        <f t="shared" si="26"/>
        <v>-2.0299999999999998</v>
      </c>
      <c r="L34" s="3">
        <f t="shared" si="26"/>
        <v>-1.63</v>
      </c>
      <c r="M34" s="3">
        <f t="shared" si="26"/>
        <v>-23.02</v>
      </c>
      <c r="N34" s="3">
        <f t="shared" si="26"/>
        <v>-8.6999999999999993</v>
      </c>
      <c r="O34" s="3">
        <f t="shared" si="26"/>
        <v>251.72</v>
      </c>
      <c r="P34" s="3">
        <f t="shared" si="26"/>
        <v>75.44</v>
      </c>
      <c r="Q34" s="3">
        <f t="shared" si="26"/>
        <v>-20.94</v>
      </c>
      <c r="R34" s="3">
        <f t="shared" si="26"/>
        <v>-41.46</v>
      </c>
      <c r="S34" s="3">
        <f t="shared" si="26"/>
        <v>-17.32</v>
      </c>
      <c r="T34" s="3">
        <f t="shared" si="26"/>
        <v>-24.15</v>
      </c>
      <c r="U34" s="3">
        <f t="shared" si="26"/>
        <v>-43.4</v>
      </c>
      <c r="V34" s="3">
        <f t="shared" si="26"/>
        <v>-10.3</v>
      </c>
      <c r="W34" s="3">
        <f t="shared" si="26"/>
        <v>3.77</v>
      </c>
      <c r="X34" s="3">
        <f t="shared" si="26"/>
        <v>2.37</v>
      </c>
      <c r="Y34" s="3">
        <f t="shared" si="26"/>
        <v>1.18</v>
      </c>
      <c r="Z34" s="3">
        <f t="shared" si="26"/>
        <v>-0.88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3.64</v>
      </c>
      <c r="E35" s="3">
        <f>IFERROR(INDEX(E51:E500,MATCH($A$35,$C$51:$C$500,0)),"")</f>
        <v>5.2</v>
      </c>
      <c r="H35" s="3">
        <f>IFERROR(INDEX(D35:G35,COUNT(D35:G35)),"")</f>
        <v>5.2</v>
      </c>
      <c r="I35" s="3">
        <f t="shared" ref="I35:Z35" si="27">IFERROR(INDEX(I51:I500,MATCH($C$35,$C$51:$C$500,0)),"")</f>
        <v>1.88</v>
      </c>
      <c r="J35" s="3">
        <f t="shared" si="27"/>
        <v>0.56999999999999995</v>
      </c>
      <c r="K35" s="3">
        <f t="shared" si="27"/>
        <v>0.69</v>
      </c>
      <c r="L35" s="3">
        <f t="shared" si="27"/>
        <v>1.51</v>
      </c>
      <c r="M35" s="3">
        <f t="shared" si="27"/>
        <v>6.06</v>
      </c>
      <c r="N35" s="3">
        <f t="shared" si="27"/>
        <v>4.04</v>
      </c>
      <c r="O35" s="3">
        <f t="shared" si="27"/>
        <v>2.74</v>
      </c>
      <c r="P35" s="3">
        <f t="shared" si="27"/>
        <v>3.35</v>
      </c>
      <c r="Q35" s="3">
        <f t="shared" si="27"/>
        <v>3.52</v>
      </c>
      <c r="R35" s="3">
        <f t="shared" si="27"/>
        <v>8.7899999999999991</v>
      </c>
      <c r="S35" s="3">
        <f t="shared" si="27"/>
        <v>8.81</v>
      </c>
      <c r="T35" s="3">
        <f t="shared" si="27"/>
        <v>14</v>
      </c>
      <c r="U35" s="3">
        <f t="shared" si="27"/>
        <v>14.37</v>
      </c>
      <c r="V35" s="3">
        <f t="shared" si="27"/>
        <v>1.1200000000000001</v>
      </c>
      <c r="W35" s="3">
        <f t="shared" si="27"/>
        <v>0.09</v>
      </c>
      <c r="X35" s="3">
        <f t="shared" si="27"/>
        <v>0.03</v>
      </c>
      <c r="Y35" s="3">
        <f t="shared" si="27"/>
        <v>0.19</v>
      </c>
      <c r="Z35" s="3">
        <f t="shared" si="27"/>
        <v>0.21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607551000000</v>
      </c>
      <c r="E51" s="5">
        <v>599206000000</v>
      </c>
      <c r="F51" s="5">
        <v>651540000000</v>
      </c>
      <c r="G51" s="5">
        <v>630115000000</v>
      </c>
      <c r="I51" s="5">
        <v>2536072000000</v>
      </c>
      <c r="J51" s="5">
        <v>2464549000000</v>
      </c>
      <c r="K51" s="5">
        <v>2495943000000</v>
      </c>
      <c r="L51" s="5">
        <v>2320072000000</v>
      </c>
      <c r="M51" s="5">
        <v>1193097000000</v>
      </c>
      <c r="N51" s="5">
        <v>1096044000000</v>
      </c>
      <c r="O51" s="5">
        <v>831777000000</v>
      </c>
      <c r="P51" s="5">
        <v>801161000000</v>
      </c>
      <c r="Q51" s="5">
        <v>707974000000</v>
      </c>
      <c r="R51" s="5">
        <v>140668401759</v>
      </c>
      <c r="S51" s="5">
        <v>104989916942</v>
      </c>
      <c r="T51" s="5">
        <v>75330678966</v>
      </c>
      <c r="U51" s="5">
        <v>88366917391</v>
      </c>
      <c r="V51" s="5">
        <v>55117992886</v>
      </c>
      <c r="W51" s="5">
        <v>60866132518</v>
      </c>
      <c r="X51" s="5">
        <v>289152563332</v>
      </c>
      <c r="Y51" s="5">
        <v>66174492019</v>
      </c>
      <c r="Z51" s="5">
        <v>79665803263</v>
      </c>
    </row>
    <row r="52" spans="2:26" ht="15.5" x14ac:dyDescent="0.35">
      <c r="C52" t="s">
        <v>85</v>
      </c>
      <c r="D52" s="5">
        <v>-369315000000</v>
      </c>
      <c r="E52" s="5">
        <v>-379001000000</v>
      </c>
      <c r="F52" s="5">
        <v>-351819000000</v>
      </c>
      <c r="G52" s="5">
        <v>-370668000000</v>
      </c>
      <c r="I52" s="5">
        <v>-1609406000000</v>
      </c>
      <c r="J52" s="5">
        <v>-1274886000000</v>
      </c>
      <c r="K52" s="5">
        <v>-1293548000000</v>
      </c>
      <c r="L52" s="5">
        <v>-1227752000000</v>
      </c>
      <c r="M52" s="5">
        <v>-578375000000</v>
      </c>
      <c r="N52" s="5">
        <v>-518577000000</v>
      </c>
      <c r="O52" s="5">
        <v>-400255000000</v>
      </c>
      <c r="P52" s="5">
        <v>-398416000000</v>
      </c>
      <c r="Q52" s="5">
        <v>-553601000000</v>
      </c>
      <c r="R52" s="5">
        <v>-113228483494</v>
      </c>
      <c r="S52" s="5">
        <v>-85203085205</v>
      </c>
      <c r="T52" s="5">
        <v>-62027858691</v>
      </c>
      <c r="U52" s="5">
        <v>-57169275429</v>
      </c>
      <c r="V52" s="5">
        <v>-27171629714</v>
      </c>
      <c r="W52" s="5">
        <v>-26584640328</v>
      </c>
      <c r="X52" s="5">
        <v>-244500859954</v>
      </c>
      <c r="Y52" s="5">
        <v>-35058837421</v>
      </c>
      <c r="Z52" s="5">
        <v>-40962518967</v>
      </c>
    </row>
    <row r="53" spans="2:26" ht="15.5" x14ac:dyDescent="0.35">
      <c r="C53" t="s">
        <v>86</v>
      </c>
      <c r="D53" s="5">
        <v>238236000000</v>
      </c>
      <c r="E53" s="5">
        <v>220205000000</v>
      </c>
      <c r="F53" s="5">
        <v>299721000000</v>
      </c>
      <c r="G53" s="5">
        <v>259447000000</v>
      </c>
      <c r="I53" s="5">
        <v>926666000000</v>
      </c>
      <c r="J53" s="5">
        <v>1189663000000</v>
      </c>
      <c r="K53" s="5">
        <v>1202395000000</v>
      </c>
      <c r="L53" s="5">
        <v>1092320000000</v>
      </c>
      <c r="M53" s="5">
        <v>614722000000</v>
      </c>
      <c r="N53" s="5">
        <v>577467000000</v>
      </c>
      <c r="O53" s="5">
        <v>431522000000</v>
      </c>
      <c r="P53" s="5">
        <v>402745000000</v>
      </c>
      <c r="Q53" s="5">
        <v>154373000000</v>
      </c>
      <c r="R53" s="5">
        <v>27439918265</v>
      </c>
      <c r="S53" s="5">
        <v>19786831737</v>
      </c>
      <c r="T53" s="5">
        <v>13302820275</v>
      </c>
      <c r="U53" s="5">
        <v>31197641962</v>
      </c>
      <c r="V53" s="5">
        <v>27946363172</v>
      </c>
      <c r="W53" s="5">
        <v>34281492190</v>
      </c>
      <c r="X53" s="5">
        <v>44651703378</v>
      </c>
      <c r="Y53" s="5">
        <v>31115654598</v>
      </c>
      <c r="Z53" s="5">
        <v>38703284296</v>
      </c>
    </row>
    <row r="54" spans="2:26" ht="15.5" x14ac:dyDescent="0.35">
      <c r="C54" t="s">
        <v>87</v>
      </c>
      <c r="D54" s="5">
        <v>-707194000000</v>
      </c>
      <c r="E54" s="5">
        <v>-244949000000</v>
      </c>
      <c r="F54" s="5">
        <v>-260518000000</v>
      </c>
      <c r="G54" s="5">
        <v>-388347000000</v>
      </c>
      <c r="I54" s="5">
        <v>-947108000000</v>
      </c>
      <c r="J54" s="5">
        <v>-1037499000000</v>
      </c>
      <c r="K54" s="5">
        <v>-179612000000</v>
      </c>
      <c r="L54" s="5">
        <v>-1853689000000</v>
      </c>
      <c r="M54" s="5">
        <v>-380266000000</v>
      </c>
      <c r="N54" s="5">
        <v>-512197000000</v>
      </c>
      <c r="O54" s="5">
        <v>-153353000000</v>
      </c>
      <c r="P54" s="5">
        <v>-222906000000</v>
      </c>
      <c r="Q54" s="5">
        <v>-174390000000</v>
      </c>
      <c r="R54" s="5">
        <v>-47698558190</v>
      </c>
      <c r="S54" s="5">
        <v>-56199614902</v>
      </c>
      <c r="T54" s="5">
        <v>-37370695656</v>
      </c>
      <c r="U54" s="5">
        <v>-71663664232</v>
      </c>
      <c r="V54" s="5">
        <v>-36998600442</v>
      </c>
      <c r="W54" s="5">
        <v>-33748434036</v>
      </c>
      <c r="X54" s="5">
        <v>-45077103718</v>
      </c>
      <c r="Y54" s="5">
        <v>-32450558761</v>
      </c>
      <c r="Z54" s="5">
        <v>-36936919375</v>
      </c>
    </row>
    <row r="55" spans="2:26" ht="15.5" x14ac:dyDescent="0.35">
      <c r="C55" t="s">
        <v>88</v>
      </c>
      <c r="D55" s="5">
        <v>-560000000</v>
      </c>
      <c r="E55" s="5">
        <v>-1222000000</v>
      </c>
      <c r="F55" s="5">
        <v>-1021000000</v>
      </c>
      <c r="G55" s="5">
        <v>-412000000</v>
      </c>
      <c r="I55" s="5">
        <v>-4794000000</v>
      </c>
      <c r="J55" s="5">
        <v>-6616000000</v>
      </c>
      <c r="K55" s="5">
        <v>-7669000000</v>
      </c>
      <c r="L55" s="5">
        <v>-2419000000</v>
      </c>
      <c r="M55" s="5">
        <v>-1908000000</v>
      </c>
      <c r="N55" s="5">
        <v>-2123000000</v>
      </c>
      <c r="O55" s="5">
        <v>-3788000000</v>
      </c>
      <c r="P55" s="5">
        <v>-3292000000</v>
      </c>
      <c r="Q55" s="5">
        <v>-14639000000</v>
      </c>
      <c r="R55" s="5">
        <v>-886152053</v>
      </c>
      <c r="S55" s="5">
        <v>-1022035685</v>
      </c>
      <c r="T55" s="5">
        <v>-1843988044</v>
      </c>
      <c r="U55" s="5">
        <v>-4354778816</v>
      </c>
      <c r="V55" s="5">
        <v>-2997719737</v>
      </c>
      <c r="W55" s="5">
        <v>-3014571030</v>
      </c>
      <c r="X55" s="5">
        <v>-8200292541</v>
      </c>
      <c r="Y55" s="5">
        <v>-2839464944</v>
      </c>
      <c r="Z55" s="5">
        <v>-4273710074</v>
      </c>
    </row>
    <row r="56" spans="2:26" ht="15.5" x14ac:dyDescent="0.35">
      <c r="C56" t="s">
        <v>89</v>
      </c>
      <c r="D56" s="5">
        <v>-64562000000</v>
      </c>
      <c r="E56" s="5">
        <v>-67151000000</v>
      </c>
      <c r="F56" s="5">
        <v>-60074000000</v>
      </c>
      <c r="G56" s="5">
        <v>-81418000000</v>
      </c>
      <c r="I56" s="5">
        <v>-269552000000</v>
      </c>
      <c r="J56" s="5">
        <v>-347847000000</v>
      </c>
      <c r="K56" s="5">
        <v>-305757000000</v>
      </c>
      <c r="L56" s="5">
        <v>-273543000000</v>
      </c>
      <c r="M56" s="5">
        <v>-202450000000</v>
      </c>
      <c r="N56" s="5">
        <v>-160418000000</v>
      </c>
      <c r="O56" s="5">
        <v>-144916000000</v>
      </c>
      <c r="P56" s="5">
        <v>-188462000000</v>
      </c>
      <c r="Q56" s="5">
        <v>-160519000000</v>
      </c>
      <c r="R56" s="5">
        <v>-47690085644</v>
      </c>
      <c r="S56" s="5">
        <v>-55775682364</v>
      </c>
      <c r="T56" s="5">
        <v>-34284070430</v>
      </c>
      <c r="U56" s="5">
        <v>-58803070830</v>
      </c>
      <c r="V56" s="5">
        <v>-35479735100</v>
      </c>
      <c r="W56" s="5">
        <v>-30733863006</v>
      </c>
      <c r="X56" s="5">
        <v>-36876811177</v>
      </c>
      <c r="Y56" s="5">
        <v>-21458470638</v>
      </c>
      <c r="Z56" s="5">
        <v>-23917280291</v>
      </c>
    </row>
    <row r="57" spans="2:26" ht="15.5" x14ac:dyDescent="0.35">
      <c r="C57" t="s">
        <v>1287</v>
      </c>
      <c r="Y57" s="5">
        <v>-7611727324</v>
      </c>
      <c r="Z57" s="5">
        <v>-8602487214</v>
      </c>
    </row>
    <row r="58" spans="2:26" ht="15.5" x14ac:dyDescent="0.35">
      <c r="C58" t="s">
        <v>97</v>
      </c>
      <c r="U58" s="5">
        <v>-2148833142</v>
      </c>
      <c r="V58" s="5">
        <v>-1339199038</v>
      </c>
      <c r="W58" s="5">
        <v>-1534045616</v>
      </c>
    </row>
    <row r="59" spans="2:26" ht="15.5" x14ac:dyDescent="0.35">
      <c r="C59" t="s">
        <v>90</v>
      </c>
      <c r="D59" s="5">
        <v>-468958000000</v>
      </c>
      <c r="E59" s="5">
        <v>-24744000000</v>
      </c>
      <c r="F59" s="5">
        <v>39203000000</v>
      </c>
      <c r="G59" s="5">
        <v>-128900000000</v>
      </c>
      <c r="I59" s="5">
        <v>-20442000000</v>
      </c>
      <c r="J59" s="5">
        <v>152164000000</v>
      </c>
      <c r="K59" s="5">
        <v>1022783000000</v>
      </c>
      <c r="L59" s="5">
        <v>-761369000000</v>
      </c>
      <c r="M59" s="5">
        <v>234456000000</v>
      </c>
      <c r="N59" s="5">
        <v>65270000000</v>
      </c>
      <c r="O59" s="5">
        <v>278169000000</v>
      </c>
      <c r="P59" s="5">
        <v>179839000000</v>
      </c>
      <c r="Q59" s="5">
        <v>-20017000000</v>
      </c>
      <c r="R59" s="5">
        <v>-20258639925</v>
      </c>
      <c r="S59" s="5">
        <v>-36412783165</v>
      </c>
      <c r="T59" s="5">
        <v>-24067875381</v>
      </c>
      <c r="U59" s="5">
        <v>-40466022270</v>
      </c>
      <c r="V59" s="5">
        <v>-9052237270</v>
      </c>
      <c r="W59" s="5">
        <v>533058154</v>
      </c>
      <c r="X59" s="5">
        <v>-425400340</v>
      </c>
      <c r="Y59" s="5">
        <v>-1334904163</v>
      </c>
      <c r="Z59" s="5">
        <v>1766364921</v>
      </c>
    </row>
    <row r="60" spans="2:26" ht="15.5" x14ac:dyDescent="0.35">
      <c r="C60" t="s">
        <v>91</v>
      </c>
      <c r="D60" s="5">
        <v>-380428000000</v>
      </c>
      <c r="E60" s="5">
        <v>-368524000000</v>
      </c>
      <c r="F60" s="5">
        <v>-450797000000</v>
      </c>
      <c r="G60" s="5">
        <v>-559583000000</v>
      </c>
      <c r="I60" s="5">
        <v>-1858604000000</v>
      </c>
      <c r="J60" s="5">
        <v>-1921887000000</v>
      </c>
      <c r="K60" s="5">
        <v>-1847536000000</v>
      </c>
      <c r="L60" s="5">
        <v>-1714936000000</v>
      </c>
      <c r="M60" s="5">
        <v>-531719000000</v>
      </c>
      <c r="N60" s="5">
        <v>-541687000000</v>
      </c>
      <c r="O60" s="5">
        <v>-234696000000</v>
      </c>
      <c r="P60" s="5">
        <v>-158268000000</v>
      </c>
      <c r="Q60" s="5">
        <v>-93467000000</v>
      </c>
      <c r="R60" s="5">
        <v>-11317589078</v>
      </c>
      <c r="S60" s="5">
        <v>-22074579783</v>
      </c>
      <c r="T60" s="5">
        <v>-21017321839</v>
      </c>
      <c r="U60" s="5">
        <v>5714820657</v>
      </c>
      <c r="V60" s="5">
        <v>2512141606</v>
      </c>
      <c r="W60" s="5">
        <v>517399173</v>
      </c>
      <c r="X60" s="5">
        <v>4335211582</v>
      </c>
      <c r="Y60" s="5">
        <v>12368960087</v>
      </c>
      <c r="Z60" s="5">
        <v>-16310459268</v>
      </c>
    </row>
    <row r="61" spans="2:26" ht="15.5" x14ac:dyDescent="0.35">
      <c r="C61" t="s">
        <v>92</v>
      </c>
      <c r="D61" s="5">
        <v>5089000000</v>
      </c>
      <c r="E61" s="5">
        <v>4506000000</v>
      </c>
      <c r="F61" s="5">
        <v>2926000000</v>
      </c>
      <c r="G61" s="5">
        <v>5804000000</v>
      </c>
      <c r="I61" s="5">
        <v>21175000000</v>
      </c>
      <c r="J61" s="5">
        <v>18833000000</v>
      </c>
      <c r="K61" s="5">
        <v>9414000000</v>
      </c>
      <c r="L61" s="5">
        <v>2731000000</v>
      </c>
      <c r="M61" s="5">
        <v>5229000000</v>
      </c>
      <c r="N61" s="5">
        <v>7248000000</v>
      </c>
      <c r="O61" s="5">
        <v>11422000000</v>
      </c>
      <c r="P61" s="5">
        <v>10440000000</v>
      </c>
      <c r="Q61" s="5">
        <v>5621000000</v>
      </c>
      <c r="R61" s="5">
        <v>11113868982</v>
      </c>
      <c r="S61" s="5">
        <v>10539453201</v>
      </c>
      <c r="T61" s="5">
        <v>2612052241</v>
      </c>
      <c r="U61" s="5">
        <v>6147308991</v>
      </c>
      <c r="V61" s="5">
        <v>2780017967</v>
      </c>
      <c r="W61" s="5">
        <v>1205404629</v>
      </c>
      <c r="X61" s="5">
        <v>1053802662</v>
      </c>
      <c r="Y61" s="5">
        <v>909271626</v>
      </c>
      <c r="Z61" s="5">
        <v>502543601</v>
      </c>
    </row>
    <row r="62" spans="2:26" ht="15.5" x14ac:dyDescent="0.35">
      <c r="C62" t="s">
        <v>27</v>
      </c>
      <c r="D62" s="5">
        <v>-385517000000</v>
      </c>
      <c r="E62" s="5">
        <v>-373030000000</v>
      </c>
      <c r="F62" s="5">
        <v>-393019000000</v>
      </c>
      <c r="G62" s="5">
        <v>-409715000000</v>
      </c>
      <c r="I62" s="5">
        <v>-1663403000000</v>
      </c>
      <c r="J62" s="5">
        <v>-1729002000000</v>
      </c>
      <c r="K62" s="5">
        <v>-1648839000000</v>
      </c>
      <c r="L62" s="5">
        <v>-1539322000000</v>
      </c>
      <c r="M62" s="5">
        <v>-457439000000</v>
      </c>
      <c r="N62" s="5">
        <v>-495354000000</v>
      </c>
      <c r="O62" s="5">
        <v>-230643000000</v>
      </c>
      <c r="P62" s="5">
        <v>-168708000000</v>
      </c>
      <c r="Q62" s="5">
        <v>-99088000000</v>
      </c>
      <c r="R62" s="5">
        <v>-20211315921</v>
      </c>
      <c r="S62" s="5">
        <v>-30793103782</v>
      </c>
      <c r="T62" s="5">
        <v>-23629374080</v>
      </c>
      <c r="U62" s="5">
        <v>-322315183</v>
      </c>
      <c r="V62" s="5">
        <v>-236963329</v>
      </c>
      <c r="W62" s="5">
        <v>-213876439</v>
      </c>
      <c r="X62" s="5">
        <v>-215954919</v>
      </c>
      <c r="Y62" s="5">
        <v>-353150347</v>
      </c>
      <c r="Z62" s="5">
        <v>-466937369</v>
      </c>
    </row>
    <row r="63" spans="2:26" ht="15.5" x14ac:dyDescent="0.35">
      <c r="C63" t="s">
        <v>387</v>
      </c>
      <c r="W63" s="5">
        <v>393064593</v>
      </c>
    </row>
    <row r="64" spans="2:26" ht="15.5" x14ac:dyDescent="0.35">
      <c r="C64" t="s">
        <v>93</v>
      </c>
      <c r="W64" s="5">
        <v>212791769</v>
      </c>
      <c r="X64" s="5">
        <v>-659910052</v>
      </c>
      <c r="Y64" s="5">
        <v>-1173038847</v>
      </c>
      <c r="Z64" s="5">
        <v>-817392176</v>
      </c>
    </row>
    <row r="65" spans="3:26" ht="15.5" x14ac:dyDescent="0.35">
      <c r="C65" t="s">
        <v>94</v>
      </c>
      <c r="U65" s="5">
        <v>-110173151</v>
      </c>
      <c r="V65" s="5">
        <v>-30913032</v>
      </c>
      <c r="W65" s="5">
        <v>-1677054</v>
      </c>
      <c r="X65" s="5">
        <v>-15654479</v>
      </c>
      <c r="Y65" s="5">
        <v>3138272</v>
      </c>
      <c r="Z65" s="5">
        <v>-10532867</v>
      </c>
    </row>
    <row r="66" spans="3:26" ht="15.5" x14ac:dyDescent="0.35">
      <c r="C66" t="s">
        <v>98</v>
      </c>
      <c r="D66" s="5">
        <v>-380428000000</v>
      </c>
      <c r="E66" s="5">
        <v>-368524000000</v>
      </c>
      <c r="F66" s="5">
        <v>-450797000000</v>
      </c>
      <c r="G66" s="5">
        <v>-559583000000</v>
      </c>
      <c r="I66" s="5">
        <v>-1858604000000</v>
      </c>
      <c r="J66" s="5">
        <v>-1921887000000</v>
      </c>
      <c r="K66" s="5">
        <v>-1847536000000</v>
      </c>
      <c r="L66" s="5">
        <v>-1714936000000</v>
      </c>
      <c r="M66" s="5">
        <v>-531719000000</v>
      </c>
      <c r="N66" s="5">
        <v>-541687000000</v>
      </c>
      <c r="O66" s="5">
        <v>-234696000000</v>
      </c>
      <c r="P66" s="5">
        <v>-158268000000</v>
      </c>
      <c r="Q66" s="5">
        <v>-93467000000</v>
      </c>
      <c r="R66" s="5">
        <v>-11317589078</v>
      </c>
      <c r="S66" s="5">
        <v>-22074579783</v>
      </c>
      <c r="T66" s="5">
        <v>-21017321839</v>
      </c>
      <c r="U66" s="5">
        <v>5714820657</v>
      </c>
      <c r="V66" s="5">
        <v>2512141606</v>
      </c>
      <c r="W66" s="5">
        <v>517399173</v>
      </c>
      <c r="X66" s="5">
        <v>4335211582</v>
      </c>
      <c r="Y66" s="5">
        <v>12368960087</v>
      </c>
      <c r="Z66" s="5">
        <v>-16310459268</v>
      </c>
    </row>
    <row r="67" spans="3:26" ht="15.5" x14ac:dyDescent="0.35">
      <c r="C67" t="s">
        <v>29</v>
      </c>
      <c r="D67" s="5">
        <v>-849386000000</v>
      </c>
      <c r="E67" s="5">
        <v>-393268000000</v>
      </c>
      <c r="F67" s="5">
        <v>-411594000000</v>
      </c>
      <c r="G67" s="5">
        <v>-688483000000</v>
      </c>
      <c r="I67" s="5">
        <v>-1879046000000</v>
      </c>
      <c r="J67" s="5">
        <v>-1769723000000</v>
      </c>
      <c r="K67" s="5">
        <v>-824753000000</v>
      </c>
      <c r="L67" s="5">
        <v>-2476305000000</v>
      </c>
      <c r="M67" s="5">
        <v>-297263000000</v>
      </c>
      <c r="N67" s="5">
        <v>-476417000000</v>
      </c>
      <c r="O67" s="5">
        <v>43473000000</v>
      </c>
      <c r="P67" s="5">
        <v>21571000000</v>
      </c>
      <c r="Q67" s="5">
        <v>-113484000000</v>
      </c>
      <c r="R67" s="5">
        <v>-31576229003</v>
      </c>
      <c r="S67" s="5">
        <v>-58487362948</v>
      </c>
      <c r="T67" s="5">
        <v>-45085197220</v>
      </c>
      <c r="U67" s="5">
        <v>-34751201613</v>
      </c>
      <c r="V67" s="5">
        <v>-6540095664</v>
      </c>
      <c r="W67" s="5">
        <v>1050457327</v>
      </c>
      <c r="X67" s="5">
        <v>3909811242</v>
      </c>
      <c r="Y67" s="5">
        <v>11034055924</v>
      </c>
      <c r="Z67" s="5">
        <v>-14544094347</v>
      </c>
    </row>
    <row r="68" spans="3:26" ht="15.5" x14ac:dyDescent="0.35">
      <c r="C68" t="s">
        <v>28</v>
      </c>
      <c r="D68" s="5">
        <v>-55058000000</v>
      </c>
      <c r="E68" s="5">
        <v>-58726000000</v>
      </c>
      <c r="F68" s="5">
        <v>-15326000000</v>
      </c>
      <c r="G68" s="5">
        <v>94380000000</v>
      </c>
      <c r="I68" s="5">
        <v>-20538000000</v>
      </c>
      <c r="J68" s="5">
        <v>-1096000000</v>
      </c>
      <c r="K68" s="5">
        <v>-19645000000</v>
      </c>
      <c r="L68" s="5">
        <v>-10245000000</v>
      </c>
      <c r="M68" s="5">
        <v>-16968000000</v>
      </c>
      <c r="N68" s="5">
        <v>-32764000000</v>
      </c>
      <c r="O68" s="5">
        <v>-34561000000</v>
      </c>
      <c r="P68" s="5">
        <v>14066000000</v>
      </c>
      <c r="Q68" s="5">
        <v>-5563000000</v>
      </c>
      <c r="R68" s="5">
        <v>1765443870</v>
      </c>
      <c r="S68" s="5">
        <v>5095122975</v>
      </c>
      <c r="T68" s="5">
        <v>4137196646</v>
      </c>
      <c r="U68" s="5">
        <v>3365094244</v>
      </c>
      <c r="V68" s="5">
        <v>-772214587</v>
      </c>
      <c r="W68" s="5">
        <v>390455908</v>
      </c>
      <c r="X68" s="5">
        <v>-276200538</v>
      </c>
      <c r="Y68" s="5">
        <v>-273160275</v>
      </c>
      <c r="Z68" s="5">
        <v>-4416604028</v>
      </c>
    </row>
    <row r="69" spans="3:26" ht="15.5" x14ac:dyDescent="0.35">
      <c r="C69" t="s">
        <v>285</v>
      </c>
      <c r="E69" s="5">
        <v>-7428000000</v>
      </c>
    </row>
    <row r="70" spans="3:26" ht="15.5" x14ac:dyDescent="0.35">
      <c r="C70" t="s">
        <v>286</v>
      </c>
    </row>
    <row r="71" spans="3:26" ht="15.5" x14ac:dyDescent="0.35">
      <c r="C71" t="s">
        <v>388</v>
      </c>
      <c r="E71" s="5">
        <v>-51298000000</v>
      </c>
    </row>
    <row r="72" spans="3:26" ht="15.5" x14ac:dyDescent="0.35">
      <c r="C72" t="s">
        <v>287</v>
      </c>
      <c r="D72" s="5">
        <v>-55058000000</v>
      </c>
      <c r="E72" s="5">
        <v>-58726000000</v>
      </c>
      <c r="F72" s="5">
        <v>-15326000000</v>
      </c>
      <c r="G72" s="5">
        <v>94380000000</v>
      </c>
      <c r="I72" s="5">
        <v>-20538000000</v>
      </c>
      <c r="J72" s="5">
        <v>-1096000000</v>
      </c>
      <c r="K72" s="5">
        <v>-19645000000</v>
      </c>
      <c r="L72" s="5">
        <v>-10245000000</v>
      </c>
      <c r="M72" s="5">
        <v>-16968000000</v>
      </c>
      <c r="N72" s="5">
        <v>-32764000000</v>
      </c>
      <c r="O72" s="5">
        <v>-34561000000</v>
      </c>
      <c r="P72" s="5">
        <v>14066000000</v>
      </c>
      <c r="Q72" s="5">
        <v>-5563000000</v>
      </c>
      <c r="R72" s="5">
        <v>1765443870</v>
      </c>
      <c r="S72" s="5">
        <v>5095122975</v>
      </c>
      <c r="T72" s="5">
        <v>4137196646</v>
      </c>
      <c r="U72" s="5">
        <v>3365094244</v>
      </c>
      <c r="V72" s="5">
        <v>-772214587</v>
      </c>
      <c r="W72" s="5">
        <v>390455908</v>
      </c>
      <c r="X72" s="5">
        <v>-276200538</v>
      </c>
      <c r="Y72" s="5">
        <v>-273160275</v>
      </c>
      <c r="Z72" s="5">
        <v>-4416604028</v>
      </c>
    </row>
    <row r="73" spans="3:26" ht="15.5" x14ac:dyDescent="0.35">
      <c r="C73" t="s">
        <v>99</v>
      </c>
      <c r="D73" s="5">
        <v>-904444000000</v>
      </c>
      <c r="E73" s="5">
        <v>-451994000000</v>
      </c>
      <c r="F73" s="5">
        <v>-426920000000</v>
      </c>
      <c r="G73" s="5">
        <v>-594103000000</v>
      </c>
      <c r="I73" s="5">
        <v>-1899584000000</v>
      </c>
      <c r="J73" s="5">
        <v>-1770819000000</v>
      </c>
      <c r="K73" s="5">
        <v>-844398000000</v>
      </c>
      <c r="L73" s="5">
        <v>-2486550000000</v>
      </c>
      <c r="M73" s="5">
        <v>-314231000000</v>
      </c>
      <c r="N73" s="5">
        <v>-509181000000</v>
      </c>
      <c r="O73" s="5">
        <v>8912000000</v>
      </c>
      <c r="P73" s="5">
        <v>35637000000</v>
      </c>
      <c r="Q73" s="5">
        <v>-119047000000</v>
      </c>
      <c r="R73" s="5">
        <v>-29810785133</v>
      </c>
      <c r="S73" s="5">
        <v>-53392239973</v>
      </c>
      <c r="T73" s="5">
        <v>-40948000574</v>
      </c>
      <c r="U73" s="5">
        <v>-31386107369</v>
      </c>
      <c r="V73" s="5">
        <v>-7312310251</v>
      </c>
      <c r="W73" s="5">
        <v>1440913235</v>
      </c>
      <c r="X73" s="5">
        <v>3633610704</v>
      </c>
      <c r="Y73" s="5">
        <v>10760895649</v>
      </c>
      <c r="Z73" s="5">
        <v>-18960698375</v>
      </c>
    </row>
    <row r="74" spans="3:26" ht="15.5" x14ac:dyDescent="0.35">
      <c r="C74" t="s">
        <v>511</v>
      </c>
      <c r="T74" s="5">
        <v>-2712454653</v>
      </c>
      <c r="W74" s="5">
        <v>-1452647209</v>
      </c>
    </row>
    <row r="75" spans="3:26" ht="15.5" x14ac:dyDescent="0.35">
      <c r="C75" t="s">
        <v>1764</v>
      </c>
    </row>
    <row r="76" spans="3:26" ht="15.5" x14ac:dyDescent="0.35">
      <c r="C76" t="s">
        <v>100</v>
      </c>
      <c r="X76" s="5">
        <v>522841001</v>
      </c>
      <c r="Y76" s="5">
        <v>868489792</v>
      </c>
      <c r="Z76" s="5">
        <v>2661436636</v>
      </c>
    </row>
    <row r="77" spans="3:26" ht="15.5" x14ac:dyDescent="0.35">
      <c r="C77" t="s">
        <v>101</v>
      </c>
      <c r="D77" s="5">
        <v>-904444000000</v>
      </c>
      <c r="E77" s="5">
        <v>-451994000000</v>
      </c>
      <c r="F77" s="5">
        <v>-426920000000</v>
      </c>
      <c r="G77" s="5">
        <v>-594103000000</v>
      </c>
      <c r="I77" s="5">
        <v>-1899584000000</v>
      </c>
      <c r="J77" s="5">
        <v>-1770819000000</v>
      </c>
      <c r="K77" s="5">
        <v>-844398000000</v>
      </c>
      <c r="L77" s="5">
        <v>-2146381000000</v>
      </c>
      <c r="M77" s="5">
        <v>-314231000000</v>
      </c>
      <c r="N77" s="5">
        <v>-509181000000</v>
      </c>
      <c r="O77" s="5">
        <v>8912000000</v>
      </c>
      <c r="P77" s="5">
        <v>35637000000</v>
      </c>
      <c r="Q77" s="5">
        <v>-119047000000</v>
      </c>
      <c r="R77" s="5">
        <v>-29810785133</v>
      </c>
      <c r="S77" s="5">
        <v>-53392239973</v>
      </c>
      <c r="T77" s="5">
        <v>-43660455227</v>
      </c>
      <c r="U77" s="5">
        <v>-31386107369</v>
      </c>
      <c r="V77" s="5">
        <v>-7312310251</v>
      </c>
      <c r="W77" s="5">
        <v>-11733974</v>
      </c>
      <c r="X77" s="5">
        <v>4156451705</v>
      </c>
      <c r="Y77" s="5">
        <v>11629385441</v>
      </c>
      <c r="Z77" s="5">
        <v>-16299261739</v>
      </c>
    </row>
    <row r="78" spans="3:26" ht="15.5" x14ac:dyDescent="0.35">
      <c r="C78" t="s">
        <v>102</v>
      </c>
      <c r="D78" s="5">
        <v>49857000000</v>
      </c>
      <c r="E78" s="5">
        <v>53289000000</v>
      </c>
      <c r="F78" s="5">
        <v>1138561000000</v>
      </c>
      <c r="G78" s="5">
        <v>-2456000000</v>
      </c>
      <c r="I78" s="5">
        <v>1177214000000</v>
      </c>
      <c r="J78" s="5">
        <v>7659795000000</v>
      </c>
      <c r="K78" s="5">
        <v>-29134000000</v>
      </c>
      <c r="L78" s="5">
        <v>-127901000000</v>
      </c>
      <c r="M78" s="5">
        <v>63668000000</v>
      </c>
      <c r="N78" s="5">
        <v>-27868000000</v>
      </c>
      <c r="O78" s="5">
        <v>-32444000000</v>
      </c>
      <c r="P78" s="5">
        <v>34672000000</v>
      </c>
      <c r="Q78" s="5">
        <v>-29191000000</v>
      </c>
      <c r="R78" s="5">
        <v>-119296315</v>
      </c>
      <c r="S78" s="5">
        <v>614333865</v>
      </c>
      <c r="T78" s="5">
        <v>337467701</v>
      </c>
      <c r="U78" s="5">
        <v>1191533301</v>
      </c>
      <c r="V78" s="5">
        <v>-306440951</v>
      </c>
      <c r="W78" s="5">
        <v>168499232</v>
      </c>
    </row>
    <row r="79" spans="3:26" ht="15.5" x14ac:dyDescent="0.35">
      <c r="C79" t="s">
        <v>103</v>
      </c>
      <c r="D79" s="5">
        <v>-854587000000</v>
      </c>
      <c r="E79" s="5">
        <v>-398705000000</v>
      </c>
      <c r="F79" s="5">
        <v>711641000000</v>
      </c>
      <c r="G79" s="5">
        <v>-596559000000</v>
      </c>
      <c r="I79" s="5">
        <v>-722370000000</v>
      </c>
      <c r="J79" s="5">
        <v>5888976000000</v>
      </c>
      <c r="K79" s="5">
        <v>-873532000000</v>
      </c>
      <c r="L79" s="5">
        <v>-2425039000000</v>
      </c>
      <c r="M79" s="5">
        <v>-250563000000</v>
      </c>
      <c r="N79" s="5">
        <v>-537049000000</v>
      </c>
      <c r="O79" s="5">
        <v>-23532000000</v>
      </c>
      <c r="P79" s="5">
        <v>70309000000</v>
      </c>
      <c r="Q79" s="5">
        <v>-148238000000</v>
      </c>
      <c r="R79" s="5">
        <v>-29930081448</v>
      </c>
      <c r="S79" s="5">
        <v>-52777906108</v>
      </c>
      <c r="T79" s="5">
        <v>-43322987526</v>
      </c>
      <c r="U79" s="5">
        <v>-30194574068</v>
      </c>
      <c r="V79" s="5">
        <v>-7618751202</v>
      </c>
      <c r="W79" s="5">
        <v>156765258</v>
      </c>
    </row>
    <row r="80" spans="3:26" ht="15.5" x14ac:dyDescent="0.35">
      <c r="C80" t="s">
        <v>104</v>
      </c>
      <c r="D80" s="5">
        <v>-904444000000</v>
      </c>
      <c r="E80" s="5">
        <v>-451994000000</v>
      </c>
      <c r="F80" s="5">
        <v>-426920000000</v>
      </c>
      <c r="G80" s="5">
        <v>-594103000000</v>
      </c>
      <c r="I80" s="5">
        <v>-1899584000000</v>
      </c>
      <c r="J80" s="5">
        <v>-1770819000000</v>
      </c>
      <c r="K80" s="5">
        <v>-844398000000</v>
      </c>
      <c r="L80" s="5">
        <v>-2146381000000</v>
      </c>
      <c r="M80" s="5">
        <v>-314231000000</v>
      </c>
      <c r="N80" s="5">
        <v>-509181000000</v>
      </c>
      <c r="O80" s="5">
        <v>8912000000</v>
      </c>
      <c r="P80" s="5">
        <v>35637000000</v>
      </c>
      <c r="Q80" s="5">
        <v>-119047000000</v>
      </c>
      <c r="R80" s="5">
        <v>-29810785133</v>
      </c>
      <c r="S80" s="5">
        <v>-53392239973</v>
      </c>
      <c r="T80" s="5">
        <v>-43660455227</v>
      </c>
      <c r="U80" s="5">
        <v>-31386107369</v>
      </c>
      <c r="V80" s="5">
        <v>-7312310251</v>
      </c>
      <c r="W80" s="5">
        <v>-11733974</v>
      </c>
      <c r="X80" s="5">
        <v>4156451705</v>
      </c>
      <c r="Y80" s="5">
        <v>11629385441</v>
      </c>
      <c r="Z80" s="5">
        <v>-16299261739</v>
      </c>
    </row>
    <row r="81" spans="2:26" ht="15.5" x14ac:dyDescent="0.35">
      <c r="C81" t="s">
        <v>8</v>
      </c>
      <c r="D81" s="5">
        <v>-854587000000</v>
      </c>
      <c r="E81" s="5">
        <v>-398705000000</v>
      </c>
      <c r="F81" s="5">
        <v>711641000000</v>
      </c>
      <c r="G81" s="5">
        <v>-596559000000</v>
      </c>
      <c r="I81" s="5">
        <v>-722370000000</v>
      </c>
      <c r="J81" s="5">
        <v>5888976000000</v>
      </c>
      <c r="K81" s="5">
        <v>-873532000000</v>
      </c>
      <c r="L81" s="5">
        <v>-2425039000000</v>
      </c>
      <c r="M81" s="5">
        <v>-250563000000</v>
      </c>
      <c r="N81" s="5">
        <v>-537049000000</v>
      </c>
      <c r="O81" s="5">
        <v>-23532000000</v>
      </c>
      <c r="P81" s="5">
        <v>70309000000</v>
      </c>
      <c r="Q81" s="5">
        <v>-148238000000</v>
      </c>
      <c r="R81" s="5">
        <v>-29930081448</v>
      </c>
      <c r="S81" s="5">
        <v>-52777906108</v>
      </c>
      <c r="T81" s="5">
        <v>-43322987526</v>
      </c>
      <c r="U81" s="5">
        <v>-28045740926</v>
      </c>
      <c r="V81" s="5">
        <v>-6279552164</v>
      </c>
      <c r="W81" s="5">
        <v>1690810873</v>
      </c>
    </row>
    <row r="82" spans="2:26" ht="15.5" x14ac:dyDescent="0.35">
      <c r="C82" t="s">
        <v>105</v>
      </c>
      <c r="D82" s="5">
        <v>-904444000000</v>
      </c>
      <c r="E82" s="5">
        <v>-451994000000</v>
      </c>
      <c r="F82" s="5">
        <v>-426920000000</v>
      </c>
      <c r="G82" s="5">
        <v>-594103000000</v>
      </c>
      <c r="I82" s="5">
        <v>-1899584000000</v>
      </c>
      <c r="J82" s="5">
        <v>-1770819000000</v>
      </c>
      <c r="K82" s="5">
        <v>-844398000000</v>
      </c>
      <c r="L82" s="5">
        <v>-2146381000000</v>
      </c>
      <c r="M82" s="5">
        <v>-314231000000</v>
      </c>
      <c r="N82" s="5">
        <v>-509181000000</v>
      </c>
      <c r="O82" s="5">
        <v>8912000000</v>
      </c>
      <c r="P82" s="5">
        <v>35637000000</v>
      </c>
      <c r="Q82" s="5">
        <v>-119047000000</v>
      </c>
      <c r="R82" s="5">
        <v>-29810785133</v>
      </c>
      <c r="S82" s="5">
        <v>-53392239973</v>
      </c>
      <c r="T82" s="5">
        <v>-43660455227</v>
      </c>
      <c r="U82" s="5">
        <v>-31386107369</v>
      </c>
      <c r="V82" s="5">
        <v>-7312310251</v>
      </c>
      <c r="W82" s="5">
        <v>-11733974</v>
      </c>
      <c r="X82" s="5">
        <v>4156451705</v>
      </c>
      <c r="Y82" s="5">
        <v>11629385441</v>
      </c>
      <c r="Z82" s="5">
        <v>-16299261739</v>
      </c>
    </row>
    <row r="83" spans="2:26" ht="15.5" x14ac:dyDescent="0.35">
      <c r="C83" t="s">
        <v>106</v>
      </c>
      <c r="D83" s="5">
        <v>-854587000000</v>
      </c>
      <c r="E83" s="5">
        <v>-398705000000</v>
      </c>
      <c r="F83" s="5">
        <v>711641000000</v>
      </c>
      <c r="G83" s="5">
        <v>-596559000000</v>
      </c>
      <c r="I83" s="5">
        <v>-722370000000</v>
      </c>
      <c r="J83" s="5">
        <v>5888976000000</v>
      </c>
      <c r="K83" s="5">
        <v>-873532000000</v>
      </c>
      <c r="L83" s="5">
        <v>-2425039000000</v>
      </c>
      <c r="M83" s="5">
        <v>-250563000000</v>
      </c>
      <c r="N83" s="5">
        <v>-537049000000</v>
      </c>
      <c r="O83" s="5">
        <v>-23532000000</v>
      </c>
      <c r="P83" s="5">
        <v>70309000000</v>
      </c>
      <c r="Q83" s="5">
        <v>-148238000000</v>
      </c>
      <c r="R83" s="5">
        <v>-29930081448</v>
      </c>
      <c r="S83" s="5">
        <v>-52777906108</v>
      </c>
      <c r="T83" s="5">
        <v>-43322987526</v>
      </c>
      <c r="U83" s="5">
        <v>-30194574068</v>
      </c>
      <c r="V83" s="5">
        <v>-7618751202</v>
      </c>
      <c r="W83" s="5">
        <v>156765257</v>
      </c>
    </row>
    <row r="84" spans="2:26" ht="15.5" x14ac:dyDescent="0.35">
      <c r="C84" t="s">
        <v>107</v>
      </c>
      <c r="D84" s="5">
        <v>-854587000000</v>
      </c>
      <c r="E84" s="5">
        <v>-398705000000</v>
      </c>
      <c r="F84" s="5">
        <v>711641000000</v>
      </c>
      <c r="G84" s="5">
        <v>-596559000000</v>
      </c>
      <c r="I84" s="5">
        <v>-722370000000</v>
      </c>
      <c r="J84" s="5">
        <v>5888976000000</v>
      </c>
      <c r="K84" s="5">
        <v>-873532000000</v>
      </c>
      <c r="L84" s="5">
        <v>-2425039000000</v>
      </c>
      <c r="M84" s="5">
        <v>-250563000000</v>
      </c>
      <c r="N84" s="5">
        <v>-537049000000</v>
      </c>
      <c r="O84" s="5">
        <v>-23532000000</v>
      </c>
      <c r="P84" s="5">
        <v>70309000000</v>
      </c>
      <c r="Q84" s="5">
        <v>-148238000000</v>
      </c>
      <c r="R84" s="5">
        <v>-29930081448</v>
      </c>
      <c r="S84" s="5">
        <v>-52777906108</v>
      </c>
      <c r="T84" s="5">
        <v>-43322987526</v>
      </c>
      <c r="U84" s="5">
        <v>-30194574068</v>
      </c>
      <c r="V84" s="5">
        <v>-7618751202</v>
      </c>
      <c r="W84" s="5">
        <v>156765257</v>
      </c>
    </row>
    <row r="86" spans="2:26" ht="15.5" x14ac:dyDescent="0.35">
      <c r="B86" t="s">
        <v>108</v>
      </c>
      <c r="C86" t="s">
        <v>109</v>
      </c>
    </row>
    <row r="87" spans="2:26" ht="15.5" x14ac:dyDescent="0.35">
      <c r="C87" t="s">
        <v>110</v>
      </c>
    </row>
    <row r="88" spans="2:26" ht="15.5" x14ac:dyDescent="0.35">
      <c r="C88" t="s">
        <v>20</v>
      </c>
      <c r="D88" s="5">
        <v>651074000000</v>
      </c>
      <c r="E88" s="5">
        <v>537796000000</v>
      </c>
      <c r="F88" s="5">
        <v>567441000000</v>
      </c>
      <c r="G88" s="5">
        <v>570136000000</v>
      </c>
      <c r="I88" s="5">
        <v>567441000000</v>
      </c>
      <c r="J88" s="5">
        <v>458489000000</v>
      </c>
      <c r="K88" s="5">
        <v>299627000000</v>
      </c>
      <c r="L88" s="5">
        <v>1331830000000</v>
      </c>
      <c r="M88" s="5">
        <v>301499000000</v>
      </c>
      <c r="N88" s="5">
        <v>552377000000</v>
      </c>
      <c r="O88" s="5">
        <v>563111000000</v>
      </c>
      <c r="P88" s="5">
        <v>455909000000</v>
      </c>
      <c r="Q88" s="5">
        <v>367819000000</v>
      </c>
      <c r="R88" s="5">
        <v>150662792217</v>
      </c>
      <c r="S88" s="5">
        <v>346922378517</v>
      </c>
      <c r="T88" s="5">
        <v>37919458220</v>
      </c>
      <c r="U88" s="5">
        <v>29839051349</v>
      </c>
      <c r="V88" s="5">
        <v>11340255247</v>
      </c>
      <c r="W88" s="5">
        <v>28243479874</v>
      </c>
      <c r="X88" s="5">
        <v>43607882428</v>
      </c>
      <c r="Y88" s="5">
        <v>16288464940</v>
      </c>
      <c r="Z88" s="5">
        <v>8208804967</v>
      </c>
    </row>
    <row r="89" spans="2:26" ht="15.5" x14ac:dyDescent="0.35">
      <c r="C89" t="s">
        <v>111</v>
      </c>
      <c r="W89" s="5">
        <v>12825409558</v>
      </c>
      <c r="X89" s="5">
        <v>8854731845</v>
      </c>
      <c r="Y89" s="5">
        <v>23713909003</v>
      </c>
      <c r="Z89" s="5">
        <v>18476045924</v>
      </c>
    </row>
    <row r="90" spans="2:26" ht="15.5" x14ac:dyDescent="0.35">
      <c r="C90" t="s">
        <v>112</v>
      </c>
      <c r="D90" s="5">
        <v>630892000000</v>
      </c>
      <c r="E90" s="5">
        <v>486499000000</v>
      </c>
      <c r="F90" s="5">
        <v>436838000000</v>
      </c>
      <c r="G90" s="5">
        <v>517218000000</v>
      </c>
      <c r="I90" s="5">
        <v>436838000000</v>
      </c>
      <c r="J90" s="5">
        <v>809384000000</v>
      </c>
      <c r="K90" s="5">
        <v>804527000000</v>
      </c>
      <c r="L90" s="5">
        <v>708970000000</v>
      </c>
      <c r="M90" s="5">
        <v>366552000000</v>
      </c>
      <c r="N90" s="5">
        <v>422167000000</v>
      </c>
      <c r="O90" s="5">
        <v>357295000000</v>
      </c>
      <c r="P90" s="5">
        <v>300412000000</v>
      </c>
      <c r="Q90" s="5">
        <v>208895000000</v>
      </c>
      <c r="R90" s="5">
        <v>22957422705</v>
      </c>
      <c r="S90" s="5">
        <v>20660687388</v>
      </c>
      <c r="T90" s="5">
        <v>11125714911</v>
      </c>
      <c r="U90" s="5">
        <v>15288742435</v>
      </c>
      <c r="V90" s="5">
        <v>7302203810</v>
      </c>
      <c r="W90" s="5">
        <v>11006852533</v>
      </c>
      <c r="X90" s="5">
        <v>160018672821</v>
      </c>
      <c r="Y90" s="5">
        <v>10021402838</v>
      </c>
      <c r="Z90" s="5">
        <v>7874618718</v>
      </c>
    </row>
    <row r="91" spans="2:26" ht="15.5" x14ac:dyDescent="0.35">
      <c r="C91" t="s">
        <v>114</v>
      </c>
    </row>
    <row r="92" spans="2:26" ht="15.5" x14ac:dyDescent="0.35">
      <c r="C92" t="s">
        <v>113</v>
      </c>
      <c r="D92" s="5">
        <v>12609000000</v>
      </c>
      <c r="E92" s="5">
        <v>13372000000</v>
      </c>
      <c r="F92" s="5">
        <v>15474000000</v>
      </c>
      <c r="G92" s="5">
        <v>13144000000</v>
      </c>
      <c r="I92" s="5">
        <v>15474000000</v>
      </c>
      <c r="J92" s="5">
        <v>8494000000</v>
      </c>
      <c r="K92" s="5">
        <v>17771000000</v>
      </c>
      <c r="L92" s="5">
        <v>22646000000</v>
      </c>
      <c r="T92" s="5">
        <v>101111111111</v>
      </c>
      <c r="V92" s="5">
        <v>520663990</v>
      </c>
    </row>
    <row r="93" spans="2:26" ht="15.5" x14ac:dyDescent="0.35">
      <c r="C93" t="s">
        <v>115</v>
      </c>
      <c r="D93" s="5">
        <v>630892000000</v>
      </c>
      <c r="E93" s="5">
        <v>486499000000</v>
      </c>
      <c r="F93" s="5">
        <v>436838000000</v>
      </c>
      <c r="G93" s="5">
        <v>517218000000</v>
      </c>
      <c r="I93" s="5">
        <v>436838000000</v>
      </c>
      <c r="J93" s="5">
        <v>809384000000</v>
      </c>
      <c r="K93" s="5">
        <v>804527000000</v>
      </c>
      <c r="L93" s="5">
        <v>708970000000</v>
      </c>
      <c r="M93" s="5">
        <v>366552000000</v>
      </c>
      <c r="N93" s="5">
        <v>422167000000</v>
      </c>
      <c r="O93" s="5">
        <v>357295000000</v>
      </c>
      <c r="P93" s="5">
        <v>300412000000</v>
      </c>
      <c r="Q93" s="5">
        <v>208895000000</v>
      </c>
      <c r="R93" s="5">
        <v>22957422705</v>
      </c>
      <c r="S93" s="5">
        <v>20660687388</v>
      </c>
      <c r="T93" s="5">
        <v>11125714911</v>
      </c>
      <c r="U93" s="5">
        <v>15288742435</v>
      </c>
      <c r="V93" s="5">
        <v>7302203810</v>
      </c>
      <c r="W93" s="5">
        <v>11006852533</v>
      </c>
      <c r="X93" s="5">
        <v>160018672821</v>
      </c>
      <c r="Y93" s="5">
        <v>10021402838</v>
      </c>
      <c r="Z93" s="5">
        <v>7874618718</v>
      </c>
    </row>
    <row r="94" spans="2:26" ht="15.5" x14ac:dyDescent="0.35">
      <c r="C94" t="s">
        <v>117</v>
      </c>
      <c r="K94" s="5">
        <v>3212000000</v>
      </c>
      <c r="L94" s="5">
        <v>758000000</v>
      </c>
      <c r="M94" s="5">
        <v>4351000000</v>
      </c>
      <c r="V94" s="5">
        <v>187505876</v>
      </c>
      <c r="W94" s="5">
        <v>152533245</v>
      </c>
      <c r="X94" s="5">
        <v>230138645</v>
      </c>
    </row>
    <row r="95" spans="2:26" ht="15.5" x14ac:dyDescent="0.35">
      <c r="C95" t="s">
        <v>118</v>
      </c>
      <c r="K95" s="5">
        <v>3212000000</v>
      </c>
      <c r="L95" s="5">
        <v>758000000</v>
      </c>
      <c r="M95" s="5">
        <v>4351000000</v>
      </c>
      <c r="V95" s="5">
        <v>187505876</v>
      </c>
      <c r="W95" s="5">
        <v>152533245</v>
      </c>
      <c r="X95" s="5">
        <v>230138645</v>
      </c>
    </row>
    <row r="96" spans="2:26" ht="15.5" x14ac:dyDescent="0.35">
      <c r="C96" t="s">
        <v>119</v>
      </c>
      <c r="D96" s="5">
        <v>3774000000</v>
      </c>
      <c r="E96" s="5">
        <v>3475000000</v>
      </c>
      <c r="F96" s="5">
        <v>2607000000</v>
      </c>
      <c r="G96" s="5">
        <v>2535000000</v>
      </c>
      <c r="I96" s="5">
        <v>2607000000</v>
      </c>
      <c r="J96" s="5">
        <v>1733000000</v>
      </c>
      <c r="K96" s="5">
        <v>8169000000</v>
      </c>
      <c r="L96" s="5">
        <v>7380000000</v>
      </c>
      <c r="M96" s="5">
        <v>9568000000</v>
      </c>
      <c r="N96" s="5">
        <v>11056000000</v>
      </c>
      <c r="O96" s="5">
        <v>9768000000</v>
      </c>
      <c r="P96" s="5">
        <v>11671000000</v>
      </c>
      <c r="Q96" s="5">
        <v>16584000000</v>
      </c>
      <c r="U96" s="5">
        <v>90846823</v>
      </c>
      <c r="V96" s="5">
        <v>223193404</v>
      </c>
      <c r="W96" s="5">
        <v>245601709</v>
      </c>
      <c r="X96" s="5">
        <v>59733389615</v>
      </c>
      <c r="Y96" s="5">
        <v>533241710</v>
      </c>
      <c r="Z96" s="5">
        <v>518566172</v>
      </c>
    </row>
    <row r="97" spans="3:26" ht="15.5" x14ac:dyDescent="0.35">
      <c r="C97" t="s">
        <v>97</v>
      </c>
      <c r="D97" s="5">
        <v>8026788000000</v>
      </c>
      <c r="E97" s="5">
        <v>8067824000000</v>
      </c>
      <c r="F97" s="5">
        <v>8126741000000</v>
      </c>
      <c r="G97" s="5">
        <v>7103301000000</v>
      </c>
      <c r="I97" s="5">
        <v>8126741000000</v>
      </c>
      <c r="J97" s="5">
        <v>7361738000000</v>
      </c>
      <c r="K97" s="5">
        <v>-298057000000</v>
      </c>
      <c r="L97" s="5">
        <v>-268923000000</v>
      </c>
      <c r="M97" s="5">
        <v>9735000000</v>
      </c>
      <c r="N97" s="5">
        <v>-53933000000</v>
      </c>
      <c r="O97" s="5">
        <v>-26065000000</v>
      </c>
      <c r="P97" s="5">
        <v>6379000000</v>
      </c>
      <c r="Q97" s="5">
        <v>-28293000000</v>
      </c>
      <c r="R97" s="5">
        <v>897289844</v>
      </c>
      <c r="S97" s="5">
        <v>1016586159</v>
      </c>
      <c r="U97" s="5">
        <v>-337467701</v>
      </c>
      <c r="V97" s="5">
        <v>-2988695452</v>
      </c>
      <c r="W97" s="5">
        <v>-2682254501</v>
      </c>
      <c r="X97" s="5">
        <v>-2850753733</v>
      </c>
      <c r="Y97" s="5">
        <v>-2622610698</v>
      </c>
      <c r="Z97" s="5">
        <v>-3615241338</v>
      </c>
    </row>
    <row r="98" spans="3:26" ht="15.5" x14ac:dyDescent="0.35">
      <c r="C98" t="s">
        <v>120</v>
      </c>
      <c r="D98" s="5">
        <v>1346909000000</v>
      </c>
      <c r="E98" s="5">
        <v>1099360000000</v>
      </c>
      <c r="F98" s="5">
        <v>1044208000000</v>
      </c>
      <c r="G98" s="5">
        <v>1165866000000</v>
      </c>
      <c r="I98" s="5">
        <v>1044208000000</v>
      </c>
      <c r="J98" s="5">
        <v>1312753000000</v>
      </c>
      <c r="K98" s="5">
        <v>1153914000000</v>
      </c>
      <c r="L98" s="5">
        <v>2376921000000</v>
      </c>
      <c r="M98" s="5">
        <v>792371000000</v>
      </c>
      <c r="N98" s="5">
        <v>1116644000000</v>
      </c>
      <c r="O98" s="5">
        <v>1285023000000</v>
      </c>
      <c r="P98" s="5">
        <v>940154000000</v>
      </c>
      <c r="Q98" s="5">
        <v>765449000000</v>
      </c>
      <c r="R98" s="5">
        <v>214293129498</v>
      </c>
      <c r="S98" s="5">
        <v>399601556726</v>
      </c>
      <c r="T98" s="5">
        <v>90511915955</v>
      </c>
      <c r="U98" s="5">
        <v>116222570273</v>
      </c>
      <c r="V98" s="5">
        <v>58448665334</v>
      </c>
      <c r="W98" s="5">
        <v>65514992367</v>
      </c>
      <c r="X98" s="5">
        <v>285871624801</v>
      </c>
      <c r="Y98" s="5">
        <v>56082214999</v>
      </c>
      <c r="Z98" s="5">
        <v>40286874053</v>
      </c>
    </row>
    <row r="99" spans="3:26" ht="15.5" x14ac:dyDescent="0.35">
      <c r="C99" t="s">
        <v>121</v>
      </c>
    </row>
    <row r="100" spans="3:26" ht="15.5" x14ac:dyDescent="0.35">
      <c r="C100" t="s">
        <v>122</v>
      </c>
      <c r="U100" s="5">
        <v>4894996419</v>
      </c>
      <c r="V100" s="5">
        <v>5009943213</v>
      </c>
      <c r="W100" s="5">
        <v>5040856245</v>
      </c>
      <c r="X100" s="5">
        <v>5042533297</v>
      </c>
      <c r="Y100" s="5">
        <v>5058187776</v>
      </c>
      <c r="Z100" s="5">
        <v>5055049505</v>
      </c>
    </row>
    <row r="101" spans="3:26" ht="15.5" x14ac:dyDescent="0.35">
      <c r="C101" t="s">
        <v>512</v>
      </c>
      <c r="V101" s="5">
        <v>150000000</v>
      </c>
      <c r="W101" s="5">
        <v>150000000</v>
      </c>
      <c r="X101" s="5">
        <v>150000000</v>
      </c>
    </row>
    <row r="102" spans="3:26" ht="15.5" x14ac:dyDescent="0.35">
      <c r="C102" t="s">
        <v>128</v>
      </c>
      <c r="D102" s="5">
        <v>23254513000000</v>
      </c>
      <c r="E102" s="5">
        <v>23402873000000</v>
      </c>
      <c r="F102" s="5">
        <v>23577735000000</v>
      </c>
      <c r="G102" s="5">
        <v>22557912000000</v>
      </c>
      <c r="I102" s="5">
        <v>23577735000000</v>
      </c>
      <c r="J102" s="5">
        <v>23028482000000</v>
      </c>
      <c r="K102" s="5">
        <v>15360066000000</v>
      </c>
      <c r="L102" s="5">
        <v>14602153000000</v>
      </c>
      <c r="M102" s="5">
        <v>4768233000000</v>
      </c>
      <c r="N102" s="5">
        <v>4540432000000</v>
      </c>
      <c r="O102" s="5">
        <v>2896487000000</v>
      </c>
      <c r="P102" s="5">
        <v>2601811000000</v>
      </c>
      <c r="Q102" s="5">
        <v>2294741000000</v>
      </c>
      <c r="R102" s="5">
        <v>7256591696</v>
      </c>
      <c r="S102" s="5">
        <v>9000877359</v>
      </c>
      <c r="T102" s="5">
        <v>569176298605</v>
      </c>
      <c r="U102" s="5">
        <v>459231674089</v>
      </c>
      <c r="V102" s="5">
        <v>13149594387</v>
      </c>
      <c r="W102" s="5">
        <v>9388408009</v>
      </c>
      <c r="X102" s="5">
        <v>10319605678</v>
      </c>
      <c r="Y102" s="5">
        <v>13855068150</v>
      </c>
      <c r="Z102" s="5">
        <v>18700157361</v>
      </c>
    </row>
    <row r="103" spans="3:26" ht="15.5" x14ac:dyDescent="0.35">
      <c r="C103" t="s">
        <v>126</v>
      </c>
      <c r="R103" s="5">
        <v>749128095078</v>
      </c>
      <c r="S103" s="5">
        <v>584071833770</v>
      </c>
    </row>
    <row r="104" spans="3:26" ht="15.5" x14ac:dyDescent="0.35">
      <c r="C104" t="s">
        <v>131</v>
      </c>
      <c r="D104" s="5">
        <v>265307000000</v>
      </c>
      <c r="F104" s="5">
        <v>265307000000</v>
      </c>
      <c r="I104" s="5">
        <v>265307000000</v>
      </c>
      <c r="V104" s="5">
        <v>12574926675</v>
      </c>
      <c r="W104" s="5">
        <v>15436970258</v>
      </c>
      <c r="X104" s="5">
        <v>16648877685</v>
      </c>
      <c r="Y104" s="5">
        <v>18036284159</v>
      </c>
      <c r="Z104" s="5">
        <v>19423690633</v>
      </c>
    </row>
    <row r="105" spans="3:26" ht="15.5" x14ac:dyDescent="0.35">
      <c r="C105" t="s">
        <v>132</v>
      </c>
      <c r="D105" s="5">
        <v>15199000000</v>
      </c>
      <c r="E105" s="5">
        <v>283041000000</v>
      </c>
      <c r="F105" s="5">
        <v>18136000000</v>
      </c>
      <c r="G105" s="5">
        <v>284130000000</v>
      </c>
      <c r="I105" s="5">
        <v>18136000000</v>
      </c>
      <c r="J105" s="5">
        <v>287749000000</v>
      </c>
      <c r="K105" s="5">
        <v>425002000000</v>
      </c>
      <c r="L105" s="5">
        <v>401500000000</v>
      </c>
      <c r="M105" s="5">
        <v>903727000000</v>
      </c>
      <c r="N105" s="5">
        <v>905546000000</v>
      </c>
      <c r="O105" s="5">
        <v>904965000000</v>
      </c>
      <c r="P105" s="5">
        <v>904535000000</v>
      </c>
      <c r="Q105" s="5">
        <v>904516000000</v>
      </c>
      <c r="R105" s="5">
        <v>137131249890</v>
      </c>
      <c r="S105" s="5">
        <v>137758386234</v>
      </c>
      <c r="T105" s="5">
        <v>138326388178</v>
      </c>
      <c r="U105" s="5">
        <v>140430780331</v>
      </c>
    </row>
    <row r="106" spans="3:26" ht="15.5" x14ac:dyDescent="0.35">
      <c r="C106" t="s">
        <v>125</v>
      </c>
      <c r="M106" s="5">
        <v>1275000000</v>
      </c>
      <c r="N106" s="5">
        <v>6083000000</v>
      </c>
      <c r="O106" s="5">
        <v>44546000000</v>
      </c>
      <c r="P106" s="5">
        <v>52883000000</v>
      </c>
      <c r="Q106" s="5">
        <v>52019000000</v>
      </c>
      <c r="R106" s="5">
        <v>24975227085</v>
      </c>
      <c r="S106" s="5">
        <v>23074446238</v>
      </c>
      <c r="T106" s="5">
        <v>18510327641</v>
      </c>
      <c r="U106" s="5">
        <v>15157906554</v>
      </c>
      <c r="V106" s="5">
        <v>2130254198</v>
      </c>
      <c r="W106" s="5">
        <v>2609588486</v>
      </c>
      <c r="X106" s="5">
        <v>1976928440</v>
      </c>
      <c r="Y106" s="5">
        <v>1456115902</v>
      </c>
      <c r="Z106" s="5">
        <v>1161132861</v>
      </c>
    </row>
    <row r="107" spans="3:26" ht="15.5" x14ac:dyDescent="0.35">
      <c r="C107" t="s">
        <v>133</v>
      </c>
      <c r="D107" s="5">
        <v>27122432000000</v>
      </c>
      <c r="E107" s="5">
        <v>27089775000000</v>
      </c>
      <c r="F107" s="5">
        <v>27218174000000</v>
      </c>
      <c r="G107" s="5">
        <v>26205882000000</v>
      </c>
      <c r="I107" s="5">
        <v>27218174000000</v>
      </c>
      <c r="J107" s="5">
        <v>26595810000000</v>
      </c>
      <c r="K107" s="5">
        <v>18886983000000</v>
      </c>
      <c r="L107" s="5">
        <v>17724128000000</v>
      </c>
      <c r="M107" s="5">
        <v>6904555000000</v>
      </c>
      <c r="N107" s="5">
        <v>6512509000000</v>
      </c>
      <c r="O107" s="5">
        <v>4444062000000</v>
      </c>
      <c r="P107" s="5">
        <v>4267188000000</v>
      </c>
      <c r="Q107" s="5">
        <v>3729386000000</v>
      </c>
      <c r="R107" s="5">
        <v>1100636420551</v>
      </c>
      <c r="S107" s="5">
        <v>893411109551</v>
      </c>
      <c r="T107" s="5">
        <v>836630096036</v>
      </c>
      <c r="U107" s="5">
        <v>716258198599</v>
      </c>
      <c r="V107" s="5">
        <v>48903300596</v>
      </c>
      <c r="W107" s="5">
        <v>39901191039</v>
      </c>
      <c r="X107" s="5">
        <v>41687999737</v>
      </c>
      <c r="Y107" s="5">
        <v>46472369788</v>
      </c>
      <c r="Z107" s="5">
        <v>53961920822</v>
      </c>
    </row>
    <row r="108" spans="3:26" ht="15.5" x14ac:dyDescent="0.35">
      <c r="C108" t="s">
        <v>134</v>
      </c>
      <c r="D108" s="5">
        <v>28469341000000</v>
      </c>
      <c r="E108" s="5">
        <v>28189135000000</v>
      </c>
      <c r="F108" s="5">
        <v>28262382000000</v>
      </c>
      <c r="G108" s="5">
        <v>27371748000000</v>
      </c>
      <c r="I108" s="5">
        <v>28262382000000</v>
      </c>
      <c r="J108" s="5">
        <v>27908563000000</v>
      </c>
      <c r="K108" s="5">
        <v>20040897000000</v>
      </c>
      <c r="L108" s="5">
        <v>20101049000000</v>
      </c>
      <c r="M108" s="5">
        <v>7696926000000</v>
      </c>
      <c r="N108" s="5">
        <v>7629153000000</v>
      </c>
      <c r="O108" s="5">
        <v>5729085000000</v>
      </c>
      <c r="P108" s="5">
        <v>5207342000000</v>
      </c>
      <c r="Q108" s="5">
        <v>4494835000000</v>
      </c>
      <c r="R108" s="5">
        <v>1314929550049</v>
      </c>
      <c r="S108" s="5">
        <v>1293012666277</v>
      </c>
      <c r="T108" s="5">
        <v>927142011991</v>
      </c>
      <c r="U108" s="5">
        <v>832480768872</v>
      </c>
      <c r="V108" s="5">
        <v>107351965930</v>
      </c>
      <c r="W108" s="5">
        <v>105416183406</v>
      </c>
      <c r="X108" s="5">
        <v>327559624538</v>
      </c>
      <c r="Y108" s="5">
        <v>102554584787</v>
      </c>
      <c r="Z108" s="5">
        <v>94248794875</v>
      </c>
    </row>
    <row r="109" spans="3:26" ht="15.5" x14ac:dyDescent="0.35">
      <c r="C109" t="s">
        <v>135</v>
      </c>
    </row>
    <row r="110" spans="3:26" ht="15.5" x14ac:dyDescent="0.35">
      <c r="C110" t="s">
        <v>136</v>
      </c>
    </row>
    <row r="111" spans="3:26" ht="15.5" x14ac:dyDescent="0.35">
      <c r="C111" t="s">
        <v>137</v>
      </c>
      <c r="D111" s="5">
        <v>14143880000000</v>
      </c>
      <c r="E111" s="5">
        <v>13753672000000</v>
      </c>
      <c r="F111" s="5">
        <v>2605344000000</v>
      </c>
      <c r="G111" s="5">
        <v>3030481000000</v>
      </c>
      <c r="I111" s="5">
        <v>2605344000000</v>
      </c>
      <c r="J111" s="5">
        <v>2874913000000</v>
      </c>
      <c r="K111" s="5">
        <v>2077028000000</v>
      </c>
      <c r="L111" s="5">
        <v>1675037000000</v>
      </c>
      <c r="M111" s="5">
        <v>805780000000</v>
      </c>
      <c r="N111" s="5">
        <v>4983388000000</v>
      </c>
      <c r="O111" s="5">
        <v>1255977000000</v>
      </c>
      <c r="P111" s="5">
        <v>778970000000</v>
      </c>
      <c r="Q111" s="5">
        <v>737171000000</v>
      </c>
      <c r="R111" s="5">
        <v>149005855074</v>
      </c>
      <c r="S111" s="5">
        <v>85515656270</v>
      </c>
      <c r="T111" s="5">
        <v>168957495908</v>
      </c>
      <c r="U111" s="5">
        <v>71453395500</v>
      </c>
      <c r="V111" s="5">
        <v>17060726000</v>
      </c>
      <c r="W111" s="5">
        <v>9081309238</v>
      </c>
      <c r="X111" s="5">
        <v>231301953471</v>
      </c>
      <c r="Y111" s="5">
        <v>9959059370</v>
      </c>
      <c r="Z111" s="5">
        <v>12134902822</v>
      </c>
    </row>
    <row r="112" spans="3:26" ht="15.5" x14ac:dyDescent="0.35">
      <c r="C112" t="s">
        <v>391</v>
      </c>
      <c r="N112" s="5">
        <v>3727217000000</v>
      </c>
      <c r="O112" s="5">
        <v>417150000000</v>
      </c>
      <c r="P112" s="5">
        <v>101492000000</v>
      </c>
      <c r="Q112" s="5">
        <v>94953000000</v>
      </c>
    </row>
    <row r="113" spans="3:26" ht="15.5" x14ac:dyDescent="0.35">
      <c r="C113" t="s">
        <v>139</v>
      </c>
    </row>
    <row r="114" spans="3:26" ht="15.5" x14ac:dyDescent="0.35">
      <c r="C114" t="s">
        <v>140</v>
      </c>
      <c r="D114" s="5">
        <v>322586000000</v>
      </c>
      <c r="E114" s="5">
        <v>297010000000</v>
      </c>
      <c r="F114" s="5">
        <v>370520000000</v>
      </c>
      <c r="G114" s="5">
        <v>493742000000</v>
      </c>
      <c r="I114" s="5">
        <v>370520000000</v>
      </c>
      <c r="J114" s="5">
        <v>437918000000</v>
      </c>
      <c r="K114" s="5">
        <v>462282000000</v>
      </c>
      <c r="L114" s="5">
        <v>203779000000</v>
      </c>
      <c r="M114" s="5">
        <v>203057000000</v>
      </c>
      <c r="N114" s="5">
        <v>238301000000</v>
      </c>
      <c r="O114" s="5">
        <v>154428000000</v>
      </c>
      <c r="P114" s="5">
        <v>82981000000</v>
      </c>
      <c r="Q114" s="5">
        <v>348661000000</v>
      </c>
      <c r="R114" s="5">
        <v>92230160392</v>
      </c>
      <c r="S114" s="5">
        <v>28827436384</v>
      </c>
      <c r="T114" s="5">
        <v>26337184609</v>
      </c>
      <c r="U114" s="5">
        <v>46447596820</v>
      </c>
      <c r="V114" s="5">
        <v>6061399665</v>
      </c>
      <c r="W114" s="5">
        <v>5942226310</v>
      </c>
      <c r="X114" s="5">
        <v>219007253983</v>
      </c>
      <c r="Y114" s="5">
        <v>7051117829</v>
      </c>
      <c r="Z114" s="5">
        <v>9675415516</v>
      </c>
    </row>
    <row r="115" spans="3:26" ht="15.5" x14ac:dyDescent="0.35">
      <c r="C115" t="s">
        <v>141</v>
      </c>
      <c r="G115" s="5">
        <v>1524224000000</v>
      </c>
      <c r="K115" s="5">
        <v>752121000000</v>
      </c>
    </row>
    <row r="116" spans="3:26" ht="15.5" x14ac:dyDescent="0.35">
      <c r="C116" t="s">
        <v>142</v>
      </c>
      <c r="G116" s="5">
        <v>1524224000000</v>
      </c>
      <c r="K116" s="5">
        <v>752121000000</v>
      </c>
    </row>
    <row r="117" spans="3:26" ht="15.5" x14ac:dyDescent="0.35">
      <c r="C117" t="s">
        <v>144</v>
      </c>
      <c r="D117" s="5">
        <v>447332000000</v>
      </c>
      <c r="E117" s="5">
        <v>416975000000</v>
      </c>
      <c r="F117" s="5">
        <v>407641000000</v>
      </c>
      <c r="G117" s="5">
        <v>356452000000</v>
      </c>
      <c r="I117" s="5">
        <v>407641000000</v>
      </c>
      <c r="J117" s="5">
        <v>389125000000</v>
      </c>
      <c r="K117" s="5">
        <v>191717000000</v>
      </c>
      <c r="L117" s="5">
        <v>551868000000</v>
      </c>
      <c r="M117" s="5">
        <v>115061000000</v>
      </c>
      <c r="N117" s="5">
        <v>75621000000</v>
      </c>
      <c r="O117" s="5">
        <v>82077000000</v>
      </c>
      <c r="P117" s="5">
        <v>73873000000</v>
      </c>
      <c r="Q117" s="5">
        <v>50121000000</v>
      </c>
      <c r="R117" s="5">
        <v>9853451434</v>
      </c>
      <c r="S117" s="5">
        <v>4137769598</v>
      </c>
      <c r="T117" s="5">
        <v>5318407336</v>
      </c>
      <c r="U117" s="5">
        <v>2847424060</v>
      </c>
      <c r="V117" s="5">
        <v>5763850784</v>
      </c>
      <c r="W117" s="5">
        <v>1394374934</v>
      </c>
      <c r="X117" s="5">
        <v>8848417107</v>
      </c>
      <c r="Y117" s="5">
        <v>1015672543</v>
      </c>
      <c r="Z117" s="5">
        <v>685532719</v>
      </c>
    </row>
    <row r="118" spans="3:26" ht="15.5" x14ac:dyDescent="0.35">
      <c r="C118" t="s">
        <v>143</v>
      </c>
      <c r="D118" s="5">
        <v>35240000000</v>
      </c>
      <c r="E118" s="5">
        <v>61744000000</v>
      </c>
      <c r="F118" s="5">
        <v>28726000000</v>
      </c>
      <c r="G118" s="5">
        <v>25447000000</v>
      </c>
      <c r="I118" s="5">
        <v>28726000000</v>
      </c>
      <c r="J118" s="5">
        <v>35258000000</v>
      </c>
      <c r="K118" s="5">
        <v>35657000000</v>
      </c>
      <c r="L118" s="5">
        <v>32525000000</v>
      </c>
      <c r="M118" s="5">
        <v>5577000000</v>
      </c>
      <c r="N118" s="5">
        <v>11083000000</v>
      </c>
      <c r="O118" s="5">
        <v>9876000000</v>
      </c>
      <c r="P118" s="5">
        <v>6774000000</v>
      </c>
      <c r="Q118" s="5">
        <v>34283000000</v>
      </c>
      <c r="R118" s="5">
        <v>851668196</v>
      </c>
      <c r="S118" s="5">
        <v>545412116</v>
      </c>
      <c r="T118" s="5">
        <v>5242497623</v>
      </c>
      <c r="U118" s="5">
        <v>5705004272</v>
      </c>
      <c r="V118" s="5">
        <v>1515903452</v>
      </c>
      <c r="W118" s="5">
        <v>1177983592</v>
      </c>
      <c r="X118" s="5">
        <v>1985018139</v>
      </c>
      <c r="Y118" s="5">
        <v>1103513485</v>
      </c>
      <c r="Z118" s="5">
        <v>1139475673</v>
      </c>
    </row>
    <row r="119" spans="3:26" ht="15.5" x14ac:dyDescent="0.35">
      <c r="C119" t="s">
        <v>586</v>
      </c>
      <c r="K119" s="5">
        <v>35677000000</v>
      </c>
      <c r="L119" s="5">
        <v>70436000000</v>
      </c>
      <c r="Q119" s="5">
        <v>27564000000</v>
      </c>
    </row>
    <row r="120" spans="3:26" ht="15.5" x14ac:dyDescent="0.35">
      <c r="C120" t="s">
        <v>145</v>
      </c>
    </row>
    <row r="121" spans="3:26" ht="15.5" x14ac:dyDescent="0.35">
      <c r="C121" t="s">
        <v>434</v>
      </c>
      <c r="F121" s="5">
        <v>11009779000000</v>
      </c>
      <c r="G121" s="5">
        <v>10922115000000</v>
      </c>
      <c r="I121" s="5">
        <v>11009779000000</v>
      </c>
      <c r="J121" s="5">
        <v>10907128000000</v>
      </c>
      <c r="K121" s="5">
        <v>10641712000000</v>
      </c>
      <c r="L121" s="5">
        <v>10879740000000</v>
      </c>
      <c r="M121" s="5">
        <v>4458421000000</v>
      </c>
      <c r="O121" s="5">
        <v>1313338000000</v>
      </c>
      <c r="P121" s="5">
        <v>1241900000000</v>
      </c>
      <c r="Q121" s="5">
        <v>622015000000</v>
      </c>
      <c r="R121" s="5">
        <v>119509857586</v>
      </c>
      <c r="S121" s="5">
        <v>117541723291</v>
      </c>
      <c r="T121" s="5">
        <v>52013463418</v>
      </c>
    </row>
    <row r="122" spans="3:26" ht="15.5" x14ac:dyDescent="0.35">
      <c r="C122" t="s">
        <v>513</v>
      </c>
      <c r="E122" s="5">
        <v>985000000</v>
      </c>
      <c r="G122" s="5">
        <v>1441000000</v>
      </c>
      <c r="J122" s="5">
        <v>2452000000</v>
      </c>
      <c r="K122" s="5">
        <v>47000000</v>
      </c>
      <c r="M122" s="5">
        <v>296000000</v>
      </c>
      <c r="N122" s="5">
        <v>254000000</v>
      </c>
      <c r="O122" s="5">
        <v>1071000000</v>
      </c>
      <c r="P122" s="5">
        <v>1800000000</v>
      </c>
    </row>
    <row r="123" spans="3:26" ht="15.5" x14ac:dyDescent="0.35">
      <c r="C123" t="s">
        <v>151</v>
      </c>
      <c r="D123" s="5">
        <v>116938000000</v>
      </c>
      <c r="F123" s="5">
        <v>89455000000</v>
      </c>
      <c r="I123" s="5">
        <v>89455000000</v>
      </c>
      <c r="T123" s="5">
        <v>121775245</v>
      </c>
      <c r="U123" s="5">
        <v>882462830</v>
      </c>
      <c r="Y123" s="5">
        <v>208483701</v>
      </c>
      <c r="Z123" s="5">
        <v>308351364</v>
      </c>
    </row>
    <row r="124" spans="3:26" ht="15.5" x14ac:dyDescent="0.35">
      <c r="C124" t="s">
        <v>152</v>
      </c>
      <c r="D124" s="5">
        <v>13300199000000</v>
      </c>
      <c r="E124" s="5">
        <v>12913901000000</v>
      </c>
      <c r="F124" s="5">
        <v>1740022000000</v>
      </c>
      <c r="G124" s="5">
        <v>2106632000000</v>
      </c>
      <c r="I124" s="5">
        <v>1740022000000</v>
      </c>
      <c r="J124" s="5">
        <v>1967875000000</v>
      </c>
      <c r="K124" s="5">
        <v>1327094000000</v>
      </c>
      <c r="L124" s="5">
        <v>854059000000</v>
      </c>
      <c r="M124" s="5">
        <v>454013000000</v>
      </c>
      <c r="N124" s="5">
        <v>207278000000</v>
      </c>
      <c r="O124" s="5">
        <v>564119000000</v>
      </c>
      <c r="P124" s="5">
        <v>482417000000</v>
      </c>
      <c r="Q124" s="5">
        <v>161834000000</v>
      </c>
      <c r="R124" s="5">
        <v>29501001592</v>
      </c>
      <c r="S124" s="5">
        <v>45770353442</v>
      </c>
      <c r="T124" s="5">
        <v>27196647249</v>
      </c>
      <c r="U124" s="5">
        <v>13427931549</v>
      </c>
      <c r="X124" s="5">
        <v>76255477</v>
      </c>
      <c r="Y124" s="5">
        <v>76255467</v>
      </c>
      <c r="Z124" s="5">
        <v>240592264</v>
      </c>
    </row>
    <row r="125" spans="3:26" ht="15.5" x14ac:dyDescent="0.35">
      <c r="C125" t="s">
        <v>153</v>
      </c>
      <c r="D125" s="5">
        <v>11878106000000</v>
      </c>
      <c r="E125" s="5">
        <v>11133521000000</v>
      </c>
      <c r="F125" s="5">
        <v>21956391000000</v>
      </c>
      <c r="G125" s="5">
        <v>21352261000000</v>
      </c>
      <c r="I125" s="5">
        <v>21956391000000</v>
      </c>
      <c r="J125" s="5">
        <v>20610633000000</v>
      </c>
      <c r="K125" s="5">
        <v>19429828000000</v>
      </c>
      <c r="L125" s="5">
        <v>19018439000000</v>
      </c>
      <c r="M125" s="5">
        <v>4669970000000</v>
      </c>
      <c r="N125" s="5">
        <v>174026000000</v>
      </c>
      <c r="O125" s="5">
        <v>1458216000000</v>
      </c>
      <c r="P125" s="5">
        <v>1389948000000</v>
      </c>
      <c r="Q125" s="5">
        <v>789549000000</v>
      </c>
      <c r="R125" s="5">
        <v>128468386748</v>
      </c>
      <c r="S125" s="5">
        <v>129901341852</v>
      </c>
      <c r="T125" s="5">
        <v>69646502785</v>
      </c>
      <c r="U125" s="5">
        <v>28992319405</v>
      </c>
      <c r="V125" s="5">
        <v>7594130005</v>
      </c>
      <c r="W125" s="5">
        <v>6019013046</v>
      </c>
      <c r="X125" s="5">
        <v>4582623282</v>
      </c>
      <c r="Y125" s="5">
        <v>3963564802</v>
      </c>
      <c r="Z125" s="5">
        <v>5235457740</v>
      </c>
    </row>
    <row r="126" spans="3:26" ht="15.5" x14ac:dyDescent="0.35">
      <c r="C126" t="s">
        <v>154</v>
      </c>
      <c r="D126" s="5">
        <v>11878106000000</v>
      </c>
      <c r="E126" s="5">
        <v>11133521000000</v>
      </c>
      <c r="F126" s="5">
        <v>21956391000000</v>
      </c>
      <c r="G126" s="5">
        <v>21352261000000</v>
      </c>
      <c r="I126" s="5">
        <v>21956391000000</v>
      </c>
      <c r="J126" s="5">
        <v>20610633000000</v>
      </c>
      <c r="K126" s="5">
        <v>19429828000000</v>
      </c>
      <c r="L126" s="5">
        <v>19018439000000</v>
      </c>
      <c r="M126" s="5">
        <v>4669970000000</v>
      </c>
      <c r="N126" s="5">
        <v>174026000000</v>
      </c>
      <c r="O126" s="5">
        <v>1458216000000</v>
      </c>
      <c r="P126" s="5">
        <v>1389948000000</v>
      </c>
      <c r="Q126" s="5">
        <v>789549000000</v>
      </c>
      <c r="R126" s="5">
        <v>128468386748</v>
      </c>
      <c r="S126" s="5">
        <v>129901341852</v>
      </c>
      <c r="T126" s="5">
        <v>69646502785</v>
      </c>
      <c r="U126" s="5">
        <v>28992319405</v>
      </c>
      <c r="V126" s="5">
        <v>7594130005</v>
      </c>
      <c r="W126" s="5">
        <v>6019013046</v>
      </c>
      <c r="X126" s="5">
        <v>4582623282</v>
      </c>
      <c r="Y126" s="5">
        <v>3963564802</v>
      </c>
      <c r="Z126" s="5">
        <v>5235457740</v>
      </c>
    </row>
    <row r="127" spans="3:26" ht="15.5" x14ac:dyDescent="0.35">
      <c r="C127" t="s">
        <v>1589</v>
      </c>
      <c r="L127" s="5">
        <v>7731239000000</v>
      </c>
    </row>
    <row r="128" spans="3:26" ht="15.5" x14ac:dyDescent="0.35">
      <c r="C128" t="s">
        <v>156</v>
      </c>
    </row>
    <row r="129" spans="3:26" ht="15.5" x14ac:dyDescent="0.35">
      <c r="C129" t="s">
        <v>157</v>
      </c>
      <c r="D129" s="5">
        <v>199104000000</v>
      </c>
      <c r="E129" s="5">
        <v>55398000000</v>
      </c>
      <c r="F129" s="5">
        <v>11158843000000</v>
      </c>
      <c r="G129" s="5">
        <v>10975841000000</v>
      </c>
      <c r="I129" s="5">
        <v>11158843000000</v>
      </c>
      <c r="J129" s="5">
        <v>11066929000000</v>
      </c>
      <c r="K129" s="5">
        <v>10700734000000</v>
      </c>
      <c r="L129" s="5">
        <v>10896137000000</v>
      </c>
      <c r="M129" s="5">
        <v>4482581000000</v>
      </c>
      <c r="N129" s="5">
        <v>38881000000</v>
      </c>
      <c r="O129" s="5">
        <v>1335041000000</v>
      </c>
      <c r="P129" s="5">
        <v>1273731000000</v>
      </c>
      <c r="Q129" s="5">
        <v>637543000000</v>
      </c>
      <c r="R129" s="5">
        <v>120042706160</v>
      </c>
      <c r="S129" s="5">
        <v>123191419301</v>
      </c>
      <c r="T129" s="5">
        <v>63075027456</v>
      </c>
      <c r="U129" s="5">
        <v>16470668727</v>
      </c>
      <c r="Y129" s="5">
        <v>208483701</v>
      </c>
      <c r="Z129" s="5">
        <v>308351364</v>
      </c>
    </row>
    <row r="130" spans="3:26" ht="15.5" x14ac:dyDescent="0.35">
      <c r="C130" t="s">
        <v>149</v>
      </c>
      <c r="E130" s="5">
        <v>8946223000000</v>
      </c>
      <c r="J130" s="5">
        <v>7943060000000</v>
      </c>
    </row>
    <row r="131" spans="3:26" ht="15.5" x14ac:dyDescent="0.35">
      <c r="C131" t="s">
        <v>2876</v>
      </c>
      <c r="E131" s="5">
        <v>1770561000000</v>
      </c>
      <c r="J131" s="5">
        <v>1182776000000</v>
      </c>
    </row>
    <row r="132" spans="3:26" ht="15.5" x14ac:dyDescent="0.35">
      <c r="C132" t="s">
        <v>155</v>
      </c>
      <c r="D132" s="5">
        <v>108836000000</v>
      </c>
      <c r="E132" s="5">
        <v>114689000000</v>
      </c>
      <c r="F132" s="5">
        <v>122790000000</v>
      </c>
      <c r="G132" s="5">
        <v>147612000000</v>
      </c>
      <c r="I132" s="5">
        <v>122790000000</v>
      </c>
      <c r="J132" s="5">
        <v>156547000000</v>
      </c>
      <c r="K132" s="5">
        <v>57693000000</v>
      </c>
      <c r="L132" s="5">
        <v>69147000000</v>
      </c>
      <c r="M132" s="5">
        <v>80696000000</v>
      </c>
      <c r="N132" s="5">
        <v>73759000000</v>
      </c>
      <c r="O132" s="5">
        <v>86814000000</v>
      </c>
      <c r="P132" s="5">
        <v>76995000000</v>
      </c>
      <c r="Q132" s="5">
        <v>98396000000</v>
      </c>
      <c r="R132" s="5">
        <v>1608496538</v>
      </c>
      <c r="S132" s="5">
        <v>1692438795</v>
      </c>
      <c r="T132" s="5">
        <v>2044558599</v>
      </c>
      <c r="U132" s="5">
        <v>2222949858</v>
      </c>
      <c r="W132" s="5">
        <v>11737386</v>
      </c>
      <c r="X132" s="5">
        <v>11737386</v>
      </c>
    </row>
    <row r="133" spans="3:26" ht="15.5" x14ac:dyDescent="0.35">
      <c r="C133" t="s">
        <v>351</v>
      </c>
      <c r="E133" s="5">
        <v>57547000000</v>
      </c>
      <c r="G133" s="5">
        <v>53718000000</v>
      </c>
      <c r="J133" s="5">
        <v>66416000000</v>
      </c>
      <c r="K133" s="5">
        <v>60056000000</v>
      </c>
      <c r="L133" s="5">
        <v>64596000000</v>
      </c>
      <c r="M133" s="5">
        <v>20985000000</v>
      </c>
      <c r="N133" s="5">
        <v>8287000000</v>
      </c>
    </row>
    <row r="134" spans="3:26" ht="15.5" x14ac:dyDescent="0.35">
      <c r="C134" t="s">
        <v>159</v>
      </c>
      <c r="D134" s="5">
        <v>26021986000000</v>
      </c>
      <c r="E134" s="5">
        <v>24887193000000</v>
      </c>
      <c r="F134" s="5">
        <v>24561735000000</v>
      </c>
      <c r="G134" s="5">
        <v>24382742000000</v>
      </c>
      <c r="I134" s="5">
        <v>24561735000000</v>
      </c>
      <c r="J134" s="5">
        <v>23485546000000</v>
      </c>
      <c r="K134" s="5">
        <v>21506856000000</v>
      </c>
      <c r="L134" s="5">
        <v>20693476000000</v>
      </c>
      <c r="M134" s="5">
        <v>5475750000000</v>
      </c>
      <c r="N134" s="5">
        <v>5157414000000</v>
      </c>
      <c r="O134" s="5">
        <v>2714193000000</v>
      </c>
      <c r="P134" s="5">
        <v>2168918000000</v>
      </c>
      <c r="Q134" s="5">
        <v>1526720000000</v>
      </c>
      <c r="R134" s="5">
        <v>277474241822</v>
      </c>
      <c r="S134" s="5">
        <v>215416998122</v>
      </c>
      <c r="T134" s="5">
        <v>238603998693</v>
      </c>
      <c r="U134" s="5">
        <v>100445714905</v>
      </c>
      <c r="V134" s="5">
        <v>24654856005</v>
      </c>
      <c r="W134" s="5">
        <v>15100322284</v>
      </c>
      <c r="X134" s="5">
        <v>235884576753</v>
      </c>
      <c r="Y134" s="5">
        <v>13922624172</v>
      </c>
      <c r="Z134" s="5">
        <v>17370360562</v>
      </c>
    </row>
    <row r="135" spans="3:26" ht="15.5" x14ac:dyDescent="0.35">
      <c r="C135" t="s">
        <v>160</v>
      </c>
    </row>
    <row r="136" spans="3:26" ht="15.5" x14ac:dyDescent="0.35">
      <c r="C136" t="s">
        <v>161</v>
      </c>
      <c r="D136" s="5">
        <v>3118346000000</v>
      </c>
      <c r="E136" s="5">
        <v>3118346000000</v>
      </c>
      <c r="F136" s="5">
        <v>3118346000000</v>
      </c>
      <c r="G136" s="5">
        <v>3118346000000</v>
      </c>
      <c r="I136" s="5">
        <v>3118346000000</v>
      </c>
      <c r="J136" s="5">
        <v>3118346000000</v>
      </c>
      <c r="K136" s="5">
        <v>3118346000000</v>
      </c>
      <c r="L136" s="5">
        <v>3118346000000</v>
      </c>
      <c r="M136" s="5">
        <v>3118346000000</v>
      </c>
      <c r="N136" s="5">
        <v>3118346000000</v>
      </c>
      <c r="O136" s="5">
        <v>3118346000000</v>
      </c>
      <c r="P136" s="5">
        <v>3118346000000</v>
      </c>
      <c r="Q136" s="5">
        <v>3118346000000</v>
      </c>
      <c r="R136" s="5">
        <v>1039448830000</v>
      </c>
      <c r="S136" s="5">
        <v>1039448830000</v>
      </c>
      <c r="T136" s="5">
        <v>742463450000</v>
      </c>
      <c r="U136" s="5">
        <v>742463450000</v>
      </c>
      <c r="V136" s="5">
        <v>57511250000</v>
      </c>
      <c r="W136" s="5">
        <v>57511250000</v>
      </c>
      <c r="X136" s="5">
        <v>57511250000</v>
      </c>
      <c r="Y136" s="5">
        <v>57511250000</v>
      </c>
      <c r="Z136" s="5">
        <v>57511250000</v>
      </c>
    </row>
    <row r="137" spans="3:26" ht="15.5" x14ac:dyDescent="0.35">
      <c r="C137" t="s">
        <v>162</v>
      </c>
      <c r="D137" s="5">
        <v>-259555000000</v>
      </c>
      <c r="E137" s="5">
        <v>-259555000000</v>
      </c>
      <c r="F137" s="5">
        <v>-259555000000</v>
      </c>
      <c r="G137" s="5">
        <v>-259555000000</v>
      </c>
      <c r="I137" s="5">
        <v>-259555000000</v>
      </c>
      <c r="J137" s="5">
        <v>-259555000000</v>
      </c>
      <c r="K137" s="5">
        <v>-259555000000</v>
      </c>
      <c r="L137" s="5">
        <v>-259555000000</v>
      </c>
      <c r="M137" s="5">
        <v>129009000000</v>
      </c>
      <c r="N137" s="5">
        <v>129009000000</v>
      </c>
      <c r="O137" s="5">
        <v>129009000000</v>
      </c>
      <c r="P137" s="5">
        <v>129009000000</v>
      </c>
      <c r="Q137" s="5">
        <v>129009000000</v>
      </c>
      <c r="R137" s="5">
        <v>129009070901</v>
      </c>
      <c r="S137" s="5">
        <v>139219349381</v>
      </c>
      <c r="T137" s="5">
        <v>-5708511726</v>
      </c>
      <c r="U137" s="5">
        <v>-5281058276</v>
      </c>
      <c r="V137" s="5">
        <v>1170864614</v>
      </c>
      <c r="W137" s="5">
        <v>1170864614</v>
      </c>
      <c r="X137" s="5">
        <v>1170864614</v>
      </c>
      <c r="Y137" s="5">
        <v>1170864614</v>
      </c>
      <c r="Z137" s="5">
        <v>1170864614</v>
      </c>
    </row>
    <row r="138" spans="3:26" ht="15.5" x14ac:dyDescent="0.35">
      <c r="C138" t="s">
        <v>163</v>
      </c>
      <c r="D138" s="5">
        <v>-8438224000000</v>
      </c>
      <c r="E138" s="5">
        <v>-7624673000000</v>
      </c>
      <c r="F138" s="5">
        <v>-7284885000000</v>
      </c>
      <c r="G138" s="5">
        <v>-6973086000000</v>
      </c>
      <c r="I138" s="5">
        <v>-7284885000000</v>
      </c>
      <c r="J138" s="5">
        <v>-5797512000000</v>
      </c>
      <c r="K138" s="5">
        <v>-4026693000000</v>
      </c>
      <c r="L138" s="5">
        <v>-3182295000000</v>
      </c>
      <c r="M138" s="5">
        <v>-1035914000000</v>
      </c>
      <c r="N138" s="5">
        <v>-721683000000</v>
      </c>
      <c r="O138" s="5">
        <v>-206398000000</v>
      </c>
      <c r="P138" s="5">
        <v>-215310000000</v>
      </c>
      <c r="Q138" s="5">
        <v>-250947000000</v>
      </c>
      <c r="R138" s="5">
        <v>-131899882518</v>
      </c>
      <c r="S138" s="5">
        <v>-102089097385</v>
      </c>
      <c r="T138" s="5">
        <v>-48216924976</v>
      </c>
      <c r="U138" s="5">
        <v>-4983923199</v>
      </c>
      <c r="V138" s="5">
        <v>24680804478</v>
      </c>
      <c r="W138" s="5">
        <v>30653915683</v>
      </c>
      <c r="X138" s="5">
        <v>29702397543</v>
      </c>
      <c r="Y138" s="5">
        <v>27258326338</v>
      </c>
      <c r="Z138" s="5">
        <v>15628940882</v>
      </c>
    </row>
    <row r="139" spans="3:26" ht="15.5" x14ac:dyDescent="0.35">
      <c r="C139" t="s">
        <v>164</v>
      </c>
      <c r="D139" s="5">
        <v>1500000000</v>
      </c>
      <c r="E139" s="5">
        <v>1500000000</v>
      </c>
      <c r="F139" s="5">
        <v>1500000000</v>
      </c>
      <c r="G139" s="5">
        <v>1500000000</v>
      </c>
      <c r="I139" s="5">
        <v>1500000000</v>
      </c>
      <c r="J139" s="5">
        <v>1500000000</v>
      </c>
      <c r="K139" s="5">
        <v>1500000000</v>
      </c>
      <c r="L139" s="5">
        <v>1500000000</v>
      </c>
      <c r="M139" s="5">
        <v>1500000000</v>
      </c>
      <c r="N139" s="5">
        <v>1500000000</v>
      </c>
      <c r="O139" s="5">
        <v>1500000000</v>
      </c>
      <c r="P139" s="5">
        <v>1500000000</v>
      </c>
      <c r="Q139" s="5">
        <v>1500000000</v>
      </c>
      <c r="R139" s="5">
        <v>1500000000</v>
      </c>
      <c r="S139" s="5">
        <v>1500000000</v>
      </c>
      <c r="T139" s="5">
        <v>1500000000</v>
      </c>
      <c r="U139" s="5">
        <v>1500000000</v>
      </c>
      <c r="V139" s="5">
        <v>1500000000</v>
      </c>
      <c r="W139" s="5">
        <v>1500000000</v>
      </c>
      <c r="X139" s="5">
        <v>1450000000</v>
      </c>
    </row>
    <row r="140" spans="3:26" ht="15.5" x14ac:dyDescent="0.35">
      <c r="C140" t="s">
        <v>165</v>
      </c>
      <c r="D140" s="5">
        <v>-8439724000000</v>
      </c>
      <c r="E140" s="5">
        <v>-7626173000000</v>
      </c>
      <c r="F140" s="5">
        <v>-7286385000000</v>
      </c>
      <c r="G140" s="5">
        <v>-6974586000000</v>
      </c>
      <c r="I140" s="5">
        <v>-7286385000000</v>
      </c>
      <c r="J140" s="5">
        <v>-5799012000000</v>
      </c>
      <c r="K140" s="5">
        <v>-4028193000000</v>
      </c>
      <c r="L140" s="5">
        <v>-3183795000000</v>
      </c>
      <c r="M140" s="5">
        <v>-1037414000000</v>
      </c>
      <c r="N140" s="5">
        <v>-723183000000</v>
      </c>
      <c r="O140" s="5">
        <v>-207898000000</v>
      </c>
      <c r="P140" s="5">
        <v>-216810000000</v>
      </c>
      <c r="Q140" s="5">
        <v>-252447000000</v>
      </c>
      <c r="R140" s="5">
        <v>-133399882518</v>
      </c>
      <c r="S140" s="5">
        <v>-103589097385</v>
      </c>
      <c r="T140" s="5">
        <v>-49716924976</v>
      </c>
      <c r="U140" s="5">
        <v>-6483923199</v>
      </c>
      <c r="V140" s="5">
        <v>23180804478</v>
      </c>
      <c r="W140" s="5">
        <v>29153915683</v>
      </c>
      <c r="X140" s="5">
        <v>28252397543</v>
      </c>
    </row>
    <row r="141" spans="3:26" ht="15.5" x14ac:dyDescent="0.35">
      <c r="C141" t="s">
        <v>166</v>
      </c>
      <c r="D141" s="5">
        <v>-8438224000000</v>
      </c>
      <c r="E141" s="5">
        <v>-7624673000000</v>
      </c>
      <c r="F141" s="5">
        <v>-7284885000000</v>
      </c>
      <c r="G141" s="5">
        <v>-6973086000000</v>
      </c>
      <c r="I141" s="5">
        <v>-7284885000000</v>
      </c>
      <c r="J141" s="5">
        <v>-5797512000000</v>
      </c>
      <c r="K141" s="5">
        <v>-4026693000000</v>
      </c>
      <c r="L141" s="5">
        <v>-3182295000000</v>
      </c>
      <c r="M141" s="5">
        <v>-1035914000000</v>
      </c>
      <c r="N141" s="5">
        <v>-721683000000</v>
      </c>
      <c r="O141" s="5">
        <v>-206398000000</v>
      </c>
      <c r="P141" s="5">
        <v>-215310000000</v>
      </c>
      <c r="Q141" s="5">
        <v>-250947000000</v>
      </c>
      <c r="R141" s="5">
        <v>-131899882518</v>
      </c>
      <c r="S141" s="5">
        <v>-102089097385</v>
      </c>
      <c r="T141" s="5">
        <v>-48216924976</v>
      </c>
      <c r="U141" s="5">
        <v>-4983923199</v>
      </c>
      <c r="V141" s="5">
        <v>24680804478</v>
      </c>
      <c r="W141" s="5">
        <v>30653915683</v>
      </c>
      <c r="X141" s="5">
        <v>29702397543</v>
      </c>
      <c r="Y141" s="5">
        <v>27258326338</v>
      </c>
      <c r="Z141" s="5">
        <v>15628940882</v>
      </c>
    </row>
    <row r="142" spans="3:26" ht="15.5" x14ac:dyDescent="0.35">
      <c r="C142" t="s">
        <v>167</v>
      </c>
      <c r="U142" s="5">
        <v>174053143</v>
      </c>
      <c r="V142" s="5">
        <v>2322886285</v>
      </c>
      <c r="W142" s="5">
        <v>3662085323</v>
      </c>
      <c r="X142" s="5">
        <v>6141289361</v>
      </c>
      <c r="Y142" s="5">
        <v>5314130361</v>
      </c>
      <c r="Z142" s="5">
        <v>6182620152</v>
      </c>
    </row>
    <row r="143" spans="3:26" ht="15.5" x14ac:dyDescent="0.35">
      <c r="C143" t="s">
        <v>10</v>
      </c>
      <c r="D143" s="5">
        <v>2447355000000</v>
      </c>
      <c r="E143" s="5">
        <v>3301942000000</v>
      </c>
      <c r="F143" s="5">
        <v>3700647000000</v>
      </c>
      <c r="G143" s="5">
        <v>2989006000000</v>
      </c>
      <c r="I143" s="5">
        <v>3700647000000</v>
      </c>
      <c r="J143" s="5">
        <v>4423017000000</v>
      </c>
      <c r="K143" s="5">
        <v>-1465959000000</v>
      </c>
      <c r="L143" s="5">
        <v>-592427000000</v>
      </c>
      <c r="M143" s="5">
        <v>2221176000000</v>
      </c>
      <c r="N143" s="5">
        <v>2471739000000</v>
      </c>
      <c r="O143" s="5">
        <v>3014892000000</v>
      </c>
      <c r="P143" s="5">
        <v>3038424000000</v>
      </c>
      <c r="Q143" s="5">
        <v>2968115000000</v>
      </c>
      <c r="R143" s="5">
        <v>1037455308227</v>
      </c>
      <c r="S143" s="5">
        <v>1077595668155</v>
      </c>
      <c r="T143" s="5">
        <v>688538013298</v>
      </c>
      <c r="U143" s="5">
        <v>732035053967</v>
      </c>
      <c r="V143" s="5">
        <v>82697109925</v>
      </c>
      <c r="W143" s="5">
        <v>90315861119</v>
      </c>
      <c r="X143" s="5">
        <v>91675047785</v>
      </c>
      <c r="Y143" s="5">
        <v>88631960615</v>
      </c>
      <c r="Z143" s="5">
        <v>76878434310</v>
      </c>
    </row>
    <row r="144" spans="3:26" ht="15.5" x14ac:dyDescent="0.35">
      <c r="C144" t="s">
        <v>168</v>
      </c>
      <c r="D144" s="5">
        <v>28469341000000</v>
      </c>
      <c r="E144" s="5">
        <v>28189135000000</v>
      </c>
      <c r="F144" s="5">
        <v>28262382000000</v>
      </c>
      <c r="G144" s="5">
        <v>27371748000000</v>
      </c>
      <c r="I144" s="5">
        <v>28262382000000</v>
      </c>
      <c r="J144" s="5">
        <v>27908563000000</v>
      </c>
      <c r="K144" s="5">
        <v>20040897000000</v>
      </c>
      <c r="L144" s="5">
        <v>20101049000000</v>
      </c>
      <c r="M144" s="5">
        <v>7696926000000</v>
      </c>
      <c r="N144" s="5">
        <v>7629153000000</v>
      </c>
      <c r="O144" s="5">
        <v>5729085000000</v>
      </c>
      <c r="P144" s="5">
        <v>5207342000000</v>
      </c>
      <c r="Q144" s="5">
        <v>4494835000000</v>
      </c>
      <c r="R144" s="5">
        <v>1314929550049</v>
      </c>
      <c r="S144" s="5">
        <v>1293012666277</v>
      </c>
      <c r="T144" s="5">
        <v>927142011991</v>
      </c>
      <c r="U144" s="5">
        <v>832480768872</v>
      </c>
      <c r="V144" s="5">
        <v>107351965930</v>
      </c>
      <c r="W144" s="5">
        <v>105416183403</v>
      </c>
      <c r="X144" s="5">
        <v>327559624538</v>
      </c>
      <c r="Y144" s="5">
        <v>102554584787</v>
      </c>
      <c r="Z144" s="5">
        <v>94248794872</v>
      </c>
    </row>
    <row r="145" spans="2:26" ht="15.5" x14ac:dyDescent="0.35">
      <c r="C145" t="s">
        <v>169</v>
      </c>
      <c r="D145" s="5">
        <v>31183464900</v>
      </c>
      <c r="E145" s="5">
        <v>31183464900</v>
      </c>
      <c r="F145" s="5">
        <v>31183464900</v>
      </c>
      <c r="G145" s="5">
        <v>31183464900</v>
      </c>
      <c r="I145" s="5">
        <v>31183464900</v>
      </c>
      <c r="J145" s="5">
        <v>31183464900</v>
      </c>
      <c r="K145" s="5">
        <v>31183464900</v>
      </c>
      <c r="L145" s="5">
        <v>31183464900</v>
      </c>
      <c r="M145" s="5">
        <v>31183464900</v>
      </c>
      <c r="N145" s="5">
        <v>31183464900</v>
      </c>
      <c r="O145" s="5">
        <v>31183464900</v>
      </c>
      <c r="P145" s="5">
        <v>31183464900</v>
      </c>
      <c r="Q145" s="5">
        <v>31183464900</v>
      </c>
      <c r="R145" s="5">
        <v>10394488300</v>
      </c>
      <c r="S145" s="5">
        <v>10394488300</v>
      </c>
      <c r="T145" s="5">
        <v>7424634500</v>
      </c>
      <c r="U145" s="5">
        <v>7424634500</v>
      </c>
      <c r="V145" s="5">
        <v>575112500</v>
      </c>
      <c r="W145" s="5">
        <v>575112500</v>
      </c>
      <c r="X145" s="5">
        <v>575112500</v>
      </c>
      <c r="Y145" s="5">
        <v>575112500</v>
      </c>
      <c r="Z145" s="5">
        <v>575112500</v>
      </c>
    </row>
    <row r="147" spans="2:26" ht="15.5" x14ac:dyDescent="0.35">
      <c r="B147" t="s">
        <v>170</v>
      </c>
      <c r="C147" t="s">
        <v>171</v>
      </c>
      <c r="D147" s="5">
        <v>439984000000</v>
      </c>
      <c r="E147" s="5">
        <v>327215000000</v>
      </c>
      <c r="F147" s="5">
        <v>286967000000</v>
      </c>
      <c r="G147" s="5">
        <v>480853000000</v>
      </c>
      <c r="I147" s="5">
        <v>1830867000000</v>
      </c>
      <c r="J147" s="5">
        <v>1907918000000</v>
      </c>
      <c r="K147" s="5">
        <v>1734789000000</v>
      </c>
      <c r="L147" s="5">
        <v>2611842000000</v>
      </c>
      <c r="M147" s="5">
        <v>928042000000</v>
      </c>
      <c r="N147" s="5">
        <v>715588000000</v>
      </c>
      <c r="O147" s="5">
        <v>498710000000</v>
      </c>
      <c r="P147" s="5">
        <v>217599000000</v>
      </c>
      <c r="Q147" s="5">
        <v>-188972000000</v>
      </c>
      <c r="R147" s="5">
        <v>331118400</v>
      </c>
      <c r="S147" s="5">
        <v>-11151543890</v>
      </c>
      <c r="T147" s="5">
        <v>-17020144863</v>
      </c>
      <c r="U147" s="5">
        <v>-36518991487</v>
      </c>
      <c r="V147" s="5">
        <v>4373719098</v>
      </c>
      <c r="W147" s="5">
        <v>551475264</v>
      </c>
      <c r="X147" s="5">
        <v>13069495109</v>
      </c>
      <c r="Y147" s="5">
        <v>14290210386</v>
      </c>
      <c r="Z147" s="5">
        <v>-171025062</v>
      </c>
    </row>
    <row r="148" spans="2:26" ht="15.5" x14ac:dyDescent="0.35">
      <c r="C148" t="s">
        <v>2877</v>
      </c>
      <c r="D148" s="5">
        <v>582498000000</v>
      </c>
      <c r="E148" s="5">
        <v>541531000000</v>
      </c>
      <c r="F148" s="5">
        <v>476390000000</v>
      </c>
      <c r="G148" s="5">
        <v>673522000000</v>
      </c>
      <c r="I148" s="5">
        <v>2546591000000</v>
      </c>
      <c r="J148" s="5">
        <v>2509387000000</v>
      </c>
      <c r="K148" s="5">
        <v>2557842000000</v>
      </c>
      <c r="L148" s="5">
        <v>2468750000000</v>
      </c>
      <c r="M148" s="5">
        <v>1359424000000</v>
      </c>
      <c r="N148" s="5">
        <v>1029507000000</v>
      </c>
      <c r="O148" s="5">
        <v>785223000000</v>
      </c>
      <c r="P148" s="5">
        <v>680544000000</v>
      </c>
      <c r="Q148" s="5">
        <v>560133000000</v>
      </c>
      <c r="R148" s="5">
        <v>145562713890</v>
      </c>
      <c r="S148" s="5">
        <v>91870548038</v>
      </c>
      <c r="T148" s="5">
        <v>67623767754</v>
      </c>
      <c r="U148" s="5">
        <v>80265373346</v>
      </c>
      <c r="V148" s="5">
        <v>56850684099</v>
      </c>
      <c r="W148" s="5">
        <v>61374685872</v>
      </c>
      <c r="X148" s="5">
        <v>137767686864</v>
      </c>
      <c r="Y148" s="5">
        <v>63486812044</v>
      </c>
      <c r="Z148" s="5">
        <v>75878248930</v>
      </c>
    </row>
    <row r="149" spans="2:26" ht="15.5" x14ac:dyDescent="0.35">
      <c r="C149" t="s">
        <v>468</v>
      </c>
      <c r="D149" s="5">
        <v>-16965000000</v>
      </c>
      <c r="E149" s="5">
        <v>-45331000000</v>
      </c>
      <c r="F149" s="5">
        <v>37988000000</v>
      </c>
      <c r="G149" s="5">
        <v>-92830000000</v>
      </c>
      <c r="I149" s="5">
        <v>-123436000000</v>
      </c>
      <c r="J149" s="5">
        <v>-90033000000</v>
      </c>
      <c r="K149" s="5">
        <v>-175969000000</v>
      </c>
      <c r="L149" s="5">
        <v>-359092000000</v>
      </c>
      <c r="M149" s="5">
        <v>-128441000000</v>
      </c>
      <c r="N149" s="5">
        <v>-106043000000</v>
      </c>
      <c r="O149" s="5">
        <v>-91844000000</v>
      </c>
      <c r="P149" s="5">
        <v>-78939000000</v>
      </c>
      <c r="Q149" s="5">
        <v>-278590000000</v>
      </c>
      <c r="R149" s="5">
        <v>-50910459950</v>
      </c>
      <c r="S149" s="5">
        <v>-33386294539</v>
      </c>
      <c r="T149" s="5">
        <v>-17787732876</v>
      </c>
      <c r="U149" s="5">
        <v>-82956498160</v>
      </c>
      <c r="V149" s="5">
        <v>-28648279464</v>
      </c>
      <c r="W149" s="5">
        <v>-34457279637</v>
      </c>
      <c r="X149" s="5">
        <v>-99173341432</v>
      </c>
      <c r="Y149" s="5">
        <v>-37914171608</v>
      </c>
      <c r="Z149" s="5">
        <v>-33545892862</v>
      </c>
    </row>
    <row r="150" spans="2:26" ht="15.5" x14ac:dyDescent="0.35">
      <c r="C150" t="s">
        <v>315</v>
      </c>
      <c r="D150" s="5">
        <v>-23018000000</v>
      </c>
      <c r="E150" s="5">
        <v>-96491000000</v>
      </c>
      <c r="F150" s="5">
        <v>-82671000000</v>
      </c>
      <c r="G150" s="5">
        <v>-18979000000</v>
      </c>
      <c r="I150" s="5">
        <v>-212111000000</v>
      </c>
      <c r="J150" s="5">
        <v>-179800000000</v>
      </c>
      <c r="K150" s="5">
        <v>-266360000000</v>
      </c>
      <c r="L150" s="5">
        <v>-275305000000</v>
      </c>
      <c r="M150" s="5">
        <v>-92263000000</v>
      </c>
      <c r="N150" s="5">
        <v>-71677000000</v>
      </c>
      <c r="O150" s="5">
        <v>-81380000000</v>
      </c>
      <c r="P150" s="5">
        <v>-62539000000</v>
      </c>
      <c r="Q150" s="5">
        <v>-257650000000</v>
      </c>
      <c r="R150" s="5">
        <v>-57400893556</v>
      </c>
      <c r="S150" s="5">
        <v>-38207321361</v>
      </c>
      <c r="T150" s="5">
        <v>-39897944324</v>
      </c>
      <c r="U150" s="5">
        <v>-8013101245</v>
      </c>
      <c r="V150" s="5">
        <v>-10331727597</v>
      </c>
      <c r="W150" s="5">
        <v>-13059682496</v>
      </c>
      <c r="X150" s="5">
        <v>-12353529197</v>
      </c>
      <c r="Y150" s="5">
        <v>-24270749348</v>
      </c>
      <c r="Z150" s="5">
        <v>-28301773183</v>
      </c>
    </row>
    <row r="151" spans="2:26" ht="15.5" x14ac:dyDescent="0.35">
      <c r="C151" t="s">
        <v>2878</v>
      </c>
      <c r="Y151" s="5">
        <v>12683153177</v>
      </c>
      <c r="Z151" s="5">
        <v>-13664749271</v>
      </c>
    </row>
    <row r="152" spans="2:26" ht="15.5" x14ac:dyDescent="0.35">
      <c r="C152" t="s">
        <v>174</v>
      </c>
      <c r="D152" s="5">
        <v>-40408000000</v>
      </c>
      <c r="E152" s="5">
        <v>-34660000000</v>
      </c>
      <c r="F152" s="5">
        <v>-79653000000</v>
      </c>
      <c r="G152" s="5">
        <v>-53530000000</v>
      </c>
      <c r="I152" s="5">
        <v>-213834000000</v>
      </c>
      <c r="J152" s="5">
        <v>-242671000000</v>
      </c>
      <c r="K152" s="5">
        <v>-144773000000</v>
      </c>
      <c r="L152" s="5">
        <v>-188395000000</v>
      </c>
      <c r="M152" s="5">
        <v>-127220000000</v>
      </c>
      <c r="N152" s="5">
        <v>-92646000000</v>
      </c>
      <c r="O152" s="5">
        <v>-99505000000</v>
      </c>
      <c r="P152" s="5">
        <v>-87042000000</v>
      </c>
      <c r="Q152" s="5">
        <v>-92627000000</v>
      </c>
      <c r="R152" s="5">
        <v>-24599245731</v>
      </c>
      <c r="S152" s="5">
        <v>-20263212319</v>
      </c>
      <c r="T152" s="5">
        <v>-17272905672</v>
      </c>
      <c r="U152" s="5">
        <v>-27173102524</v>
      </c>
      <c r="V152" s="5">
        <v>-15790273682</v>
      </c>
      <c r="W152" s="5">
        <v>-14202718821</v>
      </c>
      <c r="X152" s="5">
        <v>-13924240077</v>
      </c>
    </row>
    <row r="153" spans="2:26" ht="15.5" x14ac:dyDescent="0.35">
      <c r="C153" t="s">
        <v>2879</v>
      </c>
      <c r="D153" s="5">
        <v>-6628000000</v>
      </c>
      <c r="E153" s="5">
        <v>6628000000</v>
      </c>
      <c r="S153" s="5">
        <v>15703558159</v>
      </c>
      <c r="T153" s="5">
        <v>13389367864</v>
      </c>
    </row>
    <row r="154" spans="2:26" ht="15.5" x14ac:dyDescent="0.35">
      <c r="C154" t="s">
        <v>2880</v>
      </c>
      <c r="D154" s="5">
        <v>6857000000</v>
      </c>
      <c r="F154" s="5">
        <v>15783000000</v>
      </c>
      <c r="G154" s="5">
        <v>-16756000000</v>
      </c>
      <c r="I154" s="5">
        <v>15783000000</v>
      </c>
      <c r="J154" s="5">
        <v>23688000000</v>
      </c>
      <c r="K154" s="5">
        <v>-18042000000</v>
      </c>
      <c r="L154" s="5">
        <v>1187965000000</v>
      </c>
      <c r="M154" s="5">
        <v>5578000000</v>
      </c>
      <c r="N154" s="5">
        <v>19015000000</v>
      </c>
    </row>
    <row r="155" spans="2:26" ht="15.5" x14ac:dyDescent="0.35">
      <c r="C155" t="s">
        <v>2881</v>
      </c>
      <c r="F155" s="5">
        <v>21298000000</v>
      </c>
      <c r="I155" s="5">
        <v>21298000000</v>
      </c>
      <c r="J155" s="5">
        <v>95788000000</v>
      </c>
    </row>
    <row r="156" spans="2:26" ht="15.5" x14ac:dyDescent="0.35">
      <c r="C156" t="s">
        <v>2882</v>
      </c>
      <c r="D156" s="5">
        <v>-67441000000</v>
      </c>
      <c r="E156" s="5">
        <v>-48968000000</v>
      </c>
      <c r="F156" s="5">
        <v>-68928000000</v>
      </c>
      <c r="G156" s="5">
        <v>-52544000000</v>
      </c>
      <c r="I156" s="5">
        <v>-224599000000</v>
      </c>
      <c r="J156" s="5">
        <v>-227274000000</v>
      </c>
      <c r="K156" s="5">
        <v>-227323000000</v>
      </c>
      <c r="L156" s="5">
        <v>-224812000000</v>
      </c>
      <c r="M156" s="5">
        <v>-94265000000</v>
      </c>
      <c r="N156" s="5">
        <v>-70163000000</v>
      </c>
      <c r="O156" s="5">
        <v>-25205000000</v>
      </c>
      <c r="P156" s="5">
        <v>-81624000000</v>
      </c>
      <c r="Q156" s="5">
        <v>-61021000000</v>
      </c>
      <c r="R156" s="5">
        <v>-2727587931</v>
      </c>
      <c r="S156" s="5">
        <v>-2513857493</v>
      </c>
      <c r="T156" s="5">
        <v>-2484719654</v>
      </c>
      <c r="U156" s="5">
        <v>-4036938682</v>
      </c>
      <c r="V156" s="5">
        <v>-249738903</v>
      </c>
      <c r="W156" s="5">
        <v>-308934283</v>
      </c>
      <c r="X156" s="5">
        <v>-300883712</v>
      </c>
      <c r="Y156" s="5">
        <v>-604105505</v>
      </c>
      <c r="Z156" s="5">
        <v>-1039402277</v>
      </c>
    </row>
    <row r="157" spans="2:26" ht="15.5" x14ac:dyDescent="0.35">
      <c r="C157" t="s">
        <v>992</v>
      </c>
      <c r="P157" s="5">
        <v>-163241000000</v>
      </c>
      <c r="Q157" s="5">
        <v>-83272000000</v>
      </c>
      <c r="R157" s="5">
        <v>-19983025576</v>
      </c>
      <c r="S157" s="5">
        <v>-31638826330</v>
      </c>
      <c r="T157" s="5">
        <v>-22512762268</v>
      </c>
    </row>
    <row r="158" spans="2:26" ht="15.5" x14ac:dyDescent="0.35">
      <c r="C158" t="s">
        <v>846</v>
      </c>
      <c r="D158" s="5">
        <v>5089000000</v>
      </c>
      <c r="E158" s="5">
        <v>4506000000</v>
      </c>
      <c r="F158" s="5">
        <v>2926000000</v>
      </c>
      <c r="G158" s="5">
        <v>5804000000</v>
      </c>
      <c r="I158" s="5">
        <v>21175000000</v>
      </c>
      <c r="J158" s="5">
        <v>18833000000</v>
      </c>
      <c r="K158" s="5">
        <v>9414000000</v>
      </c>
      <c r="L158" s="5">
        <v>2731000000</v>
      </c>
      <c r="M158" s="5">
        <v>5229000000</v>
      </c>
      <c r="N158" s="5">
        <v>7595000000</v>
      </c>
      <c r="O158" s="5">
        <v>11421000000</v>
      </c>
      <c r="P158" s="5">
        <v>10440000000</v>
      </c>
      <c r="Q158" s="5">
        <v>24055000000</v>
      </c>
      <c r="R158" s="5">
        <v>10389617254</v>
      </c>
      <c r="S158" s="5">
        <v>7283861955</v>
      </c>
      <c r="T158" s="5">
        <v>1922784313</v>
      </c>
      <c r="U158" s="5">
        <v>5395275778</v>
      </c>
      <c r="V158" s="5">
        <v>2543054645</v>
      </c>
      <c r="W158" s="5">
        <v>1205404629</v>
      </c>
      <c r="X158" s="5">
        <v>1053802663</v>
      </c>
      <c r="Y158" s="5">
        <v>909271626</v>
      </c>
      <c r="Z158" s="5">
        <v>502543601</v>
      </c>
    </row>
    <row r="159" spans="2:26" ht="15.5" x14ac:dyDescent="0.35">
      <c r="C159" t="s">
        <v>426</v>
      </c>
      <c r="D159" s="5">
        <v>-267851000000</v>
      </c>
    </row>
    <row r="160" spans="2:26" ht="15.5" x14ac:dyDescent="0.35">
      <c r="C160" t="s">
        <v>184</v>
      </c>
      <c r="D160" s="5">
        <v>-204572000000</v>
      </c>
      <c r="E160" s="5">
        <v>-253427000000</v>
      </c>
      <c r="F160" s="5">
        <v>-86396000000</v>
      </c>
      <c r="G160" s="5">
        <v>-396435000000</v>
      </c>
      <c r="I160" s="5">
        <v>-1068589000000</v>
      </c>
      <c r="J160" s="5">
        <v>-1076933000000</v>
      </c>
      <c r="K160" s="5">
        <v>-1583029000000</v>
      </c>
      <c r="L160" s="5">
        <v>-325080000000</v>
      </c>
      <c r="M160" s="5">
        <v>-447123000000</v>
      </c>
      <c r="N160" s="5">
        <v>1320346000000</v>
      </c>
      <c r="O160" s="5">
        <v>281438000000</v>
      </c>
      <c r="P160" s="5">
        <v>879687000000</v>
      </c>
      <c r="Q160" s="5">
        <v>724847000000</v>
      </c>
      <c r="R160" s="5">
        <v>-20961200744</v>
      </c>
      <c r="S160" s="5">
        <v>422627463543</v>
      </c>
      <c r="T160" s="5">
        <v>156490682571</v>
      </c>
      <c r="U160" s="5">
        <v>678704483618</v>
      </c>
      <c r="W160" s="5">
        <v>-647048977</v>
      </c>
      <c r="X160" s="5">
        <v>-1920864201</v>
      </c>
      <c r="Y160" s="5">
        <v>-3138272</v>
      </c>
      <c r="Z160" s="5">
        <v>10532866</v>
      </c>
    </row>
    <row r="161" spans="3:26" ht="15.5" x14ac:dyDescent="0.35">
      <c r="C161" t="s">
        <v>185</v>
      </c>
      <c r="D161" s="5">
        <v>-122135000000</v>
      </c>
      <c r="E161" s="5">
        <v>-103433000000</v>
      </c>
      <c r="F161" s="5">
        <v>-195317000000</v>
      </c>
      <c r="G161" s="5">
        <v>-198871000000</v>
      </c>
      <c r="I161" s="5">
        <v>-653327000000</v>
      </c>
      <c r="J161" s="5">
        <v>-672124000000</v>
      </c>
      <c r="K161" s="5">
        <v>-1183159000000</v>
      </c>
      <c r="L161" s="5">
        <v>-1579833000000</v>
      </c>
      <c r="M161" s="5">
        <v>-735173000000</v>
      </c>
      <c r="N161" s="5">
        <v>-2052624000000</v>
      </c>
      <c r="O161" s="5">
        <v>-660147000000</v>
      </c>
      <c r="P161" s="5">
        <v>-1015184000000</v>
      </c>
      <c r="Q161" s="5">
        <v>-318826000000</v>
      </c>
      <c r="R161" s="5">
        <v>-175628145864</v>
      </c>
      <c r="S161" s="5">
        <v>-102476584672</v>
      </c>
      <c r="T161" s="5">
        <v>-131393270344</v>
      </c>
      <c r="U161" s="5">
        <v>-623860390336</v>
      </c>
      <c r="V161" s="5">
        <v>-21455176914</v>
      </c>
      <c r="W161" s="5">
        <v>-5561820149</v>
      </c>
      <c r="X161" s="5">
        <v>14256416188</v>
      </c>
      <c r="Y161" s="5">
        <v>-6207412139</v>
      </c>
      <c r="Z161" s="5">
        <v>-12572188414</v>
      </c>
    </row>
    <row r="162" spans="3:26" ht="15.5" x14ac:dyDescent="0.35">
      <c r="C162" t="s">
        <v>189</v>
      </c>
      <c r="D162" s="5">
        <v>-121939000000</v>
      </c>
      <c r="E162" s="5">
        <v>-102099000000</v>
      </c>
      <c r="F162" s="5">
        <v>-194940000000</v>
      </c>
      <c r="G162" s="5">
        <v>-198382000000</v>
      </c>
      <c r="I162" s="5">
        <v>-648993000000</v>
      </c>
      <c r="J162" s="5">
        <v>-666329000000</v>
      </c>
      <c r="K162" s="5">
        <v>-1152691000000</v>
      </c>
      <c r="L162" s="5">
        <v>-1563022000000</v>
      </c>
      <c r="M162" s="5">
        <v>-510896000000</v>
      </c>
      <c r="N162" s="5">
        <v>-1794155000000</v>
      </c>
      <c r="O162" s="5">
        <v>-372875000000</v>
      </c>
      <c r="P162" s="5">
        <v>-779597000000</v>
      </c>
      <c r="Q162" s="5">
        <v>-263778000000</v>
      </c>
      <c r="R162" s="5">
        <v>-448516878</v>
      </c>
      <c r="S162" s="5">
        <v>-31655435655</v>
      </c>
      <c r="T162" s="5">
        <v>-175625839249</v>
      </c>
      <c r="U162" s="5">
        <v>-245329659082</v>
      </c>
      <c r="V162" s="5">
        <v>-10057414757</v>
      </c>
      <c r="W162" s="5">
        <v>-3139690801</v>
      </c>
      <c r="X162" s="5">
        <v>-2424024157</v>
      </c>
      <c r="Y162" s="5">
        <v>-1851344596</v>
      </c>
      <c r="Z162" s="5">
        <v>-1553861343</v>
      </c>
    </row>
    <row r="163" spans="3:26" ht="15.5" x14ac:dyDescent="0.35">
      <c r="C163" t="s">
        <v>188</v>
      </c>
      <c r="J163" s="5">
        <v>880000000</v>
      </c>
      <c r="L163" s="5">
        <v>19917000000</v>
      </c>
      <c r="N163" s="5">
        <v>43000000</v>
      </c>
      <c r="O163" s="5">
        <v>176000000</v>
      </c>
      <c r="P163" s="5">
        <v>1535000000</v>
      </c>
      <c r="Q163" s="5">
        <v>753000000</v>
      </c>
      <c r="R163" s="5">
        <v>2500000</v>
      </c>
      <c r="S163" s="5">
        <v>46800000</v>
      </c>
      <c r="T163" s="5">
        <v>9651345637</v>
      </c>
      <c r="U163" s="5">
        <v>260295455</v>
      </c>
      <c r="V163" s="5">
        <v>250950000</v>
      </c>
      <c r="W163" s="5">
        <v>398591504</v>
      </c>
      <c r="X163" s="5">
        <v>47521200</v>
      </c>
    </row>
    <row r="164" spans="3:26" ht="15.5" x14ac:dyDescent="0.35">
      <c r="C164" t="s">
        <v>199</v>
      </c>
      <c r="R164" s="5">
        <v>-174990959737</v>
      </c>
      <c r="S164" s="5">
        <v>-73576272708</v>
      </c>
    </row>
    <row r="165" spans="3:26" ht="15.5" x14ac:dyDescent="0.35">
      <c r="C165" t="s">
        <v>317</v>
      </c>
    </row>
    <row r="166" spans="3:26" ht="15.5" x14ac:dyDescent="0.35">
      <c r="C166" t="s">
        <v>2883</v>
      </c>
      <c r="T166" s="5">
        <v>-391045875</v>
      </c>
    </row>
    <row r="167" spans="3:26" ht="15.5" x14ac:dyDescent="0.35">
      <c r="C167" t="s">
        <v>2884</v>
      </c>
      <c r="L167" s="5">
        <v>-35850000000</v>
      </c>
    </row>
    <row r="168" spans="3:26" ht="15.5" x14ac:dyDescent="0.35">
      <c r="C168" t="s">
        <v>530</v>
      </c>
      <c r="Q168" s="5">
        <v>-51102000000</v>
      </c>
      <c r="U168" s="5">
        <v>-383618978114</v>
      </c>
    </row>
    <row r="169" spans="3:26" ht="15.5" x14ac:dyDescent="0.35">
      <c r="C169" t="s">
        <v>2339</v>
      </c>
      <c r="Y169" s="5">
        <v>-5237863079</v>
      </c>
      <c r="Z169" s="5">
        <v>25910538341</v>
      </c>
    </row>
    <row r="170" spans="3:26" ht="15.5" x14ac:dyDescent="0.35">
      <c r="C170" t="s">
        <v>2885</v>
      </c>
      <c r="W170" s="5">
        <v>-4648274275</v>
      </c>
      <c r="X170" s="5">
        <v>16782919145</v>
      </c>
    </row>
    <row r="171" spans="3:26" ht="15.5" x14ac:dyDescent="0.35">
      <c r="C171" t="s">
        <v>2886</v>
      </c>
      <c r="Y171" s="5">
        <v>-264204461</v>
      </c>
      <c r="Z171" s="5">
        <v>548943628</v>
      </c>
    </row>
    <row r="172" spans="3:26" ht="15.5" x14ac:dyDescent="0.35">
      <c r="C172" t="s">
        <v>2887</v>
      </c>
      <c r="D172" s="5">
        <v>132683000000</v>
      </c>
      <c r="E172" s="5">
        <v>-132683000000</v>
      </c>
      <c r="F172" s="5">
        <v>-144393000000</v>
      </c>
      <c r="G172" s="5">
        <v>-84977000000</v>
      </c>
      <c r="I172" s="5">
        <v>-549403000000</v>
      </c>
      <c r="J172" s="5">
        <v>-582619000000</v>
      </c>
      <c r="K172" s="5">
        <v>-521971000000</v>
      </c>
      <c r="L172" s="5">
        <v>-592189000000</v>
      </c>
    </row>
    <row r="173" spans="3:26" ht="15.5" x14ac:dyDescent="0.35">
      <c r="C173" t="s">
        <v>200</v>
      </c>
      <c r="D173" s="5">
        <v>-196000000</v>
      </c>
      <c r="E173" s="5">
        <v>-1334000000</v>
      </c>
      <c r="F173" s="5">
        <v>-377000000</v>
      </c>
      <c r="G173" s="5">
        <v>-489000000</v>
      </c>
      <c r="I173" s="5">
        <v>-4334000000</v>
      </c>
      <c r="J173" s="5">
        <v>-6675000000</v>
      </c>
      <c r="K173" s="5">
        <v>-30468000000</v>
      </c>
      <c r="L173" s="5">
        <v>-878000000</v>
      </c>
      <c r="N173" s="5">
        <v>-2295000000</v>
      </c>
      <c r="O173" s="5">
        <v>-1575000000</v>
      </c>
      <c r="P173" s="5">
        <v>-1161000000</v>
      </c>
      <c r="Q173" s="5">
        <v>-630000000</v>
      </c>
      <c r="R173" s="5">
        <v>-190809249</v>
      </c>
      <c r="S173" s="5">
        <v>-196145684</v>
      </c>
      <c r="T173" s="5">
        <v>-257914415</v>
      </c>
    </row>
    <row r="174" spans="3:26" ht="15.5" x14ac:dyDescent="0.35">
      <c r="C174" t="s">
        <v>667</v>
      </c>
    </row>
    <row r="175" spans="3:26" ht="15.5" x14ac:dyDescent="0.35">
      <c r="C175" t="s">
        <v>512</v>
      </c>
      <c r="Q175" s="5">
        <v>-4030000000</v>
      </c>
      <c r="X175" s="5">
        <v>-150000000</v>
      </c>
      <c r="Z175" s="5">
        <v>-30000000000</v>
      </c>
    </row>
    <row r="176" spans="3:26" ht="15.5" x14ac:dyDescent="0.35">
      <c r="C176" t="s">
        <v>2888</v>
      </c>
      <c r="W176" s="5">
        <v>1650000000</v>
      </c>
    </row>
    <row r="177" spans="3:26" ht="15.5" x14ac:dyDescent="0.35">
      <c r="C177" t="s">
        <v>407</v>
      </c>
      <c r="S177" s="5">
        <v>3609814375</v>
      </c>
      <c r="T177" s="5">
        <v>15195653895</v>
      </c>
      <c r="U177" s="5">
        <v>5111298589</v>
      </c>
      <c r="V177" s="5">
        <v>-12137332482</v>
      </c>
    </row>
    <row r="178" spans="3:26" ht="15.5" x14ac:dyDescent="0.35">
      <c r="C178" t="s">
        <v>2889</v>
      </c>
      <c r="T178" s="5">
        <v>20034529663</v>
      </c>
    </row>
    <row r="179" spans="3:26" ht="15.5" x14ac:dyDescent="0.35">
      <c r="C179" t="s">
        <v>2890</v>
      </c>
      <c r="Q179" s="5">
        <v>4000000000</v>
      </c>
    </row>
    <row r="180" spans="3:26" ht="15.5" x14ac:dyDescent="0.35">
      <c r="C180" t="s">
        <v>2003</v>
      </c>
      <c r="O180" s="5">
        <v>-71000000</v>
      </c>
      <c r="Q180" s="5">
        <v>-4039000000</v>
      </c>
      <c r="R180" s="5">
        <v>-360000</v>
      </c>
      <c r="S180" s="5">
        <v>-705345000</v>
      </c>
      <c r="U180" s="5">
        <v>-283347184</v>
      </c>
      <c r="V180" s="5">
        <v>488620325</v>
      </c>
      <c r="W180" s="5">
        <v>177553423</v>
      </c>
      <c r="Y180" s="5">
        <v>1145999997</v>
      </c>
      <c r="Z180" s="5">
        <v>-7477809040</v>
      </c>
    </row>
    <row r="181" spans="3:26" ht="15.5" x14ac:dyDescent="0.35">
      <c r="C181" t="s">
        <v>1731</v>
      </c>
    </row>
    <row r="182" spans="3:26" ht="15.5" x14ac:dyDescent="0.35">
      <c r="C182" t="s">
        <v>2891</v>
      </c>
    </row>
    <row r="183" spans="3:26" ht="15.5" x14ac:dyDescent="0.35">
      <c r="C183" t="s">
        <v>2892</v>
      </c>
      <c r="N183" s="5">
        <v>126031000000</v>
      </c>
      <c r="O183" s="5">
        <v>-122845000000</v>
      </c>
    </row>
    <row r="184" spans="3:26" ht="15.5" x14ac:dyDescent="0.35">
      <c r="C184" t="s">
        <v>2893</v>
      </c>
    </row>
    <row r="185" spans="3:26" ht="15.5" x14ac:dyDescent="0.35">
      <c r="C185" t="s">
        <v>215</v>
      </c>
      <c r="D185" s="5">
        <v>-204572000000</v>
      </c>
      <c r="E185" s="5">
        <v>-253427000000</v>
      </c>
      <c r="F185" s="5">
        <v>-86396000000</v>
      </c>
      <c r="G185" s="5">
        <v>-396435000000</v>
      </c>
      <c r="I185" s="5">
        <v>-1068589000000</v>
      </c>
      <c r="J185" s="5">
        <v>-1076933000000</v>
      </c>
      <c r="K185" s="5">
        <v>-1583029000000</v>
      </c>
      <c r="L185" s="5">
        <v>-325080000000</v>
      </c>
      <c r="M185" s="5">
        <v>-447123000000</v>
      </c>
      <c r="N185" s="5">
        <v>1320346000000</v>
      </c>
      <c r="O185" s="5">
        <v>281438000000</v>
      </c>
      <c r="P185" s="5">
        <v>879687000000</v>
      </c>
      <c r="Q185" s="5">
        <v>724847000000</v>
      </c>
      <c r="R185" s="5">
        <v>-20961200744</v>
      </c>
      <c r="S185" s="5">
        <v>422627463543</v>
      </c>
      <c r="T185" s="5">
        <v>156490682571</v>
      </c>
      <c r="U185" s="5">
        <v>678704483618</v>
      </c>
      <c r="W185" s="5">
        <v>-647048977</v>
      </c>
      <c r="X185" s="5">
        <v>-1920864201</v>
      </c>
      <c r="Y185" s="5">
        <v>-3138272</v>
      </c>
      <c r="Z185" s="5">
        <v>10532866</v>
      </c>
    </row>
    <row r="186" spans="3:26" ht="15.5" x14ac:dyDescent="0.35">
      <c r="C186" t="s">
        <v>2429</v>
      </c>
      <c r="S186" s="5">
        <v>-100000000000</v>
      </c>
      <c r="T186" s="5">
        <v>100000000000</v>
      </c>
    </row>
    <row r="187" spans="3:26" ht="15.5" x14ac:dyDescent="0.35">
      <c r="C187" t="s">
        <v>2894</v>
      </c>
      <c r="F187" s="5">
        <v>-250200000000</v>
      </c>
      <c r="G187" s="5">
        <v>250200000000</v>
      </c>
    </row>
    <row r="188" spans="3:26" ht="15.5" x14ac:dyDescent="0.35">
      <c r="C188" t="s">
        <v>2895</v>
      </c>
    </row>
    <row r="189" spans="3:26" ht="15.5" x14ac:dyDescent="0.35">
      <c r="C189" t="s">
        <v>1350</v>
      </c>
      <c r="Q189" s="5">
        <v>-7218000000</v>
      </c>
      <c r="R189" s="5">
        <v>-2991778480</v>
      </c>
      <c r="S189" s="5">
        <v>-3564828893</v>
      </c>
      <c r="U189" s="5">
        <v>1032241000</v>
      </c>
    </row>
    <row r="190" spans="3:26" ht="15.5" x14ac:dyDescent="0.35">
      <c r="C190" t="s">
        <v>2896</v>
      </c>
    </row>
    <row r="191" spans="3:26" ht="15.5" x14ac:dyDescent="0.35">
      <c r="C191" t="s">
        <v>336</v>
      </c>
      <c r="U191" s="5">
        <v>-828034492</v>
      </c>
      <c r="W191" s="5">
        <v>-570793500</v>
      </c>
      <c r="X191" s="5">
        <v>-1712380500</v>
      </c>
    </row>
    <row r="192" spans="3:26" ht="15.5" x14ac:dyDescent="0.35">
      <c r="C192" t="s">
        <v>1373</v>
      </c>
      <c r="D192" s="5">
        <v>177890000000</v>
      </c>
      <c r="E192" s="5">
        <v>715721000000</v>
      </c>
      <c r="F192" s="5">
        <v>59439000000</v>
      </c>
      <c r="G192" s="5">
        <v>258000000000</v>
      </c>
      <c r="I192" s="5">
        <v>1217439000000</v>
      </c>
      <c r="J192" s="5">
        <v>1218000000000</v>
      </c>
      <c r="K192" s="5">
        <v>288000000000</v>
      </c>
      <c r="L192" s="5">
        <v>10969315000000</v>
      </c>
      <c r="M192" s="5">
        <v>4770000000000</v>
      </c>
      <c r="N192" s="5">
        <v>2048766000000</v>
      </c>
      <c r="O192" s="5">
        <v>828765000000</v>
      </c>
      <c r="P192" s="5">
        <v>881250000000</v>
      </c>
      <c r="Q192" s="5">
        <v>546122000000</v>
      </c>
      <c r="R192" s="5">
        <v>136517350524</v>
      </c>
      <c r="S192" s="5">
        <v>92724903639</v>
      </c>
      <c r="T192" s="5">
        <v>57275096347</v>
      </c>
    </row>
    <row r="193" spans="3:26" ht="15.5" x14ac:dyDescent="0.35">
      <c r="C193" t="s">
        <v>463</v>
      </c>
      <c r="E193" s="5">
        <v>-580159000000</v>
      </c>
      <c r="G193" s="5">
        <v>-580159000000</v>
      </c>
      <c r="I193" s="5">
        <v>-1111971000000</v>
      </c>
      <c r="J193" s="5">
        <v>-483466000000</v>
      </c>
      <c r="K193" s="5">
        <v>-193386000000</v>
      </c>
      <c r="L193" s="5">
        <v>-9826692000000</v>
      </c>
      <c r="M193" s="5">
        <v>-4551500000000</v>
      </c>
      <c r="N193" s="5">
        <v>-232335000000</v>
      </c>
      <c r="O193" s="5">
        <v>-324240000000</v>
      </c>
      <c r="Q193" s="5">
        <v>-120943000000</v>
      </c>
      <c r="R193" s="5">
        <v>-138750000000</v>
      </c>
      <c r="S193" s="5">
        <v>-11250000000</v>
      </c>
    </row>
    <row r="194" spans="3:26" ht="15.5" x14ac:dyDescent="0.35">
      <c r="C194" t="s">
        <v>2897</v>
      </c>
      <c r="F194" s="5">
        <v>578220000000</v>
      </c>
      <c r="I194" s="5">
        <v>578220000000</v>
      </c>
    </row>
    <row r="195" spans="3:26" ht="15.5" x14ac:dyDescent="0.35">
      <c r="C195" t="s">
        <v>2485</v>
      </c>
      <c r="F195" s="5">
        <v>-2680000000</v>
      </c>
      <c r="I195" s="5">
        <v>-2680000000</v>
      </c>
      <c r="J195" s="5">
        <v>-15230000000</v>
      </c>
      <c r="K195" s="5">
        <v>-650000000</v>
      </c>
      <c r="L195" s="5">
        <v>-233261000000</v>
      </c>
      <c r="Q195" s="5">
        <v>-33979000000</v>
      </c>
      <c r="R195" s="5">
        <v>-15615000000</v>
      </c>
    </row>
    <row r="196" spans="3:26" ht="15.5" x14ac:dyDescent="0.35">
      <c r="C196" t="s">
        <v>2898</v>
      </c>
      <c r="Q196" s="5">
        <v>-1737934000000</v>
      </c>
    </row>
    <row r="197" spans="3:26" ht="15.5" x14ac:dyDescent="0.35">
      <c r="C197" t="s">
        <v>2899</v>
      </c>
    </row>
    <row r="198" spans="3:26" ht="15.5" x14ac:dyDescent="0.35">
      <c r="C198" t="s">
        <v>2900</v>
      </c>
      <c r="Q198" s="5">
        <v>2078897000000</v>
      </c>
    </row>
    <row r="199" spans="3:26" ht="15.5" x14ac:dyDescent="0.35">
      <c r="C199" t="s">
        <v>2901</v>
      </c>
      <c r="U199" s="5">
        <v>-6451922890</v>
      </c>
    </row>
    <row r="200" spans="3:26" ht="15.5" x14ac:dyDescent="0.35">
      <c r="C200" t="s">
        <v>565</v>
      </c>
      <c r="W200" s="5">
        <v>-76255477</v>
      </c>
      <c r="X200" s="5">
        <v>-208483701</v>
      </c>
    </row>
    <row r="201" spans="3:26" ht="15.5" x14ac:dyDescent="0.35">
      <c r="C201" t="s">
        <v>563</v>
      </c>
      <c r="M201" s="5">
        <v>-374000000</v>
      </c>
      <c r="N201" s="5">
        <v>-731000000</v>
      </c>
      <c r="O201" s="5">
        <v>-688000000</v>
      </c>
      <c r="P201" s="5">
        <v>-1563000000</v>
      </c>
      <c r="Q201" s="5">
        <v>-98000000</v>
      </c>
      <c r="R201" s="5">
        <v>-121772788</v>
      </c>
      <c r="S201" s="5">
        <v>-760681203</v>
      </c>
      <c r="T201" s="5">
        <v>-784413776</v>
      </c>
    </row>
    <row r="202" spans="3:26" ht="15.5" x14ac:dyDescent="0.35">
      <c r="C202" t="s">
        <v>2902</v>
      </c>
      <c r="Y202" s="5">
        <v>-3138272</v>
      </c>
      <c r="Z202" s="5">
        <v>10532866</v>
      </c>
    </row>
    <row r="203" spans="3:26" ht="15.5" x14ac:dyDescent="0.35">
      <c r="C203" t="s">
        <v>2903</v>
      </c>
    </row>
    <row r="204" spans="3:26" ht="15.5" x14ac:dyDescent="0.35">
      <c r="C204" t="s">
        <v>746</v>
      </c>
      <c r="L204" s="5">
        <v>204729000000</v>
      </c>
      <c r="M204" s="5">
        <v>-128726000000</v>
      </c>
    </row>
    <row r="205" spans="3:26" ht="15.5" x14ac:dyDescent="0.35">
      <c r="C205" t="s">
        <v>497</v>
      </c>
      <c r="D205" s="5">
        <v>-257159000000</v>
      </c>
      <c r="E205" s="5">
        <v>-246441000000</v>
      </c>
      <c r="F205" s="5">
        <v>-327591000000</v>
      </c>
      <c r="G205" s="5">
        <v>-239347000000</v>
      </c>
      <c r="I205" s="5">
        <v>-1200194000000</v>
      </c>
      <c r="J205" s="5">
        <v>-1213618000000</v>
      </c>
      <c r="K205" s="5">
        <v>-1155022000000</v>
      </c>
      <c r="L205" s="5">
        <v>-846982000000</v>
      </c>
      <c r="M205" s="5">
        <v>-536523000000</v>
      </c>
      <c r="N205" s="5">
        <v>-495354000000</v>
      </c>
      <c r="O205" s="5">
        <v>-222399000000</v>
      </c>
    </row>
    <row r="206" spans="3:26" ht="15.5" x14ac:dyDescent="0.35">
      <c r="C206" t="s">
        <v>2904</v>
      </c>
    </row>
    <row r="207" spans="3:26" ht="15.5" x14ac:dyDescent="0.35">
      <c r="C207" t="s">
        <v>1799</v>
      </c>
      <c r="D207" s="5">
        <v>9865000000</v>
      </c>
      <c r="E207" s="5">
        <v>-9865000000</v>
      </c>
      <c r="F207" s="5">
        <v>809000000</v>
      </c>
      <c r="G207" s="5">
        <v>-152000000</v>
      </c>
    </row>
    <row r="208" spans="3:26" ht="15.5" x14ac:dyDescent="0.35">
      <c r="C208" t="s">
        <v>2905</v>
      </c>
    </row>
    <row r="209" spans="2:26" ht="15.5" x14ac:dyDescent="0.35">
      <c r="C209" t="s">
        <v>239</v>
      </c>
      <c r="D209" s="5">
        <v>113277000000</v>
      </c>
      <c r="E209" s="5">
        <v>-29645000000</v>
      </c>
      <c r="F209" s="5">
        <v>5254000000</v>
      </c>
      <c r="G209" s="5">
        <v>-114453000000</v>
      </c>
      <c r="I209" s="5">
        <v>108951000000</v>
      </c>
      <c r="J209" s="5">
        <v>158861000000</v>
      </c>
      <c r="K209" s="5">
        <v>-1031399000000</v>
      </c>
      <c r="L209" s="5">
        <v>706929000000</v>
      </c>
      <c r="M209" s="5">
        <v>-254254000000</v>
      </c>
      <c r="N209" s="5">
        <v>-16690000000</v>
      </c>
      <c r="O209" s="5">
        <v>120001000000</v>
      </c>
      <c r="P209" s="5">
        <v>82102000000</v>
      </c>
      <c r="Q209" s="5">
        <v>217049000000</v>
      </c>
      <c r="R209" s="5">
        <v>-196258228208</v>
      </c>
      <c r="S209" s="5">
        <v>308999334981</v>
      </c>
      <c r="T209" s="5">
        <v>8077267364</v>
      </c>
      <c r="U209" s="5">
        <v>18325101795</v>
      </c>
      <c r="V209" s="5">
        <v>-17081457816</v>
      </c>
      <c r="W209" s="5">
        <v>-5657393862</v>
      </c>
      <c r="X209" s="5">
        <v>25405047096</v>
      </c>
      <c r="Y209" s="5">
        <v>8079659975</v>
      </c>
      <c r="Z209" s="5">
        <v>-12732680610</v>
      </c>
    </row>
    <row r="210" spans="2:26" ht="15.5" x14ac:dyDescent="0.35">
      <c r="C210" t="s">
        <v>241</v>
      </c>
      <c r="D210" s="5">
        <v>1000000</v>
      </c>
      <c r="F210" s="5">
        <v>-7949000000</v>
      </c>
      <c r="G210" s="5">
        <v>7944000000</v>
      </c>
      <c r="I210" s="5">
        <v>1000000</v>
      </c>
      <c r="J210" s="5">
        <v>1000000</v>
      </c>
      <c r="K210" s="5">
        <v>-804000000</v>
      </c>
      <c r="L210" s="5">
        <v>32169000000</v>
      </c>
      <c r="M210" s="5">
        <v>3376000000</v>
      </c>
      <c r="N210" s="5">
        <v>5956000000</v>
      </c>
      <c r="O210" s="5">
        <v>-12799000000</v>
      </c>
      <c r="P210" s="5">
        <v>5988000000</v>
      </c>
      <c r="Q210" s="5">
        <v>107000000</v>
      </c>
      <c r="R210" s="5">
        <v>-1358092</v>
      </c>
      <c r="S210" s="5">
        <v>3585316</v>
      </c>
      <c r="T210" s="5">
        <v>3139507</v>
      </c>
      <c r="U210" s="5">
        <v>178811864</v>
      </c>
      <c r="V210" s="5">
        <v>177663234</v>
      </c>
    </row>
    <row r="211" spans="2:26" ht="15.5" x14ac:dyDescent="0.35">
      <c r="C211" t="s">
        <v>240</v>
      </c>
      <c r="E211" s="5">
        <v>567441000000</v>
      </c>
      <c r="I211" s="5">
        <v>458489000000</v>
      </c>
      <c r="J211" s="5">
        <v>299627000000</v>
      </c>
      <c r="K211" s="5">
        <v>1331830000000</v>
      </c>
      <c r="L211" s="5">
        <v>592732000000</v>
      </c>
      <c r="M211" s="5">
        <v>552377000000</v>
      </c>
      <c r="N211" s="5">
        <v>563111000000</v>
      </c>
      <c r="O211" s="5">
        <v>455909000000</v>
      </c>
      <c r="P211" s="5">
        <v>367819000000</v>
      </c>
      <c r="Q211" s="5">
        <v>150663000000</v>
      </c>
      <c r="R211" s="5">
        <v>346922378517</v>
      </c>
      <c r="S211" s="5">
        <v>37919458220</v>
      </c>
      <c r="T211" s="5">
        <v>29839051349</v>
      </c>
      <c r="U211" s="5">
        <v>11335137690</v>
      </c>
      <c r="V211" s="5">
        <v>28238932272</v>
      </c>
      <c r="W211" s="5">
        <v>33896326134</v>
      </c>
      <c r="X211" s="5">
        <v>18198245456</v>
      </c>
      <c r="Y211" s="5">
        <v>8208804965</v>
      </c>
      <c r="Z211" s="5">
        <v>20941485575</v>
      </c>
    </row>
    <row r="212" spans="2:26" ht="15.5" x14ac:dyDescent="0.35">
      <c r="C212" t="s">
        <v>2906</v>
      </c>
    </row>
    <row r="213" spans="2:26" ht="15.5" x14ac:dyDescent="0.35">
      <c r="C213" t="s">
        <v>242</v>
      </c>
      <c r="D213" s="5">
        <v>113278000000</v>
      </c>
      <c r="E213" s="5">
        <v>537796000000</v>
      </c>
      <c r="F213" s="5">
        <v>-2695000000</v>
      </c>
      <c r="G213" s="5">
        <v>-106509000000</v>
      </c>
      <c r="I213" s="5">
        <v>567441000000</v>
      </c>
      <c r="J213" s="5">
        <v>458489000000</v>
      </c>
      <c r="K213" s="5">
        <v>299627000000</v>
      </c>
      <c r="L213" s="5">
        <v>1331830000000</v>
      </c>
      <c r="M213" s="5">
        <v>301499000000</v>
      </c>
      <c r="N213" s="5">
        <v>552377000000</v>
      </c>
      <c r="O213" s="5">
        <v>563111000000</v>
      </c>
      <c r="P213" s="5">
        <v>455909000000</v>
      </c>
      <c r="Q213" s="5">
        <v>367819000000</v>
      </c>
      <c r="R213" s="5">
        <v>150662792217</v>
      </c>
      <c r="S213" s="5">
        <v>346922378517</v>
      </c>
      <c r="T213" s="5">
        <v>37919458220</v>
      </c>
      <c r="U213" s="5">
        <v>29839051349</v>
      </c>
      <c r="V213" s="5">
        <v>11335137690</v>
      </c>
      <c r="W213" s="5">
        <v>28238932272</v>
      </c>
      <c r="X213" s="5">
        <v>43603292552</v>
      </c>
      <c r="Y213" s="5">
        <v>16288464940</v>
      </c>
      <c r="Z213" s="5">
        <v>8208804965</v>
      </c>
    </row>
    <row r="215" spans="2:26" ht="15.5" x14ac:dyDescent="0.35">
      <c r="B215" t="s">
        <v>243</v>
      </c>
      <c r="C215" t="s">
        <v>12</v>
      </c>
      <c r="D215" s="5">
        <v>31180000000</v>
      </c>
      <c r="E215" s="5">
        <v>31180000000</v>
      </c>
      <c r="F215" s="5">
        <v>31180000000</v>
      </c>
      <c r="G215" s="5">
        <v>31180000000</v>
      </c>
      <c r="I215" s="5">
        <v>31180000000</v>
      </c>
      <c r="J215" s="5">
        <v>31180000000</v>
      </c>
      <c r="K215" s="5">
        <v>31180000000</v>
      </c>
      <c r="L215" s="5">
        <v>31180000000</v>
      </c>
      <c r="M215" s="5">
        <v>31180000000</v>
      </c>
      <c r="N215" s="5">
        <v>31180000000</v>
      </c>
      <c r="O215" s="5">
        <v>31180000000</v>
      </c>
      <c r="P215" s="5">
        <v>31180000000</v>
      </c>
      <c r="Q215" s="5">
        <v>31180000000</v>
      </c>
      <c r="R215" s="5">
        <v>10390000000</v>
      </c>
      <c r="S215" s="5">
        <v>10390000000</v>
      </c>
      <c r="T215" s="5">
        <v>7420000000</v>
      </c>
      <c r="U215" s="5">
        <v>7420000000</v>
      </c>
      <c r="V215" s="5">
        <v>580000000</v>
      </c>
      <c r="W215" s="5">
        <v>580000000</v>
      </c>
      <c r="X215" s="5">
        <v>580000000</v>
      </c>
      <c r="Y215" s="5">
        <v>580000000</v>
      </c>
      <c r="Z215" s="5">
        <v>580000000</v>
      </c>
    </row>
    <row r="216" spans="2:26" ht="15.5" x14ac:dyDescent="0.35">
      <c r="C216" t="s">
        <v>244</v>
      </c>
      <c r="D216" s="5">
        <v>-29</v>
      </c>
      <c r="E216" s="6">
        <v>-14.49</v>
      </c>
      <c r="F216" s="6">
        <v>-13.69</v>
      </c>
      <c r="G216" s="6">
        <v>-19.05</v>
      </c>
    </row>
    <row r="217" spans="2:26" ht="15.5" x14ac:dyDescent="0.35">
      <c r="C217" t="s">
        <v>245</v>
      </c>
      <c r="D217" s="6">
        <v>-2.4500000000000002</v>
      </c>
      <c r="E217" s="6">
        <v>-6.9</v>
      </c>
      <c r="F217" s="6">
        <v>-11.18</v>
      </c>
      <c r="G217" s="6">
        <v>-6.35</v>
      </c>
    </row>
    <row r="218" spans="2:26" ht="15.5" x14ac:dyDescent="0.35">
      <c r="C218" t="s">
        <v>73</v>
      </c>
      <c r="D218" s="6">
        <v>3.64</v>
      </c>
      <c r="E218" s="6">
        <v>5.2</v>
      </c>
      <c r="F218" s="6">
        <v>7.32</v>
      </c>
      <c r="G218" s="6">
        <v>5.99</v>
      </c>
    </row>
    <row r="219" spans="2:26" ht="15.5" x14ac:dyDescent="0.35">
      <c r="C219" t="s">
        <v>246</v>
      </c>
      <c r="D219" s="5">
        <v>-114580000000</v>
      </c>
      <c r="E219" s="5">
        <v>335870000000</v>
      </c>
      <c r="F219" s="5">
        <v>368830000000</v>
      </c>
      <c r="G219" s="5">
        <v>221770000000</v>
      </c>
    </row>
    <row r="220" spans="2:26" ht="15.5" x14ac:dyDescent="0.35">
      <c r="C220" t="s">
        <v>247</v>
      </c>
      <c r="D220" s="6">
        <v>-3.1800000000000002E-2</v>
      </c>
      <c r="E220" s="6">
        <v>-1.6E-2</v>
      </c>
      <c r="F220" s="6">
        <v>-1.5100000000000001E-2</v>
      </c>
      <c r="G220" s="6">
        <v>-2.1700000000000001E-2</v>
      </c>
    </row>
    <row r="221" spans="2:26" ht="15.5" x14ac:dyDescent="0.35">
      <c r="C221" t="s">
        <v>248</v>
      </c>
      <c r="D221" s="6">
        <v>-0.36959999999999998</v>
      </c>
      <c r="E221" s="6">
        <v>-0.13689999999999999</v>
      </c>
      <c r="F221" s="6">
        <v>-0.11539999999999999</v>
      </c>
      <c r="G221" s="6">
        <v>-0.19879999999999998</v>
      </c>
    </row>
    <row r="222" spans="2:26" ht="15.5" x14ac:dyDescent="0.35">
      <c r="C222" t="s">
        <v>249</v>
      </c>
      <c r="D222" s="6">
        <v>-3.2599999999999997E-2</v>
      </c>
      <c r="E222" s="6">
        <v>-1.1999999999999999E-3</v>
      </c>
      <c r="F222" s="6">
        <v>1.6000000000000001E-3</v>
      </c>
      <c r="G222" s="6">
        <v>-5.3E-3</v>
      </c>
    </row>
    <row r="223" spans="2:26" ht="15.5" x14ac:dyDescent="0.35">
      <c r="C223" t="s">
        <v>250</v>
      </c>
      <c r="D223" s="6">
        <v>-1.22</v>
      </c>
      <c r="E223" s="6">
        <v>-7.0000000000000007E-2</v>
      </c>
      <c r="F223" s="6">
        <v>0.1</v>
      </c>
      <c r="G223" s="6">
        <v>-0.31</v>
      </c>
    </row>
    <row r="224" spans="2:26" ht="15.5" x14ac:dyDescent="0.35">
      <c r="C224" t="s">
        <v>251</v>
      </c>
      <c r="D224" s="5">
        <v>2447000000000</v>
      </c>
      <c r="E224" s="5">
        <v>3302000000000</v>
      </c>
      <c r="F224" s="5">
        <v>3701000000000</v>
      </c>
      <c r="G224" s="5">
        <v>2989000000000</v>
      </c>
    </row>
    <row r="225" spans="3:26" ht="15.5" x14ac:dyDescent="0.35">
      <c r="C225" t="s">
        <v>252</v>
      </c>
      <c r="D225" s="6">
        <v>0.9</v>
      </c>
      <c r="E225" s="6">
        <v>0.94</v>
      </c>
      <c r="F225" s="6">
        <v>1.29</v>
      </c>
      <c r="G225" s="6">
        <v>1.26</v>
      </c>
    </row>
    <row r="226" spans="3:26" ht="15.5" x14ac:dyDescent="0.35">
      <c r="C226" t="s">
        <v>253</v>
      </c>
      <c r="D226" s="6">
        <v>78.48</v>
      </c>
      <c r="E226" s="6">
        <v>105.89</v>
      </c>
      <c r="F226" s="6">
        <v>118.67</v>
      </c>
      <c r="G226" s="6">
        <v>95.85</v>
      </c>
    </row>
    <row r="227" spans="3:26" ht="15.5" x14ac:dyDescent="0.35">
      <c r="C227" t="s">
        <v>254</v>
      </c>
      <c r="D227" s="6">
        <v>1.02</v>
      </c>
      <c r="E227" s="6">
        <v>1.03</v>
      </c>
      <c r="F227" s="6">
        <v>1.4</v>
      </c>
      <c r="G227" s="6">
        <v>1.39</v>
      </c>
    </row>
    <row r="228" spans="3:26" ht="15.5" x14ac:dyDescent="0.35">
      <c r="C228" t="s">
        <v>255</v>
      </c>
      <c r="D228" s="6">
        <v>69.489999999999995</v>
      </c>
      <c r="E228" s="6">
        <v>96.81</v>
      </c>
      <c r="F228" s="6">
        <v>109.58</v>
      </c>
      <c r="G228" s="6">
        <v>86.74</v>
      </c>
    </row>
    <row r="229" spans="3:26" ht="15.5" x14ac:dyDescent="0.35">
      <c r="C229" t="s">
        <v>256</v>
      </c>
      <c r="D229" s="5">
        <v>12873000000000</v>
      </c>
      <c r="E229" s="5">
        <v>12565000000000</v>
      </c>
      <c r="F229" s="5">
        <v>1359000000000</v>
      </c>
      <c r="G229" s="5">
        <v>1448000000000</v>
      </c>
    </row>
    <row r="230" spans="3:26" ht="15.5" x14ac:dyDescent="0.35">
      <c r="C230" t="s">
        <v>257</v>
      </c>
      <c r="D230" s="5">
        <v>117000000000</v>
      </c>
      <c r="E230" s="5">
        <v>10718000000000</v>
      </c>
      <c r="F230" s="5">
        <v>11099000000000</v>
      </c>
      <c r="G230" s="5">
        <v>10924000000000</v>
      </c>
    </row>
    <row r="231" spans="3:26" ht="15.5" x14ac:dyDescent="0.35">
      <c r="C231" t="s">
        <v>258</v>
      </c>
      <c r="D231" s="5">
        <v>2447000000000</v>
      </c>
      <c r="E231" s="5">
        <v>3302000000000</v>
      </c>
      <c r="F231" s="5">
        <v>3701000000000</v>
      </c>
      <c r="G231" s="5">
        <v>2989000000000</v>
      </c>
    </row>
    <row r="232" spans="3:26" ht="15.5" x14ac:dyDescent="0.35">
      <c r="C232" t="s">
        <v>24</v>
      </c>
      <c r="D232" s="5">
        <v>12990000000000</v>
      </c>
      <c r="E232" s="5">
        <v>23282000000000</v>
      </c>
      <c r="F232" s="5">
        <v>12458000000000</v>
      </c>
      <c r="G232" s="5">
        <v>12371000000000</v>
      </c>
    </row>
    <row r="233" spans="3:26" ht="15.5" x14ac:dyDescent="0.35">
      <c r="C233" t="s">
        <v>21</v>
      </c>
      <c r="D233" s="5">
        <v>12339000000000</v>
      </c>
      <c r="E233" s="5">
        <v>22745000000000</v>
      </c>
      <c r="F233" s="5">
        <v>11891000000000</v>
      </c>
      <c r="G233" s="5">
        <v>11801000000000</v>
      </c>
    </row>
    <row r="234" spans="3:26" ht="15.5" x14ac:dyDescent="0.35">
      <c r="C234" t="s">
        <v>259</v>
      </c>
      <c r="D234" s="5">
        <v>-12797000000000</v>
      </c>
      <c r="E234" s="5">
        <v>-12654000000000</v>
      </c>
      <c r="F234" s="5">
        <v>-1561000000000</v>
      </c>
      <c r="G234" s="5">
        <v>-1865000000000</v>
      </c>
    </row>
    <row r="235" spans="3:26" ht="15.5" x14ac:dyDescent="0.35">
      <c r="C235" t="s">
        <v>260</v>
      </c>
      <c r="D235" s="5">
        <v>440000000000</v>
      </c>
      <c r="E235" s="5">
        <v>327000000000</v>
      </c>
      <c r="F235" s="5">
        <v>287000000000</v>
      </c>
      <c r="G235" s="5">
        <v>481000000000</v>
      </c>
    </row>
    <row r="236" spans="3:26" ht="15.5" x14ac:dyDescent="0.35">
      <c r="C236" t="s">
        <v>261</v>
      </c>
      <c r="D236" s="5">
        <v>-122000000000</v>
      </c>
      <c r="E236" s="5">
        <v>-103000000000</v>
      </c>
      <c r="F236" s="5">
        <v>-195000000000</v>
      </c>
      <c r="G236" s="5">
        <v>-199000000000</v>
      </c>
    </row>
    <row r="237" spans="3:26" ht="15.5" x14ac:dyDescent="0.35">
      <c r="C237" t="s">
        <v>13</v>
      </c>
      <c r="D237" s="5">
        <v>318000000000</v>
      </c>
      <c r="E237" s="5">
        <v>224000000000</v>
      </c>
      <c r="F237" s="5">
        <v>92000000000</v>
      </c>
      <c r="G237" s="5">
        <v>282000000000</v>
      </c>
    </row>
    <row r="238" spans="3:26" ht="15.5" x14ac:dyDescent="0.35">
      <c r="C238" t="s">
        <v>16</v>
      </c>
      <c r="D238" s="6">
        <v>10.19</v>
      </c>
      <c r="E238" s="6">
        <v>7.18</v>
      </c>
      <c r="F238" s="6">
        <v>2.94</v>
      </c>
      <c r="G238" s="6">
        <v>9.0399999999999991</v>
      </c>
    </row>
    <row r="239" spans="3:26" ht="15.5" x14ac:dyDescent="0.35">
      <c r="C239" t="s">
        <v>58</v>
      </c>
      <c r="I239" s="6">
        <v>-60.92</v>
      </c>
      <c r="J239" s="6">
        <v>-56.79</v>
      </c>
      <c r="K239" s="6">
        <v>-27.08</v>
      </c>
      <c r="L239" s="6">
        <v>-68.83</v>
      </c>
      <c r="M239" s="6">
        <v>-10.08</v>
      </c>
      <c r="N239" s="6">
        <v>-16.329999999999998</v>
      </c>
      <c r="O239" s="6">
        <v>0.28999999999999998</v>
      </c>
      <c r="P239" s="6">
        <v>1.1399999999999999</v>
      </c>
      <c r="Q239" s="6">
        <v>-3.82</v>
      </c>
      <c r="R239" s="6">
        <v>-2.87</v>
      </c>
      <c r="S239" s="6">
        <v>-5.14</v>
      </c>
      <c r="T239" s="6">
        <v>-5.88</v>
      </c>
      <c r="U239" s="6">
        <v>-3.94</v>
      </c>
      <c r="V239" s="6">
        <v>-10.39</v>
      </c>
      <c r="W239" s="6">
        <v>2.65</v>
      </c>
      <c r="X239" s="6">
        <v>6.32</v>
      </c>
      <c r="Y239" s="6">
        <v>18.71</v>
      </c>
      <c r="Z239" s="6">
        <v>-32.97</v>
      </c>
    </row>
    <row r="240" spans="3:26" ht="15.5" x14ac:dyDescent="0.35">
      <c r="C240" t="s">
        <v>72</v>
      </c>
      <c r="I240" s="6">
        <v>-2.5099999999999998</v>
      </c>
      <c r="J240" s="6">
        <v>-0.79</v>
      </c>
      <c r="K240" s="6">
        <v>-2.0299999999999998</v>
      </c>
      <c r="L240" s="6">
        <v>-1.63</v>
      </c>
      <c r="M240" s="6">
        <v>-23.02</v>
      </c>
      <c r="N240" s="6">
        <v>-8.6999999999999993</v>
      </c>
      <c r="O240" s="6">
        <v>251.72</v>
      </c>
      <c r="P240" s="6">
        <v>75.44</v>
      </c>
      <c r="Q240" s="6">
        <v>-20.94</v>
      </c>
      <c r="R240" s="6">
        <v>-41.46</v>
      </c>
      <c r="S240" s="6">
        <v>-17.32</v>
      </c>
      <c r="T240" s="6">
        <v>-24.15</v>
      </c>
      <c r="U240" s="6">
        <v>-43.4</v>
      </c>
      <c r="V240" s="6">
        <v>-10.3</v>
      </c>
      <c r="W240" s="6">
        <v>3.77</v>
      </c>
      <c r="X240" s="6">
        <v>2.37</v>
      </c>
      <c r="Y240" s="6">
        <v>1.18</v>
      </c>
      <c r="Z240" s="6">
        <v>-0.88</v>
      </c>
    </row>
    <row r="241" spans="3:26" ht="15.5" x14ac:dyDescent="0.35">
      <c r="C241" t="s">
        <v>75</v>
      </c>
      <c r="I241" s="6">
        <v>1.88</v>
      </c>
      <c r="J241" s="6">
        <v>0.56999999999999995</v>
      </c>
      <c r="K241" s="6">
        <v>0.69</v>
      </c>
      <c r="L241" s="6">
        <v>1.51</v>
      </c>
      <c r="M241" s="6">
        <v>6.06</v>
      </c>
      <c r="N241" s="6">
        <v>4.04</v>
      </c>
      <c r="O241" s="6">
        <v>2.74</v>
      </c>
      <c r="P241" s="6">
        <v>3.35</v>
      </c>
      <c r="Q241" s="6">
        <v>3.52</v>
      </c>
      <c r="R241" s="6">
        <v>8.7899999999999991</v>
      </c>
      <c r="S241" s="6">
        <v>8.81</v>
      </c>
      <c r="T241" s="5">
        <v>14</v>
      </c>
      <c r="U241" s="6">
        <v>14.37</v>
      </c>
      <c r="V241" s="6">
        <v>1.1200000000000001</v>
      </c>
      <c r="W241" s="6">
        <v>0.09</v>
      </c>
      <c r="X241" s="6">
        <v>0.03</v>
      </c>
      <c r="Y241" s="6">
        <v>0.19</v>
      </c>
      <c r="Z241" s="6">
        <v>0.21</v>
      </c>
    </row>
    <row r="242" spans="3:26" ht="15.5" x14ac:dyDescent="0.35">
      <c r="C242" t="s">
        <v>262</v>
      </c>
      <c r="I242" s="5">
        <v>1507930000000</v>
      </c>
      <c r="J242" s="5">
        <v>1358870000000</v>
      </c>
      <c r="K242" s="5">
        <v>2210000000000</v>
      </c>
      <c r="L242" s="5">
        <v>345820000000</v>
      </c>
      <c r="M242" s="5">
        <v>700720000000</v>
      </c>
      <c r="N242" s="5">
        <v>335020000000</v>
      </c>
      <c r="O242" s="5">
        <v>629770000000</v>
      </c>
      <c r="P242" s="6">
        <v>530179999999.99994</v>
      </c>
    </row>
    <row r="243" spans="3:26" ht="15.5" x14ac:dyDescent="0.35">
      <c r="C243" t="s">
        <v>263</v>
      </c>
      <c r="I243" s="6">
        <v>-6.7199999999999996E-2</v>
      </c>
      <c r="J243" s="6">
        <v>-6.3500000000000001E-2</v>
      </c>
      <c r="K243" s="6">
        <v>-4.2099999999999999E-2</v>
      </c>
      <c r="L243" s="6">
        <v>-0.10679999999999999</v>
      </c>
      <c r="M243" s="6">
        <v>-4.0800000000000003E-2</v>
      </c>
      <c r="N243" s="6">
        <v>-6.6699999999999995E-2</v>
      </c>
      <c r="O243" s="6">
        <v>1.6000000000000001E-3</v>
      </c>
      <c r="P243" s="6">
        <v>6.8000000000000005E-3</v>
      </c>
      <c r="Q243" s="6">
        <v>-2.6499999999999999E-2</v>
      </c>
      <c r="R243" s="6">
        <v>-2.2700000000000001E-2</v>
      </c>
      <c r="S243" s="6">
        <v>-4.1299999999999996E-2</v>
      </c>
      <c r="T243" s="6">
        <v>-4.7100000000000003E-2</v>
      </c>
      <c r="U243" s="6">
        <v>-3.5099999999999999E-2</v>
      </c>
      <c r="V243" s="6">
        <v>-5.5599999999999997E-2</v>
      </c>
      <c r="W243" s="6">
        <v>1.44E-2</v>
      </c>
      <c r="X243" s="6">
        <v>1.11E-2</v>
      </c>
      <c r="Y243" s="6">
        <v>0.10490000000000001</v>
      </c>
      <c r="Z243" s="6">
        <v>-0.20120000000000002</v>
      </c>
    </row>
    <row r="244" spans="3:26" ht="15.5" x14ac:dyDescent="0.35">
      <c r="C244" t="s">
        <v>264</v>
      </c>
      <c r="I244" s="6">
        <v>-0.51329999999999998</v>
      </c>
      <c r="J244" s="6">
        <v>-0.40039999999999998</v>
      </c>
      <c r="K244" s="6">
        <v>0.57600000000000007</v>
      </c>
      <c r="L244" s="6">
        <v>3.6230000000000002</v>
      </c>
      <c r="M244" s="6">
        <v>-0.14150000000000001</v>
      </c>
      <c r="N244" s="6">
        <v>-0.20600000000000002</v>
      </c>
      <c r="O244" s="6">
        <v>3.0000000000000001E-3</v>
      </c>
      <c r="P244" s="6">
        <v>1.1699999999999999E-2</v>
      </c>
      <c r="Q244" s="6">
        <v>-4.0099999999999997E-2</v>
      </c>
      <c r="R244" s="6">
        <v>-2.87E-2</v>
      </c>
      <c r="S244" s="6">
        <v>-4.9500000000000002E-2</v>
      </c>
      <c r="T244" s="6">
        <v>-6.3399999999999998E-2</v>
      </c>
      <c r="U244" s="6">
        <v>-3.9900000000000005E-2</v>
      </c>
      <c r="V244" s="6">
        <v>-7.4299999999999991E-2</v>
      </c>
      <c r="W244" s="6">
        <v>1.7600000000000001E-2</v>
      </c>
      <c r="X244" s="6">
        <v>4.2500000000000003E-2</v>
      </c>
      <c r="Y244" s="6">
        <v>0.12920000000000001</v>
      </c>
      <c r="Z244" s="6">
        <v>-0.26819999999999999</v>
      </c>
    </row>
    <row r="245" spans="3:26" ht="15.5" x14ac:dyDescent="0.35">
      <c r="C245" t="s">
        <v>265</v>
      </c>
      <c r="I245" s="6">
        <v>-8.0000000000000004E-4</v>
      </c>
      <c r="J245" s="6">
        <v>7.0999999999999995E-3</v>
      </c>
      <c r="K245" s="6">
        <v>5.62E-2</v>
      </c>
      <c r="L245" s="6">
        <v>-6.0100000000000001E-2</v>
      </c>
      <c r="M245" s="6">
        <v>4.9200000000000001E-2</v>
      </c>
      <c r="N245" s="6">
        <v>1.83E-2</v>
      </c>
      <c r="O245" s="6">
        <v>6.25E-2</v>
      </c>
      <c r="P245" s="6">
        <v>4.3899999999999995E-2</v>
      </c>
      <c r="Q245" s="6">
        <v>-8.1000000000000013E-3</v>
      </c>
      <c r="R245" s="6">
        <v>-1.7100000000000001E-2</v>
      </c>
      <c r="S245" s="6">
        <v>-3.7000000000000005E-2</v>
      </c>
      <c r="T245" s="6">
        <v>-3.1699999999999999E-2</v>
      </c>
      <c r="U245" s="6">
        <v>-9.5100000000000004E-2</v>
      </c>
      <c r="V245" s="6">
        <v>-9.6999999999999989E-2</v>
      </c>
      <c r="W245" s="6">
        <v>5.5000000000000005E-3</v>
      </c>
      <c r="X245" s="6">
        <v>-4.5000000000000005E-3</v>
      </c>
      <c r="Y245" s="6">
        <v>-1.5300000000000001E-2</v>
      </c>
      <c r="Z245" s="6">
        <v>4.2999999999999997E-2</v>
      </c>
    </row>
    <row r="246" spans="3:26" ht="15.5" x14ac:dyDescent="0.35">
      <c r="C246" t="s">
        <v>266</v>
      </c>
      <c r="I246" s="6">
        <v>-0.01</v>
      </c>
      <c r="J246" s="6">
        <v>0.09</v>
      </c>
      <c r="K246" s="6">
        <v>0.62</v>
      </c>
      <c r="L246" s="6">
        <v>-0.49</v>
      </c>
      <c r="M246" s="6">
        <v>0.51</v>
      </c>
      <c r="N246" s="6">
        <v>0.13</v>
      </c>
      <c r="O246" s="6">
        <v>1.21</v>
      </c>
      <c r="P246" s="6">
        <v>1.07</v>
      </c>
      <c r="Q246" s="6">
        <v>-0.2</v>
      </c>
      <c r="R246" s="5">
        <v>-1</v>
      </c>
      <c r="S246" s="6">
        <v>-1.18</v>
      </c>
      <c r="T246" s="6">
        <v>-1.02</v>
      </c>
      <c r="U246" s="6">
        <v>-125.55</v>
      </c>
      <c r="V246" s="6">
        <v>-38.200000000000003</v>
      </c>
      <c r="W246" s="6">
        <v>2.4900000000000002</v>
      </c>
      <c r="X246" s="6">
        <v>-1.97</v>
      </c>
      <c r="Y246" s="6">
        <v>-3.78</v>
      </c>
      <c r="Z246" s="6">
        <v>3.78</v>
      </c>
    </row>
    <row r="247" spans="3:26" ht="15.5" x14ac:dyDescent="0.35">
      <c r="C247" t="s">
        <v>69</v>
      </c>
      <c r="I247" s="6">
        <v>1.29</v>
      </c>
      <c r="J247" s="6">
        <v>0.32</v>
      </c>
      <c r="K247" s="6">
        <v>-1.17</v>
      </c>
      <c r="L247" s="6">
        <v>-5.89</v>
      </c>
      <c r="M247" s="6">
        <v>3.26</v>
      </c>
      <c r="N247" s="6">
        <v>1.79</v>
      </c>
      <c r="O247" s="6">
        <v>0.76</v>
      </c>
      <c r="P247" s="6">
        <v>0.88</v>
      </c>
      <c r="Q247" s="6">
        <v>0.84</v>
      </c>
      <c r="R247" s="6">
        <v>1.19</v>
      </c>
      <c r="S247" s="6">
        <v>0.86</v>
      </c>
      <c r="T247" s="6">
        <v>1.53</v>
      </c>
      <c r="U247" s="6">
        <v>1.73</v>
      </c>
      <c r="V247" s="6">
        <v>0.77</v>
      </c>
      <c r="W247" s="6">
        <v>7.0000000000000007E-2</v>
      </c>
      <c r="X247" s="6">
        <v>0.1</v>
      </c>
      <c r="Y247" s="6">
        <v>0.15</v>
      </c>
      <c r="Z247" s="6">
        <v>0.24</v>
      </c>
    </row>
    <row r="248" spans="3:26" ht="15.5" x14ac:dyDescent="0.35">
      <c r="C248" t="s">
        <v>66</v>
      </c>
      <c r="I248" s="6">
        <v>118.67</v>
      </c>
      <c r="J248" s="6">
        <v>141.84</v>
      </c>
      <c r="K248" s="6">
        <v>-47.01</v>
      </c>
      <c r="L248" s="5">
        <v>-19</v>
      </c>
      <c r="M248" s="6">
        <v>71.23</v>
      </c>
      <c r="N248" s="6">
        <v>79.260000000000005</v>
      </c>
      <c r="O248" s="6">
        <v>96.68</v>
      </c>
      <c r="P248" s="6">
        <v>97.44</v>
      </c>
      <c r="Q248" s="6">
        <v>95.18</v>
      </c>
      <c r="R248" s="6">
        <v>99.81</v>
      </c>
      <c r="S248" s="6">
        <v>103.67</v>
      </c>
      <c r="T248" s="6">
        <v>92.74</v>
      </c>
      <c r="U248" s="6">
        <v>98.57</v>
      </c>
      <c r="V248" s="6">
        <v>139.75</v>
      </c>
      <c r="W248" s="6">
        <v>150.66999999999999</v>
      </c>
      <c r="X248" s="6">
        <v>148.72999999999999</v>
      </c>
      <c r="Y248" s="6">
        <v>144.87</v>
      </c>
      <c r="Z248" s="6">
        <v>122.93</v>
      </c>
    </row>
    <row r="249" spans="3:26" ht="15.5" x14ac:dyDescent="0.35">
      <c r="C249" t="s">
        <v>267</v>
      </c>
      <c r="I249" s="6">
        <v>1.4</v>
      </c>
      <c r="J249" s="6">
        <v>0.34</v>
      </c>
      <c r="K249" s="6">
        <v>-0.91</v>
      </c>
      <c r="L249" s="6">
        <v>-3.51</v>
      </c>
      <c r="M249" s="6">
        <v>5.49</v>
      </c>
      <c r="N249" s="6">
        <v>2.83</v>
      </c>
      <c r="O249" s="6">
        <v>1.08</v>
      </c>
      <c r="P249" s="6">
        <v>1.26</v>
      </c>
      <c r="Q249" s="6">
        <v>1.21</v>
      </c>
      <c r="R249" s="6">
        <v>1.37</v>
      </c>
      <c r="S249" s="6">
        <v>0.98</v>
      </c>
      <c r="T249" s="6">
        <v>1.92</v>
      </c>
      <c r="U249" s="6">
        <v>2.15</v>
      </c>
      <c r="V249" s="6">
        <v>0.91</v>
      </c>
      <c r="W249" s="6">
        <v>0.08</v>
      </c>
      <c r="X249" s="6">
        <v>0.13</v>
      </c>
      <c r="Y249" s="6">
        <v>0.19</v>
      </c>
      <c r="Z249" s="6">
        <v>0.33</v>
      </c>
    </row>
    <row r="250" spans="3:26" ht="15.5" x14ac:dyDescent="0.35">
      <c r="C250" t="s">
        <v>268</v>
      </c>
      <c r="I250" s="6">
        <v>109.58</v>
      </c>
      <c r="J250" s="6">
        <v>132.61000000000001</v>
      </c>
      <c r="K250" s="6">
        <v>-60.64</v>
      </c>
      <c r="L250" s="6">
        <v>-31.87</v>
      </c>
      <c r="M250" s="6">
        <v>42.25</v>
      </c>
      <c r="N250" s="6">
        <v>50.23</v>
      </c>
      <c r="O250" s="6">
        <v>67.66</v>
      </c>
      <c r="P250" s="6">
        <v>68.430000000000007</v>
      </c>
      <c r="Q250" s="6">
        <v>66.180000000000007</v>
      </c>
      <c r="R250" s="6">
        <v>86.62</v>
      </c>
      <c r="S250" s="6">
        <v>90.42</v>
      </c>
      <c r="T250" s="6">
        <v>74.11</v>
      </c>
      <c r="U250" s="6">
        <v>79.66</v>
      </c>
      <c r="V250" s="6">
        <v>117.89</v>
      </c>
      <c r="W250" s="6">
        <v>123.83</v>
      </c>
      <c r="X250" s="6">
        <v>119.78</v>
      </c>
      <c r="Y250" s="6">
        <v>113.51</v>
      </c>
      <c r="Z250" s="6">
        <v>89.15</v>
      </c>
    </row>
    <row r="251" spans="3:26" ht="15.5" x14ac:dyDescent="0.35">
      <c r="C251" t="s">
        <v>269</v>
      </c>
      <c r="I251" s="5">
        <v>1359000000000</v>
      </c>
      <c r="J251" s="5">
        <v>1260000000000</v>
      </c>
      <c r="K251" s="5">
        <v>587000000000</v>
      </c>
      <c r="L251" s="5">
        <v>227000000000</v>
      </c>
      <c r="M251" s="5">
        <v>170000000000</v>
      </c>
      <c r="N251" s="5">
        <v>4481000000000</v>
      </c>
      <c r="O251" s="5">
        <v>817000000000</v>
      </c>
      <c r="P251" s="5">
        <v>428000000000</v>
      </c>
      <c r="Q251" s="5">
        <v>95000000000</v>
      </c>
      <c r="R251" s="5">
        <v>1000000000</v>
      </c>
      <c r="S251" s="5">
        <v>20000000000</v>
      </c>
      <c r="T251" s="5">
        <v>5000000000</v>
      </c>
      <c r="U251" s="5">
        <v>1000000000</v>
      </c>
      <c r="X251" s="5">
        <v>0</v>
      </c>
      <c r="Y251" s="5">
        <v>0</v>
      </c>
      <c r="Z251" s="5">
        <v>0</v>
      </c>
    </row>
    <row r="252" spans="3:26" ht="15.5" x14ac:dyDescent="0.35">
      <c r="C252" t="s">
        <v>270</v>
      </c>
      <c r="I252" s="5">
        <v>11099000000000</v>
      </c>
      <c r="J252" s="5">
        <v>20035000000000</v>
      </c>
      <c r="K252" s="5">
        <v>10677000000000</v>
      </c>
      <c r="L252" s="5">
        <v>18681000000000</v>
      </c>
      <c r="M252" s="5">
        <v>4459000000000</v>
      </c>
      <c r="N252" s="5">
        <v>0</v>
      </c>
      <c r="O252" s="5">
        <v>1314000000000</v>
      </c>
      <c r="P252" s="5">
        <v>1244000000000</v>
      </c>
      <c r="Q252" s="5">
        <v>650000000000</v>
      </c>
      <c r="R252" s="5">
        <v>120000000000</v>
      </c>
      <c r="S252" s="5">
        <v>118000000000</v>
      </c>
      <c r="T252" s="5">
        <v>52000000000</v>
      </c>
      <c r="U252" s="5">
        <v>1000000000</v>
      </c>
      <c r="Y252" s="5">
        <v>0</v>
      </c>
      <c r="Z252" s="5">
        <v>0</v>
      </c>
    </row>
    <row r="253" spans="3:26" ht="15.5" x14ac:dyDescent="0.35">
      <c r="C253" t="s">
        <v>26</v>
      </c>
      <c r="I253" s="5">
        <v>12458000000000</v>
      </c>
      <c r="J253" s="5">
        <v>21295000000000</v>
      </c>
      <c r="K253" s="5">
        <v>11264000000000</v>
      </c>
      <c r="L253" s="5">
        <v>18908000000000</v>
      </c>
      <c r="M253" s="5">
        <v>4628000000000</v>
      </c>
      <c r="N253" s="5">
        <v>4481000000000</v>
      </c>
      <c r="O253" s="5">
        <v>2132000000000</v>
      </c>
      <c r="P253" s="5">
        <v>1672000000000</v>
      </c>
      <c r="Q253" s="5">
        <v>745000000000</v>
      </c>
      <c r="R253" s="5">
        <v>121000000000</v>
      </c>
      <c r="S253" s="5">
        <v>138000000000</v>
      </c>
      <c r="T253" s="5">
        <v>57000000000</v>
      </c>
      <c r="U253" s="5">
        <v>2000000000</v>
      </c>
      <c r="X253" s="5">
        <v>0</v>
      </c>
      <c r="Y253" s="5">
        <v>0</v>
      </c>
      <c r="Z253" s="5">
        <v>1000000000</v>
      </c>
    </row>
    <row r="254" spans="3:26" ht="15.5" x14ac:dyDescent="0.35">
      <c r="C254" t="s">
        <v>23</v>
      </c>
      <c r="I254" s="5">
        <v>11891000000000</v>
      </c>
      <c r="J254" s="5">
        <v>20836000000000</v>
      </c>
      <c r="K254" s="5">
        <v>10965000000000</v>
      </c>
      <c r="L254" s="5">
        <v>17576000000000</v>
      </c>
      <c r="M254" s="5">
        <v>4327000000000</v>
      </c>
      <c r="N254" s="5">
        <v>3929000000000</v>
      </c>
      <c r="O254" s="5">
        <v>1569000000000</v>
      </c>
      <c r="P254" s="5">
        <v>1216000000000</v>
      </c>
      <c r="Q254" s="5">
        <v>377000000000</v>
      </c>
      <c r="R254" s="5">
        <v>-30000000000</v>
      </c>
      <c r="S254" s="5">
        <v>-209000000000</v>
      </c>
      <c r="T254" s="5">
        <v>19000000000</v>
      </c>
      <c r="U254" s="5">
        <v>-28000000000</v>
      </c>
      <c r="V254" s="5">
        <v>-11000000000</v>
      </c>
      <c r="W254" s="5">
        <v>-28000000000</v>
      </c>
      <c r="X254" s="5">
        <v>-44000000000</v>
      </c>
      <c r="Y254" s="5">
        <v>-16000000000</v>
      </c>
      <c r="Z254" s="5">
        <v>-8000000000</v>
      </c>
    </row>
    <row r="255" spans="3:26" ht="15.5" x14ac:dyDescent="0.35">
      <c r="C255" t="s">
        <v>271</v>
      </c>
      <c r="I255" s="5">
        <v>-1561000000000</v>
      </c>
      <c r="J255" s="5">
        <v>-1562000000000</v>
      </c>
      <c r="K255" s="5">
        <v>-923000000000</v>
      </c>
      <c r="L255" s="5">
        <v>702000000000</v>
      </c>
      <c r="M255" s="5">
        <v>-13000000000</v>
      </c>
      <c r="N255" s="5">
        <v>-3867000000000</v>
      </c>
      <c r="O255" s="5">
        <v>29000000000</v>
      </c>
      <c r="P255" s="5">
        <v>161000000000</v>
      </c>
      <c r="Q255" s="5">
        <v>28000000000</v>
      </c>
      <c r="R255" s="5">
        <v>65000000000</v>
      </c>
      <c r="S255" s="5">
        <v>314000000000</v>
      </c>
      <c r="T255" s="5">
        <v>-78000000000</v>
      </c>
      <c r="U255" s="5">
        <v>45000000000</v>
      </c>
      <c r="V255" s="5">
        <v>41000000000</v>
      </c>
      <c r="W255" s="5">
        <v>56000000000</v>
      </c>
      <c r="X255" s="5">
        <v>55000000000</v>
      </c>
      <c r="Y255" s="5">
        <v>46000000000</v>
      </c>
      <c r="Z255" s="5">
        <v>28000000000</v>
      </c>
    </row>
    <row r="256" spans="3:26" ht="15.5" x14ac:dyDescent="0.35">
      <c r="C256" t="s">
        <v>272</v>
      </c>
      <c r="I256" s="5">
        <v>1831000000000</v>
      </c>
      <c r="J256" s="5">
        <v>1908000000000</v>
      </c>
      <c r="K256" s="5">
        <v>1735000000000</v>
      </c>
      <c r="L256" s="5">
        <v>2612000000000</v>
      </c>
      <c r="M256" s="5">
        <v>928000000000</v>
      </c>
      <c r="N256" s="5">
        <v>716000000000</v>
      </c>
      <c r="O256" s="5">
        <v>499000000000</v>
      </c>
      <c r="P256" s="5">
        <v>218000000000</v>
      </c>
      <c r="Q256" s="5">
        <v>-189000000000</v>
      </c>
      <c r="R256" s="5">
        <v>0</v>
      </c>
      <c r="S256" s="5">
        <v>-11000000000</v>
      </c>
      <c r="T256" s="5">
        <v>-17000000000</v>
      </c>
      <c r="U256" s="5">
        <v>-37000000000</v>
      </c>
      <c r="V256" s="5">
        <v>4000000000</v>
      </c>
      <c r="W256" s="5">
        <v>1000000000</v>
      </c>
      <c r="X256" s="5">
        <v>13000000000</v>
      </c>
      <c r="Y256" s="5">
        <v>14000000000</v>
      </c>
      <c r="Z256" s="5">
        <v>0</v>
      </c>
    </row>
    <row r="257" spans="3:26" ht="15.5" x14ac:dyDescent="0.35">
      <c r="C257" t="s">
        <v>273</v>
      </c>
      <c r="I257" s="5">
        <v>-653000000000</v>
      </c>
      <c r="J257" s="5">
        <v>-673000000000</v>
      </c>
      <c r="K257" s="5">
        <v>-1183000000000</v>
      </c>
      <c r="L257" s="5">
        <v>-1564000000000</v>
      </c>
      <c r="M257" s="5">
        <v>-511000000000</v>
      </c>
      <c r="N257" s="5">
        <v>-1796000000000</v>
      </c>
      <c r="O257" s="5">
        <v>-374000000000</v>
      </c>
      <c r="P257" s="5">
        <v>-781000000000</v>
      </c>
      <c r="Q257" s="5">
        <v>-264000000000</v>
      </c>
      <c r="R257" s="5">
        <v>-176000000000</v>
      </c>
      <c r="S257" s="5">
        <v>-105000000000</v>
      </c>
      <c r="T257" s="5">
        <v>-176000000000</v>
      </c>
      <c r="U257" s="5">
        <v>-245000000000</v>
      </c>
      <c r="V257" s="5">
        <v>-10000000000</v>
      </c>
      <c r="W257" s="5">
        <v>-3000000000</v>
      </c>
      <c r="X257" s="5">
        <v>-2000000000</v>
      </c>
      <c r="Y257" s="5">
        <v>-2000000000</v>
      </c>
      <c r="Z257" s="5">
        <v>-2000000000</v>
      </c>
    </row>
    <row r="258" spans="3:26" ht="15.5" x14ac:dyDescent="0.35">
      <c r="C258" t="s">
        <v>15</v>
      </c>
      <c r="I258" s="5">
        <v>1178000000000</v>
      </c>
      <c r="J258" s="5">
        <v>1235000000000</v>
      </c>
      <c r="K258" s="5">
        <v>552000000000</v>
      </c>
      <c r="L258" s="5">
        <v>1048000000000</v>
      </c>
      <c r="M258" s="5">
        <v>417000000000</v>
      </c>
      <c r="N258" s="5">
        <v>-1081000000000</v>
      </c>
      <c r="O258" s="5">
        <v>124000000000</v>
      </c>
      <c r="P258" s="5">
        <v>-563000000000</v>
      </c>
      <c r="Q258" s="5">
        <v>-453000000000</v>
      </c>
      <c r="R258" s="5">
        <v>-175000000000</v>
      </c>
      <c r="S258" s="5">
        <v>-117000000000</v>
      </c>
      <c r="T258" s="5">
        <v>-193000000000</v>
      </c>
      <c r="U258" s="5">
        <v>-282000000000</v>
      </c>
      <c r="V258" s="5">
        <v>-6000000000</v>
      </c>
      <c r="W258" s="5">
        <v>-3000000000</v>
      </c>
      <c r="X258" s="5">
        <v>11000000000</v>
      </c>
      <c r="Y258" s="5">
        <v>12000000000</v>
      </c>
      <c r="Z258" s="5">
        <v>-2000000000</v>
      </c>
    </row>
    <row r="259" spans="3:26" ht="15.5" x14ac:dyDescent="0.35">
      <c r="C259" t="s">
        <v>17</v>
      </c>
      <c r="I259" s="6">
        <v>37.76</v>
      </c>
      <c r="J259" s="6">
        <v>39.6</v>
      </c>
      <c r="K259" s="6">
        <v>17.690000000000001</v>
      </c>
      <c r="L259" s="6">
        <v>33.61</v>
      </c>
      <c r="M259" s="6">
        <v>13.38</v>
      </c>
      <c r="N259" s="6">
        <v>-34.659999999999997</v>
      </c>
      <c r="O259" s="6">
        <v>3.98</v>
      </c>
      <c r="P259" s="6">
        <v>-18.059999999999999</v>
      </c>
      <c r="Q259" s="6">
        <v>-14.54</v>
      </c>
      <c r="R259" s="6">
        <v>-16.86</v>
      </c>
      <c r="S259" s="6">
        <v>-11.22</v>
      </c>
      <c r="T259" s="6">
        <v>-25.98</v>
      </c>
      <c r="U259" s="6">
        <v>-37.96</v>
      </c>
      <c r="V259" s="6">
        <v>-9.8800000000000008</v>
      </c>
      <c r="W259" s="6">
        <v>-4.5</v>
      </c>
      <c r="X259" s="6">
        <v>18.510000000000002</v>
      </c>
      <c r="Y259" s="6">
        <v>21.63</v>
      </c>
      <c r="Z259" s="5">
        <v>-3</v>
      </c>
    </row>
  </sheetData>
  <pageMargins left="0.7" right="0.7" top="0.75" bottom="0.75" header="0.3" footer="0.3"/>
  <ignoredErrors>
    <ignoredError sqref="A1:Z260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2907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2908</v>
      </c>
      <c r="D2" s="2" vm="157">
        <f ca="1">IFERROR(_xlfn.STOCKHISTORY("XIDX:" &amp; $C$1, D3, , 0, 0, 1), "Libur")</f>
        <v>330</v>
      </c>
      <c r="E2" s="2" vm="604">
        <f ca="1">IFERROR(_xlfn.STOCKHISTORY("XIDX:" &amp; $C$1, E3, , 0, 0, 1), "Libur")</f>
        <v>320</v>
      </c>
      <c r="H2" s="2" vm="604">
        <f ca="1">IFERROR(INDEX(D2:G2,COUNT(D2:G2)),"")</f>
        <v>320</v>
      </c>
      <c r="I2" s="2" vm="757">
        <f t="shared" ref="I2:Z2" ca="1" si="0">IFERROR(_xlfn.STOCKHISTORY("XIDX:" &amp; $C$1, I1, , 0, 0, 1), "Libur")</f>
        <v>324</v>
      </c>
      <c r="J2" s="2" vm="673">
        <f t="shared" ca="1" si="0"/>
        <v>308</v>
      </c>
      <c r="K2" s="2" vm="608">
        <f t="shared" ca="1" si="0"/>
        <v>490</v>
      </c>
      <c r="L2" s="2" vm="140">
        <f t="shared" ca="1" si="0"/>
        <v>300</v>
      </c>
      <c r="M2" s="2" vm="354">
        <f t="shared" ca="1" si="0"/>
        <v>250</v>
      </c>
      <c r="N2" s="2" vm="136">
        <f t="shared" ca="1" si="0"/>
        <v>234</v>
      </c>
      <c r="O2" s="2" vm="538">
        <f t="shared" ca="1" si="0"/>
        <v>290</v>
      </c>
      <c r="P2" s="2" vm="758">
        <f t="shared" ca="1" si="0"/>
        <v>314</v>
      </c>
      <c r="Q2" s="2" vm="88">
        <f t="shared" ca="1" si="0"/>
        <v>280</v>
      </c>
      <c r="R2" s="2" vm="759">
        <f t="shared" ca="1" si="0"/>
        <v>240</v>
      </c>
      <c r="S2" s="2" vm="760">
        <f t="shared" ca="1" si="0"/>
        <v>275</v>
      </c>
      <c r="T2" s="2" vm="761">
        <f t="shared" ca="1" si="0"/>
        <v>439</v>
      </c>
      <c r="U2" s="2" vm="330">
        <f t="shared" ca="1" si="0"/>
        <v>400</v>
      </c>
      <c r="V2" s="2" vm="736">
        <f t="shared" ca="1" si="0"/>
        <v>405</v>
      </c>
      <c r="W2" s="2" vm="60">
        <f t="shared" ca="1" si="0"/>
        <v>430</v>
      </c>
      <c r="X2" s="2" vm="762">
        <f t="shared" ca="1" si="0"/>
        <v>650.24649999999997</v>
      </c>
      <c r="Y2" s="2" vm="763">
        <f t="shared" ca="1" si="0"/>
        <v>221.67500000000001</v>
      </c>
      <c r="Z2" s="2" vm="764">
        <f t="shared" ca="1" si="0"/>
        <v>172.41390000000001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378447592000</v>
      </c>
      <c r="E4" s="2">
        <f>IFERROR(INDEX(E51:E500,MATCH($C$4,$C$51:$C$500,0)),"")</f>
        <v>395644819000</v>
      </c>
      <c r="H4" s="2">
        <f>IFERROR(SUM(D4:G4)*(4/MAX(1,COUNT(D4:G4))),"")</f>
        <v>1548184822000</v>
      </c>
      <c r="I4" s="2">
        <f t="shared" ref="I4:Z4" si="1">IFERROR(INDEX(I51:I500,MATCH($C$4,$C$51:$C$500,0)),"")</f>
        <v>1627709485000</v>
      </c>
      <c r="J4" s="2">
        <f t="shared" si="1"/>
        <v>1794470664000</v>
      </c>
      <c r="K4" s="2">
        <f t="shared" si="1"/>
        <v>2296382832000</v>
      </c>
      <c r="L4" s="2">
        <f t="shared" si="1"/>
        <v>1509402779000</v>
      </c>
      <c r="M4" s="2">
        <f t="shared" si="1"/>
        <v>1472263820000</v>
      </c>
      <c r="N4" s="2">
        <f t="shared" si="1"/>
        <v>1847954148000</v>
      </c>
      <c r="O4" s="2">
        <f t="shared" si="1"/>
        <v>2164662845000</v>
      </c>
      <c r="P4" s="2">
        <f t="shared" si="1"/>
        <v>1933912294000</v>
      </c>
      <c r="Q4" s="2">
        <f t="shared" si="1"/>
        <v>1399103951000</v>
      </c>
      <c r="R4" s="2">
        <f t="shared" si="1"/>
        <v>1034813854000</v>
      </c>
      <c r="S4" s="2">
        <f t="shared" si="1"/>
        <v>1111251266000</v>
      </c>
      <c r="T4" s="2">
        <f t="shared" si="1"/>
        <v>1046950255000</v>
      </c>
      <c r="U4" s="2">
        <f t="shared" si="1"/>
        <v>973333931000</v>
      </c>
      <c r="V4" s="2">
        <f t="shared" si="1"/>
        <v>880071948000</v>
      </c>
      <c r="W4" s="2">
        <f t="shared" si="1"/>
        <v>700357409000</v>
      </c>
      <c r="X4" s="2">
        <f t="shared" si="1"/>
        <v>402624447000</v>
      </c>
      <c r="Y4" s="2">
        <f t="shared" si="1"/>
        <v>329385217000</v>
      </c>
      <c r="Z4" s="2">
        <f t="shared" si="1"/>
        <v>323342091000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44214952000</v>
      </c>
      <c r="E5" s="2">
        <f>IFERROR(INDEX(E51:E500,MATCH($C$5,$C$51:$C$500,0)),"")</f>
        <v>59332365000</v>
      </c>
      <c r="H5" s="2">
        <f>IFERROR(SUM(D5:G5)*(4/MAX(1,COUNT(D5:G5))),"")</f>
        <v>207094634000</v>
      </c>
      <c r="I5" s="2">
        <f t="shared" ref="I5:Z5" si="2">IFERROR(INDEX(I51:I500,MATCH($C$5,$C$51:$C$500,0)),"")</f>
        <v>220352347000</v>
      </c>
      <c r="J5" s="2">
        <f t="shared" si="2"/>
        <v>238125795000</v>
      </c>
      <c r="K5" s="2">
        <f t="shared" si="2"/>
        <v>814127719000</v>
      </c>
      <c r="L5" s="2">
        <f t="shared" si="2"/>
        <v>304962583000</v>
      </c>
      <c r="M5" s="2">
        <f t="shared" si="2"/>
        <v>60930309000</v>
      </c>
      <c r="N5" s="2">
        <f t="shared" si="2"/>
        <v>51999536000</v>
      </c>
      <c r="O5" s="2">
        <f t="shared" si="2"/>
        <v>358556894000</v>
      </c>
      <c r="P5" s="2">
        <f t="shared" si="2"/>
        <v>318542433000</v>
      </c>
      <c r="Q5" s="2">
        <f t="shared" si="2"/>
        <v>230599795000</v>
      </c>
      <c r="R5" s="2">
        <f t="shared" si="2"/>
        <v>200002916000</v>
      </c>
      <c r="S5" s="2">
        <f t="shared" si="2"/>
        <v>343248628000</v>
      </c>
      <c r="T5" s="2">
        <f t="shared" si="2"/>
        <v>397518303000</v>
      </c>
      <c r="U5" s="2">
        <f t="shared" si="2"/>
        <v>382884086000</v>
      </c>
      <c r="V5" s="2">
        <f t="shared" si="2"/>
        <v>332687522000</v>
      </c>
      <c r="W5" s="2">
        <f t="shared" si="2"/>
        <v>276257363000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5690331871000</v>
      </c>
      <c r="E6" s="2">
        <f>IFERROR(INDEX(E51:E500,MATCH($C$6,$C$51:$C$500,0)),"")</f>
        <v>5845342942000</v>
      </c>
      <c r="H6" s="2">
        <f>IFERROR(INDEX(D6:G6,COUNT(D6:G6)),"")</f>
        <v>5845342942000</v>
      </c>
      <c r="I6" s="2">
        <f t="shared" ref="I6:Z6" si="3">IFERROR(INDEX(I51:I500,MATCH($C$6,$C$51:$C$500,0)),"")</f>
        <v>5786010577000</v>
      </c>
      <c r="J6" s="2">
        <f t="shared" si="3"/>
        <v>5764884253000</v>
      </c>
      <c r="K6" s="2">
        <f t="shared" si="3"/>
        <v>5526758458000</v>
      </c>
      <c r="L6" s="2">
        <f t="shared" si="3"/>
        <v>5111082784000</v>
      </c>
      <c r="M6" s="2">
        <f t="shared" si="3"/>
        <v>4806120201000</v>
      </c>
      <c r="N6" s="2">
        <f t="shared" si="3"/>
        <v>4745189892000</v>
      </c>
      <c r="O6" s="2">
        <f t="shared" si="3"/>
        <v>4705682146000</v>
      </c>
      <c r="P6" s="2">
        <f t="shared" si="3"/>
        <v>4347125252000</v>
      </c>
      <c r="Q6" s="2">
        <f t="shared" si="3"/>
        <v>4029530819000</v>
      </c>
      <c r="R6" s="2">
        <f t="shared" si="3"/>
        <v>3798931024000</v>
      </c>
      <c r="S6" s="2">
        <f t="shared" si="3"/>
        <v>3598928108000</v>
      </c>
      <c r="T6" s="2">
        <f t="shared" si="3"/>
        <v>3256724193000</v>
      </c>
      <c r="U6" s="2">
        <f t="shared" si="3"/>
        <v>2764830522000</v>
      </c>
      <c r="V6" s="2">
        <f t="shared" si="3"/>
        <v>2449892498000</v>
      </c>
      <c r="W6" s="2">
        <f t="shared" si="3"/>
        <v>2173826800000</v>
      </c>
      <c r="X6" s="2">
        <f t="shared" si="3"/>
        <v>1481195768000</v>
      </c>
      <c r="Y6" s="2">
        <f t="shared" si="3"/>
        <v>1311999677000</v>
      </c>
      <c r="Z6" s="2">
        <f t="shared" si="3"/>
        <v>1174762992000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3.98</v>
      </c>
      <c r="E7" s="3">
        <f>IFERROR(INDEX(E51:E500,MATCH($C$7,$C$51:$C$500,0))/1000000000,"")</f>
        <v>3.98</v>
      </c>
      <c r="H7" s="3">
        <f>IFERROR(INDEX(D7:G7,COUNT(D7:G7)),"")</f>
        <v>3.98</v>
      </c>
      <c r="I7" s="3">
        <f t="shared" ref="I7:Z7" si="4">IFERROR(INDEX(I51:I500,MATCH($C$7,$C$51:$C$500,0))/1000000000,"")</f>
        <v>3.98</v>
      </c>
      <c r="J7" s="3">
        <f t="shared" si="4"/>
        <v>3.98</v>
      </c>
      <c r="K7" s="3">
        <f t="shared" si="4"/>
        <v>3.98</v>
      </c>
      <c r="L7" s="3">
        <f t="shared" si="4"/>
        <v>3.98</v>
      </c>
      <c r="M7" s="3">
        <f t="shared" si="4"/>
        <v>3.98</v>
      </c>
      <c r="N7" s="3">
        <f t="shared" si="4"/>
        <v>3.98</v>
      </c>
      <c r="O7" s="3">
        <f t="shared" si="4"/>
        <v>3.98</v>
      </c>
      <c r="P7" s="3">
        <f t="shared" si="4"/>
        <v>3.98</v>
      </c>
      <c r="Q7" s="3">
        <f t="shared" si="4"/>
        <v>3.98</v>
      </c>
      <c r="R7" s="3">
        <f t="shared" si="4"/>
        <v>3.98</v>
      </c>
      <c r="S7" s="3">
        <f t="shared" si="4"/>
        <v>3.98</v>
      </c>
      <c r="T7" s="3">
        <f t="shared" si="4"/>
        <v>3.98</v>
      </c>
      <c r="U7" s="3">
        <f t="shared" si="4"/>
        <v>3.77</v>
      </c>
      <c r="V7" s="3">
        <f t="shared" si="4"/>
        <v>3.77</v>
      </c>
      <c r="W7" s="3">
        <f t="shared" si="4"/>
        <v>3.77</v>
      </c>
      <c r="X7" s="3">
        <f t="shared" si="4"/>
        <v>2.6</v>
      </c>
      <c r="Y7" s="3">
        <f t="shared" si="4"/>
        <v>2.6</v>
      </c>
      <c r="Z7" s="3">
        <f t="shared" si="4"/>
        <v>2.6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362000000000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Z8" si="5">IFERROR(INDEX(I51:I500,MATCH($C$8,$C$51:$C$500,0)),"")</f>
        <v>828000000000</v>
      </c>
      <c r="J8" s="2">
        <f t="shared" si="5"/>
        <v>-74000000000</v>
      </c>
      <c r="K8" s="2">
        <f t="shared" si="5"/>
        <v>-1097000000000</v>
      </c>
      <c r="L8" s="2">
        <f t="shared" si="5"/>
        <v>-551000000000</v>
      </c>
      <c r="M8" s="2">
        <f t="shared" si="5"/>
        <v>2097000000000</v>
      </c>
      <c r="N8" s="2">
        <f t="shared" si="5"/>
        <v>2884000000000</v>
      </c>
      <c r="O8" s="2">
        <f t="shared" si="5"/>
        <v>-600000000000</v>
      </c>
      <c r="P8" s="2">
        <f t="shared" si="5"/>
        <v>-791000000000</v>
      </c>
      <c r="Q8" s="2">
        <f t="shared" si="5"/>
        <v>-2802000000000</v>
      </c>
      <c r="R8" s="2">
        <f t="shared" si="5"/>
        <v>223000000000</v>
      </c>
      <c r="S8" s="2">
        <f t="shared" si="5"/>
        <v>515000000000</v>
      </c>
      <c r="T8" s="2">
        <f t="shared" si="5"/>
        <v>-173000000000</v>
      </c>
      <c r="U8" s="2">
        <f t="shared" si="5"/>
        <v>-785000000000</v>
      </c>
      <c r="V8" s="2">
        <f t="shared" si="5"/>
        <v>328000000000</v>
      </c>
      <c r="W8" s="2">
        <f t="shared" si="5"/>
        <v>-1648000000000</v>
      </c>
      <c r="X8" s="2">
        <f t="shared" si="5"/>
        <v>-738000000000</v>
      </c>
      <c r="Y8" s="2">
        <f t="shared" si="5"/>
        <v>-10000000000</v>
      </c>
      <c r="Z8" s="2">
        <f t="shared" si="5"/>
        <v>12000000000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90.76</v>
      </c>
      <c r="E9" s="3">
        <f>IFERROR(INDEX(E51:E500,MATCH("Free cash flow per share (Quarter)",$C$51:$C$500,0)),"")</f>
        <v>-0.11</v>
      </c>
      <c r="H9" s="3">
        <f>IFERROR(INDEX(D9:G9,COUNT(D9:G9)),"")</f>
        <v>-0.11</v>
      </c>
      <c r="I9" s="3">
        <f t="shared" ref="I9:Z9" si="6">IFERROR(INDEX(I51:I500,MATCH($C$9,$C$51:$C$500,0)),"")</f>
        <v>207.87</v>
      </c>
      <c r="J9" s="3">
        <f t="shared" si="6"/>
        <v>-18.54</v>
      </c>
      <c r="K9" s="3">
        <f t="shared" si="6"/>
        <v>-275.22000000000003</v>
      </c>
      <c r="L9" s="3">
        <f t="shared" si="6"/>
        <v>-138.21</v>
      </c>
      <c r="M9" s="3">
        <f t="shared" si="6"/>
        <v>526.21</v>
      </c>
      <c r="N9" s="3">
        <f t="shared" si="6"/>
        <v>723.8</v>
      </c>
      <c r="O9" s="3">
        <f t="shared" si="6"/>
        <v>-150.69</v>
      </c>
      <c r="P9" s="3">
        <f t="shared" si="6"/>
        <v>-198.49</v>
      </c>
      <c r="Q9" s="3">
        <f t="shared" si="6"/>
        <v>-703.15</v>
      </c>
      <c r="R9" s="3">
        <f t="shared" si="6"/>
        <v>56.01</v>
      </c>
      <c r="S9" s="3">
        <f t="shared" si="6"/>
        <v>129.25</v>
      </c>
      <c r="T9" s="3">
        <f t="shared" si="6"/>
        <v>-43.36</v>
      </c>
      <c r="U9" s="3">
        <f t="shared" si="6"/>
        <v>-207.93</v>
      </c>
      <c r="V9" s="3">
        <f t="shared" si="6"/>
        <v>86.91</v>
      </c>
      <c r="W9" s="3">
        <f t="shared" si="6"/>
        <v>-436.47</v>
      </c>
      <c r="X9" s="3">
        <f t="shared" si="6"/>
        <v>-283.31</v>
      </c>
      <c r="Y9" s="3">
        <f t="shared" si="6"/>
        <v>-3.76</v>
      </c>
      <c r="Z9" s="3">
        <f t="shared" si="6"/>
        <v>4.51</v>
      </c>
    </row>
    <row r="10" spans="1:26" ht="15.5" x14ac:dyDescent="0.35">
      <c r="C10" t="s">
        <v>18</v>
      </c>
      <c r="D10" s="3">
        <f ca="1">IFERROR(IF(D9=0,"",D2/D9),"")</f>
        <v>3.6359629792860289</v>
      </c>
      <c r="E10" s="3">
        <f ca="1">IFERROR(IF(E9=0,"",E2/E9),"")</f>
        <v>-2909.090909090909</v>
      </c>
      <c r="I10" s="3">
        <f t="shared" ref="I10:Z10" ca="1" si="7">IFERROR(IF(I9=0,"",I2/I9),"")</f>
        <v>1.5586664742387069</v>
      </c>
      <c r="J10" s="3">
        <f t="shared" ca="1" si="7"/>
        <v>-16.612729234088459</v>
      </c>
      <c r="K10" s="3">
        <f t="shared" ca="1" si="7"/>
        <v>-1.7803938667248018</v>
      </c>
      <c r="L10" s="3">
        <f t="shared" ca="1" si="7"/>
        <v>-2.1706099413935314</v>
      </c>
      <c r="M10" s="3">
        <f t="shared" ca="1" si="7"/>
        <v>0.475095494194333</v>
      </c>
      <c r="N10" s="3">
        <f t="shared" ca="1" si="7"/>
        <v>0.32329372754904673</v>
      </c>
      <c r="O10" s="3">
        <f t="shared" ca="1" si="7"/>
        <v>-1.9244807220120779</v>
      </c>
      <c r="P10" s="3">
        <f t="shared" ca="1" si="7"/>
        <v>-1.5819436747443196</v>
      </c>
      <c r="Q10" s="3">
        <f t="shared" ca="1" si="7"/>
        <v>-0.39820806371329021</v>
      </c>
      <c r="R10" s="3">
        <f t="shared" ca="1" si="7"/>
        <v>4.284949116229245</v>
      </c>
      <c r="S10" s="3">
        <f t="shared" ca="1" si="7"/>
        <v>2.1276595744680851</v>
      </c>
      <c r="T10" s="3">
        <f t="shared" ca="1" si="7"/>
        <v>-10.124538745387454</v>
      </c>
      <c r="U10" s="3">
        <f t="shared" ca="1" si="7"/>
        <v>-1.9237243303034675</v>
      </c>
      <c r="V10" s="3">
        <f t="shared" ca="1" si="7"/>
        <v>4.6599930963065246</v>
      </c>
      <c r="W10" s="3">
        <f t="shared" ca="1" si="7"/>
        <v>-0.98517652988750648</v>
      </c>
      <c r="X10" s="3">
        <f t="shared" ca="1" si="7"/>
        <v>-2.2951766616074263</v>
      </c>
      <c r="Y10" s="3">
        <f t="shared" ca="1" si="7"/>
        <v>-58.956117021276604</v>
      </c>
      <c r="Z10" s="3">
        <f t="shared" ca="1" si="7"/>
        <v>38.229246119733929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0</v>
      </c>
      <c r="E11" s="2">
        <f>IFERROR(INDEX(E51:E500,MATCH($C$11,$C$51:$C$500,0)),"")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28</v>
      </c>
      <c r="D15" s="2">
        <f>IFERROR(INDEX(D51:D500,MATCH($C$15,$C$51:$C$500,0)),"")</f>
        <v>-12648654000</v>
      </c>
      <c r="E15" s="2">
        <f>IFERROR(INDEX(E51:E500,MATCH($C$15,$C$51:$C$500,0)),"")</f>
        <v>-17272037000</v>
      </c>
      <c r="H15" s="2">
        <f>IFERROR(SUM(D15:G15)*(4/MAX(1,COUNT(D15:G15))),"")</f>
        <v>-59841382000</v>
      </c>
      <c r="I15" s="2">
        <f t="shared" ref="I15:Z15" si="12">IFERROR(INDEX(I51:I500,MATCH($C$15,$C$51:$C$500,0)),"")</f>
        <v>-58160704000</v>
      </c>
      <c r="J15" s="2">
        <f t="shared" si="12"/>
        <v>-58916064000</v>
      </c>
      <c r="K15" s="2">
        <f t="shared" si="12"/>
        <v>-220004635000</v>
      </c>
      <c r="L15" s="2">
        <f t="shared" si="12"/>
        <v>-88778522000</v>
      </c>
      <c r="M15" s="2">
        <f t="shared" si="12"/>
        <v>6611379000</v>
      </c>
      <c r="N15" s="2">
        <f t="shared" si="12"/>
        <v>-13966458000</v>
      </c>
      <c r="O15" s="2">
        <f t="shared" si="12"/>
        <v>-125070527000</v>
      </c>
      <c r="P15" s="2">
        <f t="shared" si="12"/>
        <v>-107168663000</v>
      </c>
      <c r="Q15" s="2">
        <f t="shared" si="12"/>
        <v>-97684231000</v>
      </c>
      <c r="R15" s="2">
        <f t="shared" si="12"/>
        <v>-70550310000</v>
      </c>
      <c r="S15" s="2">
        <f t="shared" si="12"/>
        <v>-103379625000</v>
      </c>
      <c r="T15" s="2">
        <f t="shared" si="12"/>
        <v>-129085937000</v>
      </c>
      <c r="U15" s="2">
        <f t="shared" si="12"/>
        <v>-123829487000</v>
      </c>
      <c r="V15" s="2">
        <f t="shared" si="12"/>
        <v>-104224384000</v>
      </c>
      <c r="W15" s="2">
        <f t="shared" si="12"/>
        <v>-89510794000</v>
      </c>
      <c r="X15" s="2">
        <f t="shared" si="12"/>
        <v>-64408056000</v>
      </c>
      <c r="Y15" s="2">
        <f t="shared" si="12"/>
        <v>-51911188000</v>
      </c>
      <c r="Z15" s="2">
        <f t="shared" si="12"/>
        <v>-45173166000</v>
      </c>
    </row>
    <row r="16" spans="1:26" ht="15.5" x14ac:dyDescent="0.35">
      <c r="C16" t="s">
        <v>29</v>
      </c>
      <c r="D16" s="2">
        <f>IFERROR(INDEX(D51:D500,MATCH($C$16,$C$51:$C$500,0)),"")</f>
        <v>55654443000</v>
      </c>
      <c r="E16" s="2">
        <f>IFERROR(INDEX(E51:E500,MATCH($C$16,$C$51:$C$500,0)),"")</f>
        <v>76604402000</v>
      </c>
      <c r="H16" s="2">
        <f>IFERROR(SUM(D16:G16)*(4/MAX(1,COUNT(D16:G16))),"")</f>
        <v>264517690000</v>
      </c>
      <c r="I16" s="2">
        <f t="shared" ref="I16:Z16" si="13">IFERROR(INDEX(I51:I500,MATCH($C$16,$C$51:$C$500,0)),"")</f>
        <v>270376405000</v>
      </c>
      <c r="J16" s="2">
        <f t="shared" si="13"/>
        <v>273717125000</v>
      </c>
      <c r="K16" s="2">
        <f t="shared" si="13"/>
        <v>1035010028000</v>
      </c>
      <c r="L16" s="2">
        <f t="shared" si="13"/>
        <v>399500714000</v>
      </c>
      <c r="M16" s="2">
        <f t="shared" si="13"/>
        <v>39694721000</v>
      </c>
      <c r="N16" s="2">
        <f t="shared" si="13"/>
        <v>60533160000</v>
      </c>
      <c r="O16" s="2">
        <f t="shared" si="13"/>
        <v>486666547000</v>
      </c>
      <c r="P16" s="2">
        <f t="shared" si="13"/>
        <v>413254249000</v>
      </c>
      <c r="Q16" s="2">
        <f t="shared" si="13"/>
        <v>333959531000</v>
      </c>
      <c r="R16" s="2">
        <f t="shared" si="13"/>
        <v>275911993000</v>
      </c>
      <c r="S16" s="2">
        <f t="shared" si="13"/>
        <v>389728278000</v>
      </c>
      <c r="T16" s="2">
        <f t="shared" si="13"/>
        <v>526604240000</v>
      </c>
      <c r="U16" s="2">
        <f t="shared" si="13"/>
        <v>506713573000</v>
      </c>
      <c r="V16" s="2">
        <f t="shared" si="13"/>
        <v>436911906000</v>
      </c>
      <c r="W16" s="2">
        <f t="shared" si="13"/>
        <v>365768157000</v>
      </c>
      <c r="X16" s="2">
        <f t="shared" si="13"/>
        <v>265119254000</v>
      </c>
      <c r="Y16" s="2">
        <f t="shared" si="13"/>
        <v>202164303000</v>
      </c>
      <c r="Z16" s="2">
        <f t="shared" si="13"/>
        <v>158047220000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1313400000000</v>
      </c>
      <c r="E20" s="2">
        <f ca="1">IFERROR(E21*E2,"")</f>
        <v>1273600000000</v>
      </c>
      <c r="H20" s="2">
        <f t="shared" ref="H20:Z20" ca="1" si="14">IFERROR(H21*H2,"")</f>
        <v>1273600000000</v>
      </c>
      <c r="I20" s="2">
        <f t="shared" ca="1" si="14"/>
        <v>1289520000000</v>
      </c>
      <c r="J20" s="2">
        <f t="shared" ca="1" si="14"/>
        <v>1225840000000</v>
      </c>
      <c r="K20" s="2">
        <f t="shared" ca="1" si="14"/>
        <v>1950200000000</v>
      </c>
      <c r="L20" s="2">
        <f t="shared" ca="1" si="14"/>
        <v>1194000000000</v>
      </c>
      <c r="M20" s="2">
        <f t="shared" ca="1" si="14"/>
        <v>995000000000</v>
      </c>
      <c r="N20" s="2">
        <f t="shared" ca="1" si="14"/>
        <v>931320000000</v>
      </c>
      <c r="O20" s="2">
        <f t="shared" ca="1" si="14"/>
        <v>1154200000000</v>
      </c>
      <c r="P20" s="2">
        <f t="shared" ca="1" si="14"/>
        <v>1249720000000</v>
      </c>
      <c r="Q20" s="2">
        <f t="shared" ca="1" si="14"/>
        <v>1114400000000</v>
      </c>
      <c r="R20" s="2">
        <f t="shared" ca="1" si="14"/>
        <v>955200000000</v>
      </c>
      <c r="S20" s="2">
        <f t="shared" ca="1" si="14"/>
        <v>1094500000000</v>
      </c>
      <c r="T20" s="2">
        <f t="shared" ca="1" si="14"/>
        <v>1747220000000</v>
      </c>
      <c r="U20" s="2">
        <f t="shared" ca="1" si="14"/>
        <v>1508000000000</v>
      </c>
      <c r="V20" s="2">
        <f t="shared" ca="1" si="14"/>
        <v>1526850000000</v>
      </c>
      <c r="W20" s="2">
        <f t="shared" ca="1" si="14"/>
        <v>1621100000000</v>
      </c>
      <c r="X20" s="2">
        <f t="shared" ca="1" si="14"/>
        <v>1690640900000</v>
      </c>
      <c r="Y20" s="2">
        <f t="shared" ca="1" si="14"/>
        <v>576355000000</v>
      </c>
      <c r="Z20" s="2">
        <f t="shared" ca="1" si="14"/>
        <v>448276140000.00006</v>
      </c>
    </row>
    <row r="21" spans="1:26" ht="15.5" x14ac:dyDescent="0.35">
      <c r="C21" t="s">
        <v>12</v>
      </c>
      <c r="D21" s="2">
        <f>IFERROR(INDEX(D51:D500,MATCH($C$7,$C$51:$C$500,0)),"")</f>
        <v>3980000000</v>
      </c>
      <c r="E21" s="2">
        <f>IFERROR(INDEX(E51:E500,MATCH($C$7,$C$51:$C$500,0)),"")</f>
        <v>3980000000</v>
      </c>
      <c r="H21" s="2">
        <f>IFERROR(INDEX(D21:G21,COUNT(D21:G21)),"")</f>
        <v>3980000000</v>
      </c>
      <c r="I21" s="2">
        <f t="shared" ref="I21:Z21" si="15">IFERROR(INDEX(I51:I500,MATCH($C$7,$C$51:$C$500,0)),"")</f>
        <v>3980000000</v>
      </c>
      <c r="J21" s="2">
        <f t="shared" si="15"/>
        <v>3980000000</v>
      </c>
      <c r="K21" s="2">
        <f t="shared" si="15"/>
        <v>3980000000</v>
      </c>
      <c r="L21" s="2">
        <f t="shared" si="15"/>
        <v>3980000000</v>
      </c>
      <c r="M21" s="2">
        <f t="shared" si="15"/>
        <v>3980000000</v>
      </c>
      <c r="N21" s="2">
        <f t="shared" si="15"/>
        <v>3980000000</v>
      </c>
      <c r="O21" s="2">
        <f t="shared" si="15"/>
        <v>3980000000</v>
      </c>
      <c r="P21" s="2">
        <f t="shared" si="15"/>
        <v>3980000000</v>
      </c>
      <c r="Q21" s="2">
        <f t="shared" si="15"/>
        <v>3980000000</v>
      </c>
      <c r="R21" s="2">
        <f t="shared" si="15"/>
        <v>3980000000</v>
      </c>
      <c r="S21" s="2">
        <f t="shared" si="15"/>
        <v>3980000000</v>
      </c>
      <c r="T21" s="2">
        <f t="shared" si="15"/>
        <v>3980000000</v>
      </c>
      <c r="U21" s="2">
        <f t="shared" si="15"/>
        <v>3770000000</v>
      </c>
      <c r="V21" s="2">
        <f t="shared" si="15"/>
        <v>3770000000</v>
      </c>
      <c r="W21" s="2">
        <f t="shared" si="15"/>
        <v>3770000000</v>
      </c>
      <c r="X21" s="2">
        <f t="shared" si="15"/>
        <v>2600000000</v>
      </c>
      <c r="Y21" s="2">
        <f t="shared" si="15"/>
        <v>2600000000</v>
      </c>
      <c r="Z21" s="2">
        <f t="shared" si="15"/>
        <v>2600000000</v>
      </c>
    </row>
    <row r="23" spans="1:26" ht="15.5" x14ac:dyDescent="0.35">
      <c r="B23" t="s">
        <v>54</v>
      </c>
      <c r="C23" t="s">
        <v>55</v>
      </c>
      <c r="D23" s="3">
        <f>IFERROR(D5/D6*100,"")</f>
        <v>0.77701886291264433</v>
      </c>
      <c r="E23" s="3">
        <f>IFERROR(E5/E6*100,"")</f>
        <v>1.0150365100682914</v>
      </c>
      <c r="H23" s="3">
        <f t="shared" ref="H23:Z23" si="16">IFERROR(H5/H6*100,"")</f>
        <v>3.5428996391637204</v>
      </c>
      <c r="I23" s="3">
        <f t="shared" si="16"/>
        <v>3.8083640544302444</v>
      </c>
      <c r="J23" s="3">
        <f t="shared" si="16"/>
        <v>4.1306257775441235</v>
      </c>
      <c r="K23" s="3">
        <f t="shared" si="16"/>
        <v>14.730654961436709</v>
      </c>
      <c r="L23" s="3">
        <f t="shared" si="16"/>
        <v>5.9666923015739597</v>
      </c>
      <c r="M23" s="3">
        <f t="shared" si="16"/>
        <v>1.2677649840576677</v>
      </c>
      <c r="N23" s="3">
        <f t="shared" si="16"/>
        <v>1.0958367775263733</v>
      </c>
      <c r="O23" s="3">
        <f t="shared" si="16"/>
        <v>7.6196581680466098</v>
      </c>
      <c r="P23" s="3">
        <f t="shared" si="16"/>
        <v>7.3276571189994328</v>
      </c>
      <c r="Q23" s="3">
        <f t="shared" si="16"/>
        <v>5.7227455343604356</v>
      </c>
      <c r="R23" s="3">
        <f t="shared" si="16"/>
        <v>5.2647156459664117</v>
      </c>
      <c r="S23" s="3">
        <f t="shared" si="16"/>
        <v>9.5375238876541637</v>
      </c>
      <c r="T23" s="3">
        <f t="shared" si="16"/>
        <v>12.206078238200996</v>
      </c>
      <c r="U23" s="3">
        <f t="shared" si="16"/>
        <v>13.848374537005345</v>
      </c>
      <c r="V23" s="3">
        <f t="shared" si="16"/>
        <v>13.579678384728863</v>
      </c>
      <c r="W23" s="3">
        <f t="shared" si="16"/>
        <v>12.708342863378075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-0.27232304575715671</v>
      </c>
      <c r="E24" s="4">
        <f>IFERROR(_xlfn.RRI(5,J23,E23),"")</f>
        <v>-0.24474577656179275</v>
      </c>
      <c r="H24" s="4">
        <f t="shared" ref="H24:Z24" si="17">IFERROR(_xlfn.RRI(5,M23,H23),"")</f>
        <v>0.22818565209652419</v>
      </c>
      <c r="I24" s="4">
        <f t="shared" si="17"/>
        <v>0.28291687324845283</v>
      </c>
      <c r="J24" s="4">
        <f t="shared" si="17"/>
        <v>-0.11525916500552791</v>
      </c>
      <c r="K24" s="4">
        <f t="shared" si="17"/>
        <v>0.14987699023263046</v>
      </c>
      <c r="L24" s="4">
        <f t="shared" si="17"/>
        <v>8.3837568449594002E-3</v>
      </c>
      <c r="M24" s="4">
        <f t="shared" si="17"/>
        <v>-0.24780097424893344</v>
      </c>
      <c r="N24" s="4">
        <f t="shared" si="17"/>
        <v>-0.35127289098380421</v>
      </c>
      <c r="O24" s="4">
        <f t="shared" si="17"/>
        <v>-8.9936140821678556E-2</v>
      </c>
      <c r="P24" s="4">
        <f t="shared" si="17"/>
        <v>-0.11953262593910652</v>
      </c>
      <c r="Q24" s="4">
        <f t="shared" si="17"/>
        <v>-0.15871530108116072</v>
      </c>
      <c r="R24" s="4">
        <f t="shared" si="17"/>
        <v>-0.16158855296555097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53.26</v>
      </c>
      <c r="J25" s="3">
        <f t="shared" si="18"/>
        <v>53.91</v>
      </c>
      <c r="K25" s="3">
        <f t="shared" si="18"/>
        <v>204.54</v>
      </c>
      <c r="L25" s="3">
        <f t="shared" si="18"/>
        <v>77.98</v>
      </c>
      <c r="M25" s="3">
        <f t="shared" si="18"/>
        <v>11.62</v>
      </c>
      <c r="N25" s="3">
        <f t="shared" si="18"/>
        <v>11.69</v>
      </c>
      <c r="O25" s="3">
        <f t="shared" si="18"/>
        <v>90.75</v>
      </c>
      <c r="P25" s="3">
        <f t="shared" si="18"/>
        <v>76.819999999999993</v>
      </c>
      <c r="Q25" s="3">
        <f t="shared" si="18"/>
        <v>59.3</v>
      </c>
      <c r="R25" s="3">
        <f t="shared" si="18"/>
        <v>51.54</v>
      </c>
      <c r="S25" s="3">
        <f t="shared" si="18"/>
        <v>71.87</v>
      </c>
      <c r="T25" s="3">
        <f t="shared" si="18"/>
        <v>99.77</v>
      </c>
      <c r="U25" s="3">
        <f t="shared" si="18"/>
        <v>101.43</v>
      </c>
      <c r="V25" s="3">
        <f t="shared" si="18"/>
        <v>88.13</v>
      </c>
      <c r="W25" s="3">
        <f t="shared" si="18"/>
        <v>73.180000000000007</v>
      </c>
      <c r="X25" s="3">
        <f t="shared" si="18"/>
        <v>77.099999999999994</v>
      </c>
      <c r="Y25" s="3">
        <f t="shared" si="18"/>
        <v>57.72</v>
      </c>
      <c r="Z25" s="3">
        <f t="shared" si="18"/>
        <v>43.36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0.35430764545295945</v>
      </c>
      <c r="J26" s="4">
        <f t="shared" si="19"/>
        <v>-9.8917532527747043E-2</v>
      </c>
      <c r="K26" s="4">
        <f t="shared" si="19"/>
        <v>0.21635624647866147</v>
      </c>
      <c r="L26" s="4">
        <f t="shared" si="19"/>
        <v>5.6296175845133911E-2</v>
      </c>
      <c r="M26" s="4">
        <f t="shared" si="19"/>
        <v>-0.25764379529693271</v>
      </c>
      <c r="N26" s="4">
        <f t="shared" si="19"/>
        <v>-0.30457007753964072</v>
      </c>
      <c r="O26" s="4">
        <f t="shared" si="19"/>
        <v>-1.8773356288774523E-2</v>
      </c>
      <c r="P26" s="4">
        <f t="shared" si="19"/>
        <v>-5.4064388777940509E-2</v>
      </c>
      <c r="Q26" s="4">
        <f t="shared" si="19"/>
        <v>-7.6182500508822915E-2</v>
      </c>
      <c r="R26" s="4">
        <f t="shared" si="19"/>
        <v>-6.7711339676690185E-2</v>
      </c>
      <c r="S26" s="4">
        <f t="shared" si="19"/>
        <v>-1.3950644966936876E-2</v>
      </c>
      <c r="T26" s="4">
        <f t="shared" si="19"/>
        <v>0.1156673662377139</v>
      </c>
      <c r="U26" s="4">
        <f t="shared" si="19"/>
        <v>0.18526491865928829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95.08733467336684</v>
      </c>
      <c r="E27" s="3">
        <f>IFERROR(E4/E21,"")</f>
        <v>99.40824597989949</v>
      </c>
      <c r="H27" s="3">
        <f t="shared" ref="H27:Z27" si="20">IFERROR(H4/H21,"")</f>
        <v>388.99116130653266</v>
      </c>
      <c r="I27" s="3">
        <f t="shared" si="20"/>
        <v>408.97223241206029</v>
      </c>
      <c r="J27" s="3">
        <f t="shared" si="20"/>
        <v>450.87202613065324</v>
      </c>
      <c r="K27" s="3">
        <f t="shared" si="20"/>
        <v>576.98061105527643</v>
      </c>
      <c r="L27" s="3">
        <f t="shared" si="20"/>
        <v>379.24692939698491</v>
      </c>
      <c r="M27" s="3">
        <f t="shared" si="20"/>
        <v>369.91553266331658</v>
      </c>
      <c r="N27" s="3">
        <f t="shared" si="20"/>
        <v>464.31008743718593</v>
      </c>
      <c r="O27" s="3">
        <f t="shared" si="20"/>
        <v>543.88513693467337</v>
      </c>
      <c r="P27" s="3">
        <f t="shared" si="20"/>
        <v>485.90761155778893</v>
      </c>
      <c r="Q27" s="3">
        <f t="shared" si="20"/>
        <v>351.53365603015078</v>
      </c>
      <c r="R27" s="3">
        <f t="shared" si="20"/>
        <v>260.00348090452263</v>
      </c>
      <c r="S27" s="3">
        <f t="shared" si="20"/>
        <v>279.20886080402011</v>
      </c>
      <c r="T27" s="3">
        <f t="shared" si="20"/>
        <v>263.05282788944726</v>
      </c>
      <c r="U27" s="3">
        <f t="shared" si="20"/>
        <v>258.17876153846152</v>
      </c>
      <c r="V27" s="3">
        <f t="shared" si="20"/>
        <v>233.44083501326259</v>
      </c>
      <c r="W27" s="3">
        <f t="shared" si="20"/>
        <v>185.77119602122016</v>
      </c>
      <c r="X27" s="3">
        <f t="shared" si="20"/>
        <v>154.85555653846154</v>
      </c>
      <c r="Y27" s="3">
        <f t="shared" si="20"/>
        <v>126.68662192307693</v>
      </c>
      <c r="Z27" s="3">
        <f t="shared" si="20"/>
        <v>124.36234269230769</v>
      </c>
    </row>
    <row r="28" spans="1:26" ht="15.5" x14ac:dyDescent="0.35">
      <c r="C28" t="s">
        <v>61</v>
      </c>
      <c r="D28" s="4">
        <f>IFERROR(_xlfn.RRI(5,I27,D27),"")</f>
        <v>-0.25305990870601613</v>
      </c>
      <c r="E28" s="4">
        <f>IFERROR(_xlfn.RRI(5,J27,E27),"")</f>
        <v>-0.26094999542413333</v>
      </c>
      <c r="H28" s="4">
        <f t="shared" ref="H28:Z28" si="21">IFERROR(_xlfn.RRI(5,M27,H27),"")</f>
        <v>1.0107121844507683E-2</v>
      </c>
      <c r="I28" s="4">
        <f t="shared" si="21"/>
        <v>-2.506168018814392E-2</v>
      </c>
      <c r="J28" s="4">
        <f t="shared" si="21"/>
        <v>-3.6816087936052622E-2</v>
      </c>
      <c r="K28" s="4">
        <f t="shared" si="21"/>
        <v>3.4955086772599842E-2</v>
      </c>
      <c r="L28" s="4">
        <f t="shared" si="21"/>
        <v>1.5292159611427714E-2</v>
      </c>
      <c r="M28" s="4">
        <f t="shared" si="21"/>
        <v>7.3061667557125842E-2</v>
      </c>
      <c r="N28" s="4">
        <f t="shared" si="21"/>
        <v>0.10707179027877345</v>
      </c>
      <c r="O28" s="4">
        <f t="shared" si="21"/>
        <v>0.15635942145970683</v>
      </c>
      <c r="P28" s="4">
        <f t="shared" si="21"/>
        <v>0.13481910275210884</v>
      </c>
      <c r="Q28" s="4">
        <f t="shared" si="21"/>
        <v>8.5320525884081677E-2</v>
      </c>
      <c r="R28" s="4">
        <f t="shared" si="21"/>
        <v>6.954769728837662E-2</v>
      </c>
      <c r="S28" s="4">
        <f t="shared" si="21"/>
        <v>0.12512423821787388</v>
      </c>
      <c r="T28" s="4">
        <f t="shared" si="21"/>
        <v>0.15734394490527315</v>
      </c>
      <c r="U28" s="4">
        <f t="shared" si="21"/>
        <v>0.15730098759710764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-1.2057132257466121E-2</v>
      </c>
      <c r="J29" s="4">
        <f t="shared" si="22"/>
        <v>-0.73643297154590792</v>
      </c>
      <c r="K29" s="4">
        <f t="shared" si="22"/>
        <v>1.6229802513464988</v>
      </c>
      <c r="L29" s="4">
        <f t="shared" si="22"/>
        <v>5.7108433734939759</v>
      </c>
      <c r="M29" s="4">
        <f t="shared" si="22"/>
        <v>-5.988023952095833E-3</v>
      </c>
      <c r="N29" s="4">
        <f t="shared" si="22"/>
        <v>-0.87118457300275487</v>
      </c>
      <c r="O29" s="4">
        <f t="shared" si="22"/>
        <v>0.18133298620151012</v>
      </c>
      <c r="P29" s="4">
        <f t="shared" si="22"/>
        <v>0.29544688026981447</v>
      </c>
      <c r="Q29" s="4">
        <f t="shared" si="22"/>
        <v>0.15056266977105157</v>
      </c>
      <c r="R29" s="4">
        <f t="shared" si="22"/>
        <v>-0.28287185195491865</v>
      </c>
      <c r="S29" s="4">
        <f t="shared" si="22"/>
        <v>-0.2796431793124185</v>
      </c>
      <c r="T29" s="4">
        <f t="shared" si="22"/>
        <v>-1.6365966676525789E-2</v>
      </c>
      <c r="U29" s="4">
        <f t="shared" si="22"/>
        <v>0.15091342335186669</v>
      </c>
      <c r="V29" s="4">
        <f t="shared" si="22"/>
        <v>0.20429078983328761</v>
      </c>
      <c r="W29" s="4">
        <f t="shared" si="22"/>
        <v>-5.0843060959792317E-2</v>
      </c>
      <c r="X29" s="4">
        <f t="shared" si="22"/>
        <v>0.33575883575883569</v>
      </c>
      <c r="Y29" s="4">
        <f t="shared" si="22"/>
        <v>0.33118081180811809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-4.8856791542257298E-2</v>
      </c>
      <c r="I30" s="4">
        <f t="shared" si="23"/>
        <v>-9.2930568521124593E-2</v>
      </c>
      <c r="J30" s="4">
        <f t="shared" si="23"/>
        <v>-0.21856641715217293</v>
      </c>
      <c r="K30" s="4">
        <f t="shared" si="23"/>
        <v>0.52138505636075838</v>
      </c>
      <c r="L30" s="4">
        <f t="shared" si="23"/>
        <v>2.5225749961036156E-2</v>
      </c>
      <c r="M30" s="4">
        <f t="shared" si="23"/>
        <v>-0.20330067626764514</v>
      </c>
      <c r="N30" s="4">
        <f t="shared" si="23"/>
        <v>-0.14630855688752767</v>
      </c>
      <c r="O30" s="4">
        <f t="shared" si="23"/>
        <v>0.11931800201896854</v>
      </c>
      <c r="P30" s="4">
        <f t="shared" si="23"/>
        <v>0.38225061305684194</v>
      </c>
      <c r="Q30" s="4">
        <f t="shared" si="23"/>
        <v>0.35203442202852459</v>
      </c>
      <c r="R30" s="4">
        <f t="shared" si="23"/>
        <v>-6.8784994302089675E-2</v>
      </c>
      <c r="S30" s="4">
        <f t="shared" si="23"/>
        <v>6.141744623769152E-2</v>
      </c>
      <c r="T30" s="4">
        <f t="shared" si="23"/>
        <v>1.8878649513777459E-2</v>
      </c>
      <c r="U30" s="4">
        <f t="shared" si="23"/>
        <v>0.10597086205501913</v>
      </c>
      <c r="V30" s="4">
        <f t="shared" si="23"/>
        <v>0.25660403772497242</v>
      </c>
      <c r="W30" s="4">
        <f t="shared" si="23"/>
        <v>0.19964178343887901</v>
      </c>
      <c r="X30" s="4">
        <f t="shared" si="23"/>
        <v>0.22235129635462661</v>
      </c>
      <c r="Y30" s="4">
        <f t="shared" si="23"/>
        <v>1.868957419465693E-2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1428.11</v>
      </c>
      <c r="E32" s="3">
        <f>IFERROR(INDEX(E51:E500,MATCH($A$32,$C$51:$C$500,0)),"")</f>
        <v>1467.01</v>
      </c>
      <c r="H32" s="3">
        <f>IFERROR(INDEX(D32:G32,COUNT(D32:G32)),"")</f>
        <v>1467.01</v>
      </c>
      <c r="I32" s="3">
        <f t="shared" ref="I32:Z32" si="24">IFERROR(INDEX(I51:I500,MATCH($C$32,$C$51:$C$500,0)),"")</f>
        <v>1452.12</v>
      </c>
      <c r="J32" s="3">
        <f t="shared" si="24"/>
        <v>1446.82</v>
      </c>
      <c r="K32" s="3">
        <f t="shared" si="24"/>
        <v>1387.06</v>
      </c>
      <c r="L32" s="3">
        <f t="shared" si="24"/>
        <v>1282.73</v>
      </c>
      <c r="M32" s="3">
        <f t="shared" si="24"/>
        <v>1206.2</v>
      </c>
      <c r="N32" s="3">
        <f t="shared" si="24"/>
        <v>1190.9100000000001</v>
      </c>
      <c r="O32" s="3">
        <f t="shared" si="24"/>
        <v>1180.99</v>
      </c>
      <c r="P32" s="3">
        <f t="shared" si="24"/>
        <v>1091</v>
      </c>
      <c r="Q32" s="3">
        <f t="shared" si="24"/>
        <v>1011.3</v>
      </c>
      <c r="R32" s="3">
        <f t="shared" si="24"/>
        <v>953.42</v>
      </c>
      <c r="S32" s="3">
        <f t="shared" si="24"/>
        <v>903.23</v>
      </c>
      <c r="T32" s="3">
        <f t="shared" si="24"/>
        <v>817.34</v>
      </c>
      <c r="U32" s="3">
        <f t="shared" si="24"/>
        <v>732.44</v>
      </c>
      <c r="V32" s="3">
        <f t="shared" si="24"/>
        <v>649.01</v>
      </c>
      <c r="W32" s="3">
        <f t="shared" si="24"/>
        <v>575.88</v>
      </c>
      <c r="X32" s="3">
        <f t="shared" si="24"/>
        <v>568.97</v>
      </c>
      <c r="Y32" s="3">
        <f t="shared" si="24"/>
        <v>503.98</v>
      </c>
      <c r="Z32" s="3">
        <f t="shared" si="24"/>
        <v>451.26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0.22</v>
      </c>
      <c r="E33" s="3">
        <f>IFERROR(INDEX(E51:E500,MATCH($A$33,$C$51:$C$500,0)),"")</f>
        <v>0.22</v>
      </c>
      <c r="H33" s="3">
        <f>IFERROR(INDEX(D33:G33,COUNT(D33:G33)),"")</f>
        <v>0.22</v>
      </c>
      <c r="I33" s="3">
        <f t="shared" ref="I33:Z33" si="25">IFERROR(INDEX(I51:I500,MATCH($C$33,$C$51:$C$500,0)),"")</f>
        <v>0.22</v>
      </c>
      <c r="J33" s="3">
        <f t="shared" si="25"/>
        <v>0.21</v>
      </c>
      <c r="K33" s="3">
        <f t="shared" si="25"/>
        <v>0.35</v>
      </c>
      <c r="L33" s="3">
        <f t="shared" si="25"/>
        <v>0.23</v>
      </c>
      <c r="M33" s="3">
        <f t="shared" si="25"/>
        <v>0.21</v>
      </c>
      <c r="N33" s="3">
        <f t="shared" si="25"/>
        <v>0.2</v>
      </c>
      <c r="O33" s="3">
        <f t="shared" si="25"/>
        <v>0.25</v>
      </c>
      <c r="P33" s="3">
        <f t="shared" si="25"/>
        <v>0.28999999999999998</v>
      </c>
      <c r="Q33" s="3">
        <f t="shared" si="25"/>
        <v>0.28000000000000003</v>
      </c>
      <c r="R33" s="3">
        <f t="shared" si="25"/>
        <v>0.25</v>
      </c>
      <c r="S33" s="3">
        <f t="shared" si="25"/>
        <v>0.3</v>
      </c>
      <c r="T33" s="3">
        <f t="shared" si="25"/>
        <v>0.54</v>
      </c>
      <c r="U33" s="3">
        <f t="shared" si="25"/>
        <v>0.55000000000000004</v>
      </c>
      <c r="V33" s="3">
        <f t="shared" si="25"/>
        <v>0.62</v>
      </c>
      <c r="W33" s="3">
        <f t="shared" si="25"/>
        <v>0.75</v>
      </c>
      <c r="X33" s="3">
        <f t="shared" si="25"/>
        <v>1.1399999999999999</v>
      </c>
      <c r="Y33" s="3">
        <f t="shared" si="25"/>
        <v>0.44</v>
      </c>
      <c r="Z33" s="3">
        <f t="shared" si="25"/>
        <v>0.38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29.66</v>
      </c>
      <c r="E34" s="3">
        <f>IFERROR(INDEX(E51:E500,MATCH($A$34,$C$51:$C$500,0)),"")</f>
        <v>22.03</v>
      </c>
      <c r="H34" s="3">
        <f>IFERROR(INDEX(D34:G34,COUNT(D34:G34)),"")</f>
        <v>22.03</v>
      </c>
      <c r="I34" s="3">
        <f t="shared" ref="I34:Z34" si="26">IFERROR(INDEX(I51:I500,MATCH($C$34,$C$51:$C$500,0)),"")</f>
        <v>6.08</v>
      </c>
      <c r="J34" s="3">
        <f t="shared" si="26"/>
        <v>5.71</v>
      </c>
      <c r="K34" s="3">
        <f t="shared" si="26"/>
        <v>2.4</v>
      </c>
      <c r="L34" s="3">
        <f t="shared" si="26"/>
        <v>3.85</v>
      </c>
      <c r="M34" s="3">
        <f t="shared" si="26"/>
        <v>21.51</v>
      </c>
      <c r="N34" s="3">
        <f t="shared" si="26"/>
        <v>20.02</v>
      </c>
      <c r="O34" s="3">
        <f t="shared" si="26"/>
        <v>3.2</v>
      </c>
      <c r="P34" s="3">
        <f t="shared" si="26"/>
        <v>4.09</v>
      </c>
      <c r="Q34" s="3">
        <f t="shared" si="26"/>
        <v>4.72</v>
      </c>
      <c r="R34" s="3">
        <f t="shared" si="26"/>
        <v>4.66</v>
      </c>
      <c r="S34" s="3">
        <f t="shared" si="26"/>
        <v>3.83</v>
      </c>
      <c r="T34" s="3">
        <f t="shared" si="26"/>
        <v>4.4000000000000004</v>
      </c>
      <c r="U34" s="3">
        <f t="shared" si="26"/>
        <v>3.94</v>
      </c>
      <c r="V34" s="3">
        <f t="shared" si="26"/>
        <v>4.5999999999999996</v>
      </c>
      <c r="W34" s="3">
        <f t="shared" si="26"/>
        <v>5.88</v>
      </c>
      <c r="X34" s="3">
        <f t="shared" si="26"/>
        <v>8.43</v>
      </c>
      <c r="Y34" s="3">
        <f t="shared" si="26"/>
        <v>3.85</v>
      </c>
      <c r="Z34" s="3">
        <f t="shared" si="26"/>
        <v>3.97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3.37</v>
      </c>
      <c r="E35" s="3">
        <f>IFERROR(INDEX(E51:E500,MATCH($A$35,$C$51:$C$500,0)),"")</f>
        <v>3.3</v>
      </c>
      <c r="H35" s="3">
        <f>IFERROR(INDEX(D35:G35,COUNT(D35:G35)),"")</f>
        <v>3.3</v>
      </c>
      <c r="I35" s="3">
        <f t="shared" ref="I35:Z35" si="27">IFERROR(INDEX(I51:I500,MATCH($C$35,$C$51:$C$500,0)),"")</f>
        <v>0.79</v>
      </c>
      <c r="J35" s="3">
        <f t="shared" si="27"/>
        <v>0.68</v>
      </c>
      <c r="K35" s="3">
        <f t="shared" si="27"/>
        <v>0.85</v>
      </c>
      <c r="L35" s="3">
        <f t="shared" si="27"/>
        <v>0.79</v>
      </c>
      <c r="M35" s="3">
        <f t="shared" si="27"/>
        <v>0.68</v>
      </c>
      <c r="N35" s="3">
        <f t="shared" si="27"/>
        <v>0.5</v>
      </c>
      <c r="O35" s="3">
        <f t="shared" si="27"/>
        <v>0.53</v>
      </c>
      <c r="P35" s="3">
        <f t="shared" si="27"/>
        <v>0.65</v>
      </c>
      <c r="Q35" s="3">
        <f t="shared" si="27"/>
        <v>0.8</v>
      </c>
      <c r="R35" s="3">
        <f t="shared" si="27"/>
        <v>0.92</v>
      </c>
      <c r="S35" s="3">
        <f t="shared" si="27"/>
        <v>0.99</v>
      </c>
      <c r="T35" s="3">
        <f t="shared" si="27"/>
        <v>1.67</v>
      </c>
      <c r="U35" s="3">
        <f t="shared" si="27"/>
        <v>1.55</v>
      </c>
      <c r="V35" s="3">
        <f t="shared" si="27"/>
        <v>1.74</v>
      </c>
      <c r="W35" s="3">
        <f t="shared" si="27"/>
        <v>2.3199999999999998</v>
      </c>
      <c r="X35" s="3">
        <f t="shared" si="27"/>
        <v>4.2</v>
      </c>
      <c r="Y35" s="3">
        <f t="shared" si="27"/>
        <v>1.75</v>
      </c>
      <c r="Z35" s="3">
        <f t="shared" si="27"/>
        <v>1.38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378447592000</v>
      </c>
      <c r="E51" s="5">
        <v>395644819000</v>
      </c>
      <c r="F51" s="5">
        <v>399508933000</v>
      </c>
      <c r="G51" s="5">
        <v>404925417000</v>
      </c>
      <c r="I51" s="5">
        <v>1627709485000</v>
      </c>
      <c r="J51" s="5">
        <v>1794470664000</v>
      </c>
      <c r="K51" s="5">
        <v>2296382832000</v>
      </c>
      <c r="L51" s="5">
        <v>1509402779000</v>
      </c>
      <c r="M51" s="5">
        <v>1472263820000</v>
      </c>
      <c r="N51" s="5">
        <v>1847954148000</v>
      </c>
      <c r="O51" s="5">
        <v>2164662845000</v>
      </c>
      <c r="P51" s="5">
        <v>1933912294000</v>
      </c>
      <c r="Q51" s="5">
        <v>1399103951000</v>
      </c>
      <c r="R51" s="5">
        <v>1034813854000</v>
      </c>
      <c r="S51" s="5">
        <v>1111251266000</v>
      </c>
      <c r="T51" s="5">
        <v>1046950255000</v>
      </c>
      <c r="U51" s="5">
        <v>973333931000</v>
      </c>
      <c r="V51" s="5">
        <v>880071948000</v>
      </c>
      <c r="W51" s="5">
        <v>700357409000</v>
      </c>
      <c r="X51" s="5">
        <v>402624447000</v>
      </c>
      <c r="Y51" s="5">
        <v>329385217000</v>
      </c>
      <c r="Z51" s="5">
        <v>323342091000</v>
      </c>
    </row>
    <row r="52" spans="2:26" ht="15.5" x14ac:dyDescent="0.35">
      <c r="C52" t="s">
        <v>970</v>
      </c>
      <c r="D52" s="5">
        <v>19207193000</v>
      </c>
      <c r="E52" s="5">
        <v>19932979000</v>
      </c>
      <c r="F52" s="5">
        <v>20049216000</v>
      </c>
      <c r="G52" s="5">
        <v>18930076000</v>
      </c>
      <c r="I52" s="5">
        <v>73941993000</v>
      </c>
      <c r="J52" s="5">
        <v>68302600000</v>
      </c>
      <c r="K52" s="5">
        <v>56363063000</v>
      </c>
      <c r="L52" s="5">
        <v>24247273000</v>
      </c>
      <c r="M52" s="5">
        <v>16953987000</v>
      </c>
      <c r="N52" s="5">
        <v>57471380000</v>
      </c>
      <c r="O52" s="5">
        <v>170054568000</v>
      </c>
      <c r="P52" s="5">
        <v>326343152000</v>
      </c>
      <c r="Q52" s="5">
        <v>271200370000</v>
      </c>
      <c r="R52" s="5">
        <v>181208043000</v>
      </c>
      <c r="S52" s="5">
        <v>164464339000</v>
      </c>
      <c r="T52" s="5">
        <v>148318352000</v>
      </c>
      <c r="U52" s="5">
        <v>163395693000</v>
      </c>
      <c r="V52" s="5">
        <v>182151042000</v>
      </c>
      <c r="W52" s="5">
        <v>164842640000</v>
      </c>
      <c r="X52" s="5">
        <v>157580722000</v>
      </c>
      <c r="Y52" s="5">
        <v>144662417000</v>
      </c>
      <c r="Z52" s="5">
        <v>151295521000</v>
      </c>
    </row>
    <row r="53" spans="2:26" ht="15.5" x14ac:dyDescent="0.35">
      <c r="C53" t="s">
        <v>971</v>
      </c>
      <c r="D53" s="5">
        <v>268223422000</v>
      </c>
      <c r="E53" s="5">
        <v>277890232000</v>
      </c>
      <c r="F53" s="5">
        <v>291655894000</v>
      </c>
      <c r="G53" s="5">
        <v>290933104000</v>
      </c>
      <c r="I53" s="5">
        <v>1187777956000</v>
      </c>
      <c r="J53" s="5">
        <v>1317351000000</v>
      </c>
      <c r="K53" s="5">
        <v>1231619882000</v>
      </c>
      <c r="L53" s="5">
        <v>1037126182000</v>
      </c>
      <c r="M53" s="5">
        <v>1022837228000</v>
      </c>
      <c r="N53" s="5">
        <v>1410335360000</v>
      </c>
      <c r="O53" s="5">
        <v>1594947527000</v>
      </c>
      <c r="P53" s="5">
        <v>1194942229000</v>
      </c>
      <c r="Q53" s="5">
        <v>743006562000</v>
      </c>
      <c r="R53" s="5">
        <v>586112421000</v>
      </c>
      <c r="S53" s="5">
        <v>570304040000</v>
      </c>
      <c r="T53" s="5">
        <v>471246310000</v>
      </c>
      <c r="U53" s="5">
        <v>383811510000</v>
      </c>
      <c r="V53" s="5">
        <v>403157514000</v>
      </c>
      <c r="W53" s="5">
        <v>333723025000</v>
      </c>
      <c r="X53" s="5">
        <v>136524580000</v>
      </c>
      <c r="Y53" s="5">
        <v>68561321000</v>
      </c>
      <c r="Z53" s="5">
        <v>75745590000</v>
      </c>
    </row>
    <row r="54" spans="2:26" ht="15.5" x14ac:dyDescent="0.35">
      <c r="C54" t="s">
        <v>972</v>
      </c>
      <c r="L54" s="5">
        <v>355208000</v>
      </c>
      <c r="M54" s="5">
        <v>33916773000</v>
      </c>
      <c r="N54" s="5">
        <v>94503571000</v>
      </c>
      <c r="O54" s="5">
        <v>25435580000</v>
      </c>
      <c r="P54" s="5">
        <v>70005213000</v>
      </c>
      <c r="Q54" s="5">
        <v>123288467000</v>
      </c>
      <c r="R54" s="5">
        <v>113456279000</v>
      </c>
      <c r="S54" s="5">
        <v>230732846000</v>
      </c>
      <c r="T54" s="5">
        <v>301712341000</v>
      </c>
      <c r="U54" s="5">
        <v>291788368000</v>
      </c>
      <c r="V54" s="5">
        <v>184299236000</v>
      </c>
      <c r="W54" s="5">
        <v>115938418000</v>
      </c>
      <c r="X54" s="5">
        <v>44136374000</v>
      </c>
      <c r="Y54" s="5">
        <v>51879704000</v>
      </c>
      <c r="Z54" s="5">
        <v>27989315000</v>
      </c>
    </row>
    <row r="55" spans="2:26" ht="15.5" x14ac:dyDescent="0.35">
      <c r="C55" t="s">
        <v>973</v>
      </c>
      <c r="W55" s="5">
        <v>7956837000</v>
      </c>
      <c r="X55" s="5">
        <v>7433600000</v>
      </c>
      <c r="Y55" s="5">
        <v>6743137000</v>
      </c>
      <c r="Z55" s="5">
        <v>6367126000</v>
      </c>
    </row>
    <row r="56" spans="2:26" ht="15.5" x14ac:dyDescent="0.35">
      <c r="C56" t="s">
        <v>97</v>
      </c>
      <c r="D56" s="5">
        <v>1209163000</v>
      </c>
      <c r="F56" s="5">
        <v>8136646000</v>
      </c>
      <c r="I56" s="5">
        <v>8136646000</v>
      </c>
      <c r="J56" s="5">
        <v>23324734000</v>
      </c>
      <c r="K56" s="5">
        <v>-877674000</v>
      </c>
      <c r="L56" s="5">
        <v>-5759609000</v>
      </c>
      <c r="M56" s="5">
        <v>14624209000</v>
      </c>
      <c r="N56" s="5">
        <v>5432834000</v>
      </c>
      <c r="O56" s="5">
        <v>-3039126000</v>
      </c>
      <c r="P56" s="5">
        <v>12456847000</v>
      </c>
      <c r="Q56" s="5">
        <v>-5675505000</v>
      </c>
      <c r="R56" s="5">
        <v>-5358767000</v>
      </c>
      <c r="S56" s="5">
        <v>56899975000</v>
      </c>
    </row>
    <row r="57" spans="2:26" ht="15.5" x14ac:dyDescent="0.35">
      <c r="C57" t="s">
        <v>2909</v>
      </c>
      <c r="D57" s="5">
        <v>1221441000</v>
      </c>
      <c r="E57" s="5">
        <v>1166696000</v>
      </c>
      <c r="F57" s="5">
        <v>1146414000</v>
      </c>
      <c r="G57" s="5">
        <v>1335132000</v>
      </c>
      <c r="I57" s="5">
        <v>5138964000</v>
      </c>
      <c r="J57" s="5">
        <v>5198139000</v>
      </c>
      <c r="K57" s="5">
        <v>5079216000</v>
      </c>
      <c r="L57" s="5">
        <v>4899327000</v>
      </c>
      <c r="M57" s="5">
        <v>4562177000</v>
      </c>
      <c r="N57" s="5">
        <v>5038845000</v>
      </c>
      <c r="O57" s="5">
        <v>6723458000</v>
      </c>
      <c r="P57" s="5">
        <v>7480238000</v>
      </c>
      <c r="Q57" s="5">
        <v>8548358000</v>
      </c>
      <c r="R57" s="5">
        <v>9989222000</v>
      </c>
      <c r="S57" s="5">
        <v>11356217000</v>
      </c>
      <c r="T57" s="5">
        <v>12477782000</v>
      </c>
      <c r="U57" s="5">
        <v>10838090000</v>
      </c>
      <c r="V57" s="5">
        <v>9887667000</v>
      </c>
      <c r="W57" s="5">
        <v>7956837000</v>
      </c>
      <c r="X57" s="5">
        <v>7433600000</v>
      </c>
      <c r="Y57" s="5">
        <v>6743137000</v>
      </c>
      <c r="Z57" s="5">
        <v>6367126000</v>
      </c>
    </row>
    <row r="58" spans="2:26" ht="15.5" x14ac:dyDescent="0.35">
      <c r="C58" t="s">
        <v>519</v>
      </c>
      <c r="D58" s="5">
        <v>347963000</v>
      </c>
      <c r="E58" s="5">
        <v>138017000</v>
      </c>
      <c r="F58" s="5">
        <v>241859000</v>
      </c>
      <c r="G58" s="5">
        <v>190384000</v>
      </c>
      <c r="I58" s="5">
        <v>872061000</v>
      </c>
      <c r="J58" s="5">
        <v>1026129000</v>
      </c>
      <c r="K58" s="5">
        <v>1735489000</v>
      </c>
      <c r="L58" s="5">
        <v>2391749000</v>
      </c>
      <c r="M58" s="5">
        <v>35582785000</v>
      </c>
      <c r="N58" s="5">
        <v>25495141000</v>
      </c>
      <c r="O58" s="5">
        <v>1825797000</v>
      </c>
      <c r="P58" s="5">
        <v>4081083000</v>
      </c>
      <c r="Q58" s="5">
        <v>8474119000</v>
      </c>
      <c r="R58" s="5">
        <v>4497288000</v>
      </c>
      <c r="S58" s="5">
        <v>4289246000</v>
      </c>
      <c r="T58" s="5">
        <v>11601952000</v>
      </c>
      <c r="U58" s="5">
        <v>10639474000</v>
      </c>
      <c r="V58" s="5">
        <v>19723022000</v>
      </c>
      <c r="W58" s="5">
        <v>7250831000</v>
      </c>
      <c r="X58" s="5">
        <v>5093858000</v>
      </c>
      <c r="Y58" s="5">
        <v>13538959000</v>
      </c>
      <c r="Z58" s="5">
        <v>17839028000</v>
      </c>
    </row>
    <row r="59" spans="2:26" ht="15.5" x14ac:dyDescent="0.35">
      <c r="C59" t="s">
        <v>2910</v>
      </c>
      <c r="L59" s="5">
        <v>438808000</v>
      </c>
      <c r="M59" s="5">
        <v>471036000</v>
      </c>
      <c r="N59" s="5">
        <v>1099372000</v>
      </c>
      <c r="P59" s="5">
        <v>4067391000</v>
      </c>
      <c r="Q59" s="5">
        <v>343271000</v>
      </c>
      <c r="S59" s="5">
        <v>6600305000</v>
      </c>
      <c r="T59" s="5">
        <v>1150817000</v>
      </c>
      <c r="U59" s="5">
        <v>14306428000</v>
      </c>
      <c r="V59" s="5">
        <v>5068887000</v>
      </c>
      <c r="W59" s="5">
        <v>342002000</v>
      </c>
      <c r="Z59" s="5">
        <v>12486381000</v>
      </c>
    </row>
    <row r="60" spans="2:26" ht="15.5" x14ac:dyDescent="0.35">
      <c r="C60" t="s">
        <v>87</v>
      </c>
      <c r="D60" s="5">
        <v>-321986997000</v>
      </c>
      <c r="E60" s="5">
        <v>-317968628000</v>
      </c>
      <c r="F60" s="5">
        <v>-295139215000</v>
      </c>
      <c r="G60" s="5">
        <v>-335817128000</v>
      </c>
      <c r="I60" s="5">
        <v>-1352686355000</v>
      </c>
      <c r="J60" s="5">
        <v>-1515455575000</v>
      </c>
      <c r="K60" s="5">
        <v>-1257334231000</v>
      </c>
      <c r="L60" s="5">
        <v>-1108403405000</v>
      </c>
      <c r="M60" s="5">
        <v>-1428196255000</v>
      </c>
      <c r="N60" s="5">
        <v>-1781499929000</v>
      </c>
      <c r="O60" s="5">
        <v>-1672477837000</v>
      </c>
      <c r="P60" s="5">
        <v>-1513991654000</v>
      </c>
      <c r="Q60" s="5">
        <v>-1062065652000</v>
      </c>
      <c r="R60" s="5">
        <v>-755551136000</v>
      </c>
      <c r="S60" s="5">
        <v>-712662308000</v>
      </c>
      <c r="T60" s="5">
        <v>-518732879000</v>
      </c>
      <c r="U60" s="5">
        <v>-466619746000</v>
      </c>
      <c r="V60" s="5">
        <v>-443157045000</v>
      </c>
      <c r="W60" s="5">
        <v>-334539808000</v>
      </c>
      <c r="X60" s="5">
        <v>-137495326000</v>
      </c>
      <c r="Y60" s="5">
        <v>-127220773000</v>
      </c>
      <c r="Z60" s="5">
        <v>-165274829000</v>
      </c>
    </row>
    <row r="61" spans="2:26" ht="15.5" x14ac:dyDescent="0.35">
      <c r="C61" t="s">
        <v>520</v>
      </c>
      <c r="D61" s="5">
        <v>-59077816000</v>
      </c>
      <c r="E61" s="5">
        <v>-60756583000</v>
      </c>
      <c r="F61" s="5">
        <v>-67626078000</v>
      </c>
      <c r="G61" s="5">
        <v>-71264779000</v>
      </c>
      <c r="I61" s="5">
        <v>-281395928000</v>
      </c>
      <c r="J61" s="5">
        <v>-313346128000</v>
      </c>
      <c r="K61" s="5">
        <v>-244200182000</v>
      </c>
      <c r="L61" s="5">
        <v>-166188346000</v>
      </c>
      <c r="M61" s="5">
        <v>-315889894000</v>
      </c>
      <c r="N61" s="5">
        <v>-577285800000</v>
      </c>
      <c r="O61" s="5">
        <v>-647575233000</v>
      </c>
      <c r="P61" s="5">
        <v>-587071801000</v>
      </c>
      <c r="Q61" s="5">
        <v>-389759672000</v>
      </c>
      <c r="R61" s="5">
        <v>-323502721000</v>
      </c>
      <c r="S61" s="5">
        <v>-368208398000</v>
      </c>
      <c r="T61" s="5">
        <v>-325175631000</v>
      </c>
      <c r="U61" s="5">
        <v>-271614531000</v>
      </c>
      <c r="V61" s="5">
        <v>-281094654000</v>
      </c>
      <c r="W61" s="5">
        <v>-210035382000</v>
      </c>
      <c r="X61" s="5">
        <v>-58211744000</v>
      </c>
      <c r="Y61" s="5">
        <v>-39865561000</v>
      </c>
      <c r="Z61" s="5">
        <v>-69023426000</v>
      </c>
    </row>
    <row r="62" spans="2:26" ht="15.5" x14ac:dyDescent="0.35">
      <c r="C62" t="s">
        <v>628</v>
      </c>
      <c r="D62" s="5">
        <v>-39344398000</v>
      </c>
      <c r="E62" s="5">
        <v>-43988863000</v>
      </c>
      <c r="F62" s="5">
        <v>-23057249000</v>
      </c>
      <c r="G62" s="5">
        <v>-46430748000</v>
      </c>
      <c r="I62" s="5">
        <v>-159294560000</v>
      </c>
      <c r="J62" s="5">
        <v>-208895719000</v>
      </c>
      <c r="K62" s="5">
        <v>-209436186000</v>
      </c>
      <c r="L62" s="5">
        <v>-199625425000</v>
      </c>
      <c r="M62" s="5">
        <v>-145501989000</v>
      </c>
      <c r="N62" s="5">
        <v>-147780520000</v>
      </c>
      <c r="O62" s="5">
        <v>-188456792000</v>
      </c>
      <c r="P62" s="5">
        <v>-184702085000</v>
      </c>
      <c r="Q62" s="5">
        <v>-121925943000</v>
      </c>
      <c r="R62" s="5">
        <v>-69756221000</v>
      </c>
      <c r="S62" s="5">
        <v>-59699509000</v>
      </c>
      <c r="T62" s="5">
        <v>-54074386000</v>
      </c>
      <c r="U62" s="5">
        <v>-48851560000</v>
      </c>
      <c r="V62" s="5">
        <v>-40708668000</v>
      </c>
      <c r="W62" s="5">
        <v>-36852617000</v>
      </c>
      <c r="X62" s="5">
        <v>-22982953000</v>
      </c>
      <c r="Y62" s="5">
        <v>-20948238000</v>
      </c>
      <c r="Z62" s="5">
        <v>-21055963000</v>
      </c>
    </row>
    <row r="63" spans="2:26" ht="15.5" x14ac:dyDescent="0.35">
      <c r="C63" t="s">
        <v>629</v>
      </c>
      <c r="D63" s="5">
        <v>-85422670000</v>
      </c>
      <c r="E63" s="5">
        <v>-82303723000</v>
      </c>
      <c r="F63" s="5">
        <v>-73724240000</v>
      </c>
      <c r="G63" s="5">
        <v>-75231104000</v>
      </c>
      <c r="I63" s="5">
        <v>-311200075000</v>
      </c>
      <c r="J63" s="5">
        <v>-365645447000</v>
      </c>
      <c r="K63" s="5">
        <v>-349932827000</v>
      </c>
      <c r="L63" s="5">
        <v>-331875400000</v>
      </c>
      <c r="M63" s="5">
        <v>-291717220000</v>
      </c>
      <c r="N63" s="5">
        <v>-293166081000</v>
      </c>
      <c r="O63" s="5">
        <v>-327549628000</v>
      </c>
      <c r="P63" s="5">
        <v>-280231438000</v>
      </c>
      <c r="Q63" s="5">
        <v>-210691488000</v>
      </c>
      <c r="R63" s="5">
        <v>-117064946000</v>
      </c>
      <c r="S63" s="5">
        <v>-97601172000</v>
      </c>
      <c r="T63" s="5">
        <v>-78965967000</v>
      </c>
      <c r="U63" s="5">
        <v>-73344256000</v>
      </c>
      <c r="V63" s="5">
        <v>-54665697000</v>
      </c>
      <c r="W63" s="5">
        <v>-50943237000</v>
      </c>
      <c r="X63" s="5">
        <v>-38823884000</v>
      </c>
      <c r="Y63" s="5">
        <v>-27563204000</v>
      </c>
      <c r="Z63" s="5">
        <v>-32141324000</v>
      </c>
    </row>
    <row r="64" spans="2:26" ht="15.5" x14ac:dyDescent="0.35">
      <c r="C64" t="s">
        <v>1399</v>
      </c>
      <c r="O64" s="5">
        <v>-1631049000</v>
      </c>
      <c r="P64" s="5">
        <v>474000000</v>
      </c>
      <c r="R64" s="5">
        <v>-1890055000</v>
      </c>
    </row>
    <row r="65" spans="3:26" ht="15.5" x14ac:dyDescent="0.35">
      <c r="C65" t="s">
        <v>387</v>
      </c>
      <c r="L65" s="5">
        <v>-115521000</v>
      </c>
      <c r="M65" s="5">
        <v>1384390000</v>
      </c>
      <c r="N65" s="5">
        <v>-746854000</v>
      </c>
      <c r="O65" s="5">
        <v>-1831229000</v>
      </c>
      <c r="Q65" s="5">
        <v>-643555000</v>
      </c>
    </row>
    <row r="66" spans="3:26" ht="15.5" x14ac:dyDescent="0.35">
      <c r="C66" t="s">
        <v>2911</v>
      </c>
      <c r="F66" s="5">
        <v>52152646000</v>
      </c>
      <c r="G66" s="5">
        <v>-52264263000</v>
      </c>
      <c r="I66" s="5">
        <v>-111617000</v>
      </c>
      <c r="J66" s="5">
        <v>-92416677000</v>
      </c>
      <c r="K66" s="5">
        <v>-13283177000</v>
      </c>
      <c r="L66" s="5">
        <v>-66779320000</v>
      </c>
      <c r="M66" s="5">
        <v>-6029753000</v>
      </c>
      <c r="P66" s="5">
        <v>-55250690000</v>
      </c>
      <c r="Q66" s="5">
        <v>-679385000</v>
      </c>
      <c r="R66" s="5">
        <v>-1968236000</v>
      </c>
      <c r="S66" s="5">
        <v>-1076202000</v>
      </c>
      <c r="T66" s="5">
        <v>-620401000</v>
      </c>
      <c r="U66" s="5">
        <v>-4700815000</v>
      </c>
      <c r="V66" s="5">
        <v>-5638301000</v>
      </c>
      <c r="W66" s="5">
        <v>-5679861000</v>
      </c>
    </row>
    <row r="67" spans="3:26" ht="15.5" x14ac:dyDescent="0.35">
      <c r="C67" t="s">
        <v>93</v>
      </c>
      <c r="X67" s="5">
        <v>-3608515000</v>
      </c>
      <c r="Y67" s="5">
        <v>-13045515000</v>
      </c>
    </row>
    <row r="68" spans="3:26" ht="15.5" x14ac:dyDescent="0.35">
      <c r="C68" t="s">
        <v>90</v>
      </c>
      <c r="D68" s="5">
        <v>56460595000</v>
      </c>
      <c r="E68" s="5">
        <v>77676191000</v>
      </c>
      <c r="F68" s="5">
        <v>104369718000</v>
      </c>
      <c r="G68" s="5">
        <v>69108289000</v>
      </c>
      <c r="I68" s="5">
        <v>275023130000</v>
      </c>
      <c r="J68" s="5">
        <v>279015089000</v>
      </c>
      <c r="K68" s="5">
        <v>1039048601000</v>
      </c>
      <c r="L68" s="5">
        <v>400999374000</v>
      </c>
      <c r="M68" s="5">
        <v>44067565000</v>
      </c>
      <c r="N68" s="5">
        <v>66454219000</v>
      </c>
      <c r="O68" s="5">
        <v>492185008000</v>
      </c>
      <c r="P68" s="5">
        <v>419920640000</v>
      </c>
      <c r="Q68" s="5">
        <v>337038299000</v>
      </c>
      <c r="R68" s="5">
        <v>279262718000</v>
      </c>
      <c r="S68" s="5">
        <v>398588958000</v>
      </c>
      <c r="T68" s="5">
        <v>528217376000</v>
      </c>
      <c r="U68" s="5">
        <v>506714185000</v>
      </c>
      <c r="V68" s="5">
        <v>436914903000</v>
      </c>
      <c r="W68" s="5">
        <v>365817601000</v>
      </c>
      <c r="X68" s="5">
        <v>265129121000</v>
      </c>
      <c r="Y68" s="5">
        <v>202164444000</v>
      </c>
      <c r="Z68" s="5">
        <v>158067262000</v>
      </c>
    </row>
    <row r="69" spans="3:26" ht="15.5" x14ac:dyDescent="0.35">
      <c r="C69" t="s">
        <v>91</v>
      </c>
      <c r="D69" s="5">
        <v>-806152000</v>
      </c>
      <c r="E69" s="5">
        <v>-1071789000</v>
      </c>
      <c r="F69" s="5">
        <v>-1138250000</v>
      </c>
      <c r="G69" s="5">
        <v>-1139047000</v>
      </c>
      <c r="I69" s="5">
        <v>-4646725000</v>
      </c>
      <c r="J69" s="5">
        <v>-5297964000</v>
      </c>
      <c r="K69" s="5">
        <v>-4038573000</v>
      </c>
      <c r="L69" s="5">
        <v>-1498660000</v>
      </c>
      <c r="M69" s="5">
        <v>-4372844000</v>
      </c>
      <c r="N69" s="5">
        <v>-5921059000</v>
      </c>
      <c r="O69" s="5">
        <v>-5518461000</v>
      </c>
      <c r="P69" s="5">
        <v>-6666391000</v>
      </c>
      <c r="Q69" s="5">
        <v>-3078768000</v>
      </c>
      <c r="R69" s="5">
        <v>-3350725000</v>
      </c>
      <c r="S69" s="5">
        <v>-8860680000</v>
      </c>
      <c r="T69" s="5">
        <v>-1613136000</v>
      </c>
      <c r="U69" s="5">
        <v>-612000</v>
      </c>
      <c r="V69" s="5">
        <v>-2997000</v>
      </c>
      <c r="W69" s="5">
        <v>-49444000</v>
      </c>
      <c r="X69" s="5">
        <v>-9867000</v>
      </c>
      <c r="Y69" s="5">
        <v>-141000</v>
      </c>
      <c r="Z69" s="5">
        <v>-20042000</v>
      </c>
    </row>
    <row r="70" spans="3:26" ht="15.5" x14ac:dyDescent="0.35">
      <c r="C70" t="s">
        <v>683</v>
      </c>
    </row>
    <row r="71" spans="3:26" ht="15.5" x14ac:dyDescent="0.35">
      <c r="C71" t="s">
        <v>684</v>
      </c>
      <c r="D71" s="5">
        <v>-806152000</v>
      </c>
      <c r="E71" s="5">
        <v>-1071789000</v>
      </c>
      <c r="F71" s="5">
        <v>-1138250000</v>
      </c>
      <c r="G71" s="5">
        <v>-1139047000</v>
      </c>
      <c r="I71" s="5">
        <v>-4646725000</v>
      </c>
      <c r="J71" s="5">
        <v>-5297964000</v>
      </c>
      <c r="K71" s="5">
        <v>-4038573000</v>
      </c>
      <c r="L71" s="5">
        <v>-1498660000</v>
      </c>
      <c r="M71" s="5">
        <v>-4372844000</v>
      </c>
      <c r="N71" s="5">
        <v>-5921059000</v>
      </c>
      <c r="O71" s="5">
        <v>-5518461000</v>
      </c>
      <c r="P71" s="5">
        <v>-6666391000</v>
      </c>
      <c r="Q71" s="5">
        <v>-3078768000</v>
      </c>
      <c r="R71" s="5">
        <v>-3350725000</v>
      </c>
      <c r="S71" s="5">
        <v>-8860680000</v>
      </c>
      <c r="T71" s="5">
        <v>-1613136000</v>
      </c>
      <c r="U71" s="5">
        <v>-612000</v>
      </c>
      <c r="V71" s="5">
        <v>-2997000</v>
      </c>
      <c r="W71" s="5">
        <v>-49444000</v>
      </c>
      <c r="X71" s="5">
        <v>-9867000</v>
      </c>
      <c r="Y71" s="5">
        <v>-141000</v>
      </c>
      <c r="Z71" s="5">
        <v>-20042000</v>
      </c>
    </row>
    <row r="72" spans="3:26" ht="15.5" x14ac:dyDescent="0.35">
      <c r="C72" t="s">
        <v>98</v>
      </c>
      <c r="D72" s="5">
        <v>-806152000</v>
      </c>
      <c r="E72" s="5">
        <v>-1071789000</v>
      </c>
      <c r="F72" s="5">
        <v>-1138250000</v>
      </c>
      <c r="G72" s="5">
        <v>-1139047000</v>
      </c>
      <c r="I72" s="5">
        <v>-4646725000</v>
      </c>
      <c r="J72" s="5">
        <v>-5297964000</v>
      </c>
      <c r="K72" s="5">
        <v>-4038573000</v>
      </c>
      <c r="L72" s="5">
        <v>-1498660000</v>
      </c>
      <c r="M72" s="5">
        <v>-4372844000</v>
      </c>
      <c r="N72" s="5">
        <v>-5921059000</v>
      </c>
      <c r="O72" s="5">
        <v>-5518461000</v>
      </c>
      <c r="P72" s="5">
        <v>-6666391000</v>
      </c>
      <c r="Q72" s="5">
        <v>-3078768000</v>
      </c>
      <c r="R72" s="5">
        <v>-3350725000</v>
      </c>
      <c r="S72" s="5">
        <v>-8860680000</v>
      </c>
      <c r="T72" s="5">
        <v>-1613136000</v>
      </c>
      <c r="U72" s="5">
        <v>-612000</v>
      </c>
      <c r="V72" s="5">
        <v>-2997000</v>
      </c>
      <c r="W72" s="5">
        <v>-49444000</v>
      </c>
      <c r="X72" s="5">
        <v>-9867000</v>
      </c>
      <c r="Y72" s="5">
        <v>-141000</v>
      </c>
      <c r="Z72" s="5">
        <v>-20042000</v>
      </c>
    </row>
    <row r="73" spans="3:26" ht="15.5" x14ac:dyDescent="0.35">
      <c r="C73" t="s">
        <v>29</v>
      </c>
      <c r="D73" s="5">
        <v>55654443000</v>
      </c>
      <c r="E73" s="5">
        <v>76604402000</v>
      </c>
      <c r="F73" s="5">
        <v>103231468000</v>
      </c>
      <c r="G73" s="5">
        <v>67969242000</v>
      </c>
      <c r="I73" s="5">
        <v>270376405000</v>
      </c>
      <c r="J73" s="5">
        <v>273717125000</v>
      </c>
      <c r="K73" s="5">
        <v>1035010028000</v>
      </c>
      <c r="L73" s="5">
        <v>399500714000</v>
      </c>
      <c r="M73" s="5">
        <v>39694721000</v>
      </c>
      <c r="N73" s="5">
        <v>60533160000</v>
      </c>
      <c r="O73" s="5">
        <v>486666547000</v>
      </c>
      <c r="P73" s="5">
        <v>413254249000</v>
      </c>
      <c r="Q73" s="5">
        <v>333959531000</v>
      </c>
      <c r="R73" s="5">
        <v>275911993000</v>
      </c>
      <c r="S73" s="5">
        <v>389728278000</v>
      </c>
      <c r="T73" s="5">
        <v>526604240000</v>
      </c>
      <c r="U73" s="5">
        <v>506713573000</v>
      </c>
      <c r="V73" s="5">
        <v>436911906000</v>
      </c>
      <c r="W73" s="5">
        <v>365768157000</v>
      </c>
      <c r="X73" s="5">
        <v>265119254000</v>
      </c>
      <c r="Y73" s="5">
        <v>202164303000</v>
      </c>
      <c r="Z73" s="5">
        <v>158047220000</v>
      </c>
    </row>
    <row r="74" spans="3:26" ht="15.5" x14ac:dyDescent="0.35">
      <c r="C74" t="s">
        <v>28</v>
      </c>
      <c r="D74" s="5">
        <v>-12648654000</v>
      </c>
      <c r="E74" s="5">
        <v>-17272037000</v>
      </c>
      <c r="F74" s="5">
        <v>-26674495000</v>
      </c>
      <c r="G74" s="5">
        <v>-12837177000</v>
      </c>
      <c r="I74" s="5">
        <v>-58160704000</v>
      </c>
      <c r="J74" s="5">
        <v>-58916064000</v>
      </c>
      <c r="K74" s="5">
        <v>-220004635000</v>
      </c>
      <c r="L74" s="5">
        <v>-88778522000</v>
      </c>
      <c r="M74" s="5">
        <v>6611379000</v>
      </c>
      <c r="N74" s="5">
        <v>-13966458000</v>
      </c>
      <c r="O74" s="5">
        <v>-125070527000</v>
      </c>
      <c r="P74" s="5">
        <v>-107168663000</v>
      </c>
      <c r="Q74" s="5">
        <v>-97684231000</v>
      </c>
      <c r="R74" s="5">
        <v>-70550310000</v>
      </c>
      <c r="S74" s="5">
        <v>-103379625000</v>
      </c>
      <c r="T74" s="5">
        <v>-129085937000</v>
      </c>
      <c r="U74" s="5">
        <v>-123829487000</v>
      </c>
      <c r="V74" s="5">
        <v>-104224384000</v>
      </c>
      <c r="W74" s="5">
        <v>-89510794000</v>
      </c>
      <c r="X74" s="5">
        <v>-64408056000</v>
      </c>
      <c r="Y74" s="5">
        <v>-51911188000</v>
      </c>
      <c r="Z74" s="5">
        <v>-45173166000</v>
      </c>
    </row>
    <row r="75" spans="3:26" ht="15.5" x14ac:dyDescent="0.35">
      <c r="C75" t="s">
        <v>285</v>
      </c>
      <c r="D75" s="5">
        <v>-15780333000</v>
      </c>
      <c r="E75" s="5">
        <v>-15735261000</v>
      </c>
      <c r="F75" s="5">
        <v>-17264378000</v>
      </c>
      <c r="G75" s="5">
        <v>-13600964000</v>
      </c>
      <c r="I75" s="5">
        <v>-48750587000</v>
      </c>
      <c r="J75" s="5">
        <v>-49489927000</v>
      </c>
      <c r="K75" s="5">
        <v>-220530803000</v>
      </c>
      <c r="L75" s="5">
        <v>-56664067000</v>
      </c>
      <c r="M75" s="5">
        <v>-57434591000</v>
      </c>
      <c r="N75" s="5">
        <v>-27638497000</v>
      </c>
      <c r="O75" s="5">
        <v>-135807854000</v>
      </c>
      <c r="P75" s="5">
        <v>-125878548000</v>
      </c>
      <c r="Q75" s="5">
        <v>-100466165000</v>
      </c>
      <c r="R75" s="5">
        <v>-71632030000</v>
      </c>
      <c r="S75" s="5">
        <v>-102968062000</v>
      </c>
      <c r="T75" s="5">
        <v>-130521399000</v>
      </c>
      <c r="U75" s="5">
        <v>-126835392000</v>
      </c>
      <c r="V75" s="5">
        <v>-104985055000</v>
      </c>
      <c r="W75" s="5">
        <v>-87703862000</v>
      </c>
      <c r="X75" s="5">
        <v>-64923711000</v>
      </c>
      <c r="Y75" s="5">
        <v>-47658912000</v>
      </c>
      <c r="Z75" s="5">
        <v>-36434612000</v>
      </c>
    </row>
    <row r="76" spans="3:26" ht="15.5" x14ac:dyDescent="0.35">
      <c r="C76" t="s">
        <v>286</v>
      </c>
      <c r="D76" s="5">
        <v>6131679000</v>
      </c>
      <c r="E76" s="5">
        <v>1463224000</v>
      </c>
      <c r="F76" s="5">
        <v>-1964819000</v>
      </c>
      <c r="G76" s="5">
        <v>763787000</v>
      </c>
      <c r="I76" s="5">
        <v>-1964819000</v>
      </c>
      <c r="J76" s="5">
        <v>-9426137000</v>
      </c>
      <c r="K76" s="5">
        <v>526168000</v>
      </c>
      <c r="L76" s="5">
        <v>-32114455000</v>
      </c>
      <c r="M76" s="5">
        <v>64045970000</v>
      </c>
      <c r="N76" s="5">
        <v>13672039000</v>
      </c>
      <c r="O76" s="5">
        <v>10737327000</v>
      </c>
      <c r="P76" s="5">
        <v>18709885000</v>
      </c>
      <c r="Q76" s="5">
        <v>2781934000</v>
      </c>
      <c r="R76" s="5">
        <v>1081720000</v>
      </c>
      <c r="S76" s="5">
        <v>-411563000</v>
      </c>
      <c r="T76" s="5">
        <v>1435462000</v>
      </c>
      <c r="U76" s="5">
        <v>3005905000</v>
      </c>
      <c r="V76" s="5">
        <v>760671000</v>
      </c>
      <c r="W76" s="5">
        <v>-1806932000</v>
      </c>
      <c r="X76" s="5">
        <v>515655000</v>
      </c>
      <c r="Y76" s="5">
        <v>-4252276000</v>
      </c>
      <c r="Z76" s="5">
        <v>-8738554000</v>
      </c>
    </row>
    <row r="77" spans="3:26" ht="15.5" x14ac:dyDescent="0.35">
      <c r="C77" t="s">
        <v>287</v>
      </c>
      <c r="D77" s="5">
        <v>-12648654000</v>
      </c>
      <c r="E77" s="5">
        <v>-17272037000</v>
      </c>
      <c r="F77" s="5">
        <v>-26674495000</v>
      </c>
      <c r="G77" s="5">
        <v>-12837177000</v>
      </c>
      <c r="I77" s="5">
        <v>-58160704000</v>
      </c>
      <c r="J77" s="5">
        <v>-58916064000</v>
      </c>
      <c r="K77" s="5">
        <v>-220004635000</v>
      </c>
      <c r="L77" s="5">
        <v>-88778522000</v>
      </c>
      <c r="M77" s="5">
        <v>6611379000</v>
      </c>
      <c r="N77" s="5">
        <v>-13966458000</v>
      </c>
      <c r="O77" s="5">
        <v>-125070527000</v>
      </c>
      <c r="P77" s="5">
        <v>-107168663000</v>
      </c>
      <c r="Q77" s="5">
        <v>-97684231000</v>
      </c>
      <c r="R77" s="5">
        <v>-70550310000</v>
      </c>
      <c r="S77" s="5">
        <v>-103379625000</v>
      </c>
      <c r="T77" s="5">
        <v>-129085937000</v>
      </c>
      <c r="U77" s="5">
        <v>-123829487000</v>
      </c>
      <c r="V77" s="5">
        <v>-104224384000</v>
      </c>
      <c r="W77" s="5">
        <v>-89510794000</v>
      </c>
      <c r="X77" s="5">
        <v>-64408056000</v>
      </c>
      <c r="Y77" s="5">
        <v>-51911188000</v>
      </c>
      <c r="Z77" s="5">
        <v>-45173166000</v>
      </c>
    </row>
    <row r="78" spans="3:26" ht="15.5" x14ac:dyDescent="0.35">
      <c r="C78" t="s">
        <v>101</v>
      </c>
      <c r="D78" s="5">
        <v>43005789000</v>
      </c>
      <c r="E78" s="5">
        <v>59332365000</v>
      </c>
      <c r="F78" s="5">
        <v>76556973000</v>
      </c>
      <c r="G78" s="5">
        <v>55132065000</v>
      </c>
      <c r="I78" s="5">
        <v>212215701000</v>
      </c>
      <c r="J78" s="5">
        <v>214801061000</v>
      </c>
      <c r="K78" s="5">
        <v>815005393000</v>
      </c>
      <c r="L78" s="5">
        <v>310722192000</v>
      </c>
      <c r="M78" s="5">
        <v>46306100000</v>
      </c>
      <c r="N78" s="5">
        <v>46566702000</v>
      </c>
      <c r="O78" s="5">
        <v>361596020000</v>
      </c>
      <c r="P78" s="5">
        <v>306085586000</v>
      </c>
      <c r="Q78" s="5">
        <v>236275300000</v>
      </c>
      <c r="R78" s="5">
        <v>205361683000</v>
      </c>
      <c r="S78" s="5">
        <v>286348653000</v>
      </c>
      <c r="T78" s="5">
        <v>397518303000</v>
      </c>
      <c r="U78" s="5">
        <v>382884086000</v>
      </c>
      <c r="V78" s="5">
        <v>332687522000</v>
      </c>
      <c r="W78" s="5">
        <v>276257363000</v>
      </c>
      <c r="X78" s="5">
        <v>200711198000</v>
      </c>
      <c r="Y78" s="5">
        <v>150253115000</v>
      </c>
      <c r="Z78" s="5">
        <v>112874054000</v>
      </c>
    </row>
    <row r="79" spans="3:26" ht="15.5" x14ac:dyDescent="0.35">
      <c r="C79" t="s">
        <v>102</v>
      </c>
      <c r="D79" s="5">
        <v>1209163000</v>
      </c>
      <c r="F79" s="5">
        <v>8136646000</v>
      </c>
      <c r="I79" s="5">
        <v>8136646000</v>
      </c>
      <c r="J79" s="5">
        <v>23324734000</v>
      </c>
      <c r="K79" s="5">
        <v>-877674000</v>
      </c>
      <c r="L79" s="5">
        <v>-5759609000</v>
      </c>
      <c r="M79" s="5">
        <v>14624209000</v>
      </c>
      <c r="N79" s="5">
        <v>5432834000</v>
      </c>
      <c r="O79" s="5">
        <v>-3039126000</v>
      </c>
      <c r="P79" s="5">
        <v>12456847000</v>
      </c>
      <c r="Q79" s="5">
        <v>-5675505000</v>
      </c>
      <c r="R79" s="5">
        <v>-5358767000</v>
      </c>
      <c r="S79" s="5">
        <v>56899975000</v>
      </c>
    </row>
    <row r="80" spans="3:26" ht="15.5" x14ac:dyDescent="0.35">
      <c r="C80" t="s">
        <v>288</v>
      </c>
      <c r="D80" s="5">
        <v>1209163000</v>
      </c>
      <c r="F80" s="5">
        <v>8136646000</v>
      </c>
      <c r="I80" s="5">
        <v>8136646000</v>
      </c>
      <c r="J80" s="5">
        <v>23324734000</v>
      </c>
      <c r="K80" s="5">
        <v>-877674000</v>
      </c>
      <c r="L80" s="5">
        <v>-5759609000</v>
      </c>
      <c r="M80" s="5">
        <v>14624209000</v>
      </c>
      <c r="N80" s="5">
        <v>5432834000</v>
      </c>
      <c r="O80" s="5">
        <v>-3039126000</v>
      </c>
      <c r="P80" s="5">
        <v>12456847000</v>
      </c>
      <c r="Q80" s="5">
        <v>-5675505000</v>
      </c>
      <c r="R80" s="5">
        <v>-5358767000</v>
      </c>
      <c r="S80" s="5">
        <v>56899975000</v>
      </c>
    </row>
    <row r="81" spans="2:26" ht="15.5" x14ac:dyDescent="0.35">
      <c r="C81" t="s">
        <v>103</v>
      </c>
      <c r="D81" s="5">
        <v>44214952000</v>
      </c>
      <c r="E81" s="5">
        <v>59332365000</v>
      </c>
      <c r="F81" s="5">
        <v>84693619000</v>
      </c>
      <c r="G81" s="5">
        <v>55132065000</v>
      </c>
      <c r="I81" s="5">
        <v>220352347000</v>
      </c>
      <c r="J81" s="5">
        <v>238125795000</v>
      </c>
      <c r="K81" s="5">
        <v>814127719000</v>
      </c>
      <c r="L81" s="5">
        <v>304962583000</v>
      </c>
      <c r="M81" s="5">
        <v>60930309000</v>
      </c>
      <c r="N81" s="5">
        <v>51999536000</v>
      </c>
      <c r="O81" s="5">
        <v>358556894000</v>
      </c>
      <c r="P81" s="5">
        <v>318542433000</v>
      </c>
      <c r="Q81" s="5">
        <v>230599795000</v>
      </c>
      <c r="R81" s="5">
        <v>200002916000</v>
      </c>
      <c r="S81" s="5">
        <v>343248628000</v>
      </c>
      <c r="T81" s="5">
        <v>397518303000</v>
      </c>
      <c r="U81" s="5">
        <v>382884086000</v>
      </c>
      <c r="V81" s="5">
        <v>332687522000</v>
      </c>
      <c r="W81" s="5">
        <v>276257363000</v>
      </c>
    </row>
    <row r="82" spans="2:26" ht="15.5" x14ac:dyDescent="0.35">
      <c r="C82" t="s">
        <v>104</v>
      </c>
      <c r="D82" s="5">
        <v>43005789000</v>
      </c>
      <c r="E82" s="5">
        <v>59332365000</v>
      </c>
      <c r="F82" s="5">
        <v>76556973000</v>
      </c>
      <c r="G82" s="5">
        <v>55132065000</v>
      </c>
      <c r="I82" s="5">
        <v>212215701000</v>
      </c>
      <c r="J82" s="5">
        <v>214801061000</v>
      </c>
      <c r="K82" s="5">
        <v>815005393000</v>
      </c>
      <c r="L82" s="5">
        <v>310722192000</v>
      </c>
      <c r="M82" s="5">
        <v>46306100000</v>
      </c>
      <c r="N82" s="5">
        <v>46566702000</v>
      </c>
      <c r="O82" s="5">
        <v>361596020000</v>
      </c>
      <c r="P82" s="5">
        <v>306085586000</v>
      </c>
      <c r="Q82" s="5">
        <v>236275300000</v>
      </c>
      <c r="R82" s="5">
        <v>205361683000</v>
      </c>
      <c r="S82" s="5">
        <v>286348653000</v>
      </c>
      <c r="T82" s="5">
        <v>397518303000</v>
      </c>
      <c r="U82" s="5">
        <v>382884086000</v>
      </c>
      <c r="V82" s="5">
        <v>332687522000</v>
      </c>
      <c r="W82" s="5">
        <v>276257363000</v>
      </c>
      <c r="X82" s="5">
        <v>200711198000</v>
      </c>
      <c r="Y82" s="5">
        <v>150253115000</v>
      </c>
      <c r="Z82" s="5">
        <v>112874054000</v>
      </c>
    </row>
    <row r="83" spans="2:26" ht="15.5" x14ac:dyDescent="0.35">
      <c r="C83" t="s">
        <v>8</v>
      </c>
      <c r="D83" s="5">
        <v>44214952000</v>
      </c>
      <c r="E83" s="5">
        <v>59332365000</v>
      </c>
      <c r="F83" s="5">
        <v>84693619000</v>
      </c>
      <c r="G83" s="5">
        <v>55132065000</v>
      </c>
      <c r="I83" s="5">
        <v>220352347000</v>
      </c>
      <c r="J83" s="5">
        <v>238125795000</v>
      </c>
      <c r="K83" s="5">
        <v>814127719000</v>
      </c>
      <c r="L83" s="5">
        <v>304962583000</v>
      </c>
      <c r="M83" s="5">
        <v>60930309000</v>
      </c>
      <c r="N83" s="5">
        <v>51999536000</v>
      </c>
      <c r="O83" s="5">
        <v>358556894000</v>
      </c>
      <c r="P83" s="5">
        <v>318542433000</v>
      </c>
      <c r="Q83" s="5">
        <v>230599795000</v>
      </c>
      <c r="R83" s="5">
        <v>200002916000</v>
      </c>
      <c r="S83" s="5">
        <v>343248628000</v>
      </c>
      <c r="T83" s="5">
        <v>397518303000</v>
      </c>
      <c r="U83" s="5">
        <v>382884086000</v>
      </c>
      <c r="V83" s="5">
        <v>332687522000</v>
      </c>
      <c r="W83" s="5">
        <v>276257363000</v>
      </c>
    </row>
    <row r="84" spans="2:26" ht="15.5" x14ac:dyDescent="0.35">
      <c r="C84" t="s">
        <v>289</v>
      </c>
    </row>
    <row r="85" spans="2:26" ht="15.5" x14ac:dyDescent="0.35">
      <c r="C85" t="s">
        <v>105</v>
      </c>
      <c r="D85" s="5">
        <v>43005789000</v>
      </c>
      <c r="E85" s="5">
        <v>59332365000</v>
      </c>
      <c r="F85" s="5">
        <v>76556973000</v>
      </c>
      <c r="G85" s="5">
        <v>55132065000</v>
      </c>
      <c r="I85" s="5">
        <v>212215701000</v>
      </c>
      <c r="J85" s="5">
        <v>214801061000</v>
      </c>
      <c r="K85" s="5">
        <v>815005393000</v>
      </c>
      <c r="L85" s="5">
        <v>310722192000</v>
      </c>
      <c r="M85" s="5">
        <v>46306100000</v>
      </c>
      <c r="N85" s="5">
        <v>46566702000</v>
      </c>
      <c r="O85" s="5">
        <v>361596020000</v>
      </c>
      <c r="P85" s="5">
        <v>306085586000</v>
      </c>
      <c r="Q85" s="5">
        <v>236275300000</v>
      </c>
      <c r="R85" s="5">
        <v>205361683000</v>
      </c>
      <c r="S85" s="5">
        <v>286348653000</v>
      </c>
      <c r="T85" s="5">
        <v>397518303000</v>
      </c>
      <c r="U85" s="5">
        <v>382884086000</v>
      </c>
      <c r="V85" s="5">
        <v>332687522000</v>
      </c>
      <c r="W85" s="5">
        <v>276257363000</v>
      </c>
      <c r="X85" s="5">
        <v>200711198000</v>
      </c>
      <c r="Y85" s="5">
        <v>150253115000</v>
      </c>
      <c r="Z85" s="5">
        <v>112874054000</v>
      </c>
    </row>
    <row r="86" spans="2:26" ht="15.5" x14ac:dyDescent="0.35">
      <c r="C86" t="s">
        <v>106</v>
      </c>
      <c r="D86" s="5">
        <v>44214952000</v>
      </c>
      <c r="E86" s="5">
        <v>59332365000</v>
      </c>
      <c r="F86" s="5">
        <v>84693619000</v>
      </c>
      <c r="G86" s="5">
        <v>55132065000</v>
      </c>
      <c r="I86" s="5">
        <v>220352347000</v>
      </c>
      <c r="J86" s="5">
        <v>238125795000</v>
      </c>
      <c r="K86" s="5">
        <v>814127719000</v>
      </c>
      <c r="L86" s="5">
        <v>304962583000</v>
      </c>
      <c r="M86" s="5">
        <v>60930309000</v>
      </c>
      <c r="N86" s="5">
        <v>51999536000</v>
      </c>
      <c r="O86" s="5">
        <v>358556894000</v>
      </c>
      <c r="P86" s="5">
        <v>318542433000</v>
      </c>
      <c r="Q86" s="5">
        <v>230599795000</v>
      </c>
      <c r="R86" s="5">
        <v>200002916000</v>
      </c>
      <c r="S86" s="5">
        <v>343248628000</v>
      </c>
      <c r="T86" s="5">
        <v>397518303000</v>
      </c>
      <c r="U86" s="5">
        <v>382884086000</v>
      </c>
      <c r="V86" s="5">
        <v>332687522000</v>
      </c>
      <c r="W86" s="5">
        <v>276257363000</v>
      </c>
    </row>
    <row r="87" spans="2:26" ht="15.5" x14ac:dyDescent="0.35">
      <c r="C87" t="s">
        <v>107</v>
      </c>
      <c r="D87" s="5">
        <v>44214952000</v>
      </c>
      <c r="E87" s="5">
        <v>59332365000</v>
      </c>
      <c r="F87" s="5">
        <v>84693619000</v>
      </c>
      <c r="G87" s="5">
        <v>55132065000</v>
      </c>
      <c r="I87" s="5">
        <v>220352347000</v>
      </c>
      <c r="J87" s="5">
        <v>238125795000</v>
      </c>
      <c r="K87" s="5">
        <v>814127719000</v>
      </c>
      <c r="L87" s="5">
        <v>304962583000</v>
      </c>
      <c r="M87" s="5">
        <v>60930309000</v>
      </c>
      <c r="N87" s="5">
        <v>51999536000</v>
      </c>
      <c r="O87" s="5">
        <v>358556894000</v>
      </c>
      <c r="P87" s="5">
        <v>318542433000</v>
      </c>
      <c r="Q87" s="5">
        <v>230599795000</v>
      </c>
      <c r="R87" s="5">
        <v>200002916000</v>
      </c>
      <c r="S87" s="5">
        <v>343248628000</v>
      </c>
      <c r="T87" s="5">
        <v>397518303000</v>
      </c>
      <c r="U87" s="5">
        <v>382884086000</v>
      </c>
      <c r="V87" s="5">
        <v>332687522000</v>
      </c>
      <c r="W87" s="5">
        <v>276257363000</v>
      </c>
    </row>
    <row r="89" spans="2:26" ht="15.5" x14ac:dyDescent="0.35">
      <c r="B89" t="s">
        <v>108</v>
      </c>
      <c r="C89" t="s">
        <v>109</v>
      </c>
    </row>
    <row r="90" spans="2:26" ht="15.5" x14ac:dyDescent="0.35">
      <c r="C90" t="s">
        <v>20</v>
      </c>
    </row>
    <row r="91" spans="2:26" ht="15.5" x14ac:dyDescent="0.35">
      <c r="C91" t="s">
        <v>113</v>
      </c>
      <c r="N91" s="5">
        <v>101500000000</v>
      </c>
      <c r="O91" s="5">
        <v>104500000000</v>
      </c>
      <c r="P91" s="5">
        <v>104500000000</v>
      </c>
      <c r="U91" s="5">
        <v>22000000000</v>
      </c>
      <c r="V91" s="5">
        <v>22000000000</v>
      </c>
      <c r="W91" s="5">
        <v>144000000000</v>
      </c>
    </row>
    <row r="92" spans="2:26" ht="15.5" x14ac:dyDescent="0.35">
      <c r="C92" t="s">
        <v>114</v>
      </c>
      <c r="N92" s="5">
        <v>1898500000000</v>
      </c>
      <c r="O92" s="5">
        <v>1895500000000</v>
      </c>
      <c r="P92" s="5">
        <v>1895500000000</v>
      </c>
      <c r="Q92" s="5">
        <v>700000000000</v>
      </c>
      <c r="R92" s="5">
        <v>700000000000</v>
      </c>
      <c r="S92" s="5">
        <v>700000000000</v>
      </c>
      <c r="T92" s="5">
        <v>800000000000</v>
      </c>
      <c r="U92" s="5">
        <v>1407000000000</v>
      </c>
      <c r="V92" s="5">
        <v>1530000000000</v>
      </c>
      <c r="W92" s="5">
        <v>856000000000</v>
      </c>
    </row>
    <row r="93" spans="2:26" ht="15.5" x14ac:dyDescent="0.35">
      <c r="C93" t="s">
        <v>2912</v>
      </c>
      <c r="D93" s="5">
        <v>70123632000</v>
      </c>
      <c r="E93" s="5">
        <v>48122530000</v>
      </c>
      <c r="F93" s="5">
        <v>27522601000</v>
      </c>
      <c r="G93" s="5">
        <v>37933610000</v>
      </c>
      <c r="I93" s="5">
        <v>27522601000</v>
      </c>
      <c r="J93" s="5">
        <v>27781080000</v>
      </c>
      <c r="K93" s="5">
        <v>32721347000</v>
      </c>
      <c r="L93" s="5">
        <v>31326050000</v>
      </c>
      <c r="M93" s="5">
        <v>126780101000</v>
      </c>
      <c r="N93" s="5">
        <v>1924784701000</v>
      </c>
      <c r="O93" s="5">
        <v>104364990000</v>
      </c>
      <c r="P93" s="5">
        <v>53010796000</v>
      </c>
      <c r="Q93" s="5">
        <v>28547330000</v>
      </c>
      <c r="R93" s="5">
        <v>30322531000</v>
      </c>
      <c r="S93" s="5">
        <v>30395779000</v>
      </c>
      <c r="T93" s="5">
        <v>35767746000</v>
      </c>
      <c r="U93" s="5">
        <v>95642328000</v>
      </c>
      <c r="V93" s="5">
        <v>189137282000</v>
      </c>
      <c r="W93" s="5">
        <v>192183355000</v>
      </c>
      <c r="X93" s="5">
        <v>26327186000</v>
      </c>
      <c r="Y93" s="5">
        <v>31030761000</v>
      </c>
      <c r="Z93" s="5">
        <v>116683495000</v>
      </c>
    </row>
    <row r="94" spans="2:26" ht="15.5" x14ac:dyDescent="0.35">
      <c r="C94" t="s">
        <v>111</v>
      </c>
    </row>
    <row r="95" spans="2:26" ht="15.5" x14ac:dyDescent="0.35">
      <c r="C95" t="s">
        <v>294</v>
      </c>
      <c r="P95" s="5">
        <v>10392000000</v>
      </c>
      <c r="Q95" s="5">
        <v>10866000000</v>
      </c>
      <c r="R95" s="5">
        <v>81626010000</v>
      </c>
      <c r="T95" s="5">
        <v>20575735000</v>
      </c>
      <c r="U95" s="5">
        <v>50834160000</v>
      </c>
      <c r="V95" s="5">
        <v>55406250000</v>
      </c>
      <c r="W95" s="5">
        <v>15261250000</v>
      </c>
      <c r="X95" s="5">
        <v>14906000000</v>
      </c>
      <c r="Y95" s="5">
        <v>74371750000</v>
      </c>
      <c r="Z95" s="5">
        <v>17574500000</v>
      </c>
    </row>
    <row r="96" spans="2:26" ht="15.5" x14ac:dyDescent="0.35">
      <c r="C96" t="s">
        <v>290</v>
      </c>
    </row>
    <row r="97" spans="3:26" ht="15.5" x14ac:dyDescent="0.35">
      <c r="C97" t="s">
        <v>1077</v>
      </c>
    </row>
    <row r="98" spans="3:26" ht="15.5" x14ac:dyDescent="0.35">
      <c r="C98" t="s">
        <v>1093</v>
      </c>
      <c r="S98" s="5">
        <v>1698536537000</v>
      </c>
      <c r="T98" s="5">
        <v>1511380343000</v>
      </c>
      <c r="U98" s="5">
        <v>1257729041000</v>
      </c>
      <c r="V98" s="5">
        <v>1197706219000</v>
      </c>
      <c r="W98" s="5">
        <v>1266237227000</v>
      </c>
      <c r="X98" s="5">
        <v>1087193275000</v>
      </c>
      <c r="Y98" s="5">
        <v>1122782216000</v>
      </c>
      <c r="Z98" s="5">
        <v>1144784044000</v>
      </c>
    </row>
    <row r="99" spans="3:26" ht="15.5" x14ac:dyDescent="0.35">
      <c r="C99" t="s">
        <v>97</v>
      </c>
      <c r="D99" s="5">
        <v>56448754000</v>
      </c>
      <c r="E99" s="5">
        <v>55967193000</v>
      </c>
      <c r="F99" s="5">
        <v>56121080000</v>
      </c>
      <c r="G99" s="5">
        <v>48565184000</v>
      </c>
      <c r="I99" s="5">
        <v>56121080000</v>
      </c>
      <c r="J99" s="5">
        <v>49958941000</v>
      </c>
      <c r="K99" s="5">
        <v>34579448000</v>
      </c>
      <c r="L99" s="5">
        <v>38904942000</v>
      </c>
      <c r="M99" s="5">
        <v>44980000000</v>
      </c>
      <c r="N99" s="5">
        <v>34497746000</v>
      </c>
      <c r="O99" s="5">
        <v>31065851000</v>
      </c>
      <c r="P99" s="5">
        <v>46893118000</v>
      </c>
      <c r="Q99" s="5">
        <v>37617336000</v>
      </c>
      <c r="R99" s="5">
        <v>46231537000</v>
      </c>
      <c r="S99" s="5">
        <v>54192851000</v>
      </c>
    </row>
    <row r="100" spans="3:26" ht="15.5" x14ac:dyDescent="0.35">
      <c r="C100" t="s">
        <v>1219</v>
      </c>
      <c r="S100" s="5">
        <v>536190000</v>
      </c>
      <c r="T100" s="5">
        <v>881336000</v>
      </c>
      <c r="U100" s="5">
        <v>17706123000</v>
      </c>
      <c r="V100" s="5">
        <v>16483565000</v>
      </c>
      <c r="W100" s="5">
        <v>11891184000</v>
      </c>
      <c r="X100" s="5">
        <v>8377825000</v>
      </c>
      <c r="Y100" s="5">
        <v>2722617000</v>
      </c>
      <c r="Z100" s="5">
        <v>799790000</v>
      </c>
    </row>
    <row r="101" spans="3:26" ht="15.5" x14ac:dyDescent="0.35">
      <c r="C101" t="s">
        <v>685</v>
      </c>
      <c r="D101" s="5">
        <v>659650970000</v>
      </c>
      <c r="E101" s="5">
        <v>729784474000</v>
      </c>
      <c r="F101" s="5">
        <v>700074173000</v>
      </c>
      <c r="G101" s="5">
        <v>695738037000</v>
      </c>
      <c r="I101" s="5">
        <v>700074173000</v>
      </c>
      <c r="J101" s="5">
        <v>603216496000</v>
      </c>
      <c r="K101" s="5">
        <v>529432659000</v>
      </c>
      <c r="L101" s="5">
        <v>281867443000</v>
      </c>
      <c r="M101" s="5">
        <v>219104804000</v>
      </c>
      <c r="N101" s="5">
        <v>456615736000</v>
      </c>
      <c r="O101" s="5">
        <v>768774320000</v>
      </c>
      <c r="P101" s="5">
        <v>1449701644000</v>
      </c>
      <c r="Q101" s="5">
        <v>2766222604000</v>
      </c>
      <c r="R101" s="5">
        <v>1460705296000</v>
      </c>
      <c r="S101" s="5">
        <v>1382694951000</v>
      </c>
      <c r="T101" s="5">
        <v>1216766056000</v>
      </c>
      <c r="U101" s="5">
        <v>1048387783000</v>
      </c>
      <c r="V101" s="5">
        <v>1053346447000</v>
      </c>
      <c r="W101" s="5">
        <v>1098666646000</v>
      </c>
      <c r="X101" s="5">
        <v>933649699000</v>
      </c>
      <c r="Y101" s="5">
        <v>891644725000</v>
      </c>
      <c r="Z101" s="5">
        <v>909629448000</v>
      </c>
    </row>
    <row r="102" spans="3:26" ht="15.5" x14ac:dyDescent="0.35">
      <c r="C102" t="s">
        <v>1488</v>
      </c>
      <c r="D102" s="5">
        <v>633004419000</v>
      </c>
      <c r="E102" s="5">
        <v>710527806000</v>
      </c>
      <c r="F102" s="5">
        <v>684341081000</v>
      </c>
      <c r="G102" s="5">
        <v>682041780000</v>
      </c>
      <c r="I102" s="5">
        <v>684341081000</v>
      </c>
      <c r="J102" s="5">
        <v>588263083000</v>
      </c>
      <c r="K102" s="5">
        <v>528480135000</v>
      </c>
      <c r="L102" s="5">
        <v>272140078000</v>
      </c>
      <c r="M102" s="5">
        <v>202613282000</v>
      </c>
      <c r="N102" s="5">
        <v>433448957000</v>
      </c>
      <c r="O102" s="5">
        <v>741211620000</v>
      </c>
      <c r="P102" s="5">
        <v>1369068419000</v>
      </c>
      <c r="Q102" s="5">
        <v>2713270788000</v>
      </c>
      <c r="R102" s="5">
        <v>1425504388000</v>
      </c>
      <c r="S102" s="5">
        <v>1355290349000</v>
      </c>
      <c r="T102" s="5">
        <v>1201030275000</v>
      </c>
      <c r="U102" s="5">
        <v>1054658005000</v>
      </c>
      <c r="V102" s="5">
        <v>1063966183000</v>
      </c>
      <c r="W102" s="5">
        <v>1106504557000</v>
      </c>
      <c r="X102" s="5">
        <v>927021609000</v>
      </c>
      <c r="Y102" s="5">
        <v>866294179000</v>
      </c>
      <c r="Z102" s="5">
        <v>879682580000</v>
      </c>
    </row>
    <row r="103" spans="3:26" ht="15.5" x14ac:dyDescent="0.35">
      <c r="C103" t="s">
        <v>842</v>
      </c>
    </row>
    <row r="104" spans="3:26" ht="15.5" x14ac:dyDescent="0.35">
      <c r="C104" t="s">
        <v>856</v>
      </c>
      <c r="D104" s="5">
        <v>8013321148000</v>
      </c>
      <c r="E104" s="5">
        <v>8201477596000</v>
      </c>
      <c r="F104" s="5">
        <v>8145221002000</v>
      </c>
      <c r="G104" s="5">
        <v>8295302607000</v>
      </c>
      <c r="I104" s="5">
        <v>8145221002000</v>
      </c>
      <c r="J104" s="5">
        <v>8781636346000</v>
      </c>
      <c r="K104" s="5">
        <v>8614493355000</v>
      </c>
      <c r="L104" s="5">
        <v>6914427215000</v>
      </c>
      <c r="M104" s="5">
        <v>5762157930000</v>
      </c>
      <c r="N104" s="5">
        <v>7439104635000</v>
      </c>
      <c r="O104" s="5">
        <v>10021763725000</v>
      </c>
      <c r="P104" s="5">
        <v>8275988344000</v>
      </c>
      <c r="Q104" s="5">
        <v>5819255843000</v>
      </c>
      <c r="R104" s="5">
        <v>3770758947000</v>
      </c>
      <c r="S104" s="5">
        <v>3692138519000</v>
      </c>
      <c r="T104" s="5">
        <v>3415615052000</v>
      </c>
      <c r="U104" s="5">
        <v>2638852842000</v>
      </c>
      <c r="V104" s="5">
        <v>2261389905000</v>
      </c>
      <c r="W104" s="5">
        <v>2317186204000</v>
      </c>
      <c r="X104" s="5">
        <v>1108099154000</v>
      </c>
      <c r="Y104" s="5">
        <v>494482365000</v>
      </c>
      <c r="Z104" s="5">
        <v>293839283000</v>
      </c>
    </row>
    <row r="105" spans="3:26" ht="15.5" x14ac:dyDescent="0.35">
      <c r="C105" t="s">
        <v>975</v>
      </c>
      <c r="D105" s="5">
        <v>7780296322000</v>
      </c>
      <c r="E105" s="5">
        <v>8000105925000</v>
      </c>
      <c r="F105" s="5">
        <v>7967008484000</v>
      </c>
      <c r="G105" s="5">
        <v>8112576082000</v>
      </c>
      <c r="I105" s="5">
        <v>7967008484000</v>
      </c>
      <c r="J105" s="5">
        <v>8565748395000</v>
      </c>
      <c r="K105" s="5">
        <v>8429005742000</v>
      </c>
      <c r="L105" s="5">
        <v>6795450351000</v>
      </c>
      <c r="M105" s="5">
        <v>5661194488000</v>
      </c>
      <c r="N105" s="5">
        <v>7175723377000</v>
      </c>
      <c r="O105" s="5">
        <v>9846112210000</v>
      </c>
      <c r="P105" s="5">
        <v>8163519402000</v>
      </c>
      <c r="Q105" s="5">
        <v>5716045944000</v>
      </c>
      <c r="R105" s="5">
        <v>3683789127000</v>
      </c>
      <c r="S105" s="5">
        <v>3625824465000</v>
      </c>
      <c r="T105" s="5">
        <v>3383055675000</v>
      </c>
      <c r="U105" s="5">
        <v>2612660222000</v>
      </c>
      <c r="V105" s="5">
        <v>2243790042000</v>
      </c>
      <c r="W105" s="5">
        <v>2317186204000</v>
      </c>
      <c r="X105" s="5">
        <v>1108099154000</v>
      </c>
      <c r="Y105" s="5">
        <v>494482365000</v>
      </c>
      <c r="Z105" s="5">
        <v>293839283000</v>
      </c>
    </row>
    <row r="106" spans="3:26" ht="15.5" x14ac:dyDescent="0.35">
      <c r="C106" t="s">
        <v>117</v>
      </c>
    </row>
    <row r="107" spans="3:26" ht="15.5" x14ac:dyDescent="0.35">
      <c r="C107" t="s">
        <v>346</v>
      </c>
      <c r="D107" s="5">
        <v>23630257000</v>
      </c>
      <c r="E107" s="5">
        <v>26680777000</v>
      </c>
      <c r="F107" s="5">
        <v>25028934000</v>
      </c>
      <c r="G107" s="5">
        <v>300939772000</v>
      </c>
      <c r="I107" s="5">
        <v>25028934000</v>
      </c>
      <c r="J107" s="5">
        <v>296787329000</v>
      </c>
      <c r="K107" s="5">
        <v>330429432000</v>
      </c>
      <c r="L107" s="5">
        <v>321581810000</v>
      </c>
      <c r="M107" s="5">
        <v>462366165000</v>
      </c>
      <c r="N107" s="5">
        <v>438906799000</v>
      </c>
      <c r="O107" s="5">
        <v>437440382000</v>
      </c>
      <c r="P107" s="5">
        <v>463999782000</v>
      </c>
      <c r="Q107" s="5">
        <v>50722720000</v>
      </c>
      <c r="R107" s="5">
        <v>35738576000</v>
      </c>
      <c r="S107" s="5">
        <v>32394865000</v>
      </c>
      <c r="T107" s="5">
        <v>27560736000</v>
      </c>
      <c r="U107" s="5">
        <v>22026607000</v>
      </c>
      <c r="V107" s="5">
        <v>21618791000</v>
      </c>
      <c r="W107" s="5">
        <v>12395735000</v>
      </c>
      <c r="X107" s="5">
        <v>6875399000</v>
      </c>
      <c r="Y107" s="5">
        <v>6234690000</v>
      </c>
      <c r="Z107" s="5">
        <v>5641529000</v>
      </c>
    </row>
    <row r="108" spans="3:26" ht="15.5" x14ac:dyDescent="0.35">
      <c r="C108" t="s">
        <v>125</v>
      </c>
      <c r="D108" s="5">
        <v>57737816000</v>
      </c>
      <c r="E108" s="5">
        <v>51947182000</v>
      </c>
      <c r="F108" s="5">
        <v>50483959000</v>
      </c>
      <c r="G108" s="5">
        <v>54369904000</v>
      </c>
      <c r="I108" s="5">
        <v>50483959000</v>
      </c>
      <c r="J108" s="5">
        <v>54743729000</v>
      </c>
      <c r="K108" s="5">
        <v>70748638000</v>
      </c>
      <c r="L108" s="5">
        <v>66942360000</v>
      </c>
      <c r="M108" s="5">
        <v>97432311000</v>
      </c>
      <c r="N108" s="5">
        <v>40174060000</v>
      </c>
      <c r="O108" s="5">
        <v>31370558000</v>
      </c>
      <c r="P108" s="5">
        <v>19620189000</v>
      </c>
      <c r="Q108" s="5">
        <v>4750123000</v>
      </c>
      <c r="R108" s="5">
        <v>76354000</v>
      </c>
      <c r="S108" s="5">
        <v>4736600000</v>
      </c>
      <c r="T108" s="5">
        <v>5614846000</v>
      </c>
      <c r="U108" s="5">
        <v>4179384000</v>
      </c>
      <c r="V108" s="5">
        <v>1173479000</v>
      </c>
      <c r="W108" s="5">
        <v>412808000</v>
      </c>
      <c r="X108" s="5">
        <v>2219739000</v>
      </c>
      <c r="Y108" s="5">
        <v>1704084000</v>
      </c>
      <c r="Z108" s="5">
        <v>5956360000</v>
      </c>
    </row>
    <row r="109" spans="3:26" ht="15.5" x14ac:dyDescent="0.35">
      <c r="C109" t="s">
        <v>126</v>
      </c>
      <c r="D109" s="5">
        <v>13559000000</v>
      </c>
      <c r="E109" s="5">
        <v>13559000000</v>
      </c>
      <c r="F109" s="5">
        <v>13559000000</v>
      </c>
      <c r="G109" s="5">
        <v>13559000000</v>
      </c>
      <c r="I109" s="5">
        <v>13559000000</v>
      </c>
      <c r="J109" s="5">
        <v>13559000000</v>
      </c>
      <c r="K109" s="5">
        <v>13224000000</v>
      </c>
      <c r="L109" s="5">
        <v>13224000000</v>
      </c>
      <c r="M109" s="5">
        <v>13224000000</v>
      </c>
      <c r="N109" s="5">
        <v>12457000000</v>
      </c>
      <c r="O109" s="5">
        <v>12457000000</v>
      </c>
      <c r="P109" s="5">
        <v>12457000000</v>
      </c>
      <c r="Q109" s="5">
        <v>10437000000</v>
      </c>
      <c r="R109" s="5">
        <v>10437000000</v>
      </c>
      <c r="S109" s="5">
        <v>10437000000</v>
      </c>
      <c r="T109" s="5">
        <v>2295412000</v>
      </c>
      <c r="U109" s="5">
        <v>2363137000</v>
      </c>
      <c r="V109" s="5">
        <v>2430862000</v>
      </c>
    </row>
    <row r="110" spans="3:26" ht="15.5" x14ac:dyDescent="0.35">
      <c r="C110" t="s">
        <v>128</v>
      </c>
      <c r="D110" s="5">
        <v>139492519000</v>
      </c>
      <c r="E110" s="5">
        <v>146608587000</v>
      </c>
      <c r="F110" s="5">
        <v>150014187000</v>
      </c>
      <c r="G110" s="5">
        <v>156707160000</v>
      </c>
      <c r="I110" s="5">
        <v>150014187000</v>
      </c>
      <c r="J110" s="5">
        <v>177771268000</v>
      </c>
      <c r="K110" s="5">
        <v>167463058000</v>
      </c>
      <c r="L110" s="5">
        <v>166681355000</v>
      </c>
      <c r="M110" s="5">
        <v>171116087000</v>
      </c>
      <c r="N110" s="5">
        <v>173369724000</v>
      </c>
      <c r="O110" s="5">
        <v>191064922000</v>
      </c>
      <c r="P110" s="5">
        <v>174129915000</v>
      </c>
      <c r="Q110" s="5">
        <v>139394599000</v>
      </c>
      <c r="R110" s="5">
        <v>117942000000</v>
      </c>
      <c r="S110" s="5">
        <v>101314195000</v>
      </c>
      <c r="T110" s="5">
        <v>54418462000</v>
      </c>
      <c r="U110" s="5">
        <v>42254319000</v>
      </c>
      <c r="V110" s="5">
        <v>35449088000</v>
      </c>
      <c r="W110" s="5">
        <v>28195994000</v>
      </c>
      <c r="X110" s="5">
        <v>17516576000</v>
      </c>
      <c r="Y110" s="5">
        <v>12891307000</v>
      </c>
      <c r="Z110" s="5">
        <v>15017303000</v>
      </c>
    </row>
    <row r="111" spans="3:26" ht="15.5" x14ac:dyDescent="0.35">
      <c r="C111" t="s">
        <v>132</v>
      </c>
      <c r="D111" s="5">
        <v>8852575000</v>
      </c>
      <c r="E111" s="5">
        <v>9312828000</v>
      </c>
      <c r="F111" s="5">
        <v>10483979000</v>
      </c>
      <c r="G111" s="5">
        <v>10098227000</v>
      </c>
      <c r="I111" s="5">
        <v>10483979000</v>
      </c>
      <c r="J111" s="5">
        <v>11686758000</v>
      </c>
      <c r="K111" s="5">
        <v>13637317000</v>
      </c>
      <c r="L111" s="5">
        <v>15688522000</v>
      </c>
      <c r="M111" s="5">
        <v>15570387000</v>
      </c>
      <c r="N111" s="5">
        <v>15462122000</v>
      </c>
      <c r="O111" s="5">
        <v>18462168000</v>
      </c>
    </row>
    <row r="112" spans="3:26" ht="15.5" x14ac:dyDescent="0.35">
      <c r="C112" t="s">
        <v>134</v>
      </c>
      <c r="D112" s="5">
        <v>9269821032000</v>
      </c>
      <c r="E112" s="5">
        <v>9585732190000</v>
      </c>
      <c r="F112" s="5">
        <v>9527015875000</v>
      </c>
      <c r="G112" s="5">
        <v>9746242138000</v>
      </c>
      <c r="I112" s="5">
        <v>9527015875000</v>
      </c>
      <c r="J112" s="5">
        <v>10117766411000</v>
      </c>
      <c r="K112" s="5">
        <v>9911254148000</v>
      </c>
      <c r="L112" s="5">
        <v>8049255816000</v>
      </c>
      <c r="M112" s="5">
        <v>7123904019000</v>
      </c>
      <c r="N112" s="5">
        <v>10917456216000</v>
      </c>
      <c r="O112" s="5">
        <v>12117478069000</v>
      </c>
      <c r="P112" s="5">
        <v>11077046941000</v>
      </c>
      <c r="Q112" s="5">
        <v>9890847326000</v>
      </c>
      <c r="R112" s="5">
        <v>6744190348000</v>
      </c>
      <c r="S112" s="5">
        <v>6646671927000</v>
      </c>
      <c r="T112" s="5">
        <v>6641042830000</v>
      </c>
      <c r="U112" s="5">
        <v>6074469071000</v>
      </c>
      <c r="V112" s="5">
        <v>4853634854000</v>
      </c>
      <c r="W112" s="5">
        <v>4785503756000</v>
      </c>
      <c r="X112" s="5">
        <v>2693909989000</v>
      </c>
      <c r="Y112" s="5">
        <v>1771266800000</v>
      </c>
      <c r="Z112" s="5">
        <v>1607442479000</v>
      </c>
    </row>
    <row r="113" spans="3:26" ht="15.5" x14ac:dyDescent="0.35">
      <c r="C113" t="s">
        <v>135</v>
      </c>
    </row>
    <row r="114" spans="3:26" ht="15.5" x14ac:dyDescent="0.35">
      <c r="C114" t="s">
        <v>136</v>
      </c>
    </row>
    <row r="115" spans="3:26" ht="15.5" x14ac:dyDescent="0.35">
      <c r="C115" t="s">
        <v>434</v>
      </c>
      <c r="D115" s="5">
        <v>3144312643000</v>
      </c>
      <c r="E115" s="5">
        <v>3483078346000</v>
      </c>
      <c r="F115" s="5">
        <v>3458673926000</v>
      </c>
      <c r="G115" s="5">
        <v>3770038345000</v>
      </c>
      <c r="I115" s="5">
        <v>3458673926000</v>
      </c>
      <c r="J115" s="5">
        <v>4076322011000</v>
      </c>
      <c r="K115" s="5">
        <v>4007720761000</v>
      </c>
      <c r="L115" s="5">
        <v>2470507254000</v>
      </c>
      <c r="M115" s="5">
        <v>1992299748000</v>
      </c>
      <c r="N115" s="5">
        <v>3893526206000</v>
      </c>
      <c r="O115" s="5">
        <v>4956259247000</v>
      </c>
      <c r="P115" s="5">
        <v>4312284028000</v>
      </c>
      <c r="Q115" s="5">
        <v>4777179002000</v>
      </c>
      <c r="R115" s="5">
        <v>2043896280000</v>
      </c>
      <c r="S115" s="5">
        <v>2176708083000</v>
      </c>
      <c r="T115" s="5">
        <v>2355396844000</v>
      </c>
      <c r="U115" s="5">
        <v>1723057135000</v>
      </c>
      <c r="V115" s="5">
        <v>748536974000</v>
      </c>
      <c r="W115" s="5">
        <v>1496548212000</v>
      </c>
      <c r="X115" s="5">
        <v>1089564128000</v>
      </c>
      <c r="Y115" s="5">
        <v>377846337000</v>
      </c>
      <c r="Z115" s="5">
        <v>395209107000</v>
      </c>
    </row>
    <row r="116" spans="3:26" ht="15.5" x14ac:dyDescent="0.35">
      <c r="C116" t="s">
        <v>754</v>
      </c>
      <c r="D116" s="5">
        <v>3144312643000</v>
      </c>
      <c r="E116" s="5">
        <v>3483078346000</v>
      </c>
      <c r="F116" s="5">
        <v>3458673926000</v>
      </c>
      <c r="G116" s="5">
        <v>3770038345000</v>
      </c>
      <c r="I116" s="5">
        <v>3458673926000</v>
      </c>
      <c r="J116" s="5">
        <v>4076322011000</v>
      </c>
      <c r="K116" s="5">
        <v>4007720761000</v>
      </c>
      <c r="L116" s="5">
        <v>2470507254000</v>
      </c>
      <c r="M116" s="5">
        <v>1992299748000</v>
      </c>
      <c r="N116" s="5">
        <v>3893526206000</v>
      </c>
      <c r="O116" s="5">
        <v>4956259247000</v>
      </c>
      <c r="P116" s="5">
        <v>4312284028000</v>
      </c>
      <c r="Q116" s="5">
        <v>4777179002000</v>
      </c>
      <c r="R116" s="5">
        <v>2043896280000</v>
      </c>
      <c r="S116" s="5">
        <v>2176708083000</v>
      </c>
      <c r="T116" s="5">
        <v>2355396844000</v>
      </c>
      <c r="U116" s="5">
        <v>1723057135000</v>
      </c>
      <c r="V116" s="5">
        <v>748536974000</v>
      </c>
      <c r="W116" s="5">
        <v>1496548212000</v>
      </c>
      <c r="X116" s="5">
        <v>1089564128000</v>
      </c>
      <c r="Y116" s="5">
        <v>377846337000</v>
      </c>
      <c r="Z116" s="5">
        <v>395209107000</v>
      </c>
    </row>
    <row r="117" spans="3:26" ht="15.5" x14ac:dyDescent="0.35">
      <c r="C117" t="s">
        <v>139</v>
      </c>
      <c r="D117" s="5">
        <v>13478639000</v>
      </c>
      <c r="E117" s="5">
        <v>8821546000</v>
      </c>
      <c r="F117" s="5">
        <v>44244592000</v>
      </c>
      <c r="G117" s="5">
        <v>34495529000</v>
      </c>
      <c r="I117" s="5">
        <v>44244592000</v>
      </c>
      <c r="J117" s="5">
        <v>17577988000</v>
      </c>
      <c r="K117" s="5">
        <v>67477715000</v>
      </c>
      <c r="L117" s="5">
        <v>116127268000</v>
      </c>
      <c r="M117" s="5">
        <v>55702975000</v>
      </c>
      <c r="N117" s="5">
        <v>17887435000</v>
      </c>
      <c r="O117" s="5">
        <v>68766612000</v>
      </c>
      <c r="P117" s="5">
        <v>53243540000</v>
      </c>
      <c r="Q117" s="5">
        <v>88531344000</v>
      </c>
      <c r="R117" s="5">
        <v>14519723000</v>
      </c>
    </row>
    <row r="118" spans="3:26" ht="15.5" x14ac:dyDescent="0.35">
      <c r="C118" t="s">
        <v>140</v>
      </c>
      <c r="D118" s="5">
        <v>13478639000</v>
      </c>
      <c r="E118" s="5">
        <v>8821546000</v>
      </c>
      <c r="F118" s="5">
        <v>44244592000</v>
      </c>
      <c r="G118" s="5">
        <v>34495529000</v>
      </c>
      <c r="I118" s="5">
        <v>44244592000</v>
      </c>
      <c r="J118" s="5">
        <v>17577988000</v>
      </c>
      <c r="K118" s="5">
        <v>67477715000</v>
      </c>
      <c r="L118" s="5">
        <v>116127268000</v>
      </c>
      <c r="M118" s="5">
        <v>55702975000</v>
      </c>
      <c r="N118" s="5">
        <v>17887435000</v>
      </c>
      <c r="O118" s="5">
        <v>68766612000</v>
      </c>
      <c r="P118" s="5">
        <v>53243540000</v>
      </c>
      <c r="Q118" s="5">
        <v>88531344000</v>
      </c>
      <c r="R118" s="5">
        <v>14519723000</v>
      </c>
    </row>
    <row r="119" spans="3:26" ht="15.5" x14ac:dyDescent="0.35">
      <c r="C119" t="s">
        <v>141</v>
      </c>
      <c r="D119" s="5">
        <v>264428942000</v>
      </c>
      <c r="E119" s="5">
        <v>75585523000</v>
      </c>
      <c r="F119" s="5">
        <v>73581961000</v>
      </c>
      <c r="G119" s="5">
        <v>66877427000</v>
      </c>
      <c r="I119" s="5">
        <v>73581961000</v>
      </c>
      <c r="J119" s="5">
        <v>74198407000</v>
      </c>
      <c r="K119" s="5">
        <v>92402494000</v>
      </c>
      <c r="L119" s="5">
        <v>108442818000</v>
      </c>
      <c r="M119" s="5">
        <v>107792950000</v>
      </c>
      <c r="N119" s="5">
        <v>135530898000</v>
      </c>
      <c r="O119" s="5">
        <v>213521971000</v>
      </c>
      <c r="P119" s="5">
        <v>186346143000</v>
      </c>
      <c r="Q119" s="5">
        <v>149709711000</v>
      </c>
      <c r="R119" s="5">
        <v>121433747000</v>
      </c>
      <c r="S119" s="5">
        <v>121880780000</v>
      </c>
      <c r="T119" s="5">
        <v>118605517000</v>
      </c>
      <c r="U119" s="5">
        <v>86294691000</v>
      </c>
      <c r="V119" s="5">
        <v>39482078000</v>
      </c>
      <c r="W119" s="5">
        <v>31697621000</v>
      </c>
      <c r="X119" s="5">
        <v>50045313000</v>
      </c>
      <c r="Y119" s="5">
        <v>15599912000</v>
      </c>
      <c r="Z119" s="5">
        <v>7300538000</v>
      </c>
    </row>
    <row r="120" spans="3:26" ht="15.5" x14ac:dyDescent="0.35">
      <c r="C120" t="s">
        <v>144</v>
      </c>
      <c r="D120" s="5">
        <v>32584543000</v>
      </c>
      <c r="E120" s="5">
        <v>31187720000</v>
      </c>
      <c r="F120" s="5">
        <v>29956032000</v>
      </c>
      <c r="G120" s="5">
        <v>38819965000</v>
      </c>
      <c r="I120" s="5">
        <v>29956032000</v>
      </c>
      <c r="J120" s="5">
        <v>56692840000</v>
      </c>
      <c r="K120" s="5">
        <v>52250086000</v>
      </c>
      <c r="L120" s="5">
        <v>56399325000</v>
      </c>
      <c r="M120" s="5">
        <v>37155561000</v>
      </c>
      <c r="N120" s="5">
        <v>28770923000</v>
      </c>
      <c r="O120" s="5">
        <v>57884367000</v>
      </c>
      <c r="P120" s="5">
        <v>54418060000</v>
      </c>
      <c r="Q120" s="5">
        <v>39943197000</v>
      </c>
      <c r="R120" s="5">
        <v>20223362000</v>
      </c>
      <c r="S120" s="5">
        <v>21381024000</v>
      </c>
      <c r="T120" s="5">
        <v>20465868000</v>
      </c>
      <c r="U120" s="5">
        <v>25779563000</v>
      </c>
      <c r="V120" s="5">
        <v>21126082000</v>
      </c>
      <c r="W120" s="5">
        <v>29135181000</v>
      </c>
      <c r="X120" s="5">
        <v>11572823000</v>
      </c>
      <c r="Y120" s="5">
        <v>14511647000</v>
      </c>
      <c r="Z120" s="5">
        <v>13516245000</v>
      </c>
    </row>
    <row r="121" spans="3:26" ht="15.5" x14ac:dyDescent="0.35">
      <c r="C121" t="s">
        <v>352</v>
      </c>
      <c r="D121" s="5">
        <v>32584543000</v>
      </c>
      <c r="E121" s="5">
        <v>31187720000</v>
      </c>
      <c r="F121" s="5">
        <v>29956032000</v>
      </c>
      <c r="G121" s="5">
        <v>38819965000</v>
      </c>
      <c r="I121" s="5">
        <v>29956032000</v>
      </c>
      <c r="J121" s="5">
        <v>56692840000</v>
      </c>
      <c r="K121" s="5">
        <v>52250086000</v>
      </c>
      <c r="L121" s="5">
        <v>56399325000</v>
      </c>
      <c r="M121" s="5">
        <v>37155561000</v>
      </c>
      <c r="N121" s="5">
        <v>28770923000</v>
      </c>
      <c r="O121" s="5">
        <v>57884367000</v>
      </c>
      <c r="P121" s="5">
        <v>54418060000</v>
      </c>
      <c r="Q121" s="5">
        <v>39943197000</v>
      </c>
      <c r="R121" s="5">
        <v>20223362000</v>
      </c>
      <c r="S121" s="5">
        <v>21381024000</v>
      </c>
      <c r="T121" s="5">
        <v>20465868000</v>
      </c>
      <c r="U121" s="5">
        <v>25779563000</v>
      </c>
      <c r="V121" s="5">
        <v>21126082000</v>
      </c>
      <c r="W121" s="5">
        <v>29135181000</v>
      </c>
      <c r="X121" s="5">
        <v>11572823000</v>
      </c>
      <c r="Y121" s="5">
        <v>14511647000</v>
      </c>
      <c r="Z121" s="5">
        <v>13516245000</v>
      </c>
    </row>
    <row r="122" spans="3:26" ht="15.5" x14ac:dyDescent="0.35">
      <c r="C122" t="s">
        <v>143</v>
      </c>
      <c r="D122" s="5">
        <v>20309101000</v>
      </c>
      <c r="E122" s="5">
        <v>29413162000</v>
      </c>
      <c r="F122" s="5">
        <v>22086690000</v>
      </c>
      <c r="G122" s="5">
        <v>17858406000</v>
      </c>
      <c r="I122" s="5">
        <v>22086690000</v>
      </c>
      <c r="J122" s="5">
        <v>3880882000</v>
      </c>
      <c r="K122" s="5">
        <v>14216649000</v>
      </c>
      <c r="L122" s="5">
        <v>48182255000</v>
      </c>
      <c r="M122" s="5">
        <v>38618480000</v>
      </c>
      <c r="N122" s="5">
        <v>4029525000</v>
      </c>
      <c r="O122" s="5">
        <v>21524555000</v>
      </c>
      <c r="P122" s="5">
        <v>40007144000</v>
      </c>
      <c r="Q122" s="5">
        <v>31438617000</v>
      </c>
      <c r="R122" s="5">
        <v>8635618000</v>
      </c>
      <c r="S122" s="5">
        <v>1173026000</v>
      </c>
      <c r="T122" s="5">
        <v>42454297000</v>
      </c>
      <c r="U122" s="5">
        <v>24420736000</v>
      </c>
      <c r="V122" s="5">
        <v>27440781000</v>
      </c>
      <c r="W122" s="5">
        <v>37261248000</v>
      </c>
      <c r="X122" s="5">
        <v>29805228000</v>
      </c>
      <c r="Y122" s="5">
        <v>23920532000</v>
      </c>
      <c r="Z122" s="5">
        <v>6232900000</v>
      </c>
    </row>
    <row r="123" spans="3:26" ht="15.5" x14ac:dyDescent="0.35">
      <c r="C123" t="s">
        <v>149</v>
      </c>
    </row>
    <row r="124" spans="3:26" ht="15.5" x14ac:dyDescent="0.35">
      <c r="C124" t="s">
        <v>2913</v>
      </c>
    </row>
    <row r="125" spans="3:26" ht="15.5" x14ac:dyDescent="0.35">
      <c r="C125" t="s">
        <v>844</v>
      </c>
      <c r="N125" s="5">
        <v>1998407472000</v>
      </c>
      <c r="O125" s="5">
        <v>1991992312000</v>
      </c>
      <c r="P125" s="5">
        <v>1986155439000</v>
      </c>
      <c r="Q125" s="5">
        <v>699651044000</v>
      </c>
      <c r="R125" s="5">
        <v>698293160000</v>
      </c>
      <c r="S125" s="5">
        <v>697087716000</v>
      </c>
      <c r="T125" s="5">
        <v>799331134000</v>
      </c>
      <c r="U125" s="5">
        <v>1423247000000</v>
      </c>
      <c r="V125" s="5">
        <v>1540953977000</v>
      </c>
      <c r="W125" s="5">
        <v>989025653000</v>
      </c>
    </row>
    <row r="126" spans="3:26" ht="15.5" x14ac:dyDescent="0.35">
      <c r="C126" t="s">
        <v>2241</v>
      </c>
      <c r="N126" s="5">
        <v>1998407472000</v>
      </c>
      <c r="O126" s="5">
        <v>1991992312000</v>
      </c>
      <c r="P126" s="5">
        <v>1986155439000</v>
      </c>
      <c r="Q126" s="5">
        <v>699651044000</v>
      </c>
      <c r="R126" s="5">
        <v>698293160000</v>
      </c>
      <c r="S126" s="5">
        <v>697087716000</v>
      </c>
      <c r="T126" s="5">
        <v>799331134000</v>
      </c>
      <c r="U126" s="5">
        <v>1423247000000</v>
      </c>
      <c r="V126" s="5">
        <v>1540953977000</v>
      </c>
      <c r="W126" s="5">
        <v>989025653000</v>
      </c>
    </row>
    <row r="127" spans="3:26" ht="15.5" x14ac:dyDescent="0.35">
      <c r="C127" t="s">
        <v>159</v>
      </c>
      <c r="D127" s="5">
        <v>3579489161000</v>
      </c>
      <c r="E127" s="5">
        <v>3740389248000</v>
      </c>
      <c r="F127" s="5">
        <v>3741005298000</v>
      </c>
      <c r="G127" s="5">
        <v>4044925180000</v>
      </c>
      <c r="I127" s="5">
        <v>3741005298000</v>
      </c>
      <c r="J127" s="5">
        <v>4352882158000</v>
      </c>
      <c r="K127" s="5">
        <v>4384495690000</v>
      </c>
      <c r="L127" s="5">
        <v>2938173032000</v>
      </c>
      <c r="M127" s="5">
        <v>2317783818000</v>
      </c>
      <c r="N127" s="5">
        <v>6172266324000</v>
      </c>
      <c r="O127" s="5">
        <v>7411795923000</v>
      </c>
      <c r="P127" s="5">
        <v>6729921689000</v>
      </c>
      <c r="Q127" s="5">
        <v>5861316507000</v>
      </c>
      <c r="R127" s="5">
        <v>2945259324000</v>
      </c>
      <c r="S127" s="5">
        <v>3047743819000</v>
      </c>
      <c r="T127" s="5">
        <v>3384318637000</v>
      </c>
      <c r="U127" s="5">
        <v>3309638549000</v>
      </c>
      <c r="V127" s="5">
        <v>2403742356000</v>
      </c>
      <c r="W127" s="5">
        <v>2611676956000</v>
      </c>
      <c r="X127" s="5">
        <v>1212714221000</v>
      </c>
      <c r="Y127" s="5">
        <v>459267123000</v>
      </c>
      <c r="Z127" s="5">
        <v>432679487000</v>
      </c>
    </row>
    <row r="128" spans="3:26" ht="15.5" x14ac:dyDescent="0.35">
      <c r="C128" t="s">
        <v>160</v>
      </c>
    </row>
    <row r="129" spans="2:26" ht="15.5" x14ac:dyDescent="0.35">
      <c r="C129" t="s">
        <v>161</v>
      </c>
      <c r="D129" s="5">
        <v>996130114000</v>
      </c>
      <c r="E129" s="5">
        <v>996130114000</v>
      </c>
      <c r="F129" s="5">
        <v>996130114000</v>
      </c>
      <c r="G129" s="5">
        <v>996130114000</v>
      </c>
      <c r="I129" s="5">
        <v>996130114000</v>
      </c>
      <c r="J129" s="5">
        <v>996130114000</v>
      </c>
      <c r="K129" s="5">
        <v>996130114000</v>
      </c>
      <c r="L129" s="5">
        <v>996130114000</v>
      </c>
      <c r="M129" s="5">
        <v>996130114000</v>
      </c>
      <c r="N129" s="5">
        <v>996130114000</v>
      </c>
      <c r="O129" s="5">
        <v>996130114000</v>
      </c>
      <c r="P129" s="5">
        <v>996130114000</v>
      </c>
      <c r="Q129" s="5">
        <v>996130114000</v>
      </c>
      <c r="R129" s="5">
        <v>996130114000</v>
      </c>
      <c r="S129" s="5">
        <v>996130114000</v>
      </c>
      <c r="T129" s="5">
        <v>996130114000</v>
      </c>
      <c r="U129" s="5">
        <v>943699354000</v>
      </c>
      <c r="V129" s="5">
        <v>943699192000</v>
      </c>
      <c r="W129" s="5">
        <v>943699124000</v>
      </c>
      <c r="X129" s="5">
        <v>650826982000</v>
      </c>
      <c r="Y129" s="5">
        <v>650825036000</v>
      </c>
      <c r="Z129" s="5">
        <v>650824992000</v>
      </c>
    </row>
    <row r="130" spans="2:26" ht="15.5" x14ac:dyDescent="0.35">
      <c r="C130" t="s">
        <v>162</v>
      </c>
      <c r="D130" s="5">
        <v>351948790000</v>
      </c>
      <c r="E130" s="5">
        <v>351948790000</v>
      </c>
      <c r="F130" s="5">
        <v>351948790000</v>
      </c>
      <c r="G130" s="5">
        <v>351948790000</v>
      </c>
      <c r="I130" s="5">
        <v>351948790000</v>
      </c>
      <c r="J130" s="5">
        <v>351948790000</v>
      </c>
      <c r="K130" s="5">
        <v>351948790000</v>
      </c>
      <c r="L130" s="5">
        <v>351948790000</v>
      </c>
      <c r="M130" s="5">
        <v>351948790000</v>
      </c>
      <c r="N130" s="5">
        <v>351948790000</v>
      </c>
      <c r="O130" s="5">
        <v>351948790000</v>
      </c>
      <c r="P130" s="5">
        <v>351948790000</v>
      </c>
      <c r="Q130" s="5">
        <v>351948790000</v>
      </c>
      <c r="R130" s="5">
        <v>351948790000</v>
      </c>
      <c r="S130" s="5">
        <v>351948790000</v>
      </c>
      <c r="T130" s="5">
        <v>351948790000</v>
      </c>
      <c r="U130" s="5">
        <v>310004182000</v>
      </c>
      <c r="V130" s="5">
        <v>310004052000</v>
      </c>
      <c r="W130" s="5">
        <v>310003997000</v>
      </c>
      <c r="X130" s="5">
        <v>147452851000</v>
      </c>
      <c r="Y130" s="5">
        <v>147451684000</v>
      </c>
      <c r="Z130" s="5">
        <v>147451658000</v>
      </c>
    </row>
    <row r="131" spans="2:26" ht="15.5" x14ac:dyDescent="0.35">
      <c r="C131" t="s">
        <v>163</v>
      </c>
      <c r="D131" s="5">
        <v>4285804213000</v>
      </c>
      <c r="E131" s="5">
        <v>4441296845000</v>
      </c>
      <c r="F131" s="5">
        <v>4381810593000</v>
      </c>
      <c r="G131" s="5">
        <v>4304672870000</v>
      </c>
      <c r="I131" s="5">
        <v>4381810593000</v>
      </c>
      <c r="J131" s="5">
        <v>4366846408000</v>
      </c>
      <c r="K131" s="5">
        <v>4144100106000</v>
      </c>
      <c r="L131" s="5">
        <v>3724098938000</v>
      </c>
      <c r="M131" s="5">
        <v>3413061297000</v>
      </c>
      <c r="N131" s="5">
        <v>3362613242000</v>
      </c>
      <c r="O131" s="5">
        <v>3326537391000</v>
      </c>
      <c r="P131" s="5">
        <v>2952153230000</v>
      </c>
      <c r="Q131" s="5">
        <v>2643834579000</v>
      </c>
      <c r="R131" s="5">
        <v>2404620583000</v>
      </c>
      <c r="S131" s="5">
        <v>2196656353000</v>
      </c>
      <c r="T131" s="5">
        <v>1908645289000</v>
      </c>
      <c r="U131" s="5">
        <v>1511126986000</v>
      </c>
      <c r="V131" s="5">
        <v>1196189254000</v>
      </c>
      <c r="W131" s="5">
        <v>920123679000</v>
      </c>
      <c r="X131" s="5">
        <v>682915935000</v>
      </c>
      <c r="Y131" s="5">
        <v>513722957000</v>
      </c>
      <c r="Z131" s="5">
        <v>376486342000</v>
      </c>
    </row>
    <row r="132" spans="2:26" ht="15.5" x14ac:dyDescent="0.35">
      <c r="C132" t="s">
        <v>164</v>
      </c>
      <c r="D132" s="5">
        <v>2750000000</v>
      </c>
      <c r="E132" s="5">
        <v>2600000000</v>
      </c>
      <c r="F132" s="5">
        <v>2600000000</v>
      </c>
      <c r="G132" s="5">
        <v>2600000000</v>
      </c>
      <c r="I132" s="5">
        <v>2600000000</v>
      </c>
      <c r="J132" s="5">
        <v>2450000000</v>
      </c>
      <c r="K132" s="5">
        <v>2300000000</v>
      </c>
      <c r="L132" s="5">
        <v>2150000000</v>
      </c>
      <c r="M132" s="5">
        <v>2000000000</v>
      </c>
      <c r="N132" s="5">
        <v>1850000000</v>
      </c>
      <c r="O132" s="5">
        <v>1700000000</v>
      </c>
      <c r="P132" s="5">
        <v>1550000000</v>
      </c>
      <c r="Q132" s="5">
        <v>1400000000</v>
      </c>
      <c r="R132" s="5">
        <v>1250000000</v>
      </c>
      <c r="S132" s="5">
        <v>1100000000</v>
      </c>
      <c r="T132" s="5">
        <v>950000000</v>
      </c>
      <c r="U132" s="5">
        <v>800000000</v>
      </c>
      <c r="V132" s="5">
        <v>700000000</v>
      </c>
      <c r="W132" s="5">
        <v>600000000</v>
      </c>
      <c r="X132" s="5">
        <v>500000000</v>
      </c>
      <c r="Y132" s="5">
        <v>400000000</v>
      </c>
      <c r="Z132" s="5">
        <v>300000000</v>
      </c>
    </row>
    <row r="133" spans="2:26" ht="15.5" x14ac:dyDescent="0.35">
      <c r="C133" t="s">
        <v>165</v>
      </c>
      <c r="D133" s="5">
        <v>4283054213000</v>
      </c>
      <c r="E133" s="5">
        <v>4438696845000</v>
      </c>
      <c r="F133" s="5">
        <v>4379210593000</v>
      </c>
      <c r="G133" s="5">
        <v>4302072870000</v>
      </c>
      <c r="I133" s="5">
        <v>4379210593000</v>
      </c>
      <c r="J133" s="5">
        <v>4364396408000</v>
      </c>
      <c r="K133" s="5">
        <v>4141800106000</v>
      </c>
      <c r="L133" s="5">
        <v>3721948938000</v>
      </c>
      <c r="M133" s="5">
        <v>3411061297000</v>
      </c>
      <c r="N133" s="5">
        <v>3360763242000</v>
      </c>
      <c r="O133" s="5">
        <v>3324837391000</v>
      </c>
      <c r="P133" s="5">
        <v>2950603230000</v>
      </c>
      <c r="Q133" s="5">
        <v>2642434579000</v>
      </c>
      <c r="R133" s="5">
        <v>2403370583000</v>
      </c>
      <c r="S133" s="5">
        <v>2195556353000</v>
      </c>
      <c r="T133" s="5">
        <v>1907695289000</v>
      </c>
      <c r="U133" s="5">
        <v>1510326986000</v>
      </c>
      <c r="V133" s="5">
        <v>1195489254000</v>
      </c>
      <c r="W133" s="5">
        <v>919523679000</v>
      </c>
      <c r="X133" s="5">
        <v>682415935000</v>
      </c>
      <c r="Y133" s="5">
        <v>513322957000</v>
      </c>
      <c r="Z133" s="5">
        <v>376186342000</v>
      </c>
    </row>
    <row r="134" spans="2:26" ht="15.5" x14ac:dyDescent="0.35">
      <c r="C134" t="s">
        <v>166</v>
      </c>
      <c r="D134" s="5">
        <v>4285804213000</v>
      </c>
      <c r="E134" s="5">
        <v>4441296845000</v>
      </c>
      <c r="F134" s="5">
        <v>4381810593000</v>
      </c>
      <c r="G134" s="5">
        <v>4304672870000</v>
      </c>
      <c r="I134" s="5">
        <v>4381810593000</v>
      </c>
      <c r="J134" s="5">
        <v>4366846408000</v>
      </c>
      <c r="K134" s="5">
        <v>4144100106000</v>
      </c>
      <c r="L134" s="5">
        <v>3724098938000</v>
      </c>
      <c r="M134" s="5">
        <v>3413061297000</v>
      </c>
      <c r="N134" s="5">
        <v>3362613242000</v>
      </c>
      <c r="O134" s="5">
        <v>3326537391000</v>
      </c>
      <c r="P134" s="5">
        <v>2952153230000</v>
      </c>
      <c r="Q134" s="5">
        <v>2643834579000</v>
      </c>
      <c r="R134" s="5">
        <v>2404620583000</v>
      </c>
      <c r="S134" s="5">
        <v>2196656353000</v>
      </c>
      <c r="T134" s="5">
        <v>1908645289000</v>
      </c>
      <c r="U134" s="5">
        <v>1511126986000</v>
      </c>
      <c r="V134" s="5">
        <v>1196189254000</v>
      </c>
      <c r="W134" s="5">
        <v>920123679000</v>
      </c>
      <c r="X134" s="5">
        <v>682915935000</v>
      </c>
      <c r="Y134" s="5">
        <v>513722957000</v>
      </c>
      <c r="Z134" s="5">
        <v>376486342000</v>
      </c>
    </row>
    <row r="135" spans="2:26" ht="15.5" x14ac:dyDescent="0.35">
      <c r="C135" t="s">
        <v>10</v>
      </c>
      <c r="D135" s="5">
        <v>5690331871000</v>
      </c>
      <c r="E135" s="5">
        <v>5845342942000</v>
      </c>
      <c r="F135" s="5">
        <v>5786010577000</v>
      </c>
      <c r="G135" s="5">
        <v>5701316958000</v>
      </c>
      <c r="I135" s="5">
        <v>5786010577000</v>
      </c>
      <c r="J135" s="5">
        <v>5764884253000</v>
      </c>
      <c r="K135" s="5">
        <v>5526758458000</v>
      </c>
      <c r="L135" s="5">
        <v>5111082784000</v>
      </c>
      <c r="M135" s="5">
        <v>4806120201000</v>
      </c>
      <c r="N135" s="5">
        <v>4745189892000</v>
      </c>
      <c r="O135" s="5">
        <v>4705682146000</v>
      </c>
      <c r="P135" s="5">
        <v>4347125252000</v>
      </c>
      <c r="Q135" s="5">
        <v>4029530819000</v>
      </c>
      <c r="R135" s="5">
        <v>3798931024000</v>
      </c>
      <c r="S135" s="5">
        <v>3598928108000</v>
      </c>
      <c r="T135" s="5">
        <v>3256724193000</v>
      </c>
      <c r="U135" s="5">
        <v>2764830522000</v>
      </c>
      <c r="V135" s="5">
        <v>2449892498000</v>
      </c>
      <c r="W135" s="5">
        <v>2173826800000</v>
      </c>
      <c r="X135" s="5">
        <v>1481195768000</v>
      </c>
      <c r="Y135" s="5">
        <v>1311999677000</v>
      </c>
      <c r="Z135" s="5">
        <v>1174762992000</v>
      </c>
    </row>
    <row r="136" spans="2:26" ht="15.5" x14ac:dyDescent="0.35">
      <c r="C136" t="s">
        <v>168</v>
      </c>
      <c r="D136" s="5">
        <v>9269821032000</v>
      </c>
      <c r="E136" s="5">
        <v>9585732190000</v>
      </c>
      <c r="F136" s="5">
        <v>9527015875000</v>
      </c>
      <c r="G136" s="5">
        <v>9746242138000</v>
      </c>
      <c r="I136" s="5">
        <v>9527015875000</v>
      </c>
      <c r="J136" s="5">
        <v>10117766411000</v>
      </c>
      <c r="K136" s="5">
        <v>9911254148000</v>
      </c>
      <c r="L136" s="5">
        <v>8049255816000</v>
      </c>
      <c r="M136" s="5">
        <v>7123904019000</v>
      </c>
      <c r="N136" s="5">
        <v>10917456216000</v>
      </c>
      <c r="O136" s="5">
        <v>12117478069000</v>
      </c>
      <c r="P136" s="5">
        <v>11077046941000</v>
      </c>
      <c r="Q136" s="5">
        <v>9890847326000</v>
      </c>
      <c r="R136" s="5">
        <v>6744190348000</v>
      </c>
      <c r="S136" s="5">
        <v>6646671927000</v>
      </c>
      <c r="T136" s="5">
        <v>6641042830000</v>
      </c>
      <c r="U136" s="5">
        <v>6074469071000</v>
      </c>
      <c r="V136" s="5">
        <v>4853634854000</v>
      </c>
      <c r="W136" s="5">
        <v>4785503756000</v>
      </c>
      <c r="X136" s="5">
        <v>2693909989000</v>
      </c>
      <c r="Y136" s="5">
        <v>1771266800000</v>
      </c>
      <c r="Z136" s="5">
        <v>1607442479000</v>
      </c>
    </row>
    <row r="137" spans="2:26" ht="15.5" x14ac:dyDescent="0.35">
      <c r="C137" t="s">
        <v>169</v>
      </c>
      <c r="D137" s="5">
        <v>3984520457</v>
      </c>
      <c r="E137" s="5">
        <v>3984520457</v>
      </c>
      <c r="F137" s="5">
        <v>3984520457</v>
      </c>
      <c r="G137" s="5">
        <v>3984520457</v>
      </c>
      <c r="I137" s="5">
        <v>3984520457</v>
      </c>
      <c r="J137" s="5">
        <v>3984520457</v>
      </c>
      <c r="K137" s="5">
        <v>3984520457</v>
      </c>
      <c r="L137" s="5">
        <v>3984520457</v>
      </c>
      <c r="M137" s="5">
        <v>3984520457</v>
      </c>
      <c r="N137" s="5">
        <v>3984520457</v>
      </c>
      <c r="O137" s="5">
        <v>3984520457</v>
      </c>
      <c r="P137" s="5">
        <v>3984520457</v>
      </c>
      <c r="Q137" s="5">
        <v>3984520457</v>
      </c>
      <c r="R137" s="5">
        <v>3984520457</v>
      </c>
      <c r="S137" s="5">
        <v>3984520457</v>
      </c>
      <c r="T137" s="5">
        <v>3984520457</v>
      </c>
      <c r="U137" s="5">
        <v>3774797417</v>
      </c>
      <c r="V137" s="5">
        <v>3774796768</v>
      </c>
      <c r="W137" s="5">
        <v>3774796493</v>
      </c>
      <c r="X137" s="5">
        <v>2603307926</v>
      </c>
      <c r="Y137" s="5">
        <v>2603300144</v>
      </c>
      <c r="Z137" s="5">
        <v>2603299968</v>
      </c>
    </row>
    <row r="139" spans="2:26" ht="15.5" x14ac:dyDescent="0.35">
      <c r="B139" t="s">
        <v>170</v>
      </c>
      <c r="C139" t="s">
        <v>171</v>
      </c>
      <c r="D139" s="5">
        <v>364242058000</v>
      </c>
      <c r="E139" s="5">
        <v>3747192000</v>
      </c>
      <c r="F139" s="5">
        <v>304143207000</v>
      </c>
      <c r="G139" s="5">
        <v>180161312000</v>
      </c>
      <c r="I139" s="5">
        <v>835850959000</v>
      </c>
      <c r="J139" s="5">
        <v>-41842766000</v>
      </c>
      <c r="K139" s="5">
        <v>-1066641838000</v>
      </c>
      <c r="L139" s="5">
        <v>-522547568000</v>
      </c>
      <c r="M139" s="5">
        <v>2112892990000</v>
      </c>
      <c r="N139" s="5">
        <v>2903228428000</v>
      </c>
      <c r="O139" s="5">
        <v>-552034657000</v>
      </c>
      <c r="P139" s="5">
        <v>-757878751000</v>
      </c>
      <c r="Q139" s="5">
        <v>-2760483534000</v>
      </c>
      <c r="R139" s="5">
        <v>253222254000</v>
      </c>
      <c r="S139" s="5">
        <v>529679012000</v>
      </c>
      <c r="T139" s="5">
        <v>-141948757000</v>
      </c>
      <c r="U139" s="5">
        <v>-761945039000</v>
      </c>
      <c r="V139" s="5">
        <v>349720010000</v>
      </c>
      <c r="W139" s="5">
        <v>-1626513821000</v>
      </c>
      <c r="X139" s="5">
        <v>-722363237000</v>
      </c>
      <c r="Y139" s="5">
        <v>-4701247000</v>
      </c>
      <c r="Z139" s="5">
        <v>23812474000</v>
      </c>
    </row>
    <row r="140" spans="2:26" ht="15.5" x14ac:dyDescent="0.35">
      <c r="C140" t="s">
        <v>2914</v>
      </c>
    </row>
    <row r="141" spans="2:26" ht="15.5" x14ac:dyDescent="0.35">
      <c r="C141" t="s">
        <v>1490</v>
      </c>
      <c r="D141" s="5">
        <v>133271169000</v>
      </c>
      <c r="E141" s="5">
        <v>135016430000</v>
      </c>
      <c r="F141" s="5">
        <v>135430305000</v>
      </c>
      <c r="G141" s="5">
        <v>131169610000</v>
      </c>
      <c r="I141" s="5">
        <v>510974608000</v>
      </c>
      <c r="J141" s="5">
        <v>451837627000</v>
      </c>
      <c r="K141" s="5">
        <v>365042311000</v>
      </c>
      <c r="L141" s="5">
        <v>299318179000</v>
      </c>
      <c r="M141" s="5">
        <v>447409601000</v>
      </c>
      <c r="N141" s="5">
        <v>604749979000</v>
      </c>
      <c r="O141" s="5">
        <v>1085008673000</v>
      </c>
      <c r="P141" s="5">
        <v>2082275525000</v>
      </c>
      <c r="Q141" s="5">
        <v>905962222000</v>
      </c>
      <c r="R141" s="5">
        <v>749302389000</v>
      </c>
      <c r="S141" s="5">
        <v>651477621000</v>
      </c>
      <c r="T141" s="5">
        <v>680692125000</v>
      </c>
      <c r="U141" s="5">
        <v>1044283337000</v>
      </c>
      <c r="V141" s="5">
        <v>934392669000</v>
      </c>
      <c r="W141" s="5">
        <v>766077865000</v>
      </c>
      <c r="X141" s="5">
        <v>787575023000</v>
      </c>
      <c r="Y141" s="5">
        <v>487515214000</v>
      </c>
      <c r="Z141" s="5">
        <v>481243436000</v>
      </c>
    </row>
    <row r="142" spans="2:26" ht="15.5" x14ac:dyDescent="0.35">
      <c r="C142" t="s">
        <v>1489</v>
      </c>
      <c r="D142" s="5">
        <v>1549273088000</v>
      </c>
      <c r="E142" s="5">
        <v>1505299084000</v>
      </c>
      <c r="F142" s="5">
        <v>1681252523000</v>
      </c>
      <c r="G142" s="5">
        <v>1723173401000</v>
      </c>
      <c r="I142" s="5">
        <v>6936964134000</v>
      </c>
      <c r="J142" s="5">
        <v>7447302836000</v>
      </c>
      <c r="K142" s="5">
        <v>6884822425000</v>
      </c>
      <c r="L142" s="5">
        <v>6432661247000</v>
      </c>
      <c r="M142" s="5">
        <v>6116481728000</v>
      </c>
      <c r="N142" s="5">
        <v>7022232240000</v>
      </c>
      <c r="O142" s="5">
        <v>7592258052000</v>
      </c>
      <c r="P142" s="5">
        <v>5098385684000</v>
      </c>
      <c r="Q142" s="5">
        <v>3855423352000</v>
      </c>
      <c r="R142" s="5">
        <v>2907650440000</v>
      </c>
      <c r="S142" s="5">
        <v>2716708987000</v>
      </c>
      <c r="T142" s="5">
        <v>2266134652000</v>
      </c>
      <c r="U142" s="5">
        <v>2121826357000</v>
      </c>
      <c r="V142" s="5">
        <v>2073973701000</v>
      </c>
      <c r="W142" s="5">
        <v>1526592246000</v>
      </c>
      <c r="X142" s="5">
        <v>965529886000</v>
      </c>
      <c r="Y142" s="5">
        <v>534713729000</v>
      </c>
      <c r="Z142" s="5">
        <v>409127321000</v>
      </c>
    </row>
    <row r="143" spans="2:26" ht="15.5" x14ac:dyDescent="0.35">
      <c r="C143" t="s">
        <v>979</v>
      </c>
      <c r="P143" s="5">
        <v>-43397867000</v>
      </c>
      <c r="Q143" s="5">
        <v>-173952134000</v>
      </c>
      <c r="R143" s="5">
        <v>-376085681000</v>
      </c>
      <c r="S143" s="5">
        <v>-1252158041000</v>
      </c>
      <c r="T143" s="5">
        <v>-2065685102000</v>
      </c>
      <c r="U143" s="5">
        <v>-2559681289000</v>
      </c>
      <c r="V143" s="5">
        <v>-615626872000</v>
      </c>
      <c r="W143" s="5">
        <v>-988783685000</v>
      </c>
      <c r="X143" s="5">
        <v>-647677690000</v>
      </c>
      <c r="Y143" s="5">
        <v>-114899762000</v>
      </c>
      <c r="Z143" s="5">
        <v>-257177289000</v>
      </c>
    </row>
    <row r="144" spans="2:26" ht="15.5" x14ac:dyDescent="0.35">
      <c r="C144" t="s">
        <v>2915</v>
      </c>
      <c r="D144" s="5">
        <v>19978551000</v>
      </c>
      <c r="E144" s="5">
        <v>31772435000</v>
      </c>
      <c r="F144" s="5">
        <v>22898058000</v>
      </c>
      <c r="G144" s="5">
        <v>23018137000</v>
      </c>
      <c r="I144" s="5">
        <v>83642016000</v>
      </c>
      <c r="J144" s="5">
        <v>76136863000</v>
      </c>
      <c r="K144" s="5">
        <v>31929169000</v>
      </c>
      <c r="L144" s="5">
        <v>68766771000</v>
      </c>
    </row>
    <row r="145" spans="3:26" ht="15.5" x14ac:dyDescent="0.35">
      <c r="C145" t="s">
        <v>2916</v>
      </c>
      <c r="D145" s="5">
        <v>1167871000</v>
      </c>
      <c r="E145" s="5">
        <v>1108199000</v>
      </c>
      <c r="F145" s="5">
        <v>1086091000</v>
      </c>
      <c r="G145" s="5">
        <v>1242742000</v>
      </c>
      <c r="I145" s="5">
        <v>4898420000</v>
      </c>
      <c r="J145" s="5">
        <v>5278285000</v>
      </c>
      <c r="K145" s="5">
        <v>4882345000</v>
      </c>
      <c r="L145" s="5">
        <v>4676752000</v>
      </c>
      <c r="M145" s="5">
        <v>4284709000</v>
      </c>
      <c r="N145" s="5">
        <v>4793952000</v>
      </c>
      <c r="O145" s="5">
        <v>6613334000</v>
      </c>
      <c r="P145" s="5">
        <v>8030657000</v>
      </c>
      <c r="Q145" s="5">
        <v>8584227000</v>
      </c>
      <c r="R145" s="5">
        <v>10190895000</v>
      </c>
      <c r="S145" s="5">
        <v>15584952000</v>
      </c>
      <c r="T145" s="5">
        <v>12830050000</v>
      </c>
      <c r="U145" s="5">
        <v>10182120000</v>
      </c>
      <c r="V145" s="5">
        <v>10196980000</v>
      </c>
      <c r="W145" s="5">
        <v>7925586000</v>
      </c>
      <c r="X145" s="5">
        <v>10446533000</v>
      </c>
      <c r="Y145" s="5">
        <v>6657214000</v>
      </c>
      <c r="Z145" s="5">
        <v>5624958000</v>
      </c>
    </row>
    <row r="146" spans="3:26" ht="15.5" x14ac:dyDescent="0.35">
      <c r="C146" t="s">
        <v>1492</v>
      </c>
      <c r="J146" s="5">
        <v>787619294000</v>
      </c>
      <c r="K146" s="5">
        <v>31738530000</v>
      </c>
      <c r="L146" s="5">
        <v>315868673000</v>
      </c>
    </row>
    <row r="147" spans="3:26" ht="15.5" x14ac:dyDescent="0.35">
      <c r="C147" t="s">
        <v>2516</v>
      </c>
      <c r="D147" s="5">
        <v>1703690679000</v>
      </c>
      <c r="E147" s="5">
        <v>1673196148000</v>
      </c>
      <c r="F147" s="5">
        <v>1840666977000</v>
      </c>
      <c r="G147" s="5">
        <v>1878603890000</v>
      </c>
      <c r="I147" s="5">
        <v>7536479178000</v>
      </c>
      <c r="J147" s="5">
        <v>8768174905000</v>
      </c>
      <c r="K147" s="5">
        <v>7318414780000</v>
      </c>
      <c r="L147" s="5">
        <v>7121646830000</v>
      </c>
      <c r="M147" s="5">
        <v>6577062860000</v>
      </c>
      <c r="N147" s="5">
        <v>7643594801000</v>
      </c>
      <c r="O147" s="5">
        <v>8757029166000</v>
      </c>
      <c r="P147" s="5">
        <v>7303970776000</v>
      </c>
      <c r="Q147" s="5">
        <v>5193348051000</v>
      </c>
      <c r="R147" s="5">
        <v>4246524696000</v>
      </c>
      <c r="S147" s="5">
        <v>5208087801000</v>
      </c>
      <c r="T147" s="5">
        <v>5434607961000</v>
      </c>
      <c r="U147" s="5">
        <v>5074606606000</v>
      </c>
      <c r="V147" s="5">
        <v>3681592629000</v>
      </c>
      <c r="W147" s="5">
        <v>2893191522000</v>
      </c>
      <c r="X147" s="5">
        <v>2167162306000</v>
      </c>
      <c r="Y147" s="5">
        <v>1179213915000</v>
      </c>
      <c r="Z147" s="5">
        <v>1044275993000</v>
      </c>
    </row>
    <row r="148" spans="3:26" ht="15.5" x14ac:dyDescent="0.35">
      <c r="C148" t="s">
        <v>1267</v>
      </c>
      <c r="D148" s="5">
        <v>78543576000</v>
      </c>
      <c r="E148" s="5">
        <v>85185879000</v>
      </c>
      <c r="F148" s="5">
        <v>74533990000</v>
      </c>
      <c r="G148" s="5">
        <v>81208933000</v>
      </c>
      <c r="I148" s="5">
        <v>303342268000</v>
      </c>
      <c r="J148" s="5">
        <v>335641860000</v>
      </c>
      <c r="K148" s="5">
        <v>976006524000</v>
      </c>
      <c r="L148" s="5">
        <v>486241697000</v>
      </c>
      <c r="M148" s="5">
        <v>323343749000</v>
      </c>
      <c r="N148" s="5">
        <v>209031369000</v>
      </c>
      <c r="O148" s="5">
        <v>301501093000</v>
      </c>
      <c r="P148" s="5">
        <v>322603769000</v>
      </c>
      <c r="Q148" s="5">
        <v>227460141000</v>
      </c>
      <c r="R148" s="5">
        <v>131697248000</v>
      </c>
      <c r="S148" s="5">
        <v>113297261000</v>
      </c>
      <c r="T148" s="5">
        <v>161435329000</v>
      </c>
      <c r="U148" s="5">
        <v>161594455000</v>
      </c>
      <c r="V148" s="5">
        <v>136162041000</v>
      </c>
      <c r="W148" s="5">
        <v>234882854000</v>
      </c>
      <c r="X148" s="5">
        <v>233723422000</v>
      </c>
      <c r="Y148" s="5">
        <v>177718518000</v>
      </c>
      <c r="Z148" s="5">
        <v>392237501000</v>
      </c>
    </row>
    <row r="149" spans="3:26" ht="15.5" x14ac:dyDescent="0.35">
      <c r="C149" t="s">
        <v>400</v>
      </c>
      <c r="D149" s="5">
        <v>347963000</v>
      </c>
      <c r="E149" s="5">
        <v>138017000</v>
      </c>
      <c r="F149" s="5">
        <v>241859000</v>
      </c>
      <c r="G149" s="5">
        <v>190384000</v>
      </c>
      <c r="I149" s="5">
        <v>872061000</v>
      </c>
      <c r="J149" s="5">
        <v>1026129000</v>
      </c>
      <c r="K149" s="5">
        <v>1735489000</v>
      </c>
      <c r="L149" s="5">
        <v>2391749000</v>
      </c>
      <c r="M149" s="5">
        <v>44564874000</v>
      </c>
      <c r="N149" s="5">
        <v>28472518000</v>
      </c>
      <c r="O149" s="5">
        <v>1918205000</v>
      </c>
      <c r="P149" s="5">
        <v>4081083000</v>
      </c>
      <c r="Q149" s="5">
        <v>9224905000</v>
      </c>
      <c r="R149" s="5">
        <v>3654093000</v>
      </c>
      <c r="S149" s="5">
        <v>4289246000</v>
      </c>
      <c r="T149" s="5">
        <v>11510201000</v>
      </c>
      <c r="U149" s="5">
        <v>10129271000</v>
      </c>
      <c r="V149" s="5">
        <v>10714459000</v>
      </c>
      <c r="W149" s="5">
        <v>7164140000</v>
      </c>
      <c r="X149" s="5">
        <v>4592919000</v>
      </c>
      <c r="Y149" s="5">
        <v>13875330000</v>
      </c>
      <c r="Z149" s="5">
        <v>18876607000</v>
      </c>
    </row>
    <row r="150" spans="3:26" ht="15.5" x14ac:dyDescent="0.35">
      <c r="C150" t="s">
        <v>2917</v>
      </c>
      <c r="Q150" s="5">
        <v>263412000</v>
      </c>
      <c r="R150" s="5">
        <v>2000000</v>
      </c>
      <c r="T150" s="5">
        <v>15000000</v>
      </c>
    </row>
    <row r="151" spans="3:26" ht="15.5" x14ac:dyDescent="0.35">
      <c r="C151" t="s">
        <v>2918</v>
      </c>
      <c r="D151" s="5">
        <v>-380192355000</v>
      </c>
      <c r="G151" s="5">
        <v>686970896000</v>
      </c>
      <c r="M151" s="5">
        <v>-395470433000</v>
      </c>
      <c r="N151" s="5">
        <v>-1484236237000</v>
      </c>
      <c r="O151" s="5">
        <v>-324203488000</v>
      </c>
      <c r="P151" s="5">
        <v>2874900733000</v>
      </c>
      <c r="Q151" s="5">
        <v>1154020534000</v>
      </c>
      <c r="R151" s="5">
        <v>-30002556000</v>
      </c>
      <c r="S151" s="5">
        <v>-42652952000</v>
      </c>
      <c r="T151" s="5">
        <v>82945952000</v>
      </c>
      <c r="U151" s="5">
        <v>-765077000</v>
      </c>
      <c r="V151" s="5">
        <v>-66596992000</v>
      </c>
      <c r="W151" s="5">
        <v>-248011288000</v>
      </c>
      <c r="X151" s="5">
        <v>77638028000</v>
      </c>
      <c r="Y151" s="5">
        <v>-98441194000</v>
      </c>
      <c r="Z151" s="5">
        <v>122809204000</v>
      </c>
    </row>
    <row r="152" spans="3:26" ht="15.5" x14ac:dyDescent="0.35">
      <c r="C152" t="s">
        <v>396</v>
      </c>
    </row>
    <row r="153" spans="3:26" ht="15.5" x14ac:dyDescent="0.35">
      <c r="C153" t="s">
        <v>1596</v>
      </c>
      <c r="X153" s="5">
        <v>-2129202201000</v>
      </c>
      <c r="Y153" s="5">
        <v>-863509472000</v>
      </c>
      <c r="Z153" s="5">
        <v>-818530645000</v>
      </c>
    </row>
    <row r="154" spans="3:26" ht="15.5" x14ac:dyDescent="0.35">
      <c r="C154" t="s">
        <v>2919</v>
      </c>
      <c r="D154" s="5">
        <v>-1024474128000</v>
      </c>
      <c r="E154" s="5">
        <v>-1350258308000</v>
      </c>
      <c r="F154" s="5">
        <v>-1160617887000</v>
      </c>
      <c r="G154" s="5">
        <v>-1281929751000</v>
      </c>
      <c r="I154" s="5">
        <v>-4944496371000</v>
      </c>
      <c r="J154" s="5">
        <v>-6345529224000</v>
      </c>
      <c r="K154" s="5">
        <v>-8293842020000</v>
      </c>
      <c r="L154" s="5">
        <v>-7405695356000</v>
      </c>
      <c r="M154" s="5">
        <v>-3699144569000</v>
      </c>
      <c r="N154" s="5">
        <v>-2383377638000</v>
      </c>
      <c r="O154" s="5">
        <v>-8173342941000</v>
      </c>
      <c r="P154" s="5">
        <v>-10193891679000</v>
      </c>
      <c r="Q154" s="5">
        <v>-8196797968000</v>
      </c>
      <c r="R154" s="5">
        <v>-3040456000000</v>
      </c>
      <c r="S154" s="5">
        <v>-2736045244000</v>
      </c>
      <c r="T154" s="5">
        <v>-3007375333000</v>
      </c>
      <c r="U154" s="5">
        <v>-2740569200000</v>
      </c>
      <c r="V154" s="5">
        <v>-2142173194000</v>
      </c>
      <c r="W154" s="5">
        <v>-2916350834000</v>
      </c>
    </row>
    <row r="155" spans="3:26" ht="15.5" x14ac:dyDescent="0.35">
      <c r="C155" t="s">
        <v>399</v>
      </c>
      <c r="D155" s="5">
        <v>-1024474128000</v>
      </c>
      <c r="E155" s="5">
        <v>-1350258308000</v>
      </c>
      <c r="F155" s="5">
        <v>-1160617887000</v>
      </c>
      <c r="G155" s="5">
        <v>-1281929751000</v>
      </c>
      <c r="I155" s="5">
        <v>-4944496371000</v>
      </c>
      <c r="J155" s="5">
        <v>-6345529224000</v>
      </c>
      <c r="K155" s="5">
        <v>-8293842020000</v>
      </c>
      <c r="L155" s="5">
        <v>-7405695356000</v>
      </c>
      <c r="M155" s="5">
        <v>-3699144569000</v>
      </c>
      <c r="N155" s="5">
        <v>-2383377638000</v>
      </c>
      <c r="O155" s="5">
        <v>-8173342941000</v>
      </c>
      <c r="P155" s="5">
        <v>-10237289546000</v>
      </c>
      <c r="Q155" s="5">
        <v>-8370750102000</v>
      </c>
      <c r="R155" s="5">
        <v>-3416541681000</v>
      </c>
      <c r="S155" s="5">
        <v>-3988203285000</v>
      </c>
      <c r="T155" s="5">
        <v>-5073060435000</v>
      </c>
      <c r="U155" s="5">
        <v>-5300250489000</v>
      </c>
      <c r="V155" s="5">
        <v>-2757800066000</v>
      </c>
      <c r="W155" s="5">
        <v>-3905134519000</v>
      </c>
      <c r="X155" s="5">
        <v>-2776879891000</v>
      </c>
      <c r="Y155" s="5">
        <v>-978409234000</v>
      </c>
      <c r="Z155" s="5">
        <v>-1075707934000</v>
      </c>
    </row>
    <row r="156" spans="3:26" ht="15.5" x14ac:dyDescent="0.35">
      <c r="C156" t="s">
        <v>1717</v>
      </c>
      <c r="D156" s="5">
        <v>-109726009000</v>
      </c>
      <c r="E156" s="5">
        <v>-97678141000</v>
      </c>
      <c r="F156" s="5">
        <v>-82197107000</v>
      </c>
      <c r="G156" s="5">
        <v>-85156857000</v>
      </c>
      <c r="I156" s="5">
        <v>-370541987000</v>
      </c>
      <c r="J156" s="5">
        <v>-439311055000</v>
      </c>
      <c r="K156" s="5">
        <v>-411241097000</v>
      </c>
      <c r="L156" s="5">
        <v>-371058623000</v>
      </c>
      <c r="M156" s="5">
        <v>-309457788000</v>
      </c>
      <c r="N156" s="5">
        <v>-370678041000</v>
      </c>
      <c r="O156" s="5">
        <v>-155809858000</v>
      </c>
      <c r="P156" s="5">
        <v>-246457590000</v>
      </c>
      <c r="Q156" s="5">
        <v>-231945774000</v>
      </c>
      <c r="R156" s="5">
        <v>-128123929000</v>
      </c>
      <c r="S156" s="5">
        <v>-157073214000</v>
      </c>
      <c r="T156" s="5">
        <v>-180283466000</v>
      </c>
      <c r="U156" s="5">
        <v>-182844458000</v>
      </c>
      <c r="V156" s="5">
        <v>-173849801000</v>
      </c>
      <c r="W156" s="5">
        <v>-259960939000</v>
      </c>
      <c r="X156" s="5">
        <v>-250684915000</v>
      </c>
      <c r="Y156" s="5">
        <v>-184043766000</v>
      </c>
      <c r="Z156" s="5">
        <v>-275094581000</v>
      </c>
    </row>
    <row r="157" spans="3:26" ht="15.5" x14ac:dyDescent="0.35">
      <c r="C157" t="s">
        <v>224</v>
      </c>
      <c r="D157" s="5">
        <v>-59842591000</v>
      </c>
      <c r="E157" s="5">
        <v>-60443489000</v>
      </c>
      <c r="F157" s="5">
        <v>-67288036000</v>
      </c>
      <c r="G157" s="5">
        <v>-71330673000</v>
      </c>
      <c r="I157" s="5">
        <v>-281770507000</v>
      </c>
      <c r="J157" s="5">
        <v>-309835983000</v>
      </c>
      <c r="K157" s="5">
        <v>-234800426000</v>
      </c>
      <c r="L157" s="5">
        <v>-156014947000</v>
      </c>
      <c r="M157" s="5">
        <v>-317614366000</v>
      </c>
      <c r="N157" s="5">
        <v>-567026764000</v>
      </c>
      <c r="O157" s="5">
        <v>-629008540000</v>
      </c>
      <c r="P157" s="5">
        <v>-566910648000</v>
      </c>
      <c r="Q157" s="5">
        <v>-374564104000</v>
      </c>
      <c r="R157" s="5">
        <v>-309051590000</v>
      </c>
      <c r="S157" s="5">
        <v>-349997331000</v>
      </c>
      <c r="T157" s="5">
        <v>-311510656000</v>
      </c>
      <c r="U157" s="5">
        <v>-279118323000</v>
      </c>
      <c r="V157" s="5">
        <v>-275178302000</v>
      </c>
      <c r="W157" s="5">
        <v>-184492230000</v>
      </c>
      <c r="X157" s="5">
        <v>-51875998000</v>
      </c>
      <c r="Y157" s="5">
        <v>-39606729000</v>
      </c>
      <c r="Z157" s="5">
        <v>-125827986000</v>
      </c>
    </row>
    <row r="158" spans="3:26" ht="15.5" x14ac:dyDescent="0.35">
      <c r="C158" t="s">
        <v>694</v>
      </c>
      <c r="D158" s="5">
        <v>-24054725000</v>
      </c>
      <c r="E158" s="5">
        <v>-25683084000</v>
      </c>
      <c r="F158" s="5">
        <v>-23965928000</v>
      </c>
      <c r="G158" s="5">
        <v>-38957520000</v>
      </c>
      <c r="I158" s="5">
        <v>-129111333000</v>
      </c>
      <c r="J158" s="5">
        <v>-158190764000</v>
      </c>
      <c r="K158" s="5">
        <v>-186299972000</v>
      </c>
      <c r="L158" s="5">
        <v>-149143303000</v>
      </c>
      <c r="M158" s="5">
        <v>-87602085000</v>
      </c>
      <c r="N158" s="5">
        <v>-131492140000</v>
      </c>
      <c r="O158" s="5">
        <v>-177775116000</v>
      </c>
      <c r="P158" s="5">
        <v>-96005291000</v>
      </c>
      <c r="Q158" s="5">
        <v>-289848381000</v>
      </c>
      <c r="R158" s="5">
        <v>-180519775000</v>
      </c>
      <c r="S158" s="5">
        <v>-144859528000</v>
      </c>
      <c r="T158" s="5">
        <v>-124950060000</v>
      </c>
      <c r="U158" s="5">
        <v>-115247635000</v>
      </c>
      <c r="V158" s="5">
        <v>-90456929000</v>
      </c>
      <c r="W158" s="5">
        <v>-84618808000</v>
      </c>
      <c r="X158" s="5">
        <v>-67400679000</v>
      </c>
      <c r="Y158" s="5">
        <v>-44857331000</v>
      </c>
      <c r="Z158" s="5">
        <v>-36246694000</v>
      </c>
    </row>
    <row r="159" spans="3:26" ht="15.5" x14ac:dyDescent="0.35">
      <c r="C159" t="s">
        <v>2920</v>
      </c>
      <c r="D159" s="5">
        <v>205092957000</v>
      </c>
      <c r="E159" s="5">
        <v>-205092957000</v>
      </c>
      <c r="F159" s="5">
        <v>-258362175000</v>
      </c>
      <c r="G159" s="5">
        <v>-983312586000</v>
      </c>
      <c r="I159" s="5">
        <v>-1241674761000</v>
      </c>
      <c r="J159" s="5">
        <v>-1845934682000</v>
      </c>
    </row>
    <row r="160" spans="3:26" ht="15.5" x14ac:dyDescent="0.35">
      <c r="C160" t="s">
        <v>1371</v>
      </c>
      <c r="R160" s="5">
        <v>-106315000</v>
      </c>
      <c r="S160" s="5">
        <v>-126000000</v>
      </c>
      <c r="T160" s="5">
        <v>-42000000</v>
      </c>
      <c r="U160" s="5">
        <v>-75000000</v>
      </c>
      <c r="V160" s="5">
        <v>-65070000</v>
      </c>
      <c r="W160" s="5">
        <v>-930000</v>
      </c>
      <c r="X160" s="5">
        <v>-28130000</v>
      </c>
      <c r="Y160" s="5">
        <v>-36166000</v>
      </c>
      <c r="Z160" s="5">
        <v>-47000000</v>
      </c>
    </row>
    <row r="161" spans="3:26" ht="15.5" x14ac:dyDescent="0.35">
      <c r="C161" t="s">
        <v>179</v>
      </c>
      <c r="D161" s="5">
        <v>-25143309000</v>
      </c>
      <c r="E161" s="5">
        <v>-15616873000</v>
      </c>
      <c r="F161" s="5">
        <v>-18868486000</v>
      </c>
      <c r="G161" s="5">
        <v>-6125404000</v>
      </c>
      <c r="I161" s="5">
        <v>-37247589000</v>
      </c>
      <c r="J161" s="5">
        <v>-47883952000</v>
      </c>
      <c r="K161" s="5">
        <v>-236580280000</v>
      </c>
      <c r="L161" s="5">
        <v>-50653235000</v>
      </c>
      <c r="M161" s="5">
        <v>-22790252000</v>
      </c>
      <c r="N161" s="5">
        <v>-41036940000</v>
      </c>
      <c r="O161" s="5">
        <v>-152282147000</v>
      </c>
      <c r="P161" s="5">
        <v>-116592293000</v>
      </c>
      <c r="Q161" s="5">
        <v>-77428804000</v>
      </c>
      <c r="R161" s="5">
        <v>-64414252000</v>
      </c>
      <c r="S161" s="5">
        <v>-113208986000</v>
      </c>
      <c r="T161" s="5">
        <v>-142643583000</v>
      </c>
      <c r="U161" s="5">
        <v>-130049389000</v>
      </c>
      <c r="V161" s="5">
        <v>-114867029000</v>
      </c>
      <c r="W161" s="5">
        <v>-79534553000</v>
      </c>
      <c r="X161" s="5">
        <v>-58638429000</v>
      </c>
      <c r="Y161" s="5">
        <v>-30150756000</v>
      </c>
      <c r="Z161" s="5">
        <v>-41509636000</v>
      </c>
    </row>
    <row r="162" spans="3:26" ht="15.5" x14ac:dyDescent="0.35">
      <c r="C162" t="s">
        <v>184</v>
      </c>
      <c r="D162" s="5">
        <v>-340381615000</v>
      </c>
      <c r="E162" s="5">
        <v>21869112000</v>
      </c>
      <c r="F162" s="5">
        <v>-307396127000</v>
      </c>
      <c r="G162" s="5">
        <v>-185590512000</v>
      </c>
      <c r="I162" s="5">
        <v>-823465826000</v>
      </c>
      <c r="J162" s="5">
        <v>53945600000</v>
      </c>
      <c r="K162" s="5">
        <v>1098004607000</v>
      </c>
      <c r="L162" s="5">
        <v>457700054000</v>
      </c>
      <c r="M162" s="5">
        <v>-3898674377000</v>
      </c>
      <c r="N162" s="5">
        <v>-1070687024000</v>
      </c>
      <c r="O162" s="5">
        <v>638783121000</v>
      </c>
      <c r="P162" s="5">
        <v>815216349000</v>
      </c>
      <c r="Q162" s="5">
        <v>2736401768000</v>
      </c>
      <c r="R162" s="5">
        <v>-134187840000</v>
      </c>
      <c r="S162" s="5">
        <v>-544332930000</v>
      </c>
      <c r="T162" s="5">
        <v>81568551000</v>
      </c>
      <c r="U162" s="5">
        <v>673210272000</v>
      </c>
      <c r="V162" s="5">
        <v>-332758849000</v>
      </c>
      <c r="W162" s="5">
        <v>1811636622000</v>
      </c>
      <c r="X162" s="5">
        <v>676566832000</v>
      </c>
      <c r="Y162" s="5">
        <v>-30374515000</v>
      </c>
      <c r="Z162" s="5">
        <v>-169254329000</v>
      </c>
    </row>
    <row r="163" spans="3:26" ht="15.5" x14ac:dyDescent="0.35">
      <c r="C163" t="s">
        <v>185</v>
      </c>
      <c r="D163" s="5">
        <v>-1859341000</v>
      </c>
      <c r="E163" s="5">
        <v>-5016375000</v>
      </c>
      <c r="F163" s="5">
        <v>-7158089000</v>
      </c>
      <c r="G163" s="5">
        <v>-3328452000</v>
      </c>
      <c r="I163" s="5">
        <v>-12643612000</v>
      </c>
      <c r="J163" s="5">
        <v>-17043101000</v>
      </c>
      <c r="K163" s="5">
        <v>-29967472000</v>
      </c>
      <c r="L163" s="5">
        <v>-30606538000</v>
      </c>
      <c r="M163" s="5">
        <v>-12223213000</v>
      </c>
      <c r="N163" s="5">
        <v>-12441546000</v>
      </c>
      <c r="O163" s="5">
        <v>-35316739000</v>
      </c>
      <c r="P163" s="5">
        <v>-32898428000</v>
      </c>
      <c r="Q163" s="5">
        <v>22747246000</v>
      </c>
      <c r="R163" s="5">
        <v>-118640272000</v>
      </c>
      <c r="S163" s="5">
        <v>8802519000</v>
      </c>
      <c r="T163" s="5">
        <v>71681000</v>
      </c>
      <c r="U163" s="5">
        <v>-11613585000</v>
      </c>
      <c r="V163" s="5">
        <v>-19283256000</v>
      </c>
      <c r="W163" s="5">
        <v>-19093236000</v>
      </c>
      <c r="X163" s="5">
        <v>41092830000</v>
      </c>
      <c r="Y163" s="5">
        <v>-50576972000</v>
      </c>
      <c r="Z163" s="5">
        <v>236452223000</v>
      </c>
    </row>
    <row r="164" spans="3:26" ht="15.5" x14ac:dyDescent="0.35">
      <c r="C164" t="s">
        <v>445</v>
      </c>
      <c r="Z164" s="5">
        <v>5250000000</v>
      </c>
    </row>
    <row r="165" spans="3:26" ht="15.5" x14ac:dyDescent="0.35">
      <c r="C165" t="s">
        <v>819</v>
      </c>
      <c r="R165" s="5">
        <v>-96276000000</v>
      </c>
      <c r="T165" s="5">
        <v>-103178196000</v>
      </c>
      <c r="U165" s="5">
        <v>-149135000000</v>
      </c>
      <c r="X165" s="5">
        <v>76381800000</v>
      </c>
      <c r="Y165" s="5">
        <v>35520000000</v>
      </c>
      <c r="Z165" s="5">
        <v>282408275000</v>
      </c>
    </row>
    <row r="166" spans="3:26" ht="15.5" x14ac:dyDescent="0.35">
      <c r="C166" t="s">
        <v>325</v>
      </c>
      <c r="D166" s="5">
        <v>1679080000</v>
      </c>
      <c r="E166" s="5">
        <v>371612000</v>
      </c>
      <c r="F166" s="5">
        <v>1130704000</v>
      </c>
      <c r="G166" s="5">
        <v>1385621000</v>
      </c>
      <c r="I166" s="5">
        <v>4023671000</v>
      </c>
      <c r="J166" s="5">
        <v>18400267000</v>
      </c>
      <c r="K166" s="5">
        <v>4304381000</v>
      </c>
      <c r="L166" s="5">
        <v>3678441000</v>
      </c>
      <c r="M166" s="5">
        <v>10400825000</v>
      </c>
      <c r="N166" s="5">
        <v>10607198000</v>
      </c>
      <c r="O166" s="5">
        <v>10335020000</v>
      </c>
      <c r="P166" s="5">
        <v>4683604000</v>
      </c>
      <c r="Q166" s="5">
        <v>3778205000</v>
      </c>
      <c r="R166" s="5">
        <v>2664391000</v>
      </c>
      <c r="S166" s="5">
        <v>2773330000</v>
      </c>
      <c r="T166" s="5">
        <v>1497445000</v>
      </c>
      <c r="U166" s="5">
        <v>5528021000</v>
      </c>
      <c r="V166" s="5">
        <v>2074727000</v>
      </c>
      <c r="W166" s="5">
        <v>1182200000</v>
      </c>
      <c r="X166" s="5">
        <v>717248000</v>
      </c>
      <c r="Y166" s="5">
        <v>1409850000</v>
      </c>
      <c r="Z166" s="5">
        <v>2480808000</v>
      </c>
    </row>
    <row r="167" spans="3:26" ht="15.5" x14ac:dyDescent="0.35">
      <c r="C167" t="s">
        <v>189</v>
      </c>
      <c r="D167" s="5">
        <v>-2610280000</v>
      </c>
      <c r="E167" s="5">
        <v>-4169098000</v>
      </c>
      <c r="F167" s="5">
        <v>-1142852000</v>
      </c>
      <c r="G167" s="5">
        <v>-3909948000</v>
      </c>
      <c r="I167" s="5">
        <v>-7581469000</v>
      </c>
      <c r="J167" s="5">
        <v>-32022779000</v>
      </c>
      <c r="K167" s="5">
        <v>-29958526000</v>
      </c>
      <c r="L167" s="5">
        <v>-28137343000</v>
      </c>
      <c r="M167" s="5">
        <v>-16185160000</v>
      </c>
      <c r="N167" s="5">
        <v>-19230634000</v>
      </c>
      <c r="O167" s="5">
        <v>-48385235000</v>
      </c>
      <c r="P167" s="5">
        <v>-32992403000</v>
      </c>
      <c r="Q167" s="5">
        <v>-41221532000</v>
      </c>
      <c r="R167" s="5">
        <v>-28734175000</v>
      </c>
      <c r="S167" s="5">
        <v>-14684774000</v>
      </c>
      <c r="T167" s="5">
        <v>-30829683000</v>
      </c>
      <c r="U167" s="5">
        <v>-22590710000</v>
      </c>
      <c r="V167" s="5">
        <v>-19824588000</v>
      </c>
      <c r="W167" s="5">
        <v>-17080956000</v>
      </c>
      <c r="X167" s="5">
        <v>-9890582000</v>
      </c>
      <c r="Y167" s="5">
        <v>-4276196000</v>
      </c>
      <c r="Z167" s="5">
        <v>-7974860000</v>
      </c>
    </row>
    <row r="168" spans="3:26" ht="15.5" x14ac:dyDescent="0.35">
      <c r="C168" t="s">
        <v>2229</v>
      </c>
      <c r="D168" s="5">
        <v>-361474000</v>
      </c>
      <c r="F168" s="5">
        <v>-1384425000</v>
      </c>
      <c r="G168" s="5">
        <v>-804125000</v>
      </c>
      <c r="I168" s="5">
        <v>-3324298000</v>
      </c>
      <c r="J168" s="5">
        <v>-3420589000</v>
      </c>
      <c r="K168" s="5">
        <v>-4313327000</v>
      </c>
      <c r="L168" s="5">
        <v>-6147636000</v>
      </c>
      <c r="M168" s="5">
        <v>-6438878000</v>
      </c>
      <c r="N168" s="5">
        <v>-3818110000</v>
      </c>
      <c r="O168" s="5">
        <v>-7266524000</v>
      </c>
      <c r="P168" s="5">
        <v>-4589629000</v>
      </c>
      <c r="Q168" s="5">
        <v>-10072839000</v>
      </c>
    </row>
    <row r="169" spans="3:26" ht="15.5" x14ac:dyDescent="0.35">
      <c r="C169" t="s">
        <v>2921</v>
      </c>
      <c r="F169" s="5">
        <v>4897625000</v>
      </c>
      <c r="G169" s="5">
        <v>-1827356000</v>
      </c>
    </row>
    <row r="170" spans="3:26" ht="15.5" x14ac:dyDescent="0.35">
      <c r="C170" t="s">
        <v>2922</v>
      </c>
      <c r="R170" s="5">
        <v>-1301400000</v>
      </c>
      <c r="U170" s="5">
        <v>-349000000</v>
      </c>
      <c r="V170" s="5">
        <v>-1846450000</v>
      </c>
      <c r="W170" s="5">
        <v>-3973550000</v>
      </c>
      <c r="X170" s="5">
        <v>-5301000000</v>
      </c>
      <c r="Y170" s="5">
        <v>-822460000</v>
      </c>
      <c r="Z170" s="5">
        <v>-4085000000</v>
      </c>
    </row>
    <row r="171" spans="3:26" ht="15.5" x14ac:dyDescent="0.35">
      <c r="C171" t="s">
        <v>2923</v>
      </c>
      <c r="R171" s="5">
        <v>-9888773000</v>
      </c>
      <c r="U171" s="5">
        <v>270000000</v>
      </c>
      <c r="V171" s="5">
        <v>378125000</v>
      </c>
      <c r="W171" s="5">
        <v>780000000</v>
      </c>
      <c r="X171" s="5">
        <v>1158494000</v>
      </c>
    </row>
    <row r="172" spans="3:26" ht="15.5" x14ac:dyDescent="0.35">
      <c r="C172" t="s">
        <v>823</v>
      </c>
      <c r="X172" s="5">
        <v>-21945000000</v>
      </c>
      <c r="Y172" s="5">
        <v>-82372000000</v>
      </c>
      <c r="Z172" s="5">
        <v>-41580000000</v>
      </c>
    </row>
    <row r="173" spans="3:26" ht="15.5" x14ac:dyDescent="0.35">
      <c r="C173" t="s">
        <v>594</v>
      </c>
      <c r="O173" s="5">
        <v>10000000000</v>
      </c>
      <c r="Q173" s="5">
        <v>70000000000</v>
      </c>
      <c r="R173" s="5">
        <v>15000000000</v>
      </c>
      <c r="S173" s="5">
        <v>20839963000</v>
      </c>
      <c r="T173" s="5">
        <v>132609115000</v>
      </c>
      <c r="U173" s="5">
        <v>154738104000</v>
      </c>
    </row>
    <row r="174" spans="3:26" ht="15.5" x14ac:dyDescent="0.35">
      <c r="C174" t="s">
        <v>215</v>
      </c>
      <c r="D174" s="5">
        <v>-340381615000</v>
      </c>
      <c r="E174" s="5">
        <v>21869112000</v>
      </c>
      <c r="F174" s="5">
        <v>-307396127000</v>
      </c>
      <c r="G174" s="5">
        <v>-185590512000</v>
      </c>
      <c r="I174" s="5">
        <v>-823465826000</v>
      </c>
      <c r="J174" s="5">
        <v>53945600000</v>
      </c>
      <c r="K174" s="5">
        <v>1098004607000</v>
      </c>
      <c r="L174" s="5">
        <v>457700054000</v>
      </c>
      <c r="M174" s="5">
        <v>-3898674377000</v>
      </c>
      <c r="N174" s="5">
        <v>-1070687024000</v>
      </c>
      <c r="O174" s="5">
        <v>638783121000</v>
      </c>
      <c r="P174" s="5">
        <v>815216349000</v>
      </c>
      <c r="Q174" s="5">
        <v>2736401768000</v>
      </c>
      <c r="R174" s="5">
        <v>-134187840000</v>
      </c>
      <c r="S174" s="5">
        <v>-544332930000</v>
      </c>
      <c r="T174" s="5">
        <v>81568551000</v>
      </c>
      <c r="U174" s="5">
        <v>673210272000</v>
      </c>
      <c r="V174" s="5">
        <v>-332758849000</v>
      </c>
      <c r="W174" s="5">
        <v>1811636622000</v>
      </c>
      <c r="X174" s="5">
        <v>676566832000</v>
      </c>
      <c r="Y174" s="5">
        <v>-30374515000</v>
      </c>
      <c r="Z174" s="5">
        <v>-169254329000</v>
      </c>
    </row>
    <row r="175" spans="3:26" ht="15.5" x14ac:dyDescent="0.35">
      <c r="C175" t="s">
        <v>414</v>
      </c>
      <c r="D175" s="5">
        <v>635545034000</v>
      </c>
      <c r="E175" s="5">
        <v>735090847000</v>
      </c>
      <c r="F175" s="5">
        <v>750531556000</v>
      </c>
      <c r="G175" s="5">
        <v>580649174000</v>
      </c>
      <c r="I175" s="5">
        <v>2512244691000</v>
      </c>
      <c r="J175" s="5">
        <v>4553807022000</v>
      </c>
      <c r="K175" s="5">
        <v>5614587379000</v>
      </c>
      <c r="L175" s="5">
        <v>3087223694000</v>
      </c>
      <c r="M175" s="5">
        <v>1270000000000</v>
      </c>
      <c r="N175" s="5">
        <v>1895784526000</v>
      </c>
      <c r="O175" s="5">
        <v>5243292764000</v>
      </c>
      <c r="P175" s="5">
        <v>4477237824000</v>
      </c>
      <c r="Q175" s="5">
        <v>4840968263000</v>
      </c>
      <c r="R175" s="5">
        <v>2033965070000</v>
      </c>
      <c r="S175" s="5">
        <v>2353411155000</v>
      </c>
      <c r="T175" s="5">
        <v>1904228197000</v>
      </c>
      <c r="U175" s="5">
        <v>1833238772000</v>
      </c>
      <c r="V175" s="5">
        <v>1010146833000</v>
      </c>
      <c r="W175" s="5">
        <v>2039637781000</v>
      </c>
      <c r="X175" s="5">
        <v>1104562467000</v>
      </c>
      <c r="Y175" s="5">
        <v>250500000000</v>
      </c>
      <c r="Z175" s="5">
        <v>280500034000</v>
      </c>
    </row>
    <row r="176" spans="3:26" ht="15.5" x14ac:dyDescent="0.35">
      <c r="C176" t="s">
        <v>463</v>
      </c>
      <c r="D176" s="5">
        <v>-974401294000</v>
      </c>
      <c r="E176" s="5">
        <v>-710171027000</v>
      </c>
      <c r="F176" s="5">
        <v>-1062306356000</v>
      </c>
      <c r="G176" s="5">
        <v>-762777968000</v>
      </c>
      <c r="I176" s="5">
        <v>-3130333557000</v>
      </c>
      <c r="J176" s="5">
        <v>-4485253598000</v>
      </c>
      <c r="K176" s="5">
        <v>-4080189129000</v>
      </c>
      <c r="L176" s="5">
        <v>-2612885751000</v>
      </c>
      <c r="M176" s="5">
        <v>-3166755152000</v>
      </c>
      <c r="N176" s="5">
        <v>-2961769829000</v>
      </c>
      <c r="O176" s="5">
        <v>-4604509643000</v>
      </c>
      <c r="P176" s="5">
        <v>-4944062785000</v>
      </c>
      <c r="Q176" s="5">
        <v>-2104566495000</v>
      </c>
      <c r="R176" s="5">
        <v>-2168152910000</v>
      </c>
      <c r="S176" s="5">
        <v>-2797744085000</v>
      </c>
      <c r="T176" s="5">
        <v>-1288035014000</v>
      </c>
      <c r="U176" s="5">
        <v>-969090914000</v>
      </c>
      <c r="V176" s="5">
        <v>-1831235123000</v>
      </c>
      <c r="W176" s="5">
        <v>-1632530042000</v>
      </c>
      <c r="X176" s="5">
        <v>-388969455000</v>
      </c>
      <c r="Y176" s="5">
        <v>-267862770000</v>
      </c>
      <c r="Z176" s="5">
        <v>-265865031000</v>
      </c>
    </row>
    <row r="177" spans="2:26" ht="15.5" x14ac:dyDescent="0.35">
      <c r="C177" t="s">
        <v>1893</v>
      </c>
      <c r="P177" s="5">
        <v>2000000000000</v>
      </c>
      <c r="V177" s="5">
        <v>792930259000</v>
      </c>
      <c r="W177" s="5">
        <v>988134181000</v>
      </c>
    </row>
    <row r="178" spans="2:26" ht="15.5" x14ac:dyDescent="0.35">
      <c r="C178" t="s">
        <v>502</v>
      </c>
      <c r="S178" s="5">
        <v>700000000000</v>
      </c>
    </row>
    <row r="179" spans="2:26" ht="15.5" x14ac:dyDescent="0.35">
      <c r="C179" t="s">
        <v>964</v>
      </c>
      <c r="M179" s="5">
        <v>-2000000000000</v>
      </c>
      <c r="P179" s="5">
        <v>-700000000000</v>
      </c>
      <c r="S179" s="5">
        <v>-800000000000</v>
      </c>
      <c r="T179" s="5">
        <v>-629000000000</v>
      </c>
      <c r="U179" s="5">
        <v>-123000000000</v>
      </c>
      <c r="V179" s="5">
        <v>-248000000000</v>
      </c>
      <c r="Z179" s="5">
        <v>-150000000000</v>
      </c>
    </row>
    <row r="180" spans="2:26" ht="15.5" x14ac:dyDescent="0.35">
      <c r="C180" t="s">
        <v>1251</v>
      </c>
      <c r="P180" s="5">
        <v>-17958690000</v>
      </c>
    </row>
    <row r="181" spans="2:26" ht="15.5" x14ac:dyDescent="0.35">
      <c r="C181" t="s">
        <v>336</v>
      </c>
      <c r="G181" s="5">
        <v>-596460000</v>
      </c>
      <c r="I181" s="5">
        <v>-199149543000</v>
      </c>
      <c r="K181" s="5">
        <v>-398452045000</v>
      </c>
      <c r="U181" s="5">
        <v>-67937878000</v>
      </c>
      <c r="V181" s="5">
        <v>-56600941000</v>
      </c>
      <c r="W181" s="5">
        <v>-39028586000</v>
      </c>
      <c r="X181" s="5">
        <v>-39029293000</v>
      </c>
      <c r="Y181" s="5">
        <v>-13011815000</v>
      </c>
    </row>
    <row r="182" spans="2:26" ht="15.5" x14ac:dyDescent="0.35">
      <c r="C182" t="s">
        <v>337</v>
      </c>
      <c r="D182" s="5">
        <v>-1525355000</v>
      </c>
      <c r="E182" s="5">
        <v>-3050708000</v>
      </c>
      <c r="F182" s="5">
        <v>-518952000</v>
      </c>
      <c r="G182" s="5">
        <v>-1037902000</v>
      </c>
      <c r="I182" s="5">
        <v>-6227417000</v>
      </c>
      <c r="J182" s="5">
        <v>-14607824000</v>
      </c>
      <c r="K182" s="5">
        <v>-37941598000</v>
      </c>
      <c r="L182" s="5">
        <v>-16637889000</v>
      </c>
      <c r="M182" s="5">
        <v>-1919225000</v>
      </c>
      <c r="N182" s="5">
        <v>-4701721000</v>
      </c>
    </row>
    <row r="183" spans="2:26" ht="15.5" x14ac:dyDescent="0.35">
      <c r="C183" t="s">
        <v>2900</v>
      </c>
      <c r="V183" s="5">
        <v>123000</v>
      </c>
      <c r="X183" s="5">
        <v>3113000</v>
      </c>
      <c r="Y183" s="5">
        <v>70000</v>
      </c>
    </row>
    <row r="184" spans="2:26" ht="15.5" x14ac:dyDescent="0.35">
      <c r="C184" t="s">
        <v>722</v>
      </c>
      <c r="Z184" s="5">
        <v>-33889332000</v>
      </c>
    </row>
    <row r="185" spans="2:26" ht="15.5" x14ac:dyDescent="0.35">
      <c r="C185" t="s">
        <v>239</v>
      </c>
      <c r="D185" s="5">
        <v>22001102000</v>
      </c>
      <c r="E185" s="5">
        <v>20599929000</v>
      </c>
      <c r="F185" s="5">
        <v>-10411009000</v>
      </c>
      <c r="G185" s="5">
        <v>-8757652000</v>
      </c>
      <c r="I185" s="5">
        <v>-258479000</v>
      </c>
      <c r="J185" s="5">
        <v>-4940267000</v>
      </c>
      <c r="K185" s="5">
        <v>1395297000</v>
      </c>
      <c r="L185" s="5">
        <v>-95454052000</v>
      </c>
      <c r="M185" s="5">
        <v>-1798004600000</v>
      </c>
      <c r="N185" s="5">
        <v>1820099858000</v>
      </c>
      <c r="O185" s="5">
        <v>51431725000</v>
      </c>
      <c r="P185" s="5">
        <v>24439170000</v>
      </c>
      <c r="Q185" s="5">
        <v>-1334520000</v>
      </c>
      <c r="R185" s="5">
        <v>394142000</v>
      </c>
      <c r="S185" s="5">
        <v>-5851399000</v>
      </c>
      <c r="T185" s="5">
        <v>-60308525000</v>
      </c>
      <c r="U185" s="5">
        <v>-100348352000</v>
      </c>
      <c r="V185" s="5">
        <v>-2322095000</v>
      </c>
      <c r="W185" s="5">
        <v>166029565000</v>
      </c>
      <c r="X185" s="5">
        <v>-4703575000</v>
      </c>
      <c r="Y185" s="5">
        <v>-85652734000</v>
      </c>
      <c r="Z185" s="5">
        <v>91010368000</v>
      </c>
    </row>
    <row r="186" spans="2:26" ht="15.5" x14ac:dyDescent="0.35">
      <c r="C186" t="s">
        <v>240</v>
      </c>
      <c r="E186" s="5">
        <v>27522601000</v>
      </c>
      <c r="I186" s="5">
        <v>27781080000</v>
      </c>
      <c r="J186" s="5">
        <v>32721347000</v>
      </c>
      <c r="K186" s="5">
        <v>31326050000</v>
      </c>
      <c r="L186" s="5">
        <v>126780101000</v>
      </c>
      <c r="M186" s="5">
        <v>1924784701000</v>
      </c>
      <c r="N186" s="5">
        <v>104364990000</v>
      </c>
      <c r="O186" s="5">
        <v>53010796000</v>
      </c>
      <c r="P186" s="5">
        <v>28547330000</v>
      </c>
      <c r="Q186" s="5">
        <v>30322531000</v>
      </c>
      <c r="R186" s="5">
        <v>30395779000</v>
      </c>
      <c r="S186" s="5">
        <v>35767746000</v>
      </c>
      <c r="T186" s="5">
        <v>95642328000</v>
      </c>
      <c r="U186" s="5">
        <v>189137282000</v>
      </c>
      <c r="V186" s="5">
        <v>192183355000</v>
      </c>
      <c r="W186" s="5">
        <v>26327186000</v>
      </c>
      <c r="X186" s="5">
        <v>31030761000</v>
      </c>
      <c r="Y186" s="5">
        <v>116683495000</v>
      </c>
      <c r="Z186" s="5">
        <v>25673127000</v>
      </c>
    </row>
    <row r="187" spans="2:26" ht="15.5" x14ac:dyDescent="0.35">
      <c r="C187" t="s">
        <v>241</v>
      </c>
      <c r="N187" s="5">
        <v>319853000</v>
      </c>
      <c r="O187" s="5">
        <v>-77531000</v>
      </c>
      <c r="P187" s="5">
        <v>24296000</v>
      </c>
      <c r="Q187" s="5">
        <v>-440681000</v>
      </c>
      <c r="R187" s="5">
        <v>-467390000</v>
      </c>
      <c r="S187" s="5">
        <v>479432000</v>
      </c>
      <c r="T187" s="5">
        <v>433943000</v>
      </c>
      <c r="U187" s="5">
        <v>6853398000</v>
      </c>
      <c r="V187" s="5">
        <v>-723978000</v>
      </c>
      <c r="W187" s="5">
        <v>-173395000</v>
      </c>
    </row>
    <row r="188" spans="2:26" ht="15.5" x14ac:dyDescent="0.35">
      <c r="C188" t="s">
        <v>242</v>
      </c>
      <c r="D188" s="5">
        <v>22001102000</v>
      </c>
      <c r="E188" s="5">
        <v>48122530000</v>
      </c>
      <c r="F188" s="5">
        <v>-10411009000</v>
      </c>
      <c r="G188" s="5">
        <v>-8757652000</v>
      </c>
      <c r="I188" s="5">
        <v>27522601000</v>
      </c>
      <c r="J188" s="5">
        <v>27781080000</v>
      </c>
      <c r="K188" s="5">
        <v>32721347000</v>
      </c>
      <c r="L188" s="5">
        <v>31326049000</v>
      </c>
      <c r="M188" s="5">
        <v>126780101000</v>
      </c>
      <c r="N188" s="5">
        <v>1924784701000</v>
      </c>
      <c r="O188" s="5">
        <v>104364990000</v>
      </c>
      <c r="P188" s="5">
        <v>53010796000</v>
      </c>
      <c r="Q188" s="5">
        <v>28547330000</v>
      </c>
      <c r="R188" s="5">
        <v>30322531000</v>
      </c>
      <c r="S188" s="5">
        <v>30395779000</v>
      </c>
      <c r="T188" s="5">
        <v>35767746000</v>
      </c>
      <c r="U188" s="5">
        <v>95642328000</v>
      </c>
      <c r="V188" s="5">
        <v>189137282000</v>
      </c>
      <c r="W188" s="5">
        <v>192183356000</v>
      </c>
      <c r="X188" s="5">
        <v>26327186000</v>
      </c>
      <c r="Y188" s="5">
        <v>31030761000</v>
      </c>
      <c r="Z188" s="5">
        <v>116683495000</v>
      </c>
    </row>
    <row r="190" spans="2:26" ht="15.5" x14ac:dyDescent="0.35">
      <c r="B190" t="s">
        <v>243</v>
      </c>
      <c r="C190" t="s">
        <v>12</v>
      </c>
      <c r="D190" s="5">
        <v>3980000000</v>
      </c>
      <c r="E190" s="5">
        <v>3980000000</v>
      </c>
      <c r="F190" s="5">
        <v>3980000000</v>
      </c>
      <c r="G190" s="5">
        <v>3980000000</v>
      </c>
      <c r="I190" s="5">
        <v>3980000000</v>
      </c>
      <c r="J190" s="5">
        <v>3980000000</v>
      </c>
      <c r="K190" s="5">
        <v>3980000000</v>
      </c>
      <c r="L190" s="5">
        <v>3980000000</v>
      </c>
      <c r="M190" s="5">
        <v>3980000000</v>
      </c>
      <c r="N190" s="5">
        <v>3980000000</v>
      </c>
      <c r="O190" s="5">
        <v>3980000000</v>
      </c>
      <c r="P190" s="5">
        <v>3980000000</v>
      </c>
      <c r="Q190" s="5">
        <v>3980000000</v>
      </c>
      <c r="R190" s="5">
        <v>3980000000</v>
      </c>
      <c r="S190" s="5">
        <v>3980000000</v>
      </c>
      <c r="T190" s="5">
        <v>3980000000</v>
      </c>
      <c r="U190" s="5">
        <v>3770000000</v>
      </c>
      <c r="V190" s="5">
        <v>3770000000</v>
      </c>
      <c r="W190" s="5">
        <v>3770000000</v>
      </c>
      <c r="X190" s="5">
        <v>2600000000</v>
      </c>
      <c r="Y190" s="5">
        <v>2600000000</v>
      </c>
      <c r="Z190" s="5">
        <v>2600000000</v>
      </c>
    </row>
    <row r="191" spans="2:26" ht="15.5" x14ac:dyDescent="0.35">
      <c r="C191" t="s">
        <v>244</v>
      </c>
      <c r="D191" s="6">
        <v>10.79</v>
      </c>
      <c r="E191" s="6">
        <v>14.89</v>
      </c>
      <c r="F191" s="6">
        <v>19.21</v>
      </c>
      <c r="G191" s="6">
        <v>13.84</v>
      </c>
    </row>
    <row r="192" spans="2:26" ht="15.5" x14ac:dyDescent="0.35">
      <c r="C192" t="s">
        <v>245</v>
      </c>
      <c r="D192" s="6">
        <v>29.66</v>
      </c>
      <c r="E192" s="6">
        <v>22.03</v>
      </c>
      <c r="F192" s="6">
        <v>16.87</v>
      </c>
      <c r="G192" s="6">
        <v>22.54</v>
      </c>
    </row>
    <row r="193" spans="3:7" ht="15.5" x14ac:dyDescent="0.35">
      <c r="C193" t="s">
        <v>73</v>
      </c>
      <c r="D193" s="6">
        <v>3.37</v>
      </c>
      <c r="E193" s="6">
        <v>3.3</v>
      </c>
      <c r="F193" s="6">
        <v>3.23</v>
      </c>
      <c r="G193" s="6">
        <v>3.07</v>
      </c>
    </row>
    <row r="194" spans="3:7" ht="15.5" x14ac:dyDescent="0.35">
      <c r="C194" t="s">
        <v>246</v>
      </c>
      <c r="D194" s="5">
        <v>68080000000</v>
      </c>
      <c r="E194" s="5">
        <v>89550000000</v>
      </c>
      <c r="F194" s="5">
        <v>116330000000</v>
      </c>
      <c r="G194" s="5">
        <v>83400000000</v>
      </c>
    </row>
    <row r="195" spans="3:7" ht="15.5" x14ac:dyDescent="0.35">
      <c r="C195" t="s">
        <v>247</v>
      </c>
      <c r="D195" s="6">
        <v>4.5999999999999999E-3</v>
      </c>
      <c r="E195" s="6">
        <v>6.1999999999999998E-3</v>
      </c>
      <c r="F195" s="6">
        <v>8.0000000000000002E-3</v>
      </c>
      <c r="G195" s="6">
        <v>5.6999999999999993E-3</v>
      </c>
    </row>
    <row r="196" spans="3:7" ht="15.5" x14ac:dyDescent="0.35">
      <c r="C196" t="s">
        <v>248</v>
      </c>
      <c r="D196" s="6">
        <v>7.6E-3</v>
      </c>
      <c r="E196" s="6">
        <v>1.0200000000000001E-2</v>
      </c>
      <c r="F196" s="6">
        <v>1.32E-2</v>
      </c>
      <c r="G196" s="6">
        <v>9.7000000000000003E-3</v>
      </c>
    </row>
    <row r="197" spans="3:7" ht="15.5" x14ac:dyDescent="0.35">
      <c r="C197" t="s">
        <v>249</v>
      </c>
      <c r="D197" s="6">
        <v>6.0000000000000001E-3</v>
      </c>
      <c r="E197" s="6">
        <v>8.1000000000000013E-3</v>
      </c>
      <c r="F197" s="6">
        <v>1.0800000000000001E-2</v>
      </c>
      <c r="G197" s="6">
        <v>6.9999999999999993E-3</v>
      </c>
    </row>
    <row r="198" spans="3:7" ht="15.5" x14ac:dyDescent="0.35">
      <c r="C198" t="s">
        <v>250</v>
      </c>
    </row>
    <row r="199" spans="3:7" ht="15.5" x14ac:dyDescent="0.35">
      <c r="C199" t="s">
        <v>251</v>
      </c>
      <c r="D199" s="5">
        <v>5690000000000</v>
      </c>
      <c r="E199" s="5">
        <v>5845000000000</v>
      </c>
      <c r="F199" s="5">
        <v>5786000000000</v>
      </c>
      <c r="G199" s="5">
        <v>5701000000000</v>
      </c>
    </row>
    <row r="200" spans="3:7" ht="15.5" x14ac:dyDescent="0.35">
      <c r="C200" t="s">
        <v>252</v>
      </c>
      <c r="D200" s="6">
        <v>0.22</v>
      </c>
      <c r="E200" s="6">
        <v>0.22</v>
      </c>
      <c r="F200" s="6">
        <v>0.22</v>
      </c>
      <c r="G200" s="6">
        <v>0.22</v>
      </c>
    </row>
    <row r="201" spans="3:7" ht="15.5" x14ac:dyDescent="0.35">
      <c r="C201" t="s">
        <v>253</v>
      </c>
      <c r="D201" s="6">
        <v>1428.11</v>
      </c>
      <c r="E201" s="6">
        <v>1467.01</v>
      </c>
      <c r="F201" s="6">
        <v>1452.12</v>
      </c>
      <c r="G201" s="6">
        <v>1430.87</v>
      </c>
    </row>
    <row r="202" spans="3:7" ht="15.5" x14ac:dyDescent="0.35">
      <c r="C202" t="s">
        <v>254</v>
      </c>
      <c r="D202" s="6">
        <v>0.22</v>
      </c>
      <c r="E202" s="6">
        <v>0.22</v>
      </c>
      <c r="F202" s="6">
        <v>0.22</v>
      </c>
      <c r="G202" s="6">
        <v>0.22</v>
      </c>
    </row>
    <row r="203" spans="3:7" ht="15.5" x14ac:dyDescent="0.35">
      <c r="C203" t="s">
        <v>255</v>
      </c>
      <c r="D203" s="6">
        <v>1425.89</v>
      </c>
      <c r="E203" s="6">
        <v>1464.68</v>
      </c>
      <c r="F203" s="6">
        <v>1449.49</v>
      </c>
      <c r="G203" s="6">
        <v>1428.33</v>
      </c>
    </row>
    <row r="204" spans="3:7" ht="15.5" x14ac:dyDescent="0.35">
      <c r="C204" t="s">
        <v>256</v>
      </c>
    </row>
    <row r="205" spans="3:7" ht="15.5" x14ac:dyDescent="0.35">
      <c r="C205" t="s">
        <v>257</v>
      </c>
    </row>
    <row r="206" spans="3:7" ht="15.5" x14ac:dyDescent="0.35">
      <c r="C206" t="s">
        <v>258</v>
      </c>
      <c r="D206" s="5">
        <v>5690000000000</v>
      </c>
      <c r="E206" s="5">
        <v>5845000000000</v>
      </c>
      <c r="F206" s="5">
        <v>5786000000000</v>
      </c>
      <c r="G206" s="5">
        <v>5701000000000</v>
      </c>
    </row>
    <row r="207" spans="3:7" ht="15.5" x14ac:dyDescent="0.35">
      <c r="C207" t="s">
        <v>24</v>
      </c>
    </row>
    <row r="208" spans="3:7" ht="15.5" x14ac:dyDescent="0.35">
      <c r="C208" t="s">
        <v>21</v>
      </c>
    </row>
    <row r="209" spans="3:26" ht="15.5" x14ac:dyDescent="0.35">
      <c r="C209" t="s">
        <v>259</v>
      </c>
    </row>
    <row r="210" spans="3:26" ht="15.5" x14ac:dyDescent="0.35">
      <c r="C210" t="s">
        <v>260</v>
      </c>
      <c r="D210" s="5">
        <v>364000000000</v>
      </c>
      <c r="E210" s="5">
        <v>4000000000</v>
      </c>
      <c r="F210" s="5">
        <v>304000000000</v>
      </c>
      <c r="G210" s="5">
        <v>180000000000</v>
      </c>
    </row>
    <row r="211" spans="3:26" ht="15.5" x14ac:dyDescent="0.35">
      <c r="C211" t="s">
        <v>261</v>
      </c>
      <c r="D211" s="5">
        <v>-3000000000</v>
      </c>
      <c r="E211" s="5">
        <v>-4000000000</v>
      </c>
      <c r="F211" s="5">
        <v>-1000000000</v>
      </c>
      <c r="G211" s="5">
        <v>-4000000000</v>
      </c>
    </row>
    <row r="212" spans="3:26" ht="15.5" x14ac:dyDescent="0.35">
      <c r="C212" t="s">
        <v>13</v>
      </c>
      <c r="D212" s="5">
        <v>362000000000</v>
      </c>
      <c r="E212" s="5">
        <v>0</v>
      </c>
      <c r="F212" s="5">
        <v>303000000000</v>
      </c>
      <c r="G212" s="5">
        <v>176000000000</v>
      </c>
    </row>
    <row r="213" spans="3:26" ht="15.5" x14ac:dyDescent="0.35">
      <c r="C213" t="s">
        <v>16</v>
      </c>
      <c r="D213" s="6">
        <v>90.76</v>
      </c>
      <c r="E213" s="6">
        <v>-0.11</v>
      </c>
      <c r="F213" s="6">
        <v>76.040000000000006</v>
      </c>
      <c r="G213" s="6">
        <v>44.23</v>
      </c>
    </row>
    <row r="214" spans="3:26" ht="15.5" x14ac:dyDescent="0.35">
      <c r="C214" t="s">
        <v>58</v>
      </c>
      <c r="I214" s="6">
        <v>53.26</v>
      </c>
      <c r="J214" s="6">
        <v>53.91</v>
      </c>
      <c r="K214" s="6">
        <v>204.54</v>
      </c>
      <c r="L214" s="6">
        <v>77.98</v>
      </c>
      <c r="M214" s="6">
        <v>11.62</v>
      </c>
      <c r="N214" s="6">
        <v>11.69</v>
      </c>
      <c r="O214" s="6">
        <v>90.75</v>
      </c>
      <c r="P214" s="6">
        <v>76.819999999999993</v>
      </c>
      <c r="Q214" s="6">
        <v>59.3</v>
      </c>
      <c r="R214" s="6">
        <v>51.54</v>
      </c>
      <c r="S214" s="6">
        <v>71.87</v>
      </c>
      <c r="T214" s="6">
        <v>99.77</v>
      </c>
      <c r="U214" s="6">
        <v>101.43</v>
      </c>
      <c r="V214" s="6">
        <v>88.13</v>
      </c>
      <c r="W214" s="6">
        <v>73.180000000000007</v>
      </c>
      <c r="X214" s="6">
        <v>77.099999999999994</v>
      </c>
      <c r="Y214" s="6">
        <v>57.72</v>
      </c>
      <c r="Z214" s="6">
        <v>43.36</v>
      </c>
    </row>
    <row r="215" spans="3:26" ht="15.5" x14ac:dyDescent="0.35">
      <c r="C215" t="s">
        <v>72</v>
      </c>
      <c r="I215" s="6">
        <v>6.08</v>
      </c>
      <c r="J215" s="6">
        <v>5.71</v>
      </c>
      <c r="K215" s="6">
        <v>2.4</v>
      </c>
      <c r="L215" s="6">
        <v>3.85</v>
      </c>
      <c r="M215" s="6">
        <v>21.51</v>
      </c>
      <c r="N215" s="6">
        <v>20.02</v>
      </c>
      <c r="O215" s="6">
        <v>3.2</v>
      </c>
      <c r="P215" s="6">
        <v>4.09</v>
      </c>
      <c r="Q215" s="6">
        <v>4.72</v>
      </c>
      <c r="R215" s="6">
        <v>4.66</v>
      </c>
      <c r="S215" s="6">
        <v>3.83</v>
      </c>
      <c r="T215" s="6">
        <v>4.4000000000000004</v>
      </c>
      <c r="U215" s="6">
        <v>3.94</v>
      </c>
      <c r="V215" s="6">
        <v>4.5999999999999996</v>
      </c>
      <c r="W215" s="6">
        <v>5.88</v>
      </c>
      <c r="X215" s="6">
        <v>8.43</v>
      </c>
      <c r="Y215" s="6">
        <v>3.85</v>
      </c>
      <c r="Z215" s="6">
        <v>3.97</v>
      </c>
    </row>
    <row r="216" spans="3:26" ht="15.5" x14ac:dyDescent="0.35">
      <c r="C216" t="s">
        <v>75</v>
      </c>
      <c r="I216" s="6">
        <v>0.79</v>
      </c>
      <c r="J216" s="6">
        <v>0.68</v>
      </c>
      <c r="K216" s="6">
        <v>0.85</v>
      </c>
      <c r="L216" s="6">
        <v>0.79</v>
      </c>
      <c r="M216" s="6">
        <v>0.68</v>
      </c>
      <c r="N216" s="6">
        <v>0.5</v>
      </c>
      <c r="O216" s="6">
        <v>0.53</v>
      </c>
      <c r="P216" s="6">
        <v>0.65</v>
      </c>
      <c r="Q216" s="6">
        <v>0.8</v>
      </c>
      <c r="R216" s="6">
        <v>0.92</v>
      </c>
      <c r="S216" s="6">
        <v>0.99</v>
      </c>
      <c r="T216" s="6">
        <v>1.67</v>
      </c>
      <c r="U216" s="6">
        <v>1.55</v>
      </c>
      <c r="V216" s="6">
        <v>1.74</v>
      </c>
      <c r="W216" s="6">
        <v>2.3199999999999998</v>
      </c>
      <c r="X216" s="6">
        <v>4.2</v>
      </c>
      <c r="Y216" s="6">
        <v>1.75</v>
      </c>
      <c r="Z216" s="6">
        <v>1.38</v>
      </c>
    </row>
    <row r="217" spans="3:26" ht="15.5" x14ac:dyDescent="0.35">
      <c r="C217" t="s">
        <v>262</v>
      </c>
      <c r="I217" s="5">
        <v>329900000000</v>
      </c>
      <c r="J217" s="5">
        <v>328820000000</v>
      </c>
      <c r="K217" s="5">
        <v>1083040000000</v>
      </c>
      <c r="L217" s="5">
        <v>443210000000</v>
      </c>
      <c r="M217" s="5">
        <v>87030000000</v>
      </c>
      <c r="N217" s="5">
        <v>106550000000</v>
      </c>
      <c r="O217" s="6">
        <v>518700000000.00006</v>
      </c>
      <c r="P217" s="5">
        <v>445840000000</v>
      </c>
    </row>
    <row r="218" spans="3:26" ht="15.5" x14ac:dyDescent="0.35">
      <c r="C218" t="s">
        <v>263</v>
      </c>
      <c r="I218" s="6">
        <v>2.23E-2</v>
      </c>
      <c r="J218" s="6">
        <v>2.12E-2</v>
      </c>
      <c r="K218" s="6">
        <v>8.2200000000000009E-2</v>
      </c>
      <c r="L218" s="6">
        <v>3.8599999999999995E-2</v>
      </c>
      <c r="M218" s="6">
        <v>6.5000000000000006E-3</v>
      </c>
      <c r="N218" s="6">
        <v>4.3E-3</v>
      </c>
      <c r="O218" s="6">
        <v>2.98E-2</v>
      </c>
      <c r="P218" s="6">
        <v>2.76E-2</v>
      </c>
      <c r="Q218" s="6">
        <v>2.3900000000000001E-2</v>
      </c>
      <c r="R218" s="6">
        <v>3.0499999999999999E-2</v>
      </c>
      <c r="S218" s="6">
        <v>4.3099999999999999E-2</v>
      </c>
      <c r="T218" s="6">
        <v>5.9900000000000002E-2</v>
      </c>
      <c r="U218" s="6">
        <v>6.3E-2</v>
      </c>
      <c r="V218" s="6">
        <v>6.8499999999999991E-2</v>
      </c>
      <c r="W218" s="6">
        <v>5.7699999999999994E-2</v>
      </c>
      <c r="X218" s="6">
        <v>7.4499999999999997E-2</v>
      </c>
      <c r="Y218" s="6">
        <v>8.48E-2</v>
      </c>
      <c r="Z218" s="6">
        <v>7.0199999999999999E-2</v>
      </c>
    </row>
    <row r="219" spans="3:26" ht="15.5" x14ac:dyDescent="0.35">
      <c r="C219" t="s">
        <v>264</v>
      </c>
      <c r="I219" s="6">
        <v>3.6699999999999997E-2</v>
      </c>
      <c r="J219" s="6">
        <v>3.73E-2</v>
      </c>
      <c r="K219" s="6">
        <v>0.14749999999999999</v>
      </c>
      <c r="L219" s="6">
        <v>6.08E-2</v>
      </c>
      <c r="M219" s="6">
        <v>9.5999999999999992E-3</v>
      </c>
      <c r="N219" s="6">
        <v>9.7999999999999997E-3</v>
      </c>
      <c r="O219" s="6">
        <v>7.6799999999999993E-2</v>
      </c>
      <c r="P219" s="6">
        <v>7.0400000000000004E-2</v>
      </c>
      <c r="Q219" s="6">
        <v>5.8600000000000006E-2</v>
      </c>
      <c r="R219" s="6">
        <v>5.4100000000000002E-2</v>
      </c>
      <c r="S219" s="6">
        <v>7.9600000000000004E-2</v>
      </c>
      <c r="T219" s="6">
        <v>0.12210000000000001</v>
      </c>
      <c r="U219" s="6">
        <v>0.13849999999999998</v>
      </c>
      <c r="V219" s="6">
        <v>0.1358</v>
      </c>
      <c r="W219" s="6">
        <v>0.12710000000000002</v>
      </c>
      <c r="X219" s="6">
        <v>0.13550000000000001</v>
      </c>
      <c r="Y219" s="6">
        <v>0.11449999999999999</v>
      </c>
      <c r="Z219" s="6">
        <v>9.6099999999999991E-2</v>
      </c>
    </row>
    <row r="220" spans="3:26" ht="15.5" x14ac:dyDescent="0.35">
      <c r="C220" t="s">
        <v>265</v>
      </c>
      <c r="I220" s="6">
        <v>2.7999999999999997E-2</v>
      </c>
      <c r="J220" s="6">
        <v>2.7900000000000001E-2</v>
      </c>
      <c r="K220" s="6">
        <v>0.1157</v>
      </c>
      <c r="L220" s="6">
        <v>5.2900000000000003E-2</v>
      </c>
      <c r="M220" s="6">
        <v>4.8999999999999998E-3</v>
      </c>
      <c r="N220" s="6">
        <v>5.7999999999999996E-3</v>
      </c>
      <c r="O220" s="6">
        <v>4.24E-2</v>
      </c>
      <c r="P220" s="6">
        <v>4.0099999999999997E-2</v>
      </c>
      <c r="Q220" s="6">
        <v>4.0500000000000001E-2</v>
      </c>
      <c r="R220" s="6">
        <v>4.1700000000000001E-2</v>
      </c>
      <c r="S220" s="6">
        <v>0.06</v>
      </c>
      <c r="T220" s="6">
        <v>8.3100000000000007E-2</v>
      </c>
      <c r="U220" s="6">
        <v>9.2699999999999991E-2</v>
      </c>
      <c r="V220" s="6">
        <v>9.0700000000000003E-2</v>
      </c>
      <c r="W220" s="6">
        <v>9.7799999999999998E-2</v>
      </c>
      <c r="X220" s="6">
        <v>0.1188</v>
      </c>
      <c r="Y220" s="6">
        <v>0.1197</v>
      </c>
      <c r="Z220" s="6">
        <v>0.19670000000000001</v>
      </c>
    </row>
    <row r="221" spans="3:26" ht="15.5" x14ac:dyDescent="0.35">
      <c r="C221" t="s">
        <v>266</v>
      </c>
    </row>
    <row r="222" spans="3:26" ht="15.5" x14ac:dyDescent="0.35">
      <c r="C222" t="s">
        <v>69</v>
      </c>
      <c r="I222" s="6">
        <v>0.22</v>
      </c>
      <c r="J222" s="6">
        <v>0.21</v>
      </c>
      <c r="K222" s="6">
        <v>0.35</v>
      </c>
      <c r="L222" s="6">
        <v>0.23</v>
      </c>
      <c r="M222" s="6">
        <v>0.21</v>
      </c>
      <c r="N222" s="6">
        <v>0.2</v>
      </c>
      <c r="O222" s="6">
        <v>0.25</v>
      </c>
      <c r="P222" s="6">
        <v>0.28999999999999998</v>
      </c>
      <c r="Q222" s="6">
        <v>0.28000000000000003</v>
      </c>
      <c r="R222" s="6">
        <v>0.25</v>
      </c>
      <c r="S222" s="6">
        <v>0.3</v>
      </c>
      <c r="T222" s="6">
        <v>0.54</v>
      </c>
      <c r="U222" s="6">
        <v>0.55000000000000004</v>
      </c>
      <c r="V222" s="6">
        <v>0.62</v>
      </c>
      <c r="W222" s="6">
        <v>0.75</v>
      </c>
      <c r="X222" s="6">
        <v>1.1399999999999999</v>
      </c>
      <c r="Y222" s="6">
        <v>0.44</v>
      </c>
      <c r="Z222" s="6">
        <v>0.38</v>
      </c>
    </row>
    <row r="223" spans="3:26" ht="15.5" x14ac:dyDescent="0.35">
      <c r="C223" t="s">
        <v>66</v>
      </c>
      <c r="I223" s="6">
        <v>1452.12</v>
      </c>
      <c r="J223" s="6">
        <v>1446.82</v>
      </c>
      <c r="K223" s="6">
        <v>1387.06</v>
      </c>
      <c r="L223" s="6">
        <v>1282.73</v>
      </c>
      <c r="M223" s="6">
        <v>1206.2</v>
      </c>
      <c r="N223" s="6">
        <v>1190.9100000000001</v>
      </c>
      <c r="O223" s="6">
        <v>1180.99</v>
      </c>
      <c r="P223" s="5">
        <v>1091</v>
      </c>
      <c r="Q223" s="6">
        <v>1011.3</v>
      </c>
      <c r="R223" s="6">
        <v>953.42</v>
      </c>
      <c r="S223" s="6">
        <v>903.23</v>
      </c>
      <c r="T223" s="6">
        <v>817.34</v>
      </c>
      <c r="U223" s="6">
        <v>732.44</v>
      </c>
      <c r="V223" s="6">
        <v>649.01</v>
      </c>
      <c r="W223" s="6">
        <v>575.88</v>
      </c>
      <c r="X223" s="6">
        <v>568.97</v>
      </c>
      <c r="Y223" s="6">
        <v>503.98</v>
      </c>
      <c r="Z223" s="6">
        <v>451.26</v>
      </c>
    </row>
    <row r="224" spans="3:26" ht="15.5" x14ac:dyDescent="0.35">
      <c r="C224" t="s">
        <v>267</v>
      </c>
      <c r="I224" s="6">
        <v>0.22</v>
      </c>
      <c r="J224" s="6">
        <v>0.21</v>
      </c>
      <c r="K224" s="6">
        <v>0.35</v>
      </c>
      <c r="L224" s="6">
        <v>0.23</v>
      </c>
      <c r="M224" s="6">
        <v>0.21</v>
      </c>
      <c r="N224" s="6">
        <v>0.2</v>
      </c>
      <c r="O224" s="6">
        <v>0.25</v>
      </c>
      <c r="P224" s="6">
        <v>0.28999999999999998</v>
      </c>
      <c r="Q224" s="6">
        <v>0.28000000000000003</v>
      </c>
      <c r="R224" s="6">
        <v>0.25</v>
      </c>
      <c r="S224" s="6">
        <v>0.3</v>
      </c>
      <c r="T224" s="6">
        <v>0.54</v>
      </c>
      <c r="U224" s="6">
        <v>0.55000000000000004</v>
      </c>
      <c r="V224" s="6">
        <v>0.62</v>
      </c>
      <c r="W224" s="6">
        <v>0.75</v>
      </c>
      <c r="X224" s="6">
        <v>1.1399999999999999</v>
      </c>
      <c r="Y224" s="6">
        <v>0.44</v>
      </c>
      <c r="Z224" s="6">
        <v>0.38</v>
      </c>
    </row>
    <row r="225" spans="3:26" ht="15.5" x14ac:dyDescent="0.35">
      <c r="C225" t="s">
        <v>268</v>
      </c>
      <c r="I225" s="6">
        <v>1449.49</v>
      </c>
      <c r="J225" s="6">
        <v>1443.89</v>
      </c>
      <c r="K225" s="6">
        <v>1383.63</v>
      </c>
      <c r="L225" s="6">
        <v>1278.8</v>
      </c>
      <c r="M225" s="6">
        <v>1202.29</v>
      </c>
      <c r="N225" s="6">
        <v>1187.03</v>
      </c>
      <c r="O225" s="6">
        <v>1176.3599999999999</v>
      </c>
      <c r="P225" s="5">
        <v>1091</v>
      </c>
      <c r="Q225" s="6">
        <v>1011.3</v>
      </c>
      <c r="R225" s="6">
        <v>953.42</v>
      </c>
      <c r="S225" s="6">
        <v>903.23</v>
      </c>
      <c r="T225" s="6">
        <v>817.34</v>
      </c>
      <c r="U225" s="6">
        <v>732.44</v>
      </c>
      <c r="V225" s="6">
        <v>649.01</v>
      </c>
      <c r="W225" s="6">
        <v>575.88</v>
      </c>
      <c r="X225" s="6">
        <v>568.97</v>
      </c>
      <c r="Y225" s="6">
        <v>503.98</v>
      </c>
      <c r="Z225" s="6">
        <v>451.26</v>
      </c>
    </row>
    <row r="226" spans="3:26" ht="15.5" x14ac:dyDescent="0.35">
      <c r="C226" t="s">
        <v>269</v>
      </c>
    </row>
    <row r="227" spans="3:26" ht="15.5" x14ac:dyDescent="0.35">
      <c r="C227" t="s">
        <v>270</v>
      </c>
    </row>
    <row r="228" spans="3:26" ht="15.5" x14ac:dyDescent="0.35">
      <c r="C228" t="s">
        <v>26</v>
      </c>
    </row>
    <row r="229" spans="3:26" ht="15.5" x14ac:dyDescent="0.35">
      <c r="C229" t="s">
        <v>23</v>
      </c>
    </row>
    <row r="230" spans="3:26" ht="15.5" x14ac:dyDescent="0.35">
      <c r="C230" t="s">
        <v>271</v>
      </c>
    </row>
    <row r="231" spans="3:26" ht="15.5" x14ac:dyDescent="0.35">
      <c r="C231" t="s">
        <v>272</v>
      </c>
      <c r="I231" s="5">
        <v>836000000000</v>
      </c>
      <c r="J231" s="5">
        <v>-42000000000</v>
      </c>
      <c r="K231" s="5">
        <v>-1067000000000</v>
      </c>
      <c r="L231" s="5">
        <v>-523000000000</v>
      </c>
      <c r="M231" s="5">
        <v>2113000000000</v>
      </c>
      <c r="N231" s="5">
        <v>2903000000000</v>
      </c>
      <c r="O231" s="5">
        <v>-552000000000</v>
      </c>
      <c r="P231" s="5">
        <v>-758000000000</v>
      </c>
      <c r="Q231" s="5">
        <v>-2760000000000</v>
      </c>
      <c r="R231" s="5">
        <v>253000000000</v>
      </c>
      <c r="S231" s="5">
        <v>530000000000</v>
      </c>
      <c r="T231" s="5">
        <v>-142000000000</v>
      </c>
      <c r="U231" s="5">
        <v>-762000000000</v>
      </c>
      <c r="V231" s="5">
        <v>350000000000</v>
      </c>
      <c r="W231" s="5">
        <v>-1627000000000</v>
      </c>
      <c r="X231" s="5">
        <v>-722000000000</v>
      </c>
      <c r="Y231" s="5">
        <v>-5000000000</v>
      </c>
      <c r="Z231" s="5">
        <v>24000000000</v>
      </c>
    </row>
    <row r="232" spans="3:26" ht="15.5" x14ac:dyDescent="0.35">
      <c r="C232" t="s">
        <v>273</v>
      </c>
      <c r="I232" s="5">
        <v>-8000000000</v>
      </c>
      <c r="J232" s="5">
        <v>-32000000000</v>
      </c>
      <c r="K232" s="5">
        <v>-30000000000</v>
      </c>
      <c r="L232" s="5">
        <v>-28000000000</v>
      </c>
      <c r="M232" s="5">
        <v>-16000000000</v>
      </c>
      <c r="N232" s="5">
        <v>-19000000000</v>
      </c>
      <c r="O232" s="5">
        <v>-48000000000</v>
      </c>
      <c r="P232" s="5">
        <v>-33000000000</v>
      </c>
      <c r="Q232" s="5">
        <v>-41000000000</v>
      </c>
      <c r="R232" s="5">
        <v>-30000000000</v>
      </c>
      <c r="S232" s="5">
        <v>-15000000000</v>
      </c>
      <c r="T232" s="5">
        <v>-31000000000</v>
      </c>
      <c r="U232" s="5">
        <v>-23000000000</v>
      </c>
      <c r="V232" s="5">
        <v>-22000000000</v>
      </c>
      <c r="W232" s="5">
        <v>-21000000000</v>
      </c>
      <c r="X232" s="5">
        <v>-15000000000</v>
      </c>
      <c r="Y232" s="5">
        <v>-5000000000</v>
      </c>
      <c r="Z232" s="5">
        <v>-12000000000</v>
      </c>
    </row>
    <row r="233" spans="3:26" ht="15.5" x14ac:dyDescent="0.35">
      <c r="C233" t="s">
        <v>15</v>
      </c>
      <c r="I233" s="5">
        <v>828000000000</v>
      </c>
      <c r="J233" s="5">
        <v>-74000000000</v>
      </c>
      <c r="K233" s="5">
        <v>-1097000000000</v>
      </c>
      <c r="L233" s="5">
        <v>-551000000000</v>
      </c>
      <c r="M233" s="5">
        <v>2097000000000</v>
      </c>
      <c r="N233" s="5">
        <v>2884000000000</v>
      </c>
      <c r="O233" s="5">
        <v>-600000000000</v>
      </c>
      <c r="P233" s="5">
        <v>-791000000000</v>
      </c>
      <c r="Q233" s="5">
        <v>-2802000000000</v>
      </c>
      <c r="R233" s="5">
        <v>223000000000</v>
      </c>
      <c r="S233" s="5">
        <v>515000000000</v>
      </c>
      <c r="T233" s="5">
        <v>-173000000000</v>
      </c>
      <c r="U233" s="5">
        <v>-785000000000</v>
      </c>
      <c r="V233" s="5">
        <v>328000000000</v>
      </c>
      <c r="W233" s="5">
        <v>-1648000000000</v>
      </c>
      <c r="X233" s="5">
        <v>-738000000000</v>
      </c>
      <c r="Y233" s="5">
        <v>-10000000000</v>
      </c>
      <c r="Z233" s="5">
        <v>12000000000</v>
      </c>
    </row>
    <row r="234" spans="3:26" ht="15.5" x14ac:dyDescent="0.35">
      <c r="C234" t="s">
        <v>17</v>
      </c>
      <c r="I234" s="6">
        <v>207.87</v>
      </c>
      <c r="J234" s="6">
        <v>-18.54</v>
      </c>
      <c r="K234" s="6">
        <v>-275.22000000000003</v>
      </c>
      <c r="L234" s="6">
        <v>-138.21</v>
      </c>
      <c r="M234" s="6">
        <v>526.21</v>
      </c>
      <c r="N234" s="6">
        <v>723.8</v>
      </c>
      <c r="O234" s="6">
        <v>-150.69</v>
      </c>
      <c r="P234" s="6">
        <v>-198.49</v>
      </c>
      <c r="Q234" s="6">
        <v>-703.15</v>
      </c>
      <c r="R234" s="6">
        <v>56.01</v>
      </c>
      <c r="S234" s="6">
        <v>129.25</v>
      </c>
      <c r="T234" s="6">
        <v>-43.36</v>
      </c>
      <c r="U234" s="6">
        <v>-207.93</v>
      </c>
      <c r="V234" s="6">
        <v>86.91</v>
      </c>
      <c r="W234" s="6">
        <v>-436.47</v>
      </c>
      <c r="X234" s="6">
        <v>-283.31</v>
      </c>
      <c r="Y234" s="6">
        <v>-3.76</v>
      </c>
      <c r="Z234" s="6">
        <v>4.51</v>
      </c>
    </row>
  </sheetData>
  <pageMargins left="0.7" right="0.7" top="0.75" bottom="0.75" header="0.3" footer="0.3"/>
  <ignoredErrors>
    <ignoredError sqref="A1:Z235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U26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2924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2925</v>
      </c>
      <c r="D2" s="2" vm="765">
        <f ca="1">IFERROR(_xlfn.STOCKHISTORY("XIDX:" &amp; $C$1, D3, , 0, 0, 1), "Libur")</f>
        <v>194</v>
      </c>
      <c r="E2" s="2" vm="52">
        <f ca="1">IFERROR(_xlfn.STOCKHISTORY("XIDX:" &amp; $C$1, E3, , 0, 0, 1), "Libur")</f>
        <v>162</v>
      </c>
      <c r="H2" s="2" vm="52">
        <f ca="1">IFERROR(INDEX(D2:G2,COUNT(D2:G2)),"")</f>
        <v>162</v>
      </c>
      <c r="I2" s="2" vm="65">
        <f t="shared" ref="I2:U2" ca="1" si="0">IFERROR(_xlfn.STOCKHISTORY("XIDX:" &amp; $C$1, I1, , 0, 0, 1), "Libur")</f>
        <v>244</v>
      </c>
      <c r="J2" s="2" vm="31">
        <f t="shared" ca="1" si="0"/>
        <v>186</v>
      </c>
      <c r="K2" s="2" vm="552">
        <f t="shared" ca="1" si="0"/>
        <v>165</v>
      </c>
      <c r="L2" s="2" vm="136">
        <f t="shared" ca="1" si="0"/>
        <v>234</v>
      </c>
      <c r="M2" s="2" vm="766">
        <f t="shared" ca="1" si="0"/>
        <v>252</v>
      </c>
      <c r="N2" s="2" vm="759">
        <f t="shared" ca="1" si="0"/>
        <v>240</v>
      </c>
      <c r="O2" s="2" vm="767">
        <f t="shared" ca="1" si="0"/>
        <v>302</v>
      </c>
      <c r="P2" s="2" vm="329">
        <f t="shared" ca="1" si="0"/>
        <v>284</v>
      </c>
      <c r="Q2" s="2" vm="153">
        <f t="shared" ca="1" si="0"/>
        <v>334</v>
      </c>
      <c r="R2" s="2" vm="768">
        <f t="shared" ca="1" si="0"/>
        <v>316</v>
      </c>
      <c r="S2" s="2" vm="511">
        <f t="shared" ca="1" si="0"/>
        <v>338</v>
      </c>
      <c r="T2" s="2" vm="769">
        <f t="shared" ca="1" si="0"/>
        <v>362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144806661456</v>
      </c>
      <c r="E4" s="2">
        <f>IFERROR(INDEX(E51:E500,MATCH($C$4,$C$51:$C$500,0)),"")</f>
        <v>114406438851</v>
      </c>
      <c r="H4" s="2">
        <f>IFERROR(SUM(D4:G4)*(4/MAX(1,COUNT(D4:G4))),"")</f>
        <v>518426200614</v>
      </c>
      <c r="I4" s="2">
        <f t="shared" ref="I4:U4" si="1">IFERROR(INDEX(I51:I500,MATCH($C$4,$C$51:$C$500,0)),"")</f>
        <v>518549272430</v>
      </c>
      <c r="J4" s="2">
        <f t="shared" si="1"/>
        <v>461778022186</v>
      </c>
      <c r="K4" s="2">
        <f t="shared" si="1"/>
        <v>456909638219</v>
      </c>
      <c r="L4" s="2">
        <f t="shared" si="1"/>
        <v>437621524745</v>
      </c>
      <c r="M4" s="2">
        <f t="shared" si="1"/>
        <v>287145581206</v>
      </c>
      <c r="N4" s="2">
        <f t="shared" si="1"/>
        <v>330675687019</v>
      </c>
      <c r="O4" s="2">
        <f t="shared" si="1"/>
        <v>411783279013</v>
      </c>
      <c r="P4" s="2">
        <f t="shared" si="1"/>
        <v>370390736433</v>
      </c>
      <c r="Q4" s="2">
        <f t="shared" si="1"/>
        <v>373955852243</v>
      </c>
      <c r="R4" s="2">
        <f t="shared" si="1"/>
        <v>327426146630</v>
      </c>
      <c r="S4" s="2">
        <f t="shared" si="1"/>
        <v>315229890328</v>
      </c>
      <c r="T4" s="2">
        <f t="shared" si="1"/>
        <v>283443541586</v>
      </c>
      <c r="U4" s="2">
        <f t="shared" si="1"/>
        <v>288128866854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8999660412</v>
      </c>
      <c r="E5" s="2">
        <f>IFERROR(INDEX(E51:E500,MATCH($C$5,$C$51:$C$500,0)),"")</f>
        <v>1052295468</v>
      </c>
      <c r="H5" s="2">
        <f>IFERROR(SUM(D5:G5)*(4/MAX(1,COUNT(D5:G5))),"")</f>
        <v>20103911760</v>
      </c>
      <c r="I5" s="2">
        <f t="shared" ref="I5:U5" si="2">IFERROR(INDEX(I51:I500,MATCH($C$5,$C$51:$C$500,0)),"")</f>
        <v>28221289161</v>
      </c>
      <c r="J5" s="2">
        <f t="shared" si="2"/>
        <v>14968538503</v>
      </c>
      <c r="K5" s="2">
        <f t="shared" si="2"/>
        <v>12407365903</v>
      </c>
      <c r="L5" s="2">
        <f t="shared" si="2"/>
        <v>-2189740291</v>
      </c>
      <c r="M5" s="2">
        <f t="shared" si="2"/>
        <v>-34217471329</v>
      </c>
      <c r="N5" s="2">
        <f t="shared" si="2"/>
        <v>662535473</v>
      </c>
      <c r="O5" s="2">
        <f t="shared" si="2"/>
        <v>6286859028</v>
      </c>
      <c r="P5" s="2">
        <f t="shared" si="2"/>
        <v>15705203234</v>
      </c>
      <c r="Q5" s="2">
        <f t="shared" si="2"/>
        <v>62672063763</v>
      </c>
      <c r="R5" s="2">
        <f t="shared" si="2"/>
        <v>22485417352</v>
      </c>
      <c r="S5" s="2">
        <f t="shared" si="2"/>
        <v>33780851106</v>
      </c>
      <c r="T5" s="2">
        <f t="shared" si="2"/>
        <v>32774465371</v>
      </c>
      <c r="U5" s="2">
        <f t="shared" si="2"/>
        <v>122458213269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319098966707</v>
      </c>
      <c r="E6" s="2">
        <f>IFERROR(INDEX(E51:E500,MATCH($C$6,$C$51:$C$500,0)),"")</f>
        <v>325168203286</v>
      </c>
      <c r="H6" s="2">
        <f>IFERROR(INDEX(D6:G6,COUNT(D6:G6)),"")</f>
        <v>325168203286</v>
      </c>
      <c r="I6" s="2">
        <f t="shared" ref="I6:U6" si="3">IFERROR(INDEX(I51:I500,MATCH($C$6,$C$51:$C$500,0)),"")</f>
        <v>323187079783</v>
      </c>
      <c r="J6" s="2">
        <f t="shared" si="3"/>
        <v>303156815603</v>
      </c>
      <c r="K6" s="2">
        <f t="shared" si="3"/>
        <v>292066227177</v>
      </c>
      <c r="L6" s="2">
        <f t="shared" si="3"/>
        <v>340057786495</v>
      </c>
      <c r="M6" s="2">
        <f t="shared" si="3"/>
        <v>349514463085</v>
      </c>
      <c r="N6" s="2">
        <f t="shared" si="3"/>
        <v>385357367073</v>
      </c>
      <c r="O6" s="2">
        <f t="shared" si="3"/>
        <v>389671404669</v>
      </c>
      <c r="P6" s="2">
        <f t="shared" si="3"/>
        <v>388678577828</v>
      </c>
      <c r="Q6" s="2">
        <f t="shared" si="3"/>
        <v>382273759946</v>
      </c>
      <c r="R6" s="2">
        <f t="shared" si="3"/>
        <v>326429838956</v>
      </c>
      <c r="S6" s="2">
        <f t="shared" si="3"/>
        <v>315073311914</v>
      </c>
      <c r="T6" s="2">
        <f t="shared" si="3"/>
        <v>291645820824</v>
      </c>
      <c r="U6" s="2">
        <f t="shared" si="3"/>
        <v>185116798787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U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1</v>
      </c>
      <c r="R7" s="3">
        <f t="shared" si="4"/>
        <v>1</v>
      </c>
      <c r="S7" s="3">
        <f t="shared" si="4"/>
        <v>1</v>
      </c>
      <c r="T7" s="3">
        <f t="shared" si="4"/>
        <v>1</v>
      </c>
      <c r="U7" s="3">
        <f t="shared" si="4"/>
        <v>0.7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-41000000000</v>
      </c>
      <c r="E8" s="2">
        <f>IFERROR(INDEX(E51:E500,MATCH("Free cash flow (Quarter)",$C$51:$C$500,0)),"")</f>
        <v>-9000000000</v>
      </c>
      <c r="H8" s="2">
        <f>IFERROR(INDEX(D8:G8,COUNT(D8:G8)),"")</f>
        <v>-9000000000</v>
      </c>
      <c r="I8" s="2">
        <f t="shared" ref="I8:U8" si="5">IFERROR(INDEX(I51:I500,MATCH($C$8,$C$51:$C$500,0)),"")</f>
        <v>23000000000</v>
      </c>
      <c r="J8" s="2">
        <f t="shared" si="5"/>
        <v>38000000000</v>
      </c>
      <c r="K8" s="2">
        <f t="shared" si="5"/>
        <v>18000000000</v>
      </c>
      <c r="L8" s="2">
        <f t="shared" si="5"/>
        <v>-34000000000</v>
      </c>
      <c r="M8" s="2">
        <f t="shared" si="5"/>
        <v>2000000000</v>
      </c>
      <c r="N8" s="2">
        <f t="shared" si="5"/>
        <v>9000000000</v>
      </c>
      <c r="O8" s="2">
        <f t="shared" si="5"/>
        <v>-3000000000</v>
      </c>
      <c r="P8" s="2">
        <f t="shared" si="5"/>
        <v>-27000000000</v>
      </c>
      <c r="Q8" s="2">
        <f t="shared" si="5"/>
        <v>7000000000</v>
      </c>
      <c r="R8" s="2">
        <f t="shared" si="5"/>
        <v>8000000000</v>
      </c>
      <c r="S8" s="2">
        <f t="shared" si="5"/>
        <v>9000000000</v>
      </c>
      <c r="T8" s="2">
        <f t="shared" si="5"/>
        <v>-22000000000</v>
      </c>
      <c r="U8" s="2">
        <f t="shared" si="5"/>
        <v>13000000000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-41.31</v>
      </c>
      <c r="E9" s="3">
        <f>IFERROR(INDEX(E51:E500,MATCH("Free cash flow per share (Quarter)",$C$51:$C$500,0)),"")</f>
        <v>-8.7200000000000006</v>
      </c>
      <c r="H9" s="3">
        <f>IFERROR(INDEX(D9:G9,COUNT(D9:G9)),"")</f>
        <v>-8.7200000000000006</v>
      </c>
      <c r="I9" s="3">
        <f t="shared" ref="I9:U9" si="6">IFERROR(INDEX(I51:I500,MATCH($C$9,$C$51:$C$500,0)),"")</f>
        <v>23.37</v>
      </c>
      <c r="J9" s="3">
        <f t="shared" si="6"/>
        <v>38.22</v>
      </c>
      <c r="K9" s="3">
        <f t="shared" si="6"/>
        <v>18.440000000000001</v>
      </c>
      <c r="L9" s="3">
        <f t="shared" si="6"/>
        <v>-34.159999999999997</v>
      </c>
      <c r="M9" s="3">
        <f t="shared" si="6"/>
        <v>2</v>
      </c>
      <c r="N9" s="3">
        <f t="shared" si="6"/>
        <v>8.93</v>
      </c>
      <c r="O9" s="3">
        <f t="shared" si="6"/>
        <v>-2.75</v>
      </c>
      <c r="P9" s="3">
        <f t="shared" si="6"/>
        <v>-26.62</v>
      </c>
      <c r="Q9" s="3">
        <f t="shared" si="6"/>
        <v>6.94</v>
      </c>
      <c r="R9" s="3">
        <f t="shared" si="6"/>
        <v>8.34</v>
      </c>
      <c r="S9" s="3">
        <f t="shared" si="6"/>
        <v>9.0299999999999994</v>
      </c>
      <c r="T9" s="3">
        <f t="shared" si="6"/>
        <v>-22.26</v>
      </c>
      <c r="U9" s="3">
        <f t="shared" si="6"/>
        <v>18.87</v>
      </c>
    </row>
    <row r="10" spans="1:21" ht="15.5" x14ac:dyDescent="0.35">
      <c r="C10" t="s">
        <v>18</v>
      </c>
      <c r="D10" s="3">
        <f ca="1">IFERROR(IF(D9=0,"",D2/D9),"")</f>
        <v>-4.6961994674412972</v>
      </c>
      <c r="E10" s="3">
        <f ca="1">IFERROR(IF(E9=0,"",E2/E9),"")</f>
        <v>-18.577981651376145</v>
      </c>
      <c r="I10" s="3">
        <f t="shared" ref="I10:U10" ca="1" si="7">IFERROR(IF(I9=0,"",I2/I9),"")</f>
        <v>10.440735986307232</v>
      </c>
      <c r="J10" s="3">
        <f t="shared" ca="1" si="7"/>
        <v>4.8665620094191526</v>
      </c>
      <c r="K10" s="3">
        <f t="shared" ca="1" si="7"/>
        <v>8.9479392624728842</v>
      </c>
      <c r="L10" s="3">
        <f t="shared" ca="1" si="7"/>
        <v>-6.8501170960187361</v>
      </c>
      <c r="M10" s="3">
        <f t="shared" ca="1" si="7"/>
        <v>126</v>
      </c>
      <c r="N10" s="3">
        <f t="shared" ca="1" si="7"/>
        <v>26.87569988801792</v>
      </c>
      <c r="O10" s="3">
        <f t="shared" ca="1" si="7"/>
        <v>-109.81818181818181</v>
      </c>
      <c r="P10" s="3">
        <f t="shared" ca="1" si="7"/>
        <v>-10.668670172802404</v>
      </c>
      <c r="Q10" s="3">
        <f t="shared" ca="1" si="7"/>
        <v>48.126801152737748</v>
      </c>
      <c r="R10" s="3">
        <f t="shared" ca="1" si="7"/>
        <v>37.889688249400479</v>
      </c>
      <c r="S10" s="3">
        <f t="shared" ca="1" si="7"/>
        <v>37.430786267995572</v>
      </c>
      <c r="T10" s="3">
        <f t="shared" ca="1" si="7"/>
        <v>-16.262353998203054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20953449794</v>
      </c>
      <c r="E11" s="2">
        <f>IFERROR(INDEX(E51:E500,MATCH($C$11,$C$51:$C$500,0)),"")</f>
        <v>37811877700</v>
      </c>
      <c r="H11" s="2">
        <f>IFERROR(INDEX(D11:G11,COUNT(D11:G11)),"")</f>
        <v>37811877700</v>
      </c>
      <c r="I11" s="2">
        <f t="shared" ref="I11:U11" si="8">IFERROR(INDEX(I51:I500,MATCH($C$11,$C$51:$C$500,0)),"")</f>
        <v>59161246873</v>
      </c>
      <c r="J11" s="2">
        <f t="shared" si="8"/>
        <v>42191587302</v>
      </c>
      <c r="K11" s="2">
        <f t="shared" si="8"/>
        <v>29815840686</v>
      </c>
      <c r="L11" s="2">
        <f t="shared" si="8"/>
        <v>34723030678</v>
      </c>
      <c r="M11" s="2">
        <f t="shared" si="8"/>
        <v>33761478798</v>
      </c>
      <c r="N11" s="2">
        <f t="shared" si="8"/>
        <v>40192366722</v>
      </c>
      <c r="O11" s="2">
        <f t="shared" si="8"/>
        <v>44701754622</v>
      </c>
      <c r="P11" s="2">
        <f t="shared" si="8"/>
        <v>38769273576</v>
      </c>
      <c r="Q11" s="2">
        <f t="shared" si="8"/>
        <v>73754361818</v>
      </c>
      <c r="R11" s="2">
        <f t="shared" si="8"/>
        <v>61342994796</v>
      </c>
      <c r="S11" s="2">
        <f t="shared" si="8"/>
        <v>63509569740</v>
      </c>
      <c r="T11" s="2">
        <f t="shared" si="8"/>
        <v>76323026144</v>
      </c>
      <c r="U11" s="2">
        <f t="shared" si="8"/>
        <v>41701625367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51000000000</v>
      </c>
      <c r="E12" s="2">
        <f>IFERROR(INDEX(E51:E500,MATCH("Net Debt (Quarter)",$C$51:$C$500,0)),"")</f>
        <v>-6000000000</v>
      </c>
      <c r="H12" s="2">
        <f>IFERROR(INDEX(D12:G12,COUNT(D12:G12)),"")</f>
        <v>-6000000000</v>
      </c>
      <c r="I12" s="2">
        <f t="shared" ref="I12:U12" si="9">IFERROR(INDEX(I51:I500,MATCH($C$12,$C$51:$C$500,0)),"")</f>
        <v>-15000000000</v>
      </c>
      <c r="J12" s="2">
        <f t="shared" si="9"/>
        <v>-5000000000</v>
      </c>
      <c r="K12" s="2">
        <f t="shared" si="9"/>
        <v>24000000000</v>
      </c>
      <c r="L12" s="2">
        <f t="shared" si="9"/>
        <v>36000000000</v>
      </c>
      <c r="M12" s="2">
        <f t="shared" si="9"/>
        <v>3000000000</v>
      </c>
      <c r="N12" s="2">
        <f t="shared" si="9"/>
        <v>2000000000</v>
      </c>
      <c r="O12" s="2">
        <f t="shared" si="9"/>
        <v>5000000000</v>
      </c>
      <c r="P12" s="2">
        <f t="shared" si="9"/>
        <v>-8000000000</v>
      </c>
      <c r="Q12" s="2">
        <f t="shared" si="9"/>
        <v>-44000000000</v>
      </c>
      <c r="R12" s="2">
        <f t="shared" si="9"/>
        <v>-50000000000</v>
      </c>
      <c r="S12" s="2">
        <f t="shared" si="9"/>
        <v>-51000000000</v>
      </c>
      <c r="T12" s="2">
        <f t="shared" si="9"/>
        <v>-63000000000</v>
      </c>
      <c r="U12" s="2">
        <f t="shared" si="9"/>
        <v>-8000000000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72000000000</v>
      </c>
      <c r="E13" s="2">
        <f>IFERROR(INDEX(E51:E500,MATCH("Total Debt (Quarter)",$C$51:$C$500,0)),"")</f>
        <v>32000000000</v>
      </c>
      <c r="H13" s="2">
        <f>IFERROR(INDEX(D13:G13,COUNT(D13:G13)),"")</f>
        <v>32000000000</v>
      </c>
      <c r="I13" s="2">
        <f t="shared" ref="I13:U13" si="10">IFERROR(INDEX(I51:I500,MATCH($C$13,$C$51:$C$500,0)),"")</f>
        <v>44000000000</v>
      </c>
      <c r="J13" s="2">
        <f t="shared" si="10"/>
        <v>37000000000</v>
      </c>
      <c r="K13" s="2">
        <f t="shared" si="10"/>
        <v>54000000000</v>
      </c>
      <c r="L13" s="2">
        <f t="shared" si="10"/>
        <v>71000000000</v>
      </c>
      <c r="M13" s="2">
        <f t="shared" si="10"/>
        <v>37000000000</v>
      </c>
      <c r="N13" s="2">
        <f t="shared" si="10"/>
        <v>42000000000</v>
      </c>
      <c r="O13" s="2">
        <f t="shared" si="10"/>
        <v>49000000000</v>
      </c>
      <c r="P13" s="2">
        <f t="shared" si="10"/>
        <v>31000000000</v>
      </c>
      <c r="Q13" s="2">
        <f t="shared" si="10"/>
        <v>30000000000</v>
      </c>
      <c r="R13" s="2">
        <f t="shared" si="10"/>
        <v>12000000000</v>
      </c>
      <c r="S13" s="2">
        <f t="shared" si="10"/>
        <v>13000000000</v>
      </c>
      <c r="T13" s="2">
        <f t="shared" si="10"/>
        <v>13000000000</v>
      </c>
      <c r="U13" s="2">
        <f t="shared" si="10"/>
        <v>34000000000</v>
      </c>
    </row>
    <row r="14" spans="1:21" ht="15.5" x14ac:dyDescent="0.35">
      <c r="C14" t="s">
        <v>27</v>
      </c>
      <c r="D14" s="2">
        <f>IFERROR(INDEX(D51:D500,MATCH($C$14,$C$51:$C$500,0)),"")</f>
        <v>-1561156553</v>
      </c>
      <c r="E14" s="2">
        <f>IFERROR(INDEX(E51:E500,MATCH($C$14,$C$51:$C$500,0)),"")</f>
        <v>-682020568</v>
      </c>
      <c r="H14" s="2">
        <f>IFERROR(SUM(D14:G14)*(4/MAX(1,COUNT(D14:G14))),"")</f>
        <v>-4486354242</v>
      </c>
      <c r="I14" s="2">
        <f t="shared" ref="I14:U14" si="11">IFERROR(INDEX(I51:I500,MATCH($C$14,$C$51:$C$500,0)),"")</f>
        <v>-4994831911</v>
      </c>
      <c r="J14" s="2">
        <f t="shared" si="11"/>
        <v>-5870014237</v>
      </c>
      <c r="K14" s="2">
        <f t="shared" si="11"/>
        <v>-6692435730</v>
      </c>
      <c r="L14" s="2">
        <f t="shared" si="11"/>
        <v>-6554450918</v>
      </c>
      <c r="M14" s="2">
        <f t="shared" si="11"/>
        <v>-6558555742</v>
      </c>
      <c r="N14" s="2">
        <f t="shared" si="11"/>
        <v>-6860466956</v>
      </c>
      <c r="O14" s="2">
        <f t="shared" si="11"/>
        <v>-4618458062</v>
      </c>
      <c r="P14" s="2">
        <f t="shared" si="11"/>
        <v>-3331144467</v>
      </c>
      <c r="Q14" s="2">
        <f t="shared" si="11"/>
        <v>-2076848901</v>
      </c>
      <c r="R14" s="2">
        <f t="shared" si="11"/>
        <v>-1623026877</v>
      </c>
      <c r="S14" s="2">
        <f t="shared" si="11"/>
        <v>-2103010083</v>
      </c>
      <c r="T14" s="2">
        <f t="shared" si="11"/>
        <v>-3046737016</v>
      </c>
      <c r="U14" s="2">
        <f t="shared" si="11"/>
        <v>-2384950752</v>
      </c>
    </row>
    <row r="15" spans="1:21" ht="15.5" x14ac:dyDescent="0.35">
      <c r="C15" t="s">
        <v>28</v>
      </c>
      <c r="D15" s="2">
        <f>IFERROR(INDEX(D51:D500,MATCH($C$15,$C$51:$C$500,0)),"")</f>
        <v>-4866376808</v>
      </c>
      <c r="E15" s="2">
        <f>IFERROR(INDEX(E51:E500,MATCH($C$15,$C$51:$C$500,0)),"")</f>
        <v>-986318286</v>
      </c>
      <c r="H15" s="2">
        <f>IFERROR(SUM(D15:G15)*(4/MAX(1,COUNT(D15:G15))),"")</f>
        <v>-11705390188</v>
      </c>
      <c r="I15" s="2">
        <f t="shared" ref="I15:U15" si="12">IFERROR(INDEX(I51:I500,MATCH($C$15,$C$51:$C$500,0)),"")</f>
        <v>-7635074235</v>
      </c>
      <c r="J15" s="2">
        <f t="shared" si="12"/>
        <v>-4866518928</v>
      </c>
      <c r="K15" s="2">
        <f t="shared" si="12"/>
        <v>-9721316544</v>
      </c>
      <c r="L15" s="2">
        <f t="shared" si="12"/>
        <v>-5986334044</v>
      </c>
      <c r="M15" s="2">
        <f t="shared" si="12"/>
        <v>1014139569</v>
      </c>
      <c r="N15" s="2">
        <f t="shared" si="12"/>
        <v>-6315900538</v>
      </c>
      <c r="O15" s="2">
        <f t="shared" si="12"/>
        <v>-6675284777</v>
      </c>
      <c r="P15" s="2">
        <f t="shared" si="12"/>
        <v>-8535926795</v>
      </c>
      <c r="Q15" s="2">
        <f t="shared" si="12"/>
        <v>-8670611306</v>
      </c>
      <c r="R15" s="2">
        <f t="shared" si="12"/>
        <v>-7553603434</v>
      </c>
      <c r="S15" s="2">
        <f t="shared" si="12"/>
        <v>-11284522975</v>
      </c>
      <c r="T15" s="2">
        <f t="shared" si="12"/>
        <v>-10467163858</v>
      </c>
      <c r="U15" s="2">
        <f t="shared" si="12"/>
        <v>-9472567077</v>
      </c>
    </row>
    <row r="16" spans="1:21" ht="15.5" x14ac:dyDescent="0.35">
      <c r="C16" t="s">
        <v>29</v>
      </c>
      <c r="D16" s="2">
        <f>IFERROR(INDEX(D51:D500,MATCH($C$16,$C$51:$C$500,0)),"")</f>
        <v>14297140229</v>
      </c>
      <c r="E16" s="2">
        <f>IFERROR(INDEX(E51:E500,MATCH($C$16,$C$51:$C$500,0)),"")</f>
        <v>2967441789</v>
      </c>
      <c r="H16" s="2">
        <f>IFERROR(SUM(D16:G16)*(4/MAX(1,COUNT(D16:G16))),"")</f>
        <v>34529164036</v>
      </c>
      <c r="I16" s="2">
        <f t="shared" ref="I16:U16" si="13">IFERROR(INDEX(I51:I500,MATCH($C$16,$C$51:$C$500,0)),"")</f>
        <v>41025997008</v>
      </c>
      <c r="J16" s="2">
        <f t="shared" si="13"/>
        <v>22922171364</v>
      </c>
      <c r="K16" s="2">
        <f t="shared" si="13"/>
        <v>15581709608</v>
      </c>
      <c r="L16" s="2">
        <f t="shared" si="13"/>
        <v>-1543269535</v>
      </c>
      <c r="M16" s="2">
        <f t="shared" si="13"/>
        <v>-99225082862</v>
      </c>
      <c r="N16" s="2">
        <f t="shared" si="13"/>
        <v>6564977193</v>
      </c>
      <c r="O16" s="2">
        <f t="shared" si="13"/>
        <v>13896350693</v>
      </c>
      <c r="P16" s="2">
        <f t="shared" si="13"/>
        <v>22090078956</v>
      </c>
      <c r="Q16" s="2">
        <f t="shared" si="13"/>
        <v>38318872398</v>
      </c>
      <c r="R16" s="2">
        <f t="shared" si="13"/>
        <v>28172913292</v>
      </c>
      <c r="S16" s="2">
        <f t="shared" si="13"/>
        <v>40762330489</v>
      </c>
      <c r="T16" s="2">
        <f t="shared" si="13"/>
        <v>35842459467</v>
      </c>
      <c r="U16" s="2">
        <f t="shared" si="13"/>
        <v>51626731627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194000000000</v>
      </c>
      <c r="E20" s="2">
        <f ca="1">IFERROR(E21*E2,"")</f>
        <v>162000000000</v>
      </c>
      <c r="H20" s="2">
        <f t="shared" ref="H20:U20" ca="1" si="14">IFERROR(H21*H2,"")</f>
        <v>162000000000</v>
      </c>
      <c r="I20" s="2">
        <f t="shared" ca="1" si="14"/>
        <v>244000000000</v>
      </c>
      <c r="J20" s="2">
        <f t="shared" ca="1" si="14"/>
        <v>186000000000</v>
      </c>
      <c r="K20" s="2">
        <f t="shared" ca="1" si="14"/>
        <v>165000000000</v>
      </c>
      <c r="L20" s="2">
        <f t="shared" ca="1" si="14"/>
        <v>234000000000</v>
      </c>
      <c r="M20" s="2">
        <f t="shared" ca="1" si="14"/>
        <v>252000000000</v>
      </c>
      <c r="N20" s="2">
        <f t="shared" ca="1" si="14"/>
        <v>240000000000</v>
      </c>
      <c r="O20" s="2">
        <f t="shared" ca="1" si="14"/>
        <v>302000000000</v>
      </c>
      <c r="P20" s="2">
        <f t="shared" ca="1" si="14"/>
        <v>284000000000</v>
      </c>
      <c r="Q20" s="2">
        <f t="shared" ca="1" si="14"/>
        <v>334000000000</v>
      </c>
      <c r="R20" s="2">
        <f t="shared" ca="1" si="14"/>
        <v>316000000000</v>
      </c>
      <c r="S20" s="2">
        <f t="shared" ca="1" si="14"/>
        <v>338000000000</v>
      </c>
      <c r="T20" s="2">
        <f t="shared" ca="1" si="14"/>
        <v>362000000000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U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1000000000</v>
      </c>
      <c r="R21" s="2">
        <f t="shared" si="15"/>
        <v>1000000000</v>
      </c>
      <c r="S21" s="2">
        <f t="shared" si="15"/>
        <v>1000000000</v>
      </c>
      <c r="T21" s="2">
        <f t="shared" si="15"/>
        <v>1000000000</v>
      </c>
      <c r="U21" s="2">
        <f t="shared" si="15"/>
        <v>700000000</v>
      </c>
    </row>
    <row r="23" spans="1:21" ht="15.5" x14ac:dyDescent="0.35">
      <c r="B23" t="s">
        <v>54</v>
      </c>
      <c r="C23" t="s">
        <v>55</v>
      </c>
      <c r="D23" s="3">
        <f>IFERROR(D5/D6*100,"")</f>
        <v>2.8203351784161628</v>
      </c>
      <c r="E23" s="3">
        <f>IFERROR(E5/E6*100,"")</f>
        <v>0.32361573406193683</v>
      </c>
      <c r="H23" s="3">
        <f t="shared" ref="H23:U23" si="16">IFERROR(H5/H6*100,"")</f>
        <v>6.1826191973382185</v>
      </c>
      <c r="I23" s="3">
        <f t="shared" si="16"/>
        <v>8.7321835946996504</v>
      </c>
      <c r="J23" s="3">
        <f t="shared" si="16"/>
        <v>4.9375563182462301</v>
      </c>
      <c r="K23" s="3">
        <f t="shared" si="16"/>
        <v>4.2481344121587883</v>
      </c>
      <c r="L23" s="3">
        <f t="shared" si="16"/>
        <v>-0.64393181922690557</v>
      </c>
      <c r="M23" s="3">
        <f t="shared" si="16"/>
        <v>-9.7900015429915133</v>
      </c>
      <c r="N23" s="3">
        <f t="shared" si="16"/>
        <v>0.17192754819567077</v>
      </c>
      <c r="O23" s="3">
        <f t="shared" si="16"/>
        <v>1.6133744874967846</v>
      </c>
      <c r="P23" s="3">
        <f t="shared" si="16"/>
        <v>4.0406660232635572</v>
      </c>
      <c r="Q23" s="3">
        <f t="shared" si="16"/>
        <v>16.394550275136087</v>
      </c>
      <c r="R23" s="3">
        <f t="shared" si="16"/>
        <v>6.8882849141223401</v>
      </c>
      <c r="S23" s="3">
        <f t="shared" si="16"/>
        <v>10.721584415001345</v>
      </c>
      <c r="T23" s="3">
        <f t="shared" si="16"/>
        <v>11.23776273508766</v>
      </c>
      <c r="U23" s="3">
        <f t="shared" si="16"/>
        <v>66.151864158964571</v>
      </c>
    </row>
    <row r="24" spans="1:21" ht="15.5" x14ac:dyDescent="0.35">
      <c r="C24" t="s">
        <v>56</v>
      </c>
      <c r="D24" s="4">
        <f>IFERROR(_xlfn.RRI(5,I23,D23),"")</f>
        <v>-0.20230738158870731</v>
      </c>
      <c r="E24" s="4">
        <f>IFERROR(_xlfn.RRI(5,J23,E23),"")</f>
        <v>-0.42016621951424016</v>
      </c>
      <c r="H24" s="4" t="str">
        <f t="shared" ref="H24:U24" si="17">IFERROR(_xlfn.RRI(5,M23,H23),"")</f>
        <v/>
      </c>
      <c r="I24" s="4">
        <f t="shared" si="17"/>
        <v>1.1935901012588879</v>
      </c>
      <c r="J24" s="4">
        <f t="shared" si="17"/>
        <v>0.25070640935653654</v>
      </c>
      <c r="K24" s="4">
        <f t="shared" si="17"/>
        <v>1.0064386486746457E-2</v>
      </c>
      <c r="L24" s="4" t="str">
        <f t="shared" si="17"/>
        <v/>
      </c>
      <c r="M24" s="4" t="str">
        <f t="shared" si="17"/>
        <v/>
      </c>
      <c r="N24" s="4">
        <f t="shared" si="17"/>
        <v>-0.562460465804693</v>
      </c>
      <c r="O24" s="4">
        <f t="shared" si="17"/>
        <v>-0.32171679233878092</v>
      </c>
      <c r="P24" s="4">
        <f t="shared" si="17"/>
        <v>-0.42828159459509618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30.38</v>
      </c>
      <c r="J25" s="3">
        <f t="shared" si="18"/>
        <v>15.8</v>
      </c>
      <c r="K25" s="3">
        <f t="shared" si="18"/>
        <v>4.2</v>
      </c>
      <c r="L25" s="3">
        <f t="shared" si="18"/>
        <v>-9.09</v>
      </c>
      <c r="M25" s="3">
        <f t="shared" si="18"/>
        <v>-98.86</v>
      </c>
      <c r="N25" s="3">
        <f t="shared" si="18"/>
        <v>1.07</v>
      </c>
      <c r="O25" s="3">
        <f t="shared" si="18"/>
        <v>7.08</v>
      </c>
      <c r="P25" s="3">
        <f t="shared" si="18"/>
        <v>12.81</v>
      </c>
      <c r="Q25" s="3">
        <f t="shared" si="18"/>
        <v>27.66</v>
      </c>
      <c r="R25" s="3">
        <f t="shared" si="18"/>
        <v>19.309999999999999</v>
      </c>
      <c r="S25" s="3">
        <f t="shared" si="18"/>
        <v>28.34</v>
      </c>
      <c r="T25" s="3">
        <f t="shared" si="18"/>
        <v>24.59</v>
      </c>
      <c r="U25" s="3">
        <f t="shared" si="18"/>
        <v>59.98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0.95272370489563718</v>
      </c>
      <c r="J26" s="4">
        <f t="shared" si="19"/>
        <v>0.17415319945481889</v>
      </c>
      <c r="K26" s="4">
        <f t="shared" si="19"/>
        <v>-0.19990780813604414</v>
      </c>
      <c r="L26" s="4" t="str">
        <f t="shared" si="19"/>
        <v/>
      </c>
      <c r="M26" s="4" t="str">
        <f t="shared" si="19"/>
        <v/>
      </c>
      <c r="N26" s="4">
        <f t="shared" si="19"/>
        <v>-0.48072575094265224</v>
      </c>
      <c r="O26" s="4">
        <f t="shared" si="19"/>
        <v>-0.22043030897696758</v>
      </c>
      <c r="P26" s="4">
        <f t="shared" si="19"/>
        <v>-0.2656408108007825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144.806661456</v>
      </c>
      <c r="E27" s="3">
        <f>IFERROR(E4/E21,"")</f>
        <v>114.406438851</v>
      </c>
      <c r="H27" s="3">
        <f t="shared" ref="H27:U27" si="20">IFERROR(H4/H21,"")</f>
        <v>518.42620061399998</v>
      </c>
      <c r="I27" s="3">
        <f t="shared" si="20"/>
        <v>518.54927242999997</v>
      </c>
      <c r="J27" s="3">
        <f t="shared" si="20"/>
        <v>461.77802218599999</v>
      </c>
      <c r="K27" s="3">
        <f t="shared" si="20"/>
        <v>456.90963821899999</v>
      </c>
      <c r="L27" s="3">
        <f t="shared" si="20"/>
        <v>437.62152474499999</v>
      </c>
      <c r="M27" s="3">
        <f t="shared" si="20"/>
        <v>287.14558120599997</v>
      </c>
      <c r="N27" s="3">
        <f t="shared" si="20"/>
        <v>330.67568701900001</v>
      </c>
      <c r="O27" s="3">
        <f t="shared" si="20"/>
        <v>411.78327901300003</v>
      </c>
      <c r="P27" s="3">
        <f t="shared" si="20"/>
        <v>370.39073643299997</v>
      </c>
      <c r="Q27" s="3">
        <f t="shared" si="20"/>
        <v>373.95585224299998</v>
      </c>
      <c r="R27" s="3">
        <f t="shared" si="20"/>
        <v>327.42614663000001</v>
      </c>
      <c r="S27" s="3">
        <f t="shared" si="20"/>
        <v>315.22989032800001</v>
      </c>
      <c r="T27" s="3">
        <f t="shared" si="20"/>
        <v>283.44354158599998</v>
      </c>
      <c r="U27" s="3">
        <f t="shared" si="20"/>
        <v>411.6126669342857</v>
      </c>
    </row>
    <row r="28" spans="1:21" ht="15.5" x14ac:dyDescent="0.35">
      <c r="C28" t="s">
        <v>61</v>
      </c>
      <c r="D28" s="4">
        <f>IFERROR(_xlfn.RRI(5,I27,D27),"")</f>
        <v>-0.22518199828585928</v>
      </c>
      <c r="E28" s="4">
        <f>IFERROR(_xlfn.RRI(5,J27,E27),"")</f>
        <v>-0.2435095642731786</v>
      </c>
      <c r="H28" s="4">
        <f t="shared" ref="H28:U28" si="21">IFERROR(_xlfn.RRI(5,M27,H27),"")</f>
        <v>0.12542604346266661</v>
      </c>
      <c r="I28" s="4">
        <f t="shared" si="21"/>
        <v>9.4151733971353568E-2</v>
      </c>
      <c r="J28" s="4">
        <f t="shared" si="21"/>
        <v>2.3182044759201492E-2</v>
      </c>
      <c r="K28" s="4">
        <f t="shared" si="21"/>
        <v>4.287928395737084E-2</v>
      </c>
      <c r="L28" s="4">
        <f t="shared" si="21"/>
        <v>3.1942901940017698E-2</v>
      </c>
      <c r="M28" s="4">
        <f t="shared" si="21"/>
        <v>-2.5912980459493529E-2</v>
      </c>
      <c r="N28" s="4">
        <f t="shared" si="21"/>
        <v>9.6130946581978183E-3</v>
      </c>
      <c r="O28" s="4">
        <f t="shared" si="21"/>
        <v>7.7557436303970162E-2</v>
      </c>
      <c r="P28" s="4">
        <f t="shared" si="21"/>
        <v>-2.0883708112635069E-2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0.92278481012658209</v>
      </c>
      <c r="J29" s="4">
        <f t="shared" si="22"/>
        <v>2.7619047619047623</v>
      </c>
      <c r="K29" s="4">
        <f t="shared" si="22"/>
        <v>-1.4620462046204619</v>
      </c>
      <c r="L29" s="4">
        <f t="shared" si="22"/>
        <v>-0.90805179041068174</v>
      </c>
      <c r="M29" s="4">
        <f t="shared" si="22"/>
        <v>-93.392523364485967</v>
      </c>
      <c r="N29" s="4">
        <f t="shared" si="22"/>
        <v>-0.84887005649717506</v>
      </c>
      <c r="O29" s="4">
        <f t="shared" si="22"/>
        <v>-0.44730679156908665</v>
      </c>
      <c r="P29" s="4">
        <f t="shared" si="22"/>
        <v>-0.53687635574837311</v>
      </c>
      <c r="Q29" s="4">
        <f t="shared" si="22"/>
        <v>0.43241843604350089</v>
      </c>
      <c r="R29" s="4">
        <f t="shared" si="22"/>
        <v>-0.31863091037402969</v>
      </c>
      <c r="S29" s="4">
        <f t="shared" si="22"/>
        <v>0.15250101667344448</v>
      </c>
      <c r="T29" s="4">
        <f t="shared" si="22"/>
        <v>-0.59003001000333444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-2.3733871117639281E-4</v>
      </c>
      <c r="I30" s="4">
        <f t="shared" si="23"/>
        <v>0.12294056346651562</v>
      </c>
      <c r="J30" s="4">
        <f t="shared" si="23"/>
        <v>1.0655025763905092E-2</v>
      </c>
      <c r="K30" s="4">
        <f t="shared" si="23"/>
        <v>4.407487379703065E-2</v>
      </c>
      <c r="L30" s="4">
        <f t="shared" si="23"/>
        <v>0.52404060305231603</v>
      </c>
      <c r="M30" s="4">
        <f t="shared" si="23"/>
        <v>-0.13163987411780556</v>
      </c>
      <c r="N30" s="4">
        <f t="shared" si="23"/>
        <v>-0.19696669614270435</v>
      </c>
      <c r="O30" s="4">
        <f t="shared" si="23"/>
        <v>0.11175371981120688</v>
      </c>
      <c r="P30" s="4">
        <f t="shared" si="23"/>
        <v>-9.5335205709880522E-3</v>
      </c>
      <c r="Q30" s="4">
        <f t="shared" si="23"/>
        <v>0.14210748314361021</v>
      </c>
      <c r="R30" s="4">
        <f t="shared" si="23"/>
        <v>3.8690037576416571E-2</v>
      </c>
      <c r="S30" s="4">
        <f t="shared" si="23"/>
        <v>0.11214349271865731</v>
      </c>
      <c r="T30" s="4">
        <f t="shared" si="23"/>
        <v>-0.31138285005390282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304.24</v>
      </c>
      <c r="E32" s="3">
        <f>IFERROR(INDEX(E51:E500,MATCH($A$32,$C$51:$C$500,0)),"")</f>
        <v>309.02</v>
      </c>
      <c r="H32" s="3">
        <f>IFERROR(INDEX(D32:G32,COUNT(D32:G32)),"")</f>
        <v>309.02</v>
      </c>
      <c r="I32" s="3">
        <f t="shared" ref="I32:U32" si="24">IFERROR(INDEX(I51:I500,MATCH($C$32,$C$51:$C$500,0)),"")</f>
        <v>307.97000000000003</v>
      </c>
      <c r="J32" s="3">
        <f t="shared" si="24"/>
        <v>289.75</v>
      </c>
      <c r="K32" s="3">
        <f t="shared" si="24"/>
        <v>279.77999999999997</v>
      </c>
      <c r="L32" s="3">
        <f t="shared" si="24"/>
        <v>326.61</v>
      </c>
      <c r="M32" s="3">
        <f t="shared" si="24"/>
        <v>337.38</v>
      </c>
      <c r="N32" s="3">
        <f t="shared" si="24"/>
        <v>374.7</v>
      </c>
      <c r="O32" s="3">
        <f t="shared" si="24"/>
        <v>378.06</v>
      </c>
      <c r="P32" s="3">
        <f t="shared" si="24"/>
        <v>377.11</v>
      </c>
      <c r="Q32" s="3">
        <f t="shared" si="24"/>
        <v>371.61</v>
      </c>
      <c r="R32" s="3">
        <f t="shared" si="24"/>
        <v>318.7</v>
      </c>
      <c r="S32" s="3">
        <f t="shared" si="24"/>
        <v>308.3</v>
      </c>
      <c r="T32" s="3">
        <f t="shared" si="24"/>
        <v>287.18</v>
      </c>
      <c r="U32" s="3">
        <f t="shared" si="24"/>
        <v>258.83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0.53</v>
      </c>
      <c r="E33" s="3">
        <f>IFERROR(INDEX(E51:E500,MATCH($A$33,$C$51:$C$500,0)),"")</f>
        <v>0.63</v>
      </c>
      <c r="H33" s="3">
        <f>IFERROR(INDEX(D33:G33,COUNT(D33:G33)),"")</f>
        <v>0.63</v>
      </c>
      <c r="I33" s="3">
        <f t="shared" ref="I33:U33" si="25">IFERROR(INDEX(I51:I500,MATCH($C$33,$C$51:$C$500,0)),"")</f>
        <v>0.79</v>
      </c>
      <c r="J33" s="3">
        <f t="shared" si="25"/>
        <v>0.64</v>
      </c>
      <c r="K33" s="3">
        <f t="shared" si="25"/>
        <v>0.59</v>
      </c>
      <c r="L33" s="3">
        <f t="shared" si="25"/>
        <v>0.72</v>
      </c>
      <c r="M33" s="3">
        <f t="shared" si="25"/>
        <v>0.75</v>
      </c>
      <c r="N33" s="3">
        <f t="shared" si="25"/>
        <v>0.64</v>
      </c>
      <c r="O33" s="3">
        <f t="shared" si="25"/>
        <v>0.8</v>
      </c>
      <c r="P33" s="3">
        <f t="shared" si="25"/>
        <v>0.75</v>
      </c>
      <c r="Q33" s="3">
        <f t="shared" si="25"/>
        <v>0.9</v>
      </c>
      <c r="R33" s="3">
        <f t="shared" si="25"/>
        <v>0.99</v>
      </c>
      <c r="S33" s="3">
        <f t="shared" si="25"/>
        <v>1.1000000000000001</v>
      </c>
      <c r="T33" s="3">
        <f t="shared" si="25"/>
        <v>1.26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18</v>
      </c>
      <c r="E34" s="3">
        <f>IFERROR(INDEX(E51:E500,MATCH($A$34,$C$51:$C$500,0)),"")</f>
        <v>184.76</v>
      </c>
      <c r="H34" s="3">
        <f>IFERROR(INDEX(D34:G34,COUNT(D34:G34)),"")</f>
        <v>184.76</v>
      </c>
      <c r="I34" s="3">
        <f t="shared" ref="I34:U34" si="26">IFERROR(INDEX(I51:I500,MATCH($C$34,$C$51:$C$500,0)),"")</f>
        <v>8.0299999999999994</v>
      </c>
      <c r="J34" s="3">
        <f t="shared" si="26"/>
        <v>11.77</v>
      </c>
      <c r="K34" s="3">
        <f t="shared" si="26"/>
        <v>39.29</v>
      </c>
      <c r="L34" s="3">
        <f t="shared" si="26"/>
        <v>-25.74</v>
      </c>
      <c r="M34" s="3">
        <f t="shared" si="26"/>
        <v>-2.5499999999999998</v>
      </c>
      <c r="N34" s="3">
        <f t="shared" si="26"/>
        <v>224.3</v>
      </c>
      <c r="O34" s="3">
        <f t="shared" si="26"/>
        <v>42.66</v>
      </c>
      <c r="P34" s="3">
        <f t="shared" si="26"/>
        <v>22.17</v>
      </c>
      <c r="Q34" s="3">
        <f t="shared" si="26"/>
        <v>12.08</v>
      </c>
      <c r="R34" s="3">
        <f t="shared" si="26"/>
        <v>16.36</v>
      </c>
      <c r="S34" s="3">
        <f t="shared" si="26"/>
        <v>11.93</v>
      </c>
      <c r="T34" s="3">
        <f t="shared" si="26"/>
        <v>14.72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1.1200000000000001</v>
      </c>
      <c r="E35" s="3">
        <f>IFERROR(INDEX(E51:E500,MATCH($A$35,$C$51:$C$500,0)),"")</f>
        <v>1.7</v>
      </c>
      <c r="H35" s="3">
        <f>IFERROR(INDEX(D35:G35,COUNT(D35:G35)),"")</f>
        <v>1.7</v>
      </c>
      <c r="I35" s="3">
        <f t="shared" ref="I35:U35" si="27">IFERROR(INDEX(I51:I500,MATCH($C$35,$C$51:$C$500,0)),"")</f>
        <v>0.47</v>
      </c>
      <c r="J35" s="3">
        <f t="shared" si="27"/>
        <v>0.4</v>
      </c>
      <c r="K35" s="3">
        <f t="shared" si="27"/>
        <v>0.36</v>
      </c>
      <c r="L35" s="3">
        <f t="shared" si="27"/>
        <v>0.53</v>
      </c>
      <c r="M35" s="3">
        <f t="shared" si="27"/>
        <v>0.88</v>
      </c>
      <c r="N35" s="3">
        <f t="shared" si="27"/>
        <v>0.73</v>
      </c>
      <c r="O35" s="3">
        <f t="shared" si="27"/>
        <v>0.73</v>
      </c>
      <c r="P35" s="3">
        <f t="shared" si="27"/>
        <v>0.77</v>
      </c>
      <c r="Q35" s="3">
        <f t="shared" si="27"/>
        <v>0.89</v>
      </c>
      <c r="R35" s="3">
        <f t="shared" si="27"/>
        <v>0.97</v>
      </c>
      <c r="S35" s="3">
        <f t="shared" si="27"/>
        <v>1.07</v>
      </c>
      <c r="T35" s="3">
        <f t="shared" si="27"/>
        <v>1.28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144806661456</v>
      </c>
      <c r="E51" s="5">
        <v>114406438851</v>
      </c>
      <c r="F51" s="5">
        <v>194256263777</v>
      </c>
      <c r="G51" s="5">
        <v>118774834856</v>
      </c>
      <c r="I51" s="5">
        <v>518549272430</v>
      </c>
      <c r="J51" s="5">
        <v>461778022186</v>
      </c>
      <c r="K51" s="5">
        <v>456909638219</v>
      </c>
      <c r="L51" s="5">
        <v>437621524745</v>
      </c>
      <c r="M51" s="5">
        <v>287145581206</v>
      </c>
      <c r="N51" s="5">
        <v>330675687019</v>
      </c>
      <c r="O51" s="5">
        <v>411783279013</v>
      </c>
      <c r="P51" s="5">
        <v>370390736433</v>
      </c>
      <c r="Q51" s="5">
        <v>373955852243</v>
      </c>
      <c r="R51" s="5">
        <v>327426146630</v>
      </c>
      <c r="S51" s="5">
        <v>315229890328</v>
      </c>
      <c r="T51" s="5">
        <v>283443541586</v>
      </c>
      <c r="U51" s="5">
        <v>288128866854</v>
      </c>
    </row>
    <row r="52" spans="2:21" ht="15.5" x14ac:dyDescent="0.35">
      <c r="C52" t="s">
        <v>85</v>
      </c>
      <c r="D52" s="5">
        <v>-82368144433</v>
      </c>
      <c r="E52" s="5">
        <v>-82637633547</v>
      </c>
      <c r="F52" s="5">
        <v>-120297415153</v>
      </c>
      <c r="G52" s="5">
        <v>-74171033397</v>
      </c>
      <c r="I52" s="5">
        <v>-335424437194</v>
      </c>
      <c r="J52" s="5">
        <v>-309431848538</v>
      </c>
      <c r="K52" s="5">
        <v>-307702582301</v>
      </c>
      <c r="L52" s="5">
        <v>-293394813891</v>
      </c>
      <c r="M52" s="5">
        <v>-273255025402</v>
      </c>
      <c r="N52" s="5">
        <v>-233761111651</v>
      </c>
      <c r="O52" s="5">
        <v>-292192033789</v>
      </c>
      <c r="P52" s="5">
        <v>-256947701878</v>
      </c>
      <c r="Q52" s="5">
        <v>-248752335546</v>
      </c>
      <c r="R52" s="5">
        <v>-230796313016</v>
      </c>
      <c r="S52" s="5">
        <v>-209946482466</v>
      </c>
      <c r="T52" s="5">
        <v>-191907361292</v>
      </c>
      <c r="U52" s="5">
        <v>-208077213140</v>
      </c>
    </row>
    <row r="53" spans="2:21" ht="15.5" x14ac:dyDescent="0.35">
      <c r="C53" t="s">
        <v>86</v>
      </c>
      <c r="D53" s="5">
        <v>62438517023</v>
      </c>
      <c r="E53" s="5">
        <v>31768805304</v>
      </c>
      <c r="F53" s="5">
        <v>73958848624</v>
      </c>
      <c r="G53" s="5">
        <v>44603801459</v>
      </c>
      <c r="I53" s="5">
        <v>183124835236</v>
      </c>
      <c r="J53" s="5">
        <v>152346173648</v>
      </c>
      <c r="K53" s="5">
        <v>149207055918</v>
      </c>
      <c r="L53" s="5">
        <v>144226710854</v>
      </c>
      <c r="M53" s="5">
        <v>13890555804</v>
      </c>
      <c r="N53" s="5">
        <v>96914575368</v>
      </c>
      <c r="O53" s="5">
        <v>119591245224</v>
      </c>
      <c r="P53" s="5">
        <v>113443034555</v>
      </c>
      <c r="Q53" s="5">
        <v>125203516697</v>
      </c>
      <c r="R53" s="5">
        <v>96629833614</v>
      </c>
      <c r="S53" s="5">
        <v>105283407862</v>
      </c>
      <c r="T53" s="5">
        <v>91536180294</v>
      </c>
      <c r="U53" s="5">
        <v>80051653714</v>
      </c>
    </row>
    <row r="54" spans="2:21" ht="15.5" x14ac:dyDescent="0.35">
      <c r="C54" t="s">
        <v>87</v>
      </c>
      <c r="D54" s="5">
        <v>-46961998646</v>
      </c>
      <c r="E54" s="5">
        <v>-28926123524</v>
      </c>
      <c r="F54" s="5">
        <v>-46153692946</v>
      </c>
      <c r="G54" s="5">
        <v>-33901551657</v>
      </c>
      <c r="I54" s="5">
        <v>-138325525111</v>
      </c>
      <c r="J54" s="5">
        <v>-123921665600</v>
      </c>
      <c r="K54" s="5">
        <v>-127343451319</v>
      </c>
      <c r="L54" s="5">
        <v>-132184727168</v>
      </c>
      <c r="M54" s="5">
        <v>-86637644584</v>
      </c>
      <c r="N54" s="5">
        <v>-86818323819</v>
      </c>
      <c r="O54" s="5">
        <v>-103265970061</v>
      </c>
      <c r="P54" s="5">
        <v>-92291693956</v>
      </c>
      <c r="Q54" s="5">
        <v>-88656796106</v>
      </c>
      <c r="R54" s="5">
        <v>-72012971064</v>
      </c>
      <c r="S54" s="5">
        <v>-65096241698</v>
      </c>
      <c r="T54" s="5">
        <v>-55160059664</v>
      </c>
      <c r="U54" s="5">
        <v>-45174673877</v>
      </c>
    </row>
    <row r="55" spans="2:21" ht="15.5" x14ac:dyDescent="0.35">
      <c r="C55" t="s">
        <v>88</v>
      </c>
      <c r="D55" s="5">
        <v>-30541401963</v>
      </c>
      <c r="E55" s="5">
        <v>-15428062244</v>
      </c>
      <c r="F55" s="5">
        <v>-29178537356</v>
      </c>
      <c r="G55" s="5">
        <v>-18263090525</v>
      </c>
      <c r="I55" s="5">
        <v>-77779134963</v>
      </c>
      <c r="J55" s="5">
        <v>-64466554486</v>
      </c>
      <c r="K55" s="5">
        <v>-73399617340</v>
      </c>
      <c r="L55" s="5">
        <v>-69027542080</v>
      </c>
      <c r="M55" s="5">
        <v>-29418286442</v>
      </c>
      <c r="N55" s="5">
        <v>-30572099655</v>
      </c>
      <c r="O55" s="5">
        <v>-42443035637</v>
      </c>
      <c r="P55" s="5">
        <v>-33706922995</v>
      </c>
      <c r="Q55" s="5">
        <v>-31402995575</v>
      </c>
      <c r="R55" s="5">
        <v>-24140475420</v>
      </c>
      <c r="S55" s="5">
        <v>-22963240285</v>
      </c>
      <c r="T55" s="5">
        <v>-19746119660</v>
      </c>
      <c r="U55" s="5">
        <v>-20205224256</v>
      </c>
    </row>
    <row r="56" spans="2:21" ht="15.5" x14ac:dyDescent="0.35">
      <c r="C56" t="s">
        <v>89</v>
      </c>
      <c r="D56" s="5">
        <v>-16420596683</v>
      </c>
      <c r="E56" s="5">
        <v>-13498061280</v>
      </c>
      <c r="F56" s="5">
        <v>-16975155590</v>
      </c>
      <c r="G56" s="5">
        <v>-15638461132</v>
      </c>
      <c r="I56" s="5">
        <v>-60546390148</v>
      </c>
      <c r="J56" s="5">
        <v>-59455111114</v>
      </c>
      <c r="K56" s="5">
        <v>-53943833979</v>
      </c>
      <c r="L56" s="5">
        <v>-63157185088</v>
      </c>
      <c r="M56" s="5">
        <v>-57219358142</v>
      </c>
      <c r="N56" s="5">
        <v>-56246224164</v>
      </c>
      <c r="O56" s="5">
        <v>-60822934424</v>
      </c>
      <c r="P56" s="5">
        <v>-58584770961</v>
      </c>
      <c r="Q56" s="5">
        <v>-57253800531</v>
      </c>
      <c r="R56" s="5">
        <v>-47872495644</v>
      </c>
      <c r="S56" s="5">
        <v>-42133001413</v>
      </c>
      <c r="T56" s="5">
        <v>-35531809279</v>
      </c>
      <c r="U56" s="5">
        <v>-25589368252</v>
      </c>
    </row>
    <row r="57" spans="2:21" ht="15.5" x14ac:dyDescent="0.35">
      <c r="C57" t="s">
        <v>97</v>
      </c>
      <c r="D57" s="5">
        <v>431103009</v>
      </c>
      <c r="E57" s="5">
        <v>928828035</v>
      </c>
      <c r="F57" s="5">
        <v>1334610556</v>
      </c>
      <c r="G57" s="5">
        <v>859807517</v>
      </c>
      <c r="I57" s="5">
        <v>2994708352</v>
      </c>
      <c r="J57" s="5">
        <v>2293349923</v>
      </c>
      <c r="K57" s="5">
        <v>2170839924</v>
      </c>
      <c r="L57" s="5">
        <v>1836140119</v>
      </c>
      <c r="M57" s="5">
        <v>2170305118</v>
      </c>
      <c r="N57" s="5">
        <v>-688282262</v>
      </c>
      <c r="O57" s="5">
        <v>299361457</v>
      </c>
      <c r="P57" s="5">
        <v>900220998</v>
      </c>
      <c r="Q57" s="5">
        <v>1369276530</v>
      </c>
      <c r="R57" s="5">
        <v>1270752196</v>
      </c>
      <c r="S57" s="5">
        <v>1724600012</v>
      </c>
      <c r="T57" s="5">
        <v>934762899</v>
      </c>
      <c r="U57" s="5">
        <v>1746425520</v>
      </c>
    </row>
    <row r="58" spans="2:21" ht="15.5" x14ac:dyDescent="0.35">
      <c r="C58" t="s">
        <v>90</v>
      </c>
      <c r="D58" s="5">
        <v>15476518377</v>
      </c>
      <c r="E58" s="5">
        <v>2842681780</v>
      </c>
      <c r="F58" s="5">
        <v>27805155678</v>
      </c>
      <c r="G58" s="5">
        <v>10702249802</v>
      </c>
      <c r="I58" s="5">
        <v>44799310125</v>
      </c>
      <c r="J58" s="5">
        <v>28424508048</v>
      </c>
      <c r="K58" s="5">
        <v>21863604599</v>
      </c>
      <c r="L58" s="5">
        <v>12041983686</v>
      </c>
      <c r="M58" s="5">
        <v>-72747088780</v>
      </c>
      <c r="N58" s="5">
        <v>10096251549</v>
      </c>
      <c r="O58" s="5">
        <v>16325275163</v>
      </c>
      <c r="P58" s="5">
        <v>21151340599</v>
      </c>
      <c r="Q58" s="5">
        <v>36546720591</v>
      </c>
      <c r="R58" s="5">
        <v>24616862550</v>
      </c>
      <c r="S58" s="5">
        <v>40187166164</v>
      </c>
      <c r="T58" s="5">
        <v>36376120630</v>
      </c>
      <c r="U58" s="5">
        <v>34876979837</v>
      </c>
    </row>
    <row r="59" spans="2:21" ht="15.5" x14ac:dyDescent="0.35">
      <c r="C59" t="s">
        <v>91</v>
      </c>
      <c r="D59" s="5">
        <v>-1179378148</v>
      </c>
      <c r="E59" s="5">
        <v>124760009</v>
      </c>
      <c r="F59" s="5">
        <v>-1748797520</v>
      </c>
      <c r="G59" s="5">
        <v>-748458549</v>
      </c>
      <c r="I59" s="5">
        <v>-3773313117</v>
      </c>
      <c r="J59" s="5">
        <v>-5502336684</v>
      </c>
      <c r="K59" s="5">
        <v>-6281894991</v>
      </c>
      <c r="L59" s="5">
        <v>-13585253221</v>
      </c>
      <c r="M59" s="5">
        <v>-26477994082</v>
      </c>
      <c r="N59" s="5">
        <v>-3531274356</v>
      </c>
      <c r="O59" s="5">
        <v>-2428924470</v>
      </c>
      <c r="P59" s="5">
        <v>938738357</v>
      </c>
      <c r="Q59" s="5">
        <v>1772151807</v>
      </c>
      <c r="R59" s="5">
        <v>3556050742</v>
      </c>
      <c r="S59" s="5">
        <v>575164325</v>
      </c>
      <c r="T59" s="5">
        <v>-533661163</v>
      </c>
      <c r="U59" s="5">
        <v>16749751790</v>
      </c>
    </row>
    <row r="60" spans="2:21" ht="15.5" x14ac:dyDescent="0.35">
      <c r="C60" t="s">
        <v>92</v>
      </c>
      <c r="D60" s="5">
        <v>29895271</v>
      </c>
      <c r="E60" s="5">
        <v>86736185</v>
      </c>
      <c r="F60" s="5">
        <v>77820745</v>
      </c>
      <c r="G60" s="5">
        <v>55417827</v>
      </c>
      <c r="I60" s="5">
        <v>193465862</v>
      </c>
      <c r="J60" s="5">
        <v>92436222</v>
      </c>
      <c r="K60" s="5">
        <v>109012086</v>
      </c>
      <c r="L60" s="5">
        <v>124075033</v>
      </c>
      <c r="M60" s="5">
        <v>208750475</v>
      </c>
      <c r="N60" s="5">
        <v>446034351</v>
      </c>
      <c r="O60" s="5">
        <v>280485191</v>
      </c>
      <c r="P60" s="5">
        <v>848532024</v>
      </c>
      <c r="Q60" s="5">
        <v>810903404</v>
      </c>
      <c r="R60" s="5">
        <v>1087219677</v>
      </c>
      <c r="S60" s="5">
        <v>2082265637</v>
      </c>
      <c r="T60" s="5">
        <v>2513075853</v>
      </c>
      <c r="U60" s="5">
        <v>1067512568</v>
      </c>
    </row>
    <row r="61" spans="2:21" ht="15.5" x14ac:dyDescent="0.35">
      <c r="C61" t="s">
        <v>387</v>
      </c>
      <c r="F61" s="5">
        <v>167992962</v>
      </c>
      <c r="G61" s="5">
        <v>413297423</v>
      </c>
      <c r="I61" s="5">
        <v>581290385</v>
      </c>
      <c r="J61" s="5">
        <v>-372539064</v>
      </c>
      <c r="K61" s="5">
        <v>554171678</v>
      </c>
      <c r="R61" s="5">
        <v>232315219</v>
      </c>
      <c r="S61" s="5">
        <v>-13767992</v>
      </c>
    </row>
    <row r="62" spans="2:21" ht="15.5" x14ac:dyDescent="0.35">
      <c r="C62" t="s">
        <v>94</v>
      </c>
      <c r="J62" s="5">
        <v>-1424445030</v>
      </c>
      <c r="K62" s="5">
        <v>-1913883064</v>
      </c>
      <c r="L62" s="5">
        <v>-7427682490</v>
      </c>
      <c r="M62" s="5">
        <v>-1640289064</v>
      </c>
      <c r="N62" s="5">
        <v>167273351</v>
      </c>
      <c r="O62" s="5">
        <v>1841205907</v>
      </c>
      <c r="P62" s="5">
        <v>1425821340</v>
      </c>
      <c r="Q62" s="5">
        <v>1558038261</v>
      </c>
      <c r="R62" s="5">
        <v>1833838121</v>
      </c>
      <c r="S62" s="5">
        <v>-207186217</v>
      </c>
    </row>
    <row r="63" spans="2:21" ht="15.5" x14ac:dyDescent="0.35">
      <c r="C63" t="s">
        <v>93</v>
      </c>
      <c r="D63" s="5">
        <v>165468084</v>
      </c>
      <c r="E63" s="5">
        <v>103090358</v>
      </c>
      <c r="F63" s="5">
        <v>68884659</v>
      </c>
      <c r="G63" s="5">
        <v>264746366</v>
      </c>
      <c r="I63" s="5">
        <v>270883280</v>
      </c>
      <c r="J63" s="5">
        <v>291532459</v>
      </c>
      <c r="K63" s="5">
        <v>74341311</v>
      </c>
      <c r="L63" s="5">
        <v>948927910</v>
      </c>
      <c r="M63" s="5">
        <v>-736282237</v>
      </c>
      <c r="N63" s="5">
        <v>1693693970</v>
      </c>
      <c r="R63" s="5">
        <v>-27702477</v>
      </c>
      <c r="S63" s="5">
        <v>-307706859</v>
      </c>
    </row>
    <row r="64" spans="2:21" ht="15.5" x14ac:dyDescent="0.35">
      <c r="C64" t="s">
        <v>27</v>
      </c>
      <c r="D64" s="5">
        <v>-1561156553</v>
      </c>
      <c r="E64" s="5">
        <v>-682020568</v>
      </c>
      <c r="F64" s="5">
        <v>-1501392018</v>
      </c>
      <c r="G64" s="5">
        <v>-1543856286</v>
      </c>
      <c r="I64" s="5">
        <v>-4994831911</v>
      </c>
      <c r="J64" s="5">
        <v>-5870014237</v>
      </c>
      <c r="K64" s="5">
        <v>-6692435730</v>
      </c>
      <c r="L64" s="5">
        <v>-6554450918</v>
      </c>
      <c r="M64" s="5">
        <v>-6558555742</v>
      </c>
      <c r="N64" s="5">
        <v>-6860466956</v>
      </c>
      <c r="O64" s="5">
        <v>-4618458062</v>
      </c>
      <c r="P64" s="5">
        <v>-3331144467</v>
      </c>
      <c r="Q64" s="5">
        <v>-2076848901</v>
      </c>
      <c r="R64" s="5">
        <v>-1623026877</v>
      </c>
      <c r="S64" s="5">
        <v>-2103010083</v>
      </c>
      <c r="T64" s="5">
        <v>-3046737016</v>
      </c>
      <c r="U64" s="5">
        <v>-2384950752</v>
      </c>
    </row>
    <row r="65" spans="3:21" ht="15.5" x14ac:dyDescent="0.35">
      <c r="C65" t="s">
        <v>98</v>
      </c>
      <c r="D65" s="5">
        <v>-1179378148</v>
      </c>
      <c r="E65" s="5">
        <v>124760009</v>
      </c>
      <c r="F65" s="5">
        <v>-1748797520</v>
      </c>
      <c r="G65" s="5">
        <v>-748458549</v>
      </c>
      <c r="I65" s="5">
        <v>-3773313117</v>
      </c>
      <c r="J65" s="5">
        <v>-5502336684</v>
      </c>
      <c r="K65" s="5">
        <v>-6281894991</v>
      </c>
      <c r="L65" s="5">
        <v>-13585253221</v>
      </c>
      <c r="M65" s="5">
        <v>-26477994082</v>
      </c>
      <c r="N65" s="5">
        <v>-3531274356</v>
      </c>
      <c r="O65" s="5">
        <v>-2428924470</v>
      </c>
      <c r="P65" s="5">
        <v>938738357</v>
      </c>
      <c r="Q65" s="5">
        <v>1772151807</v>
      </c>
      <c r="R65" s="5">
        <v>3556050742</v>
      </c>
      <c r="S65" s="5">
        <v>575164325</v>
      </c>
      <c r="T65" s="5">
        <v>-533661163</v>
      </c>
      <c r="U65" s="5">
        <v>16749751790</v>
      </c>
    </row>
    <row r="66" spans="3:21" ht="15.5" x14ac:dyDescent="0.35">
      <c r="C66" t="s">
        <v>158</v>
      </c>
    </row>
    <row r="67" spans="3:21" ht="15.5" x14ac:dyDescent="0.35">
      <c r="C67" t="s">
        <v>29</v>
      </c>
      <c r="D67" s="5">
        <v>14297140229</v>
      </c>
      <c r="E67" s="5">
        <v>2967441789</v>
      </c>
      <c r="F67" s="5">
        <v>26056358158</v>
      </c>
      <c r="G67" s="5">
        <v>9953791253</v>
      </c>
      <c r="I67" s="5">
        <v>41025997008</v>
      </c>
      <c r="J67" s="5">
        <v>22922171364</v>
      </c>
      <c r="K67" s="5">
        <v>15581709608</v>
      </c>
      <c r="L67" s="5">
        <v>-1543269535</v>
      </c>
      <c r="M67" s="5">
        <v>-99225082862</v>
      </c>
      <c r="N67" s="5">
        <v>6564977193</v>
      </c>
      <c r="O67" s="5">
        <v>13896350693</v>
      </c>
      <c r="P67" s="5">
        <v>22090078956</v>
      </c>
      <c r="Q67" s="5">
        <v>38318872398</v>
      </c>
      <c r="R67" s="5">
        <v>28172913292</v>
      </c>
      <c r="S67" s="5">
        <v>40762330489</v>
      </c>
      <c r="T67" s="5">
        <v>35842459467</v>
      </c>
      <c r="U67" s="5">
        <v>51626731627</v>
      </c>
    </row>
    <row r="68" spans="3:21" ht="15.5" x14ac:dyDescent="0.35">
      <c r="C68" t="s">
        <v>28</v>
      </c>
      <c r="D68" s="5">
        <v>-4866376808</v>
      </c>
      <c r="E68" s="5">
        <v>-986318286</v>
      </c>
      <c r="F68" s="5">
        <v>-2896393341</v>
      </c>
      <c r="G68" s="5">
        <v>-2078363173</v>
      </c>
      <c r="I68" s="5">
        <v>-7635074235</v>
      </c>
      <c r="J68" s="5">
        <v>-4866518928</v>
      </c>
      <c r="K68" s="5">
        <v>-9721316544</v>
      </c>
      <c r="L68" s="5">
        <v>-5986334044</v>
      </c>
      <c r="M68" s="5">
        <v>1014139569</v>
      </c>
      <c r="N68" s="5">
        <v>-6315900538</v>
      </c>
      <c r="O68" s="5">
        <v>-6675284777</v>
      </c>
      <c r="P68" s="5">
        <v>-8535926795</v>
      </c>
      <c r="Q68" s="5">
        <v>-8670611306</v>
      </c>
      <c r="R68" s="5">
        <v>-7553603434</v>
      </c>
      <c r="S68" s="5">
        <v>-11284522975</v>
      </c>
      <c r="T68" s="5">
        <v>-10467163858</v>
      </c>
      <c r="U68" s="5">
        <v>-9472567077</v>
      </c>
    </row>
    <row r="69" spans="3:21" ht="15.5" x14ac:dyDescent="0.35">
      <c r="C69" t="s">
        <v>285</v>
      </c>
      <c r="D69" s="5">
        <v>-4866376808</v>
      </c>
      <c r="E69" s="5">
        <v>-986318286</v>
      </c>
      <c r="F69" s="5">
        <v>-1336435002</v>
      </c>
      <c r="G69" s="5">
        <v>-2078363173</v>
      </c>
      <c r="I69" s="5">
        <v>-6075115896</v>
      </c>
      <c r="J69" s="5">
        <v>-4922000296</v>
      </c>
      <c r="K69" s="5">
        <v>-6985909849</v>
      </c>
      <c r="L69" s="5">
        <v>-3946285045</v>
      </c>
      <c r="M69" s="5">
        <v>-1454657008</v>
      </c>
      <c r="N69" s="5">
        <v>-2173045095</v>
      </c>
      <c r="O69" s="5">
        <v>-3736614889</v>
      </c>
      <c r="P69" s="5">
        <v>-6553396202</v>
      </c>
      <c r="Q69" s="5">
        <v>-8474124698</v>
      </c>
      <c r="R69" s="5">
        <v>-9213137536</v>
      </c>
      <c r="S69" s="5">
        <v>-12058911492</v>
      </c>
    </row>
    <row r="70" spans="3:21" ht="15.5" x14ac:dyDescent="0.35">
      <c r="C70" t="s">
        <v>286</v>
      </c>
      <c r="F70" s="5">
        <v>-1559958339</v>
      </c>
      <c r="I70" s="5">
        <v>-1559958339</v>
      </c>
      <c r="J70" s="5">
        <v>55481368</v>
      </c>
      <c r="K70" s="5">
        <v>-2735406695</v>
      </c>
      <c r="L70" s="5">
        <v>-2040048999</v>
      </c>
      <c r="M70" s="5">
        <v>2468796577</v>
      </c>
      <c r="N70" s="5">
        <v>-4142855443</v>
      </c>
      <c r="O70" s="5">
        <v>-2938669888</v>
      </c>
      <c r="P70" s="5">
        <v>-1982530593</v>
      </c>
      <c r="Q70" s="5">
        <v>-196486608</v>
      </c>
      <c r="R70" s="5">
        <v>1659534102</v>
      </c>
      <c r="S70" s="5">
        <v>774388517</v>
      </c>
    </row>
    <row r="71" spans="3:21" ht="15.5" x14ac:dyDescent="0.35">
      <c r="C71" t="s">
        <v>287</v>
      </c>
      <c r="D71" s="5">
        <v>-4866376808</v>
      </c>
      <c r="E71" s="5">
        <v>-986318286</v>
      </c>
      <c r="F71" s="5">
        <v>-2896393341</v>
      </c>
      <c r="G71" s="5">
        <v>-2078363173</v>
      </c>
      <c r="I71" s="5">
        <v>-7635074235</v>
      </c>
      <c r="J71" s="5">
        <v>-4866518928</v>
      </c>
      <c r="K71" s="5">
        <v>-9721316544</v>
      </c>
      <c r="L71" s="5">
        <v>-5986334044</v>
      </c>
      <c r="M71" s="5">
        <v>1014139569</v>
      </c>
      <c r="N71" s="5">
        <v>-6315900538</v>
      </c>
      <c r="O71" s="5">
        <v>-6675284777</v>
      </c>
      <c r="P71" s="5">
        <v>-8535926795</v>
      </c>
      <c r="Q71" s="5">
        <v>-8670611306</v>
      </c>
      <c r="R71" s="5">
        <v>-7553603434</v>
      </c>
      <c r="S71" s="5">
        <v>-11284522975</v>
      </c>
      <c r="T71" s="5">
        <v>-10467163858</v>
      </c>
      <c r="U71" s="5">
        <v>-9472567077</v>
      </c>
    </row>
    <row r="72" spans="3:21" ht="15.5" x14ac:dyDescent="0.35">
      <c r="C72" t="s">
        <v>99</v>
      </c>
      <c r="D72" s="5">
        <v>9430763421</v>
      </c>
      <c r="E72" s="5">
        <v>1981123503</v>
      </c>
      <c r="F72" s="5">
        <v>23159964817</v>
      </c>
      <c r="G72" s="5">
        <v>7875428080</v>
      </c>
      <c r="I72" s="5">
        <v>33390922773</v>
      </c>
      <c r="J72" s="5">
        <v>18055652436</v>
      </c>
      <c r="K72" s="5">
        <v>5860393064</v>
      </c>
      <c r="L72" s="5">
        <v>-7529603579</v>
      </c>
      <c r="M72" s="5">
        <v>-98210943293</v>
      </c>
      <c r="N72" s="5">
        <v>249076655</v>
      </c>
      <c r="O72" s="5">
        <v>7221065916</v>
      </c>
      <c r="P72" s="5">
        <v>13554152161</v>
      </c>
      <c r="Q72" s="5">
        <v>29648261092</v>
      </c>
      <c r="R72" s="5">
        <v>20619309858</v>
      </c>
      <c r="S72" s="5">
        <v>29477807514</v>
      </c>
      <c r="T72" s="5">
        <v>25375295609</v>
      </c>
      <c r="U72" s="5">
        <v>42154164550</v>
      </c>
    </row>
    <row r="73" spans="3:21" ht="15.5" x14ac:dyDescent="0.35">
      <c r="C73" t="s">
        <v>1764</v>
      </c>
    </row>
    <row r="74" spans="3:21" ht="15.5" x14ac:dyDescent="0.35">
      <c r="C74" t="s">
        <v>101</v>
      </c>
      <c r="D74" s="5">
        <v>9430763421</v>
      </c>
      <c r="E74" s="5">
        <v>1981123503</v>
      </c>
      <c r="F74" s="5">
        <v>23159964817</v>
      </c>
      <c r="G74" s="5">
        <v>7875428080</v>
      </c>
      <c r="I74" s="5">
        <v>33390922773</v>
      </c>
      <c r="J74" s="5">
        <v>18055652436</v>
      </c>
      <c r="K74" s="5">
        <v>5860393064</v>
      </c>
      <c r="L74" s="5">
        <v>-7529603579</v>
      </c>
      <c r="M74" s="5">
        <v>-98210943293</v>
      </c>
      <c r="N74" s="5">
        <v>249076655</v>
      </c>
      <c r="O74" s="5">
        <v>7221065916</v>
      </c>
      <c r="P74" s="5">
        <v>13554152161</v>
      </c>
      <c r="Q74" s="5">
        <v>29648261092</v>
      </c>
      <c r="R74" s="5">
        <v>20619309858</v>
      </c>
      <c r="S74" s="5">
        <v>29359412334</v>
      </c>
      <c r="T74" s="5">
        <v>25375295609</v>
      </c>
      <c r="U74" s="5">
        <v>42154164550</v>
      </c>
    </row>
    <row r="75" spans="3:21" ht="15.5" x14ac:dyDescent="0.35">
      <c r="C75" t="s">
        <v>102</v>
      </c>
      <c r="F75" s="5">
        <v>-2174925260</v>
      </c>
      <c r="I75" s="5">
        <v>-2174925260</v>
      </c>
      <c r="J75" s="5">
        <v>-793764010</v>
      </c>
      <c r="K75" s="5">
        <v>8717812763</v>
      </c>
      <c r="L75" s="5">
        <v>7176003407</v>
      </c>
      <c r="M75" s="5">
        <v>66163777082</v>
      </c>
      <c r="N75" s="5">
        <v>-274823444</v>
      </c>
      <c r="O75" s="5">
        <v>-634845431</v>
      </c>
      <c r="P75" s="5">
        <v>3051272071</v>
      </c>
      <c r="Q75" s="5">
        <v>34393079201</v>
      </c>
      <c r="R75" s="5">
        <v>3136859690</v>
      </c>
      <c r="S75" s="5">
        <v>6146038784</v>
      </c>
      <c r="T75" s="5">
        <v>8333932660</v>
      </c>
      <c r="U75" s="5">
        <v>82050474239</v>
      </c>
    </row>
    <row r="76" spans="3:21" ht="15.5" x14ac:dyDescent="0.35">
      <c r="C76" t="s">
        <v>288</v>
      </c>
      <c r="F76" s="5">
        <v>-2174925260</v>
      </c>
      <c r="I76" s="5">
        <v>-2174925260</v>
      </c>
      <c r="J76" s="5">
        <v>-793764010</v>
      </c>
      <c r="K76" s="5">
        <v>8717812763</v>
      </c>
      <c r="L76" s="5">
        <v>7176003407</v>
      </c>
      <c r="M76" s="5">
        <v>66163777082</v>
      </c>
      <c r="N76" s="5">
        <v>-274823444</v>
      </c>
      <c r="O76" s="5">
        <v>-634845431</v>
      </c>
      <c r="P76" s="5">
        <v>3051272071</v>
      </c>
      <c r="Q76" s="5">
        <v>34393079201</v>
      </c>
      <c r="R76" s="5">
        <v>3136859690</v>
      </c>
      <c r="S76" s="5">
        <v>6146038784</v>
      </c>
      <c r="T76" s="5">
        <v>8333932660</v>
      </c>
      <c r="U76" s="5">
        <v>82050474239</v>
      </c>
    </row>
    <row r="77" spans="3:21" ht="15.5" x14ac:dyDescent="0.35">
      <c r="C77" t="s">
        <v>103</v>
      </c>
      <c r="D77" s="5">
        <v>9430763421</v>
      </c>
      <c r="E77" s="5">
        <v>1981123503</v>
      </c>
      <c r="F77" s="5">
        <v>20985039557</v>
      </c>
      <c r="G77" s="5">
        <v>7875428080</v>
      </c>
      <c r="I77" s="5">
        <v>31215997513</v>
      </c>
      <c r="J77" s="5">
        <v>17261888426</v>
      </c>
      <c r="K77" s="5">
        <v>14578205827</v>
      </c>
      <c r="L77" s="5">
        <v>-353600172</v>
      </c>
      <c r="M77" s="5">
        <v>-32047166211</v>
      </c>
      <c r="N77" s="5">
        <v>-25746789</v>
      </c>
      <c r="O77" s="5">
        <v>6586220485</v>
      </c>
      <c r="P77" s="5">
        <v>16605424232</v>
      </c>
      <c r="Q77" s="5">
        <v>64041340293</v>
      </c>
      <c r="R77" s="5">
        <v>23756169548</v>
      </c>
      <c r="S77" s="5">
        <v>35505451118</v>
      </c>
      <c r="T77" s="5">
        <v>33709228269</v>
      </c>
      <c r="U77" s="5">
        <v>124204638789</v>
      </c>
    </row>
    <row r="78" spans="3:21" ht="15.5" x14ac:dyDescent="0.35">
      <c r="C78" t="s">
        <v>104</v>
      </c>
      <c r="D78" s="5">
        <v>9430763421</v>
      </c>
      <c r="E78" s="5">
        <v>1981123503</v>
      </c>
      <c r="F78" s="5">
        <v>23159964817</v>
      </c>
      <c r="G78" s="5">
        <v>7875428080</v>
      </c>
      <c r="I78" s="5">
        <v>33390922773</v>
      </c>
      <c r="J78" s="5">
        <v>18055652436</v>
      </c>
      <c r="K78" s="5">
        <v>5860393064</v>
      </c>
      <c r="L78" s="5">
        <v>-7529603579</v>
      </c>
      <c r="M78" s="5">
        <v>-98210943293</v>
      </c>
      <c r="N78" s="5">
        <v>249076655</v>
      </c>
      <c r="O78" s="5">
        <v>7221065916</v>
      </c>
      <c r="P78" s="5">
        <v>13554152161</v>
      </c>
      <c r="Q78" s="5">
        <v>29648261092</v>
      </c>
      <c r="R78" s="5">
        <v>20619309858</v>
      </c>
      <c r="S78" s="5">
        <v>29359412334</v>
      </c>
      <c r="T78" s="5">
        <v>25375295609</v>
      </c>
      <c r="U78" s="5">
        <v>42154164550</v>
      </c>
    </row>
    <row r="79" spans="3:21" ht="15.5" x14ac:dyDescent="0.35">
      <c r="C79" t="s">
        <v>8</v>
      </c>
      <c r="D79" s="5">
        <v>8999660412</v>
      </c>
      <c r="E79" s="5">
        <v>1052295468</v>
      </c>
      <c r="F79" s="5">
        <v>19650429001</v>
      </c>
      <c r="G79" s="5">
        <v>7015620563</v>
      </c>
      <c r="I79" s="5">
        <v>28221289161</v>
      </c>
      <c r="J79" s="5">
        <v>14968538503</v>
      </c>
      <c r="K79" s="5">
        <v>12407365903</v>
      </c>
      <c r="L79" s="5">
        <v>-2189740291</v>
      </c>
      <c r="M79" s="5">
        <v>-34217471329</v>
      </c>
      <c r="N79" s="5">
        <v>662535473</v>
      </c>
      <c r="O79" s="5">
        <v>6286859028</v>
      </c>
      <c r="P79" s="5">
        <v>15705203234</v>
      </c>
      <c r="Q79" s="5">
        <v>62672063763</v>
      </c>
      <c r="R79" s="5">
        <v>22485417352</v>
      </c>
      <c r="S79" s="5">
        <v>33780851106</v>
      </c>
      <c r="T79" s="5">
        <v>32774465371</v>
      </c>
      <c r="U79" s="5">
        <v>122458213269</v>
      </c>
    </row>
    <row r="80" spans="3:21" ht="15.5" x14ac:dyDescent="0.35">
      <c r="C80" t="s">
        <v>105</v>
      </c>
      <c r="D80" s="5">
        <v>9430763421</v>
      </c>
      <c r="E80" s="5">
        <v>1981123503</v>
      </c>
      <c r="F80" s="5">
        <v>23159964817</v>
      </c>
      <c r="G80" s="5">
        <v>7875428080</v>
      </c>
      <c r="I80" s="5">
        <v>33390922773</v>
      </c>
      <c r="J80" s="5">
        <v>18055652436</v>
      </c>
      <c r="K80" s="5">
        <v>5860393064</v>
      </c>
      <c r="L80" s="5">
        <v>-7529603579</v>
      </c>
      <c r="M80" s="5">
        <v>-98210943293</v>
      </c>
      <c r="N80" s="5">
        <v>249076655</v>
      </c>
      <c r="O80" s="5">
        <v>7221065916</v>
      </c>
      <c r="P80" s="5">
        <v>13554152161</v>
      </c>
      <c r="Q80" s="5">
        <v>29648261092</v>
      </c>
      <c r="R80" s="5">
        <v>20619309858</v>
      </c>
      <c r="S80" s="5">
        <v>29359412334</v>
      </c>
      <c r="T80" s="5">
        <v>25375295609</v>
      </c>
      <c r="U80" s="5">
        <v>42154164550</v>
      </c>
    </row>
    <row r="81" spans="2:21" ht="15.5" x14ac:dyDescent="0.35">
      <c r="C81" t="s">
        <v>106</v>
      </c>
      <c r="D81" s="5">
        <v>9430763421</v>
      </c>
      <c r="E81" s="5">
        <v>1981123503</v>
      </c>
      <c r="F81" s="5">
        <v>20985039557</v>
      </c>
      <c r="G81" s="5">
        <v>7875428080</v>
      </c>
      <c r="I81" s="5">
        <v>31215997513</v>
      </c>
      <c r="J81" s="5">
        <v>17261888426</v>
      </c>
      <c r="K81" s="5">
        <v>14578205827</v>
      </c>
      <c r="L81" s="5">
        <v>-353600172</v>
      </c>
      <c r="M81" s="5">
        <v>-32047166211</v>
      </c>
      <c r="N81" s="5">
        <v>-25746789</v>
      </c>
      <c r="O81" s="5">
        <v>6586220485</v>
      </c>
      <c r="P81" s="5">
        <v>16605424232</v>
      </c>
      <c r="Q81" s="5">
        <v>64041340293</v>
      </c>
      <c r="R81" s="5">
        <v>23756169548</v>
      </c>
      <c r="S81" s="5">
        <v>35505451118</v>
      </c>
      <c r="T81" s="5">
        <v>33709228270</v>
      </c>
      <c r="U81" s="5">
        <v>124204638789</v>
      </c>
    </row>
    <row r="82" spans="2:21" ht="15.5" x14ac:dyDescent="0.35">
      <c r="C82" t="s">
        <v>107</v>
      </c>
      <c r="D82" s="5">
        <v>9430763421</v>
      </c>
      <c r="E82" s="5">
        <v>1981123503</v>
      </c>
      <c r="F82" s="5">
        <v>20985039557</v>
      </c>
      <c r="G82" s="5">
        <v>7875428080</v>
      </c>
      <c r="I82" s="5">
        <v>31215997513</v>
      </c>
      <c r="J82" s="5">
        <v>17261888426</v>
      </c>
      <c r="K82" s="5">
        <v>14578205827</v>
      </c>
      <c r="L82" s="5">
        <v>-353600172</v>
      </c>
      <c r="M82" s="5">
        <v>-32047166211</v>
      </c>
      <c r="N82" s="5">
        <v>-25746789</v>
      </c>
      <c r="O82" s="5">
        <v>6586220485</v>
      </c>
      <c r="P82" s="5">
        <v>16605424232</v>
      </c>
      <c r="Q82" s="5">
        <v>64041340293</v>
      </c>
      <c r="R82" s="5">
        <v>23756169548</v>
      </c>
      <c r="S82" s="5">
        <v>35505451118</v>
      </c>
      <c r="T82" s="5">
        <v>33709228270</v>
      </c>
      <c r="U82" s="5">
        <v>124204638789</v>
      </c>
    </row>
    <row r="84" spans="2:21" ht="15.5" x14ac:dyDescent="0.35">
      <c r="B84" t="s">
        <v>108</v>
      </c>
      <c r="C84" t="s">
        <v>109</v>
      </c>
    </row>
    <row r="85" spans="2:21" ht="15.5" x14ac:dyDescent="0.35">
      <c r="C85" t="s">
        <v>110</v>
      </c>
    </row>
    <row r="86" spans="2:21" ht="15.5" x14ac:dyDescent="0.35">
      <c r="C86" t="s">
        <v>20</v>
      </c>
      <c r="D86" s="5">
        <v>20953449794</v>
      </c>
      <c r="E86" s="5">
        <v>37811877700</v>
      </c>
      <c r="F86" s="5">
        <v>59161246873</v>
      </c>
      <c r="G86" s="5">
        <v>18432328691</v>
      </c>
      <c r="I86" s="5">
        <v>59161246873</v>
      </c>
      <c r="J86" s="5">
        <v>42191587302</v>
      </c>
      <c r="K86" s="5">
        <v>29815840686</v>
      </c>
      <c r="L86" s="5">
        <v>34723030678</v>
      </c>
      <c r="M86" s="5">
        <v>33761478798</v>
      </c>
      <c r="N86" s="5">
        <v>40192366722</v>
      </c>
      <c r="O86" s="5">
        <v>44701754622</v>
      </c>
      <c r="P86" s="5">
        <v>38769273576</v>
      </c>
      <c r="Q86" s="5">
        <v>73754361818</v>
      </c>
      <c r="R86" s="5">
        <v>61342994796</v>
      </c>
      <c r="S86" s="5">
        <v>63509569740</v>
      </c>
      <c r="T86" s="5">
        <v>76323026144</v>
      </c>
      <c r="U86" s="5">
        <v>41701625367</v>
      </c>
    </row>
    <row r="87" spans="2:21" ht="15.5" x14ac:dyDescent="0.35">
      <c r="C87" t="s">
        <v>112</v>
      </c>
      <c r="D87" s="5">
        <v>134945990550</v>
      </c>
      <c r="E87" s="5">
        <v>72012105770</v>
      </c>
      <c r="F87" s="5">
        <v>69138797005</v>
      </c>
      <c r="G87" s="5">
        <v>111008546500</v>
      </c>
      <c r="I87" s="5">
        <v>69138797005</v>
      </c>
      <c r="J87" s="5">
        <v>29502463026</v>
      </c>
      <c r="K87" s="5">
        <v>28203387795</v>
      </c>
      <c r="L87" s="5">
        <v>21283396486</v>
      </c>
      <c r="M87" s="5">
        <v>28582713227</v>
      </c>
      <c r="N87" s="5">
        <v>36853246138</v>
      </c>
      <c r="O87" s="5">
        <v>47893556341</v>
      </c>
      <c r="P87" s="5">
        <v>42346020259</v>
      </c>
      <c r="Q87" s="5">
        <v>37802302981</v>
      </c>
      <c r="R87" s="5">
        <v>46012037510</v>
      </c>
      <c r="S87" s="5">
        <v>50155339778</v>
      </c>
      <c r="T87" s="5">
        <v>64899705308</v>
      </c>
      <c r="U87" s="5">
        <v>50308071780</v>
      </c>
    </row>
    <row r="88" spans="2:21" ht="15.5" x14ac:dyDescent="0.35">
      <c r="C88" t="s">
        <v>114</v>
      </c>
      <c r="D88" s="5">
        <v>20452262</v>
      </c>
      <c r="E88" s="5">
        <v>6883678</v>
      </c>
      <c r="F88" s="5">
        <v>149314667</v>
      </c>
      <c r="G88" s="5">
        <v>37818787</v>
      </c>
      <c r="I88" s="5">
        <v>149314667</v>
      </c>
      <c r="J88" s="5">
        <v>12194857</v>
      </c>
      <c r="K88" s="5">
        <v>28698286</v>
      </c>
      <c r="L88" s="5">
        <v>31860520</v>
      </c>
      <c r="M88" s="5">
        <v>22694535</v>
      </c>
      <c r="N88" s="5">
        <v>41895000</v>
      </c>
      <c r="O88" s="5">
        <v>817247076</v>
      </c>
      <c r="P88" s="5">
        <v>1030200000</v>
      </c>
      <c r="R88" s="5">
        <v>24914157</v>
      </c>
      <c r="S88" s="5">
        <v>11000000</v>
      </c>
      <c r="U88" s="5">
        <v>11244743</v>
      </c>
    </row>
    <row r="89" spans="2:21" ht="15.5" x14ac:dyDescent="0.35">
      <c r="C89" t="s">
        <v>113</v>
      </c>
      <c r="D89" s="5">
        <v>1340402115</v>
      </c>
      <c r="E89" s="5">
        <v>1415638753</v>
      </c>
      <c r="F89" s="5">
        <v>1105762393</v>
      </c>
      <c r="G89" s="5">
        <v>1213989380</v>
      </c>
      <c r="I89" s="5">
        <v>1105762393</v>
      </c>
      <c r="J89" s="5">
        <v>1029906140</v>
      </c>
      <c r="K89" s="5">
        <v>599780250</v>
      </c>
      <c r="L89" s="5">
        <v>701896273</v>
      </c>
      <c r="M89" s="5">
        <v>664494000</v>
      </c>
      <c r="N89" s="5">
        <v>330300000</v>
      </c>
    </row>
    <row r="90" spans="2:21" ht="15.5" x14ac:dyDescent="0.35">
      <c r="C90" t="s">
        <v>115</v>
      </c>
      <c r="D90" s="5">
        <v>134945990550</v>
      </c>
      <c r="E90" s="5">
        <v>72012105770</v>
      </c>
      <c r="F90" s="5">
        <v>69138797005</v>
      </c>
      <c r="G90" s="5">
        <v>111008546500</v>
      </c>
      <c r="I90" s="5">
        <v>69138797005</v>
      </c>
      <c r="J90" s="5">
        <v>29502463026</v>
      </c>
      <c r="K90" s="5">
        <v>28203387795</v>
      </c>
      <c r="L90" s="5">
        <v>21283396486</v>
      </c>
      <c r="M90" s="5">
        <v>28582713227</v>
      </c>
      <c r="N90" s="5">
        <v>36853246138</v>
      </c>
      <c r="O90" s="5">
        <v>47893556341</v>
      </c>
      <c r="P90" s="5">
        <v>42346020259</v>
      </c>
      <c r="Q90" s="5">
        <v>37802302981</v>
      </c>
      <c r="R90" s="5">
        <v>46012037510</v>
      </c>
      <c r="S90" s="5">
        <v>50155339778</v>
      </c>
      <c r="T90" s="5">
        <v>64899705308</v>
      </c>
      <c r="U90" s="5">
        <v>50308071780</v>
      </c>
    </row>
    <row r="91" spans="2:21" ht="15.5" x14ac:dyDescent="0.35">
      <c r="C91" t="s">
        <v>117</v>
      </c>
      <c r="D91" s="5">
        <v>179703809</v>
      </c>
      <c r="E91" s="5">
        <v>431675716</v>
      </c>
      <c r="F91" s="5">
        <v>141990611</v>
      </c>
      <c r="G91" s="5">
        <v>209938243</v>
      </c>
      <c r="I91" s="5">
        <v>141990611</v>
      </c>
      <c r="J91" s="5">
        <v>245360192</v>
      </c>
      <c r="K91" s="5">
        <v>149003877</v>
      </c>
      <c r="L91" s="5">
        <v>240436694</v>
      </c>
      <c r="M91" s="5">
        <v>123532307</v>
      </c>
      <c r="N91" s="5">
        <v>170832352</v>
      </c>
      <c r="O91" s="5">
        <v>197668722</v>
      </c>
      <c r="P91" s="5">
        <v>254431921</v>
      </c>
      <c r="Q91" s="5">
        <v>397987084</v>
      </c>
      <c r="R91" s="5">
        <v>1490509655</v>
      </c>
      <c r="S91" s="5">
        <v>1492162438</v>
      </c>
      <c r="T91" s="5">
        <v>2372700589</v>
      </c>
      <c r="U91" s="5">
        <v>1334061815</v>
      </c>
    </row>
    <row r="92" spans="2:21" ht="15.5" x14ac:dyDescent="0.35">
      <c r="C92" t="s">
        <v>118</v>
      </c>
      <c r="D92" s="5">
        <v>179703809</v>
      </c>
      <c r="E92" s="5">
        <v>431675716</v>
      </c>
      <c r="F92" s="5">
        <v>141990611</v>
      </c>
      <c r="G92" s="5">
        <v>209938243</v>
      </c>
      <c r="I92" s="5">
        <v>141990611</v>
      </c>
      <c r="J92" s="5">
        <v>245360192</v>
      </c>
      <c r="K92" s="5">
        <v>149003877</v>
      </c>
      <c r="L92" s="5">
        <v>240436694</v>
      </c>
      <c r="M92" s="5">
        <v>123532307</v>
      </c>
      <c r="N92" s="5">
        <v>170832352</v>
      </c>
      <c r="O92" s="5">
        <v>197668722</v>
      </c>
      <c r="P92" s="5">
        <v>254431921</v>
      </c>
      <c r="Q92" s="5">
        <v>397987084</v>
      </c>
      <c r="R92" s="5">
        <v>1490509655</v>
      </c>
      <c r="S92" s="5">
        <v>1492162438</v>
      </c>
      <c r="T92" s="5">
        <v>2372700589</v>
      </c>
      <c r="U92" s="5">
        <v>1334061815</v>
      </c>
    </row>
    <row r="93" spans="2:21" ht="15.5" x14ac:dyDescent="0.35">
      <c r="C93" t="s">
        <v>119</v>
      </c>
      <c r="D93" s="5">
        <v>113561220081</v>
      </c>
      <c r="E93" s="5">
        <v>96622225269</v>
      </c>
      <c r="F93" s="5">
        <v>86708720079</v>
      </c>
      <c r="G93" s="5">
        <v>95079345980</v>
      </c>
      <c r="I93" s="5">
        <v>86708720079</v>
      </c>
      <c r="J93" s="5">
        <v>99435831149</v>
      </c>
      <c r="K93" s="5">
        <v>123921126263</v>
      </c>
      <c r="L93" s="5">
        <v>112275185167</v>
      </c>
      <c r="M93" s="5">
        <v>90519922113</v>
      </c>
      <c r="N93" s="5">
        <v>147584659947</v>
      </c>
      <c r="O93" s="5">
        <v>145645838812</v>
      </c>
      <c r="P93" s="5">
        <v>130111104047</v>
      </c>
      <c r="Q93" s="5">
        <v>91980297698</v>
      </c>
      <c r="R93" s="5">
        <v>78020967439</v>
      </c>
      <c r="S93" s="5">
        <v>80002479829</v>
      </c>
      <c r="T93" s="5">
        <v>50573942071</v>
      </c>
      <c r="U93" s="5">
        <v>41187577378</v>
      </c>
    </row>
    <row r="94" spans="2:21" ht="15.5" x14ac:dyDescent="0.35">
      <c r="C94" t="s">
        <v>97</v>
      </c>
      <c r="D94" s="5">
        <v>102938076573</v>
      </c>
      <c r="E94" s="5">
        <v>102938076573</v>
      </c>
      <c r="F94" s="5">
        <v>102938076573</v>
      </c>
      <c r="G94" s="5">
        <v>104254518753</v>
      </c>
      <c r="I94" s="5">
        <v>102938076573</v>
      </c>
      <c r="J94" s="5">
        <v>104254518753</v>
      </c>
      <c r="K94" s="5">
        <v>105491827425</v>
      </c>
      <c r="L94" s="5">
        <v>139671121267</v>
      </c>
      <c r="M94" s="5">
        <v>147824824549</v>
      </c>
      <c r="N94" s="5">
        <v>87058524679</v>
      </c>
      <c r="O94" s="5">
        <v>89075952403</v>
      </c>
      <c r="P94" s="5">
        <v>91117303859</v>
      </c>
      <c r="Q94" s="5">
        <v>93215561224</v>
      </c>
      <c r="R94" s="5">
        <v>62745008037</v>
      </c>
      <c r="S94" s="5">
        <v>66824589244</v>
      </c>
      <c r="T94" s="5">
        <v>72281886274</v>
      </c>
      <c r="U94" s="5">
        <v>80469621539</v>
      </c>
    </row>
    <row r="95" spans="2:21" ht="15.5" x14ac:dyDescent="0.35">
      <c r="C95" t="s">
        <v>120</v>
      </c>
      <c r="D95" s="5">
        <v>281884947250</v>
      </c>
      <c r="E95" s="5">
        <v>230030894523</v>
      </c>
      <c r="F95" s="5">
        <v>224916464303</v>
      </c>
      <c r="G95" s="5">
        <v>233649197033</v>
      </c>
      <c r="I95" s="5">
        <v>224916464303</v>
      </c>
      <c r="J95" s="5">
        <v>189265535168</v>
      </c>
      <c r="K95" s="5">
        <v>197897867066</v>
      </c>
      <c r="L95" s="5">
        <v>184868320603</v>
      </c>
      <c r="M95" s="5">
        <v>160631354635</v>
      </c>
      <c r="N95" s="5">
        <v>235891593162</v>
      </c>
      <c r="O95" s="5">
        <v>250724734274</v>
      </c>
      <c r="P95" s="5">
        <v>219577845340</v>
      </c>
      <c r="Q95" s="5">
        <v>222235562494</v>
      </c>
      <c r="R95" s="5">
        <v>195009437765</v>
      </c>
      <c r="S95" s="5">
        <v>204898872797</v>
      </c>
      <c r="T95" s="5">
        <v>204632196137</v>
      </c>
      <c r="U95" s="5">
        <v>140143855045</v>
      </c>
    </row>
    <row r="96" spans="2:21" ht="15.5" x14ac:dyDescent="0.35">
      <c r="C96" t="s">
        <v>121</v>
      </c>
    </row>
    <row r="97" spans="3:21" ht="15.5" x14ac:dyDescent="0.35">
      <c r="C97" t="s">
        <v>122</v>
      </c>
      <c r="K97" s="5">
        <v>1381355627</v>
      </c>
    </row>
    <row r="98" spans="3:21" ht="15.5" x14ac:dyDescent="0.35">
      <c r="C98" t="s">
        <v>125</v>
      </c>
      <c r="D98" s="5">
        <v>485197148</v>
      </c>
      <c r="E98" s="5">
        <v>485197148</v>
      </c>
      <c r="F98" s="5">
        <v>485197148</v>
      </c>
      <c r="G98" s="5">
        <v>579609283</v>
      </c>
      <c r="I98" s="5">
        <v>485197148</v>
      </c>
      <c r="J98" s="5">
        <v>579609283</v>
      </c>
      <c r="K98" s="5">
        <v>484886685</v>
      </c>
      <c r="L98" s="5">
        <v>786782244</v>
      </c>
      <c r="M98" s="5">
        <v>546416221</v>
      </c>
      <c r="N98" s="5">
        <v>1026370277</v>
      </c>
      <c r="O98" s="5">
        <v>3447228811</v>
      </c>
      <c r="P98" s="5">
        <v>5399620298</v>
      </c>
      <c r="Q98" s="5">
        <v>7623329582</v>
      </c>
      <c r="R98" s="5">
        <v>6124981797</v>
      </c>
      <c r="S98" s="5">
        <v>4194074608</v>
      </c>
      <c r="T98" s="5">
        <v>3267505902</v>
      </c>
      <c r="U98" s="5">
        <v>3274007895</v>
      </c>
    </row>
    <row r="99" spans="3:21" ht="15.5" x14ac:dyDescent="0.35">
      <c r="C99" t="s">
        <v>128</v>
      </c>
      <c r="D99" s="5">
        <v>222583313199</v>
      </c>
      <c r="E99" s="5">
        <v>224266297710</v>
      </c>
      <c r="F99" s="5">
        <v>225957218043</v>
      </c>
      <c r="G99" s="5">
        <v>224681616614</v>
      </c>
      <c r="I99" s="5">
        <v>225957218043</v>
      </c>
      <c r="J99" s="5">
        <v>229891395514</v>
      </c>
      <c r="K99" s="5">
        <v>237006609491</v>
      </c>
      <c r="L99" s="5">
        <v>299987942271</v>
      </c>
      <c r="M99" s="5">
        <v>316843878778</v>
      </c>
      <c r="N99" s="5">
        <v>239840874085</v>
      </c>
      <c r="O99" s="5">
        <v>249614390323</v>
      </c>
      <c r="P99" s="5">
        <v>256898006885</v>
      </c>
      <c r="Q99" s="5">
        <v>234751563051</v>
      </c>
      <c r="R99" s="5">
        <v>181812363868</v>
      </c>
      <c r="S99" s="5">
        <v>159053244425</v>
      </c>
      <c r="T99" s="5">
        <v>152203350676</v>
      </c>
      <c r="U99" s="5">
        <v>116197595740</v>
      </c>
    </row>
    <row r="100" spans="3:21" ht="15.5" x14ac:dyDescent="0.35">
      <c r="C100" t="s">
        <v>126</v>
      </c>
      <c r="Q100" s="5">
        <v>3971700000</v>
      </c>
      <c r="R100" s="5">
        <v>3300000000</v>
      </c>
      <c r="S100" s="5">
        <v>3300000000</v>
      </c>
      <c r="T100" s="5">
        <v>3300000000</v>
      </c>
      <c r="U100" s="5">
        <v>3300000000</v>
      </c>
    </row>
    <row r="101" spans="3:21" ht="15.5" x14ac:dyDescent="0.35">
      <c r="C101" t="s">
        <v>132</v>
      </c>
      <c r="D101" s="5">
        <v>461638125</v>
      </c>
      <c r="E101" s="5">
        <v>479393438</v>
      </c>
      <c r="F101" s="5">
        <v>497148751</v>
      </c>
      <c r="G101" s="5">
        <v>1383539687</v>
      </c>
      <c r="I101" s="5">
        <v>497148751</v>
      </c>
      <c r="J101" s="5">
        <v>568170000</v>
      </c>
      <c r="K101" s="5">
        <v>156106352</v>
      </c>
      <c r="L101" s="5">
        <v>326404202</v>
      </c>
      <c r="M101" s="5">
        <v>496702052</v>
      </c>
      <c r="N101" s="5">
        <v>666999902</v>
      </c>
      <c r="O101" s="5">
        <v>837297752</v>
      </c>
      <c r="P101" s="5">
        <v>1007595602</v>
      </c>
      <c r="Q101" s="5">
        <v>1177893452</v>
      </c>
      <c r="R101" s="5">
        <v>1348191302</v>
      </c>
      <c r="S101" s="5">
        <v>1518489152</v>
      </c>
      <c r="T101" s="5">
        <v>1688787002</v>
      </c>
    </row>
    <row r="102" spans="3:21" ht="15.5" x14ac:dyDescent="0.35">
      <c r="C102" t="s">
        <v>158</v>
      </c>
    </row>
    <row r="103" spans="3:21" ht="15.5" x14ac:dyDescent="0.35">
      <c r="C103" t="s">
        <v>133</v>
      </c>
      <c r="D103" s="5">
        <v>231141822178</v>
      </c>
      <c r="E103" s="5">
        <v>233138164525</v>
      </c>
      <c r="F103" s="5">
        <v>235046227174</v>
      </c>
      <c r="G103" s="5">
        <v>234452369083</v>
      </c>
      <c r="I103" s="5">
        <v>235046227174</v>
      </c>
      <c r="J103" s="5">
        <v>239351319364</v>
      </c>
      <c r="K103" s="5">
        <v>247385875647</v>
      </c>
      <c r="L103" s="5">
        <v>307188119455</v>
      </c>
      <c r="M103" s="5">
        <v>332065855076</v>
      </c>
      <c r="N103" s="5">
        <v>262129019812</v>
      </c>
      <c r="O103" s="5">
        <v>270769050602</v>
      </c>
      <c r="P103" s="5">
        <v>271804189796</v>
      </c>
      <c r="Q103" s="5">
        <v>254342279111</v>
      </c>
      <c r="R103" s="5">
        <v>204327188871</v>
      </c>
      <c r="S103" s="5">
        <v>177908621968</v>
      </c>
      <c r="T103" s="5">
        <v>160459643580</v>
      </c>
      <c r="U103" s="5">
        <v>122771603635</v>
      </c>
    </row>
    <row r="104" spans="3:21" ht="15.5" x14ac:dyDescent="0.35">
      <c r="C104" t="s">
        <v>134</v>
      </c>
      <c r="D104" s="5">
        <v>513026769428</v>
      </c>
      <c r="E104" s="5">
        <v>463169059048</v>
      </c>
      <c r="F104" s="5">
        <v>459962691477</v>
      </c>
      <c r="G104" s="5">
        <v>468101566116</v>
      </c>
      <c r="I104" s="5">
        <v>459962691477</v>
      </c>
      <c r="J104" s="5">
        <v>428616854532</v>
      </c>
      <c r="K104" s="5">
        <v>445283742713</v>
      </c>
      <c r="L104" s="5">
        <v>492056440058</v>
      </c>
      <c r="M104" s="5">
        <v>492697209711</v>
      </c>
      <c r="N104" s="5">
        <v>498020612974</v>
      </c>
      <c r="O104" s="5">
        <v>521493784876</v>
      </c>
      <c r="P104" s="5">
        <v>491382035136</v>
      </c>
      <c r="Q104" s="5">
        <v>476577841605</v>
      </c>
      <c r="R104" s="5">
        <v>399336626636</v>
      </c>
      <c r="S104" s="5">
        <v>382807494765</v>
      </c>
      <c r="T104" s="5">
        <v>365091839717</v>
      </c>
      <c r="U104" s="5">
        <v>262915458680</v>
      </c>
    </row>
    <row r="105" spans="3:21" ht="15.5" x14ac:dyDescent="0.35">
      <c r="C105" t="s">
        <v>135</v>
      </c>
    </row>
    <row r="106" spans="3:21" ht="15.5" x14ac:dyDescent="0.35">
      <c r="C106" t="s">
        <v>136</v>
      </c>
    </row>
    <row r="107" spans="3:21" ht="15.5" x14ac:dyDescent="0.35">
      <c r="C107" t="s">
        <v>137</v>
      </c>
      <c r="D107" s="5">
        <v>172563583558</v>
      </c>
      <c r="E107" s="5">
        <v>118487675977</v>
      </c>
      <c r="F107" s="5">
        <v>117760524917</v>
      </c>
      <c r="G107" s="5">
        <v>147944640335</v>
      </c>
      <c r="I107" s="5">
        <v>117760524917</v>
      </c>
      <c r="J107" s="5">
        <v>109436473390</v>
      </c>
      <c r="K107" s="5">
        <v>137927415531</v>
      </c>
      <c r="L107" s="5">
        <v>132445996835</v>
      </c>
      <c r="M107" s="5">
        <v>121622353656</v>
      </c>
      <c r="N107" s="5">
        <v>94587795350</v>
      </c>
      <c r="O107" s="5">
        <v>105476752401</v>
      </c>
      <c r="P107" s="5">
        <v>81075913501</v>
      </c>
      <c r="Q107" s="5">
        <v>66014779104</v>
      </c>
      <c r="R107" s="5">
        <v>61704877496</v>
      </c>
      <c r="S107" s="5">
        <v>58865969544</v>
      </c>
      <c r="T107" s="5">
        <v>66478314241</v>
      </c>
      <c r="U107" s="5">
        <v>70807288787</v>
      </c>
    </row>
    <row r="108" spans="3:21" ht="15.5" x14ac:dyDescent="0.35">
      <c r="C108" t="s">
        <v>391</v>
      </c>
    </row>
    <row r="109" spans="3:21" ht="15.5" x14ac:dyDescent="0.35">
      <c r="C109" t="s">
        <v>139</v>
      </c>
    </row>
    <row r="110" spans="3:21" ht="15.5" x14ac:dyDescent="0.35">
      <c r="C110" t="s">
        <v>140</v>
      </c>
      <c r="D110" s="5">
        <v>86566914954</v>
      </c>
      <c r="E110" s="5">
        <v>76698735843</v>
      </c>
      <c r="F110" s="5">
        <v>65402355184</v>
      </c>
      <c r="G110" s="5">
        <v>60940369325</v>
      </c>
      <c r="I110" s="5">
        <v>65402355184</v>
      </c>
      <c r="J110" s="5">
        <v>58268604262</v>
      </c>
      <c r="K110" s="5">
        <v>71050941749</v>
      </c>
      <c r="L110" s="5">
        <v>50622045714</v>
      </c>
      <c r="M110" s="5">
        <v>75417793545</v>
      </c>
      <c r="N110" s="5">
        <v>55905114004</v>
      </c>
      <c r="O110" s="5">
        <v>62297147794</v>
      </c>
      <c r="P110" s="5">
        <v>58193176397</v>
      </c>
      <c r="Q110" s="5">
        <v>42287454202</v>
      </c>
      <c r="R110" s="5">
        <v>45433552749</v>
      </c>
      <c r="S110" s="5">
        <v>41069546838</v>
      </c>
      <c r="T110" s="5">
        <v>42562018763</v>
      </c>
      <c r="U110" s="5">
        <v>29606181266</v>
      </c>
    </row>
    <row r="111" spans="3:21" ht="15.5" x14ac:dyDescent="0.35">
      <c r="C111" t="s">
        <v>144</v>
      </c>
      <c r="D111" s="5">
        <v>4081804462</v>
      </c>
      <c r="E111" s="5">
        <v>4280376787</v>
      </c>
      <c r="F111" s="5">
        <v>2794444870</v>
      </c>
      <c r="G111" s="5">
        <v>4102806409</v>
      </c>
      <c r="I111" s="5">
        <v>2794444870</v>
      </c>
      <c r="J111" s="5">
        <v>2229479265</v>
      </c>
      <c r="K111" s="5">
        <v>1786791577</v>
      </c>
      <c r="L111" s="5">
        <v>6061166104</v>
      </c>
      <c r="M111" s="5">
        <v>4386034169</v>
      </c>
      <c r="N111" s="5">
        <v>2188528713</v>
      </c>
      <c r="O111" s="5">
        <v>3057933738</v>
      </c>
      <c r="P111" s="5">
        <v>1674037906</v>
      </c>
      <c r="Q111" s="5">
        <v>5875458499</v>
      </c>
      <c r="R111" s="5">
        <v>1235267038</v>
      </c>
      <c r="S111" s="5">
        <v>2458149605</v>
      </c>
      <c r="T111" s="5">
        <v>6218625491</v>
      </c>
      <c r="U111" s="5">
        <v>3502811063</v>
      </c>
    </row>
    <row r="112" spans="3:21" ht="15.5" x14ac:dyDescent="0.35">
      <c r="C112" t="s">
        <v>143</v>
      </c>
      <c r="D112" s="5">
        <v>9459613555</v>
      </c>
      <c r="E112" s="5">
        <v>2301076536</v>
      </c>
      <c r="F112" s="5">
        <v>4127859008</v>
      </c>
      <c r="G112" s="5">
        <v>4420904557</v>
      </c>
      <c r="I112" s="5">
        <v>4127859008</v>
      </c>
      <c r="J112" s="5">
        <v>3514092037</v>
      </c>
      <c r="K112" s="5">
        <v>4864781199</v>
      </c>
      <c r="L112" s="5">
        <v>2586445798</v>
      </c>
      <c r="M112" s="5">
        <v>1783428329</v>
      </c>
      <c r="N112" s="5">
        <v>1199178648</v>
      </c>
      <c r="O112" s="5">
        <v>1935067694</v>
      </c>
      <c r="P112" s="5">
        <v>1524261974</v>
      </c>
      <c r="Q112" s="5">
        <v>2938699139</v>
      </c>
      <c r="R112" s="5">
        <v>1771091872</v>
      </c>
      <c r="S112" s="5">
        <v>2269406812</v>
      </c>
      <c r="T112" s="5">
        <v>3587090153</v>
      </c>
      <c r="U112" s="5">
        <v>3423781574</v>
      </c>
    </row>
    <row r="113" spans="3:21" ht="15.5" x14ac:dyDescent="0.35">
      <c r="C113" t="s">
        <v>141</v>
      </c>
    </row>
    <row r="114" spans="3:21" ht="15.5" x14ac:dyDescent="0.35">
      <c r="C114" t="s">
        <v>142</v>
      </c>
      <c r="D114" s="5">
        <v>1360854377</v>
      </c>
      <c r="E114" s="5">
        <v>1422522431</v>
      </c>
      <c r="F114" s="5">
        <v>1255077060</v>
      </c>
      <c r="G114" s="5">
        <v>1251808167</v>
      </c>
      <c r="I114" s="5">
        <v>1255077060</v>
      </c>
      <c r="J114" s="5">
        <v>1042100997</v>
      </c>
      <c r="K114" s="5">
        <v>628478536</v>
      </c>
      <c r="L114" s="5">
        <v>733756793</v>
      </c>
      <c r="M114" s="5">
        <v>687188535</v>
      </c>
      <c r="N114" s="5">
        <v>372195000</v>
      </c>
      <c r="O114" s="5">
        <v>817247076</v>
      </c>
      <c r="P114" s="5">
        <v>1030200000</v>
      </c>
      <c r="R114" s="5">
        <v>24914157</v>
      </c>
      <c r="S114" s="5">
        <v>11000000</v>
      </c>
      <c r="U114" s="5">
        <v>11244743</v>
      </c>
    </row>
    <row r="115" spans="3:21" ht="15.5" x14ac:dyDescent="0.35">
      <c r="C115" t="s">
        <v>145</v>
      </c>
      <c r="T115" s="5">
        <v>504595369</v>
      </c>
      <c r="U115" s="5">
        <v>1718040298</v>
      </c>
    </row>
    <row r="116" spans="3:21" ht="15.5" x14ac:dyDescent="0.35">
      <c r="C116" t="s">
        <v>434</v>
      </c>
      <c r="D116" s="5">
        <v>1204330561</v>
      </c>
      <c r="E116" s="5">
        <v>368219450</v>
      </c>
      <c r="F116" s="5">
        <v>368219450</v>
      </c>
      <c r="I116" s="5">
        <v>368219450</v>
      </c>
    </row>
    <row r="117" spans="3:21" ht="15.5" x14ac:dyDescent="0.35">
      <c r="C117" t="s">
        <v>151</v>
      </c>
      <c r="M117" s="5">
        <v>2085526082</v>
      </c>
      <c r="N117" s="5">
        <v>8319771301</v>
      </c>
      <c r="O117" s="5">
        <v>15070467928</v>
      </c>
      <c r="P117" s="5">
        <v>12016309196</v>
      </c>
      <c r="Q117" s="5">
        <v>15774929336</v>
      </c>
      <c r="R117" s="5">
        <v>460415919</v>
      </c>
      <c r="T117" s="5">
        <v>114822094</v>
      </c>
      <c r="U117" s="5">
        <v>592306797</v>
      </c>
    </row>
    <row r="118" spans="3:21" ht="15.5" x14ac:dyDescent="0.35">
      <c r="C118" t="s">
        <v>513</v>
      </c>
      <c r="D118" s="5">
        <v>1544796168</v>
      </c>
      <c r="E118" s="5">
        <v>945060065</v>
      </c>
      <c r="F118" s="5">
        <v>721159220</v>
      </c>
      <c r="G118" s="5">
        <v>1215081265</v>
      </c>
      <c r="I118" s="5">
        <v>721159220</v>
      </c>
      <c r="J118" s="5">
        <v>466821202</v>
      </c>
      <c r="K118" s="5">
        <v>564142209</v>
      </c>
      <c r="L118" s="5">
        <v>165195971</v>
      </c>
      <c r="N118" s="5">
        <v>34001861</v>
      </c>
      <c r="O118" s="5">
        <v>279196856</v>
      </c>
      <c r="P118" s="5">
        <v>945191842</v>
      </c>
      <c r="Q118" s="5">
        <v>957026274</v>
      </c>
      <c r="R118" s="5">
        <v>70474816</v>
      </c>
      <c r="S118" s="5">
        <v>56768100</v>
      </c>
    </row>
    <row r="119" spans="3:21" ht="15.5" x14ac:dyDescent="0.35">
      <c r="C119" t="s">
        <v>152</v>
      </c>
      <c r="D119" s="5">
        <v>1283135117</v>
      </c>
      <c r="E119" s="5">
        <v>1292059133</v>
      </c>
      <c r="F119" s="5">
        <v>1662788241</v>
      </c>
      <c r="G119" s="5">
        <v>623996857</v>
      </c>
      <c r="I119" s="5">
        <v>1662788241</v>
      </c>
      <c r="J119" s="5">
        <v>949696146</v>
      </c>
      <c r="K119" s="5">
        <v>459592814</v>
      </c>
      <c r="L119" s="5">
        <v>2315496384</v>
      </c>
      <c r="M119" s="5">
        <v>6581418262</v>
      </c>
      <c r="N119" s="5">
        <v>7720368662</v>
      </c>
      <c r="O119" s="5">
        <v>6743722535</v>
      </c>
      <c r="P119" s="5">
        <v>4863546972</v>
      </c>
      <c r="Q119" s="5">
        <v>3686334876</v>
      </c>
      <c r="R119" s="5">
        <v>333412019</v>
      </c>
      <c r="S119" s="5">
        <v>166286203</v>
      </c>
      <c r="T119" s="5">
        <v>504595369</v>
      </c>
      <c r="U119" s="5">
        <v>1718040298</v>
      </c>
    </row>
    <row r="120" spans="3:21" ht="15.5" x14ac:dyDescent="0.35">
      <c r="C120" t="s">
        <v>153</v>
      </c>
      <c r="D120" s="5">
        <v>21364219163</v>
      </c>
      <c r="E120" s="5">
        <v>19513179785</v>
      </c>
      <c r="F120" s="5">
        <v>19015086777</v>
      </c>
      <c r="G120" s="5">
        <v>17961152222</v>
      </c>
      <c r="I120" s="5">
        <v>19015086777</v>
      </c>
      <c r="J120" s="5">
        <v>16023565539</v>
      </c>
      <c r="K120" s="5">
        <v>15290100005</v>
      </c>
      <c r="L120" s="5">
        <v>19552656728</v>
      </c>
      <c r="M120" s="5">
        <v>21560392970</v>
      </c>
      <c r="N120" s="5">
        <v>18075450551</v>
      </c>
      <c r="O120" s="5">
        <v>26345627806</v>
      </c>
      <c r="P120" s="5">
        <v>21627543807</v>
      </c>
      <c r="Q120" s="5">
        <v>28289302555</v>
      </c>
      <c r="R120" s="5">
        <v>11201910184</v>
      </c>
      <c r="S120" s="5">
        <v>8868213307</v>
      </c>
      <c r="T120" s="5">
        <v>6967704652</v>
      </c>
      <c r="U120" s="5">
        <v>6991371106</v>
      </c>
    </row>
    <row r="121" spans="3:21" ht="15.5" x14ac:dyDescent="0.35">
      <c r="C121" t="s">
        <v>154</v>
      </c>
      <c r="D121" s="5">
        <v>21364219163</v>
      </c>
      <c r="E121" s="5">
        <v>19513179785</v>
      </c>
      <c r="F121" s="5">
        <v>19015086777</v>
      </c>
      <c r="G121" s="5">
        <v>17961152222</v>
      </c>
      <c r="I121" s="5">
        <v>19015086777</v>
      </c>
      <c r="J121" s="5">
        <v>16023565539</v>
      </c>
      <c r="K121" s="5">
        <v>15290100005</v>
      </c>
      <c r="L121" s="5">
        <v>19552656728</v>
      </c>
      <c r="M121" s="5">
        <v>21560392970</v>
      </c>
      <c r="N121" s="5">
        <v>18075450551</v>
      </c>
      <c r="O121" s="5">
        <v>26345627806</v>
      </c>
      <c r="P121" s="5">
        <v>21627543807</v>
      </c>
      <c r="Q121" s="5">
        <v>28289302555</v>
      </c>
      <c r="R121" s="5">
        <v>11201910184</v>
      </c>
      <c r="S121" s="5">
        <v>8868213307</v>
      </c>
      <c r="T121" s="5">
        <v>6967704652</v>
      </c>
      <c r="U121" s="5">
        <v>6991371106</v>
      </c>
    </row>
    <row r="122" spans="3:21" ht="15.5" x14ac:dyDescent="0.35">
      <c r="C122" t="s">
        <v>393</v>
      </c>
    </row>
    <row r="123" spans="3:21" ht="15.5" x14ac:dyDescent="0.35">
      <c r="C123" t="s">
        <v>155</v>
      </c>
      <c r="D123" s="5">
        <v>11099926947</v>
      </c>
      <c r="E123" s="5">
        <v>11099926947</v>
      </c>
      <c r="F123" s="5">
        <v>11099926947</v>
      </c>
      <c r="G123" s="5">
        <v>10247821201</v>
      </c>
      <c r="I123" s="5">
        <v>11099926947</v>
      </c>
      <c r="J123" s="5">
        <v>10247821201</v>
      </c>
      <c r="K123" s="5">
        <v>10444615551</v>
      </c>
      <c r="L123" s="5">
        <v>14124099313</v>
      </c>
      <c r="M123" s="5">
        <v>13830996721</v>
      </c>
      <c r="N123" s="5">
        <v>1166049212</v>
      </c>
      <c r="O123" s="5">
        <v>208443198</v>
      </c>
      <c r="P123" s="5">
        <v>248502221</v>
      </c>
      <c r="Q123" s="5">
        <v>168551314</v>
      </c>
    </row>
    <row r="124" spans="3:21" ht="15.5" x14ac:dyDescent="0.35">
      <c r="C124" t="s">
        <v>156</v>
      </c>
    </row>
    <row r="125" spans="3:21" ht="15.5" x14ac:dyDescent="0.35">
      <c r="C125" t="s">
        <v>157</v>
      </c>
      <c r="D125" s="5">
        <v>2749126729</v>
      </c>
      <c r="E125" s="5">
        <v>1313279515</v>
      </c>
      <c r="F125" s="5">
        <v>1089378670</v>
      </c>
      <c r="G125" s="5">
        <v>1215081265</v>
      </c>
      <c r="I125" s="5">
        <v>1089378670</v>
      </c>
      <c r="J125" s="5">
        <v>466821202</v>
      </c>
      <c r="K125" s="5">
        <v>564142209</v>
      </c>
      <c r="L125" s="5">
        <v>165195971</v>
      </c>
      <c r="M125" s="5">
        <v>2085526082</v>
      </c>
      <c r="N125" s="5">
        <v>8667949064</v>
      </c>
      <c r="O125" s="5">
        <v>15349664784</v>
      </c>
      <c r="P125" s="5">
        <v>12961501038</v>
      </c>
      <c r="Q125" s="5">
        <v>16731955610</v>
      </c>
      <c r="R125" s="5">
        <v>530890735</v>
      </c>
      <c r="S125" s="5">
        <v>56768100</v>
      </c>
      <c r="T125" s="5">
        <v>114822094</v>
      </c>
      <c r="U125" s="5">
        <v>592306797</v>
      </c>
    </row>
    <row r="126" spans="3:21" ht="15.5" x14ac:dyDescent="0.35">
      <c r="C126" t="s">
        <v>159</v>
      </c>
      <c r="D126" s="5">
        <v>193927802721</v>
      </c>
      <c r="E126" s="5">
        <v>138000855762</v>
      </c>
      <c r="F126" s="5">
        <v>136775611694</v>
      </c>
      <c r="G126" s="5">
        <v>165905792557</v>
      </c>
      <c r="I126" s="5">
        <v>136775611694</v>
      </c>
      <c r="J126" s="5">
        <v>125460038929</v>
      </c>
      <c r="K126" s="5">
        <v>153217515536</v>
      </c>
      <c r="L126" s="5">
        <v>151998653563</v>
      </c>
      <c r="M126" s="5">
        <v>143182746626</v>
      </c>
      <c r="N126" s="5">
        <v>112663245901</v>
      </c>
      <c r="O126" s="5">
        <v>131822380207</v>
      </c>
      <c r="P126" s="5">
        <v>102703457308</v>
      </c>
      <c r="Q126" s="5">
        <v>94304081659</v>
      </c>
      <c r="R126" s="5">
        <v>72906787680</v>
      </c>
      <c r="S126" s="5">
        <v>67734182851</v>
      </c>
      <c r="T126" s="5">
        <v>73446018893</v>
      </c>
      <c r="U126" s="5">
        <v>77798659893</v>
      </c>
    </row>
    <row r="127" spans="3:21" ht="15.5" x14ac:dyDescent="0.35">
      <c r="C127" t="s">
        <v>160</v>
      </c>
    </row>
    <row r="128" spans="3:21" ht="15.5" x14ac:dyDescent="0.35">
      <c r="C128" t="s">
        <v>161</v>
      </c>
      <c r="D128" s="5">
        <v>100000000000</v>
      </c>
      <c r="E128" s="5">
        <v>100000000000</v>
      </c>
      <c r="F128" s="5">
        <v>100000000000</v>
      </c>
      <c r="G128" s="5">
        <v>100000000000</v>
      </c>
      <c r="I128" s="5">
        <v>100000000000</v>
      </c>
      <c r="J128" s="5">
        <v>100000000000</v>
      </c>
      <c r="K128" s="5">
        <v>100000000000</v>
      </c>
      <c r="L128" s="5">
        <v>100000000000</v>
      </c>
      <c r="M128" s="5">
        <v>100000000000</v>
      </c>
      <c r="N128" s="5">
        <v>100000000000</v>
      </c>
      <c r="O128" s="5">
        <v>100000000000</v>
      </c>
      <c r="P128" s="5">
        <v>100000000000</v>
      </c>
      <c r="Q128" s="5">
        <v>100000000000</v>
      </c>
      <c r="R128" s="5">
        <v>100000000000</v>
      </c>
      <c r="S128" s="5">
        <v>100000000000</v>
      </c>
      <c r="T128" s="5">
        <v>100000000000</v>
      </c>
      <c r="U128" s="5">
        <v>70000000000</v>
      </c>
    </row>
    <row r="129" spans="2:21" ht="15.5" x14ac:dyDescent="0.35">
      <c r="C129" t="s">
        <v>162</v>
      </c>
      <c r="D129" s="5">
        <v>62887549323</v>
      </c>
      <c r="E129" s="5">
        <v>62887549323</v>
      </c>
      <c r="F129" s="5">
        <v>62887549323</v>
      </c>
      <c r="G129" s="5">
        <v>62887549323</v>
      </c>
      <c r="I129" s="5">
        <v>62887549323</v>
      </c>
      <c r="J129" s="5">
        <v>62887549323</v>
      </c>
      <c r="K129" s="5">
        <v>62887549323</v>
      </c>
      <c r="L129" s="5">
        <v>62887549323</v>
      </c>
      <c r="M129" s="5">
        <v>62887549323</v>
      </c>
      <c r="N129" s="5">
        <v>62856443811</v>
      </c>
      <c r="O129" s="5">
        <v>62856443811</v>
      </c>
      <c r="P129" s="5">
        <v>62856443811</v>
      </c>
      <c r="Q129" s="5">
        <v>62856443811</v>
      </c>
      <c r="R129" s="5">
        <v>62856443811</v>
      </c>
      <c r="S129" s="5">
        <v>62856443811</v>
      </c>
      <c r="T129" s="5">
        <v>63186776428</v>
      </c>
      <c r="U129" s="5">
        <v>1770000000</v>
      </c>
    </row>
    <row r="130" spans="2:21" ht="15.5" x14ac:dyDescent="0.35">
      <c r="C130" t="s">
        <v>163</v>
      </c>
      <c r="D130" s="5">
        <v>38415396606</v>
      </c>
      <c r="E130" s="5">
        <v>43193236194</v>
      </c>
      <c r="F130" s="5">
        <v>42140940726</v>
      </c>
      <c r="G130" s="5">
        <v>21174069545</v>
      </c>
      <c r="I130" s="5">
        <v>42140940726</v>
      </c>
      <c r="J130" s="5">
        <v>22603209385</v>
      </c>
      <c r="K130" s="5">
        <v>11397362210</v>
      </c>
      <c r="L130" s="5">
        <v>24046891037</v>
      </c>
      <c r="M130" s="5">
        <v>26668004464</v>
      </c>
      <c r="N130" s="5">
        <v>124783838440</v>
      </c>
      <c r="O130" s="5">
        <v>126123877608</v>
      </c>
      <c r="P130" s="5">
        <v>123137018636</v>
      </c>
      <c r="Q130" s="5">
        <v>115540614387</v>
      </c>
      <c r="R130" s="5">
        <v>93095146579</v>
      </c>
      <c r="S130" s="5">
        <v>78618466526</v>
      </c>
      <c r="T130" s="5">
        <v>51714285532</v>
      </c>
      <c r="U130" s="5">
        <v>28939820162</v>
      </c>
    </row>
    <row r="131" spans="2:21" ht="15.5" x14ac:dyDescent="0.35">
      <c r="C131" t="s">
        <v>164</v>
      </c>
      <c r="D131" s="5">
        <v>21000000000</v>
      </c>
      <c r="E131" s="5">
        <v>21000000000</v>
      </c>
      <c r="F131" s="5">
        <v>21000000000</v>
      </c>
      <c r="G131" s="5">
        <v>21000000000</v>
      </c>
      <c r="I131" s="5">
        <v>21000000000</v>
      </c>
      <c r="J131" s="5">
        <v>21000000000</v>
      </c>
      <c r="K131" s="5">
        <v>21000000000</v>
      </c>
      <c r="L131" s="5">
        <v>21000000000</v>
      </c>
      <c r="M131" s="5">
        <v>21000000000</v>
      </c>
      <c r="N131" s="5">
        <v>20000000000</v>
      </c>
      <c r="O131" s="5">
        <v>19000000000</v>
      </c>
      <c r="P131" s="5">
        <v>18000000000</v>
      </c>
      <c r="Q131" s="5">
        <v>17000000000</v>
      </c>
      <c r="R131" s="5">
        <v>16000000000</v>
      </c>
      <c r="S131" s="5">
        <v>14000000000</v>
      </c>
      <c r="T131" s="5">
        <v>14000000000</v>
      </c>
    </row>
    <row r="132" spans="2:21" ht="15.5" x14ac:dyDescent="0.35">
      <c r="C132" t="s">
        <v>165</v>
      </c>
      <c r="D132" s="5">
        <v>17415396606</v>
      </c>
      <c r="E132" s="5">
        <v>22193236194</v>
      </c>
      <c r="F132" s="5">
        <v>21140940726</v>
      </c>
      <c r="G132" s="5">
        <v>174069545</v>
      </c>
      <c r="I132" s="5">
        <v>21140940726</v>
      </c>
      <c r="J132" s="5">
        <v>1603209385</v>
      </c>
      <c r="K132" s="5">
        <v>-9602637790</v>
      </c>
      <c r="L132" s="5">
        <v>3046891037</v>
      </c>
      <c r="M132" s="5">
        <v>5668004464</v>
      </c>
      <c r="N132" s="5">
        <v>104783838440</v>
      </c>
      <c r="O132" s="5">
        <v>107123877608</v>
      </c>
      <c r="P132" s="5">
        <v>105137018636</v>
      </c>
      <c r="Q132" s="5">
        <v>98540614387</v>
      </c>
      <c r="R132" s="5">
        <v>77095146579</v>
      </c>
      <c r="S132" s="5">
        <v>64618466526</v>
      </c>
      <c r="T132" s="5">
        <v>37714285532</v>
      </c>
      <c r="U132" s="5">
        <v>28939820162</v>
      </c>
    </row>
    <row r="133" spans="2:21" ht="15.5" x14ac:dyDescent="0.35">
      <c r="C133" t="s">
        <v>166</v>
      </c>
      <c r="D133" s="5">
        <v>38415396606</v>
      </c>
      <c r="E133" s="5">
        <v>43193236194</v>
      </c>
      <c r="F133" s="5">
        <v>42140940726</v>
      </c>
      <c r="G133" s="5">
        <v>21174069545</v>
      </c>
      <c r="I133" s="5">
        <v>42140940726</v>
      </c>
      <c r="J133" s="5">
        <v>22603209385</v>
      </c>
      <c r="K133" s="5">
        <v>11397362210</v>
      </c>
      <c r="L133" s="5">
        <v>24046891037</v>
      </c>
      <c r="M133" s="5">
        <v>26668004464</v>
      </c>
      <c r="N133" s="5">
        <v>124783838440</v>
      </c>
      <c r="O133" s="5">
        <v>126123877608</v>
      </c>
      <c r="P133" s="5">
        <v>123137018636</v>
      </c>
      <c r="Q133" s="5">
        <v>115540614387</v>
      </c>
      <c r="R133" s="5">
        <v>93095146579</v>
      </c>
      <c r="S133" s="5">
        <v>78618466526</v>
      </c>
      <c r="T133" s="5">
        <v>51714285532</v>
      </c>
      <c r="U133" s="5">
        <v>28939820162</v>
      </c>
    </row>
    <row r="134" spans="2:21" ht="15.5" x14ac:dyDescent="0.35">
      <c r="C134" t="s">
        <v>167</v>
      </c>
      <c r="D134" s="5">
        <v>14857944205</v>
      </c>
      <c r="E134" s="5">
        <v>16149341196</v>
      </c>
      <c r="F134" s="5">
        <v>15220513161</v>
      </c>
      <c r="G134" s="5">
        <v>13879635938</v>
      </c>
      <c r="I134" s="5">
        <v>15220513161</v>
      </c>
      <c r="J134" s="5">
        <v>13411538142</v>
      </c>
      <c r="K134" s="5">
        <v>12289488219</v>
      </c>
      <c r="L134" s="5">
        <v>13452224868</v>
      </c>
      <c r="M134" s="5">
        <v>12134084749</v>
      </c>
      <c r="N134" s="5">
        <v>10658560143</v>
      </c>
      <c r="O134" s="5">
        <v>11615130847</v>
      </c>
      <c r="P134" s="5">
        <v>11567811522</v>
      </c>
      <c r="Q134" s="5">
        <v>10661140524</v>
      </c>
      <c r="R134" s="5">
        <v>7733240529</v>
      </c>
      <c r="S134" s="5">
        <v>6773812333</v>
      </c>
      <c r="T134" s="5">
        <v>4462872590</v>
      </c>
      <c r="U134" s="5">
        <v>3937357086</v>
      </c>
    </row>
    <row r="135" spans="2:21" ht="15.5" x14ac:dyDescent="0.35">
      <c r="C135" t="s">
        <v>10</v>
      </c>
      <c r="D135" s="5">
        <v>319098966707</v>
      </c>
      <c r="E135" s="5">
        <v>325168203286</v>
      </c>
      <c r="F135" s="5">
        <v>323187079783</v>
      </c>
      <c r="G135" s="5">
        <v>302195773559</v>
      </c>
      <c r="I135" s="5">
        <v>323187079783</v>
      </c>
      <c r="J135" s="5">
        <v>303156815603</v>
      </c>
      <c r="K135" s="5">
        <v>292066227177</v>
      </c>
      <c r="L135" s="5">
        <v>340057786495</v>
      </c>
      <c r="M135" s="5">
        <v>349514463085</v>
      </c>
      <c r="N135" s="5">
        <v>385357367073</v>
      </c>
      <c r="O135" s="5">
        <v>389671404669</v>
      </c>
      <c r="P135" s="5">
        <v>388678577828</v>
      </c>
      <c r="Q135" s="5">
        <v>382273759946</v>
      </c>
      <c r="R135" s="5">
        <v>326429838956</v>
      </c>
      <c r="S135" s="5">
        <v>315073311914</v>
      </c>
      <c r="T135" s="5">
        <v>291645820824</v>
      </c>
      <c r="U135" s="5">
        <v>185116798787</v>
      </c>
    </row>
    <row r="136" spans="2:21" ht="15.5" x14ac:dyDescent="0.35">
      <c r="C136" t="s">
        <v>168</v>
      </c>
      <c r="D136" s="5">
        <v>513026769428</v>
      </c>
      <c r="E136" s="5">
        <v>463169059048</v>
      </c>
      <c r="F136" s="5">
        <v>459962691477</v>
      </c>
      <c r="G136" s="5">
        <v>468101566116</v>
      </c>
      <c r="I136" s="5">
        <v>459962691477</v>
      </c>
      <c r="J136" s="5">
        <v>428616854532</v>
      </c>
      <c r="K136" s="5">
        <v>445283742713</v>
      </c>
      <c r="L136" s="5">
        <v>492056440058</v>
      </c>
      <c r="M136" s="5">
        <v>492697209711</v>
      </c>
      <c r="N136" s="5">
        <v>498020612974</v>
      </c>
      <c r="O136" s="5">
        <v>521493784876</v>
      </c>
      <c r="P136" s="5">
        <v>491382035136</v>
      </c>
      <c r="Q136" s="5">
        <v>476577841605</v>
      </c>
      <c r="R136" s="5">
        <v>399336626636</v>
      </c>
      <c r="S136" s="5">
        <v>382807494765</v>
      </c>
      <c r="T136" s="5">
        <v>365091839717</v>
      </c>
      <c r="U136" s="5">
        <v>262915458680</v>
      </c>
    </row>
    <row r="137" spans="2:21" ht="15.5" x14ac:dyDescent="0.35">
      <c r="C137" t="s">
        <v>169</v>
      </c>
      <c r="D137" s="5">
        <v>1000000000</v>
      </c>
      <c r="E137" s="5">
        <v>1000000000</v>
      </c>
      <c r="F137" s="5">
        <v>1000000000</v>
      </c>
      <c r="G137" s="5">
        <v>1000000000</v>
      </c>
      <c r="I137" s="5">
        <v>1000000000</v>
      </c>
      <c r="J137" s="5">
        <v>1000000000</v>
      </c>
      <c r="K137" s="5">
        <v>1000000000</v>
      </c>
      <c r="L137" s="5">
        <v>1000000000</v>
      </c>
      <c r="M137" s="5">
        <v>1000000000</v>
      </c>
      <c r="N137" s="5">
        <v>1000000000</v>
      </c>
      <c r="O137" s="5">
        <v>1000000000</v>
      </c>
      <c r="P137" s="5">
        <v>1000000000</v>
      </c>
      <c r="Q137" s="5">
        <v>1000000000</v>
      </c>
      <c r="R137" s="5">
        <v>1000000000</v>
      </c>
      <c r="S137" s="5">
        <v>1000000000</v>
      </c>
      <c r="T137" s="5">
        <v>1000000000</v>
      </c>
      <c r="U137" s="5">
        <v>700000000</v>
      </c>
    </row>
    <row r="139" spans="2:21" ht="15.5" x14ac:dyDescent="0.35">
      <c r="B139" t="s">
        <v>170</v>
      </c>
      <c r="C139" t="s">
        <v>171</v>
      </c>
      <c r="D139" s="5">
        <v>-38811753849</v>
      </c>
      <c r="E139" s="5">
        <v>-7895772192</v>
      </c>
      <c r="F139" s="5">
        <v>74688841453</v>
      </c>
      <c r="G139" s="5">
        <v>-13591883100</v>
      </c>
      <c r="I139" s="5">
        <v>27538826780</v>
      </c>
      <c r="J139" s="5">
        <v>41729399284</v>
      </c>
      <c r="K139" s="5">
        <v>21266118117</v>
      </c>
      <c r="L139" s="5">
        <v>-30309125262</v>
      </c>
      <c r="M139" s="5">
        <v>6584119038</v>
      </c>
      <c r="N139" s="5">
        <v>9913859814</v>
      </c>
      <c r="O139" s="5">
        <v>1955633127</v>
      </c>
      <c r="P139" s="5">
        <v>-9774374433</v>
      </c>
      <c r="Q139" s="5">
        <v>33220121814</v>
      </c>
      <c r="R139" s="5">
        <v>39761184974</v>
      </c>
      <c r="S139" s="5">
        <v>23809570988</v>
      </c>
      <c r="T139" s="5">
        <v>24518758096</v>
      </c>
      <c r="U139" s="5">
        <v>20507393445</v>
      </c>
    </row>
    <row r="140" spans="2:21" ht="15.5" x14ac:dyDescent="0.35">
      <c r="C140" t="s">
        <v>2926</v>
      </c>
      <c r="D140" s="5">
        <v>81159198585</v>
      </c>
      <c r="E140" s="5">
        <v>113100809941</v>
      </c>
      <c r="F140" s="5">
        <v>235401089825</v>
      </c>
      <c r="G140" s="5">
        <v>89209656242</v>
      </c>
      <c r="I140" s="5">
        <v>472757464559</v>
      </c>
      <c r="J140" s="5">
        <v>463969041827</v>
      </c>
      <c r="K140" s="5">
        <v>453934126953</v>
      </c>
      <c r="L140" s="5">
        <v>441773608902</v>
      </c>
      <c r="M140" s="5">
        <v>298958771872</v>
      </c>
      <c r="N140" s="5">
        <v>339214196720</v>
      </c>
      <c r="O140" s="5">
        <v>408555300883</v>
      </c>
      <c r="P140" s="5">
        <v>365310104960</v>
      </c>
      <c r="Q140" s="5">
        <v>381651936938</v>
      </c>
      <c r="R140" s="5">
        <v>333145252879</v>
      </c>
      <c r="S140" s="5">
        <v>323405914370</v>
      </c>
      <c r="T140" s="5">
        <v>268987741284</v>
      </c>
      <c r="U140" s="5">
        <v>285590020122</v>
      </c>
    </row>
    <row r="141" spans="2:21" ht="15.5" x14ac:dyDescent="0.35">
      <c r="C141" t="s">
        <v>2927</v>
      </c>
      <c r="D141" s="5">
        <v>295165664</v>
      </c>
      <c r="E141" s="5">
        <v>1296527240</v>
      </c>
      <c r="F141" s="5">
        <v>1152114965</v>
      </c>
      <c r="G141" s="5">
        <v>-732226706</v>
      </c>
      <c r="I141" s="5">
        <v>3680669573</v>
      </c>
      <c r="J141" s="5">
        <v>4712868457</v>
      </c>
    </row>
    <row r="142" spans="2:21" ht="15.5" x14ac:dyDescent="0.35">
      <c r="C142" t="s">
        <v>2928</v>
      </c>
      <c r="D142" s="5">
        <v>-67355855281</v>
      </c>
      <c r="E142" s="5">
        <v>-62900762917</v>
      </c>
      <c r="F142" s="5">
        <v>-114524623719</v>
      </c>
      <c r="G142" s="5">
        <v>-54226381073</v>
      </c>
      <c r="I142" s="5">
        <v>-267661388417</v>
      </c>
      <c r="J142" s="5">
        <v>-262069146569</v>
      </c>
      <c r="K142" s="5">
        <v>-298504970826</v>
      </c>
      <c r="L142" s="5">
        <v>-339945824776</v>
      </c>
      <c r="M142" s="5">
        <v>-196677608026</v>
      </c>
      <c r="N142" s="5">
        <v>-242091966576</v>
      </c>
      <c r="O142" s="5">
        <v>-303622797158</v>
      </c>
      <c r="P142" s="5">
        <v>-279172786032</v>
      </c>
      <c r="Q142" s="5">
        <v>-265857764352</v>
      </c>
      <c r="R142" s="5">
        <v>-200381931706</v>
      </c>
      <c r="S142" s="5">
        <v>-203503244696</v>
      </c>
      <c r="T142" s="5">
        <v>-185891552097</v>
      </c>
      <c r="U142" s="5">
        <v>-231102886878</v>
      </c>
    </row>
    <row r="143" spans="2:21" ht="15.5" x14ac:dyDescent="0.35">
      <c r="C143" t="s">
        <v>2929</v>
      </c>
      <c r="F143" s="5">
        <v>1094583502</v>
      </c>
      <c r="I143" s="5">
        <v>1094583502</v>
      </c>
    </row>
    <row r="144" spans="2:21" ht="15.5" x14ac:dyDescent="0.35">
      <c r="C144" t="s">
        <v>2930</v>
      </c>
      <c r="D144" s="5">
        <v>-19161590300</v>
      </c>
      <c r="E144" s="5">
        <v>-16448210232</v>
      </c>
      <c r="F144" s="5">
        <v>-22541269961</v>
      </c>
      <c r="G144" s="5">
        <v>-16988476127</v>
      </c>
      <c r="K144" s="5">
        <v>-56572241711</v>
      </c>
      <c r="L144" s="5">
        <v>-119212544426</v>
      </c>
      <c r="M144" s="5">
        <v>-76361482907</v>
      </c>
      <c r="N144" s="5">
        <v>-78216566675</v>
      </c>
      <c r="O144" s="5">
        <v>-93235406810</v>
      </c>
      <c r="P144" s="5">
        <v>-85947588559</v>
      </c>
      <c r="Q144" s="5">
        <v>-74731946525</v>
      </c>
      <c r="R144" s="5">
        <v>-84648686727</v>
      </c>
      <c r="S144" s="5">
        <v>-84208405245</v>
      </c>
    </row>
    <row r="145" spans="3:21" ht="15.5" x14ac:dyDescent="0.35">
      <c r="C145" t="s">
        <v>2931</v>
      </c>
      <c r="T145" s="5">
        <v>-45792336748</v>
      </c>
      <c r="U145" s="5">
        <v>-26967145524</v>
      </c>
    </row>
    <row r="146" spans="3:21" ht="15.5" x14ac:dyDescent="0.35">
      <c r="C146" t="s">
        <v>2365</v>
      </c>
      <c r="I146" s="5">
        <v>-72506732710</v>
      </c>
      <c r="J146" s="5">
        <v>-70018844859</v>
      </c>
    </row>
    <row r="147" spans="3:21" ht="15.5" x14ac:dyDescent="0.35">
      <c r="C147" t="s">
        <v>2932</v>
      </c>
      <c r="D147" s="5">
        <v>-19161590300</v>
      </c>
      <c r="E147" s="5">
        <v>-16448210232</v>
      </c>
      <c r="F147" s="5">
        <v>-22541269961</v>
      </c>
      <c r="G147" s="5">
        <v>-16988476127</v>
      </c>
      <c r="I147" s="5">
        <v>-72506732710</v>
      </c>
      <c r="J147" s="5">
        <v>-70018844859</v>
      </c>
      <c r="K147" s="5">
        <v>-56572241711</v>
      </c>
      <c r="L147" s="5">
        <v>-119212544426</v>
      </c>
      <c r="M147" s="5">
        <v>-76361482907</v>
      </c>
      <c r="N147" s="5">
        <v>-78216566675</v>
      </c>
      <c r="O147" s="5">
        <v>-93235406810</v>
      </c>
      <c r="P147" s="5">
        <v>-85947588559</v>
      </c>
      <c r="Q147" s="5">
        <v>-74731946525</v>
      </c>
      <c r="R147" s="5">
        <v>-84648686727</v>
      </c>
      <c r="S147" s="5">
        <v>-84208405245</v>
      </c>
      <c r="T147" s="5">
        <v>-45792336748</v>
      </c>
      <c r="U147" s="5">
        <v>-26967145524</v>
      </c>
    </row>
    <row r="148" spans="3:21" ht="15.5" x14ac:dyDescent="0.35">
      <c r="C148" t="s">
        <v>2933</v>
      </c>
      <c r="D148" s="5">
        <v>-2243177121</v>
      </c>
      <c r="F148" s="5">
        <v>-1703390639</v>
      </c>
      <c r="G148" s="5">
        <v>-1279109920</v>
      </c>
      <c r="I148" s="5">
        <v>-4994831911</v>
      </c>
      <c r="J148" s="5">
        <v>-5870014237</v>
      </c>
      <c r="K148" s="5">
        <v>-6692435730</v>
      </c>
      <c r="L148" s="5">
        <v>-6554450916</v>
      </c>
      <c r="M148" s="5">
        <v>-6558555742</v>
      </c>
      <c r="N148" s="5">
        <v>-6860466956</v>
      </c>
      <c r="O148" s="5">
        <v>-4618458062</v>
      </c>
      <c r="P148" s="5">
        <v>-3331144467</v>
      </c>
      <c r="Q148" s="5">
        <v>-2076848901</v>
      </c>
      <c r="R148" s="5">
        <v>-1623026877</v>
      </c>
      <c r="S148" s="5">
        <v>-2103010083</v>
      </c>
      <c r="T148" s="5">
        <v>-3046737016</v>
      </c>
      <c r="U148" s="5">
        <v>-2384950752</v>
      </c>
    </row>
    <row r="149" spans="3:21" ht="15.5" x14ac:dyDescent="0.35">
      <c r="C149" t="s">
        <v>2091</v>
      </c>
      <c r="D149" s="5">
        <v>1826782472</v>
      </c>
      <c r="E149" s="5">
        <v>-1826782472</v>
      </c>
      <c r="F149" s="5">
        <v>-7690491470</v>
      </c>
      <c r="I149" s="5">
        <v>-7690491470</v>
      </c>
      <c r="J149" s="5">
        <v>-9886268694</v>
      </c>
    </row>
    <row r="150" spans="3:21" ht="15.5" x14ac:dyDescent="0.35">
      <c r="C150" t="s">
        <v>2934</v>
      </c>
      <c r="D150" s="5">
        <v>29895271</v>
      </c>
      <c r="E150" s="5">
        <v>86736185</v>
      </c>
      <c r="F150" s="5">
        <v>33870745</v>
      </c>
      <c r="G150" s="5">
        <v>55417827</v>
      </c>
      <c r="I150" s="5">
        <v>149515862</v>
      </c>
      <c r="J150" s="5">
        <v>92436222</v>
      </c>
      <c r="K150" s="5">
        <v>109012086</v>
      </c>
      <c r="L150" s="5">
        <v>124075033</v>
      </c>
      <c r="M150" s="5">
        <v>208750475</v>
      </c>
      <c r="N150" s="5">
        <v>446034351</v>
      </c>
      <c r="O150" s="5">
        <v>280485191</v>
      </c>
      <c r="P150" s="5">
        <v>848532024</v>
      </c>
      <c r="Q150" s="5">
        <v>810903404</v>
      </c>
      <c r="R150" s="5">
        <v>1087219677</v>
      </c>
      <c r="S150" s="5">
        <v>2082265637</v>
      </c>
      <c r="T150" s="5">
        <v>2043969717</v>
      </c>
      <c r="U150" s="5">
        <v>1067512568</v>
      </c>
    </row>
    <row r="151" spans="3:21" ht="15.5" x14ac:dyDescent="0.35">
      <c r="C151" t="s">
        <v>318</v>
      </c>
      <c r="D151" s="5">
        <v>57989663</v>
      </c>
      <c r="E151" s="5">
        <v>-578930210</v>
      </c>
      <c r="F151" s="5">
        <v>-906812520</v>
      </c>
      <c r="G151" s="5">
        <v>-1941258034</v>
      </c>
      <c r="K151" s="5">
        <v>-7052173482</v>
      </c>
      <c r="L151" s="5">
        <v>-6713726496</v>
      </c>
      <c r="M151" s="5">
        <v>3772406284</v>
      </c>
      <c r="N151" s="5">
        <v>-5812915030</v>
      </c>
      <c r="O151" s="5">
        <v>-5806389546</v>
      </c>
      <c r="P151" s="5">
        <v>-10193052028</v>
      </c>
      <c r="Q151" s="5">
        <v>-9531314784</v>
      </c>
      <c r="R151" s="5">
        <v>-9704163694</v>
      </c>
      <c r="S151" s="5">
        <v>-12637568712</v>
      </c>
      <c r="T151" s="5">
        <v>-10836696348</v>
      </c>
      <c r="U151" s="5">
        <v>-10500125912</v>
      </c>
    </row>
    <row r="152" spans="3:21" ht="15.5" x14ac:dyDescent="0.35">
      <c r="C152" t="s">
        <v>818</v>
      </c>
      <c r="T152" s="5">
        <v>-945630696</v>
      </c>
      <c r="U152" s="5">
        <v>4804969821</v>
      </c>
    </row>
    <row r="153" spans="3:21" ht="15.5" x14ac:dyDescent="0.35">
      <c r="C153" t="s">
        <v>2389</v>
      </c>
      <c r="D153" s="5">
        <v>-33420162802</v>
      </c>
      <c r="E153" s="5">
        <v>-40625159727</v>
      </c>
      <c r="F153" s="5">
        <v>-15626229275</v>
      </c>
      <c r="G153" s="5">
        <v>-27689505309</v>
      </c>
      <c r="I153" s="5">
        <v>-97289962208</v>
      </c>
      <c r="J153" s="5">
        <v>-79200672863</v>
      </c>
      <c r="K153" s="5">
        <v>-63955199173</v>
      </c>
      <c r="L153" s="5">
        <v>219737417</v>
      </c>
      <c r="M153" s="5">
        <v>-16758162918</v>
      </c>
      <c r="N153" s="5">
        <v>3235543980</v>
      </c>
      <c r="O153" s="5">
        <v>402898629</v>
      </c>
      <c r="P153" s="5">
        <v>2711559669</v>
      </c>
      <c r="Q153" s="5">
        <v>2955156034</v>
      </c>
      <c r="R153" s="5">
        <v>1886521422</v>
      </c>
      <c r="S153" s="5">
        <v>773619717</v>
      </c>
    </row>
    <row r="154" spans="3:21" ht="15.5" x14ac:dyDescent="0.35">
      <c r="C154" t="s">
        <v>158</v>
      </c>
    </row>
    <row r="155" spans="3:21" ht="15.5" x14ac:dyDescent="0.35">
      <c r="C155" t="s">
        <v>184</v>
      </c>
      <c r="D155" s="5">
        <v>15713002402</v>
      </c>
      <c r="E155" s="5">
        <v>-463183826</v>
      </c>
      <c r="F155" s="5">
        <v>-28951464941</v>
      </c>
      <c r="G155" s="5">
        <v>5753829941</v>
      </c>
      <c r="I155" s="5">
        <v>-17274226780</v>
      </c>
      <c r="J155" s="5">
        <v>-22032823505</v>
      </c>
      <c r="K155" s="5">
        <v>-30610104253</v>
      </c>
      <c r="L155" s="5">
        <v>31361592727</v>
      </c>
      <c r="M155" s="5">
        <v>-7118625643</v>
      </c>
      <c r="N155" s="5">
        <v>-11414039547</v>
      </c>
      <c r="O155" s="5">
        <v>15363524670</v>
      </c>
      <c r="P155" s="5">
        <v>-8567914867</v>
      </c>
      <c r="Q155" s="5">
        <v>10805511380</v>
      </c>
      <c r="R155" s="5">
        <v>-10305432824</v>
      </c>
      <c r="S155" s="5">
        <v>-8890363119</v>
      </c>
      <c r="T155" s="5">
        <v>60577008823</v>
      </c>
      <c r="U155" s="5">
        <v>-1550045274</v>
      </c>
    </row>
    <row r="156" spans="3:21" ht="15.5" x14ac:dyDescent="0.35">
      <c r="C156" t="s">
        <v>185</v>
      </c>
      <c r="D156" s="5">
        <v>-1043582302</v>
      </c>
      <c r="E156" s="5">
        <v>-1984418888</v>
      </c>
      <c r="F156" s="5">
        <v>-174740040</v>
      </c>
      <c r="G156" s="5">
        <v>-422846059</v>
      </c>
      <c r="I156" s="5">
        <v>-3807649935</v>
      </c>
      <c r="J156" s="5">
        <v>-4001733790</v>
      </c>
      <c r="K156" s="5">
        <v>-1275030246</v>
      </c>
      <c r="L156" s="5">
        <v>-90915585</v>
      </c>
      <c r="M156" s="5">
        <v>-3306231959</v>
      </c>
      <c r="N156" s="5">
        <v>-3009208167</v>
      </c>
      <c r="O156" s="5">
        <v>-11386676751</v>
      </c>
      <c r="P156" s="5">
        <v>-16642798942</v>
      </c>
      <c r="Q156" s="5">
        <v>-31614266172</v>
      </c>
      <c r="R156" s="5">
        <v>-31622327094</v>
      </c>
      <c r="S156" s="5">
        <v>-27823037393</v>
      </c>
      <c r="T156" s="5">
        <v>-50474366143</v>
      </c>
      <c r="U156" s="5">
        <v>-11650806954</v>
      </c>
    </row>
    <row r="157" spans="3:21" ht="15.5" x14ac:dyDescent="0.35">
      <c r="C157" t="s">
        <v>227</v>
      </c>
      <c r="F157" s="5">
        <v>-994220011</v>
      </c>
      <c r="I157" s="5">
        <v>-994220011</v>
      </c>
      <c r="J157" s="5">
        <v>-282675520</v>
      </c>
      <c r="T157" s="5">
        <v>-6287543918</v>
      </c>
    </row>
    <row r="158" spans="3:21" ht="15.5" x14ac:dyDescent="0.35">
      <c r="C158" t="s">
        <v>502</v>
      </c>
      <c r="Q158" s="5">
        <v>5690671800</v>
      </c>
    </row>
    <row r="159" spans="3:21" ht="15.5" x14ac:dyDescent="0.35">
      <c r="C159" t="s">
        <v>2935</v>
      </c>
      <c r="K159" s="5">
        <v>-3300000000</v>
      </c>
    </row>
    <row r="160" spans="3:21" ht="15.5" x14ac:dyDescent="0.35">
      <c r="C160" t="s">
        <v>128</v>
      </c>
    </row>
    <row r="161" spans="3:21" ht="15.5" x14ac:dyDescent="0.35">
      <c r="C161" t="s">
        <v>1049</v>
      </c>
      <c r="D161" s="5">
        <v>334563244</v>
      </c>
      <c r="E161" s="5">
        <v>78597395</v>
      </c>
      <c r="F161" s="5">
        <v>581594282</v>
      </c>
      <c r="G161" s="5">
        <v>-432724000</v>
      </c>
      <c r="I161" s="5">
        <v>581594282</v>
      </c>
      <c r="J161" s="5">
        <v>339569522</v>
      </c>
      <c r="K161" s="5">
        <v>641586902</v>
      </c>
      <c r="L161" s="5">
        <v>6019756757</v>
      </c>
      <c r="M161" s="5">
        <v>31992244</v>
      </c>
      <c r="N161" s="5">
        <v>62056723</v>
      </c>
      <c r="O161" s="5">
        <v>218562500</v>
      </c>
      <c r="P161" s="5">
        <v>309558128</v>
      </c>
      <c r="Q161" s="5">
        <v>625171354</v>
      </c>
      <c r="R161" s="5">
        <v>830845454</v>
      </c>
      <c r="S161" s="5">
        <v>2159091</v>
      </c>
      <c r="T161" s="5">
        <v>74545454</v>
      </c>
      <c r="U161" s="5">
        <v>12800000</v>
      </c>
    </row>
    <row r="162" spans="3:21" ht="15.5" x14ac:dyDescent="0.35">
      <c r="C162" t="s">
        <v>189</v>
      </c>
      <c r="D162" s="5">
        <v>-2493586870</v>
      </c>
      <c r="E162" s="5">
        <v>-820647882</v>
      </c>
      <c r="F162" s="5">
        <v>-4824276439</v>
      </c>
      <c r="G162" s="5">
        <v>4274246518</v>
      </c>
      <c r="I162" s="5">
        <v>-4168567757</v>
      </c>
      <c r="J162" s="5">
        <v>-2944707792</v>
      </c>
      <c r="K162" s="5">
        <v>-2826594338</v>
      </c>
      <c r="L162" s="5">
        <v>-3847200832</v>
      </c>
      <c r="M162" s="5">
        <v>-4582909628</v>
      </c>
      <c r="N162" s="5">
        <v>-987464890</v>
      </c>
      <c r="O162" s="5">
        <v>-4702032051</v>
      </c>
      <c r="P162" s="5">
        <v>-16845430070</v>
      </c>
      <c r="Q162" s="5">
        <v>-26279413393</v>
      </c>
      <c r="R162" s="5">
        <v>-31422447272</v>
      </c>
      <c r="S162" s="5">
        <v>-14775196484</v>
      </c>
      <c r="T162" s="5">
        <v>-45080589190</v>
      </c>
      <c r="U162" s="5">
        <v>-7296916230</v>
      </c>
    </row>
    <row r="163" spans="3:21" ht="15.5" x14ac:dyDescent="0.35">
      <c r="C163" t="s">
        <v>686</v>
      </c>
      <c r="D163" s="5">
        <v>-2159023626</v>
      </c>
      <c r="E163" s="5">
        <v>-742050487</v>
      </c>
      <c r="F163" s="5">
        <v>-4242682157</v>
      </c>
      <c r="G163" s="5">
        <v>3841522518</v>
      </c>
      <c r="I163" s="5">
        <v>-3586973475</v>
      </c>
      <c r="J163" s="5">
        <v>-2605138270</v>
      </c>
      <c r="K163" s="5">
        <v>-2185007436</v>
      </c>
      <c r="L163" s="5">
        <v>2172555925</v>
      </c>
      <c r="M163" s="5">
        <v>-4550917384</v>
      </c>
      <c r="N163" s="5">
        <v>-925408167</v>
      </c>
      <c r="O163" s="5">
        <v>-4483469551</v>
      </c>
      <c r="P163" s="5">
        <v>-16535871942</v>
      </c>
      <c r="Q163" s="5">
        <v>-25654242039</v>
      </c>
      <c r="R163" s="5">
        <v>-30591601818</v>
      </c>
      <c r="S163" s="5">
        <v>-14773037393</v>
      </c>
      <c r="T163" s="5">
        <v>-45006043736</v>
      </c>
      <c r="U163" s="5">
        <v>-7284116230</v>
      </c>
    </row>
    <row r="164" spans="3:21" ht="15.5" x14ac:dyDescent="0.35">
      <c r="C164" t="s">
        <v>802</v>
      </c>
      <c r="J164" s="5">
        <v>290000000</v>
      </c>
    </row>
    <row r="165" spans="3:21" ht="15.5" x14ac:dyDescent="0.35">
      <c r="C165" t="s">
        <v>1514</v>
      </c>
      <c r="M165" s="5">
        <v>-204558255</v>
      </c>
    </row>
    <row r="166" spans="3:21" ht="15.5" x14ac:dyDescent="0.35">
      <c r="C166" t="s">
        <v>2936</v>
      </c>
      <c r="D166" s="5">
        <v>-126927077</v>
      </c>
      <c r="F166" s="5">
        <v>-106156450</v>
      </c>
      <c r="I166" s="5">
        <v>729593550</v>
      </c>
      <c r="J166" s="5">
        <v>-835750000</v>
      </c>
      <c r="K166" s="5">
        <v>3159377190</v>
      </c>
      <c r="L166" s="5">
        <v>-2263471510</v>
      </c>
      <c r="M166" s="5">
        <v>1694243680</v>
      </c>
    </row>
    <row r="167" spans="3:21" ht="15.5" x14ac:dyDescent="0.35">
      <c r="C167" t="s">
        <v>2888</v>
      </c>
      <c r="K167" s="5">
        <v>1050600000</v>
      </c>
    </row>
    <row r="168" spans="3:21" ht="15.5" x14ac:dyDescent="0.35">
      <c r="C168" t="s">
        <v>669</v>
      </c>
      <c r="F168" s="5">
        <v>860000000</v>
      </c>
    </row>
    <row r="169" spans="3:21" ht="15.5" x14ac:dyDescent="0.35">
      <c r="C169" t="s">
        <v>2937</v>
      </c>
      <c r="M169" s="5">
        <v>-245000000</v>
      </c>
    </row>
    <row r="170" spans="3:21" ht="15.5" x14ac:dyDescent="0.35">
      <c r="C170" t="s">
        <v>409</v>
      </c>
      <c r="D170" s="5">
        <v>1242368401</v>
      </c>
      <c r="E170" s="5">
        <v>-1242368401</v>
      </c>
    </row>
    <row r="171" spans="3:21" ht="15.5" x14ac:dyDescent="0.35">
      <c r="C171" t="s">
        <v>478</v>
      </c>
      <c r="O171" s="5">
        <v>-4223439000</v>
      </c>
    </row>
    <row r="172" spans="3:21" ht="15.5" x14ac:dyDescent="0.35">
      <c r="C172" t="s">
        <v>461</v>
      </c>
      <c r="F172" s="5">
        <v>1</v>
      </c>
      <c r="I172" s="5">
        <v>1</v>
      </c>
    </row>
    <row r="173" spans="3:21" ht="15.5" x14ac:dyDescent="0.35">
      <c r="C173" t="s">
        <v>200</v>
      </c>
      <c r="J173" s="5">
        <v>-568170000</v>
      </c>
      <c r="T173" s="5">
        <v>-1702978489</v>
      </c>
    </row>
    <row r="174" spans="3:21" ht="15.5" x14ac:dyDescent="0.35">
      <c r="C174" t="s">
        <v>2938</v>
      </c>
      <c r="F174" s="5">
        <v>43950000</v>
      </c>
      <c r="I174" s="5">
        <v>43950000</v>
      </c>
    </row>
    <row r="175" spans="3:21" ht="15.5" x14ac:dyDescent="0.35">
      <c r="C175" t="s">
        <v>2391</v>
      </c>
    </row>
    <row r="176" spans="3:21" ht="15.5" x14ac:dyDescent="0.35">
      <c r="C176" t="s">
        <v>2939</v>
      </c>
    </row>
    <row r="177" spans="3:21" ht="15.5" x14ac:dyDescent="0.35">
      <c r="C177" t="s">
        <v>1833</v>
      </c>
      <c r="S177" s="5">
        <v>-3000000000</v>
      </c>
      <c r="U177" s="5">
        <v>-4366690724</v>
      </c>
    </row>
    <row r="178" spans="3:21" ht="15.5" x14ac:dyDescent="0.35">
      <c r="C178" t="s">
        <v>1370</v>
      </c>
      <c r="F178" s="5">
        <v>4264368577</v>
      </c>
      <c r="G178" s="5">
        <v>-4264368577</v>
      </c>
      <c r="N178" s="5">
        <v>-2083800000</v>
      </c>
      <c r="O178" s="5">
        <v>-2679768200</v>
      </c>
      <c r="P178" s="5">
        <v>-106927000</v>
      </c>
      <c r="Q178" s="5">
        <v>-11650695933</v>
      </c>
      <c r="R178" s="5">
        <v>-965725276</v>
      </c>
    </row>
    <row r="179" spans="3:21" ht="15.5" x14ac:dyDescent="0.35">
      <c r="C179" t="s">
        <v>1372</v>
      </c>
      <c r="R179" s="5">
        <v>-65000000</v>
      </c>
    </row>
    <row r="180" spans="3:21" ht="15.5" x14ac:dyDescent="0.35">
      <c r="C180" t="s">
        <v>2940</v>
      </c>
      <c r="S180" s="5">
        <v>-10050000000</v>
      </c>
    </row>
    <row r="181" spans="3:21" ht="15.5" x14ac:dyDescent="0.35">
      <c r="C181" t="s">
        <v>215</v>
      </c>
      <c r="D181" s="5">
        <v>15713002402</v>
      </c>
      <c r="E181" s="5">
        <v>-463183826</v>
      </c>
      <c r="F181" s="5">
        <v>-28951464941</v>
      </c>
      <c r="G181" s="5">
        <v>5753829941</v>
      </c>
      <c r="I181" s="5">
        <v>-17274226780</v>
      </c>
      <c r="J181" s="5">
        <v>-22032823505</v>
      </c>
      <c r="K181" s="5">
        <v>-30610104253</v>
      </c>
      <c r="L181" s="5">
        <v>31361592727</v>
      </c>
      <c r="M181" s="5">
        <v>-7118625643</v>
      </c>
      <c r="N181" s="5">
        <v>-11414039547</v>
      </c>
      <c r="O181" s="5">
        <v>15363524670</v>
      </c>
      <c r="P181" s="5">
        <v>-8567914867</v>
      </c>
      <c r="Q181" s="5">
        <v>10805511380</v>
      </c>
      <c r="R181" s="5">
        <v>-10305432824</v>
      </c>
      <c r="S181" s="5">
        <v>-8890363119</v>
      </c>
      <c r="T181" s="5">
        <v>60577008823</v>
      </c>
      <c r="U181" s="5">
        <v>-1550045274</v>
      </c>
    </row>
    <row r="182" spans="3:21" ht="15.5" x14ac:dyDescent="0.35">
      <c r="C182" t="s">
        <v>565</v>
      </c>
      <c r="K182" s="5">
        <v>-2085526082</v>
      </c>
      <c r="L182" s="5">
        <v>-6233240499</v>
      </c>
      <c r="M182" s="5">
        <v>-7119741795</v>
      </c>
      <c r="N182" s="5">
        <v>-6179515450</v>
      </c>
      <c r="O182" s="5">
        <v>-3750310168</v>
      </c>
      <c r="P182" s="5">
        <v>-3046371062</v>
      </c>
      <c r="Q182" s="5">
        <v>-304608135</v>
      </c>
      <c r="R182" s="5">
        <v>-274513576</v>
      </c>
      <c r="S182" s="5">
        <v>-497364038</v>
      </c>
      <c r="T182" s="5">
        <v>-1645017605</v>
      </c>
      <c r="U182" s="5">
        <v>-899645274</v>
      </c>
    </row>
    <row r="183" spans="3:21" ht="15.5" x14ac:dyDescent="0.35">
      <c r="C183" t="s">
        <v>563</v>
      </c>
      <c r="D183" s="5">
        <v>-470911349</v>
      </c>
      <c r="E183" s="5">
        <v>-221187442</v>
      </c>
      <c r="G183" s="5">
        <v>-897241561</v>
      </c>
      <c r="J183" s="5">
        <v>-775542165</v>
      </c>
      <c r="K183" s="5">
        <v>-294853939</v>
      </c>
      <c r="L183" s="5">
        <v>-61815385</v>
      </c>
      <c r="M183" s="5">
        <v>-245183018</v>
      </c>
      <c r="N183" s="5">
        <v>-666006963</v>
      </c>
      <c r="O183" s="5">
        <v>-1065675646</v>
      </c>
      <c r="P183" s="5">
        <v>-628765864</v>
      </c>
      <c r="Q183" s="5">
        <v>-344030070</v>
      </c>
      <c r="R183" s="5">
        <v>-69595248</v>
      </c>
      <c r="S183" s="5">
        <v>-127043400</v>
      </c>
    </row>
    <row r="184" spans="3:21" ht="15.5" x14ac:dyDescent="0.35">
      <c r="C184" t="s">
        <v>2941</v>
      </c>
      <c r="F184" s="5">
        <v>-804643310</v>
      </c>
      <c r="G184" s="5">
        <v>-422560774</v>
      </c>
      <c r="I184" s="5">
        <v>-1227204084</v>
      </c>
      <c r="O184" s="5">
        <v>9084325125</v>
      </c>
      <c r="Q184" s="5">
        <v>18048807000</v>
      </c>
    </row>
    <row r="185" spans="3:21" ht="15.5" x14ac:dyDescent="0.35">
      <c r="C185" t="s">
        <v>2872</v>
      </c>
    </row>
    <row r="186" spans="3:21" ht="15.5" x14ac:dyDescent="0.35">
      <c r="C186" t="s">
        <v>2096</v>
      </c>
    </row>
    <row r="187" spans="3:21" ht="15.5" x14ac:dyDescent="0.35">
      <c r="C187" t="s">
        <v>547</v>
      </c>
      <c r="D187" s="5">
        <v>59866210831</v>
      </c>
      <c r="E187" s="5">
        <v>-13866210831</v>
      </c>
      <c r="F187" s="5">
        <v>7314632661</v>
      </c>
      <c r="G187" s="5">
        <v>29521495015</v>
      </c>
      <c r="I187" s="5">
        <v>72247727667</v>
      </c>
      <c r="J187" s="5">
        <v>74461000000</v>
      </c>
      <c r="K187" s="5">
        <v>125660600000</v>
      </c>
      <c r="L187" s="5">
        <v>173008040012</v>
      </c>
      <c r="M187" s="5">
        <v>5156000000</v>
      </c>
      <c r="N187" s="5">
        <v>484577261</v>
      </c>
      <c r="O187" s="5">
        <v>15450000000</v>
      </c>
      <c r="P187" s="5">
        <v>3500772059</v>
      </c>
      <c r="U187" s="5">
        <v>14750000000</v>
      </c>
    </row>
    <row r="188" spans="3:21" ht="15.5" x14ac:dyDescent="0.35">
      <c r="C188" t="s">
        <v>548</v>
      </c>
      <c r="D188" s="5">
        <v>-29151544335</v>
      </c>
      <c r="E188" s="5">
        <v>13835995000</v>
      </c>
      <c r="F188" s="5">
        <v>-35438398374</v>
      </c>
      <c r="G188" s="5">
        <v>-22447862739</v>
      </c>
      <c r="I188" s="5">
        <v>-77079694445</v>
      </c>
      <c r="J188" s="5">
        <v>-88227172222</v>
      </c>
      <c r="K188" s="5">
        <v>-147680000000</v>
      </c>
      <c r="L188" s="5">
        <v>-132500212202</v>
      </c>
      <c r="M188" s="5">
        <v>-3134577261</v>
      </c>
      <c r="N188" s="5">
        <v>-1406000000</v>
      </c>
      <c r="O188" s="5">
        <v>-934614641</v>
      </c>
      <c r="P188" s="5">
        <v>-400000000</v>
      </c>
      <c r="Q188" s="5">
        <v>-1166157415</v>
      </c>
      <c r="R188" s="5">
        <v>-1650000000</v>
      </c>
      <c r="S188" s="5">
        <v>-1685025681</v>
      </c>
      <c r="T188" s="5">
        <v>-18931700000</v>
      </c>
      <c r="U188" s="5">
        <v>-200400000</v>
      </c>
    </row>
    <row r="189" spans="3:21" ht="15.5" x14ac:dyDescent="0.35">
      <c r="C189" t="s">
        <v>2097</v>
      </c>
      <c r="D189" s="5">
        <v>30714666496</v>
      </c>
      <c r="E189" s="5">
        <v>-30215831</v>
      </c>
      <c r="F189" s="5">
        <v>-28123765713</v>
      </c>
      <c r="G189" s="5">
        <v>7073632276</v>
      </c>
      <c r="I189" s="5">
        <v>-4831966778</v>
      </c>
      <c r="J189" s="5">
        <v>-13766172222</v>
      </c>
      <c r="K189" s="5">
        <v>-22019400000</v>
      </c>
      <c r="L189" s="5">
        <v>40507827810</v>
      </c>
      <c r="M189" s="5">
        <v>2021422739</v>
      </c>
      <c r="N189" s="5">
        <v>-921422739</v>
      </c>
      <c r="O189" s="5">
        <v>14515385359</v>
      </c>
      <c r="P189" s="5">
        <v>3100772059</v>
      </c>
      <c r="Q189" s="5">
        <v>-1166157415</v>
      </c>
      <c r="R189" s="5">
        <v>-1650000000</v>
      </c>
      <c r="S189" s="5">
        <v>-1685025681</v>
      </c>
      <c r="T189" s="5">
        <v>-18931700000</v>
      </c>
      <c r="U189" s="5">
        <v>14549600000</v>
      </c>
    </row>
    <row r="190" spans="3:21" ht="15.5" x14ac:dyDescent="0.35">
      <c r="C190" t="s">
        <v>2942</v>
      </c>
      <c r="D190" s="5">
        <v>109247255</v>
      </c>
      <c r="E190" s="5">
        <v>-211780553</v>
      </c>
      <c r="F190" s="5">
        <v>-211780553</v>
      </c>
      <c r="I190" s="5">
        <v>-211780553</v>
      </c>
    </row>
    <row r="191" spans="3:21" ht="15.5" x14ac:dyDescent="0.35">
      <c r="C191" t="s">
        <v>2943</v>
      </c>
      <c r="D191" s="5">
        <v>860000000</v>
      </c>
      <c r="F191" s="5">
        <v>1178166668</v>
      </c>
      <c r="I191" s="5">
        <v>1178166668</v>
      </c>
    </row>
    <row r="192" spans="3:21" ht="15.5" x14ac:dyDescent="0.35">
      <c r="C192" t="s">
        <v>2261</v>
      </c>
    </row>
    <row r="193" spans="3:21" ht="15.5" x14ac:dyDescent="0.35">
      <c r="C193" t="s">
        <v>2944</v>
      </c>
    </row>
    <row r="194" spans="3:21" ht="15.5" x14ac:dyDescent="0.35">
      <c r="C194" t="s">
        <v>2945</v>
      </c>
      <c r="N194" s="5">
        <v>750000000</v>
      </c>
      <c r="O194" s="5">
        <v>450000000</v>
      </c>
      <c r="P194" s="5">
        <v>775000000</v>
      </c>
      <c r="Q194" s="5">
        <v>175000000</v>
      </c>
    </row>
    <row r="195" spans="3:21" ht="15.5" x14ac:dyDescent="0.35">
      <c r="C195" t="s">
        <v>2825</v>
      </c>
    </row>
    <row r="196" spans="3:21" ht="15.5" x14ac:dyDescent="0.35">
      <c r="C196" t="s">
        <v>2497</v>
      </c>
      <c r="F196" s="5">
        <v>-1185733333</v>
      </c>
      <c r="I196" s="5">
        <v>-1185733333</v>
      </c>
    </row>
    <row r="197" spans="3:21" ht="15.5" x14ac:dyDescent="0.35">
      <c r="C197" t="s">
        <v>1426</v>
      </c>
      <c r="D197" s="5">
        <v>-13777500000</v>
      </c>
      <c r="F197" s="5">
        <v>35000000</v>
      </c>
      <c r="I197" s="5">
        <v>-9965000000</v>
      </c>
      <c r="J197" s="5">
        <v>-5000000000</v>
      </c>
      <c r="K197" s="5">
        <v>-1000000000</v>
      </c>
      <c r="L197" s="5">
        <v>-1000000000</v>
      </c>
      <c r="M197" s="5">
        <v>-1000000000</v>
      </c>
      <c r="N197" s="5">
        <v>-2000000000</v>
      </c>
      <c r="O197" s="5">
        <v>-3300000000</v>
      </c>
      <c r="P197" s="5">
        <v>-8000000000</v>
      </c>
      <c r="Q197" s="5">
        <v>-5000000000</v>
      </c>
      <c r="R197" s="5">
        <v>-8000000000</v>
      </c>
      <c r="S197" s="5">
        <v>-6000000000</v>
      </c>
      <c r="T197" s="5">
        <v>-10000000000</v>
      </c>
      <c r="U197" s="5">
        <v>-17000000000</v>
      </c>
    </row>
    <row r="198" spans="3:21" ht="15.5" x14ac:dyDescent="0.35">
      <c r="C198" t="s">
        <v>2946</v>
      </c>
      <c r="F198" s="5">
        <v>-1030708700</v>
      </c>
      <c r="I198" s="5">
        <v>-1030708700</v>
      </c>
    </row>
    <row r="199" spans="3:21" ht="15.5" x14ac:dyDescent="0.35">
      <c r="C199" t="s">
        <v>337</v>
      </c>
      <c r="J199" s="5">
        <v>-1319809118</v>
      </c>
      <c r="K199" s="5">
        <v>-3510324232</v>
      </c>
      <c r="L199" s="5">
        <v>-1333179199</v>
      </c>
      <c r="M199" s="5">
        <v>-578670791</v>
      </c>
      <c r="N199" s="5">
        <v>-1497094395</v>
      </c>
    </row>
    <row r="200" spans="3:21" ht="15.5" x14ac:dyDescent="0.35">
      <c r="C200" t="s">
        <v>2947</v>
      </c>
      <c r="M200" s="5">
        <v>222222222</v>
      </c>
    </row>
    <row r="201" spans="3:21" ht="15.5" x14ac:dyDescent="0.35">
      <c r="C201" t="s">
        <v>2948</v>
      </c>
    </row>
    <row r="202" spans="3:21" ht="15.5" x14ac:dyDescent="0.35">
      <c r="C202" t="s">
        <v>2949</v>
      </c>
    </row>
    <row r="203" spans="3:21" ht="15.5" x14ac:dyDescent="0.35">
      <c r="C203" t="s">
        <v>167</v>
      </c>
      <c r="D203" s="5">
        <v>-1722500000</v>
      </c>
      <c r="F203" s="5">
        <v>1192000000</v>
      </c>
      <c r="J203" s="5">
        <v>-1171300000</v>
      </c>
      <c r="K203" s="5">
        <v>-1700000000</v>
      </c>
      <c r="L203" s="5">
        <v>-518000000</v>
      </c>
      <c r="M203" s="5">
        <v>-418675000</v>
      </c>
      <c r="N203" s="5">
        <v>-900000000</v>
      </c>
      <c r="O203" s="5">
        <v>-570200000</v>
      </c>
      <c r="P203" s="5">
        <v>-768550000</v>
      </c>
      <c r="Q203" s="5">
        <v>-603500000</v>
      </c>
      <c r="R203" s="5">
        <v>-311324000</v>
      </c>
      <c r="S203" s="5">
        <v>-580930000</v>
      </c>
      <c r="T203" s="5">
        <v>-263050000</v>
      </c>
    </row>
    <row r="204" spans="3:21" ht="15.5" x14ac:dyDescent="0.35">
      <c r="C204" t="s">
        <v>2950</v>
      </c>
      <c r="D204" s="5">
        <v>-1722500000</v>
      </c>
      <c r="F204" s="5">
        <v>1192000000</v>
      </c>
      <c r="J204" s="5">
        <v>-1171300000</v>
      </c>
      <c r="K204" s="5">
        <v>-1700000000</v>
      </c>
      <c r="L204" s="5">
        <v>-518000000</v>
      </c>
      <c r="M204" s="5">
        <v>-418675000</v>
      </c>
      <c r="N204" s="5">
        <v>-900000000</v>
      </c>
      <c r="O204" s="5">
        <v>-570200000</v>
      </c>
      <c r="P204" s="5">
        <v>-768550000</v>
      </c>
      <c r="Q204" s="5">
        <v>-603500000</v>
      </c>
      <c r="R204" s="5">
        <v>-311324000</v>
      </c>
      <c r="S204" s="5">
        <v>-580930000</v>
      </c>
      <c r="T204" s="5">
        <v>-263050000</v>
      </c>
    </row>
    <row r="205" spans="3:21" ht="15.5" x14ac:dyDescent="0.35">
      <c r="C205" t="s">
        <v>1602</v>
      </c>
    </row>
    <row r="206" spans="3:21" ht="15.5" x14ac:dyDescent="0.35">
      <c r="C206" t="s">
        <v>2951</v>
      </c>
    </row>
    <row r="207" spans="3:21" ht="15.5" x14ac:dyDescent="0.35">
      <c r="C207" t="s">
        <v>2952</v>
      </c>
      <c r="T207" s="5">
        <v>99000000000</v>
      </c>
    </row>
    <row r="208" spans="3:21" ht="15.5" x14ac:dyDescent="0.35">
      <c r="C208" t="s">
        <v>2630</v>
      </c>
      <c r="U208" s="5">
        <v>1800000000</v>
      </c>
    </row>
    <row r="209" spans="2:21" ht="15.5" x14ac:dyDescent="0.35">
      <c r="C209" t="s">
        <v>2953</v>
      </c>
    </row>
    <row r="210" spans="2:21" ht="15.5" x14ac:dyDescent="0.35">
      <c r="C210" t="s">
        <v>2954</v>
      </c>
      <c r="T210" s="5">
        <v>-7583223572</v>
      </c>
    </row>
    <row r="211" spans="2:21" ht="15.5" x14ac:dyDescent="0.35">
      <c r="C211" t="s">
        <v>2955</v>
      </c>
    </row>
    <row r="212" spans="2:21" ht="15.5" x14ac:dyDescent="0.35">
      <c r="C212" t="s">
        <v>2956</v>
      </c>
      <c r="T212" s="5">
        <v>-7583223572</v>
      </c>
    </row>
    <row r="213" spans="2:21" ht="15.5" x14ac:dyDescent="0.35">
      <c r="C213" t="s">
        <v>239</v>
      </c>
      <c r="D213" s="5">
        <v>-24142333749</v>
      </c>
      <c r="E213" s="5">
        <v>-10343374906</v>
      </c>
      <c r="F213" s="5">
        <v>45562636472</v>
      </c>
      <c r="G213" s="5">
        <v>-8260899218</v>
      </c>
      <c r="I213" s="5">
        <v>6456950065</v>
      </c>
      <c r="J213" s="5">
        <v>15694841989</v>
      </c>
      <c r="K213" s="5">
        <v>-10619016382</v>
      </c>
      <c r="L213" s="5">
        <v>961551880</v>
      </c>
      <c r="M213" s="5">
        <v>-3840738564</v>
      </c>
      <c r="N213" s="5">
        <v>-4509387900</v>
      </c>
      <c r="O213" s="5">
        <v>5932481046</v>
      </c>
      <c r="P213" s="5">
        <v>-34985088242</v>
      </c>
      <c r="Q213" s="5">
        <v>12411367022</v>
      </c>
      <c r="R213" s="5">
        <v>-2166574944</v>
      </c>
      <c r="S213" s="5">
        <v>-12903829524</v>
      </c>
      <c r="T213" s="5">
        <v>34621400776</v>
      </c>
      <c r="U213" s="5">
        <v>7306541217</v>
      </c>
    </row>
    <row r="214" spans="2:21" ht="15.5" x14ac:dyDescent="0.35">
      <c r="C214" t="s">
        <v>240</v>
      </c>
      <c r="E214" s="5">
        <v>45008725057</v>
      </c>
      <c r="I214" s="5">
        <v>38551774992</v>
      </c>
      <c r="J214" s="5">
        <v>22856933003</v>
      </c>
      <c r="K214" s="5">
        <v>34145202868</v>
      </c>
      <c r="L214" s="5">
        <v>33761478798</v>
      </c>
      <c r="M214" s="5">
        <v>37602217362</v>
      </c>
      <c r="N214" s="5">
        <v>44701754622</v>
      </c>
      <c r="O214" s="5">
        <v>38769273576</v>
      </c>
      <c r="P214" s="5">
        <v>73754361818</v>
      </c>
      <c r="Q214" s="5">
        <v>61342994796</v>
      </c>
      <c r="R214" s="5">
        <v>63509569740</v>
      </c>
      <c r="S214" s="5">
        <v>76413399264</v>
      </c>
      <c r="T214" s="5">
        <v>41701625368</v>
      </c>
      <c r="U214" s="5">
        <v>34395084151</v>
      </c>
    </row>
    <row r="215" spans="2:21" ht="15.5" x14ac:dyDescent="0.35">
      <c r="C215" t="s">
        <v>2957</v>
      </c>
      <c r="K215" s="5">
        <v>-669253483</v>
      </c>
    </row>
    <row r="216" spans="2:21" ht="15.5" x14ac:dyDescent="0.35">
      <c r="C216" t="s">
        <v>811</v>
      </c>
      <c r="E216" s="5">
        <v>45008725057</v>
      </c>
      <c r="I216" s="5">
        <v>38551774992</v>
      </c>
      <c r="J216" s="5">
        <v>22856933003</v>
      </c>
      <c r="K216" s="5">
        <v>34145202868</v>
      </c>
      <c r="L216" s="5">
        <v>33761478798</v>
      </c>
      <c r="M216" s="5">
        <v>37602217362</v>
      </c>
      <c r="N216" s="5">
        <v>44701754622</v>
      </c>
      <c r="O216" s="5">
        <v>38769273576</v>
      </c>
      <c r="P216" s="5">
        <v>73754361818</v>
      </c>
      <c r="Q216" s="5">
        <v>61342994796</v>
      </c>
      <c r="R216" s="5">
        <v>63509569740</v>
      </c>
      <c r="S216" s="5">
        <v>76413399264</v>
      </c>
      <c r="T216" s="5">
        <v>41701625368</v>
      </c>
      <c r="U216" s="5">
        <v>34395084151</v>
      </c>
    </row>
    <row r="217" spans="2:21" ht="15.5" x14ac:dyDescent="0.35">
      <c r="C217" t="s">
        <v>242</v>
      </c>
      <c r="D217" s="5">
        <v>-24142333749</v>
      </c>
      <c r="E217" s="5">
        <v>34665350151</v>
      </c>
      <c r="F217" s="5">
        <v>45562636472</v>
      </c>
      <c r="G217" s="5">
        <v>-8260899218</v>
      </c>
      <c r="I217" s="5">
        <v>45008725057</v>
      </c>
      <c r="J217" s="5">
        <v>38551774992</v>
      </c>
      <c r="K217" s="5">
        <v>22856933003</v>
      </c>
      <c r="L217" s="5">
        <v>34723030678</v>
      </c>
      <c r="M217" s="5">
        <v>33761478798</v>
      </c>
      <c r="N217" s="5">
        <v>40192366722</v>
      </c>
      <c r="O217" s="5">
        <v>44701754622</v>
      </c>
      <c r="P217" s="5">
        <v>38769273576</v>
      </c>
      <c r="Q217" s="5">
        <v>73754361818</v>
      </c>
      <c r="R217" s="5">
        <v>61342994796</v>
      </c>
      <c r="S217" s="5">
        <v>63509569740</v>
      </c>
      <c r="T217" s="5">
        <v>76323026144</v>
      </c>
      <c r="U217" s="5">
        <v>41701625368</v>
      </c>
    </row>
    <row r="219" spans="2:21" ht="15.5" x14ac:dyDescent="0.35">
      <c r="B219" t="s">
        <v>243</v>
      </c>
      <c r="C219" t="s">
        <v>12</v>
      </c>
      <c r="D219" s="5">
        <v>1000000000</v>
      </c>
      <c r="E219" s="5">
        <v>1000000000</v>
      </c>
      <c r="F219" s="5">
        <v>1000000000</v>
      </c>
      <c r="G219" s="5">
        <v>1000000000</v>
      </c>
      <c r="I219" s="5">
        <v>1000000000</v>
      </c>
      <c r="J219" s="5">
        <v>1000000000</v>
      </c>
      <c r="K219" s="5">
        <v>1000000000</v>
      </c>
      <c r="L219" s="5">
        <v>1000000000</v>
      </c>
      <c r="M219" s="5">
        <v>1000000000</v>
      </c>
      <c r="N219" s="5">
        <v>1000000000</v>
      </c>
      <c r="O219" s="5">
        <v>1000000000</v>
      </c>
      <c r="P219" s="5">
        <v>1000000000</v>
      </c>
      <c r="Q219" s="5">
        <v>1000000000</v>
      </c>
      <c r="R219" s="5">
        <v>1000000000</v>
      </c>
      <c r="S219" s="5">
        <v>1000000000</v>
      </c>
      <c r="T219" s="5">
        <v>1000000000</v>
      </c>
      <c r="U219" s="5">
        <v>700000000</v>
      </c>
    </row>
    <row r="220" spans="2:21" ht="15.5" x14ac:dyDescent="0.35">
      <c r="C220" t="s">
        <v>244</v>
      </c>
      <c r="D220" s="5">
        <v>9</v>
      </c>
      <c r="E220" s="6">
        <v>1.05</v>
      </c>
      <c r="F220" s="6">
        <v>21.81</v>
      </c>
      <c r="G220" s="6">
        <v>7.02</v>
      </c>
    </row>
    <row r="221" spans="2:21" ht="15.5" x14ac:dyDescent="0.35">
      <c r="C221" t="s">
        <v>245</v>
      </c>
      <c r="D221" s="5">
        <v>18</v>
      </c>
      <c r="E221" s="6">
        <v>184.76</v>
      </c>
      <c r="F221" s="6">
        <v>11.19</v>
      </c>
      <c r="G221" s="6">
        <v>22.79</v>
      </c>
    </row>
    <row r="222" spans="2:21" ht="15.5" x14ac:dyDescent="0.35">
      <c r="C222" t="s">
        <v>73</v>
      </c>
      <c r="D222" s="6">
        <v>1.1200000000000001</v>
      </c>
      <c r="E222" s="6">
        <v>1.7</v>
      </c>
      <c r="F222" s="6">
        <v>1.26</v>
      </c>
      <c r="G222" s="6">
        <v>1.35</v>
      </c>
    </row>
    <row r="223" spans="2:21" ht="15.5" x14ac:dyDescent="0.35">
      <c r="C223" t="s">
        <v>246</v>
      </c>
      <c r="D223" s="5">
        <v>21820000000</v>
      </c>
      <c r="E223" s="5">
        <v>6370000000</v>
      </c>
      <c r="F223" s="5">
        <v>28870000000</v>
      </c>
      <c r="G223" s="5">
        <v>14170000000</v>
      </c>
    </row>
    <row r="224" spans="2:21" ht="15.5" x14ac:dyDescent="0.35">
      <c r="C224" t="s">
        <v>247</v>
      </c>
      <c r="D224" s="6">
        <v>1.7500000000000002E-2</v>
      </c>
      <c r="E224" s="6">
        <v>2.3E-3</v>
      </c>
      <c r="F224" s="6">
        <v>4.7400000000000005E-2</v>
      </c>
      <c r="G224" s="6">
        <v>1.4999999999999999E-2</v>
      </c>
    </row>
    <row r="225" spans="3:7" ht="15.5" x14ac:dyDescent="0.35">
      <c r="C225" t="s">
        <v>248</v>
      </c>
      <c r="D225" s="6">
        <v>2.9600000000000001E-2</v>
      </c>
      <c r="E225" s="6">
        <v>3.4000000000000002E-3</v>
      </c>
      <c r="F225" s="6">
        <v>7.0800000000000002E-2</v>
      </c>
      <c r="G225" s="6">
        <v>2.4300000000000002E-2</v>
      </c>
    </row>
    <row r="226" spans="3:7" ht="15.5" x14ac:dyDescent="0.35">
      <c r="C226" t="s">
        <v>249</v>
      </c>
      <c r="D226" s="6">
        <v>4.5199999999999997E-2</v>
      </c>
      <c r="E226" s="6">
        <v>8.3000000000000001E-3</v>
      </c>
      <c r="F226" s="6">
        <v>8.4000000000000005E-2</v>
      </c>
      <c r="G226" s="6">
        <v>3.39E-2</v>
      </c>
    </row>
    <row r="227" spans="3:7" ht="15.5" x14ac:dyDescent="0.35">
      <c r="C227" t="s">
        <v>250</v>
      </c>
      <c r="D227" s="6">
        <v>9.91</v>
      </c>
      <c r="E227" s="6">
        <v>4.17</v>
      </c>
      <c r="F227" s="6">
        <v>18.52</v>
      </c>
      <c r="G227" s="6">
        <v>6.93</v>
      </c>
    </row>
    <row r="228" spans="3:7" ht="15.5" x14ac:dyDescent="0.35">
      <c r="C228" t="s">
        <v>251</v>
      </c>
      <c r="D228" s="5">
        <v>319000000000</v>
      </c>
      <c r="E228" s="5">
        <v>325000000000</v>
      </c>
      <c r="F228" s="5">
        <v>323000000000</v>
      </c>
      <c r="G228" s="5">
        <v>302000000000</v>
      </c>
    </row>
    <row r="229" spans="3:7" ht="15.5" x14ac:dyDescent="0.35">
      <c r="C229" t="s">
        <v>252</v>
      </c>
      <c r="D229" s="6">
        <v>0.53</v>
      </c>
      <c r="E229" s="6">
        <v>0.63</v>
      </c>
      <c r="F229" s="6">
        <v>0.79</v>
      </c>
      <c r="G229" s="6">
        <v>0.55000000000000004</v>
      </c>
    </row>
    <row r="230" spans="3:7" ht="15.5" x14ac:dyDescent="0.35">
      <c r="C230" t="s">
        <v>253</v>
      </c>
      <c r="D230" s="6">
        <v>304.24</v>
      </c>
      <c r="E230" s="6">
        <v>309.02</v>
      </c>
      <c r="F230" s="6">
        <v>307.97000000000003</v>
      </c>
      <c r="G230" s="6">
        <v>288.32</v>
      </c>
    </row>
    <row r="231" spans="3:7" ht="15.5" x14ac:dyDescent="0.35">
      <c r="C231" t="s">
        <v>254</v>
      </c>
      <c r="D231" s="6">
        <v>0.53</v>
      </c>
      <c r="E231" s="6">
        <v>0.63</v>
      </c>
      <c r="F231" s="6">
        <v>0.79</v>
      </c>
      <c r="G231" s="6">
        <v>0.56000000000000005</v>
      </c>
    </row>
    <row r="232" spans="3:7" ht="15.5" x14ac:dyDescent="0.35">
      <c r="C232" t="s">
        <v>255</v>
      </c>
      <c r="D232" s="6">
        <v>303.77999999999997</v>
      </c>
      <c r="E232" s="6">
        <v>308.54000000000002</v>
      </c>
      <c r="F232" s="6">
        <v>307.47000000000003</v>
      </c>
      <c r="G232" s="6">
        <v>286.93</v>
      </c>
    </row>
    <row r="233" spans="3:7" ht="15.5" x14ac:dyDescent="0.35">
      <c r="C233" t="s">
        <v>256</v>
      </c>
      <c r="D233" s="5">
        <v>69000000000</v>
      </c>
      <c r="E233" s="5">
        <v>31000000000</v>
      </c>
      <c r="F233" s="5">
        <v>43000000000</v>
      </c>
      <c r="G233" s="5">
        <v>75000000000</v>
      </c>
    </row>
    <row r="234" spans="3:7" ht="15.5" x14ac:dyDescent="0.35">
      <c r="C234" t="s">
        <v>257</v>
      </c>
      <c r="D234" s="5">
        <v>3000000000</v>
      </c>
      <c r="E234" s="5">
        <v>1000000000</v>
      </c>
      <c r="F234" s="5">
        <v>1000000000</v>
      </c>
      <c r="G234" s="5">
        <v>1000000000</v>
      </c>
    </row>
    <row r="235" spans="3:7" ht="15.5" x14ac:dyDescent="0.35">
      <c r="C235" t="s">
        <v>258</v>
      </c>
      <c r="D235" s="5">
        <v>304000000000</v>
      </c>
      <c r="E235" s="5">
        <v>309000000000</v>
      </c>
      <c r="F235" s="5">
        <v>308000000000</v>
      </c>
      <c r="G235" s="5">
        <v>288000000000</v>
      </c>
    </row>
    <row r="236" spans="3:7" ht="15.5" x14ac:dyDescent="0.35">
      <c r="C236" t="s">
        <v>24</v>
      </c>
      <c r="D236" s="5">
        <v>72000000000</v>
      </c>
      <c r="E236" s="5">
        <v>32000000000</v>
      </c>
      <c r="F236" s="5">
        <v>44000000000</v>
      </c>
      <c r="G236" s="5">
        <v>76000000000</v>
      </c>
    </row>
    <row r="237" spans="3:7" ht="15.5" x14ac:dyDescent="0.35">
      <c r="C237" t="s">
        <v>21</v>
      </c>
      <c r="D237" s="5">
        <v>51000000000</v>
      </c>
      <c r="E237" s="5">
        <v>-6000000000</v>
      </c>
      <c r="F237" s="5">
        <v>-15000000000</v>
      </c>
      <c r="G237" s="5">
        <v>58000000000</v>
      </c>
    </row>
    <row r="238" spans="3:7" ht="15.5" x14ac:dyDescent="0.35">
      <c r="C238" t="s">
        <v>259</v>
      </c>
      <c r="D238" s="5">
        <v>109000000000</v>
      </c>
      <c r="E238" s="5">
        <v>112000000000</v>
      </c>
      <c r="F238" s="5">
        <v>107000000000</v>
      </c>
      <c r="G238" s="5">
        <v>86000000000</v>
      </c>
    </row>
    <row r="239" spans="3:7" ht="15.5" x14ac:dyDescent="0.35">
      <c r="C239" t="s">
        <v>260</v>
      </c>
      <c r="D239" s="5">
        <v>-39000000000</v>
      </c>
      <c r="E239" s="5">
        <v>-8000000000</v>
      </c>
      <c r="F239" s="5">
        <v>75000000000</v>
      </c>
      <c r="G239" s="5">
        <v>-14000000000</v>
      </c>
    </row>
    <row r="240" spans="3:7" ht="15.5" x14ac:dyDescent="0.35">
      <c r="C240" t="s">
        <v>261</v>
      </c>
      <c r="D240" s="5">
        <v>-2000000000</v>
      </c>
      <c r="E240" s="5">
        <v>-1000000000</v>
      </c>
      <c r="F240" s="5">
        <v>-5000000000</v>
      </c>
      <c r="G240" s="5">
        <v>4000000000</v>
      </c>
    </row>
    <row r="241" spans="3:21" ht="15.5" x14ac:dyDescent="0.35">
      <c r="C241" t="s">
        <v>13</v>
      </c>
      <c r="D241" s="5">
        <v>-41000000000</v>
      </c>
      <c r="E241" s="5">
        <v>-9000000000</v>
      </c>
      <c r="F241" s="5">
        <v>70000000000</v>
      </c>
      <c r="G241" s="5">
        <v>-9000000000</v>
      </c>
    </row>
    <row r="242" spans="3:21" ht="15.5" x14ac:dyDescent="0.35">
      <c r="C242" t="s">
        <v>16</v>
      </c>
      <c r="D242" s="6">
        <v>-41.31</v>
      </c>
      <c r="E242" s="6">
        <v>-8.7200000000000006</v>
      </c>
      <c r="F242" s="6">
        <v>69.86</v>
      </c>
      <c r="G242" s="6">
        <v>-9.32</v>
      </c>
    </row>
    <row r="243" spans="3:21" ht="15.5" x14ac:dyDescent="0.35">
      <c r="C243" t="s">
        <v>58</v>
      </c>
      <c r="I243" s="6">
        <v>30.38</v>
      </c>
      <c r="J243" s="6">
        <v>15.8</v>
      </c>
      <c r="K243" s="6">
        <v>4.2</v>
      </c>
      <c r="L243" s="6">
        <v>-9.09</v>
      </c>
      <c r="M243" s="6">
        <v>-98.86</v>
      </c>
      <c r="N243" s="6">
        <v>1.07</v>
      </c>
      <c r="O243" s="6">
        <v>7.08</v>
      </c>
      <c r="P243" s="6">
        <v>12.81</v>
      </c>
      <c r="Q243" s="6">
        <v>27.66</v>
      </c>
      <c r="R243" s="6">
        <v>19.309999999999999</v>
      </c>
      <c r="S243" s="6">
        <v>28.34</v>
      </c>
      <c r="T243" s="6">
        <v>24.59</v>
      </c>
      <c r="U243" s="6">
        <v>59.98</v>
      </c>
    </row>
    <row r="244" spans="3:21" ht="15.5" x14ac:dyDescent="0.35">
      <c r="C244" t="s">
        <v>72</v>
      </c>
      <c r="I244" s="6">
        <v>8.0299999999999994</v>
      </c>
      <c r="J244" s="6">
        <v>11.77</v>
      </c>
      <c r="K244" s="6">
        <v>39.29</v>
      </c>
      <c r="L244" s="6">
        <v>-25.74</v>
      </c>
      <c r="M244" s="6">
        <v>-2.5499999999999998</v>
      </c>
      <c r="N244" s="6">
        <v>224.3</v>
      </c>
      <c r="O244" s="6">
        <v>42.66</v>
      </c>
      <c r="P244" s="6">
        <v>22.17</v>
      </c>
      <c r="Q244" s="6">
        <v>12.08</v>
      </c>
      <c r="R244" s="6">
        <v>16.36</v>
      </c>
      <c r="S244" s="6">
        <v>11.93</v>
      </c>
      <c r="T244" s="6">
        <v>14.72</v>
      </c>
      <c r="U244" s="5">
        <v>0</v>
      </c>
    </row>
    <row r="245" spans="3:21" ht="15.5" x14ac:dyDescent="0.35">
      <c r="C245" t="s">
        <v>75</v>
      </c>
      <c r="I245" s="6">
        <v>0.47</v>
      </c>
      <c r="J245" s="6">
        <v>0.4</v>
      </c>
      <c r="K245" s="6">
        <v>0.36</v>
      </c>
      <c r="L245" s="6">
        <v>0.53</v>
      </c>
      <c r="M245" s="6">
        <v>0.88</v>
      </c>
      <c r="N245" s="6">
        <v>0.73</v>
      </c>
      <c r="O245" s="6">
        <v>0.73</v>
      </c>
      <c r="P245" s="6">
        <v>0.77</v>
      </c>
      <c r="Q245" s="6">
        <v>0.89</v>
      </c>
      <c r="R245" s="6">
        <v>0.97</v>
      </c>
      <c r="S245" s="6">
        <v>1.07</v>
      </c>
      <c r="T245" s="6">
        <v>1.28</v>
      </c>
      <c r="U245" s="5">
        <v>0</v>
      </c>
    </row>
    <row r="246" spans="3:21" ht="15.5" x14ac:dyDescent="0.35">
      <c r="C246" t="s">
        <v>262</v>
      </c>
      <c r="I246" s="5">
        <v>56030000000</v>
      </c>
      <c r="J246" s="5">
        <v>40180000000</v>
      </c>
      <c r="K246" s="5">
        <v>33750000000</v>
      </c>
      <c r="L246" s="5">
        <v>24640000000</v>
      </c>
      <c r="M246" s="5">
        <v>-61470000000</v>
      </c>
      <c r="N246" s="5">
        <v>22270000000</v>
      </c>
      <c r="O246" s="5">
        <v>28290000000</v>
      </c>
      <c r="P246" s="5">
        <v>32000000000</v>
      </c>
    </row>
    <row r="247" spans="3:21" ht="15.5" x14ac:dyDescent="0.35">
      <c r="C247" t="s">
        <v>263</v>
      </c>
      <c r="I247" s="6">
        <v>6.6100000000000006E-2</v>
      </c>
      <c r="J247" s="6">
        <v>3.6900000000000002E-2</v>
      </c>
      <c r="K247" s="6">
        <v>9.3999999999999986E-3</v>
      </c>
      <c r="L247" s="6">
        <v>-1.8500000000000003E-2</v>
      </c>
      <c r="M247" s="6">
        <v>-0.20069999999999999</v>
      </c>
      <c r="N247" s="6">
        <v>2.0999999999999999E-3</v>
      </c>
      <c r="O247" s="6">
        <v>1.3600000000000001E-2</v>
      </c>
      <c r="P247" s="6">
        <v>2.6099999999999998E-2</v>
      </c>
      <c r="Q247" s="6">
        <v>5.7999999999999996E-2</v>
      </c>
      <c r="R247" s="6">
        <v>4.8399999999999999E-2</v>
      </c>
      <c r="S247" s="6">
        <v>7.400000000000001E-2</v>
      </c>
      <c r="T247" s="6">
        <v>6.7299999999999999E-2</v>
      </c>
      <c r="U247" s="6">
        <v>0.15970000000000001</v>
      </c>
    </row>
    <row r="248" spans="3:21" ht="15.5" x14ac:dyDescent="0.35">
      <c r="C248" t="s">
        <v>264</v>
      </c>
      <c r="I248" s="6">
        <v>9.8699999999999996E-2</v>
      </c>
      <c r="J248" s="6">
        <v>5.45E-2</v>
      </c>
      <c r="K248" s="6">
        <v>1.4999999999999999E-2</v>
      </c>
      <c r="L248" s="6">
        <v>-2.7799999999999998E-2</v>
      </c>
      <c r="M248" s="6">
        <v>-0.29299999999999998</v>
      </c>
      <c r="N248" s="6">
        <v>2.8000000000000004E-3</v>
      </c>
      <c r="O248" s="6">
        <v>1.8700000000000001E-2</v>
      </c>
      <c r="P248" s="6">
        <v>3.4000000000000002E-2</v>
      </c>
      <c r="Q248" s="6">
        <v>7.4400000000000008E-2</v>
      </c>
      <c r="R248" s="6">
        <v>6.0599999999999994E-2</v>
      </c>
      <c r="S248" s="6">
        <v>9.1899999999999996E-2</v>
      </c>
      <c r="T248" s="6">
        <v>8.5600000000000009E-2</v>
      </c>
      <c r="U248" s="6">
        <v>0.23180000000000001</v>
      </c>
    </row>
    <row r="249" spans="3:21" ht="15.5" x14ac:dyDescent="0.35">
      <c r="C249" t="s">
        <v>265</v>
      </c>
      <c r="I249" s="6">
        <v>0.13550000000000001</v>
      </c>
      <c r="J249" s="6">
        <v>9.0700000000000003E-2</v>
      </c>
      <c r="K249" s="6">
        <v>6.5599999999999992E-2</v>
      </c>
      <c r="L249" s="6">
        <v>3.3000000000000002E-2</v>
      </c>
      <c r="M249" s="6">
        <v>-0.18789999999999998</v>
      </c>
      <c r="N249" s="6">
        <v>2.46E-2</v>
      </c>
      <c r="O249" s="6">
        <v>3.95E-2</v>
      </c>
      <c r="P249" s="6">
        <v>5.1500000000000004E-2</v>
      </c>
      <c r="Q249" s="6">
        <v>9.7699999999999995E-2</v>
      </c>
      <c r="R249" s="6">
        <v>7.4400000000000008E-2</v>
      </c>
      <c r="S249" s="6">
        <v>0.12909999999999999</v>
      </c>
      <c r="T249" s="6">
        <v>0.14829999999999999</v>
      </c>
      <c r="U249" s="6">
        <v>0.36310000000000003</v>
      </c>
    </row>
    <row r="250" spans="3:21" ht="15.5" x14ac:dyDescent="0.35">
      <c r="C250" t="s">
        <v>266</v>
      </c>
      <c r="I250" s="6">
        <v>8.9700000000000006</v>
      </c>
      <c r="J250" s="6">
        <v>4.84</v>
      </c>
      <c r="K250" s="6">
        <v>3.27</v>
      </c>
      <c r="L250" s="6">
        <v>1.84</v>
      </c>
      <c r="M250" s="6">
        <v>-11.09</v>
      </c>
      <c r="N250" s="6">
        <v>1.47</v>
      </c>
      <c r="O250" s="6">
        <v>3.53</v>
      </c>
      <c r="P250" s="6">
        <v>6.35</v>
      </c>
      <c r="Q250" s="6">
        <v>17.600000000000001</v>
      </c>
      <c r="R250" s="6">
        <v>15.17</v>
      </c>
      <c r="S250" s="6">
        <v>19.11</v>
      </c>
      <c r="T250" s="6">
        <v>11.94</v>
      </c>
      <c r="U250" s="6">
        <v>14.62</v>
      </c>
    </row>
    <row r="251" spans="3:21" ht="15.5" x14ac:dyDescent="0.35">
      <c r="C251" t="s">
        <v>69</v>
      </c>
      <c r="I251" s="6">
        <v>0.79</v>
      </c>
      <c r="J251" s="6">
        <v>0.64</v>
      </c>
      <c r="K251" s="6">
        <v>0.59</v>
      </c>
      <c r="L251" s="6">
        <v>0.72</v>
      </c>
      <c r="M251" s="6">
        <v>0.75</v>
      </c>
      <c r="N251" s="6">
        <v>0.64</v>
      </c>
      <c r="O251" s="6">
        <v>0.8</v>
      </c>
      <c r="P251" s="6">
        <v>0.75</v>
      </c>
      <c r="Q251" s="6">
        <v>0.9</v>
      </c>
      <c r="R251" s="6">
        <v>0.99</v>
      </c>
      <c r="S251" s="6">
        <v>1.1000000000000001</v>
      </c>
      <c r="T251" s="6">
        <v>1.26</v>
      </c>
      <c r="U251" s="5">
        <v>0</v>
      </c>
    </row>
    <row r="252" spans="3:21" ht="15.5" x14ac:dyDescent="0.35">
      <c r="C252" t="s">
        <v>66</v>
      </c>
      <c r="I252" s="6">
        <v>307.97000000000003</v>
      </c>
      <c r="J252" s="6">
        <v>289.75</v>
      </c>
      <c r="K252" s="6">
        <v>279.77999999999997</v>
      </c>
      <c r="L252" s="6">
        <v>326.61</v>
      </c>
      <c r="M252" s="6">
        <v>337.38</v>
      </c>
      <c r="N252" s="6">
        <v>374.7</v>
      </c>
      <c r="O252" s="6">
        <v>378.06</v>
      </c>
      <c r="P252" s="6">
        <v>377.11</v>
      </c>
      <c r="Q252" s="6">
        <v>371.61</v>
      </c>
      <c r="R252" s="6">
        <v>318.7</v>
      </c>
      <c r="S252" s="6">
        <v>308.3</v>
      </c>
      <c r="T252" s="6">
        <v>287.18</v>
      </c>
      <c r="U252" s="6">
        <v>258.83</v>
      </c>
    </row>
    <row r="253" spans="3:21" ht="15.5" x14ac:dyDescent="0.35">
      <c r="C253" t="s">
        <v>267</v>
      </c>
      <c r="I253" s="6">
        <v>0.79</v>
      </c>
      <c r="J253" s="6">
        <v>0.64</v>
      </c>
      <c r="K253" s="6">
        <v>0.59</v>
      </c>
      <c r="L253" s="6">
        <v>0.72</v>
      </c>
      <c r="M253" s="6">
        <v>0.75</v>
      </c>
      <c r="N253" s="6">
        <v>0.64</v>
      </c>
      <c r="O253" s="6">
        <v>0.8</v>
      </c>
      <c r="P253" s="6">
        <v>0.76</v>
      </c>
      <c r="Q253" s="6">
        <v>0.9</v>
      </c>
      <c r="R253" s="5">
        <v>1</v>
      </c>
      <c r="S253" s="6">
        <v>1.1000000000000001</v>
      </c>
      <c r="T253" s="6">
        <v>1.27</v>
      </c>
      <c r="U253" s="5">
        <v>0</v>
      </c>
    </row>
    <row r="254" spans="3:21" ht="15.5" x14ac:dyDescent="0.35">
      <c r="C254" t="s">
        <v>268</v>
      </c>
      <c r="I254" s="6">
        <v>307.47000000000003</v>
      </c>
      <c r="J254" s="6">
        <v>289.18</v>
      </c>
      <c r="K254" s="6">
        <v>279.62</v>
      </c>
      <c r="L254" s="6">
        <v>326.27999999999997</v>
      </c>
      <c r="M254" s="6">
        <v>336.88</v>
      </c>
      <c r="N254" s="6">
        <v>374.03</v>
      </c>
      <c r="O254" s="6">
        <v>377.22</v>
      </c>
      <c r="P254" s="6">
        <v>376.1</v>
      </c>
      <c r="Q254" s="6">
        <v>370.43</v>
      </c>
      <c r="R254" s="6">
        <v>317.35000000000002</v>
      </c>
      <c r="S254" s="6">
        <v>306.77999999999997</v>
      </c>
      <c r="T254" s="6">
        <v>285.49</v>
      </c>
      <c r="U254" s="6">
        <v>258.83</v>
      </c>
    </row>
    <row r="255" spans="3:21" ht="15.5" x14ac:dyDescent="0.35">
      <c r="C255" t="s">
        <v>269</v>
      </c>
      <c r="I255" s="5">
        <v>43000000000</v>
      </c>
      <c r="J255" s="5">
        <v>37000000000</v>
      </c>
      <c r="K255" s="5">
        <v>54000000000</v>
      </c>
      <c r="L255" s="5">
        <v>71000000000</v>
      </c>
      <c r="M255" s="5">
        <v>35000000000</v>
      </c>
      <c r="N255" s="5">
        <v>34000000000</v>
      </c>
      <c r="O255" s="5">
        <v>34000000000</v>
      </c>
      <c r="P255" s="5">
        <v>18000000000</v>
      </c>
      <c r="Q255" s="5">
        <v>13000000000</v>
      </c>
      <c r="R255" s="5">
        <v>11000000000</v>
      </c>
      <c r="S255" s="5">
        <v>13000000000</v>
      </c>
      <c r="T255" s="5">
        <v>13000000000</v>
      </c>
      <c r="U255" s="5">
        <v>33000000000</v>
      </c>
    </row>
    <row r="256" spans="3:21" ht="15.5" x14ac:dyDescent="0.35">
      <c r="C256" t="s">
        <v>270</v>
      </c>
      <c r="I256" s="5">
        <v>1000000000</v>
      </c>
      <c r="J256" s="5">
        <v>0</v>
      </c>
      <c r="K256" s="5">
        <v>1000000000</v>
      </c>
      <c r="L256" s="5">
        <v>0</v>
      </c>
      <c r="M256" s="5">
        <v>2000000000</v>
      </c>
      <c r="N256" s="5">
        <v>8000000000</v>
      </c>
      <c r="O256" s="5">
        <v>15000000000</v>
      </c>
      <c r="P256" s="5">
        <v>13000000000</v>
      </c>
      <c r="Q256" s="5">
        <v>17000000000</v>
      </c>
      <c r="R256" s="5">
        <v>1000000000</v>
      </c>
      <c r="S256" s="5">
        <v>0</v>
      </c>
      <c r="T256" s="5">
        <v>0</v>
      </c>
      <c r="U256" s="5">
        <v>1000000000</v>
      </c>
    </row>
    <row r="257" spans="3:21" ht="15.5" x14ac:dyDescent="0.35">
      <c r="C257" t="s">
        <v>26</v>
      </c>
      <c r="I257" s="5">
        <v>44000000000</v>
      </c>
      <c r="J257" s="5">
        <v>37000000000</v>
      </c>
      <c r="K257" s="5">
        <v>54000000000</v>
      </c>
      <c r="L257" s="5">
        <v>71000000000</v>
      </c>
      <c r="M257" s="5">
        <v>37000000000</v>
      </c>
      <c r="N257" s="5">
        <v>42000000000</v>
      </c>
      <c r="O257" s="5">
        <v>49000000000</v>
      </c>
      <c r="P257" s="5">
        <v>31000000000</v>
      </c>
      <c r="Q257" s="5">
        <v>30000000000</v>
      </c>
      <c r="R257" s="5">
        <v>12000000000</v>
      </c>
      <c r="S257" s="5">
        <v>13000000000</v>
      </c>
      <c r="T257" s="5">
        <v>13000000000</v>
      </c>
      <c r="U257" s="5">
        <v>34000000000</v>
      </c>
    </row>
    <row r="258" spans="3:21" ht="15.5" x14ac:dyDescent="0.35">
      <c r="C258" t="s">
        <v>23</v>
      </c>
      <c r="I258" s="5">
        <v>-15000000000</v>
      </c>
      <c r="J258" s="5">
        <v>-5000000000</v>
      </c>
      <c r="K258" s="5">
        <v>24000000000</v>
      </c>
      <c r="L258" s="5">
        <v>36000000000</v>
      </c>
      <c r="M258" s="5">
        <v>3000000000</v>
      </c>
      <c r="N258" s="5">
        <v>2000000000</v>
      </c>
      <c r="O258" s="5">
        <v>5000000000</v>
      </c>
      <c r="P258" s="5">
        <v>-8000000000</v>
      </c>
      <c r="Q258" s="5">
        <v>-44000000000</v>
      </c>
      <c r="R258" s="5">
        <v>-50000000000</v>
      </c>
      <c r="S258" s="5">
        <v>-51000000000</v>
      </c>
      <c r="T258" s="5">
        <v>-63000000000</v>
      </c>
      <c r="U258" s="5">
        <v>-8000000000</v>
      </c>
    </row>
    <row r="259" spans="3:21" ht="15.5" x14ac:dyDescent="0.35">
      <c r="C259" t="s">
        <v>271</v>
      </c>
      <c r="I259" s="5">
        <v>107000000000</v>
      </c>
      <c r="J259" s="5">
        <v>80000000000</v>
      </c>
      <c r="K259" s="5">
        <v>60000000000</v>
      </c>
      <c r="L259" s="5">
        <v>52000000000</v>
      </c>
      <c r="M259" s="5">
        <v>39000000000</v>
      </c>
      <c r="N259" s="5">
        <v>141000000000</v>
      </c>
      <c r="O259" s="5">
        <v>145000000000</v>
      </c>
      <c r="P259" s="5">
        <v>139000000000</v>
      </c>
      <c r="Q259" s="5">
        <v>156000000000</v>
      </c>
      <c r="R259" s="5">
        <v>133000000000</v>
      </c>
      <c r="S259" s="5">
        <v>146000000000</v>
      </c>
      <c r="T259" s="5">
        <v>138000000000</v>
      </c>
      <c r="U259" s="5">
        <v>69000000000</v>
      </c>
    </row>
    <row r="260" spans="3:21" ht="15.5" x14ac:dyDescent="0.35">
      <c r="C260" t="s">
        <v>272</v>
      </c>
      <c r="I260" s="5">
        <v>28000000000</v>
      </c>
      <c r="J260" s="5">
        <v>42000000000</v>
      </c>
      <c r="K260" s="5">
        <v>21000000000</v>
      </c>
      <c r="L260" s="5">
        <v>-30000000000</v>
      </c>
      <c r="M260" s="5">
        <v>7000000000</v>
      </c>
      <c r="N260" s="5">
        <v>10000000000</v>
      </c>
      <c r="O260" s="5">
        <v>2000000000</v>
      </c>
      <c r="P260" s="5">
        <v>-10000000000</v>
      </c>
      <c r="Q260" s="5">
        <v>33000000000</v>
      </c>
      <c r="R260" s="5">
        <v>40000000000</v>
      </c>
      <c r="S260" s="5">
        <v>24000000000</v>
      </c>
      <c r="T260" s="5">
        <v>25000000000</v>
      </c>
      <c r="U260" s="5">
        <v>21000000000</v>
      </c>
    </row>
    <row r="261" spans="3:21" ht="15.5" x14ac:dyDescent="0.35">
      <c r="C261" t="s">
        <v>273</v>
      </c>
      <c r="I261" s="5">
        <v>-4000000000</v>
      </c>
      <c r="J261" s="5">
        <v>-4000000000</v>
      </c>
      <c r="K261" s="5">
        <v>-3000000000</v>
      </c>
      <c r="L261" s="5">
        <v>-4000000000</v>
      </c>
      <c r="M261" s="5">
        <v>-5000000000</v>
      </c>
      <c r="N261" s="5">
        <v>-1000000000</v>
      </c>
      <c r="O261" s="5">
        <v>-5000000000</v>
      </c>
      <c r="P261" s="5">
        <v>-17000000000</v>
      </c>
      <c r="Q261" s="5">
        <v>-26000000000</v>
      </c>
      <c r="R261" s="5">
        <v>-31000000000</v>
      </c>
      <c r="S261" s="5">
        <v>-15000000000</v>
      </c>
      <c r="T261" s="5">
        <v>-47000000000</v>
      </c>
      <c r="U261" s="5">
        <v>-7000000000</v>
      </c>
    </row>
    <row r="262" spans="3:21" ht="15.5" x14ac:dyDescent="0.35">
      <c r="C262" t="s">
        <v>15</v>
      </c>
      <c r="I262" s="5">
        <v>23000000000</v>
      </c>
      <c r="J262" s="5">
        <v>38000000000</v>
      </c>
      <c r="K262" s="5">
        <v>18000000000</v>
      </c>
      <c r="L262" s="5">
        <v>-34000000000</v>
      </c>
      <c r="M262" s="5">
        <v>2000000000</v>
      </c>
      <c r="N262" s="5">
        <v>9000000000</v>
      </c>
      <c r="O262" s="5">
        <v>-3000000000</v>
      </c>
      <c r="P262" s="5">
        <v>-27000000000</v>
      </c>
      <c r="Q262" s="5">
        <v>7000000000</v>
      </c>
      <c r="R262" s="5">
        <v>8000000000</v>
      </c>
      <c r="S262" s="5">
        <v>9000000000</v>
      </c>
      <c r="T262" s="5">
        <v>-22000000000</v>
      </c>
      <c r="U262" s="5">
        <v>13000000000</v>
      </c>
    </row>
    <row r="263" spans="3:21" ht="15.5" x14ac:dyDescent="0.35">
      <c r="C263" t="s">
        <v>17</v>
      </c>
      <c r="I263" s="6">
        <v>23.37</v>
      </c>
      <c r="J263" s="6">
        <v>38.22</v>
      </c>
      <c r="K263" s="6">
        <v>18.440000000000001</v>
      </c>
      <c r="L263" s="6">
        <v>-34.159999999999997</v>
      </c>
      <c r="M263" s="5">
        <v>2</v>
      </c>
      <c r="N263" s="6">
        <v>8.93</v>
      </c>
      <c r="O263" s="6">
        <v>-2.75</v>
      </c>
      <c r="P263" s="6">
        <v>-26.62</v>
      </c>
      <c r="Q263" s="6">
        <v>6.94</v>
      </c>
      <c r="R263" s="6">
        <v>8.34</v>
      </c>
      <c r="S263" s="6">
        <v>9.0299999999999994</v>
      </c>
      <c r="T263" s="6">
        <v>-22.26</v>
      </c>
      <c r="U263" s="6">
        <v>18.87</v>
      </c>
    </row>
  </sheetData>
  <pageMargins left="0.7" right="0.7" top="0.75" bottom="0.75" header="0.3" footer="0.3"/>
  <ignoredErrors>
    <ignoredError sqref="A1:U264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U2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2958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2959</v>
      </c>
      <c r="D2" s="2" vm="770">
        <f ca="1">IFERROR(_xlfn.STOCKHISTORY("XIDX:" &amp; $C$1, D3, , 0, 0, 1), "Libur")</f>
        <v>4230</v>
      </c>
      <c r="E2" s="2" vm="771">
        <f ca="1">IFERROR(_xlfn.STOCKHISTORY("XIDX:" &amp; $C$1, E3, , 0, 0, 1), "Libur")</f>
        <v>2940</v>
      </c>
      <c r="H2" s="2" vm="771">
        <f ca="1">IFERROR(INDEX(D2:G2,COUNT(D2:G2)),"")</f>
        <v>2940</v>
      </c>
      <c r="I2" s="2" vm="772">
        <f t="shared" ref="I2:U2" ca="1" si="0">IFERROR(_xlfn.STOCKHISTORY("XIDX:" &amp; $C$1, I1, , 0, 0, 1), "Libur")</f>
        <v>4470</v>
      </c>
      <c r="J2" s="2" vm="286">
        <f t="shared" ca="1" si="0"/>
        <v>3660</v>
      </c>
      <c r="K2" s="2" vm="501">
        <f t="shared" ca="1" si="0"/>
        <v>2110</v>
      </c>
      <c r="L2" s="2" vm="773">
        <f t="shared" ca="1" si="0"/>
        <v>3870</v>
      </c>
      <c r="M2" s="2" vm="774">
        <f t="shared" ca="1" si="0"/>
        <v>3220</v>
      </c>
      <c r="N2" s="2" vm="775">
        <f t="shared" ca="1" si="0"/>
        <v>2980</v>
      </c>
      <c r="O2" s="2" vm="776">
        <f t="shared" ca="1" si="0"/>
        <v>1750</v>
      </c>
      <c r="P2" s="2" vm="777">
        <f t="shared" ca="1" si="0"/>
        <v>1840</v>
      </c>
      <c r="Q2" s="2" vm="468">
        <f t="shared" ca="1" si="0"/>
        <v>710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1058333415325</v>
      </c>
      <c r="E4" s="2">
        <f>IFERROR(INDEX(E51:E500,MATCH($C$4,$C$51:$C$500,0)),"")</f>
        <v>847522678307</v>
      </c>
      <c r="H4" s="2">
        <f>IFERROR(SUM(D4:G4)*(4/MAX(1,COUNT(D4:G4))),"")</f>
        <v>3811712187264</v>
      </c>
      <c r="I4" s="2">
        <f t="shared" ref="I4:U4" si="1">IFERROR(INDEX(I51:I500,MATCH($C$4,$C$51:$C$500,0)),"")</f>
        <v>2687165349897</v>
      </c>
      <c r="J4" s="2">
        <f t="shared" si="1"/>
        <v>2386968975506</v>
      </c>
      <c r="K4" s="2">
        <f t="shared" si="1"/>
        <v>3292715920018</v>
      </c>
      <c r="L4" s="2">
        <f t="shared" si="1"/>
        <v>5694017210214</v>
      </c>
      <c r="M4" s="2">
        <f t="shared" si="1"/>
        <v>4578413666494</v>
      </c>
      <c r="N4" s="2">
        <f t="shared" si="1"/>
        <v>4344699474015</v>
      </c>
      <c r="O4" s="2">
        <f t="shared" si="1"/>
        <v>3894771060856</v>
      </c>
      <c r="P4" s="2">
        <f t="shared" si="1"/>
        <v>2002672812898</v>
      </c>
      <c r="Q4" s="2">
        <f t="shared" si="1"/>
        <v>724494516292</v>
      </c>
      <c r="R4" s="2">
        <f t="shared" si="1"/>
        <v>486325886446</v>
      </c>
      <c r="S4" s="2">
        <f t="shared" si="1"/>
        <v>13903396540</v>
      </c>
      <c r="T4" s="2">
        <f t="shared" si="1"/>
        <v>167877150565</v>
      </c>
      <c r="U4" s="2">
        <f t="shared" si="1"/>
        <v>4124941232085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429765263388</v>
      </c>
      <c r="E5" s="2">
        <f>IFERROR(INDEX(E51:E500,MATCH($C$5,$C$51:$C$500,0)),"")</f>
        <v>295610810281</v>
      </c>
      <c r="H5" s="2">
        <f>IFERROR(SUM(D5:G5)*(4/MAX(1,COUNT(D5:G5))),"")</f>
        <v>1450752147338</v>
      </c>
      <c r="I5" s="2">
        <f t="shared" ref="I5:U5" si="2">IFERROR(INDEX(I51:I500,MATCH($C$5,$C$51:$C$500,0)),"")</f>
        <v>2445053466687</v>
      </c>
      <c r="J5" s="2">
        <f t="shared" si="2"/>
        <v>2563228336258</v>
      </c>
      <c r="K5" s="2">
        <f t="shared" si="2"/>
        <v>687809219742</v>
      </c>
      <c r="L5" s="2">
        <f t="shared" si="2"/>
        <v>828428033373</v>
      </c>
      <c r="M5" s="2">
        <f t="shared" si="2"/>
        <v>577016966384</v>
      </c>
      <c r="N5" s="2">
        <f t="shared" si="2"/>
        <v>623800503601</v>
      </c>
      <c r="O5" s="2">
        <f t="shared" si="2"/>
        <v>514559055681</v>
      </c>
      <c r="P5" s="2">
        <f t="shared" si="2"/>
        <v>585158316114</v>
      </c>
      <c r="Q5" s="2">
        <f t="shared" si="2"/>
        <v>-48196368748</v>
      </c>
      <c r="R5" s="2">
        <f t="shared" si="2"/>
        <v>-329359652235</v>
      </c>
      <c r="S5" s="2">
        <f t="shared" si="2"/>
        <v>-379390189991</v>
      </c>
      <c r="T5" s="2">
        <f t="shared" si="2"/>
        <v>-453249198077</v>
      </c>
      <c r="U5" s="2">
        <f t="shared" si="2"/>
        <v>971657783506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8102480599210</v>
      </c>
      <c r="E6" s="2">
        <f>IFERROR(INDEX(E51:E500,MATCH($C$6,$C$51:$C$500,0)),"")</f>
        <v>9062813222729</v>
      </c>
      <c r="H6" s="2">
        <f>IFERROR(INDEX(D6:G6,COUNT(D6:G6)),"")</f>
        <v>9062813222729</v>
      </c>
      <c r="I6" s="2">
        <f t="shared" ref="I6:U6" si="3">IFERROR(INDEX(I51:I500,MATCH($C$6,$C$51:$C$500,0)),"")</f>
        <v>8767206622638</v>
      </c>
      <c r="J6" s="2">
        <f t="shared" si="3"/>
        <v>7621208264673</v>
      </c>
      <c r="K6" s="2">
        <f t="shared" si="3"/>
        <v>5521398735114</v>
      </c>
      <c r="L6" s="2">
        <f t="shared" si="3"/>
        <v>4873236994302</v>
      </c>
      <c r="M6" s="2">
        <f t="shared" si="3"/>
        <v>3670508924274</v>
      </c>
      <c r="N6" s="2">
        <f t="shared" si="3"/>
        <v>3453893913635</v>
      </c>
      <c r="O6" s="2">
        <f t="shared" si="3"/>
        <v>2014185087629</v>
      </c>
      <c r="P6" s="2">
        <f t="shared" si="3"/>
        <v>1499695435336</v>
      </c>
      <c r="Q6" s="2">
        <f t="shared" si="3"/>
        <v>914494891667</v>
      </c>
      <c r="R6" s="2">
        <f t="shared" si="3"/>
        <v>962828982988</v>
      </c>
      <c r="S6" s="2">
        <f t="shared" si="3"/>
        <v>1292037598118</v>
      </c>
      <c r="T6" s="2">
        <f t="shared" si="3"/>
        <v>1671607604432</v>
      </c>
      <c r="U6" s="2">
        <f t="shared" si="3"/>
        <v>2098275221251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3.96</v>
      </c>
      <c r="E7" s="3">
        <f>IFERROR(INDEX(E51:E500,MATCH($C$7,$C$51:$C$500,0))/1000000000,"")</f>
        <v>3.96</v>
      </c>
      <c r="H7" s="3">
        <f>IFERROR(INDEX(D7:G7,COUNT(D7:G7)),"")</f>
        <v>3.96</v>
      </c>
      <c r="I7" s="3">
        <f t="shared" ref="I7:U7" si="4">IFERROR(INDEX(I51:I500,MATCH($C$7,$C$51:$C$500,0))/1000000000,"")</f>
        <v>3.96</v>
      </c>
      <c r="J7" s="3">
        <f t="shared" si="4"/>
        <v>3.96</v>
      </c>
      <c r="K7" s="3">
        <f t="shared" si="4"/>
        <v>3.96</v>
      </c>
      <c r="L7" s="3">
        <f t="shared" si="4"/>
        <v>3.96</v>
      </c>
      <c r="M7" s="3">
        <f t="shared" si="4"/>
        <v>3.96</v>
      </c>
      <c r="N7" s="3">
        <f t="shared" si="4"/>
        <v>3.96</v>
      </c>
      <c r="O7" s="3">
        <f t="shared" si="4"/>
        <v>3.37</v>
      </c>
      <c r="P7" s="3">
        <f t="shared" si="4"/>
        <v>3.37</v>
      </c>
      <c r="Q7" s="3">
        <f t="shared" si="4"/>
        <v>3.37</v>
      </c>
      <c r="R7" s="3">
        <f t="shared" si="4"/>
        <v>3.37</v>
      </c>
      <c r="S7" s="3">
        <f t="shared" si="4"/>
        <v>3.37</v>
      </c>
      <c r="T7" s="3">
        <f t="shared" si="4"/>
        <v>3.37</v>
      </c>
      <c r="U7" s="3">
        <f t="shared" si="4"/>
        <v>3.37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278000000000</v>
      </c>
      <c r="E8" s="2">
        <f>IFERROR(INDEX(E51:E500,MATCH("Free cash flow (Quarter)",$C$51:$C$500,0)),"")</f>
        <v>101000000000</v>
      </c>
      <c r="H8" s="2">
        <f>IFERROR(INDEX(D8:G8,COUNT(D8:G8)),"")</f>
        <v>101000000000</v>
      </c>
      <c r="I8" s="2">
        <f t="shared" ref="I8:U8" si="5">IFERROR(INDEX(I51:I500,MATCH($C$8,$C$51:$C$500,0)),"")</f>
        <v>375000000000</v>
      </c>
      <c r="J8" s="2">
        <f t="shared" si="5"/>
        <v>172000000000</v>
      </c>
      <c r="K8" s="2">
        <f t="shared" si="5"/>
        <v>-57000000000</v>
      </c>
      <c r="L8" s="2">
        <f t="shared" si="5"/>
        <v>467000000000</v>
      </c>
      <c r="M8" s="2">
        <f t="shared" si="5"/>
        <v>371000000000</v>
      </c>
      <c r="N8" s="2">
        <f t="shared" si="5"/>
        <v>339000000000</v>
      </c>
      <c r="O8" s="2">
        <f t="shared" si="5"/>
        <v>307000000000</v>
      </c>
      <c r="P8" s="2">
        <f t="shared" si="5"/>
        <v>321000000000</v>
      </c>
      <c r="Q8" s="2">
        <f t="shared" si="5"/>
        <v>-54000000000</v>
      </c>
      <c r="R8" s="2">
        <f t="shared" si="5"/>
        <v>58000000000</v>
      </c>
      <c r="S8" s="2">
        <f t="shared" si="5"/>
        <v>-262000000000</v>
      </c>
      <c r="T8" s="2">
        <f t="shared" si="5"/>
        <v>-231000000000</v>
      </c>
      <c r="U8" s="2">
        <f t="shared" si="5"/>
        <v>315000000000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70.099999999999994</v>
      </c>
      <c r="E9" s="3">
        <f>IFERROR(INDEX(E51:E500,MATCH("Free cash flow per share (Quarter)",$C$51:$C$500,0)),"")</f>
        <v>25.44</v>
      </c>
      <c r="H9" s="3">
        <f>IFERROR(INDEX(D9:G9,COUNT(D9:G9)),"")</f>
        <v>25.44</v>
      </c>
      <c r="I9" s="3">
        <f t="shared" ref="I9:U9" si="6">IFERROR(INDEX(I51:I500,MATCH($C$9,$C$51:$C$500,0)),"")</f>
        <v>94.7</v>
      </c>
      <c r="J9" s="3">
        <f t="shared" si="6"/>
        <v>43.51</v>
      </c>
      <c r="K9" s="3">
        <f t="shared" si="6"/>
        <v>-14.41</v>
      </c>
      <c r="L9" s="3">
        <f t="shared" si="6"/>
        <v>118</v>
      </c>
      <c r="M9" s="3">
        <f t="shared" si="6"/>
        <v>93.71</v>
      </c>
      <c r="N9" s="3">
        <f t="shared" si="6"/>
        <v>85.63</v>
      </c>
      <c r="O9" s="3">
        <f t="shared" si="6"/>
        <v>91.16</v>
      </c>
      <c r="P9" s="3">
        <f t="shared" si="6"/>
        <v>95.09</v>
      </c>
      <c r="Q9" s="3">
        <f t="shared" si="6"/>
        <v>-16.16</v>
      </c>
      <c r="R9" s="3">
        <f t="shared" si="6"/>
        <v>17.149999999999999</v>
      </c>
      <c r="S9" s="3">
        <f t="shared" si="6"/>
        <v>-77.69</v>
      </c>
      <c r="T9" s="3">
        <f t="shared" si="6"/>
        <v>-68.67</v>
      </c>
      <c r="U9" s="3">
        <f t="shared" si="6"/>
        <v>93.49</v>
      </c>
    </row>
    <row r="10" spans="1:21" ht="15.5" x14ac:dyDescent="0.35">
      <c r="C10" t="s">
        <v>18</v>
      </c>
      <c r="D10" s="3">
        <f ca="1">IFERROR(IF(D9=0,"",D2/D9),"")</f>
        <v>60.342368045649074</v>
      </c>
      <c r="E10" s="3">
        <f ca="1">IFERROR(IF(E9=0,"",E2/E9),"")</f>
        <v>115.56603773584905</v>
      </c>
      <c r="I10" s="3">
        <f t="shared" ref="I10:U10" ca="1" si="7">IFERROR(IF(I9=0,"",I2/I9),"")</f>
        <v>47.201689545934528</v>
      </c>
      <c r="J10" s="3">
        <f t="shared" ca="1" si="7"/>
        <v>84.118593426798441</v>
      </c>
      <c r="K10" s="3">
        <f t="shared" ca="1" si="7"/>
        <v>-146.42609299097847</v>
      </c>
      <c r="L10" s="3">
        <f t="shared" ca="1" si="7"/>
        <v>32.796610169491522</v>
      </c>
      <c r="M10" s="3">
        <f t="shared" ca="1" si="7"/>
        <v>34.361327499733221</v>
      </c>
      <c r="N10" s="3">
        <f t="shared" ca="1" si="7"/>
        <v>34.800887539413758</v>
      </c>
      <c r="O10" s="3">
        <f t="shared" ca="1" si="7"/>
        <v>19.197016235190873</v>
      </c>
      <c r="P10" s="3">
        <f t="shared" ca="1" si="7"/>
        <v>19.350089388999894</v>
      </c>
      <c r="Q10" s="3">
        <f t="shared" ca="1" si="7"/>
        <v>-43.935643564356432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795417176377</v>
      </c>
      <c r="E11" s="2">
        <f>IFERROR(INDEX(E51:E500,MATCH($C$11,$C$51:$C$500,0)),"")</f>
        <v>1516868806005</v>
      </c>
      <c r="H11" s="2">
        <f>IFERROR(INDEX(D11:G11,COUNT(D11:G11)),"")</f>
        <v>1516868806005</v>
      </c>
      <c r="I11" s="2">
        <f t="shared" ref="I11:U11" si="8">IFERROR(INDEX(I51:I500,MATCH($C$11,$C$51:$C$500,0)),"")</f>
        <v>1422214577124</v>
      </c>
      <c r="J11" s="2">
        <f t="shared" si="8"/>
        <v>1572507228621</v>
      </c>
      <c r="K11" s="2">
        <f t="shared" si="8"/>
        <v>475494209348</v>
      </c>
      <c r="L11" s="2">
        <f t="shared" si="8"/>
        <v>370723046513</v>
      </c>
      <c r="M11" s="2">
        <f t="shared" si="8"/>
        <v>167437777525</v>
      </c>
      <c r="N11" s="2">
        <f t="shared" si="8"/>
        <v>193540574802</v>
      </c>
      <c r="O11" s="2">
        <f t="shared" si="8"/>
        <v>124622002158</v>
      </c>
      <c r="P11" s="2">
        <f t="shared" si="8"/>
        <v>37342200054</v>
      </c>
      <c r="Q11" s="2">
        <f t="shared" si="8"/>
        <v>27786301821</v>
      </c>
      <c r="R11" s="2">
        <f t="shared" si="8"/>
        <v>66839628610</v>
      </c>
      <c r="S11" s="2">
        <f t="shared" si="8"/>
        <v>31324153161</v>
      </c>
      <c r="T11" s="2">
        <f t="shared" si="8"/>
        <v>507657966989</v>
      </c>
      <c r="U11" s="2">
        <f t="shared" si="8"/>
        <v>997764792325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-795000000000</v>
      </c>
      <c r="E12" s="2">
        <f>IFERROR(INDEX(E51:E500,MATCH("Net Debt (Quarter)",$C$51:$C$500,0)),"")</f>
        <v>-1517000000000</v>
      </c>
      <c r="H12" s="2">
        <f>IFERROR(INDEX(D12:G12,COUNT(D12:G12)),"")</f>
        <v>-1517000000000</v>
      </c>
      <c r="I12" s="2">
        <f t="shared" ref="I12:U12" si="9">IFERROR(INDEX(I51:I500,MATCH($C$12,$C$51:$C$500,0)),"")</f>
        <v>-1422000000000</v>
      </c>
      <c r="J12" s="2">
        <f t="shared" si="9"/>
        <v>-1573000000000</v>
      </c>
      <c r="K12" s="2">
        <f t="shared" si="9"/>
        <v>-244000000000</v>
      </c>
      <c r="L12" s="2">
        <f t="shared" si="9"/>
        <v>-371000000000</v>
      </c>
      <c r="M12" s="2">
        <f t="shared" si="9"/>
        <v>-158000000000</v>
      </c>
      <c r="N12" s="2">
        <f t="shared" si="9"/>
        <v>-60000000000</v>
      </c>
      <c r="O12" s="2">
        <f t="shared" si="9"/>
        <v>1287000000000</v>
      </c>
      <c r="P12" s="2">
        <f t="shared" si="9"/>
        <v>2167000000000</v>
      </c>
      <c r="Q12" s="2">
        <f t="shared" si="9"/>
        <v>2909000000000</v>
      </c>
      <c r="R12" s="2">
        <f t="shared" si="9"/>
        <v>707000000000</v>
      </c>
      <c r="S12" s="2">
        <f t="shared" si="9"/>
        <v>1745000000000</v>
      </c>
      <c r="T12" s="2">
        <f t="shared" si="9"/>
        <v>747000000000</v>
      </c>
      <c r="U12" s="2">
        <f t="shared" si="9"/>
        <v>-131000000000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231000000000</v>
      </c>
      <c r="L13" s="2">
        <f t="shared" si="10"/>
        <v>0</v>
      </c>
      <c r="M13" s="2">
        <f t="shared" si="10"/>
        <v>10000000000</v>
      </c>
      <c r="N13" s="2">
        <f t="shared" si="10"/>
        <v>134000000000</v>
      </c>
      <c r="O13" s="2">
        <f t="shared" si="10"/>
        <v>1412000000000</v>
      </c>
      <c r="P13" s="2">
        <f t="shared" si="10"/>
        <v>2204000000000</v>
      </c>
      <c r="Q13" s="2">
        <f t="shared" si="10"/>
        <v>2937000000000</v>
      </c>
      <c r="R13" s="2">
        <f t="shared" si="10"/>
        <v>774000000000</v>
      </c>
      <c r="S13" s="2">
        <f t="shared" si="10"/>
        <v>1777000000000</v>
      </c>
      <c r="T13" s="2">
        <f t="shared" si="10"/>
        <v>1255000000000</v>
      </c>
      <c r="U13" s="2">
        <f t="shared" si="10"/>
        <v>867000000000</v>
      </c>
    </row>
    <row r="14" spans="1:21" ht="15.5" x14ac:dyDescent="0.35">
      <c r="C14" t="s">
        <v>27</v>
      </c>
      <c r="D14" s="2">
        <f>IFERROR(INDEX(D51:D500,MATCH($C$14,$C$51:$C$500,0)),"")</f>
        <v>-1431597931</v>
      </c>
      <c r="E14" s="2">
        <f>IFERROR(INDEX(E51:E500,MATCH($C$14,$C$51:$C$500,0)),"")</f>
        <v>-1429134824</v>
      </c>
      <c r="H14" s="2">
        <f>IFERROR(SUM(D14:G14)*(4/MAX(1,COUNT(D14:G14))),"")</f>
        <v>-5721465510</v>
      </c>
      <c r="I14" s="2">
        <f t="shared" ref="I14:U14" si="11">IFERROR(INDEX(I51:I500,MATCH($C$14,$C$51:$C$500,0)),"")</f>
        <v>-3469530919</v>
      </c>
      <c r="J14" s="2">
        <f t="shared" si="11"/>
        <v>-18478763722</v>
      </c>
      <c r="K14" s="2">
        <f t="shared" si="11"/>
        <v>-17957365808</v>
      </c>
      <c r="L14" s="2">
        <f t="shared" si="11"/>
        <v>-2809981788</v>
      </c>
      <c r="M14" s="2">
        <f t="shared" si="11"/>
        <v>-4711941008</v>
      </c>
      <c r="N14" s="2">
        <f t="shared" si="11"/>
        <v>-17832546607</v>
      </c>
      <c r="O14" s="2">
        <f t="shared" si="11"/>
        <v>-63785917885</v>
      </c>
      <c r="P14" s="2">
        <f t="shared" si="11"/>
        <v>-72527162193</v>
      </c>
      <c r="Q14" s="2">
        <f t="shared" si="11"/>
        <v>-58665762448</v>
      </c>
      <c r="R14" s="2">
        <f t="shared" si="11"/>
        <v>-57249999399</v>
      </c>
      <c r="S14" s="2">
        <f t="shared" si="11"/>
        <v>-37319923625</v>
      </c>
      <c r="T14" s="2">
        <f t="shared" si="11"/>
        <v>-42853532613</v>
      </c>
      <c r="U14" s="2">
        <f t="shared" si="11"/>
        <v>-13660358675</v>
      </c>
    </row>
    <row r="15" spans="1:21" ht="15.5" x14ac:dyDescent="0.35">
      <c r="C15" t="s">
        <v>28</v>
      </c>
      <c r="D15" s="2">
        <f>IFERROR(INDEX(D51:D500,MATCH($C$15,$C$51:$C$500,0)),"")</f>
        <v>-62304191923</v>
      </c>
      <c r="E15" s="2">
        <f>IFERROR(INDEX(E51:E500,MATCH($C$15,$C$51:$C$500,0)),"")</f>
        <v>-34031710544</v>
      </c>
      <c r="H15" s="2">
        <f>IFERROR(SUM(D15:G15)*(4/MAX(1,COUNT(D15:G15))),"")</f>
        <v>-192671804934</v>
      </c>
      <c r="I15" s="2">
        <f t="shared" ref="I15:U15" si="12">IFERROR(INDEX(I51:I500,MATCH($C$15,$C$51:$C$500,0)),"")</f>
        <v>-171454500024</v>
      </c>
      <c r="J15" s="2">
        <f t="shared" si="12"/>
        <v>-116858552283</v>
      </c>
      <c r="K15" s="2">
        <f t="shared" si="12"/>
        <v>-57163576047</v>
      </c>
      <c r="L15" s="2">
        <f t="shared" si="12"/>
        <v>-90171951011</v>
      </c>
      <c r="M15" s="2">
        <f t="shared" si="12"/>
        <v>-100967322506</v>
      </c>
      <c r="N15" s="2">
        <f t="shared" si="12"/>
        <v>-191960582706</v>
      </c>
      <c r="O15" s="2">
        <f t="shared" si="12"/>
        <v>-190537780439</v>
      </c>
      <c r="P15" s="2">
        <f t="shared" si="12"/>
        <v>-63663122428</v>
      </c>
      <c r="Q15" s="2">
        <f t="shared" si="12"/>
        <v>665585119</v>
      </c>
      <c r="R15" s="2">
        <f t="shared" si="12"/>
        <v>900013595</v>
      </c>
      <c r="S15" s="2">
        <f t="shared" si="12"/>
        <v>31671626</v>
      </c>
      <c r="T15" s="2">
        <f t="shared" si="12"/>
        <v>-3709537413</v>
      </c>
      <c r="U15" s="2">
        <f t="shared" si="12"/>
        <v>-229038050430</v>
      </c>
    </row>
    <row r="16" spans="1:21" ht="15.5" x14ac:dyDescent="0.35">
      <c r="C16" t="s">
        <v>29</v>
      </c>
      <c r="D16" s="2">
        <f>IFERROR(INDEX(D51:D500,MATCH($C$16,$C$51:$C$500,0)),"")</f>
        <v>400077734377</v>
      </c>
      <c r="E16" s="2">
        <f>IFERROR(INDEX(E51:E500,MATCH($C$16,$C$51:$C$500,0)),"")</f>
        <v>321993963812</v>
      </c>
      <c r="H16" s="2">
        <f>IFERROR(SUM(D16:G16)*(4/MAX(1,COUNT(D16:G16))),"")</f>
        <v>1444143396378</v>
      </c>
      <c r="I16" s="2">
        <f t="shared" ref="I16:U16" si="13">IFERROR(INDEX(I51:I500,MATCH($C$16,$C$51:$C$500,0)),"")</f>
        <v>2570514027031</v>
      </c>
      <c r="J16" s="2">
        <f t="shared" si="13"/>
        <v>2606410877955</v>
      </c>
      <c r="K16" s="2">
        <f t="shared" si="13"/>
        <v>775768358438</v>
      </c>
      <c r="L16" s="2">
        <f t="shared" si="13"/>
        <v>834992881797</v>
      </c>
      <c r="M16" s="2">
        <f t="shared" si="13"/>
        <v>669312473099</v>
      </c>
      <c r="N16" s="2">
        <f t="shared" si="13"/>
        <v>841881871416</v>
      </c>
      <c r="O16" s="2">
        <f t="shared" si="13"/>
        <v>848256705676</v>
      </c>
      <c r="P16" s="2">
        <f t="shared" si="13"/>
        <v>724987180923</v>
      </c>
      <c r="Q16" s="2">
        <f t="shared" si="13"/>
        <v>46827759377</v>
      </c>
      <c r="R16" s="2">
        <f t="shared" si="13"/>
        <v>-266147360146</v>
      </c>
      <c r="S16" s="2">
        <f t="shared" si="13"/>
        <v>-341237589644</v>
      </c>
      <c r="T16" s="2">
        <f t="shared" si="13"/>
        <v>-380989807771</v>
      </c>
      <c r="U16" s="2">
        <f t="shared" si="13"/>
        <v>915724757525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16750800000000</v>
      </c>
      <c r="E20" s="2">
        <f ca="1">IFERROR(E21*E2,"")</f>
        <v>11642400000000</v>
      </c>
      <c r="H20" s="2">
        <f t="shared" ref="H20:U20" ca="1" si="14">IFERROR(H21*H2,"")</f>
        <v>11642400000000</v>
      </c>
      <c r="I20" s="2">
        <f t="shared" ca="1" si="14"/>
        <v>17701200000000</v>
      </c>
      <c r="J20" s="2">
        <f t="shared" ca="1" si="14"/>
        <v>14493600000000</v>
      </c>
      <c r="K20" s="2">
        <f t="shared" ca="1" si="14"/>
        <v>8355600000000</v>
      </c>
      <c r="L20" s="2">
        <f t="shared" ca="1" si="14"/>
        <v>15325200000000</v>
      </c>
      <c r="M20" s="2">
        <f t="shared" ca="1" si="14"/>
        <v>12751200000000</v>
      </c>
      <c r="N20" s="2">
        <f t="shared" ca="1" si="14"/>
        <v>11800800000000</v>
      </c>
      <c r="O20" s="2">
        <f t="shared" ca="1" si="14"/>
        <v>5897500000000</v>
      </c>
      <c r="P20" s="2">
        <f t="shared" ca="1" si="14"/>
        <v>6200800000000</v>
      </c>
      <c r="Q20" s="2">
        <f t="shared" ca="1" si="14"/>
        <v>2392700000000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3960000000</v>
      </c>
      <c r="E21" s="2">
        <f>IFERROR(INDEX(E51:E500,MATCH($C$7,$C$51:$C$500,0)),"")</f>
        <v>3960000000</v>
      </c>
      <c r="H21" s="2">
        <f>IFERROR(INDEX(D21:G21,COUNT(D21:G21)),"")</f>
        <v>3960000000</v>
      </c>
      <c r="I21" s="2">
        <f t="shared" ref="I21:U21" si="15">IFERROR(INDEX(I51:I500,MATCH($C$7,$C$51:$C$500,0)),"")</f>
        <v>3960000000</v>
      </c>
      <c r="J21" s="2">
        <f t="shared" si="15"/>
        <v>3960000000</v>
      </c>
      <c r="K21" s="2">
        <f t="shared" si="15"/>
        <v>3960000000</v>
      </c>
      <c r="L21" s="2">
        <f t="shared" si="15"/>
        <v>3960000000</v>
      </c>
      <c r="M21" s="2">
        <f t="shared" si="15"/>
        <v>3960000000</v>
      </c>
      <c r="N21" s="2">
        <f t="shared" si="15"/>
        <v>3960000000</v>
      </c>
      <c r="O21" s="2">
        <f t="shared" si="15"/>
        <v>3370000000</v>
      </c>
      <c r="P21" s="2">
        <f t="shared" si="15"/>
        <v>3370000000</v>
      </c>
      <c r="Q21" s="2">
        <f t="shared" si="15"/>
        <v>3370000000</v>
      </c>
      <c r="R21" s="2">
        <f t="shared" si="15"/>
        <v>3370000000</v>
      </c>
      <c r="S21" s="2">
        <f t="shared" si="15"/>
        <v>3370000000</v>
      </c>
      <c r="T21" s="2">
        <f t="shared" si="15"/>
        <v>3370000000</v>
      </c>
      <c r="U21" s="2">
        <f t="shared" si="15"/>
        <v>3370000000</v>
      </c>
    </row>
    <row r="23" spans="1:21" ht="15.5" x14ac:dyDescent="0.35">
      <c r="B23" t="s">
        <v>54</v>
      </c>
      <c r="C23" t="s">
        <v>55</v>
      </c>
      <c r="D23" s="3">
        <f>IFERROR(D5/D6*100,"")</f>
        <v>5.3041196226980478</v>
      </c>
      <c r="E23" s="3">
        <f>IFERROR(E5/E6*100,"")</f>
        <v>3.261799653330884</v>
      </c>
      <c r="H23" s="3">
        <f t="shared" ref="H23:U23" si="16">IFERROR(H5/H6*100,"")</f>
        <v>16.007746288973486</v>
      </c>
      <c r="I23" s="3">
        <f t="shared" si="16"/>
        <v>27.888626012002188</v>
      </c>
      <c r="J23" s="3">
        <f t="shared" si="16"/>
        <v>33.632834154913091</v>
      </c>
      <c r="K23" s="3">
        <f t="shared" si="16"/>
        <v>12.45715538288866</v>
      </c>
      <c r="L23" s="3">
        <f t="shared" si="16"/>
        <v>16.999543308516166</v>
      </c>
      <c r="M23" s="3">
        <f t="shared" si="16"/>
        <v>15.720353179583393</v>
      </c>
      <c r="N23" s="3">
        <f t="shared" si="16"/>
        <v>18.060789335144641</v>
      </c>
      <c r="O23" s="3">
        <f t="shared" si="16"/>
        <v>25.546761260491397</v>
      </c>
      <c r="P23" s="3">
        <f t="shared" si="16"/>
        <v>39.018476840459137</v>
      </c>
      <c r="Q23" s="3">
        <f t="shared" si="16"/>
        <v>-5.2702720580696267</v>
      </c>
      <c r="R23" s="3">
        <f t="shared" si="16"/>
        <v>-34.20749250950881</v>
      </c>
      <c r="S23" s="3">
        <f t="shared" si="16"/>
        <v>-29.363711283915038</v>
      </c>
      <c r="T23" s="3">
        <f t="shared" si="16"/>
        <v>-27.114569045706798</v>
      </c>
      <c r="U23" s="3">
        <f t="shared" si="16"/>
        <v>46.307451647200679</v>
      </c>
    </row>
    <row r="24" spans="1:21" ht="15.5" x14ac:dyDescent="0.35">
      <c r="C24" t="s">
        <v>56</v>
      </c>
      <c r="D24" s="4">
        <f>IFERROR(_xlfn.RRI(5,I23,D23),"")</f>
        <v>-0.28247466795940712</v>
      </c>
      <c r="E24" s="4">
        <f>IFERROR(_xlfn.RRI(5,J23,E23),"")</f>
        <v>-0.3728971662139513</v>
      </c>
      <c r="H24" s="4">
        <f t="shared" ref="H24:U24" si="17">IFERROR(_xlfn.RRI(5,M23,H23),"")</f>
        <v>3.6298709821773745E-3</v>
      </c>
      <c r="I24" s="4">
        <f t="shared" si="17"/>
        <v>9.0782290491234763E-2</v>
      </c>
      <c r="J24" s="4">
        <f t="shared" si="17"/>
        <v>5.6538976834188848E-2</v>
      </c>
      <c r="K24" s="4">
        <f t="shared" si="17"/>
        <v>-0.20415276098680124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-3.3673507920095935E-2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605.78</v>
      </c>
      <c r="J25" s="3">
        <f t="shared" si="18"/>
        <v>628.63</v>
      </c>
      <c r="K25" s="3">
        <f t="shared" si="18"/>
        <v>181.46</v>
      </c>
      <c r="L25" s="3">
        <f t="shared" si="18"/>
        <v>188.07</v>
      </c>
      <c r="M25" s="3">
        <f t="shared" si="18"/>
        <v>143.51</v>
      </c>
      <c r="N25" s="3">
        <f t="shared" si="18"/>
        <v>164.11</v>
      </c>
      <c r="O25" s="3">
        <f t="shared" si="18"/>
        <v>195.15</v>
      </c>
      <c r="P25" s="3">
        <f t="shared" si="18"/>
        <v>196.18</v>
      </c>
      <c r="Q25" s="3">
        <f t="shared" si="18"/>
        <v>14.15</v>
      </c>
      <c r="R25" s="3">
        <f t="shared" si="18"/>
        <v>-78.63</v>
      </c>
      <c r="S25" s="3">
        <f t="shared" si="18"/>
        <v>-101.17</v>
      </c>
      <c r="T25" s="3">
        <f t="shared" si="18"/>
        <v>-114.05</v>
      </c>
      <c r="U25" s="3">
        <f t="shared" si="18"/>
        <v>186.49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0.29848212979126876</v>
      </c>
      <c r="J26" s="4">
        <f t="shared" si="19"/>
        <v>0.26358746640680453</v>
      </c>
      <c r="K26" s="4">
        <f t="shared" si="19"/>
        <v>-1.5478430723377068E-2</v>
      </c>
      <c r="L26" s="4">
        <f t="shared" si="19"/>
        <v>0.6776934807703221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1.0182489654836591E-2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267.25591296085861</v>
      </c>
      <c r="E27" s="3">
        <f>IFERROR(E4/E21,"")</f>
        <v>214.02087836035355</v>
      </c>
      <c r="H27" s="3">
        <f t="shared" ref="H27:U27" si="20">IFERROR(H4/H21,"")</f>
        <v>962.5535826424242</v>
      </c>
      <c r="I27" s="3">
        <f t="shared" si="20"/>
        <v>678.57710855984851</v>
      </c>
      <c r="J27" s="3">
        <f t="shared" si="20"/>
        <v>602.76994330959599</v>
      </c>
      <c r="K27" s="3">
        <f t="shared" si="20"/>
        <v>831.49391919646462</v>
      </c>
      <c r="L27" s="3">
        <f t="shared" si="20"/>
        <v>1437.8831338924242</v>
      </c>
      <c r="M27" s="3">
        <f t="shared" si="20"/>
        <v>1156.1650672964647</v>
      </c>
      <c r="N27" s="3">
        <f t="shared" si="20"/>
        <v>1097.1463318219696</v>
      </c>
      <c r="O27" s="3">
        <f t="shared" si="20"/>
        <v>1155.7184156842729</v>
      </c>
      <c r="P27" s="3">
        <f t="shared" si="20"/>
        <v>594.2649296433234</v>
      </c>
      <c r="Q27" s="3">
        <f t="shared" si="20"/>
        <v>214.98353599169138</v>
      </c>
      <c r="R27" s="3">
        <f t="shared" si="20"/>
        <v>144.31035206112759</v>
      </c>
      <c r="S27" s="3">
        <f t="shared" si="20"/>
        <v>4.1256369554896146</v>
      </c>
      <c r="T27" s="3">
        <f t="shared" si="20"/>
        <v>49.815178209198812</v>
      </c>
      <c r="U27" s="3">
        <f t="shared" si="20"/>
        <v>1224.0181697581602</v>
      </c>
    </row>
    <row r="28" spans="1:21" ht="15.5" x14ac:dyDescent="0.35">
      <c r="C28" t="s">
        <v>61</v>
      </c>
      <c r="D28" s="4">
        <f>IFERROR(_xlfn.RRI(5,I27,D27),"")</f>
        <v>-0.17002382939373639</v>
      </c>
      <c r="E28" s="4">
        <f>IFERROR(_xlfn.RRI(5,J27,E27),"")</f>
        <v>-0.18705547460086758</v>
      </c>
      <c r="H28" s="4">
        <f t="shared" ref="H28:U28" si="21">IFERROR(_xlfn.RRI(5,M27,H27),"")</f>
        <v>-3.5991164720070357E-2</v>
      </c>
      <c r="I28" s="4">
        <f t="shared" si="21"/>
        <v>-9.1621325694240197E-2</v>
      </c>
      <c r="J28" s="4">
        <f t="shared" si="21"/>
        <v>-0.12206995696644973</v>
      </c>
      <c r="K28" s="4">
        <f t="shared" si="21"/>
        <v>6.9487702621983782E-2</v>
      </c>
      <c r="L28" s="4">
        <f t="shared" si="21"/>
        <v>0.46239157896435867</v>
      </c>
      <c r="M28" s="4">
        <f t="shared" si="21"/>
        <v>0.51615803354610734</v>
      </c>
      <c r="N28" s="4">
        <f t="shared" si="21"/>
        <v>2.0546025457153543</v>
      </c>
      <c r="O28" s="4">
        <f t="shared" si="21"/>
        <v>0.87541795275926582</v>
      </c>
      <c r="P28" s="4">
        <f t="shared" si="21"/>
        <v>-0.13455704431140147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-3.634888567201696E-2</v>
      </c>
      <c r="J29" s="4">
        <f t="shared" si="22"/>
        <v>2.4642896506117049</v>
      </c>
      <c r="K29" s="4">
        <f t="shared" si="22"/>
        <v>-3.5146488009783511E-2</v>
      </c>
      <c r="L29" s="4">
        <f t="shared" si="22"/>
        <v>0.31050101038255179</v>
      </c>
      <c r="M29" s="4">
        <f t="shared" si="22"/>
        <v>-0.12552556212296642</v>
      </c>
      <c r="N29" s="4">
        <f t="shared" si="22"/>
        <v>-0.15905713553676654</v>
      </c>
      <c r="O29" s="4">
        <f t="shared" si="22"/>
        <v>-5.2502803547762314E-3</v>
      </c>
      <c r="P29" s="4">
        <f t="shared" si="22"/>
        <v>12.864310954063605</v>
      </c>
      <c r="Q29" s="4">
        <f t="shared" si="22"/>
        <v>-1.1799567595065497</v>
      </c>
      <c r="R29" s="4">
        <f t="shared" si="22"/>
        <v>-0.22279331817732534</v>
      </c>
      <c r="S29" s="4">
        <f t="shared" si="22"/>
        <v>-0.11293292415607187</v>
      </c>
      <c r="T29" s="4">
        <f t="shared" si="22"/>
        <v>-1.6115609416054479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0.41848814305755466</v>
      </c>
      <c r="I30" s="4">
        <f t="shared" si="23"/>
        <v>0.12576467372281747</v>
      </c>
      <c r="J30" s="4">
        <f t="shared" si="23"/>
        <v>-0.27507594536337909</v>
      </c>
      <c r="K30" s="4">
        <f t="shared" si="23"/>
        <v>-0.42172357433140795</v>
      </c>
      <c r="L30" s="4">
        <f t="shared" si="23"/>
        <v>0.24366595615513537</v>
      </c>
      <c r="M30" s="4">
        <f t="shared" si="23"/>
        <v>5.3792947907400801E-2</v>
      </c>
      <c r="N30" s="4">
        <f t="shared" si="23"/>
        <v>-5.0680237562559044E-2</v>
      </c>
      <c r="O30" s="4">
        <f t="shared" si="23"/>
        <v>0.94478650520052188</v>
      </c>
      <c r="P30" s="4">
        <f t="shared" si="23"/>
        <v>1.7642346047666198</v>
      </c>
      <c r="Q30" s="4">
        <f t="shared" si="23"/>
        <v>0.4897305212077076</v>
      </c>
      <c r="R30" s="4">
        <f t="shared" si="23"/>
        <v>33.978926555596885</v>
      </c>
      <c r="S30" s="4">
        <f t="shared" si="23"/>
        <v>-0.91718112623899473</v>
      </c>
      <c r="T30" s="4">
        <f t="shared" si="23"/>
        <v>-0.95930192913799539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2046.13</v>
      </c>
      <c r="E32" s="3">
        <f>IFERROR(INDEX(E51:E500,MATCH($A$32,$C$51:$C$500,0)),"")</f>
        <v>2288.62</v>
      </c>
      <c r="H32" s="3">
        <f>IFERROR(INDEX(D32:G32,COUNT(D32:G32)),"")</f>
        <v>2288.62</v>
      </c>
      <c r="I32" s="3">
        <f t="shared" ref="I32:U32" si="24">IFERROR(INDEX(I51:I500,MATCH($C$32,$C$51:$C$500,0)),"")</f>
        <v>2213.9699999999998</v>
      </c>
      <c r="J32" s="3">
        <f t="shared" si="24"/>
        <v>1924.59</v>
      </c>
      <c r="K32" s="3">
        <f t="shared" si="24"/>
        <v>1394.37</v>
      </c>
      <c r="L32" s="3">
        <f t="shared" si="24"/>
        <v>1230.7</v>
      </c>
      <c r="M32" s="3">
        <f t="shared" si="24"/>
        <v>927</v>
      </c>
      <c r="N32" s="3">
        <f t="shared" si="24"/>
        <v>872.3</v>
      </c>
      <c r="O32" s="3">
        <f t="shared" si="24"/>
        <v>597.77</v>
      </c>
      <c r="P32" s="3">
        <f t="shared" si="24"/>
        <v>445.11</v>
      </c>
      <c r="Q32" s="3">
        <f t="shared" si="24"/>
        <v>271.51</v>
      </c>
      <c r="R32" s="3">
        <f t="shared" si="24"/>
        <v>285.79000000000002</v>
      </c>
      <c r="S32" s="3">
        <f t="shared" si="24"/>
        <v>383.4</v>
      </c>
      <c r="T32" s="3">
        <f t="shared" si="24"/>
        <v>495.95</v>
      </c>
      <c r="U32" s="3">
        <f t="shared" si="24"/>
        <v>622.46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1.44</v>
      </c>
      <c r="E33" s="3">
        <f>IFERROR(INDEX(E51:E500,MATCH($A$33,$C$51:$C$500,0)),"")</f>
        <v>1.81</v>
      </c>
      <c r="H33" s="3">
        <f>IFERROR(INDEX(D33:G33,COUNT(D33:G33)),"")</f>
        <v>1.81</v>
      </c>
      <c r="I33" s="3">
        <f t="shared" ref="I33:U33" si="25">IFERROR(INDEX(I51:I500,MATCH($C$33,$C$51:$C$500,0)),"")</f>
        <v>2.02</v>
      </c>
      <c r="J33" s="3">
        <f t="shared" si="25"/>
        <v>1.9</v>
      </c>
      <c r="K33" s="3">
        <f t="shared" si="25"/>
        <v>1.51</v>
      </c>
      <c r="L33" s="3">
        <f t="shared" si="25"/>
        <v>3.14</v>
      </c>
      <c r="M33" s="3">
        <f t="shared" si="25"/>
        <v>3.47</v>
      </c>
      <c r="N33" s="3">
        <f t="shared" si="25"/>
        <v>3.42</v>
      </c>
      <c r="O33" s="3">
        <f t="shared" si="25"/>
        <v>2.93</v>
      </c>
      <c r="P33" s="3">
        <f t="shared" si="25"/>
        <v>4.13</v>
      </c>
      <c r="Q33" s="3">
        <f t="shared" si="25"/>
        <v>2.62</v>
      </c>
      <c r="R33" s="3">
        <f t="shared" si="25"/>
        <v>3.15</v>
      </c>
      <c r="S33" s="3">
        <f t="shared" si="25"/>
        <v>2.4500000000000002</v>
      </c>
      <c r="T33" s="3">
        <f t="shared" si="25"/>
        <v>1.9</v>
      </c>
      <c r="U33" s="3">
        <f t="shared" si="25"/>
        <v>0.63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34.47</v>
      </c>
      <c r="E34" s="3">
        <f>IFERROR(INDEX(E51:E500,MATCH($A$34,$C$51:$C$500,0)),"")</f>
        <v>57.08</v>
      </c>
      <c r="H34" s="3">
        <f>IFERROR(INDEX(D34:G34,COUNT(D34:G34)),"")</f>
        <v>57.08</v>
      </c>
      <c r="I34" s="3">
        <f t="shared" ref="I34:U34" si="26">IFERROR(INDEX(I51:I500,MATCH($C$34,$C$51:$C$500,0)),"")</f>
        <v>7.38</v>
      </c>
      <c r="J34" s="3">
        <f t="shared" si="26"/>
        <v>5.82</v>
      </c>
      <c r="K34" s="3">
        <f t="shared" si="26"/>
        <v>11.63</v>
      </c>
      <c r="L34" s="3">
        <f t="shared" si="26"/>
        <v>20.58</v>
      </c>
      <c r="M34" s="3">
        <f t="shared" si="26"/>
        <v>22.44</v>
      </c>
      <c r="N34" s="3">
        <f t="shared" si="26"/>
        <v>18.16</v>
      </c>
      <c r="O34" s="3">
        <f t="shared" si="26"/>
        <v>8.9700000000000006</v>
      </c>
      <c r="P34" s="3">
        <f t="shared" si="26"/>
        <v>9.3800000000000008</v>
      </c>
      <c r="Q34" s="3">
        <f t="shared" si="26"/>
        <v>50.18</v>
      </c>
      <c r="R34" s="3">
        <f t="shared" si="26"/>
        <v>-11.45</v>
      </c>
      <c r="S34" s="3">
        <f t="shared" si="26"/>
        <v>-9.2899999999999991</v>
      </c>
      <c r="T34" s="3">
        <f t="shared" si="26"/>
        <v>-8.24</v>
      </c>
      <c r="U34" s="3">
        <f t="shared" si="26"/>
        <v>2.09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11</v>
      </c>
      <c r="E35" s="3">
        <f>IFERROR(INDEX(E51:E500,MATCH($A$35,$C$51:$C$500,0)),"")</f>
        <v>19.39</v>
      </c>
      <c r="H35" s="3">
        <f>IFERROR(INDEX(D35:G35,COUNT(D35:G35)),"")</f>
        <v>19.39</v>
      </c>
      <c r="I35" s="3">
        <f t="shared" ref="I35:U35" si="27">IFERROR(INDEX(I51:I500,MATCH($C$35,$C$51:$C$500,0)),"")</f>
        <v>6.59</v>
      </c>
      <c r="J35" s="3">
        <f t="shared" si="27"/>
        <v>6.07</v>
      </c>
      <c r="K35" s="3">
        <f t="shared" si="27"/>
        <v>2.54</v>
      </c>
      <c r="L35" s="3">
        <f t="shared" si="27"/>
        <v>2.69</v>
      </c>
      <c r="M35" s="3">
        <f t="shared" si="27"/>
        <v>2.79</v>
      </c>
      <c r="N35" s="3">
        <f t="shared" si="27"/>
        <v>2.72</v>
      </c>
      <c r="O35" s="3">
        <f t="shared" si="27"/>
        <v>1.51</v>
      </c>
      <c r="P35" s="3">
        <f t="shared" si="27"/>
        <v>3.1</v>
      </c>
      <c r="Q35" s="3">
        <f t="shared" si="27"/>
        <v>3.3</v>
      </c>
      <c r="R35" s="3">
        <f t="shared" si="27"/>
        <v>6.24</v>
      </c>
      <c r="S35" s="3">
        <f t="shared" si="27"/>
        <v>227.89</v>
      </c>
      <c r="T35" s="3">
        <f t="shared" si="27"/>
        <v>18.87</v>
      </c>
      <c r="U35" s="3">
        <f t="shared" si="27"/>
        <v>0.32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1058333415325</v>
      </c>
      <c r="E51" s="5">
        <v>847522678307</v>
      </c>
      <c r="F51" s="5">
        <v>612483044228</v>
      </c>
      <c r="G51" s="5">
        <v>682296629065</v>
      </c>
      <c r="I51" s="5">
        <v>2687165349897</v>
      </c>
      <c r="J51" s="5">
        <v>2386968975506</v>
      </c>
      <c r="K51" s="5">
        <v>3292715920018</v>
      </c>
      <c r="L51" s="5">
        <v>5694017210214</v>
      </c>
      <c r="M51" s="5">
        <v>4578413666494</v>
      </c>
      <c r="N51" s="5">
        <v>4344699474015</v>
      </c>
      <c r="O51" s="5">
        <v>3894771060856</v>
      </c>
      <c r="P51" s="5">
        <v>2002672812898</v>
      </c>
      <c r="Q51" s="5">
        <v>724494516292</v>
      </c>
      <c r="R51" s="5">
        <v>486325886446</v>
      </c>
      <c r="S51" s="5">
        <v>13903396540</v>
      </c>
      <c r="T51" s="5">
        <v>167877150565</v>
      </c>
      <c r="U51" s="5">
        <v>4124941232085</v>
      </c>
    </row>
    <row r="52" spans="2:21" ht="15.5" x14ac:dyDescent="0.35">
      <c r="C52" t="s">
        <v>85</v>
      </c>
      <c r="D52" s="5">
        <v>-712506019004</v>
      </c>
      <c r="E52" s="5">
        <v>-580935051211</v>
      </c>
      <c r="F52" s="5">
        <v>-351522053373</v>
      </c>
      <c r="G52" s="5">
        <v>-397285326385</v>
      </c>
      <c r="I52" s="5">
        <v>-1546063929129</v>
      </c>
      <c r="J52" s="5">
        <v>-1325696891157</v>
      </c>
      <c r="K52" s="5">
        <v>-2122893018194</v>
      </c>
      <c r="L52" s="5">
        <v>-3562813989784</v>
      </c>
      <c r="M52" s="5">
        <v>-2575035981767</v>
      </c>
      <c r="N52" s="5">
        <v>-2167492856507</v>
      </c>
      <c r="O52" s="5">
        <v>-1936965558927</v>
      </c>
      <c r="P52" s="5">
        <v>-1079034396494</v>
      </c>
      <c r="Q52" s="5">
        <v>-428195226382</v>
      </c>
      <c r="R52" s="5">
        <v>-354101885377</v>
      </c>
      <c r="S52" s="5">
        <v>-11034528360</v>
      </c>
      <c r="T52" s="5">
        <v>-97481852614</v>
      </c>
      <c r="U52" s="5">
        <v>-1911748335306</v>
      </c>
    </row>
    <row r="53" spans="2:21" ht="15.5" x14ac:dyDescent="0.35">
      <c r="C53" t="s">
        <v>86</v>
      </c>
      <c r="D53" s="5">
        <v>345827396321</v>
      </c>
      <c r="E53" s="5">
        <v>266587627096</v>
      </c>
      <c r="F53" s="5">
        <v>260960990855</v>
      </c>
      <c r="G53" s="5">
        <v>285011302680</v>
      </c>
      <c r="I53" s="5">
        <v>1141101420768</v>
      </c>
      <c r="J53" s="5">
        <v>1061272084349</v>
      </c>
      <c r="K53" s="5">
        <v>1169822901824</v>
      </c>
      <c r="L53" s="5">
        <v>2131203220430</v>
      </c>
      <c r="M53" s="5">
        <v>2003377684727</v>
      </c>
      <c r="N53" s="5">
        <v>2177206617508</v>
      </c>
      <c r="O53" s="5">
        <v>1957805501929</v>
      </c>
      <c r="P53" s="5">
        <v>923638416404</v>
      </c>
      <c r="Q53" s="5">
        <v>296299289910</v>
      </c>
      <c r="R53" s="5">
        <v>132224001069</v>
      </c>
      <c r="S53" s="5">
        <v>2868868180</v>
      </c>
      <c r="T53" s="5">
        <v>70395297951</v>
      </c>
      <c r="U53" s="5">
        <v>2213192896779</v>
      </c>
    </row>
    <row r="54" spans="2:21" ht="15.5" x14ac:dyDescent="0.35">
      <c r="C54" t="s">
        <v>87</v>
      </c>
      <c r="D54" s="5">
        <v>-127567902793</v>
      </c>
      <c r="E54" s="5">
        <v>-130916312070</v>
      </c>
      <c r="F54" s="5">
        <v>-96417562465</v>
      </c>
      <c r="G54" s="5">
        <v>-86712949804</v>
      </c>
      <c r="I54" s="5">
        <v>-362208356514</v>
      </c>
      <c r="J54" s="5">
        <v>-503305689338</v>
      </c>
      <c r="K54" s="5">
        <v>-857360082159</v>
      </c>
      <c r="L54" s="5">
        <v>-2041074001221</v>
      </c>
      <c r="M54" s="5">
        <v>-1642264153689</v>
      </c>
      <c r="N54" s="5">
        <v>-1454188400513</v>
      </c>
      <c r="O54" s="5">
        <v>-1292800202595</v>
      </c>
      <c r="P54" s="5">
        <v>-604437899668</v>
      </c>
      <c r="Q54" s="5">
        <v>-248976179121</v>
      </c>
      <c r="R54" s="5">
        <v>-149904456380</v>
      </c>
      <c r="S54" s="5">
        <v>-79220161552</v>
      </c>
      <c r="T54" s="5">
        <v>-117821630197</v>
      </c>
      <c r="U54" s="5">
        <v>-1260456139739</v>
      </c>
    </row>
    <row r="55" spans="2:21" ht="15.5" x14ac:dyDescent="0.35">
      <c r="C55" t="s">
        <v>284</v>
      </c>
    </row>
    <row r="56" spans="2:21" ht="15.5" x14ac:dyDescent="0.35">
      <c r="C56" t="s">
        <v>88</v>
      </c>
      <c r="D56" s="5">
        <v>-91374786273</v>
      </c>
      <c r="E56" s="5">
        <v>-74987881719</v>
      </c>
      <c r="F56" s="5">
        <v>-50327405533</v>
      </c>
      <c r="G56" s="5">
        <v>-53202693184</v>
      </c>
      <c r="I56" s="5">
        <v>-208088702856</v>
      </c>
      <c r="J56" s="5">
        <v>-328844337352</v>
      </c>
      <c r="K56" s="5">
        <v>-727998868129</v>
      </c>
      <c r="L56" s="5">
        <v>-1919703504385</v>
      </c>
      <c r="M56" s="5">
        <v>-1535522211337</v>
      </c>
      <c r="N56" s="5">
        <v>-1344263598188</v>
      </c>
      <c r="O56" s="5">
        <v>-1181256333332</v>
      </c>
      <c r="P56" s="5">
        <v>-543446758316</v>
      </c>
      <c r="Q56" s="5">
        <v>-206935109526</v>
      </c>
      <c r="R56" s="5">
        <v>-94370410138</v>
      </c>
      <c r="S56" s="5">
        <v>-13021249220</v>
      </c>
      <c r="T56" s="5">
        <v>-53089246985</v>
      </c>
      <c r="U56" s="5">
        <v>-1190269524855</v>
      </c>
    </row>
    <row r="57" spans="2:21" ht="15.5" x14ac:dyDescent="0.35">
      <c r="C57" t="s">
        <v>89</v>
      </c>
      <c r="D57" s="5">
        <v>-36193116520</v>
      </c>
      <c r="E57" s="5">
        <v>-55928430351</v>
      </c>
      <c r="F57" s="5">
        <v>-46090156932</v>
      </c>
      <c r="G57" s="5">
        <v>-33510256620</v>
      </c>
      <c r="I57" s="5">
        <v>-154119653658</v>
      </c>
      <c r="J57" s="5">
        <v>-174461351986</v>
      </c>
      <c r="K57" s="5">
        <v>-129361214030</v>
      </c>
      <c r="L57" s="5">
        <v>-121370496836</v>
      </c>
      <c r="M57" s="5">
        <v>-106741942352</v>
      </c>
      <c r="N57" s="5">
        <v>-109924802325</v>
      </c>
      <c r="O57" s="5">
        <v>-111543869263</v>
      </c>
      <c r="P57" s="5">
        <v>-60991141352</v>
      </c>
      <c r="Q57" s="5">
        <v>-42041069595</v>
      </c>
      <c r="R57" s="5">
        <v>-55534046242</v>
      </c>
      <c r="S57" s="5">
        <v>-66198912332</v>
      </c>
      <c r="T57" s="5">
        <v>-60632128209</v>
      </c>
      <c r="U57" s="5">
        <v>-69359086886</v>
      </c>
    </row>
    <row r="58" spans="2:21" ht="15.5" x14ac:dyDescent="0.35">
      <c r="C58" t="s">
        <v>2635</v>
      </c>
      <c r="T58" s="5">
        <v>-4100255003</v>
      </c>
      <c r="U58" s="5">
        <v>-827527998</v>
      </c>
    </row>
    <row r="59" spans="2:21" ht="15.5" x14ac:dyDescent="0.35">
      <c r="C59" t="s">
        <v>97</v>
      </c>
      <c r="D59" s="5">
        <v>-11088157</v>
      </c>
      <c r="E59" s="5">
        <v>-4210190</v>
      </c>
      <c r="F59" s="5">
        <v>-14595896</v>
      </c>
      <c r="G59" s="5">
        <v>-16120118</v>
      </c>
      <c r="I59" s="5">
        <v>-56618722</v>
      </c>
      <c r="J59" s="5">
        <v>-56540449</v>
      </c>
      <c r="K59" s="5">
        <v>-43866430</v>
      </c>
      <c r="L59" s="5">
        <v>-19196634</v>
      </c>
      <c r="M59" s="5">
        <v>-9081995</v>
      </c>
      <c r="N59" s="5">
        <v>-17284494</v>
      </c>
      <c r="O59" s="5">
        <v>-69403388</v>
      </c>
      <c r="P59" s="5">
        <v>42227555</v>
      </c>
      <c r="Q59" s="5">
        <v>-188750753</v>
      </c>
      <c r="R59" s="5">
        <v>-204162895</v>
      </c>
      <c r="S59" s="5">
        <v>-179816323</v>
      </c>
      <c r="T59" s="5">
        <v>-255741488</v>
      </c>
      <c r="U59" s="5">
        <v>58074345327</v>
      </c>
    </row>
    <row r="60" spans="2:21" ht="15.5" x14ac:dyDescent="0.35">
      <c r="C60" t="s">
        <v>90</v>
      </c>
      <c r="D60" s="5">
        <v>218259493528</v>
      </c>
      <c r="E60" s="5">
        <v>135671315026</v>
      </c>
      <c r="F60" s="5">
        <v>164543428390</v>
      </c>
      <c r="G60" s="5">
        <v>198298352876</v>
      </c>
      <c r="I60" s="5">
        <v>778893064254</v>
      </c>
      <c r="J60" s="5">
        <v>557966395011</v>
      </c>
      <c r="K60" s="5">
        <v>312462819665</v>
      </c>
      <c r="L60" s="5">
        <v>90129219209</v>
      </c>
      <c r="M60" s="5">
        <v>361113531038</v>
      </c>
      <c r="N60" s="5">
        <v>723018216995</v>
      </c>
      <c r="O60" s="5">
        <v>665005299334</v>
      </c>
      <c r="P60" s="5">
        <v>319200516736</v>
      </c>
      <c r="Q60" s="5">
        <v>47323110789</v>
      </c>
      <c r="R60" s="5">
        <v>-17680455311</v>
      </c>
      <c r="S60" s="5">
        <v>-76351293372</v>
      </c>
      <c r="T60" s="5">
        <v>-47426332246</v>
      </c>
      <c r="U60" s="5">
        <v>952736757040</v>
      </c>
    </row>
    <row r="61" spans="2:21" ht="15.5" x14ac:dyDescent="0.35">
      <c r="C61" t="s">
        <v>91</v>
      </c>
      <c r="D61" s="5">
        <v>181818240849</v>
      </c>
      <c r="E61" s="5">
        <v>186322648786</v>
      </c>
      <c r="F61" s="5">
        <v>239774098450</v>
      </c>
      <c r="G61" s="5">
        <v>223758537730</v>
      </c>
      <c r="I61" s="5">
        <v>1791620962777</v>
      </c>
      <c r="J61" s="5">
        <v>2048444482944</v>
      </c>
      <c r="K61" s="5">
        <v>463305538773</v>
      </c>
      <c r="L61" s="5">
        <v>744863662588</v>
      </c>
      <c r="M61" s="5">
        <v>308198942061</v>
      </c>
      <c r="N61" s="5">
        <v>118863654421</v>
      </c>
      <c r="O61" s="5">
        <v>183251406342</v>
      </c>
      <c r="P61" s="5">
        <v>405786664187</v>
      </c>
      <c r="Q61" s="5">
        <v>-495351412</v>
      </c>
      <c r="R61" s="5">
        <v>-248466904835</v>
      </c>
      <c r="S61" s="5">
        <v>-264886296272</v>
      </c>
      <c r="T61" s="5">
        <v>-333563475525</v>
      </c>
      <c r="U61" s="5">
        <v>-37011999515</v>
      </c>
    </row>
    <row r="62" spans="2:21" ht="15.5" x14ac:dyDescent="0.35">
      <c r="C62" t="s">
        <v>92</v>
      </c>
      <c r="D62" s="5">
        <v>14879788106</v>
      </c>
      <c r="E62" s="5">
        <v>14827399269</v>
      </c>
      <c r="F62" s="5">
        <v>45333994189</v>
      </c>
      <c r="G62" s="5">
        <v>-23840874499</v>
      </c>
      <c r="I62" s="5">
        <v>64618666181</v>
      </c>
      <c r="J62" s="5">
        <v>36816436131</v>
      </c>
      <c r="K62" s="5">
        <v>9541874517</v>
      </c>
      <c r="L62" s="5">
        <v>6625520167</v>
      </c>
      <c r="M62" s="5">
        <v>3018798426</v>
      </c>
      <c r="N62" s="5">
        <v>10286157777</v>
      </c>
      <c r="O62" s="5">
        <v>2871878013</v>
      </c>
      <c r="P62" s="5">
        <v>4562476206</v>
      </c>
      <c r="Q62" s="5">
        <v>1179250944</v>
      </c>
      <c r="R62" s="5">
        <v>1270384643</v>
      </c>
      <c r="S62" s="5">
        <v>3133237797</v>
      </c>
      <c r="T62" s="5">
        <v>15569676852</v>
      </c>
      <c r="U62" s="5">
        <v>3824417764</v>
      </c>
    </row>
    <row r="63" spans="2:21" ht="15.5" x14ac:dyDescent="0.35">
      <c r="C63" t="s">
        <v>27</v>
      </c>
      <c r="D63" s="5">
        <v>-1431597931</v>
      </c>
      <c r="E63" s="5">
        <v>-1429134824</v>
      </c>
      <c r="F63" s="5">
        <v>2343027170</v>
      </c>
      <c r="G63" s="5">
        <v>-1951372208</v>
      </c>
      <c r="I63" s="5">
        <v>-3469530919</v>
      </c>
      <c r="J63" s="5">
        <v>-18478763722</v>
      </c>
      <c r="K63" s="5">
        <v>-17957365808</v>
      </c>
      <c r="L63" s="5">
        <v>-2809981788</v>
      </c>
      <c r="M63" s="5">
        <v>-4711941008</v>
      </c>
      <c r="N63" s="5">
        <v>-17832546607</v>
      </c>
      <c r="O63" s="5">
        <v>-63785917885</v>
      </c>
      <c r="P63" s="5">
        <v>-72527162193</v>
      </c>
      <c r="Q63" s="5">
        <v>-58665762448</v>
      </c>
      <c r="R63" s="5">
        <v>-57249999399</v>
      </c>
      <c r="S63" s="5">
        <v>-37319923625</v>
      </c>
      <c r="T63" s="5">
        <v>-42853532613</v>
      </c>
      <c r="U63" s="5">
        <v>-13660358675</v>
      </c>
    </row>
    <row r="64" spans="2:21" ht="15.5" x14ac:dyDescent="0.35">
      <c r="C64" t="s">
        <v>387</v>
      </c>
      <c r="F64" s="5">
        <v>-1</v>
      </c>
      <c r="G64" s="5">
        <v>-1252777490</v>
      </c>
      <c r="I64" s="5">
        <v>-1252777491</v>
      </c>
      <c r="J64" s="5">
        <v>326623960</v>
      </c>
      <c r="K64" s="5">
        <v>-7482027701</v>
      </c>
      <c r="L64" s="5">
        <v>2281153120</v>
      </c>
      <c r="M64" s="5">
        <v>28702893414</v>
      </c>
      <c r="N64" s="5">
        <v>181700000</v>
      </c>
      <c r="O64" s="5">
        <v>-2648508624</v>
      </c>
      <c r="P64" s="5">
        <v>880911001</v>
      </c>
      <c r="Q64" s="5">
        <v>-12288027939</v>
      </c>
      <c r="R64" s="5">
        <v>-460632658</v>
      </c>
      <c r="S64" s="5">
        <v>-19171160155</v>
      </c>
      <c r="T64" s="5">
        <v>-108035014</v>
      </c>
      <c r="U64" s="5">
        <v>755070499</v>
      </c>
    </row>
    <row r="65" spans="3:21" ht="15.5" x14ac:dyDescent="0.35">
      <c r="C65" t="s">
        <v>93</v>
      </c>
      <c r="D65" s="5">
        <v>70346317383</v>
      </c>
      <c r="E65" s="5">
        <v>16419006647</v>
      </c>
      <c r="F65" s="5">
        <v>-24702911437</v>
      </c>
      <c r="G65" s="5">
        <v>54327380476</v>
      </c>
      <c r="I65" s="5">
        <v>28700456365</v>
      </c>
      <c r="J65" s="5">
        <v>34206531802</v>
      </c>
      <c r="K65" s="5">
        <v>-20849550587</v>
      </c>
      <c r="L65" s="5">
        <v>72219827249</v>
      </c>
      <c r="M65" s="5">
        <v>633293154</v>
      </c>
      <c r="N65" s="5">
        <v>23344589326</v>
      </c>
      <c r="O65" s="5">
        <v>43411093836</v>
      </c>
      <c r="P65" s="5">
        <v>-92744704354</v>
      </c>
      <c r="Q65" s="5">
        <v>-13478282410</v>
      </c>
      <c r="R65" s="5">
        <v>1687495073</v>
      </c>
      <c r="S65" s="5">
        <v>58387632912</v>
      </c>
      <c r="T65" s="5">
        <v>2847519153</v>
      </c>
      <c r="U65" s="5">
        <v>-25362611849</v>
      </c>
    </row>
    <row r="66" spans="3:21" ht="15.5" x14ac:dyDescent="0.35">
      <c r="C66" t="s">
        <v>94</v>
      </c>
      <c r="D66" s="5">
        <v>108228132004</v>
      </c>
      <c r="E66" s="5">
        <v>167312859848</v>
      </c>
      <c r="F66" s="5">
        <v>259011830586</v>
      </c>
      <c r="G66" s="5">
        <v>230102509349</v>
      </c>
      <c r="I66" s="5">
        <v>1829092945553</v>
      </c>
      <c r="J66" s="5">
        <v>2101561904020</v>
      </c>
      <c r="K66" s="5">
        <v>638478961604</v>
      </c>
      <c r="L66" s="5">
        <v>684294168623</v>
      </c>
      <c r="M66" s="5">
        <v>281230394091</v>
      </c>
      <c r="N66" s="5">
        <v>106055539066</v>
      </c>
      <c r="O66" s="5">
        <v>221519904339</v>
      </c>
      <c r="P66" s="5">
        <v>598167019058</v>
      </c>
      <c r="Q66" s="5">
        <v>218951774672</v>
      </c>
      <c r="R66" s="5">
        <v>-53447366817</v>
      </c>
      <c r="S66" s="5">
        <v>-48982532167</v>
      </c>
      <c r="T66" s="5">
        <v>-46552054226</v>
      </c>
      <c r="U66" s="5">
        <v>-1121116513</v>
      </c>
    </row>
    <row r="67" spans="3:21" ht="15.5" x14ac:dyDescent="0.35">
      <c r="C67" t="s">
        <v>98</v>
      </c>
      <c r="D67" s="5">
        <v>181818240849</v>
      </c>
      <c r="E67" s="5">
        <v>186322648786</v>
      </c>
      <c r="F67" s="5">
        <v>239774098450</v>
      </c>
      <c r="G67" s="5">
        <v>223758537730</v>
      </c>
      <c r="I67" s="5">
        <v>1791620962777</v>
      </c>
      <c r="J67" s="5">
        <v>2048444482944</v>
      </c>
      <c r="K67" s="5">
        <v>463305538773</v>
      </c>
      <c r="L67" s="5">
        <v>744863662588</v>
      </c>
      <c r="M67" s="5">
        <v>308198942061</v>
      </c>
      <c r="N67" s="5">
        <v>118863654421</v>
      </c>
      <c r="O67" s="5">
        <v>183251406342</v>
      </c>
      <c r="P67" s="5">
        <v>405786664187</v>
      </c>
      <c r="Q67" s="5">
        <v>-495351412</v>
      </c>
      <c r="R67" s="5">
        <v>-248466904835</v>
      </c>
      <c r="S67" s="5">
        <v>-264886296272</v>
      </c>
      <c r="T67" s="5">
        <v>-333563475525</v>
      </c>
      <c r="U67" s="5">
        <v>-37011999515</v>
      </c>
    </row>
    <row r="68" spans="3:21" ht="15.5" x14ac:dyDescent="0.35">
      <c r="C68" t="s">
        <v>29</v>
      </c>
      <c r="D68" s="5">
        <v>400077734377</v>
      </c>
      <c r="E68" s="5">
        <v>321993963812</v>
      </c>
      <c r="F68" s="5">
        <v>404317526840</v>
      </c>
      <c r="G68" s="5">
        <v>422056890606</v>
      </c>
      <c r="I68" s="5">
        <v>2570514027031</v>
      </c>
      <c r="J68" s="5">
        <v>2606410877955</v>
      </c>
      <c r="K68" s="5">
        <v>775768358438</v>
      </c>
      <c r="L68" s="5">
        <v>834992881797</v>
      </c>
      <c r="M68" s="5">
        <v>669312473099</v>
      </c>
      <c r="N68" s="5">
        <v>841881871416</v>
      </c>
      <c r="O68" s="5">
        <v>848256705676</v>
      </c>
      <c r="P68" s="5">
        <v>724987180923</v>
      </c>
      <c r="Q68" s="5">
        <v>46827759377</v>
      </c>
      <c r="R68" s="5">
        <v>-266147360146</v>
      </c>
      <c r="S68" s="5">
        <v>-341237589644</v>
      </c>
      <c r="T68" s="5">
        <v>-380989807771</v>
      </c>
      <c r="U68" s="5">
        <v>915724757525</v>
      </c>
    </row>
    <row r="69" spans="3:21" ht="15.5" x14ac:dyDescent="0.35">
      <c r="C69" t="s">
        <v>28</v>
      </c>
      <c r="D69" s="5">
        <v>-62304191923</v>
      </c>
      <c r="E69" s="5">
        <v>-34031710544</v>
      </c>
      <c r="F69" s="5">
        <v>-32999650400</v>
      </c>
      <c r="G69" s="5">
        <v>-46960974479</v>
      </c>
      <c r="I69" s="5">
        <v>-171454500024</v>
      </c>
      <c r="J69" s="5">
        <v>-116858552283</v>
      </c>
      <c r="K69" s="5">
        <v>-57163576047</v>
      </c>
      <c r="L69" s="5">
        <v>-90171951011</v>
      </c>
      <c r="M69" s="5">
        <v>-100967322506</v>
      </c>
      <c r="N69" s="5">
        <v>-191960582706</v>
      </c>
      <c r="O69" s="5">
        <v>-190537780439</v>
      </c>
      <c r="P69" s="5">
        <v>-63663122428</v>
      </c>
      <c r="Q69" s="5">
        <v>665585119</v>
      </c>
      <c r="R69" s="5">
        <v>900013595</v>
      </c>
      <c r="S69" s="5">
        <v>31671626</v>
      </c>
      <c r="T69" s="5">
        <v>-3709537413</v>
      </c>
      <c r="U69" s="5">
        <v>-229038050430</v>
      </c>
    </row>
    <row r="70" spans="3:21" ht="15.5" x14ac:dyDescent="0.35">
      <c r="C70" t="s">
        <v>285</v>
      </c>
      <c r="D70" s="5">
        <v>-62375283960</v>
      </c>
      <c r="E70" s="5">
        <v>-34098849620</v>
      </c>
      <c r="F70" s="5">
        <v>-33474610180</v>
      </c>
      <c r="G70" s="5">
        <v>-47083311440</v>
      </c>
      <c r="I70" s="5">
        <v>-172401176420</v>
      </c>
      <c r="J70" s="5">
        <v>-119071375720</v>
      </c>
      <c r="K70" s="5">
        <v>-66917007080</v>
      </c>
      <c r="L70" s="5">
        <v>-89360689220</v>
      </c>
      <c r="M70" s="5">
        <v>-100880452640</v>
      </c>
      <c r="N70" s="5">
        <v>-189578307160</v>
      </c>
    </row>
    <row r="71" spans="3:21" ht="15.5" x14ac:dyDescent="0.35">
      <c r="C71" t="s">
        <v>286</v>
      </c>
      <c r="D71" s="5">
        <v>71092037</v>
      </c>
      <c r="E71" s="5">
        <v>67139076</v>
      </c>
      <c r="F71" s="5">
        <v>474959780</v>
      </c>
      <c r="G71" s="5">
        <v>122336961</v>
      </c>
      <c r="I71" s="5">
        <v>946676396</v>
      </c>
      <c r="J71" s="5">
        <v>2212823437</v>
      </c>
      <c r="K71" s="5">
        <v>9753431033</v>
      </c>
      <c r="L71" s="5">
        <v>-811261791</v>
      </c>
      <c r="M71" s="5">
        <v>-86869866</v>
      </c>
      <c r="N71" s="5">
        <v>-2382275546</v>
      </c>
    </row>
    <row r="72" spans="3:21" ht="15.5" x14ac:dyDescent="0.35">
      <c r="C72" t="s">
        <v>287</v>
      </c>
      <c r="D72" s="5">
        <v>-62304191923</v>
      </c>
      <c r="E72" s="5">
        <v>-34031710544</v>
      </c>
      <c r="F72" s="5">
        <v>-32999650400</v>
      </c>
      <c r="G72" s="5">
        <v>-46960974479</v>
      </c>
      <c r="I72" s="5">
        <v>-171454500024</v>
      </c>
      <c r="J72" s="5">
        <v>-116858552283</v>
      </c>
      <c r="K72" s="5">
        <v>-57163576047</v>
      </c>
      <c r="L72" s="5">
        <v>-90171951011</v>
      </c>
      <c r="M72" s="5">
        <v>-100967322506</v>
      </c>
      <c r="N72" s="5">
        <v>-191960582706</v>
      </c>
      <c r="O72" s="5">
        <v>-190537780439</v>
      </c>
      <c r="P72" s="5">
        <v>-63663122428</v>
      </c>
      <c r="Q72" s="5">
        <v>665585119</v>
      </c>
      <c r="R72" s="5">
        <v>900013595</v>
      </c>
      <c r="S72" s="5">
        <v>31671626</v>
      </c>
      <c r="T72" s="5">
        <v>-3709537413</v>
      </c>
      <c r="U72" s="5">
        <v>-229038050430</v>
      </c>
    </row>
    <row r="73" spans="3:21" ht="15.5" x14ac:dyDescent="0.35">
      <c r="C73" t="s">
        <v>101</v>
      </c>
      <c r="D73" s="5">
        <v>337773542454</v>
      </c>
      <c r="E73" s="5">
        <v>287962253268</v>
      </c>
      <c r="F73" s="5">
        <v>371317876440</v>
      </c>
      <c r="G73" s="5">
        <v>375095916127</v>
      </c>
      <c r="I73" s="5">
        <v>2399059527007</v>
      </c>
      <c r="J73" s="5">
        <v>2489552325672</v>
      </c>
      <c r="K73" s="5">
        <v>718604782391</v>
      </c>
      <c r="L73" s="5">
        <v>744820930786</v>
      </c>
      <c r="M73" s="5">
        <v>568345150593</v>
      </c>
      <c r="N73" s="5">
        <v>649921288710</v>
      </c>
      <c r="O73" s="5">
        <v>657718925237</v>
      </c>
      <c r="P73" s="5">
        <v>661324058495</v>
      </c>
      <c r="Q73" s="5">
        <v>47493344496</v>
      </c>
      <c r="R73" s="5">
        <v>-265247346551</v>
      </c>
      <c r="S73" s="5">
        <v>-341205918018</v>
      </c>
      <c r="T73" s="5">
        <v>-384699345184</v>
      </c>
      <c r="U73" s="5">
        <v>686686707095</v>
      </c>
    </row>
    <row r="74" spans="3:21" ht="15.5" x14ac:dyDescent="0.35">
      <c r="C74" t="s">
        <v>102</v>
      </c>
      <c r="D74" s="5">
        <v>91980632777</v>
      </c>
      <c r="E74" s="5">
        <v>7644346823</v>
      </c>
      <c r="F74" s="5">
        <v>4048028615</v>
      </c>
      <c r="G74" s="5">
        <v>42148777913</v>
      </c>
      <c r="I74" s="5">
        <v>45937320958</v>
      </c>
      <c r="J74" s="5">
        <v>73619470137</v>
      </c>
      <c r="K74" s="5">
        <v>-30839429079</v>
      </c>
      <c r="L74" s="5">
        <v>83587905953</v>
      </c>
      <c r="M74" s="5">
        <v>8662733796</v>
      </c>
      <c r="N74" s="5">
        <v>-26138069603</v>
      </c>
      <c r="O74" s="5">
        <v>-143229272944</v>
      </c>
      <c r="P74" s="5">
        <v>-76123514826</v>
      </c>
      <c r="Q74" s="5">
        <v>-95878463997</v>
      </c>
      <c r="R74" s="5">
        <v>-64316468579</v>
      </c>
      <c r="S74" s="5">
        <v>-38364088296</v>
      </c>
      <c r="T74" s="5">
        <v>-68805594381</v>
      </c>
      <c r="U74" s="5">
        <v>343045421738</v>
      </c>
    </row>
    <row r="75" spans="3:21" ht="15.5" x14ac:dyDescent="0.35">
      <c r="C75" t="s">
        <v>103</v>
      </c>
      <c r="D75" s="5">
        <v>429754175231</v>
      </c>
      <c r="E75" s="5">
        <v>295606600091</v>
      </c>
      <c r="F75" s="5">
        <v>375365905055</v>
      </c>
      <c r="G75" s="5">
        <v>417244694040</v>
      </c>
      <c r="I75" s="5">
        <v>2444996847965</v>
      </c>
      <c r="J75" s="5">
        <v>2563171795809</v>
      </c>
      <c r="K75" s="5">
        <v>687765353312</v>
      </c>
      <c r="L75" s="5">
        <v>828408836739</v>
      </c>
      <c r="M75" s="5">
        <v>577007884389</v>
      </c>
      <c r="N75" s="5">
        <v>623783219107</v>
      </c>
      <c r="O75" s="5">
        <v>514489652293</v>
      </c>
      <c r="P75" s="5">
        <v>585200543669</v>
      </c>
      <c r="Q75" s="5">
        <v>-48385119501</v>
      </c>
      <c r="R75" s="5">
        <v>-329563815130</v>
      </c>
      <c r="S75" s="5">
        <v>-379570006314</v>
      </c>
      <c r="T75" s="5">
        <v>-453504939565</v>
      </c>
      <c r="U75" s="5">
        <v>1029732128833</v>
      </c>
    </row>
    <row r="76" spans="3:21" ht="15.5" x14ac:dyDescent="0.35">
      <c r="C76" t="s">
        <v>104</v>
      </c>
      <c r="D76" s="5">
        <v>337773542454</v>
      </c>
      <c r="E76" s="5">
        <v>287962253268</v>
      </c>
      <c r="F76" s="5">
        <v>371317876440</v>
      </c>
      <c r="G76" s="5">
        <v>375095916127</v>
      </c>
      <c r="I76" s="5">
        <v>2399059527007</v>
      </c>
      <c r="J76" s="5">
        <v>2489552325672</v>
      </c>
      <c r="K76" s="5">
        <v>718604782391</v>
      </c>
      <c r="L76" s="5">
        <v>744820930786</v>
      </c>
      <c r="M76" s="5">
        <v>568345150593</v>
      </c>
      <c r="N76" s="5">
        <v>649921288710</v>
      </c>
      <c r="O76" s="5">
        <v>657718925237</v>
      </c>
      <c r="P76" s="5">
        <v>661324058495</v>
      </c>
      <c r="Q76" s="5">
        <v>47493344496</v>
      </c>
      <c r="R76" s="5">
        <v>-265247346551</v>
      </c>
      <c r="S76" s="5">
        <v>-341205918018</v>
      </c>
      <c r="T76" s="5">
        <v>-384699345184</v>
      </c>
      <c r="U76" s="5">
        <v>686686707095</v>
      </c>
    </row>
    <row r="77" spans="3:21" ht="15.5" x14ac:dyDescent="0.35">
      <c r="C77" t="s">
        <v>8</v>
      </c>
      <c r="D77" s="5">
        <v>429765263388</v>
      </c>
      <c r="E77" s="5">
        <v>295610810281</v>
      </c>
      <c r="F77" s="5">
        <v>375380500951</v>
      </c>
      <c r="G77" s="5">
        <v>417260814158</v>
      </c>
      <c r="I77" s="5">
        <v>2445053466687</v>
      </c>
      <c r="J77" s="5">
        <v>2563228336258</v>
      </c>
      <c r="K77" s="5">
        <v>687809219742</v>
      </c>
      <c r="L77" s="5">
        <v>828428033373</v>
      </c>
      <c r="M77" s="5">
        <v>577016966384</v>
      </c>
      <c r="N77" s="5">
        <v>623800503601</v>
      </c>
      <c r="O77" s="5">
        <v>514559055681</v>
      </c>
      <c r="P77" s="5">
        <v>585158316114</v>
      </c>
      <c r="Q77" s="5">
        <v>-48196368748</v>
      </c>
      <c r="R77" s="5">
        <v>-329359652235</v>
      </c>
      <c r="S77" s="5">
        <v>-379390189991</v>
      </c>
      <c r="T77" s="5">
        <v>-453249198077</v>
      </c>
      <c r="U77" s="5">
        <v>971657783506</v>
      </c>
    </row>
    <row r="78" spans="3:21" ht="15.5" x14ac:dyDescent="0.35">
      <c r="C78" t="s">
        <v>105</v>
      </c>
      <c r="D78" s="5">
        <v>337773542454</v>
      </c>
      <c r="E78" s="5">
        <v>287962253268</v>
      </c>
      <c r="F78" s="5">
        <v>371317876440</v>
      </c>
      <c r="G78" s="5">
        <v>375095916127</v>
      </c>
      <c r="I78" s="5">
        <v>2399059527007</v>
      </c>
      <c r="J78" s="5">
        <v>2489552325672</v>
      </c>
      <c r="K78" s="5">
        <v>718604782391</v>
      </c>
      <c r="L78" s="5">
        <v>744820930786</v>
      </c>
      <c r="M78" s="5">
        <v>568345150593</v>
      </c>
      <c r="N78" s="5">
        <v>649921288710</v>
      </c>
      <c r="O78" s="5">
        <v>657718925237</v>
      </c>
      <c r="P78" s="5">
        <v>661324058495</v>
      </c>
      <c r="Q78" s="5">
        <v>47493344496</v>
      </c>
      <c r="R78" s="5">
        <v>-265247346551</v>
      </c>
      <c r="S78" s="5">
        <v>-341205918018</v>
      </c>
      <c r="T78" s="5">
        <v>-384699345184</v>
      </c>
      <c r="U78" s="5">
        <v>686686707095</v>
      </c>
    </row>
    <row r="79" spans="3:21" ht="15.5" x14ac:dyDescent="0.35">
      <c r="C79" t="s">
        <v>106</v>
      </c>
      <c r="D79" s="5">
        <v>429754175231</v>
      </c>
      <c r="E79" s="5">
        <v>295606600091</v>
      </c>
      <c r="F79" s="5">
        <v>375365905055</v>
      </c>
      <c r="G79" s="5">
        <v>417244694040</v>
      </c>
      <c r="I79" s="5">
        <v>2444996847965</v>
      </c>
      <c r="J79" s="5">
        <v>2563171795809</v>
      </c>
      <c r="K79" s="5">
        <v>687765353312</v>
      </c>
      <c r="L79" s="5">
        <v>828408836739</v>
      </c>
      <c r="M79" s="5">
        <v>577007884389</v>
      </c>
      <c r="N79" s="5">
        <v>623783219107</v>
      </c>
      <c r="O79" s="5">
        <v>514489652293</v>
      </c>
      <c r="P79" s="5">
        <v>585200543669</v>
      </c>
      <c r="Q79" s="5">
        <v>-48385119501</v>
      </c>
      <c r="R79" s="5">
        <v>-329563815130</v>
      </c>
      <c r="S79" s="5">
        <v>-379570006314</v>
      </c>
      <c r="T79" s="5">
        <v>-453504939565</v>
      </c>
      <c r="U79" s="5">
        <v>1029732128833</v>
      </c>
    </row>
    <row r="80" spans="3:21" ht="15.5" x14ac:dyDescent="0.35">
      <c r="C80" t="s">
        <v>107</v>
      </c>
      <c r="D80" s="5">
        <v>429754175231</v>
      </c>
      <c r="E80" s="5">
        <v>295606600091</v>
      </c>
      <c r="F80" s="5">
        <v>375365905055</v>
      </c>
      <c r="G80" s="5">
        <v>417244694040</v>
      </c>
      <c r="I80" s="5">
        <v>2444996847965</v>
      </c>
      <c r="J80" s="5">
        <v>2563171795809</v>
      </c>
      <c r="K80" s="5">
        <v>687765353312</v>
      </c>
      <c r="L80" s="5">
        <v>828408836739</v>
      </c>
      <c r="M80" s="5">
        <v>577007884389</v>
      </c>
      <c r="N80" s="5">
        <v>623783219107</v>
      </c>
      <c r="O80" s="5">
        <v>514489652293</v>
      </c>
      <c r="P80" s="5">
        <v>585200543669</v>
      </c>
      <c r="Q80" s="5">
        <v>-48385119501</v>
      </c>
      <c r="R80" s="5">
        <v>-329563815130</v>
      </c>
      <c r="S80" s="5">
        <v>-379570006314</v>
      </c>
      <c r="T80" s="5">
        <v>-453504939565</v>
      </c>
      <c r="U80" s="5">
        <v>1029732128833</v>
      </c>
    </row>
    <row r="82" spans="2:21" ht="15.5" x14ac:dyDescent="0.35">
      <c r="B82" t="s">
        <v>108</v>
      </c>
      <c r="C82" t="s">
        <v>109</v>
      </c>
    </row>
    <row r="83" spans="2:21" ht="15.5" x14ac:dyDescent="0.35">
      <c r="C83" t="s">
        <v>110</v>
      </c>
    </row>
    <row r="84" spans="2:21" ht="15.5" x14ac:dyDescent="0.35">
      <c r="C84" t="s">
        <v>20</v>
      </c>
      <c r="D84" s="5">
        <v>795417176377</v>
      </c>
      <c r="E84" s="5">
        <v>1516868806005</v>
      </c>
      <c r="F84" s="5">
        <v>1422214577124</v>
      </c>
      <c r="G84" s="5">
        <v>785624600449</v>
      </c>
      <c r="I84" s="5">
        <v>1422214577124</v>
      </c>
      <c r="J84" s="5">
        <v>1572507228621</v>
      </c>
      <c r="K84" s="5">
        <v>475494209348</v>
      </c>
      <c r="L84" s="5">
        <v>370723046513</v>
      </c>
      <c r="M84" s="5">
        <v>167437777525</v>
      </c>
      <c r="N84" s="5">
        <v>193540574802</v>
      </c>
      <c r="O84" s="5">
        <v>124622002158</v>
      </c>
      <c r="P84" s="5">
        <v>37342200054</v>
      </c>
      <c r="Q84" s="5">
        <v>27786301821</v>
      </c>
      <c r="R84" s="5">
        <v>66839628610</v>
      </c>
      <c r="S84" s="5">
        <v>31324153161</v>
      </c>
      <c r="T84" s="5">
        <v>507657966989</v>
      </c>
      <c r="U84" s="5">
        <v>997764792325</v>
      </c>
    </row>
    <row r="85" spans="2:21" ht="15.5" x14ac:dyDescent="0.35">
      <c r="C85" t="s">
        <v>111</v>
      </c>
    </row>
    <row r="86" spans="2:21" ht="15.5" x14ac:dyDescent="0.35">
      <c r="C86" t="s">
        <v>112</v>
      </c>
      <c r="D86" s="5">
        <v>313394417939</v>
      </c>
      <c r="E86" s="5">
        <v>307086981676</v>
      </c>
      <c r="F86" s="5">
        <v>211120498214</v>
      </c>
      <c r="G86" s="5">
        <v>248314332485</v>
      </c>
      <c r="I86" s="5">
        <v>211120498214</v>
      </c>
      <c r="J86" s="5">
        <v>180425459530</v>
      </c>
      <c r="K86" s="5">
        <v>195480079907</v>
      </c>
      <c r="L86" s="5">
        <v>357026943713</v>
      </c>
      <c r="M86" s="5">
        <v>438471983446</v>
      </c>
      <c r="N86" s="5">
        <v>253472496233</v>
      </c>
      <c r="O86" s="5">
        <v>359882048180</v>
      </c>
      <c r="P86" s="5">
        <v>128119898283</v>
      </c>
      <c r="Q86" s="5">
        <v>235008689414</v>
      </c>
      <c r="R86" s="5">
        <v>176458568159</v>
      </c>
      <c r="S86" s="5">
        <v>13903396540</v>
      </c>
      <c r="U86" s="5">
        <v>417278140878</v>
      </c>
    </row>
    <row r="87" spans="2:21" ht="15.5" x14ac:dyDescent="0.35">
      <c r="C87" t="s">
        <v>114</v>
      </c>
    </row>
    <row r="88" spans="2:21" ht="15.5" x14ac:dyDescent="0.35">
      <c r="C88" t="s">
        <v>113</v>
      </c>
    </row>
    <row r="89" spans="2:21" ht="15.5" x14ac:dyDescent="0.35">
      <c r="C89" t="s">
        <v>115</v>
      </c>
      <c r="D89" s="5">
        <v>313394417939</v>
      </c>
      <c r="E89" s="5">
        <v>307086981676</v>
      </c>
      <c r="F89" s="5">
        <v>211120498214</v>
      </c>
      <c r="G89" s="5">
        <v>248314332485</v>
      </c>
      <c r="I89" s="5">
        <v>211120498214</v>
      </c>
      <c r="J89" s="5">
        <v>180425459530</v>
      </c>
      <c r="K89" s="5">
        <v>195480079907</v>
      </c>
      <c r="L89" s="5">
        <v>357026943713</v>
      </c>
      <c r="M89" s="5">
        <v>438471983446</v>
      </c>
      <c r="N89" s="5">
        <v>253472496233</v>
      </c>
      <c r="O89" s="5">
        <v>359882048180</v>
      </c>
      <c r="P89" s="5">
        <v>128119898283</v>
      </c>
      <c r="Q89" s="5">
        <v>235008689414</v>
      </c>
      <c r="R89" s="5">
        <v>176458568159</v>
      </c>
      <c r="S89" s="5">
        <v>13903396540</v>
      </c>
      <c r="U89" s="5">
        <v>417278140878</v>
      </c>
    </row>
    <row r="90" spans="2:21" ht="15.5" x14ac:dyDescent="0.35">
      <c r="C90" t="s">
        <v>390</v>
      </c>
    </row>
    <row r="91" spans="2:21" ht="15.5" x14ac:dyDescent="0.35">
      <c r="C91" t="s">
        <v>117</v>
      </c>
      <c r="D91" s="5">
        <v>6824521733</v>
      </c>
      <c r="E91" s="5">
        <v>7241923000</v>
      </c>
      <c r="F91" s="5">
        <v>6770145968</v>
      </c>
      <c r="G91" s="5">
        <v>6516972734</v>
      </c>
      <c r="I91" s="5">
        <v>6770145968</v>
      </c>
      <c r="J91" s="5">
        <v>7549588734</v>
      </c>
      <c r="K91" s="5">
        <v>7858389095</v>
      </c>
      <c r="L91" s="5">
        <v>10796642456</v>
      </c>
      <c r="M91" s="5">
        <v>21303518501</v>
      </c>
      <c r="N91" s="5">
        <v>19803456015</v>
      </c>
      <c r="O91" s="5">
        <v>17422171435</v>
      </c>
    </row>
    <row r="92" spans="2:21" ht="15.5" x14ac:dyDescent="0.35">
      <c r="C92" t="s">
        <v>118</v>
      </c>
      <c r="D92" s="5">
        <v>6824521733</v>
      </c>
      <c r="E92" s="5">
        <v>7241923000</v>
      </c>
      <c r="F92" s="5">
        <v>6770145968</v>
      </c>
      <c r="G92" s="5">
        <v>6516972734</v>
      </c>
      <c r="I92" s="5">
        <v>6770145968</v>
      </c>
      <c r="J92" s="5">
        <v>7549588734</v>
      </c>
      <c r="K92" s="5">
        <v>7858389095</v>
      </c>
      <c r="L92" s="5">
        <v>10796642456</v>
      </c>
      <c r="M92" s="5">
        <v>21303518501</v>
      </c>
      <c r="N92" s="5">
        <v>19803456015</v>
      </c>
      <c r="O92" s="5">
        <v>17422171435</v>
      </c>
    </row>
    <row r="93" spans="2:21" ht="15.5" x14ac:dyDescent="0.35">
      <c r="C93" t="s">
        <v>119</v>
      </c>
      <c r="D93" s="5">
        <v>883804405817</v>
      </c>
      <c r="E93" s="5">
        <v>975316030495</v>
      </c>
      <c r="F93" s="5">
        <v>1040068576715</v>
      </c>
      <c r="G93" s="5">
        <v>901608949589</v>
      </c>
      <c r="I93" s="5">
        <v>1040068576715</v>
      </c>
      <c r="J93" s="5">
        <v>809253637205</v>
      </c>
      <c r="K93" s="5">
        <v>674451614907</v>
      </c>
      <c r="L93" s="5">
        <v>751892807374</v>
      </c>
      <c r="M93" s="5">
        <v>536923288720</v>
      </c>
      <c r="N93" s="5">
        <v>750861551501</v>
      </c>
      <c r="O93" s="5">
        <v>387631680147</v>
      </c>
      <c r="P93" s="5">
        <v>404257133095</v>
      </c>
      <c r="Q93" s="5">
        <v>450360798540</v>
      </c>
      <c r="R93" s="5">
        <v>542491750998</v>
      </c>
      <c r="S93" s="5">
        <v>595958753463</v>
      </c>
      <c r="T93" s="5">
        <v>566948567556</v>
      </c>
      <c r="U93" s="5">
        <v>605686442891</v>
      </c>
    </row>
    <row r="94" spans="2:21" ht="15.5" x14ac:dyDescent="0.35">
      <c r="C94" t="s">
        <v>97</v>
      </c>
      <c r="D94" s="5">
        <v>255321744952</v>
      </c>
      <c r="E94" s="5">
        <v>163341112175</v>
      </c>
      <c r="F94" s="5">
        <v>155696765352</v>
      </c>
      <c r="G94" s="5">
        <v>144982379661</v>
      </c>
      <c r="I94" s="5">
        <v>155696765352</v>
      </c>
      <c r="J94" s="5">
        <v>103093087318</v>
      </c>
      <c r="K94" s="5">
        <v>39490859948</v>
      </c>
      <c r="L94" s="5">
        <v>75595657943</v>
      </c>
      <c r="M94" s="5">
        <v>-8138320739</v>
      </c>
      <c r="N94" s="5">
        <v>-13767920609</v>
      </c>
      <c r="O94" s="5">
        <v>6434316814</v>
      </c>
      <c r="P94" s="5">
        <v>146902337318</v>
      </c>
      <c r="Q94" s="5">
        <v>219181041358</v>
      </c>
      <c r="R94" s="5">
        <v>315307581159</v>
      </c>
      <c r="S94" s="5">
        <v>383876943907</v>
      </c>
      <c r="T94" s="5">
        <v>425719539374</v>
      </c>
      <c r="U94" s="5">
        <v>494529720571</v>
      </c>
    </row>
    <row r="95" spans="2:21" ht="15.5" x14ac:dyDescent="0.35">
      <c r="C95" t="s">
        <v>120</v>
      </c>
      <c r="D95" s="5">
        <v>2068043886071</v>
      </c>
      <c r="E95" s="5">
        <v>2875071118474</v>
      </c>
      <c r="F95" s="5">
        <v>2726010720977</v>
      </c>
      <c r="G95" s="5">
        <v>2001288432685</v>
      </c>
      <c r="I95" s="5">
        <v>2726010720977</v>
      </c>
      <c r="J95" s="5">
        <v>2595396583207</v>
      </c>
      <c r="K95" s="5">
        <v>1383092489802</v>
      </c>
      <c r="L95" s="5">
        <v>1545322403633</v>
      </c>
      <c r="M95" s="5">
        <v>1227615176899</v>
      </c>
      <c r="N95" s="5">
        <v>1248596075999</v>
      </c>
      <c r="O95" s="5">
        <v>971407339213</v>
      </c>
      <c r="P95" s="5">
        <v>638132615903</v>
      </c>
      <c r="Q95" s="5">
        <v>770160984827</v>
      </c>
      <c r="R95" s="5">
        <v>814627947529</v>
      </c>
      <c r="S95" s="5">
        <v>709948658721</v>
      </c>
      <c r="T95" s="5">
        <v>1130395943638</v>
      </c>
      <c r="U95" s="5">
        <v>2166790713027</v>
      </c>
    </row>
    <row r="96" spans="2:21" ht="15.5" x14ac:dyDescent="0.35">
      <c r="C96" t="s">
        <v>121</v>
      </c>
    </row>
    <row r="97" spans="3:21" ht="15.5" x14ac:dyDescent="0.35">
      <c r="C97" t="s">
        <v>129</v>
      </c>
    </row>
    <row r="98" spans="3:21" ht="15.5" x14ac:dyDescent="0.35">
      <c r="C98" t="s">
        <v>122</v>
      </c>
      <c r="D98" s="5">
        <v>3444348184388</v>
      </c>
      <c r="E98" s="5">
        <v>3748686110032</v>
      </c>
      <c r="F98" s="5">
        <v>3582866647792</v>
      </c>
      <c r="G98" s="5">
        <v>4060097480165</v>
      </c>
      <c r="I98" s="5">
        <v>3582866647792</v>
      </c>
      <c r="J98" s="5">
        <v>3133791454287</v>
      </c>
      <c r="K98" s="5">
        <v>2768719533085</v>
      </c>
      <c r="L98" s="5">
        <v>2386590229050</v>
      </c>
      <c r="M98" s="5">
        <v>1917728523054</v>
      </c>
      <c r="N98" s="5">
        <v>1704886619809</v>
      </c>
      <c r="O98" s="5">
        <v>1681522535628</v>
      </c>
      <c r="P98" s="5">
        <v>1639476561759</v>
      </c>
      <c r="Q98" s="5">
        <v>1108984814777</v>
      </c>
      <c r="R98" s="5">
        <v>945896742270</v>
      </c>
      <c r="S98" s="5">
        <v>631811538116</v>
      </c>
      <c r="T98" s="5">
        <v>492394070283</v>
      </c>
      <c r="U98" s="5">
        <v>21969120787</v>
      </c>
    </row>
    <row r="99" spans="3:21" ht="15.5" x14ac:dyDescent="0.35">
      <c r="C99" t="s">
        <v>126</v>
      </c>
    </row>
    <row r="100" spans="3:21" ht="15.5" x14ac:dyDescent="0.35">
      <c r="C100" t="s">
        <v>130</v>
      </c>
      <c r="D100" s="5">
        <v>289300516719</v>
      </c>
      <c r="E100" s="5">
        <v>271581098741</v>
      </c>
      <c r="F100" s="5">
        <v>264356540128</v>
      </c>
      <c r="G100" s="5">
        <v>258675864420</v>
      </c>
      <c r="I100" s="5">
        <v>264356540128</v>
      </c>
      <c r="J100" s="5">
        <v>231286068736</v>
      </c>
      <c r="K100" s="5">
        <v>203790992494</v>
      </c>
      <c r="L100" s="5">
        <v>191013222551</v>
      </c>
      <c r="M100" s="5">
        <v>173280487363</v>
      </c>
      <c r="N100" s="5">
        <v>160537881820</v>
      </c>
      <c r="O100" s="5">
        <v>150307196000</v>
      </c>
      <c r="P100" s="5">
        <v>118990535824</v>
      </c>
      <c r="Q100" s="5">
        <v>120820974238</v>
      </c>
      <c r="R100" s="5">
        <v>143771053694</v>
      </c>
      <c r="S100" s="5">
        <v>173177566121</v>
      </c>
      <c r="T100" s="5">
        <v>193973195146</v>
      </c>
      <c r="U100" s="5">
        <v>217592820174</v>
      </c>
    </row>
    <row r="101" spans="3:21" ht="15.5" x14ac:dyDescent="0.35">
      <c r="C101" t="s">
        <v>1710</v>
      </c>
      <c r="P101" s="5">
        <v>12886382262</v>
      </c>
      <c r="Q101" s="5">
        <v>11560805805</v>
      </c>
      <c r="R101" s="5">
        <v>9932071734</v>
      </c>
      <c r="S101" s="5">
        <v>5504793480</v>
      </c>
      <c r="T101" s="5">
        <v>3605383832</v>
      </c>
      <c r="U101" s="5">
        <v>8081541546</v>
      </c>
    </row>
    <row r="102" spans="3:21" ht="15.5" x14ac:dyDescent="0.35">
      <c r="C102" t="s">
        <v>128</v>
      </c>
      <c r="D102" s="5">
        <v>541700871445</v>
      </c>
      <c r="E102" s="5">
        <v>474198825043</v>
      </c>
      <c r="F102" s="5">
        <v>492325345624</v>
      </c>
      <c r="G102" s="5">
        <v>495473705896</v>
      </c>
      <c r="I102" s="5">
        <v>492325345624</v>
      </c>
      <c r="J102" s="5">
        <v>518784803406</v>
      </c>
      <c r="K102" s="5">
        <v>595093193950</v>
      </c>
      <c r="L102" s="5">
        <v>665151422865</v>
      </c>
      <c r="M102" s="5">
        <v>693252912441</v>
      </c>
      <c r="N102" s="5">
        <v>730502669034</v>
      </c>
      <c r="O102" s="5">
        <v>712247188821</v>
      </c>
      <c r="P102" s="5">
        <v>554690130117</v>
      </c>
      <c r="Q102" s="5">
        <v>437750434530</v>
      </c>
      <c r="R102" s="5">
        <v>595703186622</v>
      </c>
      <c r="S102" s="5">
        <v>788394621534</v>
      </c>
      <c r="T102" s="5">
        <v>924153182639</v>
      </c>
      <c r="U102" s="5">
        <v>1074041144676</v>
      </c>
    </row>
    <row r="103" spans="3:21" ht="15.5" x14ac:dyDescent="0.35">
      <c r="C103" t="s">
        <v>125</v>
      </c>
      <c r="D103" s="5">
        <v>19843944810</v>
      </c>
      <c r="E103" s="5">
        <v>19772852773</v>
      </c>
      <c r="F103" s="5">
        <v>19705713697</v>
      </c>
      <c r="G103" s="5">
        <v>17544717922</v>
      </c>
      <c r="I103" s="5">
        <v>19705713697</v>
      </c>
      <c r="J103" s="5">
        <v>17073001306</v>
      </c>
      <c r="K103" s="5">
        <v>17668555414</v>
      </c>
      <c r="L103" s="5">
        <v>8141843312</v>
      </c>
      <c r="M103" s="5">
        <v>8675290386</v>
      </c>
      <c r="N103" s="5">
        <v>9448448702</v>
      </c>
      <c r="O103" s="5">
        <v>10462531920</v>
      </c>
      <c r="P103" s="5">
        <v>9490484230</v>
      </c>
      <c r="Q103" s="5">
        <v>4511322511</v>
      </c>
      <c r="R103" s="5">
        <v>3991080089</v>
      </c>
      <c r="S103" s="5">
        <v>4626838800</v>
      </c>
      <c r="T103" s="5">
        <v>5754669563</v>
      </c>
      <c r="U103" s="5">
        <v>8849913318</v>
      </c>
    </row>
    <row r="104" spans="3:21" ht="15.5" x14ac:dyDescent="0.35">
      <c r="C104" t="s">
        <v>133</v>
      </c>
      <c r="D104" s="5">
        <v>6476288447865</v>
      </c>
      <c r="E104" s="5">
        <v>6584400044426</v>
      </c>
      <c r="F104" s="5">
        <v>6401838598187</v>
      </c>
      <c r="G104" s="5">
        <v>6729284677861</v>
      </c>
      <c r="I104" s="5">
        <v>6401838598187</v>
      </c>
      <c r="J104" s="5">
        <v>5348410137641</v>
      </c>
      <c r="K104" s="5">
        <v>4841214321678</v>
      </c>
      <c r="L104" s="5">
        <v>4260631472865</v>
      </c>
      <c r="M104" s="5">
        <v>3078137212747</v>
      </c>
      <c r="N104" s="5">
        <v>2891426584451</v>
      </c>
      <c r="O104" s="5">
        <v>2889213217918</v>
      </c>
      <c r="P104" s="5">
        <v>2630435127619</v>
      </c>
      <c r="Q104" s="5">
        <v>1908089727841</v>
      </c>
      <c r="R104" s="5">
        <v>1911585773325</v>
      </c>
      <c r="S104" s="5">
        <v>2086013681000</v>
      </c>
      <c r="T104" s="5">
        <v>1689015992580</v>
      </c>
      <c r="U104" s="5">
        <v>1606814933306</v>
      </c>
    </row>
    <row r="105" spans="3:21" ht="15.5" x14ac:dyDescent="0.35">
      <c r="C105" t="s">
        <v>134</v>
      </c>
      <c r="D105" s="5">
        <v>8544332333936</v>
      </c>
      <c r="E105" s="5">
        <v>9459471162900</v>
      </c>
      <c r="F105" s="5">
        <v>9127849319164</v>
      </c>
      <c r="G105" s="5">
        <v>8730573110546</v>
      </c>
      <c r="I105" s="5">
        <v>9127849319164</v>
      </c>
      <c r="J105" s="5">
        <v>7943806720848</v>
      </c>
      <c r="K105" s="5">
        <v>6224306811480</v>
      </c>
      <c r="L105" s="5">
        <v>5805953876498</v>
      </c>
      <c r="M105" s="5">
        <v>4305752389646</v>
      </c>
      <c r="N105" s="5">
        <v>4140022660450</v>
      </c>
      <c r="O105" s="5">
        <v>3860620557131</v>
      </c>
      <c r="P105" s="5">
        <v>3268567743522</v>
      </c>
      <c r="Q105" s="5">
        <v>2678250712668</v>
      </c>
      <c r="R105" s="5">
        <v>2726213720854</v>
      </c>
      <c r="S105" s="5">
        <v>2795962339721</v>
      </c>
      <c r="T105" s="5">
        <v>2819411936218</v>
      </c>
      <c r="U105" s="5">
        <v>3773605646333</v>
      </c>
    </row>
    <row r="106" spans="3:21" ht="15.5" x14ac:dyDescent="0.35">
      <c r="C106" t="s">
        <v>135</v>
      </c>
    </row>
    <row r="107" spans="3:21" ht="15.5" x14ac:dyDescent="0.35">
      <c r="C107" t="s">
        <v>136</v>
      </c>
    </row>
    <row r="108" spans="3:21" ht="15.5" x14ac:dyDescent="0.35">
      <c r="C108" t="s">
        <v>137</v>
      </c>
      <c r="D108" s="5">
        <v>373604044372</v>
      </c>
      <c r="E108" s="5">
        <v>327401250872</v>
      </c>
      <c r="F108" s="5">
        <v>292606595238</v>
      </c>
      <c r="G108" s="5">
        <v>286544649531</v>
      </c>
      <c r="I108" s="5">
        <v>292606595238</v>
      </c>
      <c r="J108" s="5">
        <v>259843027709</v>
      </c>
      <c r="K108" s="5">
        <v>624307638974</v>
      </c>
      <c r="L108" s="5">
        <v>853986511798</v>
      </c>
      <c r="M108" s="5">
        <v>555917657294</v>
      </c>
      <c r="N108" s="5">
        <v>600627663847</v>
      </c>
      <c r="O108" s="5">
        <v>1430330374800</v>
      </c>
      <c r="P108" s="5">
        <v>1369124187467</v>
      </c>
      <c r="Q108" s="5">
        <v>1417754496899</v>
      </c>
      <c r="R108" s="5">
        <v>700905862097</v>
      </c>
      <c r="S108" s="5">
        <v>941223580625</v>
      </c>
      <c r="T108" s="5">
        <v>742973680223</v>
      </c>
      <c r="U108" s="5">
        <v>1134550637434</v>
      </c>
    </row>
    <row r="109" spans="3:21" ht="15.5" x14ac:dyDescent="0.35">
      <c r="C109" t="s">
        <v>391</v>
      </c>
      <c r="K109" s="5">
        <v>231240000000</v>
      </c>
      <c r="O109" s="5">
        <v>479584500000</v>
      </c>
      <c r="P109" s="5">
        <v>499594500000</v>
      </c>
      <c r="Q109" s="5">
        <v>487728000000</v>
      </c>
      <c r="R109" s="5">
        <v>483696000000</v>
      </c>
      <c r="S109" s="5">
        <v>496620000000</v>
      </c>
      <c r="T109" s="5">
        <v>447840000000</v>
      </c>
      <c r="U109" s="5">
        <v>438804000000</v>
      </c>
    </row>
    <row r="110" spans="3:21" ht="15.5" x14ac:dyDescent="0.35">
      <c r="C110" t="s">
        <v>139</v>
      </c>
    </row>
    <row r="111" spans="3:21" ht="15.5" x14ac:dyDescent="0.35">
      <c r="C111" t="s">
        <v>140</v>
      </c>
    </row>
    <row r="112" spans="3:21" ht="15.5" x14ac:dyDescent="0.35">
      <c r="C112" t="s">
        <v>141</v>
      </c>
      <c r="D112" s="5">
        <v>152084765</v>
      </c>
      <c r="E112" s="5">
        <v>182857927</v>
      </c>
      <c r="F112" s="5">
        <v>475869441</v>
      </c>
      <c r="G112" s="5">
        <v>369692584</v>
      </c>
      <c r="I112" s="5">
        <v>475869441</v>
      </c>
      <c r="J112" s="5">
        <v>240169478</v>
      </c>
      <c r="K112" s="5">
        <v>766725908</v>
      </c>
      <c r="L112" s="5">
        <v>985974620</v>
      </c>
      <c r="M112" s="5">
        <v>983062777</v>
      </c>
      <c r="N112" s="5">
        <v>326505750</v>
      </c>
      <c r="O112" s="5">
        <v>1264473053</v>
      </c>
      <c r="P112" s="5">
        <v>54766334</v>
      </c>
      <c r="Q112" s="5">
        <v>25151978</v>
      </c>
      <c r="R112" s="5">
        <v>24572550</v>
      </c>
      <c r="S112" s="5">
        <v>22054423</v>
      </c>
      <c r="T112" s="5">
        <v>20073861</v>
      </c>
      <c r="U112" s="5">
        <v>38270219</v>
      </c>
    </row>
    <row r="113" spans="3:21" ht="15.5" x14ac:dyDescent="0.35">
      <c r="C113" t="s">
        <v>144</v>
      </c>
      <c r="D113" s="5">
        <v>233334652365</v>
      </c>
      <c r="E113" s="5">
        <v>115961161853</v>
      </c>
      <c r="F113" s="5">
        <v>62864387951</v>
      </c>
      <c r="G113" s="5">
        <v>154562624466</v>
      </c>
      <c r="I113" s="5">
        <v>62864387951</v>
      </c>
      <c r="J113" s="5">
        <v>43116545282</v>
      </c>
      <c r="K113" s="5">
        <v>96750753152</v>
      </c>
      <c r="L113" s="5">
        <v>235630182830</v>
      </c>
      <c r="M113" s="5">
        <v>161018483234</v>
      </c>
      <c r="N113" s="5">
        <v>160235201904</v>
      </c>
      <c r="O113" s="5">
        <v>58054087490</v>
      </c>
      <c r="P113" s="5">
        <v>41799312599</v>
      </c>
      <c r="S113" s="5">
        <v>4358151627</v>
      </c>
      <c r="T113" s="5">
        <v>11080940011</v>
      </c>
      <c r="U113" s="5">
        <v>55133383046</v>
      </c>
    </row>
    <row r="114" spans="3:21" ht="15.5" x14ac:dyDescent="0.35">
      <c r="C114" t="s">
        <v>156</v>
      </c>
    </row>
    <row r="115" spans="3:21" ht="15.5" x14ac:dyDescent="0.35">
      <c r="C115" t="s">
        <v>434</v>
      </c>
      <c r="O115" s="5">
        <v>319723000000</v>
      </c>
      <c r="P115" s="5">
        <v>333063000000</v>
      </c>
      <c r="Q115" s="5">
        <v>311604000000</v>
      </c>
      <c r="R115" s="5">
        <v>1024495000000</v>
      </c>
      <c r="S115" s="5">
        <v>521861838140</v>
      </c>
      <c r="T115" s="5">
        <v>357818824433</v>
      </c>
      <c r="U115" s="5">
        <v>480830202377</v>
      </c>
    </row>
    <row r="116" spans="3:21" ht="15.5" x14ac:dyDescent="0.35">
      <c r="C116" t="s">
        <v>2316</v>
      </c>
      <c r="N116" s="5">
        <v>3207057094</v>
      </c>
      <c r="O116" s="5">
        <v>35522307493</v>
      </c>
      <c r="P116" s="5">
        <v>1195063140</v>
      </c>
      <c r="U116" s="5">
        <v>345813996</v>
      </c>
    </row>
    <row r="117" spans="3:21" ht="15.5" x14ac:dyDescent="0.35">
      <c r="C117" t="s">
        <v>151</v>
      </c>
      <c r="O117" s="5">
        <v>11636944130</v>
      </c>
      <c r="P117" s="5">
        <v>25855490622</v>
      </c>
      <c r="U117" s="5">
        <v>196649314</v>
      </c>
    </row>
    <row r="118" spans="3:21" ht="15.5" x14ac:dyDescent="0.35">
      <c r="C118" t="s">
        <v>157</v>
      </c>
      <c r="N118" s="5">
        <v>3207057094</v>
      </c>
      <c r="O118" s="5">
        <v>366882251623</v>
      </c>
      <c r="P118" s="5">
        <v>360113553762</v>
      </c>
      <c r="Q118" s="5">
        <v>311604000000</v>
      </c>
      <c r="R118" s="5">
        <v>1024495000000</v>
      </c>
      <c r="S118" s="5">
        <v>521861838140</v>
      </c>
      <c r="T118" s="5">
        <v>357818824433</v>
      </c>
      <c r="U118" s="5">
        <v>481372665687</v>
      </c>
    </row>
    <row r="119" spans="3:21" ht="15.5" x14ac:dyDescent="0.35">
      <c r="C119" t="s">
        <v>143</v>
      </c>
      <c r="D119" s="5">
        <v>36470231667</v>
      </c>
      <c r="E119" s="5">
        <v>46722938223</v>
      </c>
      <c r="F119" s="5">
        <v>38601230013</v>
      </c>
      <c r="G119" s="5">
        <v>48434470484</v>
      </c>
      <c r="I119" s="5">
        <v>38601230013</v>
      </c>
      <c r="J119" s="5">
        <v>48516760253</v>
      </c>
      <c r="K119" s="5">
        <v>140495707852</v>
      </c>
      <c r="L119" s="5">
        <v>149715888961</v>
      </c>
      <c r="M119" s="5">
        <v>10144160116</v>
      </c>
      <c r="N119" s="5">
        <v>56090492152</v>
      </c>
      <c r="O119" s="5">
        <v>57043274716</v>
      </c>
      <c r="P119" s="5">
        <v>48923115388</v>
      </c>
      <c r="Q119" s="5">
        <v>5472088966</v>
      </c>
      <c r="R119" s="5">
        <v>2220381527</v>
      </c>
      <c r="S119" s="5">
        <v>580309827</v>
      </c>
      <c r="T119" s="5">
        <v>1215946250</v>
      </c>
      <c r="U119" s="5">
        <v>153703044719</v>
      </c>
    </row>
    <row r="120" spans="3:21" ht="15.5" x14ac:dyDescent="0.35">
      <c r="C120" t="s">
        <v>735</v>
      </c>
    </row>
    <row r="121" spans="3:21" ht="15.5" x14ac:dyDescent="0.35">
      <c r="C121" t="s">
        <v>153</v>
      </c>
      <c r="D121" s="5">
        <v>68247690354</v>
      </c>
      <c r="E121" s="5">
        <v>69256689299</v>
      </c>
      <c r="F121" s="5">
        <v>68036101288</v>
      </c>
      <c r="G121" s="5">
        <v>52187743432</v>
      </c>
      <c r="I121" s="5">
        <v>68036101288</v>
      </c>
      <c r="J121" s="5">
        <v>62755428466</v>
      </c>
      <c r="K121" s="5">
        <v>78600437392</v>
      </c>
      <c r="L121" s="5">
        <v>78730370398</v>
      </c>
      <c r="M121" s="5">
        <v>79325808078</v>
      </c>
      <c r="N121" s="5">
        <v>85501082968</v>
      </c>
      <c r="O121" s="5">
        <v>416792594702</v>
      </c>
      <c r="P121" s="5">
        <v>399748120719</v>
      </c>
      <c r="Q121" s="5">
        <v>346001324102</v>
      </c>
      <c r="R121" s="5">
        <v>1062478875769</v>
      </c>
      <c r="S121" s="5">
        <v>562701160978</v>
      </c>
      <c r="T121" s="5">
        <v>404830651563</v>
      </c>
      <c r="U121" s="5">
        <v>540779787648</v>
      </c>
    </row>
    <row r="122" spans="3:21" ht="15.5" x14ac:dyDescent="0.35">
      <c r="C122" t="s">
        <v>154</v>
      </c>
      <c r="D122" s="5">
        <v>68247690354</v>
      </c>
      <c r="E122" s="5">
        <v>69256689299</v>
      </c>
      <c r="F122" s="5">
        <v>68036101288</v>
      </c>
      <c r="G122" s="5">
        <v>52187743432</v>
      </c>
      <c r="I122" s="5">
        <v>68036101288</v>
      </c>
      <c r="J122" s="5">
        <v>62755428466</v>
      </c>
      <c r="K122" s="5">
        <v>78600437392</v>
      </c>
      <c r="L122" s="5">
        <v>78730370398</v>
      </c>
      <c r="M122" s="5">
        <v>79325808078</v>
      </c>
      <c r="N122" s="5">
        <v>85501082968</v>
      </c>
      <c r="O122" s="5">
        <v>416792594702</v>
      </c>
      <c r="P122" s="5">
        <v>399748120719</v>
      </c>
      <c r="Q122" s="5">
        <v>346001324102</v>
      </c>
      <c r="R122" s="5">
        <v>1062478875769</v>
      </c>
      <c r="S122" s="5">
        <v>562701160978</v>
      </c>
      <c r="T122" s="5">
        <v>404830651563</v>
      </c>
      <c r="U122" s="5">
        <v>540779787648</v>
      </c>
    </row>
    <row r="123" spans="3:21" ht="15.5" x14ac:dyDescent="0.35">
      <c r="C123" t="s">
        <v>394</v>
      </c>
    </row>
    <row r="124" spans="3:21" ht="15.5" x14ac:dyDescent="0.35">
      <c r="C124" t="s">
        <v>159</v>
      </c>
      <c r="D124" s="5">
        <v>441851734726</v>
      </c>
      <c r="E124" s="5">
        <v>396657940171</v>
      </c>
      <c r="F124" s="5">
        <v>360642696526</v>
      </c>
      <c r="G124" s="5">
        <v>338732392963</v>
      </c>
      <c r="I124" s="5">
        <v>360642696526</v>
      </c>
      <c r="J124" s="5">
        <v>322598456175</v>
      </c>
      <c r="K124" s="5">
        <v>702908076366</v>
      </c>
      <c r="L124" s="5">
        <v>932716882196</v>
      </c>
      <c r="M124" s="5">
        <v>635243465372</v>
      </c>
      <c r="N124" s="5">
        <v>686128746815</v>
      </c>
      <c r="O124" s="5">
        <v>1847122969502</v>
      </c>
      <c r="P124" s="5">
        <v>1768872308186</v>
      </c>
      <c r="Q124" s="5">
        <v>1763755821001</v>
      </c>
      <c r="R124" s="5">
        <v>1763384737866</v>
      </c>
      <c r="S124" s="5">
        <v>1503924741603</v>
      </c>
      <c r="T124" s="5">
        <v>1147804331786</v>
      </c>
      <c r="U124" s="5">
        <v>1675330425082</v>
      </c>
    </row>
    <row r="125" spans="3:21" ht="15.5" x14ac:dyDescent="0.35">
      <c r="C125" t="s">
        <v>160</v>
      </c>
    </row>
    <row r="126" spans="3:21" ht="15.5" x14ac:dyDescent="0.35">
      <c r="C126" t="s">
        <v>161</v>
      </c>
      <c r="D126" s="5">
        <v>396036125000</v>
      </c>
      <c r="E126" s="5">
        <v>396036125000</v>
      </c>
      <c r="F126" s="5">
        <v>396036125000</v>
      </c>
      <c r="G126" s="5">
        <v>396036125000</v>
      </c>
      <c r="I126" s="5">
        <v>396036125000</v>
      </c>
      <c r="J126" s="5">
        <v>396036125000</v>
      </c>
      <c r="K126" s="5">
        <v>396036125000</v>
      </c>
      <c r="L126" s="5">
        <v>396036125000</v>
      </c>
      <c r="M126" s="5">
        <v>396036125000</v>
      </c>
      <c r="N126" s="5">
        <v>396036125000</v>
      </c>
      <c r="O126" s="5">
        <v>337073490000</v>
      </c>
      <c r="P126" s="5">
        <v>337073490000</v>
      </c>
      <c r="Q126" s="5">
        <v>337073490000</v>
      </c>
      <c r="R126" s="5">
        <v>337073490000</v>
      </c>
      <c r="S126" s="5">
        <v>337073490000</v>
      </c>
      <c r="T126" s="5">
        <v>337073490000</v>
      </c>
      <c r="U126" s="5">
        <v>337073490000</v>
      </c>
    </row>
    <row r="127" spans="3:21" ht="15.5" x14ac:dyDescent="0.35">
      <c r="C127" t="s">
        <v>162</v>
      </c>
      <c r="D127" s="5">
        <v>1125412249316</v>
      </c>
      <c r="E127" s="5">
        <v>1125412249316</v>
      </c>
      <c r="F127" s="5">
        <v>1125412249316</v>
      </c>
      <c r="G127" s="5">
        <v>1125412249316</v>
      </c>
      <c r="I127" s="5">
        <v>1125412249316</v>
      </c>
      <c r="J127" s="5">
        <v>1125412249316</v>
      </c>
      <c r="K127" s="5">
        <v>1125412249316</v>
      </c>
      <c r="L127" s="5">
        <v>1125412249316</v>
      </c>
      <c r="M127" s="5">
        <v>1125412249316</v>
      </c>
      <c r="N127" s="5">
        <v>1125412249316</v>
      </c>
      <c r="O127" s="5">
        <v>135681167</v>
      </c>
      <c r="P127" s="5">
        <v>135681167</v>
      </c>
      <c r="Q127" s="5">
        <v>135681167</v>
      </c>
      <c r="R127" s="5">
        <v>57681167</v>
      </c>
      <c r="S127" s="5">
        <v>57681167</v>
      </c>
      <c r="T127" s="5">
        <v>57681167</v>
      </c>
      <c r="U127" s="5">
        <v>57681167</v>
      </c>
    </row>
    <row r="128" spans="3:21" ht="15.5" x14ac:dyDescent="0.35">
      <c r="C128" t="s">
        <v>163</v>
      </c>
      <c r="D128" s="5">
        <v>6326653228052</v>
      </c>
      <c r="E128" s="5">
        <v>7378955396191</v>
      </c>
      <c r="F128" s="5">
        <v>7090988932733</v>
      </c>
      <c r="G128" s="5">
        <v>6726322817473</v>
      </c>
      <c r="I128" s="5">
        <v>7090988932733</v>
      </c>
      <c r="J128" s="5">
        <v>5997537634080</v>
      </c>
      <c r="K128" s="5">
        <v>3961273791442</v>
      </c>
      <c r="L128" s="5">
        <v>3276963386205</v>
      </c>
      <c r="M128" s="5">
        <v>2157950098225</v>
      </c>
      <c r="N128" s="5">
        <v>1946955605461</v>
      </c>
      <c r="O128" s="5">
        <v>1671266460687</v>
      </c>
      <c r="P128" s="5">
        <v>1016239384502</v>
      </c>
      <c r="Q128" s="5">
        <v>358802364348</v>
      </c>
      <c r="R128" s="5">
        <v>310897093096</v>
      </c>
      <c r="S128" s="5">
        <v>571332959832</v>
      </c>
      <c r="T128" s="5">
        <v>908880554356</v>
      </c>
      <c r="U128" s="5">
        <v>1266485436703</v>
      </c>
    </row>
    <row r="129" spans="2:21" ht="15.5" x14ac:dyDescent="0.35">
      <c r="C129" t="s">
        <v>164</v>
      </c>
      <c r="D129" s="5">
        <v>32312261569</v>
      </c>
      <c r="E129" s="5">
        <v>31312261569</v>
      </c>
      <c r="F129" s="5">
        <v>31312261569</v>
      </c>
      <c r="G129" s="5">
        <v>31312261569</v>
      </c>
      <c r="I129" s="5">
        <v>31312261569</v>
      </c>
      <c r="J129" s="5">
        <v>30312261569</v>
      </c>
      <c r="K129" s="5">
        <v>29312261569</v>
      </c>
      <c r="L129" s="5">
        <v>28312261569</v>
      </c>
      <c r="M129" s="5">
        <v>27312261569</v>
      </c>
      <c r="N129" s="5">
        <v>26312261569</v>
      </c>
      <c r="O129" s="5">
        <v>25312261569</v>
      </c>
      <c r="P129" s="5">
        <v>25312261569</v>
      </c>
      <c r="Q129" s="5">
        <v>25312261569</v>
      </c>
      <c r="R129" s="5">
        <v>25312261569</v>
      </c>
      <c r="S129" s="5">
        <v>25312261569</v>
      </c>
      <c r="T129" s="5">
        <v>25312261569</v>
      </c>
      <c r="U129" s="5">
        <v>24312261569</v>
      </c>
    </row>
    <row r="130" spans="2:21" ht="15.5" x14ac:dyDescent="0.35">
      <c r="C130" t="s">
        <v>165</v>
      </c>
      <c r="D130" s="5">
        <v>6294340966483</v>
      </c>
      <c r="E130" s="5">
        <v>7347643134622</v>
      </c>
      <c r="F130" s="5">
        <v>7059676671164</v>
      </c>
      <c r="G130" s="5">
        <v>6695010555904</v>
      </c>
      <c r="I130" s="5">
        <v>7059676671164</v>
      </c>
      <c r="J130" s="5">
        <v>5967225372511</v>
      </c>
      <c r="K130" s="5">
        <v>3931961529873</v>
      </c>
      <c r="L130" s="5">
        <v>3248651124636</v>
      </c>
      <c r="M130" s="5">
        <v>2130637836656</v>
      </c>
      <c r="N130" s="5">
        <v>1920643343892</v>
      </c>
      <c r="O130" s="5">
        <v>1645954199118</v>
      </c>
      <c r="P130" s="5">
        <v>990927122933</v>
      </c>
      <c r="Q130" s="5">
        <v>333490102779</v>
      </c>
      <c r="R130" s="5">
        <v>285584831527</v>
      </c>
      <c r="S130" s="5">
        <v>546020698263</v>
      </c>
      <c r="T130" s="5">
        <v>883568292787</v>
      </c>
      <c r="U130" s="5">
        <v>1242173175134</v>
      </c>
    </row>
    <row r="131" spans="2:21" ht="15.5" x14ac:dyDescent="0.35">
      <c r="C131" t="s">
        <v>166</v>
      </c>
      <c r="D131" s="5">
        <v>6326653228052</v>
      </c>
      <c r="E131" s="5">
        <v>7378955396191</v>
      </c>
      <c r="F131" s="5">
        <v>7090988932733</v>
      </c>
      <c r="G131" s="5">
        <v>6726322817473</v>
      </c>
      <c r="I131" s="5">
        <v>7090988932733</v>
      </c>
      <c r="J131" s="5">
        <v>5997537634080</v>
      </c>
      <c r="K131" s="5">
        <v>3961273791442</v>
      </c>
      <c r="L131" s="5">
        <v>3276963386205</v>
      </c>
      <c r="M131" s="5">
        <v>2157950098225</v>
      </c>
      <c r="N131" s="5">
        <v>1946955605461</v>
      </c>
      <c r="O131" s="5">
        <v>1671266460687</v>
      </c>
      <c r="P131" s="5">
        <v>1016239384502</v>
      </c>
      <c r="Q131" s="5">
        <v>358802364348</v>
      </c>
      <c r="R131" s="5">
        <v>310897093096</v>
      </c>
      <c r="S131" s="5">
        <v>571332959832</v>
      </c>
      <c r="T131" s="5">
        <v>908880554356</v>
      </c>
      <c r="U131" s="5">
        <v>1266485436703</v>
      </c>
    </row>
    <row r="132" spans="2:21" ht="15.5" x14ac:dyDescent="0.35">
      <c r="C132" t="s">
        <v>167</v>
      </c>
      <c r="D132" s="5">
        <v>-942748110</v>
      </c>
      <c r="E132" s="5">
        <v>-931659953</v>
      </c>
      <c r="F132" s="5">
        <v>-927449763</v>
      </c>
      <c r="G132" s="5">
        <v>-912853867</v>
      </c>
      <c r="I132" s="5">
        <v>-927449763</v>
      </c>
      <c r="J132" s="5">
        <v>-870831041</v>
      </c>
      <c r="K132" s="5">
        <v>-814290592</v>
      </c>
      <c r="L132" s="5">
        <v>-770424162</v>
      </c>
      <c r="M132" s="5">
        <v>-751227528</v>
      </c>
      <c r="N132" s="5">
        <v>-742145533</v>
      </c>
      <c r="O132" s="5">
        <v>-724861039</v>
      </c>
      <c r="P132" s="5">
        <v>-655457651</v>
      </c>
      <c r="Q132" s="5">
        <v>-697685206</v>
      </c>
      <c r="R132" s="5">
        <v>-506862434</v>
      </c>
      <c r="S132" s="5">
        <v>-303476788</v>
      </c>
      <c r="T132" s="5">
        <v>-123660465</v>
      </c>
      <c r="U132" s="5">
        <v>128892810</v>
      </c>
    </row>
    <row r="133" spans="2:21" ht="15.5" x14ac:dyDescent="0.35">
      <c r="C133" t="s">
        <v>10</v>
      </c>
      <c r="D133" s="5">
        <v>8102480599210</v>
      </c>
      <c r="E133" s="5">
        <v>9062813222729</v>
      </c>
      <c r="F133" s="5">
        <v>8767206622638</v>
      </c>
      <c r="G133" s="5">
        <v>8391840717583</v>
      </c>
      <c r="I133" s="5">
        <v>8767206622638</v>
      </c>
      <c r="J133" s="5">
        <v>7621208264673</v>
      </c>
      <c r="K133" s="5">
        <v>5521398735114</v>
      </c>
      <c r="L133" s="5">
        <v>4873236994302</v>
      </c>
      <c r="M133" s="5">
        <v>3670508924274</v>
      </c>
      <c r="N133" s="5">
        <v>3453893913635</v>
      </c>
      <c r="O133" s="5">
        <v>2014185087629</v>
      </c>
      <c r="P133" s="5">
        <v>1499695435336</v>
      </c>
      <c r="Q133" s="5">
        <v>914494891667</v>
      </c>
      <c r="R133" s="5">
        <v>962828982988</v>
      </c>
      <c r="S133" s="5">
        <v>1292037598118</v>
      </c>
      <c r="T133" s="5">
        <v>1671607604432</v>
      </c>
      <c r="U133" s="5">
        <v>2098275221251</v>
      </c>
    </row>
    <row r="134" spans="2:21" ht="15.5" x14ac:dyDescent="0.35">
      <c r="C134" t="s">
        <v>168</v>
      </c>
      <c r="D134" s="5">
        <v>8544332333936</v>
      </c>
      <c r="E134" s="5">
        <v>9459471162900</v>
      </c>
      <c r="F134" s="5">
        <v>9127849319164</v>
      </c>
      <c r="G134" s="5">
        <v>8730573110546</v>
      </c>
      <c r="I134" s="5">
        <v>9127849319164</v>
      </c>
      <c r="J134" s="5">
        <v>7943806720848</v>
      </c>
      <c r="K134" s="5">
        <v>6224306811480</v>
      </c>
      <c r="L134" s="5">
        <v>5805953876498</v>
      </c>
      <c r="M134" s="5">
        <v>4305752389646</v>
      </c>
      <c r="N134" s="5">
        <v>4140022660450</v>
      </c>
      <c r="O134" s="5">
        <v>3861308057131</v>
      </c>
      <c r="P134" s="5">
        <v>3268567743522</v>
      </c>
      <c r="Q134" s="5">
        <v>2678250712668</v>
      </c>
      <c r="R134" s="5">
        <v>2726213720854</v>
      </c>
      <c r="S134" s="5">
        <v>2795962339721</v>
      </c>
      <c r="T134" s="5">
        <v>2819411936218</v>
      </c>
      <c r="U134" s="5">
        <v>3773605646333</v>
      </c>
    </row>
    <row r="135" spans="2:21" ht="15.5" x14ac:dyDescent="0.35">
      <c r="C135" t="s">
        <v>169</v>
      </c>
      <c r="D135" s="5">
        <v>3960361250</v>
      </c>
      <c r="E135" s="5">
        <v>3960361250</v>
      </c>
      <c r="F135" s="5">
        <v>3960361250</v>
      </c>
      <c r="G135" s="5">
        <v>3960361250</v>
      </c>
      <c r="I135" s="5">
        <v>3960361250</v>
      </c>
      <c r="J135" s="5">
        <v>3960361250</v>
      </c>
      <c r="K135" s="5">
        <v>3960361250</v>
      </c>
      <c r="L135" s="5">
        <v>3960361250</v>
      </c>
      <c r="M135" s="5">
        <v>3960361250</v>
      </c>
      <c r="N135" s="5">
        <v>3960361250</v>
      </c>
      <c r="O135" s="5">
        <v>3370734900</v>
      </c>
      <c r="P135" s="5">
        <v>3370734900</v>
      </c>
      <c r="Q135" s="5">
        <v>3370734900</v>
      </c>
      <c r="R135" s="5">
        <v>3370734900</v>
      </c>
      <c r="S135" s="5">
        <v>3370734900</v>
      </c>
      <c r="T135" s="5">
        <v>3370734900</v>
      </c>
      <c r="U135" s="5">
        <v>3370734900</v>
      </c>
    </row>
    <row r="137" spans="2:21" ht="15.5" x14ac:dyDescent="0.35">
      <c r="B137" t="s">
        <v>170</v>
      </c>
      <c r="C137" t="s">
        <v>171</v>
      </c>
      <c r="D137" s="5">
        <v>309402721441</v>
      </c>
      <c r="E137" s="5">
        <v>118626804916</v>
      </c>
      <c r="F137" s="5">
        <v>100006158181</v>
      </c>
      <c r="G137" s="5">
        <v>39358739328</v>
      </c>
      <c r="I137" s="5">
        <v>460960904970</v>
      </c>
      <c r="J137" s="5">
        <v>191655943052</v>
      </c>
      <c r="K137" s="5">
        <v>26138059838</v>
      </c>
      <c r="L137" s="5">
        <v>521538716056</v>
      </c>
      <c r="M137" s="5">
        <v>449977281836</v>
      </c>
      <c r="N137" s="5">
        <v>427162792765</v>
      </c>
      <c r="O137" s="5">
        <v>521566365345</v>
      </c>
      <c r="P137" s="5">
        <v>489658247874</v>
      </c>
      <c r="Q137" s="5">
        <v>-42191262195</v>
      </c>
      <c r="R137" s="5">
        <v>70868018277</v>
      </c>
      <c r="S137" s="5">
        <v>-239112726349</v>
      </c>
      <c r="T137" s="5">
        <v>-211611664838</v>
      </c>
      <c r="U137" s="5">
        <v>480150680355</v>
      </c>
    </row>
    <row r="138" spans="2:21" ht="15.5" x14ac:dyDescent="0.35">
      <c r="C138" t="s">
        <v>395</v>
      </c>
      <c r="D138" s="5">
        <v>1037440087719</v>
      </c>
      <c r="E138" s="5">
        <v>738836313530</v>
      </c>
      <c r="F138" s="5">
        <v>639787753807</v>
      </c>
      <c r="G138" s="5">
        <v>668350880714</v>
      </c>
      <c r="I138" s="5">
        <v>2616526973534</v>
      </c>
      <c r="J138" s="5">
        <v>2365824511667</v>
      </c>
      <c r="K138" s="5">
        <v>3406273726423</v>
      </c>
      <c r="L138" s="5">
        <v>5896762057923</v>
      </c>
      <c r="M138" s="5">
        <v>4384176154688</v>
      </c>
      <c r="N138" s="5">
        <v>4444920927182</v>
      </c>
      <c r="O138" s="5">
        <v>3650869123602</v>
      </c>
      <c r="P138" s="5">
        <v>2109561604029</v>
      </c>
      <c r="Q138" s="5">
        <v>665944395037</v>
      </c>
      <c r="R138" s="5">
        <v>323770714827</v>
      </c>
      <c r="T138" s="5">
        <v>585155291445</v>
      </c>
      <c r="U138" s="5">
        <v>3842639173584</v>
      </c>
    </row>
    <row r="139" spans="2:21" ht="15.5" x14ac:dyDescent="0.35">
      <c r="C139" t="s">
        <v>468</v>
      </c>
      <c r="D139" s="5">
        <v>-495489356100</v>
      </c>
      <c r="E139" s="5">
        <v>-371139995905</v>
      </c>
      <c r="F139" s="5">
        <v>-349010829168</v>
      </c>
      <c r="G139" s="5">
        <v>-409918777395</v>
      </c>
      <c r="I139" s="5">
        <v>-1420934472681</v>
      </c>
      <c r="J139" s="5">
        <v>-1285168477044</v>
      </c>
      <c r="K139" s="5">
        <v>-2164503536674</v>
      </c>
      <c r="L139" s="5">
        <v>-3006950927375</v>
      </c>
      <c r="M139" s="5">
        <v>-1928315484277</v>
      </c>
      <c r="N139" s="5">
        <v>-2146531363275</v>
      </c>
      <c r="O139" s="5">
        <v>-1518115427648</v>
      </c>
      <c r="P139" s="5">
        <v>-729066699898</v>
      </c>
      <c r="Q139" s="5">
        <v>-212872512235</v>
      </c>
      <c r="R139" s="5">
        <v>-67589535029</v>
      </c>
      <c r="S139" s="5">
        <v>-51294792632</v>
      </c>
      <c r="T139" s="5">
        <v>-113951988737</v>
      </c>
      <c r="U139" s="5">
        <v>-2116128131010</v>
      </c>
    </row>
    <row r="140" spans="2:21" ht="15.5" x14ac:dyDescent="0.35">
      <c r="C140" t="s">
        <v>224</v>
      </c>
      <c r="J140" s="5">
        <v>-6314986508</v>
      </c>
      <c r="K140" s="5">
        <v>-14405196060</v>
      </c>
      <c r="L140" s="5">
        <v>-10277435</v>
      </c>
      <c r="M140" s="5">
        <v>-1779208972</v>
      </c>
      <c r="N140" s="5">
        <v>-16761793509</v>
      </c>
      <c r="O140" s="5">
        <v>-57945735830</v>
      </c>
      <c r="P140" s="5">
        <v>-65898455617</v>
      </c>
      <c r="Q140" s="5">
        <v>-55449211419</v>
      </c>
      <c r="R140" s="5">
        <v>-51195261444</v>
      </c>
      <c r="S140" s="5">
        <v>-37319923625</v>
      </c>
      <c r="T140" s="5">
        <v>-42853532612</v>
      </c>
      <c r="U140" s="5">
        <v>-13660358675</v>
      </c>
    </row>
    <row r="141" spans="2:21" ht="15.5" x14ac:dyDescent="0.35">
      <c r="C141" t="s">
        <v>315</v>
      </c>
      <c r="D141" s="5">
        <v>-145109894258</v>
      </c>
      <c r="E141" s="5">
        <v>-145070523974</v>
      </c>
      <c r="F141" s="5">
        <v>-152600678737</v>
      </c>
      <c r="G141" s="5">
        <v>-116047131610</v>
      </c>
      <c r="I141" s="5">
        <v>-441713168638</v>
      </c>
      <c r="J141" s="5">
        <v>-508625304716</v>
      </c>
      <c r="K141" s="5">
        <v>-889619670154</v>
      </c>
      <c r="L141" s="5">
        <v>-1547482812210</v>
      </c>
      <c r="M141" s="5">
        <v>-1134624020317</v>
      </c>
      <c r="N141" s="5">
        <v>-1085436469250</v>
      </c>
      <c r="O141" s="5">
        <v>-894599838220</v>
      </c>
      <c r="P141" s="5">
        <v>-533168162823</v>
      </c>
      <c r="Q141" s="5">
        <v>-252350042587</v>
      </c>
      <c r="R141" s="5">
        <v>-62616725616</v>
      </c>
      <c r="S141" s="5">
        <v>-37587618973</v>
      </c>
      <c r="T141" s="5">
        <v>-123216673880</v>
      </c>
      <c r="U141" s="5">
        <v>-1153873590625</v>
      </c>
    </row>
    <row r="142" spans="2:21" ht="15.5" x14ac:dyDescent="0.35">
      <c r="C142" t="s">
        <v>174</v>
      </c>
      <c r="D142" s="5">
        <v>-46024127338</v>
      </c>
      <c r="E142" s="5">
        <v>-70917600433</v>
      </c>
      <c r="F142" s="5">
        <v>-39089655135</v>
      </c>
      <c r="G142" s="5">
        <v>-37845242217</v>
      </c>
      <c r="I142" s="5">
        <v>-166702343025</v>
      </c>
      <c r="J142" s="5">
        <v>-143905722194</v>
      </c>
      <c r="K142" s="5">
        <v>-198201228308</v>
      </c>
      <c r="L142" s="5">
        <v>-222255440001</v>
      </c>
      <c r="M142" s="5">
        <v>-196311103117</v>
      </c>
      <c r="N142" s="5">
        <v>-188242863589</v>
      </c>
      <c r="O142" s="5">
        <v>-156774296095</v>
      </c>
      <c r="P142" s="5">
        <v>-83001846466</v>
      </c>
      <c r="Q142" s="5">
        <v>-39185380271</v>
      </c>
      <c r="R142" s="5">
        <v>-48647751769</v>
      </c>
      <c r="S142" s="5">
        <v>-46836615655</v>
      </c>
      <c r="T142" s="5">
        <v>-51376725287</v>
      </c>
      <c r="U142" s="5">
        <v>-57589342324</v>
      </c>
    </row>
    <row r="143" spans="2:21" ht="15.5" x14ac:dyDescent="0.35">
      <c r="C143" t="s">
        <v>558</v>
      </c>
      <c r="D143" s="5">
        <v>-55275978884</v>
      </c>
      <c r="E143" s="5">
        <v>-47936490736</v>
      </c>
      <c r="F143" s="5">
        <v>-43904453482</v>
      </c>
      <c r="G143" s="5">
        <v>-43813052283</v>
      </c>
      <c r="I143" s="5">
        <v>-204247491567</v>
      </c>
      <c r="J143" s="5">
        <v>-271136092807</v>
      </c>
      <c r="K143" s="5">
        <v>-153179555287</v>
      </c>
      <c r="L143" s="5">
        <v>-642889283698</v>
      </c>
      <c r="M143" s="5">
        <v>-694558653582</v>
      </c>
      <c r="N143" s="5">
        <v>-604705676876</v>
      </c>
      <c r="O143" s="5">
        <v>-462981316253</v>
      </c>
      <c r="P143" s="5">
        <v>-32554527232</v>
      </c>
      <c r="Q143" s="5">
        <v>-6718101426</v>
      </c>
      <c r="R143" s="5">
        <v>43812044622</v>
      </c>
      <c r="S143" s="5">
        <v>-649999745</v>
      </c>
      <c r="T143" s="5">
        <v>-194916643531</v>
      </c>
      <c r="U143" s="5">
        <v>-126727133841</v>
      </c>
    </row>
    <row r="144" spans="2:21" ht="15.5" x14ac:dyDescent="0.35">
      <c r="C144" t="s">
        <v>728</v>
      </c>
      <c r="F144" s="5">
        <v>9746510480</v>
      </c>
      <c r="I144" s="5">
        <v>9746510480</v>
      </c>
      <c r="J144" s="5">
        <v>30474382966</v>
      </c>
      <c r="K144" s="5">
        <v>1670596875</v>
      </c>
    </row>
    <row r="145" spans="3:21" ht="15.5" x14ac:dyDescent="0.35">
      <c r="C145" t="s">
        <v>474</v>
      </c>
    </row>
    <row r="146" spans="3:21" ht="15.5" x14ac:dyDescent="0.35">
      <c r="C146" t="s">
        <v>426</v>
      </c>
      <c r="D146" s="5">
        <v>13861990302</v>
      </c>
      <c r="E146" s="5">
        <v>14855102434</v>
      </c>
      <c r="F146" s="5">
        <v>35077510416</v>
      </c>
      <c r="G146" s="5">
        <v>-21367937881</v>
      </c>
      <c r="I146" s="5">
        <v>68284896867</v>
      </c>
      <c r="J146" s="5">
        <v>10507631688</v>
      </c>
      <c r="K146" s="5">
        <v>38102923023</v>
      </c>
      <c r="L146" s="5">
        <v>44365398852</v>
      </c>
      <c r="M146" s="5">
        <v>21389597413</v>
      </c>
      <c r="N146" s="5">
        <v>23920032082</v>
      </c>
      <c r="O146" s="5">
        <v>-38886144211</v>
      </c>
      <c r="P146" s="5">
        <v>-176213664119</v>
      </c>
      <c r="Q146" s="5">
        <v>-141560409294</v>
      </c>
      <c r="R146" s="5">
        <v>-66665467314</v>
      </c>
      <c r="S146" s="5">
        <v>-65423775719</v>
      </c>
      <c r="T146" s="5">
        <v>-270451392236</v>
      </c>
      <c r="U146" s="5">
        <v>105490063246</v>
      </c>
    </row>
    <row r="147" spans="3:21" ht="15.5" x14ac:dyDescent="0.35">
      <c r="C147" t="s">
        <v>184</v>
      </c>
      <c r="D147" s="5">
        <v>-1390086798750</v>
      </c>
      <c r="I147" s="5">
        <v>-1298998490000</v>
      </c>
      <c r="J147" s="5">
        <v>-704172266250</v>
      </c>
      <c r="K147" s="5">
        <v>185051387500</v>
      </c>
      <c r="L147" s="5">
        <v>-221085502132</v>
      </c>
      <c r="M147" s="5">
        <v>-407926455237</v>
      </c>
      <c r="N147" s="5">
        <v>-316827940967</v>
      </c>
      <c r="O147" s="5">
        <v>-220701323569</v>
      </c>
      <c r="P147" s="5">
        <v>-312131307232</v>
      </c>
      <c r="Q147" s="5">
        <v>10120188924</v>
      </c>
      <c r="R147" s="5">
        <v>165982018246</v>
      </c>
      <c r="S147" s="5">
        <v>364734080728</v>
      </c>
      <c r="T147" s="5">
        <v>11673068751</v>
      </c>
      <c r="U147" s="5">
        <v>598568087940</v>
      </c>
    </row>
    <row r="148" spans="3:21" ht="15.5" x14ac:dyDescent="0.35">
      <c r="C148" t="s">
        <v>185</v>
      </c>
      <c r="D148" s="5">
        <v>288559994428</v>
      </c>
      <c r="E148" s="5">
        <v>-40433600133</v>
      </c>
      <c r="F148" s="5">
        <v>527137090417</v>
      </c>
      <c r="G148" s="5">
        <v>-233854728866</v>
      </c>
      <c r="I148" s="5">
        <v>658646296123</v>
      </c>
      <c r="J148" s="5">
        <v>1564352657688</v>
      </c>
      <c r="K148" s="5">
        <v>-93687006377</v>
      </c>
      <c r="L148" s="5">
        <v>-155607495087</v>
      </c>
      <c r="M148" s="5">
        <v>-76913626202</v>
      </c>
      <c r="N148" s="5">
        <v>-87859299585</v>
      </c>
      <c r="O148" s="5">
        <v>-212444612817</v>
      </c>
      <c r="P148" s="5">
        <v>-168045942357</v>
      </c>
      <c r="Q148" s="5">
        <v>-7030003887</v>
      </c>
      <c r="R148" s="5">
        <v>-199423605901</v>
      </c>
      <c r="S148" s="5">
        <v>-597418163056</v>
      </c>
      <c r="T148" s="5">
        <v>-269473308545</v>
      </c>
      <c r="U148" s="5">
        <v>-384757884400</v>
      </c>
    </row>
    <row r="149" spans="3:21" ht="15.5" x14ac:dyDescent="0.35">
      <c r="C149" t="s">
        <v>482</v>
      </c>
      <c r="D149" s="5">
        <v>419493000000</v>
      </c>
      <c r="F149" s="5">
        <v>749070000000</v>
      </c>
      <c r="I149" s="5">
        <v>1344078000000</v>
      </c>
      <c r="J149" s="5">
        <v>1760352000000</v>
      </c>
      <c r="K149" s="5">
        <v>231210000000</v>
      </c>
      <c r="L149" s="5">
        <v>585768000000</v>
      </c>
    </row>
    <row r="150" spans="3:21" ht="15.5" x14ac:dyDescent="0.35">
      <c r="C150" t="s">
        <v>2960</v>
      </c>
      <c r="E150" s="5">
        <v>-22545427904</v>
      </c>
      <c r="F150" s="5">
        <v>-32538100618</v>
      </c>
      <c r="G150" s="5">
        <v>21761234000</v>
      </c>
      <c r="I150" s="5">
        <v>-32538100618</v>
      </c>
    </row>
    <row r="151" spans="3:21" ht="15.5" x14ac:dyDescent="0.35">
      <c r="C151" t="s">
        <v>188</v>
      </c>
      <c r="F151" s="5">
        <v>-4</v>
      </c>
      <c r="I151" s="5">
        <v>2144864860</v>
      </c>
      <c r="J151" s="5">
        <v>626359167</v>
      </c>
      <c r="K151" s="5">
        <v>16466668</v>
      </c>
      <c r="L151" s="5">
        <v>14526977917</v>
      </c>
      <c r="M151" s="5">
        <v>1927284500</v>
      </c>
      <c r="N151" s="5">
        <v>181700000</v>
      </c>
      <c r="O151" s="5">
        <v>1851681818</v>
      </c>
      <c r="P151" s="5">
        <v>1099090905</v>
      </c>
      <c r="Q151" s="5">
        <v>3976292027</v>
      </c>
      <c r="R151" s="5">
        <v>9080245423</v>
      </c>
      <c r="S151" s="5">
        <v>26758706566</v>
      </c>
      <c r="T151" s="5">
        <v>3674899329</v>
      </c>
      <c r="U151" s="5">
        <v>35755103483</v>
      </c>
    </row>
    <row r="152" spans="3:21" ht="15.5" x14ac:dyDescent="0.35">
      <c r="C152" t="s">
        <v>2961</v>
      </c>
    </row>
    <row r="153" spans="3:21" ht="15.5" x14ac:dyDescent="0.35">
      <c r="C153" t="s">
        <v>1727</v>
      </c>
      <c r="O153" s="5">
        <v>-2490885903</v>
      </c>
      <c r="P153" s="5">
        <v>-527500000</v>
      </c>
      <c r="Q153" s="5">
        <v>-255725950</v>
      </c>
      <c r="R153" s="5">
        <v>-4427278254</v>
      </c>
      <c r="S153" s="5">
        <v>-1899409648</v>
      </c>
      <c r="T153" s="5">
        <v>-2275912393</v>
      </c>
      <c r="U153" s="5">
        <v>-861895502</v>
      </c>
    </row>
    <row r="154" spans="3:21" ht="15.5" x14ac:dyDescent="0.35">
      <c r="C154" t="s">
        <v>197</v>
      </c>
      <c r="D154" s="5">
        <v>-4789187021</v>
      </c>
      <c r="E154" s="5">
        <v>-4463685644</v>
      </c>
      <c r="F154" s="5">
        <v>-4984127286</v>
      </c>
      <c r="G154" s="5">
        <v>-8757473554</v>
      </c>
      <c r="I154" s="5">
        <v>-24690538252</v>
      </c>
      <c r="J154" s="5">
        <v>-17086446590</v>
      </c>
      <c r="K154" s="5">
        <v>-12265374715</v>
      </c>
      <c r="L154" s="5">
        <v>-8389924313</v>
      </c>
      <c r="M154" s="5">
        <v>-9584325782</v>
      </c>
      <c r="N154" s="5">
        <v>-3651075541</v>
      </c>
      <c r="O154" s="5">
        <v>-7997356486</v>
      </c>
      <c r="P154" s="5">
        <v>-2714205390</v>
      </c>
      <c r="Q154" s="5">
        <v>-3477801670</v>
      </c>
      <c r="R154" s="5">
        <v>-4446908070</v>
      </c>
      <c r="S154" s="5">
        <v>-10519140614</v>
      </c>
      <c r="T154" s="5">
        <v>-5736669087</v>
      </c>
      <c r="U154" s="5">
        <v>-43405516765</v>
      </c>
    </row>
    <row r="155" spans="3:21" ht="15.5" x14ac:dyDescent="0.35">
      <c r="C155" t="s">
        <v>1370</v>
      </c>
    </row>
    <row r="156" spans="3:21" ht="15.5" x14ac:dyDescent="0.35">
      <c r="C156" t="s">
        <v>2962</v>
      </c>
      <c r="U156" s="5">
        <v>-235000000000</v>
      </c>
    </row>
    <row r="157" spans="3:21" ht="15.5" x14ac:dyDescent="0.35">
      <c r="C157" t="s">
        <v>2963</v>
      </c>
      <c r="R157" s="5">
        <v>-184239843462</v>
      </c>
      <c r="S157" s="5">
        <v>-413004843462</v>
      </c>
    </row>
    <row r="158" spans="3:21" ht="15.5" x14ac:dyDescent="0.35">
      <c r="C158" t="s">
        <v>529</v>
      </c>
      <c r="R158" s="5">
        <v>-11195156538</v>
      </c>
      <c r="S158" s="5">
        <v>-188400000000</v>
      </c>
      <c r="T158" s="5">
        <v>-253300000000</v>
      </c>
      <c r="U158" s="5">
        <v>-20494000000</v>
      </c>
    </row>
    <row r="159" spans="3:21" ht="15.5" x14ac:dyDescent="0.35">
      <c r="C159" t="s">
        <v>822</v>
      </c>
      <c r="D159" s="5">
        <v>-99136380000</v>
      </c>
      <c r="G159" s="5">
        <v>-238087274655</v>
      </c>
      <c r="I159" s="5">
        <v>-419109495067</v>
      </c>
      <c r="J159" s="5">
        <v>-177283011000</v>
      </c>
      <c r="K159" s="5">
        <v>-241721160000</v>
      </c>
      <c r="L159" s="5">
        <v>-701695734000</v>
      </c>
    </row>
    <row r="160" spans="3:21" ht="15.5" x14ac:dyDescent="0.35">
      <c r="C160" t="s">
        <v>478</v>
      </c>
    </row>
    <row r="161" spans="3:21" ht="15.5" x14ac:dyDescent="0.35">
      <c r="C161" t="s">
        <v>2964</v>
      </c>
      <c r="T161" s="5">
        <v>3200000</v>
      </c>
    </row>
    <row r="162" spans="3:21" ht="15.5" x14ac:dyDescent="0.35">
      <c r="C162" t="s">
        <v>2965</v>
      </c>
      <c r="Q162" s="5">
        <v>1274880000</v>
      </c>
    </row>
    <row r="163" spans="3:21" ht="15.5" x14ac:dyDescent="0.35">
      <c r="C163" t="s">
        <v>422</v>
      </c>
    </row>
    <row r="164" spans="3:21" ht="15.5" x14ac:dyDescent="0.35">
      <c r="C164" t="s">
        <v>196</v>
      </c>
      <c r="F164" s="5">
        <v>-150000000000</v>
      </c>
      <c r="I164" s="5">
        <v>-150000000000</v>
      </c>
    </row>
    <row r="165" spans="3:21" ht="15.5" x14ac:dyDescent="0.35">
      <c r="C165" t="s">
        <v>199</v>
      </c>
    </row>
    <row r="166" spans="3:21" ht="15.5" x14ac:dyDescent="0.35">
      <c r="C166" t="s">
        <v>189</v>
      </c>
      <c r="D166" s="5">
        <v>-27007438551</v>
      </c>
      <c r="E166" s="5">
        <v>-13424486585</v>
      </c>
      <c r="F166" s="5">
        <v>-34410681675</v>
      </c>
      <c r="G166" s="5">
        <v>-8771214657</v>
      </c>
      <c r="I166" s="5">
        <v>-61238434800</v>
      </c>
      <c r="J166" s="5">
        <v>-2256243889</v>
      </c>
      <c r="K166" s="5">
        <v>-70926938330</v>
      </c>
      <c r="L166" s="5">
        <v>-45816814691</v>
      </c>
      <c r="M166" s="5">
        <v>-69256584920</v>
      </c>
      <c r="N166" s="5">
        <v>-84389924044</v>
      </c>
      <c r="O166" s="5">
        <v>-203808052246</v>
      </c>
      <c r="P166" s="5">
        <v>-165903327872</v>
      </c>
      <c r="Q166" s="5">
        <v>-8547648294</v>
      </c>
      <c r="R166" s="5">
        <v>-4194665000</v>
      </c>
      <c r="S166" s="5">
        <v>-10353475898</v>
      </c>
      <c r="T166" s="5">
        <v>-11838826394</v>
      </c>
      <c r="U166" s="5">
        <v>-120751575616</v>
      </c>
    </row>
    <row r="167" spans="3:21" ht="15.5" x14ac:dyDescent="0.35">
      <c r="C167" t="s">
        <v>215</v>
      </c>
      <c r="D167" s="5">
        <v>-1390086798750</v>
      </c>
      <c r="I167" s="5">
        <v>-1298998490000</v>
      </c>
      <c r="J167" s="5">
        <v>-704172266250</v>
      </c>
      <c r="K167" s="5">
        <v>185051387500</v>
      </c>
      <c r="L167" s="5">
        <v>-221085502132</v>
      </c>
      <c r="M167" s="5">
        <v>-407926455237</v>
      </c>
      <c r="N167" s="5">
        <v>-316827940967</v>
      </c>
      <c r="O167" s="5">
        <v>-220701323569</v>
      </c>
      <c r="P167" s="5">
        <v>-312131307232</v>
      </c>
      <c r="Q167" s="5">
        <v>10120188924</v>
      </c>
      <c r="R167" s="5">
        <v>165982018246</v>
      </c>
      <c r="S167" s="5">
        <v>364734080728</v>
      </c>
      <c r="T167" s="5">
        <v>11673068751</v>
      </c>
      <c r="U167" s="5">
        <v>598568087940</v>
      </c>
    </row>
    <row r="168" spans="3:21" ht="15.5" x14ac:dyDescent="0.35">
      <c r="C168" t="s">
        <v>418</v>
      </c>
      <c r="R168" s="5">
        <v>355200000</v>
      </c>
    </row>
    <row r="169" spans="3:21" ht="15.5" x14ac:dyDescent="0.35">
      <c r="C169" t="s">
        <v>2669</v>
      </c>
      <c r="O169" s="5">
        <v>11565387533</v>
      </c>
      <c r="P169" s="5">
        <v>-10842254504</v>
      </c>
      <c r="Q169" s="5">
        <v>-748977698</v>
      </c>
      <c r="R169" s="5">
        <v>6032447364</v>
      </c>
      <c r="S169" s="5">
        <v>-5909926951</v>
      </c>
      <c r="T169" s="5">
        <v>-96875744</v>
      </c>
    </row>
    <row r="170" spans="3:21" ht="15.5" x14ac:dyDescent="0.35">
      <c r="C170" t="s">
        <v>2966</v>
      </c>
      <c r="U170" s="5">
        <v>-37893242047</v>
      </c>
    </row>
    <row r="171" spans="3:21" ht="15.5" x14ac:dyDescent="0.35">
      <c r="C171" t="s">
        <v>2967</v>
      </c>
      <c r="M171" s="5">
        <v>-11902111348</v>
      </c>
      <c r="N171" s="5">
        <v>-13925498403</v>
      </c>
      <c r="O171" s="5">
        <v>-13875753054</v>
      </c>
      <c r="P171" s="5">
        <v>-16822581235</v>
      </c>
      <c r="S171" s="5">
        <v>-200697790</v>
      </c>
      <c r="T171" s="5">
        <v>-1634380208</v>
      </c>
      <c r="U171" s="5">
        <v>-1100136497</v>
      </c>
    </row>
    <row r="172" spans="3:21" ht="15.5" x14ac:dyDescent="0.35">
      <c r="C172" t="s">
        <v>498</v>
      </c>
      <c r="N172" s="5">
        <v>1125276568149</v>
      </c>
    </row>
    <row r="173" spans="3:21" ht="15.5" x14ac:dyDescent="0.35">
      <c r="C173" t="s">
        <v>162</v>
      </c>
      <c r="N173" s="5">
        <v>58962635000</v>
      </c>
      <c r="Q173" s="5">
        <v>78000000</v>
      </c>
    </row>
    <row r="174" spans="3:21" ht="15.5" x14ac:dyDescent="0.35">
      <c r="C174" t="s">
        <v>463</v>
      </c>
      <c r="J174" s="5">
        <v>-240810000000</v>
      </c>
      <c r="M174" s="5">
        <v>-145178000000</v>
      </c>
      <c r="N174" s="5">
        <v>-1083543000000</v>
      </c>
      <c r="O174" s="5">
        <v>-291722000000</v>
      </c>
    </row>
    <row r="175" spans="3:21" ht="15.5" x14ac:dyDescent="0.35">
      <c r="C175" t="s">
        <v>414</v>
      </c>
      <c r="K175" s="5">
        <v>224655000000</v>
      </c>
      <c r="M175" s="5">
        <v>142890000000</v>
      </c>
    </row>
    <row r="176" spans="3:21" ht="15.5" x14ac:dyDescent="0.35">
      <c r="C176" t="s">
        <v>336</v>
      </c>
      <c r="D176" s="5">
        <v>-1390086798750</v>
      </c>
      <c r="F176" s="5">
        <v>1298998490000</v>
      </c>
    </row>
    <row r="177" spans="2:21" ht="15.5" x14ac:dyDescent="0.35">
      <c r="C177" t="s">
        <v>2497</v>
      </c>
      <c r="F177" s="5">
        <v>-1298998490000</v>
      </c>
      <c r="I177" s="5">
        <v>-1298998490000</v>
      </c>
      <c r="J177" s="5">
        <v>-463362266250</v>
      </c>
      <c r="K177" s="5">
        <v>-39603612500</v>
      </c>
      <c r="L177" s="5">
        <v>-217819868750</v>
      </c>
      <c r="M177" s="5">
        <v>-360392873750</v>
      </c>
      <c r="N177" s="5">
        <v>-368313596250</v>
      </c>
      <c r="O177" s="5">
        <v>104940000000</v>
      </c>
      <c r="U177" s="5">
        <v>-28216000000</v>
      </c>
    </row>
    <row r="178" spans="2:21" ht="15.5" x14ac:dyDescent="0.35">
      <c r="C178" t="s">
        <v>2968</v>
      </c>
      <c r="L178" s="5">
        <v>-3265633382</v>
      </c>
      <c r="M178" s="5">
        <v>-33343470139</v>
      </c>
      <c r="N178" s="5">
        <v>-35285049463</v>
      </c>
      <c r="O178" s="5">
        <v>-31608958048</v>
      </c>
      <c r="P178" s="5">
        <v>-1309221493</v>
      </c>
      <c r="S178" s="5">
        <v>-345813996</v>
      </c>
      <c r="T178" s="5">
        <v>-693347737</v>
      </c>
      <c r="U178" s="5">
        <v>-4428770264</v>
      </c>
    </row>
    <row r="179" spans="2:21" ht="15.5" x14ac:dyDescent="0.35">
      <c r="C179" t="s">
        <v>1754</v>
      </c>
      <c r="P179" s="5">
        <v>-283157250000</v>
      </c>
      <c r="Q179" s="5">
        <v>10791166622</v>
      </c>
      <c r="R179" s="5">
        <v>159594370882</v>
      </c>
      <c r="S179" s="5">
        <v>371190519465</v>
      </c>
      <c r="T179" s="5">
        <v>14097672440</v>
      </c>
      <c r="U179" s="5">
        <v>670206236748</v>
      </c>
    </row>
    <row r="180" spans="2:21" ht="15.5" x14ac:dyDescent="0.35">
      <c r="C180" t="s">
        <v>158</v>
      </c>
    </row>
    <row r="181" spans="2:21" ht="15.5" x14ac:dyDescent="0.35">
      <c r="C181" t="s">
        <v>239</v>
      </c>
      <c r="D181" s="5">
        <v>-792124082881</v>
      </c>
      <c r="E181" s="5">
        <v>78193204783</v>
      </c>
      <c r="F181" s="5">
        <v>627143248598</v>
      </c>
      <c r="G181" s="5">
        <v>-194495989538</v>
      </c>
      <c r="I181" s="5">
        <v>-179391288907</v>
      </c>
      <c r="J181" s="5">
        <v>1051836334490</v>
      </c>
      <c r="K181" s="5">
        <v>117502440961</v>
      </c>
      <c r="L181" s="5">
        <v>144845718837</v>
      </c>
      <c r="M181" s="5">
        <v>-34862799603</v>
      </c>
      <c r="N181" s="5">
        <v>22475552213</v>
      </c>
      <c r="O181" s="5">
        <v>88420428959</v>
      </c>
      <c r="P181" s="5">
        <v>9480998285</v>
      </c>
      <c r="Q181" s="5">
        <v>-39101077158</v>
      </c>
      <c r="R181" s="5">
        <v>37426430622</v>
      </c>
      <c r="S181" s="5">
        <v>-471796808677</v>
      </c>
      <c r="T181" s="5">
        <v>-469411904632</v>
      </c>
      <c r="U181" s="5">
        <v>693960883895</v>
      </c>
    </row>
    <row r="182" spans="2:21" ht="15.5" x14ac:dyDescent="0.35">
      <c r="C182" t="s">
        <v>240</v>
      </c>
      <c r="E182" s="5">
        <v>1422214577124</v>
      </c>
      <c r="I182" s="5">
        <v>1572507228621</v>
      </c>
      <c r="J182" s="5">
        <v>475494209348</v>
      </c>
      <c r="K182" s="5">
        <v>370723046513</v>
      </c>
      <c r="L182" s="5">
        <v>167437777525</v>
      </c>
      <c r="M182" s="5">
        <v>193540574802</v>
      </c>
      <c r="N182" s="5">
        <v>124622002158</v>
      </c>
      <c r="O182" s="5">
        <v>37342200054</v>
      </c>
      <c r="P182" s="5">
        <v>27786301821</v>
      </c>
      <c r="Q182" s="5">
        <v>66839628610</v>
      </c>
      <c r="R182" s="5">
        <v>29828268340</v>
      </c>
      <c r="S182" s="5">
        <v>507657966989</v>
      </c>
      <c r="T182" s="5">
        <v>997764792325</v>
      </c>
      <c r="U182" s="5">
        <v>305215395997</v>
      </c>
    </row>
    <row r="183" spans="2:21" ht="15.5" x14ac:dyDescent="0.35">
      <c r="C183" t="s">
        <v>241</v>
      </c>
      <c r="D183" s="5">
        <v>70672453253</v>
      </c>
      <c r="E183" s="5">
        <v>16461024098</v>
      </c>
      <c r="F183" s="5">
        <v>9446728077</v>
      </c>
      <c r="G183" s="5">
        <v>20538463062</v>
      </c>
      <c r="I183" s="5">
        <v>29098637410</v>
      </c>
      <c r="J183" s="5">
        <v>45176684783</v>
      </c>
      <c r="K183" s="5">
        <v>-12731278126</v>
      </c>
      <c r="L183" s="5">
        <v>58439550151</v>
      </c>
      <c r="M183" s="5">
        <v>8760002326</v>
      </c>
      <c r="N183" s="5">
        <v>46443020431</v>
      </c>
      <c r="O183" s="5">
        <v>-1140626855</v>
      </c>
      <c r="P183" s="5">
        <v>74899948</v>
      </c>
      <c r="Q183" s="5">
        <v>47750369</v>
      </c>
      <c r="R183" s="5">
        <v>-415070352</v>
      </c>
      <c r="S183" s="5">
        <v>-4537005151</v>
      </c>
      <c r="T183" s="5">
        <v>-20694920704</v>
      </c>
      <c r="U183" s="5">
        <v>-1411487567</v>
      </c>
    </row>
    <row r="184" spans="2:21" ht="15.5" x14ac:dyDescent="0.35">
      <c r="C184" t="s">
        <v>242</v>
      </c>
      <c r="D184" s="5">
        <v>-721451629628</v>
      </c>
      <c r="E184" s="5">
        <v>1516868806005</v>
      </c>
      <c r="F184" s="5">
        <v>636589976675</v>
      </c>
      <c r="G184" s="5">
        <v>-173957526476</v>
      </c>
      <c r="I184" s="5">
        <v>1422214577124</v>
      </c>
      <c r="J184" s="5">
        <v>1572507228621</v>
      </c>
      <c r="K184" s="5">
        <v>475494209348</v>
      </c>
      <c r="L184" s="5">
        <v>370723046513</v>
      </c>
      <c r="M184" s="5">
        <v>167437777525</v>
      </c>
      <c r="N184" s="5">
        <v>193540574802</v>
      </c>
      <c r="O184" s="5">
        <v>124622002158</v>
      </c>
      <c r="P184" s="5">
        <v>37342200054</v>
      </c>
      <c r="Q184" s="5">
        <v>27786301821</v>
      </c>
      <c r="R184" s="5">
        <v>66839628610</v>
      </c>
      <c r="S184" s="5">
        <v>31324153161</v>
      </c>
      <c r="T184" s="5">
        <v>507657966989</v>
      </c>
      <c r="U184" s="5">
        <v>997764792325</v>
      </c>
    </row>
    <row r="186" spans="2:21" ht="15.5" x14ac:dyDescent="0.35">
      <c r="B186" t="s">
        <v>243</v>
      </c>
      <c r="C186" t="s">
        <v>12</v>
      </c>
      <c r="D186" s="5">
        <v>3960000000</v>
      </c>
      <c r="E186" s="5">
        <v>3960000000</v>
      </c>
      <c r="F186" s="5">
        <v>3960000000</v>
      </c>
      <c r="G186" s="5">
        <v>3960000000</v>
      </c>
      <c r="I186" s="5">
        <v>3960000000</v>
      </c>
      <c r="J186" s="5">
        <v>3960000000</v>
      </c>
      <c r="K186" s="5">
        <v>3960000000</v>
      </c>
      <c r="L186" s="5">
        <v>3960000000</v>
      </c>
      <c r="M186" s="5">
        <v>3960000000</v>
      </c>
      <c r="N186" s="5">
        <v>3960000000</v>
      </c>
      <c r="O186" s="5">
        <v>3370000000</v>
      </c>
      <c r="P186" s="5">
        <v>3370000000</v>
      </c>
      <c r="Q186" s="5">
        <v>3370000000</v>
      </c>
      <c r="R186" s="5">
        <v>3370000000</v>
      </c>
      <c r="S186" s="5">
        <v>3370000000</v>
      </c>
      <c r="T186" s="5">
        <v>3370000000</v>
      </c>
      <c r="U186" s="5">
        <v>3370000000</v>
      </c>
    </row>
    <row r="187" spans="2:21" ht="15.5" x14ac:dyDescent="0.35">
      <c r="C187" t="s">
        <v>244</v>
      </c>
      <c r="D187" s="6">
        <v>85.29</v>
      </c>
      <c r="E187" s="6">
        <v>72.709999999999994</v>
      </c>
      <c r="F187" s="6">
        <v>93.76</v>
      </c>
      <c r="G187" s="6">
        <v>94.72</v>
      </c>
    </row>
    <row r="188" spans="2:21" ht="15.5" x14ac:dyDescent="0.35">
      <c r="C188" t="s">
        <v>245</v>
      </c>
      <c r="D188" s="6">
        <v>34.47</v>
      </c>
      <c r="E188" s="6">
        <v>57.08</v>
      </c>
      <c r="F188" s="6">
        <v>47.67</v>
      </c>
      <c r="G188" s="6">
        <v>43.18</v>
      </c>
    </row>
    <row r="189" spans="2:21" ht="15.5" x14ac:dyDescent="0.35">
      <c r="C189" t="s">
        <v>73</v>
      </c>
      <c r="D189" s="5">
        <v>11</v>
      </c>
      <c r="E189" s="6">
        <v>19.39</v>
      </c>
      <c r="F189" s="6">
        <v>28.9</v>
      </c>
      <c r="G189" s="6">
        <v>23.74</v>
      </c>
    </row>
    <row r="190" spans="2:21" ht="15.5" x14ac:dyDescent="0.35">
      <c r="C190" t="s">
        <v>246</v>
      </c>
      <c r="D190" s="5">
        <v>244850000000</v>
      </c>
      <c r="E190" s="5">
        <v>161680000000</v>
      </c>
      <c r="F190" s="5">
        <v>188660000000</v>
      </c>
      <c r="G190" s="5">
        <v>222370000000</v>
      </c>
    </row>
    <row r="191" spans="2:21" ht="15.5" x14ac:dyDescent="0.35">
      <c r="C191" t="s">
        <v>247</v>
      </c>
      <c r="D191" s="6">
        <v>3.95E-2</v>
      </c>
      <c r="E191" s="6">
        <v>3.04E-2</v>
      </c>
      <c r="F191" s="6">
        <v>4.07E-2</v>
      </c>
      <c r="G191" s="6">
        <v>4.2999999999999997E-2</v>
      </c>
    </row>
    <row r="192" spans="2:21" ht="15.5" x14ac:dyDescent="0.35">
      <c r="C192" t="s">
        <v>248</v>
      </c>
      <c r="D192" s="6">
        <v>4.1700000000000001E-2</v>
      </c>
      <c r="E192" s="6">
        <v>3.1800000000000002E-2</v>
      </c>
      <c r="F192" s="6">
        <v>4.24E-2</v>
      </c>
      <c r="G192" s="6">
        <v>4.4699999999999997E-2</v>
      </c>
    </row>
    <row r="193" spans="3:7" ht="15.5" x14ac:dyDescent="0.35">
      <c r="C193" t="s">
        <v>249</v>
      </c>
      <c r="D193" s="6">
        <v>2.52E-2</v>
      </c>
      <c r="E193" s="6">
        <v>1.5100000000000001E-2</v>
      </c>
      <c r="F193" s="6">
        <v>1.9E-2</v>
      </c>
      <c r="G193" s="6">
        <v>2.41E-2</v>
      </c>
    </row>
    <row r="194" spans="3:7" ht="15.5" x14ac:dyDescent="0.35">
      <c r="C194" t="s">
        <v>250</v>
      </c>
      <c r="D194" s="6">
        <v>152.46</v>
      </c>
      <c r="E194" s="6">
        <v>94.93</v>
      </c>
      <c r="F194" s="6">
        <v>70.23</v>
      </c>
      <c r="G194" s="6">
        <v>101.62</v>
      </c>
    </row>
    <row r="195" spans="3:7" ht="15.5" x14ac:dyDescent="0.35">
      <c r="C195" t="s">
        <v>251</v>
      </c>
      <c r="D195" s="5">
        <v>8102000000000</v>
      </c>
      <c r="E195" s="5">
        <v>9063000000000</v>
      </c>
      <c r="F195" s="5">
        <v>8767000000000</v>
      </c>
      <c r="G195" s="5">
        <v>8392000000000</v>
      </c>
    </row>
    <row r="196" spans="3:7" ht="15.5" x14ac:dyDescent="0.35">
      <c r="C196" t="s">
        <v>252</v>
      </c>
      <c r="D196" s="6">
        <v>1.44</v>
      </c>
      <c r="E196" s="6">
        <v>1.81</v>
      </c>
      <c r="F196" s="6">
        <v>2.02</v>
      </c>
      <c r="G196" s="6">
        <v>1.93</v>
      </c>
    </row>
    <row r="197" spans="3:7" ht="15.5" x14ac:dyDescent="0.35">
      <c r="C197" t="s">
        <v>253</v>
      </c>
      <c r="D197" s="6">
        <v>2046.13</v>
      </c>
      <c r="E197" s="6">
        <v>2288.62</v>
      </c>
      <c r="F197" s="6">
        <v>2213.9699999999998</v>
      </c>
      <c r="G197" s="6">
        <v>2119.19</v>
      </c>
    </row>
    <row r="198" spans="3:7" ht="15.5" x14ac:dyDescent="0.35">
      <c r="C198" t="s">
        <v>254</v>
      </c>
      <c r="D198" s="6">
        <v>1.44</v>
      </c>
      <c r="E198" s="6">
        <v>1.81</v>
      </c>
      <c r="F198" s="6">
        <v>2.02</v>
      </c>
      <c r="G198" s="6">
        <v>1.93</v>
      </c>
    </row>
    <row r="199" spans="3:7" ht="15.5" x14ac:dyDescent="0.35">
      <c r="C199" t="s">
        <v>255</v>
      </c>
      <c r="D199" s="6">
        <v>2046.13</v>
      </c>
      <c r="E199" s="6">
        <v>2288.62</v>
      </c>
      <c r="F199" s="6">
        <v>2213.9699999999998</v>
      </c>
      <c r="G199" s="6">
        <v>2119.19</v>
      </c>
    </row>
    <row r="200" spans="3:7" ht="15.5" x14ac:dyDescent="0.35">
      <c r="C200" t="s">
        <v>256</v>
      </c>
    </row>
    <row r="201" spans="3:7" ht="15.5" x14ac:dyDescent="0.35">
      <c r="C201" t="s">
        <v>257</v>
      </c>
    </row>
    <row r="202" spans="3:7" ht="15.5" x14ac:dyDescent="0.35">
      <c r="C202" t="s">
        <v>258</v>
      </c>
      <c r="D202" s="5">
        <v>8103000000000</v>
      </c>
      <c r="E202" s="5">
        <v>9064000000000</v>
      </c>
      <c r="F202" s="5">
        <v>8768000000000</v>
      </c>
      <c r="G202" s="5">
        <v>8393000000000</v>
      </c>
    </row>
    <row r="203" spans="3:7" ht="15.5" x14ac:dyDescent="0.35">
      <c r="C203" t="s">
        <v>24</v>
      </c>
    </row>
    <row r="204" spans="3:7" ht="15.5" x14ac:dyDescent="0.35">
      <c r="C204" t="s">
        <v>21</v>
      </c>
      <c r="D204" s="5">
        <v>-795000000000</v>
      </c>
      <c r="E204" s="5">
        <v>-1517000000000</v>
      </c>
      <c r="F204" s="5">
        <v>-1422000000000</v>
      </c>
      <c r="G204" s="5">
        <v>-786000000000</v>
      </c>
    </row>
    <row r="205" spans="3:7" ht="15.5" x14ac:dyDescent="0.35">
      <c r="C205" t="s">
        <v>259</v>
      </c>
      <c r="D205" s="5">
        <v>1694000000000</v>
      </c>
      <c r="E205" s="5">
        <v>2548000000000</v>
      </c>
      <c r="F205" s="5">
        <v>2433000000000</v>
      </c>
      <c r="G205" s="5">
        <v>1715000000000</v>
      </c>
    </row>
    <row r="206" spans="3:7" ht="15.5" x14ac:dyDescent="0.35">
      <c r="C206" t="s">
        <v>260</v>
      </c>
      <c r="D206" s="5">
        <v>309000000000</v>
      </c>
      <c r="E206" s="5">
        <v>119000000000</v>
      </c>
      <c r="F206" s="5">
        <v>100000000000</v>
      </c>
      <c r="G206" s="5">
        <v>39000000000</v>
      </c>
    </row>
    <row r="207" spans="3:7" ht="15.5" x14ac:dyDescent="0.35">
      <c r="C207" t="s">
        <v>261</v>
      </c>
      <c r="D207" s="5">
        <v>-32000000000</v>
      </c>
      <c r="E207" s="5">
        <v>-18000000000</v>
      </c>
      <c r="F207" s="5">
        <v>-39000000000</v>
      </c>
      <c r="G207" s="5">
        <v>-18000000000</v>
      </c>
    </row>
    <row r="208" spans="3:7" ht="15.5" x14ac:dyDescent="0.35">
      <c r="C208" t="s">
        <v>13</v>
      </c>
      <c r="D208" s="5">
        <v>278000000000</v>
      </c>
      <c r="E208" s="5">
        <v>101000000000</v>
      </c>
      <c r="F208" s="5">
        <v>61000000000</v>
      </c>
      <c r="G208" s="5">
        <v>22000000000</v>
      </c>
    </row>
    <row r="209" spans="3:21" ht="15.5" x14ac:dyDescent="0.35">
      <c r="C209" t="s">
        <v>16</v>
      </c>
      <c r="D209" s="6">
        <v>70.099999999999994</v>
      </c>
      <c r="E209" s="6">
        <v>25.44</v>
      </c>
      <c r="F209" s="6">
        <v>15.3</v>
      </c>
      <c r="G209" s="6">
        <v>5.51</v>
      </c>
    </row>
    <row r="210" spans="3:21" ht="15.5" x14ac:dyDescent="0.35">
      <c r="C210" t="s">
        <v>58</v>
      </c>
      <c r="I210" s="6">
        <v>605.78</v>
      </c>
      <c r="J210" s="6">
        <v>628.63</v>
      </c>
      <c r="K210" s="6">
        <v>181.46</v>
      </c>
      <c r="L210" s="6">
        <v>188.07</v>
      </c>
      <c r="M210" s="6">
        <v>143.51</v>
      </c>
      <c r="N210" s="6">
        <v>164.11</v>
      </c>
      <c r="O210" s="6">
        <v>195.15</v>
      </c>
      <c r="P210" s="6">
        <v>196.18</v>
      </c>
      <c r="Q210" s="6">
        <v>14.15</v>
      </c>
      <c r="R210" s="6">
        <v>-78.63</v>
      </c>
      <c r="S210" s="6">
        <v>-101.17</v>
      </c>
      <c r="T210" s="6">
        <v>-114.05</v>
      </c>
      <c r="U210" s="6">
        <v>186.49</v>
      </c>
    </row>
    <row r="211" spans="3:21" ht="15.5" x14ac:dyDescent="0.35">
      <c r="C211" t="s">
        <v>72</v>
      </c>
      <c r="I211" s="6">
        <v>7.38</v>
      </c>
      <c r="J211" s="6">
        <v>5.82</v>
      </c>
      <c r="K211" s="6">
        <v>11.63</v>
      </c>
      <c r="L211" s="6">
        <v>20.58</v>
      </c>
      <c r="M211" s="6">
        <v>22.44</v>
      </c>
      <c r="N211" s="6">
        <v>18.16</v>
      </c>
      <c r="O211" s="6">
        <v>8.9700000000000006</v>
      </c>
      <c r="P211" s="6">
        <v>9.3800000000000008</v>
      </c>
      <c r="Q211" s="6">
        <v>50.18</v>
      </c>
      <c r="R211" s="6">
        <v>-11.45</v>
      </c>
      <c r="S211" s="6">
        <v>-9.2899999999999991</v>
      </c>
      <c r="T211" s="6">
        <v>-8.24</v>
      </c>
      <c r="U211" s="6">
        <v>2.09</v>
      </c>
    </row>
    <row r="212" spans="3:21" ht="15.5" x14ac:dyDescent="0.35">
      <c r="C212" t="s">
        <v>75</v>
      </c>
      <c r="I212" s="6">
        <v>6.59</v>
      </c>
      <c r="J212" s="6">
        <v>6.07</v>
      </c>
      <c r="K212" s="6">
        <v>2.54</v>
      </c>
      <c r="L212" s="6">
        <v>2.69</v>
      </c>
      <c r="M212" s="6">
        <v>2.79</v>
      </c>
      <c r="N212" s="6">
        <v>2.72</v>
      </c>
      <c r="O212" s="6">
        <v>1.51</v>
      </c>
      <c r="P212" s="6">
        <v>3.1</v>
      </c>
      <c r="Q212" s="6">
        <v>3.3</v>
      </c>
      <c r="R212" s="6">
        <v>6.24</v>
      </c>
      <c r="S212" s="6">
        <v>227.89</v>
      </c>
      <c r="T212" s="6">
        <v>18.87</v>
      </c>
      <c r="U212" s="6">
        <v>0.32</v>
      </c>
    </row>
    <row r="213" spans="3:21" ht="15.5" x14ac:dyDescent="0.35">
      <c r="C213" t="s">
        <v>262</v>
      </c>
      <c r="I213" s="5">
        <v>873910000000</v>
      </c>
      <c r="J213" s="5">
        <v>652850000000</v>
      </c>
      <c r="K213" s="5">
        <v>411660000000</v>
      </c>
      <c r="L213" s="5">
        <v>200650000000</v>
      </c>
      <c r="M213" s="5">
        <v>475920000000</v>
      </c>
      <c r="N213" s="5">
        <v>838610000000</v>
      </c>
      <c r="O213" s="5">
        <v>766710000000</v>
      </c>
      <c r="P213" s="5">
        <v>416400000000</v>
      </c>
    </row>
    <row r="214" spans="3:21" ht="15.5" x14ac:dyDescent="0.35">
      <c r="C214" t="s">
        <v>263</v>
      </c>
      <c r="I214" s="6">
        <v>0.26280000000000003</v>
      </c>
      <c r="J214" s="6">
        <v>0.31340000000000001</v>
      </c>
      <c r="K214" s="6">
        <v>0.11550000000000001</v>
      </c>
      <c r="L214" s="6">
        <v>0.1283</v>
      </c>
      <c r="M214" s="6">
        <v>0.13200000000000001</v>
      </c>
      <c r="N214" s="6">
        <v>0.157</v>
      </c>
      <c r="O214" s="6">
        <v>0.1704</v>
      </c>
      <c r="P214" s="6">
        <v>0.20230000000000001</v>
      </c>
      <c r="Q214" s="6">
        <v>1.78E-2</v>
      </c>
      <c r="R214" s="6">
        <v>-9.7200000000000009E-2</v>
      </c>
      <c r="S214" s="6">
        <v>-0.122</v>
      </c>
      <c r="T214" s="6">
        <v>-0.13639999999999999</v>
      </c>
      <c r="U214" s="6">
        <v>0.1666</v>
      </c>
    </row>
    <row r="215" spans="3:21" ht="15.5" x14ac:dyDescent="0.35">
      <c r="C215" t="s">
        <v>264</v>
      </c>
      <c r="I215" s="6">
        <v>0.27360000000000001</v>
      </c>
      <c r="J215" s="6">
        <v>0.32659999999999995</v>
      </c>
      <c r="K215" s="6">
        <v>0.13009999999999999</v>
      </c>
      <c r="L215" s="6">
        <v>0.15279999999999999</v>
      </c>
      <c r="M215" s="6">
        <v>0.15479999999999999</v>
      </c>
      <c r="N215" s="6">
        <v>0.18809999999999999</v>
      </c>
      <c r="O215" s="6">
        <v>0.32650000000000001</v>
      </c>
      <c r="P215" s="6">
        <v>0.44079999999999997</v>
      </c>
      <c r="Q215" s="6">
        <v>5.21E-2</v>
      </c>
      <c r="R215" s="6">
        <v>-0.27510000000000001</v>
      </c>
      <c r="S215" s="6">
        <v>-0.26390000000000002</v>
      </c>
      <c r="T215" s="6">
        <v>-0.23</v>
      </c>
      <c r="U215" s="6">
        <v>0.29960000000000003</v>
      </c>
    </row>
    <row r="216" spans="3:21" ht="15.5" x14ac:dyDescent="0.35">
      <c r="C216" t="s">
        <v>265</v>
      </c>
      <c r="I216" s="6">
        <v>9.4299999999999995E-2</v>
      </c>
      <c r="J216" s="6">
        <v>8.4000000000000005E-2</v>
      </c>
      <c r="K216" s="6">
        <v>5.9200000000000003E-2</v>
      </c>
      <c r="L216" s="6">
        <v>2.07E-2</v>
      </c>
      <c r="M216" s="6">
        <v>9.9100000000000008E-2</v>
      </c>
      <c r="N216" s="6">
        <v>0.2422</v>
      </c>
      <c r="O216" s="6">
        <v>0.30709999999999998</v>
      </c>
      <c r="P216" s="6">
        <v>0.20199999999999999</v>
      </c>
      <c r="Q216" s="6">
        <v>2.8799999999999999E-2</v>
      </c>
      <c r="R216" s="6">
        <v>-9.1000000000000004E-3</v>
      </c>
      <c r="S216" s="6">
        <v>-3.8800000000000001E-2</v>
      </c>
      <c r="T216" s="6">
        <v>-2.0099999999999996E-2</v>
      </c>
      <c r="U216" s="6">
        <v>0.72199999999999998</v>
      </c>
    </row>
    <row r="217" spans="3:21" ht="15.5" x14ac:dyDescent="0.35">
      <c r="C217" t="s">
        <v>266</v>
      </c>
      <c r="I217" s="6">
        <v>224.5</v>
      </c>
      <c r="J217" s="6">
        <v>30.2</v>
      </c>
      <c r="K217" s="6">
        <v>17.399999999999999</v>
      </c>
      <c r="L217" s="6">
        <v>32.07</v>
      </c>
      <c r="M217" s="6">
        <v>76.64</v>
      </c>
      <c r="N217" s="6">
        <v>40.54</v>
      </c>
      <c r="O217" s="6">
        <v>10.43</v>
      </c>
      <c r="P217" s="6">
        <v>4.4000000000000004</v>
      </c>
      <c r="Q217" s="6">
        <v>0.81</v>
      </c>
      <c r="R217" s="6">
        <v>-0.31</v>
      </c>
      <c r="S217" s="6">
        <v>-2.0499999999999998</v>
      </c>
      <c r="T217" s="6">
        <v>-1.1100000000000001</v>
      </c>
      <c r="U217" s="6">
        <v>69.739999999999995</v>
      </c>
    </row>
    <row r="218" spans="3:21" ht="15.5" x14ac:dyDescent="0.35">
      <c r="C218" t="s">
        <v>69</v>
      </c>
      <c r="I218" s="6">
        <v>2.02</v>
      </c>
      <c r="J218" s="6">
        <v>1.9</v>
      </c>
      <c r="K218" s="6">
        <v>1.51</v>
      </c>
      <c r="L218" s="6">
        <v>3.14</v>
      </c>
      <c r="M218" s="6">
        <v>3.47</v>
      </c>
      <c r="N218" s="6">
        <v>3.42</v>
      </c>
      <c r="O218" s="6">
        <v>2.93</v>
      </c>
      <c r="P218" s="6">
        <v>4.13</v>
      </c>
      <c r="Q218" s="6">
        <v>2.62</v>
      </c>
      <c r="R218" s="6">
        <v>3.15</v>
      </c>
      <c r="S218" s="6">
        <v>2.4500000000000002</v>
      </c>
      <c r="T218" s="6">
        <v>1.9</v>
      </c>
      <c r="U218" s="6">
        <v>0.63</v>
      </c>
    </row>
    <row r="219" spans="3:21" ht="15.5" x14ac:dyDescent="0.35">
      <c r="C219" t="s">
        <v>66</v>
      </c>
      <c r="I219" s="6">
        <v>2213.9699999999998</v>
      </c>
      <c r="J219" s="6">
        <v>1924.59</v>
      </c>
      <c r="K219" s="6">
        <v>1394.37</v>
      </c>
      <c r="L219" s="6">
        <v>1230.7</v>
      </c>
      <c r="M219" s="5">
        <v>927</v>
      </c>
      <c r="N219" s="6">
        <v>872.3</v>
      </c>
      <c r="O219" s="6">
        <v>597.77</v>
      </c>
      <c r="P219" s="6">
        <v>445.11</v>
      </c>
      <c r="Q219" s="6">
        <v>271.51</v>
      </c>
      <c r="R219" s="6">
        <v>285.79000000000002</v>
      </c>
      <c r="S219" s="6">
        <v>383.4</v>
      </c>
      <c r="T219" s="6">
        <v>495.95</v>
      </c>
      <c r="U219" s="6">
        <v>622.46</v>
      </c>
    </row>
    <row r="220" spans="3:21" ht="15.5" x14ac:dyDescent="0.35">
      <c r="C220" t="s">
        <v>267</v>
      </c>
      <c r="I220" s="6">
        <v>2.02</v>
      </c>
      <c r="J220" s="6">
        <v>1.9</v>
      </c>
      <c r="K220" s="6">
        <v>1.51</v>
      </c>
      <c r="L220" s="6">
        <v>3.14</v>
      </c>
      <c r="M220" s="6">
        <v>3.47</v>
      </c>
      <c r="N220" s="6">
        <v>3.42</v>
      </c>
      <c r="O220" s="6">
        <v>2.93</v>
      </c>
      <c r="P220" s="6">
        <v>4.13</v>
      </c>
      <c r="Q220" s="6">
        <v>2.62</v>
      </c>
      <c r="R220" s="6">
        <v>3.15</v>
      </c>
      <c r="S220" s="6">
        <v>2.4500000000000002</v>
      </c>
      <c r="T220" s="6">
        <v>1.9</v>
      </c>
      <c r="U220" s="6">
        <v>0.63</v>
      </c>
    </row>
    <row r="221" spans="3:21" ht="15.5" x14ac:dyDescent="0.35">
      <c r="C221" t="s">
        <v>268</v>
      </c>
      <c r="I221" s="6">
        <v>2213.9699999999998</v>
      </c>
      <c r="J221" s="6">
        <v>1924.59</v>
      </c>
      <c r="K221" s="6">
        <v>1394.37</v>
      </c>
      <c r="L221" s="6">
        <v>1230.7</v>
      </c>
      <c r="M221" s="5">
        <v>927</v>
      </c>
      <c r="N221" s="6">
        <v>872.3</v>
      </c>
      <c r="O221" s="6">
        <v>597.77</v>
      </c>
      <c r="P221" s="6">
        <v>445.11</v>
      </c>
      <c r="Q221" s="6">
        <v>271.51</v>
      </c>
      <c r="R221" s="6">
        <v>285.79000000000002</v>
      </c>
      <c r="S221" s="6">
        <v>383.4</v>
      </c>
      <c r="T221" s="6">
        <v>495.95</v>
      </c>
      <c r="U221" s="6">
        <v>622.46</v>
      </c>
    </row>
    <row r="222" spans="3:21" ht="15.5" x14ac:dyDescent="0.35">
      <c r="C222" t="s">
        <v>269</v>
      </c>
      <c r="K222" s="5">
        <v>231000000000</v>
      </c>
      <c r="M222" s="5">
        <v>6000000000</v>
      </c>
      <c r="N222" s="5">
        <v>89000000000</v>
      </c>
      <c r="O222" s="5">
        <v>1101000000000</v>
      </c>
      <c r="P222" s="5">
        <v>1636000000000</v>
      </c>
      <c r="Q222" s="5">
        <v>2120000000000</v>
      </c>
      <c r="R222" s="5">
        <v>677000000000</v>
      </c>
      <c r="S222" s="5">
        <v>1350000000000</v>
      </c>
      <c r="T222" s="5">
        <v>986000000000</v>
      </c>
      <c r="U222" s="5">
        <v>724000000000</v>
      </c>
    </row>
    <row r="223" spans="3:21" ht="15.5" x14ac:dyDescent="0.35">
      <c r="C223" t="s">
        <v>270</v>
      </c>
      <c r="M223" s="5">
        <v>3000000000</v>
      </c>
      <c r="N223" s="5">
        <v>45000000000</v>
      </c>
      <c r="O223" s="5">
        <v>311000000000</v>
      </c>
      <c r="P223" s="5">
        <v>568000000000</v>
      </c>
      <c r="Q223" s="5">
        <v>816000000000</v>
      </c>
      <c r="R223" s="5">
        <v>97000000000</v>
      </c>
      <c r="S223" s="5">
        <v>427000000000</v>
      </c>
      <c r="T223" s="5">
        <v>269000000000</v>
      </c>
      <c r="U223" s="5">
        <v>143000000000</v>
      </c>
    </row>
    <row r="224" spans="3:21" ht="15.5" x14ac:dyDescent="0.35">
      <c r="C224" t="s">
        <v>26</v>
      </c>
      <c r="K224" s="5">
        <v>231000000000</v>
      </c>
      <c r="M224" s="5">
        <v>10000000000</v>
      </c>
      <c r="N224" s="5">
        <v>134000000000</v>
      </c>
      <c r="O224" s="5">
        <v>1412000000000</v>
      </c>
      <c r="P224" s="5">
        <v>2204000000000</v>
      </c>
      <c r="Q224" s="5">
        <v>2937000000000</v>
      </c>
      <c r="R224" s="5">
        <v>774000000000</v>
      </c>
      <c r="S224" s="5">
        <v>1777000000000</v>
      </c>
      <c r="T224" s="5">
        <v>1255000000000</v>
      </c>
      <c r="U224" s="5">
        <v>867000000000</v>
      </c>
    </row>
    <row r="225" spans="3:21" ht="15.5" x14ac:dyDescent="0.35">
      <c r="C225" t="s">
        <v>23</v>
      </c>
      <c r="I225" s="5">
        <v>-1422000000000</v>
      </c>
      <c r="J225" s="5">
        <v>-1573000000000</v>
      </c>
      <c r="K225" s="5">
        <v>-244000000000</v>
      </c>
      <c r="L225" s="5">
        <v>-371000000000</v>
      </c>
      <c r="M225" s="5">
        <v>-158000000000</v>
      </c>
      <c r="N225" s="5">
        <v>-60000000000</v>
      </c>
      <c r="O225" s="5">
        <v>1287000000000</v>
      </c>
      <c r="P225" s="5">
        <v>2167000000000</v>
      </c>
      <c r="Q225" s="5">
        <v>2909000000000</v>
      </c>
      <c r="R225" s="5">
        <v>707000000000</v>
      </c>
      <c r="S225" s="5">
        <v>1745000000000</v>
      </c>
      <c r="T225" s="5">
        <v>747000000000</v>
      </c>
      <c r="U225" s="5">
        <v>-131000000000</v>
      </c>
    </row>
    <row r="226" spans="3:21" ht="15.5" x14ac:dyDescent="0.35">
      <c r="C226" t="s">
        <v>271</v>
      </c>
      <c r="I226" s="5">
        <v>2433000000000</v>
      </c>
      <c r="J226" s="5">
        <v>2336000000000</v>
      </c>
      <c r="K226" s="5">
        <v>759000000000</v>
      </c>
      <c r="L226" s="5">
        <v>691000000000</v>
      </c>
      <c r="M226" s="5">
        <v>672000000000</v>
      </c>
      <c r="N226" s="5">
        <v>648000000000</v>
      </c>
      <c r="O226" s="5">
        <v>-459000000000</v>
      </c>
      <c r="P226" s="5">
        <v>-731000000000</v>
      </c>
      <c r="Q226" s="5">
        <v>-648000000000</v>
      </c>
      <c r="R226" s="5">
        <v>114000000000</v>
      </c>
      <c r="S226" s="5">
        <v>-231000000000</v>
      </c>
      <c r="T226" s="5">
        <v>387000000000</v>
      </c>
      <c r="U226" s="5">
        <v>1032000000000</v>
      </c>
    </row>
    <row r="227" spans="3:21" ht="15.5" x14ac:dyDescent="0.35">
      <c r="C227" t="s">
        <v>272</v>
      </c>
      <c r="I227" s="5">
        <v>461000000000</v>
      </c>
      <c r="J227" s="5">
        <v>192000000000</v>
      </c>
      <c r="K227" s="5">
        <v>26000000000</v>
      </c>
      <c r="L227" s="5">
        <v>522000000000</v>
      </c>
      <c r="M227" s="5">
        <v>450000000000</v>
      </c>
      <c r="N227" s="5">
        <v>427000000000</v>
      </c>
      <c r="O227" s="5">
        <v>522000000000</v>
      </c>
      <c r="P227" s="5">
        <v>490000000000</v>
      </c>
      <c r="Q227" s="5">
        <v>-42000000000</v>
      </c>
      <c r="R227" s="5">
        <v>71000000000</v>
      </c>
      <c r="S227" s="5">
        <v>-239000000000</v>
      </c>
      <c r="T227" s="5">
        <v>-212000000000</v>
      </c>
      <c r="U227" s="5">
        <v>480000000000</v>
      </c>
    </row>
    <row r="228" spans="3:21" ht="15.5" x14ac:dyDescent="0.35">
      <c r="C228" t="s">
        <v>273</v>
      </c>
      <c r="I228" s="5">
        <v>-86000000000</v>
      </c>
      <c r="J228" s="5">
        <v>-19000000000</v>
      </c>
      <c r="K228" s="5">
        <v>-83000000000</v>
      </c>
      <c r="L228" s="5">
        <v>-54000000000</v>
      </c>
      <c r="M228" s="5">
        <v>-79000000000</v>
      </c>
      <c r="N228" s="5">
        <v>-88000000000</v>
      </c>
      <c r="O228" s="5">
        <v>-214000000000</v>
      </c>
      <c r="P228" s="5">
        <v>-169000000000</v>
      </c>
      <c r="Q228" s="5">
        <v>-12000000000</v>
      </c>
      <c r="R228" s="5">
        <v>-13000000000</v>
      </c>
      <c r="S228" s="5">
        <v>-23000000000</v>
      </c>
      <c r="T228" s="5">
        <v>-20000000000</v>
      </c>
      <c r="U228" s="5">
        <v>-165000000000</v>
      </c>
    </row>
    <row r="229" spans="3:21" ht="15.5" x14ac:dyDescent="0.35">
      <c r="C229" t="s">
        <v>15</v>
      </c>
      <c r="I229" s="5">
        <v>375000000000</v>
      </c>
      <c r="J229" s="5">
        <v>172000000000</v>
      </c>
      <c r="K229" s="5">
        <v>-57000000000</v>
      </c>
      <c r="L229" s="5">
        <v>467000000000</v>
      </c>
      <c r="M229" s="5">
        <v>371000000000</v>
      </c>
      <c r="N229" s="5">
        <v>339000000000</v>
      </c>
      <c r="O229" s="5">
        <v>307000000000</v>
      </c>
      <c r="P229" s="5">
        <v>321000000000</v>
      </c>
      <c r="Q229" s="5">
        <v>-54000000000</v>
      </c>
      <c r="R229" s="5">
        <v>58000000000</v>
      </c>
      <c r="S229" s="5">
        <v>-262000000000</v>
      </c>
      <c r="T229" s="5">
        <v>-231000000000</v>
      </c>
      <c r="U229" s="5">
        <v>315000000000</v>
      </c>
    </row>
    <row r="230" spans="3:21" ht="15.5" x14ac:dyDescent="0.35">
      <c r="C230" t="s">
        <v>17</v>
      </c>
      <c r="I230" s="6">
        <v>94.7</v>
      </c>
      <c r="J230" s="6">
        <v>43.51</v>
      </c>
      <c r="K230" s="6">
        <v>-14.41</v>
      </c>
      <c r="L230" s="5">
        <v>118</v>
      </c>
      <c r="M230" s="6">
        <v>93.71</v>
      </c>
      <c r="N230" s="6">
        <v>85.63</v>
      </c>
      <c r="O230" s="6">
        <v>91.16</v>
      </c>
      <c r="P230" s="6">
        <v>95.09</v>
      </c>
      <c r="Q230" s="6">
        <v>-16.16</v>
      </c>
      <c r="R230" s="6">
        <v>17.149999999999999</v>
      </c>
      <c r="S230" s="6">
        <v>-77.69</v>
      </c>
      <c r="T230" s="6">
        <v>-68.67</v>
      </c>
      <c r="U230" s="6">
        <v>93.49</v>
      </c>
    </row>
  </sheetData>
  <pageMargins left="0.7" right="0.7" top="0.75" bottom="0.75" header="0.3" footer="0.3"/>
  <ignoredErrors>
    <ignoredError sqref="A1:U231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2970</v>
      </c>
      <c r="D2" s="2" vm="778">
        <f ca="1">IFERROR(_xlfn.STOCKHISTORY("XIDX:" &amp; $C$1, D3, , 0, 0, 1), "Libur")</f>
        <v>1570</v>
      </c>
      <c r="E2" s="2" vm="297">
        <f ca="1">IFERROR(_xlfn.STOCKHISTORY("XIDX:" &amp; $C$1, E3, , 0, 0, 1), "Libur")</f>
        <v>1390</v>
      </c>
      <c r="H2" s="2" vm="297">
        <f ca="1">IFERROR(INDEX(D2:G2,COUNT(D2:G2)),"")</f>
        <v>1390</v>
      </c>
      <c r="I2" s="2" vm="263">
        <f t="shared" ref="I2:Z2" ca="1" si="0">IFERROR(_xlfn.STOCKHISTORY("XIDX:" &amp; $C$1, I1, , 0, 0, 1), "Libur")</f>
        <v>1500</v>
      </c>
      <c r="J2" s="2" vm="191">
        <f t="shared" ca="1" si="0"/>
        <v>1060</v>
      </c>
      <c r="K2" s="2" vm="602">
        <f t="shared" ca="1" si="0"/>
        <v>985</v>
      </c>
      <c r="L2" s="2" vm="779">
        <f t="shared" ca="1" si="0"/>
        <v>935</v>
      </c>
      <c r="M2" s="2" vm="780">
        <f t="shared" ca="1" si="0"/>
        <v>1025</v>
      </c>
      <c r="N2" s="2" vm="466">
        <f t="shared" ca="1" si="0"/>
        <v>755</v>
      </c>
      <c r="O2" s="2" vm="352">
        <f t="shared" ca="1" si="0"/>
        <v>770</v>
      </c>
      <c r="P2" s="2" vm="98">
        <f t="shared" ca="1" si="0"/>
        <v>640</v>
      </c>
      <c r="Q2" s="2" vm="425">
        <f t="shared" ca="1" si="0"/>
        <v>860</v>
      </c>
      <c r="R2" s="2" vm="781">
        <f t="shared" ca="1" si="0"/>
        <v>950</v>
      </c>
      <c r="S2" s="2" vm="92">
        <f t="shared" ca="1" si="0"/>
        <v>645</v>
      </c>
      <c r="T2" s="2" vm="782">
        <f t="shared" ca="1" si="0"/>
        <v>795</v>
      </c>
      <c r="U2" s="2" vm="189">
        <f t="shared" ca="1" si="0"/>
        <v>570</v>
      </c>
      <c r="V2" s="2" vm="107">
        <f t="shared" ca="1" si="0"/>
        <v>1460</v>
      </c>
      <c r="W2" s="2" vm="783">
        <f t="shared" ca="1" si="0"/>
        <v>1340</v>
      </c>
      <c r="X2" s="2" vm="784">
        <f t="shared" ca="1" si="0"/>
        <v>345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285074689668</v>
      </c>
      <c r="E4" s="2">
        <f>IFERROR(INDEX(E51:E500,MATCH($C$4,$C$51:$C$500,0)),"")</f>
        <v>250830072724</v>
      </c>
      <c r="H4" s="2">
        <f>IFERROR(SUM(D4:G4)*(4/MAX(1,COUNT(D4:G4))),"")</f>
        <v>1071809524784</v>
      </c>
      <c r="I4" s="2">
        <f t="shared" ref="I4:Z4" si="1">IFERROR(INDEX(I51:I500,MATCH($C$4,$C$51:$C$500,0)),"")</f>
        <v>979334277768</v>
      </c>
      <c r="J4" s="2">
        <f t="shared" si="1"/>
        <v>913901474488</v>
      </c>
      <c r="K4" s="2">
        <f t="shared" si="1"/>
        <v>806306849977</v>
      </c>
      <c r="L4" s="2">
        <f t="shared" si="1"/>
        <v>830942437933</v>
      </c>
      <c r="M4" s="2">
        <f t="shared" si="1"/>
        <v>838133850430</v>
      </c>
      <c r="N4" s="2">
        <f t="shared" si="1"/>
        <v>772341730795</v>
      </c>
      <c r="O4" s="2">
        <f t="shared" si="1"/>
        <v>816412755904</v>
      </c>
      <c r="P4" s="2">
        <f t="shared" si="1"/>
        <v>780611848800</v>
      </c>
      <c r="Q4" s="2">
        <f t="shared" si="1"/>
        <v>592902019972</v>
      </c>
      <c r="R4" s="2">
        <f t="shared" si="1"/>
        <v>649070715297</v>
      </c>
      <c r="S4" s="2">
        <f t="shared" si="1"/>
        <v>47368314</v>
      </c>
      <c r="T4" s="2">
        <f t="shared" si="1"/>
        <v>63858277</v>
      </c>
      <c r="U4" s="2">
        <f t="shared" si="1"/>
        <v>71404527</v>
      </c>
      <c r="V4" s="2">
        <f t="shared" si="1"/>
        <v>67603654</v>
      </c>
      <c r="W4" s="2">
        <f t="shared" si="1"/>
        <v>624700540606</v>
      </c>
      <c r="X4" s="2">
        <f t="shared" si="1"/>
        <v>516581827788</v>
      </c>
      <c r="Y4" s="2">
        <f t="shared" si="1"/>
        <v>447956185580</v>
      </c>
      <c r="Z4" s="2">
        <f t="shared" si="1"/>
        <v>504660642107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18971930703</v>
      </c>
      <c r="E5" s="2">
        <f>IFERROR(INDEX(E51:E500,MATCH($C$5,$C$51:$C$500,0)),"")</f>
        <v>15409305597</v>
      </c>
      <c r="H5" s="2">
        <f>IFERROR(SUM(D5:G5)*(4/MAX(1,COUNT(D5:G5))),"")</f>
        <v>68762472600</v>
      </c>
      <c r="I5" s="2">
        <f t="shared" ref="I5:Z5" si="2">IFERROR(INDEX(I51:I500,MATCH($C$5,$C$51:$C$500,0)),"")</f>
        <v>69560083036</v>
      </c>
      <c r="J5" s="2">
        <f t="shared" si="2"/>
        <v>56841600323</v>
      </c>
      <c r="K5" s="2">
        <f t="shared" si="2"/>
        <v>52365843807</v>
      </c>
      <c r="L5" s="2">
        <f t="shared" si="2"/>
        <v>37607090904</v>
      </c>
      <c r="M5" s="2">
        <f t="shared" si="2"/>
        <v>43605598162</v>
      </c>
      <c r="N5" s="2">
        <f t="shared" si="2"/>
        <v>36524684260</v>
      </c>
      <c r="O5" s="2">
        <f t="shared" si="2"/>
        <v>34644926376</v>
      </c>
      <c r="P5" s="2">
        <f t="shared" si="2"/>
        <v>33753673729</v>
      </c>
      <c r="Q5" s="2">
        <f t="shared" si="2"/>
        <v>39135974376</v>
      </c>
      <c r="R5" s="2">
        <f t="shared" si="2"/>
        <v>62900846331</v>
      </c>
      <c r="S5" s="2">
        <f t="shared" si="2"/>
        <v>3034237</v>
      </c>
      <c r="T5" s="2">
        <f t="shared" si="2"/>
        <v>4826441</v>
      </c>
      <c r="U5" s="2">
        <f t="shared" si="2"/>
        <v>1912265</v>
      </c>
      <c r="V5" s="2">
        <f t="shared" si="2"/>
        <v>3480036</v>
      </c>
      <c r="W5" s="2">
        <f t="shared" si="2"/>
        <v>27746156444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582142717811</v>
      </c>
      <c r="E6" s="2">
        <f>IFERROR(INDEX(E51:E500,MATCH($C$6,$C$51:$C$500,0)),"")</f>
        <v>615343870673</v>
      </c>
      <c r="H6" s="2">
        <f>IFERROR(INDEX(D6:G6,COUNT(D6:G6)),"")</f>
        <v>615343870673</v>
      </c>
      <c r="I6" s="2">
        <f t="shared" ref="I6:Z6" si="3">IFERROR(INDEX(I51:I500,MATCH($C$6,$C$51:$C$500,0)),"")</f>
        <v>599925818835</v>
      </c>
      <c r="J6" s="2">
        <f t="shared" si="3"/>
        <v>573302455170</v>
      </c>
      <c r="K6" s="2">
        <f t="shared" si="3"/>
        <v>555726979822</v>
      </c>
      <c r="L6" s="2">
        <f t="shared" si="3"/>
        <v>522147784720</v>
      </c>
      <c r="M6" s="2">
        <f t="shared" si="3"/>
        <v>506350899296</v>
      </c>
      <c r="N6" s="2">
        <f t="shared" si="3"/>
        <v>490106082817</v>
      </c>
      <c r="O6" s="2">
        <f t="shared" si="3"/>
        <v>470917653268</v>
      </c>
      <c r="P6" s="2">
        <f t="shared" si="3"/>
        <v>453144614117</v>
      </c>
      <c r="Q6" s="2">
        <f t="shared" si="3"/>
        <v>438958152125</v>
      </c>
      <c r="R6" s="2">
        <f t="shared" si="3"/>
        <v>428762075640</v>
      </c>
      <c r="S6" s="2">
        <f t="shared" si="3"/>
        <v>27395341</v>
      </c>
      <c r="T6" s="2">
        <f t="shared" si="3"/>
        <v>25541636</v>
      </c>
      <c r="U6" s="2">
        <f t="shared" si="3"/>
        <v>21306075</v>
      </c>
      <c r="V6" s="2">
        <f t="shared" si="3"/>
        <v>20540504</v>
      </c>
      <c r="W6" s="2">
        <f t="shared" si="3"/>
        <v>153744619334</v>
      </c>
      <c r="X6" s="2">
        <f t="shared" si="3"/>
        <v>134511029782</v>
      </c>
      <c r="Y6" s="2">
        <f t="shared" si="3"/>
        <v>115308912709</v>
      </c>
      <c r="Z6" s="2">
        <f t="shared" si="3"/>
        <v>90403740317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0.31</v>
      </c>
      <c r="E7" s="3">
        <f>IFERROR(INDEX(E51:E500,MATCH($C$7,$C$51:$C$500,0))/1000000000,"")</f>
        <v>0.31</v>
      </c>
      <c r="H7" s="3">
        <f>IFERROR(INDEX(D7:G7,COUNT(D7:G7)),"")</f>
        <v>0.31</v>
      </c>
      <c r="I7" s="3">
        <f t="shared" ref="I7:Z7" si="4">IFERROR(INDEX(I51:I500,MATCH($C$7,$C$51:$C$500,0))/1000000000,"")</f>
        <v>0.31</v>
      </c>
      <c r="J7" s="3">
        <f t="shared" si="4"/>
        <v>0.31</v>
      </c>
      <c r="K7" s="3">
        <f t="shared" si="4"/>
        <v>0.31</v>
      </c>
      <c r="L7" s="3">
        <f t="shared" si="4"/>
        <v>0.31</v>
      </c>
      <c r="M7" s="3">
        <f t="shared" si="4"/>
        <v>0.31</v>
      </c>
      <c r="N7" s="3">
        <f t="shared" si="4"/>
        <v>0.31</v>
      </c>
      <c r="O7" s="3">
        <f t="shared" si="4"/>
        <v>0.31</v>
      </c>
      <c r="P7" s="3">
        <f t="shared" si="4"/>
        <v>0.31</v>
      </c>
      <c r="Q7" s="3">
        <f t="shared" si="4"/>
        <v>0.31</v>
      </c>
      <c r="R7" s="3">
        <f t="shared" si="4"/>
        <v>0.31</v>
      </c>
      <c r="S7" s="3">
        <f t="shared" si="4"/>
        <v>0.31</v>
      </c>
      <c r="T7" s="3">
        <f t="shared" si="4"/>
        <v>0.31</v>
      </c>
      <c r="U7" s="3">
        <f t="shared" si="4"/>
        <v>0.31</v>
      </c>
      <c r="V7" s="3">
        <f t="shared" si="4"/>
        <v>0.31</v>
      </c>
      <c r="W7" s="3">
        <f t="shared" si="4"/>
        <v>0.31</v>
      </c>
      <c r="X7" s="3">
        <f t="shared" si="4"/>
        <v>0.31</v>
      </c>
      <c r="Y7" s="3">
        <f t="shared" si="4"/>
        <v>0.31</v>
      </c>
      <c r="Z7" s="3">
        <f t="shared" si="4"/>
        <v>0.31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23000000000</v>
      </c>
      <c r="E8" s="2">
        <f>IFERROR(INDEX(E51:E500,MATCH("Free cash flow (Quarter)",$C$51:$C$500,0)),"")</f>
        <v>-36000000000</v>
      </c>
      <c r="H8" s="2">
        <f>IFERROR(INDEX(D8:G8,COUNT(D8:G8)),"")</f>
        <v>-36000000000</v>
      </c>
      <c r="I8" s="2">
        <f t="shared" ref="I8:Z8" si="5">IFERROR(INDEX(I51:I500,MATCH($C$8,$C$51:$C$500,0)),"")</f>
        <v>70000000000</v>
      </c>
      <c r="J8" s="2">
        <f t="shared" si="5"/>
        <v>20000000000</v>
      </c>
      <c r="K8" s="2">
        <f t="shared" si="5"/>
        <v>116000000000</v>
      </c>
      <c r="L8" s="2">
        <f t="shared" si="5"/>
        <v>-77000000000</v>
      </c>
      <c r="M8" s="2">
        <f t="shared" si="5"/>
        <v>116000000000</v>
      </c>
      <c r="N8" s="2">
        <f t="shared" si="5"/>
        <v>73000000000</v>
      </c>
      <c r="O8" s="2">
        <f t="shared" si="5"/>
        <v>-9000000000</v>
      </c>
      <c r="P8" s="2">
        <f t="shared" si="5"/>
        <v>-30000000000</v>
      </c>
      <c r="Q8" s="2">
        <f t="shared" si="5"/>
        <v>47000000000</v>
      </c>
      <c r="R8" s="2">
        <f t="shared" si="5"/>
        <v>112000000000</v>
      </c>
      <c r="S8" s="2">
        <f t="shared" si="5"/>
        <v>55000000000</v>
      </c>
      <c r="T8" s="2">
        <f t="shared" si="5"/>
        <v>62000000000</v>
      </c>
      <c r="U8" s="2">
        <f t="shared" si="5"/>
        <v>-2000000000</v>
      </c>
      <c r="V8" s="2">
        <f t="shared" si="5"/>
        <v>21000000000</v>
      </c>
      <c r="W8" s="2">
        <f t="shared" si="5"/>
        <v>-59000000000</v>
      </c>
      <c r="X8" s="2">
        <f t="shared" si="5"/>
        <v>-11000000000</v>
      </c>
      <c r="Y8" s="2">
        <f t="shared" si="5"/>
        <v>69000000000</v>
      </c>
      <c r="Z8" s="2">
        <f t="shared" si="5"/>
        <v>-72000000000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74.510000000000005</v>
      </c>
      <c r="E9" s="3">
        <f>IFERROR(INDEX(E51:E500,MATCH("Free cash flow per share (Quarter)",$C$51:$C$500,0)),"")</f>
        <v>-117.87</v>
      </c>
      <c r="H9" s="3">
        <f>IFERROR(INDEX(D9:G9,COUNT(D9:G9)),"")</f>
        <v>-117.87</v>
      </c>
      <c r="I9" s="3">
        <f t="shared" ref="I9:Z9" si="6">IFERROR(INDEX(I51:I500,MATCH($C$9,$C$51:$C$500,0)),"")</f>
        <v>228.45</v>
      </c>
      <c r="J9" s="3">
        <f t="shared" si="6"/>
        <v>65.19</v>
      </c>
      <c r="K9" s="3">
        <f t="shared" si="6"/>
        <v>377.95</v>
      </c>
      <c r="L9" s="3">
        <f t="shared" si="6"/>
        <v>-252.62</v>
      </c>
      <c r="M9" s="3">
        <f t="shared" si="6"/>
        <v>379.15</v>
      </c>
      <c r="N9" s="3">
        <f t="shared" si="6"/>
        <v>236.68</v>
      </c>
      <c r="O9" s="3">
        <f t="shared" si="6"/>
        <v>-28.75</v>
      </c>
      <c r="P9" s="3">
        <f t="shared" si="6"/>
        <v>-97.61</v>
      </c>
      <c r="Q9" s="3">
        <f t="shared" si="6"/>
        <v>152.5</v>
      </c>
      <c r="R9" s="3">
        <f t="shared" si="6"/>
        <v>366.46</v>
      </c>
      <c r="S9" s="3">
        <f t="shared" si="6"/>
        <v>179.16</v>
      </c>
      <c r="T9" s="3">
        <f t="shared" si="6"/>
        <v>201.26</v>
      </c>
      <c r="U9" s="3">
        <f t="shared" si="6"/>
        <v>-7.38</v>
      </c>
      <c r="V9" s="3">
        <f t="shared" si="6"/>
        <v>67.349999999999994</v>
      </c>
      <c r="W9" s="3">
        <f t="shared" si="6"/>
        <v>-193.98</v>
      </c>
      <c r="X9" s="3">
        <f t="shared" si="6"/>
        <v>-37.19</v>
      </c>
      <c r="Y9" s="3">
        <f t="shared" si="6"/>
        <v>224.64</v>
      </c>
      <c r="Z9" s="3">
        <f t="shared" si="6"/>
        <v>-234.47</v>
      </c>
    </row>
    <row r="10" spans="1:26" ht="15.5" x14ac:dyDescent="0.35">
      <c r="C10" t="s">
        <v>18</v>
      </c>
      <c r="D10" s="3">
        <f ca="1">IFERROR(IF(D9=0,"",D2/D9),"")</f>
        <v>21.070997181586364</v>
      </c>
      <c r="E10" s="3">
        <f ca="1">IFERROR(IF(E9=0,"",E2/E9),"")</f>
        <v>-11.792652922711461</v>
      </c>
      <c r="I10" s="3">
        <f t="shared" ref="I10:Z10" ca="1" si="7">IFERROR(IF(I9=0,"",I2/I9),"")</f>
        <v>6.5659881812212744</v>
      </c>
      <c r="J10" s="3">
        <f t="shared" ca="1" si="7"/>
        <v>16.260162601626018</v>
      </c>
      <c r="K10" s="3">
        <f t="shared" ca="1" si="7"/>
        <v>2.6061648366186003</v>
      </c>
      <c r="L10" s="3">
        <f t="shared" ca="1" si="7"/>
        <v>-3.7012113055181697</v>
      </c>
      <c r="M10" s="3">
        <f t="shared" ca="1" si="7"/>
        <v>2.7034155347487805</v>
      </c>
      <c r="N10" s="3">
        <f t="shared" ca="1" si="7"/>
        <v>3.1899611289504817</v>
      </c>
      <c r="O10" s="3">
        <f t="shared" ca="1" si="7"/>
        <v>-26.782608695652176</v>
      </c>
      <c r="P10" s="3">
        <f t="shared" ca="1" si="7"/>
        <v>-6.5567052556090566</v>
      </c>
      <c r="Q10" s="3">
        <f t="shared" ca="1" si="7"/>
        <v>5.639344262295082</v>
      </c>
      <c r="R10" s="3">
        <f t="shared" ca="1" si="7"/>
        <v>2.5923702450472086</v>
      </c>
      <c r="S10" s="3">
        <f t="shared" ca="1" si="7"/>
        <v>3.6001339584728735</v>
      </c>
      <c r="T10" s="3">
        <f t="shared" ca="1" si="7"/>
        <v>3.9501142800357747</v>
      </c>
      <c r="U10" s="3">
        <f t="shared" ca="1" si="7"/>
        <v>-77.235772357723576</v>
      </c>
      <c r="V10" s="3">
        <f t="shared" ca="1" si="7"/>
        <v>21.677802524127692</v>
      </c>
      <c r="W10" s="3">
        <f t="shared" ca="1" si="7"/>
        <v>-6.9079286524383958</v>
      </c>
      <c r="X10" s="3">
        <f t="shared" ca="1" si="7"/>
        <v>-9.2766872815272929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221643078327</v>
      </c>
      <c r="E11" s="2">
        <f>IFERROR(INDEX(E51:E500,MATCH($C$11,$C$51:$C$500,0)),"")</f>
        <v>233406977670</v>
      </c>
      <c r="H11" s="2">
        <f>IFERROR(INDEX(D11:G11,COUNT(D11:G11)),"")</f>
        <v>233406977670</v>
      </c>
      <c r="I11" s="2">
        <f t="shared" ref="I11:Z11" si="8">IFERROR(INDEX(I51:I500,MATCH($C$11,$C$51:$C$500,0)),"")</f>
        <v>246763834962</v>
      </c>
      <c r="J11" s="2">
        <f t="shared" si="8"/>
        <v>240196931427</v>
      </c>
      <c r="K11" s="2">
        <f t="shared" si="8"/>
        <v>230189369156</v>
      </c>
      <c r="L11" s="2">
        <f t="shared" si="8"/>
        <v>157154486833</v>
      </c>
      <c r="M11" s="2">
        <f t="shared" si="8"/>
        <v>191559102091</v>
      </c>
      <c r="N11" s="2">
        <f t="shared" si="8"/>
        <v>110559020021</v>
      </c>
      <c r="O11" s="2">
        <f t="shared" si="8"/>
        <v>74786692709</v>
      </c>
      <c r="P11" s="2">
        <f t="shared" si="8"/>
        <v>63602700504</v>
      </c>
      <c r="Q11" s="2">
        <f t="shared" si="8"/>
        <v>103510048915</v>
      </c>
      <c r="R11" s="2">
        <f t="shared" si="8"/>
        <v>105912896436</v>
      </c>
      <c r="S11" s="2">
        <f t="shared" si="8"/>
        <v>3082596</v>
      </c>
      <c r="T11" s="2">
        <f t="shared" si="8"/>
        <v>918156</v>
      </c>
      <c r="U11" s="2">
        <f t="shared" si="8"/>
        <v>1282647</v>
      </c>
      <c r="V11" s="2">
        <f t="shared" si="8"/>
        <v>1713434</v>
      </c>
      <c r="W11" s="2">
        <f t="shared" si="8"/>
        <v>12167059010</v>
      </c>
      <c r="X11" s="2">
        <f t="shared" si="8"/>
        <v>9435631304</v>
      </c>
      <c r="Y11" s="2">
        <f t="shared" si="8"/>
        <v>5398758478</v>
      </c>
      <c r="Z11" s="2">
        <f t="shared" si="8"/>
        <v>4040957711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-111000000000</v>
      </c>
      <c r="E12" s="2">
        <f>IFERROR(INDEX(E51:E500,MATCH("Net Debt (Quarter)",$C$51:$C$500,0)),"")</f>
        <v>-165000000000</v>
      </c>
      <c r="H12" s="2">
        <f>IFERROR(INDEX(D12:G12,COUNT(D12:G12)),"")</f>
        <v>-165000000000</v>
      </c>
      <c r="I12" s="2">
        <f t="shared" ref="I12:Z12" si="9">IFERROR(INDEX(I51:I500,MATCH($C$12,$C$51:$C$500,0)),"")</f>
        <v>-198000000000</v>
      </c>
      <c r="J12" s="2">
        <f t="shared" si="9"/>
        <v>-179000000000</v>
      </c>
      <c r="K12" s="2">
        <f t="shared" si="9"/>
        <v>-165000000000</v>
      </c>
      <c r="L12" s="2">
        <f t="shared" si="9"/>
        <v>-63000000000</v>
      </c>
      <c r="M12" s="2">
        <f t="shared" si="9"/>
        <v>-67000000000</v>
      </c>
      <c r="N12" s="2">
        <f t="shared" si="9"/>
        <v>-61000000000</v>
      </c>
      <c r="O12" s="2">
        <f t="shared" si="9"/>
        <v>44000000000</v>
      </c>
      <c r="P12" s="2">
        <f t="shared" si="9"/>
        <v>85000000000</v>
      </c>
      <c r="Q12" s="2">
        <f t="shared" si="9"/>
        <v>-27000000000</v>
      </c>
      <c r="R12" s="2">
        <f t="shared" si="9"/>
        <v>-53000000000</v>
      </c>
      <c r="S12" s="2">
        <f t="shared" si="9"/>
        <v>51000000000</v>
      </c>
      <c r="T12" s="2">
        <f t="shared" si="9"/>
        <v>105000000000</v>
      </c>
      <c r="U12" s="2">
        <f t="shared" si="9"/>
        <v>210000000000</v>
      </c>
      <c r="V12" s="2">
        <f t="shared" si="9"/>
        <v>140000000000</v>
      </c>
      <c r="W12" s="2">
        <f t="shared" si="9"/>
        <v>148000000000</v>
      </c>
      <c r="X12" s="2">
        <f t="shared" si="9"/>
        <v>81000000000</v>
      </c>
      <c r="Y12" s="2">
        <f t="shared" si="9"/>
        <v>60000000000</v>
      </c>
      <c r="Z12" s="2">
        <f t="shared" si="9"/>
        <v>123000000000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110000000000</v>
      </c>
      <c r="E13" s="2">
        <f>IFERROR(INDEX(E51:E500,MATCH("Total Debt (Quarter)",$C$51:$C$500,0)),"")</f>
        <v>69000000000</v>
      </c>
      <c r="H13" s="2">
        <f>IFERROR(INDEX(D13:G13,COUNT(D13:G13)),"")</f>
        <v>69000000000</v>
      </c>
      <c r="I13" s="2">
        <f t="shared" ref="I13:Z13" si="10">IFERROR(INDEX(I51:I500,MATCH($C$13,$C$51:$C$500,0)),"")</f>
        <v>49000000000</v>
      </c>
      <c r="J13" s="2">
        <f t="shared" si="10"/>
        <v>61000000000</v>
      </c>
      <c r="K13" s="2">
        <f t="shared" si="10"/>
        <v>65000000000</v>
      </c>
      <c r="L13" s="2">
        <f t="shared" si="10"/>
        <v>95000000000</v>
      </c>
      <c r="M13" s="2">
        <f t="shared" si="10"/>
        <v>124000000000</v>
      </c>
      <c r="N13" s="2">
        <f t="shared" si="10"/>
        <v>50000000000</v>
      </c>
      <c r="O13" s="2">
        <f t="shared" si="10"/>
        <v>119000000000</v>
      </c>
      <c r="P13" s="2">
        <f t="shared" si="10"/>
        <v>149000000000</v>
      </c>
      <c r="Q13" s="2">
        <f t="shared" si="10"/>
        <v>77000000000</v>
      </c>
      <c r="R13" s="2">
        <f t="shared" si="10"/>
        <v>53000000000</v>
      </c>
      <c r="S13" s="2">
        <f t="shared" si="10"/>
        <v>93000000000</v>
      </c>
      <c r="T13" s="2">
        <f t="shared" si="10"/>
        <v>117000000000</v>
      </c>
      <c r="U13" s="2">
        <f t="shared" si="10"/>
        <v>225000000000</v>
      </c>
      <c r="V13" s="2">
        <f t="shared" si="10"/>
        <v>157000000000</v>
      </c>
      <c r="W13" s="2">
        <f t="shared" si="10"/>
        <v>160000000000</v>
      </c>
      <c r="X13" s="2">
        <f t="shared" si="10"/>
        <v>90000000000</v>
      </c>
      <c r="Y13" s="2">
        <f t="shared" si="10"/>
        <v>66000000000</v>
      </c>
      <c r="Z13" s="2">
        <f t="shared" si="10"/>
        <v>127000000000</v>
      </c>
    </row>
    <row r="14" spans="1:26" ht="15.5" x14ac:dyDescent="0.35">
      <c r="C14" t="s">
        <v>27</v>
      </c>
      <c r="D14" s="2">
        <f>IFERROR(INDEX(D51:D500,MATCH($C$14,$C$51:$C$500,0)),"")</f>
        <v>-841404016</v>
      </c>
      <c r="E14" s="2">
        <f>IFERROR(INDEX(E51:E500,MATCH($C$14,$C$51:$C$500,0)),"")</f>
        <v>-637751251</v>
      </c>
      <c r="H14" s="2">
        <f>IFERROR(SUM(D14:G14)*(4/MAX(1,COUNT(D14:G14))),"")</f>
        <v>-2958310534</v>
      </c>
      <c r="I14" s="2">
        <f t="shared" ref="I14:Z14" si="11">IFERROR(INDEX(I51:I500,MATCH($C$14,$C$51:$C$500,0)),"")</f>
        <v>-3389946938</v>
      </c>
      <c r="J14" s="2">
        <f t="shared" si="11"/>
        <v>-4998102583</v>
      </c>
      <c r="K14" s="2">
        <f t="shared" si="11"/>
        <v>-4010851843</v>
      </c>
      <c r="L14" s="2">
        <f t="shared" si="11"/>
        <v>-4479475676</v>
      </c>
      <c r="M14" s="2">
        <f t="shared" si="11"/>
        <v>-4033303946</v>
      </c>
      <c r="N14" s="2">
        <f t="shared" si="11"/>
        <v>-4505965530</v>
      </c>
      <c r="O14" s="2">
        <f t="shared" si="11"/>
        <v>-4846323784</v>
      </c>
      <c r="P14" s="2">
        <f t="shared" si="11"/>
        <v>-2785405310</v>
      </c>
      <c r="Q14" s="2">
        <f t="shared" si="11"/>
        <v>-1815694363</v>
      </c>
      <c r="R14" s="2">
        <f t="shared" si="11"/>
        <v>-4403807940</v>
      </c>
      <c r="S14" s="2">
        <f t="shared" si="11"/>
        <v>-296315</v>
      </c>
      <c r="T14" s="2">
        <f t="shared" si="11"/>
        <v>-499761</v>
      </c>
      <c r="U14" s="2">
        <f t="shared" si="11"/>
        <v>-588814</v>
      </c>
      <c r="V14" s="2">
        <f t="shared" si="11"/>
        <v>-702121</v>
      </c>
      <c r="W14" s="2">
        <f t="shared" si="11"/>
        <v>-6501637060</v>
      </c>
      <c r="X14" s="2">
        <f t="shared" si="11"/>
        <v>-2286470984</v>
      </c>
      <c r="Y14" s="2">
        <f t="shared" si="11"/>
        <v>-4228145341</v>
      </c>
      <c r="Z14" s="2">
        <f t="shared" si="11"/>
        <v>-5920051324</v>
      </c>
    </row>
    <row r="15" spans="1:26" ht="15.5" x14ac:dyDescent="0.35">
      <c r="C15" t="s">
        <v>28</v>
      </c>
      <c r="D15" s="2">
        <f>IFERROR(INDEX(D51:D500,MATCH($C$15,$C$51:$C$500,0)),"")</f>
        <v>-4908479598</v>
      </c>
      <c r="E15" s="2">
        <f>IFERROR(INDEX(E51:E500,MATCH($C$15,$C$51:$C$500,0)),"")</f>
        <v>-4001860876</v>
      </c>
      <c r="H15" s="2">
        <f>IFERROR(SUM(D15:G15)*(4/MAX(1,COUNT(D15:G15))),"")</f>
        <v>-17820680948</v>
      </c>
      <c r="I15" s="2">
        <f t="shared" ref="I15:Z15" si="12">IFERROR(INDEX(I51:I500,MATCH($C$15,$C$51:$C$500,0)),"")</f>
        <v>-16734761840</v>
      </c>
      <c r="J15" s="2">
        <f t="shared" si="12"/>
        <v>-13195245147</v>
      </c>
      <c r="K15" s="2">
        <f t="shared" si="12"/>
        <v>-12573560792</v>
      </c>
      <c r="L15" s="2">
        <f t="shared" si="12"/>
        <v>-3139296153</v>
      </c>
      <c r="M15" s="2">
        <f t="shared" si="12"/>
        <v>-8087644615</v>
      </c>
      <c r="N15" s="2">
        <f t="shared" si="12"/>
        <v>-15685835665</v>
      </c>
      <c r="O15" s="2">
        <f t="shared" si="12"/>
        <v>-19384171632</v>
      </c>
      <c r="P15" s="2">
        <f t="shared" si="12"/>
        <v>-825829674</v>
      </c>
      <c r="Q15" s="2">
        <f t="shared" si="12"/>
        <v>-11410643656</v>
      </c>
      <c r="R15" s="2">
        <f t="shared" si="12"/>
        <v>-21896596474</v>
      </c>
      <c r="S15" s="2">
        <f t="shared" si="12"/>
        <v>-1309749</v>
      </c>
      <c r="T15" s="2">
        <f t="shared" si="12"/>
        <v>-1010651</v>
      </c>
      <c r="U15" s="2">
        <f t="shared" si="12"/>
        <v>-2035134</v>
      </c>
      <c r="V15" s="2">
        <f t="shared" si="12"/>
        <v>-1579863</v>
      </c>
      <c r="W15" s="2">
        <f t="shared" si="12"/>
        <v>-10328171226</v>
      </c>
      <c r="X15" s="2">
        <f t="shared" si="12"/>
        <v>-9475575762</v>
      </c>
      <c r="Y15" s="2">
        <f t="shared" si="12"/>
        <v>-13079587181</v>
      </c>
      <c r="Z15" s="2">
        <f t="shared" si="12"/>
        <v>-7211940511</v>
      </c>
    </row>
    <row r="16" spans="1:26" ht="15.5" x14ac:dyDescent="0.35">
      <c r="C16" t="s">
        <v>29</v>
      </c>
      <c r="D16" s="2">
        <f>IFERROR(INDEX(D51:D500,MATCH($C$16,$C$51:$C$500,0)),"")</f>
        <v>23891648460</v>
      </c>
      <c r="E16" s="2">
        <f>IFERROR(INDEX(E51:E500,MATCH($C$16,$C$51:$C$500,0)),"")</f>
        <v>19419912714</v>
      </c>
      <c r="H16" s="2">
        <f>IFERROR(SUM(D16:G16)*(4/MAX(1,COUNT(D16:G16))),"")</f>
        <v>86623122348</v>
      </c>
      <c r="I16" s="2">
        <f t="shared" ref="I16:Z16" si="13">IFERROR(INDEX(I51:I500,MATCH($C$16,$C$51:$C$500,0)),"")</f>
        <v>84942256407</v>
      </c>
      <c r="J16" s="2">
        <f t="shared" si="13"/>
        <v>69336471583</v>
      </c>
      <c r="K16" s="2">
        <f t="shared" si="13"/>
        <v>65281918531</v>
      </c>
      <c r="L16" s="2">
        <f t="shared" si="13"/>
        <v>38575884987</v>
      </c>
      <c r="M16" s="2">
        <f t="shared" si="13"/>
        <v>50989197783</v>
      </c>
      <c r="N16" s="2">
        <f t="shared" si="13"/>
        <v>51893851190</v>
      </c>
      <c r="O16" s="2">
        <f t="shared" si="13"/>
        <v>55527213822</v>
      </c>
      <c r="P16" s="2">
        <f t="shared" si="13"/>
        <v>32364663354</v>
      </c>
      <c r="Q16" s="2">
        <f t="shared" si="13"/>
        <v>51539411028</v>
      </c>
      <c r="R16" s="2">
        <f t="shared" si="13"/>
        <v>85199962015</v>
      </c>
      <c r="S16" s="2">
        <f t="shared" si="13"/>
        <v>4327354</v>
      </c>
      <c r="T16" s="2">
        <f t="shared" si="13"/>
        <v>5836928</v>
      </c>
      <c r="U16" s="2">
        <f t="shared" si="13"/>
        <v>3946636</v>
      </c>
      <c r="V16" s="2">
        <f t="shared" si="13"/>
        <v>5059892</v>
      </c>
      <c r="W16" s="2">
        <f t="shared" si="13"/>
        <v>38077971078</v>
      </c>
      <c r="X16" s="2">
        <f t="shared" si="13"/>
        <v>37919115535</v>
      </c>
      <c r="Y16" s="2">
        <f t="shared" si="13"/>
        <v>43988994172</v>
      </c>
      <c r="Z16" s="2">
        <f t="shared" si="13"/>
        <v>24268262742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486700000000</v>
      </c>
      <c r="E20" s="2">
        <f ca="1">IFERROR(E21*E2,"")</f>
        <v>430900000000</v>
      </c>
      <c r="H20" s="2">
        <f t="shared" ref="H20:Z20" ca="1" si="14">IFERROR(H21*H2,"")</f>
        <v>430900000000</v>
      </c>
      <c r="I20" s="2">
        <f t="shared" ca="1" si="14"/>
        <v>465000000000</v>
      </c>
      <c r="J20" s="2">
        <f t="shared" ca="1" si="14"/>
        <v>328600000000</v>
      </c>
      <c r="K20" s="2">
        <f t="shared" ca="1" si="14"/>
        <v>305350000000</v>
      </c>
      <c r="L20" s="2">
        <f t="shared" ca="1" si="14"/>
        <v>289850000000</v>
      </c>
      <c r="M20" s="2">
        <f t="shared" ca="1" si="14"/>
        <v>317750000000</v>
      </c>
      <c r="N20" s="2">
        <f t="shared" ca="1" si="14"/>
        <v>234050000000</v>
      </c>
      <c r="O20" s="2">
        <f t="shared" ca="1" si="14"/>
        <v>238700000000</v>
      </c>
      <c r="P20" s="2">
        <f t="shared" ca="1" si="14"/>
        <v>198400000000</v>
      </c>
      <c r="Q20" s="2">
        <f t="shared" ca="1" si="14"/>
        <v>266600000000</v>
      </c>
      <c r="R20" s="2">
        <f t="shared" ca="1" si="14"/>
        <v>294500000000</v>
      </c>
      <c r="S20" s="2">
        <f t="shared" ca="1" si="14"/>
        <v>199950000000</v>
      </c>
      <c r="T20" s="2">
        <f t="shared" ca="1" si="14"/>
        <v>246450000000</v>
      </c>
      <c r="U20" s="2">
        <f t="shared" ca="1" si="14"/>
        <v>176700000000</v>
      </c>
      <c r="V20" s="2">
        <f t="shared" ca="1" si="14"/>
        <v>452600000000</v>
      </c>
      <c r="W20" s="2">
        <f t="shared" ca="1" si="14"/>
        <v>415400000000</v>
      </c>
      <c r="X20" s="2">
        <f t="shared" ca="1" si="14"/>
        <v>106950000000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310000000</v>
      </c>
      <c r="E21" s="2">
        <f>IFERROR(INDEX(E51:E500,MATCH($C$7,$C$51:$C$500,0)),"")</f>
        <v>310000000</v>
      </c>
      <c r="H21" s="2">
        <f>IFERROR(INDEX(D21:G21,COUNT(D21:G21)),"")</f>
        <v>310000000</v>
      </c>
      <c r="I21" s="2">
        <f t="shared" ref="I21:Z21" si="15">IFERROR(INDEX(I51:I500,MATCH($C$7,$C$51:$C$500,0)),"")</f>
        <v>310000000</v>
      </c>
      <c r="J21" s="2">
        <f t="shared" si="15"/>
        <v>310000000</v>
      </c>
      <c r="K21" s="2">
        <f t="shared" si="15"/>
        <v>310000000</v>
      </c>
      <c r="L21" s="2">
        <f t="shared" si="15"/>
        <v>310000000</v>
      </c>
      <c r="M21" s="2">
        <f t="shared" si="15"/>
        <v>310000000</v>
      </c>
      <c r="N21" s="2">
        <f t="shared" si="15"/>
        <v>310000000</v>
      </c>
      <c r="O21" s="2">
        <f t="shared" si="15"/>
        <v>310000000</v>
      </c>
      <c r="P21" s="2">
        <f t="shared" si="15"/>
        <v>310000000</v>
      </c>
      <c r="Q21" s="2">
        <f t="shared" si="15"/>
        <v>310000000</v>
      </c>
      <c r="R21" s="2">
        <f t="shared" si="15"/>
        <v>310000000</v>
      </c>
      <c r="S21" s="2">
        <f t="shared" si="15"/>
        <v>310000000</v>
      </c>
      <c r="T21" s="2">
        <f t="shared" si="15"/>
        <v>310000000</v>
      </c>
      <c r="U21" s="2">
        <f t="shared" si="15"/>
        <v>310000000</v>
      </c>
      <c r="V21" s="2">
        <f t="shared" si="15"/>
        <v>310000000</v>
      </c>
      <c r="W21" s="2">
        <f t="shared" si="15"/>
        <v>310000000</v>
      </c>
      <c r="X21" s="2">
        <f t="shared" si="15"/>
        <v>310000000</v>
      </c>
      <c r="Y21" s="2">
        <f t="shared" si="15"/>
        <v>310000000</v>
      </c>
      <c r="Z21" s="2">
        <f t="shared" si="15"/>
        <v>310000000</v>
      </c>
    </row>
    <row r="23" spans="1:26" ht="15.5" x14ac:dyDescent="0.35">
      <c r="B23" t="s">
        <v>54</v>
      </c>
      <c r="C23" t="s">
        <v>55</v>
      </c>
      <c r="D23" s="3">
        <f>IFERROR(D5/D6*100,"")</f>
        <v>3.2589827412664598</v>
      </c>
      <c r="E23" s="3">
        <f>IFERROR(E5/E6*100,"")</f>
        <v>2.5041779615269233</v>
      </c>
      <c r="H23" s="3">
        <f t="shared" ref="H23:Z23" si="16">IFERROR(H5/H6*100,"")</f>
        <v>11.174641672272557</v>
      </c>
      <c r="I23" s="3">
        <f t="shared" si="16"/>
        <v>11.594780696566652</v>
      </c>
      <c r="J23" s="3">
        <f t="shared" si="16"/>
        <v>9.9147665966553191</v>
      </c>
      <c r="K23" s="3">
        <f t="shared" si="16"/>
        <v>9.4229443068919991</v>
      </c>
      <c r="L23" s="3">
        <f t="shared" si="16"/>
        <v>7.2023844598261917</v>
      </c>
      <c r="M23" s="3">
        <f t="shared" si="16"/>
        <v>8.6117351075364166</v>
      </c>
      <c r="N23" s="3">
        <f t="shared" si="16"/>
        <v>7.452403783700416</v>
      </c>
      <c r="O23" s="3">
        <f t="shared" si="16"/>
        <v>7.356896929978439</v>
      </c>
      <c r="P23" s="3">
        <f t="shared" si="16"/>
        <v>7.4487641864115686</v>
      </c>
      <c r="Q23" s="3">
        <f t="shared" si="16"/>
        <v>8.9156504296690766</v>
      </c>
      <c r="R23" s="3">
        <f t="shared" si="16"/>
        <v>14.670338144321612</v>
      </c>
      <c r="S23" s="3">
        <f t="shared" si="16"/>
        <v>11.07574094441825</v>
      </c>
      <c r="T23" s="3">
        <f t="shared" si="16"/>
        <v>18.896365917985833</v>
      </c>
      <c r="U23" s="3">
        <f t="shared" si="16"/>
        <v>8.9752101219957225</v>
      </c>
      <c r="V23" s="3">
        <f t="shared" si="16"/>
        <v>16.942310665794764</v>
      </c>
      <c r="W23" s="3">
        <f t="shared" si="16"/>
        <v>18.046912187361375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-0.22417476016212845</v>
      </c>
      <c r="E24" s="4">
        <f>IFERROR(_xlfn.RRI(5,J23,E23),"")</f>
        <v>-0.24058960279123998</v>
      </c>
      <c r="H24" s="4">
        <f t="shared" ref="H24:Z24" si="17">IFERROR(_xlfn.RRI(5,M23,H23),"")</f>
        <v>5.348556357866352E-2</v>
      </c>
      <c r="I24" s="4">
        <f t="shared" si="17"/>
        <v>9.2429029373483074E-2</v>
      </c>
      <c r="J24" s="4">
        <f t="shared" si="17"/>
        <v>6.1494051242915626E-2</v>
      </c>
      <c r="K24" s="4">
        <f t="shared" si="17"/>
        <v>4.814285879348601E-2</v>
      </c>
      <c r="L24" s="4">
        <f t="shared" si="17"/>
        <v>-4.1781274449802397E-2</v>
      </c>
      <c r="M24" s="4">
        <f t="shared" si="17"/>
        <v>-0.10106123759536734</v>
      </c>
      <c r="N24" s="4">
        <f t="shared" si="17"/>
        <v>-7.6185620999496884E-2</v>
      </c>
      <c r="O24" s="4">
        <f t="shared" si="17"/>
        <v>-0.17193719714013345</v>
      </c>
      <c r="P24" s="4">
        <f t="shared" si="17"/>
        <v>-3.6597164609168953E-2</v>
      </c>
      <c r="Q24" s="4">
        <f t="shared" si="17"/>
        <v>-0.12049952527468266</v>
      </c>
      <c r="R24" s="4">
        <f t="shared" si="17"/>
        <v>-4.0582924192861025E-2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222.59</v>
      </c>
      <c r="J25" s="3">
        <f t="shared" si="18"/>
        <v>183.19</v>
      </c>
      <c r="K25" s="3">
        <f t="shared" si="18"/>
        <v>172</v>
      </c>
      <c r="L25" s="3">
        <f t="shared" si="18"/>
        <v>115.66</v>
      </c>
      <c r="M25" s="3">
        <f t="shared" si="18"/>
        <v>139.97</v>
      </c>
      <c r="N25" s="3">
        <f t="shared" si="18"/>
        <v>118.23</v>
      </c>
      <c r="O25" s="3">
        <f t="shared" si="18"/>
        <v>117.97</v>
      </c>
      <c r="P25" s="3">
        <f t="shared" si="18"/>
        <v>102.95</v>
      </c>
      <c r="Q25" s="3">
        <f t="shared" si="18"/>
        <v>130.99</v>
      </c>
      <c r="R25" s="3">
        <f t="shared" si="18"/>
        <v>206.61</v>
      </c>
      <c r="S25" s="3">
        <f t="shared" si="18"/>
        <v>131.93</v>
      </c>
      <c r="T25" s="3">
        <f t="shared" si="18"/>
        <v>196.01</v>
      </c>
      <c r="U25" s="3">
        <f t="shared" si="18"/>
        <v>76.14</v>
      </c>
      <c r="V25" s="3">
        <f t="shared" si="18"/>
        <v>109.85</v>
      </c>
      <c r="W25" s="3">
        <f t="shared" si="18"/>
        <v>90.57</v>
      </c>
      <c r="X25" s="3">
        <f t="shared" si="18"/>
        <v>92.85</v>
      </c>
      <c r="Y25" s="3">
        <f t="shared" si="18"/>
        <v>100.9</v>
      </c>
      <c r="Z25" s="3">
        <f t="shared" si="18"/>
        <v>55.68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0.13489476306204518</v>
      </c>
      <c r="J26" s="4">
        <f t="shared" si="19"/>
        <v>9.2008544743433562E-2</v>
      </c>
      <c r="K26" s="4">
        <f t="shared" si="19"/>
        <v>0.10810373619569869</v>
      </c>
      <c r="L26" s="4">
        <f t="shared" si="19"/>
        <v>-2.4585944998959719E-2</v>
      </c>
      <c r="M26" s="4">
        <f t="shared" si="19"/>
        <v>-7.4925467331961038E-2</v>
      </c>
      <c r="N26" s="4">
        <f t="shared" si="19"/>
        <v>-2.1689250659730819E-2</v>
      </c>
      <c r="O26" s="4">
        <f t="shared" si="19"/>
        <v>-9.6561341724818561E-2</v>
      </c>
      <c r="P26" s="4">
        <f t="shared" si="19"/>
        <v>6.2191191740607721E-2</v>
      </c>
      <c r="Q26" s="4">
        <f t="shared" si="19"/>
        <v>3.5827927728098397E-2</v>
      </c>
      <c r="R26" s="4">
        <f t="shared" si="19"/>
        <v>0.17932469840195719</v>
      </c>
      <c r="S26" s="4">
        <f t="shared" si="19"/>
        <v>7.2784106836829121E-2</v>
      </c>
      <c r="T26" s="4">
        <f t="shared" si="19"/>
        <v>0.14202973688142495</v>
      </c>
      <c r="U26" s="4">
        <f t="shared" si="19"/>
        <v>6.4590850046239323E-2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919.59577312258068</v>
      </c>
      <c r="E27" s="3">
        <f>IFERROR(E4/E21,"")</f>
        <v>809.1292668516129</v>
      </c>
      <c r="H27" s="3">
        <f t="shared" ref="H27:Z27" si="20">IFERROR(H4/H21,"")</f>
        <v>3457.4500799483872</v>
      </c>
      <c r="I27" s="3">
        <f t="shared" si="20"/>
        <v>3159.1428315096773</v>
      </c>
      <c r="J27" s="3">
        <f t="shared" si="20"/>
        <v>2948.0692725419353</v>
      </c>
      <c r="K27" s="3">
        <f t="shared" si="20"/>
        <v>2600.9898386354839</v>
      </c>
      <c r="L27" s="3">
        <f t="shared" si="20"/>
        <v>2680.459477203226</v>
      </c>
      <c r="M27" s="3">
        <f t="shared" si="20"/>
        <v>2703.6575820322582</v>
      </c>
      <c r="N27" s="3">
        <f t="shared" si="20"/>
        <v>2491.424938048387</v>
      </c>
      <c r="O27" s="3">
        <f t="shared" si="20"/>
        <v>2633.5895351741938</v>
      </c>
      <c r="P27" s="3">
        <f t="shared" si="20"/>
        <v>2518.102738064516</v>
      </c>
      <c r="Q27" s="3">
        <f t="shared" si="20"/>
        <v>1912.5871612000001</v>
      </c>
      <c r="R27" s="3">
        <f t="shared" si="20"/>
        <v>2093.7765009580644</v>
      </c>
      <c r="S27" s="3">
        <f t="shared" si="20"/>
        <v>0.15280101290322581</v>
      </c>
      <c r="T27" s="3">
        <f t="shared" si="20"/>
        <v>0.20599444193548386</v>
      </c>
      <c r="U27" s="3">
        <f t="shared" si="20"/>
        <v>0.23033718387096774</v>
      </c>
      <c r="V27" s="3">
        <f t="shared" si="20"/>
        <v>0.21807630322580646</v>
      </c>
      <c r="W27" s="3">
        <f t="shared" si="20"/>
        <v>2015.1630342129033</v>
      </c>
      <c r="X27" s="3">
        <f t="shared" si="20"/>
        <v>1666.3929928645161</v>
      </c>
      <c r="Y27" s="3">
        <f t="shared" si="20"/>
        <v>1445.0199534838709</v>
      </c>
      <c r="Z27" s="3">
        <f t="shared" si="20"/>
        <v>1627.9375551838709</v>
      </c>
    </row>
    <row r="28" spans="1:26" ht="15.5" x14ac:dyDescent="0.35">
      <c r="C28" t="s">
        <v>61</v>
      </c>
      <c r="D28" s="4">
        <f>IFERROR(_xlfn.RRI(5,I27,D27),"")</f>
        <v>-0.21872209759977512</v>
      </c>
      <c r="E28" s="4">
        <f>IFERROR(_xlfn.RRI(5,J27,E27),"")</f>
        <v>-0.22786001075942497</v>
      </c>
      <c r="H28" s="4">
        <f t="shared" ref="H28:Z28" si="21">IFERROR(_xlfn.RRI(5,M27,H27),"")</f>
        <v>5.0414833838695605E-2</v>
      </c>
      <c r="I28" s="4">
        <f t="shared" si="21"/>
        <v>4.863485983876159E-2</v>
      </c>
      <c r="J28" s="4">
        <f t="shared" si="21"/>
        <v>2.2816956551492185E-2</v>
      </c>
      <c r="K28" s="4">
        <f t="shared" si="21"/>
        <v>6.4982915704983046E-3</v>
      </c>
      <c r="L28" s="4">
        <f t="shared" si="21"/>
        <v>6.9836970959733513E-2</v>
      </c>
      <c r="M28" s="4">
        <f t="shared" si="21"/>
        <v>5.2456787287607165E-2</v>
      </c>
      <c r="N28" s="4">
        <f t="shared" si="21"/>
        <v>5.957677823850771</v>
      </c>
      <c r="O28" s="4">
        <f t="shared" si="21"/>
        <v>5.6273287906104326</v>
      </c>
      <c r="P28" s="4">
        <f t="shared" si="21"/>
        <v>5.4230585146073809</v>
      </c>
      <c r="Q28" s="4">
        <f t="shared" si="21"/>
        <v>5.146141461947896</v>
      </c>
      <c r="R28" s="4">
        <f t="shared" si="21"/>
        <v>7.6832198707608157E-3</v>
      </c>
      <c r="S28" s="4">
        <f t="shared" si="21"/>
        <v>-0.8442350426633779</v>
      </c>
      <c r="T28" s="4">
        <f t="shared" si="21"/>
        <v>-0.82986395548344194</v>
      </c>
      <c r="U28" s="4">
        <f t="shared" si="21"/>
        <v>-0.83011882266490478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0.21507724220754412</v>
      </c>
      <c r="J29" s="4">
        <f t="shared" si="22"/>
        <v>6.5058139534883708E-2</v>
      </c>
      <c r="K29" s="4">
        <f t="shared" si="22"/>
        <v>0.48711741310738377</v>
      </c>
      <c r="L29" s="4">
        <f t="shared" si="22"/>
        <v>-0.17368007430163609</v>
      </c>
      <c r="M29" s="4">
        <f t="shared" si="22"/>
        <v>0.18387888014886233</v>
      </c>
      <c r="N29" s="4">
        <f t="shared" si="22"/>
        <v>2.2039501568195739E-3</v>
      </c>
      <c r="O29" s="4">
        <f t="shared" si="22"/>
        <v>0.14589606605148125</v>
      </c>
      <c r="P29" s="4">
        <f t="shared" si="22"/>
        <v>-0.21406214214825561</v>
      </c>
      <c r="Q29" s="4">
        <f t="shared" si="22"/>
        <v>-0.36600358162722035</v>
      </c>
      <c r="R29" s="4">
        <f t="shared" si="22"/>
        <v>0.5660577579019177</v>
      </c>
      <c r="S29" s="4">
        <f t="shared" si="22"/>
        <v>-0.32692209581143811</v>
      </c>
      <c r="T29" s="4">
        <f t="shared" si="22"/>
        <v>1.5743367480956132</v>
      </c>
      <c r="U29" s="4">
        <f t="shared" si="22"/>
        <v>-0.30687300864815653</v>
      </c>
      <c r="V29" s="4">
        <f t="shared" si="22"/>
        <v>0.21287402009495421</v>
      </c>
      <c r="W29" s="4">
        <f t="shared" si="22"/>
        <v>-2.4555735056542825E-2</v>
      </c>
      <c r="X29" s="4">
        <f t="shared" si="22"/>
        <v>-7.9781962338949561E-2</v>
      </c>
      <c r="Y29" s="4">
        <f t="shared" si="22"/>
        <v>0.81214080459770122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9.4426641766037558E-2</v>
      </c>
      <c r="I30" s="4">
        <f t="shared" si="23"/>
        <v>7.1597218197571894E-2</v>
      </c>
      <c r="J30" s="4">
        <f t="shared" si="23"/>
        <v>0.13344128790927312</v>
      </c>
      <c r="K30" s="4">
        <f t="shared" si="23"/>
        <v>-2.9647767199472905E-2</v>
      </c>
      <c r="L30" s="4">
        <f t="shared" si="23"/>
        <v>-8.5802673323723561E-3</v>
      </c>
      <c r="M30" s="4">
        <f t="shared" si="23"/>
        <v>8.5185245095170239E-2</v>
      </c>
      <c r="N30" s="4">
        <f t="shared" si="23"/>
        <v>-5.3981303930266233E-2</v>
      </c>
      <c r="O30" s="4">
        <f t="shared" si="23"/>
        <v>4.5862623221816667E-2</v>
      </c>
      <c r="P30" s="4">
        <f t="shared" si="23"/>
        <v>0.31659502330058614</v>
      </c>
      <c r="Q30" s="4">
        <f t="shared" si="23"/>
        <v>-8.6537096808162767E-2</v>
      </c>
      <c r="R30" s="4">
        <f t="shared" si="23"/>
        <v>13701.634957558335</v>
      </c>
      <c r="S30" s="4">
        <f t="shared" si="23"/>
        <v>-0.2582274964919582</v>
      </c>
      <c r="T30" s="4">
        <f t="shared" si="23"/>
        <v>-0.10568307524815625</v>
      </c>
      <c r="U30" s="4">
        <f t="shared" si="23"/>
        <v>5.6222892922326344E-2</v>
      </c>
      <c r="V30" s="4">
        <f t="shared" si="23"/>
        <v>-0.99989178230271025</v>
      </c>
      <c r="W30" s="4">
        <f t="shared" si="23"/>
        <v>0.20929639217268567</v>
      </c>
      <c r="X30" s="4">
        <f t="shared" si="23"/>
        <v>0.15319721976636091</v>
      </c>
      <c r="Y30" s="4">
        <f t="shared" si="23"/>
        <v>-0.11236155902757582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1899.92</v>
      </c>
      <c r="E32" s="3">
        <f>IFERROR(INDEX(E51:E500,MATCH($A$32,$C$51:$C$500,0)),"")</f>
        <v>2008.33</v>
      </c>
      <c r="H32" s="3">
        <f>IFERROR(INDEX(D32:G32,COUNT(D32:G32)),"")</f>
        <v>2008.33</v>
      </c>
      <c r="I32" s="3">
        <f t="shared" ref="I32:Z32" si="24">IFERROR(INDEX(I51:I500,MATCH($C$32,$C$51:$C$500,0)),"")</f>
        <v>1958.03</v>
      </c>
      <c r="J32" s="3">
        <f t="shared" si="24"/>
        <v>1871.19</v>
      </c>
      <c r="K32" s="3">
        <f t="shared" si="24"/>
        <v>1813.89</v>
      </c>
      <c r="L32" s="3">
        <f t="shared" si="24"/>
        <v>1704.34</v>
      </c>
      <c r="M32" s="3">
        <f t="shared" si="24"/>
        <v>1652.78</v>
      </c>
      <c r="N32" s="3">
        <f t="shared" si="24"/>
        <v>1599.84</v>
      </c>
      <c r="O32" s="3">
        <f t="shared" si="24"/>
        <v>1537.16</v>
      </c>
      <c r="P32" s="3">
        <f t="shared" si="24"/>
        <v>1479.16</v>
      </c>
      <c r="Q32" s="3">
        <f t="shared" si="24"/>
        <v>1432.86</v>
      </c>
      <c r="R32" s="3">
        <f t="shared" si="24"/>
        <v>1399.58</v>
      </c>
      <c r="S32" s="3">
        <f t="shared" si="24"/>
        <v>1233.6400000000001</v>
      </c>
      <c r="T32" s="3">
        <f t="shared" si="24"/>
        <v>1037.26</v>
      </c>
      <c r="U32" s="3">
        <f t="shared" si="24"/>
        <v>848.34</v>
      </c>
      <c r="V32" s="3">
        <f t="shared" si="24"/>
        <v>648.34</v>
      </c>
      <c r="W32" s="3">
        <f t="shared" si="24"/>
        <v>501.83</v>
      </c>
      <c r="X32" s="3">
        <f t="shared" si="24"/>
        <v>439.05</v>
      </c>
      <c r="Y32" s="3">
        <f t="shared" si="24"/>
        <v>376.41</v>
      </c>
      <c r="Z32" s="3">
        <f t="shared" si="24"/>
        <v>295.11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0.73</v>
      </c>
      <c r="E33" s="3">
        <f>IFERROR(INDEX(E51:E500,MATCH($A$33,$C$51:$C$500,0)),"")</f>
        <v>0.78</v>
      </c>
      <c r="H33" s="3">
        <f>IFERROR(INDEX(D33:G33,COUNT(D33:G33)),"")</f>
        <v>0.78</v>
      </c>
      <c r="I33" s="3">
        <f t="shared" ref="I33:Z33" si="25">IFERROR(INDEX(I51:I500,MATCH($C$33,$C$51:$C$500,0)),"")</f>
        <v>0.77</v>
      </c>
      <c r="J33" s="3">
        <f t="shared" si="25"/>
        <v>0.56999999999999995</v>
      </c>
      <c r="K33" s="3">
        <f t="shared" si="25"/>
        <v>0.54</v>
      </c>
      <c r="L33" s="3">
        <f t="shared" si="25"/>
        <v>0.55000000000000004</v>
      </c>
      <c r="M33" s="3">
        <f t="shared" si="25"/>
        <v>0.62</v>
      </c>
      <c r="N33" s="3">
        <f t="shared" si="25"/>
        <v>0.47</v>
      </c>
      <c r="O33" s="3">
        <f t="shared" si="25"/>
        <v>0.5</v>
      </c>
      <c r="P33" s="3">
        <f t="shared" si="25"/>
        <v>0.43</v>
      </c>
      <c r="Q33" s="3">
        <f t="shared" si="25"/>
        <v>0.6</v>
      </c>
      <c r="R33" s="3">
        <f t="shared" si="25"/>
        <v>0.68</v>
      </c>
      <c r="S33" s="3">
        <f t="shared" si="25"/>
        <v>0.52</v>
      </c>
      <c r="T33" s="3">
        <f t="shared" si="25"/>
        <v>0.77</v>
      </c>
      <c r="U33" s="3">
        <f t="shared" si="25"/>
        <v>0.67</v>
      </c>
      <c r="V33" s="3">
        <f t="shared" si="25"/>
        <v>2.25</v>
      </c>
      <c r="W33" s="3">
        <f t="shared" si="25"/>
        <v>2.67</v>
      </c>
      <c r="X33" s="3">
        <f t="shared" si="25"/>
        <v>0.79</v>
      </c>
      <c r="Y33" s="3">
        <f t="shared" si="25"/>
        <v>4.4400000000000004</v>
      </c>
      <c r="Z33" s="3">
        <f t="shared" si="25"/>
        <v>5.59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22.44</v>
      </c>
      <c r="E34" s="3">
        <f>IFERROR(INDEX(E51:E500,MATCH($A$34,$C$51:$C$500,0)),"")</f>
        <v>31.11</v>
      </c>
      <c r="H34" s="3">
        <f>IFERROR(INDEX(D34:G34,COUNT(D34:G34)),"")</f>
        <v>31.11</v>
      </c>
      <c r="I34" s="3">
        <f t="shared" ref="I34:Z34" si="26">IFERROR(INDEX(I51:I500,MATCH($C$34,$C$51:$C$500,0)),"")</f>
        <v>6.74</v>
      </c>
      <c r="J34" s="3">
        <f t="shared" si="26"/>
        <v>5.79</v>
      </c>
      <c r="K34" s="3">
        <f t="shared" si="26"/>
        <v>5.73</v>
      </c>
      <c r="L34" s="3">
        <f t="shared" si="26"/>
        <v>8.08</v>
      </c>
      <c r="M34" s="3">
        <f t="shared" si="26"/>
        <v>7.32</v>
      </c>
      <c r="N34" s="3">
        <f t="shared" si="26"/>
        <v>6.39</v>
      </c>
      <c r="O34" s="3">
        <f t="shared" si="26"/>
        <v>6.53</v>
      </c>
      <c r="P34" s="3">
        <f t="shared" si="26"/>
        <v>6.22</v>
      </c>
      <c r="Q34" s="3">
        <f t="shared" si="26"/>
        <v>6.57</v>
      </c>
      <c r="R34" s="3">
        <f t="shared" si="26"/>
        <v>4.5999999999999996</v>
      </c>
      <c r="S34" s="3">
        <f t="shared" si="26"/>
        <v>4.8899999999999997</v>
      </c>
      <c r="T34" s="3">
        <f t="shared" si="26"/>
        <v>4.0599999999999996</v>
      </c>
      <c r="U34" s="3">
        <f t="shared" si="26"/>
        <v>7.49</v>
      </c>
      <c r="V34" s="3">
        <f t="shared" si="26"/>
        <v>13.29</v>
      </c>
      <c r="W34" s="3">
        <f t="shared" si="26"/>
        <v>14.8</v>
      </c>
      <c r="X34" s="3">
        <f t="shared" si="26"/>
        <v>3.72</v>
      </c>
      <c r="Y34" s="3">
        <f t="shared" si="26"/>
        <v>16.55</v>
      </c>
      <c r="Z34" s="3">
        <f t="shared" si="26"/>
        <v>29.63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1.49</v>
      </c>
      <c r="E35" s="3">
        <f>IFERROR(INDEX(E51:E500,MATCH($A$35,$C$51:$C$500,0)),"")</f>
        <v>1.91</v>
      </c>
      <c r="H35" s="3">
        <f>IFERROR(INDEX(D35:G35,COUNT(D35:G35)),"")</f>
        <v>1.91</v>
      </c>
      <c r="I35" s="3">
        <f t="shared" ref="I35:Z35" si="27">IFERROR(INDEX(I51:I500,MATCH($C$35,$C$51:$C$500,0)),"")</f>
        <v>0.47</v>
      </c>
      <c r="J35" s="3">
        <f t="shared" si="27"/>
        <v>0.36</v>
      </c>
      <c r="K35" s="3">
        <f t="shared" si="27"/>
        <v>0.37</v>
      </c>
      <c r="L35" s="3">
        <f t="shared" si="27"/>
        <v>0.34</v>
      </c>
      <c r="M35" s="3">
        <f t="shared" si="27"/>
        <v>0.37</v>
      </c>
      <c r="N35" s="3">
        <f t="shared" si="27"/>
        <v>0.3</v>
      </c>
      <c r="O35" s="3">
        <f t="shared" si="27"/>
        <v>0.28999999999999998</v>
      </c>
      <c r="P35" s="3">
        <f t="shared" si="27"/>
        <v>0.25</v>
      </c>
      <c r="Q35" s="3">
        <f t="shared" si="27"/>
        <v>0.44</v>
      </c>
      <c r="R35" s="3">
        <f t="shared" si="27"/>
        <v>0.45</v>
      </c>
      <c r="S35" s="3">
        <f t="shared" si="27"/>
        <v>0.31</v>
      </c>
      <c r="T35" s="3">
        <f t="shared" si="27"/>
        <v>0.31</v>
      </c>
      <c r="U35" s="3">
        <f t="shared" si="27"/>
        <v>0.2</v>
      </c>
      <c r="V35" s="3">
        <f t="shared" si="27"/>
        <v>0.68</v>
      </c>
      <c r="W35" s="3">
        <f t="shared" si="27"/>
        <v>0.66</v>
      </c>
      <c r="X35" s="3">
        <f t="shared" si="27"/>
        <v>0.2</v>
      </c>
      <c r="Y35" s="3">
        <f t="shared" si="27"/>
        <v>1.1399999999999999</v>
      </c>
      <c r="Z35" s="3">
        <f t="shared" si="27"/>
        <v>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285074689668</v>
      </c>
      <c r="E51" s="5">
        <v>250830072724</v>
      </c>
      <c r="F51" s="5">
        <v>265248586958</v>
      </c>
      <c r="G51" s="5">
        <v>255334211190</v>
      </c>
      <c r="I51" s="5">
        <v>979334277768</v>
      </c>
      <c r="J51" s="5">
        <v>913901474488</v>
      </c>
      <c r="K51" s="5">
        <v>806306849977</v>
      </c>
      <c r="L51" s="5">
        <v>830942437933</v>
      </c>
      <c r="M51" s="5">
        <v>838133850430</v>
      </c>
      <c r="N51" s="5">
        <v>772341730795</v>
      </c>
      <c r="O51" s="5">
        <v>816412755904</v>
      </c>
      <c r="P51" s="5">
        <v>780611848800</v>
      </c>
      <c r="Q51" s="5">
        <v>592902019972</v>
      </c>
      <c r="R51" s="5">
        <v>649070715297</v>
      </c>
      <c r="S51" s="5">
        <v>47368314</v>
      </c>
      <c r="T51" s="5">
        <v>63858277</v>
      </c>
      <c r="U51" s="5">
        <v>71404527</v>
      </c>
      <c r="V51" s="5">
        <v>67603654</v>
      </c>
      <c r="W51" s="5">
        <v>624700540606</v>
      </c>
      <c r="X51" s="5">
        <v>516581827788</v>
      </c>
      <c r="Y51" s="5">
        <v>447956185580</v>
      </c>
      <c r="Z51" s="5">
        <v>504660642107</v>
      </c>
    </row>
    <row r="52" spans="2:26" ht="15.5" x14ac:dyDescent="0.35">
      <c r="C52" t="s">
        <v>85</v>
      </c>
      <c r="D52" s="5">
        <v>-242494236498</v>
      </c>
      <c r="E52" s="5">
        <v>-213726049029</v>
      </c>
      <c r="F52" s="5">
        <v>-227450871573</v>
      </c>
      <c r="G52" s="5">
        <v>-220146853211</v>
      </c>
      <c r="I52" s="5">
        <v>-842570957890</v>
      </c>
      <c r="J52" s="5">
        <v>-791397439229</v>
      </c>
      <c r="K52" s="5">
        <v>-698190914143</v>
      </c>
      <c r="L52" s="5">
        <v>-753040049120</v>
      </c>
      <c r="M52" s="5">
        <v>-739929538466</v>
      </c>
      <c r="N52" s="5">
        <v>-660279703244</v>
      </c>
      <c r="O52" s="5">
        <v>-713942666563</v>
      </c>
      <c r="P52" s="5">
        <v>-697501621569</v>
      </c>
      <c r="Q52" s="5">
        <v>-496914534481</v>
      </c>
      <c r="R52" s="5">
        <v>-516754276876</v>
      </c>
      <c r="S52" s="5">
        <v>-39131095</v>
      </c>
      <c r="T52" s="5">
        <v>-53531694</v>
      </c>
      <c r="U52" s="5">
        <v>-62073005</v>
      </c>
      <c r="V52" s="5">
        <v>-57127956</v>
      </c>
      <c r="W52" s="5">
        <v>-545655949382</v>
      </c>
      <c r="X52" s="5">
        <v>-454572061193</v>
      </c>
      <c r="Y52" s="5">
        <v>-379802516235</v>
      </c>
      <c r="Z52" s="5">
        <v>-452996434742</v>
      </c>
    </row>
    <row r="53" spans="2:26" ht="15.5" x14ac:dyDescent="0.35">
      <c r="C53" t="s">
        <v>86</v>
      </c>
      <c r="D53" s="5">
        <v>42580453170</v>
      </c>
      <c r="E53" s="5">
        <v>37104023695</v>
      </c>
      <c r="F53" s="5">
        <v>37797715385</v>
      </c>
      <c r="G53" s="5">
        <v>35187357979</v>
      </c>
      <c r="I53" s="5">
        <v>136763319878</v>
      </c>
      <c r="J53" s="5">
        <v>122504035259</v>
      </c>
      <c r="K53" s="5">
        <v>108115935834</v>
      </c>
      <c r="L53" s="5">
        <v>77902388813</v>
      </c>
      <c r="M53" s="5">
        <v>98204311964</v>
      </c>
      <c r="N53" s="5">
        <v>112062027551</v>
      </c>
      <c r="O53" s="5">
        <v>102470089341</v>
      </c>
      <c r="P53" s="5">
        <v>83110227231</v>
      </c>
      <c r="Q53" s="5">
        <v>95987485491</v>
      </c>
      <c r="R53" s="5">
        <v>132316438421</v>
      </c>
      <c r="S53" s="5">
        <v>8237219</v>
      </c>
      <c r="T53" s="5">
        <v>10326583</v>
      </c>
      <c r="U53" s="5">
        <v>9331522</v>
      </c>
      <c r="V53" s="5">
        <v>10475698</v>
      </c>
      <c r="W53" s="5">
        <v>79044591224</v>
      </c>
      <c r="X53" s="5">
        <v>62009766595</v>
      </c>
      <c r="Y53" s="5">
        <v>68153669345</v>
      </c>
      <c r="Z53" s="5">
        <v>51664207365</v>
      </c>
    </row>
    <row r="54" spans="2:26" ht="15.5" x14ac:dyDescent="0.35">
      <c r="C54" t="s">
        <v>87</v>
      </c>
      <c r="D54" s="5">
        <v>-19986791921</v>
      </c>
      <c r="E54" s="5">
        <v>-18948155276</v>
      </c>
      <c r="F54" s="5">
        <v>-15698355287</v>
      </c>
      <c r="G54" s="5">
        <v>-10882881651</v>
      </c>
      <c r="I54" s="5">
        <v>-58601564441</v>
      </c>
      <c r="J54" s="5">
        <v>-60206499215</v>
      </c>
      <c r="K54" s="5">
        <v>-49324512304</v>
      </c>
      <c r="L54" s="5">
        <v>-38517777071</v>
      </c>
      <c r="M54" s="5">
        <v>-46910115508</v>
      </c>
      <c r="N54" s="5">
        <v>-58885034405</v>
      </c>
      <c r="O54" s="5">
        <v>-45133059761</v>
      </c>
      <c r="P54" s="5">
        <v>-52492633363</v>
      </c>
      <c r="Q54" s="5">
        <v>-47574010998</v>
      </c>
      <c r="R54" s="5">
        <v>-45005815339</v>
      </c>
      <c r="S54" s="5">
        <v>-3621110</v>
      </c>
      <c r="T54" s="5">
        <v>-4009621</v>
      </c>
      <c r="U54" s="5">
        <v>-5070101</v>
      </c>
      <c r="V54" s="5">
        <v>-4853868</v>
      </c>
      <c r="W54" s="5">
        <v>-34494589186</v>
      </c>
      <c r="X54" s="5">
        <v>-22714902049</v>
      </c>
      <c r="Y54" s="5">
        <v>-22573414970</v>
      </c>
      <c r="Z54" s="5">
        <v>-16047606819</v>
      </c>
    </row>
    <row r="55" spans="2:26" ht="15.5" x14ac:dyDescent="0.35">
      <c r="C55" t="s">
        <v>88</v>
      </c>
      <c r="D55" s="5">
        <v>-2682118847</v>
      </c>
      <c r="E55" s="5">
        <v>-1463681151</v>
      </c>
      <c r="F55" s="5">
        <v>-5876029589</v>
      </c>
      <c r="G55" s="5">
        <v>-2781268283</v>
      </c>
      <c r="I55" s="5">
        <v>-12692924674</v>
      </c>
      <c r="J55" s="5">
        <v>-12813326565</v>
      </c>
      <c r="K55" s="5">
        <v>-9547333596</v>
      </c>
      <c r="L55" s="5">
        <v>-7879482871</v>
      </c>
      <c r="M55" s="5">
        <v>-9360272136</v>
      </c>
      <c r="N55" s="5">
        <v>-11335932714</v>
      </c>
      <c r="O55" s="5">
        <v>-12619828977</v>
      </c>
      <c r="P55" s="5">
        <v>-10936446288</v>
      </c>
      <c r="Q55" s="5">
        <v>-9925219826</v>
      </c>
      <c r="R55" s="5">
        <v>-11921511110</v>
      </c>
      <c r="S55" s="5">
        <v>-898362</v>
      </c>
      <c r="T55" s="5">
        <v>-1022397</v>
      </c>
      <c r="U55" s="5">
        <v>-653769</v>
      </c>
      <c r="V55" s="5">
        <v>-630901</v>
      </c>
      <c r="W55" s="5">
        <v>-6126505221</v>
      </c>
      <c r="X55" s="5">
        <v>-5352073903</v>
      </c>
      <c r="Y55" s="5">
        <v>-5589295960</v>
      </c>
      <c r="Z55" s="5">
        <v>-3715784952</v>
      </c>
    </row>
    <row r="56" spans="2:26" ht="15.5" x14ac:dyDescent="0.35">
      <c r="C56" t="s">
        <v>89</v>
      </c>
      <c r="D56" s="5">
        <v>-15056370431</v>
      </c>
      <c r="E56" s="5">
        <v>-15565042679</v>
      </c>
      <c r="F56" s="5">
        <v>-8529836845</v>
      </c>
      <c r="G56" s="5">
        <v>-9495761417</v>
      </c>
      <c r="I56" s="5">
        <v>-47032098810</v>
      </c>
      <c r="J56" s="5">
        <v>-44304936708</v>
      </c>
      <c r="K56" s="5">
        <v>-40364571491</v>
      </c>
      <c r="L56" s="5">
        <v>-42958405971</v>
      </c>
      <c r="M56" s="5">
        <v>-37564280351</v>
      </c>
      <c r="N56" s="5">
        <v>-38652089320</v>
      </c>
      <c r="O56" s="5">
        <v>-37167302051</v>
      </c>
      <c r="P56" s="5">
        <v>-36618423328</v>
      </c>
      <c r="Q56" s="5">
        <v>-37136133662</v>
      </c>
      <c r="R56" s="5">
        <v>-33645411084</v>
      </c>
      <c r="S56" s="5">
        <v>-2471764</v>
      </c>
      <c r="T56" s="5">
        <v>-2783292</v>
      </c>
      <c r="U56" s="5">
        <v>-2614472</v>
      </c>
      <c r="V56" s="5">
        <v>-2430868</v>
      </c>
      <c r="W56" s="5">
        <v>-22598324268</v>
      </c>
      <c r="X56" s="5">
        <v>-17362828146</v>
      </c>
      <c r="Y56" s="5">
        <v>-16984119010</v>
      </c>
      <c r="Z56" s="5">
        <v>-12331821867</v>
      </c>
    </row>
    <row r="57" spans="2:26" ht="15.5" x14ac:dyDescent="0.35">
      <c r="C57" t="s">
        <v>97</v>
      </c>
      <c r="S57" s="5">
        <v>16271</v>
      </c>
      <c r="Z57" s="5">
        <v>3051976844</v>
      </c>
    </row>
    <row r="58" spans="2:26" ht="15.5" x14ac:dyDescent="0.35">
      <c r="C58" t="s">
        <v>90</v>
      </c>
      <c r="D58" s="5">
        <v>22593661249</v>
      </c>
      <c r="E58" s="5">
        <v>18155868419</v>
      </c>
      <c r="F58" s="5">
        <v>22099360098</v>
      </c>
      <c r="G58" s="5">
        <v>24304476328</v>
      </c>
      <c r="I58" s="5">
        <v>78161755437</v>
      </c>
      <c r="J58" s="5">
        <v>62297536044</v>
      </c>
      <c r="K58" s="5">
        <v>58791423530</v>
      </c>
      <c r="L58" s="5">
        <v>39384611742</v>
      </c>
      <c r="M58" s="5">
        <v>51294196456</v>
      </c>
      <c r="N58" s="5">
        <v>53176993146</v>
      </c>
      <c r="O58" s="5">
        <v>57337029580</v>
      </c>
      <c r="P58" s="5">
        <v>30617593868</v>
      </c>
      <c r="Q58" s="5">
        <v>48413474493</v>
      </c>
      <c r="R58" s="5">
        <v>87310623082</v>
      </c>
      <c r="S58" s="5">
        <v>4616109</v>
      </c>
      <c r="T58" s="5">
        <v>6316962</v>
      </c>
      <c r="U58" s="5">
        <v>4261421</v>
      </c>
      <c r="V58" s="5">
        <v>5621830</v>
      </c>
      <c r="W58" s="5">
        <v>44550002038</v>
      </c>
      <c r="X58" s="5">
        <v>39294864546</v>
      </c>
      <c r="Y58" s="5">
        <v>45580254375</v>
      </c>
      <c r="Z58" s="5">
        <v>35616600546</v>
      </c>
    </row>
    <row r="59" spans="2:26" ht="15.5" x14ac:dyDescent="0.35">
      <c r="C59" t="s">
        <v>91</v>
      </c>
      <c r="D59" s="5">
        <v>1297987211</v>
      </c>
      <c r="E59" s="5">
        <v>1264044295</v>
      </c>
      <c r="F59" s="5">
        <v>1976347923</v>
      </c>
      <c r="G59" s="5">
        <v>1611982391</v>
      </c>
      <c r="I59" s="5">
        <v>6780500970</v>
      </c>
      <c r="J59" s="5">
        <v>7038935539</v>
      </c>
      <c r="K59" s="5">
        <v>6490495001</v>
      </c>
      <c r="L59" s="5">
        <v>-808726755</v>
      </c>
      <c r="M59" s="5">
        <v>-304998673</v>
      </c>
      <c r="N59" s="5">
        <v>-1283141956</v>
      </c>
      <c r="O59" s="5">
        <v>-1809815758</v>
      </c>
      <c r="P59" s="5">
        <v>1747069486</v>
      </c>
      <c r="Q59" s="5">
        <v>3125936535</v>
      </c>
      <c r="R59" s="5">
        <v>-2110661067</v>
      </c>
      <c r="S59" s="5">
        <v>-288755</v>
      </c>
      <c r="T59" s="5">
        <v>-480034</v>
      </c>
      <c r="U59" s="5">
        <v>-314785</v>
      </c>
      <c r="V59" s="5">
        <v>-561938</v>
      </c>
      <c r="W59" s="5">
        <v>-6472030960</v>
      </c>
      <c r="X59" s="5">
        <v>-1375749011</v>
      </c>
      <c r="Y59" s="5">
        <v>-1591260203</v>
      </c>
      <c r="Z59" s="5">
        <v>-11348337804</v>
      </c>
    </row>
    <row r="60" spans="2:26" ht="15.5" x14ac:dyDescent="0.35">
      <c r="C60" t="s">
        <v>93</v>
      </c>
      <c r="X60" s="5">
        <v>893910479</v>
      </c>
      <c r="Y60" s="5">
        <v>4482226974</v>
      </c>
      <c r="Z60" s="5">
        <v>-5777085462</v>
      </c>
    </row>
    <row r="61" spans="2:26" ht="15.5" x14ac:dyDescent="0.35">
      <c r="C61" t="s">
        <v>387</v>
      </c>
      <c r="X61" s="5">
        <v>130000000</v>
      </c>
    </row>
    <row r="62" spans="2:26" ht="15.5" x14ac:dyDescent="0.35">
      <c r="C62" t="s">
        <v>92</v>
      </c>
      <c r="D62" s="5">
        <v>2139391227</v>
      </c>
      <c r="E62" s="5">
        <v>1901795546</v>
      </c>
      <c r="F62" s="5">
        <v>4695125056</v>
      </c>
      <c r="G62" s="5">
        <v>2556975869</v>
      </c>
      <c r="I62" s="5">
        <v>12204537490</v>
      </c>
      <c r="J62" s="5">
        <v>14937187716</v>
      </c>
      <c r="K62" s="5">
        <v>12843550825</v>
      </c>
      <c r="L62" s="5">
        <v>4529149864</v>
      </c>
      <c r="M62" s="5">
        <v>4660381591</v>
      </c>
      <c r="N62" s="5">
        <v>4028529468</v>
      </c>
      <c r="O62" s="5">
        <v>3795635032</v>
      </c>
      <c r="P62" s="5">
        <v>5665593495</v>
      </c>
      <c r="Q62" s="5">
        <v>6177038623</v>
      </c>
      <c r="R62" s="5">
        <v>2866433591</v>
      </c>
      <c r="S62" s="5">
        <v>7560</v>
      </c>
      <c r="T62" s="5">
        <v>19727</v>
      </c>
      <c r="U62" s="5">
        <v>274029</v>
      </c>
      <c r="V62" s="5">
        <v>140183</v>
      </c>
      <c r="W62" s="5">
        <v>29606100</v>
      </c>
      <c r="X62" s="5">
        <v>28946322</v>
      </c>
      <c r="Y62" s="5">
        <v>180606143</v>
      </c>
      <c r="Z62" s="5">
        <v>83167405</v>
      </c>
    </row>
    <row r="63" spans="2:26" ht="15.5" x14ac:dyDescent="0.35">
      <c r="C63" t="s">
        <v>27</v>
      </c>
      <c r="D63" s="5">
        <v>-841404016</v>
      </c>
      <c r="E63" s="5">
        <v>-637751251</v>
      </c>
      <c r="F63" s="5">
        <v>-684687551</v>
      </c>
      <c r="G63" s="5">
        <v>-944993478</v>
      </c>
      <c r="I63" s="5">
        <v>-3389946938</v>
      </c>
      <c r="J63" s="5">
        <v>-4998102583</v>
      </c>
      <c r="K63" s="5">
        <v>-4010851843</v>
      </c>
      <c r="L63" s="5">
        <v>-4479475676</v>
      </c>
      <c r="M63" s="5">
        <v>-4033303946</v>
      </c>
      <c r="N63" s="5">
        <v>-4505965530</v>
      </c>
      <c r="O63" s="5">
        <v>-4846323784</v>
      </c>
      <c r="P63" s="5">
        <v>-2785405310</v>
      </c>
      <c r="Q63" s="5">
        <v>-1815694363</v>
      </c>
      <c r="R63" s="5">
        <v>-4403807940</v>
      </c>
      <c r="S63" s="5">
        <v>-296315</v>
      </c>
      <c r="T63" s="5">
        <v>-499761</v>
      </c>
      <c r="U63" s="5">
        <v>-588814</v>
      </c>
      <c r="V63" s="5">
        <v>-702121</v>
      </c>
      <c r="W63" s="5">
        <v>-6501637060</v>
      </c>
      <c r="X63" s="5">
        <v>-2286470984</v>
      </c>
      <c r="Y63" s="5">
        <v>-4228145341</v>
      </c>
      <c r="Z63" s="5">
        <v>-5920051324</v>
      </c>
    </row>
    <row r="64" spans="2:26" ht="15.5" x14ac:dyDescent="0.35">
      <c r="C64" t="s">
        <v>98</v>
      </c>
      <c r="D64" s="5">
        <v>1297987211</v>
      </c>
      <c r="E64" s="5">
        <v>1264044295</v>
      </c>
      <c r="F64" s="5">
        <v>1976347923</v>
      </c>
      <c r="G64" s="5">
        <v>1611982391</v>
      </c>
      <c r="I64" s="5">
        <v>6780500970</v>
      </c>
      <c r="J64" s="5">
        <v>7038935539</v>
      </c>
      <c r="K64" s="5">
        <v>6490495001</v>
      </c>
      <c r="L64" s="5">
        <v>-808726755</v>
      </c>
      <c r="M64" s="5">
        <v>-304998673</v>
      </c>
      <c r="N64" s="5">
        <v>-1283141956</v>
      </c>
      <c r="O64" s="5">
        <v>-1809815758</v>
      </c>
      <c r="P64" s="5">
        <v>1747069486</v>
      </c>
      <c r="Q64" s="5">
        <v>3125936535</v>
      </c>
      <c r="R64" s="5">
        <v>-2110661067</v>
      </c>
      <c r="S64" s="5">
        <v>-288755</v>
      </c>
      <c r="T64" s="5">
        <v>-480034</v>
      </c>
      <c r="U64" s="5">
        <v>-314785</v>
      </c>
      <c r="V64" s="5">
        <v>-561938</v>
      </c>
      <c r="W64" s="5">
        <v>-6472030960</v>
      </c>
      <c r="X64" s="5">
        <v>-1375749011</v>
      </c>
      <c r="Y64" s="5">
        <v>-1591260203</v>
      </c>
      <c r="Z64" s="5">
        <v>-11348337804</v>
      </c>
    </row>
    <row r="65" spans="3:26" ht="15.5" x14ac:dyDescent="0.35">
      <c r="C65" t="s">
        <v>29</v>
      </c>
      <c r="D65" s="5">
        <v>23891648460</v>
      </c>
      <c r="E65" s="5">
        <v>19419912714</v>
      </c>
      <c r="F65" s="5">
        <v>24075708021</v>
      </c>
      <c r="G65" s="5">
        <v>25916458719</v>
      </c>
      <c r="I65" s="5">
        <v>84942256407</v>
      </c>
      <c r="J65" s="5">
        <v>69336471583</v>
      </c>
      <c r="K65" s="5">
        <v>65281918531</v>
      </c>
      <c r="L65" s="5">
        <v>38575884987</v>
      </c>
      <c r="M65" s="5">
        <v>50989197783</v>
      </c>
      <c r="N65" s="5">
        <v>51893851190</v>
      </c>
      <c r="O65" s="5">
        <v>55527213822</v>
      </c>
      <c r="P65" s="5">
        <v>32364663354</v>
      </c>
      <c r="Q65" s="5">
        <v>51539411028</v>
      </c>
      <c r="R65" s="5">
        <v>85199962015</v>
      </c>
      <c r="S65" s="5">
        <v>4327354</v>
      </c>
      <c r="T65" s="5">
        <v>5836928</v>
      </c>
      <c r="U65" s="5">
        <v>3946636</v>
      </c>
      <c r="V65" s="5">
        <v>5059892</v>
      </c>
      <c r="W65" s="5">
        <v>38077971078</v>
      </c>
      <c r="X65" s="5">
        <v>37919115535</v>
      </c>
      <c r="Y65" s="5">
        <v>43988994172</v>
      </c>
      <c r="Z65" s="5">
        <v>24268262742</v>
      </c>
    </row>
    <row r="66" spans="3:26" ht="15.5" x14ac:dyDescent="0.35">
      <c r="C66" t="s">
        <v>28</v>
      </c>
      <c r="D66" s="5">
        <v>-4908479598</v>
      </c>
      <c r="E66" s="5">
        <v>-4001860876</v>
      </c>
      <c r="F66" s="5">
        <v>-4751923566</v>
      </c>
      <c r="G66" s="5">
        <v>-5292938946</v>
      </c>
      <c r="I66" s="5">
        <v>-16734761840</v>
      </c>
      <c r="J66" s="5">
        <v>-13195245147</v>
      </c>
      <c r="K66" s="5">
        <v>-12573560792</v>
      </c>
      <c r="L66" s="5">
        <v>-3139296153</v>
      </c>
      <c r="M66" s="5">
        <v>-8087644615</v>
      </c>
      <c r="N66" s="5">
        <v>-15685835665</v>
      </c>
      <c r="O66" s="5">
        <v>-19384171632</v>
      </c>
      <c r="P66" s="5">
        <v>-825829674</v>
      </c>
      <c r="Q66" s="5">
        <v>-11410643656</v>
      </c>
      <c r="R66" s="5">
        <v>-21896596474</v>
      </c>
      <c r="S66" s="5">
        <v>-1309749</v>
      </c>
      <c r="T66" s="5">
        <v>-1010651</v>
      </c>
      <c r="U66" s="5">
        <v>-2035134</v>
      </c>
      <c r="V66" s="5">
        <v>-1579863</v>
      </c>
      <c r="W66" s="5">
        <v>-10328171226</v>
      </c>
      <c r="X66" s="5">
        <v>-9475575762</v>
      </c>
      <c r="Y66" s="5">
        <v>-13079587181</v>
      </c>
      <c r="Z66" s="5">
        <v>-7211940511</v>
      </c>
    </row>
    <row r="67" spans="3:26" ht="15.5" x14ac:dyDescent="0.35">
      <c r="C67" t="s">
        <v>285</v>
      </c>
      <c r="W67" s="5">
        <v>-10901319500</v>
      </c>
      <c r="X67" s="5">
        <v>-10020572250</v>
      </c>
      <c r="Y67" s="5">
        <v>-13111238280</v>
      </c>
      <c r="Z67" s="5">
        <v>-7433766524</v>
      </c>
    </row>
    <row r="68" spans="3:26" ht="15.5" x14ac:dyDescent="0.35">
      <c r="C68" t="s">
        <v>286</v>
      </c>
      <c r="W68" s="5">
        <v>573148274</v>
      </c>
      <c r="X68" s="5">
        <v>544996488</v>
      </c>
      <c r="Y68" s="5">
        <v>31651099</v>
      </c>
      <c r="Z68" s="5">
        <v>221826013</v>
      </c>
    </row>
    <row r="69" spans="3:26" ht="15.5" x14ac:dyDescent="0.35">
      <c r="C69" t="s">
        <v>287</v>
      </c>
      <c r="D69" s="5">
        <v>-4908479598</v>
      </c>
      <c r="E69" s="5">
        <v>-4001860876</v>
      </c>
      <c r="F69" s="5">
        <v>-4751923566</v>
      </c>
      <c r="G69" s="5">
        <v>-5292938946</v>
      </c>
      <c r="I69" s="5">
        <v>-16734761840</v>
      </c>
      <c r="J69" s="5">
        <v>-13195245147</v>
      </c>
      <c r="K69" s="5">
        <v>-12573560792</v>
      </c>
      <c r="L69" s="5">
        <v>-3139296153</v>
      </c>
      <c r="M69" s="5">
        <v>-8087644615</v>
      </c>
      <c r="N69" s="5">
        <v>-15685835665</v>
      </c>
      <c r="O69" s="5">
        <v>-19384171632</v>
      </c>
      <c r="P69" s="5">
        <v>-825829674</v>
      </c>
      <c r="Q69" s="5">
        <v>-11410643656</v>
      </c>
      <c r="R69" s="5">
        <v>-21896596474</v>
      </c>
      <c r="S69" s="5">
        <v>-1309749</v>
      </c>
      <c r="T69" s="5">
        <v>-1010651</v>
      </c>
      <c r="U69" s="5">
        <v>-2035134</v>
      </c>
      <c r="V69" s="5">
        <v>-1579863</v>
      </c>
      <c r="W69" s="5">
        <v>-10328171226</v>
      </c>
      <c r="X69" s="5">
        <v>-9475575762</v>
      </c>
      <c r="Y69" s="5">
        <v>-13079587181</v>
      </c>
      <c r="Z69" s="5">
        <v>-7211940511</v>
      </c>
    </row>
    <row r="70" spans="3:26" ht="15.5" x14ac:dyDescent="0.35">
      <c r="C70" t="s">
        <v>99</v>
      </c>
      <c r="D70" s="5">
        <v>18983168862</v>
      </c>
      <c r="E70" s="5">
        <v>15418051838</v>
      </c>
      <c r="F70" s="5">
        <v>19323784455</v>
      </c>
      <c r="G70" s="5">
        <v>20623519773</v>
      </c>
      <c r="I70" s="5">
        <v>68207494567</v>
      </c>
      <c r="J70" s="5">
        <v>56141226436</v>
      </c>
      <c r="K70" s="5">
        <v>52708357739</v>
      </c>
      <c r="L70" s="5">
        <v>35436588834</v>
      </c>
      <c r="M70" s="5">
        <v>42901553168</v>
      </c>
      <c r="N70" s="5">
        <v>36208015525</v>
      </c>
      <c r="O70" s="5">
        <v>36143042190</v>
      </c>
      <c r="P70" s="5">
        <v>31538833680</v>
      </c>
      <c r="Q70" s="5">
        <v>40128767372</v>
      </c>
      <c r="R70" s="5">
        <v>63303365541</v>
      </c>
      <c r="S70" s="5">
        <v>3017605</v>
      </c>
      <c r="T70" s="5">
        <v>4826277</v>
      </c>
      <c r="U70" s="5">
        <v>1911502</v>
      </c>
      <c r="V70" s="5">
        <v>3480029</v>
      </c>
      <c r="W70" s="5">
        <v>27749799852</v>
      </c>
      <c r="X70" s="5">
        <v>28443539773</v>
      </c>
      <c r="Y70" s="5">
        <v>30909406991</v>
      </c>
      <c r="Z70" s="5">
        <v>17056322231</v>
      </c>
    </row>
    <row r="71" spans="3:26" ht="15.5" x14ac:dyDescent="0.35">
      <c r="C71" t="s">
        <v>100</v>
      </c>
      <c r="X71" s="5">
        <v>-1946053</v>
      </c>
    </row>
    <row r="72" spans="3:26" ht="15.5" x14ac:dyDescent="0.35">
      <c r="C72" t="s">
        <v>101</v>
      </c>
      <c r="D72" s="5">
        <v>18983168862</v>
      </c>
      <c r="E72" s="5">
        <v>15418051838</v>
      </c>
      <c r="F72" s="5">
        <v>19323784455</v>
      </c>
      <c r="G72" s="5">
        <v>20623519773</v>
      </c>
      <c r="I72" s="5">
        <v>68207494567</v>
      </c>
      <c r="J72" s="5">
        <v>56141226436</v>
      </c>
      <c r="K72" s="5">
        <v>52708357739</v>
      </c>
      <c r="L72" s="5">
        <v>35436588834</v>
      </c>
      <c r="M72" s="5">
        <v>42901553168</v>
      </c>
      <c r="N72" s="5">
        <v>36208015525</v>
      </c>
      <c r="O72" s="5">
        <v>36143042190</v>
      </c>
      <c r="P72" s="5">
        <v>31538833680</v>
      </c>
      <c r="Q72" s="5">
        <v>40128767372</v>
      </c>
      <c r="R72" s="5">
        <v>63303365541</v>
      </c>
      <c r="S72" s="5">
        <v>3017605</v>
      </c>
      <c r="T72" s="5">
        <v>4826277</v>
      </c>
      <c r="U72" s="5">
        <v>1911502</v>
      </c>
      <c r="V72" s="5">
        <v>3480029</v>
      </c>
      <c r="W72" s="5">
        <v>27749799852</v>
      </c>
      <c r="X72" s="5">
        <v>28441593720</v>
      </c>
      <c r="Y72" s="5">
        <v>30909406991</v>
      </c>
      <c r="Z72" s="5">
        <v>17056322231</v>
      </c>
    </row>
    <row r="73" spans="3:26" ht="15.5" x14ac:dyDescent="0.35">
      <c r="C73" t="s">
        <v>102</v>
      </c>
      <c r="F73" s="5">
        <v>1371601065</v>
      </c>
      <c r="I73" s="5">
        <v>1371601065</v>
      </c>
      <c r="J73" s="5">
        <v>723125545</v>
      </c>
      <c r="K73" s="5">
        <v>-323188895</v>
      </c>
      <c r="L73" s="5">
        <v>2175358649</v>
      </c>
      <c r="M73" s="5">
        <v>728570950</v>
      </c>
      <c r="N73" s="5">
        <v>305727994</v>
      </c>
      <c r="O73" s="5">
        <v>-1492414249</v>
      </c>
      <c r="P73" s="5">
        <v>2216343899</v>
      </c>
      <c r="Q73" s="5">
        <v>-991336198</v>
      </c>
      <c r="R73" s="5">
        <v>-391343089</v>
      </c>
      <c r="S73" s="5">
        <v>16271</v>
      </c>
      <c r="Z73" s="5">
        <v>3051976844</v>
      </c>
    </row>
    <row r="74" spans="3:26" ht="15.5" x14ac:dyDescent="0.35">
      <c r="C74" t="s">
        <v>288</v>
      </c>
      <c r="F74" s="5">
        <v>1371601065</v>
      </c>
      <c r="I74" s="5">
        <v>1371601065</v>
      </c>
      <c r="J74" s="5">
        <v>723125545</v>
      </c>
      <c r="K74" s="5">
        <v>-323188895</v>
      </c>
      <c r="L74" s="5">
        <v>2175358649</v>
      </c>
      <c r="M74" s="5">
        <v>728570950</v>
      </c>
      <c r="N74" s="5">
        <v>305727994</v>
      </c>
      <c r="O74" s="5">
        <v>-1492414249</v>
      </c>
      <c r="P74" s="5">
        <v>2216343899</v>
      </c>
      <c r="Q74" s="5">
        <v>-991336198</v>
      </c>
      <c r="R74" s="5">
        <v>-391343089</v>
      </c>
      <c r="S74" s="5">
        <v>16271</v>
      </c>
      <c r="Z74" s="5">
        <v>3051976844</v>
      </c>
    </row>
    <row r="75" spans="3:26" ht="15.5" x14ac:dyDescent="0.35">
      <c r="C75" t="s">
        <v>103</v>
      </c>
      <c r="D75" s="5">
        <v>18983168862</v>
      </c>
      <c r="E75" s="5">
        <v>15418051838</v>
      </c>
      <c r="F75" s="5">
        <v>20695385520</v>
      </c>
      <c r="G75" s="5">
        <v>20623519773</v>
      </c>
      <c r="I75" s="5">
        <v>69579095632</v>
      </c>
      <c r="J75" s="5">
        <v>56864351981</v>
      </c>
      <c r="K75" s="5">
        <v>52385168844</v>
      </c>
      <c r="L75" s="5">
        <v>37611947483</v>
      </c>
      <c r="M75" s="5">
        <v>43630124118</v>
      </c>
      <c r="N75" s="5">
        <v>36513743519</v>
      </c>
      <c r="O75" s="5">
        <v>34650627941</v>
      </c>
      <c r="P75" s="5">
        <v>33755177579</v>
      </c>
      <c r="Q75" s="5">
        <v>39137431174</v>
      </c>
      <c r="R75" s="5">
        <v>62912022452</v>
      </c>
      <c r="S75" s="5">
        <v>3033876</v>
      </c>
      <c r="T75" s="5">
        <v>4826277</v>
      </c>
      <c r="U75" s="5">
        <v>1911502</v>
      </c>
      <c r="V75" s="5">
        <v>3480029</v>
      </c>
      <c r="W75" s="5">
        <v>27749799852</v>
      </c>
    </row>
    <row r="76" spans="3:26" ht="15.5" x14ac:dyDescent="0.35">
      <c r="C76" t="s">
        <v>104</v>
      </c>
      <c r="D76" s="5">
        <v>18983168862</v>
      </c>
      <c r="E76" s="5">
        <v>15418051838</v>
      </c>
      <c r="F76" s="5">
        <v>19323784455</v>
      </c>
      <c r="G76" s="5">
        <v>20623519773</v>
      </c>
      <c r="I76" s="5">
        <v>68207494567</v>
      </c>
      <c r="J76" s="5">
        <v>56141226436</v>
      </c>
      <c r="K76" s="5">
        <v>52708357739</v>
      </c>
      <c r="L76" s="5">
        <v>35436588834</v>
      </c>
      <c r="M76" s="5">
        <v>42901553168</v>
      </c>
      <c r="N76" s="5">
        <v>36208015525</v>
      </c>
      <c r="O76" s="5">
        <v>36143042190</v>
      </c>
      <c r="P76" s="5">
        <v>31538833680</v>
      </c>
      <c r="Q76" s="5">
        <v>40128767372</v>
      </c>
      <c r="R76" s="5">
        <v>63303365541</v>
      </c>
      <c r="S76" s="5">
        <v>3017605</v>
      </c>
      <c r="T76" s="5">
        <v>4826277</v>
      </c>
      <c r="U76" s="5">
        <v>1911502</v>
      </c>
      <c r="V76" s="5">
        <v>3480029</v>
      </c>
      <c r="W76" s="5">
        <v>27749799852</v>
      </c>
      <c r="X76" s="5">
        <v>28441593720</v>
      </c>
      <c r="Y76" s="5">
        <v>30909406991</v>
      </c>
      <c r="Z76" s="5">
        <v>17056322231</v>
      </c>
    </row>
    <row r="77" spans="3:26" ht="15.5" x14ac:dyDescent="0.35">
      <c r="C77" t="s">
        <v>8</v>
      </c>
      <c r="D77" s="5">
        <v>18971930703</v>
      </c>
      <c r="E77" s="5">
        <v>15409305597</v>
      </c>
      <c r="F77" s="5">
        <v>20690912857</v>
      </c>
      <c r="G77" s="5">
        <v>20617889861</v>
      </c>
      <c r="I77" s="5">
        <v>69560083036</v>
      </c>
      <c r="J77" s="5">
        <v>56841600323</v>
      </c>
      <c r="K77" s="5">
        <v>52365843807</v>
      </c>
      <c r="L77" s="5">
        <v>37607090904</v>
      </c>
      <c r="M77" s="5">
        <v>43605598162</v>
      </c>
      <c r="N77" s="5">
        <v>36524684260</v>
      </c>
      <c r="O77" s="5">
        <v>34644926376</v>
      </c>
      <c r="P77" s="5">
        <v>33753673729</v>
      </c>
      <c r="Q77" s="5">
        <v>39135974376</v>
      </c>
      <c r="R77" s="5">
        <v>62900846331</v>
      </c>
      <c r="S77" s="5">
        <v>3034237</v>
      </c>
      <c r="T77" s="5">
        <v>4826441</v>
      </c>
      <c r="U77" s="5">
        <v>1912265</v>
      </c>
      <c r="V77" s="5">
        <v>3480036</v>
      </c>
      <c r="W77" s="5">
        <v>27746156444</v>
      </c>
    </row>
    <row r="78" spans="3:26" ht="15.5" x14ac:dyDescent="0.35">
      <c r="C78" t="s">
        <v>289</v>
      </c>
      <c r="D78" s="5">
        <v>11238159</v>
      </c>
      <c r="E78" s="5">
        <v>8746241</v>
      </c>
      <c r="F78" s="5">
        <v>4472663</v>
      </c>
      <c r="G78" s="5">
        <v>5629912</v>
      </c>
      <c r="I78" s="5">
        <v>19012596</v>
      </c>
      <c r="J78" s="5">
        <v>22751658</v>
      </c>
      <c r="K78" s="5">
        <v>19325037</v>
      </c>
      <c r="L78" s="5">
        <v>4856579</v>
      </c>
      <c r="M78" s="5">
        <v>24525956</v>
      </c>
      <c r="N78" s="5">
        <v>-10940741</v>
      </c>
      <c r="O78" s="5">
        <v>5701565</v>
      </c>
      <c r="P78" s="5">
        <v>1503850</v>
      </c>
      <c r="Q78" s="5">
        <v>1456798</v>
      </c>
      <c r="R78" s="5">
        <v>11176121</v>
      </c>
      <c r="S78" s="5">
        <v>-361</v>
      </c>
      <c r="T78" s="5">
        <v>-164</v>
      </c>
      <c r="U78" s="5">
        <v>-763</v>
      </c>
      <c r="V78" s="5">
        <v>-7</v>
      </c>
      <c r="W78" s="5">
        <v>3643408</v>
      </c>
    </row>
    <row r="79" spans="3:26" ht="15.5" x14ac:dyDescent="0.35">
      <c r="C79" t="s">
        <v>105</v>
      </c>
      <c r="D79" s="5">
        <v>18983168862</v>
      </c>
      <c r="E79" s="5">
        <v>15418051838</v>
      </c>
      <c r="F79" s="5">
        <v>19323784455</v>
      </c>
      <c r="G79" s="5">
        <v>20623519773</v>
      </c>
      <c r="I79" s="5">
        <v>68207494567</v>
      </c>
      <c r="J79" s="5">
        <v>56141226436</v>
      </c>
      <c r="K79" s="5">
        <v>52708357739</v>
      </c>
      <c r="L79" s="5">
        <v>35436588834</v>
      </c>
      <c r="M79" s="5">
        <v>42901553168</v>
      </c>
      <c r="N79" s="5">
        <v>36208015525</v>
      </c>
      <c r="O79" s="5">
        <v>36143042190</v>
      </c>
      <c r="P79" s="5">
        <v>31538833680</v>
      </c>
      <c r="Q79" s="5">
        <v>40128767372</v>
      </c>
      <c r="R79" s="5">
        <v>63303365541</v>
      </c>
      <c r="S79" s="5">
        <v>3017605</v>
      </c>
      <c r="T79" s="5">
        <v>4826277</v>
      </c>
      <c r="U79" s="5">
        <v>1911502</v>
      </c>
      <c r="V79" s="5">
        <v>3480029</v>
      </c>
      <c r="W79" s="5">
        <v>27749799852</v>
      </c>
      <c r="X79" s="5">
        <v>28441593720</v>
      </c>
      <c r="Y79" s="5">
        <v>30909406991</v>
      </c>
      <c r="Z79" s="5">
        <v>17056322231</v>
      </c>
    </row>
    <row r="80" spans="3:26" ht="15.5" x14ac:dyDescent="0.35">
      <c r="C80" t="s">
        <v>106</v>
      </c>
      <c r="D80" s="5">
        <v>18983168862</v>
      </c>
      <c r="E80" s="5">
        <v>15418051838</v>
      </c>
      <c r="F80" s="5">
        <v>20695385520</v>
      </c>
      <c r="G80" s="5">
        <v>20623519773</v>
      </c>
      <c r="I80" s="5">
        <v>69579095632</v>
      </c>
      <c r="J80" s="5">
        <v>56864351981</v>
      </c>
      <c r="K80" s="5">
        <v>52385168844</v>
      </c>
      <c r="L80" s="5">
        <v>37611947483</v>
      </c>
      <c r="M80" s="5">
        <v>43630124118</v>
      </c>
      <c r="N80" s="5">
        <v>36513743519</v>
      </c>
      <c r="O80" s="5">
        <v>34650627941</v>
      </c>
      <c r="P80" s="5">
        <v>33755177579</v>
      </c>
      <c r="Q80" s="5">
        <v>39137431174</v>
      </c>
      <c r="R80" s="5">
        <v>62912022452</v>
      </c>
      <c r="S80" s="5">
        <v>3033876</v>
      </c>
      <c r="T80" s="5">
        <v>4826277</v>
      </c>
      <c r="U80" s="5">
        <v>1911502</v>
      </c>
      <c r="V80" s="5">
        <v>3480029</v>
      </c>
      <c r="W80" s="5">
        <v>27749799852</v>
      </c>
    </row>
    <row r="81" spans="2:26" ht="15.5" x14ac:dyDescent="0.35">
      <c r="C81" t="s">
        <v>107</v>
      </c>
      <c r="D81" s="5">
        <v>18983168862</v>
      </c>
      <c r="E81" s="5">
        <v>15418051838</v>
      </c>
      <c r="F81" s="5">
        <v>20695385520</v>
      </c>
      <c r="G81" s="5">
        <v>20623519773</v>
      </c>
      <c r="I81" s="5">
        <v>69579095632</v>
      </c>
      <c r="J81" s="5">
        <v>56864351981</v>
      </c>
      <c r="K81" s="5">
        <v>52385168844</v>
      </c>
      <c r="L81" s="5">
        <v>37611947483</v>
      </c>
      <c r="M81" s="5">
        <v>43630124118</v>
      </c>
      <c r="N81" s="5">
        <v>36513743519</v>
      </c>
      <c r="O81" s="5">
        <v>34650627941</v>
      </c>
      <c r="P81" s="5">
        <v>33755177579</v>
      </c>
      <c r="Q81" s="5">
        <v>39137431174</v>
      </c>
      <c r="R81" s="5">
        <v>62912022452</v>
      </c>
      <c r="S81" s="5">
        <v>3033876</v>
      </c>
      <c r="T81" s="5">
        <v>4826277</v>
      </c>
      <c r="U81" s="5">
        <v>1911502</v>
      </c>
      <c r="V81" s="5">
        <v>3480029</v>
      </c>
      <c r="W81" s="5">
        <v>27749799852</v>
      </c>
    </row>
    <row r="83" spans="2:26" ht="15.5" x14ac:dyDescent="0.35">
      <c r="B83" t="s">
        <v>108</v>
      </c>
      <c r="C83" t="s">
        <v>109</v>
      </c>
    </row>
    <row r="84" spans="2:26" ht="15.5" x14ac:dyDescent="0.35">
      <c r="C84" t="s">
        <v>110</v>
      </c>
    </row>
    <row r="85" spans="2:26" ht="15.5" x14ac:dyDescent="0.35">
      <c r="C85" t="s">
        <v>20</v>
      </c>
      <c r="D85" s="5">
        <v>221643078327</v>
      </c>
      <c r="E85" s="5">
        <v>233406977670</v>
      </c>
      <c r="F85" s="5">
        <v>246763834962</v>
      </c>
      <c r="G85" s="5">
        <v>219541227711</v>
      </c>
      <c r="I85" s="5">
        <v>246763834962</v>
      </c>
      <c r="J85" s="5">
        <v>240196931427</v>
      </c>
      <c r="K85" s="5">
        <v>230189369156</v>
      </c>
      <c r="L85" s="5">
        <v>157154486833</v>
      </c>
      <c r="M85" s="5">
        <v>191559102091</v>
      </c>
      <c r="N85" s="5">
        <v>110559020021</v>
      </c>
      <c r="O85" s="5">
        <v>74786692709</v>
      </c>
      <c r="P85" s="5">
        <v>63602700504</v>
      </c>
      <c r="Q85" s="5">
        <v>103510048915</v>
      </c>
      <c r="R85" s="5">
        <v>105912896436</v>
      </c>
      <c r="S85" s="5">
        <v>3082596</v>
      </c>
      <c r="T85" s="5">
        <v>918156</v>
      </c>
      <c r="U85" s="5">
        <v>1282647</v>
      </c>
      <c r="V85" s="5">
        <v>1713434</v>
      </c>
      <c r="W85" s="5">
        <v>12167059010</v>
      </c>
      <c r="X85" s="5">
        <v>9435631304</v>
      </c>
      <c r="Y85" s="5">
        <v>5398758478</v>
      </c>
      <c r="Z85" s="5">
        <v>4040957711</v>
      </c>
    </row>
    <row r="86" spans="2:26" ht="15.5" x14ac:dyDescent="0.35">
      <c r="C86" t="s">
        <v>112</v>
      </c>
      <c r="D86" s="5">
        <v>357781509786</v>
      </c>
      <c r="E86" s="5">
        <v>334235626680</v>
      </c>
      <c r="F86" s="5">
        <v>311819187576</v>
      </c>
      <c r="G86" s="5">
        <v>303669456914</v>
      </c>
      <c r="I86" s="5">
        <v>311819187576</v>
      </c>
      <c r="J86" s="5">
        <v>264612032275</v>
      </c>
      <c r="K86" s="5">
        <v>236214801548</v>
      </c>
      <c r="L86" s="5">
        <v>238144052620</v>
      </c>
      <c r="M86" s="5">
        <v>238563028448</v>
      </c>
      <c r="N86" s="5">
        <v>264081176373</v>
      </c>
      <c r="O86" s="5">
        <v>298940335507</v>
      </c>
      <c r="P86" s="5">
        <v>299614428629</v>
      </c>
      <c r="Q86" s="5">
        <v>199716892253</v>
      </c>
      <c r="R86" s="5">
        <v>193282008309</v>
      </c>
      <c r="S86" s="5">
        <v>16796623</v>
      </c>
      <c r="T86" s="5">
        <v>17161596</v>
      </c>
      <c r="U86" s="5">
        <v>21098646</v>
      </c>
      <c r="V86" s="5">
        <v>20790434</v>
      </c>
      <c r="W86" s="5">
        <v>161227369692</v>
      </c>
      <c r="X86" s="5">
        <v>129203390475</v>
      </c>
      <c r="Y86" s="5">
        <v>110583237759</v>
      </c>
      <c r="Z86" s="5">
        <v>147840038553</v>
      </c>
    </row>
    <row r="87" spans="2:26" ht="15.5" x14ac:dyDescent="0.35">
      <c r="C87" t="s">
        <v>114</v>
      </c>
      <c r="D87" s="5">
        <v>198359938754</v>
      </c>
      <c r="E87" s="5">
        <v>170011061764</v>
      </c>
      <c r="F87" s="5">
        <v>172657075006</v>
      </c>
      <c r="G87" s="5">
        <v>172525508707</v>
      </c>
      <c r="I87" s="5">
        <v>172657075006</v>
      </c>
      <c r="J87" s="5">
        <v>145156644370</v>
      </c>
      <c r="K87" s="5">
        <v>133180648379</v>
      </c>
      <c r="L87" s="5">
        <v>128908740744</v>
      </c>
      <c r="M87" s="5">
        <v>128597294763</v>
      </c>
      <c r="N87" s="5">
        <v>83867858549</v>
      </c>
      <c r="O87" s="5">
        <v>77051843240</v>
      </c>
      <c r="P87" s="5">
        <v>92870953111</v>
      </c>
      <c r="Q87" s="5">
        <v>56317845906</v>
      </c>
      <c r="R87" s="5">
        <v>70135361288</v>
      </c>
      <c r="S87" s="5">
        <v>4311130</v>
      </c>
      <c r="T87" s="5">
        <v>5965116</v>
      </c>
      <c r="U87" s="5">
        <v>6985299</v>
      </c>
      <c r="V87" s="5">
        <v>6709713</v>
      </c>
      <c r="W87" s="5">
        <v>46117344822</v>
      </c>
      <c r="X87" s="5">
        <v>38957465596</v>
      </c>
    </row>
    <row r="88" spans="2:26" ht="15.5" x14ac:dyDescent="0.35">
      <c r="C88" t="s">
        <v>113</v>
      </c>
      <c r="F88" s="5">
        <v>1168626216</v>
      </c>
      <c r="I88" s="5">
        <v>1168626216</v>
      </c>
      <c r="O88" s="5">
        <v>251443092</v>
      </c>
      <c r="Q88" s="5">
        <v>38109092</v>
      </c>
      <c r="R88" s="5">
        <v>515011038</v>
      </c>
      <c r="S88" s="5">
        <v>21894</v>
      </c>
      <c r="T88" s="5">
        <v>86053</v>
      </c>
      <c r="U88" s="5">
        <v>76467</v>
      </c>
      <c r="V88" s="5">
        <v>79664</v>
      </c>
      <c r="W88" s="5">
        <v>297449168</v>
      </c>
      <c r="X88" s="5">
        <v>18500000</v>
      </c>
      <c r="Y88" s="5">
        <v>25287157079</v>
      </c>
      <c r="Z88" s="5">
        <v>32120635976</v>
      </c>
    </row>
    <row r="89" spans="2:26" ht="15.5" x14ac:dyDescent="0.35">
      <c r="C89" t="s">
        <v>115</v>
      </c>
      <c r="D89" s="5">
        <v>357781509786</v>
      </c>
      <c r="E89" s="5">
        <v>334235626680</v>
      </c>
      <c r="F89" s="5">
        <v>311819187576</v>
      </c>
      <c r="G89" s="5">
        <v>303669456914</v>
      </c>
      <c r="I89" s="5">
        <v>311819187576</v>
      </c>
      <c r="J89" s="5">
        <v>264612032275</v>
      </c>
      <c r="K89" s="5">
        <v>236214801548</v>
      </c>
      <c r="L89" s="5">
        <v>238144052620</v>
      </c>
      <c r="M89" s="5">
        <v>238563028448</v>
      </c>
      <c r="N89" s="5">
        <v>264081176373</v>
      </c>
      <c r="O89" s="5">
        <v>298940335507</v>
      </c>
      <c r="P89" s="5">
        <v>299614428629</v>
      </c>
      <c r="Q89" s="5">
        <v>199716892253</v>
      </c>
      <c r="R89" s="5">
        <v>193282008309</v>
      </c>
      <c r="S89" s="5">
        <v>16796623</v>
      </c>
      <c r="T89" s="5">
        <v>17161596</v>
      </c>
      <c r="U89" s="5">
        <v>21098646</v>
      </c>
      <c r="V89" s="5">
        <v>20790434</v>
      </c>
      <c r="W89" s="5">
        <v>161227369692</v>
      </c>
      <c r="X89" s="5">
        <v>129203390475</v>
      </c>
      <c r="Y89" s="5">
        <v>110583237759</v>
      </c>
      <c r="Z89" s="5">
        <v>147840038553</v>
      </c>
    </row>
    <row r="90" spans="2:26" ht="15.5" x14ac:dyDescent="0.35">
      <c r="C90" t="s">
        <v>117</v>
      </c>
      <c r="D90" s="5">
        <v>953746692</v>
      </c>
      <c r="E90" s="5">
        <v>754473732</v>
      </c>
      <c r="F90" s="5">
        <v>603610597</v>
      </c>
      <c r="G90" s="5">
        <v>1035283656</v>
      </c>
      <c r="I90" s="5">
        <v>603610597</v>
      </c>
      <c r="J90" s="5">
        <v>364414846</v>
      </c>
      <c r="K90" s="5">
        <v>940692145</v>
      </c>
      <c r="L90" s="5">
        <v>3721960424</v>
      </c>
      <c r="M90" s="5">
        <v>350939468</v>
      </c>
      <c r="N90" s="5">
        <v>255628919</v>
      </c>
      <c r="O90" s="5">
        <v>188818891</v>
      </c>
      <c r="P90" s="5">
        <v>152386726</v>
      </c>
      <c r="Q90" s="5">
        <v>637823214</v>
      </c>
      <c r="R90" s="5">
        <v>1038904557</v>
      </c>
      <c r="S90" s="5">
        <v>274458</v>
      </c>
      <c r="T90" s="5">
        <v>1392638</v>
      </c>
      <c r="U90" s="5">
        <v>2228362</v>
      </c>
      <c r="V90" s="5">
        <v>16674</v>
      </c>
      <c r="X90" s="5">
        <v>128868751</v>
      </c>
      <c r="Y90" s="5">
        <v>258611751</v>
      </c>
      <c r="Z90" s="5">
        <v>8213869137</v>
      </c>
    </row>
    <row r="91" spans="2:26" ht="15.5" x14ac:dyDescent="0.35">
      <c r="C91" t="s">
        <v>119</v>
      </c>
      <c r="D91" s="5">
        <v>250692280209</v>
      </c>
      <c r="E91" s="5">
        <v>190645322825</v>
      </c>
      <c r="F91" s="5">
        <v>176286720592</v>
      </c>
      <c r="G91" s="5">
        <v>182392256901</v>
      </c>
      <c r="I91" s="5">
        <v>176286720592</v>
      </c>
      <c r="J91" s="5">
        <v>185993361107</v>
      </c>
      <c r="K91" s="5">
        <v>150731166588</v>
      </c>
      <c r="L91" s="5">
        <v>195161297578</v>
      </c>
      <c r="M91" s="5">
        <v>195331714755</v>
      </c>
      <c r="N91" s="5">
        <v>123132723780</v>
      </c>
      <c r="O91" s="5">
        <v>147462984310</v>
      </c>
      <c r="P91" s="5">
        <v>165159742674</v>
      </c>
      <c r="Q91" s="5">
        <v>126405599530</v>
      </c>
      <c r="R91" s="5">
        <v>112970688631</v>
      </c>
      <c r="S91" s="5">
        <v>8809573</v>
      </c>
      <c r="T91" s="5">
        <v>12286055</v>
      </c>
      <c r="U91" s="5">
        <v>14776043</v>
      </c>
      <c r="V91" s="5">
        <v>13698172</v>
      </c>
      <c r="W91" s="5">
        <v>129654158577</v>
      </c>
      <c r="X91" s="5">
        <v>82424270814</v>
      </c>
      <c r="Y91" s="5">
        <v>68458457208</v>
      </c>
      <c r="Z91" s="5">
        <v>66397211768</v>
      </c>
    </row>
    <row r="92" spans="2:26" ht="15.5" x14ac:dyDescent="0.35">
      <c r="C92" t="s">
        <v>111</v>
      </c>
      <c r="G92" s="5">
        <v>8836206669</v>
      </c>
    </row>
    <row r="93" spans="2:26" ht="15.5" x14ac:dyDescent="0.35">
      <c r="C93" t="s">
        <v>97</v>
      </c>
      <c r="D93" s="5">
        <v>-307467982</v>
      </c>
      <c r="E93" s="5">
        <v>-307467982</v>
      </c>
      <c r="F93" s="5">
        <v>-307467982</v>
      </c>
      <c r="G93" s="5">
        <v>-307467982</v>
      </c>
      <c r="I93" s="5">
        <v>-307467982</v>
      </c>
      <c r="R93" s="5">
        <v>-1433113852</v>
      </c>
      <c r="S93" s="5">
        <v>-119189</v>
      </c>
      <c r="T93" s="5">
        <v>-119189</v>
      </c>
      <c r="U93" s="5">
        <v>-101923</v>
      </c>
    </row>
    <row r="94" spans="2:26" ht="15.5" x14ac:dyDescent="0.35">
      <c r="C94" t="s">
        <v>120</v>
      </c>
      <c r="D94" s="5">
        <v>862079894844</v>
      </c>
      <c r="E94" s="5">
        <v>776155950169</v>
      </c>
      <c r="F94" s="5">
        <v>746563784185</v>
      </c>
      <c r="G94" s="5">
        <v>717963161643</v>
      </c>
      <c r="I94" s="5">
        <v>746563784185</v>
      </c>
      <c r="J94" s="5">
        <v>692511533906</v>
      </c>
      <c r="K94" s="5">
        <v>657741165545</v>
      </c>
      <c r="L94" s="5">
        <v>622171694238</v>
      </c>
      <c r="M94" s="5">
        <v>631445915088</v>
      </c>
      <c r="N94" s="5">
        <v>499529633293</v>
      </c>
      <c r="O94" s="5">
        <v>523533024832</v>
      </c>
      <c r="P94" s="5">
        <v>532963702866</v>
      </c>
      <c r="Q94" s="5">
        <v>434711256661</v>
      </c>
      <c r="R94" s="5">
        <v>414294013938</v>
      </c>
      <c r="S94" s="5">
        <v>29220360</v>
      </c>
      <c r="T94" s="5">
        <v>31998595</v>
      </c>
      <c r="U94" s="5">
        <v>39784326</v>
      </c>
      <c r="V94" s="5">
        <v>36469227</v>
      </c>
      <c r="W94" s="5">
        <v>305077600949</v>
      </c>
      <c r="X94" s="5">
        <v>227819168461</v>
      </c>
      <c r="Y94" s="5">
        <v>185436645162</v>
      </c>
      <c r="Z94" s="5">
        <v>232969399783</v>
      </c>
    </row>
    <row r="95" spans="2:26" ht="15.5" x14ac:dyDescent="0.35">
      <c r="C95" t="s">
        <v>121</v>
      </c>
    </row>
    <row r="96" spans="2:26" ht="15.5" x14ac:dyDescent="0.35">
      <c r="C96" t="s">
        <v>128</v>
      </c>
      <c r="D96" s="5">
        <v>90623181453</v>
      </c>
      <c r="E96" s="5">
        <v>91387620193</v>
      </c>
      <c r="F96" s="5">
        <v>91255167214</v>
      </c>
      <c r="G96" s="5">
        <v>89820516016</v>
      </c>
      <c r="I96" s="5">
        <v>91255167214</v>
      </c>
      <c r="J96" s="5">
        <v>94030426880</v>
      </c>
      <c r="K96" s="5">
        <v>97329138261</v>
      </c>
      <c r="L96" s="5">
        <v>101353891900</v>
      </c>
      <c r="M96" s="5">
        <v>129305791878</v>
      </c>
      <c r="N96" s="5">
        <v>131969300623</v>
      </c>
      <c r="O96" s="5">
        <v>132399812760</v>
      </c>
      <c r="P96" s="5">
        <v>129698487972</v>
      </c>
      <c r="Q96" s="5">
        <v>127351551594</v>
      </c>
      <c r="R96" s="5">
        <v>133416643853</v>
      </c>
      <c r="S96" s="5">
        <v>8477154</v>
      </c>
      <c r="T96" s="5">
        <v>8888608</v>
      </c>
      <c r="U96" s="5">
        <v>7529762</v>
      </c>
      <c r="V96" s="5">
        <v>7668458</v>
      </c>
      <c r="W96" s="5">
        <v>60650052200</v>
      </c>
      <c r="X96" s="5">
        <v>32568191469</v>
      </c>
      <c r="Y96" s="5">
        <v>31727361176</v>
      </c>
      <c r="Z96" s="5">
        <v>23925099442</v>
      </c>
    </row>
    <row r="97" spans="3:26" ht="15.5" x14ac:dyDescent="0.35">
      <c r="C97" t="s">
        <v>125</v>
      </c>
      <c r="D97" s="5">
        <v>4487639622</v>
      </c>
      <c r="E97" s="5">
        <v>4559167470</v>
      </c>
      <c r="F97" s="5">
        <v>4422366794</v>
      </c>
      <c r="G97" s="5">
        <v>4610086642</v>
      </c>
      <c r="I97" s="5">
        <v>4422366794</v>
      </c>
      <c r="J97" s="5">
        <v>4334388392</v>
      </c>
      <c r="K97" s="5">
        <v>3508881339</v>
      </c>
      <c r="L97" s="5">
        <v>13950539160</v>
      </c>
      <c r="M97" s="5">
        <v>4969410450</v>
      </c>
      <c r="N97" s="5">
        <v>6986369250</v>
      </c>
      <c r="O97" s="5">
        <v>23800832172</v>
      </c>
      <c r="P97" s="5">
        <v>33325977287</v>
      </c>
      <c r="Q97" s="5">
        <v>5711882944</v>
      </c>
      <c r="R97" s="5">
        <v>3662530024</v>
      </c>
      <c r="S97" s="5">
        <v>238732</v>
      </c>
      <c r="T97" s="5">
        <v>719890</v>
      </c>
      <c r="U97" s="5">
        <v>160711</v>
      </c>
      <c r="V97" s="5">
        <v>759597</v>
      </c>
      <c r="W97" s="5">
        <v>3153018793</v>
      </c>
      <c r="X97" s="5">
        <v>2579870519</v>
      </c>
      <c r="Y97" s="5">
        <v>2034874031</v>
      </c>
      <c r="Z97" s="5">
        <v>2003222932</v>
      </c>
    </row>
    <row r="98" spans="3:26" ht="15.5" x14ac:dyDescent="0.35">
      <c r="C98" t="s">
        <v>133</v>
      </c>
      <c r="D98" s="5">
        <v>103167988744</v>
      </c>
      <c r="E98" s="5">
        <v>107313397561</v>
      </c>
      <c r="F98" s="5">
        <v>104460332158</v>
      </c>
      <c r="G98" s="5">
        <v>103426966120</v>
      </c>
      <c r="I98" s="5">
        <v>104460332158</v>
      </c>
      <c r="J98" s="5">
        <v>109146159009</v>
      </c>
      <c r="K98" s="5">
        <v>118761095703</v>
      </c>
      <c r="L98" s="5">
        <v>137673939557</v>
      </c>
      <c r="M98" s="5">
        <v>142580982586</v>
      </c>
      <c r="N98" s="5">
        <v>148673864991</v>
      </c>
      <c r="O98" s="5">
        <v>167979206471</v>
      </c>
      <c r="P98" s="5">
        <v>175624582754</v>
      </c>
      <c r="Q98" s="5">
        <v>152987758980</v>
      </c>
      <c r="R98" s="5">
        <v>153266157492</v>
      </c>
      <c r="S98" s="5">
        <v>10205303</v>
      </c>
      <c r="T98" s="5">
        <v>10790699</v>
      </c>
      <c r="U98" s="5">
        <v>9198713</v>
      </c>
      <c r="V98" s="5">
        <v>8949714</v>
      </c>
      <c r="W98" s="5">
        <v>68891684285</v>
      </c>
      <c r="X98" s="5">
        <v>47571561988</v>
      </c>
      <c r="Y98" s="5">
        <v>33762235207</v>
      </c>
      <c r="Z98" s="5">
        <v>25928322374</v>
      </c>
    </row>
    <row r="99" spans="3:26" ht="15.5" x14ac:dyDescent="0.35">
      <c r="C99" t="s">
        <v>134</v>
      </c>
      <c r="D99" s="5">
        <v>965247883588</v>
      </c>
      <c r="E99" s="5">
        <v>883469347730</v>
      </c>
      <c r="F99" s="5">
        <v>851024116343</v>
      </c>
      <c r="G99" s="5">
        <v>821390127763</v>
      </c>
      <c r="I99" s="5">
        <v>851024116343</v>
      </c>
      <c r="J99" s="5">
        <v>801657692915</v>
      </c>
      <c r="K99" s="5">
        <v>776502261248</v>
      </c>
      <c r="L99" s="5">
        <v>759845633795</v>
      </c>
      <c r="M99" s="5">
        <v>774026897674</v>
      </c>
      <c r="N99" s="5">
        <v>648203498284</v>
      </c>
      <c r="O99" s="5">
        <v>691512231303</v>
      </c>
      <c r="P99" s="5">
        <v>708588285620</v>
      </c>
      <c r="Q99" s="5">
        <v>587699015641</v>
      </c>
      <c r="R99" s="5">
        <v>567560171430</v>
      </c>
      <c r="S99" s="5">
        <v>39425663</v>
      </c>
      <c r="T99" s="5">
        <v>42789294</v>
      </c>
      <c r="U99" s="5">
        <v>48983039</v>
      </c>
      <c r="V99" s="5">
        <v>45418941</v>
      </c>
      <c r="W99" s="5">
        <v>373969285234</v>
      </c>
      <c r="X99" s="5">
        <v>275390730449</v>
      </c>
      <c r="Y99" s="5">
        <v>219198880369</v>
      </c>
      <c r="Z99" s="5">
        <v>258897722157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367929383890</v>
      </c>
      <c r="E102" s="5">
        <v>252375926832</v>
      </c>
      <c r="F102" s="5">
        <v>235594066444</v>
      </c>
      <c r="G102" s="5">
        <v>226967732223</v>
      </c>
      <c r="I102" s="5">
        <v>235594066444</v>
      </c>
      <c r="J102" s="5">
        <v>214751775520</v>
      </c>
      <c r="K102" s="5">
        <v>207256474579</v>
      </c>
      <c r="L102" s="5">
        <v>227592989065</v>
      </c>
      <c r="M102" s="5">
        <v>256851200245</v>
      </c>
      <c r="N102" s="5">
        <v>143567813066</v>
      </c>
      <c r="O102" s="5">
        <v>208394575715</v>
      </c>
      <c r="P102" s="5">
        <v>247339069096</v>
      </c>
      <c r="Q102" s="5">
        <v>139118916055</v>
      </c>
      <c r="R102" s="5">
        <v>127377268299</v>
      </c>
      <c r="S102" s="5">
        <v>11147875</v>
      </c>
      <c r="T102" s="5">
        <v>16408498</v>
      </c>
      <c r="U102" s="5">
        <v>25994016</v>
      </c>
      <c r="V102" s="5">
        <v>22726939</v>
      </c>
      <c r="W102" s="5">
        <v>192752979696</v>
      </c>
      <c r="X102" s="5">
        <v>123450557939</v>
      </c>
      <c r="Y102" s="5">
        <v>96911386652</v>
      </c>
      <c r="Z102" s="5">
        <v>163034773796</v>
      </c>
    </row>
    <row r="103" spans="3:26" ht="15.5" x14ac:dyDescent="0.35">
      <c r="C103" t="s">
        <v>391</v>
      </c>
      <c r="D103" s="5">
        <v>110215103779</v>
      </c>
      <c r="E103" s="5">
        <v>68838122741</v>
      </c>
      <c r="F103" s="5">
        <v>48788824611</v>
      </c>
      <c r="G103" s="5">
        <v>47351933108</v>
      </c>
      <c r="I103" s="5">
        <v>48788824611</v>
      </c>
      <c r="J103" s="5">
        <v>60128041216</v>
      </c>
      <c r="K103" s="5">
        <v>65350400966</v>
      </c>
      <c r="L103" s="5">
        <v>94513063997</v>
      </c>
      <c r="M103" s="5">
        <v>124328312016</v>
      </c>
      <c r="N103" s="5">
        <v>49911594322</v>
      </c>
      <c r="O103" s="5">
        <v>118998827164</v>
      </c>
      <c r="P103" s="5">
        <v>148627944380</v>
      </c>
      <c r="Q103" s="5">
        <v>76615843648</v>
      </c>
      <c r="R103" s="5">
        <v>45798468294</v>
      </c>
      <c r="S103" s="5">
        <v>6060842</v>
      </c>
      <c r="T103" s="5">
        <v>8871277</v>
      </c>
      <c r="U103" s="5">
        <v>17606416</v>
      </c>
      <c r="V103" s="5">
        <v>14484031</v>
      </c>
      <c r="W103" s="5">
        <v>137763158322</v>
      </c>
      <c r="X103" s="5">
        <v>80073158254</v>
      </c>
      <c r="Y103" s="5">
        <v>65522947690</v>
      </c>
      <c r="Z103" s="5">
        <v>127022130501</v>
      </c>
    </row>
    <row r="104" spans="3:26" ht="15.5" x14ac:dyDescent="0.35">
      <c r="C104" t="s">
        <v>139</v>
      </c>
    </row>
    <row r="105" spans="3:26" ht="15.5" x14ac:dyDescent="0.35">
      <c r="C105" t="s">
        <v>140</v>
      </c>
      <c r="D105" s="5">
        <v>198359938754</v>
      </c>
      <c r="E105" s="5">
        <v>170011061764</v>
      </c>
      <c r="F105" s="5">
        <v>173825701222</v>
      </c>
      <c r="G105" s="5">
        <v>172525508707</v>
      </c>
      <c r="I105" s="5">
        <v>173825701222</v>
      </c>
      <c r="J105" s="5">
        <v>145156644370</v>
      </c>
      <c r="K105" s="5">
        <v>133180648379</v>
      </c>
      <c r="L105" s="5">
        <v>128908740744</v>
      </c>
      <c r="M105" s="5">
        <v>128597294763</v>
      </c>
      <c r="N105" s="5">
        <v>83867858549</v>
      </c>
      <c r="O105" s="5">
        <v>77303286332</v>
      </c>
      <c r="P105" s="5">
        <v>92870953111</v>
      </c>
      <c r="Q105" s="5">
        <v>56355954998</v>
      </c>
      <c r="R105" s="5">
        <v>70650372326</v>
      </c>
      <c r="S105" s="5">
        <v>4333024</v>
      </c>
      <c r="T105" s="5">
        <v>6051169</v>
      </c>
      <c r="U105" s="5">
        <v>7061766</v>
      </c>
      <c r="V105" s="5">
        <v>6789377</v>
      </c>
      <c r="W105" s="5">
        <v>46414793990</v>
      </c>
      <c r="X105" s="5">
        <v>38975965596</v>
      </c>
      <c r="Y105" s="5">
        <v>25287157079</v>
      </c>
      <c r="Z105" s="5">
        <v>32120635976</v>
      </c>
    </row>
    <row r="106" spans="3:26" ht="15.5" x14ac:dyDescent="0.35">
      <c r="C106" t="s">
        <v>141</v>
      </c>
      <c r="D106" s="5">
        <v>49521257292</v>
      </c>
      <c r="E106" s="5">
        <v>594862724</v>
      </c>
      <c r="F106" s="5">
        <v>546768403</v>
      </c>
      <c r="G106" s="5">
        <v>197399701</v>
      </c>
      <c r="I106" s="5">
        <v>546768403</v>
      </c>
      <c r="J106" s="5">
        <v>698859268</v>
      </c>
      <c r="K106" s="5">
        <v>432039106</v>
      </c>
      <c r="L106" s="5">
        <v>440073467</v>
      </c>
      <c r="M106" s="5">
        <v>553076547</v>
      </c>
      <c r="N106" s="5">
        <v>685036452</v>
      </c>
      <c r="O106" s="5">
        <v>402263233</v>
      </c>
      <c r="P106" s="5">
        <v>592860973</v>
      </c>
      <c r="Q106" s="5">
        <v>120883114</v>
      </c>
      <c r="R106" s="5">
        <v>358668645</v>
      </c>
      <c r="S106" s="5">
        <v>68369</v>
      </c>
      <c r="T106" s="5">
        <v>42000</v>
      </c>
      <c r="U106" s="5">
        <v>84000</v>
      </c>
      <c r="V106" s="5">
        <v>114868</v>
      </c>
      <c r="W106" s="5">
        <v>235277000</v>
      </c>
      <c r="Y106" s="5">
        <v>18500000</v>
      </c>
      <c r="Z106" s="5">
        <v>14800000</v>
      </c>
    </row>
    <row r="107" spans="3:26" ht="15.5" x14ac:dyDescent="0.35">
      <c r="C107" t="s">
        <v>144</v>
      </c>
      <c r="D107" s="5">
        <v>6119030273</v>
      </c>
      <c r="E107" s="5">
        <v>7724115583</v>
      </c>
      <c r="F107" s="5">
        <v>6845654770</v>
      </c>
      <c r="G107" s="5">
        <v>4216896189</v>
      </c>
      <c r="I107" s="5">
        <v>6845654770</v>
      </c>
      <c r="J107" s="5">
        <v>3285107845</v>
      </c>
      <c r="K107" s="5">
        <v>4977031322</v>
      </c>
      <c r="L107" s="5">
        <v>1806437452</v>
      </c>
      <c r="M107" s="5">
        <v>466028505</v>
      </c>
      <c r="N107" s="5">
        <v>6646789940</v>
      </c>
      <c r="O107" s="5">
        <v>8998464466</v>
      </c>
      <c r="P107" s="5">
        <v>3257770258</v>
      </c>
      <c r="Q107" s="5">
        <v>2351324261</v>
      </c>
      <c r="R107" s="5">
        <v>2811735930</v>
      </c>
      <c r="S107" s="5">
        <v>229128</v>
      </c>
      <c r="T107" s="5">
        <v>262422</v>
      </c>
      <c r="U107" s="5">
        <v>72542</v>
      </c>
      <c r="V107" s="5">
        <v>460324</v>
      </c>
      <c r="W107" s="5">
        <v>725860906</v>
      </c>
      <c r="X107" s="5">
        <v>767948786</v>
      </c>
      <c r="Y107" s="5">
        <v>1896678347</v>
      </c>
      <c r="Z107" s="5">
        <v>867453864</v>
      </c>
    </row>
    <row r="108" spans="3:26" ht="15.5" x14ac:dyDescent="0.35">
      <c r="C108" t="s">
        <v>143</v>
      </c>
      <c r="D108" s="5">
        <v>2669103701</v>
      </c>
      <c r="E108" s="5">
        <v>4162813929</v>
      </c>
      <c r="F108" s="5">
        <v>4542167347</v>
      </c>
      <c r="G108" s="5">
        <v>2291140270</v>
      </c>
      <c r="I108" s="5">
        <v>4542167347</v>
      </c>
      <c r="J108" s="5">
        <v>3380561501</v>
      </c>
      <c r="K108" s="5">
        <v>2238211907</v>
      </c>
      <c r="L108" s="5">
        <v>1924673405</v>
      </c>
      <c r="M108" s="5">
        <v>2906488414</v>
      </c>
      <c r="N108" s="5">
        <v>2456533803</v>
      </c>
      <c r="O108" s="5">
        <v>2691734520</v>
      </c>
      <c r="P108" s="5">
        <v>1989540374</v>
      </c>
      <c r="Q108" s="5">
        <v>3674910034</v>
      </c>
      <c r="R108" s="5">
        <v>5375451717</v>
      </c>
      <c r="S108" s="5">
        <v>272401</v>
      </c>
      <c r="T108" s="5">
        <v>788179</v>
      </c>
      <c r="U108" s="5">
        <v>548934</v>
      </c>
      <c r="V108" s="5">
        <v>146958</v>
      </c>
      <c r="W108" s="5">
        <v>1581732177</v>
      </c>
      <c r="X108" s="5">
        <v>1966818636</v>
      </c>
      <c r="Y108" s="5">
        <v>4186103536</v>
      </c>
      <c r="Z108" s="5">
        <v>3009753455</v>
      </c>
    </row>
    <row r="109" spans="3:26" ht="15.5" x14ac:dyDescent="0.35">
      <c r="C109" t="s">
        <v>145</v>
      </c>
    </row>
    <row r="110" spans="3:26" ht="15.5" x14ac:dyDescent="0.35">
      <c r="C110" t="s">
        <v>146</v>
      </c>
      <c r="R110" s="5">
        <v>4492920553</v>
      </c>
      <c r="S110" s="5">
        <v>501591</v>
      </c>
      <c r="T110" s="5">
        <v>98497</v>
      </c>
      <c r="U110" s="5">
        <v>371164</v>
      </c>
      <c r="V110" s="5">
        <v>1091652</v>
      </c>
      <c r="W110" s="5">
        <v>16588432291</v>
      </c>
      <c r="X110" s="5">
        <v>8333333333</v>
      </c>
    </row>
    <row r="111" spans="3:26" ht="15.5" x14ac:dyDescent="0.35">
      <c r="C111" t="s">
        <v>513</v>
      </c>
      <c r="S111" s="5">
        <v>9867</v>
      </c>
      <c r="T111" s="5">
        <v>30990</v>
      </c>
    </row>
    <row r="112" spans="3:26" ht="15.5" x14ac:dyDescent="0.35">
      <c r="C112" t="s">
        <v>152</v>
      </c>
      <c r="G112" s="5">
        <v>100494059</v>
      </c>
      <c r="J112" s="5">
        <v>965120562</v>
      </c>
      <c r="R112" s="5">
        <v>2382571387</v>
      </c>
      <c r="S112" s="5">
        <v>184111</v>
      </c>
      <c r="T112" s="5">
        <v>393451</v>
      </c>
      <c r="U112" s="5">
        <v>494885</v>
      </c>
      <c r="V112" s="5">
        <v>623801</v>
      </c>
      <c r="W112" s="5">
        <v>6032157301</v>
      </c>
      <c r="X112" s="5">
        <v>1666666667</v>
      </c>
    </row>
    <row r="113" spans="3:26" ht="15.5" x14ac:dyDescent="0.35">
      <c r="C113" t="s">
        <v>153</v>
      </c>
      <c r="D113" s="5">
        <v>15175781887</v>
      </c>
      <c r="E113" s="5">
        <v>15749550225</v>
      </c>
      <c r="F113" s="5">
        <v>15504231064</v>
      </c>
      <c r="G113" s="5">
        <v>15191962225</v>
      </c>
      <c r="I113" s="5">
        <v>15504231064</v>
      </c>
      <c r="J113" s="5">
        <v>13603462225</v>
      </c>
      <c r="K113" s="5">
        <v>13518806847</v>
      </c>
      <c r="L113" s="5">
        <v>10104860010</v>
      </c>
      <c r="M113" s="5">
        <v>10824798133</v>
      </c>
      <c r="N113" s="5">
        <v>14529602401</v>
      </c>
      <c r="O113" s="5">
        <v>12200002320</v>
      </c>
      <c r="P113" s="5">
        <v>8104602407</v>
      </c>
      <c r="Q113" s="5">
        <v>9621947461</v>
      </c>
      <c r="R113" s="5">
        <v>11420827491</v>
      </c>
      <c r="S113" s="5">
        <v>882447</v>
      </c>
      <c r="T113" s="5">
        <v>839160</v>
      </c>
      <c r="U113" s="5">
        <v>1682948</v>
      </c>
      <c r="V113" s="5">
        <v>2151498</v>
      </c>
      <c r="W113" s="5">
        <v>27471686204</v>
      </c>
      <c r="X113" s="5">
        <v>17429142728</v>
      </c>
      <c r="Y113" s="5">
        <v>6978581008</v>
      </c>
      <c r="Z113" s="5">
        <v>5459208044</v>
      </c>
    </row>
    <row r="114" spans="3:26" ht="15.5" x14ac:dyDescent="0.35">
      <c r="C114" t="s">
        <v>154</v>
      </c>
      <c r="D114" s="5">
        <v>15175781887</v>
      </c>
      <c r="E114" s="5">
        <v>15749550225</v>
      </c>
      <c r="F114" s="5">
        <v>15504231064</v>
      </c>
      <c r="G114" s="5">
        <v>15191962225</v>
      </c>
      <c r="I114" s="5">
        <v>15504231064</v>
      </c>
      <c r="J114" s="5">
        <v>13603462225</v>
      </c>
      <c r="K114" s="5">
        <v>13518806847</v>
      </c>
      <c r="L114" s="5">
        <v>10104860010</v>
      </c>
      <c r="M114" s="5">
        <v>10824798133</v>
      </c>
      <c r="N114" s="5">
        <v>14529602401</v>
      </c>
      <c r="O114" s="5">
        <v>12200002320</v>
      </c>
      <c r="P114" s="5">
        <v>8104602407</v>
      </c>
      <c r="Q114" s="5">
        <v>9621947461</v>
      </c>
      <c r="R114" s="5">
        <v>11420827491</v>
      </c>
      <c r="S114" s="5">
        <v>882447</v>
      </c>
      <c r="T114" s="5">
        <v>839160</v>
      </c>
      <c r="U114" s="5">
        <v>1682948</v>
      </c>
      <c r="V114" s="5">
        <v>2151498</v>
      </c>
      <c r="W114" s="5">
        <v>27471686204</v>
      </c>
      <c r="X114" s="5">
        <v>17429142728</v>
      </c>
      <c r="Y114" s="5">
        <v>6978581008</v>
      </c>
      <c r="Z114" s="5">
        <v>5459208044</v>
      </c>
    </row>
    <row r="115" spans="3:26" ht="15.5" x14ac:dyDescent="0.35">
      <c r="C115" t="s">
        <v>156</v>
      </c>
    </row>
    <row r="116" spans="3:26" ht="15.5" x14ac:dyDescent="0.35">
      <c r="C116" t="s">
        <v>157</v>
      </c>
      <c r="R116" s="5">
        <v>4492920553</v>
      </c>
      <c r="S116" s="5">
        <v>511458</v>
      </c>
      <c r="T116" s="5">
        <v>129487</v>
      </c>
      <c r="U116" s="5">
        <v>371164</v>
      </c>
      <c r="V116" s="5">
        <v>1091652</v>
      </c>
      <c r="W116" s="5">
        <v>16588432291</v>
      </c>
      <c r="X116" s="5">
        <v>8333333333</v>
      </c>
    </row>
    <row r="117" spans="3:26" ht="15.5" x14ac:dyDescent="0.35">
      <c r="C117" t="s">
        <v>155</v>
      </c>
      <c r="U117" s="5">
        <v>513419</v>
      </c>
      <c r="V117" s="5">
        <v>87919</v>
      </c>
    </row>
    <row r="118" spans="3:26" ht="15.5" x14ac:dyDescent="0.35">
      <c r="C118" t="s">
        <v>159</v>
      </c>
      <c r="D118" s="5">
        <v>383105165777</v>
      </c>
      <c r="E118" s="5">
        <v>268125477057</v>
      </c>
      <c r="F118" s="5">
        <v>251098297508</v>
      </c>
      <c r="G118" s="5">
        <v>242159694448</v>
      </c>
      <c r="I118" s="5">
        <v>251098297508</v>
      </c>
      <c r="J118" s="5">
        <v>228355237745</v>
      </c>
      <c r="K118" s="5">
        <v>220775281426</v>
      </c>
      <c r="L118" s="5">
        <v>237697849075</v>
      </c>
      <c r="M118" s="5">
        <v>267675998378</v>
      </c>
      <c r="N118" s="5">
        <v>158097415467</v>
      </c>
      <c r="O118" s="5">
        <v>220594578035</v>
      </c>
      <c r="P118" s="5">
        <v>255443671503</v>
      </c>
      <c r="Q118" s="5">
        <v>148740863516</v>
      </c>
      <c r="R118" s="5">
        <v>138798095790</v>
      </c>
      <c r="S118" s="5">
        <v>12030322</v>
      </c>
      <c r="T118" s="5">
        <v>17247658</v>
      </c>
      <c r="U118" s="5">
        <v>27676964</v>
      </c>
      <c r="V118" s="5">
        <v>24878437</v>
      </c>
      <c r="W118" s="5">
        <v>220224665900</v>
      </c>
      <c r="X118" s="5">
        <v>140879700667</v>
      </c>
      <c r="Y118" s="5">
        <v>103889967660</v>
      </c>
      <c r="Z118" s="5">
        <v>168493981840</v>
      </c>
    </row>
    <row r="119" spans="3:26" ht="15.5" x14ac:dyDescent="0.35">
      <c r="C119" t="s">
        <v>160</v>
      </c>
    </row>
    <row r="120" spans="3:26" ht="15.5" x14ac:dyDescent="0.35">
      <c r="C120" t="s">
        <v>161</v>
      </c>
      <c r="D120" s="5">
        <v>30633850000</v>
      </c>
      <c r="E120" s="5">
        <v>30633850000</v>
      </c>
      <c r="F120" s="5">
        <v>30633850000</v>
      </c>
      <c r="G120" s="5">
        <v>30633850000</v>
      </c>
      <c r="I120" s="5">
        <v>30633850000</v>
      </c>
      <c r="J120" s="5">
        <v>30633850000</v>
      </c>
      <c r="K120" s="5">
        <v>30633850000</v>
      </c>
      <c r="L120" s="5">
        <v>30633850000</v>
      </c>
      <c r="M120" s="5">
        <v>30633850000</v>
      </c>
      <c r="N120" s="5">
        <v>30633850000</v>
      </c>
      <c r="O120" s="5">
        <v>30633850000</v>
      </c>
      <c r="P120" s="5">
        <v>30633850000</v>
      </c>
      <c r="Q120" s="5">
        <v>30633850000</v>
      </c>
      <c r="R120" s="5">
        <v>30633850000</v>
      </c>
      <c r="S120" s="5">
        <v>2939052</v>
      </c>
      <c r="T120" s="5">
        <v>2939052</v>
      </c>
      <c r="U120" s="5">
        <v>2939052</v>
      </c>
      <c r="V120" s="5">
        <v>2939052</v>
      </c>
      <c r="W120" s="5">
        <v>30633850000</v>
      </c>
      <c r="X120" s="5">
        <v>30633850000</v>
      </c>
      <c r="Y120" s="5">
        <v>30633850000</v>
      </c>
      <c r="Z120" s="5">
        <v>30633850000</v>
      </c>
    </row>
    <row r="121" spans="3:26" ht="15.5" x14ac:dyDescent="0.35">
      <c r="C121" t="s">
        <v>162</v>
      </c>
      <c r="D121" s="5">
        <v>5018103066</v>
      </c>
      <c r="E121" s="5">
        <v>5018103066</v>
      </c>
      <c r="F121" s="5">
        <v>5018103066</v>
      </c>
      <c r="G121" s="5">
        <v>5018103066</v>
      </c>
      <c r="I121" s="5">
        <v>5018103066</v>
      </c>
      <c r="J121" s="5">
        <v>5018103066</v>
      </c>
      <c r="K121" s="5">
        <v>5018103066</v>
      </c>
      <c r="L121" s="5">
        <v>5018103066</v>
      </c>
      <c r="M121" s="5">
        <v>5018103066</v>
      </c>
      <c r="N121" s="5">
        <v>5018103066</v>
      </c>
      <c r="O121" s="5">
        <v>5018103066</v>
      </c>
      <c r="P121" s="5">
        <v>5018103066</v>
      </c>
      <c r="Q121" s="5">
        <v>5018103066</v>
      </c>
      <c r="R121" s="5">
        <v>3879230599</v>
      </c>
      <c r="S121" s="5">
        <v>374937</v>
      </c>
      <c r="T121" s="5">
        <v>374937</v>
      </c>
      <c r="U121" s="5">
        <v>374937</v>
      </c>
      <c r="V121" s="5">
        <v>374937</v>
      </c>
      <c r="W121" s="5">
        <v>3879230599</v>
      </c>
      <c r="X121" s="5">
        <v>3879230599</v>
      </c>
      <c r="Y121" s="5">
        <v>3879230599</v>
      </c>
      <c r="Z121" s="5">
        <v>3879230599</v>
      </c>
    </row>
    <row r="122" spans="3:26" ht="15.5" x14ac:dyDescent="0.35">
      <c r="C122" t="s">
        <v>163</v>
      </c>
      <c r="D122" s="5">
        <v>546673045021</v>
      </c>
      <c r="E122" s="5">
        <v>579885436042</v>
      </c>
      <c r="F122" s="5">
        <v>564476130445</v>
      </c>
      <c r="G122" s="5">
        <v>543785217588</v>
      </c>
      <c r="I122" s="5">
        <v>564476130445</v>
      </c>
      <c r="J122" s="5">
        <v>537564311394</v>
      </c>
      <c r="K122" s="5">
        <v>520011587704</v>
      </c>
      <c r="L122" s="5">
        <v>486451717639</v>
      </c>
      <c r="M122" s="5">
        <v>470659688794</v>
      </c>
      <c r="N122" s="5">
        <v>454439398271</v>
      </c>
      <c r="O122" s="5">
        <v>435240027981</v>
      </c>
      <c r="P122" s="5">
        <v>417472690395</v>
      </c>
      <c r="Q122" s="5">
        <v>403287732253</v>
      </c>
      <c r="R122" s="5">
        <v>395665098885</v>
      </c>
      <c r="S122" s="5">
        <v>24200118</v>
      </c>
      <c r="T122" s="5">
        <v>22346050</v>
      </c>
      <c r="U122" s="5">
        <v>18093059</v>
      </c>
      <c r="V122" s="5">
        <v>17224802</v>
      </c>
      <c r="W122" s="5">
        <v>119215949274</v>
      </c>
      <c r="X122" s="5">
        <v>99986003130</v>
      </c>
      <c r="Y122" s="5">
        <v>80795832110</v>
      </c>
      <c r="Z122" s="5">
        <v>55890659718</v>
      </c>
    </row>
    <row r="123" spans="3:26" ht="15.5" x14ac:dyDescent="0.35">
      <c r="C123" t="s">
        <v>164</v>
      </c>
      <c r="D123" s="5">
        <v>43802218843</v>
      </c>
      <c r="E123" s="5">
        <v>40323264061</v>
      </c>
      <c r="F123" s="5">
        <v>40323264061</v>
      </c>
      <c r="G123" s="5">
        <v>40323263981</v>
      </c>
      <c r="I123" s="5">
        <v>40323264061</v>
      </c>
      <c r="J123" s="5">
        <v>37480046462</v>
      </c>
      <c r="K123" s="5">
        <v>34860788020</v>
      </c>
      <c r="L123" s="5">
        <v>32980190646</v>
      </c>
      <c r="M123" s="5">
        <v>30798684440</v>
      </c>
      <c r="N123" s="5">
        <v>28060153676</v>
      </c>
      <c r="O123" s="5">
        <v>26327622279</v>
      </c>
      <c r="P123" s="5">
        <v>24639863401</v>
      </c>
      <c r="Q123" s="5">
        <v>22682991843</v>
      </c>
      <c r="R123" s="5">
        <v>19537391721</v>
      </c>
      <c r="S123" s="5">
        <v>1443596</v>
      </c>
      <c r="T123" s="5">
        <v>1202282</v>
      </c>
      <c r="U123" s="5">
        <v>1106707</v>
      </c>
      <c r="V123" s="5">
        <v>932707</v>
      </c>
      <c r="W123" s="5">
        <v>6218494992</v>
      </c>
      <c r="X123" s="5">
        <v>4796415306</v>
      </c>
      <c r="Y123" s="5">
        <v>3250944956</v>
      </c>
      <c r="Z123" s="5">
        <v>2245530168</v>
      </c>
    </row>
    <row r="124" spans="3:26" ht="15.5" x14ac:dyDescent="0.35">
      <c r="C124" t="s">
        <v>165</v>
      </c>
      <c r="D124" s="5">
        <v>502870826178</v>
      </c>
      <c r="E124" s="5">
        <v>539562171981</v>
      </c>
      <c r="F124" s="5">
        <v>524152866384</v>
      </c>
      <c r="G124" s="5">
        <v>503461953607</v>
      </c>
      <c r="I124" s="5">
        <v>524152866384</v>
      </c>
      <c r="J124" s="5">
        <v>500084264932</v>
      </c>
      <c r="K124" s="5">
        <v>485150799684</v>
      </c>
      <c r="L124" s="5">
        <v>453471526993</v>
      </c>
      <c r="M124" s="5">
        <v>439861004354</v>
      </c>
      <c r="N124" s="5">
        <v>426379244595</v>
      </c>
      <c r="O124" s="5">
        <v>408912405702</v>
      </c>
      <c r="P124" s="5">
        <v>392832826994</v>
      </c>
      <c r="Q124" s="5">
        <v>380604740410</v>
      </c>
      <c r="R124" s="5">
        <v>376127707164</v>
      </c>
      <c r="S124" s="5">
        <v>22756522</v>
      </c>
      <c r="T124" s="5">
        <v>21143768</v>
      </c>
      <c r="U124" s="5">
        <v>16986352</v>
      </c>
      <c r="V124" s="5">
        <v>16292095</v>
      </c>
      <c r="W124" s="5">
        <v>112997454282</v>
      </c>
      <c r="X124" s="5">
        <v>95189587824</v>
      </c>
      <c r="Y124" s="5">
        <v>77544887154</v>
      </c>
      <c r="Z124" s="5">
        <v>53645129550</v>
      </c>
    </row>
    <row r="125" spans="3:26" ht="15.5" x14ac:dyDescent="0.35">
      <c r="C125" t="s">
        <v>166</v>
      </c>
      <c r="D125" s="5">
        <v>546673045021</v>
      </c>
      <c r="E125" s="5">
        <v>579885436042</v>
      </c>
      <c r="F125" s="5">
        <v>564476130445</v>
      </c>
      <c r="G125" s="5">
        <v>543785217588</v>
      </c>
      <c r="I125" s="5">
        <v>564476130445</v>
      </c>
      <c r="J125" s="5">
        <v>537564311394</v>
      </c>
      <c r="K125" s="5">
        <v>520011587704</v>
      </c>
      <c r="L125" s="5">
        <v>486451717639</v>
      </c>
      <c r="M125" s="5">
        <v>470659688794</v>
      </c>
      <c r="N125" s="5">
        <v>454439398271</v>
      </c>
      <c r="O125" s="5">
        <v>435240027981</v>
      </c>
      <c r="P125" s="5">
        <v>417472690395</v>
      </c>
      <c r="Q125" s="5">
        <v>403287732253</v>
      </c>
      <c r="R125" s="5">
        <v>395665098885</v>
      </c>
      <c r="S125" s="5">
        <v>24200118</v>
      </c>
      <c r="T125" s="5">
        <v>22346050</v>
      </c>
      <c r="U125" s="5">
        <v>18093059</v>
      </c>
      <c r="V125" s="5">
        <v>17224802</v>
      </c>
      <c r="W125" s="5">
        <v>119215949274</v>
      </c>
      <c r="X125" s="5">
        <v>99986003130</v>
      </c>
      <c r="Y125" s="5">
        <v>80795832110</v>
      </c>
      <c r="Z125" s="5">
        <v>55890659718</v>
      </c>
    </row>
    <row r="126" spans="3:26" ht="15.5" x14ac:dyDescent="0.35">
      <c r="C126" t="s">
        <v>158</v>
      </c>
    </row>
    <row r="127" spans="3:26" ht="15.5" x14ac:dyDescent="0.35">
      <c r="C127" t="s">
        <v>167</v>
      </c>
      <c r="D127" s="5">
        <v>125187706</v>
      </c>
      <c r="E127" s="5">
        <v>113949547</v>
      </c>
      <c r="F127" s="5">
        <v>105203306</v>
      </c>
      <c r="G127" s="5">
        <v>100730643</v>
      </c>
      <c r="I127" s="5">
        <v>105203306</v>
      </c>
      <c r="J127" s="5">
        <v>86190710</v>
      </c>
      <c r="K127" s="5">
        <v>63439052</v>
      </c>
      <c r="L127" s="5">
        <v>44114015</v>
      </c>
      <c r="M127" s="5">
        <v>39257436</v>
      </c>
      <c r="N127" s="5">
        <v>14731480</v>
      </c>
      <c r="O127" s="5">
        <v>25672221</v>
      </c>
      <c r="P127" s="5">
        <v>19970656</v>
      </c>
      <c r="Q127" s="5">
        <v>18466806</v>
      </c>
      <c r="R127" s="5">
        <v>17010008</v>
      </c>
      <c r="S127" s="5">
        <v>423</v>
      </c>
      <c r="T127" s="5">
        <v>786</v>
      </c>
      <c r="U127" s="5">
        <v>950</v>
      </c>
      <c r="V127" s="5">
        <v>1713</v>
      </c>
      <c r="W127" s="5">
        <v>15589461</v>
      </c>
      <c r="X127" s="5">
        <v>11946053</v>
      </c>
    </row>
    <row r="128" spans="3:26" ht="15.5" x14ac:dyDescent="0.35">
      <c r="C128" t="s">
        <v>10</v>
      </c>
      <c r="D128" s="5">
        <v>582142717811</v>
      </c>
      <c r="E128" s="5">
        <v>615343870673</v>
      </c>
      <c r="F128" s="5">
        <v>599925818835</v>
      </c>
      <c r="G128" s="5">
        <v>579230433315</v>
      </c>
      <c r="I128" s="5">
        <v>599925818835</v>
      </c>
      <c r="J128" s="5">
        <v>573302455170</v>
      </c>
      <c r="K128" s="5">
        <v>555726979822</v>
      </c>
      <c r="L128" s="5">
        <v>522147784720</v>
      </c>
      <c r="M128" s="5">
        <v>506350899296</v>
      </c>
      <c r="N128" s="5">
        <v>490106082817</v>
      </c>
      <c r="O128" s="5">
        <v>470917653268</v>
      </c>
      <c r="P128" s="5">
        <v>453144614117</v>
      </c>
      <c r="Q128" s="5">
        <v>438958152125</v>
      </c>
      <c r="R128" s="5">
        <v>428762075640</v>
      </c>
      <c r="S128" s="5">
        <v>27395341</v>
      </c>
      <c r="T128" s="5">
        <v>25541636</v>
      </c>
      <c r="U128" s="5">
        <v>21306075</v>
      </c>
      <c r="V128" s="5">
        <v>20540504</v>
      </c>
      <c r="W128" s="5">
        <v>153744619334</v>
      </c>
      <c r="X128" s="5">
        <v>134511029782</v>
      </c>
      <c r="Y128" s="5">
        <v>115308912709</v>
      </c>
      <c r="Z128" s="5">
        <v>90403740317</v>
      </c>
    </row>
    <row r="129" spans="2:26" ht="15.5" x14ac:dyDescent="0.35">
      <c r="C129" t="s">
        <v>168</v>
      </c>
      <c r="D129" s="5">
        <v>965247883588</v>
      </c>
      <c r="E129" s="5">
        <v>883469347730</v>
      </c>
      <c r="F129" s="5">
        <v>851024116343</v>
      </c>
      <c r="G129" s="5">
        <v>821390127763</v>
      </c>
      <c r="I129" s="5">
        <v>851024116343</v>
      </c>
      <c r="J129" s="5">
        <v>801657692915</v>
      </c>
      <c r="K129" s="5">
        <v>776502261248</v>
      </c>
      <c r="L129" s="5">
        <v>759845633795</v>
      </c>
      <c r="M129" s="5">
        <v>774026897674</v>
      </c>
      <c r="N129" s="5">
        <v>648203498284</v>
      </c>
      <c r="O129" s="5">
        <v>691512231303</v>
      </c>
      <c r="P129" s="5">
        <v>708588285620</v>
      </c>
      <c r="Q129" s="5">
        <v>587699015641</v>
      </c>
      <c r="R129" s="5">
        <v>567560171430</v>
      </c>
      <c r="S129" s="5">
        <v>39425663</v>
      </c>
      <c r="T129" s="5">
        <v>42789294</v>
      </c>
      <c r="U129" s="5">
        <v>48983039</v>
      </c>
      <c r="V129" s="5">
        <v>45418941</v>
      </c>
      <c r="W129" s="5">
        <v>373969285234</v>
      </c>
      <c r="X129" s="5">
        <v>275390730449</v>
      </c>
      <c r="Y129" s="5">
        <v>219198880369</v>
      </c>
      <c r="Z129" s="5">
        <v>258897722157</v>
      </c>
    </row>
    <row r="130" spans="2:26" ht="15.5" x14ac:dyDescent="0.35">
      <c r="C130" t="s">
        <v>169</v>
      </c>
      <c r="D130" s="5">
        <v>306338500</v>
      </c>
      <c r="E130" s="5">
        <v>306338500</v>
      </c>
      <c r="F130" s="5">
        <v>306338500</v>
      </c>
      <c r="G130" s="5">
        <v>306338500</v>
      </c>
      <c r="I130" s="5">
        <v>306338500</v>
      </c>
      <c r="J130" s="5">
        <v>306338500</v>
      </c>
      <c r="K130" s="5">
        <v>306338500</v>
      </c>
      <c r="L130" s="5">
        <v>306338500</v>
      </c>
      <c r="M130" s="5">
        <v>306338500</v>
      </c>
      <c r="N130" s="5">
        <v>306338500</v>
      </c>
      <c r="O130" s="5">
        <v>306338500</v>
      </c>
      <c r="P130" s="5">
        <v>306338500</v>
      </c>
      <c r="Q130" s="5">
        <v>306338500</v>
      </c>
      <c r="R130" s="5">
        <v>306338500</v>
      </c>
      <c r="S130" s="5">
        <v>306338500</v>
      </c>
      <c r="T130" s="5">
        <v>306338500</v>
      </c>
      <c r="U130" s="5">
        <v>306338500</v>
      </c>
      <c r="V130" s="5">
        <v>306338500</v>
      </c>
      <c r="W130" s="5">
        <v>306338500</v>
      </c>
      <c r="X130" s="5">
        <v>306338500</v>
      </c>
      <c r="Y130" s="5">
        <v>306338500</v>
      </c>
      <c r="Z130" s="5">
        <v>306338500</v>
      </c>
    </row>
    <row r="132" spans="2:26" ht="15.5" x14ac:dyDescent="0.35">
      <c r="B132" t="s">
        <v>170</v>
      </c>
      <c r="C132" t="s">
        <v>171</v>
      </c>
      <c r="D132" s="5">
        <v>23703907452</v>
      </c>
      <c r="E132" s="5">
        <v>-34226828466</v>
      </c>
      <c r="F132" s="5">
        <v>18177712242</v>
      </c>
      <c r="G132" s="5">
        <v>47622195632</v>
      </c>
      <c r="I132" s="5">
        <v>71323001393</v>
      </c>
      <c r="J132" s="5">
        <v>24438464359</v>
      </c>
      <c r="K132" s="5">
        <v>117113937642</v>
      </c>
      <c r="L132" s="5">
        <v>-72729585515</v>
      </c>
      <c r="M132" s="5">
        <v>118592289234</v>
      </c>
      <c r="N132" s="5">
        <v>81582595214</v>
      </c>
      <c r="O132" s="5">
        <v>5606898827</v>
      </c>
      <c r="P132" s="5">
        <v>-12939966355</v>
      </c>
      <c r="Q132" s="5">
        <v>52537193055</v>
      </c>
      <c r="R132" s="5">
        <v>140216652801</v>
      </c>
      <c r="S132" s="5">
        <v>4995305</v>
      </c>
      <c r="T132" s="5">
        <v>7467135</v>
      </c>
      <c r="U132" s="5">
        <v>1094491</v>
      </c>
      <c r="V132" s="5">
        <v>2719594</v>
      </c>
      <c r="W132" s="5">
        <v>-35820351180</v>
      </c>
      <c r="X132" s="5">
        <v>6397215186</v>
      </c>
      <c r="Y132" s="5">
        <v>80038380190</v>
      </c>
      <c r="Z132" s="5">
        <v>-61470538594</v>
      </c>
    </row>
    <row r="133" spans="2:26" ht="15.5" x14ac:dyDescent="0.35">
      <c r="C133" t="s">
        <v>395</v>
      </c>
      <c r="D133" s="5">
        <v>261528806562</v>
      </c>
      <c r="E133" s="5">
        <v>228413633620</v>
      </c>
      <c r="F133" s="5">
        <v>257098856296</v>
      </c>
      <c r="G133" s="5">
        <v>235305900092</v>
      </c>
      <c r="I133" s="5">
        <v>932127122467</v>
      </c>
      <c r="J133" s="5">
        <v>885504243761</v>
      </c>
      <c r="K133" s="5">
        <v>808236101049</v>
      </c>
      <c r="L133" s="5">
        <v>831361413761</v>
      </c>
      <c r="M133" s="5">
        <v>863651998355</v>
      </c>
      <c r="N133" s="5">
        <v>807775058728</v>
      </c>
      <c r="O133" s="5">
        <v>816257599705</v>
      </c>
      <c r="P133" s="5">
        <v>679612458958</v>
      </c>
      <c r="Q133" s="5">
        <v>586611464896</v>
      </c>
      <c r="R133" s="5">
        <v>687498119154</v>
      </c>
      <c r="S133" s="5">
        <v>47719741</v>
      </c>
      <c r="T133" s="5">
        <v>67795327</v>
      </c>
      <c r="U133" s="5">
        <v>71125257</v>
      </c>
      <c r="V133" s="5">
        <v>64593036</v>
      </c>
      <c r="W133" s="5">
        <v>592676561389</v>
      </c>
      <c r="X133" s="5">
        <v>497961675070</v>
      </c>
      <c r="Y133" s="5">
        <v>485212986374</v>
      </c>
      <c r="Z133" s="5">
        <v>454565319069</v>
      </c>
    </row>
    <row r="134" spans="2:26" ht="15.5" x14ac:dyDescent="0.35">
      <c r="C134" t="s">
        <v>173</v>
      </c>
      <c r="D134" s="5">
        <v>-205493220933</v>
      </c>
      <c r="E134" s="5">
        <v>-232688578536</v>
      </c>
      <c r="F134" s="5">
        <v>-219929130421</v>
      </c>
      <c r="G134" s="5">
        <v>-166230275925</v>
      </c>
      <c r="I134" s="5">
        <v>-771138273269</v>
      </c>
      <c r="J134" s="5">
        <v>-783364728720</v>
      </c>
      <c r="K134" s="5">
        <v>-621288536447</v>
      </c>
      <c r="L134" s="5">
        <v>-820708389133</v>
      </c>
      <c r="M134" s="5">
        <v>-657240091046</v>
      </c>
      <c r="N134" s="5">
        <v>-656102178532</v>
      </c>
      <c r="O134" s="5">
        <v>-738408009071</v>
      </c>
      <c r="P134" s="5">
        <v>-609952398046</v>
      </c>
      <c r="Q134" s="5">
        <v>-450184182067</v>
      </c>
      <c r="R134" s="5">
        <v>-478753781175</v>
      </c>
      <c r="S134" s="5">
        <v>-37992782</v>
      </c>
      <c r="T134" s="5">
        <v>-54662002</v>
      </c>
      <c r="U134" s="5">
        <v>-60094175</v>
      </c>
      <c r="V134" s="5">
        <v>-53554815</v>
      </c>
      <c r="W134" s="5">
        <v>-585447008751</v>
      </c>
      <c r="X134" s="5">
        <v>-454867566282</v>
      </c>
      <c r="Y134" s="5">
        <v>-388693540572</v>
      </c>
      <c r="Z134" s="5">
        <v>-485406719333</v>
      </c>
    </row>
    <row r="135" spans="2:26" ht="15.5" x14ac:dyDescent="0.35">
      <c r="C135" t="s">
        <v>174</v>
      </c>
      <c r="D135" s="5">
        <v>-19494552811</v>
      </c>
      <c r="E135" s="5">
        <v>-18738907279</v>
      </c>
      <c r="F135" s="5">
        <v>-13025014052</v>
      </c>
      <c r="G135" s="5">
        <v>-12395727097</v>
      </c>
      <c r="I135" s="5">
        <v>-59977097694</v>
      </c>
      <c r="J135" s="5">
        <v>-53934768600</v>
      </c>
      <c r="K135" s="5">
        <v>-49248500960</v>
      </c>
      <c r="L135" s="5">
        <v>-49029802685</v>
      </c>
      <c r="M135" s="5">
        <v>-47844912824</v>
      </c>
      <c r="N135" s="5">
        <v>-48198310449</v>
      </c>
      <c r="O135" s="5">
        <v>-42053655070</v>
      </c>
      <c r="P135" s="5">
        <v>-38355127818</v>
      </c>
      <c r="Q135" s="5">
        <v>-34719720563</v>
      </c>
      <c r="R135" s="5">
        <v>-27726776476</v>
      </c>
      <c r="S135" s="5">
        <v>-1894902</v>
      </c>
      <c r="T135" s="5">
        <v>-2500322</v>
      </c>
      <c r="U135" s="5">
        <v>-2149379</v>
      </c>
      <c r="V135" s="5">
        <v>-2309698</v>
      </c>
      <c r="W135" s="5">
        <v>-13416439820</v>
      </c>
      <c r="X135" s="5">
        <v>-7353904657</v>
      </c>
      <c r="Y135" s="5">
        <v>-4161190419</v>
      </c>
      <c r="Z135" s="5">
        <v>-5340270639</v>
      </c>
    </row>
    <row r="136" spans="2:26" ht="15.5" x14ac:dyDescent="0.35">
      <c r="C136" t="s">
        <v>978</v>
      </c>
      <c r="D136" s="5">
        <v>-10838466945</v>
      </c>
      <c r="E136" s="5">
        <v>-11259170693</v>
      </c>
      <c r="F136" s="5">
        <v>-3429321772</v>
      </c>
      <c r="G136" s="5">
        <v>-7136129327</v>
      </c>
      <c r="I136" s="5">
        <v>-25156026124</v>
      </c>
      <c r="J136" s="5">
        <v>-19777268535</v>
      </c>
      <c r="K136" s="5">
        <v>-21540192221</v>
      </c>
      <c r="L136" s="5">
        <v>-22151391977</v>
      </c>
      <c r="M136" s="5">
        <v>-24380476126</v>
      </c>
      <c r="N136" s="5">
        <v>-23733472236</v>
      </c>
      <c r="O136" s="5">
        <v>-25405541242</v>
      </c>
      <c r="P136" s="5">
        <v>-21806853019</v>
      </c>
      <c r="Q136" s="5">
        <v>-29069132092</v>
      </c>
      <c r="R136" s="5">
        <v>-22991264847</v>
      </c>
      <c r="S136" s="5">
        <v>-2036816</v>
      </c>
      <c r="T136" s="5">
        <v>-2051421</v>
      </c>
      <c r="U136" s="5">
        <v>-1901840</v>
      </c>
      <c r="V136" s="5">
        <v>-1054864</v>
      </c>
      <c r="W136" s="5">
        <v>-4376118538</v>
      </c>
      <c r="X136" s="5">
        <v>-15641330094</v>
      </c>
      <c r="Y136" s="5">
        <v>-8539002971</v>
      </c>
      <c r="Z136" s="5">
        <v>-13838746514</v>
      </c>
    </row>
    <row r="137" spans="2:26" ht="15.5" x14ac:dyDescent="0.35">
      <c r="C137" t="s">
        <v>802</v>
      </c>
    </row>
    <row r="138" spans="2:26" ht="15.5" x14ac:dyDescent="0.35">
      <c r="C138" t="s">
        <v>400</v>
      </c>
      <c r="D138" s="5">
        <v>2139391227</v>
      </c>
      <c r="E138" s="5">
        <v>1901795546</v>
      </c>
      <c r="F138" s="5">
        <v>2661035474</v>
      </c>
      <c r="G138" s="5">
        <v>2556975869</v>
      </c>
      <c r="I138" s="5">
        <v>10170447908</v>
      </c>
      <c r="J138" s="5">
        <v>12037038122</v>
      </c>
      <c r="K138" s="5">
        <v>10501346844</v>
      </c>
      <c r="L138" s="5">
        <v>3670748921</v>
      </c>
      <c r="M138" s="5">
        <v>3728305273</v>
      </c>
      <c r="N138" s="5">
        <v>3222823574</v>
      </c>
      <c r="O138" s="5">
        <v>3036508026</v>
      </c>
      <c r="P138" s="5">
        <v>4532474796</v>
      </c>
      <c r="Q138" s="5">
        <v>4941630898</v>
      </c>
      <c r="R138" s="5">
        <v>2293146873</v>
      </c>
      <c r="S138" s="5">
        <v>2744</v>
      </c>
      <c r="T138" s="5">
        <v>2253</v>
      </c>
      <c r="U138" s="5">
        <v>5094</v>
      </c>
      <c r="V138" s="5">
        <v>3993</v>
      </c>
      <c r="W138" s="5">
        <v>29606100</v>
      </c>
      <c r="X138" s="5">
        <v>28946322</v>
      </c>
      <c r="Y138" s="5">
        <v>180606143</v>
      </c>
      <c r="Z138" s="5">
        <v>83167405</v>
      </c>
    </row>
    <row r="139" spans="2:26" ht="15.5" x14ac:dyDescent="0.35">
      <c r="C139" t="s">
        <v>803</v>
      </c>
      <c r="D139" s="5">
        <v>3102611551</v>
      </c>
      <c r="I139" s="5">
        <v>3098592070</v>
      </c>
      <c r="J139" s="5">
        <v>11333003896</v>
      </c>
      <c r="K139" s="5">
        <v>2099211412</v>
      </c>
      <c r="L139" s="5">
        <v>2685388274</v>
      </c>
      <c r="M139" s="5">
        <v>4248699410</v>
      </c>
      <c r="N139" s="5">
        <v>21341960632</v>
      </c>
      <c r="O139" s="5">
        <v>11500123785</v>
      </c>
      <c r="P139" s="5">
        <v>2576617663</v>
      </c>
      <c r="Q139" s="5">
        <v>3185747648</v>
      </c>
      <c r="R139" s="5">
        <v>3732100941</v>
      </c>
      <c r="S139" s="5">
        <v>395198</v>
      </c>
      <c r="T139" s="5">
        <v>307553</v>
      </c>
      <c r="U139" s="5">
        <v>345223</v>
      </c>
    </row>
    <row r="140" spans="2:26" ht="15.5" x14ac:dyDescent="0.35">
      <c r="C140" t="s">
        <v>318</v>
      </c>
      <c r="D140" s="5">
        <v>-6693323462</v>
      </c>
      <c r="E140" s="5">
        <v>-5858810270</v>
      </c>
      <c r="F140" s="5">
        <v>-1845705790</v>
      </c>
      <c r="G140" s="5">
        <v>-5980979700</v>
      </c>
      <c r="I140" s="5">
        <v>-13260548206</v>
      </c>
      <c r="J140" s="5">
        <v>-17781914869</v>
      </c>
      <c r="K140" s="5">
        <v>-14486111213</v>
      </c>
      <c r="L140" s="5">
        <v>-14381813700</v>
      </c>
      <c r="M140" s="5">
        <v>-13395748798</v>
      </c>
      <c r="N140" s="5">
        <v>-15799159901</v>
      </c>
      <c r="O140" s="5">
        <v>-15129615660</v>
      </c>
      <c r="P140" s="5">
        <v>-24291562154</v>
      </c>
      <c r="Q140" s="5">
        <v>-28560297163</v>
      </c>
      <c r="R140" s="5">
        <v>-23680721033</v>
      </c>
      <c r="S140" s="5">
        <v>-1848851</v>
      </c>
      <c r="T140" s="5">
        <v>-2035758</v>
      </c>
      <c r="U140" s="5">
        <v>-1967916</v>
      </c>
      <c r="V140" s="5">
        <v>-1694696</v>
      </c>
      <c r="W140" s="5">
        <v>-16066806272</v>
      </c>
      <c r="X140" s="5">
        <v>-14452881230</v>
      </c>
      <c r="Y140" s="5">
        <v>-11934888199</v>
      </c>
      <c r="Z140" s="5">
        <v>-7217239024</v>
      </c>
    </row>
    <row r="141" spans="2:26" ht="15.5" x14ac:dyDescent="0.35">
      <c r="C141" t="s">
        <v>224</v>
      </c>
      <c r="D141" s="5">
        <v>-841404016</v>
      </c>
      <c r="E141" s="5">
        <v>-637751251</v>
      </c>
      <c r="F141" s="5">
        <v>-684687551</v>
      </c>
      <c r="G141" s="5">
        <v>-944993478</v>
      </c>
      <c r="I141" s="5">
        <v>-3389946938</v>
      </c>
      <c r="J141" s="5">
        <v>-4998102583</v>
      </c>
      <c r="K141" s="5">
        <v>-4010851843</v>
      </c>
      <c r="L141" s="5">
        <v>-4479475676</v>
      </c>
      <c r="M141" s="5">
        <v>-4033303946</v>
      </c>
      <c r="N141" s="5">
        <v>-4505965530</v>
      </c>
      <c r="O141" s="5">
        <v>-4846323784</v>
      </c>
      <c r="P141" s="5">
        <v>-2785405310</v>
      </c>
      <c r="Q141" s="5">
        <v>-1815694363</v>
      </c>
      <c r="R141" s="5">
        <v>-4403807940</v>
      </c>
      <c r="S141" s="5">
        <v>-296315</v>
      </c>
      <c r="T141" s="5">
        <v>-499761</v>
      </c>
      <c r="U141" s="5">
        <v>-588814</v>
      </c>
      <c r="V141" s="5">
        <v>-702121</v>
      </c>
      <c r="W141" s="5">
        <v>-6501637060</v>
      </c>
    </row>
    <row r="142" spans="2:26" ht="15.5" x14ac:dyDescent="0.35">
      <c r="C142" t="s">
        <v>2971</v>
      </c>
      <c r="V142" s="5">
        <v>-708201</v>
      </c>
    </row>
    <row r="143" spans="2:26" ht="15.5" x14ac:dyDescent="0.35">
      <c r="C143" t="s">
        <v>2972</v>
      </c>
      <c r="D143" s="5">
        <v>294066279</v>
      </c>
      <c r="E143" s="5">
        <v>4640960397</v>
      </c>
      <c r="F143" s="5">
        <v>-2668319942</v>
      </c>
      <c r="G143" s="5">
        <v>2447425198</v>
      </c>
      <c r="I143" s="5">
        <v>-1151268821</v>
      </c>
      <c r="J143" s="5">
        <v>-4579038113</v>
      </c>
      <c r="K143" s="5">
        <v>6851471021</v>
      </c>
      <c r="L143" s="5">
        <v>303736700</v>
      </c>
      <c r="M143" s="5">
        <v>-6142181064</v>
      </c>
      <c r="N143" s="5">
        <v>-2418161072</v>
      </c>
      <c r="O143" s="5">
        <v>655812138</v>
      </c>
      <c r="P143" s="5">
        <v>-2470171425</v>
      </c>
      <c r="Q143" s="5">
        <v>2147375861</v>
      </c>
      <c r="R143" s="5">
        <v>816659042</v>
      </c>
      <c r="S143" s="5">
        <v>-565151</v>
      </c>
      <c r="T143" s="5">
        <v>1111266</v>
      </c>
      <c r="U143" s="5">
        <v>-3678959</v>
      </c>
      <c r="V143" s="5">
        <v>-1853040</v>
      </c>
      <c r="W143" s="5">
        <v>-2718508228</v>
      </c>
      <c r="X143" s="5">
        <v>722276057</v>
      </c>
      <c r="Y143" s="5">
        <v>110042449</v>
      </c>
      <c r="Z143" s="5">
        <v>-10274849558</v>
      </c>
    </row>
    <row r="144" spans="2:26" ht="15.5" x14ac:dyDescent="0.35">
      <c r="C144" t="s">
        <v>184</v>
      </c>
      <c r="D144" s="5">
        <v>-24167502992</v>
      </c>
      <c r="E144" s="5">
        <v>27700000000</v>
      </c>
      <c r="F144" s="5">
        <v>7395436911</v>
      </c>
      <c r="G144" s="5">
        <v>-81269744953</v>
      </c>
      <c r="I144" s="5">
        <v>-57660394479</v>
      </c>
      <c r="J144" s="5">
        <v>-2513937339</v>
      </c>
      <c r="K144" s="5">
        <v>-64858895175</v>
      </c>
      <c r="L144" s="5">
        <v>25319124907</v>
      </c>
      <c r="M144" s="5">
        <v>-33110389189</v>
      </c>
      <c r="N144" s="5">
        <v>-40205429898</v>
      </c>
      <c r="O144" s="5">
        <v>1003411210</v>
      </c>
      <c r="P144" s="5">
        <v>-10526050587</v>
      </c>
      <c r="Q144" s="5">
        <v>-49636035235</v>
      </c>
      <c r="R144" s="5">
        <v>-26688552310</v>
      </c>
      <c r="S144" s="5">
        <v>-2929585</v>
      </c>
      <c r="T144" s="5">
        <v>-5182744</v>
      </c>
      <c r="U144" s="5">
        <v>240888</v>
      </c>
      <c r="V144" s="5">
        <v>-1693910</v>
      </c>
      <c r="W144" s="5">
        <v>65729196710</v>
      </c>
      <c r="X144" s="5">
        <v>15298787864</v>
      </c>
      <c r="Y144" s="5">
        <v>-67503417410</v>
      </c>
      <c r="Z144" s="5">
        <v>66520883321</v>
      </c>
    </row>
    <row r="145" spans="3:26" ht="15.5" x14ac:dyDescent="0.35">
      <c r="C145" t="s">
        <v>185</v>
      </c>
      <c r="D145" s="5">
        <v>-11300303803</v>
      </c>
      <c r="E145" s="5">
        <v>-6830028826</v>
      </c>
      <c r="F145" s="5">
        <v>484154647</v>
      </c>
      <c r="G145" s="5">
        <v>52102500</v>
      </c>
      <c r="I145" s="5">
        <v>-8261006830</v>
      </c>
      <c r="J145" s="5">
        <v>32142175245</v>
      </c>
      <c r="K145" s="5">
        <v>3688746800</v>
      </c>
      <c r="L145" s="5">
        <v>5260755118</v>
      </c>
      <c r="M145" s="5">
        <v>-1784728003</v>
      </c>
      <c r="N145" s="5">
        <v>-9721350561</v>
      </c>
      <c r="O145" s="5">
        <v>-13875082647</v>
      </c>
      <c r="P145" s="5">
        <v>-16932853374</v>
      </c>
      <c r="Q145" s="5">
        <v>-5477372814</v>
      </c>
      <c r="R145" s="5">
        <v>-31125769916</v>
      </c>
      <c r="S145" s="5">
        <v>-1133891</v>
      </c>
      <c r="T145" s="5">
        <v>-2718206</v>
      </c>
      <c r="U145" s="5">
        <v>-1540909</v>
      </c>
      <c r="V145" s="5">
        <v>-581647</v>
      </c>
      <c r="W145" s="5">
        <v>-23277805349</v>
      </c>
      <c r="X145" s="5">
        <v>-17659130224</v>
      </c>
      <c r="Y145" s="5">
        <v>-11177162013</v>
      </c>
      <c r="Z145" s="5">
        <v>-10180333806</v>
      </c>
    </row>
    <row r="146" spans="3:26" ht="15.5" x14ac:dyDescent="0.35">
      <c r="C146" t="s">
        <v>984</v>
      </c>
      <c r="X146" s="5">
        <v>-12423500000</v>
      </c>
    </row>
    <row r="147" spans="3:26" ht="15.5" x14ac:dyDescent="0.35">
      <c r="C147" t="s">
        <v>189</v>
      </c>
      <c r="D147" s="5">
        <v>-878700408</v>
      </c>
      <c r="E147" s="5">
        <v>-1881186463</v>
      </c>
      <c r="F147" s="5">
        <v>-88241750</v>
      </c>
      <c r="G147" s="5">
        <v>-31897500</v>
      </c>
      <c r="I147" s="5">
        <v>-1339313441</v>
      </c>
      <c r="J147" s="5">
        <v>-4467972052</v>
      </c>
      <c r="K147" s="5">
        <v>-1333103650</v>
      </c>
      <c r="L147" s="5">
        <v>-4658380018</v>
      </c>
      <c r="M147" s="5">
        <v>-2444728002</v>
      </c>
      <c r="N147" s="5">
        <v>-9078064197</v>
      </c>
      <c r="O147" s="5">
        <v>-14413446283</v>
      </c>
      <c r="P147" s="5">
        <v>-16961944284</v>
      </c>
      <c r="Q147" s="5">
        <v>-5821918268</v>
      </c>
      <c r="R147" s="5">
        <v>-27956393446</v>
      </c>
      <c r="S147" s="5">
        <v>-919571</v>
      </c>
      <c r="T147" s="5">
        <v>-2511538</v>
      </c>
      <c r="U147" s="5">
        <v>-1279811</v>
      </c>
      <c r="V147" s="5">
        <v>-586002</v>
      </c>
      <c r="W147" s="5">
        <v>-23603259894</v>
      </c>
      <c r="X147" s="5">
        <v>-5365630224</v>
      </c>
      <c r="Y147" s="5">
        <v>-11222162013</v>
      </c>
      <c r="Z147" s="5">
        <v>-10356333806</v>
      </c>
    </row>
    <row r="148" spans="3:26" ht="15.5" x14ac:dyDescent="0.35">
      <c r="C148" t="s">
        <v>196</v>
      </c>
      <c r="D148" s="5">
        <v>-10421603395</v>
      </c>
      <c r="E148" s="5">
        <v>-4948842363</v>
      </c>
      <c r="F148" s="5">
        <v>1</v>
      </c>
      <c r="I148" s="5">
        <v>-19439654670</v>
      </c>
      <c r="K148" s="5">
        <v>-20428600000</v>
      </c>
      <c r="L148" s="5">
        <v>-39908500000</v>
      </c>
    </row>
    <row r="149" spans="3:26" ht="15.5" x14ac:dyDescent="0.35">
      <c r="C149" t="s">
        <v>2973</v>
      </c>
      <c r="F149" s="5">
        <v>11616564884</v>
      </c>
      <c r="I149" s="5">
        <v>11616564884</v>
      </c>
      <c r="J149" s="5">
        <v>35292850000</v>
      </c>
      <c r="K149" s="5">
        <v>25000000000</v>
      </c>
    </row>
    <row r="150" spans="3:26" ht="15.5" x14ac:dyDescent="0.35">
      <c r="C150" t="s">
        <v>368</v>
      </c>
      <c r="S150" s="5">
        <v>-97166</v>
      </c>
    </row>
    <row r="151" spans="3:26" ht="15.5" x14ac:dyDescent="0.35">
      <c r="C151" t="s">
        <v>1372</v>
      </c>
      <c r="N151" s="5">
        <v>-653800000</v>
      </c>
      <c r="O151" s="5">
        <v>-105000000</v>
      </c>
      <c r="R151" s="5">
        <v>-3169376470</v>
      </c>
      <c r="S151" s="5">
        <v>-140036</v>
      </c>
      <c r="T151" s="5">
        <v>-239275</v>
      </c>
      <c r="U151" s="5">
        <v>-277987</v>
      </c>
    </row>
    <row r="152" spans="3:26" ht="15.5" x14ac:dyDescent="0.35">
      <c r="C152" t="s">
        <v>591</v>
      </c>
      <c r="F152" s="5">
        <v>605000000</v>
      </c>
      <c r="I152" s="5">
        <v>605000000</v>
      </c>
    </row>
    <row r="153" spans="3:26" ht="15.5" x14ac:dyDescent="0.35">
      <c r="C153" t="s">
        <v>2974</v>
      </c>
      <c r="F153" s="5">
        <v>-11616564885</v>
      </c>
    </row>
    <row r="154" spans="3:26" ht="15.5" x14ac:dyDescent="0.35">
      <c r="C154" t="s">
        <v>502</v>
      </c>
      <c r="F154" s="5">
        <v>-32603603</v>
      </c>
      <c r="G154" s="5">
        <v>84000000</v>
      </c>
      <c r="I154" s="5">
        <v>296396397</v>
      </c>
      <c r="J154" s="5">
        <v>1317297297</v>
      </c>
      <c r="K154" s="5">
        <v>450450450</v>
      </c>
      <c r="L154" s="5">
        <v>49827635136</v>
      </c>
      <c r="M154" s="5">
        <v>659999999</v>
      </c>
      <c r="N154" s="5">
        <v>10513636</v>
      </c>
      <c r="O154" s="5">
        <v>643363636</v>
      </c>
      <c r="P154" s="5">
        <v>29090910</v>
      </c>
      <c r="Q154" s="5">
        <v>344545454</v>
      </c>
      <c r="S154" s="5">
        <v>22882</v>
      </c>
      <c r="T154" s="5">
        <v>32607</v>
      </c>
      <c r="U154" s="5">
        <v>16889</v>
      </c>
      <c r="V154" s="5">
        <v>4355</v>
      </c>
      <c r="W154" s="5">
        <v>325454545</v>
      </c>
      <c r="X154" s="5">
        <v>130000000</v>
      </c>
      <c r="Y154" s="5">
        <v>45000000</v>
      </c>
      <c r="Z154" s="5">
        <v>176000000</v>
      </c>
    </row>
    <row r="155" spans="3:26" ht="15.5" x14ac:dyDescent="0.35">
      <c r="C155" t="s">
        <v>215</v>
      </c>
      <c r="D155" s="5">
        <v>-24167502992</v>
      </c>
      <c r="E155" s="5">
        <v>27700000000</v>
      </c>
      <c r="F155" s="5">
        <v>7395436911</v>
      </c>
      <c r="G155" s="5">
        <v>-81269744953</v>
      </c>
      <c r="I155" s="5">
        <v>-57660394479</v>
      </c>
      <c r="J155" s="5">
        <v>-2513937339</v>
      </c>
      <c r="K155" s="5">
        <v>-64858895175</v>
      </c>
      <c r="L155" s="5">
        <v>25319124907</v>
      </c>
      <c r="M155" s="5">
        <v>-33110389189</v>
      </c>
      <c r="N155" s="5">
        <v>-40205429898</v>
      </c>
      <c r="O155" s="5">
        <v>1003411210</v>
      </c>
      <c r="P155" s="5">
        <v>-10526050587</v>
      </c>
      <c r="Q155" s="5">
        <v>-49636035235</v>
      </c>
      <c r="R155" s="5">
        <v>-26688552310</v>
      </c>
      <c r="S155" s="5">
        <v>-2929585</v>
      </c>
      <c r="T155" s="5">
        <v>-5182744</v>
      </c>
      <c r="U155" s="5">
        <v>240888</v>
      </c>
      <c r="V155" s="5">
        <v>-1693910</v>
      </c>
      <c r="W155" s="5">
        <v>65729196710</v>
      </c>
      <c r="X155" s="5">
        <v>15298787864</v>
      </c>
      <c r="Y155" s="5">
        <v>-67503417410</v>
      </c>
      <c r="Z155" s="5">
        <v>66520883321</v>
      </c>
    </row>
    <row r="156" spans="3:26" ht="15.5" x14ac:dyDescent="0.35">
      <c r="C156" t="s">
        <v>2345</v>
      </c>
      <c r="Q156" s="5">
        <v>-6694680546</v>
      </c>
      <c r="R156" s="5">
        <v>-2719888490</v>
      </c>
      <c r="S156" s="5">
        <v>613424</v>
      </c>
      <c r="T156" s="5">
        <v>191194</v>
      </c>
      <c r="W156" s="5">
        <v>17000000000</v>
      </c>
    </row>
    <row r="157" spans="3:26" ht="15.5" x14ac:dyDescent="0.35">
      <c r="C157" t="s">
        <v>2975</v>
      </c>
      <c r="I157" s="5">
        <v>-307467982</v>
      </c>
      <c r="T157" s="5">
        <v>-17266</v>
      </c>
      <c r="U157" s="5">
        <v>-101923</v>
      </c>
    </row>
    <row r="158" spans="3:26" ht="15.5" x14ac:dyDescent="0.35">
      <c r="C158" t="s">
        <v>2976</v>
      </c>
      <c r="Q158" s="5">
        <v>2571986319</v>
      </c>
    </row>
    <row r="159" spans="3:26" ht="15.5" x14ac:dyDescent="0.35">
      <c r="C159" t="s">
        <v>2977</v>
      </c>
      <c r="F159" s="5">
        <v>864626503</v>
      </c>
      <c r="G159" s="5">
        <v>-291339729</v>
      </c>
    </row>
    <row r="160" spans="3:26" ht="15.5" x14ac:dyDescent="0.35">
      <c r="C160" t="s">
        <v>2978</v>
      </c>
      <c r="F160" s="5">
        <v>-965120562</v>
      </c>
      <c r="I160" s="5">
        <v>-965120562</v>
      </c>
      <c r="J160" s="5">
        <v>-478722438</v>
      </c>
    </row>
    <row r="161" spans="2:26" ht="15.5" x14ac:dyDescent="0.35">
      <c r="C161" t="s">
        <v>1426</v>
      </c>
      <c r="D161" s="5">
        <v>-2867502992</v>
      </c>
      <c r="G161" s="5">
        <v>-42648263985</v>
      </c>
      <c r="I161" s="5">
        <v>-42648263985</v>
      </c>
      <c r="J161" s="5">
        <v>-39288876633</v>
      </c>
      <c r="K161" s="5">
        <v>-18805973742</v>
      </c>
      <c r="L161" s="5">
        <v>-21815062059</v>
      </c>
      <c r="M161" s="5">
        <v>-27385307639</v>
      </c>
      <c r="N161" s="5">
        <v>-17325313970</v>
      </c>
      <c r="O161" s="5">
        <v>-16877588790</v>
      </c>
      <c r="P161" s="5">
        <v>-19568715587</v>
      </c>
      <c r="Q161" s="5">
        <v>-31513341008</v>
      </c>
      <c r="R161" s="5">
        <v>-12068663820</v>
      </c>
      <c r="S161" s="5">
        <v>-1447883</v>
      </c>
      <c r="T161" s="5">
        <v>-573450</v>
      </c>
      <c r="U161" s="5">
        <v>-1044008</v>
      </c>
      <c r="V161" s="5">
        <v>-874791</v>
      </c>
      <c r="W161" s="5">
        <v>-8516210300</v>
      </c>
      <c r="X161" s="5">
        <v>-9251422700</v>
      </c>
      <c r="Y161" s="5">
        <v>-61499182811</v>
      </c>
      <c r="Z161" s="5">
        <v>69431099071</v>
      </c>
    </row>
    <row r="162" spans="2:26" ht="15.5" x14ac:dyDescent="0.35">
      <c r="C162" t="s">
        <v>732</v>
      </c>
      <c r="F162" s="5">
        <v>-291851977124</v>
      </c>
      <c r="I162" s="5">
        <v>-291851977124</v>
      </c>
      <c r="J162" s="5">
        <v>-273433916641</v>
      </c>
      <c r="K162" s="5">
        <v>-215612962707</v>
      </c>
      <c r="L162" s="5">
        <v>-13879213034</v>
      </c>
      <c r="M162" s="5">
        <v>-7174681550</v>
      </c>
      <c r="N162" s="5">
        <v>-29580670928</v>
      </c>
      <c r="P162" s="5">
        <v>9042665000</v>
      </c>
      <c r="Q162" s="5">
        <v>-14000000000</v>
      </c>
      <c r="R162" s="5">
        <v>-14100000000</v>
      </c>
      <c r="S162" s="5">
        <v>-10749038</v>
      </c>
      <c r="T162" s="5">
        <v>-10085356</v>
      </c>
      <c r="W162" s="5">
        <v>-3934817350</v>
      </c>
    </row>
    <row r="163" spans="2:26" ht="15.5" x14ac:dyDescent="0.35">
      <c r="C163" t="s">
        <v>337</v>
      </c>
      <c r="D163" s="5">
        <v>-300000000</v>
      </c>
      <c r="E163" s="5">
        <v>-300000000</v>
      </c>
      <c r="F163" s="5">
        <v>-237440758</v>
      </c>
      <c r="G163" s="5">
        <v>-300000000</v>
      </c>
      <c r="I163" s="5">
        <v>-1137440758</v>
      </c>
      <c r="J163" s="5">
        <v>-1078142899</v>
      </c>
      <c r="K163" s="5">
        <v>-1200000000</v>
      </c>
    </row>
    <row r="164" spans="2:26" ht="15.5" x14ac:dyDescent="0.35">
      <c r="C164" t="s">
        <v>2979</v>
      </c>
      <c r="S164" s="5">
        <v>13360</v>
      </c>
      <c r="T164" s="5">
        <v>18965</v>
      </c>
      <c r="U164" s="5">
        <v>6932</v>
      </c>
      <c r="V164" s="5">
        <v>-40021</v>
      </c>
    </row>
    <row r="165" spans="2:26" ht="15.5" x14ac:dyDescent="0.35">
      <c r="C165" t="s">
        <v>239</v>
      </c>
      <c r="D165" s="5">
        <v>-11763899343</v>
      </c>
      <c r="E165" s="5">
        <v>-13356857292</v>
      </c>
      <c r="F165" s="5">
        <v>26057303800</v>
      </c>
      <c r="G165" s="5">
        <v>-33595446821</v>
      </c>
      <c r="I165" s="5">
        <v>5401600084</v>
      </c>
      <c r="J165" s="5">
        <v>54066702265</v>
      </c>
      <c r="K165" s="5">
        <v>55943789267</v>
      </c>
      <c r="L165" s="5">
        <v>-42149705490</v>
      </c>
      <c r="M165" s="5">
        <v>83697172042</v>
      </c>
      <c r="N165" s="5">
        <v>31655814755</v>
      </c>
      <c r="O165" s="5">
        <v>-7264772610</v>
      </c>
      <c r="P165" s="5">
        <v>-40398870316</v>
      </c>
      <c r="Q165" s="5">
        <v>-2576214994</v>
      </c>
      <c r="R165" s="5">
        <v>82402330575</v>
      </c>
      <c r="S165" s="5">
        <v>931829</v>
      </c>
      <c r="T165" s="5">
        <v>-433815</v>
      </c>
      <c r="U165" s="5">
        <v>-205530</v>
      </c>
      <c r="V165" s="5">
        <v>444037</v>
      </c>
      <c r="W165" s="5">
        <v>6631040181</v>
      </c>
      <c r="X165" s="5">
        <v>4036872826</v>
      </c>
      <c r="Y165" s="5">
        <v>1357800767</v>
      </c>
      <c r="Z165" s="5">
        <v>-5129989079</v>
      </c>
    </row>
    <row r="166" spans="2:26" ht="15.5" x14ac:dyDescent="0.35">
      <c r="C166" t="s">
        <v>240</v>
      </c>
      <c r="E166" s="5">
        <v>246763834962</v>
      </c>
      <c r="I166" s="5">
        <v>240196931427</v>
      </c>
      <c r="J166" s="5">
        <v>185881307403</v>
      </c>
      <c r="K166" s="5">
        <v>130169434966</v>
      </c>
      <c r="L166" s="5">
        <v>171543788955</v>
      </c>
      <c r="M166" s="5">
        <v>87775730703</v>
      </c>
      <c r="N166" s="5">
        <v>55973054876</v>
      </c>
      <c r="O166" s="5">
        <v>63602700504</v>
      </c>
      <c r="P166" s="5">
        <v>103418441155</v>
      </c>
      <c r="Q166" s="5">
        <v>105912896436</v>
      </c>
      <c r="R166" s="5">
        <v>23915919941</v>
      </c>
      <c r="S166" s="5">
        <v>833216</v>
      </c>
      <c r="T166" s="5">
        <v>1282647</v>
      </c>
      <c r="U166" s="5">
        <v>1713434</v>
      </c>
      <c r="V166" s="5">
        <v>1341758</v>
      </c>
      <c r="W166" s="5">
        <v>5500813954</v>
      </c>
      <c r="X166" s="5">
        <v>5398758478</v>
      </c>
      <c r="Y166" s="5">
        <v>4040957711</v>
      </c>
      <c r="Z166" s="5">
        <v>9170946790</v>
      </c>
    </row>
    <row r="167" spans="2:26" ht="15.5" x14ac:dyDescent="0.35">
      <c r="C167" t="s">
        <v>241</v>
      </c>
      <c r="F167" s="5">
        <v>282999527</v>
      </c>
      <c r="I167" s="5">
        <v>282999527</v>
      </c>
      <c r="J167" s="5">
        <v>248921759</v>
      </c>
      <c r="K167" s="5">
        <v>-231916830</v>
      </c>
      <c r="L167" s="5">
        <v>775351501</v>
      </c>
      <c r="M167" s="5">
        <v>70886210</v>
      </c>
      <c r="N167" s="5">
        <v>146861072</v>
      </c>
      <c r="O167" s="5">
        <v>-364873018</v>
      </c>
      <c r="P167" s="5">
        <v>583129665</v>
      </c>
      <c r="Q167" s="5">
        <v>81759713</v>
      </c>
      <c r="R167" s="5">
        <v>-405354080</v>
      </c>
      <c r="S167" s="5">
        <v>-31380</v>
      </c>
      <c r="T167" s="5">
        <v>-15616</v>
      </c>
      <c r="U167" s="5">
        <v>-225257</v>
      </c>
      <c r="V167" s="5">
        <v>-72361</v>
      </c>
      <c r="W167" s="5">
        <v>35204875</v>
      </c>
    </row>
    <row r="168" spans="2:26" ht="15.5" x14ac:dyDescent="0.35">
      <c r="C168" t="s">
        <v>242</v>
      </c>
      <c r="D168" s="5">
        <v>-11763899343</v>
      </c>
      <c r="E168" s="5">
        <v>233406977670</v>
      </c>
      <c r="F168" s="5">
        <v>26340303327</v>
      </c>
      <c r="G168" s="5">
        <v>-33595446821</v>
      </c>
      <c r="I168" s="5">
        <v>245881531038</v>
      </c>
      <c r="J168" s="5">
        <v>240196931427</v>
      </c>
      <c r="K168" s="5">
        <v>185881307403</v>
      </c>
      <c r="L168" s="5">
        <v>130169434966</v>
      </c>
      <c r="M168" s="5">
        <v>171543788955</v>
      </c>
      <c r="N168" s="5">
        <v>87775730703</v>
      </c>
      <c r="O168" s="5">
        <v>55973054876</v>
      </c>
      <c r="P168" s="5">
        <v>63602700504</v>
      </c>
      <c r="Q168" s="5">
        <v>103418441155</v>
      </c>
      <c r="R168" s="5">
        <v>105912896436</v>
      </c>
      <c r="S168" s="5">
        <v>1733665</v>
      </c>
      <c r="T168" s="5">
        <v>833216</v>
      </c>
      <c r="U168" s="5">
        <v>1282647</v>
      </c>
      <c r="V168" s="5">
        <v>1713434</v>
      </c>
      <c r="W168" s="5">
        <v>12167059010</v>
      </c>
      <c r="X168" s="5">
        <v>9435631304</v>
      </c>
      <c r="Y168" s="5">
        <v>5398758478</v>
      </c>
      <c r="Z168" s="5">
        <v>4040957711</v>
      </c>
    </row>
    <row r="170" spans="2:26" ht="15.5" x14ac:dyDescent="0.35">
      <c r="B170" t="s">
        <v>243</v>
      </c>
      <c r="C170" t="s">
        <v>12</v>
      </c>
      <c r="D170" s="5">
        <v>310000000</v>
      </c>
      <c r="E170" s="5">
        <v>310000000</v>
      </c>
      <c r="F170" s="5">
        <v>310000000</v>
      </c>
      <c r="G170" s="5">
        <v>310000000</v>
      </c>
      <c r="I170" s="5">
        <v>310000000</v>
      </c>
      <c r="J170" s="5">
        <v>310000000</v>
      </c>
      <c r="K170" s="5">
        <v>310000000</v>
      </c>
      <c r="L170" s="5">
        <v>310000000</v>
      </c>
      <c r="M170" s="5">
        <v>310000000</v>
      </c>
      <c r="N170" s="5">
        <v>310000000</v>
      </c>
      <c r="O170" s="5">
        <v>310000000</v>
      </c>
      <c r="P170" s="5">
        <v>310000000</v>
      </c>
      <c r="Q170" s="5">
        <v>310000000</v>
      </c>
      <c r="R170" s="5">
        <v>310000000</v>
      </c>
      <c r="S170" s="5">
        <v>310000000</v>
      </c>
      <c r="T170" s="5">
        <v>310000000</v>
      </c>
      <c r="U170" s="5">
        <v>310000000</v>
      </c>
      <c r="V170" s="5">
        <v>310000000</v>
      </c>
      <c r="W170" s="5">
        <v>310000000</v>
      </c>
      <c r="X170" s="5">
        <v>310000000</v>
      </c>
      <c r="Y170" s="5">
        <v>310000000</v>
      </c>
      <c r="Z170" s="5">
        <v>310000000</v>
      </c>
    </row>
    <row r="171" spans="2:26" ht="15.5" x14ac:dyDescent="0.35">
      <c r="C171" t="s">
        <v>244</v>
      </c>
      <c r="D171" s="6">
        <v>61.93</v>
      </c>
      <c r="E171" s="6">
        <v>50.3</v>
      </c>
      <c r="F171" s="6">
        <v>63.07</v>
      </c>
      <c r="G171" s="6">
        <v>67.3</v>
      </c>
    </row>
    <row r="172" spans="2:26" ht="15.5" x14ac:dyDescent="0.35">
      <c r="C172" t="s">
        <v>245</v>
      </c>
      <c r="D172" s="6">
        <v>22.44</v>
      </c>
      <c r="E172" s="6">
        <v>31.11</v>
      </c>
      <c r="F172" s="6">
        <v>23.78</v>
      </c>
      <c r="G172" s="6">
        <v>19.02</v>
      </c>
    </row>
    <row r="173" spans="2:26" ht="15.5" x14ac:dyDescent="0.35">
      <c r="C173" t="s">
        <v>73</v>
      </c>
      <c r="D173" s="6">
        <v>1.49</v>
      </c>
      <c r="E173" s="6">
        <v>1.91</v>
      </c>
      <c r="F173" s="6">
        <v>1.73</v>
      </c>
      <c r="G173" s="6">
        <v>1.54</v>
      </c>
    </row>
    <row r="174" spans="2:26" ht="15.5" x14ac:dyDescent="0.35">
      <c r="C174" t="s">
        <v>246</v>
      </c>
      <c r="D174" s="5">
        <v>24240000000</v>
      </c>
      <c r="E174" s="5">
        <v>19900000000</v>
      </c>
      <c r="F174" s="5">
        <v>23890000000</v>
      </c>
      <c r="G174" s="5">
        <v>26120000000</v>
      </c>
    </row>
    <row r="175" spans="2:26" ht="15.5" x14ac:dyDescent="0.35">
      <c r="C175" t="s">
        <v>247</v>
      </c>
      <c r="D175" s="6">
        <v>1.9699999999999999E-2</v>
      </c>
      <c r="E175" s="6">
        <v>1.7399999999999999E-2</v>
      </c>
      <c r="F175" s="6">
        <v>2.2700000000000001E-2</v>
      </c>
      <c r="G175" s="6">
        <v>2.5099999999999997E-2</v>
      </c>
    </row>
    <row r="176" spans="2:26" ht="15.5" x14ac:dyDescent="0.35">
      <c r="C176" t="s">
        <v>248</v>
      </c>
      <c r="D176" s="6">
        <v>3.2599999999999997E-2</v>
      </c>
      <c r="E176" s="6">
        <v>2.5000000000000001E-2</v>
      </c>
      <c r="F176" s="6">
        <v>3.2199999999999999E-2</v>
      </c>
      <c r="G176" s="6">
        <v>3.56E-2</v>
      </c>
    </row>
    <row r="177" spans="3:7" ht="15.5" x14ac:dyDescent="0.35">
      <c r="C177" t="s">
        <v>249</v>
      </c>
      <c r="D177" s="6">
        <v>3.6799999999999999E-2</v>
      </c>
      <c r="E177" s="6">
        <v>2.9100000000000001E-2</v>
      </c>
      <c r="F177" s="6">
        <v>3.6499999999999998E-2</v>
      </c>
      <c r="G177" s="6">
        <v>4.1599999999999998E-2</v>
      </c>
    </row>
    <row r="178" spans="3:7" ht="15.5" x14ac:dyDescent="0.35">
      <c r="C178" t="s">
        <v>250</v>
      </c>
      <c r="D178" s="6">
        <v>26.85</v>
      </c>
      <c r="E178" s="6">
        <v>28.47</v>
      </c>
      <c r="F178" s="6">
        <v>32.28</v>
      </c>
      <c r="G178" s="6">
        <v>25.72</v>
      </c>
    </row>
    <row r="179" spans="3:7" ht="15.5" x14ac:dyDescent="0.35">
      <c r="C179" t="s">
        <v>251</v>
      </c>
      <c r="D179" s="5">
        <v>582000000000</v>
      </c>
      <c r="E179" s="5">
        <v>615000000000</v>
      </c>
      <c r="F179" s="5">
        <v>600000000000</v>
      </c>
      <c r="G179" s="5">
        <v>579000000000</v>
      </c>
    </row>
    <row r="180" spans="3:7" ht="15.5" x14ac:dyDescent="0.35">
      <c r="C180" t="s">
        <v>252</v>
      </c>
      <c r="D180" s="6">
        <v>0.73</v>
      </c>
      <c r="E180" s="6">
        <v>0.78</v>
      </c>
      <c r="F180" s="6">
        <v>0.77</v>
      </c>
      <c r="G180" s="6">
        <v>0.68</v>
      </c>
    </row>
    <row r="181" spans="3:7" ht="15.5" x14ac:dyDescent="0.35">
      <c r="C181" t="s">
        <v>253</v>
      </c>
      <c r="D181" s="6">
        <v>1899.92</v>
      </c>
      <c r="E181" s="6">
        <v>2008.33</v>
      </c>
      <c r="F181" s="6">
        <v>1958.03</v>
      </c>
      <c r="G181" s="6">
        <v>1890.49</v>
      </c>
    </row>
    <row r="182" spans="3:7" ht="15.5" x14ac:dyDescent="0.35">
      <c r="C182" t="s">
        <v>254</v>
      </c>
      <c r="D182" s="6">
        <v>0.73</v>
      </c>
      <c r="E182" s="6">
        <v>0.78</v>
      </c>
      <c r="F182" s="6">
        <v>0.77</v>
      </c>
      <c r="G182" s="6">
        <v>0.68</v>
      </c>
    </row>
    <row r="183" spans="3:7" ht="15.5" x14ac:dyDescent="0.35">
      <c r="C183" t="s">
        <v>255</v>
      </c>
      <c r="D183" s="6">
        <v>1899.92</v>
      </c>
      <c r="E183" s="6">
        <v>2008.33</v>
      </c>
      <c r="F183" s="6">
        <v>1958.03</v>
      </c>
      <c r="G183" s="6">
        <v>1890.49</v>
      </c>
    </row>
    <row r="184" spans="3:7" ht="15.5" x14ac:dyDescent="0.35">
      <c r="C184" t="s">
        <v>256</v>
      </c>
      <c r="D184" s="5">
        <v>110000000000</v>
      </c>
      <c r="E184" s="5">
        <v>69000000000</v>
      </c>
      <c r="F184" s="5">
        <v>49000000000</v>
      </c>
      <c r="G184" s="5">
        <v>47000000000</v>
      </c>
    </row>
    <row r="185" spans="3:7" ht="15.5" x14ac:dyDescent="0.35">
      <c r="C185" t="s">
        <v>257</v>
      </c>
    </row>
    <row r="186" spans="3:7" ht="15.5" x14ac:dyDescent="0.35">
      <c r="C186" t="s">
        <v>258</v>
      </c>
      <c r="D186" s="5">
        <v>582000000000</v>
      </c>
      <c r="E186" s="5">
        <v>615000000000</v>
      </c>
      <c r="F186" s="5">
        <v>600000000000</v>
      </c>
      <c r="G186" s="5">
        <v>579000000000</v>
      </c>
    </row>
    <row r="187" spans="3:7" ht="15.5" x14ac:dyDescent="0.35">
      <c r="C187" t="s">
        <v>24</v>
      </c>
      <c r="D187" s="5">
        <v>110000000000</v>
      </c>
      <c r="E187" s="5">
        <v>69000000000</v>
      </c>
      <c r="F187" s="5">
        <v>49000000000</v>
      </c>
      <c r="G187" s="5">
        <v>47000000000</v>
      </c>
    </row>
    <row r="188" spans="3:7" ht="15.5" x14ac:dyDescent="0.35">
      <c r="C188" t="s">
        <v>21</v>
      </c>
      <c r="D188" s="5">
        <v>-111000000000</v>
      </c>
      <c r="E188" s="5">
        <v>-165000000000</v>
      </c>
      <c r="F188" s="5">
        <v>-198000000000</v>
      </c>
      <c r="G188" s="5">
        <v>-172000000000</v>
      </c>
    </row>
    <row r="189" spans="3:7" ht="15.5" x14ac:dyDescent="0.35">
      <c r="C189" t="s">
        <v>259</v>
      </c>
      <c r="D189" s="5">
        <v>494000000000</v>
      </c>
      <c r="E189" s="5">
        <v>524000000000</v>
      </c>
      <c r="F189" s="5">
        <v>511000000000</v>
      </c>
      <c r="G189" s="5">
        <v>491000000000</v>
      </c>
    </row>
    <row r="190" spans="3:7" ht="15.5" x14ac:dyDescent="0.35">
      <c r="C190" t="s">
        <v>260</v>
      </c>
      <c r="D190" s="5">
        <v>24000000000</v>
      </c>
      <c r="E190" s="5">
        <v>-34000000000</v>
      </c>
      <c r="F190" s="5">
        <v>18000000000</v>
      </c>
      <c r="G190" s="5">
        <v>48000000000</v>
      </c>
    </row>
    <row r="191" spans="3:7" ht="15.5" x14ac:dyDescent="0.35">
      <c r="C191" t="s">
        <v>261</v>
      </c>
      <c r="D191" s="5">
        <v>-1000000000</v>
      </c>
      <c r="E191" s="5">
        <v>-2000000000</v>
      </c>
      <c r="F191" s="5">
        <v>0</v>
      </c>
      <c r="G191" s="5">
        <v>0</v>
      </c>
    </row>
    <row r="192" spans="3:7" ht="15.5" x14ac:dyDescent="0.35">
      <c r="C192" t="s">
        <v>13</v>
      </c>
      <c r="D192" s="5">
        <v>23000000000</v>
      </c>
      <c r="E192" s="5">
        <v>-36000000000</v>
      </c>
      <c r="F192" s="5">
        <v>18000000000</v>
      </c>
      <c r="G192" s="5">
        <v>48000000000</v>
      </c>
    </row>
    <row r="193" spans="3:26" ht="15.5" x14ac:dyDescent="0.35">
      <c r="C193" t="s">
        <v>16</v>
      </c>
      <c r="D193" s="6">
        <v>74.510000000000005</v>
      </c>
      <c r="E193" s="6">
        <v>-117.87</v>
      </c>
      <c r="F193" s="6">
        <v>59.05</v>
      </c>
      <c r="G193" s="6">
        <v>155.35</v>
      </c>
    </row>
    <row r="194" spans="3:26" ht="15.5" x14ac:dyDescent="0.35">
      <c r="C194" t="s">
        <v>58</v>
      </c>
      <c r="I194" s="6">
        <v>222.59</v>
      </c>
      <c r="J194" s="6">
        <v>183.19</v>
      </c>
      <c r="K194" s="5">
        <v>172</v>
      </c>
      <c r="L194" s="6">
        <v>115.66</v>
      </c>
      <c r="M194" s="6">
        <v>139.97</v>
      </c>
      <c r="N194" s="6">
        <v>118.23</v>
      </c>
      <c r="O194" s="6">
        <v>117.97</v>
      </c>
      <c r="P194" s="6">
        <v>102.95</v>
      </c>
      <c r="Q194" s="6">
        <v>130.99</v>
      </c>
      <c r="R194" s="6">
        <v>206.61</v>
      </c>
      <c r="S194" s="6">
        <v>131.93</v>
      </c>
      <c r="T194" s="6">
        <v>196.01</v>
      </c>
      <c r="U194" s="6">
        <v>76.14</v>
      </c>
      <c r="V194" s="6">
        <v>109.85</v>
      </c>
      <c r="W194" s="6">
        <v>90.57</v>
      </c>
      <c r="X194" s="6">
        <v>92.85</v>
      </c>
      <c r="Y194" s="6">
        <v>100.9</v>
      </c>
      <c r="Z194" s="6">
        <v>55.68</v>
      </c>
    </row>
    <row r="195" spans="3:26" ht="15.5" x14ac:dyDescent="0.35">
      <c r="C195" t="s">
        <v>72</v>
      </c>
      <c r="I195" s="6">
        <v>6.74</v>
      </c>
      <c r="J195" s="6">
        <v>5.79</v>
      </c>
      <c r="K195" s="6">
        <v>5.73</v>
      </c>
      <c r="L195" s="6">
        <v>8.08</v>
      </c>
      <c r="M195" s="6">
        <v>7.32</v>
      </c>
      <c r="N195" s="6">
        <v>6.39</v>
      </c>
      <c r="O195" s="6">
        <v>6.53</v>
      </c>
      <c r="P195" s="6">
        <v>6.22</v>
      </c>
      <c r="Q195" s="6">
        <v>6.57</v>
      </c>
      <c r="R195" s="6">
        <v>4.5999999999999996</v>
      </c>
      <c r="S195" s="6">
        <v>4.8899999999999997</v>
      </c>
      <c r="T195" s="6">
        <v>4.0599999999999996</v>
      </c>
      <c r="U195" s="6">
        <v>7.49</v>
      </c>
      <c r="V195" s="6">
        <v>13.29</v>
      </c>
      <c r="W195" s="6">
        <v>14.8</v>
      </c>
      <c r="X195" s="6">
        <v>3.72</v>
      </c>
      <c r="Y195" s="6">
        <v>16.55</v>
      </c>
      <c r="Z195" s="6">
        <v>29.63</v>
      </c>
    </row>
    <row r="196" spans="3:26" ht="15.5" x14ac:dyDescent="0.35">
      <c r="C196" t="s">
        <v>75</v>
      </c>
      <c r="I196" s="6">
        <v>0.47</v>
      </c>
      <c r="J196" s="6">
        <v>0.36</v>
      </c>
      <c r="K196" s="6">
        <v>0.37</v>
      </c>
      <c r="L196" s="6">
        <v>0.34</v>
      </c>
      <c r="M196" s="6">
        <v>0.37</v>
      </c>
      <c r="N196" s="6">
        <v>0.3</v>
      </c>
      <c r="O196" s="6">
        <v>0.28999999999999998</v>
      </c>
      <c r="P196" s="6">
        <v>0.25</v>
      </c>
      <c r="Q196" s="6">
        <v>0.44</v>
      </c>
      <c r="R196" s="6">
        <v>0.45</v>
      </c>
      <c r="S196" s="6">
        <v>0.31</v>
      </c>
      <c r="T196" s="6">
        <v>0.31</v>
      </c>
      <c r="U196" s="6">
        <v>0.2</v>
      </c>
      <c r="V196" s="6">
        <v>0.68</v>
      </c>
      <c r="W196" s="6">
        <v>0.66</v>
      </c>
      <c r="X196" s="6">
        <v>0.2</v>
      </c>
      <c r="Y196" s="6">
        <v>1.1399999999999999</v>
      </c>
      <c r="Z196" s="5">
        <v>1</v>
      </c>
    </row>
    <row r="197" spans="3:26" ht="15.5" x14ac:dyDescent="0.35">
      <c r="C197" t="s">
        <v>262</v>
      </c>
      <c r="I197" s="5">
        <v>85410000000</v>
      </c>
      <c r="J197" s="5">
        <v>70680000000</v>
      </c>
      <c r="K197" s="5">
        <v>67360000000</v>
      </c>
      <c r="L197" s="5">
        <v>47180000000</v>
      </c>
      <c r="M197" s="5">
        <v>60020000000</v>
      </c>
      <c r="N197" s="5">
        <v>63360000000</v>
      </c>
      <c r="O197" s="5">
        <v>68090000000</v>
      </c>
      <c r="P197" s="5">
        <v>45120000000</v>
      </c>
    </row>
    <row r="198" spans="3:26" ht="15.5" x14ac:dyDescent="0.35">
      <c r="C198" t="s">
        <v>263</v>
      </c>
      <c r="I198" s="6">
        <v>8.0100000000000005E-2</v>
      </c>
      <c r="J198" s="6">
        <v>7.0000000000000007E-2</v>
      </c>
      <c r="K198" s="6">
        <v>6.7900000000000002E-2</v>
      </c>
      <c r="L198" s="6">
        <v>4.6600000000000003E-2</v>
      </c>
      <c r="M198" s="6">
        <v>5.5399999999999998E-2</v>
      </c>
      <c r="N198" s="6">
        <v>5.5899999999999998E-2</v>
      </c>
      <c r="O198" s="6">
        <v>5.2300000000000006E-2</v>
      </c>
      <c r="P198" s="6">
        <v>4.4500000000000005E-2</v>
      </c>
      <c r="Q198" s="6">
        <v>6.83E-2</v>
      </c>
      <c r="R198" s="6">
        <v>0.1115</v>
      </c>
      <c r="S198" s="6">
        <v>7.4299999999999991E-2</v>
      </c>
      <c r="T198" s="6">
        <v>0.1128</v>
      </c>
      <c r="U198" s="6">
        <v>3.9E-2</v>
      </c>
      <c r="V198" s="6">
        <v>7.6600000000000001E-2</v>
      </c>
      <c r="W198" s="6">
        <v>7.4200000000000002E-2</v>
      </c>
      <c r="X198" s="6">
        <v>0.1033</v>
      </c>
      <c r="Y198" s="6">
        <v>0.14099999999999999</v>
      </c>
      <c r="Z198" s="6">
        <v>6.59E-2</v>
      </c>
    </row>
    <row r="199" spans="3:26" ht="15.5" x14ac:dyDescent="0.35">
      <c r="C199" t="s">
        <v>264</v>
      </c>
      <c r="I199" s="6">
        <v>0.1137</v>
      </c>
      <c r="J199" s="6">
        <v>9.7899999999999987E-2</v>
      </c>
      <c r="K199" s="6">
        <v>9.4800000000000009E-2</v>
      </c>
      <c r="L199" s="6">
        <v>6.7900000000000002E-2</v>
      </c>
      <c r="M199" s="6">
        <v>8.4700000000000011E-2</v>
      </c>
      <c r="N199" s="6">
        <v>7.3899999999999993E-2</v>
      </c>
      <c r="O199" s="6">
        <v>7.6700000000000004E-2</v>
      </c>
      <c r="P199" s="6">
        <v>6.9599999999999995E-2</v>
      </c>
      <c r="Q199" s="6">
        <v>9.1400000000000009E-2</v>
      </c>
      <c r="R199" s="6">
        <v>0.14760000000000001</v>
      </c>
      <c r="S199" s="6">
        <v>0.1069</v>
      </c>
      <c r="T199" s="6">
        <v>0.18899999999999997</v>
      </c>
      <c r="U199" s="6">
        <v>8.9800000000000005E-2</v>
      </c>
      <c r="V199" s="6">
        <v>0.16940000000000002</v>
      </c>
      <c r="W199" s="6">
        <v>0.18049999999999999</v>
      </c>
      <c r="X199" s="6">
        <v>0.21149999999999999</v>
      </c>
      <c r="Y199" s="6">
        <v>0.2681</v>
      </c>
      <c r="Z199" s="6">
        <v>0.18870000000000001</v>
      </c>
    </row>
    <row r="200" spans="3:26" ht="15.5" x14ac:dyDescent="0.35">
      <c r="C200" t="s">
        <v>265</v>
      </c>
      <c r="I200" s="6">
        <v>0.13</v>
      </c>
      <c r="J200" s="6">
        <v>0.10779999999999999</v>
      </c>
      <c r="K200" s="6">
        <v>0.1067</v>
      </c>
      <c r="L200" s="6">
        <v>7.51E-2</v>
      </c>
      <c r="M200" s="6">
        <v>0.10039999999999999</v>
      </c>
      <c r="N200" s="6">
        <v>0.10769999999999999</v>
      </c>
      <c r="O200" s="6">
        <v>0.12140000000000001</v>
      </c>
      <c r="P200" s="6">
        <v>6.7299999999999999E-2</v>
      </c>
      <c r="Q200" s="6">
        <v>0.10890000000000001</v>
      </c>
      <c r="R200" s="6">
        <v>0.21030000000000001</v>
      </c>
      <c r="S200" s="6">
        <v>0.1721</v>
      </c>
      <c r="T200" s="6">
        <v>0.25829999999999997</v>
      </c>
      <c r="U200" s="6">
        <v>0.20800000000000002</v>
      </c>
      <c r="V200" s="6">
        <v>0.27140000000000003</v>
      </c>
      <c r="W200" s="6">
        <v>0.26739999999999997</v>
      </c>
      <c r="X200" s="6">
        <v>0.28660000000000002</v>
      </c>
      <c r="Y200" s="6">
        <v>0.41789999999999999</v>
      </c>
      <c r="Z200" s="6">
        <v>0.74309999999999998</v>
      </c>
    </row>
    <row r="201" spans="3:26" ht="15.5" x14ac:dyDescent="0.35">
      <c r="C201" t="s">
        <v>266</v>
      </c>
      <c r="I201" s="6">
        <v>23.06</v>
      </c>
      <c r="J201" s="6">
        <v>12.46</v>
      </c>
      <c r="K201" s="6">
        <v>14.66</v>
      </c>
      <c r="L201" s="6">
        <v>8.7899999999999991</v>
      </c>
      <c r="M201" s="6">
        <v>12.72</v>
      </c>
      <c r="N201" s="6">
        <v>11.8</v>
      </c>
      <c r="O201" s="6">
        <v>11.83</v>
      </c>
      <c r="P201" s="6">
        <v>10.99</v>
      </c>
      <c r="Q201" s="6">
        <v>26.66</v>
      </c>
      <c r="R201" s="6">
        <v>19.829999999999998</v>
      </c>
      <c r="S201" s="6">
        <v>15.58</v>
      </c>
      <c r="T201" s="6">
        <v>12.64</v>
      </c>
      <c r="U201" s="6">
        <v>7.24</v>
      </c>
      <c r="V201" s="6">
        <v>8.01</v>
      </c>
      <c r="W201" s="6">
        <v>6.85</v>
      </c>
      <c r="X201" s="6">
        <v>17.190000000000001</v>
      </c>
      <c r="Y201" s="6">
        <v>10.78</v>
      </c>
      <c r="Z201" s="6">
        <v>6.02</v>
      </c>
    </row>
    <row r="202" spans="3:26" ht="15.5" x14ac:dyDescent="0.35">
      <c r="C202" t="s">
        <v>69</v>
      </c>
      <c r="I202" s="6">
        <v>0.77</v>
      </c>
      <c r="J202" s="6">
        <v>0.56999999999999995</v>
      </c>
      <c r="K202" s="6">
        <v>0.54</v>
      </c>
      <c r="L202" s="6">
        <v>0.55000000000000004</v>
      </c>
      <c r="M202" s="6">
        <v>0.62</v>
      </c>
      <c r="N202" s="6">
        <v>0.47</v>
      </c>
      <c r="O202" s="6">
        <v>0.5</v>
      </c>
      <c r="P202" s="6">
        <v>0.43</v>
      </c>
      <c r="Q202" s="6">
        <v>0.6</v>
      </c>
      <c r="R202" s="6">
        <v>0.68</v>
      </c>
      <c r="S202" s="6">
        <v>0.52</v>
      </c>
      <c r="T202" s="6">
        <v>0.77</v>
      </c>
      <c r="U202" s="6">
        <v>0.67</v>
      </c>
      <c r="V202" s="6">
        <v>2.25</v>
      </c>
      <c r="W202" s="6">
        <v>2.67</v>
      </c>
      <c r="X202" s="6">
        <v>0.79</v>
      </c>
      <c r="Y202" s="6">
        <v>4.4400000000000004</v>
      </c>
      <c r="Z202" s="6">
        <v>5.59</v>
      </c>
    </row>
    <row r="203" spans="3:26" ht="15.5" x14ac:dyDescent="0.35">
      <c r="C203" t="s">
        <v>66</v>
      </c>
      <c r="I203" s="6">
        <v>1958.03</v>
      </c>
      <c r="J203" s="6">
        <v>1871.19</v>
      </c>
      <c r="K203" s="6">
        <v>1813.89</v>
      </c>
      <c r="L203" s="6">
        <v>1704.34</v>
      </c>
      <c r="M203" s="6">
        <v>1652.78</v>
      </c>
      <c r="N203" s="6">
        <v>1599.84</v>
      </c>
      <c r="O203" s="6">
        <v>1537.16</v>
      </c>
      <c r="P203" s="6">
        <v>1479.16</v>
      </c>
      <c r="Q203" s="6">
        <v>1432.86</v>
      </c>
      <c r="R203" s="6">
        <v>1399.58</v>
      </c>
      <c r="S203" s="6">
        <v>1233.6400000000001</v>
      </c>
      <c r="T203" s="6">
        <v>1037.26</v>
      </c>
      <c r="U203" s="6">
        <v>848.34</v>
      </c>
      <c r="V203" s="6">
        <v>648.34</v>
      </c>
      <c r="W203" s="6">
        <v>501.83</v>
      </c>
      <c r="X203" s="6">
        <v>439.05</v>
      </c>
      <c r="Y203" s="6">
        <v>376.41</v>
      </c>
      <c r="Z203" s="6">
        <v>295.11</v>
      </c>
    </row>
    <row r="204" spans="3:26" ht="15.5" x14ac:dyDescent="0.35">
      <c r="C204" t="s">
        <v>267</v>
      </c>
      <c r="I204" s="6">
        <v>0.77</v>
      </c>
      <c r="J204" s="6">
        <v>0.56999999999999995</v>
      </c>
      <c r="K204" s="6">
        <v>0.54</v>
      </c>
      <c r="L204" s="6">
        <v>0.55000000000000004</v>
      </c>
      <c r="M204" s="6">
        <v>0.62</v>
      </c>
      <c r="N204" s="6">
        <v>0.47</v>
      </c>
      <c r="O204" s="6">
        <v>0.5</v>
      </c>
      <c r="P204" s="6">
        <v>0.43</v>
      </c>
      <c r="Q204" s="6">
        <v>0.6</v>
      </c>
      <c r="R204" s="6">
        <v>0.68</v>
      </c>
      <c r="S204" s="6">
        <v>0.52</v>
      </c>
      <c r="T204" s="6">
        <v>0.77</v>
      </c>
      <c r="U204" s="6">
        <v>0.67</v>
      </c>
      <c r="V204" s="6">
        <v>2.25</v>
      </c>
      <c r="W204" s="6">
        <v>2.67</v>
      </c>
      <c r="X204" s="6">
        <v>0.79</v>
      </c>
      <c r="Y204" s="6">
        <v>4.4400000000000004</v>
      </c>
      <c r="Z204" s="6">
        <v>5.59</v>
      </c>
    </row>
    <row r="205" spans="3:26" ht="15.5" x14ac:dyDescent="0.35">
      <c r="C205" t="s">
        <v>268</v>
      </c>
      <c r="I205" s="6">
        <v>1958.03</v>
      </c>
      <c r="J205" s="6">
        <v>1871.19</v>
      </c>
      <c r="K205" s="6">
        <v>1813.89</v>
      </c>
      <c r="L205" s="6">
        <v>1704.34</v>
      </c>
      <c r="M205" s="6">
        <v>1652.78</v>
      </c>
      <c r="N205" s="6">
        <v>1599.84</v>
      </c>
      <c r="O205" s="6">
        <v>1537.16</v>
      </c>
      <c r="P205" s="6">
        <v>1479.16</v>
      </c>
      <c r="Q205" s="6">
        <v>1432.86</v>
      </c>
      <c r="R205" s="6">
        <v>1399.58</v>
      </c>
      <c r="S205" s="6">
        <v>1233.6400000000001</v>
      </c>
      <c r="T205" s="6">
        <v>1037.26</v>
      </c>
      <c r="U205" s="6">
        <v>848.34</v>
      </c>
      <c r="V205" s="6">
        <v>648.34</v>
      </c>
      <c r="W205" s="6">
        <v>501.83</v>
      </c>
      <c r="X205" s="6">
        <v>439.05</v>
      </c>
      <c r="Y205" s="6">
        <v>376.41</v>
      </c>
      <c r="Z205" s="6">
        <v>295.11</v>
      </c>
    </row>
    <row r="206" spans="3:26" ht="15.5" x14ac:dyDescent="0.35">
      <c r="C206" t="s">
        <v>269</v>
      </c>
      <c r="I206" s="5">
        <v>49000000000</v>
      </c>
      <c r="J206" s="5">
        <v>61000000000</v>
      </c>
      <c r="K206" s="5">
        <v>65000000000</v>
      </c>
      <c r="L206" s="5">
        <v>95000000000</v>
      </c>
      <c r="M206" s="5">
        <v>124000000000</v>
      </c>
      <c r="N206" s="5">
        <v>50000000000</v>
      </c>
      <c r="O206" s="5">
        <v>119000000000</v>
      </c>
      <c r="P206" s="5">
        <v>149000000000</v>
      </c>
      <c r="Q206" s="5">
        <v>77000000000</v>
      </c>
      <c r="R206" s="5">
        <v>48000000000</v>
      </c>
      <c r="S206" s="5">
        <v>86000000000</v>
      </c>
      <c r="T206" s="5">
        <v>115000000000</v>
      </c>
      <c r="U206" s="5">
        <v>221000000000</v>
      </c>
      <c r="V206" s="5">
        <v>146000000000</v>
      </c>
      <c r="W206" s="5">
        <v>144000000000</v>
      </c>
      <c r="X206" s="5">
        <v>82000000000</v>
      </c>
      <c r="Y206" s="5">
        <v>66000000000</v>
      </c>
      <c r="Z206" s="5">
        <v>127000000000</v>
      </c>
    </row>
    <row r="207" spans="3:26" ht="15.5" x14ac:dyDescent="0.35">
      <c r="C207" t="s">
        <v>270</v>
      </c>
      <c r="R207" s="5">
        <v>4000000000</v>
      </c>
      <c r="S207" s="5">
        <v>7000000000</v>
      </c>
      <c r="T207" s="5">
        <v>2000000000</v>
      </c>
      <c r="U207" s="5">
        <v>5000000000</v>
      </c>
      <c r="V207" s="5">
        <v>11000000000</v>
      </c>
      <c r="W207" s="5">
        <v>17000000000</v>
      </c>
      <c r="X207" s="5">
        <v>8000000000</v>
      </c>
    </row>
    <row r="208" spans="3:26" ht="15.5" x14ac:dyDescent="0.35">
      <c r="C208" t="s">
        <v>26</v>
      </c>
      <c r="I208" s="5">
        <v>49000000000</v>
      </c>
      <c r="J208" s="5">
        <v>61000000000</v>
      </c>
      <c r="K208" s="5">
        <v>65000000000</v>
      </c>
      <c r="L208" s="5">
        <v>95000000000</v>
      </c>
      <c r="M208" s="5">
        <v>124000000000</v>
      </c>
      <c r="N208" s="5">
        <v>50000000000</v>
      </c>
      <c r="O208" s="5">
        <v>119000000000</v>
      </c>
      <c r="P208" s="5">
        <v>149000000000</v>
      </c>
      <c r="Q208" s="5">
        <v>77000000000</v>
      </c>
      <c r="R208" s="5">
        <v>53000000000</v>
      </c>
      <c r="S208" s="5">
        <v>93000000000</v>
      </c>
      <c r="T208" s="5">
        <v>117000000000</v>
      </c>
      <c r="U208" s="5">
        <v>225000000000</v>
      </c>
      <c r="V208" s="5">
        <v>157000000000</v>
      </c>
      <c r="W208" s="5">
        <v>160000000000</v>
      </c>
      <c r="X208" s="5">
        <v>90000000000</v>
      </c>
      <c r="Y208" s="5">
        <v>66000000000</v>
      </c>
      <c r="Z208" s="5">
        <v>127000000000</v>
      </c>
    </row>
    <row r="209" spans="3:26" ht="15.5" x14ac:dyDescent="0.35">
      <c r="C209" t="s">
        <v>23</v>
      </c>
      <c r="I209" s="5">
        <v>-198000000000</v>
      </c>
      <c r="J209" s="5">
        <v>-179000000000</v>
      </c>
      <c r="K209" s="5">
        <v>-165000000000</v>
      </c>
      <c r="L209" s="5">
        <v>-63000000000</v>
      </c>
      <c r="M209" s="5">
        <v>-67000000000</v>
      </c>
      <c r="N209" s="5">
        <v>-61000000000</v>
      </c>
      <c r="O209" s="5">
        <v>44000000000</v>
      </c>
      <c r="P209" s="5">
        <v>85000000000</v>
      </c>
      <c r="Q209" s="5">
        <v>-27000000000</v>
      </c>
      <c r="R209" s="5">
        <v>-53000000000</v>
      </c>
      <c r="S209" s="5">
        <v>51000000000</v>
      </c>
      <c r="T209" s="5">
        <v>105000000000</v>
      </c>
      <c r="U209" s="5">
        <v>210000000000</v>
      </c>
      <c r="V209" s="5">
        <v>140000000000</v>
      </c>
      <c r="W209" s="5">
        <v>148000000000</v>
      </c>
      <c r="X209" s="5">
        <v>81000000000</v>
      </c>
      <c r="Y209" s="5">
        <v>60000000000</v>
      </c>
      <c r="Z209" s="5">
        <v>123000000000</v>
      </c>
    </row>
    <row r="210" spans="3:26" ht="15.5" x14ac:dyDescent="0.35">
      <c r="C210" t="s">
        <v>271</v>
      </c>
      <c r="I210" s="5">
        <v>511000000000</v>
      </c>
      <c r="J210" s="5">
        <v>478000000000</v>
      </c>
      <c r="K210" s="5">
        <v>450000000000</v>
      </c>
      <c r="L210" s="5">
        <v>395000000000</v>
      </c>
      <c r="M210" s="5">
        <v>375000000000</v>
      </c>
      <c r="N210" s="5">
        <v>356000000000</v>
      </c>
      <c r="O210" s="5">
        <v>315000000000</v>
      </c>
      <c r="P210" s="5">
        <v>286000000000</v>
      </c>
      <c r="Q210" s="5">
        <v>296000000000</v>
      </c>
      <c r="R210" s="5">
        <v>287000000000</v>
      </c>
      <c r="S210" s="5">
        <v>249000000000</v>
      </c>
      <c r="T210" s="5">
        <v>194000000000</v>
      </c>
      <c r="U210" s="5">
        <v>168000000000</v>
      </c>
      <c r="V210" s="5">
        <v>133000000000</v>
      </c>
      <c r="W210" s="5">
        <v>112000000000</v>
      </c>
      <c r="X210" s="5">
        <v>104000000000</v>
      </c>
      <c r="Y210" s="5">
        <v>89000000000</v>
      </c>
      <c r="Z210" s="5">
        <v>70000000000</v>
      </c>
    </row>
    <row r="211" spans="3:26" ht="15.5" x14ac:dyDescent="0.35">
      <c r="C211" t="s">
        <v>272</v>
      </c>
      <c r="I211" s="5">
        <v>71000000000</v>
      </c>
      <c r="J211" s="5">
        <v>24000000000</v>
      </c>
      <c r="K211" s="5">
        <v>117000000000</v>
      </c>
      <c r="L211" s="5">
        <v>-73000000000</v>
      </c>
      <c r="M211" s="5">
        <v>119000000000</v>
      </c>
      <c r="N211" s="5">
        <v>82000000000</v>
      </c>
      <c r="O211" s="5">
        <v>6000000000</v>
      </c>
      <c r="P211" s="5">
        <v>-13000000000</v>
      </c>
      <c r="Q211" s="5">
        <v>53000000000</v>
      </c>
      <c r="R211" s="5">
        <v>140000000000</v>
      </c>
      <c r="S211" s="5">
        <v>69000000000</v>
      </c>
      <c r="T211" s="5">
        <v>93000000000</v>
      </c>
      <c r="U211" s="5">
        <v>13000000000</v>
      </c>
      <c r="V211" s="5">
        <v>26000000000</v>
      </c>
      <c r="W211" s="5">
        <v>-36000000000</v>
      </c>
      <c r="X211" s="5">
        <v>6000000000</v>
      </c>
      <c r="Y211" s="5">
        <v>80000000000</v>
      </c>
      <c r="Z211" s="5">
        <v>-61000000000</v>
      </c>
    </row>
    <row r="212" spans="3:26" ht="15.5" x14ac:dyDescent="0.35">
      <c r="C212" t="s">
        <v>273</v>
      </c>
      <c r="I212" s="5">
        <v>-1000000000</v>
      </c>
      <c r="J212" s="5">
        <v>-4000000000</v>
      </c>
      <c r="K212" s="5">
        <v>-1000000000</v>
      </c>
      <c r="L212" s="5">
        <v>-5000000000</v>
      </c>
      <c r="M212" s="5">
        <v>-2000000000</v>
      </c>
      <c r="N212" s="5">
        <v>-9000000000</v>
      </c>
      <c r="O212" s="5">
        <v>-14000000000</v>
      </c>
      <c r="P212" s="5">
        <v>-17000000000</v>
      </c>
      <c r="Q212" s="5">
        <v>-6000000000</v>
      </c>
      <c r="R212" s="5">
        <v>-28000000000</v>
      </c>
      <c r="S212" s="5">
        <v>-14000000000</v>
      </c>
      <c r="T212" s="5">
        <v>-31000000000</v>
      </c>
      <c r="U212" s="5">
        <v>-16000000000</v>
      </c>
      <c r="V212" s="5">
        <v>-6000000000</v>
      </c>
      <c r="W212" s="5">
        <v>-24000000000</v>
      </c>
      <c r="X212" s="5">
        <v>-18000000000</v>
      </c>
      <c r="Y212" s="5">
        <v>-11000000000</v>
      </c>
      <c r="Z212" s="5">
        <v>-10000000000</v>
      </c>
    </row>
    <row r="213" spans="3:26" ht="15.5" x14ac:dyDescent="0.35">
      <c r="C213" t="s">
        <v>15</v>
      </c>
      <c r="I213" s="5">
        <v>70000000000</v>
      </c>
      <c r="J213" s="5">
        <v>20000000000</v>
      </c>
      <c r="K213" s="5">
        <v>116000000000</v>
      </c>
      <c r="L213" s="5">
        <v>-77000000000</v>
      </c>
      <c r="M213" s="5">
        <v>116000000000</v>
      </c>
      <c r="N213" s="5">
        <v>73000000000</v>
      </c>
      <c r="O213" s="5">
        <v>-9000000000</v>
      </c>
      <c r="P213" s="5">
        <v>-30000000000</v>
      </c>
      <c r="Q213" s="5">
        <v>47000000000</v>
      </c>
      <c r="R213" s="5">
        <v>112000000000</v>
      </c>
      <c r="S213" s="5">
        <v>55000000000</v>
      </c>
      <c r="T213" s="5">
        <v>62000000000</v>
      </c>
      <c r="U213" s="5">
        <v>-2000000000</v>
      </c>
      <c r="V213" s="5">
        <v>21000000000</v>
      </c>
      <c r="W213" s="5">
        <v>-59000000000</v>
      </c>
      <c r="X213" s="5">
        <v>-11000000000</v>
      </c>
      <c r="Y213" s="5">
        <v>69000000000</v>
      </c>
      <c r="Z213" s="5">
        <v>-72000000000</v>
      </c>
    </row>
    <row r="214" spans="3:26" ht="15.5" x14ac:dyDescent="0.35">
      <c r="C214" t="s">
        <v>17</v>
      </c>
      <c r="I214" s="6">
        <v>228.45</v>
      </c>
      <c r="J214" s="6">
        <v>65.19</v>
      </c>
      <c r="K214" s="6">
        <v>377.95</v>
      </c>
      <c r="L214" s="6">
        <v>-252.62</v>
      </c>
      <c r="M214" s="6">
        <v>379.15</v>
      </c>
      <c r="N214" s="6">
        <v>236.68</v>
      </c>
      <c r="O214" s="6">
        <v>-28.75</v>
      </c>
      <c r="P214" s="6">
        <v>-97.61</v>
      </c>
      <c r="Q214" s="6">
        <v>152.5</v>
      </c>
      <c r="R214" s="6">
        <v>366.46</v>
      </c>
      <c r="S214" s="6">
        <v>179.16</v>
      </c>
      <c r="T214" s="6">
        <v>201.26</v>
      </c>
      <c r="U214" s="6">
        <v>-7.38</v>
      </c>
      <c r="V214" s="6">
        <v>67.349999999999994</v>
      </c>
      <c r="W214" s="6">
        <v>-193.98</v>
      </c>
      <c r="X214" s="6">
        <v>-37.19</v>
      </c>
      <c r="Y214" s="6">
        <v>224.64</v>
      </c>
      <c r="Z214" s="6">
        <v>-234.47</v>
      </c>
    </row>
  </sheetData>
  <pageMargins left="0.7" right="0.7" top="0.75" bottom="0.75" header="0.3" footer="0.3"/>
  <ignoredErrors>
    <ignoredError sqref="A1:Z215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2980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2981</v>
      </c>
      <c r="D2" s="2" vm="296">
        <f ca="1">IFERROR(_xlfn.STOCKHISTORY("XIDX:" &amp; $C$1, D3, , 0, 0, 1), "Libur")</f>
        <v>1450</v>
      </c>
      <c r="E2" s="2" vm="785">
        <f ca="1">IFERROR(_xlfn.STOCKHISTORY("XIDX:" &amp; $C$1, E3, , 0, 0, 1), "Libur")</f>
        <v>1315</v>
      </c>
      <c r="H2" s="2" vm="785">
        <f ca="1">IFERROR(INDEX(D2:G2,COUNT(D2:G2)),"")</f>
        <v>1315</v>
      </c>
      <c r="I2" s="2" vm="226">
        <f t="shared" ref="I2:Z2" ca="1" si="0">IFERROR(_xlfn.STOCKHISTORY("XIDX:" &amp; $C$1, I1, , 0, 0, 1), "Libur")</f>
        <v>1765</v>
      </c>
      <c r="J2" s="2" vm="786">
        <f t="shared" ca="1" si="0"/>
        <v>1430</v>
      </c>
      <c r="K2" s="2" vm="787">
        <f t="shared" ca="1" si="0"/>
        <v>1665</v>
      </c>
      <c r="L2" s="2" vm="788">
        <f t="shared" ca="1" si="0"/>
        <v>2190</v>
      </c>
      <c r="M2" s="2" vm="261">
        <f t="shared" ca="1" si="0"/>
        <v>2000</v>
      </c>
      <c r="N2" s="2" vm="789">
        <f t="shared" ca="1" si="0"/>
        <v>1540</v>
      </c>
      <c r="O2" s="2" vm="790">
        <f t="shared" ca="1" si="0"/>
        <v>1855</v>
      </c>
      <c r="P2" s="2" vm="163">
        <f t="shared" ca="1" si="0"/>
        <v>1280</v>
      </c>
      <c r="Q2" s="2" vm="789">
        <f t="shared" ca="1" si="0"/>
        <v>1540</v>
      </c>
      <c r="R2" s="2" vm="791">
        <f t="shared" ca="1" si="0"/>
        <v>1464.5458000000001</v>
      </c>
      <c r="S2" s="2" vm="792">
        <f t="shared" ca="1" si="0"/>
        <v>1992.2732000000001</v>
      </c>
      <c r="T2" s="2" vm="793">
        <f t="shared" ca="1" si="0"/>
        <v>1937.4549999999999</v>
      </c>
      <c r="U2" s="2" vm="794">
        <f t="shared" ca="1" si="0"/>
        <v>2192.7278000000001</v>
      </c>
      <c r="V2" s="2" vm="795">
        <f t="shared" ca="1" si="0"/>
        <v>1099.6366</v>
      </c>
      <c r="W2" s="2" vm="795">
        <f t="shared" ca="1" si="0"/>
        <v>1099.6366</v>
      </c>
      <c r="X2" s="2" vm="796">
        <f t="shared" ca="1" si="0"/>
        <v>890.18200000000002</v>
      </c>
      <c r="Y2" s="2" vm="797">
        <f t="shared" ca="1" si="0"/>
        <v>562.90920000000006</v>
      </c>
      <c r="Z2" s="2" vm="798">
        <f t="shared" ca="1" si="0"/>
        <v>615.27290000000005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1914275601000</v>
      </c>
      <c r="E4" s="2">
        <f>IFERROR(INDEX(E51:E500,MATCH($C$4,$C$51:$C$500,0)),"")</f>
        <v>1017562580000</v>
      </c>
      <c r="H4" s="2">
        <f>IFERROR(SUM(D4:G4)*(4/MAX(1,COUNT(D4:G4))),"")</f>
        <v>5863676362000</v>
      </c>
      <c r="I4" s="2">
        <f t="shared" ref="I4:Z4" si="1">IFERROR(INDEX(I51:I500,MATCH($C$4,$C$51:$C$500,0)),"")</f>
        <v>5803208273000</v>
      </c>
      <c r="J4" s="2">
        <f t="shared" si="1"/>
        <v>4108093965000</v>
      </c>
      <c r="K4" s="2">
        <f t="shared" si="1"/>
        <v>7649712092000</v>
      </c>
      <c r="L4" s="2">
        <f t="shared" si="1"/>
        <v>4463597398000</v>
      </c>
      <c r="M4" s="2">
        <f t="shared" si="1"/>
        <v>4437589419000</v>
      </c>
      <c r="N4" s="2">
        <f t="shared" si="1"/>
        <v>2588528412000</v>
      </c>
      <c r="O4" s="2">
        <f t="shared" si="1"/>
        <v>3527913944371</v>
      </c>
      <c r="P4" s="2">
        <f t="shared" si="1"/>
        <v>3821122529642</v>
      </c>
      <c r="Q4" s="2">
        <f t="shared" si="1"/>
        <v>2906663239601</v>
      </c>
      <c r="R4" s="2">
        <f t="shared" si="1"/>
        <v>2310039110657</v>
      </c>
      <c r="S4" s="2">
        <f t="shared" si="1"/>
        <v>1523590739015</v>
      </c>
      <c r="T4" s="2">
        <f t="shared" si="1"/>
        <v>1300573458749</v>
      </c>
      <c r="U4" s="2">
        <f t="shared" si="1"/>
        <v>962564070641</v>
      </c>
      <c r="V4" s="2">
        <f t="shared" si="1"/>
        <v>903468713682</v>
      </c>
      <c r="W4" s="2">
        <f t="shared" si="1"/>
        <v>803445490694</v>
      </c>
      <c r="X4" s="2">
        <f t="shared" si="1"/>
        <v>750363100616</v>
      </c>
      <c r="Y4" s="2">
        <f t="shared" si="1"/>
        <v>631538861194</v>
      </c>
      <c r="Z4" s="2">
        <f t="shared" si="1"/>
        <v>572027677627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105778824000</v>
      </c>
      <c r="E5" s="2">
        <f>IFERROR(INDEX(E51:E500,MATCH($C$5,$C$51:$C$500,0)),"")</f>
        <v>349246923000</v>
      </c>
      <c r="H5" s="2">
        <f>IFERROR(SUM(D5:G5)*(4/MAX(1,COUNT(D5:G5))),"")</f>
        <v>910051494000</v>
      </c>
      <c r="I5" s="2">
        <f t="shared" ref="I5:Z5" si="2">IFERROR(INDEX(I51:I500,MATCH($C$5,$C$51:$C$500,0)),"")</f>
        <v>1034503296000</v>
      </c>
      <c r="J5" s="2">
        <f t="shared" si="2"/>
        <v>1053328577000</v>
      </c>
      <c r="K5" s="2">
        <f t="shared" si="2"/>
        <v>1025557967000</v>
      </c>
      <c r="L5" s="2">
        <f t="shared" si="2"/>
        <v>853942198000</v>
      </c>
      <c r="M5" s="2">
        <f t="shared" si="2"/>
        <v>726304183000</v>
      </c>
      <c r="N5" s="2">
        <f t="shared" si="2"/>
        <v>425999873000</v>
      </c>
      <c r="O5" s="2">
        <f t="shared" si="2"/>
        <v>758174734260</v>
      </c>
      <c r="P5" s="2">
        <f t="shared" si="2"/>
        <v>756886179293</v>
      </c>
      <c r="Q5" s="2">
        <f t="shared" si="2"/>
        <v>683421572297</v>
      </c>
      <c r="R5" s="2">
        <f t="shared" si="2"/>
        <v>493118233287</v>
      </c>
      <c r="S5" s="2">
        <f t="shared" si="2"/>
        <v>452723674987</v>
      </c>
      <c r="T5" s="2">
        <f t="shared" si="2"/>
        <v>412053714561</v>
      </c>
      <c r="U5" s="2">
        <f t="shared" si="2"/>
        <v>406849100690</v>
      </c>
      <c r="V5" s="2">
        <f t="shared" si="2"/>
        <v>390319051828</v>
      </c>
      <c r="W5" s="2">
        <f t="shared" si="2"/>
        <v>357040853493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16898866542000</v>
      </c>
      <c r="E6" s="2">
        <f>IFERROR(INDEX(E51:E500,MATCH($C$6,$C$51:$C$500,0)),"")</f>
        <v>16856393826000</v>
      </c>
      <c r="H6" s="2">
        <f>IFERROR(INDEX(D6:G6,COUNT(D6:G6)),"")</f>
        <v>16856393826000</v>
      </c>
      <c r="I6" s="2">
        <f t="shared" ref="I6:Z6" si="3">IFERROR(INDEX(I51:I500,MATCH($C$6,$C$51:$C$500,0)),"")</f>
        <v>16534195558000</v>
      </c>
      <c r="J6" s="2">
        <f t="shared" si="3"/>
        <v>14551413861000</v>
      </c>
      <c r="K6" s="2">
        <f t="shared" si="3"/>
        <v>13011148593000</v>
      </c>
      <c r="L6" s="2">
        <f t="shared" si="3"/>
        <v>11765949683000</v>
      </c>
      <c r="M6" s="2">
        <f t="shared" si="3"/>
        <v>10588476447000</v>
      </c>
      <c r="N6" s="2">
        <f t="shared" si="3"/>
        <v>9809194309000</v>
      </c>
      <c r="O6" s="2">
        <f t="shared" si="3"/>
        <v>7916425674464</v>
      </c>
      <c r="P6" s="2">
        <f t="shared" si="3"/>
        <v>6837900579136</v>
      </c>
      <c r="Q6" s="2">
        <f t="shared" si="3"/>
        <v>5588636863549</v>
      </c>
      <c r="R6" s="2">
        <f t="shared" si="3"/>
        <v>4683397256495</v>
      </c>
      <c r="S6" s="2">
        <f t="shared" si="3"/>
        <v>4171882887608</v>
      </c>
      <c r="T6" s="2">
        <f t="shared" si="3"/>
        <v>3723987992950</v>
      </c>
      <c r="U6" s="2">
        <f t="shared" si="3"/>
        <v>3253570052692</v>
      </c>
      <c r="V6" s="2">
        <f t="shared" si="3"/>
        <v>2511333974018</v>
      </c>
      <c r="W6" s="2">
        <f t="shared" si="3"/>
        <v>2160740803598</v>
      </c>
      <c r="X6" s="2">
        <f t="shared" si="3"/>
        <v>1812976222000</v>
      </c>
      <c r="Y6" s="2">
        <f t="shared" si="3"/>
        <v>1533928695503</v>
      </c>
      <c r="Z6" s="2">
        <f t="shared" si="3"/>
        <v>1472560059889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6.7</v>
      </c>
      <c r="E7" s="3">
        <f>IFERROR(INDEX(E51:E500,MATCH($C$7,$C$51:$C$500,0))/1000000000,"")</f>
        <v>6.7</v>
      </c>
      <c r="H7" s="3">
        <f>IFERROR(INDEX(D7:G7,COUNT(D7:G7)),"")</f>
        <v>6.7</v>
      </c>
      <c r="I7" s="3">
        <f t="shared" ref="I7:Z7" si="4">IFERROR(INDEX(I51:I500,MATCH($C$7,$C$51:$C$500,0))/1000000000,"")</f>
        <v>6.7</v>
      </c>
      <c r="J7" s="3">
        <f t="shared" si="4"/>
        <v>6.01</v>
      </c>
      <c r="K7" s="3">
        <f t="shared" si="4"/>
        <v>5.44</v>
      </c>
      <c r="L7" s="3">
        <f t="shared" si="4"/>
        <v>5.43</v>
      </c>
      <c r="M7" s="3">
        <f t="shared" si="4"/>
        <v>5.43</v>
      </c>
      <c r="N7" s="3">
        <f t="shared" si="4"/>
        <v>5.43</v>
      </c>
      <c r="O7" s="3">
        <f t="shared" si="4"/>
        <v>3.62</v>
      </c>
      <c r="P7" s="3">
        <f t="shared" si="4"/>
        <v>3.62</v>
      </c>
      <c r="Q7" s="3">
        <f t="shared" si="4"/>
        <v>2.75</v>
      </c>
      <c r="R7" s="3">
        <f t="shared" si="4"/>
        <v>2.75</v>
      </c>
      <c r="S7" s="3">
        <f t="shared" si="4"/>
        <v>2.75</v>
      </c>
      <c r="T7" s="3">
        <f t="shared" si="4"/>
        <v>2.2000000000000002</v>
      </c>
      <c r="U7" s="3">
        <f t="shared" si="4"/>
        <v>2.2000000000000002</v>
      </c>
      <c r="V7" s="3">
        <f t="shared" si="4"/>
        <v>2</v>
      </c>
      <c r="W7" s="3">
        <f t="shared" si="4"/>
        <v>2</v>
      </c>
      <c r="X7" s="3">
        <f t="shared" si="4"/>
        <v>2</v>
      </c>
      <c r="Y7" s="3">
        <f t="shared" si="4"/>
        <v>2</v>
      </c>
      <c r="Z7" s="3">
        <f t="shared" si="4"/>
        <v>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508000000000</v>
      </c>
      <c r="E8" s="2">
        <f>IFERROR(INDEX(E51:E500,MATCH("Free cash flow (Quarter)",$C$51:$C$500,0)),"")</f>
        <v>382000000000</v>
      </c>
      <c r="H8" s="2">
        <f>IFERROR(INDEX(D8:G8,COUNT(D8:G8)),"")</f>
        <v>382000000000</v>
      </c>
      <c r="I8" s="2">
        <f t="shared" ref="I8:Z8" si="5">IFERROR(INDEX(I51:I500,MATCH($C$8,$C$51:$C$500,0)),"")</f>
        <v>1166000000000</v>
      </c>
      <c r="J8" s="2">
        <f t="shared" si="5"/>
        <v>809000000000</v>
      </c>
      <c r="K8" s="2">
        <f t="shared" si="5"/>
        <v>1408000000000</v>
      </c>
      <c r="L8" s="2">
        <f t="shared" si="5"/>
        <v>1233000000000</v>
      </c>
      <c r="M8" s="2">
        <f t="shared" si="5"/>
        <v>1319000000000</v>
      </c>
      <c r="N8" s="2">
        <f t="shared" si="5"/>
        <v>-265000000000</v>
      </c>
      <c r="O8" s="2">
        <f t="shared" si="5"/>
        <v>-165000000000</v>
      </c>
      <c r="P8" s="2">
        <f t="shared" si="5"/>
        <v>600000000000</v>
      </c>
      <c r="Q8" s="2">
        <f t="shared" si="5"/>
        <v>745000000000</v>
      </c>
      <c r="R8" s="2">
        <f t="shared" si="5"/>
        <v>926000000000</v>
      </c>
      <c r="S8" s="2">
        <f t="shared" si="5"/>
        <v>74000000000</v>
      </c>
      <c r="T8" s="2">
        <f t="shared" si="5"/>
        <v>523000000000</v>
      </c>
      <c r="U8" s="2">
        <f t="shared" si="5"/>
        <v>363000000000</v>
      </c>
      <c r="V8" s="2">
        <f t="shared" si="5"/>
        <v>473000000000</v>
      </c>
      <c r="W8" s="2">
        <f t="shared" si="5"/>
        <v>409000000000</v>
      </c>
      <c r="X8" s="2">
        <f t="shared" si="5"/>
        <v>403000000000</v>
      </c>
      <c r="Y8" s="2">
        <f t="shared" si="5"/>
        <v>258000000000</v>
      </c>
      <c r="Z8" s="2">
        <f t="shared" si="5"/>
        <v>-10000000000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75.86</v>
      </c>
      <c r="E9" s="3">
        <f>IFERROR(INDEX(E51:E500,MATCH("Free cash flow per share (Quarter)",$C$51:$C$500,0)),"")</f>
        <v>56.98</v>
      </c>
      <c r="H9" s="3">
        <f>IFERROR(INDEX(D9:G9,COUNT(D9:G9)),"")</f>
        <v>56.98</v>
      </c>
      <c r="I9" s="3">
        <f t="shared" ref="I9:Z9" si="6">IFERROR(INDEX(I51:I500,MATCH($C$9,$C$51:$C$500,0)),"")</f>
        <v>174.19</v>
      </c>
      <c r="J9" s="3">
        <f t="shared" si="6"/>
        <v>134.44</v>
      </c>
      <c r="K9" s="3">
        <f t="shared" si="6"/>
        <v>258.94</v>
      </c>
      <c r="L9" s="3">
        <f t="shared" si="6"/>
        <v>227.08</v>
      </c>
      <c r="M9" s="3">
        <f t="shared" si="6"/>
        <v>242.75</v>
      </c>
      <c r="N9" s="3">
        <f t="shared" si="6"/>
        <v>-48.75</v>
      </c>
      <c r="O9" s="3">
        <f t="shared" si="6"/>
        <v>-45.65</v>
      </c>
      <c r="P9" s="3">
        <f t="shared" si="6"/>
        <v>165.84</v>
      </c>
      <c r="Q9" s="3">
        <f t="shared" si="6"/>
        <v>271.08999999999997</v>
      </c>
      <c r="R9" s="3">
        <f t="shared" si="6"/>
        <v>336.64</v>
      </c>
      <c r="S9" s="3">
        <f t="shared" si="6"/>
        <v>26.99</v>
      </c>
      <c r="T9" s="3">
        <f t="shared" si="6"/>
        <v>237.89</v>
      </c>
      <c r="U9" s="3">
        <f t="shared" si="6"/>
        <v>165.21</v>
      </c>
      <c r="V9" s="3">
        <f t="shared" si="6"/>
        <v>236.74</v>
      </c>
      <c r="W9" s="3">
        <f t="shared" si="6"/>
        <v>204.44</v>
      </c>
      <c r="X9" s="3">
        <f t="shared" si="6"/>
        <v>201.36</v>
      </c>
      <c r="Y9" s="3">
        <f t="shared" si="6"/>
        <v>129.03</v>
      </c>
      <c r="Z9" s="3">
        <f t="shared" si="6"/>
        <v>-4.84</v>
      </c>
    </row>
    <row r="10" spans="1:26" ht="15.5" x14ac:dyDescent="0.35">
      <c r="C10" t="s">
        <v>18</v>
      </c>
      <c r="D10" s="3">
        <f ca="1">IFERROR(IF(D9=0,"",D2/D9),"")</f>
        <v>19.11415765884524</v>
      </c>
      <c r="E10" s="3">
        <f ca="1">IFERROR(IF(E9=0,"",E2/E9),"")</f>
        <v>23.078273078273078</v>
      </c>
      <c r="I10" s="3">
        <f t="shared" ref="I10:Z10" ca="1" si="7">IFERROR(IF(I9=0,"",I2/I9),"")</f>
        <v>10.132613812503589</v>
      </c>
      <c r="J10" s="3">
        <f t="shared" ca="1" si="7"/>
        <v>10.636715263314491</v>
      </c>
      <c r="K10" s="3">
        <f t="shared" ca="1" si="7"/>
        <v>6.4300610179964472</v>
      </c>
      <c r="L10" s="3">
        <f t="shared" ca="1" si="7"/>
        <v>9.6441782631671646</v>
      </c>
      <c r="M10" s="3">
        <f t="shared" ca="1" si="7"/>
        <v>8.2389289392378995</v>
      </c>
      <c r="N10" s="3">
        <f t="shared" ca="1" si="7"/>
        <v>-31.589743589743591</v>
      </c>
      <c r="O10" s="3">
        <f t="shared" ca="1" si="7"/>
        <v>-40.635268346111722</v>
      </c>
      <c r="P10" s="3">
        <f t="shared" ca="1" si="7"/>
        <v>7.718282682103232</v>
      </c>
      <c r="Q10" s="3">
        <f t="shared" ca="1" si="7"/>
        <v>5.680770223910879</v>
      </c>
      <c r="R10" s="3">
        <f t="shared" ca="1" si="7"/>
        <v>4.3504806321292779</v>
      </c>
      <c r="S10" s="3">
        <f t="shared" ca="1" si="7"/>
        <v>73.815235272323093</v>
      </c>
      <c r="T10" s="3">
        <f t="shared" ca="1" si="7"/>
        <v>8.1443314136785911</v>
      </c>
      <c r="U10" s="3">
        <f t="shared" ca="1" si="7"/>
        <v>13.272367290115611</v>
      </c>
      <c r="V10" s="3">
        <f t="shared" ca="1" si="7"/>
        <v>4.6449125623046381</v>
      </c>
      <c r="W10" s="3">
        <f t="shared" ca="1" si="7"/>
        <v>5.3787742124828801</v>
      </c>
      <c r="X10" s="3">
        <f t="shared" ca="1" si="7"/>
        <v>4.4208482320222489</v>
      </c>
      <c r="Y10" s="3">
        <f t="shared" ca="1" si="7"/>
        <v>4.3626226458963036</v>
      </c>
      <c r="Z10" s="3">
        <f t="shared" ca="1" si="7"/>
        <v>-127.12250000000002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75558607000</v>
      </c>
      <c r="E11" s="2">
        <f>IFERROR(INDEX(E51:E500,MATCH($C$11,$C$51:$C$500,0)),"")</f>
        <v>377412152000</v>
      </c>
      <c r="H11" s="2">
        <f>IFERROR(INDEX(D11:G11,COUNT(D11:G11)),"")</f>
        <v>377412152000</v>
      </c>
      <c r="I11" s="2">
        <f t="shared" ref="I11:Z11" si="8">IFERROR(INDEX(I51:I500,MATCH($C$11,$C$51:$C$500,0)),"")</f>
        <v>1144636130000</v>
      </c>
      <c r="J11" s="2">
        <f t="shared" si="8"/>
        <v>132901235000</v>
      </c>
      <c r="K11" s="2">
        <f t="shared" si="8"/>
        <v>158700685000</v>
      </c>
      <c r="L11" s="2">
        <f t="shared" si="8"/>
        <v>356925223000</v>
      </c>
      <c r="M11" s="2">
        <f t="shared" si="8"/>
        <v>1085205044000</v>
      </c>
      <c r="N11" s="2">
        <f t="shared" si="8"/>
        <v>3763110800000</v>
      </c>
      <c r="O11" s="2">
        <f t="shared" si="8"/>
        <v>2909631916344</v>
      </c>
      <c r="P11" s="2">
        <f t="shared" si="8"/>
        <v>3481236100567</v>
      </c>
      <c r="Q11" s="2">
        <f t="shared" si="8"/>
        <v>2829143844280</v>
      </c>
      <c r="R11" s="2">
        <f t="shared" si="8"/>
        <v>1689777458730</v>
      </c>
      <c r="S11" s="2">
        <f t="shared" si="8"/>
        <v>1787564868888</v>
      </c>
      <c r="T11" s="2">
        <f t="shared" si="8"/>
        <v>2024168577497</v>
      </c>
      <c r="U11" s="2">
        <f t="shared" si="8"/>
        <v>1681299216493</v>
      </c>
      <c r="V11" s="2">
        <f t="shared" si="8"/>
        <v>1102959307676</v>
      </c>
      <c r="W11" s="2">
        <f t="shared" si="8"/>
        <v>722030535418</v>
      </c>
      <c r="X11" s="2">
        <f t="shared" si="8"/>
        <v>405442681540</v>
      </c>
      <c r="Y11" s="2">
        <f t="shared" si="8"/>
        <v>96772182520</v>
      </c>
      <c r="Z11" s="2">
        <f t="shared" si="8"/>
        <v>78490346106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7643000000000</v>
      </c>
      <c r="E12" s="2">
        <f>IFERROR(INDEX(E51:E500,MATCH("Net Debt (Quarter)",$C$51:$C$500,0)),"")</f>
        <v>6454000000000</v>
      </c>
      <c r="H12" s="2">
        <f>IFERROR(INDEX(D12:G12,COUNT(D12:G12)),"")</f>
        <v>6454000000000</v>
      </c>
      <c r="I12" s="2">
        <f t="shared" ref="I12:Z12" si="9">IFERROR(INDEX(I51:I500,MATCH($C$12,$C$51:$C$500,0)),"")</f>
        <v>5830000000000</v>
      </c>
      <c r="J12" s="2">
        <f t="shared" si="9"/>
        <v>6466000000000</v>
      </c>
      <c r="K12" s="2">
        <f t="shared" si="9"/>
        <v>4629000000000</v>
      </c>
      <c r="L12" s="2">
        <f t="shared" si="9"/>
        <v>1855000000000</v>
      </c>
      <c r="M12" s="2">
        <f t="shared" si="9"/>
        <v>447000000000</v>
      </c>
      <c r="N12" s="2">
        <f t="shared" si="9"/>
        <v>1334000000000</v>
      </c>
      <c r="O12" s="2">
        <f t="shared" si="9"/>
        <v>3063000000000</v>
      </c>
      <c r="P12" s="2">
        <f t="shared" si="9"/>
        <v>1434000000000</v>
      </c>
      <c r="Q12" s="2">
        <f t="shared" si="9"/>
        <v>882000000000</v>
      </c>
      <c r="R12" s="2">
        <f t="shared" si="9"/>
        <v>271000000000</v>
      </c>
      <c r="S12" s="2">
        <f t="shared" si="9"/>
        <v>-493000000000</v>
      </c>
      <c r="T12" s="2">
        <f t="shared" si="9"/>
        <v>-813000000000</v>
      </c>
      <c r="U12" s="2">
        <f t="shared" si="9"/>
        <v>-230000000000</v>
      </c>
      <c r="V12" s="2">
        <f t="shared" si="9"/>
        <v>28000000000</v>
      </c>
      <c r="W12" s="2">
        <f t="shared" si="9"/>
        <v>226000000000</v>
      </c>
      <c r="X12" s="2">
        <f t="shared" si="9"/>
        <v>595000000000</v>
      </c>
      <c r="Y12" s="2">
        <f t="shared" si="9"/>
        <v>1109000000000</v>
      </c>
      <c r="Z12" s="2">
        <f t="shared" si="9"/>
        <v>1155000000000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7719000000000</v>
      </c>
      <c r="E13" s="2">
        <f>IFERROR(INDEX(E51:E500,MATCH("Total Debt (Quarter)",$C$51:$C$500,0)),"")</f>
        <v>6832000000000</v>
      </c>
      <c r="H13" s="2">
        <f>IFERROR(INDEX(D13:G13,COUNT(D13:G13)),"")</f>
        <v>6832000000000</v>
      </c>
      <c r="I13" s="2">
        <f t="shared" ref="I13:Z13" si="10">IFERROR(INDEX(I51:I500,MATCH($C$13,$C$51:$C$500,0)),"")</f>
        <v>6974000000000</v>
      </c>
      <c r="J13" s="2">
        <f t="shared" si="10"/>
        <v>6599000000000</v>
      </c>
      <c r="K13" s="2">
        <f t="shared" si="10"/>
        <v>4787000000000</v>
      </c>
      <c r="L13" s="2">
        <f t="shared" si="10"/>
        <v>2212000000000</v>
      </c>
      <c r="M13" s="2">
        <f t="shared" si="10"/>
        <v>1532000000000</v>
      </c>
      <c r="N13" s="2">
        <f t="shared" si="10"/>
        <v>5097000000000</v>
      </c>
      <c r="O13" s="2">
        <f t="shared" si="10"/>
        <v>5972000000000</v>
      </c>
      <c r="P13" s="2">
        <f t="shared" si="10"/>
        <v>4916000000000</v>
      </c>
      <c r="Q13" s="2">
        <f t="shared" si="10"/>
        <v>3711000000000</v>
      </c>
      <c r="R13" s="2">
        <f t="shared" si="10"/>
        <v>1961000000000</v>
      </c>
      <c r="S13" s="2">
        <f t="shared" si="10"/>
        <v>1294000000000</v>
      </c>
      <c r="T13" s="2">
        <f t="shared" si="10"/>
        <v>1211000000000</v>
      </c>
      <c r="U13" s="2">
        <f t="shared" si="10"/>
        <v>1451000000000</v>
      </c>
      <c r="V13" s="2">
        <f t="shared" si="10"/>
        <v>1131000000000</v>
      </c>
      <c r="W13" s="2">
        <f t="shared" si="10"/>
        <v>948000000000</v>
      </c>
      <c r="X13" s="2">
        <f t="shared" si="10"/>
        <v>1001000000000</v>
      </c>
      <c r="Y13" s="2">
        <f t="shared" si="10"/>
        <v>1206000000000</v>
      </c>
      <c r="Z13" s="2">
        <f t="shared" si="10"/>
        <v>1234000000000</v>
      </c>
    </row>
    <row r="14" spans="1:26" ht="15.5" x14ac:dyDescent="0.35">
      <c r="C14" t="s">
        <v>27</v>
      </c>
      <c r="D14" s="2">
        <f>IFERROR(INDEX(D51:D500,MATCH($C$14,$C$51:$C$500,0)),"")</f>
        <v>-102882922000</v>
      </c>
      <c r="E14" s="2">
        <f>IFERROR(INDEX(E51:E500,MATCH($C$14,$C$51:$C$500,0)),"")</f>
        <v>-95862994000</v>
      </c>
      <c r="H14" s="2">
        <f>IFERROR(SUM(D14:G14)*(4/MAX(1,COUNT(D14:G14))),"")</f>
        <v>-397491832000</v>
      </c>
      <c r="I14" s="2">
        <f t="shared" ref="I14:Z14" si="11">IFERROR(INDEX(I51:I500,MATCH($C$14,$C$51:$C$500,0)),"")</f>
        <v>-468703164000</v>
      </c>
      <c r="J14" s="2">
        <f t="shared" si="11"/>
        <v>-455886426000</v>
      </c>
      <c r="K14" s="2">
        <f t="shared" si="11"/>
        <v>-317011459000</v>
      </c>
      <c r="L14" s="2">
        <f t="shared" si="11"/>
        <v>-93740768000</v>
      </c>
      <c r="M14" s="2">
        <f t="shared" si="11"/>
        <v>-200838764000</v>
      </c>
      <c r="N14" s="2">
        <f t="shared" si="11"/>
        <v>-380287636000</v>
      </c>
      <c r="O14" s="2">
        <f t="shared" si="11"/>
        <v>-372010846074</v>
      </c>
      <c r="P14" s="2">
        <f t="shared" si="11"/>
        <v>-168526347685</v>
      </c>
      <c r="Q14" s="2">
        <f t="shared" si="11"/>
        <v>-99538800956</v>
      </c>
      <c r="R14" s="2">
        <f t="shared" si="11"/>
        <v>-104731514574</v>
      </c>
      <c r="S14" s="2">
        <f t="shared" si="11"/>
        <v>-82929701894</v>
      </c>
      <c r="T14" s="2">
        <f t="shared" si="11"/>
        <v>-72046286832</v>
      </c>
      <c r="U14" s="2">
        <f t="shared" si="11"/>
        <v>-51083967643</v>
      </c>
      <c r="V14" s="2">
        <f t="shared" si="11"/>
        <v>-54831595331</v>
      </c>
      <c r="W14" s="2">
        <f t="shared" si="11"/>
        <v>-62293835532</v>
      </c>
      <c r="X14" s="2">
        <f t="shared" si="11"/>
        <v>-65488383918</v>
      </c>
      <c r="Y14" s="2">
        <f t="shared" si="11"/>
        <v>-132734554102</v>
      </c>
      <c r="Z14" s="2">
        <f t="shared" si="11"/>
        <v>-129101784717</v>
      </c>
    </row>
    <row r="15" spans="1:26" ht="15.5" x14ac:dyDescent="0.35">
      <c r="C15" t="s">
        <v>28</v>
      </c>
      <c r="D15" s="2">
        <f>IFERROR(INDEX(D51:D500,MATCH($C$15,$C$51:$C$500,0)),"")</f>
        <v>-132656207000</v>
      </c>
      <c r="E15" s="2">
        <f>IFERROR(INDEX(E51:E500,MATCH($C$15,$C$51:$C$500,0)),"")</f>
        <v>-74142566000</v>
      </c>
      <c r="H15" s="2">
        <f>IFERROR(SUM(D15:G15)*(4/MAX(1,COUNT(D15:G15))),"")</f>
        <v>-413597546000</v>
      </c>
      <c r="I15" s="2">
        <f t="shared" ref="I15:Z15" si="12">IFERROR(INDEX(I51:I500,MATCH($C$15,$C$51:$C$500,0)),"")</f>
        <v>-336921869000</v>
      </c>
      <c r="J15" s="2">
        <f t="shared" si="12"/>
        <v>-356476168000</v>
      </c>
      <c r="K15" s="2">
        <f t="shared" si="12"/>
        <v>-344137199000</v>
      </c>
      <c r="L15" s="2">
        <f t="shared" si="12"/>
        <v>-198653096000</v>
      </c>
      <c r="M15" s="2">
        <f t="shared" si="12"/>
        <v>-202611316000</v>
      </c>
      <c r="N15" s="2">
        <f t="shared" si="12"/>
        <v>-127138029000</v>
      </c>
      <c r="O15" s="2">
        <f t="shared" si="12"/>
        <v>-164851502069</v>
      </c>
      <c r="P15" s="2">
        <f t="shared" si="12"/>
        <v>-133711473099</v>
      </c>
      <c r="Q15" s="2">
        <f t="shared" si="12"/>
        <v>-155383468812</v>
      </c>
      <c r="R15" s="2">
        <f t="shared" si="12"/>
        <v>-164380664613</v>
      </c>
      <c r="S15" s="2">
        <f t="shared" si="12"/>
        <v>-115932723918</v>
      </c>
      <c r="T15" s="2">
        <f t="shared" si="12"/>
        <v>-109337961318</v>
      </c>
      <c r="U15" s="2">
        <f t="shared" si="12"/>
        <v>-100709028191</v>
      </c>
      <c r="V15" s="2">
        <f t="shared" si="12"/>
        <v>-106971801575</v>
      </c>
      <c r="W15" s="2">
        <f t="shared" si="12"/>
        <v>-33655578152</v>
      </c>
      <c r="X15" s="2">
        <f t="shared" si="12"/>
        <v>-86165471060</v>
      </c>
      <c r="Y15" s="2">
        <f t="shared" si="12"/>
        <v>-59586522511</v>
      </c>
      <c r="Z15" s="2">
        <f t="shared" si="12"/>
        <v>-71425927087</v>
      </c>
    </row>
    <row r="16" spans="1:26" ht="15.5" x14ac:dyDescent="0.35">
      <c r="C16" t="s">
        <v>29</v>
      </c>
      <c r="D16" s="2">
        <f>IFERROR(INDEX(D51:D500,MATCH($C$16,$C$51:$C$500,0)),"")</f>
        <v>175417780000</v>
      </c>
      <c r="E16" s="2">
        <f>IFERROR(INDEX(E51:E500,MATCH($C$16,$C$51:$C$500,0)),"")</f>
        <v>396051977000</v>
      </c>
      <c r="H16" s="2">
        <f>IFERROR(SUM(D16:G16)*(4/MAX(1,COUNT(D16:G16))),"")</f>
        <v>1142939514000</v>
      </c>
      <c r="I16" s="2">
        <f t="shared" ref="I16:Z16" si="13">IFERROR(INDEX(I51:I500,MATCH($C$16,$C$51:$C$500,0)),"")</f>
        <v>1271282349000</v>
      </c>
      <c r="J16" s="2">
        <f t="shared" si="13"/>
        <v>1328109938000</v>
      </c>
      <c r="K16" s="2">
        <f t="shared" si="13"/>
        <v>1399639814000</v>
      </c>
      <c r="L16" s="2">
        <f t="shared" si="13"/>
        <v>1133239207000</v>
      </c>
      <c r="M16" s="2">
        <f t="shared" si="13"/>
        <v>911948704000</v>
      </c>
      <c r="N16" s="2">
        <f t="shared" si="13"/>
        <v>502238129000</v>
      </c>
      <c r="O16" s="2">
        <f t="shared" si="13"/>
        <v>854704969097</v>
      </c>
      <c r="P16" s="2">
        <f t="shared" si="13"/>
        <v>864295248933</v>
      </c>
      <c r="Q16" s="2">
        <f t="shared" si="13"/>
        <v>848444727225</v>
      </c>
      <c r="R16" s="2">
        <f t="shared" si="13"/>
        <v>672897612099</v>
      </c>
      <c r="S16" s="2">
        <f t="shared" si="13"/>
        <v>569276873067</v>
      </c>
      <c r="T16" s="2">
        <f t="shared" si="13"/>
        <v>520419449761</v>
      </c>
      <c r="U16" s="2">
        <f t="shared" si="13"/>
        <v>503135106865</v>
      </c>
      <c r="V16" s="2">
        <f t="shared" si="13"/>
        <v>492493826304</v>
      </c>
      <c r="W16" s="2">
        <f t="shared" si="13"/>
        <v>386596662726</v>
      </c>
      <c r="X16" s="2">
        <f t="shared" si="13"/>
        <v>380326822842</v>
      </c>
      <c r="Y16" s="2">
        <f t="shared" si="13"/>
        <v>120956317398</v>
      </c>
      <c r="Z16" s="2">
        <f t="shared" si="13"/>
        <v>136828084717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9715000000000</v>
      </c>
      <c r="E20" s="2">
        <f ca="1">IFERROR(E21*E2,"")</f>
        <v>8810500000000</v>
      </c>
      <c r="H20" s="2">
        <f t="shared" ref="H20:Z20" ca="1" si="14">IFERROR(H21*H2,"")</f>
        <v>8810500000000</v>
      </c>
      <c r="I20" s="2">
        <f t="shared" ca="1" si="14"/>
        <v>11825500000000</v>
      </c>
      <c r="J20" s="2">
        <f t="shared" ca="1" si="14"/>
        <v>8594300000000</v>
      </c>
      <c r="K20" s="2">
        <f t="shared" ca="1" si="14"/>
        <v>9057600000000</v>
      </c>
      <c r="L20" s="2">
        <f t="shared" ca="1" si="14"/>
        <v>11891700000000</v>
      </c>
      <c r="M20" s="2">
        <f t="shared" ca="1" si="14"/>
        <v>10860000000000</v>
      </c>
      <c r="N20" s="2">
        <f t="shared" ca="1" si="14"/>
        <v>8362200000000</v>
      </c>
      <c r="O20" s="2">
        <f t="shared" ca="1" si="14"/>
        <v>6715100000000</v>
      </c>
      <c r="P20" s="2">
        <f t="shared" ca="1" si="14"/>
        <v>4633600000000</v>
      </c>
      <c r="Q20" s="2">
        <f t="shared" ca="1" si="14"/>
        <v>4235000000000</v>
      </c>
      <c r="R20" s="2">
        <f t="shared" ca="1" si="14"/>
        <v>4027500950000.0005</v>
      </c>
      <c r="S20" s="2">
        <f t="shared" ca="1" si="14"/>
        <v>5478751300000</v>
      </c>
      <c r="T20" s="2">
        <f t="shared" ca="1" si="14"/>
        <v>4262401000000</v>
      </c>
      <c r="U20" s="2">
        <f t="shared" ca="1" si="14"/>
        <v>4824001160000</v>
      </c>
      <c r="V20" s="2">
        <f t="shared" ca="1" si="14"/>
        <v>2199273200000</v>
      </c>
      <c r="W20" s="2">
        <f t="shared" ca="1" si="14"/>
        <v>2199273200000</v>
      </c>
      <c r="X20" s="2">
        <f t="shared" ca="1" si="14"/>
        <v>1780364000000</v>
      </c>
      <c r="Y20" s="2">
        <f t="shared" ca="1" si="14"/>
        <v>1125818400000</v>
      </c>
      <c r="Z20" s="2">
        <f t="shared" ca="1" si="14"/>
        <v>1230545800000</v>
      </c>
    </row>
    <row r="21" spans="1:26" ht="15.5" x14ac:dyDescent="0.35">
      <c r="C21" t="s">
        <v>12</v>
      </c>
      <c r="D21" s="2">
        <f>IFERROR(INDEX(D51:D500,MATCH($C$7,$C$51:$C$500,0)),"")</f>
        <v>6700000000</v>
      </c>
      <c r="E21" s="2">
        <f>IFERROR(INDEX(E51:E500,MATCH($C$7,$C$51:$C$500,0)),"")</f>
        <v>6700000000</v>
      </c>
      <c r="H21" s="2">
        <f>IFERROR(INDEX(D21:G21,COUNT(D21:G21)),"")</f>
        <v>6700000000</v>
      </c>
      <c r="I21" s="2">
        <f t="shared" ref="I21:Z21" si="15">IFERROR(INDEX(I51:I500,MATCH($C$7,$C$51:$C$500,0)),"")</f>
        <v>6700000000</v>
      </c>
      <c r="J21" s="2">
        <f t="shared" si="15"/>
        <v>6010000000</v>
      </c>
      <c r="K21" s="2">
        <f t="shared" si="15"/>
        <v>5440000000</v>
      </c>
      <c r="L21" s="2">
        <f t="shared" si="15"/>
        <v>5430000000</v>
      </c>
      <c r="M21" s="2">
        <f t="shared" si="15"/>
        <v>5430000000</v>
      </c>
      <c r="N21" s="2">
        <f t="shared" si="15"/>
        <v>5430000000</v>
      </c>
      <c r="O21" s="2">
        <f t="shared" si="15"/>
        <v>3620000000</v>
      </c>
      <c r="P21" s="2">
        <f t="shared" si="15"/>
        <v>3620000000</v>
      </c>
      <c r="Q21" s="2">
        <f t="shared" si="15"/>
        <v>2750000000</v>
      </c>
      <c r="R21" s="2">
        <f t="shared" si="15"/>
        <v>2750000000</v>
      </c>
      <c r="S21" s="2">
        <f t="shared" si="15"/>
        <v>2750000000</v>
      </c>
      <c r="T21" s="2">
        <f t="shared" si="15"/>
        <v>2200000000</v>
      </c>
      <c r="U21" s="2">
        <f t="shared" si="15"/>
        <v>2200000000</v>
      </c>
      <c r="V21" s="2">
        <f t="shared" si="15"/>
        <v>2000000000</v>
      </c>
      <c r="W21" s="2">
        <f t="shared" si="15"/>
        <v>2000000000</v>
      </c>
      <c r="X21" s="2">
        <f t="shared" si="15"/>
        <v>2000000000</v>
      </c>
      <c r="Y21" s="2">
        <f t="shared" si="15"/>
        <v>2000000000</v>
      </c>
      <c r="Z21" s="2">
        <f t="shared" si="15"/>
        <v>2000000000</v>
      </c>
    </row>
    <row r="23" spans="1:26" ht="15.5" x14ac:dyDescent="0.35">
      <c r="B23" t="s">
        <v>54</v>
      </c>
      <c r="C23" t="s">
        <v>55</v>
      </c>
      <c r="D23" s="3">
        <f>IFERROR(D5/D6*100,"")</f>
        <v>0.62595218287037235</v>
      </c>
      <c r="E23" s="3">
        <f>IFERROR(E5/E6*100,"")</f>
        <v>2.0718958432337233</v>
      </c>
      <c r="H23" s="3">
        <f t="shared" ref="H23:Z23" si="16">IFERROR(H5/H6*100,"")</f>
        <v>5.3988504504225512</v>
      </c>
      <c r="I23" s="3">
        <f t="shared" si="16"/>
        <v>6.256750093290508</v>
      </c>
      <c r="J23" s="3">
        <f t="shared" si="16"/>
        <v>7.238668263178746</v>
      </c>
      <c r="K23" s="3">
        <f t="shared" si="16"/>
        <v>7.8821478339871573</v>
      </c>
      <c r="L23" s="3">
        <f t="shared" si="16"/>
        <v>7.2577413724097095</v>
      </c>
      <c r="M23" s="3">
        <f t="shared" si="16"/>
        <v>6.8593832798842511</v>
      </c>
      <c r="N23" s="3">
        <f t="shared" si="16"/>
        <v>4.3428630280994875</v>
      </c>
      <c r="O23" s="3">
        <f t="shared" si="16"/>
        <v>9.5772355534852416</v>
      </c>
      <c r="P23" s="3">
        <f t="shared" si="16"/>
        <v>11.068984851906636</v>
      </c>
      <c r="Q23" s="3">
        <f t="shared" si="16"/>
        <v>12.228770431561033</v>
      </c>
      <c r="R23" s="3">
        <f t="shared" si="16"/>
        <v>10.529071233560998</v>
      </c>
      <c r="S23" s="3">
        <f t="shared" si="16"/>
        <v>10.851782928321237</v>
      </c>
      <c r="T23" s="3">
        <f t="shared" si="16"/>
        <v>11.064850782039899</v>
      </c>
      <c r="U23" s="3">
        <f t="shared" si="16"/>
        <v>12.504697735134782</v>
      </c>
      <c r="V23" s="3">
        <f t="shared" si="16"/>
        <v>15.542299664887279</v>
      </c>
      <c r="W23" s="3">
        <f t="shared" si="16"/>
        <v>16.524001994985536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-0.36898676270078457</v>
      </c>
      <c r="E24" s="4">
        <f>IFERROR(_xlfn.RRI(5,J23,E23),"")</f>
        <v>-0.22135078695006272</v>
      </c>
      <c r="H24" s="4">
        <f t="shared" ref="H24:Z24" si="17">IFERROR(_xlfn.RRI(5,M23,H23),"")</f>
        <v>-4.6757832675479616E-2</v>
      </c>
      <c r="I24" s="4">
        <f t="shared" si="17"/>
        <v>7.5757878323767791E-2</v>
      </c>
      <c r="J24" s="4">
        <f t="shared" si="17"/>
        <v>-5.4451737354436758E-2</v>
      </c>
      <c r="K24" s="4">
        <f t="shared" si="17"/>
        <v>-6.5654804849500814E-2</v>
      </c>
      <c r="L24" s="4">
        <f t="shared" si="17"/>
        <v>-9.908516317926519E-2</v>
      </c>
      <c r="M24" s="4">
        <f t="shared" si="17"/>
        <v>-8.2134594948464423E-2</v>
      </c>
      <c r="N24" s="4">
        <f t="shared" si="17"/>
        <v>-0.16736433998759881</v>
      </c>
      <c r="O24" s="4">
        <f t="shared" si="17"/>
        <v>-2.8463947164542813E-2</v>
      </c>
      <c r="P24" s="4">
        <f t="shared" si="17"/>
        <v>-2.4096402524563243E-2</v>
      </c>
      <c r="Q24" s="4">
        <f t="shared" si="17"/>
        <v>-4.6823113145535333E-2</v>
      </c>
      <c r="R24" s="4">
        <f t="shared" si="17"/>
        <v>-8.6191980581649008E-2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154.93</v>
      </c>
      <c r="J25" s="3">
        <f t="shared" si="18"/>
        <v>174.7</v>
      </c>
      <c r="K25" s="3">
        <f t="shared" si="18"/>
        <v>188.17</v>
      </c>
      <c r="L25" s="3">
        <f t="shared" si="18"/>
        <v>168.35</v>
      </c>
      <c r="M25" s="3">
        <f t="shared" si="18"/>
        <v>135.79</v>
      </c>
      <c r="N25" s="3">
        <f t="shared" si="18"/>
        <v>82.51</v>
      </c>
      <c r="O25" s="3">
        <f t="shared" si="18"/>
        <v>209.53</v>
      </c>
      <c r="P25" s="3">
        <f t="shared" si="18"/>
        <v>208.75</v>
      </c>
      <c r="Q25" s="3">
        <f t="shared" si="18"/>
        <v>248.23</v>
      </c>
      <c r="R25" s="3">
        <f t="shared" si="18"/>
        <v>178.25</v>
      </c>
      <c r="S25" s="3">
        <f t="shared" si="18"/>
        <v>165.14</v>
      </c>
      <c r="T25" s="3">
        <f t="shared" si="18"/>
        <v>187.3</v>
      </c>
      <c r="U25" s="3">
        <f t="shared" si="18"/>
        <v>184.93</v>
      </c>
      <c r="V25" s="3">
        <f t="shared" si="18"/>
        <v>195.16</v>
      </c>
      <c r="W25" s="3">
        <f t="shared" si="18"/>
        <v>178.52</v>
      </c>
      <c r="X25" s="3">
        <f t="shared" si="18"/>
        <v>147.08000000000001</v>
      </c>
      <c r="Y25" s="3">
        <f t="shared" si="18"/>
        <v>30.68</v>
      </c>
      <c r="Z25" s="3">
        <f t="shared" si="18"/>
        <v>32.700000000000003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0.13429439679362898</v>
      </c>
      <c r="J26" s="4">
        <f t="shared" si="19"/>
        <v>-3.5706280028046766E-2</v>
      </c>
      <c r="K26" s="4">
        <f t="shared" si="19"/>
        <v>-2.0544340214343815E-2</v>
      </c>
      <c r="L26" s="4">
        <f t="shared" si="19"/>
        <v>-7.4722991844364484E-2</v>
      </c>
      <c r="M26" s="4">
        <f t="shared" si="19"/>
        <v>-5.2961466847355365E-2</v>
      </c>
      <c r="N26" s="4">
        <f t="shared" si="19"/>
        <v>-0.12957599168172007</v>
      </c>
      <c r="O26" s="4">
        <f t="shared" si="19"/>
        <v>2.2684531493500026E-2</v>
      </c>
      <c r="P26" s="4">
        <f t="shared" si="19"/>
        <v>2.4527978483284807E-2</v>
      </c>
      <c r="Q26" s="4">
        <f t="shared" si="19"/>
        <v>4.9283132612033098E-2</v>
      </c>
      <c r="R26" s="4">
        <f t="shared" si="19"/>
        <v>-3.0267027943919889E-4</v>
      </c>
      <c r="S26" s="4">
        <f t="shared" si="19"/>
        <v>2.3433743202924351E-2</v>
      </c>
      <c r="T26" s="4">
        <f t="shared" si="19"/>
        <v>0.43594063119182258</v>
      </c>
      <c r="U26" s="4">
        <f t="shared" si="19"/>
        <v>0.41413842601285555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285.71277626865674</v>
      </c>
      <c r="E27" s="3">
        <f>IFERROR(E4/E21,"")</f>
        <v>151.87501194029852</v>
      </c>
      <c r="H27" s="3">
        <f t="shared" ref="H27:Z27" si="20">IFERROR(H4/H21,"")</f>
        <v>875.17557641791041</v>
      </c>
      <c r="I27" s="3">
        <f t="shared" si="20"/>
        <v>866.15048850746268</v>
      </c>
      <c r="J27" s="3">
        <f t="shared" si="20"/>
        <v>683.54308901830279</v>
      </c>
      <c r="K27" s="3">
        <f t="shared" si="20"/>
        <v>1406.1970757352942</v>
      </c>
      <c r="L27" s="3">
        <f t="shared" si="20"/>
        <v>822.0253034990792</v>
      </c>
      <c r="M27" s="3">
        <f t="shared" si="20"/>
        <v>817.235620441989</v>
      </c>
      <c r="N27" s="3">
        <f t="shared" si="20"/>
        <v>476.70873149171268</v>
      </c>
      <c r="O27" s="3">
        <f t="shared" si="20"/>
        <v>974.56186308591157</v>
      </c>
      <c r="P27" s="3">
        <f t="shared" si="20"/>
        <v>1055.5587098458564</v>
      </c>
      <c r="Q27" s="3">
        <f t="shared" si="20"/>
        <v>1056.968450764</v>
      </c>
      <c r="R27" s="3">
        <f t="shared" si="20"/>
        <v>840.01422205709093</v>
      </c>
      <c r="S27" s="3">
        <f t="shared" si="20"/>
        <v>554.03299600545449</v>
      </c>
      <c r="T27" s="3">
        <f t="shared" si="20"/>
        <v>591.16975397681813</v>
      </c>
      <c r="U27" s="3">
        <f t="shared" si="20"/>
        <v>437.52912301863637</v>
      </c>
      <c r="V27" s="3">
        <f t="shared" si="20"/>
        <v>451.73435684100002</v>
      </c>
      <c r="W27" s="3">
        <f t="shared" si="20"/>
        <v>401.722745347</v>
      </c>
      <c r="X27" s="3">
        <f t="shared" si="20"/>
        <v>375.181550308</v>
      </c>
      <c r="Y27" s="3">
        <f t="shared" si="20"/>
        <v>315.769430597</v>
      </c>
      <c r="Z27" s="3">
        <f t="shared" si="20"/>
        <v>286.0138388135</v>
      </c>
    </row>
    <row r="28" spans="1:26" ht="15.5" x14ac:dyDescent="0.35">
      <c r="C28" t="s">
        <v>61</v>
      </c>
      <c r="D28" s="4">
        <f>IFERROR(_xlfn.RRI(5,I27,D27),"")</f>
        <v>-0.19893591435126934</v>
      </c>
      <c r="E28" s="4">
        <f>IFERROR(_xlfn.RRI(5,J27,E27),"")</f>
        <v>-0.25980851344075195</v>
      </c>
      <c r="H28" s="4">
        <f t="shared" ref="H28:Z28" si="21">IFERROR(_xlfn.RRI(5,M27,H27),"")</f>
        <v>1.3793681879346487E-2</v>
      </c>
      <c r="I28" s="4">
        <f t="shared" si="21"/>
        <v>0.12685503516780727</v>
      </c>
      <c r="J28" s="4">
        <f t="shared" si="21"/>
        <v>-6.8481902307427234E-2</v>
      </c>
      <c r="K28" s="4">
        <f t="shared" si="21"/>
        <v>5.9040964732183454E-2</v>
      </c>
      <c r="L28" s="4">
        <f t="shared" si="21"/>
        <v>-4.9034782741933625E-2</v>
      </c>
      <c r="M28" s="4">
        <f t="shared" si="21"/>
        <v>-5.4831866178006727E-3</v>
      </c>
      <c r="N28" s="4">
        <f t="shared" si="21"/>
        <v>-2.961629466703497E-2</v>
      </c>
      <c r="O28" s="4">
        <f t="shared" si="21"/>
        <v>0.1051454532135192</v>
      </c>
      <c r="P28" s="4">
        <f t="shared" si="21"/>
        <v>0.19260077030218592</v>
      </c>
      <c r="Q28" s="4">
        <f t="shared" si="21"/>
        <v>0.18532045870145253</v>
      </c>
      <c r="R28" s="4">
        <f t="shared" si="21"/>
        <v>0.15896959714988945</v>
      </c>
      <c r="S28" s="4">
        <f t="shared" si="21"/>
        <v>8.1082485240221658E-2</v>
      </c>
      <c r="T28" s="4">
        <f t="shared" si="21"/>
        <v>0.13362241460176061</v>
      </c>
      <c r="U28" s="4">
        <f t="shared" si="21"/>
        <v>8.8739510477778394E-2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-0.11316542644533477</v>
      </c>
      <c r="J29" s="4">
        <f t="shared" si="22"/>
        <v>-7.1584205771376946E-2</v>
      </c>
      <c r="K29" s="4">
        <f t="shared" si="22"/>
        <v>0.11773091773091769</v>
      </c>
      <c r="L29" s="4">
        <f t="shared" si="22"/>
        <v>0.23978201634877389</v>
      </c>
      <c r="M29" s="4">
        <f t="shared" si="22"/>
        <v>0.6457399103139011</v>
      </c>
      <c r="N29" s="4">
        <f t="shared" si="22"/>
        <v>-0.6062139073163747</v>
      </c>
      <c r="O29" s="4">
        <f t="shared" si="22"/>
        <v>3.7365269461077898E-3</v>
      </c>
      <c r="P29" s="4">
        <f t="shared" si="22"/>
        <v>-0.15904604600572048</v>
      </c>
      <c r="Q29" s="4">
        <f t="shared" si="22"/>
        <v>0.39259467040673207</v>
      </c>
      <c r="R29" s="4">
        <f t="shared" si="22"/>
        <v>7.9387186629526554E-2</v>
      </c>
      <c r="S29" s="4">
        <f t="shared" si="22"/>
        <v>-0.11831286705819553</v>
      </c>
      <c r="T29" s="4">
        <f t="shared" si="22"/>
        <v>1.2815659979451709E-2</v>
      </c>
      <c r="U29" s="4">
        <f t="shared" si="22"/>
        <v>-5.2418528386964487E-2</v>
      </c>
      <c r="V29" s="4">
        <f t="shared" si="22"/>
        <v>9.3210844723280228E-2</v>
      </c>
      <c r="W29" s="4">
        <f t="shared" si="22"/>
        <v>0.21376121838455259</v>
      </c>
      <c r="X29" s="4">
        <f t="shared" si="22"/>
        <v>3.79400260756193</v>
      </c>
      <c r="Y29" s="4">
        <f t="shared" si="22"/>
        <v>-6.1773700305810489E-2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1.0419768885658216E-2</v>
      </c>
      <c r="I30" s="4">
        <f t="shared" si="23"/>
        <v>0.26714833698548346</v>
      </c>
      <c r="J30" s="4">
        <f t="shared" si="23"/>
        <v>-0.51390662033564449</v>
      </c>
      <c r="K30" s="4">
        <f t="shared" si="23"/>
        <v>0.71064937995168342</v>
      </c>
      <c r="L30" s="4">
        <f t="shared" si="23"/>
        <v>5.8608349138034102E-3</v>
      </c>
      <c r="M30" s="4">
        <f t="shared" si="23"/>
        <v>0.71432903669438286</v>
      </c>
      <c r="N30" s="4">
        <f t="shared" si="23"/>
        <v>-0.51084815695308106</v>
      </c>
      <c r="O30" s="4">
        <f t="shared" si="23"/>
        <v>-7.6733625524034371E-2</v>
      </c>
      <c r="P30" s="4">
        <f t="shared" si="23"/>
        <v>-1.3337587485460008E-3</v>
      </c>
      <c r="Q30" s="4">
        <f t="shared" si="23"/>
        <v>0.25827447084838034</v>
      </c>
      <c r="R30" s="4">
        <f t="shared" si="23"/>
        <v>0.51618085585794415</v>
      </c>
      <c r="S30" s="4">
        <f t="shared" si="23"/>
        <v>-6.281911028354116E-2</v>
      </c>
      <c r="T30" s="4">
        <f t="shared" si="23"/>
        <v>0.35115520973363296</v>
      </c>
      <c r="U30" s="4">
        <f t="shared" si="23"/>
        <v>-3.1445989456506104E-2</v>
      </c>
      <c r="V30" s="4">
        <f t="shared" si="23"/>
        <v>0.12449285501820666</v>
      </c>
      <c r="W30" s="4">
        <f t="shared" si="23"/>
        <v>7.0742271354258715E-2</v>
      </c>
      <c r="X30" s="4">
        <f t="shared" si="23"/>
        <v>0.18815032094358933</v>
      </c>
      <c r="Y30" s="4">
        <f t="shared" si="23"/>
        <v>0.1040354966981252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2276.09</v>
      </c>
      <c r="E32" s="3">
        <f>IFERROR(INDEX(E51:E500,MATCH($A$32,$C$51:$C$500,0)),"")</f>
        <v>2260.3000000000002</v>
      </c>
      <c r="H32" s="3">
        <f>IFERROR(INDEX(D32:G32,COUNT(D32:G32)),"")</f>
        <v>2260.3000000000002</v>
      </c>
      <c r="I32" s="3">
        <f t="shared" ref="I32:Z32" si="24">IFERROR(INDEX(I51:I500,MATCH($C$32,$C$51:$C$500,0)),"")</f>
        <v>2208.14</v>
      </c>
      <c r="J32" s="3">
        <f t="shared" si="24"/>
        <v>2175.08</v>
      </c>
      <c r="K32" s="3">
        <f t="shared" si="24"/>
        <v>2108.29</v>
      </c>
      <c r="L32" s="3">
        <f t="shared" si="24"/>
        <v>1921.02</v>
      </c>
      <c r="M32" s="3">
        <f t="shared" si="24"/>
        <v>1770.51</v>
      </c>
      <c r="N32" s="3">
        <f t="shared" si="24"/>
        <v>1647.95</v>
      </c>
      <c r="O32" s="3">
        <f t="shared" si="24"/>
        <v>1968.44</v>
      </c>
      <c r="P32" s="3">
        <f t="shared" si="24"/>
        <v>1759.05</v>
      </c>
      <c r="Q32" s="3">
        <f t="shared" si="24"/>
        <v>1875.22</v>
      </c>
      <c r="R32" s="3">
        <f t="shared" si="24"/>
        <v>1641.19</v>
      </c>
      <c r="S32" s="3">
        <f t="shared" si="24"/>
        <v>1461.88</v>
      </c>
      <c r="T32" s="3">
        <f t="shared" si="24"/>
        <v>1627.71</v>
      </c>
      <c r="U32" s="3">
        <f t="shared" si="24"/>
        <v>1432.3</v>
      </c>
      <c r="V32" s="3">
        <f t="shared" si="24"/>
        <v>1232.05</v>
      </c>
      <c r="W32" s="3">
        <f t="shared" si="24"/>
        <v>1054.9000000000001</v>
      </c>
      <c r="X32" s="3">
        <f t="shared" si="24"/>
        <v>883.84</v>
      </c>
      <c r="Y32" s="3">
        <f t="shared" si="24"/>
        <v>742.26</v>
      </c>
      <c r="Z32" s="3">
        <f t="shared" si="24"/>
        <v>707.71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0.57999999999999996</v>
      </c>
      <c r="E33" s="3">
        <f>IFERROR(INDEX(E51:E500,MATCH($A$33,$C$51:$C$500,0)),"")</f>
        <v>0.62</v>
      </c>
      <c r="H33" s="3">
        <f>IFERROR(INDEX(D33:G33,COUNT(D33:G33)),"")</f>
        <v>0.62</v>
      </c>
      <c r="I33" s="3">
        <f t="shared" ref="I33:Z33" si="25">IFERROR(INDEX(I51:I500,MATCH($C$33,$C$51:$C$500,0)),"")</f>
        <v>0.8</v>
      </c>
      <c r="J33" s="3">
        <f t="shared" si="25"/>
        <v>0.66</v>
      </c>
      <c r="K33" s="3">
        <f t="shared" si="25"/>
        <v>0.79</v>
      </c>
      <c r="L33" s="3">
        <f t="shared" si="25"/>
        <v>1.1399999999999999</v>
      </c>
      <c r="M33" s="3">
        <f t="shared" si="25"/>
        <v>1.1299999999999999</v>
      </c>
      <c r="N33" s="3">
        <f t="shared" si="25"/>
        <v>0.93</v>
      </c>
      <c r="O33" s="3">
        <f t="shared" si="25"/>
        <v>0.94</v>
      </c>
      <c r="P33" s="3">
        <f t="shared" si="25"/>
        <v>0.73</v>
      </c>
      <c r="Q33" s="3">
        <f t="shared" si="25"/>
        <v>0.82</v>
      </c>
      <c r="R33" s="3">
        <f t="shared" si="25"/>
        <v>1.33</v>
      </c>
      <c r="S33" s="3">
        <f t="shared" si="25"/>
        <v>2.04</v>
      </c>
      <c r="T33" s="3">
        <f t="shared" si="25"/>
        <v>2.78</v>
      </c>
      <c r="U33" s="3">
        <f t="shared" si="25"/>
        <v>3.57</v>
      </c>
      <c r="V33" s="3">
        <f t="shared" si="25"/>
        <v>2.08</v>
      </c>
      <c r="W33" s="3">
        <f t="shared" si="25"/>
        <v>2.4300000000000002</v>
      </c>
      <c r="X33" s="3">
        <f t="shared" si="25"/>
        <v>2.35</v>
      </c>
      <c r="Y33" s="3">
        <f t="shared" si="25"/>
        <v>1.89</v>
      </c>
      <c r="Z33" s="3">
        <f t="shared" si="25"/>
        <v>2.0299999999999998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83.02</v>
      </c>
      <c r="E34" s="3">
        <f>IFERROR(INDEX(E51:E500,MATCH($A$34,$C$51:$C$500,0)),"")</f>
        <v>27.06</v>
      </c>
      <c r="H34" s="3">
        <f>IFERROR(INDEX(D34:G34,COUNT(D34:G34)),"")</f>
        <v>27.06</v>
      </c>
      <c r="I34" s="3">
        <f t="shared" ref="I34:Z34" si="26">IFERROR(INDEX(I51:I500,MATCH($C$34,$C$51:$C$500,0)),"")</f>
        <v>11.39</v>
      </c>
      <c r="J34" s="3">
        <f t="shared" si="26"/>
        <v>8.19</v>
      </c>
      <c r="K34" s="3">
        <f t="shared" si="26"/>
        <v>8.85</v>
      </c>
      <c r="L34" s="3">
        <f t="shared" si="26"/>
        <v>13.01</v>
      </c>
      <c r="M34" s="3">
        <f t="shared" si="26"/>
        <v>14.73</v>
      </c>
      <c r="N34" s="3">
        <f t="shared" si="26"/>
        <v>18.66</v>
      </c>
      <c r="O34" s="3">
        <f t="shared" si="26"/>
        <v>8.85</v>
      </c>
      <c r="P34" s="3">
        <f t="shared" si="26"/>
        <v>6.13</v>
      </c>
      <c r="Q34" s="3">
        <f t="shared" si="26"/>
        <v>6.2</v>
      </c>
      <c r="R34" s="3">
        <f t="shared" si="26"/>
        <v>12.27</v>
      </c>
      <c r="S34" s="3">
        <f t="shared" si="26"/>
        <v>18.02</v>
      </c>
      <c r="T34" s="3">
        <f t="shared" si="26"/>
        <v>24.15</v>
      </c>
      <c r="U34" s="3">
        <f t="shared" si="26"/>
        <v>27.68</v>
      </c>
      <c r="V34" s="3">
        <f t="shared" si="26"/>
        <v>13.15</v>
      </c>
      <c r="W34" s="3">
        <f t="shared" si="26"/>
        <v>14.37</v>
      </c>
      <c r="X34" s="3">
        <f t="shared" si="26"/>
        <v>14.13</v>
      </c>
      <c r="Y34" s="3">
        <f t="shared" si="26"/>
        <v>45.8</v>
      </c>
      <c r="Z34" s="3">
        <f t="shared" si="26"/>
        <v>43.91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4.5999999999999996</v>
      </c>
      <c r="E35" s="3">
        <f>IFERROR(INDEX(E51:E500,MATCH($A$35,$C$51:$C$500,0)),"")</f>
        <v>9.2799999999999994</v>
      </c>
      <c r="H35" s="3">
        <f>IFERROR(INDEX(D35:G35,COUNT(D35:G35)),"")</f>
        <v>9.2799999999999994</v>
      </c>
      <c r="I35" s="3">
        <f t="shared" ref="I35:Z35" si="27">IFERROR(INDEX(I51:I500,MATCH($C$35,$C$51:$C$500,0)),"")</f>
        <v>2.04</v>
      </c>
      <c r="J35" s="3">
        <f t="shared" si="27"/>
        <v>2.09</v>
      </c>
      <c r="K35" s="3">
        <f t="shared" si="27"/>
        <v>1.18</v>
      </c>
      <c r="L35" s="3">
        <f t="shared" si="27"/>
        <v>2.67</v>
      </c>
      <c r="M35" s="3">
        <f t="shared" si="27"/>
        <v>2.4500000000000002</v>
      </c>
      <c r="N35" s="3">
        <f t="shared" si="27"/>
        <v>3.23</v>
      </c>
      <c r="O35" s="3">
        <f t="shared" si="27"/>
        <v>1.9</v>
      </c>
      <c r="P35" s="3">
        <f t="shared" si="27"/>
        <v>1.21</v>
      </c>
      <c r="Q35" s="3">
        <f t="shared" si="27"/>
        <v>1.46</v>
      </c>
      <c r="R35" s="3">
        <f t="shared" si="27"/>
        <v>2.6</v>
      </c>
      <c r="S35" s="3">
        <f t="shared" si="27"/>
        <v>5.37</v>
      </c>
      <c r="T35" s="3">
        <f t="shared" si="27"/>
        <v>7.65</v>
      </c>
      <c r="U35" s="3">
        <f t="shared" si="27"/>
        <v>11.7</v>
      </c>
      <c r="V35" s="3">
        <f t="shared" si="27"/>
        <v>5.68</v>
      </c>
      <c r="W35" s="3">
        <f t="shared" si="27"/>
        <v>6.39</v>
      </c>
      <c r="X35" s="3">
        <f t="shared" si="27"/>
        <v>5.54</v>
      </c>
      <c r="Y35" s="3">
        <f t="shared" si="27"/>
        <v>4.45</v>
      </c>
      <c r="Z35" s="3">
        <f t="shared" si="27"/>
        <v>5.0199999999999996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1914275601000</v>
      </c>
      <c r="E51" s="5">
        <v>1017562580000</v>
      </c>
      <c r="F51" s="5">
        <v>2398678172000</v>
      </c>
      <c r="G51" s="5">
        <v>1207938419000</v>
      </c>
      <c r="I51" s="5">
        <v>5803208273000</v>
      </c>
      <c r="J51" s="5">
        <v>4108093965000</v>
      </c>
      <c r="K51" s="5">
        <v>7649712092000</v>
      </c>
      <c r="L51" s="5">
        <v>4463597398000</v>
      </c>
      <c r="M51" s="5">
        <v>4437589419000</v>
      </c>
      <c r="N51" s="5">
        <v>2588528412000</v>
      </c>
      <c r="O51" s="5">
        <v>3527913944371</v>
      </c>
      <c r="P51" s="5">
        <v>3821122529642</v>
      </c>
      <c r="Q51" s="5">
        <v>2906663239601</v>
      </c>
      <c r="R51" s="5">
        <v>2310039110657</v>
      </c>
      <c r="S51" s="5">
        <v>1523590739015</v>
      </c>
      <c r="T51" s="5">
        <v>1300573458749</v>
      </c>
      <c r="U51" s="5">
        <v>962564070641</v>
      </c>
      <c r="V51" s="5">
        <v>903468713682</v>
      </c>
      <c r="W51" s="5">
        <v>803445490694</v>
      </c>
      <c r="X51" s="5">
        <v>750363100616</v>
      </c>
      <c r="Y51" s="5">
        <v>631538861194</v>
      </c>
      <c r="Z51" s="5">
        <v>572027677627</v>
      </c>
    </row>
    <row r="52" spans="2:26" ht="15.5" x14ac:dyDescent="0.35">
      <c r="C52" t="s">
        <v>85</v>
      </c>
      <c r="D52" s="5">
        <v>-1401065580000</v>
      </c>
      <c r="E52" s="5">
        <v>-514831320000</v>
      </c>
      <c r="F52" s="5">
        <v>-1938742015000</v>
      </c>
      <c r="G52" s="5">
        <v>-744978381000</v>
      </c>
      <c r="I52" s="5">
        <v>-3914634658000</v>
      </c>
      <c r="J52" s="5">
        <v>-2230811882000</v>
      </c>
      <c r="K52" s="5">
        <v>-5763623736000</v>
      </c>
      <c r="L52" s="5">
        <v>-3058069773000</v>
      </c>
      <c r="M52" s="5">
        <v>-3310309186000</v>
      </c>
      <c r="N52" s="5">
        <v>-1677559649000</v>
      </c>
      <c r="O52" s="5">
        <v>-2236621738201</v>
      </c>
      <c r="P52" s="5">
        <v>-2625878025549</v>
      </c>
      <c r="Q52" s="5">
        <v>-1928999566359</v>
      </c>
      <c r="R52" s="5">
        <v>-1344242129330</v>
      </c>
      <c r="S52" s="5">
        <v>-746702497869</v>
      </c>
      <c r="T52" s="5">
        <v>-597339776844</v>
      </c>
      <c r="U52" s="5">
        <v>-297744541014</v>
      </c>
      <c r="V52" s="5">
        <v>-220723855893</v>
      </c>
      <c r="W52" s="5">
        <v>-251817504122</v>
      </c>
      <c r="X52" s="5">
        <v>-232433237257</v>
      </c>
      <c r="Y52" s="5">
        <v>-219660611875</v>
      </c>
      <c r="Z52" s="5">
        <v>-201656839276</v>
      </c>
    </row>
    <row r="53" spans="2:26" ht="15.5" x14ac:dyDescent="0.35">
      <c r="C53" t="s">
        <v>86</v>
      </c>
      <c r="D53" s="5">
        <v>513210021000</v>
      </c>
      <c r="E53" s="5">
        <v>502731260000</v>
      </c>
      <c r="F53" s="5">
        <v>459936157000</v>
      </c>
      <c r="G53" s="5">
        <v>462960038000</v>
      </c>
      <c r="I53" s="5">
        <v>1888573615000</v>
      </c>
      <c r="J53" s="5">
        <v>1877282083000</v>
      </c>
      <c r="K53" s="5">
        <v>1886088356000</v>
      </c>
      <c r="L53" s="5">
        <v>1405527625000</v>
      </c>
      <c r="M53" s="5">
        <v>1127280233000</v>
      </c>
      <c r="N53" s="5">
        <v>910968763000</v>
      </c>
      <c r="O53" s="5">
        <v>1291292206170</v>
      </c>
      <c r="P53" s="5">
        <v>1195244504093</v>
      </c>
      <c r="Q53" s="5">
        <v>977663673242</v>
      </c>
      <c r="R53" s="5">
        <v>965796981327</v>
      </c>
      <c r="S53" s="5">
        <v>776888241146</v>
      </c>
      <c r="T53" s="5">
        <v>703233681905</v>
      </c>
      <c r="U53" s="5">
        <v>664819529627</v>
      </c>
      <c r="V53" s="5">
        <v>682744857789</v>
      </c>
      <c r="W53" s="5">
        <v>551627986572</v>
      </c>
      <c r="X53" s="5">
        <v>517929863359</v>
      </c>
      <c r="Y53" s="5">
        <v>411878249319</v>
      </c>
      <c r="Z53" s="5">
        <v>370370838351</v>
      </c>
    </row>
    <row r="54" spans="2:26" ht="15.5" x14ac:dyDescent="0.35">
      <c r="C54" t="s">
        <v>87</v>
      </c>
      <c r="D54" s="5">
        <v>-41916779000</v>
      </c>
      <c r="E54" s="5">
        <v>-46453771000</v>
      </c>
      <c r="F54" s="5">
        <v>-121417884000</v>
      </c>
      <c r="G54" s="5">
        <v>-46172597000</v>
      </c>
      <c r="I54" s="5">
        <v>-256409319000</v>
      </c>
      <c r="J54" s="5">
        <v>-158584562000</v>
      </c>
      <c r="K54" s="5">
        <v>-158671010000</v>
      </c>
      <c r="L54" s="5">
        <v>-159700972000</v>
      </c>
      <c r="M54" s="5">
        <v>-140015746000</v>
      </c>
      <c r="N54" s="5">
        <v>-126258185000</v>
      </c>
      <c r="O54" s="5">
        <v>-175804975093</v>
      </c>
      <c r="P54" s="5">
        <v>-290812045433</v>
      </c>
      <c r="Q54" s="5">
        <v>-271737263619</v>
      </c>
      <c r="R54" s="5">
        <v>-270427197778</v>
      </c>
      <c r="S54" s="5">
        <v>-280294487958</v>
      </c>
      <c r="T54" s="5">
        <v>-256653098055</v>
      </c>
      <c r="U54" s="5">
        <v>-155560763046</v>
      </c>
      <c r="V54" s="5">
        <v>-157132229180</v>
      </c>
      <c r="W54" s="5">
        <v>-130043678283</v>
      </c>
      <c r="X54" s="5">
        <v>-122583333522</v>
      </c>
      <c r="Y54" s="5">
        <v>-118769289906</v>
      </c>
      <c r="Z54" s="5">
        <v>-112887739710</v>
      </c>
    </row>
    <row r="55" spans="2:26" ht="15.5" x14ac:dyDescent="0.35">
      <c r="C55" t="s">
        <v>89</v>
      </c>
      <c r="D55" s="5">
        <v>-41916779000</v>
      </c>
      <c r="E55" s="5">
        <v>-46453771000</v>
      </c>
      <c r="F55" s="5">
        <v>-121417884000</v>
      </c>
      <c r="G55" s="5">
        <v>-46172597000</v>
      </c>
      <c r="I55" s="5">
        <v>-256409319000</v>
      </c>
      <c r="J55" s="5">
        <v>-158584562000</v>
      </c>
      <c r="K55" s="5">
        <v>-158671010000</v>
      </c>
      <c r="L55" s="5">
        <v>-159700972000</v>
      </c>
      <c r="M55" s="5">
        <v>-140015746000</v>
      </c>
      <c r="N55" s="5">
        <v>-126258185000</v>
      </c>
      <c r="O55" s="5">
        <v>-175804975093</v>
      </c>
      <c r="P55" s="5">
        <v>-290812045433</v>
      </c>
      <c r="Q55" s="5">
        <v>-271737263619</v>
      </c>
      <c r="R55" s="5">
        <v>-270427197778</v>
      </c>
      <c r="S55" s="5">
        <v>-280294487958</v>
      </c>
      <c r="T55" s="5">
        <v>-256653098055</v>
      </c>
      <c r="U55" s="5">
        <v>-155560763046</v>
      </c>
      <c r="V55" s="5">
        <v>-157132229180</v>
      </c>
      <c r="W55" s="5">
        <v>-130043678283</v>
      </c>
      <c r="X55" s="5">
        <v>-122583333522</v>
      </c>
      <c r="Y55" s="5">
        <v>-118769289906</v>
      </c>
      <c r="Z55" s="5">
        <v>-112887739710</v>
      </c>
    </row>
    <row r="56" spans="2:26" ht="15.5" x14ac:dyDescent="0.35">
      <c r="C56" t="s">
        <v>90</v>
      </c>
      <c r="D56" s="5">
        <v>471293242000</v>
      </c>
      <c r="E56" s="5">
        <v>456277489000</v>
      </c>
      <c r="F56" s="5">
        <v>338518273000</v>
      </c>
      <c r="G56" s="5">
        <v>416787441000</v>
      </c>
      <c r="I56" s="5">
        <v>1632164296000</v>
      </c>
      <c r="J56" s="5">
        <v>1718697521000</v>
      </c>
      <c r="K56" s="5">
        <v>1727417346000</v>
      </c>
      <c r="L56" s="5">
        <v>1245826653000</v>
      </c>
      <c r="M56" s="5">
        <v>987264487000</v>
      </c>
      <c r="N56" s="5">
        <v>784710578000</v>
      </c>
      <c r="O56" s="5">
        <v>1115487231077</v>
      </c>
      <c r="P56" s="5">
        <v>904432458660</v>
      </c>
      <c r="Q56" s="5">
        <v>705926409623</v>
      </c>
      <c r="R56" s="5">
        <v>695369783549</v>
      </c>
      <c r="S56" s="5">
        <v>496593753188</v>
      </c>
      <c r="T56" s="5">
        <v>446580583850</v>
      </c>
      <c r="U56" s="5">
        <v>509258766581</v>
      </c>
      <c r="V56" s="5">
        <v>525612628609</v>
      </c>
      <c r="W56" s="5">
        <v>421584308289</v>
      </c>
      <c r="X56" s="5">
        <v>395346529837</v>
      </c>
      <c r="Y56" s="5">
        <v>293108959413</v>
      </c>
      <c r="Z56" s="5">
        <v>257483098641</v>
      </c>
    </row>
    <row r="57" spans="2:26" ht="15.5" x14ac:dyDescent="0.35">
      <c r="C57" t="s">
        <v>91</v>
      </c>
      <c r="D57" s="5">
        <v>-295875462000</v>
      </c>
      <c r="E57" s="5">
        <v>-60225512000</v>
      </c>
      <c r="F57" s="5">
        <v>114359474000</v>
      </c>
      <c r="G57" s="5">
        <v>-301627526000</v>
      </c>
      <c r="I57" s="5">
        <v>-360881947000</v>
      </c>
      <c r="J57" s="5">
        <v>-390587583000</v>
      </c>
      <c r="K57" s="5">
        <v>-327777532000</v>
      </c>
      <c r="L57" s="5">
        <v>-112587446000</v>
      </c>
      <c r="M57" s="5">
        <v>-75315783000</v>
      </c>
      <c r="N57" s="5">
        <v>-282472449000</v>
      </c>
      <c r="O57" s="5">
        <v>-260782261980</v>
      </c>
      <c r="P57" s="5">
        <v>-40137209727</v>
      </c>
      <c r="Q57" s="5">
        <v>142518317602</v>
      </c>
      <c r="R57" s="5">
        <v>-22472171450</v>
      </c>
      <c r="S57" s="5">
        <v>72683119879</v>
      </c>
      <c r="T57" s="5">
        <v>73838865911</v>
      </c>
      <c r="U57" s="5">
        <v>-6123659716</v>
      </c>
      <c r="V57" s="5">
        <v>-33118802305</v>
      </c>
      <c r="W57" s="5">
        <v>-34987645563</v>
      </c>
      <c r="X57" s="5">
        <v>-15019706995</v>
      </c>
      <c r="Y57" s="5">
        <v>-172152642015</v>
      </c>
      <c r="Z57" s="5">
        <v>-120655013924</v>
      </c>
    </row>
    <row r="58" spans="2:26" ht="15.5" x14ac:dyDescent="0.35">
      <c r="C58" t="s">
        <v>92</v>
      </c>
      <c r="D58" s="5">
        <v>39089362000</v>
      </c>
      <c r="E58" s="5">
        <v>29692276000</v>
      </c>
      <c r="F58" s="5">
        <v>23653593000</v>
      </c>
      <c r="G58" s="5">
        <v>19579457000</v>
      </c>
      <c r="I58" s="5">
        <v>102266712000</v>
      </c>
      <c r="J58" s="5">
        <v>49340298000</v>
      </c>
      <c r="K58" s="5">
        <v>57797254000</v>
      </c>
      <c r="L58" s="5">
        <v>34901579000</v>
      </c>
      <c r="M58" s="5">
        <v>109801170000</v>
      </c>
      <c r="N58" s="5">
        <v>131334294000</v>
      </c>
      <c r="O58" s="5">
        <v>142163383230</v>
      </c>
      <c r="P58" s="5">
        <v>131598807864</v>
      </c>
      <c r="Q58" s="5">
        <v>80081617031</v>
      </c>
      <c r="R58" s="5">
        <v>86437346790</v>
      </c>
      <c r="S58" s="5">
        <v>152496371893</v>
      </c>
      <c r="T58" s="5">
        <v>145061515010</v>
      </c>
      <c r="U58" s="5">
        <v>76314412094</v>
      </c>
      <c r="V58" s="5">
        <v>41908363884</v>
      </c>
      <c r="W58" s="5">
        <v>29192304143</v>
      </c>
      <c r="X58" s="5">
        <v>21957905221</v>
      </c>
      <c r="Y58" s="5">
        <v>5979004205</v>
      </c>
      <c r="Z58" s="5">
        <v>7071249606</v>
      </c>
    </row>
    <row r="59" spans="2:26" ht="15.5" x14ac:dyDescent="0.35">
      <c r="C59" t="s">
        <v>27</v>
      </c>
      <c r="D59" s="5">
        <v>-102882922000</v>
      </c>
      <c r="E59" s="5">
        <v>-95862994000</v>
      </c>
      <c r="F59" s="5">
        <v>100192410000</v>
      </c>
      <c r="G59" s="5">
        <v>-326803635000</v>
      </c>
      <c r="I59" s="5">
        <v>-468703164000</v>
      </c>
      <c r="J59" s="5">
        <v>-455886426000</v>
      </c>
      <c r="K59" s="5">
        <v>-317011459000</v>
      </c>
      <c r="L59" s="5">
        <v>-93740768000</v>
      </c>
      <c r="M59" s="5">
        <v>-200838764000</v>
      </c>
      <c r="N59" s="5">
        <v>-380287636000</v>
      </c>
      <c r="O59" s="5">
        <v>-372010846074</v>
      </c>
      <c r="P59" s="5">
        <v>-168526347685</v>
      </c>
      <c r="Q59" s="5">
        <v>-99538800956</v>
      </c>
      <c r="R59" s="5">
        <v>-104731514574</v>
      </c>
      <c r="S59" s="5">
        <v>-82929701894</v>
      </c>
      <c r="T59" s="5">
        <v>-72046286832</v>
      </c>
      <c r="U59" s="5">
        <v>-51083967643</v>
      </c>
      <c r="V59" s="5">
        <v>-54831595331</v>
      </c>
      <c r="W59" s="5">
        <v>-62293835532</v>
      </c>
      <c r="X59" s="5">
        <v>-65488383918</v>
      </c>
      <c r="Y59" s="5">
        <v>-132734554102</v>
      </c>
      <c r="Z59" s="5">
        <v>-129101784717</v>
      </c>
    </row>
    <row r="60" spans="2:26" ht="15.5" x14ac:dyDescent="0.35">
      <c r="C60" t="s">
        <v>387</v>
      </c>
      <c r="S60" s="5">
        <v>1612500000</v>
      </c>
      <c r="T60" s="5">
        <v>313908577</v>
      </c>
      <c r="U60" s="5">
        <v>-1622723580</v>
      </c>
      <c r="V60" s="5">
        <v>-278711070</v>
      </c>
      <c r="W60" s="5">
        <v>1543332</v>
      </c>
      <c r="X60" s="5">
        <v>-144725000</v>
      </c>
      <c r="Y60" s="5">
        <v>161991666</v>
      </c>
      <c r="Z60" s="5">
        <v>43525666</v>
      </c>
    </row>
    <row r="61" spans="2:26" ht="15.5" x14ac:dyDescent="0.35">
      <c r="C61" t="s">
        <v>93</v>
      </c>
      <c r="S61" s="5">
        <v>-129800647</v>
      </c>
      <c r="T61" s="5">
        <v>-6645112537</v>
      </c>
      <c r="U61" s="5">
        <v>-8459092857</v>
      </c>
      <c r="V61" s="5">
        <v>502245608</v>
      </c>
      <c r="W61" s="5">
        <v>-215943612</v>
      </c>
      <c r="X61" s="5">
        <v>-135863173</v>
      </c>
      <c r="Y61" s="5">
        <v>-183710753</v>
      </c>
      <c r="Z61" s="5">
        <v>196373701</v>
      </c>
    </row>
    <row r="62" spans="2:26" ht="15.5" x14ac:dyDescent="0.35">
      <c r="C62" t="s">
        <v>94</v>
      </c>
      <c r="S62" s="5">
        <v>-6956785790</v>
      </c>
      <c r="T62" s="5">
        <v>-9898177724</v>
      </c>
      <c r="U62" s="5">
        <v>-8156405689</v>
      </c>
      <c r="Y62" s="5">
        <v>-3608384983</v>
      </c>
      <c r="Z62" s="5">
        <v>-102492420</v>
      </c>
    </row>
    <row r="63" spans="2:26" ht="15.5" x14ac:dyDescent="0.35">
      <c r="C63" t="s">
        <v>388</v>
      </c>
      <c r="D63" s="5">
        <v>-3988652000</v>
      </c>
      <c r="E63" s="5">
        <v>-4831796000</v>
      </c>
      <c r="F63" s="5">
        <v>-5344779000</v>
      </c>
      <c r="G63" s="5">
        <v>-3032783000</v>
      </c>
      <c r="I63" s="5">
        <v>-15694991000</v>
      </c>
      <c r="J63" s="5">
        <v>-14895841000</v>
      </c>
      <c r="K63" s="5">
        <v>-67175875000</v>
      </c>
      <c r="L63" s="5">
        <v>-30852646000</v>
      </c>
      <c r="M63" s="5">
        <v>-2818619000</v>
      </c>
      <c r="N63" s="5">
        <v>-7039098000</v>
      </c>
      <c r="O63" s="5">
        <v>-14159699332</v>
      </c>
      <c r="P63" s="5">
        <v>-23540642155</v>
      </c>
      <c r="Q63" s="5">
        <v>-14728821434</v>
      </c>
      <c r="T63" s="5">
        <v>-720000000</v>
      </c>
      <c r="U63" s="5">
        <v>-9721800955</v>
      </c>
      <c r="V63" s="5">
        <v>-11971444343</v>
      </c>
    </row>
    <row r="64" spans="2:26" ht="15.5" x14ac:dyDescent="0.35">
      <c r="C64" t="s">
        <v>97</v>
      </c>
      <c r="D64" s="5">
        <v>-63306109000</v>
      </c>
      <c r="E64" s="5">
        <v>-27048654000</v>
      </c>
      <c r="F64" s="5">
        <v>-23329171000</v>
      </c>
      <c r="G64" s="5">
        <v>-10170571000</v>
      </c>
      <c r="I64" s="5">
        <v>-103130761000</v>
      </c>
      <c r="J64" s="5">
        <v>-79034530000</v>
      </c>
      <c r="K64" s="5">
        <v>32556272000</v>
      </c>
      <c r="L64" s="5">
        <v>20255858000</v>
      </c>
      <c r="M64" s="5">
        <v>-28218540000</v>
      </c>
      <c r="N64" s="5">
        <v>-72992117000</v>
      </c>
      <c r="O64" s="5">
        <v>-68783208932</v>
      </c>
      <c r="P64" s="5">
        <v>-25236074573</v>
      </c>
      <c r="Q64" s="5">
        <v>10442061205</v>
      </c>
      <c r="R64" s="5">
        <v>18396135600</v>
      </c>
      <c r="S64" s="5">
        <v>-783419114</v>
      </c>
      <c r="T64" s="5">
        <v>-972226118</v>
      </c>
      <c r="U64" s="5">
        <v>-4423022016</v>
      </c>
      <c r="V64" s="5">
        <v>-4797027099</v>
      </c>
      <c r="W64" s="5">
        <v>-4099768919</v>
      </c>
    </row>
    <row r="65" spans="3:26" ht="15.5" x14ac:dyDescent="0.35">
      <c r="C65" t="s">
        <v>98</v>
      </c>
      <c r="D65" s="5">
        <v>-295875462000</v>
      </c>
      <c r="E65" s="5">
        <v>-60225512000</v>
      </c>
      <c r="F65" s="5">
        <v>114359474000</v>
      </c>
      <c r="G65" s="5">
        <v>-301627526000</v>
      </c>
      <c r="I65" s="5">
        <v>-360881947000</v>
      </c>
      <c r="J65" s="5">
        <v>-390587583000</v>
      </c>
      <c r="K65" s="5">
        <v>-327777532000</v>
      </c>
      <c r="L65" s="5">
        <v>-112587446000</v>
      </c>
      <c r="M65" s="5">
        <v>-75315783000</v>
      </c>
      <c r="N65" s="5">
        <v>-282472449000</v>
      </c>
      <c r="O65" s="5">
        <v>-260782261980</v>
      </c>
      <c r="P65" s="5">
        <v>-40137209727</v>
      </c>
      <c r="Q65" s="5">
        <v>142518317602</v>
      </c>
      <c r="R65" s="5">
        <v>-22472171450</v>
      </c>
      <c r="S65" s="5">
        <v>72683119879</v>
      </c>
      <c r="T65" s="5">
        <v>73838865911</v>
      </c>
      <c r="U65" s="5">
        <v>-6123659716</v>
      </c>
      <c r="V65" s="5">
        <v>-33118802305</v>
      </c>
      <c r="W65" s="5">
        <v>-34987645563</v>
      </c>
      <c r="X65" s="5">
        <v>-15019706995</v>
      </c>
      <c r="Y65" s="5">
        <v>-172152642015</v>
      </c>
      <c r="Z65" s="5">
        <v>-120655013924</v>
      </c>
    </row>
    <row r="66" spans="3:26" ht="15.5" x14ac:dyDescent="0.35">
      <c r="C66" t="s">
        <v>29</v>
      </c>
      <c r="D66" s="5">
        <v>175417780000</v>
      </c>
      <c r="E66" s="5">
        <v>396051977000</v>
      </c>
      <c r="F66" s="5">
        <v>452877747000</v>
      </c>
      <c r="G66" s="5">
        <v>115159915000</v>
      </c>
      <c r="I66" s="5">
        <v>1271282349000</v>
      </c>
      <c r="J66" s="5">
        <v>1328109938000</v>
      </c>
      <c r="K66" s="5">
        <v>1399639814000</v>
      </c>
      <c r="L66" s="5">
        <v>1133239207000</v>
      </c>
      <c r="M66" s="5">
        <v>911948704000</v>
      </c>
      <c r="N66" s="5">
        <v>502238129000</v>
      </c>
      <c r="O66" s="5">
        <v>854704969097</v>
      </c>
      <c r="P66" s="5">
        <v>864295248933</v>
      </c>
      <c r="Q66" s="5">
        <v>848444727225</v>
      </c>
      <c r="R66" s="5">
        <v>672897612099</v>
      </c>
      <c r="S66" s="5">
        <v>569276873067</v>
      </c>
      <c r="T66" s="5">
        <v>520419449761</v>
      </c>
      <c r="U66" s="5">
        <v>503135106865</v>
      </c>
      <c r="V66" s="5">
        <v>492493826304</v>
      </c>
      <c r="W66" s="5">
        <v>386596662726</v>
      </c>
      <c r="X66" s="5">
        <v>380326822842</v>
      </c>
      <c r="Y66" s="5">
        <v>120956317398</v>
      </c>
      <c r="Z66" s="5">
        <v>136828084717</v>
      </c>
    </row>
    <row r="67" spans="3:26" ht="15.5" x14ac:dyDescent="0.35">
      <c r="C67" t="s">
        <v>28</v>
      </c>
      <c r="D67" s="5">
        <v>-132656207000</v>
      </c>
      <c r="E67" s="5">
        <v>-74142566000</v>
      </c>
      <c r="F67" s="5">
        <v>-161643652000</v>
      </c>
      <c r="G67" s="5">
        <v>-16076507000</v>
      </c>
      <c r="I67" s="5">
        <v>-336921869000</v>
      </c>
      <c r="J67" s="5">
        <v>-356476168000</v>
      </c>
      <c r="K67" s="5">
        <v>-344137199000</v>
      </c>
      <c r="L67" s="5">
        <v>-198653096000</v>
      </c>
      <c r="M67" s="5">
        <v>-202611316000</v>
      </c>
      <c r="N67" s="5">
        <v>-127138029000</v>
      </c>
      <c r="O67" s="5">
        <v>-164851502069</v>
      </c>
      <c r="P67" s="5">
        <v>-133711473099</v>
      </c>
      <c r="Q67" s="5">
        <v>-155383468812</v>
      </c>
      <c r="R67" s="5">
        <v>-164380664613</v>
      </c>
      <c r="S67" s="5">
        <v>-115932723918</v>
      </c>
      <c r="T67" s="5">
        <v>-109337961318</v>
      </c>
      <c r="U67" s="5">
        <v>-100709028191</v>
      </c>
      <c r="V67" s="5">
        <v>-106971801575</v>
      </c>
      <c r="W67" s="5">
        <v>-33655578152</v>
      </c>
      <c r="X67" s="5">
        <v>-86165471060</v>
      </c>
      <c r="Y67" s="5">
        <v>-59586522511</v>
      </c>
      <c r="Z67" s="5">
        <v>-71425927087</v>
      </c>
    </row>
    <row r="68" spans="3:26" ht="15.5" x14ac:dyDescent="0.35">
      <c r="C68" t="s">
        <v>285</v>
      </c>
      <c r="O68" s="5">
        <v>-167164495915</v>
      </c>
      <c r="P68" s="5">
        <v>-152140211391</v>
      </c>
      <c r="Q68" s="5">
        <v>-167108599921</v>
      </c>
      <c r="R68" s="5">
        <v>-177473197997</v>
      </c>
      <c r="S68" s="5">
        <v>-123965429358</v>
      </c>
      <c r="T68" s="5">
        <v>-107422260615</v>
      </c>
      <c r="U68" s="5">
        <v>-100722531975</v>
      </c>
      <c r="V68" s="5">
        <v>-103235338018</v>
      </c>
      <c r="W68" s="5">
        <v>-36191631370</v>
      </c>
      <c r="X68" s="5">
        <v>-86165471060</v>
      </c>
      <c r="Y68" s="5">
        <v>-59586522511</v>
      </c>
      <c r="Z68" s="5">
        <v>-71425927087</v>
      </c>
    </row>
    <row r="69" spans="3:26" ht="15.5" x14ac:dyDescent="0.35">
      <c r="C69" t="s">
        <v>286</v>
      </c>
      <c r="O69" s="5">
        <v>2312993846</v>
      </c>
      <c r="P69" s="5">
        <v>18428738292</v>
      </c>
      <c r="Q69" s="5">
        <v>11725131109</v>
      </c>
      <c r="R69" s="5">
        <v>13092533384</v>
      </c>
      <c r="S69" s="5">
        <v>8032705440</v>
      </c>
      <c r="T69" s="5">
        <v>-1915700703</v>
      </c>
      <c r="U69" s="5">
        <v>13503784</v>
      </c>
      <c r="V69" s="5">
        <v>-3736463557</v>
      </c>
      <c r="W69" s="5">
        <v>2536053218</v>
      </c>
    </row>
    <row r="70" spans="3:26" ht="15.5" x14ac:dyDescent="0.35">
      <c r="C70" t="s">
        <v>287</v>
      </c>
      <c r="D70" s="5">
        <v>-132656207000</v>
      </c>
      <c r="E70" s="5">
        <v>-74142566000</v>
      </c>
      <c r="F70" s="5">
        <v>-161643652000</v>
      </c>
      <c r="G70" s="5">
        <v>-16076507000</v>
      </c>
      <c r="I70" s="5">
        <v>-336921869000</v>
      </c>
      <c r="J70" s="5">
        <v>-356476168000</v>
      </c>
      <c r="K70" s="5">
        <v>-344137199000</v>
      </c>
      <c r="L70" s="5">
        <v>-198653096000</v>
      </c>
      <c r="M70" s="5">
        <v>-202611316000</v>
      </c>
      <c r="N70" s="5">
        <v>-127138029000</v>
      </c>
      <c r="O70" s="5">
        <v>-164851502069</v>
      </c>
      <c r="P70" s="5">
        <v>-133711473099</v>
      </c>
      <c r="Q70" s="5">
        <v>-155383468812</v>
      </c>
      <c r="R70" s="5">
        <v>-164380664613</v>
      </c>
      <c r="S70" s="5">
        <v>-115932723918</v>
      </c>
      <c r="T70" s="5">
        <v>-109337961318</v>
      </c>
      <c r="U70" s="5">
        <v>-100709028191</v>
      </c>
      <c r="V70" s="5">
        <v>-106971801575</v>
      </c>
      <c r="W70" s="5">
        <v>-33655578152</v>
      </c>
      <c r="X70" s="5">
        <v>-86165471060</v>
      </c>
      <c r="Y70" s="5">
        <v>-59586522511</v>
      </c>
      <c r="Z70" s="5">
        <v>-71425927087</v>
      </c>
    </row>
    <row r="71" spans="3:26" ht="15.5" x14ac:dyDescent="0.35">
      <c r="C71" t="s">
        <v>99</v>
      </c>
      <c r="D71" s="5">
        <v>42761573000</v>
      </c>
      <c r="E71" s="5">
        <v>321909411000</v>
      </c>
      <c r="F71" s="5">
        <v>291234095000</v>
      </c>
      <c r="G71" s="5">
        <v>99083408000</v>
      </c>
      <c r="I71" s="5">
        <v>934360480000</v>
      </c>
      <c r="J71" s="5">
        <v>971633770000</v>
      </c>
      <c r="K71" s="5">
        <v>1055502615000</v>
      </c>
      <c r="L71" s="5">
        <v>934586111000</v>
      </c>
      <c r="M71" s="5">
        <v>709337388000</v>
      </c>
      <c r="N71" s="5">
        <v>375100100000</v>
      </c>
      <c r="O71" s="5">
        <v>689853467028</v>
      </c>
      <c r="P71" s="5">
        <v>730583775834</v>
      </c>
      <c r="Q71" s="5">
        <v>693061258413</v>
      </c>
      <c r="R71" s="5">
        <v>508516947486</v>
      </c>
      <c r="S71" s="5">
        <v>453344149149</v>
      </c>
      <c r="T71" s="5">
        <v>411081488443</v>
      </c>
      <c r="U71" s="5">
        <v>402426078674</v>
      </c>
      <c r="V71" s="5">
        <v>385522024729</v>
      </c>
      <c r="W71" s="5">
        <v>352941084574</v>
      </c>
      <c r="X71" s="5">
        <v>294161351782</v>
      </c>
      <c r="Y71" s="5">
        <v>61369794887</v>
      </c>
      <c r="Z71" s="5">
        <v>65402157630</v>
      </c>
    </row>
    <row r="72" spans="3:26" ht="15.5" x14ac:dyDescent="0.35">
      <c r="C72" t="s">
        <v>100</v>
      </c>
      <c r="X72" s="5">
        <v>4101678983</v>
      </c>
      <c r="Y72" s="5">
        <v>7728066638</v>
      </c>
      <c r="Z72" s="5">
        <v>7040113712</v>
      </c>
    </row>
    <row r="73" spans="3:26" ht="15.5" x14ac:dyDescent="0.35">
      <c r="C73" t="s">
        <v>583</v>
      </c>
    </row>
    <row r="74" spans="3:26" ht="15.5" x14ac:dyDescent="0.35">
      <c r="C74" t="s">
        <v>158</v>
      </c>
    </row>
    <row r="75" spans="3:26" ht="15.5" x14ac:dyDescent="0.35">
      <c r="C75" t="s">
        <v>101</v>
      </c>
      <c r="D75" s="5">
        <v>42761573000</v>
      </c>
      <c r="E75" s="5">
        <v>321909411000</v>
      </c>
      <c r="F75" s="5">
        <v>291234095000</v>
      </c>
      <c r="G75" s="5">
        <v>99083408000</v>
      </c>
      <c r="I75" s="5">
        <v>934360480000</v>
      </c>
      <c r="J75" s="5">
        <v>971633770000</v>
      </c>
      <c r="K75" s="5">
        <v>1055502615000</v>
      </c>
      <c r="L75" s="5">
        <v>934586111000</v>
      </c>
      <c r="M75" s="5">
        <v>709337388000</v>
      </c>
      <c r="N75" s="5">
        <v>375100100000</v>
      </c>
      <c r="O75" s="5">
        <v>689853467028</v>
      </c>
      <c r="P75" s="5">
        <v>730583775834</v>
      </c>
      <c r="Q75" s="5">
        <v>693061258413</v>
      </c>
      <c r="R75" s="5">
        <v>508516947486</v>
      </c>
      <c r="S75" s="5">
        <v>453344149149</v>
      </c>
      <c r="T75" s="5">
        <v>411081488443</v>
      </c>
      <c r="U75" s="5">
        <v>402426078674</v>
      </c>
      <c r="V75" s="5">
        <v>385522024729</v>
      </c>
      <c r="W75" s="5">
        <v>352941084574</v>
      </c>
      <c r="X75" s="5">
        <v>298263030765</v>
      </c>
      <c r="Y75" s="5">
        <v>69097861525</v>
      </c>
      <c r="Z75" s="5">
        <v>72442271342</v>
      </c>
    </row>
    <row r="76" spans="3:26" ht="15.5" x14ac:dyDescent="0.35">
      <c r="C76" t="s">
        <v>102</v>
      </c>
      <c r="D76" s="5">
        <v>-288858000</v>
      </c>
      <c r="E76" s="5">
        <v>288858000</v>
      </c>
      <c r="F76" s="5">
        <v>-3520488000</v>
      </c>
      <c r="G76" s="5">
        <v>-64654000</v>
      </c>
      <c r="I76" s="5">
        <v>-2987945000</v>
      </c>
      <c r="J76" s="5">
        <v>2660276000</v>
      </c>
      <c r="K76" s="5">
        <v>2611623000</v>
      </c>
      <c r="L76" s="5">
        <v>-60388055000</v>
      </c>
      <c r="M76" s="5">
        <v>-11251745000</v>
      </c>
      <c r="N76" s="5">
        <v>-22092344000</v>
      </c>
      <c r="O76" s="5">
        <v>-461941700</v>
      </c>
      <c r="P76" s="5">
        <v>1066328886</v>
      </c>
      <c r="Q76" s="5">
        <v>802375089</v>
      </c>
      <c r="R76" s="5">
        <v>2997421401</v>
      </c>
      <c r="S76" s="5">
        <v>-1403893276</v>
      </c>
    </row>
    <row r="77" spans="3:26" ht="15.5" x14ac:dyDescent="0.35">
      <c r="C77" t="s">
        <v>103</v>
      </c>
      <c r="D77" s="5">
        <v>42472715000</v>
      </c>
      <c r="E77" s="5">
        <v>322198269000</v>
      </c>
      <c r="F77" s="5">
        <v>287713607000</v>
      </c>
      <c r="G77" s="5">
        <v>99018754000</v>
      </c>
      <c r="I77" s="5">
        <v>931372535000</v>
      </c>
      <c r="J77" s="5">
        <v>974294046000</v>
      </c>
      <c r="K77" s="5">
        <v>1058114238000</v>
      </c>
      <c r="L77" s="5">
        <v>874198056000</v>
      </c>
      <c r="M77" s="5">
        <v>698085643000</v>
      </c>
      <c r="N77" s="5">
        <v>353007756000</v>
      </c>
      <c r="O77" s="5">
        <v>689391525328</v>
      </c>
      <c r="P77" s="5">
        <v>731650104720</v>
      </c>
      <c r="Q77" s="5">
        <v>693863633502</v>
      </c>
      <c r="R77" s="5">
        <v>511514368887</v>
      </c>
      <c r="S77" s="5">
        <v>451940255873</v>
      </c>
      <c r="T77" s="5">
        <v>411081488443</v>
      </c>
      <c r="U77" s="5">
        <v>402426078674</v>
      </c>
      <c r="V77" s="5">
        <v>385522024729</v>
      </c>
      <c r="W77" s="5">
        <v>352941084574</v>
      </c>
      <c r="X77" s="5">
        <v>298263030765</v>
      </c>
      <c r="Y77" s="5">
        <v>69097861525</v>
      </c>
      <c r="Z77" s="5">
        <v>72442271342</v>
      </c>
    </row>
    <row r="78" spans="3:26" ht="15.5" x14ac:dyDescent="0.35">
      <c r="C78" t="s">
        <v>104</v>
      </c>
      <c r="D78" s="5">
        <v>42761573000</v>
      </c>
      <c r="E78" s="5">
        <v>321909411000</v>
      </c>
      <c r="F78" s="5">
        <v>291234095000</v>
      </c>
      <c r="G78" s="5">
        <v>99083408000</v>
      </c>
      <c r="I78" s="5">
        <v>934360480000</v>
      </c>
      <c r="J78" s="5">
        <v>971633770000</v>
      </c>
      <c r="K78" s="5">
        <v>1055502615000</v>
      </c>
      <c r="L78" s="5">
        <v>934586111000</v>
      </c>
      <c r="M78" s="5">
        <v>709337388000</v>
      </c>
      <c r="N78" s="5">
        <v>375100100000</v>
      </c>
      <c r="O78" s="5">
        <v>689853467028</v>
      </c>
      <c r="P78" s="5">
        <v>730583775834</v>
      </c>
      <c r="Q78" s="5">
        <v>693061258413</v>
      </c>
      <c r="R78" s="5">
        <v>508516947486</v>
      </c>
      <c r="S78" s="5">
        <v>453344149149</v>
      </c>
      <c r="T78" s="5">
        <v>411081488443</v>
      </c>
      <c r="U78" s="5">
        <v>402426078674</v>
      </c>
      <c r="V78" s="5">
        <v>385522024729</v>
      </c>
      <c r="W78" s="5">
        <v>352941084574</v>
      </c>
      <c r="X78" s="5">
        <v>298263030765</v>
      </c>
      <c r="Y78" s="5">
        <v>69097861525</v>
      </c>
      <c r="Z78" s="5">
        <v>72442271342</v>
      </c>
    </row>
    <row r="79" spans="3:26" ht="15.5" x14ac:dyDescent="0.35">
      <c r="C79" t="s">
        <v>8</v>
      </c>
      <c r="D79" s="5">
        <v>105778824000</v>
      </c>
      <c r="E79" s="5">
        <v>349246923000</v>
      </c>
      <c r="F79" s="5">
        <v>311042778000</v>
      </c>
      <c r="G79" s="5">
        <v>109189325000</v>
      </c>
      <c r="I79" s="5">
        <v>1034503296000</v>
      </c>
      <c r="J79" s="5">
        <v>1053328577000</v>
      </c>
      <c r="K79" s="5">
        <v>1025557967000</v>
      </c>
      <c r="L79" s="5">
        <v>853942198000</v>
      </c>
      <c r="M79" s="5">
        <v>726304183000</v>
      </c>
      <c r="N79" s="5">
        <v>425999873000</v>
      </c>
      <c r="O79" s="5">
        <v>758174734260</v>
      </c>
      <c r="P79" s="5">
        <v>756886179293</v>
      </c>
      <c r="Q79" s="5">
        <v>683421572297</v>
      </c>
      <c r="R79" s="5">
        <v>493118233287</v>
      </c>
      <c r="S79" s="5">
        <v>452723674987</v>
      </c>
      <c r="T79" s="5">
        <v>412053714561</v>
      </c>
      <c r="U79" s="5">
        <v>406849100690</v>
      </c>
      <c r="V79" s="5">
        <v>390319051828</v>
      </c>
      <c r="W79" s="5">
        <v>357040853493</v>
      </c>
    </row>
    <row r="80" spans="3:26" ht="15.5" x14ac:dyDescent="0.35">
      <c r="C80" t="s">
        <v>105</v>
      </c>
      <c r="D80" s="5">
        <v>42761573000</v>
      </c>
      <c r="E80" s="5">
        <v>321909411000</v>
      </c>
      <c r="F80" s="5">
        <v>291234095000</v>
      </c>
      <c r="G80" s="5">
        <v>99083408000</v>
      </c>
      <c r="I80" s="5">
        <v>934360480000</v>
      </c>
      <c r="J80" s="5">
        <v>971633770000</v>
      </c>
      <c r="K80" s="5">
        <v>1055502615000</v>
      </c>
      <c r="L80" s="5">
        <v>934586111000</v>
      </c>
      <c r="M80" s="5">
        <v>709337388000</v>
      </c>
      <c r="N80" s="5">
        <v>375100100000</v>
      </c>
      <c r="O80" s="5">
        <v>689853467028</v>
      </c>
      <c r="P80" s="5">
        <v>730583775834</v>
      </c>
      <c r="Q80" s="5">
        <v>693061258413</v>
      </c>
      <c r="R80" s="5">
        <v>508516947486</v>
      </c>
      <c r="S80" s="5">
        <v>453344149149</v>
      </c>
      <c r="T80" s="5">
        <v>411081488443</v>
      </c>
      <c r="U80" s="5">
        <v>402426078674</v>
      </c>
      <c r="V80" s="5">
        <v>385522024729</v>
      </c>
      <c r="W80" s="5">
        <v>352941084574</v>
      </c>
      <c r="X80" s="5">
        <v>298263030765</v>
      </c>
      <c r="Y80" s="5">
        <v>69097861525</v>
      </c>
      <c r="Z80" s="5">
        <v>72442271342</v>
      </c>
    </row>
    <row r="81" spans="2:26" ht="15.5" x14ac:dyDescent="0.35">
      <c r="C81" t="s">
        <v>106</v>
      </c>
      <c r="D81" s="5">
        <v>42472715000</v>
      </c>
      <c r="E81" s="5">
        <v>322198269000</v>
      </c>
      <c r="F81" s="5">
        <v>287713607000</v>
      </c>
      <c r="G81" s="5">
        <v>99018754000</v>
      </c>
      <c r="I81" s="5">
        <v>931372535000</v>
      </c>
      <c r="J81" s="5">
        <v>974294047000</v>
      </c>
      <c r="K81" s="5">
        <v>1058114239000</v>
      </c>
      <c r="L81" s="5">
        <v>874198056000</v>
      </c>
      <c r="M81" s="5">
        <v>698085643000</v>
      </c>
      <c r="N81" s="5">
        <v>353007756000</v>
      </c>
      <c r="O81" s="5">
        <v>689391525328</v>
      </c>
      <c r="P81" s="5">
        <v>731650104720</v>
      </c>
      <c r="Q81" s="5">
        <v>693863633502</v>
      </c>
      <c r="R81" s="5">
        <v>511514368887</v>
      </c>
      <c r="S81" s="5">
        <v>451940255873</v>
      </c>
      <c r="T81" s="5">
        <v>411081488443</v>
      </c>
      <c r="U81" s="5">
        <v>402426078674</v>
      </c>
      <c r="V81" s="5">
        <v>385522024729</v>
      </c>
      <c r="W81" s="5">
        <v>352941084574</v>
      </c>
    </row>
    <row r="82" spans="2:26" ht="15.5" x14ac:dyDescent="0.35">
      <c r="C82" t="s">
        <v>107</v>
      </c>
      <c r="D82" s="5">
        <v>42472715000</v>
      </c>
      <c r="E82" s="5">
        <v>322198269000</v>
      </c>
      <c r="F82" s="5">
        <v>287713607000</v>
      </c>
      <c r="G82" s="5">
        <v>99018754000</v>
      </c>
      <c r="I82" s="5">
        <v>931372535000</v>
      </c>
      <c r="J82" s="5">
        <v>974294047000</v>
      </c>
      <c r="K82" s="5">
        <v>1058114239000</v>
      </c>
      <c r="L82" s="5">
        <v>874198056000</v>
      </c>
      <c r="M82" s="5">
        <v>698085643000</v>
      </c>
      <c r="N82" s="5">
        <v>353007756000</v>
      </c>
      <c r="O82" s="5">
        <v>689391525328</v>
      </c>
      <c r="P82" s="5">
        <v>731650104720</v>
      </c>
      <c r="Q82" s="5">
        <v>693863633502</v>
      </c>
      <c r="R82" s="5">
        <v>511514368887</v>
      </c>
      <c r="S82" s="5">
        <v>451940255873</v>
      </c>
      <c r="T82" s="5">
        <v>411081488443</v>
      </c>
      <c r="U82" s="5">
        <v>402426078674</v>
      </c>
      <c r="V82" s="5">
        <v>385522024729</v>
      </c>
      <c r="W82" s="5">
        <v>352941084574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75558607000</v>
      </c>
      <c r="E86" s="5">
        <v>377412152000</v>
      </c>
      <c r="F86" s="5">
        <v>1144636130000</v>
      </c>
      <c r="G86" s="5">
        <v>390912799000</v>
      </c>
      <c r="I86" s="5">
        <v>1144636130000</v>
      </c>
      <c r="J86" s="5">
        <v>132901235000</v>
      </c>
      <c r="K86" s="5">
        <v>158700685000</v>
      </c>
      <c r="L86" s="5">
        <v>356925223000</v>
      </c>
      <c r="M86" s="5">
        <v>1085205044000</v>
      </c>
      <c r="N86" s="5">
        <v>3763110800000</v>
      </c>
      <c r="O86" s="5">
        <v>2909631916344</v>
      </c>
      <c r="P86" s="5">
        <v>3481236100567</v>
      </c>
      <c r="Q86" s="5">
        <v>2829143844280</v>
      </c>
      <c r="R86" s="5">
        <v>1689777458730</v>
      </c>
      <c r="S86" s="5">
        <v>1787564868888</v>
      </c>
      <c r="T86" s="5">
        <v>2024168577497</v>
      </c>
      <c r="U86" s="5">
        <v>1681299216493</v>
      </c>
      <c r="V86" s="5">
        <v>1102959307676</v>
      </c>
      <c r="W86" s="5">
        <v>722030535418</v>
      </c>
      <c r="X86" s="5">
        <v>405442681540</v>
      </c>
      <c r="Y86" s="5">
        <v>96772182520</v>
      </c>
      <c r="Z86" s="5">
        <v>78490346106</v>
      </c>
    </row>
    <row r="87" spans="2:26" ht="15.5" x14ac:dyDescent="0.35">
      <c r="C87" t="s">
        <v>112</v>
      </c>
      <c r="D87" s="5">
        <v>68822769000</v>
      </c>
      <c r="E87" s="5">
        <v>40603472000</v>
      </c>
      <c r="F87" s="5">
        <v>39997100000</v>
      </c>
      <c r="G87" s="5">
        <v>86374168000</v>
      </c>
      <c r="I87" s="5">
        <v>39997100000</v>
      </c>
      <c r="J87" s="5">
        <v>27122615000</v>
      </c>
      <c r="K87" s="5">
        <v>14049453000</v>
      </c>
      <c r="L87" s="5">
        <v>4214709000</v>
      </c>
      <c r="M87" s="5">
        <v>35866080000</v>
      </c>
      <c r="N87" s="5">
        <v>82554564000</v>
      </c>
      <c r="O87" s="5">
        <v>166921716913</v>
      </c>
      <c r="P87" s="5">
        <v>137734928058</v>
      </c>
      <c r="Q87" s="5">
        <v>81804969200</v>
      </c>
      <c r="R87" s="5">
        <v>68737531038</v>
      </c>
      <c r="S87" s="5">
        <v>82833680633</v>
      </c>
      <c r="T87" s="5">
        <v>22698381164</v>
      </c>
      <c r="U87" s="5">
        <v>212621298</v>
      </c>
      <c r="V87" s="5">
        <v>964558909</v>
      </c>
      <c r="W87" s="5">
        <v>2670093275</v>
      </c>
    </row>
    <row r="88" spans="2:26" ht="15.5" x14ac:dyDescent="0.35">
      <c r="C88" t="s">
        <v>114</v>
      </c>
      <c r="D88" s="5">
        <v>548452600000</v>
      </c>
      <c r="E88" s="5">
        <v>548452600000</v>
      </c>
      <c r="F88" s="5">
        <v>548452600000</v>
      </c>
      <c r="G88" s="5">
        <v>548452600000</v>
      </c>
      <c r="I88" s="5">
        <v>548452600000</v>
      </c>
      <c r="J88" s="5">
        <v>548452600000</v>
      </c>
      <c r="K88" s="5">
        <v>591087905000</v>
      </c>
    </row>
    <row r="89" spans="2:26" ht="15.5" x14ac:dyDescent="0.35">
      <c r="C89" t="s">
        <v>113</v>
      </c>
      <c r="J89" s="5">
        <v>10294936000</v>
      </c>
      <c r="K89" s="5">
        <v>27294936000</v>
      </c>
    </row>
    <row r="90" spans="2:26" ht="15.5" x14ac:dyDescent="0.35">
      <c r="C90" t="s">
        <v>115</v>
      </c>
      <c r="D90" s="5">
        <v>68822769000</v>
      </c>
      <c r="E90" s="5">
        <v>40603472000</v>
      </c>
      <c r="F90" s="5">
        <v>39997100000</v>
      </c>
      <c r="G90" s="5">
        <v>86374168000</v>
      </c>
      <c r="I90" s="5">
        <v>39997100000</v>
      </c>
      <c r="J90" s="5">
        <v>27122615000</v>
      </c>
      <c r="K90" s="5">
        <v>14049453000</v>
      </c>
      <c r="L90" s="5">
        <v>4214709000</v>
      </c>
      <c r="M90" s="5">
        <v>35866080000</v>
      </c>
      <c r="N90" s="5">
        <v>82554564000</v>
      </c>
      <c r="O90" s="5">
        <v>166921716913</v>
      </c>
      <c r="P90" s="5">
        <v>137734928058</v>
      </c>
      <c r="Q90" s="5">
        <v>81804969200</v>
      </c>
      <c r="R90" s="5">
        <v>68737531038</v>
      </c>
      <c r="S90" s="5">
        <v>82833680633</v>
      </c>
      <c r="T90" s="5">
        <v>22698381164</v>
      </c>
      <c r="U90" s="5">
        <v>212621298</v>
      </c>
      <c r="V90" s="5">
        <v>964558909</v>
      </c>
      <c r="W90" s="5">
        <v>2670093275</v>
      </c>
    </row>
    <row r="91" spans="2:26" ht="15.5" x14ac:dyDescent="0.35">
      <c r="C91" t="s">
        <v>111</v>
      </c>
      <c r="T91" s="5">
        <v>1000000000</v>
      </c>
      <c r="V91" s="5">
        <v>20000000000</v>
      </c>
      <c r="X91" s="5">
        <v>47348294</v>
      </c>
      <c r="Y91" s="5">
        <v>82017758115</v>
      </c>
      <c r="Z91" s="5">
        <v>39133101</v>
      </c>
    </row>
    <row r="92" spans="2:26" ht="15.5" x14ac:dyDescent="0.35">
      <c r="C92" t="s">
        <v>117</v>
      </c>
      <c r="D92" s="5">
        <v>293140543000</v>
      </c>
      <c r="E92" s="5">
        <v>322629973000</v>
      </c>
      <c r="F92" s="5">
        <v>321899344000</v>
      </c>
      <c r="G92" s="5">
        <v>288586193000</v>
      </c>
      <c r="I92" s="5">
        <v>321899344000</v>
      </c>
      <c r="J92" s="5">
        <v>291446517000</v>
      </c>
      <c r="K92" s="5">
        <v>296079270000</v>
      </c>
      <c r="L92" s="5">
        <v>480692580000</v>
      </c>
      <c r="M92" s="5">
        <v>775773622000</v>
      </c>
      <c r="N92" s="5">
        <v>1573375896000</v>
      </c>
      <c r="O92" s="5">
        <v>2365668559877</v>
      </c>
      <c r="P92" s="5">
        <v>1418647990322</v>
      </c>
      <c r="Q92" s="5">
        <v>918307594460</v>
      </c>
      <c r="R92" s="5">
        <v>674328323964</v>
      </c>
      <c r="S92" s="5">
        <v>5187980983</v>
      </c>
      <c r="T92" s="5">
        <v>4163897840</v>
      </c>
      <c r="U92" s="5">
        <v>17985065146</v>
      </c>
      <c r="V92" s="5">
        <v>7186708906</v>
      </c>
      <c r="W92" s="5">
        <v>6691894633</v>
      </c>
      <c r="X92" s="5">
        <v>8225372642</v>
      </c>
      <c r="Y92" s="5">
        <v>4031045176</v>
      </c>
      <c r="Z92" s="5">
        <v>14049464150</v>
      </c>
    </row>
    <row r="93" spans="2:26" ht="15.5" x14ac:dyDescent="0.35">
      <c r="C93" t="s">
        <v>118</v>
      </c>
      <c r="D93" s="5">
        <v>293140543000</v>
      </c>
      <c r="E93" s="5">
        <v>322629973000</v>
      </c>
      <c r="F93" s="5">
        <v>321899344000</v>
      </c>
      <c r="G93" s="5">
        <v>288586193000</v>
      </c>
      <c r="I93" s="5">
        <v>321899344000</v>
      </c>
      <c r="J93" s="5">
        <v>291446517000</v>
      </c>
      <c r="K93" s="5">
        <v>296079270000</v>
      </c>
      <c r="L93" s="5">
        <v>480692580000</v>
      </c>
      <c r="M93" s="5">
        <v>775773622000</v>
      </c>
      <c r="N93" s="5">
        <v>1573375896000</v>
      </c>
      <c r="O93" s="5">
        <v>2365668559877</v>
      </c>
      <c r="P93" s="5">
        <v>1418647990322</v>
      </c>
      <c r="Q93" s="5">
        <v>918307594460</v>
      </c>
      <c r="R93" s="5">
        <v>674328323964</v>
      </c>
      <c r="S93" s="5">
        <v>5187980983</v>
      </c>
      <c r="T93" s="5">
        <v>4163897840</v>
      </c>
      <c r="U93" s="5">
        <v>17985065146</v>
      </c>
      <c r="V93" s="5">
        <v>7186708906</v>
      </c>
      <c r="W93" s="5">
        <v>6691894633</v>
      </c>
      <c r="X93" s="5">
        <v>8225372642</v>
      </c>
      <c r="Y93" s="5">
        <v>4031045176</v>
      </c>
      <c r="Z93" s="5">
        <v>14049464150</v>
      </c>
    </row>
    <row r="94" spans="2:26" ht="15.5" x14ac:dyDescent="0.35">
      <c r="C94" t="s">
        <v>2982</v>
      </c>
      <c r="D94" s="5">
        <v>285904338000</v>
      </c>
      <c r="E94" s="5">
        <v>612042861000</v>
      </c>
      <c r="F94" s="5">
        <v>422194984000</v>
      </c>
      <c r="G94" s="5">
        <v>480531650000</v>
      </c>
      <c r="I94" s="5">
        <v>422194984000</v>
      </c>
      <c r="J94" s="5">
        <v>341848004000</v>
      </c>
      <c r="K94" s="5">
        <v>164683665000</v>
      </c>
      <c r="L94" s="5">
        <v>359265339000</v>
      </c>
      <c r="M94" s="5">
        <v>347710252000</v>
      </c>
      <c r="N94" s="5">
        <v>344802427000</v>
      </c>
      <c r="O94" s="5">
        <v>318304284147</v>
      </c>
    </row>
    <row r="95" spans="2:26" ht="15.5" x14ac:dyDescent="0.35">
      <c r="C95" t="s">
        <v>97</v>
      </c>
      <c r="D95" s="5">
        <v>-95537443000</v>
      </c>
      <c r="E95" s="5">
        <v>-95537443000</v>
      </c>
      <c r="F95" s="5">
        <v>-95537443000</v>
      </c>
      <c r="G95" s="5">
        <v>-95452415000</v>
      </c>
      <c r="I95" s="5">
        <v>-95537443000</v>
      </c>
      <c r="J95" s="5">
        <v>-95537443000</v>
      </c>
      <c r="K95" s="5">
        <v>-95537443000</v>
      </c>
      <c r="L95" s="5">
        <v>-98433621000</v>
      </c>
      <c r="M95" s="5">
        <v>-33883036000</v>
      </c>
      <c r="N95" s="5">
        <v>-22175883000</v>
      </c>
      <c r="V95" s="5">
        <v>23569432782</v>
      </c>
      <c r="W95" s="5">
        <v>23569432782</v>
      </c>
      <c r="X95" s="5">
        <v>23582784219</v>
      </c>
      <c r="Y95" s="5">
        <v>23577339862</v>
      </c>
      <c r="Z95" s="5">
        <v>23574569026</v>
      </c>
    </row>
    <row r="96" spans="2:26" ht="15.5" x14ac:dyDescent="0.35">
      <c r="C96" t="s">
        <v>120</v>
      </c>
      <c r="D96" s="5">
        <v>3057340686000</v>
      </c>
      <c r="E96" s="5">
        <v>2866662423000</v>
      </c>
      <c r="F96" s="5">
        <v>3086645718000</v>
      </c>
      <c r="G96" s="5">
        <v>2232628194000</v>
      </c>
      <c r="I96" s="5">
        <v>3086645718000</v>
      </c>
      <c r="J96" s="5">
        <v>2704618020000</v>
      </c>
      <c r="K96" s="5">
        <v>1302495042000</v>
      </c>
      <c r="L96" s="5">
        <v>1929827944000</v>
      </c>
      <c r="M96" s="5">
        <v>2475023335000</v>
      </c>
      <c r="N96" s="5">
        <v>5813129864000</v>
      </c>
      <c r="O96" s="5">
        <v>5851745009327</v>
      </c>
      <c r="P96" s="5">
        <v>5102306827118</v>
      </c>
      <c r="Q96" s="5">
        <v>3929272651503</v>
      </c>
      <c r="R96" s="5">
        <v>2619187511203</v>
      </c>
      <c r="S96" s="5">
        <v>1977963365869</v>
      </c>
      <c r="T96" s="5">
        <v>2145713419023</v>
      </c>
      <c r="U96" s="5">
        <v>1705686917218</v>
      </c>
      <c r="V96" s="5">
        <v>1133017246659</v>
      </c>
      <c r="W96" s="5">
        <v>733235116943</v>
      </c>
      <c r="X96" s="5">
        <v>414809559594</v>
      </c>
      <c r="Y96" s="5">
        <v>185370737880</v>
      </c>
      <c r="Z96" s="5">
        <v>95193476154</v>
      </c>
    </row>
    <row r="97" spans="3:26" ht="15.5" x14ac:dyDescent="0.35">
      <c r="C97" t="s">
        <v>121</v>
      </c>
    </row>
    <row r="98" spans="3:26" ht="15.5" x14ac:dyDescent="0.35">
      <c r="C98" t="s">
        <v>122</v>
      </c>
      <c r="D98" s="5">
        <v>598674116000</v>
      </c>
      <c r="E98" s="5">
        <v>587903264000</v>
      </c>
      <c r="F98" s="5">
        <v>578972375000</v>
      </c>
      <c r="G98" s="5">
        <v>567790304000</v>
      </c>
      <c r="I98" s="5">
        <v>578972375000</v>
      </c>
      <c r="J98" s="5">
        <v>550602575000</v>
      </c>
      <c r="K98" s="5">
        <v>530310781000</v>
      </c>
      <c r="L98" s="5">
        <v>512605673000</v>
      </c>
      <c r="M98" s="5">
        <v>520262423000</v>
      </c>
      <c r="N98" s="5">
        <v>517472513000</v>
      </c>
      <c r="O98" s="5">
        <v>265610076827</v>
      </c>
      <c r="P98" s="5">
        <v>184236889797</v>
      </c>
      <c r="Q98" s="5">
        <v>117895214497</v>
      </c>
      <c r="R98" s="5">
        <v>113694777893</v>
      </c>
      <c r="S98" s="5">
        <v>115654096320</v>
      </c>
      <c r="T98" s="5">
        <v>113610882110</v>
      </c>
      <c r="U98" s="5">
        <v>164009059834</v>
      </c>
    </row>
    <row r="99" spans="3:26" ht="15.5" x14ac:dyDescent="0.35">
      <c r="C99" t="s">
        <v>2983</v>
      </c>
      <c r="D99" s="5">
        <v>22912259783000</v>
      </c>
      <c r="E99" s="5">
        <v>21980295117000</v>
      </c>
      <c r="F99" s="5">
        <v>21788197021000</v>
      </c>
      <c r="G99" s="5">
        <v>20470696820000</v>
      </c>
      <c r="I99" s="5">
        <v>21788197021000</v>
      </c>
      <c r="J99" s="5">
        <v>19399777666000</v>
      </c>
      <c r="K99" s="5">
        <v>18524658563000</v>
      </c>
      <c r="L99" s="5">
        <v>14554663359000</v>
      </c>
      <c r="M99" s="5">
        <v>11099753919000</v>
      </c>
      <c r="N99" s="5">
        <v>8793842592000</v>
      </c>
      <c r="O99" s="5">
        <v>7952844921451</v>
      </c>
      <c r="P99" s="5">
        <v>6768256502744</v>
      </c>
      <c r="Q99" s="5">
        <v>5610544291133</v>
      </c>
      <c r="R99" s="5">
        <v>4074622707120</v>
      </c>
      <c r="S99" s="5">
        <v>3054713087632</v>
      </c>
      <c r="T99" s="5">
        <v>2677608944041</v>
      </c>
      <c r="U99" s="5">
        <v>2465242928967</v>
      </c>
      <c r="V99" s="5">
        <v>2194835902129</v>
      </c>
    </row>
    <row r="100" spans="3:26" ht="15.5" x14ac:dyDescent="0.35">
      <c r="C100" t="s">
        <v>128</v>
      </c>
      <c r="D100" s="5">
        <v>228996038000</v>
      </c>
      <c r="E100" s="5">
        <v>233729970000</v>
      </c>
      <c r="F100" s="5">
        <v>242397232000</v>
      </c>
      <c r="G100" s="5">
        <v>227402192000</v>
      </c>
      <c r="I100" s="5">
        <v>242397232000</v>
      </c>
      <c r="J100" s="5">
        <v>228192414000</v>
      </c>
      <c r="K100" s="5">
        <v>191346865000</v>
      </c>
      <c r="L100" s="5">
        <v>200014831000</v>
      </c>
      <c r="M100" s="5">
        <v>202476422000</v>
      </c>
      <c r="N100" s="5">
        <v>206664212000</v>
      </c>
      <c r="O100" s="5">
        <v>201765435983</v>
      </c>
      <c r="P100" s="5">
        <v>182731637013</v>
      </c>
      <c r="Q100" s="5">
        <v>174102027220</v>
      </c>
      <c r="R100" s="5">
        <v>158323080379</v>
      </c>
      <c r="S100" s="5">
        <v>206518883473</v>
      </c>
      <c r="T100" s="5">
        <v>183249896794</v>
      </c>
      <c r="U100" s="5">
        <v>325067921494</v>
      </c>
      <c r="V100" s="5">
        <v>239986909732</v>
      </c>
      <c r="W100" s="5">
        <v>2268542460622</v>
      </c>
      <c r="X100" s="5">
        <v>2359263128270</v>
      </c>
      <c r="Y100" s="5">
        <v>2433540571810</v>
      </c>
      <c r="Z100" s="5">
        <v>2531425458594</v>
      </c>
    </row>
    <row r="101" spans="3:26" ht="15.5" x14ac:dyDescent="0.35">
      <c r="C101" t="s">
        <v>132</v>
      </c>
    </row>
    <row r="102" spans="3:26" ht="15.5" x14ac:dyDescent="0.35">
      <c r="C102" t="s">
        <v>126</v>
      </c>
      <c r="D102" s="5">
        <v>872846402000</v>
      </c>
      <c r="E102" s="5">
        <v>873382802000</v>
      </c>
      <c r="F102" s="5">
        <v>873679163000</v>
      </c>
      <c r="G102" s="5">
        <v>874071036000</v>
      </c>
      <c r="I102" s="5">
        <v>873679163000</v>
      </c>
      <c r="J102" s="5">
        <v>914749494000</v>
      </c>
      <c r="K102" s="5">
        <v>916439693000</v>
      </c>
      <c r="L102" s="5">
        <v>920467550000</v>
      </c>
      <c r="M102" s="5">
        <v>921305897000</v>
      </c>
      <c r="N102" s="5">
        <v>922092442000</v>
      </c>
      <c r="O102" s="5">
        <v>951242292981</v>
      </c>
      <c r="P102" s="5">
        <v>541117500957</v>
      </c>
      <c r="Q102" s="5">
        <v>580670509449</v>
      </c>
      <c r="R102" s="5">
        <v>692525606030</v>
      </c>
      <c r="S102" s="5">
        <v>664801248078</v>
      </c>
      <c r="T102" s="5">
        <v>39344831219</v>
      </c>
      <c r="U102" s="5">
        <v>40362652041</v>
      </c>
      <c r="V102" s="5">
        <v>45757442961</v>
      </c>
      <c r="W102" s="5">
        <v>45757442961</v>
      </c>
      <c r="X102" s="5">
        <v>45757442961</v>
      </c>
      <c r="Y102" s="5">
        <v>45757442961</v>
      </c>
      <c r="Z102" s="5">
        <v>47681582961</v>
      </c>
    </row>
    <row r="103" spans="3:26" ht="15.5" x14ac:dyDescent="0.35">
      <c r="C103" t="s">
        <v>125</v>
      </c>
      <c r="D103" s="5">
        <v>35042863000</v>
      </c>
      <c r="E103" s="5">
        <v>33830708000</v>
      </c>
      <c r="F103" s="5">
        <v>33452466000</v>
      </c>
      <c r="G103" s="5">
        <v>30348939000</v>
      </c>
      <c r="I103" s="5">
        <v>33452466000</v>
      </c>
      <c r="J103" s="5">
        <v>23977563000</v>
      </c>
      <c r="K103" s="5">
        <v>8883447000</v>
      </c>
      <c r="L103" s="5">
        <v>77790998000</v>
      </c>
      <c r="M103" s="5">
        <v>13957865000</v>
      </c>
      <c r="N103" s="5">
        <v>19260463000</v>
      </c>
      <c r="O103" s="5">
        <v>17372962108</v>
      </c>
      <c r="P103" s="5">
        <v>9728475460</v>
      </c>
      <c r="Q103" s="5">
        <v>15593037916</v>
      </c>
      <c r="R103" s="5">
        <v>3045167212</v>
      </c>
      <c r="S103" s="5">
        <v>2952409336</v>
      </c>
      <c r="T103" s="5">
        <v>924625181</v>
      </c>
      <c r="W103" s="5">
        <v>1789566541</v>
      </c>
      <c r="Y103" s="5">
        <v>16900935352</v>
      </c>
      <c r="Z103" s="5">
        <v>8462540662</v>
      </c>
    </row>
    <row r="104" spans="3:26" ht="15.5" x14ac:dyDescent="0.35">
      <c r="C104" t="s">
        <v>133</v>
      </c>
      <c r="D104" s="5">
        <v>24713591049000</v>
      </c>
      <c r="E104" s="5">
        <v>23799345509000</v>
      </c>
      <c r="F104" s="5">
        <v>23605817505000</v>
      </c>
      <c r="G104" s="5">
        <v>22262133352000</v>
      </c>
      <c r="I104" s="5">
        <v>23605817505000</v>
      </c>
      <c r="J104" s="5">
        <v>21218613382000</v>
      </c>
      <c r="K104" s="5">
        <v>20273469499000</v>
      </c>
      <c r="L104" s="5">
        <v>16456768216000</v>
      </c>
      <c r="M104" s="5">
        <v>12970884954000</v>
      </c>
      <c r="N104" s="5">
        <v>10684793383000</v>
      </c>
      <c r="O104" s="5">
        <v>9601769706814</v>
      </c>
      <c r="P104" s="5">
        <v>7996198759590</v>
      </c>
      <c r="Q104" s="5">
        <v>6807635406281</v>
      </c>
      <c r="R104" s="5">
        <v>5318732107177</v>
      </c>
      <c r="S104" s="5">
        <v>4209120356465</v>
      </c>
      <c r="T104" s="5">
        <v>3152395150790</v>
      </c>
      <c r="U104" s="5">
        <v>3077516077000</v>
      </c>
      <c r="V104" s="5">
        <v>2626091451403</v>
      </c>
      <c r="W104" s="5">
        <v>2465359930307</v>
      </c>
      <c r="X104" s="5">
        <v>2461523359368</v>
      </c>
      <c r="Y104" s="5">
        <v>2608259553858</v>
      </c>
      <c r="Z104" s="5">
        <v>2695914447786</v>
      </c>
    </row>
    <row r="105" spans="3:26" ht="15.5" x14ac:dyDescent="0.35">
      <c r="C105" t="s">
        <v>134</v>
      </c>
      <c r="D105" s="5">
        <v>27770931735000</v>
      </c>
      <c r="E105" s="5">
        <v>26666007932000</v>
      </c>
      <c r="F105" s="5">
        <v>26692463223000</v>
      </c>
      <c r="G105" s="5">
        <v>24494761546000</v>
      </c>
      <c r="I105" s="5">
        <v>26692463223000</v>
      </c>
      <c r="J105" s="5">
        <v>23923231402000</v>
      </c>
      <c r="K105" s="5">
        <v>21575964541000</v>
      </c>
      <c r="L105" s="5">
        <v>18386596160000</v>
      </c>
      <c r="M105" s="5">
        <v>15445908289000</v>
      </c>
      <c r="N105" s="5">
        <v>16497923247000</v>
      </c>
      <c r="O105" s="5">
        <v>15453514716141</v>
      </c>
      <c r="P105" s="5">
        <v>13098505586708</v>
      </c>
      <c r="Q105" s="5">
        <v>10736908057784</v>
      </c>
      <c r="R105" s="5">
        <v>7937919618380</v>
      </c>
      <c r="S105" s="5">
        <v>6187083722334</v>
      </c>
      <c r="T105" s="5">
        <v>5298108569813</v>
      </c>
      <c r="U105" s="5">
        <v>4783202994218</v>
      </c>
      <c r="V105" s="5">
        <v>3759108698062</v>
      </c>
      <c r="W105" s="5">
        <v>3198595047250</v>
      </c>
      <c r="X105" s="5">
        <v>2876332918962</v>
      </c>
      <c r="Y105" s="5">
        <v>2793630291738</v>
      </c>
      <c r="Z105" s="5">
        <v>2791107923940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</row>
    <row r="108" spans="3:26" ht="15.5" x14ac:dyDescent="0.35">
      <c r="C108" t="s">
        <v>137</v>
      </c>
      <c r="D108" s="5">
        <v>3032651494000</v>
      </c>
      <c r="E108" s="5">
        <v>2874723014000</v>
      </c>
      <c r="F108" s="5">
        <v>3228532208000</v>
      </c>
      <c r="G108" s="5">
        <v>2419146549000</v>
      </c>
      <c r="I108" s="5">
        <v>3228532208000</v>
      </c>
      <c r="J108" s="5">
        <v>2510762918000</v>
      </c>
      <c r="K108" s="5">
        <v>3512193293000</v>
      </c>
      <c r="L108" s="5">
        <v>4071419245000</v>
      </c>
      <c r="M108" s="5">
        <v>3745506306000</v>
      </c>
      <c r="N108" s="5">
        <v>2561081486000</v>
      </c>
      <c r="O108" s="5">
        <v>3779563123018</v>
      </c>
      <c r="P108" s="5">
        <v>1702446236529</v>
      </c>
      <c r="Q108" s="5">
        <v>1448576774143</v>
      </c>
      <c r="R108" s="5">
        <v>909380414118</v>
      </c>
      <c r="S108" s="5">
        <v>687085252460</v>
      </c>
      <c r="T108" s="5">
        <v>541846135052</v>
      </c>
      <c r="U108" s="5">
        <v>446178192477</v>
      </c>
      <c r="V108" s="5">
        <v>124262480783</v>
      </c>
      <c r="W108" s="5">
        <v>119845480605</v>
      </c>
      <c r="X108" s="5">
        <v>136211940716</v>
      </c>
      <c r="Y108" s="5">
        <v>200623611438</v>
      </c>
      <c r="Z108" s="5">
        <v>1190096725378</v>
      </c>
    </row>
    <row r="109" spans="3:26" ht="15.5" x14ac:dyDescent="0.35">
      <c r="C109" t="s">
        <v>144</v>
      </c>
    </row>
    <row r="110" spans="3:26" ht="15.5" x14ac:dyDescent="0.35">
      <c r="C110" t="s">
        <v>352</v>
      </c>
      <c r="D110" s="5">
        <v>548452600000</v>
      </c>
      <c r="E110" s="5">
        <v>548452600000</v>
      </c>
      <c r="F110" s="5">
        <v>548452600000</v>
      </c>
      <c r="G110" s="5">
        <v>548452600000</v>
      </c>
      <c r="I110" s="5">
        <v>548452600000</v>
      </c>
      <c r="J110" s="5">
        <v>558747536000</v>
      </c>
      <c r="K110" s="5">
        <v>618382841000</v>
      </c>
    </row>
    <row r="111" spans="3:26" ht="15.5" x14ac:dyDescent="0.35">
      <c r="C111" t="s">
        <v>391</v>
      </c>
      <c r="D111" s="5">
        <v>375000000000</v>
      </c>
      <c r="E111" s="5">
        <v>375000000000</v>
      </c>
      <c r="F111" s="5">
        <v>375000000000</v>
      </c>
      <c r="G111" s="5">
        <v>375000000000</v>
      </c>
      <c r="I111" s="5">
        <v>375000000000</v>
      </c>
      <c r="J111" s="5">
        <v>375000000000</v>
      </c>
      <c r="K111" s="5">
        <v>550000000000</v>
      </c>
      <c r="L111" s="5">
        <v>413153704000</v>
      </c>
      <c r="M111" s="5">
        <v>484492120000</v>
      </c>
      <c r="N111" s="5">
        <v>752505417000</v>
      </c>
      <c r="O111" s="5">
        <v>984705275333</v>
      </c>
      <c r="P111" s="5">
        <v>486772112782</v>
      </c>
      <c r="Q111" s="5">
        <v>168162412899</v>
      </c>
      <c r="T111" s="5">
        <v>45206170904</v>
      </c>
    </row>
    <row r="112" spans="3:26" ht="15.5" x14ac:dyDescent="0.35">
      <c r="C112" t="s">
        <v>139</v>
      </c>
    </row>
    <row r="113" spans="3:26" ht="15.5" x14ac:dyDescent="0.35">
      <c r="C113" t="s">
        <v>140</v>
      </c>
      <c r="D113" s="5">
        <v>89583441000</v>
      </c>
      <c r="E113" s="5">
        <v>71351832000</v>
      </c>
      <c r="F113" s="5">
        <v>70605304000</v>
      </c>
      <c r="G113" s="5">
        <v>46758916000</v>
      </c>
      <c r="I113" s="5">
        <v>70605304000</v>
      </c>
      <c r="J113" s="5">
        <v>4398565000</v>
      </c>
      <c r="K113" s="5">
        <v>4398565000</v>
      </c>
      <c r="L113" s="5">
        <v>4398565000</v>
      </c>
    </row>
    <row r="114" spans="3:26" ht="15.5" x14ac:dyDescent="0.35">
      <c r="C114" t="s">
        <v>735</v>
      </c>
      <c r="T114" s="5">
        <v>507076265</v>
      </c>
    </row>
    <row r="115" spans="3:26" ht="15.5" x14ac:dyDescent="0.35">
      <c r="C115" t="s">
        <v>143</v>
      </c>
      <c r="D115" s="5">
        <v>102366363000</v>
      </c>
      <c r="E115" s="5">
        <v>134045345000</v>
      </c>
      <c r="F115" s="5">
        <v>61736108000</v>
      </c>
      <c r="G115" s="5">
        <v>48774716000</v>
      </c>
      <c r="I115" s="5">
        <v>61736108000</v>
      </c>
      <c r="J115" s="5">
        <v>39678108000</v>
      </c>
      <c r="K115" s="5">
        <v>76044855000</v>
      </c>
      <c r="L115" s="5">
        <v>178754096000</v>
      </c>
      <c r="M115" s="5">
        <v>123512438000</v>
      </c>
      <c r="N115" s="5">
        <v>30829077000</v>
      </c>
      <c r="O115" s="5">
        <v>56661727138</v>
      </c>
      <c r="P115" s="5">
        <v>32293127923</v>
      </c>
      <c r="Q115" s="5">
        <v>60446387332</v>
      </c>
      <c r="R115" s="5">
        <v>60538009592</v>
      </c>
      <c r="S115" s="5">
        <v>21272034388</v>
      </c>
      <c r="T115" s="5">
        <v>20773225222</v>
      </c>
      <c r="U115" s="5">
        <v>14862425973</v>
      </c>
      <c r="V115" s="5">
        <v>30067133363</v>
      </c>
      <c r="W115" s="5">
        <v>10264127820</v>
      </c>
      <c r="X115" s="5">
        <v>11270130733</v>
      </c>
      <c r="Y115" s="5">
        <v>15312992004</v>
      </c>
      <c r="Z115" s="5">
        <v>17048982219</v>
      </c>
    </row>
    <row r="116" spans="3:26" ht="15.5" x14ac:dyDescent="0.35">
      <c r="C116" t="s">
        <v>141</v>
      </c>
    </row>
    <row r="117" spans="3:26" ht="15.5" x14ac:dyDescent="0.35">
      <c r="C117" t="s">
        <v>142</v>
      </c>
      <c r="D117" s="5">
        <v>367231818000</v>
      </c>
      <c r="E117" s="5">
        <v>367231818000</v>
      </c>
      <c r="F117" s="5">
        <v>367231818000</v>
      </c>
      <c r="G117" s="5">
        <v>367231818000</v>
      </c>
      <c r="I117" s="5">
        <v>367231818000</v>
      </c>
      <c r="J117" s="5">
        <v>367231818000</v>
      </c>
      <c r="K117" s="5">
        <v>380000000000</v>
      </c>
      <c r="L117" s="5">
        <v>1808134986000</v>
      </c>
      <c r="M117" s="5">
        <v>1641825064000</v>
      </c>
      <c r="N117" s="5">
        <v>397410065000</v>
      </c>
      <c r="O117" s="5">
        <v>67510834401</v>
      </c>
    </row>
    <row r="118" spans="3:26" ht="15.5" x14ac:dyDescent="0.35">
      <c r="C118" t="s">
        <v>2984</v>
      </c>
      <c r="D118" s="5">
        <v>255491191000</v>
      </c>
      <c r="E118" s="5">
        <v>453548138000</v>
      </c>
      <c r="F118" s="5">
        <v>334858190000</v>
      </c>
      <c r="G118" s="5">
        <v>392160575000</v>
      </c>
      <c r="I118" s="5">
        <v>334858190000</v>
      </c>
      <c r="J118" s="5">
        <v>321833611000</v>
      </c>
      <c r="K118" s="5">
        <v>263410520000</v>
      </c>
      <c r="L118" s="5">
        <v>506352563000</v>
      </c>
      <c r="M118" s="5">
        <v>511450858000</v>
      </c>
      <c r="N118" s="5">
        <v>181278755000</v>
      </c>
      <c r="O118" s="5">
        <v>266710406441</v>
      </c>
    </row>
    <row r="119" spans="3:26" ht="15.5" x14ac:dyDescent="0.35">
      <c r="C119" t="s">
        <v>145</v>
      </c>
    </row>
    <row r="120" spans="3:26" ht="15.5" x14ac:dyDescent="0.35">
      <c r="C120" t="s">
        <v>146</v>
      </c>
      <c r="D120" s="5">
        <v>6832600964000</v>
      </c>
      <c r="E120" s="5">
        <v>6000555007000</v>
      </c>
      <c r="F120" s="5">
        <v>6004672186000</v>
      </c>
      <c r="G120" s="5">
        <v>5632385148000</v>
      </c>
      <c r="I120" s="5">
        <v>6004672186000</v>
      </c>
      <c r="J120" s="5">
        <v>5988685506000</v>
      </c>
      <c r="K120" s="5">
        <v>4212813796000</v>
      </c>
      <c r="L120" s="5">
        <v>1777262185000</v>
      </c>
      <c r="M120" s="5">
        <v>420563474000</v>
      </c>
      <c r="N120" s="5">
        <v>3449276911000</v>
      </c>
      <c r="O120" s="5">
        <v>3093150744218</v>
      </c>
      <c r="P120" s="5">
        <v>3771844666727</v>
      </c>
      <c r="Q120" s="5">
        <v>2909885182140</v>
      </c>
      <c r="R120" s="5">
        <v>1346630956619</v>
      </c>
      <c r="S120" s="5">
        <v>688309771706</v>
      </c>
      <c r="T120" s="5">
        <v>384965154146</v>
      </c>
      <c r="U120" s="5">
        <v>464635262800</v>
      </c>
      <c r="V120" s="5">
        <v>853960489520</v>
      </c>
      <c r="W120" s="5">
        <v>875955337885</v>
      </c>
      <c r="X120" s="5">
        <v>884323639828</v>
      </c>
      <c r="Y120" s="5">
        <v>615413958786</v>
      </c>
    </row>
    <row r="121" spans="3:26" ht="15.5" x14ac:dyDescent="0.35">
      <c r="C121" t="s">
        <v>772</v>
      </c>
      <c r="Y121" s="5">
        <v>29538430183</v>
      </c>
    </row>
    <row r="122" spans="3:26" ht="15.5" x14ac:dyDescent="0.35">
      <c r="C122" t="s">
        <v>149</v>
      </c>
      <c r="V122" s="5">
        <v>244647956583</v>
      </c>
      <c r="W122" s="5">
        <v>27203278792</v>
      </c>
      <c r="X122" s="5">
        <v>27459081370</v>
      </c>
      <c r="Y122" s="5">
        <v>24729662279</v>
      </c>
      <c r="Z122" s="5">
        <v>12761539175</v>
      </c>
    </row>
    <row r="123" spans="3:26" ht="15.5" x14ac:dyDescent="0.35">
      <c r="C123" t="s">
        <v>514</v>
      </c>
      <c r="D123" s="5">
        <v>14006372000</v>
      </c>
      <c r="E123" s="5">
        <v>15257033000</v>
      </c>
      <c r="F123" s="5">
        <v>15257033000</v>
      </c>
      <c r="G123" s="5">
        <v>27932717000</v>
      </c>
      <c r="I123" s="5">
        <v>15257033000</v>
      </c>
      <c r="J123" s="5">
        <v>18849395000</v>
      </c>
      <c r="K123" s="5">
        <v>6052792000</v>
      </c>
      <c r="L123" s="5">
        <v>7504100000</v>
      </c>
      <c r="M123" s="5">
        <v>598236182000</v>
      </c>
      <c r="N123" s="5">
        <v>596480740000</v>
      </c>
      <c r="O123" s="5">
        <v>594427411049</v>
      </c>
      <c r="P123" s="5">
        <v>593694270028</v>
      </c>
      <c r="Q123" s="5">
        <v>592895786703</v>
      </c>
      <c r="R123" s="5">
        <v>593284966099</v>
      </c>
      <c r="S123" s="5">
        <v>594119171977</v>
      </c>
      <c r="T123" s="5">
        <v>587269150865</v>
      </c>
      <c r="U123" s="5">
        <v>601061761790</v>
      </c>
      <c r="Z123" s="5">
        <v>99219328921</v>
      </c>
    </row>
    <row r="124" spans="3:26" ht="15.5" x14ac:dyDescent="0.35">
      <c r="C124" t="s">
        <v>152</v>
      </c>
      <c r="D124" s="5">
        <v>496944198000</v>
      </c>
      <c r="E124" s="5">
        <v>440911311000</v>
      </c>
      <c r="F124" s="5">
        <v>579392888000</v>
      </c>
      <c r="G124" s="5">
        <v>261652227000</v>
      </c>
      <c r="I124" s="5">
        <v>579392888000</v>
      </c>
      <c r="J124" s="5">
        <v>216628040000</v>
      </c>
      <c r="K124" s="5">
        <v>19900885000</v>
      </c>
      <c r="L124" s="5">
        <v>14885388000</v>
      </c>
      <c r="M124" s="5">
        <v>29188509000</v>
      </c>
      <c r="N124" s="5">
        <v>299016990000</v>
      </c>
      <c r="O124" s="5">
        <v>1299850046393</v>
      </c>
      <c r="P124" s="5">
        <v>63372959853</v>
      </c>
      <c r="Q124" s="5">
        <v>40146796271</v>
      </c>
      <c r="R124" s="5">
        <v>21173013659</v>
      </c>
      <c r="S124" s="5">
        <v>11928644917</v>
      </c>
      <c r="T124" s="5">
        <v>193487741306</v>
      </c>
      <c r="U124" s="5">
        <v>385709966698</v>
      </c>
      <c r="V124" s="5">
        <v>32190744899</v>
      </c>
      <c r="W124" s="5">
        <v>45236039261</v>
      </c>
      <c r="X124" s="5">
        <v>89072925612</v>
      </c>
      <c r="Y124" s="5">
        <v>161858933512</v>
      </c>
      <c r="Z124" s="5">
        <v>1121890200121</v>
      </c>
    </row>
    <row r="125" spans="3:26" ht="15.5" x14ac:dyDescent="0.35">
      <c r="C125" t="s">
        <v>153</v>
      </c>
      <c r="D125" s="5">
        <v>7839413699000</v>
      </c>
      <c r="E125" s="5">
        <v>6934891092000</v>
      </c>
      <c r="F125" s="5">
        <v>6929735457000</v>
      </c>
      <c r="G125" s="5">
        <v>6474915810000</v>
      </c>
      <c r="I125" s="5">
        <v>6929735457000</v>
      </c>
      <c r="J125" s="5">
        <v>6861054623000</v>
      </c>
      <c r="K125" s="5">
        <v>5052622655000</v>
      </c>
      <c r="L125" s="5">
        <v>2549227232000</v>
      </c>
      <c r="M125" s="5">
        <v>1111925536000</v>
      </c>
      <c r="N125" s="5">
        <v>4127647452000</v>
      </c>
      <c r="O125" s="5">
        <v>3757525918659</v>
      </c>
      <c r="P125" s="5">
        <v>4558158771043</v>
      </c>
      <c r="Q125" s="5">
        <v>3699694420092</v>
      </c>
      <c r="R125" s="5">
        <v>2345141947767</v>
      </c>
      <c r="S125" s="5">
        <v>1328115582266</v>
      </c>
      <c r="T125" s="5">
        <v>1032274441811</v>
      </c>
      <c r="U125" s="5">
        <v>1083454749049</v>
      </c>
      <c r="V125" s="5">
        <v>1123512243261</v>
      </c>
      <c r="W125" s="5">
        <v>918008763047</v>
      </c>
      <c r="X125" s="5">
        <v>927144756246</v>
      </c>
      <c r="Y125" s="5">
        <v>1059077984797</v>
      </c>
      <c r="Z125" s="5">
        <v>128451138673</v>
      </c>
    </row>
    <row r="126" spans="3:26" ht="15.5" x14ac:dyDescent="0.35">
      <c r="C126" t="s">
        <v>154</v>
      </c>
      <c r="D126" s="5">
        <v>7839413699000</v>
      </c>
      <c r="E126" s="5">
        <v>6934891092000</v>
      </c>
      <c r="F126" s="5">
        <v>6929735457000</v>
      </c>
      <c r="G126" s="5">
        <v>6474915810000</v>
      </c>
      <c r="I126" s="5">
        <v>6929735457000</v>
      </c>
      <c r="J126" s="5">
        <v>6861054623000</v>
      </c>
      <c r="K126" s="5">
        <v>5052622655000</v>
      </c>
      <c r="L126" s="5">
        <v>2549227232000</v>
      </c>
      <c r="M126" s="5">
        <v>1111925536000</v>
      </c>
      <c r="N126" s="5">
        <v>4127647452000</v>
      </c>
      <c r="O126" s="5">
        <v>3757525918659</v>
      </c>
      <c r="P126" s="5">
        <v>4558158771043</v>
      </c>
      <c r="Q126" s="5">
        <v>3699694420092</v>
      </c>
      <c r="R126" s="5">
        <v>2345141947767</v>
      </c>
      <c r="S126" s="5">
        <v>1328115582266</v>
      </c>
      <c r="T126" s="5">
        <v>1032274441811</v>
      </c>
      <c r="U126" s="5">
        <v>1083454749049</v>
      </c>
      <c r="V126" s="5">
        <v>1123512243261</v>
      </c>
      <c r="W126" s="5">
        <v>918008763047</v>
      </c>
      <c r="X126" s="5">
        <v>927144756246</v>
      </c>
      <c r="Y126" s="5">
        <v>1059077984797</v>
      </c>
      <c r="Z126" s="5">
        <v>128451138673</v>
      </c>
    </row>
    <row r="127" spans="3:26" ht="15.5" x14ac:dyDescent="0.35">
      <c r="C127" t="s">
        <v>156</v>
      </c>
    </row>
    <row r="128" spans="3:26" ht="15.5" x14ac:dyDescent="0.35">
      <c r="C128" t="s">
        <v>157</v>
      </c>
      <c r="D128" s="5">
        <v>6846607336000</v>
      </c>
      <c r="E128" s="5">
        <v>6015812040000</v>
      </c>
      <c r="F128" s="5">
        <v>6019929219000</v>
      </c>
      <c r="G128" s="5">
        <v>5660317865000</v>
      </c>
      <c r="I128" s="5">
        <v>6019929219000</v>
      </c>
      <c r="J128" s="5">
        <v>6007534901000</v>
      </c>
      <c r="K128" s="5">
        <v>4218866588000</v>
      </c>
      <c r="L128" s="5">
        <v>1785636963000</v>
      </c>
      <c r="M128" s="5">
        <v>1020185521000</v>
      </c>
      <c r="N128" s="5">
        <v>4045757651000</v>
      </c>
      <c r="O128" s="5">
        <v>3687578155267</v>
      </c>
      <c r="P128" s="5">
        <v>4365538936755</v>
      </c>
      <c r="Q128" s="5">
        <v>3502780968843</v>
      </c>
      <c r="R128" s="5">
        <v>1939915922718</v>
      </c>
      <c r="S128" s="5">
        <v>1282428943683</v>
      </c>
      <c r="T128" s="5">
        <v>972234305011</v>
      </c>
      <c r="U128" s="5">
        <v>1065697024590</v>
      </c>
      <c r="V128" s="5">
        <v>1098608446103</v>
      </c>
      <c r="W128" s="5">
        <v>903158616677</v>
      </c>
      <c r="X128" s="5">
        <v>911782721198</v>
      </c>
      <c r="Y128" s="5">
        <v>669682051248</v>
      </c>
      <c r="Z128" s="5">
        <v>111980868096</v>
      </c>
    </row>
    <row r="129" spans="3:26" ht="15.5" x14ac:dyDescent="0.35">
      <c r="C129" t="s">
        <v>155</v>
      </c>
      <c r="D129" s="5">
        <v>315431454000</v>
      </c>
      <c r="E129" s="5">
        <v>257921080000</v>
      </c>
      <c r="F129" s="5">
        <v>258499692000</v>
      </c>
      <c r="G129" s="5">
        <v>173326928000</v>
      </c>
      <c r="I129" s="5">
        <v>258499692000</v>
      </c>
      <c r="J129" s="5">
        <v>177512684000</v>
      </c>
      <c r="K129" s="5">
        <v>62199280000</v>
      </c>
      <c r="L129" s="5">
        <v>42377666000</v>
      </c>
      <c r="M129" s="5">
        <v>36682835000</v>
      </c>
      <c r="N129" s="5">
        <v>21574858000</v>
      </c>
      <c r="O129" s="5">
        <v>6042523914</v>
      </c>
      <c r="P129" s="5">
        <v>476939810</v>
      </c>
      <c r="Q129" s="5">
        <v>24854019559</v>
      </c>
      <c r="R129" s="5">
        <v>23835521717</v>
      </c>
      <c r="S129" s="5">
        <v>35821282975</v>
      </c>
      <c r="T129" s="5">
        <v>42119225485</v>
      </c>
      <c r="U129" s="5">
        <v>1933393232</v>
      </c>
      <c r="V129" s="5">
        <v>1946897016</v>
      </c>
      <c r="X129" s="5">
        <v>746486678</v>
      </c>
    </row>
    <row r="130" spans="3:26" ht="15.5" x14ac:dyDescent="0.35">
      <c r="C130" t="s">
        <v>392</v>
      </c>
    </row>
    <row r="131" spans="3:26" ht="15.5" x14ac:dyDescent="0.35">
      <c r="C131" t="s">
        <v>148</v>
      </c>
      <c r="Y131" s="5">
        <v>374699636886</v>
      </c>
    </row>
    <row r="132" spans="3:26" ht="15.5" x14ac:dyDescent="0.35">
      <c r="C132" t="s">
        <v>159</v>
      </c>
      <c r="D132" s="5">
        <v>10872065193000</v>
      </c>
      <c r="E132" s="5">
        <v>9809614106000</v>
      </c>
      <c r="F132" s="5">
        <v>10158267665000</v>
      </c>
      <c r="G132" s="5">
        <v>8894062359000</v>
      </c>
      <c r="I132" s="5">
        <v>10158267665000</v>
      </c>
      <c r="J132" s="5">
        <v>9371817541000</v>
      </c>
      <c r="K132" s="5">
        <v>8564815948000</v>
      </c>
      <c r="L132" s="5">
        <v>6620646477000</v>
      </c>
      <c r="M132" s="5">
        <v>4857431842000</v>
      </c>
      <c r="N132" s="5">
        <v>6688728938000</v>
      </c>
      <c r="O132" s="5">
        <v>7537089041677</v>
      </c>
      <c r="P132" s="5">
        <v>6260605007572</v>
      </c>
      <c r="Q132" s="5">
        <v>5148271194235</v>
      </c>
      <c r="R132" s="5">
        <v>3254522361885</v>
      </c>
      <c r="S132" s="5">
        <v>2015200834726</v>
      </c>
      <c r="T132" s="5">
        <v>1574120576863</v>
      </c>
      <c r="U132" s="5">
        <v>1529632941526</v>
      </c>
      <c r="V132" s="5">
        <v>1247774724044</v>
      </c>
      <c r="W132" s="5">
        <v>1037854243652</v>
      </c>
      <c r="X132" s="5">
        <v>1063356696962</v>
      </c>
      <c r="Y132" s="5">
        <v>1259701596235</v>
      </c>
      <c r="Z132" s="5">
        <v>1318547864051</v>
      </c>
    </row>
    <row r="133" spans="3:26" ht="15.5" x14ac:dyDescent="0.35">
      <c r="C133" t="s">
        <v>160</v>
      </c>
    </row>
    <row r="134" spans="3:26" ht="15.5" x14ac:dyDescent="0.35">
      <c r="C134" t="s">
        <v>161</v>
      </c>
      <c r="D134" s="5">
        <v>3348177195000</v>
      </c>
      <c r="E134" s="5">
        <v>3348177195000</v>
      </c>
      <c r="F134" s="5">
        <v>3348177195000</v>
      </c>
      <c r="G134" s="5">
        <v>3019807389000</v>
      </c>
      <c r="I134" s="5">
        <v>3348177195000</v>
      </c>
      <c r="J134" s="5">
        <v>3007000582000</v>
      </c>
      <c r="K134" s="5">
        <v>2718239755000</v>
      </c>
      <c r="L134" s="5">
        <v>2717650323000</v>
      </c>
      <c r="M134" s="5">
        <v>2715979313000</v>
      </c>
      <c r="N134" s="5">
        <v>2715623958000</v>
      </c>
      <c r="O134" s="5">
        <v>1810415972000</v>
      </c>
      <c r="P134" s="5">
        <v>1810415972000</v>
      </c>
      <c r="Q134" s="5">
        <v>1672915972000</v>
      </c>
      <c r="R134" s="5">
        <v>1375000000000</v>
      </c>
      <c r="S134" s="5">
        <v>1375000000000</v>
      </c>
      <c r="T134" s="5">
        <v>1100000000000</v>
      </c>
      <c r="U134" s="5">
        <v>1100000000000</v>
      </c>
      <c r="V134" s="5">
        <v>1000000000000</v>
      </c>
      <c r="W134" s="5">
        <v>1000000000000</v>
      </c>
      <c r="X134" s="5">
        <v>1000000000000</v>
      </c>
      <c r="Y134" s="5">
        <v>1000000000000</v>
      </c>
      <c r="Z134" s="5">
        <v>1000000000000</v>
      </c>
    </row>
    <row r="135" spans="3:26" ht="15.5" x14ac:dyDescent="0.35">
      <c r="C135" t="s">
        <v>162</v>
      </c>
      <c r="D135" s="5">
        <v>3342989197000</v>
      </c>
      <c r="E135" s="5">
        <v>3342989197000</v>
      </c>
      <c r="F135" s="5">
        <v>3342989197000</v>
      </c>
      <c r="G135" s="5">
        <v>3025406182000</v>
      </c>
      <c r="I135" s="5">
        <v>3342989197000</v>
      </c>
      <c r="J135" s="5">
        <v>3013111648000</v>
      </c>
      <c r="K135" s="5">
        <v>2735901253000</v>
      </c>
      <c r="L135" s="5">
        <v>2735335399000</v>
      </c>
      <c r="M135" s="5">
        <v>2773392589000</v>
      </c>
      <c r="N135" s="5">
        <v>2833106498000</v>
      </c>
      <c r="O135" s="5">
        <v>2336499313383</v>
      </c>
      <c r="P135" s="5">
        <v>2336499313383</v>
      </c>
      <c r="Q135" s="5">
        <v>2047749313383</v>
      </c>
      <c r="R135" s="5">
        <v>1398570338785</v>
      </c>
      <c r="S135" s="5">
        <v>1398570338785</v>
      </c>
      <c r="T135" s="5">
        <v>180100000000</v>
      </c>
      <c r="U135" s="5">
        <v>180100000000</v>
      </c>
    </row>
    <row r="136" spans="3:26" ht="15.5" x14ac:dyDescent="0.35">
      <c r="C136" t="s">
        <v>1845</v>
      </c>
      <c r="D136" s="5">
        <v>3342989197000</v>
      </c>
      <c r="E136" s="5">
        <v>3342989197000</v>
      </c>
      <c r="F136" s="5">
        <v>3342989197000</v>
      </c>
      <c r="G136" s="5">
        <v>3025406182000</v>
      </c>
      <c r="I136" s="5">
        <v>3342989197000</v>
      </c>
      <c r="J136" s="5">
        <v>3013111648000</v>
      </c>
      <c r="K136" s="5">
        <v>2735901253000</v>
      </c>
      <c r="L136" s="5">
        <v>2735335399000</v>
      </c>
      <c r="M136" s="5">
        <v>2773392589000</v>
      </c>
      <c r="N136" s="5">
        <v>2833106498000</v>
      </c>
      <c r="O136" s="5">
        <v>2336499313383</v>
      </c>
      <c r="P136" s="5">
        <v>2336499313383</v>
      </c>
      <c r="Q136" s="5">
        <v>2047749313383</v>
      </c>
      <c r="R136" s="5">
        <v>1398570338785</v>
      </c>
      <c r="S136" s="5">
        <v>1398570338785</v>
      </c>
      <c r="T136" s="5">
        <v>180100000000</v>
      </c>
      <c r="U136" s="5">
        <v>180100000000</v>
      </c>
    </row>
    <row r="137" spans="3:26" ht="15.5" x14ac:dyDescent="0.35">
      <c r="C137" t="s">
        <v>163</v>
      </c>
      <c r="D137" s="5">
        <v>8645909560000</v>
      </c>
      <c r="E137" s="5">
        <v>8540130735000</v>
      </c>
      <c r="F137" s="5">
        <v>8190883813000</v>
      </c>
      <c r="G137" s="5">
        <v>7879926063000</v>
      </c>
      <c r="I137" s="5">
        <v>8190883813000</v>
      </c>
      <c r="J137" s="5">
        <v>7156380517000</v>
      </c>
      <c r="K137" s="5">
        <v>6103051941000</v>
      </c>
      <c r="L137" s="5">
        <v>5080353819000</v>
      </c>
      <c r="M137" s="5">
        <v>4161861036000</v>
      </c>
      <c r="N137" s="5">
        <v>3423849700000</v>
      </c>
      <c r="O137" s="5">
        <v>2980468085169</v>
      </c>
      <c r="P137" s="5">
        <v>2222293350909</v>
      </c>
      <c r="Q137" s="5">
        <v>1436197915857</v>
      </c>
      <c r="R137" s="5">
        <v>1739704645769</v>
      </c>
      <c r="S137" s="5">
        <v>1246586412482</v>
      </c>
      <c r="T137" s="5">
        <v>2300862737495</v>
      </c>
      <c r="U137" s="5">
        <v>1870958796894</v>
      </c>
      <c r="V137" s="5">
        <v>1440540263422</v>
      </c>
      <c r="W137" s="5">
        <v>1086221211594</v>
      </c>
      <c r="X137" s="5">
        <v>744093509640</v>
      </c>
      <c r="Y137" s="5">
        <v>460949748516</v>
      </c>
      <c r="Z137" s="5">
        <v>391851886991</v>
      </c>
    </row>
    <row r="138" spans="3:26" ht="15.5" x14ac:dyDescent="0.35">
      <c r="C138" t="s">
        <v>164</v>
      </c>
      <c r="D138" s="5">
        <v>463237192000</v>
      </c>
      <c r="E138" s="5">
        <v>463237192000</v>
      </c>
      <c r="F138" s="5">
        <v>463237192000</v>
      </c>
      <c r="G138" s="5">
        <v>463237192000</v>
      </c>
      <c r="I138" s="5">
        <v>463237192000</v>
      </c>
      <c r="J138" s="5">
        <v>438946348000</v>
      </c>
      <c r="K138" s="5">
        <v>412558783000</v>
      </c>
      <c r="L138" s="5">
        <v>389194131000</v>
      </c>
      <c r="M138" s="5">
        <v>371460696000</v>
      </c>
      <c r="N138" s="5">
        <v>250038991000</v>
      </c>
      <c r="O138" s="5">
        <v>250038991172</v>
      </c>
      <c r="P138" s="5">
        <v>250038991172</v>
      </c>
      <c r="Q138" s="5">
        <v>232712459712</v>
      </c>
      <c r="R138" s="5">
        <v>219999536025</v>
      </c>
      <c r="S138" s="5">
        <v>219999536025</v>
      </c>
      <c r="T138" s="5">
        <v>219999536025</v>
      </c>
      <c r="U138" s="5">
        <v>1789509260869</v>
      </c>
      <c r="V138" s="5">
        <v>1359090727397</v>
      </c>
      <c r="W138" s="5">
        <v>1022065788713</v>
      </c>
      <c r="X138" s="5">
        <v>694851238298</v>
      </c>
      <c r="Y138" s="5">
        <v>415207477174</v>
      </c>
      <c r="Z138" s="5">
        <v>348551886991</v>
      </c>
    </row>
    <row r="139" spans="3:26" ht="15.5" x14ac:dyDescent="0.35">
      <c r="C139" t="s">
        <v>165</v>
      </c>
      <c r="D139" s="5">
        <v>8182672368000</v>
      </c>
      <c r="E139" s="5">
        <v>8076893543000</v>
      </c>
      <c r="F139" s="5">
        <v>7727646621000</v>
      </c>
      <c r="G139" s="5">
        <v>7416688871000</v>
      </c>
      <c r="I139" s="5">
        <v>7727646621000</v>
      </c>
      <c r="J139" s="5">
        <v>6717434169000</v>
      </c>
      <c r="K139" s="5">
        <v>5690493158000</v>
      </c>
      <c r="L139" s="5">
        <v>4691159688000</v>
      </c>
      <c r="M139" s="5">
        <v>3790400340000</v>
      </c>
      <c r="N139" s="5">
        <v>3173810709000</v>
      </c>
      <c r="O139" s="5">
        <v>2730429093997</v>
      </c>
      <c r="P139" s="5">
        <v>1972254359737</v>
      </c>
      <c r="Q139" s="5">
        <v>1203485456145</v>
      </c>
      <c r="R139" s="5">
        <v>1519705109744</v>
      </c>
      <c r="S139" s="5">
        <v>1026586876457</v>
      </c>
      <c r="T139" s="5">
        <v>2080863201470</v>
      </c>
      <c r="U139" s="5">
        <v>81449536025</v>
      </c>
      <c r="V139" s="5">
        <v>81449536025</v>
      </c>
      <c r="W139" s="5">
        <v>64155422881</v>
      </c>
      <c r="X139" s="5">
        <v>49242271342</v>
      </c>
      <c r="Y139" s="5">
        <v>45742271342</v>
      </c>
      <c r="Z139" s="5">
        <v>43300000000</v>
      </c>
    </row>
    <row r="140" spans="3:26" ht="15.5" x14ac:dyDescent="0.35">
      <c r="C140" t="s">
        <v>166</v>
      </c>
      <c r="D140" s="5">
        <v>8645909560000</v>
      </c>
      <c r="E140" s="5">
        <v>8540130735000</v>
      </c>
      <c r="F140" s="5">
        <v>8190883813000</v>
      </c>
      <c r="G140" s="5">
        <v>7879926063000</v>
      </c>
      <c r="I140" s="5">
        <v>8190883813000</v>
      </c>
      <c r="J140" s="5">
        <v>7156380517000</v>
      </c>
      <c r="K140" s="5">
        <v>6103051941000</v>
      </c>
      <c r="L140" s="5">
        <v>5080353819000</v>
      </c>
      <c r="M140" s="5">
        <v>4161861036000</v>
      </c>
      <c r="N140" s="5">
        <v>3423849700000</v>
      </c>
      <c r="O140" s="5">
        <v>2980468085169</v>
      </c>
      <c r="P140" s="5">
        <v>2222293350909</v>
      </c>
      <c r="Q140" s="5">
        <v>1436197915857</v>
      </c>
      <c r="R140" s="5">
        <v>1739704645769</v>
      </c>
      <c r="S140" s="5">
        <v>1246586412482</v>
      </c>
      <c r="T140" s="5">
        <v>2300862737495</v>
      </c>
      <c r="U140" s="5">
        <v>1870958796894</v>
      </c>
      <c r="V140" s="5">
        <v>1440540263422</v>
      </c>
      <c r="W140" s="5">
        <v>1086221211594</v>
      </c>
      <c r="X140" s="5">
        <v>744093509640</v>
      </c>
      <c r="Y140" s="5">
        <v>460949748516</v>
      </c>
      <c r="Z140" s="5">
        <v>391851886991</v>
      </c>
    </row>
    <row r="141" spans="3:26" ht="15.5" x14ac:dyDescent="0.35">
      <c r="C141" t="s">
        <v>167</v>
      </c>
      <c r="D141" s="5">
        <v>1657328033000</v>
      </c>
      <c r="E141" s="5">
        <v>1720634142000</v>
      </c>
      <c r="F141" s="5">
        <v>1747682796000</v>
      </c>
      <c r="G141" s="5">
        <v>1771011967000</v>
      </c>
      <c r="I141" s="5">
        <v>1747682796000</v>
      </c>
      <c r="J141" s="5">
        <v>1470458557000</v>
      </c>
      <c r="K141" s="5">
        <v>1549493087000</v>
      </c>
      <c r="L141" s="5">
        <v>1331043763000</v>
      </c>
      <c r="M141" s="5">
        <v>971126545000</v>
      </c>
      <c r="N141" s="5">
        <v>858790036000</v>
      </c>
      <c r="O141" s="5">
        <v>789042303912</v>
      </c>
      <c r="P141" s="5">
        <v>468691942844</v>
      </c>
      <c r="Q141" s="5">
        <v>431773662309</v>
      </c>
      <c r="R141" s="5">
        <v>170122271941</v>
      </c>
      <c r="S141" s="5">
        <v>151726136341</v>
      </c>
      <c r="T141" s="5">
        <v>143025255455</v>
      </c>
      <c r="U141" s="5">
        <v>102511255798</v>
      </c>
      <c r="V141" s="5">
        <v>47224277814</v>
      </c>
      <c r="W141" s="5">
        <v>50950159222</v>
      </c>
      <c r="X141" s="5">
        <v>45299928141</v>
      </c>
      <c r="Y141" s="5">
        <v>49401607125</v>
      </c>
      <c r="Z141" s="5">
        <v>57133603872</v>
      </c>
    </row>
    <row r="142" spans="3:26" ht="15.5" x14ac:dyDescent="0.35">
      <c r="C142" t="s">
        <v>10</v>
      </c>
      <c r="D142" s="5">
        <v>16898866542000</v>
      </c>
      <c r="E142" s="5">
        <v>16856393826000</v>
      </c>
      <c r="F142" s="5">
        <v>16534195558000</v>
      </c>
      <c r="G142" s="5">
        <v>15600699186000</v>
      </c>
      <c r="I142" s="5">
        <v>16534195558000</v>
      </c>
      <c r="J142" s="5">
        <v>14551413861000</v>
      </c>
      <c r="K142" s="5">
        <v>13011148593000</v>
      </c>
      <c r="L142" s="5">
        <v>11765949683000</v>
      </c>
      <c r="M142" s="5">
        <v>10588476447000</v>
      </c>
      <c r="N142" s="5">
        <v>9809194309000</v>
      </c>
      <c r="O142" s="5">
        <v>7916425674464</v>
      </c>
      <c r="P142" s="5">
        <v>6837900579136</v>
      </c>
      <c r="Q142" s="5">
        <v>5588636863549</v>
      </c>
      <c r="R142" s="5">
        <v>4683397256495</v>
      </c>
      <c r="S142" s="5">
        <v>4171882887608</v>
      </c>
      <c r="T142" s="5">
        <v>3723987992950</v>
      </c>
      <c r="U142" s="5">
        <v>3253570052692</v>
      </c>
      <c r="V142" s="5">
        <v>2511333974018</v>
      </c>
      <c r="W142" s="5">
        <v>2160740803598</v>
      </c>
      <c r="X142" s="5">
        <v>1812976222000</v>
      </c>
      <c r="Y142" s="5">
        <v>1533928695503</v>
      </c>
      <c r="Z142" s="5">
        <v>1472560059889</v>
      </c>
    </row>
    <row r="143" spans="3:26" ht="15.5" x14ac:dyDescent="0.35">
      <c r="C143" t="s">
        <v>168</v>
      </c>
      <c r="D143" s="5">
        <v>27770931735000</v>
      </c>
      <c r="E143" s="5">
        <v>26666007932000</v>
      </c>
      <c r="F143" s="5">
        <v>26692463223000</v>
      </c>
      <c r="G143" s="5">
        <v>24494761545000</v>
      </c>
      <c r="I143" s="5">
        <v>26692463223000</v>
      </c>
      <c r="J143" s="5">
        <v>23923231402000</v>
      </c>
      <c r="K143" s="5">
        <v>21575964541000</v>
      </c>
      <c r="L143" s="5">
        <v>18386596160000</v>
      </c>
      <c r="M143" s="5">
        <v>15445908289000</v>
      </c>
      <c r="N143" s="5">
        <v>16497923247000</v>
      </c>
      <c r="O143" s="5">
        <v>15453514716141</v>
      </c>
      <c r="P143" s="5">
        <v>13098505586708</v>
      </c>
      <c r="Q143" s="5">
        <v>10736908057784</v>
      </c>
      <c r="R143" s="5">
        <v>7937919618380</v>
      </c>
      <c r="S143" s="5">
        <v>6187083722334</v>
      </c>
      <c r="T143" s="5">
        <v>5298108569813</v>
      </c>
      <c r="U143" s="5">
        <v>4783202994218</v>
      </c>
      <c r="V143" s="5">
        <v>3759108698062</v>
      </c>
      <c r="W143" s="5">
        <v>3198595047250</v>
      </c>
      <c r="X143" s="5">
        <v>2876332918962</v>
      </c>
      <c r="Y143" s="5">
        <v>2793630291738</v>
      </c>
      <c r="Z143" s="5">
        <v>2791107923940</v>
      </c>
    </row>
    <row r="144" spans="3:26" ht="15.5" x14ac:dyDescent="0.35">
      <c r="C144" t="s">
        <v>169</v>
      </c>
      <c r="D144" s="5">
        <v>6696354391</v>
      </c>
      <c r="E144" s="5">
        <v>6696354391</v>
      </c>
      <c r="F144" s="5">
        <v>6696354391</v>
      </c>
      <c r="G144" s="5">
        <v>6039614778</v>
      </c>
      <c r="I144" s="5">
        <v>6696354391</v>
      </c>
      <c r="J144" s="5">
        <v>6014001164</v>
      </c>
      <c r="K144" s="5">
        <v>5436479508</v>
      </c>
      <c r="L144" s="5">
        <v>5431958625</v>
      </c>
      <c r="M144" s="5">
        <v>5431958625</v>
      </c>
      <c r="N144" s="5">
        <v>5431247916</v>
      </c>
      <c r="O144" s="5">
        <v>3620831944</v>
      </c>
      <c r="P144" s="5">
        <v>3620831944</v>
      </c>
      <c r="Q144" s="5">
        <v>2750000000</v>
      </c>
      <c r="R144" s="5">
        <v>2750000000</v>
      </c>
      <c r="S144" s="5">
        <v>2750000000</v>
      </c>
      <c r="T144" s="5">
        <v>2200000000</v>
      </c>
      <c r="U144" s="5">
        <v>2200000000</v>
      </c>
      <c r="V144" s="5">
        <v>2000000000</v>
      </c>
      <c r="W144" s="5">
        <v>2000000000</v>
      </c>
      <c r="X144" s="5">
        <v>2000000000</v>
      </c>
      <c r="Y144" s="5">
        <v>2000000000</v>
      </c>
      <c r="Z144" s="5">
        <v>2000000000</v>
      </c>
    </row>
    <row r="146" spans="2:26" ht="15.5" x14ac:dyDescent="0.35">
      <c r="B146" t="s">
        <v>170</v>
      </c>
      <c r="C146" t="s">
        <v>171</v>
      </c>
      <c r="D146" s="5">
        <v>508924126000</v>
      </c>
      <c r="E146" s="5">
        <v>386928170000</v>
      </c>
      <c r="F146" s="5">
        <v>752997796000</v>
      </c>
      <c r="G146" s="5">
        <v>-211946626000</v>
      </c>
      <c r="I146" s="5">
        <v>1218709581000</v>
      </c>
      <c r="J146" s="5">
        <v>858975379000</v>
      </c>
      <c r="K146" s="5">
        <v>1430100418000</v>
      </c>
      <c r="L146" s="5">
        <v>1256134089000</v>
      </c>
      <c r="M146" s="5">
        <v>1346143325000</v>
      </c>
      <c r="N146" s="5">
        <v>336467978000</v>
      </c>
      <c r="O146" s="5">
        <v>436107153027</v>
      </c>
      <c r="P146" s="5">
        <v>649997022191</v>
      </c>
      <c r="Q146" s="5">
        <v>799420847730</v>
      </c>
      <c r="R146" s="5">
        <v>971891688873</v>
      </c>
      <c r="S146" s="5">
        <v>716330916692</v>
      </c>
      <c r="T146" s="5">
        <v>559360425704</v>
      </c>
      <c r="U146" s="5">
        <v>488719471708</v>
      </c>
      <c r="V146" s="5">
        <v>530006591540</v>
      </c>
      <c r="W146" s="5">
        <v>428563837743</v>
      </c>
      <c r="X146" s="5">
        <v>424538764007</v>
      </c>
      <c r="Y146" s="5">
        <v>276077557907</v>
      </c>
      <c r="Z146" s="5">
        <v>188001404715</v>
      </c>
    </row>
    <row r="147" spans="2:26" ht="15.5" x14ac:dyDescent="0.35">
      <c r="C147" t="s">
        <v>2985</v>
      </c>
      <c r="F147" s="5">
        <v>-445026219000</v>
      </c>
      <c r="G147" s="5">
        <v>445026219000</v>
      </c>
    </row>
    <row r="148" spans="2:26" ht="15.5" x14ac:dyDescent="0.35">
      <c r="C148" t="s">
        <v>174</v>
      </c>
      <c r="D148" s="5">
        <v>75345150000</v>
      </c>
      <c r="E148" s="5">
        <v>-75345150000</v>
      </c>
    </row>
    <row r="149" spans="2:26" ht="15.5" x14ac:dyDescent="0.35">
      <c r="C149" t="s">
        <v>589</v>
      </c>
      <c r="D149" s="5">
        <v>-130535797000</v>
      </c>
      <c r="F149" s="5">
        <v>-51365422000</v>
      </c>
      <c r="G149" s="5">
        <v>-47615386000</v>
      </c>
      <c r="I149" s="5">
        <v>-208093731000</v>
      </c>
      <c r="J149" s="5">
        <v>-190895216000</v>
      </c>
      <c r="K149" s="5">
        <v>-172385768000</v>
      </c>
      <c r="L149" s="5">
        <v>-1172544149000</v>
      </c>
      <c r="M149" s="5">
        <v>-3349429076000</v>
      </c>
      <c r="N149" s="5">
        <v>-1923243618000</v>
      </c>
      <c r="O149" s="5">
        <v>-2772159128852</v>
      </c>
      <c r="P149" s="5">
        <v>-1781756592940</v>
      </c>
      <c r="Q149" s="5">
        <v>-1860890079306</v>
      </c>
      <c r="R149" s="5">
        <v>-441535882721</v>
      </c>
      <c r="S149" s="5">
        <v>-392823376851</v>
      </c>
      <c r="T149" s="5">
        <v>-529025020551</v>
      </c>
      <c r="U149" s="5">
        <v>-378168309712</v>
      </c>
      <c r="V149" s="5">
        <v>-291818238428</v>
      </c>
      <c r="W149" s="5">
        <v>-282974359845</v>
      </c>
      <c r="X149" s="5">
        <v>-227564311077</v>
      </c>
      <c r="Y149" s="5">
        <v>-225785025184</v>
      </c>
      <c r="Z149" s="5">
        <v>-243176047565</v>
      </c>
    </row>
    <row r="150" spans="2:26" ht="15.5" x14ac:dyDescent="0.35">
      <c r="C150" t="s">
        <v>2986</v>
      </c>
      <c r="D150" s="5">
        <v>-65780000</v>
      </c>
      <c r="F150" s="5">
        <v>29676000</v>
      </c>
      <c r="G150" s="5">
        <v>6866000</v>
      </c>
      <c r="I150" s="5">
        <v>2596963000</v>
      </c>
      <c r="J150" s="5">
        <v>-4257118000</v>
      </c>
      <c r="K150" s="5">
        <v>87093769000</v>
      </c>
      <c r="L150" s="5">
        <v>10617425000</v>
      </c>
      <c r="M150" s="5">
        <v>-2962611000</v>
      </c>
      <c r="N150" s="5">
        <v>7939990000</v>
      </c>
      <c r="O150" s="5">
        <v>-7151480652</v>
      </c>
    </row>
    <row r="151" spans="2:26" ht="15.5" x14ac:dyDescent="0.35">
      <c r="C151" t="s">
        <v>2987</v>
      </c>
      <c r="D151" s="5">
        <v>-233624090000</v>
      </c>
      <c r="E151" s="5">
        <v>-239613082000</v>
      </c>
      <c r="F151" s="5">
        <v>-1087884383000</v>
      </c>
      <c r="G151" s="5">
        <v>575503719000</v>
      </c>
      <c r="I151" s="5">
        <v>-1087884383000</v>
      </c>
      <c r="J151" s="5">
        <v>-1047943156000</v>
      </c>
      <c r="K151" s="5">
        <v>-1258324702000</v>
      </c>
    </row>
    <row r="152" spans="2:26" ht="15.5" x14ac:dyDescent="0.35">
      <c r="C152" t="s">
        <v>158</v>
      </c>
    </row>
    <row r="153" spans="2:26" ht="15.5" x14ac:dyDescent="0.35">
      <c r="C153" t="s">
        <v>400</v>
      </c>
      <c r="D153" s="5">
        <v>-26955211000</v>
      </c>
      <c r="E153" s="5">
        <v>29692276000</v>
      </c>
      <c r="F153" s="5">
        <v>21349728000</v>
      </c>
      <c r="G153" s="5">
        <v>70248498000</v>
      </c>
      <c r="I153" s="5">
        <v>99962846000</v>
      </c>
      <c r="J153" s="5">
        <v>46308888000</v>
      </c>
      <c r="K153" s="5">
        <v>59820668000</v>
      </c>
      <c r="L153" s="5">
        <v>34147010000</v>
      </c>
      <c r="M153" s="5">
        <v>106053186000</v>
      </c>
      <c r="N153" s="5">
        <v>126934804000</v>
      </c>
      <c r="O153" s="5">
        <v>142163383230</v>
      </c>
      <c r="P153" s="5">
        <v>106092620907</v>
      </c>
      <c r="Q153" s="5">
        <v>78194123517</v>
      </c>
      <c r="R153" s="5">
        <v>87122409081</v>
      </c>
      <c r="S153" s="5">
        <v>116161379617</v>
      </c>
      <c r="T153" s="5">
        <v>107314134367</v>
      </c>
      <c r="U153" s="5">
        <v>73523839844</v>
      </c>
      <c r="V153" s="5">
        <v>37795655105</v>
      </c>
      <c r="W153" s="5">
        <v>29018057473</v>
      </c>
      <c r="X153" s="5">
        <v>17639575108</v>
      </c>
      <c r="Y153" s="5">
        <v>5758949058</v>
      </c>
      <c r="Z153" s="5">
        <v>7339680751</v>
      </c>
    </row>
    <row r="154" spans="2:26" ht="15.5" x14ac:dyDescent="0.35">
      <c r="C154" t="s">
        <v>2988</v>
      </c>
      <c r="D154" s="5">
        <v>94862734000</v>
      </c>
      <c r="E154" s="5">
        <v>-95862994000</v>
      </c>
      <c r="F154" s="5">
        <v>-268830005000</v>
      </c>
      <c r="G154" s="5">
        <v>-197804646000</v>
      </c>
      <c r="I154" s="5">
        <v>-467412303000</v>
      </c>
      <c r="J154" s="5">
        <v>-485915001000</v>
      </c>
      <c r="K154" s="5">
        <v>-301323930000</v>
      </c>
      <c r="L154" s="5">
        <v>-53453647000</v>
      </c>
      <c r="M154" s="5">
        <v>-163650443000</v>
      </c>
      <c r="N154" s="5">
        <v>-346024611000</v>
      </c>
      <c r="O154" s="5">
        <v>-313672169117</v>
      </c>
      <c r="P154" s="5">
        <v>-119723799243</v>
      </c>
      <c r="Q154" s="5">
        <v>-65422911274</v>
      </c>
      <c r="R154" s="5">
        <v>-61151395299</v>
      </c>
      <c r="S154" s="5">
        <v>-50957415535</v>
      </c>
      <c r="T154" s="5">
        <v>-48654644373</v>
      </c>
      <c r="U154" s="5">
        <v>-48144174275</v>
      </c>
      <c r="V154" s="5">
        <v>-50800342908</v>
      </c>
      <c r="W154" s="5">
        <v>-49771587170</v>
      </c>
      <c r="X154" s="5">
        <v>-48032072204</v>
      </c>
      <c r="Y154" s="5">
        <v>-63318578538</v>
      </c>
      <c r="Z154" s="5">
        <v>-107147630709</v>
      </c>
    </row>
    <row r="155" spans="2:26" ht="15.5" x14ac:dyDescent="0.35">
      <c r="C155" t="s">
        <v>552</v>
      </c>
      <c r="U155" s="5">
        <v>-4994301026</v>
      </c>
      <c r="V155" s="5">
        <v>-1269716292</v>
      </c>
    </row>
    <row r="156" spans="2:26" ht="15.5" x14ac:dyDescent="0.35">
      <c r="C156" t="s">
        <v>2989</v>
      </c>
    </row>
    <row r="157" spans="2:26" ht="15.5" x14ac:dyDescent="0.35">
      <c r="C157" t="s">
        <v>2990</v>
      </c>
      <c r="T157" s="5">
        <v>10975278027</v>
      </c>
    </row>
    <row r="158" spans="2:26" ht="15.5" x14ac:dyDescent="0.35">
      <c r="C158" t="s">
        <v>2991</v>
      </c>
    </row>
    <row r="159" spans="2:26" ht="15.5" x14ac:dyDescent="0.35">
      <c r="C159" t="s">
        <v>1775</v>
      </c>
      <c r="D159" s="5">
        <v>-13650750000</v>
      </c>
      <c r="E159" s="5">
        <v>-8431312000</v>
      </c>
      <c r="F159" s="5">
        <v>-5962333000</v>
      </c>
      <c r="G159" s="5">
        <v>-3921629000</v>
      </c>
      <c r="I159" s="5">
        <v>-16015876000</v>
      </c>
      <c r="J159" s="5">
        <v>-16848114000</v>
      </c>
      <c r="K159" s="5">
        <v>-73209859000</v>
      </c>
      <c r="L159" s="5">
        <v>-29416527000</v>
      </c>
      <c r="M159" s="5">
        <v>-2610517000</v>
      </c>
      <c r="N159" s="5">
        <v>-8459764000</v>
      </c>
      <c r="O159" s="5">
        <v>-15069995262</v>
      </c>
      <c r="P159" s="5">
        <v>-23540642155</v>
      </c>
    </row>
    <row r="160" spans="2:26" ht="15.5" x14ac:dyDescent="0.35">
      <c r="C160" t="s">
        <v>179</v>
      </c>
      <c r="D160" s="5">
        <v>-155116150000</v>
      </c>
      <c r="E160" s="5">
        <v>-8717070000</v>
      </c>
      <c r="F160" s="5">
        <v>321132681000</v>
      </c>
      <c r="G160" s="5">
        <v>-412644363000</v>
      </c>
      <c r="I160" s="5">
        <v>-247762893000</v>
      </c>
      <c r="J160" s="5">
        <v>-287694336000</v>
      </c>
      <c r="K160" s="5">
        <v>-324188536000</v>
      </c>
      <c r="L160" s="5">
        <v>-246133296000</v>
      </c>
      <c r="M160" s="5">
        <v>-87533355000</v>
      </c>
      <c r="N160" s="5">
        <v>-128907275000</v>
      </c>
      <c r="O160" s="5">
        <v>-85082697760</v>
      </c>
      <c r="P160" s="5">
        <v>-141632585535</v>
      </c>
      <c r="Q160" s="5">
        <v>-187939238254</v>
      </c>
      <c r="R160" s="5">
        <v>-142472383582</v>
      </c>
      <c r="S160" s="5">
        <v>-194167231656</v>
      </c>
      <c r="T160" s="5">
        <v>-108640959578</v>
      </c>
      <c r="U160" s="5">
        <v>-118682092868</v>
      </c>
      <c r="V160" s="5">
        <v>-81569339588</v>
      </c>
      <c r="W160" s="5">
        <v>-69589572543</v>
      </c>
      <c r="X160" s="5">
        <v>-72226614312</v>
      </c>
      <c r="Y160" s="5">
        <v>-69460969154</v>
      </c>
      <c r="Z160" s="5">
        <v>-58138353875</v>
      </c>
    </row>
    <row r="161" spans="3:26" ht="15.5" x14ac:dyDescent="0.35">
      <c r="C161" t="s">
        <v>184</v>
      </c>
      <c r="D161" s="5">
        <v>685984693000</v>
      </c>
      <c r="E161" s="5">
        <v>-142242179000</v>
      </c>
      <c r="F161" s="5">
        <v>1326044328000</v>
      </c>
      <c r="G161" s="5">
        <v>455840200000</v>
      </c>
      <c r="I161" s="5">
        <v>1366723388000</v>
      </c>
      <c r="J161" s="5">
        <v>1764426022000</v>
      </c>
      <c r="K161" s="5">
        <v>2705048796000</v>
      </c>
      <c r="L161" s="5">
        <v>1537757114000</v>
      </c>
      <c r="M161" s="5">
        <v>-3536533963000</v>
      </c>
      <c r="N161" s="5">
        <v>641639389000</v>
      </c>
      <c r="O161" s="5">
        <v>1260755146713</v>
      </c>
      <c r="P161" s="5">
        <v>1743899197995</v>
      </c>
      <c r="Q161" s="5">
        <v>1681632862787</v>
      </c>
      <c r="R161" s="5">
        <v>957128540301</v>
      </c>
      <c r="S161" s="5">
        <v>-69160938756</v>
      </c>
      <c r="T161" s="5">
        <v>-7519224751</v>
      </c>
      <c r="U161" s="5">
        <v>307101515736</v>
      </c>
      <c r="V161" s="5">
        <v>-76762917205</v>
      </c>
      <c r="W161" s="5">
        <v>-32522549309</v>
      </c>
      <c r="X161" s="5">
        <v>-186694344489</v>
      </c>
      <c r="Y161" s="5">
        <v>-149470583389</v>
      </c>
      <c r="Z161" s="5">
        <v>-66283984067</v>
      </c>
    </row>
    <row r="162" spans="3:26" ht="15.5" x14ac:dyDescent="0.35">
      <c r="C162" t="s">
        <v>185</v>
      </c>
      <c r="D162" s="5">
        <v>-1496781884000</v>
      </c>
      <c r="E162" s="5">
        <v>-1011915451000</v>
      </c>
      <c r="F162" s="5">
        <v>-1325321943000</v>
      </c>
      <c r="G162" s="5">
        <v>-355438957000</v>
      </c>
      <c r="I162" s="5">
        <v>-1573718744000</v>
      </c>
      <c r="J162" s="5">
        <v>-2649220608000</v>
      </c>
      <c r="K162" s="5">
        <v>-4331998710000</v>
      </c>
      <c r="L162" s="5">
        <v>-3525129152000</v>
      </c>
      <c r="M162" s="5">
        <v>-491722358000</v>
      </c>
      <c r="N162" s="5">
        <v>-94675811000</v>
      </c>
      <c r="O162" s="5">
        <v>-2241226711083</v>
      </c>
      <c r="P162" s="5">
        <v>-1752114563482</v>
      </c>
      <c r="Q162" s="5">
        <v>-1345714449680</v>
      </c>
      <c r="R162" s="5">
        <v>-2024852910911</v>
      </c>
      <c r="S162" s="5">
        <v>-883643885898</v>
      </c>
      <c r="T162" s="5">
        <v>-202326727412</v>
      </c>
      <c r="U162" s="5">
        <v>-209021985770</v>
      </c>
      <c r="V162" s="5">
        <v>-72817147685</v>
      </c>
      <c r="W162" s="5">
        <v>-79237490944</v>
      </c>
      <c r="X162" s="5">
        <v>70961942675</v>
      </c>
      <c r="Y162" s="5">
        <v>-108144050294</v>
      </c>
      <c r="Z162" s="5">
        <v>-195037864042</v>
      </c>
    </row>
    <row r="163" spans="3:26" ht="15.5" x14ac:dyDescent="0.35">
      <c r="C163" t="s">
        <v>205</v>
      </c>
      <c r="N163" s="5">
        <v>579500000000</v>
      </c>
      <c r="O163" s="5">
        <v>9654970000</v>
      </c>
      <c r="P163" s="5">
        <v>67232320000</v>
      </c>
      <c r="Q163" s="5">
        <v>216868357511</v>
      </c>
      <c r="T163" s="5">
        <v>3592672800</v>
      </c>
      <c r="U163" s="5">
        <v>3236805400</v>
      </c>
    </row>
    <row r="164" spans="3:26" ht="15.5" x14ac:dyDescent="0.35">
      <c r="C164" t="s">
        <v>199</v>
      </c>
      <c r="F164" s="5">
        <v>-1058402533000</v>
      </c>
      <c r="G164" s="5">
        <v>1058402533000</v>
      </c>
      <c r="M164" s="5">
        <v>53358000</v>
      </c>
      <c r="N164" s="5">
        <v>-585500000000</v>
      </c>
      <c r="O164" s="5">
        <v>-421275661689</v>
      </c>
      <c r="P164" s="5">
        <v>-28951953556</v>
      </c>
      <c r="Q164" s="5">
        <v>-6804945467</v>
      </c>
      <c r="R164" s="5">
        <v>-29000000000</v>
      </c>
      <c r="S164" s="5">
        <v>-626378241859</v>
      </c>
    </row>
    <row r="165" spans="3:26" ht="15.5" x14ac:dyDescent="0.35">
      <c r="C165" t="s">
        <v>2992</v>
      </c>
      <c r="S165" s="5">
        <v>1000000000</v>
      </c>
      <c r="U165" s="5">
        <v>20000000000</v>
      </c>
      <c r="V165" s="5">
        <v>-20000000000</v>
      </c>
      <c r="W165" s="5">
        <v>33996857</v>
      </c>
      <c r="X165" s="5">
        <v>81975854178</v>
      </c>
    </row>
    <row r="166" spans="3:26" ht="15.5" x14ac:dyDescent="0.35">
      <c r="C166" t="s">
        <v>823</v>
      </c>
      <c r="T166" s="5">
        <v>-1000000000</v>
      </c>
      <c r="Y166" s="5">
        <v>-81975854178</v>
      </c>
    </row>
    <row r="167" spans="3:26" ht="15.5" x14ac:dyDescent="0.35">
      <c r="C167" t="s">
        <v>304</v>
      </c>
      <c r="V167" s="5">
        <v>42750000000</v>
      </c>
      <c r="W167" s="5">
        <v>-42750000000</v>
      </c>
    </row>
    <row r="168" spans="3:26" ht="15.5" x14ac:dyDescent="0.35">
      <c r="C168" t="s">
        <v>2993</v>
      </c>
      <c r="U168" s="5">
        <v>-6085881029</v>
      </c>
      <c r="V168" s="5">
        <v>-28429016</v>
      </c>
      <c r="W168" s="5">
        <v>-17545154761</v>
      </c>
      <c r="X168" s="5">
        <v>-19724383219</v>
      </c>
      <c r="Y168" s="5">
        <v>-9482187558</v>
      </c>
    </row>
    <row r="169" spans="3:26" ht="15.5" x14ac:dyDescent="0.35">
      <c r="C169" t="s">
        <v>2462</v>
      </c>
      <c r="M169" s="5">
        <v>282239000</v>
      </c>
      <c r="N169" s="5">
        <v>25199999000</v>
      </c>
      <c r="O169" s="5">
        <v>100000000000</v>
      </c>
      <c r="P169" s="5">
        <v>-8408685001</v>
      </c>
      <c r="Q169" s="5">
        <v>16628913851</v>
      </c>
      <c r="R169" s="5">
        <v>-92247009098</v>
      </c>
      <c r="S169" s="5">
        <v>51702732749</v>
      </c>
      <c r="T169" s="5">
        <v>-70000000000</v>
      </c>
    </row>
    <row r="170" spans="3:26" ht="15.5" x14ac:dyDescent="0.35">
      <c r="C170" t="s">
        <v>482</v>
      </c>
      <c r="W170" s="5">
        <v>75265378</v>
      </c>
      <c r="X170" s="5">
        <v>77467467</v>
      </c>
      <c r="Y170" s="5">
        <v>50183779</v>
      </c>
      <c r="Z170" s="5">
        <v>47616774</v>
      </c>
    </row>
    <row r="171" spans="3:26" ht="15.5" x14ac:dyDescent="0.35">
      <c r="C171" t="s">
        <v>409</v>
      </c>
      <c r="M171" s="5">
        <v>-1070446000</v>
      </c>
      <c r="T171" s="5">
        <v>-13965000</v>
      </c>
    </row>
    <row r="172" spans="3:26" ht="15.5" x14ac:dyDescent="0.35">
      <c r="C172" t="s">
        <v>2994</v>
      </c>
      <c r="M172" s="5">
        <v>-29914110000</v>
      </c>
      <c r="N172" s="5">
        <v>-233027152000</v>
      </c>
    </row>
    <row r="173" spans="3:26" ht="15.5" x14ac:dyDescent="0.35">
      <c r="C173" t="s">
        <v>188</v>
      </c>
      <c r="D173" s="5">
        <v>2380124000</v>
      </c>
      <c r="G173" s="5">
        <v>-202814000</v>
      </c>
      <c r="L173" s="5">
        <v>1893436000</v>
      </c>
      <c r="M173" s="5">
        <v>2450700000</v>
      </c>
      <c r="N173" s="5">
        <v>2960090000</v>
      </c>
      <c r="O173" s="5">
        <v>1550000000</v>
      </c>
      <c r="P173" s="5">
        <v>1600000000</v>
      </c>
      <c r="Q173" s="5">
        <v>3245833666</v>
      </c>
      <c r="R173" s="5">
        <v>236000000</v>
      </c>
      <c r="S173" s="5">
        <v>22305164764</v>
      </c>
      <c r="T173" s="5">
        <v>8016024410</v>
      </c>
      <c r="U173" s="5">
        <v>22062925104</v>
      </c>
      <c r="W173" s="5">
        <v>705000000</v>
      </c>
      <c r="X173" s="5">
        <v>440000000</v>
      </c>
      <c r="Y173" s="5">
        <v>1339635003</v>
      </c>
      <c r="Z173" s="5">
        <v>2645908336</v>
      </c>
    </row>
    <row r="174" spans="3:26" ht="15.5" x14ac:dyDescent="0.35">
      <c r="C174" t="s">
        <v>189</v>
      </c>
      <c r="D174" s="5">
        <v>-943264000</v>
      </c>
      <c r="E174" s="5">
        <v>-5339434000</v>
      </c>
      <c r="F174" s="5">
        <v>-11707520000</v>
      </c>
      <c r="G174" s="5">
        <v>-6255365000</v>
      </c>
      <c r="I174" s="5">
        <v>-52288217000</v>
      </c>
      <c r="J174" s="5">
        <v>-50448625000</v>
      </c>
      <c r="K174" s="5">
        <v>-22379137000</v>
      </c>
      <c r="L174" s="5">
        <v>-22655111000</v>
      </c>
      <c r="M174" s="5">
        <v>-27589430000</v>
      </c>
      <c r="N174" s="5">
        <v>-15719753000</v>
      </c>
      <c r="O174" s="5">
        <v>-43087798439</v>
      </c>
      <c r="P174" s="5">
        <v>-20573794207</v>
      </c>
      <c r="Q174" s="5">
        <v>-47122083289</v>
      </c>
      <c r="R174" s="5">
        <v>-17139359657</v>
      </c>
      <c r="S174" s="5">
        <v>-15732235084</v>
      </c>
      <c r="T174" s="5">
        <v>-36005427765</v>
      </c>
      <c r="U174" s="5">
        <v>-125265931071</v>
      </c>
      <c r="V174" s="5">
        <v>-56528956623</v>
      </c>
      <c r="W174" s="5">
        <v>-19681333040</v>
      </c>
      <c r="X174" s="5">
        <v>-21822587198</v>
      </c>
      <c r="Y174" s="5">
        <v>-18025643561</v>
      </c>
      <c r="Z174" s="5">
        <v>-197683772378</v>
      </c>
    </row>
    <row r="175" spans="3:26" ht="15.5" x14ac:dyDescent="0.35">
      <c r="C175" t="s">
        <v>2995</v>
      </c>
    </row>
    <row r="176" spans="3:26" ht="15.5" x14ac:dyDescent="0.35">
      <c r="C176" t="s">
        <v>2996</v>
      </c>
      <c r="D176" s="5">
        <v>-7501339000</v>
      </c>
      <c r="E176" s="5">
        <v>7501339000</v>
      </c>
    </row>
    <row r="177" spans="3:25" ht="15.5" x14ac:dyDescent="0.35">
      <c r="C177" t="s">
        <v>1910</v>
      </c>
      <c r="O177" s="5">
        <v>-137049104148</v>
      </c>
    </row>
    <row r="178" spans="3:25" ht="15.5" x14ac:dyDescent="0.35">
      <c r="C178" t="s">
        <v>2538</v>
      </c>
      <c r="D178" s="5">
        <v>-34744254000</v>
      </c>
      <c r="E178" s="5">
        <v>-135640114000</v>
      </c>
      <c r="F178" s="5">
        <v>-30226510000</v>
      </c>
      <c r="G178" s="5">
        <v>-23961449000</v>
      </c>
      <c r="I178" s="5">
        <v>-104187959000</v>
      </c>
      <c r="J178" s="5">
        <v>-321980345000</v>
      </c>
      <c r="K178" s="5">
        <v>-1600383956000</v>
      </c>
      <c r="L178" s="5">
        <v>-1383916763000</v>
      </c>
      <c r="M178" s="5">
        <v>-79365480000</v>
      </c>
      <c r="N178" s="5">
        <v>-236838953000</v>
      </c>
      <c r="O178" s="5">
        <v>-161207853434</v>
      </c>
    </row>
    <row r="179" spans="3:25" ht="15.5" x14ac:dyDescent="0.35">
      <c r="C179" t="s">
        <v>1267</v>
      </c>
      <c r="D179" s="5">
        <v>57431023000</v>
      </c>
      <c r="G179" s="5">
        <v>-49406112000</v>
      </c>
      <c r="K179" s="5">
        <v>60139092000</v>
      </c>
      <c r="L179" s="5">
        <v>66875312000</v>
      </c>
      <c r="M179" s="5">
        <v>43741608000</v>
      </c>
      <c r="N179" s="5">
        <v>44979451000</v>
      </c>
    </row>
    <row r="180" spans="3:25" ht="15.5" x14ac:dyDescent="0.35">
      <c r="C180" t="s">
        <v>2682</v>
      </c>
      <c r="U180" s="5">
        <v>-3969904174</v>
      </c>
      <c r="V180" s="5">
        <v>-4134762046</v>
      </c>
    </row>
    <row r="181" spans="3:25" ht="15.5" x14ac:dyDescent="0.35">
      <c r="C181" t="s">
        <v>1372</v>
      </c>
      <c r="P181" s="5">
        <v>2395708408</v>
      </c>
      <c r="Q181" s="5">
        <v>-3343816168</v>
      </c>
      <c r="R181" s="5">
        <v>1369300940</v>
      </c>
      <c r="S181" s="5">
        <v>32445438433</v>
      </c>
      <c r="T181" s="5">
        <v>-3532456963</v>
      </c>
    </row>
    <row r="182" spans="3:25" ht="15.5" x14ac:dyDescent="0.35">
      <c r="C182" t="s">
        <v>2997</v>
      </c>
      <c r="D182" s="5">
        <v>-649469773000</v>
      </c>
      <c r="E182" s="5">
        <v>-485178177000</v>
      </c>
      <c r="F182" s="5">
        <v>-721509334000</v>
      </c>
      <c r="G182" s="5">
        <v>-544005147000</v>
      </c>
      <c r="I182" s="5">
        <v>-1916905844000</v>
      </c>
      <c r="J182" s="5">
        <v>-874253100000</v>
      </c>
      <c r="K182" s="5">
        <v>-2477808967000</v>
      </c>
      <c r="L182" s="5">
        <v>-1848989361000</v>
      </c>
      <c r="M182" s="5">
        <v>-1026130790000</v>
      </c>
      <c r="N182" s="5">
        <v>-277743139000</v>
      </c>
      <c r="O182" s="5">
        <v>-492723606658</v>
      </c>
      <c r="P182" s="5">
        <v>-1289936461295</v>
      </c>
      <c r="Q182" s="5">
        <v>-1301761600972</v>
      </c>
      <c r="R182" s="5">
        <v>-1191944013947</v>
      </c>
      <c r="S182" s="5">
        <v>-298501993310</v>
      </c>
      <c r="T182" s="5">
        <v>-88260926907</v>
      </c>
    </row>
    <row r="183" spans="3:25" ht="15.5" x14ac:dyDescent="0.35">
      <c r="C183" t="s">
        <v>2998</v>
      </c>
      <c r="K183" s="5">
        <v>-5894606000</v>
      </c>
      <c r="L183" s="5">
        <v>-69764625000</v>
      </c>
    </row>
    <row r="184" spans="3:25" ht="15.5" x14ac:dyDescent="0.35">
      <c r="C184" t="s">
        <v>1105</v>
      </c>
      <c r="P184" s="5">
        <v>-65545200000</v>
      </c>
      <c r="R184" s="5">
        <v>-25607140000</v>
      </c>
      <c r="S184" s="5">
        <v>-59142860000</v>
      </c>
      <c r="T184" s="5">
        <v>-24750000000</v>
      </c>
      <c r="U184" s="5">
        <v>-119000000000</v>
      </c>
      <c r="V184" s="5">
        <v>-34875000000</v>
      </c>
    </row>
    <row r="185" spans="3:25" ht="15.5" x14ac:dyDescent="0.35">
      <c r="C185" t="s">
        <v>2999</v>
      </c>
      <c r="X185" s="5">
        <v>30093058914</v>
      </c>
    </row>
    <row r="186" spans="3:25" ht="15.5" x14ac:dyDescent="0.35">
      <c r="C186" t="s">
        <v>3000</v>
      </c>
    </row>
    <row r="187" spans="3:25" ht="15.5" x14ac:dyDescent="0.35">
      <c r="C187" t="s">
        <v>565</v>
      </c>
      <c r="J187" s="5">
        <v>-1473225000</v>
      </c>
      <c r="K187" s="5">
        <v>-5398761000</v>
      </c>
      <c r="L187" s="5">
        <v>-434275000</v>
      </c>
      <c r="M187" s="5">
        <v>-579420000</v>
      </c>
      <c r="U187" s="5">
        <v>-2339229959</v>
      </c>
      <c r="V187" s="5">
        <v>-1628575182</v>
      </c>
      <c r="W187" s="5">
        <v>-3220306812</v>
      </c>
      <c r="X187" s="5">
        <v>-2976727984</v>
      </c>
      <c r="Y187" s="5">
        <v>-532365422</v>
      </c>
    </row>
    <row r="188" spans="3:25" ht="15.5" x14ac:dyDescent="0.35">
      <c r="C188" t="s">
        <v>3001</v>
      </c>
    </row>
    <row r="189" spans="3:25" ht="15.5" x14ac:dyDescent="0.35">
      <c r="C189" t="s">
        <v>3002</v>
      </c>
      <c r="G189" s="5">
        <v>-736000000</v>
      </c>
      <c r="I189" s="5">
        <v>-736000000</v>
      </c>
      <c r="J189" s="5">
        <v>-3072000000</v>
      </c>
      <c r="K189" s="5">
        <v>-3518025000</v>
      </c>
      <c r="L189" s="5">
        <v>-126439314000</v>
      </c>
      <c r="M189" s="5">
        <v>-236349832000</v>
      </c>
      <c r="N189" s="5">
        <v>-989416150000</v>
      </c>
      <c r="O189" s="5">
        <v>-1625399107906</v>
      </c>
      <c r="P189" s="5">
        <v>-1333739933567</v>
      </c>
      <c r="Q189" s="5">
        <v>-223425108812</v>
      </c>
      <c r="R189" s="5">
        <v>-670520689149</v>
      </c>
      <c r="S189" s="5">
        <v>-313991830000</v>
      </c>
      <c r="T189" s="5">
        <v>-495234220006</v>
      </c>
    </row>
    <row r="190" spans="3:25" ht="15.5" x14ac:dyDescent="0.35">
      <c r="C190" t="s">
        <v>3003</v>
      </c>
      <c r="D190" s="5">
        <v>21460972000</v>
      </c>
      <c r="F190" s="5">
        <v>34170264000</v>
      </c>
      <c r="I190" s="5">
        <v>35401664000</v>
      </c>
      <c r="J190" s="5">
        <v>4053859000</v>
      </c>
      <c r="K190" s="5">
        <v>121492825000</v>
      </c>
      <c r="L190" s="5">
        <v>346565631000</v>
      </c>
      <c r="M190" s="5">
        <v>1055979809000</v>
      </c>
      <c r="N190" s="5">
        <v>1783083552000</v>
      </c>
      <c r="O190" s="5">
        <v>699531269231</v>
      </c>
      <c r="P190" s="5">
        <v>923813435736</v>
      </c>
      <c r="S190" s="5">
        <v>321353196500</v>
      </c>
      <c r="T190" s="5">
        <v>503655000000</v>
      </c>
    </row>
    <row r="191" spans="3:25" ht="15.5" x14ac:dyDescent="0.35">
      <c r="C191" t="s">
        <v>3004</v>
      </c>
      <c r="D191" s="5">
        <v>-53101941000</v>
      </c>
      <c r="E191" s="5">
        <v>-48767869000</v>
      </c>
      <c r="F191" s="5">
        <v>-322684830000</v>
      </c>
      <c r="G191" s="5">
        <v>88887318000</v>
      </c>
      <c r="I191" s="5">
        <v>-322684830000</v>
      </c>
      <c r="J191" s="5">
        <v>-176089397000</v>
      </c>
      <c r="K191" s="5">
        <v>-391645936000</v>
      </c>
      <c r="L191" s="5">
        <v>-5698357000</v>
      </c>
      <c r="M191" s="5">
        <v>-33809984000</v>
      </c>
      <c r="N191" s="5">
        <v>-181299012000</v>
      </c>
      <c r="O191" s="5">
        <v>-171219818040</v>
      </c>
    </row>
    <row r="192" spans="3:25" ht="15.5" x14ac:dyDescent="0.35">
      <c r="C192" t="s">
        <v>3005</v>
      </c>
      <c r="D192" s="5">
        <v>1706892000</v>
      </c>
      <c r="G192" s="5">
        <v>736000000</v>
      </c>
    </row>
    <row r="193" spans="3:26" ht="15.5" x14ac:dyDescent="0.35">
      <c r="C193" t="s">
        <v>3006</v>
      </c>
      <c r="I193" s="5">
        <v>2643922000</v>
      </c>
    </row>
    <row r="194" spans="3:26" ht="15.5" x14ac:dyDescent="0.35">
      <c r="C194" t="s">
        <v>451</v>
      </c>
      <c r="D194" s="5">
        <v>-5375897584000</v>
      </c>
      <c r="G194" s="5">
        <v>3010694161000</v>
      </c>
    </row>
    <row r="195" spans="3:26" ht="15.5" x14ac:dyDescent="0.35">
      <c r="C195" t="s">
        <v>3007</v>
      </c>
      <c r="D195" s="5">
        <v>4197406064000</v>
      </c>
      <c r="G195" s="5">
        <v>-3889592082000</v>
      </c>
    </row>
    <row r="196" spans="3:26" ht="15.5" x14ac:dyDescent="0.35">
      <c r="C196" t="s">
        <v>3008</v>
      </c>
      <c r="D196" s="5">
        <v>344491196000</v>
      </c>
      <c r="E196" s="5">
        <v>-344491196000</v>
      </c>
      <c r="F196" s="5">
        <v>785038520000</v>
      </c>
      <c r="I196" s="5">
        <v>785038520000</v>
      </c>
      <c r="J196" s="5">
        <v>-1227431000000</v>
      </c>
      <c r="K196" s="5">
        <v>-12000000000</v>
      </c>
      <c r="L196" s="5">
        <v>-483000000000</v>
      </c>
      <c r="M196" s="5">
        <v>-160000000000</v>
      </c>
    </row>
    <row r="197" spans="3:26" ht="15.5" x14ac:dyDescent="0.35">
      <c r="C197" t="s">
        <v>215</v>
      </c>
      <c r="D197" s="5">
        <v>685984693000</v>
      </c>
      <c r="E197" s="5">
        <v>-142242179000</v>
      </c>
      <c r="F197" s="5">
        <v>1326044328000</v>
      </c>
      <c r="G197" s="5">
        <v>455840200000</v>
      </c>
      <c r="I197" s="5">
        <v>1366723388000</v>
      </c>
      <c r="J197" s="5">
        <v>1764426022000</v>
      </c>
      <c r="K197" s="5">
        <v>2705048796000</v>
      </c>
      <c r="L197" s="5">
        <v>1537757114000</v>
      </c>
      <c r="M197" s="5">
        <v>-3536533963000</v>
      </c>
      <c r="N197" s="5">
        <v>641639389000</v>
      </c>
      <c r="O197" s="5">
        <v>1260755146713</v>
      </c>
      <c r="P197" s="5">
        <v>1743899197995</v>
      </c>
      <c r="Q197" s="5">
        <v>1681632862787</v>
      </c>
      <c r="R197" s="5">
        <v>957128540301</v>
      </c>
      <c r="S197" s="5">
        <v>-69160938756</v>
      </c>
      <c r="T197" s="5">
        <v>-7519224751</v>
      </c>
      <c r="U197" s="5">
        <v>307101515736</v>
      </c>
      <c r="V197" s="5">
        <v>-76762917205</v>
      </c>
      <c r="W197" s="5">
        <v>-32522549309</v>
      </c>
      <c r="X197" s="5">
        <v>-186694344489</v>
      </c>
      <c r="Y197" s="5">
        <v>-149470583389</v>
      </c>
      <c r="Z197" s="5">
        <v>-66283984067</v>
      </c>
    </row>
    <row r="198" spans="3:26" ht="15.5" x14ac:dyDescent="0.35">
      <c r="C198" t="s">
        <v>141</v>
      </c>
      <c r="W198" s="5">
        <v>-993984240</v>
      </c>
      <c r="X198" s="5">
        <v>-1295083972</v>
      </c>
      <c r="Y198" s="5">
        <v>12092987638</v>
      </c>
    </row>
    <row r="199" spans="3:26" ht="15.5" x14ac:dyDescent="0.35">
      <c r="C199" t="s">
        <v>414</v>
      </c>
      <c r="D199" s="5">
        <v>1000000000000</v>
      </c>
      <c r="F199" s="5">
        <v>771145149000</v>
      </c>
      <c r="G199" s="5">
        <v>-48125000000</v>
      </c>
      <c r="I199" s="5">
        <v>2660590149000</v>
      </c>
      <c r="J199" s="5">
        <v>2000000000000</v>
      </c>
      <c r="K199" s="5">
        <v>2462549999000</v>
      </c>
      <c r="L199" s="5">
        <v>1800000000000</v>
      </c>
      <c r="M199" s="5">
        <v>143853169000</v>
      </c>
      <c r="N199" s="5">
        <v>461686065000</v>
      </c>
      <c r="O199" s="5">
        <v>564190555732</v>
      </c>
      <c r="P199" s="5">
        <v>1654722695926</v>
      </c>
      <c r="Q199" s="5">
        <v>1544633387962</v>
      </c>
      <c r="R199" s="5">
        <v>599630104484</v>
      </c>
      <c r="Y199" s="5">
        <v>91666666666</v>
      </c>
      <c r="Z199" s="5">
        <v>125668399159</v>
      </c>
    </row>
    <row r="200" spans="3:26" ht="15.5" x14ac:dyDescent="0.35">
      <c r="C200" t="s">
        <v>463</v>
      </c>
      <c r="D200" s="5">
        <v>-120048471000</v>
      </c>
      <c r="E200" s="5">
        <v>-142242179000</v>
      </c>
      <c r="F200" s="5">
        <v>-91053642000</v>
      </c>
      <c r="G200" s="5">
        <v>-92339054000</v>
      </c>
      <c r="I200" s="5">
        <v>-2292950000000</v>
      </c>
      <c r="J200" s="5">
        <v>-22447618000</v>
      </c>
      <c r="K200" s="5">
        <v>-23750001000</v>
      </c>
      <c r="L200" s="5">
        <v>-491561521000</v>
      </c>
      <c r="M200" s="5">
        <v>-3492990910000</v>
      </c>
      <c r="N200" s="5">
        <v>-1131076047000</v>
      </c>
      <c r="O200" s="5">
        <v>-56633921453</v>
      </c>
      <c r="P200" s="5">
        <v>-765429674792</v>
      </c>
      <c r="Q200" s="5">
        <v>-32719680933</v>
      </c>
      <c r="R200" s="5">
        <v>-17068488263</v>
      </c>
      <c r="S200" s="5">
        <v>-33439067852</v>
      </c>
      <c r="T200" s="5">
        <v>-42174228186</v>
      </c>
      <c r="U200" s="5">
        <v>-38159254305</v>
      </c>
      <c r="V200" s="5">
        <v>-39134342023</v>
      </c>
      <c r="W200" s="5">
        <v>-23220372096</v>
      </c>
      <c r="X200" s="5">
        <v>-62500000000</v>
      </c>
      <c r="Y200" s="5">
        <v>-100000000000</v>
      </c>
      <c r="Z200" s="5">
        <v>-90000000000</v>
      </c>
    </row>
    <row r="201" spans="3:26" ht="15.5" x14ac:dyDescent="0.35">
      <c r="C201" t="s">
        <v>2323</v>
      </c>
      <c r="J201" s="5">
        <v>800000000000</v>
      </c>
      <c r="K201" s="5">
        <v>550000000000</v>
      </c>
      <c r="L201" s="5">
        <v>413153704000</v>
      </c>
      <c r="M201" s="5">
        <v>484492120000</v>
      </c>
      <c r="N201" s="5">
        <v>752950417000</v>
      </c>
      <c r="O201" s="5">
        <v>984779275334</v>
      </c>
      <c r="P201" s="5">
        <v>486772112782</v>
      </c>
      <c r="Q201" s="5">
        <v>168162412899</v>
      </c>
      <c r="S201" s="5">
        <v>-45206170904</v>
      </c>
      <c r="T201" s="5">
        <v>45206170904</v>
      </c>
    </row>
    <row r="202" spans="3:26" ht="15.5" x14ac:dyDescent="0.35">
      <c r="C202" t="s">
        <v>732</v>
      </c>
      <c r="J202" s="5">
        <v>-975000000000</v>
      </c>
      <c r="K202" s="5">
        <v>-413153704000</v>
      </c>
      <c r="L202" s="5">
        <v>-484492120000</v>
      </c>
      <c r="M202" s="5">
        <v>-752505417000</v>
      </c>
      <c r="N202" s="5">
        <v>-985150275000</v>
      </c>
      <c r="O202" s="5">
        <v>-486846112783</v>
      </c>
      <c r="P202" s="5">
        <v>-168162412899</v>
      </c>
    </row>
    <row r="203" spans="3:26" ht="15.5" x14ac:dyDescent="0.35">
      <c r="C203" t="s">
        <v>216</v>
      </c>
      <c r="K203" s="5">
        <v>11254012000</v>
      </c>
    </row>
    <row r="204" spans="3:26" ht="15.5" x14ac:dyDescent="0.35">
      <c r="C204" t="s">
        <v>495</v>
      </c>
      <c r="J204" s="5">
        <v>-23540835000</v>
      </c>
      <c r="K204" s="5">
        <v>-6352660000</v>
      </c>
      <c r="L204" s="5">
        <v>-2183854000</v>
      </c>
    </row>
    <row r="205" spans="3:26" ht="15.5" x14ac:dyDescent="0.35">
      <c r="C205" t="s">
        <v>2127</v>
      </c>
      <c r="J205" s="5">
        <v>-568083521000</v>
      </c>
      <c r="K205" s="5">
        <v>-55000000000</v>
      </c>
    </row>
    <row r="206" spans="3:26" ht="15.5" x14ac:dyDescent="0.35">
      <c r="C206" t="s">
        <v>3009</v>
      </c>
    </row>
    <row r="207" spans="3:26" ht="15.5" x14ac:dyDescent="0.35">
      <c r="C207" t="s">
        <v>3010</v>
      </c>
      <c r="Y207" s="5">
        <v>-31361412851</v>
      </c>
    </row>
    <row r="208" spans="3:26" ht="15.5" x14ac:dyDescent="0.35">
      <c r="C208" t="s">
        <v>3011</v>
      </c>
      <c r="X208" s="5">
        <v>-100000000000</v>
      </c>
      <c r="Y208" s="5">
        <v>-100000000000</v>
      </c>
      <c r="Z208" s="5">
        <v>-102000000000</v>
      </c>
    </row>
    <row r="209" spans="3:26" ht="15.5" x14ac:dyDescent="0.35">
      <c r="C209" t="s">
        <v>3012</v>
      </c>
    </row>
    <row r="210" spans="3:26" ht="15.5" x14ac:dyDescent="0.35">
      <c r="C210" t="s">
        <v>336</v>
      </c>
      <c r="Q210" s="5">
        <v>-39849541272</v>
      </c>
      <c r="V210" s="5">
        <v>-36000000000</v>
      </c>
      <c r="W210" s="5">
        <v>-14913151539</v>
      </c>
      <c r="X210" s="5">
        <v>-20000000000</v>
      </c>
      <c r="Y210" s="5">
        <v>-18000000000</v>
      </c>
    </row>
    <row r="211" spans="3:26" ht="15.5" x14ac:dyDescent="0.35">
      <c r="C211" t="s">
        <v>3013</v>
      </c>
      <c r="T211" s="5">
        <v>-44000000000</v>
      </c>
      <c r="Y211" s="5">
        <v>-3386643199</v>
      </c>
    </row>
    <row r="212" spans="3:26" ht="15.5" x14ac:dyDescent="0.35">
      <c r="C212" t="s">
        <v>3014</v>
      </c>
      <c r="O212" s="5">
        <v>-3528640117</v>
      </c>
      <c r="P212" s="5">
        <v>-900741677</v>
      </c>
      <c r="R212" s="5">
        <v>-617177642</v>
      </c>
      <c r="T212" s="5">
        <v>-4051167469</v>
      </c>
    </row>
    <row r="213" spans="3:26" ht="15.5" x14ac:dyDescent="0.35">
      <c r="C213" t="s">
        <v>415</v>
      </c>
      <c r="N213" s="5">
        <v>27500000000</v>
      </c>
      <c r="O213" s="5">
        <v>164250000000</v>
      </c>
      <c r="P213" s="5">
        <v>91729580000</v>
      </c>
      <c r="Q213" s="5">
        <v>38610000000</v>
      </c>
      <c r="U213" s="5">
        <v>280100000000</v>
      </c>
    </row>
    <row r="214" spans="3:26" ht="15.5" x14ac:dyDescent="0.35">
      <c r="C214" t="s">
        <v>2499</v>
      </c>
      <c r="F214" s="5">
        <v>645952821000</v>
      </c>
      <c r="G214" s="5">
        <v>27775000</v>
      </c>
      <c r="I214" s="5">
        <v>671054162000</v>
      </c>
      <c r="J214" s="5">
        <v>565971222000</v>
      </c>
      <c r="K214" s="5">
        <v>1155286000</v>
      </c>
      <c r="L214" s="5">
        <v>3275180000</v>
      </c>
      <c r="M214" s="5">
        <v>696495000</v>
      </c>
      <c r="N214" s="5">
        <v>1390158551000</v>
      </c>
      <c r="P214" s="5">
        <v>426250000000</v>
      </c>
    </row>
    <row r="215" spans="3:26" ht="15.5" x14ac:dyDescent="0.35">
      <c r="C215" t="s">
        <v>2630</v>
      </c>
    </row>
    <row r="216" spans="3:26" ht="15.5" x14ac:dyDescent="0.35">
      <c r="C216" t="s">
        <v>3015</v>
      </c>
      <c r="P216" s="5">
        <v>299687413</v>
      </c>
      <c r="R216" s="5">
        <v>375184101722</v>
      </c>
    </row>
    <row r="217" spans="3:26" ht="15.5" x14ac:dyDescent="0.35">
      <c r="C217" t="s">
        <v>3016</v>
      </c>
      <c r="N217" s="5">
        <v>-1554322000</v>
      </c>
      <c r="P217" s="5">
        <v>-72745659625</v>
      </c>
      <c r="Q217" s="5">
        <v>-248413045032</v>
      </c>
    </row>
    <row r="218" spans="3:26" ht="15.5" x14ac:dyDescent="0.35">
      <c r="C218" t="s">
        <v>503</v>
      </c>
      <c r="K218" s="5">
        <v>184484400000</v>
      </c>
      <c r="L218" s="5">
        <v>300000000000</v>
      </c>
    </row>
    <row r="219" spans="3:26" ht="15.5" x14ac:dyDescent="0.35">
      <c r="C219" t="s">
        <v>3017</v>
      </c>
      <c r="M219" s="5">
        <v>80500000000</v>
      </c>
      <c r="N219" s="5">
        <v>127125000000</v>
      </c>
      <c r="O219" s="5">
        <v>94543990000</v>
      </c>
      <c r="P219" s="5">
        <v>91363610867</v>
      </c>
      <c r="Q219" s="5">
        <v>251209329163</v>
      </c>
      <c r="S219" s="5">
        <v>9484300000</v>
      </c>
      <c r="T219" s="5">
        <v>37500000000</v>
      </c>
    </row>
    <row r="220" spans="3:26" ht="15.5" x14ac:dyDescent="0.35">
      <c r="C220" t="s">
        <v>2311</v>
      </c>
      <c r="G220" s="5">
        <v>-12030987000</v>
      </c>
      <c r="I220" s="5">
        <v>-42030987000</v>
      </c>
      <c r="J220" s="5">
        <v>-11000001000</v>
      </c>
      <c r="K220" s="5">
        <v>-739775000</v>
      </c>
    </row>
    <row r="221" spans="3:26" ht="15.5" x14ac:dyDescent="0.35">
      <c r="C221" t="s">
        <v>2309</v>
      </c>
      <c r="D221" s="5">
        <v>-193966836000</v>
      </c>
      <c r="G221" s="5">
        <v>232247402000</v>
      </c>
    </row>
    <row r="222" spans="3:26" ht="15.5" x14ac:dyDescent="0.35">
      <c r="C222" t="s">
        <v>3018</v>
      </c>
      <c r="G222" s="5">
        <v>380355000000</v>
      </c>
      <c r="I222" s="5">
        <v>380355000000</v>
      </c>
    </row>
    <row r="223" spans="3:26" ht="15.5" x14ac:dyDescent="0.35">
      <c r="C223" t="s">
        <v>3019</v>
      </c>
      <c r="U223" s="5">
        <v>67500000000</v>
      </c>
      <c r="W223" s="5">
        <v>9750000000</v>
      </c>
    </row>
    <row r="224" spans="3:26" ht="15.5" x14ac:dyDescent="0.35">
      <c r="C224" t="s">
        <v>239</v>
      </c>
      <c r="D224" s="5">
        <v>-301873065000</v>
      </c>
      <c r="E224" s="5">
        <v>-767229460000</v>
      </c>
      <c r="F224" s="5">
        <v>753720181000</v>
      </c>
      <c r="G224" s="5">
        <v>-111545383000</v>
      </c>
      <c r="I224" s="5">
        <v>1011714225000</v>
      </c>
      <c r="J224" s="5">
        <v>-25819207000</v>
      </c>
      <c r="K224" s="5">
        <v>-196849496000</v>
      </c>
      <c r="L224" s="5">
        <v>-731237949000</v>
      </c>
      <c r="M224" s="5">
        <v>-2682112996000</v>
      </c>
      <c r="N224" s="5">
        <v>883431556000</v>
      </c>
      <c r="O224" s="5">
        <v>-544364411343</v>
      </c>
      <c r="P224" s="5">
        <v>641781656704</v>
      </c>
      <c r="Q224" s="5">
        <v>1135339260837</v>
      </c>
      <c r="R224" s="5">
        <v>-95832681737</v>
      </c>
      <c r="S224" s="5">
        <v>-236473907962</v>
      </c>
      <c r="T224" s="5">
        <v>349514473541</v>
      </c>
      <c r="U224" s="5">
        <v>586799001674</v>
      </c>
      <c r="V224" s="5">
        <v>380426526650</v>
      </c>
      <c r="W224" s="5">
        <v>316803797490</v>
      </c>
      <c r="X224" s="5">
        <v>308806362193</v>
      </c>
      <c r="Y224" s="5">
        <v>18462924224</v>
      </c>
      <c r="Z224" s="5">
        <v>-73320443394</v>
      </c>
    </row>
    <row r="225" spans="2:26" ht="15.5" x14ac:dyDescent="0.35">
      <c r="C225" t="s">
        <v>240</v>
      </c>
      <c r="E225" s="5">
        <v>1144636130000</v>
      </c>
      <c r="I225" s="5">
        <v>132901235000</v>
      </c>
      <c r="J225" s="5">
        <v>158700685000</v>
      </c>
      <c r="K225" s="5">
        <v>356925223000</v>
      </c>
      <c r="L225" s="5">
        <v>1085205044000</v>
      </c>
      <c r="M225" s="5">
        <v>3763110800000</v>
      </c>
      <c r="N225" s="5">
        <v>2909631916000</v>
      </c>
      <c r="O225" s="5">
        <v>3481236100567</v>
      </c>
      <c r="P225" s="5">
        <v>2829143844280</v>
      </c>
      <c r="Q225" s="5">
        <v>1689777458730</v>
      </c>
      <c r="R225" s="5">
        <v>1787564868888</v>
      </c>
      <c r="S225" s="5">
        <v>2024168577497</v>
      </c>
      <c r="T225" s="5">
        <v>1681299216493</v>
      </c>
      <c r="U225" s="5">
        <v>1102959307676</v>
      </c>
      <c r="V225" s="5">
        <v>722030535418</v>
      </c>
      <c r="W225" s="5">
        <v>405442681540</v>
      </c>
      <c r="X225" s="5">
        <v>96772182520</v>
      </c>
      <c r="Y225" s="5">
        <v>78490346106</v>
      </c>
      <c r="Z225" s="5">
        <v>151659034546</v>
      </c>
    </row>
    <row r="226" spans="2:26" ht="15.5" x14ac:dyDescent="0.35">
      <c r="C226" t="s">
        <v>241</v>
      </c>
      <c r="D226" s="5">
        <v>19520000</v>
      </c>
      <c r="E226" s="5">
        <v>5482000</v>
      </c>
      <c r="F226" s="5">
        <v>3150000</v>
      </c>
      <c r="G226" s="5">
        <v>11219000</v>
      </c>
      <c r="I226" s="5">
        <v>20670000</v>
      </c>
      <c r="J226" s="5">
        <v>19757000</v>
      </c>
      <c r="K226" s="5">
        <v>-1375042000</v>
      </c>
      <c r="L226" s="5">
        <v>2958128000</v>
      </c>
      <c r="M226" s="5">
        <v>4207240000</v>
      </c>
      <c r="N226" s="5">
        <v>-29952672000</v>
      </c>
      <c r="O226" s="5">
        <v>-27239772880</v>
      </c>
      <c r="P226" s="5">
        <v>10310599583</v>
      </c>
      <c r="Q226" s="5">
        <v>4027124713</v>
      </c>
      <c r="R226" s="5">
        <v>-1954728421</v>
      </c>
      <c r="S226" s="5">
        <v>-129800647</v>
      </c>
      <c r="T226" s="5">
        <v>-6645112537</v>
      </c>
      <c r="U226" s="5">
        <v>-8459092857</v>
      </c>
      <c r="V226" s="5">
        <v>502245608</v>
      </c>
      <c r="W226" s="5">
        <v>-215943612</v>
      </c>
      <c r="X226" s="5">
        <v>-135863173</v>
      </c>
      <c r="Y226" s="5">
        <v>-181087810</v>
      </c>
      <c r="Z226" s="5">
        <v>151754954</v>
      </c>
    </row>
    <row r="227" spans="2:26" ht="15.5" x14ac:dyDescent="0.35">
      <c r="C227" t="s">
        <v>242</v>
      </c>
      <c r="D227" s="5">
        <v>-301853545000</v>
      </c>
      <c r="E227" s="5">
        <v>377412152000</v>
      </c>
      <c r="F227" s="5">
        <v>753723331000</v>
      </c>
      <c r="G227" s="5">
        <v>-111534164000</v>
      </c>
      <c r="I227" s="5">
        <v>1144636130000</v>
      </c>
      <c r="J227" s="5">
        <v>132901235000</v>
      </c>
      <c r="K227" s="5">
        <v>158700685000</v>
      </c>
      <c r="L227" s="5">
        <v>356925223000</v>
      </c>
      <c r="M227" s="5">
        <v>1085205044000</v>
      </c>
      <c r="N227" s="5">
        <v>3763110800000</v>
      </c>
      <c r="O227" s="5">
        <v>2909631916344</v>
      </c>
      <c r="P227" s="5">
        <v>3481236100567</v>
      </c>
      <c r="Q227" s="5">
        <v>2829143844280</v>
      </c>
      <c r="R227" s="5">
        <v>1689777458730</v>
      </c>
      <c r="S227" s="5">
        <v>1787564868888</v>
      </c>
      <c r="T227" s="5">
        <v>2024168577497</v>
      </c>
      <c r="U227" s="5">
        <v>1681299216493</v>
      </c>
      <c r="V227" s="5">
        <v>1102959307676</v>
      </c>
      <c r="W227" s="5">
        <v>722030535418</v>
      </c>
      <c r="X227" s="5">
        <v>405442681540</v>
      </c>
      <c r="Y227" s="5">
        <v>96772182520</v>
      </c>
      <c r="Z227" s="5">
        <v>78490346106</v>
      </c>
    </row>
    <row r="229" spans="2:26" ht="15.5" x14ac:dyDescent="0.35">
      <c r="B229" t="s">
        <v>243</v>
      </c>
      <c r="C229" t="s">
        <v>12</v>
      </c>
      <c r="D229" s="5">
        <v>6700000000</v>
      </c>
      <c r="E229" s="5">
        <v>6700000000</v>
      </c>
      <c r="F229" s="5">
        <v>6700000000</v>
      </c>
      <c r="G229" s="5">
        <v>6040000000</v>
      </c>
      <c r="I229" s="5">
        <v>6700000000</v>
      </c>
      <c r="J229" s="5">
        <v>6010000000</v>
      </c>
      <c r="K229" s="5">
        <v>5440000000</v>
      </c>
      <c r="L229" s="5">
        <v>5430000000</v>
      </c>
      <c r="M229" s="5">
        <v>5430000000</v>
      </c>
      <c r="N229" s="5">
        <v>5430000000</v>
      </c>
      <c r="O229" s="5">
        <v>3620000000</v>
      </c>
      <c r="P229" s="5">
        <v>3620000000</v>
      </c>
      <c r="Q229" s="5">
        <v>2750000000</v>
      </c>
      <c r="R229" s="5">
        <v>2750000000</v>
      </c>
      <c r="S229" s="5">
        <v>2750000000</v>
      </c>
      <c r="T229" s="5">
        <v>2200000000</v>
      </c>
      <c r="U229" s="5">
        <v>2200000000</v>
      </c>
      <c r="V229" s="5">
        <v>2000000000</v>
      </c>
      <c r="W229" s="5">
        <v>2000000000</v>
      </c>
      <c r="X229" s="5">
        <v>2000000000</v>
      </c>
      <c r="Y229" s="5">
        <v>2000000000</v>
      </c>
      <c r="Z229" s="5">
        <v>2000000000</v>
      </c>
    </row>
    <row r="230" spans="2:26" ht="15.5" x14ac:dyDescent="0.35">
      <c r="C230" t="s">
        <v>244</v>
      </c>
      <c r="D230" s="6">
        <v>15.84</v>
      </c>
      <c r="E230" s="6">
        <v>52.11</v>
      </c>
      <c r="F230" s="6">
        <v>46.98</v>
      </c>
      <c r="G230" s="6">
        <v>18.09</v>
      </c>
    </row>
    <row r="231" spans="2:26" ht="15.5" x14ac:dyDescent="0.35">
      <c r="C231" t="s">
        <v>245</v>
      </c>
      <c r="D231" s="6">
        <v>83.02</v>
      </c>
      <c r="E231" s="6">
        <v>27.06</v>
      </c>
      <c r="F231" s="6">
        <v>37.57</v>
      </c>
      <c r="G231" s="6">
        <v>71.03</v>
      </c>
    </row>
    <row r="232" spans="2:26" ht="15.5" x14ac:dyDescent="0.35">
      <c r="C232" t="s">
        <v>73</v>
      </c>
      <c r="D232" s="6">
        <v>4.5999999999999996</v>
      </c>
      <c r="E232" s="6">
        <v>9.2799999999999994</v>
      </c>
      <c r="F232" s="6">
        <v>4.93</v>
      </c>
      <c r="G232" s="6">
        <v>6.42</v>
      </c>
    </row>
    <row r="233" spans="2:26" ht="15.5" x14ac:dyDescent="0.35">
      <c r="C233" t="s">
        <v>246</v>
      </c>
      <c r="E233" s="5">
        <v>503160000000</v>
      </c>
      <c r="F233" s="5">
        <v>403690000000</v>
      </c>
      <c r="G233" s="5">
        <v>491560000000</v>
      </c>
    </row>
    <row r="234" spans="2:26" ht="15.5" x14ac:dyDescent="0.35">
      <c r="C234" t="s">
        <v>247</v>
      </c>
      <c r="D234" s="6">
        <v>3.8E-3</v>
      </c>
      <c r="E234" s="6">
        <v>1.3100000000000001E-2</v>
      </c>
      <c r="F234" s="6">
        <v>1.18E-2</v>
      </c>
      <c r="G234" s="6">
        <v>4.5000000000000005E-3</v>
      </c>
    </row>
    <row r="235" spans="2:26" ht="15.5" x14ac:dyDescent="0.35">
      <c r="C235" t="s">
        <v>248</v>
      </c>
      <c r="D235" s="6">
        <v>6.9999999999999993E-3</v>
      </c>
      <c r="E235" s="6">
        <v>2.3099999999999999E-2</v>
      </c>
      <c r="F235" s="6">
        <v>2.1299999999999999E-2</v>
      </c>
      <c r="G235" s="6">
        <v>7.9000000000000008E-3</v>
      </c>
    </row>
    <row r="236" spans="2:26" ht="15.5" x14ac:dyDescent="0.35">
      <c r="C236" t="s">
        <v>249</v>
      </c>
      <c r="D236" s="6">
        <v>1.9400000000000001E-2</v>
      </c>
      <c r="E236" s="6">
        <v>1.9299999999999998E-2</v>
      </c>
      <c r="F236" s="6">
        <v>1.49E-2</v>
      </c>
      <c r="G236" s="6">
        <v>1.9099999999999999E-2</v>
      </c>
    </row>
    <row r="237" spans="2:26" ht="15.5" x14ac:dyDescent="0.35">
      <c r="C237" t="s">
        <v>250</v>
      </c>
      <c r="D237" s="6">
        <v>4.58</v>
      </c>
      <c r="E237" s="6">
        <v>4.76</v>
      </c>
      <c r="F237" s="6">
        <v>3.38</v>
      </c>
      <c r="G237" s="6">
        <v>1.28</v>
      </c>
    </row>
    <row r="238" spans="2:26" ht="15.5" x14ac:dyDescent="0.35">
      <c r="C238" t="s">
        <v>251</v>
      </c>
      <c r="D238" s="5">
        <v>16899000000000</v>
      </c>
      <c r="E238" s="5">
        <v>16856000000000</v>
      </c>
      <c r="F238" s="5">
        <v>16534000000000</v>
      </c>
      <c r="G238" s="5">
        <v>15601000000000</v>
      </c>
    </row>
    <row r="239" spans="2:26" ht="15.5" x14ac:dyDescent="0.35">
      <c r="C239" t="s">
        <v>252</v>
      </c>
      <c r="D239" s="6">
        <v>0.57999999999999996</v>
      </c>
      <c r="E239" s="6">
        <v>0.62</v>
      </c>
      <c r="F239" s="6">
        <v>0.8</v>
      </c>
      <c r="G239" s="6">
        <v>0.56000000000000005</v>
      </c>
    </row>
    <row r="240" spans="2:26" ht="15.5" x14ac:dyDescent="0.35">
      <c r="C240" t="s">
        <v>253</v>
      </c>
      <c r="D240" s="6">
        <v>2276.09</v>
      </c>
      <c r="E240" s="6">
        <v>2260.3000000000002</v>
      </c>
      <c r="F240" s="6">
        <v>2208.14</v>
      </c>
      <c r="G240" s="6">
        <v>2289.83</v>
      </c>
    </row>
    <row r="241" spans="3:26" ht="15.5" x14ac:dyDescent="0.35">
      <c r="C241" t="s">
        <v>254</v>
      </c>
      <c r="D241" s="6">
        <v>0.57999999999999996</v>
      </c>
      <c r="E241" s="6">
        <v>0.62</v>
      </c>
      <c r="F241" s="6">
        <v>0.8</v>
      </c>
      <c r="G241" s="6">
        <v>0.56000000000000005</v>
      </c>
    </row>
    <row r="242" spans="3:26" ht="15.5" x14ac:dyDescent="0.35">
      <c r="C242" t="s">
        <v>255</v>
      </c>
      <c r="D242" s="6">
        <v>2276.09</v>
      </c>
      <c r="E242" s="6">
        <v>2260.3000000000002</v>
      </c>
      <c r="F242" s="6">
        <v>2208.14</v>
      </c>
      <c r="G242" s="6">
        <v>2289.83</v>
      </c>
    </row>
    <row r="243" spans="3:26" ht="15.5" x14ac:dyDescent="0.35">
      <c r="C243" t="s">
        <v>256</v>
      </c>
      <c r="D243" s="5">
        <v>872000000000</v>
      </c>
      <c r="E243" s="5">
        <v>816000000000</v>
      </c>
      <c r="F243" s="5">
        <v>954000000000</v>
      </c>
      <c r="G243" s="5">
        <v>637000000000</v>
      </c>
    </row>
    <row r="244" spans="3:26" ht="15.5" x14ac:dyDescent="0.35">
      <c r="C244" t="s">
        <v>257</v>
      </c>
      <c r="D244" s="5">
        <v>6847000000000</v>
      </c>
      <c r="E244" s="5">
        <v>6016000000000</v>
      </c>
      <c r="F244" s="5">
        <v>6020000000000</v>
      </c>
      <c r="G244" s="5">
        <v>5660000000000</v>
      </c>
    </row>
    <row r="245" spans="3:26" ht="15.5" x14ac:dyDescent="0.35">
      <c r="C245" t="s">
        <v>258</v>
      </c>
      <c r="D245" s="5">
        <v>15242000000000</v>
      </c>
      <c r="E245" s="5">
        <v>15136000000000</v>
      </c>
      <c r="F245" s="5">
        <v>14787000000000</v>
      </c>
      <c r="G245" s="5">
        <v>13830000000000</v>
      </c>
    </row>
    <row r="246" spans="3:26" ht="15.5" x14ac:dyDescent="0.35">
      <c r="C246" t="s">
        <v>24</v>
      </c>
      <c r="D246" s="5">
        <v>7719000000000</v>
      </c>
      <c r="E246" s="5">
        <v>6832000000000</v>
      </c>
      <c r="F246" s="5">
        <v>6974000000000</v>
      </c>
      <c r="G246" s="5">
        <v>6297000000000</v>
      </c>
    </row>
    <row r="247" spans="3:26" ht="15.5" x14ac:dyDescent="0.35">
      <c r="C247" t="s">
        <v>21</v>
      </c>
      <c r="D247" s="5">
        <v>7643000000000</v>
      </c>
      <c r="E247" s="5">
        <v>6454000000000</v>
      </c>
      <c r="F247" s="5">
        <v>5830000000000</v>
      </c>
      <c r="G247" s="5">
        <v>5906000000000</v>
      </c>
    </row>
    <row r="248" spans="3:26" ht="15.5" x14ac:dyDescent="0.35">
      <c r="C248" t="s">
        <v>259</v>
      </c>
      <c r="D248" s="5">
        <v>25000000000</v>
      </c>
      <c r="E248" s="5">
        <v>-8000000000</v>
      </c>
      <c r="F248" s="5">
        <v>-142000000000</v>
      </c>
      <c r="G248" s="5">
        <v>-187000000000</v>
      </c>
    </row>
    <row r="249" spans="3:26" ht="15.5" x14ac:dyDescent="0.35">
      <c r="C249" t="s">
        <v>260</v>
      </c>
      <c r="D249" s="5">
        <v>509000000000</v>
      </c>
      <c r="E249" s="5">
        <v>387000000000</v>
      </c>
      <c r="F249" s="5">
        <v>753000000000</v>
      </c>
      <c r="G249" s="5">
        <v>-212000000000</v>
      </c>
    </row>
    <row r="250" spans="3:26" ht="15.5" x14ac:dyDescent="0.35">
      <c r="C250" t="s">
        <v>261</v>
      </c>
      <c r="D250" s="5">
        <v>-1000000000</v>
      </c>
      <c r="E250" s="5">
        <v>-5000000000</v>
      </c>
      <c r="F250" s="5">
        <v>-1070000000000</v>
      </c>
      <c r="G250" s="5">
        <v>1052000000000</v>
      </c>
    </row>
    <row r="251" spans="3:26" ht="15.5" x14ac:dyDescent="0.35">
      <c r="C251" t="s">
        <v>13</v>
      </c>
      <c r="D251" s="5">
        <v>508000000000</v>
      </c>
      <c r="E251" s="5">
        <v>382000000000</v>
      </c>
      <c r="F251" s="5">
        <v>-317000000000</v>
      </c>
      <c r="G251" s="5">
        <v>840000000000</v>
      </c>
    </row>
    <row r="252" spans="3:26" ht="15.5" x14ac:dyDescent="0.35">
      <c r="C252" t="s">
        <v>16</v>
      </c>
      <c r="D252" s="6">
        <v>75.86</v>
      </c>
      <c r="E252" s="6">
        <v>56.98</v>
      </c>
      <c r="F252" s="6">
        <v>-47.36</v>
      </c>
      <c r="G252" s="6">
        <v>139.11000000000001</v>
      </c>
    </row>
    <row r="253" spans="3:26" ht="15.5" x14ac:dyDescent="0.35">
      <c r="C253" t="s">
        <v>58</v>
      </c>
      <c r="I253" s="6">
        <v>154.93</v>
      </c>
      <c r="J253" s="6">
        <v>174.7</v>
      </c>
      <c r="K253" s="6">
        <v>188.17</v>
      </c>
      <c r="L253" s="6">
        <v>168.35</v>
      </c>
      <c r="M253" s="6">
        <v>135.79</v>
      </c>
      <c r="N253" s="6">
        <v>82.51</v>
      </c>
      <c r="O253" s="6">
        <v>209.53</v>
      </c>
      <c r="P253" s="6">
        <v>208.75</v>
      </c>
      <c r="Q253" s="6">
        <v>248.23</v>
      </c>
      <c r="R253" s="6">
        <v>178.25</v>
      </c>
      <c r="S253" s="6">
        <v>165.14</v>
      </c>
      <c r="T253" s="6">
        <v>187.3</v>
      </c>
      <c r="U253" s="6">
        <v>184.93</v>
      </c>
      <c r="V253" s="6">
        <v>195.16</v>
      </c>
      <c r="W253" s="6">
        <v>178.52</v>
      </c>
      <c r="X253" s="6">
        <v>147.08000000000001</v>
      </c>
      <c r="Y253" s="6">
        <v>30.68</v>
      </c>
      <c r="Z253" s="6">
        <v>32.700000000000003</v>
      </c>
    </row>
    <row r="254" spans="3:26" ht="15.5" x14ac:dyDescent="0.35">
      <c r="C254" t="s">
        <v>72</v>
      </c>
      <c r="I254" s="6">
        <v>11.39</v>
      </c>
      <c r="J254" s="6">
        <v>8.19</v>
      </c>
      <c r="K254" s="6">
        <v>8.85</v>
      </c>
      <c r="L254" s="6">
        <v>13.01</v>
      </c>
      <c r="M254" s="6">
        <v>14.73</v>
      </c>
      <c r="N254" s="6">
        <v>18.66</v>
      </c>
      <c r="O254" s="6">
        <v>8.85</v>
      </c>
      <c r="P254" s="6">
        <v>6.13</v>
      </c>
      <c r="Q254" s="6">
        <v>6.2</v>
      </c>
      <c r="R254" s="6">
        <v>12.27</v>
      </c>
      <c r="S254" s="6">
        <v>18.02</v>
      </c>
      <c r="T254" s="6">
        <v>24.15</v>
      </c>
      <c r="U254" s="6">
        <v>27.68</v>
      </c>
      <c r="V254" s="6">
        <v>13.15</v>
      </c>
      <c r="W254" s="6">
        <v>14.37</v>
      </c>
      <c r="X254" s="6">
        <v>14.13</v>
      </c>
      <c r="Y254" s="6">
        <v>45.8</v>
      </c>
      <c r="Z254" s="6">
        <v>43.91</v>
      </c>
    </row>
    <row r="255" spans="3:26" ht="15.5" x14ac:dyDescent="0.35">
      <c r="C255" t="s">
        <v>75</v>
      </c>
      <c r="I255" s="6">
        <v>2.04</v>
      </c>
      <c r="J255" s="6">
        <v>2.09</v>
      </c>
      <c r="K255" s="6">
        <v>1.18</v>
      </c>
      <c r="L255" s="6">
        <v>2.67</v>
      </c>
      <c r="M255" s="6">
        <v>2.4500000000000002</v>
      </c>
      <c r="N255" s="6">
        <v>3.23</v>
      </c>
      <c r="O255" s="6">
        <v>1.9</v>
      </c>
      <c r="P255" s="6">
        <v>1.21</v>
      </c>
      <c r="Q255" s="6">
        <v>1.46</v>
      </c>
      <c r="R255" s="6">
        <v>2.6</v>
      </c>
      <c r="S255" s="6">
        <v>5.37</v>
      </c>
      <c r="T255" s="6">
        <v>7.65</v>
      </c>
      <c r="U255" s="6">
        <v>11.7</v>
      </c>
      <c r="V255" s="6">
        <v>5.68</v>
      </c>
      <c r="W255" s="6">
        <v>6.39</v>
      </c>
      <c r="X255" s="6">
        <v>5.54</v>
      </c>
      <c r="Y255" s="6">
        <v>4.45</v>
      </c>
      <c r="Z255" s="6">
        <v>5.0199999999999996</v>
      </c>
    </row>
    <row r="256" spans="3:26" ht="15.5" x14ac:dyDescent="0.35">
      <c r="C256" t="s">
        <v>262</v>
      </c>
      <c r="I256" s="5">
        <v>1915360000000</v>
      </c>
      <c r="J256" s="5">
        <v>1958970000000</v>
      </c>
      <c r="K256" s="5">
        <v>1923790000000</v>
      </c>
      <c r="L256" s="5">
        <v>1548060000000</v>
      </c>
      <c r="M256" s="5">
        <v>1102820000000</v>
      </c>
      <c r="N256" s="5">
        <v>892270000000</v>
      </c>
      <c r="O256" s="5">
        <v>1236280000000</v>
      </c>
      <c r="P256" s="5">
        <v>1091730000000</v>
      </c>
    </row>
    <row r="257" spans="3:26" ht="15.5" x14ac:dyDescent="0.35">
      <c r="C257" t="s">
        <v>263</v>
      </c>
      <c r="I257" s="6">
        <v>3.8900000000000004E-2</v>
      </c>
      <c r="J257" s="6">
        <v>4.3899999999999995E-2</v>
      </c>
      <c r="K257" s="6">
        <v>4.7400000000000005E-2</v>
      </c>
      <c r="L257" s="6">
        <v>4.9699999999999994E-2</v>
      </c>
      <c r="M257" s="6">
        <v>4.7800000000000002E-2</v>
      </c>
      <c r="N257" s="6">
        <v>2.7200000000000002E-2</v>
      </c>
      <c r="O257" s="6">
        <v>4.9100000000000005E-2</v>
      </c>
      <c r="P257" s="6">
        <v>5.7699999999999994E-2</v>
      </c>
      <c r="Q257" s="6">
        <v>6.3600000000000004E-2</v>
      </c>
      <c r="R257" s="6">
        <v>6.1799999999999994E-2</v>
      </c>
      <c r="S257" s="6">
        <v>7.3399999999999993E-2</v>
      </c>
      <c r="T257" s="6">
        <v>7.7800000000000008E-2</v>
      </c>
      <c r="U257" s="6">
        <v>8.5099999999999995E-2</v>
      </c>
      <c r="V257" s="6">
        <v>0.1038</v>
      </c>
      <c r="W257" s="6">
        <v>0.1116</v>
      </c>
      <c r="X257" s="6">
        <v>0.1023</v>
      </c>
      <c r="Y257" s="6">
        <v>2.2000000000000002E-2</v>
      </c>
      <c r="Z257" s="6">
        <v>2.3399999999999997E-2</v>
      </c>
    </row>
    <row r="258" spans="3:26" ht="15.5" x14ac:dyDescent="0.35">
      <c r="C258" t="s">
        <v>264</v>
      </c>
      <c r="I258" s="6">
        <v>7.0199999999999999E-2</v>
      </c>
      <c r="J258" s="6">
        <v>8.0299999999999996E-2</v>
      </c>
      <c r="K258" s="6">
        <v>8.929999999999999E-2</v>
      </c>
      <c r="L258" s="6">
        <v>8.7599999999999997E-2</v>
      </c>
      <c r="M258" s="6">
        <v>7.6700000000000004E-2</v>
      </c>
      <c r="N258" s="6">
        <v>5.0099999999999999E-2</v>
      </c>
      <c r="O258" s="6">
        <v>0.10640000000000001</v>
      </c>
      <c r="P258" s="6">
        <v>0.11869999999999999</v>
      </c>
      <c r="Q258" s="6">
        <v>0.13239999999999999</v>
      </c>
      <c r="R258" s="6">
        <v>0.10859999999999999</v>
      </c>
      <c r="S258" s="6">
        <v>0.113</v>
      </c>
      <c r="T258" s="6">
        <v>0.11509999999999999</v>
      </c>
      <c r="U258" s="6">
        <v>0.12909999999999999</v>
      </c>
      <c r="V258" s="6">
        <v>0.15839999999999999</v>
      </c>
      <c r="W258" s="6">
        <v>0.16920000000000002</v>
      </c>
      <c r="X258" s="6">
        <v>0.16639999999999999</v>
      </c>
      <c r="Y258" s="6">
        <v>4.1299999999999996E-2</v>
      </c>
      <c r="Z258" s="6">
        <v>4.6199999999999998E-2</v>
      </c>
    </row>
    <row r="259" spans="3:26" ht="15.5" x14ac:dyDescent="0.35">
      <c r="C259" t="s">
        <v>265</v>
      </c>
      <c r="I259" s="6">
        <v>7.2700000000000001E-2</v>
      </c>
      <c r="J259" s="6">
        <v>8.7100000000000011E-2</v>
      </c>
      <c r="K259" s="6">
        <v>0.1067</v>
      </c>
      <c r="L259" s="6">
        <v>9.5799999999999996E-2</v>
      </c>
      <c r="M259" s="6">
        <v>7.6999999999999999E-2</v>
      </c>
      <c r="N259" s="6">
        <v>6.13E-2</v>
      </c>
      <c r="O259" s="6">
        <v>9.6699999999999994E-2</v>
      </c>
      <c r="P259" s="6">
        <v>8.7499999999999994E-2</v>
      </c>
      <c r="Q259" s="6">
        <v>8.6500000000000007E-2</v>
      </c>
      <c r="R259" s="6">
        <v>0.111</v>
      </c>
      <c r="S259" s="6">
        <v>9.6799999999999997E-2</v>
      </c>
      <c r="T259" s="6">
        <v>9.820000000000001E-2</v>
      </c>
      <c r="U259" s="6">
        <v>0.1278</v>
      </c>
      <c r="V259" s="6">
        <v>0.15659999999999999</v>
      </c>
      <c r="W259" s="6">
        <v>0.1449</v>
      </c>
      <c r="X259" s="6">
        <v>0.14829999999999999</v>
      </c>
      <c r="Y259" s="6">
        <v>0.13980000000000001</v>
      </c>
      <c r="Z259" s="6">
        <v>0.32170000000000004</v>
      </c>
    </row>
    <row r="260" spans="3:26" ht="15.5" x14ac:dyDescent="0.35">
      <c r="C260" t="s">
        <v>266</v>
      </c>
      <c r="I260" s="6">
        <v>3.48</v>
      </c>
      <c r="J260" s="6">
        <v>3.77</v>
      </c>
      <c r="K260" s="6">
        <v>5.45</v>
      </c>
      <c r="L260" s="6">
        <v>13.29</v>
      </c>
      <c r="M260" s="6">
        <v>4.92</v>
      </c>
      <c r="N260" s="6">
        <v>2.06</v>
      </c>
      <c r="O260" s="5">
        <v>3</v>
      </c>
      <c r="P260" s="6">
        <v>5.37</v>
      </c>
      <c r="Q260" s="6">
        <v>7.09</v>
      </c>
      <c r="R260" s="6">
        <v>6.64</v>
      </c>
      <c r="S260" s="6">
        <v>5.99</v>
      </c>
      <c r="T260" s="6">
        <v>6.2</v>
      </c>
      <c r="U260" s="6">
        <v>9.9700000000000006</v>
      </c>
      <c r="V260" s="6">
        <v>9.59</v>
      </c>
      <c r="W260" s="6">
        <v>6.77</v>
      </c>
      <c r="X260" s="6">
        <v>6.04</v>
      </c>
      <c r="Y260" s="6">
        <v>2.21</v>
      </c>
      <c r="Z260" s="6">
        <v>1.99</v>
      </c>
    </row>
    <row r="261" spans="3:26" ht="15.5" x14ac:dyDescent="0.35">
      <c r="C261" t="s">
        <v>69</v>
      </c>
      <c r="I261" s="6">
        <v>0.8</v>
      </c>
      <c r="J261" s="6">
        <v>0.66</v>
      </c>
      <c r="K261" s="6">
        <v>0.79</v>
      </c>
      <c r="L261" s="6">
        <v>1.1399999999999999</v>
      </c>
      <c r="M261" s="6">
        <v>1.1299999999999999</v>
      </c>
      <c r="N261" s="6">
        <v>0.93</v>
      </c>
      <c r="O261" s="6">
        <v>0.94</v>
      </c>
      <c r="P261" s="6">
        <v>0.73</v>
      </c>
      <c r="Q261" s="6">
        <v>0.82</v>
      </c>
      <c r="R261" s="6">
        <v>1.33</v>
      </c>
      <c r="S261" s="6">
        <v>2.04</v>
      </c>
      <c r="T261" s="6">
        <v>2.78</v>
      </c>
      <c r="U261" s="6">
        <v>3.57</v>
      </c>
      <c r="V261" s="6">
        <v>2.08</v>
      </c>
      <c r="W261" s="6">
        <v>2.4300000000000002</v>
      </c>
      <c r="X261" s="6">
        <v>2.35</v>
      </c>
      <c r="Y261" s="6">
        <v>1.89</v>
      </c>
      <c r="Z261" s="6">
        <v>2.0299999999999998</v>
      </c>
    </row>
    <row r="262" spans="3:26" ht="15.5" x14ac:dyDescent="0.35">
      <c r="C262" t="s">
        <v>66</v>
      </c>
      <c r="I262" s="6">
        <v>2208.14</v>
      </c>
      <c r="J262" s="6">
        <v>2175.08</v>
      </c>
      <c r="K262" s="6">
        <v>2108.29</v>
      </c>
      <c r="L262" s="6">
        <v>1921.02</v>
      </c>
      <c r="M262" s="6">
        <v>1770.51</v>
      </c>
      <c r="N262" s="6">
        <v>1647.95</v>
      </c>
      <c r="O262" s="6">
        <v>1968.44</v>
      </c>
      <c r="P262" s="6">
        <v>1759.05</v>
      </c>
      <c r="Q262" s="6">
        <v>1875.22</v>
      </c>
      <c r="R262" s="6">
        <v>1641.19</v>
      </c>
      <c r="S262" s="6">
        <v>1461.88</v>
      </c>
      <c r="T262" s="6">
        <v>1627.71</v>
      </c>
      <c r="U262" s="6">
        <v>1432.3</v>
      </c>
      <c r="V262" s="6">
        <v>1232.05</v>
      </c>
      <c r="W262" s="6">
        <v>1054.9000000000001</v>
      </c>
      <c r="X262" s="6">
        <v>883.84</v>
      </c>
      <c r="Y262" s="6">
        <v>742.26</v>
      </c>
      <c r="Z262" s="6">
        <v>707.71</v>
      </c>
    </row>
    <row r="263" spans="3:26" ht="15.5" x14ac:dyDescent="0.35">
      <c r="C263" t="s">
        <v>267</v>
      </c>
      <c r="I263" s="6">
        <v>0.8</v>
      </c>
      <c r="J263" s="6">
        <v>0.66</v>
      </c>
      <c r="K263" s="6">
        <v>0.79</v>
      </c>
      <c r="L263" s="6">
        <v>1.1399999999999999</v>
      </c>
      <c r="M263" s="6">
        <v>1.1299999999999999</v>
      </c>
      <c r="N263" s="6">
        <v>0.93</v>
      </c>
      <c r="O263" s="6">
        <v>0.94</v>
      </c>
      <c r="P263" s="6">
        <v>0.73</v>
      </c>
      <c r="Q263" s="6">
        <v>0.82</v>
      </c>
      <c r="R263" s="6">
        <v>1.33</v>
      </c>
      <c r="S263" s="6">
        <v>2.04</v>
      </c>
      <c r="T263" s="6">
        <v>2.78</v>
      </c>
      <c r="U263" s="6">
        <v>3.57</v>
      </c>
      <c r="V263" s="6">
        <v>2.08</v>
      </c>
      <c r="W263" s="6">
        <v>2.4300000000000002</v>
      </c>
      <c r="X263" s="6">
        <v>2.35</v>
      </c>
      <c r="Y263" s="6">
        <v>1.89</v>
      </c>
      <c r="Z263" s="6">
        <v>2.0299999999999998</v>
      </c>
    </row>
    <row r="264" spans="3:26" ht="15.5" x14ac:dyDescent="0.35">
      <c r="C264" t="s">
        <v>268</v>
      </c>
      <c r="I264" s="6">
        <v>2208.14</v>
      </c>
      <c r="J264" s="6">
        <v>2175.08</v>
      </c>
      <c r="K264" s="6">
        <v>2108.29</v>
      </c>
      <c r="L264" s="6">
        <v>1921.02</v>
      </c>
      <c r="M264" s="6">
        <v>1770.51</v>
      </c>
      <c r="N264" s="6">
        <v>1647.95</v>
      </c>
      <c r="O264" s="6">
        <v>1968.44</v>
      </c>
      <c r="P264" s="6">
        <v>1759.05</v>
      </c>
      <c r="Q264" s="6">
        <v>1875.22</v>
      </c>
      <c r="R264" s="6">
        <v>1641.19</v>
      </c>
      <c r="S264" s="6">
        <v>1461.88</v>
      </c>
      <c r="T264" s="6">
        <v>1627.71</v>
      </c>
      <c r="U264" s="6">
        <v>1432.3</v>
      </c>
      <c r="V264" s="6">
        <v>1232.05</v>
      </c>
      <c r="W264" s="6">
        <v>1054.9000000000001</v>
      </c>
      <c r="X264" s="6">
        <v>883.84</v>
      </c>
      <c r="Y264" s="6">
        <v>742.26</v>
      </c>
      <c r="Z264" s="6">
        <v>707.71</v>
      </c>
    </row>
    <row r="265" spans="3:26" ht="15.5" x14ac:dyDescent="0.35">
      <c r="C265" t="s">
        <v>269</v>
      </c>
      <c r="I265" s="5">
        <v>954000000000</v>
      </c>
      <c r="J265" s="5">
        <v>592000000000</v>
      </c>
      <c r="K265" s="5">
        <v>568000000000</v>
      </c>
      <c r="L265" s="5">
        <v>428000000000</v>
      </c>
      <c r="M265" s="5">
        <v>513000000000</v>
      </c>
      <c r="N265" s="5">
        <v>1052000000000</v>
      </c>
      <c r="O265" s="5">
        <v>2285000000000</v>
      </c>
      <c r="P265" s="5">
        <v>550000000000</v>
      </c>
      <c r="Q265" s="5">
        <v>208000000000</v>
      </c>
      <c r="R265" s="5">
        <v>21000000000</v>
      </c>
      <c r="S265" s="5">
        <v>12000000000</v>
      </c>
      <c r="T265" s="5">
        <v>239000000000</v>
      </c>
      <c r="U265" s="5">
        <v>386000000000</v>
      </c>
      <c r="V265" s="5">
        <v>32000000000</v>
      </c>
      <c r="W265" s="5">
        <v>45000000000</v>
      </c>
      <c r="X265" s="5">
        <v>89000000000</v>
      </c>
      <c r="Y265" s="5">
        <v>162000000000</v>
      </c>
      <c r="Z265" s="5">
        <v>1122000000000</v>
      </c>
    </row>
    <row r="266" spans="3:26" ht="15.5" x14ac:dyDescent="0.35">
      <c r="C266" t="s">
        <v>270</v>
      </c>
      <c r="I266" s="5">
        <v>6020000000000</v>
      </c>
      <c r="J266" s="5">
        <v>6008000000000</v>
      </c>
      <c r="K266" s="5">
        <v>4219000000000</v>
      </c>
      <c r="L266" s="5">
        <v>1785000000000</v>
      </c>
      <c r="M266" s="5">
        <v>1019000000000</v>
      </c>
      <c r="N266" s="5">
        <v>4046000000000</v>
      </c>
      <c r="O266" s="5">
        <v>3688000000000</v>
      </c>
      <c r="P266" s="5">
        <v>4366000000000</v>
      </c>
      <c r="Q266" s="5">
        <v>3503000000000</v>
      </c>
      <c r="R266" s="5">
        <v>1940000000000</v>
      </c>
      <c r="S266" s="5">
        <v>1282000000000</v>
      </c>
      <c r="T266" s="5">
        <v>972000000000</v>
      </c>
      <c r="U266" s="5">
        <v>1066000000000</v>
      </c>
      <c r="V266" s="5">
        <v>1099000000000</v>
      </c>
      <c r="W266" s="5">
        <v>903000000000</v>
      </c>
      <c r="X266" s="5">
        <v>912000000000</v>
      </c>
      <c r="Y266" s="5">
        <v>1044000000000</v>
      </c>
      <c r="Z266" s="5">
        <v>112000000000</v>
      </c>
    </row>
    <row r="267" spans="3:26" ht="15.5" x14ac:dyDescent="0.35">
      <c r="C267" t="s">
        <v>26</v>
      </c>
      <c r="I267" s="5">
        <v>6974000000000</v>
      </c>
      <c r="J267" s="5">
        <v>6599000000000</v>
      </c>
      <c r="K267" s="5">
        <v>4787000000000</v>
      </c>
      <c r="L267" s="5">
        <v>2212000000000</v>
      </c>
      <c r="M267" s="5">
        <v>1532000000000</v>
      </c>
      <c r="N267" s="5">
        <v>5097000000000</v>
      </c>
      <c r="O267" s="5">
        <v>5972000000000</v>
      </c>
      <c r="P267" s="5">
        <v>4916000000000</v>
      </c>
      <c r="Q267" s="5">
        <v>3711000000000</v>
      </c>
      <c r="R267" s="5">
        <v>1961000000000</v>
      </c>
      <c r="S267" s="5">
        <v>1294000000000</v>
      </c>
      <c r="T267" s="5">
        <v>1211000000000</v>
      </c>
      <c r="U267" s="5">
        <v>1451000000000</v>
      </c>
      <c r="V267" s="5">
        <v>1131000000000</v>
      </c>
      <c r="W267" s="5">
        <v>948000000000</v>
      </c>
      <c r="X267" s="5">
        <v>1001000000000</v>
      </c>
      <c r="Y267" s="5">
        <v>1206000000000</v>
      </c>
      <c r="Z267" s="5">
        <v>1234000000000</v>
      </c>
    </row>
    <row r="268" spans="3:26" ht="15.5" x14ac:dyDescent="0.35">
      <c r="C268" t="s">
        <v>23</v>
      </c>
      <c r="I268" s="5">
        <v>5830000000000</v>
      </c>
      <c r="J268" s="5">
        <v>6466000000000</v>
      </c>
      <c r="K268" s="5">
        <v>4629000000000</v>
      </c>
      <c r="L268" s="5">
        <v>1855000000000</v>
      </c>
      <c r="M268" s="5">
        <v>447000000000</v>
      </c>
      <c r="N268" s="5">
        <v>1334000000000</v>
      </c>
      <c r="O268" s="5">
        <v>3063000000000</v>
      </c>
      <c r="P268" s="5">
        <v>1434000000000</v>
      </c>
      <c r="Q268" s="5">
        <v>882000000000</v>
      </c>
      <c r="R268" s="5">
        <v>271000000000</v>
      </c>
      <c r="S268" s="5">
        <v>-493000000000</v>
      </c>
      <c r="T268" s="5">
        <v>-813000000000</v>
      </c>
      <c r="U268" s="5">
        <v>-230000000000</v>
      </c>
      <c r="V268" s="5">
        <v>28000000000</v>
      </c>
      <c r="W268" s="5">
        <v>226000000000</v>
      </c>
      <c r="X268" s="5">
        <v>595000000000</v>
      </c>
      <c r="Y268" s="5">
        <v>1109000000000</v>
      </c>
      <c r="Z268" s="5">
        <v>1155000000000</v>
      </c>
    </row>
    <row r="269" spans="3:26" ht="15.5" x14ac:dyDescent="0.35">
      <c r="C269" t="s">
        <v>271</v>
      </c>
      <c r="I269" s="5">
        <v>-142000000000</v>
      </c>
      <c r="J269" s="5">
        <v>194000000000</v>
      </c>
      <c r="K269" s="5">
        <v>-2210000000000</v>
      </c>
      <c r="L269" s="5">
        <v>-2142000000000</v>
      </c>
      <c r="M269" s="5">
        <v>-1270000000000</v>
      </c>
      <c r="N269" s="5">
        <v>3252000000000</v>
      </c>
      <c r="O269" s="5">
        <v>2072000000000</v>
      </c>
      <c r="P269" s="5">
        <v>3400000000000</v>
      </c>
      <c r="Q269" s="5">
        <v>2481000000000</v>
      </c>
      <c r="R269" s="5">
        <v>1710000000000</v>
      </c>
      <c r="S269" s="5">
        <v>1291000000000</v>
      </c>
      <c r="T269" s="5">
        <v>1604000000000</v>
      </c>
      <c r="U269" s="5">
        <v>1260000000000</v>
      </c>
      <c r="V269" s="5">
        <v>1009000000000</v>
      </c>
      <c r="W269" s="5">
        <v>613000000000</v>
      </c>
      <c r="X269" s="5">
        <v>279000000000</v>
      </c>
      <c r="Y269" s="5">
        <v>-15000000000</v>
      </c>
      <c r="Z269" s="5">
        <v>-1095000000000</v>
      </c>
    </row>
    <row r="270" spans="3:26" ht="15.5" x14ac:dyDescent="0.35">
      <c r="C270" t="s">
        <v>272</v>
      </c>
      <c r="I270" s="5">
        <v>1219000000000</v>
      </c>
      <c r="J270" s="5">
        <v>859000000000</v>
      </c>
      <c r="K270" s="5">
        <v>1430000000000</v>
      </c>
      <c r="L270" s="5">
        <v>1256000000000</v>
      </c>
      <c r="M270" s="5">
        <v>1346000000000</v>
      </c>
      <c r="N270" s="5">
        <v>336000000000</v>
      </c>
      <c r="O270" s="5">
        <v>436000000000</v>
      </c>
      <c r="P270" s="5">
        <v>650000000000</v>
      </c>
      <c r="Q270" s="5">
        <v>799000000000</v>
      </c>
      <c r="R270" s="5">
        <v>972000000000</v>
      </c>
      <c r="S270" s="5">
        <v>716000000000</v>
      </c>
      <c r="T270" s="5">
        <v>559000000000</v>
      </c>
      <c r="U270" s="5">
        <v>489000000000</v>
      </c>
      <c r="V270" s="5">
        <v>530000000000</v>
      </c>
      <c r="W270" s="5">
        <v>429000000000</v>
      </c>
      <c r="X270" s="5">
        <v>425000000000</v>
      </c>
      <c r="Y270" s="5">
        <v>276000000000</v>
      </c>
      <c r="Z270" s="5">
        <v>188000000000</v>
      </c>
    </row>
    <row r="271" spans="3:26" ht="15.5" x14ac:dyDescent="0.35">
      <c r="C271" t="s">
        <v>273</v>
      </c>
      <c r="I271" s="5">
        <v>-52000000000</v>
      </c>
      <c r="J271" s="5">
        <v>-50000000000</v>
      </c>
      <c r="K271" s="5">
        <v>-22000000000</v>
      </c>
      <c r="L271" s="5">
        <v>-23000000000</v>
      </c>
      <c r="M271" s="5">
        <v>-28000000000</v>
      </c>
      <c r="N271" s="5">
        <v>-601000000000</v>
      </c>
      <c r="O271" s="5">
        <v>-601000000000</v>
      </c>
      <c r="P271" s="5">
        <v>-50000000000</v>
      </c>
      <c r="Q271" s="5">
        <v>-54000000000</v>
      </c>
      <c r="R271" s="5">
        <v>-46000000000</v>
      </c>
      <c r="S271" s="5">
        <v>-642000000000</v>
      </c>
      <c r="T271" s="5">
        <v>-36000000000</v>
      </c>
      <c r="U271" s="5">
        <v>-125000000000</v>
      </c>
      <c r="V271" s="5">
        <v>-57000000000</v>
      </c>
      <c r="W271" s="5">
        <v>-20000000000</v>
      </c>
      <c r="X271" s="5">
        <v>-22000000000</v>
      </c>
      <c r="Y271" s="5">
        <v>-18000000000</v>
      </c>
      <c r="Z271" s="5">
        <v>-198000000000</v>
      </c>
    </row>
    <row r="272" spans="3:26" ht="15.5" x14ac:dyDescent="0.35">
      <c r="C272" t="s">
        <v>15</v>
      </c>
      <c r="I272" s="5">
        <v>1166000000000</v>
      </c>
      <c r="J272" s="5">
        <v>809000000000</v>
      </c>
      <c r="K272" s="5">
        <v>1408000000000</v>
      </c>
      <c r="L272" s="5">
        <v>1233000000000</v>
      </c>
      <c r="M272" s="5">
        <v>1319000000000</v>
      </c>
      <c r="N272" s="5">
        <v>-265000000000</v>
      </c>
      <c r="O272" s="5">
        <v>-165000000000</v>
      </c>
      <c r="P272" s="5">
        <v>600000000000</v>
      </c>
      <c r="Q272" s="5">
        <v>745000000000</v>
      </c>
      <c r="R272" s="5">
        <v>926000000000</v>
      </c>
      <c r="S272" s="5">
        <v>74000000000</v>
      </c>
      <c r="T272" s="5">
        <v>523000000000</v>
      </c>
      <c r="U272" s="5">
        <v>363000000000</v>
      </c>
      <c r="V272" s="5">
        <v>473000000000</v>
      </c>
      <c r="W272" s="5">
        <v>409000000000</v>
      </c>
      <c r="X272" s="5">
        <v>403000000000</v>
      </c>
      <c r="Y272" s="5">
        <v>258000000000</v>
      </c>
      <c r="Z272" s="5">
        <v>-10000000000</v>
      </c>
    </row>
    <row r="273" spans="3:26" ht="15.5" x14ac:dyDescent="0.35">
      <c r="C273" t="s">
        <v>17</v>
      </c>
      <c r="I273" s="6">
        <v>174.19</v>
      </c>
      <c r="J273" s="6">
        <v>134.44</v>
      </c>
      <c r="K273" s="6">
        <v>258.94</v>
      </c>
      <c r="L273" s="6">
        <v>227.08</v>
      </c>
      <c r="M273" s="6">
        <v>242.75</v>
      </c>
      <c r="N273" s="6">
        <v>-48.75</v>
      </c>
      <c r="O273" s="6">
        <v>-45.65</v>
      </c>
      <c r="P273" s="6">
        <v>165.84</v>
      </c>
      <c r="Q273" s="6">
        <v>271.08999999999997</v>
      </c>
      <c r="R273" s="6">
        <v>336.64</v>
      </c>
      <c r="S273" s="6">
        <v>26.99</v>
      </c>
      <c r="T273" s="6">
        <v>237.89</v>
      </c>
      <c r="U273" s="6">
        <v>165.21</v>
      </c>
      <c r="V273" s="6">
        <v>236.74</v>
      </c>
      <c r="W273" s="6">
        <v>204.44</v>
      </c>
      <c r="X273" s="6">
        <v>201.36</v>
      </c>
      <c r="Y273" s="6">
        <v>129.03</v>
      </c>
      <c r="Z273" s="6">
        <v>-4.84</v>
      </c>
    </row>
  </sheetData>
  <pageMargins left="0.7" right="0.7" top="0.75" bottom="0.75" header="0.3" footer="0.3"/>
  <ignoredErrors>
    <ignoredError sqref="A1:Z274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W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3020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3021</v>
      </c>
      <c r="D2" s="2" vm="399">
        <f ca="1">IFERROR(_xlfn.STOCKHISTORY("XIDX:" &amp; $C$1, D3, , 0, 0, 1), "Libur")</f>
        <v>87</v>
      </c>
      <c r="E2" s="2" vm="418">
        <f ca="1">IFERROR(_xlfn.STOCKHISTORY("XIDX:" &amp; $C$1, E3, , 0, 0, 1), "Libur")</f>
        <v>69</v>
      </c>
      <c r="H2" s="2" vm="418">
        <f ca="1">IFERROR(INDEX(D2:G2,COUNT(D2:G2)),"")</f>
        <v>69</v>
      </c>
      <c r="I2" s="2" vm="350">
        <f t="shared" ref="I2:W2" ca="1" si="0">IFERROR(_xlfn.STOCKHISTORY("XIDX:" &amp; $C$1, I1, , 0, 0, 1), "Libur")</f>
        <v>89</v>
      </c>
      <c r="J2" s="2" vm="431">
        <f t="shared" ca="1" si="0"/>
        <v>86</v>
      </c>
      <c r="K2" s="2" vm="24">
        <f t="shared" ca="1" si="0"/>
        <v>125</v>
      </c>
      <c r="L2" s="2" vm="488">
        <f t="shared" ca="1" si="0"/>
        <v>192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vm="385">
        <f t="shared" ca="1" si="0"/>
        <v>208</v>
      </c>
      <c r="Q2" s="2" vm="759">
        <f t="shared" ca="1" si="0"/>
        <v>240</v>
      </c>
      <c r="R2" s="2" t="str">
        <f t="shared" ca="1" si="0"/>
        <v>Libur</v>
      </c>
      <c r="S2" s="2" vm="799">
        <f t="shared" ca="1" si="0"/>
        <v>106.123</v>
      </c>
      <c r="T2" s="2" vm="800">
        <f t="shared" ca="1" si="0"/>
        <v>122.9837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1798179477432</v>
      </c>
      <c r="E4" s="2">
        <f>IFERROR(INDEX(E51:E500,MATCH($C$4,$C$51:$C$500,0)),"")</f>
        <v>2107288429014</v>
      </c>
      <c r="H4" s="2">
        <f>IFERROR(SUM(D4:G4)*(4/MAX(1,COUNT(D4:G4))),"")</f>
        <v>7810935812892</v>
      </c>
      <c r="I4" s="2">
        <f t="shared" ref="I4:W4" si="1">IFERROR(INDEX(I51:I500,MATCH($C$4,$C$51:$C$500,0)),"")</f>
        <v>7874331842902</v>
      </c>
      <c r="J4" s="2">
        <f t="shared" si="1"/>
        <v>7943931260078</v>
      </c>
      <c r="K4" s="2">
        <f t="shared" si="1"/>
        <v>6625320826182</v>
      </c>
      <c r="L4" s="2">
        <f t="shared" si="1"/>
        <v>3780525920680</v>
      </c>
      <c r="M4" s="2">
        <f t="shared" si="1"/>
        <v>626001737958</v>
      </c>
      <c r="N4" s="2">
        <f t="shared" si="1"/>
        <v>1610973387045</v>
      </c>
      <c r="O4" s="2">
        <f t="shared" si="1"/>
        <v>6708800607590</v>
      </c>
      <c r="P4" s="2">
        <f t="shared" si="1"/>
        <v>4232768047707</v>
      </c>
      <c r="Q4" s="2">
        <f t="shared" si="1"/>
        <v>3817860941246</v>
      </c>
      <c r="R4" s="2">
        <f t="shared" si="1"/>
        <v>111864132708</v>
      </c>
      <c r="S4" s="2">
        <f t="shared" si="1"/>
        <v>90044507482</v>
      </c>
      <c r="T4" s="2">
        <f t="shared" si="1"/>
        <v>91209416866</v>
      </c>
      <c r="U4" s="2">
        <f t="shared" si="1"/>
        <v>106293634579</v>
      </c>
      <c r="V4" s="2">
        <f t="shared" si="1"/>
        <v>30029643792</v>
      </c>
      <c r="W4" s="2">
        <f t="shared" si="1"/>
        <v>9254782750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-1111951967566</v>
      </c>
      <c r="E5" s="2">
        <f>IFERROR(INDEX(E51:E500,MATCH($C$5,$C$51:$C$500,0)),"")</f>
        <v>-336504555827</v>
      </c>
      <c r="H5" s="2">
        <f>IFERROR(SUM(D5:G5)*(4/MAX(1,COUNT(D5:G5))),"")</f>
        <v>-2896913046786</v>
      </c>
      <c r="I5" s="2">
        <f t="shared" ref="I5:W5" si="2">IFERROR(INDEX(I51:I500,MATCH($C$5,$C$51:$C$500,0)),"")</f>
        <v>-1299117406139</v>
      </c>
      <c r="J5" s="2">
        <f t="shared" si="2"/>
        <v>-1533780881004</v>
      </c>
      <c r="K5" s="2">
        <f t="shared" si="2"/>
        <v>-1087577579674</v>
      </c>
      <c r="L5" s="2">
        <f t="shared" si="2"/>
        <v>-1624525907638</v>
      </c>
      <c r="M5" s="2">
        <f t="shared" si="2"/>
        <v>-2292147935352</v>
      </c>
      <c r="N5" s="2">
        <f t="shared" si="2"/>
        <v>-2802799752662</v>
      </c>
      <c r="O5" s="2">
        <f t="shared" si="2"/>
        <v>-143108656039</v>
      </c>
      <c r="P5" s="2">
        <f t="shared" si="2"/>
        <v>-849692704748</v>
      </c>
      <c r="Q5" s="2">
        <f t="shared" si="2"/>
        <v>-433422207309</v>
      </c>
      <c r="R5" s="2">
        <f t="shared" si="2"/>
        <v>406724344</v>
      </c>
      <c r="S5" s="2">
        <f t="shared" si="2"/>
        <v>-3090895855</v>
      </c>
      <c r="T5" s="2">
        <f t="shared" si="2"/>
        <v>5348646809</v>
      </c>
      <c r="U5" s="2">
        <f t="shared" si="2"/>
        <v>31636921</v>
      </c>
      <c r="V5" s="2">
        <f t="shared" si="2"/>
        <v>18387625</v>
      </c>
      <c r="W5" s="2">
        <f t="shared" si="2"/>
        <v>44731128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-12181814865266</v>
      </c>
      <c r="E6" s="2">
        <f>IFERROR(INDEX(E51:E500,MATCH($C$6,$C$51:$C$500,0)),"")</f>
        <v>-11069083369141</v>
      </c>
      <c r="H6" s="2">
        <f>IFERROR(INDEX(D6:G6,COUNT(D6:G6)),"")</f>
        <v>-11069083369141</v>
      </c>
      <c r="I6" s="2">
        <f t="shared" ref="I6:W6" si="3">IFERROR(INDEX(I51:I500,MATCH($C$6,$C$51:$C$500,0)),"")</f>
        <v>-10732636882418</v>
      </c>
      <c r="J6" s="2">
        <f t="shared" si="3"/>
        <v>-9434775712229</v>
      </c>
      <c r="K6" s="2">
        <f t="shared" si="3"/>
        <v>-7902115877406</v>
      </c>
      <c r="L6" s="2">
        <f t="shared" si="3"/>
        <v>-6815306852652</v>
      </c>
      <c r="M6" s="2">
        <f t="shared" si="3"/>
        <v>-5205078080169</v>
      </c>
      <c r="N6" s="2">
        <f t="shared" si="3"/>
        <v>-2910411800365</v>
      </c>
      <c r="O6" s="2">
        <f t="shared" si="3"/>
        <v>202127259325</v>
      </c>
      <c r="P6" s="2">
        <f t="shared" si="3"/>
        <v>-802175359354</v>
      </c>
      <c r="Q6" s="2">
        <f t="shared" si="3"/>
        <v>37074862680</v>
      </c>
      <c r="R6" s="2">
        <f t="shared" si="3"/>
        <v>33190179228</v>
      </c>
      <c r="S6" s="2">
        <f t="shared" si="3"/>
        <v>28685247505</v>
      </c>
      <c r="T6" s="2">
        <f t="shared" si="3"/>
        <v>33376395126</v>
      </c>
      <c r="U6" s="2">
        <f t="shared" si="3"/>
        <v>28329856240</v>
      </c>
      <c r="V6" s="2">
        <f t="shared" si="3"/>
        <v>30960778408</v>
      </c>
      <c r="W6" s="2">
        <f t="shared" si="3"/>
        <v>30807724935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10.69</v>
      </c>
      <c r="E7" s="3">
        <f>IFERROR(INDEX(E51:E500,MATCH($C$7,$C$51:$C$500,0))/1000000000,"")</f>
        <v>10.69</v>
      </c>
      <c r="H7" s="3">
        <f>IFERROR(INDEX(D7:G7,COUNT(D7:G7)),"")</f>
        <v>10.69</v>
      </c>
      <c r="I7" s="3">
        <f t="shared" ref="I7:W7" si="4">IFERROR(INDEX(I51:I500,MATCH($C$7,$C$51:$C$500,0))/1000000000,"")</f>
        <v>10.69</v>
      </c>
      <c r="J7" s="3">
        <f t="shared" si="4"/>
        <v>10.69</v>
      </c>
      <c r="K7" s="3">
        <f t="shared" si="4"/>
        <v>10.69</v>
      </c>
      <c r="L7" s="3">
        <f t="shared" si="4"/>
        <v>10.69</v>
      </c>
      <c r="M7" s="3">
        <f t="shared" si="4"/>
        <v>10.69</v>
      </c>
      <c r="N7" s="3">
        <f t="shared" si="4"/>
        <v>10.69</v>
      </c>
      <c r="O7" s="3">
        <f t="shared" si="4"/>
        <v>10.69</v>
      </c>
      <c r="P7" s="3">
        <f t="shared" si="4"/>
        <v>10.69</v>
      </c>
      <c r="Q7" s="3">
        <f t="shared" si="4"/>
        <v>10.69</v>
      </c>
      <c r="R7" s="3">
        <f t="shared" si="4"/>
        <v>0.22</v>
      </c>
      <c r="S7" s="3">
        <f t="shared" si="4"/>
        <v>0.22</v>
      </c>
      <c r="T7" s="3">
        <f t="shared" si="4"/>
        <v>0.22</v>
      </c>
      <c r="U7" s="3">
        <f t="shared" si="4"/>
        <v>0.05</v>
      </c>
      <c r="V7" s="3">
        <f t="shared" si="4"/>
        <v>0.05</v>
      </c>
      <c r="W7" s="3">
        <f t="shared" si="4"/>
        <v>0.05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21000000000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W8" si="5">IFERROR(INDEX(I51:I500,MATCH($C$8,$C$51:$C$500,0)),"")</f>
        <v>837000000000</v>
      </c>
      <c r="J8" s="2">
        <f t="shared" si="5"/>
        <v>853000000000</v>
      </c>
      <c r="K8" s="2">
        <f t="shared" si="5"/>
        <v>375000000000</v>
      </c>
      <c r="L8" s="2">
        <f t="shared" si="5"/>
        <v>486000000000</v>
      </c>
      <c r="M8" s="2">
        <f t="shared" si="5"/>
        <v>26000000000</v>
      </c>
      <c r="N8" s="2">
        <f t="shared" si="5"/>
        <v>97000000000</v>
      </c>
      <c r="O8" s="2">
        <f t="shared" si="5"/>
        <v>-1007000000000</v>
      </c>
      <c r="P8" s="2">
        <f t="shared" si="5"/>
        <v>-184000000000</v>
      </c>
      <c r="Q8" s="2">
        <f t="shared" si="5"/>
        <v>338000000000</v>
      </c>
      <c r="R8" s="2">
        <f t="shared" si="5"/>
        <v>0</v>
      </c>
      <c r="S8" s="2">
        <f t="shared" si="5"/>
        <v>1000000000</v>
      </c>
      <c r="T8" s="2">
        <f t="shared" si="5"/>
        <v>-11000000000</v>
      </c>
      <c r="U8" s="2">
        <f t="shared" si="5"/>
        <v>-4000000000</v>
      </c>
      <c r="V8" s="2">
        <f t="shared" si="5"/>
        <v>-17000000000</v>
      </c>
      <c r="W8" s="2">
        <f t="shared" si="5"/>
        <v>-8000000000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2.0099999999999998</v>
      </c>
      <c r="E9" s="3">
        <f>IFERROR(INDEX(E51:E500,MATCH("Free cash flow per share (Quarter)",$C$51:$C$500,0)),"")</f>
        <v>2.75</v>
      </c>
      <c r="H9" s="3">
        <f>IFERROR(INDEX(D9:G9,COUNT(D9:G9)),"")</f>
        <v>2.75</v>
      </c>
      <c r="I9" s="3">
        <f t="shared" ref="I9:W9" si="6">IFERROR(INDEX(I51:I500,MATCH($C$9,$C$51:$C$500,0)),"")</f>
        <v>78.33</v>
      </c>
      <c r="J9" s="3">
        <f t="shared" si="6"/>
        <v>79.790000000000006</v>
      </c>
      <c r="K9" s="3">
        <f t="shared" si="6"/>
        <v>35.119999999999997</v>
      </c>
      <c r="L9" s="3">
        <f t="shared" si="6"/>
        <v>45.5</v>
      </c>
      <c r="M9" s="3">
        <f t="shared" si="6"/>
        <v>2.48</v>
      </c>
      <c r="N9" s="3">
        <f t="shared" si="6"/>
        <v>9.11</v>
      </c>
      <c r="O9" s="3">
        <f t="shared" si="6"/>
        <v>-94.21</v>
      </c>
      <c r="P9" s="3">
        <f t="shared" si="6"/>
        <v>-17.260000000000002</v>
      </c>
      <c r="Q9" s="3">
        <f t="shared" si="6"/>
        <v>31.63</v>
      </c>
      <c r="R9" s="3">
        <f t="shared" si="6"/>
        <v>-0.96</v>
      </c>
      <c r="S9" s="3">
        <f t="shared" si="6"/>
        <v>6.74</v>
      </c>
      <c r="T9" s="3">
        <f t="shared" si="6"/>
        <v>-51.81</v>
      </c>
      <c r="U9" s="3">
        <f t="shared" si="6"/>
        <v>-70.31</v>
      </c>
      <c r="V9" s="3">
        <f t="shared" si="6"/>
        <v>-308.75</v>
      </c>
      <c r="W9" s="3">
        <f t="shared" si="6"/>
        <v>-140.99</v>
      </c>
    </row>
    <row r="10" spans="1:23" ht="15.5" x14ac:dyDescent="0.35">
      <c r="C10" t="s">
        <v>18</v>
      </c>
      <c r="D10" s="3">
        <f ca="1">IFERROR(IF(D9=0,"",D2/D9),"")</f>
        <v>43.28358208955224</v>
      </c>
      <c r="E10" s="3">
        <f ca="1">IFERROR(IF(E9=0,"",E2/E9),"")</f>
        <v>25.09090909090909</v>
      </c>
      <c r="I10" s="3">
        <f t="shared" ref="I10:W10" ca="1" si="7">IFERROR(IF(I9=0,"",I2/I9),"")</f>
        <v>1.1362185624920209</v>
      </c>
      <c r="J10" s="3">
        <f t="shared" ca="1" si="7"/>
        <v>1.0778293019175333</v>
      </c>
      <c r="K10" s="3">
        <f t="shared" ca="1" si="7"/>
        <v>3.559225512528474</v>
      </c>
      <c r="L10" s="3">
        <f t="shared" ca="1" si="7"/>
        <v>4.2197802197802199</v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>
        <f t="shared" ca="1" si="7"/>
        <v>-12.050984936268829</v>
      </c>
      <c r="Q10" s="3">
        <f t="shared" ca="1" si="7"/>
        <v>7.587733164717041</v>
      </c>
      <c r="R10" s="3" t="str">
        <f t="shared" ca="1" si="7"/>
        <v/>
      </c>
      <c r="S10" s="3">
        <f t="shared" ca="1" si="7"/>
        <v>15.745252225519287</v>
      </c>
      <c r="T10" s="3">
        <f t="shared" ca="1" si="7"/>
        <v>-2.3737444508782088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43667271904</v>
      </c>
      <c r="E11" s="2">
        <f>IFERROR(INDEX(E51:E500,MATCH($C$11,$C$51:$C$500,0)),"")</f>
        <v>42080146102</v>
      </c>
      <c r="H11" s="2">
        <f>IFERROR(INDEX(D11:G11,COUNT(D11:G11)),"")</f>
        <v>42080146102</v>
      </c>
      <c r="I11" s="2">
        <f t="shared" ref="I11:W11" si="8">IFERROR(INDEX(I51:I500,MATCH($C$11,$C$51:$C$500,0)),"")</f>
        <v>36748573652</v>
      </c>
      <c r="J11" s="2">
        <f t="shared" si="8"/>
        <v>45371000256</v>
      </c>
      <c r="K11" s="2">
        <f t="shared" si="8"/>
        <v>56254020061</v>
      </c>
      <c r="L11" s="2">
        <f t="shared" si="8"/>
        <v>26734281919</v>
      </c>
      <c r="M11" s="2">
        <f t="shared" si="8"/>
        <v>21134302906</v>
      </c>
      <c r="N11" s="2">
        <f t="shared" si="8"/>
        <v>18722028051</v>
      </c>
      <c r="O11" s="2">
        <f t="shared" si="8"/>
        <v>311873503513</v>
      </c>
      <c r="P11" s="2">
        <f t="shared" si="8"/>
        <v>140409140360</v>
      </c>
      <c r="Q11" s="2">
        <f t="shared" si="8"/>
        <v>248423113666</v>
      </c>
      <c r="R11" s="2">
        <f t="shared" si="8"/>
        <v>6807034099</v>
      </c>
      <c r="S11" s="2">
        <f t="shared" si="8"/>
        <v>3626996929</v>
      </c>
      <c r="T11" s="2">
        <f t="shared" si="8"/>
        <v>4865495959</v>
      </c>
      <c r="U11" s="2">
        <f t="shared" si="8"/>
        <v>3672770792</v>
      </c>
      <c r="V11" s="2">
        <f t="shared" si="8"/>
        <v>744793694</v>
      </c>
      <c r="W11" s="2">
        <f t="shared" si="8"/>
        <v>2997564857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4314000000000</v>
      </c>
      <c r="E12" s="2">
        <f>IFERROR(INDEX(E51:E500,MATCH("Net Debt (Quarter)",$C$51:$C$500,0)),"")</f>
        <v>4289000000000</v>
      </c>
      <c r="H12" s="2">
        <f>IFERROR(INDEX(D12:G12,COUNT(D12:G12)),"")</f>
        <v>4289000000000</v>
      </c>
      <c r="I12" s="2">
        <f t="shared" ref="I12:W12" si="9">IFERROR(INDEX(I51:I500,MATCH($C$12,$C$51:$C$500,0)),"")</f>
        <v>4606000000000</v>
      </c>
      <c r="J12" s="2">
        <f t="shared" si="9"/>
        <v>5932000000000</v>
      </c>
      <c r="K12" s="2">
        <f t="shared" si="9"/>
        <v>5421000000000</v>
      </c>
      <c r="L12" s="2">
        <f t="shared" si="9"/>
        <v>4819000000000</v>
      </c>
      <c r="M12" s="2">
        <f t="shared" si="9"/>
        <v>3815000000000</v>
      </c>
      <c r="N12" s="2">
        <f t="shared" si="9"/>
        <v>4058000000000</v>
      </c>
      <c r="O12" s="2">
        <f t="shared" si="9"/>
        <v>131000000000</v>
      </c>
      <c r="P12" s="2">
        <f t="shared" si="9"/>
        <v>1254000000000</v>
      </c>
      <c r="Q12" s="2">
        <f t="shared" si="9"/>
        <v>1526000000000</v>
      </c>
      <c r="R12" s="2">
        <f t="shared" si="9"/>
        <v>67000000000</v>
      </c>
      <c r="S12" s="2">
        <f t="shared" si="9"/>
        <v>70000000000</v>
      </c>
      <c r="T12" s="2">
        <f t="shared" si="9"/>
        <v>72000000000</v>
      </c>
      <c r="U12" s="2">
        <f t="shared" si="9"/>
        <v>37000000000</v>
      </c>
      <c r="V12" s="2">
        <f t="shared" si="9"/>
        <v>57000000000</v>
      </c>
      <c r="W12" s="2">
        <f t="shared" si="9"/>
        <v>35000000000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4358000000000</v>
      </c>
      <c r="E13" s="2">
        <f>IFERROR(INDEX(E51:E500,MATCH("Total Debt (Quarter)",$C$51:$C$500,0)),"")</f>
        <v>4331000000000</v>
      </c>
      <c r="H13" s="2">
        <f>IFERROR(INDEX(D13:G13,COUNT(D13:G13)),"")</f>
        <v>4331000000000</v>
      </c>
      <c r="I13" s="2">
        <f t="shared" ref="I13:W13" si="10">IFERROR(INDEX(I51:I500,MATCH($C$13,$C$51:$C$500,0)),"")</f>
        <v>4643000000000</v>
      </c>
      <c r="J13" s="2">
        <f t="shared" si="10"/>
        <v>5978000000000</v>
      </c>
      <c r="K13" s="2">
        <f t="shared" si="10"/>
        <v>5478000000000</v>
      </c>
      <c r="L13" s="2">
        <f t="shared" si="10"/>
        <v>4846000000000</v>
      </c>
      <c r="M13" s="2">
        <f t="shared" si="10"/>
        <v>3836000000000</v>
      </c>
      <c r="N13" s="2">
        <f t="shared" si="10"/>
        <v>4077000000000</v>
      </c>
      <c r="O13" s="2">
        <f t="shared" si="10"/>
        <v>442000000000</v>
      </c>
      <c r="P13" s="2">
        <f t="shared" si="10"/>
        <v>1394000000000</v>
      </c>
      <c r="Q13" s="2">
        <f t="shared" si="10"/>
        <v>1774000000000</v>
      </c>
      <c r="R13" s="2">
        <f t="shared" si="10"/>
        <v>74000000000</v>
      </c>
      <c r="S13" s="2">
        <f t="shared" si="10"/>
        <v>74000000000</v>
      </c>
      <c r="T13" s="2">
        <f t="shared" si="10"/>
        <v>77000000000</v>
      </c>
      <c r="U13" s="2">
        <f t="shared" si="10"/>
        <v>40000000000</v>
      </c>
      <c r="V13" s="2">
        <f t="shared" si="10"/>
        <v>58000000000</v>
      </c>
      <c r="W13" s="2">
        <f t="shared" si="10"/>
        <v>38000000000</v>
      </c>
    </row>
    <row r="14" spans="1:23" ht="15.5" x14ac:dyDescent="0.35">
      <c r="C14" t="s">
        <v>27</v>
      </c>
      <c r="D14" s="2">
        <f>IFERROR(INDEX(D51:D500,MATCH($C$14,$C$51:$C$500,0)),"")</f>
        <v>-104949598701</v>
      </c>
      <c r="E14" s="2">
        <f>IFERROR(INDEX(E51:E500,MATCH($C$14,$C$51:$C$500,0)),"")</f>
        <v>-99367469487</v>
      </c>
      <c r="H14" s="2">
        <f>IFERROR(SUM(D14:G14)*(4/MAX(1,COUNT(D14:G14))),"")</f>
        <v>-408634136376</v>
      </c>
      <c r="I14" s="2">
        <f t="shared" ref="I14:W14" si="11">IFERROR(INDEX(I51:I500,MATCH($C$14,$C$51:$C$500,0)),"")</f>
        <v>-439663687651</v>
      </c>
      <c r="J14" s="2">
        <f t="shared" si="11"/>
        <v>-424339559907</v>
      </c>
      <c r="K14" s="2">
        <f t="shared" si="11"/>
        <v>-362135123330</v>
      </c>
      <c r="L14" s="2">
        <f t="shared" si="11"/>
        <v>-328559903302</v>
      </c>
      <c r="M14" s="2">
        <f t="shared" si="11"/>
        <v>-262607204936</v>
      </c>
      <c r="N14" s="2">
        <f t="shared" si="11"/>
        <v>-267246207693</v>
      </c>
      <c r="O14" s="2">
        <f t="shared" si="11"/>
        <v>-65293914766</v>
      </c>
      <c r="P14" s="2">
        <f t="shared" si="11"/>
        <v>-82972451188</v>
      </c>
      <c r="Q14" s="2">
        <f t="shared" si="11"/>
        <v>-83129713608</v>
      </c>
      <c r="R14" s="2">
        <f t="shared" si="11"/>
        <v>-5764189526</v>
      </c>
      <c r="S14" s="2">
        <f t="shared" si="11"/>
        <v>-8531121808</v>
      </c>
      <c r="T14" s="2">
        <f t="shared" si="11"/>
        <v>-8080067602</v>
      </c>
      <c r="U14" s="2">
        <f t="shared" si="11"/>
        <v>-536106876</v>
      </c>
      <c r="V14" s="2">
        <f t="shared" si="11"/>
        <v>-84357111</v>
      </c>
      <c r="W14" s="2">
        <f t="shared" si="11"/>
        <v>-143420102</v>
      </c>
    </row>
    <row r="15" spans="1:23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-3419822583</v>
      </c>
      <c r="J15" s="2">
        <f t="shared" si="12"/>
        <v>-3315815633</v>
      </c>
      <c r="K15" s="2">
        <f t="shared" si="12"/>
        <v>-16652365876</v>
      </c>
      <c r="L15" s="2">
        <f t="shared" si="12"/>
        <v>-3513082147</v>
      </c>
      <c r="M15" s="2">
        <f t="shared" si="12"/>
        <v>-406555440237</v>
      </c>
      <c r="N15" s="2">
        <f t="shared" si="12"/>
        <v>315017931636</v>
      </c>
      <c r="O15" s="2">
        <f t="shared" si="12"/>
        <v>-95561647660</v>
      </c>
      <c r="P15" s="2">
        <f t="shared" si="12"/>
        <v>160044520589</v>
      </c>
      <c r="Q15" s="2">
        <f t="shared" si="12"/>
        <v>-813256742835</v>
      </c>
      <c r="R15" s="2">
        <f t="shared" si="12"/>
        <v>-1030282550</v>
      </c>
      <c r="S15" s="2">
        <f t="shared" si="12"/>
        <v>-325965922</v>
      </c>
      <c r="T15" s="2">
        <f t="shared" si="12"/>
        <v>-532735239</v>
      </c>
      <c r="U15" s="2">
        <f t="shared" si="12"/>
        <v>114118826</v>
      </c>
      <c r="V15" s="2">
        <f t="shared" si="12"/>
        <v>-103720899</v>
      </c>
      <c r="W15" s="2">
        <f t="shared" si="12"/>
        <v>695555988</v>
      </c>
    </row>
    <row r="16" spans="1:23" ht="15.5" x14ac:dyDescent="0.35">
      <c r="C16" t="s">
        <v>29</v>
      </c>
      <c r="D16" s="2">
        <f>IFERROR(INDEX(D51:D500,MATCH($C$16,$C$51:$C$500,0)),"")</f>
        <v>-1112731496125</v>
      </c>
      <c r="E16" s="2">
        <f>IFERROR(INDEX(E51:E500,MATCH($C$16,$C$51:$C$500,0)),"")</f>
        <v>-336446486723</v>
      </c>
      <c r="H16" s="2">
        <f>IFERROR(SUM(D16:G16)*(4/MAX(1,COUNT(D16:G16))),"")</f>
        <v>-2898355965696</v>
      </c>
      <c r="I16" s="2">
        <f t="shared" ref="I16:W16" si="13">IFERROR(INDEX(I51:I500,MATCH($C$16,$C$51:$C$500,0)),"")</f>
        <v>-1291446513208</v>
      </c>
      <c r="J16" s="2">
        <f t="shared" si="13"/>
        <v>-1523194719330</v>
      </c>
      <c r="K16" s="2">
        <f t="shared" si="13"/>
        <v>-1064063337577</v>
      </c>
      <c r="L16" s="2">
        <f t="shared" si="13"/>
        <v>-1643423868491</v>
      </c>
      <c r="M16" s="2">
        <f t="shared" si="13"/>
        <v>-1931320737799</v>
      </c>
      <c r="N16" s="2">
        <f t="shared" si="13"/>
        <v>-3069607805197</v>
      </c>
      <c r="O16" s="2">
        <f t="shared" si="13"/>
        <v>-61806971146</v>
      </c>
      <c r="P16" s="2">
        <f t="shared" si="13"/>
        <v>-1067069354297</v>
      </c>
      <c r="Q16" s="2">
        <f t="shared" si="13"/>
        <v>300295462452</v>
      </c>
      <c r="R16" s="2">
        <f t="shared" si="13"/>
        <v>1907766248</v>
      </c>
      <c r="S16" s="2">
        <f t="shared" si="13"/>
        <v>-4747330681</v>
      </c>
      <c r="T16" s="2">
        <f t="shared" si="13"/>
        <v>8416394156</v>
      </c>
      <c r="U16" s="2">
        <f t="shared" si="13"/>
        <v>428276914</v>
      </c>
      <c r="V16" s="2">
        <f t="shared" si="13"/>
        <v>167312117</v>
      </c>
      <c r="W16" s="2">
        <f t="shared" si="13"/>
        <v>-534072139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930030000000</v>
      </c>
      <c r="E20" s="2">
        <f ca="1">IFERROR(E21*E2,"")</f>
        <v>737610000000</v>
      </c>
      <c r="H20" s="2">
        <f t="shared" ref="H20:W20" ca="1" si="14">IFERROR(H21*H2,"")</f>
        <v>737610000000</v>
      </c>
      <c r="I20" s="2">
        <f t="shared" ca="1" si="14"/>
        <v>951410000000</v>
      </c>
      <c r="J20" s="2">
        <f t="shared" ca="1" si="14"/>
        <v>919340000000</v>
      </c>
      <c r="K20" s="2">
        <f t="shared" ca="1" si="14"/>
        <v>1336250000000</v>
      </c>
      <c r="L20" s="2">
        <f t="shared" ca="1" si="14"/>
        <v>2052480000000</v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>
        <f t="shared" ca="1" si="14"/>
        <v>2223520000000</v>
      </c>
      <c r="Q20" s="2">
        <f t="shared" ca="1" si="14"/>
        <v>2565600000000</v>
      </c>
      <c r="R20" s="2" t="str">
        <f t="shared" ca="1" si="14"/>
        <v/>
      </c>
      <c r="S20" s="2">
        <f t="shared" ca="1" si="14"/>
        <v>23347060000</v>
      </c>
      <c r="T20" s="2">
        <f t="shared" ca="1" si="14"/>
        <v>27056414000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12</v>
      </c>
      <c r="D21" s="2">
        <f>IFERROR(INDEX(D51:D500,MATCH($C$7,$C$51:$C$500,0)),"")</f>
        <v>10690000000</v>
      </c>
      <c r="E21" s="2">
        <f>IFERROR(INDEX(E51:E500,MATCH($C$7,$C$51:$C$500,0)),"")</f>
        <v>10690000000</v>
      </c>
      <c r="H21" s="2">
        <f>IFERROR(INDEX(D21:G21,COUNT(D21:G21)),"")</f>
        <v>10690000000</v>
      </c>
      <c r="I21" s="2">
        <f t="shared" ref="I21:W21" si="15">IFERROR(INDEX(I51:I500,MATCH($C$7,$C$51:$C$500,0)),"")</f>
        <v>10690000000</v>
      </c>
      <c r="J21" s="2">
        <f t="shared" si="15"/>
        <v>10690000000</v>
      </c>
      <c r="K21" s="2">
        <f t="shared" si="15"/>
        <v>10690000000</v>
      </c>
      <c r="L21" s="2">
        <f t="shared" si="15"/>
        <v>10690000000</v>
      </c>
      <c r="M21" s="2">
        <f t="shared" si="15"/>
        <v>10690000000</v>
      </c>
      <c r="N21" s="2">
        <f t="shared" si="15"/>
        <v>10690000000</v>
      </c>
      <c r="O21" s="2">
        <f t="shared" si="15"/>
        <v>10690000000</v>
      </c>
      <c r="P21" s="2">
        <f t="shared" si="15"/>
        <v>10690000000</v>
      </c>
      <c r="Q21" s="2">
        <f t="shared" si="15"/>
        <v>10690000000</v>
      </c>
      <c r="R21" s="2">
        <f t="shared" si="15"/>
        <v>220000000</v>
      </c>
      <c r="S21" s="2">
        <f t="shared" si="15"/>
        <v>220000000</v>
      </c>
      <c r="T21" s="2">
        <f t="shared" si="15"/>
        <v>220000000</v>
      </c>
      <c r="U21" s="2">
        <f t="shared" si="15"/>
        <v>50000000</v>
      </c>
      <c r="V21" s="2">
        <f t="shared" si="15"/>
        <v>50000000</v>
      </c>
      <c r="W21" s="2">
        <f t="shared" si="15"/>
        <v>50000000</v>
      </c>
    </row>
    <row r="23" spans="1:23" ht="15.5" x14ac:dyDescent="0.35">
      <c r="B23" t="s">
        <v>54</v>
      </c>
      <c r="C23" t="s">
        <v>55</v>
      </c>
      <c r="D23" s="3">
        <f>IFERROR(D5/D6*100,"")</f>
        <v>9.127966397983176</v>
      </c>
      <c r="E23" s="3">
        <f>IFERROR(E5/E6*100,"")</f>
        <v>3.0400399437330639</v>
      </c>
      <c r="H23" s="3">
        <f t="shared" ref="H23:W23" si="16">IFERROR(H5/H6*100,"")</f>
        <v>26.171209938324015</v>
      </c>
      <c r="I23" s="3">
        <f t="shared" si="16"/>
        <v>12.104363730661467</v>
      </c>
      <c r="J23" s="3">
        <f t="shared" si="16"/>
        <v>16.256675598721134</v>
      </c>
      <c r="K23" s="3">
        <f t="shared" si="16"/>
        <v>13.763118594396204</v>
      </c>
      <c r="L23" s="3">
        <f t="shared" si="16"/>
        <v>23.836430886539727</v>
      </c>
      <c r="M23" s="3">
        <f t="shared" si="16"/>
        <v>44.036763715129091</v>
      </c>
      <c r="N23" s="3">
        <f t="shared" si="16"/>
        <v>96.302514726970799</v>
      </c>
      <c r="O23" s="3">
        <f t="shared" si="16"/>
        <v>-70.801264766023408</v>
      </c>
      <c r="P23" s="3">
        <f t="shared" si="16"/>
        <v>105.92356083241776</v>
      </c>
      <c r="Q23" s="3">
        <f t="shared" si="16"/>
        <v>-1169.0460219635802</v>
      </c>
      <c r="R23" s="3">
        <f t="shared" si="16"/>
        <v>1.2254358170409576</v>
      </c>
      <c r="S23" s="3">
        <f t="shared" si="16"/>
        <v>-10.775210687867482</v>
      </c>
      <c r="T23" s="3">
        <f t="shared" si="16"/>
        <v>16.025238162504369</v>
      </c>
      <c r="U23" s="3">
        <f t="shared" si="16"/>
        <v>0.11167342584439463</v>
      </c>
      <c r="V23" s="3">
        <f t="shared" si="16"/>
        <v>5.9390060410266669E-2</v>
      </c>
      <c r="W23" s="3">
        <f t="shared" si="16"/>
        <v>0.14519451888893592</v>
      </c>
    </row>
    <row r="24" spans="1:23" ht="15.5" x14ac:dyDescent="0.35">
      <c r="C24" t="s">
        <v>56</v>
      </c>
      <c r="D24" s="4">
        <f>IFERROR(_xlfn.RRI(5,I23,D23),"")</f>
        <v>-5.4881175354139167E-2</v>
      </c>
      <c r="E24" s="4">
        <f>IFERROR(_xlfn.RRI(5,J23,E23),"")</f>
        <v>-0.2848955014543012</v>
      </c>
      <c r="H24" s="4">
        <f t="shared" ref="H24:W24" si="17">IFERROR(_xlfn.RRI(5,M23,H23),"")</f>
        <v>-9.8840467052956016E-2</v>
      </c>
      <c r="I24" s="4">
        <f t="shared" si="17"/>
        <v>-0.33951818071856388</v>
      </c>
      <c r="J24" s="4" t="str">
        <f t="shared" si="17"/>
        <v/>
      </c>
      <c r="K24" s="4">
        <f t="shared" si="17"/>
        <v>-0.33511757081755278</v>
      </c>
      <c r="L24" s="4" t="str">
        <f t="shared" si="17"/>
        <v/>
      </c>
      <c r="M24" s="4">
        <f t="shared" si="17"/>
        <v>1.0469393036224601</v>
      </c>
      <c r="N24" s="4" t="str">
        <f t="shared" si="17"/>
        <v/>
      </c>
      <c r="O24" s="4" t="str">
        <f t="shared" si="17"/>
        <v/>
      </c>
      <c r="P24" s="4">
        <f t="shared" si="17"/>
        <v>2.9392046738018918</v>
      </c>
      <c r="Q24" s="4" t="str">
        <f t="shared" si="17"/>
        <v/>
      </c>
      <c r="R24" s="4">
        <f t="shared" si="17"/>
        <v>0.53203282165903731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-121.33</v>
      </c>
      <c r="J25" s="3">
        <f t="shared" si="18"/>
        <v>-142.94999999999999</v>
      </c>
      <c r="K25" s="3">
        <f t="shared" si="18"/>
        <v>-101.2</v>
      </c>
      <c r="L25" s="3">
        <f t="shared" si="18"/>
        <v>-154.41</v>
      </c>
      <c r="M25" s="3">
        <f t="shared" si="18"/>
        <v>-218.58</v>
      </c>
      <c r="N25" s="3">
        <f t="shared" si="18"/>
        <v>-257.81</v>
      </c>
      <c r="O25" s="3">
        <f t="shared" si="18"/>
        <v>-14.74</v>
      </c>
      <c r="P25" s="3">
        <f t="shared" si="18"/>
        <v>-84.91</v>
      </c>
      <c r="Q25" s="3">
        <f t="shared" si="18"/>
        <v>-47.98</v>
      </c>
      <c r="R25" s="3">
        <f t="shared" si="18"/>
        <v>2.65</v>
      </c>
      <c r="S25" s="3">
        <f t="shared" si="18"/>
        <v>-14.31</v>
      </c>
      <c r="T25" s="3">
        <f t="shared" si="18"/>
        <v>24.76</v>
      </c>
      <c r="U25" s="3">
        <f t="shared" si="18"/>
        <v>0.59</v>
      </c>
      <c r="V25" s="3">
        <f t="shared" si="18"/>
        <v>0.34</v>
      </c>
      <c r="W25" s="3">
        <f t="shared" si="18"/>
        <v>0.83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-0.13993022103067942</v>
      </c>
      <c r="J26" s="4">
        <f t="shared" si="19"/>
        <v>0.57520591970510448</v>
      </c>
      <c r="K26" s="4">
        <f t="shared" si="19"/>
        <v>3.5724702107997608E-2</v>
      </c>
      <c r="L26" s="4">
        <f t="shared" si="19"/>
        <v>0.26334811259807922</v>
      </c>
      <c r="M26" s="4" t="str">
        <f t="shared" si="19"/>
        <v/>
      </c>
      <c r="N26" s="4">
        <f t="shared" si="19"/>
        <v>0.78292069090669014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>
        <f t="shared" si="19"/>
        <v>0.26134403089351954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168.21136365126287</v>
      </c>
      <c r="E27" s="3">
        <f>IFERROR(E4/E21,"")</f>
        <v>197.12707474405988</v>
      </c>
      <c r="H27" s="3">
        <f t="shared" ref="H27:W27" si="20">IFERROR(H4/H21,"")</f>
        <v>730.67687679064545</v>
      </c>
      <c r="I27" s="3">
        <f t="shared" si="20"/>
        <v>736.60728184303082</v>
      </c>
      <c r="J27" s="3">
        <f t="shared" si="20"/>
        <v>743.11798504003741</v>
      </c>
      <c r="K27" s="3">
        <f t="shared" si="20"/>
        <v>619.76808476913004</v>
      </c>
      <c r="L27" s="3">
        <f t="shared" si="20"/>
        <v>353.65069417025256</v>
      </c>
      <c r="M27" s="3">
        <f t="shared" si="20"/>
        <v>58.559563887558468</v>
      </c>
      <c r="N27" s="3">
        <f t="shared" si="20"/>
        <v>150.69910075257249</v>
      </c>
      <c r="O27" s="3">
        <f t="shared" si="20"/>
        <v>627.57723176707202</v>
      </c>
      <c r="P27" s="3">
        <f t="shared" si="20"/>
        <v>395.95585104836294</v>
      </c>
      <c r="Q27" s="3">
        <f t="shared" si="20"/>
        <v>357.14321246454631</v>
      </c>
      <c r="R27" s="3">
        <f t="shared" si="20"/>
        <v>508.47333049090906</v>
      </c>
      <c r="S27" s="3">
        <f t="shared" si="20"/>
        <v>409.29321582727272</v>
      </c>
      <c r="T27" s="3">
        <f t="shared" si="20"/>
        <v>414.58825848181817</v>
      </c>
      <c r="U27" s="3">
        <f t="shared" si="20"/>
        <v>2125.8726915799998</v>
      </c>
      <c r="V27" s="3">
        <f t="shared" si="20"/>
        <v>600.59287584000003</v>
      </c>
      <c r="W27" s="3">
        <f t="shared" si="20"/>
        <v>185.09565499999999</v>
      </c>
    </row>
    <row r="28" spans="1:23" ht="15.5" x14ac:dyDescent="0.35">
      <c r="C28" t="s">
        <v>61</v>
      </c>
      <c r="D28" s="4">
        <f>IFERROR(_xlfn.RRI(5,I27,D27),"")</f>
        <v>-0.25574139473395863</v>
      </c>
      <c r="E28" s="4">
        <f>IFERROR(_xlfn.RRI(5,J27,E27),"")</f>
        <v>-0.23310183078552671</v>
      </c>
      <c r="H28" s="4">
        <f t="shared" ref="H28:W28" si="21">IFERROR(_xlfn.RRI(5,M27,H27),"")</f>
        <v>0.65662993992012719</v>
      </c>
      <c r="I28" s="4">
        <f t="shared" si="21"/>
        <v>0.37348863253996445</v>
      </c>
      <c r="J28" s="4">
        <f t="shared" si="21"/>
        <v>3.4375245711014912E-2</v>
      </c>
      <c r="K28" s="4">
        <f t="shared" si="21"/>
        <v>9.3746027507718654E-2</v>
      </c>
      <c r="L28" s="4">
        <f t="shared" si="21"/>
        <v>-1.9635038687331186E-3</v>
      </c>
      <c r="M28" s="4">
        <f t="shared" si="21"/>
        <v>-0.35096826740255627</v>
      </c>
      <c r="N28" s="4">
        <f t="shared" si="21"/>
        <v>-0.18112950546576911</v>
      </c>
      <c r="O28" s="4">
        <f t="shared" si="21"/>
        <v>8.6450730272791931E-2</v>
      </c>
      <c r="P28" s="4">
        <f t="shared" si="21"/>
        <v>-0.28546763950433129</v>
      </c>
      <c r="Q28" s="4">
        <f t="shared" si="21"/>
        <v>-9.8735126570965837E-2</v>
      </c>
      <c r="R28" s="4">
        <f t="shared" si="21"/>
        <v>0.22398019602243346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-0.1512416928996152</v>
      </c>
      <c r="J29" s="4">
        <f t="shared" si="22"/>
        <v>0.41254940711462434</v>
      </c>
      <c r="K29" s="4">
        <f t="shared" si="22"/>
        <v>-0.34460203354705005</v>
      </c>
      <c r="L29" s="4">
        <f t="shared" si="22"/>
        <v>-0.29357672248147137</v>
      </c>
      <c r="M29" s="4">
        <f t="shared" si="22"/>
        <v>-0.15216632403708152</v>
      </c>
      <c r="N29" s="4">
        <f t="shared" si="22"/>
        <v>16.490502035278155</v>
      </c>
      <c r="O29" s="4">
        <f t="shared" si="22"/>
        <v>-0.82640442821811333</v>
      </c>
      <c r="P29" s="4">
        <f t="shared" si="22"/>
        <v>0.76969570654439357</v>
      </c>
      <c r="Q29" s="4">
        <f t="shared" si="22"/>
        <v>-19.10566037735849</v>
      </c>
      <c r="R29" s="4">
        <f t="shared" si="22"/>
        <v>-1.1851851851851851</v>
      </c>
      <c r="S29" s="4">
        <f t="shared" si="22"/>
        <v>-1.5779483037156703</v>
      </c>
      <c r="T29" s="4">
        <f t="shared" si="22"/>
        <v>40.96610169491526</v>
      </c>
      <c r="U29" s="4">
        <f t="shared" si="22"/>
        <v>0.73529411764705865</v>
      </c>
      <c r="V29" s="4">
        <f t="shared" si="22"/>
        <v>-0.59036144578313243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-8.0509726126344779E-3</v>
      </c>
      <c r="I30" s="4">
        <f t="shared" si="23"/>
        <v>-8.7613317509141041E-3</v>
      </c>
      <c r="J30" s="4">
        <f t="shared" si="23"/>
        <v>0.19902589904553808</v>
      </c>
      <c r="K30" s="4">
        <f t="shared" si="23"/>
        <v>0.75248654954078698</v>
      </c>
      <c r="L30" s="4">
        <f t="shared" si="23"/>
        <v>5.03916202055919</v>
      </c>
      <c r="M30" s="4">
        <f t="shared" si="23"/>
        <v>-0.61141397927977459</v>
      </c>
      <c r="N30" s="4">
        <f t="shared" si="23"/>
        <v>-0.75987162515719642</v>
      </c>
      <c r="O30" s="4">
        <f t="shared" si="23"/>
        <v>0.58496769300276941</v>
      </c>
      <c r="P30" s="4">
        <f t="shared" si="23"/>
        <v>0.1086752799135713</v>
      </c>
      <c r="Q30" s="4">
        <f t="shared" si="23"/>
        <v>-0.29761662795619992</v>
      </c>
      <c r="R30" s="4">
        <f t="shared" si="23"/>
        <v>0.24232044614561044</v>
      </c>
      <c r="S30" s="4">
        <f t="shared" si="23"/>
        <v>-1.2771810455837281E-2</v>
      </c>
      <c r="T30" s="4">
        <f t="shared" si="23"/>
        <v>-0.80497973367648545</v>
      </c>
      <c r="U30" s="4">
        <f t="shared" si="23"/>
        <v>2.5396235571504504</v>
      </c>
      <c r="V30" s="4">
        <f t="shared" si="23"/>
        <v>2.2447702558982279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-1140.76</v>
      </c>
      <c r="E32" s="3">
        <f>IFERROR(INDEX(E51:E500,MATCH($A$32,$C$51:$C$500,0)),"")</f>
        <v>-1036.7</v>
      </c>
      <c r="H32" s="3">
        <f>IFERROR(INDEX(D32:G32,COUNT(D32:G32)),"")</f>
        <v>-1036.7</v>
      </c>
      <c r="I32" s="3">
        <f t="shared" ref="I32:W32" si="24">IFERROR(INDEX(I51:I500,MATCH($C$32,$C$51:$C$500,0)),"")</f>
        <v>-1005.21</v>
      </c>
      <c r="J32" s="3">
        <f t="shared" si="24"/>
        <v>-883.62</v>
      </c>
      <c r="K32" s="3">
        <f t="shared" si="24"/>
        <v>-740.1</v>
      </c>
      <c r="L32" s="3">
        <f t="shared" si="24"/>
        <v>-638.30999999999995</v>
      </c>
      <c r="M32" s="3">
        <f t="shared" si="24"/>
        <v>-487.35</v>
      </c>
      <c r="N32" s="3">
        <f t="shared" si="24"/>
        <v>-272.83</v>
      </c>
      <c r="O32" s="3">
        <f t="shared" si="24"/>
        <v>18.46</v>
      </c>
      <c r="P32" s="3">
        <f t="shared" si="24"/>
        <v>-75.53</v>
      </c>
      <c r="Q32" s="3">
        <f t="shared" si="24"/>
        <v>3.04</v>
      </c>
      <c r="R32" s="3">
        <f t="shared" si="24"/>
        <v>113.32</v>
      </c>
      <c r="S32" s="3">
        <f t="shared" si="24"/>
        <v>97.94</v>
      </c>
      <c r="T32" s="3">
        <f t="shared" si="24"/>
        <v>110.49</v>
      </c>
      <c r="U32" s="3">
        <f t="shared" si="24"/>
        <v>519.71</v>
      </c>
      <c r="V32" s="3">
        <f t="shared" si="24"/>
        <v>487.62</v>
      </c>
      <c r="W32" s="3">
        <f t="shared" si="24"/>
        <v>486.78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-0.06</v>
      </c>
      <c r="E33" s="3">
        <f>IFERROR(INDEX(E51:E500,MATCH($A$33,$C$51:$C$500,0)),"")</f>
        <v>-0.08</v>
      </c>
      <c r="H33" s="3">
        <f>IFERROR(INDEX(D33:G33,COUNT(D33:G33)),"")</f>
        <v>-0.08</v>
      </c>
      <c r="I33" s="3">
        <f t="shared" ref="I33:W33" si="25">IFERROR(INDEX(I51:I500,MATCH($C$33,$C$51:$C$500,0)),"")</f>
        <v>-0.09</v>
      </c>
      <c r="J33" s="3">
        <f t="shared" si="25"/>
        <v>-0.1</v>
      </c>
      <c r="K33" s="3">
        <f t="shared" si="25"/>
        <v>-0.17</v>
      </c>
      <c r="L33" s="3">
        <f t="shared" si="25"/>
        <v>-0.3</v>
      </c>
      <c r="M33" s="3">
        <f t="shared" si="25"/>
        <v>-0.38</v>
      </c>
      <c r="N33" s="3">
        <f t="shared" si="25"/>
        <v>-0.67</v>
      </c>
      <c r="O33" s="3">
        <f t="shared" si="25"/>
        <v>9.9700000000000006</v>
      </c>
      <c r="P33" s="3">
        <f t="shared" si="25"/>
        <v>-2.75</v>
      </c>
      <c r="Q33" s="3">
        <f t="shared" si="25"/>
        <v>78.95</v>
      </c>
      <c r="R33" s="3">
        <f t="shared" si="25"/>
        <v>0.87</v>
      </c>
      <c r="S33" s="3">
        <f t="shared" si="25"/>
        <v>0.94</v>
      </c>
      <c r="T33" s="3">
        <f t="shared" si="25"/>
        <v>0.97</v>
      </c>
      <c r="U33" s="3">
        <f t="shared" si="25"/>
        <v>3.28</v>
      </c>
      <c r="V33" s="3">
        <f t="shared" si="25"/>
        <v>10.67</v>
      </c>
      <c r="W33" s="3">
        <f t="shared" si="25"/>
        <v>5.85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-0.66</v>
      </c>
      <c r="E34" s="3">
        <f>IFERROR(INDEX(E51:E500,MATCH($A$34,$C$51:$C$500,0)),"")</f>
        <v>-2.73</v>
      </c>
      <c r="H34" s="3">
        <f>IFERROR(INDEX(D34:G34,COUNT(D34:G34)),"")</f>
        <v>-2.73</v>
      </c>
      <c r="I34" s="3">
        <f t="shared" ref="I34:W34" si="26">IFERROR(INDEX(I51:I500,MATCH($C$34,$C$51:$C$500,0)),"")</f>
        <v>-0.73</v>
      </c>
      <c r="J34" s="3">
        <f t="shared" si="26"/>
        <v>-0.6</v>
      </c>
      <c r="K34" s="3">
        <f t="shared" si="26"/>
        <v>-1.24</v>
      </c>
      <c r="L34" s="3">
        <f t="shared" si="26"/>
        <v>-1.24</v>
      </c>
      <c r="M34" s="3">
        <f t="shared" si="26"/>
        <v>-0.84</v>
      </c>
      <c r="N34" s="3">
        <f t="shared" si="26"/>
        <v>-0.71</v>
      </c>
      <c r="O34" s="3">
        <f t="shared" si="26"/>
        <v>-12.48</v>
      </c>
      <c r="P34" s="3">
        <f t="shared" si="26"/>
        <v>-2.4500000000000002</v>
      </c>
      <c r="Q34" s="3">
        <f t="shared" si="26"/>
        <v>-5</v>
      </c>
      <c r="R34" s="3">
        <f t="shared" si="26"/>
        <v>37.36</v>
      </c>
      <c r="S34" s="3">
        <f t="shared" si="26"/>
        <v>-6.43</v>
      </c>
      <c r="T34" s="3">
        <f t="shared" si="26"/>
        <v>4.32</v>
      </c>
      <c r="U34" s="3">
        <f t="shared" si="26"/>
        <v>2893.22</v>
      </c>
      <c r="V34" s="3">
        <f t="shared" si="26"/>
        <v>15305.88</v>
      </c>
      <c r="W34" s="3">
        <f t="shared" si="26"/>
        <v>3430.12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0.41</v>
      </c>
      <c r="E35" s="3">
        <f>IFERROR(INDEX(E51:E500,MATCH($A$35,$C$51:$C$500,0)),"")</f>
        <v>0.44</v>
      </c>
      <c r="H35" s="3">
        <f>IFERROR(INDEX(D35:G35,COUNT(D35:G35)),"")</f>
        <v>0.44</v>
      </c>
      <c r="I35" s="3">
        <f t="shared" ref="I35:W35" si="27">IFERROR(INDEX(I51:I500,MATCH($C$35,$C$51:$C$500,0)),"")</f>
        <v>0.12</v>
      </c>
      <c r="J35" s="3">
        <f t="shared" si="27"/>
        <v>0.12</v>
      </c>
      <c r="K35" s="3">
        <f t="shared" si="27"/>
        <v>0.2</v>
      </c>
      <c r="L35" s="3">
        <f t="shared" si="27"/>
        <v>0.54</v>
      </c>
      <c r="M35" s="3">
        <f t="shared" si="27"/>
        <v>3.14</v>
      </c>
      <c r="N35" s="3">
        <f t="shared" si="27"/>
        <v>1.22</v>
      </c>
      <c r="O35" s="3">
        <f t="shared" si="27"/>
        <v>0.28999999999999998</v>
      </c>
      <c r="P35" s="3">
        <f t="shared" si="27"/>
        <v>0.53</v>
      </c>
      <c r="Q35" s="3">
        <f t="shared" si="27"/>
        <v>0.67</v>
      </c>
      <c r="R35" s="3">
        <f t="shared" si="27"/>
        <v>0.19</v>
      </c>
      <c r="S35" s="3">
        <f t="shared" si="27"/>
        <v>0.22</v>
      </c>
      <c r="T35" s="3">
        <f t="shared" si="27"/>
        <v>0.25</v>
      </c>
      <c r="U35" s="3">
        <f t="shared" si="27"/>
        <v>0.87</v>
      </c>
      <c r="V35" s="3">
        <f t="shared" si="27"/>
        <v>9.36</v>
      </c>
      <c r="W35" s="3">
        <f t="shared" si="27"/>
        <v>16.61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1798179477432</v>
      </c>
      <c r="E51" s="5">
        <v>2107288429014</v>
      </c>
      <c r="F51" s="5">
        <v>1845576328190</v>
      </c>
      <c r="G51" s="5">
        <v>2052005391719</v>
      </c>
      <c r="I51" s="5">
        <v>7874331842902</v>
      </c>
      <c r="J51" s="5">
        <v>7943931260078</v>
      </c>
      <c r="K51" s="5">
        <v>6625320826182</v>
      </c>
      <c r="L51" s="5">
        <v>3780525920680</v>
      </c>
      <c r="M51" s="5">
        <v>626001737958</v>
      </c>
      <c r="N51" s="5">
        <v>1610973387045</v>
      </c>
      <c r="O51" s="5">
        <v>6708800607590</v>
      </c>
      <c r="P51" s="5">
        <v>4232768047707</v>
      </c>
      <c r="Q51" s="5">
        <v>3817860941246</v>
      </c>
      <c r="R51" s="5">
        <v>111864132708</v>
      </c>
      <c r="S51" s="5">
        <v>90044507482</v>
      </c>
      <c r="T51" s="5">
        <v>91209416866</v>
      </c>
      <c r="U51" s="5">
        <v>106293634579</v>
      </c>
      <c r="V51" s="5">
        <v>30029643792</v>
      </c>
      <c r="W51" s="5">
        <v>9254782750</v>
      </c>
    </row>
    <row r="52" spans="2:23" ht="15.5" x14ac:dyDescent="0.35">
      <c r="C52" t="s">
        <v>85</v>
      </c>
      <c r="R52" s="5">
        <v>-99475209082</v>
      </c>
      <c r="S52" s="5">
        <v>-82989659478</v>
      </c>
      <c r="T52" s="5">
        <v>-75310686476</v>
      </c>
      <c r="U52" s="5">
        <v>-100680393761</v>
      </c>
      <c r="V52" s="5">
        <v>-24673393175</v>
      </c>
      <c r="W52" s="5">
        <v>-3059355880</v>
      </c>
    </row>
    <row r="53" spans="2:23" ht="15.5" x14ac:dyDescent="0.35">
      <c r="C53" t="s">
        <v>86</v>
      </c>
      <c r="D53" s="5">
        <v>1798179477432</v>
      </c>
      <c r="E53" s="5">
        <v>2107288429014</v>
      </c>
      <c r="F53" s="5">
        <v>1845576328190</v>
      </c>
      <c r="G53" s="5">
        <v>2052005391719</v>
      </c>
      <c r="I53" s="5">
        <v>7874331842902</v>
      </c>
      <c r="J53" s="5">
        <v>7943931260078</v>
      </c>
      <c r="K53" s="5">
        <v>6625320826182</v>
      </c>
      <c r="L53" s="5">
        <v>3780525920680</v>
      </c>
      <c r="M53" s="5">
        <v>626001737958</v>
      </c>
      <c r="N53" s="5">
        <v>1610973387045</v>
      </c>
      <c r="O53" s="5">
        <v>6708800607590</v>
      </c>
      <c r="P53" s="5">
        <v>4232768047707</v>
      </c>
      <c r="Q53" s="5">
        <v>3817860941246</v>
      </c>
      <c r="R53" s="5">
        <v>12388923626</v>
      </c>
      <c r="S53" s="5">
        <v>7054848004</v>
      </c>
      <c r="T53" s="5">
        <v>15898730390</v>
      </c>
      <c r="U53" s="5">
        <v>5613240818</v>
      </c>
      <c r="V53" s="5">
        <v>5356250617</v>
      </c>
      <c r="W53" s="5">
        <v>6195426870</v>
      </c>
    </row>
    <row r="54" spans="2:23" ht="15.5" x14ac:dyDescent="0.35">
      <c r="C54" t="s">
        <v>87</v>
      </c>
      <c r="D54" s="5">
        <v>-2547741331399</v>
      </c>
      <c r="E54" s="5">
        <v>-2279996964067</v>
      </c>
      <c r="F54" s="5">
        <v>-2023515532005</v>
      </c>
      <c r="G54" s="5">
        <v>-1989188124670</v>
      </c>
      <c r="I54" s="5">
        <v>-8518922514558</v>
      </c>
      <c r="J54" s="5">
        <v>-8734324561959</v>
      </c>
      <c r="K54" s="5">
        <v>-7327940270301</v>
      </c>
      <c r="L54" s="5">
        <v>-5096188889794</v>
      </c>
      <c r="M54" s="5">
        <v>-2294832465970</v>
      </c>
      <c r="N54" s="5">
        <v>-4414034732710</v>
      </c>
      <c r="O54" s="5">
        <v>-6708686664800</v>
      </c>
      <c r="P54" s="5">
        <v>-5219820815719</v>
      </c>
      <c r="Q54" s="5">
        <v>-3439357783677</v>
      </c>
      <c r="R54" s="5">
        <v>-4599726442</v>
      </c>
      <c r="S54" s="5">
        <v>-2606762022</v>
      </c>
      <c r="T54" s="5">
        <v>-2314077234</v>
      </c>
      <c r="U54" s="5">
        <v>-4815640352</v>
      </c>
      <c r="V54" s="5">
        <v>-5212482019</v>
      </c>
      <c r="W54" s="5">
        <v>-10493507248</v>
      </c>
    </row>
    <row r="55" spans="2:23" ht="15.5" x14ac:dyDescent="0.35">
      <c r="C55" t="s">
        <v>89</v>
      </c>
      <c r="R55" s="5">
        <v>-4599726442</v>
      </c>
      <c r="S55" s="5">
        <v>-2606762022</v>
      </c>
      <c r="T55" s="5">
        <v>-2314077234</v>
      </c>
      <c r="U55" s="5">
        <v>-4815640352</v>
      </c>
      <c r="V55" s="5">
        <v>-5212482019</v>
      </c>
      <c r="W55" s="5">
        <v>-10493507248</v>
      </c>
    </row>
    <row r="56" spans="2:23" ht="15.5" x14ac:dyDescent="0.35">
      <c r="C56" t="s">
        <v>284</v>
      </c>
      <c r="D56" s="5">
        <v>-1100141034386</v>
      </c>
      <c r="E56" s="5">
        <v>-893444935085</v>
      </c>
      <c r="F56" s="5">
        <v>-789474924795</v>
      </c>
      <c r="G56" s="5">
        <v>-792301870463</v>
      </c>
      <c r="I56" s="5">
        <v>-3162986808885</v>
      </c>
      <c r="J56" s="5">
        <v>-3445060468910</v>
      </c>
      <c r="K56" s="5">
        <v>-3196757697512</v>
      </c>
      <c r="L56" s="5">
        <v>-1873448465935</v>
      </c>
      <c r="M56" s="5">
        <v>-332877489966</v>
      </c>
      <c r="N56" s="5">
        <v>-1251915422427</v>
      </c>
      <c r="O56" s="5">
        <v>-2529800826533</v>
      </c>
      <c r="P56" s="5">
        <v>-1868450452102</v>
      </c>
      <c r="Q56" s="5">
        <v>-1219858771967</v>
      </c>
    </row>
    <row r="57" spans="2:23" ht="15.5" x14ac:dyDescent="0.35">
      <c r="C57" t="s">
        <v>2156</v>
      </c>
      <c r="D57" s="5">
        <v>-167979715827</v>
      </c>
      <c r="E57" s="5">
        <v>-189439450976</v>
      </c>
      <c r="F57" s="5">
        <v>-194894633959</v>
      </c>
      <c r="G57" s="5">
        <v>-177170539760</v>
      </c>
      <c r="I57" s="5">
        <v>-728320499787</v>
      </c>
      <c r="J57" s="5">
        <v>-768219415330</v>
      </c>
      <c r="K57" s="5">
        <v>-586278084362</v>
      </c>
      <c r="L57" s="5">
        <v>-351324055762</v>
      </c>
      <c r="M57" s="5">
        <v>-280055494692</v>
      </c>
      <c r="N57" s="5">
        <v>-458667873389</v>
      </c>
      <c r="O57" s="5">
        <v>-730750949426</v>
      </c>
      <c r="P57" s="5">
        <v>-683604750788</v>
      </c>
      <c r="Q57" s="5">
        <v>-646537020246</v>
      </c>
    </row>
    <row r="58" spans="2:23" ht="15.5" x14ac:dyDescent="0.35">
      <c r="C58" t="s">
        <v>974</v>
      </c>
      <c r="D58" s="5">
        <v>-74811849522</v>
      </c>
      <c r="E58" s="5">
        <v>-110893314403</v>
      </c>
      <c r="F58" s="5">
        <v>-90700053273</v>
      </c>
      <c r="G58" s="5">
        <v>-103173601269</v>
      </c>
      <c r="I58" s="5">
        <v>-455572866689</v>
      </c>
      <c r="J58" s="5">
        <v>-422614938185</v>
      </c>
      <c r="K58" s="5">
        <v>-302508237339</v>
      </c>
      <c r="L58" s="5">
        <v>-182706476028</v>
      </c>
      <c r="M58" s="5">
        <v>-25912359308</v>
      </c>
      <c r="N58" s="5">
        <v>-106962494348</v>
      </c>
      <c r="O58" s="5">
        <v>-273102451345</v>
      </c>
      <c r="P58" s="5">
        <v>-282331981800</v>
      </c>
      <c r="Q58" s="5">
        <v>-254446978663</v>
      </c>
    </row>
    <row r="59" spans="2:23" ht="15.5" x14ac:dyDescent="0.35">
      <c r="C59" t="s">
        <v>1287</v>
      </c>
      <c r="D59" s="5">
        <v>-197245696745</v>
      </c>
      <c r="E59" s="5">
        <v>-195359044281</v>
      </c>
      <c r="F59" s="5">
        <v>-203879317714</v>
      </c>
      <c r="G59" s="5">
        <v>-228024250931</v>
      </c>
      <c r="I59" s="5">
        <v>-842374531138</v>
      </c>
      <c r="J59" s="5">
        <v>-885109535288</v>
      </c>
      <c r="K59" s="5">
        <v>-801328816227</v>
      </c>
      <c r="L59" s="5">
        <v>-636727564853</v>
      </c>
      <c r="M59" s="5">
        <v>-1014751537339</v>
      </c>
      <c r="N59" s="5">
        <v>-1146042825114</v>
      </c>
      <c r="O59" s="5">
        <v>-134259634468</v>
      </c>
      <c r="P59" s="5">
        <v>-178058505245</v>
      </c>
      <c r="Q59" s="5">
        <v>-169265389295</v>
      </c>
    </row>
    <row r="60" spans="2:23" ht="15.5" x14ac:dyDescent="0.35">
      <c r="C60" t="s">
        <v>97</v>
      </c>
      <c r="D60" s="5">
        <v>-258315924852</v>
      </c>
      <c r="E60" s="5">
        <v>-64590178881</v>
      </c>
      <c r="F60" s="5">
        <v>-28985918124</v>
      </c>
      <c r="G60" s="5">
        <v>-150466257588</v>
      </c>
      <c r="I60" s="5">
        <v>-207969932211</v>
      </c>
      <c r="J60" s="5">
        <v>-310258541021</v>
      </c>
      <c r="K60" s="5">
        <v>-172807468</v>
      </c>
      <c r="L60" s="5">
        <v>-199750981</v>
      </c>
      <c r="M60" s="5">
        <v>-29298787</v>
      </c>
      <c r="N60" s="5">
        <v>-174937040</v>
      </c>
      <c r="O60" s="5">
        <v>-843250208</v>
      </c>
      <c r="P60" s="5">
        <v>-738966226</v>
      </c>
      <c r="Q60" s="5">
        <v>-1230504623</v>
      </c>
      <c r="R60" s="5">
        <v>-117241410</v>
      </c>
      <c r="S60" s="5">
        <v>-664294855</v>
      </c>
      <c r="T60" s="5">
        <v>2911808602</v>
      </c>
      <c r="U60" s="5">
        <v>159098188</v>
      </c>
      <c r="V60" s="5">
        <v>66335</v>
      </c>
      <c r="W60" s="5">
        <v>3901292672</v>
      </c>
    </row>
    <row r="61" spans="2:23" ht="15.5" x14ac:dyDescent="0.35">
      <c r="C61" t="s">
        <v>90</v>
      </c>
      <c r="D61" s="5">
        <v>-749561853967</v>
      </c>
      <c r="E61" s="5">
        <v>-172708535053</v>
      </c>
      <c r="F61" s="5">
        <v>-177939203815</v>
      </c>
      <c r="G61" s="5">
        <v>62817267049</v>
      </c>
      <c r="I61" s="5">
        <v>-644590671656</v>
      </c>
      <c r="J61" s="5">
        <v>-790393301881</v>
      </c>
      <c r="K61" s="5">
        <v>-702619444119</v>
      </c>
      <c r="L61" s="5">
        <v>-1315662969114</v>
      </c>
      <c r="M61" s="5">
        <v>-1668830728012</v>
      </c>
      <c r="N61" s="5">
        <v>-2803061345665</v>
      </c>
      <c r="O61" s="5">
        <v>113942790</v>
      </c>
      <c r="P61" s="5">
        <v>-987052768012</v>
      </c>
      <c r="Q61" s="5">
        <v>378503157569</v>
      </c>
      <c r="R61" s="5">
        <v>7789197184</v>
      </c>
      <c r="S61" s="5">
        <v>4448085982</v>
      </c>
      <c r="T61" s="5">
        <v>13584653156</v>
      </c>
      <c r="U61" s="5">
        <v>797600466</v>
      </c>
      <c r="V61" s="5">
        <v>143768598</v>
      </c>
      <c r="W61" s="5">
        <v>-4298080378</v>
      </c>
    </row>
    <row r="62" spans="2:23" ht="15.5" x14ac:dyDescent="0.35">
      <c r="C62" t="s">
        <v>91</v>
      </c>
      <c r="D62" s="5">
        <v>-363169642158</v>
      </c>
      <c r="E62" s="5">
        <v>-163737951670</v>
      </c>
      <c r="F62" s="5">
        <v>-130995245118</v>
      </c>
      <c r="G62" s="5">
        <v>-259489422639</v>
      </c>
      <c r="I62" s="5">
        <v>-646855841552</v>
      </c>
      <c r="J62" s="5">
        <v>-732801417449</v>
      </c>
      <c r="K62" s="5">
        <v>-361443893458</v>
      </c>
      <c r="L62" s="5">
        <v>-327760899377</v>
      </c>
      <c r="M62" s="5">
        <v>-262490009787</v>
      </c>
      <c r="N62" s="5">
        <v>-266546459532</v>
      </c>
      <c r="O62" s="5">
        <v>-61920913936</v>
      </c>
      <c r="P62" s="5">
        <v>-80016586285</v>
      </c>
      <c r="Q62" s="5">
        <v>-78207695117</v>
      </c>
      <c r="R62" s="5">
        <v>-5881430936</v>
      </c>
      <c r="S62" s="5">
        <v>-9195416663</v>
      </c>
      <c r="T62" s="5">
        <v>-5168259000</v>
      </c>
      <c r="U62" s="5">
        <v>-369323552</v>
      </c>
      <c r="V62" s="5">
        <v>23543519</v>
      </c>
      <c r="W62" s="5">
        <v>3764008239</v>
      </c>
    </row>
    <row r="63" spans="2:23" ht="15.5" x14ac:dyDescent="0.35">
      <c r="C63" t="s">
        <v>92</v>
      </c>
      <c r="D63" s="5">
        <v>95881395</v>
      </c>
      <c r="E63" s="5">
        <v>219696698</v>
      </c>
      <c r="F63" s="5">
        <v>148705430</v>
      </c>
      <c r="G63" s="5">
        <v>193439946</v>
      </c>
      <c r="I63" s="5">
        <v>777778310</v>
      </c>
      <c r="J63" s="5">
        <v>1796683479</v>
      </c>
      <c r="K63" s="5">
        <v>864037340</v>
      </c>
      <c r="L63" s="5">
        <v>998754906</v>
      </c>
      <c r="M63" s="5">
        <v>146493936</v>
      </c>
      <c r="N63" s="5">
        <v>874685201</v>
      </c>
      <c r="O63" s="5">
        <v>4216251038</v>
      </c>
      <c r="P63" s="5">
        <v>3694831129</v>
      </c>
      <c r="Q63" s="5">
        <v>6152523114</v>
      </c>
      <c r="U63" s="5">
        <v>7685136</v>
      </c>
      <c r="V63" s="5">
        <v>107834295</v>
      </c>
      <c r="W63" s="5">
        <v>6135669</v>
      </c>
    </row>
    <row r="64" spans="2:23" ht="15.5" x14ac:dyDescent="0.35">
      <c r="C64" t="s">
        <v>27</v>
      </c>
      <c r="D64" s="5">
        <v>-104949598701</v>
      </c>
      <c r="E64" s="5">
        <v>-99367469487</v>
      </c>
      <c r="F64" s="5">
        <v>-102158032424</v>
      </c>
      <c r="G64" s="5">
        <v>-109216604997</v>
      </c>
      <c r="I64" s="5">
        <v>-439663687651</v>
      </c>
      <c r="J64" s="5">
        <v>-424339559907</v>
      </c>
      <c r="K64" s="5">
        <v>-362135123330</v>
      </c>
      <c r="L64" s="5">
        <v>-328559903302</v>
      </c>
      <c r="M64" s="5">
        <v>-262607204936</v>
      </c>
      <c r="N64" s="5">
        <v>-267246207693</v>
      </c>
      <c r="O64" s="5">
        <v>-65293914766</v>
      </c>
      <c r="P64" s="5">
        <v>-82972451188</v>
      </c>
      <c r="Q64" s="5">
        <v>-83129713608</v>
      </c>
      <c r="R64" s="5">
        <v>-5764189526</v>
      </c>
      <c r="S64" s="5">
        <v>-8531121808</v>
      </c>
      <c r="T64" s="5">
        <v>-8080067602</v>
      </c>
      <c r="U64" s="5">
        <v>-536106876</v>
      </c>
      <c r="V64" s="5">
        <v>-84357111</v>
      </c>
      <c r="W64" s="5">
        <v>-143420102</v>
      </c>
    </row>
    <row r="65" spans="2:23" ht="15.5" x14ac:dyDescent="0.35">
      <c r="C65" t="s">
        <v>98</v>
      </c>
      <c r="D65" s="5">
        <v>-363169642158</v>
      </c>
      <c r="E65" s="5">
        <v>-163737951670</v>
      </c>
      <c r="F65" s="5">
        <v>-130995245118</v>
      </c>
      <c r="G65" s="5">
        <v>-259489422639</v>
      </c>
      <c r="I65" s="5">
        <v>-646855841552</v>
      </c>
      <c r="J65" s="5">
        <v>-732801417449</v>
      </c>
      <c r="K65" s="5">
        <v>-361443893458</v>
      </c>
      <c r="L65" s="5">
        <v>-327760899377</v>
      </c>
      <c r="M65" s="5">
        <v>-262490009787</v>
      </c>
      <c r="N65" s="5">
        <v>-266546459532</v>
      </c>
      <c r="O65" s="5">
        <v>-61920913936</v>
      </c>
      <c r="P65" s="5">
        <v>-80016586285</v>
      </c>
      <c r="Q65" s="5">
        <v>-78207695117</v>
      </c>
      <c r="R65" s="5">
        <v>-5881430936</v>
      </c>
      <c r="S65" s="5">
        <v>-9195416663</v>
      </c>
      <c r="T65" s="5">
        <v>-5168259000</v>
      </c>
      <c r="U65" s="5">
        <v>-369323552</v>
      </c>
      <c r="V65" s="5">
        <v>23543519</v>
      </c>
      <c r="W65" s="5">
        <v>3764008239</v>
      </c>
    </row>
    <row r="66" spans="2:23" ht="15.5" x14ac:dyDescent="0.35">
      <c r="C66" t="s">
        <v>29</v>
      </c>
      <c r="D66" s="5">
        <v>-1112731496125</v>
      </c>
      <c r="E66" s="5">
        <v>-336446486723</v>
      </c>
      <c r="F66" s="5">
        <v>-308934448933</v>
      </c>
      <c r="G66" s="5">
        <v>-196672155590</v>
      </c>
      <c r="I66" s="5">
        <v>-1291446513208</v>
      </c>
      <c r="J66" s="5">
        <v>-1523194719330</v>
      </c>
      <c r="K66" s="5">
        <v>-1064063337577</v>
      </c>
      <c r="L66" s="5">
        <v>-1643423868491</v>
      </c>
      <c r="M66" s="5">
        <v>-1931320737799</v>
      </c>
      <c r="N66" s="5">
        <v>-3069607805197</v>
      </c>
      <c r="O66" s="5">
        <v>-61806971146</v>
      </c>
      <c r="P66" s="5">
        <v>-1067069354297</v>
      </c>
      <c r="Q66" s="5">
        <v>300295462452</v>
      </c>
      <c r="R66" s="5">
        <v>1907766248</v>
      </c>
      <c r="S66" s="5">
        <v>-4747330681</v>
      </c>
      <c r="T66" s="5">
        <v>8416394156</v>
      </c>
      <c r="U66" s="5">
        <v>428276914</v>
      </c>
      <c r="V66" s="5">
        <v>167312117</v>
      </c>
      <c r="W66" s="5">
        <v>-534072139</v>
      </c>
    </row>
    <row r="67" spans="2:23" ht="15.5" x14ac:dyDescent="0.35">
      <c r="C67" t="s">
        <v>28</v>
      </c>
      <c r="F67" s="5">
        <v>-3419822583</v>
      </c>
      <c r="I67" s="5">
        <v>-3419822583</v>
      </c>
      <c r="J67" s="5">
        <v>-3315815633</v>
      </c>
      <c r="K67" s="5">
        <v>-16652365876</v>
      </c>
      <c r="L67" s="5">
        <v>-3513082147</v>
      </c>
      <c r="M67" s="5">
        <v>-406555440237</v>
      </c>
      <c r="N67" s="5">
        <v>315017931636</v>
      </c>
      <c r="O67" s="5">
        <v>-95561647660</v>
      </c>
      <c r="P67" s="5">
        <v>160044520589</v>
      </c>
      <c r="Q67" s="5">
        <v>-813256742835</v>
      </c>
      <c r="R67" s="5">
        <v>-1030282550</v>
      </c>
      <c r="S67" s="5">
        <v>-325965922</v>
      </c>
      <c r="T67" s="5">
        <v>-532735239</v>
      </c>
      <c r="U67" s="5">
        <v>114118826</v>
      </c>
      <c r="V67" s="5">
        <v>-103720899</v>
      </c>
      <c r="W67" s="5">
        <v>695555988</v>
      </c>
    </row>
    <row r="68" spans="2:23" ht="15.5" x14ac:dyDescent="0.35">
      <c r="C68" t="s">
        <v>99</v>
      </c>
      <c r="D68" s="5">
        <v>-1112731496125</v>
      </c>
      <c r="E68" s="5">
        <v>-336446486723</v>
      </c>
      <c r="F68" s="5">
        <v>-312354271516</v>
      </c>
      <c r="G68" s="5">
        <v>-196672155590</v>
      </c>
      <c r="I68" s="5">
        <v>-1294866335791</v>
      </c>
      <c r="J68" s="5">
        <v>-1526510534963</v>
      </c>
      <c r="K68" s="5">
        <v>-1080715703453</v>
      </c>
      <c r="L68" s="5">
        <v>-1646936950638</v>
      </c>
      <c r="M68" s="5">
        <v>-2337876178036</v>
      </c>
      <c r="N68" s="5">
        <v>-2754589873561</v>
      </c>
      <c r="O68" s="5">
        <v>-157368618806</v>
      </c>
      <c r="P68" s="5">
        <v>-907024833708</v>
      </c>
      <c r="Q68" s="5">
        <v>-512961280383</v>
      </c>
      <c r="R68" s="5">
        <v>877483698</v>
      </c>
      <c r="S68" s="5">
        <v>-5073296603</v>
      </c>
      <c r="T68" s="5">
        <v>7883658917</v>
      </c>
      <c r="U68" s="5">
        <v>542395740</v>
      </c>
      <c r="V68" s="5">
        <v>63591218</v>
      </c>
      <c r="W68" s="5">
        <v>161483849</v>
      </c>
    </row>
    <row r="69" spans="2:23" ht="15.5" x14ac:dyDescent="0.35">
      <c r="C69" t="s">
        <v>100</v>
      </c>
      <c r="T69" s="5">
        <v>-2535012109</v>
      </c>
    </row>
    <row r="70" spans="2:23" ht="15.5" x14ac:dyDescent="0.35">
      <c r="C70" t="s">
        <v>101</v>
      </c>
      <c r="D70" s="5">
        <v>-1112731496125</v>
      </c>
      <c r="E70" s="5">
        <v>-336446486723</v>
      </c>
      <c r="F70" s="5">
        <v>-312354271516</v>
      </c>
      <c r="G70" s="5">
        <v>-196672155590</v>
      </c>
      <c r="I70" s="5">
        <v>-1294866335791</v>
      </c>
      <c r="J70" s="5">
        <v>-1526510534963</v>
      </c>
      <c r="K70" s="5">
        <v>-1080715703453</v>
      </c>
      <c r="L70" s="5">
        <v>-1646936950638</v>
      </c>
      <c r="M70" s="5">
        <v>-2337876178036</v>
      </c>
      <c r="N70" s="5">
        <v>-2754589873561</v>
      </c>
      <c r="O70" s="5">
        <v>-157368618806</v>
      </c>
      <c r="P70" s="5">
        <v>-907024833708</v>
      </c>
      <c r="Q70" s="5">
        <v>-512961280383</v>
      </c>
      <c r="R70" s="5">
        <v>877483698</v>
      </c>
      <c r="S70" s="5">
        <v>-3090895855</v>
      </c>
      <c r="T70" s="5">
        <v>5348646808</v>
      </c>
      <c r="U70" s="5">
        <v>542395740</v>
      </c>
      <c r="V70" s="5">
        <v>63591218</v>
      </c>
      <c r="W70" s="5">
        <v>161483849</v>
      </c>
    </row>
    <row r="71" spans="2:23" ht="15.5" x14ac:dyDescent="0.35">
      <c r="C71" t="s">
        <v>102</v>
      </c>
      <c r="F71" s="5">
        <v>-2994834398</v>
      </c>
      <c r="I71" s="5">
        <v>-2994834398</v>
      </c>
      <c r="J71" s="5">
        <v>-6149299860</v>
      </c>
      <c r="K71" s="5">
        <v>-6093321301</v>
      </c>
      <c r="L71" s="5">
        <v>25271044563</v>
      </c>
      <c r="M71" s="5">
        <v>43209898231</v>
      </c>
      <c r="N71" s="5">
        <v>-48281449673</v>
      </c>
      <c r="O71" s="5">
        <v>14227554902</v>
      </c>
      <c r="P71" s="5">
        <v>57616179048</v>
      </c>
      <c r="Q71" s="5">
        <v>79234694380</v>
      </c>
      <c r="R71" s="5">
        <v>-141372080</v>
      </c>
      <c r="S71" s="5">
        <v>594153587</v>
      </c>
    </row>
    <row r="72" spans="2:23" ht="15.5" x14ac:dyDescent="0.35">
      <c r="C72" t="s">
        <v>103</v>
      </c>
      <c r="D72" s="5">
        <v>-1112731496125</v>
      </c>
      <c r="E72" s="5">
        <v>-336446486723</v>
      </c>
      <c r="F72" s="5">
        <v>-315349105914</v>
      </c>
      <c r="G72" s="5">
        <v>-196672155590</v>
      </c>
      <c r="I72" s="5">
        <v>-1297861170189</v>
      </c>
      <c r="J72" s="5">
        <v>-1532659834823</v>
      </c>
      <c r="K72" s="5">
        <v>-1086809024754</v>
      </c>
      <c r="L72" s="5">
        <v>-1621665906075</v>
      </c>
      <c r="M72" s="5">
        <v>-2294666279805</v>
      </c>
      <c r="N72" s="5">
        <v>-2802871323234</v>
      </c>
      <c r="O72" s="5">
        <v>-143141063904</v>
      </c>
      <c r="P72" s="5">
        <v>-849408654660</v>
      </c>
      <c r="Q72" s="5">
        <v>-433726586003</v>
      </c>
      <c r="R72" s="5">
        <v>736111618</v>
      </c>
      <c r="S72" s="5">
        <v>-2496742268</v>
      </c>
      <c r="T72" s="5">
        <v>5348646808</v>
      </c>
      <c r="U72" s="5">
        <v>542395740</v>
      </c>
      <c r="V72" s="5">
        <v>63591218</v>
      </c>
      <c r="W72" s="5">
        <v>161483849</v>
      </c>
    </row>
    <row r="73" spans="2:23" ht="15.5" x14ac:dyDescent="0.35">
      <c r="C73" t="s">
        <v>104</v>
      </c>
      <c r="D73" s="5">
        <v>-1112731496125</v>
      </c>
      <c r="E73" s="5">
        <v>-336446486723</v>
      </c>
      <c r="F73" s="5">
        <v>-312354271516</v>
      </c>
      <c r="G73" s="5">
        <v>-196672155590</v>
      </c>
      <c r="I73" s="5">
        <v>-1294866335791</v>
      </c>
      <c r="J73" s="5">
        <v>-1526510534963</v>
      </c>
      <c r="K73" s="5">
        <v>-1080715703453</v>
      </c>
      <c r="L73" s="5">
        <v>-1646936950638</v>
      </c>
      <c r="M73" s="5">
        <v>-2337876178035</v>
      </c>
      <c r="N73" s="5">
        <v>-2754589873561</v>
      </c>
      <c r="O73" s="5">
        <v>-157368618806</v>
      </c>
      <c r="P73" s="5">
        <v>-907024833708</v>
      </c>
      <c r="Q73" s="5">
        <v>-512961280383</v>
      </c>
      <c r="R73" s="5">
        <v>877483698</v>
      </c>
      <c r="S73" s="5">
        <v>-3090895855</v>
      </c>
      <c r="T73" s="5">
        <v>5348646809</v>
      </c>
      <c r="U73" s="5">
        <v>542395739</v>
      </c>
      <c r="V73" s="5">
        <v>63591218</v>
      </c>
      <c r="W73" s="5">
        <v>161483849</v>
      </c>
    </row>
    <row r="74" spans="2:23" ht="15.5" x14ac:dyDescent="0.35">
      <c r="C74" t="s">
        <v>8</v>
      </c>
      <c r="D74" s="5">
        <v>-1111951967566</v>
      </c>
      <c r="E74" s="5">
        <v>-336504555827</v>
      </c>
      <c r="F74" s="5">
        <v>-313621309636</v>
      </c>
      <c r="G74" s="5">
        <v>-197778746113</v>
      </c>
      <c r="I74" s="5">
        <v>-1299117406139</v>
      </c>
      <c r="J74" s="5">
        <v>-1533780881004</v>
      </c>
      <c r="K74" s="5">
        <v>-1087577579674</v>
      </c>
      <c r="L74" s="5">
        <v>-1624525907638</v>
      </c>
      <c r="M74" s="5">
        <v>-2292147935352</v>
      </c>
      <c r="N74" s="5">
        <v>-2802799752662</v>
      </c>
      <c r="O74" s="5">
        <v>-143108656039</v>
      </c>
      <c r="P74" s="5">
        <v>-849692704748</v>
      </c>
      <c r="Q74" s="5">
        <v>-433422207309</v>
      </c>
      <c r="R74" s="5">
        <v>406724344</v>
      </c>
      <c r="S74" s="5">
        <v>-3090895855</v>
      </c>
      <c r="T74" s="5">
        <v>5348646809</v>
      </c>
      <c r="U74" s="5">
        <v>31636921</v>
      </c>
      <c r="V74" s="5">
        <v>18387625</v>
      </c>
      <c r="W74" s="5">
        <v>44731128</v>
      </c>
    </row>
    <row r="75" spans="2:23" ht="15.5" x14ac:dyDescent="0.35">
      <c r="C75" t="s">
        <v>289</v>
      </c>
      <c r="D75" s="5">
        <v>-779528559</v>
      </c>
      <c r="E75" s="5">
        <v>58069104</v>
      </c>
      <c r="F75" s="5">
        <v>-1727796278</v>
      </c>
      <c r="G75" s="5">
        <v>1106590523</v>
      </c>
      <c r="I75" s="5">
        <v>1256235950</v>
      </c>
      <c r="J75" s="5">
        <v>1121046181</v>
      </c>
      <c r="K75" s="5">
        <v>768554920</v>
      </c>
      <c r="L75" s="5">
        <v>2860001563</v>
      </c>
      <c r="M75" s="5">
        <v>-2518344452</v>
      </c>
      <c r="N75" s="5">
        <v>-71570572</v>
      </c>
      <c r="O75" s="5">
        <v>-32407865</v>
      </c>
      <c r="P75" s="5">
        <v>284050088</v>
      </c>
      <c r="Q75" s="5">
        <v>-304378694</v>
      </c>
      <c r="R75" s="5">
        <v>329387274</v>
      </c>
      <c r="S75" s="5">
        <v>-1982400748</v>
      </c>
      <c r="T75" s="5">
        <v>2535012109</v>
      </c>
      <c r="U75" s="5">
        <v>510758818</v>
      </c>
      <c r="V75" s="5">
        <v>45203593</v>
      </c>
      <c r="W75" s="5">
        <v>116752721</v>
      </c>
    </row>
    <row r="76" spans="2:23" ht="15.5" x14ac:dyDescent="0.35">
      <c r="C76" t="s">
        <v>105</v>
      </c>
      <c r="D76" s="5">
        <v>-1112731496125</v>
      </c>
      <c r="E76" s="5">
        <v>-336446486723</v>
      </c>
      <c r="F76" s="5">
        <v>-312354271516</v>
      </c>
      <c r="G76" s="5">
        <v>-196672155590</v>
      </c>
      <c r="I76" s="5">
        <v>-1294866335791</v>
      </c>
      <c r="J76" s="5">
        <v>-1526510534963</v>
      </c>
      <c r="K76" s="5">
        <v>-1080715703453</v>
      </c>
      <c r="L76" s="5">
        <v>-1646936950638</v>
      </c>
      <c r="M76" s="5">
        <v>-2337876178035</v>
      </c>
      <c r="N76" s="5">
        <v>-2754589873561</v>
      </c>
      <c r="O76" s="5">
        <v>-157368618806</v>
      </c>
      <c r="P76" s="5">
        <v>-907024833708</v>
      </c>
      <c r="Q76" s="5">
        <v>-512961280383</v>
      </c>
      <c r="R76" s="5">
        <v>877483698</v>
      </c>
      <c r="S76" s="5">
        <v>-3090895855</v>
      </c>
      <c r="T76" s="5">
        <v>5348646809</v>
      </c>
      <c r="U76" s="5">
        <v>542395739</v>
      </c>
      <c r="V76" s="5">
        <v>63591218</v>
      </c>
      <c r="W76" s="5">
        <v>161483849</v>
      </c>
    </row>
    <row r="77" spans="2:23" ht="15.5" x14ac:dyDescent="0.35">
      <c r="C77" t="s">
        <v>106</v>
      </c>
      <c r="D77" s="5">
        <v>-1112731496125</v>
      </c>
      <c r="E77" s="5">
        <v>-336446486723</v>
      </c>
      <c r="F77" s="5">
        <v>-315349105914</v>
      </c>
      <c r="G77" s="5">
        <v>-196672155590</v>
      </c>
      <c r="I77" s="5">
        <v>-1297861170189</v>
      </c>
      <c r="J77" s="5">
        <v>-1532659834823</v>
      </c>
      <c r="K77" s="5">
        <v>-1086809024754</v>
      </c>
      <c r="L77" s="5">
        <v>-1621665906075</v>
      </c>
      <c r="M77" s="5">
        <v>-2294666279804</v>
      </c>
      <c r="N77" s="5">
        <v>-2802871323234</v>
      </c>
      <c r="O77" s="5">
        <v>-143141063904</v>
      </c>
      <c r="P77" s="5">
        <v>-849408654660</v>
      </c>
      <c r="Q77" s="5">
        <v>-433726586003</v>
      </c>
      <c r="R77" s="5">
        <v>736111618</v>
      </c>
      <c r="S77" s="5">
        <v>-5073296603</v>
      </c>
      <c r="T77" s="5">
        <v>5348646809</v>
      </c>
      <c r="U77" s="5">
        <v>542395739</v>
      </c>
      <c r="V77" s="5">
        <v>63591218</v>
      </c>
      <c r="W77" s="5">
        <v>161483849</v>
      </c>
    </row>
    <row r="78" spans="2:23" ht="15.5" x14ac:dyDescent="0.35">
      <c r="C78" t="s">
        <v>107</v>
      </c>
      <c r="D78" s="5">
        <v>-1112731496125</v>
      </c>
      <c r="E78" s="5">
        <v>-336446486723</v>
      </c>
      <c r="F78" s="5">
        <v>-315349105914</v>
      </c>
      <c r="G78" s="5">
        <v>-196672155590</v>
      </c>
      <c r="I78" s="5">
        <v>-1297861170189</v>
      </c>
      <c r="J78" s="5">
        <v>-1532659834823</v>
      </c>
      <c r="K78" s="5">
        <v>-1086809024754</v>
      </c>
      <c r="L78" s="5">
        <v>-1621665906075</v>
      </c>
      <c r="M78" s="5">
        <v>-2294666279804</v>
      </c>
      <c r="N78" s="5">
        <v>-2802871323234</v>
      </c>
      <c r="O78" s="5">
        <v>-143141063904</v>
      </c>
      <c r="P78" s="5">
        <v>-849408654660</v>
      </c>
      <c r="Q78" s="5">
        <v>-433726586003</v>
      </c>
      <c r="R78" s="5">
        <v>736111618</v>
      </c>
      <c r="S78" s="5">
        <v>-5073296603</v>
      </c>
      <c r="T78" s="5">
        <v>5348646809</v>
      </c>
      <c r="U78" s="5">
        <v>542395739</v>
      </c>
      <c r="V78" s="5">
        <v>63591218</v>
      </c>
      <c r="W78" s="5">
        <v>161483849</v>
      </c>
    </row>
    <row r="80" spans="2:23" ht="15.5" x14ac:dyDescent="0.35">
      <c r="B80" t="s">
        <v>108</v>
      </c>
      <c r="C80" t="s">
        <v>109</v>
      </c>
    </row>
    <row r="81" spans="3:23" ht="15.5" x14ac:dyDescent="0.35">
      <c r="C81" t="s">
        <v>110</v>
      </c>
    </row>
    <row r="82" spans="3:23" ht="15.5" x14ac:dyDescent="0.35">
      <c r="C82" t="s">
        <v>20</v>
      </c>
      <c r="D82" s="5">
        <v>43667271904</v>
      </c>
      <c r="E82" s="5">
        <v>42080146102</v>
      </c>
      <c r="F82" s="5">
        <v>36748573652</v>
      </c>
      <c r="G82" s="5">
        <v>30786315696</v>
      </c>
      <c r="I82" s="5">
        <v>36748573652</v>
      </c>
      <c r="J82" s="5">
        <v>45371000256</v>
      </c>
      <c r="K82" s="5">
        <v>56254020061</v>
      </c>
      <c r="L82" s="5">
        <v>26734281919</v>
      </c>
      <c r="M82" s="5">
        <v>21134302906</v>
      </c>
      <c r="N82" s="5">
        <v>18722028051</v>
      </c>
      <c r="O82" s="5">
        <v>311873503513</v>
      </c>
      <c r="P82" s="5">
        <v>140409140360</v>
      </c>
      <c r="Q82" s="5">
        <v>248423113666</v>
      </c>
      <c r="R82" s="5">
        <v>6807034099</v>
      </c>
      <c r="S82" s="5">
        <v>3626996929</v>
      </c>
      <c r="T82" s="5">
        <v>4865495959</v>
      </c>
      <c r="U82" s="5">
        <v>3672770792</v>
      </c>
      <c r="V82" s="5">
        <v>744793694</v>
      </c>
      <c r="W82" s="5">
        <v>2997564857</v>
      </c>
    </row>
    <row r="83" spans="3:23" ht="15.5" x14ac:dyDescent="0.35">
      <c r="C83" t="s">
        <v>112</v>
      </c>
      <c r="U83" s="5">
        <v>20898604147</v>
      </c>
      <c r="V83" s="5">
        <v>8079009684</v>
      </c>
      <c r="W83" s="5">
        <v>8079009684</v>
      </c>
    </row>
    <row r="84" spans="3:23" ht="15.5" x14ac:dyDescent="0.35">
      <c r="C84" t="s">
        <v>114</v>
      </c>
      <c r="D84" s="5">
        <v>609663549627</v>
      </c>
      <c r="E84" s="5">
        <v>603582024686</v>
      </c>
      <c r="F84" s="5">
        <v>793004382528</v>
      </c>
      <c r="G84" s="5">
        <v>789139416491</v>
      </c>
      <c r="I84" s="5">
        <v>793004382528</v>
      </c>
      <c r="J84" s="5">
        <v>593390424428</v>
      </c>
      <c r="K84" s="5">
        <v>488628333440</v>
      </c>
      <c r="L84" s="5">
        <v>355251383636</v>
      </c>
      <c r="M84" s="5">
        <v>364775965362</v>
      </c>
      <c r="N84" s="5">
        <v>314441350975</v>
      </c>
      <c r="O84" s="5">
        <v>287376231929</v>
      </c>
      <c r="P84" s="5">
        <v>268807105994</v>
      </c>
      <c r="Q84" s="5">
        <v>225699008595</v>
      </c>
      <c r="R84" s="5">
        <v>303171582</v>
      </c>
      <c r="S84" s="5">
        <v>24510588933</v>
      </c>
      <c r="T84" s="5">
        <v>41903598</v>
      </c>
    </row>
    <row r="85" spans="3:23" ht="15.5" x14ac:dyDescent="0.35">
      <c r="C85" t="s">
        <v>113</v>
      </c>
      <c r="S85" s="5">
        <v>1357807110</v>
      </c>
      <c r="T85" s="5">
        <v>935878385</v>
      </c>
      <c r="U85" s="5">
        <v>1764063156</v>
      </c>
      <c r="V85" s="5">
        <v>267268663</v>
      </c>
    </row>
    <row r="86" spans="3:23" ht="15.5" x14ac:dyDescent="0.35">
      <c r="C86" t="s">
        <v>115</v>
      </c>
      <c r="U86" s="5">
        <v>20898604147</v>
      </c>
      <c r="V86" s="5">
        <v>8079009684</v>
      </c>
      <c r="W86" s="5">
        <v>8079009684</v>
      </c>
    </row>
    <row r="87" spans="3:23" ht="15.5" x14ac:dyDescent="0.35">
      <c r="C87" t="s">
        <v>117</v>
      </c>
      <c r="D87" s="5">
        <v>338559126491</v>
      </c>
      <c r="E87" s="5">
        <v>287999012592</v>
      </c>
      <c r="F87" s="5">
        <v>238956187962</v>
      </c>
      <c r="G87" s="5">
        <v>572165280627</v>
      </c>
      <c r="I87" s="5">
        <v>238956187962</v>
      </c>
      <c r="J87" s="5">
        <v>209400928962</v>
      </c>
      <c r="K87" s="5">
        <v>100863078989</v>
      </c>
      <c r="L87" s="5">
        <v>62998610699</v>
      </c>
      <c r="M87" s="5">
        <v>32311959165</v>
      </c>
      <c r="N87" s="5">
        <v>32659102173</v>
      </c>
      <c r="O87" s="5">
        <v>313057786823</v>
      </c>
      <c r="P87" s="5">
        <v>131570820172</v>
      </c>
      <c r="Q87" s="5">
        <v>193868013977</v>
      </c>
      <c r="R87" s="5">
        <v>10377060952</v>
      </c>
      <c r="S87" s="5">
        <v>8779063794</v>
      </c>
      <c r="T87" s="5">
        <v>10205574363</v>
      </c>
    </row>
    <row r="88" spans="3:23" ht="15.5" x14ac:dyDescent="0.35">
      <c r="C88" t="s">
        <v>97</v>
      </c>
      <c r="D88" s="5">
        <v>-15024170597276</v>
      </c>
      <c r="E88" s="5">
        <v>-13912218629710</v>
      </c>
      <c r="F88" s="5">
        <v>-13575714073883</v>
      </c>
      <c r="G88" s="5">
        <v>-13262092764247</v>
      </c>
      <c r="I88" s="5">
        <v>-13575714073883</v>
      </c>
      <c r="J88" s="5">
        <v>-12276596667744</v>
      </c>
      <c r="K88" s="5">
        <v>-10742973888144</v>
      </c>
      <c r="L88" s="5">
        <v>-9655396308470</v>
      </c>
      <c r="M88" s="5">
        <v>-8042307534424</v>
      </c>
      <c r="N88" s="5">
        <v>-5750159599072</v>
      </c>
      <c r="O88" s="5">
        <v>-2637692109954</v>
      </c>
      <c r="P88" s="5">
        <v>-3642027136498</v>
      </c>
      <c r="Q88" s="5">
        <v>-2802492864376</v>
      </c>
      <c r="R88" s="5">
        <v>424066990</v>
      </c>
      <c r="S88" s="5">
        <v>-2500530909</v>
      </c>
      <c r="T88" s="5">
        <v>5348646809</v>
      </c>
    </row>
    <row r="89" spans="3:23" ht="15.5" x14ac:dyDescent="0.35">
      <c r="C89" t="s">
        <v>118</v>
      </c>
      <c r="D89" s="5">
        <v>338559126491</v>
      </c>
      <c r="E89" s="5">
        <v>287999012592</v>
      </c>
      <c r="F89" s="5">
        <v>238956187962</v>
      </c>
      <c r="G89" s="5">
        <v>572165280627</v>
      </c>
      <c r="I89" s="5">
        <v>238956187962</v>
      </c>
      <c r="J89" s="5">
        <v>209400928962</v>
      </c>
      <c r="K89" s="5">
        <v>100863078989</v>
      </c>
      <c r="L89" s="5">
        <v>62998610699</v>
      </c>
      <c r="M89" s="5">
        <v>32311959165</v>
      </c>
      <c r="N89" s="5">
        <v>32659102173</v>
      </c>
      <c r="O89" s="5">
        <v>313057786823</v>
      </c>
      <c r="P89" s="5">
        <v>131570820172</v>
      </c>
      <c r="Q89" s="5">
        <v>193868013977</v>
      </c>
      <c r="R89" s="5">
        <v>10377060952</v>
      </c>
      <c r="S89" s="5">
        <v>8779063794</v>
      </c>
      <c r="T89" s="5">
        <v>10205574363</v>
      </c>
    </row>
    <row r="90" spans="3:23" ht="15.5" x14ac:dyDescent="0.35">
      <c r="C90" t="s">
        <v>119</v>
      </c>
      <c r="D90" s="5">
        <v>130978694628</v>
      </c>
      <c r="E90" s="5">
        <v>147122271402</v>
      </c>
      <c r="F90" s="5">
        <v>139065695166</v>
      </c>
      <c r="G90" s="5">
        <v>176753023314</v>
      </c>
      <c r="I90" s="5">
        <v>139065695166</v>
      </c>
      <c r="J90" s="5">
        <v>127057603520</v>
      </c>
      <c r="K90" s="5">
        <v>103887218346</v>
      </c>
      <c r="L90" s="5">
        <v>89167777996</v>
      </c>
      <c r="M90" s="5">
        <v>58309538161</v>
      </c>
      <c r="N90" s="5">
        <v>63621490330</v>
      </c>
      <c r="O90" s="5">
        <v>59958238891</v>
      </c>
      <c r="P90" s="5">
        <v>65565414367</v>
      </c>
      <c r="Q90" s="5">
        <v>40730641991</v>
      </c>
      <c r="U90" s="5">
        <v>55696894</v>
      </c>
      <c r="V90" s="5">
        <v>76334957</v>
      </c>
      <c r="W90" s="5">
        <v>275630729</v>
      </c>
    </row>
    <row r="91" spans="3:23" ht="15.5" x14ac:dyDescent="0.35">
      <c r="C91" t="s">
        <v>120</v>
      </c>
      <c r="D91" s="5">
        <v>571199730509</v>
      </c>
      <c r="E91" s="5">
        <v>564168010265</v>
      </c>
      <c r="F91" s="5">
        <v>493198516416</v>
      </c>
      <c r="G91" s="5">
        <v>832826230466</v>
      </c>
      <c r="I91" s="5">
        <v>493198516416</v>
      </c>
      <c r="J91" s="5">
        <v>433442304074</v>
      </c>
      <c r="K91" s="5">
        <v>332000477335</v>
      </c>
      <c r="L91" s="5">
        <v>287482120575</v>
      </c>
      <c r="M91" s="5">
        <v>165547101103</v>
      </c>
      <c r="N91" s="5">
        <v>172660668664</v>
      </c>
      <c r="O91" s="5">
        <v>945905221392</v>
      </c>
      <c r="P91" s="5">
        <v>459842437838</v>
      </c>
      <c r="Q91" s="5">
        <v>567327411955</v>
      </c>
      <c r="R91" s="5">
        <v>81876476884</v>
      </c>
      <c r="S91" s="5">
        <v>73415897259</v>
      </c>
      <c r="T91" s="5">
        <v>35158226485</v>
      </c>
      <c r="U91" s="5">
        <v>24121591607</v>
      </c>
      <c r="V91" s="5">
        <v>23636665733</v>
      </c>
      <c r="W91" s="5">
        <v>9424704258</v>
      </c>
    </row>
    <row r="92" spans="3:23" ht="15.5" x14ac:dyDescent="0.35">
      <c r="C92" t="s">
        <v>121</v>
      </c>
    </row>
    <row r="93" spans="3:23" ht="15.5" x14ac:dyDescent="0.35">
      <c r="C93" t="s">
        <v>390</v>
      </c>
      <c r="V93" s="5">
        <v>3397356458</v>
      </c>
      <c r="W93" s="5">
        <v>3397356458</v>
      </c>
    </row>
    <row r="94" spans="3:23" ht="15.5" x14ac:dyDescent="0.35">
      <c r="C94" t="s">
        <v>128</v>
      </c>
      <c r="D94" s="5">
        <v>698095408866</v>
      </c>
      <c r="E94" s="5">
        <v>722982162924</v>
      </c>
      <c r="F94" s="5">
        <v>750106461999</v>
      </c>
      <c r="G94" s="5">
        <v>781324388144</v>
      </c>
      <c r="I94" s="5">
        <v>750106461999</v>
      </c>
      <c r="J94" s="5">
        <v>741175265570</v>
      </c>
      <c r="K94" s="5">
        <v>808808100715</v>
      </c>
      <c r="L94" s="5">
        <v>625587811306</v>
      </c>
      <c r="M94" s="5">
        <v>667721248881</v>
      </c>
      <c r="N94" s="5">
        <v>720291831038</v>
      </c>
      <c r="O94" s="5">
        <v>1179761455303</v>
      </c>
      <c r="P94" s="5">
        <v>1426357150398</v>
      </c>
      <c r="Q94" s="5">
        <v>2068830054818</v>
      </c>
      <c r="R94" s="5">
        <v>88366208956</v>
      </c>
      <c r="S94" s="5">
        <v>95308585474</v>
      </c>
      <c r="T94" s="5">
        <v>101682686557</v>
      </c>
      <c r="U94" s="5">
        <v>14062262434</v>
      </c>
      <c r="V94" s="5">
        <v>30575000556</v>
      </c>
      <c r="W94" s="5">
        <v>30346188995</v>
      </c>
    </row>
    <row r="95" spans="3:23" ht="15.5" x14ac:dyDescent="0.35">
      <c r="C95" t="s">
        <v>131</v>
      </c>
      <c r="R95" s="5">
        <v>6350000000</v>
      </c>
      <c r="S95" s="5">
        <v>6350000000</v>
      </c>
      <c r="T95" s="5">
        <v>6350000000</v>
      </c>
      <c r="V95" s="5">
        <v>795943414</v>
      </c>
      <c r="W95" s="5">
        <v>1036947705</v>
      </c>
    </row>
    <row r="96" spans="3:23" ht="15.5" x14ac:dyDescent="0.35">
      <c r="C96" t="s">
        <v>3022</v>
      </c>
      <c r="L96" s="5">
        <v>42891310936</v>
      </c>
      <c r="M96" s="5">
        <v>34310380145</v>
      </c>
      <c r="N96" s="5">
        <v>29934868125</v>
      </c>
      <c r="O96" s="5">
        <v>63374269271</v>
      </c>
      <c r="P96" s="5">
        <v>68714759408</v>
      </c>
      <c r="Q96" s="5">
        <v>149664324874</v>
      </c>
    </row>
    <row r="97" spans="3:23" ht="15.5" x14ac:dyDescent="0.35">
      <c r="C97" t="s">
        <v>122</v>
      </c>
      <c r="V97" s="5">
        <v>712149073</v>
      </c>
      <c r="W97" s="5">
        <v>712149073</v>
      </c>
    </row>
    <row r="98" spans="3:23" ht="15.5" x14ac:dyDescent="0.35">
      <c r="C98" t="s">
        <v>125</v>
      </c>
      <c r="L98" s="5">
        <v>9347145320</v>
      </c>
      <c r="M98" s="5">
        <v>9176533723</v>
      </c>
      <c r="N98" s="5">
        <v>425194566746</v>
      </c>
      <c r="O98" s="5">
        <v>93811953106</v>
      </c>
      <c r="P98" s="5">
        <v>158940284783</v>
      </c>
      <c r="Q98" s="5">
        <v>7924329822</v>
      </c>
      <c r="R98" s="5">
        <v>224194238</v>
      </c>
      <c r="S98" s="5">
        <v>243013365</v>
      </c>
      <c r="T98" s="5">
        <v>162220582</v>
      </c>
      <c r="U98" s="5">
        <v>66274060</v>
      </c>
      <c r="V98" s="5">
        <v>628977169</v>
      </c>
      <c r="W98" s="5">
        <v>2909145182</v>
      </c>
    </row>
    <row r="99" spans="3:23" ht="15.5" x14ac:dyDescent="0.35">
      <c r="C99" t="s">
        <v>133</v>
      </c>
      <c r="D99" s="5">
        <v>4158875446020</v>
      </c>
      <c r="E99" s="5">
        <v>4219427514823</v>
      </c>
      <c r="F99" s="5">
        <v>4560994789796</v>
      </c>
      <c r="G99" s="5">
        <v>4831137210993</v>
      </c>
      <c r="I99" s="5">
        <v>4560994789796</v>
      </c>
      <c r="J99" s="5">
        <v>5283118452618</v>
      </c>
      <c r="K99" s="5">
        <v>5784294094016</v>
      </c>
      <c r="L99" s="5">
        <v>5069480768587</v>
      </c>
      <c r="M99" s="5">
        <v>4983547423103</v>
      </c>
      <c r="N99" s="5">
        <v>5907855417088</v>
      </c>
      <c r="O99" s="5">
        <v>1667164853540</v>
      </c>
      <c r="P99" s="5">
        <v>2385202774515</v>
      </c>
      <c r="Q99" s="5">
        <v>2523806545802</v>
      </c>
      <c r="R99" s="5">
        <v>94940403194</v>
      </c>
      <c r="S99" s="5">
        <v>101901598839</v>
      </c>
      <c r="T99" s="5">
        <v>108194907139</v>
      </c>
      <c r="U99" s="5">
        <v>35875183028</v>
      </c>
      <c r="V99" s="5">
        <v>44992006308</v>
      </c>
      <c r="W99" s="5">
        <v>47286318630</v>
      </c>
    </row>
    <row r="100" spans="3:23" ht="15.5" x14ac:dyDescent="0.35">
      <c r="C100" t="s">
        <v>134</v>
      </c>
      <c r="D100" s="5">
        <v>4730075176529</v>
      </c>
      <c r="E100" s="5">
        <v>4783595525088</v>
      </c>
      <c r="F100" s="5">
        <v>5054193306212</v>
      </c>
      <c r="G100" s="5">
        <v>5663963441459</v>
      </c>
      <c r="I100" s="5">
        <v>5054193306212</v>
      </c>
      <c r="J100" s="5">
        <v>5716560756692</v>
      </c>
      <c r="K100" s="5">
        <v>6116294571351</v>
      </c>
      <c r="L100" s="5">
        <v>5356962889162</v>
      </c>
      <c r="M100" s="5">
        <v>5149094524206</v>
      </c>
      <c r="N100" s="5">
        <v>6080516085752</v>
      </c>
      <c r="O100" s="5">
        <v>2613070074932</v>
      </c>
      <c r="P100" s="5">
        <v>2845045212353</v>
      </c>
      <c r="Q100" s="5">
        <v>3091133957757</v>
      </c>
      <c r="R100" s="5">
        <v>176816880078</v>
      </c>
      <c r="S100" s="5">
        <v>175317496098</v>
      </c>
      <c r="T100" s="5">
        <v>143353133624</v>
      </c>
      <c r="U100" s="5">
        <v>59996774635</v>
      </c>
      <c r="V100" s="5">
        <v>68628672041</v>
      </c>
      <c r="W100" s="5">
        <v>56711022888</v>
      </c>
    </row>
    <row r="101" spans="3:23" ht="15.5" x14ac:dyDescent="0.35">
      <c r="C101" t="s">
        <v>135</v>
      </c>
    </row>
    <row r="102" spans="3:23" ht="15.5" x14ac:dyDescent="0.35">
      <c r="C102" t="s">
        <v>136</v>
      </c>
    </row>
    <row r="103" spans="3:23" ht="15.5" x14ac:dyDescent="0.35">
      <c r="C103" t="s">
        <v>137</v>
      </c>
      <c r="D103" s="5">
        <v>12380112111788</v>
      </c>
      <c r="E103" s="5">
        <v>11370202222212</v>
      </c>
      <c r="F103" s="5">
        <v>11013674431639</v>
      </c>
      <c r="G103" s="5">
        <v>11067906312670</v>
      </c>
      <c r="I103" s="5">
        <v>11013674431639</v>
      </c>
      <c r="J103" s="5">
        <v>9126810705903</v>
      </c>
      <c r="K103" s="5">
        <v>8578183745370</v>
      </c>
      <c r="L103" s="5">
        <v>7454518137308</v>
      </c>
      <c r="M103" s="5">
        <v>6601734213455</v>
      </c>
      <c r="N103" s="5">
        <v>4957130972939</v>
      </c>
      <c r="O103" s="5">
        <v>2007253622193</v>
      </c>
      <c r="P103" s="5">
        <v>2806387704648</v>
      </c>
      <c r="Q103" s="5">
        <v>2174246385693</v>
      </c>
      <c r="R103" s="5">
        <v>81183590556</v>
      </c>
      <c r="S103" s="5">
        <v>95449983537</v>
      </c>
      <c r="T103" s="5">
        <v>56049452184</v>
      </c>
      <c r="U103" s="5">
        <v>14030561993</v>
      </c>
      <c r="V103" s="5">
        <v>10556258377</v>
      </c>
      <c r="W103" s="5">
        <v>3336162960</v>
      </c>
    </row>
    <row r="104" spans="3:23" ht="15.5" x14ac:dyDescent="0.35">
      <c r="C104" t="s">
        <v>391</v>
      </c>
      <c r="R104" s="5">
        <v>5500000000</v>
      </c>
      <c r="S104" s="5">
        <v>5500000000</v>
      </c>
      <c r="T104" s="5">
        <v>5500000000</v>
      </c>
    </row>
    <row r="105" spans="3:23" ht="15.5" x14ac:dyDescent="0.35">
      <c r="C105" t="s">
        <v>139</v>
      </c>
    </row>
    <row r="106" spans="3:23" ht="15.5" x14ac:dyDescent="0.35">
      <c r="C106" t="s">
        <v>140</v>
      </c>
      <c r="D106" s="5">
        <v>2594219173947</v>
      </c>
      <c r="E106" s="5">
        <v>2168712519525</v>
      </c>
      <c r="F106" s="5">
        <v>2067999305122</v>
      </c>
      <c r="G106" s="5">
        <v>2006942230096</v>
      </c>
      <c r="I106" s="5">
        <v>2067999305122</v>
      </c>
      <c r="J106" s="5">
        <v>2110178718333</v>
      </c>
      <c r="K106" s="5">
        <v>1524268533299</v>
      </c>
      <c r="L106" s="5">
        <v>846746811004</v>
      </c>
      <c r="M106" s="5">
        <v>611265858181</v>
      </c>
      <c r="N106" s="5">
        <v>624818655118</v>
      </c>
      <c r="O106" s="5">
        <v>584588769726</v>
      </c>
      <c r="P106" s="5">
        <v>528141321221</v>
      </c>
      <c r="Q106" s="5">
        <v>248917186605</v>
      </c>
      <c r="R106" s="5">
        <v>43036615228</v>
      </c>
      <c r="S106" s="5">
        <v>20680104557</v>
      </c>
      <c r="T106" s="5">
        <v>4912505292</v>
      </c>
      <c r="U106" s="5">
        <v>3207119318</v>
      </c>
      <c r="V106" s="5">
        <v>4235651507</v>
      </c>
      <c r="W106" s="5">
        <v>84014117</v>
      </c>
    </row>
    <row r="107" spans="3:23" ht="15.5" x14ac:dyDescent="0.35">
      <c r="C107" t="s">
        <v>141</v>
      </c>
      <c r="D107" s="5">
        <v>6640883131670</v>
      </c>
      <c r="E107" s="5">
        <v>5187896567962</v>
      </c>
      <c r="F107" s="5">
        <v>4793422788797</v>
      </c>
      <c r="G107" s="5">
        <v>4489272098221</v>
      </c>
      <c r="I107" s="5">
        <v>4793422788797</v>
      </c>
      <c r="J107" s="5">
        <v>2939967340328</v>
      </c>
      <c r="K107" s="5">
        <v>2959116977866</v>
      </c>
      <c r="L107" s="5">
        <v>2892715958511</v>
      </c>
      <c r="M107" s="5">
        <v>2693092946198</v>
      </c>
      <c r="N107" s="5">
        <v>1597996829133</v>
      </c>
      <c r="O107" s="5">
        <v>94176544264</v>
      </c>
      <c r="P107" s="5">
        <v>851646273601</v>
      </c>
      <c r="Q107" s="5">
        <v>658517798850</v>
      </c>
    </row>
    <row r="108" spans="3:23" ht="15.5" x14ac:dyDescent="0.35">
      <c r="C108" t="s">
        <v>142</v>
      </c>
      <c r="D108" s="5">
        <v>6640883131670</v>
      </c>
      <c r="E108" s="5">
        <v>5187896567962</v>
      </c>
      <c r="F108" s="5">
        <v>4793422788797</v>
      </c>
      <c r="G108" s="5">
        <v>4489272098221</v>
      </c>
      <c r="I108" s="5">
        <v>4793422788797</v>
      </c>
      <c r="J108" s="5">
        <v>2939967340328</v>
      </c>
      <c r="K108" s="5">
        <v>2959116977866</v>
      </c>
      <c r="L108" s="5">
        <v>2892715958511</v>
      </c>
      <c r="M108" s="5">
        <v>2693092946198</v>
      </c>
      <c r="N108" s="5">
        <v>1597996829133</v>
      </c>
      <c r="O108" s="5">
        <v>94176544264</v>
      </c>
      <c r="P108" s="5">
        <v>851646273601</v>
      </c>
      <c r="Q108" s="5">
        <v>658517798850</v>
      </c>
      <c r="R108" s="5">
        <v>21054910772</v>
      </c>
      <c r="S108" s="5">
        <v>526599931</v>
      </c>
      <c r="T108" s="5">
        <v>3186289198</v>
      </c>
      <c r="W108" s="5">
        <v>527012000</v>
      </c>
    </row>
    <row r="109" spans="3:23" ht="15.5" x14ac:dyDescent="0.35">
      <c r="C109" t="s">
        <v>143</v>
      </c>
      <c r="D109" s="5">
        <v>89860765346</v>
      </c>
      <c r="E109" s="5">
        <v>68288316830</v>
      </c>
      <c r="F109" s="5">
        <v>84668121271</v>
      </c>
      <c r="G109" s="5">
        <v>50735604778</v>
      </c>
      <c r="I109" s="5">
        <v>84668121271</v>
      </c>
      <c r="J109" s="5">
        <v>68438398282</v>
      </c>
      <c r="K109" s="5">
        <v>53254629438</v>
      </c>
      <c r="L109" s="5">
        <v>22987733344</v>
      </c>
      <c r="M109" s="5">
        <v>23128084296</v>
      </c>
      <c r="N109" s="5">
        <v>15122928634</v>
      </c>
      <c r="O109" s="5">
        <v>13909710636</v>
      </c>
      <c r="P109" s="5">
        <v>46104669924</v>
      </c>
      <c r="Q109" s="5">
        <v>50250989779</v>
      </c>
      <c r="R109" s="5">
        <v>1504985565</v>
      </c>
      <c r="S109" s="5">
        <v>3096124012</v>
      </c>
      <c r="T109" s="5">
        <v>3028580716</v>
      </c>
      <c r="U109" s="5">
        <v>512017519</v>
      </c>
      <c r="V109" s="5">
        <v>76333207</v>
      </c>
      <c r="W109" s="5">
        <v>1642083350</v>
      </c>
    </row>
    <row r="110" spans="3:23" ht="15.5" x14ac:dyDescent="0.35">
      <c r="C110" t="s">
        <v>144</v>
      </c>
      <c r="P110" s="5">
        <v>36909735718</v>
      </c>
      <c r="Q110" s="5">
        <v>97332772326</v>
      </c>
    </row>
    <row r="111" spans="3:23" ht="15.5" x14ac:dyDescent="0.35">
      <c r="C111" t="s">
        <v>352</v>
      </c>
      <c r="D111" s="5">
        <v>609663549627</v>
      </c>
      <c r="E111" s="5">
        <v>603582024686</v>
      </c>
      <c r="F111" s="5">
        <v>793004382528</v>
      </c>
      <c r="G111" s="5">
        <v>789139416491</v>
      </c>
      <c r="I111" s="5">
        <v>793004382528</v>
      </c>
      <c r="J111" s="5">
        <v>593390424428</v>
      </c>
      <c r="K111" s="5">
        <v>488628333440</v>
      </c>
      <c r="L111" s="5">
        <v>355251383636</v>
      </c>
      <c r="M111" s="5">
        <v>364775965362</v>
      </c>
      <c r="N111" s="5">
        <v>314441350975</v>
      </c>
      <c r="O111" s="5">
        <v>287376231929</v>
      </c>
      <c r="P111" s="5">
        <v>268807105994</v>
      </c>
      <c r="Q111" s="5">
        <v>225699008595</v>
      </c>
      <c r="R111" s="5">
        <v>303171582</v>
      </c>
      <c r="S111" s="5">
        <v>25868396043</v>
      </c>
      <c r="T111" s="5">
        <v>977781983</v>
      </c>
      <c r="U111" s="5">
        <v>1764063156</v>
      </c>
      <c r="V111" s="5">
        <v>267268663</v>
      </c>
    </row>
    <row r="112" spans="3:23" ht="15.5" x14ac:dyDescent="0.35">
      <c r="C112" t="s">
        <v>145</v>
      </c>
    </row>
    <row r="113" spans="3:23" ht="15.5" x14ac:dyDescent="0.35">
      <c r="C113" t="s">
        <v>146</v>
      </c>
      <c r="O113" s="5">
        <v>227314717480</v>
      </c>
      <c r="P113" s="5">
        <v>273262395178</v>
      </c>
    </row>
    <row r="114" spans="3:23" ht="15.5" x14ac:dyDescent="0.35">
      <c r="C114" t="s">
        <v>151</v>
      </c>
      <c r="P114" s="5">
        <v>348761562581</v>
      </c>
      <c r="Q114" s="5">
        <v>591348704145</v>
      </c>
      <c r="U114" s="5">
        <v>638325000</v>
      </c>
      <c r="W114" s="5">
        <v>17493445920</v>
      </c>
    </row>
    <row r="115" spans="3:23" ht="15.5" x14ac:dyDescent="0.35">
      <c r="C115" t="s">
        <v>513</v>
      </c>
      <c r="V115" s="5">
        <v>1375371000</v>
      </c>
      <c r="W115" s="5">
        <v>869200000</v>
      </c>
    </row>
    <row r="116" spans="3:23" ht="15.5" x14ac:dyDescent="0.35">
      <c r="C116" t="s">
        <v>152</v>
      </c>
      <c r="D116" s="5">
        <v>1437687531483</v>
      </c>
      <c r="E116" s="5">
        <v>2026103058197</v>
      </c>
      <c r="F116" s="5">
        <v>2019066507633</v>
      </c>
      <c r="G116" s="5">
        <v>2421799445040</v>
      </c>
      <c r="I116" s="5">
        <v>2019066507633</v>
      </c>
      <c r="J116" s="5">
        <v>2257206960941</v>
      </c>
      <c r="K116" s="5">
        <v>2577706254239</v>
      </c>
      <c r="L116" s="5">
        <v>2132982081995</v>
      </c>
      <c r="M116" s="5">
        <v>2177868243797</v>
      </c>
      <c r="N116" s="5">
        <v>1645159890535</v>
      </c>
      <c r="O116" s="5">
        <v>215071580407</v>
      </c>
      <c r="P116" s="5">
        <v>386446852150</v>
      </c>
      <c r="Q116" s="5">
        <v>494147322489</v>
      </c>
      <c r="R116" s="5">
        <v>7419806674</v>
      </c>
      <c r="S116" s="5">
        <v>17640455790</v>
      </c>
      <c r="T116" s="5">
        <v>17640455790</v>
      </c>
      <c r="U116" s="5">
        <v>5500000000</v>
      </c>
      <c r="V116" s="5">
        <v>5975600000</v>
      </c>
      <c r="W116" s="5">
        <v>954131160</v>
      </c>
    </row>
    <row r="117" spans="3:23" ht="15.5" x14ac:dyDescent="0.35">
      <c r="C117" t="s">
        <v>153</v>
      </c>
      <c r="D117" s="5">
        <v>4531777930007</v>
      </c>
      <c r="E117" s="5">
        <v>4482476672017</v>
      </c>
      <c r="F117" s="5">
        <v>4773155756991</v>
      </c>
      <c r="G117" s="5">
        <v>5013344905293</v>
      </c>
      <c r="I117" s="5">
        <v>221346989438</v>
      </c>
      <c r="J117" s="5">
        <v>252385581938</v>
      </c>
      <c r="K117" s="5">
        <v>257933166739</v>
      </c>
      <c r="L117" s="5">
        <v>4717751604506</v>
      </c>
      <c r="M117" s="5">
        <v>3752438390920</v>
      </c>
      <c r="N117" s="5">
        <v>4033796913178</v>
      </c>
      <c r="O117" s="5">
        <v>403689193414</v>
      </c>
      <c r="P117" s="5">
        <v>840832867059</v>
      </c>
      <c r="Q117" s="5">
        <v>879812709384</v>
      </c>
      <c r="R117" s="5">
        <v>62443110294</v>
      </c>
      <c r="S117" s="5">
        <v>51182265056</v>
      </c>
      <c r="T117" s="5">
        <v>53927286313</v>
      </c>
      <c r="U117" s="5">
        <v>17636356401</v>
      </c>
      <c r="V117" s="5">
        <v>27111635255</v>
      </c>
      <c r="W117" s="5">
        <v>22567134992</v>
      </c>
    </row>
    <row r="118" spans="3:23" ht="15.5" x14ac:dyDescent="0.35">
      <c r="C118" t="s">
        <v>154</v>
      </c>
      <c r="D118" s="5">
        <v>4531777930007</v>
      </c>
      <c r="E118" s="5">
        <v>4482476672017</v>
      </c>
      <c r="F118" s="5">
        <v>4773155756991</v>
      </c>
      <c r="G118" s="5">
        <v>5013344905293</v>
      </c>
      <c r="I118" s="5">
        <v>221346989438</v>
      </c>
      <c r="J118" s="5">
        <v>252385581938</v>
      </c>
      <c r="K118" s="5">
        <v>257933166739</v>
      </c>
      <c r="L118" s="5">
        <v>4717751604506</v>
      </c>
      <c r="M118" s="5">
        <v>3752438390920</v>
      </c>
      <c r="N118" s="5">
        <v>4033796913178</v>
      </c>
      <c r="O118" s="5">
        <v>403689193414</v>
      </c>
      <c r="P118" s="5">
        <v>840832867059</v>
      </c>
      <c r="Q118" s="5">
        <v>879812709384</v>
      </c>
      <c r="R118" s="5">
        <v>62443110294</v>
      </c>
      <c r="S118" s="5">
        <v>51182265056</v>
      </c>
      <c r="T118" s="5">
        <v>53927286313</v>
      </c>
      <c r="U118" s="5">
        <v>17636356401</v>
      </c>
      <c r="V118" s="5">
        <v>27111635255</v>
      </c>
      <c r="W118" s="5">
        <v>22567134992</v>
      </c>
    </row>
    <row r="119" spans="3:23" ht="15.5" x14ac:dyDescent="0.35">
      <c r="C119" t="s">
        <v>393</v>
      </c>
      <c r="G119" s="5">
        <v>19258126035</v>
      </c>
      <c r="R119" s="5">
        <v>61203960649</v>
      </c>
      <c r="S119" s="5">
        <v>50428175541</v>
      </c>
      <c r="T119" s="5">
        <v>52585163596</v>
      </c>
    </row>
    <row r="120" spans="3:23" ht="15.5" x14ac:dyDescent="0.35">
      <c r="C120" t="s">
        <v>155</v>
      </c>
      <c r="D120" s="5">
        <v>6373744503</v>
      </c>
      <c r="E120" s="5">
        <v>6373744503</v>
      </c>
      <c r="F120" s="5">
        <v>6373744503</v>
      </c>
      <c r="G120" s="5">
        <v>5722745926</v>
      </c>
      <c r="I120" s="5">
        <v>6373744503</v>
      </c>
      <c r="J120" s="5">
        <v>5722745926</v>
      </c>
      <c r="K120" s="5">
        <v>4752106100</v>
      </c>
      <c r="U120" s="5">
        <v>123463160</v>
      </c>
      <c r="V120" s="5">
        <v>278801939</v>
      </c>
      <c r="W120" s="5">
        <v>3339479993</v>
      </c>
    </row>
    <row r="121" spans="3:23" ht="15.5" x14ac:dyDescent="0.35">
      <c r="C121" t="s">
        <v>156</v>
      </c>
      <c r="E121" s="5">
        <v>5754609117</v>
      </c>
      <c r="F121" s="5">
        <v>14118274873</v>
      </c>
      <c r="G121" s="5">
        <v>22310632906</v>
      </c>
      <c r="I121" s="5">
        <v>14118274873</v>
      </c>
      <c r="J121" s="5">
        <v>45079444204</v>
      </c>
      <c r="K121" s="5">
        <v>71542480991</v>
      </c>
    </row>
    <row r="122" spans="3:23" ht="15.5" x14ac:dyDescent="0.35">
      <c r="C122" t="s">
        <v>3023</v>
      </c>
      <c r="T122" s="5">
        <v>537769420</v>
      </c>
      <c r="U122" s="5">
        <v>16837109420</v>
      </c>
      <c r="V122" s="5">
        <v>24583113133</v>
      </c>
    </row>
    <row r="123" spans="3:23" ht="15.5" x14ac:dyDescent="0.35">
      <c r="C123" t="s">
        <v>157</v>
      </c>
      <c r="D123" s="5">
        <v>4317965571520</v>
      </c>
      <c r="E123" s="5">
        <v>5754609117</v>
      </c>
      <c r="F123" s="5">
        <v>14118274873</v>
      </c>
      <c r="G123" s="5">
        <v>22310632906</v>
      </c>
      <c r="I123" s="5">
        <v>14118274873</v>
      </c>
      <c r="J123" s="5">
        <v>45079444204</v>
      </c>
      <c r="K123" s="5">
        <v>71542480991</v>
      </c>
      <c r="L123" s="5">
        <v>4586804235560</v>
      </c>
      <c r="M123" s="5">
        <v>3578736648008</v>
      </c>
      <c r="N123" s="5">
        <v>3820757064166</v>
      </c>
      <c r="O123" s="5">
        <v>227314717480</v>
      </c>
      <c r="P123" s="5">
        <v>658933693477</v>
      </c>
      <c r="Q123" s="5">
        <v>688681476471</v>
      </c>
      <c r="T123" s="5">
        <v>537769420</v>
      </c>
      <c r="U123" s="5">
        <v>17475434420</v>
      </c>
      <c r="V123" s="5">
        <v>25958484133</v>
      </c>
      <c r="W123" s="5">
        <v>18362645920</v>
      </c>
    </row>
    <row r="124" spans="3:23" ht="15.5" x14ac:dyDescent="0.35">
      <c r="C124" t="s">
        <v>159</v>
      </c>
      <c r="D124" s="5">
        <v>16911890041795</v>
      </c>
      <c r="E124" s="5">
        <v>15852678894229</v>
      </c>
      <c r="F124" s="5">
        <v>15786830188630</v>
      </c>
      <c r="G124" s="5">
        <v>16081251217963</v>
      </c>
      <c r="I124" s="5">
        <v>11235021421077</v>
      </c>
      <c r="J124" s="5">
        <v>9379196287841</v>
      </c>
      <c r="K124" s="5">
        <v>8836116912109</v>
      </c>
      <c r="L124" s="5">
        <v>12172269741814</v>
      </c>
      <c r="M124" s="5">
        <v>10354172604375</v>
      </c>
      <c r="N124" s="5">
        <v>8990927886117</v>
      </c>
      <c r="O124" s="5">
        <v>2410942815607</v>
      </c>
      <c r="P124" s="5">
        <v>3647220571707</v>
      </c>
      <c r="Q124" s="5">
        <v>3054059095077</v>
      </c>
      <c r="R124" s="5">
        <v>143626700850</v>
      </c>
      <c r="S124" s="5">
        <v>146632248593</v>
      </c>
      <c r="T124" s="5">
        <v>109976738497</v>
      </c>
      <c r="U124" s="5">
        <v>31666918394</v>
      </c>
      <c r="V124" s="5">
        <v>37667893632</v>
      </c>
      <c r="W124" s="5">
        <v>25903297952</v>
      </c>
    </row>
    <row r="125" spans="3:23" ht="15.5" x14ac:dyDescent="0.35">
      <c r="C125" t="s">
        <v>160</v>
      </c>
    </row>
    <row r="126" spans="3:23" ht="15.5" x14ac:dyDescent="0.35">
      <c r="C126" t="s">
        <v>161</v>
      </c>
      <c r="D126" s="5">
        <v>2671281110250</v>
      </c>
      <c r="E126" s="5">
        <v>2671281110250</v>
      </c>
      <c r="F126" s="5">
        <v>2671281110250</v>
      </c>
      <c r="G126" s="5">
        <v>2671281110250</v>
      </c>
      <c r="I126" s="5">
        <v>2671281110250</v>
      </c>
      <c r="J126" s="5">
        <v>2671281110250</v>
      </c>
      <c r="K126" s="5">
        <v>2671281110250</v>
      </c>
      <c r="L126" s="5">
        <v>2671281110250</v>
      </c>
      <c r="M126" s="5">
        <v>2671281110250</v>
      </c>
      <c r="N126" s="5">
        <v>2671281110250</v>
      </c>
      <c r="O126" s="5">
        <v>2671281110250</v>
      </c>
      <c r="P126" s="5">
        <v>2671281110250</v>
      </c>
      <c r="Q126" s="5">
        <v>2671281110250</v>
      </c>
      <c r="R126" s="5">
        <v>54000000000</v>
      </c>
      <c r="S126" s="5">
        <v>54000000000</v>
      </c>
      <c r="T126" s="5">
        <v>54000000000</v>
      </c>
      <c r="U126" s="5">
        <v>54000000000</v>
      </c>
      <c r="V126" s="5">
        <v>54000000000</v>
      </c>
      <c r="W126" s="5">
        <v>54000000000</v>
      </c>
    </row>
    <row r="127" spans="3:23" ht="15.5" x14ac:dyDescent="0.35">
      <c r="C127" t="s">
        <v>162</v>
      </c>
      <c r="D127" s="5">
        <v>163673995500</v>
      </c>
      <c r="E127" s="5">
        <v>163673995500</v>
      </c>
      <c r="F127" s="5">
        <v>163673995500</v>
      </c>
      <c r="G127" s="5">
        <v>163673995500</v>
      </c>
      <c r="I127" s="5">
        <v>163673995500</v>
      </c>
      <c r="J127" s="5">
        <v>163673995500</v>
      </c>
      <c r="K127" s="5">
        <v>163673995500</v>
      </c>
      <c r="L127" s="5">
        <v>163673995500</v>
      </c>
      <c r="M127" s="5">
        <v>163673995500</v>
      </c>
      <c r="N127" s="5">
        <v>163673995500</v>
      </c>
      <c r="O127" s="5">
        <v>163673995500</v>
      </c>
      <c r="P127" s="5">
        <v>163673995500</v>
      </c>
      <c r="Q127" s="5">
        <v>163673995500</v>
      </c>
      <c r="R127" s="5">
        <v>31805831494</v>
      </c>
      <c r="S127" s="5">
        <v>29000000000</v>
      </c>
      <c r="T127" s="5">
        <v>29000000000</v>
      </c>
      <c r="U127" s="5">
        <v>29000000000</v>
      </c>
      <c r="V127" s="5">
        <v>29000000000</v>
      </c>
      <c r="W127" s="5">
        <v>29000000000</v>
      </c>
    </row>
    <row r="128" spans="3:23" ht="15.5" x14ac:dyDescent="0.35">
      <c r="C128" t="s">
        <v>163</v>
      </c>
      <c r="R128" s="5">
        <v>-61752498540</v>
      </c>
      <c r="S128" s="5">
        <v>-59343618037</v>
      </c>
      <c r="T128" s="5">
        <v>-64482931535</v>
      </c>
      <c r="U128" s="5">
        <v>-54935482932</v>
      </c>
      <c r="V128" s="5">
        <v>-56668447785</v>
      </c>
      <c r="W128" s="5">
        <v>-56713651377</v>
      </c>
    </row>
    <row r="129" spans="2:23" ht="15.5" x14ac:dyDescent="0.35">
      <c r="C129" t="s">
        <v>167</v>
      </c>
      <c r="D129" s="5">
        <v>7400626260</v>
      </c>
      <c r="E129" s="5">
        <v>8180154819</v>
      </c>
      <c r="F129" s="5">
        <v>8122085715</v>
      </c>
      <c r="G129" s="5">
        <v>9849881993</v>
      </c>
      <c r="I129" s="5">
        <v>8122085715</v>
      </c>
      <c r="J129" s="5">
        <v>6865849765</v>
      </c>
      <c r="K129" s="5">
        <v>5902904988</v>
      </c>
      <c r="L129" s="5">
        <v>5134350068</v>
      </c>
      <c r="M129" s="5">
        <v>2274348505</v>
      </c>
      <c r="N129" s="5">
        <v>4792692957</v>
      </c>
      <c r="O129" s="5">
        <v>4864263529</v>
      </c>
      <c r="P129" s="5">
        <v>4896671394</v>
      </c>
      <c r="Q129" s="5">
        <v>4612621306</v>
      </c>
      <c r="R129" s="5">
        <v>8712779284</v>
      </c>
      <c r="S129" s="5">
        <v>7529396451</v>
      </c>
      <c r="T129" s="5">
        <v>9510679852</v>
      </c>
      <c r="U129" s="5">
        <v>265339172</v>
      </c>
      <c r="V129" s="5">
        <v>4629226193</v>
      </c>
      <c r="W129" s="5">
        <v>4521376312</v>
      </c>
    </row>
    <row r="130" spans="2:23" ht="15.5" x14ac:dyDescent="0.35">
      <c r="C130" t="s">
        <v>10</v>
      </c>
      <c r="D130" s="5">
        <v>-12181814865266</v>
      </c>
      <c r="E130" s="5">
        <v>-11069083369141</v>
      </c>
      <c r="F130" s="5">
        <v>-10732636882418</v>
      </c>
      <c r="G130" s="5">
        <v>-10417287776504</v>
      </c>
      <c r="I130" s="5">
        <v>-10732636882418</v>
      </c>
      <c r="J130" s="5">
        <v>-9434775712229</v>
      </c>
      <c r="K130" s="5">
        <v>-7902115877406</v>
      </c>
      <c r="L130" s="5">
        <v>-6815306852652</v>
      </c>
      <c r="M130" s="5">
        <v>-5205078080169</v>
      </c>
      <c r="N130" s="5">
        <v>-2910411800365</v>
      </c>
      <c r="O130" s="5">
        <v>202127259325</v>
      </c>
      <c r="P130" s="5">
        <v>-802175359354</v>
      </c>
      <c r="Q130" s="5">
        <v>37074862680</v>
      </c>
      <c r="R130" s="5">
        <v>33190179228</v>
      </c>
      <c r="S130" s="5">
        <v>28685247505</v>
      </c>
      <c r="T130" s="5">
        <v>33376395126</v>
      </c>
      <c r="U130" s="5">
        <v>28329856240</v>
      </c>
      <c r="V130" s="5">
        <v>30960778408</v>
      </c>
      <c r="W130" s="5">
        <v>30807724935</v>
      </c>
    </row>
    <row r="131" spans="2:23" ht="15.5" x14ac:dyDescent="0.35">
      <c r="C131" t="s">
        <v>168</v>
      </c>
      <c r="D131" s="5">
        <v>4730075176529</v>
      </c>
      <c r="E131" s="5">
        <v>4783595525088</v>
      </c>
      <c r="F131" s="5">
        <v>5054193306212</v>
      </c>
      <c r="G131" s="5">
        <v>5663963441459</v>
      </c>
      <c r="I131" s="5">
        <v>502384538659</v>
      </c>
      <c r="J131" s="5">
        <v>-55579424388</v>
      </c>
      <c r="K131" s="5">
        <v>934001034703</v>
      </c>
      <c r="L131" s="5">
        <v>5356962889162</v>
      </c>
      <c r="M131" s="5">
        <v>5149094524206</v>
      </c>
      <c r="N131" s="5">
        <v>6080516085752</v>
      </c>
      <c r="O131" s="5">
        <v>2613070074932</v>
      </c>
      <c r="P131" s="5">
        <v>2845045212353</v>
      </c>
      <c r="Q131" s="5">
        <v>3091133957757</v>
      </c>
      <c r="R131" s="5">
        <v>176816880078</v>
      </c>
      <c r="S131" s="5">
        <v>175317496098</v>
      </c>
      <c r="T131" s="5">
        <v>143353133623</v>
      </c>
      <c r="U131" s="5">
        <v>59996774634</v>
      </c>
      <c r="V131" s="5">
        <v>68628672040</v>
      </c>
      <c r="W131" s="5">
        <v>56711022887</v>
      </c>
    </row>
    <row r="132" spans="2:23" ht="15.5" x14ac:dyDescent="0.35">
      <c r="C132" t="s">
        <v>169</v>
      </c>
      <c r="D132" s="5">
        <v>10685124441</v>
      </c>
      <c r="E132" s="5">
        <v>10685124441</v>
      </c>
      <c r="F132" s="5">
        <v>10685124441</v>
      </c>
      <c r="G132" s="5">
        <v>10685124441</v>
      </c>
      <c r="I132" s="5">
        <v>10685124441</v>
      </c>
      <c r="J132" s="5">
        <v>10685124441</v>
      </c>
      <c r="K132" s="5">
        <v>10685124441</v>
      </c>
      <c r="L132" s="5">
        <v>10685124441</v>
      </c>
      <c r="M132" s="5">
        <v>10685124441</v>
      </c>
      <c r="N132" s="5">
        <v>10685124441</v>
      </c>
      <c r="O132" s="5">
        <v>10685124441</v>
      </c>
      <c r="P132" s="5">
        <v>10685124441</v>
      </c>
      <c r="Q132" s="5">
        <v>10685124441</v>
      </c>
      <c r="R132" s="5">
        <v>216000000</v>
      </c>
      <c r="S132" s="5">
        <v>216000000</v>
      </c>
      <c r="T132" s="5">
        <v>216000000</v>
      </c>
      <c r="U132" s="5">
        <v>54000000</v>
      </c>
      <c r="V132" s="5">
        <v>54000000</v>
      </c>
      <c r="W132" s="5">
        <v>54000000</v>
      </c>
    </row>
    <row r="134" spans="2:23" ht="15.5" x14ac:dyDescent="0.35">
      <c r="B134" t="s">
        <v>170</v>
      </c>
      <c r="C134" t="s">
        <v>171</v>
      </c>
      <c r="D134" s="5">
        <v>28453014520</v>
      </c>
      <c r="E134" s="5">
        <v>34129600444</v>
      </c>
      <c r="F134" s="5">
        <v>678444930177</v>
      </c>
      <c r="G134" s="5">
        <v>115583492848</v>
      </c>
      <c r="I134" s="5">
        <v>867159117841</v>
      </c>
      <c r="J134" s="5">
        <v>890615322307</v>
      </c>
      <c r="K134" s="5">
        <v>395470205852</v>
      </c>
      <c r="L134" s="5">
        <v>498672662685</v>
      </c>
      <c r="M134" s="5">
        <v>31688778031</v>
      </c>
      <c r="N134" s="5">
        <v>109997328596</v>
      </c>
      <c r="O134" s="5">
        <v>-972470949252</v>
      </c>
      <c r="P134" s="5">
        <v>-125180831279</v>
      </c>
      <c r="Q134" s="5">
        <v>402679673863</v>
      </c>
      <c r="R134" s="5">
        <v>-206970689</v>
      </c>
      <c r="S134" s="5">
        <v>8639543295</v>
      </c>
      <c r="T134" s="5">
        <v>4956045571</v>
      </c>
      <c r="U134" s="5">
        <v>1234551758</v>
      </c>
      <c r="V134" s="5">
        <v>-7741694277</v>
      </c>
      <c r="W134" s="5">
        <v>-6620401153</v>
      </c>
    </row>
    <row r="135" spans="2:23" ht="15.5" x14ac:dyDescent="0.35">
      <c r="C135" t="s">
        <v>395</v>
      </c>
      <c r="D135" s="5">
        <v>1441415443076</v>
      </c>
      <c r="E135" s="5">
        <v>2110508804953</v>
      </c>
      <c r="F135" s="5">
        <v>2124666734666</v>
      </c>
      <c r="G135" s="5">
        <v>2185527648206</v>
      </c>
      <c r="I135" s="5">
        <v>7939123234310</v>
      </c>
      <c r="J135" s="5">
        <v>8024806606346</v>
      </c>
      <c r="K135" s="5">
        <v>6359763254910</v>
      </c>
      <c r="L135" s="5">
        <v>4195856614938</v>
      </c>
      <c r="M135" s="5">
        <v>603669358385</v>
      </c>
      <c r="N135" s="5">
        <v>1554287897768</v>
      </c>
      <c r="O135" s="5">
        <v>6632490153623</v>
      </c>
      <c r="P135" s="5">
        <v>4497969564436</v>
      </c>
      <c r="Q135" s="5">
        <v>3755000948321</v>
      </c>
      <c r="R135" s="5">
        <v>128354689947</v>
      </c>
      <c r="S135" s="5">
        <v>57534377409</v>
      </c>
      <c r="T135" s="5">
        <v>84240104794</v>
      </c>
      <c r="U135" s="5">
        <v>113954929884</v>
      </c>
      <c r="V135" s="5">
        <v>20245470948</v>
      </c>
      <c r="W135" s="5">
        <v>8340863339</v>
      </c>
    </row>
    <row r="136" spans="2:23" ht="15.5" x14ac:dyDescent="0.35">
      <c r="C136" t="s">
        <v>3024</v>
      </c>
      <c r="D136" s="5">
        <v>-1305648527617</v>
      </c>
      <c r="E136" s="5">
        <v>-1807345463322</v>
      </c>
      <c r="F136" s="5">
        <v>-757743925586</v>
      </c>
      <c r="G136" s="5">
        <v>-1867632296295</v>
      </c>
      <c r="I136" s="5">
        <v>-5840062600892</v>
      </c>
      <c r="J136" s="5">
        <v>-5915951700159</v>
      </c>
      <c r="K136" s="5">
        <v>-5037798695103</v>
      </c>
      <c r="L136" s="5">
        <v>-3302187497463</v>
      </c>
      <c r="M136" s="5">
        <v>-250818269283</v>
      </c>
      <c r="N136" s="5">
        <v>-748632818810</v>
      </c>
      <c r="O136" s="5">
        <v>-6743254767151</v>
      </c>
      <c r="P136" s="5">
        <v>-4534205776973</v>
      </c>
      <c r="Q136" s="5">
        <v>-3167585694286</v>
      </c>
      <c r="R136" s="5">
        <v>-116186434899</v>
      </c>
      <c r="S136" s="5">
        <v>-54693600079</v>
      </c>
      <c r="T136" s="5">
        <v>-56800576481</v>
      </c>
      <c r="U136" s="5">
        <v>-110171246041</v>
      </c>
      <c r="V136" s="5">
        <v>-19705517393</v>
      </c>
      <c r="W136" s="5">
        <v>-1944754023</v>
      </c>
    </row>
    <row r="137" spans="2:23" ht="15.5" x14ac:dyDescent="0.35">
      <c r="C137" t="s">
        <v>3025</v>
      </c>
      <c r="D137" s="5">
        <v>-99020311811</v>
      </c>
      <c r="E137" s="5">
        <v>-257863699362</v>
      </c>
      <c r="F137" s="5">
        <v>-269167246242</v>
      </c>
      <c r="G137" s="5">
        <v>-194951615646</v>
      </c>
      <c r="I137" s="5">
        <v>-790636850790</v>
      </c>
      <c r="J137" s="5">
        <v>-794328078348</v>
      </c>
      <c r="K137" s="5">
        <v>-567674404250</v>
      </c>
      <c r="L137" s="5">
        <v>-371936236824</v>
      </c>
      <c r="M137" s="5">
        <v>-303815810942</v>
      </c>
      <c r="N137" s="5">
        <v>-419715882003</v>
      </c>
      <c r="O137" s="5">
        <v>-753213492101</v>
      </c>
      <c r="R137" s="5">
        <v>-5403232640</v>
      </c>
      <c r="S137" s="5">
        <v>-5934574701</v>
      </c>
      <c r="T137" s="5">
        <v>-5495399587</v>
      </c>
      <c r="U137" s="5">
        <v>-3522136026</v>
      </c>
      <c r="V137" s="5">
        <v>-7204089026</v>
      </c>
      <c r="W137" s="5">
        <v>-12455587087</v>
      </c>
    </row>
    <row r="138" spans="2:23" ht="15.5" x14ac:dyDescent="0.35">
      <c r="C138" t="s">
        <v>558</v>
      </c>
      <c r="D138" s="5">
        <v>-38892960310</v>
      </c>
      <c r="F138" s="5">
        <v>62094221363</v>
      </c>
      <c r="G138" s="5">
        <v>-19569527790</v>
      </c>
    </row>
    <row r="139" spans="2:23" ht="15.5" x14ac:dyDescent="0.35">
      <c r="C139" t="s">
        <v>546</v>
      </c>
      <c r="S139" s="5">
        <v>21098800456</v>
      </c>
      <c r="T139" s="5">
        <v>-17583034150</v>
      </c>
    </row>
    <row r="140" spans="2:23" ht="15.5" x14ac:dyDescent="0.35">
      <c r="C140" t="s">
        <v>3026</v>
      </c>
      <c r="T140" s="5">
        <v>340511245</v>
      </c>
    </row>
    <row r="141" spans="2:23" ht="15.5" x14ac:dyDescent="0.35">
      <c r="C141" t="s">
        <v>992</v>
      </c>
      <c r="D141" s="5">
        <v>-8293589128</v>
      </c>
      <c r="E141" s="5">
        <v>-8636819446</v>
      </c>
      <c r="F141" s="5">
        <v>-415929664294</v>
      </c>
      <c r="G141" s="5">
        <v>-7360243417</v>
      </c>
      <c r="I141" s="5">
        <v>-437883696420</v>
      </c>
      <c r="J141" s="5">
        <v>-421596614842</v>
      </c>
      <c r="K141" s="5">
        <v>-358819949705</v>
      </c>
      <c r="L141" s="5">
        <v>-22752967700</v>
      </c>
      <c r="M141" s="5">
        <v>-14277603977</v>
      </c>
      <c r="N141" s="5">
        <v>-266236564388</v>
      </c>
      <c r="O141" s="5">
        <v>-69353976548</v>
      </c>
      <c r="P141" s="5">
        <v>-80016586285</v>
      </c>
      <c r="Q141" s="5">
        <v>-78207695118</v>
      </c>
      <c r="R141" s="5">
        <v>-5764189525</v>
      </c>
      <c r="S141" s="5">
        <v>-8502523808</v>
      </c>
      <c r="T141" s="5">
        <v>-8078364602</v>
      </c>
      <c r="U141" s="5">
        <v>-536106876</v>
      </c>
      <c r="V141" s="5">
        <v>-171326402</v>
      </c>
      <c r="W141" s="5">
        <v>-143420102</v>
      </c>
    </row>
    <row r="142" spans="2:23" ht="15.5" x14ac:dyDescent="0.35">
      <c r="C142" t="s">
        <v>179</v>
      </c>
      <c r="E142" s="5">
        <v>-2533222379</v>
      </c>
      <c r="F142" s="5">
        <v>-3380968367</v>
      </c>
      <c r="I142" s="5">
        <v>-3380968367</v>
      </c>
      <c r="J142" s="5">
        <v>-2314890690</v>
      </c>
      <c r="L142" s="5">
        <v>-307250266</v>
      </c>
      <c r="M142" s="5">
        <v>-3068896152</v>
      </c>
      <c r="N142" s="5">
        <v>-9705303971</v>
      </c>
      <c r="O142" s="5">
        <v>-39138867075</v>
      </c>
      <c r="P142" s="5">
        <v>-8928032457</v>
      </c>
      <c r="Q142" s="5">
        <v>-106527885054</v>
      </c>
      <c r="S142" s="5">
        <v>-494803812</v>
      </c>
      <c r="T142" s="5">
        <v>-457680721</v>
      </c>
      <c r="U142" s="5">
        <v>-108382106</v>
      </c>
      <c r="V142" s="5">
        <v>-48595490</v>
      </c>
      <c r="W142" s="5">
        <v>-112170613</v>
      </c>
    </row>
    <row r="143" spans="2:23" ht="15.5" x14ac:dyDescent="0.35">
      <c r="C143" t="s">
        <v>1252</v>
      </c>
      <c r="R143" s="5">
        <v>26735598293</v>
      </c>
      <c r="S143" s="5">
        <v>-878174637</v>
      </c>
      <c r="T143" s="5">
        <v>-6367928631</v>
      </c>
      <c r="U143" s="5">
        <v>1617492923</v>
      </c>
      <c r="V143" s="5">
        <v>-857636914</v>
      </c>
      <c r="W143" s="5">
        <v>-305332667</v>
      </c>
    </row>
    <row r="144" spans="2:23" ht="15.5" x14ac:dyDescent="0.35">
      <c r="C144" t="s">
        <v>818</v>
      </c>
      <c r="R144" s="5">
        <v>-27943401865</v>
      </c>
      <c r="S144" s="5">
        <v>-804690906</v>
      </c>
      <c r="T144" s="5">
        <v>-13850913834</v>
      </c>
    </row>
    <row r="145" spans="3:23" ht="15.5" x14ac:dyDescent="0.35">
      <c r="C145" t="s">
        <v>158</v>
      </c>
    </row>
    <row r="146" spans="3:23" ht="15.5" x14ac:dyDescent="0.35">
      <c r="C146" t="s">
        <v>184</v>
      </c>
      <c r="D146" s="5">
        <v>-19889595948</v>
      </c>
      <c r="E146" s="5">
        <v>-19003364362</v>
      </c>
      <c r="F146" s="5">
        <v>-672528734750</v>
      </c>
      <c r="G146" s="5">
        <v>-111758754846</v>
      </c>
      <c r="I146" s="5">
        <v>-843556021394</v>
      </c>
      <c r="J146" s="5">
        <v>-858347765212</v>
      </c>
      <c r="K146" s="5">
        <v>-348531739511</v>
      </c>
      <c r="L146" s="5">
        <v>-460701064880</v>
      </c>
      <c r="M146" s="5">
        <v>-15534770563</v>
      </c>
      <c r="N146" s="5">
        <v>-439859834613</v>
      </c>
      <c r="O146" s="5">
        <v>586408121437</v>
      </c>
      <c r="P146" s="5">
        <v>-154537162299</v>
      </c>
      <c r="Q146" s="5">
        <v>-241129853858</v>
      </c>
      <c r="R146" s="5">
        <v>3387007859</v>
      </c>
      <c r="S146" s="5">
        <v>-2694757474</v>
      </c>
      <c r="T146" s="5">
        <v>20848824211</v>
      </c>
      <c r="V146" s="5">
        <v>8135257213</v>
      </c>
      <c r="W146" s="5">
        <v>-19565694022</v>
      </c>
    </row>
    <row r="147" spans="3:23" ht="15.5" x14ac:dyDescent="0.35">
      <c r="C147" t="s">
        <v>185</v>
      </c>
      <c r="D147" s="5">
        <v>-6976259659</v>
      </c>
      <c r="E147" s="5">
        <v>-4726135498</v>
      </c>
      <c r="F147" s="5">
        <v>2783783484</v>
      </c>
      <c r="G147" s="5">
        <v>-3996060032</v>
      </c>
      <c r="I147" s="5">
        <v>-27156961885</v>
      </c>
      <c r="J147" s="5">
        <v>-32985115891</v>
      </c>
      <c r="K147" s="5">
        <v>-20196103702</v>
      </c>
      <c r="L147" s="5">
        <v>-21081037393</v>
      </c>
      <c r="M147" s="5">
        <v>-9580325412</v>
      </c>
      <c r="N147" s="5">
        <v>30027086130</v>
      </c>
      <c r="O147" s="5">
        <v>563854507714</v>
      </c>
      <c r="P147" s="5">
        <v>171704020272</v>
      </c>
      <c r="Q147" s="5">
        <v>-151574384533</v>
      </c>
      <c r="S147" s="5">
        <v>-7183284851</v>
      </c>
      <c r="T147" s="5">
        <v>-24889880000</v>
      </c>
      <c r="U147" s="5">
        <v>1693425340</v>
      </c>
      <c r="V147" s="5">
        <v>-2646334099</v>
      </c>
      <c r="W147" s="5">
        <v>27018738785</v>
      </c>
    </row>
    <row r="148" spans="3:23" ht="15.5" x14ac:dyDescent="0.35">
      <c r="C148" t="s">
        <v>3027</v>
      </c>
      <c r="T148" s="5">
        <v>-13500000000</v>
      </c>
    </row>
    <row r="149" spans="3:23" ht="15.5" x14ac:dyDescent="0.35">
      <c r="C149" t="s">
        <v>3028</v>
      </c>
      <c r="T149" s="5">
        <v>4757860000</v>
      </c>
      <c r="U149" s="5">
        <v>3960000000</v>
      </c>
      <c r="W149" s="5">
        <v>1300000000</v>
      </c>
    </row>
    <row r="150" spans="3:23" ht="15.5" x14ac:dyDescent="0.35">
      <c r="C150" t="s">
        <v>3029</v>
      </c>
      <c r="V150" s="5">
        <v>1567259850</v>
      </c>
      <c r="W150" s="5">
        <v>799000000</v>
      </c>
    </row>
    <row r="151" spans="3:23" ht="15.5" x14ac:dyDescent="0.35">
      <c r="C151" t="s">
        <v>188</v>
      </c>
      <c r="F151" s="5">
        <v>3041144000</v>
      </c>
      <c r="I151" s="5">
        <v>3041144000</v>
      </c>
      <c r="J151" s="5">
        <v>5063842643</v>
      </c>
      <c r="N151" s="5">
        <v>59144000000</v>
      </c>
      <c r="O151" s="5">
        <v>694205039512</v>
      </c>
      <c r="P151" s="5">
        <v>735850428947</v>
      </c>
      <c r="Q151" s="5">
        <v>1061026453</v>
      </c>
      <c r="U151" s="5">
        <v>2764535000</v>
      </c>
      <c r="V151" s="5">
        <v>684800000</v>
      </c>
      <c r="W151" s="5">
        <v>6719568785</v>
      </c>
    </row>
    <row r="152" spans="3:23" ht="15.5" x14ac:dyDescent="0.35">
      <c r="C152" t="s">
        <v>2895</v>
      </c>
      <c r="V152" s="5">
        <v>4032408051</v>
      </c>
      <c r="W152" s="5">
        <v>19193000000</v>
      </c>
    </row>
    <row r="153" spans="3:23" ht="15.5" x14ac:dyDescent="0.35">
      <c r="C153" t="s">
        <v>1996</v>
      </c>
    </row>
    <row r="154" spans="3:23" ht="15.5" x14ac:dyDescent="0.35">
      <c r="C154" t="s">
        <v>3030</v>
      </c>
      <c r="L154" s="5">
        <v>-8580930791</v>
      </c>
      <c r="M154" s="5">
        <v>-4375512020</v>
      </c>
      <c r="N154" s="5">
        <v>-16485779186</v>
      </c>
      <c r="O154" s="5">
        <v>-62201858101</v>
      </c>
      <c r="P154" s="5">
        <v>-114912136371</v>
      </c>
      <c r="Q154" s="5">
        <v>-87962225979</v>
      </c>
    </row>
    <row r="155" spans="3:23" ht="15.5" x14ac:dyDescent="0.35">
      <c r="C155" t="s">
        <v>3031</v>
      </c>
      <c r="O155" s="5">
        <v>-33925800000</v>
      </c>
      <c r="P155" s="5">
        <v>-390000000000</v>
      </c>
    </row>
    <row r="156" spans="3:23" ht="15.5" x14ac:dyDescent="0.35">
      <c r="C156" t="s">
        <v>368</v>
      </c>
      <c r="S156" s="5">
        <v>-7183284851</v>
      </c>
      <c r="U156" s="5">
        <v>-4700000000</v>
      </c>
      <c r="V156" s="5">
        <v>-7500000000</v>
      </c>
    </row>
    <row r="157" spans="3:23" ht="15.5" x14ac:dyDescent="0.35">
      <c r="C157" t="s">
        <v>189</v>
      </c>
      <c r="D157" s="5">
        <v>-6976259659</v>
      </c>
      <c r="E157" s="5">
        <v>-4726135498</v>
      </c>
      <c r="F157" s="5">
        <v>-257360516</v>
      </c>
      <c r="G157" s="5">
        <v>-3996060032</v>
      </c>
      <c r="I157" s="5">
        <v>-30198105885</v>
      </c>
      <c r="J157" s="5">
        <v>-38048958534</v>
      </c>
      <c r="K157" s="5">
        <v>-20196103702</v>
      </c>
      <c r="L157" s="5">
        <v>-12500106602</v>
      </c>
      <c r="M157" s="5">
        <v>-5204813392</v>
      </c>
      <c r="N157" s="5">
        <v>-12631134684</v>
      </c>
      <c r="O157" s="5">
        <v>-34222873697</v>
      </c>
      <c r="P157" s="5">
        <v>-59234272304</v>
      </c>
      <c r="Q157" s="5">
        <v>-64673185007</v>
      </c>
      <c r="T157" s="5">
        <v>-16147740000</v>
      </c>
      <c r="U157" s="5">
        <v>-331109660</v>
      </c>
      <c r="V157" s="5">
        <v>-1430802000</v>
      </c>
      <c r="W157" s="5">
        <v>-992830000</v>
      </c>
    </row>
    <row r="158" spans="3:23" ht="15.5" x14ac:dyDescent="0.35">
      <c r="C158" t="s">
        <v>215</v>
      </c>
      <c r="D158" s="5">
        <v>-19889595948</v>
      </c>
      <c r="E158" s="5">
        <v>-19003364362</v>
      </c>
      <c r="F158" s="5">
        <v>-672528734750</v>
      </c>
      <c r="G158" s="5">
        <v>-111758754846</v>
      </c>
      <c r="I158" s="5">
        <v>-843556021394</v>
      </c>
      <c r="J158" s="5">
        <v>-858347765212</v>
      </c>
      <c r="K158" s="5">
        <v>-348531739511</v>
      </c>
      <c r="L158" s="5">
        <v>-460701064880</v>
      </c>
      <c r="M158" s="5">
        <v>-15534770563</v>
      </c>
      <c r="N158" s="5">
        <v>-439859834613</v>
      </c>
      <c r="O158" s="5">
        <v>586408121437</v>
      </c>
      <c r="P158" s="5">
        <v>-154537162299</v>
      </c>
      <c r="Q158" s="5">
        <v>-241129853858</v>
      </c>
      <c r="R158" s="5">
        <v>3387007859</v>
      </c>
      <c r="S158" s="5">
        <v>-2694757474</v>
      </c>
      <c r="T158" s="5">
        <v>20848824211</v>
      </c>
      <c r="V158" s="5">
        <v>8135257213</v>
      </c>
      <c r="W158" s="5">
        <v>-19565694022</v>
      </c>
    </row>
    <row r="159" spans="3:23" ht="15.5" x14ac:dyDescent="0.35">
      <c r="C159" t="s">
        <v>3032</v>
      </c>
      <c r="N159" s="5">
        <v>-140900000000</v>
      </c>
      <c r="O159" s="5">
        <v>1128750000000</v>
      </c>
    </row>
    <row r="160" spans="3:23" ht="15.5" x14ac:dyDescent="0.35">
      <c r="C160" t="s">
        <v>3033</v>
      </c>
      <c r="T160" s="5">
        <v>-638325000</v>
      </c>
      <c r="V160" s="5">
        <v>1045590000</v>
      </c>
      <c r="W160" s="5">
        <v>984000000</v>
      </c>
    </row>
    <row r="161" spans="2:23" ht="15.5" x14ac:dyDescent="0.35">
      <c r="C161" t="s">
        <v>2500</v>
      </c>
      <c r="F161" s="5">
        <v>-649504750849</v>
      </c>
      <c r="G161" s="5">
        <v>-92189227056</v>
      </c>
      <c r="I161" s="5">
        <v>-758437816130</v>
      </c>
      <c r="J161" s="5">
        <v>-791195362496</v>
      </c>
      <c r="K161" s="5">
        <v>-315541252625</v>
      </c>
      <c r="L161" s="5">
        <v>-452476593458</v>
      </c>
      <c r="M161" s="5">
        <v>-15534770563</v>
      </c>
      <c r="N161" s="5">
        <v>-284641461608</v>
      </c>
      <c r="O161" s="5">
        <v>-439855250594</v>
      </c>
      <c r="P161" s="5">
        <v>-528132991841</v>
      </c>
      <c r="Q161" s="5">
        <v>-241129853858</v>
      </c>
    </row>
    <row r="162" spans="2:23" ht="15.5" x14ac:dyDescent="0.35">
      <c r="C162" t="s">
        <v>498</v>
      </c>
      <c r="R162" s="5">
        <v>2831871867</v>
      </c>
    </row>
    <row r="163" spans="2:23" ht="15.5" x14ac:dyDescent="0.35">
      <c r="C163" t="s">
        <v>414</v>
      </c>
      <c r="N163" s="5">
        <v>-14318373005</v>
      </c>
      <c r="O163" s="5">
        <v>-102486627969</v>
      </c>
      <c r="P163" s="5">
        <v>373595829542</v>
      </c>
      <c r="R163" s="5">
        <v>555135992</v>
      </c>
      <c r="T163" s="5">
        <v>33792000000</v>
      </c>
    </row>
    <row r="164" spans="2:23" ht="15.5" x14ac:dyDescent="0.35">
      <c r="C164" t="s">
        <v>463</v>
      </c>
      <c r="D164" s="5">
        <v>19003364362</v>
      </c>
      <c r="E164" s="5">
        <v>-19003364362</v>
      </c>
      <c r="F164" s="5">
        <v>-85118205264</v>
      </c>
      <c r="I164" s="5">
        <v>-85118205264</v>
      </c>
      <c r="J164" s="5">
        <v>-67152402716</v>
      </c>
      <c r="K164" s="5">
        <v>-32990486886</v>
      </c>
      <c r="L164" s="5">
        <v>-8224471422</v>
      </c>
      <c r="S164" s="5">
        <v>-2694757474</v>
      </c>
      <c r="T164" s="5">
        <v>-12304850789</v>
      </c>
      <c r="V164" s="5">
        <v>7089667213</v>
      </c>
      <c r="W164" s="5">
        <v>-20549694022</v>
      </c>
    </row>
    <row r="165" spans="2:23" ht="15.5" x14ac:dyDescent="0.35">
      <c r="C165" t="s">
        <v>239</v>
      </c>
      <c r="D165" s="5">
        <v>1587158913</v>
      </c>
      <c r="E165" s="5">
        <v>10400100584</v>
      </c>
      <c r="F165" s="5">
        <v>8699978911</v>
      </c>
      <c r="G165" s="5">
        <v>-171322030</v>
      </c>
      <c r="I165" s="5">
        <v>-3553865438</v>
      </c>
      <c r="J165" s="5">
        <v>-717558796</v>
      </c>
      <c r="K165" s="5">
        <v>26742362639</v>
      </c>
      <c r="L165" s="5">
        <v>16890560412</v>
      </c>
      <c r="M165" s="5">
        <v>6573682056</v>
      </c>
      <c r="N165" s="5">
        <v>-299835419887</v>
      </c>
      <c r="O165" s="5">
        <v>177791679899</v>
      </c>
      <c r="P165" s="5">
        <v>-108013973306</v>
      </c>
      <c r="Q165" s="5">
        <v>9975435472</v>
      </c>
      <c r="R165" s="5">
        <v>3180037170</v>
      </c>
      <c r="S165" s="5">
        <v>-1238499030</v>
      </c>
      <c r="T165" s="5">
        <v>914989782</v>
      </c>
      <c r="U165" s="5">
        <v>2927977098</v>
      </c>
      <c r="V165" s="5">
        <v>-2252771163</v>
      </c>
      <c r="W165" s="5">
        <v>832643610</v>
      </c>
    </row>
    <row r="166" spans="2:23" ht="15.5" x14ac:dyDescent="0.35">
      <c r="C166" t="s">
        <v>240</v>
      </c>
      <c r="E166" s="5">
        <v>36748573652</v>
      </c>
      <c r="I166" s="5">
        <v>45371000256</v>
      </c>
      <c r="J166" s="5">
        <v>56254020061</v>
      </c>
      <c r="K166" s="5">
        <v>26734281919</v>
      </c>
      <c r="L166" s="5">
        <v>21134302906</v>
      </c>
      <c r="M166" s="5">
        <v>18722028051</v>
      </c>
      <c r="N166" s="5">
        <v>311873503513</v>
      </c>
      <c r="O166" s="5">
        <v>140409140360</v>
      </c>
      <c r="P166" s="5">
        <v>248423113666</v>
      </c>
      <c r="Q166" s="5">
        <v>238447678194</v>
      </c>
      <c r="R166" s="5">
        <v>3626996929</v>
      </c>
      <c r="S166" s="5">
        <v>4865495959</v>
      </c>
      <c r="T166" s="5">
        <v>3672770792</v>
      </c>
      <c r="U166" s="5">
        <v>744793694</v>
      </c>
      <c r="V166" s="5">
        <v>2997564857</v>
      </c>
      <c r="W166" s="5">
        <v>2164921247</v>
      </c>
    </row>
    <row r="167" spans="2:23" ht="15.5" x14ac:dyDescent="0.35">
      <c r="C167" t="s">
        <v>3034</v>
      </c>
      <c r="T167" s="5">
        <v>277735385</v>
      </c>
    </row>
    <row r="168" spans="2:23" ht="15.5" x14ac:dyDescent="0.35">
      <c r="C168" t="s">
        <v>241</v>
      </c>
      <c r="D168" s="5">
        <v>-33111</v>
      </c>
      <c r="E168" s="5">
        <v>-5068528134</v>
      </c>
      <c r="F168" s="5">
        <v>-2737720955</v>
      </c>
      <c r="I168" s="5">
        <v>-5068561166</v>
      </c>
      <c r="J168" s="5">
        <v>-10165461009</v>
      </c>
      <c r="K168" s="5">
        <v>2777375503</v>
      </c>
      <c r="L168" s="5">
        <v>-11290581399</v>
      </c>
      <c r="M168" s="5">
        <v>-4161407201</v>
      </c>
      <c r="N168" s="5">
        <v>6683944425</v>
      </c>
      <c r="O168" s="5">
        <v>-6327316746</v>
      </c>
    </row>
    <row r="169" spans="2:23" ht="15.5" x14ac:dyDescent="0.35">
      <c r="C169" t="s">
        <v>242</v>
      </c>
      <c r="D169" s="5">
        <v>1587125802</v>
      </c>
      <c r="E169" s="5">
        <v>42080146102</v>
      </c>
      <c r="F169" s="5">
        <v>5962257956</v>
      </c>
      <c r="G169" s="5">
        <v>-171322030</v>
      </c>
      <c r="I169" s="5">
        <v>36748573652</v>
      </c>
      <c r="J169" s="5">
        <v>45371000256</v>
      </c>
      <c r="K169" s="5">
        <v>56254020061</v>
      </c>
      <c r="L169" s="5">
        <v>26734281919</v>
      </c>
      <c r="M169" s="5">
        <v>21134302906</v>
      </c>
      <c r="N169" s="5">
        <v>18722028051</v>
      </c>
      <c r="O169" s="5">
        <v>311873503513</v>
      </c>
      <c r="P169" s="5">
        <v>140409140360</v>
      </c>
      <c r="Q169" s="5">
        <v>248423113666</v>
      </c>
      <c r="R169" s="5">
        <v>6807034099</v>
      </c>
      <c r="S169" s="5">
        <v>3626996929</v>
      </c>
      <c r="T169" s="5">
        <v>4865495959</v>
      </c>
      <c r="U169" s="5">
        <v>3672770792</v>
      </c>
      <c r="V169" s="5">
        <v>744793694</v>
      </c>
      <c r="W169" s="5">
        <v>2997564857</v>
      </c>
    </row>
    <row r="171" spans="2:23" ht="15.5" x14ac:dyDescent="0.35">
      <c r="B171" t="s">
        <v>243</v>
      </c>
      <c r="C171" t="s">
        <v>12</v>
      </c>
      <c r="D171" s="5">
        <v>10690000000</v>
      </c>
      <c r="E171" s="5">
        <v>10690000000</v>
      </c>
      <c r="F171" s="5">
        <v>10690000000</v>
      </c>
      <c r="G171" s="5">
        <v>10690000000</v>
      </c>
      <c r="I171" s="5">
        <v>10690000000</v>
      </c>
      <c r="J171" s="5">
        <v>10690000000</v>
      </c>
      <c r="K171" s="5">
        <v>10690000000</v>
      </c>
      <c r="L171" s="5">
        <v>10690000000</v>
      </c>
      <c r="M171" s="5">
        <v>10690000000</v>
      </c>
      <c r="N171" s="5">
        <v>10690000000</v>
      </c>
      <c r="O171" s="5">
        <v>10690000000</v>
      </c>
      <c r="P171" s="5">
        <v>10690000000</v>
      </c>
      <c r="Q171" s="5">
        <v>10690000000</v>
      </c>
      <c r="R171" s="5">
        <v>220000000</v>
      </c>
      <c r="S171" s="5">
        <v>220000000</v>
      </c>
      <c r="T171" s="5">
        <v>220000000</v>
      </c>
      <c r="U171" s="5">
        <v>50000000</v>
      </c>
      <c r="V171" s="5">
        <v>50000000</v>
      </c>
      <c r="W171" s="5">
        <v>50000000</v>
      </c>
    </row>
    <row r="172" spans="2:23" ht="15.5" x14ac:dyDescent="0.35">
      <c r="C172" t="s">
        <v>244</v>
      </c>
      <c r="D172" s="6">
        <v>-104.07</v>
      </c>
      <c r="E172" s="6">
        <v>-31.49</v>
      </c>
      <c r="F172" s="6">
        <v>-29.1</v>
      </c>
      <c r="G172" s="6">
        <v>-18.510000000000002</v>
      </c>
    </row>
    <row r="173" spans="2:23" ht="15.5" x14ac:dyDescent="0.35">
      <c r="C173" t="s">
        <v>245</v>
      </c>
      <c r="D173" s="6">
        <v>-0.66</v>
      </c>
      <c r="E173" s="6">
        <v>-2.73</v>
      </c>
      <c r="F173" s="6">
        <v>-3.06</v>
      </c>
      <c r="G173" s="6">
        <v>-5.24</v>
      </c>
    </row>
    <row r="174" spans="2:23" ht="15.5" x14ac:dyDescent="0.35">
      <c r="C174" t="s">
        <v>73</v>
      </c>
      <c r="D174" s="6">
        <v>0.41</v>
      </c>
      <c r="E174" s="6">
        <v>0.44</v>
      </c>
      <c r="F174" s="6">
        <v>0.52</v>
      </c>
      <c r="G174" s="6">
        <v>0.51</v>
      </c>
    </row>
    <row r="175" spans="2:23" ht="15.5" x14ac:dyDescent="0.35">
      <c r="C175" t="s">
        <v>246</v>
      </c>
      <c r="D175" s="5">
        <v>-552320000000</v>
      </c>
      <c r="E175" s="5">
        <v>22650000000</v>
      </c>
      <c r="F175" s="5">
        <v>38910000000</v>
      </c>
      <c r="G175" s="5">
        <v>277820000000</v>
      </c>
    </row>
    <row r="176" spans="2:23" ht="15.5" x14ac:dyDescent="0.35">
      <c r="C176" t="s">
        <v>247</v>
      </c>
      <c r="D176" s="6">
        <v>-0.2351</v>
      </c>
      <c r="E176" s="6">
        <v>-7.0300000000000001E-2</v>
      </c>
      <c r="F176" s="6">
        <v>-6.1500000000000006E-2</v>
      </c>
      <c r="G176" s="6">
        <v>-3.49E-2</v>
      </c>
    </row>
    <row r="177" spans="3:7" ht="15.5" x14ac:dyDescent="0.35">
      <c r="C177" t="s">
        <v>248</v>
      </c>
      <c r="D177" s="6">
        <v>9.1199999999999989E-2</v>
      </c>
      <c r="E177" s="6">
        <v>3.04E-2</v>
      </c>
      <c r="F177" s="6">
        <v>2.8900000000000002E-2</v>
      </c>
      <c r="G177" s="6">
        <v>1.9E-2</v>
      </c>
    </row>
    <row r="178" spans="3:7" ht="15.5" x14ac:dyDescent="0.35">
      <c r="C178" t="s">
        <v>249</v>
      </c>
      <c r="D178" s="6">
        <v>0.10529999999999999</v>
      </c>
      <c r="E178" s="6">
        <v>2.75E-2</v>
      </c>
      <c r="F178" s="6">
        <v>3.1300000000000001E-2</v>
      </c>
      <c r="G178" s="6">
        <v>-1.2E-2</v>
      </c>
    </row>
    <row r="179" spans="3:7" ht="15.5" x14ac:dyDescent="0.35">
      <c r="C179" t="s">
        <v>250</v>
      </c>
      <c r="D179" s="6">
        <v>-7.14</v>
      </c>
      <c r="E179" s="6">
        <v>-1.74</v>
      </c>
      <c r="F179" s="6">
        <v>-1.74</v>
      </c>
      <c r="G179" s="6">
        <v>0.57999999999999996</v>
      </c>
    </row>
    <row r="180" spans="3:7" ht="15.5" x14ac:dyDescent="0.35">
      <c r="C180" t="s">
        <v>251</v>
      </c>
      <c r="D180" s="5">
        <v>-12182000000000</v>
      </c>
      <c r="E180" s="5">
        <v>-11069000000000</v>
      </c>
      <c r="F180" s="5">
        <v>-10733000000000</v>
      </c>
      <c r="G180" s="5">
        <v>-10417000000000</v>
      </c>
    </row>
    <row r="181" spans="3:7" ht="15.5" x14ac:dyDescent="0.35">
      <c r="C181" t="s">
        <v>252</v>
      </c>
      <c r="D181" s="6">
        <v>-0.06</v>
      </c>
      <c r="E181" s="6">
        <v>-0.08</v>
      </c>
      <c r="F181" s="6">
        <v>-0.09</v>
      </c>
      <c r="G181" s="6">
        <v>-0.1</v>
      </c>
    </row>
    <row r="182" spans="3:7" ht="15.5" x14ac:dyDescent="0.35">
      <c r="C182" t="s">
        <v>253</v>
      </c>
      <c r="D182" s="6">
        <v>-1140.76</v>
      </c>
      <c r="E182" s="6">
        <v>-1036.7</v>
      </c>
      <c r="F182" s="6">
        <v>-1005.21</v>
      </c>
      <c r="G182" s="6">
        <v>-975.86</v>
      </c>
    </row>
    <row r="183" spans="3:7" ht="15.5" x14ac:dyDescent="0.35">
      <c r="C183" t="s">
        <v>254</v>
      </c>
      <c r="D183" s="6">
        <v>-0.06</v>
      </c>
      <c r="E183" s="6">
        <v>-0.08</v>
      </c>
      <c r="F183" s="6">
        <v>-0.09</v>
      </c>
      <c r="G183" s="6">
        <v>-0.1</v>
      </c>
    </row>
    <row r="184" spans="3:7" ht="15.5" x14ac:dyDescent="0.35">
      <c r="C184" t="s">
        <v>255</v>
      </c>
      <c r="D184" s="6">
        <v>-1140.76</v>
      </c>
      <c r="E184" s="6">
        <v>-1036.7</v>
      </c>
      <c r="F184" s="6">
        <v>-1005.21</v>
      </c>
      <c r="G184" s="6">
        <v>-975.86</v>
      </c>
    </row>
    <row r="185" spans="3:7" ht="15.5" x14ac:dyDescent="0.35">
      <c r="C185" t="s">
        <v>256</v>
      </c>
      <c r="D185" s="5">
        <v>40000000000</v>
      </c>
      <c r="E185" s="5">
        <v>58000000000</v>
      </c>
      <c r="F185" s="5">
        <v>77000000000</v>
      </c>
      <c r="G185" s="5">
        <v>79000000000</v>
      </c>
    </row>
    <row r="186" spans="3:7" ht="15.5" x14ac:dyDescent="0.35">
      <c r="C186" t="s">
        <v>257</v>
      </c>
      <c r="D186" s="5">
        <v>4318000000000</v>
      </c>
      <c r="E186" s="5">
        <v>4272000000000</v>
      </c>
      <c r="F186" s="5">
        <v>4566000000000</v>
      </c>
      <c r="G186" s="5">
        <v>4792000000000</v>
      </c>
    </row>
    <row r="187" spans="3:7" ht="15.5" x14ac:dyDescent="0.35">
      <c r="C187" t="s">
        <v>258</v>
      </c>
      <c r="D187" s="5">
        <v>-12189000000000</v>
      </c>
      <c r="E187" s="5">
        <v>-11077000000000</v>
      </c>
      <c r="F187" s="5">
        <v>-10741000000000</v>
      </c>
      <c r="G187" s="5">
        <v>-10427000000000</v>
      </c>
    </row>
    <row r="188" spans="3:7" ht="15.5" x14ac:dyDescent="0.35">
      <c r="C188" t="s">
        <v>24</v>
      </c>
      <c r="D188" s="5">
        <v>4358000000000</v>
      </c>
      <c r="E188" s="5">
        <v>4331000000000</v>
      </c>
      <c r="F188" s="5">
        <v>4643000000000</v>
      </c>
      <c r="G188" s="5">
        <v>4871000000000</v>
      </c>
    </row>
    <row r="189" spans="3:7" ht="15.5" x14ac:dyDescent="0.35">
      <c r="C189" t="s">
        <v>21</v>
      </c>
      <c r="D189" s="5">
        <v>4314000000000</v>
      </c>
      <c r="E189" s="5">
        <v>4289000000000</v>
      </c>
      <c r="F189" s="5">
        <v>4606000000000</v>
      </c>
      <c r="G189" s="5">
        <v>4840000000000</v>
      </c>
    </row>
    <row r="190" spans="3:7" ht="15.5" x14ac:dyDescent="0.35">
      <c r="C190" t="s">
        <v>259</v>
      </c>
      <c r="D190" s="5">
        <v>-11809000000000</v>
      </c>
      <c r="E190" s="5">
        <v>-10806000000000</v>
      </c>
      <c r="F190" s="5">
        <v>-10520000000000</v>
      </c>
      <c r="G190" s="5">
        <v>-10235000000000</v>
      </c>
    </row>
    <row r="191" spans="3:7" ht="15.5" x14ac:dyDescent="0.35">
      <c r="C191" t="s">
        <v>260</v>
      </c>
      <c r="D191" s="5">
        <v>28000000000</v>
      </c>
      <c r="E191" s="5">
        <v>34000000000</v>
      </c>
      <c r="F191" s="5">
        <v>678000000000</v>
      </c>
      <c r="G191" s="5">
        <v>116000000000</v>
      </c>
    </row>
    <row r="192" spans="3:7" ht="15.5" x14ac:dyDescent="0.35">
      <c r="C192" t="s">
        <v>261</v>
      </c>
      <c r="D192" s="5">
        <v>-7000000000</v>
      </c>
      <c r="E192" s="5">
        <v>-5000000000</v>
      </c>
      <c r="F192" s="5">
        <v>0</v>
      </c>
      <c r="G192" s="5">
        <v>-4000000000</v>
      </c>
    </row>
    <row r="193" spans="3:23" ht="15.5" x14ac:dyDescent="0.35">
      <c r="C193" t="s">
        <v>13</v>
      </c>
      <c r="D193" s="5">
        <v>21000000000</v>
      </c>
      <c r="E193" s="5">
        <v>29000000000</v>
      </c>
      <c r="F193" s="5">
        <v>678000000000</v>
      </c>
      <c r="G193" s="5">
        <v>112000000000</v>
      </c>
    </row>
    <row r="194" spans="3:23" ht="15.5" x14ac:dyDescent="0.35">
      <c r="C194" t="s">
        <v>16</v>
      </c>
      <c r="D194" s="6">
        <v>2.0099999999999998</v>
      </c>
      <c r="E194" s="6">
        <v>2.75</v>
      </c>
      <c r="F194" s="6">
        <v>63.47</v>
      </c>
      <c r="G194" s="6">
        <v>10.44</v>
      </c>
    </row>
    <row r="195" spans="3:23" ht="15.5" x14ac:dyDescent="0.35">
      <c r="C195" t="s">
        <v>58</v>
      </c>
      <c r="I195" s="6">
        <v>-121.33</v>
      </c>
      <c r="J195" s="6">
        <v>-142.94999999999999</v>
      </c>
      <c r="K195" s="6">
        <v>-101.2</v>
      </c>
      <c r="L195" s="6">
        <v>-154.41</v>
      </c>
      <c r="M195" s="6">
        <v>-218.58</v>
      </c>
      <c r="N195" s="6">
        <v>-257.81</v>
      </c>
      <c r="O195" s="6">
        <v>-14.74</v>
      </c>
      <c r="P195" s="6">
        <v>-84.91</v>
      </c>
      <c r="Q195" s="6">
        <v>-47.98</v>
      </c>
      <c r="R195" s="6">
        <v>2.65</v>
      </c>
      <c r="S195" s="6">
        <v>-14.31</v>
      </c>
      <c r="T195" s="6">
        <v>24.76</v>
      </c>
      <c r="U195" s="6">
        <v>0.59</v>
      </c>
      <c r="V195" s="6">
        <v>0.34</v>
      </c>
      <c r="W195" s="6">
        <v>0.83</v>
      </c>
    </row>
    <row r="196" spans="3:23" ht="15.5" x14ac:dyDescent="0.35">
      <c r="C196" t="s">
        <v>72</v>
      </c>
      <c r="I196" s="6">
        <v>-0.73</v>
      </c>
      <c r="J196" s="6">
        <v>-0.6</v>
      </c>
      <c r="K196" s="6">
        <v>-1.24</v>
      </c>
      <c r="L196" s="6">
        <v>-1.24</v>
      </c>
      <c r="M196" s="6">
        <v>-0.84</v>
      </c>
      <c r="N196" s="6">
        <v>-0.71</v>
      </c>
      <c r="O196" s="6">
        <v>-12.48</v>
      </c>
      <c r="P196" s="6">
        <v>-2.4500000000000002</v>
      </c>
      <c r="Q196" s="5">
        <v>-5</v>
      </c>
      <c r="R196" s="6">
        <v>37.36</v>
      </c>
      <c r="S196" s="6">
        <v>-6.43</v>
      </c>
      <c r="T196" s="6">
        <v>4.32</v>
      </c>
      <c r="U196" s="6">
        <v>2893.22</v>
      </c>
      <c r="V196" s="6">
        <v>15305.88</v>
      </c>
      <c r="W196" s="6">
        <v>3430.12</v>
      </c>
    </row>
    <row r="197" spans="3:23" ht="15.5" x14ac:dyDescent="0.35">
      <c r="C197" t="s">
        <v>75</v>
      </c>
      <c r="I197" s="6">
        <v>0.12</v>
      </c>
      <c r="J197" s="6">
        <v>0.12</v>
      </c>
      <c r="K197" s="6">
        <v>0.2</v>
      </c>
      <c r="L197" s="6">
        <v>0.54</v>
      </c>
      <c r="M197" s="6">
        <v>3.14</v>
      </c>
      <c r="N197" s="6">
        <v>1.22</v>
      </c>
      <c r="O197" s="6">
        <v>0.28999999999999998</v>
      </c>
      <c r="P197" s="6">
        <v>0.53</v>
      </c>
      <c r="Q197" s="6">
        <v>0.67</v>
      </c>
      <c r="R197" s="6">
        <v>0.19</v>
      </c>
      <c r="S197" s="6">
        <v>0.22</v>
      </c>
      <c r="T197" s="6">
        <v>0.25</v>
      </c>
      <c r="U197" s="6">
        <v>0.87</v>
      </c>
      <c r="V197" s="6">
        <v>9.36</v>
      </c>
      <c r="W197" s="6">
        <v>16.61</v>
      </c>
    </row>
    <row r="198" spans="3:23" ht="15.5" x14ac:dyDescent="0.35">
      <c r="C198" t="s">
        <v>262</v>
      </c>
      <c r="I198" s="5">
        <v>197780000000</v>
      </c>
      <c r="J198" s="5">
        <v>94720000000</v>
      </c>
      <c r="K198" s="5">
        <v>98710000000</v>
      </c>
      <c r="L198" s="5">
        <v>-678940000000</v>
      </c>
      <c r="M198" s="5">
        <v>-658370000000</v>
      </c>
      <c r="N198" s="5">
        <v>-1657020000000</v>
      </c>
      <c r="O198" s="5">
        <v>134370000000</v>
      </c>
      <c r="P198" s="5">
        <v>-808990000000</v>
      </c>
    </row>
    <row r="199" spans="3:23" ht="15.5" x14ac:dyDescent="0.35">
      <c r="C199" t="s">
        <v>263</v>
      </c>
      <c r="I199" s="6">
        <v>-0.25650000000000001</v>
      </c>
      <c r="J199" s="6">
        <v>-0.26719999999999999</v>
      </c>
      <c r="K199" s="6">
        <v>-0.17679999999999998</v>
      </c>
      <c r="L199" s="6">
        <v>-0.308</v>
      </c>
      <c r="M199" s="6">
        <v>-0.4536</v>
      </c>
      <c r="N199" s="6">
        <v>-0.45299999999999996</v>
      </c>
      <c r="O199" s="6">
        <v>-6.0299999999999999E-2</v>
      </c>
      <c r="P199" s="6">
        <v>-0.31890000000000002</v>
      </c>
      <c r="Q199" s="6">
        <v>-0.16579999999999998</v>
      </c>
      <c r="R199" s="6">
        <v>3.2000000000000002E-3</v>
      </c>
      <c r="S199" s="6">
        <v>-1.7600000000000001E-2</v>
      </c>
      <c r="T199" s="6">
        <v>3.73E-2</v>
      </c>
      <c r="U199" s="6">
        <v>5.0000000000000001E-4</v>
      </c>
      <c r="V199" s="6">
        <v>2.9999999999999997E-4</v>
      </c>
      <c r="W199" s="6">
        <v>8.0000000000000004E-4</v>
      </c>
    </row>
    <row r="200" spans="3:23" ht="15.5" x14ac:dyDescent="0.35">
      <c r="C200" t="s">
        <v>264</v>
      </c>
      <c r="I200" s="6">
        <v>0.1207</v>
      </c>
      <c r="J200" s="6">
        <v>0.1618</v>
      </c>
      <c r="K200" s="6">
        <v>0.13669999999999999</v>
      </c>
      <c r="L200" s="6">
        <v>0.2419</v>
      </c>
      <c r="M200" s="6">
        <v>0.44850000000000001</v>
      </c>
      <c r="N200" s="6">
        <v>0.94489999999999996</v>
      </c>
      <c r="O200" s="6">
        <v>-0.79830000000000001</v>
      </c>
      <c r="P200" s="6">
        <v>1.1242000000000001</v>
      </c>
      <c r="Q200" s="6">
        <v>-15.792</v>
      </c>
      <c r="R200" s="6">
        <v>2.3399999999999997E-2</v>
      </c>
      <c r="S200" s="6">
        <v>-0.14610000000000001</v>
      </c>
      <c r="T200" s="6">
        <v>0.22409999999999999</v>
      </c>
      <c r="U200" s="6">
        <v>1.1000000000000001E-3</v>
      </c>
      <c r="V200" s="6">
        <v>7.000000000000001E-4</v>
      </c>
      <c r="W200" s="6">
        <v>1.7000000000000001E-3</v>
      </c>
    </row>
    <row r="201" spans="3:23" ht="15.5" x14ac:dyDescent="0.35">
      <c r="C201" t="s">
        <v>265</v>
      </c>
      <c r="I201" s="6">
        <v>0.1376</v>
      </c>
      <c r="J201" s="6">
        <v>0.26919999999999999</v>
      </c>
      <c r="K201" s="6">
        <v>0.30820000000000003</v>
      </c>
      <c r="L201" s="6">
        <v>0.74120000000000008</v>
      </c>
      <c r="M201" s="6">
        <v>10.137</v>
      </c>
      <c r="N201" s="6">
        <v>-3.242</v>
      </c>
      <c r="O201" s="6">
        <v>4.0000000000000002E-4</v>
      </c>
      <c r="P201" s="6">
        <v>-2.0659000000000001</v>
      </c>
      <c r="Q201" s="6">
        <v>0.74760000000000004</v>
      </c>
      <c r="R201" s="6">
        <v>8.8800000000000004E-2</v>
      </c>
      <c r="S201" s="6">
        <v>5.3200000000000004E-2</v>
      </c>
      <c r="T201" s="6">
        <v>0.2039</v>
      </c>
      <c r="U201" s="6">
        <v>1.5300000000000001E-2</v>
      </c>
      <c r="V201" s="6">
        <v>2.5999999999999999E-3</v>
      </c>
      <c r="W201" s="6">
        <v>-0.16109999999999999</v>
      </c>
    </row>
    <row r="202" spans="3:23" ht="15.5" x14ac:dyDescent="0.35">
      <c r="C202" t="s">
        <v>266</v>
      </c>
      <c r="I202" s="6">
        <v>-1.47</v>
      </c>
      <c r="J202" s="6">
        <v>-1.86</v>
      </c>
      <c r="K202" s="6">
        <v>-1.94</v>
      </c>
      <c r="L202" s="5">
        <v>-4</v>
      </c>
      <c r="M202" s="6">
        <v>-6.35</v>
      </c>
      <c r="N202" s="6">
        <v>-10.49</v>
      </c>
      <c r="P202" s="6">
        <v>-11.9</v>
      </c>
      <c r="Q202" s="6">
        <v>4.55</v>
      </c>
      <c r="R202" s="6">
        <v>1.35</v>
      </c>
      <c r="S202" s="6">
        <v>0.52</v>
      </c>
      <c r="T202" s="6">
        <v>1.68</v>
      </c>
      <c r="U202" s="6">
        <v>1.49</v>
      </c>
      <c r="V202" s="6">
        <v>1.7</v>
      </c>
      <c r="W202" s="6">
        <v>-29.97</v>
      </c>
    </row>
    <row r="203" spans="3:23" ht="15.5" x14ac:dyDescent="0.35">
      <c r="C203" t="s">
        <v>69</v>
      </c>
      <c r="I203" s="6">
        <v>-0.09</v>
      </c>
      <c r="J203" s="6">
        <v>-0.1</v>
      </c>
      <c r="K203" s="6">
        <v>-0.17</v>
      </c>
      <c r="L203" s="6">
        <v>-0.3</v>
      </c>
      <c r="M203" s="6">
        <v>-0.38</v>
      </c>
      <c r="N203" s="6">
        <v>-0.67</v>
      </c>
      <c r="O203" s="6">
        <v>9.9700000000000006</v>
      </c>
      <c r="P203" s="6">
        <v>-2.75</v>
      </c>
      <c r="Q203" s="6">
        <v>78.95</v>
      </c>
      <c r="R203" s="6">
        <v>0.87</v>
      </c>
      <c r="S203" s="6">
        <v>0.94</v>
      </c>
      <c r="T203" s="6">
        <v>0.97</v>
      </c>
      <c r="U203" s="6">
        <v>3.28</v>
      </c>
      <c r="V203" s="6">
        <v>10.67</v>
      </c>
      <c r="W203" s="6">
        <v>5.85</v>
      </c>
    </row>
    <row r="204" spans="3:23" ht="15.5" x14ac:dyDescent="0.35">
      <c r="C204" t="s">
        <v>66</v>
      </c>
      <c r="I204" s="6">
        <v>-1005.21</v>
      </c>
      <c r="J204" s="6">
        <v>-883.62</v>
      </c>
      <c r="K204" s="6">
        <v>-740.1</v>
      </c>
      <c r="L204" s="6">
        <v>-638.30999999999995</v>
      </c>
      <c r="M204" s="6">
        <v>-487.35</v>
      </c>
      <c r="N204" s="6">
        <v>-272.83</v>
      </c>
      <c r="O204" s="6">
        <v>18.46</v>
      </c>
      <c r="P204" s="6">
        <v>-75.53</v>
      </c>
      <c r="Q204" s="6">
        <v>3.04</v>
      </c>
      <c r="R204" s="6">
        <v>113.32</v>
      </c>
      <c r="S204" s="6">
        <v>97.94</v>
      </c>
      <c r="T204" s="6">
        <v>110.49</v>
      </c>
      <c r="U204" s="6">
        <v>519.71</v>
      </c>
      <c r="V204" s="6">
        <v>487.62</v>
      </c>
      <c r="W204" s="6">
        <v>486.78</v>
      </c>
    </row>
    <row r="205" spans="3:23" ht="15.5" x14ac:dyDescent="0.35">
      <c r="C205" t="s">
        <v>267</v>
      </c>
      <c r="I205" s="6">
        <v>-0.09</v>
      </c>
      <c r="J205" s="6">
        <v>-0.1</v>
      </c>
      <c r="K205" s="6">
        <v>-0.17</v>
      </c>
      <c r="L205" s="6">
        <v>-0.3</v>
      </c>
      <c r="M205" s="6">
        <v>-0.38</v>
      </c>
      <c r="N205" s="6">
        <v>-0.67</v>
      </c>
      <c r="O205" s="6">
        <v>9.9700000000000006</v>
      </c>
      <c r="P205" s="6">
        <v>-2.75</v>
      </c>
      <c r="Q205" s="6">
        <v>78.95</v>
      </c>
      <c r="R205" s="6">
        <v>1.18</v>
      </c>
      <c r="S205" s="6">
        <v>1.34</v>
      </c>
      <c r="T205" s="6">
        <v>1.32</v>
      </c>
      <c r="U205" s="6">
        <v>3.28</v>
      </c>
      <c r="V205" s="5">
        <v>11</v>
      </c>
      <c r="W205" s="6">
        <v>6.09</v>
      </c>
    </row>
    <row r="206" spans="3:23" ht="15.5" x14ac:dyDescent="0.35">
      <c r="C206" t="s">
        <v>268</v>
      </c>
      <c r="I206" s="6">
        <v>-1005.21</v>
      </c>
      <c r="J206" s="6">
        <v>-883.62</v>
      </c>
      <c r="K206" s="6">
        <v>-740.1</v>
      </c>
      <c r="L206" s="6">
        <v>-638.30999999999995</v>
      </c>
      <c r="M206" s="6">
        <v>-487.35</v>
      </c>
      <c r="N206" s="6">
        <v>-272.83</v>
      </c>
      <c r="O206" s="6">
        <v>18.46</v>
      </c>
      <c r="P206" s="6">
        <v>-75.53</v>
      </c>
      <c r="Q206" s="6">
        <v>3.04</v>
      </c>
      <c r="R206" s="6">
        <v>83.92</v>
      </c>
      <c r="S206" s="6">
        <v>68.55</v>
      </c>
      <c r="T206" s="6">
        <v>81.09</v>
      </c>
      <c r="U206" s="6">
        <v>519.71</v>
      </c>
      <c r="V206" s="6">
        <v>472.88</v>
      </c>
      <c r="W206" s="6">
        <v>467.58</v>
      </c>
    </row>
    <row r="207" spans="3:23" ht="15.5" x14ac:dyDescent="0.35">
      <c r="C207" t="s">
        <v>269</v>
      </c>
      <c r="I207" s="5">
        <v>77000000000</v>
      </c>
      <c r="J207" s="5">
        <v>161000000000</v>
      </c>
      <c r="K207" s="5">
        <v>224000000000</v>
      </c>
      <c r="L207" s="5">
        <v>259000000000</v>
      </c>
      <c r="M207" s="5">
        <v>257000000000</v>
      </c>
      <c r="N207" s="5">
        <v>256000000000</v>
      </c>
      <c r="O207" s="5">
        <v>215000000000</v>
      </c>
      <c r="P207" s="5">
        <v>386000000000</v>
      </c>
      <c r="Q207" s="5">
        <v>494000000000</v>
      </c>
      <c r="R207" s="5">
        <v>13000000000</v>
      </c>
      <c r="S207" s="5">
        <v>23000000000</v>
      </c>
      <c r="T207" s="5">
        <v>23000000000</v>
      </c>
      <c r="U207" s="5">
        <v>6000000000</v>
      </c>
      <c r="V207" s="5">
        <v>6000000000</v>
      </c>
      <c r="W207" s="5">
        <v>1000000000</v>
      </c>
    </row>
    <row r="208" spans="3:23" ht="15.5" x14ac:dyDescent="0.35">
      <c r="C208" t="s">
        <v>270</v>
      </c>
      <c r="I208" s="5">
        <v>4566000000000</v>
      </c>
      <c r="J208" s="5">
        <v>5817000000000</v>
      </c>
      <c r="K208" s="5">
        <v>5254000000000</v>
      </c>
      <c r="L208" s="5">
        <v>4587000000000</v>
      </c>
      <c r="M208" s="5">
        <v>3579000000000</v>
      </c>
      <c r="N208" s="5">
        <v>3821000000000</v>
      </c>
      <c r="O208" s="5">
        <v>227000000000</v>
      </c>
      <c r="P208" s="5">
        <v>1008000000000</v>
      </c>
      <c r="Q208" s="5">
        <v>1280000000000</v>
      </c>
      <c r="R208" s="5">
        <v>61000000000</v>
      </c>
      <c r="S208" s="5">
        <v>50000000000</v>
      </c>
      <c r="T208" s="5">
        <v>54000000000</v>
      </c>
      <c r="U208" s="5">
        <v>35000000000</v>
      </c>
      <c r="V208" s="5">
        <v>52000000000</v>
      </c>
      <c r="W208" s="5">
        <v>37000000000</v>
      </c>
    </row>
    <row r="209" spans="3:23" ht="15.5" x14ac:dyDescent="0.35">
      <c r="C209" t="s">
        <v>26</v>
      </c>
      <c r="I209" s="5">
        <v>4643000000000</v>
      </c>
      <c r="J209" s="5">
        <v>5978000000000</v>
      </c>
      <c r="K209" s="5">
        <v>5478000000000</v>
      </c>
      <c r="L209" s="5">
        <v>4846000000000</v>
      </c>
      <c r="M209" s="5">
        <v>3836000000000</v>
      </c>
      <c r="N209" s="5">
        <v>4077000000000</v>
      </c>
      <c r="O209" s="5">
        <v>442000000000</v>
      </c>
      <c r="P209" s="5">
        <v>1394000000000</v>
      </c>
      <c r="Q209" s="5">
        <v>1774000000000</v>
      </c>
      <c r="R209" s="5">
        <v>74000000000</v>
      </c>
      <c r="S209" s="5">
        <v>74000000000</v>
      </c>
      <c r="T209" s="5">
        <v>77000000000</v>
      </c>
      <c r="U209" s="5">
        <v>40000000000</v>
      </c>
      <c r="V209" s="5">
        <v>58000000000</v>
      </c>
      <c r="W209" s="5">
        <v>38000000000</v>
      </c>
    </row>
    <row r="210" spans="3:23" ht="15.5" x14ac:dyDescent="0.35">
      <c r="C210" t="s">
        <v>23</v>
      </c>
      <c r="I210" s="5">
        <v>4606000000000</v>
      </c>
      <c r="J210" s="5">
        <v>5932000000000</v>
      </c>
      <c r="K210" s="5">
        <v>5421000000000</v>
      </c>
      <c r="L210" s="5">
        <v>4819000000000</v>
      </c>
      <c r="M210" s="5">
        <v>3815000000000</v>
      </c>
      <c r="N210" s="5">
        <v>4058000000000</v>
      </c>
      <c r="O210" s="5">
        <v>131000000000</v>
      </c>
      <c r="P210" s="5">
        <v>1254000000000</v>
      </c>
      <c r="Q210" s="5">
        <v>1526000000000</v>
      </c>
      <c r="R210" s="5">
        <v>67000000000</v>
      </c>
      <c r="S210" s="5">
        <v>70000000000</v>
      </c>
      <c r="T210" s="5">
        <v>72000000000</v>
      </c>
      <c r="U210" s="5">
        <v>37000000000</v>
      </c>
      <c r="V210" s="5">
        <v>57000000000</v>
      </c>
      <c r="W210" s="5">
        <v>35000000000</v>
      </c>
    </row>
    <row r="211" spans="3:23" ht="15.5" x14ac:dyDescent="0.35">
      <c r="C211" t="s">
        <v>271</v>
      </c>
      <c r="I211" s="5">
        <v>-10520000000000</v>
      </c>
      <c r="J211" s="5">
        <v>-8693000000000</v>
      </c>
      <c r="K211" s="5">
        <v>-8246000000000</v>
      </c>
      <c r="L211" s="5">
        <v>-7167000000000</v>
      </c>
      <c r="M211" s="5">
        <v>-6436000000000</v>
      </c>
      <c r="N211" s="5">
        <v>-4784000000000</v>
      </c>
      <c r="O211" s="5">
        <v>-1061000000000</v>
      </c>
      <c r="P211" s="5">
        <v>-2347000000000</v>
      </c>
      <c r="Q211" s="5">
        <v>-1607000000000</v>
      </c>
      <c r="R211" s="5">
        <v>1000000000</v>
      </c>
      <c r="S211" s="5">
        <v>-22000000000</v>
      </c>
      <c r="T211" s="5">
        <v>-21000000000</v>
      </c>
      <c r="U211" s="5">
        <v>10000000000</v>
      </c>
      <c r="V211" s="5">
        <v>13000000000</v>
      </c>
      <c r="W211" s="5">
        <v>6000000000</v>
      </c>
    </row>
    <row r="212" spans="3:23" ht="15.5" x14ac:dyDescent="0.35">
      <c r="C212" t="s">
        <v>272</v>
      </c>
      <c r="I212" s="5">
        <v>867000000000</v>
      </c>
      <c r="J212" s="5">
        <v>891000000000</v>
      </c>
      <c r="K212" s="5">
        <v>395000000000</v>
      </c>
      <c r="L212" s="5">
        <v>499000000000</v>
      </c>
      <c r="M212" s="5">
        <v>32000000000</v>
      </c>
      <c r="N212" s="5">
        <v>110000000000</v>
      </c>
      <c r="O212" s="5">
        <v>-972000000000</v>
      </c>
      <c r="P212" s="5">
        <v>-125000000000</v>
      </c>
      <c r="Q212" s="5">
        <v>403000000000</v>
      </c>
      <c r="R212" s="5">
        <v>0</v>
      </c>
      <c r="S212" s="5">
        <v>9000000000</v>
      </c>
      <c r="T212" s="5">
        <v>5000000000</v>
      </c>
      <c r="U212" s="5">
        <v>1000000000</v>
      </c>
      <c r="V212" s="5">
        <v>-8000000000</v>
      </c>
      <c r="W212" s="5">
        <v>-7000000000</v>
      </c>
    </row>
    <row r="213" spans="3:23" ht="15.5" x14ac:dyDescent="0.35">
      <c r="C213" t="s">
        <v>273</v>
      </c>
      <c r="I213" s="5">
        <v>-30000000000</v>
      </c>
      <c r="J213" s="5">
        <v>-38000000000</v>
      </c>
      <c r="K213" s="5">
        <v>-20000000000</v>
      </c>
      <c r="L213" s="5">
        <v>-13000000000</v>
      </c>
      <c r="M213" s="5">
        <v>-5000000000</v>
      </c>
      <c r="N213" s="5">
        <v>-13000000000</v>
      </c>
      <c r="O213" s="5">
        <v>-34000000000</v>
      </c>
      <c r="P213" s="5">
        <v>-59000000000</v>
      </c>
      <c r="Q213" s="5">
        <v>-65000000000</v>
      </c>
      <c r="S213" s="5">
        <v>-7000000000</v>
      </c>
      <c r="T213" s="5">
        <v>-16000000000</v>
      </c>
      <c r="U213" s="5">
        <v>-5000000000</v>
      </c>
      <c r="V213" s="5">
        <v>-9000000000</v>
      </c>
      <c r="W213" s="5">
        <v>-1000000000</v>
      </c>
    </row>
    <row r="214" spans="3:23" ht="15.5" x14ac:dyDescent="0.35">
      <c r="C214" t="s">
        <v>15</v>
      </c>
      <c r="I214" s="5">
        <v>837000000000</v>
      </c>
      <c r="J214" s="5">
        <v>853000000000</v>
      </c>
      <c r="K214" s="5">
        <v>375000000000</v>
      </c>
      <c r="L214" s="5">
        <v>486000000000</v>
      </c>
      <c r="M214" s="5">
        <v>26000000000</v>
      </c>
      <c r="N214" s="5">
        <v>97000000000</v>
      </c>
      <c r="O214" s="5">
        <v>-1007000000000</v>
      </c>
      <c r="P214" s="5">
        <v>-184000000000</v>
      </c>
      <c r="Q214" s="5">
        <v>338000000000</v>
      </c>
      <c r="R214" s="5">
        <v>0</v>
      </c>
      <c r="S214" s="5">
        <v>1000000000</v>
      </c>
      <c r="T214" s="5">
        <v>-11000000000</v>
      </c>
      <c r="U214" s="5">
        <v>-4000000000</v>
      </c>
      <c r="V214" s="5">
        <v>-17000000000</v>
      </c>
      <c r="W214" s="5">
        <v>-8000000000</v>
      </c>
    </row>
    <row r="215" spans="3:23" ht="15.5" x14ac:dyDescent="0.35">
      <c r="C215" t="s">
        <v>17</v>
      </c>
      <c r="I215" s="6">
        <v>78.33</v>
      </c>
      <c r="J215" s="6">
        <v>79.790000000000006</v>
      </c>
      <c r="K215" s="6">
        <v>35.119999999999997</v>
      </c>
      <c r="L215" s="6">
        <v>45.5</v>
      </c>
      <c r="M215" s="6">
        <v>2.48</v>
      </c>
      <c r="N215" s="6">
        <v>9.11</v>
      </c>
      <c r="O215" s="6">
        <v>-94.21</v>
      </c>
      <c r="P215" s="6">
        <v>-17.260000000000002</v>
      </c>
      <c r="Q215" s="6">
        <v>31.63</v>
      </c>
      <c r="R215" s="6">
        <v>-0.96</v>
      </c>
      <c r="S215" s="6">
        <v>6.74</v>
      </c>
      <c r="T215" s="6">
        <v>-51.81</v>
      </c>
      <c r="U215" s="6">
        <v>-70.31</v>
      </c>
      <c r="V215" s="6">
        <v>-308.75</v>
      </c>
      <c r="W215" s="6">
        <v>-140.99</v>
      </c>
    </row>
  </sheetData>
  <pageMargins left="0.7" right="0.7" top="0.75" bottom="0.75" header="0.3" footer="0.3"/>
  <ignoredErrors>
    <ignoredError sqref="A1:W216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Z25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3035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3036</v>
      </c>
      <c r="D2" s="2" vm="125">
        <f ca="1">IFERROR(_xlfn.STOCKHISTORY("XIDX:" &amp; $C$1, D3, , 0, 0, 1), "Libur")</f>
        <v>60</v>
      </c>
      <c r="E2" s="2" vm="801">
        <f ca="1">IFERROR(_xlfn.STOCKHISTORY("XIDX:" &amp; $C$1, E3, , 0, 0, 1), "Libur")</f>
        <v>37</v>
      </c>
      <c r="H2" s="2" vm="801">
        <f ca="1">IFERROR(INDEX(D2:G2,COUNT(D2:G2)),"")</f>
        <v>37</v>
      </c>
      <c r="I2" s="2" vm="349">
        <f t="shared" ref="I2:Z2" ca="1" si="0">IFERROR(_xlfn.STOCKHISTORY("XIDX:" &amp; $C$1, I1, , 0, 0, 1), "Libur")</f>
        <v>64</v>
      </c>
      <c r="J2" s="2" vm="802">
        <f t="shared" ca="1" si="0"/>
        <v>22</v>
      </c>
      <c r="K2" s="2" t="str">
        <f t="shared" ca="1" si="0"/>
        <v>Libur</v>
      </c>
      <c r="L2" s="2" vm="36">
        <f t="shared" ca="1" si="0"/>
        <v>50</v>
      </c>
      <c r="M2" s="2" vm="36">
        <f t="shared" ca="1" si="0"/>
        <v>50</v>
      </c>
      <c r="N2" s="2" t="str">
        <f t="shared" ca="1" si="0"/>
        <v>Libur</v>
      </c>
      <c r="O2" s="2" vm="36">
        <f t="shared" ca="1" si="0"/>
        <v>50</v>
      </c>
      <c r="P2" s="2" vm="36">
        <f t="shared" ca="1" si="0"/>
        <v>50</v>
      </c>
      <c r="Q2" s="2" vm="36">
        <f t="shared" ca="1" si="0"/>
        <v>50</v>
      </c>
      <c r="R2" s="2" vm="122">
        <f t="shared" ca="1" si="0"/>
        <v>51</v>
      </c>
      <c r="S2" s="2" vm="36">
        <f t="shared" ca="1" si="0"/>
        <v>50</v>
      </c>
      <c r="T2" s="2" vm="87">
        <f t="shared" ca="1" si="0"/>
        <v>155</v>
      </c>
      <c r="U2" s="2" vm="620">
        <f t="shared" ca="1" si="0"/>
        <v>315</v>
      </c>
      <c r="V2" s="2" vm="29">
        <f t="shared" ca="1" si="0"/>
        <v>360</v>
      </c>
      <c r="W2" s="2" vm="25">
        <f t="shared" ca="1" si="0"/>
        <v>123</v>
      </c>
      <c r="X2" s="2" vm="674">
        <f t="shared" ca="1" si="0"/>
        <v>154</v>
      </c>
      <c r="Y2" s="2" vm="803">
        <f t="shared" ca="1" si="0"/>
        <v>63</v>
      </c>
      <c r="Z2" s="2" vm="36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560663946000</v>
      </c>
      <c r="E4" s="2">
        <f>IFERROR(INDEX(E51:E500,MATCH($C$4,$C$51:$C$500,0)),"")</f>
        <v>462833387000</v>
      </c>
      <c r="H4" s="2">
        <f>IFERROR(SUM(D4:G4)*(4/MAX(1,COUNT(D4:G4))),"")</f>
        <v>2046994666000</v>
      </c>
      <c r="I4" s="2">
        <f t="shared" ref="I4:Z4" si="1">IFERROR(INDEX(I51:I500,MATCH($C$4,$C$51:$C$500,0)),"")</f>
        <v>1863645932000</v>
      </c>
      <c r="J4" s="2">
        <f t="shared" si="1"/>
        <v>1731480206000</v>
      </c>
      <c r="K4" s="2">
        <f t="shared" si="1"/>
        <v>1741978238000</v>
      </c>
      <c r="L4" s="2">
        <f t="shared" si="1"/>
        <v>1375279833000</v>
      </c>
      <c r="M4" s="2">
        <f t="shared" si="1"/>
        <v>980326231000</v>
      </c>
      <c r="N4" s="2">
        <f t="shared" si="1"/>
        <v>884575360000</v>
      </c>
      <c r="O4" s="2">
        <f t="shared" si="1"/>
        <v>1220774774000</v>
      </c>
      <c r="P4" s="2">
        <f t="shared" si="1"/>
        <v>2555488486000</v>
      </c>
      <c r="Q4" s="2">
        <f t="shared" si="1"/>
        <v>1538822975000</v>
      </c>
      <c r="R4" s="2">
        <f t="shared" si="1"/>
        <v>2221075505000</v>
      </c>
      <c r="S4" s="2">
        <f t="shared" si="1"/>
        <v>1112555923000</v>
      </c>
      <c r="T4" s="2">
        <f t="shared" si="1"/>
        <v>993413183000</v>
      </c>
      <c r="U4" s="2">
        <f t="shared" si="1"/>
        <v>1643633905000</v>
      </c>
      <c r="V4" s="2">
        <f t="shared" si="1"/>
        <v>1515417909000</v>
      </c>
      <c r="W4" s="2">
        <f t="shared" si="1"/>
        <v>1036506393000</v>
      </c>
      <c r="X4" s="2">
        <f t="shared" si="1"/>
        <v>762186617000</v>
      </c>
      <c r="Y4" s="2">
        <f t="shared" si="1"/>
        <v>351513164000</v>
      </c>
      <c r="Z4" s="2">
        <f t="shared" si="1"/>
        <v>281637745000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93234475000</v>
      </c>
      <c r="E5" s="2">
        <f>IFERROR(INDEX(E51:E500,MATCH($C$5,$C$51:$C$500,0)),"")</f>
        <v>29573090000</v>
      </c>
      <c r="H5" s="2">
        <f>IFERROR(SUM(D5:G5)*(4/MAX(1,COUNT(D5:G5))),"")</f>
        <v>245615130000</v>
      </c>
      <c r="I5" s="2">
        <f t="shared" ref="I5:Z5" si="2">IFERROR(INDEX(I51:I500,MATCH($C$5,$C$51:$C$500,0)),"")</f>
        <v>194612714000</v>
      </c>
      <c r="J5" s="2">
        <f t="shared" si="2"/>
        <v>71094445000</v>
      </c>
      <c r="K5" s="2">
        <f t="shared" si="2"/>
        <v>-41365647000</v>
      </c>
      <c r="L5" s="2">
        <f t="shared" si="2"/>
        <v>-54229937000</v>
      </c>
      <c r="M5" s="2">
        <f t="shared" si="2"/>
        <v>-72909400000</v>
      </c>
      <c r="N5" s="2">
        <f t="shared" si="2"/>
        <v>-262078688000</v>
      </c>
      <c r="O5" s="2">
        <f t="shared" si="2"/>
        <v>123983510000</v>
      </c>
      <c r="P5" s="2">
        <f t="shared" si="2"/>
        <v>-839709682000</v>
      </c>
      <c r="Q5" s="2">
        <f t="shared" si="2"/>
        <v>-1577247776000</v>
      </c>
      <c r="R5" s="2">
        <f t="shared" si="2"/>
        <v>-596680888000</v>
      </c>
      <c r="S5" s="2">
        <f t="shared" si="2"/>
        <v>-503712520000</v>
      </c>
      <c r="T5" s="2">
        <f t="shared" si="2"/>
        <v>-97445546000</v>
      </c>
      <c r="U5" s="2">
        <f t="shared" si="2"/>
        <v>85315459000</v>
      </c>
      <c r="V5" s="2">
        <f t="shared" si="2"/>
        <v>81574186000</v>
      </c>
      <c r="W5" s="2">
        <f t="shared" si="2"/>
        <v>91466108000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-941483202000</v>
      </c>
      <c r="E6" s="2">
        <f>IFERROR(INDEX(E51:E500,MATCH($C$6,$C$51:$C$500,0)),"")</f>
        <v>-1034731448000</v>
      </c>
      <c r="H6" s="2">
        <f>IFERROR(INDEX(D6:G6,COUNT(D6:G6)),"")</f>
        <v>-1034731448000</v>
      </c>
      <c r="I6" s="2">
        <f t="shared" ref="I6:Z6" si="3">IFERROR(INDEX(I51:I500,MATCH($C$6,$C$51:$C$500,0)),"")</f>
        <v>-1064284851000</v>
      </c>
      <c r="J6" s="2">
        <f t="shared" si="3"/>
        <v>-1255746518000</v>
      </c>
      <c r="K6" s="2">
        <f t="shared" si="3"/>
        <v>-1326954810000</v>
      </c>
      <c r="L6" s="2">
        <f t="shared" si="3"/>
        <v>-1284956578000</v>
      </c>
      <c r="M6" s="2">
        <f t="shared" si="3"/>
        <v>-1224804402000</v>
      </c>
      <c r="N6" s="2">
        <f t="shared" si="3"/>
        <v>-1149951288000</v>
      </c>
      <c r="O6" s="2">
        <f t="shared" si="3"/>
        <v>-679839769000</v>
      </c>
      <c r="P6" s="2">
        <f t="shared" si="3"/>
        <v>-817962222000</v>
      </c>
      <c r="Q6" s="2">
        <f t="shared" si="3"/>
        <v>419861127000</v>
      </c>
      <c r="R6" s="2">
        <f t="shared" si="3"/>
        <v>1912686600000</v>
      </c>
      <c r="S6" s="2">
        <f t="shared" si="3"/>
        <v>2561934693000</v>
      </c>
      <c r="T6" s="2">
        <f t="shared" si="3"/>
        <v>3130504312000</v>
      </c>
      <c r="U6" s="2">
        <f t="shared" si="3"/>
        <v>3256851623000</v>
      </c>
      <c r="V6" s="2">
        <f t="shared" si="3"/>
        <v>918641264000</v>
      </c>
      <c r="W6" s="2">
        <f t="shared" si="3"/>
        <v>837066821000</v>
      </c>
      <c r="X6" s="2">
        <f t="shared" si="3"/>
        <v>726574295000</v>
      </c>
      <c r="Y6" s="2">
        <f t="shared" si="3"/>
        <v>655848299000</v>
      </c>
      <c r="Z6" s="2">
        <f t="shared" si="3"/>
        <v>653096296000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8.9600000000000009</v>
      </c>
      <c r="E7" s="3">
        <f>IFERROR(INDEX(E51:E500,MATCH($C$7,$C$51:$C$500,0))/1000000000,"")</f>
        <v>8.9600000000000009</v>
      </c>
      <c r="H7" s="3">
        <f>IFERROR(INDEX(D7:G7,COUNT(D7:G7)),"")</f>
        <v>8.9600000000000009</v>
      </c>
      <c r="I7" s="3">
        <f t="shared" ref="I7:Z7" si="4">IFERROR(INDEX(I51:I500,MATCH($C$7,$C$51:$C$500,0))/1000000000,"")</f>
        <v>8.9600000000000009</v>
      </c>
      <c r="J7" s="3">
        <f t="shared" si="4"/>
        <v>8.9600000000000009</v>
      </c>
      <c r="K7" s="3">
        <f t="shared" si="4"/>
        <v>8.9600000000000009</v>
      </c>
      <c r="L7" s="3">
        <f t="shared" si="4"/>
        <v>8.9600000000000009</v>
      </c>
      <c r="M7" s="3">
        <f t="shared" si="4"/>
        <v>8.9600000000000009</v>
      </c>
      <c r="N7" s="3">
        <f t="shared" si="4"/>
        <v>8.9600000000000009</v>
      </c>
      <c r="O7" s="3">
        <f t="shared" si="4"/>
        <v>8.9600000000000009</v>
      </c>
      <c r="P7" s="3">
        <f t="shared" si="4"/>
        <v>8.9600000000000009</v>
      </c>
      <c r="Q7" s="3">
        <f t="shared" si="4"/>
        <v>8.9600000000000009</v>
      </c>
      <c r="R7" s="3">
        <f t="shared" si="4"/>
        <v>8.9600000000000009</v>
      </c>
      <c r="S7" s="3">
        <f t="shared" si="4"/>
        <v>8.9600000000000009</v>
      </c>
      <c r="T7" s="3">
        <f t="shared" si="4"/>
        <v>8.9600000000000009</v>
      </c>
      <c r="U7" s="3">
        <f t="shared" si="4"/>
        <v>8.9600000000000009</v>
      </c>
      <c r="V7" s="3">
        <f t="shared" si="4"/>
        <v>4.25</v>
      </c>
      <c r="W7" s="3">
        <f t="shared" si="4"/>
        <v>4.25</v>
      </c>
      <c r="X7" s="3">
        <f t="shared" si="4"/>
        <v>4.25</v>
      </c>
      <c r="Y7" s="3">
        <f t="shared" si="4"/>
        <v>4.25</v>
      </c>
      <c r="Z7" s="3">
        <f t="shared" si="4"/>
        <v>4.25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32000000000</v>
      </c>
      <c r="E8" s="2">
        <f>IFERROR(INDEX(E51:E500,MATCH("Free cash flow (Quarter)",$C$51:$C$500,0)),"")</f>
        <v>71000000000</v>
      </c>
      <c r="H8" s="2">
        <f>IFERROR(INDEX(D8:G8,COUNT(D8:G8)),"")</f>
        <v>71000000000</v>
      </c>
      <c r="I8" s="2">
        <f t="shared" ref="I8:Z8" si="5">IFERROR(INDEX(I51:I500,MATCH($C$8,$C$51:$C$500,0)),"")</f>
        <v>233000000000</v>
      </c>
      <c r="J8" s="2">
        <f t="shared" si="5"/>
        <v>74000000000</v>
      </c>
      <c r="K8" s="2">
        <f t="shared" si="5"/>
        <v>100000000000</v>
      </c>
      <c r="L8" s="2">
        <f t="shared" si="5"/>
        <v>460000000000</v>
      </c>
      <c r="M8" s="2">
        <f t="shared" si="5"/>
        <v>-19000000000</v>
      </c>
      <c r="N8" s="2">
        <f t="shared" si="5"/>
        <v>203000000000</v>
      </c>
      <c r="O8" s="2">
        <f t="shared" si="5"/>
        <v>-180000000000</v>
      </c>
      <c r="P8" s="2">
        <f t="shared" si="5"/>
        <v>204000000000</v>
      </c>
      <c r="Q8" s="2">
        <f t="shared" si="5"/>
        <v>-285000000000</v>
      </c>
      <c r="R8" s="2">
        <f t="shared" si="5"/>
        <v>83000000000</v>
      </c>
      <c r="S8" s="2">
        <f t="shared" si="5"/>
        <v>-117000000000</v>
      </c>
      <c r="T8" s="2">
        <f t="shared" si="5"/>
        <v>-1318000000000</v>
      </c>
      <c r="U8" s="2">
        <f t="shared" si="5"/>
        <v>-288000000000</v>
      </c>
      <c r="V8" s="2">
        <f t="shared" si="5"/>
        <v>-98000000000</v>
      </c>
      <c r="W8" s="2">
        <f t="shared" si="5"/>
        <v>-152000000000</v>
      </c>
      <c r="X8" s="2">
        <f t="shared" si="5"/>
        <v>10000000000</v>
      </c>
      <c r="Y8" s="2">
        <f t="shared" si="5"/>
        <v>-2000000000</v>
      </c>
      <c r="Z8" s="2">
        <f t="shared" si="5"/>
        <v>-6000000000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3.53</v>
      </c>
      <c r="E9" s="3">
        <f>IFERROR(INDEX(E51:E500,MATCH("Free cash flow per share (Quarter)",$C$51:$C$500,0)),"")</f>
        <v>7.88</v>
      </c>
      <c r="H9" s="3">
        <f>IFERROR(INDEX(D9:G9,COUNT(D9:G9)),"")</f>
        <v>7.88</v>
      </c>
      <c r="I9" s="3">
        <f t="shared" ref="I9:Z9" si="6">IFERROR(INDEX(I51:I500,MATCH($C$9,$C$51:$C$500,0)),"")</f>
        <v>26.02</v>
      </c>
      <c r="J9" s="3">
        <f t="shared" si="6"/>
        <v>8.25</v>
      </c>
      <c r="K9" s="3">
        <f t="shared" si="6"/>
        <v>11.12</v>
      </c>
      <c r="L9" s="3">
        <f t="shared" si="6"/>
        <v>51.31</v>
      </c>
      <c r="M9" s="3">
        <f t="shared" si="6"/>
        <v>-2.13</v>
      </c>
      <c r="N9" s="3">
        <f t="shared" si="6"/>
        <v>22.65</v>
      </c>
      <c r="O9" s="3">
        <f t="shared" si="6"/>
        <v>-20.11</v>
      </c>
      <c r="P9" s="3">
        <f t="shared" si="6"/>
        <v>22.78</v>
      </c>
      <c r="Q9" s="3">
        <f t="shared" si="6"/>
        <v>-31.78</v>
      </c>
      <c r="R9" s="3">
        <f t="shared" si="6"/>
        <v>9.23</v>
      </c>
      <c r="S9" s="3">
        <f t="shared" si="6"/>
        <v>-13.05</v>
      </c>
      <c r="T9" s="3">
        <f t="shared" si="6"/>
        <v>-147.16</v>
      </c>
      <c r="U9" s="3">
        <f t="shared" si="6"/>
        <v>-32.200000000000003</v>
      </c>
      <c r="V9" s="3">
        <f t="shared" si="6"/>
        <v>-22.97</v>
      </c>
      <c r="W9" s="3">
        <f t="shared" si="6"/>
        <v>-35.729999999999997</v>
      </c>
      <c r="X9" s="3">
        <f t="shared" si="6"/>
        <v>2.2400000000000002</v>
      </c>
      <c r="Y9" s="3">
        <f t="shared" si="6"/>
        <v>-0.49</v>
      </c>
      <c r="Z9" s="3">
        <f t="shared" si="6"/>
        <v>-1.47</v>
      </c>
    </row>
    <row r="10" spans="1:26" ht="15.5" x14ac:dyDescent="0.35">
      <c r="C10" t="s">
        <v>18</v>
      </c>
      <c r="D10" s="3">
        <f ca="1">IFERROR(IF(D9=0,"",D2/D9),"")</f>
        <v>16.997167138810198</v>
      </c>
      <c r="E10" s="3">
        <f ca="1">IFERROR(IF(E9=0,"",E2/E9),"")</f>
        <v>4.6954314720812187</v>
      </c>
      <c r="I10" s="3">
        <f t="shared" ref="I10:Z10" ca="1" si="7">IFERROR(IF(I9=0,"",I2/I9),"")</f>
        <v>2.4596464258262873</v>
      </c>
      <c r="J10" s="3">
        <f t="shared" ca="1" si="7"/>
        <v>2.6666666666666665</v>
      </c>
      <c r="K10" s="3" t="str">
        <f t="shared" ca="1" si="7"/>
        <v/>
      </c>
      <c r="L10" s="3">
        <f t="shared" ca="1" si="7"/>
        <v>0.97446891444162931</v>
      </c>
      <c r="M10" s="3">
        <f t="shared" ca="1" si="7"/>
        <v>-23.474178403755868</v>
      </c>
      <c r="N10" s="3" t="str">
        <f t="shared" ca="1" si="7"/>
        <v/>
      </c>
      <c r="O10" s="3">
        <f t="shared" ca="1" si="7"/>
        <v>-2.4863252113376428</v>
      </c>
      <c r="P10" s="3">
        <f t="shared" ca="1" si="7"/>
        <v>2.1949078138718172</v>
      </c>
      <c r="Q10" s="3">
        <f t="shared" ca="1" si="7"/>
        <v>-1.5733165512901195</v>
      </c>
      <c r="R10" s="3">
        <f t="shared" ca="1" si="7"/>
        <v>5.5254604550379192</v>
      </c>
      <c r="S10" s="3">
        <f t="shared" ca="1" si="7"/>
        <v>-3.8314176245210727</v>
      </c>
      <c r="T10" s="3">
        <f t="shared" ca="1" si="7"/>
        <v>-1.0532753465615656</v>
      </c>
      <c r="U10" s="3">
        <f t="shared" ca="1" si="7"/>
        <v>-9.7826086956521738</v>
      </c>
      <c r="V10" s="3">
        <f t="shared" ca="1" si="7"/>
        <v>-15.67261645624728</v>
      </c>
      <c r="W10" s="3">
        <f t="shared" ca="1" si="7"/>
        <v>-3.4424853064651555</v>
      </c>
      <c r="X10" s="3">
        <f t="shared" ca="1" si="7"/>
        <v>68.75</v>
      </c>
      <c r="Y10" s="3">
        <f t="shared" ca="1" si="7"/>
        <v>-128.57142857142858</v>
      </c>
      <c r="Z10" s="3">
        <f t="shared" ca="1" si="7"/>
        <v>-34.013605442176875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338305904000</v>
      </c>
      <c r="E11" s="2">
        <f>IFERROR(INDEX(E51:E500,MATCH($C$11,$C$51:$C$500,0)),"")</f>
        <v>309201276000</v>
      </c>
      <c r="H11" s="2">
        <f>IFERROR(INDEX(D11:G11,COUNT(D11:G11)),"")</f>
        <v>309201276000</v>
      </c>
      <c r="I11" s="2">
        <f t="shared" ref="I11:Z11" si="8">IFERROR(INDEX(I51:I500,MATCH($C$11,$C$51:$C$500,0)),"")</f>
        <v>254031368000</v>
      </c>
      <c r="J11" s="2">
        <f t="shared" si="8"/>
        <v>143112472000</v>
      </c>
      <c r="K11" s="2">
        <f t="shared" si="8"/>
        <v>116496355000</v>
      </c>
      <c r="L11" s="2">
        <f t="shared" si="8"/>
        <v>60571200000</v>
      </c>
      <c r="M11" s="2">
        <f t="shared" si="8"/>
        <v>32755674000</v>
      </c>
      <c r="N11" s="2">
        <f t="shared" si="8"/>
        <v>40360527000</v>
      </c>
      <c r="O11" s="2">
        <f t="shared" si="8"/>
        <v>39511909000</v>
      </c>
      <c r="P11" s="2">
        <f t="shared" si="8"/>
        <v>94009257000</v>
      </c>
      <c r="Q11" s="2">
        <f t="shared" si="8"/>
        <v>125237323000</v>
      </c>
      <c r="R11" s="2">
        <f t="shared" si="8"/>
        <v>54063321000</v>
      </c>
      <c r="S11" s="2">
        <f t="shared" si="8"/>
        <v>83297046000</v>
      </c>
      <c r="T11" s="2">
        <f t="shared" si="8"/>
        <v>20319391000</v>
      </c>
      <c r="U11" s="2">
        <f t="shared" si="8"/>
        <v>180793974000</v>
      </c>
      <c r="V11" s="2">
        <f t="shared" si="8"/>
        <v>27228598000</v>
      </c>
      <c r="W11" s="2">
        <f t="shared" si="8"/>
        <v>29855938000</v>
      </c>
      <c r="X11" s="2">
        <f t="shared" si="8"/>
        <v>9039545000</v>
      </c>
      <c r="Y11" s="2">
        <f t="shared" si="8"/>
        <v>4436796000</v>
      </c>
      <c r="Z11" s="2">
        <f t="shared" si="8"/>
        <v>318854000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-189000000000</v>
      </c>
      <c r="E12" s="2">
        <f>IFERROR(INDEX(E51:E500,MATCH("Net Debt (Quarter)",$C$51:$C$500,0)),"")</f>
        <v>-144000000000</v>
      </c>
      <c r="H12" s="2">
        <f>IFERROR(INDEX(D12:G12,COUNT(D12:G12)),"")</f>
        <v>-144000000000</v>
      </c>
      <c r="I12" s="2">
        <f t="shared" ref="I12:Z12" si="9">IFERROR(INDEX(I51:I500,MATCH($C$12,$C$51:$C$500,0)),"")</f>
        <v>-74000000000</v>
      </c>
      <c r="J12" s="2">
        <f t="shared" si="9"/>
        <v>321000000000</v>
      </c>
      <c r="K12" s="2">
        <f t="shared" si="9"/>
        <v>394000000000</v>
      </c>
      <c r="L12" s="2">
        <f t="shared" si="9"/>
        <v>491000000000</v>
      </c>
      <c r="M12" s="2">
        <f t="shared" si="9"/>
        <v>996000000000</v>
      </c>
      <c r="N12" s="2">
        <f t="shared" si="9"/>
        <v>1152000000000</v>
      </c>
      <c r="O12" s="2">
        <f t="shared" si="9"/>
        <v>1219000000000</v>
      </c>
      <c r="P12" s="2">
        <f t="shared" si="9"/>
        <v>1081000000000</v>
      </c>
      <c r="Q12" s="2">
        <f t="shared" si="9"/>
        <v>1355000000000</v>
      </c>
      <c r="R12" s="2">
        <f t="shared" si="9"/>
        <v>1576000000000</v>
      </c>
      <c r="S12" s="2">
        <f t="shared" si="9"/>
        <v>1511000000000</v>
      </c>
      <c r="T12" s="2">
        <f t="shared" si="9"/>
        <v>1457000000000</v>
      </c>
      <c r="U12" s="2">
        <f t="shared" si="9"/>
        <v>1166000000000</v>
      </c>
      <c r="V12" s="2">
        <f t="shared" si="9"/>
        <v>359000000000</v>
      </c>
      <c r="W12" s="2">
        <f t="shared" si="9"/>
        <v>239000000000</v>
      </c>
      <c r="X12" s="2">
        <f t="shared" si="9"/>
        <v>98000000000</v>
      </c>
      <c r="Y12" s="2">
        <f t="shared" si="9"/>
        <v>108000000000</v>
      </c>
      <c r="Z12" s="2">
        <f t="shared" si="9"/>
        <v>83000000000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149000000000</v>
      </c>
      <c r="E13" s="2">
        <f>IFERROR(INDEX(E51:E500,MATCH("Total Debt (Quarter)",$C$51:$C$500,0)),"")</f>
        <v>165000000000</v>
      </c>
      <c r="H13" s="2">
        <f>IFERROR(INDEX(D13:G13,COUNT(D13:G13)),"")</f>
        <v>165000000000</v>
      </c>
      <c r="I13" s="2">
        <f t="shared" ref="I13:Z13" si="10">IFERROR(INDEX(I51:I500,MATCH($C$13,$C$51:$C$500,0)),"")</f>
        <v>180000000000</v>
      </c>
      <c r="J13" s="2">
        <f t="shared" si="10"/>
        <v>464000000000</v>
      </c>
      <c r="K13" s="2">
        <f t="shared" si="10"/>
        <v>510000000000</v>
      </c>
      <c r="L13" s="2">
        <f t="shared" si="10"/>
        <v>552000000000</v>
      </c>
      <c r="M13" s="2">
        <f t="shared" si="10"/>
        <v>1029000000000</v>
      </c>
      <c r="N13" s="2">
        <f t="shared" si="10"/>
        <v>1192000000000</v>
      </c>
      <c r="O13" s="2">
        <f t="shared" si="10"/>
        <v>1258000000000</v>
      </c>
      <c r="P13" s="2">
        <f t="shared" si="10"/>
        <v>1175000000000</v>
      </c>
      <c r="Q13" s="2">
        <f t="shared" si="10"/>
        <v>1480000000000</v>
      </c>
      <c r="R13" s="2">
        <f t="shared" si="10"/>
        <v>1630000000000</v>
      </c>
      <c r="S13" s="2">
        <f t="shared" si="10"/>
        <v>1594000000000</v>
      </c>
      <c r="T13" s="2">
        <f t="shared" si="10"/>
        <v>1477000000000</v>
      </c>
      <c r="U13" s="2">
        <f t="shared" si="10"/>
        <v>1347000000000</v>
      </c>
      <c r="V13" s="2">
        <f t="shared" si="10"/>
        <v>386000000000</v>
      </c>
      <c r="W13" s="2">
        <f t="shared" si="10"/>
        <v>269000000000</v>
      </c>
      <c r="X13" s="2">
        <f t="shared" si="10"/>
        <v>107000000000</v>
      </c>
      <c r="Y13" s="2">
        <f t="shared" si="10"/>
        <v>113000000000</v>
      </c>
      <c r="Z13" s="2">
        <f t="shared" si="10"/>
        <v>83000000000</v>
      </c>
    </row>
    <row r="14" spans="1:26" ht="15.5" x14ac:dyDescent="0.35">
      <c r="C14" t="s">
        <v>27</v>
      </c>
      <c r="D14" s="2">
        <f>IFERROR(INDEX(D51:D500,MATCH($C$14,$C$51:$C$500,0)),"")</f>
        <v>-11928190000</v>
      </c>
      <c r="E14" s="2">
        <f>IFERROR(INDEX(E51:E500,MATCH($C$14,$C$51:$C$500,0)),"")</f>
        <v>-12270083000</v>
      </c>
      <c r="H14" s="2">
        <f>IFERROR(SUM(D14:G14)*(4/MAX(1,COUNT(D14:G14))),"")</f>
        <v>-48396546000</v>
      </c>
      <c r="I14" s="2">
        <f t="shared" ref="I14:Z14" si="11">IFERROR(INDEX(I51:I500,MATCH($C$14,$C$51:$C$500,0)),"")</f>
        <v>-57654240000</v>
      </c>
      <c r="J14" s="2">
        <f t="shared" si="11"/>
        <v>-65826680000</v>
      </c>
      <c r="K14" s="2">
        <f t="shared" si="11"/>
        <v>-71386303000</v>
      </c>
      <c r="L14" s="2">
        <f t="shared" si="11"/>
        <v>-115356517000</v>
      </c>
      <c r="M14" s="2">
        <f t="shared" si="11"/>
        <v>-156224759000</v>
      </c>
      <c r="N14" s="2">
        <f t="shared" si="11"/>
        <v>-159551343000</v>
      </c>
      <c r="O14" s="2">
        <f t="shared" si="11"/>
        <v>-161281780000</v>
      </c>
      <c r="P14" s="2">
        <f t="shared" si="11"/>
        <v>-258138754000</v>
      </c>
      <c r="Q14" s="2">
        <f t="shared" si="11"/>
        <v>-217143936000</v>
      </c>
      <c r="R14" s="2">
        <f t="shared" si="11"/>
        <v>-234886271000</v>
      </c>
      <c r="S14" s="2">
        <f t="shared" si="11"/>
        <v>-235661660000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-12128815000</v>
      </c>
      <c r="Z14" s="2">
        <f t="shared" si="11"/>
        <v>-12074064000</v>
      </c>
    </row>
    <row r="15" spans="1:26" ht="15.5" x14ac:dyDescent="0.35">
      <c r="C15" t="s">
        <v>28</v>
      </c>
      <c r="D15" s="2">
        <f>IFERROR(INDEX(D51:D500,MATCH($C$15,$C$51:$C$500,0)),"")</f>
        <v>-10207574000</v>
      </c>
      <c r="E15" s="2">
        <f>IFERROR(INDEX(E51:E500,MATCH($C$15,$C$51:$C$500,0)),"")</f>
        <v>-8678672000</v>
      </c>
      <c r="H15" s="2">
        <f>IFERROR(SUM(D15:G15)*(4/MAX(1,COUNT(D15:G15))),"")</f>
        <v>-37772492000</v>
      </c>
      <c r="I15" s="2">
        <f t="shared" ref="I15:Z15" si="12">IFERROR(INDEX(I51:I500,MATCH($C$15,$C$51:$C$500,0)),"")</f>
        <v>-52313070000</v>
      </c>
      <c r="J15" s="2">
        <f t="shared" si="12"/>
        <v>-25476234000</v>
      </c>
      <c r="K15" s="2">
        <f t="shared" si="12"/>
        <v>-7735470000</v>
      </c>
      <c r="L15" s="2">
        <f t="shared" si="12"/>
        <v>-17393817000</v>
      </c>
      <c r="M15" s="2">
        <f t="shared" si="12"/>
        <v>-2100828000</v>
      </c>
      <c r="N15" s="2">
        <f t="shared" si="12"/>
        <v>0</v>
      </c>
      <c r="O15" s="2">
        <f t="shared" si="12"/>
        <v>0</v>
      </c>
      <c r="P15" s="2">
        <f t="shared" si="12"/>
        <v>-32590081000</v>
      </c>
      <c r="Q15" s="2">
        <f t="shared" si="12"/>
        <v>-88371458000</v>
      </c>
      <c r="R15" s="2">
        <f t="shared" si="12"/>
        <v>53344037000</v>
      </c>
      <c r="S15" s="2">
        <f t="shared" si="12"/>
        <v>70465823000</v>
      </c>
      <c r="T15" s="2">
        <f t="shared" si="12"/>
        <v>69842033000</v>
      </c>
      <c r="U15" s="2">
        <f t="shared" si="12"/>
        <v>-22438678000</v>
      </c>
      <c r="V15" s="2">
        <f t="shared" si="12"/>
        <v>-24030173000</v>
      </c>
      <c r="W15" s="2">
        <f t="shared" si="12"/>
        <v>-20435211000</v>
      </c>
      <c r="X15" s="2">
        <f t="shared" si="12"/>
        <v>-23652180000</v>
      </c>
      <c r="Y15" s="2">
        <f t="shared" si="12"/>
        <v>-1163189000</v>
      </c>
      <c r="Z15" s="2">
        <f t="shared" si="12"/>
        <v>-772243000</v>
      </c>
    </row>
    <row r="16" spans="1:26" ht="15.5" x14ac:dyDescent="0.35">
      <c r="C16" t="s">
        <v>29</v>
      </c>
      <c r="D16" s="2">
        <f>IFERROR(INDEX(D51:D500,MATCH($C$16,$C$51:$C$500,0)),"")</f>
        <v>103481675000</v>
      </c>
      <c r="E16" s="2">
        <f>IFERROR(INDEX(E51:E500,MATCH($C$16,$C$51:$C$500,0)),"")</f>
        <v>38272479000</v>
      </c>
      <c r="H16" s="2">
        <f>IFERROR(SUM(D16:G16)*(4/MAX(1,COUNT(D16:G16))),"")</f>
        <v>283508308000</v>
      </c>
      <c r="I16" s="2">
        <f t="shared" ref="I16:Z16" si="13">IFERROR(INDEX(I51:I500,MATCH($C$16,$C$51:$C$500,0)),"")</f>
        <v>247291795000</v>
      </c>
      <c r="J16" s="2">
        <f t="shared" si="13"/>
        <v>96742476000</v>
      </c>
      <c r="K16" s="2">
        <f t="shared" si="13"/>
        <v>-34046746000</v>
      </c>
      <c r="L16" s="2">
        <f t="shared" si="13"/>
        <v>-42058641000</v>
      </c>
      <c r="M16" s="2">
        <f t="shared" si="13"/>
        <v>-73152107000</v>
      </c>
      <c r="N16" s="2">
        <f t="shared" si="13"/>
        <v>-266991306000</v>
      </c>
      <c r="O16" s="2">
        <f t="shared" si="13"/>
        <v>116487959000</v>
      </c>
      <c r="P16" s="2">
        <f t="shared" si="13"/>
        <v>-1207331049000</v>
      </c>
      <c r="Q16" s="2">
        <f t="shared" si="13"/>
        <v>-1891004777000</v>
      </c>
      <c r="R16" s="2">
        <f t="shared" si="13"/>
        <v>-682579143000</v>
      </c>
      <c r="S16" s="2">
        <f t="shared" si="13"/>
        <v>-610286860000</v>
      </c>
      <c r="T16" s="2">
        <f t="shared" si="13"/>
        <v>-179874507000</v>
      </c>
      <c r="U16" s="2">
        <f t="shared" si="13"/>
        <v>126012888000</v>
      </c>
      <c r="V16" s="2">
        <f t="shared" si="13"/>
        <v>105604359000</v>
      </c>
      <c r="W16" s="2">
        <f t="shared" si="13"/>
        <v>111901319000</v>
      </c>
      <c r="X16" s="2">
        <f t="shared" si="13"/>
        <v>94378176000</v>
      </c>
      <c r="Y16" s="2">
        <f t="shared" si="13"/>
        <v>3915192000</v>
      </c>
      <c r="Z16" s="2">
        <f t="shared" si="13"/>
        <v>2418332000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537600000000</v>
      </c>
      <c r="E20" s="2">
        <f ca="1">IFERROR(E21*E2,"")</f>
        <v>331520000000</v>
      </c>
      <c r="H20" s="2">
        <f t="shared" ref="H20:Z20" ca="1" si="14">IFERROR(H21*H2,"")</f>
        <v>331520000000</v>
      </c>
      <c r="I20" s="2">
        <f t="shared" ca="1" si="14"/>
        <v>573440000000</v>
      </c>
      <c r="J20" s="2">
        <f t="shared" ca="1" si="14"/>
        <v>197120000000</v>
      </c>
      <c r="K20" s="2" t="str">
        <f t="shared" ca="1" si="14"/>
        <v/>
      </c>
      <c r="L20" s="2">
        <f t="shared" ca="1" si="14"/>
        <v>448000000000</v>
      </c>
      <c r="M20" s="2">
        <f t="shared" ca="1" si="14"/>
        <v>448000000000</v>
      </c>
      <c r="N20" s="2" t="str">
        <f t="shared" ca="1" si="14"/>
        <v/>
      </c>
      <c r="O20" s="2">
        <f t="shared" ca="1" si="14"/>
        <v>448000000000</v>
      </c>
      <c r="P20" s="2">
        <f t="shared" ca="1" si="14"/>
        <v>448000000000</v>
      </c>
      <c r="Q20" s="2">
        <f t="shared" ca="1" si="14"/>
        <v>448000000000</v>
      </c>
      <c r="R20" s="2">
        <f t="shared" ca="1" si="14"/>
        <v>456960000000</v>
      </c>
      <c r="S20" s="2">
        <f t="shared" ca="1" si="14"/>
        <v>448000000000</v>
      </c>
      <c r="T20" s="2">
        <f t="shared" ca="1" si="14"/>
        <v>1388800000000</v>
      </c>
      <c r="U20" s="2">
        <f t="shared" ca="1" si="14"/>
        <v>2822400000000</v>
      </c>
      <c r="V20" s="2">
        <f t="shared" ca="1" si="14"/>
        <v>1530000000000</v>
      </c>
      <c r="W20" s="2">
        <f t="shared" ca="1" si="14"/>
        <v>522750000000</v>
      </c>
      <c r="X20" s="2">
        <f t="shared" ca="1" si="14"/>
        <v>654500000000</v>
      </c>
      <c r="Y20" s="2">
        <f t="shared" ca="1" si="14"/>
        <v>267750000000</v>
      </c>
      <c r="Z20" s="2">
        <f t="shared" ca="1" si="14"/>
        <v>212500000000</v>
      </c>
    </row>
    <row r="21" spans="1:26" ht="15.5" x14ac:dyDescent="0.35">
      <c r="C21" t="s">
        <v>12</v>
      </c>
      <c r="D21" s="2">
        <f>IFERROR(INDEX(D51:D500,MATCH($C$7,$C$51:$C$500,0)),"")</f>
        <v>8960000000</v>
      </c>
      <c r="E21" s="2">
        <f>IFERROR(INDEX(E51:E500,MATCH($C$7,$C$51:$C$500,0)),"")</f>
        <v>8960000000</v>
      </c>
      <c r="H21" s="2">
        <f>IFERROR(INDEX(D21:G21,COUNT(D21:G21)),"")</f>
        <v>8960000000</v>
      </c>
      <c r="I21" s="2">
        <f t="shared" ref="I21:Z21" si="15">IFERROR(INDEX(I51:I500,MATCH($C$7,$C$51:$C$500,0)),"")</f>
        <v>8960000000</v>
      </c>
      <c r="J21" s="2">
        <f t="shared" si="15"/>
        <v>8960000000</v>
      </c>
      <c r="K21" s="2">
        <f t="shared" si="15"/>
        <v>8960000000</v>
      </c>
      <c r="L21" s="2">
        <f t="shared" si="15"/>
        <v>8960000000</v>
      </c>
      <c r="M21" s="2">
        <f t="shared" si="15"/>
        <v>8960000000</v>
      </c>
      <c r="N21" s="2">
        <f t="shared" si="15"/>
        <v>8960000000</v>
      </c>
      <c r="O21" s="2">
        <f t="shared" si="15"/>
        <v>8960000000</v>
      </c>
      <c r="P21" s="2">
        <f t="shared" si="15"/>
        <v>8960000000</v>
      </c>
      <c r="Q21" s="2">
        <f t="shared" si="15"/>
        <v>8960000000</v>
      </c>
      <c r="R21" s="2">
        <f t="shared" si="15"/>
        <v>8960000000</v>
      </c>
      <c r="S21" s="2">
        <f t="shared" si="15"/>
        <v>8960000000</v>
      </c>
      <c r="T21" s="2">
        <f t="shared" si="15"/>
        <v>8960000000</v>
      </c>
      <c r="U21" s="2">
        <f t="shared" si="15"/>
        <v>8960000000</v>
      </c>
      <c r="V21" s="2">
        <f t="shared" si="15"/>
        <v>4250000000</v>
      </c>
      <c r="W21" s="2">
        <f t="shared" si="15"/>
        <v>4250000000</v>
      </c>
      <c r="X21" s="2">
        <f t="shared" si="15"/>
        <v>4250000000</v>
      </c>
      <c r="Y21" s="2">
        <f t="shared" si="15"/>
        <v>4250000000</v>
      </c>
      <c r="Z21" s="2">
        <f t="shared" si="15"/>
        <v>4250000000</v>
      </c>
    </row>
    <row r="23" spans="1:26" ht="15.5" x14ac:dyDescent="0.35">
      <c r="B23" t="s">
        <v>54</v>
      </c>
      <c r="C23" t="s">
        <v>55</v>
      </c>
      <c r="D23" s="3">
        <f>IFERROR(D5/D6*100,"")</f>
        <v>-9.9029355810004134</v>
      </c>
      <c r="E23" s="3">
        <f>IFERROR(E5/E6*100,"")</f>
        <v>-2.8580449600870734</v>
      </c>
      <c r="H23" s="3">
        <f t="shared" ref="H23:Z23" si="16">IFERROR(H5/H6*100,"")</f>
        <v>-23.737089510011682</v>
      </c>
      <c r="I23" s="3">
        <f t="shared" si="16"/>
        <v>-18.285773194755357</v>
      </c>
      <c r="J23" s="3">
        <f t="shared" si="16"/>
        <v>-5.6615283403875623</v>
      </c>
      <c r="K23" s="3">
        <f t="shared" si="16"/>
        <v>3.1173365278354881</v>
      </c>
      <c r="L23" s="3">
        <f t="shared" si="16"/>
        <v>4.2203711727292319</v>
      </c>
      <c r="M23" s="3">
        <f t="shared" si="16"/>
        <v>5.9527382397503823</v>
      </c>
      <c r="N23" s="3">
        <f t="shared" si="16"/>
        <v>22.79041649284191</v>
      </c>
      <c r="O23" s="3">
        <f t="shared" si="16"/>
        <v>-18.237166410898801</v>
      </c>
      <c r="P23" s="3">
        <f t="shared" si="16"/>
        <v>102.65873648135305</v>
      </c>
      <c r="Q23" s="3">
        <f t="shared" si="16"/>
        <v>-375.65939654137117</v>
      </c>
      <c r="R23" s="3">
        <f t="shared" si="16"/>
        <v>-31.195956933038588</v>
      </c>
      <c r="S23" s="3">
        <f t="shared" si="16"/>
        <v>-19.661411408194706</v>
      </c>
      <c r="T23" s="3">
        <f t="shared" si="16"/>
        <v>-3.1127746934085678</v>
      </c>
      <c r="U23" s="3">
        <f t="shared" si="16"/>
        <v>2.6195684936181696</v>
      </c>
      <c r="V23" s="3">
        <f t="shared" si="16"/>
        <v>8.8798739177908299</v>
      </c>
      <c r="W23" s="3">
        <f t="shared" si="16"/>
        <v>10.926978074549679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-0.11543423905209271</v>
      </c>
      <c r="E24" s="4">
        <f>IFERROR(_xlfn.RRI(5,J23,E23),"")</f>
        <v>-0.1277779246885753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-0.2086014231853589</v>
      </c>
      <c r="K24" s="4">
        <f t="shared" si="17"/>
        <v>-0.50286132009804674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0.424170333272194</v>
      </c>
      <c r="P24" s="4">
        <f t="shared" si="17"/>
        <v>1.0827312398289766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21.73</v>
      </c>
      <c r="J25" s="3">
        <f t="shared" si="18"/>
        <v>8.15</v>
      </c>
      <c r="K25" s="3">
        <f t="shared" si="18"/>
        <v>-4.59</v>
      </c>
      <c r="L25" s="3">
        <f t="shared" si="18"/>
        <v>-5.98</v>
      </c>
      <c r="M25" s="3">
        <f t="shared" si="18"/>
        <v>-8.18</v>
      </c>
      <c r="N25" s="3">
        <f t="shared" si="18"/>
        <v>-29.43</v>
      </c>
      <c r="O25" s="3">
        <f t="shared" si="18"/>
        <v>13.48</v>
      </c>
      <c r="P25" s="3">
        <f t="shared" si="18"/>
        <v>-93.9</v>
      </c>
      <c r="Q25" s="3">
        <f t="shared" si="18"/>
        <v>-175.98</v>
      </c>
      <c r="R25" s="3">
        <f t="shared" si="18"/>
        <v>-66.67</v>
      </c>
      <c r="S25" s="3">
        <f t="shared" si="18"/>
        <v>-56.49</v>
      </c>
      <c r="T25" s="3">
        <f t="shared" si="18"/>
        <v>-10.88</v>
      </c>
      <c r="U25" s="3">
        <f t="shared" si="18"/>
        <v>9.5299999999999994</v>
      </c>
      <c r="V25" s="3">
        <f t="shared" si="18"/>
        <v>19.21</v>
      </c>
      <c r="W25" s="3">
        <f t="shared" si="18"/>
        <v>21.55</v>
      </c>
      <c r="X25" s="3">
        <f t="shared" si="18"/>
        <v>16.66</v>
      </c>
      <c r="Y25" s="3">
        <f t="shared" si="18"/>
        <v>0.65</v>
      </c>
      <c r="Z25" s="3">
        <f t="shared" si="18"/>
        <v>0.39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-9.5739535503022721E-2</v>
      </c>
      <c r="K26" s="4">
        <f t="shared" si="19"/>
        <v>-0.4531988507870508</v>
      </c>
      <c r="L26" s="4">
        <f t="shared" si="19"/>
        <v>-0.49155079323526896</v>
      </c>
      <c r="M26" s="4">
        <f t="shared" si="19"/>
        <v>-0.34269858121014551</v>
      </c>
      <c r="N26" s="4">
        <f t="shared" si="19"/>
        <v>-0.12226435099403143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0.89498448564264654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62.574101116071425</v>
      </c>
      <c r="E27" s="3">
        <f>IFERROR(E4/E21,"")</f>
        <v>51.655511941964285</v>
      </c>
      <c r="H27" s="3">
        <f t="shared" ref="H27:Z27" si="20">IFERROR(H4/H21,"")</f>
        <v>228.45922611607142</v>
      </c>
      <c r="I27" s="3">
        <f t="shared" si="20"/>
        <v>207.99619776785715</v>
      </c>
      <c r="J27" s="3">
        <f t="shared" si="20"/>
        <v>193.24555870535715</v>
      </c>
      <c r="K27" s="3">
        <f t="shared" si="20"/>
        <v>194.41721406249999</v>
      </c>
      <c r="L27" s="3">
        <f t="shared" si="20"/>
        <v>153.49105279017857</v>
      </c>
      <c r="M27" s="3">
        <f t="shared" si="20"/>
        <v>109.41140970982143</v>
      </c>
      <c r="N27" s="3">
        <f t="shared" si="20"/>
        <v>98.724928571428578</v>
      </c>
      <c r="O27" s="3">
        <f t="shared" si="20"/>
        <v>136.24718459821429</v>
      </c>
      <c r="P27" s="3">
        <f t="shared" si="20"/>
        <v>285.21076852678573</v>
      </c>
      <c r="Q27" s="3">
        <f t="shared" si="20"/>
        <v>171.74363560267858</v>
      </c>
      <c r="R27" s="3">
        <f t="shared" si="20"/>
        <v>247.88789118303572</v>
      </c>
      <c r="S27" s="3">
        <f t="shared" si="20"/>
        <v>124.16918783482143</v>
      </c>
      <c r="T27" s="3">
        <f t="shared" si="20"/>
        <v>110.87200703125001</v>
      </c>
      <c r="U27" s="3">
        <f t="shared" si="20"/>
        <v>183.44128404017857</v>
      </c>
      <c r="V27" s="3">
        <f t="shared" si="20"/>
        <v>356.56891976470587</v>
      </c>
      <c r="W27" s="3">
        <f t="shared" si="20"/>
        <v>243.8838571764706</v>
      </c>
      <c r="X27" s="3">
        <f t="shared" si="20"/>
        <v>179.33802752941176</v>
      </c>
      <c r="Y27" s="3">
        <f t="shared" si="20"/>
        <v>82.708979764705887</v>
      </c>
      <c r="Z27" s="3">
        <f t="shared" si="20"/>
        <v>66.267704705882352</v>
      </c>
    </row>
    <row r="28" spans="1:26" ht="15.5" x14ac:dyDescent="0.35">
      <c r="C28" t="s">
        <v>61</v>
      </c>
      <c r="D28" s="4">
        <f>IFERROR(_xlfn.RRI(5,I27,D27),"")</f>
        <v>-0.21355592521543521</v>
      </c>
      <c r="E28" s="4">
        <f>IFERROR(_xlfn.RRI(5,J27,E27),"")</f>
        <v>-0.23192889048614007</v>
      </c>
      <c r="H28" s="4">
        <f t="shared" ref="H28:Z28" si="21">IFERROR(_xlfn.RRI(5,M27,H27),"")</f>
        <v>0.15864186710261263</v>
      </c>
      <c r="I28" s="4">
        <f t="shared" si="21"/>
        <v>0.16071531181114507</v>
      </c>
      <c r="J28" s="4">
        <f t="shared" si="21"/>
        <v>7.2398991591618334E-2</v>
      </c>
      <c r="K28" s="4">
        <f t="shared" si="21"/>
        <v>-7.3780842864116569E-2</v>
      </c>
      <c r="L28" s="4">
        <f t="shared" si="21"/>
        <v>-2.2221502121530623E-2</v>
      </c>
      <c r="M28" s="4">
        <f t="shared" si="21"/>
        <v>-0.15089487894957787</v>
      </c>
      <c r="N28" s="4">
        <f t="shared" si="21"/>
        <v>-4.4825768708342983E-2</v>
      </c>
      <c r="O28" s="4">
        <f t="shared" si="21"/>
        <v>4.2080155179587297E-2</v>
      </c>
      <c r="P28" s="4">
        <f t="shared" si="21"/>
        <v>9.227946123715336E-2</v>
      </c>
      <c r="Q28" s="4">
        <f t="shared" si="21"/>
        <v>-0.1359329716250941</v>
      </c>
      <c r="R28" s="4">
        <f t="shared" si="21"/>
        <v>3.2622045422483481E-3</v>
      </c>
      <c r="S28" s="4">
        <f t="shared" si="21"/>
        <v>-7.0887527052773236E-2</v>
      </c>
      <c r="T28" s="4">
        <f t="shared" si="21"/>
        <v>6.0361251673570093E-2</v>
      </c>
      <c r="U28" s="4">
        <f t="shared" si="21"/>
        <v>0.2258547964345492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1.6662576687116564</v>
      </c>
      <c r="J29" s="4">
        <f t="shared" si="22"/>
        <v>-2.7755991285403052</v>
      </c>
      <c r="K29" s="4">
        <f t="shared" si="22"/>
        <v>-0.23244147157190642</v>
      </c>
      <c r="L29" s="4">
        <f t="shared" si="22"/>
        <v>-0.26894865525672362</v>
      </c>
      <c r="M29" s="4">
        <f t="shared" si="22"/>
        <v>-0.72205232755691473</v>
      </c>
      <c r="N29" s="4">
        <f t="shared" si="22"/>
        <v>-3.1832344213649848</v>
      </c>
      <c r="O29" s="4">
        <f t="shared" si="22"/>
        <v>-1.1435569755058572</v>
      </c>
      <c r="P29" s="4">
        <f t="shared" si="22"/>
        <v>-0.46641663825434704</v>
      </c>
      <c r="Q29" s="4">
        <f t="shared" si="22"/>
        <v>1.6395680215989199</v>
      </c>
      <c r="R29" s="4">
        <f t="shared" si="22"/>
        <v>0.18020888652858913</v>
      </c>
      <c r="S29" s="4">
        <f t="shared" si="22"/>
        <v>4.1920955882352935</v>
      </c>
      <c r="T29" s="4">
        <f t="shared" si="22"/>
        <v>-2.1416579223504724</v>
      </c>
      <c r="U29" s="4">
        <f t="shared" si="22"/>
        <v>-0.50390421655387829</v>
      </c>
      <c r="V29" s="4">
        <f t="shared" si="22"/>
        <v>-0.10858468677494199</v>
      </c>
      <c r="W29" s="4">
        <f t="shared" si="22"/>
        <v>0.29351740696278517</v>
      </c>
      <c r="X29" s="4">
        <f t="shared" si="22"/>
        <v>24.630769230769232</v>
      </c>
      <c r="Y29" s="4">
        <f t="shared" si="22"/>
        <v>0.66666666666666663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9.8381742396334015E-2</v>
      </c>
      <c r="I30" s="4">
        <f t="shared" si="23"/>
        <v>7.6331063758057177E-2</v>
      </c>
      <c r="J30" s="4">
        <f t="shared" si="23"/>
        <v>-6.0265000853586088E-3</v>
      </c>
      <c r="K30" s="4">
        <f t="shared" si="23"/>
        <v>0.2666354847944607</v>
      </c>
      <c r="L30" s="4">
        <f t="shared" si="23"/>
        <v>0.40287976544004156</v>
      </c>
      <c r="M30" s="4">
        <f t="shared" si="23"/>
        <v>0.10824501261260536</v>
      </c>
      <c r="N30" s="4">
        <f t="shared" si="23"/>
        <v>-0.27539839547831285</v>
      </c>
      <c r="O30" s="4">
        <f t="shared" si="23"/>
        <v>-0.5222929859837373</v>
      </c>
      <c r="P30" s="4">
        <f t="shared" si="23"/>
        <v>0.66067736673869193</v>
      </c>
      <c r="Q30" s="4">
        <f t="shared" si="23"/>
        <v>-0.3071721463156652</v>
      </c>
      <c r="R30" s="4">
        <f t="shared" si="23"/>
        <v>0.99637201068588443</v>
      </c>
      <c r="S30" s="4">
        <f t="shared" si="23"/>
        <v>0.11993271484499711</v>
      </c>
      <c r="T30" s="4">
        <f t="shared" si="23"/>
        <v>-0.39559948235553094</v>
      </c>
      <c r="U30" s="4">
        <f t="shared" si="23"/>
        <v>-0.48553765100663138</v>
      </c>
      <c r="V30" s="4">
        <f t="shared" si="23"/>
        <v>0.46204395769703649</v>
      </c>
      <c r="W30" s="4">
        <f t="shared" si="23"/>
        <v>0.35991156218372705</v>
      </c>
      <c r="X30" s="4">
        <f t="shared" si="23"/>
        <v>1.168301773756615</v>
      </c>
      <c r="Y30" s="4">
        <f t="shared" si="23"/>
        <v>0.24810388607535552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-105.04</v>
      </c>
      <c r="E32" s="3">
        <f>IFERROR(INDEX(E51:E500,MATCH($A$32,$C$51:$C$500,0)),"")</f>
        <v>-115.47</v>
      </c>
      <c r="H32" s="3">
        <f>IFERROR(INDEX(D32:G32,COUNT(D32:G32)),"")</f>
        <v>-115.47</v>
      </c>
      <c r="I32" s="3">
        <f t="shared" ref="I32:Z32" si="24">IFERROR(INDEX(I51:I500,MATCH($C$32,$C$51:$C$500,0)),"")</f>
        <v>-115.85</v>
      </c>
      <c r="J32" s="3">
        <f t="shared" si="24"/>
        <v>-124.49</v>
      </c>
      <c r="K32" s="3">
        <f t="shared" si="24"/>
        <v>-132.43</v>
      </c>
      <c r="L32" s="3">
        <f t="shared" si="24"/>
        <v>-127.81</v>
      </c>
      <c r="M32" s="3">
        <f t="shared" si="24"/>
        <v>-121.75</v>
      </c>
      <c r="N32" s="3">
        <f t="shared" si="24"/>
        <v>-113.61</v>
      </c>
      <c r="O32" s="3">
        <f t="shared" si="24"/>
        <v>-61.9</v>
      </c>
      <c r="P32" s="3">
        <f t="shared" si="24"/>
        <v>-75.680000000000007</v>
      </c>
      <c r="Q32" s="3">
        <f t="shared" si="24"/>
        <v>30.73</v>
      </c>
      <c r="R32" s="3">
        <f t="shared" si="24"/>
        <v>207.59</v>
      </c>
      <c r="S32" s="3">
        <f t="shared" si="24"/>
        <v>274.56</v>
      </c>
      <c r="T32" s="3">
        <f t="shared" si="24"/>
        <v>334.35</v>
      </c>
      <c r="U32" s="3">
        <f t="shared" si="24"/>
        <v>304.3</v>
      </c>
      <c r="V32" s="3">
        <f t="shared" si="24"/>
        <v>216.33</v>
      </c>
      <c r="W32" s="3">
        <f t="shared" si="24"/>
        <v>197.19</v>
      </c>
      <c r="X32" s="3">
        <f t="shared" si="24"/>
        <v>171.16</v>
      </c>
      <c r="Y32" s="3">
        <f t="shared" si="24"/>
        <v>154.5</v>
      </c>
      <c r="Z32" s="3">
        <f t="shared" si="24"/>
        <v>153.85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-0.35</v>
      </c>
      <c r="E33" s="3">
        <f>IFERROR(INDEX(E51:E500,MATCH($A$33,$C$51:$C$500,0)),"")</f>
        <v>-0.55000000000000004</v>
      </c>
      <c r="H33" s="3">
        <f>IFERROR(INDEX(D33:G33,COUNT(D33:G33)),"")</f>
        <v>-0.55000000000000004</v>
      </c>
      <c r="I33" s="3">
        <f t="shared" ref="I33:Z33" si="25">IFERROR(INDEX(I51:I500,MATCH($C$33,$C$51:$C$500,0)),"")</f>
        <v>-0.55000000000000004</v>
      </c>
      <c r="J33" s="3">
        <f t="shared" si="25"/>
        <v>-0.18</v>
      </c>
      <c r="K33" s="3">
        <f t="shared" si="25"/>
        <v>-0.38</v>
      </c>
      <c r="L33" s="3">
        <f t="shared" si="25"/>
        <v>-0.39</v>
      </c>
      <c r="M33" s="3">
        <f t="shared" si="25"/>
        <v>-0.41</v>
      </c>
      <c r="N33" s="3">
        <f t="shared" si="25"/>
        <v>-0.44</v>
      </c>
      <c r="O33" s="3">
        <f t="shared" si="25"/>
        <v>-0.81</v>
      </c>
      <c r="P33" s="3">
        <f t="shared" si="25"/>
        <v>-0.66</v>
      </c>
      <c r="Q33" s="3">
        <f t="shared" si="25"/>
        <v>1.63</v>
      </c>
      <c r="R33" s="3">
        <f t="shared" si="25"/>
        <v>0.25</v>
      </c>
      <c r="S33" s="3">
        <f t="shared" si="25"/>
        <v>0.18</v>
      </c>
      <c r="T33" s="3">
        <f t="shared" si="25"/>
        <v>0.46</v>
      </c>
      <c r="U33" s="3">
        <f t="shared" si="25"/>
        <v>1.04</v>
      </c>
      <c r="V33" s="3">
        <f t="shared" si="25"/>
        <v>1.66</v>
      </c>
      <c r="W33" s="3">
        <f t="shared" si="25"/>
        <v>0.68</v>
      </c>
      <c r="X33" s="3">
        <f t="shared" si="25"/>
        <v>0.98</v>
      </c>
      <c r="Y33" s="3">
        <f t="shared" si="25"/>
        <v>0.43</v>
      </c>
      <c r="Z33" s="3">
        <f t="shared" si="25"/>
        <v>0.36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3.55</v>
      </c>
      <c r="E34" s="3">
        <f>IFERROR(INDEX(E51:E500,MATCH($A$34,$C$51:$C$500,0)),"")</f>
        <v>19.34</v>
      </c>
      <c r="H34" s="3">
        <f>IFERROR(INDEX(D34:G34,COUNT(D34:G34)),"")</f>
        <v>19.34</v>
      </c>
      <c r="I34" s="3">
        <f t="shared" ref="I34:Z34" si="26">IFERROR(INDEX(I51:I500,MATCH($C$34,$C$51:$C$500,0)),"")</f>
        <v>2.95</v>
      </c>
      <c r="J34" s="3">
        <f t="shared" si="26"/>
        <v>2.7</v>
      </c>
      <c r="K34" s="3">
        <f t="shared" si="26"/>
        <v>-10.89</v>
      </c>
      <c r="L34" s="3">
        <f t="shared" si="26"/>
        <v>-8.36</v>
      </c>
      <c r="M34" s="3">
        <f t="shared" si="26"/>
        <v>-6.11</v>
      </c>
      <c r="N34" s="3">
        <f t="shared" si="26"/>
        <v>-1.7</v>
      </c>
      <c r="O34" s="3">
        <f t="shared" si="26"/>
        <v>3.71</v>
      </c>
      <c r="P34" s="3">
        <f t="shared" si="26"/>
        <v>-0.53</v>
      </c>
      <c r="Q34" s="3">
        <f t="shared" si="26"/>
        <v>-0.28000000000000003</v>
      </c>
      <c r="R34" s="3">
        <f t="shared" si="26"/>
        <v>-0.76</v>
      </c>
      <c r="S34" s="3">
        <f t="shared" si="26"/>
        <v>-0.89</v>
      </c>
      <c r="T34" s="3">
        <f t="shared" si="26"/>
        <v>-14.25</v>
      </c>
      <c r="U34" s="3">
        <f t="shared" si="26"/>
        <v>33.049999999999997</v>
      </c>
      <c r="V34" s="3">
        <f t="shared" si="26"/>
        <v>18.739999999999998</v>
      </c>
      <c r="W34" s="3">
        <f t="shared" si="26"/>
        <v>6.22</v>
      </c>
      <c r="X34" s="3">
        <f t="shared" si="26"/>
        <v>10.08</v>
      </c>
      <c r="Y34" s="3">
        <f t="shared" si="26"/>
        <v>101.54</v>
      </c>
      <c r="Z34" s="3">
        <f t="shared" si="26"/>
        <v>141.03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0.59</v>
      </c>
      <c r="E35" s="3">
        <f>IFERROR(INDEX(E51:E500,MATCH($A$35,$C$51:$C$500,0)),"")</f>
        <v>1.24</v>
      </c>
      <c r="H35" s="3">
        <f>IFERROR(INDEX(D35:G35,COUNT(D35:G35)),"")</f>
        <v>1.24</v>
      </c>
      <c r="I35" s="3">
        <f t="shared" ref="I35:Z35" si="27">IFERROR(INDEX(I51:I500,MATCH($C$35,$C$51:$C$500,0)),"")</f>
        <v>0.31</v>
      </c>
      <c r="J35" s="3">
        <f t="shared" si="27"/>
        <v>0.11</v>
      </c>
      <c r="K35" s="3">
        <f t="shared" si="27"/>
        <v>0.26</v>
      </c>
      <c r="L35" s="3">
        <f t="shared" si="27"/>
        <v>0.33</v>
      </c>
      <c r="M35" s="3">
        <f t="shared" si="27"/>
        <v>0.46</v>
      </c>
      <c r="N35" s="3">
        <f t="shared" si="27"/>
        <v>0.51</v>
      </c>
      <c r="O35" s="3">
        <f t="shared" si="27"/>
        <v>0.37</v>
      </c>
      <c r="P35" s="3">
        <f t="shared" si="27"/>
        <v>0.18</v>
      </c>
      <c r="Q35" s="3">
        <f t="shared" si="27"/>
        <v>0.28999999999999998</v>
      </c>
      <c r="R35" s="3">
        <f t="shared" si="27"/>
        <v>0.21</v>
      </c>
      <c r="S35" s="3">
        <f t="shared" si="27"/>
        <v>0.4</v>
      </c>
      <c r="T35" s="3">
        <f t="shared" si="27"/>
        <v>1.4</v>
      </c>
      <c r="U35" s="3">
        <f t="shared" si="27"/>
        <v>1.72</v>
      </c>
      <c r="V35" s="3">
        <f t="shared" si="27"/>
        <v>1.01</v>
      </c>
      <c r="W35" s="3">
        <f t="shared" si="27"/>
        <v>0.55000000000000004</v>
      </c>
      <c r="X35" s="3">
        <f t="shared" si="27"/>
        <v>0.94</v>
      </c>
      <c r="Y35" s="3">
        <f t="shared" si="27"/>
        <v>0.8</v>
      </c>
      <c r="Z35" s="3">
        <f t="shared" si="27"/>
        <v>0.83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560663946000</v>
      </c>
      <c r="E51" s="5">
        <v>462833387000</v>
      </c>
      <c r="F51" s="5">
        <v>403139642000</v>
      </c>
      <c r="G51" s="5">
        <v>413635753000</v>
      </c>
      <c r="I51" s="5">
        <v>1863645932000</v>
      </c>
      <c r="J51" s="5">
        <v>1731480206000</v>
      </c>
      <c r="K51" s="5">
        <v>1741978238000</v>
      </c>
      <c r="L51" s="5">
        <v>1375279833000</v>
      </c>
      <c r="M51" s="5">
        <v>980326231000</v>
      </c>
      <c r="N51" s="5">
        <v>884575360000</v>
      </c>
      <c r="O51" s="5">
        <v>1220774774000</v>
      </c>
      <c r="P51" s="5">
        <v>2555488486000</v>
      </c>
      <c r="Q51" s="5">
        <v>1538822975000</v>
      </c>
      <c r="R51" s="5">
        <v>2221075505000</v>
      </c>
      <c r="S51" s="5">
        <v>1112555923000</v>
      </c>
      <c r="T51" s="5">
        <v>993413183000</v>
      </c>
      <c r="U51" s="5">
        <v>1643633905000</v>
      </c>
      <c r="V51" s="5">
        <v>1515417909000</v>
      </c>
      <c r="W51" s="5">
        <v>1036506393000</v>
      </c>
      <c r="X51" s="5">
        <v>762186617000</v>
      </c>
      <c r="Y51" s="5">
        <v>351513164000</v>
      </c>
      <c r="Z51" s="5">
        <v>281637745000</v>
      </c>
    </row>
    <row r="52" spans="2:26" ht="15.5" x14ac:dyDescent="0.35">
      <c r="C52" t="s">
        <v>85</v>
      </c>
      <c r="D52" s="5">
        <v>-482240334000</v>
      </c>
      <c r="E52" s="5">
        <v>-398037599000</v>
      </c>
      <c r="F52" s="5">
        <v>-315352996000</v>
      </c>
      <c r="G52" s="5">
        <v>-347039687000</v>
      </c>
      <c r="I52" s="5">
        <v>-1483339247000</v>
      </c>
      <c r="J52" s="5">
        <v>-1486601605000</v>
      </c>
      <c r="K52" s="5">
        <v>-1543451650000</v>
      </c>
      <c r="L52" s="5">
        <v>-1269444560000</v>
      </c>
      <c r="M52" s="5">
        <v>-846589942000</v>
      </c>
      <c r="N52" s="5">
        <v>-774205581000</v>
      </c>
      <c r="O52" s="5">
        <v>-1125752036000</v>
      </c>
      <c r="P52" s="5">
        <v>-2365140362000</v>
      </c>
      <c r="Q52" s="5">
        <v>-1486541053000</v>
      </c>
      <c r="R52" s="5">
        <v>-2152502053000</v>
      </c>
      <c r="S52" s="5">
        <v>-1154552600000</v>
      </c>
      <c r="T52" s="5">
        <v>-856084588000</v>
      </c>
      <c r="U52" s="5">
        <v>-1300269693000</v>
      </c>
      <c r="V52" s="5">
        <v>-1300229936000</v>
      </c>
      <c r="W52" s="5">
        <v>-860152654000</v>
      </c>
      <c r="X52" s="5">
        <v>-623918938000</v>
      </c>
      <c r="Y52" s="5">
        <v>-320375006000</v>
      </c>
      <c r="Z52" s="5">
        <v>-250884654000</v>
      </c>
    </row>
    <row r="53" spans="2:26" ht="15.5" x14ac:dyDescent="0.35">
      <c r="C53" t="s">
        <v>86</v>
      </c>
      <c r="D53" s="5">
        <v>78423612000</v>
      </c>
      <c r="E53" s="5">
        <v>64795788000</v>
      </c>
      <c r="F53" s="5">
        <v>87786646000</v>
      </c>
      <c r="G53" s="5">
        <v>66596066000</v>
      </c>
      <c r="I53" s="5">
        <v>380306685000</v>
      </c>
      <c r="J53" s="5">
        <v>244878601000</v>
      </c>
      <c r="K53" s="5">
        <v>198526588000</v>
      </c>
      <c r="L53" s="5">
        <v>105835273000</v>
      </c>
      <c r="M53" s="5">
        <v>133736289000</v>
      </c>
      <c r="N53" s="5">
        <v>110369779000</v>
      </c>
      <c r="O53" s="5">
        <v>95022738000</v>
      </c>
      <c r="P53" s="5">
        <v>190348124000</v>
      </c>
      <c r="Q53" s="5">
        <v>52281922000</v>
      </c>
      <c r="R53" s="5">
        <v>68573452000</v>
      </c>
      <c r="S53" s="5">
        <v>-41996677000</v>
      </c>
      <c r="T53" s="5">
        <v>137328595000</v>
      </c>
      <c r="U53" s="5">
        <v>343364212000</v>
      </c>
      <c r="V53" s="5">
        <v>215187973000</v>
      </c>
      <c r="W53" s="5">
        <v>176353739000</v>
      </c>
      <c r="X53" s="5">
        <v>138267679000</v>
      </c>
      <c r="Y53" s="5">
        <v>31138158000</v>
      </c>
      <c r="Z53" s="5">
        <v>30753091000</v>
      </c>
    </row>
    <row r="54" spans="2:26" ht="15.5" x14ac:dyDescent="0.35">
      <c r="C54" t="s">
        <v>87</v>
      </c>
      <c r="D54" s="5">
        <v>-22134807000</v>
      </c>
      <c r="E54" s="5">
        <v>-14772454000</v>
      </c>
      <c r="F54" s="5">
        <v>-12484533000</v>
      </c>
      <c r="G54" s="5">
        <v>-14527630000</v>
      </c>
      <c r="I54" s="5">
        <v>-62503320000</v>
      </c>
      <c r="J54" s="5">
        <v>-64450018000</v>
      </c>
      <c r="K54" s="5">
        <v>-57450522000</v>
      </c>
      <c r="L54" s="5">
        <v>-54036835000</v>
      </c>
      <c r="M54" s="5">
        <v>-43747295000</v>
      </c>
      <c r="N54" s="5">
        <v>-53348471000</v>
      </c>
      <c r="O54" s="5">
        <v>-76440102000</v>
      </c>
      <c r="P54" s="5">
        <v>-630100441000</v>
      </c>
      <c r="Q54" s="5">
        <v>-374586383000</v>
      </c>
      <c r="R54" s="5">
        <v>-347068255000</v>
      </c>
      <c r="S54" s="5">
        <v>-246862345000</v>
      </c>
      <c r="T54" s="5">
        <v>-166157141000</v>
      </c>
      <c r="U54" s="5">
        <v>-158586487000</v>
      </c>
      <c r="V54" s="5">
        <v>-63134531000</v>
      </c>
      <c r="W54" s="5">
        <v>-40178776000</v>
      </c>
      <c r="X54" s="5">
        <v>-31186003000</v>
      </c>
      <c r="Y54" s="5">
        <v>-20584163000</v>
      </c>
      <c r="Z54" s="5">
        <v>-16357765000</v>
      </c>
    </row>
    <row r="55" spans="2:26" ht="15.5" x14ac:dyDescent="0.35">
      <c r="C55" t="s">
        <v>88</v>
      </c>
      <c r="O55" s="5">
        <v>-7743573000</v>
      </c>
      <c r="P55" s="5">
        <v>-43195781000</v>
      </c>
      <c r="Q55" s="5">
        <v>-36934649000</v>
      </c>
      <c r="R55" s="5">
        <v>-25113604000</v>
      </c>
      <c r="S55" s="5">
        <v>-23862634000</v>
      </c>
      <c r="X55" s="5">
        <v>-14481449000</v>
      </c>
      <c r="Y55" s="5">
        <v>-8985712000</v>
      </c>
      <c r="Z55" s="5">
        <v>-9003480000</v>
      </c>
    </row>
    <row r="56" spans="2:26" ht="15.5" x14ac:dyDescent="0.35">
      <c r="C56" t="s">
        <v>89</v>
      </c>
      <c r="D56" s="5">
        <v>-22134807000</v>
      </c>
      <c r="E56" s="5">
        <v>-14772454000</v>
      </c>
      <c r="F56" s="5">
        <v>-12484533000</v>
      </c>
      <c r="G56" s="5">
        <v>-14527630000</v>
      </c>
      <c r="I56" s="5">
        <v>-62503320000</v>
      </c>
      <c r="J56" s="5">
        <v>-64450018000</v>
      </c>
      <c r="K56" s="5">
        <v>-57450522000</v>
      </c>
      <c r="L56" s="5">
        <v>-54036835000</v>
      </c>
      <c r="M56" s="5">
        <v>-43747295000</v>
      </c>
      <c r="N56" s="5">
        <v>-53348471000</v>
      </c>
      <c r="O56" s="5">
        <v>-68696529000</v>
      </c>
      <c r="P56" s="5">
        <v>-586904660000</v>
      </c>
      <c r="Q56" s="5">
        <v>-337651734000</v>
      </c>
      <c r="R56" s="5">
        <v>-321954651000</v>
      </c>
      <c r="S56" s="5">
        <v>-222999711000</v>
      </c>
      <c r="X56" s="5">
        <v>-16704554000</v>
      </c>
      <c r="Y56" s="5">
        <v>-11598451000</v>
      </c>
      <c r="Z56" s="5">
        <v>-7354285000</v>
      </c>
    </row>
    <row r="57" spans="2:26" ht="15.5" x14ac:dyDescent="0.35">
      <c r="C57" t="s">
        <v>90</v>
      </c>
      <c r="D57" s="5">
        <v>56288805000</v>
      </c>
      <c r="E57" s="5">
        <v>50023334000</v>
      </c>
      <c r="F57" s="5">
        <v>75302113000</v>
      </c>
      <c r="G57" s="5">
        <v>52068436000</v>
      </c>
      <c r="I57" s="5">
        <v>317803365000</v>
      </c>
      <c r="J57" s="5">
        <v>180428583000</v>
      </c>
      <c r="K57" s="5">
        <v>141076066000</v>
      </c>
      <c r="L57" s="5">
        <v>51798438000</v>
      </c>
      <c r="M57" s="5">
        <v>89988994000</v>
      </c>
      <c r="N57" s="5">
        <v>57021308000</v>
      </c>
      <c r="O57" s="5">
        <v>18582636000</v>
      </c>
      <c r="P57" s="5">
        <v>-439752317000</v>
      </c>
      <c r="Q57" s="5">
        <v>-322304461000</v>
      </c>
      <c r="R57" s="5">
        <v>-278494803000</v>
      </c>
      <c r="S57" s="5">
        <v>-288859022000</v>
      </c>
      <c r="T57" s="5">
        <v>-28828546000</v>
      </c>
      <c r="U57" s="5">
        <v>184777725000</v>
      </c>
      <c r="V57" s="5">
        <v>152053442000</v>
      </c>
      <c r="W57" s="5">
        <v>136174963000</v>
      </c>
      <c r="X57" s="5">
        <v>107081676000</v>
      </c>
      <c r="Y57" s="5">
        <v>10553995000</v>
      </c>
      <c r="Z57" s="5">
        <v>14395326000</v>
      </c>
    </row>
    <row r="58" spans="2:26" ht="15.5" x14ac:dyDescent="0.35">
      <c r="C58" t="s">
        <v>91</v>
      </c>
      <c r="D58" s="5">
        <v>47192870000</v>
      </c>
      <c r="E58" s="5">
        <v>-11750855000</v>
      </c>
      <c r="F58" s="5">
        <v>-16709552000</v>
      </c>
      <c r="G58" s="5">
        <v>-26180302000</v>
      </c>
      <c r="I58" s="5">
        <v>-70511570000</v>
      </c>
      <c r="J58" s="5">
        <v>-83686107000</v>
      </c>
      <c r="K58" s="5">
        <v>-175122812000</v>
      </c>
      <c r="L58" s="5">
        <v>-93857079000</v>
      </c>
      <c r="M58" s="5">
        <v>-163141101000</v>
      </c>
      <c r="N58" s="5">
        <v>-324012614000</v>
      </c>
      <c r="O58" s="5">
        <v>97905323000</v>
      </c>
      <c r="P58" s="5">
        <v>-767578732000</v>
      </c>
      <c r="Q58" s="5">
        <v>-1568700316000</v>
      </c>
      <c r="R58" s="5">
        <v>-404084340000</v>
      </c>
      <c r="S58" s="5">
        <v>-321427838000</v>
      </c>
      <c r="T58" s="5">
        <v>-151045961000</v>
      </c>
      <c r="U58" s="5">
        <v>-58764837000</v>
      </c>
      <c r="V58" s="5">
        <v>-46449083000</v>
      </c>
      <c r="W58" s="5">
        <v>-24273644000</v>
      </c>
      <c r="X58" s="5">
        <v>-12703500000</v>
      </c>
      <c r="Y58" s="5">
        <v>-6638803000</v>
      </c>
      <c r="Z58" s="5">
        <v>-11976994000</v>
      </c>
    </row>
    <row r="59" spans="2:26" ht="15.5" x14ac:dyDescent="0.35">
      <c r="C59" t="s">
        <v>27</v>
      </c>
      <c r="D59" s="5">
        <v>-11928190000</v>
      </c>
      <c r="E59" s="5">
        <v>-12270083000</v>
      </c>
      <c r="F59" s="5">
        <v>-13290995000</v>
      </c>
      <c r="G59" s="5">
        <v>-14064143000</v>
      </c>
      <c r="I59" s="5">
        <v>-57654240000</v>
      </c>
      <c r="J59" s="5">
        <v>-65826680000</v>
      </c>
      <c r="K59" s="5">
        <v>-71386303000</v>
      </c>
      <c r="L59" s="5">
        <v>-115356517000</v>
      </c>
      <c r="M59" s="5">
        <v>-156224759000</v>
      </c>
      <c r="N59" s="5">
        <v>-159551343000</v>
      </c>
      <c r="O59" s="5">
        <v>-161281780000</v>
      </c>
      <c r="P59" s="5">
        <v>-258138754000</v>
      </c>
      <c r="Q59" s="5">
        <v>-217143936000</v>
      </c>
      <c r="R59" s="5">
        <v>-234886271000</v>
      </c>
      <c r="S59" s="5">
        <v>-235661660000</v>
      </c>
      <c r="Y59" s="5">
        <v>-12128815000</v>
      </c>
      <c r="Z59" s="5">
        <v>-12074064000</v>
      </c>
    </row>
    <row r="60" spans="2:26" ht="15.5" x14ac:dyDescent="0.35">
      <c r="C60" t="s">
        <v>509</v>
      </c>
    </row>
    <row r="61" spans="2:26" ht="15.5" x14ac:dyDescent="0.35">
      <c r="C61" t="s">
        <v>93</v>
      </c>
      <c r="R61" s="5">
        <v>-27175310000</v>
      </c>
      <c r="S61" s="5">
        <v>3574000</v>
      </c>
      <c r="Y61" s="5">
        <v>-321716000</v>
      </c>
      <c r="Z61" s="5">
        <v>234792000</v>
      </c>
    </row>
    <row r="62" spans="2:26" ht="15.5" x14ac:dyDescent="0.35">
      <c r="C62" t="s">
        <v>97</v>
      </c>
      <c r="D62" s="5">
        <v>-779000</v>
      </c>
      <c r="E62" s="5">
        <v>-19687000</v>
      </c>
      <c r="F62" s="5">
        <v>-639625000</v>
      </c>
      <c r="G62" s="5">
        <v>-12610000</v>
      </c>
      <c r="I62" s="5">
        <v>381953000</v>
      </c>
      <c r="J62" s="5">
        <v>-1766153000</v>
      </c>
      <c r="K62" s="5">
        <v>-632585000</v>
      </c>
      <c r="L62" s="5">
        <v>-5922239000</v>
      </c>
      <c r="M62" s="5">
        <v>-1943714000</v>
      </c>
      <c r="N62" s="5">
        <v>-3430709000</v>
      </c>
      <c r="O62" s="5">
        <v>-4205156000</v>
      </c>
      <c r="P62" s="5">
        <v>-398463070000</v>
      </c>
      <c r="Q62" s="5">
        <v>-403590939000</v>
      </c>
      <c r="R62" s="5">
        <v>-32125829000</v>
      </c>
      <c r="S62" s="5">
        <v>-33904522000</v>
      </c>
      <c r="T62" s="5">
        <v>-12586928000</v>
      </c>
      <c r="U62" s="5">
        <v>18258751000</v>
      </c>
    </row>
    <row r="63" spans="2:26" ht="15.5" x14ac:dyDescent="0.35">
      <c r="C63" t="s">
        <v>98</v>
      </c>
      <c r="D63" s="5">
        <v>47192870000</v>
      </c>
      <c r="E63" s="5">
        <v>-11750855000</v>
      </c>
      <c r="F63" s="5">
        <v>-16709552000</v>
      </c>
      <c r="G63" s="5">
        <v>-26180302000</v>
      </c>
      <c r="I63" s="5">
        <v>-70511570000</v>
      </c>
      <c r="J63" s="5">
        <v>-83686107000</v>
      </c>
      <c r="K63" s="5">
        <v>-175122812000</v>
      </c>
      <c r="L63" s="5">
        <v>-93857079000</v>
      </c>
      <c r="M63" s="5">
        <v>-163141101000</v>
      </c>
      <c r="N63" s="5">
        <v>-324012614000</v>
      </c>
      <c r="O63" s="5">
        <v>97905323000</v>
      </c>
      <c r="P63" s="5">
        <v>-767578732000</v>
      </c>
      <c r="Q63" s="5">
        <v>-1568700316000</v>
      </c>
      <c r="R63" s="5">
        <v>-404084340000</v>
      </c>
      <c r="S63" s="5">
        <v>-321427838000</v>
      </c>
      <c r="T63" s="5">
        <v>-151045961000</v>
      </c>
      <c r="U63" s="5">
        <v>-58764837000</v>
      </c>
      <c r="V63" s="5">
        <v>-46449083000</v>
      </c>
      <c r="W63" s="5">
        <v>-24273644000</v>
      </c>
      <c r="X63" s="5">
        <v>-12703500000</v>
      </c>
      <c r="Y63" s="5">
        <v>-6638803000</v>
      </c>
      <c r="Z63" s="5">
        <v>-11976994000</v>
      </c>
    </row>
    <row r="64" spans="2:26" ht="15.5" x14ac:dyDescent="0.35">
      <c r="C64" t="s">
        <v>29</v>
      </c>
      <c r="D64" s="5">
        <v>103481675000</v>
      </c>
      <c r="E64" s="5">
        <v>38272479000</v>
      </c>
      <c r="F64" s="5">
        <v>58592561000</v>
      </c>
      <c r="G64" s="5">
        <v>25888134000</v>
      </c>
      <c r="I64" s="5">
        <v>247291795000</v>
      </c>
      <c r="J64" s="5">
        <v>96742476000</v>
      </c>
      <c r="K64" s="5">
        <v>-34046746000</v>
      </c>
      <c r="L64" s="5">
        <v>-42058641000</v>
      </c>
      <c r="M64" s="5">
        <v>-73152107000</v>
      </c>
      <c r="N64" s="5">
        <v>-266991306000</v>
      </c>
      <c r="O64" s="5">
        <v>116487959000</v>
      </c>
      <c r="P64" s="5">
        <v>-1207331049000</v>
      </c>
      <c r="Q64" s="5">
        <v>-1891004777000</v>
      </c>
      <c r="R64" s="5">
        <v>-682579143000</v>
      </c>
      <c r="S64" s="5">
        <v>-610286860000</v>
      </c>
      <c r="T64" s="5">
        <v>-179874507000</v>
      </c>
      <c r="U64" s="5">
        <v>126012888000</v>
      </c>
      <c r="V64" s="5">
        <v>105604359000</v>
      </c>
      <c r="W64" s="5">
        <v>111901319000</v>
      </c>
      <c r="X64" s="5">
        <v>94378176000</v>
      </c>
      <c r="Y64" s="5">
        <v>3915192000</v>
      </c>
      <c r="Z64" s="5">
        <v>2418332000</v>
      </c>
    </row>
    <row r="65" spans="2:26" ht="15.5" x14ac:dyDescent="0.35">
      <c r="C65" t="s">
        <v>28</v>
      </c>
      <c r="D65" s="5">
        <v>-10207574000</v>
      </c>
      <c r="E65" s="5">
        <v>-8678672000</v>
      </c>
      <c r="F65" s="5">
        <v>-10664439000</v>
      </c>
      <c r="G65" s="5">
        <v>-5594605000</v>
      </c>
      <c r="I65" s="5">
        <v>-52313070000</v>
      </c>
      <c r="J65" s="5">
        <v>-25476234000</v>
      </c>
      <c r="K65" s="5">
        <v>-7735470000</v>
      </c>
      <c r="L65" s="5">
        <v>-17393817000</v>
      </c>
      <c r="M65" s="5">
        <v>-2100828000</v>
      </c>
      <c r="P65" s="5">
        <v>-32590081000</v>
      </c>
      <c r="Q65" s="5">
        <v>-88371458000</v>
      </c>
      <c r="R65" s="5">
        <v>53344037000</v>
      </c>
      <c r="S65" s="5">
        <v>70465823000</v>
      </c>
      <c r="T65" s="5">
        <v>69842033000</v>
      </c>
      <c r="U65" s="5">
        <v>-22438678000</v>
      </c>
      <c r="V65" s="5">
        <v>-24030173000</v>
      </c>
      <c r="W65" s="5">
        <v>-20435211000</v>
      </c>
      <c r="X65" s="5">
        <v>-23652180000</v>
      </c>
      <c r="Y65" s="5">
        <v>-1163189000</v>
      </c>
      <c r="Z65" s="5">
        <v>-772243000</v>
      </c>
    </row>
    <row r="66" spans="2:26" ht="15.5" x14ac:dyDescent="0.35">
      <c r="C66" t="s">
        <v>285</v>
      </c>
      <c r="D66" s="5">
        <v>-10343067000</v>
      </c>
      <c r="E66" s="5">
        <v>-8919199000</v>
      </c>
      <c r="F66" s="5">
        <v>-14239135000</v>
      </c>
      <c r="G66" s="5">
        <v>-8670151000</v>
      </c>
      <c r="I66" s="5">
        <v>-59346631000</v>
      </c>
      <c r="J66" s="5">
        <v>-38262304000</v>
      </c>
      <c r="K66" s="5">
        <v>-26488972000</v>
      </c>
      <c r="L66" s="5">
        <v>-18058618000</v>
      </c>
      <c r="P66" s="5">
        <v>-6691743000</v>
      </c>
      <c r="U66" s="5">
        <v>-24626543000</v>
      </c>
      <c r="V66" s="5">
        <v>-21655448000</v>
      </c>
      <c r="W66" s="5">
        <v>-22223250000</v>
      </c>
      <c r="X66" s="5">
        <v>-25784763000</v>
      </c>
      <c r="Y66" s="5">
        <v>-1241366000</v>
      </c>
      <c r="Z66" s="5">
        <v>-1026054000</v>
      </c>
    </row>
    <row r="67" spans="2:26" ht="15.5" x14ac:dyDescent="0.35">
      <c r="C67" t="s">
        <v>286</v>
      </c>
      <c r="D67" s="5">
        <v>135493000</v>
      </c>
      <c r="E67" s="5">
        <v>240527000</v>
      </c>
      <c r="F67" s="5">
        <v>3574696000</v>
      </c>
      <c r="G67" s="5">
        <v>3075546000</v>
      </c>
      <c r="I67" s="5">
        <v>7033561000</v>
      </c>
      <c r="J67" s="5">
        <v>12786070000</v>
      </c>
      <c r="K67" s="5">
        <v>22531864000</v>
      </c>
      <c r="L67" s="5">
        <v>664801000</v>
      </c>
      <c r="M67" s="5">
        <v>-2100828000</v>
      </c>
      <c r="P67" s="5">
        <v>-25725552000</v>
      </c>
      <c r="Q67" s="5">
        <v>-88371458000</v>
      </c>
      <c r="R67" s="5">
        <v>53344037000</v>
      </c>
      <c r="S67" s="5">
        <v>70465823000</v>
      </c>
      <c r="T67" s="5">
        <v>69842033000</v>
      </c>
      <c r="U67" s="5">
        <v>2187865000</v>
      </c>
      <c r="V67" s="5">
        <v>-2374725000</v>
      </c>
      <c r="W67" s="5">
        <v>1788039000</v>
      </c>
      <c r="X67" s="5">
        <v>2132583000</v>
      </c>
      <c r="Y67" s="5">
        <v>78177000</v>
      </c>
      <c r="Z67" s="5">
        <v>253811000</v>
      </c>
    </row>
    <row r="68" spans="2:26" ht="15.5" x14ac:dyDescent="0.35">
      <c r="C68" t="s">
        <v>388</v>
      </c>
      <c r="P68" s="5">
        <v>-172786000</v>
      </c>
    </row>
    <row r="69" spans="2:26" ht="15.5" x14ac:dyDescent="0.35">
      <c r="C69" t="s">
        <v>287</v>
      </c>
      <c r="D69" s="5">
        <v>-10207574000</v>
      </c>
      <c r="E69" s="5">
        <v>-8678672000</v>
      </c>
      <c r="F69" s="5">
        <v>-10664439000</v>
      </c>
      <c r="G69" s="5">
        <v>-5594605000</v>
      </c>
      <c r="I69" s="5">
        <v>-52313070000</v>
      </c>
      <c r="J69" s="5">
        <v>-25476234000</v>
      </c>
      <c r="K69" s="5">
        <v>-7735470000</v>
      </c>
      <c r="L69" s="5">
        <v>-17393817000</v>
      </c>
      <c r="M69" s="5">
        <v>-2100828000</v>
      </c>
      <c r="P69" s="5">
        <v>-32590081000</v>
      </c>
      <c r="Q69" s="5">
        <v>-88371458000</v>
      </c>
      <c r="R69" s="5">
        <v>53344037000</v>
      </c>
      <c r="S69" s="5">
        <v>70465823000</v>
      </c>
      <c r="T69" s="5">
        <v>69842033000</v>
      </c>
      <c r="U69" s="5">
        <v>-22438678000</v>
      </c>
      <c r="V69" s="5">
        <v>-24030173000</v>
      </c>
      <c r="W69" s="5">
        <v>-20435211000</v>
      </c>
      <c r="X69" s="5">
        <v>-23652180000</v>
      </c>
      <c r="Y69" s="5">
        <v>-1163189000</v>
      </c>
      <c r="Z69" s="5">
        <v>-772243000</v>
      </c>
    </row>
    <row r="70" spans="2:26" ht="15.5" x14ac:dyDescent="0.35">
      <c r="C70" t="s">
        <v>101</v>
      </c>
      <c r="D70" s="5">
        <v>93274101000</v>
      </c>
      <c r="E70" s="5">
        <v>29593807000</v>
      </c>
      <c r="F70" s="5">
        <v>47928122000</v>
      </c>
      <c r="G70" s="5">
        <v>20293529000</v>
      </c>
      <c r="I70" s="5">
        <v>194978725000</v>
      </c>
      <c r="J70" s="5">
        <v>71266242000</v>
      </c>
      <c r="K70" s="5">
        <v>-41782216000</v>
      </c>
      <c r="L70" s="5">
        <v>-59452458000</v>
      </c>
      <c r="M70" s="5">
        <v>-75252935000</v>
      </c>
      <c r="N70" s="5">
        <v>-266991306000</v>
      </c>
      <c r="O70" s="5">
        <v>116487959000</v>
      </c>
      <c r="P70" s="5">
        <v>-1239921130000</v>
      </c>
      <c r="Q70" s="5">
        <v>-1979376235000</v>
      </c>
      <c r="R70" s="5">
        <v>-629235106000</v>
      </c>
      <c r="S70" s="5">
        <v>-539821037000</v>
      </c>
      <c r="T70" s="5">
        <v>-110032474000</v>
      </c>
      <c r="U70" s="5">
        <v>103574210000</v>
      </c>
      <c r="V70" s="5">
        <v>81574186000</v>
      </c>
      <c r="W70" s="5">
        <v>91466108000</v>
      </c>
      <c r="X70" s="5">
        <v>70725996000</v>
      </c>
      <c r="Y70" s="5">
        <v>2752003000</v>
      </c>
      <c r="Z70" s="5">
        <v>1646089000</v>
      </c>
    </row>
    <row r="71" spans="2:26" ht="15.5" x14ac:dyDescent="0.35">
      <c r="C71" t="s">
        <v>102</v>
      </c>
      <c r="D71" s="5">
        <v>-40405000</v>
      </c>
      <c r="E71" s="5">
        <v>-40404000</v>
      </c>
      <c r="F71" s="5">
        <v>676690000</v>
      </c>
      <c r="G71" s="5">
        <v>-220249000</v>
      </c>
      <c r="I71" s="5">
        <v>15942000</v>
      </c>
      <c r="J71" s="5">
        <v>-1937950000</v>
      </c>
      <c r="K71" s="5">
        <v>-216016000</v>
      </c>
      <c r="L71" s="5">
        <v>-699718000</v>
      </c>
      <c r="M71" s="5">
        <v>399821000</v>
      </c>
      <c r="N71" s="5">
        <v>1481909000</v>
      </c>
      <c r="O71" s="5">
        <v>3290395000</v>
      </c>
      <c r="P71" s="5">
        <v>1748378000</v>
      </c>
      <c r="Q71" s="5">
        <v>-1462480000</v>
      </c>
      <c r="R71" s="5">
        <v>428389000</v>
      </c>
      <c r="S71" s="5">
        <v>2203995000</v>
      </c>
    </row>
    <row r="72" spans="2:26" ht="15.5" x14ac:dyDescent="0.35">
      <c r="C72" t="s">
        <v>103</v>
      </c>
      <c r="D72" s="5">
        <v>93233696000</v>
      </c>
      <c r="E72" s="5">
        <v>29553403000</v>
      </c>
      <c r="F72" s="5">
        <v>48604812000</v>
      </c>
      <c r="G72" s="5">
        <v>20073280000</v>
      </c>
      <c r="I72" s="5">
        <v>194994667000</v>
      </c>
      <c r="J72" s="5">
        <v>69328292000</v>
      </c>
      <c r="K72" s="5">
        <v>-41998232000</v>
      </c>
      <c r="L72" s="5">
        <v>-60152176000</v>
      </c>
      <c r="M72" s="5">
        <v>-74853114000</v>
      </c>
      <c r="N72" s="5">
        <v>-265509397000</v>
      </c>
      <c r="O72" s="5">
        <v>119778354000</v>
      </c>
      <c r="P72" s="5">
        <v>-1238172752000</v>
      </c>
      <c r="Q72" s="5">
        <v>-1980838715000</v>
      </c>
      <c r="R72" s="5">
        <v>-628806717000</v>
      </c>
      <c r="S72" s="5">
        <v>-537617042000</v>
      </c>
      <c r="T72" s="5">
        <v>-110032474000</v>
      </c>
      <c r="U72" s="5">
        <v>103574210000</v>
      </c>
      <c r="V72" s="5">
        <v>81574186000</v>
      </c>
      <c r="W72" s="5">
        <v>91466108000</v>
      </c>
    </row>
    <row r="73" spans="2:26" ht="15.5" x14ac:dyDescent="0.35">
      <c r="C73" t="s">
        <v>104</v>
      </c>
      <c r="D73" s="5">
        <v>93274101000</v>
      </c>
      <c r="E73" s="5">
        <v>29593807000</v>
      </c>
      <c r="F73" s="5">
        <v>47928122000</v>
      </c>
      <c r="G73" s="5">
        <v>20293529000</v>
      </c>
      <c r="I73" s="5">
        <v>194978725000</v>
      </c>
      <c r="J73" s="5">
        <v>71266242000</v>
      </c>
      <c r="K73" s="5">
        <v>-41782216000</v>
      </c>
      <c r="L73" s="5">
        <v>-59452458000</v>
      </c>
      <c r="M73" s="5">
        <v>-75252935000</v>
      </c>
      <c r="N73" s="5">
        <v>-266991306000</v>
      </c>
      <c r="O73" s="5">
        <v>116487959000</v>
      </c>
      <c r="P73" s="5">
        <v>-1239921130000</v>
      </c>
      <c r="Q73" s="5">
        <v>-1979376235000</v>
      </c>
      <c r="R73" s="5">
        <v>-629235106000</v>
      </c>
      <c r="S73" s="5">
        <v>-539821037000</v>
      </c>
      <c r="T73" s="5">
        <v>-110032474000</v>
      </c>
      <c r="U73" s="5">
        <v>103574210000</v>
      </c>
      <c r="V73" s="5">
        <v>81574186000</v>
      </c>
      <c r="W73" s="5">
        <v>91466108000</v>
      </c>
      <c r="X73" s="5">
        <v>70725996000</v>
      </c>
      <c r="Y73" s="5">
        <v>2752003000</v>
      </c>
      <c r="Z73" s="5">
        <v>1646089000</v>
      </c>
    </row>
    <row r="74" spans="2:26" ht="15.5" x14ac:dyDescent="0.35">
      <c r="C74" t="s">
        <v>8</v>
      </c>
      <c r="D74" s="5">
        <v>93234475000</v>
      </c>
      <c r="E74" s="5">
        <v>29573090000</v>
      </c>
      <c r="F74" s="5">
        <v>49244437000</v>
      </c>
      <c r="G74" s="5">
        <v>20085890000</v>
      </c>
      <c r="I74" s="5">
        <v>194612714000</v>
      </c>
      <c r="J74" s="5">
        <v>71094445000</v>
      </c>
      <c r="K74" s="5">
        <v>-41365647000</v>
      </c>
      <c r="L74" s="5">
        <v>-54229937000</v>
      </c>
      <c r="M74" s="5">
        <v>-72909400000</v>
      </c>
      <c r="N74" s="5">
        <v>-262078688000</v>
      </c>
      <c r="O74" s="5">
        <v>123983510000</v>
      </c>
      <c r="P74" s="5">
        <v>-839709682000</v>
      </c>
      <c r="Q74" s="5">
        <v>-1577247776000</v>
      </c>
      <c r="R74" s="5">
        <v>-596680888000</v>
      </c>
      <c r="S74" s="5">
        <v>-503712520000</v>
      </c>
      <c r="T74" s="5">
        <v>-97445546000</v>
      </c>
      <c r="U74" s="5">
        <v>85315459000</v>
      </c>
      <c r="V74" s="5">
        <v>81574186000</v>
      </c>
      <c r="W74" s="5">
        <v>91466108000</v>
      </c>
    </row>
    <row r="75" spans="2:26" ht="15.5" x14ac:dyDescent="0.35">
      <c r="C75" t="s">
        <v>105</v>
      </c>
      <c r="D75" s="5">
        <v>93274101000</v>
      </c>
      <c r="E75" s="5">
        <v>29593807000</v>
      </c>
      <c r="F75" s="5">
        <v>47928122000</v>
      </c>
      <c r="G75" s="5">
        <v>20293529000</v>
      </c>
      <c r="I75" s="5">
        <v>194978725000</v>
      </c>
      <c r="J75" s="5">
        <v>71266242000</v>
      </c>
      <c r="K75" s="5">
        <v>-41782216000</v>
      </c>
      <c r="L75" s="5">
        <v>-59452458000</v>
      </c>
      <c r="M75" s="5">
        <v>-75252935000</v>
      </c>
      <c r="N75" s="5">
        <v>-266991306000</v>
      </c>
      <c r="O75" s="5">
        <v>116487959000</v>
      </c>
      <c r="P75" s="5">
        <v>-1239921130000</v>
      </c>
      <c r="Q75" s="5">
        <v>-1979376235000</v>
      </c>
      <c r="R75" s="5">
        <v>-629235106000</v>
      </c>
      <c r="S75" s="5">
        <v>-539821037000</v>
      </c>
      <c r="T75" s="5">
        <v>-110032474000</v>
      </c>
      <c r="U75" s="5">
        <v>103574210000</v>
      </c>
      <c r="V75" s="5">
        <v>81574186000</v>
      </c>
      <c r="W75" s="5">
        <v>91466108000</v>
      </c>
      <c r="X75" s="5">
        <v>70725996000</v>
      </c>
      <c r="Y75" s="5">
        <v>2752003000</v>
      </c>
      <c r="Z75" s="5">
        <v>1646089000</v>
      </c>
    </row>
    <row r="76" spans="2:26" ht="15.5" x14ac:dyDescent="0.35">
      <c r="C76" t="s">
        <v>106</v>
      </c>
      <c r="D76" s="5">
        <v>93233696000</v>
      </c>
      <c r="E76" s="5">
        <v>29553403000</v>
      </c>
      <c r="F76" s="5">
        <v>48604812000</v>
      </c>
      <c r="G76" s="5">
        <v>20073280000</v>
      </c>
      <c r="I76" s="5">
        <v>194994667000</v>
      </c>
      <c r="J76" s="5">
        <v>69328292000</v>
      </c>
      <c r="K76" s="5">
        <v>-41998232000</v>
      </c>
      <c r="L76" s="5">
        <v>-60152176000</v>
      </c>
      <c r="M76" s="5">
        <v>-74853114000</v>
      </c>
      <c r="N76" s="5">
        <v>-265509397000</v>
      </c>
      <c r="O76" s="5">
        <v>119778354000</v>
      </c>
      <c r="P76" s="5">
        <v>-1238172752000</v>
      </c>
      <c r="Q76" s="5">
        <v>-1980838715000</v>
      </c>
      <c r="R76" s="5">
        <v>-628806717000</v>
      </c>
      <c r="S76" s="5">
        <v>-537617042000</v>
      </c>
      <c r="T76" s="5">
        <v>-110032474000</v>
      </c>
      <c r="U76" s="5">
        <v>103574210000</v>
      </c>
      <c r="V76" s="5">
        <v>81574186000</v>
      </c>
      <c r="W76" s="5">
        <v>91466108000</v>
      </c>
    </row>
    <row r="77" spans="2:26" ht="15.5" x14ac:dyDescent="0.35">
      <c r="C77" t="s">
        <v>107</v>
      </c>
      <c r="D77" s="5">
        <v>93233696000</v>
      </c>
      <c r="E77" s="5">
        <v>29553403000</v>
      </c>
      <c r="F77" s="5">
        <v>48604812000</v>
      </c>
      <c r="G77" s="5">
        <v>20073280000</v>
      </c>
      <c r="I77" s="5">
        <v>194994667000</v>
      </c>
      <c r="J77" s="5">
        <v>69328292000</v>
      </c>
      <c r="K77" s="5">
        <v>-41998232000</v>
      </c>
      <c r="L77" s="5">
        <v>-60152176000</v>
      </c>
      <c r="M77" s="5">
        <v>-74853114000</v>
      </c>
      <c r="N77" s="5">
        <v>-265509397000</v>
      </c>
      <c r="O77" s="5">
        <v>119778354000</v>
      </c>
      <c r="P77" s="5">
        <v>-1238172752000</v>
      </c>
      <c r="Q77" s="5">
        <v>-1980838715000</v>
      </c>
      <c r="R77" s="5">
        <v>-628806717000</v>
      </c>
      <c r="S77" s="5">
        <v>-537617042000</v>
      </c>
      <c r="T77" s="5">
        <v>-110032474000</v>
      </c>
      <c r="U77" s="5">
        <v>103574210000</v>
      </c>
      <c r="V77" s="5">
        <v>81574186000</v>
      </c>
      <c r="W77" s="5">
        <v>91466108000</v>
      </c>
    </row>
    <row r="79" spans="2:26" ht="15.5" x14ac:dyDescent="0.35">
      <c r="B79" t="s">
        <v>108</v>
      </c>
      <c r="C79" t="s">
        <v>109</v>
      </c>
    </row>
    <row r="80" spans="2:26" ht="15.5" x14ac:dyDescent="0.35">
      <c r="C80" t="s">
        <v>110</v>
      </c>
    </row>
    <row r="81" spans="3:26" ht="15.5" x14ac:dyDescent="0.35">
      <c r="C81" t="s">
        <v>20</v>
      </c>
      <c r="D81" s="5">
        <v>338305904000</v>
      </c>
      <c r="E81" s="5">
        <v>309201276000</v>
      </c>
      <c r="F81" s="5">
        <v>254031368000</v>
      </c>
      <c r="G81" s="5">
        <v>296944177000</v>
      </c>
      <c r="I81" s="5">
        <v>254031368000</v>
      </c>
      <c r="J81" s="5">
        <v>143112472000</v>
      </c>
      <c r="K81" s="5">
        <v>116496355000</v>
      </c>
      <c r="L81" s="5">
        <v>60571200000</v>
      </c>
      <c r="M81" s="5">
        <v>32755674000</v>
      </c>
      <c r="N81" s="5">
        <v>40360527000</v>
      </c>
      <c r="O81" s="5">
        <v>39511909000</v>
      </c>
      <c r="P81" s="5">
        <v>94009257000</v>
      </c>
      <c r="Q81" s="5">
        <v>125237323000</v>
      </c>
      <c r="R81" s="5">
        <v>54063321000</v>
      </c>
      <c r="S81" s="5">
        <v>83297046000</v>
      </c>
      <c r="T81" s="5">
        <v>20319391000</v>
      </c>
      <c r="U81" s="5">
        <v>180793974000</v>
      </c>
      <c r="V81" s="5">
        <v>27228598000</v>
      </c>
      <c r="W81" s="5">
        <v>29855938000</v>
      </c>
      <c r="X81" s="5">
        <v>9039545000</v>
      </c>
      <c r="Y81" s="5">
        <v>4436796000</v>
      </c>
      <c r="Z81" s="5">
        <v>318854000</v>
      </c>
    </row>
    <row r="82" spans="3:26" ht="15.5" x14ac:dyDescent="0.35">
      <c r="C82" t="s">
        <v>111</v>
      </c>
      <c r="Q82" s="5">
        <v>205000000000</v>
      </c>
      <c r="R82" s="5">
        <v>205000000000</v>
      </c>
      <c r="S82" s="5">
        <v>205000000000</v>
      </c>
      <c r="T82" s="5">
        <v>205000000000</v>
      </c>
      <c r="U82" s="5">
        <v>1348621985000</v>
      </c>
    </row>
    <row r="83" spans="3:26" ht="15.5" x14ac:dyDescent="0.35">
      <c r="C83" t="s">
        <v>290</v>
      </c>
      <c r="X83" s="5">
        <v>2227500000</v>
      </c>
      <c r="Y83" s="5">
        <v>2227500000</v>
      </c>
      <c r="Z83" s="5">
        <v>2227500000</v>
      </c>
    </row>
    <row r="84" spans="3:26" ht="15.5" x14ac:dyDescent="0.35">
      <c r="C84" t="s">
        <v>112</v>
      </c>
      <c r="D84" s="5">
        <v>327576750000</v>
      </c>
      <c r="E84" s="5">
        <v>270961197000</v>
      </c>
      <c r="F84" s="5">
        <v>114645217000</v>
      </c>
      <c r="G84" s="5">
        <v>141281751000</v>
      </c>
      <c r="I84" s="5">
        <v>114645217000</v>
      </c>
      <c r="J84" s="5">
        <v>124355910000</v>
      </c>
      <c r="K84" s="5">
        <v>203188400000</v>
      </c>
      <c r="L84" s="5">
        <v>105515102000</v>
      </c>
      <c r="M84" s="5">
        <v>249107853000</v>
      </c>
      <c r="N84" s="5">
        <v>159095504000</v>
      </c>
      <c r="O84" s="5">
        <v>468656419000</v>
      </c>
      <c r="P84" s="5">
        <v>837891728000</v>
      </c>
      <c r="Q84" s="5">
        <v>762079957000</v>
      </c>
      <c r="R84" s="5">
        <v>1090142624000</v>
      </c>
      <c r="S84" s="5">
        <v>938921951000</v>
      </c>
      <c r="T84" s="5">
        <v>870159144000</v>
      </c>
      <c r="U84" s="5">
        <v>663225302000</v>
      </c>
      <c r="V84" s="5">
        <v>213071052000</v>
      </c>
      <c r="W84" s="5">
        <v>456400543000</v>
      </c>
      <c r="X84" s="5">
        <v>229237528000</v>
      </c>
      <c r="Y84" s="5">
        <v>35644078000</v>
      </c>
      <c r="Z84" s="5">
        <v>15792191000</v>
      </c>
    </row>
    <row r="85" spans="3:26" ht="15.5" x14ac:dyDescent="0.35">
      <c r="C85" t="s">
        <v>114</v>
      </c>
      <c r="D85" s="5">
        <v>56679284000</v>
      </c>
      <c r="E85" s="5">
        <v>56655801000</v>
      </c>
      <c r="F85" s="5">
        <v>56633374000</v>
      </c>
      <c r="G85" s="5">
        <v>259093614000</v>
      </c>
      <c r="I85" s="5">
        <v>56633374000</v>
      </c>
      <c r="J85" s="5">
        <v>286957459000</v>
      </c>
      <c r="K85" s="5">
        <v>287320325000</v>
      </c>
      <c r="L85" s="5">
        <v>287320325000</v>
      </c>
      <c r="M85" s="5">
        <v>547110968000</v>
      </c>
      <c r="N85" s="5">
        <v>694001105000</v>
      </c>
      <c r="O85" s="5">
        <v>621023256000</v>
      </c>
      <c r="P85" s="5">
        <v>659886358000</v>
      </c>
      <c r="Q85" s="5">
        <v>720884209000</v>
      </c>
    </row>
    <row r="86" spans="3:26" ht="15.5" x14ac:dyDescent="0.35">
      <c r="C86" t="s">
        <v>113</v>
      </c>
      <c r="O86" s="5">
        <v>58400000000</v>
      </c>
      <c r="P86" s="5">
        <v>54000000000</v>
      </c>
      <c r="Q86" s="5">
        <v>50000000000</v>
      </c>
    </row>
    <row r="87" spans="3:26" ht="15.5" x14ac:dyDescent="0.35">
      <c r="C87" t="s">
        <v>115</v>
      </c>
      <c r="D87" s="5">
        <v>327576750000</v>
      </c>
      <c r="E87" s="5">
        <v>270961197000</v>
      </c>
      <c r="F87" s="5">
        <v>114645217000</v>
      </c>
      <c r="G87" s="5">
        <v>141281751000</v>
      </c>
      <c r="I87" s="5">
        <v>114645217000</v>
      </c>
      <c r="J87" s="5">
        <v>124355910000</v>
      </c>
      <c r="K87" s="5">
        <v>203188400000</v>
      </c>
      <c r="L87" s="5">
        <v>105515102000</v>
      </c>
      <c r="M87" s="5">
        <v>249107853000</v>
      </c>
      <c r="N87" s="5">
        <v>159095504000</v>
      </c>
      <c r="O87" s="5">
        <v>468656419000</v>
      </c>
      <c r="P87" s="5">
        <v>837891728000</v>
      </c>
      <c r="Q87" s="5">
        <v>762079957000</v>
      </c>
      <c r="R87" s="5">
        <v>1090142624000</v>
      </c>
      <c r="S87" s="5">
        <v>938921951000</v>
      </c>
      <c r="T87" s="5">
        <v>870159144000</v>
      </c>
      <c r="U87" s="5">
        <v>663225302000</v>
      </c>
      <c r="V87" s="5">
        <v>213071052000</v>
      </c>
      <c r="W87" s="5">
        <v>456400543000</v>
      </c>
      <c r="X87" s="5">
        <v>229237528000</v>
      </c>
      <c r="Y87" s="5">
        <v>35644078000</v>
      </c>
      <c r="Z87" s="5">
        <v>15792191000</v>
      </c>
    </row>
    <row r="88" spans="3:26" ht="15.5" x14ac:dyDescent="0.35">
      <c r="C88" t="s">
        <v>117</v>
      </c>
      <c r="K88" s="5">
        <v>11190398000</v>
      </c>
      <c r="L88" s="5">
        <v>79131573000</v>
      </c>
      <c r="M88" s="5">
        <v>163041926000</v>
      </c>
      <c r="N88" s="5">
        <v>177674518000</v>
      </c>
      <c r="O88" s="5">
        <v>246637486000</v>
      </c>
      <c r="P88" s="5">
        <v>381031234000</v>
      </c>
      <c r="Q88" s="5">
        <v>230808021000</v>
      </c>
      <c r="R88" s="5">
        <v>185053096000</v>
      </c>
      <c r="S88" s="5">
        <v>178975120000</v>
      </c>
      <c r="T88" s="5">
        <v>146769468000</v>
      </c>
      <c r="U88" s="5">
        <v>106910531000</v>
      </c>
      <c r="W88" s="5">
        <v>12000000</v>
      </c>
      <c r="X88" s="5">
        <v>10000000</v>
      </c>
      <c r="Y88" s="5">
        <v>8000000</v>
      </c>
      <c r="Z88" s="5">
        <v>26700000</v>
      </c>
    </row>
    <row r="89" spans="3:26" ht="15.5" x14ac:dyDescent="0.35">
      <c r="C89" t="s">
        <v>118</v>
      </c>
      <c r="K89" s="5">
        <v>11190398000</v>
      </c>
      <c r="L89" s="5">
        <v>79131573000</v>
      </c>
      <c r="M89" s="5">
        <v>163041926000</v>
      </c>
      <c r="N89" s="5">
        <v>177674518000</v>
      </c>
      <c r="O89" s="5">
        <v>246637486000</v>
      </c>
      <c r="P89" s="5">
        <v>381031234000</v>
      </c>
      <c r="Q89" s="5">
        <v>230808021000</v>
      </c>
      <c r="R89" s="5">
        <v>185053096000</v>
      </c>
      <c r="S89" s="5">
        <v>178975120000</v>
      </c>
      <c r="T89" s="5">
        <v>146769468000</v>
      </c>
      <c r="U89" s="5">
        <v>106910531000</v>
      </c>
      <c r="W89" s="5">
        <v>12000000</v>
      </c>
      <c r="X89" s="5">
        <v>10000000</v>
      </c>
      <c r="Y89" s="5">
        <v>8000000</v>
      </c>
      <c r="Z89" s="5">
        <v>26700000</v>
      </c>
    </row>
    <row r="90" spans="3:26" ht="15.5" x14ac:dyDescent="0.35">
      <c r="C90" t="s">
        <v>119</v>
      </c>
      <c r="D90" s="5">
        <v>9587139000</v>
      </c>
      <c r="E90" s="5">
        <v>10346013000</v>
      </c>
      <c r="F90" s="5">
        <v>47100987000</v>
      </c>
      <c r="G90" s="5">
        <v>47346112000</v>
      </c>
      <c r="I90" s="5">
        <v>47100987000</v>
      </c>
      <c r="J90" s="5">
        <v>41584158000</v>
      </c>
      <c r="K90" s="5">
        <v>22245589000</v>
      </c>
      <c r="L90" s="5">
        <v>34264607000</v>
      </c>
      <c r="M90" s="5">
        <v>23563140000</v>
      </c>
      <c r="N90" s="5">
        <v>21184268000</v>
      </c>
      <c r="O90" s="5">
        <v>27956594000</v>
      </c>
      <c r="P90" s="5">
        <v>70516619000</v>
      </c>
      <c r="Q90" s="5">
        <v>54686366000</v>
      </c>
      <c r="R90" s="5">
        <v>611323734000</v>
      </c>
      <c r="S90" s="5">
        <v>781038218000</v>
      </c>
      <c r="T90" s="5">
        <v>669751863000</v>
      </c>
      <c r="U90" s="5">
        <v>831187596000</v>
      </c>
      <c r="V90" s="5">
        <v>550054673000</v>
      </c>
      <c r="W90" s="5">
        <v>509221994000</v>
      </c>
      <c r="X90" s="5">
        <v>324842880000</v>
      </c>
      <c r="Y90" s="5">
        <v>205061190000</v>
      </c>
      <c r="Z90" s="5">
        <v>155572017000</v>
      </c>
    </row>
    <row r="91" spans="3:26" ht="15.5" x14ac:dyDescent="0.35">
      <c r="C91" t="s">
        <v>97</v>
      </c>
      <c r="D91" s="5">
        <v>-18038076000</v>
      </c>
      <c r="E91" s="5">
        <v>-143771464000</v>
      </c>
      <c r="F91" s="5">
        <v>-117559385000</v>
      </c>
      <c r="G91" s="5">
        <v>-340590000</v>
      </c>
      <c r="I91" s="5">
        <v>-117559385000</v>
      </c>
      <c r="J91" s="5">
        <v>-340590000</v>
      </c>
      <c r="K91" s="5">
        <v>-340590000</v>
      </c>
      <c r="L91" s="5">
        <v>-340590000</v>
      </c>
      <c r="M91" s="5">
        <v>-340590000</v>
      </c>
      <c r="N91" s="5">
        <v>-340590000</v>
      </c>
      <c r="O91" s="5">
        <v>-340590000</v>
      </c>
      <c r="P91" s="5">
        <v>-129277358000</v>
      </c>
      <c r="R91" s="5">
        <v>349311000</v>
      </c>
      <c r="S91" s="5">
        <v>-71239000</v>
      </c>
    </row>
    <row r="92" spans="3:26" ht="15.5" x14ac:dyDescent="0.35">
      <c r="C92" t="s">
        <v>120</v>
      </c>
      <c r="D92" s="5">
        <v>802694128000</v>
      </c>
      <c r="E92" s="5">
        <v>674628768000</v>
      </c>
      <c r="F92" s="5">
        <v>574611474000</v>
      </c>
      <c r="G92" s="5">
        <v>626242960000</v>
      </c>
      <c r="I92" s="5">
        <v>574611474000</v>
      </c>
      <c r="J92" s="5">
        <v>477967312000</v>
      </c>
      <c r="K92" s="5">
        <v>478128660000</v>
      </c>
      <c r="L92" s="5">
        <v>357342129000</v>
      </c>
      <c r="M92" s="5">
        <v>557796856000</v>
      </c>
      <c r="N92" s="5">
        <v>421671344000</v>
      </c>
      <c r="O92" s="5">
        <v>807439077000</v>
      </c>
      <c r="P92" s="5">
        <v>1873722676000</v>
      </c>
      <c r="Q92" s="5">
        <v>1923689340000</v>
      </c>
      <c r="R92" s="5">
        <v>2716876348000</v>
      </c>
      <c r="S92" s="5">
        <v>2858672801000</v>
      </c>
      <c r="T92" s="5">
        <v>2592159537000</v>
      </c>
      <c r="U92" s="5">
        <v>4053424682000</v>
      </c>
      <c r="V92" s="5">
        <v>806087544000</v>
      </c>
      <c r="W92" s="5">
        <v>1036359875000</v>
      </c>
      <c r="X92" s="5">
        <v>570786676000</v>
      </c>
      <c r="Y92" s="5">
        <v>248541940000</v>
      </c>
      <c r="Z92" s="5">
        <v>174985347000</v>
      </c>
    </row>
    <row r="93" spans="3:26" ht="15.5" x14ac:dyDescent="0.35">
      <c r="C93" t="s">
        <v>121</v>
      </c>
    </row>
    <row r="94" spans="3:26" ht="15.5" x14ac:dyDescent="0.35">
      <c r="C94" t="s">
        <v>128</v>
      </c>
      <c r="D94" s="5">
        <v>152232115000</v>
      </c>
      <c r="E94" s="5">
        <v>158249071000</v>
      </c>
      <c r="F94" s="5">
        <v>160287114000</v>
      </c>
      <c r="G94" s="5">
        <v>241900853000</v>
      </c>
      <c r="I94" s="5">
        <v>160287114000</v>
      </c>
      <c r="J94" s="5">
        <v>256493391000</v>
      </c>
      <c r="K94" s="5">
        <v>285941144000</v>
      </c>
      <c r="L94" s="5">
        <v>308243210000</v>
      </c>
      <c r="M94" s="5">
        <v>327387659000</v>
      </c>
      <c r="N94" s="5">
        <v>352518581000</v>
      </c>
      <c r="O94" s="5">
        <v>377771318000</v>
      </c>
      <c r="P94" s="5">
        <v>408959351000</v>
      </c>
      <c r="Q94" s="5">
        <v>501898057000</v>
      </c>
      <c r="R94" s="5">
        <v>563321074000</v>
      </c>
      <c r="S94" s="5">
        <v>956981083000</v>
      </c>
      <c r="T94" s="5">
        <v>1032176305000</v>
      </c>
      <c r="U94" s="5">
        <v>1047551358000</v>
      </c>
      <c r="V94" s="5">
        <v>449317182000</v>
      </c>
      <c r="W94" s="5">
        <v>453122152000</v>
      </c>
      <c r="X94" s="5">
        <v>402930466000</v>
      </c>
      <c r="Y94" s="5">
        <v>395352255000</v>
      </c>
      <c r="Z94" s="5">
        <v>188047402000</v>
      </c>
    </row>
    <row r="95" spans="3:26" ht="15.5" x14ac:dyDescent="0.35">
      <c r="C95" t="s">
        <v>2405</v>
      </c>
      <c r="R95" s="5">
        <v>89763235000</v>
      </c>
      <c r="S95" s="5">
        <v>101370371000</v>
      </c>
      <c r="T95" s="5">
        <v>96052901000</v>
      </c>
      <c r="U95" s="5">
        <v>58907005000</v>
      </c>
      <c r="V95" s="5">
        <v>12772265000</v>
      </c>
      <c r="W95" s="5">
        <v>12772265000</v>
      </c>
      <c r="X95" s="5">
        <v>12772265000</v>
      </c>
      <c r="Y95" s="5">
        <v>12772265000</v>
      </c>
      <c r="Z95" s="5">
        <v>12772265000</v>
      </c>
    </row>
    <row r="96" spans="3:26" ht="15.5" x14ac:dyDescent="0.35">
      <c r="C96" t="s">
        <v>125</v>
      </c>
      <c r="D96" s="5">
        <v>41932498000</v>
      </c>
      <c r="E96" s="5">
        <v>41787080000</v>
      </c>
      <c r="F96" s="5">
        <v>41536628000</v>
      </c>
      <c r="G96" s="5">
        <v>38166069000</v>
      </c>
      <c r="I96" s="5">
        <v>41536628000</v>
      </c>
      <c r="J96" s="5">
        <v>34523744000</v>
      </c>
      <c r="K96" s="5">
        <v>21144812000</v>
      </c>
      <c r="P96" s="5">
        <v>18610893000</v>
      </c>
      <c r="Q96" s="5">
        <v>44336445000</v>
      </c>
      <c r="R96" s="5">
        <v>98960860000</v>
      </c>
      <c r="S96" s="5">
        <v>119197023000</v>
      </c>
      <c r="T96" s="5">
        <v>74644089000</v>
      </c>
      <c r="U96" s="5">
        <v>6472068000</v>
      </c>
      <c r="V96" s="5">
        <v>2774442000</v>
      </c>
      <c r="W96" s="5">
        <v>5149167000</v>
      </c>
      <c r="X96" s="5">
        <v>3787645000</v>
      </c>
      <c r="Y96" s="5">
        <v>1655063000</v>
      </c>
      <c r="Z96" s="5">
        <v>1576886000</v>
      </c>
    </row>
    <row r="97" spans="3:26" ht="15.5" x14ac:dyDescent="0.35">
      <c r="C97" t="s">
        <v>158</v>
      </c>
    </row>
    <row r="98" spans="3:26" ht="15.5" x14ac:dyDescent="0.35">
      <c r="C98" t="s">
        <v>133</v>
      </c>
      <c r="D98" s="5">
        <v>307785049000</v>
      </c>
      <c r="E98" s="5">
        <v>314838891000</v>
      </c>
      <c r="F98" s="5">
        <v>316738649000</v>
      </c>
      <c r="G98" s="5">
        <v>407729281000</v>
      </c>
      <c r="I98" s="5">
        <v>316738649000</v>
      </c>
      <c r="J98" s="5">
        <v>431783590000</v>
      </c>
      <c r="K98" s="5">
        <v>498323284000</v>
      </c>
      <c r="L98" s="5">
        <v>548550421000</v>
      </c>
      <c r="M98" s="5">
        <v>649045780000</v>
      </c>
      <c r="N98" s="5">
        <v>688541896000</v>
      </c>
      <c r="O98" s="5">
        <v>827715261000</v>
      </c>
      <c r="P98" s="5">
        <v>829886066000</v>
      </c>
      <c r="Q98" s="5">
        <v>1781402138000</v>
      </c>
      <c r="R98" s="5">
        <v>2461562874000</v>
      </c>
      <c r="S98" s="5">
        <v>2813329681000</v>
      </c>
      <c r="T98" s="5">
        <v>2920293400000</v>
      </c>
      <c r="U98" s="5">
        <v>1462697654000</v>
      </c>
      <c r="V98" s="5">
        <v>697412531000</v>
      </c>
      <c r="W98" s="5">
        <v>674329500000</v>
      </c>
      <c r="X98" s="5">
        <v>641952098000</v>
      </c>
      <c r="Y98" s="5">
        <v>629927797000</v>
      </c>
      <c r="Z98" s="5">
        <v>598421085000</v>
      </c>
    </row>
    <row r="99" spans="3:26" ht="15.5" x14ac:dyDescent="0.35">
      <c r="C99" t="s">
        <v>134</v>
      </c>
      <c r="D99" s="5">
        <v>1110479177000</v>
      </c>
      <c r="E99" s="5">
        <v>989467659000</v>
      </c>
      <c r="F99" s="5">
        <v>891350123000</v>
      </c>
      <c r="G99" s="5">
        <v>1033972241000</v>
      </c>
      <c r="I99" s="5">
        <v>891350123000</v>
      </c>
      <c r="J99" s="5">
        <v>909750902000</v>
      </c>
      <c r="K99" s="5">
        <v>976451944000</v>
      </c>
      <c r="L99" s="5">
        <v>905892550000</v>
      </c>
      <c r="M99" s="5">
        <v>1206842636000</v>
      </c>
      <c r="N99" s="5">
        <v>1110213240000</v>
      </c>
      <c r="O99" s="5">
        <v>1635154338000</v>
      </c>
      <c r="P99" s="5">
        <v>2703608742000</v>
      </c>
      <c r="Q99" s="5">
        <v>3705091478000</v>
      </c>
      <c r="R99" s="5">
        <v>5178439222000</v>
      </c>
      <c r="S99" s="5">
        <v>5672002482000</v>
      </c>
      <c r="T99" s="5">
        <v>5512452937000</v>
      </c>
      <c r="U99" s="5">
        <v>5516122336000</v>
      </c>
      <c r="V99" s="5">
        <v>1503500075000</v>
      </c>
      <c r="W99" s="5">
        <v>1710689375000</v>
      </c>
      <c r="X99" s="5">
        <v>1212738774000</v>
      </c>
      <c r="Y99" s="5">
        <v>878469737000</v>
      </c>
      <c r="Z99" s="5">
        <v>773406432000</v>
      </c>
    </row>
    <row r="100" spans="3:26" ht="15.5" x14ac:dyDescent="0.35">
      <c r="C100" t="s">
        <v>135</v>
      </c>
    </row>
    <row r="101" spans="3:26" ht="15.5" x14ac:dyDescent="0.35">
      <c r="C101" t="s">
        <v>136</v>
      </c>
    </row>
    <row r="102" spans="3:26" ht="15.5" x14ac:dyDescent="0.35">
      <c r="C102" t="s">
        <v>137</v>
      </c>
      <c r="D102" s="5">
        <v>1525390620000</v>
      </c>
      <c r="E102" s="5">
        <v>1442349442000</v>
      </c>
      <c r="F102" s="5">
        <v>1357721342000</v>
      </c>
      <c r="G102" s="5">
        <v>1697193207000</v>
      </c>
      <c r="I102" s="5">
        <v>1357721342000</v>
      </c>
      <c r="J102" s="5">
        <v>1765870170000</v>
      </c>
      <c r="K102" s="5">
        <v>1727957485000</v>
      </c>
      <c r="L102" s="5">
        <v>1567490086000</v>
      </c>
      <c r="M102" s="5">
        <v>1717108630000</v>
      </c>
      <c r="N102" s="5">
        <v>1777594073000</v>
      </c>
      <c r="O102" s="5">
        <v>1793934043000</v>
      </c>
      <c r="P102" s="5">
        <v>3020835004000</v>
      </c>
      <c r="Q102" s="5">
        <v>2404999645000</v>
      </c>
      <c r="R102" s="5">
        <v>2644867172000</v>
      </c>
      <c r="S102" s="5">
        <v>2470072241000</v>
      </c>
      <c r="T102" s="5">
        <v>2015479105000</v>
      </c>
      <c r="U102" s="5">
        <v>1739220938000</v>
      </c>
      <c r="V102" s="5">
        <v>494480743000</v>
      </c>
      <c r="W102" s="5">
        <v>782234245000</v>
      </c>
      <c r="X102" s="5">
        <v>390959856000</v>
      </c>
      <c r="Y102" s="5">
        <v>121896146000</v>
      </c>
      <c r="Z102" s="5">
        <v>39481783000</v>
      </c>
    </row>
    <row r="103" spans="3:26" ht="15.5" x14ac:dyDescent="0.35">
      <c r="C103" t="s">
        <v>391</v>
      </c>
      <c r="O103" s="5">
        <v>29122403000</v>
      </c>
      <c r="Q103" s="5">
        <v>263811568000</v>
      </c>
      <c r="R103" s="5">
        <v>710827850000</v>
      </c>
      <c r="S103" s="5">
        <v>808692913000</v>
      </c>
      <c r="T103" s="5">
        <v>1155848061000</v>
      </c>
      <c r="U103" s="5">
        <v>970275629000</v>
      </c>
      <c r="V103" s="5">
        <v>290638655000</v>
      </c>
    </row>
    <row r="104" spans="3:26" ht="15.5" x14ac:dyDescent="0.35">
      <c r="C104" t="s">
        <v>139</v>
      </c>
    </row>
    <row r="105" spans="3:26" ht="15.5" x14ac:dyDescent="0.35">
      <c r="C105" t="s">
        <v>140</v>
      </c>
      <c r="D105" s="5">
        <v>956814859000</v>
      </c>
      <c r="E105" s="5">
        <v>868092890000</v>
      </c>
      <c r="F105" s="5">
        <v>777019005000</v>
      </c>
      <c r="G105" s="5">
        <v>916665734000</v>
      </c>
      <c r="I105" s="5">
        <v>777019005000</v>
      </c>
      <c r="J105" s="5">
        <v>850037980000</v>
      </c>
      <c r="K105" s="5">
        <v>949804099000</v>
      </c>
      <c r="L105" s="5">
        <v>799361903000</v>
      </c>
      <c r="M105" s="5">
        <v>674794103000</v>
      </c>
      <c r="N105" s="5">
        <v>583617147000</v>
      </c>
      <c r="O105" s="5">
        <v>549384488000</v>
      </c>
      <c r="P105" s="5">
        <v>1127854421000</v>
      </c>
      <c r="Q105" s="5">
        <v>821917606000</v>
      </c>
      <c r="R105" s="5">
        <v>863110296000</v>
      </c>
      <c r="S105" s="5">
        <v>687821800000</v>
      </c>
      <c r="T105" s="5">
        <v>351841226000</v>
      </c>
      <c r="U105" s="5">
        <v>496542400000</v>
      </c>
      <c r="V105" s="5">
        <v>152943616000</v>
      </c>
      <c r="W105" s="5">
        <v>584754974000</v>
      </c>
      <c r="X105" s="5">
        <v>348301955000</v>
      </c>
      <c r="Y105" s="5">
        <v>103224917000</v>
      </c>
      <c r="Z105" s="5">
        <v>29159000000</v>
      </c>
    </row>
    <row r="106" spans="3:26" ht="15.5" x14ac:dyDescent="0.35">
      <c r="C106" t="s">
        <v>141</v>
      </c>
      <c r="D106" s="5">
        <v>201905335000</v>
      </c>
      <c r="E106" s="5">
        <v>202105404000</v>
      </c>
      <c r="F106" s="5">
        <v>202375469000</v>
      </c>
      <c r="I106" s="5">
        <v>202375469000</v>
      </c>
      <c r="R106" s="5">
        <v>444444924000</v>
      </c>
      <c r="S106" s="5">
        <v>446200822000</v>
      </c>
      <c r="T106" s="5">
        <v>179456378000</v>
      </c>
      <c r="U106" s="5">
        <v>116960469000</v>
      </c>
    </row>
    <row r="107" spans="3:26" ht="15.5" x14ac:dyDescent="0.35">
      <c r="C107" t="s">
        <v>142</v>
      </c>
      <c r="D107" s="5">
        <v>268078019000</v>
      </c>
      <c r="E107" s="5">
        <v>277790271000</v>
      </c>
      <c r="F107" s="5">
        <v>277750905000</v>
      </c>
      <c r="G107" s="5">
        <v>275022769000</v>
      </c>
      <c r="I107" s="5">
        <v>277750905000</v>
      </c>
      <c r="J107" s="5">
        <v>274734651000</v>
      </c>
      <c r="K107" s="5">
        <v>275989945000</v>
      </c>
      <c r="L107" s="5">
        <v>273102937000</v>
      </c>
      <c r="M107" s="5">
        <v>271966906000</v>
      </c>
      <c r="N107" s="5">
        <v>272136836000</v>
      </c>
      <c r="O107" s="5">
        <v>275502454000</v>
      </c>
      <c r="P107" s="5">
        <v>886871094000</v>
      </c>
      <c r="Q107" s="5">
        <v>328501105000</v>
      </c>
      <c r="R107" s="5">
        <v>171431607000</v>
      </c>
      <c r="S107" s="5">
        <v>154052214000</v>
      </c>
      <c r="T107" s="5">
        <v>126214669000</v>
      </c>
      <c r="U107" s="5">
        <v>138037705000</v>
      </c>
      <c r="V107" s="5">
        <v>18514344000</v>
      </c>
      <c r="W107" s="5">
        <v>976627000</v>
      </c>
      <c r="X107" s="5">
        <v>1235300000</v>
      </c>
      <c r="Y107" s="5">
        <v>1154984000</v>
      </c>
      <c r="Z107" s="5">
        <v>2298539000</v>
      </c>
    </row>
    <row r="108" spans="3:26" ht="15.5" x14ac:dyDescent="0.35">
      <c r="C108" t="s">
        <v>144</v>
      </c>
      <c r="D108" s="5">
        <v>23276151000</v>
      </c>
      <c r="E108" s="5">
        <v>24248327000</v>
      </c>
      <c r="F108" s="5">
        <v>24226838000</v>
      </c>
      <c r="G108" s="5">
        <v>25269661000</v>
      </c>
      <c r="I108" s="5">
        <v>24226838000</v>
      </c>
      <c r="J108" s="5">
        <v>25976672000</v>
      </c>
      <c r="K108" s="5">
        <v>26359273000</v>
      </c>
      <c r="L108" s="5">
        <v>26251592000</v>
      </c>
      <c r="M108" s="5">
        <v>27788578000</v>
      </c>
      <c r="N108" s="5">
        <v>39391485000</v>
      </c>
      <c r="O108" s="5">
        <v>57266983000</v>
      </c>
      <c r="P108" s="5">
        <v>149289624000</v>
      </c>
      <c r="Q108" s="5">
        <v>71083722000</v>
      </c>
      <c r="R108" s="5">
        <v>37674268000</v>
      </c>
      <c r="S108" s="5">
        <v>34972416000</v>
      </c>
      <c r="T108" s="5">
        <v>32769402000</v>
      </c>
      <c r="U108" s="5">
        <v>5535081000</v>
      </c>
      <c r="V108" s="5">
        <v>822235000</v>
      </c>
      <c r="W108" s="5">
        <v>137381000</v>
      </c>
      <c r="X108" s="5">
        <v>37672000</v>
      </c>
      <c r="Y108" s="5">
        <v>31999000</v>
      </c>
      <c r="Z108" s="5">
        <v>30233000</v>
      </c>
    </row>
    <row r="109" spans="3:26" ht="15.5" x14ac:dyDescent="0.35">
      <c r="C109" t="s">
        <v>143</v>
      </c>
      <c r="D109" s="5">
        <v>9079035000</v>
      </c>
      <c r="E109" s="5">
        <v>5498756000</v>
      </c>
      <c r="F109" s="5">
        <v>13014306000</v>
      </c>
      <c r="G109" s="5">
        <v>19572626000</v>
      </c>
      <c r="I109" s="5">
        <v>13014306000</v>
      </c>
      <c r="J109" s="5">
        <v>10275503000</v>
      </c>
      <c r="K109" s="5">
        <v>1708772000</v>
      </c>
      <c r="L109" s="5">
        <v>556754000</v>
      </c>
      <c r="M109" s="5">
        <v>740331000</v>
      </c>
      <c r="N109" s="5">
        <v>318926000</v>
      </c>
      <c r="O109" s="5">
        <v>720095000</v>
      </c>
      <c r="P109" s="5">
        <v>2152563000</v>
      </c>
      <c r="Q109" s="5">
        <v>7862781000</v>
      </c>
      <c r="R109" s="5">
        <v>2993108000</v>
      </c>
      <c r="S109" s="5">
        <v>72342054000</v>
      </c>
      <c r="T109" s="5">
        <v>57570316000</v>
      </c>
      <c r="U109" s="5">
        <v>74379115000</v>
      </c>
      <c r="V109" s="5">
        <v>15228559000</v>
      </c>
      <c r="W109" s="5">
        <v>14899686000</v>
      </c>
      <c r="X109" s="5">
        <v>22328057000</v>
      </c>
      <c r="Y109" s="5">
        <v>390374000</v>
      </c>
      <c r="Z109" s="5">
        <v>365229000</v>
      </c>
    </row>
    <row r="110" spans="3:26" ht="15.5" x14ac:dyDescent="0.35">
      <c r="C110" t="s">
        <v>735</v>
      </c>
      <c r="R110" s="5">
        <v>782335251000</v>
      </c>
      <c r="S110" s="5">
        <v>541019406000</v>
      </c>
      <c r="T110" s="5">
        <v>50000000000</v>
      </c>
    </row>
    <row r="111" spans="3:26" ht="15.5" x14ac:dyDescent="0.35">
      <c r="C111" t="s">
        <v>3037</v>
      </c>
      <c r="D111" s="5">
        <v>56679284000</v>
      </c>
      <c r="E111" s="5">
        <v>56655801000</v>
      </c>
      <c r="F111" s="5">
        <v>56633374000</v>
      </c>
      <c r="G111" s="5">
        <v>259093614000</v>
      </c>
      <c r="I111" s="5">
        <v>56633374000</v>
      </c>
      <c r="J111" s="5">
        <v>286957459000</v>
      </c>
      <c r="K111" s="5">
        <v>287320325000</v>
      </c>
      <c r="L111" s="5">
        <v>287320325000</v>
      </c>
      <c r="M111" s="5">
        <v>547110968000</v>
      </c>
      <c r="N111" s="5">
        <v>694001105000</v>
      </c>
      <c r="O111" s="5">
        <v>679423256000</v>
      </c>
      <c r="P111" s="5">
        <v>713886358000</v>
      </c>
      <c r="Q111" s="5">
        <v>770884209000</v>
      </c>
      <c r="R111" s="5">
        <v>782335251000</v>
      </c>
      <c r="S111" s="5">
        <v>541019406000</v>
      </c>
      <c r="T111" s="5">
        <v>50000000000</v>
      </c>
    </row>
    <row r="112" spans="3:26" ht="15.5" x14ac:dyDescent="0.35">
      <c r="C112" t="s">
        <v>145</v>
      </c>
      <c r="V112" s="5">
        <v>15699000000</v>
      </c>
      <c r="W112" s="5">
        <v>181135055000</v>
      </c>
    </row>
    <row r="113" spans="3:26" ht="15.5" x14ac:dyDescent="0.35">
      <c r="C113" t="s">
        <v>146</v>
      </c>
      <c r="D113" s="5">
        <v>27863513000</v>
      </c>
      <c r="E113" s="5">
        <v>44586812000</v>
      </c>
      <c r="F113" s="5">
        <v>61129657000</v>
      </c>
      <c r="G113" s="5">
        <v>77132366000</v>
      </c>
      <c r="I113" s="5">
        <v>61129657000</v>
      </c>
      <c r="K113" s="5">
        <v>175851535000</v>
      </c>
      <c r="L113" s="5">
        <v>222816035000</v>
      </c>
      <c r="M113" s="5">
        <v>425561153000</v>
      </c>
      <c r="N113" s="5">
        <v>444429367000</v>
      </c>
      <c r="O113" s="5">
        <v>481226132000</v>
      </c>
      <c r="P113" s="5">
        <v>355132521000</v>
      </c>
      <c r="Q113" s="5">
        <v>439702853000</v>
      </c>
      <c r="R113" s="5">
        <v>60635140000</v>
      </c>
      <c r="S113" s="5">
        <v>84525136000</v>
      </c>
      <c r="T113" s="5">
        <v>110259560000</v>
      </c>
      <c r="U113" s="5">
        <v>229155682000</v>
      </c>
      <c r="V113" s="5">
        <v>68434734000</v>
      </c>
      <c r="W113" s="5">
        <v>77743053000</v>
      </c>
      <c r="X113" s="5">
        <v>65588503000</v>
      </c>
      <c r="Y113" s="5">
        <v>71088503000</v>
      </c>
      <c r="Z113" s="5">
        <v>79088503000</v>
      </c>
    </row>
    <row r="114" spans="3:26" ht="15.5" x14ac:dyDescent="0.35">
      <c r="C114" t="s">
        <v>151</v>
      </c>
      <c r="D114" s="5">
        <v>395499000</v>
      </c>
      <c r="E114" s="5">
        <v>601280000</v>
      </c>
      <c r="F114" s="5">
        <v>586275000</v>
      </c>
      <c r="G114" s="5">
        <v>797885000</v>
      </c>
      <c r="I114" s="5">
        <v>586275000</v>
      </c>
      <c r="J114" s="5">
        <v>582236000</v>
      </c>
      <c r="R114" s="5">
        <v>26101000</v>
      </c>
      <c r="S114" s="5">
        <v>423349000</v>
      </c>
      <c r="U114" s="5">
        <v>198713000</v>
      </c>
    </row>
    <row r="115" spans="3:26" ht="15.5" x14ac:dyDescent="0.35">
      <c r="C115" t="s">
        <v>152</v>
      </c>
      <c r="D115" s="5">
        <v>64472987000</v>
      </c>
      <c r="E115" s="5">
        <v>63073112000</v>
      </c>
      <c r="F115" s="5">
        <v>62086629000</v>
      </c>
      <c r="G115" s="5">
        <v>60101257000</v>
      </c>
      <c r="I115" s="5">
        <v>62086629000</v>
      </c>
      <c r="J115" s="5">
        <v>176420359000</v>
      </c>
      <c r="K115" s="5">
        <v>46991045000</v>
      </c>
      <c r="L115" s="5">
        <v>41641302000</v>
      </c>
      <c r="M115" s="5">
        <v>56503722000</v>
      </c>
      <c r="N115" s="5">
        <v>53638035000</v>
      </c>
      <c r="O115" s="5">
        <v>68684444000</v>
      </c>
      <c r="P115" s="5">
        <v>5532331000</v>
      </c>
      <c r="Q115" s="5">
        <v>5834273000</v>
      </c>
      <c r="R115" s="5">
        <v>11460786000</v>
      </c>
      <c r="S115" s="5">
        <v>97756459000</v>
      </c>
      <c r="T115" s="5">
        <v>124050929000</v>
      </c>
      <c r="U115" s="5">
        <v>4735294000</v>
      </c>
      <c r="V115" s="5">
        <v>15699000000</v>
      </c>
      <c r="W115" s="5">
        <v>181135055000</v>
      </c>
      <c r="X115" s="5">
        <v>15000000000</v>
      </c>
      <c r="Y115" s="5">
        <v>14000000000</v>
      </c>
      <c r="Z115" s="5">
        <v>4145000000</v>
      </c>
    </row>
    <row r="116" spans="3:26" ht="15.5" x14ac:dyDescent="0.35">
      <c r="C116" t="s">
        <v>153</v>
      </c>
      <c r="D116" s="5">
        <v>526571759000</v>
      </c>
      <c r="E116" s="5">
        <v>581849665000</v>
      </c>
      <c r="F116" s="5">
        <v>597913632000</v>
      </c>
      <c r="G116" s="5">
        <v>448227697000</v>
      </c>
      <c r="I116" s="5">
        <v>597913632000</v>
      </c>
      <c r="J116" s="5">
        <v>399627250000</v>
      </c>
      <c r="K116" s="5">
        <v>575449269000</v>
      </c>
      <c r="L116" s="5">
        <v>623359042000</v>
      </c>
      <c r="M116" s="5">
        <v>714538408000</v>
      </c>
      <c r="N116" s="5">
        <v>482570455000</v>
      </c>
      <c r="O116" s="5">
        <v>521060064000</v>
      </c>
      <c r="P116" s="5">
        <v>500735960000</v>
      </c>
      <c r="Q116" s="5">
        <v>880230706000</v>
      </c>
      <c r="R116" s="5">
        <v>620885450000</v>
      </c>
      <c r="S116" s="5">
        <v>639995548000</v>
      </c>
      <c r="T116" s="5">
        <v>366469520000</v>
      </c>
      <c r="U116" s="5">
        <v>520049775000</v>
      </c>
      <c r="V116" s="5">
        <v>90378068000</v>
      </c>
      <c r="W116" s="5">
        <v>91388309000</v>
      </c>
      <c r="X116" s="5">
        <v>95204623000</v>
      </c>
      <c r="Y116" s="5">
        <v>100725292000</v>
      </c>
      <c r="Z116" s="5">
        <v>80828353000</v>
      </c>
    </row>
    <row r="117" spans="3:26" ht="15.5" x14ac:dyDescent="0.35">
      <c r="C117" t="s">
        <v>154</v>
      </c>
      <c r="D117" s="5">
        <v>526571759000</v>
      </c>
      <c r="E117" s="5">
        <v>581849665000</v>
      </c>
      <c r="F117" s="5">
        <v>597913632000</v>
      </c>
      <c r="G117" s="5">
        <v>448227697000</v>
      </c>
      <c r="I117" s="5">
        <v>597913632000</v>
      </c>
      <c r="J117" s="5">
        <v>399627250000</v>
      </c>
      <c r="K117" s="5">
        <v>575449269000</v>
      </c>
      <c r="L117" s="5">
        <v>623359042000</v>
      </c>
      <c r="M117" s="5">
        <v>714538408000</v>
      </c>
      <c r="N117" s="5">
        <v>482570455000</v>
      </c>
      <c r="O117" s="5">
        <v>521060064000</v>
      </c>
      <c r="P117" s="5">
        <v>500735960000</v>
      </c>
      <c r="Q117" s="5">
        <v>880230706000</v>
      </c>
      <c r="R117" s="5">
        <v>620885450000</v>
      </c>
      <c r="S117" s="5">
        <v>639995548000</v>
      </c>
      <c r="T117" s="5">
        <v>366469520000</v>
      </c>
      <c r="U117" s="5">
        <v>520049775000</v>
      </c>
      <c r="V117" s="5">
        <v>90378068000</v>
      </c>
      <c r="W117" s="5">
        <v>91388309000</v>
      </c>
      <c r="X117" s="5">
        <v>95204623000</v>
      </c>
      <c r="Y117" s="5">
        <v>100725292000</v>
      </c>
      <c r="Z117" s="5">
        <v>80828353000</v>
      </c>
    </row>
    <row r="118" spans="3:26" ht="15.5" x14ac:dyDescent="0.35">
      <c r="C118" t="s">
        <v>156</v>
      </c>
    </row>
    <row r="119" spans="3:26" ht="15.5" x14ac:dyDescent="0.35">
      <c r="C119" t="s">
        <v>1194</v>
      </c>
      <c r="T119" s="5">
        <v>37305568000</v>
      </c>
      <c r="U119" s="5">
        <v>142690541000</v>
      </c>
      <c r="V119" s="5">
        <v>11451854000</v>
      </c>
      <c r="W119" s="5">
        <v>10365036000</v>
      </c>
      <c r="X119" s="5">
        <v>26877270000</v>
      </c>
      <c r="Y119" s="5">
        <v>27539037000</v>
      </c>
    </row>
    <row r="120" spans="3:26" ht="15.5" x14ac:dyDescent="0.35">
      <c r="C120" t="s">
        <v>3038</v>
      </c>
      <c r="K120" s="5">
        <v>226850000</v>
      </c>
      <c r="L120" s="5">
        <v>998641000</v>
      </c>
      <c r="Q120" s="5">
        <v>378121660000</v>
      </c>
    </row>
    <row r="121" spans="3:26" ht="15.5" x14ac:dyDescent="0.35">
      <c r="C121" t="s">
        <v>3039</v>
      </c>
      <c r="D121" s="5">
        <v>201905335000</v>
      </c>
      <c r="E121" s="5">
        <v>202105404000</v>
      </c>
      <c r="F121" s="5">
        <v>202375469000</v>
      </c>
      <c r="I121" s="5">
        <v>202375469000</v>
      </c>
      <c r="K121" s="5">
        <v>226850000</v>
      </c>
      <c r="L121" s="5">
        <v>998641000</v>
      </c>
      <c r="Q121" s="5">
        <v>389376848000</v>
      </c>
      <c r="R121" s="5">
        <v>444444924000</v>
      </c>
      <c r="S121" s="5">
        <v>446200822000</v>
      </c>
      <c r="T121" s="5">
        <v>179456378000</v>
      </c>
      <c r="U121" s="5">
        <v>116960469000</v>
      </c>
    </row>
    <row r="122" spans="3:26" ht="15.5" x14ac:dyDescent="0.35">
      <c r="C122" t="s">
        <v>1767</v>
      </c>
      <c r="R122" s="5">
        <v>64923966000</v>
      </c>
      <c r="S122" s="5">
        <v>61864141000</v>
      </c>
    </row>
    <row r="123" spans="3:26" ht="15.5" x14ac:dyDescent="0.35">
      <c r="C123" t="s">
        <v>514</v>
      </c>
      <c r="P123" s="5">
        <v>100000000000</v>
      </c>
    </row>
    <row r="124" spans="3:26" ht="15.5" x14ac:dyDescent="0.35">
      <c r="C124" t="s">
        <v>157</v>
      </c>
      <c r="D124" s="5">
        <v>230164347000</v>
      </c>
      <c r="E124" s="5">
        <v>247293496000</v>
      </c>
      <c r="F124" s="5">
        <v>264091401000</v>
      </c>
      <c r="G124" s="5">
        <v>77930251000</v>
      </c>
      <c r="I124" s="5">
        <v>264091401000</v>
      </c>
      <c r="J124" s="5">
        <v>582236000</v>
      </c>
      <c r="K124" s="5">
        <v>176078385000</v>
      </c>
      <c r="L124" s="5">
        <v>223814676000</v>
      </c>
      <c r="M124" s="5">
        <v>425561153000</v>
      </c>
      <c r="N124" s="5">
        <v>444429367000</v>
      </c>
      <c r="O124" s="5">
        <v>481226132000</v>
      </c>
      <c r="P124" s="5">
        <v>455132521000</v>
      </c>
      <c r="Q124" s="5">
        <v>829079701000</v>
      </c>
      <c r="R124" s="5">
        <v>570030131000</v>
      </c>
      <c r="S124" s="5">
        <v>593013448000</v>
      </c>
      <c r="T124" s="5">
        <v>327021506000</v>
      </c>
      <c r="U124" s="5">
        <v>489005405000</v>
      </c>
      <c r="V124" s="5">
        <v>79886588000</v>
      </c>
      <c r="W124" s="5">
        <v>88108089000</v>
      </c>
      <c r="X124" s="5">
        <v>92465773000</v>
      </c>
      <c r="Y124" s="5">
        <v>98627540000</v>
      </c>
      <c r="Z124" s="5">
        <v>79088503000</v>
      </c>
    </row>
    <row r="125" spans="3:26" ht="15.5" x14ac:dyDescent="0.35">
      <c r="C125" t="s">
        <v>155</v>
      </c>
      <c r="L125" s="5">
        <v>1436027000</v>
      </c>
      <c r="M125" s="5">
        <v>2100828000</v>
      </c>
      <c r="R125" s="5">
        <v>2947648000</v>
      </c>
      <c r="S125" s="5">
        <v>3281169000</v>
      </c>
      <c r="T125" s="5">
        <v>618127000</v>
      </c>
      <c r="U125" s="5">
        <v>2288139000</v>
      </c>
    </row>
    <row r="126" spans="3:26" ht="15.5" x14ac:dyDescent="0.35">
      <c r="C126" t="s">
        <v>159</v>
      </c>
      <c r="D126" s="5">
        <v>2051962379000</v>
      </c>
      <c r="E126" s="5">
        <v>2024199107000</v>
      </c>
      <c r="F126" s="5">
        <v>1955634974000</v>
      </c>
      <c r="G126" s="5">
        <v>2145420904000</v>
      </c>
      <c r="I126" s="5">
        <v>1955634974000</v>
      </c>
      <c r="J126" s="5">
        <v>2165497420000</v>
      </c>
      <c r="K126" s="5">
        <v>2303406754000</v>
      </c>
      <c r="L126" s="5">
        <v>2190849128000</v>
      </c>
      <c r="M126" s="5">
        <v>2431647038000</v>
      </c>
      <c r="N126" s="5">
        <v>2260164528000</v>
      </c>
      <c r="O126" s="5">
        <v>2314994107000</v>
      </c>
      <c r="P126" s="5">
        <v>3521570964000</v>
      </c>
      <c r="Q126" s="5">
        <v>3285230351000</v>
      </c>
      <c r="R126" s="5">
        <v>3265752622000</v>
      </c>
      <c r="S126" s="5">
        <v>3110067789000</v>
      </c>
      <c r="T126" s="5">
        <v>2381948625000</v>
      </c>
      <c r="U126" s="5">
        <v>2259270713000</v>
      </c>
      <c r="V126" s="5">
        <v>584858811000</v>
      </c>
      <c r="W126" s="5">
        <v>873622554000</v>
      </c>
      <c r="X126" s="5">
        <v>486164479000</v>
      </c>
      <c r="Y126" s="5">
        <v>222621438000</v>
      </c>
      <c r="Z126" s="5">
        <v>120310136000</v>
      </c>
    </row>
    <row r="127" spans="3:26" ht="15.5" x14ac:dyDescent="0.35">
      <c r="C127" t="s">
        <v>160</v>
      </c>
    </row>
    <row r="128" spans="3:26" ht="15.5" x14ac:dyDescent="0.35">
      <c r="C128" t="s">
        <v>161</v>
      </c>
      <c r="D128" s="5">
        <v>1114136121000</v>
      </c>
      <c r="E128" s="5">
        <v>1114136121000</v>
      </c>
      <c r="F128" s="5">
        <v>1114136121000</v>
      </c>
      <c r="G128" s="5">
        <v>1114136121000</v>
      </c>
      <c r="I128" s="5">
        <v>1114136121000</v>
      </c>
      <c r="J128" s="5">
        <v>1114136121000</v>
      </c>
      <c r="K128" s="5">
        <v>1114136121000</v>
      </c>
      <c r="L128" s="5">
        <v>1114136121000</v>
      </c>
      <c r="M128" s="5">
        <v>1114136121000</v>
      </c>
      <c r="N128" s="5">
        <v>1114136121000</v>
      </c>
      <c r="O128" s="5">
        <v>1114136121000</v>
      </c>
      <c r="P128" s="5">
        <v>1114136121000</v>
      </c>
      <c r="Q128" s="5">
        <v>1114136121000</v>
      </c>
      <c r="R128" s="5">
        <v>1114136121000</v>
      </c>
      <c r="S128" s="5">
        <v>1114136121000</v>
      </c>
      <c r="T128" s="5">
        <v>1114136121000</v>
      </c>
      <c r="U128" s="5">
        <v>1114136121000</v>
      </c>
      <c r="V128" s="5">
        <v>643155314000</v>
      </c>
      <c r="W128" s="5">
        <v>643155057000</v>
      </c>
      <c r="X128" s="5">
        <v>643155057000</v>
      </c>
      <c r="Y128" s="5">
        <v>643155057000</v>
      </c>
      <c r="Z128" s="5">
        <v>643155057000</v>
      </c>
    </row>
    <row r="129" spans="2:26" ht="15.5" x14ac:dyDescent="0.35">
      <c r="C129" t="s">
        <v>691</v>
      </c>
      <c r="D129" s="5">
        <v>1114136121000</v>
      </c>
      <c r="E129" s="5">
        <v>1114136121000</v>
      </c>
      <c r="F129" s="5">
        <v>1114136121000</v>
      </c>
      <c r="G129" s="5">
        <v>1114136121000</v>
      </c>
      <c r="I129" s="5">
        <v>1114136121000</v>
      </c>
      <c r="J129" s="5">
        <v>1114136121000</v>
      </c>
      <c r="K129" s="5">
        <v>1114136121000</v>
      </c>
      <c r="L129" s="5">
        <v>1114136121000</v>
      </c>
      <c r="M129" s="5">
        <v>1114136121000</v>
      </c>
      <c r="N129" s="5">
        <v>1114136121000</v>
      </c>
      <c r="O129" s="5">
        <v>1114136121000</v>
      </c>
      <c r="P129" s="5">
        <v>1114136121000</v>
      </c>
      <c r="Q129" s="5">
        <v>1114136121000</v>
      </c>
      <c r="R129" s="5">
        <v>1114136121000</v>
      </c>
      <c r="S129" s="5">
        <v>1114136121000</v>
      </c>
      <c r="T129" s="5">
        <v>1114136121000</v>
      </c>
      <c r="U129" s="5">
        <v>1114136121000</v>
      </c>
      <c r="V129" s="5">
        <v>643155314000</v>
      </c>
      <c r="W129" s="5">
        <v>643155057000</v>
      </c>
      <c r="X129" s="5">
        <v>643155057000</v>
      </c>
      <c r="Y129" s="5">
        <v>643155057000</v>
      </c>
      <c r="Z129" s="5">
        <v>643155057000</v>
      </c>
    </row>
    <row r="130" spans="2:26" ht="15.5" x14ac:dyDescent="0.35">
      <c r="C130" t="s">
        <v>162</v>
      </c>
      <c r="D130" s="5">
        <v>1367057045000</v>
      </c>
      <c r="E130" s="5">
        <v>1492584159000</v>
      </c>
      <c r="F130" s="5">
        <v>1492584159000</v>
      </c>
      <c r="G130" s="5">
        <v>1492584159000</v>
      </c>
      <c r="I130" s="5">
        <v>1492584159000</v>
      </c>
      <c r="J130" s="5">
        <v>1492584159000</v>
      </c>
      <c r="K130" s="5">
        <v>1492584159000</v>
      </c>
      <c r="L130" s="5">
        <v>1492584159000</v>
      </c>
      <c r="M130" s="5">
        <v>1492584159000</v>
      </c>
      <c r="N130" s="5">
        <v>1492584159000</v>
      </c>
      <c r="O130" s="5">
        <v>1492584159000</v>
      </c>
      <c r="P130" s="5">
        <v>1885088726000</v>
      </c>
      <c r="Q130" s="5">
        <v>1646510007000</v>
      </c>
      <c r="R130" s="5">
        <v>1646510007000</v>
      </c>
      <c r="S130" s="5">
        <v>1640898807000</v>
      </c>
      <c r="T130" s="5">
        <v>1640898807000</v>
      </c>
      <c r="U130" s="5">
        <v>1258015379000</v>
      </c>
      <c r="V130" s="5">
        <v>4000000000</v>
      </c>
      <c r="W130" s="5">
        <v>4000000000</v>
      </c>
      <c r="X130" s="5">
        <v>4000000000</v>
      </c>
      <c r="Y130" s="5">
        <v>4000000000</v>
      </c>
      <c r="Z130" s="5">
        <v>4000000000</v>
      </c>
    </row>
    <row r="131" spans="2:26" ht="15.5" x14ac:dyDescent="0.35">
      <c r="C131" t="s">
        <v>163</v>
      </c>
      <c r="D131" s="5">
        <v>-3403932807000</v>
      </c>
      <c r="E131" s="5">
        <v>-3497167282000</v>
      </c>
      <c r="F131" s="5">
        <v>-3526740372000</v>
      </c>
      <c r="G131" s="5">
        <v>-3575984809000</v>
      </c>
      <c r="I131" s="5">
        <v>-3526740372000</v>
      </c>
      <c r="J131" s="5">
        <v>-3721353086000</v>
      </c>
      <c r="K131" s="5">
        <v>-3792447531000</v>
      </c>
      <c r="L131" s="5">
        <v>-3751081884000</v>
      </c>
      <c r="M131" s="5">
        <v>-3696851947000</v>
      </c>
      <c r="N131" s="5">
        <v>-3623942547000</v>
      </c>
      <c r="O131" s="5">
        <v>-3160788630000</v>
      </c>
      <c r="P131" s="5">
        <v>-3547806588000</v>
      </c>
      <c r="Q131" s="5">
        <v>-2485384757000</v>
      </c>
      <c r="R131" s="5">
        <v>-901770098000</v>
      </c>
      <c r="S131" s="5">
        <v>-295904063000</v>
      </c>
      <c r="T131" s="5">
        <v>239509730000</v>
      </c>
      <c r="U131" s="5">
        <v>353270113000</v>
      </c>
      <c r="V131" s="5">
        <v>271485950000</v>
      </c>
      <c r="W131" s="5">
        <v>189911764000</v>
      </c>
      <c r="X131" s="5">
        <v>79419238000</v>
      </c>
      <c r="Y131" s="5">
        <v>8693242000</v>
      </c>
      <c r="Z131" s="5">
        <v>5941239000</v>
      </c>
    </row>
    <row r="132" spans="2:26" ht="15.5" x14ac:dyDescent="0.35">
      <c r="C132" t="s">
        <v>164</v>
      </c>
      <c r="D132" s="5">
        <v>142054887000</v>
      </c>
      <c r="E132" s="5">
        <v>142054887000</v>
      </c>
      <c r="F132" s="5">
        <v>142054887000</v>
      </c>
      <c r="G132" s="5">
        <v>142054887000</v>
      </c>
      <c r="I132" s="5">
        <v>142054887000</v>
      </c>
      <c r="J132" s="5">
        <v>142054887000</v>
      </c>
      <c r="K132" s="5">
        <v>142054887000</v>
      </c>
      <c r="L132" s="5">
        <v>142054887000</v>
      </c>
      <c r="M132" s="5">
        <v>142054887000</v>
      </c>
      <c r="N132" s="5">
        <v>142054887000</v>
      </c>
      <c r="O132" s="5">
        <v>142054887000</v>
      </c>
      <c r="P132" s="5">
        <v>125740050000</v>
      </c>
      <c r="Q132" s="5">
        <v>125740050000</v>
      </c>
      <c r="U132" s="5">
        <v>142054887000</v>
      </c>
    </row>
    <row r="133" spans="2:26" ht="15.5" x14ac:dyDescent="0.35">
      <c r="C133" t="s">
        <v>165</v>
      </c>
      <c r="D133" s="5">
        <v>-3545987694000</v>
      </c>
      <c r="E133" s="5">
        <v>-3639222169000</v>
      </c>
      <c r="F133" s="5">
        <v>-3668795259000</v>
      </c>
      <c r="G133" s="5">
        <v>-3718039696000</v>
      </c>
      <c r="I133" s="5">
        <v>-3668795259000</v>
      </c>
      <c r="J133" s="5">
        <v>-3863407973000</v>
      </c>
      <c r="K133" s="5">
        <v>-3934502418000</v>
      </c>
      <c r="L133" s="5">
        <v>-3893136771000</v>
      </c>
      <c r="M133" s="5">
        <v>-3838906834000</v>
      </c>
      <c r="N133" s="5">
        <v>-3765997434000</v>
      </c>
      <c r="O133" s="5">
        <v>-3302843517000</v>
      </c>
      <c r="P133" s="5">
        <v>-3673546638000</v>
      </c>
      <c r="Q133" s="5">
        <v>-2611124807000</v>
      </c>
      <c r="U133" s="5">
        <v>211215226000</v>
      </c>
    </row>
    <row r="134" spans="2:26" ht="15.5" x14ac:dyDescent="0.35">
      <c r="C134" t="s">
        <v>166</v>
      </c>
      <c r="D134" s="5">
        <v>-3403932807000</v>
      </c>
      <c r="E134" s="5">
        <v>-3497167282000</v>
      </c>
      <c r="F134" s="5">
        <v>-3526740372000</v>
      </c>
      <c r="G134" s="5">
        <v>-3575984809000</v>
      </c>
      <c r="I134" s="5">
        <v>-3526740372000</v>
      </c>
      <c r="J134" s="5">
        <v>-3721353086000</v>
      </c>
      <c r="K134" s="5">
        <v>-3792447531000</v>
      </c>
      <c r="L134" s="5">
        <v>-3751081884000</v>
      </c>
      <c r="M134" s="5">
        <v>-3696851947000</v>
      </c>
      <c r="N134" s="5">
        <v>-3623942547000</v>
      </c>
      <c r="O134" s="5">
        <v>-3160788630000</v>
      </c>
      <c r="P134" s="5">
        <v>-3547806588000</v>
      </c>
      <c r="Q134" s="5">
        <v>-2485384757000</v>
      </c>
      <c r="R134" s="5">
        <v>-901770098000</v>
      </c>
      <c r="S134" s="5">
        <v>-295904063000</v>
      </c>
      <c r="T134" s="5">
        <v>239509730000</v>
      </c>
      <c r="U134" s="5">
        <v>353270113000</v>
      </c>
      <c r="V134" s="5">
        <v>271485950000</v>
      </c>
      <c r="W134" s="5">
        <v>189911764000</v>
      </c>
      <c r="X134" s="5">
        <v>79419238000</v>
      </c>
      <c r="Y134" s="5">
        <v>8693242000</v>
      </c>
      <c r="Z134" s="5">
        <v>5941239000</v>
      </c>
    </row>
    <row r="135" spans="2:26" ht="15.5" x14ac:dyDescent="0.35">
      <c r="C135" t="s">
        <v>167</v>
      </c>
      <c r="D135" s="5">
        <v>-705485000</v>
      </c>
      <c r="E135" s="5">
        <v>-512982000</v>
      </c>
      <c r="F135" s="5">
        <v>-26705374000</v>
      </c>
      <c r="G135" s="5">
        <v>-141843544000</v>
      </c>
      <c r="I135" s="5">
        <v>-26705374000</v>
      </c>
      <c r="J135" s="5">
        <v>-140773122000</v>
      </c>
      <c r="K135" s="5">
        <v>-140886969000</v>
      </c>
      <c r="L135" s="5">
        <v>-140254384000</v>
      </c>
      <c r="M135" s="5">
        <v>-134332145000</v>
      </c>
      <c r="N135" s="5">
        <v>-132388431000</v>
      </c>
      <c r="O135" s="5">
        <v>-125430829000</v>
      </c>
      <c r="P135" s="5">
        <v>-140103123000</v>
      </c>
      <c r="Q135" s="5">
        <v>144599756000</v>
      </c>
      <c r="R135" s="5">
        <v>53461259000</v>
      </c>
      <c r="S135" s="5">
        <v>102875067000</v>
      </c>
      <c r="T135" s="5">
        <v>135959654000</v>
      </c>
      <c r="U135" s="5">
        <v>531430010000</v>
      </c>
    </row>
    <row r="136" spans="2:26" ht="15.5" x14ac:dyDescent="0.35">
      <c r="C136" t="s">
        <v>10</v>
      </c>
      <c r="D136" s="5">
        <v>-941483202000</v>
      </c>
      <c r="E136" s="5">
        <v>-1034731448000</v>
      </c>
      <c r="F136" s="5">
        <v>-1064284851000</v>
      </c>
      <c r="G136" s="5">
        <v>-1111448663000</v>
      </c>
      <c r="I136" s="5">
        <v>-1064284851000</v>
      </c>
      <c r="J136" s="5">
        <v>-1255746518000</v>
      </c>
      <c r="K136" s="5">
        <v>-1326954810000</v>
      </c>
      <c r="L136" s="5">
        <v>-1284956578000</v>
      </c>
      <c r="M136" s="5">
        <v>-1224804402000</v>
      </c>
      <c r="N136" s="5">
        <v>-1149951288000</v>
      </c>
      <c r="O136" s="5">
        <v>-679839769000</v>
      </c>
      <c r="P136" s="5">
        <v>-817962222000</v>
      </c>
      <c r="Q136" s="5">
        <v>419861127000</v>
      </c>
      <c r="R136" s="5">
        <v>1912686600000</v>
      </c>
      <c r="S136" s="5">
        <v>2561934693000</v>
      </c>
      <c r="T136" s="5">
        <v>3130504312000</v>
      </c>
      <c r="U136" s="5">
        <v>3256851623000</v>
      </c>
      <c r="V136" s="5">
        <v>918641264000</v>
      </c>
      <c r="W136" s="5">
        <v>837066821000</v>
      </c>
      <c r="X136" s="5">
        <v>726574295000</v>
      </c>
      <c r="Y136" s="5">
        <v>655848299000</v>
      </c>
      <c r="Z136" s="5">
        <v>653096296000</v>
      </c>
    </row>
    <row r="137" spans="2:26" ht="15.5" x14ac:dyDescent="0.35">
      <c r="C137" t="s">
        <v>168</v>
      </c>
      <c r="D137" s="5">
        <v>1110479177000</v>
      </c>
      <c r="E137" s="5">
        <v>989467659000</v>
      </c>
      <c r="F137" s="5">
        <v>891350123000</v>
      </c>
      <c r="G137" s="5">
        <v>1033972241000</v>
      </c>
      <c r="I137" s="5">
        <v>891350123000</v>
      </c>
      <c r="J137" s="5">
        <v>909750902000</v>
      </c>
      <c r="K137" s="5">
        <v>976451944000</v>
      </c>
      <c r="L137" s="5">
        <v>905892550000</v>
      </c>
      <c r="M137" s="5">
        <v>1206842636000</v>
      </c>
      <c r="N137" s="5">
        <v>1110213240000</v>
      </c>
      <c r="O137" s="5">
        <v>1635154338000</v>
      </c>
      <c r="P137" s="5">
        <v>2703608742000</v>
      </c>
      <c r="Q137" s="5">
        <v>3705091478000</v>
      </c>
      <c r="R137" s="5">
        <v>5178439222000</v>
      </c>
      <c r="S137" s="5">
        <v>5672002482000</v>
      </c>
      <c r="T137" s="5">
        <v>5512452937000</v>
      </c>
      <c r="U137" s="5">
        <v>5516122336000</v>
      </c>
      <c r="V137" s="5">
        <v>1503500075000</v>
      </c>
      <c r="W137" s="5">
        <v>1710689375000</v>
      </c>
      <c r="X137" s="5">
        <v>1212738774000</v>
      </c>
      <c r="Y137" s="5">
        <v>878469737000</v>
      </c>
      <c r="Z137" s="5">
        <v>773406432000</v>
      </c>
    </row>
    <row r="138" spans="2:26" ht="15.5" x14ac:dyDescent="0.35">
      <c r="C138" t="s">
        <v>169</v>
      </c>
      <c r="D138" s="5">
        <v>8956361206</v>
      </c>
      <c r="E138" s="5">
        <v>8956361206</v>
      </c>
      <c r="F138" s="5">
        <v>8956361206</v>
      </c>
      <c r="G138" s="5">
        <v>8956361206</v>
      </c>
      <c r="I138" s="5">
        <v>8956361206</v>
      </c>
      <c r="J138" s="5">
        <v>8956361206</v>
      </c>
      <c r="K138" s="5">
        <v>8956361206</v>
      </c>
      <c r="L138" s="5">
        <v>8956361206</v>
      </c>
      <c r="M138" s="5">
        <v>8956361206</v>
      </c>
      <c r="N138" s="5">
        <v>8956361206</v>
      </c>
      <c r="O138" s="5">
        <v>8956361206</v>
      </c>
      <c r="P138" s="5">
        <v>8956361206</v>
      </c>
      <c r="Q138" s="5">
        <v>8956361206</v>
      </c>
      <c r="R138" s="5">
        <v>8956361206</v>
      </c>
      <c r="S138" s="5">
        <v>8956361206</v>
      </c>
      <c r="T138" s="5">
        <v>8956361206</v>
      </c>
      <c r="U138" s="5">
        <v>8956361206</v>
      </c>
      <c r="V138" s="5">
        <v>4246553140</v>
      </c>
      <c r="W138" s="5">
        <v>4245000000</v>
      </c>
      <c r="X138" s="5">
        <v>4245000000</v>
      </c>
      <c r="Y138" s="5">
        <v>4245000000</v>
      </c>
      <c r="Z138" s="5">
        <v>4245000000</v>
      </c>
    </row>
    <row r="140" spans="2:26" ht="15.5" x14ac:dyDescent="0.35">
      <c r="B140" t="s">
        <v>170</v>
      </c>
      <c r="C140" t="s">
        <v>171</v>
      </c>
      <c r="D140" s="5">
        <v>31609992000</v>
      </c>
      <c r="E140" s="5">
        <v>70620746000</v>
      </c>
      <c r="F140" s="5">
        <v>-18374041000</v>
      </c>
      <c r="G140" s="5">
        <v>167905509000</v>
      </c>
      <c r="I140" s="5">
        <v>233700296000</v>
      </c>
      <c r="J140" s="5">
        <v>73917842000</v>
      </c>
      <c r="K140" s="5">
        <v>99754000000</v>
      </c>
      <c r="L140" s="5">
        <v>460082758000</v>
      </c>
      <c r="M140" s="5">
        <v>-18498096000</v>
      </c>
      <c r="N140" s="5">
        <v>204284147000</v>
      </c>
      <c r="O140" s="5">
        <v>-176695988000</v>
      </c>
      <c r="P140" s="5">
        <v>205147952000</v>
      </c>
      <c r="Q140" s="5">
        <v>-284439201000</v>
      </c>
      <c r="R140" s="5">
        <v>82782337000</v>
      </c>
      <c r="S140" s="5">
        <v>-115554541000</v>
      </c>
      <c r="T140" s="5">
        <v>74738786000</v>
      </c>
      <c r="U140" s="5">
        <v>50442296000</v>
      </c>
      <c r="V140" s="5">
        <v>-88740319000</v>
      </c>
      <c r="W140" s="5">
        <v>-117937090000</v>
      </c>
      <c r="X140" s="5">
        <v>12615974000</v>
      </c>
      <c r="Y140" s="5">
        <v>7512024000</v>
      </c>
      <c r="Z140" s="5">
        <v>-3562032000</v>
      </c>
    </row>
    <row r="141" spans="2:26" ht="15.5" x14ac:dyDescent="0.35">
      <c r="C141" t="s">
        <v>395</v>
      </c>
      <c r="D141" s="5">
        <v>504048393000</v>
      </c>
      <c r="E141" s="5">
        <v>306517407000</v>
      </c>
      <c r="F141" s="5">
        <v>498203984000</v>
      </c>
      <c r="G141" s="5">
        <v>612052109000</v>
      </c>
      <c r="I141" s="5">
        <v>1941784433000</v>
      </c>
      <c r="J141" s="5">
        <v>1862444006000</v>
      </c>
      <c r="K141" s="5">
        <v>1611972608000</v>
      </c>
      <c r="L141" s="5">
        <v>1525649480000</v>
      </c>
      <c r="M141" s="5">
        <v>923707252000</v>
      </c>
      <c r="N141" s="5">
        <v>987254668000</v>
      </c>
      <c r="O141" s="5">
        <v>1154985925000</v>
      </c>
      <c r="P141" s="5">
        <v>2470234247000</v>
      </c>
      <c r="Q141" s="5">
        <v>1883621268000</v>
      </c>
      <c r="R141" s="5">
        <v>1984635609000</v>
      </c>
      <c r="S141" s="5">
        <v>914048161000</v>
      </c>
      <c r="T141" s="5">
        <v>838759180000</v>
      </c>
      <c r="U141" s="5">
        <v>1279266857000</v>
      </c>
      <c r="V141" s="5">
        <v>1770981551000</v>
      </c>
      <c r="W141" s="5">
        <v>804707398000</v>
      </c>
      <c r="X141" s="5">
        <v>566183665000</v>
      </c>
      <c r="Y141" s="5">
        <v>325963018000</v>
      </c>
      <c r="Z141" s="5">
        <v>281384646000</v>
      </c>
    </row>
    <row r="142" spans="2:26" ht="15.5" x14ac:dyDescent="0.35">
      <c r="C142" t="s">
        <v>589</v>
      </c>
      <c r="W142" s="5">
        <v>-811805098000</v>
      </c>
      <c r="X142" s="5">
        <v>-501229450000</v>
      </c>
      <c r="Y142" s="5">
        <v>-281874444000</v>
      </c>
      <c r="Z142" s="5">
        <v>-245520632000</v>
      </c>
    </row>
    <row r="143" spans="2:26" ht="15.5" x14ac:dyDescent="0.35">
      <c r="C143" t="s">
        <v>2364</v>
      </c>
      <c r="D143" s="5">
        <v>-383213450000</v>
      </c>
      <c r="E143" s="5">
        <v>-271055010000</v>
      </c>
      <c r="F143" s="5">
        <v>-447444077000</v>
      </c>
      <c r="G143" s="5">
        <v>-392894059000</v>
      </c>
      <c r="I143" s="5">
        <v>-1545742274000</v>
      </c>
      <c r="J143" s="5">
        <v>-1602995204000</v>
      </c>
      <c r="K143" s="5">
        <v>-1324018791000</v>
      </c>
      <c r="L143" s="5">
        <v>-972605043000</v>
      </c>
      <c r="M143" s="5">
        <v>-740122400000</v>
      </c>
      <c r="N143" s="5">
        <v>-720336650000</v>
      </c>
      <c r="O143" s="5">
        <v>-1104131832000</v>
      </c>
      <c r="P143" s="5">
        <v>-1993179999000</v>
      </c>
      <c r="Q143" s="5">
        <v>-969130883000</v>
      </c>
      <c r="R143" s="5">
        <v>-1694434647000</v>
      </c>
      <c r="S143" s="5">
        <v>-851615925000</v>
      </c>
      <c r="T143" s="5">
        <v>-459855165000</v>
      </c>
      <c r="U143" s="5">
        <v>-794912117000</v>
      </c>
      <c r="V143" s="5">
        <v>-1723992176000</v>
      </c>
    </row>
    <row r="144" spans="2:26" ht="15.5" x14ac:dyDescent="0.35">
      <c r="C144" t="s">
        <v>2365</v>
      </c>
      <c r="D144" s="5">
        <v>-13429344000</v>
      </c>
      <c r="E144" s="5">
        <v>-7779417000</v>
      </c>
      <c r="F144" s="5">
        <v>-6222089000</v>
      </c>
      <c r="G144" s="5">
        <v>-10256734000</v>
      </c>
      <c r="I144" s="5">
        <v>-37365299000</v>
      </c>
      <c r="J144" s="5">
        <v>-44803765000</v>
      </c>
      <c r="K144" s="5">
        <v>-33575917000</v>
      </c>
      <c r="L144" s="5">
        <v>-31076082000</v>
      </c>
      <c r="M144" s="5">
        <v>-27324777000</v>
      </c>
      <c r="N144" s="5">
        <v>-34399005000</v>
      </c>
      <c r="O144" s="5">
        <v>-42510783000</v>
      </c>
      <c r="P144" s="5">
        <v>-63090695000</v>
      </c>
      <c r="Q144" s="5">
        <v>-46100629000</v>
      </c>
      <c r="R144" s="5">
        <v>-44952588000</v>
      </c>
      <c r="S144" s="5">
        <v>-70492656000</v>
      </c>
      <c r="T144" s="5">
        <v>-57736658000</v>
      </c>
      <c r="U144" s="5">
        <v>-44642904000</v>
      </c>
      <c r="V144" s="5">
        <v>-12211970000</v>
      </c>
    </row>
    <row r="145" spans="3:26" ht="15.5" x14ac:dyDescent="0.35">
      <c r="C145" t="s">
        <v>779</v>
      </c>
      <c r="D145" s="5">
        <v>-396642794000</v>
      </c>
      <c r="E145" s="5">
        <v>-278834427000</v>
      </c>
      <c r="F145" s="5">
        <v>-453666166000</v>
      </c>
      <c r="G145" s="5">
        <v>-403150793000</v>
      </c>
      <c r="I145" s="5">
        <v>-1583107573000</v>
      </c>
      <c r="J145" s="5">
        <v>-1647798969000</v>
      </c>
      <c r="K145" s="5">
        <v>-1357594708000</v>
      </c>
      <c r="L145" s="5">
        <v>-1003681125000</v>
      </c>
      <c r="M145" s="5">
        <v>-767447177000</v>
      </c>
      <c r="N145" s="5">
        <v>-754735655000</v>
      </c>
      <c r="O145" s="5">
        <v>-1146642615000</v>
      </c>
      <c r="P145" s="5">
        <v>-2056270694000</v>
      </c>
      <c r="Q145" s="5">
        <v>-1015231512000</v>
      </c>
      <c r="R145" s="5">
        <v>-1739387235000</v>
      </c>
      <c r="S145" s="5">
        <v>-922108581000</v>
      </c>
      <c r="T145" s="5">
        <v>-517591823000</v>
      </c>
      <c r="U145" s="5">
        <v>-839555021000</v>
      </c>
      <c r="V145" s="5">
        <v>-1736204146000</v>
      </c>
      <c r="W145" s="5">
        <v>-811805098000</v>
      </c>
      <c r="X145" s="5">
        <v>-501229450000</v>
      </c>
      <c r="Y145" s="5">
        <v>-281874444000</v>
      </c>
      <c r="Z145" s="5">
        <v>-245520632000</v>
      </c>
    </row>
    <row r="146" spans="3:26" ht="15.5" x14ac:dyDescent="0.35">
      <c r="C146" t="s">
        <v>366</v>
      </c>
      <c r="D146" s="5">
        <v>-4078430000</v>
      </c>
      <c r="E146" s="5">
        <v>-3854540000</v>
      </c>
      <c r="F146" s="5">
        <v>-2831705000</v>
      </c>
      <c r="G146" s="5">
        <v>-4847179000</v>
      </c>
      <c r="I146" s="5">
        <v>-16595776000</v>
      </c>
      <c r="J146" s="5">
        <v>-16133003000</v>
      </c>
      <c r="K146" s="5">
        <v>-14759183000</v>
      </c>
      <c r="L146" s="5">
        <v>-13028426000</v>
      </c>
      <c r="M146" s="5">
        <v>-31158126000</v>
      </c>
      <c r="N146" s="5">
        <v>-15889222000</v>
      </c>
      <c r="O146" s="5">
        <v>-26168721000</v>
      </c>
      <c r="P146" s="5">
        <v>-39179472000</v>
      </c>
      <c r="R146" s="5">
        <v>-82058863000</v>
      </c>
      <c r="S146" s="5">
        <v>-89143434000</v>
      </c>
      <c r="T146" s="5">
        <v>-221644489000</v>
      </c>
      <c r="U146" s="5">
        <v>-230627464000</v>
      </c>
      <c r="V146" s="5">
        <v>-48164903000</v>
      </c>
      <c r="W146" s="5">
        <v>-65791176000</v>
      </c>
      <c r="X146" s="5">
        <v>-35549418000</v>
      </c>
      <c r="Y146" s="5">
        <v>-24349574000</v>
      </c>
      <c r="Z146" s="5">
        <v>-27103449000</v>
      </c>
    </row>
    <row r="147" spans="3:26" ht="15.5" x14ac:dyDescent="0.35">
      <c r="C147" t="s">
        <v>3040</v>
      </c>
      <c r="K147" s="5">
        <v>1386889000</v>
      </c>
      <c r="L147" s="5">
        <v>29104083000</v>
      </c>
      <c r="M147" s="5">
        <v>13664584000</v>
      </c>
      <c r="N147" s="5">
        <v>17174690000</v>
      </c>
      <c r="O147" s="5">
        <v>12755071000</v>
      </c>
      <c r="P147" s="5">
        <v>22591289000</v>
      </c>
    </row>
    <row r="148" spans="3:26" ht="15.5" x14ac:dyDescent="0.35">
      <c r="C148" t="s">
        <v>179</v>
      </c>
      <c r="D148" s="5">
        <v>-59874946000</v>
      </c>
      <c r="E148" s="5">
        <v>-54524675000</v>
      </c>
      <c r="F148" s="5">
        <v>-47132075000</v>
      </c>
      <c r="G148" s="5">
        <v>-51226778000</v>
      </c>
      <c r="I148" s="5">
        <v>-207316160000</v>
      </c>
      <c r="J148" s="5">
        <v>-184581857000</v>
      </c>
      <c r="K148" s="5">
        <v>-182678624000</v>
      </c>
      <c r="L148" s="5">
        <v>-132377867000</v>
      </c>
      <c r="M148" s="5">
        <v>-79483350000</v>
      </c>
      <c r="P148" s="5">
        <v>-12127580000</v>
      </c>
      <c r="Q148" s="5">
        <v>-975220576000</v>
      </c>
      <c r="R148" s="5">
        <v>-77857606000</v>
      </c>
      <c r="S148" s="5">
        <v>-16924768000</v>
      </c>
      <c r="T148" s="5">
        <v>-19481605000</v>
      </c>
      <c r="U148" s="5">
        <v>-8279404000</v>
      </c>
      <c r="V148" s="5">
        <v>-22323592000</v>
      </c>
      <c r="W148" s="5">
        <v>-25190330000</v>
      </c>
      <c r="X148" s="5">
        <v>-3850190000</v>
      </c>
      <c r="Y148" s="5">
        <v>-197338000</v>
      </c>
      <c r="Z148" s="5">
        <v>-248533000</v>
      </c>
    </row>
    <row r="149" spans="3:26" ht="15.5" x14ac:dyDescent="0.35">
      <c r="C149" t="s">
        <v>817</v>
      </c>
      <c r="D149" s="5">
        <v>113628609000</v>
      </c>
      <c r="G149" s="5">
        <v>28791987000</v>
      </c>
      <c r="I149" s="5">
        <v>155046737000</v>
      </c>
      <c r="J149" s="5">
        <v>123783242000</v>
      </c>
      <c r="K149" s="5">
        <v>110230871000</v>
      </c>
      <c r="L149" s="5">
        <v>106313642000</v>
      </c>
    </row>
    <row r="150" spans="3:26" ht="15.5" x14ac:dyDescent="0.35">
      <c r="C150" t="s">
        <v>3041</v>
      </c>
      <c r="D150" s="5">
        <v>-113628609000</v>
      </c>
      <c r="E150" s="5">
        <v>113628609000</v>
      </c>
    </row>
    <row r="151" spans="3:26" ht="15.5" x14ac:dyDescent="0.35">
      <c r="C151" t="s">
        <v>590</v>
      </c>
      <c r="D151" s="5">
        <v>-11842231000</v>
      </c>
      <c r="E151" s="5">
        <v>-12311628000</v>
      </c>
      <c r="F151" s="5">
        <v>-12948079000</v>
      </c>
      <c r="G151" s="5">
        <v>-13713837000</v>
      </c>
      <c r="I151" s="5">
        <v>-56111365000</v>
      </c>
      <c r="J151" s="5">
        <v>-63795577000</v>
      </c>
      <c r="K151" s="5">
        <v>-68803853000</v>
      </c>
      <c r="L151" s="5">
        <v>-51897029000</v>
      </c>
      <c r="M151" s="5">
        <v>-77781279000</v>
      </c>
      <c r="N151" s="5">
        <v>-29520334000</v>
      </c>
      <c r="O151" s="5">
        <v>-171625648000</v>
      </c>
      <c r="P151" s="5">
        <v>-180099838000</v>
      </c>
      <c r="Q151" s="5">
        <v>-177608381000</v>
      </c>
      <c r="R151" s="5">
        <v>-2549568000</v>
      </c>
      <c r="S151" s="5">
        <v>-1425919000</v>
      </c>
      <c r="T151" s="5">
        <v>-5302477000</v>
      </c>
      <c r="U151" s="5">
        <v>-150362672000</v>
      </c>
      <c r="V151" s="5">
        <v>-53029229000</v>
      </c>
      <c r="W151" s="5">
        <v>-19857884000</v>
      </c>
      <c r="X151" s="5">
        <v>-12938633000</v>
      </c>
      <c r="Y151" s="5">
        <v>-12029638000</v>
      </c>
      <c r="Z151" s="5">
        <v>-12074064000</v>
      </c>
    </row>
    <row r="152" spans="3:26" ht="15.5" x14ac:dyDescent="0.35">
      <c r="C152" t="s">
        <v>184</v>
      </c>
      <c r="D152" s="5">
        <v>-15286054000</v>
      </c>
      <c r="E152" s="5">
        <v>-15717993000</v>
      </c>
      <c r="F152" s="5">
        <v>-14487476000</v>
      </c>
      <c r="G152" s="5">
        <v>-41272278000</v>
      </c>
      <c r="I152" s="5">
        <v>-83215548000</v>
      </c>
      <c r="J152" s="5">
        <v>-47889042000</v>
      </c>
      <c r="K152" s="5">
        <v>-44024906000</v>
      </c>
      <c r="L152" s="5">
        <v>-542059113000</v>
      </c>
      <c r="M152" s="5">
        <v>-243746182000</v>
      </c>
      <c r="N152" s="5">
        <v>-202191948000</v>
      </c>
      <c r="O152" s="5">
        <v>876201174000</v>
      </c>
      <c r="P152" s="5">
        <v>-243080022000</v>
      </c>
      <c r="Q152" s="5">
        <v>354710582000</v>
      </c>
      <c r="R152" s="5">
        <v>-205400769000</v>
      </c>
      <c r="S152" s="5">
        <v>177167305000</v>
      </c>
      <c r="T152" s="5">
        <v>110525163000</v>
      </c>
      <c r="U152" s="5">
        <v>2235001855000</v>
      </c>
      <c r="V152" s="5">
        <v>94635856000</v>
      </c>
      <c r="W152" s="5">
        <v>171764096000</v>
      </c>
      <c r="X152" s="5">
        <v>-5161767000</v>
      </c>
      <c r="Y152" s="5">
        <v>6000000000</v>
      </c>
    </row>
    <row r="153" spans="3:26" ht="15.5" x14ac:dyDescent="0.35">
      <c r="C153" t="s">
        <v>185</v>
      </c>
      <c r="D153" s="5">
        <v>12780690000</v>
      </c>
      <c r="E153" s="5">
        <v>267155000</v>
      </c>
      <c r="F153" s="5">
        <v>-10051292000</v>
      </c>
      <c r="G153" s="5">
        <v>25674251000</v>
      </c>
      <c r="I153" s="5">
        <v>-39565852000</v>
      </c>
      <c r="J153" s="5">
        <v>587317000</v>
      </c>
      <c r="K153" s="5">
        <v>196061000</v>
      </c>
      <c r="L153" s="5">
        <v>109791881000</v>
      </c>
      <c r="M153" s="5">
        <v>254639425000</v>
      </c>
      <c r="N153" s="5">
        <v>-1243581000</v>
      </c>
      <c r="O153" s="5">
        <v>-754002534000</v>
      </c>
      <c r="P153" s="5">
        <v>6739457000</v>
      </c>
      <c r="Q153" s="5">
        <v>902621000</v>
      </c>
      <c r="R153" s="5">
        <v>92884707000</v>
      </c>
      <c r="S153" s="5">
        <v>1364891000</v>
      </c>
      <c r="T153" s="5">
        <v>-175738532000</v>
      </c>
      <c r="U153" s="5">
        <v>-2131878775000</v>
      </c>
      <c r="V153" s="5">
        <v>-8515430000</v>
      </c>
      <c r="W153" s="5">
        <v>-33010613000</v>
      </c>
      <c r="X153" s="5">
        <v>-2851458000</v>
      </c>
      <c r="Y153" s="5">
        <v>-9394082000</v>
      </c>
      <c r="Z153" s="5">
        <v>-2502923000</v>
      </c>
    </row>
    <row r="154" spans="3:26" ht="15.5" x14ac:dyDescent="0.35">
      <c r="C154" t="s">
        <v>400</v>
      </c>
      <c r="D154" s="5">
        <v>286487000</v>
      </c>
      <c r="E154" s="5">
        <v>267155000</v>
      </c>
      <c r="F154" s="5">
        <v>210489000</v>
      </c>
      <c r="G154" s="5">
        <v>205391000</v>
      </c>
      <c r="I154" s="5">
        <v>588965000</v>
      </c>
      <c r="J154" s="5">
        <v>505317000</v>
      </c>
      <c r="K154" s="5">
        <v>222810000</v>
      </c>
      <c r="L154" s="5">
        <v>247298000</v>
      </c>
      <c r="M154" s="5">
        <v>183558000</v>
      </c>
      <c r="N154" s="5">
        <v>215233000</v>
      </c>
      <c r="O154" s="5">
        <v>523792000</v>
      </c>
      <c r="P154" s="5">
        <v>2897828000</v>
      </c>
      <c r="Q154" s="5">
        <v>1082387000</v>
      </c>
      <c r="R154" s="5">
        <v>2473949000</v>
      </c>
      <c r="S154" s="5">
        <v>2692255000</v>
      </c>
      <c r="T154" s="5">
        <v>7059560000</v>
      </c>
      <c r="U154" s="5">
        <v>58325759000</v>
      </c>
      <c r="V154" s="5">
        <v>308166000</v>
      </c>
      <c r="W154" s="5">
        <v>393368000</v>
      </c>
      <c r="X154" s="5">
        <v>246260000</v>
      </c>
      <c r="Y154" s="5">
        <v>208699000</v>
      </c>
      <c r="Z154" s="5">
        <v>184728000</v>
      </c>
    </row>
    <row r="155" spans="3:26" ht="15.5" x14ac:dyDescent="0.35">
      <c r="C155" t="s">
        <v>189</v>
      </c>
      <c r="E155" s="5">
        <v>-60537000</v>
      </c>
      <c r="F155" s="5">
        <v>-261781000</v>
      </c>
      <c r="G155" s="5">
        <v>-199500000</v>
      </c>
      <c r="I155" s="5">
        <v>-660781000</v>
      </c>
      <c r="K155" s="5">
        <v>-136749000</v>
      </c>
      <c r="L155" s="5">
        <v>-550417000</v>
      </c>
      <c r="M155" s="5">
        <v>-544133000</v>
      </c>
      <c r="N155" s="5">
        <v>-1458814000</v>
      </c>
      <c r="O155" s="5">
        <v>-3384835000</v>
      </c>
      <c r="P155" s="5">
        <v>-1158371000</v>
      </c>
      <c r="Q155" s="5">
        <v>-179766000</v>
      </c>
      <c r="R155" s="5">
        <v>-89242000</v>
      </c>
      <c r="S155" s="5">
        <v>-1327364000</v>
      </c>
      <c r="T155" s="5">
        <v>-3623222000</v>
      </c>
      <c r="U155" s="5">
        <v>-238789049000</v>
      </c>
      <c r="V155" s="5">
        <v>-6473596000</v>
      </c>
      <c r="W155" s="5">
        <v>-33753981000</v>
      </c>
      <c r="X155" s="5">
        <v>-787710000</v>
      </c>
      <c r="Y155" s="5">
        <v>-40245000</v>
      </c>
      <c r="Z155" s="5">
        <v>-8099000</v>
      </c>
    </row>
    <row r="156" spans="3:26" ht="15.5" x14ac:dyDescent="0.35">
      <c r="C156" t="s">
        <v>3042</v>
      </c>
    </row>
    <row r="157" spans="3:26" ht="15.5" x14ac:dyDescent="0.35">
      <c r="C157" t="s">
        <v>808</v>
      </c>
      <c r="I157" s="5">
        <v>-162396000</v>
      </c>
      <c r="J157" s="5">
        <v>-40000000</v>
      </c>
    </row>
    <row r="158" spans="3:26" ht="15.5" x14ac:dyDescent="0.35">
      <c r="C158" t="s">
        <v>3043</v>
      </c>
      <c r="F158" s="5">
        <v>-10000000000</v>
      </c>
      <c r="G158" s="5">
        <v>-30840000000</v>
      </c>
      <c r="I158" s="5">
        <v>-40840000000</v>
      </c>
    </row>
    <row r="159" spans="3:26" ht="15.5" x14ac:dyDescent="0.35">
      <c r="C159" t="s">
        <v>1910</v>
      </c>
      <c r="T159" s="5">
        <v>-1351238709000</v>
      </c>
      <c r="U159" s="5">
        <v>-100065387000</v>
      </c>
      <c r="V159" s="5">
        <v>-2350000000</v>
      </c>
      <c r="X159" s="5">
        <v>-2310008000</v>
      </c>
      <c r="Y159" s="5">
        <v>-9562536000</v>
      </c>
      <c r="Z159" s="5">
        <v>-2679552000</v>
      </c>
    </row>
    <row r="160" spans="3:26" ht="15.5" x14ac:dyDescent="0.35">
      <c r="C160" t="s">
        <v>325</v>
      </c>
      <c r="E160" s="5">
        <v>60537000</v>
      </c>
      <c r="J160" s="5">
        <v>122000000</v>
      </c>
      <c r="K160" s="5">
        <v>110000000</v>
      </c>
      <c r="L160" s="5">
        <v>95000000</v>
      </c>
      <c r="R160" s="5">
        <v>90500000000</v>
      </c>
      <c r="W160" s="5">
        <v>350000000</v>
      </c>
    </row>
    <row r="161" spans="3:25" ht="15.5" x14ac:dyDescent="0.35">
      <c r="C161" t="s">
        <v>459</v>
      </c>
    </row>
    <row r="162" spans="3:25" ht="15.5" x14ac:dyDescent="0.35">
      <c r="C162" t="s">
        <v>1453</v>
      </c>
      <c r="T162" s="5">
        <v>-37936161000</v>
      </c>
    </row>
    <row r="163" spans="3:25" ht="15.5" x14ac:dyDescent="0.35">
      <c r="C163" t="s">
        <v>445</v>
      </c>
      <c r="O163" s="5">
        <v>465000000</v>
      </c>
    </row>
    <row r="164" spans="3:25" ht="15.5" x14ac:dyDescent="0.35">
      <c r="C164" t="s">
        <v>375</v>
      </c>
      <c r="F164" s="5">
        <v>-80000000000</v>
      </c>
      <c r="I164" s="5">
        <v>-80000000000</v>
      </c>
    </row>
    <row r="165" spans="3:25" ht="15.5" x14ac:dyDescent="0.35">
      <c r="C165" t="s">
        <v>3044</v>
      </c>
      <c r="F165" s="5">
        <v>81508360000</v>
      </c>
      <c r="I165" s="5">
        <v>81508360000</v>
      </c>
    </row>
    <row r="166" spans="3:25" ht="15.5" x14ac:dyDescent="0.35">
      <c r="C166" t="s">
        <v>196</v>
      </c>
      <c r="U166" s="5">
        <v>-352728113000</v>
      </c>
    </row>
    <row r="167" spans="3:25" ht="15.5" x14ac:dyDescent="0.35">
      <c r="C167" t="s">
        <v>3045</v>
      </c>
      <c r="T167" s="5">
        <v>150000000000</v>
      </c>
      <c r="U167" s="5">
        <v>-150000000000</v>
      </c>
    </row>
    <row r="168" spans="3:25" ht="15.5" x14ac:dyDescent="0.35">
      <c r="C168" t="s">
        <v>426</v>
      </c>
    </row>
    <row r="169" spans="3:25" ht="15.5" x14ac:dyDescent="0.35">
      <c r="C169" t="s">
        <v>3046</v>
      </c>
      <c r="D169" s="5">
        <v>50000000000</v>
      </c>
      <c r="P169" s="5">
        <v>5000000000</v>
      </c>
    </row>
    <row r="170" spans="3:25" ht="15.5" x14ac:dyDescent="0.35">
      <c r="C170" t="s">
        <v>558</v>
      </c>
      <c r="O170" s="5">
        <v>-670000000000</v>
      </c>
    </row>
    <row r="171" spans="3:25" ht="15.5" x14ac:dyDescent="0.35">
      <c r="C171" t="s">
        <v>488</v>
      </c>
      <c r="D171" s="5">
        <v>-5797000</v>
      </c>
      <c r="O171" s="5">
        <v>-81606491000</v>
      </c>
    </row>
    <row r="172" spans="3:25" ht="15.5" x14ac:dyDescent="0.35">
      <c r="C172" t="s">
        <v>111</v>
      </c>
      <c r="G172" s="5">
        <v>30000000000</v>
      </c>
      <c r="T172" s="5">
        <v>1060000000000</v>
      </c>
      <c r="U172" s="5">
        <v>-1348621985000</v>
      </c>
    </row>
    <row r="173" spans="3:25" ht="15.5" x14ac:dyDescent="0.35">
      <c r="C173" t="s">
        <v>215</v>
      </c>
      <c r="D173" s="5">
        <v>-15286054000</v>
      </c>
      <c r="E173" s="5">
        <v>-15717993000</v>
      </c>
      <c r="F173" s="5">
        <v>-14487476000</v>
      </c>
      <c r="G173" s="5">
        <v>-41272278000</v>
      </c>
      <c r="I173" s="5">
        <v>-83215548000</v>
      </c>
      <c r="J173" s="5">
        <v>-47889042000</v>
      </c>
      <c r="K173" s="5">
        <v>-44024906000</v>
      </c>
      <c r="L173" s="5">
        <v>-542059113000</v>
      </c>
      <c r="M173" s="5">
        <v>-243746182000</v>
      </c>
      <c r="N173" s="5">
        <v>-202191948000</v>
      </c>
      <c r="O173" s="5">
        <v>876201174000</v>
      </c>
      <c r="P173" s="5">
        <v>-243080022000</v>
      </c>
      <c r="Q173" s="5">
        <v>354710582000</v>
      </c>
      <c r="R173" s="5">
        <v>-205400769000</v>
      </c>
      <c r="S173" s="5">
        <v>177167305000</v>
      </c>
      <c r="T173" s="5">
        <v>110525163000</v>
      </c>
      <c r="U173" s="5">
        <v>2235001855000</v>
      </c>
      <c r="V173" s="5">
        <v>94635856000</v>
      </c>
      <c r="W173" s="5">
        <v>171764096000</v>
      </c>
      <c r="X173" s="5">
        <v>-5161767000</v>
      </c>
      <c r="Y173" s="5">
        <v>6000000000</v>
      </c>
    </row>
    <row r="174" spans="3:25" ht="15.5" x14ac:dyDescent="0.35">
      <c r="C174" t="s">
        <v>1915</v>
      </c>
      <c r="T174" s="5">
        <v>23600000000</v>
      </c>
      <c r="U174" s="5">
        <v>125916547000</v>
      </c>
      <c r="V174" s="5">
        <v>226109945000</v>
      </c>
    </row>
    <row r="175" spans="3:25" ht="15.5" x14ac:dyDescent="0.35">
      <c r="C175" t="s">
        <v>1252</v>
      </c>
      <c r="W175" s="5">
        <v>178289605000</v>
      </c>
      <c r="Y175" s="5">
        <v>6000000000</v>
      </c>
    </row>
    <row r="176" spans="3:25" ht="15.5" x14ac:dyDescent="0.35">
      <c r="C176" t="s">
        <v>1204</v>
      </c>
      <c r="N176" s="5">
        <v>498696615000</v>
      </c>
      <c r="O176" s="5">
        <v>1051400000000</v>
      </c>
    </row>
    <row r="177" spans="3:25" ht="15.5" x14ac:dyDescent="0.35">
      <c r="C177" t="s">
        <v>1205</v>
      </c>
      <c r="D177" s="5">
        <v>-15032998000</v>
      </c>
      <c r="E177" s="5">
        <v>-15393885000</v>
      </c>
      <c r="F177" s="5">
        <v>-14326234000</v>
      </c>
      <c r="G177" s="5">
        <v>-13893093000</v>
      </c>
      <c r="I177" s="5">
        <v>-54961052000</v>
      </c>
      <c r="J177" s="5">
        <v>-49121096000</v>
      </c>
      <c r="K177" s="5">
        <v>-44024906000</v>
      </c>
      <c r="L177" s="5">
        <v>-220963430000</v>
      </c>
      <c r="M177" s="5">
        <v>-6453308000</v>
      </c>
      <c r="N177" s="5">
        <v>-579662192000</v>
      </c>
      <c r="O177" s="5">
        <v>-491517327000</v>
      </c>
    </row>
    <row r="178" spans="3:25" ht="15.5" x14ac:dyDescent="0.35">
      <c r="C178" t="s">
        <v>549</v>
      </c>
      <c r="D178" s="5">
        <v>-15032998000</v>
      </c>
      <c r="E178" s="5">
        <v>-15393885000</v>
      </c>
      <c r="F178" s="5">
        <v>-14326234000</v>
      </c>
      <c r="G178" s="5">
        <v>-13893093000</v>
      </c>
      <c r="I178" s="5">
        <v>-54961052000</v>
      </c>
      <c r="J178" s="5">
        <v>-49121096000</v>
      </c>
      <c r="K178" s="5">
        <v>-44024906000</v>
      </c>
      <c r="L178" s="5">
        <v>-220963430000</v>
      </c>
      <c r="M178" s="5">
        <v>-6453308000</v>
      </c>
      <c r="N178" s="5">
        <v>-80965577000</v>
      </c>
      <c r="O178" s="5">
        <v>559882673000</v>
      </c>
      <c r="W178" s="5">
        <v>178289605000</v>
      </c>
      <c r="Y178" s="5">
        <v>6000000000</v>
      </c>
    </row>
    <row r="179" spans="3:25" ht="15.5" x14ac:dyDescent="0.35">
      <c r="C179" t="s">
        <v>2302</v>
      </c>
      <c r="L179" s="5">
        <v>-44094510000</v>
      </c>
      <c r="M179" s="5">
        <v>-56546692000</v>
      </c>
      <c r="N179" s="5">
        <v>-62826371000</v>
      </c>
      <c r="O179" s="5">
        <v>-8136970000</v>
      </c>
      <c r="P179" s="5">
        <v>-79631422000</v>
      </c>
      <c r="R179" s="5">
        <v>-216819320000</v>
      </c>
      <c r="S179" s="5">
        <v>-228027638000</v>
      </c>
      <c r="T179" s="5">
        <v>-143268669000</v>
      </c>
    </row>
    <row r="180" spans="3:25" ht="15.5" x14ac:dyDescent="0.35">
      <c r="C180" t="s">
        <v>3047</v>
      </c>
      <c r="D180" s="5">
        <v>247638000</v>
      </c>
      <c r="E180" s="5">
        <v>-247638000</v>
      </c>
      <c r="F180" s="5">
        <v>27863845000</v>
      </c>
      <c r="G180" s="5">
        <v>-27863845000</v>
      </c>
      <c r="O180" s="5">
        <v>738277597000</v>
      </c>
      <c r="P180" s="5">
        <v>100000000000</v>
      </c>
      <c r="Q180" s="5">
        <v>33950000000</v>
      </c>
      <c r="R180" s="5">
        <v>599500000000</v>
      </c>
      <c r="S180" s="5">
        <v>504396646000</v>
      </c>
      <c r="T180" s="5">
        <v>50000000000</v>
      </c>
    </row>
    <row r="181" spans="3:25" ht="15.5" x14ac:dyDescent="0.35">
      <c r="C181" t="s">
        <v>563</v>
      </c>
      <c r="D181" s="5">
        <v>65687000</v>
      </c>
      <c r="E181" s="5">
        <v>-72435000</v>
      </c>
      <c r="F181" s="5">
        <v>-100020000</v>
      </c>
      <c r="G181" s="5">
        <v>-188917000</v>
      </c>
      <c r="I181" s="5">
        <v>-305880000</v>
      </c>
      <c r="J181" s="5">
        <v>-285080000</v>
      </c>
      <c r="T181" s="5">
        <v>-840300000</v>
      </c>
    </row>
    <row r="182" spans="3:25" ht="15.5" x14ac:dyDescent="0.35">
      <c r="C182" t="s">
        <v>564</v>
      </c>
      <c r="D182" s="5">
        <v>4035000</v>
      </c>
      <c r="E182" s="5">
        <v>-4035000</v>
      </c>
      <c r="F182" s="5">
        <v>23549000</v>
      </c>
      <c r="G182" s="5">
        <v>-23549000</v>
      </c>
    </row>
    <row r="183" spans="3:25" ht="15.5" x14ac:dyDescent="0.35">
      <c r="C183" t="s">
        <v>2505</v>
      </c>
      <c r="T183" s="5">
        <v>14000000000</v>
      </c>
      <c r="U183" s="5">
        <v>-4536766000</v>
      </c>
      <c r="V183" s="5">
        <v>300000000</v>
      </c>
      <c r="W183" s="5">
        <v>-6525509000</v>
      </c>
      <c r="X183" s="5">
        <v>-661767000</v>
      </c>
    </row>
    <row r="184" spans="3:25" ht="15.5" x14ac:dyDescent="0.35">
      <c r="C184" t="s">
        <v>3048</v>
      </c>
    </row>
    <row r="185" spans="3:25" ht="15.5" x14ac:dyDescent="0.35">
      <c r="C185" t="s">
        <v>3049</v>
      </c>
    </row>
    <row r="186" spans="3:25" ht="15.5" x14ac:dyDescent="0.35">
      <c r="C186" t="s">
        <v>3050</v>
      </c>
      <c r="T186" s="5">
        <v>14000000000</v>
      </c>
      <c r="U186" s="5">
        <v>-4536766000</v>
      </c>
      <c r="V186" s="5">
        <v>300000000</v>
      </c>
      <c r="W186" s="5">
        <v>-6525509000</v>
      </c>
      <c r="X186" s="5">
        <v>-661767000</v>
      </c>
    </row>
    <row r="187" spans="3:25" ht="15.5" x14ac:dyDescent="0.35">
      <c r="C187" t="s">
        <v>2500</v>
      </c>
      <c r="Q187" s="5">
        <v>-26101000</v>
      </c>
      <c r="R187" s="5">
        <v>-490354000</v>
      </c>
    </row>
    <row r="188" spans="3:25" ht="15.5" x14ac:dyDescent="0.35">
      <c r="C188" t="s">
        <v>1942</v>
      </c>
    </row>
    <row r="189" spans="3:25" ht="15.5" x14ac:dyDescent="0.35">
      <c r="C189" t="s">
        <v>1943</v>
      </c>
    </row>
    <row r="190" spans="3:25" ht="15.5" x14ac:dyDescent="0.35">
      <c r="C190" t="s">
        <v>3051</v>
      </c>
      <c r="Q190" s="5">
        <v>33235500000</v>
      </c>
      <c r="S190" s="5">
        <v>342241822000</v>
      </c>
    </row>
    <row r="191" spans="3:25" ht="15.5" x14ac:dyDescent="0.35">
      <c r="C191" t="s">
        <v>2328</v>
      </c>
      <c r="D191" s="5">
        <v>-146192000</v>
      </c>
      <c r="G191" s="5">
        <v>135997000</v>
      </c>
    </row>
    <row r="192" spans="3:25" ht="15.5" x14ac:dyDescent="0.35">
      <c r="C192" t="s">
        <v>3052</v>
      </c>
      <c r="Q192" s="5">
        <v>452073422000</v>
      </c>
    </row>
    <row r="193" spans="3:26" ht="15.5" x14ac:dyDescent="0.35">
      <c r="C193" t="s">
        <v>3053</v>
      </c>
      <c r="J193" s="5">
        <v>1880000000</v>
      </c>
    </row>
    <row r="194" spans="3:26" ht="15.5" x14ac:dyDescent="0.35">
      <c r="C194" t="s">
        <v>2898</v>
      </c>
      <c r="R194" s="5">
        <v>-1755897000</v>
      </c>
    </row>
    <row r="195" spans="3:26" ht="15.5" x14ac:dyDescent="0.35">
      <c r="C195" t="s">
        <v>1206</v>
      </c>
      <c r="P195" s="5">
        <v>6064402000</v>
      </c>
      <c r="Q195" s="5">
        <v>-45546114000</v>
      </c>
      <c r="R195" s="5">
        <v>-800155000</v>
      </c>
      <c r="S195" s="5">
        <v>-50811564000</v>
      </c>
    </row>
    <row r="196" spans="3:26" ht="15.5" x14ac:dyDescent="0.35">
      <c r="C196" t="s">
        <v>2495</v>
      </c>
      <c r="D196" s="5">
        <v>-424224000</v>
      </c>
      <c r="F196" s="5">
        <v>-27948616000</v>
      </c>
      <c r="G196" s="5">
        <v>561129000</v>
      </c>
      <c r="I196" s="5">
        <v>-27948616000</v>
      </c>
      <c r="J196" s="5">
        <v>-362866000</v>
      </c>
      <c r="L196" s="5">
        <v>-277001173000</v>
      </c>
      <c r="M196" s="5">
        <v>-310726182000</v>
      </c>
      <c r="N196" s="5">
        <v>-58400000000</v>
      </c>
      <c r="O196" s="5">
        <v>-413822126000</v>
      </c>
      <c r="P196" s="5">
        <v>-164666667000</v>
      </c>
      <c r="Q196" s="5">
        <v>-45401041000</v>
      </c>
      <c r="R196" s="5">
        <v>-377077417000</v>
      </c>
      <c r="S196" s="5">
        <v>-12953891000</v>
      </c>
    </row>
    <row r="197" spans="3:26" ht="15.5" x14ac:dyDescent="0.35">
      <c r="C197" t="s">
        <v>3054</v>
      </c>
      <c r="M197" s="5">
        <v>129980000000</v>
      </c>
    </row>
    <row r="198" spans="3:26" ht="15.5" x14ac:dyDescent="0.35">
      <c r="C198" t="s">
        <v>3055</v>
      </c>
      <c r="U198" s="5">
        <v>2354904033000</v>
      </c>
      <c r="V198" s="5">
        <v>1284000</v>
      </c>
    </row>
    <row r="199" spans="3:26" ht="15.5" x14ac:dyDescent="0.35">
      <c r="C199" t="s">
        <v>3056</v>
      </c>
    </row>
    <row r="200" spans="3:26" ht="15.5" x14ac:dyDescent="0.35">
      <c r="C200" t="s">
        <v>3057</v>
      </c>
      <c r="U200" s="5">
        <v>-54904033000</v>
      </c>
      <c r="V200" s="5">
        <v>-21559709000</v>
      </c>
    </row>
    <row r="201" spans="3:26" ht="15.5" x14ac:dyDescent="0.35">
      <c r="C201" t="s">
        <v>732</v>
      </c>
      <c r="P201" s="5">
        <v>-19974061000</v>
      </c>
      <c r="Q201" s="5">
        <v>-73575084000</v>
      </c>
      <c r="R201" s="5">
        <v>-110092563000</v>
      </c>
      <c r="S201" s="5">
        <v>-32028895000</v>
      </c>
      <c r="T201" s="5">
        <v>-20500836000</v>
      </c>
      <c r="U201" s="5">
        <v>-428876429000</v>
      </c>
      <c r="V201" s="5">
        <v>-753064629000</v>
      </c>
    </row>
    <row r="202" spans="3:26" ht="15.5" x14ac:dyDescent="0.35">
      <c r="C202" t="s">
        <v>505</v>
      </c>
      <c r="D202" s="5">
        <v>29104628000</v>
      </c>
      <c r="E202" s="5">
        <v>55169908000</v>
      </c>
      <c r="F202" s="5">
        <v>-42912809000</v>
      </c>
      <c r="G202" s="5">
        <v>152307482000</v>
      </c>
      <c r="I202" s="5">
        <v>110918896000</v>
      </c>
      <c r="J202" s="5">
        <v>26616117000</v>
      </c>
      <c r="K202" s="5">
        <v>55925155000</v>
      </c>
      <c r="L202" s="5">
        <v>27815526000</v>
      </c>
      <c r="M202" s="5">
        <v>-7604853000</v>
      </c>
      <c r="N202" s="5">
        <v>848618000</v>
      </c>
      <c r="O202" s="5">
        <v>-54497348000</v>
      </c>
      <c r="P202" s="5">
        <v>-31192613000</v>
      </c>
      <c r="Q202" s="5">
        <v>71174002000</v>
      </c>
      <c r="R202" s="5">
        <v>-29733725000</v>
      </c>
      <c r="S202" s="5">
        <v>62977655000</v>
      </c>
      <c r="T202" s="5">
        <v>9525417000</v>
      </c>
      <c r="U202" s="5">
        <v>153565376000</v>
      </c>
      <c r="V202" s="5">
        <v>-2619893000</v>
      </c>
      <c r="W202" s="5">
        <v>20816393000</v>
      </c>
      <c r="X202" s="5">
        <v>4602749000</v>
      </c>
      <c r="Y202" s="5">
        <v>4117942000</v>
      </c>
      <c r="Z202" s="5">
        <v>-6064955000</v>
      </c>
    </row>
    <row r="203" spans="3:26" ht="15.5" x14ac:dyDescent="0.35">
      <c r="C203" t="s">
        <v>240</v>
      </c>
      <c r="E203" s="5">
        <v>254031368000</v>
      </c>
      <c r="I203" s="5">
        <v>143112472000</v>
      </c>
      <c r="J203" s="5">
        <v>116496355000</v>
      </c>
      <c r="K203" s="5">
        <v>60571200000</v>
      </c>
      <c r="L203" s="5">
        <v>32755674000</v>
      </c>
      <c r="M203" s="5">
        <v>40360527000</v>
      </c>
      <c r="N203" s="5">
        <v>39511909000</v>
      </c>
      <c r="O203" s="5">
        <v>94009257000</v>
      </c>
      <c r="P203" s="5">
        <v>125237323000</v>
      </c>
      <c r="Q203" s="5">
        <v>54063321000</v>
      </c>
      <c r="R203" s="5">
        <v>83797046000</v>
      </c>
      <c r="S203" s="5">
        <v>20319391000</v>
      </c>
      <c r="T203" s="5">
        <v>10793974000</v>
      </c>
      <c r="U203" s="5">
        <v>27228598000</v>
      </c>
      <c r="V203" s="5">
        <v>29855938000</v>
      </c>
      <c r="W203" s="5">
        <v>9039545000</v>
      </c>
      <c r="X203" s="5">
        <v>4436796000</v>
      </c>
      <c r="Y203" s="5">
        <v>318854000</v>
      </c>
      <c r="Z203" s="5">
        <v>6383809000</v>
      </c>
    </row>
    <row r="204" spans="3:26" ht="15.5" x14ac:dyDescent="0.35">
      <c r="C204" t="s">
        <v>241</v>
      </c>
      <c r="V204" s="5">
        <v>-7447000</v>
      </c>
    </row>
    <row r="205" spans="3:26" ht="15.5" x14ac:dyDescent="0.35">
      <c r="C205" t="s">
        <v>3058</v>
      </c>
    </row>
    <row r="206" spans="3:26" ht="15.5" x14ac:dyDescent="0.35">
      <c r="C206" t="s">
        <v>3059</v>
      </c>
      <c r="P206" s="5">
        <v>-35453000</v>
      </c>
    </row>
    <row r="207" spans="3:26" ht="15.5" x14ac:dyDescent="0.35">
      <c r="C207" t="s">
        <v>242</v>
      </c>
      <c r="D207" s="5">
        <v>29104628000</v>
      </c>
      <c r="E207" s="5">
        <v>309201276000</v>
      </c>
      <c r="F207" s="5">
        <v>-42912809000</v>
      </c>
      <c r="G207" s="5">
        <v>152307482000</v>
      </c>
      <c r="I207" s="5">
        <v>254031368000</v>
      </c>
      <c r="J207" s="5">
        <v>143112472000</v>
      </c>
      <c r="K207" s="5">
        <v>116496355000</v>
      </c>
      <c r="L207" s="5">
        <v>60571200000</v>
      </c>
      <c r="M207" s="5">
        <v>32755674000</v>
      </c>
      <c r="N207" s="5">
        <v>40360527000</v>
      </c>
      <c r="O207" s="5">
        <v>39511909000</v>
      </c>
      <c r="P207" s="5">
        <v>94009257000</v>
      </c>
      <c r="Q207" s="5">
        <v>125237323000</v>
      </c>
      <c r="R207" s="5">
        <v>54063321000</v>
      </c>
      <c r="S207" s="5">
        <v>83297046000</v>
      </c>
      <c r="T207" s="5">
        <v>20319391000</v>
      </c>
      <c r="U207" s="5">
        <v>180793974000</v>
      </c>
      <c r="V207" s="5">
        <v>27228598000</v>
      </c>
      <c r="W207" s="5">
        <v>29855938000</v>
      </c>
      <c r="X207" s="5">
        <v>9039545000</v>
      </c>
      <c r="Y207" s="5">
        <v>4436796000</v>
      </c>
      <c r="Z207" s="5">
        <v>318854000</v>
      </c>
    </row>
    <row r="209" spans="2:26" ht="15.5" x14ac:dyDescent="0.35">
      <c r="B209" t="s">
        <v>243</v>
      </c>
      <c r="C209" t="s">
        <v>12</v>
      </c>
      <c r="D209" s="5">
        <v>8960000000</v>
      </c>
      <c r="E209" s="5">
        <v>8960000000</v>
      </c>
      <c r="F209" s="5">
        <v>8960000000</v>
      </c>
      <c r="G209" s="5">
        <v>8960000000</v>
      </c>
      <c r="I209" s="5">
        <v>8960000000</v>
      </c>
      <c r="J209" s="5">
        <v>8960000000</v>
      </c>
      <c r="K209" s="5">
        <v>8960000000</v>
      </c>
      <c r="L209" s="5">
        <v>8960000000</v>
      </c>
      <c r="M209" s="5">
        <v>8960000000</v>
      </c>
      <c r="N209" s="5">
        <v>8960000000</v>
      </c>
      <c r="O209" s="5">
        <v>8960000000</v>
      </c>
      <c r="P209" s="5">
        <v>8960000000</v>
      </c>
      <c r="Q209" s="5">
        <v>8960000000</v>
      </c>
      <c r="R209" s="5">
        <v>8960000000</v>
      </c>
      <c r="S209" s="5">
        <v>8960000000</v>
      </c>
      <c r="T209" s="5">
        <v>8960000000</v>
      </c>
      <c r="U209" s="5">
        <v>8960000000</v>
      </c>
      <c r="V209" s="5">
        <v>4250000000</v>
      </c>
      <c r="W209" s="5">
        <v>4250000000</v>
      </c>
      <c r="X209" s="5">
        <v>4250000000</v>
      </c>
      <c r="Y209" s="5">
        <v>4250000000</v>
      </c>
      <c r="Z209" s="5">
        <v>4250000000</v>
      </c>
    </row>
    <row r="210" spans="2:26" ht="15.5" x14ac:dyDescent="0.35">
      <c r="C210" t="s">
        <v>244</v>
      </c>
      <c r="D210" s="6">
        <v>10.41</v>
      </c>
      <c r="E210" s="6">
        <v>3.31</v>
      </c>
      <c r="F210" s="6">
        <v>5.42</v>
      </c>
      <c r="G210" s="6">
        <v>2.27</v>
      </c>
    </row>
    <row r="211" spans="2:26" ht="15.5" x14ac:dyDescent="0.35">
      <c r="C211" t="s">
        <v>245</v>
      </c>
      <c r="D211" s="6">
        <v>3.55</v>
      </c>
      <c r="E211" s="6">
        <v>19.34</v>
      </c>
      <c r="F211" s="6">
        <v>11.81</v>
      </c>
      <c r="G211" s="6">
        <v>43.17</v>
      </c>
    </row>
    <row r="212" spans="2:26" ht="15.5" x14ac:dyDescent="0.35">
      <c r="C212" t="s">
        <v>73</v>
      </c>
      <c r="D212" s="6">
        <v>0.59</v>
      </c>
      <c r="E212" s="6">
        <v>1.24</v>
      </c>
      <c r="F212" s="6">
        <v>1.42</v>
      </c>
      <c r="G212" s="6">
        <v>2.12</v>
      </c>
    </row>
    <row r="213" spans="2:26" ht="15.5" x14ac:dyDescent="0.35">
      <c r="C213" t="s">
        <v>246</v>
      </c>
      <c r="D213" s="5">
        <v>58540000000</v>
      </c>
      <c r="E213" s="5">
        <v>52230000000</v>
      </c>
      <c r="F213" s="5">
        <v>77380000000</v>
      </c>
      <c r="G213" s="5">
        <v>57170000000</v>
      </c>
    </row>
    <row r="214" spans="2:26" ht="15.5" x14ac:dyDescent="0.35">
      <c r="C214" t="s">
        <v>247</v>
      </c>
      <c r="D214" s="6">
        <v>8.4000000000000005E-2</v>
      </c>
      <c r="E214" s="6">
        <v>2.9900000000000003E-2</v>
      </c>
      <c r="F214" s="6">
        <v>5.45E-2</v>
      </c>
      <c r="G214" s="6">
        <v>1.9599999999999999E-2</v>
      </c>
    </row>
    <row r="215" spans="2:26" ht="15.5" x14ac:dyDescent="0.35">
      <c r="C215" t="s">
        <v>248</v>
      </c>
      <c r="D215" s="6">
        <v>-9.9100000000000008E-2</v>
      </c>
      <c r="E215" s="6">
        <v>-2.86E-2</v>
      </c>
      <c r="F215" s="6">
        <v>-4.6799999999999994E-2</v>
      </c>
      <c r="G215" s="6">
        <v>-2.0899999999999998E-2</v>
      </c>
    </row>
    <row r="216" spans="2:26" ht="15.5" x14ac:dyDescent="0.35">
      <c r="C216" t="s">
        <v>249</v>
      </c>
      <c r="D216" s="6">
        <v>-0.12970000000000001</v>
      </c>
      <c r="E216" s="6">
        <v>-0.10880000000000001</v>
      </c>
      <c r="F216" s="6">
        <v>-0.1333</v>
      </c>
      <c r="G216" s="6">
        <v>-7.8600000000000003E-2</v>
      </c>
    </row>
    <row r="217" spans="2:26" ht="15.5" x14ac:dyDescent="0.35">
      <c r="C217" t="s">
        <v>250</v>
      </c>
      <c r="D217" s="6">
        <v>4.72</v>
      </c>
      <c r="E217" s="6">
        <v>4.08</v>
      </c>
      <c r="F217" s="6">
        <v>5.67</v>
      </c>
      <c r="G217" s="6">
        <v>3.7</v>
      </c>
    </row>
    <row r="218" spans="2:26" ht="15.5" x14ac:dyDescent="0.35">
      <c r="C218" t="s">
        <v>251</v>
      </c>
      <c r="D218" s="5">
        <v>-941000000000</v>
      </c>
      <c r="E218" s="5">
        <v>-1035000000000</v>
      </c>
      <c r="F218" s="5">
        <v>-1064000000000</v>
      </c>
      <c r="G218" s="5">
        <v>-1111000000000</v>
      </c>
    </row>
    <row r="219" spans="2:26" ht="15.5" x14ac:dyDescent="0.35">
      <c r="C219" t="s">
        <v>252</v>
      </c>
      <c r="D219" s="6">
        <v>-0.35</v>
      </c>
      <c r="E219" s="6">
        <v>-0.55000000000000004</v>
      </c>
      <c r="F219" s="6">
        <v>-0.55000000000000004</v>
      </c>
      <c r="G219" s="6">
        <v>-0.91</v>
      </c>
    </row>
    <row r="220" spans="2:26" ht="15.5" x14ac:dyDescent="0.35">
      <c r="C220" t="s">
        <v>253</v>
      </c>
      <c r="D220" s="6">
        <v>-105.04</v>
      </c>
      <c r="E220" s="6">
        <v>-115.47</v>
      </c>
      <c r="F220" s="6">
        <v>-115.85</v>
      </c>
      <c r="G220" s="6">
        <v>-108.26</v>
      </c>
    </row>
    <row r="221" spans="2:26" ht="15.5" x14ac:dyDescent="0.35">
      <c r="C221" t="s">
        <v>254</v>
      </c>
      <c r="D221" s="6">
        <v>-0.35</v>
      </c>
      <c r="E221" s="6">
        <v>-0.55000000000000004</v>
      </c>
      <c r="F221" s="6">
        <v>-0.55000000000000004</v>
      </c>
      <c r="G221" s="6">
        <v>-0.91</v>
      </c>
    </row>
    <row r="222" spans="2:26" ht="15.5" x14ac:dyDescent="0.35">
      <c r="C222" t="s">
        <v>255</v>
      </c>
      <c r="D222" s="6">
        <v>-105.04</v>
      </c>
      <c r="E222" s="6">
        <v>-115.47</v>
      </c>
      <c r="F222" s="6">
        <v>-115.85</v>
      </c>
      <c r="G222" s="6">
        <v>-108.26</v>
      </c>
    </row>
    <row r="223" spans="2:26" ht="15.5" x14ac:dyDescent="0.35">
      <c r="C223" t="s">
        <v>256</v>
      </c>
      <c r="D223" s="5">
        <v>121000000000</v>
      </c>
      <c r="E223" s="5">
        <v>120000000000</v>
      </c>
      <c r="F223" s="5">
        <v>119000000000</v>
      </c>
      <c r="G223" s="5">
        <v>319000000000</v>
      </c>
    </row>
    <row r="224" spans="2:26" ht="15.5" x14ac:dyDescent="0.35">
      <c r="C224" t="s">
        <v>257</v>
      </c>
      <c r="D224" s="5">
        <v>28000000000</v>
      </c>
      <c r="E224" s="5">
        <v>45000000000</v>
      </c>
      <c r="F224" s="5">
        <v>62000000000</v>
      </c>
      <c r="G224" s="5">
        <v>78000000000</v>
      </c>
    </row>
    <row r="225" spans="3:26" ht="15.5" x14ac:dyDescent="0.35">
      <c r="C225" t="s">
        <v>258</v>
      </c>
      <c r="D225" s="5">
        <v>-941000000000</v>
      </c>
      <c r="E225" s="5">
        <v>-1034000000000</v>
      </c>
      <c r="F225" s="5">
        <v>-1038000000000</v>
      </c>
      <c r="G225" s="5">
        <v>-970000000000</v>
      </c>
    </row>
    <row r="226" spans="3:26" ht="15.5" x14ac:dyDescent="0.35">
      <c r="C226" t="s">
        <v>24</v>
      </c>
      <c r="D226" s="5">
        <v>149000000000</v>
      </c>
      <c r="E226" s="5">
        <v>165000000000</v>
      </c>
      <c r="F226" s="5">
        <v>180000000000</v>
      </c>
      <c r="G226" s="5">
        <v>397000000000</v>
      </c>
    </row>
    <row r="227" spans="3:26" ht="15.5" x14ac:dyDescent="0.35">
      <c r="C227" t="s">
        <v>21</v>
      </c>
      <c r="D227" s="5">
        <v>-189000000000</v>
      </c>
      <c r="E227" s="5">
        <v>-144000000000</v>
      </c>
      <c r="F227" s="5">
        <v>-74000000000</v>
      </c>
      <c r="G227" s="5">
        <v>100000000000</v>
      </c>
    </row>
    <row r="228" spans="3:26" ht="15.5" x14ac:dyDescent="0.35">
      <c r="C228" t="s">
        <v>259</v>
      </c>
      <c r="D228" s="5">
        <v>-723000000000</v>
      </c>
      <c r="E228" s="5">
        <v>-768000000000</v>
      </c>
      <c r="F228" s="5">
        <v>-783000000000</v>
      </c>
      <c r="G228" s="5">
        <v>-1071000000000</v>
      </c>
    </row>
    <row r="229" spans="3:26" ht="15.5" x14ac:dyDescent="0.35">
      <c r="C229" t="s">
        <v>260</v>
      </c>
      <c r="D229" s="5">
        <v>32000000000</v>
      </c>
      <c r="E229" s="5">
        <v>71000000000</v>
      </c>
      <c r="F229" s="5">
        <v>-18000000000</v>
      </c>
      <c r="G229" s="5">
        <v>168000000000</v>
      </c>
    </row>
    <row r="230" spans="3:26" ht="15.5" x14ac:dyDescent="0.35">
      <c r="C230" t="s">
        <v>261</v>
      </c>
      <c r="E230" s="5">
        <v>0</v>
      </c>
      <c r="F230" s="5">
        <v>0</v>
      </c>
      <c r="G230" s="5">
        <v>0</v>
      </c>
    </row>
    <row r="231" spans="3:26" ht="15.5" x14ac:dyDescent="0.35">
      <c r="C231" t="s">
        <v>13</v>
      </c>
      <c r="D231" s="5">
        <v>32000000000</v>
      </c>
      <c r="E231" s="5">
        <v>71000000000</v>
      </c>
      <c r="F231" s="5">
        <v>-19000000000</v>
      </c>
      <c r="G231" s="5">
        <v>168000000000</v>
      </c>
    </row>
    <row r="232" spans="3:26" ht="15.5" x14ac:dyDescent="0.35">
      <c r="C232" t="s">
        <v>16</v>
      </c>
      <c r="D232" s="6">
        <v>3.53</v>
      </c>
      <c r="E232" s="6">
        <v>7.88</v>
      </c>
      <c r="F232" s="6">
        <v>-2.08</v>
      </c>
      <c r="G232" s="6">
        <v>18.72</v>
      </c>
    </row>
    <row r="233" spans="3:26" ht="15.5" x14ac:dyDescent="0.35">
      <c r="C233" t="s">
        <v>58</v>
      </c>
      <c r="I233" s="6">
        <v>21.73</v>
      </c>
      <c r="J233" s="6">
        <v>8.15</v>
      </c>
      <c r="K233" s="6">
        <v>-4.59</v>
      </c>
      <c r="L233" s="6">
        <v>-5.98</v>
      </c>
      <c r="M233" s="6">
        <v>-8.18</v>
      </c>
      <c r="N233" s="6">
        <v>-29.43</v>
      </c>
      <c r="O233" s="6">
        <v>13.48</v>
      </c>
      <c r="P233" s="6">
        <v>-93.9</v>
      </c>
      <c r="Q233" s="6">
        <v>-175.98</v>
      </c>
      <c r="R233" s="6">
        <v>-66.67</v>
      </c>
      <c r="S233" s="6">
        <v>-56.49</v>
      </c>
      <c r="T233" s="6">
        <v>-10.88</v>
      </c>
      <c r="U233" s="6">
        <v>9.5299999999999994</v>
      </c>
      <c r="V233" s="6">
        <v>19.21</v>
      </c>
      <c r="W233" s="6">
        <v>21.55</v>
      </c>
      <c r="X233" s="6">
        <v>16.66</v>
      </c>
      <c r="Y233" s="6">
        <v>0.65</v>
      </c>
      <c r="Z233" s="6">
        <v>0.39</v>
      </c>
    </row>
    <row r="234" spans="3:26" ht="15.5" x14ac:dyDescent="0.35">
      <c r="C234" t="s">
        <v>72</v>
      </c>
      <c r="I234" s="6">
        <v>2.95</v>
      </c>
      <c r="J234" s="6">
        <v>2.7</v>
      </c>
      <c r="K234" s="6">
        <v>-10.89</v>
      </c>
      <c r="L234" s="6">
        <v>-8.36</v>
      </c>
      <c r="M234" s="6">
        <v>-6.11</v>
      </c>
      <c r="N234" s="6">
        <v>-1.7</v>
      </c>
      <c r="O234" s="6">
        <v>3.71</v>
      </c>
      <c r="P234" s="6">
        <v>-0.53</v>
      </c>
      <c r="Q234" s="6">
        <v>-0.28000000000000003</v>
      </c>
      <c r="R234" s="6">
        <v>-0.76</v>
      </c>
      <c r="S234" s="6">
        <v>-0.89</v>
      </c>
      <c r="T234" s="6">
        <v>-14.25</v>
      </c>
      <c r="U234" s="6">
        <v>33.049999999999997</v>
      </c>
      <c r="V234" s="6">
        <v>18.739999999999998</v>
      </c>
      <c r="W234" s="6">
        <v>6.22</v>
      </c>
      <c r="X234" s="6">
        <v>10.08</v>
      </c>
      <c r="Y234" s="6">
        <v>101.54</v>
      </c>
      <c r="Z234" s="6">
        <v>141.03</v>
      </c>
    </row>
    <row r="235" spans="3:26" ht="15.5" x14ac:dyDescent="0.35">
      <c r="C235" t="s">
        <v>75</v>
      </c>
      <c r="I235" s="6">
        <v>0.31</v>
      </c>
      <c r="J235" s="6">
        <v>0.11</v>
      </c>
      <c r="K235" s="6">
        <v>0.26</v>
      </c>
      <c r="L235" s="6">
        <v>0.33</v>
      </c>
      <c r="M235" s="6">
        <v>0.46</v>
      </c>
      <c r="N235" s="6">
        <v>0.51</v>
      </c>
      <c r="O235" s="6">
        <v>0.37</v>
      </c>
      <c r="P235" s="6">
        <v>0.18</v>
      </c>
      <c r="Q235" s="6">
        <v>0.28999999999999998</v>
      </c>
      <c r="R235" s="6">
        <v>0.21</v>
      </c>
      <c r="S235" s="6">
        <v>0.4</v>
      </c>
      <c r="T235" s="6">
        <v>1.4</v>
      </c>
      <c r="U235" s="6">
        <v>1.72</v>
      </c>
      <c r="V235" s="6">
        <v>1.01</v>
      </c>
      <c r="W235" s="6">
        <v>0.55000000000000004</v>
      </c>
      <c r="X235" s="6">
        <v>0.94</v>
      </c>
      <c r="Y235" s="6">
        <v>0.8</v>
      </c>
      <c r="Z235" s="6">
        <v>0.83</v>
      </c>
    </row>
    <row r="236" spans="3:26" ht="15.5" x14ac:dyDescent="0.35">
      <c r="C236" t="s">
        <v>262</v>
      </c>
      <c r="I236" s="5">
        <v>335250000000</v>
      </c>
      <c r="J236" s="5">
        <v>200550000000</v>
      </c>
      <c r="K236" s="5">
        <v>161300000000</v>
      </c>
      <c r="L236" s="5">
        <v>72010000000</v>
      </c>
      <c r="M236" s="5">
        <v>113040000000</v>
      </c>
      <c r="N236" s="5">
        <v>79960000000</v>
      </c>
      <c r="O236" s="5">
        <v>41460000000</v>
      </c>
      <c r="P236" s="5">
        <v>-414240000000</v>
      </c>
    </row>
    <row r="237" spans="3:26" ht="15.5" x14ac:dyDescent="0.35">
      <c r="C237" t="s">
        <v>263</v>
      </c>
      <c r="I237" s="6">
        <v>0.21829999999999999</v>
      </c>
      <c r="J237" s="6">
        <v>8.0299999999999996E-2</v>
      </c>
      <c r="K237" s="6">
        <v>-4.2099999999999999E-2</v>
      </c>
      <c r="L237" s="6">
        <v>-5.91E-2</v>
      </c>
      <c r="M237" s="6">
        <v>-6.0700000000000004E-2</v>
      </c>
      <c r="N237" s="6">
        <v>-0.23739999999999997</v>
      </c>
      <c r="O237" s="6">
        <v>7.3800000000000004E-2</v>
      </c>
      <c r="P237" s="6">
        <v>-0.31109999999999999</v>
      </c>
      <c r="Q237" s="6">
        <v>-0.4254</v>
      </c>
      <c r="R237" s="6">
        <v>-0.1153</v>
      </c>
      <c r="S237" s="6">
        <v>-8.9200000000000002E-2</v>
      </c>
      <c r="T237" s="6">
        <v>-1.77E-2</v>
      </c>
      <c r="U237" s="6">
        <v>1.55E-2</v>
      </c>
      <c r="V237" s="6">
        <v>5.4299999999999994E-2</v>
      </c>
      <c r="W237" s="6">
        <v>5.3499999999999999E-2</v>
      </c>
      <c r="X237" s="6">
        <v>5.8299999999999998E-2</v>
      </c>
      <c r="Y237" s="6">
        <v>3.0999999999999999E-3</v>
      </c>
      <c r="Z237" s="6">
        <v>2.0999999999999999E-3</v>
      </c>
    </row>
    <row r="238" spans="3:26" ht="15.5" x14ac:dyDescent="0.35">
      <c r="C238" t="s">
        <v>264</v>
      </c>
      <c r="I238" s="6">
        <v>-0.1875</v>
      </c>
      <c r="J238" s="6">
        <v>-6.5500000000000003E-2</v>
      </c>
      <c r="K238" s="6">
        <v>3.4700000000000002E-2</v>
      </c>
      <c r="L238" s="6">
        <v>4.6799999999999994E-2</v>
      </c>
      <c r="M238" s="6">
        <v>6.7199999999999996E-2</v>
      </c>
      <c r="N238" s="6">
        <v>0.25900000000000001</v>
      </c>
      <c r="O238" s="6">
        <v>-0.2177</v>
      </c>
      <c r="P238" s="6">
        <v>1.2405999999999999</v>
      </c>
      <c r="Q238" s="6">
        <v>-5.726</v>
      </c>
      <c r="R238" s="6">
        <v>-0.32119999999999999</v>
      </c>
      <c r="S238" s="6">
        <v>-0.20579999999999998</v>
      </c>
      <c r="T238" s="6">
        <v>-3.2500000000000001E-2</v>
      </c>
      <c r="U238" s="6">
        <v>3.1300000000000001E-2</v>
      </c>
      <c r="V238" s="6">
        <v>8.8800000000000004E-2</v>
      </c>
      <c r="W238" s="6">
        <v>0.10929999999999999</v>
      </c>
      <c r="X238" s="6">
        <v>9.7299999999999998E-2</v>
      </c>
      <c r="Y238" s="6">
        <v>4.1999999999999997E-3</v>
      </c>
      <c r="Z238" s="6">
        <v>2.5000000000000001E-3</v>
      </c>
    </row>
    <row r="239" spans="3:26" ht="15.5" x14ac:dyDescent="0.35">
      <c r="C239" t="s">
        <v>265</v>
      </c>
      <c r="I239" s="6">
        <v>-0.48060000000000003</v>
      </c>
      <c r="J239" s="6">
        <v>-0.22450000000000001</v>
      </c>
      <c r="K239" s="6">
        <v>-0.19969999999999999</v>
      </c>
      <c r="L239" s="6">
        <v>-8.8399999999999992E-2</v>
      </c>
      <c r="M239" s="6">
        <v>-0.15279999999999999</v>
      </c>
      <c r="N239" s="6">
        <v>-0.13800000000000001</v>
      </c>
      <c r="O239" s="6">
        <v>-7.8100000000000003E-2</v>
      </c>
      <c r="P239" s="6">
        <v>-0.89480000000000004</v>
      </c>
      <c r="Q239" s="6">
        <v>-0.1681</v>
      </c>
      <c r="R239" s="6">
        <v>-9.7100000000000006E-2</v>
      </c>
      <c r="S239" s="6">
        <v>-8.6199999999999999E-2</v>
      </c>
      <c r="T239" s="6">
        <v>-7.9000000000000008E-3</v>
      </c>
      <c r="U239" s="6">
        <v>7.7199999999999991E-2</v>
      </c>
      <c r="V239" s="6">
        <v>0.157</v>
      </c>
      <c r="W239" s="6">
        <v>0.15560000000000002</v>
      </c>
      <c r="X239" s="6">
        <v>0.13570000000000002</v>
      </c>
      <c r="Y239" s="6">
        <v>1.4199999999999999E-2</v>
      </c>
      <c r="Z239" s="6">
        <v>3.9199999999999999E-2</v>
      </c>
    </row>
    <row r="240" spans="3:26" ht="15.5" x14ac:dyDescent="0.35">
      <c r="C240" t="s">
        <v>266</v>
      </c>
      <c r="I240" s="6">
        <v>5.51</v>
      </c>
      <c r="J240" s="6">
        <v>2.74</v>
      </c>
      <c r="K240" s="6">
        <v>1.98</v>
      </c>
      <c r="L240" s="6">
        <v>0.45</v>
      </c>
      <c r="M240" s="6">
        <v>0.57999999999999996</v>
      </c>
      <c r="N240" s="6">
        <v>0.36</v>
      </c>
      <c r="O240" s="6">
        <v>0.12</v>
      </c>
      <c r="P240" s="6">
        <v>-1.7</v>
      </c>
      <c r="Q240" s="6">
        <v>-1.48</v>
      </c>
      <c r="R240" s="6">
        <v>-1.19</v>
      </c>
      <c r="S240" s="6">
        <v>-1.23</v>
      </c>
      <c r="Y240" s="6">
        <v>0.87</v>
      </c>
      <c r="Z240" s="6">
        <v>1.19</v>
      </c>
    </row>
    <row r="241" spans="3:26" ht="15.5" x14ac:dyDescent="0.35">
      <c r="C241" t="s">
        <v>69</v>
      </c>
      <c r="I241" s="6">
        <v>-0.55000000000000004</v>
      </c>
      <c r="J241" s="6">
        <v>-0.18</v>
      </c>
      <c r="K241" s="6">
        <v>-0.38</v>
      </c>
      <c r="L241" s="6">
        <v>-0.39</v>
      </c>
      <c r="M241" s="6">
        <v>-0.41</v>
      </c>
      <c r="N241" s="6">
        <v>-0.44</v>
      </c>
      <c r="O241" s="6">
        <v>-0.81</v>
      </c>
      <c r="P241" s="6">
        <v>-0.66</v>
      </c>
      <c r="Q241" s="6">
        <v>1.63</v>
      </c>
      <c r="R241" s="6">
        <v>0.25</v>
      </c>
      <c r="S241" s="6">
        <v>0.18</v>
      </c>
      <c r="T241" s="6">
        <v>0.46</v>
      </c>
      <c r="U241" s="6">
        <v>1.04</v>
      </c>
      <c r="V241" s="6">
        <v>1.66</v>
      </c>
      <c r="W241" s="6">
        <v>0.68</v>
      </c>
      <c r="X241" s="6">
        <v>0.98</v>
      </c>
      <c r="Y241" s="6">
        <v>0.43</v>
      </c>
      <c r="Z241" s="6">
        <v>0.36</v>
      </c>
    </row>
    <row r="242" spans="3:26" ht="15.5" x14ac:dyDescent="0.35">
      <c r="C242" t="s">
        <v>66</v>
      </c>
      <c r="I242" s="6">
        <v>-115.85</v>
      </c>
      <c r="J242" s="6">
        <v>-124.49</v>
      </c>
      <c r="K242" s="6">
        <v>-132.43</v>
      </c>
      <c r="L242" s="6">
        <v>-127.81</v>
      </c>
      <c r="M242" s="6">
        <v>-121.75</v>
      </c>
      <c r="N242" s="6">
        <v>-113.61</v>
      </c>
      <c r="O242" s="6">
        <v>-61.9</v>
      </c>
      <c r="P242" s="6">
        <v>-75.680000000000007</v>
      </c>
      <c r="Q242" s="6">
        <v>30.73</v>
      </c>
      <c r="R242" s="6">
        <v>207.59</v>
      </c>
      <c r="S242" s="6">
        <v>274.56</v>
      </c>
      <c r="T242" s="6">
        <v>334.35</v>
      </c>
      <c r="U242" s="6">
        <v>304.3</v>
      </c>
      <c r="V242" s="6">
        <v>216.33</v>
      </c>
      <c r="W242" s="6">
        <v>197.19</v>
      </c>
      <c r="X242" s="6">
        <v>171.16</v>
      </c>
      <c r="Y242" s="6">
        <v>154.5</v>
      </c>
      <c r="Z242" s="6">
        <v>153.85</v>
      </c>
    </row>
    <row r="243" spans="3:26" ht="15.5" x14ac:dyDescent="0.35">
      <c r="C243" t="s">
        <v>267</v>
      </c>
      <c r="I243" s="6">
        <v>-0.55000000000000004</v>
      </c>
      <c r="J243" s="6">
        <v>-0.18</v>
      </c>
      <c r="K243" s="6">
        <v>-0.38</v>
      </c>
      <c r="L243" s="6">
        <v>-0.39</v>
      </c>
      <c r="M243" s="6">
        <v>-0.41</v>
      </c>
      <c r="N243" s="6">
        <v>-0.44</v>
      </c>
      <c r="O243" s="6">
        <v>-0.81</v>
      </c>
      <c r="P243" s="6">
        <v>-0.66</v>
      </c>
      <c r="Q243" s="6">
        <v>1.63</v>
      </c>
      <c r="R243" s="6">
        <v>0.25</v>
      </c>
      <c r="S243" s="6">
        <v>0.18</v>
      </c>
      <c r="T243" s="6">
        <v>0.46</v>
      </c>
      <c r="U243" s="6">
        <v>1.04</v>
      </c>
      <c r="V243" s="6">
        <v>1.66</v>
      </c>
      <c r="W243" s="6">
        <v>0.68</v>
      </c>
      <c r="X243" s="6">
        <v>0.98</v>
      </c>
      <c r="Y243" s="6">
        <v>0.43</v>
      </c>
      <c r="Z243" s="6">
        <v>0.36</v>
      </c>
    </row>
    <row r="244" spans="3:26" ht="15.5" x14ac:dyDescent="0.35">
      <c r="C244" t="s">
        <v>268</v>
      </c>
      <c r="I244" s="6">
        <v>-115.85</v>
      </c>
      <c r="J244" s="6">
        <v>-124.49</v>
      </c>
      <c r="K244" s="6">
        <v>-132.43</v>
      </c>
      <c r="L244" s="6">
        <v>-127.81</v>
      </c>
      <c r="M244" s="6">
        <v>-121.75</v>
      </c>
      <c r="N244" s="6">
        <v>-113.61</v>
      </c>
      <c r="O244" s="6">
        <v>-61.9</v>
      </c>
      <c r="P244" s="6">
        <v>-75.680000000000007</v>
      </c>
      <c r="Q244" s="6">
        <v>30.73</v>
      </c>
      <c r="R244" s="6">
        <v>207.59</v>
      </c>
      <c r="S244" s="6">
        <v>274.56</v>
      </c>
      <c r="T244" s="6">
        <v>334.35</v>
      </c>
      <c r="U244" s="6">
        <v>304.3</v>
      </c>
      <c r="V244" s="6">
        <v>216.33</v>
      </c>
      <c r="W244" s="6">
        <v>197.19</v>
      </c>
      <c r="X244" s="6">
        <v>171.16</v>
      </c>
      <c r="Y244" s="6">
        <v>154.5</v>
      </c>
      <c r="Z244" s="6">
        <v>153.85</v>
      </c>
    </row>
    <row r="245" spans="3:26" ht="15.5" x14ac:dyDescent="0.35">
      <c r="C245" t="s">
        <v>269</v>
      </c>
      <c r="I245" s="5">
        <v>119000000000</v>
      </c>
      <c r="J245" s="5">
        <v>463000000000</v>
      </c>
      <c r="K245" s="5">
        <v>334000000000</v>
      </c>
      <c r="L245" s="5">
        <v>329000000000</v>
      </c>
      <c r="M245" s="5">
        <v>604000000000</v>
      </c>
      <c r="N245" s="5">
        <v>748000000000</v>
      </c>
      <c r="O245" s="5">
        <v>777000000000</v>
      </c>
      <c r="P245" s="5">
        <v>719000000000</v>
      </c>
      <c r="Q245" s="5">
        <v>1041000000000</v>
      </c>
      <c r="R245" s="5">
        <v>1505000000000</v>
      </c>
      <c r="S245" s="5">
        <v>1447000000000</v>
      </c>
      <c r="T245" s="5">
        <v>1330000000000</v>
      </c>
      <c r="U245" s="5">
        <v>975000000000</v>
      </c>
      <c r="V245" s="5">
        <v>306000000000</v>
      </c>
      <c r="W245" s="5">
        <v>181000000000</v>
      </c>
      <c r="X245" s="5">
        <v>15000000000</v>
      </c>
      <c r="Y245" s="5">
        <v>14000000000</v>
      </c>
      <c r="Z245" s="5">
        <v>4000000000</v>
      </c>
    </row>
    <row r="246" spans="3:26" ht="15.5" x14ac:dyDescent="0.35">
      <c r="C246" t="s">
        <v>270</v>
      </c>
      <c r="I246" s="5">
        <v>62000000000</v>
      </c>
      <c r="J246" s="5">
        <v>1000000000</v>
      </c>
      <c r="K246" s="5">
        <v>176000000000</v>
      </c>
      <c r="L246" s="5">
        <v>223000000000</v>
      </c>
      <c r="M246" s="5">
        <v>426000000000</v>
      </c>
      <c r="N246" s="5">
        <v>444000000000</v>
      </c>
      <c r="O246" s="5">
        <v>481000000000</v>
      </c>
      <c r="P246" s="5">
        <v>455000000000</v>
      </c>
      <c r="Q246" s="5">
        <v>440000000000</v>
      </c>
      <c r="R246" s="5">
        <v>126000000000</v>
      </c>
      <c r="S246" s="5">
        <v>147000000000</v>
      </c>
      <c r="T246" s="5">
        <v>148000000000</v>
      </c>
      <c r="U246" s="5">
        <v>372000000000</v>
      </c>
      <c r="V246" s="5">
        <v>80000000000</v>
      </c>
      <c r="W246" s="5">
        <v>88000000000</v>
      </c>
      <c r="X246" s="5">
        <v>92000000000</v>
      </c>
      <c r="Y246" s="5">
        <v>99000000000</v>
      </c>
      <c r="Z246" s="5">
        <v>79000000000</v>
      </c>
    </row>
    <row r="247" spans="3:26" ht="15.5" x14ac:dyDescent="0.35">
      <c r="C247" t="s">
        <v>26</v>
      </c>
      <c r="I247" s="5">
        <v>180000000000</v>
      </c>
      <c r="J247" s="5">
        <v>464000000000</v>
      </c>
      <c r="K247" s="5">
        <v>510000000000</v>
      </c>
      <c r="L247" s="5">
        <v>552000000000</v>
      </c>
      <c r="M247" s="5">
        <v>1029000000000</v>
      </c>
      <c r="N247" s="5">
        <v>1192000000000</v>
      </c>
      <c r="O247" s="5">
        <v>1258000000000</v>
      </c>
      <c r="P247" s="5">
        <v>1175000000000</v>
      </c>
      <c r="Q247" s="5">
        <v>1480000000000</v>
      </c>
      <c r="R247" s="5">
        <v>1630000000000</v>
      </c>
      <c r="S247" s="5">
        <v>1594000000000</v>
      </c>
      <c r="T247" s="5">
        <v>1477000000000</v>
      </c>
      <c r="U247" s="5">
        <v>1347000000000</v>
      </c>
      <c r="V247" s="5">
        <v>386000000000</v>
      </c>
      <c r="W247" s="5">
        <v>269000000000</v>
      </c>
      <c r="X247" s="5">
        <v>107000000000</v>
      </c>
      <c r="Y247" s="5">
        <v>113000000000</v>
      </c>
      <c r="Z247" s="5">
        <v>83000000000</v>
      </c>
    </row>
    <row r="248" spans="3:26" ht="15.5" x14ac:dyDescent="0.35">
      <c r="C248" t="s">
        <v>23</v>
      </c>
      <c r="I248" s="5">
        <v>-74000000000</v>
      </c>
      <c r="J248" s="5">
        <v>321000000000</v>
      </c>
      <c r="K248" s="5">
        <v>394000000000</v>
      </c>
      <c r="L248" s="5">
        <v>491000000000</v>
      </c>
      <c r="M248" s="5">
        <v>996000000000</v>
      </c>
      <c r="N248" s="5">
        <v>1152000000000</v>
      </c>
      <c r="O248" s="5">
        <v>1219000000000</v>
      </c>
      <c r="P248" s="5">
        <v>1081000000000</v>
      </c>
      <c r="Q248" s="5">
        <v>1355000000000</v>
      </c>
      <c r="R248" s="5">
        <v>1576000000000</v>
      </c>
      <c r="S248" s="5">
        <v>1511000000000</v>
      </c>
      <c r="T248" s="5">
        <v>1457000000000</v>
      </c>
      <c r="U248" s="5">
        <v>1166000000000</v>
      </c>
      <c r="V248" s="5">
        <v>359000000000</v>
      </c>
      <c r="W248" s="5">
        <v>239000000000</v>
      </c>
      <c r="X248" s="5">
        <v>98000000000</v>
      </c>
      <c r="Y248" s="5">
        <v>108000000000</v>
      </c>
      <c r="Z248" s="5">
        <v>83000000000</v>
      </c>
    </row>
    <row r="249" spans="3:26" ht="15.5" x14ac:dyDescent="0.35">
      <c r="C249" t="s">
        <v>271</v>
      </c>
      <c r="I249" s="5">
        <v>-783000000000</v>
      </c>
      <c r="J249" s="5">
        <v>-1288000000000</v>
      </c>
      <c r="K249" s="5">
        <v>-1250000000000</v>
      </c>
      <c r="L249" s="5">
        <v>-1210000000000</v>
      </c>
      <c r="M249" s="5">
        <v>-1159000000000</v>
      </c>
      <c r="N249" s="5">
        <v>-1356000000000</v>
      </c>
      <c r="O249" s="5">
        <v>-986000000000</v>
      </c>
      <c r="P249" s="5">
        <v>-1147000000000</v>
      </c>
      <c r="Q249" s="5">
        <v>-481000000000</v>
      </c>
      <c r="R249" s="5">
        <v>72000000000</v>
      </c>
      <c r="S249" s="5">
        <v>389000000000</v>
      </c>
      <c r="T249" s="5">
        <v>577000000000</v>
      </c>
      <c r="U249" s="5">
        <v>2314000000000</v>
      </c>
      <c r="V249" s="5">
        <v>312000000000</v>
      </c>
      <c r="W249" s="5">
        <v>254000000000</v>
      </c>
      <c r="X249" s="5">
        <v>180000000000</v>
      </c>
      <c r="Y249" s="5">
        <v>127000000000</v>
      </c>
      <c r="Z249" s="5">
        <v>136000000000</v>
      </c>
    </row>
    <row r="250" spans="3:26" ht="15.5" x14ac:dyDescent="0.35">
      <c r="C250" t="s">
        <v>272</v>
      </c>
      <c r="I250" s="5">
        <v>234000000000</v>
      </c>
      <c r="J250" s="5">
        <v>74000000000</v>
      </c>
      <c r="K250" s="5">
        <v>100000000000</v>
      </c>
      <c r="L250" s="5">
        <v>460000000000</v>
      </c>
      <c r="M250" s="5">
        <v>-18000000000</v>
      </c>
      <c r="N250" s="5">
        <v>204000000000</v>
      </c>
      <c r="O250" s="5">
        <v>-177000000000</v>
      </c>
      <c r="P250" s="5">
        <v>205000000000</v>
      </c>
      <c r="Q250" s="5">
        <v>-284000000000</v>
      </c>
      <c r="R250" s="5">
        <v>83000000000</v>
      </c>
      <c r="S250" s="5">
        <v>-116000000000</v>
      </c>
      <c r="T250" s="5">
        <v>75000000000</v>
      </c>
      <c r="U250" s="5">
        <v>50000000000</v>
      </c>
      <c r="V250" s="5">
        <v>-89000000000</v>
      </c>
      <c r="W250" s="5">
        <v>-118000000000</v>
      </c>
      <c r="X250" s="5">
        <v>13000000000</v>
      </c>
      <c r="Y250" s="5">
        <v>8000000000</v>
      </c>
      <c r="Z250" s="5">
        <v>-4000000000</v>
      </c>
    </row>
    <row r="251" spans="3:26" ht="15.5" x14ac:dyDescent="0.35">
      <c r="C251" t="s">
        <v>273</v>
      </c>
      <c r="I251" s="5">
        <v>-1000000000</v>
      </c>
      <c r="K251" s="5">
        <v>0</v>
      </c>
      <c r="L251" s="5">
        <v>-1000000000</v>
      </c>
      <c r="M251" s="5">
        <v>-1000000000</v>
      </c>
      <c r="N251" s="5">
        <v>-1000000000</v>
      </c>
      <c r="O251" s="5">
        <v>-3000000000</v>
      </c>
      <c r="P251" s="5">
        <v>-1000000000</v>
      </c>
      <c r="Q251" s="5">
        <v>0</v>
      </c>
      <c r="R251" s="5">
        <v>0</v>
      </c>
      <c r="S251" s="5">
        <v>-1000000000</v>
      </c>
      <c r="T251" s="5">
        <v>-1393000000000</v>
      </c>
      <c r="U251" s="5">
        <v>-339000000000</v>
      </c>
      <c r="V251" s="5">
        <v>-9000000000</v>
      </c>
      <c r="W251" s="5">
        <v>-34000000000</v>
      </c>
      <c r="X251" s="5">
        <v>-3000000000</v>
      </c>
      <c r="Y251" s="5">
        <v>-10000000000</v>
      </c>
      <c r="Z251" s="5">
        <v>-3000000000</v>
      </c>
    </row>
    <row r="252" spans="3:26" ht="15.5" x14ac:dyDescent="0.35">
      <c r="C252" t="s">
        <v>15</v>
      </c>
      <c r="I252" s="5">
        <v>233000000000</v>
      </c>
      <c r="J252" s="5">
        <v>74000000000</v>
      </c>
      <c r="K252" s="5">
        <v>100000000000</v>
      </c>
      <c r="L252" s="5">
        <v>460000000000</v>
      </c>
      <c r="M252" s="5">
        <v>-19000000000</v>
      </c>
      <c r="N252" s="5">
        <v>203000000000</v>
      </c>
      <c r="O252" s="5">
        <v>-180000000000</v>
      </c>
      <c r="P252" s="5">
        <v>204000000000</v>
      </c>
      <c r="Q252" s="5">
        <v>-285000000000</v>
      </c>
      <c r="R252" s="5">
        <v>83000000000</v>
      </c>
      <c r="S252" s="5">
        <v>-117000000000</v>
      </c>
      <c r="T252" s="5">
        <v>-1318000000000</v>
      </c>
      <c r="U252" s="5">
        <v>-288000000000</v>
      </c>
      <c r="V252" s="5">
        <v>-98000000000</v>
      </c>
      <c r="W252" s="5">
        <v>-152000000000</v>
      </c>
      <c r="X252" s="5">
        <v>10000000000</v>
      </c>
      <c r="Y252" s="5">
        <v>-2000000000</v>
      </c>
      <c r="Z252" s="5">
        <v>-6000000000</v>
      </c>
    </row>
    <row r="253" spans="3:26" ht="15.5" x14ac:dyDescent="0.35">
      <c r="C253" t="s">
        <v>17</v>
      </c>
      <c r="I253" s="6">
        <v>26.02</v>
      </c>
      <c r="J253" s="6">
        <v>8.25</v>
      </c>
      <c r="K253" s="6">
        <v>11.12</v>
      </c>
      <c r="L253" s="6">
        <v>51.31</v>
      </c>
      <c r="M253" s="6">
        <v>-2.13</v>
      </c>
      <c r="N253" s="6">
        <v>22.65</v>
      </c>
      <c r="O253" s="6">
        <v>-20.11</v>
      </c>
      <c r="P253" s="6">
        <v>22.78</v>
      </c>
      <c r="Q253" s="6">
        <v>-31.78</v>
      </c>
      <c r="R253" s="6">
        <v>9.23</v>
      </c>
      <c r="S253" s="6">
        <v>-13.05</v>
      </c>
      <c r="T253" s="6">
        <v>-147.16</v>
      </c>
      <c r="U253" s="6">
        <v>-32.200000000000003</v>
      </c>
      <c r="V253" s="6">
        <v>-22.97</v>
      </c>
      <c r="W253" s="6">
        <v>-35.729999999999997</v>
      </c>
      <c r="X253" s="6">
        <v>2.2400000000000002</v>
      </c>
      <c r="Y253" s="6">
        <v>-0.49</v>
      </c>
      <c r="Z253" s="6">
        <v>-1.47</v>
      </c>
    </row>
  </sheetData>
  <pageMargins left="0.7" right="0.7" top="0.75" bottom="0.75" header="0.3" footer="0.3"/>
  <ignoredErrors>
    <ignoredError sqref="A1:Z254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3060</v>
      </c>
      <c r="D1" t="s">
        <v>1</v>
      </c>
      <c r="E1" t="s">
        <v>2</v>
      </c>
      <c r="H1" t="s">
        <v>3</v>
      </c>
      <c r="I1" s="1">
        <v>43462</v>
      </c>
      <c r="J1" s="1">
        <v>43098</v>
      </c>
      <c r="K1" s="1">
        <v>42734</v>
      </c>
      <c r="L1" s="1">
        <v>42368</v>
      </c>
      <c r="M1" s="1">
        <v>42003</v>
      </c>
      <c r="N1" s="1">
        <v>41638</v>
      </c>
      <c r="O1" s="1">
        <v>41271</v>
      </c>
      <c r="P1" s="1">
        <v>40907</v>
      </c>
      <c r="Q1" s="1">
        <v>40542</v>
      </c>
      <c r="R1" s="1">
        <v>40176</v>
      </c>
      <c r="S1" s="1">
        <v>39812</v>
      </c>
    </row>
    <row r="2" spans="1:19" ht="15.5" x14ac:dyDescent="0.35">
      <c r="C2" t="s">
        <v>3061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804">
        <f t="shared" ref="I2:S2" ca="1" si="0">IFERROR(_xlfn.STOCKHISTORY("XIDX:" &amp; $C$1, I1, , 0, 0, 1), "Libur")</f>
        <v>418</v>
      </c>
      <c r="J2" s="2" vm="663">
        <f t="shared" ca="1" si="0"/>
        <v>880</v>
      </c>
      <c r="K2" s="2" vm="805">
        <f t="shared" ca="1" si="0"/>
        <v>1085</v>
      </c>
      <c r="L2" s="2" vm="30">
        <f t="shared" ca="1" si="0"/>
        <v>600</v>
      </c>
      <c r="M2" s="2" vm="467">
        <f t="shared" ca="1" si="0"/>
        <v>625</v>
      </c>
      <c r="N2" s="2" vm="91">
        <f t="shared" ca="1" si="0"/>
        <v>470</v>
      </c>
      <c r="O2" s="2" vm="300">
        <f t="shared" ca="1" si="0"/>
        <v>143</v>
      </c>
      <c r="P2" s="2" vm="806">
        <f t="shared" ca="1" si="0"/>
        <v>235</v>
      </c>
      <c r="Q2" s="2" vm="807">
        <f t="shared" ca="1" si="0"/>
        <v>122</v>
      </c>
      <c r="R2" s="2" vm="202">
        <f t="shared" ca="1" si="0"/>
        <v>350</v>
      </c>
      <c r="S2" s="2" t="str">
        <f t="shared" ca="1" si="0"/>
        <v>Libur</v>
      </c>
    </row>
    <row r="3" spans="1:19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9" ht="15.5" x14ac:dyDescent="0.35">
      <c r="B4" t="s">
        <v>5</v>
      </c>
      <c r="C4" t="s">
        <v>6</v>
      </c>
      <c r="D4" s="2">
        <f>IFERROR(INDEX(D51:D500,MATCH($C$4,$C$51:$C$500,0)),"")</f>
        <v>75797307757</v>
      </c>
      <c r="E4" s="2">
        <f>IFERROR(INDEX(E51:E500,MATCH($C$4,$C$51:$C$500,0)),"")</f>
        <v>73648559248</v>
      </c>
      <c r="H4" s="2">
        <f>IFERROR(SUM(D4:G4)*(4/MAX(1,COUNT(D4:G4))),"")</f>
        <v>298891734010</v>
      </c>
      <c r="I4" s="2">
        <f t="shared" ref="I4:S4" si="1">IFERROR(INDEX(I51:I500,MATCH($C$4,$C$51:$C$500,0)),"")</f>
        <v>418168913163</v>
      </c>
      <c r="J4" s="2">
        <f t="shared" si="1"/>
        <v>525324518118</v>
      </c>
      <c r="K4" s="2">
        <f t="shared" si="1"/>
        <v>570072055705</v>
      </c>
      <c r="L4" s="2">
        <f t="shared" si="1"/>
        <v>583329689427</v>
      </c>
      <c r="M4" s="2">
        <f t="shared" si="1"/>
        <v>566385701354</v>
      </c>
      <c r="N4" s="2">
        <f t="shared" si="1"/>
        <v>330837427396</v>
      </c>
      <c r="O4" s="2">
        <f t="shared" si="1"/>
        <v>311479199666</v>
      </c>
      <c r="P4" s="2">
        <f t="shared" si="1"/>
        <v>181227641077</v>
      </c>
      <c r="Q4" s="2">
        <f t="shared" si="1"/>
        <v>100491339731</v>
      </c>
      <c r="R4" s="2">
        <f t="shared" si="1"/>
        <v>98931430006</v>
      </c>
      <c r="S4" s="2">
        <f t="shared" si="1"/>
        <v>83805635201</v>
      </c>
    </row>
    <row r="5" spans="1:19" ht="15.5" x14ac:dyDescent="0.35">
      <c r="B5" t="s">
        <v>7</v>
      </c>
      <c r="C5" t="s">
        <v>8</v>
      </c>
      <c r="D5" s="2">
        <f>IFERROR(INDEX(D51:D500,MATCH($C$5,$C$51:$C$500,0)),"")</f>
        <v>-16171745386</v>
      </c>
      <c r="E5" s="2">
        <f>IFERROR(INDEX(E51:E500,MATCH($C$5,$C$51:$C$500,0)),"")</f>
        <v>-299862558</v>
      </c>
      <c r="H5" s="2">
        <f>IFERROR(SUM(D5:G5)*(4/MAX(1,COUNT(D5:G5))),"")</f>
        <v>-32943215888</v>
      </c>
      <c r="I5" s="2">
        <f t="shared" ref="I5:S5" si="2">IFERROR(INDEX(I51:I500,MATCH($C$5,$C$51:$C$500,0)),"")</f>
        <v>-209572767758</v>
      </c>
      <c r="J5" s="2">
        <f t="shared" si="2"/>
        <v>-72288043323</v>
      </c>
      <c r="K5" s="2">
        <f t="shared" si="2"/>
        <v>-20962681226</v>
      </c>
      <c r="L5" s="2">
        <f t="shared" si="2"/>
        <v>-174831833672</v>
      </c>
      <c r="M5" s="2">
        <f t="shared" si="2"/>
        <v>165390589777</v>
      </c>
      <c r="N5" s="2">
        <f t="shared" si="2"/>
        <v>48702420074</v>
      </c>
      <c r="O5" s="2">
        <f t="shared" si="2"/>
        <v>69667367463</v>
      </c>
      <c r="P5" s="2">
        <f t="shared" si="2"/>
        <v>33321432994</v>
      </c>
      <c r="Q5" s="2">
        <f t="shared" si="2"/>
        <v>0</v>
      </c>
      <c r="R5" s="2">
        <f t="shared" si="2"/>
        <v>0</v>
      </c>
      <c r="S5" s="2">
        <f t="shared" si="2"/>
        <v>0</v>
      </c>
    </row>
    <row r="6" spans="1:19" ht="15.5" x14ac:dyDescent="0.35">
      <c r="B6" t="s">
        <v>9</v>
      </c>
      <c r="C6" t="s">
        <v>10</v>
      </c>
      <c r="D6" s="2">
        <f>IFERROR(INDEX(D51:D500,MATCH($C$6,$C$51:$C$500,0)),"")</f>
        <v>892378306310</v>
      </c>
      <c r="E6" s="2">
        <f>IFERROR(INDEX(E51:E500,MATCH($C$6,$C$51:$C$500,0)),"")</f>
        <v>908568230953</v>
      </c>
      <c r="H6" s="2">
        <f>IFERROR(INDEX(D6:G6,COUNT(D6:G6)),"")</f>
        <v>908568230953</v>
      </c>
      <c r="I6" s="2">
        <f t="shared" ref="I6:S6" si="3">IFERROR(INDEX(I51:I500,MATCH($C$6,$C$51:$C$500,0)),"")</f>
        <v>918280747509</v>
      </c>
      <c r="J6" s="2">
        <f t="shared" si="3"/>
        <v>1127856429161</v>
      </c>
      <c r="K6" s="2">
        <f t="shared" si="3"/>
        <v>1200130676006</v>
      </c>
      <c r="L6" s="2">
        <f t="shared" si="3"/>
        <v>1174139186794</v>
      </c>
      <c r="M6" s="2">
        <f t="shared" si="3"/>
        <v>1347986604107</v>
      </c>
      <c r="N6" s="2">
        <f t="shared" si="3"/>
        <v>1182586794176</v>
      </c>
      <c r="O6" s="2">
        <f t="shared" si="3"/>
        <v>1133874872793</v>
      </c>
      <c r="P6" s="2">
        <f t="shared" si="3"/>
        <v>163821701929</v>
      </c>
      <c r="Q6" s="2">
        <f t="shared" si="3"/>
        <v>130500179763</v>
      </c>
      <c r="R6" s="2">
        <f t="shared" si="3"/>
        <v>131236271236</v>
      </c>
      <c r="S6" s="2">
        <f t="shared" si="3"/>
        <v>118895680313</v>
      </c>
    </row>
    <row r="7" spans="1:19" ht="15.5" x14ac:dyDescent="0.35">
      <c r="B7" t="s">
        <v>11</v>
      </c>
      <c r="C7" t="s">
        <v>12</v>
      </c>
      <c r="D7" s="3">
        <f>IFERROR(INDEX(D51:D500,MATCH($C$7,$C$51:$C$500,0))/1000000000,"")</f>
        <v>4.87</v>
      </c>
      <c r="E7" s="3">
        <f>IFERROR(INDEX(E51:E500,MATCH($C$7,$C$51:$C$500,0))/1000000000,"")</f>
        <v>4.87</v>
      </c>
      <c r="H7" s="3">
        <f>IFERROR(INDEX(D7:G7,COUNT(D7:G7)),"")</f>
        <v>4.87</v>
      </c>
      <c r="I7" s="3">
        <f t="shared" ref="I7:S7" si="4">IFERROR(INDEX(I51:I500,MATCH($C$7,$C$51:$C$500,0))/1000000000,"")</f>
        <v>4.87</v>
      </c>
      <c r="J7" s="3">
        <f t="shared" si="4"/>
        <v>4.87</v>
      </c>
      <c r="K7" s="3">
        <f t="shared" si="4"/>
        <v>4.87</v>
      </c>
      <c r="L7" s="3">
        <f t="shared" si="4"/>
        <v>4.87</v>
      </c>
      <c r="M7" s="3">
        <f t="shared" si="4"/>
        <v>4.87</v>
      </c>
      <c r="N7" s="3">
        <f t="shared" si="4"/>
        <v>4.87</v>
      </c>
      <c r="O7" s="3">
        <f t="shared" si="4"/>
        <v>4.87</v>
      </c>
      <c r="P7" s="3">
        <f t="shared" si="4"/>
        <v>0.76</v>
      </c>
      <c r="Q7" s="3">
        <f t="shared" si="4"/>
        <v>0.76</v>
      </c>
      <c r="R7" s="3">
        <f t="shared" si="4"/>
        <v>0.75</v>
      </c>
      <c r="S7" s="3">
        <f t="shared" si="4"/>
        <v>0.75</v>
      </c>
    </row>
    <row r="8" spans="1:19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-38000000000</v>
      </c>
      <c r="H8" s="2">
        <f>IFERROR(INDEX(D8:G8,COUNT(D8:G8)),"")</f>
        <v>-38000000000</v>
      </c>
      <c r="I8" s="2">
        <f t="shared" ref="I8:S8" si="5">IFERROR(INDEX(I51:I500,MATCH($C$8,$C$51:$C$500,0)),"")</f>
        <v>1000000000</v>
      </c>
      <c r="J8" s="2">
        <f t="shared" si="5"/>
        <v>-26000000000</v>
      </c>
      <c r="K8" s="2">
        <f t="shared" si="5"/>
        <v>-104000000000</v>
      </c>
      <c r="L8" s="2">
        <f t="shared" si="5"/>
        <v>-84000000000</v>
      </c>
      <c r="M8" s="2">
        <f t="shared" si="5"/>
        <v>40000000000</v>
      </c>
      <c r="N8" s="2">
        <f t="shared" si="5"/>
        <v>-15000000000</v>
      </c>
      <c r="O8" s="2">
        <f t="shared" si="5"/>
        <v>82000000000</v>
      </c>
      <c r="P8" s="2">
        <f t="shared" si="5"/>
        <v>107000000000</v>
      </c>
      <c r="Q8" s="2">
        <f t="shared" si="5"/>
        <v>6000000000</v>
      </c>
      <c r="R8" s="2">
        <f t="shared" si="5"/>
        <v>9000000000</v>
      </c>
      <c r="S8" s="2">
        <f t="shared" si="5"/>
        <v>7000000000</v>
      </c>
    </row>
    <row r="9" spans="1:19" ht="15.5" x14ac:dyDescent="0.35">
      <c r="A9" t="s">
        <v>16</v>
      </c>
      <c r="C9" t="s">
        <v>17</v>
      </c>
      <c r="D9" s="3">
        <f>IFERROR(INDEX(D51:D500,MATCH("Free cash flow per share (Quarter)",$C$51:$C$500,0)),"")</f>
        <v>1.19</v>
      </c>
      <c r="E9" s="3">
        <f>IFERROR(INDEX(E51:E500,MATCH("Free cash flow per share (Quarter)",$C$51:$C$500,0)),"")</f>
        <v>-7.74</v>
      </c>
      <c r="H9" s="3">
        <f>IFERROR(INDEX(D9:G9,COUNT(D9:G9)),"")</f>
        <v>-7.74</v>
      </c>
      <c r="I9" s="3">
        <f t="shared" ref="I9:S9" si="6">IFERROR(INDEX(I51:I500,MATCH($C$9,$C$51:$C$500,0)),"")</f>
        <v>0.25</v>
      </c>
      <c r="J9" s="3">
        <f t="shared" si="6"/>
        <v>-5.4</v>
      </c>
      <c r="K9" s="3">
        <f t="shared" si="6"/>
        <v>-21.33</v>
      </c>
      <c r="L9" s="3">
        <f t="shared" si="6"/>
        <v>-17.350000000000001</v>
      </c>
      <c r="M9" s="3">
        <f t="shared" si="6"/>
        <v>8.3000000000000007</v>
      </c>
      <c r="N9" s="3">
        <f t="shared" si="6"/>
        <v>-3.05</v>
      </c>
      <c r="O9" s="3">
        <f t="shared" si="6"/>
        <v>16.82</v>
      </c>
      <c r="P9" s="3">
        <f t="shared" si="6"/>
        <v>141.16</v>
      </c>
      <c r="Q9" s="3">
        <f t="shared" si="6"/>
        <v>7.48</v>
      </c>
      <c r="R9" s="3">
        <f t="shared" si="6"/>
        <v>11.68</v>
      </c>
      <c r="S9" s="3">
        <f t="shared" si="6"/>
        <v>8.8699999999999992</v>
      </c>
    </row>
    <row r="10" spans="1:19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S10" ca="1" si="7">IFERROR(IF(I9=0,"",I2/I9),"")</f>
        <v>1672</v>
      </c>
      <c r="J10" s="3">
        <f t="shared" ca="1" si="7"/>
        <v>-162.96296296296296</v>
      </c>
      <c r="K10" s="3">
        <f t="shared" ca="1" si="7"/>
        <v>-50.867323019221757</v>
      </c>
      <c r="L10" s="3">
        <f t="shared" ca="1" si="7"/>
        <v>-34.582132564841494</v>
      </c>
      <c r="M10" s="3">
        <f t="shared" ca="1" si="7"/>
        <v>75.301204819277103</v>
      </c>
      <c r="N10" s="3">
        <f t="shared" ca="1" si="7"/>
        <v>-154.09836065573771</v>
      </c>
      <c r="O10" s="3">
        <f t="shared" ca="1" si="7"/>
        <v>8.5017835909631394</v>
      </c>
      <c r="P10" s="3">
        <f t="shared" ca="1" si="7"/>
        <v>1.6647775573816945</v>
      </c>
      <c r="Q10" s="3">
        <f t="shared" ca="1" si="7"/>
        <v>16.310160427807485</v>
      </c>
      <c r="R10" s="3">
        <f t="shared" ca="1" si="7"/>
        <v>29.965753424657535</v>
      </c>
      <c r="S10" s="3" t="str">
        <f t="shared" ca="1" si="7"/>
        <v/>
      </c>
    </row>
    <row r="11" spans="1:19" ht="15.5" x14ac:dyDescent="0.35">
      <c r="B11" t="s">
        <v>19</v>
      </c>
      <c r="C11" t="s">
        <v>20</v>
      </c>
      <c r="D11" s="2">
        <f>IFERROR(INDEX(D51:D500,MATCH($C$11,$C$51:$C$500,0)),"")</f>
        <v>13286927469</v>
      </c>
      <c r="E11" s="2">
        <f>IFERROR(INDEX(E51:E500,MATCH($C$11,$C$51:$C$500,0)),"")</f>
        <v>12676240040</v>
      </c>
      <c r="H11" s="2">
        <f>IFERROR(INDEX(D11:G11,COUNT(D11:G11)),"")</f>
        <v>12676240040</v>
      </c>
      <c r="I11" s="2">
        <f t="shared" ref="I11:S11" si="8">IFERROR(INDEX(I51:I500,MATCH($C$11,$C$51:$C$500,0)),"")</f>
        <v>72790116400</v>
      </c>
      <c r="J11" s="2">
        <f t="shared" si="8"/>
        <v>28855932186</v>
      </c>
      <c r="K11" s="2">
        <f t="shared" si="8"/>
        <v>21186936762</v>
      </c>
      <c r="L11" s="2">
        <f t="shared" si="8"/>
        <v>49380689764</v>
      </c>
      <c r="M11" s="2">
        <f t="shared" si="8"/>
        <v>262825831266</v>
      </c>
      <c r="N11" s="2">
        <f t="shared" si="8"/>
        <v>28296996777</v>
      </c>
      <c r="O11" s="2">
        <f t="shared" si="8"/>
        <v>290322102485</v>
      </c>
      <c r="P11" s="2">
        <f t="shared" si="8"/>
        <v>137464571770</v>
      </c>
      <c r="Q11" s="2">
        <f t="shared" si="8"/>
        <v>12377343899</v>
      </c>
      <c r="R11" s="2">
        <f t="shared" si="8"/>
        <v>10720181551</v>
      </c>
      <c r="S11" s="2">
        <f t="shared" si="8"/>
        <v>17467339442</v>
      </c>
    </row>
    <row r="12" spans="1:19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1976000000000</v>
      </c>
      <c r="E12" s="2">
        <f>IFERROR(INDEX(E51:E500,MATCH("Net Debt (Quarter)",$C$51:$C$500,0)),"")</f>
        <v>1983000000000</v>
      </c>
      <c r="H12" s="2">
        <f>IFERROR(INDEX(D12:G12,COUNT(D12:G12)),"")</f>
        <v>1983000000000</v>
      </c>
      <c r="I12" s="2">
        <f t="shared" ref="I12:S12" si="9">IFERROR(INDEX(I51:I500,MATCH($C$12,$C$51:$C$500,0)),"")</f>
        <v>1895000000000</v>
      </c>
      <c r="J12" s="2">
        <f t="shared" si="9"/>
        <v>1875000000000</v>
      </c>
      <c r="K12" s="2">
        <f t="shared" si="9"/>
        <v>1860000000000</v>
      </c>
      <c r="L12" s="2">
        <f t="shared" si="9"/>
        <v>1806000000000</v>
      </c>
      <c r="M12" s="2">
        <f t="shared" si="9"/>
        <v>1382000000000</v>
      </c>
      <c r="N12" s="2">
        <f t="shared" si="9"/>
        <v>429000000000</v>
      </c>
      <c r="O12" s="2">
        <f t="shared" si="9"/>
        <v>5000000000</v>
      </c>
      <c r="P12" s="2">
        <f t="shared" si="9"/>
        <v>-100000000000</v>
      </c>
      <c r="Q12" s="2">
        <f t="shared" si="9"/>
        <v>22000000000</v>
      </c>
      <c r="R12" s="2">
        <f t="shared" si="9"/>
        <v>18000000000</v>
      </c>
      <c r="S12" s="2">
        <f t="shared" si="9"/>
        <v>19000000000</v>
      </c>
    </row>
    <row r="13" spans="1:19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1989000000000</v>
      </c>
      <c r="E13" s="2">
        <f>IFERROR(INDEX(E51:E500,MATCH("Total Debt (Quarter)",$C$51:$C$500,0)),"")</f>
        <v>1995000000000</v>
      </c>
      <c r="H13" s="2">
        <f>IFERROR(INDEX(D13:G13,COUNT(D13:G13)),"")</f>
        <v>1995000000000</v>
      </c>
      <c r="I13" s="2">
        <f t="shared" ref="I13:S13" si="10">IFERROR(INDEX(I51:I500,MATCH($C$13,$C$51:$C$500,0)),"")</f>
        <v>1968000000000</v>
      </c>
      <c r="J13" s="2">
        <f t="shared" si="10"/>
        <v>1904000000000</v>
      </c>
      <c r="K13" s="2">
        <f t="shared" si="10"/>
        <v>1881000000000</v>
      </c>
      <c r="L13" s="2">
        <f t="shared" si="10"/>
        <v>1855000000000</v>
      </c>
      <c r="M13" s="2">
        <f t="shared" si="10"/>
        <v>1645000000000</v>
      </c>
      <c r="N13" s="2">
        <f t="shared" si="10"/>
        <v>457000000000</v>
      </c>
      <c r="O13" s="2">
        <f t="shared" si="10"/>
        <v>296000000000</v>
      </c>
      <c r="P13" s="2">
        <f t="shared" si="10"/>
        <v>37000000000</v>
      </c>
      <c r="Q13" s="2">
        <f t="shared" si="10"/>
        <v>34000000000</v>
      </c>
      <c r="R13" s="2">
        <f t="shared" si="10"/>
        <v>29000000000</v>
      </c>
      <c r="S13" s="2">
        <f t="shared" si="10"/>
        <v>36000000000</v>
      </c>
    </row>
    <row r="14" spans="1:19" ht="15.5" x14ac:dyDescent="0.35">
      <c r="C14" t="s">
        <v>27</v>
      </c>
      <c r="D14" s="2">
        <f>IFERROR(INDEX(D51:D500,MATCH($C$14,$C$51:$C$500,0)),"")</f>
        <v>-34173971013</v>
      </c>
      <c r="E14" s="2">
        <f>IFERROR(INDEX(E51:E500,MATCH($C$14,$C$51:$C$500,0)),"")</f>
        <v>-26496701769</v>
      </c>
      <c r="H14" s="2">
        <f>IFERROR(SUM(D14:G14)*(4/MAX(1,COUNT(D14:G14))),"")</f>
        <v>-121341345564</v>
      </c>
      <c r="I14" s="2">
        <f t="shared" ref="I14:S14" si="11">IFERROR(INDEX(I51:I500,MATCH($C$14,$C$51:$C$500,0)),"")</f>
        <v>-188740631472</v>
      </c>
      <c r="J14" s="2">
        <f t="shared" si="11"/>
        <v>-162007728253</v>
      </c>
      <c r="K14" s="2">
        <f t="shared" si="11"/>
        <v>-168493334017</v>
      </c>
      <c r="L14" s="2">
        <f t="shared" si="11"/>
        <v>-157678393786</v>
      </c>
      <c r="M14" s="2">
        <f t="shared" si="11"/>
        <v>-90782434485</v>
      </c>
      <c r="N14" s="2">
        <f t="shared" si="11"/>
        <v>-51631535900</v>
      </c>
      <c r="O14" s="2">
        <f t="shared" si="11"/>
        <v>-7562146144</v>
      </c>
      <c r="P14" s="2">
        <f t="shared" si="11"/>
        <v>-2475684262</v>
      </c>
      <c r="Q14" s="2">
        <f t="shared" si="11"/>
        <v>-5211922026</v>
      </c>
      <c r="R14" s="2">
        <f t="shared" si="11"/>
        <v>-4096258074</v>
      </c>
      <c r="S14" s="2">
        <f t="shared" si="11"/>
        <v>-4827904244</v>
      </c>
    </row>
    <row r="15" spans="1:19" ht="15.5" x14ac:dyDescent="0.35">
      <c r="C15" t="s">
        <v>28</v>
      </c>
      <c r="D15" s="2">
        <f>IFERROR(INDEX(D51:D500,MATCH($C$15,$C$51:$C$500,0)),"")</f>
        <v>-6438439487</v>
      </c>
      <c r="E15" s="2">
        <f>IFERROR(INDEX(E51:E500,MATCH($C$15,$C$51:$C$500,0)),"")</f>
        <v>-7011735465</v>
      </c>
      <c r="H15" s="2">
        <f>IFERROR(SUM(D15:G15)*(4/MAX(1,COUNT(D15:G15))),"")</f>
        <v>-26900349904</v>
      </c>
      <c r="I15" s="2">
        <f t="shared" ref="I15:S15" si="12">IFERROR(INDEX(I51:I500,MATCH($C$15,$C$51:$C$500,0)),"")</f>
        <v>-33405026229</v>
      </c>
      <c r="J15" s="2">
        <f t="shared" si="12"/>
        <v>-35099030973</v>
      </c>
      <c r="K15" s="2">
        <f t="shared" si="12"/>
        <v>-35953047934</v>
      </c>
      <c r="L15" s="2">
        <f t="shared" si="12"/>
        <v>-41093639643</v>
      </c>
      <c r="M15" s="2">
        <f t="shared" si="12"/>
        <v>-41443383617</v>
      </c>
      <c r="N15" s="2">
        <f t="shared" si="12"/>
        <v>-27899878534</v>
      </c>
      <c r="O15" s="2">
        <f t="shared" si="12"/>
        <v>-15614039311</v>
      </c>
      <c r="P15" s="2">
        <f t="shared" si="12"/>
        <v>-9061382053</v>
      </c>
      <c r="Q15" s="2">
        <f t="shared" si="12"/>
        <v>-5024566986</v>
      </c>
      <c r="R15" s="2">
        <f t="shared" si="12"/>
        <v>-4946571500</v>
      </c>
      <c r="S15" s="2">
        <f t="shared" si="12"/>
        <v>-4269882684</v>
      </c>
    </row>
    <row r="16" spans="1:19" ht="15.5" x14ac:dyDescent="0.35">
      <c r="C16" t="s">
        <v>29</v>
      </c>
      <c r="D16" s="2">
        <f>IFERROR(INDEX(D51:D500,MATCH($C$16,$C$51:$C$500,0)),"")</f>
        <v>-9750704621</v>
      </c>
      <c r="E16" s="2">
        <f>IFERROR(INDEX(E51:E500,MATCH($C$16,$C$51:$C$500,0)),"")</f>
        <v>6721799893</v>
      </c>
      <c r="H16" s="2">
        <f>IFERROR(SUM(D16:G16)*(4/MAX(1,COUNT(D16:G16))),"")</f>
        <v>-6057809456</v>
      </c>
      <c r="I16" s="2">
        <f t="shared" ref="I16:S16" si="13">IFERROR(INDEX(I51:I500,MATCH($C$16,$C$51:$C$500,0)),"")</f>
        <v>-191128401230</v>
      </c>
      <c r="J16" s="2">
        <f t="shared" si="13"/>
        <v>-33934177895</v>
      </c>
      <c r="K16" s="2">
        <f t="shared" si="13"/>
        <v>12501712974</v>
      </c>
      <c r="L16" s="2">
        <f t="shared" si="13"/>
        <v>-137598547081</v>
      </c>
      <c r="M16" s="2">
        <f t="shared" si="13"/>
        <v>206840425068</v>
      </c>
      <c r="N16" s="2">
        <f t="shared" si="13"/>
        <v>76611799917</v>
      </c>
      <c r="O16" s="2">
        <f t="shared" si="13"/>
        <v>85289192235</v>
      </c>
      <c r="P16" s="2">
        <f t="shared" si="13"/>
        <v>42382904219</v>
      </c>
      <c r="Q16" s="2">
        <f t="shared" si="13"/>
        <v>13424821536</v>
      </c>
      <c r="R16" s="2">
        <f t="shared" si="13"/>
        <v>18637495284</v>
      </c>
      <c r="S16" s="2">
        <f t="shared" si="13"/>
        <v>10887600921</v>
      </c>
    </row>
    <row r="17" spans="1:19" ht="15.5" x14ac:dyDescent="0.35">
      <c r="A17" t="s">
        <v>30</v>
      </c>
    </row>
    <row r="18" spans="1:19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39</v>
      </c>
      <c r="J18" t="s">
        <v>40</v>
      </c>
      <c r="K18" t="s">
        <v>41</v>
      </c>
      <c r="L18" t="s">
        <v>42</v>
      </c>
      <c r="M18" t="s">
        <v>43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49</v>
      </c>
    </row>
    <row r="19" spans="1:19" ht="15.5" x14ac:dyDescent="0.35">
      <c r="A19" t="s">
        <v>50</v>
      </c>
      <c r="C19" t="s">
        <v>51</v>
      </c>
    </row>
    <row r="20" spans="1:19" ht="15.5" x14ac:dyDescent="0.35">
      <c r="A20" t="s">
        <v>52</v>
      </c>
      <c r="C20" t="s">
        <v>53</v>
      </c>
      <c r="D20" s="2" t="str">
        <f ca="1">IFERROR(D21*D2,"")</f>
        <v/>
      </c>
      <c r="E20" s="2" t="str">
        <f ca="1">IFERROR(E21*E2,"")</f>
        <v/>
      </c>
      <c r="H20" s="2" t="str">
        <f t="shared" ref="H20:S20" ca="1" si="14">IFERROR(H21*H2,"")</f>
        <v/>
      </c>
      <c r="I20" s="2">
        <f t="shared" ca="1" si="14"/>
        <v>2035660000000</v>
      </c>
      <c r="J20" s="2">
        <f t="shared" ca="1" si="14"/>
        <v>4285600000000</v>
      </c>
      <c r="K20" s="2">
        <f t="shared" ca="1" si="14"/>
        <v>5283950000000</v>
      </c>
      <c r="L20" s="2">
        <f t="shared" ca="1" si="14"/>
        <v>2922000000000</v>
      </c>
      <c r="M20" s="2">
        <f t="shared" ca="1" si="14"/>
        <v>3043750000000</v>
      </c>
      <c r="N20" s="2">
        <f t="shared" ca="1" si="14"/>
        <v>2288900000000</v>
      </c>
      <c r="O20" s="2">
        <f t="shared" ca="1" si="14"/>
        <v>696410000000</v>
      </c>
      <c r="P20" s="2">
        <f t="shared" ca="1" si="14"/>
        <v>178600000000</v>
      </c>
      <c r="Q20" s="2">
        <f t="shared" ca="1" si="14"/>
        <v>92720000000</v>
      </c>
      <c r="R20" s="2">
        <f t="shared" ca="1" si="14"/>
        <v>262500000000</v>
      </c>
      <c r="S20" s="2" t="str">
        <f t="shared" ca="1" si="14"/>
        <v/>
      </c>
    </row>
    <row r="21" spans="1:19" ht="15.5" x14ac:dyDescent="0.35">
      <c r="C21" t="s">
        <v>12</v>
      </c>
      <c r="D21" s="2">
        <f>IFERROR(INDEX(D51:D500,MATCH($C$7,$C$51:$C$500,0)),"")</f>
        <v>4870000000</v>
      </c>
      <c r="E21" s="2">
        <f>IFERROR(INDEX(E51:E500,MATCH($C$7,$C$51:$C$500,0)),"")</f>
        <v>4870000000</v>
      </c>
      <c r="H21" s="2">
        <f>IFERROR(INDEX(D21:G21,COUNT(D21:G21)),"")</f>
        <v>4870000000</v>
      </c>
      <c r="I21" s="2">
        <f t="shared" ref="I21:S21" si="15">IFERROR(INDEX(I51:I500,MATCH($C$7,$C$51:$C$500,0)),"")</f>
        <v>4870000000</v>
      </c>
      <c r="J21" s="2">
        <f t="shared" si="15"/>
        <v>4870000000</v>
      </c>
      <c r="K21" s="2">
        <f t="shared" si="15"/>
        <v>4870000000</v>
      </c>
      <c r="L21" s="2">
        <f t="shared" si="15"/>
        <v>4870000000</v>
      </c>
      <c r="M21" s="2">
        <f t="shared" si="15"/>
        <v>4870000000</v>
      </c>
      <c r="N21" s="2">
        <f t="shared" si="15"/>
        <v>4870000000</v>
      </c>
      <c r="O21" s="2">
        <f t="shared" si="15"/>
        <v>4870000000</v>
      </c>
      <c r="P21" s="2">
        <f t="shared" si="15"/>
        <v>760000000</v>
      </c>
      <c r="Q21" s="2">
        <f t="shared" si="15"/>
        <v>760000000</v>
      </c>
      <c r="R21" s="2">
        <f t="shared" si="15"/>
        <v>750000000</v>
      </c>
      <c r="S21" s="2">
        <f t="shared" si="15"/>
        <v>750000000</v>
      </c>
    </row>
    <row r="23" spans="1:19" ht="15.5" x14ac:dyDescent="0.35">
      <c r="B23" t="s">
        <v>54</v>
      </c>
      <c r="C23" t="s">
        <v>55</v>
      </c>
      <c r="D23" s="3">
        <f>IFERROR(D5/D6*100,"")</f>
        <v>-1.8122073644831698</v>
      </c>
      <c r="E23" s="3">
        <f>IFERROR(E5/E6*100,"")</f>
        <v>-3.3003856813865619E-2</v>
      </c>
      <c r="H23" s="3">
        <f t="shared" ref="H23:S23" si="16">IFERROR(H5/H6*100,"")</f>
        <v>-3.6258384087946549</v>
      </c>
      <c r="I23" s="3">
        <f t="shared" si="16"/>
        <v>-22.822297900342946</v>
      </c>
      <c r="J23" s="3">
        <f t="shared" si="16"/>
        <v>-6.4093302528562326</v>
      </c>
      <c r="K23" s="3">
        <f t="shared" si="16"/>
        <v>-1.7466998923619879</v>
      </c>
      <c r="L23" s="3">
        <f t="shared" si="16"/>
        <v>-14.890213667885513</v>
      </c>
      <c r="M23" s="3">
        <f t="shared" si="16"/>
        <v>12.269453514826747</v>
      </c>
      <c r="N23" s="3">
        <f t="shared" si="16"/>
        <v>4.118295613806068</v>
      </c>
      <c r="O23" s="3">
        <f t="shared" si="16"/>
        <v>6.1441847892257213</v>
      </c>
      <c r="P23" s="3">
        <f t="shared" si="16"/>
        <v>20.340060322680227</v>
      </c>
      <c r="Q23" s="3">
        <f t="shared" si="16"/>
        <v>0</v>
      </c>
      <c r="R23" s="3">
        <f t="shared" si="16"/>
        <v>0</v>
      </c>
      <c r="S23" s="3">
        <f t="shared" si="16"/>
        <v>0</v>
      </c>
    </row>
    <row r="24" spans="1:19" ht="15.5" x14ac:dyDescent="0.35">
      <c r="C24" t="s">
        <v>56</v>
      </c>
      <c r="D24" s="4">
        <f>IFERROR(_xlfn.RRI(5,I23,D23),"")</f>
        <v>-0.39748244619799622</v>
      </c>
      <c r="E24" s="4">
        <f>IFERROR(_xlfn.RRI(5,J23,E23),"")</f>
        <v>-0.65138151690926271</v>
      </c>
      <c r="H24" s="4" t="str">
        <f t="shared" ref="H24:S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</v>
      </c>
      <c r="R24" s="4">
        <f t="shared" si="17"/>
        <v>0</v>
      </c>
      <c r="S24" s="4">
        <f t="shared" si="17"/>
        <v>0</v>
      </c>
    </row>
    <row r="25" spans="1:19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S25" si="18">IFERROR(INDEX(I51:I500,MATCH($C$25,$C$51:$C$500,0)),"")</f>
        <v>-46.1</v>
      </c>
      <c r="J25" s="3">
        <f t="shared" si="18"/>
        <v>-14.18</v>
      </c>
      <c r="K25" s="3">
        <f t="shared" si="18"/>
        <v>-4.82</v>
      </c>
      <c r="L25" s="3">
        <f t="shared" si="18"/>
        <v>-36.69</v>
      </c>
      <c r="M25" s="3">
        <f t="shared" si="18"/>
        <v>33.950000000000003</v>
      </c>
      <c r="N25" s="3">
        <f t="shared" si="18"/>
        <v>10</v>
      </c>
      <c r="O25" s="3">
        <f t="shared" si="18"/>
        <v>14.3</v>
      </c>
      <c r="P25" s="3">
        <f t="shared" si="18"/>
        <v>44.12</v>
      </c>
      <c r="Q25" s="3">
        <f t="shared" si="18"/>
        <v>11.12</v>
      </c>
      <c r="R25" s="3">
        <f t="shared" si="18"/>
        <v>18.149999999999999</v>
      </c>
      <c r="S25" s="3">
        <f t="shared" si="18"/>
        <v>8.77</v>
      </c>
    </row>
    <row r="26" spans="1:19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S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0.13342458813907143</v>
      </c>
      <c r="N26" s="4">
        <f t="shared" si="19"/>
        <v>2.6597213994038249E-2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60</v>
      </c>
      <c r="D27" s="3">
        <f>IFERROR(D4/D21,"")</f>
        <v>15.564128902874744</v>
      </c>
      <c r="E27" s="3">
        <f>IFERROR(E4/E21,"")</f>
        <v>15.12290744312115</v>
      </c>
      <c r="H27" s="3">
        <f t="shared" ref="H27:S27" si="20">IFERROR(H4/H21,"")</f>
        <v>61.374072691991785</v>
      </c>
      <c r="I27" s="3">
        <f t="shared" si="20"/>
        <v>85.866306604312115</v>
      </c>
      <c r="J27" s="3">
        <f t="shared" si="20"/>
        <v>107.86951090718686</v>
      </c>
      <c r="K27" s="3">
        <f t="shared" si="20"/>
        <v>117.0579169825462</v>
      </c>
      <c r="L27" s="3">
        <f t="shared" si="20"/>
        <v>119.78022370164271</v>
      </c>
      <c r="M27" s="3">
        <f t="shared" si="20"/>
        <v>116.30096537043121</v>
      </c>
      <c r="N27" s="3">
        <f t="shared" si="20"/>
        <v>67.933763325667357</v>
      </c>
      <c r="O27" s="3">
        <f t="shared" si="20"/>
        <v>63.958767898562627</v>
      </c>
      <c r="P27" s="3">
        <f t="shared" si="20"/>
        <v>238.45742246973685</v>
      </c>
      <c r="Q27" s="3">
        <f t="shared" si="20"/>
        <v>132.22544701447367</v>
      </c>
      <c r="R27" s="3">
        <f t="shared" si="20"/>
        <v>131.90857334133332</v>
      </c>
      <c r="S27" s="3">
        <f t="shared" si="20"/>
        <v>111.74084693466666</v>
      </c>
    </row>
    <row r="28" spans="1:19" ht="15.5" x14ac:dyDescent="0.35">
      <c r="C28" t="s">
        <v>61</v>
      </c>
      <c r="D28" s="4">
        <f>IFERROR(_xlfn.RRI(5,I27,D27),"")</f>
        <v>-0.28934239615918134</v>
      </c>
      <c r="E28" s="4">
        <f>IFERROR(_xlfn.RRI(5,J27,E27),"")</f>
        <v>-0.3249323184416929</v>
      </c>
      <c r="H28" s="4">
        <f t="shared" ref="H28:S28" si="21">IFERROR(_xlfn.RRI(5,M27,H27),"")</f>
        <v>-0.12000475647864794</v>
      </c>
      <c r="I28" s="4">
        <f t="shared" si="21"/>
        <v>4.7966552788682781E-2</v>
      </c>
      <c r="J28" s="4">
        <f t="shared" si="21"/>
        <v>0.11019616843043623</v>
      </c>
      <c r="K28" s="4">
        <f t="shared" si="21"/>
        <v>-0.13264279734238682</v>
      </c>
      <c r="L28" s="4">
        <f t="shared" si="21"/>
        <v>-1.9575816484209141E-2</v>
      </c>
      <c r="M28" s="4">
        <f t="shared" si="21"/>
        <v>-2.4871029450239113E-2</v>
      </c>
      <c r="N28" s="4">
        <f t="shared" si="21"/>
        <v>-9.4737056662818175E-2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29" spans="1:19" ht="15.5" x14ac:dyDescent="0.35">
      <c r="C29" t="s">
        <v>62</v>
      </c>
      <c r="H29" s="4" t="str">
        <f t="shared" ref="H29:S29" si="22">IFERROR(((H25-I25)/I25)*100%,"")</f>
        <v/>
      </c>
      <c r="I29" s="4">
        <f t="shared" si="22"/>
        <v>2.2510578279266573</v>
      </c>
      <c r="J29" s="4">
        <f t="shared" si="22"/>
        <v>1.9419087136929458</v>
      </c>
      <c r="K29" s="4">
        <f t="shared" si="22"/>
        <v>-0.86862905423821202</v>
      </c>
      <c r="L29" s="4">
        <f t="shared" si="22"/>
        <v>-2.0807069219440351</v>
      </c>
      <c r="M29" s="4">
        <f t="shared" si="22"/>
        <v>2.3950000000000005</v>
      </c>
      <c r="N29" s="4">
        <f t="shared" si="22"/>
        <v>-0.30069930069930073</v>
      </c>
      <c r="O29" s="4">
        <f t="shared" si="22"/>
        <v>-0.67588395285584768</v>
      </c>
      <c r="P29" s="4">
        <f t="shared" si="22"/>
        <v>2.9676258992805757</v>
      </c>
      <c r="Q29" s="4">
        <f t="shared" si="22"/>
        <v>-0.38732782369146007</v>
      </c>
      <c r="R29" s="4">
        <f t="shared" si="22"/>
        <v>1.0695553021664765</v>
      </c>
      <c r="S29" s="4" t="str">
        <f t="shared" si="22"/>
        <v/>
      </c>
    </row>
    <row r="30" spans="1:19" ht="15.5" x14ac:dyDescent="0.35">
      <c r="C30" t="s">
        <v>63</v>
      </c>
      <c r="H30" s="4">
        <f t="shared" ref="H30:S30" si="23">IFERROR(((H27-I27)/I27)*100%,"")</f>
        <v>-0.28523683946469353</v>
      </c>
      <c r="I30" s="4">
        <f t="shared" si="23"/>
        <v>-0.20397982820008109</v>
      </c>
      <c r="J30" s="4">
        <f t="shared" si="23"/>
        <v>-7.8494529137481284E-2</v>
      </c>
      <c r="K30" s="4">
        <f t="shared" si="23"/>
        <v>-2.2727514066741332E-2</v>
      </c>
      <c r="L30" s="4">
        <f t="shared" si="23"/>
        <v>2.9915988402415071E-2</v>
      </c>
      <c r="M30" s="4">
        <f t="shared" si="23"/>
        <v>0.7119758964757561</v>
      </c>
      <c r="N30" s="4">
        <f t="shared" si="23"/>
        <v>6.2149343361476199E-2</v>
      </c>
      <c r="O30" s="4">
        <f t="shared" si="23"/>
        <v>-0.73178118241767132</v>
      </c>
      <c r="P30" s="4">
        <f t="shared" si="23"/>
        <v>0.80341551383550858</v>
      </c>
      <c r="Q30" s="4">
        <f t="shared" si="23"/>
        <v>2.4022219717318256E-3</v>
      </c>
      <c r="R30" s="4">
        <f t="shared" si="23"/>
        <v>0.18048660771703701</v>
      </c>
      <c r="S30" s="4" t="str">
        <f t="shared" si="23"/>
        <v/>
      </c>
    </row>
    <row r="32" spans="1:19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183.16</v>
      </c>
      <c r="E32" s="3">
        <f>IFERROR(INDEX(E51:E500,MATCH($A$32,$C$51:$C$500,0)),"")</f>
        <v>186.49</v>
      </c>
      <c r="H32" s="3">
        <f>IFERROR(INDEX(D32:G32,COUNT(D32:G32)),"")</f>
        <v>186.49</v>
      </c>
      <c r="I32" s="3">
        <f t="shared" ref="I32:S32" si="24">IFERROR(INDEX(I51:I500,MATCH($C$32,$C$51:$C$500,0)),"")</f>
        <v>188.48</v>
      </c>
      <c r="J32" s="3">
        <f t="shared" si="24"/>
        <v>231.5</v>
      </c>
      <c r="K32" s="3">
        <f t="shared" si="24"/>
        <v>246.34</v>
      </c>
      <c r="L32" s="3">
        <f t="shared" si="24"/>
        <v>241.02</v>
      </c>
      <c r="M32" s="3">
        <f t="shared" si="24"/>
        <v>276.70999999999998</v>
      </c>
      <c r="N32" s="3">
        <f t="shared" si="24"/>
        <v>242.76</v>
      </c>
      <c r="O32" s="3">
        <f t="shared" si="24"/>
        <v>232.76</v>
      </c>
      <c r="P32" s="3">
        <f t="shared" si="24"/>
        <v>216.91</v>
      </c>
      <c r="Q32" s="3">
        <f t="shared" si="24"/>
        <v>172.79</v>
      </c>
      <c r="R32" s="3">
        <f t="shared" si="24"/>
        <v>173.96</v>
      </c>
      <c r="S32" s="3">
        <f t="shared" si="24"/>
        <v>157.6</v>
      </c>
    </row>
    <row r="33" spans="1:19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1.1000000000000001</v>
      </c>
      <c r="E33" s="3">
        <f>IFERROR(INDEX(E51:E500,MATCH($A$33,$C$51:$C$500,0)),"")</f>
        <v>1.1499999999999999</v>
      </c>
      <c r="H33" s="3">
        <f>IFERROR(INDEX(D33:G33,COUNT(D33:G33)),"")</f>
        <v>1.1499999999999999</v>
      </c>
      <c r="I33" s="3">
        <f t="shared" ref="I33:S33" si="25">IFERROR(INDEX(I51:I500,MATCH($C$33,$C$51:$C$500,0)),"")</f>
        <v>2.2200000000000002</v>
      </c>
      <c r="J33" s="3">
        <f t="shared" si="25"/>
        <v>3.8</v>
      </c>
      <c r="K33" s="3">
        <f t="shared" si="25"/>
        <v>4.4000000000000004</v>
      </c>
      <c r="L33" s="3">
        <f t="shared" si="25"/>
        <v>2.4900000000000002</v>
      </c>
      <c r="M33" s="3">
        <f t="shared" si="25"/>
        <v>2.2599999999999998</v>
      </c>
      <c r="N33" s="3">
        <f t="shared" si="25"/>
        <v>1.94</v>
      </c>
      <c r="O33" s="3">
        <f t="shared" si="25"/>
        <v>0.61</v>
      </c>
      <c r="P33" s="3">
        <f t="shared" si="25"/>
        <v>1.1200000000000001</v>
      </c>
      <c r="Q33" s="3">
        <f t="shared" si="25"/>
        <v>0.73</v>
      </c>
      <c r="R33" s="3">
        <f t="shared" si="25"/>
        <v>2.09</v>
      </c>
      <c r="S33" s="3">
        <f t="shared" si="25"/>
        <v>2.7</v>
      </c>
    </row>
    <row r="34" spans="1:19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-60.66</v>
      </c>
      <c r="E34" s="3">
        <f>IFERROR(INDEX(E51:E500,MATCH($A$34,$C$51:$C$500,0)),"")</f>
        <v>-3566.67</v>
      </c>
      <c r="H34" s="3">
        <f>IFERROR(INDEX(D34:G34,COUNT(D34:G34)),"")</f>
        <v>-3566.67</v>
      </c>
      <c r="I34" s="3">
        <f t="shared" ref="I34:S34" si="26">IFERROR(INDEX(I51:I500,MATCH($C$34,$C$51:$C$500,0)),"")</f>
        <v>-9.07</v>
      </c>
      <c r="J34" s="3">
        <f t="shared" si="26"/>
        <v>-62.06</v>
      </c>
      <c r="K34" s="3">
        <f t="shared" si="26"/>
        <v>-225.1</v>
      </c>
      <c r="L34" s="3">
        <f t="shared" si="26"/>
        <v>-16.350000000000001</v>
      </c>
      <c r="M34" s="3">
        <f t="shared" si="26"/>
        <v>18.41</v>
      </c>
      <c r="N34" s="3">
        <f t="shared" si="26"/>
        <v>47</v>
      </c>
      <c r="O34" s="3">
        <f t="shared" si="26"/>
        <v>10</v>
      </c>
      <c r="P34" s="3">
        <f t="shared" si="26"/>
        <v>5.53</v>
      </c>
      <c r="Q34" s="3">
        <f t="shared" si="26"/>
        <v>11.42</v>
      </c>
      <c r="R34" s="3">
        <f t="shared" si="26"/>
        <v>20.059999999999999</v>
      </c>
      <c r="S34" s="3">
        <f t="shared" si="26"/>
        <v>48.57</v>
      </c>
    </row>
    <row r="35" spans="1:19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12.98</v>
      </c>
      <c r="E35" s="3">
        <f>IFERROR(INDEX(E51:E500,MATCH($A$35,$C$51:$C$500,0)),"")</f>
        <v>14.15</v>
      </c>
      <c r="H35" s="3">
        <f>IFERROR(INDEX(D35:G35,COUNT(D35:G35)),"")</f>
        <v>14.15</v>
      </c>
      <c r="I35" s="3">
        <f t="shared" ref="I35:S35" si="27">IFERROR(INDEX(I51:I500,MATCH($C$35,$C$51:$C$500,0)),"")</f>
        <v>4.87</v>
      </c>
      <c r="J35" s="3">
        <f t="shared" si="27"/>
        <v>8.16</v>
      </c>
      <c r="K35" s="3">
        <f t="shared" si="27"/>
        <v>9.27</v>
      </c>
      <c r="L35" s="3">
        <f t="shared" si="27"/>
        <v>5.01</v>
      </c>
      <c r="M35" s="3">
        <f t="shared" si="27"/>
        <v>5.38</v>
      </c>
      <c r="N35" s="3">
        <f t="shared" si="27"/>
        <v>6.92</v>
      </c>
      <c r="O35" s="3">
        <f t="shared" si="27"/>
        <v>2.2400000000000002</v>
      </c>
      <c r="P35" s="3">
        <f t="shared" si="27"/>
        <v>1.02</v>
      </c>
      <c r="Q35" s="3">
        <f t="shared" si="27"/>
        <v>0.95</v>
      </c>
      <c r="R35" s="3">
        <f t="shared" si="27"/>
        <v>2.78</v>
      </c>
      <c r="S35" s="3">
        <f t="shared" si="27"/>
        <v>3.83</v>
      </c>
    </row>
    <row r="36" spans="1:19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S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</row>
    <row r="37" spans="1:19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S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</row>
    <row r="50" spans="2:19" ht="15.5" x14ac:dyDescent="0.35">
      <c r="D50" t="s">
        <v>3062</v>
      </c>
      <c r="E50" t="s">
        <v>3063</v>
      </c>
      <c r="F50" t="s">
        <v>3064</v>
      </c>
      <c r="G50" t="s">
        <v>3065</v>
      </c>
      <c r="I50" t="s">
        <v>39</v>
      </c>
      <c r="J50" t="s">
        <v>40</v>
      </c>
      <c r="K50" t="s">
        <v>41</v>
      </c>
      <c r="L50" t="s">
        <v>42</v>
      </c>
      <c r="M50" t="s">
        <v>43</v>
      </c>
      <c r="N50" t="s">
        <v>44</v>
      </c>
      <c r="O50" t="s">
        <v>45</v>
      </c>
      <c r="P50" t="s">
        <v>46</v>
      </c>
      <c r="Q50" t="s">
        <v>47</v>
      </c>
      <c r="R50" t="s">
        <v>48</v>
      </c>
      <c r="S50" t="s">
        <v>49</v>
      </c>
    </row>
    <row r="51" spans="2:19" ht="15.5" x14ac:dyDescent="0.35">
      <c r="B51" t="s">
        <v>84</v>
      </c>
      <c r="C51" t="s">
        <v>6</v>
      </c>
      <c r="D51" s="5">
        <v>75797307757</v>
      </c>
      <c r="E51" s="5">
        <v>73648559248</v>
      </c>
      <c r="F51" s="5">
        <v>87490486002</v>
      </c>
      <c r="G51" s="5">
        <v>76431839298</v>
      </c>
      <c r="I51" s="5">
        <v>418168913163</v>
      </c>
      <c r="J51" s="5">
        <v>525324518118</v>
      </c>
      <c r="K51" s="5">
        <v>570072055705</v>
      </c>
      <c r="L51" s="5">
        <v>583329689427</v>
      </c>
      <c r="M51" s="5">
        <v>566385701354</v>
      </c>
      <c r="N51" s="5">
        <v>330837427396</v>
      </c>
      <c r="O51" s="5">
        <v>311479199666</v>
      </c>
      <c r="P51" s="5">
        <v>181227641077</v>
      </c>
      <c r="Q51" s="5">
        <v>100491339731</v>
      </c>
      <c r="R51" s="5">
        <v>98931430006</v>
      </c>
      <c r="S51" s="5">
        <v>83805635201</v>
      </c>
    </row>
    <row r="52" spans="2:19" ht="15.5" x14ac:dyDescent="0.35">
      <c r="C52" t="s">
        <v>85</v>
      </c>
      <c r="D52" s="5">
        <v>-19539165300</v>
      </c>
      <c r="E52" s="5">
        <v>-24163399379</v>
      </c>
      <c r="F52" s="5">
        <v>-31190093614</v>
      </c>
      <c r="G52" s="5">
        <v>-25269638560</v>
      </c>
      <c r="I52" s="5">
        <v>-143618080004</v>
      </c>
      <c r="J52" s="5">
        <v>-190484445834</v>
      </c>
      <c r="K52" s="5">
        <v>-219308812476</v>
      </c>
      <c r="L52" s="5">
        <v>-201531400662</v>
      </c>
      <c r="M52" s="5">
        <v>-232913466452</v>
      </c>
      <c r="N52" s="5">
        <v>-134880298986</v>
      </c>
      <c r="O52" s="5">
        <v>-170163595338</v>
      </c>
      <c r="P52" s="5">
        <v>-95095082835</v>
      </c>
      <c r="Q52" s="5">
        <v>-48965686707</v>
      </c>
      <c r="R52" s="5">
        <v>-49962486909</v>
      </c>
      <c r="S52" s="5">
        <v>-50575770508</v>
      </c>
    </row>
    <row r="53" spans="2:19" ht="15.5" x14ac:dyDescent="0.35">
      <c r="C53" t="s">
        <v>86</v>
      </c>
      <c r="D53" s="5">
        <v>56258142457</v>
      </c>
      <c r="E53" s="5">
        <v>49485159869</v>
      </c>
      <c r="F53" s="5">
        <v>56300392388</v>
      </c>
      <c r="G53" s="5">
        <v>51162200738</v>
      </c>
      <c r="I53" s="5">
        <v>274550833159</v>
      </c>
      <c r="J53" s="5">
        <v>334840072284</v>
      </c>
      <c r="K53" s="5">
        <v>350763243229</v>
      </c>
      <c r="L53" s="5">
        <v>381798288765</v>
      </c>
      <c r="M53" s="5">
        <v>333472234902</v>
      </c>
      <c r="N53" s="5">
        <v>195957128410</v>
      </c>
      <c r="O53" s="5">
        <v>141315604328</v>
      </c>
      <c r="P53" s="5">
        <v>86132558242</v>
      </c>
      <c r="Q53" s="5">
        <v>51525653024</v>
      </c>
      <c r="R53" s="5">
        <v>48968943097</v>
      </c>
      <c r="S53" s="5">
        <v>33229864693</v>
      </c>
    </row>
    <row r="54" spans="2:19" ht="15.5" x14ac:dyDescent="0.35">
      <c r="C54" t="s">
        <v>87</v>
      </c>
      <c r="D54" s="5">
        <v>-31536445126</v>
      </c>
      <c r="E54" s="5">
        <v>-32929073842</v>
      </c>
      <c r="F54" s="5">
        <v>-34141804756</v>
      </c>
      <c r="G54" s="5">
        <v>-49882733852</v>
      </c>
      <c r="I54" s="5">
        <v>-161239511448</v>
      </c>
      <c r="J54" s="5">
        <v>-178254228118</v>
      </c>
      <c r="K54" s="5">
        <v>-189953616842</v>
      </c>
      <c r="L54" s="5">
        <v>-179074576825</v>
      </c>
      <c r="M54" s="5">
        <v>-138626484851</v>
      </c>
      <c r="N54" s="5">
        <v>-95141730927</v>
      </c>
      <c r="O54" s="5">
        <v>-60355913380</v>
      </c>
      <c r="P54" s="5">
        <v>-54987620520</v>
      </c>
      <c r="Q54" s="5">
        <v>-39741583497</v>
      </c>
      <c r="R54" s="5">
        <v>-26890630129</v>
      </c>
      <c r="S54" s="5">
        <v>-21748706543</v>
      </c>
    </row>
    <row r="55" spans="2:19" ht="15.5" x14ac:dyDescent="0.35">
      <c r="C55" t="s">
        <v>88</v>
      </c>
      <c r="D55" s="5">
        <v>-823405658</v>
      </c>
      <c r="E55" s="5">
        <v>-773043601</v>
      </c>
      <c r="F55" s="5">
        <v>-1688799527</v>
      </c>
      <c r="G55" s="5">
        <v>-1970888998</v>
      </c>
      <c r="I55" s="5">
        <v>-11448317626</v>
      </c>
      <c r="J55" s="5">
        <v>-18586113621</v>
      </c>
      <c r="K55" s="5">
        <v>-20899694698</v>
      </c>
      <c r="L55" s="5">
        <v>-26028040960</v>
      </c>
      <c r="M55" s="5">
        <v>-18246433109</v>
      </c>
      <c r="N55" s="5">
        <v>-6794912137</v>
      </c>
      <c r="O55" s="5">
        <v>-9816524716</v>
      </c>
      <c r="P55" s="5">
        <v>-11078652049</v>
      </c>
      <c r="Q55" s="5">
        <v>-7567139087</v>
      </c>
      <c r="R55" s="5">
        <v>-4329099084</v>
      </c>
      <c r="S55" s="5">
        <v>-3019680123</v>
      </c>
    </row>
    <row r="56" spans="2:19" ht="15.5" x14ac:dyDescent="0.35">
      <c r="C56" t="s">
        <v>89</v>
      </c>
      <c r="D56" s="5">
        <v>-30713039468</v>
      </c>
      <c r="E56" s="5">
        <v>-32156030241</v>
      </c>
      <c r="F56" s="5">
        <v>-32453005229</v>
      </c>
      <c r="G56" s="5">
        <v>-47911844854</v>
      </c>
      <c r="I56" s="5">
        <v>-149791193822</v>
      </c>
      <c r="J56" s="5">
        <v>-159668114497</v>
      </c>
      <c r="K56" s="5">
        <v>-169053922144</v>
      </c>
      <c r="L56" s="5">
        <v>-153046535865</v>
      </c>
      <c r="M56" s="5">
        <v>-120380051742</v>
      </c>
      <c r="N56" s="5">
        <v>-88346818790</v>
      </c>
      <c r="O56" s="5">
        <v>-50539388664</v>
      </c>
      <c r="P56" s="5">
        <v>-43908968471</v>
      </c>
      <c r="Q56" s="5">
        <v>-32174444410</v>
      </c>
      <c r="R56" s="5">
        <v>-22561531045</v>
      </c>
      <c r="S56" s="5">
        <v>-18729026420</v>
      </c>
    </row>
    <row r="57" spans="2:19" ht="15.5" x14ac:dyDescent="0.35">
      <c r="C57" t="s">
        <v>90</v>
      </c>
      <c r="D57" s="5">
        <v>24721697331</v>
      </c>
      <c r="E57" s="5">
        <v>16556086027</v>
      </c>
      <c r="F57" s="5">
        <v>22158587632</v>
      </c>
      <c r="G57" s="5">
        <v>1279466886</v>
      </c>
      <c r="I57" s="5">
        <v>113311321711</v>
      </c>
      <c r="J57" s="5">
        <v>156585844166</v>
      </c>
      <c r="K57" s="5">
        <v>160809626387</v>
      </c>
      <c r="L57" s="5">
        <v>202723711940</v>
      </c>
      <c r="M57" s="5">
        <v>194845750051</v>
      </c>
      <c r="N57" s="5">
        <v>100815397483</v>
      </c>
      <c r="O57" s="5">
        <v>80959690948</v>
      </c>
      <c r="P57" s="5">
        <v>31144937722</v>
      </c>
      <c r="Q57" s="5">
        <v>11784069527</v>
      </c>
      <c r="R57" s="5">
        <v>22078312968</v>
      </c>
      <c r="S57" s="5">
        <v>11481158150</v>
      </c>
    </row>
    <row r="58" spans="2:19" ht="15.5" x14ac:dyDescent="0.35">
      <c r="C58" t="s">
        <v>91</v>
      </c>
      <c r="D58" s="5">
        <v>-34472401952</v>
      </c>
      <c r="E58" s="5">
        <v>-9834286134</v>
      </c>
      <c r="F58" s="5">
        <v>-24900732903</v>
      </c>
      <c r="G58" s="5">
        <v>-11417605440</v>
      </c>
      <c r="I58" s="5">
        <v>-304439722941</v>
      </c>
      <c r="J58" s="5">
        <v>-190520022061</v>
      </c>
      <c r="K58" s="5">
        <v>-148307913413</v>
      </c>
      <c r="L58" s="5">
        <v>-340322259021</v>
      </c>
      <c r="M58" s="5">
        <v>11994675017</v>
      </c>
      <c r="N58" s="5">
        <v>-24203597566</v>
      </c>
      <c r="O58" s="5">
        <v>4329501287</v>
      </c>
      <c r="P58" s="5">
        <v>11237966497</v>
      </c>
      <c r="Q58" s="5">
        <v>1640752009</v>
      </c>
      <c r="R58" s="5">
        <v>-3440817684</v>
      </c>
      <c r="S58" s="5">
        <v>-593557229</v>
      </c>
    </row>
    <row r="59" spans="2:19" ht="15.5" x14ac:dyDescent="0.35">
      <c r="C59" t="s">
        <v>92</v>
      </c>
      <c r="O59" s="5">
        <v>4362825572</v>
      </c>
      <c r="P59" s="5">
        <v>1170865632</v>
      </c>
      <c r="Q59" s="5">
        <v>726780100</v>
      </c>
      <c r="R59" s="5">
        <v>416568430</v>
      </c>
      <c r="S59" s="5">
        <v>3314588911</v>
      </c>
    </row>
    <row r="60" spans="2:19" ht="15.5" x14ac:dyDescent="0.35">
      <c r="C60" t="s">
        <v>387</v>
      </c>
      <c r="O60" s="5">
        <v>27703704</v>
      </c>
      <c r="P60" s="5">
        <v>77000000</v>
      </c>
      <c r="S60" s="5">
        <v>294546406</v>
      </c>
    </row>
    <row r="61" spans="2:19" ht="15.5" x14ac:dyDescent="0.35">
      <c r="C61" t="s">
        <v>27</v>
      </c>
      <c r="D61" s="5">
        <v>-34173971013</v>
      </c>
      <c r="E61" s="5">
        <v>-26496701769</v>
      </c>
      <c r="F61" s="5">
        <v>-53989547406</v>
      </c>
      <c r="G61" s="5">
        <v>-58728415935</v>
      </c>
      <c r="I61" s="5">
        <v>-188740631472</v>
      </c>
      <c r="J61" s="5">
        <v>-162007728253</v>
      </c>
      <c r="K61" s="5">
        <v>-168493334017</v>
      </c>
      <c r="L61" s="5">
        <v>-157678393786</v>
      </c>
      <c r="M61" s="5">
        <v>-90782434485</v>
      </c>
      <c r="N61" s="5">
        <v>-51631535900</v>
      </c>
      <c r="O61" s="5">
        <v>-7562146144</v>
      </c>
      <c r="P61" s="5">
        <v>-2475684262</v>
      </c>
      <c r="Q61" s="5">
        <v>-5211922026</v>
      </c>
      <c r="R61" s="5">
        <v>-4096258074</v>
      </c>
      <c r="S61" s="5">
        <v>-4827904244</v>
      </c>
    </row>
    <row r="62" spans="2:19" ht="15.5" x14ac:dyDescent="0.35">
      <c r="C62" t="s">
        <v>2404</v>
      </c>
      <c r="F62" s="5">
        <v>-53275012</v>
      </c>
      <c r="G62" s="5">
        <v>-8229371010</v>
      </c>
    </row>
    <row r="63" spans="2:19" ht="15.5" x14ac:dyDescent="0.35">
      <c r="C63" t="s">
        <v>93</v>
      </c>
      <c r="D63" s="5">
        <v>-3456754411</v>
      </c>
      <c r="E63" s="5">
        <v>14655666803</v>
      </c>
      <c r="F63" s="5">
        <v>29922484389</v>
      </c>
      <c r="G63" s="5">
        <v>56587209759</v>
      </c>
      <c r="I63" s="5">
        <v>-117055328233</v>
      </c>
      <c r="J63" s="5">
        <v>-14446369142</v>
      </c>
      <c r="K63" s="5">
        <v>47012057150</v>
      </c>
      <c r="L63" s="5">
        <v>-171308806160</v>
      </c>
      <c r="M63" s="5">
        <v>-15249680642</v>
      </c>
    </row>
    <row r="64" spans="2:19" ht="15.5" x14ac:dyDescent="0.35">
      <c r="C64" t="s">
        <v>97</v>
      </c>
      <c r="D64" s="5">
        <v>3158323472</v>
      </c>
      <c r="E64" s="5">
        <v>2006748832</v>
      </c>
      <c r="F64" s="5">
        <v>-780394874</v>
      </c>
      <c r="G64" s="5">
        <v>-1047028254</v>
      </c>
      <c r="I64" s="5">
        <v>1356236764</v>
      </c>
      <c r="J64" s="5">
        <v>-14065924666</v>
      </c>
      <c r="K64" s="5">
        <v>-26826636546</v>
      </c>
      <c r="L64" s="5">
        <v>-11335059075</v>
      </c>
      <c r="M64" s="5">
        <v>118026790144</v>
      </c>
      <c r="N64" s="5">
        <v>27427938334</v>
      </c>
      <c r="O64" s="5">
        <v>7501118155</v>
      </c>
      <c r="P64" s="5">
        <v>12465785127</v>
      </c>
      <c r="Q64" s="5">
        <v>6125893935</v>
      </c>
      <c r="R64" s="5">
        <v>238871960</v>
      </c>
      <c r="S64" s="5">
        <v>625211698</v>
      </c>
    </row>
    <row r="65" spans="3:19" ht="15.5" x14ac:dyDescent="0.35">
      <c r="C65" t="s">
        <v>98</v>
      </c>
      <c r="D65" s="5">
        <v>-34472401952</v>
      </c>
      <c r="E65" s="5">
        <v>-9834286134</v>
      </c>
      <c r="F65" s="5">
        <v>-24900732903</v>
      </c>
      <c r="G65" s="5">
        <v>-11417605440</v>
      </c>
      <c r="I65" s="5">
        <v>-304439722941</v>
      </c>
      <c r="J65" s="5">
        <v>-190520022061</v>
      </c>
      <c r="K65" s="5">
        <v>-148307913413</v>
      </c>
      <c r="L65" s="5">
        <v>-340322259021</v>
      </c>
      <c r="M65" s="5">
        <v>11994675017</v>
      </c>
      <c r="N65" s="5">
        <v>-24203597566</v>
      </c>
      <c r="O65" s="5">
        <v>4329501287</v>
      </c>
      <c r="P65" s="5">
        <v>11237966497</v>
      </c>
      <c r="Q65" s="5">
        <v>1640752009</v>
      </c>
      <c r="R65" s="5">
        <v>-3440817684</v>
      </c>
      <c r="S65" s="5">
        <v>-593557229</v>
      </c>
    </row>
    <row r="66" spans="3:19" ht="15.5" x14ac:dyDescent="0.35">
      <c r="C66" t="s">
        <v>29</v>
      </c>
      <c r="D66" s="5">
        <v>-9750704621</v>
      </c>
      <c r="E66" s="5">
        <v>6721799893</v>
      </c>
      <c r="F66" s="5">
        <v>-2742145271</v>
      </c>
      <c r="G66" s="5">
        <v>-10138138554</v>
      </c>
      <c r="I66" s="5">
        <v>-191128401230</v>
      </c>
      <c r="J66" s="5">
        <v>-33934177895</v>
      </c>
      <c r="K66" s="5">
        <v>12501712974</v>
      </c>
      <c r="L66" s="5">
        <v>-137598547081</v>
      </c>
      <c r="M66" s="5">
        <v>206840425068</v>
      </c>
      <c r="N66" s="5">
        <v>76611799917</v>
      </c>
      <c r="O66" s="5">
        <v>85289192235</v>
      </c>
      <c r="P66" s="5">
        <v>42382904219</v>
      </c>
      <c r="Q66" s="5">
        <v>13424821536</v>
      </c>
      <c r="R66" s="5">
        <v>18637495284</v>
      </c>
      <c r="S66" s="5">
        <v>10887600921</v>
      </c>
    </row>
    <row r="67" spans="3:19" ht="15.5" x14ac:dyDescent="0.35">
      <c r="C67" t="s">
        <v>28</v>
      </c>
      <c r="D67" s="5">
        <v>-6438439487</v>
      </c>
      <c r="E67" s="5">
        <v>-7011735465</v>
      </c>
      <c r="F67" s="5">
        <v>-6666379239</v>
      </c>
      <c r="G67" s="5">
        <v>-9145152505</v>
      </c>
      <c r="I67" s="5">
        <v>-33405026229</v>
      </c>
      <c r="J67" s="5">
        <v>-35099030973</v>
      </c>
      <c r="K67" s="5">
        <v>-35953047934</v>
      </c>
      <c r="L67" s="5">
        <v>-41093639643</v>
      </c>
      <c r="M67" s="5">
        <v>-41443383617</v>
      </c>
      <c r="N67" s="5">
        <v>-27899878534</v>
      </c>
      <c r="O67" s="5">
        <v>-15614039311</v>
      </c>
      <c r="P67" s="5">
        <v>-9061382053</v>
      </c>
      <c r="Q67" s="5">
        <v>-5024566986</v>
      </c>
      <c r="R67" s="5">
        <v>-4946571500</v>
      </c>
      <c r="S67" s="5">
        <v>-4269882684</v>
      </c>
    </row>
    <row r="68" spans="3:19" ht="15.5" x14ac:dyDescent="0.35">
      <c r="C68" t="s">
        <v>285</v>
      </c>
      <c r="I68" s="5">
        <v>-1474963240</v>
      </c>
    </row>
    <row r="69" spans="3:19" ht="15.5" x14ac:dyDescent="0.35">
      <c r="C69" t="s">
        <v>286</v>
      </c>
      <c r="I69" s="5">
        <v>30549394</v>
      </c>
    </row>
    <row r="70" spans="3:19" ht="15.5" x14ac:dyDescent="0.35">
      <c r="C70" t="s">
        <v>388</v>
      </c>
      <c r="I70" s="5">
        <v>-31960612383</v>
      </c>
    </row>
    <row r="71" spans="3:19" ht="15.5" x14ac:dyDescent="0.35">
      <c r="C71" t="s">
        <v>287</v>
      </c>
      <c r="D71" s="5">
        <v>-6438439487</v>
      </c>
      <c r="E71" s="5">
        <v>-7011735465</v>
      </c>
      <c r="F71" s="5">
        <v>-6666379239</v>
      </c>
      <c r="G71" s="5">
        <v>-9145152505</v>
      </c>
      <c r="I71" s="5">
        <v>-33405026229</v>
      </c>
      <c r="J71" s="5">
        <v>-35099030973</v>
      </c>
      <c r="K71" s="5">
        <v>-35953047934</v>
      </c>
      <c r="L71" s="5">
        <v>-41093639643</v>
      </c>
      <c r="M71" s="5">
        <v>-41443383617</v>
      </c>
      <c r="N71" s="5">
        <v>-27899878534</v>
      </c>
      <c r="O71" s="5">
        <v>-15614039311</v>
      </c>
      <c r="P71" s="5">
        <v>-9061382053</v>
      </c>
      <c r="Q71" s="5">
        <v>-5024566986</v>
      </c>
      <c r="R71" s="5">
        <v>-4946571500</v>
      </c>
      <c r="S71" s="5">
        <v>-4269882684</v>
      </c>
    </row>
    <row r="72" spans="3:19" ht="15.5" x14ac:dyDescent="0.35">
      <c r="C72" t="s">
        <v>99</v>
      </c>
      <c r="D72" s="5">
        <v>-16189144108</v>
      </c>
      <c r="E72" s="5">
        <v>-289935572</v>
      </c>
      <c r="F72" s="5">
        <v>-9408524510</v>
      </c>
      <c r="G72" s="5">
        <v>-19283291059</v>
      </c>
      <c r="I72" s="5">
        <v>-224533427459</v>
      </c>
      <c r="J72" s="5">
        <v>-69033208868</v>
      </c>
      <c r="K72" s="5">
        <v>-23451334960</v>
      </c>
      <c r="L72" s="5">
        <v>-178692186724</v>
      </c>
      <c r="M72" s="5">
        <v>165397041451</v>
      </c>
      <c r="N72" s="5">
        <v>48711921383</v>
      </c>
      <c r="O72" s="5">
        <v>69675152924</v>
      </c>
      <c r="P72" s="5">
        <v>33321522166</v>
      </c>
      <c r="Q72" s="5">
        <v>8400254550</v>
      </c>
      <c r="R72" s="5">
        <v>13690923784</v>
      </c>
      <c r="S72" s="5">
        <v>6617718237</v>
      </c>
    </row>
    <row r="73" spans="3:19" ht="15.5" x14ac:dyDescent="0.35">
      <c r="C73" t="s">
        <v>100</v>
      </c>
      <c r="Q73" s="5">
        <v>689103</v>
      </c>
      <c r="R73" s="5">
        <v>85640</v>
      </c>
      <c r="S73" s="5">
        <v>76503</v>
      </c>
    </row>
    <row r="74" spans="3:19" ht="15.5" x14ac:dyDescent="0.35">
      <c r="C74" t="s">
        <v>101</v>
      </c>
      <c r="D74" s="5">
        <v>-16189144108</v>
      </c>
      <c r="E74" s="5">
        <v>-289935572</v>
      </c>
      <c r="F74" s="5">
        <v>-9408524510</v>
      </c>
      <c r="G74" s="5">
        <v>-19283291059</v>
      </c>
      <c r="I74" s="5">
        <v>-224533427459</v>
      </c>
      <c r="J74" s="5">
        <v>-69033208868</v>
      </c>
      <c r="K74" s="5">
        <v>-23451334960</v>
      </c>
      <c r="L74" s="5">
        <v>-178692186724</v>
      </c>
      <c r="M74" s="5">
        <v>165397041451</v>
      </c>
      <c r="N74" s="5">
        <v>48711921383</v>
      </c>
      <c r="O74" s="5">
        <v>69675152924</v>
      </c>
      <c r="P74" s="5">
        <v>33321522166</v>
      </c>
      <c r="Q74" s="5">
        <v>8400943653</v>
      </c>
      <c r="R74" s="5">
        <v>13691009424</v>
      </c>
      <c r="S74" s="5">
        <v>6617794740</v>
      </c>
    </row>
    <row r="75" spans="3:19" ht="15.5" x14ac:dyDescent="0.35">
      <c r="C75" t="s">
        <v>102</v>
      </c>
      <c r="G75" s="5">
        <v>14999326475</v>
      </c>
      <c r="I75" s="5">
        <v>14999326475</v>
      </c>
      <c r="J75" s="5">
        <v>-3227964536</v>
      </c>
      <c r="K75" s="5">
        <v>2527482893</v>
      </c>
      <c r="L75" s="5">
        <v>3882893401</v>
      </c>
    </row>
    <row r="76" spans="3:19" ht="15.5" x14ac:dyDescent="0.35">
      <c r="C76" t="s">
        <v>103</v>
      </c>
      <c r="D76" s="5">
        <v>-16189144108</v>
      </c>
      <c r="E76" s="5">
        <v>-289935572</v>
      </c>
      <c r="F76" s="5">
        <v>-9408524510</v>
      </c>
      <c r="G76" s="5">
        <v>-4283964584</v>
      </c>
      <c r="I76" s="5">
        <v>-209534100984</v>
      </c>
      <c r="J76" s="5">
        <v>-72261173404</v>
      </c>
      <c r="K76" s="5">
        <v>-20923852067</v>
      </c>
      <c r="L76" s="5">
        <v>-174809293323</v>
      </c>
      <c r="M76" s="5">
        <v>165397041451</v>
      </c>
      <c r="N76" s="5">
        <v>48711921383</v>
      </c>
      <c r="O76" s="5">
        <v>69675152924</v>
      </c>
      <c r="P76" s="5">
        <v>33321522166</v>
      </c>
    </row>
    <row r="77" spans="3:19" ht="15.5" x14ac:dyDescent="0.35">
      <c r="C77" t="s">
        <v>104</v>
      </c>
      <c r="D77" s="5">
        <v>-16189144108</v>
      </c>
      <c r="E77" s="5">
        <v>-289935569</v>
      </c>
      <c r="F77" s="5">
        <v>-9408524513</v>
      </c>
      <c r="G77" s="5">
        <v>-19283291057</v>
      </c>
      <c r="I77" s="5">
        <v>-224533427459</v>
      </c>
      <c r="J77" s="5">
        <v>-69033208868</v>
      </c>
      <c r="K77" s="5">
        <v>-23451334960</v>
      </c>
      <c r="L77" s="5">
        <v>-178692186724</v>
      </c>
      <c r="M77" s="5">
        <v>165397041451</v>
      </c>
      <c r="N77" s="5">
        <v>48711921383</v>
      </c>
      <c r="O77" s="5">
        <v>69675152924</v>
      </c>
      <c r="P77" s="5">
        <v>33321522166</v>
      </c>
      <c r="Q77" s="5">
        <v>8400943653</v>
      </c>
      <c r="R77" s="5">
        <v>13691009424</v>
      </c>
      <c r="S77" s="5">
        <v>6617794740</v>
      </c>
    </row>
    <row r="78" spans="3:19" ht="15.5" x14ac:dyDescent="0.35">
      <c r="C78" t="s">
        <v>8</v>
      </c>
      <c r="D78" s="5">
        <v>-16171745386</v>
      </c>
      <c r="E78" s="5">
        <v>-299862558</v>
      </c>
      <c r="F78" s="5">
        <v>-9415996246</v>
      </c>
      <c r="G78" s="5">
        <v>-4296189835</v>
      </c>
      <c r="I78" s="5">
        <v>-209572767758</v>
      </c>
      <c r="J78" s="5">
        <v>-72288043323</v>
      </c>
      <c r="K78" s="5">
        <v>-20962681226</v>
      </c>
      <c r="L78" s="5">
        <v>-174831833672</v>
      </c>
      <c r="M78" s="5">
        <v>165390589777</v>
      </c>
      <c r="N78" s="5">
        <v>48702420074</v>
      </c>
      <c r="O78" s="5">
        <v>69667367463</v>
      </c>
      <c r="P78" s="5">
        <v>33321432994</v>
      </c>
    </row>
    <row r="79" spans="3:19" ht="15.5" x14ac:dyDescent="0.35">
      <c r="C79" t="s">
        <v>289</v>
      </c>
      <c r="D79" s="5">
        <v>-17398722</v>
      </c>
      <c r="E79" s="5">
        <v>9926989</v>
      </c>
      <c r="F79" s="5">
        <v>7471733</v>
      </c>
      <c r="G79" s="5">
        <v>12225253</v>
      </c>
      <c r="I79" s="5">
        <v>38666774</v>
      </c>
      <c r="J79" s="5">
        <v>26869919</v>
      </c>
      <c r="K79" s="5">
        <v>38829159</v>
      </c>
      <c r="L79" s="5">
        <v>22540349</v>
      </c>
      <c r="M79" s="5">
        <v>6451674</v>
      </c>
      <c r="N79" s="5">
        <v>9501309</v>
      </c>
      <c r="O79" s="5">
        <v>7785461</v>
      </c>
      <c r="P79" s="5">
        <v>89172</v>
      </c>
    </row>
    <row r="80" spans="3:19" ht="15.5" x14ac:dyDescent="0.35">
      <c r="C80" t="s">
        <v>105</v>
      </c>
      <c r="D80" s="5">
        <v>-16189144108</v>
      </c>
      <c r="E80" s="5">
        <v>-289935569</v>
      </c>
      <c r="F80" s="5">
        <v>-9408524513</v>
      </c>
      <c r="G80" s="5">
        <v>-19283291057</v>
      </c>
      <c r="I80" s="5">
        <v>-224533427459</v>
      </c>
      <c r="J80" s="5">
        <v>-69033208868</v>
      </c>
      <c r="K80" s="5">
        <v>-23451334960</v>
      </c>
      <c r="L80" s="5">
        <v>-178692186724</v>
      </c>
      <c r="M80" s="5">
        <v>165397041451</v>
      </c>
      <c r="N80" s="5">
        <v>48711921383</v>
      </c>
      <c r="O80" s="5">
        <v>69675152924</v>
      </c>
      <c r="P80" s="5">
        <v>33321522166</v>
      </c>
      <c r="Q80" s="5">
        <v>8400943653</v>
      </c>
      <c r="R80" s="5">
        <v>13691009424</v>
      </c>
      <c r="S80" s="5">
        <v>6617794740</v>
      </c>
    </row>
    <row r="81" spans="2:19" ht="15.5" x14ac:dyDescent="0.35">
      <c r="C81" t="s">
        <v>106</v>
      </c>
      <c r="D81" s="5">
        <v>-16189144108</v>
      </c>
      <c r="E81" s="5">
        <v>-289935569</v>
      </c>
      <c r="F81" s="5">
        <v>-9408524513</v>
      </c>
      <c r="G81" s="5">
        <v>-4283964582</v>
      </c>
      <c r="I81" s="5">
        <v>-209534100984</v>
      </c>
      <c r="J81" s="5">
        <v>-72261173404</v>
      </c>
      <c r="K81" s="5">
        <v>-20923852067</v>
      </c>
      <c r="L81" s="5">
        <v>-174809293323</v>
      </c>
      <c r="M81" s="5">
        <v>165397041451</v>
      </c>
      <c r="N81" s="5">
        <v>48711921383</v>
      </c>
      <c r="O81" s="5">
        <v>69675152924</v>
      </c>
      <c r="P81" s="5">
        <v>33321522166</v>
      </c>
    </row>
    <row r="82" spans="2:19" ht="15.5" x14ac:dyDescent="0.35">
      <c r="C82" t="s">
        <v>107</v>
      </c>
      <c r="D82" s="5">
        <v>-16189144108</v>
      </c>
      <c r="E82" s="5">
        <v>-289935569</v>
      </c>
      <c r="F82" s="5">
        <v>-9408524513</v>
      </c>
      <c r="G82" s="5">
        <v>-4283964582</v>
      </c>
      <c r="I82" s="5">
        <v>-209534100984</v>
      </c>
      <c r="J82" s="5">
        <v>-72261173404</v>
      </c>
      <c r="K82" s="5">
        <v>-20923852067</v>
      </c>
      <c r="L82" s="5">
        <v>-174809293323</v>
      </c>
      <c r="M82" s="5">
        <v>165397041451</v>
      </c>
      <c r="N82" s="5">
        <v>48711921383</v>
      </c>
      <c r="O82" s="5">
        <v>69675152924</v>
      </c>
      <c r="P82" s="5">
        <v>33321522166</v>
      </c>
    </row>
    <row r="84" spans="2:19" ht="15.5" x14ac:dyDescent="0.35">
      <c r="B84" t="s">
        <v>108</v>
      </c>
      <c r="C84" t="s">
        <v>109</v>
      </c>
    </row>
    <row r="85" spans="2:19" ht="15.5" x14ac:dyDescent="0.35">
      <c r="C85" t="s">
        <v>110</v>
      </c>
    </row>
    <row r="86" spans="2:19" ht="15.5" x14ac:dyDescent="0.35">
      <c r="C86" t="s">
        <v>20</v>
      </c>
      <c r="D86" s="5">
        <v>13286927469</v>
      </c>
      <c r="E86" s="5">
        <v>12676240040</v>
      </c>
      <c r="F86" s="5">
        <v>67775929135</v>
      </c>
      <c r="G86" s="5">
        <v>72790116400</v>
      </c>
      <c r="I86" s="5">
        <v>72790116400</v>
      </c>
      <c r="J86" s="5">
        <v>28855932186</v>
      </c>
      <c r="K86" s="5">
        <v>21186936762</v>
      </c>
      <c r="L86" s="5">
        <v>49380689764</v>
      </c>
      <c r="M86" s="5">
        <v>262825831266</v>
      </c>
      <c r="N86" s="5">
        <v>28296996777</v>
      </c>
      <c r="O86" s="5">
        <v>290322102485</v>
      </c>
      <c r="P86" s="5">
        <v>137464571770</v>
      </c>
      <c r="Q86" s="5">
        <v>12377343899</v>
      </c>
      <c r="R86" s="5">
        <v>10720181551</v>
      </c>
      <c r="S86" s="5">
        <v>17467339442</v>
      </c>
    </row>
    <row r="87" spans="2:19" ht="15.5" x14ac:dyDescent="0.35">
      <c r="C87" t="s">
        <v>112</v>
      </c>
      <c r="D87" s="5">
        <v>86002383382</v>
      </c>
      <c r="E87" s="5">
        <v>86965591471</v>
      </c>
      <c r="F87" s="5">
        <v>92201434573</v>
      </c>
      <c r="G87" s="5">
        <v>91288032608</v>
      </c>
      <c r="I87" s="5">
        <v>91288032608</v>
      </c>
      <c r="J87" s="5">
        <v>115331236951</v>
      </c>
      <c r="K87" s="5">
        <v>26177729544</v>
      </c>
      <c r="L87" s="5">
        <v>20128736490</v>
      </c>
      <c r="M87" s="5">
        <v>20723324774</v>
      </c>
      <c r="N87" s="5">
        <v>21989658092</v>
      </c>
      <c r="O87" s="5">
        <v>41370058889</v>
      </c>
    </row>
    <row r="88" spans="2:19" ht="15.5" x14ac:dyDescent="0.35">
      <c r="C88" t="s">
        <v>117</v>
      </c>
      <c r="D88" s="5">
        <v>18213567671</v>
      </c>
      <c r="E88" s="5">
        <v>6019328885</v>
      </c>
      <c r="F88" s="5">
        <v>5602440473</v>
      </c>
      <c r="G88" s="5">
        <v>3783893570</v>
      </c>
      <c r="I88" s="5">
        <v>3783893570</v>
      </c>
      <c r="J88" s="5">
        <v>1994529206</v>
      </c>
      <c r="K88" s="5">
        <v>4735750573</v>
      </c>
      <c r="L88" s="5">
        <v>2992679570</v>
      </c>
      <c r="M88" s="5">
        <v>127050278534</v>
      </c>
      <c r="N88" s="5">
        <v>122310851037</v>
      </c>
      <c r="O88" s="5">
        <v>38468637882</v>
      </c>
      <c r="P88" s="5">
        <v>881486712</v>
      </c>
      <c r="Q88" s="5">
        <v>40115836285</v>
      </c>
      <c r="R88" s="5">
        <v>37206660914</v>
      </c>
      <c r="S88" s="5">
        <v>38160921600</v>
      </c>
    </row>
    <row r="89" spans="2:19" ht="15.5" x14ac:dyDescent="0.35">
      <c r="C89" t="s">
        <v>114</v>
      </c>
      <c r="D89" s="5">
        <v>40077420201</v>
      </c>
      <c r="E89" s="5">
        <v>33773026642</v>
      </c>
      <c r="F89" s="5">
        <v>34833193968</v>
      </c>
      <c r="G89" s="5">
        <v>36286710137</v>
      </c>
      <c r="I89" s="5">
        <v>36286710137</v>
      </c>
      <c r="J89" s="5">
        <v>127773536890</v>
      </c>
      <c r="K89" s="5">
        <v>95057273906</v>
      </c>
      <c r="L89" s="5">
        <v>28173029265</v>
      </c>
      <c r="M89" s="5">
        <v>40518744770</v>
      </c>
      <c r="N89" s="5">
        <v>114478800848</v>
      </c>
      <c r="O89" s="5">
        <v>62555805223</v>
      </c>
      <c r="P89" s="5">
        <v>19975163921</v>
      </c>
      <c r="Q89" s="5">
        <v>5433679646</v>
      </c>
      <c r="R89" s="5">
        <v>2900382996</v>
      </c>
      <c r="S89" s="5">
        <v>680771811</v>
      </c>
    </row>
    <row r="90" spans="2:19" ht="15.5" x14ac:dyDescent="0.35">
      <c r="C90" t="s">
        <v>113</v>
      </c>
      <c r="R90" s="5">
        <v>287245640</v>
      </c>
    </row>
    <row r="91" spans="2:19" ht="15.5" x14ac:dyDescent="0.35">
      <c r="C91" t="s">
        <v>118</v>
      </c>
      <c r="D91" s="5">
        <v>18213567671</v>
      </c>
      <c r="E91" s="5">
        <v>6019328885</v>
      </c>
      <c r="F91" s="5">
        <v>5602440473</v>
      </c>
      <c r="G91" s="5">
        <v>3783893570</v>
      </c>
      <c r="I91" s="5">
        <v>3783893570</v>
      </c>
      <c r="J91" s="5">
        <v>1994529206</v>
      </c>
      <c r="K91" s="5">
        <v>4735750573</v>
      </c>
      <c r="L91" s="5">
        <v>2992679570</v>
      </c>
      <c r="M91" s="5">
        <v>127050278534</v>
      </c>
      <c r="N91" s="5">
        <v>122310851037</v>
      </c>
      <c r="O91" s="5">
        <v>38468637882</v>
      </c>
      <c r="P91" s="5">
        <v>881486712</v>
      </c>
      <c r="Q91" s="5">
        <v>40115836285</v>
      </c>
      <c r="R91" s="5">
        <v>37206660914</v>
      </c>
      <c r="S91" s="5">
        <v>38160921600</v>
      </c>
    </row>
    <row r="92" spans="2:19" ht="15.5" x14ac:dyDescent="0.35">
      <c r="C92" t="s">
        <v>119</v>
      </c>
      <c r="D92" s="5">
        <v>639244977851</v>
      </c>
      <c r="E92" s="5">
        <v>640720865409</v>
      </c>
      <c r="F92" s="5">
        <v>641917965271</v>
      </c>
      <c r="G92" s="5">
        <v>634243074297</v>
      </c>
      <c r="I92" s="5">
        <v>634243074297</v>
      </c>
      <c r="J92" s="5">
        <v>663927337744</v>
      </c>
      <c r="K92" s="5">
        <v>637824217055</v>
      </c>
      <c r="L92" s="5">
        <v>618475527307</v>
      </c>
      <c r="M92" s="5">
        <v>989105677120</v>
      </c>
      <c r="N92" s="5">
        <v>98412056945</v>
      </c>
      <c r="O92" s="5">
        <v>84932956038</v>
      </c>
    </row>
    <row r="93" spans="2:19" ht="15.5" x14ac:dyDescent="0.35">
      <c r="C93" t="s">
        <v>97</v>
      </c>
      <c r="D93" s="5">
        <v>6526603799</v>
      </c>
      <c r="E93" s="5">
        <v>6526603799</v>
      </c>
      <c r="F93" s="5">
        <v>6526603799</v>
      </c>
      <c r="G93" s="5">
        <v>6526603799</v>
      </c>
      <c r="I93" s="5">
        <v>6526603799</v>
      </c>
      <c r="J93" s="5">
        <v>6526603799</v>
      </c>
      <c r="K93" s="5">
        <v>6526603799</v>
      </c>
      <c r="O93" s="5">
        <v>2919855063</v>
      </c>
      <c r="P93" s="5">
        <v>2919855063</v>
      </c>
      <c r="Q93" s="5">
        <v>2919855063</v>
      </c>
      <c r="R93" s="5">
        <v>2919855063</v>
      </c>
      <c r="S93" s="5">
        <v>2919855063</v>
      </c>
    </row>
    <row r="94" spans="2:19" ht="15.5" x14ac:dyDescent="0.35">
      <c r="C94" t="s">
        <v>120</v>
      </c>
      <c r="D94" s="5">
        <v>767743348151</v>
      </c>
      <c r="E94" s="5">
        <v>757035167589</v>
      </c>
      <c r="F94" s="5">
        <v>803202549570</v>
      </c>
      <c r="G94" s="5">
        <v>820022909492</v>
      </c>
      <c r="I94" s="5">
        <v>820022909492</v>
      </c>
      <c r="J94" s="5">
        <v>742059936186</v>
      </c>
      <c r="K94" s="5">
        <v>590606427695</v>
      </c>
      <c r="L94" s="5">
        <v>583413951262</v>
      </c>
      <c r="M94" s="5">
        <v>477700859011</v>
      </c>
      <c r="N94" s="5">
        <v>213170942997</v>
      </c>
      <c r="O94" s="5">
        <v>405187499295</v>
      </c>
      <c r="P94" s="5">
        <v>307035400099</v>
      </c>
      <c r="Q94" s="5">
        <v>184831171138</v>
      </c>
      <c r="R94" s="5">
        <v>157916750127</v>
      </c>
      <c r="S94" s="5">
        <v>170200930665</v>
      </c>
    </row>
    <row r="95" spans="2:19" ht="15.5" x14ac:dyDescent="0.35">
      <c r="C95" t="s">
        <v>121</v>
      </c>
    </row>
    <row r="96" spans="2:19" ht="15.5" x14ac:dyDescent="0.35">
      <c r="C96" t="s">
        <v>390</v>
      </c>
      <c r="M96" s="5">
        <v>37698180</v>
      </c>
      <c r="O96" s="5">
        <v>985801855</v>
      </c>
    </row>
    <row r="97" spans="3:19" ht="15.5" x14ac:dyDescent="0.35">
      <c r="C97" t="s">
        <v>125</v>
      </c>
      <c r="D97" s="5">
        <v>44806148</v>
      </c>
      <c r="E97" s="5">
        <v>44806148</v>
      </c>
      <c r="F97" s="5">
        <v>44806148</v>
      </c>
      <c r="G97" s="5">
        <v>44806148</v>
      </c>
      <c r="I97" s="5">
        <v>44806148</v>
      </c>
      <c r="J97" s="5">
        <v>1520995</v>
      </c>
      <c r="K97" s="5">
        <v>24482451</v>
      </c>
    </row>
    <row r="98" spans="3:19" ht="15.5" x14ac:dyDescent="0.35">
      <c r="C98" t="s">
        <v>129</v>
      </c>
      <c r="Q98" s="5">
        <v>29602206700</v>
      </c>
      <c r="R98" s="5">
        <v>29602206700</v>
      </c>
      <c r="S98" s="5">
        <v>29602206700</v>
      </c>
    </row>
    <row r="99" spans="3:19" ht="15.5" x14ac:dyDescent="0.35">
      <c r="C99" t="s">
        <v>128</v>
      </c>
      <c r="D99" s="5">
        <v>349304250596</v>
      </c>
      <c r="E99" s="5">
        <v>353965847146</v>
      </c>
      <c r="F99" s="5">
        <v>358870973994</v>
      </c>
      <c r="G99" s="5">
        <v>363296391370</v>
      </c>
      <c r="I99" s="5">
        <v>363296391370</v>
      </c>
      <c r="J99" s="5">
        <v>382439592672</v>
      </c>
      <c r="K99" s="5">
        <v>392648869825</v>
      </c>
      <c r="L99" s="5">
        <v>398435872204</v>
      </c>
      <c r="M99" s="5">
        <v>357050965296</v>
      </c>
      <c r="N99" s="5">
        <v>355153375843</v>
      </c>
      <c r="O99" s="5">
        <v>341869786547</v>
      </c>
      <c r="P99" s="5">
        <v>4880154131</v>
      </c>
      <c r="Q99" s="5">
        <v>5404006635</v>
      </c>
      <c r="R99" s="5">
        <v>1329936554</v>
      </c>
      <c r="S99" s="5">
        <v>1939157949</v>
      </c>
    </row>
    <row r="100" spans="3:19" ht="15.5" x14ac:dyDescent="0.35">
      <c r="C100" t="s">
        <v>1465</v>
      </c>
      <c r="D100" s="5">
        <v>713765124008</v>
      </c>
      <c r="E100" s="5">
        <v>712318929845</v>
      </c>
      <c r="F100" s="5">
        <v>709788189430</v>
      </c>
      <c r="G100" s="5">
        <v>707463909283</v>
      </c>
      <c r="I100" s="5">
        <v>707463909283</v>
      </c>
      <c r="J100" s="5">
        <v>511841890887</v>
      </c>
      <c r="K100" s="5">
        <v>598474389497</v>
      </c>
      <c r="L100" s="5">
        <v>614758008913</v>
      </c>
      <c r="M100" s="5">
        <v>605027081208</v>
      </c>
      <c r="N100" s="5">
        <v>326524810762</v>
      </c>
      <c r="O100" s="5">
        <v>50606689415</v>
      </c>
    </row>
    <row r="101" spans="3:19" ht="15.5" x14ac:dyDescent="0.35">
      <c r="C101" t="s">
        <v>132</v>
      </c>
      <c r="D101" s="5">
        <v>1023864022922</v>
      </c>
      <c r="E101" s="5">
        <v>1027743264014</v>
      </c>
      <c r="F101" s="5">
        <v>1031622505106</v>
      </c>
      <c r="G101" s="5">
        <v>1035501746198</v>
      </c>
      <c r="I101" s="5">
        <v>1035501746198</v>
      </c>
      <c r="J101" s="5">
        <v>1040853639946</v>
      </c>
      <c r="K101" s="5">
        <v>936495721402</v>
      </c>
      <c r="L101" s="5">
        <v>937839709210</v>
      </c>
      <c r="M101" s="5">
        <v>938778694400</v>
      </c>
      <c r="N101" s="5">
        <v>693088471193</v>
      </c>
      <c r="O101" s="5">
        <v>694108954335</v>
      </c>
      <c r="P101" s="5">
        <v>15959135</v>
      </c>
      <c r="Q101" s="5">
        <v>15959135</v>
      </c>
      <c r="R101" s="5">
        <v>16888793</v>
      </c>
      <c r="S101" s="5">
        <v>17818451</v>
      </c>
    </row>
    <row r="102" spans="3:19" ht="15.5" x14ac:dyDescent="0.35">
      <c r="C102" t="s">
        <v>131</v>
      </c>
      <c r="D102" s="5">
        <v>927975926571</v>
      </c>
      <c r="E102" s="5">
        <v>930517194225</v>
      </c>
      <c r="F102" s="5">
        <v>933058461879</v>
      </c>
      <c r="G102" s="5">
        <v>935599729533</v>
      </c>
      <c r="I102" s="5">
        <v>935599729533</v>
      </c>
      <c r="J102" s="5">
        <v>935599729533</v>
      </c>
      <c r="K102" s="5">
        <v>935599729533</v>
      </c>
      <c r="L102" s="5">
        <v>935599729533</v>
      </c>
      <c r="M102" s="5">
        <v>935599729533</v>
      </c>
      <c r="N102" s="5">
        <v>689159225867</v>
      </c>
      <c r="O102" s="5">
        <v>689175185002</v>
      </c>
      <c r="P102" s="5">
        <v>15959135</v>
      </c>
      <c r="Q102" s="5">
        <v>15959135</v>
      </c>
      <c r="R102" s="5">
        <v>16888793</v>
      </c>
      <c r="S102" s="5">
        <v>17818451</v>
      </c>
    </row>
    <row r="103" spans="3:19" ht="15.5" x14ac:dyDescent="0.35">
      <c r="C103" t="s">
        <v>2387</v>
      </c>
      <c r="D103" s="5">
        <v>1023864022922</v>
      </c>
      <c r="E103" s="5">
        <v>1027743264014</v>
      </c>
      <c r="F103" s="5">
        <v>1031622505106</v>
      </c>
      <c r="G103" s="5">
        <v>1035501746198</v>
      </c>
      <c r="I103" s="5">
        <v>1035501746198</v>
      </c>
      <c r="J103" s="5">
        <v>1040853639946</v>
      </c>
      <c r="K103" s="5">
        <v>936495721402</v>
      </c>
      <c r="L103" s="5">
        <v>937839709210</v>
      </c>
      <c r="M103" s="5">
        <v>938778694400</v>
      </c>
      <c r="N103" s="5">
        <v>693088471193</v>
      </c>
      <c r="O103" s="5">
        <v>694108954335</v>
      </c>
      <c r="P103" s="5">
        <v>15959135</v>
      </c>
      <c r="Q103" s="5">
        <v>15959135</v>
      </c>
      <c r="R103" s="5">
        <v>16888793</v>
      </c>
      <c r="S103" s="5">
        <v>17818451</v>
      </c>
    </row>
    <row r="104" spans="3:19" ht="15.5" x14ac:dyDescent="0.35">
      <c r="C104" t="s">
        <v>2675</v>
      </c>
      <c r="O104" s="5">
        <v>24645917093</v>
      </c>
    </row>
    <row r="105" spans="3:19" ht="15.5" x14ac:dyDescent="0.35">
      <c r="C105" t="s">
        <v>133</v>
      </c>
      <c r="D105" s="5">
        <v>2893220834918</v>
      </c>
      <c r="E105" s="5">
        <v>2914883079245</v>
      </c>
      <c r="F105" s="5">
        <v>2910673486757</v>
      </c>
      <c r="G105" s="5">
        <v>2912989347968</v>
      </c>
      <c r="I105" s="5">
        <v>2912989347968</v>
      </c>
      <c r="J105" s="5">
        <v>2836706228481</v>
      </c>
      <c r="K105" s="5">
        <v>2902448952420</v>
      </c>
      <c r="L105" s="5">
        <v>2957171797955</v>
      </c>
      <c r="M105" s="5">
        <v>3204692633159</v>
      </c>
      <c r="N105" s="5">
        <v>1731742811309</v>
      </c>
      <c r="O105" s="5">
        <v>1373241412736</v>
      </c>
      <c r="P105" s="5">
        <v>78646165047</v>
      </c>
      <c r="Q105" s="5">
        <v>82108115394</v>
      </c>
      <c r="R105" s="5">
        <v>49588258100</v>
      </c>
      <c r="S105" s="5">
        <v>37246459617</v>
      </c>
    </row>
    <row r="106" spans="3:19" ht="15.5" x14ac:dyDescent="0.35">
      <c r="C106" t="s">
        <v>158</v>
      </c>
    </row>
    <row r="107" spans="3:19" ht="15.5" x14ac:dyDescent="0.35">
      <c r="C107" t="s">
        <v>134</v>
      </c>
      <c r="D107" s="5">
        <v>3660964183069</v>
      </c>
      <c r="E107" s="5">
        <v>3671918246834</v>
      </c>
      <c r="F107" s="5">
        <v>3713876036327</v>
      </c>
      <c r="G107" s="5">
        <v>3733012257460</v>
      </c>
      <c r="I107" s="5">
        <v>3733012257460</v>
      </c>
      <c r="J107" s="5">
        <v>3578766164667</v>
      </c>
      <c r="K107" s="5">
        <v>3493055380115</v>
      </c>
      <c r="L107" s="5">
        <v>3540585749217</v>
      </c>
      <c r="M107" s="5">
        <v>3682393492170</v>
      </c>
      <c r="N107" s="5">
        <v>1944913754306</v>
      </c>
      <c r="O107" s="5">
        <v>1778428912031</v>
      </c>
      <c r="P107" s="5">
        <v>385681565146</v>
      </c>
      <c r="Q107" s="5">
        <v>266939286532</v>
      </c>
      <c r="R107" s="5">
        <v>207505008227</v>
      </c>
      <c r="S107" s="5">
        <v>207447390282</v>
      </c>
    </row>
    <row r="108" spans="3:19" ht="15.5" x14ac:dyDescent="0.35">
      <c r="C108" t="s">
        <v>135</v>
      </c>
    </row>
    <row r="109" spans="3:19" ht="15.5" x14ac:dyDescent="0.35">
      <c r="C109" t="s">
        <v>136</v>
      </c>
    </row>
    <row r="110" spans="3:19" ht="15.5" x14ac:dyDescent="0.35">
      <c r="C110" t="s">
        <v>137</v>
      </c>
      <c r="D110" s="5">
        <v>549035775720</v>
      </c>
      <c r="E110" s="5">
        <v>550315867959</v>
      </c>
      <c r="F110" s="5">
        <v>1072799383215</v>
      </c>
      <c r="G110" s="5">
        <v>1103403629709</v>
      </c>
      <c r="I110" s="5">
        <v>1103403629709</v>
      </c>
      <c r="J110" s="5">
        <v>864080034360</v>
      </c>
      <c r="K110" s="5">
        <v>373448368017</v>
      </c>
      <c r="L110" s="5">
        <v>575730150412</v>
      </c>
      <c r="M110" s="5">
        <v>490566324200</v>
      </c>
      <c r="N110" s="5">
        <v>320518403573</v>
      </c>
      <c r="O110" s="5">
        <v>285845280003</v>
      </c>
      <c r="P110" s="5">
        <v>190659581557</v>
      </c>
      <c r="Q110" s="5">
        <v>128327989648</v>
      </c>
      <c r="R110" s="5">
        <v>49368395423</v>
      </c>
      <c r="S110" s="5">
        <v>86158209591</v>
      </c>
    </row>
    <row r="111" spans="3:19" ht="15.5" x14ac:dyDescent="0.35">
      <c r="C111" t="s">
        <v>391</v>
      </c>
      <c r="N111" s="5">
        <v>37278575653</v>
      </c>
      <c r="O111" s="5">
        <v>17656124961</v>
      </c>
      <c r="P111" s="5">
        <v>10000000000</v>
      </c>
      <c r="S111" s="5">
        <v>36000000000</v>
      </c>
    </row>
    <row r="112" spans="3:19" ht="15.5" x14ac:dyDescent="0.35">
      <c r="C112" t="s">
        <v>139</v>
      </c>
      <c r="D112" s="5">
        <v>49021360780</v>
      </c>
      <c r="E112" s="5">
        <v>55742268528</v>
      </c>
      <c r="F112" s="5">
        <v>49091730347</v>
      </c>
      <c r="G112" s="5">
        <v>51859192027</v>
      </c>
      <c r="I112" s="5">
        <v>51859192027</v>
      </c>
      <c r="J112" s="5">
        <v>65872450053</v>
      </c>
      <c r="K112" s="5">
        <v>49003595828</v>
      </c>
      <c r="L112" s="5">
        <v>85306830691</v>
      </c>
      <c r="M112" s="5">
        <v>46314197611</v>
      </c>
      <c r="N112" s="5">
        <v>9798002430</v>
      </c>
      <c r="O112" s="5">
        <v>32856479279</v>
      </c>
      <c r="P112" s="5">
        <v>23459383393</v>
      </c>
      <c r="Q112" s="5">
        <v>25268968104</v>
      </c>
      <c r="R112" s="5">
        <v>17924767617</v>
      </c>
      <c r="S112" s="5">
        <v>5639821055</v>
      </c>
    </row>
    <row r="113" spans="3:19" ht="15.5" x14ac:dyDescent="0.35">
      <c r="C113" t="s">
        <v>141</v>
      </c>
      <c r="D113" s="5">
        <v>377497235885</v>
      </c>
      <c r="E113" s="5">
        <v>354318940635</v>
      </c>
      <c r="F113" s="5">
        <v>337665940635</v>
      </c>
      <c r="G113" s="5">
        <v>349733985885</v>
      </c>
      <c r="I113" s="5">
        <v>349733985885</v>
      </c>
      <c r="L113" s="5">
        <v>86908314104</v>
      </c>
      <c r="M113" s="5">
        <v>130127479101</v>
      </c>
    </row>
    <row r="114" spans="3:19" ht="15.5" x14ac:dyDescent="0.35">
      <c r="C114" t="s">
        <v>142</v>
      </c>
      <c r="D114" s="5">
        <v>40077420201</v>
      </c>
      <c r="E114" s="5">
        <v>33773026642</v>
      </c>
      <c r="F114" s="5">
        <v>34833193968</v>
      </c>
      <c r="G114" s="5">
        <v>36286710137</v>
      </c>
      <c r="I114" s="5">
        <v>36286710137</v>
      </c>
      <c r="J114" s="5">
        <v>127773536890</v>
      </c>
      <c r="K114" s="5">
        <v>95057273906</v>
      </c>
      <c r="L114" s="5">
        <v>28173029265</v>
      </c>
      <c r="M114" s="5">
        <v>40518744770</v>
      </c>
      <c r="N114" s="5">
        <v>114478800848</v>
      </c>
      <c r="O114" s="5">
        <v>62555805223</v>
      </c>
      <c r="P114" s="5">
        <v>19975163921</v>
      </c>
      <c r="Q114" s="5">
        <v>5433679646</v>
      </c>
      <c r="R114" s="5">
        <v>3187628636</v>
      </c>
      <c r="S114" s="5">
        <v>680771811</v>
      </c>
    </row>
    <row r="115" spans="3:19" ht="15.5" x14ac:dyDescent="0.35">
      <c r="C115" t="s">
        <v>144</v>
      </c>
      <c r="D115" s="5">
        <v>16213861255</v>
      </c>
      <c r="E115" s="5">
        <v>14902099670</v>
      </c>
      <c r="F115" s="5">
        <v>143298303279</v>
      </c>
      <c r="G115" s="5">
        <v>97662244487</v>
      </c>
      <c r="I115" s="5">
        <v>97662244487</v>
      </c>
      <c r="J115" s="5">
        <v>19936026129</v>
      </c>
      <c r="K115" s="5">
        <v>21784398417</v>
      </c>
      <c r="L115" s="5">
        <v>17908556423</v>
      </c>
      <c r="M115" s="5">
        <v>9331392744</v>
      </c>
      <c r="N115" s="5">
        <v>10155209132</v>
      </c>
      <c r="O115" s="5">
        <v>12566264958</v>
      </c>
      <c r="P115" s="5">
        <v>1220876963</v>
      </c>
      <c r="Q115" s="5">
        <v>1237657698</v>
      </c>
      <c r="R115" s="5">
        <v>1511922687</v>
      </c>
      <c r="S115" s="5">
        <v>1761760808</v>
      </c>
    </row>
    <row r="116" spans="3:19" ht="15.5" x14ac:dyDescent="0.35">
      <c r="C116" t="s">
        <v>143</v>
      </c>
      <c r="D116" s="5">
        <v>18309541283</v>
      </c>
      <c r="E116" s="5">
        <v>18654806495</v>
      </c>
      <c r="F116" s="5">
        <v>14058702404</v>
      </c>
      <c r="G116" s="5">
        <v>17051815248</v>
      </c>
      <c r="I116" s="5">
        <v>17051815248</v>
      </c>
      <c r="J116" s="5">
        <v>11176283778</v>
      </c>
      <c r="K116" s="5">
        <v>12510140202</v>
      </c>
      <c r="L116" s="5">
        <v>12868366803</v>
      </c>
      <c r="M116" s="5">
        <v>8196787142</v>
      </c>
      <c r="N116" s="5">
        <v>10034906056</v>
      </c>
      <c r="O116" s="5">
        <v>11704134711</v>
      </c>
      <c r="P116" s="5">
        <v>2298656814</v>
      </c>
      <c r="Q116" s="5">
        <v>1516906712</v>
      </c>
      <c r="R116" s="5">
        <v>1276857369</v>
      </c>
      <c r="S116" s="5">
        <v>1496637978</v>
      </c>
    </row>
    <row r="117" spans="3:19" ht="15.5" x14ac:dyDescent="0.35">
      <c r="C117" t="s">
        <v>145</v>
      </c>
    </row>
    <row r="118" spans="3:19" ht="15.5" x14ac:dyDescent="0.35">
      <c r="C118" t="s">
        <v>146</v>
      </c>
      <c r="D118" s="5">
        <v>1767349738041</v>
      </c>
      <c r="E118" s="5">
        <v>1772641161963</v>
      </c>
      <c r="F118" s="5">
        <v>1238272950111</v>
      </c>
      <c r="G118" s="5">
        <v>1256452900004</v>
      </c>
      <c r="I118" s="5">
        <v>1256452900004</v>
      </c>
      <c r="J118" s="5">
        <v>1434226193154</v>
      </c>
      <c r="K118" s="5">
        <v>1824975854772</v>
      </c>
      <c r="L118" s="5">
        <v>1627365553577</v>
      </c>
      <c r="M118" s="5">
        <v>1589092165476</v>
      </c>
      <c r="N118" s="5">
        <v>386579567150</v>
      </c>
      <c r="O118" s="5">
        <v>223006798800</v>
      </c>
      <c r="P118" s="5">
        <v>25577062000</v>
      </c>
      <c r="R118" s="5">
        <v>23700000000</v>
      </c>
    </row>
    <row r="119" spans="3:19" ht="15.5" x14ac:dyDescent="0.35">
      <c r="C119" t="s">
        <v>2316</v>
      </c>
      <c r="D119" s="5">
        <v>378932129</v>
      </c>
      <c r="E119" s="5">
        <v>506915437</v>
      </c>
      <c r="F119" s="5">
        <v>448649559</v>
      </c>
      <c r="G119" s="5">
        <v>518036713</v>
      </c>
      <c r="I119" s="5">
        <v>518036713</v>
      </c>
      <c r="J119" s="5">
        <v>446216670</v>
      </c>
      <c r="K119" s="5">
        <v>101708348</v>
      </c>
      <c r="L119" s="5">
        <v>1129323853</v>
      </c>
      <c r="M119" s="5">
        <v>3557170709</v>
      </c>
      <c r="N119" s="5">
        <v>1196107158</v>
      </c>
      <c r="O119" s="5">
        <v>667013687</v>
      </c>
    </row>
    <row r="120" spans="3:19" ht="15.5" x14ac:dyDescent="0.35">
      <c r="C120" t="s">
        <v>151</v>
      </c>
      <c r="P120" s="5">
        <v>177277553</v>
      </c>
      <c r="Q120" s="5">
        <v>2387868455</v>
      </c>
    </row>
    <row r="121" spans="3:19" ht="15.5" x14ac:dyDescent="0.35">
      <c r="C121" t="s">
        <v>152</v>
      </c>
      <c r="D121" s="5">
        <v>221541253164</v>
      </c>
      <c r="E121" s="5">
        <v>222125371273</v>
      </c>
      <c r="F121" s="5">
        <v>699127761928</v>
      </c>
      <c r="G121" s="5">
        <v>710673148998</v>
      </c>
      <c r="I121" s="5">
        <v>710673148998</v>
      </c>
      <c r="J121" s="5">
        <v>468961297295</v>
      </c>
      <c r="K121" s="5">
        <v>55760175445</v>
      </c>
      <c r="L121" s="5">
        <v>226810460838</v>
      </c>
      <c r="M121" s="5">
        <v>52323114797</v>
      </c>
      <c r="N121" s="5">
        <v>32014939555</v>
      </c>
      <c r="O121" s="5">
        <v>54384828685</v>
      </c>
      <c r="P121" s="5">
        <v>1419671335</v>
      </c>
      <c r="Q121" s="5">
        <v>32038000000</v>
      </c>
      <c r="R121" s="5">
        <v>5000000000</v>
      </c>
    </row>
    <row r="122" spans="3:19" ht="15.5" x14ac:dyDescent="0.35">
      <c r="C122" t="s">
        <v>153</v>
      </c>
      <c r="D122" s="5">
        <v>2219550101039</v>
      </c>
      <c r="E122" s="5">
        <v>2213034147922</v>
      </c>
      <c r="F122" s="5">
        <v>1732204430116</v>
      </c>
      <c r="G122" s="5">
        <v>1711327880242</v>
      </c>
      <c r="I122" s="5">
        <v>1711327880242</v>
      </c>
      <c r="J122" s="5">
        <v>1586829701146</v>
      </c>
      <c r="K122" s="5">
        <v>1919476336092</v>
      </c>
      <c r="L122" s="5">
        <v>1790716412011</v>
      </c>
      <c r="M122" s="5">
        <v>1843840563863</v>
      </c>
      <c r="N122" s="5">
        <v>441808556557</v>
      </c>
      <c r="O122" s="5">
        <v>358708759235</v>
      </c>
      <c r="P122" s="5">
        <v>31200281660</v>
      </c>
      <c r="Q122" s="5">
        <v>8111117121</v>
      </c>
      <c r="R122" s="5">
        <v>26900341568</v>
      </c>
      <c r="S122" s="5">
        <v>2393500378</v>
      </c>
    </row>
    <row r="123" spans="3:19" ht="15.5" x14ac:dyDescent="0.35">
      <c r="C123" t="s">
        <v>154</v>
      </c>
      <c r="D123" s="5">
        <v>2219550101039</v>
      </c>
      <c r="E123" s="5">
        <v>2213034147922</v>
      </c>
      <c r="F123" s="5">
        <v>1732204430116</v>
      </c>
      <c r="G123" s="5">
        <v>1711327880242</v>
      </c>
      <c r="I123" s="5">
        <v>1711327880242</v>
      </c>
      <c r="J123" s="5">
        <v>1586829701146</v>
      </c>
      <c r="K123" s="5">
        <v>1919476336092</v>
      </c>
      <c r="L123" s="5">
        <v>1790716412011</v>
      </c>
      <c r="M123" s="5">
        <v>1843840563863</v>
      </c>
      <c r="N123" s="5">
        <v>441808556557</v>
      </c>
      <c r="O123" s="5">
        <v>358708759235</v>
      </c>
      <c r="P123" s="5">
        <v>31200281660</v>
      </c>
      <c r="Q123" s="5">
        <v>8111117121</v>
      </c>
      <c r="R123" s="5">
        <v>26900341568</v>
      </c>
      <c r="S123" s="5">
        <v>2393500378</v>
      </c>
    </row>
    <row r="124" spans="3:19" ht="15.5" x14ac:dyDescent="0.35">
      <c r="C124" t="s">
        <v>156</v>
      </c>
    </row>
    <row r="125" spans="3:19" ht="15.5" x14ac:dyDescent="0.35">
      <c r="C125" t="s">
        <v>157</v>
      </c>
      <c r="D125" s="5">
        <v>1767728670170</v>
      </c>
      <c r="E125" s="5">
        <v>1773148077400</v>
      </c>
      <c r="F125" s="5">
        <v>1238721599670</v>
      </c>
      <c r="G125" s="5">
        <v>1256970936717</v>
      </c>
      <c r="I125" s="5">
        <v>1256970936717</v>
      </c>
      <c r="J125" s="5">
        <v>1434672409824</v>
      </c>
      <c r="K125" s="5">
        <v>1825077563120</v>
      </c>
      <c r="L125" s="5">
        <v>1628494877430</v>
      </c>
      <c r="M125" s="5">
        <v>1592649336185</v>
      </c>
      <c r="N125" s="5">
        <v>387775674308</v>
      </c>
      <c r="O125" s="5">
        <v>223673812487</v>
      </c>
      <c r="P125" s="5">
        <v>25754339553</v>
      </c>
      <c r="Q125" s="5">
        <v>2387868455</v>
      </c>
      <c r="R125" s="5">
        <v>23700000000</v>
      </c>
    </row>
    <row r="126" spans="3:19" ht="15.5" x14ac:dyDescent="0.35">
      <c r="C126" t="s">
        <v>159</v>
      </c>
      <c r="D126" s="5">
        <v>2768585876759</v>
      </c>
      <c r="E126" s="5">
        <v>2763350015881</v>
      </c>
      <c r="F126" s="5">
        <v>2805003813331</v>
      </c>
      <c r="G126" s="5">
        <v>2814731509951</v>
      </c>
      <c r="I126" s="5">
        <v>2814731509951</v>
      </c>
      <c r="J126" s="5">
        <v>2450909735506</v>
      </c>
      <c r="K126" s="5">
        <v>2292924704109</v>
      </c>
      <c r="L126" s="5">
        <v>2366446562423</v>
      </c>
      <c r="M126" s="5">
        <v>2334406888063</v>
      </c>
      <c r="N126" s="5">
        <v>762326960130</v>
      </c>
      <c r="O126" s="5">
        <v>644554039238</v>
      </c>
      <c r="P126" s="5">
        <v>221859863217</v>
      </c>
      <c r="Q126" s="5">
        <v>136439106769</v>
      </c>
      <c r="R126" s="5">
        <v>76268736991</v>
      </c>
      <c r="S126" s="5">
        <v>88551709969</v>
      </c>
    </row>
    <row r="127" spans="3:19" ht="15.5" x14ac:dyDescent="0.35">
      <c r="C127" t="s">
        <v>160</v>
      </c>
    </row>
    <row r="128" spans="3:19" ht="15.5" x14ac:dyDescent="0.35">
      <c r="C128" t="s">
        <v>161</v>
      </c>
      <c r="D128" s="5">
        <v>487121402100</v>
      </c>
      <c r="E128" s="5">
        <v>487121402100</v>
      </c>
      <c r="F128" s="5">
        <v>487121402100</v>
      </c>
      <c r="G128" s="5">
        <v>487121402100</v>
      </c>
      <c r="I128" s="5">
        <v>487121402100</v>
      </c>
      <c r="J128" s="5">
        <v>487121402100</v>
      </c>
      <c r="K128" s="5">
        <v>487121402100</v>
      </c>
      <c r="L128" s="5">
        <v>487121402100</v>
      </c>
      <c r="M128" s="5">
        <v>487121402100</v>
      </c>
      <c r="N128" s="5">
        <v>487121402100</v>
      </c>
      <c r="O128" s="5">
        <v>487121402100</v>
      </c>
      <c r="P128" s="5">
        <v>75522698000</v>
      </c>
      <c r="Q128" s="5">
        <v>75522698000</v>
      </c>
      <c r="R128" s="5">
        <v>75437590000</v>
      </c>
      <c r="S128" s="5">
        <v>75437590000</v>
      </c>
    </row>
    <row r="129" spans="2:19" ht="15.5" x14ac:dyDescent="0.35">
      <c r="C129" t="s">
        <v>162</v>
      </c>
      <c r="D129" s="5">
        <v>541374285132</v>
      </c>
      <c r="E129" s="5">
        <v>541374285132</v>
      </c>
      <c r="F129" s="5">
        <v>541374285132</v>
      </c>
      <c r="G129" s="5">
        <v>541374285132</v>
      </c>
      <c r="I129" s="5">
        <v>541374285132</v>
      </c>
      <c r="J129" s="5">
        <v>541374285132</v>
      </c>
      <c r="K129" s="5">
        <v>541374285132</v>
      </c>
      <c r="L129" s="5">
        <v>500996718132</v>
      </c>
      <c r="M129" s="5">
        <v>500996718132</v>
      </c>
      <c r="N129" s="5">
        <v>500996718132</v>
      </c>
      <c r="O129" s="5">
        <v>498076863069</v>
      </c>
      <c r="P129" s="5">
        <v>6007169249</v>
      </c>
      <c r="Q129" s="5">
        <v>6007169249</v>
      </c>
      <c r="R129" s="5">
        <v>5956104449</v>
      </c>
      <c r="S129" s="5">
        <v>5956104449</v>
      </c>
    </row>
    <row r="130" spans="2:19" ht="15.5" x14ac:dyDescent="0.35">
      <c r="C130" t="s">
        <v>163</v>
      </c>
      <c r="D130" s="5">
        <v>-142810677540</v>
      </c>
      <c r="E130" s="5">
        <v>-126610130264</v>
      </c>
      <c r="F130" s="5">
        <v>-126310267706</v>
      </c>
      <c r="G130" s="5">
        <v>-116894271460</v>
      </c>
      <c r="I130" s="5">
        <v>-116894271460</v>
      </c>
      <c r="J130" s="5">
        <v>92678496298</v>
      </c>
      <c r="K130" s="5">
        <v>164966539621</v>
      </c>
      <c r="L130" s="5">
        <v>185929220847</v>
      </c>
      <c r="M130" s="5">
        <v>359798477566</v>
      </c>
      <c r="N130" s="5">
        <v>194407887789</v>
      </c>
      <c r="O130" s="5">
        <v>145705467715</v>
      </c>
      <c r="P130" s="5">
        <v>79370243551</v>
      </c>
      <c r="Q130" s="5">
        <v>46048810557</v>
      </c>
      <c r="R130" s="5">
        <v>46920385727</v>
      </c>
      <c r="S130" s="5">
        <v>34579709164</v>
      </c>
    </row>
    <row r="131" spans="2:19" ht="15.5" x14ac:dyDescent="0.35">
      <c r="C131" t="s">
        <v>164</v>
      </c>
      <c r="D131" s="5">
        <v>700000000</v>
      </c>
      <c r="E131" s="5">
        <v>700000000</v>
      </c>
      <c r="F131" s="5">
        <v>700000000</v>
      </c>
      <c r="G131" s="5">
        <v>700000000</v>
      </c>
      <c r="I131" s="5">
        <v>700000000</v>
      </c>
      <c r="J131" s="5">
        <v>700000000</v>
      </c>
      <c r="K131" s="5">
        <v>700000000</v>
      </c>
      <c r="L131" s="5">
        <v>700000000</v>
      </c>
      <c r="M131" s="5">
        <v>500000000</v>
      </c>
      <c r="N131" s="5">
        <v>500000000</v>
      </c>
      <c r="O131" s="5">
        <v>500000000</v>
      </c>
    </row>
    <row r="132" spans="2:19" ht="15.5" x14ac:dyDescent="0.35">
      <c r="C132" t="s">
        <v>165</v>
      </c>
      <c r="D132" s="5">
        <v>-143510677540</v>
      </c>
      <c r="E132" s="5">
        <v>-127310130264</v>
      </c>
      <c r="F132" s="5">
        <v>-127010267706</v>
      </c>
      <c r="G132" s="5">
        <v>-117594271460</v>
      </c>
      <c r="I132" s="5">
        <v>-117594271460</v>
      </c>
      <c r="J132" s="5">
        <v>91978496298</v>
      </c>
      <c r="K132" s="5">
        <v>164266539621</v>
      </c>
      <c r="L132" s="5">
        <v>185229220847</v>
      </c>
      <c r="M132" s="5">
        <v>359298477566</v>
      </c>
      <c r="N132" s="5">
        <v>193907887789</v>
      </c>
      <c r="O132" s="5">
        <v>145205467715</v>
      </c>
    </row>
    <row r="133" spans="2:19" ht="15.5" x14ac:dyDescent="0.35">
      <c r="C133" t="s">
        <v>166</v>
      </c>
      <c r="D133" s="5">
        <v>-142810677540</v>
      </c>
      <c r="E133" s="5">
        <v>-126610130264</v>
      </c>
      <c r="F133" s="5">
        <v>-126310267706</v>
      </c>
      <c r="G133" s="5">
        <v>-116894271460</v>
      </c>
      <c r="I133" s="5">
        <v>-116894271460</v>
      </c>
      <c r="J133" s="5">
        <v>92678496298</v>
      </c>
      <c r="K133" s="5">
        <v>164966539621</v>
      </c>
      <c r="L133" s="5">
        <v>185929220847</v>
      </c>
      <c r="M133" s="5">
        <v>359798477566</v>
      </c>
      <c r="N133" s="5">
        <v>194407887789</v>
      </c>
      <c r="O133" s="5">
        <v>145705467715</v>
      </c>
      <c r="P133" s="5">
        <v>79370243551</v>
      </c>
      <c r="Q133" s="5">
        <v>46048810557</v>
      </c>
      <c r="R133" s="5">
        <v>46920385727</v>
      </c>
      <c r="S133" s="5">
        <v>34579709164</v>
      </c>
    </row>
    <row r="134" spans="2:19" ht="15.5" x14ac:dyDescent="0.35">
      <c r="C134" t="s">
        <v>167</v>
      </c>
      <c r="D134" s="5">
        <v>166692819</v>
      </c>
      <c r="E134" s="5">
        <v>156070186</v>
      </c>
      <c r="F134" s="5">
        <v>160199671</v>
      </c>
      <c r="G134" s="5">
        <v>152727938</v>
      </c>
      <c r="I134" s="5">
        <v>152727938</v>
      </c>
      <c r="J134" s="5">
        <v>155641832</v>
      </c>
      <c r="K134" s="5">
        <v>141845354</v>
      </c>
      <c r="L134" s="5">
        <v>91845715</v>
      </c>
      <c r="M134" s="5">
        <v>70006309</v>
      </c>
      <c r="N134" s="5">
        <v>60786155</v>
      </c>
      <c r="O134" s="5">
        <v>51284846</v>
      </c>
      <c r="P134" s="5">
        <v>1736066</v>
      </c>
      <c r="Q134" s="5">
        <v>1646894</v>
      </c>
      <c r="R134" s="5">
        <v>2335997</v>
      </c>
      <c r="S134" s="5">
        <v>2421637</v>
      </c>
    </row>
    <row r="135" spans="2:19" ht="15.5" x14ac:dyDescent="0.35">
      <c r="C135" t="s">
        <v>10</v>
      </c>
      <c r="D135" s="5">
        <v>892378306310</v>
      </c>
      <c r="E135" s="5">
        <v>908568230953</v>
      </c>
      <c r="F135" s="5">
        <v>908872222996</v>
      </c>
      <c r="G135" s="5">
        <v>918280747509</v>
      </c>
      <c r="I135" s="5">
        <v>918280747509</v>
      </c>
      <c r="J135" s="5">
        <v>1127856429161</v>
      </c>
      <c r="K135" s="5">
        <v>1200130676006</v>
      </c>
      <c r="L135" s="5">
        <v>1174139186794</v>
      </c>
      <c r="M135" s="5">
        <v>1347986604107</v>
      </c>
      <c r="N135" s="5">
        <v>1182586794176</v>
      </c>
      <c r="O135" s="5">
        <v>1133874872793</v>
      </c>
      <c r="P135" s="5">
        <v>163821701929</v>
      </c>
      <c r="Q135" s="5">
        <v>130500179763</v>
      </c>
      <c r="R135" s="5">
        <v>131236271236</v>
      </c>
      <c r="S135" s="5">
        <v>118895680313</v>
      </c>
    </row>
    <row r="136" spans="2:19" ht="15.5" x14ac:dyDescent="0.35">
      <c r="C136" t="s">
        <v>168</v>
      </c>
      <c r="D136" s="5">
        <v>3660964183069</v>
      </c>
      <c r="E136" s="5">
        <v>3671918246834</v>
      </c>
      <c r="F136" s="5">
        <v>3713876036327</v>
      </c>
      <c r="G136" s="5">
        <v>3733012257460</v>
      </c>
      <c r="I136" s="5">
        <v>3733012257460</v>
      </c>
      <c r="J136" s="5">
        <v>3578766164667</v>
      </c>
      <c r="K136" s="5">
        <v>3493055380115</v>
      </c>
      <c r="L136" s="5">
        <v>3540585749217</v>
      </c>
      <c r="M136" s="5">
        <v>3682393492170</v>
      </c>
      <c r="N136" s="5">
        <v>1944913754306</v>
      </c>
      <c r="O136" s="5">
        <v>1778428912031</v>
      </c>
      <c r="P136" s="5">
        <v>385681565146</v>
      </c>
      <c r="Q136" s="5">
        <v>266939286532</v>
      </c>
      <c r="R136" s="5">
        <v>207505008227</v>
      </c>
      <c r="S136" s="5">
        <v>207447390282</v>
      </c>
    </row>
    <row r="137" spans="2:19" ht="15.5" x14ac:dyDescent="0.35">
      <c r="C137" t="s">
        <v>169</v>
      </c>
      <c r="D137" s="5">
        <v>4871214021</v>
      </c>
      <c r="E137" s="5">
        <v>4871214021</v>
      </c>
      <c r="F137" s="5">
        <v>4871214021</v>
      </c>
      <c r="G137" s="5">
        <v>4871214021</v>
      </c>
      <c r="I137" s="5">
        <v>4871214021</v>
      </c>
      <c r="J137" s="5">
        <v>4871214021</v>
      </c>
      <c r="K137" s="5">
        <v>4871214021</v>
      </c>
      <c r="L137" s="5">
        <v>4871214021</v>
      </c>
      <c r="M137" s="5">
        <v>4871214021</v>
      </c>
      <c r="N137" s="5">
        <v>4871214021</v>
      </c>
      <c r="O137" s="5">
        <v>4871214021</v>
      </c>
      <c r="P137" s="5">
        <v>755226980</v>
      </c>
      <c r="Q137" s="5">
        <v>755226980</v>
      </c>
      <c r="R137" s="5">
        <v>754375900</v>
      </c>
      <c r="S137" s="5">
        <v>754375900</v>
      </c>
    </row>
    <row r="139" spans="2:19" ht="15.5" x14ac:dyDescent="0.35">
      <c r="B139" t="s">
        <v>170</v>
      </c>
      <c r="C139" t="s">
        <v>171</v>
      </c>
      <c r="D139" s="5">
        <v>5931076032</v>
      </c>
      <c r="E139" s="5">
        <v>-36925866460</v>
      </c>
      <c r="F139" s="5">
        <v>14260224086</v>
      </c>
      <c r="G139" s="5">
        <v>-120576276786</v>
      </c>
      <c r="I139" s="5">
        <v>4070543070</v>
      </c>
      <c r="J139" s="5">
        <v>-14481961921</v>
      </c>
      <c r="K139" s="5">
        <v>-90917979109</v>
      </c>
      <c r="L139" s="5">
        <v>-35747880656</v>
      </c>
      <c r="M139" s="5">
        <v>54207738387</v>
      </c>
      <c r="N139" s="5">
        <v>11559495055</v>
      </c>
      <c r="O139" s="5">
        <v>87968447755</v>
      </c>
      <c r="P139" s="5">
        <v>107047598359</v>
      </c>
      <c r="Q139" s="5">
        <v>10923642617</v>
      </c>
      <c r="R139" s="5">
        <v>8957435448</v>
      </c>
      <c r="S139" s="5">
        <v>8352879520</v>
      </c>
    </row>
    <row r="140" spans="2:19" ht="15.5" x14ac:dyDescent="0.35">
      <c r="C140" t="s">
        <v>395</v>
      </c>
      <c r="D140" s="5">
        <v>70497363364</v>
      </c>
      <c r="E140" s="5">
        <v>84240775222</v>
      </c>
      <c r="F140" s="5">
        <v>82108689791</v>
      </c>
      <c r="G140" s="5">
        <v>90176229431</v>
      </c>
      <c r="I140" s="5">
        <v>419292598689</v>
      </c>
      <c r="J140" s="5">
        <v>516965595944</v>
      </c>
      <c r="K140" s="5">
        <v>513040869052</v>
      </c>
      <c r="L140" s="5">
        <v>409542917987</v>
      </c>
      <c r="M140" s="5">
        <v>811349670216</v>
      </c>
      <c r="N140" s="5">
        <v>373234526092</v>
      </c>
      <c r="O140" s="5">
        <v>273324238644</v>
      </c>
      <c r="P140" s="5">
        <v>251297057129</v>
      </c>
      <c r="Q140" s="5">
        <v>143046178052</v>
      </c>
      <c r="R140" s="5">
        <v>79006094501</v>
      </c>
      <c r="S140" s="5">
        <v>56815883089</v>
      </c>
    </row>
    <row r="141" spans="2:19" ht="15.5" x14ac:dyDescent="0.35">
      <c r="C141" t="s">
        <v>396</v>
      </c>
    </row>
    <row r="142" spans="2:19" ht="15.5" x14ac:dyDescent="0.35">
      <c r="C142" t="s">
        <v>3066</v>
      </c>
      <c r="D142" s="5">
        <v>385732701</v>
      </c>
      <c r="E142" s="5">
        <v>-13191687569</v>
      </c>
      <c r="F142" s="5">
        <v>-17703312957</v>
      </c>
      <c r="G142" s="5">
        <v>-147673211557</v>
      </c>
      <c r="I142" s="5">
        <v>-153966610473</v>
      </c>
      <c r="J142" s="5">
        <v>-200242275297</v>
      </c>
      <c r="K142" s="5">
        <v>-254835875208</v>
      </c>
      <c r="L142" s="5">
        <v>-125975216169</v>
      </c>
      <c r="M142" s="5">
        <v>-317668648672</v>
      </c>
      <c r="N142" s="5">
        <v>-133186861037</v>
      </c>
      <c r="O142" s="5">
        <v>-108627574772</v>
      </c>
      <c r="P142" s="5">
        <v>-76761399271</v>
      </c>
      <c r="Q142" s="5">
        <v>-85276005037</v>
      </c>
      <c r="R142" s="5">
        <v>-33528770135</v>
      </c>
      <c r="S142" s="5">
        <v>-22584107142</v>
      </c>
    </row>
    <row r="143" spans="2:19" ht="15.5" x14ac:dyDescent="0.35">
      <c r="C143" t="s">
        <v>2034</v>
      </c>
      <c r="D143" s="5">
        <v>-28979585935</v>
      </c>
      <c r="E143" s="5">
        <v>-30934206341</v>
      </c>
      <c r="F143" s="5">
        <v>-25907056448</v>
      </c>
      <c r="G143" s="5">
        <v>81664004126</v>
      </c>
      <c r="N143" s="5">
        <v>-57186364837</v>
      </c>
      <c r="O143" s="5">
        <v>-34560300801</v>
      </c>
      <c r="P143" s="5">
        <v>-29243268817</v>
      </c>
      <c r="Q143" s="5">
        <v>-21264682105</v>
      </c>
      <c r="R143" s="5">
        <v>-14258193643</v>
      </c>
      <c r="S143" s="5">
        <v>-11770784503</v>
      </c>
    </row>
    <row r="144" spans="2:19" ht="15.5" x14ac:dyDescent="0.35">
      <c r="C144" t="s">
        <v>1361</v>
      </c>
      <c r="G144" s="5">
        <v>-109773278098</v>
      </c>
      <c r="I144" s="5">
        <v>-109773278098</v>
      </c>
      <c r="J144" s="5">
        <v>-118538760609</v>
      </c>
      <c r="K144" s="5">
        <v>-109354768939</v>
      </c>
      <c r="L144" s="5">
        <v>-106555122474</v>
      </c>
      <c r="M144" s="5">
        <v>-46966359963</v>
      </c>
      <c r="N144" s="5">
        <v>-93481461754</v>
      </c>
      <c r="O144" s="5">
        <v>-25795612579</v>
      </c>
      <c r="P144" s="5">
        <v>-25744351703</v>
      </c>
      <c r="Q144" s="5">
        <v>-18476901392</v>
      </c>
      <c r="R144" s="5">
        <v>-12632436484</v>
      </c>
      <c r="S144" s="5">
        <v>-9278463535</v>
      </c>
    </row>
    <row r="145" spans="3:19" ht="15.5" x14ac:dyDescent="0.35">
      <c r="C145" t="s">
        <v>399</v>
      </c>
      <c r="D145" s="5">
        <v>-28593853234</v>
      </c>
      <c r="E145" s="5">
        <v>-44125893910</v>
      </c>
      <c r="F145" s="5">
        <v>-43610369405</v>
      </c>
      <c r="G145" s="5">
        <v>-175782485529</v>
      </c>
      <c r="I145" s="5">
        <v>-263739888571</v>
      </c>
      <c r="J145" s="5">
        <v>-318781035906</v>
      </c>
      <c r="K145" s="5">
        <v>-364190644147</v>
      </c>
      <c r="L145" s="5">
        <v>-232530338643</v>
      </c>
      <c r="M145" s="5">
        <v>-364635008635</v>
      </c>
      <c r="N145" s="5">
        <v>-283854687628</v>
      </c>
      <c r="O145" s="5">
        <v>-168983488152</v>
      </c>
      <c r="P145" s="5">
        <v>-131749019791</v>
      </c>
      <c r="Q145" s="5">
        <v>-125017588534</v>
      </c>
      <c r="R145" s="5">
        <v>-60419400262</v>
      </c>
      <c r="S145" s="5">
        <v>-43633355180</v>
      </c>
    </row>
    <row r="146" spans="3:19" ht="15.5" x14ac:dyDescent="0.35">
      <c r="C146" t="s">
        <v>518</v>
      </c>
    </row>
    <row r="147" spans="3:19" ht="15.5" x14ac:dyDescent="0.35">
      <c r="C147" t="s">
        <v>519</v>
      </c>
      <c r="D147" s="5">
        <v>594984302</v>
      </c>
      <c r="E147" s="5">
        <v>343828224</v>
      </c>
      <c r="F147" s="5">
        <v>321241086</v>
      </c>
      <c r="G147" s="5">
        <v>-1271313707</v>
      </c>
      <c r="K147" s="5">
        <v>2489896878</v>
      </c>
      <c r="L147" s="5">
        <v>3521748970</v>
      </c>
      <c r="M147" s="5">
        <v>294828619</v>
      </c>
      <c r="N147" s="5">
        <v>2712773575</v>
      </c>
      <c r="O147" s="5">
        <v>4362825572</v>
      </c>
      <c r="P147" s="5">
        <v>1170865632</v>
      </c>
      <c r="Q147" s="5">
        <v>4438999604</v>
      </c>
      <c r="R147" s="5">
        <v>291024915</v>
      </c>
      <c r="S147" s="5">
        <v>3114116706</v>
      </c>
    </row>
    <row r="148" spans="3:19" ht="15.5" x14ac:dyDescent="0.35">
      <c r="C148" t="s">
        <v>3067</v>
      </c>
      <c r="N148" s="5">
        <v>1594587678</v>
      </c>
      <c r="O148" s="5">
        <v>960325963</v>
      </c>
      <c r="P148" s="5">
        <v>1149492790</v>
      </c>
      <c r="Q148" s="5">
        <v>1293437731</v>
      </c>
      <c r="R148" s="5">
        <v>400371663</v>
      </c>
      <c r="S148" s="5">
        <v>191407871</v>
      </c>
    </row>
    <row r="149" spans="3:19" ht="15.5" x14ac:dyDescent="0.35">
      <c r="C149" t="s">
        <v>3068</v>
      </c>
      <c r="E149" s="5">
        <v>10102705295</v>
      </c>
      <c r="F149" s="5">
        <v>-10102705295</v>
      </c>
      <c r="G149" s="5">
        <v>-35444054691</v>
      </c>
      <c r="I149" s="5">
        <v>-35444054691</v>
      </c>
      <c r="J149" s="5">
        <v>-23110126543</v>
      </c>
    </row>
    <row r="150" spans="3:19" ht="15.5" x14ac:dyDescent="0.35">
      <c r="C150" t="s">
        <v>520</v>
      </c>
      <c r="D150" s="5">
        <v>-30500751838</v>
      </c>
      <c r="E150" s="5">
        <v>-68259443829</v>
      </c>
      <c r="F150" s="5">
        <v>-9254195616</v>
      </c>
      <c r="G150" s="5">
        <v>-5613759632</v>
      </c>
      <c r="I150" s="5">
        <v>-94052514952</v>
      </c>
      <c r="J150" s="5">
        <v>-153741013724</v>
      </c>
      <c r="K150" s="5">
        <v>-161029022807</v>
      </c>
      <c r="L150" s="5">
        <v>-149196471093</v>
      </c>
      <c r="M150" s="5">
        <v>-108076164997</v>
      </c>
      <c r="N150" s="5">
        <v>-49402027449</v>
      </c>
      <c r="O150" s="5">
        <v>-7562146144</v>
      </c>
      <c r="P150" s="5">
        <v>-2475684262</v>
      </c>
      <c r="Q150" s="5">
        <v>-5211922026</v>
      </c>
      <c r="R150" s="5">
        <v>-4096258074</v>
      </c>
      <c r="S150" s="5">
        <v>-4827904244</v>
      </c>
    </row>
    <row r="151" spans="3:19" ht="15.5" x14ac:dyDescent="0.35">
      <c r="C151" t="s">
        <v>1365</v>
      </c>
      <c r="D151" s="5">
        <v>-6437193262</v>
      </c>
      <c r="E151" s="5">
        <v>-5658407116</v>
      </c>
      <c r="F151" s="5">
        <v>-5202436475</v>
      </c>
      <c r="G151" s="5">
        <v>3929434886</v>
      </c>
      <c r="I151" s="5">
        <v>-24484202537</v>
      </c>
      <c r="J151" s="5">
        <v>-39153391369</v>
      </c>
      <c r="K151" s="5">
        <v>-31790356143</v>
      </c>
      <c r="L151" s="5">
        <v>-31216662559</v>
      </c>
      <c r="M151" s="5">
        <v>-51028674318</v>
      </c>
      <c r="N151" s="5">
        <v>-34016408433</v>
      </c>
      <c r="O151" s="5">
        <v>-13790245635</v>
      </c>
      <c r="P151" s="5">
        <v>-12520222629</v>
      </c>
      <c r="Q151" s="5">
        <v>-7653246466</v>
      </c>
      <c r="R151" s="5">
        <v>-6189370551</v>
      </c>
      <c r="S151" s="5">
        <v>-4227918770</v>
      </c>
    </row>
    <row r="152" spans="3:19" ht="15.5" x14ac:dyDescent="0.35">
      <c r="C152" t="s">
        <v>3069</v>
      </c>
      <c r="D152" s="5">
        <v>370526700</v>
      </c>
      <c r="E152" s="5">
        <v>-13569430346</v>
      </c>
      <c r="G152" s="5">
        <v>3429672456</v>
      </c>
      <c r="I152" s="5">
        <v>2498605132</v>
      </c>
      <c r="J152" s="5">
        <v>3338009677</v>
      </c>
      <c r="K152" s="5">
        <v>-49438721942</v>
      </c>
      <c r="L152" s="5">
        <v>-35869075318</v>
      </c>
      <c r="M152" s="5">
        <v>-233696912498</v>
      </c>
      <c r="N152" s="5">
        <v>1290731220</v>
      </c>
      <c r="O152" s="5">
        <v>-343062493</v>
      </c>
      <c r="P152" s="5">
        <v>175109490</v>
      </c>
      <c r="Q152" s="5">
        <v>27784256</v>
      </c>
      <c r="R152" s="5">
        <v>-35026744</v>
      </c>
      <c r="S152" s="5">
        <v>920650048</v>
      </c>
    </row>
    <row r="153" spans="3:19" ht="15.5" x14ac:dyDescent="0.35">
      <c r="C153" t="s">
        <v>523</v>
      </c>
      <c r="D153" s="5">
        <v>-35972434098</v>
      </c>
      <c r="E153" s="5">
        <v>-77040747772</v>
      </c>
      <c r="F153" s="5">
        <v>-24238096300</v>
      </c>
      <c r="G153" s="5">
        <v>-34970020688</v>
      </c>
      <c r="I153" s="5">
        <v>-151482167048</v>
      </c>
      <c r="J153" s="5">
        <v>-212666521959</v>
      </c>
      <c r="K153" s="5">
        <v>-239768204014</v>
      </c>
      <c r="L153" s="5">
        <v>-212760460000</v>
      </c>
      <c r="M153" s="5">
        <v>-392506923194</v>
      </c>
      <c r="N153" s="5">
        <v>-77820343409</v>
      </c>
      <c r="O153" s="5">
        <v>-16372302737</v>
      </c>
      <c r="P153" s="5">
        <v>-12500438979</v>
      </c>
      <c r="Q153" s="5">
        <v>-7104946901</v>
      </c>
      <c r="R153" s="5">
        <v>-9629258791</v>
      </c>
      <c r="S153" s="5">
        <v>-4829648389</v>
      </c>
    </row>
    <row r="154" spans="3:19" ht="15.5" x14ac:dyDescent="0.35">
      <c r="C154" t="s">
        <v>158</v>
      </c>
    </row>
    <row r="155" spans="3:19" ht="15.5" x14ac:dyDescent="0.35">
      <c r="C155" t="s">
        <v>184</v>
      </c>
      <c r="D155" s="5">
        <v>-2591173595</v>
      </c>
      <c r="E155" s="5">
        <v>-15868018394</v>
      </c>
      <c r="F155" s="5">
        <v>-13402254746</v>
      </c>
      <c r="G155" s="5">
        <v>262061986920</v>
      </c>
      <c r="I155" s="5">
        <v>219461101648</v>
      </c>
      <c r="J155" s="5">
        <v>-44306218562</v>
      </c>
      <c r="K155" s="5">
        <v>98266720181</v>
      </c>
      <c r="L155" s="5">
        <v>-64132277966</v>
      </c>
      <c r="M155" s="5">
        <v>1149161648363</v>
      </c>
      <c r="N155" s="5">
        <v>70099240363</v>
      </c>
      <c r="O155" s="5">
        <v>986193045257</v>
      </c>
      <c r="P155" s="5">
        <v>899672968</v>
      </c>
      <c r="Q155" s="5">
        <v>-3993086471</v>
      </c>
      <c r="R155" s="5">
        <v>-15561361025</v>
      </c>
      <c r="S155" s="5">
        <v>-5841510705</v>
      </c>
    </row>
    <row r="156" spans="3:19" ht="15.5" x14ac:dyDescent="0.35">
      <c r="C156" t="s">
        <v>185</v>
      </c>
      <c r="D156" s="5">
        <v>-2729058494</v>
      </c>
      <c r="E156" s="5">
        <v>-2306237522</v>
      </c>
      <c r="F156" s="5">
        <v>-5873513047</v>
      </c>
      <c r="G156" s="5">
        <v>-131173127549</v>
      </c>
      <c r="I156" s="5">
        <v>-179626512709</v>
      </c>
      <c r="J156" s="5">
        <v>66456439179</v>
      </c>
      <c r="K156" s="5">
        <v>-35524095118</v>
      </c>
      <c r="L156" s="5">
        <v>-113513895901</v>
      </c>
      <c r="M156" s="5">
        <v>-993684690314</v>
      </c>
      <c r="N156" s="5">
        <v>-343683049601</v>
      </c>
      <c r="O156" s="5">
        <v>-932026228454</v>
      </c>
      <c r="P156" s="5">
        <v>17138009304</v>
      </c>
      <c r="Q156" s="5">
        <v>-5273394016</v>
      </c>
      <c r="R156" s="5">
        <v>-143232314</v>
      </c>
      <c r="S156" s="5">
        <v>-24844202533</v>
      </c>
    </row>
    <row r="157" spans="3:19" ht="15.5" x14ac:dyDescent="0.35">
      <c r="C157" t="s">
        <v>2459</v>
      </c>
      <c r="O157" s="5">
        <v>-898500000000</v>
      </c>
    </row>
    <row r="158" spans="3:19" ht="15.5" x14ac:dyDescent="0.35">
      <c r="C158" t="s">
        <v>2401</v>
      </c>
    </row>
    <row r="159" spans="3:19" ht="15.5" x14ac:dyDescent="0.35">
      <c r="C159" t="s">
        <v>3070</v>
      </c>
    </row>
    <row r="160" spans="3:19" ht="15.5" x14ac:dyDescent="0.35">
      <c r="C160" t="s">
        <v>404</v>
      </c>
    </row>
    <row r="161" spans="3:19" ht="15.5" x14ac:dyDescent="0.35">
      <c r="C161" t="s">
        <v>189</v>
      </c>
      <c r="D161" s="5">
        <v>-149809523</v>
      </c>
      <c r="E161" s="5">
        <v>-789946640</v>
      </c>
      <c r="F161" s="5">
        <v>-1035676541</v>
      </c>
      <c r="G161" s="5">
        <v>116543690</v>
      </c>
      <c r="I161" s="5">
        <v>-2863421262</v>
      </c>
      <c r="J161" s="5">
        <v>-11808963002</v>
      </c>
      <c r="K161" s="5">
        <v>-13005788798</v>
      </c>
      <c r="L161" s="5">
        <v>-48448999868</v>
      </c>
      <c r="M161" s="5">
        <v>-13763279839</v>
      </c>
      <c r="N161" s="5">
        <v>-26433337156</v>
      </c>
      <c r="O161" s="5">
        <v>-6032621183</v>
      </c>
      <c r="P161" s="5">
        <v>-436034192</v>
      </c>
      <c r="Q161" s="5">
        <v>-5273394016</v>
      </c>
      <c r="R161" s="5">
        <v>-143232314</v>
      </c>
      <c r="S161" s="5">
        <v>-1660202533</v>
      </c>
    </row>
    <row r="162" spans="3:19" ht="15.5" x14ac:dyDescent="0.35">
      <c r="C162" t="s">
        <v>188</v>
      </c>
      <c r="D162" s="5">
        <v>-7446442884</v>
      </c>
      <c r="E162" s="5">
        <v>1469426978</v>
      </c>
      <c r="F162" s="5">
        <v>937713647</v>
      </c>
      <c r="G162" s="5">
        <v>8019393480</v>
      </c>
      <c r="I162" s="5">
        <v>585863636</v>
      </c>
      <c r="J162" s="5">
        <v>1670136363</v>
      </c>
      <c r="K162" s="5">
        <v>855542664</v>
      </c>
      <c r="M162" s="5">
        <v>122639585</v>
      </c>
      <c r="N162" s="5">
        <v>293500000</v>
      </c>
      <c r="O162" s="5">
        <v>750000000</v>
      </c>
      <c r="P162" s="5">
        <v>77000000</v>
      </c>
      <c r="S162" s="5">
        <v>316000000</v>
      </c>
    </row>
    <row r="163" spans="3:19" ht="15.5" x14ac:dyDescent="0.35">
      <c r="C163" t="s">
        <v>3071</v>
      </c>
      <c r="D163" s="5">
        <v>-1446194163</v>
      </c>
      <c r="E163" s="5">
        <v>-2530740415</v>
      </c>
      <c r="F163" s="5">
        <v>-2324280147</v>
      </c>
      <c r="G163" s="5">
        <v>-156323092304</v>
      </c>
      <c r="I163" s="5">
        <v>-194710982668</v>
      </c>
      <c r="J163" s="5">
        <v>84198019800</v>
      </c>
    </row>
    <row r="164" spans="3:19" ht="15.5" x14ac:dyDescent="0.35">
      <c r="C164" t="s">
        <v>1105</v>
      </c>
      <c r="M164" s="5">
        <v>-663016399996</v>
      </c>
      <c r="N164" s="5">
        <v>-4500000000</v>
      </c>
      <c r="S164" s="5">
        <v>-23500000000</v>
      </c>
    </row>
    <row r="165" spans="3:19" ht="15.5" x14ac:dyDescent="0.35">
      <c r="C165" t="s">
        <v>571</v>
      </c>
    </row>
    <row r="166" spans="3:19" ht="15.5" x14ac:dyDescent="0.35">
      <c r="C166" t="s">
        <v>1210</v>
      </c>
      <c r="L166" s="5">
        <v>-25500000000</v>
      </c>
    </row>
    <row r="167" spans="3:19" ht="15.5" x14ac:dyDescent="0.35">
      <c r="C167" t="s">
        <v>3072</v>
      </c>
      <c r="G167" s="5">
        <v>27000000000</v>
      </c>
      <c r="I167" s="5">
        <v>27000000000</v>
      </c>
    </row>
    <row r="168" spans="3:19" ht="15.5" x14ac:dyDescent="0.35">
      <c r="C168" t="s">
        <v>3073</v>
      </c>
      <c r="N168" s="5">
        <v>-254048439506</v>
      </c>
      <c r="O168" s="5">
        <v>-28243607271</v>
      </c>
    </row>
    <row r="169" spans="3:19" ht="15.5" x14ac:dyDescent="0.35">
      <c r="C169" t="s">
        <v>200</v>
      </c>
      <c r="L169" s="5">
        <v>-296777343</v>
      </c>
    </row>
    <row r="170" spans="3:19" ht="15.5" x14ac:dyDescent="0.35">
      <c r="C170" t="s">
        <v>3074</v>
      </c>
      <c r="J170" s="5">
        <v>45454545</v>
      </c>
    </row>
    <row r="171" spans="3:19" ht="15.5" x14ac:dyDescent="0.35">
      <c r="C171" t="s">
        <v>1914</v>
      </c>
      <c r="D171" s="5">
        <v>3906247451</v>
      </c>
      <c r="E171" s="5">
        <v>-3906247451</v>
      </c>
      <c r="G171" s="5">
        <v>-9637972415</v>
      </c>
      <c r="I171" s="5">
        <v>-9637972415</v>
      </c>
      <c r="J171" s="5">
        <v>-7648208527</v>
      </c>
      <c r="K171" s="5">
        <v>-23373848984</v>
      </c>
      <c r="L171" s="5">
        <v>-13624293144</v>
      </c>
    </row>
    <row r="172" spans="3:19" ht="15.5" x14ac:dyDescent="0.35">
      <c r="C172" t="s">
        <v>3075</v>
      </c>
      <c r="L172" s="5">
        <v>-25643825546</v>
      </c>
      <c r="M172" s="5">
        <v>-278502270446</v>
      </c>
      <c r="P172" s="5">
        <v>17497043496</v>
      </c>
    </row>
    <row r="173" spans="3:19" ht="15.5" x14ac:dyDescent="0.35">
      <c r="C173" t="s">
        <v>2641</v>
      </c>
      <c r="D173" s="5">
        <v>2407140625</v>
      </c>
      <c r="E173" s="5">
        <v>3451270006</v>
      </c>
      <c r="F173" s="5">
        <v>-3451270006</v>
      </c>
      <c r="G173" s="5">
        <v>-348000000</v>
      </c>
      <c r="M173" s="5">
        <v>-38525379618</v>
      </c>
      <c r="N173" s="5">
        <v>-58994772939</v>
      </c>
    </row>
    <row r="174" spans="3:19" ht="15.5" x14ac:dyDescent="0.35">
      <c r="C174" t="s">
        <v>215</v>
      </c>
      <c r="D174" s="5">
        <v>-2591173595</v>
      </c>
      <c r="E174" s="5">
        <v>-15868018394</v>
      </c>
      <c r="F174" s="5">
        <v>-13402254746</v>
      </c>
      <c r="G174" s="5">
        <v>262061986920</v>
      </c>
      <c r="I174" s="5">
        <v>219461101648</v>
      </c>
      <c r="J174" s="5">
        <v>-44306218562</v>
      </c>
      <c r="K174" s="5">
        <v>98266720181</v>
      </c>
      <c r="L174" s="5">
        <v>-64132277966</v>
      </c>
      <c r="M174" s="5">
        <v>1149161648363</v>
      </c>
      <c r="N174" s="5">
        <v>70099240363</v>
      </c>
      <c r="O174" s="5">
        <v>986193045257</v>
      </c>
      <c r="P174" s="5">
        <v>899672968</v>
      </c>
      <c r="Q174" s="5">
        <v>-3993086471</v>
      </c>
      <c r="R174" s="5">
        <v>-15561361025</v>
      </c>
      <c r="S174" s="5">
        <v>-5841510705</v>
      </c>
    </row>
    <row r="175" spans="3:19" ht="15.5" x14ac:dyDescent="0.35">
      <c r="C175" t="s">
        <v>723</v>
      </c>
      <c r="J175" s="5">
        <v>10000000</v>
      </c>
      <c r="K175" s="5">
        <v>10000000</v>
      </c>
      <c r="O175" s="5">
        <v>411598704100</v>
      </c>
      <c r="Q175" s="5">
        <v>85108000</v>
      </c>
      <c r="S175" s="5">
        <v>437590000</v>
      </c>
    </row>
    <row r="176" spans="3:19" ht="15.5" x14ac:dyDescent="0.35">
      <c r="C176" t="s">
        <v>1796</v>
      </c>
      <c r="E176" s="5">
        <v>12068045250</v>
      </c>
      <c r="F176" s="5">
        <v>-12068045250</v>
      </c>
    </row>
    <row r="177" spans="3:19" ht="15.5" x14ac:dyDescent="0.35">
      <c r="C177" t="s">
        <v>384</v>
      </c>
      <c r="O177" s="5">
        <v>492069693820</v>
      </c>
      <c r="Q177" s="5">
        <v>51064800</v>
      </c>
      <c r="S177" s="5">
        <v>262554000</v>
      </c>
    </row>
    <row r="178" spans="3:19" ht="15.5" x14ac:dyDescent="0.35">
      <c r="C178" t="s">
        <v>2697</v>
      </c>
    </row>
    <row r="179" spans="3:19" ht="15.5" x14ac:dyDescent="0.35">
      <c r="C179" t="s">
        <v>3076</v>
      </c>
    </row>
    <row r="180" spans="3:19" ht="15.5" x14ac:dyDescent="0.35">
      <c r="C180" t="s">
        <v>3077</v>
      </c>
      <c r="D180" s="5">
        <v>-2002890248</v>
      </c>
      <c r="E180" s="5">
        <v>-1999630553</v>
      </c>
      <c r="F180" s="5">
        <v>1999630553</v>
      </c>
      <c r="G180" s="5">
        <v>-36833249320</v>
      </c>
      <c r="N180" s="5">
        <v>-7000078159</v>
      </c>
      <c r="O180" s="5">
        <v>-4036801984</v>
      </c>
      <c r="P180" s="5">
        <v>-32944916746</v>
      </c>
      <c r="Q180" s="5">
        <v>-11797623873</v>
      </c>
      <c r="R180" s="5">
        <v>-7864389033</v>
      </c>
      <c r="S180" s="5">
        <v>4230124250</v>
      </c>
    </row>
    <row r="181" spans="3:19" ht="15.5" x14ac:dyDescent="0.35">
      <c r="C181" t="s">
        <v>1915</v>
      </c>
      <c r="N181" s="5">
        <v>30000000000</v>
      </c>
      <c r="O181" s="5">
        <v>9494127927</v>
      </c>
    </row>
    <row r="182" spans="3:19" ht="15.5" x14ac:dyDescent="0.35">
      <c r="C182" t="s">
        <v>732</v>
      </c>
      <c r="M182" s="5">
        <v>-37278575653</v>
      </c>
      <c r="N182" s="5">
        <v>-10377549309</v>
      </c>
      <c r="O182" s="5">
        <v>-10000000000</v>
      </c>
      <c r="R182" s="5">
        <v>-36000000000</v>
      </c>
      <c r="S182" s="5">
        <v>142251071</v>
      </c>
    </row>
    <row r="183" spans="3:19" ht="15.5" x14ac:dyDescent="0.35">
      <c r="C183" t="s">
        <v>2330</v>
      </c>
    </row>
    <row r="184" spans="3:19" ht="15.5" x14ac:dyDescent="0.35">
      <c r="C184" t="s">
        <v>1322</v>
      </c>
    </row>
    <row r="185" spans="3:19" ht="15.5" x14ac:dyDescent="0.35">
      <c r="C185" t="s">
        <v>434</v>
      </c>
      <c r="D185" s="5">
        <v>-13199178003</v>
      </c>
      <c r="E185" s="5">
        <v>-13448176080</v>
      </c>
      <c r="F185" s="5">
        <v>-3199442713</v>
      </c>
      <c r="G185" s="5">
        <v>-2777568603</v>
      </c>
      <c r="I185" s="5">
        <v>-68758734387</v>
      </c>
      <c r="J185" s="5">
        <v>-6521716340</v>
      </c>
      <c r="K185" s="5">
        <v>-378820150000</v>
      </c>
      <c r="L185" s="5">
        <v>-146862550000</v>
      </c>
      <c r="M185" s="5">
        <v>-380478628855</v>
      </c>
      <c r="N185" s="5">
        <v>-139248427085</v>
      </c>
      <c r="O185" s="5">
        <v>-75812669366</v>
      </c>
      <c r="P185" s="5">
        <v>-6460938000</v>
      </c>
      <c r="Q185" s="5">
        <v>-12935000000</v>
      </c>
    </row>
    <row r="186" spans="3:19" ht="15.5" x14ac:dyDescent="0.35">
      <c r="C186" t="s">
        <v>1490</v>
      </c>
      <c r="P186" s="5">
        <v>-2285619567</v>
      </c>
      <c r="Q186" s="5">
        <v>-1600444154</v>
      </c>
    </row>
    <row r="187" spans="3:19" ht="15.5" x14ac:dyDescent="0.35">
      <c r="C187" t="s">
        <v>3078</v>
      </c>
      <c r="K187" s="5">
        <v>443626500000</v>
      </c>
      <c r="L187" s="5">
        <v>160977000000</v>
      </c>
      <c r="M187" s="5">
        <v>1608236482568</v>
      </c>
      <c r="N187" s="5">
        <v>281540000000</v>
      </c>
      <c r="O187" s="5">
        <v>206242406166</v>
      </c>
      <c r="P187" s="5">
        <v>10000000000</v>
      </c>
      <c r="Q187" s="5">
        <v>20261312600</v>
      </c>
      <c r="R187" s="5">
        <v>28700000000</v>
      </c>
    </row>
    <row r="188" spans="3:19" ht="15.5" x14ac:dyDescent="0.35">
      <c r="C188" t="s">
        <v>1998</v>
      </c>
    </row>
    <row r="189" spans="3:19" ht="15.5" x14ac:dyDescent="0.35">
      <c r="C189" t="s">
        <v>3079</v>
      </c>
      <c r="D189" s="5">
        <v>-177737909</v>
      </c>
      <c r="E189" s="5">
        <v>315212563</v>
      </c>
      <c r="F189" s="5">
        <v>-134397336</v>
      </c>
      <c r="G189" s="5">
        <v>-1006143518</v>
      </c>
      <c r="I189" s="5">
        <v>-531504103</v>
      </c>
      <c r="J189" s="5">
        <v>-304787377</v>
      </c>
      <c r="K189" s="5">
        <v>-1971100898</v>
      </c>
      <c r="L189" s="5">
        <v>-2106000815</v>
      </c>
      <c r="M189" s="5">
        <v>-2330360707</v>
      </c>
      <c r="N189" s="5">
        <v>-2035344793</v>
      </c>
    </row>
    <row r="190" spans="3:19" ht="15.5" x14ac:dyDescent="0.35">
      <c r="C190" t="s">
        <v>3080</v>
      </c>
      <c r="O190" s="5">
        <v>-2975272107</v>
      </c>
    </row>
    <row r="191" spans="3:19" ht="15.5" x14ac:dyDescent="0.35">
      <c r="C191" t="s">
        <v>3081</v>
      </c>
      <c r="D191" s="5">
        <v>-13376915912</v>
      </c>
      <c r="E191" s="5">
        <v>-13132963517</v>
      </c>
      <c r="F191" s="5">
        <v>-3333840049</v>
      </c>
      <c r="G191" s="5">
        <v>-3783712121</v>
      </c>
      <c r="I191" s="5">
        <v>-69290238490</v>
      </c>
      <c r="J191" s="5">
        <v>-6826503717</v>
      </c>
      <c r="K191" s="5">
        <v>-380791250898</v>
      </c>
      <c r="L191" s="5">
        <v>-148968550815</v>
      </c>
      <c r="M191" s="5">
        <v>-382808989562</v>
      </c>
      <c r="N191" s="5">
        <v>-141283771878</v>
      </c>
      <c r="O191" s="5">
        <v>-78787941473</v>
      </c>
      <c r="P191" s="5">
        <v>-8746557567</v>
      </c>
      <c r="Q191" s="5">
        <v>-14535444154</v>
      </c>
    </row>
    <row r="192" spans="3:19" ht="15.5" x14ac:dyDescent="0.35">
      <c r="C192" t="s">
        <v>1625</v>
      </c>
      <c r="D192" s="5">
        <v>12789413100</v>
      </c>
      <c r="E192" s="5">
        <v>-12789413100</v>
      </c>
      <c r="G192" s="5">
        <v>33288469102</v>
      </c>
      <c r="I192" s="5">
        <v>33288469102</v>
      </c>
      <c r="J192" s="5">
        <v>-17449855129</v>
      </c>
      <c r="K192" s="5">
        <v>46253996604</v>
      </c>
      <c r="L192" s="5">
        <v>-56596247379</v>
      </c>
      <c r="M192" s="5">
        <v>-38309534031</v>
      </c>
    </row>
    <row r="193" spans="2:19" ht="15.5" x14ac:dyDescent="0.35">
      <c r="C193" t="s">
        <v>3082</v>
      </c>
      <c r="G193" s="5">
        <v>15337217861</v>
      </c>
      <c r="I193" s="5">
        <v>1413308632</v>
      </c>
      <c r="J193" s="5">
        <v>-20016786275</v>
      </c>
      <c r="K193" s="5">
        <v>-11077980070</v>
      </c>
      <c r="L193" s="5">
        <v>-19582177952</v>
      </c>
    </row>
    <row r="194" spans="2:19" ht="15.5" x14ac:dyDescent="0.35">
      <c r="C194" t="s">
        <v>756</v>
      </c>
      <c r="G194" s="5">
        <v>874400000</v>
      </c>
      <c r="I194" s="5">
        <v>874400000</v>
      </c>
    </row>
    <row r="195" spans="2:19" ht="15.5" x14ac:dyDescent="0.35">
      <c r="C195" t="s">
        <v>3083</v>
      </c>
    </row>
    <row r="196" spans="2:19" ht="15.5" x14ac:dyDescent="0.35">
      <c r="C196" t="s">
        <v>3084</v>
      </c>
      <c r="G196" s="5">
        <v>253216743072</v>
      </c>
      <c r="I196" s="5">
        <v>253216743072</v>
      </c>
    </row>
    <row r="197" spans="2:19" ht="15.5" x14ac:dyDescent="0.35">
      <c r="C197" t="s">
        <v>3085</v>
      </c>
      <c r="K197" s="5">
        <v>245454545</v>
      </c>
    </row>
    <row r="198" spans="2:19" ht="15.5" x14ac:dyDescent="0.35">
      <c r="C198" t="s">
        <v>2422</v>
      </c>
      <c r="L198" s="5">
        <v>37698180</v>
      </c>
      <c r="M198" s="5">
        <v>-677734959</v>
      </c>
      <c r="N198" s="5">
        <v>-82779360291</v>
      </c>
      <c r="O198" s="5">
        <v>-37055000000</v>
      </c>
      <c r="P198" s="5">
        <v>32591147281</v>
      </c>
      <c r="Q198" s="5">
        <v>3994398604</v>
      </c>
      <c r="R198" s="5">
        <v>953360869</v>
      </c>
      <c r="S198" s="5">
        <v>-9414030026</v>
      </c>
    </row>
    <row r="199" spans="2:19" ht="15.5" x14ac:dyDescent="0.35">
      <c r="C199" t="s">
        <v>1319</v>
      </c>
      <c r="D199" s="5">
        <v>-780535</v>
      </c>
      <c r="E199" s="5">
        <v>-14056474</v>
      </c>
      <c r="G199" s="5">
        <v>-37881674</v>
      </c>
      <c r="I199" s="5">
        <v>-41580668</v>
      </c>
      <c r="J199" s="5">
        <v>-23073441</v>
      </c>
      <c r="O199" s="5">
        <v>-3332143299</v>
      </c>
      <c r="Q199" s="5">
        <v>-2051902448</v>
      </c>
      <c r="R199" s="5">
        <v>-1350332861</v>
      </c>
      <c r="S199" s="5">
        <v>-1500000000</v>
      </c>
    </row>
    <row r="200" spans="2:19" ht="15.5" x14ac:dyDescent="0.35">
      <c r="C200" t="s">
        <v>239</v>
      </c>
      <c r="D200" s="5">
        <v>610843943</v>
      </c>
      <c r="E200" s="5">
        <v>-55100122376</v>
      </c>
      <c r="F200" s="5">
        <v>-5015543707</v>
      </c>
      <c r="G200" s="5">
        <v>10312582585</v>
      </c>
      <c r="I200" s="5">
        <v>43905132009</v>
      </c>
      <c r="J200" s="5">
        <v>7668258696</v>
      </c>
      <c r="K200" s="5">
        <v>-28175354046</v>
      </c>
      <c r="L200" s="5">
        <v>-213394054523</v>
      </c>
      <c r="M200" s="5">
        <v>209684696436</v>
      </c>
      <c r="N200" s="5">
        <v>-262024314183</v>
      </c>
      <c r="O200" s="5">
        <v>142135264558</v>
      </c>
      <c r="P200" s="5">
        <v>125085280631</v>
      </c>
      <c r="Q200" s="5">
        <v>1657162130</v>
      </c>
      <c r="R200" s="5">
        <v>-6747157891</v>
      </c>
      <c r="S200" s="5">
        <v>-22332833718</v>
      </c>
    </row>
    <row r="201" spans="2:19" ht="15.5" x14ac:dyDescent="0.35">
      <c r="C201" t="s">
        <v>240</v>
      </c>
      <c r="F201" s="5">
        <v>72790116400</v>
      </c>
      <c r="I201" s="5">
        <v>28855932186</v>
      </c>
      <c r="J201" s="5">
        <v>21186936762</v>
      </c>
      <c r="K201" s="5">
        <v>49380689764</v>
      </c>
      <c r="L201" s="5">
        <v>262825831266</v>
      </c>
      <c r="M201" s="5">
        <v>28296996777</v>
      </c>
      <c r="N201" s="5">
        <v>290322102485</v>
      </c>
      <c r="O201" s="5">
        <v>144114648776</v>
      </c>
      <c r="P201" s="5">
        <v>12377343899</v>
      </c>
      <c r="Q201" s="5">
        <v>10720181551</v>
      </c>
      <c r="R201" s="5">
        <v>17467339442</v>
      </c>
      <c r="S201" s="5">
        <v>39800173160</v>
      </c>
    </row>
    <row r="202" spans="2:19" ht="15.5" x14ac:dyDescent="0.35">
      <c r="C202" t="s">
        <v>580</v>
      </c>
      <c r="M202" s="5">
        <v>24844138053</v>
      </c>
      <c r="O202" s="5">
        <v>3985769831</v>
      </c>
    </row>
    <row r="203" spans="2:19" ht="15.5" x14ac:dyDescent="0.35">
      <c r="C203" t="s">
        <v>3086</v>
      </c>
      <c r="D203" s="5">
        <v>-156514</v>
      </c>
      <c r="E203" s="5">
        <v>433282</v>
      </c>
      <c r="F203" s="5">
        <v>1356441</v>
      </c>
      <c r="G203" s="5">
        <v>33731014</v>
      </c>
      <c r="I203" s="5">
        <v>29052205</v>
      </c>
      <c r="J203" s="5">
        <v>736728</v>
      </c>
      <c r="K203" s="5">
        <v>-18398956</v>
      </c>
      <c r="L203" s="5">
        <v>-51086979</v>
      </c>
      <c r="N203" s="5">
        <v>-791525</v>
      </c>
      <c r="O203" s="5">
        <v>86419320</v>
      </c>
      <c r="P203" s="5">
        <v>1947240</v>
      </c>
    </row>
    <row r="204" spans="2:19" ht="15.5" x14ac:dyDescent="0.35">
      <c r="C204" t="s">
        <v>242</v>
      </c>
      <c r="D204" s="5">
        <v>610687429</v>
      </c>
      <c r="E204" s="5">
        <v>-55099689094</v>
      </c>
      <c r="F204" s="5">
        <v>67775929134</v>
      </c>
      <c r="G204" s="5">
        <v>10346313599</v>
      </c>
      <c r="I204" s="5">
        <v>72790116400</v>
      </c>
      <c r="J204" s="5">
        <v>28855932186</v>
      </c>
      <c r="K204" s="5">
        <v>21186936762</v>
      </c>
      <c r="L204" s="5">
        <v>49380689764</v>
      </c>
      <c r="M204" s="5">
        <v>262825831266</v>
      </c>
      <c r="N204" s="5">
        <v>28296996777</v>
      </c>
      <c r="O204" s="5">
        <v>290322102485</v>
      </c>
      <c r="P204" s="5">
        <v>137464571770</v>
      </c>
      <c r="Q204" s="5">
        <v>12377343681</v>
      </c>
      <c r="R204" s="5">
        <v>10720181551</v>
      </c>
      <c r="S204" s="5">
        <v>17467339442</v>
      </c>
    </row>
    <row r="206" spans="2:19" ht="15.5" x14ac:dyDescent="0.35">
      <c r="B206" t="s">
        <v>243</v>
      </c>
      <c r="C206" t="s">
        <v>12</v>
      </c>
      <c r="D206" s="5">
        <v>4870000000</v>
      </c>
      <c r="E206" s="5">
        <v>4870000000</v>
      </c>
      <c r="F206" s="5">
        <v>4870000000</v>
      </c>
      <c r="G206" s="5">
        <v>4870000000</v>
      </c>
      <c r="I206" s="5">
        <v>4870000000</v>
      </c>
      <c r="J206" s="5">
        <v>4870000000</v>
      </c>
      <c r="K206" s="5">
        <v>4870000000</v>
      </c>
      <c r="L206" s="5">
        <v>4870000000</v>
      </c>
      <c r="M206" s="5">
        <v>4870000000</v>
      </c>
      <c r="N206" s="5">
        <v>4870000000</v>
      </c>
      <c r="O206" s="5">
        <v>4870000000</v>
      </c>
      <c r="P206" s="5">
        <v>760000000</v>
      </c>
      <c r="Q206" s="5">
        <v>760000000</v>
      </c>
      <c r="R206" s="5">
        <v>750000000</v>
      </c>
      <c r="S206" s="5">
        <v>750000000</v>
      </c>
    </row>
    <row r="207" spans="2:19" ht="15.5" x14ac:dyDescent="0.35">
      <c r="C207" t="s">
        <v>244</v>
      </c>
      <c r="D207" s="6">
        <v>-3.33</v>
      </c>
      <c r="E207" s="6">
        <v>-0.06</v>
      </c>
      <c r="F207" s="6">
        <v>-1.93</v>
      </c>
      <c r="G207" s="6">
        <v>-3.96</v>
      </c>
    </row>
    <row r="208" spans="2:19" ht="15.5" x14ac:dyDescent="0.35">
      <c r="C208" t="s">
        <v>245</v>
      </c>
      <c r="D208" s="6">
        <v>-60.66</v>
      </c>
      <c r="E208" s="6">
        <v>-3566.67</v>
      </c>
      <c r="F208" s="6">
        <v>-149.22</v>
      </c>
      <c r="G208" s="6">
        <v>-105.56</v>
      </c>
    </row>
    <row r="209" spans="3:7" ht="15.5" x14ac:dyDescent="0.35">
      <c r="C209" t="s">
        <v>73</v>
      </c>
      <c r="D209" s="6">
        <v>12.98</v>
      </c>
      <c r="E209" s="6">
        <v>14.15</v>
      </c>
      <c r="F209" s="6">
        <v>16.03</v>
      </c>
      <c r="G209" s="6">
        <v>26.64</v>
      </c>
    </row>
    <row r="210" spans="3:7" ht="15.5" x14ac:dyDescent="0.35">
      <c r="C210" t="s">
        <v>246</v>
      </c>
      <c r="D210" s="5">
        <v>29500000000</v>
      </c>
      <c r="E210" s="5">
        <v>21520000000</v>
      </c>
      <c r="F210" s="5">
        <v>27390000000</v>
      </c>
      <c r="G210" s="5">
        <v>11930000000</v>
      </c>
    </row>
    <row r="211" spans="3:7" ht="15.5" x14ac:dyDescent="0.35">
      <c r="C211" t="s">
        <v>247</v>
      </c>
      <c r="D211" s="6">
        <v>-4.4000000000000003E-3</v>
      </c>
      <c r="E211" s="6">
        <v>-1E-4</v>
      </c>
      <c r="F211" s="6">
        <v>-2.5000000000000001E-3</v>
      </c>
      <c r="G211" s="6">
        <v>-5.1999999999999998E-3</v>
      </c>
    </row>
    <row r="212" spans="3:7" ht="15.5" x14ac:dyDescent="0.35">
      <c r="C212" t="s">
        <v>248</v>
      </c>
      <c r="D212" s="6">
        <v>-1.8200000000000001E-2</v>
      </c>
      <c r="E212" s="6">
        <v>-2.9999999999999997E-4</v>
      </c>
      <c r="F212" s="6">
        <v>-1.04E-2</v>
      </c>
      <c r="G212" s="6">
        <v>-2.1000000000000001E-2</v>
      </c>
    </row>
    <row r="213" spans="3:7" ht="15.5" x14ac:dyDescent="0.35">
      <c r="C213" t="s">
        <v>249</v>
      </c>
      <c r="D213" s="6">
        <v>7.9000000000000008E-3</v>
      </c>
      <c r="E213" s="6">
        <v>5.6999999999999993E-3</v>
      </c>
      <c r="F213" s="6">
        <v>8.3999999999999995E-3</v>
      </c>
      <c r="G213" s="6">
        <v>5.0000000000000001E-4</v>
      </c>
    </row>
    <row r="214" spans="3:7" ht="15.5" x14ac:dyDescent="0.35">
      <c r="C214" t="s">
        <v>250</v>
      </c>
      <c r="D214" s="6">
        <v>0.72</v>
      </c>
      <c r="E214" s="6">
        <v>0.62</v>
      </c>
      <c r="F214" s="6">
        <v>0.41</v>
      </c>
      <c r="G214" s="6">
        <v>0.02</v>
      </c>
    </row>
    <row r="215" spans="3:7" ht="15.5" x14ac:dyDescent="0.35">
      <c r="C215" t="s">
        <v>252</v>
      </c>
      <c r="D215" s="6">
        <v>1.1000000000000001</v>
      </c>
      <c r="E215" s="6">
        <v>1.1499999999999999</v>
      </c>
      <c r="F215" s="6">
        <v>1.54</v>
      </c>
      <c r="G215" s="6">
        <v>2.2200000000000002</v>
      </c>
    </row>
    <row r="216" spans="3:7" ht="15.5" x14ac:dyDescent="0.35">
      <c r="C216" t="s">
        <v>253</v>
      </c>
      <c r="D216" s="6">
        <v>183.16</v>
      </c>
      <c r="E216" s="6">
        <v>186.49</v>
      </c>
      <c r="F216" s="6">
        <v>186.55</v>
      </c>
      <c r="G216" s="6">
        <v>188.48</v>
      </c>
    </row>
    <row r="217" spans="3:7" ht="15.5" x14ac:dyDescent="0.35">
      <c r="C217" t="s">
        <v>254</v>
      </c>
      <c r="D217" s="6">
        <v>-0.93</v>
      </c>
      <c r="E217" s="6">
        <v>-0.99</v>
      </c>
      <c r="F217" s="6">
        <v>-1.33</v>
      </c>
      <c r="G217" s="6">
        <v>-1.93</v>
      </c>
    </row>
    <row r="218" spans="3:7" ht="15.5" x14ac:dyDescent="0.35">
      <c r="C218" t="s">
        <v>255</v>
      </c>
      <c r="D218" s="6">
        <v>-217.53</v>
      </c>
      <c r="E218" s="6">
        <v>-215.52</v>
      </c>
      <c r="F218" s="6">
        <v>-216.78</v>
      </c>
      <c r="G218" s="6">
        <v>-216.16</v>
      </c>
    </row>
    <row r="219" spans="3:7" ht="15.5" x14ac:dyDescent="0.35">
      <c r="C219" t="s">
        <v>256</v>
      </c>
      <c r="D219" s="5">
        <v>222000000000</v>
      </c>
      <c r="E219" s="5">
        <v>222000000000</v>
      </c>
      <c r="F219" s="5">
        <v>699000000000</v>
      </c>
      <c r="G219" s="5">
        <v>711000000000</v>
      </c>
    </row>
    <row r="220" spans="3:7" ht="15.5" x14ac:dyDescent="0.35">
      <c r="C220" t="s">
        <v>257</v>
      </c>
      <c r="D220" s="5">
        <v>1768000000000</v>
      </c>
      <c r="E220" s="5">
        <v>1773000000000</v>
      </c>
      <c r="F220" s="5">
        <v>1239000000000</v>
      </c>
      <c r="G220" s="5">
        <v>1257000000000</v>
      </c>
    </row>
    <row r="221" spans="3:7" ht="15.5" x14ac:dyDescent="0.35">
      <c r="C221" t="s">
        <v>1185</v>
      </c>
      <c r="D221" s="5">
        <v>892000000000</v>
      </c>
      <c r="E221" s="5">
        <v>908000000000</v>
      </c>
      <c r="F221" s="5">
        <v>909000000000</v>
      </c>
      <c r="G221" s="5">
        <v>918000000000</v>
      </c>
    </row>
    <row r="222" spans="3:7" ht="15.5" x14ac:dyDescent="0.35">
      <c r="C222" t="s">
        <v>24</v>
      </c>
      <c r="D222" s="5">
        <v>1989000000000</v>
      </c>
      <c r="E222" s="5">
        <v>1995000000000</v>
      </c>
      <c r="F222" s="5">
        <v>1938000000000</v>
      </c>
      <c r="G222" s="5">
        <v>1968000000000</v>
      </c>
    </row>
    <row r="223" spans="3:7" ht="15.5" x14ac:dyDescent="0.35">
      <c r="C223" t="s">
        <v>21</v>
      </c>
      <c r="D223" s="5">
        <v>1976000000000</v>
      </c>
      <c r="E223" s="5">
        <v>1983000000000</v>
      </c>
      <c r="F223" s="5">
        <v>1870000000000</v>
      </c>
      <c r="G223" s="5">
        <v>1895000000000</v>
      </c>
    </row>
    <row r="224" spans="3:7" ht="15.5" x14ac:dyDescent="0.35">
      <c r="C224" t="s">
        <v>259</v>
      </c>
      <c r="D224" s="5">
        <v>219000000000</v>
      </c>
      <c r="E224" s="5">
        <v>207000000000</v>
      </c>
      <c r="F224" s="5">
        <v>-270000000000</v>
      </c>
      <c r="G224" s="5">
        <v>-283000000000</v>
      </c>
    </row>
    <row r="225" spans="3:19" ht="15.5" x14ac:dyDescent="0.35">
      <c r="C225" t="s">
        <v>260</v>
      </c>
      <c r="D225" s="5">
        <v>6000000000</v>
      </c>
      <c r="E225" s="5">
        <v>-37000000000</v>
      </c>
      <c r="F225" s="5">
        <v>14000000000</v>
      </c>
      <c r="G225" s="5">
        <v>-121000000000</v>
      </c>
    </row>
    <row r="226" spans="3:19" ht="15.5" x14ac:dyDescent="0.35">
      <c r="C226" t="s">
        <v>261</v>
      </c>
      <c r="D226" s="5">
        <v>0</v>
      </c>
      <c r="E226" s="5">
        <v>-1000000000</v>
      </c>
      <c r="F226" s="5">
        <v>-1000000000</v>
      </c>
      <c r="G226" s="5">
        <v>0</v>
      </c>
    </row>
    <row r="227" spans="3:19" ht="15.5" x14ac:dyDescent="0.35">
      <c r="C227" t="s">
        <v>13</v>
      </c>
      <c r="D227" s="5">
        <v>6000000000</v>
      </c>
      <c r="E227" s="5">
        <v>-38000000000</v>
      </c>
      <c r="F227" s="5">
        <v>13000000000</v>
      </c>
      <c r="G227" s="5">
        <v>-120000000000</v>
      </c>
    </row>
    <row r="228" spans="3:19" ht="15.5" x14ac:dyDescent="0.35">
      <c r="C228" t="s">
        <v>16</v>
      </c>
      <c r="D228" s="6">
        <v>1.19</v>
      </c>
      <c r="E228" s="6">
        <v>-7.74</v>
      </c>
      <c r="F228" s="6">
        <v>2.71</v>
      </c>
      <c r="G228" s="6">
        <v>-24.73</v>
      </c>
    </row>
    <row r="229" spans="3:19" ht="15.5" x14ac:dyDescent="0.35">
      <c r="C229" t="s">
        <v>58</v>
      </c>
      <c r="I229" s="6">
        <v>-46.1</v>
      </c>
      <c r="J229" s="6">
        <v>-14.18</v>
      </c>
      <c r="K229" s="6">
        <v>-4.82</v>
      </c>
      <c r="L229" s="6">
        <v>-36.69</v>
      </c>
      <c r="M229" s="6">
        <v>33.950000000000003</v>
      </c>
      <c r="N229" s="5">
        <v>10</v>
      </c>
      <c r="O229" s="6">
        <v>14.3</v>
      </c>
      <c r="P229" s="6">
        <v>44.12</v>
      </c>
      <c r="Q229" s="6">
        <v>11.12</v>
      </c>
      <c r="R229" s="6">
        <v>18.149999999999999</v>
      </c>
      <c r="S229" s="6">
        <v>8.77</v>
      </c>
    </row>
    <row r="230" spans="3:19" ht="15.5" x14ac:dyDescent="0.35">
      <c r="C230" t="s">
        <v>72</v>
      </c>
      <c r="I230" s="6">
        <v>-9.07</v>
      </c>
      <c r="J230" s="6">
        <v>-62.06</v>
      </c>
      <c r="K230" s="6">
        <v>-225.1</v>
      </c>
      <c r="L230" s="6">
        <v>-16.350000000000001</v>
      </c>
      <c r="M230" s="6">
        <v>18.41</v>
      </c>
      <c r="N230" s="5">
        <v>47</v>
      </c>
      <c r="O230" s="5">
        <v>10</v>
      </c>
      <c r="P230" s="6">
        <v>5.53</v>
      </c>
      <c r="Q230" s="6">
        <v>11.42</v>
      </c>
      <c r="R230" s="6">
        <v>20.059999999999999</v>
      </c>
      <c r="S230" s="6">
        <v>48.57</v>
      </c>
    </row>
    <row r="231" spans="3:19" ht="15.5" x14ac:dyDescent="0.35">
      <c r="C231" t="s">
        <v>75</v>
      </c>
      <c r="I231" s="6">
        <v>4.87</v>
      </c>
      <c r="J231" s="6">
        <v>8.16</v>
      </c>
      <c r="K231" s="6">
        <v>9.27</v>
      </c>
      <c r="L231" s="6">
        <v>5.01</v>
      </c>
      <c r="M231" s="6">
        <v>5.38</v>
      </c>
      <c r="N231" s="6">
        <v>6.92</v>
      </c>
      <c r="O231" s="6">
        <v>2.2400000000000002</v>
      </c>
      <c r="P231" s="6">
        <v>1.02</v>
      </c>
      <c r="Q231" s="6">
        <v>0.95</v>
      </c>
      <c r="R231" s="6">
        <v>2.78</v>
      </c>
      <c r="S231" s="6">
        <v>3.83</v>
      </c>
    </row>
    <row r="232" spans="3:19" ht="15.5" x14ac:dyDescent="0.35">
      <c r="C232" t="s">
        <v>262</v>
      </c>
      <c r="I232" s="5">
        <v>140590000000</v>
      </c>
    </row>
    <row r="233" spans="3:19" ht="15.5" x14ac:dyDescent="0.35">
      <c r="C233" t="s">
        <v>263</v>
      </c>
      <c r="I233" s="6">
        <v>-6.0199999999999997E-2</v>
      </c>
      <c r="J233" s="6">
        <v>-1.9299999999999998E-2</v>
      </c>
      <c r="K233" s="6">
        <v>-6.7000000000000002E-3</v>
      </c>
      <c r="L233" s="6">
        <v>-5.0499999999999996E-2</v>
      </c>
      <c r="M233" s="6">
        <v>4.4900000000000002E-2</v>
      </c>
      <c r="N233" s="6">
        <v>2.5000000000000001E-2</v>
      </c>
      <c r="O233" s="6">
        <v>3.9199999999999999E-2</v>
      </c>
      <c r="P233" s="6">
        <v>8.6400000000000005E-2</v>
      </c>
      <c r="Q233" s="6">
        <v>3.15E-2</v>
      </c>
      <c r="R233" s="6">
        <v>6.6000000000000003E-2</v>
      </c>
      <c r="S233" s="6">
        <v>3.1899999999999998E-2</v>
      </c>
    </row>
    <row r="234" spans="3:19" ht="15.5" x14ac:dyDescent="0.35">
      <c r="C234" t="s">
        <v>264</v>
      </c>
      <c r="I234" s="6">
        <v>-0.24460000000000001</v>
      </c>
      <c r="J234" s="6">
        <v>-6.1200000000000004E-2</v>
      </c>
      <c r="K234" s="6">
        <v>-1.9599999999999999E-2</v>
      </c>
      <c r="L234" s="6">
        <v>-0.1522</v>
      </c>
      <c r="M234" s="6">
        <v>0.12269999999999999</v>
      </c>
      <c r="N234" s="6">
        <v>4.1200000000000001E-2</v>
      </c>
      <c r="O234" s="6">
        <v>6.1399999999999996E-2</v>
      </c>
      <c r="P234" s="6">
        <v>0.2034</v>
      </c>
      <c r="Q234" s="6">
        <v>6.4399999999999999E-2</v>
      </c>
      <c r="R234" s="6">
        <v>0.1043</v>
      </c>
      <c r="S234" s="6">
        <v>5.57E-2</v>
      </c>
    </row>
    <row r="235" spans="3:19" ht="15.5" x14ac:dyDescent="0.35">
      <c r="C235" t="s">
        <v>265</v>
      </c>
      <c r="I235" s="6">
        <v>4.24E-2</v>
      </c>
      <c r="J235" s="6">
        <v>5.3699999999999998E-2</v>
      </c>
      <c r="K235" s="6">
        <v>5.2900000000000003E-2</v>
      </c>
      <c r="L235" s="6">
        <v>6.59E-2</v>
      </c>
      <c r="M235" s="6">
        <v>8.09E-2</v>
      </c>
      <c r="N235" s="6">
        <v>6.4699999999999994E-2</v>
      </c>
      <c r="O235" s="6">
        <v>9.5899999999999999E-2</v>
      </c>
      <c r="P235" s="6">
        <v>0.1867</v>
      </c>
      <c r="Q235" s="6">
        <v>7.9399999999999998E-2</v>
      </c>
      <c r="R235" s="6">
        <v>0.158</v>
      </c>
      <c r="S235" s="6">
        <v>0.1893</v>
      </c>
    </row>
    <row r="236" spans="3:19" ht="15.5" x14ac:dyDescent="0.35">
      <c r="C236" t="s">
        <v>266</v>
      </c>
      <c r="I236" s="6">
        <v>0.6</v>
      </c>
      <c r="J236" s="6">
        <v>0.97</v>
      </c>
      <c r="K236" s="6">
        <v>0.95</v>
      </c>
      <c r="L236" s="6">
        <v>1.29</v>
      </c>
      <c r="M236" s="6">
        <v>2.15</v>
      </c>
      <c r="N236" s="6">
        <v>1.95</v>
      </c>
      <c r="O236" s="6">
        <v>10.71</v>
      </c>
      <c r="P236" s="6">
        <v>12.58</v>
      </c>
      <c r="Q236" s="6">
        <v>2.2599999999999998</v>
      </c>
      <c r="R236" s="6">
        <v>5.39</v>
      </c>
      <c r="S236" s="6">
        <v>2.38</v>
      </c>
    </row>
    <row r="237" spans="3:19" ht="15.5" x14ac:dyDescent="0.35">
      <c r="C237" t="s">
        <v>69</v>
      </c>
      <c r="I237" s="6">
        <v>2.2200000000000002</v>
      </c>
      <c r="J237" s="6">
        <v>3.8</v>
      </c>
      <c r="K237" s="6">
        <v>4.4000000000000004</v>
      </c>
      <c r="L237" s="6">
        <v>2.4900000000000002</v>
      </c>
      <c r="M237" s="6">
        <v>2.2599999999999998</v>
      </c>
      <c r="N237" s="6">
        <v>1.94</v>
      </c>
      <c r="O237" s="6">
        <v>0.61</v>
      </c>
      <c r="P237" s="6">
        <v>1.1200000000000001</v>
      </c>
      <c r="Q237" s="6">
        <v>0.73</v>
      </c>
      <c r="R237" s="6">
        <v>2.09</v>
      </c>
      <c r="S237" s="6">
        <v>2.7</v>
      </c>
    </row>
    <row r="238" spans="3:19" ht="15.5" x14ac:dyDescent="0.35">
      <c r="C238" t="s">
        <v>66</v>
      </c>
      <c r="I238" s="6">
        <v>188.48</v>
      </c>
      <c r="J238" s="6">
        <v>231.5</v>
      </c>
      <c r="K238" s="6">
        <v>246.34</v>
      </c>
      <c r="L238" s="6">
        <v>241.02</v>
      </c>
      <c r="M238" s="6">
        <v>276.70999999999998</v>
      </c>
      <c r="N238" s="6">
        <v>242.76</v>
      </c>
      <c r="O238" s="6">
        <v>232.76</v>
      </c>
      <c r="P238" s="6">
        <v>216.91</v>
      </c>
      <c r="Q238" s="6">
        <v>172.79</v>
      </c>
      <c r="R238" s="6">
        <v>173.96</v>
      </c>
      <c r="S238" s="6">
        <v>157.6</v>
      </c>
    </row>
    <row r="239" spans="3:19" ht="15.5" x14ac:dyDescent="0.35">
      <c r="C239" t="s">
        <v>267</v>
      </c>
      <c r="I239" s="6">
        <v>-1.93</v>
      </c>
      <c r="J239" s="6">
        <v>-5.05</v>
      </c>
      <c r="K239" s="6">
        <v>-7.86</v>
      </c>
      <c r="L239" s="6">
        <v>-4.18</v>
      </c>
      <c r="M239" s="6">
        <v>-5.78</v>
      </c>
      <c r="N239" s="6">
        <v>-11.46</v>
      </c>
      <c r="O239" s="6">
        <v>-2.79</v>
      </c>
      <c r="P239" s="6">
        <v>1.1299999999999999</v>
      </c>
      <c r="Q239" s="6">
        <v>0.74</v>
      </c>
      <c r="R239" s="6">
        <v>2.09</v>
      </c>
      <c r="S239" s="6">
        <v>2.7</v>
      </c>
    </row>
    <row r="240" spans="3:19" ht="15.5" x14ac:dyDescent="0.35">
      <c r="C240" t="s">
        <v>268</v>
      </c>
      <c r="I240" s="6">
        <v>-216.16</v>
      </c>
      <c r="J240" s="6">
        <v>-174.24</v>
      </c>
      <c r="K240" s="6">
        <v>-137.97999999999999</v>
      </c>
      <c r="L240" s="6">
        <v>-143.58000000000001</v>
      </c>
      <c r="M240" s="6">
        <v>-108.08</v>
      </c>
      <c r="N240" s="5">
        <v>-41</v>
      </c>
      <c r="O240" s="6">
        <v>-51.21</v>
      </c>
      <c r="P240" s="6">
        <v>216.87</v>
      </c>
      <c r="Q240" s="6">
        <v>172.75</v>
      </c>
      <c r="R240" s="6">
        <v>173.92</v>
      </c>
      <c r="S240" s="6">
        <v>157.56</v>
      </c>
    </row>
    <row r="241" spans="3:19" ht="15.5" x14ac:dyDescent="0.35">
      <c r="C241" t="s">
        <v>269</v>
      </c>
      <c r="I241" s="5">
        <v>711000000000</v>
      </c>
      <c r="J241" s="5">
        <v>469000000000</v>
      </c>
      <c r="K241" s="5">
        <v>56000000000</v>
      </c>
      <c r="L241" s="5">
        <v>227000000000</v>
      </c>
      <c r="M241" s="5">
        <v>52000000000</v>
      </c>
      <c r="N241" s="5">
        <v>69000000000</v>
      </c>
      <c r="O241" s="5">
        <v>72000000000</v>
      </c>
      <c r="P241" s="5">
        <v>11000000000</v>
      </c>
      <c r="Q241" s="5">
        <v>32000000000</v>
      </c>
      <c r="R241" s="5">
        <v>5000000000</v>
      </c>
      <c r="S241" s="5">
        <v>36000000000</v>
      </c>
    </row>
    <row r="242" spans="3:19" ht="15.5" x14ac:dyDescent="0.35">
      <c r="C242" t="s">
        <v>270</v>
      </c>
      <c r="I242" s="5">
        <v>1257000000000</v>
      </c>
      <c r="J242" s="5">
        <v>1435000000000</v>
      </c>
      <c r="K242" s="5">
        <v>1825000000000</v>
      </c>
      <c r="L242" s="5">
        <v>1628000000000</v>
      </c>
      <c r="M242" s="5">
        <v>1593000000000</v>
      </c>
      <c r="N242" s="5">
        <v>388000000000</v>
      </c>
      <c r="O242" s="5">
        <v>224000000000</v>
      </c>
      <c r="P242" s="5">
        <v>26000000000</v>
      </c>
      <c r="Q242" s="5">
        <v>2000000000</v>
      </c>
      <c r="R242" s="5">
        <v>24000000000</v>
      </c>
    </row>
    <row r="243" spans="3:19" ht="15.5" x14ac:dyDescent="0.35">
      <c r="C243" t="s">
        <v>26</v>
      </c>
      <c r="I243" s="5">
        <v>1968000000000</v>
      </c>
      <c r="J243" s="5">
        <v>1904000000000</v>
      </c>
      <c r="K243" s="5">
        <v>1881000000000</v>
      </c>
      <c r="L243" s="5">
        <v>1855000000000</v>
      </c>
      <c r="M243" s="5">
        <v>1645000000000</v>
      </c>
      <c r="N243" s="5">
        <v>457000000000</v>
      </c>
      <c r="O243" s="5">
        <v>296000000000</v>
      </c>
      <c r="P243" s="5">
        <v>37000000000</v>
      </c>
      <c r="Q243" s="5">
        <v>34000000000</v>
      </c>
      <c r="R243" s="5">
        <v>29000000000</v>
      </c>
      <c r="S243" s="5">
        <v>36000000000</v>
      </c>
    </row>
    <row r="244" spans="3:19" ht="15.5" x14ac:dyDescent="0.35">
      <c r="C244" t="s">
        <v>23</v>
      </c>
      <c r="I244" s="5">
        <v>1895000000000</v>
      </c>
      <c r="J244" s="5">
        <v>1875000000000</v>
      </c>
      <c r="K244" s="5">
        <v>1860000000000</v>
      </c>
      <c r="L244" s="5">
        <v>1806000000000</v>
      </c>
      <c r="M244" s="5">
        <v>1382000000000</v>
      </c>
      <c r="N244" s="5">
        <v>429000000000</v>
      </c>
      <c r="O244" s="5">
        <v>5000000000</v>
      </c>
      <c r="P244" s="5">
        <v>-100000000000</v>
      </c>
      <c r="Q244" s="5">
        <v>22000000000</v>
      </c>
      <c r="R244" s="5">
        <v>18000000000</v>
      </c>
      <c r="S244" s="5">
        <v>19000000000</v>
      </c>
    </row>
    <row r="245" spans="3:19" ht="15.5" x14ac:dyDescent="0.35">
      <c r="C245" t="s">
        <v>271</v>
      </c>
      <c r="I245" s="5">
        <v>-283000000000</v>
      </c>
      <c r="J245" s="5">
        <v>-122000000000</v>
      </c>
      <c r="K245" s="5">
        <v>217000000000</v>
      </c>
      <c r="L245" s="5">
        <v>8000000000</v>
      </c>
      <c r="M245" s="5">
        <v>-13000000000</v>
      </c>
      <c r="N245" s="5">
        <v>-107000000000</v>
      </c>
      <c r="O245" s="5">
        <v>119000000000</v>
      </c>
      <c r="P245" s="5">
        <v>116000000000</v>
      </c>
      <c r="Q245" s="5">
        <v>57000000000</v>
      </c>
      <c r="R245" s="5">
        <v>109000000000</v>
      </c>
      <c r="S245" s="5">
        <v>84000000000</v>
      </c>
    </row>
    <row r="246" spans="3:19" ht="15.5" x14ac:dyDescent="0.35">
      <c r="C246" t="s">
        <v>272</v>
      </c>
      <c r="I246" s="5">
        <v>4000000000</v>
      </c>
      <c r="J246" s="5">
        <v>-14000000000</v>
      </c>
      <c r="K246" s="5">
        <v>-91000000000</v>
      </c>
      <c r="L246" s="5">
        <v>-36000000000</v>
      </c>
      <c r="M246" s="5">
        <v>54000000000</v>
      </c>
      <c r="N246" s="5">
        <v>12000000000</v>
      </c>
      <c r="O246" s="5">
        <v>88000000000</v>
      </c>
      <c r="P246" s="5">
        <v>107000000000</v>
      </c>
      <c r="Q246" s="5">
        <v>11000000000</v>
      </c>
      <c r="R246" s="5">
        <v>9000000000</v>
      </c>
      <c r="S246" s="5">
        <v>8000000000</v>
      </c>
    </row>
    <row r="247" spans="3:19" ht="15.5" x14ac:dyDescent="0.35">
      <c r="C247" t="s">
        <v>273</v>
      </c>
      <c r="I247" s="5">
        <v>-3000000000</v>
      </c>
      <c r="J247" s="5">
        <v>-12000000000</v>
      </c>
      <c r="K247" s="5">
        <v>-13000000000</v>
      </c>
      <c r="L247" s="5">
        <v>-49000000000</v>
      </c>
      <c r="M247" s="5">
        <v>-14000000000</v>
      </c>
      <c r="N247" s="5">
        <v>-26000000000</v>
      </c>
      <c r="O247" s="5">
        <v>-6000000000</v>
      </c>
      <c r="P247" s="5">
        <v>0</v>
      </c>
      <c r="Q247" s="5">
        <v>-5000000000</v>
      </c>
      <c r="R247" s="5">
        <v>0</v>
      </c>
      <c r="S247" s="5">
        <v>-2000000000</v>
      </c>
    </row>
    <row r="248" spans="3:19" ht="15.5" x14ac:dyDescent="0.35">
      <c r="C248" t="s">
        <v>15</v>
      </c>
      <c r="I248" s="5">
        <v>1000000000</v>
      </c>
      <c r="J248" s="5">
        <v>-26000000000</v>
      </c>
      <c r="K248" s="5">
        <v>-104000000000</v>
      </c>
      <c r="L248" s="5">
        <v>-84000000000</v>
      </c>
      <c r="M248" s="5">
        <v>40000000000</v>
      </c>
      <c r="N248" s="5">
        <v>-15000000000</v>
      </c>
      <c r="O248" s="5">
        <v>82000000000</v>
      </c>
      <c r="P248" s="5">
        <v>107000000000</v>
      </c>
      <c r="Q248" s="5">
        <v>6000000000</v>
      </c>
      <c r="R248" s="5">
        <v>9000000000</v>
      </c>
      <c r="S248" s="5">
        <v>7000000000</v>
      </c>
    </row>
    <row r="249" spans="3:19" ht="15.5" x14ac:dyDescent="0.35">
      <c r="C249" t="s">
        <v>17</v>
      </c>
      <c r="I249" s="6">
        <v>0.25</v>
      </c>
      <c r="J249" s="6">
        <v>-5.4</v>
      </c>
      <c r="K249" s="6">
        <v>-21.33</v>
      </c>
      <c r="L249" s="6">
        <v>-17.350000000000001</v>
      </c>
      <c r="M249" s="6">
        <v>8.3000000000000007</v>
      </c>
      <c r="N249" s="6">
        <v>-3.05</v>
      </c>
      <c r="O249" s="6">
        <v>16.82</v>
      </c>
      <c r="P249" s="6">
        <v>141.16</v>
      </c>
      <c r="Q249" s="6">
        <v>7.48</v>
      </c>
      <c r="R249" s="6">
        <v>11.68</v>
      </c>
      <c r="S249" s="6">
        <v>8.8699999999999992</v>
      </c>
    </row>
  </sheetData>
  <pageMargins left="0.7" right="0.7" top="0.75" bottom="0.75" header="0.3" footer="0.3"/>
  <ignoredErrors>
    <ignoredError sqref="A1:S250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Z23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3087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3088</v>
      </c>
      <c r="D2" s="2" vm="808">
        <f ca="1">IFERROR(_xlfn.STOCKHISTORY("XIDX:" &amp; $C$1, D3, , 0, 0, 1), "Libur")</f>
        <v>4010</v>
      </c>
      <c r="E2" s="2" vm="809">
        <f ca="1">IFERROR(_xlfn.STOCKHISTORY("XIDX:" &amp; $C$1, E3, , 0, 0, 1), "Libur")</f>
        <v>3400</v>
      </c>
      <c r="H2" s="2" vm="809">
        <f ca="1">IFERROR(INDEX(D2:G2,COUNT(D2:G2)),"")</f>
        <v>3400</v>
      </c>
      <c r="I2" s="2" vm="610">
        <f t="shared" ref="I2:Z2" ca="1" si="0">IFERROR(_xlfn.STOCKHISTORY("XIDX:" &amp; $C$1, I1, , 0, 0, 1), "Libur")</f>
        <v>4510</v>
      </c>
      <c r="J2" s="2" vm="810">
        <f t="shared" ca="1" si="0"/>
        <v>4760</v>
      </c>
      <c r="K2" s="2" vm="811">
        <f t="shared" ca="1" si="0"/>
        <v>5025</v>
      </c>
      <c r="L2" s="2" vm="5">
        <f t="shared" ca="1" si="0"/>
        <v>5650</v>
      </c>
      <c r="M2" s="2" vm="812">
        <f t="shared" ca="1" si="0"/>
        <v>5950</v>
      </c>
      <c r="N2" s="2" vm="813">
        <f t="shared" ca="1" si="0"/>
        <v>6525</v>
      </c>
      <c r="O2" s="2" vm="814">
        <f t="shared" ca="1" si="0"/>
        <v>6500</v>
      </c>
      <c r="P2" s="2" vm="815">
        <f t="shared" ca="1" si="0"/>
        <v>7225</v>
      </c>
      <c r="Q2" s="2" vm="447">
        <f t="shared" ca="1" si="0"/>
        <v>3000</v>
      </c>
      <c r="R2" s="2" vm="816">
        <f t="shared" ca="1" si="0"/>
        <v>3090</v>
      </c>
      <c r="S2" s="2" vm="102">
        <f t="shared" ca="1" si="0"/>
        <v>2600</v>
      </c>
      <c r="T2" s="2" vm="817">
        <f t="shared" ca="1" si="0"/>
        <v>3780</v>
      </c>
      <c r="U2" s="2" vm="271">
        <f t="shared" ca="1" si="0"/>
        <v>3375</v>
      </c>
      <c r="V2" s="2" vm="116">
        <f t="shared" ca="1" si="0"/>
        <v>3650</v>
      </c>
      <c r="W2" s="2" vm="818">
        <f t="shared" ca="1" si="0"/>
        <v>2150</v>
      </c>
      <c r="X2" s="2" vm="777">
        <f t="shared" ca="1" si="0"/>
        <v>1840</v>
      </c>
      <c r="Y2" s="2" vm="353">
        <f t="shared" ca="1" si="0"/>
        <v>455</v>
      </c>
      <c r="Z2" s="2" vm="399">
        <f t="shared" ca="1" si="0"/>
        <v>87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19466374000000</v>
      </c>
      <c r="E4" s="2">
        <f>IFERROR(INDEX(E51:E500,MATCH($C$4,$C$51:$C$500,0)),"")</f>
        <v>19952120000000</v>
      </c>
      <c r="H4" s="2">
        <f>IFERROR(SUM(D4:G4)*(4/MAX(1,COUNT(D4:G4))),"")</f>
        <v>78836988000000</v>
      </c>
      <c r="I4" s="2">
        <f t="shared" ref="I4:Z4" si="1">IFERROR(INDEX(I51:I500,MATCH($C$4,$C$51:$C$500,0)),"")</f>
        <v>70704988000000</v>
      </c>
      <c r="J4" s="2">
        <f t="shared" si="1"/>
        <v>67477992000000</v>
      </c>
      <c r="K4" s="2">
        <f t="shared" si="1"/>
        <v>61615850000000</v>
      </c>
      <c r="L4" s="2">
        <f t="shared" si="1"/>
        <v>56867544000000</v>
      </c>
      <c r="M4" s="2">
        <f t="shared" si="1"/>
        <v>51698249000000</v>
      </c>
      <c r="N4" s="2">
        <f t="shared" si="1"/>
        <v>42518782000000</v>
      </c>
      <c r="O4" s="2">
        <f t="shared" si="1"/>
        <v>58634502000000</v>
      </c>
      <c r="P4" s="2">
        <f t="shared" si="1"/>
        <v>53957604000000</v>
      </c>
      <c r="Q4" s="2">
        <f t="shared" si="1"/>
        <v>49367386000000</v>
      </c>
      <c r="R4" s="2">
        <f t="shared" si="1"/>
        <v>38256857000000</v>
      </c>
      <c r="S4" s="2">
        <f t="shared" si="1"/>
        <v>30107727000000</v>
      </c>
      <c r="T4" s="2">
        <f t="shared" si="1"/>
        <v>29150275000000</v>
      </c>
      <c r="U4" s="2">
        <f t="shared" si="1"/>
        <v>25662992000000</v>
      </c>
      <c r="V4" s="2">
        <f t="shared" si="1"/>
        <v>21310925000000</v>
      </c>
      <c r="W4" s="2">
        <f t="shared" si="1"/>
        <v>17957972000000</v>
      </c>
      <c r="X4" s="2">
        <f t="shared" si="1"/>
        <v>15077822000000</v>
      </c>
      <c r="Y4" s="2">
        <f t="shared" si="1"/>
        <v>14559005000000</v>
      </c>
      <c r="Z4" s="2">
        <f t="shared" si="1"/>
        <v>13311141000000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1132454000000</v>
      </c>
      <c r="E5" s="2">
        <f>IFERROR(INDEX(E51:E500,MATCH($C$5,$C$51:$C$500,0)),"")</f>
        <v>2579996000000</v>
      </c>
      <c r="H5" s="2">
        <f>IFERROR(SUM(D5:G5)*(4/MAX(1,COUNT(D5:G5))),"")</f>
        <v>7424900000000</v>
      </c>
      <c r="I5" s="2">
        <f t="shared" ref="I5:Z5" si="2">IFERROR(INDEX(I51:I500,MATCH($C$5,$C$51:$C$500,0)),"")</f>
        <v>5633395000000</v>
      </c>
      <c r="J5" s="2">
        <f t="shared" si="2"/>
        <v>3753402000000</v>
      </c>
      <c r="K5" s="2">
        <f t="shared" si="2"/>
        <v>2341824000000</v>
      </c>
      <c r="L5" s="2">
        <f t="shared" si="2"/>
        <v>2946169000000</v>
      </c>
      <c r="M5" s="2">
        <f t="shared" si="2"/>
        <v>3638833000000</v>
      </c>
      <c r="N5" s="2">
        <f t="shared" si="2"/>
        <v>3810031000000</v>
      </c>
      <c r="O5" s="2">
        <f t="shared" si="2"/>
        <v>3617893000000</v>
      </c>
      <c r="P5" s="2">
        <f t="shared" si="2"/>
        <v>4602071000000</v>
      </c>
      <c r="Q5" s="2">
        <f t="shared" si="2"/>
        <v>2464688000000</v>
      </c>
      <c r="R5" s="2">
        <f t="shared" si="2"/>
        <v>2212931000000</v>
      </c>
      <c r="S5" s="2">
        <f t="shared" si="2"/>
        <v>1854985000000</v>
      </c>
      <c r="T5" s="2">
        <f t="shared" si="2"/>
        <v>1746795000000</v>
      </c>
      <c r="U5" s="2">
        <f t="shared" si="2"/>
        <v>2530909000000</v>
      </c>
      <c r="V5" s="2">
        <f t="shared" si="2"/>
        <v>2684064000000</v>
      </c>
      <c r="W5" s="2">
        <f t="shared" si="2"/>
        <v>2355475000000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34911307000000</v>
      </c>
      <c r="E6" s="2">
        <f>IFERROR(INDEX(E51:E500,MATCH($C$6,$C$51:$C$500,0)),"")</f>
        <v>36730897000000</v>
      </c>
      <c r="H6" s="2">
        <f>IFERROR(INDEX(D6:G6,COUNT(D6:G6)),"")</f>
        <v>36730897000000</v>
      </c>
      <c r="I6" s="2">
        <f t="shared" ref="I6:Z6" si="3">IFERROR(INDEX(I51:I500,MATCH($C$6,$C$51:$C$500,0)),"")</f>
        <v>34151094000000</v>
      </c>
      <c r="J6" s="2">
        <f t="shared" si="3"/>
        <v>30288922000000</v>
      </c>
      <c r="K6" s="2">
        <f t="shared" si="3"/>
        <v>27028758000000</v>
      </c>
      <c r="L6" s="2">
        <f t="shared" si="3"/>
        <v>26327214000000</v>
      </c>
      <c r="M6" s="2">
        <f t="shared" si="3"/>
        <v>25149999000000</v>
      </c>
      <c r="N6" s="2">
        <f t="shared" si="3"/>
        <v>23349683000000</v>
      </c>
      <c r="O6" s="2">
        <f t="shared" si="3"/>
        <v>21071600000000</v>
      </c>
      <c r="P6" s="2">
        <f t="shared" si="3"/>
        <v>19391174000000</v>
      </c>
      <c r="Q6" s="2">
        <f t="shared" si="3"/>
        <v>15702825000000</v>
      </c>
      <c r="R6" s="2">
        <f t="shared" si="3"/>
        <v>14157243000000</v>
      </c>
      <c r="S6" s="2">
        <f t="shared" si="3"/>
        <v>12561427000000</v>
      </c>
      <c r="T6" s="2">
        <f t="shared" si="3"/>
        <v>10943289000000</v>
      </c>
      <c r="U6" s="2">
        <f t="shared" si="3"/>
        <v>9950900000000</v>
      </c>
      <c r="V6" s="2">
        <f t="shared" si="3"/>
        <v>8176464000000</v>
      </c>
      <c r="W6" s="2">
        <f t="shared" si="3"/>
        <v>6189470000000</v>
      </c>
      <c r="X6" s="2">
        <f t="shared" si="3"/>
        <v>4482036000000</v>
      </c>
      <c r="Y6" s="2">
        <f t="shared" si="3"/>
        <v>2951674000000</v>
      </c>
      <c r="Z6" s="2">
        <f t="shared" si="3"/>
        <v>1334342000000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16.399999999999999</v>
      </c>
      <c r="E7" s="3">
        <f>IFERROR(INDEX(E51:E500,MATCH($C$7,$C$51:$C$500,0))/1000000000,"")</f>
        <v>16.399999999999999</v>
      </c>
      <c r="H7" s="3">
        <f>IFERROR(INDEX(D7:G7,COUNT(D7:G7)),"")</f>
        <v>16.399999999999999</v>
      </c>
      <c r="I7" s="3">
        <f t="shared" ref="I7:Z7" si="4">IFERROR(INDEX(I51:I500,MATCH($C$7,$C$51:$C$500,0))/1000000000,"")</f>
        <v>16.399999999999999</v>
      </c>
      <c r="J7" s="3">
        <f t="shared" si="4"/>
        <v>16.399999999999999</v>
      </c>
      <c r="K7" s="3">
        <f t="shared" si="4"/>
        <v>16.399999999999999</v>
      </c>
      <c r="L7" s="3">
        <f t="shared" si="4"/>
        <v>16.399999999999999</v>
      </c>
      <c r="M7" s="3">
        <f t="shared" si="4"/>
        <v>16.399999999999999</v>
      </c>
      <c r="N7" s="3">
        <f t="shared" si="4"/>
        <v>16.399999999999999</v>
      </c>
      <c r="O7" s="3">
        <f t="shared" si="4"/>
        <v>16.399999999999999</v>
      </c>
      <c r="P7" s="3">
        <f t="shared" si="4"/>
        <v>16.399999999999999</v>
      </c>
      <c r="Q7" s="3">
        <f t="shared" si="4"/>
        <v>16.399999999999999</v>
      </c>
      <c r="R7" s="3">
        <f t="shared" si="4"/>
        <v>16.399999999999999</v>
      </c>
      <c r="S7" s="3">
        <f t="shared" si="4"/>
        <v>16.399999999999999</v>
      </c>
      <c r="T7" s="3">
        <f t="shared" si="4"/>
        <v>16.399999999999999</v>
      </c>
      <c r="U7" s="3">
        <f t="shared" si="4"/>
        <v>16.399999999999999</v>
      </c>
      <c r="V7" s="3">
        <f t="shared" si="4"/>
        <v>16.399999999999999</v>
      </c>
      <c r="W7" s="3">
        <f t="shared" si="4"/>
        <v>16.399999999999999</v>
      </c>
      <c r="X7" s="3">
        <f t="shared" si="4"/>
        <v>16.399999999999999</v>
      </c>
      <c r="Y7" s="3">
        <f t="shared" si="4"/>
        <v>3.28</v>
      </c>
      <c r="Z7" s="3">
        <f t="shared" si="4"/>
        <v>3.28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-2327000000000</v>
      </c>
      <c r="E8" s="2">
        <f>IFERROR(INDEX(E51:E500,MATCH("Free cash flow (Quarter)",$C$51:$C$500,0)),"")</f>
        <v>3111000000000</v>
      </c>
      <c r="H8" s="2">
        <f>IFERROR(INDEX(D8:G8,COUNT(D8:G8)),"")</f>
        <v>3111000000000</v>
      </c>
      <c r="I8" s="2">
        <f t="shared" ref="I8:Z8" si="5">IFERROR(INDEX(I51:I500,MATCH($C$8,$C$51:$C$500,0)),"")</f>
        <v>4043000000000</v>
      </c>
      <c r="J8" s="2">
        <f t="shared" si="5"/>
        <v>3531000000000</v>
      </c>
      <c r="K8" s="2">
        <f t="shared" si="5"/>
        <v>1826000000000</v>
      </c>
      <c r="L8" s="2">
        <f t="shared" si="5"/>
        <v>-862000000000</v>
      </c>
      <c r="M8" s="2">
        <f t="shared" si="5"/>
        <v>-685000000000</v>
      </c>
      <c r="N8" s="2">
        <f t="shared" si="5"/>
        <v>3033000000000</v>
      </c>
      <c r="O8" s="2">
        <f t="shared" si="5"/>
        <v>634000000000</v>
      </c>
      <c r="P8" s="2">
        <f t="shared" si="5"/>
        <v>3497000000000</v>
      </c>
      <c r="Q8" s="2">
        <f t="shared" si="5"/>
        <v>867000000000</v>
      </c>
      <c r="R8" s="2">
        <f t="shared" si="5"/>
        <v>3526000000000</v>
      </c>
      <c r="S8" s="2">
        <f t="shared" si="5"/>
        <v>-330000000000</v>
      </c>
      <c r="T8" s="2">
        <f t="shared" si="5"/>
        <v>-3362000000000</v>
      </c>
      <c r="U8" s="2">
        <f t="shared" si="5"/>
        <v>-160000000000</v>
      </c>
      <c r="V8" s="2">
        <f t="shared" si="5"/>
        <v>-137000000000</v>
      </c>
      <c r="W8" s="2">
        <f t="shared" si="5"/>
        <v>-356000000000</v>
      </c>
      <c r="X8" s="2">
        <f t="shared" si="5"/>
        <v>2015000000000</v>
      </c>
      <c r="Y8" s="2">
        <f t="shared" si="5"/>
        <v>1702000000000</v>
      </c>
      <c r="Z8" s="2">
        <f t="shared" si="5"/>
        <v>-134000000000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-141.88</v>
      </c>
      <c r="E9" s="3">
        <f>IFERROR(INDEX(E51:E500,MATCH("Free cash flow per share (Quarter)",$C$51:$C$500,0)),"")</f>
        <v>189.73</v>
      </c>
      <c r="H9" s="3">
        <f>IFERROR(INDEX(D9:G9,COUNT(D9:G9)),"")</f>
        <v>189.73</v>
      </c>
      <c r="I9" s="3">
        <f t="shared" ref="I9:Z9" si="6">IFERROR(INDEX(I51:I500,MATCH($C$9,$C$51:$C$500,0)),"")</f>
        <v>246.54</v>
      </c>
      <c r="J9" s="3">
        <f t="shared" si="6"/>
        <v>215.35</v>
      </c>
      <c r="K9" s="3">
        <f t="shared" si="6"/>
        <v>111.34</v>
      </c>
      <c r="L9" s="3">
        <f t="shared" si="6"/>
        <v>-52.58</v>
      </c>
      <c r="M9" s="3">
        <f t="shared" si="6"/>
        <v>-41.8</v>
      </c>
      <c r="N9" s="3">
        <f t="shared" si="6"/>
        <v>184.98</v>
      </c>
      <c r="O9" s="3">
        <f t="shared" si="6"/>
        <v>38.69</v>
      </c>
      <c r="P9" s="3">
        <f t="shared" si="6"/>
        <v>213.25</v>
      </c>
      <c r="Q9" s="3">
        <f t="shared" si="6"/>
        <v>52.87</v>
      </c>
      <c r="R9" s="3">
        <f t="shared" si="6"/>
        <v>215.03</v>
      </c>
      <c r="S9" s="3">
        <f t="shared" si="6"/>
        <v>-20.13</v>
      </c>
      <c r="T9" s="3">
        <f t="shared" si="6"/>
        <v>-205</v>
      </c>
      <c r="U9" s="3">
        <f t="shared" si="6"/>
        <v>-9.73</v>
      </c>
      <c r="V9" s="3">
        <f t="shared" si="6"/>
        <v>-8.35</v>
      </c>
      <c r="W9" s="3">
        <f t="shared" si="6"/>
        <v>-21.73</v>
      </c>
      <c r="X9" s="3">
        <f t="shared" si="6"/>
        <v>122.87</v>
      </c>
      <c r="Y9" s="3">
        <f t="shared" si="6"/>
        <v>518.32000000000005</v>
      </c>
      <c r="Z9" s="3">
        <f t="shared" si="6"/>
        <v>-40.729999999999997</v>
      </c>
    </row>
    <row r="10" spans="1:26" ht="15.5" x14ac:dyDescent="0.35">
      <c r="C10" t="s">
        <v>18</v>
      </c>
      <c r="D10" s="3">
        <f ca="1">IFERROR(IF(D9=0,"",D2/D9),"")</f>
        <v>-28.263321116436426</v>
      </c>
      <c r="E10" s="3">
        <f ca="1">IFERROR(IF(E9=0,"",E2/E9),"")</f>
        <v>17.920202392874085</v>
      </c>
      <c r="I10" s="3">
        <f t="shared" ref="I10:Z10" ca="1" si="7">IFERROR(IF(I9=0,"",I2/I9),"")</f>
        <v>18.293177577675024</v>
      </c>
      <c r="J10" s="3">
        <f t="shared" ca="1" si="7"/>
        <v>22.103552356628743</v>
      </c>
      <c r="K10" s="3">
        <f t="shared" ca="1" si="7"/>
        <v>45.132028022274113</v>
      </c>
      <c r="L10" s="3">
        <f t="shared" ca="1" si="7"/>
        <v>-107.45530620007608</v>
      </c>
      <c r="M10" s="3">
        <f t="shared" ca="1" si="7"/>
        <v>-142.34449760765551</v>
      </c>
      <c r="N10" s="3">
        <f t="shared" ca="1" si="7"/>
        <v>35.274083684722676</v>
      </c>
      <c r="O10" s="3">
        <f t="shared" ca="1" si="7"/>
        <v>168.00206771775655</v>
      </c>
      <c r="P10" s="3">
        <f t="shared" ca="1" si="7"/>
        <v>33.880422039859319</v>
      </c>
      <c r="Q10" s="3">
        <f t="shared" ca="1" si="7"/>
        <v>56.742954416493291</v>
      </c>
      <c r="R10" s="3">
        <f t="shared" ca="1" si="7"/>
        <v>14.370087894712366</v>
      </c>
      <c r="S10" s="3">
        <f t="shared" ca="1" si="7"/>
        <v>-129.1604570293095</v>
      </c>
      <c r="T10" s="3">
        <f t="shared" ca="1" si="7"/>
        <v>-18.439024390243901</v>
      </c>
      <c r="U10" s="3">
        <f t="shared" ca="1" si="7"/>
        <v>-346.86536485097633</v>
      </c>
      <c r="V10" s="3">
        <f t="shared" ca="1" si="7"/>
        <v>-437.12574850299404</v>
      </c>
      <c r="W10" s="3">
        <f t="shared" ca="1" si="7"/>
        <v>-98.941555453290377</v>
      </c>
      <c r="X10" s="3">
        <f t="shared" ca="1" si="7"/>
        <v>14.975177016358753</v>
      </c>
      <c r="Y10" s="3">
        <f t="shared" ca="1" si="7"/>
        <v>0.87783608581571226</v>
      </c>
      <c r="Z10" s="3">
        <f t="shared" ca="1" si="7"/>
        <v>-2.1360176773876751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5368132000000</v>
      </c>
      <c r="E11" s="2">
        <f>IFERROR(INDEX(E51:E500,MATCH($C$11,$C$51:$C$500,0)),"")</f>
        <v>7432291000000</v>
      </c>
      <c r="H11" s="2">
        <f>IFERROR(INDEX(D11:G11,COUNT(D11:G11)),"")</f>
        <v>7432291000000</v>
      </c>
      <c r="I11" s="2">
        <f t="shared" ref="I11:Z11" si="8">IFERROR(INDEX(I51:I500,MATCH($C$11,$C$51:$C$500,0)),"")</f>
        <v>4460703000000</v>
      </c>
      <c r="J11" s="2">
        <f t="shared" si="8"/>
        <v>4446488000000</v>
      </c>
      <c r="K11" s="2">
        <f t="shared" si="8"/>
        <v>2328025000000</v>
      </c>
      <c r="L11" s="2">
        <f t="shared" si="8"/>
        <v>2041946000000</v>
      </c>
      <c r="M11" s="2">
        <f t="shared" si="8"/>
        <v>1803188000000</v>
      </c>
      <c r="N11" s="2">
        <f t="shared" si="8"/>
        <v>2677813000000</v>
      </c>
      <c r="O11" s="2">
        <f t="shared" si="8"/>
        <v>1961373000000</v>
      </c>
      <c r="P11" s="2">
        <f t="shared" si="8"/>
        <v>2803131000000</v>
      </c>
      <c r="Q11" s="2">
        <f t="shared" si="8"/>
        <v>1793454000000</v>
      </c>
      <c r="R11" s="2">
        <f t="shared" si="8"/>
        <v>2504434000000</v>
      </c>
      <c r="S11" s="2">
        <f t="shared" si="8"/>
        <v>1679273000000</v>
      </c>
      <c r="T11" s="2">
        <f t="shared" si="8"/>
        <v>884831000000</v>
      </c>
      <c r="U11" s="2">
        <f t="shared" si="8"/>
        <v>1146852000000</v>
      </c>
      <c r="V11" s="2">
        <f t="shared" si="8"/>
        <v>954694000000</v>
      </c>
      <c r="W11" s="2">
        <f t="shared" si="8"/>
        <v>876198000000</v>
      </c>
      <c r="X11" s="2">
        <f t="shared" si="8"/>
        <v>1316840000000</v>
      </c>
      <c r="Y11" s="2">
        <f t="shared" si="8"/>
        <v>387996000000</v>
      </c>
      <c r="Z11" s="2">
        <f t="shared" si="8"/>
        <v>396944000000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4070000000000</v>
      </c>
      <c r="E12" s="2">
        <f>IFERROR(INDEX(E51:E500,MATCH("Net Debt (Quarter)",$C$51:$C$500,0)),"")</f>
        <v>-1116000000000</v>
      </c>
      <c r="H12" s="2">
        <f>IFERROR(INDEX(D12:G12,COUNT(D12:G12)),"")</f>
        <v>-1116000000000</v>
      </c>
      <c r="I12" s="2">
        <f t="shared" ref="I12:Z12" si="9">IFERROR(INDEX(I51:I500,MATCH($C$12,$C$51:$C$500,0)),"")</f>
        <v>1843000000000</v>
      </c>
      <c r="J12" s="2">
        <f t="shared" si="9"/>
        <v>3747000000000</v>
      </c>
      <c r="K12" s="2">
        <f t="shared" si="9"/>
        <v>6905000000000</v>
      </c>
      <c r="L12" s="2">
        <f t="shared" si="9"/>
        <v>7052000000000</v>
      </c>
      <c r="M12" s="2">
        <f t="shared" si="9"/>
        <v>4279000000000</v>
      </c>
      <c r="N12" s="2">
        <f t="shared" si="9"/>
        <v>1532000000000</v>
      </c>
      <c r="O12" s="2">
        <f t="shared" si="9"/>
        <v>3185000000000</v>
      </c>
      <c r="P12" s="2">
        <f t="shared" si="9"/>
        <v>1759000000000</v>
      </c>
      <c r="Q12" s="2">
        <f t="shared" si="9"/>
        <v>4184000000000</v>
      </c>
      <c r="R12" s="2">
        <f t="shared" si="9"/>
        <v>4350000000000</v>
      </c>
      <c r="S12" s="2">
        <f t="shared" si="9"/>
        <v>6682000000000</v>
      </c>
      <c r="T12" s="2">
        <f t="shared" si="9"/>
        <v>5981000000000</v>
      </c>
      <c r="U12" s="2">
        <f t="shared" si="9"/>
        <v>1996000000000</v>
      </c>
      <c r="V12" s="2">
        <f t="shared" si="9"/>
        <v>1311000000000</v>
      </c>
      <c r="W12" s="2">
        <f t="shared" si="9"/>
        <v>168000000000</v>
      </c>
      <c r="X12" s="2">
        <f t="shared" si="9"/>
        <v>-862000000000</v>
      </c>
      <c r="Y12" s="2">
        <f t="shared" si="9"/>
        <v>496000000000</v>
      </c>
      <c r="Z12" s="2">
        <f t="shared" si="9"/>
        <v>2333000000000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9439000000000</v>
      </c>
      <c r="E13" s="2">
        <f>IFERROR(INDEX(E51:E500,MATCH("Total Debt (Quarter)",$C$51:$C$500,0)),"")</f>
        <v>6316000000000</v>
      </c>
      <c r="H13" s="2">
        <f>IFERROR(INDEX(D13:G13,COUNT(D13:G13)),"")</f>
        <v>6316000000000</v>
      </c>
      <c r="I13" s="2">
        <f t="shared" ref="I13:Z13" si="10">IFERROR(INDEX(I51:I500,MATCH($C$13,$C$51:$C$500,0)),"")</f>
        <v>6304000000000</v>
      </c>
      <c r="J13" s="2">
        <f t="shared" si="10"/>
        <v>8194000000000</v>
      </c>
      <c r="K13" s="2">
        <f t="shared" si="10"/>
        <v>9233000000000</v>
      </c>
      <c r="L13" s="2">
        <f t="shared" si="10"/>
        <v>9094000000000</v>
      </c>
      <c r="M13" s="2">
        <f t="shared" si="10"/>
        <v>6083000000000</v>
      </c>
      <c r="N13" s="2">
        <f t="shared" si="10"/>
        <v>4210000000000</v>
      </c>
      <c r="O13" s="2">
        <f t="shared" si="10"/>
        <v>5147000000000</v>
      </c>
      <c r="P13" s="2">
        <f t="shared" si="10"/>
        <v>4562000000000</v>
      </c>
      <c r="Q13" s="2">
        <f t="shared" si="10"/>
        <v>5978000000000</v>
      </c>
      <c r="R13" s="2">
        <f t="shared" si="10"/>
        <v>6855000000000</v>
      </c>
      <c r="S13" s="2">
        <f t="shared" si="10"/>
        <v>8361000000000</v>
      </c>
      <c r="T13" s="2">
        <f t="shared" si="10"/>
        <v>6866000000000</v>
      </c>
      <c r="U13" s="2">
        <f t="shared" si="10"/>
        <v>3143000000000</v>
      </c>
      <c r="V13" s="2">
        <f t="shared" si="10"/>
        <v>2266000000000</v>
      </c>
      <c r="W13" s="2">
        <f t="shared" si="10"/>
        <v>1044000000000</v>
      </c>
      <c r="X13" s="2">
        <f t="shared" si="10"/>
        <v>455000000000</v>
      </c>
      <c r="Y13" s="2">
        <f t="shared" si="10"/>
        <v>884000000000</v>
      </c>
      <c r="Z13" s="2">
        <f t="shared" si="10"/>
        <v>2730000000000</v>
      </c>
    </row>
    <row r="14" spans="1:26" ht="15.5" x14ac:dyDescent="0.35">
      <c r="C14" t="s">
        <v>27</v>
      </c>
      <c r="D14" s="2">
        <f>IFERROR(INDEX(D51:D500,MATCH($C$14,$C$51:$C$500,0)),"")</f>
        <v>-121211000000</v>
      </c>
      <c r="E14" s="2">
        <f>IFERROR(INDEX(E51:E500,MATCH($C$14,$C$51:$C$500,0)),"")</f>
        <v>-104630000000</v>
      </c>
      <c r="H14" s="2">
        <f>IFERROR(SUM(D14:G14)*(4/MAX(1,COUNT(D14:G14))),"")</f>
        <v>-451682000000</v>
      </c>
      <c r="I14" s="2">
        <f t="shared" ref="I14:Z14" si="11">IFERROR(INDEX(I51:I500,MATCH($C$14,$C$51:$C$500,0)),"")</f>
        <v>-559840000000</v>
      </c>
      <c r="J14" s="2">
        <f t="shared" si="11"/>
        <v>-731653000000</v>
      </c>
      <c r="K14" s="2">
        <f t="shared" si="11"/>
        <v>-697723000000</v>
      </c>
      <c r="L14" s="2">
        <f t="shared" si="11"/>
        <v>-420306000000</v>
      </c>
      <c r="M14" s="2">
        <f t="shared" si="11"/>
        <v>-328551000000</v>
      </c>
      <c r="N14" s="2">
        <f t="shared" si="11"/>
        <v>-443233000000</v>
      </c>
      <c r="O14" s="2">
        <f t="shared" si="11"/>
        <v>-447885000000</v>
      </c>
      <c r="P14" s="2">
        <f t="shared" si="11"/>
        <v>-513239000000</v>
      </c>
      <c r="Q14" s="2">
        <f t="shared" si="11"/>
        <v>-496087000000</v>
      </c>
      <c r="R14" s="2">
        <f t="shared" si="11"/>
        <v>-647186000000</v>
      </c>
      <c r="S14" s="2">
        <f t="shared" si="11"/>
        <v>-642227000000</v>
      </c>
      <c r="T14" s="2">
        <f t="shared" si="11"/>
        <v>-284227000000</v>
      </c>
      <c r="U14" s="2">
        <f t="shared" si="11"/>
        <v>-148329000000</v>
      </c>
      <c r="V14" s="2">
        <f t="shared" si="11"/>
        <v>-119566000000</v>
      </c>
      <c r="W14" s="2">
        <f t="shared" si="11"/>
        <v>-63009000000</v>
      </c>
      <c r="X14" s="2">
        <f t="shared" si="11"/>
        <v>-55008000000</v>
      </c>
      <c r="Y14" s="2">
        <f t="shared" si="11"/>
        <v>-201916000000</v>
      </c>
      <c r="Z14" s="2">
        <f t="shared" si="11"/>
        <v>-259282000000</v>
      </c>
    </row>
    <row r="15" spans="1:26" ht="15.5" x14ac:dyDescent="0.35">
      <c r="C15" t="s">
        <v>28</v>
      </c>
      <c r="D15" s="2">
        <f>IFERROR(INDEX(D51:D500,MATCH($C$15,$C$51:$C$500,0)),"")</f>
        <v>-244938000000</v>
      </c>
      <c r="E15" s="2">
        <f>IFERROR(INDEX(E51:E500,MATCH($C$15,$C$51:$C$500,0)),"")</f>
        <v>-801634000000</v>
      </c>
      <c r="H15" s="2">
        <f>IFERROR(SUM(D15:G15)*(4/MAX(1,COUNT(D15:G15))),"")</f>
        <v>-2093144000000</v>
      </c>
      <c r="I15" s="2">
        <f t="shared" ref="I15:Z15" si="12">IFERROR(INDEX(I51:I500,MATCH($C$15,$C$51:$C$500,0)),"")</f>
        <v>-2069233000000</v>
      </c>
      <c r="J15" s="2">
        <f t="shared" si="12"/>
        <v>-1544753000000</v>
      </c>
      <c r="K15" s="2">
        <f t="shared" si="12"/>
        <v>-678797000000</v>
      </c>
      <c r="L15" s="2">
        <f t="shared" si="12"/>
        <v>-606823000000</v>
      </c>
      <c r="M15" s="2">
        <f t="shared" si="12"/>
        <v>-1014536000000</v>
      </c>
      <c r="N15" s="2">
        <f t="shared" si="12"/>
        <v>-921865000000</v>
      </c>
      <c r="O15" s="2">
        <f t="shared" si="12"/>
        <v>-963064000000</v>
      </c>
      <c r="P15" s="2">
        <f t="shared" si="12"/>
        <v>-1355866000000</v>
      </c>
      <c r="Q15" s="2">
        <f t="shared" si="12"/>
        <v>-758918000000</v>
      </c>
      <c r="R15" s="2">
        <f t="shared" si="12"/>
        <v>-1731848000000</v>
      </c>
      <c r="S15" s="2">
        <f t="shared" si="12"/>
        <v>-449030000000</v>
      </c>
      <c r="T15" s="2">
        <f t="shared" si="12"/>
        <v>-360248000000</v>
      </c>
      <c r="U15" s="2">
        <f t="shared" si="12"/>
        <v>-922643000000</v>
      </c>
      <c r="V15" s="2">
        <f t="shared" si="12"/>
        <v>-695627000000</v>
      </c>
      <c r="W15" s="2">
        <f t="shared" si="12"/>
        <v>-612083000000</v>
      </c>
      <c r="X15" s="2">
        <f t="shared" si="12"/>
        <v>-598366000000</v>
      </c>
      <c r="Y15" s="2">
        <f t="shared" si="12"/>
        <v>-540978000000</v>
      </c>
      <c r="Z15" s="2">
        <f t="shared" si="12"/>
        <v>-118518000000</v>
      </c>
    </row>
    <row r="16" spans="1:26" ht="15.5" x14ac:dyDescent="0.35">
      <c r="C16" t="s">
        <v>29</v>
      </c>
      <c r="D16" s="2">
        <f>IFERROR(INDEX(D51:D500,MATCH($C$16,$C$51:$C$500,0)),"")</f>
        <v>1374928000000</v>
      </c>
      <c r="E16" s="2">
        <f>IFERROR(INDEX(E51:E500,MATCH($C$16,$C$51:$C$500,0)),"")</f>
        <v>3379377000000</v>
      </c>
      <c r="H16" s="2">
        <f>IFERROR(SUM(D16:G16)*(4/MAX(1,COUNT(D16:G16))),"")</f>
        <v>9508610000000</v>
      </c>
      <c r="I16" s="2">
        <f t="shared" ref="I16:Z16" si="13">IFERROR(INDEX(I51:I500,MATCH($C$16,$C$51:$C$500,0)),"")</f>
        <v>7712863000000</v>
      </c>
      <c r="J16" s="2">
        <f t="shared" si="13"/>
        <v>5256354000000</v>
      </c>
      <c r="K16" s="2">
        <f t="shared" si="13"/>
        <v>2996885000000</v>
      </c>
      <c r="L16" s="2">
        <f t="shared" si="13"/>
        <v>3537180000000</v>
      </c>
      <c r="M16" s="2">
        <f t="shared" si="13"/>
        <v>4633546000000</v>
      </c>
      <c r="N16" s="2">
        <f t="shared" si="13"/>
        <v>4767698000000</v>
      </c>
      <c r="O16" s="2">
        <f t="shared" si="13"/>
        <v>4595238000000</v>
      </c>
      <c r="P16" s="2">
        <f t="shared" si="13"/>
        <v>5907351000000</v>
      </c>
      <c r="Q16" s="2">
        <f t="shared" si="13"/>
        <v>3255705000000</v>
      </c>
      <c r="R16" s="2">
        <f t="shared" si="13"/>
        <v>3983661000000</v>
      </c>
      <c r="S16" s="2">
        <f t="shared" si="13"/>
        <v>2281628000000</v>
      </c>
      <c r="T16" s="2">
        <f t="shared" si="13"/>
        <v>2106892000000</v>
      </c>
      <c r="U16" s="2">
        <f t="shared" si="13"/>
        <v>3451333000000</v>
      </c>
      <c r="V16" s="2">
        <f t="shared" si="13"/>
        <v>3376499000000</v>
      </c>
      <c r="W16" s="2">
        <f t="shared" si="13"/>
        <v>2974580000000</v>
      </c>
      <c r="X16" s="2">
        <f t="shared" si="13"/>
        <v>2818227000000</v>
      </c>
      <c r="Y16" s="2">
        <f t="shared" si="13"/>
        <v>2160396000000</v>
      </c>
      <c r="Z16" s="2">
        <f t="shared" si="13"/>
        <v>375589000000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65763999999999.992</v>
      </c>
      <c r="E20" s="2">
        <f ca="1">IFERROR(E21*E2,"")</f>
        <v>55759999999999.992</v>
      </c>
      <c r="H20" s="2">
        <f t="shared" ref="H20:Z20" ca="1" si="14">IFERROR(H21*H2,"")</f>
        <v>55759999999999.992</v>
      </c>
      <c r="I20" s="2">
        <f t="shared" ca="1" si="14"/>
        <v>73963999999999.984</v>
      </c>
      <c r="J20" s="2">
        <f t="shared" ca="1" si="14"/>
        <v>78063999999999.984</v>
      </c>
      <c r="K20" s="2">
        <f t="shared" ca="1" si="14"/>
        <v>82409999999999.984</v>
      </c>
      <c r="L20" s="2">
        <f t="shared" ca="1" si="14"/>
        <v>92659999999999.984</v>
      </c>
      <c r="M20" s="2">
        <f t="shared" ca="1" si="14"/>
        <v>97579999999999.984</v>
      </c>
      <c r="N20" s="2">
        <f t="shared" ca="1" si="14"/>
        <v>107009999999999.98</v>
      </c>
      <c r="O20" s="2">
        <f t="shared" ca="1" si="14"/>
        <v>106599999999999.98</v>
      </c>
      <c r="P20" s="2">
        <f t="shared" ca="1" si="14"/>
        <v>118489999999999.98</v>
      </c>
      <c r="Q20" s="2">
        <f t="shared" ca="1" si="14"/>
        <v>49199999999999.992</v>
      </c>
      <c r="R20" s="2">
        <f t="shared" ca="1" si="14"/>
        <v>50675999999999.992</v>
      </c>
      <c r="S20" s="2">
        <f t="shared" ca="1" si="14"/>
        <v>42639999999999.992</v>
      </c>
      <c r="T20" s="2">
        <f t="shared" ca="1" si="14"/>
        <v>61991999999999.992</v>
      </c>
      <c r="U20" s="2">
        <f t="shared" ca="1" si="14"/>
        <v>55349999999999.992</v>
      </c>
      <c r="V20" s="2">
        <f t="shared" ca="1" si="14"/>
        <v>59859999999999.992</v>
      </c>
      <c r="W20" s="2">
        <f t="shared" ca="1" si="14"/>
        <v>35259999999999.992</v>
      </c>
      <c r="X20" s="2">
        <f t="shared" ca="1" si="14"/>
        <v>30175999999999.996</v>
      </c>
      <c r="Y20" s="2">
        <f t="shared" ca="1" si="14"/>
        <v>1492400000000</v>
      </c>
      <c r="Z20" s="2">
        <f t="shared" ca="1" si="14"/>
        <v>285360000000</v>
      </c>
    </row>
    <row r="21" spans="1:26" ht="15.5" x14ac:dyDescent="0.35">
      <c r="C21" t="s">
        <v>12</v>
      </c>
      <c r="D21" s="2">
        <f>IFERROR(INDEX(D51:D500,MATCH($C$7,$C$51:$C$500,0)),"")</f>
        <v>16399999999.999998</v>
      </c>
      <c r="E21" s="2">
        <f>IFERROR(INDEX(E51:E500,MATCH($C$7,$C$51:$C$500,0)),"")</f>
        <v>16399999999.999998</v>
      </c>
      <c r="H21" s="2">
        <f>IFERROR(INDEX(D21:G21,COUNT(D21:G21)),"")</f>
        <v>16399999999.999998</v>
      </c>
      <c r="I21" s="2">
        <f t="shared" ref="I21:Z21" si="15">IFERROR(INDEX(I51:I500,MATCH($C$7,$C$51:$C$500,0)),"")</f>
        <v>16399999999.999998</v>
      </c>
      <c r="J21" s="2">
        <f t="shared" si="15"/>
        <v>16399999999.999998</v>
      </c>
      <c r="K21" s="2">
        <f t="shared" si="15"/>
        <v>16399999999.999998</v>
      </c>
      <c r="L21" s="2">
        <f t="shared" si="15"/>
        <v>16399999999.999998</v>
      </c>
      <c r="M21" s="2">
        <f t="shared" si="15"/>
        <v>16399999999.999998</v>
      </c>
      <c r="N21" s="2">
        <f t="shared" si="15"/>
        <v>16399999999.999998</v>
      </c>
      <c r="O21" s="2">
        <f t="shared" si="15"/>
        <v>16399999999.999998</v>
      </c>
      <c r="P21" s="2">
        <f t="shared" si="15"/>
        <v>16399999999.999998</v>
      </c>
      <c r="Q21" s="2">
        <f t="shared" si="15"/>
        <v>16399999999.999998</v>
      </c>
      <c r="R21" s="2">
        <f t="shared" si="15"/>
        <v>16399999999.999998</v>
      </c>
      <c r="S21" s="2">
        <f t="shared" si="15"/>
        <v>16399999999.999998</v>
      </c>
      <c r="T21" s="2">
        <f t="shared" si="15"/>
        <v>16399999999.999998</v>
      </c>
      <c r="U21" s="2">
        <f t="shared" si="15"/>
        <v>16399999999.999998</v>
      </c>
      <c r="V21" s="2">
        <f t="shared" si="15"/>
        <v>16399999999.999998</v>
      </c>
      <c r="W21" s="2">
        <f t="shared" si="15"/>
        <v>16399999999.999998</v>
      </c>
      <c r="X21" s="2">
        <f t="shared" si="15"/>
        <v>16399999999.999998</v>
      </c>
      <c r="Y21" s="2">
        <f t="shared" si="15"/>
        <v>3280000000</v>
      </c>
      <c r="Z21" s="2">
        <f t="shared" si="15"/>
        <v>3280000000</v>
      </c>
    </row>
    <row r="23" spans="1:26" ht="15.5" x14ac:dyDescent="0.35">
      <c r="B23" t="s">
        <v>54</v>
      </c>
      <c r="C23" t="s">
        <v>55</v>
      </c>
      <c r="D23" s="3">
        <f>IFERROR(D5/D6*100,"")</f>
        <v>3.2438029318123207</v>
      </c>
      <c r="E23" s="3">
        <f>IFERROR(E5/E6*100,"")</f>
        <v>7.0240484461895933</v>
      </c>
      <c r="H23" s="3">
        <f t="shared" ref="H23:Z23" si="16">IFERROR(H5/H6*100,"")</f>
        <v>20.214317118364956</v>
      </c>
      <c r="I23" s="3">
        <f t="shared" si="16"/>
        <v>16.495503775076724</v>
      </c>
      <c r="J23" s="3">
        <f t="shared" si="16"/>
        <v>12.391995991141581</v>
      </c>
      <c r="K23" s="3">
        <f t="shared" si="16"/>
        <v>8.6641938930379254</v>
      </c>
      <c r="L23" s="3">
        <f t="shared" si="16"/>
        <v>11.190584009382839</v>
      </c>
      <c r="M23" s="3">
        <f t="shared" si="16"/>
        <v>14.468521450040614</v>
      </c>
      <c r="N23" s="3">
        <f t="shared" si="16"/>
        <v>16.317270774082886</v>
      </c>
      <c r="O23" s="3">
        <f t="shared" si="16"/>
        <v>17.169522010668388</v>
      </c>
      <c r="P23" s="3">
        <f t="shared" si="16"/>
        <v>23.732812670341673</v>
      </c>
      <c r="Q23" s="3">
        <f t="shared" si="16"/>
        <v>15.695825432684885</v>
      </c>
      <c r="R23" s="3">
        <f t="shared" si="16"/>
        <v>15.631087210977448</v>
      </c>
      <c r="S23" s="3">
        <f t="shared" si="16"/>
        <v>14.767311070629157</v>
      </c>
      <c r="T23" s="3">
        <f t="shared" si="16"/>
        <v>15.962248643894903</v>
      </c>
      <c r="U23" s="3">
        <f t="shared" si="16"/>
        <v>25.433970796611362</v>
      </c>
      <c r="V23" s="3">
        <f t="shared" si="16"/>
        <v>32.826708464685957</v>
      </c>
      <c r="W23" s="3">
        <f t="shared" si="16"/>
        <v>38.056166359962965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-0.27766646857843724</v>
      </c>
      <c r="E24" s="4">
        <f>IFERROR(_xlfn.RRI(5,J23,E23),"")</f>
        <v>-0.10733347956453576</v>
      </c>
      <c r="H24" s="4">
        <f t="shared" ref="H24:Z24" si="17">IFERROR(_xlfn.RRI(5,M23,H23),"")</f>
        <v>6.9170541833096122E-2</v>
      </c>
      <c r="I24" s="4">
        <f t="shared" si="17"/>
        <v>2.1751104723359838E-3</v>
      </c>
      <c r="J24" s="4">
        <f t="shared" si="17"/>
        <v>-6.3135868745916701E-2</v>
      </c>
      <c r="K24" s="4">
        <f t="shared" si="17"/>
        <v>-0.18252253355379455</v>
      </c>
      <c r="L24" s="4">
        <f t="shared" si="17"/>
        <v>-6.5425949024823016E-2</v>
      </c>
      <c r="M24" s="4">
        <f t="shared" si="17"/>
        <v>-1.5338418810607157E-2</v>
      </c>
      <c r="N24" s="4">
        <f t="shared" si="17"/>
        <v>2.0162180767258508E-2</v>
      </c>
      <c r="O24" s="4">
        <f t="shared" si="17"/>
        <v>1.4688706411735808E-2</v>
      </c>
      <c r="P24" s="4">
        <f t="shared" si="17"/>
        <v>-1.3750017323107988E-2</v>
      </c>
      <c r="Q24" s="4">
        <f t="shared" si="17"/>
        <v>-0.13719756054619114</v>
      </c>
      <c r="R24" s="4">
        <f t="shared" si="17"/>
        <v>-0.16302433740500311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344.18</v>
      </c>
      <c r="J25" s="3">
        <f t="shared" si="18"/>
        <v>226.43</v>
      </c>
      <c r="K25" s="3">
        <f t="shared" si="18"/>
        <v>141.38999999999999</v>
      </c>
      <c r="L25" s="3">
        <f t="shared" si="18"/>
        <v>178.58</v>
      </c>
      <c r="M25" s="3">
        <f t="shared" si="18"/>
        <v>220.82</v>
      </c>
      <c r="N25" s="3">
        <f t="shared" si="18"/>
        <v>234.3</v>
      </c>
      <c r="O25" s="3">
        <f t="shared" si="18"/>
        <v>221.65</v>
      </c>
      <c r="P25" s="3">
        <f t="shared" si="18"/>
        <v>277.74</v>
      </c>
      <c r="Q25" s="3">
        <f t="shared" si="18"/>
        <v>152.32</v>
      </c>
      <c r="R25" s="3">
        <f t="shared" si="18"/>
        <v>135.41999999999999</v>
      </c>
      <c r="S25" s="3">
        <f t="shared" si="18"/>
        <v>112.02</v>
      </c>
      <c r="T25" s="3">
        <f t="shared" si="18"/>
        <v>106.52</v>
      </c>
      <c r="U25" s="3">
        <f t="shared" si="18"/>
        <v>154.34</v>
      </c>
      <c r="V25" s="3">
        <f t="shared" si="18"/>
        <v>163.68</v>
      </c>
      <c r="W25" s="3">
        <f t="shared" si="18"/>
        <v>143.63999999999999</v>
      </c>
      <c r="X25" s="3">
        <f t="shared" si="18"/>
        <v>135.37</v>
      </c>
      <c r="Y25" s="3">
        <f t="shared" si="18"/>
        <v>493.04</v>
      </c>
      <c r="Z25" s="3">
        <f t="shared" si="18"/>
        <v>78.27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7.9947561903828124E-2</v>
      </c>
      <c r="J26" s="4">
        <f t="shared" si="19"/>
        <v>4.2763747445755396E-3</v>
      </c>
      <c r="K26" s="4">
        <f t="shared" si="19"/>
        <v>-0.12631263994961783</v>
      </c>
      <c r="L26" s="4">
        <f t="shared" si="19"/>
        <v>3.2321987521984008E-2</v>
      </c>
      <c r="M26" s="4">
        <f t="shared" si="19"/>
        <v>0.10273489903142785</v>
      </c>
      <c r="N26" s="4">
        <f t="shared" si="19"/>
        <v>0.15903177950730241</v>
      </c>
      <c r="O26" s="4">
        <f t="shared" si="19"/>
        <v>0.15783671139386524</v>
      </c>
      <c r="P26" s="4">
        <f t="shared" si="19"/>
        <v>0.12468780744140351</v>
      </c>
      <c r="Q26" s="4">
        <f t="shared" si="19"/>
        <v>-1.4282962936399191E-2</v>
      </c>
      <c r="R26" s="4">
        <f t="shared" si="19"/>
        <v>-1.1716641112330728E-2</v>
      </c>
      <c r="S26" s="4">
        <f t="shared" si="19"/>
        <v>-3.7158883335365434E-2</v>
      </c>
      <c r="T26" s="4">
        <f t="shared" si="19"/>
        <v>-0.26394579078559544</v>
      </c>
      <c r="U26" s="4">
        <f t="shared" si="19"/>
        <v>0.14545130781292581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1186.974024390244</v>
      </c>
      <c r="E27" s="3">
        <f>IFERROR(E4/E21,"")</f>
        <v>1216.5926829268294</v>
      </c>
      <c r="H27" s="3">
        <f t="shared" ref="H27:Z27" si="20">IFERROR(H4/H21,"")</f>
        <v>4807.1334146341469</v>
      </c>
      <c r="I27" s="3">
        <f t="shared" si="20"/>
        <v>4311.2797560975614</v>
      </c>
      <c r="J27" s="3">
        <f t="shared" si="20"/>
        <v>4114.5117073170741</v>
      </c>
      <c r="K27" s="3">
        <f t="shared" si="20"/>
        <v>3757.0640243902444</v>
      </c>
      <c r="L27" s="3">
        <f t="shared" si="20"/>
        <v>3467.5331707317077</v>
      </c>
      <c r="M27" s="3">
        <f t="shared" si="20"/>
        <v>3152.3322560975612</v>
      </c>
      <c r="N27" s="3">
        <f t="shared" si="20"/>
        <v>2592.6086585365856</v>
      </c>
      <c r="O27" s="3">
        <f t="shared" si="20"/>
        <v>3575.2745121951225</v>
      </c>
      <c r="P27" s="3">
        <f t="shared" si="20"/>
        <v>3290.0978048780494</v>
      </c>
      <c r="Q27" s="3">
        <f t="shared" si="20"/>
        <v>3010.2064634146345</v>
      </c>
      <c r="R27" s="3">
        <f t="shared" si="20"/>
        <v>2332.7351829268296</v>
      </c>
      <c r="S27" s="3">
        <f t="shared" si="20"/>
        <v>1835.8370121951223</v>
      </c>
      <c r="T27" s="3">
        <f t="shared" si="20"/>
        <v>1777.455792682927</v>
      </c>
      <c r="U27" s="3">
        <f t="shared" si="20"/>
        <v>1564.8165853658538</v>
      </c>
      <c r="V27" s="3">
        <f t="shared" si="20"/>
        <v>1299.4466463414635</v>
      </c>
      <c r="W27" s="3">
        <f t="shared" si="20"/>
        <v>1094.9982926829271</v>
      </c>
      <c r="X27" s="3">
        <f t="shared" si="20"/>
        <v>919.37939024390255</v>
      </c>
      <c r="Y27" s="3">
        <f t="shared" si="20"/>
        <v>4438.7210365853662</v>
      </c>
      <c r="Z27" s="3">
        <f t="shared" si="20"/>
        <v>4058.274695121951</v>
      </c>
    </row>
    <row r="28" spans="1:26" ht="15.5" x14ac:dyDescent="0.35">
      <c r="C28" t="s">
        <v>61</v>
      </c>
      <c r="D28" s="4">
        <f>IFERROR(_xlfn.RRI(5,I27,D27),"")</f>
        <v>-0.22737812143276592</v>
      </c>
      <c r="E28" s="4">
        <f>IFERROR(_xlfn.RRI(5,J27,E27),"")</f>
        <v>-0.21627197004492105</v>
      </c>
      <c r="H28" s="4">
        <f t="shared" ref="H28:Z28" si="21">IFERROR(_xlfn.RRI(5,M27,H27),"")</f>
        <v>8.8054972144744559E-2</v>
      </c>
      <c r="I28" s="4">
        <f t="shared" si="21"/>
        <v>0.10706685279386674</v>
      </c>
      <c r="J28" s="4">
        <f t="shared" si="21"/>
        <v>2.8494046042958798E-2</v>
      </c>
      <c r="K28" s="4">
        <f t="shared" si="21"/>
        <v>2.6899535725139367E-2</v>
      </c>
      <c r="L28" s="4">
        <f t="shared" si="21"/>
        <v>2.8690829110965543E-2</v>
      </c>
      <c r="M28" s="4">
        <f t="shared" si="21"/>
        <v>6.207041000079383E-2</v>
      </c>
      <c r="N28" s="4">
        <f t="shared" si="21"/>
        <v>7.1471365249947461E-2</v>
      </c>
      <c r="O28" s="4">
        <f t="shared" si="21"/>
        <v>0.15001132435096598</v>
      </c>
      <c r="P28" s="4">
        <f t="shared" si="21"/>
        <v>0.16024331170977368</v>
      </c>
      <c r="Q28" s="4">
        <f t="shared" si="21"/>
        <v>0.18295320777073543</v>
      </c>
      <c r="R28" s="4">
        <f t="shared" si="21"/>
        <v>0.16329644125510767</v>
      </c>
      <c r="S28" s="4">
        <f t="shared" si="21"/>
        <v>0.14833306883671149</v>
      </c>
      <c r="T28" s="4">
        <f t="shared" si="21"/>
        <v>-0.16726236769454472</v>
      </c>
      <c r="U28" s="4">
        <f t="shared" si="21"/>
        <v>-0.17353512607808042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0.52002826480590025</v>
      </c>
      <c r="J29" s="4">
        <f t="shared" si="22"/>
        <v>0.60145696301011409</v>
      </c>
      <c r="K29" s="4">
        <f t="shared" si="22"/>
        <v>-0.20825400380781736</v>
      </c>
      <c r="L29" s="4">
        <f t="shared" si="22"/>
        <v>-0.19128702110316087</v>
      </c>
      <c r="M29" s="4">
        <f t="shared" si="22"/>
        <v>-5.7533077251387184E-2</v>
      </c>
      <c r="N29" s="4">
        <f t="shared" si="22"/>
        <v>5.7071960297766774E-2</v>
      </c>
      <c r="O29" s="4">
        <f t="shared" si="22"/>
        <v>-0.20195146539929432</v>
      </c>
      <c r="P29" s="4">
        <f t="shared" si="22"/>
        <v>0.82339810924369761</v>
      </c>
      <c r="Q29" s="4">
        <f t="shared" si="22"/>
        <v>0.12479692807561665</v>
      </c>
      <c r="R29" s="4">
        <f t="shared" si="22"/>
        <v>0.20889126941617561</v>
      </c>
      <c r="S29" s="4">
        <f t="shared" si="22"/>
        <v>5.1633496057078482E-2</v>
      </c>
      <c r="T29" s="4">
        <f t="shared" si="22"/>
        <v>-0.30983542827523652</v>
      </c>
      <c r="U29" s="4">
        <f t="shared" si="22"/>
        <v>-5.7062561094819178E-2</v>
      </c>
      <c r="V29" s="4">
        <f t="shared" si="22"/>
        <v>0.13951545530492915</v>
      </c>
      <c r="W29" s="4">
        <f t="shared" si="22"/>
        <v>6.1091822412646685E-2</v>
      </c>
      <c r="X29" s="4">
        <f t="shared" si="22"/>
        <v>-0.72543809832873596</v>
      </c>
      <c r="Y29" s="4">
        <f t="shared" si="22"/>
        <v>5.2992206464801335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0.11501310204592639</v>
      </c>
      <c r="I30" s="4">
        <f t="shared" si="23"/>
        <v>4.7822940552232074E-2</v>
      </c>
      <c r="J30" s="4">
        <f t="shared" si="23"/>
        <v>9.5140162799020142E-2</v>
      </c>
      <c r="K30" s="4">
        <f t="shared" si="23"/>
        <v>8.3497644983577993E-2</v>
      </c>
      <c r="L30" s="4">
        <f t="shared" si="23"/>
        <v>9.9989750136411842E-2</v>
      </c>
      <c r="M30" s="4">
        <f t="shared" si="23"/>
        <v>0.21589204977696677</v>
      </c>
      <c r="N30" s="4">
        <f t="shared" si="23"/>
        <v>-0.2748504626167031</v>
      </c>
      <c r="O30" s="4">
        <f t="shared" si="23"/>
        <v>8.6677273512737865E-2</v>
      </c>
      <c r="P30" s="4">
        <f t="shared" si="23"/>
        <v>9.2980778848610765E-2</v>
      </c>
      <c r="Q30" s="4">
        <f t="shared" si="23"/>
        <v>0.29041928352870178</v>
      </c>
      <c r="R30" s="4">
        <f t="shared" si="23"/>
        <v>0.27066573308572905</v>
      </c>
      <c r="S30" s="4">
        <f t="shared" si="23"/>
        <v>3.2845384820554921E-2</v>
      </c>
      <c r="T30" s="4">
        <f t="shared" si="23"/>
        <v>0.13588762370342478</v>
      </c>
      <c r="U30" s="4">
        <f t="shared" si="23"/>
        <v>0.20421764892889449</v>
      </c>
      <c r="V30" s="4">
        <f t="shared" si="23"/>
        <v>0.18671111637772891</v>
      </c>
      <c r="W30" s="4">
        <f t="shared" si="23"/>
        <v>0.19101896812417613</v>
      </c>
      <c r="X30" s="4">
        <f t="shared" si="23"/>
        <v>-0.79287290580640646</v>
      </c>
      <c r="Y30" s="4">
        <f t="shared" si="23"/>
        <v>9.374583290793792E-2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2128.14</v>
      </c>
      <c r="E32" s="3">
        <f>IFERROR(INDEX(E51:E500,MATCH($A$32,$C$51:$C$500,0)),"")</f>
        <v>2239.08</v>
      </c>
      <c r="H32" s="3">
        <f>IFERROR(INDEX(D32:G32,COUNT(D32:G32)),"")</f>
        <v>2239.08</v>
      </c>
      <c r="I32" s="3">
        <f t="shared" ref="I32:Z32" si="24">IFERROR(INDEX(I51:I500,MATCH($C$32,$C$51:$C$500,0)),"")</f>
        <v>2081.7399999999998</v>
      </c>
      <c r="J32" s="3">
        <f t="shared" si="24"/>
        <v>1846.2</v>
      </c>
      <c r="K32" s="3">
        <f t="shared" si="24"/>
        <v>1647.3</v>
      </c>
      <c r="L32" s="3">
        <f t="shared" si="24"/>
        <v>1604.49</v>
      </c>
      <c r="M32" s="3">
        <f t="shared" si="24"/>
        <v>1532.83</v>
      </c>
      <c r="N32" s="3">
        <f t="shared" si="24"/>
        <v>1422.92</v>
      </c>
      <c r="O32" s="3">
        <f t="shared" si="24"/>
        <v>1284.22</v>
      </c>
      <c r="P32" s="3">
        <f t="shared" si="24"/>
        <v>1181.5899999999999</v>
      </c>
      <c r="Q32" s="3">
        <f t="shared" si="24"/>
        <v>956.5</v>
      </c>
      <c r="R32" s="3">
        <f t="shared" si="24"/>
        <v>862.18</v>
      </c>
      <c r="S32" s="3">
        <f t="shared" si="24"/>
        <v>765.16</v>
      </c>
      <c r="T32" s="3">
        <f t="shared" si="24"/>
        <v>666.28</v>
      </c>
      <c r="U32" s="3">
        <f t="shared" si="24"/>
        <v>605.76</v>
      </c>
      <c r="V32" s="3">
        <f t="shared" si="24"/>
        <v>497.42</v>
      </c>
      <c r="W32" s="3">
        <f t="shared" si="24"/>
        <v>375.73</v>
      </c>
      <c r="X32" s="3">
        <f t="shared" si="24"/>
        <v>271.89</v>
      </c>
      <c r="Y32" s="3">
        <f t="shared" si="24"/>
        <v>892.97</v>
      </c>
      <c r="Z32" s="3">
        <f t="shared" si="24"/>
        <v>401.97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</v>
      </c>
      <c r="E33" s="3">
        <f>IFERROR(INDEX(E51:E500,MATCH($A$33,$C$51:$C$500,0)),"")</f>
        <v>1.83</v>
      </c>
      <c r="H33" s="3">
        <f>IFERROR(INDEX(D33:G33,COUNT(D33:G33)),"")</f>
        <v>1.83</v>
      </c>
      <c r="I33" s="3">
        <f t="shared" ref="I33:Z33" si="25">IFERROR(INDEX(I51:I500,MATCH($C$33,$C$51:$C$500,0)),"")</f>
        <v>2.17</v>
      </c>
      <c r="J33" s="3">
        <f t="shared" si="25"/>
        <v>2.58</v>
      </c>
      <c r="K33" s="3">
        <f t="shared" si="25"/>
        <v>3.05</v>
      </c>
      <c r="L33" s="3">
        <f t="shared" si="25"/>
        <v>3.52</v>
      </c>
      <c r="M33" s="3">
        <f t="shared" si="25"/>
        <v>3.88</v>
      </c>
      <c r="N33" s="3">
        <f t="shared" si="25"/>
        <v>4.59</v>
      </c>
      <c r="O33" s="3">
        <f t="shared" si="25"/>
        <v>5.0599999999999996</v>
      </c>
      <c r="P33" s="3">
        <f t="shared" si="25"/>
        <v>6.11</v>
      </c>
      <c r="Q33" s="3">
        <f t="shared" si="25"/>
        <v>3.14</v>
      </c>
      <c r="R33" s="3">
        <f t="shared" si="25"/>
        <v>3.58</v>
      </c>
      <c r="S33" s="3">
        <f t="shared" si="25"/>
        <v>3.4</v>
      </c>
      <c r="T33" s="3">
        <f t="shared" si="25"/>
        <v>5.67</v>
      </c>
      <c r="U33" s="3">
        <f t="shared" si="25"/>
        <v>5.57</v>
      </c>
      <c r="V33" s="3">
        <f t="shared" si="25"/>
        <v>7.34</v>
      </c>
      <c r="W33" s="3">
        <f t="shared" si="25"/>
        <v>5.72</v>
      </c>
      <c r="X33" s="3">
        <f t="shared" si="25"/>
        <v>6.77</v>
      </c>
      <c r="Y33" s="3">
        <f t="shared" si="25"/>
        <v>2.52</v>
      </c>
      <c r="Z33" s="3">
        <f t="shared" si="25"/>
        <v>1.08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49.33</v>
      </c>
      <c r="E34" s="3">
        <f>IFERROR(INDEX(E51:E500,MATCH($A$34,$C$51:$C$500,0)),"")</f>
        <v>26.08</v>
      </c>
      <c r="H34" s="3">
        <f>IFERROR(INDEX(D34:G34,COUNT(D34:G34)),"")</f>
        <v>26.08</v>
      </c>
      <c r="I34" s="3">
        <f t="shared" ref="I34:Z34" si="26">IFERROR(INDEX(I51:I500,MATCH($C$34,$C$51:$C$500,0)),"")</f>
        <v>13.1</v>
      </c>
      <c r="J34" s="3">
        <f t="shared" si="26"/>
        <v>21.02</v>
      </c>
      <c r="K34" s="3">
        <f t="shared" si="26"/>
        <v>35.54</v>
      </c>
      <c r="L34" s="3">
        <f t="shared" si="26"/>
        <v>31.64</v>
      </c>
      <c r="M34" s="3">
        <f t="shared" si="26"/>
        <v>26.95</v>
      </c>
      <c r="N34" s="3">
        <f t="shared" si="26"/>
        <v>27.85</v>
      </c>
      <c r="O34" s="3">
        <f t="shared" si="26"/>
        <v>29.33</v>
      </c>
      <c r="P34" s="3">
        <f t="shared" si="26"/>
        <v>26.01</v>
      </c>
      <c r="Q34" s="3">
        <f t="shared" si="26"/>
        <v>19.7</v>
      </c>
      <c r="R34" s="3">
        <f t="shared" si="26"/>
        <v>22.82</v>
      </c>
      <c r="S34" s="3">
        <f t="shared" si="26"/>
        <v>23.21</v>
      </c>
      <c r="T34" s="3">
        <f t="shared" si="26"/>
        <v>35.49</v>
      </c>
      <c r="U34" s="3">
        <f t="shared" si="26"/>
        <v>21.87</v>
      </c>
      <c r="V34" s="3">
        <f t="shared" si="26"/>
        <v>22.3</v>
      </c>
      <c r="W34" s="3">
        <f t="shared" si="26"/>
        <v>14.97</v>
      </c>
      <c r="X34" s="3">
        <f t="shared" si="26"/>
        <v>13.59</v>
      </c>
      <c r="Y34" s="3">
        <f t="shared" si="26"/>
        <v>4.5599999999999996</v>
      </c>
      <c r="Z34" s="3">
        <f t="shared" si="26"/>
        <v>5.56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2.86</v>
      </c>
      <c r="E35" s="3">
        <f>IFERROR(INDEX(E51:E500,MATCH($A$35,$C$51:$C$500,0)),"")</f>
        <v>3.37</v>
      </c>
      <c r="H35" s="3">
        <f>IFERROR(INDEX(D35:G35,COUNT(D35:G35)),"")</f>
        <v>3.37</v>
      </c>
      <c r="I35" s="3">
        <f t="shared" ref="I35:Z35" si="27">IFERROR(INDEX(I51:I500,MATCH($C$35,$C$51:$C$500,0)),"")</f>
        <v>1.05</v>
      </c>
      <c r="J35" s="3">
        <f t="shared" si="27"/>
        <v>1.1599999999999999</v>
      </c>
      <c r="K35" s="3">
        <f t="shared" si="27"/>
        <v>1.34</v>
      </c>
      <c r="L35" s="3">
        <f t="shared" si="27"/>
        <v>1.63</v>
      </c>
      <c r="M35" s="3">
        <f t="shared" si="27"/>
        <v>1.89</v>
      </c>
      <c r="N35" s="3">
        <f t="shared" si="27"/>
        <v>2.52</v>
      </c>
      <c r="O35" s="3">
        <f t="shared" si="27"/>
        <v>1.82</v>
      </c>
      <c r="P35" s="3">
        <f t="shared" si="27"/>
        <v>2.2000000000000002</v>
      </c>
      <c r="Q35" s="3">
        <f t="shared" si="27"/>
        <v>1</v>
      </c>
      <c r="R35" s="3">
        <f t="shared" si="27"/>
        <v>1.32</v>
      </c>
      <c r="S35" s="3">
        <f t="shared" si="27"/>
        <v>1.42</v>
      </c>
      <c r="T35" s="3">
        <f t="shared" si="27"/>
        <v>2.13</v>
      </c>
      <c r="U35" s="3">
        <f t="shared" si="27"/>
        <v>2.16</v>
      </c>
      <c r="V35" s="3">
        <f t="shared" si="27"/>
        <v>2.81</v>
      </c>
      <c r="W35" s="3">
        <f t="shared" si="27"/>
        <v>1.96</v>
      </c>
      <c r="X35" s="3">
        <f t="shared" si="27"/>
        <v>2</v>
      </c>
      <c r="Y35" s="3">
        <f t="shared" si="27"/>
        <v>0.51</v>
      </c>
      <c r="Z35" s="3">
        <f t="shared" si="27"/>
        <v>0.11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19466374000000</v>
      </c>
      <c r="E51" s="5">
        <v>19952120000000</v>
      </c>
      <c r="F51" s="5">
        <v>20100446000000</v>
      </c>
      <c r="G51" s="5">
        <v>17542859000000</v>
      </c>
      <c r="I51" s="5">
        <v>70704988000000</v>
      </c>
      <c r="J51" s="5">
        <v>67477992000000</v>
      </c>
      <c r="K51" s="5">
        <v>61615850000000</v>
      </c>
      <c r="L51" s="5">
        <v>56867544000000</v>
      </c>
      <c r="M51" s="5">
        <v>51698249000000</v>
      </c>
      <c r="N51" s="5">
        <v>42518782000000</v>
      </c>
      <c r="O51" s="5">
        <v>58634502000000</v>
      </c>
      <c r="P51" s="5">
        <v>53957604000000</v>
      </c>
      <c r="Q51" s="5">
        <v>49367386000000</v>
      </c>
      <c r="R51" s="5">
        <v>38256857000000</v>
      </c>
      <c r="S51" s="5">
        <v>30107727000000</v>
      </c>
      <c r="T51" s="5">
        <v>29150275000000</v>
      </c>
      <c r="U51" s="5">
        <v>25662992000000</v>
      </c>
      <c r="V51" s="5">
        <v>21310925000000</v>
      </c>
      <c r="W51" s="5">
        <v>17957972000000</v>
      </c>
      <c r="X51" s="5">
        <v>15077822000000</v>
      </c>
      <c r="Y51" s="5">
        <v>14559005000000</v>
      </c>
      <c r="Z51" s="5">
        <v>13311141000000</v>
      </c>
    </row>
    <row r="52" spans="2:26" ht="15.5" x14ac:dyDescent="0.35">
      <c r="C52" t="s">
        <v>85</v>
      </c>
      <c r="D52" s="5">
        <v>-16976309000000</v>
      </c>
      <c r="E52" s="5">
        <v>-15493338000000</v>
      </c>
      <c r="F52" s="5">
        <v>-15750581000000</v>
      </c>
      <c r="G52" s="5">
        <v>-14195256000000</v>
      </c>
      <c r="I52" s="5">
        <v>-58284531000000</v>
      </c>
      <c r="J52" s="5">
        <v>-57057835000000</v>
      </c>
      <c r="K52" s="5">
        <v>-53341338000000</v>
      </c>
      <c r="L52" s="5">
        <v>-48723504000000</v>
      </c>
      <c r="M52" s="5">
        <v>-43559424000000</v>
      </c>
      <c r="N52" s="5">
        <v>-34263799000000</v>
      </c>
      <c r="O52" s="5">
        <v>-50538498000000</v>
      </c>
      <c r="P52" s="5">
        <v>-44822755000000</v>
      </c>
      <c r="Q52" s="5">
        <v>-43116098000000</v>
      </c>
      <c r="R52" s="5">
        <v>-31743222000000</v>
      </c>
      <c r="S52" s="5">
        <v>-24967568000000</v>
      </c>
      <c r="T52" s="5">
        <v>-25016020000000</v>
      </c>
      <c r="U52" s="5">
        <v>-20513184000000</v>
      </c>
      <c r="V52" s="5">
        <v>-16819413000000</v>
      </c>
      <c r="W52" s="5">
        <v>-14033726000000</v>
      </c>
      <c r="X52" s="5">
        <v>-11323708000000</v>
      </c>
      <c r="Y52" s="5">
        <v>-11689920000000</v>
      </c>
      <c r="Z52" s="5">
        <v>-11567718000000</v>
      </c>
    </row>
    <row r="53" spans="2:26" ht="15.5" x14ac:dyDescent="0.35">
      <c r="C53" t="s">
        <v>86</v>
      </c>
      <c r="D53" s="5">
        <v>2490065000000</v>
      </c>
      <c r="E53" s="5">
        <v>4458782000000</v>
      </c>
      <c r="F53" s="5">
        <v>4349865000000</v>
      </c>
      <c r="G53" s="5">
        <v>3347603000000</v>
      </c>
      <c r="I53" s="5">
        <v>12420457000000</v>
      </c>
      <c r="J53" s="5">
        <v>10420157000000</v>
      </c>
      <c r="K53" s="5">
        <v>8274512000000</v>
      </c>
      <c r="L53" s="5">
        <v>8144040000000</v>
      </c>
      <c r="M53" s="5">
        <v>8138825000000</v>
      </c>
      <c r="N53" s="5">
        <v>8254983000000</v>
      </c>
      <c r="O53" s="5">
        <v>8096004000000</v>
      </c>
      <c r="P53" s="5">
        <v>9134849000000</v>
      </c>
      <c r="Q53" s="5">
        <v>6251288000000</v>
      </c>
      <c r="R53" s="5">
        <v>6513635000000</v>
      </c>
      <c r="S53" s="5">
        <v>5140159000000</v>
      </c>
      <c r="T53" s="5">
        <v>4134255000000</v>
      </c>
      <c r="U53" s="5">
        <v>5149808000000</v>
      </c>
      <c r="V53" s="5">
        <v>4491512000000</v>
      </c>
      <c r="W53" s="5">
        <v>3924246000000</v>
      </c>
      <c r="X53" s="5">
        <v>3754114000000</v>
      </c>
      <c r="Y53" s="5">
        <v>2869085000000</v>
      </c>
      <c r="Z53" s="5">
        <v>1743423000000</v>
      </c>
    </row>
    <row r="54" spans="2:26" ht="15.5" x14ac:dyDescent="0.35">
      <c r="C54" t="s">
        <v>87</v>
      </c>
      <c r="D54" s="5">
        <v>-1282012000000</v>
      </c>
      <c r="E54" s="5">
        <v>-1023736000000</v>
      </c>
      <c r="F54" s="5">
        <v>-1178548000000</v>
      </c>
      <c r="G54" s="5">
        <v>-1050508000000</v>
      </c>
      <c r="I54" s="5">
        <v>-4287346000000</v>
      </c>
      <c r="J54" s="5">
        <v>-4432738000000</v>
      </c>
      <c r="K54" s="5">
        <v>-4619906000000</v>
      </c>
      <c r="L54" s="5">
        <v>-4159640000000</v>
      </c>
      <c r="M54" s="5">
        <v>-3204461000000</v>
      </c>
      <c r="N54" s="5">
        <v>-3117101000000</v>
      </c>
      <c r="O54" s="5">
        <v>-3163085000000</v>
      </c>
      <c r="P54" s="5">
        <v>-2646643000000</v>
      </c>
      <c r="Q54" s="5">
        <v>-2535014000000</v>
      </c>
      <c r="R54" s="5">
        <v>-2096519000000</v>
      </c>
      <c r="S54" s="5">
        <v>-1652086000000</v>
      </c>
      <c r="T54" s="5">
        <v>-1766507000000</v>
      </c>
      <c r="U54" s="5">
        <v>-1571511000000</v>
      </c>
      <c r="V54" s="5">
        <v>-1032832000000</v>
      </c>
      <c r="W54" s="5">
        <v>-915033000000</v>
      </c>
      <c r="X54" s="5">
        <v>-993116000000</v>
      </c>
      <c r="Y54" s="5">
        <v>-812204000000</v>
      </c>
      <c r="Z54" s="5">
        <v>-784489000000</v>
      </c>
    </row>
    <row r="55" spans="2:26" ht="15.5" x14ac:dyDescent="0.35">
      <c r="C55" t="s">
        <v>88</v>
      </c>
      <c r="D55" s="5">
        <v>-606753000000</v>
      </c>
      <c r="E55" s="5">
        <v>-578932000000</v>
      </c>
      <c r="F55" s="5">
        <v>-635880000000</v>
      </c>
      <c r="G55" s="5">
        <v>-702518000000</v>
      </c>
      <c r="I55" s="5">
        <v>-2534790000000</v>
      </c>
      <c r="J55" s="5">
        <v>-2491847000000</v>
      </c>
      <c r="K55" s="5">
        <v>-2350950000000</v>
      </c>
      <c r="L55" s="5">
        <v>-2129885000000</v>
      </c>
      <c r="M55" s="5">
        <v>-1762240000000</v>
      </c>
      <c r="N55" s="5">
        <v>-1280330000000</v>
      </c>
      <c r="O55" s="5">
        <v>-1239395000000</v>
      </c>
      <c r="P55" s="5">
        <v>-1184085000000</v>
      </c>
      <c r="Q55" s="5">
        <v>-1175052000000</v>
      </c>
      <c r="R55" s="5">
        <v>-821978000000</v>
      </c>
      <c r="S55" s="5">
        <v>-627460000000</v>
      </c>
      <c r="T55" s="5">
        <v>-545889000000</v>
      </c>
      <c r="U55" s="5">
        <v>-379734000000</v>
      </c>
      <c r="V55" s="5">
        <v>-336259000000</v>
      </c>
      <c r="W55" s="5">
        <v>-267625000000</v>
      </c>
      <c r="X55" s="5">
        <v>-240682000000</v>
      </c>
      <c r="Y55" s="5">
        <v>-199328000000</v>
      </c>
      <c r="Z55" s="5">
        <v>-210562000000</v>
      </c>
    </row>
    <row r="56" spans="2:26" ht="15.5" x14ac:dyDescent="0.35">
      <c r="C56" t="s">
        <v>89</v>
      </c>
      <c r="D56" s="5">
        <v>-596177000000</v>
      </c>
      <c r="E56" s="5">
        <v>-573423000000</v>
      </c>
      <c r="F56" s="5">
        <v>-771101000000</v>
      </c>
      <c r="G56" s="5">
        <v>-515410000000</v>
      </c>
      <c r="I56" s="5">
        <v>-2311494000000</v>
      </c>
      <c r="J56" s="5">
        <v>-2138642000000</v>
      </c>
      <c r="K56" s="5">
        <v>-1979245000000</v>
      </c>
      <c r="L56" s="5">
        <v>-1828310000000</v>
      </c>
      <c r="M56" s="5">
        <v>-1766260000000</v>
      </c>
      <c r="N56" s="5">
        <v>-1603115000000</v>
      </c>
      <c r="O56" s="5">
        <v>-1608896000000</v>
      </c>
      <c r="P56" s="5">
        <v>-1556530000000</v>
      </c>
      <c r="Q56" s="5">
        <v>-1391056000000</v>
      </c>
      <c r="R56" s="5">
        <v>-1232950000000</v>
      </c>
      <c r="S56" s="5">
        <v>-1070037000000</v>
      </c>
      <c r="T56" s="5">
        <v>-960589000000</v>
      </c>
      <c r="U56" s="5">
        <v>-866141000000</v>
      </c>
      <c r="V56" s="5">
        <v>-754463000000</v>
      </c>
      <c r="W56" s="5">
        <v>-672157000000</v>
      </c>
      <c r="X56" s="5">
        <v>-752434000000</v>
      </c>
      <c r="Y56" s="5">
        <v>-612876000000</v>
      </c>
      <c r="Z56" s="5">
        <v>-573927000000</v>
      </c>
    </row>
    <row r="57" spans="2:26" ht="15.5" x14ac:dyDescent="0.35">
      <c r="C57" t="s">
        <v>97</v>
      </c>
      <c r="D57" s="5">
        <v>-404000000</v>
      </c>
      <c r="E57" s="5">
        <v>-193000000</v>
      </c>
      <c r="F57" s="5">
        <v>-3391000000</v>
      </c>
      <c r="G57" s="5">
        <v>-1034000000</v>
      </c>
      <c r="I57" s="5">
        <v>-239000000</v>
      </c>
      <c r="J57" s="5">
        <v>-1298000000</v>
      </c>
      <c r="K57" s="5">
        <v>-480000000</v>
      </c>
      <c r="L57" s="5">
        <v>2030000000</v>
      </c>
      <c r="M57" s="5">
        <v>-1941000000</v>
      </c>
      <c r="N57" s="5">
        <v>3701000000</v>
      </c>
      <c r="O57" s="5">
        <v>-2503000000</v>
      </c>
      <c r="P57" s="5">
        <v>-2738000000</v>
      </c>
      <c r="Q57" s="5">
        <v>-1060000000</v>
      </c>
      <c r="R57" s="5">
        <v>4925000000</v>
      </c>
      <c r="S57" s="5">
        <v>-4593000000</v>
      </c>
      <c r="T57" s="5">
        <v>-151000000</v>
      </c>
      <c r="U57" s="5">
        <v>-2219000000</v>
      </c>
      <c r="V57" s="5">
        <v>-3192000000</v>
      </c>
      <c r="W57" s="5">
        <v>7022000000</v>
      </c>
    </row>
    <row r="58" spans="2:26" ht="15.5" x14ac:dyDescent="0.35">
      <c r="C58" t="s">
        <v>90</v>
      </c>
      <c r="D58" s="5">
        <v>1208053000000</v>
      </c>
      <c r="E58" s="5">
        <v>3435046000000</v>
      </c>
      <c r="F58" s="5">
        <v>3171317000000</v>
      </c>
      <c r="G58" s="5">
        <v>2297095000000</v>
      </c>
      <c r="I58" s="5">
        <v>8133111000000</v>
      </c>
      <c r="J58" s="5">
        <v>5987419000000</v>
      </c>
      <c r="K58" s="5">
        <v>3654606000000</v>
      </c>
      <c r="L58" s="5">
        <v>3984400000000</v>
      </c>
      <c r="M58" s="5">
        <v>4934364000000</v>
      </c>
      <c r="N58" s="5">
        <v>5137882000000</v>
      </c>
      <c r="O58" s="5">
        <v>4932919000000</v>
      </c>
      <c r="P58" s="5">
        <v>6488206000000</v>
      </c>
      <c r="Q58" s="5">
        <v>3716274000000</v>
      </c>
      <c r="R58" s="5">
        <v>4417116000000</v>
      </c>
      <c r="S58" s="5">
        <v>3488073000000</v>
      </c>
      <c r="T58" s="5">
        <v>2367748000000</v>
      </c>
      <c r="U58" s="5">
        <v>3578297000000</v>
      </c>
      <c r="V58" s="5">
        <v>3458680000000</v>
      </c>
      <c r="W58" s="5">
        <v>3009213000000</v>
      </c>
      <c r="X58" s="5">
        <v>2760998000000</v>
      </c>
      <c r="Y58" s="5">
        <v>2056881000000</v>
      </c>
      <c r="Z58" s="5">
        <v>958934000000</v>
      </c>
    </row>
    <row r="59" spans="2:26" ht="15.5" x14ac:dyDescent="0.35">
      <c r="C59" t="s">
        <v>91</v>
      </c>
      <c r="D59" s="5">
        <v>166875000000</v>
      </c>
      <c r="E59" s="5">
        <v>-55669000000</v>
      </c>
      <c r="F59" s="5">
        <v>-125101000000</v>
      </c>
      <c r="G59" s="5">
        <v>-91328000000</v>
      </c>
      <c r="I59" s="5">
        <v>-420248000000</v>
      </c>
      <c r="J59" s="5">
        <v>-731065000000</v>
      </c>
      <c r="K59" s="5">
        <v>-657721000000</v>
      </c>
      <c r="L59" s="5">
        <v>-447220000000</v>
      </c>
      <c r="M59" s="5">
        <v>-300818000000</v>
      </c>
      <c r="N59" s="5">
        <v>-370184000000</v>
      </c>
      <c r="O59" s="5">
        <v>-337681000000</v>
      </c>
      <c r="P59" s="5">
        <v>-580855000000</v>
      </c>
      <c r="Q59" s="5">
        <v>-460569000000</v>
      </c>
      <c r="R59" s="5">
        <v>-433455000000</v>
      </c>
      <c r="S59" s="5">
        <v>-1206445000000</v>
      </c>
      <c r="T59" s="5">
        <v>-260856000000</v>
      </c>
      <c r="U59" s="5">
        <v>-126964000000</v>
      </c>
      <c r="V59" s="5">
        <v>-82181000000</v>
      </c>
      <c r="W59" s="5">
        <v>-34633000000</v>
      </c>
      <c r="X59" s="5">
        <v>57229000000</v>
      </c>
      <c r="Y59" s="5">
        <v>103515000000</v>
      </c>
      <c r="Z59" s="5">
        <v>-583345000000</v>
      </c>
    </row>
    <row r="60" spans="2:26" ht="15.5" x14ac:dyDescent="0.35">
      <c r="C60" t="s">
        <v>92</v>
      </c>
      <c r="D60" s="5">
        <v>43370000000</v>
      </c>
      <c r="E60" s="5">
        <v>38186000000</v>
      </c>
      <c r="F60" s="5">
        <v>29313000000</v>
      </c>
      <c r="G60" s="5">
        <v>19253000000</v>
      </c>
      <c r="I60" s="5">
        <v>116717000000</v>
      </c>
      <c r="J60" s="5">
        <v>44025000000</v>
      </c>
      <c r="K60" s="5">
        <v>28117000000</v>
      </c>
      <c r="L60" s="5">
        <v>21555000000</v>
      </c>
      <c r="M60" s="5">
        <v>39843000000</v>
      </c>
      <c r="N60" s="5">
        <v>66601000000</v>
      </c>
      <c r="O60" s="5">
        <v>49965000000</v>
      </c>
      <c r="P60" s="5">
        <v>77164000000</v>
      </c>
      <c r="Q60" s="5">
        <v>49294000000</v>
      </c>
      <c r="R60" s="5">
        <v>44911000000</v>
      </c>
      <c r="S60" s="5">
        <v>22559000000</v>
      </c>
      <c r="T60" s="5">
        <v>23371000000</v>
      </c>
      <c r="U60" s="5">
        <v>21365000000</v>
      </c>
      <c r="V60" s="5">
        <v>37385000000</v>
      </c>
      <c r="W60" s="5">
        <v>28376000000</v>
      </c>
      <c r="X60" s="5">
        <v>21066000000</v>
      </c>
      <c r="Y60" s="5">
        <v>14503000000</v>
      </c>
      <c r="Z60" s="5">
        <v>4082000000</v>
      </c>
    </row>
    <row r="61" spans="2:26" ht="15.5" x14ac:dyDescent="0.35">
      <c r="C61" t="s">
        <v>27</v>
      </c>
      <c r="D61" s="5">
        <v>-121211000000</v>
      </c>
      <c r="E61" s="5">
        <v>-104630000000</v>
      </c>
      <c r="F61" s="5">
        <v>-129669000000</v>
      </c>
      <c r="G61" s="5">
        <v>-142281000000</v>
      </c>
      <c r="I61" s="5">
        <v>-559840000000</v>
      </c>
      <c r="J61" s="5">
        <v>-731653000000</v>
      </c>
      <c r="K61" s="5">
        <v>-697723000000</v>
      </c>
      <c r="L61" s="5">
        <v>-420306000000</v>
      </c>
      <c r="M61" s="5">
        <v>-328551000000</v>
      </c>
      <c r="N61" s="5">
        <v>-443233000000</v>
      </c>
      <c r="O61" s="5">
        <v>-447885000000</v>
      </c>
      <c r="P61" s="5">
        <v>-513239000000</v>
      </c>
      <c r="Q61" s="5">
        <v>-496087000000</v>
      </c>
      <c r="R61" s="5">
        <v>-647186000000</v>
      </c>
      <c r="S61" s="5">
        <v>-642227000000</v>
      </c>
      <c r="T61" s="5">
        <v>-284227000000</v>
      </c>
      <c r="U61" s="5">
        <v>-148329000000</v>
      </c>
      <c r="V61" s="5">
        <v>-119566000000</v>
      </c>
      <c r="W61" s="5">
        <v>-63009000000</v>
      </c>
      <c r="X61" s="5">
        <v>-55008000000</v>
      </c>
      <c r="Y61" s="5">
        <v>-201916000000</v>
      </c>
      <c r="Z61" s="5">
        <v>-259282000000</v>
      </c>
    </row>
    <row r="62" spans="2:26" ht="15.5" x14ac:dyDescent="0.35">
      <c r="C62" t="s">
        <v>93</v>
      </c>
      <c r="D62" s="5">
        <v>244716000000</v>
      </c>
      <c r="E62" s="5">
        <v>10775000000</v>
      </c>
      <c r="F62" s="5">
        <v>-24745000000</v>
      </c>
      <c r="G62" s="5">
        <v>31700000000</v>
      </c>
      <c r="I62" s="5">
        <v>22875000000</v>
      </c>
      <c r="J62" s="5">
        <v>-43437000000</v>
      </c>
      <c r="K62" s="5">
        <v>11885000000</v>
      </c>
      <c r="L62" s="5">
        <v>-48469000000</v>
      </c>
      <c r="M62" s="5">
        <v>-12110000000</v>
      </c>
      <c r="N62" s="5">
        <v>6448000000</v>
      </c>
      <c r="O62" s="5">
        <v>60239000000</v>
      </c>
      <c r="P62" s="5">
        <v>-144780000000</v>
      </c>
      <c r="Q62" s="5">
        <v>-13776000000</v>
      </c>
      <c r="R62" s="5">
        <v>168820000000</v>
      </c>
      <c r="S62" s="5">
        <v>-586777000000</v>
      </c>
      <c r="X62" s="5">
        <v>39865000000</v>
      </c>
      <c r="Y62" s="5">
        <v>229435000000</v>
      </c>
      <c r="Z62" s="5">
        <v>-372012000000</v>
      </c>
    </row>
    <row r="63" spans="2:26" ht="15.5" x14ac:dyDescent="0.35">
      <c r="C63" t="s">
        <v>98</v>
      </c>
      <c r="D63" s="5">
        <v>166875000000</v>
      </c>
      <c r="E63" s="5">
        <v>-55669000000</v>
      </c>
      <c r="F63" s="5">
        <v>-125101000000</v>
      </c>
      <c r="G63" s="5">
        <v>-91328000000</v>
      </c>
      <c r="I63" s="5">
        <v>-420248000000</v>
      </c>
      <c r="J63" s="5">
        <v>-731065000000</v>
      </c>
      <c r="K63" s="5">
        <v>-657721000000</v>
      </c>
      <c r="L63" s="5">
        <v>-447220000000</v>
      </c>
      <c r="M63" s="5">
        <v>-300818000000</v>
      </c>
      <c r="N63" s="5">
        <v>-370184000000</v>
      </c>
      <c r="O63" s="5">
        <v>-337681000000</v>
      </c>
      <c r="P63" s="5">
        <v>-580855000000</v>
      </c>
      <c r="Q63" s="5">
        <v>-460569000000</v>
      </c>
      <c r="R63" s="5">
        <v>-433455000000</v>
      </c>
      <c r="S63" s="5">
        <v>-1206445000000</v>
      </c>
      <c r="T63" s="5">
        <v>-260856000000</v>
      </c>
      <c r="U63" s="5">
        <v>-126964000000</v>
      </c>
      <c r="V63" s="5">
        <v>-82181000000</v>
      </c>
      <c r="W63" s="5">
        <v>-34633000000</v>
      </c>
      <c r="X63" s="5">
        <v>57229000000</v>
      </c>
      <c r="Y63" s="5">
        <v>103515000000</v>
      </c>
      <c r="Z63" s="5">
        <v>-583345000000</v>
      </c>
    </row>
    <row r="64" spans="2:26" ht="15.5" x14ac:dyDescent="0.35">
      <c r="C64" t="s">
        <v>29</v>
      </c>
      <c r="D64" s="5">
        <v>1374928000000</v>
      </c>
      <c r="E64" s="5">
        <v>3379377000000</v>
      </c>
      <c r="F64" s="5">
        <v>3046216000000</v>
      </c>
      <c r="G64" s="5">
        <v>2205767000000</v>
      </c>
      <c r="I64" s="5">
        <v>7712863000000</v>
      </c>
      <c r="J64" s="5">
        <v>5256354000000</v>
      </c>
      <c r="K64" s="5">
        <v>2996885000000</v>
      </c>
      <c r="L64" s="5">
        <v>3537180000000</v>
      </c>
      <c r="M64" s="5">
        <v>4633546000000</v>
      </c>
      <c r="N64" s="5">
        <v>4767698000000</v>
      </c>
      <c r="O64" s="5">
        <v>4595238000000</v>
      </c>
      <c r="P64" s="5">
        <v>5907351000000</v>
      </c>
      <c r="Q64" s="5">
        <v>3255705000000</v>
      </c>
      <c r="R64" s="5">
        <v>3983661000000</v>
      </c>
      <c r="S64" s="5">
        <v>2281628000000</v>
      </c>
      <c r="T64" s="5">
        <v>2106892000000</v>
      </c>
      <c r="U64" s="5">
        <v>3451333000000</v>
      </c>
      <c r="V64" s="5">
        <v>3376499000000</v>
      </c>
      <c r="W64" s="5">
        <v>2974580000000</v>
      </c>
      <c r="X64" s="5">
        <v>2818227000000</v>
      </c>
      <c r="Y64" s="5">
        <v>2160396000000</v>
      </c>
      <c r="Z64" s="5">
        <v>375589000000</v>
      </c>
    </row>
    <row r="65" spans="2:26" ht="15.5" x14ac:dyDescent="0.35">
      <c r="C65" t="s">
        <v>28</v>
      </c>
      <c r="D65" s="5">
        <v>-244938000000</v>
      </c>
      <c r="E65" s="5">
        <v>-801634000000</v>
      </c>
      <c r="F65" s="5">
        <v>-770781000000</v>
      </c>
      <c r="G65" s="5">
        <v>-742148000000</v>
      </c>
      <c r="I65" s="5">
        <v>-2069233000000</v>
      </c>
      <c r="J65" s="5">
        <v>-1544753000000</v>
      </c>
      <c r="K65" s="5">
        <v>-678797000000</v>
      </c>
      <c r="L65" s="5">
        <v>-606823000000</v>
      </c>
      <c r="M65" s="5">
        <v>-1014536000000</v>
      </c>
      <c r="N65" s="5">
        <v>-921865000000</v>
      </c>
      <c r="O65" s="5">
        <v>-963064000000</v>
      </c>
      <c r="P65" s="5">
        <v>-1355866000000</v>
      </c>
      <c r="Q65" s="5">
        <v>-758918000000</v>
      </c>
      <c r="R65" s="5">
        <v>-1731848000000</v>
      </c>
      <c r="S65" s="5">
        <v>-449030000000</v>
      </c>
      <c r="T65" s="5">
        <v>-360248000000</v>
      </c>
      <c r="U65" s="5">
        <v>-922643000000</v>
      </c>
      <c r="V65" s="5">
        <v>-695627000000</v>
      </c>
      <c r="W65" s="5">
        <v>-612083000000</v>
      </c>
      <c r="X65" s="5">
        <v>-598366000000</v>
      </c>
      <c r="Y65" s="5">
        <v>-540978000000</v>
      </c>
      <c r="Z65" s="5">
        <v>-118518000000</v>
      </c>
    </row>
    <row r="66" spans="2:26" ht="15.5" x14ac:dyDescent="0.35">
      <c r="C66" t="s">
        <v>99</v>
      </c>
      <c r="D66" s="5">
        <v>1129990000000</v>
      </c>
      <c r="E66" s="5">
        <v>2577743000000</v>
      </c>
      <c r="F66" s="5">
        <v>2275435000000</v>
      </c>
      <c r="G66" s="5">
        <v>1463619000000</v>
      </c>
      <c r="I66" s="5">
        <v>5643630000000</v>
      </c>
      <c r="J66" s="5">
        <v>3711601000000</v>
      </c>
      <c r="K66" s="5">
        <v>2318088000000</v>
      </c>
      <c r="L66" s="5">
        <v>2930357000000</v>
      </c>
      <c r="M66" s="5">
        <v>3619010000000</v>
      </c>
      <c r="N66" s="5">
        <v>3845833000000</v>
      </c>
      <c r="O66" s="5">
        <v>3632174000000</v>
      </c>
      <c r="P66" s="5">
        <v>4551485000000</v>
      </c>
      <c r="Q66" s="5">
        <v>2496787000000</v>
      </c>
      <c r="R66" s="5">
        <v>2251813000000</v>
      </c>
      <c r="S66" s="5">
        <v>1832598000000</v>
      </c>
      <c r="T66" s="5">
        <v>1746644000000</v>
      </c>
      <c r="U66" s="5">
        <v>2528690000000</v>
      </c>
      <c r="V66" s="5">
        <v>2680872000000</v>
      </c>
      <c r="W66" s="5">
        <v>2362497000000</v>
      </c>
      <c r="X66" s="5">
        <v>2219861000000</v>
      </c>
      <c r="Y66" s="5">
        <v>1619418000000</v>
      </c>
      <c r="Z66" s="5">
        <v>257071000000</v>
      </c>
    </row>
    <row r="67" spans="2:26" ht="15.5" x14ac:dyDescent="0.35">
      <c r="C67" t="s">
        <v>100</v>
      </c>
      <c r="X67" s="5">
        <v>-9595000000</v>
      </c>
      <c r="Y67" s="5">
        <v>-6708000000</v>
      </c>
      <c r="Z67" s="5">
        <v>-3094000000</v>
      </c>
    </row>
    <row r="68" spans="2:26" ht="15.5" x14ac:dyDescent="0.35">
      <c r="C68" t="s">
        <v>101</v>
      </c>
      <c r="D68" s="5">
        <v>1129990000000</v>
      </c>
      <c r="E68" s="5">
        <v>2577743000000</v>
      </c>
      <c r="F68" s="5">
        <v>2275435000000</v>
      </c>
      <c r="G68" s="5">
        <v>1463619000000</v>
      </c>
      <c r="I68" s="5">
        <v>5643630000000</v>
      </c>
      <c r="J68" s="5">
        <v>3711601000000</v>
      </c>
      <c r="K68" s="5">
        <v>2318088000000</v>
      </c>
      <c r="L68" s="5">
        <v>2930357000000</v>
      </c>
      <c r="M68" s="5">
        <v>3619010000000</v>
      </c>
      <c r="N68" s="5">
        <v>3845833000000</v>
      </c>
      <c r="O68" s="5">
        <v>3632174000000</v>
      </c>
      <c r="P68" s="5">
        <v>4551485000000</v>
      </c>
      <c r="Q68" s="5">
        <v>2496787000000</v>
      </c>
      <c r="R68" s="5">
        <v>2225402000000</v>
      </c>
      <c r="S68" s="5">
        <v>1832598000000</v>
      </c>
      <c r="T68" s="5">
        <v>1746644000000</v>
      </c>
      <c r="U68" s="5">
        <v>2528690000000</v>
      </c>
      <c r="V68" s="5">
        <v>2680872000000</v>
      </c>
      <c r="W68" s="5">
        <v>2362497000000</v>
      </c>
      <c r="X68" s="5">
        <v>2210266000000</v>
      </c>
      <c r="Y68" s="5">
        <v>1612710000000</v>
      </c>
      <c r="Z68" s="5">
        <v>253977000000</v>
      </c>
    </row>
    <row r="69" spans="2:26" ht="15.5" x14ac:dyDescent="0.35">
      <c r="C69" t="s">
        <v>102</v>
      </c>
      <c r="D69" s="5">
        <v>2060000000</v>
      </c>
      <c r="E69" s="5">
        <v>2060000000</v>
      </c>
      <c r="F69" s="5">
        <v>-28410000000</v>
      </c>
      <c r="G69" s="5">
        <v>5978000000</v>
      </c>
      <c r="I69" s="5">
        <v>-10474000000</v>
      </c>
      <c r="J69" s="5">
        <v>40503000000</v>
      </c>
      <c r="K69" s="5">
        <v>23256000000</v>
      </c>
      <c r="L69" s="5">
        <v>17842000000</v>
      </c>
      <c r="M69" s="5">
        <v>17882000000</v>
      </c>
      <c r="N69" s="5">
        <v>-32101000000</v>
      </c>
      <c r="O69" s="5">
        <v>-16784000000</v>
      </c>
      <c r="P69" s="5">
        <v>47848000000</v>
      </c>
      <c r="Q69" s="5">
        <v>-33159000000</v>
      </c>
      <c r="R69" s="5">
        <v>-7546000000</v>
      </c>
      <c r="S69" s="5">
        <v>17794000000</v>
      </c>
    </row>
    <row r="70" spans="2:26" ht="15.5" x14ac:dyDescent="0.35">
      <c r="C70" t="s">
        <v>103</v>
      </c>
      <c r="D70" s="5">
        <v>1132050000000</v>
      </c>
      <c r="E70" s="5">
        <v>2579803000000</v>
      </c>
      <c r="F70" s="5">
        <v>2247025000000</v>
      </c>
      <c r="G70" s="5">
        <v>1469597000000</v>
      </c>
      <c r="I70" s="5">
        <v>5633156000000</v>
      </c>
      <c r="J70" s="5">
        <v>3752104000000</v>
      </c>
      <c r="K70" s="5">
        <v>2341344000000</v>
      </c>
      <c r="L70" s="5">
        <v>2948199000000</v>
      </c>
      <c r="M70" s="5">
        <v>3636892000000</v>
      </c>
      <c r="N70" s="5">
        <v>3813732000000</v>
      </c>
      <c r="O70" s="5">
        <v>3615390000000</v>
      </c>
      <c r="P70" s="5">
        <v>4599333000000</v>
      </c>
      <c r="Q70" s="5">
        <v>2463628000000</v>
      </c>
      <c r="R70" s="5">
        <v>2217856000000</v>
      </c>
      <c r="S70" s="5">
        <v>1850392000000</v>
      </c>
      <c r="T70" s="5">
        <v>1746644000000</v>
      </c>
      <c r="U70" s="5">
        <v>2528690000000</v>
      </c>
      <c r="V70" s="5">
        <v>2680872000000</v>
      </c>
      <c r="W70" s="5">
        <v>2362497000000</v>
      </c>
    </row>
    <row r="71" spans="2:26" ht="15.5" x14ac:dyDescent="0.35">
      <c r="C71" t="s">
        <v>104</v>
      </c>
      <c r="D71" s="5">
        <v>1129990000000</v>
      </c>
      <c r="E71" s="5">
        <v>2577743000000</v>
      </c>
      <c r="F71" s="5">
        <v>2275435000000</v>
      </c>
      <c r="G71" s="5">
        <v>1463619000000</v>
      </c>
      <c r="I71" s="5">
        <v>5643630000000</v>
      </c>
      <c r="J71" s="5">
        <v>3711601000000</v>
      </c>
      <c r="K71" s="5">
        <v>2318088000000</v>
      </c>
      <c r="L71" s="5">
        <v>2930357000000</v>
      </c>
      <c r="M71" s="5">
        <v>3619010000000</v>
      </c>
      <c r="N71" s="5">
        <v>3845833000000</v>
      </c>
      <c r="O71" s="5">
        <v>3632174000000</v>
      </c>
      <c r="P71" s="5">
        <v>4551485000000</v>
      </c>
      <c r="Q71" s="5">
        <v>2496787000000</v>
      </c>
      <c r="R71" s="5">
        <v>2225402000000</v>
      </c>
      <c r="S71" s="5">
        <v>1832598000000</v>
      </c>
      <c r="T71" s="5">
        <v>1746644000000</v>
      </c>
      <c r="U71" s="5">
        <v>2528690000000</v>
      </c>
      <c r="V71" s="5">
        <v>2680872000000</v>
      </c>
      <c r="W71" s="5">
        <v>2362497000000</v>
      </c>
      <c r="X71" s="5">
        <v>2210266000000</v>
      </c>
      <c r="Y71" s="5">
        <v>1612710000000</v>
      </c>
      <c r="Z71" s="5">
        <v>253977000000</v>
      </c>
    </row>
    <row r="72" spans="2:26" ht="15.5" x14ac:dyDescent="0.35">
      <c r="C72" t="s">
        <v>8</v>
      </c>
      <c r="D72" s="5">
        <v>1132454000000</v>
      </c>
      <c r="E72" s="5">
        <v>2579996000000</v>
      </c>
      <c r="F72" s="5">
        <v>2250416000000</v>
      </c>
      <c r="G72" s="5">
        <v>1470631000000</v>
      </c>
      <c r="I72" s="5">
        <v>5633395000000</v>
      </c>
      <c r="J72" s="5">
        <v>3753402000000</v>
      </c>
      <c r="K72" s="5">
        <v>2341824000000</v>
      </c>
      <c r="L72" s="5">
        <v>2946169000000</v>
      </c>
      <c r="M72" s="5">
        <v>3638833000000</v>
      </c>
      <c r="N72" s="5">
        <v>3810031000000</v>
      </c>
      <c r="O72" s="5">
        <v>3617893000000</v>
      </c>
      <c r="P72" s="5">
        <v>4602071000000</v>
      </c>
      <c r="Q72" s="5">
        <v>2464688000000</v>
      </c>
      <c r="R72" s="5">
        <v>2212931000000</v>
      </c>
      <c r="S72" s="5">
        <v>1854985000000</v>
      </c>
      <c r="T72" s="5">
        <v>1746795000000</v>
      </c>
      <c r="U72" s="5">
        <v>2530909000000</v>
      </c>
      <c r="V72" s="5">
        <v>2684064000000</v>
      </c>
      <c r="W72" s="5">
        <v>2355475000000</v>
      </c>
    </row>
    <row r="73" spans="2:26" ht="15.5" x14ac:dyDescent="0.35">
      <c r="C73" t="s">
        <v>105</v>
      </c>
      <c r="D73" s="5">
        <v>1129990000000</v>
      </c>
      <c r="E73" s="5">
        <v>2577743000000</v>
      </c>
      <c r="F73" s="5">
        <v>2275435000000</v>
      </c>
      <c r="G73" s="5">
        <v>1463619000000</v>
      </c>
      <c r="I73" s="5">
        <v>5643630000000</v>
      </c>
      <c r="J73" s="5">
        <v>3711601000000</v>
      </c>
      <c r="K73" s="5">
        <v>2318088000000</v>
      </c>
      <c r="L73" s="5">
        <v>2930357000000</v>
      </c>
      <c r="M73" s="5">
        <v>3619010000000</v>
      </c>
      <c r="N73" s="5">
        <v>3845833000000</v>
      </c>
      <c r="O73" s="5">
        <v>3632174000000</v>
      </c>
      <c r="P73" s="5">
        <v>4551485000000</v>
      </c>
      <c r="Q73" s="5">
        <v>2496787000000</v>
      </c>
      <c r="R73" s="5">
        <v>2225402000000</v>
      </c>
      <c r="S73" s="5">
        <v>1832598000000</v>
      </c>
      <c r="T73" s="5">
        <v>1746644000000</v>
      </c>
      <c r="U73" s="5">
        <v>2528690000000</v>
      </c>
      <c r="V73" s="5">
        <v>2680872000000</v>
      </c>
      <c r="W73" s="5">
        <v>2362497000000</v>
      </c>
      <c r="X73" s="5">
        <v>2210266000000</v>
      </c>
      <c r="Y73" s="5">
        <v>1612710000000</v>
      </c>
      <c r="Z73" s="5">
        <v>253977000000</v>
      </c>
    </row>
    <row r="74" spans="2:26" ht="15.5" x14ac:dyDescent="0.35">
      <c r="C74" t="s">
        <v>106</v>
      </c>
      <c r="D74" s="5">
        <v>1132050000000</v>
      </c>
      <c r="E74" s="5">
        <v>2579803000000</v>
      </c>
      <c r="F74" s="5">
        <v>2247025000000</v>
      </c>
      <c r="G74" s="5">
        <v>1469597000000</v>
      </c>
      <c r="I74" s="5">
        <v>5633156000000</v>
      </c>
      <c r="J74" s="5">
        <v>3752104000000</v>
      </c>
      <c r="K74" s="5">
        <v>2341344000000</v>
      </c>
      <c r="L74" s="5">
        <v>2948199000000</v>
      </c>
      <c r="M74" s="5">
        <v>3636892000000</v>
      </c>
      <c r="N74" s="5">
        <v>3813732000000</v>
      </c>
      <c r="O74" s="5">
        <v>3615390000000</v>
      </c>
      <c r="P74" s="5">
        <v>4599333000000</v>
      </c>
      <c r="Q74" s="5">
        <v>2463628000000</v>
      </c>
      <c r="R74" s="5">
        <v>2217856000000</v>
      </c>
      <c r="S74" s="5">
        <v>1850392000000</v>
      </c>
      <c r="T74" s="5">
        <v>1746644000000</v>
      </c>
      <c r="U74" s="5">
        <v>2528690000000</v>
      </c>
      <c r="V74" s="5">
        <v>2680872000000</v>
      </c>
      <c r="W74" s="5">
        <v>2362497000000</v>
      </c>
    </row>
    <row r="75" spans="2:26" ht="15.5" x14ac:dyDescent="0.35">
      <c r="C75" t="s">
        <v>107</v>
      </c>
      <c r="D75" s="5">
        <v>1132050000000</v>
      </c>
      <c r="E75" s="5">
        <v>2579803000000</v>
      </c>
      <c r="F75" s="5">
        <v>2247025000000</v>
      </c>
      <c r="G75" s="5">
        <v>1469597000000</v>
      </c>
      <c r="I75" s="5">
        <v>5633156000000</v>
      </c>
      <c r="J75" s="5">
        <v>3752104000000</v>
      </c>
      <c r="K75" s="5">
        <v>2341344000000</v>
      </c>
      <c r="L75" s="5">
        <v>2948199000000</v>
      </c>
      <c r="M75" s="5">
        <v>3636892000000</v>
      </c>
      <c r="N75" s="5">
        <v>3813732000000</v>
      </c>
      <c r="O75" s="5">
        <v>3615390000000</v>
      </c>
      <c r="P75" s="5">
        <v>4599333000000</v>
      </c>
      <c r="Q75" s="5">
        <v>2463628000000</v>
      </c>
      <c r="R75" s="5">
        <v>2217856000000</v>
      </c>
      <c r="S75" s="5">
        <v>1850392000000</v>
      </c>
      <c r="T75" s="5">
        <v>1746644000000</v>
      </c>
      <c r="U75" s="5">
        <v>2528690000000</v>
      </c>
      <c r="V75" s="5">
        <v>2680872000000</v>
      </c>
      <c r="W75" s="5">
        <v>2362497000000</v>
      </c>
    </row>
    <row r="77" spans="2:26" ht="15.5" x14ac:dyDescent="0.35">
      <c r="B77" t="s">
        <v>108</v>
      </c>
      <c r="C77" t="s">
        <v>109</v>
      </c>
    </row>
    <row r="78" spans="2:26" ht="15.5" x14ac:dyDescent="0.35">
      <c r="C78" t="s">
        <v>110</v>
      </c>
    </row>
    <row r="79" spans="2:26" ht="15.5" x14ac:dyDescent="0.35">
      <c r="C79" t="s">
        <v>20</v>
      </c>
      <c r="D79" s="5">
        <v>5368132000000</v>
      </c>
      <c r="E79" s="5">
        <v>7432291000000</v>
      </c>
      <c r="F79" s="5">
        <v>4460703000000</v>
      </c>
      <c r="G79" s="5">
        <v>4186323000000</v>
      </c>
      <c r="I79" s="5">
        <v>4460703000000</v>
      </c>
      <c r="J79" s="5">
        <v>4446488000000</v>
      </c>
      <c r="K79" s="5">
        <v>2328025000000</v>
      </c>
      <c r="L79" s="5">
        <v>2041946000000</v>
      </c>
      <c r="M79" s="5">
        <v>1803188000000</v>
      </c>
      <c r="N79" s="5">
        <v>2677813000000</v>
      </c>
      <c r="O79" s="5">
        <v>1961373000000</v>
      </c>
      <c r="P79" s="5">
        <v>2803131000000</v>
      </c>
      <c r="Q79" s="5">
        <v>1793454000000</v>
      </c>
      <c r="R79" s="5">
        <v>2504434000000</v>
      </c>
      <c r="S79" s="5">
        <v>1679273000000</v>
      </c>
      <c r="T79" s="5">
        <v>884831000000</v>
      </c>
      <c r="U79" s="5">
        <v>1146852000000</v>
      </c>
      <c r="V79" s="5">
        <v>954694000000</v>
      </c>
      <c r="W79" s="5">
        <v>876198000000</v>
      </c>
      <c r="X79" s="5">
        <v>1316840000000</v>
      </c>
      <c r="Y79" s="5">
        <v>387996000000</v>
      </c>
      <c r="Z79" s="5">
        <v>396944000000</v>
      </c>
    </row>
    <row r="80" spans="2:26" ht="15.5" x14ac:dyDescent="0.35">
      <c r="C80" t="s">
        <v>111</v>
      </c>
      <c r="Q80" s="5">
        <v>1990000000</v>
      </c>
      <c r="R80" s="5">
        <v>20870000000</v>
      </c>
    </row>
    <row r="81" spans="3:26" ht="15.5" x14ac:dyDescent="0.35">
      <c r="C81" t="s">
        <v>112</v>
      </c>
      <c r="D81" s="5">
        <v>2472710000000</v>
      </c>
      <c r="E81" s="5">
        <v>2456602000000</v>
      </c>
      <c r="F81" s="5">
        <v>2656291000000</v>
      </c>
      <c r="G81" s="5">
        <v>2599702000000</v>
      </c>
      <c r="I81" s="5">
        <v>2656291000000</v>
      </c>
      <c r="J81" s="5">
        <v>2109886000000</v>
      </c>
      <c r="K81" s="5">
        <v>1707909000000</v>
      </c>
      <c r="L81" s="5">
        <v>1820224000000</v>
      </c>
      <c r="M81" s="5">
        <v>1643702000000</v>
      </c>
      <c r="N81" s="5">
        <v>1841008000000</v>
      </c>
      <c r="O81" s="5">
        <v>3043491000000</v>
      </c>
      <c r="P81" s="5">
        <v>2777650000000</v>
      </c>
      <c r="Q81" s="5">
        <v>2359678000000</v>
      </c>
      <c r="R81" s="5">
        <v>2316015000000</v>
      </c>
      <c r="S81" s="5">
        <v>2998307000000</v>
      </c>
      <c r="T81" s="5">
        <v>3159286000000</v>
      </c>
      <c r="U81" s="5">
        <v>2503169000000</v>
      </c>
      <c r="V81" s="5">
        <v>1793282000000</v>
      </c>
      <c r="W81" s="5">
        <v>1353070000000</v>
      </c>
      <c r="X81" s="5">
        <v>890490000000</v>
      </c>
      <c r="Y81" s="5">
        <v>857442000000</v>
      </c>
      <c r="Z81" s="5">
        <v>749028000000</v>
      </c>
    </row>
    <row r="82" spans="3:26" ht="15.5" x14ac:dyDescent="0.35">
      <c r="C82" t="s">
        <v>114</v>
      </c>
      <c r="D82" s="5">
        <v>1353015000000</v>
      </c>
      <c r="E82" s="5">
        <v>1298371000000</v>
      </c>
      <c r="F82" s="5">
        <v>1200713000000</v>
      </c>
      <c r="G82" s="5">
        <v>1049372000000</v>
      </c>
      <c r="I82" s="5">
        <v>1200713000000</v>
      </c>
      <c r="J82" s="5">
        <v>883264000000</v>
      </c>
      <c r="K82" s="5">
        <v>790402000000</v>
      </c>
      <c r="L82" s="5">
        <v>949056000000</v>
      </c>
      <c r="M82" s="5">
        <v>829822000000</v>
      </c>
      <c r="N82" s="5">
        <v>723863000000</v>
      </c>
      <c r="O82" s="5">
        <v>741576000000</v>
      </c>
      <c r="P82" s="5">
        <v>749512000000</v>
      </c>
      <c r="Q82" s="5">
        <v>768027000000</v>
      </c>
      <c r="R82" s="5">
        <v>460274000000</v>
      </c>
      <c r="S82" s="5">
        <v>444260000000</v>
      </c>
      <c r="T82" s="5">
        <v>498971000000</v>
      </c>
      <c r="U82" s="5">
        <v>304738000000</v>
      </c>
      <c r="V82" s="5">
        <v>190229000000</v>
      </c>
      <c r="W82" s="5">
        <v>143185000000</v>
      </c>
      <c r="X82" s="5">
        <v>107073000000</v>
      </c>
      <c r="Y82" s="5">
        <v>83785000000</v>
      </c>
      <c r="Z82" s="5">
        <v>90555000000</v>
      </c>
    </row>
    <row r="83" spans="3:26" ht="15.5" x14ac:dyDescent="0.35">
      <c r="C83" t="s">
        <v>113</v>
      </c>
      <c r="W83" s="5">
        <v>217640000000</v>
      </c>
      <c r="X83" s="5">
        <v>77161000000</v>
      </c>
    </row>
    <row r="84" spans="3:26" ht="15.5" x14ac:dyDescent="0.35">
      <c r="C84" t="s">
        <v>115</v>
      </c>
      <c r="D84" s="5">
        <v>2472710000000</v>
      </c>
      <c r="E84" s="5">
        <v>2456602000000</v>
      </c>
      <c r="F84" s="5">
        <v>2656291000000</v>
      </c>
      <c r="G84" s="5">
        <v>2599702000000</v>
      </c>
      <c r="I84" s="5">
        <v>2656291000000</v>
      </c>
      <c r="J84" s="5">
        <v>2109886000000</v>
      </c>
      <c r="K84" s="5">
        <v>1707909000000</v>
      </c>
      <c r="L84" s="5">
        <v>1820224000000</v>
      </c>
      <c r="M84" s="5">
        <v>1643702000000</v>
      </c>
      <c r="N84" s="5">
        <v>1841008000000</v>
      </c>
      <c r="O84" s="5">
        <v>3043491000000</v>
      </c>
      <c r="P84" s="5">
        <v>2777650000000</v>
      </c>
      <c r="Q84" s="5">
        <v>2359678000000</v>
      </c>
      <c r="R84" s="5">
        <v>2316015000000</v>
      </c>
      <c r="S84" s="5">
        <v>2998307000000</v>
      </c>
      <c r="T84" s="5">
        <v>3159286000000</v>
      </c>
      <c r="U84" s="5">
        <v>2503169000000</v>
      </c>
      <c r="V84" s="5">
        <v>1793282000000</v>
      </c>
      <c r="W84" s="5">
        <v>1353070000000</v>
      </c>
      <c r="X84" s="5">
        <v>890490000000</v>
      </c>
      <c r="Y84" s="5">
        <v>857442000000</v>
      </c>
      <c r="Z84" s="5">
        <v>749028000000</v>
      </c>
    </row>
    <row r="85" spans="3:26" ht="15.5" x14ac:dyDescent="0.35">
      <c r="C85" t="s">
        <v>117</v>
      </c>
      <c r="D85" s="5">
        <v>102835000000</v>
      </c>
      <c r="E85" s="5">
        <v>186636000000</v>
      </c>
      <c r="F85" s="5">
        <v>134307000000</v>
      </c>
      <c r="G85" s="5">
        <v>147115000000</v>
      </c>
      <c r="I85" s="5">
        <v>134307000000</v>
      </c>
      <c r="J85" s="5">
        <v>71695000000</v>
      </c>
      <c r="K85" s="5">
        <v>119548000000</v>
      </c>
      <c r="L85" s="5">
        <v>273614000000</v>
      </c>
      <c r="M85" s="5">
        <v>150656000000</v>
      </c>
      <c r="N85" s="5">
        <v>136978000000</v>
      </c>
      <c r="O85" s="5">
        <v>195374000000</v>
      </c>
      <c r="P85" s="5">
        <v>242740000000</v>
      </c>
      <c r="Q85" s="5">
        <v>208420000000</v>
      </c>
      <c r="R85" s="5">
        <v>521381000000</v>
      </c>
      <c r="S85" s="5">
        <v>341542000000</v>
      </c>
      <c r="T85" s="5">
        <v>362923000000</v>
      </c>
      <c r="U85" s="5">
        <v>113781000000</v>
      </c>
      <c r="V85" s="5">
        <v>53294000000</v>
      </c>
      <c r="W85" s="5">
        <v>28637000000</v>
      </c>
      <c r="X85" s="5">
        <v>56113000000</v>
      </c>
      <c r="Y85" s="5">
        <v>11791000000</v>
      </c>
      <c r="Z85" s="5">
        <v>23929000000</v>
      </c>
    </row>
    <row r="86" spans="3:26" ht="15.5" x14ac:dyDescent="0.35">
      <c r="C86" t="s">
        <v>118</v>
      </c>
      <c r="D86" s="5">
        <v>102835000000</v>
      </c>
      <c r="E86" s="5">
        <v>186636000000</v>
      </c>
      <c r="F86" s="5">
        <v>134307000000</v>
      </c>
      <c r="G86" s="5">
        <v>147115000000</v>
      </c>
      <c r="I86" s="5">
        <v>134307000000</v>
      </c>
      <c r="J86" s="5">
        <v>71695000000</v>
      </c>
      <c r="K86" s="5">
        <v>119548000000</v>
      </c>
      <c r="L86" s="5">
        <v>273614000000</v>
      </c>
      <c r="M86" s="5">
        <v>150656000000</v>
      </c>
      <c r="N86" s="5">
        <v>136978000000</v>
      </c>
      <c r="O86" s="5">
        <v>195374000000</v>
      </c>
      <c r="P86" s="5">
        <v>242740000000</v>
      </c>
      <c r="Q86" s="5">
        <v>208420000000</v>
      </c>
      <c r="R86" s="5">
        <v>521381000000</v>
      </c>
      <c r="S86" s="5">
        <v>341542000000</v>
      </c>
      <c r="T86" s="5">
        <v>362923000000</v>
      </c>
      <c r="U86" s="5">
        <v>113781000000</v>
      </c>
      <c r="V86" s="5">
        <v>53294000000</v>
      </c>
      <c r="W86" s="5">
        <v>28637000000</v>
      </c>
      <c r="X86" s="5">
        <v>56113000000</v>
      </c>
      <c r="Y86" s="5">
        <v>11791000000</v>
      </c>
      <c r="Z86" s="5">
        <v>23929000000</v>
      </c>
    </row>
    <row r="87" spans="3:26" ht="15.5" x14ac:dyDescent="0.35">
      <c r="C87" t="s">
        <v>119</v>
      </c>
      <c r="D87" s="5">
        <v>17160669000000</v>
      </c>
      <c r="E87" s="5">
        <v>11211829000000</v>
      </c>
      <c r="F87" s="5">
        <v>11406228000000</v>
      </c>
      <c r="G87" s="5">
        <v>9613230000000</v>
      </c>
      <c r="I87" s="5">
        <v>11406228000000</v>
      </c>
      <c r="J87" s="5">
        <v>9374618000000</v>
      </c>
      <c r="K87" s="5">
        <v>9298518000000</v>
      </c>
      <c r="L87" s="5">
        <v>8999873000000</v>
      </c>
      <c r="M87" s="5">
        <v>7655165000000</v>
      </c>
      <c r="N87" s="5">
        <v>5693119000000</v>
      </c>
      <c r="O87" s="5">
        <v>5718089000000</v>
      </c>
      <c r="P87" s="5">
        <v>6155542000000</v>
      </c>
      <c r="Q87" s="5">
        <v>5696607000000</v>
      </c>
      <c r="R87" s="5">
        <v>5109719000000</v>
      </c>
      <c r="S87" s="5">
        <v>5454001000000</v>
      </c>
      <c r="T87" s="5">
        <v>4333238000000</v>
      </c>
      <c r="U87" s="5">
        <v>4044737000000</v>
      </c>
      <c r="V87" s="5">
        <v>3366317000000</v>
      </c>
      <c r="W87" s="5">
        <v>2339543000000</v>
      </c>
      <c r="X87" s="5">
        <v>1554780000000</v>
      </c>
      <c r="Y87" s="5">
        <v>1575018000000</v>
      </c>
      <c r="Z87" s="5">
        <v>1447561000000</v>
      </c>
    </row>
    <row r="88" spans="3:26" ht="15.5" x14ac:dyDescent="0.35">
      <c r="C88" t="s">
        <v>3089</v>
      </c>
      <c r="Q88" s="5">
        <v>1266298000000</v>
      </c>
      <c r="R88" s="5">
        <v>1227729000000</v>
      </c>
      <c r="S88" s="5">
        <v>1172874000000</v>
      </c>
      <c r="T88" s="5">
        <v>1077653000000</v>
      </c>
      <c r="U88" s="5">
        <v>787843000000</v>
      </c>
      <c r="V88" s="5">
        <v>624710000000</v>
      </c>
      <c r="W88" s="5">
        <v>527496000000</v>
      </c>
      <c r="X88" s="5">
        <v>395111000000</v>
      </c>
      <c r="Y88" s="5">
        <v>396759000000</v>
      </c>
      <c r="Z88" s="5">
        <v>363728000000</v>
      </c>
    </row>
    <row r="89" spans="3:26" ht="15.5" x14ac:dyDescent="0.35">
      <c r="C89" t="s">
        <v>97</v>
      </c>
      <c r="D89" s="5">
        <v>18276000000</v>
      </c>
      <c r="E89" s="5">
        <v>18276000000</v>
      </c>
      <c r="F89" s="5">
        <v>18276000000</v>
      </c>
      <c r="G89" s="5">
        <v>18276000000</v>
      </c>
      <c r="I89" s="5">
        <v>18276000000</v>
      </c>
      <c r="J89" s="5">
        <v>18276000000</v>
      </c>
      <c r="K89" s="5">
        <v>18276000000</v>
      </c>
      <c r="L89" s="5">
        <v>18276000000</v>
      </c>
      <c r="M89" s="5">
        <v>18276000000</v>
      </c>
      <c r="N89" s="5">
        <v>18276000000</v>
      </c>
      <c r="O89" s="5">
        <v>18276000000</v>
      </c>
      <c r="P89" s="5">
        <v>18276000000</v>
      </c>
      <c r="Q89" s="5">
        <v>18276000000</v>
      </c>
      <c r="R89" s="5">
        <v>18034000000</v>
      </c>
      <c r="W89" s="5">
        <v>-25862000000</v>
      </c>
      <c r="X89" s="5">
        <v>-25862000000</v>
      </c>
      <c r="Y89" s="5">
        <v>-25862000000</v>
      </c>
      <c r="Z89" s="5">
        <v>-25862000000</v>
      </c>
    </row>
    <row r="90" spans="3:26" ht="15.5" x14ac:dyDescent="0.35">
      <c r="C90" t="s">
        <v>120</v>
      </c>
      <c r="D90" s="5">
        <v>30932743000000</v>
      </c>
      <c r="E90" s="5">
        <v>27530222000000</v>
      </c>
      <c r="F90" s="5">
        <v>24630760000000</v>
      </c>
      <c r="G90" s="5">
        <v>22325382000000</v>
      </c>
      <c r="I90" s="5">
        <v>24630760000000</v>
      </c>
      <c r="J90" s="5">
        <v>21339691000000</v>
      </c>
      <c r="K90" s="5">
        <v>18324808000000</v>
      </c>
      <c r="L90" s="5">
        <v>18031436000000</v>
      </c>
      <c r="M90" s="5">
        <v>15715060000000</v>
      </c>
      <c r="N90" s="5">
        <v>13531817000000</v>
      </c>
      <c r="O90" s="5">
        <v>13297718000000</v>
      </c>
      <c r="P90" s="5">
        <v>14097959000000</v>
      </c>
      <c r="Q90" s="5">
        <v>11720730000000</v>
      </c>
      <c r="R90" s="5">
        <v>12059433000000</v>
      </c>
      <c r="S90" s="5">
        <v>12013294000000</v>
      </c>
      <c r="T90" s="5">
        <v>10009670000000</v>
      </c>
      <c r="U90" s="5">
        <v>8824900000000</v>
      </c>
      <c r="V90" s="5">
        <v>7180890000000</v>
      </c>
      <c r="W90" s="5">
        <v>5250245000000</v>
      </c>
      <c r="X90" s="5">
        <v>4274636000000</v>
      </c>
      <c r="Y90" s="5">
        <v>3281275000000</v>
      </c>
      <c r="Z90" s="5">
        <v>3109597000000</v>
      </c>
    </row>
    <row r="91" spans="3:26" ht="15.5" x14ac:dyDescent="0.35">
      <c r="C91" t="s">
        <v>121</v>
      </c>
    </row>
    <row r="92" spans="3:26" ht="15.5" x14ac:dyDescent="0.35">
      <c r="C92" t="s">
        <v>390</v>
      </c>
      <c r="D92" s="5">
        <v>47214000000</v>
      </c>
      <c r="E92" s="5">
        <v>39660000000</v>
      </c>
      <c r="F92" s="5">
        <v>54855000000</v>
      </c>
      <c r="G92" s="5">
        <v>30350000000</v>
      </c>
      <c r="I92" s="5">
        <v>54855000000</v>
      </c>
      <c r="J92" s="5">
        <v>38255000000</v>
      </c>
      <c r="K92" s="5">
        <v>6137000000</v>
      </c>
      <c r="L92" s="5">
        <v>20959000000</v>
      </c>
      <c r="M92" s="5">
        <v>1810000000</v>
      </c>
      <c r="N92" s="5">
        <v>27040000000</v>
      </c>
      <c r="O92" s="5">
        <v>82675000000</v>
      </c>
      <c r="P92" s="5">
        <v>53429000000</v>
      </c>
      <c r="Q92" s="5">
        <v>59570000000</v>
      </c>
      <c r="R92" s="5">
        <v>11770000000</v>
      </c>
      <c r="S92" s="5">
        <v>6589000000</v>
      </c>
      <c r="T92" s="5">
        <v>14947000000</v>
      </c>
      <c r="U92" s="5">
        <v>27920000000</v>
      </c>
      <c r="V92" s="5">
        <v>15812000000</v>
      </c>
      <c r="Y92" s="5">
        <v>187568000000</v>
      </c>
      <c r="Z92" s="5">
        <v>203567000000</v>
      </c>
    </row>
    <row r="93" spans="3:26" ht="15.5" x14ac:dyDescent="0.35">
      <c r="C93" t="s">
        <v>125</v>
      </c>
      <c r="D93" s="5">
        <v>594535000000</v>
      </c>
      <c r="E93" s="5">
        <v>439646000000</v>
      </c>
      <c r="F93" s="5">
        <v>754302000000</v>
      </c>
      <c r="G93" s="5">
        <v>1397800000000</v>
      </c>
      <c r="I93" s="5">
        <v>754302000000</v>
      </c>
      <c r="J93" s="5">
        <v>1396388000000</v>
      </c>
      <c r="K93" s="5">
        <v>1750994000000</v>
      </c>
      <c r="L93" s="5">
        <v>1495804000000</v>
      </c>
      <c r="M93" s="5">
        <v>763387000000</v>
      </c>
      <c r="N93" s="5">
        <v>481015000000</v>
      </c>
      <c r="O93" s="5">
        <v>328052000000</v>
      </c>
      <c r="P93" s="5">
        <v>32295000000</v>
      </c>
      <c r="Q93" s="5">
        <v>97734000000</v>
      </c>
      <c r="R93" s="5">
        <v>70927000000</v>
      </c>
      <c r="S93" s="5">
        <v>466629000000</v>
      </c>
      <c r="T93" s="5">
        <v>375061000000</v>
      </c>
      <c r="U93" s="5">
        <v>80396000000</v>
      </c>
      <c r="V93" s="5">
        <v>92337000000</v>
      </c>
      <c r="W93" s="5">
        <v>70486000000</v>
      </c>
      <c r="X93" s="5">
        <v>71036000000</v>
      </c>
      <c r="Y93" s="5">
        <v>22176000000</v>
      </c>
      <c r="Z93" s="5">
        <v>12631000000</v>
      </c>
    </row>
    <row r="94" spans="3:26" ht="15.5" x14ac:dyDescent="0.35">
      <c r="C94" t="s">
        <v>128</v>
      </c>
      <c r="D94" s="5">
        <v>17489498000000</v>
      </c>
      <c r="E94" s="5">
        <v>17361876000000</v>
      </c>
      <c r="F94" s="5">
        <v>17362597000000</v>
      </c>
      <c r="G94" s="5">
        <v>17224971000000</v>
      </c>
      <c r="I94" s="5">
        <v>17362597000000</v>
      </c>
      <c r="J94" s="5">
        <v>16927970000000</v>
      </c>
      <c r="K94" s="5">
        <v>17690442000000</v>
      </c>
      <c r="L94" s="5">
        <v>17627978000000</v>
      </c>
      <c r="M94" s="5">
        <v>16255596000000</v>
      </c>
      <c r="N94" s="5">
        <v>14494330000000</v>
      </c>
      <c r="O94" s="5">
        <v>13521979000000</v>
      </c>
      <c r="P94" s="5">
        <v>11685261000000</v>
      </c>
      <c r="Q94" s="5">
        <v>11009361000000</v>
      </c>
      <c r="R94" s="5">
        <v>11233847000000</v>
      </c>
      <c r="S94" s="5">
        <v>11123465000000</v>
      </c>
      <c r="T94" s="5">
        <v>9058302000000</v>
      </c>
      <c r="U94" s="5">
        <v>6389545000000</v>
      </c>
      <c r="V94" s="5">
        <v>4593000000000</v>
      </c>
      <c r="W94" s="5">
        <v>3198604000000</v>
      </c>
      <c r="X94" s="5">
        <v>1931069000000</v>
      </c>
      <c r="Y94" s="5">
        <v>1685370000000</v>
      </c>
      <c r="Z94" s="5">
        <v>1657000000000</v>
      </c>
    </row>
    <row r="95" spans="3:26" ht="15.5" x14ac:dyDescent="0.35">
      <c r="C95" t="s">
        <v>131</v>
      </c>
      <c r="D95" s="5">
        <v>444803000000</v>
      </c>
      <c r="E95" s="5">
        <v>444803000000</v>
      </c>
      <c r="F95" s="5">
        <v>444803000000</v>
      </c>
      <c r="G95" s="5">
        <v>444803000000</v>
      </c>
      <c r="I95" s="5">
        <v>444803000000</v>
      </c>
      <c r="J95" s="5">
        <v>444803000000</v>
      </c>
      <c r="K95" s="5">
        <v>444803000000</v>
      </c>
      <c r="L95" s="5">
        <v>444803000000</v>
      </c>
      <c r="M95" s="5">
        <v>444803000000</v>
      </c>
      <c r="N95" s="5">
        <v>444803000000</v>
      </c>
      <c r="O95" s="5">
        <v>444803000000</v>
      </c>
      <c r="P95" s="5">
        <v>444803000000</v>
      </c>
      <c r="Q95" s="5">
        <v>444803000000</v>
      </c>
      <c r="R95" s="5">
        <v>444803000000</v>
      </c>
      <c r="W95" s="5">
        <v>7438000000</v>
      </c>
    </row>
    <row r="96" spans="3:26" ht="15.5" x14ac:dyDescent="0.35">
      <c r="C96" t="s">
        <v>132</v>
      </c>
      <c r="L96" s="5">
        <v>11650000000</v>
      </c>
      <c r="M96" s="5">
        <v>12417000000</v>
      </c>
      <c r="N96" s="5">
        <v>16464000000</v>
      </c>
      <c r="O96" s="5">
        <v>27763000000</v>
      </c>
      <c r="P96" s="5">
        <v>41461000000</v>
      </c>
      <c r="Q96" s="5">
        <v>55159000000</v>
      </c>
      <c r="R96" s="5">
        <v>101418000000</v>
      </c>
      <c r="S96" s="5">
        <v>292659000000</v>
      </c>
    </row>
    <row r="97" spans="3:26" ht="15.5" x14ac:dyDescent="0.35">
      <c r="C97" t="s">
        <v>133</v>
      </c>
      <c r="D97" s="5">
        <v>21448190000000</v>
      </c>
      <c r="E97" s="5">
        <v>20954336000000</v>
      </c>
      <c r="F97" s="5">
        <v>21227203000000</v>
      </c>
      <c r="G97" s="5">
        <v>21390619000000</v>
      </c>
      <c r="I97" s="5">
        <v>21227203000000</v>
      </c>
      <c r="J97" s="5">
        <v>21451309000000</v>
      </c>
      <c r="K97" s="5">
        <v>22645992000000</v>
      </c>
      <c r="L97" s="5">
        <v>21816109000000</v>
      </c>
      <c r="M97" s="5">
        <v>19730991000000</v>
      </c>
      <c r="N97" s="5">
        <v>17627474000000</v>
      </c>
      <c r="O97" s="5">
        <v>16055323000000</v>
      </c>
      <c r="P97" s="5">
        <v>13547159000000</v>
      </c>
      <c r="Q97" s="5">
        <v>12801863000000</v>
      </c>
      <c r="R97" s="5">
        <v>12145561000000</v>
      </c>
      <c r="S97" s="5">
        <v>12671621000000</v>
      </c>
      <c r="T97" s="5">
        <v>10852769000000</v>
      </c>
      <c r="U97" s="5">
        <v>6897297000000</v>
      </c>
      <c r="V97" s="5">
        <v>5167737000000</v>
      </c>
      <c r="W97" s="5">
        <v>3597959000000</v>
      </c>
      <c r="X97" s="5">
        <v>2243640000000</v>
      </c>
      <c r="Y97" s="5">
        <v>2068100000000</v>
      </c>
      <c r="Z97" s="5">
        <v>2068943000000</v>
      </c>
    </row>
    <row r="98" spans="3:26" ht="15.5" x14ac:dyDescent="0.35">
      <c r="C98" t="s">
        <v>134</v>
      </c>
      <c r="D98" s="5">
        <v>52380933000000</v>
      </c>
      <c r="E98" s="5">
        <v>48484558000000</v>
      </c>
      <c r="F98" s="5">
        <v>45857963000000</v>
      </c>
      <c r="G98" s="5">
        <v>43716001000000</v>
      </c>
      <c r="I98" s="5">
        <v>45857963000000</v>
      </c>
      <c r="J98" s="5">
        <v>42791000000000</v>
      </c>
      <c r="K98" s="5">
        <v>40970800000000</v>
      </c>
      <c r="L98" s="5">
        <v>39847545000000</v>
      </c>
      <c r="M98" s="5">
        <v>35446051000000</v>
      </c>
      <c r="N98" s="5">
        <v>31159291000000</v>
      </c>
      <c r="O98" s="5">
        <v>29353041000000</v>
      </c>
      <c r="P98" s="5">
        <v>27645118000000</v>
      </c>
      <c r="Q98" s="5">
        <v>24522593000000</v>
      </c>
      <c r="R98" s="5">
        <v>24204994000000</v>
      </c>
      <c r="S98" s="5">
        <v>24684915000000</v>
      </c>
      <c r="T98" s="5">
        <v>20862439000000</v>
      </c>
      <c r="U98" s="5">
        <v>15722197000000</v>
      </c>
      <c r="V98" s="5">
        <v>12348627000000</v>
      </c>
      <c r="W98" s="5">
        <v>8848204000000</v>
      </c>
      <c r="X98" s="5">
        <v>6518276000000</v>
      </c>
      <c r="Y98" s="5">
        <v>5349375000000</v>
      </c>
      <c r="Z98" s="5">
        <v>5178540000000</v>
      </c>
    </row>
    <row r="99" spans="3:26" ht="15.5" x14ac:dyDescent="0.35">
      <c r="C99" t="s">
        <v>135</v>
      </c>
    </row>
    <row r="100" spans="3:26" ht="15.5" x14ac:dyDescent="0.35">
      <c r="C100" t="s">
        <v>136</v>
      </c>
    </row>
    <row r="101" spans="3:26" ht="15.5" x14ac:dyDescent="0.35">
      <c r="C101" t="s">
        <v>137</v>
      </c>
      <c r="D101" s="5">
        <v>11535786000000</v>
      </c>
      <c r="E101" s="5">
        <v>7209760000000</v>
      </c>
      <c r="F101" s="5">
        <v>7191052000000</v>
      </c>
      <c r="G101" s="5">
        <v>7880808000000</v>
      </c>
      <c r="I101" s="5">
        <v>7191052000000</v>
      </c>
      <c r="J101" s="5">
        <v>8589572000000</v>
      </c>
      <c r="K101" s="5">
        <v>11123822000000</v>
      </c>
      <c r="L101" s="5">
        <v>10109335000000</v>
      </c>
      <c r="M101" s="5">
        <v>7836101000000</v>
      </c>
      <c r="N101" s="5">
        <v>5356453000000</v>
      </c>
      <c r="O101" s="5">
        <v>5188281000000</v>
      </c>
      <c r="P101" s="5">
        <v>4732868000000</v>
      </c>
      <c r="Q101" s="5">
        <v>5059552000000</v>
      </c>
      <c r="R101" s="5">
        <v>5550257000000</v>
      </c>
      <c r="S101" s="5">
        <v>5703842000000</v>
      </c>
      <c r="T101" s="5">
        <v>4467240000000</v>
      </c>
      <c r="U101" s="5">
        <v>2327048000000</v>
      </c>
      <c r="V101" s="5">
        <v>2167652000000</v>
      </c>
      <c r="W101" s="5">
        <v>1575552000000</v>
      </c>
      <c r="X101" s="5">
        <v>1461341000000</v>
      </c>
      <c r="Y101" s="5">
        <v>1805400000000</v>
      </c>
      <c r="Z101" s="5">
        <v>2380193000000</v>
      </c>
    </row>
    <row r="102" spans="3:26" ht="15.5" x14ac:dyDescent="0.35">
      <c r="C102" t="s">
        <v>391</v>
      </c>
      <c r="D102" s="5">
        <v>4832090000000</v>
      </c>
      <c r="E102" s="5">
        <v>3030000000000</v>
      </c>
      <c r="F102" s="5">
        <v>3030000000000</v>
      </c>
      <c r="G102" s="5">
        <v>4250000000000</v>
      </c>
      <c r="I102" s="5">
        <v>3030000000000</v>
      </c>
      <c r="J102" s="5">
        <v>5400000000000</v>
      </c>
      <c r="K102" s="5">
        <v>7392848000000</v>
      </c>
      <c r="L102" s="5">
        <v>6649216000000</v>
      </c>
      <c r="M102" s="5">
        <v>4586881000000</v>
      </c>
      <c r="N102" s="5">
        <v>2770000000000</v>
      </c>
      <c r="O102" s="5">
        <v>2770000000000</v>
      </c>
      <c r="P102" s="5">
        <v>1700000000000</v>
      </c>
      <c r="Q102" s="5">
        <v>1749689000000</v>
      </c>
      <c r="R102" s="5">
        <v>1400000000000</v>
      </c>
      <c r="S102" s="5">
        <v>1710000000000</v>
      </c>
      <c r="T102" s="5">
        <v>1487338000000</v>
      </c>
      <c r="U102" s="5">
        <v>121890000000</v>
      </c>
      <c r="V102" s="5">
        <v>477575000000</v>
      </c>
      <c r="W102" s="5">
        <v>241360000000</v>
      </c>
      <c r="X102" s="5">
        <v>2080000000</v>
      </c>
      <c r="Y102" s="5">
        <v>40000000000</v>
      </c>
      <c r="Z102" s="5">
        <v>1286554000000</v>
      </c>
    </row>
    <row r="103" spans="3:26" ht="15.5" x14ac:dyDescent="0.35">
      <c r="C103" t="s">
        <v>139</v>
      </c>
    </row>
    <row r="104" spans="3:26" ht="15.5" x14ac:dyDescent="0.35">
      <c r="C104" t="s">
        <v>140</v>
      </c>
      <c r="D104" s="5">
        <v>3909512000000</v>
      </c>
      <c r="E104" s="5">
        <v>1600634000000</v>
      </c>
      <c r="F104" s="5">
        <v>1952877000000</v>
      </c>
      <c r="G104" s="5">
        <v>1154479000000</v>
      </c>
      <c r="I104" s="5">
        <v>1952877000000</v>
      </c>
      <c r="J104" s="5">
        <v>1536242000000</v>
      </c>
      <c r="K104" s="5">
        <v>2095178000000</v>
      </c>
      <c r="L104" s="5">
        <v>1496934000000</v>
      </c>
      <c r="M104" s="5">
        <v>1571868000000</v>
      </c>
      <c r="N104" s="5">
        <v>1170500000000</v>
      </c>
      <c r="O104" s="5">
        <v>1037827000000</v>
      </c>
      <c r="P104" s="5">
        <v>1445313000000</v>
      </c>
      <c r="Q104" s="5">
        <v>1023280000000</v>
      </c>
      <c r="R104" s="5">
        <v>1266946000000</v>
      </c>
      <c r="S104" s="5">
        <v>2463768000000</v>
      </c>
      <c r="T104" s="5">
        <v>1591106000000</v>
      </c>
      <c r="U104" s="5">
        <v>1438618000000</v>
      </c>
      <c r="V104" s="5">
        <v>1013746000000</v>
      </c>
      <c r="W104" s="5">
        <v>629253000000</v>
      </c>
      <c r="X104" s="5">
        <v>755194000000</v>
      </c>
      <c r="Y104" s="5">
        <v>735331000000</v>
      </c>
      <c r="Z104" s="5">
        <v>588340000000</v>
      </c>
    </row>
    <row r="105" spans="3:26" ht="15.5" x14ac:dyDescent="0.35">
      <c r="C105" t="s">
        <v>141</v>
      </c>
    </row>
    <row r="106" spans="3:26" ht="15.5" x14ac:dyDescent="0.35">
      <c r="C106" t="s">
        <v>142</v>
      </c>
      <c r="D106" s="5">
        <v>1353015000000</v>
      </c>
      <c r="E106" s="5">
        <v>1298371000000</v>
      </c>
      <c r="F106" s="5">
        <v>1200713000000</v>
      </c>
      <c r="G106" s="5">
        <v>1049372000000</v>
      </c>
      <c r="I106" s="5">
        <v>1200713000000</v>
      </c>
      <c r="J106" s="5">
        <v>883264000000</v>
      </c>
      <c r="K106" s="5">
        <v>790402000000</v>
      </c>
      <c r="L106" s="5">
        <v>949056000000</v>
      </c>
      <c r="M106" s="5">
        <v>829822000000</v>
      </c>
      <c r="N106" s="5">
        <v>723863000000</v>
      </c>
      <c r="O106" s="5">
        <v>741576000000</v>
      </c>
      <c r="P106" s="5">
        <v>749512000000</v>
      </c>
      <c r="Q106" s="5">
        <v>768027000000</v>
      </c>
      <c r="R106" s="5">
        <v>460274000000</v>
      </c>
      <c r="S106" s="5">
        <v>444260000000</v>
      </c>
      <c r="T106" s="5">
        <v>498971000000</v>
      </c>
      <c r="U106" s="5">
        <v>304738000000</v>
      </c>
      <c r="V106" s="5">
        <v>190229000000</v>
      </c>
      <c r="W106" s="5">
        <v>360825000000</v>
      </c>
      <c r="X106" s="5">
        <v>184234000000</v>
      </c>
      <c r="Y106" s="5">
        <v>83785000000</v>
      </c>
      <c r="Z106" s="5">
        <v>90555000000</v>
      </c>
    </row>
    <row r="107" spans="3:26" ht="15.5" x14ac:dyDescent="0.35">
      <c r="C107" t="s">
        <v>143</v>
      </c>
      <c r="D107" s="5">
        <v>768085000000</v>
      </c>
      <c r="E107" s="5">
        <v>693872000000</v>
      </c>
      <c r="F107" s="5">
        <v>434679000000</v>
      </c>
      <c r="G107" s="5">
        <v>751564000000</v>
      </c>
      <c r="I107" s="5">
        <v>434679000000</v>
      </c>
      <c r="J107" s="5">
        <v>321044000000</v>
      </c>
      <c r="K107" s="5">
        <v>325296000000</v>
      </c>
      <c r="L107" s="5">
        <v>519061000000</v>
      </c>
      <c r="M107" s="5">
        <v>496573000000</v>
      </c>
      <c r="N107" s="5">
        <v>364543000000</v>
      </c>
      <c r="O107" s="5">
        <v>260477000000</v>
      </c>
      <c r="P107" s="5">
        <v>643613000000</v>
      </c>
      <c r="Q107" s="5">
        <v>200800000000</v>
      </c>
      <c r="R107" s="5">
        <v>676825000000</v>
      </c>
      <c r="S107" s="5">
        <v>260521000000</v>
      </c>
      <c r="T107" s="5">
        <v>365426000000</v>
      </c>
      <c r="U107" s="5">
        <v>343053000000</v>
      </c>
      <c r="V107" s="5">
        <v>209055000000</v>
      </c>
      <c r="W107" s="5">
        <v>215865000000</v>
      </c>
      <c r="X107" s="5">
        <v>269492000000</v>
      </c>
      <c r="Y107" s="5">
        <v>333527000000</v>
      </c>
      <c r="Z107" s="5">
        <v>90252000000</v>
      </c>
    </row>
    <row r="108" spans="3:26" ht="15.5" x14ac:dyDescent="0.35">
      <c r="C108" t="s">
        <v>144</v>
      </c>
      <c r="D108" s="5">
        <v>498744000000</v>
      </c>
      <c r="E108" s="5">
        <v>450717000000</v>
      </c>
      <c r="F108" s="5">
        <v>436584000000</v>
      </c>
      <c r="G108" s="5">
        <v>516579000000</v>
      </c>
      <c r="I108" s="5">
        <v>436584000000</v>
      </c>
      <c r="J108" s="5">
        <v>374376000000</v>
      </c>
      <c r="K108" s="5">
        <v>402658000000</v>
      </c>
      <c r="L108" s="5">
        <v>389838000000</v>
      </c>
      <c r="M108" s="5">
        <v>258164000000</v>
      </c>
      <c r="N108" s="5">
        <v>233632000000</v>
      </c>
      <c r="O108" s="5">
        <v>351606000000</v>
      </c>
      <c r="P108" s="5">
        <v>169587000000</v>
      </c>
      <c r="Q108" s="5">
        <v>168054000000</v>
      </c>
      <c r="R108" s="5">
        <v>157713000000</v>
      </c>
      <c r="S108" s="5">
        <v>123236000000</v>
      </c>
      <c r="T108" s="5">
        <v>115936000000</v>
      </c>
      <c r="U108" s="5">
        <v>109757000000</v>
      </c>
      <c r="V108" s="5">
        <v>103833000000</v>
      </c>
      <c r="W108" s="5">
        <v>81086000000</v>
      </c>
      <c r="X108" s="5">
        <v>71028000000</v>
      </c>
      <c r="Y108" s="5">
        <v>62111000000</v>
      </c>
      <c r="Z108" s="5">
        <v>91618000000</v>
      </c>
    </row>
    <row r="109" spans="3:26" ht="15.5" x14ac:dyDescent="0.35">
      <c r="C109" t="s">
        <v>145</v>
      </c>
    </row>
    <row r="110" spans="3:26" ht="15.5" x14ac:dyDescent="0.35">
      <c r="C110" t="s">
        <v>434</v>
      </c>
      <c r="Q110" s="5">
        <v>1131086000000</v>
      </c>
      <c r="R110" s="5">
        <v>1563819000000</v>
      </c>
      <c r="S110" s="5">
        <v>673440000000</v>
      </c>
      <c r="T110" s="5">
        <v>386752000000</v>
      </c>
      <c r="V110" s="5">
        <v>159834000000</v>
      </c>
      <c r="W110" s="5">
        <v>36163000000</v>
      </c>
      <c r="X110" s="5">
        <v>165994000000</v>
      </c>
      <c r="Y110" s="5">
        <v>508917000000</v>
      </c>
      <c r="Z110" s="5">
        <v>209466000000</v>
      </c>
    </row>
    <row r="111" spans="3:26" ht="15.5" x14ac:dyDescent="0.35">
      <c r="C111" t="s">
        <v>151</v>
      </c>
      <c r="W111" s="5">
        <v>159000000</v>
      </c>
      <c r="X111" s="5">
        <v>178000000</v>
      </c>
      <c r="Y111" s="5">
        <v>781000000</v>
      </c>
      <c r="Z111" s="5">
        <v>1990000000</v>
      </c>
    </row>
    <row r="112" spans="3:26" ht="15.5" x14ac:dyDescent="0.35">
      <c r="C112" t="s">
        <v>149</v>
      </c>
    </row>
    <row r="113" spans="3:26" ht="15.5" x14ac:dyDescent="0.35">
      <c r="C113" t="s">
        <v>1195</v>
      </c>
    </row>
    <row r="114" spans="3:26" ht="15.5" x14ac:dyDescent="0.35">
      <c r="C114" t="s">
        <v>152</v>
      </c>
      <c r="Q114" s="5">
        <v>1131086000000</v>
      </c>
      <c r="R114" s="5">
        <v>1563819000000</v>
      </c>
      <c r="S114" s="5">
        <v>673440000000</v>
      </c>
      <c r="T114" s="5">
        <v>386752000000</v>
      </c>
      <c r="V114" s="5">
        <v>159852000000</v>
      </c>
      <c r="W114" s="5">
        <v>36205000000</v>
      </c>
      <c r="X114" s="5">
        <v>166949000000</v>
      </c>
      <c r="Y114" s="5">
        <v>510737000000</v>
      </c>
      <c r="Z114" s="5">
        <v>218777000000</v>
      </c>
    </row>
    <row r="115" spans="3:26" ht="15.5" x14ac:dyDescent="0.35">
      <c r="C115" t="s">
        <v>153</v>
      </c>
      <c r="D115" s="5">
        <v>5933840000000</v>
      </c>
      <c r="E115" s="5">
        <v>4543901000000</v>
      </c>
      <c r="F115" s="5">
        <v>4515817000000</v>
      </c>
      <c r="G115" s="5">
        <v>3931124000000</v>
      </c>
      <c r="I115" s="5">
        <v>4515817000000</v>
      </c>
      <c r="J115" s="5">
        <v>3912506000000</v>
      </c>
      <c r="K115" s="5">
        <v>2818220000000</v>
      </c>
      <c r="L115" s="5">
        <v>3410996000000</v>
      </c>
      <c r="M115" s="5">
        <v>2459951000000</v>
      </c>
      <c r="N115" s="5">
        <v>2453155000000</v>
      </c>
      <c r="O115" s="5">
        <v>3093160000000</v>
      </c>
      <c r="P115" s="5">
        <v>3521076000000</v>
      </c>
      <c r="Q115" s="5">
        <v>3760216000000</v>
      </c>
      <c r="R115" s="5">
        <v>4497494000000</v>
      </c>
      <c r="S115" s="5">
        <v>6419646000000</v>
      </c>
      <c r="T115" s="5">
        <v>5451910000000</v>
      </c>
      <c r="U115" s="5">
        <v>3444249000000</v>
      </c>
      <c r="V115" s="5">
        <v>2004511000000</v>
      </c>
      <c r="W115" s="5">
        <v>1083182000000</v>
      </c>
      <c r="X115" s="5">
        <v>574899000000</v>
      </c>
      <c r="Y115" s="5">
        <v>592301000000</v>
      </c>
      <c r="Z115" s="5">
        <v>1464005000000</v>
      </c>
    </row>
    <row r="116" spans="3:26" ht="15.5" x14ac:dyDescent="0.35">
      <c r="C116" t="s">
        <v>154</v>
      </c>
      <c r="D116" s="5">
        <v>5933840000000</v>
      </c>
      <c r="E116" s="5">
        <v>4543901000000</v>
      </c>
      <c r="F116" s="5">
        <v>4515817000000</v>
      </c>
      <c r="G116" s="5">
        <v>3931124000000</v>
      </c>
      <c r="I116" s="5">
        <v>4515817000000</v>
      </c>
      <c r="J116" s="5">
        <v>3912506000000</v>
      </c>
      <c r="K116" s="5">
        <v>2818220000000</v>
      </c>
      <c r="L116" s="5">
        <v>3410996000000</v>
      </c>
      <c r="M116" s="5">
        <v>2459951000000</v>
      </c>
      <c r="N116" s="5">
        <v>2453155000000</v>
      </c>
      <c r="O116" s="5">
        <v>3093160000000</v>
      </c>
      <c r="P116" s="5">
        <v>3521076000000</v>
      </c>
      <c r="Q116" s="5">
        <v>3760216000000</v>
      </c>
      <c r="R116" s="5">
        <v>4497494000000</v>
      </c>
      <c r="S116" s="5">
        <v>6419646000000</v>
      </c>
      <c r="T116" s="5">
        <v>5451910000000</v>
      </c>
      <c r="U116" s="5">
        <v>3444249000000</v>
      </c>
      <c r="V116" s="5">
        <v>2004511000000</v>
      </c>
      <c r="W116" s="5">
        <v>1083182000000</v>
      </c>
      <c r="X116" s="5">
        <v>574899000000</v>
      </c>
      <c r="Y116" s="5">
        <v>592301000000</v>
      </c>
      <c r="Z116" s="5">
        <v>1464005000000</v>
      </c>
    </row>
    <row r="117" spans="3:26" ht="15.5" x14ac:dyDescent="0.35">
      <c r="C117" t="s">
        <v>394</v>
      </c>
      <c r="L117" s="5">
        <v>132744000000</v>
      </c>
      <c r="M117" s="5">
        <v>138028000000</v>
      </c>
      <c r="N117" s="5">
        <v>111996000000</v>
      </c>
      <c r="O117" s="5">
        <v>98695000000</v>
      </c>
      <c r="P117" s="5">
        <v>112316000000</v>
      </c>
      <c r="Q117" s="5">
        <v>91872000000</v>
      </c>
      <c r="R117" s="5">
        <v>244714000000</v>
      </c>
      <c r="S117" s="5">
        <v>97248000000</v>
      </c>
      <c r="T117" s="5">
        <v>268858000000</v>
      </c>
      <c r="U117" s="5">
        <v>252660000000</v>
      </c>
      <c r="V117" s="5">
        <v>329272000000</v>
      </c>
      <c r="Y117" s="5">
        <v>14831000000</v>
      </c>
      <c r="Z117" s="5">
        <v>19714000000</v>
      </c>
    </row>
    <row r="118" spans="3:26" ht="15.5" x14ac:dyDescent="0.35">
      <c r="C118" t="s">
        <v>155</v>
      </c>
      <c r="D118" s="5">
        <v>204149000000</v>
      </c>
      <c r="E118" s="5">
        <v>210846000000</v>
      </c>
      <c r="F118" s="5">
        <v>214358000000</v>
      </c>
      <c r="G118" s="5">
        <v>194004000000</v>
      </c>
      <c r="I118" s="5">
        <v>214358000000</v>
      </c>
      <c r="J118" s="5">
        <v>119391000000</v>
      </c>
      <c r="K118" s="5">
        <v>17535000000</v>
      </c>
      <c r="L118" s="5">
        <v>107489000000</v>
      </c>
      <c r="M118" s="5">
        <v>77968000000</v>
      </c>
      <c r="N118" s="5">
        <v>24158000000</v>
      </c>
      <c r="O118" s="5">
        <v>83768000000</v>
      </c>
      <c r="P118" s="5">
        <v>88240000000</v>
      </c>
      <c r="Q118" s="5">
        <v>73113000000</v>
      </c>
      <c r="R118" s="5">
        <v>90938000000</v>
      </c>
      <c r="S118" s="5">
        <v>31785000000</v>
      </c>
      <c r="T118" s="5">
        <v>2862000000</v>
      </c>
      <c r="U118" s="5">
        <v>11724000000</v>
      </c>
      <c r="V118" s="5">
        <v>3271000000</v>
      </c>
      <c r="W118" s="5">
        <v>2718000000</v>
      </c>
      <c r="X118" s="5">
        <v>10342000000</v>
      </c>
      <c r="Y118" s="5">
        <v>11552000000</v>
      </c>
      <c r="Z118" s="5">
        <v>9195000000</v>
      </c>
    </row>
    <row r="119" spans="3:26" ht="15.5" x14ac:dyDescent="0.35">
      <c r="C119" t="s">
        <v>156</v>
      </c>
    </row>
    <row r="120" spans="3:26" ht="15.5" x14ac:dyDescent="0.35">
      <c r="C120" t="s">
        <v>146</v>
      </c>
      <c r="D120" s="5">
        <v>4606509000000</v>
      </c>
      <c r="E120" s="5">
        <v>3286140000000</v>
      </c>
      <c r="F120" s="5">
        <v>3274115000000</v>
      </c>
      <c r="G120" s="5">
        <v>2813234000000</v>
      </c>
      <c r="I120" s="5">
        <v>3274115000000</v>
      </c>
      <c r="J120" s="5">
        <v>2793736000000</v>
      </c>
      <c r="K120" s="5">
        <v>1840533000000</v>
      </c>
      <c r="L120" s="5">
        <v>2311915000000</v>
      </c>
      <c r="M120" s="5">
        <v>1357636000000</v>
      </c>
      <c r="N120" s="5">
        <v>1328132000000</v>
      </c>
      <c r="O120" s="5">
        <v>2278038000000</v>
      </c>
      <c r="P120" s="5">
        <v>2749829000000</v>
      </c>
      <c r="Q120" s="5">
        <v>3005172000000</v>
      </c>
      <c r="R120" s="5">
        <v>3646082000000</v>
      </c>
      <c r="S120" s="5">
        <v>5880522000000</v>
      </c>
      <c r="T120" s="5">
        <v>4722759000000</v>
      </c>
      <c r="U120" s="5">
        <v>2768197000000</v>
      </c>
      <c r="V120" s="5">
        <v>1299367000000</v>
      </c>
      <c r="W120" s="5">
        <v>766611000000</v>
      </c>
      <c r="X120" s="5">
        <v>285299000000</v>
      </c>
      <c r="Y120" s="5">
        <v>318103000000</v>
      </c>
      <c r="Z120" s="5">
        <v>1203200000000</v>
      </c>
    </row>
    <row r="121" spans="3:26" ht="15.5" x14ac:dyDescent="0.35">
      <c r="C121" t="s">
        <v>157</v>
      </c>
      <c r="D121" s="5">
        <v>4606509000000</v>
      </c>
      <c r="E121" s="5">
        <v>3286140000000</v>
      </c>
      <c r="F121" s="5">
        <v>3274115000000</v>
      </c>
      <c r="G121" s="5">
        <v>2813234000000</v>
      </c>
      <c r="I121" s="5">
        <v>3274115000000</v>
      </c>
      <c r="J121" s="5">
        <v>2793736000000</v>
      </c>
      <c r="K121" s="5">
        <v>1840533000000</v>
      </c>
      <c r="L121" s="5">
        <v>2311915000000</v>
      </c>
      <c r="M121" s="5">
        <v>1357636000000</v>
      </c>
      <c r="N121" s="5">
        <v>1328132000000</v>
      </c>
      <c r="O121" s="5">
        <v>2278038000000</v>
      </c>
      <c r="P121" s="5">
        <v>2749829000000</v>
      </c>
      <c r="Q121" s="5">
        <v>3005172000000</v>
      </c>
      <c r="R121" s="5">
        <v>3646082000000</v>
      </c>
      <c r="S121" s="5">
        <v>5880522000000</v>
      </c>
      <c r="T121" s="5">
        <v>4722759000000</v>
      </c>
      <c r="U121" s="5">
        <v>2768197000000</v>
      </c>
      <c r="V121" s="5">
        <v>1299367000000</v>
      </c>
      <c r="W121" s="5">
        <v>766770000000</v>
      </c>
      <c r="X121" s="5">
        <v>285477000000</v>
      </c>
      <c r="Y121" s="5">
        <v>318884000000</v>
      </c>
      <c r="Z121" s="5">
        <v>1205190000000</v>
      </c>
    </row>
    <row r="122" spans="3:26" ht="15.5" x14ac:dyDescent="0.35">
      <c r="C122" t="s">
        <v>392</v>
      </c>
      <c r="D122" s="5">
        <v>184955000000</v>
      </c>
      <c r="E122" s="5">
        <v>186308000000</v>
      </c>
      <c r="F122" s="5">
        <v>177271000000</v>
      </c>
      <c r="G122" s="5">
        <v>155136000000</v>
      </c>
      <c r="I122" s="5">
        <v>177271000000</v>
      </c>
      <c r="J122" s="5">
        <v>149614000000</v>
      </c>
      <c r="K122" s="5">
        <v>133097000000</v>
      </c>
    </row>
    <row r="123" spans="3:26" ht="15.5" x14ac:dyDescent="0.35">
      <c r="C123" t="s">
        <v>159</v>
      </c>
      <c r="D123" s="5">
        <v>17469626000000</v>
      </c>
      <c r="E123" s="5">
        <v>11753661000000</v>
      </c>
      <c r="F123" s="5">
        <v>11706869000000</v>
      </c>
      <c r="G123" s="5">
        <v>11811932000000</v>
      </c>
      <c r="I123" s="5">
        <v>11706869000000</v>
      </c>
      <c r="J123" s="5">
        <v>12502078000000</v>
      </c>
      <c r="K123" s="5">
        <v>13942042000000</v>
      </c>
      <c r="L123" s="5">
        <v>13520331000000</v>
      </c>
      <c r="M123" s="5">
        <v>10296052000000</v>
      </c>
      <c r="N123" s="5">
        <v>7809608000000</v>
      </c>
      <c r="O123" s="5">
        <v>8281441000000</v>
      </c>
      <c r="P123" s="5">
        <v>8253944000000</v>
      </c>
      <c r="Q123" s="5">
        <v>8819768000000</v>
      </c>
      <c r="R123" s="5">
        <v>10047751000000</v>
      </c>
      <c r="S123" s="5">
        <v>12123488000000</v>
      </c>
      <c r="T123" s="5">
        <v>9919150000000</v>
      </c>
      <c r="U123" s="5">
        <v>5771297000000</v>
      </c>
      <c r="V123" s="5">
        <v>4172163000000</v>
      </c>
      <c r="W123" s="5">
        <v>2658734000000</v>
      </c>
      <c r="X123" s="5">
        <v>2036240000000</v>
      </c>
      <c r="Y123" s="5">
        <v>2397701000000</v>
      </c>
      <c r="Z123" s="5">
        <v>3844198000000</v>
      </c>
    </row>
    <row r="124" spans="3:26" ht="15.5" x14ac:dyDescent="0.35">
      <c r="C124" t="s">
        <v>160</v>
      </c>
    </row>
    <row r="125" spans="3:26" ht="15.5" x14ac:dyDescent="0.35">
      <c r="C125" t="s">
        <v>161</v>
      </c>
      <c r="D125" s="5">
        <v>163980000000</v>
      </c>
      <c r="E125" s="5">
        <v>163980000000</v>
      </c>
      <c r="F125" s="5">
        <v>163980000000</v>
      </c>
      <c r="G125" s="5">
        <v>163980000000</v>
      </c>
      <c r="I125" s="5">
        <v>163980000000</v>
      </c>
      <c r="J125" s="5">
        <v>163980000000</v>
      </c>
      <c r="K125" s="5">
        <v>163980000000</v>
      </c>
      <c r="L125" s="5">
        <v>163980000000</v>
      </c>
      <c r="M125" s="5">
        <v>163980000000</v>
      </c>
      <c r="N125" s="5">
        <v>163980000000</v>
      </c>
      <c r="O125" s="5">
        <v>163980000000</v>
      </c>
      <c r="P125" s="5">
        <v>163980000000</v>
      </c>
      <c r="Q125" s="5">
        <v>163980000000</v>
      </c>
      <c r="R125" s="5">
        <v>163980000000</v>
      </c>
      <c r="S125" s="5">
        <v>163980000000</v>
      </c>
      <c r="T125" s="5">
        <v>163980000000</v>
      </c>
      <c r="U125" s="5">
        <v>163980000000</v>
      </c>
      <c r="V125" s="5">
        <v>163980000000</v>
      </c>
      <c r="W125" s="5">
        <v>163980000000</v>
      </c>
      <c r="X125" s="5">
        <v>163980000000</v>
      </c>
      <c r="Y125" s="5">
        <v>164228000000</v>
      </c>
      <c r="Z125" s="5">
        <v>164228000000</v>
      </c>
    </row>
    <row r="126" spans="3:26" ht="15.5" x14ac:dyDescent="0.35">
      <c r="C126" t="s">
        <v>162</v>
      </c>
      <c r="D126" s="5">
        <v>-43385000000</v>
      </c>
      <c r="E126" s="5">
        <v>-43385000000</v>
      </c>
      <c r="F126" s="5">
        <v>-43385000000</v>
      </c>
      <c r="G126" s="5">
        <v>-43385000000</v>
      </c>
      <c r="I126" s="5">
        <v>-43385000000</v>
      </c>
      <c r="J126" s="5">
        <v>-43385000000</v>
      </c>
      <c r="K126" s="5">
        <v>-43385000000</v>
      </c>
      <c r="L126" s="5">
        <v>-43385000000</v>
      </c>
      <c r="M126" s="5">
        <v>-43385000000</v>
      </c>
      <c r="N126" s="5">
        <v>-43385000000</v>
      </c>
      <c r="O126" s="5">
        <v>-43385000000</v>
      </c>
      <c r="P126" s="5">
        <v>-43385000000</v>
      </c>
      <c r="Q126" s="5">
        <v>-43385000000</v>
      </c>
      <c r="R126" s="5">
        <v>-43385000000</v>
      </c>
      <c r="S126" s="5">
        <v>121175000000</v>
      </c>
      <c r="T126" s="5">
        <v>121175000000</v>
      </c>
      <c r="U126" s="5">
        <v>121175000000</v>
      </c>
      <c r="V126" s="5">
        <v>121175000000</v>
      </c>
      <c r="W126" s="5">
        <v>147037000000</v>
      </c>
      <c r="X126" s="5">
        <v>147037000000</v>
      </c>
      <c r="Y126" s="5">
        <v>147259000000</v>
      </c>
      <c r="Z126" s="5">
        <v>147259000000</v>
      </c>
    </row>
    <row r="127" spans="3:26" ht="15.5" x14ac:dyDescent="0.35">
      <c r="C127" t="s">
        <v>163</v>
      </c>
      <c r="D127" s="5">
        <v>34758309000000</v>
      </c>
      <c r="E127" s="5">
        <v>36577495000000</v>
      </c>
      <c r="F127" s="5">
        <v>33997499000000</v>
      </c>
      <c r="G127" s="5">
        <v>31747083000000</v>
      </c>
      <c r="I127" s="5">
        <v>33997499000000</v>
      </c>
      <c r="J127" s="5">
        <v>30135088000000</v>
      </c>
      <c r="K127" s="5">
        <v>26873626000000</v>
      </c>
      <c r="L127" s="5">
        <v>26171602000000</v>
      </c>
      <c r="M127" s="5">
        <v>24996417000000</v>
      </c>
      <c r="N127" s="5">
        <v>23194160000000</v>
      </c>
      <c r="O127" s="5">
        <v>20919778000000</v>
      </c>
      <c r="P127" s="5">
        <v>19236849000000</v>
      </c>
      <c r="Q127" s="5">
        <v>15545762000000</v>
      </c>
      <c r="R127" s="5">
        <v>13999362000000</v>
      </c>
      <c r="S127" s="5">
        <v>12261973000000</v>
      </c>
      <c r="T127" s="5">
        <v>10640548000000</v>
      </c>
      <c r="U127" s="5">
        <v>9648061000000</v>
      </c>
      <c r="V127" s="5">
        <v>7871460000000</v>
      </c>
      <c r="W127" s="5">
        <v>5876112000000</v>
      </c>
      <c r="X127" s="5">
        <v>4173277000000</v>
      </c>
      <c r="Y127" s="5">
        <v>2647393000000</v>
      </c>
      <c r="Z127" s="5">
        <v>1034683000000</v>
      </c>
    </row>
    <row r="128" spans="3:26" ht="15.5" x14ac:dyDescent="0.35">
      <c r="C128" t="s">
        <v>164</v>
      </c>
      <c r="D128" s="5">
        <v>33000000000</v>
      </c>
      <c r="E128" s="5">
        <v>33000000000</v>
      </c>
      <c r="F128" s="5">
        <v>33000000000</v>
      </c>
      <c r="G128" s="5">
        <v>33000000000</v>
      </c>
      <c r="I128" s="5">
        <v>33000000000</v>
      </c>
      <c r="J128" s="5">
        <v>33000000000</v>
      </c>
      <c r="K128" s="5">
        <v>33000000000</v>
      </c>
      <c r="L128" s="5">
        <v>33000000000</v>
      </c>
      <c r="M128" s="5">
        <v>33000000000</v>
      </c>
      <c r="N128" s="5">
        <v>33000000000</v>
      </c>
      <c r="O128" s="5">
        <v>33000000000</v>
      </c>
      <c r="P128" s="5">
        <v>33000000000</v>
      </c>
      <c r="Q128" s="5">
        <v>33000000000</v>
      </c>
      <c r="R128" s="5">
        <v>33000000000</v>
      </c>
      <c r="S128" s="5">
        <v>33000000000</v>
      </c>
      <c r="T128" s="5">
        <v>33000000000</v>
      </c>
      <c r="U128" s="5">
        <v>33000000000</v>
      </c>
      <c r="V128" s="5">
        <v>33000000000</v>
      </c>
      <c r="W128" s="5">
        <v>10000000000</v>
      </c>
      <c r="X128" s="5">
        <v>9000000000</v>
      </c>
      <c r="Y128" s="5">
        <v>8000000000</v>
      </c>
      <c r="Z128" s="5">
        <v>7000000000</v>
      </c>
    </row>
    <row r="129" spans="2:26" ht="15.5" x14ac:dyDescent="0.35">
      <c r="C129" t="s">
        <v>165</v>
      </c>
      <c r="D129" s="5">
        <v>34725309000000</v>
      </c>
      <c r="E129" s="5">
        <v>36544495000000</v>
      </c>
      <c r="F129" s="5">
        <v>33964499000000</v>
      </c>
      <c r="G129" s="5">
        <v>31714083000000</v>
      </c>
      <c r="I129" s="5">
        <v>33964499000000</v>
      </c>
      <c r="J129" s="5">
        <v>30102088000000</v>
      </c>
      <c r="K129" s="5">
        <v>26840626000000</v>
      </c>
      <c r="L129" s="5">
        <v>26138602000000</v>
      </c>
      <c r="M129" s="5">
        <v>24963417000000</v>
      </c>
      <c r="N129" s="5">
        <v>23161160000000</v>
      </c>
      <c r="O129" s="5">
        <v>20886778000000</v>
      </c>
      <c r="P129" s="5">
        <v>19203849000000</v>
      </c>
      <c r="Q129" s="5">
        <v>15512762000000</v>
      </c>
      <c r="R129" s="5">
        <v>13966362000000</v>
      </c>
      <c r="S129" s="5">
        <v>12228973000000</v>
      </c>
      <c r="T129" s="5">
        <v>10607548000000</v>
      </c>
      <c r="U129" s="5">
        <v>9615061000000</v>
      </c>
      <c r="V129" s="5">
        <v>7838460000000</v>
      </c>
      <c r="W129" s="5">
        <v>5866112000000</v>
      </c>
      <c r="X129" s="5">
        <v>4164277000000</v>
      </c>
      <c r="Y129" s="5">
        <v>2639393000000</v>
      </c>
      <c r="Z129" s="5">
        <v>1027683000000</v>
      </c>
    </row>
    <row r="130" spans="2:26" ht="15.5" x14ac:dyDescent="0.35">
      <c r="C130" t="s">
        <v>166</v>
      </c>
      <c r="D130" s="5">
        <v>34758309000000</v>
      </c>
      <c r="E130" s="5">
        <v>36577495000000</v>
      </c>
      <c r="F130" s="5">
        <v>33997499000000</v>
      </c>
      <c r="G130" s="5">
        <v>31747083000000</v>
      </c>
      <c r="I130" s="5">
        <v>33997499000000</v>
      </c>
      <c r="J130" s="5">
        <v>30135088000000</v>
      </c>
      <c r="K130" s="5">
        <v>26873626000000</v>
      </c>
      <c r="L130" s="5">
        <v>26171602000000</v>
      </c>
      <c r="M130" s="5">
        <v>24996417000000</v>
      </c>
      <c r="N130" s="5">
        <v>23194160000000</v>
      </c>
      <c r="O130" s="5">
        <v>20919778000000</v>
      </c>
      <c r="P130" s="5">
        <v>19236849000000</v>
      </c>
      <c r="Q130" s="5">
        <v>15545762000000</v>
      </c>
      <c r="R130" s="5">
        <v>13999362000000</v>
      </c>
      <c r="S130" s="5">
        <v>12261973000000</v>
      </c>
      <c r="T130" s="5">
        <v>10640548000000</v>
      </c>
      <c r="U130" s="5">
        <v>9648061000000</v>
      </c>
      <c r="V130" s="5">
        <v>7871460000000</v>
      </c>
      <c r="W130" s="5">
        <v>5876112000000</v>
      </c>
      <c r="X130" s="5">
        <v>4173277000000</v>
      </c>
      <c r="Y130" s="5">
        <v>2647393000000</v>
      </c>
      <c r="Z130" s="5">
        <v>1034683000000</v>
      </c>
    </row>
    <row r="131" spans="2:26" ht="15.5" x14ac:dyDescent="0.35">
      <c r="C131" t="s">
        <v>167</v>
      </c>
      <c r="D131" s="5">
        <v>14127000000</v>
      </c>
      <c r="E131" s="5">
        <v>14531000000</v>
      </c>
      <c r="F131" s="5">
        <v>14724000000</v>
      </c>
      <c r="G131" s="5">
        <v>18115000000</v>
      </c>
      <c r="I131" s="5">
        <v>14724000000</v>
      </c>
      <c r="J131" s="5">
        <v>14963000000</v>
      </c>
      <c r="K131" s="5">
        <v>16261000000</v>
      </c>
      <c r="L131" s="5">
        <v>16741000000</v>
      </c>
      <c r="M131" s="5">
        <v>14711000000</v>
      </c>
      <c r="N131" s="5">
        <v>16652000000</v>
      </c>
      <c r="O131" s="5">
        <v>12951000000</v>
      </c>
      <c r="P131" s="5">
        <v>15454000000</v>
      </c>
      <c r="Q131" s="5">
        <v>18192000000</v>
      </c>
      <c r="R131" s="5">
        <v>19252000000</v>
      </c>
      <c r="S131" s="5">
        <v>14299000000</v>
      </c>
      <c r="T131" s="5">
        <v>17586000000</v>
      </c>
      <c r="U131" s="5">
        <v>17684000000</v>
      </c>
      <c r="V131" s="5">
        <v>19849000000</v>
      </c>
      <c r="W131" s="5">
        <v>28203000000</v>
      </c>
      <c r="X131" s="5">
        <v>23604000000</v>
      </c>
      <c r="Y131" s="5">
        <v>18656000000</v>
      </c>
      <c r="Z131" s="5">
        <v>14034000000</v>
      </c>
    </row>
    <row r="132" spans="2:26" ht="15.5" x14ac:dyDescent="0.35">
      <c r="C132" t="s">
        <v>10</v>
      </c>
      <c r="D132" s="5">
        <v>34911307000000</v>
      </c>
      <c r="E132" s="5">
        <v>36730897000000</v>
      </c>
      <c r="F132" s="5">
        <v>34151094000000</v>
      </c>
      <c r="G132" s="5">
        <v>31904069000000</v>
      </c>
      <c r="I132" s="5">
        <v>34151094000000</v>
      </c>
      <c r="J132" s="5">
        <v>30288922000000</v>
      </c>
      <c r="K132" s="5">
        <v>27028758000000</v>
      </c>
      <c r="L132" s="5">
        <v>26327214000000</v>
      </c>
      <c r="M132" s="5">
        <v>25149999000000</v>
      </c>
      <c r="N132" s="5">
        <v>23349683000000</v>
      </c>
      <c r="O132" s="5">
        <v>21071600000000</v>
      </c>
      <c r="P132" s="5">
        <v>19391174000000</v>
      </c>
      <c r="Q132" s="5">
        <v>15702825000000</v>
      </c>
      <c r="R132" s="5">
        <v>14157243000000</v>
      </c>
      <c r="S132" s="5">
        <v>12561427000000</v>
      </c>
      <c r="T132" s="5">
        <v>10943289000000</v>
      </c>
      <c r="U132" s="5">
        <v>9950900000000</v>
      </c>
      <c r="V132" s="5">
        <v>8176464000000</v>
      </c>
      <c r="W132" s="5">
        <v>6189470000000</v>
      </c>
      <c r="X132" s="5">
        <v>4482036000000</v>
      </c>
      <c r="Y132" s="5">
        <v>2951674000000</v>
      </c>
      <c r="Z132" s="5">
        <v>1334342000000</v>
      </c>
    </row>
    <row r="133" spans="2:26" ht="15.5" x14ac:dyDescent="0.35">
      <c r="C133" t="s">
        <v>168</v>
      </c>
      <c r="D133" s="5">
        <v>52380933000000</v>
      </c>
      <c r="E133" s="5">
        <v>48484558000000</v>
      </c>
      <c r="F133" s="5">
        <v>45857963000000</v>
      </c>
      <c r="G133" s="5">
        <v>43716001000000</v>
      </c>
      <c r="I133" s="5">
        <v>45857963000000</v>
      </c>
      <c r="J133" s="5">
        <v>42791000000000</v>
      </c>
      <c r="K133" s="5">
        <v>40970800000000</v>
      </c>
      <c r="L133" s="5">
        <v>39847545000000</v>
      </c>
      <c r="M133" s="5">
        <v>35446051000000</v>
      </c>
      <c r="N133" s="5">
        <v>31159291000000</v>
      </c>
      <c r="O133" s="5">
        <v>29353041000000</v>
      </c>
      <c r="P133" s="5">
        <v>27645118000000</v>
      </c>
      <c r="Q133" s="5">
        <v>24522593000000</v>
      </c>
      <c r="R133" s="5">
        <v>24204994000000</v>
      </c>
      <c r="S133" s="5">
        <v>24684915000000</v>
      </c>
      <c r="T133" s="5">
        <v>20862439000000</v>
      </c>
      <c r="U133" s="5">
        <v>15722197000000</v>
      </c>
      <c r="V133" s="5">
        <v>12348627000000</v>
      </c>
      <c r="W133" s="5">
        <v>8848204000000</v>
      </c>
      <c r="X133" s="5">
        <v>6518276000000</v>
      </c>
      <c r="Y133" s="5">
        <v>5349375000000</v>
      </c>
      <c r="Z133" s="5">
        <v>5178540000000</v>
      </c>
    </row>
    <row r="134" spans="2:26" ht="15.5" x14ac:dyDescent="0.35">
      <c r="C134" t="s">
        <v>169</v>
      </c>
      <c r="D134" s="5">
        <v>16398000000</v>
      </c>
      <c r="E134" s="5">
        <v>16398000000</v>
      </c>
      <c r="F134" s="5">
        <v>16398000000</v>
      </c>
      <c r="G134" s="5">
        <v>16398000000</v>
      </c>
      <c r="I134" s="5">
        <v>16398000000</v>
      </c>
      <c r="J134" s="5">
        <v>16398000000</v>
      </c>
      <c r="K134" s="5">
        <v>16398000000</v>
      </c>
      <c r="L134" s="5">
        <v>16398000000</v>
      </c>
      <c r="M134" s="5">
        <v>16398000000</v>
      </c>
      <c r="N134" s="5">
        <v>16398000000</v>
      </c>
      <c r="O134" s="5">
        <v>16398000000</v>
      </c>
      <c r="P134" s="5">
        <v>16398000000</v>
      </c>
      <c r="Q134" s="5">
        <v>16398000000</v>
      </c>
      <c r="R134" s="5">
        <v>16398000000</v>
      </c>
      <c r="S134" s="5">
        <v>16398000000</v>
      </c>
      <c r="T134" s="5">
        <v>16398000000</v>
      </c>
      <c r="U134" s="5">
        <v>16398000000</v>
      </c>
      <c r="V134" s="5">
        <v>16398000000</v>
      </c>
      <c r="W134" s="5">
        <v>16398000000</v>
      </c>
      <c r="X134" s="5">
        <v>16398000000</v>
      </c>
      <c r="Y134" s="5">
        <v>3284561408</v>
      </c>
      <c r="Z134" s="5">
        <v>3284561408</v>
      </c>
    </row>
    <row r="136" spans="2:26" ht="15.5" x14ac:dyDescent="0.35">
      <c r="B136" t="s">
        <v>170</v>
      </c>
      <c r="C136" t="s">
        <v>171</v>
      </c>
      <c r="D136" s="5">
        <v>-1711046000000</v>
      </c>
      <c r="E136" s="5">
        <v>3437602000000</v>
      </c>
      <c r="F136" s="5">
        <v>1758781000000</v>
      </c>
      <c r="G136" s="5">
        <v>1881152000000</v>
      </c>
      <c r="I136" s="5">
        <v>5773901000000</v>
      </c>
      <c r="J136" s="5">
        <v>4305814000000</v>
      </c>
      <c r="K136" s="5">
        <v>3146254000000</v>
      </c>
      <c r="L136" s="5">
        <v>1673887000000</v>
      </c>
      <c r="M136" s="5">
        <v>2121905000000</v>
      </c>
      <c r="N136" s="5">
        <v>4845575000000</v>
      </c>
      <c r="O136" s="5">
        <v>3400173000000</v>
      </c>
      <c r="P136" s="5">
        <v>5035954000000</v>
      </c>
      <c r="Q136" s="5">
        <v>1624465000000</v>
      </c>
      <c r="R136" s="5">
        <v>4157137000000</v>
      </c>
      <c r="S136" s="5">
        <v>1707438000000</v>
      </c>
      <c r="T136" s="5">
        <v>239221000000</v>
      </c>
      <c r="U136" s="5">
        <v>2061273000000</v>
      </c>
      <c r="V136" s="5">
        <v>1689376000000</v>
      </c>
      <c r="W136" s="5">
        <v>1076052000000</v>
      </c>
      <c r="X136" s="5">
        <v>2405095000000</v>
      </c>
      <c r="Y136" s="5">
        <v>1855546000000</v>
      </c>
      <c r="Z136" s="5">
        <v>244737000000</v>
      </c>
    </row>
    <row r="137" spans="2:26" ht="15.5" x14ac:dyDescent="0.35">
      <c r="C137" t="s">
        <v>172</v>
      </c>
      <c r="D137" s="5">
        <v>19451138000000</v>
      </c>
      <c r="E137" s="5">
        <v>20220885000000</v>
      </c>
      <c r="F137" s="5">
        <v>20612078000000</v>
      </c>
      <c r="G137" s="5">
        <v>17264203000000</v>
      </c>
      <c r="I137" s="5">
        <v>70731208000000</v>
      </c>
      <c r="J137" s="5">
        <v>67601179000000</v>
      </c>
      <c r="K137" s="5">
        <v>61481542000000</v>
      </c>
      <c r="L137" s="5">
        <v>56777844000000</v>
      </c>
      <c r="M137" s="5">
        <v>51871039000000</v>
      </c>
      <c r="N137" s="5">
        <v>42539622000000</v>
      </c>
      <c r="O137" s="5">
        <v>42786955000000</v>
      </c>
      <c r="P137" s="5">
        <v>40566923000000</v>
      </c>
      <c r="Q137" s="5">
        <v>36383195000000</v>
      </c>
      <c r="R137" s="5">
        <v>39566065000000</v>
      </c>
      <c r="S137" s="5">
        <v>30051253000000</v>
      </c>
      <c r="T137" s="5">
        <v>28773136000000</v>
      </c>
      <c r="U137" s="5">
        <v>25160477000000</v>
      </c>
      <c r="V137" s="5">
        <v>21020109000000</v>
      </c>
      <c r="W137" s="5">
        <v>17641866000000</v>
      </c>
      <c r="X137" s="5">
        <v>15035164000000</v>
      </c>
      <c r="Y137" s="5">
        <v>14450164000000</v>
      </c>
      <c r="Z137" s="5">
        <v>13273517000000</v>
      </c>
    </row>
    <row r="138" spans="2:26" ht="15.5" x14ac:dyDescent="0.35">
      <c r="C138" t="s">
        <v>589</v>
      </c>
      <c r="R138" s="5">
        <v>-34511239000000</v>
      </c>
      <c r="S138" s="5">
        <v>-26920272000000</v>
      </c>
      <c r="T138" s="5">
        <v>-27169660000000</v>
      </c>
      <c r="U138" s="5">
        <v>-22239569000000</v>
      </c>
      <c r="V138" s="5">
        <v>-18567131000000</v>
      </c>
      <c r="W138" s="5">
        <v>-15763151000000</v>
      </c>
      <c r="X138" s="5">
        <v>-11906022000000</v>
      </c>
      <c r="Y138" s="5">
        <v>-12154007000000</v>
      </c>
      <c r="Z138" s="5">
        <v>-12331051000000</v>
      </c>
    </row>
    <row r="139" spans="2:26" ht="15.5" x14ac:dyDescent="0.35">
      <c r="C139" t="s">
        <v>3090</v>
      </c>
      <c r="D139" s="5">
        <v>-1054334000000</v>
      </c>
      <c r="F139" s="5">
        <v>-1051310000000</v>
      </c>
      <c r="G139" s="5">
        <v>-1026477000000</v>
      </c>
      <c r="I139" s="5">
        <v>-2927808000000</v>
      </c>
      <c r="J139" s="5">
        <v>-2597473000000</v>
      </c>
      <c r="K139" s="5">
        <v>-2235799000000</v>
      </c>
      <c r="L139" s="5">
        <v>-2193218000000</v>
      </c>
      <c r="M139" s="5">
        <v>-1781683000000</v>
      </c>
      <c r="N139" s="5">
        <v>-1442341000000</v>
      </c>
      <c r="O139" s="5">
        <v>-1687019000000</v>
      </c>
      <c r="P139" s="5">
        <v>-1641048000000</v>
      </c>
      <c r="Q139" s="5">
        <v>-1515533000000</v>
      </c>
    </row>
    <row r="140" spans="2:26" ht="15.5" x14ac:dyDescent="0.35">
      <c r="C140" t="s">
        <v>3091</v>
      </c>
      <c r="D140" s="5">
        <v>-20064756000000</v>
      </c>
      <c r="E140" s="5">
        <v>-15095676000000</v>
      </c>
      <c r="F140" s="5">
        <v>-16481991000000</v>
      </c>
      <c r="G140" s="5">
        <v>-14034998000000</v>
      </c>
      <c r="I140" s="5">
        <v>-58547568000000</v>
      </c>
      <c r="J140" s="5">
        <v>-56326623000000</v>
      </c>
      <c r="K140" s="5">
        <v>-51019859000000</v>
      </c>
      <c r="L140" s="5">
        <v>-49035045000000</v>
      </c>
      <c r="M140" s="5">
        <v>-44747449000000</v>
      </c>
      <c r="N140" s="5">
        <v>-32849645000000</v>
      </c>
      <c r="O140" s="5">
        <v>-34006063000000</v>
      </c>
      <c r="P140" s="5">
        <v>-31056172000000</v>
      </c>
      <c r="Q140" s="5">
        <v>-30320368000000</v>
      </c>
    </row>
    <row r="141" spans="2:26" ht="15.5" x14ac:dyDescent="0.35">
      <c r="C141" t="s">
        <v>2365</v>
      </c>
      <c r="D141" s="5">
        <v>-473957000000</v>
      </c>
      <c r="E141" s="5">
        <v>-454182000000</v>
      </c>
      <c r="F141" s="5">
        <v>-1020430000000</v>
      </c>
      <c r="G141" s="5">
        <v>-340319000000</v>
      </c>
      <c r="I141" s="5">
        <v>-2429003000000</v>
      </c>
      <c r="J141" s="5">
        <v>-2395712000000</v>
      </c>
      <c r="K141" s="5">
        <v>-2398836000000</v>
      </c>
      <c r="L141" s="5">
        <v>-2245715000000</v>
      </c>
      <c r="M141" s="5">
        <v>-2069897000000</v>
      </c>
      <c r="N141" s="5">
        <v>-1820022000000</v>
      </c>
      <c r="O141" s="5">
        <v>-1587038000000</v>
      </c>
      <c r="P141" s="5">
        <v>-1505584000000</v>
      </c>
      <c r="Q141" s="5">
        <v>-928935000000</v>
      </c>
    </row>
    <row r="142" spans="2:26" ht="15.5" x14ac:dyDescent="0.35">
      <c r="C142" t="s">
        <v>779</v>
      </c>
      <c r="D142" s="5">
        <v>-21593047000000</v>
      </c>
      <c r="E142" s="5">
        <v>-15549858000000</v>
      </c>
      <c r="F142" s="5">
        <v>-18553731000000</v>
      </c>
      <c r="G142" s="5">
        <v>-15401794000000</v>
      </c>
      <c r="I142" s="5">
        <v>-63904379000000</v>
      </c>
      <c r="J142" s="5">
        <v>-61319808000000</v>
      </c>
      <c r="K142" s="5">
        <v>-55654494000000</v>
      </c>
      <c r="L142" s="5">
        <v>-53473978000000</v>
      </c>
      <c r="M142" s="5">
        <v>-48599029000000</v>
      </c>
      <c r="N142" s="5">
        <v>-36112008000000</v>
      </c>
      <c r="O142" s="5">
        <v>-37280120000000</v>
      </c>
      <c r="P142" s="5">
        <v>-34202804000000</v>
      </c>
      <c r="Q142" s="5">
        <v>-32764836000000</v>
      </c>
      <c r="R142" s="5">
        <v>-34511239000000</v>
      </c>
      <c r="S142" s="5">
        <v>-26920272000000</v>
      </c>
      <c r="T142" s="5">
        <v>-27169660000000</v>
      </c>
      <c r="U142" s="5">
        <v>-22239569000000</v>
      </c>
      <c r="V142" s="5">
        <v>-18567131000000</v>
      </c>
      <c r="W142" s="5">
        <v>-15763151000000</v>
      </c>
      <c r="X142" s="5">
        <v>-11906022000000</v>
      </c>
      <c r="Y142" s="5">
        <v>-12154007000000</v>
      </c>
      <c r="Z142" s="5">
        <v>-12331051000000</v>
      </c>
    </row>
    <row r="143" spans="2:26" ht="15.5" x14ac:dyDescent="0.35">
      <c r="C143" t="s">
        <v>518</v>
      </c>
    </row>
    <row r="144" spans="2:26" ht="15.5" x14ac:dyDescent="0.35">
      <c r="C144" t="s">
        <v>92</v>
      </c>
      <c r="D144" s="5">
        <v>43136000000</v>
      </c>
      <c r="E144" s="5">
        <v>38229000000</v>
      </c>
      <c r="F144" s="5">
        <v>114503000000</v>
      </c>
      <c r="G144" s="5">
        <v>-68895000000</v>
      </c>
      <c r="I144" s="5">
        <v>114503000000</v>
      </c>
      <c r="J144" s="5">
        <v>44025000000</v>
      </c>
      <c r="K144" s="5">
        <v>28117000000</v>
      </c>
      <c r="L144" s="5">
        <v>21555000000</v>
      </c>
      <c r="M144" s="5">
        <v>39843000000</v>
      </c>
      <c r="N144" s="5">
        <v>66601000000</v>
      </c>
      <c r="O144" s="5">
        <v>49965000000</v>
      </c>
      <c r="P144" s="5">
        <v>77164000000</v>
      </c>
      <c r="Q144" s="5">
        <v>49304000000</v>
      </c>
      <c r="R144" s="5">
        <v>44906000000</v>
      </c>
      <c r="S144" s="5">
        <v>22553000000</v>
      </c>
      <c r="T144" s="5">
        <v>23371000000</v>
      </c>
      <c r="U144" s="5">
        <v>21365000000</v>
      </c>
      <c r="V144" s="5">
        <v>37385000000</v>
      </c>
    </row>
    <row r="145" spans="3:26" ht="15.5" x14ac:dyDescent="0.35">
      <c r="C145" t="s">
        <v>1828</v>
      </c>
      <c r="D145" s="5">
        <v>-115060000000</v>
      </c>
      <c r="E145" s="5">
        <v>-106250000000</v>
      </c>
      <c r="F145" s="5">
        <v>-71216000000</v>
      </c>
      <c r="G145" s="5">
        <v>-143994000000</v>
      </c>
      <c r="I145" s="5">
        <v>-509508000000</v>
      </c>
      <c r="J145" s="5">
        <v>-726972000000</v>
      </c>
      <c r="K145" s="5">
        <v>-635862000000</v>
      </c>
      <c r="L145" s="5">
        <v>-431044000000</v>
      </c>
      <c r="M145" s="5">
        <v>-267794000000</v>
      </c>
      <c r="N145" s="5">
        <v>-384525000000</v>
      </c>
      <c r="O145" s="5">
        <v>-385481000000</v>
      </c>
      <c r="P145" s="5">
        <v>-456669000000</v>
      </c>
      <c r="Q145" s="5">
        <v>-471506000000</v>
      </c>
      <c r="R145" s="5">
        <v>-664705000000</v>
      </c>
      <c r="S145" s="5">
        <v>-640941000000</v>
      </c>
      <c r="T145" s="5">
        <v>-285336000000</v>
      </c>
      <c r="U145" s="5">
        <v>-143309000000</v>
      </c>
      <c r="V145" s="5">
        <v>-72922000000</v>
      </c>
      <c r="W145" s="5">
        <v>-58816000000</v>
      </c>
      <c r="X145" s="5">
        <v>-60618000000</v>
      </c>
      <c r="Y145" s="5">
        <v>-217499000000</v>
      </c>
      <c r="Z145" s="5">
        <v>-252394000000</v>
      </c>
    </row>
    <row r="146" spans="3:26" ht="15.5" x14ac:dyDescent="0.35">
      <c r="C146" t="s">
        <v>521</v>
      </c>
      <c r="D146" s="5">
        <v>-210564000000</v>
      </c>
      <c r="E146" s="5">
        <v>-467275000000</v>
      </c>
      <c r="F146" s="5">
        <v>135977000000</v>
      </c>
      <c r="G146" s="5">
        <v>-669739000000</v>
      </c>
      <c r="I146" s="5">
        <v>-1224408000000</v>
      </c>
      <c r="J146" s="5">
        <v>-1110090000000</v>
      </c>
      <c r="K146" s="5">
        <v>-1511412000000</v>
      </c>
      <c r="L146" s="5">
        <v>-1326129000000</v>
      </c>
      <c r="M146" s="5">
        <v>-1105266000000</v>
      </c>
      <c r="N146" s="5">
        <v>-1166389000000</v>
      </c>
      <c r="O146" s="5">
        <v>-1949684000000</v>
      </c>
      <c r="P146" s="5">
        <v>-918248000000</v>
      </c>
      <c r="Q146" s="5">
        <v>-1452945000000</v>
      </c>
      <c r="R146" s="5">
        <v>-564587000000</v>
      </c>
      <c r="S146" s="5">
        <v>-628226000000</v>
      </c>
      <c r="T146" s="5">
        <v>-691856000000</v>
      </c>
      <c r="U146" s="5">
        <v>-778138000000</v>
      </c>
      <c r="V146" s="5">
        <v>-759000000000</v>
      </c>
      <c r="W146" s="5">
        <v>-827749000000</v>
      </c>
      <c r="X146" s="5">
        <v>-761278000000</v>
      </c>
      <c r="Y146" s="5">
        <v>-357872000000</v>
      </c>
      <c r="Z146" s="5">
        <v>-174036000000</v>
      </c>
    </row>
    <row r="147" spans="3:26" ht="15.5" x14ac:dyDescent="0.35">
      <c r="C147" t="s">
        <v>474</v>
      </c>
      <c r="F147" s="5">
        <v>-78196000000</v>
      </c>
      <c r="G147" s="5">
        <v>78196000000</v>
      </c>
      <c r="W147" s="5">
        <v>28376000000</v>
      </c>
      <c r="X147" s="5">
        <v>21066000000</v>
      </c>
      <c r="Y147" s="5">
        <v>14503000000</v>
      </c>
      <c r="Z147" s="5">
        <v>4082000000</v>
      </c>
    </row>
    <row r="148" spans="3:26" ht="15.5" x14ac:dyDescent="0.35">
      <c r="C148" t="s">
        <v>3092</v>
      </c>
      <c r="D148" s="5">
        <v>1162000000</v>
      </c>
      <c r="E148" s="5">
        <v>14060000000</v>
      </c>
      <c r="F148" s="5">
        <v>37379000000</v>
      </c>
      <c r="G148" s="5">
        <v>77595000000</v>
      </c>
      <c r="I148" s="5">
        <v>258918000000</v>
      </c>
      <c r="J148" s="5">
        <v>109265000000</v>
      </c>
      <c r="K148" s="5">
        <v>78211000000</v>
      </c>
      <c r="L148" s="5">
        <v>260010000000</v>
      </c>
      <c r="M148" s="5">
        <v>204410000000</v>
      </c>
      <c r="N148" s="5">
        <v>45138000000</v>
      </c>
      <c r="O148" s="5">
        <v>146225000000</v>
      </c>
      <c r="P148" s="5">
        <v>19460000000</v>
      </c>
      <c r="Q148" s="5">
        <v>27392000000</v>
      </c>
      <c r="R148" s="5">
        <v>139015000000</v>
      </c>
      <c r="T148" s="5">
        <v>-316722000000</v>
      </c>
      <c r="U148" s="5">
        <v>112768000000</v>
      </c>
      <c r="W148" s="5">
        <v>38152000000</v>
      </c>
    </row>
    <row r="149" spans="3:26" ht="15.5" x14ac:dyDescent="0.35">
      <c r="C149" t="s">
        <v>3093</v>
      </c>
      <c r="D149" s="5">
        <v>712189000000</v>
      </c>
      <c r="E149" s="5">
        <v>-712189000000</v>
      </c>
      <c r="F149" s="5">
        <v>-438013000000</v>
      </c>
      <c r="G149" s="5">
        <v>745580000000</v>
      </c>
      <c r="I149" s="5">
        <v>307567000000</v>
      </c>
      <c r="J149" s="5">
        <v>-291785000000</v>
      </c>
      <c r="K149" s="5">
        <v>-639848000000</v>
      </c>
      <c r="L149" s="5">
        <v>-154371000000</v>
      </c>
      <c r="M149" s="5">
        <v>-21298000000</v>
      </c>
      <c r="N149" s="5">
        <v>-142864000000</v>
      </c>
      <c r="O149" s="5">
        <v>32313000000</v>
      </c>
      <c r="P149" s="5">
        <v>-49872000000</v>
      </c>
      <c r="Q149" s="5">
        <v>-146139000000</v>
      </c>
      <c r="R149" s="5">
        <v>147682000000</v>
      </c>
      <c r="S149" s="5">
        <v>-176929000000</v>
      </c>
      <c r="T149" s="5">
        <v>-93712000000</v>
      </c>
      <c r="U149" s="5">
        <v>-72321000000</v>
      </c>
      <c r="V149" s="5">
        <v>30935000000</v>
      </c>
      <c r="W149" s="5">
        <v>17374000000</v>
      </c>
      <c r="X149" s="5">
        <v>76783000000</v>
      </c>
      <c r="Y149" s="5">
        <v>120257000000</v>
      </c>
      <c r="Z149" s="5">
        <v>-275381000000</v>
      </c>
    </row>
    <row r="150" spans="3:26" ht="15.5" x14ac:dyDescent="0.35">
      <c r="C150" t="s">
        <v>184</v>
      </c>
      <c r="D150" s="5">
        <v>-253247000000</v>
      </c>
      <c r="E150" s="5">
        <v>-45249000000</v>
      </c>
      <c r="F150" s="5">
        <v>-898889000000</v>
      </c>
      <c r="G150" s="5">
        <v>-197355000000</v>
      </c>
      <c r="I150" s="5">
        <v>-3893678000000</v>
      </c>
      <c r="J150" s="5">
        <v>-1610942000000</v>
      </c>
      <c r="K150" s="5">
        <v>-1219085000000</v>
      </c>
      <c r="L150" s="5">
        <v>927867000000</v>
      </c>
      <c r="M150" s="5">
        <v>-316035000000</v>
      </c>
      <c r="N150" s="5">
        <v>-2329963000000</v>
      </c>
      <c r="O150" s="5">
        <v>-1374310000000</v>
      </c>
      <c r="P150" s="5">
        <v>-2438554000000</v>
      </c>
      <c r="Q150" s="5">
        <v>-1586728000000</v>
      </c>
      <c r="R150" s="5">
        <v>-2145489000000</v>
      </c>
      <c r="S150" s="5">
        <v>1108970000000</v>
      </c>
      <c r="T150" s="5">
        <v>2896039000000</v>
      </c>
      <c r="U150" s="5">
        <v>220321000000</v>
      </c>
      <c r="V150" s="5">
        <v>142630000000</v>
      </c>
      <c r="W150" s="5">
        <v>-79767000000</v>
      </c>
      <c r="X150" s="5">
        <v>-1090985000000</v>
      </c>
      <c r="Y150" s="5">
        <v>-1711093000000</v>
      </c>
      <c r="Z150" s="5">
        <v>353405000000</v>
      </c>
    </row>
    <row r="151" spans="3:26" ht="15.5" x14ac:dyDescent="0.35">
      <c r="C151" t="s">
        <v>185</v>
      </c>
      <c r="D151" s="5">
        <v>-580886000000</v>
      </c>
      <c r="E151" s="5">
        <v>-436120000000</v>
      </c>
      <c r="F151" s="5">
        <v>-592875000000</v>
      </c>
      <c r="G151" s="5">
        <v>-512291000000</v>
      </c>
      <c r="I151" s="5">
        <v>-1887795000000</v>
      </c>
      <c r="J151" s="5">
        <v>-507999000000</v>
      </c>
      <c r="K151" s="5">
        <v>-1375818000000</v>
      </c>
      <c r="L151" s="5">
        <v>-2613060000000</v>
      </c>
      <c r="M151" s="5">
        <v>-2819121000000</v>
      </c>
      <c r="N151" s="5">
        <v>-1805708000000</v>
      </c>
      <c r="O151" s="5">
        <v>-2854639000000</v>
      </c>
      <c r="P151" s="5">
        <v>-1607433000000</v>
      </c>
      <c r="Q151" s="5">
        <v>-801010000000</v>
      </c>
      <c r="R151" s="5">
        <v>-1176737000000</v>
      </c>
      <c r="S151" s="5">
        <v>-1869377000000</v>
      </c>
      <c r="T151" s="5">
        <v>-3586399000000</v>
      </c>
      <c r="U151" s="5">
        <v>-2155498000000</v>
      </c>
      <c r="V151" s="5">
        <v>-1772354000000</v>
      </c>
      <c r="W151" s="5">
        <v>-1435558000000</v>
      </c>
      <c r="X151" s="5">
        <v>-387346000000</v>
      </c>
      <c r="Y151" s="5">
        <v>-153401000000</v>
      </c>
      <c r="Z151" s="5">
        <v>-333883000000</v>
      </c>
    </row>
    <row r="152" spans="3:26" ht="15.5" x14ac:dyDescent="0.35">
      <c r="C152" t="s">
        <v>2133</v>
      </c>
      <c r="F152" s="5">
        <v>-27000000</v>
      </c>
      <c r="G152" s="5">
        <v>27000000</v>
      </c>
    </row>
    <row r="153" spans="3:26" ht="15.5" x14ac:dyDescent="0.35">
      <c r="C153" t="s">
        <v>2992</v>
      </c>
      <c r="Q153" s="5">
        <v>20000000000</v>
      </c>
    </row>
    <row r="154" spans="3:26" ht="15.5" x14ac:dyDescent="0.35">
      <c r="C154" t="s">
        <v>189</v>
      </c>
      <c r="D154" s="5">
        <v>-390549000000</v>
      </c>
      <c r="E154" s="5">
        <v>-296055000000</v>
      </c>
      <c r="F154" s="5">
        <v>-507632000000</v>
      </c>
      <c r="G154" s="5">
        <v>-568720000000</v>
      </c>
      <c r="I154" s="5">
        <v>-1704081000000</v>
      </c>
      <c r="J154" s="5">
        <v>-761972000000</v>
      </c>
      <c r="K154" s="5">
        <v>-1293755000000</v>
      </c>
      <c r="L154" s="5">
        <v>-2530464000000</v>
      </c>
      <c r="M154" s="5">
        <v>-2751874000000</v>
      </c>
      <c r="N154" s="5">
        <v>-1798829000000</v>
      </c>
      <c r="O154" s="5">
        <v>-2677201000000</v>
      </c>
      <c r="P154" s="5">
        <v>-1446989000000</v>
      </c>
      <c r="Q154" s="5">
        <v>-601679000000</v>
      </c>
      <c r="R154" s="5">
        <v>-629037000000</v>
      </c>
      <c r="S154" s="5">
        <v>-1982450000000</v>
      </c>
      <c r="T154" s="5">
        <v>-2993825000000</v>
      </c>
      <c r="U154" s="5">
        <v>-2179051000000</v>
      </c>
      <c r="V154" s="5">
        <v>-1712469000000</v>
      </c>
      <c r="W154" s="5">
        <v>-1432350000000</v>
      </c>
      <c r="X154" s="5">
        <v>-390281000000</v>
      </c>
      <c r="Y154" s="5">
        <v>-153093000000</v>
      </c>
      <c r="Z154" s="5">
        <v>-378504000000</v>
      </c>
    </row>
    <row r="155" spans="3:26" ht="15.5" x14ac:dyDescent="0.35">
      <c r="C155" t="s">
        <v>3094</v>
      </c>
      <c r="R155" s="5">
        <v>-481254000000</v>
      </c>
    </row>
    <row r="156" spans="3:26" ht="15.5" x14ac:dyDescent="0.35">
      <c r="C156" t="s">
        <v>3095</v>
      </c>
      <c r="Z156" s="5">
        <v>37159000000</v>
      </c>
    </row>
    <row r="157" spans="3:26" ht="15.5" x14ac:dyDescent="0.35">
      <c r="C157" t="s">
        <v>2479</v>
      </c>
      <c r="F157" s="5">
        <v>10000000</v>
      </c>
      <c r="G157" s="5">
        <v>-10000000</v>
      </c>
      <c r="Q157" s="5">
        <v>-35000000000</v>
      </c>
      <c r="R157" s="5">
        <v>-3500000000</v>
      </c>
      <c r="S157" s="5">
        <v>-17281000000</v>
      </c>
      <c r="T157" s="5">
        <v>-219000000</v>
      </c>
    </row>
    <row r="158" spans="3:26" ht="15.5" x14ac:dyDescent="0.35">
      <c r="C158" t="s">
        <v>368</v>
      </c>
      <c r="D158" s="5">
        <v>-224984000000</v>
      </c>
      <c r="E158" s="5">
        <v>-30426000000</v>
      </c>
      <c r="F158" s="5">
        <v>12432000000</v>
      </c>
      <c r="G158" s="5">
        <v>63668000000</v>
      </c>
      <c r="I158" s="5">
        <v>-26995000000</v>
      </c>
      <c r="J158" s="5">
        <v>-12570000000</v>
      </c>
      <c r="K158" s="5">
        <v>-26822000000</v>
      </c>
      <c r="L158" s="5">
        <v>-5635000000</v>
      </c>
      <c r="M158" s="5">
        <v>-55426000000</v>
      </c>
      <c r="N158" s="5">
        <v>-13365000000</v>
      </c>
      <c r="O158" s="5">
        <v>-88506000000</v>
      </c>
      <c r="P158" s="5">
        <v>-92039000000</v>
      </c>
      <c r="Q158" s="5">
        <v>-155850000000</v>
      </c>
      <c r="R158" s="5">
        <v>-2033000000</v>
      </c>
      <c r="S158" s="5">
        <v>-41021000000</v>
      </c>
      <c r="T158" s="5">
        <v>-607052000000</v>
      </c>
      <c r="U158" s="5">
        <v>-41804000000</v>
      </c>
      <c r="V158" s="5">
        <v>-113842000000</v>
      </c>
    </row>
    <row r="159" spans="3:26" ht="15.5" x14ac:dyDescent="0.35">
      <c r="C159" t="s">
        <v>3096</v>
      </c>
    </row>
    <row r="160" spans="3:26" ht="15.5" x14ac:dyDescent="0.35">
      <c r="C160" t="s">
        <v>200</v>
      </c>
      <c r="S160" s="5">
        <v>-14000000000</v>
      </c>
    </row>
    <row r="161" spans="3:26" ht="15.5" x14ac:dyDescent="0.35">
      <c r="C161" t="s">
        <v>3097</v>
      </c>
      <c r="D161" s="5">
        <v>5384000000</v>
      </c>
      <c r="E161" s="5">
        <v>-5384000000</v>
      </c>
      <c r="F161" s="5">
        <v>87683000000</v>
      </c>
      <c r="G161" s="5">
        <v>68097000000</v>
      </c>
      <c r="I161" s="5">
        <v>155780000000</v>
      </c>
      <c r="J161" s="5">
        <v>354774000000</v>
      </c>
      <c r="K161" s="5">
        <v>52897000000</v>
      </c>
      <c r="L161" s="5">
        <v>-4165000000</v>
      </c>
      <c r="M161" s="5">
        <v>67575000000</v>
      </c>
      <c r="N161" s="5">
        <v>-6820000000</v>
      </c>
      <c r="O161" s="5">
        <v>-133328000000</v>
      </c>
      <c r="P161" s="5">
        <v>-152839000000</v>
      </c>
      <c r="Q161" s="5">
        <v>-56756000000</v>
      </c>
      <c r="R161" s="5">
        <v>-178028000000</v>
      </c>
    </row>
    <row r="162" spans="3:26" ht="15.5" x14ac:dyDescent="0.35">
      <c r="C162" t="s">
        <v>3098</v>
      </c>
      <c r="D162" s="5">
        <v>54873000000</v>
      </c>
      <c r="G162" s="5">
        <v>-37453000000</v>
      </c>
    </row>
    <row r="163" spans="3:26" ht="15.5" x14ac:dyDescent="0.35">
      <c r="C163" t="s">
        <v>1514</v>
      </c>
      <c r="D163" s="5">
        <v>-30128000000</v>
      </c>
      <c r="E163" s="5">
        <v>-105270000000</v>
      </c>
      <c r="F163" s="5">
        <v>91696000000</v>
      </c>
      <c r="G163" s="5">
        <v>-39169000000</v>
      </c>
      <c r="I163" s="5">
        <v>-40259000000</v>
      </c>
      <c r="J163" s="5">
        <v>-127084000000</v>
      </c>
      <c r="K163" s="5">
        <v>-162926000000</v>
      </c>
      <c r="L163" s="5">
        <v>-120572000000</v>
      </c>
      <c r="M163" s="5">
        <v>-117953000000</v>
      </c>
      <c r="N163" s="5">
        <v>-84267000000</v>
      </c>
    </row>
    <row r="164" spans="3:26" ht="15.5" x14ac:dyDescent="0.35">
      <c r="C164" t="s">
        <v>3099</v>
      </c>
      <c r="F164" s="5">
        <v>1388000000</v>
      </c>
      <c r="I164" s="5">
        <v>1388000000</v>
      </c>
      <c r="J164" s="5">
        <v>694000000</v>
      </c>
      <c r="K164" s="5">
        <v>672000000</v>
      </c>
    </row>
    <row r="165" spans="3:26" ht="15.5" x14ac:dyDescent="0.35">
      <c r="C165" t="s">
        <v>196</v>
      </c>
      <c r="F165" s="5">
        <v>-300010000000</v>
      </c>
      <c r="I165" s="5">
        <v>-300010000000</v>
      </c>
    </row>
    <row r="166" spans="3:26" ht="15.5" x14ac:dyDescent="0.35">
      <c r="C166" t="s">
        <v>3100</v>
      </c>
      <c r="F166" s="5">
        <v>20000000</v>
      </c>
      <c r="I166" s="5">
        <v>20000000</v>
      </c>
    </row>
    <row r="167" spans="3:26" ht="15.5" x14ac:dyDescent="0.35">
      <c r="C167" t="s">
        <v>3101</v>
      </c>
      <c r="R167" s="5">
        <v>91608000000</v>
      </c>
      <c r="S167" s="5">
        <v>83745000000</v>
      </c>
      <c r="W167" s="5">
        <v>-14933000000</v>
      </c>
      <c r="Y167" s="5">
        <v>-3198000000</v>
      </c>
    </row>
    <row r="168" spans="3:26" ht="15.5" x14ac:dyDescent="0.35">
      <c r="C168" t="s">
        <v>215</v>
      </c>
      <c r="D168" s="5">
        <v>-253247000000</v>
      </c>
      <c r="E168" s="5">
        <v>-45249000000</v>
      </c>
      <c r="F168" s="5">
        <v>-898889000000</v>
      </c>
      <c r="G168" s="5">
        <v>-197355000000</v>
      </c>
      <c r="I168" s="5">
        <v>-3893678000000</v>
      </c>
      <c r="J168" s="5">
        <v>-1610942000000</v>
      </c>
      <c r="K168" s="5">
        <v>-1219085000000</v>
      </c>
      <c r="L168" s="5">
        <v>927867000000</v>
      </c>
      <c r="M168" s="5">
        <v>-316035000000</v>
      </c>
      <c r="N168" s="5">
        <v>-2329963000000</v>
      </c>
      <c r="O168" s="5">
        <v>-1374310000000</v>
      </c>
      <c r="P168" s="5">
        <v>-2438554000000</v>
      </c>
      <c r="Q168" s="5">
        <v>-1586728000000</v>
      </c>
      <c r="R168" s="5">
        <v>-2145489000000</v>
      </c>
      <c r="S168" s="5">
        <v>1108970000000</v>
      </c>
      <c r="T168" s="5">
        <v>2896039000000</v>
      </c>
      <c r="U168" s="5">
        <v>220321000000</v>
      </c>
      <c r="V168" s="5">
        <v>142630000000</v>
      </c>
      <c r="W168" s="5">
        <v>-79767000000</v>
      </c>
      <c r="X168" s="5">
        <v>-1090985000000</v>
      </c>
      <c r="Y168" s="5">
        <v>-1711093000000</v>
      </c>
      <c r="Z168" s="5">
        <v>353405000000</v>
      </c>
    </row>
    <row r="169" spans="3:26" ht="15.5" x14ac:dyDescent="0.35">
      <c r="C169" t="s">
        <v>473</v>
      </c>
    </row>
    <row r="170" spans="3:26" ht="15.5" x14ac:dyDescent="0.35">
      <c r="C170" t="s">
        <v>1835</v>
      </c>
      <c r="D170" s="5">
        <v>-450000000000</v>
      </c>
      <c r="F170" s="5">
        <v>-1520000000000</v>
      </c>
      <c r="G170" s="5">
        <v>-550000000000</v>
      </c>
      <c r="I170" s="5">
        <v>-3820000000000</v>
      </c>
      <c r="J170" s="5">
        <v>-6400000000000</v>
      </c>
      <c r="K170" s="5">
        <v>-3950000000000</v>
      </c>
      <c r="L170" s="5">
        <v>-5500000000000</v>
      </c>
      <c r="M170" s="5">
        <v>-1940000000000</v>
      </c>
      <c r="N170" s="5">
        <v>-1270000000000</v>
      </c>
      <c r="O170" s="5">
        <v>-2000000000000</v>
      </c>
      <c r="P170" s="5">
        <v>-681789000000</v>
      </c>
      <c r="Q170" s="5">
        <v>-1399495000000</v>
      </c>
      <c r="R170" s="5">
        <v>-4550260000000</v>
      </c>
      <c r="S170" s="5">
        <v>-311000000000</v>
      </c>
      <c r="T170" s="5">
        <v>-200000000000</v>
      </c>
      <c r="U170" s="5">
        <v>-458350000000</v>
      </c>
      <c r="V170" s="5">
        <v>-90850000000</v>
      </c>
      <c r="W170" s="5">
        <v>-542574000000</v>
      </c>
      <c r="X170" s="5">
        <v>-190000000000</v>
      </c>
      <c r="Y170" s="5">
        <v>-2233772000000</v>
      </c>
      <c r="Z170" s="5">
        <v>-1967706000000</v>
      </c>
    </row>
    <row r="171" spans="3:26" ht="15.5" x14ac:dyDescent="0.35">
      <c r="C171" t="s">
        <v>1840</v>
      </c>
      <c r="K171" s="5">
        <v>-500000000000</v>
      </c>
      <c r="L171" s="5">
        <v>-782950000000</v>
      </c>
      <c r="M171" s="5">
        <v>-579675000000</v>
      </c>
      <c r="N171" s="5">
        <v>-2774825000000</v>
      </c>
      <c r="O171" s="5">
        <v>-909346000000</v>
      </c>
      <c r="P171" s="5">
        <v>-1813587000000</v>
      </c>
      <c r="Q171" s="5">
        <v>-968665000000</v>
      </c>
      <c r="R171" s="5">
        <v>-2557647000000</v>
      </c>
      <c r="S171" s="5">
        <v>-2501383000000</v>
      </c>
      <c r="U171" s="5">
        <v>-1998799000000</v>
      </c>
      <c r="V171" s="5">
        <v>-37697000000</v>
      </c>
      <c r="W171" s="5">
        <v>-426490000000</v>
      </c>
      <c r="X171" s="5">
        <v>-405320000000</v>
      </c>
      <c r="Y171" s="5">
        <v>-490928000000</v>
      </c>
      <c r="Z171" s="5">
        <v>-68850000000</v>
      </c>
    </row>
    <row r="172" spans="3:26" ht="15.5" x14ac:dyDescent="0.35">
      <c r="C172" t="s">
        <v>3102</v>
      </c>
    </row>
    <row r="173" spans="3:26" ht="15.5" x14ac:dyDescent="0.35">
      <c r="C173" t="s">
        <v>3103</v>
      </c>
    </row>
    <row r="174" spans="3:26" ht="15.5" x14ac:dyDescent="0.35">
      <c r="C174" t="s">
        <v>476</v>
      </c>
      <c r="D174" s="5">
        <v>3250000000000</v>
      </c>
      <c r="F174" s="5">
        <v>750000000000</v>
      </c>
      <c r="G174" s="5">
        <v>400000000000</v>
      </c>
      <c r="I174" s="5">
        <v>1900000000000</v>
      </c>
      <c r="J174" s="5">
        <v>5470000000000</v>
      </c>
      <c r="K174" s="5">
        <v>4950000000000</v>
      </c>
      <c r="L174" s="5">
        <v>9090625000000</v>
      </c>
      <c r="M174" s="5">
        <v>4199675000000</v>
      </c>
      <c r="N174" s="5">
        <v>3182000000000</v>
      </c>
      <c r="O174" s="5">
        <v>3470000000000</v>
      </c>
      <c r="P174" s="5">
        <v>975110000000</v>
      </c>
      <c r="Q174" s="5">
        <v>1699720000000</v>
      </c>
      <c r="R174" s="5">
        <v>5437980000000</v>
      </c>
      <c r="S174" s="5">
        <v>4216542000000</v>
      </c>
      <c r="T174" s="5">
        <v>3850400000000</v>
      </c>
      <c r="U174" s="5">
        <v>3431850000000</v>
      </c>
      <c r="V174" s="5">
        <v>965238000000</v>
      </c>
      <c r="W174" s="5">
        <v>1545202000000</v>
      </c>
      <c r="X174" s="5">
        <v>195675000000</v>
      </c>
      <c r="Y174" s="5">
        <v>1023020000000</v>
      </c>
      <c r="Z174" s="5">
        <v>2895873000000</v>
      </c>
    </row>
    <row r="175" spans="3:26" ht="15.5" x14ac:dyDescent="0.35">
      <c r="C175" t="s">
        <v>1650</v>
      </c>
    </row>
    <row r="176" spans="3:26" ht="15.5" x14ac:dyDescent="0.35">
      <c r="C176" t="s">
        <v>1842</v>
      </c>
      <c r="R176" s="5">
        <v>-20000000</v>
      </c>
      <c r="S176" s="5">
        <v>-25000000</v>
      </c>
      <c r="T176" s="5">
        <v>-53000000</v>
      </c>
      <c r="U176" s="5">
        <v>-54000000</v>
      </c>
      <c r="V176" s="5">
        <v>-5162000000</v>
      </c>
      <c r="W176" s="5">
        <v>-2423000000</v>
      </c>
      <c r="X176" s="5">
        <v>-4647000000</v>
      </c>
      <c r="Y176" s="5">
        <v>-78000000</v>
      </c>
      <c r="Z176" s="5">
        <v>-754000000</v>
      </c>
    </row>
    <row r="177" spans="2:26" ht="15.5" x14ac:dyDescent="0.35">
      <c r="C177" t="s">
        <v>351</v>
      </c>
      <c r="U177" s="5">
        <v>-18000000</v>
      </c>
      <c r="V177" s="5">
        <v>-183000000</v>
      </c>
      <c r="W177" s="5">
        <v>-842000000</v>
      </c>
      <c r="X177" s="5">
        <v>-1841000000</v>
      </c>
      <c r="Y177" s="5">
        <v>-9335000000</v>
      </c>
      <c r="Z177" s="5">
        <v>-5158000000</v>
      </c>
    </row>
    <row r="178" spans="2:26" ht="15.5" x14ac:dyDescent="0.35">
      <c r="C178" t="s">
        <v>1841</v>
      </c>
      <c r="D178" s="5">
        <v>-2951640000000</v>
      </c>
      <c r="I178" s="5">
        <v>-1770984000000</v>
      </c>
      <c r="J178" s="5">
        <v>-491940000000</v>
      </c>
      <c r="K178" s="5">
        <v>-1639800000000</v>
      </c>
      <c r="L178" s="5">
        <v>-1770984000000</v>
      </c>
      <c r="M178" s="5">
        <v>-1836576000000</v>
      </c>
      <c r="N178" s="5">
        <v>-1328238000000</v>
      </c>
      <c r="O178" s="5">
        <v>-1934964000000</v>
      </c>
      <c r="P178" s="5">
        <v>-918288000000</v>
      </c>
      <c r="Q178" s="5">
        <v>-918288000000</v>
      </c>
      <c r="R178" s="5">
        <v>-475542000000</v>
      </c>
      <c r="S178" s="5">
        <v>-295164000000</v>
      </c>
      <c r="T178" s="5">
        <v>-754308000000</v>
      </c>
      <c r="U178" s="5">
        <v>-754308000000</v>
      </c>
      <c r="V178" s="5">
        <v>-688716000000</v>
      </c>
      <c r="W178" s="5">
        <v>-652640000000</v>
      </c>
      <c r="X178" s="5">
        <v>-643774000000</v>
      </c>
    </row>
    <row r="179" spans="2:26" ht="15.5" x14ac:dyDescent="0.35">
      <c r="C179" t="s">
        <v>3104</v>
      </c>
      <c r="X179" s="5">
        <v>-41078000000</v>
      </c>
    </row>
    <row r="180" spans="2:26" ht="15.5" x14ac:dyDescent="0.35">
      <c r="C180" t="s">
        <v>3105</v>
      </c>
    </row>
    <row r="181" spans="2:26" ht="15.5" x14ac:dyDescent="0.35">
      <c r="C181" t="s">
        <v>3106</v>
      </c>
      <c r="Z181" s="5">
        <v>-500000000000</v>
      </c>
    </row>
    <row r="182" spans="2:26" ht="15.5" x14ac:dyDescent="0.35">
      <c r="C182" t="s">
        <v>3107</v>
      </c>
      <c r="D182" s="5">
        <v>-101607000000</v>
      </c>
      <c r="E182" s="5">
        <v>-45249000000</v>
      </c>
      <c r="F182" s="5">
        <v>-128889000000</v>
      </c>
      <c r="G182" s="5">
        <v>-47355000000</v>
      </c>
      <c r="I182" s="5">
        <v>-202694000000</v>
      </c>
      <c r="J182" s="5">
        <v>-189002000000</v>
      </c>
      <c r="K182" s="5">
        <v>-79285000000</v>
      </c>
      <c r="L182" s="5">
        <v>-108824000000</v>
      </c>
      <c r="M182" s="5">
        <v>-159459000000</v>
      </c>
      <c r="N182" s="5">
        <v>-138900000000</v>
      </c>
    </row>
    <row r="183" spans="2:26" ht="15.5" x14ac:dyDescent="0.35">
      <c r="C183" t="s">
        <v>1653</v>
      </c>
      <c r="D183" s="5">
        <v>-3503247000000</v>
      </c>
      <c r="E183" s="5">
        <v>-45249000000</v>
      </c>
      <c r="F183" s="5">
        <v>-1648889000000</v>
      </c>
      <c r="G183" s="5">
        <v>-597355000000</v>
      </c>
      <c r="I183" s="5">
        <v>-5793678000000</v>
      </c>
      <c r="J183" s="5">
        <v>-7080942000000</v>
      </c>
      <c r="K183" s="5">
        <v>-6169085000000</v>
      </c>
      <c r="L183" s="5">
        <v>-8162758000000</v>
      </c>
      <c r="M183" s="5">
        <v>-4515710000000</v>
      </c>
      <c r="N183" s="5">
        <v>-5511963000000</v>
      </c>
      <c r="O183" s="5">
        <v>-4844310000000</v>
      </c>
      <c r="P183" s="5">
        <v>-3413664000000</v>
      </c>
      <c r="Q183" s="5">
        <v>-3286448000000</v>
      </c>
      <c r="R183" s="5">
        <v>-7583469000000</v>
      </c>
      <c r="S183" s="5">
        <v>-3107572000000</v>
      </c>
      <c r="T183" s="5">
        <v>-954361000000</v>
      </c>
      <c r="U183" s="5">
        <v>-3211529000000</v>
      </c>
      <c r="V183" s="5">
        <v>-822608000000</v>
      </c>
      <c r="W183" s="5">
        <v>-1624969000000</v>
      </c>
      <c r="X183" s="5">
        <v>-1286660000000</v>
      </c>
      <c r="Y183" s="5">
        <v>-2734113000000</v>
      </c>
      <c r="Z183" s="5">
        <v>-2542468000000</v>
      </c>
    </row>
    <row r="184" spans="2:26" ht="15.5" x14ac:dyDescent="0.35">
      <c r="C184" t="s">
        <v>239</v>
      </c>
      <c r="D184" s="5">
        <v>-2545179000000</v>
      </c>
      <c r="E184" s="5">
        <v>2956233000000</v>
      </c>
      <c r="F184" s="5">
        <v>267017000000</v>
      </c>
      <c r="G184" s="5">
        <v>1171506000000</v>
      </c>
      <c r="I184" s="5">
        <v>-7572000000</v>
      </c>
      <c r="J184" s="5">
        <v>2186873000000</v>
      </c>
      <c r="K184" s="5">
        <v>551351000000</v>
      </c>
      <c r="L184" s="5">
        <v>-11306000000</v>
      </c>
      <c r="M184" s="5">
        <v>-1013251000000</v>
      </c>
      <c r="N184" s="5">
        <v>709904000000</v>
      </c>
      <c r="O184" s="5">
        <v>-828776000000</v>
      </c>
      <c r="P184" s="5">
        <v>989967000000</v>
      </c>
      <c r="Q184" s="5">
        <v>-763273000000</v>
      </c>
      <c r="R184" s="5">
        <v>834911000000</v>
      </c>
      <c r="S184" s="5">
        <v>947031000000</v>
      </c>
      <c r="T184" s="5">
        <v>-451139000000</v>
      </c>
      <c r="U184" s="5">
        <v>126096000000</v>
      </c>
      <c r="V184" s="5">
        <v>59652000000</v>
      </c>
      <c r="W184" s="5">
        <v>-439273000000</v>
      </c>
      <c r="X184" s="5">
        <v>926764000000</v>
      </c>
      <c r="Y184" s="5">
        <v>-8948000000</v>
      </c>
      <c r="Z184" s="5">
        <v>264259000000</v>
      </c>
    </row>
    <row r="185" spans="2:26" ht="15.5" x14ac:dyDescent="0.35">
      <c r="C185" t="s">
        <v>241</v>
      </c>
      <c r="D185" s="5">
        <v>178930000000</v>
      </c>
      <c r="E185" s="5">
        <v>15355000000</v>
      </c>
      <c r="F185" s="5">
        <v>7363000000</v>
      </c>
      <c r="G185" s="5">
        <v>10492000000</v>
      </c>
      <c r="I185" s="5">
        <v>21787000000</v>
      </c>
      <c r="J185" s="5">
        <v>24438000000</v>
      </c>
      <c r="K185" s="5">
        <v>-8904000000</v>
      </c>
      <c r="L185" s="5">
        <v>37729000000</v>
      </c>
      <c r="M185" s="5">
        <v>1745000000</v>
      </c>
      <c r="N185" s="5">
        <v>6536000000</v>
      </c>
      <c r="O185" s="5">
        <v>-12982000000</v>
      </c>
      <c r="P185" s="5">
        <v>19710000000</v>
      </c>
      <c r="Q185" s="5">
        <v>2604000000</v>
      </c>
      <c r="R185" s="5">
        <v>-9750000000</v>
      </c>
      <c r="S185" s="5">
        <v>-36251000000</v>
      </c>
      <c r="T185" s="5">
        <v>72780000000</v>
      </c>
      <c r="U185" s="5">
        <v>66062000000</v>
      </c>
      <c r="V185" s="5">
        <v>18844000000</v>
      </c>
      <c r="W185" s="5">
        <v>711000000</v>
      </c>
    </row>
    <row r="186" spans="2:26" ht="15.5" x14ac:dyDescent="0.35">
      <c r="C186" t="s">
        <v>240</v>
      </c>
      <c r="E186" s="5">
        <v>4460703000000</v>
      </c>
      <c r="I186" s="5">
        <v>4446488000000</v>
      </c>
      <c r="J186" s="5">
        <v>2235177000000</v>
      </c>
      <c r="K186" s="5">
        <v>1692730000000</v>
      </c>
      <c r="L186" s="5">
        <v>1666307000000</v>
      </c>
      <c r="M186" s="5">
        <v>2677813000000</v>
      </c>
      <c r="N186" s="5">
        <v>1961373000000</v>
      </c>
      <c r="O186" s="5">
        <v>2803131000000</v>
      </c>
      <c r="P186" s="5">
        <v>1793454000000</v>
      </c>
      <c r="Q186" s="5">
        <v>2504434000000</v>
      </c>
      <c r="R186" s="5">
        <v>1679273000000</v>
      </c>
      <c r="S186" s="5">
        <v>768493000000</v>
      </c>
      <c r="T186" s="5">
        <v>1146852000000</v>
      </c>
      <c r="U186" s="5">
        <v>954694000000</v>
      </c>
      <c r="V186" s="5">
        <v>876198000000</v>
      </c>
      <c r="W186" s="5">
        <v>1314760000000</v>
      </c>
      <c r="X186" s="5">
        <v>387996000000</v>
      </c>
      <c r="Y186" s="5">
        <v>396944000000</v>
      </c>
      <c r="Z186" s="5">
        <v>132685000000</v>
      </c>
    </row>
    <row r="187" spans="2:26" ht="15.5" x14ac:dyDescent="0.35">
      <c r="C187" t="s">
        <v>242</v>
      </c>
      <c r="D187" s="5">
        <v>-2366249000000</v>
      </c>
      <c r="E187" s="5">
        <v>7432291000000</v>
      </c>
      <c r="F187" s="5">
        <v>274380000000</v>
      </c>
      <c r="G187" s="5">
        <v>1181998000000</v>
      </c>
      <c r="I187" s="5">
        <v>4460703000000</v>
      </c>
      <c r="J187" s="5">
        <v>4446488000000</v>
      </c>
      <c r="K187" s="5">
        <v>2235177000000</v>
      </c>
      <c r="L187" s="5">
        <v>1692730000000</v>
      </c>
      <c r="M187" s="5">
        <v>1666307000000</v>
      </c>
      <c r="N187" s="5">
        <v>2677813000000</v>
      </c>
      <c r="O187" s="5">
        <v>1961373000000</v>
      </c>
      <c r="P187" s="5">
        <v>2803131000000</v>
      </c>
      <c r="Q187" s="5">
        <v>1743765000000</v>
      </c>
      <c r="R187" s="5">
        <v>2504434000000</v>
      </c>
      <c r="S187" s="5">
        <v>1679273000000</v>
      </c>
      <c r="T187" s="5">
        <v>768493000000</v>
      </c>
      <c r="U187" s="5">
        <v>1146852000000</v>
      </c>
      <c r="V187" s="5">
        <v>954694000000</v>
      </c>
      <c r="W187" s="5">
        <v>876198000000</v>
      </c>
      <c r="X187" s="5">
        <v>1314760000000</v>
      </c>
      <c r="Y187" s="5">
        <v>387996000000</v>
      </c>
      <c r="Z187" s="5">
        <v>396944000000</v>
      </c>
    </row>
    <row r="189" spans="2:26" ht="15.5" x14ac:dyDescent="0.35">
      <c r="B189" t="s">
        <v>243</v>
      </c>
      <c r="C189" t="s">
        <v>12</v>
      </c>
      <c r="D189" s="6">
        <v>16399999999.999998</v>
      </c>
      <c r="E189" s="6">
        <v>16399999999.999998</v>
      </c>
      <c r="F189" s="6">
        <v>16399999999.999998</v>
      </c>
      <c r="G189" s="6">
        <v>16399999999.999998</v>
      </c>
      <c r="I189" s="6">
        <v>16399999999.999998</v>
      </c>
      <c r="J189" s="6">
        <v>16399999999.999998</v>
      </c>
      <c r="K189" s="6">
        <v>16399999999.999998</v>
      </c>
      <c r="L189" s="6">
        <v>16399999999.999998</v>
      </c>
      <c r="M189" s="6">
        <v>16399999999.999998</v>
      </c>
      <c r="N189" s="6">
        <v>16399999999.999998</v>
      </c>
      <c r="O189" s="6">
        <v>16399999999.999998</v>
      </c>
      <c r="P189" s="6">
        <v>16399999999.999998</v>
      </c>
      <c r="Q189" s="6">
        <v>16399999999.999998</v>
      </c>
      <c r="R189" s="6">
        <v>16399999999.999998</v>
      </c>
      <c r="S189" s="6">
        <v>16399999999.999998</v>
      </c>
      <c r="T189" s="6">
        <v>16399999999.999998</v>
      </c>
      <c r="U189" s="6">
        <v>16399999999.999998</v>
      </c>
      <c r="V189" s="6">
        <v>16399999999.999998</v>
      </c>
      <c r="W189" s="6">
        <v>16399999999.999998</v>
      </c>
      <c r="X189" s="6">
        <v>16399999999.999998</v>
      </c>
      <c r="Y189" s="5">
        <v>3280000000</v>
      </c>
      <c r="Z189" s="5">
        <v>3280000000</v>
      </c>
    </row>
    <row r="190" spans="2:26" ht="15.5" x14ac:dyDescent="0.35">
      <c r="C190" t="s">
        <v>244</v>
      </c>
      <c r="D190" s="6">
        <v>68.930000000000007</v>
      </c>
      <c r="E190" s="6">
        <v>157.21</v>
      </c>
      <c r="F190" s="6">
        <v>138.97</v>
      </c>
      <c r="G190" s="6">
        <v>89.32</v>
      </c>
    </row>
    <row r="191" spans="2:26" ht="15.5" x14ac:dyDescent="0.35">
      <c r="C191" t="s">
        <v>245</v>
      </c>
      <c r="D191" s="6">
        <v>49.33</v>
      </c>
      <c r="E191" s="6">
        <v>26.08</v>
      </c>
      <c r="F191" s="6">
        <v>32.450000000000003</v>
      </c>
      <c r="G191" s="6">
        <v>52.17</v>
      </c>
    </row>
    <row r="192" spans="2:26" ht="15.5" x14ac:dyDescent="0.35">
      <c r="C192" t="s">
        <v>73</v>
      </c>
      <c r="D192" s="6">
        <v>2.86</v>
      </c>
      <c r="E192" s="6">
        <v>3.37</v>
      </c>
      <c r="F192" s="6">
        <v>3.68</v>
      </c>
      <c r="G192" s="6">
        <v>4.3600000000000003</v>
      </c>
    </row>
    <row r="193" spans="3:7" ht="15.5" x14ac:dyDescent="0.35">
      <c r="C193" t="s">
        <v>246</v>
      </c>
      <c r="D193" s="5">
        <v>5027560000000</v>
      </c>
      <c r="E193" s="5">
        <v>3827030000000</v>
      </c>
      <c r="F193" s="5">
        <v>3516370000000</v>
      </c>
      <c r="G193" s="5">
        <v>2682170000000</v>
      </c>
    </row>
    <row r="194" spans="3:7" ht="15.5" x14ac:dyDescent="0.35">
      <c r="C194" t="s">
        <v>247</v>
      </c>
      <c r="D194" s="6">
        <v>2.1600000000000001E-2</v>
      </c>
      <c r="E194" s="6">
        <v>5.3200000000000004E-2</v>
      </c>
      <c r="F194" s="6">
        <v>4.9699999999999994E-2</v>
      </c>
      <c r="G194" s="6">
        <v>3.3500000000000002E-2</v>
      </c>
    </row>
    <row r="195" spans="3:7" ht="15.5" x14ac:dyDescent="0.35">
      <c r="C195" t="s">
        <v>248</v>
      </c>
      <c r="D195" s="6">
        <v>3.2400000000000005E-2</v>
      </c>
      <c r="E195" s="6">
        <v>7.0199999999999999E-2</v>
      </c>
      <c r="F195" s="6">
        <v>6.6799999999999998E-2</v>
      </c>
      <c r="G195" s="6">
        <v>4.5899999999999996E-2</v>
      </c>
    </row>
    <row r="196" spans="3:7" ht="15.5" x14ac:dyDescent="0.35">
      <c r="C196" t="s">
        <v>249</v>
      </c>
      <c r="D196" s="6">
        <v>2.9399999999999999E-2</v>
      </c>
      <c r="E196" s="6">
        <v>8.5900000000000004E-2</v>
      </c>
      <c r="F196" s="6">
        <v>8.5099999999999995E-2</v>
      </c>
      <c r="G196" s="6">
        <v>6.54E-2</v>
      </c>
    </row>
    <row r="197" spans="3:7" ht="15.5" x14ac:dyDescent="0.35">
      <c r="C197" t="s">
        <v>250</v>
      </c>
      <c r="D197" s="6">
        <v>9.9700000000000006</v>
      </c>
      <c r="E197" s="6">
        <v>32.83</v>
      </c>
      <c r="F197" s="6">
        <v>24.46</v>
      </c>
      <c r="G197" s="6">
        <v>16.14</v>
      </c>
    </row>
    <row r="198" spans="3:7" ht="15.5" x14ac:dyDescent="0.35">
      <c r="C198" t="s">
        <v>251</v>
      </c>
      <c r="D198" s="5">
        <v>34911000000000</v>
      </c>
      <c r="E198" s="5">
        <v>36731000000000</v>
      </c>
      <c r="F198" s="5">
        <v>34151000000000</v>
      </c>
      <c r="G198" s="5">
        <v>31904000000000</v>
      </c>
    </row>
    <row r="199" spans="3:7" ht="15.5" x14ac:dyDescent="0.35">
      <c r="C199" t="s">
        <v>252</v>
      </c>
      <c r="D199" s="6">
        <v>1.6</v>
      </c>
      <c r="E199" s="6">
        <v>1.83</v>
      </c>
      <c r="F199" s="6">
        <v>2.17</v>
      </c>
      <c r="G199" s="6">
        <v>2.4</v>
      </c>
    </row>
    <row r="200" spans="3:7" ht="15.5" x14ac:dyDescent="0.35">
      <c r="C200" t="s">
        <v>253</v>
      </c>
      <c r="D200" s="6">
        <v>2128.14</v>
      </c>
      <c r="E200" s="6">
        <v>2239.08</v>
      </c>
      <c r="F200" s="6">
        <v>2081.7399999999998</v>
      </c>
      <c r="G200" s="6">
        <v>1944.5</v>
      </c>
    </row>
    <row r="201" spans="3:7" ht="15.5" x14ac:dyDescent="0.35">
      <c r="C201" t="s">
        <v>254</v>
      </c>
      <c r="D201" s="6">
        <v>1.62</v>
      </c>
      <c r="E201" s="6">
        <v>1.85</v>
      </c>
      <c r="F201" s="6">
        <v>2.2000000000000002</v>
      </c>
      <c r="G201" s="6">
        <v>2.4300000000000002</v>
      </c>
    </row>
    <row r="202" spans="3:7" ht="15.5" x14ac:dyDescent="0.35">
      <c r="C202" t="s">
        <v>255</v>
      </c>
      <c r="D202" s="6">
        <v>2101.0100000000002</v>
      </c>
      <c r="E202" s="6">
        <v>2211.9499999999998</v>
      </c>
      <c r="F202" s="6">
        <v>2054.61</v>
      </c>
      <c r="G202" s="6">
        <v>1917.38</v>
      </c>
    </row>
    <row r="203" spans="3:7" ht="15.5" x14ac:dyDescent="0.35">
      <c r="C203" t="s">
        <v>256</v>
      </c>
      <c r="D203" s="5">
        <v>4832000000000</v>
      </c>
      <c r="E203" s="5">
        <v>3030000000000</v>
      </c>
      <c r="F203" s="5">
        <v>3030000000000</v>
      </c>
      <c r="G203" s="5">
        <v>4250000000000</v>
      </c>
    </row>
    <row r="204" spans="3:7" ht="15.5" x14ac:dyDescent="0.35">
      <c r="C204" t="s">
        <v>257</v>
      </c>
      <c r="D204" s="5">
        <v>4607000000000</v>
      </c>
      <c r="E204" s="5">
        <v>3286000000000</v>
      </c>
      <c r="F204" s="5">
        <v>3274000000000</v>
      </c>
      <c r="G204" s="5">
        <v>2813000000000</v>
      </c>
    </row>
    <row r="205" spans="3:7" ht="15.5" x14ac:dyDescent="0.35">
      <c r="C205" t="s">
        <v>258</v>
      </c>
      <c r="D205" s="5">
        <v>34897000000000</v>
      </c>
      <c r="E205" s="5">
        <v>36716000000000</v>
      </c>
      <c r="F205" s="5">
        <v>34136000000000</v>
      </c>
      <c r="G205" s="5">
        <v>31886000000000</v>
      </c>
    </row>
    <row r="206" spans="3:7" ht="15.5" x14ac:dyDescent="0.35">
      <c r="C206" t="s">
        <v>24</v>
      </c>
      <c r="D206" s="5">
        <v>9439000000000</v>
      </c>
      <c r="E206" s="5">
        <v>6316000000000</v>
      </c>
      <c r="F206" s="5">
        <v>6304000000000</v>
      </c>
      <c r="G206" s="5">
        <v>7063000000000</v>
      </c>
    </row>
    <row r="207" spans="3:7" ht="15.5" x14ac:dyDescent="0.35">
      <c r="C207" t="s">
        <v>21</v>
      </c>
      <c r="D207" s="5">
        <v>4070000000000</v>
      </c>
      <c r="E207" s="5">
        <v>-1116000000000</v>
      </c>
      <c r="F207" s="5">
        <v>1843000000000</v>
      </c>
      <c r="G207" s="5">
        <v>2877000000000</v>
      </c>
    </row>
    <row r="208" spans="3:7" ht="15.5" x14ac:dyDescent="0.35">
      <c r="C208" t="s">
        <v>259</v>
      </c>
      <c r="D208" s="5">
        <v>19397000000000</v>
      </c>
      <c r="E208" s="5">
        <v>20320000000000</v>
      </c>
      <c r="F208" s="5">
        <v>17440000000000</v>
      </c>
      <c r="G208" s="5">
        <v>14445000000000</v>
      </c>
    </row>
    <row r="209" spans="3:26" ht="15.5" x14ac:dyDescent="0.35">
      <c r="C209" t="s">
        <v>260</v>
      </c>
      <c r="D209" s="5">
        <v>-1711000000000</v>
      </c>
      <c r="E209" s="5">
        <v>3438000000000</v>
      </c>
      <c r="F209" s="5">
        <v>1759000000000</v>
      </c>
      <c r="G209" s="5">
        <v>1881000000000</v>
      </c>
    </row>
    <row r="210" spans="3:26" ht="15.5" x14ac:dyDescent="0.35">
      <c r="C210" t="s">
        <v>261</v>
      </c>
      <c r="D210" s="5">
        <v>-616000000000</v>
      </c>
      <c r="E210" s="5">
        <v>-326000000000</v>
      </c>
      <c r="F210" s="5">
        <v>-495000000000</v>
      </c>
      <c r="G210" s="5">
        <v>-505000000000</v>
      </c>
    </row>
    <row r="211" spans="3:26" ht="15.5" x14ac:dyDescent="0.35">
      <c r="C211" t="s">
        <v>13</v>
      </c>
      <c r="D211" s="5">
        <v>-2327000000000</v>
      </c>
      <c r="E211" s="5">
        <v>3111000000000</v>
      </c>
      <c r="F211" s="5">
        <v>1264000000000</v>
      </c>
      <c r="G211" s="5">
        <v>1376000000000</v>
      </c>
    </row>
    <row r="212" spans="3:26" ht="15.5" x14ac:dyDescent="0.35">
      <c r="C212" t="s">
        <v>16</v>
      </c>
      <c r="D212" s="6">
        <v>-141.88</v>
      </c>
      <c r="E212" s="6">
        <v>189.73</v>
      </c>
      <c r="F212" s="6">
        <v>77.06</v>
      </c>
      <c r="G212" s="6">
        <v>83.92</v>
      </c>
    </row>
    <row r="213" spans="3:26" ht="15.5" x14ac:dyDescent="0.35">
      <c r="C213" t="s">
        <v>58</v>
      </c>
      <c r="I213" s="6">
        <v>344.18</v>
      </c>
      <c r="J213" s="6">
        <v>226.43</v>
      </c>
      <c r="K213" s="6">
        <v>141.38999999999999</v>
      </c>
      <c r="L213" s="6">
        <v>178.58</v>
      </c>
      <c r="M213" s="6">
        <v>220.82</v>
      </c>
      <c r="N213" s="6">
        <v>234.3</v>
      </c>
      <c r="O213" s="6">
        <v>221.65</v>
      </c>
      <c r="P213" s="6">
        <v>277.74</v>
      </c>
      <c r="Q213" s="6">
        <v>152.32</v>
      </c>
      <c r="R213" s="6">
        <v>135.41999999999999</v>
      </c>
      <c r="S213" s="6">
        <v>112.02</v>
      </c>
      <c r="T213" s="6">
        <v>106.52</v>
      </c>
      <c r="U213" s="6">
        <v>154.34</v>
      </c>
      <c r="V213" s="6">
        <v>163.68</v>
      </c>
      <c r="W213" s="6">
        <v>143.63999999999999</v>
      </c>
      <c r="X213" s="6">
        <v>135.37</v>
      </c>
      <c r="Y213" s="6">
        <v>493.04</v>
      </c>
      <c r="Z213" s="6">
        <v>78.27</v>
      </c>
    </row>
    <row r="214" spans="3:26" ht="15.5" x14ac:dyDescent="0.35">
      <c r="C214" t="s">
        <v>72</v>
      </c>
      <c r="I214" s="6">
        <v>13.1</v>
      </c>
      <c r="J214" s="6">
        <v>21.02</v>
      </c>
      <c r="K214" s="6">
        <v>35.54</v>
      </c>
      <c r="L214" s="6">
        <v>31.64</v>
      </c>
      <c r="M214" s="6">
        <v>26.95</v>
      </c>
      <c r="N214" s="6">
        <v>27.85</v>
      </c>
      <c r="O214" s="6">
        <v>29.33</v>
      </c>
      <c r="P214" s="6">
        <v>26.01</v>
      </c>
      <c r="Q214" s="6">
        <v>19.7</v>
      </c>
      <c r="R214" s="6">
        <v>22.82</v>
      </c>
      <c r="S214" s="6">
        <v>23.21</v>
      </c>
      <c r="T214" s="6">
        <v>35.49</v>
      </c>
      <c r="U214" s="6">
        <v>21.87</v>
      </c>
      <c r="V214" s="6">
        <v>22.3</v>
      </c>
      <c r="W214" s="6">
        <v>14.97</v>
      </c>
      <c r="X214" s="6">
        <v>13.59</v>
      </c>
      <c r="Y214" s="6">
        <v>4.5599999999999996</v>
      </c>
      <c r="Z214" s="6">
        <v>5.56</v>
      </c>
    </row>
    <row r="215" spans="3:26" ht="15.5" x14ac:dyDescent="0.35">
      <c r="C215" t="s">
        <v>75</v>
      </c>
      <c r="I215" s="6">
        <v>1.05</v>
      </c>
      <c r="J215" s="6">
        <v>1.1599999999999999</v>
      </c>
      <c r="K215" s="6">
        <v>1.34</v>
      </c>
      <c r="L215" s="6">
        <v>1.63</v>
      </c>
      <c r="M215" s="6">
        <v>1.89</v>
      </c>
      <c r="N215" s="6">
        <v>2.52</v>
      </c>
      <c r="O215" s="6">
        <v>1.82</v>
      </c>
      <c r="P215" s="6">
        <v>2.2000000000000002</v>
      </c>
      <c r="Q215" s="5">
        <v>1</v>
      </c>
      <c r="R215" s="6">
        <v>1.32</v>
      </c>
      <c r="S215" s="6">
        <v>1.42</v>
      </c>
      <c r="T215" s="6">
        <v>2.13</v>
      </c>
      <c r="U215" s="6">
        <v>2.16</v>
      </c>
      <c r="V215" s="6">
        <v>2.81</v>
      </c>
      <c r="W215" s="6">
        <v>1.96</v>
      </c>
      <c r="X215" s="5">
        <v>2</v>
      </c>
      <c r="Y215" s="6">
        <v>0.51</v>
      </c>
      <c r="Z215" s="6">
        <v>0.11</v>
      </c>
    </row>
    <row r="216" spans="3:26" ht="15.5" x14ac:dyDescent="0.35">
      <c r="C216" t="s">
        <v>262</v>
      </c>
      <c r="I216" s="5">
        <v>9653800000000</v>
      </c>
      <c r="J216" s="5">
        <v>7596080000000</v>
      </c>
      <c r="K216" s="5">
        <v>5117260000000</v>
      </c>
      <c r="L216" s="5">
        <v>5379720000000</v>
      </c>
      <c r="M216" s="5">
        <v>6080280000000</v>
      </c>
      <c r="N216" s="5">
        <v>6164640000000</v>
      </c>
      <c r="O216" s="5">
        <v>5802800000000</v>
      </c>
      <c r="P216" s="5">
        <v>7391910000000</v>
      </c>
    </row>
    <row r="217" spans="3:26" ht="15.5" x14ac:dyDescent="0.35">
      <c r="C217" t="s">
        <v>263</v>
      </c>
      <c r="I217" s="6">
        <v>0.1231</v>
      </c>
      <c r="J217" s="6">
        <v>8.6800000000000002E-2</v>
      </c>
      <c r="K217" s="6">
        <v>5.6600000000000004E-2</v>
      </c>
      <c r="L217" s="6">
        <v>7.3499999999999996E-2</v>
      </c>
      <c r="M217" s="6">
        <v>0.10220000000000001</v>
      </c>
      <c r="N217" s="6">
        <v>0.12330000000000001</v>
      </c>
      <c r="O217" s="6">
        <v>0.12380000000000001</v>
      </c>
      <c r="P217" s="6">
        <v>0.16469999999999999</v>
      </c>
      <c r="Q217" s="6">
        <v>0.10189999999999999</v>
      </c>
      <c r="R217" s="6">
        <v>9.1700000000000004E-2</v>
      </c>
      <c r="S217" s="6">
        <v>7.4400000000000008E-2</v>
      </c>
      <c r="T217" s="6">
        <v>8.3699999999999997E-2</v>
      </c>
      <c r="U217" s="6">
        <v>0.161</v>
      </c>
      <c r="V217" s="6">
        <v>0.21739999999999998</v>
      </c>
      <c r="W217" s="6">
        <v>0.26619999999999999</v>
      </c>
      <c r="X217" s="6">
        <v>0.34060000000000001</v>
      </c>
      <c r="Y217" s="6">
        <v>0.30269999999999997</v>
      </c>
      <c r="Z217" s="6">
        <v>4.9599999999999998E-2</v>
      </c>
    </row>
    <row r="218" spans="3:26" ht="15.5" x14ac:dyDescent="0.35">
      <c r="C218" t="s">
        <v>264</v>
      </c>
      <c r="I218" s="6">
        <v>0.1653</v>
      </c>
      <c r="J218" s="6">
        <v>0.1226</v>
      </c>
      <c r="K218" s="6">
        <v>8.5800000000000001E-2</v>
      </c>
      <c r="L218" s="6">
        <v>0.11130000000000001</v>
      </c>
      <c r="M218" s="6">
        <v>0.14410000000000001</v>
      </c>
      <c r="N218" s="6">
        <v>0.16469999999999999</v>
      </c>
      <c r="O218" s="6">
        <v>0.1726</v>
      </c>
      <c r="P218" s="6">
        <v>0.2351</v>
      </c>
      <c r="Q218" s="6">
        <v>0.15920000000000001</v>
      </c>
      <c r="R218" s="6">
        <v>0.15710000000000002</v>
      </c>
      <c r="S218" s="6">
        <v>0.1464</v>
      </c>
      <c r="T218" s="6">
        <v>0.15990000000000001</v>
      </c>
      <c r="U218" s="6">
        <v>0.25480000000000003</v>
      </c>
      <c r="V218" s="6">
        <v>0.32909999999999995</v>
      </c>
      <c r="W218" s="6">
        <v>0.38229999999999997</v>
      </c>
      <c r="X218" s="6">
        <v>0.49790000000000001</v>
      </c>
      <c r="Y218" s="6">
        <v>0.55210000000000004</v>
      </c>
      <c r="Z218" s="6">
        <v>0.19469999999999998</v>
      </c>
    </row>
    <row r="219" spans="3:26" ht="15.5" x14ac:dyDescent="0.35">
      <c r="C219" t="s">
        <v>265</v>
      </c>
      <c r="I219" s="6">
        <v>0.22320000000000001</v>
      </c>
      <c r="J219" s="6">
        <v>0.187</v>
      </c>
      <c r="K219" s="6">
        <v>0.12269999999999999</v>
      </c>
      <c r="L219" s="6">
        <v>0.13900000000000001</v>
      </c>
      <c r="M219" s="6">
        <v>0.18479999999999999</v>
      </c>
      <c r="N219" s="6">
        <v>0.20559999999999998</v>
      </c>
      <c r="O219" s="6">
        <v>0.20960000000000001</v>
      </c>
      <c r="P219" s="6">
        <v>0.30620000000000003</v>
      </c>
      <c r="Q219" s="6">
        <v>0.19500000000000001</v>
      </c>
      <c r="R219" s="6">
        <v>0.23469999999999999</v>
      </c>
      <c r="S219" s="6">
        <v>0.19719999999999999</v>
      </c>
      <c r="T219" s="6">
        <v>0.159</v>
      </c>
      <c r="U219" s="6">
        <v>0.30359999999999998</v>
      </c>
      <c r="V219" s="6">
        <v>0.39630000000000004</v>
      </c>
      <c r="W219" s="6">
        <v>0.48810000000000003</v>
      </c>
      <c r="X219" s="6">
        <v>0.64200000000000002</v>
      </c>
      <c r="Y219" s="6">
        <v>0.64859999999999995</v>
      </c>
      <c r="Z219" s="6">
        <v>0.68540000000000001</v>
      </c>
    </row>
    <row r="220" spans="3:26" ht="15.5" x14ac:dyDescent="0.35">
      <c r="C220" t="s">
        <v>266</v>
      </c>
      <c r="I220" s="6">
        <v>14.53</v>
      </c>
      <c r="J220" s="6">
        <v>8.18</v>
      </c>
      <c r="K220" s="6">
        <v>5.24</v>
      </c>
      <c r="L220" s="6">
        <v>9.48</v>
      </c>
      <c r="M220" s="6">
        <v>15.02</v>
      </c>
      <c r="N220" s="6">
        <v>11.59</v>
      </c>
      <c r="O220" s="6">
        <v>11.01</v>
      </c>
      <c r="P220" s="6">
        <v>12.64</v>
      </c>
      <c r="Q220" s="6">
        <v>7.49</v>
      </c>
      <c r="R220" s="6">
        <v>6.83</v>
      </c>
      <c r="S220" s="6">
        <v>5.43</v>
      </c>
      <c r="T220" s="6">
        <v>8.33</v>
      </c>
      <c r="U220" s="6">
        <v>24.12</v>
      </c>
      <c r="V220" s="6">
        <v>28.93</v>
      </c>
      <c r="W220" s="6">
        <v>47.76</v>
      </c>
      <c r="X220" s="6">
        <v>50.19</v>
      </c>
      <c r="Y220" s="6">
        <v>10.19</v>
      </c>
      <c r="Z220" s="6">
        <v>3.7</v>
      </c>
    </row>
    <row r="221" spans="3:26" ht="15.5" x14ac:dyDescent="0.35">
      <c r="C221" t="s">
        <v>69</v>
      </c>
      <c r="I221" s="6">
        <v>2.17</v>
      </c>
      <c r="J221" s="6">
        <v>2.58</v>
      </c>
      <c r="K221" s="6">
        <v>3.05</v>
      </c>
      <c r="L221" s="6">
        <v>3.52</v>
      </c>
      <c r="M221" s="6">
        <v>3.88</v>
      </c>
      <c r="N221" s="6">
        <v>4.59</v>
      </c>
      <c r="O221" s="6">
        <v>5.0599999999999996</v>
      </c>
      <c r="P221" s="6">
        <v>6.11</v>
      </c>
      <c r="Q221" s="6">
        <v>3.14</v>
      </c>
      <c r="R221" s="6">
        <v>3.58</v>
      </c>
      <c r="S221" s="6">
        <v>3.4</v>
      </c>
      <c r="T221" s="6">
        <v>5.67</v>
      </c>
      <c r="U221" s="6">
        <v>5.57</v>
      </c>
      <c r="V221" s="6">
        <v>7.34</v>
      </c>
      <c r="W221" s="6">
        <v>5.72</v>
      </c>
      <c r="X221" s="6">
        <v>6.77</v>
      </c>
      <c r="Y221" s="6">
        <v>2.52</v>
      </c>
      <c r="Z221" s="6">
        <v>1.08</v>
      </c>
    </row>
    <row r="222" spans="3:26" ht="15.5" x14ac:dyDescent="0.35">
      <c r="C222" t="s">
        <v>66</v>
      </c>
      <c r="I222" s="6">
        <v>2081.7399999999998</v>
      </c>
      <c r="J222" s="6">
        <v>1846.2</v>
      </c>
      <c r="K222" s="6">
        <v>1647.3</v>
      </c>
      <c r="L222" s="6">
        <v>1604.49</v>
      </c>
      <c r="M222" s="6">
        <v>1532.83</v>
      </c>
      <c r="N222" s="6">
        <v>1422.92</v>
      </c>
      <c r="O222" s="6">
        <v>1284.22</v>
      </c>
      <c r="P222" s="6">
        <v>1181.5899999999999</v>
      </c>
      <c r="Q222" s="6">
        <v>956.5</v>
      </c>
      <c r="R222" s="6">
        <v>862.18</v>
      </c>
      <c r="S222" s="6">
        <v>765.16</v>
      </c>
      <c r="T222" s="6">
        <v>666.28</v>
      </c>
      <c r="U222" s="6">
        <v>605.76</v>
      </c>
      <c r="V222" s="6">
        <v>497.42</v>
      </c>
      <c r="W222" s="6">
        <v>375.73</v>
      </c>
      <c r="X222" s="6">
        <v>271.89</v>
      </c>
      <c r="Y222" s="6">
        <v>892.97</v>
      </c>
      <c r="Z222" s="6">
        <v>401.97</v>
      </c>
    </row>
    <row r="223" spans="3:26" ht="15.5" x14ac:dyDescent="0.35">
      <c r="C223" t="s">
        <v>267</v>
      </c>
      <c r="I223" s="6">
        <v>2.2000000000000002</v>
      </c>
      <c r="J223" s="6">
        <v>2.62</v>
      </c>
      <c r="K223" s="6">
        <v>3.1</v>
      </c>
      <c r="L223" s="6">
        <v>3.58</v>
      </c>
      <c r="M223" s="6">
        <v>3.95</v>
      </c>
      <c r="N223" s="6">
        <v>4.68</v>
      </c>
      <c r="O223" s="6">
        <v>5.18</v>
      </c>
      <c r="P223" s="6">
        <v>6.27</v>
      </c>
      <c r="Q223" s="6">
        <v>3.24</v>
      </c>
      <c r="R223" s="6">
        <v>3.73</v>
      </c>
      <c r="S223" s="6">
        <v>3.48</v>
      </c>
      <c r="T223" s="6">
        <v>5.67</v>
      </c>
      <c r="U223" s="6">
        <v>5.57</v>
      </c>
      <c r="V223" s="6">
        <v>7.34</v>
      </c>
      <c r="W223" s="6">
        <v>5.73</v>
      </c>
      <c r="X223" s="6">
        <v>6.77</v>
      </c>
      <c r="Y223" s="6">
        <v>2.52</v>
      </c>
      <c r="Z223" s="6">
        <v>1.08</v>
      </c>
    </row>
    <row r="224" spans="3:26" ht="15.5" x14ac:dyDescent="0.35">
      <c r="C224" t="s">
        <v>268</v>
      </c>
      <c r="I224" s="6">
        <v>2054.61</v>
      </c>
      <c r="J224" s="6">
        <v>1819.07</v>
      </c>
      <c r="K224" s="6">
        <v>1620.18</v>
      </c>
      <c r="L224" s="6">
        <v>1576.66</v>
      </c>
      <c r="M224" s="6">
        <v>1504.94</v>
      </c>
      <c r="N224" s="6">
        <v>1394.79</v>
      </c>
      <c r="O224" s="6">
        <v>1255.4000000000001</v>
      </c>
      <c r="P224" s="6">
        <v>1151.94</v>
      </c>
      <c r="Q224" s="6">
        <v>926.01</v>
      </c>
      <c r="R224" s="6">
        <v>828.87</v>
      </c>
      <c r="S224" s="6">
        <v>747.31</v>
      </c>
      <c r="T224" s="6">
        <v>666.28</v>
      </c>
      <c r="U224" s="6">
        <v>605.76</v>
      </c>
      <c r="V224" s="6">
        <v>497.42</v>
      </c>
      <c r="W224" s="6">
        <v>375.28</v>
      </c>
      <c r="X224" s="6">
        <v>271.89</v>
      </c>
      <c r="Y224" s="6">
        <v>892.97</v>
      </c>
      <c r="Z224" s="6">
        <v>401.97</v>
      </c>
    </row>
    <row r="225" spans="3:26" ht="15.5" x14ac:dyDescent="0.35">
      <c r="C225" t="s">
        <v>269</v>
      </c>
      <c r="I225" s="5">
        <v>3030000000000</v>
      </c>
      <c r="J225" s="5">
        <v>5400000000000</v>
      </c>
      <c r="K225" s="5">
        <v>7393000000000</v>
      </c>
      <c r="L225" s="5">
        <v>6649000000000</v>
      </c>
      <c r="M225" s="5">
        <v>4587000000000</v>
      </c>
      <c r="N225" s="5">
        <v>2770000000000</v>
      </c>
      <c r="O225" s="5">
        <v>2770000000000</v>
      </c>
      <c r="P225" s="5">
        <v>1700000000000</v>
      </c>
      <c r="Q225" s="5">
        <v>2881000000000</v>
      </c>
      <c r="R225" s="5">
        <v>2964000000000</v>
      </c>
      <c r="S225" s="5">
        <v>2383000000000</v>
      </c>
      <c r="T225" s="5">
        <v>1874000000000</v>
      </c>
      <c r="U225" s="5">
        <v>122000000000</v>
      </c>
      <c r="V225" s="5">
        <v>637000000000</v>
      </c>
      <c r="W225" s="5">
        <v>278000000000</v>
      </c>
      <c r="X225" s="5">
        <v>169000000000</v>
      </c>
      <c r="Y225" s="5">
        <v>551000000000</v>
      </c>
      <c r="Z225" s="5">
        <v>1505000000000</v>
      </c>
    </row>
    <row r="226" spans="3:26" ht="15.5" x14ac:dyDescent="0.35">
      <c r="C226" t="s">
        <v>270</v>
      </c>
      <c r="I226" s="5">
        <v>3274000000000</v>
      </c>
      <c r="J226" s="5">
        <v>2794000000000</v>
      </c>
      <c r="K226" s="5">
        <v>1841000000000</v>
      </c>
      <c r="L226" s="5">
        <v>2445000000000</v>
      </c>
      <c r="M226" s="5">
        <v>1496000000000</v>
      </c>
      <c r="N226" s="5">
        <v>1440000000000</v>
      </c>
      <c r="O226" s="5">
        <v>2377000000000</v>
      </c>
      <c r="P226" s="5">
        <v>2862000000000</v>
      </c>
      <c r="Q226" s="5">
        <v>3097000000000</v>
      </c>
      <c r="R226" s="5">
        <v>3891000000000</v>
      </c>
      <c r="S226" s="5">
        <v>5978000000000</v>
      </c>
      <c r="T226" s="5">
        <v>4992000000000</v>
      </c>
      <c r="U226" s="5">
        <v>3021000000000</v>
      </c>
      <c r="V226" s="5">
        <v>1629000000000</v>
      </c>
      <c r="W226" s="5">
        <v>767000000000</v>
      </c>
      <c r="X226" s="5">
        <v>285000000000</v>
      </c>
      <c r="Y226" s="5">
        <v>334000000000</v>
      </c>
      <c r="Z226" s="5">
        <v>1225000000000</v>
      </c>
    </row>
    <row r="227" spans="3:26" ht="15.5" x14ac:dyDescent="0.35">
      <c r="C227" t="s">
        <v>26</v>
      </c>
      <c r="I227" s="5">
        <v>6304000000000</v>
      </c>
      <c r="J227" s="5">
        <v>8194000000000</v>
      </c>
      <c r="K227" s="5">
        <v>9233000000000</v>
      </c>
      <c r="L227" s="5">
        <v>9094000000000</v>
      </c>
      <c r="M227" s="5">
        <v>6083000000000</v>
      </c>
      <c r="N227" s="5">
        <v>4210000000000</v>
      </c>
      <c r="O227" s="5">
        <v>5147000000000</v>
      </c>
      <c r="P227" s="5">
        <v>4562000000000</v>
      </c>
      <c r="Q227" s="5">
        <v>5978000000000</v>
      </c>
      <c r="R227" s="5">
        <v>6855000000000</v>
      </c>
      <c r="S227" s="5">
        <v>8361000000000</v>
      </c>
      <c r="T227" s="5">
        <v>6866000000000</v>
      </c>
      <c r="U227" s="5">
        <v>3143000000000</v>
      </c>
      <c r="V227" s="5">
        <v>2266000000000</v>
      </c>
      <c r="W227" s="5">
        <v>1044000000000</v>
      </c>
      <c r="X227" s="5">
        <v>455000000000</v>
      </c>
      <c r="Y227" s="5">
        <v>884000000000</v>
      </c>
      <c r="Z227" s="5">
        <v>2730000000000</v>
      </c>
    </row>
    <row r="228" spans="3:26" ht="15.5" x14ac:dyDescent="0.35">
      <c r="C228" t="s">
        <v>23</v>
      </c>
      <c r="I228" s="5">
        <v>1843000000000</v>
      </c>
      <c r="J228" s="5">
        <v>3747000000000</v>
      </c>
      <c r="K228" s="5">
        <v>6905000000000</v>
      </c>
      <c r="L228" s="5">
        <v>7052000000000</v>
      </c>
      <c r="M228" s="5">
        <v>4279000000000</v>
      </c>
      <c r="N228" s="5">
        <v>1532000000000</v>
      </c>
      <c r="O228" s="5">
        <v>3185000000000</v>
      </c>
      <c r="P228" s="5">
        <v>1759000000000</v>
      </c>
      <c r="Q228" s="5">
        <v>4184000000000</v>
      </c>
      <c r="R228" s="5">
        <v>4350000000000</v>
      </c>
      <c r="S228" s="5">
        <v>6682000000000</v>
      </c>
      <c r="T228" s="5">
        <v>5981000000000</v>
      </c>
      <c r="U228" s="5">
        <v>1996000000000</v>
      </c>
      <c r="V228" s="5">
        <v>1311000000000</v>
      </c>
      <c r="W228" s="5">
        <v>168000000000</v>
      </c>
      <c r="X228" s="5">
        <v>-862000000000</v>
      </c>
      <c r="Y228" s="5">
        <v>496000000000</v>
      </c>
      <c r="Z228" s="5">
        <v>2333000000000</v>
      </c>
    </row>
    <row r="229" spans="3:26" ht="15.5" x14ac:dyDescent="0.35">
      <c r="C229" t="s">
        <v>271</v>
      </c>
      <c r="I229" s="5">
        <v>17440000000000</v>
      </c>
      <c r="J229" s="5">
        <v>12750000000000</v>
      </c>
      <c r="K229" s="5">
        <v>7201000000000</v>
      </c>
      <c r="L229" s="5">
        <v>7922000000000</v>
      </c>
      <c r="M229" s="5">
        <v>7879000000000</v>
      </c>
      <c r="N229" s="5">
        <v>8175000000000</v>
      </c>
      <c r="O229" s="5">
        <v>8109000000000</v>
      </c>
      <c r="P229" s="5">
        <v>9365000000000</v>
      </c>
      <c r="Q229" s="5">
        <v>6661000000000</v>
      </c>
      <c r="R229" s="5">
        <v>6509000000000</v>
      </c>
      <c r="S229" s="5">
        <v>6309000000000</v>
      </c>
      <c r="T229" s="5">
        <v>5542000000000</v>
      </c>
      <c r="U229" s="5">
        <v>6498000000000</v>
      </c>
      <c r="V229" s="5">
        <v>5013000000000</v>
      </c>
      <c r="W229" s="5">
        <v>3675000000000</v>
      </c>
      <c r="X229" s="5">
        <v>2813000000000</v>
      </c>
      <c r="Y229" s="5">
        <v>1476000000000</v>
      </c>
      <c r="Z229" s="5">
        <v>729000000000</v>
      </c>
    </row>
    <row r="230" spans="3:26" ht="15.5" x14ac:dyDescent="0.35">
      <c r="C230" t="s">
        <v>272</v>
      </c>
      <c r="I230" s="5">
        <v>5774000000000</v>
      </c>
      <c r="J230" s="5">
        <v>4306000000000</v>
      </c>
      <c r="K230" s="5">
        <v>3146000000000</v>
      </c>
      <c r="L230" s="5">
        <v>1674000000000</v>
      </c>
      <c r="M230" s="5">
        <v>2122000000000</v>
      </c>
      <c r="N230" s="5">
        <v>4846000000000</v>
      </c>
      <c r="O230" s="5">
        <v>3400000000000</v>
      </c>
      <c r="P230" s="5">
        <v>5036000000000</v>
      </c>
      <c r="Q230" s="5">
        <v>1624000000000</v>
      </c>
      <c r="R230" s="5">
        <v>4157000000000</v>
      </c>
      <c r="S230" s="5">
        <v>1707000000000</v>
      </c>
      <c r="T230" s="5">
        <v>239000000000</v>
      </c>
      <c r="U230" s="5">
        <v>2061000000000</v>
      </c>
      <c r="V230" s="5">
        <v>1689000000000</v>
      </c>
      <c r="W230" s="5">
        <v>1076000000000</v>
      </c>
      <c r="X230" s="5">
        <v>2405000000000</v>
      </c>
      <c r="Y230" s="5">
        <v>1856000000000</v>
      </c>
      <c r="Z230" s="5">
        <v>245000000000</v>
      </c>
    </row>
    <row r="231" spans="3:26" ht="15.5" x14ac:dyDescent="0.35">
      <c r="C231" t="s">
        <v>273</v>
      </c>
      <c r="I231" s="5">
        <v>-1731000000000</v>
      </c>
      <c r="J231" s="5">
        <v>-775000000000</v>
      </c>
      <c r="K231" s="5">
        <v>-1321000000000</v>
      </c>
      <c r="L231" s="5">
        <v>-2536000000000</v>
      </c>
      <c r="M231" s="5">
        <v>-2807000000000</v>
      </c>
      <c r="N231" s="5">
        <v>-1812000000000</v>
      </c>
      <c r="O231" s="5">
        <v>-2766000000000</v>
      </c>
      <c r="P231" s="5">
        <v>-1539000000000</v>
      </c>
      <c r="Q231" s="5">
        <v>-758000000000</v>
      </c>
      <c r="R231" s="5">
        <v>-631000000000</v>
      </c>
      <c r="S231" s="5">
        <v>-2037000000000</v>
      </c>
      <c r="T231" s="5">
        <v>-3601000000000</v>
      </c>
      <c r="U231" s="5">
        <v>-2221000000000</v>
      </c>
      <c r="V231" s="5">
        <v>-1826000000000</v>
      </c>
      <c r="W231" s="5">
        <v>-1432000000000</v>
      </c>
      <c r="X231" s="5">
        <v>-390000000000</v>
      </c>
      <c r="Y231" s="5">
        <v>-153000000000</v>
      </c>
      <c r="Z231" s="5">
        <v>-379000000000</v>
      </c>
    </row>
    <row r="232" spans="3:26" ht="15.5" x14ac:dyDescent="0.35">
      <c r="C232" t="s">
        <v>15</v>
      </c>
      <c r="I232" s="5">
        <v>4043000000000</v>
      </c>
      <c r="J232" s="5">
        <v>3531000000000</v>
      </c>
      <c r="K232" s="5">
        <v>1826000000000</v>
      </c>
      <c r="L232" s="5">
        <v>-862000000000</v>
      </c>
      <c r="M232" s="5">
        <v>-685000000000</v>
      </c>
      <c r="N232" s="5">
        <v>3033000000000</v>
      </c>
      <c r="O232" s="5">
        <v>634000000000</v>
      </c>
      <c r="P232" s="5">
        <v>3497000000000</v>
      </c>
      <c r="Q232" s="5">
        <v>867000000000</v>
      </c>
      <c r="R232" s="5">
        <v>3526000000000</v>
      </c>
      <c r="S232" s="5">
        <v>-330000000000</v>
      </c>
      <c r="T232" s="5">
        <v>-3362000000000</v>
      </c>
      <c r="U232" s="5">
        <v>-160000000000</v>
      </c>
      <c r="V232" s="5">
        <v>-137000000000</v>
      </c>
      <c r="W232" s="5">
        <v>-356000000000</v>
      </c>
      <c r="X232" s="5">
        <v>2015000000000</v>
      </c>
      <c r="Y232" s="5">
        <v>1702000000000</v>
      </c>
      <c r="Z232" s="5">
        <v>-134000000000</v>
      </c>
    </row>
    <row r="233" spans="3:26" ht="15.5" x14ac:dyDescent="0.35">
      <c r="C233" t="s">
        <v>17</v>
      </c>
      <c r="I233" s="6">
        <v>246.54</v>
      </c>
      <c r="J233" s="6">
        <v>215.35</v>
      </c>
      <c r="K233" s="6">
        <v>111.34</v>
      </c>
      <c r="L233" s="6">
        <v>-52.58</v>
      </c>
      <c r="M233" s="6">
        <v>-41.8</v>
      </c>
      <c r="N233" s="6">
        <v>184.98</v>
      </c>
      <c r="O233" s="6">
        <v>38.69</v>
      </c>
      <c r="P233" s="6">
        <v>213.25</v>
      </c>
      <c r="Q233" s="6">
        <v>52.87</v>
      </c>
      <c r="R233" s="6">
        <v>215.03</v>
      </c>
      <c r="S233" s="6">
        <v>-20.13</v>
      </c>
      <c r="T233" s="5">
        <v>-205</v>
      </c>
      <c r="U233" s="6">
        <v>-9.73</v>
      </c>
      <c r="V233" s="6">
        <v>-8.35</v>
      </c>
      <c r="W233" s="6">
        <v>-21.73</v>
      </c>
      <c r="X233" s="6">
        <v>122.87</v>
      </c>
      <c r="Y233" s="6">
        <v>518.32000000000005</v>
      </c>
      <c r="Z233" s="6">
        <v>-40.729999999999997</v>
      </c>
    </row>
  </sheetData>
  <pageMargins left="0.7" right="0.7" top="0.75" bottom="0.75" header="0.3" footer="0.3"/>
  <ignoredErrors>
    <ignoredError sqref="A1:Z234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Z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3108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3109</v>
      </c>
      <c r="D2" s="2" vm="124">
        <f ca="1">IFERROR(_xlfn.STOCKHISTORY("XIDX:" &amp; $C$1, D3, , 0, 0, 1), "Libur")</f>
        <v>54</v>
      </c>
      <c r="E2" s="2" vm="36">
        <f ca="1">IFERROR(_xlfn.STOCKHISTORY("XIDX:" &amp; $C$1, E3, , 0, 0, 1), "Libur")</f>
        <v>50</v>
      </c>
      <c r="H2" s="2" vm="36">
        <f ca="1">IFERROR(INDEX(D2:G2,COUNT(D2:G2)),"")</f>
        <v>50</v>
      </c>
      <c r="I2" s="2" vm="803">
        <f t="shared" ref="I2:Z2" ca="1" si="0">IFERROR(_xlfn.STOCKHISTORY("XIDX:" &amp; $C$1, I1, , 0, 0, 1), "Libur")</f>
        <v>63</v>
      </c>
      <c r="J2" s="2" vm="36">
        <f t="shared" ca="1" si="0"/>
        <v>50</v>
      </c>
      <c r="K2" s="2" vm="122">
        <f t="shared" ca="1" si="0"/>
        <v>51</v>
      </c>
      <c r="L2" s="2" vm="435">
        <f t="shared" ca="1" si="0"/>
        <v>53</v>
      </c>
      <c r="M2" s="2" vm="176">
        <f t="shared" ca="1" si="0"/>
        <v>95</v>
      </c>
      <c r="N2" s="2" vm="36">
        <f t="shared" ca="1" si="0"/>
        <v>50</v>
      </c>
      <c r="O2" s="2" vm="36">
        <f t="shared" ca="1" si="0"/>
        <v>50</v>
      </c>
      <c r="P2" s="2" vm="36">
        <f t="shared" ca="1" si="0"/>
        <v>50</v>
      </c>
      <c r="Q2" s="2" vm="36">
        <f t="shared" ca="1" si="0"/>
        <v>50</v>
      </c>
      <c r="R2" s="2" vm="36">
        <f t="shared" ca="1" si="0"/>
        <v>50</v>
      </c>
      <c r="S2" s="2" vm="36">
        <f t="shared" ca="1" si="0"/>
        <v>50</v>
      </c>
      <c r="T2" s="2" vm="380">
        <f t="shared" ca="1" si="0"/>
        <v>103</v>
      </c>
      <c r="U2" s="2" vm="36">
        <f t="shared" ca="1" si="0"/>
        <v>50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vm="125">
        <f t="shared" ca="1" si="0"/>
        <v>60</v>
      </c>
      <c r="Z2" s="2" vm="174">
        <f t="shared" ca="1" si="0"/>
        <v>56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2591542000000</v>
      </c>
      <c r="E4" s="2">
        <f>IFERROR(INDEX(E51:E500,MATCH($C$4,$C$51:$C$500,0)),"")</f>
        <v>2469646000000</v>
      </c>
      <c r="H4" s="2">
        <f>IFERROR(SUM(D4:G4)*(4/MAX(1,COUNT(D4:G4))),"")</f>
        <v>10122376000000</v>
      </c>
      <c r="I4" s="2">
        <f t="shared" ref="I4:Z4" si="1">IFERROR(INDEX(I51:I500,MATCH($C$4,$C$51:$C$500,0)),"")</f>
        <v>9947122000000</v>
      </c>
      <c r="J4" s="2">
        <f t="shared" si="1"/>
        <v>9280242000000</v>
      </c>
      <c r="K4" s="2">
        <f t="shared" si="1"/>
        <v>9027276000000</v>
      </c>
      <c r="L4" s="2">
        <f t="shared" si="1"/>
        <v>8242343000000</v>
      </c>
      <c r="M4" s="2">
        <f t="shared" si="1"/>
        <v>8028078000000</v>
      </c>
      <c r="N4" s="2">
        <f t="shared" si="1"/>
        <v>7573506000000</v>
      </c>
      <c r="O4" s="2">
        <f t="shared" si="1"/>
        <v>7175764000000</v>
      </c>
      <c r="P4" s="2">
        <f t="shared" si="1"/>
        <v>7390580000000</v>
      </c>
      <c r="Q4" s="2">
        <f t="shared" si="1"/>
        <v>6575570000000</v>
      </c>
      <c r="R4" s="2">
        <f t="shared" si="1"/>
        <v>8597208000000</v>
      </c>
      <c r="S4" s="2">
        <f t="shared" si="1"/>
        <v>8975064000000</v>
      </c>
      <c r="T4" s="2">
        <f t="shared" si="1"/>
        <v>9454661000000</v>
      </c>
      <c r="U4" s="2">
        <f t="shared" si="1"/>
        <v>7677823000000</v>
      </c>
      <c r="V4" s="2">
        <f t="shared" si="1"/>
        <v>6835813000000</v>
      </c>
      <c r="W4" s="2">
        <f t="shared" si="1"/>
        <v>7529439000000</v>
      </c>
      <c r="X4" s="2">
        <f t="shared" si="1"/>
        <v>6243876000000</v>
      </c>
      <c r="Y4" s="2">
        <f t="shared" si="1"/>
        <v>6832754000000</v>
      </c>
      <c r="Z4" s="2">
        <f t="shared" si="1"/>
        <v>8169928000000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92402000000</v>
      </c>
      <c r="E5" s="2">
        <f>IFERROR(INDEX(E51:E500,MATCH($C$5,$C$51:$C$500,0)),"")</f>
        <v>99991000000</v>
      </c>
      <c r="H5" s="2">
        <f>IFERROR(SUM(D5:G5)*(4/MAX(1,COUNT(D5:G5))),"")</f>
        <v>384786000000</v>
      </c>
      <c r="I5" s="2">
        <f t="shared" ref="I5:Z5" si="2">IFERROR(INDEX(I51:I500,MATCH($C$5,$C$51:$C$500,0)),"")</f>
        <v>222112000000</v>
      </c>
      <c r="J5" s="2">
        <f t="shared" si="2"/>
        <v>149378000000</v>
      </c>
      <c r="K5" s="2">
        <f t="shared" si="2"/>
        <v>237582000000</v>
      </c>
      <c r="L5" s="2">
        <f t="shared" si="2"/>
        <v>307793000000</v>
      </c>
      <c r="M5" s="2">
        <f t="shared" si="2"/>
        <v>2153711000000</v>
      </c>
      <c r="N5" s="2">
        <f t="shared" si="2"/>
        <v>406133000000</v>
      </c>
      <c r="O5" s="2">
        <f t="shared" si="2"/>
        <v>-345147000000</v>
      </c>
      <c r="P5" s="2">
        <f t="shared" si="2"/>
        <v>1767940000000</v>
      </c>
      <c r="Q5" s="2">
        <f t="shared" si="2"/>
        <v>-2230046000000</v>
      </c>
      <c r="R5" s="2">
        <f t="shared" si="2"/>
        <v>-1792528000000</v>
      </c>
      <c r="S5" s="2">
        <f t="shared" si="2"/>
        <v>1074192000000</v>
      </c>
      <c r="T5" s="2">
        <f t="shared" si="2"/>
        <v>-389410000000</v>
      </c>
      <c r="U5" s="2">
        <f t="shared" si="2"/>
        <v>1200315000000</v>
      </c>
      <c r="V5" s="2">
        <f t="shared" si="2"/>
        <v>-436242000000</v>
      </c>
      <c r="W5" s="2">
        <f t="shared" si="2"/>
        <v>-2038145000000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3983450000000</v>
      </c>
      <c r="E6" s="2">
        <f>IFERROR(INDEX(E51:E500,MATCH($C$6,$C$51:$C$500,0)),"")</f>
        <v>3890931000000</v>
      </c>
      <c r="H6" s="2">
        <f>IFERROR(INDEX(D6:G6,COUNT(D6:G6)),"")</f>
        <v>3890931000000</v>
      </c>
      <c r="I6" s="2">
        <f t="shared" ref="I6:Z6" si="3">IFERROR(INDEX(I51:I500,MATCH($C$6,$C$51:$C$500,0)),"")</f>
        <v>3790850000000</v>
      </c>
      <c r="J6" s="2">
        <f t="shared" si="3"/>
        <v>3568651000000</v>
      </c>
      <c r="K6" s="2">
        <f t="shared" si="3"/>
        <v>3419703000000</v>
      </c>
      <c r="L6" s="2">
        <f t="shared" si="3"/>
        <v>3181832000000</v>
      </c>
      <c r="M6" s="2">
        <f t="shared" si="3"/>
        <v>2861207000000</v>
      </c>
      <c r="N6" s="2">
        <f t="shared" si="3"/>
        <v>707584000000</v>
      </c>
      <c r="O6" s="2">
        <f t="shared" si="3"/>
        <v>329492000000</v>
      </c>
      <c r="P6" s="2">
        <f t="shared" si="3"/>
        <v>674343000000</v>
      </c>
      <c r="Q6" s="2">
        <f t="shared" si="3"/>
        <v>-1780456000000</v>
      </c>
      <c r="R6" s="2">
        <f t="shared" si="3"/>
        <v>180885000000</v>
      </c>
      <c r="S6" s="2">
        <f t="shared" si="3"/>
        <v>1982383000000</v>
      </c>
      <c r="T6" s="2">
        <f t="shared" si="3"/>
        <v>917715000000</v>
      </c>
      <c r="U6" s="2">
        <f t="shared" si="3"/>
        <v>1307622000000</v>
      </c>
      <c r="V6" s="2">
        <f t="shared" si="3"/>
        <v>109585000000</v>
      </c>
      <c r="W6" s="2">
        <f t="shared" si="3"/>
        <v>545914000000</v>
      </c>
      <c r="X6" s="2">
        <f t="shared" si="3"/>
        <v>2584137000000</v>
      </c>
      <c r="Y6" s="2">
        <f t="shared" si="3"/>
        <v>3220190000000</v>
      </c>
      <c r="Z6" s="2">
        <f t="shared" si="3"/>
        <v>3352858000000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59.57</v>
      </c>
      <c r="E7" s="3">
        <f>IFERROR(INDEX(E51:E500,MATCH($C$7,$C$51:$C$500,0))/1000000000,"")</f>
        <v>59.57</v>
      </c>
      <c r="H7" s="3">
        <f>IFERROR(INDEX(D7:G7,COUNT(D7:G7)),"")</f>
        <v>59.57</v>
      </c>
      <c r="I7" s="3">
        <f t="shared" ref="I7:Z7" si="4">IFERROR(INDEX(I51:I500,MATCH($C$7,$C$51:$C$500,0))/1000000000,"")</f>
        <v>59.57</v>
      </c>
      <c r="J7" s="3">
        <f t="shared" si="4"/>
        <v>59.57</v>
      </c>
      <c r="K7" s="3">
        <f t="shared" si="4"/>
        <v>59.57</v>
      </c>
      <c r="L7" s="3">
        <f t="shared" si="4"/>
        <v>59.57</v>
      </c>
      <c r="M7" s="3">
        <f t="shared" si="4"/>
        <v>59.57</v>
      </c>
      <c r="N7" s="3">
        <f t="shared" si="4"/>
        <v>59.57</v>
      </c>
      <c r="O7" s="3">
        <f t="shared" si="4"/>
        <v>59.57</v>
      </c>
      <c r="P7" s="3">
        <f t="shared" si="4"/>
        <v>59.57</v>
      </c>
      <c r="Q7" s="3">
        <f t="shared" si="4"/>
        <v>40.47</v>
      </c>
      <c r="R7" s="3">
        <f t="shared" si="4"/>
        <v>40.47</v>
      </c>
      <c r="S7" s="3">
        <f t="shared" si="4"/>
        <v>40.47</v>
      </c>
      <c r="T7" s="3">
        <f t="shared" si="4"/>
        <v>40.47</v>
      </c>
      <c r="U7" s="3">
        <f t="shared" si="4"/>
        <v>40.47</v>
      </c>
      <c r="V7" s="3">
        <f t="shared" si="4"/>
        <v>40.47</v>
      </c>
      <c r="W7" s="3">
        <f t="shared" si="4"/>
        <v>40.47</v>
      </c>
      <c r="X7" s="3">
        <f t="shared" si="4"/>
        <v>40.47</v>
      </c>
      <c r="Y7" s="3">
        <f t="shared" si="4"/>
        <v>40.47</v>
      </c>
      <c r="Z7" s="3">
        <f t="shared" si="4"/>
        <v>39.6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129000000000</v>
      </c>
      <c r="E8" s="2">
        <f>IFERROR(INDEX(E51:E500,MATCH("Free cash flow (Quarter)",$C$51:$C$500,0)),"")</f>
        <v>-81000000000</v>
      </c>
      <c r="H8" s="2">
        <f>IFERROR(INDEX(D8:G8,COUNT(D8:G8)),"")</f>
        <v>-81000000000</v>
      </c>
      <c r="I8" s="2">
        <f t="shared" ref="I8:Z8" si="5">IFERROR(INDEX(I51:I500,MATCH($C$8,$C$51:$C$500,0)),"")</f>
        <v>142000000000</v>
      </c>
      <c r="J8" s="2">
        <f t="shared" si="5"/>
        <v>562000000000</v>
      </c>
      <c r="K8" s="2">
        <f t="shared" si="5"/>
        <v>206000000000</v>
      </c>
      <c r="L8" s="2">
        <f t="shared" si="5"/>
        <v>119000000000</v>
      </c>
      <c r="M8" s="2">
        <f t="shared" si="5"/>
        <v>-73000000000</v>
      </c>
      <c r="N8" s="2">
        <f t="shared" si="5"/>
        <v>635000000000</v>
      </c>
      <c r="O8" s="2">
        <f t="shared" si="5"/>
        <v>315000000000</v>
      </c>
      <c r="P8" s="2">
        <f t="shared" si="5"/>
        <v>50000000000</v>
      </c>
      <c r="Q8" s="2">
        <f t="shared" si="5"/>
        <v>-177000000000</v>
      </c>
      <c r="R8" s="2">
        <f t="shared" si="5"/>
        <v>230000000000</v>
      </c>
      <c r="S8" s="2">
        <f t="shared" si="5"/>
        <v>-232000000000</v>
      </c>
      <c r="T8" s="2">
        <f t="shared" si="5"/>
        <v>-129000000000</v>
      </c>
      <c r="U8" s="2">
        <f t="shared" si="5"/>
        <v>-145000000000</v>
      </c>
      <c r="V8" s="2">
        <f t="shared" si="5"/>
        <v>-15000000000</v>
      </c>
      <c r="W8" s="2">
        <f t="shared" si="5"/>
        <v>-152000000000</v>
      </c>
      <c r="X8" s="2">
        <f t="shared" si="5"/>
        <v>-16000000000</v>
      </c>
      <c r="Y8" s="2">
        <f t="shared" si="5"/>
        <v>-179000000000</v>
      </c>
      <c r="Z8" s="2">
        <f t="shared" si="5"/>
        <v>-1905000000000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2.16</v>
      </c>
      <c r="E9" s="3">
        <f>IFERROR(INDEX(E51:E500,MATCH("Free cash flow per share (Quarter)",$C$51:$C$500,0)),"")</f>
        <v>-1.35</v>
      </c>
      <c r="H9" s="3">
        <f>IFERROR(INDEX(D9:G9,COUNT(D9:G9)),"")</f>
        <v>-1.35</v>
      </c>
      <c r="I9" s="3">
        <f t="shared" ref="I9:Z9" si="6">IFERROR(INDEX(I51:I500,MATCH($C$9,$C$51:$C$500,0)),"")</f>
        <v>2.38</v>
      </c>
      <c r="J9" s="3">
        <f t="shared" si="6"/>
        <v>9.43</v>
      </c>
      <c r="K9" s="3">
        <f t="shared" si="6"/>
        <v>3.46</v>
      </c>
      <c r="L9" s="3">
        <f t="shared" si="6"/>
        <v>1.99</v>
      </c>
      <c r="M9" s="3">
        <f t="shared" si="6"/>
        <v>-1.23</v>
      </c>
      <c r="N9" s="3">
        <f t="shared" si="6"/>
        <v>10.66</v>
      </c>
      <c r="O9" s="3">
        <f t="shared" si="6"/>
        <v>5.3</v>
      </c>
      <c r="P9" s="3">
        <f t="shared" si="6"/>
        <v>0.84</v>
      </c>
      <c r="Q9" s="3">
        <f t="shared" si="6"/>
        <v>-4.3600000000000003</v>
      </c>
      <c r="R9" s="3">
        <f t="shared" si="6"/>
        <v>5.69</v>
      </c>
      <c r="S9" s="3">
        <f t="shared" si="6"/>
        <v>-5.74</v>
      </c>
      <c r="T9" s="3">
        <f t="shared" si="6"/>
        <v>-3.19</v>
      </c>
      <c r="U9" s="3">
        <f t="shared" si="6"/>
        <v>-3.59</v>
      </c>
      <c r="V9" s="3">
        <f t="shared" si="6"/>
        <v>-0.38</v>
      </c>
      <c r="W9" s="3">
        <f t="shared" si="6"/>
        <v>-3.75</v>
      </c>
      <c r="X9" s="3">
        <f t="shared" si="6"/>
        <v>-0.4</v>
      </c>
      <c r="Y9" s="3">
        <f t="shared" si="6"/>
        <v>-4.42</v>
      </c>
      <c r="Z9" s="3">
        <f t="shared" si="6"/>
        <v>-48.11</v>
      </c>
    </row>
    <row r="10" spans="1:26" ht="15.5" x14ac:dyDescent="0.35">
      <c r="C10" t="s">
        <v>18</v>
      </c>
      <c r="D10" s="3">
        <f ca="1">IFERROR(IF(D9=0,"",D2/D9),"")</f>
        <v>25</v>
      </c>
      <c r="E10" s="3">
        <f ca="1">IFERROR(IF(E9=0,"",E2/E9),"")</f>
        <v>-37.037037037037038</v>
      </c>
      <c r="I10" s="3">
        <f t="shared" ref="I10:Z10" ca="1" si="7">IFERROR(IF(I9=0,"",I2/I9),"")</f>
        <v>26.47058823529412</v>
      </c>
      <c r="J10" s="3">
        <f t="shared" ca="1" si="7"/>
        <v>5.3022269353128317</v>
      </c>
      <c r="K10" s="3">
        <f t="shared" ca="1" si="7"/>
        <v>14.739884393063583</v>
      </c>
      <c r="L10" s="3">
        <f t="shared" ca="1" si="7"/>
        <v>26.633165829145728</v>
      </c>
      <c r="M10" s="3">
        <f t="shared" ca="1" si="7"/>
        <v>-77.235772357723576</v>
      </c>
      <c r="N10" s="3">
        <f t="shared" ca="1" si="7"/>
        <v>4.6904315196998123</v>
      </c>
      <c r="O10" s="3">
        <f t="shared" ca="1" si="7"/>
        <v>9.433962264150944</v>
      </c>
      <c r="P10" s="3">
        <f t="shared" ca="1" si="7"/>
        <v>59.523809523809526</v>
      </c>
      <c r="Q10" s="3">
        <f t="shared" ca="1" si="7"/>
        <v>-11.467889908256879</v>
      </c>
      <c r="R10" s="3">
        <f t="shared" ca="1" si="7"/>
        <v>8.7873462214411244</v>
      </c>
      <c r="S10" s="3">
        <f t="shared" ca="1" si="7"/>
        <v>-8.7108013937282234</v>
      </c>
      <c r="T10" s="3">
        <f t="shared" ca="1" si="7"/>
        <v>-32.288401253918494</v>
      </c>
      <c r="U10" s="3">
        <f t="shared" ca="1" si="7"/>
        <v>-13.92757660167131</v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>
        <f t="shared" ca="1" si="7"/>
        <v>-13.574660633484163</v>
      </c>
      <c r="Z10" s="3">
        <f t="shared" ca="1" si="7"/>
        <v>-1.1639991685720226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83880000000</v>
      </c>
      <c r="E11" s="2">
        <f>IFERROR(INDEX(E51:E500,MATCH($C$11,$C$51:$C$500,0)),"")</f>
        <v>104840000000</v>
      </c>
      <c r="H11" s="2">
        <f>IFERROR(INDEX(D11:G11,COUNT(D11:G11)),"")</f>
        <v>104840000000</v>
      </c>
      <c r="I11" s="2">
        <f t="shared" ref="I11:Z11" si="8">IFERROR(INDEX(I51:I500,MATCH($C$11,$C$51:$C$500,0)),"")</f>
        <v>135481000000</v>
      </c>
      <c r="J11" s="2">
        <f t="shared" si="8"/>
        <v>99315000000</v>
      </c>
      <c r="K11" s="2">
        <f t="shared" si="8"/>
        <v>74867000000</v>
      </c>
      <c r="L11" s="2">
        <f t="shared" si="8"/>
        <v>77888000000</v>
      </c>
      <c r="M11" s="2">
        <f t="shared" si="8"/>
        <v>98125000000</v>
      </c>
      <c r="N11" s="2">
        <f t="shared" si="8"/>
        <v>301607000000</v>
      </c>
      <c r="O11" s="2">
        <f t="shared" si="8"/>
        <v>129443000000</v>
      </c>
      <c r="P11" s="2">
        <f t="shared" si="8"/>
        <v>115297000000</v>
      </c>
      <c r="Q11" s="2">
        <f t="shared" si="8"/>
        <v>542733000000</v>
      </c>
      <c r="R11" s="2">
        <f t="shared" si="8"/>
        <v>101453000000</v>
      </c>
      <c r="S11" s="2">
        <f t="shared" si="8"/>
        <v>148862000000</v>
      </c>
      <c r="T11" s="2">
        <f t="shared" si="8"/>
        <v>164834000000</v>
      </c>
      <c r="U11" s="2">
        <f t="shared" si="8"/>
        <v>186762000000</v>
      </c>
      <c r="V11" s="2">
        <f t="shared" si="8"/>
        <v>120549000000</v>
      </c>
      <c r="W11" s="2">
        <f t="shared" si="8"/>
        <v>168477000000</v>
      </c>
      <c r="X11" s="2">
        <f t="shared" si="8"/>
        <v>242081000000</v>
      </c>
      <c r="Y11" s="2">
        <f t="shared" si="8"/>
        <v>227225000000</v>
      </c>
      <c r="Z11" s="2">
        <f t="shared" si="8"/>
        <v>248871000000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1783000000000</v>
      </c>
      <c r="E12" s="2">
        <f>IFERROR(INDEX(E51:E500,MATCH("Net Debt (Quarter)",$C$51:$C$500,0)),"")</f>
        <v>1879000000000</v>
      </c>
      <c r="H12" s="2">
        <f>IFERROR(INDEX(D12:G12,COUNT(D12:G12)),"")</f>
        <v>1879000000000</v>
      </c>
      <c r="I12" s="2">
        <f t="shared" ref="I12:Z12" si="9">IFERROR(INDEX(I51:I500,MATCH($C$12,$C$51:$C$500,0)),"")</f>
        <v>1774000000000</v>
      </c>
      <c r="J12" s="2">
        <f t="shared" si="9"/>
        <v>1826000000000</v>
      </c>
      <c r="K12" s="2">
        <f t="shared" si="9"/>
        <v>2260000000000</v>
      </c>
      <c r="L12" s="2">
        <f t="shared" si="9"/>
        <v>2439000000000</v>
      </c>
      <c r="M12" s="2">
        <f t="shared" si="9"/>
        <v>2340000000000</v>
      </c>
      <c r="N12" s="2">
        <f t="shared" si="9"/>
        <v>3443000000000</v>
      </c>
      <c r="O12" s="2">
        <f t="shared" si="9"/>
        <v>4025000000000</v>
      </c>
      <c r="P12" s="2">
        <f t="shared" si="9"/>
        <v>3986000000000</v>
      </c>
      <c r="Q12" s="2">
        <f t="shared" si="9"/>
        <v>6123000000000</v>
      </c>
      <c r="R12" s="2">
        <f t="shared" si="9"/>
        <v>4999000000000</v>
      </c>
      <c r="S12" s="2">
        <f t="shared" si="9"/>
        <v>5073000000000</v>
      </c>
      <c r="T12" s="2">
        <f t="shared" si="9"/>
        <v>4131000000000</v>
      </c>
      <c r="U12" s="2">
        <f t="shared" si="9"/>
        <v>3913000000000</v>
      </c>
      <c r="V12" s="2">
        <f t="shared" si="9"/>
        <v>4504000000000</v>
      </c>
      <c r="W12" s="2">
        <f t="shared" si="9"/>
        <v>4255000000000</v>
      </c>
      <c r="X12" s="2">
        <f t="shared" si="9"/>
        <v>3961000000000</v>
      </c>
      <c r="Y12" s="2">
        <f t="shared" si="9"/>
        <v>4159000000000</v>
      </c>
      <c r="Z12" s="2">
        <f t="shared" si="9"/>
        <v>4649000000000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1867000000000</v>
      </c>
      <c r="E13" s="2">
        <f>IFERROR(INDEX(E51:E500,MATCH("Total Debt (Quarter)",$C$51:$C$500,0)),"")</f>
        <v>1984000000000</v>
      </c>
      <c r="H13" s="2">
        <f>IFERROR(INDEX(D13:G13,COUNT(D13:G13)),"")</f>
        <v>1984000000000</v>
      </c>
      <c r="I13" s="2">
        <f t="shared" ref="I13:Z13" si="10">IFERROR(INDEX(I51:I500,MATCH($C$13,$C$51:$C$500,0)),"")</f>
        <v>1910000000000</v>
      </c>
      <c r="J13" s="2">
        <f t="shared" si="10"/>
        <v>1925000000000</v>
      </c>
      <c r="K13" s="2">
        <f t="shared" si="10"/>
        <v>2335000000000</v>
      </c>
      <c r="L13" s="2">
        <f t="shared" si="10"/>
        <v>2517000000000</v>
      </c>
      <c r="M13" s="2">
        <f t="shared" si="10"/>
        <v>2438000000000</v>
      </c>
      <c r="N13" s="2">
        <f t="shared" si="10"/>
        <v>3745000000000</v>
      </c>
      <c r="O13" s="2">
        <f t="shared" si="10"/>
        <v>4154000000000</v>
      </c>
      <c r="P13" s="2">
        <f t="shared" si="10"/>
        <v>4101000000000</v>
      </c>
      <c r="Q13" s="2">
        <f t="shared" si="10"/>
        <v>6665000000000</v>
      </c>
      <c r="R13" s="2">
        <f t="shared" si="10"/>
        <v>5101000000000</v>
      </c>
      <c r="S13" s="2">
        <f t="shared" si="10"/>
        <v>5222000000000</v>
      </c>
      <c r="T13" s="2">
        <f t="shared" si="10"/>
        <v>4296000000000</v>
      </c>
      <c r="U13" s="2">
        <f t="shared" si="10"/>
        <v>4099000000000</v>
      </c>
      <c r="V13" s="2">
        <f t="shared" si="10"/>
        <v>4624000000000</v>
      </c>
      <c r="W13" s="2">
        <f t="shared" si="10"/>
        <v>4424000000000</v>
      </c>
      <c r="X13" s="2">
        <f t="shared" si="10"/>
        <v>4203000000000</v>
      </c>
      <c r="Y13" s="2">
        <f t="shared" si="10"/>
        <v>4386000000000</v>
      </c>
      <c r="Z13" s="2">
        <f t="shared" si="10"/>
        <v>4897000000000</v>
      </c>
    </row>
    <row r="14" spans="1:26" ht="15.5" x14ac:dyDescent="0.35">
      <c r="C14" t="s">
        <v>27</v>
      </c>
      <c r="D14" s="2">
        <f>IFERROR(INDEX(D51:D500,MATCH($C$14,$C$51:$C$500,0)),"")</f>
        <v>-32277000000</v>
      </c>
      <c r="E14" s="2">
        <f>IFERROR(INDEX(E51:E500,MATCH($C$14,$C$51:$C$500,0)),"")</f>
        <v>-31812000000</v>
      </c>
      <c r="H14" s="2">
        <f>IFERROR(SUM(D14:G14)*(4/MAX(1,COUNT(D14:G14))),"")</f>
        <v>-128178000000</v>
      </c>
      <c r="I14" s="2">
        <f t="shared" ref="I14:Z14" si="11">IFERROR(INDEX(I51:I500,MATCH($C$14,$C$51:$C$500,0)),"")</f>
        <v>-164372000000</v>
      </c>
      <c r="J14" s="2">
        <f t="shared" si="11"/>
        <v>-198470000000</v>
      </c>
      <c r="K14" s="2">
        <f t="shared" si="11"/>
        <v>-214046000000</v>
      </c>
      <c r="L14" s="2">
        <f t="shared" si="11"/>
        <v>-241848000000</v>
      </c>
      <c r="M14" s="2">
        <f t="shared" si="11"/>
        <v>-247407000000</v>
      </c>
      <c r="N14" s="2">
        <f t="shared" si="11"/>
        <v>-397827000000</v>
      </c>
      <c r="O14" s="2">
        <f t="shared" si="11"/>
        <v>-392474000000</v>
      </c>
      <c r="P14" s="2">
        <f t="shared" si="11"/>
        <v>-390072000000</v>
      </c>
      <c r="Q14" s="2">
        <f t="shared" si="11"/>
        <v>-385315000000</v>
      </c>
      <c r="R14" s="2">
        <f t="shared" si="11"/>
        <v>-361064000000</v>
      </c>
      <c r="S14" s="2">
        <f t="shared" si="11"/>
        <v>-357421000000</v>
      </c>
      <c r="T14" s="2">
        <f t="shared" si="11"/>
        <v>-217867000000</v>
      </c>
      <c r="U14" s="2">
        <f t="shared" si="11"/>
        <v>-500977000000</v>
      </c>
      <c r="V14" s="2">
        <f t="shared" si="11"/>
        <v>-300082000000</v>
      </c>
      <c r="W14" s="2">
        <f t="shared" si="11"/>
        <v>-398820000000</v>
      </c>
      <c r="X14" s="2">
        <f t="shared" si="11"/>
        <v>-410331000000</v>
      </c>
      <c r="Y14" s="2">
        <f t="shared" si="11"/>
        <v>-466702000000</v>
      </c>
      <c r="Z14" s="2">
        <f t="shared" si="11"/>
        <v>-407113000000</v>
      </c>
    </row>
    <row r="15" spans="1:26" ht="15.5" x14ac:dyDescent="0.35">
      <c r="C15" t="s">
        <v>28</v>
      </c>
      <c r="D15" s="2">
        <f>IFERROR(INDEX(D51:D500,MATCH($C$15,$C$51:$C$500,0)),"")</f>
        <v>-44422000000</v>
      </c>
      <c r="E15" s="2">
        <f>IFERROR(INDEX(E51:E500,MATCH($C$15,$C$51:$C$500,0)),"")</f>
        <v>-35274000000</v>
      </c>
      <c r="H15" s="2">
        <f>IFERROR(SUM(D15:G15)*(4/MAX(1,COUNT(D15:G15))),"")</f>
        <v>-159392000000</v>
      </c>
      <c r="I15" s="2">
        <f t="shared" ref="I15:Z15" si="12">IFERROR(INDEX(I51:I500,MATCH($C$15,$C$51:$C$500,0)),"")</f>
        <v>-202987000000</v>
      </c>
      <c r="J15" s="2">
        <f t="shared" si="12"/>
        <v>-128832000000</v>
      </c>
      <c r="K15" s="2">
        <f t="shared" si="12"/>
        <v>-120789000000</v>
      </c>
      <c r="L15" s="2">
        <f t="shared" si="12"/>
        <v>-102701000000</v>
      </c>
      <c r="M15" s="2">
        <f t="shared" si="12"/>
        <v>-74465000000</v>
      </c>
      <c r="N15" s="2">
        <f t="shared" si="12"/>
        <v>186031000000</v>
      </c>
      <c r="O15" s="2">
        <f t="shared" si="12"/>
        <v>1286000000</v>
      </c>
      <c r="P15" s="2">
        <f t="shared" si="12"/>
        <v>-109166000000</v>
      </c>
      <c r="Q15" s="2">
        <f t="shared" si="12"/>
        <v>-127241000000</v>
      </c>
      <c r="R15" s="2">
        <f t="shared" si="12"/>
        <v>-271636000000</v>
      </c>
      <c r="S15" s="2">
        <f t="shared" si="12"/>
        <v>-328287000000</v>
      </c>
      <c r="T15" s="2">
        <f t="shared" si="12"/>
        <v>-17691000000</v>
      </c>
      <c r="U15" s="2">
        <f t="shared" si="12"/>
        <v>241074000000</v>
      </c>
      <c r="V15" s="2">
        <f t="shared" si="12"/>
        <v>-82797000000</v>
      </c>
      <c r="W15" s="2">
        <f t="shared" si="12"/>
        <v>198184000000</v>
      </c>
      <c r="X15" s="2">
        <f t="shared" si="12"/>
        <v>95771000000</v>
      </c>
      <c r="Y15" s="2">
        <f t="shared" si="12"/>
        <v>-13376000000</v>
      </c>
      <c r="Z15" s="2">
        <f t="shared" si="12"/>
        <v>99751000000</v>
      </c>
    </row>
    <row r="16" spans="1:26" ht="15.5" x14ac:dyDescent="0.35">
      <c r="C16" t="s">
        <v>29</v>
      </c>
      <c r="D16" s="2">
        <f>IFERROR(INDEX(D51:D500,MATCH($C$16,$C$51:$C$500,0)),"")</f>
        <v>136941000000</v>
      </c>
      <c r="E16" s="2">
        <f>IFERROR(INDEX(E51:E500,MATCH($C$16,$C$51:$C$500,0)),"")</f>
        <v>135355000000</v>
      </c>
      <c r="H16" s="2">
        <f>IFERROR(SUM(D16:G16)*(4/MAX(1,COUNT(D16:G16))),"")</f>
        <v>544592000000</v>
      </c>
      <c r="I16" s="2">
        <f t="shared" ref="I16:Z16" si="13">IFERROR(INDEX(I51:I500,MATCH($C$16,$C$51:$C$500,0)),"")</f>
        <v>627056000000</v>
      </c>
      <c r="J16" s="2">
        <f t="shared" si="13"/>
        <v>448987000000</v>
      </c>
      <c r="K16" s="2">
        <f t="shared" si="13"/>
        <v>522563000000</v>
      </c>
      <c r="L16" s="2">
        <f t="shared" si="13"/>
        <v>476679000000</v>
      </c>
      <c r="M16" s="2">
        <f t="shared" si="13"/>
        <v>2286758000000</v>
      </c>
      <c r="N16" s="2">
        <f t="shared" si="13"/>
        <v>195391000000</v>
      </c>
      <c r="O16" s="2">
        <f t="shared" si="13"/>
        <v>-350149000000</v>
      </c>
      <c r="P16" s="2">
        <f t="shared" si="13"/>
        <v>1831870000000</v>
      </c>
      <c r="Q16" s="2">
        <f t="shared" si="13"/>
        <v>-2512179000000</v>
      </c>
      <c r="R16" s="2">
        <f t="shared" si="13"/>
        <v>-1725402000000</v>
      </c>
      <c r="S16" s="2">
        <f t="shared" si="13"/>
        <v>-874144000000</v>
      </c>
      <c r="T16" s="2">
        <f t="shared" si="13"/>
        <v>-372216000000</v>
      </c>
      <c r="U16" s="2">
        <f t="shared" si="13"/>
        <v>956963000000</v>
      </c>
      <c r="V16" s="2">
        <f t="shared" si="13"/>
        <v>-353184000000</v>
      </c>
      <c r="W16" s="2">
        <f t="shared" si="13"/>
        <v>-2234387000000</v>
      </c>
      <c r="X16" s="2">
        <f t="shared" si="13"/>
        <v>-731385000000</v>
      </c>
      <c r="Y16" s="2">
        <f t="shared" si="13"/>
        <v>-203779000000</v>
      </c>
      <c r="Z16" s="2">
        <f t="shared" si="13"/>
        <v>-506442000000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3216780000000</v>
      </c>
      <c r="E20" s="2">
        <f ca="1">IFERROR(E21*E2,"")</f>
        <v>2978500000000</v>
      </c>
      <c r="H20" s="2">
        <f t="shared" ref="H20:Z20" ca="1" si="14">IFERROR(H21*H2,"")</f>
        <v>2978500000000</v>
      </c>
      <c r="I20" s="2">
        <f t="shared" ca="1" si="14"/>
        <v>3752910000000</v>
      </c>
      <c r="J20" s="2">
        <f t="shared" ca="1" si="14"/>
        <v>2978500000000</v>
      </c>
      <c r="K20" s="2">
        <f t="shared" ca="1" si="14"/>
        <v>3038070000000</v>
      </c>
      <c r="L20" s="2">
        <f t="shared" ca="1" si="14"/>
        <v>3157210000000</v>
      </c>
      <c r="M20" s="2">
        <f t="shared" ca="1" si="14"/>
        <v>5659150000000</v>
      </c>
      <c r="N20" s="2">
        <f t="shared" ca="1" si="14"/>
        <v>2978500000000</v>
      </c>
      <c r="O20" s="2">
        <f t="shared" ca="1" si="14"/>
        <v>2978500000000</v>
      </c>
      <c r="P20" s="2">
        <f t="shared" ca="1" si="14"/>
        <v>2978500000000</v>
      </c>
      <c r="Q20" s="2">
        <f t="shared" ca="1" si="14"/>
        <v>2023500000000</v>
      </c>
      <c r="R20" s="2">
        <f t="shared" ca="1" si="14"/>
        <v>2023500000000</v>
      </c>
      <c r="S20" s="2">
        <f t="shared" ca="1" si="14"/>
        <v>2023500000000</v>
      </c>
      <c r="T20" s="2">
        <f t="shared" ca="1" si="14"/>
        <v>4168410000000</v>
      </c>
      <c r="U20" s="2">
        <f t="shared" ca="1" si="14"/>
        <v>2023500000000</v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>
        <f t="shared" ca="1" si="14"/>
        <v>2428200000000</v>
      </c>
      <c r="Z20" s="2">
        <f t="shared" ca="1" si="14"/>
        <v>2217600000000</v>
      </c>
    </row>
    <row r="21" spans="1:26" ht="15.5" x14ac:dyDescent="0.35">
      <c r="C21" t="s">
        <v>12</v>
      </c>
      <c r="D21" s="2">
        <f>IFERROR(INDEX(D51:D500,MATCH($C$7,$C$51:$C$500,0)),"")</f>
        <v>59570000000</v>
      </c>
      <c r="E21" s="2">
        <f>IFERROR(INDEX(E51:E500,MATCH($C$7,$C$51:$C$500,0)),"")</f>
        <v>59570000000</v>
      </c>
      <c r="H21" s="2">
        <f>IFERROR(INDEX(D21:G21,COUNT(D21:G21)),"")</f>
        <v>59570000000</v>
      </c>
      <c r="I21" s="2">
        <f t="shared" ref="I21:Z21" si="15">IFERROR(INDEX(I51:I500,MATCH($C$7,$C$51:$C$500,0)),"")</f>
        <v>59570000000</v>
      </c>
      <c r="J21" s="2">
        <f t="shared" si="15"/>
        <v>59570000000</v>
      </c>
      <c r="K21" s="2">
        <f t="shared" si="15"/>
        <v>59570000000</v>
      </c>
      <c r="L21" s="2">
        <f t="shared" si="15"/>
        <v>59570000000</v>
      </c>
      <c r="M21" s="2">
        <f t="shared" si="15"/>
        <v>59570000000</v>
      </c>
      <c r="N21" s="2">
        <f t="shared" si="15"/>
        <v>59570000000</v>
      </c>
      <c r="O21" s="2">
        <f t="shared" si="15"/>
        <v>59570000000</v>
      </c>
      <c r="P21" s="2">
        <f t="shared" si="15"/>
        <v>59570000000</v>
      </c>
      <c r="Q21" s="2">
        <f t="shared" si="15"/>
        <v>40470000000</v>
      </c>
      <c r="R21" s="2">
        <f t="shared" si="15"/>
        <v>40470000000</v>
      </c>
      <c r="S21" s="2">
        <f t="shared" si="15"/>
        <v>40470000000</v>
      </c>
      <c r="T21" s="2">
        <f t="shared" si="15"/>
        <v>40470000000</v>
      </c>
      <c r="U21" s="2">
        <f t="shared" si="15"/>
        <v>40470000000</v>
      </c>
      <c r="V21" s="2">
        <f t="shared" si="15"/>
        <v>40470000000</v>
      </c>
      <c r="W21" s="2">
        <f t="shared" si="15"/>
        <v>40470000000</v>
      </c>
      <c r="X21" s="2">
        <f t="shared" si="15"/>
        <v>40470000000</v>
      </c>
      <c r="Y21" s="2">
        <f t="shared" si="15"/>
        <v>40470000000</v>
      </c>
      <c r="Z21" s="2">
        <f t="shared" si="15"/>
        <v>39600000000</v>
      </c>
    </row>
    <row r="23" spans="1:26" ht="15.5" x14ac:dyDescent="0.35">
      <c r="B23" t="s">
        <v>54</v>
      </c>
      <c r="C23" t="s">
        <v>55</v>
      </c>
      <c r="D23" s="3">
        <f>IFERROR(D5/D6*100,"")</f>
        <v>2.3196475417037994</v>
      </c>
      <c r="E23" s="3">
        <f>IFERROR(E5/E6*100,"")</f>
        <v>2.5698476791287228</v>
      </c>
      <c r="H23" s="3">
        <f t="shared" ref="H23:Z23" si="16">IFERROR(H5/H6*100,"")</f>
        <v>9.889304127983765</v>
      </c>
      <c r="I23" s="3">
        <f t="shared" si="16"/>
        <v>5.8591608742102697</v>
      </c>
      <c r="J23" s="3">
        <f t="shared" si="16"/>
        <v>4.1858394110267438</v>
      </c>
      <c r="K23" s="3">
        <f t="shared" si="16"/>
        <v>6.9474454360510247</v>
      </c>
      <c r="L23" s="3">
        <f t="shared" si="16"/>
        <v>9.673452275292977</v>
      </c>
      <c r="M23" s="3">
        <f t="shared" si="16"/>
        <v>75.272813186882317</v>
      </c>
      <c r="N23" s="3">
        <f t="shared" si="16"/>
        <v>57.397142954052093</v>
      </c>
      <c r="O23" s="3">
        <f t="shared" si="16"/>
        <v>-104.75125344469669</v>
      </c>
      <c r="P23" s="3">
        <f t="shared" si="16"/>
        <v>262.17221799588634</v>
      </c>
      <c r="Q23" s="3">
        <f t="shared" si="16"/>
        <v>125.25139627151695</v>
      </c>
      <c r="R23" s="3">
        <f t="shared" si="16"/>
        <v>-990.9765873344943</v>
      </c>
      <c r="S23" s="3">
        <f t="shared" si="16"/>
        <v>54.186905355826795</v>
      </c>
      <c r="T23" s="3">
        <f t="shared" si="16"/>
        <v>-42.432563486485456</v>
      </c>
      <c r="U23" s="3">
        <f t="shared" si="16"/>
        <v>91.793729380509049</v>
      </c>
      <c r="V23" s="3">
        <f t="shared" si="16"/>
        <v>-398.08550440297489</v>
      </c>
      <c r="W23" s="3">
        <f t="shared" si="16"/>
        <v>-373.34543536161374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-0.16916015561291164</v>
      </c>
      <c r="E24" s="4">
        <f>IFERROR(_xlfn.RRI(5,J23,E23),"")</f>
        <v>-9.2963082040564249E-2</v>
      </c>
      <c r="H24" s="4">
        <f t="shared" ref="H24:Z24" si="17">IFERROR(_xlfn.RRI(5,M23,H23),"")</f>
        <v>-0.33364522041306566</v>
      </c>
      <c r="I24" s="4">
        <f t="shared" si="17"/>
        <v>-0.36643813365864808</v>
      </c>
      <c r="J24" s="4" t="str">
        <f t="shared" si="17"/>
        <v/>
      </c>
      <c r="K24" s="4">
        <f t="shared" si="17"/>
        <v>-0.51622023940128814</v>
      </c>
      <c r="L24" s="4">
        <f t="shared" si="17"/>
        <v>-0.40081658554382593</v>
      </c>
      <c r="M24" s="4" t="str">
        <f t="shared" si="17"/>
        <v/>
      </c>
      <c r="N24" s="4">
        <f t="shared" si="17"/>
        <v>1.1577556495582231E-2</v>
      </c>
      <c r="O24" s="4">
        <f t="shared" si="17"/>
        <v>0.19809703045121485</v>
      </c>
      <c r="P24" s="4">
        <f t="shared" si="17"/>
        <v>0.23354424288289488</v>
      </c>
      <c r="Q24" s="4" t="str">
        <f t="shared" si="17"/>
        <v/>
      </c>
      <c r="R24" s="4">
        <f t="shared" si="17"/>
        <v>0.21559949120159483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7.11</v>
      </c>
      <c r="J25" s="3">
        <f t="shared" si="18"/>
        <v>5.37</v>
      </c>
      <c r="K25" s="3">
        <f t="shared" si="18"/>
        <v>6.74</v>
      </c>
      <c r="L25" s="3">
        <f t="shared" si="18"/>
        <v>6.27</v>
      </c>
      <c r="M25" s="3">
        <f t="shared" si="18"/>
        <v>37.130000000000003</v>
      </c>
      <c r="N25" s="3">
        <f t="shared" si="18"/>
        <v>6.39</v>
      </c>
      <c r="O25" s="3">
        <f t="shared" si="18"/>
        <v>-5.86</v>
      </c>
      <c r="P25" s="3">
        <f t="shared" si="18"/>
        <v>28.92</v>
      </c>
      <c r="Q25" s="3">
        <f t="shared" si="18"/>
        <v>-65.14</v>
      </c>
      <c r="R25" s="3">
        <f t="shared" si="18"/>
        <v>-49.12</v>
      </c>
      <c r="S25" s="3">
        <f t="shared" si="18"/>
        <v>-29.66</v>
      </c>
      <c r="T25" s="3">
        <f t="shared" si="18"/>
        <v>-9.6199999999999992</v>
      </c>
      <c r="U25" s="3">
        <f t="shared" si="18"/>
        <v>29.66</v>
      </c>
      <c r="V25" s="3">
        <f t="shared" si="18"/>
        <v>-10.77</v>
      </c>
      <c r="W25" s="3">
        <f t="shared" si="18"/>
        <v>-50.31</v>
      </c>
      <c r="X25" s="3">
        <f t="shared" si="18"/>
        <v>-15.71</v>
      </c>
      <c r="Y25" s="3">
        <f t="shared" si="18"/>
        <v>-5.37</v>
      </c>
      <c r="Z25" s="3">
        <f t="shared" si="18"/>
        <v>-10.27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2.1583214584784072E-2</v>
      </c>
      <c r="J26" s="4" t="str">
        <f t="shared" si="19"/>
        <v/>
      </c>
      <c r="K26" s="4">
        <f t="shared" si="19"/>
        <v>-0.25270457826515469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-9.4383120078586846E-2</v>
      </c>
      <c r="P26" s="4">
        <f t="shared" si="19"/>
        <v>-5.0404420080889523E-3</v>
      </c>
      <c r="Q26" s="4">
        <f t="shared" si="19"/>
        <v>0.43326471801892241</v>
      </c>
      <c r="R26" s="4">
        <f t="shared" si="19"/>
        <v>-4.7760742441981252E-3</v>
      </c>
      <c r="S26" s="4">
        <f t="shared" si="19"/>
        <v>0.13553099312897565</v>
      </c>
      <c r="T26" s="4">
        <f t="shared" si="19"/>
        <v>0.12367354762637017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43.504146382407249</v>
      </c>
      <c r="E27" s="3">
        <f>IFERROR(E4/E21,"")</f>
        <v>41.457881483968443</v>
      </c>
      <c r="H27" s="3">
        <f t="shared" ref="H27:Z27" si="20">IFERROR(H4/H21,"")</f>
        <v>169.92405573275138</v>
      </c>
      <c r="I27" s="3">
        <f t="shared" si="20"/>
        <v>166.98207151250631</v>
      </c>
      <c r="J27" s="3">
        <f t="shared" si="20"/>
        <v>155.78717475239213</v>
      </c>
      <c r="K27" s="3">
        <f t="shared" si="20"/>
        <v>151.5406412623804</v>
      </c>
      <c r="L27" s="3">
        <f t="shared" si="20"/>
        <v>138.36399194225282</v>
      </c>
      <c r="M27" s="3">
        <f t="shared" si="20"/>
        <v>134.76713110626153</v>
      </c>
      <c r="N27" s="3">
        <f t="shared" si="20"/>
        <v>127.13624307537351</v>
      </c>
      <c r="O27" s="3">
        <f t="shared" si="20"/>
        <v>120.45935873761961</v>
      </c>
      <c r="P27" s="3">
        <f t="shared" si="20"/>
        <v>124.06546919590397</v>
      </c>
      <c r="Q27" s="3">
        <f t="shared" si="20"/>
        <v>162.48010872251049</v>
      </c>
      <c r="R27" s="3">
        <f t="shared" si="20"/>
        <v>212.43409933283914</v>
      </c>
      <c r="S27" s="3">
        <f t="shared" si="20"/>
        <v>221.77079318013344</v>
      </c>
      <c r="T27" s="3">
        <f t="shared" si="20"/>
        <v>233.62147269582405</v>
      </c>
      <c r="U27" s="3">
        <f t="shared" si="20"/>
        <v>189.71640721522115</v>
      </c>
      <c r="V27" s="3">
        <f t="shared" si="20"/>
        <v>168.91062515443539</v>
      </c>
      <c r="W27" s="3">
        <f t="shared" si="20"/>
        <v>186.04988880652334</v>
      </c>
      <c r="X27" s="3">
        <f t="shared" si="20"/>
        <v>154.28406226834693</v>
      </c>
      <c r="Y27" s="3">
        <f t="shared" si="20"/>
        <v>168.83503829997528</v>
      </c>
      <c r="Z27" s="3">
        <f t="shared" si="20"/>
        <v>206.31131313131314</v>
      </c>
    </row>
    <row r="28" spans="1:26" ht="15.5" x14ac:dyDescent="0.35">
      <c r="C28" t="s">
        <v>61</v>
      </c>
      <c r="D28" s="4">
        <f>IFERROR(_xlfn.RRI(5,I27,D27),"")</f>
        <v>-0.23586135941976405</v>
      </c>
      <c r="E28" s="4">
        <f>IFERROR(_xlfn.RRI(5,J27,E27),"")</f>
        <v>-0.23261186355427699</v>
      </c>
      <c r="H28" s="4">
        <f t="shared" ref="H28:Z28" si="21">IFERROR(_xlfn.RRI(5,M27,H27),"")</f>
        <v>4.7452111062163738E-2</v>
      </c>
      <c r="I28" s="4">
        <f t="shared" si="21"/>
        <v>5.6039333027743998E-2</v>
      </c>
      <c r="J28" s="4">
        <f t="shared" si="21"/>
        <v>5.2781466521695464E-2</v>
      </c>
      <c r="K28" s="4">
        <f t="shared" si="21"/>
        <v>4.0820025890497602E-2</v>
      </c>
      <c r="L28" s="4">
        <f t="shared" si="21"/>
        <v>-3.1622753514718549E-2</v>
      </c>
      <c r="M28" s="4">
        <f t="shared" si="21"/>
        <v>-8.6997533677291683E-2</v>
      </c>
      <c r="N28" s="4">
        <f t="shared" si="21"/>
        <v>-0.10530913155815913</v>
      </c>
      <c r="O28" s="4">
        <f t="shared" si="21"/>
        <v>-0.12407775085824746</v>
      </c>
      <c r="P28" s="4">
        <f t="shared" si="21"/>
        <v>-8.1436453810431519E-2</v>
      </c>
      <c r="Q28" s="4">
        <f t="shared" si="21"/>
        <v>-7.7327757368705896E-3</v>
      </c>
      <c r="R28" s="4">
        <f t="shared" si="21"/>
        <v>2.6878268198107458E-2</v>
      </c>
      <c r="S28" s="4">
        <f t="shared" si="21"/>
        <v>7.5267840366609384E-2</v>
      </c>
      <c r="T28" s="4">
        <f t="shared" si="21"/>
        <v>6.71120776824079E-2</v>
      </c>
      <c r="U28" s="4">
        <f t="shared" si="21"/>
        <v>-1.6631325368775207E-2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0.32402234636871513</v>
      </c>
      <c r="J29" s="4">
        <f t="shared" si="22"/>
        <v>-0.20326409495548961</v>
      </c>
      <c r="K29" s="4">
        <f t="shared" si="22"/>
        <v>7.4960127591706643E-2</v>
      </c>
      <c r="L29" s="4">
        <f t="shared" si="22"/>
        <v>-0.83113385402639373</v>
      </c>
      <c r="M29" s="4">
        <f t="shared" si="22"/>
        <v>4.8106416275430366</v>
      </c>
      <c r="N29" s="4">
        <f t="shared" si="22"/>
        <v>-2.0904436860068256</v>
      </c>
      <c r="O29" s="4">
        <f t="shared" si="22"/>
        <v>-1.2026279391424619</v>
      </c>
      <c r="P29" s="4">
        <f t="shared" si="22"/>
        <v>-1.4439668406509059</v>
      </c>
      <c r="Q29" s="4">
        <f t="shared" si="22"/>
        <v>0.32614006514657989</v>
      </c>
      <c r="R29" s="4">
        <f t="shared" si="22"/>
        <v>0.65610249494268369</v>
      </c>
      <c r="S29" s="4">
        <f t="shared" si="22"/>
        <v>2.0831600831600832</v>
      </c>
      <c r="T29" s="4">
        <f t="shared" si="22"/>
        <v>-1.3243425488873906</v>
      </c>
      <c r="U29" s="4">
        <f t="shared" si="22"/>
        <v>-3.7539461467038069</v>
      </c>
      <c r="V29" s="4">
        <f t="shared" si="22"/>
        <v>-0.78592725104353023</v>
      </c>
      <c r="W29" s="4">
        <f t="shared" si="22"/>
        <v>2.2024188415022277</v>
      </c>
      <c r="X29" s="4">
        <f t="shared" si="22"/>
        <v>1.9255121042830539</v>
      </c>
      <c r="Y29" s="4">
        <f t="shared" si="22"/>
        <v>-0.47711781888997074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1.7618563439756658E-2</v>
      </c>
      <c r="I30" s="4">
        <f t="shared" si="23"/>
        <v>7.1860195025086795E-2</v>
      </c>
      <c r="J30" s="4">
        <f t="shared" si="23"/>
        <v>2.8022406759248154E-2</v>
      </c>
      <c r="K30" s="4">
        <f t="shared" si="23"/>
        <v>9.5231780575013678E-2</v>
      </c>
      <c r="L30" s="4">
        <f t="shared" si="23"/>
        <v>2.6689451696906952E-2</v>
      </c>
      <c r="M30" s="4">
        <f t="shared" si="23"/>
        <v>6.0021342823257696E-2</v>
      </c>
      <c r="N30" s="4">
        <f t="shared" si="23"/>
        <v>5.5428523011626367E-2</v>
      </c>
      <c r="O30" s="4">
        <f t="shared" si="23"/>
        <v>-2.90661896630575E-2</v>
      </c>
      <c r="P30" s="4">
        <f t="shared" si="23"/>
        <v>-0.23642672219165273</v>
      </c>
      <c r="Q30" s="4">
        <f t="shared" si="23"/>
        <v>-0.23515052793883784</v>
      </c>
      <c r="R30" s="4">
        <f t="shared" si="23"/>
        <v>-4.2100646858897084E-2</v>
      </c>
      <c r="S30" s="4">
        <f t="shared" si="23"/>
        <v>-5.0725985839153748E-2</v>
      </c>
      <c r="T30" s="4">
        <f t="shared" si="23"/>
        <v>0.23142471505269127</v>
      </c>
      <c r="U30" s="4">
        <f t="shared" si="23"/>
        <v>0.12317627764246911</v>
      </c>
      <c r="V30" s="4">
        <f t="shared" si="23"/>
        <v>-9.212186990292362E-2</v>
      </c>
      <c r="W30" s="4">
        <f t="shared" si="23"/>
        <v>0.20589182104192963</v>
      </c>
      <c r="X30" s="4">
        <f t="shared" si="23"/>
        <v>-8.618457506299794E-2</v>
      </c>
      <c r="Y30" s="4">
        <f t="shared" si="23"/>
        <v>-0.18164915080291763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66.819999999999993</v>
      </c>
      <c r="E32" s="3">
        <f>IFERROR(INDEX(E51:E500,MATCH($A$32,$C$51:$C$500,0)),"")</f>
        <v>65.27</v>
      </c>
      <c r="H32" s="3">
        <f>IFERROR(INDEX(D32:G32,COUNT(D32:G32)),"")</f>
        <v>65.27</v>
      </c>
      <c r="I32" s="3">
        <f t="shared" ref="I32:Z32" si="24">IFERROR(INDEX(I51:I500,MATCH($C$32,$C$51:$C$500,0)),"")</f>
        <v>63.59</v>
      </c>
      <c r="J32" s="3">
        <f t="shared" si="24"/>
        <v>59.86</v>
      </c>
      <c r="K32" s="3">
        <f t="shared" si="24"/>
        <v>57.35</v>
      </c>
      <c r="L32" s="3">
        <f t="shared" si="24"/>
        <v>53.37</v>
      </c>
      <c r="M32" s="3">
        <f t="shared" si="24"/>
        <v>47.99</v>
      </c>
      <c r="N32" s="3">
        <f t="shared" si="24"/>
        <v>11.84</v>
      </c>
      <c r="O32" s="3">
        <f t="shared" si="24"/>
        <v>5.5</v>
      </c>
      <c r="P32" s="3">
        <f t="shared" si="24"/>
        <v>11.29</v>
      </c>
      <c r="Q32" s="3">
        <f t="shared" si="24"/>
        <v>-43.85</v>
      </c>
      <c r="R32" s="3">
        <f t="shared" si="24"/>
        <v>4.54</v>
      </c>
      <c r="S32" s="3">
        <f t="shared" si="24"/>
        <v>48.83</v>
      </c>
      <c r="T32" s="3">
        <f t="shared" si="24"/>
        <v>22.51</v>
      </c>
      <c r="U32" s="3">
        <f t="shared" si="24"/>
        <v>32.14</v>
      </c>
      <c r="V32" s="3">
        <f t="shared" si="24"/>
        <v>2.48</v>
      </c>
      <c r="W32" s="3">
        <f t="shared" si="24"/>
        <v>13.26</v>
      </c>
      <c r="X32" s="3">
        <f t="shared" si="24"/>
        <v>63.62</v>
      </c>
      <c r="Y32" s="3">
        <f t="shared" si="24"/>
        <v>79.33</v>
      </c>
      <c r="Z32" s="3">
        <f t="shared" si="24"/>
        <v>84.43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0.75</v>
      </c>
      <c r="E33" s="3">
        <f>IFERROR(INDEX(E51:E500,MATCH($A$33,$C$51:$C$500,0)),"")</f>
        <v>0.81</v>
      </c>
      <c r="H33" s="3">
        <f>IFERROR(INDEX(D33:G33,COUNT(D33:G33)),"")</f>
        <v>0.81</v>
      </c>
      <c r="I33" s="3">
        <f t="shared" ref="I33:Z33" si="25">IFERROR(INDEX(I51:I500,MATCH($C$33,$C$51:$C$500,0)),"")</f>
        <v>0.99</v>
      </c>
      <c r="J33" s="3">
        <f t="shared" si="25"/>
        <v>0.84</v>
      </c>
      <c r="K33" s="3">
        <f t="shared" si="25"/>
        <v>0.89</v>
      </c>
      <c r="L33" s="3">
        <f t="shared" si="25"/>
        <v>0.99</v>
      </c>
      <c r="M33" s="3">
        <f t="shared" si="25"/>
        <v>1.98</v>
      </c>
      <c r="N33" s="3">
        <f t="shared" si="25"/>
        <v>4.22</v>
      </c>
      <c r="O33" s="3">
        <f t="shared" si="25"/>
        <v>9.09</v>
      </c>
      <c r="P33" s="3">
        <f t="shared" si="25"/>
        <v>4.43</v>
      </c>
      <c r="Q33" s="3">
        <f t="shared" si="25"/>
        <v>-1.1399999999999999</v>
      </c>
      <c r="R33" s="3">
        <f t="shared" si="25"/>
        <v>11.01</v>
      </c>
      <c r="S33" s="3">
        <f t="shared" si="25"/>
        <v>1.02</v>
      </c>
      <c r="T33" s="3">
        <f t="shared" si="25"/>
        <v>4.58</v>
      </c>
      <c r="U33" s="3">
        <f t="shared" si="25"/>
        <v>1.56</v>
      </c>
      <c r="V33" s="3">
        <f t="shared" si="25"/>
        <v>21.37</v>
      </c>
      <c r="W33" s="3">
        <f t="shared" si="25"/>
        <v>4</v>
      </c>
      <c r="X33" s="3">
        <f t="shared" si="25"/>
        <v>0.83</v>
      </c>
      <c r="Y33" s="3">
        <f t="shared" si="25"/>
        <v>0.76</v>
      </c>
      <c r="Z33" s="3">
        <f t="shared" si="25"/>
        <v>0.66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32.26</v>
      </c>
      <c r="E34" s="3">
        <f>IFERROR(INDEX(E51:E500,MATCH($A$34,$C$51:$C$500,0)),"")</f>
        <v>31.55</v>
      </c>
      <c r="H34" s="3">
        <f>IFERROR(INDEX(D34:G34,COUNT(D34:G34)),"")</f>
        <v>31.55</v>
      </c>
      <c r="I34" s="3">
        <f t="shared" ref="I34:Z34" si="26">IFERROR(INDEX(I51:I500,MATCH($C$34,$C$51:$C$500,0)),"")</f>
        <v>8.86</v>
      </c>
      <c r="J34" s="3">
        <f t="shared" si="26"/>
        <v>9.31</v>
      </c>
      <c r="K34" s="3">
        <f t="shared" si="26"/>
        <v>7.57</v>
      </c>
      <c r="L34" s="3">
        <f t="shared" si="26"/>
        <v>8.4499999999999993</v>
      </c>
      <c r="M34" s="3">
        <f t="shared" si="26"/>
        <v>2.56</v>
      </c>
      <c r="N34" s="3">
        <f t="shared" si="26"/>
        <v>7.82</v>
      </c>
      <c r="O34" s="3">
        <f t="shared" si="26"/>
        <v>-8.5299999999999994</v>
      </c>
      <c r="P34" s="3">
        <f t="shared" si="26"/>
        <v>1.73</v>
      </c>
      <c r="Q34" s="3">
        <f t="shared" si="26"/>
        <v>-0.77</v>
      </c>
      <c r="R34" s="3">
        <f t="shared" si="26"/>
        <v>-1.02</v>
      </c>
      <c r="S34" s="3">
        <f t="shared" si="26"/>
        <v>-1.69</v>
      </c>
      <c r="T34" s="3">
        <f t="shared" si="26"/>
        <v>-10.71</v>
      </c>
      <c r="U34" s="3">
        <f t="shared" si="26"/>
        <v>1.69</v>
      </c>
      <c r="V34" s="3">
        <f t="shared" si="26"/>
        <v>-4.92</v>
      </c>
      <c r="W34" s="3">
        <f t="shared" si="26"/>
        <v>-1.05</v>
      </c>
      <c r="X34" s="3">
        <f t="shared" si="26"/>
        <v>-3.37</v>
      </c>
      <c r="Y34" s="3">
        <f t="shared" si="26"/>
        <v>-11.17</v>
      </c>
      <c r="Z34" s="3">
        <f t="shared" si="26"/>
        <v>-5.45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1.1499999999999999</v>
      </c>
      <c r="E35" s="3">
        <f>IFERROR(INDEX(E51:E500,MATCH($A$35,$C$51:$C$500,0)),"")</f>
        <v>1.28</v>
      </c>
      <c r="H35" s="3">
        <f>IFERROR(INDEX(D35:G35,COUNT(D35:G35)),"")</f>
        <v>1.28</v>
      </c>
      <c r="I35" s="3">
        <f t="shared" ref="I35:Z35" si="27">IFERROR(INDEX(I51:I500,MATCH($C$35,$C$51:$C$500,0)),"")</f>
        <v>0.38</v>
      </c>
      <c r="J35" s="3">
        <f t="shared" si="27"/>
        <v>0.32</v>
      </c>
      <c r="K35" s="3">
        <f t="shared" si="27"/>
        <v>0.34</v>
      </c>
      <c r="L35" s="3">
        <f t="shared" si="27"/>
        <v>0.38</v>
      </c>
      <c r="M35" s="3">
        <f t="shared" si="27"/>
        <v>0.7</v>
      </c>
      <c r="N35" s="3">
        <f t="shared" si="27"/>
        <v>0.39</v>
      </c>
      <c r="O35" s="3">
        <f t="shared" si="27"/>
        <v>0.42</v>
      </c>
      <c r="P35" s="3">
        <f t="shared" si="27"/>
        <v>0.4</v>
      </c>
      <c r="Q35" s="3">
        <f t="shared" si="27"/>
        <v>0.31</v>
      </c>
      <c r="R35" s="3">
        <f t="shared" si="27"/>
        <v>0.24</v>
      </c>
      <c r="S35" s="3">
        <f t="shared" si="27"/>
        <v>0.23</v>
      </c>
      <c r="T35" s="3">
        <f t="shared" si="27"/>
        <v>0.44</v>
      </c>
      <c r="U35" s="3">
        <f t="shared" si="27"/>
        <v>0.26</v>
      </c>
      <c r="V35" s="3">
        <f t="shared" si="27"/>
        <v>0.31</v>
      </c>
      <c r="W35" s="3">
        <f t="shared" si="27"/>
        <v>0.28000000000000003</v>
      </c>
      <c r="X35" s="3">
        <f t="shared" si="27"/>
        <v>0.34</v>
      </c>
      <c r="Y35" s="3">
        <f t="shared" si="27"/>
        <v>0.36</v>
      </c>
      <c r="Z35" s="3">
        <f t="shared" si="27"/>
        <v>0.27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2591542000000</v>
      </c>
      <c r="E51" s="5">
        <v>2469646000000</v>
      </c>
      <c r="F51" s="5">
        <v>2610815000000</v>
      </c>
      <c r="G51" s="5">
        <v>2581315000000</v>
      </c>
      <c r="I51" s="5">
        <v>9947122000000</v>
      </c>
      <c r="J51" s="5">
        <v>9280242000000</v>
      </c>
      <c r="K51" s="5">
        <v>9027276000000</v>
      </c>
      <c r="L51" s="5">
        <v>8242343000000</v>
      </c>
      <c r="M51" s="5">
        <v>8028078000000</v>
      </c>
      <c r="N51" s="5">
        <v>7573506000000</v>
      </c>
      <c r="O51" s="5">
        <v>7175764000000</v>
      </c>
      <c r="P51" s="5">
        <v>7390580000000</v>
      </c>
      <c r="Q51" s="5">
        <v>6575570000000</v>
      </c>
      <c r="R51" s="5">
        <v>8597208000000</v>
      </c>
      <c r="S51" s="5">
        <v>8975064000000</v>
      </c>
      <c r="T51" s="5">
        <v>9454661000000</v>
      </c>
      <c r="U51" s="5">
        <v>7677823000000</v>
      </c>
      <c r="V51" s="5">
        <v>6835813000000</v>
      </c>
      <c r="W51" s="5">
        <v>7529439000000</v>
      </c>
      <c r="X51" s="5">
        <v>6243876000000</v>
      </c>
      <c r="Y51" s="5">
        <v>6832754000000</v>
      </c>
      <c r="Z51" s="5">
        <v>8169928000000</v>
      </c>
    </row>
    <row r="52" spans="2:26" ht="15.5" x14ac:dyDescent="0.35">
      <c r="C52" t="s">
        <v>85</v>
      </c>
      <c r="D52" s="5">
        <v>-2099343000000</v>
      </c>
      <c r="E52" s="5">
        <v>-2011319000000</v>
      </c>
      <c r="F52" s="5">
        <v>-2105938000000</v>
      </c>
      <c r="G52" s="5">
        <v>-2067970000000</v>
      </c>
      <c r="I52" s="5">
        <v>-7951008000000</v>
      </c>
      <c r="J52" s="5">
        <v>-7432548000000</v>
      </c>
      <c r="K52" s="5">
        <v>-7339858000000</v>
      </c>
      <c r="L52" s="5">
        <v>-6597640000000</v>
      </c>
      <c r="M52" s="5">
        <v>-6533173000000</v>
      </c>
      <c r="N52" s="5">
        <v>-6228003000000</v>
      </c>
      <c r="O52" s="5">
        <v>-5834064000000</v>
      </c>
      <c r="P52" s="5">
        <v>-6155948000000</v>
      </c>
      <c r="Q52" s="5">
        <v>-5414679000000</v>
      </c>
      <c r="R52" s="5">
        <v>-7174254000000</v>
      </c>
      <c r="S52" s="5">
        <v>-7513836000000</v>
      </c>
      <c r="T52" s="5">
        <v>-7996894000000</v>
      </c>
      <c r="U52" s="5">
        <v>-6532953000000</v>
      </c>
      <c r="V52" s="5">
        <v>-5870040000000</v>
      </c>
      <c r="W52" s="5">
        <v>-6835761000000</v>
      </c>
      <c r="X52" s="5">
        <v>-5584204000000</v>
      </c>
      <c r="Y52" s="5">
        <v>-5996638000000</v>
      </c>
      <c r="Z52" s="5">
        <v>-6626049000000</v>
      </c>
    </row>
    <row r="53" spans="2:26" ht="15.5" x14ac:dyDescent="0.35">
      <c r="C53" t="s">
        <v>86</v>
      </c>
      <c r="D53" s="5">
        <v>492199000000</v>
      </c>
      <c r="E53" s="5">
        <v>458327000000</v>
      </c>
      <c r="F53" s="5">
        <v>504877000000</v>
      </c>
      <c r="G53" s="5">
        <v>513345000000</v>
      </c>
      <c r="I53" s="5">
        <v>1996114000000</v>
      </c>
      <c r="J53" s="5">
        <v>1847694000000</v>
      </c>
      <c r="K53" s="5">
        <v>1687418000000</v>
      </c>
      <c r="L53" s="5">
        <v>1644703000000</v>
      </c>
      <c r="M53" s="5">
        <v>1494905000000</v>
      </c>
      <c r="N53" s="5">
        <v>1345503000000</v>
      </c>
      <c r="O53" s="5">
        <v>1341700000000</v>
      </c>
      <c r="P53" s="5">
        <v>1234632000000</v>
      </c>
      <c r="Q53" s="5">
        <v>1160891000000</v>
      </c>
      <c r="R53" s="5">
        <v>1422954000000</v>
      </c>
      <c r="S53" s="5">
        <v>1461228000000</v>
      </c>
      <c r="T53" s="5">
        <v>1457767000000</v>
      </c>
      <c r="U53" s="5">
        <v>1144870000000</v>
      </c>
      <c r="V53" s="5">
        <v>965773000000</v>
      </c>
      <c r="W53" s="5">
        <v>693678000000</v>
      </c>
      <c r="X53" s="5">
        <v>659672000000</v>
      </c>
      <c r="Y53" s="5">
        <v>836116000000</v>
      </c>
      <c r="Z53" s="5">
        <v>1543879000000</v>
      </c>
    </row>
    <row r="54" spans="2:26" ht="15.5" x14ac:dyDescent="0.35">
      <c r="C54" t="s">
        <v>87</v>
      </c>
      <c r="D54" s="5">
        <v>-323449000000</v>
      </c>
      <c r="E54" s="5">
        <v>-291509000000</v>
      </c>
      <c r="F54" s="5">
        <v>-402333000000</v>
      </c>
      <c r="G54" s="5">
        <v>-292898000000</v>
      </c>
      <c r="I54" s="5">
        <v>-1205469000000</v>
      </c>
      <c r="J54" s="5">
        <v>-1191170000000</v>
      </c>
      <c r="K54" s="5">
        <v>-973196000000</v>
      </c>
      <c r="L54" s="5">
        <v>-839139000000</v>
      </c>
      <c r="M54" s="5">
        <v>-673122000000</v>
      </c>
      <c r="N54" s="5">
        <v>-727182000000</v>
      </c>
      <c r="O54" s="5">
        <v>-940876000000</v>
      </c>
      <c r="P54" s="5">
        <v>-881932000000</v>
      </c>
      <c r="Q54" s="5">
        <v>-2192870000000</v>
      </c>
      <c r="R54" s="5">
        <v>-2578442000000</v>
      </c>
      <c r="S54" s="5">
        <v>-1442886000000</v>
      </c>
      <c r="T54" s="5">
        <v>-1291069000000</v>
      </c>
      <c r="U54" s="5">
        <v>-1939285000000</v>
      </c>
      <c r="V54" s="5">
        <v>-974033000000</v>
      </c>
      <c r="W54" s="5">
        <v>-968276000000</v>
      </c>
      <c r="X54" s="5">
        <v>-1010254000000</v>
      </c>
      <c r="Y54" s="5">
        <v>-1025882000000</v>
      </c>
      <c r="Z54" s="5">
        <v>-951042000000</v>
      </c>
    </row>
    <row r="55" spans="2:26" ht="15.5" x14ac:dyDescent="0.35">
      <c r="C55" t="s">
        <v>88</v>
      </c>
      <c r="D55" s="5">
        <v>-147572000000</v>
      </c>
      <c r="E55" s="5">
        <v>-143228000000</v>
      </c>
      <c r="F55" s="5">
        <v>-146963000000</v>
      </c>
      <c r="G55" s="5">
        <v>-141150000000</v>
      </c>
      <c r="I55" s="5">
        <v>-537113000000</v>
      </c>
      <c r="J55" s="5">
        <v>-443651000000</v>
      </c>
      <c r="K55" s="5">
        <v>-397748000000</v>
      </c>
      <c r="L55" s="5">
        <v>-353098000000</v>
      </c>
      <c r="M55" s="5">
        <v>-286189000000</v>
      </c>
      <c r="N55" s="5">
        <v>-236352000000</v>
      </c>
      <c r="O55" s="5">
        <v>-374914000000</v>
      </c>
      <c r="P55" s="5">
        <v>-362806000000</v>
      </c>
      <c r="Q55" s="5">
        <v>-386561000000</v>
      </c>
      <c r="R55" s="5">
        <v>-548845000000</v>
      </c>
      <c r="S55" s="5">
        <v>-606536000000</v>
      </c>
      <c r="T55" s="5">
        <v>-552752000000</v>
      </c>
      <c r="U55" s="5">
        <v>-457658000000</v>
      </c>
      <c r="V55" s="5">
        <v>-430626000000</v>
      </c>
      <c r="W55" s="5">
        <v>-448193000000</v>
      </c>
      <c r="X55" s="5">
        <v>-470617000000</v>
      </c>
      <c r="Y55" s="5">
        <v>-449312000000</v>
      </c>
      <c r="Z55" s="5">
        <v>-412538000000</v>
      </c>
    </row>
    <row r="56" spans="2:26" ht="15.5" x14ac:dyDescent="0.35">
      <c r="C56" t="s">
        <v>89</v>
      </c>
      <c r="D56" s="5">
        <v>-144687000000</v>
      </c>
      <c r="E56" s="5">
        <v>-138782000000</v>
      </c>
      <c r="F56" s="5">
        <v>-157832000000</v>
      </c>
      <c r="G56" s="5">
        <v>-138653000000</v>
      </c>
      <c r="I56" s="5">
        <v>-559663000000</v>
      </c>
      <c r="J56" s="5">
        <v>-518510000000</v>
      </c>
      <c r="K56" s="5">
        <v>-482873000000</v>
      </c>
      <c r="L56" s="5">
        <v>-444912000000</v>
      </c>
      <c r="M56" s="5">
        <v>-426991000000</v>
      </c>
      <c r="N56" s="5">
        <v>-449104000000</v>
      </c>
      <c r="O56" s="5">
        <v>-464592000000</v>
      </c>
      <c r="P56" s="5">
        <v>-465441000000</v>
      </c>
      <c r="Q56" s="5">
        <v>-552102000000</v>
      </c>
      <c r="R56" s="5">
        <v>-685427000000</v>
      </c>
      <c r="S56" s="5">
        <v>-714975000000</v>
      </c>
      <c r="T56" s="5">
        <v>-654187000000</v>
      </c>
      <c r="U56" s="5">
        <v>-603243000000</v>
      </c>
      <c r="V56" s="5">
        <v>-543407000000</v>
      </c>
      <c r="W56" s="5">
        <v>-520083000000</v>
      </c>
      <c r="X56" s="5">
        <v>-539637000000</v>
      </c>
      <c r="Y56" s="5">
        <v>-576570000000</v>
      </c>
      <c r="Z56" s="5">
        <v>-538504000000</v>
      </c>
    </row>
    <row r="57" spans="2:26" ht="15.5" x14ac:dyDescent="0.35">
      <c r="C57" t="s">
        <v>97</v>
      </c>
      <c r="D57" s="5">
        <v>117000000</v>
      </c>
      <c r="E57" s="5">
        <v>90000000</v>
      </c>
      <c r="F57" s="5">
        <v>58000000</v>
      </c>
      <c r="G57" s="5">
        <v>124000000</v>
      </c>
      <c r="I57" s="5">
        <v>387000000</v>
      </c>
      <c r="J57" s="5">
        <v>170000000</v>
      </c>
      <c r="K57" s="5">
        <v>289000000</v>
      </c>
      <c r="L57" s="5">
        <v>298000000</v>
      </c>
      <c r="M57" s="5">
        <v>582000000</v>
      </c>
      <c r="N57" s="5">
        <v>526000000</v>
      </c>
      <c r="O57" s="5">
        <v>296000000</v>
      </c>
      <c r="P57" s="5">
        <v>198000000</v>
      </c>
      <c r="Q57" s="5">
        <v>-2875000000</v>
      </c>
      <c r="R57" s="5">
        <v>-8970000000</v>
      </c>
      <c r="S57" s="5">
        <v>-472000000</v>
      </c>
      <c r="T57" s="5">
        <v>-497000000</v>
      </c>
      <c r="U57" s="5">
        <v>-2278000000</v>
      </c>
      <c r="V57" s="5">
        <v>-87000000</v>
      </c>
      <c r="W57" s="5">
        <v>-78000000</v>
      </c>
    </row>
    <row r="58" spans="2:26" ht="15.5" x14ac:dyDescent="0.35">
      <c r="C58" t="s">
        <v>90</v>
      </c>
      <c r="D58" s="5">
        <v>168750000000</v>
      </c>
      <c r="E58" s="5">
        <v>166818000000</v>
      </c>
      <c r="F58" s="5">
        <v>102544000000</v>
      </c>
      <c r="G58" s="5">
        <v>220447000000</v>
      </c>
      <c r="I58" s="5">
        <v>790645000000</v>
      </c>
      <c r="J58" s="5">
        <v>656524000000</v>
      </c>
      <c r="K58" s="5">
        <v>714222000000</v>
      </c>
      <c r="L58" s="5">
        <v>805564000000</v>
      </c>
      <c r="M58" s="5">
        <v>821783000000</v>
      </c>
      <c r="N58" s="5">
        <v>618321000000</v>
      </c>
      <c r="O58" s="5">
        <v>400824000000</v>
      </c>
      <c r="P58" s="5">
        <v>352700000000</v>
      </c>
      <c r="Q58" s="5">
        <v>-1031979000000</v>
      </c>
      <c r="R58" s="5">
        <v>-1155488000000</v>
      </c>
      <c r="S58" s="5">
        <v>18342000000</v>
      </c>
      <c r="T58" s="5">
        <v>166698000000</v>
      </c>
      <c r="U58" s="5">
        <v>-794415000000</v>
      </c>
      <c r="V58" s="5">
        <v>-8260000000</v>
      </c>
      <c r="W58" s="5">
        <v>-274598000000</v>
      </c>
      <c r="X58" s="5">
        <v>-350582000000</v>
      </c>
      <c r="Y58" s="5">
        <v>-189766000000</v>
      </c>
      <c r="Z58" s="5">
        <v>592837000000</v>
      </c>
    </row>
    <row r="59" spans="2:26" ht="15.5" x14ac:dyDescent="0.35">
      <c r="C59" t="s">
        <v>91</v>
      </c>
      <c r="D59" s="5">
        <v>-31809000000</v>
      </c>
      <c r="E59" s="5">
        <v>-31463000000</v>
      </c>
      <c r="F59" s="5">
        <v>-41516000000</v>
      </c>
      <c r="G59" s="5">
        <v>-42360000000</v>
      </c>
      <c r="I59" s="5">
        <v>-163589000000</v>
      </c>
      <c r="J59" s="5">
        <v>-207537000000</v>
      </c>
      <c r="K59" s="5">
        <v>-191659000000</v>
      </c>
      <c r="L59" s="5">
        <v>-328885000000</v>
      </c>
      <c r="M59" s="5">
        <v>1464975000000</v>
      </c>
      <c r="N59" s="5">
        <v>-422930000000</v>
      </c>
      <c r="O59" s="5">
        <v>-750973000000</v>
      </c>
      <c r="P59" s="5">
        <v>1479170000000</v>
      </c>
      <c r="Q59" s="5">
        <v>-1480200000000</v>
      </c>
      <c r="R59" s="5">
        <v>-569914000000</v>
      </c>
      <c r="S59" s="5">
        <v>-892486000000</v>
      </c>
      <c r="T59" s="5">
        <v>-538914000000</v>
      </c>
      <c r="U59" s="5">
        <v>1751378000000</v>
      </c>
      <c r="V59" s="5">
        <v>-344924000000</v>
      </c>
      <c r="W59" s="5">
        <v>-1959789000000</v>
      </c>
      <c r="X59" s="5">
        <v>-380803000000</v>
      </c>
      <c r="Y59" s="5">
        <v>-14013000000</v>
      </c>
      <c r="Z59" s="5">
        <v>-1099279000000</v>
      </c>
    </row>
    <row r="60" spans="2:26" ht="15.5" x14ac:dyDescent="0.35">
      <c r="C60" t="s">
        <v>92</v>
      </c>
      <c r="D60" s="5">
        <v>468000000</v>
      </c>
      <c r="E60" s="5">
        <v>349000000</v>
      </c>
      <c r="F60" s="5">
        <v>658000000</v>
      </c>
      <c r="G60" s="5">
        <v>774000000</v>
      </c>
      <c r="I60" s="5">
        <v>2004000000</v>
      </c>
      <c r="J60" s="5">
        <v>1397000000</v>
      </c>
      <c r="K60" s="5">
        <v>1846000000</v>
      </c>
      <c r="L60" s="5">
        <v>1504000000</v>
      </c>
      <c r="M60" s="5">
        <v>1483000000</v>
      </c>
      <c r="N60" s="5">
        <v>8044000000</v>
      </c>
      <c r="O60" s="5">
        <v>6762000000</v>
      </c>
      <c r="P60" s="5">
        <v>4011000000</v>
      </c>
      <c r="Q60" s="5">
        <v>2727000000</v>
      </c>
      <c r="R60" s="5">
        <v>2893000000</v>
      </c>
      <c r="S60" s="5">
        <v>2473000000</v>
      </c>
      <c r="T60" s="5">
        <v>2201000000</v>
      </c>
      <c r="U60" s="5">
        <v>2273000000</v>
      </c>
      <c r="V60" s="5">
        <v>2985000000</v>
      </c>
      <c r="W60" s="5">
        <v>3157000000</v>
      </c>
      <c r="X60" s="5">
        <v>3860000000</v>
      </c>
      <c r="Y60" s="5">
        <v>6291000000</v>
      </c>
      <c r="Z60" s="5">
        <v>11814000000</v>
      </c>
    </row>
    <row r="61" spans="2:26" ht="15.5" x14ac:dyDescent="0.35">
      <c r="C61" t="s">
        <v>93</v>
      </c>
      <c r="F61" s="5">
        <v>-25000000</v>
      </c>
      <c r="G61" s="5">
        <v>-826000000</v>
      </c>
      <c r="I61" s="5">
        <v>-1221000000</v>
      </c>
      <c r="J61" s="5">
        <v>-10464000000</v>
      </c>
      <c r="K61" s="5">
        <v>20541000000</v>
      </c>
      <c r="L61" s="5">
        <v>-88541000000</v>
      </c>
      <c r="M61" s="5">
        <v>-29810000000</v>
      </c>
      <c r="N61" s="5">
        <v>-33143000000</v>
      </c>
      <c r="O61" s="5">
        <v>86043000000</v>
      </c>
      <c r="P61" s="5">
        <v>-294020000000</v>
      </c>
      <c r="Q61" s="5">
        <v>-46366000000</v>
      </c>
      <c r="R61" s="5">
        <v>5689000000</v>
      </c>
      <c r="S61" s="5">
        <v>-354634000000</v>
      </c>
      <c r="T61" s="5">
        <v>-102902000000</v>
      </c>
      <c r="U61" s="5">
        <v>-272757000000</v>
      </c>
      <c r="V61" s="5">
        <v>-288709000000</v>
      </c>
      <c r="W61" s="5">
        <v>-42303000000</v>
      </c>
      <c r="X61" s="5">
        <v>151811000000</v>
      </c>
      <c r="Y61" s="5">
        <v>563819000000</v>
      </c>
      <c r="Z61" s="5">
        <v>-673195000000</v>
      </c>
    </row>
    <row r="62" spans="2:26" ht="15.5" x14ac:dyDescent="0.35">
      <c r="C62" t="s">
        <v>27</v>
      </c>
      <c r="D62" s="5">
        <v>-32277000000</v>
      </c>
      <c r="E62" s="5">
        <v>-31812000000</v>
      </c>
      <c r="F62" s="5">
        <v>-42149000000</v>
      </c>
      <c r="G62" s="5">
        <v>-42308000000</v>
      </c>
      <c r="I62" s="5">
        <v>-164372000000</v>
      </c>
      <c r="J62" s="5">
        <v>-198470000000</v>
      </c>
      <c r="K62" s="5">
        <v>-214046000000</v>
      </c>
      <c r="L62" s="5">
        <v>-241848000000</v>
      </c>
      <c r="M62" s="5">
        <v>-247407000000</v>
      </c>
      <c r="N62" s="5">
        <v>-397827000000</v>
      </c>
      <c r="O62" s="5">
        <v>-392474000000</v>
      </c>
      <c r="P62" s="5">
        <v>-390072000000</v>
      </c>
      <c r="Q62" s="5">
        <v>-385315000000</v>
      </c>
      <c r="R62" s="5">
        <v>-361064000000</v>
      </c>
      <c r="S62" s="5">
        <v>-357421000000</v>
      </c>
      <c r="T62" s="5">
        <v>-217867000000</v>
      </c>
      <c r="U62" s="5">
        <v>-500977000000</v>
      </c>
      <c r="V62" s="5">
        <v>-300082000000</v>
      </c>
      <c r="W62" s="5">
        <v>-398820000000</v>
      </c>
      <c r="X62" s="5">
        <v>-410331000000</v>
      </c>
      <c r="Y62" s="5">
        <v>-466702000000</v>
      </c>
      <c r="Z62" s="5">
        <v>-407113000000</v>
      </c>
    </row>
    <row r="63" spans="2:26" ht="15.5" x14ac:dyDescent="0.35">
      <c r="C63" t="s">
        <v>98</v>
      </c>
      <c r="D63" s="5">
        <v>-31809000000</v>
      </c>
      <c r="E63" s="5">
        <v>-31463000000</v>
      </c>
      <c r="F63" s="5">
        <v>-41516000000</v>
      </c>
      <c r="G63" s="5">
        <v>-42360000000</v>
      </c>
      <c r="I63" s="5">
        <v>-163589000000</v>
      </c>
      <c r="J63" s="5">
        <v>-207537000000</v>
      </c>
      <c r="K63" s="5">
        <v>-191659000000</v>
      </c>
      <c r="L63" s="5">
        <v>-328885000000</v>
      </c>
      <c r="M63" s="5">
        <v>1464975000000</v>
      </c>
      <c r="N63" s="5">
        <v>-422930000000</v>
      </c>
      <c r="O63" s="5">
        <v>-750973000000</v>
      </c>
      <c r="P63" s="5">
        <v>1479170000000</v>
      </c>
      <c r="Q63" s="5">
        <v>-1480200000000</v>
      </c>
      <c r="R63" s="5">
        <v>-569914000000</v>
      </c>
      <c r="S63" s="5">
        <v>-892486000000</v>
      </c>
      <c r="T63" s="5">
        <v>-538914000000</v>
      </c>
      <c r="U63" s="5">
        <v>1751378000000</v>
      </c>
      <c r="V63" s="5">
        <v>-344924000000</v>
      </c>
      <c r="W63" s="5">
        <v>-1959789000000</v>
      </c>
      <c r="X63" s="5">
        <v>-380803000000</v>
      </c>
      <c r="Y63" s="5">
        <v>-14013000000</v>
      </c>
      <c r="Z63" s="5">
        <v>-1099279000000</v>
      </c>
    </row>
    <row r="64" spans="2:26" ht="15.5" x14ac:dyDescent="0.35">
      <c r="C64" t="s">
        <v>29</v>
      </c>
      <c r="D64" s="5">
        <v>136941000000</v>
      </c>
      <c r="E64" s="5">
        <v>135355000000</v>
      </c>
      <c r="F64" s="5">
        <v>61028000000</v>
      </c>
      <c r="G64" s="5">
        <v>178087000000</v>
      </c>
      <c r="I64" s="5">
        <v>627056000000</v>
      </c>
      <c r="J64" s="5">
        <v>448987000000</v>
      </c>
      <c r="K64" s="5">
        <v>522563000000</v>
      </c>
      <c r="L64" s="5">
        <v>476679000000</v>
      </c>
      <c r="M64" s="5">
        <v>2286758000000</v>
      </c>
      <c r="N64" s="5">
        <v>195391000000</v>
      </c>
      <c r="O64" s="5">
        <v>-350149000000</v>
      </c>
      <c r="P64" s="5">
        <v>1831870000000</v>
      </c>
      <c r="Q64" s="5">
        <v>-2512179000000</v>
      </c>
      <c r="R64" s="5">
        <v>-1725402000000</v>
      </c>
      <c r="S64" s="5">
        <v>-874144000000</v>
      </c>
      <c r="T64" s="5">
        <v>-372216000000</v>
      </c>
      <c r="U64" s="5">
        <v>956963000000</v>
      </c>
      <c r="V64" s="5">
        <v>-353184000000</v>
      </c>
      <c r="W64" s="5">
        <v>-2234387000000</v>
      </c>
      <c r="X64" s="5">
        <v>-731385000000</v>
      </c>
      <c r="Y64" s="5">
        <v>-203779000000</v>
      </c>
      <c r="Z64" s="5">
        <v>-506442000000</v>
      </c>
    </row>
    <row r="65" spans="2:26" ht="15.5" x14ac:dyDescent="0.35">
      <c r="C65" t="s">
        <v>28</v>
      </c>
      <c r="D65" s="5">
        <v>-44422000000</v>
      </c>
      <c r="E65" s="5">
        <v>-35274000000</v>
      </c>
      <c r="F65" s="5">
        <v>-64019000000</v>
      </c>
      <c r="G65" s="5">
        <v>-44458000000</v>
      </c>
      <c r="I65" s="5">
        <v>-202987000000</v>
      </c>
      <c r="J65" s="5">
        <v>-128832000000</v>
      </c>
      <c r="K65" s="5">
        <v>-120789000000</v>
      </c>
      <c r="L65" s="5">
        <v>-102701000000</v>
      </c>
      <c r="M65" s="5">
        <v>-74465000000</v>
      </c>
      <c r="N65" s="5">
        <v>186031000000</v>
      </c>
      <c r="O65" s="5">
        <v>1286000000</v>
      </c>
      <c r="P65" s="5">
        <v>-109166000000</v>
      </c>
      <c r="Q65" s="5">
        <v>-127241000000</v>
      </c>
      <c r="R65" s="5">
        <v>-271636000000</v>
      </c>
      <c r="S65" s="5">
        <v>-328287000000</v>
      </c>
      <c r="T65" s="5">
        <v>-17691000000</v>
      </c>
      <c r="U65" s="5">
        <v>241074000000</v>
      </c>
      <c r="V65" s="5">
        <v>-82797000000</v>
      </c>
      <c r="W65" s="5">
        <v>198184000000</v>
      </c>
      <c r="X65" s="5">
        <v>95771000000</v>
      </c>
      <c r="Y65" s="5">
        <v>-13376000000</v>
      </c>
      <c r="Z65" s="5">
        <v>99751000000</v>
      </c>
    </row>
    <row r="66" spans="2:26" ht="15.5" x14ac:dyDescent="0.35">
      <c r="C66" t="s">
        <v>99</v>
      </c>
      <c r="D66" s="5">
        <v>92519000000</v>
      </c>
      <c r="E66" s="5">
        <v>100081000000</v>
      </c>
      <c r="F66" s="5">
        <v>-2991000000</v>
      </c>
      <c r="G66" s="5">
        <v>133629000000</v>
      </c>
      <c r="I66" s="5">
        <v>424069000000</v>
      </c>
      <c r="J66" s="5">
        <v>320155000000</v>
      </c>
      <c r="K66" s="5">
        <v>401774000000</v>
      </c>
      <c r="L66" s="5">
        <v>373978000000</v>
      </c>
      <c r="M66" s="5">
        <v>2212293000000</v>
      </c>
      <c r="N66" s="5">
        <v>381422000000</v>
      </c>
      <c r="O66" s="5">
        <v>-348863000000</v>
      </c>
      <c r="P66" s="5">
        <v>1722704000000</v>
      </c>
      <c r="Q66" s="5">
        <v>-2639420000000</v>
      </c>
      <c r="R66" s="5">
        <v>-1997038000000</v>
      </c>
      <c r="S66" s="5">
        <v>-1202431000000</v>
      </c>
      <c r="T66" s="5">
        <v>-389907000000</v>
      </c>
      <c r="U66" s="5">
        <v>1198037000000</v>
      </c>
      <c r="V66" s="5">
        <v>-435981000000</v>
      </c>
      <c r="W66" s="5">
        <v>-2036203000000</v>
      </c>
      <c r="X66" s="5">
        <v>-635614000000</v>
      </c>
      <c r="Y66" s="5">
        <v>-217155000000</v>
      </c>
      <c r="Z66" s="5">
        <v>-406691000000</v>
      </c>
    </row>
    <row r="67" spans="2:26" ht="15.5" x14ac:dyDescent="0.35">
      <c r="C67" t="s">
        <v>100</v>
      </c>
      <c r="X67" s="5">
        <v>132000000</v>
      </c>
      <c r="Y67" s="5">
        <v>-16000000</v>
      </c>
      <c r="Z67" s="5">
        <v>-491000000</v>
      </c>
    </row>
    <row r="68" spans="2:26" ht="15.5" x14ac:dyDescent="0.35">
      <c r="C68" t="s">
        <v>101</v>
      </c>
      <c r="D68" s="5">
        <v>92519000000</v>
      </c>
      <c r="E68" s="5">
        <v>100081000000</v>
      </c>
      <c r="F68" s="5">
        <v>-2991000000</v>
      </c>
      <c r="G68" s="5">
        <v>133629000000</v>
      </c>
      <c r="I68" s="5">
        <v>424069000000</v>
      </c>
      <c r="J68" s="5">
        <v>320155000000</v>
      </c>
      <c r="K68" s="5">
        <v>401774000000</v>
      </c>
      <c r="L68" s="5">
        <v>373978000000</v>
      </c>
      <c r="M68" s="5">
        <v>2212293000000</v>
      </c>
      <c r="N68" s="5">
        <v>381422000000</v>
      </c>
      <c r="O68" s="5">
        <v>-348863000000</v>
      </c>
      <c r="P68" s="5">
        <v>1722704000000</v>
      </c>
      <c r="Q68" s="5">
        <v>-2639420000000</v>
      </c>
      <c r="R68" s="5">
        <v>-1997038000000</v>
      </c>
      <c r="S68" s="5">
        <v>-1202431000000</v>
      </c>
      <c r="T68" s="5">
        <v>-389907000000</v>
      </c>
      <c r="U68" s="5">
        <v>1198037000000</v>
      </c>
      <c r="V68" s="5">
        <v>-435981000000</v>
      </c>
      <c r="W68" s="5">
        <v>-2036203000000</v>
      </c>
      <c r="X68" s="5">
        <v>-635482000000</v>
      </c>
      <c r="Y68" s="5">
        <v>-217171000000</v>
      </c>
      <c r="Z68" s="5">
        <v>-407182000000</v>
      </c>
    </row>
    <row r="69" spans="2:26" ht="15.5" x14ac:dyDescent="0.35">
      <c r="C69" t="s">
        <v>102</v>
      </c>
      <c r="F69" s="5">
        <v>-201570000000</v>
      </c>
      <c r="I69" s="5">
        <v>-201570000000</v>
      </c>
      <c r="J69" s="5">
        <v>-170607000000</v>
      </c>
      <c r="K69" s="5">
        <v>-163903000000</v>
      </c>
      <c r="L69" s="5">
        <v>-65887000000</v>
      </c>
      <c r="M69" s="5">
        <v>-58000000000</v>
      </c>
      <c r="N69" s="5">
        <v>25237000000</v>
      </c>
      <c r="O69" s="5">
        <v>4012000000</v>
      </c>
      <c r="P69" s="5">
        <v>45434000000</v>
      </c>
      <c r="Q69" s="5">
        <v>406499000000</v>
      </c>
      <c r="R69" s="5">
        <v>195540000000</v>
      </c>
      <c r="S69" s="5">
        <v>2276151000000</v>
      </c>
      <c r="V69" s="5">
        <v>-348000000</v>
      </c>
      <c r="W69" s="5">
        <v>-2020000000</v>
      </c>
    </row>
    <row r="70" spans="2:26" ht="15.5" x14ac:dyDescent="0.35">
      <c r="C70" t="s">
        <v>103</v>
      </c>
      <c r="D70" s="5">
        <v>92519000000</v>
      </c>
      <c r="E70" s="5">
        <v>100081000000</v>
      </c>
      <c r="F70" s="5">
        <v>-204561000000</v>
      </c>
      <c r="G70" s="5">
        <v>133629000000</v>
      </c>
      <c r="I70" s="5">
        <v>222499000000</v>
      </c>
      <c r="J70" s="5">
        <v>149548000000</v>
      </c>
      <c r="K70" s="5">
        <v>237871000000</v>
      </c>
      <c r="L70" s="5">
        <v>308091000000</v>
      </c>
      <c r="M70" s="5">
        <v>2154293000000</v>
      </c>
      <c r="N70" s="5">
        <v>406659000000</v>
      </c>
      <c r="O70" s="5">
        <v>-344851000000</v>
      </c>
      <c r="P70" s="5">
        <v>1768138000000</v>
      </c>
      <c r="Q70" s="5">
        <v>-2232921000000</v>
      </c>
      <c r="R70" s="5">
        <v>-1801498000000</v>
      </c>
      <c r="S70" s="5">
        <v>1073720000000</v>
      </c>
      <c r="T70" s="5">
        <v>-389907000000</v>
      </c>
      <c r="U70" s="5">
        <v>1198037000000</v>
      </c>
      <c r="V70" s="5">
        <v>-436329000000</v>
      </c>
      <c r="W70" s="5">
        <v>-2038223000000</v>
      </c>
    </row>
    <row r="71" spans="2:26" ht="15.5" x14ac:dyDescent="0.35">
      <c r="C71" t="s">
        <v>104</v>
      </c>
      <c r="D71" s="5">
        <v>92519000000</v>
      </c>
      <c r="E71" s="5">
        <v>100081000000</v>
      </c>
      <c r="F71" s="5">
        <v>-2991000000</v>
      </c>
      <c r="G71" s="5">
        <v>133629000000</v>
      </c>
      <c r="I71" s="5">
        <v>424069000000</v>
      </c>
      <c r="J71" s="5">
        <v>320155000000</v>
      </c>
      <c r="K71" s="5">
        <v>401774000000</v>
      </c>
      <c r="L71" s="5">
        <v>373978000000</v>
      </c>
      <c r="M71" s="5">
        <v>2212293000000</v>
      </c>
      <c r="N71" s="5">
        <v>381422000000</v>
      </c>
      <c r="O71" s="5">
        <v>-348863000000</v>
      </c>
      <c r="P71" s="5">
        <v>1722704000000</v>
      </c>
      <c r="Q71" s="5">
        <v>-2639420000000</v>
      </c>
      <c r="R71" s="5">
        <v>-1997038000000</v>
      </c>
      <c r="S71" s="5">
        <v>-1202431000000</v>
      </c>
      <c r="T71" s="5">
        <v>-389907000000</v>
      </c>
      <c r="U71" s="5">
        <v>1198037000000</v>
      </c>
      <c r="V71" s="5">
        <v>-435981000000</v>
      </c>
      <c r="W71" s="5">
        <v>-2036203000000</v>
      </c>
      <c r="X71" s="5">
        <v>-635482000000</v>
      </c>
      <c r="Y71" s="5">
        <v>-217171000000</v>
      </c>
      <c r="Z71" s="5">
        <v>-407182000000</v>
      </c>
    </row>
    <row r="72" spans="2:26" ht="15.5" x14ac:dyDescent="0.35">
      <c r="C72" t="s">
        <v>8</v>
      </c>
      <c r="D72" s="5">
        <v>92402000000</v>
      </c>
      <c r="E72" s="5">
        <v>99991000000</v>
      </c>
      <c r="F72" s="5">
        <v>-204619000000</v>
      </c>
      <c r="G72" s="5">
        <v>133505000000</v>
      </c>
      <c r="I72" s="5">
        <v>222112000000</v>
      </c>
      <c r="J72" s="5">
        <v>149378000000</v>
      </c>
      <c r="K72" s="5">
        <v>237582000000</v>
      </c>
      <c r="L72" s="5">
        <v>307793000000</v>
      </c>
      <c r="M72" s="5">
        <v>2153711000000</v>
      </c>
      <c r="N72" s="5">
        <v>406133000000</v>
      </c>
      <c r="O72" s="5">
        <v>-345147000000</v>
      </c>
      <c r="P72" s="5">
        <v>1767940000000</v>
      </c>
      <c r="Q72" s="5">
        <v>-2230046000000</v>
      </c>
      <c r="R72" s="5">
        <v>-1792528000000</v>
      </c>
      <c r="S72" s="5">
        <v>1074192000000</v>
      </c>
      <c r="T72" s="5">
        <v>-389410000000</v>
      </c>
      <c r="U72" s="5">
        <v>1200315000000</v>
      </c>
      <c r="V72" s="5">
        <v>-436242000000</v>
      </c>
      <c r="W72" s="5">
        <v>-2038145000000</v>
      </c>
    </row>
    <row r="73" spans="2:26" ht="15.5" x14ac:dyDescent="0.35">
      <c r="C73" t="s">
        <v>105</v>
      </c>
      <c r="D73" s="5">
        <v>92519000000</v>
      </c>
      <c r="E73" s="5">
        <v>100081000000</v>
      </c>
      <c r="F73" s="5">
        <v>-2991000000</v>
      </c>
      <c r="G73" s="5">
        <v>133629000000</v>
      </c>
      <c r="I73" s="5">
        <v>424069000000</v>
      </c>
      <c r="J73" s="5">
        <v>320155000000</v>
      </c>
      <c r="K73" s="5">
        <v>401774000000</v>
      </c>
      <c r="L73" s="5">
        <v>373978000000</v>
      </c>
      <c r="M73" s="5">
        <v>2212293000000</v>
      </c>
      <c r="N73" s="5">
        <v>381422000000</v>
      </c>
      <c r="O73" s="5">
        <v>-348863000000</v>
      </c>
      <c r="P73" s="5">
        <v>1722704000000</v>
      </c>
      <c r="Q73" s="5">
        <v>-2639420000000</v>
      </c>
      <c r="R73" s="5">
        <v>-1997038000000</v>
      </c>
      <c r="S73" s="5">
        <v>-1202431000000</v>
      </c>
      <c r="T73" s="5">
        <v>-389907000000</v>
      </c>
      <c r="U73" s="5">
        <v>1198037000000</v>
      </c>
      <c r="V73" s="5">
        <v>-435981000000</v>
      </c>
      <c r="W73" s="5">
        <v>-2036203000000</v>
      </c>
      <c r="X73" s="5">
        <v>-635482000000</v>
      </c>
      <c r="Y73" s="5">
        <v>-217171000000</v>
      </c>
      <c r="Z73" s="5">
        <v>-407182000000</v>
      </c>
    </row>
    <row r="74" spans="2:26" ht="15.5" x14ac:dyDescent="0.35">
      <c r="C74" t="s">
        <v>106</v>
      </c>
      <c r="D74" s="5">
        <v>92519000000</v>
      </c>
      <c r="E74" s="5">
        <v>100081000000</v>
      </c>
      <c r="F74" s="5">
        <v>-204561000000</v>
      </c>
      <c r="G74" s="5">
        <v>133629000000</v>
      </c>
      <c r="I74" s="5">
        <v>222499000000</v>
      </c>
      <c r="J74" s="5">
        <v>149548000000</v>
      </c>
      <c r="K74" s="5">
        <v>237871000000</v>
      </c>
      <c r="L74" s="5">
        <v>308091000000</v>
      </c>
      <c r="M74" s="5">
        <v>2154293000000</v>
      </c>
      <c r="N74" s="5">
        <v>406659000000</v>
      </c>
      <c r="O74" s="5">
        <v>-344851000000</v>
      </c>
      <c r="P74" s="5">
        <v>1768138000000</v>
      </c>
      <c r="Q74" s="5">
        <v>-2232921000000</v>
      </c>
      <c r="R74" s="5">
        <v>-1801498000000</v>
      </c>
      <c r="S74" s="5">
        <v>1073720000000</v>
      </c>
      <c r="T74" s="5">
        <v>-389907000000</v>
      </c>
      <c r="U74" s="5">
        <v>1198037000000</v>
      </c>
      <c r="V74" s="5">
        <v>-436329000000</v>
      </c>
      <c r="W74" s="5">
        <v>-2038223000000</v>
      </c>
    </row>
    <row r="75" spans="2:26" ht="15.5" x14ac:dyDescent="0.35">
      <c r="C75" t="s">
        <v>107</v>
      </c>
      <c r="D75" s="5">
        <v>92519000000</v>
      </c>
      <c r="E75" s="5">
        <v>100081000000</v>
      </c>
      <c r="F75" s="5">
        <v>-204561000000</v>
      </c>
      <c r="G75" s="5">
        <v>133629000000</v>
      </c>
      <c r="I75" s="5">
        <v>222499000000</v>
      </c>
      <c r="J75" s="5">
        <v>149548000000</v>
      </c>
      <c r="K75" s="5">
        <v>237871000000</v>
      </c>
      <c r="L75" s="5">
        <v>308091000000</v>
      </c>
      <c r="M75" s="5">
        <v>2154293000000</v>
      </c>
      <c r="N75" s="5">
        <v>406659000000</v>
      </c>
      <c r="O75" s="5">
        <v>-344851000000</v>
      </c>
      <c r="P75" s="5">
        <v>1768138000000</v>
      </c>
      <c r="Q75" s="5">
        <v>-2232921000000</v>
      </c>
      <c r="R75" s="5">
        <v>-1801498000000</v>
      </c>
      <c r="S75" s="5">
        <v>1073720000000</v>
      </c>
      <c r="T75" s="5">
        <v>-389907000000</v>
      </c>
      <c r="U75" s="5">
        <v>1198037000000</v>
      </c>
      <c r="V75" s="5">
        <v>-436329000000</v>
      </c>
      <c r="W75" s="5">
        <v>-2038223000000</v>
      </c>
    </row>
    <row r="77" spans="2:26" ht="15.5" x14ac:dyDescent="0.35">
      <c r="B77" t="s">
        <v>108</v>
      </c>
      <c r="C77" t="s">
        <v>109</v>
      </c>
    </row>
    <row r="78" spans="2:26" ht="15.5" x14ac:dyDescent="0.35">
      <c r="C78" t="s">
        <v>110</v>
      </c>
    </row>
    <row r="79" spans="2:26" ht="15.5" x14ac:dyDescent="0.35">
      <c r="C79" t="s">
        <v>20</v>
      </c>
      <c r="D79" s="5">
        <v>83880000000</v>
      </c>
      <c r="E79" s="5">
        <v>104840000000</v>
      </c>
      <c r="F79" s="5">
        <v>135481000000</v>
      </c>
      <c r="G79" s="5">
        <v>83140000000</v>
      </c>
      <c r="I79" s="5">
        <v>135481000000</v>
      </c>
      <c r="J79" s="5">
        <v>99315000000</v>
      </c>
      <c r="K79" s="5">
        <v>74867000000</v>
      </c>
      <c r="L79" s="5">
        <v>77888000000</v>
      </c>
      <c r="M79" s="5">
        <v>98125000000</v>
      </c>
      <c r="N79" s="5">
        <v>301607000000</v>
      </c>
      <c r="O79" s="5">
        <v>129443000000</v>
      </c>
      <c r="P79" s="5">
        <v>115297000000</v>
      </c>
      <c r="Q79" s="5">
        <v>542733000000</v>
      </c>
      <c r="R79" s="5">
        <v>101453000000</v>
      </c>
      <c r="S79" s="5">
        <v>148862000000</v>
      </c>
      <c r="T79" s="5">
        <v>164834000000</v>
      </c>
      <c r="U79" s="5">
        <v>186762000000</v>
      </c>
      <c r="V79" s="5">
        <v>120549000000</v>
      </c>
      <c r="W79" s="5">
        <v>168477000000</v>
      </c>
      <c r="X79" s="5">
        <v>242081000000</v>
      </c>
      <c r="Y79" s="5">
        <v>227225000000</v>
      </c>
      <c r="Z79" s="5">
        <v>248871000000</v>
      </c>
    </row>
    <row r="80" spans="2:26" ht="15.5" x14ac:dyDescent="0.35">
      <c r="C80" t="s">
        <v>112</v>
      </c>
      <c r="R80" s="5">
        <v>269774000000</v>
      </c>
      <c r="S80" s="5">
        <v>452231000000</v>
      </c>
      <c r="T80" s="5">
        <v>295863000000</v>
      </c>
    </row>
    <row r="81" spans="3:26" ht="15.5" x14ac:dyDescent="0.35">
      <c r="C81" t="s">
        <v>114</v>
      </c>
      <c r="D81" s="5">
        <v>153077000000</v>
      </c>
      <c r="E81" s="5">
        <v>140295000000</v>
      </c>
      <c r="F81" s="5">
        <v>144590000000</v>
      </c>
      <c r="G81" s="5">
        <v>124909000000</v>
      </c>
      <c r="I81" s="5">
        <v>144590000000</v>
      </c>
      <c r="J81" s="5">
        <v>120177000000</v>
      </c>
      <c r="K81" s="5">
        <v>107841000000</v>
      </c>
      <c r="L81" s="5">
        <v>117608000000</v>
      </c>
      <c r="M81" s="5">
        <v>135509000000</v>
      </c>
      <c r="N81" s="5">
        <v>231096000000</v>
      </c>
      <c r="O81" s="5">
        <v>231946000000</v>
      </c>
      <c r="P81" s="5">
        <v>312509000000</v>
      </c>
      <c r="Q81" s="5">
        <v>508199000000</v>
      </c>
      <c r="R81" s="5">
        <v>670850000000</v>
      </c>
      <c r="S81" s="5">
        <v>342285000000</v>
      </c>
      <c r="T81" s="5">
        <v>483118000000</v>
      </c>
      <c r="U81" s="5">
        <v>443973000000</v>
      </c>
      <c r="V81" s="5">
        <v>392604000000</v>
      </c>
      <c r="W81" s="5">
        <v>351244000000</v>
      </c>
      <c r="X81" s="5">
        <v>293377000000</v>
      </c>
      <c r="Y81" s="5">
        <v>150936000000</v>
      </c>
      <c r="Z81" s="5">
        <v>89865000000</v>
      </c>
    </row>
    <row r="82" spans="3:26" ht="15.5" x14ac:dyDescent="0.35">
      <c r="C82" t="s">
        <v>113</v>
      </c>
      <c r="Q82" s="5">
        <v>67740000000</v>
      </c>
    </row>
    <row r="83" spans="3:26" ht="15.5" x14ac:dyDescent="0.35">
      <c r="C83" t="s">
        <v>115</v>
      </c>
      <c r="R83" s="5">
        <v>269774000000</v>
      </c>
      <c r="S83" s="5">
        <v>452231000000</v>
      </c>
      <c r="T83" s="5">
        <v>295863000000</v>
      </c>
    </row>
    <row r="84" spans="3:26" ht="15.5" x14ac:dyDescent="0.35">
      <c r="C84" t="s">
        <v>117</v>
      </c>
      <c r="D84" s="5">
        <v>8257000000</v>
      </c>
      <c r="E84" s="5">
        <v>6971000000</v>
      </c>
      <c r="F84" s="5">
        <v>5836000000</v>
      </c>
      <c r="G84" s="5">
        <v>6983000000</v>
      </c>
      <c r="I84" s="5">
        <v>5836000000</v>
      </c>
      <c r="J84" s="5">
        <v>5897000000</v>
      </c>
      <c r="K84" s="5">
        <v>9822000000</v>
      </c>
      <c r="L84" s="5">
        <v>5454000000</v>
      </c>
      <c r="M84" s="5">
        <v>4231000000</v>
      </c>
      <c r="N84" s="5">
        <v>54607000000</v>
      </c>
      <c r="O84" s="5">
        <v>11271000000</v>
      </c>
      <c r="P84" s="5">
        <v>96502000000</v>
      </c>
      <c r="Q84" s="5">
        <v>78526000000</v>
      </c>
      <c r="R84" s="5">
        <v>50519000000</v>
      </c>
      <c r="S84" s="5">
        <v>57802000000</v>
      </c>
      <c r="T84" s="5">
        <v>44341000000</v>
      </c>
      <c r="U84" s="5">
        <v>40762000000</v>
      </c>
      <c r="V84" s="5">
        <v>404256000000</v>
      </c>
      <c r="W84" s="5">
        <v>365950000000</v>
      </c>
      <c r="X84" s="5">
        <v>628615000000</v>
      </c>
      <c r="Y84" s="5">
        <v>487692000000</v>
      </c>
      <c r="Z84" s="5">
        <v>546842000000</v>
      </c>
    </row>
    <row r="85" spans="3:26" ht="15.5" x14ac:dyDescent="0.35">
      <c r="C85" t="s">
        <v>118</v>
      </c>
      <c r="D85" s="5">
        <v>8257000000</v>
      </c>
      <c r="E85" s="5">
        <v>6971000000</v>
      </c>
      <c r="F85" s="5">
        <v>5836000000</v>
      </c>
      <c r="G85" s="5">
        <v>6983000000</v>
      </c>
      <c r="I85" s="5">
        <v>5836000000</v>
      </c>
      <c r="J85" s="5">
        <v>5897000000</v>
      </c>
      <c r="K85" s="5">
        <v>9822000000</v>
      </c>
      <c r="L85" s="5">
        <v>5454000000</v>
      </c>
      <c r="M85" s="5">
        <v>4231000000</v>
      </c>
      <c r="N85" s="5">
        <v>54607000000</v>
      </c>
      <c r="O85" s="5">
        <v>11271000000</v>
      </c>
      <c r="P85" s="5">
        <v>96502000000</v>
      </c>
      <c r="Q85" s="5">
        <v>78526000000</v>
      </c>
      <c r="R85" s="5">
        <v>50519000000</v>
      </c>
      <c r="S85" s="5">
        <v>57802000000</v>
      </c>
      <c r="T85" s="5">
        <v>44341000000</v>
      </c>
      <c r="U85" s="5">
        <v>40762000000</v>
      </c>
      <c r="V85" s="5">
        <v>404256000000</v>
      </c>
      <c r="W85" s="5">
        <v>365950000000</v>
      </c>
      <c r="X85" s="5">
        <v>628615000000</v>
      </c>
      <c r="Y85" s="5">
        <v>487692000000</v>
      </c>
      <c r="Z85" s="5">
        <v>546842000000</v>
      </c>
    </row>
    <row r="86" spans="3:26" ht="15.5" x14ac:dyDescent="0.35">
      <c r="C86" t="s">
        <v>119</v>
      </c>
      <c r="D86" s="5">
        <v>1793873000000</v>
      </c>
      <c r="E86" s="5">
        <v>1676109000000</v>
      </c>
      <c r="F86" s="5">
        <v>1854938000000</v>
      </c>
      <c r="G86" s="5">
        <v>1593455000000</v>
      </c>
      <c r="I86" s="5">
        <v>1854938000000</v>
      </c>
      <c r="J86" s="5">
        <v>1371590000000</v>
      </c>
      <c r="K86" s="5">
        <v>1438004000000</v>
      </c>
      <c r="L86" s="5">
        <v>1339589000000</v>
      </c>
      <c r="M86" s="5">
        <v>1082599000000</v>
      </c>
      <c r="N86" s="5">
        <v>777216000000</v>
      </c>
      <c r="O86" s="5">
        <v>770264000000</v>
      </c>
      <c r="P86" s="5">
        <v>841027000000</v>
      </c>
      <c r="Q86" s="5">
        <v>800699000000</v>
      </c>
      <c r="R86" s="5">
        <v>941038000000</v>
      </c>
      <c r="S86" s="5">
        <v>1421793000000</v>
      </c>
      <c r="T86" s="5">
        <v>1354574000000</v>
      </c>
      <c r="U86" s="5">
        <v>1218884000000</v>
      </c>
      <c r="V86" s="5">
        <v>1163969000000</v>
      </c>
      <c r="W86" s="5">
        <v>1108037000000</v>
      </c>
      <c r="X86" s="5">
        <v>1401367000000</v>
      </c>
      <c r="Y86" s="5">
        <v>1440128000000</v>
      </c>
      <c r="Z86" s="5">
        <v>1605439000000</v>
      </c>
    </row>
    <row r="87" spans="3:26" ht="15.5" x14ac:dyDescent="0.35">
      <c r="C87" t="s">
        <v>97</v>
      </c>
      <c r="D87" s="5">
        <v>2469028000000</v>
      </c>
      <c r="E87" s="5">
        <v>2469028000000</v>
      </c>
      <c r="F87" s="5">
        <v>2469028000000</v>
      </c>
      <c r="G87" s="5">
        <v>2667132000000</v>
      </c>
      <c r="I87" s="5">
        <v>2469028000000</v>
      </c>
      <c r="J87" s="5">
        <v>2667132000000</v>
      </c>
      <c r="K87" s="5">
        <v>2849126000000</v>
      </c>
      <c r="L87" s="5">
        <v>3027769000000</v>
      </c>
      <c r="M87" s="5">
        <v>3101795000000</v>
      </c>
      <c r="N87" s="5">
        <v>3172097000000</v>
      </c>
      <c r="O87" s="5">
        <v>3163172000000</v>
      </c>
      <c r="P87" s="5">
        <v>3149776000000</v>
      </c>
      <c r="Q87" s="5">
        <v>3420638000000</v>
      </c>
      <c r="R87" s="5">
        <v>2719619000000</v>
      </c>
      <c r="S87" s="5">
        <v>2521760000000</v>
      </c>
      <c r="T87" s="5">
        <v>256316000000</v>
      </c>
      <c r="U87" s="5">
        <v>256316000000</v>
      </c>
      <c r="V87" s="5">
        <v>-944742000000</v>
      </c>
      <c r="W87" s="5">
        <v>-944394000000</v>
      </c>
      <c r="X87" s="5">
        <v>-942374000000</v>
      </c>
      <c r="Y87" s="5">
        <v>-941935000000</v>
      </c>
      <c r="Z87" s="5">
        <v>-943047000000</v>
      </c>
    </row>
    <row r="88" spans="3:26" ht="15.5" x14ac:dyDescent="0.35">
      <c r="C88" t="s">
        <v>120</v>
      </c>
      <c r="D88" s="5">
        <v>3030832000000</v>
      </c>
      <c r="E88" s="5">
        <v>2932780000000</v>
      </c>
      <c r="F88" s="5">
        <v>3091050000000</v>
      </c>
      <c r="G88" s="5">
        <v>2745422000000</v>
      </c>
      <c r="I88" s="5">
        <v>3091050000000</v>
      </c>
      <c r="J88" s="5">
        <v>2431199000000</v>
      </c>
      <c r="K88" s="5">
        <v>2374088000000</v>
      </c>
      <c r="L88" s="5">
        <v>2162539000000</v>
      </c>
      <c r="M88" s="5">
        <v>1818753000000</v>
      </c>
      <c r="N88" s="5">
        <v>1702148000000</v>
      </c>
      <c r="O88" s="5">
        <v>1574516000000</v>
      </c>
      <c r="P88" s="5">
        <v>1959723000000</v>
      </c>
      <c r="Q88" s="5">
        <v>2311175000000</v>
      </c>
      <c r="R88" s="5">
        <v>1968319000000</v>
      </c>
      <c r="S88" s="5">
        <v>3264139000000</v>
      </c>
      <c r="T88" s="5">
        <v>3403663000000</v>
      </c>
      <c r="U88" s="5">
        <v>3759751000000</v>
      </c>
      <c r="V88" s="5">
        <v>3797663000000</v>
      </c>
      <c r="W88" s="5">
        <v>3422950000000</v>
      </c>
      <c r="X88" s="5">
        <v>3962595000000</v>
      </c>
      <c r="Y88" s="5">
        <v>3994309000000</v>
      </c>
      <c r="Z88" s="5">
        <v>4529051000000</v>
      </c>
    </row>
    <row r="89" spans="3:26" ht="15.5" x14ac:dyDescent="0.35">
      <c r="C89" t="s">
        <v>121</v>
      </c>
    </row>
    <row r="90" spans="3:26" ht="15.5" x14ac:dyDescent="0.35">
      <c r="C90" t="s">
        <v>390</v>
      </c>
      <c r="D90" s="5">
        <v>7777000000</v>
      </c>
      <c r="E90" s="5">
        <v>7556000000</v>
      </c>
      <c r="F90" s="5">
        <v>7517000000</v>
      </c>
      <c r="G90" s="5">
        <v>6523000000</v>
      </c>
      <c r="I90" s="5">
        <v>7517000000</v>
      </c>
      <c r="J90" s="5">
        <v>4025000000</v>
      </c>
      <c r="K90" s="5">
        <v>2686000000</v>
      </c>
      <c r="L90" s="5">
        <v>5864000000</v>
      </c>
      <c r="M90" s="5">
        <v>8147000000</v>
      </c>
      <c r="N90" s="5">
        <v>12013000000</v>
      </c>
      <c r="O90" s="5">
        <v>8786000000</v>
      </c>
      <c r="P90" s="5">
        <v>11310000000</v>
      </c>
      <c r="Q90" s="5">
        <v>5661000000</v>
      </c>
      <c r="R90" s="5">
        <v>8170000000</v>
      </c>
      <c r="S90" s="5">
        <v>36199000000</v>
      </c>
      <c r="T90" s="5">
        <v>14354000000</v>
      </c>
      <c r="U90" s="5">
        <v>42091000000</v>
      </c>
      <c r="V90" s="5">
        <v>42474000000</v>
      </c>
      <c r="W90" s="5">
        <v>41851000000</v>
      </c>
      <c r="X90" s="5">
        <v>39511000000</v>
      </c>
      <c r="Y90" s="5">
        <v>41479000000</v>
      </c>
      <c r="Z90" s="5">
        <v>73808000000</v>
      </c>
    </row>
    <row r="91" spans="3:26" ht="15.5" x14ac:dyDescent="0.35">
      <c r="C91" t="s">
        <v>125</v>
      </c>
      <c r="D91" s="5">
        <v>32061000000</v>
      </c>
      <c r="E91" s="5">
        <v>43764000000</v>
      </c>
      <c r="F91" s="5">
        <v>43879000000</v>
      </c>
      <c r="G91" s="5">
        <v>61361000000</v>
      </c>
      <c r="I91" s="5">
        <v>43879000000</v>
      </c>
      <c r="J91" s="5">
        <v>104518000000</v>
      </c>
      <c r="K91" s="5">
        <v>115765000000</v>
      </c>
      <c r="L91" s="5">
        <v>120951000000</v>
      </c>
      <c r="M91" s="5">
        <v>146464000000</v>
      </c>
      <c r="N91" s="5">
        <v>150595000000</v>
      </c>
      <c r="O91" s="5">
        <v>6072000000</v>
      </c>
      <c r="P91" s="5">
        <v>2201000000</v>
      </c>
      <c r="Q91" s="5">
        <v>38771000000</v>
      </c>
      <c r="R91" s="5">
        <v>99583000000</v>
      </c>
      <c r="S91" s="5">
        <v>336653000000</v>
      </c>
      <c r="T91" s="5">
        <v>658586000000</v>
      </c>
      <c r="U91" s="5">
        <v>672107000000</v>
      </c>
      <c r="V91" s="5">
        <v>431656000000</v>
      </c>
      <c r="W91" s="5">
        <v>469239000000</v>
      </c>
      <c r="X91" s="5">
        <v>262108000000</v>
      </c>
      <c r="Y91" s="5">
        <v>152076000000</v>
      </c>
      <c r="Z91" s="5">
        <v>149255000000</v>
      </c>
    </row>
    <row r="92" spans="3:26" ht="15.5" x14ac:dyDescent="0.35">
      <c r="C92" t="s">
        <v>128</v>
      </c>
      <c r="D92" s="5">
        <v>3452008000000</v>
      </c>
      <c r="E92" s="5">
        <v>3435120000000</v>
      </c>
      <c r="F92" s="5">
        <v>3437289000000</v>
      </c>
      <c r="G92" s="5">
        <v>3669009000000</v>
      </c>
      <c r="I92" s="5">
        <v>3437289000000</v>
      </c>
      <c r="J92" s="5">
        <v>3574190000000</v>
      </c>
      <c r="K92" s="5">
        <v>3793774000000</v>
      </c>
      <c r="L92" s="5">
        <v>3971104000000</v>
      </c>
      <c r="M92" s="5">
        <v>3973981000000</v>
      </c>
      <c r="N92" s="5">
        <v>4000926000000</v>
      </c>
      <c r="O92" s="5">
        <v>4052936000000</v>
      </c>
      <c r="P92" s="5">
        <v>4206297000000</v>
      </c>
      <c r="Q92" s="5">
        <v>4287247000000</v>
      </c>
      <c r="R92" s="5">
        <v>4582457000000</v>
      </c>
      <c r="S92" s="5">
        <v>4616515000000</v>
      </c>
      <c r="T92" s="5">
        <v>2372953000000</v>
      </c>
      <c r="U92" s="5">
        <v>2415055000000</v>
      </c>
      <c r="V92" s="5">
        <v>2513198000000</v>
      </c>
      <c r="W92" s="5">
        <v>2707797000000</v>
      </c>
      <c r="X92" s="5">
        <v>3655030000000</v>
      </c>
      <c r="Y92" s="5">
        <v>4005372000000</v>
      </c>
      <c r="Z92" s="5">
        <v>4248285000000</v>
      </c>
    </row>
    <row r="93" spans="3:26" ht="15.5" x14ac:dyDescent="0.35">
      <c r="C93" t="s">
        <v>131</v>
      </c>
      <c r="V93" s="5">
        <v>583000000</v>
      </c>
      <c r="W93" s="5">
        <v>637000000</v>
      </c>
      <c r="X93" s="5">
        <v>35818000000</v>
      </c>
      <c r="Y93" s="5">
        <v>37542000000</v>
      </c>
      <c r="Z93" s="5">
        <v>37473000000</v>
      </c>
    </row>
    <row r="94" spans="3:26" ht="15.5" x14ac:dyDescent="0.35">
      <c r="C94" t="s">
        <v>126</v>
      </c>
      <c r="D94" s="5">
        <v>226836000000</v>
      </c>
      <c r="E94" s="5">
        <v>234253000000</v>
      </c>
      <c r="F94" s="5">
        <v>234253000000</v>
      </c>
      <c r="G94" s="5">
        <v>251010000000</v>
      </c>
      <c r="I94" s="5">
        <v>234253000000</v>
      </c>
      <c r="J94" s="5">
        <v>251010000000</v>
      </c>
      <c r="K94" s="5">
        <v>251937000000</v>
      </c>
      <c r="L94" s="5">
        <v>253483000000</v>
      </c>
      <c r="M94" s="5">
        <v>233221000000</v>
      </c>
      <c r="N94" s="5">
        <v>225355000000</v>
      </c>
      <c r="O94" s="5">
        <v>180966000000</v>
      </c>
      <c r="P94" s="5">
        <v>179641000000</v>
      </c>
      <c r="Q94" s="5">
        <v>176614000000</v>
      </c>
      <c r="R94" s="5">
        <v>176847000000</v>
      </c>
      <c r="S94" s="5">
        <v>167054000000</v>
      </c>
    </row>
    <row r="95" spans="3:26" ht="15.5" x14ac:dyDescent="0.35">
      <c r="C95" t="s">
        <v>133</v>
      </c>
      <c r="D95" s="5">
        <v>4167886000000</v>
      </c>
      <c r="E95" s="5">
        <v>4152838000000</v>
      </c>
      <c r="F95" s="5">
        <v>4126346000000</v>
      </c>
      <c r="G95" s="5">
        <v>4350805000000</v>
      </c>
      <c r="I95" s="5">
        <v>4126346000000</v>
      </c>
      <c r="J95" s="5">
        <v>4275122000000</v>
      </c>
      <c r="K95" s="5">
        <v>4482250000000</v>
      </c>
      <c r="L95" s="5">
        <v>4671198000000</v>
      </c>
      <c r="M95" s="5">
        <v>4629261000000</v>
      </c>
      <c r="N95" s="5">
        <v>4624145000000</v>
      </c>
      <c r="O95" s="5">
        <v>4425743000000</v>
      </c>
      <c r="P95" s="5">
        <v>4612717000000</v>
      </c>
      <c r="Q95" s="5">
        <v>4695500000000</v>
      </c>
      <c r="R95" s="5">
        <v>5354954000000</v>
      </c>
      <c r="S95" s="5">
        <v>5822447000000</v>
      </c>
      <c r="T95" s="5">
        <v>3682454000000</v>
      </c>
      <c r="U95" s="5">
        <v>3419636000000</v>
      </c>
      <c r="V95" s="5">
        <v>3331207000000</v>
      </c>
      <c r="W95" s="5">
        <v>3639648000000</v>
      </c>
      <c r="X95" s="5">
        <v>4470849000000</v>
      </c>
      <c r="Y95" s="5">
        <v>4707696000000</v>
      </c>
      <c r="Z95" s="5">
        <v>4841487000000</v>
      </c>
    </row>
    <row r="96" spans="3:26" ht="15.5" x14ac:dyDescent="0.35">
      <c r="C96" t="s">
        <v>134</v>
      </c>
      <c r="D96" s="5">
        <v>7198718000000</v>
      </c>
      <c r="E96" s="5">
        <v>7085618000000</v>
      </c>
      <c r="F96" s="5">
        <v>7217396000000</v>
      </c>
      <c r="G96" s="5">
        <v>7096227000000</v>
      </c>
      <c r="I96" s="5">
        <v>7217396000000</v>
      </c>
      <c r="J96" s="5">
        <v>6706321000000</v>
      </c>
      <c r="K96" s="5">
        <v>6856338000000</v>
      </c>
      <c r="L96" s="5">
        <v>6833737000000</v>
      </c>
      <c r="M96" s="5">
        <v>6448014000000</v>
      </c>
      <c r="N96" s="5">
        <v>6326293000000</v>
      </c>
      <c r="O96" s="5">
        <v>6000259000000</v>
      </c>
      <c r="P96" s="5">
        <v>6572440000000</v>
      </c>
      <c r="Q96" s="5">
        <v>7006675000000</v>
      </c>
      <c r="R96" s="5">
        <v>7323273000000</v>
      </c>
      <c r="S96" s="5">
        <v>9086586000000</v>
      </c>
      <c r="T96" s="5">
        <v>7086117000000</v>
      </c>
      <c r="U96" s="5">
        <v>7179387000000</v>
      </c>
      <c r="V96" s="5">
        <v>7128870000000</v>
      </c>
      <c r="W96" s="5">
        <v>7062598000000</v>
      </c>
      <c r="X96" s="5">
        <v>8433444000000</v>
      </c>
      <c r="Y96" s="5">
        <v>8702005000000</v>
      </c>
      <c r="Z96" s="5">
        <v>9370538000000</v>
      </c>
    </row>
    <row r="97" spans="3:26" ht="15.5" x14ac:dyDescent="0.35">
      <c r="C97" t="s">
        <v>135</v>
      </c>
    </row>
    <row r="98" spans="3:26" ht="15.5" x14ac:dyDescent="0.35">
      <c r="C98" t="s">
        <v>136</v>
      </c>
    </row>
    <row r="99" spans="3:26" ht="15.5" x14ac:dyDescent="0.35">
      <c r="C99" t="s">
        <v>137</v>
      </c>
      <c r="D99" s="5">
        <v>2553697000000</v>
      </c>
      <c r="E99" s="5">
        <v>2597854000000</v>
      </c>
      <c r="F99" s="5">
        <v>2828200000000</v>
      </c>
      <c r="G99" s="5">
        <v>2512587000000</v>
      </c>
      <c r="I99" s="5">
        <v>2828200000000</v>
      </c>
      <c r="J99" s="5">
        <v>2366954000000</v>
      </c>
      <c r="K99" s="5">
        <v>2228182000000</v>
      </c>
      <c r="L99" s="5">
        <v>1981666000000</v>
      </c>
      <c r="M99" s="5">
        <v>2055151000000</v>
      </c>
      <c r="N99" s="5">
        <v>5085064000000</v>
      </c>
      <c r="O99" s="5">
        <v>5077465000000</v>
      </c>
      <c r="P99" s="5">
        <v>3192796000000</v>
      </c>
      <c r="Q99" s="5">
        <v>8254627000000</v>
      </c>
      <c r="R99" s="5">
        <v>3117632000000</v>
      </c>
      <c r="S99" s="5">
        <v>3263474000000</v>
      </c>
      <c r="T99" s="5">
        <v>3004126000000</v>
      </c>
      <c r="U99" s="5">
        <v>3111016000000</v>
      </c>
      <c r="V99" s="5">
        <v>6572424000000</v>
      </c>
      <c r="W99" s="5">
        <v>6095011000000</v>
      </c>
      <c r="X99" s="5">
        <v>5456023000000</v>
      </c>
      <c r="Y99" s="5">
        <v>2101798000000</v>
      </c>
      <c r="Z99" s="5">
        <v>2170943000000</v>
      </c>
    </row>
    <row r="100" spans="3:26" ht="15.5" x14ac:dyDescent="0.35">
      <c r="C100" t="s">
        <v>149</v>
      </c>
      <c r="P100" s="5">
        <v>1789511000000</v>
      </c>
      <c r="R100" s="5">
        <v>3393977000000</v>
      </c>
      <c r="S100" s="5">
        <v>3182235000000</v>
      </c>
      <c r="T100" s="5">
        <v>2599415000000</v>
      </c>
      <c r="U100" s="5">
        <v>2276168000000</v>
      </c>
      <c r="Y100" s="5">
        <v>3019237000000</v>
      </c>
      <c r="Z100" s="5">
        <v>3508681000000</v>
      </c>
    </row>
    <row r="101" spans="3:26" ht="15.5" x14ac:dyDescent="0.35">
      <c r="C101" t="s">
        <v>391</v>
      </c>
      <c r="D101" s="5">
        <v>1349715000000</v>
      </c>
      <c r="E101" s="5">
        <v>1499905000000</v>
      </c>
      <c r="F101" s="5">
        <v>1382703000000</v>
      </c>
      <c r="G101" s="5">
        <v>1359822000000</v>
      </c>
      <c r="I101" s="5">
        <v>1382703000000</v>
      </c>
      <c r="J101" s="5">
        <v>1179808000000</v>
      </c>
      <c r="K101" s="5">
        <v>1175144000000</v>
      </c>
      <c r="L101" s="5">
        <v>983639000000</v>
      </c>
      <c r="M101" s="5">
        <v>1129874000000</v>
      </c>
      <c r="N101" s="5">
        <v>1175060000000</v>
      </c>
      <c r="O101" s="5">
        <v>1359926000000</v>
      </c>
      <c r="P101" s="5">
        <v>1465053000000</v>
      </c>
      <c r="Q101" s="5">
        <v>1366571000000</v>
      </c>
      <c r="R101" s="5">
        <v>1406344000000</v>
      </c>
      <c r="S101" s="5">
        <v>1792449000000</v>
      </c>
      <c r="T101" s="5">
        <v>1467708000000</v>
      </c>
      <c r="U101" s="5">
        <v>1634558000000</v>
      </c>
      <c r="V101" s="5">
        <v>1291712000000</v>
      </c>
      <c r="W101" s="5">
        <v>1288604000000</v>
      </c>
      <c r="X101" s="5">
        <v>1091451000000</v>
      </c>
      <c r="Y101" s="5">
        <v>1154409000000</v>
      </c>
      <c r="Z101" s="5">
        <v>1161540000000</v>
      </c>
    </row>
    <row r="102" spans="3:26" ht="15.5" x14ac:dyDescent="0.35">
      <c r="C102" t="s">
        <v>139</v>
      </c>
    </row>
    <row r="103" spans="3:26" ht="15.5" x14ac:dyDescent="0.35">
      <c r="C103" t="s">
        <v>140</v>
      </c>
      <c r="D103" s="5">
        <v>602343000000</v>
      </c>
      <c r="E103" s="5">
        <v>431617000000</v>
      </c>
      <c r="F103" s="5">
        <v>718644000000</v>
      </c>
      <c r="G103" s="5">
        <v>484229000000</v>
      </c>
      <c r="I103" s="5">
        <v>718644000000</v>
      </c>
      <c r="J103" s="5">
        <v>540959000000</v>
      </c>
      <c r="K103" s="5">
        <v>490579000000</v>
      </c>
      <c r="L103" s="5">
        <v>472309000000</v>
      </c>
      <c r="M103" s="5">
        <v>468956000000</v>
      </c>
      <c r="N103" s="5">
        <v>648312000000</v>
      </c>
      <c r="O103" s="5">
        <v>575034000000</v>
      </c>
      <c r="P103" s="5">
        <v>999872000000</v>
      </c>
      <c r="Q103" s="5">
        <v>861867000000</v>
      </c>
      <c r="R103" s="5">
        <v>751540000000</v>
      </c>
      <c r="S103" s="5">
        <v>996533000000</v>
      </c>
      <c r="T103" s="5">
        <v>907143000000</v>
      </c>
      <c r="U103" s="5">
        <v>871224000000</v>
      </c>
      <c r="V103" s="5">
        <v>495643000000</v>
      </c>
      <c r="W103" s="5">
        <v>472630000000</v>
      </c>
      <c r="X103" s="5">
        <v>570498000000</v>
      </c>
      <c r="Y103" s="5">
        <v>508615000000</v>
      </c>
      <c r="Z103" s="5">
        <v>771172000000</v>
      </c>
    </row>
    <row r="104" spans="3:26" ht="15.5" x14ac:dyDescent="0.35">
      <c r="C104" t="s">
        <v>141</v>
      </c>
    </row>
    <row r="105" spans="3:26" ht="15.5" x14ac:dyDescent="0.35">
      <c r="C105" t="s">
        <v>142</v>
      </c>
      <c r="D105" s="5">
        <v>153077000000</v>
      </c>
      <c r="E105" s="5">
        <v>140295000000</v>
      </c>
      <c r="F105" s="5">
        <v>144590000000</v>
      </c>
      <c r="G105" s="5">
        <v>124909000000</v>
      </c>
      <c r="I105" s="5">
        <v>144590000000</v>
      </c>
      <c r="J105" s="5">
        <v>120177000000</v>
      </c>
      <c r="K105" s="5">
        <v>107841000000</v>
      </c>
      <c r="L105" s="5">
        <v>117608000000</v>
      </c>
      <c r="M105" s="5">
        <v>135509000000</v>
      </c>
      <c r="N105" s="5">
        <v>231096000000</v>
      </c>
      <c r="O105" s="5">
        <v>231946000000</v>
      </c>
      <c r="P105" s="5">
        <v>312509000000</v>
      </c>
      <c r="Q105" s="5">
        <v>575939000000</v>
      </c>
      <c r="R105" s="5">
        <v>670850000000</v>
      </c>
      <c r="S105" s="5">
        <v>342285000000</v>
      </c>
      <c r="T105" s="5">
        <v>483118000000</v>
      </c>
      <c r="U105" s="5">
        <v>443973000000</v>
      </c>
      <c r="V105" s="5">
        <v>392604000000</v>
      </c>
      <c r="W105" s="5">
        <v>351244000000</v>
      </c>
      <c r="X105" s="5">
        <v>293377000000</v>
      </c>
      <c r="Y105" s="5">
        <v>150936000000</v>
      </c>
      <c r="Z105" s="5">
        <v>89865000000</v>
      </c>
    </row>
    <row r="106" spans="3:26" ht="15.5" x14ac:dyDescent="0.35">
      <c r="C106" t="s">
        <v>143</v>
      </c>
      <c r="D106" s="5">
        <v>42295000000</v>
      </c>
      <c r="E106" s="5">
        <v>62612000000</v>
      </c>
      <c r="F106" s="5">
        <v>45257000000</v>
      </c>
      <c r="G106" s="5">
        <v>19009000000</v>
      </c>
      <c r="I106" s="5">
        <v>45257000000</v>
      </c>
      <c r="J106" s="5">
        <v>21126000000</v>
      </c>
      <c r="K106" s="5">
        <v>38483000000</v>
      </c>
      <c r="L106" s="5">
        <v>41153000000</v>
      </c>
      <c r="M106" s="5">
        <v>60433000000</v>
      </c>
      <c r="N106" s="5">
        <v>49561000000</v>
      </c>
      <c r="O106" s="5">
        <v>15220000000</v>
      </c>
      <c r="P106" s="5">
        <v>16603000000</v>
      </c>
      <c r="Q106" s="5">
        <v>12706000000</v>
      </c>
      <c r="R106" s="5">
        <v>50792000000</v>
      </c>
      <c r="S106" s="5">
        <v>13882000000</v>
      </c>
      <c r="T106" s="5">
        <v>22145000000</v>
      </c>
      <c r="U106" s="5">
        <v>27136000000</v>
      </c>
      <c r="V106" s="5">
        <v>43078000000</v>
      </c>
      <c r="W106" s="5">
        <v>25871000000</v>
      </c>
      <c r="X106" s="5">
        <v>27169000000</v>
      </c>
      <c r="Y106" s="5">
        <v>17087000000</v>
      </c>
      <c r="Z106" s="5">
        <v>15045000000</v>
      </c>
    </row>
    <row r="107" spans="3:26" ht="15.5" x14ac:dyDescent="0.35">
      <c r="C107" t="s">
        <v>144</v>
      </c>
      <c r="D107" s="5">
        <v>160796000000</v>
      </c>
      <c r="E107" s="5">
        <v>131866000000</v>
      </c>
      <c r="F107" s="5">
        <v>199196000000</v>
      </c>
      <c r="G107" s="5">
        <v>180945000000</v>
      </c>
      <c r="I107" s="5">
        <v>199196000000</v>
      </c>
      <c r="J107" s="5">
        <v>157109000000</v>
      </c>
      <c r="K107" s="5">
        <v>116637000000</v>
      </c>
      <c r="L107" s="5">
        <v>111361000000</v>
      </c>
      <c r="M107" s="5">
        <v>87580000000</v>
      </c>
      <c r="N107" s="5">
        <v>490080000000</v>
      </c>
      <c r="O107" s="5">
        <v>251139000000</v>
      </c>
      <c r="P107" s="5">
        <v>48898000000</v>
      </c>
      <c r="Q107" s="5">
        <v>247115000000</v>
      </c>
      <c r="R107" s="5">
        <v>108210000000</v>
      </c>
      <c r="S107" s="5">
        <v>93851000000</v>
      </c>
      <c r="T107" s="5">
        <v>107178000000</v>
      </c>
      <c r="U107" s="5">
        <v>129427000000</v>
      </c>
      <c r="V107" s="5">
        <v>1205785000000</v>
      </c>
      <c r="W107" s="5">
        <v>1011137000000</v>
      </c>
      <c r="X107" s="5">
        <v>568828000000</v>
      </c>
      <c r="Y107" s="5">
        <v>255434000000</v>
      </c>
      <c r="Z107" s="5">
        <v>106032000000</v>
      </c>
    </row>
    <row r="108" spans="3:26" ht="15.5" x14ac:dyDescent="0.35">
      <c r="C108" t="s">
        <v>145</v>
      </c>
      <c r="U108" s="5">
        <v>665000000</v>
      </c>
    </row>
    <row r="109" spans="3:26" ht="15.5" x14ac:dyDescent="0.35">
      <c r="C109" t="s">
        <v>146</v>
      </c>
      <c r="D109" s="5">
        <v>15675000000</v>
      </c>
      <c r="E109" s="5">
        <v>26810000000</v>
      </c>
      <c r="F109" s="5">
        <v>36900000000</v>
      </c>
      <c r="G109" s="5">
        <v>81346000000</v>
      </c>
      <c r="I109" s="5">
        <v>36900000000</v>
      </c>
      <c r="J109" s="5">
        <v>225925000000</v>
      </c>
      <c r="K109" s="5">
        <v>387654000000</v>
      </c>
      <c r="L109" s="5">
        <v>418600000000</v>
      </c>
      <c r="M109" s="5">
        <v>10000000000</v>
      </c>
      <c r="P109" s="5">
        <v>325266000000</v>
      </c>
      <c r="R109" s="5">
        <v>97082000000</v>
      </c>
      <c r="S109" s="5">
        <v>42772000000</v>
      </c>
      <c r="T109" s="5">
        <v>30795000000</v>
      </c>
    </row>
    <row r="110" spans="3:26" ht="15.5" x14ac:dyDescent="0.35">
      <c r="C110" t="s">
        <v>1814</v>
      </c>
      <c r="J110" s="5">
        <v>298000000</v>
      </c>
      <c r="K110" s="5">
        <v>329546000000</v>
      </c>
      <c r="L110" s="5">
        <v>756539000000</v>
      </c>
      <c r="M110" s="5">
        <v>1016644000000</v>
      </c>
    </row>
    <row r="111" spans="3:26" ht="15.5" x14ac:dyDescent="0.35">
      <c r="C111" t="s">
        <v>151</v>
      </c>
      <c r="W111" s="5">
        <v>549000000</v>
      </c>
      <c r="X111" s="5">
        <v>5422000000</v>
      </c>
      <c r="Y111" s="5">
        <v>14934000000</v>
      </c>
      <c r="Z111" s="5">
        <v>26462000000</v>
      </c>
    </row>
    <row r="112" spans="3:26" ht="15.5" x14ac:dyDescent="0.35">
      <c r="C112" t="s">
        <v>514</v>
      </c>
      <c r="D112" s="5">
        <v>2068000000</v>
      </c>
      <c r="E112" s="5">
        <v>2059000000</v>
      </c>
      <c r="F112" s="5">
        <v>2049000000</v>
      </c>
      <c r="G112" s="5">
        <v>2040000000</v>
      </c>
      <c r="I112" s="5">
        <v>2049000000</v>
      </c>
      <c r="J112" s="5">
        <v>2014000000</v>
      </c>
      <c r="K112" s="5">
        <v>1873000000</v>
      </c>
      <c r="L112" s="5">
        <v>1672000000</v>
      </c>
      <c r="M112" s="5">
        <v>1492000000</v>
      </c>
      <c r="N112" s="5">
        <v>1191000000</v>
      </c>
      <c r="O112" s="5">
        <v>255000000</v>
      </c>
      <c r="P112" s="5">
        <v>67000000</v>
      </c>
      <c r="Q112" s="5">
        <v>153000000</v>
      </c>
      <c r="R112" s="5">
        <v>238000000</v>
      </c>
      <c r="S112" s="5">
        <v>334000000</v>
      </c>
      <c r="V112" s="5">
        <v>566000000</v>
      </c>
      <c r="W112" s="5">
        <v>1417000000</v>
      </c>
      <c r="X112" s="5">
        <v>13487000000</v>
      </c>
      <c r="Y112" s="5">
        <v>16450000000</v>
      </c>
    </row>
    <row r="113" spans="3:26" ht="15.5" x14ac:dyDescent="0.35">
      <c r="C113" t="s">
        <v>152</v>
      </c>
      <c r="D113" s="5">
        <v>157492000000</v>
      </c>
      <c r="E113" s="5">
        <v>195391000000</v>
      </c>
      <c r="F113" s="5">
        <v>220397000000</v>
      </c>
      <c r="G113" s="5">
        <v>242833000000</v>
      </c>
      <c r="I113" s="5">
        <v>220397000000</v>
      </c>
      <c r="J113" s="5">
        <v>259227000000</v>
      </c>
      <c r="K113" s="5">
        <v>227766000000</v>
      </c>
      <c r="L113" s="5">
        <v>149089000000</v>
      </c>
      <c r="M113" s="5">
        <v>89473000000</v>
      </c>
      <c r="N113" s="5">
        <v>100758000000</v>
      </c>
      <c r="O113" s="5">
        <v>322346000000</v>
      </c>
      <c r="P113" s="5">
        <v>225964000000</v>
      </c>
      <c r="Q113" s="5">
        <v>618602000000</v>
      </c>
      <c r="R113" s="5">
        <v>21342000000</v>
      </c>
      <c r="S113" s="5">
        <v>16834000000</v>
      </c>
      <c r="T113" s="5">
        <v>10020000000</v>
      </c>
      <c r="U113" s="5">
        <v>665000000</v>
      </c>
      <c r="V113" s="5">
        <v>852000000</v>
      </c>
      <c r="W113" s="5">
        <v>7547000000</v>
      </c>
      <c r="X113" s="5">
        <v>8292000000</v>
      </c>
      <c r="Y113" s="5">
        <v>15317000000</v>
      </c>
      <c r="Z113" s="5">
        <v>27289000000</v>
      </c>
    </row>
    <row r="114" spans="3:26" ht="15.5" x14ac:dyDescent="0.35">
      <c r="C114" t="s">
        <v>153</v>
      </c>
      <c r="D114" s="5">
        <v>661571000000</v>
      </c>
      <c r="E114" s="5">
        <v>596833000000</v>
      </c>
      <c r="F114" s="5">
        <v>598346000000</v>
      </c>
      <c r="G114" s="5">
        <v>587929000000</v>
      </c>
      <c r="I114" s="5">
        <v>598346000000</v>
      </c>
      <c r="J114" s="5">
        <v>770716000000</v>
      </c>
      <c r="K114" s="5">
        <v>1208453000000</v>
      </c>
      <c r="L114" s="5">
        <v>1670239000000</v>
      </c>
      <c r="M114" s="5">
        <v>1531656000000</v>
      </c>
      <c r="N114" s="5">
        <v>533645000000</v>
      </c>
      <c r="O114" s="5">
        <v>593302000000</v>
      </c>
      <c r="P114" s="5">
        <v>2705301000000</v>
      </c>
      <c r="Q114" s="5">
        <v>532504000000</v>
      </c>
      <c r="R114" s="5">
        <v>4024756000000</v>
      </c>
      <c r="S114" s="5">
        <v>3840729000000</v>
      </c>
      <c r="T114" s="5">
        <v>3164276000000</v>
      </c>
      <c r="U114" s="5">
        <v>2760749000000</v>
      </c>
      <c r="V114" s="5">
        <v>446861000000</v>
      </c>
      <c r="W114" s="5">
        <v>421673000000</v>
      </c>
      <c r="X114" s="5">
        <v>393284000000</v>
      </c>
      <c r="Y114" s="5">
        <v>3380017000000</v>
      </c>
      <c r="Z114" s="5">
        <v>3846737000000</v>
      </c>
    </row>
    <row r="115" spans="3:26" ht="15.5" x14ac:dyDescent="0.35">
      <c r="C115" t="s">
        <v>154</v>
      </c>
      <c r="D115" s="5">
        <v>661571000000</v>
      </c>
      <c r="E115" s="5">
        <v>596833000000</v>
      </c>
      <c r="F115" s="5">
        <v>598346000000</v>
      </c>
      <c r="G115" s="5">
        <v>587929000000</v>
      </c>
      <c r="I115" s="5">
        <v>598346000000</v>
      </c>
      <c r="J115" s="5">
        <v>770716000000</v>
      </c>
      <c r="K115" s="5">
        <v>1208453000000</v>
      </c>
      <c r="L115" s="5">
        <v>1670239000000</v>
      </c>
      <c r="M115" s="5">
        <v>1531656000000</v>
      </c>
      <c r="N115" s="5">
        <v>533645000000</v>
      </c>
      <c r="O115" s="5">
        <v>593302000000</v>
      </c>
      <c r="P115" s="5">
        <v>2705301000000</v>
      </c>
      <c r="Q115" s="5">
        <v>532504000000</v>
      </c>
      <c r="R115" s="5">
        <v>4024756000000</v>
      </c>
      <c r="S115" s="5">
        <v>3840729000000</v>
      </c>
      <c r="T115" s="5">
        <v>3164276000000</v>
      </c>
      <c r="U115" s="5">
        <v>2760749000000</v>
      </c>
      <c r="V115" s="5">
        <v>446861000000</v>
      </c>
      <c r="W115" s="5">
        <v>421673000000</v>
      </c>
      <c r="X115" s="5">
        <v>393284000000</v>
      </c>
      <c r="Y115" s="5">
        <v>3380017000000</v>
      </c>
      <c r="Z115" s="5">
        <v>3846737000000</v>
      </c>
    </row>
    <row r="116" spans="3:26" ht="15.5" x14ac:dyDescent="0.35">
      <c r="C116" t="s">
        <v>394</v>
      </c>
      <c r="D116" s="5">
        <v>384404000000</v>
      </c>
      <c r="E116" s="5">
        <v>304230000000</v>
      </c>
      <c r="F116" s="5">
        <v>299463000000</v>
      </c>
      <c r="G116" s="5">
        <v>260918000000</v>
      </c>
      <c r="I116" s="5">
        <v>299463000000</v>
      </c>
      <c r="J116" s="5">
        <v>292191000000</v>
      </c>
      <c r="K116" s="5">
        <v>241315000000</v>
      </c>
      <c r="L116" s="5">
        <v>239456000000</v>
      </c>
      <c r="M116" s="5">
        <v>219943000000</v>
      </c>
      <c r="N116" s="5">
        <v>205662000000</v>
      </c>
      <c r="O116" s="5">
        <v>213193000000</v>
      </c>
      <c r="P116" s="5">
        <v>189598000000</v>
      </c>
      <c r="Q116" s="5">
        <v>188505000000</v>
      </c>
      <c r="R116" s="5">
        <v>181793000000</v>
      </c>
      <c r="S116" s="5">
        <v>187418000000</v>
      </c>
      <c r="T116" s="5">
        <v>187983000000</v>
      </c>
      <c r="U116" s="5">
        <v>187964000000</v>
      </c>
      <c r="V116" s="5">
        <v>188410000000</v>
      </c>
      <c r="W116" s="5">
        <v>187407000000</v>
      </c>
      <c r="X116" s="5">
        <v>188231000000</v>
      </c>
      <c r="Y116" s="5">
        <v>165637000000</v>
      </c>
      <c r="Z116" s="5">
        <v>173490000000</v>
      </c>
    </row>
    <row r="117" spans="3:26" ht="15.5" x14ac:dyDescent="0.35">
      <c r="C117" t="s">
        <v>155</v>
      </c>
      <c r="O117" s="5">
        <v>91349000000</v>
      </c>
      <c r="P117" s="5">
        <v>108007000000</v>
      </c>
      <c r="Q117" s="5">
        <v>29877000000</v>
      </c>
      <c r="R117" s="5">
        <v>1306000000</v>
      </c>
      <c r="S117" s="5">
        <v>3764000000</v>
      </c>
      <c r="T117" s="5">
        <v>3233000000</v>
      </c>
      <c r="U117" s="5">
        <v>18000000</v>
      </c>
      <c r="V117" s="5">
        <v>2851000000</v>
      </c>
      <c r="W117" s="5">
        <v>1929000000</v>
      </c>
      <c r="X117" s="5">
        <v>1334000000</v>
      </c>
      <c r="Y117" s="5">
        <v>2819000000</v>
      </c>
      <c r="Z117" s="5">
        <v>4588000000</v>
      </c>
    </row>
    <row r="118" spans="3:26" ht="15.5" x14ac:dyDescent="0.35">
      <c r="C118" t="s">
        <v>156</v>
      </c>
    </row>
    <row r="119" spans="3:26" ht="15.5" x14ac:dyDescent="0.35">
      <c r="C119" t="s">
        <v>157</v>
      </c>
      <c r="D119" s="5">
        <v>70157000000</v>
      </c>
      <c r="E119" s="5">
        <v>81881000000</v>
      </c>
      <c r="F119" s="5">
        <v>85552000000</v>
      </c>
      <c r="G119" s="5">
        <v>125277000000</v>
      </c>
      <c r="I119" s="5">
        <v>85552000000</v>
      </c>
      <c r="J119" s="5">
        <v>279537000000</v>
      </c>
      <c r="K119" s="5">
        <v>752926000000</v>
      </c>
      <c r="L119" s="5">
        <v>1212007000000</v>
      </c>
      <c r="M119" s="5">
        <v>1066074000000</v>
      </c>
      <c r="N119" s="5">
        <v>30699000000</v>
      </c>
      <c r="O119" s="5">
        <v>255000000</v>
      </c>
      <c r="P119" s="5">
        <v>325333000000</v>
      </c>
      <c r="Q119" s="5">
        <v>153000000</v>
      </c>
      <c r="R119" s="5">
        <v>97320000000</v>
      </c>
      <c r="S119" s="5">
        <v>43106000000</v>
      </c>
      <c r="T119" s="5">
        <v>30795000000</v>
      </c>
      <c r="V119" s="5">
        <v>566000000</v>
      </c>
      <c r="W119" s="5">
        <v>1966000000</v>
      </c>
      <c r="X119" s="5">
        <v>18909000000</v>
      </c>
      <c r="Y119" s="5">
        <v>31384000000</v>
      </c>
      <c r="Z119" s="5">
        <v>26462000000</v>
      </c>
    </row>
    <row r="120" spans="3:26" ht="15.5" x14ac:dyDescent="0.35">
      <c r="C120" t="s">
        <v>159</v>
      </c>
      <c r="D120" s="5">
        <v>3215268000000</v>
      </c>
      <c r="E120" s="5">
        <v>3194687000000</v>
      </c>
      <c r="F120" s="5">
        <v>3426546000000</v>
      </c>
      <c r="G120" s="5">
        <v>3100516000000</v>
      </c>
      <c r="I120" s="5">
        <v>3426546000000</v>
      </c>
      <c r="J120" s="5">
        <v>3137670000000</v>
      </c>
      <c r="K120" s="5">
        <v>3436635000000</v>
      </c>
      <c r="L120" s="5">
        <v>3651905000000</v>
      </c>
      <c r="M120" s="5">
        <v>3586807000000</v>
      </c>
      <c r="N120" s="5">
        <v>5618709000000</v>
      </c>
      <c r="O120" s="5">
        <v>5670767000000</v>
      </c>
      <c r="P120" s="5">
        <v>5898097000000</v>
      </c>
      <c r="Q120" s="5">
        <v>8787131000000</v>
      </c>
      <c r="R120" s="5">
        <v>7142388000000</v>
      </c>
      <c r="S120" s="5">
        <v>7104203000000</v>
      </c>
      <c r="T120" s="5">
        <v>6168402000000</v>
      </c>
      <c r="U120" s="5">
        <v>5871765000000</v>
      </c>
      <c r="V120" s="5">
        <v>7019285000000</v>
      </c>
      <c r="W120" s="5">
        <v>6516684000000</v>
      </c>
      <c r="X120" s="5">
        <v>5849307000000</v>
      </c>
      <c r="Y120" s="5">
        <v>5481815000000</v>
      </c>
      <c r="Z120" s="5">
        <v>6017680000000</v>
      </c>
    </row>
    <row r="121" spans="3:26" ht="15.5" x14ac:dyDescent="0.35">
      <c r="C121" t="s">
        <v>160</v>
      </c>
    </row>
    <row r="122" spans="3:26" ht="15.5" x14ac:dyDescent="0.35">
      <c r="C122" t="s">
        <v>161</v>
      </c>
      <c r="D122" s="5">
        <v>5002156000000</v>
      </c>
      <c r="E122" s="5">
        <v>5002156000000</v>
      </c>
      <c r="F122" s="5">
        <v>5002156000000</v>
      </c>
      <c r="G122" s="5">
        <v>5002156000000</v>
      </c>
      <c r="I122" s="5">
        <v>5002156000000</v>
      </c>
      <c r="J122" s="5">
        <v>5002156000000</v>
      </c>
      <c r="K122" s="5">
        <v>5002156000000</v>
      </c>
      <c r="L122" s="5">
        <v>5002156000000</v>
      </c>
      <c r="M122" s="5">
        <v>5002156000000</v>
      </c>
      <c r="N122" s="5">
        <v>5002156000000</v>
      </c>
      <c r="O122" s="5">
        <v>5002156000000</v>
      </c>
      <c r="P122" s="5">
        <v>5002156000000</v>
      </c>
      <c r="Q122" s="5">
        <v>4047073000000</v>
      </c>
      <c r="R122" s="5">
        <v>4047073000000</v>
      </c>
      <c r="S122" s="5">
        <v>4047073000000</v>
      </c>
      <c r="T122" s="5">
        <v>4047073000000</v>
      </c>
      <c r="U122" s="5">
        <v>4047073000000</v>
      </c>
      <c r="V122" s="5">
        <v>4047073000000</v>
      </c>
      <c r="W122" s="5">
        <v>4047073000000</v>
      </c>
      <c r="X122" s="5">
        <v>4047073000000</v>
      </c>
      <c r="Y122" s="5">
        <v>4047073000000</v>
      </c>
      <c r="Z122" s="5">
        <v>3959863000000</v>
      </c>
    </row>
    <row r="123" spans="3:26" ht="15.5" x14ac:dyDescent="0.35">
      <c r="C123" t="s">
        <v>162</v>
      </c>
      <c r="D123" s="5">
        <v>-1102556000000</v>
      </c>
      <c r="E123" s="5">
        <v>-1102556000000</v>
      </c>
      <c r="F123" s="5">
        <v>-1102556000000</v>
      </c>
      <c r="G123" s="5">
        <v>-1102556000000</v>
      </c>
      <c r="I123" s="5">
        <v>-1102556000000</v>
      </c>
      <c r="J123" s="5">
        <v>-1102556000000</v>
      </c>
      <c r="K123" s="5">
        <v>-1102556000000</v>
      </c>
      <c r="L123" s="5">
        <v>-1102556000000</v>
      </c>
      <c r="M123" s="5">
        <v>-1102556000000</v>
      </c>
      <c r="N123" s="5">
        <v>-1102556000000</v>
      </c>
      <c r="O123" s="5">
        <v>-1102556000000</v>
      </c>
      <c r="P123" s="5">
        <v>-1102556000000</v>
      </c>
      <c r="Q123" s="5">
        <v>-1104136000000</v>
      </c>
      <c r="R123" s="5">
        <v>-1104136000000</v>
      </c>
      <c r="S123" s="5">
        <v>-1104136000000</v>
      </c>
      <c r="T123" s="5">
        <v>-1104136000000</v>
      </c>
      <c r="U123" s="5">
        <v>-1104136000000</v>
      </c>
      <c r="V123" s="5">
        <v>96922000000</v>
      </c>
      <c r="W123" s="5">
        <v>96922000000</v>
      </c>
      <c r="X123" s="5">
        <v>96922000000</v>
      </c>
      <c r="Y123" s="5">
        <v>96922000000</v>
      </c>
      <c r="Z123" s="5">
        <v>100757000000</v>
      </c>
    </row>
    <row r="124" spans="3:26" ht="15.5" x14ac:dyDescent="0.35">
      <c r="C124" t="s">
        <v>163</v>
      </c>
      <c r="D124" s="5">
        <v>-2388066000000</v>
      </c>
      <c r="E124" s="5">
        <v>-2480468000000</v>
      </c>
      <c r="F124" s="5">
        <v>-2580459000000</v>
      </c>
      <c r="G124" s="5">
        <v>-2573944000000</v>
      </c>
      <c r="I124" s="5">
        <v>-2580459000000</v>
      </c>
      <c r="J124" s="5">
        <v>-3000675000000</v>
      </c>
      <c r="K124" s="5">
        <v>-3332047000000</v>
      </c>
      <c r="L124" s="5">
        <v>-3748272000000</v>
      </c>
      <c r="M124" s="5">
        <v>-4142614000000</v>
      </c>
      <c r="N124" s="5">
        <v>-6366627000000</v>
      </c>
      <c r="O124" s="5">
        <v>-6735273000000</v>
      </c>
      <c r="P124" s="5">
        <v>-6376730000000</v>
      </c>
      <c r="Q124" s="5">
        <v>-8138246000000</v>
      </c>
      <c r="R124" s="5">
        <v>-5478761000000</v>
      </c>
      <c r="S124" s="5">
        <v>-3488374000000</v>
      </c>
      <c r="T124" s="5">
        <v>-2288105000000</v>
      </c>
      <c r="U124" s="5">
        <v>-1898695000000</v>
      </c>
      <c r="V124" s="5">
        <v>-3099010000000</v>
      </c>
      <c r="W124" s="5">
        <v>-2663116000000</v>
      </c>
      <c r="X124" s="5">
        <v>-626991000000</v>
      </c>
      <c r="Y124" s="5">
        <v>8491000000</v>
      </c>
      <c r="Z124" s="5">
        <v>225662000000</v>
      </c>
    </row>
    <row r="125" spans="3:26" ht="15.5" x14ac:dyDescent="0.35">
      <c r="C125" t="s">
        <v>164</v>
      </c>
      <c r="D125" s="5">
        <v>100000000</v>
      </c>
      <c r="E125" s="5">
        <v>100000000</v>
      </c>
      <c r="F125" s="5">
        <v>100000000</v>
      </c>
      <c r="G125" s="5">
        <v>100000000</v>
      </c>
      <c r="I125" s="5">
        <v>100000000</v>
      </c>
      <c r="J125" s="5">
        <v>100000000</v>
      </c>
      <c r="K125" s="5">
        <v>100000000</v>
      </c>
      <c r="L125" s="5">
        <v>100000000</v>
      </c>
      <c r="M125" s="5">
        <v>100000000</v>
      </c>
      <c r="N125" s="5">
        <v>100000000</v>
      </c>
      <c r="O125" s="5">
        <v>100000000</v>
      </c>
      <c r="P125" s="5">
        <v>100000000</v>
      </c>
      <c r="Q125" s="5">
        <v>100000000</v>
      </c>
      <c r="R125" s="5">
        <v>100000000</v>
      </c>
      <c r="S125" s="5">
        <v>100000000</v>
      </c>
      <c r="T125" s="5">
        <v>100000000</v>
      </c>
      <c r="U125" s="5">
        <v>100000000</v>
      </c>
      <c r="V125" s="5">
        <v>100000000</v>
      </c>
      <c r="W125" s="5">
        <v>100000000</v>
      </c>
      <c r="X125" s="5">
        <v>100000000</v>
      </c>
      <c r="Y125" s="5">
        <v>100000000</v>
      </c>
      <c r="Z125" s="5">
        <v>100000000</v>
      </c>
    </row>
    <row r="126" spans="3:26" ht="15.5" x14ac:dyDescent="0.35">
      <c r="C126" t="s">
        <v>165</v>
      </c>
      <c r="D126" s="5">
        <v>-2388166000000</v>
      </c>
      <c r="E126" s="5">
        <v>-2480568000000</v>
      </c>
      <c r="F126" s="5">
        <v>-2580559000000</v>
      </c>
      <c r="G126" s="5">
        <v>-2574044000000</v>
      </c>
      <c r="I126" s="5">
        <v>-2580559000000</v>
      </c>
      <c r="J126" s="5">
        <v>-3000775000000</v>
      </c>
      <c r="K126" s="5">
        <v>-3332147000000</v>
      </c>
      <c r="L126" s="5">
        <v>-3748372000000</v>
      </c>
      <c r="M126" s="5">
        <v>-4142714000000</v>
      </c>
      <c r="N126" s="5">
        <v>-6366727000000</v>
      </c>
      <c r="O126" s="5">
        <v>-6735373000000</v>
      </c>
      <c r="P126" s="5">
        <v>-6376830000000</v>
      </c>
      <c r="Q126" s="5">
        <v>-8138346000000</v>
      </c>
      <c r="R126" s="5">
        <v>-5478861000000</v>
      </c>
      <c r="S126" s="5">
        <v>-3488474000000</v>
      </c>
      <c r="T126" s="5">
        <v>-2288205000000</v>
      </c>
      <c r="U126" s="5">
        <v>-1898795000000</v>
      </c>
      <c r="V126" s="5">
        <v>-3099110000000</v>
      </c>
      <c r="W126" s="5">
        <v>-2663216000000</v>
      </c>
      <c r="X126" s="5">
        <v>-627091000000</v>
      </c>
      <c r="Y126" s="5">
        <v>8391000000</v>
      </c>
      <c r="Z126" s="5">
        <v>225562000000</v>
      </c>
    </row>
    <row r="127" spans="3:26" ht="15.5" x14ac:dyDescent="0.35">
      <c r="C127" t="s">
        <v>166</v>
      </c>
      <c r="D127" s="5">
        <v>-2388066000000</v>
      </c>
      <c r="E127" s="5">
        <v>-2480468000000</v>
      </c>
      <c r="F127" s="5">
        <v>-2580459000000</v>
      </c>
      <c r="G127" s="5">
        <v>-2573944000000</v>
      </c>
      <c r="I127" s="5">
        <v>-2580459000000</v>
      </c>
      <c r="J127" s="5">
        <v>-3000675000000</v>
      </c>
      <c r="K127" s="5">
        <v>-3332047000000</v>
      </c>
      <c r="L127" s="5">
        <v>-3748272000000</v>
      </c>
      <c r="M127" s="5">
        <v>-4142614000000</v>
      </c>
      <c r="N127" s="5">
        <v>-6366627000000</v>
      </c>
      <c r="O127" s="5">
        <v>-6735273000000</v>
      </c>
      <c r="P127" s="5">
        <v>-6376730000000</v>
      </c>
      <c r="Q127" s="5">
        <v>-8138246000000</v>
      </c>
      <c r="R127" s="5">
        <v>-5478761000000</v>
      </c>
      <c r="S127" s="5">
        <v>-3488374000000</v>
      </c>
      <c r="T127" s="5">
        <v>-2288105000000</v>
      </c>
      <c r="U127" s="5">
        <v>-1898695000000</v>
      </c>
      <c r="V127" s="5">
        <v>-3099010000000</v>
      </c>
      <c r="W127" s="5">
        <v>-2663116000000</v>
      </c>
      <c r="X127" s="5">
        <v>-626991000000</v>
      </c>
      <c r="Y127" s="5">
        <v>8491000000</v>
      </c>
      <c r="Z127" s="5">
        <v>225662000000</v>
      </c>
    </row>
    <row r="128" spans="3:26" ht="15.5" x14ac:dyDescent="0.35">
      <c r="C128" t="s">
        <v>167</v>
      </c>
      <c r="D128" s="5">
        <v>2888000000</v>
      </c>
      <c r="E128" s="5">
        <v>2771000000</v>
      </c>
      <c r="F128" s="5">
        <v>2681000000</v>
      </c>
      <c r="G128" s="5">
        <v>2923000000</v>
      </c>
      <c r="I128" s="5">
        <v>2681000000</v>
      </c>
      <c r="J128" s="5">
        <v>2594000000</v>
      </c>
      <c r="K128" s="5">
        <v>3024000000</v>
      </c>
      <c r="L128" s="5">
        <v>2735000000</v>
      </c>
      <c r="M128" s="5">
        <v>2426000000</v>
      </c>
      <c r="N128" s="5">
        <v>2514000000</v>
      </c>
      <c r="O128" s="5">
        <v>1993000000</v>
      </c>
      <c r="P128" s="5">
        <v>1697000000</v>
      </c>
      <c r="Q128" s="5">
        <v>-5785000000</v>
      </c>
      <c r="R128" s="5">
        <v>-2910000000</v>
      </c>
      <c r="S128" s="5">
        <v>6060000000</v>
      </c>
      <c r="T128" s="5">
        <v>6567000000</v>
      </c>
      <c r="U128" s="5">
        <v>7064000000</v>
      </c>
      <c r="V128" s="5">
        <v>9342000000</v>
      </c>
      <c r="W128" s="5">
        <v>9429000000</v>
      </c>
      <c r="X128" s="5">
        <v>9507000000</v>
      </c>
      <c r="Y128" s="5">
        <v>9639000000</v>
      </c>
      <c r="Z128" s="5">
        <v>9623000000</v>
      </c>
    </row>
    <row r="129" spans="2:26" ht="15.5" x14ac:dyDescent="0.35">
      <c r="C129" t="s">
        <v>10</v>
      </c>
      <c r="D129" s="5">
        <v>3983450000000</v>
      </c>
      <c r="E129" s="5">
        <v>3890931000000</v>
      </c>
      <c r="F129" s="5">
        <v>3790850000000</v>
      </c>
      <c r="G129" s="5">
        <v>3995711000000</v>
      </c>
      <c r="I129" s="5">
        <v>3790850000000</v>
      </c>
      <c r="J129" s="5">
        <v>3568651000000</v>
      </c>
      <c r="K129" s="5">
        <v>3419703000000</v>
      </c>
      <c r="L129" s="5">
        <v>3181832000000</v>
      </c>
      <c r="M129" s="5">
        <v>2861207000000</v>
      </c>
      <c r="N129" s="5">
        <v>707584000000</v>
      </c>
      <c r="O129" s="5">
        <v>329492000000</v>
      </c>
      <c r="P129" s="5">
        <v>674343000000</v>
      </c>
      <c r="Q129" s="5">
        <v>-1780456000000</v>
      </c>
      <c r="R129" s="5">
        <v>180885000000</v>
      </c>
      <c r="S129" s="5">
        <v>1982383000000</v>
      </c>
      <c r="T129" s="5">
        <v>917715000000</v>
      </c>
      <c r="U129" s="5">
        <v>1307622000000</v>
      </c>
      <c r="V129" s="5">
        <v>109585000000</v>
      </c>
      <c r="W129" s="5">
        <v>545914000000</v>
      </c>
      <c r="X129" s="5">
        <v>2584137000000</v>
      </c>
      <c r="Y129" s="5">
        <v>3220190000000</v>
      </c>
      <c r="Z129" s="5">
        <v>3352858000000</v>
      </c>
    </row>
    <row r="130" spans="2:26" ht="15.5" x14ac:dyDescent="0.35">
      <c r="C130" t="s">
        <v>168</v>
      </c>
      <c r="D130" s="5">
        <v>7198718000000</v>
      </c>
      <c r="E130" s="5">
        <v>7085618000000</v>
      </c>
      <c r="F130" s="5">
        <v>7217396000000</v>
      </c>
      <c r="G130" s="5">
        <v>7096227000000</v>
      </c>
      <c r="I130" s="5">
        <v>7217396000000</v>
      </c>
      <c r="J130" s="5">
        <v>6706321000000</v>
      </c>
      <c r="K130" s="5">
        <v>6856338000000</v>
      </c>
      <c r="L130" s="5">
        <v>6833737000000</v>
      </c>
      <c r="M130" s="5">
        <v>6448014000000</v>
      </c>
      <c r="N130" s="5">
        <v>6326293000000</v>
      </c>
      <c r="O130" s="5">
        <v>6000259000000</v>
      </c>
      <c r="P130" s="5">
        <v>6572440000000</v>
      </c>
      <c r="Q130" s="5">
        <v>7006675000000</v>
      </c>
      <c r="R130" s="5">
        <v>7323273000000</v>
      </c>
      <c r="S130" s="5">
        <v>9086586000000</v>
      </c>
      <c r="T130" s="5">
        <v>7086117000000</v>
      </c>
      <c r="U130" s="5">
        <v>7179387000000</v>
      </c>
      <c r="V130" s="5">
        <v>7128870000000</v>
      </c>
      <c r="W130" s="5">
        <v>7062598000000</v>
      </c>
      <c r="X130" s="5">
        <v>8433444000000</v>
      </c>
      <c r="Y130" s="5">
        <v>8702005000000</v>
      </c>
      <c r="Z130" s="5">
        <v>9370538000000</v>
      </c>
    </row>
    <row r="131" spans="2:26" ht="15.5" x14ac:dyDescent="0.35">
      <c r="C131" t="s">
        <v>169</v>
      </c>
      <c r="D131" s="5">
        <v>59572382787</v>
      </c>
      <c r="E131" s="5">
        <v>59572382787</v>
      </c>
      <c r="F131" s="5">
        <v>59572382787</v>
      </c>
      <c r="G131" s="5">
        <v>59572382787</v>
      </c>
      <c r="I131" s="5">
        <v>59572382787</v>
      </c>
      <c r="J131" s="5">
        <v>59572382787</v>
      </c>
      <c r="K131" s="5">
        <v>59572382787</v>
      </c>
      <c r="L131" s="5">
        <v>59572382787</v>
      </c>
      <c r="M131" s="5">
        <v>59572382787</v>
      </c>
      <c r="N131" s="5">
        <v>59572382787</v>
      </c>
      <c r="O131" s="5">
        <v>59572382787</v>
      </c>
      <c r="P131" s="5">
        <v>59572382787</v>
      </c>
      <c r="Q131" s="5">
        <v>40470734746</v>
      </c>
      <c r="R131" s="5">
        <v>40470734746</v>
      </c>
      <c r="S131" s="5">
        <v>40470734746</v>
      </c>
      <c r="T131" s="5">
        <v>40470734746</v>
      </c>
      <c r="U131" s="5">
        <v>40470734746</v>
      </c>
      <c r="V131" s="5">
        <v>40470734746</v>
      </c>
      <c r="W131" s="5">
        <v>40470734746</v>
      </c>
      <c r="X131" s="5">
        <v>40470734746</v>
      </c>
      <c r="Y131" s="5">
        <v>40470734746</v>
      </c>
      <c r="Z131" s="5">
        <v>39598628654</v>
      </c>
    </row>
    <row r="133" spans="2:26" ht="15.5" x14ac:dyDescent="0.35">
      <c r="B133" t="s">
        <v>170</v>
      </c>
      <c r="C133" t="s">
        <v>171</v>
      </c>
      <c r="D133" s="5">
        <v>172394000000</v>
      </c>
      <c r="E133" s="5">
        <v>-56383000000</v>
      </c>
      <c r="F133" s="5">
        <v>126482000000</v>
      </c>
      <c r="G133" s="5">
        <v>51920000000</v>
      </c>
      <c r="I133" s="5">
        <v>369713000000</v>
      </c>
      <c r="J133" s="5">
        <v>765703000000</v>
      </c>
      <c r="K133" s="5">
        <v>323485000000</v>
      </c>
      <c r="L133" s="5">
        <v>284210000000</v>
      </c>
      <c r="M133" s="5">
        <v>99209000000</v>
      </c>
      <c r="N133" s="5">
        <v>756892000000</v>
      </c>
      <c r="O133" s="5">
        <v>358866000000</v>
      </c>
      <c r="P133" s="5">
        <v>109828000000</v>
      </c>
      <c r="Q133" s="5">
        <v>-145816000000</v>
      </c>
      <c r="R133" s="5">
        <v>307083000000</v>
      </c>
      <c r="S133" s="5">
        <v>10877000000</v>
      </c>
      <c r="T133" s="5">
        <v>22363000000</v>
      </c>
      <c r="U133" s="5">
        <v>54079000000</v>
      </c>
      <c r="V133" s="5">
        <v>77586000000</v>
      </c>
      <c r="W133" s="5">
        <v>-45689000000</v>
      </c>
      <c r="X133" s="5">
        <v>118663000000</v>
      </c>
      <c r="Y133" s="5">
        <v>171218000000</v>
      </c>
      <c r="Z133" s="5">
        <v>-39026000000</v>
      </c>
    </row>
    <row r="134" spans="2:26" ht="15.5" x14ac:dyDescent="0.35">
      <c r="C134" t="s">
        <v>395</v>
      </c>
      <c r="D134" s="5">
        <v>2646800000000</v>
      </c>
      <c r="E134" s="5">
        <v>2417416000000</v>
      </c>
      <c r="F134" s="5">
        <v>2531398000000</v>
      </c>
      <c r="G134" s="5">
        <v>2502015000000</v>
      </c>
      <c r="I134" s="5">
        <v>9804214000000</v>
      </c>
      <c r="J134" s="5">
        <v>9145017000000</v>
      </c>
      <c r="K134" s="5">
        <v>8815916000000</v>
      </c>
      <c r="L134" s="5">
        <v>8182733000000</v>
      </c>
      <c r="M134" s="5">
        <v>7992415000000</v>
      </c>
      <c r="N134" s="5">
        <v>7604192000000</v>
      </c>
      <c r="O134" s="5">
        <v>7338522000000</v>
      </c>
      <c r="P134" s="5">
        <v>7456778000000</v>
      </c>
      <c r="Q134" s="5">
        <v>6364591000000</v>
      </c>
      <c r="R134" s="5">
        <v>8447552000000</v>
      </c>
      <c r="S134" s="5">
        <v>8817349000000</v>
      </c>
      <c r="T134" s="5">
        <v>9464530000000</v>
      </c>
      <c r="U134" s="5">
        <v>7379721000000</v>
      </c>
      <c r="V134" s="5">
        <v>6582502000000</v>
      </c>
      <c r="W134" s="5">
        <v>7172961000000</v>
      </c>
      <c r="X134" s="5">
        <v>6345822000000</v>
      </c>
      <c r="Y134" s="5">
        <v>6985358000000</v>
      </c>
      <c r="Z134" s="5">
        <v>7818356000000</v>
      </c>
    </row>
    <row r="135" spans="2:26" ht="15.5" x14ac:dyDescent="0.35">
      <c r="C135" t="s">
        <v>3110</v>
      </c>
      <c r="V135" s="5">
        <v>-6487737000000</v>
      </c>
      <c r="W135" s="5">
        <v>-7123788000000</v>
      </c>
      <c r="X135" s="5">
        <v>-5970042000000</v>
      </c>
      <c r="Y135" s="5">
        <v>-6437803000000</v>
      </c>
      <c r="Z135" s="5">
        <v>-7530235000000</v>
      </c>
    </row>
    <row r="136" spans="2:26" ht="15.5" x14ac:dyDescent="0.35">
      <c r="C136" t="s">
        <v>2364</v>
      </c>
      <c r="D136" s="5">
        <v>-1980756000000</v>
      </c>
      <c r="E136" s="5">
        <v>-2072156000000</v>
      </c>
      <c r="F136" s="5">
        <v>-2028471000000</v>
      </c>
      <c r="G136" s="5">
        <v>-2080828000000</v>
      </c>
      <c r="I136" s="5">
        <v>-7932019000000</v>
      </c>
      <c r="J136" s="5">
        <v>-7047488000000</v>
      </c>
      <c r="K136" s="5">
        <v>-7224342000000</v>
      </c>
      <c r="L136" s="5">
        <v>-6634589000000</v>
      </c>
      <c r="M136" s="5">
        <v>-6799315000000</v>
      </c>
      <c r="N136" s="5">
        <v>-5980355000000</v>
      </c>
      <c r="O136" s="5">
        <v>-6016600000000</v>
      </c>
      <c r="P136" s="5">
        <v>-6107016000000</v>
      </c>
      <c r="Q136" s="5">
        <v>-5293912000000</v>
      </c>
      <c r="R136" s="5">
        <v>-6640077000000</v>
      </c>
      <c r="S136" s="5">
        <v>-7323615000000</v>
      </c>
      <c r="T136" s="5">
        <v>-8025041000000</v>
      </c>
      <c r="U136" s="5">
        <v>-6123554000000</v>
      </c>
    </row>
    <row r="137" spans="2:26" ht="15.5" x14ac:dyDescent="0.35">
      <c r="C137" t="s">
        <v>2365</v>
      </c>
      <c r="D137" s="5">
        <v>-167263000000</v>
      </c>
      <c r="E137" s="5">
        <v>-180383000000</v>
      </c>
      <c r="F137" s="5">
        <v>-234907000000</v>
      </c>
      <c r="G137" s="5">
        <v>-153339000000</v>
      </c>
      <c r="I137" s="5">
        <v>-657933000000</v>
      </c>
      <c r="J137" s="5">
        <v>-599742000000</v>
      </c>
      <c r="K137" s="5">
        <v>-567533000000</v>
      </c>
      <c r="L137" s="5">
        <v>-560174000000</v>
      </c>
      <c r="M137" s="5">
        <v>-559209000000</v>
      </c>
      <c r="N137" s="5">
        <v>-529125000000</v>
      </c>
      <c r="O137" s="5">
        <v>-439792000000</v>
      </c>
      <c r="P137" s="5">
        <v>-471549000000</v>
      </c>
      <c r="Q137" s="5">
        <v>-452450000000</v>
      </c>
      <c r="R137" s="5">
        <v>-555322000000</v>
      </c>
      <c r="S137" s="5">
        <v>-668598000000</v>
      </c>
      <c r="T137" s="5">
        <v>-564514000000</v>
      </c>
      <c r="U137" s="5">
        <v>-491938000000</v>
      </c>
    </row>
    <row r="138" spans="2:26" ht="15.5" x14ac:dyDescent="0.35">
      <c r="C138" t="s">
        <v>779</v>
      </c>
      <c r="D138" s="5">
        <v>-2148019000000</v>
      </c>
      <c r="E138" s="5">
        <v>-2252539000000</v>
      </c>
      <c r="F138" s="5">
        <v>-2263378000000</v>
      </c>
      <c r="G138" s="5">
        <v>-2234167000000</v>
      </c>
      <c r="I138" s="5">
        <v>-8589952000000</v>
      </c>
      <c r="J138" s="5">
        <v>-7647230000000</v>
      </c>
      <c r="K138" s="5">
        <v>-7791875000000</v>
      </c>
      <c r="L138" s="5">
        <v>-7194763000000</v>
      </c>
      <c r="M138" s="5">
        <v>-7358524000000</v>
      </c>
      <c r="N138" s="5">
        <v>-6509480000000</v>
      </c>
      <c r="O138" s="5">
        <v>-6456392000000</v>
      </c>
      <c r="P138" s="5">
        <v>-6578565000000</v>
      </c>
      <c r="Q138" s="5">
        <v>-5746362000000</v>
      </c>
      <c r="R138" s="5">
        <v>-7195399000000</v>
      </c>
      <c r="S138" s="5">
        <v>-7992213000000</v>
      </c>
      <c r="T138" s="5">
        <v>-8589555000000</v>
      </c>
      <c r="U138" s="5">
        <v>-6615492000000</v>
      </c>
      <c r="V138" s="5">
        <v>-6487737000000</v>
      </c>
      <c r="W138" s="5">
        <v>-7123788000000</v>
      </c>
      <c r="X138" s="5">
        <v>-5970042000000</v>
      </c>
      <c r="Y138" s="5">
        <v>-6437803000000</v>
      </c>
      <c r="Z138" s="5">
        <v>-7530235000000</v>
      </c>
    </row>
    <row r="139" spans="2:26" ht="15.5" x14ac:dyDescent="0.35">
      <c r="C139" t="s">
        <v>978</v>
      </c>
      <c r="D139" s="5">
        <v>-234073000000</v>
      </c>
      <c r="E139" s="5">
        <v>-169428000000</v>
      </c>
      <c r="F139" s="5">
        <v>-86178000000</v>
      </c>
      <c r="G139" s="5">
        <v>-145475000000</v>
      </c>
      <c r="I139" s="5">
        <v>-590113000000</v>
      </c>
      <c r="J139" s="5">
        <v>-496448000000</v>
      </c>
      <c r="K139" s="5">
        <v>-454245000000</v>
      </c>
      <c r="L139" s="5">
        <v>-408023000000</v>
      </c>
      <c r="M139" s="5">
        <v>-388716000000</v>
      </c>
      <c r="N139" s="5">
        <v>-265743000000</v>
      </c>
      <c r="O139" s="5">
        <v>-414324000000</v>
      </c>
      <c r="P139" s="5">
        <v>-458425000000</v>
      </c>
      <c r="Q139" s="5">
        <v>-550840000000</v>
      </c>
      <c r="R139" s="5">
        <v>-667780000000</v>
      </c>
      <c r="S139" s="5">
        <v>-681136000000</v>
      </c>
      <c r="T139" s="5">
        <v>-637854000000</v>
      </c>
      <c r="U139" s="5">
        <v>-547328000000</v>
      </c>
    </row>
    <row r="140" spans="2:26" ht="15.5" x14ac:dyDescent="0.35">
      <c r="C140" t="s">
        <v>3111</v>
      </c>
    </row>
    <row r="141" spans="2:26" ht="15.5" x14ac:dyDescent="0.35">
      <c r="C141" t="s">
        <v>474</v>
      </c>
      <c r="D141" s="5">
        <v>468000000</v>
      </c>
      <c r="E141" s="5">
        <v>349000000</v>
      </c>
      <c r="F141" s="5">
        <v>658000000</v>
      </c>
      <c r="G141" s="5">
        <v>774000000</v>
      </c>
      <c r="I141" s="5">
        <v>2004000000</v>
      </c>
      <c r="J141" s="5">
        <v>1282000000</v>
      </c>
      <c r="K141" s="5">
        <v>1649000000</v>
      </c>
      <c r="L141" s="5">
        <v>1307000000</v>
      </c>
      <c r="M141" s="5">
        <v>1286000000</v>
      </c>
      <c r="N141" s="5">
        <v>2054000000</v>
      </c>
      <c r="O141" s="5">
        <v>2139000000</v>
      </c>
      <c r="P141" s="5">
        <v>4011000000</v>
      </c>
      <c r="Q141" s="5">
        <v>2727000000</v>
      </c>
      <c r="R141" s="5">
        <v>2893000000</v>
      </c>
      <c r="S141" s="5">
        <v>2473000000</v>
      </c>
      <c r="T141" s="5">
        <v>2201000000</v>
      </c>
      <c r="U141" s="5">
        <v>2273000000</v>
      </c>
      <c r="V141" s="5">
        <v>2985000000</v>
      </c>
      <c r="W141" s="5">
        <v>3157000000</v>
      </c>
      <c r="X141" s="5">
        <v>3860000000</v>
      </c>
      <c r="Y141" s="5">
        <v>10623000000</v>
      </c>
      <c r="Z141" s="5">
        <v>13509000000</v>
      </c>
    </row>
    <row r="142" spans="2:26" ht="15.5" x14ac:dyDescent="0.35">
      <c r="C142" t="s">
        <v>521</v>
      </c>
      <c r="D142" s="5">
        <v>-69665000000</v>
      </c>
      <c r="E142" s="5">
        <v>-28084000000</v>
      </c>
      <c r="F142" s="5">
        <v>-37930000000</v>
      </c>
      <c r="G142" s="5">
        <v>-36561000000</v>
      </c>
      <c r="I142" s="5">
        <v>-142769000000</v>
      </c>
      <c r="J142" s="5">
        <v>-138968000000</v>
      </c>
      <c r="K142" s="5">
        <v>-126778000000</v>
      </c>
      <c r="L142" s="5">
        <v>-133305000000</v>
      </c>
      <c r="M142" s="5">
        <v>-79459000000</v>
      </c>
      <c r="N142" s="5">
        <v>-24459000000</v>
      </c>
      <c r="O142" s="5">
        <v>-37205000000</v>
      </c>
      <c r="P142" s="5">
        <v>-56180000000</v>
      </c>
      <c r="Q142" s="5">
        <v>-72982000000</v>
      </c>
      <c r="R142" s="5">
        <v>-25600000000</v>
      </c>
      <c r="S142" s="5">
        <v>-24731000000</v>
      </c>
      <c r="T142" s="5">
        <v>-29971000000</v>
      </c>
      <c r="U142" s="5">
        <v>-55721000000</v>
      </c>
      <c r="V142" s="5">
        <v>-56310000000</v>
      </c>
      <c r="W142" s="5">
        <v>-41039000000</v>
      </c>
      <c r="X142" s="5">
        <v>-48535000000</v>
      </c>
      <c r="Y142" s="5">
        <v>-59177000000</v>
      </c>
      <c r="Z142" s="5">
        <v>-84373000000</v>
      </c>
    </row>
    <row r="143" spans="2:26" ht="15.5" x14ac:dyDescent="0.35">
      <c r="C143" t="s">
        <v>27</v>
      </c>
      <c r="D143" s="5">
        <v>-30007000000</v>
      </c>
      <c r="E143" s="5">
        <v>-38696000000</v>
      </c>
      <c r="F143" s="5">
        <v>-30391000000</v>
      </c>
      <c r="G143" s="5">
        <v>-38671000000</v>
      </c>
      <c r="I143" s="5">
        <v>-149399000000</v>
      </c>
      <c r="J143" s="5">
        <v>-151471000000</v>
      </c>
      <c r="K143" s="5">
        <v>-171070000000</v>
      </c>
      <c r="L143" s="5">
        <v>-197435000000</v>
      </c>
      <c r="M143" s="5">
        <v>-190651000000</v>
      </c>
      <c r="N143" s="5">
        <v>-153699000000</v>
      </c>
      <c r="O143" s="5">
        <v>-201185000000</v>
      </c>
      <c r="P143" s="5">
        <v>-328407000000</v>
      </c>
      <c r="Q143" s="5">
        <v>-210919000000</v>
      </c>
      <c r="R143" s="5">
        <v>-354865000000</v>
      </c>
      <c r="S143" s="5">
        <v>-311425000000</v>
      </c>
      <c r="T143" s="5">
        <v>-218192000000</v>
      </c>
      <c r="U143" s="5">
        <v>-153885000000</v>
      </c>
      <c r="V143" s="5">
        <v>-125643000000</v>
      </c>
      <c r="W143" s="5">
        <v>-72815000000</v>
      </c>
      <c r="X143" s="5">
        <v>-70382000000</v>
      </c>
      <c r="Y143" s="5">
        <v>-275575000000</v>
      </c>
      <c r="Z143" s="5">
        <v>-393586000000</v>
      </c>
    </row>
    <row r="144" spans="2:26" ht="15.5" x14ac:dyDescent="0.35">
      <c r="C144" t="s">
        <v>3092</v>
      </c>
      <c r="D144" s="5">
        <v>7820000000</v>
      </c>
      <c r="E144" s="5">
        <v>11925000000</v>
      </c>
      <c r="F144" s="5">
        <v>441000000</v>
      </c>
      <c r="G144" s="5">
        <v>3930000000</v>
      </c>
      <c r="I144" s="5">
        <v>22936000000</v>
      </c>
      <c r="J144" s="5">
        <v>33410000000</v>
      </c>
      <c r="K144" s="5">
        <v>48006000000</v>
      </c>
      <c r="L144" s="5">
        <v>25341000000</v>
      </c>
      <c r="M144" s="5">
        <v>27824000000</v>
      </c>
      <c r="N144" s="5">
        <v>25950000000</v>
      </c>
      <c r="O144" s="5">
        <v>111827000000</v>
      </c>
      <c r="P144" s="5">
        <v>37304000000</v>
      </c>
      <c r="Q144" s="5">
        <v>73893000000</v>
      </c>
      <c r="R144" s="5">
        <v>23483000000</v>
      </c>
      <c r="S144" s="5">
        <v>96423000000</v>
      </c>
      <c r="T144" s="5">
        <v>17070000000</v>
      </c>
    </row>
    <row r="145" spans="3:26" ht="15.5" x14ac:dyDescent="0.35">
      <c r="C145" t="s">
        <v>3112</v>
      </c>
      <c r="D145" s="5">
        <v>-930000000</v>
      </c>
      <c r="E145" s="5">
        <v>2674000000</v>
      </c>
      <c r="F145" s="5">
        <v>11862000000</v>
      </c>
      <c r="G145" s="5">
        <v>75000000</v>
      </c>
      <c r="I145" s="5">
        <v>12792000000</v>
      </c>
      <c r="J145" s="5">
        <v>20111000000</v>
      </c>
      <c r="K145" s="5">
        <v>1882000000</v>
      </c>
      <c r="L145" s="5">
        <v>8355000000</v>
      </c>
      <c r="M145" s="5">
        <v>95034000000</v>
      </c>
      <c r="N145" s="5">
        <v>78077000000</v>
      </c>
      <c r="O145" s="5">
        <v>15484000000</v>
      </c>
      <c r="P145" s="5">
        <v>33312000000</v>
      </c>
      <c r="Q145" s="5">
        <v>-5924000000</v>
      </c>
      <c r="R145" s="5">
        <v>76799000000</v>
      </c>
      <c r="S145" s="5">
        <v>104137000000</v>
      </c>
      <c r="T145" s="5">
        <v>14134000000</v>
      </c>
      <c r="U145" s="5">
        <v>44511000000</v>
      </c>
      <c r="V145" s="5">
        <v>161789000000</v>
      </c>
      <c r="W145" s="5">
        <v>15835000000</v>
      </c>
      <c r="X145" s="5">
        <v>-142060000000</v>
      </c>
      <c r="Y145" s="5">
        <v>-52208000000</v>
      </c>
      <c r="Z145" s="5">
        <v>137303000000</v>
      </c>
    </row>
    <row r="146" spans="3:26" ht="15.5" x14ac:dyDescent="0.35">
      <c r="C146" t="s">
        <v>3113</v>
      </c>
      <c r="D146" s="5">
        <v>-92314000000</v>
      </c>
      <c r="E146" s="5">
        <v>-51832000000</v>
      </c>
      <c r="F146" s="5">
        <v>-55360000000</v>
      </c>
      <c r="G146" s="5">
        <v>-70453000000</v>
      </c>
      <c r="I146" s="5">
        <v>-254436000000</v>
      </c>
      <c r="J146" s="5">
        <v>-235636000000</v>
      </c>
      <c r="K146" s="5">
        <v>-246311000000</v>
      </c>
      <c r="L146" s="5">
        <v>-295737000000</v>
      </c>
      <c r="M146" s="5">
        <v>-145966000000</v>
      </c>
      <c r="N146" s="5">
        <v>-72077000000</v>
      </c>
      <c r="O146" s="5">
        <v>-108940000000</v>
      </c>
      <c r="P146" s="5">
        <v>-309960000000</v>
      </c>
      <c r="Q146" s="5">
        <v>-213205000000</v>
      </c>
      <c r="R146" s="5">
        <v>-277290000000</v>
      </c>
      <c r="S146" s="5">
        <v>-133123000000</v>
      </c>
      <c r="T146" s="5">
        <v>-214758000000</v>
      </c>
      <c r="U146" s="5">
        <v>-162822000000</v>
      </c>
      <c r="V146" s="5">
        <v>-17179000000</v>
      </c>
      <c r="W146" s="5">
        <v>-94862000000</v>
      </c>
      <c r="X146" s="5">
        <v>-257117000000</v>
      </c>
      <c r="Y146" s="5">
        <v>-376337000000</v>
      </c>
      <c r="Z146" s="5">
        <v>-327147000000</v>
      </c>
    </row>
    <row r="147" spans="3:26" ht="15.5" x14ac:dyDescent="0.35">
      <c r="C147" t="s">
        <v>184</v>
      </c>
      <c r="D147" s="5">
        <v>-150332000000</v>
      </c>
      <c r="E147" s="5">
        <v>49835000000</v>
      </c>
      <c r="F147" s="5">
        <v>-21091000000</v>
      </c>
      <c r="G147" s="5">
        <v>12789000000</v>
      </c>
      <c r="I147" s="5">
        <v>-107255000000</v>
      </c>
      <c r="J147" s="5">
        <v>-538582000000</v>
      </c>
      <c r="K147" s="5">
        <v>-209451000000</v>
      </c>
      <c r="L147" s="5">
        <v>-148082000000</v>
      </c>
      <c r="M147" s="5">
        <v>-136414000000</v>
      </c>
      <c r="N147" s="5">
        <v>-463441000000</v>
      </c>
      <c r="O147" s="5">
        <v>-300624000000</v>
      </c>
      <c r="P147" s="5">
        <v>-505794000000</v>
      </c>
      <c r="Q147" s="5">
        <v>328179000000</v>
      </c>
      <c r="R147" s="5">
        <v>-279888000000</v>
      </c>
      <c r="S147" s="5">
        <v>209140000000</v>
      </c>
      <c r="T147" s="5">
        <v>102747000000</v>
      </c>
      <c r="U147" s="5">
        <v>198403000000</v>
      </c>
      <c r="V147" s="5">
        <v>-44349000000</v>
      </c>
      <c r="W147" s="5">
        <v>1470000000</v>
      </c>
      <c r="X147" s="5">
        <v>-68583000000</v>
      </c>
      <c r="Y147" s="5">
        <v>163828000000</v>
      </c>
      <c r="Z147" s="5">
        <v>999022000000</v>
      </c>
    </row>
    <row r="148" spans="3:26" ht="15.5" x14ac:dyDescent="0.35">
      <c r="C148" t="s">
        <v>185</v>
      </c>
      <c r="D148" s="5">
        <v>-43558000000</v>
      </c>
      <c r="E148" s="5">
        <v>-24183000000</v>
      </c>
      <c r="F148" s="5">
        <v>-53143000000</v>
      </c>
      <c r="G148" s="5">
        <v>-54558000000</v>
      </c>
      <c r="I148" s="5">
        <v>-226893000000</v>
      </c>
      <c r="J148" s="5">
        <v>-203407000000</v>
      </c>
      <c r="K148" s="5">
        <v>-115926000000</v>
      </c>
      <c r="L148" s="5">
        <v>-164408000000</v>
      </c>
      <c r="M148" s="5">
        <v>-166873000000</v>
      </c>
      <c r="N148" s="5">
        <v>-121795000000</v>
      </c>
      <c r="O148" s="5">
        <v>-41810000000</v>
      </c>
      <c r="P148" s="5">
        <v>-54600000000</v>
      </c>
      <c r="Q148" s="5">
        <v>258426000000</v>
      </c>
      <c r="R148" s="5">
        <v>-73105000000</v>
      </c>
      <c r="S148" s="5">
        <v>-242182000000</v>
      </c>
      <c r="T148" s="5">
        <v>-149443000000</v>
      </c>
      <c r="U148" s="5">
        <v>-193721000000</v>
      </c>
      <c r="V148" s="5">
        <v>-84468000000</v>
      </c>
      <c r="W148" s="5">
        <v>-29099000000</v>
      </c>
      <c r="X148" s="5">
        <v>-30373000000</v>
      </c>
      <c r="Y148" s="5">
        <v>-337723000000</v>
      </c>
      <c r="Z148" s="5">
        <v>-1073949000000</v>
      </c>
    </row>
    <row r="149" spans="3:26" ht="15.5" x14ac:dyDescent="0.35">
      <c r="C149" t="s">
        <v>325</v>
      </c>
      <c r="D149" s="5">
        <v>82000000</v>
      </c>
      <c r="G149" s="5">
        <v>1123000000</v>
      </c>
      <c r="I149" s="5">
        <v>1136000000</v>
      </c>
      <c r="J149" s="5">
        <v>345000000</v>
      </c>
      <c r="K149" s="5">
        <v>1232000000</v>
      </c>
      <c r="L149" s="5">
        <v>1147000000</v>
      </c>
      <c r="M149" s="5">
        <v>5420000000</v>
      </c>
      <c r="N149" s="5">
        <v>29000000</v>
      </c>
      <c r="O149" s="5">
        <v>1566000000</v>
      </c>
      <c r="P149" s="5">
        <v>5441000000</v>
      </c>
      <c r="Q149" s="5">
        <v>17624000000</v>
      </c>
      <c r="R149" s="5">
        <v>3897000000</v>
      </c>
      <c r="S149" s="5">
        <v>1180000000</v>
      </c>
      <c r="T149" s="5">
        <v>2130000000</v>
      </c>
      <c r="U149" s="5">
        <v>7826000000</v>
      </c>
      <c r="V149" s="5">
        <v>8416000000</v>
      </c>
      <c r="W149" s="5">
        <v>10837000000</v>
      </c>
      <c r="X149" s="5">
        <v>104374000000</v>
      </c>
      <c r="Y149" s="5">
        <v>20467000000</v>
      </c>
      <c r="Z149" s="5">
        <v>792060000000</v>
      </c>
    </row>
    <row r="150" spans="3:26" ht="15.5" x14ac:dyDescent="0.35">
      <c r="C150" t="s">
        <v>189</v>
      </c>
      <c r="D150" s="5">
        <v>-43640000000</v>
      </c>
      <c r="E150" s="5">
        <v>-24183000000</v>
      </c>
      <c r="F150" s="5">
        <v>-53143000000</v>
      </c>
      <c r="G150" s="5">
        <v>-55681000000</v>
      </c>
      <c r="I150" s="5">
        <v>-228029000000</v>
      </c>
      <c r="J150" s="5">
        <v>-203752000000</v>
      </c>
      <c r="K150" s="5">
        <v>-117158000000</v>
      </c>
      <c r="L150" s="5">
        <v>-165555000000</v>
      </c>
      <c r="M150" s="5">
        <v>-172293000000</v>
      </c>
      <c r="N150" s="5">
        <v>-121824000000</v>
      </c>
      <c r="O150" s="5">
        <v>-43376000000</v>
      </c>
      <c r="P150" s="5">
        <v>-59478000000</v>
      </c>
      <c r="Q150" s="5">
        <v>-30778000000</v>
      </c>
      <c r="R150" s="5">
        <v>-74733000000</v>
      </c>
      <c r="S150" s="5">
        <v>-240186000000</v>
      </c>
      <c r="T150" s="5">
        <v>-151573000000</v>
      </c>
      <c r="U150" s="5">
        <v>-199561000000</v>
      </c>
      <c r="V150" s="5">
        <v>-92884000000</v>
      </c>
      <c r="W150" s="5">
        <v>-106113000000</v>
      </c>
      <c r="X150" s="5">
        <v>-135027000000</v>
      </c>
      <c r="Y150" s="5">
        <v>-350153000000</v>
      </c>
      <c r="Z150" s="5">
        <v>-1866009000000</v>
      </c>
    </row>
    <row r="151" spans="3:26" ht="15.5" x14ac:dyDescent="0.35">
      <c r="C151" t="s">
        <v>3114</v>
      </c>
      <c r="Q151" s="5">
        <v>271580000000</v>
      </c>
    </row>
    <row r="152" spans="3:26" ht="15.5" x14ac:dyDescent="0.35">
      <c r="C152" t="s">
        <v>199</v>
      </c>
      <c r="P152" s="5">
        <v>-563000000</v>
      </c>
      <c r="R152" s="5">
        <v>-2269000000</v>
      </c>
      <c r="S152" s="5">
        <v>-3176000000</v>
      </c>
    </row>
    <row r="153" spans="3:26" ht="15.5" x14ac:dyDescent="0.35">
      <c r="C153" t="s">
        <v>3115</v>
      </c>
      <c r="X153" s="5">
        <v>280000000</v>
      </c>
    </row>
    <row r="154" spans="3:26" ht="15.5" x14ac:dyDescent="0.35">
      <c r="C154" t="s">
        <v>3116</v>
      </c>
      <c r="U154" s="5">
        <v>-1986000000</v>
      </c>
      <c r="W154" s="5">
        <v>66177000000</v>
      </c>
      <c r="Y154" s="5">
        <v>-8037000000</v>
      </c>
    </row>
    <row r="155" spans="3:26" ht="15.5" x14ac:dyDescent="0.35">
      <c r="C155" t="s">
        <v>215</v>
      </c>
      <c r="D155" s="5">
        <v>-150332000000</v>
      </c>
      <c r="E155" s="5">
        <v>49835000000</v>
      </c>
      <c r="F155" s="5">
        <v>-21091000000</v>
      </c>
      <c r="G155" s="5">
        <v>12789000000</v>
      </c>
      <c r="I155" s="5">
        <v>-107255000000</v>
      </c>
      <c r="J155" s="5">
        <v>-538582000000</v>
      </c>
      <c r="K155" s="5">
        <v>-209451000000</v>
      </c>
      <c r="L155" s="5">
        <v>-148082000000</v>
      </c>
      <c r="M155" s="5">
        <v>-136414000000</v>
      </c>
      <c r="N155" s="5">
        <v>-463441000000</v>
      </c>
      <c r="O155" s="5">
        <v>-300624000000</v>
      </c>
      <c r="P155" s="5">
        <v>-505794000000</v>
      </c>
      <c r="Q155" s="5">
        <v>328179000000</v>
      </c>
      <c r="R155" s="5">
        <v>-279888000000</v>
      </c>
      <c r="S155" s="5">
        <v>209140000000</v>
      </c>
      <c r="T155" s="5">
        <v>102747000000</v>
      </c>
      <c r="U155" s="5">
        <v>198403000000</v>
      </c>
      <c r="V155" s="5">
        <v>-44349000000</v>
      </c>
      <c r="W155" s="5">
        <v>1470000000</v>
      </c>
      <c r="X155" s="5">
        <v>-68583000000</v>
      </c>
      <c r="Y155" s="5">
        <v>163828000000</v>
      </c>
      <c r="Z155" s="5">
        <v>999022000000</v>
      </c>
    </row>
    <row r="156" spans="3:26" ht="15.5" x14ac:dyDescent="0.35">
      <c r="C156" t="s">
        <v>473</v>
      </c>
    </row>
    <row r="157" spans="3:26" ht="15.5" x14ac:dyDescent="0.35">
      <c r="C157" t="s">
        <v>3117</v>
      </c>
      <c r="D157" s="5">
        <v>-171466000000</v>
      </c>
      <c r="E157" s="5">
        <v>111826000000</v>
      </c>
      <c r="F157" s="5">
        <v>188324000000</v>
      </c>
      <c r="G157" s="5">
        <v>-74077000000</v>
      </c>
      <c r="I157" s="5">
        <v>188324000000</v>
      </c>
      <c r="J157" s="5">
        <v>-12370000000</v>
      </c>
      <c r="K157" s="5">
        <v>195241000000</v>
      </c>
      <c r="L157" s="5">
        <v>-172569000000</v>
      </c>
      <c r="M157" s="5">
        <v>-50883000000</v>
      </c>
      <c r="N157" s="5">
        <v>-171817000000</v>
      </c>
      <c r="O157" s="5">
        <v>-362362000000</v>
      </c>
      <c r="P157" s="5">
        <v>-414455000000</v>
      </c>
      <c r="Q157" s="5">
        <v>-301427000000</v>
      </c>
      <c r="R157" s="5">
        <v>-609407000000</v>
      </c>
      <c r="S157" s="5">
        <v>-453080000000</v>
      </c>
      <c r="T157" s="5">
        <v>-864140000000</v>
      </c>
      <c r="U157" s="5">
        <v>-336179000000</v>
      </c>
      <c r="V157" s="5">
        <v>-187780000000</v>
      </c>
      <c r="W157" s="5">
        <v>-174641000000</v>
      </c>
      <c r="X157" s="5">
        <v>-399497000000</v>
      </c>
      <c r="Y157" s="5">
        <v>-402652000000</v>
      </c>
      <c r="Z157" s="5">
        <v>-5783000000</v>
      </c>
    </row>
    <row r="158" spans="3:26" ht="15.5" x14ac:dyDescent="0.35">
      <c r="C158" t="s">
        <v>113</v>
      </c>
      <c r="D158" s="5">
        <v>84681000000</v>
      </c>
      <c r="F158" s="5">
        <v>33771000000</v>
      </c>
      <c r="G158" s="5">
        <v>16243000000</v>
      </c>
      <c r="L158" s="5">
        <v>-37473000000</v>
      </c>
      <c r="M158" s="5">
        <v>-18344000000</v>
      </c>
      <c r="N158" s="5">
        <v>-23258000000</v>
      </c>
      <c r="O158" s="5">
        <v>-14390000000</v>
      </c>
      <c r="P158" s="5">
        <v>-81589000000</v>
      </c>
      <c r="Q158" s="5">
        <v>-8018000000</v>
      </c>
      <c r="R158" s="5">
        <v>-22016000000</v>
      </c>
      <c r="S158" s="5">
        <v>-12286000000</v>
      </c>
      <c r="T158" s="5">
        <v>-7059000000</v>
      </c>
      <c r="U158" s="5">
        <v>-15160000000</v>
      </c>
      <c r="V158" s="5">
        <v>-6587000000</v>
      </c>
      <c r="W158" s="5">
        <v>-13235000000</v>
      </c>
      <c r="X158" s="5">
        <v>-72466000000</v>
      </c>
      <c r="Y158" s="5">
        <v>-29512000000</v>
      </c>
      <c r="Z158" s="5">
        <v>-93375000000</v>
      </c>
    </row>
    <row r="159" spans="3:26" ht="15.5" x14ac:dyDescent="0.35">
      <c r="C159" t="s">
        <v>3118</v>
      </c>
      <c r="D159" s="5">
        <v>-47527000000</v>
      </c>
      <c r="E159" s="5">
        <v>-47526000000</v>
      </c>
      <c r="F159" s="5">
        <v>123422000000</v>
      </c>
      <c r="G159" s="5">
        <v>-42474000000</v>
      </c>
      <c r="L159" s="5">
        <v>-80700000000</v>
      </c>
      <c r="M159" s="5">
        <v>-38065000000</v>
      </c>
      <c r="N159" s="5">
        <v>-279786000000</v>
      </c>
      <c r="O159" s="5">
        <v>-224418000000</v>
      </c>
      <c r="P159" s="5">
        <v>-173147000000</v>
      </c>
      <c r="Q159" s="5">
        <v>-74802000000</v>
      </c>
      <c r="R159" s="5">
        <v>-16619000000</v>
      </c>
      <c r="S159" s="5">
        <v>-38375000000</v>
      </c>
      <c r="T159" s="5">
        <v>-9185000000</v>
      </c>
      <c r="X159" s="5">
        <v>-10488000000</v>
      </c>
      <c r="Z159" s="5">
        <v>-136843000000</v>
      </c>
    </row>
    <row r="160" spans="3:26" ht="15.5" x14ac:dyDescent="0.35">
      <c r="C160" t="s">
        <v>3119</v>
      </c>
      <c r="F160" s="5">
        <v>-70982000000</v>
      </c>
      <c r="I160" s="5">
        <v>-70982000000</v>
      </c>
      <c r="J160" s="5">
        <v>-373911000000</v>
      </c>
      <c r="K160" s="5">
        <v>-422072000000</v>
      </c>
      <c r="M160" s="5">
        <v>-22447000000</v>
      </c>
      <c r="N160" s="5">
        <v>-10000000000</v>
      </c>
      <c r="P160" s="5">
        <v>-79000000</v>
      </c>
      <c r="Q160" s="5">
        <v>-85000000</v>
      </c>
      <c r="R160" s="5">
        <v>-98000000</v>
      </c>
      <c r="T160" s="5">
        <v>-665000000</v>
      </c>
      <c r="U160" s="5">
        <v>-753000000</v>
      </c>
      <c r="V160" s="5">
        <v>-551000000</v>
      </c>
      <c r="W160" s="5">
        <v>-7866000000</v>
      </c>
    </row>
    <row r="161" spans="3:26" ht="15.5" x14ac:dyDescent="0.35">
      <c r="C161" t="s">
        <v>2800</v>
      </c>
      <c r="F161" s="5">
        <v>49084000000</v>
      </c>
      <c r="G161" s="5">
        <v>-32732000000</v>
      </c>
      <c r="L161" s="5">
        <v>-381629000000</v>
      </c>
      <c r="M161" s="5">
        <v>-89891000000</v>
      </c>
    </row>
    <row r="162" spans="3:26" ht="15.5" x14ac:dyDescent="0.35">
      <c r="C162" t="s">
        <v>476</v>
      </c>
      <c r="D162" s="5">
        <v>-4728000000</v>
      </c>
      <c r="E162" s="5">
        <v>4728000000</v>
      </c>
      <c r="F162" s="5">
        <v>-325882000000</v>
      </c>
      <c r="G162" s="5">
        <v>167965000000</v>
      </c>
      <c r="I162" s="5">
        <v>-157917000000</v>
      </c>
      <c r="J162" s="5">
        <v>-89925000000</v>
      </c>
      <c r="K162" s="5">
        <v>34880000000</v>
      </c>
      <c r="L162" s="5">
        <v>605465000000</v>
      </c>
      <c r="M162" s="5">
        <v>116134000000</v>
      </c>
      <c r="N162" s="5">
        <v>16003000000</v>
      </c>
      <c r="O162" s="5">
        <v>298909000000</v>
      </c>
      <c r="P162" s="5">
        <v>497487000000</v>
      </c>
      <c r="Q162" s="5">
        <v>722135000000</v>
      </c>
      <c r="R162" s="5">
        <v>375844000000</v>
      </c>
      <c r="S162" s="5">
        <v>709594000000</v>
      </c>
      <c r="T162" s="5">
        <v>973242000000</v>
      </c>
      <c r="U162" s="5">
        <v>538877000000</v>
      </c>
      <c r="V162" s="5">
        <v>153271000000</v>
      </c>
      <c r="W162" s="5">
        <v>199843000000</v>
      </c>
      <c r="X162" s="5">
        <v>420766000000</v>
      </c>
      <c r="Y162" s="5">
        <v>549233000000</v>
      </c>
      <c r="Z162" s="5">
        <v>587794000000</v>
      </c>
    </row>
    <row r="163" spans="3:26" ht="15.5" x14ac:dyDescent="0.35">
      <c r="C163" t="s">
        <v>1650</v>
      </c>
    </row>
    <row r="164" spans="3:26" ht="15.5" x14ac:dyDescent="0.35">
      <c r="C164" t="s">
        <v>351</v>
      </c>
      <c r="V164" s="5">
        <v>-7544000000</v>
      </c>
      <c r="X164" s="5">
        <v>-6951000000</v>
      </c>
      <c r="Y164" s="5">
        <v>-6185000000</v>
      </c>
      <c r="Z164" s="5">
        <v>-6046000000</v>
      </c>
    </row>
    <row r="165" spans="3:26" ht="15.5" x14ac:dyDescent="0.35">
      <c r="C165" t="s">
        <v>3107</v>
      </c>
      <c r="D165" s="5">
        <v>-12829000000</v>
      </c>
      <c r="E165" s="5">
        <v>-16679000000</v>
      </c>
      <c r="F165" s="5">
        <v>-14779000000</v>
      </c>
      <c r="G165" s="5">
        <v>-17930000000</v>
      </c>
      <c r="I165" s="5">
        <v>-60460000000</v>
      </c>
      <c r="J165" s="5">
        <v>-55133000000</v>
      </c>
      <c r="K165" s="5">
        <v>-58759000000</v>
      </c>
      <c r="L165" s="5">
        <v>-51876000000</v>
      </c>
      <c r="M165" s="5">
        <v>-51503000000</v>
      </c>
      <c r="N165" s="5">
        <v>-45728000000</v>
      </c>
    </row>
    <row r="166" spans="3:26" ht="15.5" x14ac:dyDescent="0.35">
      <c r="C166" t="s">
        <v>1653</v>
      </c>
      <c r="D166" s="5">
        <v>-147141000000</v>
      </c>
      <c r="E166" s="5">
        <v>47621000000</v>
      </c>
      <c r="F166" s="5">
        <v>308840000000</v>
      </c>
      <c r="G166" s="5">
        <v>-150970000000</v>
      </c>
      <c r="I166" s="5">
        <v>56882000000</v>
      </c>
      <c r="J166" s="5">
        <v>-441414000000</v>
      </c>
      <c r="K166" s="5">
        <v>-285590000000</v>
      </c>
      <c r="L166" s="5">
        <v>-724247000000</v>
      </c>
      <c r="M166" s="5">
        <v>-271133000000</v>
      </c>
      <c r="N166" s="5">
        <v>-530589000000</v>
      </c>
      <c r="O166" s="5">
        <v>-601170000000</v>
      </c>
      <c r="P166" s="5">
        <v>-669270000000</v>
      </c>
      <c r="Q166" s="5">
        <v>-384332000000</v>
      </c>
      <c r="R166" s="5">
        <v>-648140000000</v>
      </c>
      <c r="S166" s="5">
        <v>-503741000000</v>
      </c>
      <c r="T166" s="5">
        <v>-881049000000</v>
      </c>
      <c r="U166" s="5">
        <v>-352092000000</v>
      </c>
      <c r="V166" s="5">
        <v>-202462000000</v>
      </c>
      <c r="W166" s="5">
        <v>-195742000000</v>
      </c>
      <c r="X166" s="5">
        <v>-489402000000</v>
      </c>
      <c r="Y166" s="5">
        <v>-438349000000</v>
      </c>
      <c r="Z166" s="5">
        <v>-242047000000</v>
      </c>
    </row>
    <row r="167" spans="3:26" ht="15.5" x14ac:dyDescent="0.35">
      <c r="C167" t="s">
        <v>884</v>
      </c>
      <c r="F167" s="5">
        <v>-300000000</v>
      </c>
      <c r="I167" s="5">
        <v>-300000000</v>
      </c>
      <c r="J167" s="5">
        <v>-600000000</v>
      </c>
      <c r="M167" s="5">
        <v>-670000000</v>
      </c>
      <c r="X167" s="5">
        <v>2622000000</v>
      </c>
    </row>
    <row r="168" spans="3:26" ht="15.5" x14ac:dyDescent="0.35">
      <c r="C168" t="s">
        <v>3120</v>
      </c>
      <c r="D168" s="5">
        <v>2514000000</v>
      </c>
      <c r="E168" s="5">
        <v>-2514000000</v>
      </c>
    </row>
    <row r="169" spans="3:26" ht="15.5" x14ac:dyDescent="0.35">
      <c r="C169" t="s">
        <v>3121</v>
      </c>
      <c r="P169" s="5">
        <v>-290300000000</v>
      </c>
    </row>
    <row r="170" spans="3:26" ht="15.5" x14ac:dyDescent="0.35">
      <c r="C170" t="s">
        <v>1211</v>
      </c>
      <c r="D170" s="5">
        <v>-977000000</v>
      </c>
      <c r="F170" s="5">
        <v>-3749000000</v>
      </c>
      <c r="G170" s="5">
        <v>-4206000000</v>
      </c>
      <c r="I170" s="5">
        <v>-5920000000</v>
      </c>
      <c r="J170" s="5">
        <v>-6643000000</v>
      </c>
      <c r="K170" s="5">
        <v>41259000000</v>
      </c>
      <c r="L170" s="5">
        <v>-29300000000</v>
      </c>
      <c r="M170" s="5">
        <v>19255000000</v>
      </c>
      <c r="N170" s="5">
        <v>51145000000</v>
      </c>
      <c r="O170" s="5">
        <v>1637000000</v>
      </c>
      <c r="P170" s="5">
        <v>-43711000000</v>
      </c>
      <c r="Q170" s="5">
        <v>-9624000000</v>
      </c>
      <c r="R170" s="5">
        <v>-7592000000</v>
      </c>
      <c r="S170" s="5">
        <v>3287000000</v>
      </c>
      <c r="T170" s="5">
        <v>10554000000</v>
      </c>
      <c r="U170" s="5">
        <v>11618000000</v>
      </c>
      <c r="V170" s="5">
        <v>4842000000</v>
      </c>
      <c r="W170" s="5">
        <v>-2631000000</v>
      </c>
      <c r="X170" s="5">
        <v>-2569000000</v>
      </c>
      <c r="Y170" s="5">
        <v>-30431000000</v>
      </c>
      <c r="Z170" s="5">
        <v>154725000000</v>
      </c>
    </row>
    <row r="171" spans="3:26" ht="15.5" x14ac:dyDescent="0.35">
      <c r="C171" t="s">
        <v>3122</v>
      </c>
      <c r="Y171" s="5">
        <v>83375000000</v>
      </c>
      <c r="Z171" s="5">
        <v>498550000000</v>
      </c>
    </row>
    <row r="172" spans="3:26" ht="15.5" x14ac:dyDescent="0.35">
      <c r="C172" t="s">
        <v>239</v>
      </c>
      <c r="D172" s="5">
        <v>-21496000000</v>
      </c>
      <c r="E172" s="5">
        <v>-30731000000</v>
      </c>
      <c r="F172" s="5">
        <v>52248000000</v>
      </c>
      <c r="G172" s="5">
        <v>10151000000</v>
      </c>
      <c r="I172" s="5">
        <v>35565000000</v>
      </c>
      <c r="J172" s="5">
        <v>23714000000</v>
      </c>
      <c r="K172" s="5">
        <v>-1892000000</v>
      </c>
      <c r="L172" s="5">
        <v>-28280000000</v>
      </c>
      <c r="M172" s="5">
        <v>-204078000000</v>
      </c>
      <c r="N172" s="5">
        <v>171656000000</v>
      </c>
      <c r="O172" s="5">
        <v>16432000000</v>
      </c>
      <c r="P172" s="5">
        <v>-450566000000</v>
      </c>
      <c r="Q172" s="5">
        <v>440789000000</v>
      </c>
      <c r="R172" s="5">
        <v>-45910000000</v>
      </c>
      <c r="S172" s="5">
        <v>-22165000000</v>
      </c>
      <c r="T172" s="5">
        <v>-24333000000</v>
      </c>
      <c r="U172" s="5">
        <v>58761000000</v>
      </c>
      <c r="V172" s="5">
        <v>-51231000000</v>
      </c>
      <c r="W172" s="5">
        <v>-73318000000</v>
      </c>
      <c r="X172" s="5">
        <v>19707000000</v>
      </c>
      <c r="Y172" s="5">
        <v>-2677000000</v>
      </c>
      <c r="Z172" s="5">
        <v>-113953000000</v>
      </c>
    </row>
    <row r="173" spans="3:26" ht="15.5" x14ac:dyDescent="0.35">
      <c r="C173" t="s">
        <v>241</v>
      </c>
      <c r="D173" s="5">
        <v>536000000</v>
      </c>
      <c r="E173" s="5">
        <v>90000000</v>
      </c>
      <c r="F173" s="5">
        <v>93000000</v>
      </c>
      <c r="G173" s="5">
        <v>431000000</v>
      </c>
      <c r="I173" s="5">
        <v>601000000</v>
      </c>
      <c r="J173" s="5">
        <v>734000000</v>
      </c>
      <c r="K173" s="5">
        <v>-1129000000</v>
      </c>
      <c r="L173" s="5">
        <v>8043000000</v>
      </c>
      <c r="M173" s="5">
        <v>596000000</v>
      </c>
      <c r="N173" s="5">
        <v>708000000</v>
      </c>
      <c r="O173" s="5">
        <v>-2286000000</v>
      </c>
      <c r="P173" s="5">
        <v>23130000000</v>
      </c>
      <c r="Q173" s="5">
        <v>491000000</v>
      </c>
      <c r="R173" s="5">
        <v>-1499000000</v>
      </c>
      <c r="S173" s="5">
        <v>6193000000</v>
      </c>
      <c r="T173" s="5">
        <v>2405000000</v>
      </c>
      <c r="U173" s="5">
        <v>7452000000</v>
      </c>
      <c r="V173" s="5">
        <v>3303000000</v>
      </c>
      <c r="W173" s="5">
        <v>-286000000</v>
      </c>
      <c r="X173" s="5">
        <v>-4851000000</v>
      </c>
      <c r="Y173" s="5">
        <v>-18969000000</v>
      </c>
      <c r="Z173" s="5">
        <v>28322000000</v>
      </c>
    </row>
    <row r="174" spans="3:26" ht="15.5" x14ac:dyDescent="0.35">
      <c r="C174" t="s">
        <v>240</v>
      </c>
      <c r="E174" s="5">
        <v>135481000000</v>
      </c>
      <c r="I174" s="5">
        <v>99315000000</v>
      </c>
      <c r="J174" s="5">
        <v>74867000000</v>
      </c>
      <c r="K174" s="5">
        <v>77888000000</v>
      </c>
      <c r="L174" s="5">
        <v>98125000000</v>
      </c>
      <c r="M174" s="5">
        <v>301607000000</v>
      </c>
      <c r="N174" s="5">
        <v>129243000000</v>
      </c>
      <c r="O174" s="5">
        <v>115297000000</v>
      </c>
      <c r="P174" s="5">
        <v>542733000000</v>
      </c>
      <c r="Q174" s="5">
        <v>101453000000</v>
      </c>
      <c r="R174" s="5">
        <v>148862000000</v>
      </c>
      <c r="S174" s="5">
        <v>164832000000</v>
      </c>
      <c r="T174" s="5">
        <v>186762000000</v>
      </c>
      <c r="U174" s="5">
        <v>120549000000</v>
      </c>
      <c r="V174" s="5">
        <v>168477000000</v>
      </c>
      <c r="W174" s="5">
        <v>242081000000</v>
      </c>
      <c r="X174" s="5">
        <v>227225000000</v>
      </c>
      <c r="Y174" s="5">
        <v>248871000000</v>
      </c>
      <c r="Z174" s="5">
        <v>334502000000</v>
      </c>
    </row>
    <row r="175" spans="3:26" ht="15.5" x14ac:dyDescent="0.35">
      <c r="C175" t="s">
        <v>242</v>
      </c>
      <c r="D175" s="5">
        <v>-20960000000</v>
      </c>
      <c r="E175" s="5">
        <v>104840000000</v>
      </c>
      <c r="F175" s="5">
        <v>52341000000</v>
      </c>
      <c r="G175" s="5">
        <v>10582000000</v>
      </c>
      <c r="I175" s="5">
        <v>135481000000</v>
      </c>
      <c r="J175" s="5">
        <v>99315000000</v>
      </c>
      <c r="K175" s="5">
        <v>74867000000</v>
      </c>
      <c r="L175" s="5">
        <v>77888000000</v>
      </c>
      <c r="M175" s="5">
        <v>98125000000</v>
      </c>
      <c r="N175" s="5">
        <v>301607000000</v>
      </c>
      <c r="O175" s="5">
        <v>129443000000</v>
      </c>
      <c r="P175" s="5">
        <v>115297000000</v>
      </c>
      <c r="Q175" s="5">
        <v>542733000000</v>
      </c>
      <c r="R175" s="5">
        <v>101453000000</v>
      </c>
      <c r="S175" s="5">
        <v>148860000000</v>
      </c>
      <c r="T175" s="5">
        <v>164834000000</v>
      </c>
      <c r="U175" s="5">
        <v>186762000000</v>
      </c>
      <c r="V175" s="5">
        <v>120549000000</v>
      </c>
      <c r="W175" s="5">
        <v>168477000000</v>
      </c>
      <c r="X175" s="5">
        <v>242081000000</v>
      </c>
      <c r="Y175" s="5">
        <v>227225000000</v>
      </c>
      <c r="Z175" s="5">
        <v>248871000000</v>
      </c>
    </row>
    <row r="177" spans="2:26" ht="15.5" x14ac:dyDescent="0.35">
      <c r="B177" t="s">
        <v>243</v>
      </c>
      <c r="C177" t="s">
        <v>12</v>
      </c>
      <c r="D177" s="5">
        <v>59570000000</v>
      </c>
      <c r="E177" s="5">
        <v>59570000000</v>
      </c>
      <c r="F177" s="5">
        <v>59570000000</v>
      </c>
      <c r="G177" s="5">
        <v>59570000000</v>
      </c>
      <c r="I177" s="5">
        <v>59570000000</v>
      </c>
      <c r="J177" s="5">
        <v>59570000000</v>
      </c>
      <c r="K177" s="5">
        <v>59570000000</v>
      </c>
      <c r="L177" s="5">
        <v>59570000000</v>
      </c>
      <c r="M177" s="5">
        <v>59570000000</v>
      </c>
      <c r="N177" s="5">
        <v>59570000000</v>
      </c>
      <c r="O177" s="5">
        <v>59570000000</v>
      </c>
      <c r="P177" s="5">
        <v>59570000000</v>
      </c>
      <c r="Q177" s="5">
        <v>40470000000</v>
      </c>
      <c r="R177" s="5">
        <v>40470000000</v>
      </c>
      <c r="S177" s="5">
        <v>40470000000</v>
      </c>
      <c r="T177" s="5">
        <v>40470000000</v>
      </c>
      <c r="U177" s="5">
        <v>40470000000</v>
      </c>
      <c r="V177" s="5">
        <v>40470000000</v>
      </c>
      <c r="W177" s="5">
        <v>40470000000</v>
      </c>
      <c r="X177" s="5">
        <v>40470000000</v>
      </c>
      <c r="Y177" s="5">
        <v>40470000000</v>
      </c>
      <c r="Z177" s="5">
        <v>39600000000</v>
      </c>
    </row>
    <row r="178" spans="2:26" ht="15.5" x14ac:dyDescent="0.35">
      <c r="C178" t="s">
        <v>244</v>
      </c>
      <c r="D178" s="6">
        <v>1.55</v>
      </c>
      <c r="E178" s="6">
        <v>1.68</v>
      </c>
      <c r="F178" s="6">
        <v>-0.05</v>
      </c>
      <c r="G178" s="6">
        <v>2.2400000000000002</v>
      </c>
    </row>
    <row r="179" spans="2:26" ht="15.5" x14ac:dyDescent="0.35">
      <c r="C179" t="s">
        <v>245</v>
      </c>
      <c r="D179" s="6">
        <v>32.26</v>
      </c>
      <c r="E179" s="6">
        <v>31.55</v>
      </c>
      <c r="F179" s="5">
        <v>-1260</v>
      </c>
      <c r="G179" s="6">
        <v>31.25</v>
      </c>
    </row>
    <row r="180" spans="2:26" ht="15.5" x14ac:dyDescent="0.35">
      <c r="C180" t="s">
        <v>73</v>
      </c>
      <c r="D180" s="6">
        <v>1.1499999999999999</v>
      </c>
      <c r="E180" s="6">
        <v>1.28</v>
      </c>
      <c r="F180" s="6">
        <v>1.44</v>
      </c>
      <c r="G180" s="6">
        <v>1.62</v>
      </c>
    </row>
    <row r="181" spans="2:26" ht="15.5" x14ac:dyDescent="0.35">
      <c r="C181" t="s">
        <v>246</v>
      </c>
      <c r="D181" s="5">
        <v>208780000000</v>
      </c>
      <c r="E181" s="5">
        <v>206960000000</v>
      </c>
      <c r="F181" s="5">
        <v>142730000000</v>
      </c>
      <c r="G181" s="5">
        <v>260800000000</v>
      </c>
    </row>
    <row r="182" spans="2:26" ht="15.5" x14ac:dyDescent="0.35">
      <c r="C182" t="s">
        <v>247</v>
      </c>
      <c r="D182" s="6">
        <v>1.2800000000000001E-2</v>
      </c>
      <c r="E182" s="6">
        <v>1.41E-2</v>
      </c>
      <c r="F182" s="6">
        <v>-4.0000000000000002E-4</v>
      </c>
      <c r="G182" s="6">
        <v>1.8799999999999997E-2</v>
      </c>
    </row>
    <row r="183" spans="2:26" ht="15.5" x14ac:dyDescent="0.35">
      <c r="C183" t="s">
        <v>248</v>
      </c>
      <c r="D183" s="6">
        <v>2.3199999999999998E-2</v>
      </c>
      <c r="E183" s="6">
        <v>2.5699999999999997E-2</v>
      </c>
      <c r="F183" s="6">
        <v>-8.0000000000000004E-4</v>
      </c>
      <c r="G183" s="6">
        <v>3.3399999999999999E-2</v>
      </c>
    </row>
    <row r="184" spans="2:26" ht="15.5" x14ac:dyDescent="0.35">
      <c r="C184" t="s">
        <v>249</v>
      </c>
      <c r="D184" s="6">
        <v>3.7000000000000005E-2</v>
      </c>
      <c r="E184" s="6">
        <v>3.7599999999999995E-2</v>
      </c>
      <c r="F184" s="6">
        <v>2.29E-2</v>
      </c>
      <c r="G184" s="6">
        <v>4.8600000000000004E-2</v>
      </c>
    </row>
    <row r="185" spans="2:26" ht="15.5" x14ac:dyDescent="0.35">
      <c r="C185" t="s">
        <v>250</v>
      </c>
      <c r="D185" s="6">
        <v>5.23</v>
      </c>
      <c r="E185" s="6">
        <v>5.24</v>
      </c>
      <c r="F185" s="6">
        <v>2.4300000000000002</v>
      </c>
      <c r="G185" s="6">
        <v>5.21</v>
      </c>
    </row>
    <row r="186" spans="2:26" ht="15.5" x14ac:dyDescent="0.35">
      <c r="C186" t="s">
        <v>251</v>
      </c>
      <c r="D186" s="5">
        <v>3983000000000</v>
      </c>
      <c r="E186" s="5">
        <v>3891000000000</v>
      </c>
      <c r="F186" s="5">
        <v>3791000000000</v>
      </c>
      <c r="G186" s="5">
        <v>3996000000000</v>
      </c>
    </row>
    <row r="187" spans="2:26" ht="15.5" x14ac:dyDescent="0.35">
      <c r="C187" t="s">
        <v>252</v>
      </c>
      <c r="D187" s="6">
        <v>0.75</v>
      </c>
      <c r="E187" s="6">
        <v>0.81</v>
      </c>
      <c r="F187" s="6">
        <v>0.99</v>
      </c>
      <c r="G187" s="6">
        <v>1.04</v>
      </c>
    </row>
    <row r="188" spans="2:26" ht="15.5" x14ac:dyDescent="0.35">
      <c r="C188" t="s">
        <v>253</v>
      </c>
      <c r="D188" s="6">
        <v>66.819999999999993</v>
      </c>
      <c r="E188" s="6">
        <v>65.27</v>
      </c>
      <c r="F188" s="6">
        <v>63.59</v>
      </c>
      <c r="G188" s="6">
        <v>67.02</v>
      </c>
    </row>
    <row r="189" spans="2:26" ht="15.5" x14ac:dyDescent="0.35">
      <c r="C189" t="s">
        <v>254</v>
      </c>
      <c r="D189" s="6">
        <v>0.75</v>
      </c>
      <c r="E189" s="6">
        <v>0.81</v>
      </c>
      <c r="F189" s="6">
        <v>0.99</v>
      </c>
      <c r="G189" s="6">
        <v>1.04</v>
      </c>
    </row>
    <row r="190" spans="2:26" ht="15.5" x14ac:dyDescent="0.35">
      <c r="C190" t="s">
        <v>255</v>
      </c>
      <c r="D190" s="6">
        <v>66.819999999999993</v>
      </c>
      <c r="E190" s="6">
        <v>65.27</v>
      </c>
      <c r="F190" s="6">
        <v>63.59</v>
      </c>
      <c r="G190" s="6">
        <v>67.02</v>
      </c>
    </row>
    <row r="191" spans="2:26" ht="15.5" x14ac:dyDescent="0.35">
      <c r="C191" t="s">
        <v>256</v>
      </c>
      <c r="D191" s="5">
        <v>1465000000000</v>
      </c>
      <c r="E191" s="5">
        <v>1651000000000</v>
      </c>
      <c r="F191" s="5">
        <v>1571000000000</v>
      </c>
      <c r="G191" s="5">
        <v>1563000000000</v>
      </c>
    </row>
    <row r="192" spans="2:26" ht="15.5" x14ac:dyDescent="0.35">
      <c r="C192" t="s">
        <v>257</v>
      </c>
      <c r="D192" s="5">
        <v>402000000000</v>
      </c>
      <c r="E192" s="5">
        <v>333000000000</v>
      </c>
      <c r="F192" s="5">
        <v>338000000000</v>
      </c>
      <c r="G192" s="5">
        <v>344000000000</v>
      </c>
    </row>
    <row r="193" spans="3:26" ht="15.5" x14ac:dyDescent="0.35">
      <c r="C193" t="s">
        <v>258</v>
      </c>
      <c r="D193" s="5">
        <v>3981000000000</v>
      </c>
      <c r="E193" s="5">
        <v>3888000000000</v>
      </c>
      <c r="F193" s="5">
        <v>3788000000000</v>
      </c>
      <c r="G193" s="5">
        <v>3993000000000</v>
      </c>
    </row>
    <row r="194" spans="3:26" ht="15.5" x14ac:dyDescent="0.35">
      <c r="C194" t="s">
        <v>24</v>
      </c>
      <c r="D194" s="5">
        <v>1867000000000</v>
      </c>
      <c r="E194" s="5">
        <v>1984000000000</v>
      </c>
      <c r="F194" s="5">
        <v>1910000000000</v>
      </c>
      <c r="G194" s="5">
        <v>1908000000000</v>
      </c>
    </row>
    <row r="195" spans="3:26" ht="15.5" x14ac:dyDescent="0.35">
      <c r="C195" t="s">
        <v>21</v>
      </c>
      <c r="D195" s="5">
        <v>1783000000000</v>
      </c>
      <c r="E195" s="5">
        <v>1879000000000</v>
      </c>
      <c r="F195" s="5">
        <v>1774000000000</v>
      </c>
      <c r="G195" s="5">
        <v>1824000000000</v>
      </c>
    </row>
    <row r="196" spans="3:26" ht="15.5" x14ac:dyDescent="0.35">
      <c r="C196" t="s">
        <v>259</v>
      </c>
      <c r="D196" s="5">
        <v>477000000000</v>
      </c>
      <c r="E196" s="5">
        <v>335000000000</v>
      </c>
      <c r="F196" s="5">
        <v>263000000000</v>
      </c>
      <c r="G196" s="5">
        <v>233000000000</v>
      </c>
    </row>
    <row r="197" spans="3:26" ht="15.5" x14ac:dyDescent="0.35">
      <c r="C197" t="s">
        <v>260</v>
      </c>
      <c r="D197" s="5">
        <v>172000000000</v>
      </c>
      <c r="E197" s="5">
        <v>-56000000000</v>
      </c>
      <c r="F197" s="5">
        <v>126000000000</v>
      </c>
      <c r="G197" s="5">
        <v>52000000000</v>
      </c>
    </row>
    <row r="198" spans="3:26" ht="15.5" x14ac:dyDescent="0.35">
      <c r="C198" t="s">
        <v>261</v>
      </c>
      <c r="D198" s="5">
        <v>-44000000000</v>
      </c>
      <c r="E198" s="5">
        <v>-24000000000</v>
      </c>
      <c r="F198" s="5">
        <v>-53000000000</v>
      </c>
      <c r="G198" s="5">
        <v>-56000000000</v>
      </c>
    </row>
    <row r="199" spans="3:26" ht="15.5" x14ac:dyDescent="0.35">
      <c r="C199" t="s">
        <v>13</v>
      </c>
      <c r="D199" s="5">
        <v>129000000000</v>
      </c>
      <c r="E199" s="5">
        <v>-81000000000</v>
      </c>
      <c r="F199" s="5">
        <v>73000000000</v>
      </c>
      <c r="G199" s="5">
        <v>-4000000000</v>
      </c>
    </row>
    <row r="200" spans="3:26" ht="15.5" x14ac:dyDescent="0.35">
      <c r="C200" t="s">
        <v>16</v>
      </c>
      <c r="D200" s="6">
        <v>2.16</v>
      </c>
      <c r="E200" s="6">
        <v>-1.35</v>
      </c>
      <c r="F200" s="6">
        <v>1.23</v>
      </c>
      <c r="G200" s="6">
        <v>-0.06</v>
      </c>
    </row>
    <row r="201" spans="3:26" ht="15.5" x14ac:dyDescent="0.35">
      <c r="C201" t="s">
        <v>58</v>
      </c>
      <c r="I201" s="6">
        <v>7.11</v>
      </c>
      <c r="J201" s="6">
        <v>5.37</v>
      </c>
      <c r="K201" s="6">
        <v>6.74</v>
      </c>
      <c r="L201" s="6">
        <v>6.27</v>
      </c>
      <c r="M201" s="6">
        <v>37.130000000000003</v>
      </c>
      <c r="N201" s="6">
        <v>6.39</v>
      </c>
      <c r="O201" s="6">
        <v>-5.86</v>
      </c>
      <c r="P201" s="6">
        <v>28.92</v>
      </c>
      <c r="Q201" s="6">
        <v>-65.14</v>
      </c>
      <c r="R201" s="6">
        <v>-49.12</v>
      </c>
      <c r="S201" s="6">
        <v>-29.66</v>
      </c>
      <c r="T201" s="6">
        <v>-9.6199999999999992</v>
      </c>
      <c r="U201" s="6">
        <v>29.66</v>
      </c>
      <c r="V201" s="6">
        <v>-10.77</v>
      </c>
      <c r="W201" s="6">
        <v>-50.31</v>
      </c>
      <c r="X201" s="6">
        <v>-15.71</v>
      </c>
      <c r="Y201" s="6">
        <v>-5.37</v>
      </c>
      <c r="Z201" s="6">
        <v>-10.27</v>
      </c>
    </row>
    <row r="202" spans="3:26" ht="15.5" x14ac:dyDescent="0.35">
      <c r="C202" t="s">
        <v>72</v>
      </c>
      <c r="I202" s="6">
        <v>8.86</v>
      </c>
      <c r="J202" s="6">
        <v>9.31</v>
      </c>
      <c r="K202" s="6">
        <v>7.57</v>
      </c>
      <c r="L202" s="6">
        <v>8.4499999999999993</v>
      </c>
      <c r="M202" s="6">
        <v>2.56</v>
      </c>
      <c r="N202" s="6">
        <v>7.82</v>
      </c>
      <c r="O202" s="6">
        <v>-8.5299999999999994</v>
      </c>
      <c r="P202" s="6">
        <v>1.73</v>
      </c>
      <c r="Q202" s="6">
        <v>-0.77</v>
      </c>
      <c r="R202" s="6">
        <v>-1.02</v>
      </c>
      <c r="S202" s="6">
        <v>-1.69</v>
      </c>
      <c r="T202" s="6">
        <v>-10.71</v>
      </c>
      <c r="U202" s="6">
        <v>1.69</v>
      </c>
      <c r="V202" s="6">
        <v>-4.92</v>
      </c>
      <c r="W202" s="6">
        <v>-1.05</v>
      </c>
      <c r="X202" s="6">
        <v>-3.37</v>
      </c>
      <c r="Y202" s="6">
        <v>-11.17</v>
      </c>
      <c r="Z202" s="6">
        <v>-5.45</v>
      </c>
    </row>
    <row r="203" spans="3:26" ht="15.5" x14ac:dyDescent="0.35">
      <c r="C203" t="s">
        <v>75</v>
      </c>
      <c r="I203" s="6">
        <v>0.38</v>
      </c>
      <c r="J203" s="6">
        <v>0.32</v>
      </c>
      <c r="K203" s="6">
        <v>0.34</v>
      </c>
      <c r="L203" s="6">
        <v>0.38</v>
      </c>
      <c r="M203" s="6">
        <v>0.7</v>
      </c>
      <c r="N203" s="6">
        <v>0.39</v>
      </c>
      <c r="O203" s="6">
        <v>0.42</v>
      </c>
      <c r="P203" s="6">
        <v>0.4</v>
      </c>
      <c r="Q203" s="6">
        <v>0.31</v>
      </c>
      <c r="R203" s="6">
        <v>0.24</v>
      </c>
      <c r="S203" s="6">
        <v>0.23</v>
      </c>
      <c r="T203" s="6">
        <v>0.44</v>
      </c>
      <c r="U203" s="6">
        <v>0.26</v>
      </c>
      <c r="V203" s="6">
        <v>0.31</v>
      </c>
      <c r="W203" s="6">
        <v>0.28000000000000003</v>
      </c>
      <c r="X203" s="6">
        <v>0.34</v>
      </c>
      <c r="Y203" s="6">
        <v>0.36</v>
      </c>
      <c r="Z203" s="6">
        <v>0.27</v>
      </c>
    </row>
    <row r="204" spans="3:26" ht="15.5" x14ac:dyDescent="0.35">
      <c r="C204" t="s">
        <v>262</v>
      </c>
      <c r="I204" s="5">
        <v>948040000000</v>
      </c>
      <c r="J204" s="5">
        <v>807680000000</v>
      </c>
      <c r="K204" s="5">
        <v>862110000000</v>
      </c>
      <c r="L204" s="5">
        <v>938350000000</v>
      </c>
      <c r="M204" s="5">
        <v>985800000000</v>
      </c>
      <c r="N204" s="5">
        <v>762750000000</v>
      </c>
      <c r="O204" s="6">
        <v>514200000000.00006</v>
      </c>
      <c r="P204" s="5">
        <v>479160000000</v>
      </c>
    </row>
    <row r="205" spans="3:26" ht="15.5" x14ac:dyDescent="0.35">
      <c r="C205" t="s">
        <v>263</v>
      </c>
      <c r="I205" s="6">
        <v>5.8700000000000002E-2</v>
      </c>
      <c r="J205" s="6">
        <v>4.7699999999999992E-2</v>
      </c>
      <c r="K205" s="6">
        <v>5.8600000000000006E-2</v>
      </c>
      <c r="L205" s="6">
        <v>5.4699999999999999E-2</v>
      </c>
      <c r="M205" s="6">
        <v>0.34299999999999997</v>
      </c>
      <c r="N205" s="6">
        <v>6.0199999999999997E-2</v>
      </c>
      <c r="O205" s="6">
        <v>-5.8200000000000002E-2</v>
      </c>
      <c r="P205" s="6">
        <v>0.2621</v>
      </c>
      <c r="Q205" s="6">
        <v>-0.37630000000000002</v>
      </c>
      <c r="R205" s="6">
        <v>-0.27140000000000003</v>
      </c>
      <c r="S205" s="6">
        <v>-0.1321</v>
      </c>
      <c r="T205" s="6">
        <v>-5.5E-2</v>
      </c>
      <c r="U205" s="6">
        <v>0.16719999999999999</v>
      </c>
      <c r="V205" s="6">
        <v>-6.1100000000000002E-2</v>
      </c>
      <c r="W205" s="6">
        <v>-0.2883</v>
      </c>
      <c r="X205" s="6">
        <v>-7.5399999999999995E-2</v>
      </c>
      <c r="Y205" s="6">
        <v>-2.5000000000000001E-2</v>
      </c>
      <c r="Z205" s="6">
        <v>-4.3400000000000001E-2</v>
      </c>
    </row>
    <row r="206" spans="3:26" ht="15.5" x14ac:dyDescent="0.35">
      <c r="C206" t="s">
        <v>264</v>
      </c>
      <c r="I206" s="6">
        <v>0.1118</v>
      </c>
      <c r="J206" s="6">
        <v>8.9700000000000002E-2</v>
      </c>
      <c r="K206" s="6">
        <v>0.11749999999999999</v>
      </c>
      <c r="L206" s="6">
        <v>0.11749999999999999</v>
      </c>
      <c r="M206" s="6">
        <v>0.77370000000000005</v>
      </c>
      <c r="N206" s="6">
        <v>0.54020000000000001</v>
      </c>
      <c r="O206" s="6">
        <v>-1.0659000000000001</v>
      </c>
      <c r="P206" s="6">
        <v>2.5608999999999997</v>
      </c>
      <c r="Q206" s="6">
        <v>1.4855</v>
      </c>
      <c r="R206" s="6">
        <v>-10.815799999999999</v>
      </c>
      <c r="S206" s="6">
        <v>-0.60740000000000005</v>
      </c>
      <c r="T206" s="6">
        <v>-0.4274</v>
      </c>
      <c r="U206" s="6">
        <v>0.92290000000000005</v>
      </c>
      <c r="V206" s="6">
        <v>-4.3483999999999998</v>
      </c>
      <c r="W206" s="6">
        <v>-3.7952999999999997</v>
      </c>
      <c r="X206" s="6">
        <v>-0.24690000000000001</v>
      </c>
      <c r="Y206" s="6">
        <v>-6.7599999999999993E-2</v>
      </c>
      <c r="Z206" s="6">
        <v>-0.1216</v>
      </c>
    </row>
    <row r="207" spans="3:26" ht="15.5" x14ac:dyDescent="0.35">
      <c r="C207" t="s">
        <v>265</v>
      </c>
      <c r="I207" s="6">
        <v>0.1812</v>
      </c>
      <c r="J207" s="6">
        <v>0.1464</v>
      </c>
      <c r="K207" s="6">
        <v>0.1507</v>
      </c>
      <c r="L207" s="6">
        <v>0.17430000000000001</v>
      </c>
      <c r="M207" s="6">
        <v>0.29170000000000001</v>
      </c>
      <c r="N207" s="6">
        <v>0.57150000000000001</v>
      </c>
      <c r="O207" s="6">
        <v>0.18629999999999999</v>
      </c>
      <c r="P207" s="6">
        <v>0.33090000000000003</v>
      </c>
      <c r="Q207" s="6">
        <v>-0.69779999999999998</v>
      </c>
      <c r="R207" s="6">
        <v>-0.23039999999999999</v>
      </c>
      <c r="S207" s="6">
        <v>3.7000000000000002E-3</v>
      </c>
      <c r="T207" s="6">
        <v>4.0899999999999999E-2</v>
      </c>
      <c r="U207" s="6">
        <v>-0.34350000000000003</v>
      </c>
      <c r="V207" s="6">
        <v>-1.0800000000000001E-2</v>
      </c>
      <c r="W207" s="6">
        <v>-0.13919999999999999</v>
      </c>
      <c r="X207" s="6">
        <v>-7.3200000000000001E-2</v>
      </c>
      <c r="Y207" s="6">
        <v>-2.75E-2</v>
      </c>
      <c r="Z207" s="6">
        <v>0.16469999999999999</v>
      </c>
    </row>
    <row r="208" spans="3:26" ht="15.5" x14ac:dyDescent="0.35">
      <c r="C208" t="s">
        <v>266</v>
      </c>
      <c r="I208" s="6">
        <v>4.8099999999999996</v>
      </c>
      <c r="J208" s="6">
        <v>3.31</v>
      </c>
      <c r="K208" s="6">
        <v>3.34</v>
      </c>
      <c r="L208" s="6">
        <v>3.33</v>
      </c>
      <c r="M208" s="6">
        <v>3.32</v>
      </c>
      <c r="N208" s="6">
        <v>1.55</v>
      </c>
      <c r="O208" s="6">
        <v>1.02</v>
      </c>
      <c r="P208" s="6">
        <v>0.9</v>
      </c>
      <c r="Q208" s="6">
        <v>-2.68</v>
      </c>
      <c r="R208" s="6">
        <v>-3.2</v>
      </c>
      <c r="S208" s="6">
        <v>0.05</v>
      </c>
      <c r="T208" s="6">
        <v>0.77</v>
      </c>
      <c r="U208" s="6">
        <v>-1.59</v>
      </c>
      <c r="V208" s="6">
        <v>-0.03</v>
      </c>
      <c r="W208" s="6">
        <v>-0.69</v>
      </c>
      <c r="X208" s="6">
        <v>-0.85</v>
      </c>
      <c r="Y208" s="6">
        <v>-0.41</v>
      </c>
      <c r="Z208" s="6">
        <v>1.46</v>
      </c>
    </row>
    <row r="209" spans="3:26" ht="15.5" x14ac:dyDescent="0.35">
      <c r="C209" t="s">
        <v>69</v>
      </c>
      <c r="I209" s="6">
        <v>0.99</v>
      </c>
      <c r="J209" s="6">
        <v>0.84</v>
      </c>
      <c r="K209" s="6">
        <v>0.89</v>
      </c>
      <c r="L209" s="6">
        <v>0.99</v>
      </c>
      <c r="M209" s="6">
        <v>1.98</v>
      </c>
      <c r="N209" s="6">
        <v>4.22</v>
      </c>
      <c r="O209" s="6">
        <v>9.09</v>
      </c>
      <c r="P209" s="6">
        <v>4.43</v>
      </c>
      <c r="Q209" s="6">
        <v>-1.1399999999999999</v>
      </c>
      <c r="R209" s="6">
        <v>11.01</v>
      </c>
      <c r="S209" s="6">
        <v>1.02</v>
      </c>
      <c r="T209" s="6">
        <v>4.58</v>
      </c>
      <c r="U209" s="6">
        <v>1.56</v>
      </c>
      <c r="V209" s="6">
        <v>21.37</v>
      </c>
      <c r="W209" s="5">
        <v>4</v>
      </c>
      <c r="X209" s="6">
        <v>0.83</v>
      </c>
      <c r="Y209" s="6">
        <v>0.76</v>
      </c>
      <c r="Z209" s="6">
        <v>0.66</v>
      </c>
    </row>
    <row r="210" spans="3:26" ht="15.5" x14ac:dyDescent="0.35">
      <c r="C210" t="s">
        <v>66</v>
      </c>
      <c r="I210" s="6">
        <v>63.59</v>
      </c>
      <c r="J210" s="6">
        <v>59.86</v>
      </c>
      <c r="K210" s="6">
        <v>57.35</v>
      </c>
      <c r="L210" s="6">
        <v>53.37</v>
      </c>
      <c r="M210" s="6">
        <v>47.99</v>
      </c>
      <c r="N210" s="6">
        <v>11.84</v>
      </c>
      <c r="O210" s="6">
        <v>5.5</v>
      </c>
      <c r="P210" s="6">
        <v>11.29</v>
      </c>
      <c r="Q210" s="6">
        <v>-43.85</v>
      </c>
      <c r="R210" s="6">
        <v>4.54</v>
      </c>
      <c r="S210" s="6">
        <v>48.83</v>
      </c>
      <c r="T210" s="6">
        <v>22.51</v>
      </c>
      <c r="U210" s="6">
        <v>32.14</v>
      </c>
      <c r="V210" s="6">
        <v>2.48</v>
      </c>
      <c r="W210" s="6">
        <v>13.26</v>
      </c>
      <c r="X210" s="6">
        <v>63.62</v>
      </c>
      <c r="Y210" s="6">
        <v>79.33</v>
      </c>
      <c r="Z210" s="6">
        <v>84.43</v>
      </c>
    </row>
    <row r="211" spans="3:26" ht="15.5" x14ac:dyDescent="0.35">
      <c r="C211" t="s">
        <v>267</v>
      </c>
      <c r="I211" s="6">
        <v>0.99</v>
      </c>
      <c r="J211" s="6">
        <v>0.84</v>
      </c>
      <c r="K211" s="6">
        <v>0.89</v>
      </c>
      <c r="L211" s="6">
        <v>0.99</v>
      </c>
      <c r="M211" s="6">
        <v>1.98</v>
      </c>
      <c r="N211" s="6">
        <v>4.22</v>
      </c>
      <c r="O211" s="6">
        <v>9.09</v>
      </c>
      <c r="P211" s="6">
        <v>4.43</v>
      </c>
      <c r="Q211" s="6">
        <v>-1.1399999999999999</v>
      </c>
      <c r="R211" s="6">
        <v>11.01</v>
      </c>
      <c r="S211" s="6">
        <v>1.02</v>
      </c>
      <c r="T211" s="6">
        <v>4.58</v>
      </c>
      <c r="U211" s="6">
        <v>1.56</v>
      </c>
      <c r="V211" s="6">
        <v>21.54</v>
      </c>
      <c r="W211" s="5">
        <v>4</v>
      </c>
      <c r="X211" s="6">
        <v>0.84</v>
      </c>
      <c r="Y211" s="6">
        <v>0.77</v>
      </c>
      <c r="Z211" s="6">
        <v>0.67</v>
      </c>
    </row>
    <row r="212" spans="3:26" ht="15.5" x14ac:dyDescent="0.35">
      <c r="C212" t="s">
        <v>268</v>
      </c>
      <c r="I212" s="6">
        <v>63.59</v>
      </c>
      <c r="J212" s="6">
        <v>59.86</v>
      </c>
      <c r="K212" s="6">
        <v>57.35</v>
      </c>
      <c r="L212" s="6">
        <v>53.37</v>
      </c>
      <c r="M212" s="6">
        <v>47.99</v>
      </c>
      <c r="N212" s="6">
        <v>11.84</v>
      </c>
      <c r="O212" s="6">
        <v>5.5</v>
      </c>
      <c r="P212" s="6">
        <v>11.29</v>
      </c>
      <c r="Q212" s="6">
        <v>-43.85</v>
      </c>
      <c r="R212" s="6">
        <v>4.54</v>
      </c>
      <c r="S212" s="6">
        <v>48.83</v>
      </c>
      <c r="T212" s="6">
        <v>22.51</v>
      </c>
      <c r="U212" s="6">
        <v>32.14</v>
      </c>
      <c r="V212" s="6">
        <v>2.46</v>
      </c>
      <c r="W212" s="6">
        <v>13.24</v>
      </c>
      <c r="X212" s="6">
        <v>62.73</v>
      </c>
      <c r="Y212" s="6">
        <v>78.400000000000006</v>
      </c>
      <c r="Z212" s="6">
        <v>83.48</v>
      </c>
    </row>
    <row r="213" spans="3:26" ht="15.5" x14ac:dyDescent="0.35">
      <c r="C213" t="s">
        <v>269</v>
      </c>
      <c r="I213" s="5">
        <v>1571000000000</v>
      </c>
      <c r="J213" s="5">
        <v>1405000000000</v>
      </c>
      <c r="K213" s="5">
        <v>1374000000000</v>
      </c>
      <c r="L213" s="5">
        <v>1101000000000</v>
      </c>
      <c r="M213" s="5">
        <v>1190000000000</v>
      </c>
      <c r="N213" s="5">
        <v>3538000000000</v>
      </c>
      <c r="O213" s="5">
        <v>3941000000000</v>
      </c>
      <c r="P213" s="5">
        <v>1797000000000</v>
      </c>
      <c r="Q213" s="5">
        <v>6477000000000</v>
      </c>
      <c r="R213" s="5">
        <v>1428000000000</v>
      </c>
      <c r="S213" s="5">
        <v>1809000000000</v>
      </c>
      <c r="T213" s="5">
        <v>1478000000000</v>
      </c>
      <c r="U213" s="5">
        <v>1635000000000</v>
      </c>
      <c r="V213" s="5">
        <v>4435000000000</v>
      </c>
      <c r="W213" s="5">
        <v>4234000000000</v>
      </c>
      <c r="X213" s="5">
        <v>3996000000000</v>
      </c>
      <c r="Y213" s="5">
        <v>1170000000000</v>
      </c>
      <c r="Z213" s="5">
        <v>1189000000000</v>
      </c>
    </row>
    <row r="214" spans="3:26" ht="15.5" x14ac:dyDescent="0.35">
      <c r="C214" t="s">
        <v>270</v>
      </c>
      <c r="I214" s="5">
        <v>338000000000</v>
      </c>
      <c r="J214" s="5">
        <v>520000000000</v>
      </c>
      <c r="K214" s="5">
        <v>960000000000</v>
      </c>
      <c r="L214" s="5">
        <v>1416000000000</v>
      </c>
      <c r="M214" s="5">
        <v>1248000000000</v>
      </c>
      <c r="N214" s="5">
        <v>207000000000</v>
      </c>
      <c r="O214" s="5">
        <v>213000000000</v>
      </c>
      <c r="P214" s="5">
        <v>2304000000000</v>
      </c>
      <c r="Q214" s="5">
        <v>189000000000</v>
      </c>
      <c r="R214" s="5">
        <v>3673000000000</v>
      </c>
      <c r="S214" s="5">
        <v>3413000000000</v>
      </c>
      <c r="T214" s="5">
        <v>2818000000000</v>
      </c>
      <c r="U214" s="5">
        <v>2464000000000</v>
      </c>
      <c r="V214" s="5">
        <v>189000000000</v>
      </c>
      <c r="W214" s="5">
        <v>189000000000</v>
      </c>
      <c r="X214" s="5">
        <v>207000000000</v>
      </c>
      <c r="Y214" s="5">
        <v>3216000000000</v>
      </c>
      <c r="Z214" s="5">
        <v>3709000000000</v>
      </c>
    </row>
    <row r="215" spans="3:26" ht="15.5" x14ac:dyDescent="0.35">
      <c r="C215" t="s">
        <v>26</v>
      </c>
      <c r="I215" s="5">
        <v>1910000000000</v>
      </c>
      <c r="J215" s="5">
        <v>1925000000000</v>
      </c>
      <c r="K215" s="5">
        <v>2335000000000</v>
      </c>
      <c r="L215" s="5">
        <v>2517000000000</v>
      </c>
      <c r="M215" s="5">
        <v>2438000000000</v>
      </c>
      <c r="N215" s="5">
        <v>3745000000000</v>
      </c>
      <c r="O215" s="5">
        <v>4154000000000</v>
      </c>
      <c r="P215" s="5">
        <v>4101000000000</v>
      </c>
      <c r="Q215" s="5">
        <v>6665000000000</v>
      </c>
      <c r="R215" s="5">
        <v>5101000000000</v>
      </c>
      <c r="S215" s="5">
        <v>5222000000000</v>
      </c>
      <c r="T215" s="5">
        <v>4296000000000</v>
      </c>
      <c r="U215" s="5">
        <v>4099000000000</v>
      </c>
      <c r="V215" s="5">
        <v>4624000000000</v>
      </c>
      <c r="W215" s="5">
        <v>4424000000000</v>
      </c>
      <c r="X215" s="5">
        <v>4203000000000</v>
      </c>
      <c r="Y215" s="5">
        <v>4386000000000</v>
      </c>
      <c r="Z215" s="5">
        <v>4897000000000</v>
      </c>
    </row>
    <row r="216" spans="3:26" ht="15.5" x14ac:dyDescent="0.35">
      <c r="C216" t="s">
        <v>23</v>
      </c>
      <c r="I216" s="5">
        <v>1774000000000</v>
      </c>
      <c r="J216" s="5">
        <v>1826000000000</v>
      </c>
      <c r="K216" s="5">
        <v>2260000000000</v>
      </c>
      <c r="L216" s="5">
        <v>2439000000000</v>
      </c>
      <c r="M216" s="5">
        <v>2340000000000</v>
      </c>
      <c r="N216" s="5">
        <v>3443000000000</v>
      </c>
      <c r="O216" s="5">
        <v>4025000000000</v>
      </c>
      <c r="P216" s="5">
        <v>3986000000000</v>
      </c>
      <c r="Q216" s="5">
        <v>6123000000000</v>
      </c>
      <c r="R216" s="5">
        <v>4999000000000</v>
      </c>
      <c r="S216" s="5">
        <v>5073000000000</v>
      </c>
      <c r="T216" s="5">
        <v>4131000000000</v>
      </c>
      <c r="U216" s="5">
        <v>3913000000000</v>
      </c>
      <c r="V216" s="5">
        <v>4504000000000</v>
      </c>
      <c r="W216" s="5">
        <v>4255000000000</v>
      </c>
      <c r="X216" s="5">
        <v>3961000000000</v>
      </c>
      <c r="Y216" s="5">
        <v>4159000000000</v>
      </c>
      <c r="Z216" s="5">
        <v>4649000000000</v>
      </c>
    </row>
    <row r="217" spans="3:26" ht="15.5" x14ac:dyDescent="0.35">
      <c r="C217" t="s">
        <v>271</v>
      </c>
      <c r="I217" s="5">
        <v>263000000000</v>
      </c>
      <c r="J217" s="5">
        <v>64000000000</v>
      </c>
      <c r="K217" s="5">
        <v>146000000000</v>
      </c>
      <c r="L217" s="5">
        <v>181000000000</v>
      </c>
      <c r="M217" s="5">
        <v>-236000000000</v>
      </c>
      <c r="N217" s="5">
        <v>-3383000000000</v>
      </c>
      <c r="O217" s="5">
        <v>-3503000000000</v>
      </c>
      <c r="P217" s="5">
        <v>-1233000000000</v>
      </c>
      <c r="Q217" s="5">
        <v>-5943000000000</v>
      </c>
      <c r="R217" s="5">
        <v>-1149000000000</v>
      </c>
      <c r="S217" s="5">
        <v>1000000000</v>
      </c>
      <c r="T217" s="5">
        <v>400000000000</v>
      </c>
      <c r="U217" s="5">
        <v>649000000000</v>
      </c>
      <c r="V217" s="5">
        <v>-2775000000000</v>
      </c>
      <c r="W217" s="5">
        <v>-2672000000000</v>
      </c>
      <c r="X217" s="5">
        <v>-1493000000000</v>
      </c>
      <c r="Y217" s="5">
        <v>1893000000000</v>
      </c>
      <c r="Z217" s="5">
        <v>2358000000000</v>
      </c>
    </row>
    <row r="218" spans="3:26" ht="15.5" x14ac:dyDescent="0.35">
      <c r="C218" t="s">
        <v>272</v>
      </c>
      <c r="I218" s="5">
        <v>370000000000</v>
      </c>
      <c r="J218" s="5">
        <v>766000000000</v>
      </c>
      <c r="K218" s="5">
        <v>323000000000</v>
      </c>
      <c r="L218" s="5">
        <v>284000000000</v>
      </c>
      <c r="M218" s="5">
        <v>99000000000</v>
      </c>
      <c r="N218" s="5">
        <v>757000000000</v>
      </c>
      <c r="O218" s="5">
        <v>359000000000</v>
      </c>
      <c r="P218" s="5">
        <v>110000000000</v>
      </c>
      <c r="Q218" s="5">
        <v>-146000000000</v>
      </c>
      <c r="R218" s="5">
        <v>307000000000</v>
      </c>
      <c r="S218" s="5">
        <v>11000000000</v>
      </c>
      <c r="T218" s="5">
        <v>22000000000</v>
      </c>
      <c r="U218" s="5">
        <v>54000000000</v>
      </c>
      <c r="V218" s="5">
        <v>78000000000</v>
      </c>
      <c r="W218" s="5">
        <v>-46000000000</v>
      </c>
      <c r="X218" s="5">
        <v>119000000000</v>
      </c>
      <c r="Y218" s="5">
        <v>171000000000</v>
      </c>
      <c r="Z218" s="5">
        <v>-39000000000</v>
      </c>
    </row>
    <row r="219" spans="3:26" ht="15.5" x14ac:dyDescent="0.35">
      <c r="C219" t="s">
        <v>273</v>
      </c>
      <c r="I219" s="5">
        <v>-228000000000</v>
      </c>
      <c r="J219" s="5">
        <v>-204000000000</v>
      </c>
      <c r="K219" s="5">
        <v>-117000000000</v>
      </c>
      <c r="L219" s="5">
        <v>-166000000000</v>
      </c>
      <c r="M219" s="5">
        <v>-172000000000</v>
      </c>
      <c r="N219" s="5">
        <v>-122000000000</v>
      </c>
      <c r="O219" s="5">
        <v>-43000000000</v>
      </c>
      <c r="P219" s="5">
        <v>-60000000000</v>
      </c>
      <c r="Q219" s="5">
        <v>-31000000000</v>
      </c>
      <c r="R219" s="5">
        <v>-77000000000</v>
      </c>
      <c r="S219" s="5">
        <v>-243000000000</v>
      </c>
      <c r="T219" s="5">
        <v>-152000000000</v>
      </c>
      <c r="U219" s="5">
        <v>-200000000000</v>
      </c>
      <c r="V219" s="5">
        <v>-93000000000</v>
      </c>
      <c r="W219" s="5">
        <v>-106000000000</v>
      </c>
      <c r="X219" s="5">
        <v>-135000000000</v>
      </c>
      <c r="Y219" s="5">
        <v>-350000000000</v>
      </c>
      <c r="Z219" s="5">
        <v>-1866000000000</v>
      </c>
    </row>
    <row r="220" spans="3:26" ht="15.5" x14ac:dyDescent="0.35">
      <c r="C220" t="s">
        <v>15</v>
      </c>
      <c r="I220" s="5">
        <v>142000000000</v>
      </c>
      <c r="J220" s="5">
        <v>562000000000</v>
      </c>
      <c r="K220" s="5">
        <v>206000000000</v>
      </c>
      <c r="L220" s="5">
        <v>119000000000</v>
      </c>
      <c r="M220" s="5">
        <v>-73000000000</v>
      </c>
      <c r="N220" s="5">
        <v>635000000000</v>
      </c>
      <c r="O220" s="5">
        <v>315000000000</v>
      </c>
      <c r="P220" s="5">
        <v>50000000000</v>
      </c>
      <c r="Q220" s="5">
        <v>-177000000000</v>
      </c>
      <c r="R220" s="5">
        <v>230000000000</v>
      </c>
      <c r="S220" s="5">
        <v>-232000000000</v>
      </c>
      <c r="T220" s="5">
        <v>-129000000000</v>
      </c>
      <c r="U220" s="5">
        <v>-145000000000</v>
      </c>
      <c r="V220" s="5">
        <v>-15000000000</v>
      </c>
      <c r="W220" s="5">
        <v>-152000000000</v>
      </c>
      <c r="X220" s="5">
        <v>-16000000000</v>
      </c>
      <c r="Y220" s="5">
        <v>-179000000000</v>
      </c>
      <c r="Z220" s="5">
        <v>-1905000000000</v>
      </c>
    </row>
    <row r="221" spans="3:26" ht="15.5" x14ac:dyDescent="0.35">
      <c r="C221" t="s">
        <v>17</v>
      </c>
      <c r="I221" s="6">
        <v>2.38</v>
      </c>
      <c r="J221" s="6">
        <v>9.43</v>
      </c>
      <c r="K221" s="6">
        <v>3.46</v>
      </c>
      <c r="L221" s="6">
        <v>1.99</v>
      </c>
      <c r="M221" s="6">
        <v>-1.23</v>
      </c>
      <c r="N221" s="6">
        <v>10.66</v>
      </c>
      <c r="O221" s="6">
        <v>5.3</v>
      </c>
      <c r="P221" s="6">
        <v>0.84</v>
      </c>
      <c r="Q221" s="6">
        <v>-4.3600000000000003</v>
      </c>
      <c r="R221" s="6">
        <v>5.69</v>
      </c>
      <c r="S221" s="6">
        <v>-5.74</v>
      </c>
      <c r="T221" s="6">
        <v>-3.19</v>
      </c>
      <c r="U221" s="6">
        <v>-3.59</v>
      </c>
      <c r="V221" s="6">
        <v>-0.38</v>
      </c>
      <c r="W221" s="6">
        <v>-3.75</v>
      </c>
      <c r="X221" s="6">
        <v>-0.4</v>
      </c>
      <c r="Y221" s="6">
        <v>-4.42</v>
      </c>
      <c r="Z221" s="6">
        <v>-48.11</v>
      </c>
    </row>
  </sheetData>
  <pageMargins left="0.7" right="0.7" top="0.75" bottom="0.75" header="0.3" footer="0.3"/>
  <ignoredErrors>
    <ignoredError sqref="A1:Z222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Z24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3123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3124</v>
      </c>
      <c r="D2" s="2" vm="537">
        <f ca="1">IFERROR(_xlfn.STOCKHISTORY("XIDX:" &amp; $C$1, D3, , 0, 0, 1), "Libur")</f>
        <v>278</v>
      </c>
      <c r="E2" s="2" vm="162">
        <f ca="1">IFERROR(_xlfn.STOCKHISTORY("XIDX:" &amp; $C$1, E3, , 0, 0, 1), "Libur")</f>
        <v>270</v>
      </c>
      <c r="H2" s="2" vm="162">
        <f ca="1">IFERROR(INDEX(D2:G2,COUNT(D2:G2)),"")</f>
        <v>270</v>
      </c>
      <c r="I2" s="2" vm="768">
        <f t="shared" ref="I2:Z2" ca="1" si="0">IFERROR(_xlfn.STOCKHISTORY("XIDX:" &amp; $C$1, I1, , 0, 0, 1), "Libur")</f>
        <v>316</v>
      </c>
      <c r="J2" s="2" vm="819">
        <f t="shared" ca="1" si="0"/>
        <v>486</v>
      </c>
      <c r="K2" s="2" vm="820">
        <f t="shared" ca="1" si="0"/>
        <v>605</v>
      </c>
      <c r="L2" s="2" vm="821">
        <f t="shared" ca="1" si="0"/>
        <v>811.31619999999998</v>
      </c>
      <c r="M2" s="2" vm="822">
        <f t="shared" ca="1" si="0"/>
        <v>487.78519999999997</v>
      </c>
      <c r="N2" s="2" vm="823">
        <f t="shared" ca="1" si="0"/>
        <v>384.25529999999998</v>
      </c>
      <c r="O2" s="2" vm="824">
        <f t="shared" ca="1" si="0"/>
        <v>447.96600000000001</v>
      </c>
      <c r="P2" s="2" vm="825">
        <f t="shared" ca="1" si="0"/>
        <v>542.53660000000002</v>
      </c>
      <c r="Q2" s="2" vm="826">
        <f t="shared" ca="1" si="0"/>
        <v>451.9479</v>
      </c>
      <c r="R2" s="2" vm="827">
        <f t="shared" ca="1" si="0"/>
        <v>522.62699999999995</v>
      </c>
      <c r="S2" s="2" vm="828">
        <f t="shared" ca="1" si="0"/>
        <v>393.34519999999998</v>
      </c>
      <c r="T2" s="2" vm="829">
        <f t="shared" ca="1" si="0"/>
        <v>568.27509999999995</v>
      </c>
      <c r="U2" s="2" vm="830">
        <f t="shared" ca="1" si="0"/>
        <v>177.8948</v>
      </c>
      <c r="V2" s="2" vm="831">
        <f t="shared" ca="1" si="0"/>
        <v>227.31010000000001</v>
      </c>
      <c r="W2" s="2" vm="831">
        <f t="shared" ca="1" si="0"/>
        <v>227.31010000000001</v>
      </c>
      <c r="X2" s="2" vm="832">
        <f t="shared" ca="1" si="0"/>
        <v>105.7486</v>
      </c>
      <c r="Y2" s="2" vm="833">
        <f t="shared" ca="1" si="0"/>
        <v>91.912300000000002</v>
      </c>
      <c r="Z2" s="2" vm="834">
        <f t="shared" ca="1" si="0"/>
        <v>167.02350000000001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4604659940000</v>
      </c>
      <c r="E4" s="2">
        <f>IFERROR(INDEX(E51:E500,MATCH($C$4,$C$51:$C$500,0)),"")</f>
        <v>3873494969000</v>
      </c>
      <c r="H4" s="2">
        <f>IFERROR(SUM(D4:G4)*(4/MAX(1,COUNT(D4:G4))),"")</f>
        <v>16956309818000</v>
      </c>
      <c r="I4" s="2">
        <f t="shared" ref="I4:Z4" si="1">IFERROR(INDEX(I51:I500,MATCH($C$4,$C$51:$C$500,0)),"")</f>
        <v>16352267187000</v>
      </c>
      <c r="J4" s="2">
        <f t="shared" si="1"/>
        <v>16328189488000</v>
      </c>
      <c r="K4" s="2">
        <f t="shared" si="1"/>
        <v>15664739563000</v>
      </c>
      <c r="L4" s="2">
        <f t="shared" si="1"/>
        <v>14728225248000</v>
      </c>
      <c r="M4" s="2">
        <f t="shared" si="1"/>
        <v>13649487604000</v>
      </c>
      <c r="N4" s="2">
        <f t="shared" si="1"/>
        <v>12121666045000</v>
      </c>
      <c r="O4" s="2">
        <f t="shared" si="1"/>
        <v>11589712060000</v>
      </c>
      <c r="P4" s="2">
        <f t="shared" si="1"/>
        <v>10485450233000</v>
      </c>
      <c r="Q4" s="2">
        <f t="shared" si="1"/>
        <v>9342144498000</v>
      </c>
      <c r="R4" s="2">
        <f t="shared" si="1"/>
        <v>7764888625000</v>
      </c>
      <c r="S4" s="2">
        <f t="shared" si="1"/>
        <v>7117833073000</v>
      </c>
      <c r="T4" s="2">
        <f t="shared" si="1"/>
        <v>6997923351000</v>
      </c>
      <c r="U4" s="2">
        <f t="shared" si="1"/>
        <v>6321157245000</v>
      </c>
      <c r="V4" s="2">
        <f t="shared" si="1"/>
        <v>4931705085000</v>
      </c>
      <c r="W4" s="2">
        <f t="shared" si="1"/>
        <v>4165927403000</v>
      </c>
      <c r="X4" s="2">
        <f t="shared" si="1"/>
        <v>3345986618000</v>
      </c>
      <c r="Y4" s="2">
        <f t="shared" si="1"/>
        <v>2874247528000</v>
      </c>
      <c r="Z4" s="2">
        <f t="shared" si="1"/>
        <v>2711646084000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77017616000</v>
      </c>
      <c r="E5" s="2">
        <f>IFERROR(INDEX(E51:E500,MATCH($C$5,$C$51:$C$500,0)),"")</f>
        <v>19616522000</v>
      </c>
      <c r="H5" s="2">
        <f>IFERROR(SUM(D5:G5)*(4/MAX(1,COUNT(D5:G5))),"")</f>
        <v>193268276000</v>
      </c>
      <c r="I5" s="2">
        <f t="shared" ref="I5:Z5" si="2">IFERROR(INDEX(I51:I500,MATCH($C$5,$C$51:$C$500,0)),"")</f>
        <v>120486874000</v>
      </c>
      <c r="J5" s="2">
        <f t="shared" si="2"/>
        <v>192720820000</v>
      </c>
      <c r="K5" s="2">
        <f t="shared" si="2"/>
        <v>191521953000</v>
      </c>
      <c r="L5" s="2">
        <f t="shared" si="2"/>
        <v>246419209000</v>
      </c>
      <c r="M5" s="2">
        <f t="shared" si="2"/>
        <v>220388140000</v>
      </c>
      <c r="N5" s="2">
        <f t="shared" si="2"/>
        <v>90423284000</v>
      </c>
      <c r="O5" s="2">
        <f t="shared" si="2"/>
        <v>45718932000</v>
      </c>
      <c r="P5" s="2">
        <f t="shared" si="2"/>
        <v>96224753000</v>
      </c>
      <c r="Q5" s="2">
        <f t="shared" si="2"/>
        <v>85952048000</v>
      </c>
      <c r="R5" s="2">
        <f t="shared" si="2"/>
        <v>68742066000</v>
      </c>
      <c r="S5" s="2">
        <f t="shared" si="2"/>
        <v>46321692000</v>
      </c>
      <c r="T5" s="2">
        <f t="shared" si="2"/>
        <v>105022139000</v>
      </c>
      <c r="U5" s="2">
        <f t="shared" si="2"/>
        <v>74450358000</v>
      </c>
      <c r="V5" s="2">
        <f t="shared" si="2"/>
        <v>59968966000</v>
      </c>
      <c r="W5" s="2">
        <f t="shared" si="2"/>
        <v>67196790000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3853899784000</v>
      </c>
      <c r="E6" s="2">
        <f>IFERROR(INDEX(E51:E500,MATCH($C$6,$C$51:$C$500,0)),"")</f>
        <v>3771984106000</v>
      </c>
      <c r="H6" s="2">
        <f>IFERROR(INDEX(D6:G6,COUNT(D6:G6)),"")</f>
        <v>3771984106000</v>
      </c>
      <c r="I6" s="2">
        <f t="shared" ref="I6:Z6" si="3">IFERROR(INDEX(I51:I500,MATCH($C$6,$C$51:$C$500,0)),"")</f>
        <v>3749927214000</v>
      </c>
      <c r="J6" s="2">
        <f t="shared" si="3"/>
        <v>3661437165000</v>
      </c>
      <c r="K6" s="2">
        <f t="shared" si="3"/>
        <v>3501696142000</v>
      </c>
      <c r="L6" s="2">
        <f t="shared" si="3"/>
        <v>2496047539000</v>
      </c>
      <c r="M6" s="2">
        <f t="shared" si="3"/>
        <v>2265186951000</v>
      </c>
      <c r="N6" s="2">
        <f t="shared" si="3"/>
        <v>2053552226000</v>
      </c>
      <c r="O6" s="2">
        <f t="shared" si="3"/>
        <v>1971799684000</v>
      </c>
      <c r="P6" s="2">
        <f t="shared" si="3"/>
        <v>1940654036000</v>
      </c>
      <c r="Q6" s="2">
        <f t="shared" si="3"/>
        <v>1525276979000</v>
      </c>
      <c r="R6" s="2">
        <f t="shared" si="3"/>
        <v>1411774313000</v>
      </c>
      <c r="S6" s="2">
        <f t="shared" si="3"/>
        <v>853518984000</v>
      </c>
      <c r="T6" s="2">
        <f t="shared" si="3"/>
        <v>818877777000</v>
      </c>
      <c r="U6" s="2">
        <f t="shared" si="3"/>
        <v>716874227000</v>
      </c>
      <c r="V6" s="2">
        <f t="shared" si="3"/>
        <v>648273200000</v>
      </c>
      <c r="W6" s="2">
        <f t="shared" si="3"/>
        <v>594590709000</v>
      </c>
      <c r="X6" s="2">
        <f t="shared" si="3"/>
        <v>522959961000</v>
      </c>
      <c r="Y6" s="2">
        <f t="shared" si="3"/>
        <v>482008439000</v>
      </c>
      <c r="Z6" s="2">
        <f t="shared" si="3"/>
        <v>473863802000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5.68</v>
      </c>
      <c r="E7" s="3">
        <f>IFERROR(INDEX(E51:E500,MATCH($C$7,$C$51:$C$500,0))/1000000000,"")</f>
        <v>5.68</v>
      </c>
      <c r="H7" s="3">
        <f>IFERROR(INDEX(D7:G7,COUNT(D7:G7)),"")</f>
        <v>5.68</v>
      </c>
      <c r="I7" s="3">
        <f t="shared" ref="I7:Z7" si="4">IFERROR(INDEX(I51:I500,MATCH($C$7,$C$51:$C$500,0))/1000000000,"")</f>
        <v>5.68</v>
      </c>
      <c r="J7" s="3">
        <f t="shared" si="4"/>
        <v>5.68</v>
      </c>
      <c r="K7" s="3">
        <f t="shared" si="4"/>
        <v>5.68</v>
      </c>
      <c r="L7" s="3">
        <f t="shared" si="4"/>
        <v>4.46</v>
      </c>
      <c r="M7" s="3">
        <f t="shared" si="4"/>
        <v>4.46</v>
      </c>
      <c r="N7" s="3">
        <f t="shared" si="4"/>
        <v>4.46</v>
      </c>
      <c r="O7" s="3">
        <f t="shared" si="4"/>
        <v>4.46</v>
      </c>
      <c r="P7" s="3">
        <f t="shared" si="4"/>
        <v>4.46</v>
      </c>
      <c r="Q7" s="3">
        <f t="shared" si="4"/>
        <v>4.05</v>
      </c>
      <c r="R7" s="3">
        <f t="shared" si="4"/>
        <v>4.05</v>
      </c>
      <c r="S7" s="3">
        <f t="shared" si="4"/>
        <v>2.9</v>
      </c>
      <c r="T7" s="3">
        <f t="shared" si="4"/>
        <v>2.9</v>
      </c>
      <c r="U7" s="3">
        <f t="shared" si="4"/>
        <v>2.9</v>
      </c>
      <c r="V7" s="3">
        <f t="shared" si="4"/>
        <v>2.9</v>
      </c>
      <c r="W7" s="3">
        <f t="shared" si="4"/>
        <v>2.9</v>
      </c>
      <c r="X7" s="3">
        <f t="shared" si="4"/>
        <v>2.9</v>
      </c>
      <c r="Y7" s="3">
        <f t="shared" si="4"/>
        <v>2.9</v>
      </c>
      <c r="Z7" s="3">
        <f t="shared" si="4"/>
        <v>2.9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20000000000</v>
      </c>
      <c r="E8" s="2">
        <f>IFERROR(INDEX(E51:E500,MATCH("Free cash flow (Quarter)",$C$51:$C$500,0)),"")</f>
        <v>-118000000000</v>
      </c>
      <c r="H8" s="2">
        <f>IFERROR(INDEX(D8:G8,COUNT(D8:G8)),"")</f>
        <v>-118000000000</v>
      </c>
      <c r="I8" s="2">
        <f t="shared" ref="I8:Z8" si="5">IFERROR(INDEX(I51:I500,MATCH($C$8,$C$51:$C$500,0)),"")</f>
        <v>816000000000</v>
      </c>
      <c r="J8" s="2">
        <f t="shared" si="5"/>
        <v>-445000000000</v>
      </c>
      <c r="K8" s="2">
        <f t="shared" si="5"/>
        <v>-688000000000</v>
      </c>
      <c r="L8" s="2">
        <f t="shared" si="5"/>
        <v>-149000000000</v>
      </c>
      <c r="M8" s="2">
        <f t="shared" si="5"/>
        <v>-339000000000</v>
      </c>
      <c r="N8" s="2">
        <f t="shared" si="5"/>
        <v>6000000000</v>
      </c>
      <c r="O8" s="2">
        <f t="shared" si="5"/>
        <v>-181000000000</v>
      </c>
      <c r="P8" s="2">
        <f t="shared" si="5"/>
        <v>-440000000000</v>
      </c>
      <c r="Q8" s="2">
        <f t="shared" si="5"/>
        <v>-322000000000</v>
      </c>
      <c r="R8" s="2">
        <f t="shared" si="5"/>
        <v>-295000000000</v>
      </c>
      <c r="S8" s="2">
        <f t="shared" si="5"/>
        <v>-100000000000</v>
      </c>
      <c r="T8" s="2">
        <f t="shared" si="5"/>
        <v>5000000000</v>
      </c>
      <c r="U8" s="2">
        <f t="shared" si="5"/>
        <v>-136000000000</v>
      </c>
      <c r="V8" s="2">
        <f t="shared" si="5"/>
        <v>-160000000000</v>
      </c>
      <c r="W8" s="2">
        <f t="shared" si="5"/>
        <v>-92000000000</v>
      </c>
      <c r="X8" s="2">
        <f t="shared" si="5"/>
        <v>-158000000000</v>
      </c>
      <c r="Y8" s="2">
        <f t="shared" si="5"/>
        <v>-57000000000</v>
      </c>
      <c r="Z8" s="2">
        <f t="shared" si="5"/>
        <v>-110000000000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3.43</v>
      </c>
      <c r="E9" s="3">
        <f>IFERROR(INDEX(E51:E500,MATCH("Free cash flow per share (Quarter)",$C$51:$C$500,0)),"")</f>
        <v>-20.8</v>
      </c>
      <c r="H9" s="3">
        <f>IFERROR(INDEX(D9:G9,COUNT(D9:G9)),"")</f>
        <v>-20.8</v>
      </c>
      <c r="I9" s="3">
        <f t="shared" ref="I9:Z9" si="6">IFERROR(INDEX(I51:I500,MATCH($C$9,$C$51:$C$500,0)),"")</f>
        <v>143.62</v>
      </c>
      <c r="J9" s="3">
        <f t="shared" si="6"/>
        <v>-78.37</v>
      </c>
      <c r="K9" s="3">
        <f t="shared" si="6"/>
        <v>-121.11</v>
      </c>
      <c r="L9" s="3">
        <f t="shared" si="6"/>
        <v>-33.340000000000003</v>
      </c>
      <c r="M9" s="3">
        <f t="shared" si="6"/>
        <v>-76.08</v>
      </c>
      <c r="N9" s="3">
        <f t="shared" si="6"/>
        <v>1.34</v>
      </c>
      <c r="O9" s="3">
        <f t="shared" si="6"/>
        <v>-40.700000000000003</v>
      </c>
      <c r="P9" s="3">
        <f t="shared" si="6"/>
        <v>-98.68</v>
      </c>
      <c r="Q9" s="3">
        <f t="shared" si="6"/>
        <v>-79.47</v>
      </c>
      <c r="R9" s="3">
        <f t="shared" si="6"/>
        <v>-72.73</v>
      </c>
      <c r="S9" s="3">
        <f t="shared" si="6"/>
        <v>-34.43</v>
      </c>
      <c r="T9" s="3">
        <f t="shared" si="6"/>
        <v>1.83</v>
      </c>
      <c r="U9" s="3">
        <f t="shared" si="6"/>
        <v>-46.93</v>
      </c>
      <c r="V9" s="3">
        <f t="shared" si="6"/>
        <v>-55.15</v>
      </c>
      <c r="W9" s="3">
        <f t="shared" si="6"/>
        <v>-31.67</v>
      </c>
      <c r="X9" s="3">
        <f t="shared" si="6"/>
        <v>-54.44</v>
      </c>
      <c r="Y9" s="3">
        <f t="shared" si="6"/>
        <v>-19.649999999999999</v>
      </c>
      <c r="Z9" s="3">
        <f t="shared" si="6"/>
        <v>-37.83</v>
      </c>
    </row>
    <row r="10" spans="1:26" ht="15.5" x14ac:dyDescent="0.35">
      <c r="C10" t="s">
        <v>18</v>
      </c>
      <c r="D10" s="3">
        <f ca="1">IFERROR(IF(D9=0,"",D2/D9),"")</f>
        <v>81.049562682215736</v>
      </c>
      <c r="E10" s="3">
        <f ca="1">IFERROR(IF(E9=0,"",E2/E9),"")</f>
        <v>-12.98076923076923</v>
      </c>
      <c r="I10" s="3">
        <f t="shared" ref="I10:Z10" ca="1" si="7">IFERROR(IF(I9=0,"",I2/I9),"")</f>
        <v>2.2002506614677619</v>
      </c>
      <c r="J10" s="3">
        <f t="shared" ca="1" si="7"/>
        <v>-6.2013525583769296</v>
      </c>
      <c r="K10" s="3">
        <f t="shared" ca="1" si="7"/>
        <v>-4.995458673932788</v>
      </c>
      <c r="L10" s="3">
        <f t="shared" ca="1" si="7"/>
        <v>-24.334619076184762</v>
      </c>
      <c r="M10" s="3">
        <f t="shared" ca="1" si="7"/>
        <v>-6.4114773922187167</v>
      </c>
      <c r="N10" s="3">
        <f t="shared" ca="1" si="7"/>
        <v>286.75768656716417</v>
      </c>
      <c r="O10" s="3">
        <f t="shared" ca="1" si="7"/>
        <v>-11.006535626535626</v>
      </c>
      <c r="P10" s="3">
        <f t="shared" ca="1" si="7"/>
        <v>-5.4979387920551277</v>
      </c>
      <c r="Q10" s="3">
        <f t="shared" ca="1" si="7"/>
        <v>-5.6870252925632316</v>
      </c>
      <c r="R10" s="3">
        <f t="shared" ca="1" si="7"/>
        <v>-7.1858517805582283</v>
      </c>
      <c r="S10" s="3">
        <f t="shared" ca="1" si="7"/>
        <v>-11.424490270113273</v>
      </c>
      <c r="T10" s="3">
        <f t="shared" ca="1" si="7"/>
        <v>310.53284153005461</v>
      </c>
      <c r="U10" s="3">
        <f t="shared" ca="1" si="7"/>
        <v>-3.7906413807798849</v>
      </c>
      <c r="V10" s="3">
        <f t="shared" ca="1" si="7"/>
        <v>-4.1216699909338175</v>
      </c>
      <c r="W10" s="3">
        <f t="shared" ca="1" si="7"/>
        <v>-7.1774581622987048</v>
      </c>
      <c r="X10" s="3">
        <f t="shared" ca="1" si="7"/>
        <v>-1.9424797942689198</v>
      </c>
      <c r="Y10" s="3">
        <f t="shared" ca="1" si="7"/>
        <v>-4.6774707379134863</v>
      </c>
      <c r="Z10" s="3">
        <f t="shared" ca="1" si="7"/>
        <v>-4.4151070578905633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116546896000</v>
      </c>
      <c r="E11" s="2">
        <f>IFERROR(INDEX(E51:E500,MATCH($C$11,$C$51:$C$500,0)),"")</f>
        <v>118940154000</v>
      </c>
      <c r="H11" s="2">
        <f>IFERROR(INDEX(D11:G11,COUNT(D11:G11)),"")</f>
        <v>118940154000</v>
      </c>
      <c r="I11" s="2">
        <f t="shared" ref="I11:Z11" si="8">IFERROR(INDEX(I51:I500,MATCH($C$11,$C$51:$C$500,0)),"")</f>
        <v>162882066000</v>
      </c>
      <c r="J11" s="2">
        <f t="shared" si="8"/>
        <v>154021801000</v>
      </c>
      <c r="K11" s="2">
        <f t="shared" si="8"/>
        <v>165388457000</v>
      </c>
      <c r="L11" s="2">
        <f t="shared" si="8"/>
        <v>143607901000</v>
      </c>
      <c r="M11" s="2">
        <f t="shared" si="8"/>
        <v>66944508000</v>
      </c>
      <c r="N11" s="2">
        <f t="shared" si="8"/>
        <v>110125084000</v>
      </c>
      <c r="O11" s="2">
        <f t="shared" si="8"/>
        <v>69778643000</v>
      </c>
      <c r="P11" s="2">
        <f t="shared" si="8"/>
        <v>66648633000</v>
      </c>
      <c r="Q11" s="2">
        <f t="shared" si="8"/>
        <v>90495048000</v>
      </c>
      <c r="R11" s="2">
        <f t="shared" si="8"/>
        <v>71942498000</v>
      </c>
      <c r="S11" s="2">
        <f t="shared" si="8"/>
        <v>63048142000</v>
      </c>
      <c r="T11" s="2">
        <f t="shared" si="8"/>
        <v>51121154000</v>
      </c>
      <c r="U11" s="2">
        <f t="shared" si="8"/>
        <v>57234966000</v>
      </c>
      <c r="V11" s="2">
        <f t="shared" si="8"/>
        <v>65765956000</v>
      </c>
      <c r="W11" s="2">
        <f t="shared" si="8"/>
        <v>30853320000</v>
      </c>
      <c r="X11" s="2">
        <f t="shared" si="8"/>
        <v>28362209000</v>
      </c>
      <c r="Y11" s="2">
        <f t="shared" si="8"/>
        <v>33427335000</v>
      </c>
      <c r="Z11" s="2">
        <f t="shared" si="8"/>
        <v>37121081000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3034000000000</v>
      </c>
      <c r="E12" s="2">
        <f>IFERROR(INDEX(E51:E500,MATCH("Net Debt (Quarter)",$C$51:$C$500,0)),"")</f>
        <v>3014000000000</v>
      </c>
      <c r="H12" s="2">
        <f>IFERROR(INDEX(D12:G12,COUNT(D12:G12)),"")</f>
        <v>3014000000000</v>
      </c>
      <c r="I12" s="2">
        <f t="shared" ref="I12:Z12" si="9">IFERROR(INDEX(I51:I500,MATCH($C$12,$C$51:$C$500,0)),"")</f>
        <v>2893000000000</v>
      </c>
      <c r="J12" s="2">
        <f t="shared" si="9"/>
        <v>3447000000000</v>
      </c>
      <c r="K12" s="2">
        <f t="shared" si="9"/>
        <v>2726000000000</v>
      </c>
      <c r="L12" s="2">
        <f t="shared" si="9"/>
        <v>2627000000000</v>
      </c>
      <c r="M12" s="2">
        <f t="shared" si="9"/>
        <v>2269000000000</v>
      </c>
      <c r="N12" s="2">
        <f t="shared" si="9"/>
        <v>1792000000000</v>
      </c>
      <c r="O12" s="2">
        <f t="shared" si="9"/>
        <v>1683000000000</v>
      </c>
      <c r="P12" s="2">
        <f t="shared" si="9"/>
        <v>1427000000000</v>
      </c>
      <c r="Q12" s="2">
        <f t="shared" si="9"/>
        <v>1259000000000</v>
      </c>
      <c r="R12" s="2">
        <f t="shared" si="9"/>
        <v>852000000000</v>
      </c>
      <c r="S12" s="2">
        <f t="shared" si="9"/>
        <v>938000000000</v>
      </c>
      <c r="T12" s="2">
        <f t="shared" si="9"/>
        <v>757000000000</v>
      </c>
      <c r="U12" s="2">
        <f t="shared" si="9"/>
        <v>884000000000</v>
      </c>
      <c r="V12" s="2">
        <f t="shared" si="9"/>
        <v>701000000000</v>
      </c>
      <c r="W12" s="2">
        <f t="shared" si="9"/>
        <v>500000000000</v>
      </c>
      <c r="X12" s="2">
        <f t="shared" si="9"/>
        <v>397000000000</v>
      </c>
      <c r="Y12" s="2">
        <f t="shared" si="9"/>
        <v>235000000000</v>
      </c>
      <c r="Z12" s="2">
        <f t="shared" si="9"/>
        <v>176000000000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3151000000000</v>
      </c>
      <c r="E13" s="2">
        <f>IFERROR(INDEX(E51:E500,MATCH("Total Debt (Quarter)",$C$51:$C$500,0)),"")</f>
        <v>3133000000000</v>
      </c>
      <c r="H13" s="2">
        <f>IFERROR(INDEX(D13:G13,COUNT(D13:G13)),"")</f>
        <v>3133000000000</v>
      </c>
      <c r="I13" s="2">
        <f t="shared" ref="I13:Z13" si="10">IFERROR(INDEX(I51:I500,MATCH($C$13,$C$51:$C$500,0)),"")</f>
        <v>3056000000000</v>
      </c>
      <c r="J13" s="2">
        <f t="shared" si="10"/>
        <v>3601000000000</v>
      </c>
      <c r="K13" s="2">
        <f t="shared" si="10"/>
        <v>2892000000000</v>
      </c>
      <c r="L13" s="2">
        <f t="shared" si="10"/>
        <v>2771000000000</v>
      </c>
      <c r="M13" s="2">
        <f t="shared" si="10"/>
        <v>2336000000000</v>
      </c>
      <c r="N13" s="2">
        <f t="shared" si="10"/>
        <v>1902000000000</v>
      </c>
      <c r="O13" s="2">
        <f t="shared" si="10"/>
        <v>1752000000000</v>
      </c>
      <c r="P13" s="2">
        <f t="shared" si="10"/>
        <v>1494000000000</v>
      </c>
      <c r="Q13" s="2">
        <f t="shared" si="10"/>
        <v>1349000000000</v>
      </c>
      <c r="R13" s="2">
        <f t="shared" si="10"/>
        <v>924000000000</v>
      </c>
      <c r="S13" s="2">
        <f t="shared" si="10"/>
        <v>1001000000000</v>
      </c>
      <c r="T13" s="2">
        <f t="shared" si="10"/>
        <v>808000000000</v>
      </c>
      <c r="U13" s="2">
        <f t="shared" si="10"/>
        <v>941000000000</v>
      </c>
      <c r="V13" s="2">
        <f t="shared" si="10"/>
        <v>767000000000</v>
      </c>
      <c r="W13" s="2">
        <f t="shared" si="10"/>
        <v>531000000000</v>
      </c>
      <c r="X13" s="2">
        <f t="shared" si="10"/>
        <v>426000000000</v>
      </c>
      <c r="Y13" s="2">
        <f t="shared" si="10"/>
        <v>268000000000</v>
      </c>
      <c r="Z13" s="2">
        <f t="shared" si="10"/>
        <v>213000000000</v>
      </c>
    </row>
    <row r="14" spans="1:26" ht="15.5" x14ac:dyDescent="0.35">
      <c r="C14" t="s">
        <v>27</v>
      </c>
      <c r="D14" s="2">
        <f>IFERROR(INDEX(D51:D500,MATCH($C$14,$C$51:$C$500,0)),"")</f>
        <v>-73133780000</v>
      </c>
      <c r="E14" s="2">
        <f>IFERROR(INDEX(E51:E500,MATCH($C$14,$C$51:$C$500,0)),"")</f>
        <v>-69315683000</v>
      </c>
      <c r="H14" s="2">
        <f>IFERROR(SUM(D14:G14)*(4/MAX(1,COUNT(D14:G14))),"")</f>
        <v>-284898926000</v>
      </c>
      <c r="I14" s="2">
        <f t="shared" ref="I14:Z14" si="11">IFERROR(INDEX(I51:I500,MATCH($C$14,$C$51:$C$500,0)),"")</f>
        <v>-323763987000</v>
      </c>
      <c r="J14" s="2">
        <f t="shared" si="11"/>
        <v>-324480915000</v>
      </c>
      <c r="K14" s="2">
        <f t="shared" si="11"/>
        <v>-290523056000</v>
      </c>
      <c r="L14" s="2">
        <f t="shared" si="11"/>
        <v>-268428516000</v>
      </c>
      <c r="M14" s="2">
        <f t="shared" si="11"/>
        <v>-230248962000</v>
      </c>
      <c r="N14" s="2">
        <f t="shared" si="11"/>
        <v>-213297247000</v>
      </c>
      <c r="O14" s="2">
        <f t="shared" si="11"/>
        <v>-165671549000</v>
      </c>
      <c r="P14" s="2">
        <f t="shared" si="11"/>
        <v>-133150270000</v>
      </c>
      <c r="Q14" s="2">
        <f t="shared" si="11"/>
        <v>-109407153000</v>
      </c>
      <c r="R14" s="2">
        <f t="shared" si="11"/>
        <v>-100868822000</v>
      </c>
      <c r="S14" s="2">
        <f t="shared" si="11"/>
        <v>-103830546000</v>
      </c>
      <c r="T14" s="2">
        <f t="shared" si="11"/>
        <v>-102052992000</v>
      </c>
      <c r="U14" s="2">
        <f t="shared" si="11"/>
        <v>-81977463000</v>
      </c>
      <c r="V14" s="2">
        <f t="shared" si="11"/>
        <v>-64739732000</v>
      </c>
      <c r="W14" s="2">
        <f t="shared" si="11"/>
        <v>-46502069000</v>
      </c>
      <c r="X14" s="2">
        <f t="shared" si="11"/>
        <v>-37711671000</v>
      </c>
      <c r="Y14" s="2">
        <f t="shared" si="11"/>
        <v>-34326910000</v>
      </c>
      <c r="Z14" s="2">
        <f t="shared" si="11"/>
        <v>-22650993000</v>
      </c>
    </row>
    <row r="15" spans="1:26" ht="15.5" x14ac:dyDescent="0.35">
      <c r="C15" t="s">
        <v>28</v>
      </c>
      <c r="D15" s="2">
        <f>IFERROR(INDEX(D51:D500,MATCH($C$15,$C$51:$C$500,0)),"")</f>
        <v>-22136524000</v>
      </c>
      <c r="E15" s="2">
        <f>IFERROR(INDEX(E51:E500,MATCH($C$15,$C$51:$C$500,0)),"")</f>
        <v>-3822875000</v>
      </c>
      <c r="H15" s="2">
        <f>IFERROR(SUM(D15:G15)*(4/MAX(1,COUNT(D15:G15))),"")</f>
        <v>-51918798000</v>
      </c>
      <c r="I15" s="2">
        <f t="shared" ref="I15:Z15" si="12">IFERROR(INDEX(I51:I500,MATCH($C$15,$C$51:$C$500,0)),"")</f>
        <v>-32116205000</v>
      </c>
      <c r="J15" s="2">
        <f t="shared" si="12"/>
        <v>-51091245000</v>
      </c>
      <c r="K15" s="2">
        <f t="shared" si="12"/>
        <v>-53142088000</v>
      </c>
      <c r="L15" s="2">
        <f t="shared" si="12"/>
        <v>-75610785000</v>
      </c>
      <c r="M15" s="2">
        <f t="shared" si="12"/>
        <v>-62750428000</v>
      </c>
      <c r="N15" s="2">
        <f t="shared" si="12"/>
        <v>-53939352000</v>
      </c>
      <c r="O15" s="2">
        <f t="shared" si="12"/>
        <v>-36566280000</v>
      </c>
      <c r="P15" s="2">
        <f t="shared" si="12"/>
        <v>-42329390000</v>
      </c>
      <c r="Q15" s="2">
        <f t="shared" si="12"/>
        <v>-26108238000</v>
      </c>
      <c r="R15" s="2">
        <f t="shared" si="12"/>
        <v>-26260017000</v>
      </c>
      <c r="S15" s="2">
        <f t="shared" si="12"/>
        <v>-9468661000</v>
      </c>
      <c r="T15" s="2">
        <f t="shared" si="12"/>
        <v>-26401743000</v>
      </c>
      <c r="U15" s="2">
        <f t="shared" si="12"/>
        <v>-21481735000</v>
      </c>
      <c r="V15" s="2">
        <f t="shared" si="12"/>
        <v>-22979590000</v>
      </c>
      <c r="W15" s="2">
        <f t="shared" si="12"/>
        <v>-22419642000</v>
      </c>
      <c r="X15" s="2">
        <f t="shared" si="12"/>
        <v>-11577431000</v>
      </c>
      <c r="Y15" s="2">
        <f t="shared" si="12"/>
        <v>-7877590000</v>
      </c>
      <c r="Z15" s="2">
        <f t="shared" si="12"/>
        <v>-29475132000</v>
      </c>
    </row>
    <row r="16" spans="1:26" ht="15.5" x14ac:dyDescent="0.35">
      <c r="C16" t="s">
        <v>29</v>
      </c>
      <c r="D16" s="2">
        <f>IFERROR(INDEX(D51:D500,MATCH($C$16,$C$51:$C$500,0)),"")</f>
        <v>108102202000</v>
      </c>
      <c r="E16" s="2">
        <f>IFERROR(INDEX(E51:E500,MATCH($C$16,$C$51:$C$500,0)),"")</f>
        <v>25879767000</v>
      </c>
      <c r="H16" s="2">
        <f>IFERROR(SUM(D16:G16)*(4/MAX(1,COUNT(D16:G16))),"")</f>
        <v>267963938000</v>
      </c>
      <c r="I16" s="2">
        <f t="shared" ref="I16:Z16" si="13">IFERROR(INDEX(I51:I500,MATCH($C$16,$C$51:$C$500,0)),"")</f>
        <v>156949064000</v>
      </c>
      <c r="J16" s="2">
        <f t="shared" si="13"/>
        <v>249549035000</v>
      </c>
      <c r="K16" s="2">
        <f t="shared" si="13"/>
        <v>259735587000</v>
      </c>
      <c r="L16" s="2">
        <f t="shared" si="13"/>
        <v>338872598000</v>
      </c>
      <c r="M16" s="2">
        <f t="shared" si="13"/>
        <v>288064940000</v>
      </c>
      <c r="N16" s="2">
        <f t="shared" si="13"/>
        <v>114757297000</v>
      </c>
      <c r="O16" s="2">
        <f t="shared" si="13"/>
        <v>105046392000</v>
      </c>
      <c r="P16" s="2">
        <f t="shared" si="13"/>
        <v>131939083000</v>
      </c>
      <c r="Q16" s="2">
        <f t="shared" si="13"/>
        <v>115130429000</v>
      </c>
      <c r="R16" s="2">
        <f t="shared" si="13"/>
        <v>100896941000</v>
      </c>
      <c r="S16" s="2">
        <f t="shared" si="13"/>
        <v>52490576000</v>
      </c>
      <c r="T16" s="2">
        <f t="shared" si="13"/>
        <v>141091148000</v>
      </c>
      <c r="U16" s="2">
        <f t="shared" si="13"/>
        <v>97361926000</v>
      </c>
      <c r="V16" s="2">
        <f t="shared" si="13"/>
        <v>86051770000</v>
      </c>
      <c r="W16" s="2">
        <f t="shared" si="13"/>
        <v>97723466000</v>
      </c>
      <c r="X16" s="2">
        <f t="shared" si="13"/>
        <v>48995535000</v>
      </c>
      <c r="Y16" s="2">
        <f t="shared" si="13"/>
        <v>22176603000</v>
      </c>
      <c r="Z16" s="2">
        <f t="shared" si="13"/>
        <v>91498908000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1579040000000</v>
      </c>
      <c r="E20" s="2">
        <f ca="1">IFERROR(E21*E2,"")</f>
        <v>1533600000000</v>
      </c>
      <c r="H20" s="2">
        <f t="shared" ref="H20:Z20" ca="1" si="14">IFERROR(H21*H2,"")</f>
        <v>1533600000000</v>
      </c>
      <c r="I20" s="2">
        <f t="shared" ca="1" si="14"/>
        <v>1794880000000</v>
      </c>
      <c r="J20" s="2">
        <f t="shared" ca="1" si="14"/>
        <v>2760480000000</v>
      </c>
      <c r="K20" s="2">
        <f t="shared" ca="1" si="14"/>
        <v>3436400000000</v>
      </c>
      <c r="L20" s="2">
        <f t="shared" ca="1" si="14"/>
        <v>3618470252000</v>
      </c>
      <c r="M20" s="2">
        <f t="shared" ca="1" si="14"/>
        <v>2175521992000</v>
      </c>
      <c r="N20" s="2">
        <f t="shared" ca="1" si="14"/>
        <v>1713778638000</v>
      </c>
      <c r="O20" s="2">
        <f t="shared" ca="1" si="14"/>
        <v>1997928360000</v>
      </c>
      <c r="P20" s="2">
        <f t="shared" ca="1" si="14"/>
        <v>2419713236000</v>
      </c>
      <c r="Q20" s="2">
        <f t="shared" ca="1" si="14"/>
        <v>1830388995000</v>
      </c>
      <c r="R20" s="2">
        <f t="shared" ca="1" si="14"/>
        <v>2116639349999.9998</v>
      </c>
      <c r="S20" s="2">
        <f t="shared" ca="1" si="14"/>
        <v>1140701080000</v>
      </c>
      <c r="T20" s="2">
        <f t="shared" ca="1" si="14"/>
        <v>1647997789999.9998</v>
      </c>
      <c r="U20" s="2">
        <f t="shared" ca="1" si="14"/>
        <v>515894920000</v>
      </c>
      <c r="V20" s="2">
        <f t="shared" ca="1" si="14"/>
        <v>659199290000</v>
      </c>
      <c r="W20" s="2">
        <f t="shared" ca="1" si="14"/>
        <v>659199290000</v>
      </c>
      <c r="X20" s="2">
        <f t="shared" ca="1" si="14"/>
        <v>306670940000</v>
      </c>
      <c r="Y20" s="2">
        <f t="shared" ca="1" si="14"/>
        <v>266545670000</v>
      </c>
      <c r="Z20" s="2">
        <f t="shared" ca="1" si="14"/>
        <v>484368150000.00006</v>
      </c>
    </row>
    <row r="21" spans="1:26" ht="15.5" x14ac:dyDescent="0.35">
      <c r="C21" t="s">
        <v>12</v>
      </c>
      <c r="D21" s="2">
        <f>IFERROR(INDEX(D51:D500,MATCH($C$7,$C$51:$C$500,0)),"")</f>
        <v>5680000000</v>
      </c>
      <c r="E21" s="2">
        <f>IFERROR(INDEX(E51:E500,MATCH($C$7,$C$51:$C$500,0)),"")</f>
        <v>5680000000</v>
      </c>
      <c r="H21" s="2">
        <f>IFERROR(INDEX(D21:G21,COUNT(D21:G21)),"")</f>
        <v>5680000000</v>
      </c>
      <c r="I21" s="2">
        <f t="shared" ref="I21:Z21" si="15">IFERROR(INDEX(I51:I500,MATCH($C$7,$C$51:$C$500,0)),"")</f>
        <v>5680000000</v>
      </c>
      <c r="J21" s="2">
        <f t="shared" si="15"/>
        <v>5680000000</v>
      </c>
      <c r="K21" s="2">
        <f t="shared" si="15"/>
        <v>5680000000</v>
      </c>
      <c r="L21" s="2">
        <f t="shared" si="15"/>
        <v>4460000000</v>
      </c>
      <c r="M21" s="2">
        <f t="shared" si="15"/>
        <v>4460000000</v>
      </c>
      <c r="N21" s="2">
        <f t="shared" si="15"/>
        <v>4460000000</v>
      </c>
      <c r="O21" s="2">
        <f t="shared" si="15"/>
        <v>4460000000</v>
      </c>
      <c r="P21" s="2">
        <f t="shared" si="15"/>
        <v>4460000000</v>
      </c>
      <c r="Q21" s="2">
        <f t="shared" si="15"/>
        <v>4050000000</v>
      </c>
      <c r="R21" s="2">
        <f t="shared" si="15"/>
        <v>4050000000</v>
      </c>
      <c r="S21" s="2">
        <f t="shared" si="15"/>
        <v>2900000000</v>
      </c>
      <c r="T21" s="2">
        <f t="shared" si="15"/>
        <v>2900000000</v>
      </c>
      <c r="U21" s="2">
        <f t="shared" si="15"/>
        <v>2900000000</v>
      </c>
      <c r="V21" s="2">
        <f t="shared" si="15"/>
        <v>2900000000</v>
      </c>
      <c r="W21" s="2">
        <f t="shared" si="15"/>
        <v>2900000000</v>
      </c>
      <c r="X21" s="2">
        <f t="shared" si="15"/>
        <v>2900000000</v>
      </c>
      <c r="Y21" s="2">
        <f t="shared" si="15"/>
        <v>2900000000</v>
      </c>
      <c r="Z21" s="2">
        <f t="shared" si="15"/>
        <v>2900000000</v>
      </c>
    </row>
    <row r="23" spans="1:26" ht="15.5" x14ac:dyDescent="0.35">
      <c r="B23" t="s">
        <v>54</v>
      </c>
      <c r="C23" t="s">
        <v>55</v>
      </c>
      <c r="D23" s="3">
        <f>IFERROR(D5/D6*100,"")</f>
        <v>1.9984332835988452</v>
      </c>
      <c r="E23" s="3">
        <f>IFERROR(E5/E6*100,"")</f>
        <v>0.52005844798753242</v>
      </c>
      <c r="H23" s="3">
        <f t="shared" ref="H23:Z23" si="16">IFERROR(H5/H6*100,"")</f>
        <v>5.1237828837235293</v>
      </c>
      <c r="I23" s="3">
        <f t="shared" si="16"/>
        <v>3.2130456705979147</v>
      </c>
      <c r="J23" s="3">
        <f t="shared" si="16"/>
        <v>5.2635293551459874</v>
      </c>
      <c r="K23" s="3">
        <f t="shared" si="16"/>
        <v>5.4694052605778607</v>
      </c>
      <c r="L23" s="3">
        <f t="shared" si="16"/>
        <v>9.8723764331317092</v>
      </c>
      <c r="M23" s="3">
        <f t="shared" si="16"/>
        <v>9.7293576542415821</v>
      </c>
      <c r="N23" s="3">
        <f t="shared" si="16"/>
        <v>4.4032619601854721</v>
      </c>
      <c r="O23" s="3">
        <f t="shared" si="16"/>
        <v>2.3186397873466746</v>
      </c>
      <c r="P23" s="3">
        <f t="shared" si="16"/>
        <v>4.9583671903898274</v>
      </c>
      <c r="Q23" s="3">
        <f t="shared" si="16"/>
        <v>5.6351763767097411</v>
      </c>
      <c r="R23" s="3">
        <f t="shared" si="16"/>
        <v>4.8691965399146628</v>
      </c>
      <c r="S23" s="3">
        <f t="shared" si="16"/>
        <v>5.4271425555075883</v>
      </c>
      <c r="T23" s="3">
        <f t="shared" si="16"/>
        <v>12.825129946101836</v>
      </c>
      <c r="U23" s="3">
        <f t="shared" si="16"/>
        <v>10.385414232502461</v>
      </c>
      <c r="V23" s="3">
        <f t="shared" si="16"/>
        <v>9.2505699757447939</v>
      </c>
      <c r="W23" s="3">
        <f t="shared" si="16"/>
        <v>11.301352170977163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-9.0600835014107095E-2</v>
      </c>
      <c r="E24" s="4">
        <f>IFERROR(_xlfn.RRI(5,J23,E23),"")</f>
        <v>-0.3705590100976589</v>
      </c>
      <c r="H24" s="4">
        <f t="shared" ref="H24:Z24" si="17">IFERROR(_xlfn.RRI(5,M23,H23),"")</f>
        <v>-0.1203674128125618</v>
      </c>
      <c r="I24" s="4">
        <f t="shared" si="17"/>
        <v>-6.1080248698864303E-2</v>
      </c>
      <c r="J24" s="4">
        <f t="shared" si="17"/>
        <v>0.17817215147519461</v>
      </c>
      <c r="K24" s="4">
        <f t="shared" si="17"/>
        <v>1.981238937547869E-2</v>
      </c>
      <c r="L24" s="4">
        <f t="shared" si="17"/>
        <v>0.11867218191505557</v>
      </c>
      <c r="M24" s="4">
        <f t="shared" si="17"/>
        <v>0.14848511996989999</v>
      </c>
      <c r="N24" s="4">
        <f t="shared" si="17"/>
        <v>-4.0951304815168954E-2</v>
      </c>
      <c r="O24" s="4">
        <f t="shared" si="17"/>
        <v>-0.2897122871152662</v>
      </c>
      <c r="P24" s="4">
        <f t="shared" si="17"/>
        <v>-0.13745259615859151</v>
      </c>
      <c r="Q24" s="4">
        <f t="shared" si="17"/>
        <v>-9.4376248289612552E-2</v>
      </c>
      <c r="R24" s="4">
        <f t="shared" si="17"/>
        <v>-0.15498313019018395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19.79</v>
      </c>
      <c r="J25" s="3">
        <f t="shared" si="18"/>
        <v>32.520000000000003</v>
      </c>
      <c r="K25" s="3">
        <f t="shared" si="18"/>
        <v>32.1</v>
      </c>
      <c r="L25" s="3">
        <f t="shared" si="18"/>
        <v>53.63</v>
      </c>
      <c r="M25" s="3">
        <f t="shared" si="18"/>
        <v>47.44</v>
      </c>
      <c r="N25" s="3">
        <f t="shared" si="18"/>
        <v>13.57</v>
      </c>
      <c r="O25" s="3">
        <f t="shared" si="18"/>
        <v>13.64</v>
      </c>
      <c r="P25" s="3">
        <f t="shared" si="18"/>
        <v>17.46</v>
      </c>
      <c r="Q25" s="3">
        <f t="shared" si="18"/>
        <v>19.21</v>
      </c>
      <c r="R25" s="3">
        <f t="shared" si="18"/>
        <v>17.84</v>
      </c>
      <c r="S25" s="3">
        <f t="shared" si="18"/>
        <v>14.03</v>
      </c>
      <c r="T25" s="3">
        <f t="shared" si="18"/>
        <v>36.14</v>
      </c>
      <c r="U25" s="3">
        <f t="shared" si="18"/>
        <v>24.58</v>
      </c>
      <c r="V25" s="3">
        <f t="shared" si="18"/>
        <v>19.809999999999999</v>
      </c>
      <c r="W25" s="3">
        <f t="shared" si="18"/>
        <v>23.16</v>
      </c>
      <c r="X25" s="3">
        <f t="shared" si="18"/>
        <v>12.92</v>
      </c>
      <c r="Y25" s="3">
        <f t="shared" si="18"/>
        <v>4.9400000000000004</v>
      </c>
      <c r="Z25" s="3">
        <f t="shared" si="18"/>
        <v>21.42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7.8383388430223189E-2</v>
      </c>
      <c r="J26" s="4">
        <f t="shared" si="19"/>
        <v>0.189781559053392</v>
      </c>
      <c r="K26" s="4">
        <f t="shared" si="19"/>
        <v>0.12951540537699691</v>
      </c>
      <c r="L26" s="4">
        <f t="shared" si="19"/>
        <v>0.22793700216799584</v>
      </c>
      <c r="M26" s="4">
        <f t="shared" si="19"/>
        <v>0.21604589509375205</v>
      </c>
      <c r="N26" s="4">
        <f t="shared" si="19"/>
        <v>-6.6451070294049064E-3</v>
      </c>
      <c r="O26" s="4">
        <f t="shared" si="19"/>
        <v>-0.17706554789495454</v>
      </c>
      <c r="P26" s="4">
        <f t="shared" si="19"/>
        <v>-6.6116994844396038E-2</v>
      </c>
      <c r="Q26" s="4">
        <f t="shared" si="19"/>
        <v>-6.1322970288155698E-3</v>
      </c>
      <c r="R26" s="4">
        <f t="shared" si="19"/>
        <v>-5.0857852631905898E-2</v>
      </c>
      <c r="S26" s="4">
        <f t="shared" si="19"/>
        <v>1.6620894517854534E-2</v>
      </c>
      <c r="T26" s="4">
        <f t="shared" si="19"/>
        <v>0.48885443814385798</v>
      </c>
      <c r="U26" s="4">
        <f t="shared" si="19"/>
        <v>2.7903825631891976E-2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810.67956690140841</v>
      </c>
      <c r="E27" s="3">
        <f>IFERROR(E4/E21,"")</f>
        <v>681.95333961267602</v>
      </c>
      <c r="H27" s="3">
        <f t="shared" ref="H27:Z27" si="20">IFERROR(H4/H21,"")</f>
        <v>2985.2658130281688</v>
      </c>
      <c r="I27" s="3">
        <f t="shared" si="20"/>
        <v>2878.9202794014086</v>
      </c>
      <c r="J27" s="3">
        <f t="shared" si="20"/>
        <v>2874.6812478873239</v>
      </c>
      <c r="K27" s="3">
        <f t="shared" si="20"/>
        <v>2757.8766836267605</v>
      </c>
      <c r="L27" s="3">
        <f t="shared" si="20"/>
        <v>3302.2926565022422</v>
      </c>
      <c r="M27" s="3">
        <f t="shared" si="20"/>
        <v>3060.4232295964125</v>
      </c>
      <c r="N27" s="3">
        <f t="shared" si="20"/>
        <v>2717.8623419282512</v>
      </c>
      <c r="O27" s="3">
        <f t="shared" si="20"/>
        <v>2598.5901479820627</v>
      </c>
      <c r="P27" s="3">
        <f t="shared" si="20"/>
        <v>2350.997810089686</v>
      </c>
      <c r="Q27" s="3">
        <f t="shared" si="20"/>
        <v>2306.7023451851851</v>
      </c>
      <c r="R27" s="3">
        <f t="shared" si="20"/>
        <v>1917.2564506172839</v>
      </c>
      <c r="S27" s="3">
        <f t="shared" si="20"/>
        <v>2454.4251975862071</v>
      </c>
      <c r="T27" s="3">
        <f t="shared" si="20"/>
        <v>2413.0770175862067</v>
      </c>
      <c r="U27" s="3">
        <f t="shared" si="20"/>
        <v>2179.709394827586</v>
      </c>
      <c r="V27" s="3">
        <f t="shared" si="20"/>
        <v>1700.5879603448275</v>
      </c>
      <c r="W27" s="3">
        <f t="shared" si="20"/>
        <v>1436.5266906896552</v>
      </c>
      <c r="X27" s="3">
        <f t="shared" si="20"/>
        <v>1153.7884889655172</v>
      </c>
      <c r="Y27" s="3">
        <f t="shared" si="20"/>
        <v>991.11983724137929</v>
      </c>
      <c r="Z27" s="3">
        <f t="shared" si="20"/>
        <v>935.0503737931034</v>
      </c>
    </row>
    <row r="28" spans="1:26" ht="15.5" x14ac:dyDescent="0.35">
      <c r="C28" t="s">
        <v>61</v>
      </c>
      <c r="D28" s="4">
        <f>IFERROR(_xlfn.RRI(5,I27,D27),"")</f>
        <v>-0.22388885928868663</v>
      </c>
      <c r="E28" s="4">
        <f>IFERROR(_xlfn.RRI(5,J27,E27),"")</f>
        <v>-0.25004881981299754</v>
      </c>
      <c r="H28" s="4">
        <f t="shared" ref="H28:Z28" si="21">IFERROR(_xlfn.RRI(5,M27,H27),"")</f>
        <v>-4.9605405299738559E-3</v>
      </c>
      <c r="I28" s="4">
        <f t="shared" si="21"/>
        <v>1.1580471084467137E-2</v>
      </c>
      <c r="J28" s="4">
        <f t="shared" si="21"/>
        <v>2.039983963290859E-2</v>
      </c>
      <c r="K28" s="4">
        <f t="shared" si="21"/>
        <v>3.2439290533683218E-2</v>
      </c>
      <c r="L28" s="4">
        <f t="shared" si="21"/>
        <v>7.439703296292155E-2</v>
      </c>
      <c r="M28" s="4">
        <f t="shared" si="21"/>
        <v>9.8045297632346484E-2</v>
      </c>
      <c r="N28" s="4">
        <f t="shared" si="21"/>
        <v>2.0599922628812717E-2</v>
      </c>
      <c r="O28" s="4">
        <f t="shared" si="21"/>
        <v>1.4923528884247972E-2</v>
      </c>
      <c r="P28" s="4">
        <f t="shared" si="21"/>
        <v>1.5244687690998626E-2</v>
      </c>
      <c r="Q28" s="4">
        <f t="shared" si="21"/>
        <v>6.2865943173465499E-2</v>
      </c>
      <c r="R28" s="4">
        <f t="shared" si="21"/>
        <v>5.9432524482853966E-2</v>
      </c>
      <c r="S28" s="4">
        <f t="shared" si="21"/>
        <v>0.16295984569572064</v>
      </c>
      <c r="T28" s="4">
        <f t="shared" si="21"/>
        <v>0.19478291292869576</v>
      </c>
      <c r="U28" s="4">
        <f t="shared" si="21"/>
        <v>0.18443905078404033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-0.39145141451414522</v>
      </c>
      <c r="J29" s="4">
        <f t="shared" si="22"/>
        <v>1.3084112149532763E-2</v>
      </c>
      <c r="K29" s="4">
        <f t="shared" si="22"/>
        <v>-0.40145440984523589</v>
      </c>
      <c r="L29" s="4">
        <f t="shared" si="22"/>
        <v>0.13048060708263079</v>
      </c>
      <c r="M29" s="4">
        <f t="shared" si="22"/>
        <v>2.4959469417833455</v>
      </c>
      <c r="N29" s="4">
        <f t="shared" si="22"/>
        <v>-5.1319648093841848E-3</v>
      </c>
      <c r="O29" s="4">
        <f t="shared" si="22"/>
        <v>-0.21878579610538373</v>
      </c>
      <c r="P29" s="4">
        <f t="shared" si="22"/>
        <v>-9.1098386257157729E-2</v>
      </c>
      <c r="Q29" s="4">
        <f t="shared" si="22"/>
        <v>7.6793721973094226E-2</v>
      </c>
      <c r="R29" s="4">
        <f t="shared" si="22"/>
        <v>0.27156094084105492</v>
      </c>
      <c r="S29" s="4">
        <f t="shared" si="22"/>
        <v>-0.61178749308245706</v>
      </c>
      <c r="T29" s="4">
        <f t="shared" si="22"/>
        <v>0.47030105777054526</v>
      </c>
      <c r="U29" s="4">
        <f t="shared" si="22"/>
        <v>0.24078748107016656</v>
      </c>
      <c r="V29" s="4">
        <f t="shared" si="22"/>
        <v>-0.14464594127806568</v>
      </c>
      <c r="W29" s="4">
        <f t="shared" si="22"/>
        <v>0.79256965944272451</v>
      </c>
      <c r="X29" s="4">
        <f t="shared" si="22"/>
        <v>1.6153846153846152</v>
      </c>
      <c r="Y29" s="4">
        <f t="shared" si="22"/>
        <v>-0.76937441643323989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3.6939381193588257E-2</v>
      </c>
      <c r="I30" s="4">
        <f t="shared" si="23"/>
        <v>1.4746092343977421E-3</v>
      </c>
      <c r="J30" s="4">
        <f t="shared" si="23"/>
        <v>4.2353077261945947E-2</v>
      </c>
      <c r="K30" s="4">
        <f t="shared" si="23"/>
        <v>-0.16486000167293532</v>
      </c>
      <c r="L30" s="4">
        <f t="shared" si="23"/>
        <v>7.9031365520554397E-2</v>
      </c>
      <c r="M30" s="4">
        <f t="shared" si="23"/>
        <v>0.12604055856085905</v>
      </c>
      <c r="N30" s="4">
        <f t="shared" si="23"/>
        <v>4.5898809413561975E-2</v>
      </c>
      <c r="O30" s="4">
        <f t="shared" si="23"/>
        <v>0.10531372544448755</v>
      </c>
      <c r="P30" s="4">
        <f t="shared" si="23"/>
        <v>1.9202939207548616E-2</v>
      </c>
      <c r="Q30" s="4">
        <f t="shared" si="23"/>
        <v>0.20312665759581319</v>
      </c>
      <c r="R30" s="4">
        <f t="shared" si="23"/>
        <v>-0.21885724914216137</v>
      </c>
      <c r="S30" s="4">
        <f t="shared" si="23"/>
        <v>1.7135043638748366E-2</v>
      </c>
      <c r="T30" s="4">
        <f t="shared" si="23"/>
        <v>0.10706364036985762</v>
      </c>
      <c r="U30" s="4">
        <f t="shared" si="23"/>
        <v>0.28173869605992469</v>
      </c>
      <c r="V30" s="4">
        <f t="shared" si="23"/>
        <v>0.18381925749559194</v>
      </c>
      <c r="W30" s="4">
        <f t="shared" si="23"/>
        <v>0.24505202160375172</v>
      </c>
      <c r="X30" s="4">
        <f t="shared" si="23"/>
        <v>0.16412611836818808</v>
      </c>
      <c r="Y30" s="4">
        <f t="shared" si="23"/>
        <v>5.9964109977118998E-2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640.59</v>
      </c>
      <c r="E32" s="3">
        <f>IFERROR(INDEX(E51:E500,MATCH($A$32,$C$51:$C$500,0)),"")</f>
        <v>627.04</v>
      </c>
      <c r="H32" s="3">
        <f>IFERROR(INDEX(D32:G32,COUNT(D32:G32)),"")</f>
        <v>627.04</v>
      </c>
      <c r="I32" s="3">
        <f t="shared" ref="I32:Z32" si="24">IFERROR(INDEX(I51:I500,MATCH($C$32,$C$51:$C$500,0)),"")</f>
        <v>623.58000000000004</v>
      </c>
      <c r="J32" s="3">
        <f t="shared" si="24"/>
        <v>608.88</v>
      </c>
      <c r="K32" s="3">
        <f t="shared" si="24"/>
        <v>581.97</v>
      </c>
      <c r="L32" s="3">
        <f t="shared" si="24"/>
        <v>518.25</v>
      </c>
      <c r="M32" s="3">
        <f t="shared" si="24"/>
        <v>472.26</v>
      </c>
      <c r="N32" s="3">
        <f t="shared" si="24"/>
        <v>426.83</v>
      </c>
      <c r="O32" s="3">
        <f t="shared" si="24"/>
        <v>408.55</v>
      </c>
      <c r="P32" s="3">
        <f t="shared" si="24"/>
        <v>402.29</v>
      </c>
      <c r="Q32" s="3">
        <f t="shared" si="24"/>
        <v>342.89</v>
      </c>
      <c r="R32" s="3">
        <f t="shared" si="24"/>
        <v>325.19</v>
      </c>
      <c r="S32" s="3">
        <f t="shared" si="24"/>
        <v>264.64999999999998</v>
      </c>
      <c r="T32" s="3">
        <f t="shared" si="24"/>
        <v>253.26</v>
      </c>
      <c r="U32" s="3">
        <f t="shared" si="24"/>
        <v>221.99</v>
      </c>
      <c r="V32" s="3">
        <f t="shared" si="24"/>
        <v>199.77</v>
      </c>
      <c r="W32" s="3">
        <f t="shared" si="24"/>
        <v>183.65</v>
      </c>
      <c r="X32" s="3">
        <f t="shared" si="24"/>
        <v>162.43</v>
      </c>
      <c r="Y32" s="3">
        <f t="shared" si="24"/>
        <v>150.93</v>
      </c>
      <c r="Z32" s="3">
        <f t="shared" si="24"/>
        <v>151.07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0.42</v>
      </c>
      <c r="E33" s="3">
        <f>IFERROR(INDEX(E51:E500,MATCH($A$33,$C$51:$C$500,0)),"")</f>
        <v>0.46</v>
      </c>
      <c r="H33" s="3">
        <f>IFERROR(INDEX(D33:G33,COUNT(D33:G33)),"")</f>
        <v>0.46</v>
      </c>
      <c r="I33" s="3">
        <f t="shared" ref="I33:Z33" si="25">IFERROR(INDEX(I51:I500,MATCH($C$33,$C$51:$C$500,0)),"")</f>
        <v>0.51</v>
      </c>
      <c r="J33" s="3">
        <f t="shared" si="25"/>
        <v>0.8</v>
      </c>
      <c r="K33" s="3">
        <f t="shared" si="25"/>
        <v>1.04</v>
      </c>
      <c r="L33" s="3">
        <f t="shared" si="25"/>
        <v>1.57</v>
      </c>
      <c r="M33" s="3">
        <f t="shared" si="25"/>
        <v>1.04</v>
      </c>
      <c r="N33" s="3">
        <f t="shared" si="25"/>
        <v>0.9</v>
      </c>
      <c r="O33" s="3">
        <f t="shared" si="25"/>
        <v>1.1000000000000001</v>
      </c>
      <c r="P33" s="3">
        <f t="shared" si="25"/>
        <v>1.35</v>
      </c>
      <c r="Q33" s="3">
        <f t="shared" si="25"/>
        <v>1.32</v>
      </c>
      <c r="R33" s="3">
        <f t="shared" si="25"/>
        <v>1.61</v>
      </c>
      <c r="S33" s="3">
        <f t="shared" si="25"/>
        <v>1.5</v>
      </c>
      <c r="T33" s="3">
        <f t="shared" si="25"/>
        <v>2.27</v>
      </c>
      <c r="U33" s="3">
        <f t="shared" si="25"/>
        <v>0.81</v>
      </c>
      <c r="V33" s="3">
        <f t="shared" si="25"/>
        <v>1.1499999999999999</v>
      </c>
      <c r="W33" s="3">
        <f t="shared" si="25"/>
        <v>1.25</v>
      </c>
      <c r="X33" s="3">
        <f t="shared" si="25"/>
        <v>0.66</v>
      </c>
      <c r="Y33" s="3">
        <f t="shared" si="25"/>
        <v>0.66</v>
      </c>
      <c r="Z33" s="3">
        <f t="shared" si="25"/>
        <v>1.1200000000000001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19.93</v>
      </c>
      <c r="E34" s="3">
        <f>IFERROR(INDEX(E51:E500,MATCH($A$34,$C$51:$C$500,0)),"")</f>
        <v>83.48</v>
      </c>
      <c r="H34" s="3">
        <f>IFERROR(INDEX(D34:G34,COUNT(D34:G34)),"")</f>
        <v>83.48</v>
      </c>
      <c r="I34" s="3">
        <f t="shared" ref="I34:Z34" si="26">IFERROR(INDEX(I51:I500,MATCH($C$34,$C$51:$C$500,0)),"")</f>
        <v>15.97</v>
      </c>
      <c r="J34" s="3">
        <f t="shared" si="26"/>
        <v>14.94</v>
      </c>
      <c r="K34" s="3">
        <f t="shared" si="26"/>
        <v>18.850000000000001</v>
      </c>
      <c r="L34" s="3">
        <f t="shared" si="26"/>
        <v>15.2</v>
      </c>
      <c r="M34" s="3">
        <f t="shared" si="26"/>
        <v>10.33</v>
      </c>
      <c r="N34" s="3">
        <f t="shared" si="26"/>
        <v>28.45</v>
      </c>
      <c r="O34" s="3">
        <f t="shared" si="26"/>
        <v>32.99</v>
      </c>
      <c r="P34" s="3">
        <f t="shared" si="26"/>
        <v>31.21</v>
      </c>
      <c r="Q34" s="3">
        <f t="shared" si="26"/>
        <v>23.63</v>
      </c>
      <c r="R34" s="3">
        <f t="shared" si="26"/>
        <v>29.43</v>
      </c>
      <c r="S34" s="3">
        <f t="shared" si="26"/>
        <v>28.3</v>
      </c>
      <c r="T34" s="3">
        <f t="shared" si="26"/>
        <v>15.88</v>
      </c>
      <c r="U34" s="3">
        <f t="shared" si="26"/>
        <v>7.32</v>
      </c>
      <c r="V34" s="3">
        <f t="shared" si="26"/>
        <v>11.56</v>
      </c>
      <c r="W34" s="3">
        <f t="shared" si="26"/>
        <v>9.89</v>
      </c>
      <c r="X34" s="3">
        <f t="shared" si="26"/>
        <v>8.2799999999999994</v>
      </c>
      <c r="Y34" s="3">
        <f t="shared" si="26"/>
        <v>20.239999999999998</v>
      </c>
      <c r="Z34" s="3">
        <f t="shared" si="26"/>
        <v>7.89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0.33</v>
      </c>
      <c r="E35" s="3">
        <f>IFERROR(INDEX(E51:E500,MATCH($A$35,$C$51:$C$500,0)),"")</f>
        <v>0.42</v>
      </c>
      <c r="H35" s="3">
        <f>IFERROR(INDEX(D35:G35,COUNT(D35:G35)),"")</f>
        <v>0.42</v>
      </c>
      <c r="I35" s="3">
        <f t="shared" ref="I35:Z35" si="27">IFERROR(INDEX(I51:I500,MATCH($C$35,$C$51:$C$500,0)),"")</f>
        <v>0.11</v>
      </c>
      <c r="J35" s="3">
        <f t="shared" si="27"/>
        <v>0.17</v>
      </c>
      <c r="K35" s="3">
        <f t="shared" si="27"/>
        <v>0.22</v>
      </c>
      <c r="L35" s="3">
        <f t="shared" si="27"/>
        <v>0.25</v>
      </c>
      <c r="M35" s="3">
        <f t="shared" si="27"/>
        <v>0.16</v>
      </c>
      <c r="N35" s="3">
        <f t="shared" si="27"/>
        <v>0.14000000000000001</v>
      </c>
      <c r="O35" s="3">
        <f t="shared" si="27"/>
        <v>0.17</v>
      </c>
      <c r="P35" s="3">
        <f t="shared" si="27"/>
        <v>0.23</v>
      </c>
      <c r="Q35" s="3">
        <f t="shared" si="27"/>
        <v>0.2</v>
      </c>
      <c r="R35" s="3">
        <f t="shared" si="27"/>
        <v>0.27</v>
      </c>
      <c r="S35" s="3">
        <f t="shared" si="27"/>
        <v>0.16</v>
      </c>
      <c r="T35" s="3">
        <f t="shared" si="27"/>
        <v>0.24</v>
      </c>
      <c r="U35" s="3">
        <f t="shared" si="27"/>
        <v>0.08</v>
      </c>
      <c r="V35" s="3">
        <f t="shared" si="27"/>
        <v>0.13</v>
      </c>
      <c r="W35" s="3">
        <f t="shared" si="27"/>
        <v>0.16</v>
      </c>
      <c r="X35" s="3">
        <f t="shared" si="27"/>
        <v>0.09</v>
      </c>
      <c r="Y35" s="3">
        <f t="shared" si="27"/>
        <v>0.1</v>
      </c>
      <c r="Z35" s="3">
        <f t="shared" si="27"/>
        <v>0.18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4604659940000</v>
      </c>
      <c r="E51" s="5">
        <v>3873494969000</v>
      </c>
      <c r="F51" s="5">
        <v>4415834003000</v>
      </c>
      <c r="G51" s="5">
        <v>4205771315000</v>
      </c>
      <c r="I51" s="5">
        <v>16352267187000</v>
      </c>
      <c r="J51" s="5">
        <v>16328189488000</v>
      </c>
      <c r="K51" s="5">
        <v>15664739563000</v>
      </c>
      <c r="L51" s="5">
        <v>14728225248000</v>
      </c>
      <c r="M51" s="5">
        <v>13649487604000</v>
      </c>
      <c r="N51" s="5">
        <v>12121666045000</v>
      </c>
      <c r="O51" s="5">
        <v>11589712060000</v>
      </c>
      <c r="P51" s="5">
        <v>10485450233000</v>
      </c>
      <c r="Q51" s="5">
        <v>9342144498000</v>
      </c>
      <c r="R51" s="5">
        <v>7764888625000</v>
      </c>
      <c r="S51" s="5">
        <v>7117833073000</v>
      </c>
      <c r="T51" s="5">
        <v>6997923351000</v>
      </c>
      <c r="U51" s="5">
        <v>6321157245000</v>
      </c>
      <c r="V51" s="5">
        <v>4931705085000</v>
      </c>
      <c r="W51" s="5">
        <v>4165927403000</v>
      </c>
      <c r="X51" s="5">
        <v>3345986618000</v>
      </c>
      <c r="Y51" s="5">
        <v>2874247528000</v>
      </c>
      <c r="Z51" s="5">
        <v>2711646084000</v>
      </c>
    </row>
    <row r="52" spans="2:26" ht="15.5" x14ac:dyDescent="0.35">
      <c r="C52" t="s">
        <v>97</v>
      </c>
      <c r="D52" s="5">
        <v>8948062000</v>
      </c>
      <c r="E52" s="5">
        <v>2440370000</v>
      </c>
      <c r="F52" s="5">
        <v>3731894000</v>
      </c>
      <c r="G52" s="5">
        <v>3720118000</v>
      </c>
      <c r="I52" s="5">
        <v>12476063000</v>
      </c>
      <c r="J52" s="5">
        <v>13991429000</v>
      </c>
      <c r="K52" s="5">
        <v>18143675000</v>
      </c>
      <c r="L52" s="5">
        <v>24384700000</v>
      </c>
      <c r="M52" s="5">
        <v>14026997000</v>
      </c>
      <c r="N52" s="5">
        <v>1395964000</v>
      </c>
      <c r="O52" s="5">
        <v>7195128000</v>
      </c>
      <c r="P52" s="5">
        <v>12385576000</v>
      </c>
      <c r="Q52" s="5">
        <v>11845151000</v>
      </c>
      <c r="R52" s="5">
        <v>2209259000</v>
      </c>
      <c r="S52" s="5">
        <v>2740729000</v>
      </c>
      <c r="T52" s="5">
        <v>10072600000</v>
      </c>
      <c r="U52" s="5">
        <v>4733301000</v>
      </c>
      <c r="V52" s="5">
        <v>5707482000</v>
      </c>
      <c r="W52" s="5">
        <v>8259034000</v>
      </c>
    </row>
    <row r="53" spans="2:26" ht="15.5" x14ac:dyDescent="0.35">
      <c r="C53" t="s">
        <v>85</v>
      </c>
      <c r="D53" s="5">
        <v>-3789873633000</v>
      </c>
      <c r="E53" s="5">
        <v>-3191635210000</v>
      </c>
      <c r="F53" s="5">
        <v>-3676078239000</v>
      </c>
      <c r="G53" s="5">
        <v>-3496213067000</v>
      </c>
      <c r="I53" s="5">
        <v>-13515668784000</v>
      </c>
      <c r="J53" s="5">
        <v>-13488098492000</v>
      </c>
      <c r="K53" s="5">
        <v>-13037801019000</v>
      </c>
      <c r="L53" s="5">
        <v>-12208010847000</v>
      </c>
      <c r="M53" s="5">
        <v>-11359531731000</v>
      </c>
      <c r="N53" s="5">
        <v>-10148898633000</v>
      </c>
      <c r="O53" s="5">
        <v>-9786925094000</v>
      </c>
      <c r="P53" s="5">
        <v>-8947262943000</v>
      </c>
      <c r="Q53" s="5">
        <v>-8009147562000</v>
      </c>
      <c r="R53" s="5">
        <v>-6665558581000</v>
      </c>
      <c r="S53" s="5">
        <v>-6138677234000</v>
      </c>
      <c r="T53" s="5">
        <v>-6066184784000</v>
      </c>
      <c r="U53" s="5">
        <v>-5485821810000</v>
      </c>
      <c r="V53" s="5">
        <v>-4299383131000</v>
      </c>
      <c r="W53" s="5">
        <v>-3636357815000</v>
      </c>
      <c r="X53" s="5">
        <v>-2935145766000</v>
      </c>
      <c r="Y53" s="5">
        <v>-2520170889000</v>
      </c>
      <c r="Z53" s="5">
        <v>-2346667542000</v>
      </c>
    </row>
    <row r="54" spans="2:26" ht="15.5" x14ac:dyDescent="0.35">
      <c r="C54" t="s">
        <v>616</v>
      </c>
      <c r="D54" s="5">
        <v>-3789873633000</v>
      </c>
      <c r="E54" s="5">
        <v>-3191635210000</v>
      </c>
      <c r="F54" s="5">
        <v>-3676078239000</v>
      </c>
      <c r="G54" s="5">
        <v>-3496213067000</v>
      </c>
      <c r="I54" s="5">
        <v>-13515668784000</v>
      </c>
      <c r="J54" s="5">
        <v>-13488098492000</v>
      </c>
      <c r="K54" s="5">
        <v>-13037801019000</v>
      </c>
      <c r="L54" s="5">
        <v>-12208010847000</v>
      </c>
      <c r="M54" s="5">
        <v>-11359531731000</v>
      </c>
      <c r="N54" s="5">
        <v>-10148898633000</v>
      </c>
      <c r="O54" s="5">
        <v>-9786925094000</v>
      </c>
      <c r="P54" s="5">
        <v>-8947262943000</v>
      </c>
      <c r="Q54" s="5">
        <v>-8009147562000</v>
      </c>
      <c r="R54" s="5">
        <v>-6665558581000</v>
      </c>
      <c r="S54" s="5">
        <v>-6138677234000</v>
      </c>
      <c r="T54" s="5">
        <v>-6066184784000</v>
      </c>
      <c r="U54" s="5">
        <v>-5485821810000</v>
      </c>
      <c r="V54" s="5">
        <v>-4299383131000</v>
      </c>
      <c r="W54" s="5">
        <v>-3636357815000</v>
      </c>
      <c r="X54" s="5">
        <v>-2935145766000</v>
      </c>
      <c r="Y54" s="5">
        <v>-2520170889000</v>
      </c>
      <c r="Z54" s="5">
        <v>-2346667542000</v>
      </c>
    </row>
    <row r="55" spans="2:26" ht="15.5" x14ac:dyDescent="0.35">
      <c r="C55" t="s">
        <v>86</v>
      </c>
      <c r="D55" s="5">
        <v>814786307000</v>
      </c>
      <c r="E55" s="5">
        <v>681859759000</v>
      </c>
      <c r="F55" s="5">
        <v>739755764000</v>
      </c>
      <c r="G55" s="5">
        <v>709558248000</v>
      </c>
      <c r="I55" s="5">
        <v>2836598403000</v>
      </c>
      <c r="J55" s="5">
        <v>2840090996000</v>
      </c>
      <c r="K55" s="5">
        <v>2626938544000</v>
      </c>
      <c r="L55" s="5">
        <v>2520214401000</v>
      </c>
      <c r="M55" s="5">
        <v>2289955873000</v>
      </c>
      <c r="N55" s="5">
        <v>1972767412000</v>
      </c>
      <c r="O55" s="5">
        <v>1802786966000</v>
      </c>
      <c r="P55" s="5">
        <v>1538187290000</v>
      </c>
      <c r="Q55" s="5">
        <v>1332996936000</v>
      </c>
      <c r="R55" s="5">
        <v>1099330044000</v>
      </c>
      <c r="S55" s="5">
        <v>979155839000</v>
      </c>
      <c r="T55" s="5">
        <v>931738567000</v>
      </c>
      <c r="U55" s="5">
        <v>835335435000</v>
      </c>
      <c r="V55" s="5">
        <v>632321954000</v>
      </c>
      <c r="W55" s="5">
        <v>529569588000</v>
      </c>
      <c r="X55" s="5">
        <v>410840852000</v>
      </c>
      <c r="Y55" s="5">
        <v>354076639000</v>
      </c>
      <c r="Z55" s="5">
        <v>364978542000</v>
      </c>
    </row>
    <row r="56" spans="2:26" ht="15.5" x14ac:dyDescent="0.35">
      <c r="C56" t="s">
        <v>87</v>
      </c>
      <c r="D56" s="5">
        <v>-634125146000</v>
      </c>
      <c r="E56" s="5">
        <v>-587105036000</v>
      </c>
      <c r="F56" s="5">
        <v>-602183099000</v>
      </c>
      <c r="G56" s="5">
        <v>-572825810000</v>
      </c>
      <c r="I56" s="5">
        <v>-2358855627000</v>
      </c>
      <c r="J56" s="5">
        <v>-2268696968000</v>
      </c>
      <c r="K56" s="5">
        <v>-2079414748000</v>
      </c>
      <c r="L56" s="5">
        <v>-1914425015000</v>
      </c>
      <c r="M56" s="5">
        <v>-1773356004000</v>
      </c>
      <c r="N56" s="5">
        <v>-1646175364000</v>
      </c>
      <c r="O56" s="5">
        <v>-1533464936000</v>
      </c>
      <c r="P56" s="5">
        <v>-1274036691000</v>
      </c>
      <c r="Q56" s="5">
        <v>-1109330308000</v>
      </c>
      <c r="R56" s="5">
        <v>-899227498000</v>
      </c>
      <c r="S56" s="5">
        <v>-824096117000</v>
      </c>
      <c r="T56" s="5">
        <v>-690013597000</v>
      </c>
      <c r="U56" s="5">
        <v>-657162913000</v>
      </c>
      <c r="V56" s="5">
        <v>-482244064000</v>
      </c>
      <c r="W56" s="5">
        <v>-403893241000</v>
      </c>
      <c r="X56" s="5">
        <v>-329026966000</v>
      </c>
      <c r="Y56" s="5">
        <v>-304816279000</v>
      </c>
      <c r="Z56" s="5">
        <v>-256109106000</v>
      </c>
    </row>
    <row r="57" spans="2:26" ht="15.5" x14ac:dyDescent="0.35">
      <c r="C57" t="s">
        <v>88</v>
      </c>
      <c r="D57" s="5">
        <v>-681092680000</v>
      </c>
      <c r="E57" s="5">
        <v>-627979822000</v>
      </c>
      <c r="G57" s="5">
        <v>1271874873000</v>
      </c>
      <c r="O57" s="5">
        <v>-1246431394000</v>
      </c>
      <c r="P57" s="5">
        <v>-1029212147000</v>
      </c>
      <c r="Q57" s="5">
        <v>-849444711000</v>
      </c>
      <c r="R57" s="5">
        <v>-698386110000</v>
      </c>
      <c r="S57" s="5">
        <v>-631754042000</v>
      </c>
      <c r="T57" s="5">
        <v>-563294978000</v>
      </c>
      <c r="U57" s="5">
        <v>-470895146000</v>
      </c>
      <c r="V57" s="5">
        <v>-345153696000</v>
      </c>
      <c r="W57" s="5">
        <v>-275485140000</v>
      </c>
      <c r="X57" s="5">
        <v>-223284810000</v>
      </c>
      <c r="Y57" s="5">
        <v>-207609546000</v>
      </c>
      <c r="Z57" s="5">
        <v>-161220876000</v>
      </c>
    </row>
    <row r="58" spans="2:26" ht="15.5" x14ac:dyDescent="0.35">
      <c r="C58" t="s">
        <v>89</v>
      </c>
      <c r="O58" s="5">
        <v>-417096120000</v>
      </c>
      <c r="P58" s="5">
        <v>-388302765000</v>
      </c>
      <c r="Q58" s="5">
        <v>-334503446000</v>
      </c>
      <c r="R58" s="5">
        <v>-274143376000</v>
      </c>
      <c r="S58" s="5">
        <v>-260375865000</v>
      </c>
      <c r="T58" s="5">
        <v>-239661371000</v>
      </c>
      <c r="U58" s="5">
        <v>-211089188000</v>
      </c>
      <c r="V58" s="5">
        <v>-160663963000</v>
      </c>
      <c r="W58" s="5">
        <v>-128408101000</v>
      </c>
      <c r="X58" s="5">
        <v>-105742156000</v>
      </c>
      <c r="Y58" s="5">
        <v>-97206733000</v>
      </c>
      <c r="Z58" s="5">
        <v>-94888230000</v>
      </c>
    </row>
    <row r="59" spans="2:26" ht="15.5" x14ac:dyDescent="0.35">
      <c r="C59" t="s">
        <v>284</v>
      </c>
      <c r="F59" s="5">
        <v>-614257439000</v>
      </c>
      <c r="G59" s="5">
        <v>-1895925075000</v>
      </c>
      <c r="I59" s="5">
        <v>-2510182514000</v>
      </c>
      <c r="J59" s="5">
        <v>-2463361532000</v>
      </c>
      <c r="K59" s="5">
        <v>-2207648228000</v>
      </c>
      <c r="L59" s="5">
        <v>-2049139109000</v>
      </c>
      <c r="M59" s="5">
        <v>-1901720104000</v>
      </c>
      <c r="N59" s="5">
        <v>-1737253637000</v>
      </c>
    </row>
    <row r="60" spans="2:26" ht="15.5" x14ac:dyDescent="0.35">
      <c r="C60" t="s">
        <v>158</v>
      </c>
    </row>
    <row r="61" spans="2:26" ht="15.5" x14ac:dyDescent="0.35">
      <c r="C61" t="s">
        <v>90</v>
      </c>
      <c r="D61" s="5">
        <v>180661161000</v>
      </c>
      <c r="E61" s="5">
        <v>94754723000</v>
      </c>
      <c r="F61" s="5">
        <v>137572665000</v>
      </c>
      <c r="G61" s="5">
        <v>136732438000</v>
      </c>
      <c r="I61" s="5">
        <v>477742776000</v>
      </c>
      <c r="J61" s="5">
        <v>571394028000</v>
      </c>
      <c r="K61" s="5">
        <v>547523796000</v>
      </c>
      <c r="L61" s="5">
        <v>605789386000</v>
      </c>
      <c r="M61" s="5">
        <v>516599869000</v>
      </c>
      <c r="N61" s="5">
        <v>326592048000</v>
      </c>
      <c r="O61" s="5">
        <v>269322030000</v>
      </c>
      <c r="P61" s="5">
        <v>264150599000</v>
      </c>
      <c r="Q61" s="5">
        <v>223666628000</v>
      </c>
      <c r="R61" s="5">
        <v>200102546000</v>
      </c>
      <c r="S61" s="5">
        <v>155059722000</v>
      </c>
      <c r="T61" s="5">
        <v>241724970000</v>
      </c>
      <c r="U61" s="5">
        <v>178172522000</v>
      </c>
      <c r="V61" s="5">
        <v>150077890000</v>
      </c>
      <c r="W61" s="5">
        <v>125676347000</v>
      </c>
      <c r="X61" s="5">
        <v>81813886000</v>
      </c>
      <c r="Y61" s="5">
        <v>49260360000</v>
      </c>
      <c r="Z61" s="5">
        <v>108869436000</v>
      </c>
    </row>
    <row r="62" spans="2:26" ht="15.5" x14ac:dyDescent="0.35">
      <c r="C62" t="s">
        <v>91</v>
      </c>
      <c r="D62" s="5">
        <v>-72558959000</v>
      </c>
      <c r="E62" s="5">
        <v>-68874956000</v>
      </c>
      <c r="F62" s="5">
        <v>-71350909000</v>
      </c>
      <c r="G62" s="5">
        <v>-81823904000</v>
      </c>
      <c r="I62" s="5">
        <v>-320793712000</v>
      </c>
      <c r="J62" s="5">
        <v>-321844993000</v>
      </c>
      <c r="K62" s="5">
        <v>-287788209000</v>
      </c>
      <c r="L62" s="5">
        <v>-266916788000</v>
      </c>
      <c r="M62" s="5">
        <v>-228534929000</v>
      </c>
      <c r="N62" s="5">
        <v>-211834751000</v>
      </c>
      <c r="O62" s="5">
        <v>-164275638000</v>
      </c>
      <c r="P62" s="5">
        <v>-132211516000</v>
      </c>
      <c r="Q62" s="5">
        <v>-108536199000</v>
      </c>
      <c r="R62" s="5">
        <v>-99205605000</v>
      </c>
      <c r="S62" s="5">
        <v>-102569146000</v>
      </c>
      <c r="T62" s="5">
        <v>-100633822000</v>
      </c>
      <c r="U62" s="5">
        <v>-80810596000</v>
      </c>
      <c r="V62" s="5">
        <v>-64026120000</v>
      </c>
      <c r="W62" s="5">
        <v>-27952881000</v>
      </c>
      <c r="X62" s="5">
        <v>-32818351000</v>
      </c>
      <c r="Y62" s="5">
        <v>-27083757000</v>
      </c>
      <c r="Z62" s="5">
        <v>-17370528000</v>
      </c>
    </row>
    <row r="63" spans="2:26" ht="15.5" x14ac:dyDescent="0.35">
      <c r="C63" t="s">
        <v>387</v>
      </c>
      <c r="X63" s="5">
        <v>1819699000</v>
      </c>
      <c r="Y63" s="5">
        <v>1491878000</v>
      </c>
      <c r="Z63" s="5">
        <v>2943873000</v>
      </c>
    </row>
    <row r="64" spans="2:26" ht="15.5" x14ac:dyDescent="0.35">
      <c r="C64" t="s">
        <v>93</v>
      </c>
      <c r="X64" s="5">
        <v>968275000</v>
      </c>
      <c r="Y64" s="5">
        <v>4090851000</v>
      </c>
      <c r="Z64" s="5">
        <v>-4552275000</v>
      </c>
    </row>
    <row r="65" spans="3:26" ht="15.5" x14ac:dyDescent="0.35">
      <c r="C65" t="s">
        <v>92</v>
      </c>
      <c r="D65" s="5">
        <v>574821000</v>
      </c>
      <c r="E65" s="5">
        <v>440727000</v>
      </c>
      <c r="F65" s="5">
        <v>1565654000</v>
      </c>
      <c r="G65" s="5">
        <v>452034000</v>
      </c>
      <c r="I65" s="5">
        <v>2970275000</v>
      </c>
      <c r="J65" s="5">
        <v>2635922000</v>
      </c>
      <c r="K65" s="5">
        <v>2734847000</v>
      </c>
      <c r="L65" s="5">
        <v>1511728000</v>
      </c>
      <c r="M65" s="5">
        <v>1714033000</v>
      </c>
      <c r="N65" s="5">
        <v>1462496000</v>
      </c>
      <c r="O65" s="5">
        <v>1395911000</v>
      </c>
      <c r="P65" s="5">
        <v>938754000</v>
      </c>
      <c r="Q65" s="5">
        <v>870954000</v>
      </c>
      <c r="R65" s="5">
        <v>1663217000</v>
      </c>
      <c r="S65" s="5">
        <v>1261400000</v>
      </c>
      <c r="T65" s="5">
        <v>1419170000</v>
      </c>
      <c r="U65" s="5">
        <v>1166867000</v>
      </c>
      <c r="V65" s="5">
        <v>713612000</v>
      </c>
      <c r="W65" s="5">
        <v>849712000</v>
      </c>
      <c r="X65" s="5">
        <v>693051000</v>
      </c>
      <c r="Y65" s="5">
        <v>1600409000</v>
      </c>
      <c r="Z65" s="5">
        <v>2434037000</v>
      </c>
    </row>
    <row r="66" spans="3:26" ht="15.5" x14ac:dyDescent="0.35">
      <c r="C66" t="s">
        <v>27</v>
      </c>
      <c r="D66" s="5">
        <v>-73133780000</v>
      </c>
      <c r="E66" s="5">
        <v>-69315683000</v>
      </c>
      <c r="F66" s="5">
        <v>-72916563000</v>
      </c>
      <c r="G66" s="5">
        <v>-82275938000</v>
      </c>
      <c r="I66" s="5">
        <v>-323763987000</v>
      </c>
      <c r="J66" s="5">
        <v>-324480915000</v>
      </c>
      <c r="K66" s="5">
        <v>-290523056000</v>
      </c>
      <c r="L66" s="5">
        <v>-268428516000</v>
      </c>
      <c r="M66" s="5">
        <v>-230248962000</v>
      </c>
      <c r="N66" s="5">
        <v>-213297247000</v>
      </c>
      <c r="O66" s="5">
        <v>-165671549000</v>
      </c>
      <c r="P66" s="5">
        <v>-133150270000</v>
      </c>
      <c r="Q66" s="5">
        <v>-109407153000</v>
      </c>
      <c r="R66" s="5">
        <v>-100868822000</v>
      </c>
      <c r="S66" s="5">
        <v>-103830546000</v>
      </c>
      <c r="T66" s="5">
        <v>-102052992000</v>
      </c>
      <c r="U66" s="5">
        <v>-81977463000</v>
      </c>
      <c r="V66" s="5">
        <v>-64739732000</v>
      </c>
      <c r="W66" s="5">
        <v>-46502069000</v>
      </c>
      <c r="X66" s="5">
        <v>-37711671000</v>
      </c>
      <c r="Y66" s="5">
        <v>-34326910000</v>
      </c>
      <c r="Z66" s="5">
        <v>-22650993000</v>
      </c>
    </row>
    <row r="67" spans="3:26" ht="15.5" x14ac:dyDescent="0.35">
      <c r="C67" t="s">
        <v>98</v>
      </c>
      <c r="D67" s="5">
        <v>-72558959000</v>
      </c>
      <c r="E67" s="5">
        <v>-68874956000</v>
      </c>
      <c r="F67" s="5">
        <v>-71350909000</v>
      </c>
      <c r="G67" s="5">
        <v>-81823904000</v>
      </c>
      <c r="I67" s="5">
        <v>-320793712000</v>
      </c>
      <c r="J67" s="5">
        <v>-321844993000</v>
      </c>
      <c r="K67" s="5">
        <v>-287788209000</v>
      </c>
      <c r="L67" s="5">
        <v>-266916788000</v>
      </c>
      <c r="M67" s="5">
        <v>-228534929000</v>
      </c>
      <c r="N67" s="5">
        <v>-211834751000</v>
      </c>
      <c r="O67" s="5">
        <v>-164275638000</v>
      </c>
      <c r="P67" s="5">
        <v>-132211516000</v>
      </c>
      <c r="Q67" s="5">
        <v>-108536199000</v>
      </c>
      <c r="R67" s="5">
        <v>-99205605000</v>
      </c>
      <c r="S67" s="5">
        <v>-102569146000</v>
      </c>
      <c r="T67" s="5">
        <v>-100633822000</v>
      </c>
      <c r="U67" s="5">
        <v>-80810596000</v>
      </c>
      <c r="V67" s="5">
        <v>-64026120000</v>
      </c>
      <c r="W67" s="5">
        <v>-27952881000</v>
      </c>
      <c r="X67" s="5">
        <v>-32818351000</v>
      </c>
      <c r="Y67" s="5">
        <v>-27083757000</v>
      </c>
      <c r="Z67" s="5">
        <v>-17370528000</v>
      </c>
    </row>
    <row r="68" spans="3:26" ht="15.5" x14ac:dyDescent="0.35">
      <c r="C68" t="s">
        <v>29</v>
      </c>
      <c r="D68" s="5">
        <v>108102202000</v>
      </c>
      <c r="E68" s="5">
        <v>25879767000</v>
      </c>
      <c r="F68" s="5">
        <v>66221756000</v>
      </c>
      <c r="G68" s="5">
        <v>54908534000</v>
      </c>
      <c r="I68" s="5">
        <v>156949064000</v>
      </c>
      <c r="J68" s="5">
        <v>249549035000</v>
      </c>
      <c r="K68" s="5">
        <v>259735587000</v>
      </c>
      <c r="L68" s="5">
        <v>338872598000</v>
      </c>
      <c r="M68" s="5">
        <v>288064940000</v>
      </c>
      <c r="N68" s="5">
        <v>114757297000</v>
      </c>
      <c r="O68" s="5">
        <v>105046392000</v>
      </c>
      <c r="P68" s="5">
        <v>131939083000</v>
      </c>
      <c r="Q68" s="5">
        <v>115130429000</v>
      </c>
      <c r="R68" s="5">
        <v>100896941000</v>
      </c>
      <c r="S68" s="5">
        <v>52490576000</v>
      </c>
      <c r="T68" s="5">
        <v>141091148000</v>
      </c>
      <c r="U68" s="5">
        <v>97361926000</v>
      </c>
      <c r="V68" s="5">
        <v>86051770000</v>
      </c>
      <c r="W68" s="5">
        <v>97723466000</v>
      </c>
      <c r="X68" s="5">
        <v>48995535000</v>
      </c>
      <c r="Y68" s="5">
        <v>22176603000</v>
      </c>
      <c r="Z68" s="5">
        <v>91498908000</v>
      </c>
    </row>
    <row r="69" spans="3:26" ht="15.5" x14ac:dyDescent="0.35">
      <c r="C69" t="s">
        <v>28</v>
      </c>
      <c r="D69" s="5">
        <v>-22136524000</v>
      </c>
      <c r="E69" s="5">
        <v>-3822875000</v>
      </c>
      <c r="F69" s="5">
        <v>-17248236000</v>
      </c>
      <c r="G69" s="5">
        <v>-10215082000</v>
      </c>
      <c r="I69" s="5">
        <v>-32116205000</v>
      </c>
      <c r="J69" s="5">
        <v>-51091245000</v>
      </c>
      <c r="K69" s="5">
        <v>-53142088000</v>
      </c>
      <c r="L69" s="5">
        <v>-75610785000</v>
      </c>
      <c r="M69" s="5">
        <v>-62750428000</v>
      </c>
      <c r="N69" s="5">
        <v>-53939352000</v>
      </c>
      <c r="O69" s="5">
        <v>-36566280000</v>
      </c>
      <c r="P69" s="5">
        <v>-42329390000</v>
      </c>
      <c r="Q69" s="5">
        <v>-26108238000</v>
      </c>
      <c r="R69" s="5">
        <v>-26260017000</v>
      </c>
      <c r="S69" s="5">
        <v>-9468661000</v>
      </c>
      <c r="T69" s="5">
        <v>-26401743000</v>
      </c>
      <c r="U69" s="5">
        <v>-21481735000</v>
      </c>
      <c r="V69" s="5">
        <v>-22979590000</v>
      </c>
      <c r="W69" s="5">
        <v>-22419642000</v>
      </c>
      <c r="X69" s="5">
        <v>-11577431000</v>
      </c>
      <c r="Y69" s="5">
        <v>-7877590000</v>
      </c>
      <c r="Z69" s="5">
        <v>-29475132000</v>
      </c>
    </row>
    <row r="70" spans="3:26" ht="15.5" x14ac:dyDescent="0.35">
      <c r="C70" t="s">
        <v>285</v>
      </c>
      <c r="W70" s="5">
        <v>-22841148000</v>
      </c>
      <c r="X70" s="5">
        <v>-14101769000</v>
      </c>
      <c r="Y70" s="5">
        <v>-18287995000</v>
      </c>
      <c r="Z70" s="5">
        <v>-29518891000</v>
      </c>
    </row>
    <row r="71" spans="3:26" ht="15.5" x14ac:dyDescent="0.35">
      <c r="C71" t="s">
        <v>286</v>
      </c>
      <c r="W71" s="5">
        <v>421506000</v>
      </c>
      <c r="X71" s="5">
        <v>2524338000</v>
      </c>
      <c r="Y71" s="5">
        <v>10410405000</v>
      </c>
      <c r="Z71" s="5">
        <v>43759000</v>
      </c>
    </row>
    <row r="72" spans="3:26" ht="15.5" x14ac:dyDescent="0.35">
      <c r="C72" t="s">
        <v>287</v>
      </c>
      <c r="D72" s="5">
        <v>-22136524000</v>
      </c>
      <c r="E72" s="5">
        <v>-3822875000</v>
      </c>
      <c r="F72" s="5">
        <v>-17248236000</v>
      </c>
      <c r="G72" s="5">
        <v>-10215082000</v>
      </c>
      <c r="I72" s="5">
        <v>-32116205000</v>
      </c>
      <c r="J72" s="5">
        <v>-51091245000</v>
      </c>
      <c r="K72" s="5">
        <v>-53142088000</v>
      </c>
      <c r="L72" s="5">
        <v>-75610785000</v>
      </c>
      <c r="M72" s="5">
        <v>-62750428000</v>
      </c>
      <c r="N72" s="5">
        <v>-53939352000</v>
      </c>
      <c r="O72" s="5">
        <v>-36566280000</v>
      </c>
      <c r="P72" s="5">
        <v>-42329390000</v>
      </c>
      <c r="Q72" s="5">
        <v>-26108238000</v>
      </c>
      <c r="R72" s="5">
        <v>-26260017000</v>
      </c>
      <c r="S72" s="5">
        <v>-9468661000</v>
      </c>
      <c r="T72" s="5">
        <v>-26401743000</v>
      </c>
      <c r="U72" s="5">
        <v>-21481735000</v>
      </c>
      <c r="V72" s="5">
        <v>-22979590000</v>
      </c>
      <c r="W72" s="5">
        <v>-22419642000</v>
      </c>
      <c r="X72" s="5">
        <v>-11577431000</v>
      </c>
      <c r="Y72" s="5">
        <v>-7877590000</v>
      </c>
      <c r="Z72" s="5">
        <v>-29475132000</v>
      </c>
    </row>
    <row r="73" spans="3:26" ht="15.5" x14ac:dyDescent="0.35">
      <c r="C73" t="s">
        <v>99</v>
      </c>
      <c r="D73" s="5">
        <v>85965678000</v>
      </c>
      <c r="E73" s="5">
        <v>22056892000</v>
      </c>
      <c r="F73" s="5">
        <v>48973520000</v>
      </c>
      <c r="G73" s="5">
        <v>44693452000</v>
      </c>
      <c r="I73" s="5">
        <v>124832859000</v>
      </c>
      <c r="J73" s="5">
        <v>198457790000</v>
      </c>
      <c r="K73" s="5">
        <v>206593499000</v>
      </c>
      <c r="L73" s="5">
        <v>263261813000</v>
      </c>
      <c r="M73" s="5">
        <v>225314512000</v>
      </c>
      <c r="N73" s="5">
        <v>60817945000</v>
      </c>
      <c r="O73" s="5">
        <v>68480112000</v>
      </c>
      <c r="P73" s="5">
        <v>89609693000</v>
      </c>
      <c r="Q73" s="5">
        <v>89022191000</v>
      </c>
      <c r="R73" s="5">
        <v>74636924000</v>
      </c>
      <c r="S73" s="5">
        <v>43021915000</v>
      </c>
      <c r="T73" s="5">
        <v>114689405000</v>
      </c>
      <c r="U73" s="5">
        <v>75880191000</v>
      </c>
      <c r="V73" s="5">
        <v>63072180000</v>
      </c>
      <c r="W73" s="5">
        <v>75303824000</v>
      </c>
      <c r="X73" s="5">
        <v>37418104000</v>
      </c>
      <c r="Y73" s="5">
        <v>14299013000</v>
      </c>
      <c r="Z73" s="5">
        <v>62023776000</v>
      </c>
    </row>
    <row r="74" spans="3:26" ht="15.5" x14ac:dyDescent="0.35">
      <c r="C74" t="s">
        <v>100</v>
      </c>
      <c r="X74" s="5">
        <v>-4391076000</v>
      </c>
      <c r="Y74" s="5">
        <v>-3045262000</v>
      </c>
      <c r="Z74" s="5">
        <v>-5796923000</v>
      </c>
    </row>
    <row r="75" spans="3:26" ht="15.5" x14ac:dyDescent="0.35">
      <c r="C75" t="s">
        <v>101</v>
      </c>
      <c r="D75" s="5">
        <v>85965678000</v>
      </c>
      <c r="E75" s="5">
        <v>22056892000</v>
      </c>
      <c r="F75" s="5">
        <v>48973520000</v>
      </c>
      <c r="G75" s="5">
        <v>44693452000</v>
      </c>
      <c r="I75" s="5">
        <v>124832859000</v>
      </c>
      <c r="J75" s="5">
        <v>198457790000</v>
      </c>
      <c r="K75" s="5">
        <v>206593499000</v>
      </c>
      <c r="L75" s="5">
        <v>263261813000</v>
      </c>
      <c r="M75" s="5">
        <v>225314512000</v>
      </c>
      <c r="N75" s="5">
        <v>60817945000</v>
      </c>
      <c r="O75" s="5">
        <v>68480112000</v>
      </c>
      <c r="P75" s="5">
        <v>89609693000</v>
      </c>
      <c r="Q75" s="5">
        <v>89022191000</v>
      </c>
      <c r="R75" s="5">
        <v>74636924000</v>
      </c>
      <c r="S75" s="5">
        <v>43021915000</v>
      </c>
      <c r="T75" s="5">
        <v>114689405000</v>
      </c>
      <c r="U75" s="5">
        <v>75880191000</v>
      </c>
      <c r="V75" s="5">
        <v>63072180000</v>
      </c>
      <c r="W75" s="5">
        <v>75303824000</v>
      </c>
      <c r="X75" s="5">
        <v>33027028000</v>
      </c>
      <c r="Y75" s="5">
        <v>11253751000</v>
      </c>
      <c r="Z75" s="5">
        <v>56226853000</v>
      </c>
    </row>
    <row r="76" spans="3:26" ht="15.5" x14ac:dyDescent="0.35">
      <c r="C76" t="s">
        <v>102</v>
      </c>
      <c r="F76" s="5">
        <v>8130078000</v>
      </c>
      <c r="I76" s="5">
        <v>8130078000</v>
      </c>
      <c r="J76" s="5">
        <v>8254459000</v>
      </c>
      <c r="K76" s="5">
        <v>3072129000</v>
      </c>
      <c r="L76" s="5">
        <v>7542096000</v>
      </c>
      <c r="M76" s="5">
        <v>9100625000</v>
      </c>
      <c r="N76" s="5">
        <v>31001303000</v>
      </c>
      <c r="O76" s="5">
        <v>-15566052000</v>
      </c>
      <c r="P76" s="5">
        <v>19000636000</v>
      </c>
      <c r="Q76" s="5">
        <v>8775008000</v>
      </c>
      <c r="R76" s="5">
        <v>-3685599000</v>
      </c>
      <c r="S76" s="5">
        <v>6040506000</v>
      </c>
      <c r="T76" s="5">
        <v>405334000</v>
      </c>
      <c r="U76" s="5">
        <v>3303468000</v>
      </c>
      <c r="V76" s="5">
        <v>2604268000</v>
      </c>
      <c r="W76" s="5">
        <v>152000000</v>
      </c>
    </row>
    <row r="77" spans="3:26" ht="15.5" x14ac:dyDescent="0.35">
      <c r="C77" t="s">
        <v>103</v>
      </c>
      <c r="D77" s="5">
        <v>85965678000</v>
      </c>
      <c r="E77" s="5">
        <v>22056892000</v>
      </c>
      <c r="F77" s="5">
        <v>57103598000</v>
      </c>
      <c r="G77" s="5">
        <v>44693452000</v>
      </c>
      <c r="I77" s="5">
        <v>132962937000</v>
      </c>
      <c r="J77" s="5">
        <v>206712249000</v>
      </c>
      <c r="K77" s="5">
        <v>209665628000</v>
      </c>
      <c r="L77" s="5">
        <v>270803909000</v>
      </c>
      <c r="M77" s="5">
        <v>234415137000</v>
      </c>
      <c r="N77" s="5">
        <v>91819248000</v>
      </c>
      <c r="O77" s="5">
        <v>52914060000</v>
      </c>
      <c r="P77" s="5">
        <v>108610329000</v>
      </c>
      <c r="Q77" s="5">
        <v>97797199000</v>
      </c>
      <c r="R77" s="5">
        <v>70951325000</v>
      </c>
      <c r="S77" s="5">
        <v>49062421000</v>
      </c>
      <c r="T77" s="5">
        <v>115094739000</v>
      </c>
      <c r="U77" s="5">
        <v>79183659000</v>
      </c>
      <c r="V77" s="5">
        <v>65676448000</v>
      </c>
      <c r="W77" s="5">
        <v>75455824000</v>
      </c>
    </row>
    <row r="78" spans="3:26" ht="15.5" x14ac:dyDescent="0.35">
      <c r="C78" t="s">
        <v>104</v>
      </c>
      <c r="D78" s="5">
        <v>85965678000</v>
      </c>
      <c r="E78" s="5">
        <v>22056892000</v>
      </c>
      <c r="F78" s="5">
        <v>48973520000</v>
      </c>
      <c r="G78" s="5">
        <v>44693452000</v>
      </c>
      <c r="I78" s="5">
        <v>124832859000</v>
      </c>
      <c r="J78" s="5">
        <v>198457790000</v>
      </c>
      <c r="K78" s="5">
        <v>206593499000</v>
      </c>
      <c r="L78" s="5">
        <v>263261813000</v>
      </c>
      <c r="M78" s="5">
        <v>225314512000</v>
      </c>
      <c r="N78" s="5">
        <v>60817945000</v>
      </c>
      <c r="O78" s="5">
        <v>68480112000</v>
      </c>
      <c r="P78" s="5">
        <v>89609693000</v>
      </c>
      <c r="Q78" s="5">
        <v>89022191000</v>
      </c>
      <c r="R78" s="5">
        <v>74636924000</v>
      </c>
      <c r="S78" s="5">
        <v>43021915000</v>
      </c>
      <c r="T78" s="5">
        <v>114689405000</v>
      </c>
      <c r="U78" s="5">
        <v>75880191000</v>
      </c>
      <c r="V78" s="5">
        <v>63072180000</v>
      </c>
      <c r="W78" s="5">
        <v>75303824000</v>
      </c>
      <c r="X78" s="5">
        <v>33027028000</v>
      </c>
      <c r="Y78" s="5">
        <v>11253751000</v>
      </c>
      <c r="Z78" s="5">
        <v>56226853000</v>
      </c>
    </row>
    <row r="79" spans="3:26" ht="15.5" x14ac:dyDescent="0.35">
      <c r="C79" t="s">
        <v>8</v>
      </c>
      <c r="D79" s="5">
        <v>77017616000</v>
      </c>
      <c r="E79" s="5">
        <v>19616522000</v>
      </c>
      <c r="F79" s="5">
        <v>53371704000</v>
      </c>
      <c r="G79" s="5">
        <v>40973334000</v>
      </c>
      <c r="I79" s="5">
        <v>120486874000</v>
      </c>
      <c r="J79" s="5">
        <v>192720820000</v>
      </c>
      <c r="K79" s="5">
        <v>191521953000</v>
      </c>
      <c r="L79" s="5">
        <v>246419209000</v>
      </c>
      <c r="M79" s="5">
        <v>220388140000</v>
      </c>
      <c r="N79" s="5">
        <v>90423284000</v>
      </c>
      <c r="O79" s="5">
        <v>45718932000</v>
      </c>
      <c r="P79" s="5">
        <v>96224753000</v>
      </c>
      <c r="Q79" s="5">
        <v>85952048000</v>
      </c>
      <c r="R79" s="5">
        <v>68742066000</v>
      </c>
      <c r="S79" s="5">
        <v>46321692000</v>
      </c>
      <c r="T79" s="5">
        <v>105022139000</v>
      </c>
      <c r="U79" s="5">
        <v>74450358000</v>
      </c>
      <c r="V79" s="5">
        <v>59968966000</v>
      </c>
      <c r="W79" s="5">
        <v>67196790000</v>
      </c>
    </row>
    <row r="80" spans="3:26" ht="15.5" x14ac:dyDescent="0.35">
      <c r="C80" t="s">
        <v>105</v>
      </c>
      <c r="D80" s="5">
        <v>85965678000</v>
      </c>
      <c r="E80" s="5">
        <v>22056892000</v>
      </c>
      <c r="F80" s="5">
        <v>48973520000</v>
      </c>
      <c r="G80" s="5">
        <v>44693452000</v>
      </c>
      <c r="I80" s="5">
        <v>124832859000</v>
      </c>
      <c r="J80" s="5">
        <v>198457790000</v>
      </c>
      <c r="K80" s="5">
        <v>206593499000</v>
      </c>
      <c r="L80" s="5">
        <v>263261813000</v>
      </c>
      <c r="M80" s="5">
        <v>225314512000</v>
      </c>
      <c r="N80" s="5">
        <v>60817945000</v>
      </c>
      <c r="O80" s="5">
        <v>68480112000</v>
      </c>
      <c r="P80" s="5">
        <v>89609693000</v>
      </c>
      <c r="Q80" s="5">
        <v>89022191000</v>
      </c>
      <c r="R80" s="5">
        <v>74636924000</v>
      </c>
      <c r="S80" s="5">
        <v>43021915000</v>
      </c>
      <c r="T80" s="5">
        <v>114689405000</v>
      </c>
      <c r="U80" s="5">
        <v>75880191000</v>
      </c>
      <c r="V80" s="5">
        <v>63072180000</v>
      </c>
      <c r="W80" s="5">
        <v>75303824000</v>
      </c>
      <c r="X80" s="5">
        <v>33027028000</v>
      </c>
      <c r="Y80" s="5">
        <v>11253751000</v>
      </c>
      <c r="Z80" s="5">
        <v>56226853000</v>
      </c>
    </row>
    <row r="81" spans="2:26" ht="15.5" x14ac:dyDescent="0.35">
      <c r="C81" t="s">
        <v>106</v>
      </c>
      <c r="D81" s="5">
        <v>85965678000</v>
      </c>
      <c r="E81" s="5">
        <v>22056892000</v>
      </c>
      <c r="F81" s="5">
        <v>57103598000</v>
      </c>
      <c r="G81" s="5">
        <v>44693452000</v>
      </c>
      <c r="I81" s="5">
        <v>132962937000</v>
      </c>
      <c r="J81" s="5">
        <v>206712249000</v>
      </c>
      <c r="K81" s="5">
        <v>209665628000</v>
      </c>
      <c r="L81" s="5">
        <v>270803909000</v>
      </c>
      <c r="M81" s="5">
        <v>234415137000</v>
      </c>
      <c r="N81" s="5">
        <v>91819248000</v>
      </c>
      <c r="O81" s="5">
        <v>52914060000</v>
      </c>
      <c r="P81" s="5">
        <v>108610329000</v>
      </c>
      <c r="Q81" s="5">
        <v>97797199000</v>
      </c>
      <c r="R81" s="5">
        <v>70951325000</v>
      </c>
      <c r="S81" s="5">
        <v>49062421000</v>
      </c>
      <c r="T81" s="5">
        <v>115094739000</v>
      </c>
      <c r="U81" s="5">
        <v>79183659000</v>
      </c>
      <c r="V81" s="5">
        <v>65676448000</v>
      </c>
      <c r="W81" s="5">
        <v>75455824000</v>
      </c>
    </row>
    <row r="82" spans="2:26" ht="15.5" x14ac:dyDescent="0.35">
      <c r="C82" t="s">
        <v>107</v>
      </c>
      <c r="D82" s="5">
        <v>85965678000</v>
      </c>
      <c r="E82" s="5">
        <v>22056892000</v>
      </c>
      <c r="F82" s="5">
        <v>57103598000</v>
      </c>
      <c r="G82" s="5">
        <v>44693452000</v>
      </c>
      <c r="I82" s="5">
        <v>132962937000</v>
      </c>
      <c r="J82" s="5">
        <v>206712249000</v>
      </c>
      <c r="K82" s="5">
        <v>209665628000</v>
      </c>
      <c r="L82" s="5">
        <v>270803909000</v>
      </c>
      <c r="M82" s="5">
        <v>234415137000</v>
      </c>
      <c r="N82" s="5">
        <v>91819248000</v>
      </c>
      <c r="O82" s="5">
        <v>52914060000</v>
      </c>
      <c r="P82" s="5">
        <v>108610329000</v>
      </c>
      <c r="Q82" s="5">
        <v>97797199000</v>
      </c>
      <c r="R82" s="5">
        <v>70951325000</v>
      </c>
      <c r="S82" s="5">
        <v>49062421000</v>
      </c>
      <c r="T82" s="5">
        <v>115094739000</v>
      </c>
      <c r="U82" s="5">
        <v>79183659000</v>
      </c>
      <c r="V82" s="5">
        <v>65676448000</v>
      </c>
      <c r="W82" s="5">
        <v>75455824000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116546896000</v>
      </c>
      <c r="E86" s="5">
        <v>118940154000</v>
      </c>
      <c r="F86" s="5">
        <v>162882066000</v>
      </c>
      <c r="G86" s="5">
        <v>102152231000</v>
      </c>
      <c r="I86" s="5">
        <v>162882066000</v>
      </c>
      <c r="J86" s="5">
        <v>154021801000</v>
      </c>
      <c r="K86" s="5">
        <v>165388457000</v>
      </c>
      <c r="L86" s="5">
        <v>143607901000</v>
      </c>
      <c r="M86" s="5">
        <v>66944508000</v>
      </c>
      <c r="N86" s="5">
        <v>110125084000</v>
      </c>
      <c r="O86" s="5">
        <v>69778643000</v>
      </c>
      <c r="P86" s="5">
        <v>66648633000</v>
      </c>
      <c r="Q86" s="5">
        <v>90495048000</v>
      </c>
      <c r="R86" s="5">
        <v>71942498000</v>
      </c>
      <c r="S86" s="5">
        <v>63048142000</v>
      </c>
      <c r="T86" s="5">
        <v>51121154000</v>
      </c>
      <c r="U86" s="5">
        <v>57234966000</v>
      </c>
      <c r="V86" s="5">
        <v>65765956000</v>
      </c>
      <c r="W86" s="5">
        <v>30853320000</v>
      </c>
      <c r="X86" s="5">
        <v>28362209000</v>
      </c>
      <c r="Y86" s="5">
        <v>33427335000</v>
      </c>
      <c r="Z86" s="5">
        <v>37121081000</v>
      </c>
    </row>
    <row r="87" spans="2:26" ht="15.5" x14ac:dyDescent="0.35">
      <c r="C87" t="s">
        <v>111</v>
      </c>
      <c r="P87" s="5">
        <v>3404802000</v>
      </c>
      <c r="Q87" s="5">
        <v>2772481000</v>
      </c>
      <c r="R87" s="5">
        <v>6655549000</v>
      </c>
      <c r="S87" s="5">
        <v>8696261000</v>
      </c>
      <c r="T87" s="5">
        <v>11241805000</v>
      </c>
      <c r="U87" s="5">
        <v>11300890000</v>
      </c>
      <c r="V87" s="5">
        <v>12068602000</v>
      </c>
      <c r="W87" s="5">
        <v>8922534000</v>
      </c>
      <c r="X87" s="5">
        <v>5300922000</v>
      </c>
      <c r="Y87" s="5">
        <v>859136000</v>
      </c>
      <c r="Z87" s="5">
        <v>2321285000</v>
      </c>
    </row>
    <row r="88" spans="2:26" ht="15.5" x14ac:dyDescent="0.35">
      <c r="C88" t="s">
        <v>112</v>
      </c>
      <c r="D88" s="5">
        <v>1781690883000</v>
      </c>
      <c r="E88" s="5">
        <v>1647660663000</v>
      </c>
      <c r="F88" s="5">
        <v>1677101428000</v>
      </c>
      <c r="G88" s="5">
        <v>1669152850000</v>
      </c>
      <c r="I88" s="5">
        <v>1677101428000</v>
      </c>
      <c r="J88" s="5">
        <v>1637823810000</v>
      </c>
      <c r="K88" s="5">
        <v>1702132930000</v>
      </c>
      <c r="L88" s="5">
        <v>1576075128000</v>
      </c>
      <c r="M88" s="5">
        <v>1500759548000</v>
      </c>
      <c r="N88" s="5">
        <v>1531416321000</v>
      </c>
      <c r="O88" s="5">
        <v>1513057904000</v>
      </c>
      <c r="P88" s="5">
        <v>1357502370000</v>
      </c>
      <c r="Q88" s="5">
        <v>1423778914000</v>
      </c>
      <c r="R88" s="5">
        <v>1143787799000</v>
      </c>
      <c r="S88" s="5">
        <v>948139982000</v>
      </c>
      <c r="T88" s="5">
        <v>1076297164000</v>
      </c>
      <c r="U88" s="5">
        <v>939075201000</v>
      </c>
      <c r="V88" s="5">
        <v>691046201000</v>
      </c>
      <c r="W88" s="5">
        <v>565698315000</v>
      </c>
      <c r="X88" s="5">
        <v>489085576000</v>
      </c>
      <c r="Y88" s="5">
        <v>382134927000</v>
      </c>
      <c r="Z88" s="5">
        <v>336655480000</v>
      </c>
    </row>
    <row r="89" spans="2:26" ht="15.5" x14ac:dyDescent="0.35">
      <c r="C89" t="s">
        <v>114</v>
      </c>
      <c r="D89" s="5">
        <v>374483617000</v>
      </c>
      <c r="E89" s="5">
        <v>304403540000</v>
      </c>
      <c r="F89" s="5">
        <v>270431954000</v>
      </c>
      <c r="G89" s="5">
        <v>283674144000</v>
      </c>
      <c r="I89" s="5">
        <v>270431954000</v>
      </c>
      <c r="J89" s="5">
        <v>274506104000</v>
      </c>
      <c r="K89" s="5">
        <v>203449824000</v>
      </c>
      <c r="L89" s="5">
        <v>127076449000</v>
      </c>
      <c r="M89" s="5">
        <v>117414041000</v>
      </c>
      <c r="N89" s="5">
        <v>100532650000</v>
      </c>
      <c r="O89" s="5">
        <v>107266986000</v>
      </c>
      <c r="P89" s="5">
        <v>73297531000</v>
      </c>
      <c r="Q89" s="5">
        <v>75582957000</v>
      </c>
      <c r="R89" s="5">
        <v>44208179000</v>
      </c>
    </row>
    <row r="90" spans="2:26" ht="15.5" x14ac:dyDescent="0.35">
      <c r="C90" t="s">
        <v>113</v>
      </c>
      <c r="Q90" s="5">
        <v>2720000000</v>
      </c>
      <c r="R90" s="5">
        <v>2806239000</v>
      </c>
    </row>
    <row r="91" spans="2:26" ht="15.5" x14ac:dyDescent="0.35">
      <c r="C91" t="s">
        <v>115</v>
      </c>
      <c r="D91" s="5">
        <v>1781690883000</v>
      </c>
      <c r="E91" s="5">
        <v>1647660663000</v>
      </c>
      <c r="F91" s="5">
        <v>1677101428000</v>
      </c>
      <c r="G91" s="5">
        <v>1669152850000</v>
      </c>
      <c r="I91" s="5">
        <v>1677101428000</v>
      </c>
      <c r="J91" s="5">
        <v>1637823810000</v>
      </c>
      <c r="K91" s="5">
        <v>1702132930000</v>
      </c>
      <c r="L91" s="5">
        <v>1576075128000</v>
      </c>
      <c r="M91" s="5">
        <v>1500759548000</v>
      </c>
      <c r="N91" s="5">
        <v>1531416321000</v>
      </c>
      <c r="O91" s="5">
        <v>1513057904000</v>
      </c>
      <c r="P91" s="5">
        <v>1357502370000</v>
      </c>
      <c r="Q91" s="5">
        <v>1423778914000</v>
      </c>
      <c r="R91" s="5">
        <v>1143787799000</v>
      </c>
      <c r="S91" s="5">
        <v>948139982000</v>
      </c>
      <c r="T91" s="5">
        <v>1076297164000</v>
      </c>
      <c r="U91" s="5">
        <v>939075201000</v>
      </c>
      <c r="V91" s="5">
        <v>691046201000</v>
      </c>
      <c r="W91" s="5">
        <v>565698315000</v>
      </c>
      <c r="X91" s="5">
        <v>489085576000</v>
      </c>
      <c r="Y91" s="5">
        <v>382134927000</v>
      </c>
      <c r="Z91" s="5">
        <v>336655480000</v>
      </c>
    </row>
    <row r="92" spans="2:26" ht="15.5" x14ac:dyDescent="0.35">
      <c r="C92" t="s">
        <v>117</v>
      </c>
      <c r="D92" s="5">
        <v>348129027000</v>
      </c>
      <c r="E92" s="5">
        <v>370614165000</v>
      </c>
      <c r="F92" s="5">
        <v>317126190000</v>
      </c>
      <c r="G92" s="5">
        <v>337100927000</v>
      </c>
      <c r="I92" s="5">
        <v>317126190000</v>
      </c>
      <c r="J92" s="5">
        <v>337445883000</v>
      </c>
      <c r="K92" s="5">
        <v>284556335000</v>
      </c>
      <c r="L92" s="5">
        <v>269031111000</v>
      </c>
      <c r="M92" s="5">
        <v>278783559000</v>
      </c>
      <c r="N92" s="5">
        <v>260853211000</v>
      </c>
      <c r="O92" s="5">
        <v>230373890000</v>
      </c>
      <c r="P92" s="5">
        <v>253689753000</v>
      </c>
      <c r="Q92" s="5">
        <v>156186817000</v>
      </c>
      <c r="R92" s="5">
        <v>116658822000</v>
      </c>
      <c r="S92" s="5">
        <v>93376480000</v>
      </c>
      <c r="T92" s="5">
        <v>63113593000</v>
      </c>
      <c r="U92" s="5">
        <v>62005391000</v>
      </c>
      <c r="V92" s="5">
        <v>67778168000</v>
      </c>
      <c r="W92" s="5">
        <v>37070766000</v>
      </c>
      <c r="X92" s="5">
        <v>31097950000</v>
      </c>
      <c r="Y92" s="5">
        <v>19021143000</v>
      </c>
      <c r="Z92" s="5">
        <v>11455528000</v>
      </c>
    </row>
    <row r="93" spans="2:26" ht="15.5" x14ac:dyDescent="0.35">
      <c r="C93" t="s">
        <v>118</v>
      </c>
      <c r="D93" s="5">
        <v>348129027000</v>
      </c>
      <c r="E93" s="5">
        <v>370614165000</v>
      </c>
      <c r="F93" s="5">
        <v>317126190000</v>
      </c>
      <c r="G93" s="5">
        <v>337100927000</v>
      </c>
      <c r="I93" s="5">
        <v>317126190000</v>
      </c>
      <c r="J93" s="5">
        <v>337445883000</v>
      </c>
      <c r="K93" s="5">
        <v>284556335000</v>
      </c>
      <c r="L93" s="5">
        <v>269031111000</v>
      </c>
      <c r="M93" s="5">
        <v>278783559000</v>
      </c>
      <c r="N93" s="5">
        <v>260853211000</v>
      </c>
      <c r="O93" s="5">
        <v>230373890000</v>
      </c>
      <c r="P93" s="5">
        <v>253689753000</v>
      </c>
      <c r="Q93" s="5">
        <v>156186817000</v>
      </c>
      <c r="R93" s="5">
        <v>116658822000</v>
      </c>
      <c r="S93" s="5">
        <v>93376480000</v>
      </c>
      <c r="T93" s="5">
        <v>63113593000</v>
      </c>
      <c r="U93" s="5">
        <v>62005391000</v>
      </c>
      <c r="V93" s="5">
        <v>67778168000</v>
      </c>
      <c r="W93" s="5">
        <v>37070766000</v>
      </c>
      <c r="X93" s="5">
        <v>31097950000</v>
      </c>
      <c r="Y93" s="5">
        <v>19021143000</v>
      </c>
      <c r="Z93" s="5">
        <v>11455528000</v>
      </c>
    </row>
    <row r="94" spans="2:26" ht="15.5" x14ac:dyDescent="0.35">
      <c r="C94" t="s">
        <v>119</v>
      </c>
      <c r="D94" s="5">
        <v>3926586823000</v>
      </c>
      <c r="E94" s="5">
        <v>3699350668000</v>
      </c>
      <c r="F94" s="5">
        <v>3664009290000</v>
      </c>
      <c r="G94" s="5">
        <v>3692617284000</v>
      </c>
      <c r="I94" s="5">
        <v>3664009290000</v>
      </c>
      <c r="J94" s="5">
        <v>4064364298000</v>
      </c>
      <c r="K94" s="5">
        <v>3635582001000</v>
      </c>
      <c r="L94" s="5">
        <v>3418954688000</v>
      </c>
      <c r="M94" s="5">
        <v>2890951175000</v>
      </c>
      <c r="N94" s="5">
        <v>2346120040000</v>
      </c>
      <c r="O94" s="5">
        <v>2394256817000</v>
      </c>
      <c r="P94" s="5">
        <v>2130161186000</v>
      </c>
      <c r="Q94" s="5">
        <v>1769543918000</v>
      </c>
      <c r="R94" s="5">
        <v>1636601843000</v>
      </c>
      <c r="S94" s="5">
        <v>1351860483000</v>
      </c>
      <c r="T94" s="5">
        <v>1242866582000</v>
      </c>
      <c r="U94" s="5">
        <v>1090835316000</v>
      </c>
      <c r="V94" s="5">
        <v>849126919000</v>
      </c>
      <c r="W94" s="5">
        <v>817463961000</v>
      </c>
      <c r="X94" s="5">
        <v>650718927000</v>
      </c>
      <c r="Y94" s="5">
        <v>532394736000</v>
      </c>
      <c r="Z94" s="5">
        <v>471219597000</v>
      </c>
    </row>
    <row r="95" spans="2:26" ht="15.5" x14ac:dyDescent="0.35">
      <c r="C95" t="s">
        <v>97</v>
      </c>
      <c r="D95" s="5">
        <v>-1513745000</v>
      </c>
      <c r="E95" s="5">
        <v>-1513745000</v>
      </c>
      <c r="F95" s="5">
        <v>-1513745000</v>
      </c>
      <c r="G95" s="5">
        <v>-1513745000</v>
      </c>
      <c r="I95" s="5">
        <v>-1513745000</v>
      </c>
      <c r="J95" s="5">
        <v>-1513745000</v>
      </c>
      <c r="K95" s="5">
        <v>-1513745000</v>
      </c>
      <c r="L95" s="5">
        <v>-1513745000</v>
      </c>
      <c r="M95" s="5">
        <v>-232495000</v>
      </c>
      <c r="N95" s="5">
        <v>-232495000</v>
      </c>
      <c r="O95" s="5">
        <v>-232495000</v>
      </c>
      <c r="P95" s="5">
        <v>3052306000</v>
      </c>
      <c r="Q95" s="5">
        <v>2419986000</v>
      </c>
      <c r="R95" s="5">
        <v>3862974000</v>
      </c>
      <c r="S95" s="5">
        <v>3700841000</v>
      </c>
      <c r="T95" s="5">
        <v>6700309000</v>
      </c>
      <c r="U95" s="5">
        <v>6294975000</v>
      </c>
      <c r="V95" s="5">
        <v>2991507000</v>
      </c>
      <c r="W95" s="5">
        <v>1078404000</v>
      </c>
      <c r="X95" s="5">
        <v>926404000</v>
      </c>
      <c r="Y95" s="5">
        <v>640645000</v>
      </c>
      <c r="Z95" s="5">
        <v>733871000</v>
      </c>
    </row>
    <row r="96" spans="2:26" ht="15.5" x14ac:dyDescent="0.35">
      <c r="C96" t="s">
        <v>120</v>
      </c>
      <c r="D96" s="5">
        <v>6395893642000</v>
      </c>
      <c r="E96" s="5">
        <v>6018509345000</v>
      </c>
      <c r="F96" s="5">
        <v>6012278022000</v>
      </c>
      <c r="G96" s="5">
        <v>6121696062000</v>
      </c>
      <c r="I96" s="5">
        <v>6012278022000</v>
      </c>
      <c r="J96" s="5">
        <v>6456667596000</v>
      </c>
      <c r="K96" s="5">
        <v>6041412045000</v>
      </c>
      <c r="L96" s="5">
        <v>5534371433000</v>
      </c>
      <c r="M96" s="5">
        <v>4889716585000</v>
      </c>
      <c r="N96" s="5">
        <v>4419656047000</v>
      </c>
      <c r="O96" s="5">
        <v>4502446283000</v>
      </c>
      <c r="P96" s="5">
        <v>4086694094000</v>
      </c>
      <c r="Q96" s="5">
        <v>3662499520000</v>
      </c>
      <c r="R96" s="5">
        <v>3134576683000</v>
      </c>
      <c r="S96" s="5">
        <v>2554325036000</v>
      </c>
      <c r="T96" s="5">
        <v>2541776452000</v>
      </c>
      <c r="U96" s="5">
        <v>2265880925000</v>
      </c>
      <c r="V96" s="5">
        <v>1756890578000</v>
      </c>
      <c r="W96" s="5">
        <v>1507062150000</v>
      </c>
      <c r="X96" s="5">
        <v>1257862089000</v>
      </c>
      <c r="Y96" s="5">
        <v>1020306024000</v>
      </c>
      <c r="Z96" s="5">
        <v>900328349000</v>
      </c>
    </row>
    <row r="97" spans="3:26" ht="15.5" x14ac:dyDescent="0.35">
      <c r="C97" t="s">
        <v>121</v>
      </c>
    </row>
    <row r="98" spans="3:26" ht="15.5" x14ac:dyDescent="0.35">
      <c r="C98" t="s">
        <v>390</v>
      </c>
      <c r="R98" s="5">
        <v>1575000000</v>
      </c>
      <c r="S98" s="5">
        <v>1575000000</v>
      </c>
      <c r="T98" s="5">
        <v>1575000000</v>
      </c>
      <c r="X98" s="5">
        <v>165424000</v>
      </c>
      <c r="Y98" s="5">
        <v>1000000</v>
      </c>
    </row>
    <row r="99" spans="3:26" ht="15.5" x14ac:dyDescent="0.35">
      <c r="C99" t="s">
        <v>128</v>
      </c>
      <c r="D99" s="5">
        <v>5430422712000</v>
      </c>
      <c r="E99" s="5">
        <v>5432808997000</v>
      </c>
      <c r="F99" s="5">
        <v>5450618089000</v>
      </c>
      <c r="G99" s="5">
        <v>5315818553000</v>
      </c>
      <c r="I99" s="5">
        <v>5450618089000</v>
      </c>
      <c r="J99" s="5">
        <v>5307912726000</v>
      </c>
      <c r="K99" s="5">
        <v>4669443113000</v>
      </c>
      <c r="L99" s="5">
        <v>3657882743000</v>
      </c>
      <c r="M99" s="5">
        <v>3367723026000</v>
      </c>
      <c r="N99" s="5">
        <v>2836525729000</v>
      </c>
      <c r="O99" s="5">
        <v>1659157852000</v>
      </c>
      <c r="P99" s="5">
        <v>1377102852000</v>
      </c>
      <c r="Q99" s="5">
        <v>1201198151000</v>
      </c>
      <c r="R99" s="5">
        <v>871363683000</v>
      </c>
      <c r="S99" s="5">
        <v>778838532000</v>
      </c>
      <c r="T99" s="5">
        <v>641768554000</v>
      </c>
      <c r="U99" s="5">
        <v>734041671000</v>
      </c>
      <c r="V99" s="5">
        <v>663402155000</v>
      </c>
      <c r="W99" s="5">
        <v>415158002000</v>
      </c>
      <c r="X99" s="5">
        <v>352139893000</v>
      </c>
      <c r="Y99" s="5">
        <v>289102996000</v>
      </c>
      <c r="Z99" s="5">
        <v>267729886000</v>
      </c>
    </row>
    <row r="100" spans="3:26" ht="15.5" x14ac:dyDescent="0.35">
      <c r="C100" t="s">
        <v>125</v>
      </c>
      <c r="D100" s="5">
        <v>118386344000</v>
      </c>
      <c r="E100" s="5">
        <v>113440560000</v>
      </c>
      <c r="F100" s="5">
        <v>108936772000</v>
      </c>
      <c r="G100" s="5">
        <v>106164351000</v>
      </c>
      <c r="I100" s="5">
        <v>108936772000</v>
      </c>
      <c r="J100" s="5">
        <v>95596062000</v>
      </c>
      <c r="K100" s="5">
        <v>88244416000</v>
      </c>
      <c r="L100" s="5">
        <v>72858311000</v>
      </c>
      <c r="M100" s="5">
        <v>71026894000</v>
      </c>
      <c r="N100" s="5">
        <v>58210118000</v>
      </c>
      <c r="O100" s="5">
        <v>70836878000</v>
      </c>
      <c r="P100" s="5">
        <v>62836692000</v>
      </c>
      <c r="Q100" s="5">
        <v>64775670000</v>
      </c>
      <c r="R100" s="5">
        <v>62810683000</v>
      </c>
      <c r="S100" s="5">
        <v>55589054000</v>
      </c>
      <c r="T100" s="5">
        <v>48137262000</v>
      </c>
      <c r="U100" s="5">
        <v>41000672000</v>
      </c>
      <c r="V100" s="5">
        <v>28258115000</v>
      </c>
      <c r="W100" s="5">
        <v>27374456000</v>
      </c>
      <c r="X100" s="5">
        <v>26952950000</v>
      </c>
      <c r="Y100" s="5">
        <v>24602741000</v>
      </c>
      <c r="Z100" s="5">
        <v>14237478000</v>
      </c>
    </row>
    <row r="101" spans="3:26" ht="15.5" x14ac:dyDescent="0.35">
      <c r="C101" t="s">
        <v>133</v>
      </c>
      <c r="D101" s="5">
        <v>6020092056000</v>
      </c>
      <c r="E101" s="5">
        <v>5991305863000</v>
      </c>
      <c r="F101" s="5">
        <v>5981826217000</v>
      </c>
      <c r="G101" s="5">
        <v>5830902946000</v>
      </c>
      <c r="I101" s="5">
        <v>5981826217000</v>
      </c>
      <c r="J101" s="5">
        <v>5834539337000</v>
      </c>
      <c r="K101" s="5">
        <v>5274166907000</v>
      </c>
      <c r="L101" s="5">
        <v>4111224586000</v>
      </c>
      <c r="M101" s="5">
        <v>3615410976000</v>
      </c>
      <c r="N101" s="5">
        <v>3196610049000</v>
      </c>
      <c r="O101" s="5">
        <v>2082140740000</v>
      </c>
      <c r="P101" s="5">
        <v>1698593459000</v>
      </c>
      <c r="Q101" s="5">
        <v>1475759765000</v>
      </c>
      <c r="R101" s="5">
        <v>1106243637000</v>
      </c>
      <c r="S101" s="5">
        <v>968247815000</v>
      </c>
      <c r="T101" s="5">
        <v>767141149000</v>
      </c>
      <c r="U101" s="5">
        <v>842014504000</v>
      </c>
      <c r="V101" s="5">
        <v>755326765000</v>
      </c>
      <c r="W101" s="5">
        <v>502119486000</v>
      </c>
      <c r="X101" s="5">
        <v>447048652000</v>
      </c>
      <c r="Y101" s="5">
        <v>365282369000</v>
      </c>
      <c r="Z101" s="5">
        <v>326316508000</v>
      </c>
    </row>
    <row r="102" spans="3:26" ht="15.5" x14ac:dyDescent="0.35">
      <c r="C102" t="s">
        <v>158</v>
      </c>
    </row>
    <row r="103" spans="3:26" ht="15.5" x14ac:dyDescent="0.35">
      <c r="C103" t="s">
        <v>134</v>
      </c>
      <c r="D103" s="5">
        <v>12415985698000</v>
      </c>
      <c r="E103" s="5">
        <v>12009815208000</v>
      </c>
      <c r="F103" s="5">
        <v>11994104239000</v>
      </c>
      <c r="G103" s="5">
        <v>11952599008000</v>
      </c>
      <c r="I103" s="5">
        <v>11994104239000</v>
      </c>
      <c r="J103" s="5">
        <v>12291206933000</v>
      </c>
      <c r="K103" s="5">
        <v>11315578952000</v>
      </c>
      <c r="L103" s="5">
        <v>9645596019000</v>
      </c>
      <c r="M103" s="5">
        <v>8505127561000</v>
      </c>
      <c r="N103" s="5">
        <v>7616266096000</v>
      </c>
      <c r="O103" s="5">
        <v>6584587023000</v>
      </c>
      <c r="P103" s="5">
        <v>5785287553000</v>
      </c>
      <c r="Q103" s="5">
        <v>5138259285000</v>
      </c>
      <c r="R103" s="5">
        <v>4240820320000</v>
      </c>
      <c r="S103" s="5">
        <v>3522572851000</v>
      </c>
      <c r="T103" s="5">
        <v>3308917601000</v>
      </c>
      <c r="U103" s="5">
        <v>3107895429000</v>
      </c>
      <c r="V103" s="5">
        <v>2512217343000</v>
      </c>
      <c r="W103" s="5">
        <v>2009181636000</v>
      </c>
      <c r="X103" s="5">
        <v>1704910741000</v>
      </c>
      <c r="Y103" s="5">
        <v>1385588393000</v>
      </c>
      <c r="Z103" s="5">
        <v>1226644857000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6454112979000</v>
      </c>
      <c r="E106" s="5">
        <v>6069556500000</v>
      </c>
      <c r="F106" s="5">
        <v>6039933156000</v>
      </c>
      <c r="G106" s="5">
        <v>6089109200000</v>
      </c>
      <c r="I106" s="5">
        <v>6039933156000</v>
      </c>
      <c r="J106" s="5">
        <v>6374915925000</v>
      </c>
      <c r="K106" s="5">
        <v>5727564832000</v>
      </c>
      <c r="L106" s="5">
        <v>5271647810000</v>
      </c>
      <c r="M106" s="5">
        <v>4466558051000</v>
      </c>
      <c r="N106" s="5">
        <v>4060960933000</v>
      </c>
      <c r="O106" s="5">
        <v>3956848238000</v>
      </c>
      <c r="P106" s="5">
        <v>3302706214000</v>
      </c>
      <c r="Q106" s="5">
        <v>3159792330000</v>
      </c>
      <c r="R106" s="5">
        <v>2492613396000</v>
      </c>
      <c r="S106" s="5">
        <v>2345213308000</v>
      </c>
      <c r="T106" s="5">
        <v>2252049932000</v>
      </c>
      <c r="U106" s="5">
        <v>2110833501000</v>
      </c>
      <c r="V106" s="5">
        <v>1594281238000</v>
      </c>
      <c r="W106" s="5">
        <v>1281146090000</v>
      </c>
      <c r="X106" s="5">
        <v>1076522152000</v>
      </c>
      <c r="Y106" s="5">
        <v>804818750000</v>
      </c>
      <c r="Z106" s="5">
        <v>661044140000</v>
      </c>
    </row>
    <row r="107" spans="3:26" ht="15.5" x14ac:dyDescent="0.35">
      <c r="C107" t="s">
        <v>391</v>
      </c>
      <c r="D107" s="5">
        <v>2156796665000</v>
      </c>
      <c r="E107" s="5">
        <v>2097775063000</v>
      </c>
      <c r="F107" s="5">
        <v>1996432876000</v>
      </c>
      <c r="G107" s="5">
        <v>2169539415000</v>
      </c>
      <c r="I107" s="5">
        <v>1996432876000</v>
      </c>
      <c r="J107" s="5">
        <v>2505496812000</v>
      </c>
      <c r="K107" s="5">
        <v>1963704032000</v>
      </c>
      <c r="L107" s="5">
        <v>1898883887000</v>
      </c>
      <c r="M107" s="5">
        <v>1479123968000</v>
      </c>
      <c r="N107" s="5">
        <v>1166707512000</v>
      </c>
      <c r="O107" s="5">
        <v>1236498587000</v>
      </c>
      <c r="P107" s="5">
        <v>1077993066000</v>
      </c>
      <c r="Q107" s="5">
        <v>1019006471000</v>
      </c>
      <c r="R107" s="5">
        <v>702965334000</v>
      </c>
      <c r="S107" s="5">
        <v>783213212000</v>
      </c>
      <c r="T107" s="5">
        <v>678961050000</v>
      </c>
      <c r="U107" s="5">
        <v>729199145000</v>
      </c>
      <c r="V107" s="5">
        <v>537562180000</v>
      </c>
      <c r="W107" s="5">
        <v>443100323000</v>
      </c>
      <c r="X107" s="5">
        <v>361652476000</v>
      </c>
      <c r="Y107" s="5">
        <v>196332790000</v>
      </c>
      <c r="Z107" s="5">
        <v>143418081000</v>
      </c>
    </row>
    <row r="108" spans="3:26" ht="15.5" x14ac:dyDescent="0.35">
      <c r="C108" t="s">
        <v>139</v>
      </c>
    </row>
    <row r="109" spans="3:26" ht="15.5" x14ac:dyDescent="0.35">
      <c r="C109" t="s">
        <v>140</v>
      </c>
      <c r="D109" s="5">
        <v>3401049416000</v>
      </c>
      <c r="E109" s="5">
        <v>3152038128000</v>
      </c>
      <c r="F109" s="5">
        <v>3242143030000</v>
      </c>
      <c r="G109" s="5">
        <v>3164171291000</v>
      </c>
      <c r="I109" s="5">
        <v>3242143030000</v>
      </c>
      <c r="J109" s="5">
        <v>3080515470000</v>
      </c>
      <c r="K109" s="5">
        <v>3192704160000</v>
      </c>
      <c r="L109" s="5">
        <v>2820260882000</v>
      </c>
      <c r="M109" s="5">
        <v>2531251307000</v>
      </c>
      <c r="N109" s="5">
        <v>2552378964000</v>
      </c>
      <c r="O109" s="5">
        <v>2431223696000</v>
      </c>
      <c r="P109" s="5">
        <v>1999842039000</v>
      </c>
      <c r="Q109" s="5">
        <v>1888798921000</v>
      </c>
      <c r="R109" s="5">
        <v>1635060716000</v>
      </c>
      <c r="S109" s="5">
        <v>1437073497000</v>
      </c>
      <c r="T109" s="5">
        <v>1463299086000</v>
      </c>
      <c r="U109" s="5">
        <v>1232325626000</v>
      </c>
      <c r="V109" s="5">
        <v>955042605000</v>
      </c>
      <c r="W109" s="5">
        <v>761256826000</v>
      </c>
      <c r="X109" s="5">
        <v>655512105000</v>
      </c>
      <c r="Y109" s="5">
        <v>548001385000</v>
      </c>
      <c r="Z109" s="5">
        <v>453847744000</v>
      </c>
    </row>
    <row r="110" spans="3:26" ht="15.5" x14ac:dyDescent="0.35">
      <c r="C110" t="s">
        <v>141</v>
      </c>
      <c r="S110" s="5">
        <v>51275556000</v>
      </c>
      <c r="T110" s="5">
        <v>48347186000</v>
      </c>
      <c r="U110" s="5">
        <v>63052367000</v>
      </c>
      <c r="V110" s="5">
        <v>34214805000</v>
      </c>
      <c r="W110" s="5">
        <v>33570728000</v>
      </c>
      <c r="X110" s="5">
        <v>28115457000</v>
      </c>
      <c r="Y110" s="5">
        <v>23833931000</v>
      </c>
      <c r="Z110" s="5">
        <v>25376173000</v>
      </c>
    </row>
    <row r="111" spans="3:26" ht="15.5" x14ac:dyDescent="0.35">
      <c r="C111" t="s">
        <v>142</v>
      </c>
      <c r="D111" s="5">
        <v>374483617000</v>
      </c>
      <c r="E111" s="5">
        <v>304403540000</v>
      </c>
      <c r="F111" s="5">
        <v>270431954000</v>
      </c>
      <c r="G111" s="5">
        <v>283674144000</v>
      </c>
      <c r="I111" s="5">
        <v>270431954000</v>
      </c>
      <c r="J111" s="5">
        <v>274506104000</v>
      </c>
      <c r="K111" s="5">
        <v>203449824000</v>
      </c>
      <c r="L111" s="5">
        <v>127076449000</v>
      </c>
      <c r="M111" s="5">
        <v>117414041000</v>
      </c>
      <c r="N111" s="5">
        <v>100532650000</v>
      </c>
      <c r="O111" s="5">
        <v>107266986000</v>
      </c>
      <c r="P111" s="5">
        <v>73297531000</v>
      </c>
      <c r="Q111" s="5">
        <v>78302957000</v>
      </c>
      <c r="R111" s="5">
        <v>47014418000</v>
      </c>
      <c r="S111" s="5">
        <v>51275556000</v>
      </c>
      <c r="T111" s="5">
        <v>48347186000</v>
      </c>
      <c r="U111" s="5">
        <v>63052367000</v>
      </c>
      <c r="V111" s="5">
        <v>34214805000</v>
      </c>
      <c r="W111" s="5">
        <v>33570728000</v>
      </c>
      <c r="X111" s="5">
        <v>28115457000</v>
      </c>
      <c r="Y111" s="5">
        <v>23833931000</v>
      </c>
      <c r="Z111" s="5">
        <v>25376173000</v>
      </c>
    </row>
    <row r="112" spans="3:26" ht="15.5" x14ac:dyDescent="0.35">
      <c r="C112" t="s">
        <v>143</v>
      </c>
      <c r="D112" s="5">
        <v>12299567000</v>
      </c>
      <c r="E112" s="5">
        <v>16301982000</v>
      </c>
      <c r="F112" s="5">
        <v>35156409000</v>
      </c>
      <c r="G112" s="5">
        <v>18251586000</v>
      </c>
      <c r="I112" s="5">
        <v>35156409000</v>
      </c>
      <c r="J112" s="5">
        <v>27100420000</v>
      </c>
      <c r="K112" s="5">
        <v>11164741000</v>
      </c>
      <c r="L112" s="5">
        <v>23326842000</v>
      </c>
      <c r="M112" s="5">
        <v>19363513000</v>
      </c>
      <c r="N112" s="5">
        <v>21912325000</v>
      </c>
      <c r="O112" s="5">
        <v>18324922000</v>
      </c>
      <c r="P112" s="5">
        <v>27582477000</v>
      </c>
      <c r="Q112" s="5">
        <v>59371641000</v>
      </c>
      <c r="R112" s="5">
        <v>14600811000</v>
      </c>
      <c r="S112" s="5">
        <v>3379732000</v>
      </c>
      <c r="T112" s="5">
        <v>4801418000</v>
      </c>
      <c r="U112" s="5">
        <v>13153956000</v>
      </c>
      <c r="V112" s="5">
        <v>6926116000</v>
      </c>
      <c r="W112" s="5">
        <v>10264765000</v>
      </c>
      <c r="X112" s="5">
        <v>5418698000</v>
      </c>
      <c r="Y112" s="5">
        <v>5804753000</v>
      </c>
      <c r="Z112" s="5">
        <v>15132999000</v>
      </c>
    </row>
    <row r="113" spans="3:26" ht="15.5" x14ac:dyDescent="0.35">
      <c r="C113" t="s">
        <v>144</v>
      </c>
      <c r="D113" s="5">
        <v>110508625000</v>
      </c>
      <c r="E113" s="5">
        <v>89135407000</v>
      </c>
      <c r="F113" s="5">
        <v>102123430000</v>
      </c>
      <c r="G113" s="5">
        <v>104875972000</v>
      </c>
      <c r="I113" s="5">
        <v>102123430000</v>
      </c>
      <c r="J113" s="5">
        <v>112825921000</v>
      </c>
      <c r="K113" s="5">
        <v>102974749000</v>
      </c>
      <c r="L113" s="5">
        <v>105700225000</v>
      </c>
      <c r="M113" s="5">
        <v>100248348000</v>
      </c>
      <c r="N113" s="5">
        <v>74269592000</v>
      </c>
      <c r="O113" s="5">
        <v>67935161000</v>
      </c>
      <c r="P113" s="5">
        <v>55857026000</v>
      </c>
      <c r="Q113" s="5">
        <v>50608426000</v>
      </c>
      <c r="R113" s="5">
        <v>39954223000</v>
      </c>
      <c r="S113" s="5">
        <v>32683195000</v>
      </c>
      <c r="T113" s="5">
        <v>31837802000</v>
      </c>
      <c r="U113" s="5">
        <v>28530697000</v>
      </c>
      <c r="V113" s="5">
        <v>18157043000</v>
      </c>
      <c r="W113" s="5">
        <v>13257997000</v>
      </c>
      <c r="X113" s="5">
        <v>8967980000</v>
      </c>
      <c r="Y113" s="5">
        <v>9305663000</v>
      </c>
      <c r="Z113" s="5">
        <v>5278825000</v>
      </c>
    </row>
    <row r="114" spans="3:26" ht="15.5" x14ac:dyDescent="0.35">
      <c r="C114" t="s">
        <v>145</v>
      </c>
    </row>
    <row r="115" spans="3:26" ht="15.5" x14ac:dyDescent="0.35">
      <c r="C115" t="s">
        <v>146</v>
      </c>
      <c r="D115" s="5">
        <v>734495344000</v>
      </c>
      <c r="E115" s="5">
        <v>778417595000</v>
      </c>
      <c r="F115" s="5">
        <v>805615114000</v>
      </c>
      <c r="G115" s="5">
        <v>799562096000</v>
      </c>
      <c r="I115" s="5">
        <v>805615114000</v>
      </c>
      <c r="J115" s="5">
        <v>814200698000</v>
      </c>
      <c r="K115" s="5">
        <v>732884155000</v>
      </c>
      <c r="L115" s="5">
        <v>696990991000</v>
      </c>
      <c r="M115" s="5">
        <v>709394094000</v>
      </c>
      <c r="N115" s="5">
        <v>625951474000</v>
      </c>
      <c r="O115" s="5">
        <v>420323350000</v>
      </c>
      <c r="P115" s="5">
        <v>346936681000</v>
      </c>
      <c r="Q115" s="5">
        <v>266610453000</v>
      </c>
      <c r="R115" s="5">
        <v>168203432000</v>
      </c>
      <c r="S115" s="5">
        <v>179944084000</v>
      </c>
      <c r="T115" s="5">
        <v>103060567000</v>
      </c>
      <c r="U115" s="5">
        <v>166595758000</v>
      </c>
      <c r="V115" s="5">
        <v>185840638000</v>
      </c>
      <c r="W115" s="5">
        <v>66836691000</v>
      </c>
      <c r="X115" s="5">
        <v>46945339000</v>
      </c>
      <c r="Y115" s="5">
        <v>49825630000</v>
      </c>
      <c r="Z115" s="5">
        <v>50592705000</v>
      </c>
    </row>
    <row r="116" spans="3:26" ht="15.5" x14ac:dyDescent="0.35">
      <c r="C116" t="s">
        <v>513</v>
      </c>
    </row>
    <row r="117" spans="3:26" ht="15.5" x14ac:dyDescent="0.35">
      <c r="C117" t="s">
        <v>151</v>
      </c>
      <c r="S117" s="5">
        <v>612222000</v>
      </c>
      <c r="T117" s="5">
        <v>1570615000</v>
      </c>
      <c r="U117" s="5">
        <v>1121828000</v>
      </c>
      <c r="V117" s="5">
        <v>1262697000</v>
      </c>
      <c r="W117" s="5">
        <v>116221000</v>
      </c>
      <c r="X117" s="5">
        <v>290553000</v>
      </c>
      <c r="Y117" s="5">
        <v>251590000</v>
      </c>
      <c r="Z117" s="5">
        <v>660329000</v>
      </c>
    </row>
    <row r="118" spans="3:26" ht="15.5" x14ac:dyDescent="0.35">
      <c r="C118" t="s">
        <v>152</v>
      </c>
      <c r="D118" s="5">
        <v>398975089000</v>
      </c>
      <c r="E118" s="5">
        <v>409902380000</v>
      </c>
      <c r="F118" s="5">
        <v>393645457000</v>
      </c>
      <c r="G118" s="5">
        <v>348596792000</v>
      </c>
      <c r="I118" s="5">
        <v>393645457000</v>
      </c>
      <c r="J118" s="5">
        <v>374471198000</v>
      </c>
      <c r="K118" s="5">
        <v>253567326000</v>
      </c>
      <c r="L118" s="5">
        <v>296399525000</v>
      </c>
      <c r="M118" s="5">
        <v>219156874000</v>
      </c>
      <c r="N118" s="5">
        <v>145159890000</v>
      </c>
      <c r="O118" s="5">
        <v>95598886000</v>
      </c>
      <c r="P118" s="5">
        <v>68134075000</v>
      </c>
      <c r="Q118" s="5">
        <v>63703914000</v>
      </c>
      <c r="R118" s="5">
        <v>53017894000</v>
      </c>
      <c r="S118" s="5">
        <v>37588116000</v>
      </c>
      <c r="T118" s="5">
        <v>24803390000</v>
      </c>
      <c r="U118" s="5">
        <v>44571710000</v>
      </c>
      <c r="V118" s="5">
        <v>42378489000</v>
      </c>
      <c r="W118" s="5">
        <v>19695451000</v>
      </c>
      <c r="X118" s="5">
        <v>16855436000</v>
      </c>
      <c r="Y118" s="5">
        <v>21540228000</v>
      </c>
      <c r="Z118" s="5">
        <v>17990318000</v>
      </c>
    </row>
    <row r="119" spans="3:26" ht="15.5" x14ac:dyDescent="0.35">
      <c r="C119" t="s">
        <v>153</v>
      </c>
      <c r="D119" s="5">
        <v>2107972935000</v>
      </c>
      <c r="E119" s="5">
        <v>2168274602000</v>
      </c>
      <c r="F119" s="5">
        <v>2204243869000</v>
      </c>
      <c r="G119" s="5">
        <v>2172383942000</v>
      </c>
      <c r="I119" s="5">
        <v>2204243869000</v>
      </c>
      <c r="J119" s="5">
        <v>2254853843000</v>
      </c>
      <c r="K119" s="5">
        <v>2086317978000</v>
      </c>
      <c r="L119" s="5">
        <v>1877900670000</v>
      </c>
      <c r="M119" s="5">
        <v>1773382559000</v>
      </c>
      <c r="N119" s="5">
        <v>1501752937000</v>
      </c>
      <c r="O119" s="5">
        <v>655939101000</v>
      </c>
      <c r="P119" s="5">
        <v>541927303000</v>
      </c>
      <c r="Q119" s="5">
        <v>453189976000</v>
      </c>
      <c r="R119" s="5">
        <v>336432611000</v>
      </c>
      <c r="S119" s="5">
        <v>323840559000</v>
      </c>
      <c r="T119" s="5">
        <v>237989892000</v>
      </c>
      <c r="U119" s="5">
        <v>280187701000</v>
      </c>
      <c r="V119" s="5">
        <v>269662905000</v>
      </c>
      <c r="W119" s="5">
        <v>133444836000</v>
      </c>
      <c r="X119" s="5">
        <v>105428627000</v>
      </c>
      <c r="Y119" s="5">
        <v>98761204000</v>
      </c>
      <c r="Z119" s="5">
        <v>91736915000</v>
      </c>
    </row>
    <row r="120" spans="3:26" ht="15.5" x14ac:dyDescent="0.35">
      <c r="C120" t="s">
        <v>154</v>
      </c>
      <c r="D120" s="5">
        <v>2107972935000</v>
      </c>
      <c r="E120" s="5">
        <v>2168274602000</v>
      </c>
      <c r="F120" s="5">
        <v>2204243869000</v>
      </c>
      <c r="G120" s="5">
        <v>2172383942000</v>
      </c>
      <c r="I120" s="5">
        <v>2204243869000</v>
      </c>
      <c r="J120" s="5">
        <v>2254853843000</v>
      </c>
      <c r="K120" s="5">
        <v>2086317978000</v>
      </c>
      <c r="L120" s="5">
        <v>1877900670000</v>
      </c>
      <c r="M120" s="5">
        <v>1773382559000</v>
      </c>
      <c r="N120" s="5">
        <v>1501752937000</v>
      </c>
      <c r="O120" s="5">
        <v>655939101000</v>
      </c>
      <c r="P120" s="5">
        <v>541927303000</v>
      </c>
      <c r="Q120" s="5">
        <v>453189976000</v>
      </c>
      <c r="R120" s="5">
        <v>336432611000</v>
      </c>
      <c r="S120" s="5">
        <v>323840559000</v>
      </c>
      <c r="T120" s="5">
        <v>237989892000</v>
      </c>
      <c r="U120" s="5">
        <v>280187701000</v>
      </c>
      <c r="V120" s="5">
        <v>269662905000</v>
      </c>
      <c r="W120" s="5">
        <v>133444836000</v>
      </c>
      <c r="X120" s="5">
        <v>105428627000</v>
      </c>
      <c r="Y120" s="5">
        <v>98761204000</v>
      </c>
      <c r="Z120" s="5">
        <v>91736915000</v>
      </c>
    </row>
    <row r="121" spans="3:26" ht="15.5" x14ac:dyDescent="0.35">
      <c r="C121" t="s">
        <v>156</v>
      </c>
    </row>
    <row r="122" spans="3:26" ht="15.5" x14ac:dyDescent="0.35">
      <c r="C122" t="s">
        <v>1194</v>
      </c>
      <c r="W122" s="5">
        <v>800000000</v>
      </c>
      <c r="Y122" s="5">
        <v>96500000</v>
      </c>
      <c r="Z122" s="5">
        <v>592185000</v>
      </c>
    </row>
    <row r="123" spans="3:26" ht="15.5" x14ac:dyDescent="0.35">
      <c r="C123" t="s">
        <v>157</v>
      </c>
      <c r="D123" s="5">
        <v>1871402114000</v>
      </c>
      <c r="E123" s="5">
        <v>1938477359000</v>
      </c>
      <c r="F123" s="5">
        <v>1982433377000</v>
      </c>
      <c r="G123" s="5">
        <v>1933227366000</v>
      </c>
      <c r="I123" s="5">
        <v>1982433377000</v>
      </c>
      <c r="J123" s="5">
        <v>2027189263000</v>
      </c>
      <c r="K123" s="5">
        <v>1891651621000</v>
      </c>
      <c r="L123" s="5">
        <v>1706799498000</v>
      </c>
      <c r="M123" s="5">
        <v>1591428516000</v>
      </c>
      <c r="N123" s="5">
        <v>1283743554000</v>
      </c>
      <c r="O123" s="5">
        <v>420323350000</v>
      </c>
      <c r="P123" s="5">
        <v>346936681000</v>
      </c>
      <c r="Q123" s="5">
        <v>266610453000</v>
      </c>
      <c r="R123" s="5">
        <v>168203432000</v>
      </c>
      <c r="S123" s="5">
        <v>180556306000</v>
      </c>
      <c r="T123" s="5">
        <v>104631182000</v>
      </c>
      <c r="U123" s="5">
        <v>167717586000</v>
      </c>
      <c r="V123" s="5">
        <v>187103335000</v>
      </c>
      <c r="W123" s="5">
        <v>67752912000</v>
      </c>
      <c r="X123" s="5">
        <v>47235892000</v>
      </c>
      <c r="Y123" s="5">
        <v>50173720000</v>
      </c>
      <c r="Z123" s="5">
        <v>51845219000</v>
      </c>
    </row>
    <row r="124" spans="3:26" ht="15.5" x14ac:dyDescent="0.35">
      <c r="C124" t="s">
        <v>1589</v>
      </c>
      <c r="D124" s="5">
        <v>12647528000</v>
      </c>
      <c r="E124" s="5">
        <v>12432668000</v>
      </c>
      <c r="F124" s="5">
        <v>12396435000</v>
      </c>
      <c r="G124" s="5">
        <v>28647469000</v>
      </c>
      <c r="I124" s="5">
        <v>12396435000</v>
      </c>
      <c r="J124" s="5">
        <v>23545374000</v>
      </c>
      <c r="P124" s="5">
        <v>622043000</v>
      </c>
    </row>
    <row r="125" spans="3:26" ht="15.5" x14ac:dyDescent="0.35">
      <c r="C125" t="s">
        <v>155</v>
      </c>
      <c r="Y125" s="5">
        <v>174128000</v>
      </c>
      <c r="Z125" s="5">
        <v>219268000</v>
      </c>
    </row>
    <row r="126" spans="3:26" ht="15.5" x14ac:dyDescent="0.35">
      <c r="C126" t="s">
        <v>159</v>
      </c>
      <c r="D126" s="5">
        <v>8562085914000</v>
      </c>
      <c r="E126" s="5">
        <v>8237831102000</v>
      </c>
      <c r="F126" s="5">
        <v>8244177025000</v>
      </c>
      <c r="G126" s="5">
        <v>8261493142000</v>
      </c>
      <c r="I126" s="5">
        <v>8244177025000</v>
      </c>
      <c r="J126" s="5">
        <v>8629769768000</v>
      </c>
      <c r="K126" s="5">
        <v>7813882810000</v>
      </c>
      <c r="L126" s="5">
        <v>7149548480000</v>
      </c>
      <c r="M126" s="5">
        <v>6239940610000</v>
      </c>
      <c r="N126" s="5">
        <v>5562713870000</v>
      </c>
      <c r="O126" s="5">
        <v>4612787339000</v>
      </c>
      <c r="P126" s="5">
        <v>3844633517000</v>
      </c>
      <c r="Q126" s="5">
        <v>3612982306000</v>
      </c>
      <c r="R126" s="5">
        <v>2829046007000</v>
      </c>
      <c r="S126" s="5">
        <v>2669053867000</v>
      </c>
      <c r="T126" s="5">
        <v>2490039824000</v>
      </c>
      <c r="U126" s="5">
        <v>2391021202000</v>
      </c>
      <c r="V126" s="5">
        <v>1863944143000</v>
      </c>
      <c r="W126" s="5">
        <v>1414590926000</v>
      </c>
      <c r="X126" s="5">
        <v>1181950779000</v>
      </c>
      <c r="Y126" s="5">
        <v>903579954000</v>
      </c>
      <c r="Z126" s="5">
        <v>752781055000</v>
      </c>
    </row>
    <row r="127" spans="3:26" ht="15.5" x14ac:dyDescent="0.35">
      <c r="C127" t="s">
        <v>160</v>
      </c>
    </row>
    <row r="128" spans="3:26" ht="15.5" x14ac:dyDescent="0.35">
      <c r="C128" t="s">
        <v>161</v>
      </c>
      <c r="D128" s="5">
        <v>568317516000</v>
      </c>
      <c r="E128" s="5">
        <v>568317516000</v>
      </c>
      <c r="F128" s="5">
        <v>568317516000</v>
      </c>
      <c r="G128" s="5">
        <v>568317516000</v>
      </c>
      <c r="I128" s="5">
        <v>568317516000</v>
      </c>
      <c r="J128" s="5">
        <v>568317516000</v>
      </c>
      <c r="K128" s="5">
        <v>568317516000</v>
      </c>
      <c r="L128" s="5">
        <v>445835292000</v>
      </c>
      <c r="M128" s="5">
        <v>445835292000</v>
      </c>
      <c r="N128" s="5">
        <v>445835292000</v>
      </c>
      <c r="O128" s="5">
        <v>445835292000</v>
      </c>
      <c r="P128" s="5">
        <v>445835292000</v>
      </c>
      <c r="Q128" s="5">
        <v>405305292000</v>
      </c>
      <c r="R128" s="5">
        <v>405305292000</v>
      </c>
      <c r="S128" s="5">
        <v>289503780000</v>
      </c>
      <c r="T128" s="5">
        <v>289503780000</v>
      </c>
      <c r="U128" s="5">
        <v>289503780000</v>
      </c>
      <c r="V128" s="5">
        <v>289503780000</v>
      </c>
      <c r="W128" s="5">
        <v>289503780000</v>
      </c>
      <c r="X128" s="5">
        <v>289503780000</v>
      </c>
      <c r="Y128" s="5">
        <v>289503780000</v>
      </c>
      <c r="Z128" s="5">
        <v>289503780000</v>
      </c>
    </row>
    <row r="129" spans="2:26" ht="15.5" x14ac:dyDescent="0.35">
      <c r="C129" t="s">
        <v>162</v>
      </c>
      <c r="D129" s="5">
        <v>1441633779000</v>
      </c>
      <c r="E129" s="5">
        <v>1441633779000</v>
      </c>
      <c r="F129" s="5">
        <v>1441633779000</v>
      </c>
      <c r="G129" s="5">
        <v>1441633779000</v>
      </c>
      <c r="I129" s="5">
        <v>1441633779000</v>
      </c>
      <c r="J129" s="5">
        <v>1441633779000</v>
      </c>
      <c r="K129" s="5">
        <v>1441633779000</v>
      </c>
      <c r="L129" s="5">
        <v>709679146000</v>
      </c>
      <c r="M129" s="5">
        <v>709679146000</v>
      </c>
      <c r="N129" s="5">
        <v>709679146000</v>
      </c>
      <c r="O129" s="5">
        <v>709679146000</v>
      </c>
      <c r="P129" s="5">
        <v>709679146000</v>
      </c>
      <c r="Q129" s="5">
        <v>426410206000</v>
      </c>
      <c r="R129" s="5">
        <v>426410206000</v>
      </c>
      <c r="S129" s="5">
        <v>51882619000</v>
      </c>
      <c r="T129" s="5">
        <v>51882619000</v>
      </c>
      <c r="U129" s="5">
        <v>51882619000</v>
      </c>
      <c r="V129" s="5">
        <v>51882619000</v>
      </c>
      <c r="W129" s="5">
        <v>51456262000</v>
      </c>
      <c r="X129" s="5">
        <v>51456262000</v>
      </c>
      <c r="Y129" s="5">
        <v>51456262000</v>
      </c>
      <c r="Z129" s="5">
        <v>51456262000</v>
      </c>
    </row>
    <row r="130" spans="2:26" ht="15.5" x14ac:dyDescent="0.35">
      <c r="C130" t="s">
        <v>163</v>
      </c>
      <c r="D130" s="5">
        <v>1632130728000</v>
      </c>
      <c r="E130" s="5">
        <v>1555113112000</v>
      </c>
      <c r="F130" s="5">
        <v>1535496590000</v>
      </c>
      <c r="G130" s="5">
        <v>1482124886000</v>
      </c>
      <c r="I130" s="5">
        <v>1535496590000</v>
      </c>
      <c r="J130" s="5">
        <v>1451950354000</v>
      </c>
      <c r="K130" s="5">
        <v>1299011760000</v>
      </c>
      <c r="L130" s="5">
        <v>1156531689000</v>
      </c>
      <c r="M130" s="5">
        <v>950237656000</v>
      </c>
      <c r="N130" s="5">
        <v>747682928000</v>
      </c>
      <c r="O130" s="5">
        <v>666176350000</v>
      </c>
      <c r="P130" s="5">
        <v>635006029000</v>
      </c>
      <c r="Q130" s="5">
        <v>555625808000</v>
      </c>
      <c r="R130" s="5">
        <v>482416457000</v>
      </c>
      <c r="S130" s="5">
        <v>421074119000</v>
      </c>
      <c r="T130" s="5">
        <v>385116217000</v>
      </c>
      <c r="U130" s="5">
        <v>294974601000</v>
      </c>
      <c r="V130" s="5">
        <v>233960343000</v>
      </c>
      <c r="W130" s="5">
        <v>189623315000</v>
      </c>
      <c r="X130" s="5">
        <v>128368601000</v>
      </c>
      <c r="Y130" s="5">
        <v>95341573000</v>
      </c>
      <c r="Z130" s="5">
        <v>95667973000</v>
      </c>
    </row>
    <row r="131" spans="2:26" ht="15.5" x14ac:dyDescent="0.35">
      <c r="C131" t="s">
        <v>164</v>
      </c>
      <c r="D131" s="5">
        <v>3800000000</v>
      </c>
      <c r="E131" s="5">
        <v>3600000000</v>
      </c>
      <c r="F131" s="5">
        <v>3600000000</v>
      </c>
      <c r="G131" s="5">
        <v>3600000000</v>
      </c>
      <c r="I131" s="5">
        <v>3600000000</v>
      </c>
      <c r="J131" s="5">
        <v>3400000000</v>
      </c>
      <c r="K131" s="5">
        <v>3200000000</v>
      </c>
      <c r="L131" s="5">
        <v>3000000000</v>
      </c>
      <c r="M131" s="5">
        <v>2800000000</v>
      </c>
      <c r="N131" s="5">
        <v>2600000000</v>
      </c>
      <c r="O131" s="5">
        <v>2400000000</v>
      </c>
      <c r="P131" s="5">
        <v>2200000000</v>
      </c>
      <c r="Q131" s="5">
        <v>2000000000</v>
      </c>
      <c r="R131" s="5">
        <v>1800000000</v>
      </c>
      <c r="S131" s="5">
        <v>1600000000</v>
      </c>
      <c r="T131" s="5">
        <v>1400000000</v>
      </c>
      <c r="U131" s="5">
        <v>1200000000</v>
      </c>
      <c r="V131" s="5">
        <v>1000000000</v>
      </c>
      <c r="W131" s="5">
        <v>800000000</v>
      </c>
      <c r="X131" s="5">
        <v>600000000</v>
      </c>
      <c r="Y131" s="5">
        <v>400000000</v>
      </c>
      <c r="Z131" s="5">
        <v>200000000</v>
      </c>
    </row>
    <row r="132" spans="2:26" ht="15.5" x14ac:dyDescent="0.35">
      <c r="C132" t="s">
        <v>165</v>
      </c>
      <c r="D132" s="5">
        <v>1628330728000</v>
      </c>
      <c r="E132" s="5">
        <v>1551513112000</v>
      </c>
      <c r="F132" s="5">
        <v>1531896590000</v>
      </c>
      <c r="G132" s="5">
        <v>1478524886000</v>
      </c>
      <c r="I132" s="5">
        <v>1531896590000</v>
      </c>
      <c r="J132" s="5">
        <v>1448550354000</v>
      </c>
      <c r="K132" s="5">
        <v>1295811760000</v>
      </c>
      <c r="L132" s="5">
        <v>1153531689000</v>
      </c>
      <c r="M132" s="5">
        <v>947437656000</v>
      </c>
      <c r="N132" s="5">
        <v>745082928000</v>
      </c>
      <c r="O132" s="5">
        <v>663776350000</v>
      </c>
      <c r="P132" s="5">
        <v>632806029000</v>
      </c>
      <c r="Q132" s="5">
        <v>553625808000</v>
      </c>
      <c r="R132" s="5">
        <v>480616457000</v>
      </c>
      <c r="S132" s="5">
        <v>419474119000</v>
      </c>
      <c r="T132" s="5">
        <v>383716217000</v>
      </c>
      <c r="U132" s="5">
        <v>293774601000</v>
      </c>
      <c r="V132" s="5">
        <v>232960343000</v>
      </c>
      <c r="W132" s="5">
        <v>188823315000</v>
      </c>
      <c r="X132" s="5">
        <v>127768601000</v>
      </c>
      <c r="Y132" s="5">
        <v>94941573000</v>
      </c>
      <c r="Z132" s="5">
        <v>95467973000</v>
      </c>
    </row>
    <row r="133" spans="2:26" ht="15.5" x14ac:dyDescent="0.35">
      <c r="C133" t="s">
        <v>166</v>
      </c>
      <c r="D133" s="5">
        <v>1632130728000</v>
      </c>
      <c r="E133" s="5">
        <v>1555113112000</v>
      </c>
      <c r="F133" s="5">
        <v>1535496590000</v>
      </c>
      <c r="G133" s="5">
        <v>1482124886000</v>
      </c>
      <c r="I133" s="5">
        <v>1535496590000</v>
      </c>
      <c r="J133" s="5">
        <v>1451950354000</v>
      </c>
      <c r="K133" s="5">
        <v>1299011760000</v>
      </c>
      <c r="L133" s="5">
        <v>1156531689000</v>
      </c>
      <c r="M133" s="5">
        <v>950237656000</v>
      </c>
      <c r="N133" s="5">
        <v>747682928000</v>
      </c>
      <c r="O133" s="5">
        <v>666176350000</v>
      </c>
      <c r="P133" s="5">
        <v>635006029000</v>
      </c>
      <c r="Q133" s="5">
        <v>555625808000</v>
      </c>
      <c r="R133" s="5">
        <v>482416457000</v>
      </c>
      <c r="S133" s="5">
        <v>421074119000</v>
      </c>
      <c r="T133" s="5">
        <v>385116217000</v>
      </c>
      <c r="U133" s="5">
        <v>294974601000</v>
      </c>
      <c r="V133" s="5">
        <v>233960343000</v>
      </c>
      <c r="W133" s="5">
        <v>189623315000</v>
      </c>
      <c r="X133" s="5">
        <v>128368601000</v>
      </c>
      <c r="Y133" s="5">
        <v>95341573000</v>
      </c>
      <c r="Z133" s="5">
        <v>95667973000</v>
      </c>
    </row>
    <row r="134" spans="2:26" ht="15.5" x14ac:dyDescent="0.35">
      <c r="C134" t="s">
        <v>167</v>
      </c>
      <c r="D134" s="5">
        <v>213331506000</v>
      </c>
      <c r="E134" s="5">
        <v>208433444000</v>
      </c>
      <c r="F134" s="5">
        <v>205993074000</v>
      </c>
      <c r="G134" s="5">
        <v>200543430000</v>
      </c>
      <c r="I134" s="5">
        <v>205993074000</v>
      </c>
      <c r="J134" s="5">
        <v>201049261000</v>
      </c>
      <c r="K134" s="5">
        <v>194246832000</v>
      </c>
      <c r="L134" s="5">
        <v>185515157000</v>
      </c>
      <c r="M134" s="5">
        <v>159667352000</v>
      </c>
      <c r="N134" s="5">
        <v>150587355000</v>
      </c>
      <c r="O134" s="5">
        <v>150341391000</v>
      </c>
      <c r="P134" s="5">
        <v>147081263000</v>
      </c>
      <c r="Q134" s="5">
        <v>135515687000</v>
      </c>
      <c r="R134" s="5">
        <v>93779384000</v>
      </c>
      <c r="S134" s="5">
        <v>87357625000</v>
      </c>
      <c r="T134" s="5">
        <v>85674852000</v>
      </c>
      <c r="U134" s="5">
        <v>74218252000</v>
      </c>
      <c r="V134" s="5">
        <v>69934951000</v>
      </c>
      <c r="W134" s="5">
        <v>62928948000</v>
      </c>
      <c r="X134" s="5">
        <v>52704914000</v>
      </c>
      <c r="Y134" s="5">
        <v>45066179000</v>
      </c>
      <c r="Z134" s="5">
        <v>36501916000</v>
      </c>
    </row>
    <row r="135" spans="2:26" ht="15.5" x14ac:dyDescent="0.35">
      <c r="C135" t="s">
        <v>10</v>
      </c>
      <c r="D135" s="5">
        <v>3853899784000</v>
      </c>
      <c r="E135" s="5">
        <v>3771984106000</v>
      </c>
      <c r="F135" s="5">
        <v>3749927214000</v>
      </c>
      <c r="G135" s="5">
        <v>3691105866000</v>
      </c>
      <c r="I135" s="5">
        <v>3749927214000</v>
      </c>
      <c r="J135" s="5">
        <v>3661437165000</v>
      </c>
      <c r="K135" s="5">
        <v>3501696142000</v>
      </c>
      <c r="L135" s="5">
        <v>2496047539000</v>
      </c>
      <c r="M135" s="5">
        <v>2265186951000</v>
      </c>
      <c r="N135" s="5">
        <v>2053552226000</v>
      </c>
      <c r="O135" s="5">
        <v>1971799684000</v>
      </c>
      <c r="P135" s="5">
        <v>1940654036000</v>
      </c>
      <c r="Q135" s="5">
        <v>1525276979000</v>
      </c>
      <c r="R135" s="5">
        <v>1411774313000</v>
      </c>
      <c r="S135" s="5">
        <v>853518984000</v>
      </c>
      <c r="T135" s="5">
        <v>818877777000</v>
      </c>
      <c r="U135" s="5">
        <v>716874227000</v>
      </c>
      <c r="V135" s="5">
        <v>648273200000</v>
      </c>
      <c r="W135" s="5">
        <v>594590709000</v>
      </c>
      <c r="X135" s="5">
        <v>522959961000</v>
      </c>
      <c r="Y135" s="5">
        <v>482008439000</v>
      </c>
      <c r="Z135" s="5">
        <v>473863802000</v>
      </c>
    </row>
    <row r="136" spans="2:26" ht="15.5" x14ac:dyDescent="0.35">
      <c r="C136" t="s">
        <v>168</v>
      </c>
      <c r="D136" s="5">
        <v>12415985698000</v>
      </c>
      <c r="E136" s="5">
        <v>12009815208000</v>
      </c>
      <c r="F136" s="5">
        <v>11994104239000</v>
      </c>
      <c r="G136" s="5">
        <v>11952599008000</v>
      </c>
      <c r="I136" s="5">
        <v>11994104239000</v>
      </c>
      <c r="J136" s="5">
        <v>12291206933000</v>
      </c>
      <c r="K136" s="5">
        <v>11315578952000</v>
      </c>
      <c r="L136" s="5">
        <v>9645596019000</v>
      </c>
      <c r="M136" s="5">
        <v>8505127561000</v>
      </c>
      <c r="N136" s="5">
        <v>7616266096000</v>
      </c>
      <c r="O136" s="5">
        <v>6584587023000</v>
      </c>
      <c r="P136" s="5">
        <v>5785287553000</v>
      </c>
      <c r="Q136" s="5">
        <v>5138259285000</v>
      </c>
      <c r="R136" s="5">
        <v>4240820320000</v>
      </c>
      <c r="S136" s="5">
        <v>3522572851000</v>
      </c>
      <c r="T136" s="5">
        <v>3308917601000</v>
      </c>
      <c r="U136" s="5">
        <v>3107895429000</v>
      </c>
      <c r="V136" s="5">
        <v>2512217343000</v>
      </c>
      <c r="W136" s="5">
        <v>2009181635000</v>
      </c>
      <c r="X136" s="5">
        <v>1704910740000</v>
      </c>
      <c r="Y136" s="5">
        <v>1385588393000</v>
      </c>
      <c r="Z136" s="5">
        <v>1226644857000</v>
      </c>
    </row>
    <row r="137" spans="2:26" ht="15.5" x14ac:dyDescent="0.35">
      <c r="C137" t="s">
        <v>169</v>
      </c>
      <c r="D137" s="5">
        <v>5683175151</v>
      </c>
      <c r="E137" s="5">
        <v>5683175151</v>
      </c>
      <c r="F137" s="5">
        <v>5683175151</v>
      </c>
      <c r="G137" s="5">
        <v>5683175151</v>
      </c>
      <c r="I137" s="5">
        <v>5683175151</v>
      </c>
      <c r="J137" s="5">
        <v>5683175151</v>
      </c>
      <c r="K137" s="5">
        <v>5683175151</v>
      </c>
      <c r="L137" s="5">
        <v>4458352920</v>
      </c>
      <c r="M137" s="5">
        <v>4458352920</v>
      </c>
      <c r="N137" s="5">
        <v>4458352920</v>
      </c>
      <c r="O137" s="5">
        <v>4458352920</v>
      </c>
      <c r="P137" s="5">
        <v>4458352920</v>
      </c>
      <c r="Q137" s="5">
        <v>4053052920</v>
      </c>
      <c r="R137" s="5">
        <v>4053052920</v>
      </c>
      <c r="S137" s="5">
        <v>2895037800</v>
      </c>
      <c r="T137" s="5">
        <v>2895037800</v>
      </c>
      <c r="U137" s="5">
        <v>2895037800</v>
      </c>
      <c r="V137" s="5">
        <v>2895037800</v>
      </c>
      <c r="W137" s="5">
        <v>2895037800</v>
      </c>
      <c r="X137" s="5">
        <v>2895037800</v>
      </c>
      <c r="Y137" s="5">
        <v>2895037800</v>
      </c>
      <c r="Z137" s="5">
        <v>2895037800</v>
      </c>
    </row>
    <row r="139" spans="2:26" ht="15.5" x14ac:dyDescent="0.35">
      <c r="B139" t="s">
        <v>170</v>
      </c>
      <c r="C139" t="s">
        <v>171</v>
      </c>
      <c r="D139" s="5">
        <v>139098057000</v>
      </c>
      <c r="E139" s="5">
        <v>-22750571000</v>
      </c>
      <c r="F139" s="5">
        <v>456239763000</v>
      </c>
      <c r="G139" s="5">
        <v>349554588000</v>
      </c>
      <c r="I139" s="5">
        <v>1229294223000</v>
      </c>
      <c r="J139" s="5">
        <v>203258869000</v>
      </c>
      <c r="K139" s="5">
        <v>485547322000</v>
      </c>
      <c r="L139" s="5">
        <v>274148162000</v>
      </c>
      <c r="M139" s="5">
        <v>83211600000</v>
      </c>
      <c r="N139" s="5">
        <v>585773390000</v>
      </c>
      <c r="O139" s="5">
        <v>226905815000</v>
      </c>
      <c r="P139" s="5">
        <v>-128525342000</v>
      </c>
      <c r="Q139" s="5">
        <v>59811075000</v>
      </c>
      <c r="R139" s="5">
        <v>-165915595000</v>
      </c>
      <c r="S139" s="5">
        <v>92580497000</v>
      </c>
      <c r="T139" s="5">
        <v>118696829000</v>
      </c>
      <c r="U139" s="5">
        <v>-24678785000</v>
      </c>
      <c r="V139" s="5">
        <v>124643002000</v>
      </c>
      <c r="W139" s="5">
        <v>11494243000</v>
      </c>
      <c r="X139" s="5">
        <v>-57930212000</v>
      </c>
      <c r="Y139" s="5">
        <v>6071005000</v>
      </c>
      <c r="Z139" s="5">
        <v>14635501000</v>
      </c>
    </row>
    <row r="140" spans="2:26" ht="15.5" x14ac:dyDescent="0.35">
      <c r="C140" t="s">
        <v>395</v>
      </c>
      <c r="D140" s="5">
        <v>4842088921000</v>
      </c>
      <c r="E140" s="5">
        <v>4218525379000</v>
      </c>
      <c r="F140" s="5">
        <v>4670574472000</v>
      </c>
      <c r="G140" s="5">
        <v>4506491681000</v>
      </c>
      <c r="I140" s="5">
        <v>17488252219000</v>
      </c>
      <c r="J140" s="5">
        <v>17368600144000</v>
      </c>
      <c r="K140" s="5">
        <v>16255389768000</v>
      </c>
      <c r="L140" s="5">
        <v>15342837434000</v>
      </c>
      <c r="M140" s="5">
        <v>14192338143000</v>
      </c>
      <c r="N140" s="5">
        <v>12568980477000</v>
      </c>
      <c r="O140" s="5">
        <v>11897296953000</v>
      </c>
      <c r="P140" s="5">
        <v>10535456523000</v>
      </c>
      <c r="Q140" s="5">
        <v>9356977031000</v>
      </c>
      <c r="R140" s="5">
        <v>7565139041000</v>
      </c>
      <c r="S140" s="5">
        <v>7243783287000</v>
      </c>
      <c r="T140" s="5">
        <v>7003672029000</v>
      </c>
      <c r="U140" s="5">
        <v>6187760898000</v>
      </c>
      <c r="V140" s="5">
        <v>4893880832000</v>
      </c>
      <c r="W140" s="5">
        <v>4086699811000</v>
      </c>
      <c r="X140" s="5">
        <v>3235810968000</v>
      </c>
      <c r="Y140" s="5">
        <v>2827278107000</v>
      </c>
      <c r="Z140" s="5">
        <v>2706686864000</v>
      </c>
    </row>
    <row r="141" spans="2:26" ht="15.5" x14ac:dyDescent="0.35">
      <c r="C141" t="s">
        <v>3125</v>
      </c>
      <c r="F141" s="5">
        <v>73909665000</v>
      </c>
      <c r="I141" s="5">
        <v>73909665000</v>
      </c>
      <c r="J141" s="5">
        <v>148068021000</v>
      </c>
      <c r="K141" s="5">
        <v>38906574000</v>
      </c>
      <c r="L141" s="5">
        <v>37736674000</v>
      </c>
    </row>
    <row r="142" spans="2:26" ht="15.5" x14ac:dyDescent="0.35">
      <c r="C142" t="s">
        <v>1267</v>
      </c>
      <c r="D142" s="5">
        <v>574821000</v>
      </c>
      <c r="E142" s="5">
        <v>440727000</v>
      </c>
      <c r="F142" s="5">
        <v>1410621000</v>
      </c>
      <c r="I142" s="5">
        <v>2970275000</v>
      </c>
      <c r="J142" s="5">
        <v>2635922000</v>
      </c>
      <c r="K142" s="5">
        <v>2734847000</v>
      </c>
      <c r="L142" s="5">
        <v>1511728000</v>
      </c>
      <c r="M142" s="5">
        <v>1714031000</v>
      </c>
      <c r="N142" s="5">
        <v>1462496000</v>
      </c>
      <c r="O142" s="5">
        <v>1395911000</v>
      </c>
      <c r="P142" s="5">
        <v>938754000</v>
      </c>
      <c r="Q142" s="5">
        <v>870954000</v>
      </c>
      <c r="R142" s="5">
        <v>1663217000</v>
      </c>
      <c r="S142" s="5">
        <v>1261400000</v>
      </c>
      <c r="T142" s="5">
        <v>1419170000</v>
      </c>
      <c r="U142" s="5">
        <v>1166867000</v>
      </c>
      <c r="V142" s="5">
        <v>713612000</v>
      </c>
      <c r="W142" s="5">
        <v>849712000</v>
      </c>
      <c r="X142" s="5">
        <v>693051000</v>
      </c>
      <c r="Y142" s="5">
        <v>1600409000</v>
      </c>
      <c r="Z142" s="5">
        <v>2434037000</v>
      </c>
    </row>
    <row r="143" spans="2:26" ht="15.5" x14ac:dyDescent="0.35">
      <c r="C143" t="s">
        <v>3126</v>
      </c>
    </row>
    <row r="144" spans="2:26" ht="15.5" x14ac:dyDescent="0.35">
      <c r="C144" t="s">
        <v>3127</v>
      </c>
      <c r="D144" s="5">
        <v>-4363516022000</v>
      </c>
      <c r="E144" s="5">
        <v>-3937936036000</v>
      </c>
      <c r="F144" s="5">
        <v>-3874459585000</v>
      </c>
      <c r="G144" s="5">
        <v>-3844538689000</v>
      </c>
      <c r="I144" s="5">
        <v>-14955485021000</v>
      </c>
      <c r="J144" s="5">
        <v>-15857602209000</v>
      </c>
      <c r="K144" s="5">
        <v>-14399234242000</v>
      </c>
      <c r="L144" s="5">
        <v>-13758983827000</v>
      </c>
      <c r="M144" s="5">
        <v>-13049364274000</v>
      </c>
      <c r="N144" s="5">
        <v>-10993952995000</v>
      </c>
      <c r="O144" s="5">
        <v>-10619154864000</v>
      </c>
      <c r="P144" s="5">
        <v>-9750977175000</v>
      </c>
      <c r="Q144" s="5">
        <v>-8569790881000</v>
      </c>
      <c r="R144" s="5">
        <v>-7113088284000</v>
      </c>
      <c r="S144" s="5">
        <v>-6666151711000</v>
      </c>
      <c r="T144" s="5">
        <v>-6371846398000</v>
      </c>
      <c r="U144" s="5">
        <v>-5793099728000</v>
      </c>
      <c r="V144" s="5">
        <v>-4434268474000</v>
      </c>
      <c r="W144" s="5">
        <v>-3822331569000</v>
      </c>
      <c r="X144" s="5">
        <v>-3087389064000</v>
      </c>
      <c r="Y144" s="5">
        <v>-2621260933000</v>
      </c>
      <c r="Z144" s="5">
        <v>-2526749981000</v>
      </c>
    </row>
    <row r="145" spans="3:26" ht="15.5" x14ac:dyDescent="0.35">
      <c r="C145" t="s">
        <v>777</v>
      </c>
      <c r="D145" s="5">
        <v>-264664538000</v>
      </c>
      <c r="E145" s="5">
        <v>-250508063000</v>
      </c>
      <c r="F145" s="5">
        <v>-241383935000</v>
      </c>
      <c r="G145" s="5">
        <v>-243436012000</v>
      </c>
      <c r="I145" s="5">
        <v>-999900309000</v>
      </c>
      <c r="J145" s="5">
        <v>-977485877000</v>
      </c>
      <c r="K145" s="5">
        <v>-910625613000</v>
      </c>
      <c r="L145" s="5">
        <v>-843321648000</v>
      </c>
      <c r="M145" s="5">
        <v>-784992383000</v>
      </c>
      <c r="N145" s="5">
        <v>-741453724000</v>
      </c>
      <c r="O145" s="5">
        <v>-741925369000</v>
      </c>
      <c r="P145" s="5">
        <v>-686402290000</v>
      </c>
      <c r="Q145" s="5">
        <v>-552935601000</v>
      </c>
      <c r="R145" s="5">
        <v>-462913245000</v>
      </c>
      <c r="S145" s="5">
        <v>-328059295000</v>
      </c>
      <c r="T145" s="5">
        <v>-358896658000</v>
      </c>
      <c r="U145" s="5">
        <v>-304556568000</v>
      </c>
      <c r="V145" s="5">
        <v>-229721825000</v>
      </c>
      <c r="W145" s="5">
        <v>-183642477000</v>
      </c>
      <c r="X145" s="5">
        <v>-146502471000</v>
      </c>
      <c r="Y145" s="5">
        <v>-127800741000</v>
      </c>
      <c r="Z145" s="5">
        <v>-115141422000</v>
      </c>
    </row>
    <row r="146" spans="3:26" ht="15.5" x14ac:dyDescent="0.35">
      <c r="C146" t="s">
        <v>3128</v>
      </c>
    </row>
    <row r="147" spans="3:26" ht="15.5" x14ac:dyDescent="0.35">
      <c r="C147" t="s">
        <v>3129</v>
      </c>
      <c r="D147" s="5">
        <v>-4628180560000</v>
      </c>
      <c r="E147" s="5">
        <v>-4188444099000</v>
      </c>
      <c r="F147" s="5">
        <v>-4115843520000</v>
      </c>
      <c r="G147" s="5">
        <v>-4087974701000</v>
      </c>
      <c r="I147" s="5">
        <v>-15955385330000</v>
      </c>
      <c r="J147" s="5">
        <v>-16835088086000</v>
      </c>
      <c r="K147" s="5">
        <v>-15309859855000</v>
      </c>
      <c r="L147" s="5">
        <v>-14602305475000</v>
      </c>
      <c r="M147" s="5">
        <v>-13834356657000</v>
      </c>
      <c r="N147" s="5">
        <v>-11735406719000</v>
      </c>
      <c r="O147" s="5">
        <v>-11361080233000</v>
      </c>
      <c r="P147" s="5">
        <v>-10437379465000</v>
      </c>
      <c r="Q147" s="5">
        <v>-9122726482000</v>
      </c>
      <c r="R147" s="5">
        <v>-7576001529000</v>
      </c>
      <c r="S147" s="5">
        <v>-6994211006000</v>
      </c>
      <c r="T147" s="5">
        <v>-6730743056000</v>
      </c>
      <c r="U147" s="5">
        <v>-6097656296000</v>
      </c>
      <c r="V147" s="5">
        <v>-4663990299000</v>
      </c>
      <c r="W147" s="5">
        <v>-4005974046000</v>
      </c>
      <c r="X147" s="5">
        <v>-3233891535000</v>
      </c>
      <c r="Y147" s="5">
        <v>-2749061674000</v>
      </c>
      <c r="Z147" s="5">
        <v>-2641891403000</v>
      </c>
    </row>
    <row r="148" spans="3:26" ht="15.5" x14ac:dyDescent="0.35">
      <c r="C148" t="s">
        <v>1650</v>
      </c>
    </row>
    <row r="149" spans="3:26" ht="15.5" x14ac:dyDescent="0.35">
      <c r="C149" t="s">
        <v>520</v>
      </c>
      <c r="D149" s="5">
        <v>-48969412000</v>
      </c>
      <c r="E149" s="5">
        <v>-46304725000</v>
      </c>
      <c r="F149" s="5">
        <v>-52132350000</v>
      </c>
      <c r="G149" s="5">
        <v>-59150163000</v>
      </c>
      <c r="I149" s="5">
        <v>-230899573000</v>
      </c>
      <c r="J149" s="5">
        <v>-223634769000</v>
      </c>
      <c r="K149" s="5">
        <v>-290692826000</v>
      </c>
      <c r="L149" s="5">
        <v>-268320522000</v>
      </c>
      <c r="M149" s="5">
        <v>-164877114000</v>
      </c>
      <c r="N149" s="5">
        <v>-156379705000</v>
      </c>
      <c r="O149" s="5">
        <v>-164336094000</v>
      </c>
      <c r="P149" s="5">
        <v>-132741756000</v>
      </c>
      <c r="Q149" s="5">
        <v>-108593186000</v>
      </c>
      <c r="R149" s="5">
        <v>-101301078000</v>
      </c>
      <c r="S149" s="5">
        <v>-104182472000</v>
      </c>
      <c r="T149" s="5">
        <v>-102570178000</v>
      </c>
      <c r="U149" s="5">
        <v>-80676942000</v>
      </c>
      <c r="V149" s="5">
        <v>-62292949000</v>
      </c>
      <c r="W149" s="5">
        <v>-43587943000</v>
      </c>
      <c r="X149" s="5">
        <v>-37437104000</v>
      </c>
      <c r="Y149" s="5">
        <v>-34297412000</v>
      </c>
      <c r="Z149" s="5">
        <v>-22548249000</v>
      </c>
    </row>
    <row r="150" spans="3:26" ht="15.5" x14ac:dyDescent="0.35">
      <c r="C150" t="s">
        <v>2164</v>
      </c>
      <c r="D150" s="5">
        <v>-26415713000</v>
      </c>
      <c r="E150" s="5">
        <v>-6967853000</v>
      </c>
      <c r="F150" s="5">
        <v>-121679125000</v>
      </c>
      <c r="G150" s="5">
        <v>-9812229000</v>
      </c>
      <c r="I150" s="5">
        <v>-149553033000</v>
      </c>
      <c r="J150" s="5">
        <v>-257322363000</v>
      </c>
      <c r="K150" s="5">
        <v>-210931186000</v>
      </c>
      <c r="L150" s="5">
        <v>-237311677000</v>
      </c>
      <c r="M150" s="5">
        <v>-111606803000</v>
      </c>
      <c r="N150" s="5">
        <v>-92883159000</v>
      </c>
      <c r="O150" s="5">
        <v>-146370722000</v>
      </c>
      <c r="P150" s="5">
        <v>-94799398000</v>
      </c>
      <c r="Q150" s="5">
        <v>-66717242000</v>
      </c>
      <c r="R150" s="5">
        <v>-55415246000</v>
      </c>
      <c r="S150" s="5">
        <v>-54070712000</v>
      </c>
      <c r="T150" s="5">
        <v>-53081136000</v>
      </c>
      <c r="U150" s="5">
        <v>-35273312000</v>
      </c>
      <c r="V150" s="5">
        <v>-43668194000</v>
      </c>
      <c r="W150" s="5">
        <v>-26493291000</v>
      </c>
      <c r="X150" s="5">
        <v>-23105592000</v>
      </c>
      <c r="Y150" s="5">
        <v>-39448425000</v>
      </c>
      <c r="Z150" s="5">
        <v>-30045748000</v>
      </c>
    </row>
    <row r="151" spans="3:26" ht="15.5" x14ac:dyDescent="0.35">
      <c r="C151" t="s">
        <v>1653</v>
      </c>
      <c r="D151" s="5">
        <v>-75385125000</v>
      </c>
      <c r="E151" s="5">
        <v>-53272578000</v>
      </c>
      <c r="F151" s="5">
        <v>-173811475000</v>
      </c>
      <c r="G151" s="5">
        <v>-68962392000</v>
      </c>
      <c r="I151" s="5">
        <v>-380452606000</v>
      </c>
      <c r="J151" s="5">
        <v>-480957132000</v>
      </c>
      <c r="K151" s="5">
        <v>-501624012000</v>
      </c>
      <c r="L151" s="5">
        <v>-505632199000</v>
      </c>
      <c r="M151" s="5">
        <v>-276483917000</v>
      </c>
      <c r="N151" s="5">
        <v>-249262864000</v>
      </c>
      <c r="O151" s="5">
        <v>-310706816000</v>
      </c>
      <c r="P151" s="5">
        <v>-227541154000</v>
      </c>
      <c r="Q151" s="5">
        <v>-175310428000</v>
      </c>
      <c r="R151" s="5">
        <v>-156716324000</v>
      </c>
      <c r="S151" s="5">
        <v>-158253184000</v>
      </c>
      <c r="T151" s="5">
        <v>-155651314000</v>
      </c>
      <c r="U151" s="5">
        <v>-115950254000</v>
      </c>
      <c r="V151" s="5">
        <v>-105961143000</v>
      </c>
      <c r="W151" s="5">
        <v>-70081234000</v>
      </c>
      <c r="X151" s="5">
        <v>-60542696000</v>
      </c>
      <c r="Y151" s="5">
        <v>-73745837000</v>
      </c>
      <c r="Z151" s="5">
        <v>-52593997000</v>
      </c>
    </row>
    <row r="152" spans="3:26" ht="15.5" x14ac:dyDescent="0.35">
      <c r="C152" t="s">
        <v>184</v>
      </c>
      <c r="D152" s="5">
        <v>-23030934000</v>
      </c>
      <c r="E152" s="5">
        <v>73643092000</v>
      </c>
      <c r="F152" s="5">
        <v>-313972201000</v>
      </c>
      <c r="G152" s="5">
        <v>-253282404000</v>
      </c>
      <c r="I152" s="5">
        <v>-816274040000</v>
      </c>
      <c r="J152" s="5">
        <v>428707809000</v>
      </c>
      <c r="K152" s="5">
        <v>708479371000</v>
      </c>
      <c r="L152" s="5">
        <v>227512806000</v>
      </c>
      <c r="M152" s="5">
        <v>286941349000</v>
      </c>
      <c r="N152" s="5">
        <v>38697716000</v>
      </c>
      <c r="O152" s="5">
        <v>230769335000</v>
      </c>
      <c r="P152" s="5">
        <v>448169024000</v>
      </c>
      <c r="Q152" s="5">
        <v>430747322000</v>
      </c>
      <c r="R152" s="5">
        <v>395505353000</v>
      </c>
      <c r="S152" s="5">
        <v>178926653000</v>
      </c>
      <c r="T152" s="5">
        <v>-158295993000</v>
      </c>
      <c r="U152" s="5">
        <v>155414247000</v>
      </c>
      <c r="V152" s="5">
        <v>219947571000</v>
      </c>
      <c r="W152" s="5">
        <v>100880418000</v>
      </c>
      <c r="X152" s="5">
        <v>161039011000</v>
      </c>
      <c r="Y152" s="5">
        <v>48731970000</v>
      </c>
      <c r="Z152" s="5">
        <v>23782697000</v>
      </c>
    </row>
    <row r="153" spans="3:26" ht="15.5" x14ac:dyDescent="0.35">
      <c r="C153" t="s">
        <v>185</v>
      </c>
      <c r="D153" s="5">
        <v>-118460382000</v>
      </c>
      <c r="E153" s="5">
        <v>-94834432000</v>
      </c>
      <c r="F153" s="5">
        <v>-81537727000</v>
      </c>
      <c r="G153" s="5">
        <v>-93534926000</v>
      </c>
      <c r="I153" s="5">
        <v>-404159918000</v>
      </c>
      <c r="J153" s="5">
        <v>-643333334000</v>
      </c>
      <c r="K153" s="5">
        <v>-1172246137000</v>
      </c>
      <c r="L153" s="5">
        <v>-424997575000</v>
      </c>
      <c r="M153" s="5">
        <v>-413333525000</v>
      </c>
      <c r="N153" s="5">
        <v>-584124665000</v>
      </c>
      <c r="O153" s="5">
        <v>-454545140000</v>
      </c>
      <c r="P153" s="5">
        <v>-343490097000</v>
      </c>
      <c r="Q153" s="5">
        <v>-472005847000</v>
      </c>
      <c r="R153" s="5">
        <v>-220695402000</v>
      </c>
      <c r="S153" s="5">
        <v>-259580162000</v>
      </c>
      <c r="T153" s="5">
        <v>33485352000</v>
      </c>
      <c r="U153" s="5">
        <v>-139266452000</v>
      </c>
      <c r="V153" s="5">
        <v>-309677937000</v>
      </c>
      <c r="W153" s="5">
        <v>-109883550000</v>
      </c>
      <c r="X153" s="5">
        <v>-108173925000</v>
      </c>
      <c r="Y153" s="5">
        <v>-58496721000</v>
      </c>
      <c r="Z153" s="5">
        <v>-142008700000</v>
      </c>
    </row>
    <row r="154" spans="3:26" ht="15.5" x14ac:dyDescent="0.35">
      <c r="C154" t="s">
        <v>325</v>
      </c>
      <c r="D154" s="5">
        <v>1128808000</v>
      </c>
      <c r="E154" s="5">
        <v>650864000</v>
      </c>
      <c r="F154" s="5">
        <v>1212944000</v>
      </c>
      <c r="G154" s="5">
        <v>1181989000</v>
      </c>
      <c r="I154" s="5">
        <v>3977357000</v>
      </c>
      <c r="J154" s="5">
        <v>7091826000</v>
      </c>
      <c r="K154" s="5">
        <v>3102164000</v>
      </c>
      <c r="L154" s="5">
        <v>7836632000</v>
      </c>
      <c r="M154" s="5">
        <v>11839240000</v>
      </c>
      <c r="N154" s="5">
        <v>3713425000</v>
      </c>
      <c r="O154" s="5">
        <v>2289422000</v>
      </c>
      <c r="P154" s="5">
        <v>5403153000</v>
      </c>
      <c r="Q154" s="5">
        <v>4514683000</v>
      </c>
      <c r="R154" s="5">
        <v>3011997000</v>
      </c>
      <c r="S154" s="5">
        <v>4655717000</v>
      </c>
      <c r="T154" s="5">
        <v>197374427000</v>
      </c>
      <c r="U154" s="5">
        <v>4272808000</v>
      </c>
      <c r="V154" s="5">
        <v>1648200000</v>
      </c>
      <c r="W154" s="5">
        <v>6414597000</v>
      </c>
      <c r="X154" s="5">
        <v>3711780000</v>
      </c>
      <c r="Y154" s="5">
        <v>6231360000</v>
      </c>
      <c r="Z154" s="5">
        <v>3750157000</v>
      </c>
    </row>
    <row r="155" spans="3:26" ht="15.5" x14ac:dyDescent="0.35">
      <c r="C155" t="s">
        <v>3130</v>
      </c>
      <c r="O155" s="5">
        <v>4649683000</v>
      </c>
      <c r="T155" s="5">
        <v>464420000</v>
      </c>
      <c r="U155" s="5">
        <v>4071180000</v>
      </c>
      <c r="V155" s="5">
        <v>-541800000</v>
      </c>
      <c r="W155" s="5">
        <v>-3469612000</v>
      </c>
      <c r="X155" s="5">
        <v>-4156026000</v>
      </c>
      <c r="Y155" s="5">
        <v>1368923000</v>
      </c>
      <c r="Z155" s="5">
        <v>2078295000</v>
      </c>
    </row>
    <row r="156" spans="3:26" ht="15.5" x14ac:dyDescent="0.35">
      <c r="C156" t="s">
        <v>2887</v>
      </c>
      <c r="O156" s="5">
        <v>-51260072000</v>
      </c>
      <c r="P156" s="5">
        <v>-20808518000</v>
      </c>
      <c r="Q156" s="5">
        <v>-77432317000</v>
      </c>
      <c r="R156" s="5">
        <v>-76472184000</v>
      </c>
      <c r="S156" s="5">
        <v>-15958973000</v>
      </c>
      <c r="T156" s="5">
        <v>-45890068000</v>
      </c>
      <c r="U156" s="5">
        <v>-34011407000</v>
      </c>
      <c r="V156" s="5">
        <v>-25783757000</v>
      </c>
      <c r="W156" s="5">
        <v>-6179276000</v>
      </c>
      <c r="X156" s="5">
        <v>-4503201000</v>
      </c>
      <c r="Z156" s="5">
        <v>-20190254000</v>
      </c>
    </row>
    <row r="157" spans="3:26" ht="15.5" x14ac:dyDescent="0.35">
      <c r="C157" t="s">
        <v>368</v>
      </c>
      <c r="F157" s="5">
        <v>-17453387000</v>
      </c>
      <c r="I157" s="5">
        <v>-17453387000</v>
      </c>
      <c r="J157" s="5">
        <v>-52057439000</v>
      </c>
      <c r="K157" s="5">
        <v>-43277700000</v>
      </c>
      <c r="L157" s="5">
        <v>-185513006000</v>
      </c>
      <c r="M157" s="5">
        <v>-24329564000</v>
      </c>
      <c r="N157" s="5">
        <v>-85945612000</v>
      </c>
      <c r="O157" s="5">
        <v>-17215320000</v>
      </c>
      <c r="P157" s="5">
        <v>-37818607000</v>
      </c>
    </row>
    <row r="158" spans="3:26" ht="15.5" x14ac:dyDescent="0.35">
      <c r="C158" t="s">
        <v>3131</v>
      </c>
      <c r="L158" s="5">
        <v>-8537298000</v>
      </c>
      <c r="M158" s="5">
        <v>-2775176000</v>
      </c>
      <c r="N158" s="5">
        <v>-8028629000</v>
      </c>
      <c r="O158" s="5">
        <v>-1974864000</v>
      </c>
      <c r="P158" s="5">
        <v>-16732810000</v>
      </c>
      <c r="Q158" s="5">
        <v>-16865892000</v>
      </c>
      <c r="R158" s="5">
        <v>-23431169000</v>
      </c>
      <c r="S158" s="5">
        <v>-56091073000</v>
      </c>
      <c r="T158" s="5">
        <v>-3600845000</v>
      </c>
      <c r="U158" s="5">
        <v>-2483487000</v>
      </c>
      <c r="V158" s="5">
        <v>-726470000</v>
      </c>
      <c r="W158" s="5">
        <v>-3660766000</v>
      </c>
      <c r="X158" s="5">
        <v>-4057132000</v>
      </c>
      <c r="Y158" s="5">
        <v>-3608699000</v>
      </c>
      <c r="Z158" s="5">
        <v>-3542768000</v>
      </c>
    </row>
    <row r="159" spans="3:26" ht="15.5" x14ac:dyDescent="0.35">
      <c r="C159" t="s">
        <v>3132</v>
      </c>
    </row>
    <row r="160" spans="3:26" ht="15.5" x14ac:dyDescent="0.35">
      <c r="C160" t="s">
        <v>189</v>
      </c>
      <c r="D160" s="5">
        <v>-119589190000</v>
      </c>
      <c r="E160" s="5">
        <v>-95485296000</v>
      </c>
      <c r="F160" s="5">
        <v>-70250702000</v>
      </c>
      <c r="G160" s="5">
        <v>-94716915000</v>
      </c>
      <c r="I160" s="5">
        <v>-395637306000</v>
      </c>
      <c r="J160" s="5">
        <v>-596567721000</v>
      </c>
      <c r="K160" s="5">
        <v>-1130570601000</v>
      </c>
      <c r="L160" s="5">
        <v>-237283903000</v>
      </c>
      <c r="M160" s="5">
        <v>-398068025000</v>
      </c>
      <c r="N160" s="5">
        <v>-493863849000</v>
      </c>
      <c r="O160" s="5">
        <v>-391144240000</v>
      </c>
      <c r="P160" s="5">
        <v>-273616003000</v>
      </c>
      <c r="Q160" s="5">
        <v>-381890615000</v>
      </c>
      <c r="R160" s="5">
        <v>-128847582000</v>
      </c>
      <c r="S160" s="5">
        <v>-192268521000</v>
      </c>
      <c r="T160" s="5">
        <v>-113397833000</v>
      </c>
      <c r="U160" s="5">
        <v>-111184453000</v>
      </c>
      <c r="V160" s="5">
        <v>-284308563000</v>
      </c>
      <c r="W160" s="5">
        <v>-103179757000</v>
      </c>
      <c r="X160" s="5">
        <v>-99679825000</v>
      </c>
      <c r="Y160" s="5">
        <v>-62963862000</v>
      </c>
      <c r="Z160" s="5">
        <v>-124146744000</v>
      </c>
    </row>
    <row r="161" spans="3:26" ht="15.5" x14ac:dyDescent="0.35">
      <c r="C161" t="s">
        <v>331</v>
      </c>
      <c r="F161" s="5">
        <v>4953418000</v>
      </c>
      <c r="I161" s="5">
        <v>4953418000</v>
      </c>
      <c r="J161" s="5">
        <v>-1800000000</v>
      </c>
      <c r="K161" s="5">
        <v>-1500000000</v>
      </c>
      <c r="L161" s="5">
        <v>-1500000000</v>
      </c>
    </row>
    <row r="162" spans="3:26" ht="15.5" x14ac:dyDescent="0.35">
      <c r="C162" t="s">
        <v>3133</v>
      </c>
    </row>
    <row r="163" spans="3:26" ht="15.5" x14ac:dyDescent="0.35">
      <c r="C163" t="s">
        <v>3000</v>
      </c>
    </row>
    <row r="164" spans="3:26" ht="15.5" x14ac:dyDescent="0.35">
      <c r="C164" t="s">
        <v>3134</v>
      </c>
      <c r="Q164" s="5">
        <v>2440080000</v>
      </c>
      <c r="R164" s="5">
        <v>2202844000</v>
      </c>
    </row>
    <row r="165" spans="3:26" ht="15.5" x14ac:dyDescent="0.35">
      <c r="C165" t="s">
        <v>1801</v>
      </c>
      <c r="T165" s="5">
        <v>-1575000000</v>
      </c>
      <c r="W165" s="5">
        <v>165424000</v>
      </c>
      <c r="X165" s="5">
        <v>-164424000</v>
      </c>
      <c r="Y165" s="5">
        <v>-1000000</v>
      </c>
      <c r="Z165" s="5">
        <v>38307000</v>
      </c>
    </row>
    <row r="166" spans="3:26" ht="15.5" x14ac:dyDescent="0.35">
      <c r="C166" t="s">
        <v>1314</v>
      </c>
      <c r="O166" s="5">
        <v>110251000</v>
      </c>
      <c r="P166" s="5">
        <v>82688000</v>
      </c>
      <c r="Q166" s="5">
        <v>34453000</v>
      </c>
      <c r="R166" s="5">
        <v>34453000</v>
      </c>
      <c r="S166" s="5">
        <v>82688000</v>
      </c>
      <c r="T166" s="5">
        <v>110251000</v>
      </c>
      <c r="U166" s="5">
        <v>68907000</v>
      </c>
      <c r="V166" s="5">
        <v>34453000</v>
      </c>
      <c r="W166" s="5">
        <v>25840000</v>
      </c>
      <c r="X166" s="5">
        <v>561799000</v>
      </c>
      <c r="Y166" s="5">
        <v>476557000</v>
      </c>
      <c r="Z166" s="5">
        <v>4307000</v>
      </c>
    </row>
    <row r="167" spans="3:26" ht="15.5" x14ac:dyDescent="0.35">
      <c r="C167" t="s">
        <v>3135</v>
      </c>
      <c r="X167" s="5">
        <v>113104000</v>
      </c>
    </row>
    <row r="168" spans="3:26" ht="15.5" x14ac:dyDescent="0.35">
      <c r="C168" t="s">
        <v>3136</v>
      </c>
    </row>
    <row r="169" spans="3:26" ht="15.5" x14ac:dyDescent="0.35">
      <c r="C169" t="s">
        <v>3137</v>
      </c>
      <c r="Q169" s="5">
        <v>-2806239000</v>
      </c>
      <c r="R169" s="5">
        <v>2806239000</v>
      </c>
    </row>
    <row r="170" spans="3:26" ht="15.5" x14ac:dyDescent="0.35">
      <c r="C170" t="s">
        <v>158</v>
      </c>
    </row>
    <row r="171" spans="3:26" ht="15.5" x14ac:dyDescent="0.35">
      <c r="C171" t="s">
        <v>215</v>
      </c>
      <c r="D171" s="5">
        <v>-23030934000</v>
      </c>
      <c r="E171" s="5">
        <v>73643092000</v>
      </c>
      <c r="F171" s="5">
        <v>-313972201000</v>
      </c>
      <c r="G171" s="5">
        <v>-253282404000</v>
      </c>
      <c r="I171" s="5">
        <v>-816274040000</v>
      </c>
      <c r="J171" s="5">
        <v>428707809000</v>
      </c>
      <c r="K171" s="5">
        <v>708479371000</v>
      </c>
      <c r="L171" s="5">
        <v>227512806000</v>
      </c>
      <c r="M171" s="5">
        <v>286941349000</v>
      </c>
      <c r="N171" s="5">
        <v>38697716000</v>
      </c>
      <c r="O171" s="5">
        <v>230769335000</v>
      </c>
      <c r="P171" s="5">
        <v>448169024000</v>
      </c>
      <c r="Q171" s="5">
        <v>430747322000</v>
      </c>
      <c r="R171" s="5">
        <v>395505353000</v>
      </c>
      <c r="S171" s="5">
        <v>178926653000</v>
      </c>
      <c r="T171" s="5">
        <v>-158295993000</v>
      </c>
      <c r="U171" s="5">
        <v>155414247000</v>
      </c>
      <c r="V171" s="5">
        <v>219947571000</v>
      </c>
      <c r="W171" s="5">
        <v>100880418000</v>
      </c>
      <c r="X171" s="5">
        <v>161039011000</v>
      </c>
      <c r="Y171" s="5">
        <v>48731970000</v>
      </c>
      <c r="Z171" s="5">
        <v>23782697000</v>
      </c>
    </row>
    <row r="172" spans="3:26" ht="15.5" x14ac:dyDescent="0.35">
      <c r="C172" t="s">
        <v>3138</v>
      </c>
    </row>
    <row r="173" spans="3:26" ht="15.5" x14ac:dyDescent="0.35">
      <c r="C173" t="s">
        <v>3107</v>
      </c>
      <c r="F173" s="5">
        <v>-231699369000</v>
      </c>
      <c r="I173" s="5">
        <v>-231699369000</v>
      </c>
      <c r="J173" s="5">
        <v>-192823621000</v>
      </c>
      <c r="K173" s="5">
        <v>-197488314000</v>
      </c>
      <c r="L173" s="5">
        <v>-158410895000</v>
      </c>
      <c r="M173" s="5">
        <v>-111104381000</v>
      </c>
      <c r="N173" s="5">
        <v>-94357872000</v>
      </c>
    </row>
    <row r="174" spans="3:26" ht="15.5" x14ac:dyDescent="0.35">
      <c r="C174" t="s">
        <v>351</v>
      </c>
      <c r="Q174" s="5">
        <v>-597195000</v>
      </c>
      <c r="R174" s="5">
        <v>-1179078000</v>
      </c>
      <c r="S174" s="5">
        <v>-1524733000</v>
      </c>
      <c r="T174" s="5">
        <v>-2486170000</v>
      </c>
      <c r="U174" s="5">
        <v>-3202851000</v>
      </c>
      <c r="V174" s="5">
        <v>-2001806000</v>
      </c>
      <c r="W174" s="5">
        <v>-876871000</v>
      </c>
      <c r="X174" s="5">
        <v>-626486000</v>
      </c>
      <c r="Y174" s="5">
        <v>-467261000</v>
      </c>
      <c r="Z174" s="5">
        <v>-303212000</v>
      </c>
    </row>
    <row r="175" spans="3:26" ht="15.5" x14ac:dyDescent="0.35">
      <c r="C175" t="s">
        <v>1835</v>
      </c>
      <c r="F175" s="5">
        <v>-5236561181000</v>
      </c>
      <c r="I175" s="5">
        <v>-5236561181000</v>
      </c>
      <c r="J175" s="5">
        <v>-5095060216000</v>
      </c>
      <c r="K175" s="5">
        <v>-2955887388000</v>
      </c>
      <c r="L175" s="5">
        <v>-1931043932000</v>
      </c>
      <c r="M175" s="5">
        <v>-1514340876000</v>
      </c>
      <c r="N175" s="5">
        <v>-5458602031000</v>
      </c>
      <c r="O175" s="5">
        <v>-5394915604000</v>
      </c>
      <c r="P175" s="5">
        <v>-2060033739000</v>
      </c>
      <c r="Q175" s="5">
        <v>-2012815754000</v>
      </c>
      <c r="R175" s="5">
        <v>-2591192146000</v>
      </c>
      <c r="S175" s="5">
        <v>-2417736856000</v>
      </c>
      <c r="T175" s="5">
        <v>-2249091729000</v>
      </c>
      <c r="U175" s="5">
        <v>-1418265342000</v>
      </c>
      <c r="V175" s="5">
        <v>-1355320752000</v>
      </c>
      <c r="W175" s="5">
        <v>-833487774000</v>
      </c>
      <c r="X175" s="5">
        <v>-664569205000</v>
      </c>
      <c r="Y175" s="5">
        <v>-246002251000</v>
      </c>
      <c r="Z175" s="5">
        <v>-325142495000</v>
      </c>
    </row>
    <row r="176" spans="3:26" ht="15.5" x14ac:dyDescent="0.35">
      <c r="C176" t="s">
        <v>1840</v>
      </c>
      <c r="F176" s="5">
        <v>-259896021000</v>
      </c>
      <c r="I176" s="5">
        <v>-259896021000</v>
      </c>
      <c r="J176" s="5">
        <v>-210506297000</v>
      </c>
      <c r="K176" s="5">
        <v>-173642878000</v>
      </c>
      <c r="L176" s="5">
        <v>-146623963000</v>
      </c>
      <c r="M176" s="5">
        <v>-250863154000</v>
      </c>
      <c r="N176" s="5">
        <v>-96343131000</v>
      </c>
      <c r="O176" s="5">
        <v>-103003683000</v>
      </c>
      <c r="P176" s="5">
        <v>-75772120000</v>
      </c>
      <c r="Q176" s="5">
        <v>-66606646000</v>
      </c>
      <c r="R176" s="5">
        <v>-42654503000</v>
      </c>
      <c r="S176" s="5">
        <v>-26969697000</v>
      </c>
      <c r="T176" s="5">
        <v>-139547143000</v>
      </c>
      <c r="U176" s="5">
        <v>-42533576000</v>
      </c>
      <c r="V176" s="5">
        <v>-22053660000</v>
      </c>
      <c r="W176" s="5">
        <v>-29540986000</v>
      </c>
      <c r="X176" s="5">
        <v>-89555776000</v>
      </c>
      <c r="Y176" s="5">
        <v>-17384271000</v>
      </c>
      <c r="Z176" s="5">
        <v>-48921458000</v>
      </c>
    </row>
    <row r="177" spans="3:26" ht="15.5" x14ac:dyDescent="0.35">
      <c r="C177" t="s">
        <v>3139</v>
      </c>
    </row>
    <row r="178" spans="3:26" ht="15.5" x14ac:dyDescent="0.35">
      <c r="C178" t="s">
        <v>3140</v>
      </c>
      <c r="K178" s="5">
        <v>854436857000</v>
      </c>
    </row>
    <row r="179" spans="3:26" ht="15.5" x14ac:dyDescent="0.35">
      <c r="C179" t="s">
        <v>3141</v>
      </c>
    </row>
    <row r="180" spans="3:26" ht="15.5" x14ac:dyDescent="0.35">
      <c r="C180" t="s">
        <v>3142</v>
      </c>
      <c r="F180" s="5">
        <v>2000250000</v>
      </c>
      <c r="I180" s="5">
        <v>2000250000</v>
      </c>
      <c r="J180" s="5">
        <v>880000000</v>
      </c>
      <c r="K180" s="5">
        <v>856000000</v>
      </c>
      <c r="L180" s="5">
        <v>31500000000</v>
      </c>
      <c r="M180" s="5">
        <v>4802000000</v>
      </c>
      <c r="N180" s="5">
        <v>75000000</v>
      </c>
      <c r="O180" s="5">
        <v>25000000</v>
      </c>
      <c r="P180" s="5">
        <v>3100000000</v>
      </c>
      <c r="Q180" s="5">
        <v>36300000000</v>
      </c>
      <c r="R180" s="5">
        <v>8820000000</v>
      </c>
      <c r="S180" s="5">
        <v>500000000</v>
      </c>
      <c r="T180" s="5">
        <v>2550000000</v>
      </c>
      <c r="U180" s="5">
        <v>600000000</v>
      </c>
      <c r="V180" s="5">
        <v>7695000000</v>
      </c>
      <c r="W180" s="5">
        <v>3675000000</v>
      </c>
      <c r="X180" s="5">
        <v>4107659000</v>
      </c>
      <c r="Y180" s="5">
        <v>7484000000</v>
      </c>
      <c r="Z180" s="5">
        <v>2659280000</v>
      </c>
    </row>
    <row r="181" spans="3:26" ht="15.5" x14ac:dyDescent="0.35">
      <c r="C181" t="s">
        <v>3143</v>
      </c>
      <c r="D181" s="5">
        <v>-18980934000</v>
      </c>
      <c r="E181" s="5">
        <v>73643092000</v>
      </c>
      <c r="F181" s="5">
        <v>5414149370000</v>
      </c>
      <c r="G181" s="5">
        <v>-216024266000</v>
      </c>
      <c r="I181" s="5">
        <v>4958355669000</v>
      </c>
      <c r="J181" s="5">
        <v>5974949169000</v>
      </c>
      <c r="K181" s="5">
        <v>4094807833000</v>
      </c>
      <c r="L181" s="5">
        <v>2535034917000</v>
      </c>
      <c r="M181" s="5">
        <v>2190832172000</v>
      </c>
      <c r="N181" s="5">
        <v>5698142456000</v>
      </c>
      <c r="O181" s="5">
        <v>5750482034000</v>
      </c>
      <c r="P181" s="5">
        <v>2280308155000</v>
      </c>
      <c r="Q181" s="5">
        <v>2529352602000</v>
      </c>
      <c r="R181" s="5">
        <v>2552047076000</v>
      </c>
      <c r="S181" s="5">
        <v>2641383128000</v>
      </c>
      <c r="T181" s="5">
        <v>2248470238000</v>
      </c>
      <c r="U181" s="5">
        <v>1634802819000</v>
      </c>
      <c r="V181" s="5">
        <v>1620355316000</v>
      </c>
      <c r="W181" s="5">
        <v>971486125000</v>
      </c>
      <c r="X181" s="5">
        <v>916746978000</v>
      </c>
      <c r="Y181" s="5">
        <v>327012560000</v>
      </c>
      <c r="Z181" s="5">
        <v>399443673000</v>
      </c>
    </row>
    <row r="182" spans="3:26" ht="15.5" x14ac:dyDescent="0.35">
      <c r="C182" t="s">
        <v>1358</v>
      </c>
    </row>
    <row r="183" spans="3:26" ht="15.5" x14ac:dyDescent="0.35">
      <c r="C183" t="s">
        <v>3144</v>
      </c>
      <c r="U183" s="5">
        <v>-4204171000</v>
      </c>
      <c r="V183" s="5">
        <v>-807378000</v>
      </c>
    </row>
    <row r="184" spans="3:26" ht="15.5" x14ac:dyDescent="0.35">
      <c r="C184" t="s">
        <v>1362</v>
      </c>
      <c r="F184" s="5">
        <v>-5728156571000</v>
      </c>
      <c r="I184" s="5">
        <v>-5728156571000</v>
      </c>
      <c r="J184" s="5">
        <v>-5498390134000</v>
      </c>
      <c r="K184" s="5">
        <v>-3327018580000</v>
      </c>
      <c r="L184" s="5">
        <v>-2236078790000</v>
      </c>
      <c r="M184" s="5">
        <v>-1876308411000</v>
      </c>
      <c r="N184" s="5">
        <v>-5649303034000</v>
      </c>
      <c r="O184" s="5">
        <v>-5497919287000</v>
      </c>
      <c r="P184" s="5">
        <v>-2135805859000</v>
      </c>
      <c r="Q184" s="5">
        <v>-2080019595000</v>
      </c>
      <c r="R184" s="5">
        <v>-2635025727000</v>
      </c>
      <c r="S184" s="5">
        <v>-2446231286000</v>
      </c>
      <c r="T184" s="5">
        <v>-2391125042000</v>
      </c>
      <c r="U184" s="5">
        <v>-1468205940000</v>
      </c>
      <c r="V184" s="5">
        <v>-1380183596000</v>
      </c>
      <c r="W184" s="5">
        <v>-863905631000</v>
      </c>
      <c r="X184" s="5">
        <v>-754751467000</v>
      </c>
      <c r="Y184" s="5">
        <v>-263853783000</v>
      </c>
      <c r="Z184" s="5">
        <v>-374367165000</v>
      </c>
    </row>
    <row r="185" spans="3:26" ht="15.5" x14ac:dyDescent="0.35">
      <c r="C185" t="s">
        <v>238</v>
      </c>
      <c r="L185" s="5">
        <v>-20957122000</v>
      </c>
    </row>
    <row r="186" spans="3:26" ht="15.5" x14ac:dyDescent="0.35">
      <c r="C186" t="s">
        <v>823</v>
      </c>
    </row>
    <row r="187" spans="3:26" ht="15.5" x14ac:dyDescent="0.35">
      <c r="C187" t="s">
        <v>2152</v>
      </c>
    </row>
    <row r="188" spans="3:26" ht="15.5" x14ac:dyDescent="0.35">
      <c r="C188" t="s">
        <v>3145</v>
      </c>
      <c r="F188" s="5">
        <v>35000000</v>
      </c>
      <c r="G188" s="5">
        <v>-9567500000</v>
      </c>
      <c r="I188" s="5">
        <v>-9532500000</v>
      </c>
      <c r="J188" s="5">
        <v>-8069000000</v>
      </c>
      <c r="K188" s="5">
        <v>-10268000000</v>
      </c>
      <c r="L188" s="5">
        <v>-7209000000</v>
      </c>
      <c r="M188" s="5">
        <v>-9749000000</v>
      </c>
      <c r="N188" s="5">
        <v>-1225000000</v>
      </c>
      <c r="O188" s="5">
        <v>-3960000000</v>
      </c>
      <c r="P188" s="5">
        <v>-3920000000</v>
      </c>
      <c r="Q188" s="5">
        <v>-4000000000</v>
      </c>
      <c r="R188" s="5">
        <v>-4607500000</v>
      </c>
      <c r="S188" s="5">
        <v>-1750000000</v>
      </c>
      <c r="T188" s="5">
        <v>-1166000000</v>
      </c>
      <c r="U188" s="5">
        <v>-1050000000</v>
      </c>
      <c r="V188" s="5">
        <v>-1050000000</v>
      </c>
      <c r="W188" s="5">
        <v>-1710000000</v>
      </c>
      <c r="X188" s="5">
        <v>-860000000</v>
      </c>
      <c r="Y188" s="5">
        <v>-1965000000</v>
      </c>
    </row>
    <row r="189" spans="3:26" ht="15.5" x14ac:dyDescent="0.35">
      <c r="C189" t="s">
        <v>3146</v>
      </c>
      <c r="G189" s="5">
        <v>-36940638000</v>
      </c>
      <c r="I189" s="5">
        <v>-36940638000</v>
      </c>
      <c r="J189" s="5">
        <v>-39782226000</v>
      </c>
      <c r="K189" s="5">
        <v>-49041882000</v>
      </c>
      <c r="L189" s="5">
        <v>-40125176000</v>
      </c>
      <c r="M189" s="5">
        <v>-17833412000</v>
      </c>
      <c r="N189" s="5">
        <v>-8916706000</v>
      </c>
      <c r="O189" s="5">
        <v>-17833412000</v>
      </c>
      <c r="P189" s="5">
        <v>-16212212000</v>
      </c>
      <c r="Q189" s="5">
        <v>-14185685000</v>
      </c>
      <c r="R189" s="5">
        <v>-7237595000</v>
      </c>
      <c r="S189" s="5">
        <v>-14475189000</v>
      </c>
      <c r="T189" s="5">
        <v>-14475189000</v>
      </c>
      <c r="U189" s="5">
        <v>-10132632000</v>
      </c>
      <c r="V189" s="5">
        <v>-13027670000</v>
      </c>
      <c r="W189" s="5">
        <v>-5790076000</v>
      </c>
      <c r="Y189" s="5">
        <v>-11580151000</v>
      </c>
    </row>
    <row r="190" spans="3:26" ht="15.5" x14ac:dyDescent="0.35">
      <c r="C190" t="s">
        <v>3147</v>
      </c>
      <c r="D190" s="5">
        <v>-4050000000</v>
      </c>
      <c r="G190" s="5">
        <v>9250000000</v>
      </c>
    </row>
    <row r="191" spans="3:26" ht="15.5" x14ac:dyDescent="0.35">
      <c r="C191" t="s">
        <v>2950</v>
      </c>
      <c r="D191" s="5">
        <v>-4050000000</v>
      </c>
      <c r="F191" s="5">
        <v>35000000</v>
      </c>
      <c r="G191" s="5">
        <v>-37258138000</v>
      </c>
      <c r="I191" s="5">
        <v>-46473138000</v>
      </c>
      <c r="J191" s="5">
        <v>-47851226000</v>
      </c>
      <c r="K191" s="5">
        <v>-59309882000</v>
      </c>
      <c r="L191" s="5">
        <v>-47334176000</v>
      </c>
      <c r="M191" s="5">
        <v>-27582412000</v>
      </c>
      <c r="N191" s="5">
        <v>-10141706000</v>
      </c>
      <c r="O191" s="5">
        <v>-21793412000</v>
      </c>
      <c r="P191" s="5">
        <v>-20132212000</v>
      </c>
      <c r="Q191" s="5">
        <v>-18185685000</v>
      </c>
      <c r="R191" s="5">
        <v>-11845095000</v>
      </c>
      <c r="S191" s="5">
        <v>-16225189000</v>
      </c>
      <c r="T191" s="5">
        <v>-15641189000</v>
      </c>
      <c r="U191" s="5">
        <v>-11182632000</v>
      </c>
      <c r="V191" s="5">
        <v>-14077670000</v>
      </c>
      <c r="W191" s="5">
        <v>-7500076000</v>
      </c>
      <c r="X191" s="5">
        <v>-860000000</v>
      </c>
      <c r="Y191" s="5">
        <v>-13545151000</v>
      </c>
    </row>
    <row r="192" spans="3:26" ht="15.5" x14ac:dyDescent="0.35">
      <c r="C192" t="s">
        <v>3148</v>
      </c>
      <c r="X192" s="5">
        <v>-96500000</v>
      </c>
      <c r="Y192" s="5">
        <v>-495685000</v>
      </c>
      <c r="Z192" s="5">
        <v>419185000</v>
      </c>
    </row>
    <row r="193" spans="2:26" ht="15.5" x14ac:dyDescent="0.35">
      <c r="C193" t="s">
        <v>3149</v>
      </c>
      <c r="Y193" s="5">
        <v>-385971000</v>
      </c>
      <c r="Z193" s="5">
        <v>-1077996000</v>
      </c>
    </row>
    <row r="194" spans="2:26" ht="15.5" x14ac:dyDescent="0.35">
      <c r="C194" t="s">
        <v>3150</v>
      </c>
      <c r="V194" s="5">
        <v>-800000000</v>
      </c>
      <c r="W194" s="5">
        <v>800000000</v>
      </c>
    </row>
    <row r="195" spans="2:26" ht="15.5" x14ac:dyDescent="0.35">
      <c r="C195" t="s">
        <v>3151</v>
      </c>
      <c r="V195" s="5">
        <v>-5346479000</v>
      </c>
      <c r="Z195" s="5">
        <v>-635000000</v>
      </c>
    </row>
    <row r="196" spans="2:26" ht="15.5" x14ac:dyDescent="0.35">
      <c r="C196" t="s">
        <v>2900</v>
      </c>
    </row>
    <row r="197" spans="2:26" ht="15.5" x14ac:dyDescent="0.35">
      <c r="C197" t="s">
        <v>3152</v>
      </c>
      <c r="R197" s="5">
        <v>490329099000</v>
      </c>
    </row>
    <row r="198" spans="2:26" ht="15.5" x14ac:dyDescent="0.35">
      <c r="C198" t="s">
        <v>3153</v>
      </c>
      <c r="Q198" s="5">
        <v>-400000000</v>
      </c>
    </row>
    <row r="199" spans="2:26" ht="15.5" x14ac:dyDescent="0.35">
      <c r="C199" t="s">
        <v>671</v>
      </c>
      <c r="P199" s="5">
        <v>323798940000</v>
      </c>
    </row>
    <row r="200" spans="2:26" ht="15.5" x14ac:dyDescent="0.35">
      <c r="C200" t="s">
        <v>3154</v>
      </c>
      <c r="L200" s="5">
        <v>-3152023000</v>
      </c>
    </row>
    <row r="201" spans="2:26" ht="15.5" x14ac:dyDescent="0.35">
      <c r="C201" t="s">
        <v>239</v>
      </c>
      <c r="D201" s="5">
        <v>-2393259000</v>
      </c>
      <c r="E201" s="5">
        <v>-43941911000</v>
      </c>
      <c r="F201" s="5">
        <v>60729835000</v>
      </c>
      <c r="G201" s="5">
        <v>2737258000</v>
      </c>
      <c r="I201" s="5">
        <v>8860265000</v>
      </c>
      <c r="J201" s="5">
        <v>-11366656000</v>
      </c>
      <c r="K201" s="5">
        <v>21780556000</v>
      </c>
      <c r="L201" s="5">
        <v>76663393000</v>
      </c>
      <c r="M201" s="5">
        <v>-43180576000</v>
      </c>
      <c r="N201" s="5">
        <v>40346441000</v>
      </c>
      <c r="O201" s="5">
        <v>3130010000</v>
      </c>
      <c r="P201" s="5">
        <v>-23846415000</v>
      </c>
      <c r="Q201" s="5">
        <v>18552550000</v>
      </c>
      <c r="R201" s="5">
        <v>8894356000</v>
      </c>
      <c r="S201" s="5">
        <v>11926988000</v>
      </c>
      <c r="T201" s="5">
        <v>-6113812000</v>
      </c>
      <c r="U201" s="5">
        <v>-8530990000</v>
      </c>
      <c r="V201" s="5">
        <v>34912636000</v>
      </c>
      <c r="W201" s="5">
        <v>2491111000</v>
      </c>
      <c r="X201" s="5">
        <v>-5065126000</v>
      </c>
      <c r="Y201" s="5">
        <v>-3693746000</v>
      </c>
      <c r="Z201" s="5">
        <v>-103590502000</v>
      </c>
    </row>
    <row r="202" spans="2:26" ht="15.5" x14ac:dyDescent="0.35">
      <c r="C202" t="s">
        <v>240</v>
      </c>
      <c r="E202" s="5">
        <v>162882066000</v>
      </c>
      <c r="I202" s="5">
        <v>154021801000</v>
      </c>
      <c r="J202" s="5">
        <v>165388457000</v>
      </c>
      <c r="K202" s="5">
        <v>143607901000</v>
      </c>
      <c r="L202" s="5">
        <v>66944508000</v>
      </c>
      <c r="M202" s="5">
        <v>110125084000</v>
      </c>
      <c r="N202" s="5">
        <v>69778643000</v>
      </c>
      <c r="O202" s="5">
        <v>66648633000</v>
      </c>
      <c r="P202" s="5">
        <v>90495048000</v>
      </c>
      <c r="Q202" s="5">
        <v>71942498000</v>
      </c>
      <c r="R202" s="5">
        <v>63048142000</v>
      </c>
      <c r="S202" s="5">
        <v>51121154000</v>
      </c>
      <c r="T202" s="5">
        <v>57234966000</v>
      </c>
      <c r="U202" s="5">
        <v>65765956000</v>
      </c>
      <c r="V202" s="5">
        <v>30853320000</v>
      </c>
      <c r="W202" s="5">
        <v>28362209000</v>
      </c>
      <c r="X202" s="5">
        <v>33427335000</v>
      </c>
      <c r="Y202" s="5">
        <v>37121081000</v>
      </c>
      <c r="Z202" s="5">
        <v>140711583000</v>
      </c>
    </row>
    <row r="203" spans="2:26" ht="15.5" x14ac:dyDescent="0.35">
      <c r="C203" t="s">
        <v>242</v>
      </c>
      <c r="D203" s="5">
        <v>-2393259000</v>
      </c>
      <c r="E203" s="5">
        <v>118940155000</v>
      </c>
      <c r="F203" s="5">
        <v>60729835000</v>
      </c>
      <c r="G203" s="5">
        <v>2737258000</v>
      </c>
      <c r="I203" s="5">
        <v>162882066000</v>
      </c>
      <c r="J203" s="5">
        <v>154021801000</v>
      </c>
      <c r="K203" s="5">
        <v>165388457000</v>
      </c>
      <c r="L203" s="5">
        <v>143607901000</v>
      </c>
      <c r="M203" s="5">
        <v>66944508000</v>
      </c>
      <c r="N203" s="5">
        <v>110125084000</v>
      </c>
      <c r="O203" s="5">
        <v>69778643000</v>
      </c>
      <c r="P203" s="5">
        <v>66648633000</v>
      </c>
      <c r="Q203" s="5">
        <v>90495048000</v>
      </c>
      <c r="R203" s="5">
        <v>71942498000</v>
      </c>
      <c r="S203" s="5">
        <v>63048142000</v>
      </c>
      <c r="T203" s="5">
        <v>51121154000</v>
      </c>
      <c r="U203" s="5">
        <v>57234966000</v>
      </c>
      <c r="V203" s="5">
        <v>65765956000</v>
      </c>
      <c r="W203" s="5">
        <v>30853320000</v>
      </c>
      <c r="X203" s="5">
        <v>28362209000</v>
      </c>
      <c r="Y203" s="5">
        <v>33427335000</v>
      </c>
      <c r="Z203" s="5">
        <v>37121081000</v>
      </c>
    </row>
    <row r="205" spans="2:26" ht="15.5" x14ac:dyDescent="0.35">
      <c r="B205" t="s">
        <v>243</v>
      </c>
      <c r="C205" t="s">
        <v>12</v>
      </c>
      <c r="D205" s="5">
        <v>5680000000</v>
      </c>
      <c r="E205" s="5">
        <v>5680000000</v>
      </c>
      <c r="F205" s="5">
        <v>5680000000</v>
      </c>
      <c r="G205" s="5">
        <v>5680000000</v>
      </c>
      <c r="I205" s="5">
        <v>5680000000</v>
      </c>
      <c r="J205" s="5">
        <v>5680000000</v>
      </c>
      <c r="K205" s="5">
        <v>5680000000</v>
      </c>
      <c r="L205" s="5">
        <v>4460000000</v>
      </c>
      <c r="M205" s="5">
        <v>4460000000</v>
      </c>
      <c r="N205" s="5">
        <v>4460000000</v>
      </c>
      <c r="O205" s="5">
        <v>4460000000</v>
      </c>
      <c r="P205" s="5">
        <v>4460000000</v>
      </c>
      <c r="Q205" s="5">
        <v>4050000000</v>
      </c>
      <c r="R205" s="5">
        <v>4050000000</v>
      </c>
      <c r="S205" s="5">
        <v>2900000000</v>
      </c>
      <c r="T205" s="5">
        <v>2900000000</v>
      </c>
      <c r="U205" s="5">
        <v>2900000000</v>
      </c>
      <c r="V205" s="5">
        <v>2900000000</v>
      </c>
      <c r="W205" s="5">
        <v>2900000000</v>
      </c>
      <c r="X205" s="5">
        <v>2900000000</v>
      </c>
      <c r="Y205" s="5">
        <v>2900000000</v>
      </c>
      <c r="Z205" s="5">
        <v>2900000000</v>
      </c>
    </row>
    <row r="206" spans="2:26" ht="15.5" x14ac:dyDescent="0.35">
      <c r="C206" t="s">
        <v>244</v>
      </c>
      <c r="D206" s="6">
        <v>13.55</v>
      </c>
      <c r="E206" s="6">
        <v>3.45</v>
      </c>
      <c r="F206" s="6">
        <v>7.98</v>
      </c>
      <c r="G206" s="6">
        <v>7.21</v>
      </c>
    </row>
    <row r="207" spans="2:26" ht="15.5" x14ac:dyDescent="0.35">
      <c r="C207" t="s">
        <v>245</v>
      </c>
      <c r="D207" s="6">
        <v>19.93</v>
      </c>
      <c r="E207" s="6">
        <v>83.48</v>
      </c>
      <c r="F207" s="6">
        <v>39.6</v>
      </c>
      <c r="G207" s="6">
        <v>42.72</v>
      </c>
    </row>
    <row r="208" spans="2:26" ht="15.5" x14ac:dyDescent="0.35">
      <c r="C208" t="s">
        <v>73</v>
      </c>
      <c r="D208" s="6">
        <v>0.33</v>
      </c>
      <c r="E208" s="6">
        <v>0.42</v>
      </c>
      <c r="F208" s="6">
        <v>0.41</v>
      </c>
      <c r="G208" s="6">
        <v>0.42</v>
      </c>
    </row>
    <row r="209" spans="3:7" ht="15.5" x14ac:dyDescent="0.35">
      <c r="C209" t="s">
        <v>246</v>
      </c>
      <c r="D209" s="5">
        <v>304650000000</v>
      </c>
      <c r="E209" s="5">
        <v>213890000000</v>
      </c>
      <c r="F209" s="5">
        <v>247840000000</v>
      </c>
      <c r="G209" s="6">
        <v>260420000000.00003</v>
      </c>
    </row>
    <row r="210" spans="3:7" ht="15.5" x14ac:dyDescent="0.35">
      <c r="C210" t="s">
        <v>247</v>
      </c>
      <c r="D210" s="6">
        <v>6.1999999999999998E-3</v>
      </c>
      <c r="E210" s="6">
        <v>1.6000000000000001E-3</v>
      </c>
      <c r="F210" s="6">
        <v>3.8E-3</v>
      </c>
      <c r="G210" s="6">
        <v>3.4000000000000002E-3</v>
      </c>
    </row>
    <row r="211" spans="3:7" ht="15.5" x14ac:dyDescent="0.35">
      <c r="C211" t="s">
        <v>248</v>
      </c>
      <c r="D211" s="6">
        <v>2.12E-2</v>
      </c>
      <c r="E211" s="6">
        <v>5.5000000000000005E-3</v>
      </c>
      <c r="F211" s="6">
        <v>1.2800000000000001E-2</v>
      </c>
      <c r="G211" s="6">
        <v>1.1699999999999999E-2</v>
      </c>
    </row>
    <row r="212" spans="3:7" ht="15.5" x14ac:dyDescent="0.35">
      <c r="C212" t="s">
        <v>249</v>
      </c>
      <c r="D212" s="6">
        <v>3.04E-2</v>
      </c>
      <c r="E212" s="6">
        <v>1.5900000000000001E-2</v>
      </c>
      <c r="F212" s="6">
        <v>2.3300000000000001E-2</v>
      </c>
      <c r="G212" s="6">
        <v>2.3300000000000001E-2</v>
      </c>
    </row>
    <row r="213" spans="3:7" ht="15.5" x14ac:dyDescent="0.35">
      <c r="C213" t="s">
        <v>250</v>
      </c>
      <c r="D213" s="6">
        <v>2.4700000000000002</v>
      </c>
      <c r="E213" s="6">
        <v>1.37</v>
      </c>
      <c r="F213" s="6">
        <v>1.89</v>
      </c>
      <c r="G213" s="6">
        <v>1.66</v>
      </c>
    </row>
    <row r="214" spans="3:7" ht="15.5" x14ac:dyDescent="0.35">
      <c r="C214" t="s">
        <v>251</v>
      </c>
      <c r="D214" s="5">
        <v>3854000000000</v>
      </c>
      <c r="E214" s="5">
        <v>3772000000000</v>
      </c>
      <c r="F214" s="5">
        <v>3750000000000</v>
      </c>
      <c r="G214" s="5">
        <v>3691000000000</v>
      </c>
    </row>
    <row r="215" spans="3:7" ht="15.5" x14ac:dyDescent="0.35">
      <c r="C215" t="s">
        <v>252</v>
      </c>
      <c r="D215" s="6">
        <v>0.42</v>
      </c>
      <c r="E215" s="6">
        <v>0.46</v>
      </c>
      <c r="F215" s="6">
        <v>0.51</v>
      </c>
      <c r="G215" s="6">
        <v>0.5</v>
      </c>
    </row>
    <row r="216" spans="3:7" ht="15.5" x14ac:dyDescent="0.35">
      <c r="C216" t="s">
        <v>253</v>
      </c>
      <c r="D216" s="6">
        <v>640.59</v>
      </c>
      <c r="E216" s="6">
        <v>627.04</v>
      </c>
      <c r="F216" s="6">
        <v>623.58000000000004</v>
      </c>
      <c r="G216" s="6">
        <v>614.19000000000005</v>
      </c>
    </row>
    <row r="217" spans="3:7" ht="15.5" x14ac:dyDescent="0.35">
      <c r="C217" t="s">
        <v>254</v>
      </c>
      <c r="D217" s="6">
        <v>0.42</v>
      </c>
      <c r="E217" s="6">
        <v>0.46</v>
      </c>
      <c r="F217" s="6">
        <v>0.51</v>
      </c>
      <c r="G217" s="6">
        <v>0.5</v>
      </c>
    </row>
    <row r="218" spans="3:7" ht="15.5" x14ac:dyDescent="0.35">
      <c r="C218" t="s">
        <v>255</v>
      </c>
      <c r="D218" s="6">
        <v>640.59</v>
      </c>
      <c r="E218" s="6">
        <v>627.04</v>
      </c>
      <c r="F218" s="6">
        <v>623.58000000000004</v>
      </c>
      <c r="G218" s="6">
        <v>614.19000000000005</v>
      </c>
    </row>
    <row r="219" spans="3:7" ht="15.5" x14ac:dyDescent="0.35">
      <c r="C219" t="s">
        <v>256</v>
      </c>
      <c r="D219" s="5">
        <v>2403000000000</v>
      </c>
      <c r="E219" s="5">
        <v>2342000000000</v>
      </c>
      <c r="F219" s="5">
        <v>2238000000000</v>
      </c>
      <c r="G219" s="5">
        <v>2405000000000</v>
      </c>
    </row>
    <row r="220" spans="3:7" ht="15.5" x14ac:dyDescent="0.35">
      <c r="C220" t="s">
        <v>257</v>
      </c>
      <c r="D220" s="5">
        <v>747000000000</v>
      </c>
      <c r="E220" s="5">
        <v>791000000000</v>
      </c>
      <c r="F220" s="5">
        <v>818000000000</v>
      </c>
      <c r="G220" s="5">
        <v>828000000000</v>
      </c>
    </row>
    <row r="221" spans="3:7" ht="15.5" x14ac:dyDescent="0.35">
      <c r="C221" t="s">
        <v>258</v>
      </c>
      <c r="D221" s="5">
        <v>3641000000000</v>
      </c>
      <c r="E221" s="5">
        <v>3564000000000</v>
      </c>
      <c r="F221" s="5">
        <v>3544000000000</v>
      </c>
      <c r="G221" s="5">
        <v>3491000000000</v>
      </c>
    </row>
    <row r="222" spans="3:7" ht="15.5" x14ac:dyDescent="0.35">
      <c r="C222" t="s">
        <v>24</v>
      </c>
      <c r="D222" s="5">
        <v>3151000000000</v>
      </c>
      <c r="E222" s="5">
        <v>3133000000000</v>
      </c>
      <c r="F222" s="5">
        <v>3056000000000</v>
      </c>
      <c r="G222" s="5">
        <v>3233000000000</v>
      </c>
    </row>
    <row r="223" spans="3:7" ht="15.5" x14ac:dyDescent="0.35">
      <c r="C223" t="s">
        <v>21</v>
      </c>
      <c r="D223" s="5">
        <v>3034000000000</v>
      </c>
      <c r="E223" s="5">
        <v>3014000000000</v>
      </c>
      <c r="F223" s="5">
        <v>2893000000000</v>
      </c>
      <c r="G223" s="5">
        <v>3131000000000</v>
      </c>
    </row>
    <row r="224" spans="3:7" ht="15.5" x14ac:dyDescent="0.35">
      <c r="C224" t="s">
        <v>259</v>
      </c>
      <c r="D224" s="5">
        <v>-58000000000</v>
      </c>
      <c r="E224" s="5">
        <v>-51000000000</v>
      </c>
      <c r="F224" s="5">
        <v>-28000000000</v>
      </c>
      <c r="G224" s="5">
        <v>33000000000</v>
      </c>
    </row>
    <row r="225" spans="3:26" ht="15.5" x14ac:dyDescent="0.35">
      <c r="C225" t="s">
        <v>260</v>
      </c>
      <c r="D225" s="5">
        <v>139000000000</v>
      </c>
      <c r="E225" s="5">
        <v>-23000000000</v>
      </c>
      <c r="F225" s="5">
        <v>456000000000</v>
      </c>
      <c r="G225" s="5">
        <v>350000000000</v>
      </c>
    </row>
    <row r="226" spans="3:26" ht="15.5" x14ac:dyDescent="0.35">
      <c r="C226" t="s">
        <v>261</v>
      </c>
      <c r="D226" s="5">
        <v>-120000000000</v>
      </c>
      <c r="E226" s="5">
        <v>-95000000000</v>
      </c>
      <c r="F226" s="5">
        <v>-88000000000</v>
      </c>
      <c r="G226" s="5">
        <v>-95000000000</v>
      </c>
    </row>
    <row r="227" spans="3:26" ht="15.5" x14ac:dyDescent="0.35">
      <c r="C227" t="s">
        <v>13</v>
      </c>
      <c r="D227" s="5">
        <v>20000000000</v>
      </c>
      <c r="E227" s="5">
        <v>-118000000000</v>
      </c>
      <c r="F227" s="5">
        <v>369000000000</v>
      </c>
      <c r="G227" s="5">
        <v>255000000000</v>
      </c>
    </row>
    <row r="228" spans="3:26" ht="15.5" x14ac:dyDescent="0.35">
      <c r="C228" t="s">
        <v>16</v>
      </c>
      <c r="D228" s="6">
        <v>3.43</v>
      </c>
      <c r="E228" s="6">
        <v>-20.8</v>
      </c>
      <c r="F228" s="6">
        <v>64.849999999999994</v>
      </c>
      <c r="G228" s="6">
        <v>44.84</v>
      </c>
    </row>
    <row r="229" spans="3:26" ht="15.5" x14ac:dyDescent="0.35">
      <c r="C229" t="s">
        <v>58</v>
      </c>
      <c r="I229" s="6">
        <v>19.79</v>
      </c>
      <c r="J229" s="6">
        <v>32.520000000000003</v>
      </c>
      <c r="K229" s="6">
        <v>32.1</v>
      </c>
      <c r="L229" s="6">
        <v>53.63</v>
      </c>
      <c r="M229" s="6">
        <v>47.44</v>
      </c>
      <c r="N229" s="6">
        <v>13.57</v>
      </c>
      <c r="O229" s="6">
        <v>13.64</v>
      </c>
      <c r="P229" s="6">
        <v>17.46</v>
      </c>
      <c r="Q229" s="6">
        <v>19.21</v>
      </c>
      <c r="R229" s="6">
        <v>17.84</v>
      </c>
      <c r="S229" s="6">
        <v>14.03</v>
      </c>
      <c r="T229" s="6">
        <v>36.14</v>
      </c>
      <c r="U229" s="6">
        <v>24.58</v>
      </c>
      <c r="V229" s="6">
        <v>19.809999999999999</v>
      </c>
      <c r="W229" s="6">
        <v>23.16</v>
      </c>
      <c r="X229" s="6">
        <v>12.92</v>
      </c>
      <c r="Y229" s="6">
        <v>4.9400000000000004</v>
      </c>
      <c r="Z229" s="6">
        <v>21.42</v>
      </c>
    </row>
    <row r="230" spans="3:26" ht="15.5" x14ac:dyDescent="0.35">
      <c r="C230" t="s">
        <v>72</v>
      </c>
      <c r="I230" s="6">
        <v>15.97</v>
      </c>
      <c r="J230" s="6">
        <v>14.94</v>
      </c>
      <c r="K230" s="6">
        <v>18.850000000000001</v>
      </c>
      <c r="L230" s="6">
        <v>15.2</v>
      </c>
      <c r="M230" s="6">
        <v>10.33</v>
      </c>
      <c r="N230" s="6">
        <v>28.45</v>
      </c>
      <c r="O230" s="6">
        <v>32.99</v>
      </c>
      <c r="P230" s="6">
        <v>31.21</v>
      </c>
      <c r="Q230" s="6">
        <v>23.63</v>
      </c>
      <c r="R230" s="6">
        <v>29.43</v>
      </c>
      <c r="S230" s="6">
        <v>28.3</v>
      </c>
      <c r="T230" s="6">
        <v>15.88</v>
      </c>
      <c r="U230" s="6">
        <v>7.32</v>
      </c>
      <c r="V230" s="6">
        <v>11.56</v>
      </c>
      <c r="W230" s="6">
        <v>9.89</v>
      </c>
      <c r="X230" s="6">
        <v>8.2799999999999994</v>
      </c>
      <c r="Y230" s="6">
        <v>20.239999999999998</v>
      </c>
      <c r="Z230" s="6">
        <v>7.89</v>
      </c>
    </row>
    <row r="231" spans="3:26" ht="15.5" x14ac:dyDescent="0.35">
      <c r="C231" t="s">
        <v>75</v>
      </c>
      <c r="I231" s="6">
        <v>0.11</v>
      </c>
      <c r="J231" s="6">
        <v>0.17</v>
      </c>
      <c r="K231" s="6">
        <v>0.22</v>
      </c>
      <c r="L231" s="6">
        <v>0.25</v>
      </c>
      <c r="M231" s="6">
        <v>0.16</v>
      </c>
      <c r="N231" s="6">
        <v>0.14000000000000001</v>
      </c>
      <c r="O231" s="6">
        <v>0.17</v>
      </c>
      <c r="P231" s="6">
        <v>0.23</v>
      </c>
      <c r="Q231" s="6">
        <v>0.2</v>
      </c>
      <c r="R231" s="6">
        <v>0.27</v>
      </c>
      <c r="S231" s="6">
        <v>0.16</v>
      </c>
      <c r="T231" s="6">
        <v>0.24</v>
      </c>
      <c r="U231" s="6">
        <v>0.08</v>
      </c>
      <c r="V231" s="6">
        <v>0.13</v>
      </c>
      <c r="W231" s="6">
        <v>0.16</v>
      </c>
      <c r="X231" s="6">
        <v>0.09</v>
      </c>
      <c r="Y231" s="6">
        <v>0.1</v>
      </c>
      <c r="Z231" s="6">
        <v>0.18</v>
      </c>
    </row>
    <row r="232" spans="3:26" ht="15.5" x14ac:dyDescent="0.35">
      <c r="C232" t="s">
        <v>262</v>
      </c>
      <c r="I232" s="5">
        <v>951920000000</v>
      </c>
      <c r="J232" s="5">
        <v>981120000000</v>
      </c>
      <c r="K232" s="5">
        <v>895080000000</v>
      </c>
      <c r="L232" s="5">
        <v>925110000000</v>
      </c>
      <c r="M232" s="5">
        <v>778390000000</v>
      </c>
      <c r="N232" s="6">
        <v>543330000000.00006</v>
      </c>
      <c r="O232" s="5">
        <v>372120000000</v>
      </c>
      <c r="P232" s="5">
        <v>356520000000</v>
      </c>
    </row>
    <row r="233" spans="3:26" ht="15.5" x14ac:dyDescent="0.35">
      <c r="C233" t="s">
        <v>263</v>
      </c>
      <c r="I233" s="6">
        <v>9.3999999999999986E-3</v>
      </c>
      <c r="J233" s="6">
        <v>1.4999999999999999E-2</v>
      </c>
      <c r="K233" s="6">
        <v>1.61E-2</v>
      </c>
      <c r="L233" s="6">
        <v>2.4799999999999999E-2</v>
      </c>
      <c r="M233" s="6">
        <v>2.4900000000000002E-2</v>
      </c>
      <c r="N233" s="6">
        <v>7.9000000000000008E-3</v>
      </c>
      <c r="O233" s="6">
        <v>9.1999999999999998E-3</v>
      </c>
      <c r="P233" s="6">
        <v>1.3500000000000002E-2</v>
      </c>
      <c r="Q233" s="6">
        <v>1.52E-2</v>
      </c>
      <c r="R233" s="6">
        <v>1.7100000000000001E-2</v>
      </c>
      <c r="S233" s="6">
        <v>1.15E-2</v>
      </c>
      <c r="T233" s="6">
        <v>3.1600000000000003E-2</v>
      </c>
      <c r="U233" s="6">
        <v>2.29E-2</v>
      </c>
      <c r="V233" s="6">
        <v>2.2799999999999997E-2</v>
      </c>
      <c r="W233" s="6">
        <v>3.3399999999999999E-2</v>
      </c>
      <c r="X233" s="6">
        <v>2.1899999999999999E-2</v>
      </c>
      <c r="Y233" s="6">
        <v>1.03E-2</v>
      </c>
      <c r="Z233" s="6">
        <v>5.0599999999999999E-2</v>
      </c>
    </row>
    <row r="234" spans="3:26" ht="15.5" x14ac:dyDescent="0.35">
      <c r="C234" t="s">
        <v>264</v>
      </c>
      <c r="I234" s="6">
        <v>3.1699999999999999E-2</v>
      </c>
      <c r="J234" s="6">
        <v>5.3399999999999996E-2</v>
      </c>
      <c r="K234" s="6">
        <v>5.5199999999999999E-2</v>
      </c>
      <c r="L234" s="6">
        <v>0.10349999999999999</v>
      </c>
      <c r="M234" s="6">
        <v>0.10050000000000001</v>
      </c>
      <c r="N234" s="6">
        <v>3.1800000000000002E-2</v>
      </c>
      <c r="O234" s="6">
        <v>3.3399999999999999E-2</v>
      </c>
      <c r="P234" s="6">
        <v>4.3400000000000001E-2</v>
      </c>
      <c r="Q234" s="6">
        <v>5.5999999999999994E-2</v>
      </c>
      <c r="R234" s="6">
        <v>5.4900000000000004E-2</v>
      </c>
      <c r="S234" s="6">
        <v>5.2999999999999999E-2</v>
      </c>
      <c r="T234" s="6">
        <v>0.14269999999999999</v>
      </c>
      <c r="U234" s="6">
        <v>0.11070000000000001</v>
      </c>
      <c r="V234" s="6">
        <v>9.9199999999999997E-2</v>
      </c>
      <c r="W234" s="6">
        <v>0.12609999999999999</v>
      </c>
      <c r="X234" s="6">
        <v>7.9600000000000004E-2</v>
      </c>
      <c r="Y234" s="6">
        <v>3.27E-2</v>
      </c>
      <c r="Z234" s="6">
        <v>0.14180000000000001</v>
      </c>
    </row>
    <row r="235" spans="3:26" ht="15.5" x14ac:dyDescent="0.35">
      <c r="C235" t="s">
        <v>265</v>
      </c>
      <c r="I235" s="6">
        <v>8.0500000000000002E-2</v>
      </c>
      <c r="J235" s="6">
        <v>9.9299999999999999E-2</v>
      </c>
      <c r="K235" s="6">
        <v>0.1099</v>
      </c>
      <c r="L235" s="6">
        <v>0.14400000000000002</v>
      </c>
      <c r="M235" s="6">
        <v>0.1361</v>
      </c>
      <c r="N235" s="6">
        <v>0.1056</v>
      </c>
      <c r="O235" s="6">
        <v>0.10539999999999999</v>
      </c>
      <c r="P235" s="6">
        <v>0.11840000000000001</v>
      </c>
      <c r="Q235" s="6">
        <v>0.12</v>
      </c>
      <c r="R235" s="6">
        <v>0.1368</v>
      </c>
      <c r="S235" s="6">
        <v>0.13880000000000001</v>
      </c>
      <c r="T235" s="6">
        <v>0.2354</v>
      </c>
      <c r="U235" s="6">
        <v>0.18609999999999999</v>
      </c>
      <c r="V235" s="6">
        <v>0.18239999999999998</v>
      </c>
      <c r="W235" s="6">
        <v>0.18530000000000002</v>
      </c>
      <c r="X235" s="6">
        <v>0.1353</v>
      </c>
      <c r="Y235" s="6">
        <v>8.5900000000000004E-2</v>
      </c>
      <c r="Z235" s="6">
        <v>0.38500000000000001</v>
      </c>
    </row>
    <row r="236" spans="3:26" ht="15.5" x14ac:dyDescent="0.35">
      <c r="C236" t="s">
        <v>266</v>
      </c>
      <c r="I236" s="6">
        <v>1.48</v>
      </c>
      <c r="J236" s="6">
        <v>1.76</v>
      </c>
      <c r="K236" s="6">
        <v>1.88</v>
      </c>
      <c r="L236" s="6">
        <v>2.2599999999999998</v>
      </c>
      <c r="M236" s="6">
        <v>2.2400000000000002</v>
      </c>
      <c r="N236" s="6">
        <v>1.53</v>
      </c>
      <c r="O236" s="6">
        <v>1.63</v>
      </c>
      <c r="P236" s="6">
        <v>1.98</v>
      </c>
      <c r="Q236" s="6">
        <v>2.04</v>
      </c>
      <c r="R236" s="6">
        <v>1.98</v>
      </c>
      <c r="S236" s="6">
        <v>1.49</v>
      </c>
      <c r="T236" s="6">
        <v>2.37</v>
      </c>
      <c r="U236" s="6">
        <v>2.17</v>
      </c>
      <c r="V236" s="6">
        <v>2.3199999999999998</v>
      </c>
      <c r="W236" s="6">
        <v>2.7</v>
      </c>
      <c r="X236" s="6">
        <v>2.17</v>
      </c>
      <c r="Y236" s="6">
        <v>1.44</v>
      </c>
      <c r="Z236" s="6">
        <v>4.8099999999999996</v>
      </c>
    </row>
    <row r="237" spans="3:26" ht="15.5" x14ac:dyDescent="0.35">
      <c r="C237" t="s">
        <v>69</v>
      </c>
      <c r="I237" s="6">
        <v>0.51</v>
      </c>
      <c r="J237" s="6">
        <v>0.8</v>
      </c>
      <c r="K237" s="6">
        <v>1.04</v>
      </c>
      <c r="L237" s="6">
        <v>1.57</v>
      </c>
      <c r="M237" s="6">
        <v>1.04</v>
      </c>
      <c r="N237" s="6">
        <v>0.9</v>
      </c>
      <c r="O237" s="6">
        <v>1.1000000000000001</v>
      </c>
      <c r="P237" s="6">
        <v>1.35</v>
      </c>
      <c r="Q237" s="6">
        <v>1.32</v>
      </c>
      <c r="R237" s="6">
        <v>1.61</v>
      </c>
      <c r="S237" s="6">
        <v>1.5</v>
      </c>
      <c r="T237" s="6">
        <v>2.27</v>
      </c>
      <c r="U237" s="6">
        <v>0.81</v>
      </c>
      <c r="V237" s="6">
        <v>1.1499999999999999</v>
      </c>
      <c r="W237" s="6">
        <v>1.25</v>
      </c>
      <c r="X237" s="6">
        <v>0.66</v>
      </c>
      <c r="Y237" s="6">
        <v>0.66</v>
      </c>
      <c r="Z237" s="6">
        <v>1.1200000000000001</v>
      </c>
    </row>
    <row r="238" spans="3:26" ht="15.5" x14ac:dyDescent="0.35">
      <c r="C238" t="s">
        <v>66</v>
      </c>
      <c r="I238" s="6">
        <v>623.58000000000004</v>
      </c>
      <c r="J238" s="6">
        <v>608.88</v>
      </c>
      <c r="K238" s="6">
        <v>581.97</v>
      </c>
      <c r="L238" s="6">
        <v>518.25</v>
      </c>
      <c r="M238" s="6">
        <v>472.26</v>
      </c>
      <c r="N238" s="6">
        <v>426.83</v>
      </c>
      <c r="O238" s="6">
        <v>408.55</v>
      </c>
      <c r="P238" s="6">
        <v>402.29</v>
      </c>
      <c r="Q238" s="6">
        <v>342.89</v>
      </c>
      <c r="R238" s="6">
        <v>325.19</v>
      </c>
      <c r="S238" s="6">
        <v>264.64999999999998</v>
      </c>
      <c r="T238" s="6">
        <v>253.26</v>
      </c>
      <c r="U238" s="6">
        <v>221.99</v>
      </c>
      <c r="V238" s="6">
        <v>199.77</v>
      </c>
      <c r="W238" s="6">
        <v>183.65</v>
      </c>
      <c r="X238" s="6">
        <v>162.43</v>
      </c>
      <c r="Y238" s="6">
        <v>150.93</v>
      </c>
      <c r="Z238" s="6">
        <v>151.07</v>
      </c>
    </row>
    <row r="239" spans="3:26" ht="15.5" x14ac:dyDescent="0.35">
      <c r="C239" t="s">
        <v>267</v>
      </c>
      <c r="I239" s="6">
        <v>0.51</v>
      </c>
      <c r="J239" s="6">
        <v>0.8</v>
      </c>
      <c r="K239" s="6">
        <v>1.04</v>
      </c>
      <c r="L239" s="6">
        <v>1.57</v>
      </c>
      <c r="M239" s="6">
        <v>1.04</v>
      </c>
      <c r="N239" s="6">
        <v>0.9</v>
      </c>
      <c r="O239" s="6">
        <v>1.1000000000000001</v>
      </c>
      <c r="P239" s="6">
        <v>1.35</v>
      </c>
      <c r="Q239" s="6">
        <v>1.32</v>
      </c>
      <c r="R239" s="6">
        <v>1.61</v>
      </c>
      <c r="S239" s="6">
        <v>1.5</v>
      </c>
      <c r="T239" s="6">
        <v>2.27</v>
      </c>
      <c r="U239" s="6">
        <v>0.81</v>
      </c>
      <c r="V239" s="6">
        <v>1.1499999999999999</v>
      </c>
      <c r="W239" s="6">
        <v>1.25</v>
      </c>
      <c r="X239" s="6">
        <v>0.66</v>
      </c>
      <c r="Y239" s="6">
        <v>0.66</v>
      </c>
      <c r="Z239" s="6">
        <v>1.1200000000000001</v>
      </c>
    </row>
    <row r="240" spans="3:26" ht="15.5" x14ac:dyDescent="0.35">
      <c r="C240" t="s">
        <v>268</v>
      </c>
      <c r="I240" s="6">
        <v>623.58000000000004</v>
      </c>
      <c r="J240" s="6">
        <v>608.88</v>
      </c>
      <c r="K240" s="6">
        <v>581.97</v>
      </c>
      <c r="L240" s="6">
        <v>518.25</v>
      </c>
      <c r="M240" s="6">
        <v>472.26</v>
      </c>
      <c r="N240" s="6">
        <v>426.83</v>
      </c>
      <c r="O240" s="6">
        <v>408.55</v>
      </c>
      <c r="P240" s="6">
        <v>402.29</v>
      </c>
      <c r="Q240" s="6">
        <v>342.89</v>
      </c>
      <c r="R240" s="6">
        <v>325.19</v>
      </c>
      <c r="S240" s="6">
        <v>264.64999999999998</v>
      </c>
      <c r="T240" s="6">
        <v>253.26</v>
      </c>
      <c r="U240" s="6">
        <v>221.99</v>
      </c>
      <c r="V240" s="6">
        <v>199.77</v>
      </c>
      <c r="W240" s="6">
        <v>183.65</v>
      </c>
      <c r="X240" s="6">
        <v>162.43</v>
      </c>
      <c r="Y240" s="6">
        <v>150.93</v>
      </c>
      <c r="Z240" s="6">
        <v>151.07</v>
      </c>
    </row>
    <row r="241" spans="3:26" ht="15.5" x14ac:dyDescent="0.35">
      <c r="C241" t="s">
        <v>269</v>
      </c>
      <c r="I241" s="5">
        <v>2238000000000</v>
      </c>
      <c r="J241" s="5">
        <v>2763000000000</v>
      </c>
      <c r="K241" s="5">
        <v>2159000000000</v>
      </c>
      <c r="L241" s="5">
        <v>2074000000000</v>
      </c>
      <c r="M241" s="5">
        <v>1627000000000</v>
      </c>
      <c r="N241" s="5">
        <v>1276000000000</v>
      </c>
      <c r="O241" s="5">
        <v>1332000000000</v>
      </c>
      <c r="P241" s="5">
        <v>1146000000000</v>
      </c>
      <c r="Q241" s="5">
        <v>1083000000000</v>
      </c>
      <c r="R241" s="5">
        <v>756000000000</v>
      </c>
      <c r="S241" s="5">
        <v>821000000000</v>
      </c>
      <c r="T241" s="5">
        <v>704000000000</v>
      </c>
      <c r="U241" s="5">
        <v>774000000000</v>
      </c>
      <c r="V241" s="5">
        <v>580000000000</v>
      </c>
      <c r="W241" s="5">
        <v>463000000000</v>
      </c>
      <c r="X241" s="5">
        <v>379000000000</v>
      </c>
      <c r="Y241" s="5">
        <v>218000000000</v>
      </c>
      <c r="Z241" s="5">
        <v>161000000000</v>
      </c>
    </row>
    <row r="242" spans="3:26" ht="15.5" x14ac:dyDescent="0.35">
      <c r="C242" t="s">
        <v>270</v>
      </c>
      <c r="I242" s="5">
        <v>818000000000</v>
      </c>
      <c r="J242" s="5">
        <v>838000000000</v>
      </c>
      <c r="K242" s="5">
        <v>733000000000</v>
      </c>
      <c r="L242" s="5">
        <v>697000000000</v>
      </c>
      <c r="M242" s="5">
        <v>709000000000</v>
      </c>
      <c r="N242" s="5">
        <v>626000000000</v>
      </c>
      <c r="O242" s="5">
        <v>420000000000</v>
      </c>
      <c r="P242" s="5">
        <v>348000000000</v>
      </c>
      <c r="Q242" s="5">
        <v>267000000000</v>
      </c>
      <c r="R242" s="5">
        <v>168000000000</v>
      </c>
      <c r="S242" s="5">
        <v>181000000000</v>
      </c>
      <c r="T242" s="5">
        <v>105000000000</v>
      </c>
      <c r="U242" s="5">
        <v>168000000000</v>
      </c>
      <c r="V242" s="5">
        <v>187000000000</v>
      </c>
      <c r="W242" s="5">
        <v>68000000000</v>
      </c>
      <c r="X242" s="5">
        <v>47000000000</v>
      </c>
      <c r="Y242" s="5">
        <v>50000000000</v>
      </c>
      <c r="Z242" s="5">
        <v>52000000000</v>
      </c>
    </row>
    <row r="243" spans="3:26" ht="15.5" x14ac:dyDescent="0.35">
      <c r="C243" t="s">
        <v>26</v>
      </c>
      <c r="I243" s="5">
        <v>3056000000000</v>
      </c>
      <c r="J243" s="5">
        <v>3601000000000</v>
      </c>
      <c r="K243" s="5">
        <v>2892000000000</v>
      </c>
      <c r="L243" s="5">
        <v>2771000000000</v>
      </c>
      <c r="M243" s="5">
        <v>2336000000000</v>
      </c>
      <c r="N243" s="5">
        <v>1902000000000</v>
      </c>
      <c r="O243" s="5">
        <v>1752000000000</v>
      </c>
      <c r="P243" s="5">
        <v>1494000000000</v>
      </c>
      <c r="Q243" s="5">
        <v>1349000000000</v>
      </c>
      <c r="R243" s="5">
        <v>924000000000</v>
      </c>
      <c r="S243" s="5">
        <v>1001000000000</v>
      </c>
      <c r="T243" s="5">
        <v>808000000000</v>
      </c>
      <c r="U243" s="5">
        <v>941000000000</v>
      </c>
      <c r="V243" s="5">
        <v>767000000000</v>
      </c>
      <c r="W243" s="5">
        <v>531000000000</v>
      </c>
      <c r="X243" s="5">
        <v>426000000000</v>
      </c>
      <c r="Y243" s="5">
        <v>268000000000</v>
      </c>
      <c r="Z243" s="5">
        <v>213000000000</v>
      </c>
    </row>
    <row r="244" spans="3:26" ht="15.5" x14ac:dyDescent="0.35">
      <c r="C244" t="s">
        <v>23</v>
      </c>
      <c r="I244" s="5">
        <v>2893000000000</v>
      </c>
      <c r="J244" s="5">
        <v>3447000000000</v>
      </c>
      <c r="K244" s="5">
        <v>2726000000000</v>
      </c>
      <c r="L244" s="5">
        <v>2627000000000</v>
      </c>
      <c r="M244" s="5">
        <v>2269000000000</v>
      </c>
      <c r="N244" s="5">
        <v>1792000000000</v>
      </c>
      <c r="O244" s="5">
        <v>1683000000000</v>
      </c>
      <c r="P244" s="5">
        <v>1427000000000</v>
      </c>
      <c r="Q244" s="5">
        <v>1259000000000</v>
      </c>
      <c r="R244" s="5">
        <v>852000000000</v>
      </c>
      <c r="S244" s="5">
        <v>938000000000</v>
      </c>
      <c r="T244" s="5">
        <v>757000000000</v>
      </c>
      <c r="U244" s="5">
        <v>884000000000</v>
      </c>
      <c r="V244" s="5">
        <v>701000000000</v>
      </c>
      <c r="W244" s="5">
        <v>500000000000</v>
      </c>
      <c r="X244" s="5">
        <v>397000000000</v>
      </c>
      <c r="Y244" s="5">
        <v>235000000000</v>
      </c>
      <c r="Z244" s="5">
        <v>176000000000</v>
      </c>
    </row>
    <row r="245" spans="3:26" ht="15.5" x14ac:dyDescent="0.35">
      <c r="C245" t="s">
        <v>271</v>
      </c>
      <c r="I245" s="5">
        <v>-28000000000</v>
      </c>
      <c r="J245" s="5">
        <v>82000000000</v>
      </c>
      <c r="K245" s="5">
        <v>314000000000</v>
      </c>
      <c r="L245" s="5">
        <v>263000000000</v>
      </c>
      <c r="M245" s="5">
        <v>423000000000</v>
      </c>
      <c r="N245" s="5">
        <v>359000000000</v>
      </c>
      <c r="O245" s="5">
        <v>546000000000</v>
      </c>
      <c r="P245" s="5">
        <v>784000000000</v>
      </c>
      <c r="Q245" s="5">
        <v>503000000000</v>
      </c>
      <c r="R245" s="5">
        <v>642000000000</v>
      </c>
      <c r="S245" s="5">
        <v>209000000000</v>
      </c>
      <c r="T245" s="5">
        <v>290000000000</v>
      </c>
      <c r="U245" s="5">
        <v>155000000000</v>
      </c>
      <c r="V245" s="5">
        <v>163000000000</v>
      </c>
      <c r="W245" s="5">
        <v>226000000000</v>
      </c>
      <c r="X245" s="5">
        <v>181000000000</v>
      </c>
      <c r="Y245" s="5">
        <v>215000000000</v>
      </c>
      <c r="Z245" s="5">
        <v>239000000000</v>
      </c>
    </row>
    <row r="246" spans="3:26" ht="15.5" x14ac:dyDescent="0.35">
      <c r="C246" t="s">
        <v>272</v>
      </c>
      <c r="I246" s="5">
        <v>1229000000000</v>
      </c>
      <c r="J246" s="5">
        <v>203000000000</v>
      </c>
      <c r="K246" s="5">
        <v>486000000000</v>
      </c>
      <c r="L246" s="5">
        <v>274000000000</v>
      </c>
      <c r="M246" s="5">
        <v>83000000000</v>
      </c>
      <c r="N246" s="5">
        <v>586000000000</v>
      </c>
      <c r="O246" s="5">
        <v>227000000000</v>
      </c>
      <c r="P246" s="5">
        <v>-129000000000</v>
      </c>
      <c r="Q246" s="5">
        <v>60000000000</v>
      </c>
      <c r="R246" s="5">
        <v>-166000000000</v>
      </c>
      <c r="S246" s="5">
        <v>93000000000</v>
      </c>
      <c r="T246" s="5">
        <v>119000000000</v>
      </c>
      <c r="U246" s="5">
        <v>-25000000000</v>
      </c>
      <c r="V246" s="5">
        <v>125000000000</v>
      </c>
      <c r="W246" s="5">
        <v>11000000000</v>
      </c>
      <c r="X246" s="5">
        <v>-58000000000</v>
      </c>
      <c r="Y246" s="5">
        <v>6000000000</v>
      </c>
      <c r="Z246" s="5">
        <v>15000000000</v>
      </c>
    </row>
    <row r="247" spans="3:26" ht="15.5" x14ac:dyDescent="0.35">
      <c r="C247" t="s">
        <v>273</v>
      </c>
      <c r="I247" s="5">
        <v>-413000000000</v>
      </c>
      <c r="J247" s="5">
        <v>-649000000000</v>
      </c>
      <c r="K247" s="5">
        <v>-1174000000000</v>
      </c>
      <c r="L247" s="5">
        <v>-423000000000</v>
      </c>
      <c r="M247" s="5">
        <v>-422000000000</v>
      </c>
      <c r="N247" s="5">
        <v>-580000000000</v>
      </c>
      <c r="O247" s="5">
        <v>-408000000000</v>
      </c>
      <c r="P247" s="5">
        <v>-311000000000</v>
      </c>
      <c r="Q247" s="5">
        <v>-382000000000</v>
      </c>
      <c r="R247" s="5">
        <v>-129000000000</v>
      </c>
      <c r="S247" s="5">
        <v>-192000000000</v>
      </c>
      <c r="T247" s="5">
        <v>-113000000000</v>
      </c>
      <c r="U247" s="5">
        <v>-111000000000</v>
      </c>
      <c r="V247" s="5">
        <v>-284000000000</v>
      </c>
      <c r="W247" s="5">
        <v>-103000000000</v>
      </c>
      <c r="X247" s="5">
        <v>-100000000000</v>
      </c>
      <c r="Y247" s="5">
        <v>-63000000000</v>
      </c>
      <c r="Z247" s="5">
        <v>-124000000000</v>
      </c>
    </row>
    <row r="248" spans="3:26" ht="15.5" x14ac:dyDescent="0.35">
      <c r="C248" t="s">
        <v>15</v>
      </c>
      <c r="I248" s="5">
        <v>816000000000</v>
      </c>
      <c r="J248" s="5">
        <v>-445000000000</v>
      </c>
      <c r="K248" s="5">
        <v>-688000000000</v>
      </c>
      <c r="L248" s="5">
        <v>-149000000000</v>
      </c>
      <c r="M248" s="5">
        <v>-339000000000</v>
      </c>
      <c r="N248" s="5">
        <v>6000000000</v>
      </c>
      <c r="O248" s="5">
        <v>-181000000000</v>
      </c>
      <c r="P248" s="5">
        <v>-440000000000</v>
      </c>
      <c r="Q248" s="5">
        <v>-322000000000</v>
      </c>
      <c r="R248" s="5">
        <v>-295000000000</v>
      </c>
      <c r="S248" s="5">
        <v>-100000000000</v>
      </c>
      <c r="T248" s="5">
        <v>5000000000</v>
      </c>
      <c r="U248" s="5">
        <v>-136000000000</v>
      </c>
      <c r="V248" s="5">
        <v>-160000000000</v>
      </c>
      <c r="W248" s="5">
        <v>-92000000000</v>
      </c>
      <c r="X248" s="5">
        <v>-158000000000</v>
      </c>
      <c r="Y248" s="5">
        <v>-57000000000</v>
      </c>
      <c r="Z248" s="5">
        <v>-110000000000</v>
      </c>
    </row>
    <row r="249" spans="3:26" ht="15.5" x14ac:dyDescent="0.35">
      <c r="C249" t="s">
        <v>17</v>
      </c>
      <c r="I249" s="6">
        <v>143.62</v>
      </c>
      <c r="J249" s="6">
        <v>-78.37</v>
      </c>
      <c r="K249" s="6">
        <v>-121.11</v>
      </c>
      <c r="L249" s="6">
        <v>-33.340000000000003</v>
      </c>
      <c r="M249" s="6">
        <v>-76.08</v>
      </c>
      <c r="N249" s="6">
        <v>1.34</v>
      </c>
      <c r="O249" s="6">
        <v>-40.700000000000003</v>
      </c>
      <c r="P249" s="6">
        <v>-98.68</v>
      </c>
      <c r="Q249" s="6">
        <v>-79.47</v>
      </c>
      <c r="R249" s="6">
        <v>-72.73</v>
      </c>
      <c r="S249" s="6">
        <v>-34.43</v>
      </c>
      <c r="T249" s="6">
        <v>1.83</v>
      </c>
      <c r="U249" s="6">
        <v>-46.93</v>
      </c>
      <c r="V249" s="6">
        <v>-55.15</v>
      </c>
      <c r="W249" s="6">
        <v>-31.67</v>
      </c>
      <c r="X249" s="6">
        <v>-54.44</v>
      </c>
      <c r="Y249" s="6">
        <v>-19.649999999999999</v>
      </c>
      <c r="Z249" s="6">
        <v>-37.83</v>
      </c>
    </row>
  </sheetData>
  <pageMargins left="0.7" right="0.7" top="0.75" bottom="0.75" header="0.3" footer="0.3"/>
  <ignoredErrors>
    <ignoredError sqref="A1:Z250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R2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3155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3156</v>
      </c>
      <c r="D2" s="2" vm="835">
        <f ca="1">IFERROR(_xlfn.STOCKHISTORY("XIDX:" &amp; $C$1, D3, , 0, 0, 1), "Libur")</f>
        <v>6075</v>
      </c>
      <c r="E2" s="2" vm="836">
        <f ca="1">IFERROR(_xlfn.STOCKHISTORY("XIDX:" &amp; $C$1, E3, , 0, 0, 1), "Libur")</f>
        <v>5325</v>
      </c>
      <c r="H2" s="2" vm="836">
        <f ca="1">IFERROR(INDEX(D2:G2,COUNT(D2:G2)),"")</f>
        <v>5325</v>
      </c>
      <c r="I2" s="2" vm="837">
        <f t="shared" ref="I2:R2" ca="1" si="0">IFERROR(_xlfn.STOCKHISTORY("XIDX:" &amp; $C$1, I1, , 0, 0, 1), "Libur")</f>
        <v>5900</v>
      </c>
      <c r="J2" s="2" vm="264">
        <f t="shared" ca="1" si="0"/>
        <v>2800</v>
      </c>
      <c r="K2" s="2" vm="838">
        <f t="shared" ca="1" si="0"/>
        <v>1435</v>
      </c>
      <c r="L2" s="2" t="str">
        <f t="shared" ca="1" si="0"/>
        <v>Libur</v>
      </c>
      <c r="M2" s="2" vm="464">
        <f t="shared" ca="1" si="0"/>
        <v>2400</v>
      </c>
      <c r="N2" s="2" vm="774">
        <f t="shared" ca="1" si="0"/>
        <v>3220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25700610</v>
      </c>
      <c r="E4" s="2">
        <f>IFERROR(INDEX(E51:E500,MATCH($C$4,$C$51:$C$500,0)),"")</f>
        <v>19224718</v>
      </c>
      <c r="H4" s="2">
        <f>IFERROR(SUM(D4:G4)*(4/MAX(1,COUNT(D4:G4))),"")</f>
        <v>89850656</v>
      </c>
      <c r="I4" s="2">
        <f t="shared" ref="I4:R4" si="1">IFERROR(INDEX(I51:I500,MATCH($C$4,$C$51:$C$500,0)),"")</f>
        <v>266879156</v>
      </c>
      <c r="J4" s="2">
        <f t="shared" si="1"/>
        <v>253917160</v>
      </c>
      <c r="K4" s="2">
        <f t="shared" si="1"/>
        <v>208240090</v>
      </c>
      <c r="L4" s="2">
        <f t="shared" si="1"/>
        <v>129215954</v>
      </c>
      <c r="M4" s="2">
        <f t="shared" si="1"/>
        <v>93780519</v>
      </c>
      <c r="N4" s="2">
        <f t="shared" si="1"/>
        <v>126194837</v>
      </c>
      <c r="O4" s="2">
        <f t="shared" si="1"/>
        <v>143559113</v>
      </c>
      <c r="P4" s="2">
        <f t="shared" si="1"/>
        <v>85593299</v>
      </c>
      <c r="Q4" s="2">
        <f t="shared" si="1"/>
        <v>49681160</v>
      </c>
      <c r="R4" s="2">
        <f t="shared" si="1"/>
        <v>98485071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90069</v>
      </c>
      <c r="E5" s="2">
        <f>IFERROR(INDEX(E51:E500,MATCH($C$5,$C$51:$C$500,0)),"")</f>
        <v>-782045</v>
      </c>
      <c r="H5" s="2">
        <f>IFERROR(SUM(D5:G5)*(4/MAX(1,COUNT(D5:G5))),"")</f>
        <v>-1383952</v>
      </c>
      <c r="I5" s="2">
        <f t="shared" ref="I5:R5" si="2">IFERROR(INDEX(I51:I500,MATCH($C$5,$C$51:$C$500,0)),"")</f>
        <v>21665950</v>
      </c>
      <c r="J5" s="2">
        <f t="shared" si="2"/>
        <v>26455451</v>
      </c>
      <c r="K5" s="2">
        <f t="shared" si="2"/>
        <v>19100444</v>
      </c>
      <c r="L5" s="2">
        <f t="shared" si="2"/>
        <v>-6198367</v>
      </c>
      <c r="M5" s="2">
        <f t="shared" si="2"/>
        <v>-16033162</v>
      </c>
      <c r="N5" s="2">
        <f t="shared" si="2"/>
        <v>-1681062</v>
      </c>
      <c r="O5" s="2">
        <f t="shared" si="2"/>
        <v>3070030</v>
      </c>
      <c r="P5" s="2">
        <f t="shared" si="2"/>
        <v>-6557108</v>
      </c>
      <c r="Q5" s="2">
        <f t="shared" si="2"/>
        <v>-12272141</v>
      </c>
      <c r="R5" s="2">
        <f t="shared" si="2"/>
        <v>-692839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102753784</v>
      </c>
      <c r="E6" s="2">
        <f>IFERROR(INDEX(E51:E500,MATCH($C$6,$C$51:$C$500,0)),"")</f>
        <v>123670067</v>
      </c>
      <c r="H6" s="2">
        <f>IFERROR(INDEX(D6:G6,COUNT(D6:G6)),"")</f>
        <v>123670067</v>
      </c>
      <c r="I6" s="2">
        <f t="shared" ref="I6:R6" si="3">IFERROR(INDEX(I51:I500,MATCH($C$6,$C$51:$C$500,0)),"")</f>
        <v>124474122</v>
      </c>
      <c r="J6" s="2">
        <f t="shared" si="3"/>
        <v>128888285</v>
      </c>
      <c r="K6" s="2">
        <f t="shared" si="3"/>
        <v>102432988</v>
      </c>
      <c r="L6" s="2">
        <f t="shared" si="3"/>
        <v>83319543</v>
      </c>
      <c r="M6" s="2">
        <f t="shared" si="3"/>
        <v>89515544</v>
      </c>
      <c r="N6" s="2">
        <f t="shared" si="3"/>
        <v>99345540</v>
      </c>
      <c r="O6" s="2">
        <f t="shared" si="3"/>
        <v>101450123</v>
      </c>
      <c r="P6" s="2">
        <f t="shared" si="3"/>
        <v>98736253</v>
      </c>
      <c r="Q6" s="2">
        <f t="shared" si="3"/>
        <v>105299739</v>
      </c>
      <c r="R6" s="2">
        <f t="shared" si="3"/>
        <v>118477619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R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-32000000000</v>
      </c>
      <c r="E8" s="2">
        <f>IFERROR(INDEX(E51:E500,MATCH("Free cash flow (Quarter)",$C$51:$C$500,0)),"")</f>
        <v>-43000000000</v>
      </c>
      <c r="H8" s="2">
        <f>IFERROR(INDEX(D8:G8,COUNT(D8:G8)),"")</f>
        <v>-43000000000</v>
      </c>
      <c r="I8" s="2">
        <f t="shared" ref="I8:R8" si="5">IFERROR(INDEX(I51:I500,MATCH($C$8,$C$51:$C$500,0)),"")</f>
        <v>1052000000000</v>
      </c>
      <c r="J8" s="2">
        <f t="shared" si="5"/>
        <v>345000000000</v>
      </c>
      <c r="K8" s="2">
        <f t="shared" si="5"/>
        <v>-53000000000</v>
      </c>
      <c r="L8" s="2">
        <f t="shared" si="5"/>
        <v>48000000000</v>
      </c>
      <c r="M8" s="2">
        <f t="shared" si="5"/>
        <v>-152000000000</v>
      </c>
      <c r="N8" s="2">
        <f t="shared" si="5"/>
        <v>116000000000</v>
      </c>
      <c r="O8" s="2">
        <f t="shared" si="5"/>
        <v>-8000000000</v>
      </c>
      <c r="P8" s="2">
        <f t="shared" si="5"/>
        <v>-365000000000</v>
      </c>
      <c r="Q8" s="2">
        <f t="shared" si="5"/>
        <v>29000000000</v>
      </c>
      <c r="R8" s="2">
        <f t="shared" si="5"/>
        <v>303000000000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-39.479999999999997</v>
      </c>
      <c r="E9" s="3">
        <f>IFERROR(INDEX(E51:E500,MATCH("Free cash flow per share (Quarter)",$C$51:$C$500,0)),"")</f>
        <v>-53.9</v>
      </c>
      <c r="H9" s="3">
        <f>IFERROR(INDEX(D9:G9,COUNT(D9:G9)),"")</f>
        <v>-53.9</v>
      </c>
      <c r="I9" s="3">
        <f t="shared" ref="I9:R9" si="6">IFERROR(INDEX(I51:I500,MATCH($C$9,$C$51:$C$500,0)),"")</f>
        <v>1314.28</v>
      </c>
      <c r="J9" s="3">
        <f t="shared" si="6"/>
        <v>431.13</v>
      </c>
      <c r="K9" s="3">
        <f t="shared" si="6"/>
        <v>-65.94</v>
      </c>
      <c r="L9" s="3">
        <f t="shared" si="6"/>
        <v>59.85</v>
      </c>
      <c r="M9" s="3">
        <f t="shared" si="6"/>
        <v>-189.83</v>
      </c>
      <c r="N9" s="3">
        <f t="shared" si="6"/>
        <v>144.6</v>
      </c>
      <c r="O9" s="3">
        <f t="shared" si="6"/>
        <v>-10.08</v>
      </c>
      <c r="P9" s="3">
        <f t="shared" si="6"/>
        <v>-456.63</v>
      </c>
      <c r="Q9" s="3">
        <f t="shared" si="6"/>
        <v>35.71</v>
      </c>
      <c r="R9" s="3">
        <f t="shared" si="6"/>
        <v>378.73</v>
      </c>
    </row>
    <row r="10" spans="1:18" ht="15.5" x14ac:dyDescent="0.35">
      <c r="C10" t="s">
        <v>18</v>
      </c>
      <c r="D10" s="3">
        <f ca="1">IFERROR(IF(D9=0,"",D2/D9),"")</f>
        <v>-153.87537993920975</v>
      </c>
      <c r="E10" s="3">
        <f ca="1">IFERROR(IF(E9=0,"",E2/E9),"")</f>
        <v>-98.794063079777374</v>
      </c>
      <c r="I10" s="3">
        <f t="shared" ref="I10:R10" ca="1" si="7">IFERROR(IF(I9=0,"",I2/I9),"")</f>
        <v>4.4891499528258816</v>
      </c>
      <c r="J10" s="3">
        <f t="shared" ca="1" si="7"/>
        <v>6.4945608053255404</v>
      </c>
      <c r="K10" s="3">
        <f t="shared" ca="1" si="7"/>
        <v>-21.762208067940552</v>
      </c>
      <c r="L10" s="3" t="str">
        <f t="shared" ca="1" si="7"/>
        <v/>
      </c>
      <c r="M10" s="3">
        <f t="shared" ca="1" si="7"/>
        <v>-12.642891007743771</v>
      </c>
      <c r="N10" s="3">
        <f t="shared" ca="1" si="7"/>
        <v>22.268326417704014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60808470</v>
      </c>
      <c r="E11" s="2">
        <f>IFERROR(INDEX(E51:E500,MATCH($C$11,$C$51:$C$500,0)),"")</f>
        <v>62730736</v>
      </c>
      <c r="H11" s="2">
        <f>IFERROR(INDEX(D11:G11,COUNT(D11:G11)),"")</f>
        <v>62730736</v>
      </c>
      <c r="I11" s="2">
        <f t="shared" ref="I11:R11" si="8">IFERROR(INDEX(I51:I500,MATCH($C$11,$C$51:$C$500,0)),"")</f>
        <v>65373030</v>
      </c>
      <c r="J11" s="2">
        <f t="shared" si="8"/>
        <v>28882336</v>
      </c>
      <c r="K11" s="2">
        <f t="shared" si="8"/>
        <v>7631263</v>
      </c>
      <c r="L11" s="2">
        <f t="shared" si="8"/>
        <v>11134047</v>
      </c>
      <c r="M11" s="2">
        <f t="shared" si="8"/>
        <v>8810819</v>
      </c>
      <c r="N11" s="2">
        <f t="shared" si="8"/>
        <v>19945504</v>
      </c>
      <c r="O11" s="2">
        <f t="shared" si="8"/>
        <v>11839210</v>
      </c>
      <c r="P11" s="2">
        <f t="shared" si="8"/>
        <v>15411921</v>
      </c>
      <c r="Q11" s="2">
        <f t="shared" si="8"/>
        <v>43312775</v>
      </c>
      <c r="R11" s="2">
        <f t="shared" si="8"/>
        <v>37139482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-1072000000000</v>
      </c>
      <c r="E12" s="2">
        <f>IFERROR(INDEX(E51:E500,MATCH("Net Debt (Quarter)",$C$51:$C$500,0)),"")</f>
        <v>-1061000000000</v>
      </c>
      <c r="H12" s="2">
        <f>IFERROR(INDEX(D12:G12,COUNT(D12:G12)),"")</f>
        <v>-1061000000000</v>
      </c>
      <c r="I12" s="2">
        <f t="shared" ref="I12:R12" si="9">IFERROR(INDEX(I51:I500,MATCH($C$12,$C$51:$C$500,0)),"")</f>
        <v>-1014000000000</v>
      </c>
      <c r="J12" s="2">
        <f t="shared" si="9"/>
        <v>-383000000000</v>
      </c>
      <c r="K12" s="2">
        <f t="shared" si="9"/>
        <v>54000000000</v>
      </c>
      <c r="L12" s="2">
        <f t="shared" si="9"/>
        <v>-147000000000</v>
      </c>
      <c r="M12" s="2">
        <f t="shared" si="9"/>
        <v>-81000000000</v>
      </c>
      <c r="N12" s="2">
        <f t="shared" si="9"/>
        <v>-239000000000</v>
      </c>
      <c r="O12" s="2">
        <f t="shared" si="9"/>
        <v>-65000000000</v>
      </c>
      <c r="P12" s="2">
        <f t="shared" si="9"/>
        <v>-123000000000</v>
      </c>
      <c r="Q12" s="2">
        <f t="shared" si="9"/>
        <v>-453000000000</v>
      </c>
      <c r="R12" s="2">
        <f t="shared" si="9"/>
        <v>-382000000000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</v>
      </c>
      <c r="E13" s="2">
        <f>IFERROR(INDEX(E51:E500,MATCH("Total Debt (Quarter)",$C$51:$C$500,0)),"")</f>
        <v>5000000000</v>
      </c>
      <c r="H13" s="2">
        <f>IFERROR(INDEX(D13:G13,COUNT(D13:G13)),"")</f>
        <v>5000000000</v>
      </c>
      <c r="I13" s="2">
        <f t="shared" ref="I13:R13" si="10">IFERROR(INDEX(I51:I500,MATCH($C$13,$C$51:$C$500,0)),"")</f>
        <v>79000000000</v>
      </c>
      <c r="J13" s="2">
        <f t="shared" si="10"/>
        <v>84000000000</v>
      </c>
      <c r="K13" s="2">
        <f t="shared" si="10"/>
        <v>172000000000</v>
      </c>
      <c r="L13" s="2">
        <f t="shared" si="10"/>
        <v>27000000000</v>
      </c>
      <c r="M13" s="2">
        <f t="shared" si="10"/>
        <v>45000000000</v>
      </c>
      <c r="N13" s="2">
        <f t="shared" si="10"/>
        <v>43000000000</v>
      </c>
      <c r="O13" s="2">
        <f t="shared" si="10"/>
        <v>100000000000</v>
      </c>
      <c r="P13" s="2">
        <f t="shared" si="10"/>
        <v>100000000000</v>
      </c>
      <c r="Q13" s="2">
        <f t="shared" si="10"/>
        <v>134000000000</v>
      </c>
      <c r="R13" s="2">
        <f t="shared" si="10"/>
        <v>117000000000</v>
      </c>
    </row>
    <row r="14" spans="1:18" ht="15.5" x14ac:dyDescent="0.35">
      <c r="C14" t="s">
        <v>27</v>
      </c>
      <c r="D14" s="2">
        <f>IFERROR(INDEX(D51:D500,MATCH($C$14,$C$51:$C$500,0)),"")</f>
        <v>-70211</v>
      </c>
      <c r="E14" s="2">
        <f>IFERROR(INDEX(E51:E500,MATCH($C$14,$C$51:$C$500,0)),"")</f>
        <v>-34223</v>
      </c>
      <c r="H14" s="2">
        <f>IFERROR(SUM(D14:G14)*(4/MAX(1,COUNT(D14:G14))),"")</f>
        <v>-208868</v>
      </c>
      <c r="I14" s="2">
        <f t="shared" ref="I14:R14" si="11">IFERROR(INDEX(I51:I500,MATCH($C$14,$C$51:$C$500,0)),"")</f>
        <v>-81680</v>
      </c>
      <c r="J14" s="2">
        <f t="shared" si="11"/>
        <v>-727344</v>
      </c>
      <c r="K14" s="2">
        <f t="shared" si="11"/>
        <v>-491929</v>
      </c>
      <c r="L14" s="2">
        <f t="shared" si="11"/>
        <v>-908648</v>
      </c>
      <c r="M14" s="2">
        <f t="shared" si="11"/>
        <v>-281660</v>
      </c>
      <c r="N14" s="2">
        <f t="shared" si="11"/>
        <v>-505744</v>
      </c>
      <c r="O14" s="2">
        <f t="shared" si="11"/>
        <v>-562641</v>
      </c>
      <c r="P14" s="2">
        <f t="shared" si="11"/>
        <v>-531489</v>
      </c>
      <c r="Q14" s="2">
        <f t="shared" si="11"/>
        <v>-365561</v>
      </c>
      <c r="R14" s="2">
        <f t="shared" si="11"/>
        <v>-721054</v>
      </c>
    </row>
    <row r="15" spans="1:18" ht="15.5" x14ac:dyDescent="0.35">
      <c r="C15" t="s">
        <v>28</v>
      </c>
      <c r="D15" s="2">
        <f>IFERROR(INDEX(D51:D500,MATCH($C$15,$C$51:$C$500,0)),"")</f>
        <v>-188757</v>
      </c>
      <c r="E15" s="2">
        <f>IFERROR(INDEX(E51:E500,MATCH($C$15,$C$51:$C$500,0)),"")</f>
        <v>70590</v>
      </c>
      <c r="H15" s="2">
        <f>IFERROR(SUM(D15:G15)*(4/MAX(1,COUNT(D15:G15))),"")</f>
        <v>-236334</v>
      </c>
      <c r="I15" s="2">
        <f t="shared" ref="I15:R15" si="12">IFERROR(INDEX(I51:I500,MATCH($C$15,$C$51:$C$500,0)),"")</f>
        <v>-6611987</v>
      </c>
      <c r="J15" s="2">
        <f t="shared" si="12"/>
        <v>-9206859</v>
      </c>
      <c r="K15" s="2">
        <f t="shared" si="12"/>
        <v>-2641720</v>
      </c>
      <c r="L15" s="2">
        <f t="shared" si="12"/>
        <v>-152819</v>
      </c>
      <c r="M15" s="2">
        <f t="shared" si="12"/>
        <v>-1638733</v>
      </c>
      <c r="N15" s="2">
        <f t="shared" si="12"/>
        <v>-4685823</v>
      </c>
      <c r="O15" s="2">
        <f t="shared" si="12"/>
        <v>-1940569</v>
      </c>
      <c r="P15" s="2">
        <f t="shared" si="12"/>
        <v>1555196</v>
      </c>
      <c r="Q15" s="2">
        <f t="shared" si="12"/>
        <v>3475823</v>
      </c>
      <c r="R15" s="2">
        <f t="shared" si="12"/>
        <v>-133704</v>
      </c>
    </row>
    <row r="16" spans="1:18" ht="15.5" x14ac:dyDescent="0.35">
      <c r="C16" t="s">
        <v>29</v>
      </c>
      <c r="D16" s="2">
        <f>IFERROR(INDEX(D51:D500,MATCH($C$16,$C$51:$C$500,0)),"")</f>
        <v>363192</v>
      </c>
      <c r="E16" s="2">
        <f>IFERROR(INDEX(E51:E500,MATCH($C$16,$C$51:$C$500,0)),"")</f>
        <v>-732050</v>
      </c>
      <c r="H16" s="2">
        <f>IFERROR(SUM(D16:G16)*(4/MAX(1,COUNT(D16:G16))),"")</f>
        <v>-737716</v>
      </c>
      <c r="I16" s="2">
        <f t="shared" ref="I16:R16" si="13">IFERROR(INDEX(I51:I500,MATCH($C$16,$C$51:$C$500,0)),"")</f>
        <v>28388928</v>
      </c>
      <c r="J16" s="2">
        <f t="shared" si="13"/>
        <v>35416849</v>
      </c>
      <c r="K16" s="2">
        <f t="shared" si="13"/>
        <v>21301999</v>
      </c>
      <c r="L16" s="2">
        <f t="shared" si="13"/>
        <v>-6495035</v>
      </c>
      <c r="M16" s="2">
        <f t="shared" si="13"/>
        <v>-14378655</v>
      </c>
      <c r="N16" s="2">
        <f t="shared" si="13"/>
        <v>1628586</v>
      </c>
      <c r="O16" s="2">
        <f t="shared" si="13"/>
        <v>3585628</v>
      </c>
      <c r="P16" s="2">
        <f t="shared" si="13"/>
        <v>-7349950</v>
      </c>
      <c r="Q16" s="2">
        <f t="shared" si="13"/>
        <v>-15590386</v>
      </c>
      <c r="R16" s="2">
        <f t="shared" si="13"/>
        <v>-799817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4860000000000</v>
      </c>
      <c r="E20" s="2">
        <f ca="1">IFERROR(E21*E2,"")</f>
        <v>4260000000000</v>
      </c>
      <c r="H20" s="2">
        <f t="shared" ref="H20:R20" ca="1" si="14">IFERROR(H21*H2,"")</f>
        <v>4260000000000</v>
      </c>
      <c r="I20" s="2">
        <f t="shared" ca="1" si="14"/>
        <v>4720000000000</v>
      </c>
      <c r="J20" s="2">
        <f t="shared" ca="1" si="14"/>
        <v>2240000000000</v>
      </c>
      <c r="K20" s="2">
        <f t="shared" ca="1" si="14"/>
        <v>1148000000000</v>
      </c>
      <c r="L20" s="2" t="str">
        <f t="shared" ca="1" si="14"/>
        <v/>
      </c>
      <c r="M20" s="2">
        <f t="shared" ca="1" si="14"/>
        <v>1920000000000</v>
      </c>
      <c r="N20" s="2">
        <f t="shared" ca="1" si="14"/>
        <v>2576000000000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R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</row>
    <row r="23" spans="1:18" ht="15.5" x14ac:dyDescent="0.35">
      <c r="B23" t="s">
        <v>54</v>
      </c>
      <c r="C23" t="s">
        <v>55</v>
      </c>
      <c r="D23" s="3">
        <f>IFERROR(D5/D6*100,"")</f>
        <v>8.7655166061816281E-2</v>
      </c>
      <c r="E23" s="3">
        <f>IFERROR(E5/E6*100,"")</f>
        <v>-0.63236401416358901</v>
      </c>
      <c r="H23" s="3">
        <f t="shared" ref="H23:R23" si="16">IFERROR(H5/H6*100,"")</f>
        <v>-1.1190678824488711</v>
      </c>
      <c r="I23" s="3">
        <f t="shared" si="16"/>
        <v>17.405987406763952</v>
      </c>
      <c r="J23" s="3">
        <f t="shared" si="16"/>
        <v>20.525877119088054</v>
      </c>
      <c r="K23" s="3">
        <f t="shared" si="16"/>
        <v>18.646770315828334</v>
      </c>
      <c r="L23" s="3">
        <f t="shared" si="16"/>
        <v>-7.4392714804016631</v>
      </c>
      <c r="M23" s="3">
        <f t="shared" si="16"/>
        <v>-17.911036769211837</v>
      </c>
      <c r="N23" s="3">
        <f t="shared" si="16"/>
        <v>-1.6921363555928128</v>
      </c>
      <c r="O23" s="3">
        <f t="shared" si="16"/>
        <v>3.026147144247425</v>
      </c>
      <c r="P23" s="3">
        <f t="shared" si="16"/>
        <v>-6.6410338662537667</v>
      </c>
      <c r="Q23" s="3">
        <f t="shared" si="16"/>
        <v>-11.654483777970238</v>
      </c>
      <c r="R23" s="3">
        <f t="shared" si="16"/>
        <v>-0.58478470942262939</v>
      </c>
    </row>
    <row r="24" spans="1:18" ht="15.5" x14ac:dyDescent="0.35">
      <c r="C24" t="s">
        <v>56</v>
      </c>
      <c r="D24" s="4">
        <f>IFERROR(_xlfn.RRI(5,I23,D23),"")</f>
        <v>-0.65293104323434359</v>
      </c>
      <c r="E24" s="4" t="str">
        <f>IFERROR(_xlfn.RRI(5,J23,E23),"")</f>
        <v/>
      </c>
      <c r="H24" s="4">
        <f t="shared" ref="H24:R24" si="17">IFERROR(_xlfn.RRI(5,M23,H23),"")</f>
        <v>-0.42568899120474279</v>
      </c>
      <c r="I24" s="4" t="str">
        <f t="shared" si="17"/>
        <v/>
      </c>
      <c r="J24" s="4">
        <f t="shared" si="17"/>
        <v>0.46650090940487443</v>
      </c>
      <c r="K24" s="4" t="str">
        <f t="shared" si="17"/>
        <v/>
      </c>
      <c r="L24" s="4">
        <f t="shared" si="17"/>
        <v>-8.5871028649813885E-2</v>
      </c>
      <c r="M24" s="4">
        <f t="shared" si="17"/>
        <v>0.98255362618360453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448.37</v>
      </c>
      <c r="J25" s="3">
        <f t="shared" si="18"/>
        <v>519.03</v>
      </c>
      <c r="K25" s="3">
        <f t="shared" si="18"/>
        <v>355.37</v>
      </c>
      <c r="L25" s="3">
        <f t="shared" si="18"/>
        <v>-123.62</v>
      </c>
      <c r="M25" s="3">
        <f t="shared" si="18"/>
        <v>-286.39999999999998</v>
      </c>
      <c r="N25" s="3">
        <f t="shared" si="18"/>
        <v>-55.8</v>
      </c>
      <c r="O25" s="3">
        <f t="shared" si="18"/>
        <v>29.21</v>
      </c>
      <c r="P25" s="3">
        <f t="shared" si="18"/>
        <v>-102.98</v>
      </c>
      <c r="Q25" s="3">
        <f t="shared" si="18"/>
        <v>-202.16</v>
      </c>
      <c r="R25" s="3">
        <f t="shared" si="18"/>
        <v>-15.28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 t="str">
        <f t="shared" si="19"/>
        <v/>
      </c>
      <c r="J26" s="4">
        <f t="shared" si="19"/>
        <v>0.77800173643310222</v>
      </c>
      <c r="K26" s="4" t="str">
        <f t="shared" si="19"/>
        <v/>
      </c>
      <c r="L26" s="4">
        <f t="shared" si="19"/>
        <v>-9.3685972042606647E-2</v>
      </c>
      <c r="M26" s="4">
        <f t="shared" si="19"/>
        <v>0.79709043175071304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3.2125762500000002E-2</v>
      </c>
      <c r="E27" s="3">
        <f>IFERROR(E4/E21,"")</f>
        <v>2.4030897499999999E-2</v>
      </c>
      <c r="H27" s="3">
        <f t="shared" ref="H27:R27" si="20">IFERROR(H4/H21,"")</f>
        <v>0.11231331999999999</v>
      </c>
      <c r="I27" s="3">
        <f t="shared" si="20"/>
        <v>0.33359894499999998</v>
      </c>
      <c r="J27" s="3">
        <f t="shared" si="20"/>
        <v>0.31739645</v>
      </c>
      <c r="K27" s="3">
        <f t="shared" si="20"/>
        <v>0.26030011250000001</v>
      </c>
      <c r="L27" s="3">
        <f t="shared" si="20"/>
        <v>0.16151994250000001</v>
      </c>
      <c r="M27" s="3">
        <f t="shared" si="20"/>
        <v>0.11722564874999999</v>
      </c>
      <c r="N27" s="3">
        <f t="shared" si="20"/>
        <v>0.15774354625000001</v>
      </c>
      <c r="O27" s="3">
        <f t="shared" si="20"/>
        <v>0.17944889124999999</v>
      </c>
      <c r="P27" s="3">
        <f t="shared" si="20"/>
        <v>0.10699162375</v>
      </c>
      <c r="Q27" s="3">
        <f t="shared" si="20"/>
        <v>6.2101450000000002E-2</v>
      </c>
      <c r="R27" s="3">
        <f t="shared" si="20"/>
        <v>0.12310633875</v>
      </c>
    </row>
    <row r="28" spans="1:18" ht="15.5" x14ac:dyDescent="0.35">
      <c r="C28" t="s">
        <v>61</v>
      </c>
      <c r="D28" s="4">
        <f>IFERROR(_xlfn.RRI(5,I27,D27),"")</f>
        <v>-0.37378169956587437</v>
      </c>
      <c r="E28" s="4">
        <f>IFERROR(_xlfn.RRI(5,J27,E27),"")</f>
        <v>-0.40319344408542779</v>
      </c>
      <c r="H28" s="4">
        <f t="shared" ref="H28:R28" si="21">IFERROR(_xlfn.RRI(5,M27,H27),"")</f>
        <v>-8.5251001995296782E-3</v>
      </c>
      <c r="I28" s="4">
        <f t="shared" si="21"/>
        <v>0.16159467831257812</v>
      </c>
      <c r="J28" s="4">
        <f t="shared" si="21"/>
        <v>0.12081067101457688</v>
      </c>
      <c r="K28" s="4">
        <f t="shared" si="21"/>
        <v>0.19460661545659663</v>
      </c>
      <c r="L28" s="4">
        <f t="shared" si="21"/>
        <v>0.21066749465484569</v>
      </c>
      <c r="M28" s="4">
        <f t="shared" si="21"/>
        <v>-9.7418032635245844E-3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-0.13613856617151218</v>
      </c>
      <c r="J29" s="4">
        <f t="shared" si="22"/>
        <v>0.46053409122885997</v>
      </c>
      <c r="K29" s="4">
        <f t="shared" si="22"/>
        <v>-3.874696651027342</v>
      </c>
      <c r="L29" s="4">
        <f t="shared" si="22"/>
        <v>-0.56836592178770939</v>
      </c>
      <c r="M29" s="4">
        <f t="shared" si="22"/>
        <v>4.1326164874551967</v>
      </c>
      <c r="N29" s="4">
        <f t="shared" si="22"/>
        <v>-2.9103046901745975</v>
      </c>
      <c r="O29" s="4">
        <f t="shared" si="22"/>
        <v>-1.283647310157312</v>
      </c>
      <c r="P29" s="4">
        <f t="shared" si="22"/>
        <v>-0.49060150375939848</v>
      </c>
      <c r="Q29" s="4">
        <f t="shared" si="22"/>
        <v>12.230366492146597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-0.6633283117846791</v>
      </c>
      <c r="I30" s="4">
        <f t="shared" si="23"/>
        <v>5.104812924026083E-2</v>
      </c>
      <c r="J30" s="4">
        <f t="shared" si="23"/>
        <v>0.2193481091945359</v>
      </c>
      <c r="K30" s="4">
        <f t="shared" si="23"/>
        <v>0.611566401467732</v>
      </c>
      <c r="L30" s="4">
        <f t="shared" si="23"/>
        <v>0.37785496793849072</v>
      </c>
      <c r="M30" s="4">
        <f t="shared" si="23"/>
        <v>-0.25685930399830864</v>
      </c>
      <c r="N30" s="4">
        <f t="shared" si="23"/>
        <v>-0.1209555815519701</v>
      </c>
      <c r="O30" s="4">
        <f t="shared" si="23"/>
        <v>0.67722373920883683</v>
      </c>
      <c r="P30" s="4">
        <f t="shared" si="23"/>
        <v>0.72285226431911009</v>
      </c>
      <c r="Q30" s="4">
        <f t="shared" si="23"/>
        <v>-0.49554628437034887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2297.3200000000002</v>
      </c>
      <c r="E32" s="3">
        <f>IFERROR(INDEX(E51:E500,MATCH($A$32,$C$51:$C$500,0)),"")</f>
        <v>2626.04</v>
      </c>
      <c r="H32" s="3">
        <f>IFERROR(INDEX(D32:G32,COUNT(D32:G32)),"")</f>
        <v>2626.04</v>
      </c>
      <c r="I32" s="3">
        <f t="shared" ref="I32:R32" si="24">IFERROR(INDEX(I51:I500,MATCH($C$32,$C$51:$C$500,0)),"")</f>
        <v>2599.2800000000002</v>
      </c>
      <c r="J32" s="3">
        <f t="shared" si="24"/>
        <v>2600.87</v>
      </c>
      <c r="K32" s="3">
        <f t="shared" si="24"/>
        <v>1974.97</v>
      </c>
      <c r="L32" s="3">
        <f t="shared" si="24"/>
        <v>1622.45</v>
      </c>
      <c r="M32" s="3">
        <f t="shared" si="24"/>
        <v>1596.29</v>
      </c>
      <c r="N32" s="3">
        <f t="shared" si="24"/>
        <v>1749.87</v>
      </c>
      <c r="O32" s="3">
        <f t="shared" si="24"/>
        <v>1761.09</v>
      </c>
      <c r="P32" s="3">
        <f t="shared" si="24"/>
        <v>1786.01</v>
      </c>
      <c r="Q32" s="3">
        <f t="shared" si="24"/>
        <v>1781.93</v>
      </c>
      <c r="R32" s="3">
        <f t="shared" si="24"/>
        <v>1987.6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2.3199999999999998</v>
      </c>
      <c r="E33" s="3">
        <f>IFERROR(INDEX(E51:E500,MATCH($A$33,$C$51:$C$500,0)),"")</f>
        <v>2.25</v>
      </c>
      <c r="H33" s="3">
        <f>IFERROR(INDEX(D33:G33,COUNT(D33:G33)),"")</f>
        <v>2.25</v>
      </c>
      <c r="I33" s="3">
        <f t="shared" ref="I33:R33" si="25">IFERROR(INDEX(I51:I500,MATCH($C$33,$C$51:$C$500,0)),"")</f>
        <v>2.27</v>
      </c>
      <c r="J33" s="3">
        <f t="shared" si="25"/>
        <v>1.08</v>
      </c>
      <c r="K33" s="3">
        <f t="shared" si="25"/>
        <v>0.73</v>
      </c>
      <c r="L33" s="3">
        <f t="shared" si="25"/>
        <v>0.98</v>
      </c>
      <c r="M33" s="3">
        <f t="shared" si="25"/>
        <v>1.5</v>
      </c>
      <c r="N33" s="3">
        <f t="shared" si="25"/>
        <v>1.84</v>
      </c>
      <c r="O33" s="3">
        <f t="shared" si="25"/>
        <v>1.79</v>
      </c>
      <c r="P33" s="3">
        <f t="shared" si="25"/>
        <v>2.41</v>
      </c>
      <c r="Q33" s="3">
        <f t="shared" si="25"/>
        <v>2.72</v>
      </c>
      <c r="R33" s="3">
        <f t="shared" si="25"/>
        <v>2.62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1358.42</v>
      </c>
      <c r="E34" s="3">
        <f>IFERROR(INDEX(E51:E500,MATCH($A$34,$C$51:$C$500,0)),"")</f>
        <v>-421.73</v>
      </c>
      <c r="H34" s="3">
        <f>IFERROR(INDEX(D34:G34,COUNT(D34:G34)),"")</f>
        <v>-421.73</v>
      </c>
      <c r="I34" s="3">
        <f t="shared" ref="I34:R34" si="26">IFERROR(INDEX(I51:I500,MATCH($C$34,$C$51:$C$500,0)),"")</f>
        <v>13.16</v>
      </c>
      <c r="J34" s="3">
        <f t="shared" si="26"/>
        <v>5.39</v>
      </c>
      <c r="K34" s="3">
        <f t="shared" si="26"/>
        <v>4.04</v>
      </c>
      <c r="L34" s="3">
        <f t="shared" si="26"/>
        <v>-12.9</v>
      </c>
      <c r="M34" s="3">
        <f t="shared" si="26"/>
        <v>-8.3800000000000008</v>
      </c>
      <c r="N34" s="3">
        <f t="shared" si="26"/>
        <v>-57.71</v>
      </c>
      <c r="O34" s="3">
        <f t="shared" si="26"/>
        <v>107.84</v>
      </c>
      <c r="P34" s="3">
        <f t="shared" si="26"/>
        <v>-41.76</v>
      </c>
      <c r="Q34" s="3">
        <f t="shared" si="26"/>
        <v>-23.99</v>
      </c>
      <c r="R34" s="3">
        <f t="shared" si="26"/>
        <v>-340.31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9.4499999999999993</v>
      </c>
      <c r="E35" s="3">
        <f>IFERROR(INDEX(E51:E500,MATCH($A$35,$C$51:$C$500,0)),"")</f>
        <v>14.57</v>
      </c>
      <c r="H35" s="3">
        <f>IFERROR(INDEX(D35:G35,COUNT(D35:G35)),"")</f>
        <v>14.57</v>
      </c>
      <c r="I35" s="3">
        <f t="shared" ref="I35:R35" si="27">IFERROR(INDEX(I51:I500,MATCH($C$35,$C$51:$C$500,0)),"")</f>
        <v>1.07</v>
      </c>
      <c r="J35" s="3">
        <f t="shared" si="27"/>
        <v>0.56000000000000005</v>
      </c>
      <c r="K35" s="3">
        <f t="shared" si="27"/>
        <v>0.36</v>
      </c>
      <c r="L35" s="3">
        <f t="shared" si="27"/>
        <v>0.66</v>
      </c>
      <c r="M35" s="3">
        <f t="shared" si="27"/>
        <v>1.43</v>
      </c>
      <c r="N35" s="3">
        <f t="shared" si="27"/>
        <v>1.4</v>
      </c>
      <c r="O35" s="3">
        <f t="shared" si="27"/>
        <v>1.24</v>
      </c>
      <c r="P35" s="3">
        <f t="shared" si="27"/>
        <v>2.82</v>
      </c>
      <c r="Q35" s="3">
        <f t="shared" si="27"/>
        <v>5.84</v>
      </c>
      <c r="R35" s="3">
        <f t="shared" si="27"/>
        <v>3.18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25700610</v>
      </c>
      <c r="E51" s="5">
        <v>19224718</v>
      </c>
      <c r="F51" s="5">
        <v>48179361</v>
      </c>
      <c r="G51" s="5">
        <v>93221394</v>
      </c>
      <c r="I51" s="5">
        <v>266879156</v>
      </c>
      <c r="J51" s="5">
        <v>253917160</v>
      </c>
      <c r="K51" s="5">
        <v>208240090</v>
      </c>
      <c r="L51" s="5">
        <v>129215954</v>
      </c>
      <c r="M51" s="5">
        <v>93780519</v>
      </c>
      <c r="N51" s="5">
        <v>126194837</v>
      </c>
      <c r="O51" s="5">
        <v>143559113</v>
      </c>
      <c r="P51" s="5">
        <v>85593299</v>
      </c>
      <c r="Q51" s="5">
        <v>49681160</v>
      </c>
      <c r="R51" s="5">
        <v>98485071</v>
      </c>
    </row>
    <row r="52" spans="2:18" ht="15.5" x14ac:dyDescent="0.35">
      <c r="C52" t="s">
        <v>85</v>
      </c>
      <c r="D52" s="5">
        <v>-19789517</v>
      </c>
      <c r="E52" s="5">
        <v>-15627372</v>
      </c>
      <c r="F52" s="5">
        <v>-40487213</v>
      </c>
      <c r="G52" s="5">
        <v>-77636991</v>
      </c>
      <c r="I52" s="5">
        <v>-208506345</v>
      </c>
      <c r="J52" s="5">
        <v>-191181287</v>
      </c>
      <c r="K52" s="5">
        <v>-165424296</v>
      </c>
      <c r="L52" s="5">
        <v>-121080121</v>
      </c>
      <c r="M52" s="5">
        <v>-83478365</v>
      </c>
      <c r="N52" s="5">
        <v>-105905401</v>
      </c>
      <c r="O52" s="5">
        <v>-117370169</v>
      </c>
      <c r="P52" s="5">
        <v>-72854302</v>
      </c>
      <c r="Q52" s="5">
        <v>-47040400</v>
      </c>
      <c r="R52" s="5">
        <v>-80243504</v>
      </c>
    </row>
    <row r="53" spans="2:18" ht="15.5" x14ac:dyDescent="0.35">
      <c r="C53" t="s">
        <v>86</v>
      </c>
      <c r="D53" s="5">
        <v>5911093</v>
      </c>
      <c r="E53" s="5">
        <v>3597346</v>
      </c>
      <c r="F53" s="5">
        <v>7692148</v>
      </c>
      <c r="G53" s="5">
        <v>15584403</v>
      </c>
      <c r="I53" s="5">
        <v>58372811</v>
      </c>
      <c r="J53" s="5">
        <v>62735873</v>
      </c>
      <c r="K53" s="5">
        <v>42815794</v>
      </c>
      <c r="L53" s="5">
        <v>8135833</v>
      </c>
      <c r="M53" s="5">
        <v>10302154</v>
      </c>
      <c r="N53" s="5">
        <v>20289436</v>
      </c>
      <c r="O53" s="5">
        <v>26188944</v>
      </c>
      <c r="P53" s="5">
        <v>12738997</v>
      </c>
      <c r="Q53" s="5">
        <v>2640760</v>
      </c>
      <c r="R53" s="5">
        <v>18241567</v>
      </c>
    </row>
    <row r="54" spans="2:18" ht="15.5" x14ac:dyDescent="0.35">
      <c r="C54" t="s">
        <v>87</v>
      </c>
      <c r="D54" s="5">
        <v>-5653656</v>
      </c>
      <c r="E54" s="5">
        <v>-4310842</v>
      </c>
      <c r="F54" s="5">
        <v>-7326038</v>
      </c>
      <c r="G54" s="5">
        <v>-9155230</v>
      </c>
      <c r="I54" s="5">
        <v>-30279418</v>
      </c>
      <c r="J54" s="5">
        <v>-26620691</v>
      </c>
      <c r="K54" s="5">
        <v>-21110265</v>
      </c>
      <c r="L54" s="5">
        <v>-13543613</v>
      </c>
      <c r="M54" s="5">
        <v>-24577774</v>
      </c>
      <c r="N54" s="5">
        <v>-18436244</v>
      </c>
      <c r="O54" s="5">
        <v>-22310889</v>
      </c>
      <c r="P54" s="5">
        <v>-20008321</v>
      </c>
      <c r="Q54" s="5">
        <v>-17433955</v>
      </c>
      <c r="R54" s="5">
        <v>-17817970</v>
      </c>
    </row>
    <row r="55" spans="2:18" ht="15.5" x14ac:dyDescent="0.35">
      <c r="C55" t="s">
        <v>89</v>
      </c>
      <c r="D55" s="5">
        <v>-3180314</v>
      </c>
      <c r="E55" s="5">
        <v>-3372777</v>
      </c>
      <c r="F55" s="5">
        <v>-5793667</v>
      </c>
      <c r="G55" s="5">
        <v>-4305306</v>
      </c>
      <c r="I55" s="5">
        <v>-18924754</v>
      </c>
      <c r="J55" s="5">
        <v>-18115740</v>
      </c>
      <c r="K55" s="5">
        <v>-11240133</v>
      </c>
      <c r="L55" s="5">
        <v>-10336665</v>
      </c>
      <c r="M55" s="5">
        <v>-11590638</v>
      </c>
      <c r="N55" s="5">
        <v>-12543120</v>
      </c>
      <c r="O55" s="5">
        <v>-14484378</v>
      </c>
      <c r="P55" s="5">
        <v>-13828983</v>
      </c>
      <c r="Q55" s="5">
        <v>-15494422</v>
      </c>
      <c r="R55" s="5">
        <v>-19068319</v>
      </c>
    </row>
    <row r="56" spans="2:18" ht="15.5" x14ac:dyDescent="0.35">
      <c r="C56" t="s">
        <v>88</v>
      </c>
      <c r="D56" s="5">
        <v>-1737467</v>
      </c>
      <c r="E56" s="5">
        <v>-1064118</v>
      </c>
      <c r="F56" s="5">
        <v>-1560867</v>
      </c>
      <c r="G56" s="5">
        <v>-5086949</v>
      </c>
      <c r="I56" s="5">
        <v>-11853819</v>
      </c>
      <c r="J56" s="5">
        <v>-10350327</v>
      </c>
      <c r="K56" s="5">
        <v>-9151032</v>
      </c>
      <c r="L56" s="5">
        <v>-5637736</v>
      </c>
      <c r="M56" s="5">
        <v>-7377632</v>
      </c>
      <c r="N56" s="5">
        <v>-7387260</v>
      </c>
      <c r="O56" s="5">
        <v>-8135976</v>
      </c>
      <c r="P56" s="5">
        <v>-1903179</v>
      </c>
      <c r="Q56" s="5">
        <v>-1446057</v>
      </c>
      <c r="R56" s="5">
        <v>-1088974</v>
      </c>
    </row>
    <row r="57" spans="2:18" ht="15.5" x14ac:dyDescent="0.35">
      <c r="C57" t="s">
        <v>97</v>
      </c>
      <c r="D57" s="5">
        <v>181</v>
      </c>
      <c r="E57" s="5">
        <v>-22010</v>
      </c>
      <c r="F57" s="5">
        <v>17582</v>
      </c>
      <c r="G57" s="5">
        <v>30004</v>
      </c>
      <c r="I57" s="5">
        <v>237</v>
      </c>
      <c r="J57" s="5">
        <v>-154</v>
      </c>
      <c r="K57" s="5">
        <v>13001</v>
      </c>
      <c r="L57" s="5">
        <v>2366</v>
      </c>
      <c r="M57" s="5">
        <v>-594</v>
      </c>
      <c r="N57" s="5">
        <v>8742</v>
      </c>
      <c r="O57" s="5">
        <v>-10159</v>
      </c>
      <c r="P57" s="5">
        <v>-6378</v>
      </c>
      <c r="Q57" s="5">
        <v>-26613</v>
      </c>
      <c r="R57" s="5">
        <v>-17778</v>
      </c>
    </row>
    <row r="58" spans="2:18" ht="15.5" x14ac:dyDescent="0.35">
      <c r="C58" t="s">
        <v>90</v>
      </c>
      <c r="D58" s="5">
        <v>257437</v>
      </c>
      <c r="E58" s="5">
        <v>-713496</v>
      </c>
      <c r="F58" s="5">
        <v>366110</v>
      </c>
      <c r="G58" s="5">
        <v>6429173</v>
      </c>
      <c r="I58" s="5">
        <v>28093393</v>
      </c>
      <c r="J58" s="5">
        <v>36115182</v>
      </c>
      <c r="K58" s="5">
        <v>21705529</v>
      </c>
      <c r="L58" s="5">
        <v>-5407780</v>
      </c>
      <c r="M58" s="5">
        <v>-14275620</v>
      </c>
      <c r="N58" s="5">
        <v>1853192</v>
      </c>
      <c r="O58" s="5">
        <v>3878055</v>
      </c>
      <c r="P58" s="5">
        <v>-7269324</v>
      </c>
      <c r="Q58" s="5">
        <v>-14793195</v>
      </c>
      <c r="R58" s="5">
        <v>423597</v>
      </c>
    </row>
    <row r="59" spans="2:18" ht="15.5" x14ac:dyDescent="0.35">
      <c r="C59" t="s">
        <v>91</v>
      </c>
      <c r="D59" s="5">
        <v>105755</v>
      </c>
      <c r="E59" s="5">
        <v>-18554</v>
      </c>
      <c r="F59" s="5">
        <v>343736</v>
      </c>
      <c r="G59" s="5">
        <v>120887</v>
      </c>
      <c r="I59" s="5">
        <v>295535</v>
      </c>
      <c r="J59" s="5">
        <v>-698333</v>
      </c>
      <c r="K59" s="5">
        <v>-403530</v>
      </c>
      <c r="L59" s="5">
        <v>-1087255</v>
      </c>
      <c r="M59" s="5">
        <v>-103035</v>
      </c>
      <c r="N59" s="5">
        <v>-224606</v>
      </c>
      <c r="O59" s="5">
        <v>-292427</v>
      </c>
      <c r="P59" s="5">
        <v>-80626</v>
      </c>
      <c r="Q59" s="5">
        <v>-797191</v>
      </c>
      <c r="R59" s="5">
        <v>-1223414</v>
      </c>
    </row>
    <row r="60" spans="2:18" ht="15.5" x14ac:dyDescent="0.35">
      <c r="C60" t="s">
        <v>94</v>
      </c>
      <c r="D60" s="5">
        <v>92769</v>
      </c>
      <c r="E60" s="5">
        <v>4266</v>
      </c>
      <c r="F60" s="5">
        <v>239291</v>
      </c>
      <c r="G60" s="5">
        <v>76437</v>
      </c>
      <c r="I60" s="5">
        <v>280565</v>
      </c>
      <c r="J60" s="5">
        <v>-60080</v>
      </c>
      <c r="K60" s="5">
        <v>41269</v>
      </c>
      <c r="L60" s="5">
        <v>-42370</v>
      </c>
      <c r="M60" s="5">
        <v>278297</v>
      </c>
      <c r="N60" s="5">
        <v>407976</v>
      </c>
      <c r="O60" s="5">
        <v>179761</v>
      </c>
      <c r="P60" s="5">
        <v>162309</v>
      </c>
      <c r="Q60" s="5">
        <v>-681260</v>
      </c>
      <c r="R60" s="5">
        <v>-636453</v>
      </c>
    </row>
    <row r="61" spans="2:18" ht="15.5" x14ac:dyDescent="0.35">
      <c r="C61" t="s">
        <v>93</v>
      </c>
    </row>
    <row r="62" spans="2:18" ht="15.5" x14ac:dyDescent="0.35">
      <c r="C62" t="s">
        <v>92</v>
      </c>
      <c r="D62" s="5">
        <v>58288</v>
      </c>
      <c r="E62" s="5">
        <v>36312</v>
      </c>
      <c r="F62" s="5">
        <v>28321</v>
      </c>
      <c r="G62" s="5">
        <v>28350</v>
      </c>
      <c r="I62" s="5">
        <v>127746</v>
      </c>
      <c r="J62" s="5">
        <v>89091</v>
      </c>
      <c r="K62" s="5">
        <v>47130</v>
      </c>
      <c r="L62" s="5">
        <v>40166</v>
      </c>
      <c r="M62" s="5">
        <v>36102</v>
      </c>
      <c r="N62" s="5">
        <v>41565</v>
      </c>
      <c r="O62" s="5">
        <v>90453</v>
      </c>
      <c r="P62" s="5">
        <v>288554</v>
      </c>
      <c r="Q62" s="5">
        <v>249630</v>
      </c>
      <c r="R62" s="5">
        <v>134093</v>
      </c>
    </row>
    <row r="63" spans="2:18" ht="15.5" x14ac:dyDescent="0.35">
      <c r="C63" t="s">
        <v>27</v>
      </c>
      <c r="D63" s="5">
        <v>-70211</v>
      </c>
      <c r="E63" s="5">
        <v>-34223</v>
      </c>
      <c r="F63" s="5">
        <v>107220</v>
      </c>
      <c r="G63" s="5">
        <v>16100</v>
      </c>
      <c r="I63" s="5">
        <v>-81680</v>
      </c>
      <c r="J63" s="5">
        <v>-727344</v>
      </c>
      <c r="K63" s="5">
        <v>-491929</v>
      </c>
      <c r="L63" s="5">
        <v>-908648</v>
      </c>
      <c r="M63" s="5">
        <v>-281660</v>
      </c>
      <c r="N63" s="5">
        <v>-505744</v>
      </c>
      <c r="O63" s="5">
        <v>-562641</v>
      </c>
      <c r="P63" s="5">
        <v>-531489</v>
      </c>
      <c r="Q63" s="5">
        <v>-365561</v>
      </c>
      <c r="R63" s="5">
        <v>-721054</v>
      </c>
    </row>
    <row r="64" spans="2:18" ht="15.5" x14ac:dyDescent="0.35">
      <c r="C64" t="s">
        <v>388</v>
      </c>
      <c r="L64" s="5">
        <v>-176403</v>
      </c>
      <c r="M64" s="5">
        <v>-135774</v>
      </c>
      <c r="N64" s="5">
        <v>-168403</v>
      </c>
    </row>
    <row r="65" spans="2:18" ht="15.5" x14ac:dyDescent="0.35">
      <c r="C65" t="s">
        <v>98</v>
      </c>
      <c r="D65" s="5">
        <v>105755</v>
      </c>
      <c r="E65" s="5">
        <v>-18554</v>
      </c>
      <c r="F65" s="5">
        <v>343736</v>
      </c>
      <c r="G65" s="5">
        <v>120887</v>
      </c>
      <c r="I65" s="5">
        <v>295535</v>
      </c>
      <c r="J65" s="5">
        <v>-698333</v>
      </c>
      <c r="K65" s="5">
        <v>-403530</v>
      </c>
      <c r="L65" s="5">
        <v>-1087255</v>
      </c>
      <c r="M65" s="5">
        <v>-103035</v>
      </c>
      <c r="N65" s="5">
        <v>-224606</v>
      </c>
      <c r="O65" s="5">
        <v>-292427</v>
      </c>
      <c r="P65" s="5">
        <v>-80626</v>
      </c>
      <c r="Q65" s="5">
        <v>-797191</v>
      </c>
      <c r="R65" s="5">
        <v>-1223414</v>
      </c>
    </row>
    <row r="66" spans="2:18" ht="15.5" x14ac:dyDescent="0.35">
      <c r="C66" t="s">
        <v>29</v>
      </c>
      <c r="D66" s="5">
        <v>363192</v>
      </c>
      <c r="E66" s="5">
        <v>-732050</v>
      </c>
      <c r="F66" s="5">
        <v>709846</v>
      </c>
      <c r="G66" s="5">
        <v>6550060</v>
      </c>
      <c r="I66" s="5">
        <v>28388928</v>
      </c>
      <c r="J66" s="5">
        <v>35416849</v>
      </c>
      <c r="K66" s="5">
        <v>21301999</v>
      </c>
      <c r="L66" s="5">
        <v>-6495035</v>
      </c>
      <c r="M66" s="5">
        <v>-14378655</v>
      </c>
      <c r="N66" s="5">
        <v>1628586</v>
      </c>
      <c r="O66" s="5">
        <v>3585628</v>
      </c>
      <c r="P66" s="5">
        <v>-7349950</v>
      </c>
      <c r="Q66" s="5">
        <v>-15590386</v>
      </c>
      <c r="R66" s="5">
        <v>-799817</v>
      </c>
    </row>
    <row r="67" spans="2:18" ht="15.5" x14ac:dyDescent="0.35">
      <c r="C67" t="s">
        <v>28</v>
      </c>
      <c r="D67" s="5">
        <v>-188757</v>
      </c>
      <c r="E67" s="5">
        <v>70590</v>
      </c>
      <c r="F67" s="5">
        <v>-266399</v>
      </c>
      <c r="G67" s="5">
        <v>-1632899</v>
      </c>
      <c r="I67" s="5">
        <v>-6611987</v>
      </c>
      <c r="J67" s="5">
        <v>-9206859</v>
      </c>
      <c r="K67" s="5">
        <v>-2641720</v>
      </c>
      <c r="L67" s="5">
        <v>-152819</v>
      </c>
      <c r="M67" s="5">
        <v>-1638733</v>
      </c>
      <c r="N67" s="5">
        <v>-4685823</v>
      </c>
      <c r="O67" s="5">
        <v>-1940569</v>
      </c>
      <c r="P67" s="5">
        <v>1555196</v>
      </c>
      <c r="Q67" s="5">
        <v>3475823</v>
      </c>
      <c r="R67" s="5">
        <v>-133704</v>
      </c>
    </row>
    <row r="68" spans="2:18" ht="15.5" x14ac:dyDescent="0.35">
      <c r="C68" t="s">
        <v>285</v>
      </c>
      <c r="O68" s="5">
        <v>-173757</v>
      </c>
      <c r="P68" s="5">
        <v>-103422</v>
      </c>
      <c r="Q68" s="5">
        <v>-163551</v>
      </c>
      <c r="R68" s="5">
        <v>-191561</v>
      </c>
    </row>
    <row r="69" spans="2:18" ht="15.5" x14ac:dyDescent="0.35">
      <c r="C69" t="s">
        <v>286</v>
      </c>
      <c r="O69" s="5">
        <v>-1766812</v>
      </c>
      <c r="P69" s="5">
        <v>1658618</v>
      </c>
      <c r="Q69" s="5">
        <v>3639374</v>
      </c>
      <c r="R69" s="5">
        <v>57857</v>
      </c>
    </row>
    <row r="70" spans="2:18" ht="15.5" x14ac:dyDescent="0.35">
      <c r="C70" t="s">
        <v>287</v>
      </c>
      <c r="D70" s="5">
        <v>-188757</v>
      </c>
      <c r="E70" s="5">
        <v>70590</v>
      </c>
      <c r="F70" s="5">
        <v>-266399</v>
      </c>
      <c r="G70" s="5">
        <v>-1632899</v>
      </c>
      <c r="I70" s="5">
        <v>-6611987</v>
      </c>
      <c r="J70" s="5">
        <v>-9206859</v>
      </c>
      <c r="K70" s="5">
        <v>-2641720</v>
      </c>
      <c r="L70" s="5">
        <v>-152819</v>
      </c>
      <c r="M70" s="5">
        <v>-1638733</v>
      </c>
      <c r="N70" s="5">
        <v>-4685823</v>
      </c>
      <c r="O70" s="5">
        <v>-1940569</v>
      </c>
      <c r="P70" s="5">
        <v>1555196</v>
      </c>
      <c r="Q70" s="5">
        <v>3475823</v>
      </c>
      <c r="R70" s="5">
        <v>-133704</v>
      </c>
    </row>
    <row r="71" spans="2:18" ht="15.5" x14ac:dyDescent="0.35">
      <c r="C71" t="s">
        <v>101</v>
      </c>
      <c r="D71" s="5">
        <v>174435</v>
      </c>
      <c r="E71" s="5">
        <v>-661460</v>
      </c>
      <c r="F71" s="5">
        <v>443447</v>
      </c>
      <c r="G71" s="5">
        <v>4917161</v>
      </c>
      <c r="I71" s="5">
        <v>21776941</v>
      </c>
      <c r="J71" s="5">
        <v>26209990</v>
      </c>
      <c r="K71" s="5">
        <v>18660279</v>
      </c>
      <c r="L71" s="5">
        <v>-6647854</v>
      </c>
      <c r="M71" s="5">
        <v>-16017388</v>
      </c>
      <c r="N71" s="5">
        <v>-3057237</v>
      </c>
      <c r="O71" s="5">
        <v>1645059</v>
      </c>
      <c r="P71" s="5">
        <v>-5794754</v>
      </c>
      <c r="Q71" s="5">
        <v>-12114563</v>
      </c>
      <c r="R71" s="5">
        <v>-933521</v>
      </c>
    </row>
    <row r="72" spans="2:18" ht="15.5" x14ac:dyDescent="0.35">
      <c r="C72" t="s">
        <v>102</v>
      </c>
      <c r="D72" s="5">
        <v>-84185</v>
      </c>
      <c r="E72" s="5">
        <v>-142595</v>
      </c>
      <c r="F72" s="5">
        <v>433333</v>
      </c>
      <c r="G72" s="5">
        <v>-496490</v>
      </c>
      <c r="I72" s="5">
        <v>-110754</v>
      </c>
      <c r="J72" s="5">
        <v>245307</v>
      </c>
      <c r="K72" s="5">
        <v>453166</v>
      </c>
      <c r="L72" s="5">
        <v>451853</v>
      </c>
      <c r="M72" s="5">
        <v>-16368</v>
      </c>
      <c r="N72" s="5">
        <v>1384917</v>
      </c>
      <c r="O72" s="5">
        <v>1414812</v>
      </c>
      <c r="P72" s="5">
        <v>-768732</v>
      </c>
      <c r="Q72" s="5">
        <v>-184191</v>
      </c>
      <c r="R72" s="5">
        <v>222904</v>
      </c>
    </row>
    <row r="73" spans="2:18" ht="15.5" x14ac:dyDescent="0.35">
      <c r="C73" t="s">
        <v>103</v>
      </c>
      <c r="D73" s="5">
        <v>90250</v>
      </c>
      <c r="E73" s="5">
        <v>-804055</v>
      </c>
      <c r="F73" s="5">
        <v>876780</v>
      </c>
      <c r="G73" s="5">
        <v>4420671</v>
      </c>
      <c r="I73" s="5">
        <v>21666187</v>
      </c>
      <c r="J73" s="5">
        <v>26455297</v>
      </c>
      <c r="K73" s="5">
        <v>19113445</v>
      </c>
      <c r="L73" s="5">
        <v>-6196001</v>
      </c>
      <c r="M73" s="5">
        <v>-16033756</v>
      </c>
      <c r="N73" s="5">
        <v>-1672320</v>
      </c>
      <c r="O73" s="5">
        <v>3059871</v>
      </c>
      <c r="P73" s="5">
        <v>-6563486</v>
      </c>
      <c r="Q73" s="5">
        <v>-12298754</v>
      </c>
      <c r="R73" s="5">
        <v>-710617</v>
      </c>
    </row>
    <row r="74" spans="2:18" ht="15.5" x14ac:dyDescent="0.35">
      <c r="C74" t="s">
        <v>104</v>
      </c>
      <c r="D74" s="5">
        <v>174435</v>
      </c>
      <c r="E74" s="5">
        <v>-661460</v>
      </c>
      <c r="F74" s="5">
        <v>443447</v>
      </c>
      <c r="G74" s="5">
        <v>4917161</v>
      </c>
      <c r="I74" s="5">
        <v>21776941</v>
      </c>
      <c r="J74" s="5">
        <v>26209990</v>
      </c>
      <c r="K74" s="5">
        <v>18660279</v>
      </c>
      <c r="L74" s="5">
        <v>-6647854</v>
      </c>
      <c r="M74" s="5">
        <v>-16017388</v>
      </c>
      <c r="N74" s="5">
        <v>-3057237</v>
      </c>
      <c r="O74" s="5">
        <v>1645059</v>
      </c>
      <c r="P74" s="5">
        <v>-5794754</v>
      </c>
      <c r="Q74" s="5">
        <v>-12114563</v>
      </c>
      <c r="R74" s="5">
        <v>-933521</v>
      </c>
    </row>
    <row r="75" spans="2:18" ht="15.5" x14ac:dyDescent="0.35">
      <c r="C75" t="s">
        <v>8</v>
      </c>
      <c r="D75" s="5">
        <v>90069</v>
      </c>
      <c r="E75" s="5">
        <v>-782045</v>
      </c>
      <c r="F75" s="5">
        <v>859198</v>
      </c>
      <c r="G75" s="5">
        <v>4390667</v>
      </c>
      <c r="I75" s="5">
        <v>21665950</v>
      </c>
      <c r="J75" s="5">
        <v>26455451</v>
      </c>
      <c r="K75" s="5">
        <v>19100444</v>
      </c>
      <c r="L75" s="5">
        <v>-6198367</v>
      </c>
      <c r="M75" s="5">
        <v>-16033162</v>
      </c>
      <c r="N75" s="5">
        <v>-1681062</v>
      </c>
      <c r="O75" s="5">
        <v>3070030</v>
      </c>
      <c r="P75" s="5">
        <v>-6557108</v>
      </c>
      <c r="Q75" s="5">
        <v>-12272141</v>
      </c>
      <c r="R75" s="5">
        <v>-692839</v>
      </c>
    </row>
    <row r="76" spans="2:18" ht="15.5" x14ac:dyDescent="0.35">
      <c r="C76" t="s">
        <v>105</v>
      </c>
      <c r="D76" s="5">
        <v>174435</v>
      </c>
      <c r="E76" s="5">
        <v>-661460</v>
      </c>
      <c r="F76" s="5">
        <v>443447</v>
      </c>
      <c r="G76" s="5">
        <v>4917161</v>
      </c>
      <c r="I76" s="5">
        <v>21776941</v>
      </c>
      <c r="J76" s="5">
        <v>26209990</v>
      </c>
      <c r="K76" s="5">
        <v>18660279</v>
      </c>
      <c r="L76" s="5">
        <v>-6647854</v>
      </c>
      <c r="M76" s="5">
        <v>-16017388</v>
      </c>
      <c r="N76" s="5">
        <v>-3057237</v>
      </c>
      <c r="O76" s="5">
        <v>1645059</v>
      </c>
      <c r="P76" s="5">
        <v>-5794754</v>
      </c>
      <c r="Q76" s="5">
        <v>-12114563</v>
      </c>
      <c r="R76" s="5">
        <v>-933521</v>
      </c>
    </row>
    <row r="77" spans="2:18" ht="15.5" x14ac:dyDescent="0.35">
      <c r="C77" t="s">
        <v>106</v>
      </c>
      <c r="D77" s="5">
        <v>90250</v>
      </c>
      <c r="E77" s="5">
        <v>-804055</v>
      </c>
      <c r="F77" s="5">
        <v>876780</v>
      </c>
      <c r="G77" s="5">
        <v>4420671</v>
      </c>
      <c r="I77" s="5">
        <v>21666187</v>
      </c>
      <c r="J77" s="5">
        <v>26455297</v>
      </c>
      <c r="K77" s="5">
        <v>19113445</v>
      </c>
      <c r="L77" s="5">
        <v>-6196001</v>
      </c>
      <c r="M77" s="5">
        <v>-16033756</v>
      </c>
      <c r="N77" s="5">
        <v>-1672320</v>
      </c>
      <c r="O77" s="5">
        <v>3059871</v>
      </c>
      <c r="P77" s="5">
        <v>-6563486</v>
      </c>
      <c r="Q77" s="5">
        <v>-12298754</v>
      </c>
      <c r="R77" s="5">
        <v>-710617</v>
      </c>
    </row>
    <row r="78" spans="2:18" ht="15.5" x14ac:dyDescent="0.35">
      <c r="C78" t="s">
        <v>107</v>
      </c>
      <c r="D78" s="5">
        <v>90250</v>
      </c>
      <c r="E78" s="5">
        <v>-804055</v>
      </c>
      <c r="F78" s="5">
        <v>876780</v>
      </c>
      <c r="G78" s="5">
        <v>4420671</v>
      </c>
      <c r="I78" s="5">
        <v>21666187</v>
      </c>
      <c r="J78" s="5">
        <v>26455297</v>
      </c>
      <c r="K78" s="5">
        <v>19113445</v>
      </c>
      <c r="L78" s="5">
        <v>-6196001</v>
      </c>
      <c r="M78" s="5">
        <v>-16033756</v>
      </c>
      <c r="N78" s="5">
        <v>-1672320</v>
      </c>
      <c r="O78" s="5">
        <v>3059871</v>
      </c>
      <c r="P78" s="5">
        <v>-6563486</v>
      </c>
      <c r="Q78" s="5">
        <v>-12298754</v>
      </c>
      <c r="R78" s="5">
        <v>-710617</v>
      </c>
    </row>
    <row r="80" spans="2:18" ht="15.5" x14ac:dyDescent="0.35">
      <c r="B80" t="s">
        <v>108</v>
      </c>
      <c r="C80" t="s">
        <v>109</v>
      </c>
    </row>
    <row r="81" spans="3:18" ht="15.5" x14ac:dyDescent="0.35">
      <c r="C81" t="s">
        <v>110</v>
      </c>
    </row>
    <row r="82" spans="3:18" ht="15.5" x14ac:dyDescent="0.35">
      <c r="C82" t="s">
        <v>20</v>
      </c>
      <c r="D82" s="5">
        <v>60808470</v>
      </c>
      <c r="E82" s="5">
        <v>62730736</v>
      </c>
      <c r="F82" s="5">
        <v>65373030</v>
      </c>
      <c r="G82" s="5">
        <v>34833443</v>
      </c>
      <c r="I82" s="5">
        <v>65373030</v>
      </c>
      <c r="J82" s="5">
        <v>28882336</v>
      </c>
      <c r="K82" s="5">
        <v>7631263</v>
      </c>
      <c r="L82" s="5">
        <v>11134047</v>
      </c>
      <c r="M82" s="5">
        <v>8810819</v>
      </c>
      <c r="N82" s="5">
        <v>19945504</v>
      </c>
      <c r="O82" s="5">
        <v>11839210</v>
      </c>
      <c r="P82" s="5">
        <v>15411921</v>
      </c>
      <c r="Q82" s="5">
        <v>43312775</v>
      </c>
      <c r="R82" s="5">
        <v>37139482</v>
      </c>
    </row>
    <row r="83" spans="3:18" ht="15.5" x14ac:dyDescent="0.35">
      <c r="C83" t="s">
        <v>112</v>
      </c>
      <c r="D83" s="5">
        <v>18425359</v>
      </c>
      <c r="E83" s="5">
        <v>9254591</v>
      </c>
      <c r="F83" s="5">
        <v>27564548</v>
      </c>
      <c r="G83" s="5">
        <v>49214992</v>
      </c>
      <c r="I83" s="5">
        <v>27564548</v>
      </c>
      <c r="J83" s="5">
        <v>34357907</v>
      </c>
      <c r="K83" s="5">
        <v>21112770</v>
      </c>
      <c r="L83" s="5">
        <v>13267558</v>
      </c>
      <c r="M83" s="5">
        <v>17283432</v>
      </c>
      <c r="N83" s="5">
        <v>15506421</v>
      </c>
      <c r="O83" s="5">
        <v>30293653</v>
      </c>
      <c r="P83" s="5">
        <v>21060043</v>
      </c>
      <c r="Q83" s="5">
        <v>6541454</v>
      </c>
      <c r="R83" s="5">
        <v>6324559</v>
      </c>
    </row>
    <row r="84" spans="3:18" ht="15.5" x14ac:dyDescent="0.35">
      <c r="C84" t="s">
        <v>114</v>
      </c>
      <c r="D84" s="5">
        <v>4764662</v>
      </c>
      <c r="E84" s="5">
        <v>6416545</v>
      </c>
      <c r="F84" s="5">
        <v>9159634</v>
      </c>
      <c r="G84" s="5">
        <v>7267033</v>
      </c>
      <c r="I84" s="5">
        <v>9159634</v>
      </c>
      <c r="J84" s="5">
        <v>12962656</v>
      </c>
      <c r="K84" s="5">
        <v>9343842</v>
      </c>
      <c r="L84" s="5">
        <v>28474940</v>
      </c>
      <c r="M84" s="5">
        <v>17521043</v>
      </c>
      <c r="N84" s="5">
        <v>6269408</v>
      </c>
      <c r="O84" s="5">
        <v>4310447</v>
      </c>
      <c r="P84" s="5">
        <v>3647609</v>
      </c>
      <c r="Q84" s="5">
        <v>1153397</v>
      </c>
      <c r="R84" s="5">
        <v>1243736</v>
      </c>
    </row>
    <row r="85" spans="3:18" ht="15.5" x14ac:dyDescent="0.35">
      <c r="C85" t="s">
        <v>113</v>
      </c>
      <c r="D85" s="5">
        <v>6662645</v>
      </c>
      <c r="E85" s="5">
        <v>2708392</v>
      </c>
      <c r="F85" s="5">
        <v>18491154</v>
      </c>
      <c r="G85" s="5">
        <v>20572895</v>
      </c>
      <c r="I85" s="5">
        <v>18491154</v>
      </c>
      <c r="J85" s="5">
        <v>30423296</v>
      </c>
      <c r="K85" s="5">
        <v>35233351</v>
      </c>
      <c r="L85" s="5">
        <v>9583528</v>
      </c>
      <c r="M85" s="5">
        <v>13423983</v>
      </c>
      <c r="N85" s="5">
        <v>8505435</v>
      </c>
      <c r="O85" s="5">
        <v>42438343</v>
      </c>
      <c r="P85" s="5">
        <v>34336873</v>
      </c>
      <c r="Q85" s="5">
        <v>20401398</v>
      </c>
      <c r="R85" s="5">
        <v>19678880</v>
      </c>
    </row>
    <row r="86" spans="3:18" ht="15.5" x14ac:dyDescent="0.35">
      <c r="C86" t="s">
        <v>115</v>
      </c>
      <c r="D86" s="5">
        <v>18425359</v>
      </c>
      <c r="E86" s="5">
        <v>9254591</v>
      </c>
      <c r="F86" s="5">
        <v>27564548</v>
      </c>
      <c r="G86" s="5">
        <v>49214992</v>
      </c>
      <c r="I86" s="5">
        <v>27564548</v>
      </c>
      <c r="J86" s="5">
        <v>34357907</v>
      </c>
      <c r="K86" s="5">
        <v>21112770</v>
      </c>
      <c r="L86" s="5">
        <v>13267558</v>
      </c>
      <c r="M86" s="5">
        <v>17283432</v>
      </c>
      <c r="N86" s="5">
        <v>15506421</v>
      </c>
      <c r="O86" s="5">
        <v>30293653</v>
      </c>
      <c r="P86" s="5">
        <v>21060043</v>
      </c>
      <c r="Q86" s="5">
        <v>6541454</v>
      </c>
      <c r="R86" s="5">
        <v>6324559</v>
      </c>
    </row>
    <row r="87" spans="3:18" ht="15.5" x14ac:dyDescent="0.35">
      <c r="C87" t="s">
        <v>117</v>
      </c>
      <c r="L87" s="5">
        <v>242</v>
      </c>
      <c r="M87" s="5">
        <v>9102</v>
      </c>
      <c r="N87" s="5">
        <v>25395</v>
      </c>
      <c r="O87" s="5">
        <v>66437</v>
      </c>
      <c r="P87" s="5">
        <v>112333</v>
      </c>
      <c r="Q87" s="5">
        <v>3983826</v>
      </c>
      <c r="R87" s="5">
        <v>142842</v>
      </c>
    </row>
    <row r="88" spans="3:18" ht="15.5" x14ac:dyDescent="0.35">
      <c r="C88" t="s">
        <v>390</v>
      </c>
      <c r="O88" s="5">
        <v>72974</v>
      </c>
      <c r="P88" s="5">
        <v>48716</v>
      </c>
      <c r="Q88" s="5">
        <v>183930</v>
      </c>
      <c r="R88" s="5">
        <v>70887</v>
      </c>
    </row>
    <row r="89" spans="3:18" ht="15.5" x14ac:dyDescent="0.35">
      <c r="C89" t="s">
        <v>119</v>
      </c>
      <c r="D89" s="5">
        <v>31495817</v>
      </c>
      <c r="E89" s="5">
        <v>36878278</v>
      </c>
      <c r="F89" s="5">
        <v>40085565</v>
      </c>
      <c r="G89" s="5">
        <v>56133367</v>
      </c>
      <c r="I89" s="5">
        <v>40085565</v>
      </c>
      <c r="J89" s="5">
        <v>95651805</v>
      </c>
      <c r="K89" s="5">
        <v>98125989</v>
      </c>
      <c r="L89" s="5">
        <v>59186962</v>
      </c>
      <c r="M89" s="5">
        <v>57060989</v>
      </c>
      <c r="N89" s="5">
        <v>36693475</v>
      </c>
      <c r="O89" s="5">
        <v>64719676</v>
      </c>
      <c r="P89" s="5">
        <v>52416026</v>
      </c>
      <c r="Q89" s="5">
        <v>28420892</v>
      </c>
      <c r="R89" s="5">
        <v>31094278</v>
      </c>
    </row>
    <row r="90" spans="3:18" ht="15.5" x14ac:dyDescent="0.35">
      <c r="C90" t="s">
        <v>97</v>
      </c>
      <c r="D90" s="5">
        <v>-6047677</v>
      </c>
      <c r="E90" s="5">
        <v>-6023521</v>
      </c>
      <c r="F90" s="5">
        <v>-5990839</v>
      </c>
      <c r="G90" s="5">
        <v>-5751108</v>
      </c>
      <c r="I90" s="5">
        <v>-5990839</v>
      </c>
      <c r="J90" s="5">
        <v>-5518531</v>
      </c>
      <c r="K90" s="5">
        <v>-5517242</v>
      </c>
      <c r="L90" s="5">
        <v>-6011876</v>
      </c>
      <c r="M90" s="5">
        <v>-5930372</v>
      </c>
      <c r="N90" s="5">
        <v>-5845096</v>
      </c>
      <c r="O90" s="5">
        <v>-6263432</v>
      </c>
      <c r="P90" s="5">
        <v>-8190752</v>
      </c>
      <c r="Q90" s="5">
        <v>-6888168</v>
      </c>
      <c r="R90" s="5">
        <v>-7023531</v>
      </c>
    </row>
    <row r="91" spans="3:18" ht="15.5" x14ac:dyDescent="0.35">
      <c r="C91" t="s">
        <v>120</v>
      </c>
      <c r="D91" s="5">
        <v>112567518</v>
      </c>
      <c r="E91" s="5">
        <v>109368082</v>
      </c>
      <c r="F91" s="5">
        <v>133752579</v>
      </c>
      <c r="G91" s="5">
        <v>141138602</v>
      </c>
      <c r="I91" s="5">
        <v>133752579</v>
      </c>
      <c r="J91" s="5">
        <v>160116174</v>
      </c>
      <c r="K91" s="5">
        <v>128063363</v>
      </c>
      <c r="L91" s="5">
        <v>85260035</v>
      </c>
      <c r="M91" s="5">
        <v>85141198</v>
      </c>
      <c r="N91" s="5">
        <v>76157309</v>
      </c>
      <c r="O91" s="5">
        <v>108804252</v>
      </c>
      <c r="P91" s="5">
        <v>90203603</v>
      </c>
      <c r="Q91" s="5">
        <v>82859435</v>
      </c>
      <c r="R91" s="5">
        <v>75443527</v>
      </c>
    </row>
    <row r="92" spans="3:18" ht="15.5" x14ac:dyDescent="0.35">
      <c r="C92" t="s">
        <v>121</v>
      </c>
    </row>
    <row r="93" spans="3:18" ht="15.5" x14ac:dyDescent="0.35">
      <c r="C93" t="s">
        <v>125</v>
      </c>
      <c r="D93" s="5">
        <v>616487</v>
      </c>
      <c r="E93" s="5">
        <v>782999</v>
      </c>
      <c r="F93" s="5">
        <v>698006</v>
      </c>
      <c r="I93" s="5">
        <v>698006</v>
      </c>
      <c r="K93" s="5">
        <v>628870</v>
      </c>
      <c r="L93" s="5">
        <v>2935682</v>
      </c>
      <c r="M93" s="5">
        <v>3105121</v>
      </c>
      <c r="N93" s="5">
        <v>4628501</v>
      </c>
      <c r="O93" s="5">
        <v>9295636</v>
      </c>
      <c r="P93" s="5">
        <v>10851452</v>
      </c>
      <c r="Q93" s="5">
        <v>9145167</v>
      </c>
      <c r="R93" s="5">
        <v>6015130</v>
      </c>
    </row>
    <row r="94" spans="3:18" ht="15.5" x14ac:dyDescent="0.35">
      <c r="C94" t="s">
        <v>122</v>
      </c>
      <c r="D94" s="5">
        <v>1774244</v>
      </c>
      <c r="E94" s="5">
        <v>1681475</v>
      </c>
      <c r="F94" s="5">
        <v>1677209</v>
      </c>
      <c r="G94" s="5">
        <v>1437918</v>
      </c>
      <c r="I94" s="5">
        <v>1677209</v>
      </c>
      <c r="J94" s="5">
        <v>1396644</v>
      </c>
      <c r="K94" s="5">
        <v>1456724</v>
      </c>
      <c r="L94" s="5">
        <v>1415455</v>
      </c>
      <c r="M94" s="5">
        <v>1453440</v>
      </c>
      <c r="N94" s="5">
        <v>1486044</v>
      </c>
      <c r="O94" s="5">
        <v>2812207</v>
      </c>
      <c r="P94" s="5">
        <v>2788585</v>
      </c>
      <c r="Q94" s="5">
        <v>2683088</v>
      </c>
      <c r="R94" s="5">
        <v>14079584</v>
      </c>
    </row>
    <row r="95" spans="3:18" ht="15.5" x14ac:dyDescent="0.35">
      <c r="C95" t="s">
        <v>128</v>
      </c>
      <c r="D95" s="5">
        <v>21804228</v>
      </c>
      <c r="E95" s="5">
        <v>22917228</v>
      </c>
      <c r="F95" s="5">
        <v>24146309</v>
      </c>
      <c r="G95" s="5">
        <v>22607292</v>
      </c>
      <c r="I95" s="5">
        <v>24146309</v>
      </c>
      <c r="J95" s="5">
        <v>24846029</v>
      </c>
      <c r="K95" s="5">
        <v>28164995</v>
      </c>
      <c r="L95" s="5">
        <v>40518731</v>
      </c>
      <c r="M95" s="5">
        <v>42667950</v>
      </c>
      <c r="N95" s="5">
        <v>42804820</v>
      </c>
      <c r="O95" s="5">
        <v>44437209</v>
      </c>
      <c r="P95" s="5">
        <v>46433344</v>
      </c>
      <c r="Q95" s="5">
        <v>48747503</v>
      </c>
      <c r="R95" s="5">
        <v>57203487</v>
      </c>
    </row>
    <row r="96" spans="3:18" ht="15.5" x14ac:dyDescent="0.35">
      <c r="C96" t="s">
        <v>126</v>
      </c>
      <c r="D96" s="5">
        <v>1172669</v>
      </c>
      <c r="E96" s="5">
        <v>1199787</v>
      </c>
      <c r="F96" s="5">
        <v>1227580</v>
      </c>
      <c r="G96" s="5">
        <v>1310636</v>
      </c>
      <c r="I96" s="5">
        <v>1227580</v>
      </c>
      <c r="J96" s="5">
        <v>1396544</v>
      </c>
      <c r="K96" s="5">
        <v>1511608</v>
      </c>
      <c r="L96" s="5">
        <v>1746727</v>
      </c>
      <c r="M96" s="5">
        <v>1865697</v>
      </c>
      <c r="N96" s="5">
        <v>1951583</v>
      </c>
      <c r="O96" s="5">
        <v>2148219</v>
      </c>
      <c r="P96" s="5">
        <v>2223445</v>
      </c>
      <c r="Q96" s="5">
        <v>2548938</v>
      </c>
    </row>
    <row r="97" spans="3:18" ht="15.5" x14ac:dyDescent="0.35">
      <c r="C97" t="s">
        <v>133</v>
      </c>
      <c r="D97" s="5">
        <v>37119078</v>
      </c>
      <c r="E97" s="5">
        <v>38536391</v>
      </c>
      <c r="F97" s="5">
        <v>39982972</v>
      </c>
      <c r="G97" s="5">
        <v>35226792</v>
      </c>
      <c r="I97" s="5">
        <v>39982972</v>
      </c>
      <c r="J97" s="5">
        <v>38506881</v>
      </c>
      <c r="K97" s="5">
        <v>43083199</v>
      </c>
      <c r="L97" s="5">
        <v>48681108</v>
      </c>
      <c r="M97" s="5">
        <v>51678609</v>
      </c>
      <c r="N97" s="5">
        <v>54287389</v>
      </c>
      <c r="O97" s="5">
        <v>63517624</v>
      </c>
      <c r="P97" s="5">
        <v>65449714</v>
      </c>
      <c r="Q97" s="5">
        <v>66591517</v>
      </c>
      <c r="R97" s="5">
        <v>85037117</v>
      </c>
    </row>
    <row r="98" spans="3:18" ht="15.5" x14ac:dyDescent="0.35">
      <c r="C98" t="s">
        <v>134</v>
      </c>
      <c r="D98" s="5">
        <v>149686596</v>
      </c>
      <c r="E98" s="5">
        <v>147904473</v>
      </c>
      <c r="F98" s="5">
        <v>173735551</v>
      </c>
      <c r="G98" s="5">
        <v>176365394</v>
      </c>
      <c r="I98" s="5">
        <v>173735551</v>
      </c>
      <c r="J98" s="5">
        <v>198623055</v>
      </c>
      <c r="K98" s="5">
        <v>171146562</v>
      </c>
      <c r="L98" s="5">
        <v>133941143</v>
      </c>
      <c r="M98" s="5">
        <v>136819807</v>
      </c>
      <c r="N98" s="5">
        <v>130444698</v>
      </c>
      <c r="O98" s="5">
        <v>172321876</v>
      </c>
      <c r="P98" s="5">
        <v>155653317</v>
      </c>
      <c r="Q98" s="5">
        <v>149450952</v>
      </c>
      <c r="R98" s="5">
        <v>160480644</v>
      </c>
    </row>
    <row r="99" spans="3:18" ht="15.5" x14ac:dyDescent="0.35">
      <c r="C99" t="s">
        <v>135</v>
      </c>
    </row>
    <row r="100" spans="3:18" ht="15.5" x14ac:dyDescent="0.35">
      <c r="C100" t="s">
        <v>136</v>
      </c>
    </row>
    <row r="101" spans="3:18" ht="15.5" x14ac:dyDescent="0.35">
      <c r="C101" t="s">
        <v>137</v>
      </c>
      <c r="D101" s="5">
        <v>38949826</v>
      </c>
      <c r="E101" s="5">
        <v>15660337</v>
      </c>
      <c r="F101" s="5">
        <v>40330777</v>
      </c>
      <c r="G101" s="5">
        <v>45199468</v>
      </c>
      <c r="I101" s="5">
        <v>40330777</v>
      </c>
      <c r="J101" s="5">
        <v>61531889</v>
      </c>
      <c r="K101" s="5">
        <v>61193099</v>
      </c>
      <c r="L101" s="5">
        <v>43463756</v>
      </c>
      <c r="M101" s="5">
        <v>39174285</v>
      </c>
      <c r="N101" s="5">
        <v>22765298</v>
      </c>
      <c r="O101" s="5">
        <v>61320550</v>
      </c>
      <c r="P101" s="5">
        <v>49362169</v>
      </c>
      <c r="Q101" s="5">
        <v>33583628</v>
      </c>
      <c r="R101" s="5">
        <v>29107676</v>
      </c>
    </row>
    <row r="102" spans="3:18" ht="15.5" x14ac:dyDescent="0.35">
      <c r="C102" t="s">
        <v>391</v>
      </c>
      <c r="Q102" s="5">
        <v>1521555</v>
      </c>
      <c r="R102" s="5">
        <v>1090535</v>
      </c>
    </row>
    <row r="103" spans="3:18" ht="15.5" x14ac:dyDescent="0.35">
      <c r="C103" t="s">
        <v>139</v>
      </c>
    </row>
    <row r="104" spans="3:18" ht="15.5" x14ac:dyDescent="0.35">
      <c r="C104" t="s">
        <v>140</v>
      </c>
      <c r="D104" s="5">
        <v>11427307</v>
      </c>
      <c r="E104" s="5">
        <v>9124937</v>
      </c>
      <c r="F104" s="5">
        <v>27650788</v>
      </c>
      <c r="G104" s="5">
        <v>27839928</v>
      </c>
      <c r="I104" s="5">
        <v>27650788</v>
      </c>
      <c r="J104" s="5">
        <v>43385952</v>
      </c>
      <c r="K104" s="5">
        <v>44577193</v>
      </c>
      <c r="L104" s="5">
        <v>38058468</v>
      </c>
      <c r="M104" s="5">
        <v>30945026</v>
      </c>
      <c r="N104" s="5">
        <v>14774843</v>
      </c>
      <c r="O104" s="5">
        <v>46748790</v>
      </c>
      <c r="P104" s="5">
        <v>37984482</v>
      </c>
      <c r="Q104" s="5">
        <v>21554795</v>
      </c>
      <c r="R104" s="5">
        <v>20922616</v>
      </c>
    </row>
    <row r="105" spans="3:18" ht="15.5" x14ac:dyDescent="0.35">
      <c r="C105" t="s">
        <v>141</v>
      </c>
    </row>
    <row r="106" spans="3:18" ht="15.5" x14ac:dyDescent="0.35">
      <c r="C106" t="s">
        <v>144</v>
      </c>
      <c r="D106" s="5">
        <v>3908891</v>
      </c>
      <c r="E106" s="5">
        <v>1748024</v>
      </c>
      <c r="F106" s="5">
        <v>2943643</v>
      </c>
      <c r="G106" s="5">
        <v>8897739</v>
      </c>
      <c r="I106" s="5">
        <v>2943643</v>
      </c>
      <c r="J106" s="5">
        <v>6788655</v>
      </c>
      <c r="K106" s="5">
        <v>3348174</v>
      </c>
      <c r="L106" s="5">
        <v>2149833</v>
      </c>
      <c r="M106" s="5">
        <v>3279345</v>
      </c>
      <c r="N106" s="5">
        <v>3174616</v>
      </c>
      <c r="O106" s="5">
        <v>4591836</v>
      </c>
      <c r="P106" s="5">
        <v>4275342</v>
      </c>
      <c r="Q106" s="5">
        <v>4641585</v>
      </c>
      <c r="R106" s="5">
        <v>3785171</v>
      </c>
    </row>
    <row r="107" spans="3:18" ht="15.5" x14ac:dyDescent="0.35">
      <c r="C107" t="s">
        <v>392</v>
      </c>
      <c r="Q107" s="5">
        <v>6903</v>
      </c>
      <c r="R107" s="5">
        <v>28791</v>
      </c>
    </row>
    <row r="108" spans="3:18" ht="15.5" x14ac:dyDescent="0.35">
      <c r="C108" t="s">
        <v>143</v>
      </c>
      <c r="D108" s="5">
        <v>10633</v>
      </c>
      <c r="E108" s="5">
        <v>2326478</v>
      </c>
      <c r="F108" s="5">
        <v>2718437</v>
      </c>
      <c r="G108" s="5">
        <v>1757958</v>
      </c>
      <c r="I108" s="5">
        <v>2718437</v>
      </c>
      <c r="J108" s="5">
        <v>4655096</v>
      </c>
      <c r="K108" s="5">
        <v>173980</v>
      </c>
      <c r="L108" s="5">
        <v>266692</v>
      </c>
      <c r="M108" s="5">
        <v>275224</v>
      </c>
      <c r="N108" s="5">
        <v>440574</v>
      </c>
      <c r="O108" s="5">
        <v>543522</v>
      </c>
      <c r="P108" s="5">
        <v>284826</v>
      </c>
      <c r="Q108" s="5">
        <v>152022</v>
      </c>
      <c r="R108" s="5">
        <v>351532</v>
      </c>
    </row>
    <row r="109" spans="3:18" ht="15.5" x14ac:dyDescent="0.35">
      <c r="C109" t="s">
        <v>145</v>
      </c>
    </row>
    <row r="110" spans="3:18" ht="15.5" x14ac:dyDescent="0.35">
      <c r="C110" t="s">
        <v>434</v>
      </c>
      <c r="P110" s="5">
        <v>1011509</v>
      </c>
      <c r="Q110" s="5">
        <v>3128825</v>
      </c>
      <c r="R110" s="5">
        <v>6026837</v>
      </c>
    </row>
    <row r="111" spans="3:18" ht="15.5" x14ac:dyDescent="0.35">
      <c r="C111" t="s">
        <v>3157</v>
      </c>
      <c r="D111" s="5">
        <v>19046</v>
      </c>
      <c r="E111" s="5">
        <v>19046</v>
      </c>
      <c r="F111" s="5">
        <v>19046</v>
      </c>
      <c r="I111" s="5">
        <v>19046</v>
      </c>
      <c r="K111" s="5">
        <v>82875</v>
      </c>
      <c r="L111" s="5">
        <v>165457</v>
      </c>
      <c r="M111" s="5">
        <v>249111</v>
      </c>
      <c r="N111" s="5">
        <v>249111</v>
      </c>
      <c r="O111" s="5">
        <v>60000</v>
      </c>
      <c r="P111" s="5">
        <v>60000</v>
      </c>
      <c r="Q111" s="5">
        <v>108288</v>
      </c>
      <c r="R111" s="5">
        <v>108288</v>
      </c>
    </row>
    <row r="112" spans="3:18" ht="15.5" x14ac:dyDescent="0.35">
      <c r="C112" t="s">
        <v>152</v>
      </c>
      <c r="D112" s="5">
        <v>1463657</v>
      </c>
      <c r="E112" s="5">
        <v>863818</v>
      </c>
      <c r="F112" s="5">
        <v>5268964</v>
      </c>
      <c r="G112" s="5">
        <v>4813274</v>
      </c>
      <c r="I112" s="5">
        <v>5268964</v>
      </c>
      <c r="J112" s="5">
        <v>5319663</v>
      </c>
      <c r="K112" s="5">
        <v>11499139</v>
      </c>
      <c r="L112" s="5">
        <v>2051400</v>
      </c>
      <c r="M112" s="5">
        <v>3708968</v>
      </c>
      <c r="N112" s="5">
        <v>3530885</v>
      </c>
      <c r="O112" s="5">
        <v>7711709</v>
      </c>
      <c r="P112" s="5">
        <v>5830955</v>
      </c>
      <c r="Q112" s="5">
        <v>5146141</v>
      </c>
      <c r="R112" s="5">
        <v>1470232</v>
      </c>
    </row>
    <row r="113" spans="3:18" ht="15.5" x14ac:dyDescent="0.35">
      <c r="C113" t="s">
        <v>153</v>
      </c>
      <c r="D113" s="5">
        <v>7982986</v>
      </c>
      <c r="E113" s="5">
        <v>8574069</v>
      </c>
      <c r="F113" s="5">
        <v>8930652</v>
      </c>
      <c r="G113" s="5">
        <v>7568584</v>
      </c>
      <c r="I113" s="5">
        <v>8930652</v>
      </c>
      <c r="J113" s="5">
        <v>8202881</v>
      </c>
      <c r="K113" s="5">
        <v>7520475</v>
      </c>
      <c r="L113" s="5">
        <v>7157844</v>
      </c>
      <c r="M113" s="5">
        <v>8129978</v>
      </c>
      <c r="N113" s="5">
        <v>8333860</v>
      </c>
      <c r="O113" s="5">
        <v>9551203</v>
      </c>
      <c r="P113" s="5">
        <v>7554895</v>
      </c>
      <c r="Q113" s="5">
        <v>10567585</v>
      </c>
      <c r="R113" s="5">
        <v>12895349</v>
      </c>
    </row>
    <row r="114" spans="3:18" ht="15.5" x14ac:dyDescent="0.35">
      <c r="C114" t="s">
        <v>154</v>
      </c>
      <c r="D114" s="5">
        <v>7982986</v>
      </c>
      <c r="E114" s="5">
        <v>8574069</v>
      </c>
      <c r="F114" s="5">
        <v>8930652</v>
      </c>
      <c r="G114" s="5">
        <v>7568584</v>
      </c>
      <c r="I114" s="5">
        <v>8930652</v>
      </c>
      <c r="J114" s="5">
        <v>8202881</v>
      </c>
      <c r="K114" s="5">
        <v>7520475</v>
      </c>
      <c r="L114" s="5">
        <v>7157844</v>
      </c>
      <c r="M114" s="5">
        <v>8129978</v>
      </c>
      <c r="N114" s="5">
        <v>8333860</v>
      </c>
      <c r="O114" s="5">
        <v>9551203</v>
      </c>
      <c r="P114" s="5">
        <v>7554895</v>
      </c>
      <c r="Q114" s="5">
        <v>10567585</v>
      </c>
      <c r="R114" s="5">
        <v>12895349</v>
      </c>
    </row>
    <row r="115" spans="3:18" ht="15.5" x14ac:dyDescent="0.35">
      <c r="C115" t="s">
        <v>156</v>
      </c>
    </row>
    <row r="116" spans="3:18" ht="15.5" x14ac:dyDescent="0.35">
      <c r="C116" t="s">
        <v>157</v>
      </c>
      <c r="D116" s="5">
        <v>1800175</v>
      </c>
      <c r="E116" s="5">
        <v>1950920</v>
      </c>
      <c r="F116" s="5">
        <v>2088424</v>
      </c>
      <c r="G116" s="5">
        <v>134371</v>
      </c>
      <c r="I116" s="5">
        <v>2088424</v>
      </c>
      <c r="J116" s="5">
        <v>239910</v>
      </c>
      <c r="K116" s="5">
        <v>160611</v>
      </c>
      <c r="L116" s="5">
        <v>545969</v>
      </c>
      <c r="M116" s="5">
        <v>964104</v>
      </c>
      <c r="N116" s="5">
        <v>1696864</v>
      </c>
      <c r="O116" s="5">
        <v>2209156</v>
      </c>
      <c r="P116" s="5">
        <v>1071509</v>
      </c>
      <c r="Q116" s="5">
        <v>3237113</v>
      </c>
      <c r="R116" s="5">
        <v>6135125</v>
      </c>
    </row>
    <row r="117" spans="3:18" ht="15.5" x14ac:dyDescent="0.35">
      <c r="C117" t="s">
        <v>155</v>
      </c>
      <c r="G117" s="5">
        <v>397319</v>
      </c>
      <c r="J117" s="5">
        <v>754233</v>
      </c>
      <c r="K117" s="5">
        <v>211791</v>
      </c>
      <c r="L117" s="5">
        <v>157404</v>
      </c>
      <c r="M117" s="5">
        <v>166895</v>
      </c>
      <c r="N117" s="5">
        <v>117567</v>
      </c>
      <c r="O117" s="5">
        <v>66153</v>
      </c>
      <c r="P117" s="5">
        <v>325131</v>
      </c>
      <c r="Q117" s="5">
        <v>310074</v>
      </c>
      <c r="R117" s="5">
        <v>432723</v>
      </c>
    </row>
    <row r="118" spans="3:18" ht="15.5" x14ac:dyDescent="0.35">
      <c r="C118" t="s">
        <v>159</v>
      </c>
      <c r="D118" s="5">
        <v>46932812</v>
      </c>
      <c r="E118" s="5">
        <v>24234406</v>
      </c>
      <c r="F118" s="5">
        <v>49261429</v>
      </c>
      <c r="G118" s="5">
        <v>52768052</v>
      </c>
      <c r="I118" s="5">
        <v>49261429</v>
      </c>
      <c r="J118" s="5">
        <v>69734770</v>
      </c>
      <c r="K118" s="5">
        <v>68713574</v>
      </c>
      <c r="L118" s="5">
        <v>50621600</v>
      </c>
      <c r="M118" s="5">
        <v>47304263</v>
      </c>
      <c r="N118" s="5">
        <v>31099158</v>
      </c>
      <c r="O118" s="5">
        <v>70871753</v>
      </c>
      <c r="P118" s="5">
        <v>56917064</v>
      </c>
      <c r="Q118" s="5">
        <v>44151213</v>
      </c>
      <c r="R118" s="5">
        <v>42003025</v>
      </c>
    </row>
    <row r="119" spans="3:18" ht="15.5" x14ac:dyDescent="0.35">
      <c r="C119" t="s">
        <v>160</v>
      </c>
    </row>
    <row r="120" spans="3:18" ht="15.5" x14ac:dyDescent="0.35">
      <c r="C120" t="s">
        <v>161</v>
      </c>
      <c r="D120" s="5">
        <v>37938203</v>
      </c>
      <c r="E120" s="5">
        <v>37938203</v>
      </c>
      <c r="F120" s="5">
        <v>37938203</v>
      </c>
      <c r="G120" s="5">
        <v>37938203</v>
      </c>
      <c r="I120" s="5">
        <v>37938203</v>
      </c>
      <c r="J120" s="5">
        <v>37938203</v>
      </c>
      <c r="K120" s="5">
        <v>37938203</v>
      </c>
      <c r="L120" s="5">
        <v>37938203</v>
      </c>
      <c r="M120" s="5">
        <v>37938203</v>
      </c>
      <c r="N120" s="5">
        <v>37938203</v>
      </c>
      <c r="O120" s="5">
        <v>37938203</v>
      </c>
      <c r="P120" s="5">
        <v>37938203</v>
      </c>
      <c r="Q120" s="5">
        <v>37938203</v>
      </c>
      <c r="R120" s="5">
        <v>37938203</v>
      </c>
    </row>
    <row r="121" spans="3:18" ht="15.5" x14ac:dyDescent="0.35">
      <c r="C121" t="s">
        <v>162</v>
      </c>
      <c r="D121" s="5">
        <v>12869517</v>
      </c>
      <c r="E121" s="5">
        <v>12869517</v>
      </c>
      <c r="F121" s="5">
        <v>12869517</v>
      </c>
      <c r="G121" s="5">
        <v>12869517</v>
      </c>
      <c r="I121" s="5">
        <v>12869517</v>
      </c>
      <c r="J121" s="5">
        <v>12869517</v>
      </c>
      <c r="K121" s="5">
        <v>12869517</v>
      </c>
      <c r="L121" s="5">
        <v>12869517</v>
      </c>
      <c r="M121" s="5">
        <v>12869517</v>
      </c>
      <c r="N121" s="5">
        <v>12900884</v>
      </c>
      <c r="O121" s="5">
        <v>12900884</v>
      </c>
      <c r="P121" s="5">
        <v>12900884</v>
      </c>
      <c r="Q121" s="5">
        <v>12900884</v>
      </c>
      <c r="R121" s="5">
        <v>12900884</v>
      </c>
    </row>
    <row r="122" spans="3:18" ht="15.5" x14ac:dyDescent="0.35">
      <c r="C122" t="s">
        <v>163</v>
      </c>
      <c r="D122" s="5">
        <v>57966727</v>
      </c>
      <c r="E122" s="5">
        <v>78859035</v>
      </c>
      <c r="F122" s="5">
        <v>79608398</v>
      </c>
      <c r="G122" s="5">
        <v>78509469</v>
      </c>
      <c r="I122" s="5">
        <v>79608398</v>
      </c>
      <c r="J122" s="5">
        <v>83550490</v>
      </c>
      <c r="K122" s="5">
        <v>57093750</v>
      </c>
      <c r="L122" s="5">
        <v>38487940</v>
      </c>
      <c r="M122" s="5">
        <v>44604803</v>
      </c>
      <c r="N122" s="5">
        <v>54300095</v>
      </c>
      <c r="O122" s="5">
        <v>56821548</v>
      </c>
      <c r="P122" s="5">
        <v>56065110</v>
      </c>
      <c r="Q122" s="5">
        <v>61319634</v>
      </c>
      <c r="R122" s="5">
        <v>74584176</v>
      </c>
    </row>
    <row r="123" spans="3:18" ht="15.5" x14ac:dyDescent="0.35">
      <c r="C123" t="s">
        <v>164</v>
      </c>
      <c r="D123" s="5">
        <v>7613641</v>
      </c>
      <c r="E123" s="5">
        <v>7613641</v>
      </c>
      <c r="F123" s="5">
        <v>7613641</v>
      </c>
      <c r="G123" s="5">
        <v>7613641</v>
      </c>
      <c r="I123" s="5">
        <v>7613641</v>
      </c>
      <c r="J123" s="5">
        <v>7613641</v>
      </c>
      <c r="K123" s="5">
        <v>7613641</v>
      </c>
      <c r="L123" s="5">
        <v>7613641</v>
      </c>
      <c r="M123" s="5">
        <v>7613641</v>
      </c>
      <c r="N123" s="5">
        <v>7613641</v>
      </c>
      <c r="O123" s="5">
        <v>7613641</v>
      </c>
      <c r="P123" s="5">
        <v>7613641</v>
      </c>
      <c r="Q123" s="5">
        <v>7613641</v>
      </c>
      <c r="R123" s="5">
        <v>7613641</v>
      </c>
    </row>
    <row r="124" spans="3:18" ht="15.5" x14ac:dyDescent="0.35">
      <c r="C124" t="s">
        <v>165</v>
      </c>
      <c r="D124" s="5">
        <v>50353086</v>
      </c>
      <c r="E124" s="5">
        <v>71245394</v>
      </c>
      <c r="F124" s="5">
        <v>71994757</v>
      </c>
      <c r="G124" s="5">
        <v>70895828</v>
      </c>
      <c r="I124" s="5">
        <v>71994757</v>
      </c>
      <c r="J124" s="5">
        <v>75936849</v>
      </c>
      <c r="K124" s="5">
        <v>49480109</v>
      </c>
      <c r="L124" s="5">
        <v>30874299</v>
      </c>
      <c r="M124" s="5">
        <v>36991162</v>
      </c>
      <c r="N124" s="5">
        <v>46686454</v>
      </c>
      <c r="O124" s="5">
        <v>49207907</v>
      </c>
      <c r="P124" s="5">
        <v>48451469</v>
      </c>
      <c r="Q124" s="5">
        <v>53705993</v>
      </c>
      <c r="R124" s="5">
        <v>66970535</v>
      </c>
    </row>
    <row r="125" spans="3:18" ht="15.5" x14ac:dyDescent="0.35">
      <c r="C125" t="s">
        <v>166</v>
      </c>
      <c r="D125" s="5">
        <v>57966727</v>
      </c>
      <c r="E125" s="5">
        <v>78859035</v>
      </c>
      <c r="F125" s="5">
        <v>79608398</v>
      </c>
      <c r="G125" s="5">
        <v>78509469</v>
      </c>
      <c r="I125" s="5">
        <v>79608398</v>
      </c>
      <c r="J125" s="5">
        <v>83550490</v>
      </c>
      <c r="K125" s="5">
        <v>57093750</v>
      </c>
      <c r="L125" s="5">
        <v>38487940</v>
      </c>
      <c r="M125" s="5">
        <v>44604803</v>
      </c>
      <c r="N125" s="5">
        <v>54300095</v>
      </c>
      <c r="O125" s="5">
        <v>56821548</v>
      </c>
      <c r="P125" s="5">
        <v>56065110</v>
      </c>
      <c r="Q125" s="5">
        <v>61319634</v>
      </c>
      <c r="R125" s="5">
        <v>74584176</v>
      </c>
    </row>
    <row r="126" spans="3:18" ht="15.5" x14ac:dyDescent="0.35">
      <c r="C126" t="s">
        <v>167</v>
      </c>
      <c r="D126" s="5">
        <v>27014</v>
      </c>
      <c r="E126" s="5">
        <v>26833</v>
      </c>
      <c r="F126" s="5">
        <v>48843</v>
      </c>
      <c r="G126" s="5">
        <v>31261</v>
      </c>
      <c r="I126" s="5">
        <v>48843</v>
      </c>
      <c r="J126" s="5">
        <v>48606</v>
      </c>
      <c r="K126" s="5">
        <v>48760</v>
      </c>
      <c r="L126" s="5">
        <v>35759</v>
      </c>
      <c r="M126" s="5">
        <v>33393</v>
      </c>
      <c r="N126" s="5">
        <v>51454</v>
      </c>
      <c r="O126" s="5">
        <v>52920</v>
      </c>
      <c r="P126" s="5">
        <v>22808</v>
      </c>
      <c r="Q126" s="5">
        <v>29186</v>
      </c>
      <c r="R126" s="5">
        <v>77887</v>
      </c>
    </row>
    <row r="127" spans="3:18" ht="15.5" x14ac:dyDescent="0.35">
      <c r="C127" t="s">
        <v>10</v>
      </c>
      <c r="D127" s="5">
        <v>102753784</v>
      </c>
      <c r="E127" s="5">
        <v>123670067</v>
      </c>
      <c r="F127" s="5">
        <v>124474122</v>
      </c>
      <c r="G127" s="5">
        <v>123597342</v>
      </c>
      <c r="I127" s="5">
        <v>124474122</v>
      </c>
      <c r="J127" s="5">
        <v>128888285</v>
      </c>
      <c r="K127" s="5">
        <v>102432988</v>
      </c>
      <c r="L127" s="5">
        <v>83319543</v>
      </c>
      <c r="M127" s="5">
        <v>89515544</v>
      </c>
      <c r="N127" s="5">
        <v>99345540</v>
      </c>
      <c r="O127" s="5">
        <v>101450123</v>
      </c>
      <c r="P127" s="5">
        <v>98736253</v>
      </c>
      <c r="Q127" s="5">
        <v>105299739</v>
      </c>
      <c r="R127" s="5">
        <v>118477619</v>
      </c>
    </row>
    <row r="128" spans="3:18" ht="15.5" x14ac:dyDescent="0.35">
      <c r="C128" t="s">
        <v>168</v>
      </c>
      <c r="D128" s="5">
        <v>149686596</v>
      </c>
      <c r="E128" s="5">
        <v>147904473</v>
      </c>
      <c r="F128" s="5">
        <v>173735551</v>
      </c>
      <c r="G128" s="5">
        <v>176365394</v>
      </c>
      <c r="I128" s="5">
        <v>173735551</v>
      </c>
      <c r="J128" s="5">
        <v>198623055</v>
      </c>
      <c r="K128" s="5">
        <v>171146562</v>
      </c>
      <c r="L128" s="5">
        <v>133941143</v>
      </c>
      <c r="M128" s="5">
        <v>136819807</v>
      </c>
      <c r="N128" s="5">
        <v>130444698</v>
      </c>
      <c r="O128" s="5">
        <v>172321876</v>
      </c>
      <c r="P128" s="5">
        <v>155653317</v>
      </c>
      <c r="Q128" s="5">
        <v>149450952</v>
      </c>
      <c r="R128" s="5">
        <v>160480644</v>
      </c>
    </row>
    <row r="129" spans="2:18" ht="15.5" x14ac:dyDescent="0.35">
      <c r="C129" t="s">
        <v>169</v>
      </c>
      <c r="D129" s="5">
        <v>800371500</v>
      </c>
      <c r="E129" s="5">
        <v>800371500</v>
      </c>
      <c r="F129" s="5">
        <v>800371500</v>
      </c>
      <c r="G129" s="5">
        <v>800371500</v>
      </c>
      <c r="I129" s="5">
        <v>800371500</v>
      </c>
      <c r="J129" s="5">
        <v>800371500</v>
      </c>
      <c r="K129" s="5">
        <v>800371500</v>
      </c>
      <c r="L129" s="5">
        <v>800371500</v>
      </c>
      <c r="M129" s="5">
        <v>800371500</v>
      </c>
      <c r="N129" s="5">
        <v>800371500</v>
      </c>
      <c r="O129" s="5">
        <v>800371500</v>
      </c>
      <c r="P129" s="5">
        <v>800371500</v>
      </c>
      <c r="Q129" s="5">
        <v>800371500</v>
      </c>
      <c r="R129" s="5">
        <v>800371500</v>
      </c>
    </row>
    <row r="131" spans="2:18" ht="15.5" x14ac:dyDescent="0.35">
      <c r="B131" t="s">
        <v>170</v>
      </c>
      <c r="C131" t="s">
        <v>171</v>
      </c>
      <c r="D131" s="5">
        <v>-1444033</v>
      </c>
      <c r="E131" s="5">
        <v>-2467072</v>
      </c>
      <c r="F131" s="5">
        <v>33509848</v>
      </c>
      <c r="G131" s="5">
        <v>8564763</v>
      </c>
      <c r="I131" s="5">
        <v>67045645</v>
      </c>
      <c r="J131" s="5">
        <v>23232490</v>
      </c>
      <c r="K131" s="5">
        <v>262686</v>
      </c>
      <c r="L131" s="5">
        <v>8754100</v>
      </c>
      <c r="M131" s="5">
        <v>-5176648</v>
      </c>
      <c r="N131" s="5">
        <v>11890777</v>
      </c>
      <c r="O131" s="5">
        <v>2602328</v>
      </c>
      <c r="P131" s="5">
        <v>-21130913</v>
      </c>
      <c r="Q131" s="5">
        <v>2914030</v>
      </c>
      <c r="R131" s="5">
        <v>24245123</v>
      </c>
    </row>
    <row r="132" spans="2:18" ht="15.5" x14ac:dyDescent="0.35">
      <c r="C132" t="s">
        <v>395</v>
      </c>
      <c r="D132" s="5">
        <v>12733419</v>
      </c>
      <c r="E132" s="5">
        <v>37534675</v>
      </c>
      <c r="F132" s="5">
        <v>69347409</v>
      </c>
      <c r="G132" s="5">
        <v>55882834</v>
      </c>
      <c r="I132" s="5">
        <v>273190119</v>
      </c>
      <c r="J132" s="5">
        <v>234867910</v>
      </c>
      <c r="K132" s="5">
        <v>207963534</v>
      </c>
      <c r="L132" s="5">
        <v>132916731</v>
      </c>
      <c r="M132" s="5">
        <v>91913283</v>
      </c>
      <c r="N132" s="5">
        <v>140982069</v>
      </c>
      <c r="O132" s="5">
        <v>132308890</v>
      </c>
      <c r="P132" s="5">
        <v>74610939</v>
      </c>
      <c r="Q132" s="5">
        <v>50429552</v>
      </c>
      <c r="R132" s="5">
        <v>118842883</v>
      </c>
    </row>
    <row r="133" spans="2:18" ht="15.5" x14ac:dyDescent="0.35">
      <c r="C133" t="s">
        <v>468</v>
      </c>
      <c r="D133" s="5">
        <v>-8688234</v>
      </c>
      <c r="E133" s="5">
        <v>-36717833</v>
      </c>
      <c r="F133" s="5">
        <v>-31260384</v>
      </c>
      <c r="G133" s="5">
        <v>-42478909</v>
      </c>
      <c r="I133" s="5">
        <v>-181114444</v>
      </c>
      <c r="J133" s="5">
        <v>-189461007</v>
      </c>
      <c r="K133" s="5">
        <v>-194799787</v>
      </c>
      <c r="L133" s="5">
        <v>-113461758</v>
      </c>
      <c r="M133" s="5">
        <v>-85100927</v>
      </c>
      <c r="N133" s="5">
        <v>-117709258</v>
      </c>
      <c r="O133" s="5">
        <v>-117683058</v>
      </c>
      <c r="P133" s="5">
        <v>-90470488</v>
      </c>
      <c r="Q133" s="5">
        <v>-42910126</v>
      </c>
      <c r="R133" s="5">
        <v>-81881625</v>
      </c>
    </row>
    <row r="134" spans="2:18" ht="15.5" x14ac:dyDescent="0.35">
      <c r="C134" t="s">
        <v>469</v>
      </c>
      <c r="D134" s="5">
        <v>-2775519</v>
      </c>
      <c r="E134" s="5">
        <v>-2860947</v>
      </c>
      <c r="F134" s="5">
        <v>-4017163</v>
      </c>
      <c r="G134" s="5">
        <v>-3711884</v>
      </c>
      <c r="I134" s="5">
        <v>-15610949</v>
      </c>
      <c r="J134" s="5">
        <v>-16546919</v>
      </c>
      <c r="K134" s="5">
        <v>-12381796</v>
      </c>
      <c r="L134" s="5">
        <v>-12250323</v>
      </c>
      <c r="M134" s="5">
        <v>-11882650</v>
      </c>
      <c r="N134" s="5">
        <v>-12332199</v>
      </c>
      <c r="O134" s="5">
        <v>-13723841</v>
      </c>
      <c r="P134" s="5">
        <v>-7989965</v>
      </c>
      <c r="Q134" s="5">
        <v>-9086182</v>
      </c>
      <c r="R134" s="5">
        <v>-10085639</v>
      </c>
    </row>
    <row r="135" spans="2:18" ht="15.5" x14ac:dyDescent="0.35">
      <c r="C135" t="s">
        <v>497</v>
      </c>
      <c r="D135" s="5">
        <v>-64617</v>
      </c>
      <c r="E135" s="5">
        <v>-34223</v>
      </c>
      <c r="F135" s="5">
        <v>188900</v>
      </c>
      <c r="G135" s="5">
        <v>16100</v>
      </c>
    </row>
    <row r="136" spans="2:18" ht="15.5" x14ac:dyDescent="0.35">
      <c r="C136" t="s">
        <v>2001</v>
      </c>
      <c r="D136" s="5">
        <v>58288</v>
      </c>
      <c r="E136" s="5">
        <v>36312</v>
      </c>
      <c r="F136" s="5">
        <v>28321</v>
      </c>
      <c r="G136" s="5">
        <v>28350</v>
      </c>
      <c r="I136" s="5">
        <v>127746</v>
      </c>
      <c r="J136" s="5">
        <v>89091</v>
      </c>
      <c r="K136" s="5">
        <v>47130</v>
      </c>
      <c r="L136" s="5">
        <v>40166</v>
      </c>
      <c r="M136" s="5">
        <v>36102</v>
      </c>
      <c r="N136" s="5">
        <v>41565</v>
      </c>
      <c r="O136" s="5">
        <v>90453</v>
      </c>
      <c r="P136" s="5">
        <v>288554</v>
      </c>
      <c r="Q136" s="5">
        <v>249630</v>
      </c>
      <c r="R136" s="5">
        <v>134093</v>
      </c>
    </row>
    <row r="137" spans="2:18" ht="15.5" x14ac:dyDescent="0.35">
      <c r="C137" t="s">
        <v>803</v>
      </c>
      <c r="N137" s="5">
        <v>614330</v>
      </c>
      <c r="O137" s="5">
        <v>500653</v>
      </c>
      <c r="P137" s="5">
        <v>528756</v>
      </c>
      <c r="Q137" s="5">
        <v>4211472</v>
      </c>
      <c r="R137" s="5">
        <v>169446</v>
      </c>
    </row>
    <row r="138" spans="2:18" ht="15.5" x14ac:dyDescent="0.35">
      <c r="C138" t="s">
        <v>3158</v>
      </c>
      <c r="L138" s="5">
        <v>2430788</v>
      </c>
      <c r="M138" s="5">
        <v>510101</v>
      </c>
      <c r="N138" s="5">
        <v>925956</v>
      </c>
      <c r="O138" s="5">
        <v>1645056</v>
      </c>
      <c r="P138" s="5">
        <v>2501506</v>
      </c>
      <c r="Q138" s="5">
        <v>1249448</v>
      </c>
    </row>
    <row r="139" spans="2:18" ht="15.5" x14ac:dyDescent="0.35">
      <c r="C139" t="s">
        <v>3159</v>
      </c>
      <c r="D139" s="5">
        <v>-2707370</v>
      </c>
      <c r="E139" s="5">
        <v>-425056</v>
      </c>
      <c r="F139" s="5">
        <v>-710273</v>
      </c>
      <c r="G139" s="5">
        <v>-1171728</v>
      </c>
      <c r="I139" s="5">
        <v>-9806490</v>
      </c>
      <c r="J139" s="5">
        <v>-5031543</v>
      </c>
      <c r="K139" s="5">
        <v>-188377</v>
      </c>
      <c r="L139" s="5">
        <v>-315506</v>
      </c>
      <c r="M139" s="5">
        <v>-370897</v>
      </c>
      <c r="N139" s="5">
        <v>-461723</v>
      </c>
      <c r="O139" s="5">
        <v>-88043</v>
      </c>
      <c r="P139" s="5">
        <v>-56477</v>
      </c>
      <c r="Q139" s="5">
        <v>-1155051</v>
      </c>
      <c r="R139" s="5">
        <v>-2716442</v>
      </c>
    </row>
    <row r="140" spans="2:18" ht="15.5" x14ac:dyDescent="0.35">
      <c r="C140" t="s">
        <v>3160</v>
      </c>
      <c r="F140" s="5">
        <v>14718</v>
      </c>
      <c r="I140" s="5">
        <v>341343</v>
      </c>
      <c r="J140" s="5">
        <v>42302</v>
      </c>
      <c r="L140" s="5">
        <v>105708</v>
      </c>
    </row>
    <row r="141" spans="2:18" ht="15.5" x14ac:dyDescent="0.35">
      <c r="C141" t="s">
        <v>3161</v>
      </c>
      <c r="F141" s="5">
        <v>-81680</v>
      </c>
      <c r="I141" s="5">
        <v>-81680</v>
      </c>
      <c r="J141" s="5">
        <v>-727344</v>
      </c>
      <c r="K141" s="5">
        <v>-378018</v>
      </c>
      <c r="L141" s="5">
        <v>-711706</v>
      </c>
      <c r="M141" s="5">
        <v>-281660</v>
      </c>
      <c r="N141" s="5">
        <v>-169963</v>
      </c>
      <c r="O141" s="5">
        <v>-447782</v>
      </c>
      <c r="P141" s="5">
        <v>-543738</v>
      </c>
      <c r="Q141" s="5">
        <v>-74713</v>
      </c>
      <c r="R141" s="5">
        <v>-217593</v>
      </c>
    </row>
    <row r="142" spans="2:18" ht="15.5" x14ac:dyDescent="0.35">
      <c r="C142" t="s">
        <v>184</v>
      </c>
      <c r="D142" s="5">
        <v>-164988</v>
      </c>
      <c r="E142" s="5">
        <v>-132145</v>
      </c>
      <c r="F142" s="5">
        <v>-117804</v>
      </c>
      <c r="G142" s="5">
        <v>-26118438</v>
      </c>
      <c r="I142" s="5">
        <v>-26304088</v>
      </c>
      <c r="J142" s="5">
        <v>-499522</v>
      </c>
      <c r="K142" s="5">
        <v>-358816</v>
      </c>
      <c r="L142" s="5">
        <v>-622268</v>
      </c>
      <c r="M142" s="5">
        <v>-724232</v>
      </c>
      <c r="N142" s="5">
        <v>-1365982</v>
      </c>
      <c r="O142" s="5">
        <v>-3684734</v>
      </c>
      <c r="P142" s="5">
        <v>-4028590</v>
      </c>
      <c r="Q142" s="5">
        <v>-1478522</v>
      </c>
      <c r="R142" s="5">
        <v>-10721662</v>
      </c>
    </row>
    <row r="143" spans="2:18" ht="15.5" x14ac:dyDescent="0.35">
      <c r="C143" t="s">
        <v>185</v>
      </c>
      <c r="D143" s="5">
        <v>-193691</v>
      </c>
      <c r="E143" s="5">
        <v>-70629</v>
      </c>
      <c r="F143" s="5">
        <v>-2675252</v>
      </c>
      <c r="G143" s="5">
        <v>-939943</v>
      </c>
      <c r="I143" s="5">
        <v>-4132217</v>
      </c>
      <c r="J143" s="5">
        <v>-1863649</v>
      </c>
      <c r="K143" s="5">
        <v>-3489837</v>
      </c>
      <c r="L143" s="5">
        <v>-5887742</v>
      </c>
      <c r="M143" s="5">
        <v>-5359430</v>
      </c>
      <c r="N143" s="5">
        <v>-2352708</v>
      </c>
      <c r="O143" s="5">
        <v>-2625183</v>
      </c>
      <c r="P143" s="5">
        <v>-2993811</v>
      </c>
      <c r="Q143" s="5">
        <v>4689672</v>
      </c>
      <c r="R143" s="5">
        <v>-1321920</v>
      </c>
    </row>
    <row r="144" spans="2:18" ht="15.5" x14ac:dyDescent="0.35">
      <c r="C144" t="s">
        <v>2522</v>
      </c>
    </row>
    <row r="145" spans="3:18" ht="15.5" x14ac:dyDescent="0.35">
      <c r="C145" t="s">
        <v>325</v>
      </c>
      <c r="J145" s="5">
        <v>74488</v>
      </c>
      <c r="K145" s="5">
        <v>11301</v>
      </c>
      <c r="L145" s="5">
        <v>41116</v>
      </c>
      <c r="M145" s="5">
        <v>21940</v>
      </c>
      <c r="N145" s="5">
        <v>132938</v>
      </c>
      <c r="O145" s="5">
        <v>91474</v>
      </c>
      <c r="P145" s="5">
        <v>1101866</v>
      </c>
      <c r="Q145" s="5">
        <v>170903</v>
      </c>
      <c r="R145" s="5">
        <v>239711</v>
      </c>
    </row>
    <row r="146" spans="3:18" ht="15.5" x14ac:dyDescent="0.35">
      <c r="C146" t="s">
        <v>189</v>
      </c>
      <c r="D146" s="5">
        <v>-193691</v>
      </c>
      <c r="E146" s="5">
        <v>-70629</v>
      </c>
      <c r="F146" s="5">
        <v>-2675252</v>
      </c>
      <c r="G146" s="5">
        <v>-939943</v>
      </c>
      <c r="I146" s="5">
        <v>-4132217</v>
      </c>
      <c r="J146" s="5">
        <v>-1875417</v>
      </c>
      <c r="K146" s="5">
        <v>-3681295</v>
      </c>
      <c r="L146" s="5">
        <v>-5681833</v>
      </c>
      <c r="M146" s="5">
        <v>-5464327</v>
      </c>
      <c r="N146" s="5">
        <v>-3685672</v>
      </c>
      <c r="O146" s="5">
        <v>-3182414</v>
      </c>
      <c r="P146" s="5">
        <v>-4107322</v>
      </c>
      <c r="Q146" s="5">
        <v>-804651</v>
      </c>
      <c r="R146" s="5">
        <v>-1684692</v>
      </c>
    </row>
    <row r="147" spans="3:18" ht="15.5" x14ac:dyDescent="0.35">
      <c r="C147" t="s">
        <v>669</v>
      </c>
    </row>
    <row r="148" spans="3:18" ht="15.5" x14ac:dyDescent="0.35">
      <c r="C148" t="s">
        <v>591</v>
      </c>
      <c r="M148" s="5">
        <v>2095</v>
      </c>
      <c r="N148" s="5">
        <v>4692</v>
      </c>
      <c r="O148" s="5">
        <v>204338</v>
      </c>
      <c r="Q148" s="5">
        <v>5349887</v>
      </c>
      <c r="R148" s="5">
        <v>124705</v>
      </c>
    </row>
    <row r="149" spans="3:18" ht="15.5" x14ac:dyDescent="0.35">
      <c r="C149" t="s">
        <v>731</v>
      </c>
      <c r="K149" s="5">
        <v>180157</v>
      </c>
      <c r="L149" s="5">
        <v>-247025</v>
      </c>
      <c r="M149" s="5">
        <v>52089</v>
      </c>
      <c r="N149" s="5">
        <v>70738</v>
      </c>
      <c r="O149" s="5">
        <v>163197</v>
      </c>
      <c r="P149" s="5">
        <v>11645</v>
      </c>
      <c r="Q149" s="5">
        <v>-26467</v>
      </c>
      <c r="R149" s="5">
        <v>-1644</v>
      </c>
    </row>
    <row r="150" spans="3:18" ht="15.5" x14ac:dyDescent="0.35">
      <c r="C150" t="s">
        <v>3162</v>
      </c>
      <c r="O150" s="5">
        <v>-2895</v>
      </c>
    </row>
    <row r="151" spans="3:18" ht="15.5" x14ac:dyDescent="0.35">
      <c r="C151" t="s">
        <v>744</v>
      </c>
      <c r="J151" s="5">
        <v>-62720</v>
      </c>
    </row>
    <row r="152" spans="3:18" ht="15.5" x14ac:dyDescent="0.35">
      <c r="C152" t="s">
        <v>2883</v>
      </c>
      <c r="M152" s="5">
        <v>28773</v>
      </c>
      <c r="N152" s="5">
        <v>1124596</v>
      </c>
      <c r="O152" s="5">
        <v>101117</v>
      </c>
    </row>
    <row r="153" spans="3:18" ht="15.5" x14ac:dyDescent="0.35">
      <c r="C153" t="s">
        <v>215</v>
      </c>
      <c r="D153" s="5">
        <v>-164988</v>
      </c>
      <c r="E153" s="5">
        <v>-132145</v>
      </c>
      <c r="F153" s="5">
        <v>-117804</v>
      </c>
      <c r="G153" s="5">
        <v>-26118438</v>
      </c>
      <c r="I153" s="5">
        <v>-26304088</v>
      </c>
      <c r="J153" s="5">
        <v>-499522</v>
      </c>
      <c r="K153" s="5">
        <v>-358816</v>
      </c>
      <c r="L153" s="5">
        <v>-622268</v>
      </c>
      <c r="M153" s="5">
        <v>-724232</v>
      </c>
      <c r="N153" s="5">
        <v>-1365982</v>
      </c>
      <c r="O153" s="5">
        <v>-3684734</v>
      </c>
      <c r="P153" s="5">
        <v>-4028590</v>
      </c>
      <c r="Q153" s="5">
        <v>-1478522</v>
      </c>
      <c r="R153" s="5">
        <v>-10721662</v>
      </c>
    </row>
    <row r="154" spans="3:18" ht="15.5" x14ac:dyDescent="0.35">
      <c r="C154" t="s">
        <v>217</v>
      </c>
      <c r="P154" s="5">
        <v>496564</v>
      </c>
      <c r="R154" s="5">
        <v>42550</v>
      </c>
    </row>
    <row r="155" spans="3:18" ht="15.5" x14ac:dyDescent="0.35">
      <c r="C155" t="s">
        <v>1821</v>
      </c>
      <c r="N155" s="5">
        <v>-550000</v>
      </c>
      <c r="O155" s="5">
        <v>-2054563</v>
      </c>
      <c r="P155" s="5">
        <v>-1521555</v>
      </c>
      <c r="Q155" s="5">
        <v>-2590535</v>
      </c>
      <c r="R155" s="5">
        <v>-14136896</v>
      </c>
    </row>
    <row r="156" spans="3:18" ht="15.5" x14ac:dyDescent="0.35">
      <c r="C156" t="s">
        <v>3163</v>
      </c>
      <c r="O156" s="5">
        <v>-1011509</v>
      </c>
      <c r="P156" s="5">
        <v>-2906591</v>
      </c>
      <c r="Q156" s="5">
        <v>-1461675</v>
      </c>
      <c r="R156" s="5">
        <v>-1848679</v>
      </c>
    </row>
    <row r="157" spans="3:18" ht="15.5" x14ac:dyDescent="0.35">
      <c r="C157" t="s">
        <v>3164</v>
      </c>
      <c r="O157" s="5">
        <v>-114859</v>
      </c>
      <c r="P157" s="5">
        <v>-225396</v>
      </c>
      <c r="Q157" s="5">
        <v>-290848</v>
      </c>
      <c r="R157" s="5">
        <v>-503461</v>
      </c>
    </row>
    <row r="158" spans="3:18" ht="15.5" x14ac:dyDescent="0.35">
      <c r="C158" t="s">
        <v>884</v>
      </c>
      <c r="G158" s="5">
        <v>-26080350</v>
      </c>
      <c r="I158" s="5">
        <v>-26080350</v>
      </c>
      <c r="M158" s="5">
        <v>-17815</v>
      </c>
      <c r="N158" s="5">
        <v>-5747</v>
      </c>
      <c r="O158" s="5">
        <v>-18195</v>
      </c>
      <c r="Q158" s="5">
        <v>-22088</v>
      </c>
      <c r="R158" s="5">
        <v>-7013436</v>
      </c>
    </row>
    <row r="159" spans="3:18" ht="15.5" x14ac:dyDescent="0.35">
      <c r="C159" t="s">
        <v>204</v>
      </c>
      <c r="N159" s="5">
        <v>72974</v>
      </c>
      <c r="O159" s="5">
        <v>-24258</v>
      </c>
      <c r="P159" s="5">
        <v>135214</v>
      </c>
      <c r="Q159" s="5">
        <v>-113043</v>
      </c>
      <c r="R159" s="5">
        <v>213822</v>
      </c>
    </row>
    <row r="160" spans="3:18" ht="15.5" x14ac:dyDescent="0.35">
      <c r="C160" t="s">
        <v>1754</v>
      </c>
      <c r="P160" s="5">
        <v>-6826</v>
      </c>
      <c r="Q160" s="5">
        <v>-21888</v>
      </c>
      <c r="R160" s="5">
        <v>20809</v>
      </c>
    </row>
    <row r="161" spans="2:18" ht="15.5" x14ac:dyDescent="0.35">
      <c r="C161" t="s">
        <v>2500</v>
      </c>
      <c r="F161" s="5">
        <v>105934</v>
      </c>
      <c r="G161" s="5">
        <v>-105934</v>
      </c>
      <c r="O161" s="5">
        <v>-461350</v>
      </c>
    </row>
    <row r="162" spans="2:18" ht="15.5" x14ac:dyDescent="0.35">
      <c r="C162" t="s">
        <v>818</v>
      </c>
      <c r="D162" s="5">
        <v>-164988</v>
      </c>
      <c r="E162" s="5">
        <v>-132145</v>
      </c>
      <c r="F162" s="5">
        <v>-223738</v>
      </c>
      <c r="G162" s="5">
        <v>67846</v>
      </c>
      <c r="I162" s="5">
        <v>-223738</v>
      </c>
      <c r="J162" s="5">
        <v>-499522</v>
      </c>
      <c r="K162" s="5">
        <v>-358816</v>
      </c>
      <c r="L162" s="5">
        <v>-622268</v>
      </c>
      <c r="M162" s="5">
        <v>-706417</v>
      </c>
      <c r="N162" s="5">
        <v>-883209</v>
      </c>
    </row>
    <row r="163" spans="2:18" ht="15.5" x14ac:dyDescent="0.35">
      <c r="C163" t="s">
        <v>239</v>
      </c>
      <c r="D163" s="5">
        <v>-1802712</v>
      </c>
      <c r="E163" s="5">
        <v>-2669846</v>
      </c>
      <c r="F163" s="5">
        <v>30716792</v>
      </c>
      <c r="G163" s="5">
        <v>-18493618</v>
      </c>
      <c r="I163" s="5">
        <v>36609340</v>
      </c>
      <c r="J163" s="5">
        <v>20869319</v>
      </c>
      <c r="K163" s="5">
        <v>-3585967</v>
      </c>
      <c r="L163" s="5">
        <v>2244090</v>
      </c>
      <c r="M163" s="5">
        <v>-11260310</v>
      </c>
      <c r="N163" s="5">
        <v>8172087</v>
      </c>
      <c r="O163" s="5">
        <v>-3707589</v>
      </c>
      <c r="P163" s="5">
        <v>-28153314</v>
      </c>
      <c r="Q163" s="5">
        <v>6125180</v>
      </c>
      <c r="R163" s="5">
        <v>12201541</v>
      </c>
    </row>
    <row r="164" spans="2:18" ht="15.5" x14ac:dyDescent="0.35">
      <c r="C164" t="s">
        <v>240</v>
      </c>
      <c r="E164" s="5">
        <v>65373030</v>
      </c>
      <c r="I164" s="5">
        <v>28882336</v>
      </c>
      <c r="J164" s="5">
        <v>7631263</v>
      </c>
      <c r="K164" s="5">
        <v>11134047</v>
      </c>
      <c r="L164" s="5">
        <v>8810819</v>
      </c>
      <c r="M164" s="5">
        <v>19945504</v>
      </c>
      <c r="N164" s="5">
        <v>11839210</v>
      </c>
      <c r="O164" s="5">
        <v>15411921</v>
      </c>
      <c r="P164" s="5">
        <v>43312775</v>
      </c>
      <c r="Q164" s="5">
        <v>37139482</v>
      </c>
      <c r="R164" s="5">
        <v>25308022</v>
      </c>
    </row>
    <row r="165" spans="2:18" ht="15.5" x14ac:dyDescent="0.35">
      <c r="C165" t="s">
        <v>241</v>
      </c>
      <c r="D165" s="5">
        <v>-119554</v>
      </c>
      <c r="E165" s="5">
        <v>27552</v>
      </c>
      <c r="F165" s="5">
        <v>-177205</v>
      </c>
      <c r="G165" s="5">
        <v>20561</v>
      </c>
      <c r="I165" s="5">
        <v>-118646</v>
      </c>
      <c r="J165" s="5">
        <v>381754</v>
      </c>
      <c r="K165" s="5">
        <v>83183</v>
      </c>
      <c r="L165" s="5">
        <v>79138</v>
      </c>
      <c r="M165" s="5">
        <v>125625</v>
      </c>
      <c r="N165" s="5">
        <v>-65793</v>
      </c>
      <c r="O165" s="5">
        <v>134878</v>
      </c>
      <c r="P165" s="5">
        <v>252460</v>
      </c>
      <c r="Q165" s="5">
        <v>48113</v>
      </c>
      <c r="R165" s="5">
        <v>-370081</v>
      </c>
    </row>
    <row r="166" spans="2:18" ht="15.5" x14ac:dyDescent="0.35">
      <c r="C166" t="s">
        <v>158</v>
      </c>
    </row>
    <row r="167" spans="2:18" ht="15.5" x14ac:dyDescent="0.35">
      <c r="C167" t="s">
        <v>242</v>
      </c>
      <c r="D167" s="5">
        <v>-1922266</v>
      </c>
      <c r="E167" s="5">
        <v>62730736</v>
      </c>
      <c r="F167" s="5">
        <v>30539587</v>
      </c>
      <c r="G167" s="5">
        <v>-18473057</v>
      </c>
      <c r="I167" s="5">
        <v>65373030</v>
      </c>
      <c r="J167" s="5">
        <v>28882336</v>
      </c>
      <c r="K167" s="5">
        <v>7631263</v>
      </c>
      <c r="L167" s="5">
        <v>11134047</v>
      </c>
      <c r="M167" s="5">
        <v>8810819</v>
      </c>
      <c r="N167" s="5">
        <v>19945504</v>
      </c>
      <c r="O167" s="5">
        <v>11839210</v>
      </c>
      <c r="P167" s="5">
        <v>15411921</v>
      </c>
      <c r="Q167" s="5">
        <v>43312775</v>
      </c>
      <c r="R167" s="5">
        <v>37139482</v>
      </c>
    </row>
    <row r="169" spans="2:18" ht="15.5" x14ac:dyDescent="0.35">
      <c r="B169" t="s">
        <v>243</v>
      </c>
      <c r="C169" t="s">
        <v>12</v>
      </c>
      <c r="D169" s="5">
        <v>800000000</v>
      </c>
      <c r="E169" s="5">
        <v>800000000</v>
      </c>
      <c r="F169" s="5">
        <v>800000000</v>
      </c>
      <c r="G169" s="5">
        <v>800000000</v>
      </c>
      <c r="I169" s="5">
        <v>800000000</v>
      </c>
      <c r="J169" s="5">
        <v>800000000</v>
      </c>
      <c r="K169" s="5">
        <v>800000000</v>
      </c>
      <c r="L169" s="5">
        <v>800000000</v>
      </c>
      <c r="M169" s="5">
        <v>800000000</v>
      </c>
      <c r="N169" s="5">
        <v>800000000</v>
      </c>
      <c r="O169" s="5">
        <v>800000000</v>
      </c>
      <c r="P169" s="5">
        <v>800000000</v>
      </c>
      <c r="Q169" s="5">
        <v>800000000</v>
      </c>
      <c r="R169" s="5">
        <v>800000000</v>
      </c>
    </row>
    <row r="170" spans="2:18" ht="15.5" x14ac:dyDescent="0.35">
      <c r="C170" t="s">
        <v>244</v>
      </c>
      <c r="D170" s="6">
        <v>3.92</v>
      </c>
      <c r="E170" s="6">
        <v>-13.99</v>
      </c>
      <c r="F170" s="6">
        <v>9.27</v>
      </c>
      <c r="G170" s="6">
        <v>100.53</v>
      </c>
    </row>
    <row r="171" spans="2:18" ht="15.5" x14ac:dyDescent="0.35">
      <c r="C171" t="s">
        <v>245</v>
      </c>
      <c r="D171" s="6">
        <v>1358.42</v>
      </c>
      <c r="E171" s="6">
        <v>-421.73</v>
      </c>
      <c r="F171" s="6">
        <v>636.46</v>
      </c>
      <c r="G171" s="6">
        <v>50.73</v>
      </c>
    </row>
    <row r="172" spans="2:18" ht="15.5" x14ac:dyDescent="0.35">
      <c r="C172" t="s">
        <v>73</v>
      </c>
      <c r="D172" s="6">
        <v>9.4499999999999993</v>
      </c>
      <c r="E172" s="6">
        <v>14.57</v>
      </c>
      <c r="F172" s="6">
        <v>5.88</v>
      </c>
      <c r="G172" s="6">
        <v>2.67</v>
      </c>
    </row>
    <row r="173" spans="2:18" ht="15.5" x14ac:dyDescent="0.35">
      <c r="C173" t="s">
        <v>246</v>
      </c>
      <c r="D173" s="5">
        <v>22650000000</v>
      </c>
      <c r="E173" s="5">
        <v>12280000000</v>
      </c>
      <c r="F173" s="5">
        <v>30440000000</v>
      </c>
      <c r="G173" s="5">
        <v>127060000000</v>
      </c>
    </row>
    <row r="174" spans="2:18" ht="15.5" x14ac:dyDescent="0.35">
      <c r="C174" t="s">
        <v>247</v>
      </c>
      <c r="D174" s="6">
        <v>1.1999999999999999E-3</v>
      </c>
      <c r="E174" s="6">
        <v>-4.5000000000000005E-3</v>
      </c>
      <c r="F174" s="6">
        <v>2.5999999999999999E-3</v>
      </c>
      <c r="G174" s="6">
        <v>2.7300000000000001E-2</v>
      </c>
    </row>
    <row r="175" spans="2:18" ht="15.5" x14ac:dyDescent="0.35">
      <c r="C175" t="s">
        <v>248</v>
      </c>
      <c r="D175" s="6">
        <v>1.7000000000000001E-3</v>
      </c>
      <c r="E175" s="6">
        <v>-5.3E-3</v>
      </c>
      <c r="F175" s="6">
        <v>3.5999999999999999E-3</v>
      </c>
      <c r="G175" s="6">
        <v>3.9E-2</v>
      </c>
    </row>
    <row r="176" spans="2:18" ht="15.5" x14ac:dyDescent="0.35">
      <c r="C176" t="s">
        <v>249</v>
      </c>
      <c r="D176" s="6">
        <v>2.0999999999999999E-3</v>
      </c>
      <c r="E176" s="6">
        <v>-5.4000000000000003E-3</v>
      </c>
      <c r="F176" s="6">
        <v>2.8000000000000004E-3</v>
      </c>
      <c r="G176" s="6">
        <v>4.9500000000000002E-2</v>
      </c>
    </row>
    <row r="177" spans="3:7" ht="15.5" x14ac:dyDescent="0.35">
      <c r="C177" t="s">
        <v>250</v>
      </c>
      <c r="D177" s="6">
        <v>3.67</v>
      </c>
      <c r="E177" s="6">
        <v>-20.85</v>
      </c>
      <c r="F177" s="6">
        <v>3.41</v>
      </c>
      <c r="G177" s="6">
        <v>399.33</v>
      </c>
    </row>
    <row r="178" spans="3:7" ht="15.5" x14ac:dyDescent="0.35">
      <c r="C178" t="s">
        <v>251</v>
      </c>
      <c r="D178" s="5">
        <v>1839000000000</v>
      </c>
      <c r="E178" s="5">
        <v>2102000000000</v>
      </c>
      <c r="F178" s="5">
        <v>2081000000000</v>
      </c>
      <c r="G178" s="5">
        <v>2063000000000</v>
      </c>
    </row>
    <row r="179" spans="3:7" ht="15.5" x14ac:dyDescent="0.35">
      <c r="C179" t="s">
        <v>252</v>
      </c>
      <c r="D179" s="6">
        <v>2.3199999999999998</v>
      </c>
      <c r="E179" s="6">
        <v>2.25</v>
      </c>
      <c r="F179" s="6">
        <v>2.27</v>
      </c>
      <c r="G179" s="6">
        <v>1.98</v>
      </c>
    </row>
    <row r="180" spans="3:7" ht="15.5" x14ac:dyDescent="0.35">
      <c r="C180" t="s">
        <v>253</v>
      </c>
      <c r="D180" s="6">
        <v>2297.3200000000002</v>
      </c>
      <c r="E180" s="6">
        <v>2626.04</v>
      </c>
      <c r="F180" s="6">
        <v>2599.2800000000002</v>
      </c>
      <c r="G180" s="6">
        <v>2577.0100000000002</v>
      </c>
    </row>
    <row r="181" spans="3:7" ht="15.5" x14ac:dyDescent="0.35">
      <c r="C181" t="s">
        <v>254</v>
      </c>
      <c r="D181" s="6">
        <v>2.3199999999999998</v>
      </c>
      <c r="E181" s="6">
        <v>2.25</v>
      </c>
      <c r="F181" s="6">
        <v>2.27</v>
      </c>
      <c r="G181" s="6">
        <v>1.98</v>
      </c>
    </row>
    <row r="182" spans="3:7" ht="15.5" x14ac:dyDescent="0.35">
      <c r="C182" t="s">
        <v>255</v>
      </c>
      <c r="D182" s="6">
        <v>2297.3200000000002</v>
      </c>
      <c r="E182" s="6">
        <v>2626.04</v>
      </c>
      <c r="F182" s="6">
        <v>2599.2800000000002</v>
      </c>
      <c r="G182" s="6">
        <v>2577.0100000000002</v>
      </c>
    </row>
    <row r="183" spans="3:7" ht="15.5" x14ac:dyDescent="0.35">
      <c r="C183" t="s">
        <v>256</v>
      </c>
      <c r="D183" s="5">
        <v>16000000000</v>
      </c>
      <c r="E183" s="5">
        <v>5000000000</v>
      </c>
      <c r="F183" s="5">
        <v>79000000000</v>
      </c>
      <c r="G183" s="5">
        <v>78000000000</v>
      </c>
    </row>
    <row r="184" spans="3:7" ht="15.5" x14ac:dyDescent="0.35">
      <c r="C184" t="s">
        <v>257</v>
      </c>
      <c r="D184" s="5">
        <v>0</v>
      </c>
      <c r="E184" s="5">
        <v>0</v>
      </c>
      <c r="F184" s="5">
        <v>0</v>
      </c>
    </row>
    <row r="185" spans="3:7" ht="15.5" x14ac:dyDescent="0.35">
      <c r="C185" t="s">
        <v>258</v>
      </c>
      <c r="D185" s="5">
        <v>1839000000000</v>
      </c>
      <c r="E185" s="5">
        <v>2102000000000</v>
      </c>
      <c r="F185" s="5">
        <v>2080000000000</v>
      </c>
      <c r="G185" s="5">
        <v>2063000000000</v>
      </c>
    </row>
    <row r="186" spans="3:7" ht="15.5" x14ac:dyDescent="0.35">
      <c r="C186" t="s">
        <v>24</v>
      </c>
      <c r="D186" s="5">
        <v>17000000000</v>
      </c>
      <c r="E186" s="5">
        <v>5000000000</v>
      </c>
      <c r="F186" s="5">
        <v>79000000000</v>
      </c>
      <c r="G186" s="5">
        <v>78000000000</v>
      </c>
    </row>
    <row r="187" spans="3:7" ht="15.5" x14ac:dyDescent="0.35">
      <c r="C187" t="s">
        <v>21</v>
      </c>
      <c r="D187" s="5">
        <v>-1072000000000</v>
      </c>
      <c r="E187" s="5">
        <v>-1061000000000</v>
      </c>
      <c r="F187" s="5">
        <v>-1014000000000</v>
      </c>
      <c r="G187" s="5">
        <v>-503000000000</v>
      </c>
    </row>
    <row r="188" spans="3:7" ht="15.5" x14ac:dyDescent="0.35">
      <c r="C188" t="s">
        <v>259</v>
      </c>
      <c r="D188" s="5">
        <v>1318000000000</v>
      </c>
      <c r="E188" s="5">
        <v>1593000000000</v>
      </c>
      <c r="F188" s="5">
        <v>1562000000000</v>
      </c>
      <c r="G188" s="5">
        <v>1601000000000</v>
      </c>
    </row>
    <row r="189" spans="3:7" ht="15.5" x14ac:dyDescent="0.35">
      <c r="C189" t="s">
        <v>260</v>
      </c>
      <c r="D189" s="5">
        <v>-28000000000</v>
      </c>
      <c r="E189" s="5">
        <v>-42000000000</v>
      </c>
      <c r="F189" s="5">
        <v>561000000000</v>
      </c>
      <c r="G189" s="5">
        <v>154000000000</v>
      </c>
    </row>
    <row r="190" spans="3:7" ht="15.5" x14ac:dyDescent="0.35">
      <c r="C190" t="s">
        <v>261</v>
      </c>
      <c r="D190" s="5">
        <v>-4000000000</v>
      </c>
      <c r="E190" s="5">
        <v>-1000000000</v>
      </c>
      <c r="F190" s="5">
        <v>-45000000000</v>
      </c>
      <c r="G190" s="5">
        <v>-16000000000</v>
      </c>
    </row>
    <row r="191" spans="3:7" ht="15.5" x14ac:dyDescent="0.35">
      <c r="C191" t="s">
        <v>13</v>
      </c>
      <c r="D191" s="5">
        <v>-32000000000</v>
      </c>
      <c r="E191" s="5">
        <v>-43000000000</v>
      </c>
      <c r="F191" s="5">
        <v>516000000000</v>
      </c>
      <c r="G191" s="5">
        <v>139000000000</v>
      </c>
    </row>
    <row r="192" spans="3:7" ht="15.5" x14ac:dyDescent="0.35">
      <c r="C192" t="s">
        <v>16</v>
      </c>
      <c r="D192" s="6">
        <v>-39.479999999999997</v>
      </c>
      <c r="E192" s="6">
        <v>-53.9</v>
      </c>
      <c r="F192" s="6">
        <v>645.27</v>
      </c>
      <c r="G192" s="6">
        <v>173.1</v>
      </c>
    </row>
    <row r="193" spans="3:18" ht="15.5" x14ac:dyDescent="0.35">
      <c r="C193" t="s">
        <v>58</v>
      </c>
      <c r="I193" s="6">
        <v>448.37</v>
      </c>
      <c r="J193" s="6">
        <v>519.03</v>
      </c>
      <c r="K193" s="6">
        <v>355.37</v>
      </c>
      <c r="L193" s="6">
        <v>-123.62</v>
      </c>
      <c r="M193" s="6">
        <v>-286.39999999999998</v>
      </c>
      <c r="N193" s="6">
        <v>-55.8</v>
      </c>
      <c r="O193" s="6">
        <v>29.21</v>
      </c>
      <c r="P193" s="6">
        <v>-102.98</v>
      </c>
      <c r="Q193" s="6">
        <v>-202.16</v>
      </c>
      <c r="R193" s="6">
        <v>-15.28</v>
      </c>
    </row>
    <row r="194" spans="3:18" ht="15.5" x14ac:dyDescent="0.35">
      <c r="C194" t="s">
        <v>72</v>
      </c>
      <c r="I194" s="6">
        <v>13.16</v>
      </c>
      <c r="J194" s="6">
        <v>5.39</v>
      </c>
      <c r="K194" s="6">
        <v>4.04</v>
      </c>
      <c r="L194" s="6">
        <v>-12.9</v>
      </c>
      <c r="M194" s="6">
        <v>-8.3800000000000008</v>
      </c>
      <c r="N194" s="6">
        <v>-57.71</v>
      </c>
      <c r="O194" s="6">
        <v>107.84</v>
      </c>
      <c r="P194" s="6">
        <v>-41.76</v>
      </c>
      <c r="Q194" s="6">
        <v>-23.99</v>
      </c>
      <c r="R194" s="6">
        <v>-340.31</v>
      </c>
    </row>
    <row r="195" spans="3:18" ht="15.5" x14ac:dyDescent="0.35">
      <c r="C195" t="s">
        <v>75</v>
      </c>
      <c r="I195" s="6">
        <v>1.07</v>
      </c>
      <c r="J195" s="6">
        <v>0.56000000000000005</v>
      </c>
      <c r="K195" s="6">
        <v>0.36</v>
      </c>
      <c r="L195" s="6">
        <v>0.66</v>
      </c>
      <c r="M195" s="6">
        <v>1.43</v>
      </c>
      <c r="N195" s="6">
        <v>1.4</v>
      </c>
      <c r="O195" s="6">
        <v>1.24</v>
      </c>
      <c r="P195" s="6">
        <v>2.82</v>
      </c>
      <c r="Q195" s="6">
        <v>5.84</v>
      </c>
      <c r="R195" s="6">
        <v>3.18</v>
      </c>
    </row>
    <row r="196" spans="3:18" ht="15.5" x14ac:dyDescent="0.35">
      <c r="C196" t="s">
        <v>262</v>
      </c>
      <c r="I196" s="5">
        <v>553390000000</v>
      </c>
      <c r="J196" s="5">
        <v>665520000000</v>
      </c>
      <c r="K196" s="5">
        <v>431540000000</v>
      </c>
      <c r="M196" s="5">
        <v>-122380000000</v>
      </c>
      <c r="N196" s="5">
        <v>102430000000</v>
      </c>
      <c r="O196" s="6">
        <v>128169999999.99998</v>
      </c>
      <c r="P196" s="5">
        <v>-27140000000</v>
      </c>
    </row>
    <row r="197" spans="3:18" ht="15.5" x14ac:dyDescent="0.35">
      <c r="C197" t="s">
        <v>263</v>
      </c>
      <c r="I197" s="6">
        <v>0.1235</v>
      </c>
      <c r="J197" s="6">
        <v>0.12939999999999999</v>
      </c>
      <c r="K197" s="6">
        <v>0.1076</v>
      </c>
      <c r="L197" s="6">
        <v>-4.7400000000000005E-2</v>
      </c>
      <c r="M197" s="6">
        <v>-0.1173</v>
      </c>
      <c r="N197" s="6">
        <v>-2.4300000000000002E-2</v>
      </c>
      <c r="O197" s="6">
        <v>9.7999999999999997E-3</v>
      </c>
      <c r="P197" s="6">
        <v>-3.6600000000000001E-2</v>
      </c>
      <c r="Q197" s="6">
        <v>-7.9899999999999999E-2</v>
      </c>
      <c r="R197" s="6">
        <v>-5.6999999999999993E-3</v>
      </c>
    </row>
    <row r="198" spans="3:18" ht="15.5" x14ac:dyDescent="0.35">
      <c r="C198" t="s">
        <v>264</v>
      </c>
      <c r="I198" s="6">
        <v>0.17249999999999999</v>
      </c>
      <c r="J198" s="6">
        <v>0.1996</v>
      </c>
      <c r="K198" s="6">
        <v>0.17989999999999998</v>
      </c>
      <c r="L198" s="6">
        <v>-7.6200000000000004E-2</v>
      </c>
      <c r="M198" s="6">
        <v>-0.1794</v>
      </c>
      <c r="N198" s="6">
        <v>-3.1899999999999998E-2</v>
      </c>
      <c r="O198" s="6">
        <v>1.66E-2</v>
      </c>
      <c r="P198" s="6">
        <v>-5.7699999999999994E-2</v>
      </c>
      <c r="Q198" s="6">
        <v>-0.11349999999999999</v>
      </c>
      <c r="R198" s="6">
        <v>-7.7000000000000002E-3</v>
      </c>
    </row>
    <row r="199" spans="3:18" ht="15.5" x14ac:dyDescent="0.35">
      <c r="C199" t="s">
        <v>265</v>
      </c>
      <c r="I199" s="6">
        <v>0.20829999999999999</v>
      </c>
      <c r="J199" s="6">
        <v>0.29260000000000003</v>
      </c>
      <c r="K199" s="6">
        <v>0.21299999999999999</v>
      </c>
      <c r="L199" s="6">
        <v>-5.74E-2</v>
      </c>
      <c r="M199" s="6">
        <v>-0.14029999999999998</v>
      </c>
      <c r="N199" s="6">
        <v>1.7600000000000001E-2</v>
      </c>
      <c r="O199" s="6">
        <v>3.56E-2</v>
      </c>
      <c r="P199" s="6">
        <v>-6.6600000000000006E-2</v>
      </c>
      <c r="Q199" s="6">
        <v>-0.11869999999999999</v>
      </c>
      <c r="R199" s="6">
        <v>6.4000000000000003E-3</v>
      </c>
    </row>
    <row r="200" spans="3:18" ht="15.5" x14ac:dyDescent="0.35">
      <c r="C200" t="s">
        <v>266</v>
      </c>
      <c r="I200" s="6">
        <v>343.94</v>
      </c>
      <c r="J200" s="6">
        <v>49.65</v>
      </c>
      <c r="K200" s="6">
        <v>44.12</v>
      </c>
      <c r="L200" s="6">
        <v>-5.95</v>
      </c>
      <c r="M200" s="6">
        <v>-50.68</v>
      </c>
      <c r="N200" s="6">
        <v>3.66</v>
      </c>
      <c r="O200" s="6">
        <v>6.89</v>
      </c>
      <c r="P200" s="6">
        <v>-13.68</v>
      </c>
      <c r="Q200" s="6">
        <v>-40.47</v>
      </c>
      <c r="R200" s="6">
        <v>0.59</v>
      </c>
    </row>
    <row r="201" spans="3:18" ht="15.5" x14ac:dyDescent="0.35">
      <c r="C201" t="s">
        <v>69</v>
      </c>
      <c r="I201" s="6">
        <v>2.27</v>
      </c>
      <c r="J201" s="6">
        <v>1.08</v>
      </c>
      <c r="K201" s="6">
        <v>0.73</v>
      </c>
      <c r="L201" s="6">
        <v>0.98</v>
      </c>
      <c r="M201" s="6">
        <v>1.5</v>
      </c>
      <c r="N201" s="6">
        <v>1.84</v>
      </c>
      <c r="O201" s="6">
        <v>1.79</v>
      </c>
      <c r="P201" s="6">
        <v>2.41</v>
      </c>
      <c r="Q201" s="6">
        <v>2.72</v>
      </c>
      <c r="R201" s="6">
        <v>2.62</v>
      </c>
    </row>
    <row r="202" spans="3:18" ht="15.5" x14ac:dyDescent="0.35">
      <c r="C202" t="s">
        <v>66</v>
      </c>
      <c r="I202" s="6">
        <v>2599.2800000000002</v>
      </c>
      <c r="J202" s="6">
        <v>2600.87</v>
      </c>
      <c r="K202" s="6">
        <v>1974.97</v>
      </c>
      <c r="L202" s="6">
        <v>1622.45</v>
      </c>
      <c r="M202" s="6">
        <v>1596.29</v>
      </c>
      <c r="N202" s="6">
        <v>1749.87</v>
      </c>
      <c r="O202" s="6">
        <v>1761.09</v>
      </c>
      <c r="P202" s="6">
        <v>1786.01</v>
      </c>
      <c r="Q202" s="6">
        <v>1781.93</v>
      </c>
      <c r="R202" s="6">
        <v>1987.6</v>
      </c>
    </row>
    <row r="203" spans="3:18" ht="15.5" x14ac:dyDescent="0.35">
      <c r="C203" t="s">
        <v>267</v>
      </c>
      <c r="I203" s="6">
        <v>2.27</v>
      </c>
      <c r="J203" s="6">
        <v>1.08</v>
      </c>
      <c r="K203" s="6">
        <v>0.73</v>
      </c>
      <c r="L203" s="6">
        <v>0.98</v>
      </c>
      <c r="M203" s="6">
        <v>1.5</v>
      </c>
      <c r="N203" s="6">
        <v>1.84</v>
      </c>
      <c r="O203" s="6">
        <v>1.79</v>
      </c>
      <c r="P203" s="6">
        <v>2.41</v>
      </c>
      <c r="Q203" s="6">
        <v>2.72</v>
      </c>
      <c r="R203" s="6">
        <v>2.62</v>
      </c>
    </row>
    <row r="204" spans="3:18" ht="15.5" x14ac:dyDescent="0.35">
      <c r="C204" t="s">
        <v>268</v>
      </c>
      <c r="I204" s="6">
        <v>2599.2800000000002</v>
      </c>
      <c r="J204" s="6">
        <v>2600.87</v>
      </c>
      <c r="K204" s="6">
        <v>1974.97</v>
      </c>
      <c r="L204" s="6">
        <v>1622.45</v>
      </c>
      <c r="M204" s="6">
        <v>1596.29</v>
      </c>
      <c r="N204" s="6">
        <v>1749.87</v>
      </c>
      <c r="O204" s="6">
        <v>1761.09</v>
      </c>
      <c r="P204" s="6">
        <v>1786.01</v>
      </c>
      <c r="Q204" s="6">
        <v>1781.93</v>
      </c>
      <c r="R204" s="6">
        <v>1987.6</v>
      </c>
    </row>
    <row r="205" spans="3:18" ht="15.5" x14ac:dyDescent="0.35">
      <c r="C205" t="s">
        <v>269</v>
      </c>
      <c r="I205" s="5">
        <v>79000000000</v>
      </c>
      <c r="J205" s="5">
        <v>84000000000</v>
      </c>
      <c r="K205" s="5">
        <v>171000000000</v>
      </c>
      <c r="L205" s="5">
        <v>24000000000</v>
      </c>
      <c r="M205" s="5">
        <v>42000000000</v>
      </c>
      <c r="N205" s="5">
        <v>39000000000</v>
      </c>
      <c r="O205" s="5">
        <v>99000000000</v>
      </c>
      <c r="P205" s="5">
        <v>84000000000</v>
      </c>
      <c r="Q205" s="5">
        <v>90000000000</v>
      </c>
      <c r="R205" s="5">
        <v>34000000000</v>
      </c>
    </row>
    <row r="206" spans="3:18" ht="15.5" x14ac:dyDescent="0.35">
      <c r="C206" t="s">
        <v>270</v>
      </c>
      <c r="I206" s="5">
        <v>0</v>
      </c>
      <c r="K206" s="5">
        <v>1000000000</v>
      </c>
      <c r="L206" s="5">
        <v>3000000000</v>
      </c>
      <c r="M206" s="5">
        <v>4000000000</v>
      </c>
      <c r="N206" s="5">
        <v>4000000000</v>
      </c>
      <c r="O206" s="5">
        <v>1000000000</v>
      </c>
      <c r="P206" s="5">
        <v>16000000000</v>
      </c>
      <c r="Q206" s="5">
        <v>44000000000</v>
      </c>
      <c r="R206" s="5">
        <v>82000000000</v>
      </c>
    </row>
    <row r="207" spans="3:18" ht="15.5" x14ac:dyDescent="0.35">
      <c r="C207" t="s">
        <v>26</v>
      </c>
      <c r="I207" s="5">
        <v>79000000000</v>
      </c>
      <c r="J207" s="5">
        <v>84000000000</v>
      </c>
      <c r="K207" s="5">
        <v>172000000000</v>
      </c>
      <c r="L207" s="5">
        <v>27000000000</v>
      </c>
      <c r="M207" s="5">
        <v>45000000000</v>
      </c>
      <c r="N207" s="5">
        <v>43000000000</v>
      </c>
      <c r="O207" s="5">
        <v>100000000000</v>
      </c>
      <c r="P207" s="5">
        <v>100000000000</v>
      </c>
      <c r="Q207" s="5">
        <v>134000000000</v>
      </c>
      <c r="R207" s="5">
        <v>117000000000</v>
      </c>
    </row>
    <row r="208" spans="3:18" ht="15.5" x14ac:dyDescent="0.35">
      <c r="C208" t="s">
        <v>23</v>
      </c>
      <c r="I208" s="5">
        <v>-1014000000000</v>
      </c>
      <c r="J208" s="5">
        <v>-383000000000</v>
      </c>
      <c r="K208" s="5">
        <v>54000000000</v>
      </c>
      <c r="L208" s="5">
        <v>-147000000000</v>
      </c>
      <c r="M208" s="5">
        <v>-81000000000</v>
      </c>
      <c r="N208" s="5">
        <v>-239000000000</v>
      </c>
      <c r="O208" s="5">
        <v>-65000000000</v>
      </c>
      <c r="P208" s="5">
        <v>-123000000000</v>
      </c>
      <c r="Q208" s="5">
        <v>-453000000000</v>
      </c>
      <c r="R208" s="5">
        <v>-382000000000</v>
      </c>
    </row>
    <row r="209" spans="3:18" ht="15.5" x14ac:dyDescent="0.35">
      <c r="C209" t="s">
        <v>271</v>
      </c>
      <c r="I209" s="5">
        <v>1562000000000</v>
      </c>
      <c r="J209" s="5">
        <v>1593000000000</v>
      </c>
      <c r="K209" s="5">
        <v>1032000000000</v>
      </c>
      <c r="L209" s="5">
        <v>652000000000</v>
      </c>
      <c r="M209" s="5">
        <v>656000000000</v>
      </c>
      <c r="N209" s="5">
        <v>753000000000</v>
      </c>
      <c r="O209" s="5">
        <v>660000000000</v>
      </c>
      <c r="P209" s="5">
        <v>591000000000</v>
      </c>
      <c r="Q209" s="5">
        <v>668000000000</v>
      </c>
      <c r="R209" s="5">
        <v>623000000000</v>
      </c>
    </row>
    <row r="210" spans="3:18" ht="15.5" x14ac:dyDescent="0.35">
      <c r="C210" t="s">
        <v>272</v>
      </c>
      <c r="I210" s="5">
        <v>1121000000000</v>
      </c>
      <c r="J210" s="5">
        <v>375000000000</v>
      </c>
      <c r="K210" s="5">
        <v>4000000000</v>
      </c>
      <c r="L210" s="5">
        <v>136000000000</v>
      </c>
      <c r="M210" s="5">
        <v>-74000000000</v>
      </c>
      <c r="N210" s="5">
        <v>168000000000</v>
      </c>
      <c r="O210" s="5">
        <v>36000000000</v>
      </c>
      <c r="P210" s="5">
        <v>-306000000000</v>
      </c>
      <c r="Q210" s="5">
        <v>39000000000</v>
      </c>
      <c r="R210" s="5">
        <v>326000000000</v>
      </c>
    </row>
    <row r="211" spans="3:18" ht="15.5" x14ac:dyDescent="0.35">
      <c r="C211" t="s">
        <v>273</v>
      </c>
      <c r="I211" s="5">
        <v>-69000000000</v>
      </c>
      <c r="J211" s="5">
        <v>-30000000000</v>
      </c>
      <c r="K211" s="5">
        <v>-57000000000</v>
      </c>
      <c r="L211" s="5">
        <v>-89000000000</v>
      </c>
      <c r="M211" s="5">
        <v>-78000000000</v>
      </c>
      <c r="N211" s="5">
        <v>-52000000000</v>
      </c>
      <c r="O211" s="5">
        <v>-44000000000</v>
      </c>
      <c r="P211" s="5">
        <v>-59000000000</v>
      </c>
      <c r="Q211" s="5">
        <v>-11000000000</v>
      </c>
      <c r="R211" s="5">
        <v>-23000000000</v>
      </c>
    </row>
    <row r="212" spans="3:18" ht="15.5" x14ac:dyDescent="0.35">
      <c r="C212" t="s">
        <v>15</v>
      </c>
      <c r="I212" s="5">
        <v>1052000000000</v>
      </c>
      <c r="J212" s="5">
        <v>345000000000</v>
      </c>
      <c r="K212" s="5">
        <v>-53000000000</v>
      </c>
      <c r="L212" s="5">
        <v>48000000000</v>
      </c>
      <c r="M212" s="5">
        <v>-152000000000</v>
      </c>
      <c r="N212" s="5">
        <v>116000000000</v>
      </c>
      <c r="O212" s="5">
        <v>-8000000000</v>
      </c>
      <c r="P212" s="5">
        <v>-365000000000</v>
      </c>
      <c r="Q212" s="5">
        <v>29000000000</v>
      </c>
      <c r="R212" s="5">
        <v>303000000000</v>
      </c>
    </row>
    <row r="213" spans="3:18" ht="15.5" x14ac:dyDescent="0.35">
      <c r="C213" t="s">
        <v>17</v>
      </c>
      <c r="I213" s="6">
        <v>1314.28</v>
      </c>
      <c r="J213" s="6">
        <v>431.13</v>
      </c>
      <c r="K213" s="6">
        <v>-65.94</v>
      </c>
      <c r="L213" s="6">
        <v>59.85</v>
      </c>
      <c r="M213" s="6">
        <v>-189.83</v>
      </c>
      <c r="N213" s="6">
        <v>144.6</v>
      </c>
      <c r="O213" s="6">
        <v>-10.08</v>
      </c>
      <c r="P213" s="6">
        <v>-456.63</v>
      </c>
      <c r="Q213" s="6">
        <v>35.71</v>
      </c>
      <c r="R213" s="6">
        <v>378.73</v>
      </c>
    </row>
  </sheetData>
  <pageMargins left="0.7" right="0.7" top="0.75" bottom="0.75" header="0.3" footer="0.3"/>
  <ignoredErrors>
    <ignoredError sqref="A1:R214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2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3165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3166</v>
      </c>
      <c r="D2" s="2" vm="470">
        <f ca="1">IFERROR(_xlfn.STOCKHISTORY("XIDX:" &amp; $C$1, D3, , 0, 0, 1), "Libur")</f>
        <v>685</v>
      </c>
      <c r="E2" s="2" vm="839">
        <f ca="1">IFERROR(_xlfn.STOCKHISTORY("XIDX:" &amp; $C$1, E3, , 0, 0, 1), "Libur")</f>
        <v>555</v>
      </c>
      <c r="H2" s="2" vm="839">
        <f ca="1">IFERROR(INDEX(D2:G2,COUNT(D2:G2)),"")</f>
        <v>555</v>
      </c>
      <c r="I2" s="2" vm="840">
        <f t="shared" ref="I2:Z2" ca="1" si="0">IFERROR(_xlfn.STOCKHISTORY("XIDX:" &amp; $C$1, I1, , 0, 0, 1), "Libur")</f>
        <v>830</v>
      </c>
      <c r="J2" s="2" vm="624">
        <f t="shared" ca="1" si="0"/>
        <v>980</v>
      </c>
      <c r="K2" s="2" vm="841">
        <f t="shared" ca="1" si="0"/>
        <v>1170</v>
      </c>
      <c r="L2" s="2" vm="842">
        <f t="shared" ca="1" si="0"/>
        <v>940</v>
      </c>
      <c r="M2" s="2" vm="249">
        <f t="shared" ca="1" si="0"/>
        <v>970</v>
      </c>
      <c r="N2" s="2" vm="602">
        <f t="shared" ca="1" si="0"/>
        <v>985</v>
      </c>
      <c r="O2" s="2" vm="843">
        <f t="shared" ca="1" si="0"/>
        <v>1040</v>
      </c>
      <c r="P2" s="2" vm="655">
        <f t="shared" ca="1" si="0"/>
        <v>1010</v>
      </c>
      <c r="Q2" s="2" vm="463">
        <f t="shared" ca="1" si="0"/>
        <v>1185</v>
      </c>
      <c r="R2" s="2" vm="461">
        <f t="shared" ca="1" si="0"/>
        <v>1335</v>
      </c>
      <c r="S2" s="2" vm="844">
        <f t="shared" ca="1" si="0"/>
        <v>1451.0428999999999</v>
      </c>
      <c r="T2" s="2" vm="845">
        <f t="shared" ca="1" si="0"/>
        <v>1228.9725000000001</v>
      </c>
      <c r="U2" s="2" vm="846">
        <f t="shared" ca="1" si="0"/>
        <v>737.38350000000003</v>
      </c>
      <c r="V2" s="2" vm="847">
        <f t="shared" ca="1" si="0"/>
        <v>786.54240000000004</v>
      </c>
      <c r="W2" s="2" vm="848">
        <f t="shared" ca="1" si="0"/>
        <v>530.91610000000003</v>
      </c>
      <c r="X2" s="2" vm="849">
        <f t="shared" ca="1" si="0"/>
        <v>344.1123</v>
      </c>
      <c r="Y2" s="2" vm="850">
        <f t="shared" ca="1" si="0"/>
        <v>238.42070000000001</v>
      </c>
      <c r="Z2" s="2" vm="851">
        <f t="shared" ca="1" si="0"/>
        <v>90.452399999999997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2636559000000</v>
      </c>
      <c r="E4" s="2">
        <f>IFERROR(INDEX(E51:E500,MATCH($C$4,$C$51:$C$500,0)),"")</f>
        <v>2557503000000</v>
      </c>
      <c r="H4" s="2">
        <f>IFERROR(SUM(D4:G4)*(4/MAX(1,COUNT(D4:G4))),"")</f>
        <v>10388124000000</v>
      </c>
      <c r="I4" s="2">
        <f t="shared" ref="I4:Z4" si="1">IFERROR(INDEX(I51:I500,MATCH($C$4,$C$51:$C$500,0)),"")</f>
        <v>12616695000000</v>
      </c>
      <c r="J4" s="2">
        <f t="shared" si="1"/>
        <v>11187565000000</v>
      </c>
      <c r="K4" s="2">
        <f t="shared" si="1"/>
        <v>9245032000000</v>
      </c>
      <c r="L4" s="2">
        <f t="shared" si="1"/>
        <v>9126799000000</v>
      </c>
      <c r="M4" s="2">
        <f t="shared" si="1"/>
        <v>9729651000000</v>
      </c>
      <c r="N4" s="2">
        <f t="shared" si="1"/>
        <v>8070737000000</v>
      </c>
      <c r="O4" s="2">
        <f t="shared" si="1"/>
        <v>7608237000000</v>
      </c>
      <c r="P4" s="2">
        <f t="shared" si="1"/>
        <v>7670405000000</v>
      </c>
      <c r="Q4" s="2">
        <f t="shared" si="1"/>
        <v>6442797000000</v>
      </c>
      <c r="R4" s="2">
        <f t="shared" si="1"/>
        <v>6739315000000</v>
      </c>
      <c r="S4" s="2">
        <f t="shared" si="1"/>
        <v>7514286638929</v>
      </c>
      <c r="T4" s="2">
        <f t="shared" si="1"/>
        <v>6344235902316</v>
      </c>
      <c r="U4" s="2">
        <f t="shared" si="1"/>
        <v>5077062064784</v>
      </c>
      <c r="V4" s="2">
        <f t="shared" si="1"/>
        <v>3322669123181</v>
      </c>
      <c r="W4" s="2">
        <f t="shared" si="1"/>
        <v>2178331003289</v>
      </c>
      <c r="X4" s="2">
        <f t="shared" si="1"/>
        <v>1692687370087</v>
      </c>
      <c r="Y4" s="2">
        <f t="shared" si="1"/>
        <v>1332371525317</v>
      </c>
      <c r="Z4" s="2">
        <f t="shared" si="1"/>
        <v>1303221368441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578655000000</v>
      </c>
      <c r="E5" s="2">
        <f>IFERROR(INDEX(E51:E500,MATCH($C$5,$C$51:$C$500,0)),"")</f>
        <v>518309000000</v>
      </c>
      <c r="H5" s="2">
        <f>IFERROR(SUM(D5:G5)*(4/MAX(1,COUNT(D5:G5))),"")</f>
        <v>2193928000000</v>
      </c>
      <c r="I5" s="2">
        <f t="shared" ref="I5:Z5" si="2">IFERROR(INDEX(I51:I500,MATCH($C$5,$C$51:$C$500,0)),"")</f>
        <v>2652258000000</v>
      </c>
      <c r="J5" s="2">
        <f t="shared" si="2"/>
        <v>2103751000000</v>
      </c>
      <c r="K5" s="2">
        <f t="shared" si="2"/>
        <v>1893198000000</v>
      </c>
      <c r="L5" s="2">
        <f t="shared" si="2"/>
        <v>1725944000000</v>
      </c>
      <c r="M5" s="2">
        <f t="shared" si="2"/>
        <v>1789360000000</v>
      </c>
      <c r="N5" s="2">
        <f t="shared" si="2"/>
        <v>1311021000000</v>
      </c>
      <c r="O5" s="2">
        <f t="shared" si="2"/>
        <v>1164042000000</v>
      </c>
      <c r="P5" s="2">
        <f t="shared" si="2"/>
        <v>1211001000000</v>
      </c>
      <c r="Q5" s="2">
        <f t="shared" si="2"/>
        <v>841149000000</v>
      </c>
      <c r="R5" s="2">
        <f t="shared" si="2"/>
        <v>842731000000</v>
      </c>
      <c r="S5" s="2">
        <f t="shared" si="2"/>
        <v>1296466779803</v>
      </c>
      <c r="T5" s="2">
        <f t="shared" si="2"/>
        <v>1324922654667</v>
      </c>
      <c r="U5" s="2">
        <f t="shared" si="2"/>
        <v>976714954566</v>
      </c>
      <c r="V5" s="2">
        <f t="shared" si="2"/>
        <v>589100205480</v>
      </c>
      <c r="W5" s="2">
        <f t="shared" si="2"/>
        <v>324823878409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27377459000000</v>
      </c>
      <c r="E6" s="2">
        <f>IFERROR(INDEX(E51:E500,MATCH($C$6,$C$51:$C$500,0)),"")</f>
        <v>27464792000000</v>
      </c>
      <c r="H6" s="2">
        <f>IFERROR(INDEX(D6:G6,COUNT(D6:G6)),"")</f>
        <v>27464792000000</v>
      </c>
      <c r="I6" s="2">
        <f t="shared" ref="I6:Z6" si="3">IFERROR(INDEX(I51:I500,MATCH($C$6,$C$51:$C$500,0)),"")</f>
        <v>26918736000000</v>
      </c>
      <c r="J6" s="2">
        <f t="shared" si="3"/>
        <v>24615330000000</v>
      </c>
      <c r="K6" s="2">
        <f t="shared" si="3"/>
        <v>22624716000000</v>
      </c>
      <c r="L6" s="2">
        <f t="shared" si="3"/>
        <v>21014931000000</v>
      </c>
      <c r="M6" s="2">
        <f t="shared" si="3"/>
        <v>19394197000000</v>
      </c>
      <c r="N6" s="2">
        <f t="shared" si="3"/>
        <v>17457528000000</v>
      </c>
      <c r="O6" s="2">
        <f t="shared" si="3"/>
        <v>17761568000000</v>
      </c>
      <c r="P6" s="2">
        <f t="shared" si="3"/>
        <v>16644276000000</v>
      </c>
      <c r="Q6" s="2">
        <f t="shared" si="3"/>
        <v>15450765000000</v>
      </c>
      <c r="R6" s="2">
        <f t="shared" si="3"/>
        <v>14297927000000</v>
      </c>
      <c r="S6" s="2">
        <f t="shared" si="3"/>
        <v>13050221279907</v>
      </c>
      <c r="T6" s="2">
        <f t="shared" si="3"/>
        <v>11421370771998</v>
      </c>
      <c r="U6" s="2">
        <f t="shared" si="3"/>
        <v>9765513089701</v>
      </c>
      <c r="V6" s="2">
        <f t="shared" si="3"/>
        <v>8480744962252</v>
      </c>
      <c r="W6" s="2">
        <f t="shared" si="3"/>
        <v>7647434188814</v>
      </c>
      <c r="X6" s="2">
        <f t="shared" si="3"/>
        <v>7252143685708</v>
      </c>
      <c r="Y6" s="2">
        <f t="shared" si="3"/>
        <v>6961025765657</v>
      </c>
      <c r="Z6" s="2">
        <f t="shared" si="3"/>
        <v>6600918824546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18.54</v>
      </c>
      <c r="E7" s="3">
        <f>IFERROR(INDEX(E51:E500,MATCH($C$7,$C$51:$C$500,0))/1000000000,"")</f>
        <v>18.54</v>
      </c>
      <c r="H7" s="3">
        <f>IFERROR(INDEX(D7:G7,COUNT(D7:G7)),"")</f>
        <v>18.54</v>
      </c>
      <c r="I7" s="3">
        <f t="shared" ref="I7:Z7" si="4">IFERROR(INDEX(I51:I500,MATCH($C$7,$C$51:$C$500,0))/1000000000,"")</f>
        <v>18.54</v>
      </c>
      <c r="J7" s="3">
        <f t="shared" si="4"/>
        <v>18.54</v>
      </c>
      <c r="K7" s="3">
        <f t="shared" si="4"/>
        <v>18.54</v>
      </c>
      <c r="L7" s="3">
        <f t="shared" si="4"/>
        <v>18.559999999999999</v>
      </c>
      <c r="M7" s="3">
        <f t="shared" si="4"/>
        <v>18.559999999999999</v>
      </c>
      <c r="N7" s="3">
        <f t="shared" si="4"/>
        <v>18.559999999999999</v>
      </c>
      <c r="O7" s="3">
        <f t="shared" si="4"/>
        <v>18.559999999999999</v>
      </c>
      <c r="P7" s="3">
        <f t="shared" si="4"/>
        <v>18.559999999999999</v>
      </c>
      <c r="Q7" s="3">
        <f t="shared" si="4"/>
        <v>18.559999999999999</v>
      </c>
      <c r="R7" s="3">
        <f t="shared" si="4"/>
        <v>15.43</v>
      </c>
      <c r="S7" s="3">
        <f t="shared" si="4"/>
        <v>15.33</v>
      </c>
      <c r="T7" s="3">
        <f t="shared" si="4"/>
        <v>15.17</v>
      </c>
      <c r="U7" s="3">
        <f t="shared" si="4"/>
        <v>15.17</v>
      </c>
      <c r="V7" s="3">
        <f t="shared" si="4"/>
        <v>15.17</v>
      </c>
      <c r="W7" s="3">
        <f t="shared" si="4"/>
        <v>15.17</v>
      </c>
      <c r="X7" s="3">
        <f t="shared" si="4"/>
        <v>15.17</v>
      </c>
      <c r="Y7" s="3">
        <f t="shared" si="4"/>
        <v>7.58</v>
      </c>
      <c r="Z7" s="3">
        <f t="shared" si="4"/>
        <v>6.56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419000000000</v>
      </c>
      <c r="E8" s="2">
        <f>IFERROR(INDEX(E51:E500,MATCH("Free cash flow (Quarter)",$C$51:$C$500,0)),"")</f>
        <v>-107000000000</v>
      </c>
      <c r="H8" s="2">
        <f>IFERROR(INDEX(D8:G8,COUNT(D8:G8)),"")</f>
        <v>-107000000000</v>
      </c>
      <c r="I8" s="2">
        <f t="shared" ref="I8:Z8" si="5">IFERROR(INDEX(I51:I500,MATCH($C$8,$C$51:$C$500,0)),"")</f>
        <v>-451000000000</v>
      </c>
      <c r="J8" s="2">
        <f t="shared" si="5"/>
        <v>776000000000</v>
      </c>
      <c r="K8" s="2">
        <f t="shared" si="5"/>
        <v>3031000000000</v>
      </c>
      <c r="L8" s="2">
        <f t="shared" si="5"/>
        <v>3307000000000</v>
      </c>
      <c r="M8" s="2">
        <f t="shared" si="5"/>
        <v>3004000000000</v>
      </c>
      <c r="N8" s="2">
        <f t="shared" si="5"/>
        <v>470000000000</v>
      </c>
      <c r="O8" s="2">
        <f t="shared" si="5"/>
        <v>-56000000000</v>
      </c>
      <c r="P8" s="2">
        <f t="shared" si="5"/>
        <v>-175000000000</v>
      </c>
      <c r="Q8" s="2">
        <f t="shared" si="5"/>
        <v>-1365000000000</v>
      </c>
      <c r="R8" s="2">
        <f t="shared" si="5"/>
        <v>-732000000000</v>
      </c>
      <c r="S8" s="2">
        <f t="shared" si="5"/>
        <v>-575000000000</v>
      </c>
      <c r="T8" s="2">
        <f t="shared" si="5"/>
        <v>-1188000000000</v>
      </c>
      <c r="U8" s="2">
        <f t="shared" si="5"/>
        <v>-1260000000000</v>
      </c>
      <c r="V8" s="2">
        <f t="shared" si="5"/>
        <v>119000000000</v>
      </c>
      <c r="W8" s="2">
        <f t="shared" si="5"/>
        <v>-492000000000</v>
      </c>
      <c r="X8" s="2">
        <f t="shared" si="5"/>
        <v>-10000000000</v>
      </c>
      <c r="Y8" s="2">
        <f t="shared" si="5"/>
        <v>12000000000</v>
      </c>
      <c r="Z8" s="2">
        <f t="shared" si="5"/>
        <v>194000000000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22.63</v>
      </c>
      <c r="E9" s="3">
        <f>IFERROR(INDEX(E51:E500,MATCH("Free cash flow per share (Quarter)",$C$51:$C$500,0)),"")</f>
        <v>-5.77</v>
      </c>
      <c r="H9" s="3">
        <f>IFERROR(INDEX(D9:G9,COUNT(D9:G9)),"")</f>
        <v>-5.77</v>
      </c>
      <c r="I9" s="3">
        <f t="shared" ref="I9:Z9" si="6">IFERROR(INDEX(I51:I500,MATCH($C$9,$C$51:$C$500,0)),"")</f>
        <v>-24.36</v>
      </c>
      <c r="J9" s="3">
        <f t="shared" si="6"/>
        <v>41.89</v>
      </c>
      <c r="K9" s="3">
        <f t="shared" si="6"/>
        <v>163.54</v>
      </c>
      <c r="L9" s="3">
        <f t="shared" si="6"/>
        <v>178.18</v>
      </c>
      <c r="M9" s="3">
        <f t="shared" si="6"/>
        <v>161.84</v>
      </c>
      <c r="N9" s="3">
        <f t="shared" si="6"/>
        <v>25.31</v>
      </c>
      <c r="O9" s="3">
        <f t="shared" si="6"/>
        <v>-3.02</v>
      </c>
      <c r="P9" s="3">
        <f t="shared" si="6"/>
        <v>-9.43</v>
      </c>
      <c r="Q9" s="3">
        <f t="shared" si="6"/>
        <v>-73.55</v>
      </c>
      <c r="R9" s="3">
        <f t="shared" si="6"/>
        <v>-47.44</v>
      </c>
      <c r="S9" s="3">
        <f t="shared" si="6"/>
        <v>-37.54</v>
      </c>
      <c r="T9" s="3">
        <f t="shared" si="6"/>
        <v>-78.34</v>
      </c>
      <c r="U9" s="3">
        <f t="shared" si="6"/>
        <v>-83.1</v>
      </c>
      <c r="V9" s="3">
        <f t="shared" si="6"/>
        <v>7.86</v>
      </c>
      <c r="W9" s="3">
        <f t="shared" si="6"/>
        <v>-32.43</v>
      </c>
      <c r="X9" s="3">
        <f t="shared" si="6"/>
        <v>-0.66</v>
      </c>
      <c r="Y9" s="3">
        <f t="shared" si="6"/>
        <v>1.64</v>
      </c>
      <c r="Z9" s="3">
        <f t="shared" si="6"/>
        <v>29.54</v>
      </c>
    </row>
    <row r="10" spans="1:26" ht="15.5" x14ac:dyDescent="0.35">
      <c r="C10" t="s">
        <v>18</v>
      </c>
      <c r="D10" s="3">
        <f ca="1">IFERROR(IF(D9=0,"",D2/D9),"")</f>
        <v>30.269553689792314</v>
      </c>
      <c r="E10" s="3">
        <f ca="1">IFERROR(IF(E9=0,"",E2/E9),"")</f>
        <v>-96.187175043327557</v>
      </c>
      <c r="I10" s="3">
        <f t="shared" ref="I10:Z10" ca="1" si="7">IFERROR(IF(I9=0,"",I2/I9),"")</f>
        <v>-34.072249589490973</v>
      </c>
      <c r="J10" s="3">
        <f t="shared" ca="1" si="7"/>
        <v>23.394604917641441</v>
      </c>
      <c r="K10" s="3">
        <f t="shared" ca="1" si="7"/>
        <v>7.1542130365659782</v>
      </c>
      <c r="L10" s="3">
        <f t="shared" ca="1" si="7"/>
        <v>5.2755640363677179</v>
      </c>
      <c r="M10" s="3">
        <f t="shared" ca="1" si="7"/>
        <v>5.9935739001482942</v>
      </c>
      <c r="N10" s="3">
        <f t="shared" ca="1" si="7"/>
        <v>38.917423943105497</v>
      </c>
      <c r="O10" s="3">
        <f t="shared" ca="1" si="7"/>
        <v>-344.37086092715231</v>
      </c>
      <c r="P10" s="3">
        <f t="shared" ca="1" si="7"/>
        <v>-107.1049840933192</v>
      </c>
      <c r="Q10" s="3">
        <f t="shared" ca="1" si="7"/>
        <v>-16.111488783140722</v>
      </c>
      <c r="R10" s="3">
        <f t="shared" ca="1" si="7"/>
        <v>-28.140809443507589</v>
      </c>
      <c r="S10" s="3">
        <f t="shared" ca="1" si="7"/>
        <v>-38.653247202983486</v>
      </c>
      <c r="T10" s="3">
        <f t="shared" ca="1" si="7"/>
        <v>-15.687675516977279</v>
      </c>
      <c r="U10" s="3">
        <f t="shared" ca="1" si="7"/>
        <v>-8.8734476534296043</v>
      </c>
      <c r="V10" s="3">
        <f t="shared" ca="1" si="7"/>
        <v>100.06900763358779</v>
      </c>
      <c r="W10" s="3">
        <f t="shared" ca="1" si="7"/>
        <v>-16.371140918902253</v>
      </c>
      <c r="X10" s="3">
        <f t="shared" ca="1" si="7"/>
        <v>-521.38227272727272</v>
      </c>
      <c r="Y10" s="3">
        <f t="shared" ca="1" si="7"/>
        <v>145.37847560975612</v>
      </c>
      <c r="Z10" s="3">
        <f t="shared" ca="1" si="7"/>
        <v>3.0620311442112391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8602401000000</v>
      </c>
      <c r="E11" s="2">
        <f>IFERROR(INDEX(E51:E500,MATCH($C$11,$C$51:$C$500,0)),"")</f>
        <v>8252745000000</v>
      </c>
      <c r="H11" s="2">
        <f>IFERROR(INDEX(D11:G11,COUNT(D11:G11)),"")</f>
        <v>8252745000000</v>
      </c>
      <c r="I11" s="2">
        <f t="shared" ref="I11:Z11" si="8">IFERROR(INDEX(I51:I500,MATCH($C$11,$C$51:$C$500,0)),"")</f>
        <v>10362347000000</v>
      </c>
      <c r="J11" s="2">
        <f t="shared" si="8"/>
        <v>10195216000000</v>
      </c>
      <c r="K11" s="2">
        <f t="shared" si="8"/>
        <v>10601301000000</v>
      </c>
      <c r="L11" s="2">
        <f t="shared" si="8"/>
        <v>9050103000000</v>
      </c>
      <c r="M11" s="2">
        <f t="shared" si="8"/>
        <v>7161587000000</v>
      </c>
      <c r="N11" s="2">
        <f t="shared" si="8"/>
        <v>5275686000000</v>
      </c>
      <c r="O11" s="2">
        <f t="shared" si="8"/>
        <v>4237924000000</v>
      </c>
      <c r="P11" s="2">
        <f t="shared" si="8"/>
        <v>3243099000000</v>
      </c>
      <c r="Q11" s="2">
        <f t="shared" si="8"/>
        <v>3228549000000</v>
      </c>
      <c r="R11" s="2">
        <f t="shared" si="8"/>
        <v>3467585000000</v>
      </c>
      <c r="S11" s="2">
        <f t="shared" si="8"/>
        <v>3034144319662</v>
      </c>
      <c r="T11" s="2">
        <f t="shared" si="8"/>
        <v>2888343274954</v>
      </c>
      <c r="U11" s="2">
        <f t="shared" si="8"/>
        <v>3463817225281</v>
      </c>
      <c r="V11" s="2">
        <f t="shared" si="8"/>
        <v>2708108605767</v>
      </c>
      <c r="W11" s="2">
        <f t="shared" si="8"/>
        <v>2109129637191</v>
      </c>
      <c r="X11" s="2">
        <f t="shared" si="8"/>
        <v>2235938145227</v>
      </c>
      <c r="Y11" s="2">
        <f t="shared" si="8"/>
        <v>2009261897754</v>
      </c>
      <c r="Z11" s="2">
        <f t="shared" si="8"/>
        <v>2464341405339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-1158000000000</v>
      </c>
      <c r="E12" s="2">
        <f>IFERROR(INDEX(E51:E500,MATCH("Net Debt (Quarter)",$C$51:$C$500,0)),"")</f>
        <v>-1655000000000</v>
      </c>
      <c r="H12" s="2">
        <f>IFERROR(INDEX(D12:G12,COUNT(D12:G12)),"")</f>
        <v>-1655000000000</v>
      </c>
      <c r="I12" s="2">
        <f t="shared" ref="I12:Z12" si="9">IFERROR(INDEX(I51:I500,MATCH($C$12,$C$51:$C$500,0)),"")</f>
        <v>-2150000000000</v>
      </c>
      <c r="J12" s="2">
        <f t="shared" si="9"/>
        <v>-2747000000000</v>
      </c>
      <c r="K12" s="2">
        <f t="shared" si="9"/>
        <v>-2820000000000</v>
      </c>
      <c r="L12" s="2">
        <f t="shared" si="9"/>
        <v>-643000000000</v>
      </c>
      <c r="M12" s="2">
        <f t="shared" si="9"/>
        <v>1384000000000</v>
      </c>
      <c r="N12" s="2">
        <f t="shared" si="9"/>
        <v>4059000000000</v>
      </c>
      <c r="O12" s="2">
        <f t="shared" si="9"/>
        <v>4400000000000</v>
      </c>
      <c r="P12" s="2">
        <f t="shared" si="9"/>
        <v>4901000000000</v>
      </c>
      <c r="Q12" s="2">
        <f t="shared" si="9"/>
        <v>4059000000000</v>
      </c>
      <c r="R12" s="2">
        <f t="shared" si="9"/>
        <v>2676000000000</v>
      </c>
      <c r="S12" s="2">
        <f t="shared" si="9"/>
        <v>1983000000000</v>
      </c>
      <c r="T12" s="2">
        <f t="shared" si="9"/>
        <v>734000000000</v>
      </c>
      <c r="U12" s="2">
        <f t="shared" si="9"/>
        <v>-1160000000000</v>
      </c>
      <c r="V12" s="2">
        <f t="shared" si="9"/>
        <v>-1351000000000</v>
      </c>
      <c r="W12" s="2">
        <f t="shared" si="9"/>
        <v>-1307000000000</v>
      </c>
      <c r="X12" s="2">
        <f t="shared" si="9"/>
        <v>-1954000000000</v>
      </c>
      <c r="Y12" s="2">
        <f t="shared" si="9"/>
        <v>-1884000000000</v>
      </c>
      <c r="Z12" s="2">
        <f t="shared" si="9"/>
        <v>-2289000000000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7445000000000</v>
      </c>
      <c r="E13" s="2">
        <f>IFERROR(INDEX(E51:E500,MATCH("Total Debt (Quarter)",$C$51:$C$500,0)),"")</f>
        <v>6598000000000</v>
      </c>
      <c r="H13" s="2">
        <f>IFERROR(INDEX(D13:G13,COUNT(D13:G13)),"")</f>
        <v>6598000000000</v>
      </c>
      <c r="I13" s="2">
        <f t="shared" ref="I13:Z13" si="10">IFERROR(INDEX(I51:I500,MATCH($C$13,$C$51:$C$500,0)),"")</f>
        <v>8212000000000</v>
      </c>
      <c r="J13" s="2">
        <f t="shared" si="10"/>
        <v>7448000000000</v>
      </c>
      <c r="K13" s="2">
        <f t="shared" si="10"/>
        <v>7781000000000</v>
      </c>
      <c r="L13" s="2">
        <f t="shared" si="10"/>
        <v>8407000000000</v>
      </c>
      <c r="M13" s="2">
        <f t="shared" si="10"/>
        <v>8546000000000</v>
      </c>
      <c r="N13" s="2">
        <f t="shared" si="10"/>
        <v>9335000000000</v>
      </c>
      <c r="O13" s="2">
        <f t="shared" si="10"/>
        <v>8638000000000</v>
      </c>
      <c r="P13" s="2">
        <f t="shared" si="10"/>
        <v>8144000000000</v>
      </c>
      <c r="Q13" s="2">
        <f t="shared" si="10"/>
        <v>7287000000000</v>
      </c>
      <c r="R13" s="2">
        <f t="shared" si="10"/>
        <v>6143000000000</v>
      </c>
      <c r="S13" s="2">
        <f t="shared" si="10"/>
        <v>5018000000000</v>
      </c>
      <c r="T13" s="2">
        <f t="shared" si="10"/>
        <v>3622000000000</v>
      </c>
      <c r="U13" s="2">
        <f t="shared" si="10"/>
        <v>2304000000000</v>
      </c>
      <c r="V13" s="2">
        <f t="shared" si="10"/>
        <v>1357000000000</v>
      </c>
      <c r="W13" s="2">
        <f t="shared" si="10"/>
        <v>802000000000</v>
      </c>
      <c r="X13" s="2">
        <f t="shared" si="10"/>
        <v>282000000000</v>
      </c>
      <c r="Y13" s="2">
        <f t="shared" si="10"/>
        <v>125000000000</v>
      </c>
      <c r="Z13" s="2">
        <f t="shared" si="10"/>
        <v>176000000000</v>
      </c>
    </row>
    <row r="14" spans="1:26" ht="15.5" x14ac:dyDescent="0.35">
      <c r="C14" t="s">
        <v>27</v>
      </c>
      <c r="D14" s="2">
        <f>IFERROR(INDEX(D51:D500,MATCH($C$14,$C$51:$C$500,0)),"")</f>
        <v>-196895000000</v>
      </c>
      <c r="E14" s="2">
        <f>IFERROR(INDEX(E51:E500,MATCH($C$14,$C$51:$C$500,0)),"")</f>
        <v>-201719000000</v>
      </c>
      <c r="H14" s="2">
        <f>IFERROR(SUM(D14:G14)*(4/MAX(1,COUNT(D14:G14))),"")</f>
        <v>-797228000000</v>
      </c>
      <c r="I14" s="2">
        <f t="shared" ref="I14:Z14" si="11">IFERROR(INDEX(I51:I500,MATCH($C$14,$C$51:$C$500,0)),"")</f>
        <v>-1196730000000</v>
      </c>
      <c r="J14" s="2">
        <f t="shared" si="11"/>
        <v>-1359173000000</v>
      </c>
      <c r="K14" s="2">
        <f t="shared" si="11"/>
        <v>-1208782000000</v>
      </c>
      <c r="L14" s="2">
        <f t="shared" si="11"/>
        <v>-1069334000000</v>
      </c>
      <c r="M14" s="2">
        <f t="shared" si="11"/>
        <v>-1241162000000</v>
      </c>
      <c r="N14" s="2">
        <f t="shared" si="11"/>
        <v>-1235029000000</v>
      </c>
      <c r="O14" s="2">
        <f t="shared" si="11"/>
        <v>-910436000000</v>
      </c>
      <c r="P14" s="2">
        <f t="shared" si="11"/>
        <v>-732298000000</v>
      </c>
      <c r="Q14" s="2">
        <f t="shared" si="11"/>
        <v>-551154000000</v>
      </c>
      <c r="R14" s="2">
        <f t="shared" si="11"/>
        <v>-565799000000</v>
      </c>
      <c r="S14" s="2">
        <f t="shared" si="11"/>
        <v>-486804655851</v>
      </c>
      <c r="T14" s="2">
        <f t="shared" si="11"/>
        <v>-333968474419</v>
      </c>
      <c r="U14" s="2">
        <f t="shared" si="11"/>
        <v>-117142571066</v>
      </c>
      <c r="V14" s="2">
        <f t="shared" si="11"/>
        <v>-54993023264</v>
      </c>
      <c r="W14" s="2">
        <f t="shared" si="11"/>
        <v>-26352395689</v>
      </c>
      <c r="X14" s="2">
        <f t="shared" si="11"/>
        <v>-6464484350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-76628000000</v>
      </c>
      <c r="E15" s="2">
        <f>IFERROR(INDEX(E51:E500,MATCH($C$15,$C$51:$C$500,0)),"")</f>
        <v>-72394000000</v>
      </c>
      <c r="H15" s="2">
        <f>IFERROR(SUM(D15:G15)*(4/MAX(1,COUNT(D15:G15))),"")</f>
        <v>-298044000000</v>
      </c>
      <c r="I15" s="2">
        <f t="shared" ref="I15:Z15" si="12">IFERROR(INDEX(I51:I500,MATCH($C$15,$C$51:$C$500,0)),"")</f>
        <v>-384166000000</v>
      </c>
      <c r="J15" s="2">
        <f t="shared" si="12"/>
        <v>-377753000000</v>
      </c>
      <c r="K15" s="2">
        <f t="shared" si="12"/>
        <v>-306744000000</v>
      </c>
      <c r="L15" s="2">
        <f t="shared" si="12"/>
        <v>-306545000000</v>
      </c>
      <c r="M15" s="2">
        <f t="shared" si="12"/>
        <v>-308998000000</v>
      </c>
      <c r="N15" s="2">
        <f t="shared" si="12"/>
        <v>-288435000000</v>
      </c>
      <c r="O15" s="2">
        <f t="shared" si="12"/>
        <v>-271822000000</v>
      </c>
      <c r="P15" s="2">
        <f t="shared" si="12"/>
        <v>-301992000000</v>
      </c>
      <c r="Q15" s="2">
        <f t="shared" si="12"/>
        <v>-279484000000</v>
      </c>
      <c r="R15" s="2">
        <f t="shared" si="12"/>
        <v>-330143000000</v>
      </c>
      <c r="S15" s="2">
        <f t="shared" si="12"/>
        <v>-425399859001</v>
      </c>
      <c r="T15" s="2">
        <f t="shared" si="12"/>
        <v>-353225576117</v>
      </c>
      <c r="U15" s="2">
        <f t="shared" si="12"/>
        <v>-296103334862</v>
      </c>
      <c r="V15" s="2">
        <f t="shared" si="12"/>
        <v>-180027980317</v>
      </c>
      <c r="W15" s="2">
        <f t="shared" si="12"/>
        <v>-124766421467</v>
      </c>
      <c r="X15" s="2">
        <f t="shared" si="12"/>
        <v>-93022310631</v>
      </c>
      <c r="Y15" s="2">
        <f t="shared" si="12"/>
        <v>-71260650263</v>
      </c>
      <c r="Z15" s="2">
        <f t="shared" si="12"/>
        <v>-107941158953</v>
      </c>
    </row>
    <row r="16" spans="1:26" ht="15.5" x14ac:dyDescent="0.35">
      <c r="C16" t="s">
        <v>29</v>
      </c>
      <c r="D16" s="2">
        <f>IFERROR(INDEX(D51:D500,MATCH($C$16,$C$51:$C$500,0)),"")</f>
        <v>683583000000</v>
      </c>
      <c r="E16" s="2">
        <f>IFERROR(INDEX(E51:E500,MATCH($C$16,$C$51:$C$500,0)),"")</f>
        <v>621703000000</v>
      </c>
      <c r="H16" s="2">
        <f>IFERROR(SUM(D16:G16)*(4/MAX(1,COUNT(D16:G16))),"")</f>
        <v>2610572000000</v>
      </c>
      <c r="I16" s="2">
        <f t="shared" ref="I16:Z16" si="13">IFERROR(INDEX(I51:I500,MATCH($C$16,$C$51:$C$500,0)),"")</f>
        <v>3201755000000</v>
      </c>
      <c r="J16" s="2">
        <f t="shared" si="13"/>
        <v>2705721000000</v>
      </c>
      <c r="K16" s="2">
        <f t="shared" si="13"/>
        <v>2215769000000</v>
      </c>
      <c r="L16" s="2">
        <f t="shared" si="13"/>
        <v>2308621000000</v>
      </c>
      <c r="M16" s="2">
        <f t="shared" si="13"/>
        <v>2396714000000</v>
      </c>
      <c r="N16" s="2">
        <f t="shared" si="13"/>
        <v>1659121000000</v>
      </c>
      <c r="O16" s="2">
        <f t="shared" si="13"/>
        <v>1555103000000</v>
      </c>
      <c r="P16" s="2">
        <f t="shared" si="13"/>
        <v>1599457000000</v>
      </c>
      <c r="Q16" s="2">
        <f t="shared" si="13"/>
        <v>1298013000000</v>
      </c>
      <c r="R16" s="2">
        <f t="shared" si="13"/>
        <v>1500849000000</v>
      </c>
      <c r="S16" s="2">
        <f t="shared" si="13"/>
        <v>2164680750172</v>
      </c>
      <c r="T16" s="2">
        <f t="shared" si="13"/>
        <v>2147368416388</v>
      </c>
      <c r="U16" s="2">
        <f t="shared" si="13"/>
        <v>1709491785185</v>
      </c>
      <c r="V16" s="2">
        <f t="shared" si="13"/>
        <v>1029410856133</v>
      </c>
      <c r="W16" s="2">
        <f t="shared" si="13"/>
        <v>618777509297</v>
      </c>
      <c r="X16" s="2">
        <f t="shared" si="13"/>
        <v>482272893555</v>
      </c>
      <c r="Y16" s="2">
        <f t="shared" si="13"/>
        <v>298743712375</v>
      </c>
      <c r="Z16" s="2">
        <f t="shared" si="13"/>
        <v>505944671634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12699900000000</v>
      </c>
      <c r="E20" s="2">
        <f ca="1">IFERROR(E21*E2,"")</f>
        <v>10289700000000</v>
      </c>
      <c r="H20" s="2">
        <f t="shared" ref="H20:Z20" ca="1" si="14">IFERROR(H21*H2,"")</f>
        <v>10289700000000</v>
      </c>
      <c r="I20" s="2">
        <f t="shared" ca="1" si="14"/>
        <v>15388200000000</v>
      </c>
      <c r="J20" s="2">
        <f t="shared" ca="1" si="14"/>
        <v>18169200000000</v>
      </c>
      <c r="K20" s="2">
        <f t="shared" ca="1" si="14"/>
        <v>21691800000000</v>
      </c>
      <c r="L20" s="2">
        <f t="shared" ca="1" si="14"/>
        <v>17446400000000</v>
      </c>
      <c r="M20" s="2">
        <f t="shared" ca="1" si="14"/>
        <v>18003200000000</v>
      </c>
      <c r="N20" s="2">
        <f t="shared" ca="1" si="14"/>
        <v>18281600000000</v>
      </c>
      <c r="O20" s="2">
        <f t="shared" ca="1" si="14"/>
        <v>19302400000000</v>
      </c>
      <c r="P20" s="2">
        <f t="shared" ca="1" si="14"/>
        <v>18745600000000</v>
      </c>
      <c r="Q20" s="2">
        <f t="shared" ca="1" si="14"/>
        <v>21993600000000</v>
      </c>
      <c r="R20" s="2">
        <f t="shared" ca="1" si="14"/>
        <v>20599050000000</v>
      </c>
      <c r="S20" s="2">
        <f t="shared" ca="1" si="14"/>
        <v>22244487657000</v>
      </c>
      <c r="T20" s="2">
        <f t="shared" ca="1" si="14"/>
        <v>18643512825000</v>
      </c>
      <c r="U20" s="2">
        <f t="shared" ca="1" si="14"/>
        <v>11186107695000</v>
      </c>
      <c r="V20" s="2">
        <f t="shared" ca="1" si="14"/>
        <v>11931848208000</v>
      </c>
      <c r="W20" s="2">
        <f t="shared" ca="1" si="14"/>
        <v>8053997237000</v>
      </c>
      <c r="X20" s="2">
        <f t="shared" ca="1" si="14"/>
        <v>5220183591000</v>
      </c>
      <c r="Y20" s="2">
        <f t="shared" ca="1" si="14"/>
        <v>1807228906000</v>
      </c>
      <c r="Z20" s="2">
        <f t="shared" ca="1" si="14"/>
        <v>593367744000</v>
      </c>
    </row>
    <row r="21" spans="1:26" ht="15.5" x14ac:dyDescent="0.35">
      <c r="C21" t="s">
        <v>12</v>
      </c>
      <c r="D21" s="2">
        <f>IFERROR(INDEX(D51:D500,MATCH($C$7,$C$51:$C$500,0)),"")</f>
        <v>18540000000</v>
      </c>
      <c r="E21" s="2">
        <f>IFERROR(INDEX(E51:E500,MATCH($C$7,$C$51:$C$500,0)),"")</f>
        <v>18540000000</v>
      </c>
      <c r="H21" s="2">
        <f>IFERROR(INDEX(D21:G21,COUNT(D21:G21)),"")</f>
        <v>18540000000</v>
      </c>
      <c r="I21" s="2">
        <f t="shared" ref="I21:Z21" si="15">IFERROR(INDEX(I51:I500,MATCH($C$7,$C$51:$C$500,0)),"")</f>
        <v>18540000000</v>
      </c>
      <c r="J21" s="2">
        <f t="shared" si="15"/>
        <v>18540000000</v>
      </c>
      <c r="K21" s="2">
        <f t="shared" si="15"/>
        <v>18540000000</v>
      </c>
      <c r="L21" s="2">
        <f t="shared" si="15"/>
        <v>18560000000</v>
      </c>
      <c r="M21" s="2">
        <f t="shared" si="15"/>
        <v>18560000000</v>
      </c>
      <c r="N21" s="2">
        <f t="shared" si="15"/>
        <v>18560000000</v>
      </c>
      <c r="O21" s="2">
        <f t="shared" si="15"/>
        <v>18560000000</v>
      </c>
      <c r="P21" s="2">
        <f t="shared" si="15"/>
        <v>18560000000</v>
      </c>
      <c r="Q21" s="2">
        <f t="shared" si="15"/>
        <v>18560000000</v>
      </c>
      <c r="R21" s="2">
        <f t="shared" si="15"/>
        <v>15430000000</v>
      </c>
      <c r="S21" s="2">
        <f t="shared" si="15"/>
        <v>15330000000</v>
      </c>
      <c r="T21" s="2">
        <f t="shared" si="15"/>
        <v>15170000000</v>
      </c>
      <c r="U21" s="2">
        <f t="shared" si="15"/>
        <v>15170000000</v>
      </c>
      <c r="V21" s="2">
        <f t="shared" si="15"/>
        <v>15170000000</v>
      </c>
      <c r="W21" s="2">
        <f t="shared" si="15"/>
        <v>15170000000</v>
      </c>
      <c r="X21" s="2">
        <f t="shared" si="15"/>
        <v>15170000000</v>
      </c>
      <c r="Y21" s="2">
        <f t="shared" si="15"/>
        <v>7580000000</v>
      </c>
      <c r="Z21" s="2">
        <f t="shared" si="15"/>
        <v>6560000000</v>
      </c>
    </row>
    <row r="23" spans="1:26" ht="15.5" x14ac:dyDescent="0.35">
      <c r="B23" t="s">
        <v>54</v>
      </c>
      <c r="C23" t="s">
        <v>55</v>
      </c>
      <c r="D23" s="3">
        <f>IFERROR(D5/D6*100,"")</f>
        <v>2.1136183602722225</v>
      </c>
      <c r="E23" s="3">
        <f>IFERROR(E5/E6*100,"")</f>
        <v>1.8871761344487881</v>
      </c>
      <c r="H23" s="3">
        <f t="shared" ref="H23:Z23" si="16">IFERROR(H5/H6*100,"")</f>
        <v>7.9881471521794163</v>
      </c>
      <c r="I23" s="3">
        <f t="shared" si="16"/>
        <v>9.8528326144288503</v>
      </c>
      <c r="J23" s="3">
        <f t="shared" si="16"/>
        <v>8.5465074000632946</v>
      </c>
      <c r="K23" s="3">
        <f t="shared" si="16"/>
        <v>8.3678310039339276</v>
      </c>
      <c r="L23" s="3">
        <f t="shared" si="16"/>
        <v>8.2129415509382362</v>
      </c>
      <c r="M23" s="3">
        <f t="shared" si="16"/>
        <v>9.2262649492526041</v>
      </c>
      <c r="N23" s="3">
        <f t="shared" si="16"/>
        <v>7.509774579768683</v>
      </c>
      <c r="O23" s="3">
        <f t="shared" si="16"/>
        <v>6.5537119245327888</v>
      </c>
      <c r="P23" s="3">
        <f t="shared" si="16"/>
        <v>7.2757805746552151</v>
      </c>
      <c r="Q23" s="3">
        <f t="shared" si="16"/>
        <v>5.4440605368083723</v>
      </c>
      <c r="R23" s="3">
        <f t="shared" si="16"/>
        <v>5.8940782114777903</v>
      </c>
      <c r="S23" s="3">
        <f t="shared" si="16"/>
        <v>9.9344428879464868</v>
      </c>
      <c r="T23" s="3">
        <f t="shared" si="16"/>
        <v>11.600382135525615</v>
      </c>
      <c r="U23" s="3">
        <f t="shared" si="16"/>
        <v>10.001675750105466</v>
      </c>
      <c r="V23" s="3">
        <f t="shared" si="16"/>
        <v>6.9463261553330424</v>
      </c>
      <c r="W23" s="3">
        <f t="shared" si="16"/>
        <v>4.2474883783128732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-0.26499026097770506</v>
      </c>
      <c r="E24" s="4">
        <f>IFERROR(_xlfn.RRI(5,J23,E23),"")</f>
        <v>-0.26072715741411689</v>
      </c>
      <c r="H24" s="4">
        <f t="shared" ref="H24:Z24" si="17">IFERROR(_xlfn.RRI(5,M23,H23),"")</f>
        <v>-2.8407783667656727E-2</v>
      </c>
      <c r="I24" s="4">
        <f t="shared" si="17"/>
        <v>5.5812600532575862E-2</v>
      </c>
      <c r="J24" s="4">
        <f t="shared" si="17"/>
        <v>5.4533219049804016E-2</v>
      </c>
      <c r="K24" s="4">
        <f t="shared" si="17"/>
        <v>2.8363518520935438E-2</v>
      </c>
      <c r="L24" s="4">
        <f t="shared" si="17"/>
        <v>8.5713298204445287E-2</v>
      </c>
      <c r="M24" s="4">
        <f t="shared" si="17"/>
        <v>9.3759921460717877E-2</v>
      </c>
      <c r="N24" s="4">
        <f t="shared" si="17"/>
        <v>-5.4423486098734597E-2</v>
      </c>
      <c r="O24" s="4">
        <f t="shared" si="17"/>
        <v>-0.10792162777632264</v>
      </c>
      <c r="P24" s="4">
        <f t="shared" si="17"/>
        <v>-6.1657548986776001E-2</v>
      </c>
      <c r="Q24" s="4">
        <f t="shared" si="17"/>
        <v>-4.7568928887289696E-2</v>
      </c>
      <c r="R24" s="4">
        <f t="shared" si="17"/>
        <v>6.7718429613021547E-2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143.66999999999999</v>
      </c>
      <c r="J25" s="3">
        <f t="shared" si="18"/>
        <v>114.71</v>
      </c>
      <c r="K25" s="3">
        <f t="shared" si="18"/>
        <v>99.6</v>
      </c>
      <c r="L25" s="3">
        <f t="shared" si="18"/>
        <v>100.34</v>
      </c>
      <c r="M25" s="3">
        <f t="shared" si="18"/>
        <v>93.5</v>
      </c>
      <c r="N25" s="3">
        <f t="shared" si="18"/>
        <v>71.16</v>
      </c>
      <c r="O25" s="3">
        <f t="shared" si="18"/>
        <v>62.39</v>
      </c>
      <c r="P25" s="3">
        <f t="shared" si="18"/>
        <v>63.87</v>
      </c>
      <c r="Q25" s="3">
        <f t="shared" si="18"/>
        <v>48.19</v>
      </c>
      <c r="R25" s="3">
        <f t="shared" si="18"/>
        <v>55.87</v>
      </c>
      <c r="S25" s="3">
        <f t="shared" si="18"/>
        <v>83.73</v>
      </c>
      <c r="T25" s="3">
        <f t="shared" si="18"/>
        <v>87.36</v>
      </c>
      <c r="U25" s="3">
        <f t="shared" si="18"/>
        <v>64.400000000000006</v>
      </c>
      <c r="V25" s="3">
        <f t="shared" si="18"/>
        <v>38.840000000000003</v>
      </c>
      <c r="W25" s="3">
        <f t="shared" si="18"/>
        <v>21.42</v>
      </c>
      <c r="X25" s="3">
        <f t="shared" si="18"/>
        <v>25.67</v>
      </c>
      <c r="Y25" s="3">
        <f t="shared" si="18"/>
        <v>30</v>
      </c>
      <c r="Z25" s="3">
        <f t="shared" si="18"/>
        <v>60.7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0.15086936696302211</v>
      </c>
      <c r="J26" s="4">
        <f t="shared" si="19"/>
        <v>0.12952867013274538</v>
      </c>
      <c r="K26" s="4">
        <f t="shared" si="19"/>
        <v>9.2930345558002392E-2</v>
      </c>
      <c r="L26" s="4">
        <f t="shared" si="19"/>
        <v>0.1579863339783445</v>
      </c>
      <c r="M26" s="4">
        <f t="shared" si="19"/>
        <v>0.10847674889155834</v>
      </c>
      <c r="N26" s="4">
        <f t="shared" si="19"/>
        <v>-3.200977963347762E-2</v>
      </c>
      <c r="O26" s="4">
        <f t="shared" si="19"/>
        <v>-6.5110091153218086E-2</v>
      </c>
      <c r="P26" s="4">
        <f t="shared" si="19"/>
        <v>-1.6514080300478184E-3</v>
      </c>
      <c r="Q26" s="4">
        <f t="shared" si="19"/>
        <v>4.4084241655331979E-2</v>
      </c>
      <c r="R26" s="4">
        <f t="shared" si="19"/>
        <v>0.21135612888414923</v>
      </c>
      <c r="S26" s="4">
        <f t="shared" si="19"/>
        <v>0.26675038368948245</v>
      </c>
      <c r="T26" s="4">
        <f t="shared" si="19"/>
        <v>0.238335359948324</v>
      </c>
      <c r="U26" s="4">
        <f t="shared" si="19"/>
        <v>1.1904285664008585E-2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142.20922330097088</v>
      </c>
      <c r="E27" s="3">
        <f>IFERROR(E4/E21,"")</f>
        <v>137.94514563106796</v>
      </c>
      <c r="H27" s="3">
        <f t="shared" ref="H27:Z27" si="20">IFERROR(H4/H21,"")</f>
        <v>560.30873786407767</v>
      </c>
      <c r="I27" s="3">
        <f t="shared" si="20"/>
        <v>680.51213592233012</v>
      </c>
      <c r="J27" s="3">
        <f t="shared" si="20"/>
        <v>603.42853290183382</v>
      </c>
      <c r="K27" s="3">
        <f t="shared" si="20"/>
        <v>498.6532901833873</v>
      </c>
      <c r="L27" s="3">
        <f t="shared" si="20"/>
        <v>491.74563577586207</v>
      </c>
      <c r="M27" s="3">
        <f t="shared" si="20"/>
        <v>524.22688577586212</v>
      </c>
      <c r="N27" s="3">
        <f t="shared" si="20"/>
        <v>434.84574353448278</v>
      </c>
      <c r="O27" s="3">
        <f t="shared" si="20"/>
        <v>409.92656249999999</v>
      </c>
      <c r="P27" s="3">
        <f t="shared" si="20"/>
        <v>413.27613146551727</v>
      </c>
      <c r="Q27" s="3">
        <f t="shared" si="20"/>
        <v>347.13345905172412</v>
      </c>
      <c r="R27" s="3">
        <f t="shared" si="20"/>
        <v>436.76701231367468</v>
      </c>
      <c r="S27" s="3">
        <f t="shared" si="20"/>
        <v>490.16873052374427</v>
      </c>
      <c r="T27" s="3">
        <f t="shared" si="20"/>
        <v>418.20935414080424</v>
      </c>
      <c r="U27" s="3">
        <f t="shared" si="20"/>
        <v>334.6777893727093</v>
      </c>
      <c r="V27" s="3">
        <f t="shared" si="20"/>
        <v>219.0289468148319</v>
      </c>
      <c r="W27" s="3">
        <f t="shared" si="20"/>
        <v>143.59466073098221</v>
      </c>
      <c r="X27" s="3">
        <f t="shared" si="20"/>
        <v>111.58123731621622</v>
      </c>
      <c r="Y27" s="3">
        <f t="shared" si="20"/>
        <v>175.77460756160949</v>
      </c>
      <c r="Z27" s="3">
        <f t="shared" si="20"/>
        <v>198.66179396966464</v>
      </c>
    </row>
    <row r="28" spans="1:26" ht="15.5" x14ac:dyDescent="0.35">
      <c r="C28" t="s">
        <v>61</v>
      </c>
      <c r="D28" s="4">
        <f>IFERROR(_xlfn.RRI(5,I27,D27),"")</f>
        <v>-0.26882997636526995</v>
      </c>
      <c r="E28" s="4">
        <f>IFERROR(_xlfn.RRI(5,J27,E27),"")</f>
        <v>-0.25558328515989381</v>
      </c>
      <c r="H28" s="4">
        <f t="shared" ref="H28:Z28" si="21">IFERROR(_xlfn.RRI(5,M27,H27),"")</f>
        <v>1.3401682325440145E-2</v>
      </c>
      <c r="I28" s="4">
        <f t="shared" si="21"/>
        <v>9.3704830519234728E-2</v>
      </c>
      <c r="J28" s="4">
        <f t="shared" si="21"/>
        <v>8.0398459350965901E-2</v>
      </c>
      <c r="K28" s="4">
        <f t="shared" si="21"/>
        <v>3.8273269234452068E-2</v>
      </c>
      <c r="L28" s="4">
        <f t="shared" si="21"/>
        <v>7.2133355420328504E-2</v>
      </c>
      <c r="M28" s="4">
        <f t="shared" si="21"/>
        <v>3.7179423193276939E-2</v>
      </c>
      <c r="N28" s="4">
        <f t="shared" si="21"/>
        <v>-2.3667100176379963E-2</v>
      </c>
      <c r="O28" s="4">
        <f t="shared" si="21"/>
        <v>-3.9928326745920506E-3</v>
      </c>
      <c r="P28" s="4">
        <f t="shared" si="21"/>
        <v>4.3092172404741502E-2</v>
      </c>
      <c r="Q28" s="4">
        <f t="shared" si="21"/>
        <v>9.6475651725711264E-2</v>
      </c>
      <c r="R28" s="4">
        <f t="shared" si="21"/>
        <v>0.24917219156882675</v>
      </c>
      <c r="S28" s="4">
        <f t="shared" si="21"/>
        <v>0.34446928788301112</v>
      </c>
      <c r="T28" s="4">
        <f t="shared" si="21"/>
        <v>0.18928932611588456</v>
      </c>
      <c r="U28" s="4">
        <f t="shared" si="21"/>
        <v>0.10994767993773857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0.2524627321070525</v>
      </c>
      <c r="J29" s="4">
        <f t="shared" si="22"/>
        <v>0.15170682730923696</v>
      </c>
      <c r="K29" s="4">
        <f t="shared" si="22"/>
        <v>-7.3749252541360283E-3</v>
      </c>
      <c r="L29" s="4">
        <f t="shared" si="22"/>
        <v>7.3155080213903781E-2</v>
      </c>
      <c r="M29" s="4">
        <f t="shared" si="22"/>
        <v>0.31394041596402478</v>
      </c>
      <c r="N29" s="4">
        <f t="shared" si="22"/>
        <v>0.14056739862157391</v>
      </c>
      <c r="O29" s="4">
        <f t="shared" si="22"/>
        <v>-2.3172068263660514E-2</v>
      </c>
      <c r="P29" s="4">
        <f t="shared" si="22"/>
        <v>0.32537870927578338</v>
      </c>
      <c r="Q29" s="4">
        <f t="shared" si="22"/>
        <v>-0.13746196527653481</v>
      </c>
      <c r="R29" s="4">
        <f t="shared" si="22"/>
        <v>-0.33273617580317694</v>
      </c>
      <c r="S29" s="4">
        <f t="shared" si="22"/>
        <v>-4.1552197802197752E-2</v>
      </c>
      <c r="T29" s="4">
        <f t="shared" si="22"/>
        <v>0.35652173913043467</v>
      </c>
      <c r="U29" s="4">
        <f t="shared" si="22"/>
        <v>0.65808444902162722</v>
      </c>
      <c r="V29" s="4">
        <f t="shared" si="22"/>
        <v>0.81325863678804855</v>
      </c>
      <c r="W29" s="4">
        <f t="shared" si="22"/>
        <v>-0.16556291390728475</v>
      </c>
      <c r="X29" s="4">
        <f t="shared" si="22"/>
        <v>-0.14433333333333329</v>
      </c>
      <c r="Y29" s="4">
        <f t="shared" si="22"/>
        <v>-0.50576606260296542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-0.17663667069704073</v>
      </c>
      <c r="I30" s="4">
        <f t="shared" si="23"/>
        <v>0.12774272149480262</v>
      </c>
      <c r="J30" s="4">
        <f t="shared" si="23"/>
        <v>0.2101164171200271</v>
      </c>
      <c r="K30" s="4">
        <f t="shared" si="23"/>
        <v>1.4047210396949493E-2</v>
      </c>
      <c r="L30" s="4">
        <f t="shared" si="23"/>
        <v>-6.196029025090425E-2</v>
      </c>
      <c r="M30" s="4">
        <f t="shared" si="23"/>
        <v>0.20554677968071569</v>
      </c>
      <c r="N30" s="4">
        <f t="shared" si="23"/>
        <v>6.0789378669460561E-2</v>
      </c>
      <c r="O30" s="4">
        <f t="shared" si="23"/>
        <v>-8.1049175369489208E-3</v>
      </c>
      <c r="P30" s="4">
        <f t="shared" si="23"/>
        <v>0.19053960570230616</v>
      </c>
      <c r="Q30" s="4">
        <f t="shared" si="23"/>
        <v>-0.20522051971630606</v>
      </c>
      <c r="R30" s="4">
        <f t="shared" si="23"/>
        <v>-0.10894558319338316</v>
      </c>
      <c r="S30" s="4">
        <f t="shared" si="23"/>
        <v>0.17206543964273094</v>
      </c>
      <c r="T30" s="4">
        <f t="shared" si="23"/>
        <v>0.24958801396608715</v>
      </c>
      <c r="U30" s="4">
        <f t="shared" si="23"/>
        <v>0.52800711613541873</v>
      </c>
      <c r="V30" s="4">
        <f t="shared" si="23"/>
        <v>0.52532793141363554</v>
      </c>
      <c r="W30" s="4">
        <f t="shared" si="23"/>
        <v>0.28690686879588356</v>
      </c>
      <c r="X30" s="4">
        <f t="shared" si="23"/>
        <v>-0.36520275104521749</v>
      </c>
      <c r="Y30" s="4">
        <f t="shared" si="23"/>
        <v>-0.11520678410640948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1321.69</v>
      </c>
      <c r="E32" s="3">
        <f>IFERROR(INDEX(E51:E500,MATCH($A$32,$C$51:$C$500,0)),"")</f>
        <v>1326.48</v>
      </c>
      <c r="H32" s="3">
        <f>IFERROR(INDEX(D32:G32,COUNT(D32:G32)),"")</f>
        <v>1326.48</v>
      </c>
      <c r="I32" s="3">
        <f t="shared" ref="I32:Z32" si="24">IFERROR(INDEX(I51:I500,MATCH($C$32,$C$51:$C$500,0)),"")</f>
        <v>1298.51</v>
      </c>
      <c r="J32" s="3">
        <f t="shared" si="24"/>
        <v>1179.42</v>
      </c>
      <c r="K32" s="3">
        <f t="shared" si="24"/>
        <v>1081.48</v>
      </c>
      <c r="L32" s="3">
        <f t="shared" si="24"/>
        <v>998.91</v>
      </c>
      <c r="M32" s="3">
        <f t="shared" si="24"/>
        <v>914.35</v>
      </c>
      <c r="N32" s="3">
        <f t="shared" si="24"/>
        <v>826.07</v>
      </c>
      <c r="O32" s="3">
        <f t="shared" si="24"/>
        <v>827.17</v>
      </c>
      <c r="P32" s="3">
        <f t="shared" si="24"/>
        <v>774.44</v>
      </c>
      <c r="Q32" s="3">
        <f t="shared" si="24"/>
        <v>720.77</v>
      </c>
      <c r="R32" s="3">
        <f t="shared" si="24"/>
        <v>594.96</v>
      </c>
      <c r="S32" s="3">
        <f t="shared" si="24"/>
        <v>548.20000000000005</v>
      </c>
      <c r="T32" s="3">
        <f t="shared" si="24"/>
        <v>488.87</v>
      </c>
      <c r="U32" s="3">
        <f t="shared" si="24"/>
        <v>420.51</v>
      </c>
      <c r="V32" s="3">
        <f t="shared" si="24"/>
        <v>368.57</v>
      </c>
      <c r="W32" s="3">
        <f t="shared" si="24"/>
        <v>336.72</v>
      </c>
      <c r="X32" s="3">
        <f t="shared" si="24"/>
        <v>323.43</v>
      </c>
      <c r="Y32" s="3">
        <f t="shared" si="24"/>
        <v>612.85</v>
      </c>
      <c r="Z32" s="3">
        <f t="shared" si="24"/>
        <v>609.72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0.42</v>
      </c>
      <c r="E33" s="3">
        <f>IFERROR(INDEX(E51:E500,MATCH($A$33,$C$51:$C$500,0)),"")</f>
        <v>0.54</v>
      </c>
      <c r="H33" s="3">
        <f>IFERROR(INDEX(D33:G33,COUNT(D33:G33)),"")</f>
        <v>0.54</v>
      </c>
      <c r="I33" s="3">
        <f t="shared" ref="I33:Z33" si="25">IFERROR(INDEX(I51:I500,MATCH($C$33,$C$51:$C$500,0)),"")</f>
        <v>0.64</v>
      </c>
      <c r="J33" s="3">
        <f t="shared" si="25"/>
        <v>0.83</v>
      </c>
      <c r="K33" s="3">
        <f t="shared" si="25"/>
        <v>1.08</v>
      </c>
      <c r="L33" s="3">
        <f t="shared" si="25"/>
        <v>0.94</v>
      </c>
      <c r="M33" s="3">
        <f t="shared" si="25"/>
        <v>1.06</v>
      </c>
      <c r="N33" s="3">
        <f t="shared" si="25"/>
        <v>1.19</v>
      </c>
      <c r="O33" s="3">
        <f t="shared" si="25"/>
        <v>1.26</v>
      </c>
      <c r="P33" s="3">
        <f t="shared" si="25"/>
        <v>1.3</v>
      </c>
      <c r="Q33" s="3">
        <f t="shared" si="25"/>
        <v>1.64</v>
      </c>
      <c r="R33" s="3">
        <f t="shared" si="25"/>
        <v>2.2400000000000002</v>
      </c>
      <c r="S33" s="3">
        <f t="shared" si="25"/>
        <v>2.66</v>
      </c>
      <c r="T33" s="3">
        <f t="shared" si="25"/>
        <v>2.56</v>
      </c>
      <c r="U33" s="3">
        <f t="shared" si="25"/>
        <v>1.78</v>
      </c>
      <c r="V33" s="3">
        <f t="shared" si="25"/>
        <v>2.17</v>
      </c>
      <c r="W33" s="3">
        <f t="shared" si="25"/>
        <v>1.61</v>
      </c>
      <c r="X33" s="3">
        <f t="shared" si="25"/>
        <v>1.0900000000000001</v>
      </c>
      <c r="Y33" s="3">
        <f t="shared" si="25"/>
        <v>0.8</v>
      </c>
      <c r="Z33" s="3">
        <f t="shared" si="25"/>
        <v>0.3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17.78</v>
      </c>
      <c r="E34" s="3">
        <f>IFERROR(INDEX(E51:E500,MATCH($A$34,$C$51:$C$500,0)),"")</f>
        <v>25.39</v>
      </c>
      <c r="H34" s="3">
        <f>IFERROR(INDEX(D34:G34,COUNT(D34:G34)),"")</f>
        <v>25.39</v>
      </c>
      <c r="I34" s="3">
        <f t="shared" ref="I34:Z34" si="26">IFERROR(INDEX(I51:I500,MATCH($C$34,$C$51:$C$500,0)),"")</f>
        <v>5.78</v>
      </c>
      <c r="J34" s="3">
        <f t="shared" si="26"/>
        <v>8.5399999999999991</v>
      </c>
      <c r="K34" s="3">
        <f t="shared" si="26"/>
        <v>11.75</v>
      </c>
      <c r="L34" s="3">
        <f t="shared" si="26"/>
        <v>9.3699999999999992</v>
      </c>
      <c r="M34" s="3">
        <f t="shared" si="26"/>
        <v>10.37</v>
      </c>
      <c r="N34" s="3">
        <f t="shared" si="26"/>
        <v>13.84</v>
      </c>
      <c r="O34" s="3">
        <f t="shared" si="26"/>
        <v>16.670000000000002</v>
      </c>
      <c r="P34" s="3">
        <f t="shared" si="26"/>
        <v>15.81</v>
      </c>
      <c r="Q34" s="3">
        <f t="shared" si="26"/>
        <v>24.59</v>
      </c>
      <c r="R34" s="3">
        <f t="shared" si="26"/>
        <v>23.89</v>
      </c>
      <c r="S34" s="3">
        <f t="shared" si="26"/>
        <v>17.440000000000001</v>
      </c>
      <c r="T34" s="3">
        <f t="shared" si="26"/>
        <v>14.31</v>
      </c>
      <c r="U34" s="3">
        <f t="shared" si="26"/>
        <v>11.65</v>
      </c>
      <c r="V34" s="3">
        <f t="shared" si="26"/>
        <v>20.6</v>
      </c>
      <c r="W34" s="3">
        <f t="shared" si="26"/>
        <v>25.26</v>
      </c>
      <c r="X34" s="3">
        <f t="shared" si="26"/>
        <v>13.67</v>
      </c>
      <c r="Y34" s="3">
        <f t="shared" si="26"/>
        <v>16.27</v>
      </c>
      <c r="Z34" s="3">
        <f t="shared" si="26"/>
        <v>3.01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3.9</v>
      </c>
      <c r="E35" s="3">
        <f>IFERROR(INDEX(E51:E500,MATCH($A$35,$C$51:$C$500,0)),"")</f>
        <v>5.15</v>
      </c>
      <c r="H35" s="3">
        <f>IFERROR(INDEX(D35:G35,COUNT(D35:G35)),"")</f>
        <v>5.15</v>
      </c>
      <c r="I35" s="3">
        <f t="shared" ref="I35:Z35" si="27">IFERROR(INDEX(I51:I500,MATCH($C$35,$C$51:$C$500,0)),"")</f>
        <v>1.22</v>
      </c>
      <c r="J35" s="3">
        <f t="shared" si="27"/>
        <v>1.62</v>
      </c>
      <c r="K35" s="3">
        <f t="shared" si="27"/>
        <v>2.35</v>
      </c>
      <c r="L35" s="3">
        <f t="shared" si="27"/>
        <v>1.91</v>
      </c>
      <c r="M35" s="3">
        <f t="shared" si="27"/>
        <v>1.85</v>
      </c>
      <c r="N35" s="3">
        <f t="shared" si="27"/>
        <v>2.27</v>
      </c>
      <c r="O35" s="3">
        <f t="shared" si="27"/>
        <v>2.54</v>
      </c>
      <c r="P35" s="3">
        <f t="shared" si="27"/>
        <v>2.44</v>
      </c>
      <c r="Q35" s="3">
        <f t="shared" si="27"/>
        <v>3.41</v>
      </c>
      <c r="R35" s="3">
        <f t="shared" si="27"/>
        <v>3.06</v>
      </c>
      <c r="S35" s="3">
        <f t="shared" si="27"/>
        <v>2.98</v>
      </c>
      <c r="T35" s="3">
        <f t="shared" si="27"/>
        <v>2.99</v>
      </c>
      <c r="U35" s="3">
        <f t="shared" si="27"/>
        <v>2.2400000000000002</v>
      </c>
      <c r="V35" s="3">
        <f t="shared" si="27"/>
        <v>3.65</v>
      </c>
      <c r="W35" s="3">
        <f t="shared" si="27"/>
        <v>3.77</v>
      </c>
      <c r="X35" s="3">
        <f t="shared" si="27"/>
        <v>3.14</v>
      </c>
      <c r="Y35" s="3">
        <f t="shared" si="27"/>
        <v>2.78</v>
      </c>
      <c r="Z35" s="3">
        <f t="shared" si="27"/>
        <v>0.92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2636559000000</v>
      </c>
      <c r="E51" s="5">
        <v>2557503000000</v>
      </c>
      <c r="F51" s="5">
        <v>4224892000000</v>
      </c>
      <c r="G51" s="5">
        <v>2509933000000</v>
      </c>
      <c r="I51" s="5">
        <v>12616695000000</v>
      </c>
      <c r="J51" s="5">
        <v>11187565000000</v>
      </c>
      <c r="K51" s="5">
        <v>9245032000000</v>
      </c>
      <c r="L51" s="5">
        <v>9126799000000</v>
      </c>
      <c r="M51" s="5">
        <v>9729651000000</v>
      </c>
      <c r="N51" s="5">
        <v>8070737000000</v>
      </c>
      <c r="O51" s="5">
        <v>7608237000000</v>
      </c>
      <c r="P51" s="5">
        <v>7670405000000</v>
      </c>
      <c r="Q51" s="5">
        <v>6442797000000</v>
      </c>
      <c r="R51" s="5">
        <v>6739315000000</v>
      </c>
      <c r="S51" s="5">
        <v>7514286638929</v>
      </c>
      <c r="T51" s="5">
        <v>6344235902316</v>
      </c>
      <c r="U51" s="5">
        <v>5077062064784</v>
      </c>
      <c r="V51" s="5">
        <v>3322669123181</v>
      </c>
      <c r="W51" s="5">
        <v>2178331003289</v>
      </c>
      <c r="X51" s="5">
        <v>1692687370087</v>
      </c>
      <c r="Y51" s="5">
        <v>1332371525317</v>
      </c>
      <c r="Z51" s="5">
        <v>1303221368441</v>
      </c>
    </row>
    <row r="52" spans="2:26" ht="15.5" x14ac:dyDescent="0.35">
      <c r="C52" t="s">
        <v>1049</v>
      </c>
    </row>
    <row r="53" spans="2:26" ht="15.5" x14ac:dyDescent="0.35">
      <c r="C53" t="s">
        <v>97</v>
      </c>
      <c r="D53" s="5">
        <v>28300000000</v>
      </c>
      <c r="E53" s="5">
        <v>31000000000</v>
      </c>
      <c r="F53" s="5">
        <v>24652000000</v>
      </c>
      <c r="G53" s="5">
        <v>43363000000</v>
      </c>
      <c r="I53" s="5">
        <v>153316000000</v>
      </c>
      <c r="J53" s="5">
        <v>201496000000</v>
      </c>
      <c r="K53" s="5">
        <v>62984000000</v>
      </c>
      <c r="L53" s="5">
        <v>139260000000</v>
      </c>
      <c r="M53" s="5">
        <v>352914000000</v>
      </c>
      <c r="N53" s="5">
        <v>50266000000</v>
      </c>
      <c r="O53" s="5">
        <v>124492000000</v>
      </c>
      <c r="P53" s="5">
        <v>115394000000</v>
      </c>
      <c r="Q53" s="5">
        <v>125303000000</v>
      </c>
      <c r="R53" s="5">
        <v>300275000000</v>
      </c>
      <c r="S53" s="5">
        <v>457223325437</v>
      </c>
      <c r="T53" s="5">
        <v>469220185604</v>
      </c>
      <c r="U53" s="5">
        <v>436673495757</v>
      </c>
      <c r="V53" s="5">
        <v>260282670336</v>
      </c>
      <c r="W53" s="5">
        <v>169187209421</v>
      </c>
    </row>
    <row r="54" spans="2:26" ht="15.5" x14ac:dyDescent="0.35">
      <c r="C54" t="s">
        <v>85</v>
      </c>
      <c r="D54" s="5">
        <v>-1328154000000</v>
      </c>
      <c r="E54" s="5">
        <v>-1367317000000</v>
      </c>
      <c r="F54" s="5">
        <v>-2256203000000</v>
      </c>
      <c r="G54" s="5">
        <v>-1280141000000</v>
      </c>
      <c r="I54" s="5">
        <v>-6621761000000</v>
      </c>
      <c r="J54" s="5">
        <v>-5925030000000</v>
      </c>
      <c r="K54" s="5">
        <v>-4685871000000</v>
      </c>
      <c r="L54" s="5">
        <v>-4559218000000</v>
      </c>
      <c r="M54" s="5">
        <v>-4889833000000</v>
      </c>
      <c r="N54" s="5">
        <v>-3949402000000</v>
      </c>
      <c r="O54" s="5">
        <v>-3816495000000</v>
      </c>
      <c r="P54" s="5">
        <v>-4042138000000</v>
      </c>
      <c r="Q54" s="5">
        <v>-3423327000000</v>
      </c>
      <c r="R54" s="5">
        <v>-3449611000000</v>
      </c>
      <c r="S54" s="5">
        <v>-3785577352309</v>
      </c>
      <c r="T54" s="5">
        <v>-3010551468142</v>
      </c>
      <c r="U54" s="5">
        <v>-2530589171262</v>
      </c>
      <c r="V54" s="5">
        <v>-1656106290289</v>
      </c>
      <c r="W54" s="5">
        <v>-1135338808147</v>
      </c>
      <c r="X54" s="5">
        <v>-957985199480</v>
      </c>
      <c r="Y54" s="5">
        <v>-733065104427</v>
      </c>
      <c r="Z54" s="5">
        <v>-704250345578</v>
      </c>
    </row>
    <row r="55" spans="2:26" ht="15.5" x14ac:dyDescent="0.35">
      <c r="C55" t="s">
        <v>3167</v>
      </c>
    </row>
    <row r="56" spans="2:26" ht="15.5" x14ac:dyDescent="0.35">
      <c r="C56" t="s">
        <v>616</v>
      </c>
      <c r="D56" s="5">
        <v>-1328154000000</v>
      </c>
      <c r="E56" s="5">
        <v>-1367317000000</v>
      </c>
      <c r="F56" s="5">
        <v>-2256203000000</v>
      </c>
      <c r="G56" s="5">
        <v>-1280141000000</v>
      </c>
      <c r="I56" s="5">
        <v>-6621761000000</v>
      </c>
      <c r="J56" s="5">
        <v>-5925030000000</v>
      </c>
      <c r="K56" s="5">
        <v>-4685871000000</v>
      </c>
      <c r="L56" s="5">
        <v>-4559218000000</v>
      </c>
      <c r="M56" s="5">
        <v>-4889833000000</v>
      </c>
      <c r="N56" s="5">
        <v>-3949402000000</v>
      </c>
      <c r="O56" s="5">
        <v>-3816495000000</v>
      </c>
      <c r="P56" s="5">
        <v>-4042138000000</v>
      </c>
      <c r="Q56" s="5">
        <v>-3423327000000</v>
      </c>
      <c r="R56" s="5">
        <v>-3449611000000</v>
      </c>
      <c r="S56" s="5">
        <v>-3785577352309</v>
      </c>
      <c r="T56" s="5">
        <v>-3010551468142</v>
      </c>
      <c r="U56" s="5">
        <v>-2530589171262</v>
      </c>
      <c r="V56" s="5">
        <v>-1656106290289</v>
      </c>
      <c r="W56" s="5">
        <v>-1135338808147</v>
      </c>
      <c r="X56" s="5">
        <v>-957985199480</v>
      </c>
      <c r="Y56" s="5">
        <v>-733065104427</v>
      </c>
      <c r="Z56" s="5">
        <v>-704250345578</v>
      </c>
    </row>
    <row r="57" spans="2:26" ht="15.5" x14ac:dyDescent="0.35">
      <c r="C57" t="s">
        <v>86</v>
      </c>
      <c r="D57" s="5">
        <v>1308405000000</v>
      </c>
      <c r="E57" s="5">
        <v>1190186000000</v>
      </c>
      <c r="F57" s="5">
        <v>1968689000000</v>
      </c>
      <c r="G57" s="5">
        <v>1229792000000</v>
      </c>
      <c r="I57" s="5">
        <v>5994934000000</v>
      </c>
      <c r="J57" s="5">
        <v>5262535000000</v>
      </c>
      <c r="K57" s="5">
        <v>4559161000000</v>
      </c>
      <c r="L57" s="5">
        <v>4567581000000</v>
      </c>
      <c r="M57" s="5">
        <v>4839818000000</v>
      </c>
      <c r="N57" s="5">
        <v>4121335000000</v>
      </c>
      <c r="O57" s="5">
        <v>3791742000000</v>
      </c>
      <c r="P57" s="5">
        <v>3628267000000</v>
      </c>
      <c r="Q57" s="5">
        <v>3019470000000</v>
      </c>
      <c r="R57" s="5">
        <v>3289704000000</v>
      </c>
      <c r="S57" s="5">
        <v>3728709286620</v>
      </c>
      <c r="T57" s="5">
        <v>3333684434174</v>
      </c>
      <c r="U57" s="5">
        <v>2546472893522</v>
      </c>
      <c r="V57" s="5">
        <v>1666562832892</v>
      </c>
      <c r="W57" s="5">
        <v>1042992195142</v>
      </c>
      <c r="X57" s="5">
        <v>734702170607</v>
      </c>
      <c r="Y57" s="5">
        <v>599306420890</v>
      </c>
      <c r="Z57" s="5">
        <v>598971022863</v>
      </c>
    </row>
    <row r="58" spans="2:26" ht="15.5" x14ac:dyDescent="0.35">
      <c r="C58" t="s">
        <v>87</v>
      </c>
      <c r="D58" s="5">
        <v>-529120000000</v>
      </c>
      <c r="E58" s="5">
        <v>-462409000000</v>
      </c>
      <c r="F58" s="5">
        <v>-629735000000</v>
      </c>
      <c r="G58" s="5">
        <v>-551797000000</v>
      </c>
      <c r="I58" s="5">
        <v>-2161168000000</v>
      </c>
      <c r="J58" s="5">
        <v>-1815485000000</v>
      </c>
      <c r="K58" s="5">
        <v>-1607737000000</v>
      </c>
      <c r="L58" s="5">
        <v>-1504955000000</v>
      </c>
      <c r="M58" s="5">
        <v>-1481637000000</v>
      </c>
      <c r="N58" s="5">
        <v>-1473246000000</v>
      </c>
      <c r="O58" s="5">
        <v>-1604408000000</v>
      </c>
      <c r="P58" s="5">
        <v>-1478689000000</v>
      </c>
      <c r="Q58" s="5">
        <v>-1396859000000</v>
      </c>
      <c r="R58" s="5">
        <v>-1438539000000</v>
      </c>
      <c r="S58" s="5">
        <v>-1313884183457</v>
      </c>
      <c r="T58" s="5">
        <v>-1086235575662</v>
      </c>
      <c r="U58" s="5">
        <v>-894945514094</v>
      </c>
      <c r="V58" s="5">
        <v>-686189947123</v>
      </c>
      <c r="W58" s="5">
        <v>-545554398085</v>
      </c>
      <c r="X58" s="5">
        <v>-359747220032</v>
      </c>
      <c r="Y58" s="5">
        <v>-403998201611</v>
      </c>
      <c r="Z58" s="5">
        <v>-202830619388</v>
      </c>
    </row>
    <row r="59" spans="2:26" ht="15.5" x14ac:dyDescent="0.35">
      <c r="C59" t="s">
        <v>89</v>
      </c>
      <c r="D59" s="5">
        <v>-450158000000</v>
      </c>
      <c r="E59" s="5">
        <v>-405554000000</v>
      </c>
      <c r="F59" s="5">
        <v>-431855000000</v>
      </c>
      <c r="G59" s="5">
        <v>-469309000000</v>
      </c>
      <c r="I59" s="5">
        <v>-1697407000000</v>
      </c>
      <c r="J59" s="5">
        <v>-1487965000000</v>
      </c>
      <c r="K59" s="5">
        <v>-1378072000000</v>
      </c>
      <c r="L59" s="5">
        <v>-1257680000000</v>
      </c>
      <c r="M59" s="5">
        <v>-1180570000000</v>
      </c>
      <c r="N59" s="5">
        <v>-1166156000000</v>
      </c>
      <c r="O59" s="5">
        <v>-1252875000000</v>
      </c>
      <c r="P59" s="5">
        <v>-1210546000000</v>
      </c>
      <c r="Q59" s="5">
        <v>-1127861000000</v>
      </c>
      <c r="R59" s="5">
        <v>-1168589000000</v>
      </c>
      <c r="S59" s="5">
        <v>-1023508944083</v>
      </c>
      <c r="T59" s="5">
        <v>-812911278465</v>
      </c>
      <c r="U59" s="5">
        <v>-603649163838</v>
      </c>
      <c r="V59" s="5">
        <v>-471420455711</v>
      </c>
      <c r="W59" s="5">
        <v>-380523141993</v>
      </c>
      <c r="X59" s="5">
        <v>-104069478472</v>
      </c>
      <c r="Y59" s="5">
        <v>-244505061306</v>
      </c>
      <c r="Z59" s="5">
        <v>-231307356989</v>
      </c>
    </row>
    <row r="60" spans="2:26" ht="15.5" x14ac:dyDescent="0.35">
      <c r="C60" t="s">
        <v>88</v>
      </c>
      <c r="D60" s="5">
        <v>-116187000000</v>
      </c>
      <c r="E60" s="5">
        <v>-113412000000</v>
      </c>
      <c r="F60" s="5">
        <v>-157110000000</v>
      </c>
      <c r="G60" s="5">
        <v>-102646000000</v>
      </c>
      <c r="I60" s="5">
        <v>-515941000000</v>
      </c>
      <c r="J60" s="5">
        <v>-468597000000</v>
      </c>
      <c r="K60" s="5">
        <v>-389660000000</v>
      </c>
      <c r="L60" s="5">
        <v>-383169000000</v>
      </c>
      <c r="M60" s="5">
        <v>-367590000000</v>
      </c>
      <c r="N60" s="5">
        <v>-356561000000</v>
      </c>
      <c r="O60" s="5">
        <v>-383428000000</v>
      </c>
      <c r="P60" s="5">
        <v>-372585000000</v>
      </c>
      <c r="Q60" s="5">
        <v>-332733000000</v>
      </c>
      <c r="R60" s="5">
        <v>-315528000000</v>
      </c>
      <c r="S60" s="5">
        <v>-352182094225</v>
      </c>
      <c r="T60" s="5">
        <v>-316892367064</v>
      </c>
      <c r="U60" s="5">
        <v>-389985857600</v>
      </c>
      <c r="V60" s="5">
        <v>-240642485018</v>
      </c>
      <c r="W60" s="5">
        <v>-163019416367</v>
      </c>
      <c r="X60" s="5">
        <v>-288813428674</v>
      </c>
      <c r="Y60" s="5">
        <v>-70964073555</v>
      </c>
      <c r="Z60" s="5">
        <v>-76664884554</v>
      </c>
    </row>
    <row r="61" spans="2:26" ht="15.5" x14ac:dyDescent="0.35">
      <c r="C61" t="s">
        <v>93</v>
      </c>
      <c r="U61" s="5">
        <v>47879990924</v>
      </c>
      <c r="V61" s="5">
        <v>7628775995</v>
      </c>
      <c r="W61" s="5">
        <v>3941265025</v>
      </c>
      <c r="X61" s="5">
        <v>-31517014872</v>
      </c>
      <c r="Y61" s="5">
        <v>-102394599566</v>
      </c>
      <c r="Z61" s="5">
        <v>90572025682</v>
      </c>
    </row>
    <row r="62" spans="2:26" ht="15.5" x14ac:dyDescent="0.35">
      <c r="C62" t="s">
        <v>387</v>
      </c>
      <c r="U62" s="5">
        <v>-5718195240</v>
      </c>
      <c r="V62" s="5">
        <v>1259782466</v>
      </c>
      <c r="X62" s="5">
        <v>2119723247</v>
      </c>
      <c r="Y62" s="5">
        <v>831074243</v>
      </c>
      <c r="Z62" s="5">
        <v>283347215</v>
      </c>
    </row>
    <row r="63" spans="2:26" ht="15.5" x14ac:dyDescent="0.35">
      <c r="C63" t="s">
        <v>90</v>
      </c>
      <c r="D63" s="5">
        <v>779285000000</v>
      </c>
      <c r="E63" s="5">
        <v>727777000000</v>
      </c>
      <c r="F63" s="5">
        <v>1338954000000</v>
      </c>
      <c r="G63" s="5">
        <v>677995000000</v>
      </c>
      <c r="I63" s="5">
        <v>3833766000000</v>
      </c>
      <c r="J63" s="5">
        <v>3447050000000</v>
      </c>
      <c r="K63" s="5">
        <v>2951424000000</v>
      </c>
      <c r="L63" s="5">
        <v>3062626000000</v>
      </c>
      <c r="M63" s="5">
        <v>3358181000000</v>
      </c>
      <c r="N63" s="5">
        <v>2648089000000</v>
      </c>
      <c r="O63" s="5">
        <v>2187334000000</v>
      </c>
      <c r="P63" s="5">
        <v>2149578000000</v>
      </c>
      <c r="Q63" s="5">
        <v>1622611000000</v>
      </c>
      <c r="R63" s="5">
        <v>1851165000000</v>
      </c>
      <c r="S63" s="5">
        <v>2414825103163</v>
      </c>
      <c r="T63" s="5">
        <v>2247448858512</v>
      </c>
      <c r="U63" s="5">
        <v>1651527379428</v>
      </c>
      <c r="V63" s="5">
        <v>980372885769</v>
      </c>
      <c r="W63" s="5">
        <v>539458727099</v>
      </c>
      <c r="X63" s="5">
        <v>374954950575</v>
      </c>
      <c r="Y63" s="5">
        <v>195308219279</v>
      </c>
      <c r="Z63" s="5">
        <v>396140403475</v>
      </c>
    </row>
    <row r="64" spans="2:26" ht="15.5" x14ac:dyDescent="0.35">
      <c r="C64" t="s">
        <v>91</v>
      </c>
      <c r="D64" s="5">
        <v>-95702000000</v>
      </c>
      <c r="E64" s="5">
        <v>-106074000000</v>
      </c>
      <c r="F64" s="5">
        <v>-131730000000</v>
      </c>
      <c r="G64" s="5">
        <v>-176305000000</v>
      </c>
      <c r="I64" s="5">
        <v>-632011000000</v>
      </c>
      <c r="J64" s="5">
        <v>-741329000000</v>
      </c>
      <c r="K64" s="5">
        <v>-735655000000</v>
      </c>
      <c r="L64" s="5">
        <v>-754005000000</v>
      </c>
      <c r="M64" s="5">
        <v>-961467000000</v>
      </c>
      <c r="N64" s="5">
        <v>-988968000000</v>
      </c>
      <c r="O64" s="5">
        <v>-632231000000</v>
      </c>
      <c r="P64" s="5">
        <v>-550121000000</v>
      </c>
      <c r="Q64" s="5">
        <v>-324598000000</v>
      </c>
      <c r="R64" s="5">
        <v>-350316000000</v>
      </c>
      <c r="S64" s="5">
        <v>-250144352991</v>
      </c>
      <c r="T64" s="5">
        <v>-100080442124</v>
      </c>
      <c r="U64" s="5">
        <v>57964405757</v>
      </c>
      <c r="V64" s="5">
        <v>49037970364</v>
      </c>
      <c r="W64" s="5">
        <v>79318782198</v>
      </c>
      <c r="X64" s="5">
        <v>107317942980</v>
      </c>
      <c r="Y64" s="5">
        <v>103435493096</v>
      </c>
      <c r="Z64" s="5">
        <v>109804268159</v>
      </c>
    </row>
    <row r="65" spans="3:26" ht="15.5" x14ac:dyDescent="0.35">
      <c r="C65" t="s">
        <v>92</v>
      </c>
      <c r="D65" s="5">
        <v>80452000000</v>
      </c>
      <c r="E65" s="5">
        <v>84819000000</v>
      </c>
      <c r="F65" s="5">
        <v>114492000000</v>
      </c>
      <c r="G65" s="5">
        <v>116004000000</v>
      </c>
      <c r="I65" s="5">
        <v>480461000000</v>
      </c>
      <c r="J65" s="5">
        <v>534365000000</v>
      </c>
      <c r="K65" s="5">
        <v>395908000000</v>
      </c>
      <c r="L65" s="5">
        <v>247414000000</v>
      </c>
      <c r="M65" s="5">
        <v>238258000000</v>
      </c>
      <c r="N65" s="5">
        <v>249599000000</v>
      </c>
      <c r="O65" s="5">
        <v>347036000000</v>
      </c>
      <c r="P65" s="5">
        <v>251960000000</v>
      </c>
      <c r="Q65" s="5">
        <v>224319000000</v>
      </c>
      <c r="R65" s="5">
        <v>271834000000</v>
      </c>
      <c r="S65" s="5">
        <v>287667520993</v>
      </c>
      <c r="T65" s="5">
        <v>229934080697</v>
      </c>
      <c r="U65" s="5">
        <v>169884761702</v>
      </c>
      <c r="V65" s="5">
        <v>101721833255</v>
      </c>
      <c r="W65" s="5">
        <v>102473201789</v>
      </c>
      <c r="X65" s="5">
        <v>110967196941</v>
      </c>
      <c r="Y65" s="5">
        <v>107034860095</v>
      </c>
      <c r="Z65" s="5">
        <v>106490048386</v>
      </c>
    </row>
    <row r="66" spans="3:26" ht="15.5" x14ac:dyDescent="0.35">
      <c r="C66" t="s">
        <v>27</v>
      </c>
      <c r="D66" s="5">
        <v>-196895000000</v>
      </c>
      <c r="E66" s="5">
        <v>-201719000000</v>
      </c>
      <c r="F66" s="5">
        <v>-285661000000</v>
      </c>
      <c r="G66" s="5">
        <v>-300963000000</v>
      </c>
      <c r="I66" s="5">
        <v>-1196730000000</v>
      </c>
      <c r="J66" s="5">
        <v>-1359173000000</v>
      </c>
      <c r="K66" s="5">
        <v>-1208782000000</v>
      </c>
      <c r="L66" s="5">
        <v>-1069334000000</v>
      </c>
      <c r="M66" s="5">
        <v>-1241162000000</v>
      </c>
      <c r="N66" s="5">
        <v>-1235029000000</v>
      </c>
      <c r="O66" s="5">
        <v>-910436000000</v>
      </c>
      <c r="P66" s="5">
        <v>-732298000000</v>
      </c>
      <c r="Q66" s="5">
        <v>-551154000000</v>
      </c>
      <c r="R66" s="5">
        <v>-565799000000</v>
      </c>
      <c r="S66" s="5">
        <v>-486804655851</v>
      </c>
      <c r="T66" s="5">
        <v>-333968474419</v>
      </c>
      <c r="U66" s="5">
        <v>-117142571066</v>
      </c>
      <c r="V66" s="5">
        <v>-54993023264</v>
      </c>
      <c r="W66" s="5">
        <v>-26352395689</v>
      </c>
      <c r="X66" s="5">
        <v>-6464484350</v>
      </c>
    </row>
    <row r="67" spans="3:26" ht="15.5" x14ac:dyDescent="0.35">
      <c r="C67" t="s">
        <v>94</v>
      </c>
      <c r="D67" s="5">
        <v>20741000000</v>
      </c>
      <c r="E67" s="5">
        <v>10826000000</v>
      </c>
      <c r="F67" s="5">
        <v>39439000000</v>
      </c>
      <c r="G67" s="5">
        <v>8654000000</v>
      </c>
      <c r="I67" s="5">
        <v>84258000000</v>
      </c>
      <c r="J67" s="5">
        <v>83479000000</v>
      </c>
      <c r="K67" s="5">
        <v>77219000000</v>
      </c>
      <c r="L67" s="5">
        <v>67915000000</v>
      </c>
      <c r="M67" s="5">
        <v>41437000000</v>
      </c>
      <c r="N67" s="5">
        <v>-3538000000</v>
      </c>
      <c r="O67" s="5">
        <v>-10992000000</v>
      </c>
      <c r="P67" s="5">
        <v>-19391000000</v>
      </c>
      <c r="Q67" s="5">
        <v>-18776000000</v>
      </c>
      <c r="R67" s="5">
        <v>-1984000000</v>
      </c>
      <c r="S67" s="5">
        <v>6526286066</v>
      </c>
      <c r="T67" s="5">
        <v>3953951598</v>
      </c>
      <c r="U67" s="5">
        <v>5222215121</v>
      </c>
      <c r="V67" s="5">
        <v>2309160373</v>
      </c>
      <c r="W67" s="5">
        <v>3197976098</v>
      </c>
      <c r="X67" s="5">
        <v>2815230389</v>
      </c>
      <c r="Y67" s="5">
        <v>-3599366999</v>
      </c>
      <c r="Z67" s="5">
        <v>3314219773</v>
      </c>
    </row>
    <row r="68" spans="3:26" ht="15.5" x14ac:dyDescent="0.35">
      <c r="C68" t="s">
        <v>509</v>
      </c>
      <c r="Q68" s="5">
        <v>65877000000</v>
      </c>
    </row>
    <row r="69" spans="3:26" ht="15.5" x14ac:dyDescent="0.35">
      <c r="C69" t="s">
        <v>98</v>
      </c>
      <c r="D69" s="5">
        <v>-95702000000</v>
      </c>
      <c r="E69" s="5">
        <v>-106074000000</v>
      </c>
      <c r="F69" s="5">
        <v>-131730000000</v>
      </c>
      <c r="G69" s="5">
        <v>-176305000000</v>
      </c>
      <c r="I69" s="5">
        <v>-632011000000</v>
      </c>
      <c r="J69" s="5">
        <v>-741329000000</v>
      </c>
      <c r="K69" s="5">
        <v>-735655000000</v>
      </c>
      <c r="L69" s="5">
        <v>-754005000000</v>
      </c>
      <c r="M69" s="5">
        <v>-961467000000</v>
      </c>
      <c r="N69" s="5">
        <v>-988968000000</v>
      </c>
      <c r="O69" s="5">
        <v>-632231000000</v>
      </c>
      <c r="P69" s="5">
        <v>-550121000000</v>
      </c>
      <c r="Q69" s="5">
        <v>-324598000000</v>
      </c>
      <c r="R69" s="5">
        <v>-350316000000</v>
      </c>
      <c r="S69" s="5">
        <v>-250144352991</v>
      </c>
      <c r="T69" s="5">
        <v>-100080442124</v>
      </c>
      <c r="U69" s="5">
        <v>57964405757</v>
      </c>
      <c r="V69" s="5">
        <v>49037970364</v>
      </c>
      <c r="W69" s="5">
        <v>79318782198</v>
      </c>
      <c r="X69" s="5">
        <v>107317942980</v>
      </c>
      <c r="Y69" s="5">
        <v>103435493096</v>
      </c>
      <c r="Z69" s="5">
        <v>109804268159</v>
      </c>
    </row>
    <row r="70" spans="3:26" ht="15.5" x14ac:dyDescent="0.35">
      <c r="C70" t="s">
        <v>29</v>
      </c>
      <c r="D70" s="5">
        <v>683583000000</v>
      </c>
      <c r="E70" s="5">
        <v>621703000000</v>
      </c>
      <c r="F70" s="5">
        <v>1207224000000</v>
      </c>
      <c r="G70" s="5">
        <v>501690000000</v>
      </c>
      <c r="I70" s="5">
        <v>3201755000000</v>
      </c>
      <c r="J70" s="5">
        <v>2705721000000</v>
      </c>
      <c r="K70" s="5">
        <v>2215769000000</v>
      </c>
      <c r="L70" s="5">
        <v>2308621000000</v>
      </c>
      <c r="M70" s="5">
        <v>2396714000000</v>
      </c>
      <c r="N70" s="5">
        <v>1659121000000</v>
      </c>
      <c r="O70" s="5">
        <v>1555103000000</v>
      </c>
      <c r="P70" s="5">
        <v>1599457000000</v>
      </c>
      <c r="Q70" s="5">
        <v>1298013000000</v>
      </c>
      <c r="R70" s="5">
        <v>1500849000000</v>
      </c>
      <c r="S70" s="5">
        <v>2164680750172</v>
      </c>
      <c r="T70" s="5">
        <v>2147368416388</v>
      </c>
      <c r="U70" s="5">
        <v>1709491785185</v>
      </c>
      <c r="V70" s="5">
        <v>1029410856133</v>
      </c>
      <c r="W70" s="5">
        <v>618777509297</v>
      </c>
      <c r="X70" s="5">
        <v>482272893555</v>
      </c>
      <c r="Y70" s="5">
        <v>298743712375</v>
      </c>
      <c r="Z70" s="5">
        <v>505944671634</v>
      </c>
    </row>
    <row r="71" spans="3:26" ht="15.5" x14ac:dyDescent="0.35">
      <c r="C71" t="s">
        <v>28</v>
      </c>
      <c r="D71" s="5">
        <v>-76628000000</v>
      </c>
      <c r="E71" s="5">
        <v>-72394000000</v>
      </c>
      <c r="F71" s="5">
        <v>-140229000000</v>
      </c>
      <c r="G71" s="5">
        <v>-71628000000</v>
      </c>
      <c r="I71" s="5">
        <v>-384166000000</v>
      </c>
      <c r="J71" s="5">
        <v>-377753000000</v>
      </c>
      <c r="K71" s="5">
        <v>-306744000000</v>
      </c>
      <c r="L71" s="5">
        <v>-306545000000</v>
      </c>
      <c r="M71" s="5">
        <v>-308998000000</v>
      </c>
      <c r="N71" s="5">
        <v>-288435000000</v>
      </c>
      <c r="O71" s="5">
        <v>-271822000000</v>
      </c>
      <c r="P71" s="5">
        <v>-301992000000</v>
      </c>
      <c r="Q71" s="5">
        <v>-279484000000</v>
      </c>
      <c r="R71" s="5">
        <v>-330143000000</v>
      </c>
      <c r="S71" s="5">
        <v>-425399859001</v>
      </c>
      <c r="T71" s="5">
        <v>-353225576117</v>
      </c>
      <c r="U71" s="5">
        <v>-296103334862</v>
      </c>
      <c r="V71" s="5">
        <v>-180027980317</v>
      </c>
      <c r="W71" s="5">
        <v>-124766421467</v>
      </c>
      <c r="X71" s="5">
        <v>-93022310631</v>
      </c>
      <c r="Y71" s="5">
        <v>-71260650263</v>
      </c>
      <c r="Z71" s="5">
        <v>-107941158953</v>
      </c>
    </row>
    <row r="72" spans="3:26" ht="15.5" x14ac:dyDescent="0.35">
      <c r="C72" t="s">
        <v>285</v>
      </c>
      <c r="W72" s="5">
        <v>-123631941314</v>
      </c>
      <c r="X72" s="5">
        <v>-92999988553</v>
      </c>
      <c r="Y72" s="5">
        <v>-73099524004</v>
      </c>
      <c r="Z72" s="5">
        <v>-107443590001</v>
      </c>
    </row>
    <row r="73" spans="3:26" ht="15.5" x14ac:dyDescent="0.35">
      <c r="C73" t="s">
        <v>389</v>
      </c>
      <c r="W73" s="5">
        <v>-123631941314</v>
      </c>
      <c r="X73" s="5">
        <v>-92999988553</v>
      </c>
      <c r="Y73" s="5">
        <v>-73099524004</v>
      </c>
      <c r="Z73" s="5">
        <v>-107443590001</v>
      </c>
    </row>
    <row r="74" spans="3:26" ht="15.5" x14ac:dyDescent="0.35">
      <c r="C74" t="s">
        <v>286</v>
      </c>
      <c r="D74" s="5">
        <v>-6729000000</v>
      </c>
      <c r="E74" s="5">
        <v>-4675000000</v>
      </c>
      <c r="F74" s="5">
        <v>-31684000000</v>
      </c>
      <c r="G74" s="5">
        <v>-3439000000</v>
      </c>
      <c r="I74" s="5">
        <v>-49563000000</v>
      </c>
      <c r="J74" s="5">
        <v>-65863000000</v>
      </c>
      <c r="K74" s="5">
        <v>-58618000000</v>
      </c>
      <c r="L74" s="5">
        <v>-56914000000</v>
      </c>
      <c r="M74" s="5">
        <v>-49149000000</v>
      </c>
      <c r="N74" s="5">
        <v>-56939000000</v>
      </c>
      <c r="O74" s="5">
        <v>-33577000000</v>
      </c>
      <c r="P74" s="5">
        <v>-47812000000</v>
      </c>
      <c r="Q74" s="5">
        <v>-39461000000</v>
      </c>
      <c r="R74" s="5">
        <v>-155021000000</v>
      </c>
      <c r="S74" s="5">
        <v>-145803279204</v>
      </c>
      <c r="W74" s="5">
        <v>-1134480153</v>
      </c>
      <c r="X74" s="5">
        <v>-22322078</v>
      </c>
      <c r="Y74" s="5">
        <v>1838873741</v>
      </c>
      <c r="Z74" s="5">
        <v>-497568952</v>
      </c>
    </row>
    <row r="75" spans="3:26" ht="15.5" x14ac:dyDescent="0.35">
      <c r="C75" t="s">
        <v>388</v>
      </c>
      <c r="D75" s="5">
        <v>-69899000000</v>
      </c>
      <c r="E75" s="5">
        <v>-67719000000</v>
      </c>
      <c r="F75" s="5">
        <v>-108545000000</v>
      </c>
      <c r="G75" s="5">
        <v>-68189000000</v>
      </c>
      <c r="I75" s="5">
        <v>-334603000000</v>
      </c>
      <c r="J75" s="5">
        <v>-311890000000</v>
      </c>
      <c r="K75" s="5">
        <v>-248126000000</v>
      </c>
      <c r="L75" s="5">
        <v>-249631000000</v>
      </c>
      <c r="M75" s="5">
        <v>-259849000000</v>
      </c>
      <c r="N75" s="5">
        <v>-231496000000</v>
      </c>
      <c r="O75" s="5">
        <v>-238245000000</v>
      </c>
      <c r="P75" s="5">
        <v>-254180000000</v>
      </c>
      <c r="Q75" s="5">
        <v>-240023000000</v>
      </c>
      <c r="R75" s="5">
        <v>-175122000000</v>
      </c>
      <c r="S75" s="5">
        <v>-279596579797</v>
      </c>
    </row>
    <row r="76" spans="3:26" ht="15.5" x14ac:dyDescent="0.35">
      <c r="C76" t="s">
        <v>287</v>
      </c>
      <c r="D76" s="5">
        <v>-76628000000</v>
      </c>
      <c r="E76" s="5">
        <v>-72394000000</v>
      </c>
      <c r="F76" s="5">
        <v>-140229000000</v>
      </c>
      <c r="G76" s="5">
        <v>-71628000000</v>
      </c>
      <c r="I76" s="5">
        <v>-384166000000</v>
      </c>
      <c r="J76" s="5">
        <v>-377753000000</v>
      </c>
      <c r="K76" s="5">
        <v>-306744000000</v>
      </c>
      <c r="L76" s="5">
        <v>-306545000000</v>
      </c>
      <c r="M76" s="5">
        <v>-308998000000</v>
      </c>
      <c r="N76" s="5">
        <v>-288435000000</v>
      </c>
      <c r="O76" s="5">
        <v>-271822000000</v>
      </c>
      <c r="P76" s="5">
        <v>-301992000000</v>
      </c>
      <c r="Q76" s="5">
        <v>-279484000000</v>
      </c>
      <c r="R76" s="5">
        <v>-330143000000</v>
      </c>
      <c r="S76" s="5">
        <v>-425399859001</v>
      </c>
      <c r="T76" s="5">
        <v>-353225576117</v>
      </c>
      <c r="U76" s="5">
        <v>-296103334862</v>
      </c>
      <c r="V76" s="5">
        <v>-180027980317</v>
      </c>
      <c r="W76" s="5">
        <v>-124766421467</v>
      </c>
      <c r="X76" s="5">
        <v>-93022310631</v>
      </c>
      <c r="Y76" s="5">
        <v>-71260650263</v>
      </c>
      <c r="Z76" s="5">
        <v>-107941158953</v>
      </c>
    </row>
    <row r="77" spans="3:26" ht="15.5" x14ac:dyDescent="0.35">
      <c r="C77" t="s">
        <v>99</v>
      </c>
      <c r="D77" s="5">
        <v>606955000000</v>
      </c>
      <c r="E77" s="5">
        <v>549309000000</v>
      </c>
      <c r="F77" s="5">
        <v>1066995000000</v>
      </c>
      <c r="G77" s="5">
        <v>430062000000</v>
      </c>
      <c r="I77" s="5">
        <v>2817589000000</v>
      </c>
      <c r="J77" s="5">
        <v>2327968000000</v>
      </c>
      <c r="K77" s="5">
        <v>1909025000000</v>
      </c>
      <c r="L77" s="5">
        <v>2002076000000</v>
      </c>
      <c r="M77" s="5">
        <v>2087716000000</v>
      </c>
      <c r="N77" s="5">
        <v>1370686000000</v>
      </c>
      <c r="O77" s="5">
        <v>1283281000000</v>
      </c>
      <c r="P77" s="5">
        <v>1297465000000</v>
      </c>
      <c r="Q77" s="5">
        <v>1018529000000</v>
      </c>
      <c r="R77" s="5">
        <v>1170706000000</v>
      </c>
      <c r="S77" s="5">
        <v>1739280891171</v>
      </c>
      <c r="T77" s="5">
        <v>1794142840271</v>
      </c>
      <c r="U77" s="5">
        <v>1413388450323</v>
      </c>
      <c r="V77" s="5">
        <v>849382875816</v>
      </c>
      <c r="W77" s="5">
        <v>494011087830</v>
      </c>
      <c r="X77" s="5">
        <v>389250582924</v>
      </c>
      <c r="Y77" s="5">
        <v>227483062112</v>
      </c>
      <c r="Z77" s="5">
        <v>398003512681</v>
      </c>
    </row>
    <row r="78" spans="3:26" ht="15.5" x14ac:dyDescent="0.35">
      <c r="C78" t="s">
        <v>100</v>
      </c>
      <c r="X78" s="5">
        <v>-131291005236</v>
      </c>
      <c r="Y78" s="5">
        <v>-91155393885</v>
      </c>
      <c r="Z78" s="5">
        <v>-195784134492</v>
      </c>
    </row>
    <row r="79" spans="3:26" ht="15.5" x14ac:dyDescent="0.35">
      <c r="C79" t="s">
        <v>101</v>
      </c>
      <c r="D79" s="5">
        <v>606955000000</v>
      </c>
      <c r="E79" s="5">
        <v>549309000000</v>
      </c>
      <c r="F79" s="5">
        <v>1066995000000</v>
      </c>
      <c r="G79" s="5">
        <v>430062000000</v>
      </c>
      <c r="I79" s="5">
        <v>2817589000000</v>
      </c>
      <c r="J79" s="5">
        <v>2327968000000</v>
      </c>
      <c r="K79" s="5">
        <v>1909025000000</v>
      </c>
      <c r="L79" s="5">
        <v>2002076000000</v>
      </c>
      <c r="M79" s="5">
        <v>2087716000000</v>
      </c>
      <c r="N79" s="5">
        <v>1370686000000</v>
      </c>
      <c r="O79" s="5">
        <v>1283281000000</v>
      </c>
      <c r="P79" s="5">
        <v>1302702000000</v>
      </c>
      <c r="Q79" s="5">
        <v>1018529000000</v>
      </c>
      <c r="R79" s="5">
        <v>1170706000000</v>
      </c>
      <c r="S79" s="5">
        <v>1740300162426</v>
      </c>
      <c r="T79" s="5">
        <v>1794142840271</v>
      </c>
      <c r="U79" s="5">
        <v>1413388450323</v>
      </c>
      <c r="V79" s="5">
        <v>849382875816</v>
      </c>
      <c r="W79" s="5">
        <v>494011087830</v>
      </c>
      <c r="X79" s="5">
        <v>257959577688</v>
      </c>
      <c r="Y79" s="5">
        <v>136327668227</v>
      </c>
      <c r="Z79" s="5">
        <v>202219378189</v>
      </c>
    </row>
    <row r="80" spans="3:26" ht="15.5" x14ac:dyDescent="0.35">
      <c r="C80" t="s">
        <v>102</v>
      </c>
      <c r="F80" s="5">
        <v>-12430000000</v>
      </c>
      <c r="G80" s="5">
        <v>-494000000</v>
      </c>
      <c r="I80" s="5">
        <v>-12015000000</v>
      </c>
      <c r="J80" s="5">
        <v>-22721000000</v>
      </c>
      <c r="K80" s="5">
        <v>47157000000</v>
      </c>
      <c r="L80" s="5">
        <v>-136872000000</v>
      </c>
      <c r="M80" s="5">
        <v>54558000000</v>
      </c>
      <c r="N80" s="5">
        <v>-9399000000</v>
      </c>
      <c r="O80" s="5">
        <v>5253000000</v>
      </c>
      <c r="P80" s="5">
        <v>23693000000</v>
      </c>
      <c r="Q80" s="5">
        <v>-52077000000</v>
      </c>
      <c r="R80" s="5">
        <v>-27700000000</v>
      </c>
      <c r="S80" s="5">
        <v>13389942814</v>
      </c>
    </row>
    <row r="81" spans="2:26" ht="15.5" x14ac:dyDescent="0.35">
      <c r="C81" t="s">
        <v>288</v>
      </c>
      <c r="F81" s="5">
        <v>-12430000000</v>
      </c>
      <c r="G81" s="5">
        <v>-494000000</v>
      </c>
      <c r="I81" s="5">
        <v>-12015000000</v>
      </c>
      <c r="J81" s="5">
        <v>-22721000000</v>
      </c>
      <c r="K81" s="5">
        <v>47157000000</v>
      </c>
      <c r="L81" s="5">
        <v>-136872000000</v>
      </c>
      <c r="M81" s="5">
        <v>54558000000</v>
      </c>
      <c r="N81" s="5">
        <v>-9399000000</v>
      </c>
      <c r="O81" s="5">
        <v>5253000000</v>
      </c>
      <c r="P81" s="5">
        <v>23693000000</v>
      </c>
      <c r="Q81" s="5">
        <v>-52077000000</v>
      </c>
      <c r="R81" s="5">
        <v>-27700000000</v>
      </c>
      <c r="S81" s="5">
        <v>13389942814</v>
      </c>
    </row>
    <row r="82" spans="2:26" ht="15.5" x14ac:dyDescent="0.35">
      <c r="C82" t="s">
        <v>103</v>
      </c>
      <c r="D82" s="5">
        <v>606955000000</v>
      </c>
      <c r="E82" s="5">
        <v>549309000000</v>
      </c>
      <c r="F82" s="5">
        <v>1054565000000</v>
      </c>
      <c r="G82" s="5">
        <v>429568000000</v>
      </c>
      <c r="I82" s="5">
        <v>2805574000000</v>
      </c>
      <c r="J82" s="5">
        <v>2305247000000</v>
      </c>
      <c r="K82" s="5">
        <v>1956182000000</v>
      </c>
      <c r="L82" s="5">
        <v>1865204000000</v>
      </c>
      <c r="M82" s="5">
        <v>2142274000000</v>
      </c>
      <c r="N82" s="5">
        <v>1361287000000</v>
      </c>
      <c r="O82" s="5">
        <v>1288534000000</v>
      </c>
      <c r="P82" s="5">
        <v>1326395000000</v>
      </c>
      <c r="Q82" s="5">
        <v>966452000000</v>
      </c>
      <c r="R82" s="5">
        <v>1143006000000</v>
      </c>
      <c r="S82" s="5">
        <v>1753690105240</v>
      </c>
      <c r="T82" s="5">
        <v>1794142840271</v>
      </c>
      <c r="U82" s="5">
        <v>1413388450323</v>
      </c>
      <c r="V82" s="5">
        <v>849382875816</v>
      </c>
      <c r="W82" s="5">
        <v>494011087830</v>
      </c>
    </row>
    <row r="83" spans="2:26" ht="15.5" x14ac:dyDescent="0.35">
      <c r="C83" t="s">
        <v>104</v>
      </c>
      <c r="D83" s="5">
        <v>606955000000</v>
      </c>
      <c r="E83" s="5">
        <v>549309000000</v>
      </c>
      <c r="F83" s="5">
        <v>1066995000000</v>
      </c>
      <c r="G83" s="5">
        <v>430062000000</v>
      </c>
      <c r="I83" s="5">
        <v>2817589000000</v>
      </c>
      <c r="J83" s="5">
        <v>2327968000000</v>
      </c>
      <c r="K83" s="5">
        <v>1909025000000</v>
      </c>
      <c r="L83" s="5">
        <v>2002076000000</v>
      </c>
      <c r="M83" s="5">
        <v>2087716000000</v>
      </c>
      <c r="N83" s="5">
        <v>1370686000000</v>
      </c>
      <c r="O83" s="5">
        <v>1283281000000</v>
      </c>
      <c r="P83" s="5">
        <v>1302702000000</v>
      </c>
      <c r="Q83" s="5">
        <v>1018529000000</v>
      </c>
      <c r="R83" s="5">
        <v>1170706000000</v>
      </c>
      <c r="S83" s="5">
        <v>1740300162426</v>
      </c>
      <c r="T83" s="5">
        <v>1794142840271</v>
      </c>
      <c r="U83" s="5">
        <v>1413388450323</v>
      </c>
      <c r="V83" s="5">
        <v>849382875816</v>
      </c>
      <c r="W83" s="5">
        <v>494011087830</v>
      </c>
      <c r="X83" s="5">
        <v>257959577688</v>
      </c>
      <c r="Y83" s="5">
        <v>136327668227</v>
      </c>
      <c r="Z83" s="5">
        <v>202219378189</v>
      </c>
    </row>
    <row r="84" spans="2:26" ht="15.5" x14ac:dyDescent="0.35">
      <c r="C84" t="s">
        <v>8</v>
      </c>
      <c r="D84" s="5">
        <v>578655000000</v>
      </c>
      <c r="E84" s="5">
        <v>518309000000</v>
      </c>
      <c r="F84" s="5">
        <v>1029913000000</v>
      </c>
      <c r="G84" s="5">
        <v>386205000000</v>
      </c>
      <c r="I84" s="5">
        <v>2652258000000</v>
      </c>
      <c r="J84" s="5">
        <v>2103751000000</v>
      </c>
      <c r="K84" s="5">
        <v>1893198000000</v>
      </c>
      <c r="L84" s="5">
        <v>1725944000000</v>
      </c>
      <c r="M84" s="5">
        <v>1789360000000</v>
      </c>
      <c r="N84" s="5">
        <v>1311021000000</v>
      </c>
      <c r="O84" s="5">
        <v>1164042000000</v>
      </c>
      <c r="P84" s="5">
        <v>1211001000000</v>
      </c>
      <c r="Q84" s="5">
        <v>841149000000</v>
      </c>
      <c r="R84" s="5">
        <v>842731000000</v>
      </c>
      <c r="S84" s="5">
        <v>1296466779803</v>
      </c>
      <c r="T84" s="5">
        <v>1324922654667</v>
      </c>
      <c r="U84" s="5">
        <v>976714954566</v>
      </c>
      <c r="V84" s="5">
        <v>589100205480</v>
      </c>
      <c r="W84" s="5">
        <v>324823878409</v>
      </c>
    </row>
    <row r="85" spans="2:26" ht="15.5" x14ac:dyDescent="0.35">
      <c r="C85" t="s">
        <v>105</v>
      </c>
      <c r="D85" s="5">
        <v>606955000000</v>
      </c>
      <c r="E85" s="5">
        <v>549309000000</v>
      </c>
      <c r="F85" s="5">
        <v>1066995000000</v>
      </c>
      <c r="G85" s="5">
        <v>430062000000</v>
      </c>
      <c r="I85" s="5">
        <v>2817589000000</v>
      </c>
      <c r="J85" s="5">
        <v>2327968000000</v>
      </c>
      <c r="K85" s="5">
        <v>1909025000000</v>
      </c>
      <c r="L85" s="5">
        <v>2002076000000</v>
      </c>
      <c r="M85" s="5">
        <v>2087716000000</v>
      </c>
      <c r="N85" s="5">
        <v>1370686000000</v>
      </c>
      <c r="O85" s="5">
        <v>1283281000000</v>
      </c>
      <c r="P85" s="5">
        <v>1302702000000</v>
      </c>
      <c r="Q85" s="5">
        <v>1018529000000</v>
      </c>
      <c r="R85" s="5">
        <v>1170706000000</v>
      </c>
      <c r="S85" s="5">
        <v>1740300162426</v>
      </c>
      <c r="T85" s="5">
        <v>1794142840271</v>
      </c>
      <c r="U85" s="5">
        <v>1413388450323</v>
      </c>
      <c r="V85" s="5">
        <v>849382875816</v>
      </c>
      <c r="W85" s="5">
        <v>494011087830</v>
      </c>
      <c r="X85" s="5">
        <v>257959577688</v>
      </c>
      <c r="Y85" s="5">
        <v>136327668227</v>
      </c>
      <c r="Z85" s="5">
        <v>202219378189</v>
      </c>
    </row>
    <row r="86" spans="2:26" ht="15.5" x14ac:dyDescent="0.35">
      <c r="C86" t="s">
        <v>106</v>
      </c>
      <c r="D86" s="5">
        <v>606955000000</v>
      </c>
      <c r="E86" s="5">
        <v>549309000000</v>
      </c>
      <c r="F86" s="5">
        <v>1054565000000</v>
      </c>
      <c r="G86" s="5">
        <v>429568000000</v>
      </c>
      <c r="I86" s="5">
        <v>2805574000000</v>
      </c>
      <c r="J86" s="5">
        <v>2305247000000</v>
      </c>
      <c r="K86" s="5">
        <v>1956182000000</v>
      </c>
      <c r="L86" s="5">
        <v>1865204000000</v>
      </c>
      <c r="M86" s="5">
        <v>2142274000000</v>
      </c>
      <c r="N86" s="5">
        <v>1361287000000</v>
      </c>
      <c r="O86" s="5">
        <v>1288534000000</v>
      </c>
      <c r="P86" s="5">
        <v>1326395000000</v>
      </c>
      <c r="Q86" s="5">
        <v>966452000000</v>
      </c>
      <c r="R86" s="5">
        <v>1143006000000</v>
      </c>
      <c r="S86" s="5">
        <v>1753690105240</v>
      </c>
      <c r="T86" s="5">
        <v>1794142840271</v>
      </c>
      <c r="U86" s="5">
        <v>1413388450323</v>
      </c>
      <c r="V86" s="5">
        <v>849382875816</v>
      </c>
      <c r="W86" s="5">
        <v>494011087830</v>
      </c>
    </row>
    <row r="87" spans="2:26" ht="15.5" x14ac:dyDescent="0.35">
      <c r="C87" t="s">
        <v>107</v>
      </c>
      <c r="D87" s="5">
        <v>606955000000</v>
      </c>
      <c r="E87" s="5">
        <v>549309000000</v>
      </c>
      <c r="F87" s="5">
        <v>1054565000000</v>
      </c>
      <c r="G87" s="5">
        <v>429568000000</v>
      </c>
      <c r="I87" s="5">
        <v>2805574000000</v>
      </c>
      <c r="J87" s="5">
        <v>2305247000000</v>
      </c>
      <c r="K87" s="5">
        <v>1956182000000</v>
      </c>
      <c r="L87" s="5">
        <v>1865204000000</v>
      </c>
      <c r="M87" s="5">
        <v>2142274000000</v>
      </c>
      <c r="N87" s="5">
        <v>1361287000000</v>
      </c>
      <c r="O87" s="5">
        <v>1288534000000</v>
      </c>
      <c r="P87" s="5">
        <v>1326395000000</v>
      </c>
      <c r="Q87" s="5">
        <v>966452000000</v>
      </c>
      <c r="R87" s="5">
        <v>1143006000000</v>
      </c>
      <c r="S87" s="5">
        <v>1753690105240</v>
      </c>
      <c r="T87" s="5">
        <v>1794142840271</v>
      </c>
      <c r="U87" s="5">
        <v>1413388450323</v>
      </c>
      <c r="V87" s="5">
        <v>849382875816</v>
      </c>
      <c r="W87" s="5">
        <v>494011087830</v>
      </c>
    </row>
    <row r="89" spans="2:26" ht="15.5" x14ac:dyDescent="0.35">
      <c r="B89" t="s">
        <v>108</v>
      </c>
      <c r="C89" t="s">
        <v>109</v>
      </c>
    </row>
    <row r="90" spans="2:26" ht="15.5" x14ac:dyDescent="0.35">
      <c r="C90" t="s">
        <v>110</v>
      </c>
    </row>
    <row r="91" spans="2:26" ht="15.5" x14ac:dyDescent="0.35">
      <c r="C91" t="s">
        <v>20</v>
      </c>
      <c r="D91" s="5">
        <v>8602401000000</v>
      </c>
      <c r="E91" s="5">
        <v>8252745000000</v>
      </c>
      <c r="F91" s="5">
        <v>10362347000000</v>
      </c>
      <c r="G91" s="5">
        <v>9033249000000</v>
      </c>
      <c r="I91" s="5">
        <v>10362347000000</v>
      </c>
      <c r="J91" s="5">
        <v>10195216000000</v>
      </c>
      <c r="K91" s="5">
        <v>10601301000000</v>
      </c>
      <c r="L91" s="5">
        <v>9050103000000</v>
      </c>
      <c r="M91" s="5">
        <v>7161587000000</v>
      </c>
      <c r="N91" s="5">
        <v>5275686000000</v>
      </c>
      <c r="O91" s="5">
        <v>4237924000000</v>
      </c>
      <c r="P91" s="5">
        <v>3243099000000</v>
      </c>
      <c r="Q91" s="5">
        <v>3228549000000</v>
      </c>
      <c r="R91" s="5">
        <v>3467585000000</v>
      </c>
      <c r="S91" s="5">
        <v>3034144319662</v>
      </c>
      <c r="T91" s="5">
        <v>2888343274954</v>
      </c>
      <c r="U91" s="5">
        <v>3463817225281</v>
      </c>
      <c r="V91" s="5">
        <v>2708108605767</v>
      </c>
      <c r="W91" s="5">
        <v>2109129637191</v>
      </c>
      <c r="X91" s="5">
        <v>2235938145227</v>
      </c>
      <c r="Y91" s="5">
        <v>2009261897754</v>
      </c>
      <c r="Z91" s="5">
        <v>2464341405339</v>
      </c>
    </row>
    <row r="92" spans="2:26" ht="15.5" x14ac:dyDescent="0.35">
      <c r="C92" t="s">
        <v>111</v>
      </c>
      <c r="Q92" s="5">
        <v>579000000</v>
      </c>
      <c r="R92" s="5">
        <v>574000000</v>
      </c>
      <c r="S92" s="5">
        <v>588888962</v>
      </c>
      <c r="T92" s="5">
        <v>531045935</v>
      </c>
      <c r="U92" s="5">
        <v>10970331102</v>
      </c>
      <c r="V92" s="5">
        <v>38412798569</v>
      </c>
      <c r="W92" s="5">
        <v>261751937186</v>
      </c>
      <c r="X92" s="5">
        <v>136303983568</v>
      </c>
      <c r="Y92" s="5">
        <v>376090467968</v>
      </c>
      <c r="Z92" s="5">
        <v>182359884414</v>
      </c>
    </row>
    <row r="93" spans="2:26" ht="15.5" x14ac:dyDescent="0.35">
      <c r="C93" t="s">
        <v>112</v>
      </c>
      <c r="D93" s="5">
        <v>85416000000</v>
      </c>
      <c r="E93" s="5">
        <v>85416000000</v>
      </c>
      <c r="F93" s="5">
        <v>85416000000</v>
      </c>
      <c r="G93" s="5">
        <v>84056000000</v>
      </c>
      <c r="I93" s="5">
        <v>85416000000</v>
      </c>
      <c r="J93" s="5">
        <v>83635000000</v>
      </c>
      <c r="K93" s="5">
        <v>83635000000</v>
      </c>
      <c r="L93" s="5">
        <v>84554000000</v>
      </c>
      <c r="M93" s="5">
        <v>89328000000</v>
      </c>
      <c r="N93" s="5">
        <v>86141000000</v>
      </c>
      <c r="U93" s="5">
        <v>42909428269</v>
      </c>
      <c r="V93" s="5">
        <v>31716023166</v>
      </c>
    </row>
    <row r="94" spans="2:26" ht="15.5" x14ac:dyDescent="0.35">
      <c r="C94" t="s">
        <v>114</v>
      </c>
      <c r="V94" s="5">
        <v>188667317372</v>
      </c>
      <c r="W94" s="5">
        <v>202910554841</v>
      </c>
      <c r="X94" s="5">
        <v>121447662724</v>
      </c>
      <c r="Y94" s="5">
        <v>113117659993</v>
      </c>
      <c r="Z94" s="5">
        <v>88793766609</v>
      </c>
    </row>
    <row r="95" spans="2:26" ht="15.5" x14ac:dyDescent="0.35">
      <c r="C95" t="s">
        <v>113</v>
      </c>
      <c r="V95" s="5">
        <v>102746789</v>
      </c>
      <c r="X95" s="5">
        <v>65182569661</v>
      </c>
      <c r="Y95" s="5">
        <v>56882315633</v>
      </c>
      <c r="Z95" s="5">
        <v>57180619118</v>
      </c>
    </row>
    <row r="96" spans="2:26" ht="15.5" x14ac:dyDescent="0.35">
      <c r="C96" t="s">
        <v>115</v>
      </c>
      <c r="D96" s="5">
        <v>640676000000</v>
      </c>
      <c r="E96" s="5">
        <v>650908000000</v>
      </c>
      <c r="F96" s="5">
        <v>659821000000</v>
      </c>
      <c r="G96" s="5">
        <v>689305000000</v>
      </c>
      <c r="I96" s="5">
        <v>659821000000</v>
      </c>
      <c r="J96" s="5">
        <v>776660000000</v>
      </c>
      <c r="K96" s="5">
        <v>733754000000</v>
      </c>
      <c r="L96" s="5">
        <v>780610000000</v>
      </c>
      <c r="M96" s="5">
        <v>866993000000</v>
      </c>
      <c r="N96" s="5">
        <v>937471000000</v>
      </c>
      <c r="O96" s="5">
        <v>1172621000000</v>
      </c>
      <c r="P96" s="5">
        <v>1212155000000</v>
      </c>
      <c r="Q96" s="5">
        <v>957748000000</v>
      </c>
      <c r="R96" s="5">
        <v>937575000000</v>
      </c>
      <c r="S96" s="5">
        <v>874125095817</v>
      </c>
      <c r="T96" s="5">
        <v>764769485039</v>
      </c>
      <c r="U96" s="5">
        <v>498453201984</v>
      </c>
      <c r="V96" s="5">
        <v>467483598704</v>
      </c>
      <c r="W96" s="5">
        <v>277277894330</v>
      </c>
      <c r="X96" s="5">
        <v>179296995188</v>
      </c>
      <c r="Y96" s="5">
        <v>113066221915</v>
      </c>
      <c r="Z96" s="5">
        <v>128161639710</v>
      </c>
    </row>
    <row r="97" spans="3:26" ht="15.5" x14ac:dyDescent="0.35">
      <c r="C97" t="s">
        <v>117</v>
      </c>
      <c r="D97" s="5">
        <v>1759087000000</v>
      </c>
      <c r="E97" s="5">
        <v>1654668000000</v>
      </c>
      <c r="F97" s="5">
        <v>1675789000000</v>
      </c>
      <c r="G97" s="5">
        <v>1409693000000</v>
      </c>
      <c r="I97" s="5">
        <v>1675789000000</v>
      </c>
      <c r="J97" s="5">
        <v>1438720000000</v>
      </c>
      <c r="K97" s="5">
        <v>1236607000000</v>
      </c>
      <c r="L97" s="5">
        <v>1398153000000</v>
      </c>
      <c r="M97" s="5">
        <v>1649373000000</v>
      </c>
      <c r="N97" s="5">
        <v>1466735000000</v>
      </c>
      <c r="O97" s="5">
        <v>1485920000000</v>
      </c>
      <c r="P97" s="5">
        <v>1338700000000</v>
      </c>
      <c r="Q97" s="5">
        <v>838879000000</v>
      </c>
      <c r="R97" s="5">
        <v>764528000000</v>
      </c>
      <c r="S97" s="5">
        <v>449149003860</v>
      </c>
      <c r="T97" s="5">
        <v>305902354588</v>
      </c>
      <c r="U97" s="5">
        <v>224471496907</v>
      </c>
      <c r="V97" s="5">
        <v>144296798260</v>
      </c>
      <c r="W97" s="5">
        <v>64878226703</v>
      </c>
      <c r="X97" s="5">
        <v>133018587975</v>
      </c>
      <c r="Y97" s="5">
        <v>84283903971</v>
      </c>
      <c r="Z97" s="5">
        <v>48509362681</v>
      </c>
    </row>
    <row r="98" spans="3:26" ht="15.5" x14ac:dyDescent="0.35">
      <c r="C98" t="s">
        <v>118</v>
      </c>
      <c r="D98" s="5">
        <v>1759087000000</v>
      </c>
      <c r="E98" s="5">
        <v>1654668000000</v>
      </c>
      <c r="F98" s="5">
        <v>1675789000000</v>
      </c>
      <c r="G98" s="5">
        <v>1409693000000</v>
      </c>
      <c r="I98" s="5">
        <v>1675789000000</v>
      </c>
      <c r="J98" s="5">
        <v>1438720000000</v>
      </c>
      <c r="K98" s="5">
        <v>1236607000000</v>
      </c>
      <c r="L98" s="5">
        <v>1398153000000</v>
      </c>
      <c r="M98" s="5">
        <v>1649373000000</v>
      </c>
      <c r="N98" s="5">
        <v>1466735000000</v>
      </c>
      <c r="O98" s="5">
        <v>1485920000000</v>
      </c>
      <c r="P98" s="5">
        <v>1338700000000</v>
      </c>
      <c r="Q98" s="5">
        <v>838879000000</v>
      </c>
      <c r="R98" s="5">
        <v>764528000000</v>
      </c>
      <c r="S98" s="5">
        <v>449149003860</v>
      </c>
      <c r="T98" s="5">
        <v>305902354588</v>
      </c>
      <c r="U98" s="5">
        <v>224471496907</v>
      </c>
      <c r="V98" s="5">
        <v>144296798260</v>
      </c>
      <c r="W98" s="5">
        <v>64878226703</v>
      </c>
      <c r="X98" s="5">
        <v>133018587975</v>
      </c>
      <c r="Y98" s="5">
        <v>84283903971</v>
      </c>
      <c r="Z98" s="5">
        <v>48509362681</v>
      </c>
    </row>
    <row r="99" spans="3:26" ht="15.5" x14ac:dyDescent="0.35">
      <c r="C99" t="s">
        <v>390</v>
      </c>
      <c r="D99" s="5">
        <v>22898000000</v>
      </c>
      <c r="E99" s="5">
        <v>22196000000</v>
      </c>
      <c r="F99" s="5">
        <v>25598000000</v>
      </c>
      <c r="G99" s="5">
        <v>25525000000</v>
      </c>
      <c r="I99" s="5">
        <v>25598000000</v>
      </c>
      <c r="J99" s="5">
        <v>25406000000</v>
      </c>
      <c r="K99" s="5">
        <v>23519000000</v>
      </c>
      <c r="L99" s="5">
        <v>24487000000</v>
      </c>
      <c r="M99" s="5">
        <v>22232000000</v>
      </c>
      <c r="N99" s="5">
        <v>22440000000</v>
      </c>
      <c r="O99" s="5">
        <v>22957000000</v>
      </c>
      <c r="P99" s="5">
        <v>166737000000</v>
      </c>
      <c r="Q99" s="5">
        <v>7900000000</v>
      </c>
      <c r="R99" s="5">
        <v>4531000000</v>
      </c>
      <c r="S99" s="5">
        <v>6431243714</v>
      </c>
      <c r="T99" s="5">
        <v>10029168762</v>
      </c>
      <c r="U99" s="5">
        <v>1148695478</v>
      </c>
    </row>
    <row r="100" spans="3:26" ht="15.5" x14ac:dyDescent="0.35">
      <c r="C100" t="s">
        <v>119</v>
      </c>
    </row>
    <row r="101" spans="3:26" ht="15.5" x14ac:dyDescent="0.35">
      <c r="C101" t="s">
        <v>97</v>
      </c>
      <c r="D101" s="5">
        <v>55819000000</v>
      </c>
      <c r="E101" s="5">
        <v>55819000000</v>
      </c>
      <c r="F101" s="5">
        <v>55819000000</v>
      </c>
      <c r="G101" s="5">
        <v>66886000000</v>
      </c>
      <c r="I101" s="5">
        <v>55819000000</v>
      </c>
      <c r="J101" s="5">
        <v>66496000000</v>
      </c>
      <c r="K101" s="5">
        <v>-11832000000</v>
      </c>
      <c r="L101" s="5">
        <v>12862000000</v>
      </c>
      <c r="M101" s="5">
        <v>47322000000</v>
      </c>
      <c r="N101" s="5">
        <v>-13367000000</v>
      </c>
      <c r="O101" s="5">
        <v>3566370000000</v>
      </c>
      <c r="P101" s="5">
        <v>3560287000000</v>
      </c>
      <c r="Q101" s="5">
        <v>3573521000000</v>
      </c>
      <c r="R101" s="5">
        <v>963428000000</v>
      </c>
      <c r="S101" s="5">
        <v>825319243789</v>
      </c>
      <c r="T101" s="5">
        <v>849570534082</v>
      </c>
      <c r="U101" s="5">
        <v>849570534082</v>
      </c>
      <c r="V101" s="5">
        <v>851544919932</v>
      </c>
      <c r="W101" s="5">
        <v>866507719588</v>
      </c>
      <c r="X101" s="5">
        <v>898681879810</v>
      </c>
      <c r="Y101" s="5">
        <v>898680656210</v>
      </c>
      <c r="Z101" s="5">
        <v>898680656210</v>
      </c>
    </row>
    <row r="102" spans="3:26" ht="15.5" x14ac:dyDescent="0.35">
      <c r="C102" t="s">
        <v>120</v>
      </c>
      <c r="D102" s="5">
        <v>25609470000000</v>
      </c>
      <c r="E102" s="5">
        <v>25079350000000</v>
      </c>
      <c r="F102" s="5">
        <v>27413113000000</v>
      </c>
      <c r="G102" s="5">
        <v>25306177000000</v>
      </c>
      <c r="I102" s="5">
        <v>27413113000000</v>
      </c>
      <c r="J102" s="5">
        <v>26429775000000</v>
      </c>
      <c r="K102" s="5">
        <v>25747833000000</v>
      </c>
      <c r="L102" s="5">
        <v>23733908000000</v>
      </c>
      <c r="M102" s="5">
        <v>21894719000000</v>
      </c>
      <c r="N102" s="5">
        <v>20645596000000</v>
      </c>
      <c r="O102" s="5">
        <v>18195176000000</v>
      </c>
      <c r="P102" s="5">
        <v>16151959000000</v>
      </c>
      <c r="Q102" s="5">
        <v>15167178000000</v>
      </c>
      <c r="R102" s="5">
        <v>13710690000000</v>
      </c>
      <c r="S102" s="5">
        <v>12544502107460</v>
      </c>
      <c r="T102" s="5">
        <v>11446517617171</v>
      </c>
      <c r="U102" s="5">
        <v>9653114463824</v>
      </c>
      <c r="V102" s="5">
        <v>7025033452099</v>
      </c>
      <c r="W102" s="5">
        <v>5615318264740</v>
      </c>
      <c r="X102" s="5">
        <v>4961053365574</v>
      </c>
      <c r="Y102" s="5">
        <v>4716022005509</v>
      </c>
      <c r="Z102" s="5">
        <v>4728194081264</v>
      </c>
    </row>
    <row r="103" spans="3:26" ht="15.5" x14ac:dyDescent="0.35">
      <c r="C103" t="s">
        <v>121</v>
      </c>
    </row>
    <row r="104" spans="3:26" ht="15.5" x14ac:dyDescent="0.35">
      <c r="C104" t="s">
        <v>512</v>
      </c>
    </row>
    <row r="105" spans="3:26" ht="15.5" x14ac:dyDescent="0.35">
      <c r="C105" t="s">
        <v>122</v>
      </c>
      <c r="D105" s="5">
        <v>1248896000000</v>
      </c>
      <c r="E105" s="5">
        <v>1223030000000</v>
      </c>
      <c r="F105" s="5">
        <v>1212204000000</v>
      </c>
      <c r="G105" s="5">
        <v>1178449000000</v>
      </c>
      <c r="I105" s="5">
        <v>1212204000000</v>
      </c>
      <c r="J105" s="5">
        <v>1144342000000</v>
      </c>
      <c r="K105" s="5">
        <v>1081157000000</v>
      </c>
      <c r="L105" s="5">
        <v>1075208000000</v>
      </c>
      <c r="M105" s="5">
        <v>956261000000</v>
      </c>
      <c r="N105" s="5">
        <v>493178000000</v>
      </c>
      <c r="O105" s="5">
        <v>369140000000</v>
      </c>
      <c r="P105" s="5">
        <v>317707000000</v>
      </c>
      <c r="Q105" s="5">
        <v>309293000000</v>
      </c>
      <c r="R105" s="5">
        <v>495008000000</v>
      </c>
      <c r="S105" s="5">
        <v>498447809618</v>
      </c>
      <c r="T105" s="5">
        <v>462117615109</v>
      </c>
      <c r="U105" s="5">
        <v>255962738972</v>
      </c>
      <c r="V105" s="5">
        <v>360672016338</v>
      </c>
    </row>
    <row r="106" spans="3:26" ht="15.5" x14ac:dyDescent="0.35">
      <c r="C106" t="s">
        <v>129</v>
      </c>
      <c r="D106" s="5">
        <v>10127659000000</v>
      </c>
      <c r="E106" s="5">
        <v>10024045000000</v>
      </c>
      <c r="F106" s="5">
        <v>9906248000000</v>
      </c>
      <c r="G106" s="5">
        <v>10042594000000</v>
      </c>
      <c r="I106" s="5">
        <v>9906248000000</v>
      </c>
      <c r="J106" s="5">
        <v>9590551000000</v>
      </c>
      <c r="K106" s="5">
        <v>7553308000000</v>
      </c>
      <c r="L106" s="5">
        <v>7411005000000</v>
      </c>
      <c r="M106" s="5">
        <v>7688812000000</v>
      </c>
      <c r="N106" s="5">
        <v>7562673000000</v>
      </c>
      <c r="O106" s="5">
        <v>6726283000000</v>
      </c>
      <c r="P106" s="5">
        <v>6680330000000</v>
      </c>
      <c r="Q106" s="5">
        <v>5687152000000</v>
      </c>
      <c r="R106" s="5">
        <v>4801296000000</v>
      </c>
      <c r="S106" s="5">
        <v>4146600316173</v>
      </c>
      <c r="T106" s="5">
        <v>3638867946664</v>
      </c>
      <c r="U106" s="5">
        <v>3401518388763</v>
      </c>
      <c r="V106" s="5">
        <v>2237284157364</v>
      </c>
      <c r="W106" s="5">
        <v>2110538328855</v>
      </c>
      <c r="X106" s="5">
        <v>1728721812507</v>
      </c>
      <c r="Y106" s="5">
        <v>1630787886174</v>
      </c>
      <c r="Z106" s="5">
        <v>1486864502825</v>
      </c>
    </row>
    <row r="107" spans="3:26" ht="15.5" x14ac:dyDescent="0.35">
      <c r="C107" t="s">
        <v>128</v>
      </c>
      <c r="D107" s="5">
        <v>3436805000000</v>
      </c>
      <c r="E107" s="5">
        <v>3292554000000</v>
      </c>
      <c r="F107" s="5">
        <v>3255042000000</v>
      </c>
      <c r="G107" s="5">
        <v>3051165000000</v>
      </c>
      <c r="I107" s="5">
        <v>3255042000000</v>
      </c>
      <c r="J107" s="5">
        <v>3042347000000</v>
      </c>
      <c r="K107" s="5">
        <v>2834852000000</v>
      </c>
      <c r="L107" s="5">
        <v>2691013000000</v>
      </c>
      <c r="M107" s="5">
        <v>2503919000000</v>
      </c>
      <c r="N107" s="5">
        <v>2594980000000</v>
      </c>
      <c r="O107" s="5">
        <v>3089106000000</v>
      </c>
      <c r="P107" s="5">
        <v>3113950000000</v>
      </c>
      <c r="Q107" s="5">
        <v>3137453000000</v>
      </c>
      <c r="R107" s="5">
        <v>3033847000000</v>
      </c>
      <c r="S107" s="5">
        <v>2961998869084</v>
      </c>
      <c r="T107" s="5">
        <v>2351718580232</v>
      </c>
      <c r="U107" s="5">
        <v>1779148712810</v>
      </c>
      <c r="V107" s="5">
        <v>1240096106293</v>
      </c>
      <c r="W107" s="5">
        <v>2383992116329</v>
      </c>
      <c r="X107" s="5">
        <v>2012889541100</v>
      </c>
      <c r="Y107" s="5">
        <v>1524697443132</v>
      </c>
      <c r="Z107" s="5">
        <v>1288806464327</v>
      </c>
    </row>
    <row r="108" spans="3:26" ht="15.5" x14ac:dyDescent="0.35">
      <c r="C108" t="s">
        <v>126</v>
      </c>
      <c r="D108" s="5">
        <v>4338910000000</v>
      </c>
      <c r="E108" s="5">
        <v>4358234000000</v>
      </c>
      <c r="F108" s="5">
        <v>4387706000000</v>
      </c>
      <c r="G108" s="5">
        <v>4881856000000</v>
      </c>
      <c r="I108" s="5">
        <v>4387706000000</v>
      </c>
      <c r="J108" s="5">
        <v>4996056000000</v>
      </c>
      <c r="K108" s="5">
        <v>5189234000000</v>
      </c>
      <c r="L108" s="5">
        <v>5349310000000</v>
      </c>
      <c r="M108" s="5">
        <v>5528006000000</v>
      </c>
      <c r="N108" s="5">
        <v>5523308000000</v>
      </c>
      <c r="O108" s="5">
        <v>5373220000000</v>
      </c>
      <c r="P108" s="5">
        <v>4962427000000</v>
      </c>
      <c r="Q108" s="5">
        <v>4931376000000</v>
      </c>
      <c r="R108" s="5">
        <v>4907851000000</v>
      </c>
      <c r="S108" s="5">
        <v>4521082771854</v>
      </c>
      <c r="T108" s="5">
        <v>4203671074999</v>
      </c>
      <c r="U108" s="5">
        <v>3552003922156</v>
      </c>
      <c r="V108" s="5">
        <v>3180142935353</v>
      </c>
      <c r="W108" s="5">
        <v>971707755409</v>
      </c>
      <c r="X108" s="5">
        <v>398986423539</v>
      </c>
      <c r="Y108" s="5">
        <v>421952749242</v>
      </c>
      <c r="Z108" s="5">
        <v>434373565032</v>
      </c>
    </row>
    <row r="109" spans="3:26" ht="15.5" x14ac:dyDescent="0.35">
      <c r="C109" t="s">
        <v>125</v>
      </c>
      <c r="D109" s="5">
        <v>7506000000</v>
      </c>
      <c r="E109" s="5">
        <v>7506000000</v>
      </c>
      <c r="F109" s="5">
        <v>7506000000</v>
      </c>
      <c r="G109" s="5">
        <v>8466000000</v>
      </c>
      <c r="I109" s="5">
        <v>7506000000</v>
      </c>
      <c r="J109" s="5">
        <v>8466000000</v>
      </c>
      <c r="K109" s="5">
        <v>9837000000</v>
      </c>
      <c r="L109" s="5">
        <v>14138000000</v>
      </c>
      <c r="M109" s="5">
        <v>17038000000</v>
      </c>
      <c r="N109" s="5">
        <v>16041000000</v>
      </c>
      <c r="O109" s="5">
        <v>21848000000</v>
      </c>
      <c r="P109" s="5">
        <v>14997000000</v>
      </c>
      <c r="Q109" s="5">
        <v>10302000000</v>
      </c>
      <c r="R109" s="5">
        <v>20536000000</v>
      </c>
      <c r="S109" s="5">
        <v>2911874162</v>
      </c>
      <c r="T109" s="5">
        <v>14249525546</v>
      </c>
      <c r="U109" s="5">
        <v>11365424216</v>
      </c>
      <c r="V109" s="5">
        <v>7179971845</v>
      </c>
      <c r="W109" s="5">
        <v>845402661</v>
      </c>
      <c r="X109" s="5">
        <v>550524310</v>
      </c>
      <c r="Y109" s="5">
        <v>299519727</v>
      </c>
      <c r="Z109" s="5">
        <v>140651163</v>
      </c>
    </row>
    <row r="110" spans="3:26" ht="15.5" x14ac:dyDescent="0.35">
      <c r="C110" t="s">
        <v>133</v>
      </c>
      <c r="D110" s="5">
        <v>21014050000000</v>
      </c>
      <c r="E110" s="5">
        <v>20726860000000</v>
      </c>
      <c r="F110" s="5">
        <v>20575309000000</v>
      </c>
      <c r="G110" s="5">
        <v>20889768000000</v>
      </c>
      <c r="I110" s="5">
        <v>20575309000000</v>
      </c>
      <c r="J110" s="5">
        <v>20592927000000</v>
      </c>
      <c r="K110" s="5">
        <v>18367382000000</v>
      </c>
      <c r="L110" s="5">
        <v>18298708000000</v>
      </c>
      <c r="M110" s="5">
        <v>18773692000000</v>
      </c>
      <c r="N110" s="5">
        <v>18609591000000</v>
      </c>
      <c r="O110" s="5">
        <v>18000848000000</v>
      </c>
      <c r="P110" s="5">
        <v>18137058000000</v>
      </c>
      <c r="Q110" s="5">
        <v>16538985000000</v>
      </c>
      <c r="R110" s="5">
        <v>15361560000000</v>
      </c>
      <c r="S110" s="5">
        <v>13714216452790</v>
      </c>
      <c r="T110" s="5">
        <v>11836960003745</v>
      </c>
      <c r="U110" s="5">
        <v>10461756918033</v>
      </c>
      <c r="V110" s="5">
        <v>7998358275145</v>
      </c>
      <c r="W110" s="5">
        <v>5909548557576</v>
      </c>
      <c r="X110" s="5">
        <v>4417288771353</v>
      </c>
      <c r="Y110" s="5">
        <v>3837924337920</v>
      </c>
      <c r="Z110" s="5">
        <v>3380249279611</v>
      </c>
    </row>
    <row r="111" spans="3:26" ht="15.5" x14ac:dyDescent="0.35">
      <c r="C111" t="s">
        <v>134</v>
      </c>
      <c r="D111" s="5">
        <v>46623520000000</v>
      </c>
      <c r="E111" s="5">
        <v>45806210000000</v>
      </c>
      <c r="F111" s="5">
        <v>47988422000000</v>
      </c>
      <c r="G111" s="5">
        <v>46195945000000</v>
      </c>
      <c r="I111" s="5">
        <v>47988422000000</v>
      </c>
      <c r="J111" s="5">
        <v>47022702000000</v>
      </c>
      <c r="K111" s="5">
        <v>44115215000000</v>
      </c>
      <c r="L111" s="5">
        <v>42032616000000</v>
      </c>
      <c r="M111" s="5">
        <v>40668411000000</v>
      </c>
      <c r="N111" s="5">
        <v>39255187000000</v>
      </c>
      <c r="O111" s="5">
        <v>36196024000000</v>
      </c>
      <c r="P111" s="5">
        <v>34289017000000</v>
      </c>
      <c r="Q111" s="5">
        <v>31706163000000</v>
      </c>
      <c r="R111" s="5">
        <v>29072250000000</v>
      </c>
      <c r="S111" s="5">
        <v>26258718560250</v>
      </c>
      <c r="T111" s="5">
        <v>23283477620916</v>
      </c>
      <c r="U111" s="5">
        <v>20114871381857</v>
      </c>
      <c r="V111" s="5">
        <v>15023391727244</v>
      </c>
      <c r="W111" s="5">
        <v>11524866822316</v>
      </c>
      <c r="X111" s="5">
        <v>9378342136927</v>
      </c>
      <c r="Y111" s="5">
        <v>8553946343429</v>
      </c>
      <c r="Z111" s="5">
        <v>8108443360875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</row>
    <row r="114" spans="3:26" ht="15.5" x14ac:dyDescent="0.35">
      <c r="C114" t="s">
        <v>137</v>
      </c>
      <c r="D114" s="5">
        <v>11207086000000</v>
      </c>
      <c r="E114" s="5">
        <v>11213029000000</v>
      </c>
      <c r="F114" s="5">
        <v>14242835000000</v>
      </c>
      <c r="G114" s="5">
        <v>14082145000000</v>
      </c>
      <c r="I114" s="5">
        <v>14242835000000</v>
      </c>
      <c r="J114" s="5">
        <v>13308121000000</v>
      </c>
      <c r="K114" s="5">
        <v>10625396000000</v>
      </c>
      <c r="L114" s="5">
        <v>10809037000000</v>
      </c>
      <c r="M114" s="5">
        <v>10963375000000</v>
      </c>
      <c r="N114" s="5">
        <v>11609414000000</v>
      </c>
      <c r="O114" s="5">
        <v>8368189000000</v>
      </c>
      <c r="P114" s="5">
        <v>7994843000000</v>
      </c>
      <c r="Q114" s="5">
        <v>7782985000000</v>
      </c>
      <c r="R114" s="5">
        <v>7311044000000</v>
      </c>
      <c r="S114" s="5">
        <v>8013555295087</v>
      </c>
      <c r="T114" s="5">
        <v>7775481053758</v>
      </c>
      <c r="U114" s="5">
        <v>7129204152992</v>
      </c>
      <c r="V114" s="5">
        <v>4503801547050</v>
      </c>
      <c r="W114" s="5">
        <v>3840430531316</v>
      </c>
      <c r="X114" s="5">
        <v>2090606184612</v>
      </c>
      <c r="Y114" s="5">
        <v>1557595162326</v>
      </c>
      <c r="Z114" s="5">
        <v>1470519115706</v>
      </c>
    </row>
    <row r="115" spans="3:26" ht="15.5" x14ac:dyDescent="0.35">
      <c r="C115" t="s">
        <v>391</v>
      </c>
      <c r="D115" s="5">
        <v>507322000000</v>
      </c>
      <c r="E115" s="5">
        <v>507322000000</v>
      </c>
      <c r="F115" s="5">
        <v>457322000000</v>
      </c>
      <c r="G115" s="5">
        <v>407322000000</v>
      </c>
      <c r="I115" s="5">
        <v>457322000000</v>
      </c>
      <c r="J115" s="5">
        <v>407322000000</v>
      </c>
      <c r="K115" s="5">
        <v>311551000000</v>
      </c>
      <c r="L115" s="5">
        <v>369214000000</v>
      </c>
      <c r="M115" s="5">
        <v>329024000000</v>
      </c>
      <c r="N115" s="5">
        <v>791995000000</v>
      </c>
      <c r="O115" s="5">
        <v>896066000000</v>
      </c>
      <c r="P115" s="5">
        <v>1104564000000</v>
      </c>
      <c r="Q115" s="5">
        <v>889019000000</v>
      </c>
      <c r="R115" s="5">
        <v>932194000000</v>
      </c>
      <c r="S115" s="5">
        <v>978787337003</v>
      </c>
      <c r="T115" s="5">
        <v>405230558901</v>
      </c>
      <c r="U115" s="5">
        <v>205000000000</v>
      </c>
      <c r="V115" s="5">
        <v>20046457780</v>
      </c>
      <c r="W115" s="5">
        <v>801939388346</v>
      </c>
      <c r="X115" s="5">
        <v>282159076889</v>
      </c>
      <c r="Y115" s="5">
        <v>125027890663</v>
      </c>
      <c r="Z115" s="5">
        <v>175828091445</v>
      </c>
    </row>
    <row r="116" spans="3:26" ht="15.5" x14ac:dyDescent="0.35">
      <c r="C116" t="s">
        <v>139</v>
      </c>
      <c r="D116" s="5">
        <v>1146347000000</v>
      </c>
      <c r="E116" s="5">
        <v>1083091000000</v>
      </c>
      <c r="F116" s="5">
        <v>1255842000000</v>
      </c>
      <c r="G116" s="5">
        <v>1080974000000</v>
      </c>
      <c r="I116" s="5">
        <v>1255842000000</v>
      </c>
      <c r="J116" s="5">
        <v>1391321000000</v>
      </c>
      <c r="K116" s="5">
        <v>836999000000</v>
      </c>
      <c r="L116" s="5">
        <v>868028000000</v>
      </c>
      <c r="M116" s="5">
        <v>939101000000</v>
      </c>
      <c r="N116" s="5">
        <v>875619000000</v>
      </c>
      <c r="O116" s="5">
        <v>777515000000</v>
      </c>
      <c r="P116" s="5">
        <v>831846000000</v>
      </c>
      <c r="Q116" s="5">
        <v>839049000000</v>
      </c>
      <c r="R116" s="5">
        <v>829102000000</v>
      </c>
      <c r="S116" s="5">
        <v>913690404343</v>
      </c>
      <c r="T116" s="5">
        <v>772909335952</v>
      </c>
      <c r="U116" s="5">
        <v>662646503249</v>
      </c>
      <c r="V116" s="5">
        <v>10494810706</v>
      </c>
      <c r="W116" s="5">
        <v>27962855820</v>
      </c>
      <c r="X116" s="5">
        <v>27157406998</v>
      </c>
      <c r="Y116" s="5">
        <v>11693628779</v>
      </c>
      <c r="Z116" s="5">
        <v>9053789332</v>
      </c>
    </row>
    <row r="117" spans="3:26" ht="15.5" x14ac:dyDescent="0.35">
      <c r="C117" t="s">
        <v>141</v>
      </c>
      <c r="D117" s="5">
        <v>2043663000000</v>
      </c>
      <c r="E117" s="5">
        <v>1171692000000</v>
      </c>
      <c r="F117" s="5">
        <v>1098798000000</v>
      </c>
      <c r="G117" s="5">
        <v>1123718000000</v>
      </c>
      <c r="I117" s="5">
        <v>1098798000000</v>
      </c>
      <c r="J117" s="5">
        <v>1075457000000</v>
      </c>
      <c r="K117" s="5">
        <v>952758000000</v>
      </c>
      <c r="L117" s="5">
        <v>949356000000</v>
      </c>
      <c r="M117" s="5">
        <v>964728000000</v>
      </c>
      <c r="N117" s="5">
        <v>791014000000</v>
      </c>
      <c r="O117" s="5">
        <v>712278000000</v>
      </c>
      <c r="P117" s="5">
        <v>630811000000</v>
      </c>
      <c r="Q117" s="5">
        <v>503998000000</v>
      </c>
      <c r="R117" s="5">
        <v>543001000000</v>
      </c>
      <c r="S117" s="5">
        <v>503177395919</v>
      </c>
      <c r="T117" s="5">
        <v>517237285274</v>
      </c>
      <c r="U117" s="5">
        <v>468270550917</v>
      </c>
    </row>
    <row r="118" spans="3:26" ht="15.5" x14ac:dyDescent="0.35">
      <c r="C118" t="s">
        <v>142</v>
      </c>
      <c r="D118" s="5">
        <v>2043663000000</v>
      </c>
      <c r="E118" s="5">
        <v>1171692000000</v>
      </c>
      <c r="F118" s="5">
        <v>1098798000000</v>
      </c>
      <c r="G118" s="5">
        <v>1123718000000</v>
      </c>
      <c r="I118" s="5">
        <v>1098798000000</v>
      </c>
      <c r="J118" s="5">
        <v>1075457000000</v>
      </c>
      <c r="K118" s="5">
        <v>952758000000</v>
      </c>
      <c r="L118" s="5">
        <v>949356000000</v>
      </c>
      <c r="M118" s="5">
        <v>964728000000</v>
      </c>
      <c r="N118" s="5">
        <v>791014000000</v>
      </c>
      <c r="O118" s="5">
        <v>712278000000</v>
      </c>
      <c r="P118" s="5">
        <v>630811000000</v>
      </c>
      <c r="Q118" s="5">
        <v>503998000000</v>
      </c>
      <c r="R118" s="5">
        <v>543001000000</v>
      </c>
      <c r="S118" s="5">
        <v>503177395919</v>
      </c>
      <c r="T118" s="5">
        <v>517237285274</v>
      </c>
      <c r="U118" s="5">
        <v>468270550917</v>
      </c>
      <c r="V118" s="5">
        <v>188770064161</v>
      </c>
      <c r="W118" s="5">
        <v>202910554841</v>
      </c>
      <c r="X118" s="5">
        <v>186630232385</v>
      </c>
      <c r="Y118" s="5">
        <v>169999975626</v>
      </c>
      <c r="Z118" s="5">
        <v>145974385727</v>
      </c>
    </row>
    <row r="119" spans="3:26" ht="15.5" x14ac:dyDescent="0.35">
      <c r="C119" t="s">
        <v>392</v>
      </c>
      <c r="D119" s="5">
        <v>20042000000</v>
      </c>
      <c r="E119" s="5">
        <v>20020000000</v>
      </c>
      <c r="F119" s="5">
        <v>20020000000</v>
      </c>
      <c r="G119" s="5">
        <v>15315000000</v>
      </c>
      <c r="I119" s="5">
        <v>20020000000</v>
      </c>
      <c r="J119" s="5">
        <v>15188000000</v>
      </c>
      <c r="K119" s="5">
        <v>16938000000</v>
      </c>
      <c r="L119" s="5">
        <v>15350000000</v>
      </c>
      <c r="M119" s="5">
        <v>129000000</v>
      </c>
      <c r="N119" s="5">
        <v>23903000000</v>
      </c>
      <c r="O119" s="5">
        <v>23946000000</v>
      </c>
      <c r="P119" s="5">
        <v>14707000000</v>
      </c>
      <c r="Q119" s="5">
        <v>11298000000</v>
      </c>
      <c r="R119" s="5">
        <v>1002000000</v>
      </c>
      <c r="S119" s="5">
        <v>302358483</v>
      </c>
      <c r="T119" s="5">
        <v>222375872</v>
      </c>
      <c r="U119" s="5">
        <v>3292534444</v>
      </c>
    </row>
    <row r="120" spans="3:26" ht="15.5" x14ac:dyDescent="0.35">
      <c r="C120" t="s">
        <v>143</v>
      </c>
      <c r="D120" s="5">
        <v>96766000000</v>
      </c>
      <c r="E120" s="5">
        <v>85501000000</v>
      </c>
      <c r="F120" s="5">
        <v>81317000000</v>
      </c>
      <c r="G120" s="5">
        <v>88351000000</v>
      </c>
      <c r="I120" s="5">
        <v>81317000000</v>
      </c>
      <c r="J120" s="5">
        <v>112314000000</v>
      </c>
      <c r="K120" s="5">
        <v>121669000000</v>
      </c>
      <c r="L120" s="5">
        <v>122859000000</v>
      </c>
      <c r="M120" s="5">
        <v>112503000000</v>
      </c>
      <c r="N120" s="5">
        <v>97423000000</v>
      </c>
      <c r="O120" s="5">
        <v>143123000000</v>
      </c>
      <c r="P120" s="5">
        <v>124227000000</v>
      </c>
      <c r="Q120" s="5">
        <v>131681000000</v>
      </c>
      <c r="R120" s="5">
        <v>141444000000</v>
      </c>
      <c r="S120" s="5">
        <v>155310015488</v>
      </c>
      <c r="T120" s="5">
        <v>193337894996</v>
      </c>
      <c r="U120" s="5">
        <v>114083947849</v>
      </c>
      <c r="V120" s="5">
        <v>93418441432</v>
      </c>
      <c r="W120" s="5">
        <v>52363900875</v>
      </c>
      <c r="X120" s="5">
        <v>34184176342</v>
      </c>
      <c r="Y120" s="5">
        <v>24135351417</v>
      </c>
      <c r="Z120" s="5">
        <v>45769175173</v>
      </c>
    </row>
    <row r="121" spans="3:26" ht="15.5" x14ac:dyDescent="0.35">
      <c r="C121" t="s">
        <v>144</v>
      </c>
      <c r="D121" s="5">
        <v>274205000000</v>
      </c>
      <c r="E121" s="5">
        <v>310718000000</v>
      </c>
      <c r="F121" s="5">
        <v>360122000000</v>
      </c>
      <c r="G121" s="5">
        <v>252593000000</v>
      </c>
      <c r="I121" s="5">
        <v>360122000000</v>
      </c>
      <c r="J121" s="5">
        <v>283017000000</v>
      </c>
      <c r="K121" s="5">
        <v>218416000000</v>
      </c>
      <c r="L121" s="5">
        <v>225030000000</v>
      </c>
      <c r="M121" s="5">
        <v>226767000000</v>
      </c>
      <c r="N121" s="5">
        <v>221352000000</v>
      </c>
      <c r="O121" s="5">
        <v>204839000000</v>
      </c>
      <c r="P121" s="5">
        <v>210843000000</v>
      </c>
      <c r="Q121" s="5">
        <v>268588000000</v>
      </c>
      <c r="R121" s="5">
        <v>232145000000</v>
      </c>
      <c r="S121" s="5">
        <v>227524110111</v>
      </c>
      <c r="T121" s="5">
        <v>68852024676</v>
      </c>
      <c r="U121" s="5">
        <v>65646632920</v>
      </c>
      <c r="V121" s="5">
        <v>38915030457</v>
      </c>
      <c r="W121" s="5">
        <v>33055188280</v>
      </c>
      <c r="X121" s="5">
        <v>26706732763</v>
      </c>
      <c r="Y121" s="5">
        <v>15107019188</v>
      </c>
      <c r="Z121" s="5">
        <v>16859980218</v>
      </c>
    </row>
    <row r="122" spans="3:26" ht="15.5" x14ac:dyDescent="0.35">
      <c r="C122" t="s">
        <v>1298</v>
      </c>
      <c r="J122" s="5">
        <v>1779681000000</v>
      </c>
      <c r="K122" s="5">
        <v>1741433000000</v>
      </c>
      <c r="L122" s="5">
        <v>1726902000000</v>
      </c>
      <c r="M122" s="5">
        <v>1551874000000</v>
      </c>
      <c r="O122" s="5">
        <v>1535648000000</v>
      </c>
      <c r="P122" s="5">
        <v>1571312000000</v>
      </c>
      <c r="Q122" s="5">
        <v>1494629000000</v>
      </c>
      <c r="R122" s="5">
        <v>594707000000</v>
      </c>
      <c r="S122" s="5">
        <v>616929020055</v>
      </c>
    </row>
    <row r="123" spans="3:26" ht="15.5" x14ac:dyDescent="0.35">
      <c r="C123" t="s">
        <v>586</v>
      </c>
      <c r="M123" s="5">
        <v>13407000000</v>
      </c>
      <c r="P123" s="5">
        <v>965000000</v>
      </c>
      <c r="Q123" s="5">
        <v>10476000000</v>
      </c>
      <c r="S123" s="5">
        <v>136638222585</v>
      </c>
    </row>
    <row r="124" spans="3:26" ht="15.5" x14ac:dyDescent="0.35">
      <c r="C124" t="s">
        <v>149</v>
      </c>
      <c r="O124" s="5">
        <v>79451000000</v>
      </c>
      <c r="P124" s="5">
        <v>79073000000</v>
      </c>
      <c r="Q124" s="5">
        <v>296873000000</v>
      </c>
      <c r="R124" s="5">
        <v>295292000000</v>
      </c>
      <c r="S124" s="5">
        <v>491399533179</v>
      </c>
      <c r="T124" s="5">
        <v>488760570185</v>
      </c>
    </row>
    <row r="125" spans="3:26" ht="15.5" x14ac:dyDescent="0.35">
      <c r="C125" t="s">
        <v>153</v>
      </c>
      <c r="D125" s="5">
        <v>8038975000000</v>
      </c>
      <c r="E125" s="5">
        <v>7128389000000</v>
      </c>
      <c r="F125" s="5">
        <v>6826851000000</v>
      </c>
      <c r="G125" s="5">
        <v>6274976000000</v>
      </c>
      <c r="I125" s="5">
        <v>6826851000000</v>
      </c>
      <c r="J125" s="5">
        <v>9099251000000</v>
      </c>
      <c r="K125" s="5">
        <v>10865103000000</v>
      </c>
      <c r="L125" s="5">
        <v>10208648000000</v>
      </c>
      <c r="M125" s="5">
        <v>10310839000000</v>
      </c>
      <c r="N125" s="5">
        <v>10188245000000</v>
      </c>
      <c r="O125" s="5">
        <v>10066267000000</v>
      </c>
      <c r="P125" s="5">
        <v>9649898000000</v>
      </c>
      <c r="Q125" s="5">
        <v>8472413000000</v>
      </c>
      <c r="R125" s="5">
        <v>7463279000000</v>
      </c>
      <c r="S125" s="5">
        <v>5194941985256</v>
      </c>
      <c r="T125" s="5">
        <v>4086625795160</v>
      </c>
      <c r="U125" s="5">
        <v>3220154139164</v>
      </c>
      <c r="V125" s="5">
        <v>2038845217942</v>
      </c>
      <c r="W125" s="5">
        <v>37002102186</v>
      </c>
      <c r="X125" s="5">
        <v>35592266607</v>
      </c>
      <c r="Y125" s="5">
        <v>35325415446</v>
      </c>
      <c r="Z125" s="5">
        <v>37005420623</v>
      </c>
    </row>
    <row r="126" spans="3:26" ht="15.5" x14ac:dyDescent="0.35">
      <c r="C126" t="s">
        <v>154</v>
      </c>
      <c r="D126" s="5">
        <v>8038975000000</v>
      </c>
      <c r="E126" s="5">
        <v>7128389000000</v>
      </c>
      <c r="F126" s="5">
        <v>6826851000000</v>
      </c>
      <c r="G126" s="5">
        <v>6274976000000</v>
      </c>
      <c r="I126" s="5">
        <v>6826851000000</v>
      </c>
      <c r="J126" s="5">
        <v>9099251000000</v>
      </c>
      <c r="K126" s="5">
        <v>10865103000000</v>
      </c>
      <c r="L126" s="5">
        <v>10208648000000</v>
      </c>
      <c r="M126" s="5">
        <v>10310839000000</v>
      </c>
      <c r="N126" s="5">
        <v>10188245000000</v>
      </c>
      <c r="O126" s="5">
        <v>10066267000000</v>
      </c>
      <c r="P126" s="5">
        <v>9649898000000</v>
      </c>
      <c r="Q126" s="5">
        <v>8472413000000</v>
      </c>
      <c r="R126" s="5">
        <v>7463279000000</v>
      </c>
      <c r="S126" s="5">
        <v>5194941985256</v>
      </c>
      <c r="T126" s="5">
        <v>4086625795160</v>
      </c>
      <c r="U126" s="5">
        <v>3220154139164</v>
      </c>
      <c r="V126" s="5">
        <v>2038845217942</v>
      </c>
      <c r="W126" s="5">
        <v>37002102186</v>
      </c>
      <c r="X126" s="5">
        <v>35592266607</v>
      </c>
      <c r="Y126" s="5">
        <v>35325415446</v>
      </c>
      <c r="Z126" s="5">
        <v>37005420623</v>
      </c>
    </row>
    <row r="127" spans="3:26" ht="15.5" x14ac:dyDescent="0.35">
      <c r="C127" t="s">
        <v>155</v>
      </c>
      <c r="D127" s="5">
        <v>28511000000</v>
      </c>
      <c r="E127" s="5">
        <v>28511000000</v>
      </c>
      <c r="F127" s="5">
        <v>28511000000</v>
      </c>
      <c r="G127" s="5">
        <v>29463000000</v>
      </c>
      <c r="I127" s="5">
        <v>28511000000</v>
      </c>
      <c r="J127" s="5">
        <v>29463000000</v>
      </c>
      <c r="K127" s="5">
        <v>29626000000</v>
      </c>
      <c r="L127" s="5">
        <v>26815000000</v>
      </c>
      <c r="M127" s="5">
        <v>23941000000</v>
      </c>
      <c r="N127" s="5">
        <v>27103000000</v>
      </c>
      <c r="O127" s="5">
        <v>26301000000</v>
      </c>
      <c r="P127" s="5">
        <v>27360000000</v>
      </c>
      <c r="Q127" s="5">
        <v>30416000000</v>
      </c>
      <c r="R127" s="5">
        <v>31660000000</v>
      </c>
      <c r="S127" s="5">
        <v>30796790346</v>
      </c>
      <c r="T127" s="5">
        <v>32548697862</v>
      </c>
      <c r="U127" s="5">
        <v>34306245772</v>
      </c>
      <c r="V127" s="5">
        <v>35974122476</v>
      </c>
      <c r="W127" s="5">
        <v>37002102186</v>
      </c>
      <c r="X127" s="5">
        <v>35592266607</v>
      </c>
      <c r="Y127" s="5">
        <v>35325415446</v>
      </c>
      <c r="Z127" s="5">
        <v>37005420623</v>
      </c>
    </row>
    <row r="128" spans="3:26" ht="15.5" x14ac:dyDescent="0.35">
      <c r="C128" t="s">
        <v>393</v>
      </c>
      <c r="D128" s="5">
        <v>6937524000000</v>
      </c>
      <c r="E128" s="5">
        <v>6090752000000</v>
      </c>
      <c r="F128" s="5">
        <v>5795053000000</v>
      </c>
      <c r="G128" s="5">
        <v>4641560000000</v>
      </c>
      <c r="I128" s="5">
        <v>5795053000000</v>
      </c>
      <c r="J128" s="5">
        <v>5261399000000</v>
      </c>
      <c r="K128" s="5">
        <v>5727933000000</v>
      </c>
      <c r="L128" s="5">
        <v>6310843000000</v>
      </c>
      <c r="M128" s="5">
        <v>6651408000000</v>
      </c>
      <c r="N128" s="5">
        <v>6871903000000</v>
      </c>
      <c r="O128" s="5">
        <v>6126748000000</v>
      </c>
      <c r="P128" s="5">
        <v>5163850000000</v>
      </c>
      <c r="Q128" s="5">
        <v>4596106000000</v>
      </c>
      <c r="R128" s="5">
        <v>4085991000000</v>
      </c>
      <c r="S128" s="5">
        <v>2793766597918</v>
      </c>
      <c r="T128" s="5">
        <v>2728407897348</v>
      </c>
      <c r="U128" s="5">
        <v>2098604043954</v>
      </c>
      <c r="V128" s="5">
        <v>1336570214593</v>
      </c>
    </row>
    <row r="129" spans="2:26" ht="15.5" x14ac:dyDescent="0.35">
      <c r="C129" t="s">
        <v>159</v>
      </c>
      <c r="D129" s="5">
        <v>19246061000000</v>
      </c>
      <c r="E129" s="5">
        <v>18341418000000</v>
      </c>
      <c r="F129" s="5">
        <v>21069686000000</v>
      </c>
      <c r="G129" s="5">
        <v>20357121000000</v>
      </c>
      <c r="I129" s="5">
        <v>21069686000000</v>
      </c>
      <c r="J129" s="5">
        <v>22407372000000</v>
      </c>
      <c r="K129" s="5">
        <v>21490499000000</v>
      </c>
      <c r="L129" s="5">
        <v>21017685000000</v>
      </c>
      <c r="M129" s="5">
        <v>21274214000000</v>
      </c>
      <c r="N129" s="5">
        <v>21797659000000</v>
      </c>
      <c r="O129" s="5">
        <v>18434456000000</v>
      </c>
      <c r="P129" s="5">
        <v>17644741000000</v>
      </c>
      <c r="Q129" s="5">
        <v>16255398000000</v>
      </c>
      <c r="R129" s="5">
        <v>14774323000000</v>
      </c>
      <c r="S129" s="5">
        <v>13208497280343</v>
      </c>
      <c r="T129" s="5">
        <v>11862106848918</v>
      </c>
      <c r="U129" s="5">
        <v>10349358292156</v>
      </c>
      <c r="V129" s="5">
        <v>6542646764992</v>
      </c>
      <c r="W129" s="5">
        <v>3877432633502</v>
      </c>
      <c r="X129" s="5">
        <v>2126198451219</v>
      </c>
      <c r="Y129" s="5">
        <v>1592920577772</v>
      </c>
      <c r="Z129" s="5">
        <v>1507524536329</v>
      </c>
    </row>
    <row r="130" spans="2:26" ht="15.5" x14ac:dyDescent="0.35">
      <c r="C130" t="s">
        <v>160</v>
      </c>
    </row>
    <row r="131" spans="2:26" ht="15.5" x14ac:dyDescent="0.35">
      <c r="C131" t="s">
        <v>161</v>
      </c>
      <c r="D131" s="5">
        <v>4633924000000</v>
      </c>
      <c r="E131" s="5">
        <v>4633924000000</v>
      </c>
      <c r="F131" s="5">
        <v>4633924000000</v>
      </c>
      <c r="G131" s="5">
        <v>4633924000000</v>
      </c>
      <c r="I131" s="5">
        <v>4633924000000</v>
      </c>
      <c r="J131" s="5">
        <v>4633924000000</v>
      </c>
      <c r="K131" s="5">
        <v>4633924000000</v>
      </c>
      <c r="L131" s="5">
        <v>4640076000000</v>
      </c>
      <c r="M131" s="5">
        <v>4640076000000</v>
      </c>
      <c r="N131" s="5">
        <v>4640076000000</v>
      </c>
      <c r="O131" s="5">
        <v>4640076000000</v>
      </c>
      <c r="P131" s="5">
        <v>4640076000000</v>
      </c>
      <c r="Q131" s="5">
        <v>4640076000000</v>
      </c>
      <c r="R131" s="5">
        <v>3856323000000</v>
      </c>
      <c r="S131" s="5">
        <v>3832664959250</v>
      </c>
      <c r="T131" s="5">
        <v>3791453998500</v>
      </c>
      <c r="U131" s="5">
        <v>3791453998500</v>
      </c>
      <c r="V131" s="5">
        <v>3791453998500</v>
      </c>
      <c r="W131" s="5">
        <v>3791453998500</v>
      </c>
      <c r="X131" s="5">
        <v>3791453998500</v>
      </c>
      <c r="Y131" s="5">
        <v>3791453998500</v>
      </c>
      <c r="Z131" s="5">
        <v>3278374457500</v>
      </c>
    </row>
    <row r="132" spans="2:26" ht="15.5" x14ac:dyDescent="0.35">
      <c r="C132" t="s">
        <v>162</v>
      </c>
      <c r="D132" s="5">
        <v>3538836000000</v>
      </c>
      <c r="E132" s="5">
        <v>3538836000000</v>
      </c>
      <c r="F132" s="5">
        <v>3538836000000</v>
      </c>
      <c r="G132" s="5">
        <v>3538836000000</v>
      </c>
      <c r="I132" s="5">
        <v>3538836000000</v>
      </c>
      <c r="J132" s="5">
        <v>3538836000000</v>
      </c>
      <c r="K132" s="5">
        <v>3538836000000</v>
      </c>
      <c r="L132" s="5">
        <v>3570020000000</v>
      </c>
      <c r="M132" s="5">
        <v>3570020000000</v>
      </c>
      <c r="N132" s="5">
        <v>3570020000000</v>
      </c>
      <c r="T132" s="5">
        <v>22136779346</v>
      </c>
      <c r="U132" s="5">
        <v>22136779346</v>
      </c>
      <c r="V132" s="5">
        <v>22136779346</v>
      </c>
      <c r="W132" s="5">
        <v>7173979690</v>
      </c>
      <c r="X132" s="5">
        <v>7173979690</v>
      </c>
      <c r="Y132" s="5">
        <v>7173979690</v>
      </c>
      <c r="Z132" s="5">
        <v>7173979690</v>
      </c>
    </row>
    <row r="133" spans="2:26" ht="15.5" x14ac:dyDescent="0.35">
      <c r="C133" t="s">
        <v>163</v>
      </c>
      <c r="D133" s="5">
        <v>16269931000000</v>
      </c>
      <c r="E133" s="5">
        <v>16358561000000</v>
      </c>
      <c r="F133" s="5">
        <v>15840252000000</v>
      </c>
      <c r="G133" s="5">
        <v>14799192000000</v>
      </c>
      <c r="I133" s="5">
        <v>15840252000000</v>
      </c>
      <c r="J133" s="5">
        <v>13622119000000</v>
      </c>
      <c r="K133" s="5">
        <v>11885081000000</v>
      </c>
      <c r="L133" s="5">
        <v>10317030000000</v>
      </c>
      <c r="M133" s="5">
        <v>8713175000000</v>
      </c>
      <c r="N133" s="5">
        <v>7135399000000</v>
      </c>
      <c r="O133" s="5">
        <v>7146030000000</v>
      </c>
      <c r="P133" s="5">
        <v>6173428000000</v>
      </c>
      <c r="Q133" s="5">
        <v>5164038000000</v>
      </c>
      <c r="R133" s="5">
        <v>4357729000000</v>
      </c>
      <c r="S133" s="5">
        <v>3746249775021</v>
      </c>
      <c r="T133" s="5">
        <v>2750991628868</v>
      </c>
      <c r="U133" s="5">
        <v>1714219478085</v>
      </c>
      <c r="V133" s="5">
        <v>924494315447</v>
      </c>
      <c r="W133" s="5">
        <v>441554821940</v>
      </c>
      <c r="X133" s="5">
        <v>207725839481</v>
      </c>
      <c r="Y133" s="5">
        <v>-50132720779</v>
      </c>
      <c r="Z133" s="5">
        <v>-186460389006</v>
      </c>
    </row>
    <row r="134" spans="2:26" ht="15.5" x14ac:dyDescent="0.35">
      <c r="C134" t="s">
        <v>164</v>
      </c>
      <c r="D134" s="5">
        <v>6815000000</v>
      </c>
      <c r="E134" s="5">
        <v>5815000000</v>
      </c>
      <c r="F134" s="5">
        <v>5815000000</v>
      </c>
      <c r="G134" s="5">
        <v>5815000000</v>
      </c>
      <c r="I134" s="5">
        <v>5815000000</v>
      </c>
      <c r="J134" s="5">
        <v>4815000000</v>
      </c>
      <c r="K134" s="5">
        <v>3815000000</v>
      </c>
      <c r="L134" s="5">
        <v>2815000000</v>
      </c>
      <c r="M134" s="5">
        <v>1815000000</v>
      </c>
      <c r="N134" s="5">
        <v>815000000</v>
      </c>
      <c r="O134" s="5">
        <v>715000000</v>
      </c>
      <c r="P134" s="5">
        <v>615000000</v>
      </c>
      <c r="Q134" s="5">
        <v>515000000</v>
      </c>
      <c r="R134" s="5">
        <v>415000000</v>
      </c>
      <c r="S134" s="5">
        <v>315000000</v>
      </c>
      <c r="T134" s="5">
        <v>215000000</v>
      </c>
      <c r="U134" s="5">
        <v>115000000</v>
      </c>
      <c r="V134" s="5">
        <v>15000000</v>
      </c>
      <c r="W134" s="5">
        <v>10000000</v>
      </c>
      <c r="X134" s="5">
        <v>5000000</v>
      </c>
    </row>
    <row r="135" spans="2:26" ht="15.5" x14ac:dyDescent="0.35">
      <c r="C135" t="s">
        <v>165</v>
      </c>
      <c r="D135" s="5">
        <v>16263116000000</v>
      </c>
      <c r="E135" s="5">
        <v>16352746000000</v>
      </c>
      <c r="F135" s="5">
        <v>15834437000000</v>
      </c>
      <c r="G135" s="5">
        <v>14793377000000</v>
      </c>
      <c r="I135" s="5">
        <v>15834437000000</v>
      </c>
      <c r="J135" s="5">
        <v>13617304000000</v>
      </c>
      <c r="K135" s="5">
        <v>11881266000000</v>
      </c>
      <c r="L135" s="5">
        <v>10314215000000</v>
      </c>
      <c r="M135" s="5">
        <v>8711360000000</v>
      </c>
      <c r="N135" s="5">
        <v>7134584000000</v>
      </c>
      <c r="O135" s="5">
        <v>7145315000000</v>
      </c>
      <c r="P135" s="5">
        <v>6172813000000</v>
      </c>
      <c r="Q135" s="5">
        <v>5163523000000</v>
      </c>
      <c r="R135" s="5">
        <v>4357314000000</v>
      </c>
      <c r="S135" s="5">
        <v>3745934775021</v>
      </c>
      <c r="T135" s="5">
        <v>2750776628868</v>
      </c>
      <c r="U135" s="5">
        <v>1714104478085</v>
      </c>
      <c r="V135" s="5">
        <v>924479315447</v>
      </c>
      <c r="W135" s="5">
        <v>441544821940</v>
      </c>
      <c r="X135" s="5">
        <v>207720839481</v>
      </c>
    </row>
    <row r="136" spans="2:26" ht="15.5" x14ac:dyDescent="0.35">
      <c r="C136" t="s">
        <v>166</v>
      </c>
      <c r="D136" s="5">
        <v>16269931000000</v>
      </c>
      <c r="E136" s="5">
        <v>16358561000000</v>
      </c>
      <c r="F136" s="5">
        <v>15840252000000</v>
      </c>
      <c r="G136" s="5">
        <v>14799192000000</v>
      </c>
      <c r="I136" s="5">
        <v>15840252000000</v>
      </c>
      <c r="J136" s="5">
        <v>13622119000000</v>
      </c>
      <c r="K136" s="5">
        <v>11885081000000</v>
      </c>
      <c r="L136" s="5">
        <v>10317030000000</v>
      </c>
      <c r="M136" s="5">
        <v>8713175000000</v>
      </c>
      <c r="N136" s="5">
        <v>7135399000000</v>
      </c>
      <c r="O136" s="5">
        <v>7146030000000</v>
      </c>
      <c r="P136" s="5">
        <v>6173428000000</v>
      </c>
      <c r="Q136" s="5">
        <v>5164038000000</v>
      </c>
      <c r="R136" s="5">
        <v>4357729000000</v>
      </c>
      <c r="S136" s="5">
        <v>3746249775021</v>
      </c>
      <c r="T136" s="5">
        <v>2750991628868</v>
      </c>
      <c r="U136" s="5">
        <v>1714219478085</v>
      </c>
      <c r="V136" s="5">
        <v>924494315447</v>
      </c>
      <c r="W136" s="5">
        <v>441554821940</v>
      </c>
      <c r="X136" s="5">
        <v>207725839481</v>
      </c>
      <c r="Y136" s="5">
        <v>-50132720779</v>
      </c>
      <c r="Z136" s="5">
        <v>-186460389006</v>
      </c>
    </row>
    <row r="137" spans="2:26" ht="15.5" x14ac:dyDescent="0.35">
      <c r="C137" t="s">
        <v>167</v>
      </c>
      <c r="D137" s="5">
        <v>2878949000000</v>
      </c>
      <c r="E137" s="5">
        <v>2877652000000</v>
      </c>
      <c r="F137" s="5">
        <v>2849905000000</v>
      </c>
      <c r="G137" s="5">
        <v>2799986000000</v>
      </c>
      <c r="I137" s="5">
        <v>2849905000000</v>
      </c>
      <c r="J137" s="5">
        <v>2753955000000</v>
      </c>
      <c r="K137" s="5">
        <v>2578707000000</v>
      </c>
      <c r="L137" s="5">
        <v>2474943000000</v>
      </c>
      <c r="M137" s="5">
        <v>2423604000000</v>
      </c>
      <c r="N137" s="5">
        <v>2125400000000</v>
      </c>
      <c r="O137" s="5">
        <v>2409092000000</v>
      </c>
      <c r="P137" s="5">
        <v>2270485000000</v>
      </c>
      <c r="Q137" s="5">
        <v>2073130000000</v>
      </c>
      <c r="R137" s="5">
        <v>5120447000000</v>
      </c>
      <c r="S137" s="5">
        <v>4645987301847</v>
      </c>
      <c r="T137" s="5">
        <v>4007217831202</v>
      </c>
      <c r="U137" s="5">
        <v>3388132299688</v>
      </c>
      <c r="V137" s="5">
        <v>2891114949027</v>
      </c>
      <c r="W137" s="5">
        <v>2540743669096</v>
      </c>
      <c r="X137" s="5">
        <v>2347107988227</v>
      </c>
      <c r="Y137" s="5">
        <v>2313849852036</v>
      </c>
      <c r="Z137" s="5">
        <v>2603150120152</v>
      </c>
    </row>
    <row r="138" spans="2:26" ht="15.5" x14ac:dyDescent="0.35">
      <c r="C138" t="s">
        <v>10</v>
      </c>
      <c r="D138" s="5">
        <v>27377459000000</v>
      </c>
      <c r="E138" s="5">
        <v>27464792000000</v>
      </c>
      <c r="F138" s="5">
        <v>26918736000000</v>
      </c>
      <c r="G138" s="5">
        <v>25838824000000</v>
      </c>
      <c r="I138" s="5">
        <v>26918736000000</v>
      </c>
      <c r="J138" s="5">
        <v>24615330000000</v>
      </c>
      <c r="K138" s="5">
        <v>22624716000000</v>
      </c>
      <c r="L138" s="5">
        <v>21014931000000</v>
      </c>
      <c r="M138" s="5">
        <v>19394197000000</v>
      </c>
      <c r="N138" s="5">
        <v>17457528000000</v>
      </c>
      <c r="O138" s="5">
        <v>17761568000000</v>
      </c>
      <c r="P138" s="5">
        <v>16644276000000</v>
      </c>
      <c r="Q138" s="5">
        <v>15450765000000</v>
      </c>
      <c r="R138" s="5">
        <v>14297927000000</v>
      </c>
      <c r="S138" s="5">
        <v>13050221279907</v>
      </c>
      <c r="T138" s="5">
        <v>11421370771998</v>
      </c>
      <c r="U138" s="5">
        <v>9765513089701</v>
      </c>
      <c r="V138" s="5">
        <v>8480744962252</v>
      </c>
      <c r="W138" s="5">
        <v>7647434188814</v>
      </c>
      <c r="X138" s="5">
        <v>7252143685708</v>
      </c>
      <c r="Y138" s="5">
        <v>6961025765657</v>
      </c>
      <c r="Z138" s="5">
        <v>6600918824546</v>
      </c>
    </row>
    <row r="139" spans="2:26" ht="15.5" x14ac:dyDescent="0.35">
      <c r="C139" t="s">
        <v>168</v>
      </c>
      <c r="D139" s="5">
        <v>46623520000000</v>
      </c>
      <c r="E139" s="5">
        <v>45806210000000</v>
      </c>
      <c r="F139" s="5">
        <v>47988422000000</v>
      </c>
      <c r="G139" s="5">
        <v>46195945000000</v>
      </c>
      <c r="I139" s="5">
        <v>47988422000000</v>
      </c>
      <c r="J139" s="5">
        <v>47022702000000</v>
      </c>
      <c r="K139" s="5">
        <v>44115215000000</v>
      </c>
      <c r="L139" s="5">
        <v>42032616000000</v>
      </c>
      <c r="M139" s="5">
        <v>40668411000000</v>
      </c>
      <c r="N139" s="5">
        <v>39255187000000</v>
      </c>
      <c r="O139" s="5">
        <v>36196024000000</v>
      </c>
      <c r="P139" s="5">
        <v>34289017000000</v>
      </c>
      <c r="Q139" s="5">
        <v>31706163000000</v>
      </c>
      <c r="R139" s="5">
        <v>29072250000000</v>
      </c>
      <c r="S139" s="5">
        <v>26258718560250</v>
      </c>
      <c r="T139" s="5">
        <v>23283477620916</v>
      </c>
      <c r="U139" s="5">
        <v>20114871381857</v>
      </c>
      <c r="V139" s="5">
        <v>15023391727244</v>
      </c>
      <c r="W139" s="5">
        <v>11524866822316</v>
      </c>
      <c r="X139" s="5">
        <v>9378342136927</v>
      </c>
      <c r="Y139" s="5">
        <v>8553946343429</v>
      </c>
      <c r="Z139" s="5">
        <v>8108443360875</v>
      </c>
    </row>
    <row r="140" spans="2:26" ht="15.5" x14ac:dyDescent="0.35">
      <c r="C140" t="s">
        <v>169</v>
      </c>
      <c r="D140" s="5">
        <v>18535695255</v>
      </c>
      <c r="E140" s="5">
        <v>18535695255</v>
      </c>
      <c r="F140" s="5">
        <v>18535695255</v>
      </c>
      <c r="G140" s="5">
        <v>18535695255</v>
      </c>
      <c r="I140" s="5">
        <v>18535695255</v>
      </c>
      <c r="J140" s="5">
        <v>18535695255</v>
      </c>
      <c r="K140" s="5">
        <v>18535695255</v>
      </c>
      <c r="L140" s="5">
        <v>18560303397</v>
      </c>
      <c r="M140" s="5">
        <v>18560303397</v>
      </c>
      <c r="N140" s="5">
        <v>18560303397</v>
      </c>
      <c r="O140" s="5">
        <v>18560303397</v>
      </c>
      <c r="P140" s="5">
        <v>18560303397</v>
      </c>
      <c r="Q140" s="5">
        <v>18560303397</v>
      </c>
      <c r="R140" s="5">
        <v>15425291220</v>
      </c>
      <c r="S140" s="5">
        <v>15330659837</v>
      </c>
      <c r="T140" s="5">
        <v>15165815994</v>
      </c>
      <c r="U140" s="5">
        <v>15165815994</v>
      </c>
      <c r="V140" s="5">
        <v>15165815994</v>
      </c>
      <c r="W140" s="5">
        <v>15165815994</v>
      </c>
      <c r="X140" s="5">
        <v>15165815994</v>
      </c>
      <c r="Y140" s="5">
        <v>7582907997</v>
      </c>
      <c r="Z140" s="5">
        <v>6556748915</v>
      </c>
    </row>
    <row r="142" spans="2:26" ht="15.5" x14ac:dyDescent="0.35">
      <c r="B142" t="s">
        <v>170</v>
      </c>
      <c r="C142" t="s">
        <v>171</v>
      </c>
      <c r="D142" s="5">
        <v>685016000000</v>
      </c>
      <c r="E142" s="5">
        <v>122675000000</v>
      </c>
      <c r="F142" s="5">
        <v>-345535000000</v>
      </c>
      <c r="G142" s="5">
        <v>-313690000000</v>
      </c>
      <c r="I142" s="5">
        <v>79382000000</v>
      </c>
      <c r="J142" s="5">
        <v>2985452000000</v>
      </c>
      <c r="K142" s="5">
        <v>3864820000000</v>
      </c>
      <c r="L142" s="5">
        <v>3759340000000</v>
      </c>
      <c r="M142" s="5">
        <v>3647331000000</v>
      </c>
      <c r="N142" s="5">
        <v>1213679000000</v>
      </c>
      <c r="O142" s="5">
        <v>979826000000</v>
      </c>
      <c r="P142" s="5">
        <v>1043561000000</v>
      </c>
      <c r="Q142" s="5">
        <v>472142000000</v>
      </c>
      <c r="R142" s="5">
        <v>41055000000</v>
      </c>
      <c r="S142" s="5">
        <v>1452270017886</v>
      </c>
      <c r="T142" s="5">
        <v>1989104868881</v>
      </c>
      <c r="U142" s="5">
        <v>308069121746</v>
      </c>
      <c r="V142" s="5">
        <v>1728003003225</v>
      </c>
      <c r="W142" s="5">
        <v>886887364440</v>
      </c>
      <c r="X142" s="5">
        <v>609302275237</v>
      </c>
      <c r="Y142" s="5">
        <v>373785695913</v>
      </c>
      <c r="Z142" s="5">
        <v>498523305464</v>
      </c>
    </row>
    <row r="143" spans="2:26" ht="15.5" x14ac:dyDescent="0.35">
      <c r="C143" t="s">
        <v>172</v>
      </c>
      <c r="D143" s="5">
        <v>2509441000000</v>
      </c>
      <c r="E143" s="5">
        <v>1859869000000</v>
      </c>
      <c r="F143" s="5">
        <v>2501959000000</v>
      </c>
      <c r="G143" s="5">
        <v>1887922000000</v>
      </c>
      <c r="I143" s="5">
        <v>9113315000000</v>
      </c>
      <c r="J143" s="5">
        <v>10860873000000</v>
      </c>
      <c r="K143" s="5">
        <v>10088035000000</v>
      </c>
      <c r="L143" s="5">
        <v>9269947000000</v>
      </c>
      <c r="M143" s="5">
        <v>9082832000000</v>
      </c>
      <c r="N143" s="5">
        <v>7096151000000</v>
      </c>
      <c r="O143" s="5">
        <v>7633918000000</v>
      </c>
      <c r="P143" s="5">
        <v>7901926000000</v>
      </c>
      <c r="Q143" s="5">
        <v>7024276000000</v>
      </c>
      <c r="R143" s="5">
        <v>6844783000000</v>
      </c>
      <c r="S143" s="5">
        <v>7219826461775</v>
      </c>
      <c r="T143" s="5">
        <v>6103797328791</v>
      </c>
      <c r="U143" s="5">
        <v>7015270620840</v>
      </c>
      <c r="V143" s="5">
        <v>4857694294148</v>
      </c>
      <c r="W143" s="5">
        <v>3058344353322</v>
      </c>
      <c r="X143" s="5">
        <v>1915761728652</v>
      </c>
      <c r="Y143" s="5">
        <v>1427387070536</v>
      </c>
      <c r="Z143" s="5">
        <v>1521607871316</v>
      </c>
    </row>
    <row r="144" spans="2:26" ht="15.5" x14ac:dyDescent="0.35">
      <c r="C144" t="s">
        <v>518</v>
      </c>
    </row>
    <row r="145" spans="3:26" ht="15.5" x14ac:dyDescent="0.35">
      <c r="C145" t="s">
        <v>3168</v>
      </c>
      <c r="D145" s="5">
        <v>-1074958000000</v>
      </c>
      <c r="E145" s="5">
        <v>-1252342000000</v>
      </c>
      <c r="F145" s="5">
        <v>-2125342000000</v>
      </c>
      <c r="G145" s="5">
        <v>-1791984000000</v>
      </c>
      <c r="I145" s="5">
        <v>-6625636000000</v>
      </c>
      <c r="J145" s="5">
        <v>-5887734000000</v>
      </c>
      <c r="K145" s="5">
        <v>-4132908000000</v>
      </c>
      <c r="L145" s="5">
        <v>-3609867000000</v>
      </c>
      <c r="M145" s="5">
        <v>-3705341000000</v>
      </c>
      <c r="N145" s="5">
        <v>-3829912000000</v>
      </c>
      <c r="O145" s="5">
        <v>-4109797000000</v>
      </c>
      <c r="P145" s="5">
        <v>-4309275000000</v>
      </c>
      <c r="Q145" s="5">
        <v>-4267278000000</v>
      </c>
      <c r="R145" s="5">
        <v>-4196485000000</v>
      </c>
      <c r="S145" s="5">
        <v>-3957444603284</v>
      </c>
      <c r="T145" s="5">
        <v>-2540479126485</v>
      </c>
      <c r="U145" s="5">
        <v>-4109901826402</v>
      </c>
      <c r="V145" s="5">
        <v>-2090841123032</v>
      </c>
      <c r="W145" s="5">
        <v>-1318365808764</v>
      </c>
      <c r="X145" s="5">
        <v>-927472624873</v>
      </c>
      <c r="Y145" s="5">
        <v>-762760139234</v>
      </c>
      <c r="Z145" s="5">
        <v>-747369529434</v>
      </c>
    </row>
    <row r="146" spans="3:26" ht="15.5" x14ac:dyDescent="0.35">
      <c r="C146" t="s">
        <v>3169</v>
      </c>
      <c r="D146" s="5">
        <v>-296684000000</v>
      </c>
      <c r="E146" s="5">
        <v>-210659000000</v>
      </c>
      <c r="F146" s="5">
        <v>-286702000000</v>
      </c>
      <c r="G146" s="5">
        <v>-284784000000</v>
      </c>
      <c r="I146" s="5">
        <v>-1064731000000</v>
      </c>
      <c r="J146" s="5">
        <v>-980070000000</v>
      </c>
      <c r="K146" s="5">
        <v>-853085000000</v>
      </c>
      <c r="L146" s="5">
        <v>-824586000000</v>
      </c>
      <c r="M146" s="5">
        <v>-787266000000</v>
      </c>
      <c r="N146" s="5">
        <v>-761470000000</v>
      </c>
      <c r="O146" s="5">
        <v>-827687000000</v>
      </c>
      <c r="P146" s="5">
        <v>-710111000000</v>
      </c>
      <c r="Q146" s="5">
        <v>-599575000000</v>
      </c>
      <c r="R146" s="5">
        <v>-650544000000</v>
      </c>
      <c r="S146" s="5">
        <v>-520761399777</v>
      </c>
      <c r="T146" s="5">
        <v>-462389137358</v>
      </c>
      <c r="U146" s="5">
        <v>-395367122587</v>
      </c>
      <c r="V146" s="5">
        <v>-291006723333</v>
      </c>
      <c r="W146" s="5">
        <v>-222579372839</v>
      </c>
      <c r="X146" s="5">
        <v>-174945271555</v>
      </c>
      <c r="Y146" s="5">
        <v>-149213698281</v>
      </c>
      <c r="Z146" s="5">
        <v>-127275811233</v>
      </c>
    </row>
    <row r="147" spans="3:26" ht="15.5" x14ac:dyDescent="0.35">
      <c r="C147" t="s">
        <v>3170</v>
      </c>
      <c r="D147" s="5">
        <v>-76461000000</v>
      </c>
      <c r="E147" s="5">
        <v>-60135000000</v>
      </c>
      <c r="F147" s="5">
        <v>-103230000000</v>
      </c>
      <c r="G147" s="5">
        <v>-74370000000</v>
      </c>
      <c r="I147" s="5">
        <v>-330488000000</v>
      </c>
      <c r="J147" s="5">
        <v>-373605000000</v>
      </c>
      <c r="K147" s="5">
        <v>-332169000000</v>
      </c>
      <c r="L147" s="5">
        <v>-301309000000</v>
      </c>
      <c r="M147" s="5">
        <v>-276178000000</v>
      </c>
      <c r="N147" s="5">
        <v>-264888000000</v>
      </c>
      <c r="O147" s="5">
        <v>-347269000000</v>
      </c>
      <c r="P147" s="5">
        <v>-263768000000</v>
      </c>
      <c r="Q147" s="5">
        <v>-285992000000</v>
      </c>
      <c r="R147" s="5">
        <v>-302742000000</v>
      </c>
      <c r="S147" s="5">
        <v>-422962372845</v>
      </c>
      <c r="T147" s="5">
        <v>-328843744036</v>
      </c>
      <c r="U147" s="5">
        <v>-163570865983</v>
      </c>
      <c r="V147" s="5">
        <v>-244675369192</v>
      </c>
      <c r="W147" s="5">
        <v>-210547467246</v>
      </c>
      <c r="X147" s="5">
        <v>-146940153833</v>
      </c>
      <c r="Y147" s="5">
        <v>-130171663158</v>
      </c>
      <c r="Z147" s="5">
        <v>-109766356779</v>
      </c>
    </row>
    <row r="148" spans="3:26" ht="15.5" x14ac:dyDescent="0.35">
      <c r="C148" t="s">
        <v>3171</v>
      </c>
      <c r="D148" s="5">
        <v>-341380000000</v>
      </c>
      <c r="E148" s="5">
        <v>-132098000000</v>
      </c>
      <c r="F148" s="5">
        <v>-214100000000</v>
      </c>
      <c r="G148" s="5">
        <v>-23560000000</v>
      </c>
      <c r="I148" s="5">
        <v>-861889000000</v>
      </c>
      <c r="J148" s="5">
        <v>-422528000000</v>
      </c>
      <c r="K148" s="5">
        <v>-673815000000</v>
      </c>
      <c r="L148" s="5">
        <v>-597042000000</v>
      </c>
      <c r="M148" s="5">
        <v>-388952000000</v>
      </c>
      <c r="N148" s="5">
        <v>-556548000000</v>
      </c>
      <c r="O148" s="5">
        <v>-720062000000</v>
      </c>
      <c r="P148" s="5">
        <v>-729511000000</v>
      </c>
      <c r="Q148" s="5">
        <v>-623221000000</v>
      </c>
      <c r="R148" s="5">
        <v>-971631000000</v>
      </c>
      <c r="S148" s="5">
        <v>-676033290081</v>
      </c>
      <c r="T148" s="5">
        <v>-551109120097</v>
      </c>
      <c r="U148" s="5">
        <v>-1845564514196</v>
      </c>
      <c r="V148" s="5">
        <v>-436469807867</v>
      </c>
      <c r="W148" s="5">
        <v>-281560118415</v>
      </c>
      <c r="X148" s="5">
        <v>-162971472829</v>
      </c>
      <c r="Y148" s="5">
        <v>-143498273474</v>
      </c>
      <c r="Z148" s="5">
        <v>-149032720182</v>
      </c>
    </row>
    <row r="149" spans="3:26" ht="15.5" x14ac:dyDescent="0.35">
      <c r="C149" t="s">
        <v>27</v>
      </c>
      <c r="D149" s="5">
        <v>-128691000000</v>
      </c>
      <c r="E149" s="5">
        <v>-200257000000</v>
      </c>
      <c r="F149" s="5">
        <v>-250924000000</v>
      </c>
      <c r="G149" s="5">
        <v>-229715000000</v>
      </c>
      <c r="I149" s="5">
        <v>-763945000000</v>
      </c>
      <c r="J149" s="5">
        <v>-656789000000</v>
      </c>
      <c r="K149" s="5">
        <v>-689257000000</v>
      </c>
      <c r="L149" s="5">
        <v>-702346000000</v>
      </c>
      <c r="M149" s="5">
        <v>-814835000000</v>
      </c>
      <c r="N149" s="5">
        <v>-770438000000</v>
      </c>
      <c r="O149" s="5">
        <v>-901339000000</v>
      </c>
      <c r="P149" s="5">
        <v>-841035000000</v>
      </c>
      <c r="Q149" s="5">
        <v>-717402000000</v>
      </c>
      <c r="R149" s="5">
        <v>-660842000000</v>
      </c>
      <c r="S149" s="5">
        <v>-463805313247</v>
      </c>
      <c r="T149" s="5">
        <v>-392250120235</v>
      </c>
      <c r="U149" s="5">
        <v>-117142571066</v>
      </c>
      <c r="V149" s="5">
        <v>-35314755520</v>
      </c>
      <c r="W149" s="5">
        <v>-51894381365</v>
      </c>
      <c r="X149" s="5">
        <v>-27595603339</v>
      </c>
      <c r="Y149" s="5">
        <v>-19881577571</v>
      </c>
      <c r="Z149" s="5">
        <v>-14418498536</v>
      </c>
    </row>
    <row r="150" spans="3:26" ht="15.5" x14ac:dyDescent="0.35">
      <c r="C150" t="s">
        <v>3172</v>
      </c>
    </row>
    <row r="151" spans="3:26" ht="15.5" x14ac:dyDescent="0.35">
      <c r="C151" t="s">
        <v>92</v>
      </c>
      <c r="D151" s="5">
        <v>79764000000</v>
      </c>
      <c r="E151" s="5">
        <v>85214000000</v>
      </c>
      <c r="F151" s="5">
        <v>114288000000</v>
      </c>
      <c r="G151" s="5">
        <v>114964000000</v>
      </c>
      <c r="I151" s="5">
        <v>478352000000</v>
      </c>
      <c r="J151" s="5">
        <v>531682000000</v>
      </c>
      <c r="K151" s="5">
        <v>387447000000</v>
      </c>
      <c r="L151" s="5">
        <v>246990000000</v>
      </c>
      <c r="M151" s="5">
        <v>237562000000</v>
      </c>
      <c r="N151" s="5">
        <v>248154000000</v>
      </c>
      <c r="O151" s="5">
        <v>289579000000</v>
      </c>
      <c r="P151" s="5">
        <v>202177000000</v>
      </c>
      <c r="Q151" s="5">
        <v>177429000000</v>
      </c>
      <c r="R151" s="5">
        <v>217234000000</v>
      </c>
      <c r="S151" s="5">
        <v>219234292080</v>
      </c>
      <c r="T151" s="5">
        <v>230978292215</v>
      </c>
      <c r="U151" s="5">
        <v>170619303579</v>
      </c>
      <c r="V151" s="5">
        <v>101225264441</v>
      </c>
      <c r="W151" s="5">
        <v>106608057019</v>
      </c>
      <c r="X151" s="5">
        <v>111589790243</v>
      </c>
      <c r="Y151" s="5">
        <v>110052073956</v>
      </c>
      <c r="Z151" s="5">
        <v>120760546921</v>
      </c>
    </row>
    <row r="152" spans="3:26" ht="15.5" x14ac:dyDescent="0.35">
      <c r="C152" t="s">
        <v>523</v>
      </c>
      <c r="D152" s="5">
        <v>-1838410000000</v>
      </c>
      <c r="E152" s="5">
        <v>-1770277000000</v>
      </c>
      <c r="F152" s="5">
        <v>-2866010000000</v>
      </c>
      <c r="G152" s="5">
        <v>-2289449000000</v>
      </c>
      <c r="I152" s="5">
        <v>-9168337000000</v>
      </c>
      <c r="J152" s="5">
        <v>-7789044000000</v>
      </c>
      <c r="K152" s="5">
        <v>-6293787000000</v>
      </c>
      <c r="L152" s="5">
        <v>-5788160000000</v>
      </c>
      <c r="M152" s="5">
        <v>-5735010000000</v>
      </c>
      <c r="N152" s="5">
        <v>-5935102000000</v>
      </c>
      <c r="O152" s="5">
        <v>-6616575000000</v>
      </c>
      <c r="P152" s="5">
        <v>-6651523000000</v>
      </c>
      <c r="Q152" s="5">
        <v>-6316039000000</v>
      </c>
      <c r="R152" s="5">
        <v>-6565010000000</v>
      </c>
      <c r="S152" s="5">
        <v>-5821772687154</v>
      </c>
      <c r="T152" s="5">
        <v>-4044092955996</v>
      </c>
      <c r="U152" s="5">
        <v>-6460927596655</v>
      </c>
      <c r="V152" s="5">
        <v>-2997082514503</v>
      </c>
      <c r="W152" s="5">
        <v>-1978339091610</v>
      </c>
      <c r="X152" s="5">
        <v>-1328335336186</v>
      </c>
      <c r="Y152" s="5">
        <v>-1095473277762</v>
      </c>
      <c r="Z152" s="5">
        <v>-1027102369243</v>
      </c>
    </row>
    <row r="153" spans="3:26" ht="15.5" x14ac:dyDescent="0.35">
      <c r="C153" t="s">
        <v>3173</v>
      </c>
      <c r="D153" s="5">
        <v>13995000000</v>
      </c>
      <c r="E153" s="5">
        <v>29517000000</v>
      </c>
      <c r="F153" s="5">
        <v>13805000000</v>
      </c>
      <c r="G153" s="5">
        <v>88753000000</v>
      </c>
      <c r="I153" s="5">
        <v>129282000000</v>
      </c>
      <c r="J153" s="5">
        <v>-83319000000</v>
      </c>
      <c r="K153" s="5">
        <v>68467000000</v>
      </c>
      <c r="L153" s="5">
        <v>263086000000</v>
      </c>
      <c r="M153" s="5">
        <v>323033000000</v>
      </c>
      <c r="N153" s="5">
        <v>51947000000</v>
      </c>
      <c r="O153" s="5">
        <v>-43670000000</v>
      </c>
      <c r="P153" s="5">
        <v>-197681000000</v>
      </c>
      <c r="Q153" s="5">
        <v>-243022000000</v>
      </c>
      <c r="R153" s="5">
        <v>-241318000000</v>
      </c>
      <c r="S153" s="5">
        <v>50538335606</v>
      </c>
      <c r="T153" s="5">
        <v>-81105113360</v>
      </c>
      <c r="U153" s="5">
        <v>-282920184548</v>
      </c>
      <c r="V153" s="5">
        <v>-132336178191</v>
      </c>
      <c r="W153" s="5">
        <v>-125464326321</v>
      </c>
      <c r="X153" s="5">
        <v>-29575611046</v>
      </c>
    </row>
    <row r="154" spans="3:26" ht="15.5" x14ac:dyDescent="0.35">
      <c r="C154" t="s">
        <v>819</v>
      </c>
      <c r="P154" s="5">
        <v>579000000</v>
      </c>
    </row>
    <row r="155" spans="3:26" ht="15.5" x14ac:dyDescent="0.35">
      <c r="C155" t="s">
        <v>3174</v>
      </c>
      <c r="T155" s="5">
        <v>10439285167</v>
      </c>
      <c r="U155" s="5">
        <v>37000000000</v>
      </c>
      <c r="V155" s="5">
        <v>13210415732</v>
      </c>
      <c r="W155" s="5">
        <v>2000000000</v>
      </c>
      <c r="X155" s="5">
        <v>45848669108</v>
      </c>
      <c r="Y155" s="5">
        <v>84128551653</v>
      </c>
      <c r="Z155" s="5">
        <v>19461528330</v>
      </c>
    </row>
    <row r="156" spans="3:26" ht="15.5" x14ac:dyDescent="0.35">
      <c r="C156" t="s">
        <v>3175</v>
      </c>
      <c r="U156" s="5">
        <v>-9557532533</v>
      </c>
      <c r="V156" s="5">
        <v>-38197546738</v>
      </c>
      <c r="W156" s="5">
        <v>-2207496019</v>
      </c>
    </row>
    <row r="157" spans="3:26" ht="15.5" x14ac:dyDescent="0.35">
      <c r="C157" t="s">
        <v>3176</v>
      </c>
      <c r="D157" s="5">
        <v>-32000000</v>
      </c>
      <c r="E157" s="5">
        <v>3566000000</v>
      </c>
      <c r="F157" s="5">
        <v>6000000</v>
      </c>
      <c r="G157" s="5">
        <v>-896000000</v>
      </c>
      <c r="I157" s="5">
        <v>290000000</v>
      </c>
      <c r="J157" s="5">
        <v>-1308000000</v>
      </c>
      <c r="K157" s="5">
        <v>517000000</v>
      </c>
      <c r="L157" s="5">
        <v>-754000000</v>
      </c>
      <c r="M157" s="5">
        <v>377000000</v>
      </c>
      <c r="N157" s="5">
        <v>726000000</v>
      </c>
      <c r="O157" s="5">
        <v>-3086000000</v>
      </c>
      <c r="P157" s="5">
        <v>-13149000000</v>
      </c>
      <c r="Q157" s="5">
        <v>-3369000000</v>
      </c>
      <c r="R157" s="5">
        <v>1900000000</v>
      </c>
      <c r="S157" s="5">
        <v>3597925048</v>
      </c>
      <c r="T157" s="5">
        <v>3136482851</v>
      </c>
      <c r="U157" s="5">
        <v>-3643505546</v>
      </c>
      <c r="V157" s="5">
        <v>-13585760750</v>
      </c>
      <c r="W157" s="5">
        <v>-4471001290</v>
      </c>
      <c r="X157" s="5">
        <v>-484032277</v>
      </c>
      <c r="Y157" s="5">
        <v>8845674079</v>
      </c>
      <c r="Z157" s="5">
        <v>-6928821137</v>
      </c>
    </row>
    <row r="158" spans="3:26" ht="15.5" x14ac:dyDescent="0.35">
      <c r="C158" t="s">
        <v>3177</v>
      </c>
      <c r="D158" s="5">
        <v>22000000</v>
      </c>
      <c r="F158" s="5">
        <v>4705000000</v>
      </c>
      <c r="G158" s="5">
        <v>-20000000</v>
      </c>
      <c r="I158" s="5">
        <v>4832000000</v>
      </c>
      <c r="J158" s="5">
        <v>-1750000000</v>
      </c>
      <c r="K158" s="5">
        <v>1588000000</v>
      </c>
      <c r="L158" s="5">
        <v>15221000000</v>
      </c>
      <c r="M158" s="5">
        <v>-23901000000</v>
      </c>
      <c r="N158" s="5">
        <v>-43000000</v>
      </c>
      <c r="O158" s="5">
        <v>9239000000</v>
      </c>
      <c r="P158" s="5">
        <v>3409000000</v>
      </c>
      <c r="Q158" s="5">
        <v>10296000000</v>
      </c>
      <c r="R158" s="5">
        <v>700000000</v>
      </c>
      <c r="S158" s="5">
        <v>79982611</v>
      </c>
      <c r="T158" s="5">
        <v>-3070158572</v>
      </c>
      <c r="U158" s="5">
        <v>3289787655</v>
      </c>
      <c r="V158" s="5">
        <v>102746789</v>
      </c>
      <c r="W158" s="5">
        <v>-65182569661</v>
      </c>
      <c r="X158" s="5">
        <v>8300281028</v>
      </c>
      <c r="Y158" s="5">
        <v>-253653485</v>
      </c>
      <c r="Z158" s="5">
        <v>2571678233</v>
      </c>
    </row>
    <row r="159" spans="3:26" ht="15.5" x14ac:dyDescent="0.35">
      <c r="C159" t="s">
        <v>184</v>
      </c>
      <c r="D159" s="5">
        <v>43628000000</v>
      </c>
      <c r="E159" s="5">
        <v>-1942828000000</v>
      </c>
      <c r="F159" s="5">
        <v>2086900000000</v>
      </c>
      <c r="G159" s="5">
        <v>-681715000000</v>
      </c>
      <c r="I159" s="5">
        <v>1215283000000</v>
      </c>
      <c r="J159" s="5">
        <v>-634532000000</v>
      </c>
      <c r="K159" s="5">
        <v>-1140181000000</v>
      </c>
      <c r="L159" s="5">
        <v>-1169595000000</v>
      </c>
      <c r="M159" s="5">
        <v>-678327000000</v>
      </c>
      <c r="N159" s="5">
        <v>658298000000</v>
      </c>
      <c r="O159" s="5">
        <v>603549000000</v>
      </c>
      <c r="P159" s="5">
        <v>653258000000</v>
      </c>
      <c r="Q159" s="5">
        <v>1050468000000</v>
      </c>
      <c r="R159" s="5">
        <v>1453790000000</v>
      </c>
      <c r="S159" s="5">
        <v>1244183112107</v>
      </c>
      <c r="T159" s="5">
        <v>1131736513915</v>
      </c>
      <c r="U159" s="5">
        <v>2040934663488</v>
      </c>
      <c r="V159" s="5">
        <v>612922851235</v>
      </c>
      <c r="W159" s="5">
        <v>400540379977</v>
      </c>
      <c r="X159" s="5">
        <v>164491296671</v>
      </c>
      <c r="Y159" s="5">
        <v>420964081544</v>
      </c>
      <c r="Z159" s="5">
        <v>-31115645215</v>
      </c>
    </row>
    <row r="160" spans="3:26" ht="15.5" x14ac:dyDescent="0.35">
      <c r="C160" t="s">
        <v>185</v>
      </c>
      <c r="D160" s="5">
        <v>-383145000000</v>
      </c>
      <c r="E160" s="5">
        <v>-290453000000</v>
      </c>
      <c r="F160" s="5">
        <v>-405342000000</v>
      </c>
      <c r="G160" s="5">
        <v>-170513000000</v>
      </c>
      <c r="I160" s="5">
        <v>-1123414000000</v>
      </c>
      <c r="J160" s="5">
        <v>-2751166000000</v>
      </c>
      <c r="K160" s="5">
        <v>-1176280000000</v>
      </c>
      <c r="L160" s="5">
        <v>-722420000000</v>
      </c>
      <c r="M160" s="5">
        <v>-1100005000000</v>
      </c>
      <c r="N160" s="5">
        <v>-838435000000</v>
      </c>
      <c r="O160" s="5">
        <v>-581910000000</v>
      </c>
      <c r="P160" s="5">
        <v>-1694312000000</v>
      </c>
      <c r="Q160" s="5">
        <v>-1761064000000</v>
      </c>
      <c r="R160" s="5">
        <v>-1053199000000</v>
      </c>
      <c r="S160" s="5">
        <v>-2561856473873</v>
      </c>
      <c r="T160" s="5">
        <v>-3697803867049</v>
      </c>
      <c r="U160" s="5">
        <v>-1645594328790</v>
      </c>
      <c r="V160" s="5">
        <v>-1752513644043</v>
      </c>
      <c r="W160" s="5">
        <v>-1414901228184</v>
      </c>
      <c r="X160" s="5">
        <v>-542483756482</v>
      </c>
      <c r="Y160" s="5">
        <v>-1167403135477</v>
      </c>
      <c r="Z160" s="5">
        <v>-301255109751</v>
      </c>
    </row>
    <row r="161" spans="3:26" ht="15.5" x14ac:dyDescent="0.35">
      <c r="C161" t="s">
        <v>3178</v>
      </c>
    </row>
    <row r="162" spans="3:26" ht="15.5" x14ac:dyDescent="0.35">
      <c r="C162" t="s">
        <v>3179</v>
      </c>
      <c r="D162" s="5">
        <v>-6025000000</v>
      </c>
      <c r="E162" s="5">
        <v>-250000000</v>
      </c>
      <c r="G162" s="5">
        <v>10861000000</v>
      </c>
    </row>
    <row r="163" spans="3:26" ht="15.5" x14ac:dyDescent="0.35">
      <c r="C163" t="s">
        <v>519</v>
      </c>
    </row>
    <row r="164" spans="3:26" ht="15.5" x14ac:dyDescent="0.35">
      <c r="C164" t="s">
        <v>2765</v>
      </c>
      <c r="F164" s="5">
        <v>-49375000000</v>
      </c>
      <c r="G164" s="5">
        <v>49375000000</v>
      </c>
    </row>
    <row r="165" spans="3:26" ht="15.5" x14ac:dyDescent="0.35">
      <c r="C165" t="s">
        <v>2381</v>
      </c>
      <c r="F165" s="5">
        <v>2029000000</v>
      </c>
      <c r="G165" s="5">
        <v>12918000000</v>
      </c>
      <c r="I165" s="5">
        <v>14947000000</v>
      </c>
      <c r="J165" s="5">
        <v>14556000000</v>
      </c>
      <c r="K165" s="5">
        <v>11827000000</v>
      </c>
      <c r="L165" s="5">
        <v>9760000000</v>
      </c>
      <c r="V165" s="5">
        <v>3270152063</v>
      </c>
    </row>
    <row r="166" spans="3:26" ht="15.5" x14ac:dyDescent="0.35">
      <c r="C166" t="s">
        <v>3180</v>
      </c>
      <c r="Q166" s="5">
        <v>240915000000</v>
      </c>
    </row>
    <row r="167" spans="3:26" ht="15.5" x14ac:dyDescent="0.35">
      <c r="C167" t="s">
        <v>325</v>
      </c>
      <c r="D167" s="5">
        <v>916000000</v>
      </c>
      <c r="E167" s="5">
        <v>1530000000</v>
      </c>
      <c r="F167" s="5">
        <v>5153000000</v>
      </c>
      <c r="G167" s="5">
        <v>970000000</v>
      </c>
      <c r="I167" s="5">
        <v>7815000000</v>
      </c>
      <c r="J167" s="5">
        <v>5104000000</v>
      </c>
      <c r="K167" s="5">
        <v>29094000000</v>
      </c>
      <c r="L167" s="5">
        <v>8152000000</v>
      </c>
      <c r="M167" s="5">
        <v>83513000000</v>
      </c>
      <c r="N167" s="5">
        <v>24552000000</v>
      </c>
      <c r="O167" s="5">
        <v>3750000000</v>
      </c>
      <c r="P167" s="5">
        <v>773000000</v>
      </c>
      <c r="Q167" s="5">
        <v>11087000000</v>
      </c>
      <c r="R167" s="5">
        <v>10616000000</v>
      </c>
      <c r="S167" s="5">
        <v>479417754</v>
      </c>
      <c r="T167" s="5">
        <v>2037727457</v>
      </c>
      <c r="U167" s="5">
        <v>2996242115</v>
      </c>
      <c r="V167" s="5">
        <v>4794391066</v>
      </c>
      <c r="W167" s="5">
        <v>8297515230</v>
      </c>
      <c r="X167" s="5">
        <v>2583851925</v>
      </c>
      <c r="Y167" s="5">
        <v>2907498246</v>
      </c>
      <c r="Z167" s="5">
        <v>3601832114</v>
      </c>
    </row>
    <row r="168" spans="3:26" ht="15.5" x14ac:dyDescent="0.35">
      <c r="C168" t="s">
        <v>189</v>
      </c>
      <c r="D168" s="5">
        <v>62416000000</v>
      </c>
      <c r="E168" s="5">
        <v>-91093000000</v>
      </c>
      <c r="F168" s="5">
        <v>-100066000000</v>
      </c>
      <c r="G168" s="5">
        <v>-197202000000</v>
      </c>
      <c r="I168" s="5">
        <v>-305246000000</v>
      </c>
      <c r="J168" s="5">
        <v>-420581000000</v>
      </c>
      <c r="K168" s="5">
        <v>-543386000000</v>
      </c>
      <c r="L168" s="5">
        <v>-155887000000</v>
      </c>
      <c r="M168" s="5">
        <v>-112630000000</v>
      </c>
      <c r="N168" s="5">
        <v>-118933000000</v>
      </c>
      <c r="O168" s="5">
        <v>-149450000000</v>
      </c>
      <c r="P168" s="5">
        <v>-167709000000</v>
      </c>
      <c r="Q168" s="5">
        <v>-281065000000</v>
      </c>
      <c r="R168" s="5">
        <v>-210500000000</v>
      </c>
      <c r="S168" s="5">
        <v>-833882625963</v>
      </c>
      <c r="T168" s="5">
        <v>-635091731079</v>
      </c>
      <c r="U168" s="5">
        <v>-1568384704023</v>
      </c>
      <c r="V168" s="5">
        <v>-1608807966136</v>
      </c>
      <c r="W168" s="5">
        <v>-1378691690125</v>
      </c>
      <c r="X168" s="5">
        <v>-619374021110</v>
      </c>
      <c r="Y168" s="5">
        <v>-361323204297</v>
      </c>
      <c r="Z168" s="5">
        <v>-304856941865</v>
      </c>
    </row>
    <row r="169" spans="3:26" ht="15.5" x14ac:dyDescent="0.35">
      <c r="C169" t="s">
        <v>404</v>
      </c>
      <c r="D169" s="5">
        <v>-33917000000</v>
      </c>
      <c r="E169" s="5">
        <v>-128735000000</v>
      </c>
      <c r="F169" s="5">
        <v>-3453000000</v>
      </c>
      <c r="G169" s="5">
        <v>-31052000000</v>
      </c>
      <c r="I169" s="5">
        <v>-212167000000</v>
      </c>
      <c r="J169" s="5">
        <v>-1754904000000</v>
      </c>
      <c r="K169" s="5">
        <v>-237800000000</v>
      </c>
      <c r="L169" s="5">
        <v>-250472000000</v>
      </c>
      <c r="M169" s="5">
        <v>-370026000000</v>
      </c>
      <c r="N169" s="5">
        <v>-380647000000</v>
      </c>
      <c r="O169" s="5">
        <v>-425353000000</v>
      </c>
      <c r="P169" s="5">
        <v>-869350000000</v>
      </c>
      <c r="Q169" s="5">
        <v>-1091278000000</v>
      </c>
      <c r="R169" s="5">
        <v>-147559000000</v>
      </c>
      <c r="S169" s="5">
        <v>-709098314593</v>
      </c>
      <c r="T169" s="5">
        <v>-1478716876205</v>
      </c>
    </row>
    <row r="170" spans="3:26" ht="15.5" x14ac:dyDescent="0.35">
      <c r="C170" t="s">
        <v>199</v>
      </c>
      <c r="D170" s="5">
        <v>-294109000000</v>
      </c>
      <c r="E170" s="5">
        <v>-9728000000</v>
      </c>
      <c r="F170" s="5">
        <v>-1953000000</v>
      </c>
      <c r="G170" s="5">
        <v>126450000000</v>
      </c>
      <c r="I170" s="5">
        <v>-13452000000</v>
      </c>
      <c r="J170" s="5">
        <v>-33468000000</v>
      </c>
      <c r="K170" s="5">
        <v>-52324000000</v>
      </c>
      <c r="L170" s="5">
        <v>-45834000000</v>
      </c>
      <c r="M170" s="5">
        <v>-160847000000</v>
      </c>
      <c r="N170" s="5">
        <v>-244425000000</v>
      </c>
      <c r="O170" s="5">
        <v>-461147000000</v>
      </c>
      <c r="P170" s="5">
        <v>-181468000000</v>
      </c>
      <c r="Q170" s="5">
        <v>-464907000000</v>
      </c>
      <c r="R170" s="5">
        <v>-414819000000</v>
      </c>
      <c r="S170" s="5">
        <v>-484754334220</v>
      </c>
      <c r="T170" s="5">
        <v>-1063310681941</v>
      </c>
    </row>
    <row r="171" spans="3:26" ht="15.5" x14ac:dyDescent="0.35">
      <c r="C171" t="s">
        <v>3181</v>
      </c>
      <c r="D171" s="5">
        <v>-112426000000</v>
      </c>
      <c r="E171" s="5">
        <v>-62177000000</v>
      </c>
      <c r="F171" s="5">
        <v>-80376000000</v>
      </c>
      <c r="G171" s="5">
        <v>-120972000000</v>
      </c>
      <c r="I171" s="5">
        <v>-416149000000</v>
      </c>
      <c r="J171" s="5">
        <v>-469374000000</v>
      </c>
      <c r="K171" s="5">
        <v>-221523000000</v>
      </c>
      <c r="L171" s="5">
        <v>-203702000000</v>
      </c>
      <c r="M171" s="5">
        <v>-117850000000</v>
      </c>
      <c r="N171" s="5">
        <v>-69406000000</v>
      </c>
      <c r="O171" s="5">
        <v>-49314000000</v>
      </c>
      <c r="P171" s="5">
        <v>-71006000000</v>
      </c>
      <c r="Q171" s="5">
        <v>-19543000000</v>
      </c>
      <c r="R171" s="5">
        <v>-166273000000</v>
      </c>
      <c r="S171" s="5">
        <v>-77936326862</v>
      </c>
      <c r="T171" s="5">
        <v>-254758084284</v>
      </c>
    </row>
    <row r="172" spans="3:26" ht="15.5" x14ac:dyDescent="0.35">
      <c r="C172" t="s">
        <v>3182</v>
      </c>
      <c r="M172" s="5">
        <v>-16769000000</v>
      </c>
    </row>
    <row r="173" spans="3:26" ht="15.5" x14ac:dyDescent="0.35">
      <c r="C173" t="s">
        <v>2838</v>
      </c>
    </row>
    <row r="174" spans="3:26" ht="15.5" x14ac:dyDescent="0.35">
      <c r="C174" t="s">
        <v>3183</v>
      </c>
      <c r="S174" s="5">
        <v>-93674289988</v>
      </c>
      <c r="T174" s="5">
        <v>-136755602072</v>
      </c>
    </row>
    <row r="175" spans="3:26" ht="15.5" x14ac:dyDescent="0.35">
      <c r="C175" t="s">
        <v>3184</v>
      </c>
    </row>
    <row r="176" spans="3:26" ht="15.5" x14ac:dyDescent="0.35">
      <c r="C176" t="s">
        <v>2962</v>
      </c>
      <c r="F176" s="5">
        <v>1738000000</v>
      </c>
      <c r="I176" s="5">
        <v>1738000000</v>
      </c>
      <c r="J176" s="5">
        <v>6601000000</v>
      </c>
      <c r="K176" s="5">
        <v>-58188000000</v>
      </c>
      <c r="L176" s="5">
        <v>-84437000000</v>
      </c>
      <c r="M176" s="5">
        <v>-405396000000</v>
      </c>
      <c r="N176" s="5">
        <v>-49576000000</v>
      </c>
      <c r="O176" s="5">
        <v>352738000000</v>
      </c>
      <c r="P176" s="5">
        <v>-158835000000</v>
      </c>
      <c r="Q176" s="5">
        <v>-156273000000</v>
      </c>
      <c r="R176" s="5">
        <v>-124664000000</v>
      </c>
      <c r="S176" s="5">
        <v>-13740000001</v>
      </c>
      <c r="T176" s="5">
        <v>-131208618925</v>
      </c>
    </row>
    <row r="177" spans="3:26" ht="15.5" x14ac:dyDescent="0.35">
      <c r="C177" t="s">
        <v>2415</v>
      </c>
      <c r="O177" s="5">
        <v>146866000000</v>
      </c>
      <c r="P177" s="5">
        <v>-145688000000</v>
      </c>
      <c r="W177" s="5">
        <v>-7154727812</v>
      </c>
      <c r="X177" s="5">
        <v>-50448080088</v>
      </c>
      <c r="Y177" s="5">
        <v>-58280000000</v>
      </c>
    </row>
    <row r="178" spans="3:26" ht="15.5" x14ac:dyDescent="0.35">
      <c r="C178" t="s">
        <v>196</v>
      </c>
      <c r="S178" s="5">
        <v>-109250000000</v>
      </c>
      <c r="U178" s="5">
        <v>-19055852509</v>
      </c>
      <c r="V178" s="5">
        <v>-113926990910</v>
      </c>
      <c r="W178" s="5">
        <v>-35901302500</v>
      </c>
      <c r="X178" s="5">
        <v>-103547890010</v>
      </c>
      <c r="Y178" s="5">
        <v>-425406731458</v>
      </c>
    </row>
    <row r="179" spans="3:26" ht="15.5" x14ac:dyDescent="0.35">
      <c r="C179" t="s">
        <v>488</v>
      </c>
      <c r="P179" s="5">
        <v>-5116000000</v>
      </c>
    </row>
    <row r="180" spans="3:26" ht="15.5" x14ac:dyDescent="0.35">
      <c r="C180" t="s">
        <v>3185</v>
      </c>
      <c r="F180" s="5">
        <v>-300000000000</v>
      </c>
      <c r="I180" s="5">
        <v>-300000000000</v>
      </c>
      <c r="X180" s="5">
        <v>-35137143352</v>
      </c>
      <c r="Y180" s="5">
        <v>-219532487194</v>
      </c>
    </row>
    <row r="181" spans="3:26" ht="15.5" x14ac:dyDescent="0.35">
      <c r="C181" t="s">
        <v>3186</v>
      </c>
      <c r="X181" s="5">
        <v>267486416799</v>
      </c>
    </row>
    <row r="182" spans="3:26" ht="15.5" x14ac:dyDescent="0.35">
      <c r="C182" t="s">
        <v>1720</v>
      </c>
    </row>
    <row r="183" spans="3:26" ht="15.5" x14ac:dyDescent="0.35">
      <c r="C183" t="s">
        <v>3187</v>
      </c>
      <c r="K183" s="5">
        <v>-103980000000</v>
      </c>
      <c r="P183" s="5">
        <v>-95913000000</v>
      </c>
      <c r="S183" s="5">
        <v>-240000000000</v>
      </c>
    </row>
    <row r="184" spans="3:26" ht="15.5" x14ac:dyDescent="0.35">
      <c r="C184" t="s">
        <v>3188</v>
      </c>
      <c r="Y184" s="5">
        <v>-103778000000</v>
      </c>
    </row>
    <row r="185" spans="3:26" ht="15.5" x14ac:dyDescent="0.35">
      <c r="C185" t="s">
        <v>3189</v>
      </c>
      <c r="F185" s="5">
        <v>99100000000</v>
      </c>
      <c r="I185" s="5">
        <v>99100000000</v>
      </c>
      <c r="J185" s="5">
        <v>-99100000000</v>
      </c>
      <c r="U185" s="5">
        <v>-51592481840</v>
      </c>
      <c r="V185" s="5">
        <v>354316612</v>
      </c>
      <c r="W185" s="5">
        <v>756473042</v>
      </c>
      <c r="X185" s="5">
        <v>-4046890646</v>
      </c>
      <c r="Y185" s="5">
        <v>-1990210774</v>
      </c>
    </row>
    <row r="186" spans="3:26" ht="15.5" x14ac:dyDescent="0.35">
      <c r="C186" t="s">
        <v>215</v>
      </c>
      <c r="D186" s="5">
        <v>43628000000</v>
      </c>
      <c r="E186" s="5">
        <v>-1942828000000</v>
      </c>
      <c r="F186" s="5">
        <v>2086900000000</v>
      </c>
      <c r="G186" s="5">
        <v>-681715000000</v>
      </c>
      <c r="I186" s="5">
        <v>1215283000000</v>
      </c>
      <c r="J186" s="5">
        <v>-634532000000</v>
      </c>
      <c r="K186" s="5">
        <v>-1140181000000</v>
      </c>
      <c r="L186" s="5">
        <v>-1169595000000</v>
      </c>
      <c r="M186" s="5">
        <v>-678327000000</v>
      </c>
      <c r="N186" s="5">
        <v>658298000000</v>
      </c>
      <c r="O186" s="5">
        <v>603549000000</v>
      </c>
      <c r="P186" s="5">
        <v>653258000000</v>
      </c>
      <c r="Q186" s="5">
        <v>1050468000000</v>
      </c>
      <c r="R186" s="5">
        <v>1453790000000</v>
      </c>
      <c r="S186" s="5">
        <v>1244183112107</v>
      </c>
      <c r="T186" s="5">
        <v>1131736513915</v>
      </c>
      <c r="U186" s="5">
        <v>2040934663488</v>
      </c>
      <c r="V186" s="5">
        <v>612922851235</v>
      </c>
      <c r="W186" s="5">
        <v>400540379977</v>
      </c>
      <c r="X186" s="5">
        <v>164491296671</v>
      </c>
      <c r="Y186" s="5">
        <v>420964081544</v>
      </c>
      <c r="Z186" s="5">
        <v>-31115645215</v>
      </c>
    </row>
    <row r="187" spans="3:26" ht="15.5" x14ac:dyDescent="0.35">
      <c r="C187" t="s">
        <v>3190</v>
      </c>
      <c r="D187" s="5">
        <v>1013000000000</v>
      </c>
      <c r="E187" s="5">
        <v>585658000000</v>
      </c>
      <c r="F187" s="5">
        <v>2202322000000</v>
      </c>
      <c r="G187" s="5">
        <v>1195000000000</v>
      </c>
      <c r="I187" s="5">
        <v>3854322000000</v>
      </c>
      <c r="J187" s="5">
        <v>1278454000000</v>
      </c>
      <c r="K187" s="5">
        <v>281992000000</v>
      </c>
      <c r="L187" s="5">
        <v>1320790000000</v>
      </c>
      <c r="M187" s="5">
        <v>4182415000000</v>
      </c>
      <c r="N187" s="5">
        <v>2205326000000</v>
      </c>
      <c r="O187" s="5">
        <v>2768214000000</v>
      </c>
      <c r="P187" s="5">
        <v>4125180000000</v>
      </c>
      <c r="Q187" s="5">
        <v>4316245000000</v>
      </c>
      <c r="R187" s="5">
        <v>3428788000000</v>
      </c>
      <c r="S187" s="5">
        <v>1530861374038</v>
      </c>
      <c r="T187" s="5">
        <v>1227551058072</v>
      </c>
      <c r="U187" s="5">
        <v>1330145764501</v>
      </c>
      <c r="V187" s="5">
        <v>1222925000000</v>
      </c>
      <c r="W187" s="5">
        <v>545380311457</v>
      </c>
      <c r="X187" s="5">
        <v>179930520207</v>
      </c>
      <c r="Y187" s="5">
        <v>49692380773</v>
      </c>
      <c r="Z187" s="5">
        <v>107070163391</v>
      </c>
    </row>
    <row r="188" spans="3:26" ht="15.5" x14ac:dyDescent="0.35">
      <c r="C188" t="s">
        <v>2400</v>
      </c>
      <c r="D188" s="5">
        <v>-942369000000</v>
      </c>
      <c r="E188" s="5">
        <v>-588393000000</v>
      </c>
      <c r="F188" s="5">
        <v>-140107000000</v>
      </c>
      <c r="G188" s="5">
        <v>-1377655000000</v>
      </c>
      <c r="I188" s="5">
        <v>-2136682000000</v>
      </c>
      <c r="J188" s="5">
        <v>-1453578000000</v>
      </c>
      <c r="K188" s="5">
        <v>-1129228000000</v>
      </c>
      <c r="L188" s="5">
        <v>-2142964000000</v>
      </c>
      <c r="M188" s="5">
        <v>-4543405000000</v>
      </c>
      <c r="N188" s="5">
        <v>-1435732000000</v>
      </c>
      <c r="O188" s="5">
        <v>-1773423000000</v>
      </c>
      <c r="P188" s="5">
        <v>-3384513000000</v>
      </c>
      <c r="Q188" s="5">
        <v>-4118917000000</v>
      </c>
      <c r="R188" s="5">
        <v>-2044384000000</v>
      </c>
      <c r="S188" s="5">
        <v>-889805456377</v>
      </c>
      <c r="T188" s="5">
        <v>-450862212500</v>
      </c>
      <c r="U188" s="5">
        <v>-41279670534</v>
      </c>
      <c r="V188" s="5">
        <v>-594713763899</v>
      </c>
      <c r="W188" s="5">
        <v>-25600000000</v>
      </c>
      <c r="X188" s="5">
        <v>-22799333981</v>
      </c>
      <c r="Y188" s="5">
        <v>-100492581555</v>
      </c>
      <c r="Z188" s="5">
        <v>-102934551169</v>
      </c>
    </row>
    <row r="189" spans="3:26" ht="15.5" x14ac:dyDescent="0.35">
      <c r="C189" t="s">
        <v>3191</v>
      </c>
      <c r="E189" s="5">
        <v>-1936840000000</v>
      </c>
      <c r="M189" s="5">
        <v>-1613173000000</v>
      </c>
      <c r="Q189" s="5">
        <v>-604435000000</v>
      </c>
      <c r="S189" s="5">
        <v>617175000000</v>
      </c>
    </row>
    <row r="190" spans="3:26" ht="15.5" x14ac:dyDescent="0.35">
      <c r="C190" t="s">
        <v>3192</v>
      </c>
      <c r="M190" s="5">
        <v>1588099000000</v>
      </c>
      <c r="Q190" s="5">
        <v>1478850000000</v>
      </c>
    </row>
    <row r="191" spans="3:26" ht="15.5" x14ac:dyDescent="0.35">
      <c r="C191" t="s">
        <v>3193</v>
      </c>
      <c r="T191" s="5">
        <v>490519940683</v>
      </c>
    </row>
    <row r="192" spans="3:26" ht="15.5" x14ac:dyDescent="0.35">
      <c r="C192" t="s">
        <v>1481</v>
      </c>
      <c r="F192" s="5">
        <v>39250000000</v>
      </c>
      <c r="I192" s="5">
        <v>39250000000</v>
      </c>
      <c r="J192" s="5">
        <v>3335000000</v>
      </c>
      <c r="K192" s="5">
        <v>22870000000</v>
      </c>
      <c r="L192" s="5">
        <v>26600000000</v>
      </c>
      <c r="M192" s="5">
        <v>45566000000</v>
      </c>
      <c r="N192" s="5">
        <v>70908000000</v>
      </c>
      <c r="O192" s="5">
        <v>66962000000</v>
      </c>
      <c r="P192" s="5">
        <v>121650000000</v>
      </c>
      <c r="Q192" s="5">
        <v>355118000000</v>
      </c>
      <c r="R192" s="5">
        <v>112966000000</v>
      </c>
      <c r="S192" s="5">
        <v>201463073912</v>
      </c>
      <c r="T192" s="5">
        <v>296085229511</v>
      </c>
      <c r="U192" s="5">
        <v>1042584367660</v>
      </c>
      <c r="V192" s="5">
        <v>155847475035</v>
      </c>
      <c r="W192" s="5">
        <v>100407542088</v>
      </c>
      <c r="X192" s="5">
        <v>20821862429</v>
      </c>
    </row>
    <row r="193" spans="3:26" ht="15.5" x14ac:dyDescent="0.35">
      <c r="C193" t="s">
        <v>3194</v>
      </c>
      <c r="F193" s="5">
        <v>-448000000</v>
      </c>
      <c r="G193" s="5">
        <v>-444409000000</v>
      </c>
      <c r="I193" s="5">
        <v>-444857000000</v>
      </c>
      <c r="J193" s="5">
        <v>-389250000000</v>
      </c>
      <c r="K193" s="5">
        <v>-278035000000</v>
      </c>
      <c r="L193" s="5">
        <v>-259500000000</v>
      </c>
      <c r="M193" s="5">
        <v>-157553000000</v>
      </c>
      <c r="N193" s="5">
        <v>-148286000000</v>
      </c>
      <c r="O193" s="5">
        <v>-185357000000</v>
      </c>
      <c r="P193" s="5">
        <v>-176089000000</v>
      </c>
      <c r="Q193" s="5">
        <v>-88045000000</v>
      </c>
      <c r="R193" s="5">
        <v>-122530000000</v>
      </c>
      <c r="S193" s="5">
        <v>-158102048012</v>
      </c>
      <c r="T193" s="5">
        <v>-285337618250</v>
      </c>
      <c r="U193" s="5">
        <v>-181622276895</v>
      </c>
      <c r="V193" s="5">
        <v>-105926356709</v>
      </c>
      <c r="W193" s="5">
        <v>-90884900874</v>
      </c>
    </row>
    <row r="194" spans="3:26" ht="15.5" x14ac:dyDescent="0.35">
      <c r="C194" t="s">
        <v>2441</v>
      </c>
      <c r="M194" s="5">
        <v>-80000000000</v>
      </c>
      <c r="O194" s="5">
        <v>-220000000000</v>
      </c>
      <c r="Q194" s="5">
        <v>-200000000000</v>
      </c>
    </row>
    <row r="195" spans="3:26" ht="15.5" x14ac:dyDescent="0.35">
      <c r="C195" t="s">
        <v>3195</v>
      </c>
      <c r="Q195" s="5">
        <v>-33348000000</v>
      </c>
    </row>
    <row r="196" spans="3:26" ht="15.5" x14ac:dyDescent="0.35">
      <c r="C196" t="s">
        <v>3196</v>
      </c>
      <c r="D196" s="5">
        <v>-27017000000</v>
      </c>
      <c r="E196" s="5">
        <v>-3263000000</v>
      </c>
      <c r="F196" s="5">
        <v>-3103000000</v>
      </c>
      <c r="G196" s="5">
        <v>-54651000000</v>
      </c>
      <c r="I196" s="5">
        <v>-92976000000</v>
      </c>
      <c r="J196" s="5">
        <v>-39910000000</v>
      </c>
      <c r="K196" s="5">
        <v>-34067000000</v>
      </c>
      <c r="L196" s="5">
        <v>-75437000000</v>
      </c>
      <c r="M196" s="5">
        <v>-79136000000</v>
      </c>
      <c r="N196" s="5">
        <v>-27023000000</v>
      </c>
      <c r="O196" s="5">
        <v>-23907000000</v>
      </c>
      <c r="P196" s="5">
        <v>-20750000000</v>
      </c>
      <c r="Q196" s="5">
        <v>-8000000000</v>
      </c>
      <c r="R196" s="5">
        <v>-40997000000</v>
      </c>
      <c r="S196" s="5">
        <v>-56837251259</v>
      </c>
      <c r="T196" s="5">
        <v>-146219883601</v>
      </c>
      <c r="U196" s="5">
        <v>-108893521244</v>
      </c>
      <c r="V196" s="5">
        <v>-65209503192</v>
      </c>
      <c r="W196" s="5">
        <v>-36789039994</v>
      </c>
      <c r="X196" s="5">
        <v>-13461751984</v>
      </c>
    </row>
    <row r="197" spans="3:26" ht="15.5" x14ac:dyDescent="0.35">
      <c r="C197" t="s">
        <v>3197</v>
      </c>
      <c r="D197" s="5">
        <v>14000000</v>
      </c>
      <c r="E197" s="5">
        <v>10000000</v>
      </c>
      <c r="F197" s="5">
        <v>-10000000000</v>
      </c>
    </row>
    <row r="198" spans="3:26" ht="15.5" x14ac:dyDescent="0.35">
      <c r="C198" t="s">
        <v>3198</v>
      </c>
      <c r="F198" s="5">
        <v>-1014000000</v>
      </c>
      <c r="G198" s="5">
        <v>-2760000000</v>
      </c>
      <c r="I198" s="5">
        <v>-3774000000</v>
      </c>
      <c r="J198" s="5">
        <v>-33583000000</v>
      </c>
      <c r="K198" s="5">
        <v>-3713000000</v>
      </c>
      <c r="L198" s="5">
        <v>-39084000000</v>
      </c>
      <c r="M198" s="5">
        <v>-21140000000</v>
      </c>
      <c r="N198" s="5">
        <v>-6895000000</v>
      </c>
      <c r="O198" s="5">
        <v>-28940000000</v>
      </c>
      <c r="P198" s="5">
        <v>-12220000000</v>
      </c>
      <c r="Q198" s="5">
        <v>-47000000000</v>
      </c>
      <c r="R198" s="5">
        <v>-32931000000</v>
      </c>
      <c r="S198" s="5">
        <v>-47000000000</v>
      </c>
    </row>
    <row r="199" spans="3:26" ht="15.5" x14ac:dyDescent="0.35">
      <c r="C199" t="s">
        <v>3199</v>
      </c>
      <c r="R199" s="5">
        <v>152878000000</v>
      </c>
    </row>
    <row r="200" spans="3:26" ht="15.5" x14ac:dyDescent="0.35">
      <c r="C200" t="s">
        <v>3200</v>
      </c>
      <c r="Y200" s="5">
        <v>-41315258674</v>
      </c>
      <c r="Z200" s="5">
        <v>-43327377437</v>
      </c>
    </row>
    <row r="201" spans="3:26" ht="15.5" x14ac:dyDescent="0.35">
      <c r="C201" t="s">
        <v>3201</v>
      </c>
    </row>
    <row r="202" spans="3:26" ht="15.5" x14ac:dyDescent="0.35">
      <c r="C202" t="s">
        <v>3202</v>
      </c>
      <c r="Y202" s="5">
        <v>513079541000</v>
      </c>
      <c r="Z202" s="5">
        <v>8076120000</v>
      </c>
    </row>
    <row r="203" spans="3:26" ht="15.5" x14ac:dyDescent="0.35">
      <c r="C203" t="s">
        <v>1941</v>
      </c>
      <c r="S203" s="5">
        <v>50247480000</v>
      </c>
    </row>
    <row r="204" spans="3:26" ht="15.5" x14ac:dyDescent="0.35">
      <c r="C204" t="s">
        <v>235</v>
      </c>
      <c r="S204" s="5">
        <v>-3819060195</v>
      </c>
      <c r="W204" s="5">
        <v>-91973532700</v>
      </c>
    </row>
    <row r="205" spans="3:26" ht="15.5" x14ac:dyDescent="0.35">
      <c r="C205" t="s">
        <v>158</v>
      </c>
    </row>
    <row r="206" spans="3:26" ht="15.5" x14ac:dyDescent="0.35">
      <c r="C206" t="s">
        <v>3203</v>
      </c>
      <c r="L206" s="5">
        <v>7911000000</v>
      </c>
      <c r="M206" s="5">
        <v>14716000000</v>
      </c>
      <c r="N206" s="5">
        <v>-400000000</v>
      </c>
    </row>
    <row r="207" spans="3:26" ht="15.5" x14ac:dyDescent="0.35">
      <c r="C207" t="s">
        <v>239</v>
      </c>
      <c r="D207" s="5">
        <v>345499000000</v>
      </c>
      <c r="E207" s="5">
        <v>-2110606000000</v>
      </c>
      <c r="F207" s="5">
        <v>1336023000000</v>
      </c>
      <c r="G207" s="5">
        <v>-1165918000000</v>
      </c>
      <c r="I207" s="5">
        <v>171251000000</v>
      </c>
      <c r="J207" s="5">
        <v>-400246000000</v>
      </c>
      <c r="K207" s="5">
        <v>1548359000000</v>
      </c>
      <c r="L207" s="5">
        <v>1875236000000</v>
      </c>
      <c r="M207" s="5">
        <v>1883715000000</v>
      </c>
      <c r="N207" s="5">
        <v>1033142000000</v>
      </c>
      <c r="O207" s="5">
        <v>1001465000000</v>
      </c>
      <c r="P207" s="5">
        <v>2507000000</v>
      </c>
      <c r="Q207" s="5">
        <v>-238454000000</v>
      </c>
      <c r="R207" s="5">
        <v>441646000000</v>
      </c>
      <c r="S207" s="5">
        <v>134596656120</v>
      </c>
      <c r="T207" s="5">
        <v>-576962484253</v>
      </c>
      <c r="U207" s="5">
        <v>703409456444</v>
      </c>
      <c r="V207" s="5">
        <v>588412210417</v>
      </c>
      <c r="W207" s="5">
        <v>-127473483767</v>
      </c>
      <c r="X207" s="5">
        <v>231309815426</v>
      </c>
      <c r="Y207" s="5">
        <v>-372653358020</v>
      </c>
      <c r="Z207" s="5">
        <v>166152550498</v>
      </c>
    </row>
    <row r="208" spans="3:26" ht="15.5" x14ac:dyDescent="0.35">
      <c r="C208" t="s">
        <v>241</v>
      </c>
      <c r="D208" s="5">
        <v>4157000000</v>
      </c>
      <c r="E208" s="5">
        <v>1004000000</v>
      </c>
      <c r="F208" s="5">
        <v>-6925000000</v>
      </c>
      <c r="G208" s="5">
        <v>2377000000</v>
      </c>
      <c r="I208" s="5">
        <v>-4120000000</v>
      </c>
      <c r="J208" s="5">
        <v>-5839000000</v>
      </c>
      <c r="K208" s="5">
        <v>2839000000</v>
      </c>
      <c r="L208" s="5">
        <v>13280000000</v>
      </c>
      <c r="M208" s="5">
        <v>2186000000</v>
      </c>
      <c r="N208" s="5">
        <v>4620000000</v>
      </c>
      <c r="O208" s="5">
        <v>-6640000000</v>
      </c>
      <c r="P208" s="5">
        <v>1527000000</v>
      </c>
      <c r="Q208" s="5">
        <v>-582000000</v>
      </c>
      <c r="R208" s="5">
        <v>-8205000000</v>
      </c>
      <c r="S208" s="5">
        <v>10975700785</v>
      </c>
      <c r="T208" s="5">
        <v>1488533926</v>
      </c>
      <c r="U208" s="5">
        <v>52299163040</v>
      </c>
      <c r="V208" s="5">
        <v>10566758159</v>
      </c>
      <c r="W208" s="5">
        <v>664975731</v>
      </c>
      <c r="X208" s="5">
        <v>-4633567953</v>
      </c>
      <c r="Y208" s="5">
        <v>-82426149565</v>
      </c>
      <c r="Z208" s="5">
        <v>8962767109</v>
      </c>
    </row>
    <row r="209" spans="2:26" ht="15.5" x14ac:dyDescent="0.35">
      <c r="C209" t="s">
        <v>240</v>
      </c>
      <c r="E209" s="5">
        <v>10362347000000</v>
      </c>
      <c r="I209" s="5">
        <v>10195216000000</v>
      </c>
      <c r="J209" s="5">
        <v>10601301000000</v>
      </c>
      <c r="K209" s="5">
        <v>9050103000000</v>
      </c>
      <c r="L209" s="5">
        <v>7161587000000</v>
      </c>
      <c r="M209" s="5">
        <v>5275686000000</v>
      </c>
      <c r="N209" s="5">
        <v>4237924000000</v>
      </c>
      <c r="O209" s="5">
        <v>3243099000000</v>
      </c>
      <c r="P209" s="5">
        <v>3239065000000</v>
      </c>
      <c r="Q209" s="5">
        <v>3467585000000</v>
      </c>
      <c r="R209" s="5">
        <v>3034144000000</v>
      </c>
      <c r="S209" s="5">
        <v>2888571962757</v>
      </c>
      <c r="T209" s="5">
        <v>3463817225281</v>
      </c>
      <c r="U209" s="5">
        <v>2708108605767</v>
      </c>
      <c r="V209" s="5">
        <v>2109129637191</v>
      </c>
      <c r="W209" s="5">
        <v>2235938145227</v>
      </c>
      <c r="X209" s="5">
        <v>2009261897754</v>
      </c>
      <c r="Y209" s="5">
        <v>2464341405339</v>
      </c>
      <c r="Z209" s="5">
        <v>2289226087732</v>
      </c>
    </row>
    <row r="210" spans="2:26" ht="15.5" x14ac:dyDescent="0.35">
      <c r="C210" t="s">
        <v>242</v>
      </c>
      <c r="D210" s="5">
        <v>349656000000</v>
      </c>
      <c r="E210" s="5">
        <v>8252745000000</v>
      </c>
      <c r="F210" s="5">
        <v>1329098000000</v>
      </c>
      <c r="G210" s="5">
        <v>-1163541000000</v>
      </c>
      <c r="I210" s="5">
        <v>10362347000000</v>
      </c>
      <c r="J210" s="5">
        <v>10195216000000</v>
      </c>
      <c r="K210" s="5">
        <v>10601301000000</v>
      </c>
      <c r="L210" s="5">
        <v>9050103000000</v>
      </c>
      <c r="M210" s="5">
        <v>7161587000000</v>
      </c>
      <c r="N210" s="5">
        <v>5275686000000</v>
      </c>
      <c r="O210" s="5">
        <v>4237924000000</v>
      </c>
      <c r="P210" s="5">
        <v>3243099000000</v>
      </c>
      <c r="Q210" s="5">
        <v>3228549000000</v>
      </c>
      <c r="R210" s="5">
        <v>3467585000000</v>
      </c>
      <c r="S210" s="5">
        <v>3034144319662</v>
      </c>
      <c r="T210" s="5">
        <v>2888343274954</v>
      </c>
      <c r="U210" s="5">
        <v>3463817225251</v>
      </c>
      <c r="V210" s="5">
        <v>2708108605767</v>
      </c>
      <c r="W210" s="5">
        <v>2109129637191</v>
      </c>
      <c r="X210" s="5">
        <v>2235938145227</v>
      </c>
      <c r="Y210" s="5">
        <v>2009261897754</v>
      </c>
      <c r="Z210" s="5">
        <v>2464341405339</v>
      </c>
    </row>
    <row r="212" spans="2:26" ht="15.5" x14ac:dyDescent="0.35">
      <c r="B212" t="s">
        <v>243</v>
      </c>
      <c r="C212" t="s">
        <v>12</v>
      </c>
      <c r="D212" s="5">
        <v>18540000000</v>
      </c>
      <c r="E212" s="5">
        <v>18540000000</v>
      </c>
      <c r="F212" s="5">
        <v>18540000000</v>
      </c>
      <c r="G212" s="5">
        <v>18540000000</v>
      </c>
      <c r="I212" s="5">
        <v>18540000000</v>
      </c>
      <c r="J212" s="5">
        <v>18540000000</v>
      </c>
      <c r="K212" s="5">
        <v>18540000000</v>
      </c>
      <c r="L212" s="5">
        <v>18560000000</v>
      </c>
      <c r="M212" s="5">
        <v>18560000000</v>
      </c>
      <c r="N212" s="5">
        <v>18560000000</v>
      </c>
      <c r="O212" s="5">
        <v>18560000000</v>
      </c>
      <c r="P212" s="5">
        <v>18560000000</v>
      </c>
      <c r="Q212" s="5">
        <v>18560000000</v>
      </c>
      <c r="R212" s="5">
        <v>15430000000</v>
      </c>
      <c r="S212" s="5">
        <v>15330000000</v>
      </c>
      <c r="T212" s="5">
        <v>15170000000</v>
      </c>
      <c r="U212" s="5">
        <v>15170000000</v>
      </c>
      <c r="V212" s="5">
        <v>15170000000</v>
      </c>
      <c r="W212" s="5">
        <v>15170000000</v>
      </c>
      <c r="X212" s="5">
        <v>15170000000</v>
      </c>
      <c r="Y212" s="5">
        <v>7580000000</v>
      </c>
      <c r="Z212" s="5">
        <v>6560000000</v>
      </c>
    </row>
    <row r="213" spans="2:26" ht="15.5" x14ac:dyDescent="0.35">
      <c r="C213" t="s">
        <v>244</v>
      </c>
      <c r="D213" s="6">
        <v>31.22</v>
      </c>
      <c r="E213" s="6">
        <v>27.96</v>
      </c>
      <c r="F213" s="6">
        <v>56.17</v>
      </c>
      <c r="G213" s="6">
        <v>20.86</v>
      </c>
    </row>
    <row r="214" spans="2:26" ht="15.5" x14ac:dyDescent="0.35">
      <c r="C214" t="s">
        <v>245</v>
      </c>
      <c r="D214" s="6">
        <v>17.78</v>
      </c>
      <c r="E214" s="6">
        <v>25.39</v>
      </c>
      <c r="F214" s="6">
        <v>14.78</v>
      </c>
      <c r="G214" s="6">
        <v>44.58</v>
      </c>
    </row>
    <row r="215" spans="2:26" ht="15.5" x14ac:dyDescent="0.35">
      <c r="C215" t="s">
        <v>73</v>
      </c>
      <c r="D215" s="6">
        <v>3.9</v>
      </c>
      <c r="E215" s="6">
        <v>5.15</v>
      </c>
      <c r="F215" s="6">
        <v>3.64</v>
      </c>
      <c r="G215" s="6">
        <v>6.87</v>
      </c>
    </row>
    <row r="216" spans="2:26" ht="15.5" x14ac:dyDescent="0.35">
      <c r="C216" t="s">
        <v>246</v>
      </c>
      <c r="D216" s="5">
        <v>880480000000</v>
      </c>
      <c r="E216" s="5">
        <v>829450000000</v>
      </c>
      <c r="F216" s="5">
        <v>1447070000000</v>
      </c>
      <c r="G216" s="5">
        <v>778240000000</v>
      </c>
    </row>
    <row r="217" spans="2:26" ht="15.5" x14ac:dyDescent="0.35">
      <c r="C217" t="s">
        <v>247</v>
      </c>
      <c r="D217" s="6">
        <v>1.24E-2</v>
      </c>
      <c r="E217" s="6">
        <v>1.1299999999999999E-2</v>
      </c>
      <c r="F217" s="6">
        <v>2.1700000000000001E-2</v>
      </c>
      <c r="G217" s="6">
        <v>8.3999999999999995E-3</v>
      </c>
    </row>
    <row r="218" spans="2:26" ht="15.5" x14ac:dyDescent="0.35">
      <c r="C218" t="s">
        <v>248</v>
      </c>
      <c r="D218" s="6">
        <v>2.3599999999999999E-2</v>
      </c>
      <c r="E218" s="6">
        <v>2.1099999999999997E-2</v>
      </c>
      <c r="F218" s="6">
        <v>4.3299999999999998E-2</v>
      </c>
      <c r="G218" s="6">
        <v>1.6799999999999999E-2</v>
      </c>
    </row>
    <row r="219" spans="2:26" ht="15.5" x14ac:dyDescent="0.35">
      <c r="C219" t="s">
        <v>249</v>
      </c>
      <c r="D219" s="6">
        <v>2.23E-2</v>
      </c>
      <c r="E219" s="6">
        <v>2.1299999999999999E-2</v>
      </c>
      <c r="F219" s="6">
        <v>4.07E-2</v>
      </c>
      <c r="G219" s="6">
        <v>2.12E-2</v>
      </c>
    </row>
    <row r="220" spans="2:26" ht="15.5" x14ac:dyDescent="0.35">
      <c r="C220" t="s">
        <v>250</v>
      </c>
      <c r="D220" s="6">
        <v>3.96</v>
      </c>
      <c r="E220" s="6">
        <v>3.61</v>
      </c>
      <c r="F220" s="6">
        <v>4.6900000000000004</v>
      </c>
      <c r="G220" s="6">
        <v>2.25</v>
      </c>
    </row>
    <row r="221" spans="2:26" ht="15.5" x14ac:dyDescent="0.35">
      <c r="C221" t="s">
        <v>251</v>
      </c>
      <c r="D221" s="5">
        <v>27377000000000</v>
      </c>
      <c r="E221" s="5">
        <v>27465000000000</v>
      </c>
      <c r="F221" s="5">
        <v>26919000000000</v>
      </c>
      <c r="G221" s="5">
        <v>25839000000000</v>
      </c>
    </row>
    <row r="222" spans="2:26" ht="15.5" x14ac:dyDescent="0.35">
      <c r="C222" t="s">
        <v>252</v>
      </c>
      <c r="D222" s="6">
        <v>0.42</v>
      </c>
      <c r="E222" s="6">
        <v>0.54</v>
      </c>
      <c r="F222" s="6">
        <v>0.64</v>
      </c>
      <c r="G222" s="6">
        <v>0.75</v>
      </c>
    </row>
    <row r="223" spans="2:26" ht="15.5" x14ac:dyDescent="0.35">
      <c r="C223" t="s">
        <v>253</v>
      </c>
      <c r="D223" s="6">
        <v>1321.69</v>
      </c>
      <c r="E223" s="6">
        <v>1326.48</v>
      </c>
      <c r="F223" s="6">
        <v>1298.51</v>
      </c>
      <c r="G223" s="6">
        <v>1242.94</v>
      </c>
    </row>
    <row r="224" spans="2:26" ht="15.5" x14ac:dyDescent="0.35">
      <c r="C224" t="s">
        <v>254</v>
      </c>
      <c r="D224" s="6">
        <v>0.42</v>
      </c>
      <c r="E224" s="6">
        <v>0.54</v>
      </c>
      <c r="F224" s="6">
        <v>0.64</v>
      </c>
      <c r="G224" s="6">
        <v>0.75</v>
      </c>
    </row>
    <row r="225" spans="3:26" ht="15.5" x14ac:dyDescent="0.35">
      <c r="C225" t="s">
        <v>255</v>
      </c>
      <c r="D225" s="6">
        <v>1321.69</v>
      </c>
      <c r="E225" s="6">
        <v>1326.48</v>
      </c>
      <c r="F225" s="6">
        <v>1298.51</v>
      </c>
      <c r="G225" s="6">
        <v>1242.94</v>
      </c>
    </row>
    <row r="226" spans="3:26" ht="15.5" x14ac:dyDescent="0.35">
      <c r="C226" t="s">
        <v>256</v>
      </c>
      <c r="D226" s="5">
        <v>507000000000</v>
      </c>
      <c r="E226" s="5">
        <v>507000000000</v>
      </c>
      <c r="F226" s="5">
        <v>2417000000000</v>
      </c>
      <c r="G226" s="5">
        <v>2345000000000</v>
      </c>
    </row>
    <row r="227" spans="3:26" ht="15.5" x14ac:dyDescent="0.35">
      <c r="C227" t="s">
        <v>257</v>
      </c>
      <c r="D227" s="5">
        <v>6938000000000</v>
      </c>
      <c r="E227" s="5">
        <v>6091000000000</v>
      </c>
      <c r="F227" s="5">
        <v>5795000000000</v>
      </c>
      <c r="G227" s="5">
        <v>4642000000000</v>
      </c>
    </row>
    <row r="228" spans="3:26" ht="15.5" x14ac:dyDescent="0.35">
      <c r="C228" t="s">
        <v>258</v>
      </c>
      <c r="D228" s="5">
        <v>24499000000000</v>
      </c>
      <c r="E228" s="5">
        <v>24587000000000</v>
      </c>
      <c r="F228" s="5">
        <v>24069000000000</v>
      </c>
      <c r="G228" s="5">
        <v>23039000000000</v>
      </c>
    </row>
    <row r="229" spans="3:26" ht="15.5" x14ac:dyDescent="0.35">
      <c r="C229" t="s">
        <v>24</v>
      </c>
      <c r="D229" s="5">
        <v>7445000000000</v>
      </c>
      <c r="E229" s="5">
        <v>6598000000000</v>
      </c>
      <c r="F229" s="5">
        <v>8212000000000</v>
      </c>
      <c r="G229" s="5">
        <v>6986000000000</v>
      </c>
    </row>
    <row r="230" spans="3:26" ht="15.5" x14ac:dyDescent="0.35">
      <c r="C230" t="s">
        <v>21</v>
      </c>
      <c r="D230" s="5">
        <v>-1158000000000</v>
      </c>
      <c r="E230" s="5">
        <v>-1655000000000</v>
      </c>
      <c r="F230" s="5">
        <v>-2150000000000</v>
      </c>
      <c r="G230" s="5">
        <v>-2047000000000</v>
      </c>
    </row>
    <row r="231" spans="3:26" ht="15.5" x14ac:dyDescent="0.35">
      <c r="C231" t="s">
        <v>259</v>
      </c>
      <c r="D231" s="5">
        <v>14402000000000</v>
      </c>
      <c r="E231" s="5">
        <v>13866000000000</v>
      </c>
      <c r="F231" s="5">
        <v>13170000000000</v>
      </c>
      <c r="G231" s="5">
        <v>11224000000000</v>
      </c>
    </row>
    <row r="232" spans="3:26" ht="15.5" x14ac:dyDescent="0.35">
      <c r="C232" t="s">
        <v>260</v>
      </c>
      <c r="D232" s="5">
        <v>685000000000</v>
      </c>
      <c r="E232" s="5">
        <v>123000000000</v>
      </c>
      <c r="F232" s="5">
        <v>-346000000000</v>
      </c>
      <c r="G232" s="5">
        <v>-314000000000</v>
      </c>
    </row>
    <row r="233" spans="3:26" ht="15.5" x14ac:dyDescent="0.35">
      <c r="C233" t="s">
        <v>261</v>
      </c>
      <c r="D233" s="5">
        <v>-266000000000</v>
      </c>
      <c r="E233" s="5">
        <v>-230000000000</v>
      </c>
      <c r="F233" s="5">
        <v>-105000000000</v>
      </c>
      <c r="G233" s="5">
        <v>-102000000000</v>
      </c>
    </row>
    <row r="234" spans="3:26" ht="15.5" x14ac:dyDescent="0.35">
      <c r="C234" t="s">
        <v>13</v>
      </c>
      <c r="D234" s="5">
        <v>419000000000</v>
      </c>
      <c r="E234" s="5">
        <v>-107000000000</v>
      </c>
      <c r="F234" s="5">
        <v>-451000000000</v>
      </c>
      <c r="G234" s="5">
        <v>-415000000000</v>
      </c>
    </row>
    <row r="235" spans="3:26" ht="15.5" x14ac:dyDescent="0.35">
      <c r="C235" t="s">
        <v>16</v>
      </c>
      <c r="D235" s="6">
        <v>22.63</v>
      </c>
      <c r="E235" s="6">
        <v>-5.77</v>
      </c>
      <c r="F235" s="6">
        <v>-24.33</v>
      </c>
      <c r="G235" s="6">
        <v>-22.42</v>
      </c>
    </row>
    <row r="236" spans="3:26" ht="15.5" x14ac:dyDescent="0.35">
      <c r="C236" t="s">
        <v>58</v>
      </c>
      <c r="I236" s="6">
        <v>143.66999999999999</v>
      </c>
      <c r="J236" s="6">
        <v>114.71</v>
      </c>
      <c r="K236" s="6">
        <v>99.6</v>
      </c>
      <c r="L236" s="6">
        <v>100.34</v>
      </c>
      <c r="M236" s="6">
        <v>93.5</v>
      </c>
      <c r="N236" s="6">
        <v>71.16</v>
      </c>
      <c r="O236" s="6">
        <v>62.39</v>
      </c>
      <c r="P236" s="6">
        <v>63.87</v>
      </c>
      <c r="Q236" s="6">
        <v>48.19</v>
      </c>
      <c r="R236" s="6">
        <v>55.87</v>
      </c>
      <c r="S236" s="6">
        <v>83.73</v>
      </c>
      <c r="T236" s="6">
        <v>87.36</v>
      </c>
      <c r="U236" s="6">
        <v>64.400000000000006</v>
      </c>
      <c r="V236" s="6">
        <v>38.840000000000003</v>
      </c>
      <c r="W236" s="6">
        <v>21.42</v>
      </c>
      <c r="X236" s="6">
        <v>25.67</v>
      </c>
      <c r="Y236" s="5">
        <v>30</v>
      </c>
      <c r="Z236" s="6">
        <v>60.7</v>
      </c>
    </row>
    <row r="237" spans="3:26" ht="15.5" x14ac:dyDescent="0.35">
      <c r="C237" t="s">
        <v>72</v>
      </c>
      <c r="I237" s="6">
        <v>5.78</v>
      </c>
      <c r="J237" s="6">
        <v>8.5399999999999991</v>
      </c>
      <c r="K237" s="6">
        <v>11.75</v>
      </c>
      <c r="L237" s="6">
        <v>9.3699999999999992</v>
      </c>
      <c r="M237" s="6">
        <v>10.37</v>
      </c>
      <c r="N237" s="6">
        <v>13.84</v>
      </c>
      <c r="O237" s="6">
        <v>16.670000000000002</v>
      </c>
      <c r="P237" s="6">
        <v>15.81</v>
      </c>
      <c r="Q237" s="6">
        <v>24.59</v>
      </c>
      <c r="R237" s="6">
        <v>23.89</v>
      </c>
      <c r="S237" s="6">
        <v>17.440000000000001</v>
      </c>
      <c r="T237" s="6">
        <v>14.31</v>
      </c>
      <c r="U237" s="6">
        <v>11.65</v>
      </c>
      <c r="V237" s="6">
        <v>20.6</v>
      </c>
      <c r="W237" s="6">
        <v>25.26</v>
      </c>
      <c r="X237" s="6">
        <v>13.67</v>
      </c>
      <c r="Y237" s="6">
        <v>16.27</v>
      </c>
      <c r="Z237" s="6">
        <v>3.01</v>
      </c>
    </row>
    <row r="238" spans="3:26" ht="15.5" x14ac:dyDescent="0.35">
      <c r="C238" t="s">
        <v>75</v>
      </c>
      <c r="I238" s="6">
        <v>1.22</v>
      </c>
      <c r="J238" s="6">
        <v>1.62</v>
      </c>
      <c r="K238" s="6">
        <v>2.35</v>
      </c>
      <c r="L238" s="6">
        <v>1.91</v>
      </c>
      <c r="M238" s="6">
        <v>1.85</v>
      </c>
      <c r="N238" s="6">
        <v>2.27</v>
      </c>
      <c r="O238" s="6">
        <v>2.54</v>
      </c>
      <c r="P238" s="6">
        <v>2.44</v>
      </c>
      <c r="Q238" s="6">
        <v>3.41</v>
      </c>
      <c r="R238" s="6">
        <v>3.06</v>
      </c>
      <c r="S238" s="6">
        <v>2.98</v>
      </c>
      <c r="T238" s="6">
        <v>2.99</v>
      </c>
      <c r="U238" s="6">
        <v>2.2400000000000002</v>
      </c>
      <c r="V238" s="6">
        <v>3.65</v>
      </c>
      <c r="W238" s="6">
        <v>3.77</v>
      </c>
      <c r="X238" s="6">
        <v>3.14</v>
      </c>
      <c r="Y238" s="6">
        <v>2.78</v>
      </c>
      <c r="Z238" s="6">
        <v>0.92</v>
      </c>
    </row>
    <row r="239" spans="3:26" ht="15.5" x14ac:dyDescent="0.35">
      <c r="C239" t="s">
        <v>262</v>
      </c>
      <c r="I239" s="6">
        <v>4245439999999.9995</v>
      </c>
      <c r="J239" s="5">
        <v>3823170000000</v>
      </c>
      <c r="K239" s="5">
        <v>3306680000000</v>
      </c>
      <c r="L239" s="5">
        <v>3403730000000</v>
      </c>
      <c r="M239" s="5">
        <v>3667240000000</v>
      </c>
      <c r="N239" s="5">
        <v>2947160000000</v>
      </c>
      <c r="O239" s="5">
        <v>2479010000000</v>
      </c>
      <c r="P239" s="5">
        <v>2465500000000</v>
      </c>
    </row>
    <row r="240" spans="3:26" ht="15.5" x14ac:dyDescent="0.35">
      <c r="C240" t="s">
        <v>263</v>
      </c>
      <c r="I240" s="6">
        <v>5.5500000000000001E-2</v>
      </c>
      <c r="J240" s="6">
        <v>4.5199999999999997E-2</v>
      </c>
      <c r="K240" s="6">
        <v>4.1799999999999997E-2</v>
      </c>
      <c r="L240" s="6">
        <v>4.4299999999999999E-2</v>
      </c>
      <c r="M240" s="6">
        <v>4.2699999999999995E-2</v>
      </c>
      <c r="N240" s="6">
        <v>3.3599999999999998E-2</v>
      </c>
      <c r="O240" s="6">
        <v>3.2000000000000001E-2</v>
      </c>
      <c r="P240" s="6">
        <v>3.4599999999999999E-2</v>
      </c>
      <c r="Q240" s="6">
        <v>2.8199999999999999E-2</v>
      </c>
      <c r="R240" s="6">
        <v>2.9600000000000001E-2</v>
      </c>
      <c r="S240" s="6">
        <v>4.8899999999999999E-2</v>
      </c>
      <c r="T240" s="6">
        <v>5.6900000000000006E-2</v>
      </c>
      <c r="U240" s="6">
        <v>4.8600000000000004E-2</v>
      </c>
      <c r="V240" s="6">
        <v>3.9199999999999999E-2</v>
      </c>
      <c r="W240" s="6">
        <v>2.8199999999999999E-2</v>
      </c>
      <c r="X240" s="6">
        <v>4.1500000000000002E-2</v>
      </c>
      <c r="Y240" s="6">
        <v>2.6600000000000002E-2</v>
      </c>
      <c r="Z240" s="6">
        <v>4.9100000000000005E-2</v>
      </c>
    </row>
    <row r="241" spans="3:26" ht="15.5" x14ac:dyDescent="0.35">
      <c r="C241" t="s">
        <v>264</v>
      </c>
      <c r="I241" s="6">
        <v>0.1106</v>
      </c>
      <c r="J241" s="6">
        <v>9.7299999999999998E-2</v>
      </c>
      <c r="K241" s="6">
        <v>9.2100000000000015E-2</v>
      </c>
      <c r="L241" s="6">
        <v>0.10050000000000001</v>
      </c>
      <c r="M241" s="6">
        <v>0.1023</v>
      </c>
      <c r="N241" s="6">
        <v>8.6099999999999996E-2</v>
      </c>
      <c r="O241" s="6">
        <v>7.5399999999999995E-2</v>
      </c>
      <c r="P241" s="6">
        <v>8.2500000000000004E-2</v>
      </c>
      <c r="Q241" s="6">
        <v>6.6900000000000001E-2</v>
      </c>
      <c r="R241" s="6">
        <v>9.3900000000000011E-2</v>
      </c>
      <c r="S241" s="6">
        <v>0.1527</v>
      </c>
      <c r="T241" s="6">
        <v>0.1787</v>
      </c>
      <c r="U241" s="6">
        <v>0.1532</v>
      </c>
      <c r="V241" s="6">
        <v>0.10539999999999999</v>
      </c>
      <c r="W241" s="6">
        <v>6.3600000000000004E-2</v>
      </c>
      <c r="X241" s="6">
        <v>7.9399999999999998E-2</v>
      </c>
      <c r="Y241" s="6">
        <v>4.9000000000000002E-2</v>
      </c>
      <c r="Z241" s="6">
        <v>9.9600000000000008E-2</v>
      </c>
    </row>
    <row r="242" spans="3:26" ht="15.5" x14ac:dyDescent="0.35">
      <c r="C242" t="s">
        <v>265</v>
      </c>
      <c r="I242" s="6">
        <v>0.1137</v>
      </c>
      <c r="J242" s="6">
        <v>0.1026</v>
      </c>
      <c r="K242" s="6">
        <v>9.1199999999999989E-2</v>
      </c>
      <c r="L242" s="6">
        <v>0.10050000000000001</v>
      </c>
      <c r="M242" s="6">
        <v>0.11710000000000001</v>
      </c>
      <c r="N242" s="6">
        <v>9.5500000000000002E-2</v>
      </c>
      <c r="O242" s="6">
        <v>8.0799999999999997E-2</v>
      </c>
      <c r="P242" s="6">
        <v>8.5600000000000009E-2</v>
      </c>
      <c r="Q242" s="6">
        <v>7.0999999999999994E-2</v>
      </c>
      <c r="R242" s="6">
        <v>9.2499999999999999E-2</v>
      </c>
      <c r="S242" s="6">
        <v>0.1431</v>
      </c>
      <c r="T242" s="6">
        <v>0.1578</v>
      </c>
      <c r="U242" s="6">
        <v>0.14050000000000001</v>
      </c>
      <c r="V242" s="6">
        <v>0.10769999999999999</v>
      </c>
      <c r="W242" s="6">
        <v>7.2099999999999997E-2</v>
      </c>
      <c r="X242" s="6">
        <v>5.2499999999999998E-2</v>
      </c>
      <c r="Y242" s="6">
        <v>2.86E-2</v>
      </c>
      <c r="Z242" s="6">
        <v>0.11939999999999999</v>
      </c>
    </row>
    <row r="243" spans="3:26" ht="15.5" x14ac:dyDescent="0.35">
      <c r="C243" t="s">
        <v>266</v>
      </c>
      <c r="I243" s="6">
        <v>3.2</v>
      </c>
      <c r="J243" s="6">
        <v>2.54</v>
      </c>
      <c r="K243" s="6">
        <v>2.44</v>
      </c>
      <c r="L243" s="6">
        <v>2.86</v>
      </c>
      <c r="M243" s="6">
        <v>2.71</v>
      </c>
      <c r="N243" s="6">
        <v>2.14</v>
      </c>
      <c r="O243" s="6">
        <v>2.4</v>
      </c>
      <c r="P243" s="6">
        <v>2.94</v>
      </c>
      <c r="Q243" s="6">
        <v>2.94</v>
      </c>
      <c r="R243" s="6">
        <v>3.27</v>
      </c>
      <c r="S243" s="6">
        <v>4.96</v>
      </c>
      <c r="T243" s="6">
        <v>6.73</v>
      </c>
      <c r="U243" s="6">
        <v>14.1</v>
      </c>
      <c r="V243" s="6">
        <v>17.829999999999998</v>
      </c>
      <c r="W243" s="6">
        <v>20.47</v>
      </c>
      <c r="X243" s="5">
        <v>58</v>
      </c>
    </row>
    <row r="244" spans="3:26" ht="15.5" x14ac:dyDescent="0.35">
      <c r="C244" t="s">
        <v>69</v>
      </c>
      <c r="I244" s="6">
        <v>0.64</v>
      </c>
      <c r="J244" s="6">
        <v>0.83</v>
      </c>
      <c r="K244" s="6">
        <v>1.08</v>
      </c>
      <c r="L244" s="6">
        <v>0.94</v>
      </c>
      <c r="M244" s="6">
        <v>1.06</v>
      </c>
      <c r="N244" s="6">
        <v>1.19</v>
      </c>
      <c r="O244" s="6">
        <v>1.26</v>
      </c>
      <c r="P244" s="6">
        <v>1.3</v>
      </c>
      <c r="Q244" s="6">
        <v>1.64</v>
      </c>
      <c r="R244" s="6">
        <v>2.2400000000000002</v>
      </c>
      <c r="S244" s="6">
        <v>2.66</v>
      </c>
      <c r="T244" s="6">
        <v>2.56</v>
      </c>
      <c r="U244" s="6">
        <v>1.78</v>
      </c>
      <c r="V244" s="6">
        <v>2.17</v>
      </c>
      <c r="W244" s="6">
        <v>1.61</v>
      </c>
      <c r="X244" s="6">
        <v>1.0900000000000001</v>
      </c>
      <c r="Y244" s="6">
        <v>0.8</v>
      </c>
      <c r="Z244" s="6">
        <v>0.3</v>
      </c>
    </row>
    <row r="245" spans="3:26" ht="15.5" x14ac:dyDescent="0.35">
      <c r="C245" t="s">
        <v>66</v>
      </c>
      <c r="I245" s="6">
        <v>1298.51</v>
      </c>
      <c r="J245" s="6">
        <v>1179.42</v>
      </c>
      <c r="K245" s="6">
        <v>1081.48</v>
      </c>
      <c r="L245" s="6">
        <v>998.91</v>
      </c>
      <c r="M245" s="6">
        <v>914.35</v>
      </c>
      <c r="N245" s="6">
        <v>826.07</v>
      </c>
      <c r="O245" s="6">
        <v>827.17</v>
      </c>
      <c r="P245" s="6">
        <v>774.44</v>
      </c>
      <c r="Q245" s="6">
        <v>720.77</v>
      </c>
      <c r="R245" s="6">
        <v>594.96</v>
      </c>
      <c r="S245" s="6">
        <v>548.20000000000005</v>
      </c>
      <c r="T245" s="6">
        <v>488.87</v>
      </c>
      <c r="U245" s="6">
        <v>420.51</v>
      </c>
      <c r="V245" s="6">
        <v>368.57</v>
      </c>
      <c r="W245" s="6">
        <v>336.72</v>
      </c>
      <c r="X245" s="6">
        <v>323.43</v>
      </c>
      <c r="Y245" s="6">
        <v>612.85</v>
      </c>
      <c r="Z245" s="6">
        <v>609.72</v>
      </c>
    </row>
    <row r="246" spans="3:26" ht="15.5" x14ac:dyDescent="0.35">
      <c r="C246" t="s">
        <v>267</v>
      </c>
      <c r="I246" s="6">
        <v>0.64</v>
      </c>
      <c r="J246" s="6">
        <v>0.83</v>
      </c>
      <c r="K246" s="6">
        <v>1.08</v>
      </c>
      <c r="L246" s="6">
        <v>0.94</v>
      </c>
      <c r="M246" s="6">
        <v>1.06</v>
      </c>
      <c r="N246" s="6">
        <v>1.19</v>
      </c>
      <c r="O246" s="6">
        <v>1.26</v>
      </c>
      <c r="P246" s="6">
        <v>1.3</v>
      </c>
      <c r="Q246" s="6">
        <v>1.64</v>
      </c>
      <c r="R246" s="6">
        <v>2.2400000000000002</v>
      </c>
      <c r="S246" s="6">
        <v>2.66</v>
      </c>
      <c r="T246" s="6">
        <v>2.56</v>
      </c>
      <c r="U246" s="6">
        <v>1.78</v>
      </c>
      <c r="V246" s="6">
        <v>2.17</v>
      </c>
      <c r="W246" s="6">
        <v>1.61</v>
      </c>
      <c r="X246" s="6">
        <v>1.0900000000000001</v>
      </c>
      <c r="Y246" s="6">
        <v>0.8</v>
      </c>
      <c r="Z246" s="6">
        <v>0.3</v>
      </c>
    </row>
    <row r="247" spans="3:26" ht="15.5" x14ac:dyDescent="0.35">
      <c r="C247" t="s">
        <v>268</v>
      </c>
      <c r="I247" s="6">
        <v>1298.51</v>
      </c>
      <c r="J247" s="6">
        <v>1179.42</v>
      </c>
      <c r="K247" s="6">
        <v>1081.48</v>
      </c>
      <c r="L247" s="6">
        <v>998.91</v>
      </c>
      <c r="M247" s="6">
        <v>914.35</v>
      </c>
      <c r="N247" s="6">
        <v>826.07</v>
      </c>
      <c r="O247" s="6">
        <v>827.17</v>
      </c>
      <c r="P247" s="6">
        <v>774.44</v>
      </c>
      <c r="Q247" s="6">
        <v>720.77</v>
      </c>
      <c r="R247" s="6">
        <v>594.96</v>
      </c>
      <c r="S247" s="6">
        <v>548.20000000000005</v>
      </c>
      <c r="T247" s="6">
        <v>488.87</v>
      </c>
      <c r="U247" s="6">
        <v>420.51</v>
      </c>
      <c r="V247" s="6">
        <v>368.57</v>
      </c>
      <c r="W247" s="6">
        <v>336.72</v>
      </c>
      <c r="X247" s="6">
        <v>323.43</v>
      </c>
      <c r="Y247" s="6">
        <v>612.85</v>
      </c>
      <c r="Z247" s="6">
        <v>609.72</v>
      </c>
    </row>
    <row r="248" spans="3:26" ht="15.5" x14ac:dyDescent="0.35">
      <c r="C248" t="s">
        <v>269</v>
      </c>
      <c r="I248" s="5">
        <v>2417000000000</v>
      </c>
      <c r="J248" s="5">
        <v>407000000000</v>
      </c>
      <c r="K248" s="5">
        <v>312000000000</v>
      </c>
      <c r="L248" s="5">
        <v>369000000000</v>
      </c>
      <c r="M248" s="5">
        <v>329000000000</v>
      </c>
      <c r="N248" s="5">
        <v>2463000000000</v>
      </c>
      <c r="O248" s="5">
        <v>896000000000</v>
      </c>
      <c r="P248" s="5">
        <v>1329000000000</v>
      </c>
      <c r="Q248" s="5">
        <v>889000000000</v>
      </c>
      <c r="R248" s="5">
        <v>1167000000000</v>
      </c>
      <c r="S248" s="5">
        <v>979000000000</v>
      </c>
      <c r="T248" s="5">
        <v>405000000000</v>
      </c>
      <c r="U248" s="5">
        <v>205000000000</v>
      </c>
      <c r="V248" s="5">
        <v>20000000000</v>
      </c>
      <c r="W248" s="5">
        <v>802000000000</v>
      </c>
      <c r="X248" s="5">
        <v>282000000000</v>
      </c>
      <c r="Y248" s="5">
        <v>125000000000</v>
      </c>
      <c r="Z248" s="5">
        <v>176000000000</v>
      </c>
    </row>
    <row r="249" spans="3:26" ht="15.5" x14ac:dyDescent="0.35">
      <c r="C249" t="s">
        <v>270</v>
      </c>
      <c r="I249" s="5">
        <v>5795000000000</v>
      </c>
      <c r="J249" s="5">
        <v>7041000000000</v>
      </c>
      <c r="K249" s="5">
        <v>7469000000000</v>
      </c>
      <c r="L249" s="5">
        <v>8038000000000</v>
      </c>
      <c r="M249" s="5">
        <v>8217000000000</v>
      </c>
      <c r="N249" s="5">
        <v>6872000000000</v>
      </c>
      <c r="O249" s="5">
        <v>7742000000000</v>
      </c>
      <c r="P249" s="5">
        <v>6815000000000</v>
      </c>
      <c r="Q249" s="5">
        <v>6398000000000</v>
      </c>
      <c r="R249" s="5">
        <v>4976000000000</v>
      </c>
      <c r="S249" s="5">
        <v>4039000000000</v>
      </c>
      <c r="T249" s="5">
        <v>3217000000000</v>
      </c>
      <c r="U249" s="5">
        <v>2099000000000</v>
      </c>
      <c r="V249" s="5">
        <v>1337000000000</v>
      </c>
    </row>
    <row r="250" spans="3:26" ht="15.5" x14ac:dyDescent="0.35">
      <c r="C250" t="s">
        <v>26</v>
      </c>
      <c r="I250" s="5">
        <v>8212000000000</v>
      </c>
      <c r="J250" s="5">
        <v>7448000000000</v>
      </c>
      <c r="K250" s="5">
        <v>7781000000000</v>
      </c>
      <c r="L250" s="5">
        <v>8407000000000</v>
      </c>
      <c r="M250" s="5">
        <v>8546000000000</v>
      </c>
      <c r="N250" s="5">
        <v>9335000000000</v>
      </c>
      <c r="O250" s="5">
        <v>8638000000000</v>
      </c>
      <c r="P250" s="5">
        <v>8144000000000</v>
      </c>
      <c r="Q250" s="5">
        <v>7287000000000</v>
      </c>
      <c r="R250" s="5">
        <v>6143000000000</v>
      </c>
      <c r="S250" s="5">
        <v>5018000000000</v>
      </c>
      <c r="T250" s="5">
        <v>3622000000000</v>
      </c>
      <c r="U250" s="5">
        <v>2304000000000</v>
      </c>
      <c r="V250" s="5">
        <v>1357000000000</v>
      </c>
      <c r="W250" s="5">
        <v>802000000000</v>
      </c>
      <c r="X250" s="5">
        <v>282000000000</v>
      </c>
      <c r="Y250" s="5">
        <v>125000000000</v>
      </c>
      <c r="Z250" s="5">
        <v>176000000000</v>
      </c>
    </row>
    <row r="251" spans="3:26" ht="15.5" x14ac:dyDescent="0.35">
      <c r="C251" t="s">
        <v>23</v>
      </c>
      <c r="I251" s="5">
        <v>-2150000000000</v>
      </c>
      <c r="J251" s="5">
        <v>-2747000000000</v>
      </c>
      <c r="K251" s="5">
        <v>-2820000000000</v>
      </c>
      <c r="L251" s="5">
        <v>-643000000000</v>
      </c>
      <c r="M251" s="5">
        <v>1384000000000</v>
      </c>
      <c r="N251" s="5">
        <v>4059000000000</v>
      </c>
      <c r="O251" s="5">
        <v>4400000000000</v>
      </c>
      <c r="P251" s="5">
        <v>4901000000000</v>
      </c>
      <c r="Q251" s="5">
        <v>4059000000000</v>
      </c>
      <c r="R251" s="5">
        <v>2676000000000</v>
      </c>
      <c r="S251" s="5">
        <v>1983000000000</v>
      </c>
      <c r="T251" s="5">
        <v>734000000000</v>
      </c>
      <c r="U251" s="5">
        <v>-1160000000000</v>
      </c>
      <c r="V251" s="5">
        <v>-1351000000000</v>
      </c>
      <c r="W251" s="5">
        <v>-1307000000000</v>
      </c>
      <c r="X251" s="5">
        <v>-1954000000000</v>
      </c>
      <c r="Y251" s="5">
        <v>-1884000000000</v>
      </c>
      <c r="Z251" s="5">
        <v>-2289000000000</v>
      </c>
    </row>
    <row r="252" spans="3:26" ht="15.5" x14ac:dyDescent="0.35">
      <c r="C252" t="s">
        <v>271</v>
      </c>
      <c r="I252" s="5">
        <v>13170000000000</v>
      </c>
      <c r="J252" s="5">
        <v>13122000000000</v>
      </c>
      <c r="K252" s="5">
        <v>15122000000000</v>
      </c>
      <c r="L252" s="5">
        <v>12925000000000</v>
      </c>
      <c r="M252" s="5">
        <v>10931000000000</v>
      </c>
      <c r="N252" s="5">
        <v>9036000000000</v>
      </c>
      <c r="O252" s="5">
        <v>9827000000000</v>
      </c>
      <c r="P252" s="5">
        <v>8157000000000</v>
      </c>
      <c r="Q252" s="5">
        <v>7384000000000</v>
      </c>
      <c r="R252" s="5">
        <v>6400000000000</v>
      </c>
      <c r="S252" s="5">
        <v>4531000000000</v>
      </c>
      <c r="T252" s="5">
        <v>3671000000000</v>
      </c>
      <c r="U252" s="5">
        <v>2524000000000</v>
      </c>
      <c r="V252" s="5">
        <v>2521000000000</v>
      </c>
      <c r="W252" s="5">
        <v>1775000000000</v>
      </c>
      <c r="X252" s="5">
        <v>2870000000000</v>
      </c>
      <c r="Y252" s="5">
        <v>3158000000000</v>
      </c>
      <c r="Z252" s="5">
        <v>3258000000000</v>
      </c>
    </row>
    <row r="253" spans="3:26" ht="15.5" x14ac:dyDescent="0.35">
      <c r="C253" t="s">
        <v>272</v>
      </c>
      <c r="I253" s="5">
        <v>79000000000</v>
      </c>
      <c r="J253" s="5">
        <v>2985000000000</v>
      </c>
      <c r="K253" s="5">
        <v>3865000000000</v>
      </c>
      <c r="L253" s="5">
        <v>3759000000000</v>
      </c>
      <c r="M253" s="5">
        <v>3647000000000</v>
      </c>
      <c r="N253" s="5">
        <v>1214000000000</v>
      </c>
      <c r="O253" s="5">
        <v>980000000000</v>
      </c>
      <c r="P253" s="5">
        <v>1044000000000</v>
      </c>
      <c r="Q253" s="5">
        <v>472000000000</v>
      </c>
      <c r="R253" s="5">
        <v>41000000000</v>
      </c>
      <c r="S253" s="5">
        <v>1452000000000</v>
      </c>
      <c r="T253" s="5">
        <v>1989000000000</v>
      </c>
      <c r="U253" s="5">
        <v>308000000000</v>
      </c>
      <c r="V253" s="5">
        <v>1728000000000</v>
      </c>
      <c r="W253" s="5">
        <v>887000000000</v>
      </c>
      <c r="X253" s="5">
        <v>609000000000</v>
      </c>
      <c r="Y253" s="5">
        <v>374000000000</v>
      </c>
      <c r="Z253" s="5">
        <v>499000000000</v>
      </c>
    </row>
    <row r="254" spans="3:26" ht="15.5" x14ac:dyDescent="0.35">
      <c r="C254" t="s">
        <v>273</v>
      </c>
      <c r="I254" s="5">
        <v>-531000000000</v>
      </c>
      <c r="J254" s="5">
        <v>-2209000000000</v>
      </c>
      <c r="K254" s="5">
        <v>-834000000000</v>
      </c>
      <c r="L254" s="5">
        <v>-452000000000</v>
      </c>
      <c r="M254" s="5">
        <v>-644000000000</v>
      </c>
      <c r="N254" s="5">
        <v>-744000000000</v>
      </c>
      <c r="O254" s="5">
        <v>-1036000000000</v>
      </c>
      <c r="P254" s="5">
        <v>-1219000000000</v>
      </c>
      <c r="Q254" s="5">
        <v>-1837000000000</v>
      </c>
      <c r="R254" s="5">
        <v>-773000000000</v>
      </c>
      <c r="S254" s="5">
        <v>-2028000000000</v>
      </c>
      <c r="T254" s="5">
        <v>-3177000000000</v>
      </c>
      <c r="U254" s="5">
        <v>-1568000000000</v>
      </c>
      <c r="V254" s="5">
        <v>-1609000000000</v>
      </c>
      <c r="W254" s="5">
        <v>-1379000000000</v>
      </c>
      <c r="X254" s="5">
        <v>-619000000000</v>
      </c>
      <c r="Y254" s="5">
        <v>-361000000000</v>
      </c>
      <c r="Z254" s="5">
        <v>-305000000000</v>
      </c>
    </row>
    <row r="255" spans="3:26" ht="15.5" x14ac:dyDescent="0.35">
      <c r="C255" t="s">
        <v>15</v>
      </c>
      <c r="I255" s="5">
        <v>-451000000000</v>
      </c>
      <c r="J255" s="5">
        <v>776000000000</v>
      </c>
      <c r="K255" s="5">
        <v>3031000000000</v>
      </c>
      <c r="L255" s="5">
        <v>3307000000000</v>
      </c>
      <c r="M255" s="5">
        <v>3004000000000</v>
      </c>
      <c r="N255" s="5">
        <v>470000000000</v>
      </c>
      <c r="O255" s="5">
        <v>-56000000000</v>
      </c>
      <c r="P255" s="5">
        <v>-175000000000</v>
      </c>
      <c r="Q255" s="5">
        <v>-1365000000000</v>
      </c>
      <c r="R255" s="5">
        <v>-732000000000</v>
      </c>
      <c r="S255" s="5">
        <v>-575000000000</v>
      </c>
      <c r="T255" s="5">
        <v>-1188000000000</v>
      </c>
      <c r="U255" s="5">
        <v>-1260000000000</v>
      </c>
      <c r="V255" s="5">
        <v>119000000000</v>
      </c>
      <c r="W255" s="5">
        <v>-492000000000</v>
      </c>
      <c r="X255" s="5">
        <v>-10000000000</v>
      </c>
      <c r="Y255" s="5">
        <v>12000000000</v>
      </c>
      <c r="Z255" s="5">
        <v>194000000000</v>
      </c>
    </row>
    <row r="256" spans="3:26" ht="15.5" x14ac:dyDescent="0.35">
      <c r="C256" t="s">
        <v>17</v>
      </c>
      <c r="I256" s="6">
        <v>-24.36</v>
      </c>
      <c r="J256" s="6">
        <v>41.89</v>
      </c>
      <c r="K256" s="6">
        <v>163.54</v>
      </c>
      <c r="L256" s="6">
        <v>178.18</v>
      </c>
      <c r="M256" s="6">
        <v>161.84</v>
      </c>
      <c r="N256" s="6">
        <v>25.31</v>
      </c>
      <c r="O256" s="6">
        <v>-3.02</v>
      </c>
      <c r="P256" s="6">
        <v>-9.43</v>
      </c>
      <c r="Q256" s="6">
        <v>-73.55</v>
      </c>
      <c r="R256" s="6">
        <v>-47.44</v>
      </c>
      <c r="S256" s="6">
        <v>-37.54</v>
      </c>
      <c r="T256" s="6">
        <v>-78.34</v>
      </c>
      <c r="U256" s="6">
        <v>-83.1</v>
      </c>
      <c r="V256" s="6">
        <v>7.86</v>
      </c>
      <c r="W256" s="6">
        <v>-32.43</v>
      </c>
      <c r="X256" s="6">
        <v>-0.66</v>
      </c>
      <c r="Y256" s="6">
        <v>1.64</v>
      </c>
      <c r="Z256" s="6">
        <v>29.54</v>
      </c>
    </row>
  </sheetData>
  <pageMargins left="0.7" right="0.7" top="0.75" bottom="0.75" header="0.3" footer="0.3"/>
  <ignoredErrors>
    <ignoredError sqref="A1:Z257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W2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3204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3205</v>
      </c>
      <c r="D2" s="2" vm="178">
        <f ca="1">IFERROR(_xlfn.STOCKHISTORY("XIDX:" &amp; $C$1, D3, , 0, 0, 1), "Libur")</f>
        <v>71</v>
      </c>
      <c r="E2" s="2" vm="45">
        <f ca="1">IFERROR(_xlfn.STOCKHISTORY("XIDX:" &amp; $C$1, E3, , 0, 0, 1), "Libur")</f>
        <v>108</v>
      </c>
      <c r="H2" s="2" vm="45">
        <f ca="1">IFERROR(INDEX(D2:G2,COUNT(D2:G2)),"")</f>
        <v>108</v>
      </c>
      <c r="I2" s="2" vm="49">
        <f t="shared" ref="I2:W2" ca="1" si="0">IFERROR(_xlfn.STOCKHISTORY("XIDX:" &amp; $C$1, I1, , 0, 0, 1), "Libur")</f>
        <v>134</v>
      </c>
      <c r="J2" s="2" vm="404">
        <f t="shared" ca="1" si="0"/>
        <v>26</v>
      </c>
      <c r="K2" s="2" vm="852">
        <f t="shared" ca="1" si="0"/>
        <v>12</v>
      </c>
      <c r="L2" s="2" vm="36">
        <f t="shared" ca="1" si="0"/>
        <v>50</v>
      </c>
      <c r="M2" s="2" vm="36">
        <f t="shared" ca="1" si="0"/>
        <v>50</v>
      </c>
      <c r="N2" s="2" vm="123">
        <f t="shared" ca="1" si="0"/>
        <v>55</v>
      </c>
      <c r="O2" s="2" vm="184">
        <f t="shared" ca="1" si="0"/>
        <v>70</v>
      </c>
      <c r="P2" s="2" vm="28">
        <f t="shared" ca="1" si="0"/>
        <v>119</v>
      </c>
      <c r="Q2" s="2" vm="135">
        <f t="shared" ca="1" si="0"/>
        <v>99</v>
      </c>
      <c r="R2" s="2" vm="232">
        <f t="shared" ca="1" si="0"/>
        <v>80</v>
      </c>
      <c r="S2" s="2" vm="174">
        <f t="shared" ca="1" si="0"/>
        <v>56</v>
      </c>
      <c r="T2" s="2" vm="175">
        <f t="shared" ca="1" si="0"/>
        <v>67</v>
      </c>
      <c r="U2" s="2" vm="349">
        <f t="shared" ca="1" si="0"/>
        <v>64</v>
      </c>
      <c r="V2" s="2" vm="407">
        <f t="shared" ca="1" si="0"/>
        <v>58</v>
      </c>
      <c r="W2" s="2" vm="178">
        <f t="shared" ca="1" si="0"/>
        <v>71</v>
      </c>
    </row>
    <row r="3" spans="1:23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3" ht="15.5" x14ac:dyDescent="0.35">
      <c r="B4" t="s">
        <v>5</v>
      </c>
      <c r="C4" t="s">
        <v>6</v>
      </c>
      <c r="D4" s="2">
        <f>IFERROR(INDEX(D51:D500,MATCH($C$4,$C$51:$C$500,0)),"")</f>
        <v>20997596293</v>
      </c>
      <c r="E4" s="2">
        <f>IFERROR(INDEX(E51:E500,MATCH($C$4,$C$51:$C$500,0)),"")</f>
        <v>16730855594</v>
      </c>
      <c r="H4" s="2">
        <f>IFERROR(SUM(D4:G4)*(4/MAX(1,COUNT(D4:G4))),"")</f>
        <v>75456903774</v>
      </c>
      <c r="I4" s="2">
        <f t="shared" ref="I4:W4" si="1">IFERROR(INDEX(I51:I500,MATCH($C$4,$C$51:$C$500,0)),"")</f>
        <v>116839611251</v>
      </c>
      <c r="J4" s="2">
        <f t="shared" si="1"/>
        <v>145529362070</v>
      </c>
      <c r="K4" s="2">
        <f t="shared" si="1"/>
        <v>99239654190</v>
      </c>
      <c r="L4" s="2">
        <f t="shared" si="1"/>
        <v>115113867868</v>
      </c>
      <c r="M4" s="2">
        <f t="shared" si="1"/>
        <v>93630426708</v>
      </c>
      <c r="N4" s="2">
        <f t="shared" si="1"/>
        <v>102890968412</v>
      </c>
      <c r="O4" s="2">
        <f t="shared" si="1"/>
        <v>151424965638</v>
      </c>
      <c r="P4" s="2">
        <f t="shared" si="1"/>
        <v>281313199366</v>
      </c>
      <c r="Q4" s="2">
        <f t="shared" si="1"/>
        <v>233012869771</v>
      </c>
      <c r="R4" s="2">
        <f t="shared" si="1"/>
        <v>276137623717</v>
      </c>
      <c r="S4" s="2">
        <f t="shared" si="1"/>
        <v>220748167038</v>
      </c>
      <c r="T4" s="2">
        <f t="shared" si="1"/>
        <v>206226258734</v>
      </c>
      <c r="U4" s="2">
        <f t="shared" si="1"/>
        <v>240794596763</v>
      </c>
      <c r="V4" s="2">
        <f t="shared" si="1"/>
        <v>161783288701</v>
      </c>
      <c r="W4" s="2">
        <f t="shared" si="1"/>
        <v>148501516234</v>
      </c>
    </row>
    <row r="5" spans="1:23" ht="15.5" x14ac:dyDescent="0.35">
      <c r="B5" t="s">
        <v>7</v>
      </c>
      <c r="C5" t="s">
        <v>8</v>
      </c>
      <c r="D5" s="2">
        <f>IFERROR(INDEX(D51:D500,MATCH($C$5,$C$51:$C$500,0)),"")</f>
        <v>-4993247706</v>
      </c>
      <c r="E5" s="2">
        <f>IFERROR(INDEX(E51:E500,MATCH($C$5,$C$51:$C$500,0)),"")</f>
        <v>-5753296739</v>
      </c>
      <c r="H5" s="2">
        <f>IFERROR(SUM(D5:G5)*(4/MAX(1,COUNT(D5:G5))),"")</f>
        <v>-21493088890</v>
      </c>
      <c r="I5" s="2">
        <f t="shared" ref="I5:W5" si="2">IFERROR(INDEX(I51:I500,MATCH($C$5,$C$51:$C$500,0)),"")</f>
        <v>-25974785478</v>
      </c>
      <c r="J5" s="2">
        <f t="shared" si="2"/>
        <v>-20596119938</v>
      </c>
      <c r="K5" s="2">
        <f t="shared" si="2"/>
        <v>38483201939</v>
      </c>
      <c r="L5" s="2">
        <f t="shared" si="2"/>
        <v>-31744297110</v>
      </c>
      <c r="M5" s="2">
        <f t="shared" si="2"/>
        <v>-25102186955</v>
      </c>
      <c r="N5" s="2">
        <f t="shared" si="2"/>
        <v>-39728964594</v>
      </c>
      <c r="O5" s="2">
        <f t="shared" si="2"/>
        <v>-26913130821</v>
      </c>
      <c r="P5" s="2">
        <f t="shared" si="2"/>
        <v>14473110404</v>
      </c>
      <c r="Q5" s="2">
        <f t="shared" si="2"/>
        <v>6457718035</v>
      </c>
      <c r="R5" s="2">
        <f t="shared" si="2"/>
        <v>20528899857</v>
      </c>
      <c r="S5" s="2">
        <f t="shared" si="2"/>
        <v>205588425405</v>
      </c>
      <c r="T5" s="2">
        <f t="shared" si="2"/>
        <v>1014318138</v>
      </c>
      <c r="U5" s="2">
        <f t="shared" si="2"/>
        <v>484079776</v>
      </c>
      <c r="V5" s="2">
        <f t="shared" si="2"/>
        <v>2759299965</v>
      </c>
      <c r="W5" s="2">
        <f t="shared" si="2"/>
        <v>916459189</v>
      </c>
    </row>
    <row r="6" spans="1:23" ht="15.5" x14ac:dyDescent="0.35">
      <c r="B6" t="s">
        <v>9</v>
      </c>
      <c r="C6" t="s">
        <v>10</v>
      </c>
      <c r="D6" s="2">
        <f>IFERROR(INDEX(D51:D500,MATCH($C$6,$C$51:$C$500,0)),"")</f>
        <v>153945471716</v>
      </c>
      <c r="E6" s="2">
        <f>IFERROR(INDEX(E51:E500,MATCH($C$6,$C$51:$C$500,0)),"")</f>
        <v>158940496130</v>
      </c>
      <c r="H6" s="2">
        <f>IFERROR(INDEX(D6:G6,COUNT(D6:G6)),"")</f>
        <v>158940496130</v>
      </c>
      <c r="I6" s="2">
        <f t="shared" ref="I6:W6" si="3">IFERROR(INDEX(I51:I500,MATCH($C$6,$C$51:$C$500,0)),"")</f>
        <v>164695874341</v>
      </c>
      <c r="J6" s="2">
        <f t="shared" si="3"/>
        <v>190682417078</v>
      </c>
      <c r="K6" s="2">
        <f t="shared" si="3"/>
        <v>211285219780</v>
      </c>
      <c r="L6" s="2">
        <f t="shared" si="3"/>
        <v>172805106979</v>
      </c>
      <c r="M6" s="2">
        <f t="shared" si="3"/>
        <v>204551244355</v>
      </c>
      <c r="N6" s="2">
        <f t="shared" si="3"/>
        <v>229653134909</v>
      </c>
      <c r="O6" s="2">
        <f t="shared" si="3"/>
        <v>297224180966</v>
      </c>
      <c r="P6" s="2">
        <f t="shared" si="3"/>
        <v>327614020993</v>
      </c>
      <c r="Q6" s="2">
        <f t="shared" si="3"/>
        <v>321412470019</v>
      </c>
      <c r="R6" s="2">
        <f t="shared" si="3"/>
        <v>314954751983</v>
      </c>
      <c r="S6" s="2">
        <f t="shared" si="3"/>
        <v>288987797127</v>
      </c>
      <c r="T6" s="2">
        <f t="shared" si="3"/>
        <v>80250182724</v>
      </c>
      <c r="U6" s="2">
        <f t="shared" si="3"/>
        <v>79235864586</v>
      </c>
      <c r="V6" s="2">
        <f t="shared" si="3"/>
        <v>78751784810</v>
      </c>
      <c r="W6" s="2">
        <f t="shared" si="3"/>
        <v>75992484845</v>
      </c>
    </row>
    <row r="7" spans="1:23" ht="15.5" x14ac:dyDescent="0.35">
      <c r="B7" t="s">
        <v>11</v>
      </c>
      <c r="C7" t="s">
        <v>12</v>
      </c>
      <c r="D7" s="3">
        <f>IFERROR(INDEX(D51:D500,MATCH($C$7,$C$51:$C$500,0))/1000000000,"")</f>
        <v>1.23</v>
      </c>
      <c r="E7" s="3">
        <f>IFERROR(INDEX(E51:E500,MATCH($C$7,$C$51:$C$500,0))/1000000000,"")</f>
        <v>1.23</v>
      </c>
      <c r="H7" s="3">
        <f>IFERROR(INDEX(D7:G7,COUNT(D7:G7)),"")</f>
        <v>1.23</v>
      </c>
      <c r="I7" s="3">
        <f t="shared" ref="I7:W7" si="4">IFERROR(INDEX(I51:I500,MATCH($C$7,$C$51:$C$500,0))/1000000000,"")</f>
        <v>1.23</v>
      </c>
      <c r="J7" s="3">
        <f t="shared" si="4"/>
        <v>1.23</v>
      </c>
      <c r="K7" s="3">
        <f t="shared" si="4"/>
        <v>1.23</v>
      </c>
      <c r="L7" s="3">
        <f t="shared" si="4"/>
        <v>1.23</v>
      </c>
      <c r="M7" s="3">
        <f t="shared" si="4"/>
        <v>1.23</v>
      </c>
      <c r="N7" s="3">
        <f t="shared" si="4"/>
        <v>1.23</v>
      </c>
      <c r="O7" s="3">
        <f t="shared" si="4"/>
        <v>1.23</v>
      </c>
      <c r="P7" s="3">
        <f t="shared" si="4"/>
        <v>1.23</v>
      </c>
      <c r="Q7" s="3">
        <f t="shared" si="4"/>
        <v>1.23</v>
      </c>
      <c r="R7" s="3">
        <f t="shared" si="4"/>
        <v>1.23</v>
      </c>
      <c r="S7" s="3">
        <f t="shared" si="4"/>
        <v>1.23</v>
      </c>
      <c r="T7" s="3">
        <f t="shared" si="4"/>
        <v>1.23</v>
      </c>
      <c r="U7" s="3">
        <f t="shared" si="4"/>
        <v>1.23</v>
      </c>
      <c r="V7" s="3">
        <f t="shared" si="4"/>
        <v>1.23</v>
      </c>
      <c r="W7" s="3">
        <f t="shared" si="4"/>
        <v>1.23</v>
      </c>
    </row>
    <row r="8" spans="1:23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W8" si="5">IFERROR(INDEX(I51:I500,MATCH($C$8,$C$51:$C$500,0)),"")</f>
        <v>-14000000000</v>
      </c>
      <c r="J8" s="2">
        <f t="shared" si="5"/>
        <v>3000000000</v>
      </c>
      <c r="K8" s="2">
        <f t="shared" si="5"/>
        <v>0</v>
      </c>
      <c r="L8" s="2">
        <f t="shared" si="5"/>
        <v>-4000000000</v>
      </c>
      <c r="M8" s="2">
        <f t="shared" si="5"/>
        <v>-1000000000</v>
      </c>
      <c r="N8" s="2">
        <f t="shared" si="5"/>
        <v>-1000000000</v>
      </c>
      <c r="O8" s="2">
        <f t="shared" si="5"/>
        <v>-13000000000</v>
      </c>
      <c r="P8" s="2">
        <f t="shared" si="5"/>
        <v>-34000000000</v>
      </c>
      <c r="Q8" s="2">
        <f t="shared" si="5"/>
        <v>-80000000000</v>
      </c>
      <c r="R8" s="2">
        <f t="shared" si="5"/>
        <v>-12000000000</v>
      </c>
      <c r="S8" s="2">
        <f t="shared" si="5"/>
        <v>-15000000000</v>
      </c>
      <c r="T8" s="2">
        <f t="shared" si="5"/>
        <v>-27000000000</v>
      </c>
      <c r="U8" s="2">
        <f t="shared" si="5"/>
        <v>0</v>
      </c>
      <c r="V8" s="2">
        <f t="shared" si="5"/>
        <v>10000000000</v>
      </c>
      <c r="W8" s="2">
        <f t="shared" si="5"/>
        <v>0</v>
      </c>
    </row>
    <row r="9" spans="1:23" ht="15.5" x14ac:dyDescent="0.35">
      <c r="A9" t="s">
        <v>16</v>
      </c>
      <c r="C9" t="s">
        <v>17</v>
      </c>
      <c r="D9" s="3">
        <f>IFERROR(INDEX(D51:D500,MATCH("Free cash flow per share (Quarter)",$C$51:$C$500,0)),"")</f>
        <v>2.98</v>
      </c>
      <c r="E9" s="3">
        <f>IFERROR(INDEX(E51:E500,MATCH("Free cash flow per share (Quarter)",$C$51:$C$500,0)),"")</f>
        <v>-2.85</v>
      </c>
      <c r="H9" s="3">
        <f>IFERROR(INDEX(D9:G9,COUNT(D9:G9)),"")</f>
        <v>-2.85</v>
      </c>
      <c r="I9" s="3">
        <f t="shared" ref="I9:W9" si="6">IFERROR(INDEX(I51:I500,MATCH($C$9,$C$51:$C$500,0)),"")</f>
        <v>-11.22</v>
      </c>
      <c r="J9" s="3">
        <f t="shared" si="6"/>
        <v>2.35</v>
      </c>
      <c r="K9" s="3">
        <f t="shared" si="6"/>
        <v>-0.28000000000000003</v>
      </c>
      <c r="L9" s="3">
        <f t="shared" si="6"/>
        <v>-3.61</v>
      </c>
      <c r="M9" s="3">
        <f t="shared" si="6"/>
        <v>-1.21</v>
      </c>
      <c r="N9" s="3">
        <f t="shared" si="6"/>
        <v>-1.21</v>
      </c>
      <c r="O9" s="3">
        <f t="shared" si="6"/>
        <v>-10.91</v>
      </c>
      <c r="P9" s="3">
        <f t="shared" si="6"/>
        <v>-27.26</v>
      </c>
      <c r="Q9" s="3">
        <f t="shared" si="6"/>
        <v>-64.91</v>
      </c>
      <c r="R9" s="3">
        <f t="shared" si="6"/>
        <v>-9.76</v>
      </c>
      <c r="S9" s="3">
        <f t="shared" si="6"/>
        <v>-12.35</v>
      </c>
      <c r="T9" s="3">
        <f t="shared" si="6"/>
        <v>-21.69</v>
      </c>
      <c r="U9" s="3">
        <f t="shared" si="6"/>
        <v>-0.23</v>
      </c>
      <c r="V9" s="3">
        <f t="shared" si="6"/>
        <v>7.79</v>
      </c>
      <c r="W9" s="3">
        <f t="shared" si="6"/>
        <v>0</v>
      </c>
    </row>
    <row r="10" spans="1:23" ht="15.5" x14ac:dyDescent="0.35">
      <c r="C10" t="s">
        <v>18</v>
      </c>
      <c r="D10" s="3">
        <f ca="1">IFERROR(IF(D9=0,"",D2/D9),"")</f>
        <v>23.825503355704697</v>
      </c>
      <c r="E10" s="3">
        <f ca="1">IFERROR(IF(E9=0,"",E2/E9),"")</f>
        <v>-37.89473684210526</v>
      </c>
      <c r="I10" s="3">
        <f t="shared" ref="I10:W10" ca="1" si="7">IFERROR(IF(I9=0,"",I2/I9),"")</f>
        <v>-11.94295900178253</v>
      </c>
      <c r="J10" s="3">
        <f t="shared" ca="1" si="7"/>
        <v>11.063829787234042</v>
      </c>
      <c r="K10" s="3">
        <f t="shared" ca="1" si="7"/>
        <v>-42.857142857142854</v>
      </c>
      <c r="L10" s="3">
        <f t="shared" ca="1" si="7"/>
        <v>-13.850415512465375</v>
      </c>
      <c r="M10" s="3">
        <f t="shared" ca="1" si="7"/>
        <v>-41.32231404958678</v>
      </c>
      <c r="N10" s="3">
        <f t="shared" ca="1" si="7"/>
        <v>-45.454545454545453</v>
      </c>
      <c r="O10" s="3">
        <f t="shared" ca="1" si="7"/>
        <v>-6.4161319890009167</v>
      </c>
      <c r="P10" s="3">
        <f t="shared" ca="1" si="7"/>
        <v>-4.3653705062362436</v>
      </c>
      <c r="Q10" s="3">
        <f t="shared" ca="1" si="7"/>
        <v>-1.5251887228470191</v>
      </c>
      <c r="R10" s="3">
        <f t="shared" ca="1" si="7"/>
        <v>-8.1967213114754092</v>
      </c>
      <c r="S10" s="3">
        <f t="shared" ca="1" si="7"/>
        <v>-4.5344129554655872</v>
      </c>
      <c r="T10" s="3">
        <f t="shared" ca="1" si="7"/>
        <v>-3.0889810972798522</v>
      </c>
      <c r="U10" s="3">
        <f t="shared" ca="1" si="7"/>
        <v>-278.26086956521738</v>
      </c>
      <c r="V10" s="3">
        <f t="shared" ca="1" si="7"/>
        <v>7.4454428754813859</v>
      </c>
      <c r="W10" s="3" t="str">
        <f t="shared" si="7"/>
        <v/>
      </c>
    </row>
    <row r="11" spans="1:23" ht="15.5" x14ac:dyDescent="0.35">
      <c r="B11" t="s">
        <v>19</v>
      </c>
      <c r="C11" t="s">
        <v>20</v>
      </c>
      <c r="D11" s="2">
        <f>IFERROR(INDEX(D51:D500,MATCH($C$11,$C$51:$C$500,0)),"")</f>
        <v>6853127857</v>
      </c>
      <c r="E11" s="2">
        <f>IFERROR(INDEX(E51:E500,MATCH($C$11,$C$51:$C$500,0)),"")</f>
        <v>2478529240</v>
      </c>
      <c r="H11" s="2">
        <f>IFERROR(INDEX(D11:G11,COUNT(D11:G11)),"")</f>
        <v>2478529240</v>
      </c>
      <c r="I11" s="2">
        <f t="shared" ref="I11:W11" si="8">IFERROR(INDEX(I51:I500,MATCH($C$11,$C$51:$C$500,0)),"")</f>
        <v>2194792979</v>
      </c>
      <c r="J11" s="2">
        <f t="shared" si="8"/>
        <v>4423026227</v>
      </c>
      <c r="K11" s="2">
        <f t="shared" si="8"/>
        <v>3791038499</v>
      </c>
      <c r="L11" s="2">
        <f t="shared" si="8"/>
        <v>1403364217</v>
      </c>
      <c r="M11" s="2">
        <f t="shared" si="8"/>
        <v>2318871454</v>
      </c>
      <c r="N11" s="2">
        <f t="shared" si="8"/>
        <v>4379725412</v>
      </c>
      <c r="O11" s="2">
        <f t="shared" si="8"/>
        <v>4854064971</v>
      </c>
      <c r="P11" s="2">
        <f t="shared" si="8"/>
        <v>5297154262</v>
      </c>
      <c r="Q11" s="2">
        <f t="shared" si="8"/>
        <v>3575771239</v>
      </c>
      <c r="R11" s="2">
        <f t="shared" si="8"/>
        <v>6663074661</v>
      </c>
      <c r="S11" s="2">
        <f t="shared" si="8"/>
        <v>3108622469</v>
      </c>
      <c r="T11" s="2">
        <f t="shared" si="8"/>
        <v>10313943601</v>
      </c>
      <c r="U11" s="2">
        <f t="shared" si="8"/>
        <v>13048575536</v>
      </c>
      <c r="V11" s="2">
        <f t="shared" si="8"/>
        <v>14199545260</v>
      </c>
      <c r="W11" s="2">
        <f t="shared" si="8"/>
        <v>10421127472</v>
      </c>
    </row>
    <row r="12" spans="1:23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181000000000</v>
      </c>
      <c r="E12" s="2">
        <f>IFERROR(INDEX(E51:E500,MATCH("Net Debt (Quarter)",$C$51:$C$500,0)),"")</f>
        <v>185000000000</v>
      </c>
      <c r="H12" s="2">
        <f>IFERROR(INDEX(D12:G12,COUNT(D12:G12)),"")</f>
        <v>185000000000</v>
      </c>
      <c r="I12" s="2">
        <f t="shared" ref="I12:W12" si="9">IFERROR(INDEX(I51:I500,MATCH($C$12,$C$51:$C$500,0)),"")</f>
        <v>187000000000</v>
      </c>
      <c r="J12" s="2">
        <f t="shared" si="9"/>
        <v>188000000000</v>
      </c>
      <c r="K12" s="2">
        <f t="shared" si="9"/>
        <v>191000000000</v>
      </c>
      <c r="L12" s="2">
        <f t="shared" si="9"/>
        <v>194000000000</v>
      </c>
      <c r="M12" s="2">
        <f t="shared" si="9"/>
        <v>189000000000</v>
      </c>
      <c r="N12" s="2">
        <f t="shared" si="9"/>
        <v>188000000000</v>
      </c>
      <c r="O12" s="2">
        <f t="shared" si="9"/>
        <v>174000000000</v>
      </c>
      <c r="P12" s="2">
        <f t="shared" si="9"/>
        <v>165000000000</v>
      </c>
      <c r="Q12" s="2">
        <f t="shared" si="9"/>
        <v>135000000000</v>
      </c>
      <c r="R12" s="2">
        <f t="shared" si="9"/>
        <v>76000000000</v>
      </c>
      <c r="S12" s="2">
        <f t="shared" si="9"/>
        <v>36000000000</v>
      </c>
      <c r="T12" s="2">
        <f t="shared" si="9"/>
        <v>100000000000</v>
      </c>
      <c r="U12" s="2">
        <f t="shared" si="9"/>
        <v>82000000000</v>
      </c>
      <c r="V12" s="2">
        <f t="shared" si="9"/>
        <v>53000000000</v>
      </c>
      <c r="W12" s="2">
        <f t="shared" si="9"/>
        <v>55000000000</v>
      </c>
    </row>
    <row r="13" spans="1:23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188000000000</v>
      </c>
      <c r="E13" s="2">
        <f>IFERROR(INDEX(E51:E500,MATCH("Total Debt (Quarter)",$C$51:$C$500,0)),"")</f>
        <v>188000000000</v>
      </c>
      <c r="H13" s="2">
        <f>IFERROR(INDEX(D13:G13,COUNT(D13:G13)),"")</f>
        <v>188000000000</v>
      </c>
      <c r="I13" s="2">
        <f t="shared" ref="I13:W13" si="10">IFERROR(INDEX(I51:I500,MATCH($C$13,$C$51:$C$500,0)),"")</f>
        <v>189000000000</v>
      </c>
      <c r="J13" s="2">
        <f t="shared" si="10"/>
        <v>193000000000</v>
      </c>
      <c r="K13" s="2">
        <f t="shared" si="10"/>
        <v>195000000000</v>
      </c>
      <c r="L13" s="2">
        <f t="shared" si="10"/>
        <v>195000000000</v>
      </c>
      <c r="M13" s="2">
        <f t="shared" si="10"/>
        <v>191000000000</v>
      </c>
      <c r="N13" s="2">
        <f t="shared" si="10"/>
        <v>192000000000</v>
      </c>
      <c r="O13" s="2">
        <f t="shared" si="10"/>
        <v>179000000000</v>
      </c>
      <c r="P13" s="2">
        <f t="shared" si="10"/>
        <v>170000000000</v>
      </c>
      <c r="Q13" s="2">
        <f t="shared" si="10"/>
        <v>139000000000</v>
      </c>
      <c r="R13" s="2">
        <f t="shared" si="10"/>
        <v>82000000000</v>
      </c>
      <c r="S13" s="2">
        <f t="shared" si="10"/>
        <v>39000000000</v>
      </c>
      <c r="T13" s="2">
        <f t="shared" si="10"/>
        <v>110000000000</v>
      </c>
      <c r="U13" s="2">
        <f t="shared" si="10"/>
        <v>95000000000</v>
      </c>
      <c r="V13" s="2">
        <f t="shared" si="10"/>
        <v>67000000000</v>
      </c>
      <c r="W13" s="2">
        <f t="shared" si="10"/>
        <v>65000000000</v>
      </c>
    </row>
    <row r="14" spans="1:23" ht="15.5" x14ac:dyDescent="0.35">
      <c r="C14" t="s">
        <v>27</v>
      </c>
      <c r="D14" s="2">
        <f>IFERROR(INDEX(D51:D500,MATCH($C$14,$C$51:$C$500,0)),"")</f>
        <v>-2871311929</v>
      </c>
      <c r="E14" s="2">
        <f>IFERROR(INDEX(E51:E500,MATCH($C$14,$C$51:$C$500,0)),"")</f>
        <v>-2933163123</v>
      </c>
      <c r="H14" s="2">
        <f>IFERROR(SUM(D14:G14)*(4/MAX(1,COUNT(D14:G14))),"")</f>
        <v>-11608950104</v>
      </c>
      <c r="I14" s="2">
        <f t="shared" ref="I14:W14" si="11">IFERROR(INDEX(I51:I500,MATCH($C$14,$C$51:$C$500,0)),"")</f>
        <v>-11479384428</v>
      </c>
      <c r="J14" s="2">
        <f t="shared" si="11"/>
        <v>-11186012368</v>
      </c>
      <c r="K14" s="2">
        <f t="shared" si="11"/>
        <v>-11925030444</v>
      </c>
      <c r="L14" s="2">
        <f t="shared" si="11"/>
        <v>-25283290358</v>
      </c>
      <c r="M14" s="2">
        <f t="shared" si="11"/>
        <v>-16113691038</v>
      </c>
      <c r="N14" s="2">
        <f t="shared" si="11"/>
        <v>-20605742723</v>
      </c>
      <c r="O14" s="2">
        <f t="shared" si="11"/>
        <v>-21035064573</v>
      </c>
      <c r="P14" s="2">
        <f t="shared" si="11"/>
        <v>-17738108911</v>
      </c>
      <c r="Q14" s="2">
        <f t="shared" si="11"/>
        <v>-15014488296</v>
      </c>
      <c r="R14" s="2">
        <f t="shared" si="11"/>
        <v>-9918461772</v>
      </c>
      <c r="S14" s="2">
        <f t="shared" si="11"/>
        <v>-5425710496</v>
      </c>
      <c r="T14" s="2">
        <f t="shared" si="11"/>
        <v>-2623617281</v>
      </c>
      <c r="U14" s="2">
        <f t="shared" si="11"/>
        <v>-1111431773</v>
      </c>
      <c r="V14" s="2">
        <f t="shared" si="11"/>
        <v>-552727582</v>
      </c>
      <c r="W14" s="2">
        <f t="shared" si="11"/>
        <v>-775664013</v>
      </c>
    </row>
    <row r="15" spans="1:23" ht="15.5" x14ac:dyDescent="0.35">
      <c r="C15" t="s">
        <v>28</v>
      </c>
      <c r="D15" s="2">
        <f>IFERROR(INDEX(D51:D500,MATCH($C$15,$C$51:$C$500,0)),"")</f>
        <v>50396504</v>
      </c>
      <c r="E15" s="2">
        <f>IFERROR(INDEX(E51:E500,MATCH($C$15,$C$51:$C$500,0)),"")</f>
        <v>58906217</v>
      </c>
      <c r="H15" s="2">
        <f>IFERROR(SUM(D15:G15)*(4/MAX(1,COUNT(D15:G15))),"")</f>
        <v>218605442</v>
      </c>
      <c r="I15" s="2">
        <f t="shared" ref="I15:W15" si="12">IFERROR(INDEX(I51:I500,MATCH($C$15,$C$51:$C$500,0)),"")</f>
        <v>-2430093073</v>
      </c>
      <c r="J15" s="2">
        <f t="shared" si="12"/>
        <v>972110512</v>
      </c>
      <c r="K15" s="2">
        <f t="shared" si="12"/>
        <v>2391554985</v>
      </c>
      <c r="L15" s="2">
        <f t="shared" si="12"/>
        <v>5163816958</v>
      </c>
      <c r="M15" s="2">
        <f t="shared" si="12"/>
        <v>-2672156849</v>
      </c>
      <c r="N15" s="2">
        <f t="shared" si="12"/>
        <v>-4412905305</v>
      </c>
      <c r="O15" s="2">
        <f t="shared" si="12"/>
        <v>861064378</v>
      </c>
      <c r="P15" s="2">
        <f t="shared" si="12"/>
        <v>4135779715</v>
      </c>
      <c r="Q15" s="2">
        <f t="shared" si="12"/>
        <v>-2230868889</v>
      </c>
      <c r="R15" s="2">
        <f t="shared" si="12"/>
        <v>-5882928709</v>
      </c>
      <c r="S15" s="2">
        <f t="shared" si="12"/>
        <v>-2037784591</v>
      </c>
      <c r="T15" s="2">
        <f t="shared" si="12"/>
        <v>370027768</v>
      </c>
      <c r="U15" s="2">
        <f t="shared" si="12"/>
        <v>-1441818158</v>
      </c>
      <c r="V15" s="2">
        <f t="shared" si="12"/>
        <v>-438737769</v>
      </c>
      <c r="W15" s="2">
        <f t="shared" si="12"/>
        <v>-742473402</v>
      </c>
    </row>
    <row r="16" spans="1:23" ht="15.5" x14ac:dyDescent="0.35">
      <c r="C16" t="s">
        <v>29</v>
      </c>
      <c r="D16" s="2">
        <f>IFERROR(INDEX(D51:D500,MATCH($C$16,$C$51:$C$500,0)),"")</f>
        <v>-5045420918</v>
      </c>
      <c r="E16" s="2">
        <f>IFERROR(INDEX(E51:E500,MATCH($C$16,$C$51:$C$500,0)),"")</f>
        <v>-5814284428</v>
      </c>
      <c r="H16" s="2">
        <f>IFERROR(SUM(D16:G16)*(4/MAX(1,COUNT(D16:G16))),"")</f>
        <v>-21719410692</v>
      </c>
      <c r="I16" s="2">
        <f t="shared" ref="I16:W16" si="13">IFERROR(INDEX(I51:I500,MATCH($C$16,$C$51:$C$500,0)),"")</f>
        <v>-20934039598</v>
      </c>
      <c r="J16" s="2">
        <f t="shared" si="13"/>
        <v>-20561298050</v>
      </c>
      <c r="K16" s="2">
        <f t="shared" si="13"/>
        <v>-12219441024</v>
      </c>
      <c r="L16" s="2">
        <f t="shared" si="13"/>
        <v>-38334979618</v>
      </c>
      <c r="M16" s="2">
        <f t="shared" si="13"/>
        <v>-19232674809</v>
      </c>
      <c r="N16" s="2">
        <f t="shared" si="13"/>
        <v>-37058577820</v>
      </c>
      <c r="O16" s="2">
        <f t="shared" si="13"/>
        <v>-26367979556</v>
      </c>
      <c r="P16" s="2">
        <f t="shared" si="13"/>
        <v>9340812634</v>
      </c>
      <c r="Q16" s="2">
        <f t="shared" si="13"/>
        <v>6947634696</v>
      </c>
      <c r="R16" s="2">
        <f t="shared" si="13"/>
        <v>26764367473</v>
      </c>
      <c r="S16" s="2">
        <f t="shared" si="13"/>
        <v>3987537336</v>
      </c>
      <c r="T16" s="2">
        <f t="shared" si="13"/>
        <v>644290370</v>
      </c>
      <c r="U16" s="2">
        <f t="shared" si="13"/>
        <v>1925897934</v>
      </c>
      <c r="V16" s="2">
        <f t="shared" si="13"/>
        <v>3198037734</v>
      </c>
      <c r="W16" s="2">
        <f t="shared" si="13"/>
        <v>1658932591</v>
      </c>
    </row>
    <row r="17" spans="1:23" ht="15.5" x14ac:dyDescent="0.35">
      <c r="A17" t="s">
        <v>30</v>
      </c>
    </row>
    <row r="18" spans="1:23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</row>
    <row r="19" spans="1:23" ht="15.5" x14ac:dyDescent="0.35">
      <c r="A19" t="s">
        <v>50</v>
      </c>
      <c r="C19" t="s">
        <v>51</v>
      </c>
    </row>
    <row r="20" spans="1:23" ht="15.5" x14ac:dyDescent="0.35">
      <c r="A20" t="s">
        <v>52</v>
      </c>
      <c r="C20" t="s">
        <v>53</v>
      </c>
      <c r="D20" s="2">
        <f ca="1">IFERROR(D21*D2,"")</f>
        <v>87330000000</v>
      </c>
      <c r="E20" s="2">
        <f ca="1">IFERROR(E21*E2,"")</f>
        <v>132840000000</v>
      </c>
      <c r="H20" s="2">
        <f t="shared" ref="H20:W20" ca="1" si="14">IFERROR(H21*H2,"")</f>
        <v>132840000000</v>
      </c>
      <c r="I20" s="2">
        <f t="shared" ca="1" si="14"/>
        <v>164820000000</v>
      </c>
      <c r="J20" s="2">
        <f t="shared" ca="1" si="14"/>
        <v>31980000000</v>
      </c>
      <c r="K20" s="2">
        <f t="shared" ca="1" si="14"/>
        <v>14760000000</v>
      </c>
      <c r="L20" s="2">
        <f t="shared" ca="1" si="14"/>
        <v>61500000000</v>
      </c>
      <c r="M20" s="2">
        <f t="shared" ca="1" si="14"/>
        <v>61500000000</v>
      </c>
      <c r="N20" s="2">
        <f t="shared" ca="1" si="14"/>
        <v>67650000000</v>
      </c>
      <c r="O20" s="2">
        <f t="shared" ca="1" si="14"/>
        <v>86100000000</v>
      </c>
      <c r="P20" s="2">
        <f t="shared" ca="1" si="14"/>
        <v>146370000000</v>
      </c>
      <c r="Q20" s="2">
        <f t="shared" ca="1" si="14"/>
        <v>121770000000</v>
      </c>
      <c r="R20" s="2">
        <f t="shared" ca="1" si="14"/>
        <v>98400000000</v>
      </c>
      <c r="S20" s="2">
        <f t="shared" ca="1" si="14"/>
        <v>68880000000</v>
      </c>
      <c r="T20" s="2">
        <f t="shared" ca="1" si="14"/>
        <v>82410000000</v>
      </c>
      <c r="U20" s="2">
        <f t="shared" ca="1" si="14"/>
        <v>78720000000</v>
      </c>
      <c r="V20" s="2">
        <f t="shared" ca="1" si="14"/>
        <v>71340000000</v>
      </c>
      <c r="W20" s="2">
        <f t="shared" ca="1" si="14"/>
        <v>87330000000</v>
      </c>
    </row>
    <row r="21" spans="1:23" ht="15.5" x14ac:dyDescent="0.35">
      <c r="C21" t="s">
        <v>12</v>
      </c>
      <c r="D21" s="2">
        <f>IFERROR(INDEX(D51:D500,MATCH($C$7,$C$51:$C$500,0)),"")</f>
        <v>1230000000</v>
      </c>
      <c r="E21" s="2">
        <f>IFERROR(INDEX(E51:E500,MATCH($C$7,$C$51:$C$500,0)),"")</f>
        <v>1230000000</v>
      </c>
      <c r="H21" s="2">
        <f>IFERROR(INDEX(D21:G21,COUNT(D21:G21)),"")</f>
        <v>1230000000</v>
      </c>
      <c r="I21" s="2">
        <f t="shared" ref="I21:W21" si="15">IFERROR(INDEX(I51:I500,MATCH($C$7,$C$51:$C$500,0)),"")</f>
        <v>1230000000</v>
      </c>
      <c r="J21" s="2">
        <f t="shared" si="15"/>
        <v>1230000000</v>
      </c>
      <c r="K21" s="2">
        <f t="shared" si="15"/>
        <v>1230000000</v>
      </c>
      <c r="L21" s="2">
        <f t="shared" si="15"/>
        <v>1230000000</v>
      </c>
      <c r="M21" s="2">
        <f t="shared" si="15"/>
        <v>1230000000</v>
      </c>
      <c r="N21" s="2">
        <f t="shared" si="15"/>
        <v>1230000000</v>
      </c>
      <c r="O21" s="2">
        <f t="shared" si="15"/>
        <v>1230000000</v>
      </c>
      <c r="P21" s="2">
        <f t="shared" si="15"/>
        <v>1230000000</v>
      </c>
      <c r="Q21" s="2">
        <f t="shared" si="15"/>
        <v>1230000000</v>
      </c>
      <c r="R21" s="2">
        <f t="shared" si="15"/>
        <v>1230000000</v>
      </c>
      <c r="S21" s="2">
        <f t="shared" si="15"/>
        <v>1230000000</v>
      </c>
      <c r="T21" s="2">
        <f t="shared" si="15"/>
        <v>1230000000</v>
      </c>
      <c r="U21" s="2">
        <f t="shared" si="15"/>
        <v>1230000000</v>
      </c>
      <c r="V21" s="2">
        <f t="shared" si="15"/>
        <v>1230000000</v>
      </c>
      <c r="W21" s="2">
        <f t="shared" si="15"/>
        <v>1230000000</v>
      </c>
    </row>
    <row r="23" spans="1:23" ht="15.5" x14ac:dyDescent="0.35">
      <c r="B23" t="s">
        <v>54</v>
      </c>
      <c r="C23" t="s">
        <v>55</v>
      </c>
      <c r="D23" s="3">
        <f>IFERROR(D5/D6*100,"")</f>
        <v>-3.2435171040377133</v>
      </c>
      <c r="E23" s="3">
        <f>IFERROR(E5/E6*100,"")</f>
        <v>-3.6197802819831932</v>
      </c>
      <c r="H23" s="3">
        <f t="shared" ref="H23:W23" si="16">IFERROR(H5/H6*100,"")</f>
        <v>-13.522726689125506</v>
      </c>
      <c r="I23" s="3">
        <f t="shared" si="16"/>
        <v>-15.771363783053635</v>
      </c>
      <c r="J23" s="3">
        <f t="shared" si="16"/>
        <v>-10.801268545686103</v>
      </c>
      <c r="K23" s="3">
        <f t="shared" si="16"/>
        <v>18.213863695279066</v>
      </c>
      <c r="L23" s="3">
        <f t="shared" si="16"/>
        <v>-18.369999396984081</v>
      </c>
      <c r="M23" s="3">
        <f t="shared" si="16"/>
        <v>-12.271832925853531</v>
      </c>
      <c r="N23" s="3">
        <f t="shared" si="16"/>
        <v>-17.299552479326092</v>
      </c>
      <c r="O23" s="3">
        <f t="shared" si="16"/>
        <v>-9.0548254632346481</v>
      </c>
      <c r="P23" s="3">
        <f t="shared" si="16"/>
        <v>4.4177322936704355</v>
      </c>
      <c r="Q23" s="3">
        <f t="shared" si="16"/>
        <v>2.0091684789386854</v>
      </c>
      <c r="R23" s="3">
        <f t="shared" si="16"/>
        <v>6.5180473473561262</v>
      </c>
      <c r="S23" s="3">
        <f t="shared" si="16"/>
        <v>71.140867347644814</v>
      </c>
      <c r="T23" s="3">
        <f t="shared" si="16"/>
        <v>1.2639449575940382</v>
      </c>
      <c r="U23" s="3">
        <f t="shared" si="16"/>
        <v>0.61093518513273215</v>
      </c>
      <c r="V23" s="3">
        <f t="shared" si="16"/>
        <v>3.5037935605614625</v>
      </c>
      <c r="W23" s="3">
        <f t="shared" si="16"/>
        <v>1.2059866062667635</v>
      </c>
    </row>
    <row r="24" spans="1:23" ht="15.5" x14ac:dyDescent="0.35">
      <c r="C24" t="s">
        <v>56</v>
      </c>
      <c r="D24" s="4">
        <f>IFERROR(_xlfn.RRI(5,I23,D23),"")</f>
        <v>-0.27116471715876111</v>
      </c>
      <c r="E24" s="4">
        <f>IFERROR(_xlfn.RRI(5,J23,E23),"")</f>
        <v>-0.19639711130172566</v>
      </c>
      <c r="H24" s="4">
        <f t="shared" ref="H24:W24" si="17">IFERROR(_xlfn.RRI(5,M23,H23),"")</f>
        <v>1.9602677594379392E-2</v>
      </c>
      <c r="I24" s="4">
        <f t="shared" si="17"/>
        <v>-1.8326932507832905E-2</v>
      </c>
      <c r="J24" s="4">
        <f t="shared" si="17"/>
        <v>3.590263093831747E-2</v>
      </c>
      <c r="K24" s="4">
        <f t="shared" si="17"/>
        <v>0.327518363761929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0.48539121621767256</v>
      </c>
      <c r="Q24" s="4">
        <f t="shared" si="17"/>
        <v>-0.10526264539220054</v>
      </c>
      <c r="R24" s="4">
        <f t="shared" si="17"/>
        <v>0.4013770641414216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W25" si="18">IFERROR(INDEX(I51:I500,MATCH($C$25,$C$51:$C$500,0)),"")</f>
        <v>-18.97</v>
      </c>
      <c r="J25" s="3">
        <f t="shared" si="18"/>
        <v>-15.91</v>
      </c>
      <c r="K25" s="3">
        <f t="shared" si="18"/>
        <v>-7.98</v>
      </c>
      <c r="L25" s="3">
        <f t="shared" si="18"/>
        <v>-26.95</v>
      </c>
      <c r="M25" s="3">
        <f t="shared" si="18"/>
        <v>-17.8</v>
      </c>
      <c r="N25" s="3">
        <f t="shared" si="18"/>
        <v>-33.69</v>
      </c>
      <c r="O25" s="3">
        <f t="shared" si="18"/>
        <v>-20.72</v>
      </c>
      <c r="P25" s="3">
        <f t="shared" si="18"/>
        <v>10.95</v>
      </c>
      <c r="Q25" s="3">
        <f t="shared" si="18"/>
        <v>3.83</v>
      </c>
      <c r="R25" s="3">
        <f t="shared" si="18"/>
        <v>16.97</v>
      </c>
      <c r="S25" s="3">
        <f t="shared" si="18"/>
        <v>1.58</v>
      </c>
      <c r="T25" s="3">
        <f t="shared" si="18"/>
        <v>0.82</v>
      </c>
      <c r="U25" s="3">
        <f t="shared" si="18"/>
        <v>0.39</v>
      </c>
      <c r="V25" s="3">
        <f t="shared" si="18"/>
        <v>2.2400000000000002</v>
      </c>
      <c r="W25" s="3">
        <f t="shared" si="18"/>
        <v>0.74</v>
      </c>
    </row>
    <row r="26" spans="1:23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W26" si="19">IFERROR(_xlfn.RRI(5,M25,H25),"")</f>
        <v/>
      </c>
      <c r="I26" s="4">
        <f t="shared" si="19"/>
        <v>-0.10851659334877195</v>
      </c>
      <c r="J26" s="4">
        <f t="shared" si="19"/>
        <v>-5.1459048009048325E-2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0.94836312936101153</v>
      </c>
      <c r="Q26" s="4">
        <f t="shared" si="19"/>
        <v>0.1132434566089735</v>
      </c>
      <c r="R26" s="4">
        <f t="shared" si="19"/>
        <v>0.87106995259805853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60</v>
      </c>
      <c r="D27" s="3">
        <f>IFERROR(D4/D21,"")</f>
        <v>17.071216498373985</v>
      </c>
      <c r="E27" s="3">
        <f>IFERROR(E4/E21,"")</f>
        <v>13.602321621138211</v>
      </c>
      <c r="H27" s="3">
        <f t="shared" ref="H27:W27" si="20">IFERROR(H4/H21,"")</f>
        <v>61.347076239024389</v>
      </c>
      <c r="I27" s="3">
        <f t="shared" si="20"/>
        <v>94.99155386260162</v>
      </c>
      <c r="J27" s="3">
        <f t="shared" si="20"/>
        <v>118.31655452845528</v>
      </c>
      <c r="K27" s="3">
        <f t="shared" si="20"/>
        <v>80.682645682926832</v>
      </c>
      <c r="L27" s="3">
        <f t="shared" si="20"/>
        <v>93.588510461788616</v>
      </c>
      <c r="M27" s="3">
        <f t="shared" si="20"/>
        <v>76.122298136585371</v>
      </c>
      <c r="N27" s="3">
        <f t="shared" si="20"/>
        <v>83.651193830894314</v>
      </c>
      <c r="O27" s="3">
        <f t="shared" si="20"/>
        <v>123.10972816097561</v>
      </c>
      <c r="P27" s="3">
        <f t="shared" si="20"/>
        <v>228.70991818373983</v>
      </c>
      <c r="Q27" s="3">
        <f t="shared" si="20"/>
        <v>189.44135753739837</v>
      </c>
      <c r="R27" s="3">
        <f t="shared" si="20"/>
        <v>224.50213310325202</v>
      </c>
      <c r="S27" s="3">
        <f t="shared" si="20"/>
        <v>179.47005450243901</v>
      </c>
      <c r="T27" s="3">
        <f t="shared" si="20"/>
        <v>167.66362498699186</v>
      </c>
      <c r="U27" s="3">
        <f t="shared" si="20"/>
        <v>195.76796484796748</v>
      </c>
      <c r="V27" s="3">
        <f t="shared" si="20"/>
        <v>131.53112902520326</v>
      </c>
      <c r="W27" s="3">
        <f t="shared" si="20"/>
        <v>120.73294002764227</v>
      </c>
    </row>
    <row r="28" spans="1:23" ht="15.5" x14ac:dyDescent="0.35">
      <c r="C28" t="s">
        <v>61</v>
      </c>
      <c r="D28" s="4">
        <f>IFERROR(_xlfn.RRI(5,I27,D27),"")</f>
        <v>-0.29055963373277571</v>
      </c>
      <c r="E28" s="4">
        <f>IFERROR(_xlfn.RRI(5,J27,E27),"")</f>
        <v>-0.35119602044609488</v>
      </c>
      <c r="H28" s="4">
        <f t="shared" ref="H28:W28" si="21">IFERROR(_xlfn.RRI(5,M27,H27),"")</f>
        <v>-4.2240660547086861E-2</v>
      </c>
      <c r="I28" s="4">
        <f t="shared" si="21"/>
        <v>2.5752465940580338E-2</v>
      </c>
      <c r="J28" s="4">
        <f t="shared" si="21"/>
        <v>-7.9110136160893685E-3</v>
      </c>
      <c r="K28" s="4">
        <f t="shared" si="21"/>
        <v>-0.18810657105827289</v>
      </c>
      <c r="L28" s="4">
        <f t="shared" si="21"/>
        <v>-0.13154054527958192</v>
      </c>
      <c r="M28" s="4">
        <f t="shared" si="21"/>
        <v>-0.19451346687173787</v>
      </c>
      <c r="N28" s="4">
        <f t="shared" si="21"/>
        <v>-0.14158750664033781</v>
      </c>
      <c r="O28" s="4">
        <f t="shared" si="21"/>
        <v>-5.9907248423170745E-2</v>
      </c>
      <c r="P28" s="4">
        <f t="shared" si="21"/>
        <v>3.1593684051625104E-2</v>
      </c>
      <c r="Q28" s="4">
        <f t="shared" si="21"/>
        <v>7.5695247399437893E-2</v>
      </c>
      <c r="R28" s="4">
        <f t="shared" si="21"/>
        <v>0.13208474710769846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29" spans="1:23" ht="15.5" x14ac:dyDescent="0.35">
      <c r="C29" t="s">
        <v>62</v>
      </c>
      <c r="H29" s="4" t="str">
        <f t="shared" ref="H29:W29" si="22">IFERROR(((H25-I25)/I25)*100%,"")</f>
        <v/>
      </c>
      <c r="I29" s="4">
        <f t="shared" si="22"/>
        <v>0.19233186675047131</v>
      </c>
      <c r="J29" s="4">
        <f t="shared" si="22"/>
        <v>0.99373433583959891</v>
      </c>
      <c r="K29" s="4">
        <f t="shared" si="22"/>
        <v>-0.70389610389610391</v>
      </c>
      <c r="L29" s="4">
        <f t="shared" si="22"/>
        <v>0.51404494382022459</v>
      </c>
      <c r="M29" s="4">
        <f t="shared" si="22"/>
        <v>-0.47165330958741458</v>
      </c>
      <c r="N29" s="4">
        <f t="shared" si="22"/>
        <v>0.62596525096525091</v>
      </c>
      <c r="O29" s="4">
        <f t="shared" si="22"/>
        <v>-2.8922374429223745</v>
      </c>
      <c r="P29" s="4">
        <f t="shared" si="22"/>
        <v>1.8590078328981721</v>
      </c>
      <c r="Q29" s="4">
        <f t="shared" si="22"/>
        <v>-0.77430760164997048</v>
      </c>
      <c r="R29" s="4">
        <f t="shared" si="22"/>
        <v>9.7405063291139236</v>
      </c>
      <c r="S29" s="4">
        <f t="shared" si="22"/>
        <v>0.92682926829268308</v>
      </c>
      <c r="T29" s="4">
        <f t="shared" si="22"/>
        <v>1.1025641025641024</v>
      </c>
      <c r="U29" s="4">
        <f t="shared" si="22"/>
        <v>-0.8258928571428571</v>
      </c>
      <c r="V29" s="4">
        <f t="shared" si="22"/>
        <v>2.0270270270270272</v>
      </c>
      <c r="W29" s="4" t="str">
        <f t="shared" si="22"/>
        <v/>
      </c>
    </row>
    <row r="30" spans="1:23" ht="15.5" x14ac:dyDescent="0.35">
      <c r="C30" t="s">
        <v>63</v>
      </c>
      <c r="H30" s="4">
        <f t="shared" ref="H30:W30" si="23">IFERROR(((H27-I27)/I27)*100%,"")</f>
        <v>-0.35418388536144513</v>
      </c>
      <c r="I30" s="4">
        <f t="shared" si="23"/>
        <v>-0.19714063478956337</v>
      </c>
      <c r="J30" s="4">
        <f t="shared" si="23"/>
        <v>0.46644366365259293</v>
      </c>
      <c r="K30" s="4">
        <f t="shared" si="23"/>
        <v>-0.1379000981550095</v>
      </c>
      <c r="L30" s="4">
        <f t="shared" si="23"/>
        <v>0.22944935653235032</v>
      </c>
      <c r="M30" s="4">
        <f t="shared" si="23"/>
        <v>-9.0003445850743477E-2</v>
      </c>
      <c r="N30" s="4">
        <f t="shared" si="23"/>
        <v>-0.32051516090171339</v>
      </c>
      <c r="O30" s="4">
        <f t="shared" si="23"/>
        <v>-0.46172107821720121</v>
      </c>
      <c r="P30" s="4">
        <f t="shared" si="23"/>
        <v>0.20728610244776827</v>
      </c>
      <c r="Q30" s="4">
        <f t="shared" si="23"/>
        <v>-0.15617123579725031</v>
      </c>
      <c r="R30" s="4">
        <f t="shared" si="23"/>
        <v>0.25091694949143184</v>
      </c>
      <c r="S30" s="4">
        <f t="shared" si="23"/>
        <v>7.0417358066564212E-2</v>
      </c>
      <c r="T30" s="4">
        <f t="shared" si="23"/>
        <v>-0.14355944233675472</v>
      </c>
      <c r="U30" s="4">
        <f t="shared" si="23"/>
        <v>0.4883774380926626</v>
      </c>
      <c r="V30" s="4">
        <f t="shared" si="23"/>
        <v>8.9438632034378504E-2</v>
      </c>
      <c r="W30" s="4" t="str">
        <f t="shared" si="23"/>
        <v/>
      </c>
    </row>
    <row r="32" spans="1:23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125.12</v>
      </c>
      <c r="E32" s="3">
        <f>IFERROR(INDEX(E51:E500,MATCH($A$32,$C$51:$C$500,0)),"")</f>
        <v>129.18</v>
      </c>
      <c r="H32" s="3">
        <f>IFERROR(INDEX(D32:G32,COUNT(D32:G32)),"")</f>
        <v>129.18</v>
      </c>
      <c r="I32" s="3">
        <f t="shared" ref="I32:W32" si="24">IFERROR(INDEX(I51:I500,MATCH($C$32,$C$51:$C$500,0)),"")</f>
        <v>133.85</v>
      </c>
      <c r="J32" s="3">
        <f t="shared" si="24"/>
        <v>154.96</v>
      </c>
      <c r="K32" s="3">
        <f t="shared" si="24"/>
        <v>171.69</v>
      </c>
      <c r="L32" s="3">
        <f t="shared" si="24"/>
        <v>140.41999999999999</v>
      </c>
      <c r="M32" s="3">
        <f t="shared" si="24"/>
        <v>166.21</v>
      </c>
      <c r="N32" s="3">
        <f t="shared" si="24"/>
        <v>186.61</v>
      </c>
      <c r="O32" s="3">
        <f t="shared" si="24"/>
        <v>241.51</v>
      </c>
      <c r="P32" s="3">
        <f t="shared" si="24"/>
        <v>266.17</v>
      </c>
      <c r="Q32" s="3">
        <f t="shared" si="24"/>
        <v>261.13</v>
      </c>
      <c r="R32" s="3">
        <f t="shared" si="24"/>
        <v>255.89</v>
      </c>
      <c r="S32" s="3">
        <f t="shared" si="24"/>
        <v>234.79</v>
      </c>
      <c r="T32" s="3">
        <f t="shared" si="24"/>
        <v>65.2</v>
      </c>
      <c r="U32" s="3">
        <f t="shared" si="24"/>
        <v>64.38</v>
      </c>
      <c r="V32" s="3">
        <f t="shared" si="24"/>
        <v>63.98</v>
      </c>
      <c r="W32" s="3">
        <f t="shared" si="24"/>
        <v>61.74</v>
      </c>
    </row>
    <row r="33" spans="1:23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0.86</v>
      </c>
      <c r="E33" s="3">
        <f>IFERROR(INDEX(E51:E500,MATCH($A$33,$C$51:$C$500,0)),"")</f>
        <v>0.55000000000000004</v>
      </c>
      <c r="H33" s="3">
        <f>IFERROR(INDEX(D33:G33,COUNT(D33:G33)),"")</f>
        <v>0.55000000000000004</v>
      </c>
      <c r="I33" s="3">
        <f t="shared" ref="I33:W33" si="25">IFERROR(INDEX(I51:I500,MATCH($C$33,$C$51:$C$500,0)),"")</f>
        <v>1</v>
      </c>
      <c r="J33" s="3">
        <f t="shared" si="25"/>
        <v>0.17</v>
      </c>
      <c r="K33" s="3">
        <f t="shared" si="25"/>
        <v>7.0000000000000007E-2</v>
      </c>
      <c r="L33" s="3">
        <f t="shared" si="25"/>
        <v>0.36</v>
      </c>
      <c r="M33" s="3">
        <f t="shared" si="25"/>
        <v>0.3</v>
      </c>
      <c r="N33" s="3">
        <f t="shared" si="25"/>
        <v>0.28999999999999998</v>
      </c>
      <c r="O33" s="3">
        <f t="shared" si="25"/>
        <v>0.28999999999999998</v>
      </c>
      <c r="P33" s="3">
        <f t="shared" si="25"/>
        <v>0.45</v>
      </c>
      <c r="Q33" s="3">
        <f t="shared" si="25"/>
        <v>0.38</v>
      </c>
      <c r="R33" s="3">
        <f t="shared" si="25"/>
        <v>0.31</v>
      </c>
      <c r="S33" s="3">
        <f t="shared" si="25"/>
        <v>0.24</v>
      </c>
      <c r="T33" s="3">
        <f t="shared" si="25"/>
        <v>1.03</v>
      </c>
      <c r="U33" s="3">
        <f t="shared" si="25"/>
        <v>0.99</v>
      </c>
      <c r="V33" s="3">
        <f t="shared" si="25"/>
        <v>0.91</v>
      </c>
      <c r="W33" s="3">
        <f t="shared" si="25"/>
        <v>1.1499999999999999</v>
      </c>
    </row>
    <row r="34" spans="1:23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-26.6</v>
      </c>
      <c r="E34" s="3">
        <f>IFERROR(INDEX(E51:E500,MATCH($A$34,$C$51:$C$500,0)),"")</f>
        <v>-15.2</v>
      </c>
      <c r="H34" s="3">
        <f>IFERROR(INDEX(D34:G34,COUNT(D34:G34)),"")</f>
        <v>-15.2</v>
      </c>
      <c r="I34" s="3">
        <f t="shared" ref="I34:W34" si="26">IFERROR(INDEX(I51:I500,MATCH($C$34,$C$51:$C$500,0)),"")</f>
        <v>-7.06</v>
      </c>
      <c r="J34" s="3">
        <f t="shared" si="26"/>
        <v>-1.63</v>
      </c>
      <c r="K34" s="3">
        <f t="shared" si="26"/>
        <v>-1.5</v>
      </c>
      <c r="L34" s="3">
        <f t="shared" si="26"/>
        <v>-1.86</v>
      </c>
      <c r="M34" s="3">
        <f t="shared" si="26"/>
        <v>-2.81</v>
      </c>
      <c r="N34" s="3">
        <f t="shared" si="26"/>
        <v>-1.63</v>
      </c>
      <c r="O34" s="3">
        <f t="shared" si="26"/>
        <v>-3.38</v>
      </c>
      <c r="P34" s="3">
        <f t="shared" si="26"/>
        <v>10.87</v>
      </c>
      <c r="Q34" s="3">
        <f t="shared" si="26"/>
        <v>25.85</v>
      </c>
      <c r="R34" s="3">
        <f t="shared" si="26"/>
        <v>4.71</v>
      </c>
      <c r="S34" s="3">
        <f t="shared" si="26"/>
        <v>35.44</v>
      </c>
      <c r="T34" s="3">
        <f t="shared" si="26"/>
        <v>81.709999999999994</v>
      </c>
      <c r="U34" s="3">
        <f t="shared" si="26"/>
        <v>164.1</v>
      </c>
      <c r="V34" s="3">
        <f t="shared" si="26"/>
        <v>25.89</v>
      </c>
      <c r="W34" s="3">
        <f t="shared" si="26"/>
        <v>95.95</v>
      </c>
    </row>
    <row r="35" spans="1:23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6.33</v>
      </c>
      <c r="E35" s="3">
        <f>IFERROR(INDEX(E51:E500,MATCH($A$35,$C$51:$C$500,0)),"")</f>
        <v>5.22</v>
      </c>
      <c r="H35" s="3">
        <f>IFERROR(INDEX(D35:G35,COUNT(D35:G35)),"")</f>
        <v>5.22</v>
      </c>
      <c r="I35" s="3">
        <f t="shared" ref="I35:W35" si="27">IFERROR(INDEX(I51:I500,MATCH($C$35,$C$51:$C$500,0)),"")</f>
        <v>1.41</v>
      </c>
      <c r="J35" s="3">
        <f t="shared" si="27"/>
        <v>0.22</v>
      </c>
      <c r="K35" s="3">
        <f t="shared" si="27"/>
        <v>0.15</v>
      </c>
      <c r="L35" s="3">
        <f t="shared" si="27"/>
        <v>0.53</v>
      </c>
      <c r="M35" s="3">
        <f t="shared" si="27"/>
        <v>0.66</v>
      </c>
      <c r="N35" s="3">
        <f t="shared" si="27"/>
        <v>0.66</v>
      </c>
      <c r="O35" s="3">
        <f t="shared" si="27"/>
        <v>0.56999999999999995</v>
      </c>
      <c r="P35" s="3">
        <f t="shared" si="27"/>
        <v>0.52</v>
      </c>
      <c r="Q35" s="3">
        <f t="shared" si="27"/>
        <v>0.52</v>
      </c>
      <c r="R35" s="3">
        <f t="shared" si="27"/>
        <v>0.36</v>
      </c>
      <c r="S35" s="3">
        <f t="shared" si="27"/>
        <v>0.31</v>
      </c>
      <c r="T35" s="3">
        <f t="shared" si="27"/>
        <v>0.4</v>
      </c>
      <c r="U35" s="3">
        <f t="shared" si="27"/>
        <v>0.33</v>
      </c>
      <c r="V35" s="3">
        <f t="shared" si="27"/>
        <v>0.44</v>
      </c>
      <c r="W35" s="3">
        <f t="shared" si="27"/>
        <v>0.59</v>
      </c>
    </row>
    <row r="36" spans="1:23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W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</row>
    <row r="37" spans="1:23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W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</row>
    <row r="50" spans="2:23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</row>
    <row r="51" spans="2:23" ht="15.5" x14ac:dyDescent="0.35">
      <c r="B51" t="s">
        <v>84</v>
      </c>
      <c r="C51" t="s">
        <v>6</v>
      </c>
      <c r="D51" s="5">
        <v>20997596293</v>
      </c>
      <c r="E51" s="5">
        <v>16730855594</v>
      </c>
      <c r="F51" s="5">
        <v>28504203658</v>
      </c>
      <c r="G51" s="5">
        <v>31105647775</v>
      </c>
      <c r="I51" s="5">
        <v>116839611251</v>
      </c>
      <c r="J51" s="5">
        <v>145529362070</v>
      </c>
      <c r="K51" s="5">
        <v>99239654190</v>
      </c>
      <c r="L51" s="5">
        <v>115113867868</v>
      </c>
      <c r="M51" s="5">
        <v>93630426708</v>
      </c>
      <c r="N51" s="5">
        <v>102890968412</v>
      </c>
      <c r="O51" s="5">
        <v>151424965638</v>
      </c>
      <c r="P51" s="5">
        <v>281313199366</v>
      </c>
      <c r="Q51" s="5">
        <v>233012869771</v>
      </c>
      <c r="R51" s="5">
        <v>276137623717</v>
      </c>
      <c r="S51" s="5">
        <v>220748167038</v>
      </c>
      <c r="T51" s="5">
        <v>206226258734</v>
      </c>
      <c r="U51" s="5">
        <v>240794596763</v>
      </c>
      <c r="V51" s="5">
        <v>161783288701</v>
      </c>
      <c r="W51" s="5">
        <v>148501516234</v>
      </c>
    </row>
    <row r="52" spans="2:23" ht="15.5" x14ac:dyDescent="0.35">
      <c r="C52" t="s">
        <v>85</v>
      </c>
      <c r="D52" s="5">
        <v>-15636990779</v>
      </c>
      <c r="E52" s="5">
        <v>-12548023862</v>
      </c>
      <c r="F52" s="5">
        <v>-18589684576</v>
      </c>
      <c r="G52" s="5">
        <v>-23968949923</v>
      </c>
      <c r="I52" s="5">
        <v>-88643405447</v>
      </c>
      <c r="J52" s="5">
        <v>-117537824379</v>
      </c>
      <c r="K52" s="5">
        <v>-64470403964</v>
      </c>
      <c r="L52" s="5">
        <v>-87135341063</v>
      </c>
      <c r="M52" s="5">
        <v>-67403018514</v>
      </c>
      <c r="N52" s="5">
        <v>-82744784767</v>
      </c>
      <c r="O52" s="5">
        <v>-109916288487</v>
      </c>
      <c r="P52" s="5">
        <v>-181853294724</v>
      </c>
      <c r="Q52" s="5">
        <v>-143737483119</v>
      </c>
      <c r="R52" s="5">
        <v>-175270185854</v>
      </c>
      <c r="S52" s="5">
        <v>-146854144007</v>
      </c>
      <c r="T52" s="5">
        <v>-139342091595</v>
      </c>
      <c r="U52" s="5">
        <v>-154964237758</v>
      </c>
      <c r="V52" s="5">
        <v>-102976934013</v>
      </c>
      <c r="W52" s="5">
        <v>-102429011061</v>
      </c>
    </row>
    <row r="53" spans="2:23" ht="15.5" x14ac:dyDescent="0.35">
      <c r="C53" t="s">
        <v>86</v>
      </c>
      <c r="D53" s="5">
        <v>5360605514</v>
      </c>
      <c r="E53" s="5">
        <v>4182831732</v>
      </c>
      <c r="F53" s="5">
        <v>9914519082</v>
      </c>
      <c r="G53" s="5">
        <v>7136697852</v>
      </c>
      <c r="I53" s="5">
        <v>28196205804</v>
      </c>
      <c r="J53" s="5">
        <v>27991537691</v>
      </c>
      <c r="K53" s="5">
        <v>34769250226</v>
      </c>
      <c r="L53" s="5">
        <v>27978526805</v>
      </c>
      <c r="M53" s="5">
        <v>26227408194</v>
      </c>
      <c r="N53" s="5">
        <v>20146183645</v>
      </c>
      <c r="O53" s="5">
        <v>41508677151</v>
      </c>
      <c r="P53" s="5">
        <v>99459904642</v>
      </c>
      <c r="Q53" s="5">
        <v>89275386652</v>
      </c>
      <c r="R53" s="5">
        <v>100867437863</v>
      </c>
      <c r="S53" s="5">
        <v>73894023031</v>
      </c>
      <c r="T53" s="5">
        <v>66884167139</v>
      </c>
      <c r="U53" s="5">
        <v>85830359005</v>
      </c>
      <c r="V53" s="5">
        <v>58806354688</v>
      </c>
      <c r="W53" s="5">
        <v>46072505173</v>
      </c>
    </row>
    <row r="54" spans="2:23" ht="15.5" x14ac:dyDescent="0.35">
      <c r="C54" t="s">
        <v>87</v>
      </c>
      <c r="D54" s="5">
        <v>-6805774246</v>
      </c>
      <c r="E54" s="5">
        <v>-6961504617</v>
      </c>
      <c r="F54" s="5">
        <v>-11825248645</v>
      </c>
      <c r="G54" s="5">
        <v>-5927657679</v>
      </c>
      <c r="I54" s="5">
        <v>-31684616036</v>
      </c>
      <c r="J54" s="5">
        <v>-29976638476</v>
      </c>
      <c r="K54" s="5">
        <v>-28692341912</v>
      </c>
      <c r="L54" s="5">
        <v>-29803342381</v>
      </c>
      <c r="M54" s="5">
        <v>-30866514669</v>
      </c>
      <c r="N54" s="5">
        <v>-39648859775</v>
      </c>
      <c r="O54" s="5">
        <v>-50175044077</v>
      </c>
      <c r="P54" s="5">
        <v>-66454524517</v>
      </c>
      <c r="Q54" s="5">
        <v>-65975637763</v>
      </c>
      <c r="R54" s="5">
        <v>-74263605970</v>
      </c>
      <c r="S54" s="5">
        <v>-63510011246</v>
      </c>
      <c r="T54" s="5">
        <v>-65963129238</v>
      </c>
      <c r="U54" s="5">
        <v>-54797477952</v>
      </c>
      <c r="V54" s="5">
        <v>-49092957133</v>
      </c>
      <c r="W54" s="5">
        <v>-42736907562</v>
      </c>
    </row>
    <row r="55" spans="2:23" ht="15.5" x14ac:dyDescent="0.35">
      <c r="C55" t="s">
        <v>88</v>
      </c>
      <c r="D55" s="5">
        <v>-2867430780</v>
      </c>
      <c r="E55" s="5">
        <v>-2979719919</v>
      </c>
      <c r="F55" s="5">
        <v>-7146187327</v>
      </c>
      <c r="G55" s="5">
        <v>-2767798120</v>
      </c>
      <c r="I55" s="5">
        <v>-14383735656</v>
      </c>
      <c r="J55" s="5">
        <v>-12814860782</v>
      </c>
      <c r="K55" s="5">
        <v>-12570205569</v>
      </c>
      <c r="L55" s="5">
        <v>-16096672420</v>
      </c>
      <c r="M55" s="5">
        <v>-20758136032</v>
      </c>
      <c r="N55" s="5">
        <v>-23651037593</v>
      </c>
      <c r="O55" s="5">
        <v>-28576491523</v>
      </c>
      <c r="P55" s="5">
        <v>-44867504050</v>
      </c>
      <c r="Q55" s="5">
        <v>-40772310222</v>
      </c>
      <c r="R55" s="5">
        <v>-44109246759</v>
      </c>
      <c r="S55" s="5">
        <v>-38383599473</v>
      </c>
      <c r="T55" s="5">
        <v>-40102214212</v>
      </c>
      <c r="U55" s="5">
        <v>-34827511651</v>
      </c>
      <c r="V55" s="5">
        <v>-28497450774</v>
      </c>
      <c r="W55" s="5">
        <v>-23333676492</v>
      </c>
    </row>
    <row r="56" spans="2:23" ht="15.5" x14ac:dyDescent="0.35">
      <c r="C56" t="s">
        <v>89</v>
      </c>
      <c r="D56" s="5">
        <v>-3938343466</v>
      </c>
      <c r="E56" s="5">
        <v>-3981784698</v>
      </c>
      <c r="F56" s="5">
        <v>-4679061318</v>
      </c>
      <c r="G56" s="5">
        <v>-3159859559</v>
      </c>
      <c r="I56" s="5">
        <v>-17300880380</v>
      </c>
      <c r="J56" s="5">
        <v>-17161777694</v>
      </c>
      <c r="K56" s="5">
        <v>-16122136343</v>
      </c>
      <c r="L56" s="5">
        <v>-13706669961</v>
      </c>
      <c r="M56" s="5">
        <v>-10108378637</v>
      </c>
      <c r="N56" s="5">
        <v>-15997822182</v>
      </c>
      <c r="O56" s="5">
        <v>-21598552554</v>
      </c>
      <c r="P56" s="5">
        <v>-21587020467</v>
      </c>
      <c r="Q56" s="5">
        <v>-25203327541</v>
      </c>
      <c r="R56" s="5">
        <v>-30154359211</v>
      </c>
      <c r="S56" s="5">
        <v>-25126411773</v>
      </c>
      <c r="T56" s="5">
        <v>-25860915026</v>
      </c>
      <c r="U56" s="5">
        <v>-19969966301</v>
      </c>
      <c r="V56" s="5">
        <v>-20595506359</v>
      </c>
      <c r="W56" s="5">
        <v>-19403231070</v>
      </c>
    </row>
    <row r="57" spans="2:23" ht="15.5" x14ac:dyDescent="0.35">
      <c r="C57" t="s">
        <v>90</v>
      </c>
      <c r="D57" s="5">
        <v>-1445168732</v>
      </c>
      <c r="E57" s="5">
        <v>-2778672885</v>
      </c>
      <c r="F57" s="5">
        <v>-1910729563</v>
      </c>
      <c r="G57" s="5">
        <v>1209040173</v>
      </c>
      <c r="I57" s="5">
        <v>-3488410232</v>
      </c>
      <c r="J57" s="5">
        <v>-1985100785</v>
      </c>
      <c r="K57" s="5">
        <v>6076908314</v>
      </c>
      <c r="L57" s="5">
        <v>-1824815576</v>
      </c>
      <c r="M57" s="5">
        <v>-4639106475</v>
      </c>
      <c r="N57" s="5">
        <v>-19502676130</v>
      </c>
      <c r="O57" s="5">
        <v>-8666366926</v>
      </c>
      <c r="P57" s="5">
        <v>33005380125</v>
      </c>
      <c r="Q57" s="5">
        <v>23299748889</v>
      </c>
      <c r="R57" s="5">
        <v>26603831893</v>
      </c>
      <c r="S57" s="5">
        <v>10384011785</v>
      </c>
      <c r="T57" s="5">
        <v>921037901</v>
      </c>
      <c r="U57" s="5">
        <v>31032881053</v>
      </c>
      <c r="V57" s="5">
        <v>9713397555</v>
      </c>
      <c r="W57" s="5">
        <v>3335597611</v>
      </c>
    </row>
    <row r="58" spans="2:23" ht="15.5" x14ac:dyDescent="0.35">
      <c r="C58" t="s">
        <v>91</v>
      </c>
      <c r="D58" s="5">
        <v>-3600252186</v>
      </c>
      <c r="E58" s="5">
        <v>-3035611543</v>
      </c>
      <c r="F58" s="5">
        <v>-5427450260</v>
      </c>
      <c r="G58" s="5">
        <v>-1859197892</v>
      </c>
      <c r="I58" s="5">
        <v>-17445629366</v>
      </c>
      <c r="J58" s="5">
        <v>-18576197265</v>
      </c>
      <c r="K58" s="5">
        <v>-18296349338</v>
      </c>
      <c r="L58" s="5">
        <v>-36510164042</v>
      </c>
      <c r="M58" s="5">
        <v>-14593568334</v>
      </c>
      <c r="N58" s="5">
        <v>-17555901690</v>
      </c>
      <c r="O58" s="5">
        <v>-17701612630</v>
      </c>
      <c r="P58" s="5">
        <v>-23664567491</v>
      </c>
      <c r="Q58" s="5">
        <v>-16352114193</v>
      </c>
      <c r="R58" s="5">
        <v>160535580</v>
      </c>
      <c r="S58" s="5">
        <v>-6396474449</v>
      </c>
      <c r="T58" s="5">
        <v>-276747531</v>
      </c>
      <c r="U58" s="5">
        <v>-29106983119</v>
      </c>
      <c r="V58" s="5">
        <v>-6515359821</v>
      </c>
      <c r="W58" s="5">
        <v>-1676665020</v>
      </c>
    </row>
    <row r="59" spans="2:23" ht="15.5" x14ac:dyDescent="0.35">
      <c r="C59" t="s">
        <v>92</v>
      </c>
      <c r="D59" s="5">
        <v>2497340</v>
      </c>
      <c r="E59" s="5">
        <v>2419825</v>
      </c>
      <c r="F59" s="5">
        <v>4371573459</v>
      </c>
      <c r="G59" s="5">
        <v>-4366014233</v>
      </c>
      <c r="I59" s="5">
        <v>14373459</v>
      </c>
      <c r="J59" s="5">
        <v>21824425</v>
      </c>
      <c r="K59" s="5">
        <v>21466056</v>
      </c>
      <c r="L59" s="5">
        <v>15283004</v>
      </c>
      <c r="M59" s="5">
        <v>41507430</v>
      </c>
      <c r="N59" s="5">
        <v>51948240</v>
      </c>
      <c r="O59" s="5">
        <v>33374320</v>
      </c>
      <c r="P59" s="5">
        <v>43780568</v>
      </c>
      <c r="Q59" s="5">
        <v>67082255</v>
      </c>
      <c r="R59" s="5">
        <v>95861030</v>
      </c>
      <c r="S59" s="5">
        <v>52901793</v>
      </c>
      <c r="T59" s="5">
        <v>216076400</v>
      </c>
      <c r="U59" s="5">
        <v>290894600</v>
      </c>
      <c r="V59" s="5">
        <v>105066651</v>
      </c>
      <c r="W59" s="5">
        <v>121311471</v>
      </c>
    </row>
    <row r="60" spans="2:23" ht="15.5" x14ac:dyDescent="0.35">
      <c r="C60" t="s">
        <v>27</v>
      </c>
      <c r="D60" s="5">
        <v>-2871311929</v>
      </c>
      <c r="E60" s="5">
        <v>-2933163123</v>
      </c>
      <c r="F60" s="5">
        <v>-2873745703</v>
      </c>
      <c r="G60" s="5">
        <v>-2951149369</v>
      </c>
      <c r="I60" s="5">
        <v>-11479384428</v>
      </c>
      <c r="J60" s="5">
        <v>-11186012368</v>
      </c>
      <c r="K60" s="5">
        <v>-11925030444</v>
      </c>
      <c r="L60" s="5">
        <v>-25283290358</v>
      </c>
      <c r="M60" s="5">
        <v>-16113691038</v>
      </c>
      <c r="N60" s="5">
        <v>-20605742723</v>
      </c>
      <c r="O60" s="5">
        <v>-21035064573</v>
      </c>
      <c r="P60" s="5">
        <v>-17738108911</v>
      </c>
      <c r="Q60" s="5">
        <v>-15014488296</v>
      </c>
      <c r="R60" s="5">
        <v>-9918461772</v>
      </c>
      <c r="S60" s="5">
        <v>-5425710496</v>
      </c>
      <c r="T60" s="5">
        <v>-2623617281</v>
      </c>
      <c r="U60" s="5">
        <v>-1111431773</v>
      </c>
      <c r="V60" s="5">
        <v>-552727582</v>
      </c>
      <c r="W60" s="5">
        <v>-775664013</v>
      </c>
    </row>
    <row r="61" spans="2:23" ht="15.5" x14ac:dyDescent="0.35">
      <c r="C61" t="s">
        <v>93</v>
      </c>
      <c r="D61" s="5">
        <v>-1796396579</v>
      </c>
      <c r="E61" s="5">
        <v>-107368018</v>
      </c>
      <c r="F61" s="5">
        <v>-2008611391</v>
      </c>
      <c r="G61" s="5">
        <v>1352610668</v>
      </c>
      <c r="I61" s="5">
        <v>-396124074</v>
      </c>
      <c r="J61" s="5">
        <v>-522044752</v>
      </c>
      <c r="K61" s="5">
        <v>2300802247</v>
      </c>
      <c r="L61" s="5">
        <v>-8871751074</v>
      </c>
      <c r="M61" s="5">
        <v>-1139186641</v>
      </c>
      <c r="N61" s="5">
        <v>416874806</v>
      </c>
      <c r="O61" s="5">
        <v>3332413631</v>
      </c>
      <c r="P61" s="5">
        <v>-4973550508</v>
      </c>
      <c r="Q61" s="5">
        <v>-951021021</v>
      </c>
      <c r="R61" s="5">
        <v>2250573210</v>
      </c>
      <c r="S61" s="5">
        <v>-1153079701</v>
      </c>
      <c r="T61" s="5">
        <v>-4912072997</v>
      </c>
      <c r="U61" s="5">
        <v>-27180586576</v>
      </c>
      <c r="V61" s="5">
        <v>-6015788551</v>
      </c>
      <c r="W61" s="5">
        <v>-667073859</v>
      </c>
    </row>
    <row r="62" spans="2:23" ht="15.5" x14ac:dyDescent="0.35">
      <c r="C62" t="s">
        <v>387</v>
      </c>
      <c r="F62" s="5">
        <v>-11880990</v>
      </c>
      <c r="G62" s="5">
        <v>4369080990</v>
      </c>
      <c r="J62" s="5">
        <v>155000000</v>
      </c>
      <c r="M62" s="5">
        <v>463636364</v>
      </c>
      <c r="N62" s="5">
        <v>39000000</v>
      </c>
      <c r="O62" s="5">
        <v>-17564570</v>
      </c>
      <c r="P62" s="5">
        <v>23500000</v>
      </c>
      <c r="Q62" s="5">
        <v>20000000</v>
      </c>
      <c r="R62" s="5">
        <v>9027978806</v>
      </c>
      <c r="S62" s="5">
        <v>102272727</v>
      </c>
      <c r="T62" s="5">
        <v>7749275955</v>
      </c>
      <c r="U62" s="5">
        <v>173227273</v>
      </c>
      <c r="V62" s="5">
        <v>186818182</v>
      </c>
      <c r="W62" s="5">
        <v>126418181</v>
      </c>
    </row>
    <row r="63" spans="2:23" ht="15.5" x14ac:dyDescent="0.35">
      <c r="C63" t="s">
        <v>97</v>
      </c>
      <c r="D63" s="5">
        <v>-1776708</v>
      </c>
      <c r="E63" s="5">
        <v>-2081472</v>
      </c>
      <c r="F63" s="5">
        <v>-2012265</v>
      </c>
      <c r="G63" s="5">
        <v>-4040817</v>
      </c>
      <c r="I63" s="5">
        <v>-11757259</v>
      </c>
      <c r="J63" s="5">
        <v>-6682764</v>
      </c>
      <c r="K63" s="5">
        <v>-3089138</v>
      </c>
      <c r="L63" s="5">
        <v>-1840266</v>
      </c>
      <c r="M63" s="5">
        <v>296401</v>
      </c>
      <c r="N63" s="5">
        <v>730340</v>
      </c>
      <c r="O63" s="5">
        <v>-267949</v>
      </c>
    </row>
    <row r="64" spans="2:23" ht="15.5" x14ac:dyDescent="0.35">
      <c r="C64" t="s">
        <v>98</v>
      </c>
      <c r="D64" s="5">
        <v>-3600252186</v>
      </c>
      <c r="E64" s="5">
        <v>-3035611543</v>
      </c>
      <c r="F64" s="5">
        <v>-5427450260</v>
      </c>
      <c r="G64" s="5">
        <v>-1859197892</v>
      </c>
      <c r="I64" s="5">
        <v>-17445629366</v>
      </c>
      <c r="J64" s="5">
        <v>-18576197265</v>
      </c>
      <c r="K64" s="5">
        <v>-18296349338</v>
      </c>
      <c r="L64" s="5">
        <v>-36510164042</v>
      </c>
      <c r="M64" s="5">
        <v>-14593568334</v>
      </c>
      <c r="N64" s="5">
        <v>-17555901690</v>
      </c>
      <c r="O64" s="5">
        <v>-17701612630</v>
      </c>
      <c r="P64" s="5">
        <v>-23664567491</v>
      </c>
      <c r="Q64" s="5">
        <v>-16352114193</v>
      </c>
      <c r="R64" s="5">
        <v>160535580</v>
      </c>
      <c r="S64" s="5">
        <v>-6396474449</v>
      </c>
      <c r="T64" s="5">
        <v>-276747531</v>
      </c>
      <c r="U64" s="5">
        <v>-29106983119</v>
      </c>
      <c r="V64" s="5">
        <v>-6515359821</v>
      </c>
      <c r="W64" s="5">
        <v>-1676665020</v>
      </c>
    </row>
    <row r="65" spans="3:23" ht="15.5" x14ac:dyDescent="0.35">
      <c r="C65" t="s">
        <v>29</v>
      </c>
      <c r="D65" s="5">
        <v>-5045420918</v>
      </c>
      <c r="E65" s="5">
        <v>-5814284428</v>
      </c>
      <c r="F65" s="5">
        <v>-7338179823</v>
      </c>
      <c r="G65" s="5">
        <v>-650157719</v>
      </c>
      <c r="I65" s="5">
        <v>-20934039598</v>
      </c>
      <c r="J65" s="5">
        <v>-20561298050</v>
      </c>
      <c r="K65" s="5">
        <v>-12219441024</v>
      </c>
      <c r="L65" s="5">
        <v>-38334979618</v>
      </c>
      <c r="M65" s="5">
        <v>-19232674809</v>
      </c>
      <c r="N65" s="5">
        <v>-37058577820</v>
      </c>
      <c r="O65" s="5">
        <v>-26367979556</v>
      </c>
      <c r="P65" s="5">
        <v>9340812634</v>
      </c>
      <c r="Q65" s="5">
        <v>6947634696</v>
      </c>
      <c r="R65" s="5">
        <v>26764367473</v>
      </c>
      <c r="S65" s="5">
        <v>3987537336</v>
      </c>
      <c r="T65" s="5">
        <v>644290370</v>
      </c>
      <c r="U65" s="5">
        <v>1925897934</v>
      </c>
      <c r="V65" s="5">
        <v>3198037734</v>
      </c>
      <c r="W65" s="5">
        <v>1658932591</v>
      </c>
    </row>
    <row r="66" spans="3:23" ht="15.5" x14ac:dyDescent="0.35">
      <c r="C66" t="s">
        <v>28</v>
      </c>
      <c r="D66" s="5">
        <v>50396504</v>
      </c>
      <c r="E66" s="5">
        <v>58906217</v>
      </c>
      <c r="F66" s="5">
        <v>-2690672480</v>
      </c>
      <c r="G66" s="5">
        <v>107396090</v>
      </c>
      <c r="I66" s="5">
        <v>-2430093073</v>
      </c>
      <c r="J66" s="5">
        <v>972110512</v>
      </c>
      <c r="K66" s="5">
        <v>2391554985</v>
      </c>
      <c r="L66" s="5">
        <v>5163816958</v>
      </c>
      <c r="M66" s="5">
        <v>-2672156849</v>
      </c>
      <c r="N66" s="5">
        <v>-4412905305</v>
      </c>
      <c r="O66" s="5">
        <v>861064378</v>
      </c>
      <c r="P66" s="5">
        <v>4135779715</v>
      </c>
      <c r="Q66" s="5">
        <v>-2230868889</v>
      </c>
      <c r="R66" s="5">
        <v>-5882928709</v>
      </c>
      <c r="S66" s="5">
        <v>-2037784591</v>
      </c>
      <c r="T66" s="5">
        <v>370027768</v>
      </c>
      <c r="U66" s="5">
        <v>-1441818158</v>
      </c>
      <c r="V66" s="5">
        <v>-438737769</v>
      </c>
      <c r="W66" s="5">
        <v>-742473402</v>
      </c>
    </row>
    <row r="67" spans="3:23" ht="15.5" x14ac:dyDescent="0.35">
      <c r="C67" t="s">
        <v>285</v>
      </c>
      <c r="M67" s="5">
        <v>-3494150</v>
      </c>
      <c r="N67" s="5">
        <v>-4801610</v>
      </c>
      <c r="O67" s="5">
        <v>-3469208</v>
      </c>
      <c r="P67" s="5">
        <v>5144644600</v>
      </c>
      <c r="Q67" s="5">
        <v>-2009639000</v>
      </c>
      <c r="R67" s="5">
        <v>-6804660600</v>
      </c>
      <c r="S67" s="5">
        <v>-2337883475</v>
      </c>
      <c r="T67" s="5">
        <v>-282048000</v>
      </c>
      <c r="U67" s="5">
        <v>-2163725200</v>
      </c>
      <c r="V67" s="5">
        <v>-2299177400</v>
      </c>
      <c r="W67" s="5">
        <v>-1751880200</v>
      </c>
    </row>
    <row r="68" spans="3:23" ht="15.5" x14ac:dyDescent="0.35">
      <c r="C68" t="s">
        <v>286</v>
      </c>
      <c r="E68" s="5">
        <v>58906217</v>
      </c>
      <c r="F68" s="5">
        <v>-2690672480</v>
      </c>
      <c r="I68" s="5">
        <v>-2430093073</v>
      </c>
      <c r="J68" s="5">
        <v>972110512</v>
      </c>
      <c r="K68" s="5">
        <v>2391554985</v>
      </c>
      <c r="L68" s="5">
        <v>5163816958</v>
      </c>
      <c r="M68" s="5">
        <v>-2668662699</v>
      </c>
      <c r="N68" s="5">
        <v>-4408103695</v>
      </c>
      <c r="O68" s="5">
        <v>864533586</v>
      </c>
      <c r="P68" s="5">
        <v>-1008864885</v>
      </c>
      <c r="Q68" s="5">
        <v>-221229889</v>
      </c>
      <c r="R68" s="5">
        <v>921731891</v>
      </c>
      <c r="S68" s="5">
        <v>300098884</v>
      </c>
      <c r="T68" s="5">
        <v>652075768</v>
      </c>
      <c r="U68" s="5">
        <v>721907042</v>
      </c>
      <c r="V68" s="5">
        <v>1860439631</v>
      </c>
      <c r="W68" s="5">
        <v>1009406798</v>
      </c>
    </row>
    <row r="69" spans="3:23" ht="15.5" x14ac:dyDescent="0.35">
      <c r="C69" t="s">
        <v>287</v>
      </c>
      <c r="D69" s="5">
        <v>50396504</v>
      </c>
      <c r="E69" s="5">
        <v>58906217</v>
      </c>
      <c r="F69" s="5">
        <v>-2690672480</v>
      </c>
      <c r="G69" s="5">
        <v>107396090</v>
      </c>
      <c r="I69" s="5">
        <v>-2430093073</v>
      </c>
      <c r="J69" s="5">
        <v>972110512</v>
      </c>
      <c r="K69" s="5">
        <v>2391554985</v>
      </c>
      <c r="L69" s="5">
        <v>5163816958</v>
      </c>
      <c r="M69" s="5">
        <v>-2672156849</v>
      </c>
      <c r="N69" s="5">
        <v>-4412905305</v>
      </c>
      <c r="O69" s="5">
        <v>861064378</v>
      </c>
      <c r="P69" s="5">
        <v>4135779715</v>
      </c>
      <c r="Q69" s="5">
        <v>-2230868889</v>
      </c>
      <c r="R69" s="5">
        <v>-5882928709</v>
      </c>
      <c r="S69" s="5">
        <v>-2037784591</v>
      </c>
      <c r="T69" s="5">
        <v>370027768</v>
      </c>
      <c r="U69" s="5">
        <v>-1441818158</v>
      </c>
      <c r="V69" s="5">
        <v>-438737769</v>
      </c>
      <c r="W69" s="5">
        <v>-742473402</v>
      </c>
    </row>
    <row r="70" spans="3:23" ht="15.5" x14ac:dyDescent="0.35">
      <c r="C70" t="s">
        <v>101</v>
      </c>
      <c r="D70" s="5">
        <v>-4995024414</v>
      </c>
      <c r="E70" s="5">
        <v>-5755378211</v>
      </c>
      <c r="F70" s="5">
        <v>-10028852303</v>
      </c>
      <c r="G70" s="5">
        <v>-542761629</v>
      </c>
      <c r="I70" s="5">
        <v>-23364132671</v>
      </c>
      <c r="J70" s="5">
        <v>-19589187538</v>
      </c>
      <c r="K70" s="5">
        <v>-9827886039</v>
      </c>
      <c r="L70" s="5">
        <v>-33171162660</v>
      </c>
      <c r="M70" s="5">
        <v>-21904831658</v>
      </c>
      <c r="N70" s="5">
        <v>-41471483125</v>
      </c>
      <c r="O70" s="5">
        <v>-25506915178</v>
      </c>
      <c r="P70" s="5">
        <v>13476592349</v>
      </c>
      <c r="Q70" s="5">
        <v>4716765807</v>
      </c>
      <c r="R70" s="5">
        <v>20881438764</v>
      </c>
      <c r="S70" s="5">
        <v>1949752745</v>
      </c>
      <c r="T70" s="5">
        <v>1014318138</v>
      </c>
      <c r="U70" s="5">
        <v>484079776</v>
      </c>
      <c r="V70" s="5">
        <v>2759299965</v>
      </c>
      <c r="W70" s="5">
        <v>916459189</v>
      </c>
    </row>
    <row r="71" spans="3:23" ht="15.5" x14ac:dyDescent="0.35">
      <c r="C71" t="s">
        <v>102</v>
      </c>
      <c r="F71" s="5">
        <v>-2622410066</v>
      </c>
      <c r="I71" s="5">
        <v>-2622410066</v>
      </c>
      <c r="J71" s="5">
        <v>-1013615164</v>
      </c>
      <c r="K71" s="5">
        <v>48307998840</v>
      </c>
      <c r="L71" s="5">
        <v>1425025284</v>
      </c>
      <c r="M71" s="5">
        <v>-3197058896</v>
      </c>
      <c r="N71" s="5">
        <v>1743248871</v>
      </c>
      <c r="O71" s="5">
        <v>-1406483592</v>
      </c>
      <c r="P71" s="5">
        <v>996518055</v>
      </c>
      <c r="Q71" s="5">
        <v>1740952228</v>
      </c>
      <c r="R71" s="5">
        <v>-352538907</v>
      </c>
      <c r="S71" s="5">
        <v>203638672660</v>
      </c>
    </row>
    <row r="72" spans="3:23" ht="15.5" x14ac:dyDescent="0.35">
      <c r="C72" t="s">
        <v>288</v>
      </c>
      <c r="F72" s="5">
        <v>-2622410066</v>
      </c>
      <c r="I72" s="5">
        <v>-2622410066</v>
      </c>
      <c r="J72" s="5">
        <v>-1013615164</v>
      </c>
      <c r="K72" s="5">
        <v>48307998840</v>
      </c>
      <c r="L72" s="5">
        <v>1425025284</v>
      </c>
      <c r="M72" s="5">
        <v>-3197058896</v>
      </c>
      <c r="N72" s="5">
        <v>1743248871</v>
      </c>
      <c r="O72" s="5">
        <v>-1406483592</v>
      </c>
      <c r="P72" s="5">
        <v>996518055</v>
      </c>
      <c r="Q72" s="5">
        <v>1740952228</v>
      </c>
      <c r="R72" s="5">
        <v>-352538907</v>
      </c>
      <c r="S72" s="5">
        <v>203638672660</v>
      </c>
    </row>
    <row r="73" spans="3:23" ht="15.5" x14ac:dyDescent="0.35">
      <c r="C73" t="s">
        <v>103</v>
      </c>
      <c r="D73" s="5">
        <v>-4995024414</v>
      </c>
      <c r="E73" s="5">
        <v>-5755378211</v>
      </c>
      <c r="F73" s="5">
        <v>-12651262369</v>
      </c>
      <c r="G73" s="5">
        <v>-542761629</v>
      </c>
      <c r="I73" s="5">
        <v>-25986542737</v>
      </c>
      <c r="J73" s="5">
        <v>-20602802702</v>
      </c>
      <c r="K73" s="5">
        <v>38480112801</v>
      </c>
      <c r="L73" s="5">
        <v>-31746137376</v>
      </c>
      <c r="M73" s="5">
        <v>-25101890554</v>
      </c>
      <c r="N73" s="5">
        <v>-39728234254</v>
      </c>
      <c r="O73" s="5">
        <v>-26913398770</v>
      </c>
      <c r="P73" s="5">
        <v>14473110404</v>
      </c>
      <c r="Q73" s="5">
        <v>6457718035</v>
      </c>
      <c r="R73" s="5">
        <v>20528899857</v>
      </c>
      <c r="S73" s="5">
        <v>205588425405</v>
      </c>
      <c r="T73" s="5">
        <v>1014318138</v>
      </c>
      <c r="U73" s="5">
        <v>484079776</v>
      </c>
      <c r="V73" s="5">
        <v>2759299965</v>
      </c>
      <c r="W73" s="5">
        <v>916459189</v>
      </c>
    </row>
    <row r="74" spans="3:23" ht="15.5" x14ac:dyDescent="0.35">
      <c r="C74" t="s">
        <v>104</v>
      </c>
      <c r="D74" s="5">
        <v>-4995024414</v>
      </c>
      <c r="E74" s="5">
        <v>-5755378211</v>
      </c>
      <c r="F74" s="5">
        <v>-10028852303</v>
      </c>
      <c r="G74" s="5">
        <v>-542761629</v>
      </c>
      <c r="I74" s="5">
        <v>-23364132671</v>
      </c>
      <c r="J74" s="5">
        <v>-19589187538</v>
      </c>
      <c r="K74" s="5">
        <v>-9827886039</v>
      </c>
      <c r="L74" s="5">
        <v>-33171162660</v>
      </c>
      <c r="M74" s="5">
        <v>-21904831658</v>
      </c>
      <c r="N74" s="5">
        <v>-41471483125</v>
      </c>
      <c r="O74" s="5">
        <v>-25506915178</v>
      </c>
      <c r="P74" s="5">
        <v>13476592349</v>
      </c>
      <c r="Q74" s="5">
        <v>4716765807</v>
      </c>
      <c r="R74" s="5">
        <v>20881438764</v>
      </c>
      <c r="S74" s="5">
        <v>1949752745</v>
      </c>
      <c r="T74" s="5">
        <v>1014318138</v>
      </c>
      <c r="U74" s="5">
        <v>484079776</v>
      </c>
      <c r="V74" s="5">
        <v>2759299965</v>
      </c>
      <c r="W74" s="5">
        <v>916459189</v>
      </c>
    </row>
    <row r="75" spans="3:23" ht="15.5" x14ac:dyDescent="0.35">
      <c r="C75" t="s">
        <v>8</v>
      </c>
      <c r="D75" s="5">
        <v>-4993247706</v>
      </c>
      <c r="E75" s="5">
        <v>-5753296739</v>
      </c>
      <c r="F75" s="5">
        <v>-12649250104</v>
      </c>
      <c r="G75" s="5">
        <v>-538720812</v>
      </c>
      <c r="I75" s="5">
        <v>-25974785478</v>
      </c>
      <c r="J75" s="5">
        <v>-20596119938</v>
      </c>
      <c r="K75" s="5">
        <v>38483201939</v>
      </c>
      <c r="L75" s="5">
        <v>-31744297110</v>
      </c>
      <c r="M75" s="5">
        <v>-25102186955</v>
      </c>
      <c r="N75" s="5">
        <v>-39728964594</v>
      </c>
      <c r="O75" s="5">
        <v>-26913130821</v>
      </c>
      <c r="P75" s="5">
        <v>14473110404</v>
      </c>
      <c r="Q75" s="5">
        <v>6457718035</v>
      </c>
      <c r="R75" s="5">
        <v>20528899857</v>
      </c>
      <c r="S75" s="5">
        <v>205588425405</v>
      </c>
      <c r="T75" s="5">
        <v>1014318138</v>
      </c>
      <c r="U75" s="5">
        <v>484079776</v>
      </c>
      <c r="V75" s="5">
        <v>2759299965</v>
      </c>
      <c r="W75" s="5">
        <v>916459189</v>
      </c>
    </row>
    <row r="76" spans="3:23" ht="15.5" x14ac:dyDescent="0.35">
      <c r="C76" t="s">
        <v>158</v>
      </c>
    </row>
    <row r="77" spans="3:23" ht="15.5" x14ac:dyDescent="0.35">
      <c r="C77" t="s">
        <v>105</v>
      </c>
      <c r="D77" s="5">
        <v>-4995024414</v>
      </c>
      <c r="E77" s="5">
        <v>-5755378211</v>
      </c>
      <c r="F77" s="5">
        <v>-10028852303</v>
      </c>
      <c r="G77" s="5">
        <v>-542761629</v>
      </c>
      <c r="I77" s="5">
        <v>-23364132671</v>
      </c>
      <c r="J77" s="5">
        <v>-19589187538</v>
      </c>
      <c r="K77" s="5">
        <v>-9827886039</v>
      </c>
      <c r="L77" s="5">
        <v>-33171162660</v>
      </c>
      <c r="M77" s="5">
        <v>-21904831658</v>
      </c>
      <c r="N77" s="5">
        <v>-41471483125</v>
      </c>
      <c r="O77" s="5">
        <v>-25506915178</v>
      </c>
      <c r="P77" s="5">
        <v>13476592349</v>
      </c>
      <c r="Q77" s="5">
        <v>4716765807</v>
      </c>
      <c r="R77" s="5">
        <v>20881438764</v>
      </c>
      <c r="S77" s="5">
        <v>1949752745</v>
      </c>
      <c r="T77" s="5">
        <v>1014318138</v>
      </c>
      <c r="U77" s="5">
        <v>484079776</v>
      </c>
      <c r="V77" s="5">
        <v>2759299965</v>
      </c>
      <c r="W77" s="5">
        <v>916459189</v>
      </c>
    </row>
    <row r="78" spans="3:23" ht="15.5" x14ac:dyDescent="0.35">
      <c r="C78" t="s">
        <v>106</v>
      </c>
      <c r="D78" s="5">
        <v>-4995024414</v>
      </c>
      <c r="E78" s="5">
        <v>-5755378211</v>
      </c>
      <c r="F78" s="5">
        <v>-12651262369</v>
      </c>
      <c r="G78" s="5">
        <v>-542761629</v>
      </c>
      <c r="I78" s="5">
        <v>-25986542737</v>
      </c>
      <c r="J78" s="5">
        <v>-20602802702</v>
      </c>
      <c r="K78" s="5">
        <v>38480112801</v>
      </c>
      <c r="L78" s="5">
        <v>-31746137376</v>
      </c>
      <c r="M78" s="5">
        <v>-25101890554</v>
      </c>
      <c r="N78" s="5">
        <v>-39728234254</v>
      </c>
      <c r="O78" s="5">
        <v>-26913398770</v>
      </c>
      <c r="P78" s="5">
        <v>14473110404</v>
      </c>
      <c r="Q78" s="5">
        <v>6457718035</v>
      </c>
      <c r="R78" s="5">
        <v>20528899857</v>
      </c>
      <c r="S78" s="5">
        <v>205588425405</v>
      </c>
      <c r="T78" s="5">
        <v>1014318138</v>
      </c>
      <c r="U78" s="5">
        <v>484079776</v>
      </c>
      <c r="V78" s="5">
        <v>2759299965</v>
      </c>
      <c r="W78" s="5">
        <v>916459189</v>
      </c>
    </row>
    <row r="79" spans="3:23" ht="15.5" x14ac:dyDescent="0.35">
      <c r="C79" t="s">
        <v>107</v>
      </c>
      <c r="D79" s="5">
        <v>-4995024414</v>
      </c>
      <c r="E79" s="5">
        <v>-5755378211</v>
      </c>
      <c r="F79" s="5">
        <v>-12651262369</v>
      </c>
      <c r="G79" s="5">
        <v>-542761629</v>
      </c>
      <c r="I79" s="5">
        <v>-25986542737</v>
      </c>
      <c r="J79" s="5">
        <v>-20602802702</v>
      </c>
      <c r="K79" s="5">
        <v>38480112801</v>
      </c>
      <c r="L79" s="5">
        <v>-31746137376</v>
      </c>
      <c r="M79" s="5">
        <v>-25101890554</v>
      </c>
      <c r="N79" s="5">
        <v>-39728234254</v>
      </c>
      <c r="O79" s="5">
        <v>-26913398770</v>
      </c>
      <c r="P79" s="5">
        <v>14473110404</v>
      </c>
      <c r="Q79" s="5">
        <v>6457718035</v>
      </c>
      <c r="R79" s="5">
        <v>20528899857</v>
      </c>
      <c r="S79" s="5">
        <v>205588425405</v>
      </c>
      <c r="T79" s="5">
        <v>1014318138</v>
      </c>
      <c r="U79" s="5">
        <v>484079776</v>
      </c>
      <c r="V79" s="5">
        <v>2759299965</v>
      </c>
      <c r="W79" s="5">
        <v>916459189</v>
      </c>
    </row>
    <row r="81" spans="2:23" ht="15.5" x14ac:dyDescent="0.35">
      <c r="B81" t="s">
        <v>108</v>
      </c>
      <c r="C81" t="s">
        <v>109</v>
      </c>
    </row>
    <row r="82" spans="2:23" ht="15.5" x14ac:dyDescent="0.35">
      <c r="C82" t="s">
        <v>110</v>
      </c>
    </row>
    <row r="83" spans="2:23" ht="15.5" x14ac:dyDescent="0.35">
      <c r="C83" t="s">
        <v>20</v>
      </c>
      <c r="D83" s="5">
        <v>6853127857</v>
      </c>
      <c r="E83" s="5">
        <v>2478529240</v>
      </c>
      <c r="F83" s="5">
        <v>2194792979</v>
      </c>
      <c r="G83" s="5">
        <v>2195902412</v>
      </c>
      <c r="I83" s="5">
        <v>2194792979</v>
      </c>
      <c r="J83" s="5">
        <v>4423026227</v>
      </c>
      <c r="K83" s="5">
        <v>3791038499</v>
      </c>
      <c r="L83" s="5">
        <v>1403364217</v>
      </c>
      <c r="M83" s="5">
        <v>2318871454</v>
      </c>
      <c r="N83" s="5">
        <v>4379725412</v>
      </c>
      <c r="O83" s="5">
        <v>4854064971</v>
      </c>
      <c r="P83" s="5">
        <v>5297154262</v>
      </c>
      <c r="Q83" s="5">
        <v>3575771239</v>
      </c>
      <c r="R83" s="5">
        <v>6663074661</v>
      </c>
      <c r="S83" s="5">
        <v>3108622469</v>
      </c>
      <c r="T83" s="5">
        <v>10313943601</v>
      </c>
      <c r="U83" s="5">
        <v>13048575536</v>
      </c>
      <c r="V83" s="5">
        <v>14199545260</v>
      </c>
      <c r="W83" s="5">
        <v>10421127472</v>
      </c>
    </row>
    <row r="84" spans="2:23" ht="15.5" x14ac:dyDescent="0.35">
      <c r="C84" t="s">
        <v>112</v>
      </c>
      <c r="D84" s="5">
        <v>48966538932</v>
      </c>
      <c r="E84" s="5">
        <v>46076087730</v>
      </c>
      <c r="F84" s="5">
        <v>48780780156</v>
      </c>
      <c r="G84" s="5">
        <v>82007015678</v>
      </c>
      <c r="I84" s="5">
        <v>48780780156</v>
      </c>
      <c r="J84" s="5">
        <v>73226962470</v>
      </c>
      <c r="K84" s="5">
        <v>74675034394</v>
      </c>
      <c r="L84" s="5">
        <v>81655384932</v>
      </c>
      <c r="M84" s="5">
        <v>73079850114</v>
      </c>
      <c r="N84" s="5">
        <v>76691770877</v>
      </c>
      <c r="O84" s="5">
        <v>118967717688</v>
      </c>
      <c r="P84" s="5">
        <v>139669950774</v>
      </c>
      <c r="Q84" s="5">
        <v>123783342591</v>
      </c>
      <c r="R84" s="5">
        <v>86337780447</v>
      </c>
      <c r="S84" s="5">
        <v>74397651230</v>
      </c>
      <c r="T84" s="5">
        <v>53751205781</v>
      </c>
      <c r="U84" s="5">
        <v>51908470237</v>
      </c>
      <c r="V84" s="5">
        <v>33984108488</v>
      </c>
      <c r="W84" s="5">
        <v>22231644962</v>
      </c>
    </row>
    <row r="85" spans="2:23" ht="15.5" x14ac:dyDescent="0.35">
      <c r="C85" t="s">
        <v>114</v>
      </c>
      <c r="L85" s="5">
        <v>14157900000</v>
      </c>
      <c r="M85" s="5">
        <v>12842100000</v>
      </c>
      <c r="N85" s="5">
        <v>12882580064</v>
      </c>
      <c r="O85" s="5">
        <v>18220824388</v>
      </c>
      <c r="P85" s="5">
        <v>18478209463</v>
      </c>
      <c r="Q85" s="5">
        <v>14308122955</v>
      </c>
    </row>
    <row r="86" spans="2:23" ht="15.5" x14ac:dyDescent="0.35">
      <c r="C86" t="s">
        <v>113</v>
      </c>
    </row>
    <row r="87" spans="2:23" ht="15.5" x14ac:dyDescent="0.35">
      <c r="C87" t="s">
        <v>115</v>
      </c>
      <c r="D87" s="5">
        <v>48966538932</v>
      </c>
      <c r="E87" s="5">
        <v>46076087730</v>
      </c>
      <c r="F87" s="5">
        <v>48780780156</v>
      </c>
      <c r="G87" s="5">
        <v>82007015678</v>
      </c>
      <c r="I87" s="5">
        <v>48780780156</v>
      </c>
      <c r="J87" s="5">
        <v>73226962470</v>
      </c>
      <c r="K87" s="5">
        <v>74675034394</v>
      </c>
      <c r="L87" s="5">
        <v>81655384932</v>
      </c>
      <c r="M87" s="5">
        <v>73079850114</v>
      </c>
      <c r="N87" s="5">
        <v>76691770877</v>
      </c>
      <c r="O87" s="5">
        <v>118967717688</v>
      </c>
      <c r="P87" s="5">
        <v>139669950774</v>
      </c>
      <c r="Q87" s="5">
        <v>123783342591</v>
      </c>
      <c r="R87" s="5">
        <v>86337780447</v>
      </c>
      <c r="S87" s="5">
        <v>74397651230</v>
      </c>
      <c r="T87" s="5">
        <v>53751205781</v>
      </c>
      <c r="U87" s="5">
        <v>51908470237</v>
      </c>
      <c r="V87" s="5">
        <v>33984108488</v>
      </c>
      <c r="W87" s="5">
        <v>22231644962</v>
      </c>
    </row>
    <row r="88" spans="2:23" ht="15.5" x14ac:dyDescent="0.35">
      <c r="C88" t="s">
        <v>117</v>
      </c>
      <c r="D88" s="5">
        <v>9251371272</v>
      </c>
      <c r="E88" s="5">
        <v>9773473094</v>
      </c>
      <c r="F88" s="5">
        <v>9511655569</v>
      </c>
      <c r="G88" s="5">
        <v>20336374512</v>
      </c>
      <c r="I88" s="5">
        <v>9511655569</v>
      </c>
      <c r="J88" s="5">
        <v>12169768132</v>
      </c>
      <c r="K88" s="5">
        <v>11647939611</v>
      </c>
      <c r="L88" s="5">
        <v>11471550022</v>
      </c>
      <c r="M88" s="5">
        <v>4816256945</v>
      </c>
      <c r="N88" s="5">
        <v>6669245304</v>
      </c>
      <c r="O88" s="5">
        <v>6072040277</v>
      </c>
      <c r="P88" s="5">
        <v>8569057393</v>
      </c>
      <c r="Q88" s="5">
        <v>5076498365</v>
      </c>
      <c r="R88" s="5">
        <v>4428289075</v>
      </c>
      <c r="S88" s="5">
        <v>7961061616</v>
      </c>
      <c r="T88" s="5">
        <v>5412514743</v>
      </c>
      <c r="U88" s="5">
        <v>3386976345</v>
      </c>
      <c r="V88" s="5">
        <v>510180418</v>
      </c>
      <c r="W88" s="5">
        <v>367000016</v>
      </c>
    </row>
    <row r="89" spans="2:23" ht="15.5" x14ac:dyDescent="0.35">
      <c r="C89" t="s">
        <v>119</v>
      </c>
      <c r="D89" s="5">
        <v>277539429084</v>
      </c>
      <c r="E89" s="5">
        <v>274464895083</v>
      </c>
      <c r="F89" s="5">
        <v>275774220928</v>
      </c>
      <c r="G89" s="5">
        <v>276147853718</v>
      </c>
      <c r="I89" s="5">
        <v>275774220928</v>
      </c>
      <c r="J89" s="5">
        <v>286649602589</v>
      </c>
      <c r="K89" s="5">
        <v>313969878143</v>
      </c>
      <c r="L89" s="5">
        <v>312332239050</v>
      </c>
      <c r="M89" s="5">
        <v>310046854533</v>
      </c>
      <c r="N89" s="5">
        <v>301660309802</v>
      </c>
      <c r="O89" s="5">
        <v>303531999234</v>
      </c>
      <c r="P89" s="5">
        <v>281684272807</v>
      </c>
      <c r="Q89" s="5">
        <v>278510079260</v>
      </c>
      <c r="R89" s="5">
        <v>231473270295</v>
      </c>
      <c r="S89" s="5">
        <v>230817589502</v>
      </c>
      <c r="T89" s="5">
        <v>201220545062</v>
      </c>
      <c r="U89" s="5">
        <v>158831456862</v>
      </c>
      <c r="V89" s="5">
        <v>125055798141</v>
      </c>
      <c r="W89" s="5">
        <v>90943154929</v>
      </c>
    </row>
    <row r="90" spans="2:23" ht="15.5" x14ac:dyDescent="0.35">
      <c r="C90" t="s">
        <v>97</v>
      </c>
      <c r="D90" s="5">
        <v>218379241600</v>
      </c>
      <c r="E90" s="5">
        <v>218379241600</v>
      </c>
      <c r="F90" s="5">
        <v>218379241600</v>
      </c>
      <c r="G90" s="5">
        <v>246553606600</v>
      </c>
      <c r="I90" s="5">
        <v>218379241600</v>
      </c>
      <c r="J90" s="5">
        <v>246553606600</v>
      </c>
      <c r="K90" s="5">
        <v>246553606600</v>
      </c>
      <c r="L90" s="5">
        <v>202147926600</v>
      </c>
      <c r="M90" s="5">
        <v>202147926600</v>
      </c>
      <c r="N90" s="5">
        <v>202147926600</v>
      </c>
      <c r="O90" s="5">
        <v>202147926600</v>
      </c>
      <c r="P90" s="5">
        <v>202147926600</v>
      </c>
      <c r="Q90" s="5">
        <v>202147926600</v>
      </c>
      <c r="R90" s="5">
        <v>202147926599</v>
      </c>
      <c r="S90" s="5">
        <v>202147926600</v>
      </c>
    </row>
    <row r="91" spans="2:23" ht="15.5" x14ac:dyDescent="0.35">
      <c r="C91" t="s">
        <v>120</v>
      </c>
      <c r="D91" s="5">
        <v>367041684430</v>
      </c>
      <c r="E91" s="5">
        <v>370484940748</v>
      </c>
      <c r="F91" s="5">
        <v>366872769872</v>
      </c>
      <c r="G91" s="5">
        <v>416160356402</v>
      </c>
      <c r="I91" s="5">
        <v>366872769872</v>
      </c>
      <c r="J91" s="5">
        <v>409698036537</v>
      </c>
      <c r="K91" s="5">
        <v>430751516292</v>
      </c>
      <c r="L91" s="5">
        <v>435146467918</v>
      </c>
      <c r="M91" s="5">
        <v>416356409542</v>
      </c>
      <c r="N91" s="5">
        <v>412759789236</v>
      </c>
      <c r="O91" s="5">
        <v>461579047383</v>
      </c>
      <c r="P91" s="5">
        <v>451689004422</v>
      </c>
      <c r="Q91" s="5">
        <v>417419813576</v>
      </c>
      <c r="R91" s="5">
        <v>331400378677</v>
      </c>
      <c r="S91" s="5">
        <v>319565858417</v>
      </c>
      <c r="T91" s="5">
        <v>274529892516</v>
      </c>
      <c r="U91" s="5">
        <v>231766295200</v>
      </c>
      <c r="V91" s="5">
        <v>176001206127</v>
      </c>
      <c r="W91" s="5">
        <v>130258186164</v>
      </c>
    </row>
    <row r="92" spans="2:23" ht="15.5" x14ac:dyDescent="0.35">
      <c r="C92" t="s">
        <v>121</v>
      </c>
    </row>
    <row r="93" spans="2:23" ht="15.5" x14ac:dyDescent="0.35">
      <c r="C93" t="s">
        <v>390</v>
      </c>
      <c r="D93" s="5">
        <v>1300000000</v>
      </c>
      <c r="E93" s="5">
        <v>1300000000</v>
      </c>
      <c r="F93" s="5">
        <v>1300000000</v>
      </c>
      <c r="G93" s="5">
        <v>1300000000</v>
      </c>
      <c r="I93" s="5">
        <v>1300000000</v>
      </c>
      <c r="J93" s="5">
        <v>1300000000</v>
      </c>
      <c r="K93" s="5">
        <v>1300000000</v>
      </c>
      <c r="L93" s="5">
        <v>1300000000</v>
      </c>
      <c r="M93" s="5">
        <v>1394450000</v>
      </c>
      <c r="N93" s="5">
        <v>1394450000</v>
      </c>
      <c r="O93" s="5">
        <v>1394450000</v>
      </c>
      <c r="P93" s="5">
        <v>94450000</v>
      </c>
      <c r="Q93" s="5">
        <v>94450000</v>
      </c>
      <c r="R93" s="5">
        <v>94450000</v>
      </c>
      <c r="S93" s="5">
        <v>94450000</v>
      </c>
      <c r="T93" s="5">
        <v>84450000</v>
      </c>
      <c r="U93" s="5">
        <v>84450000</v>
      </c>
      <c r="V93" s="5">
        <v>84450000</v>
      </c>
      <c r="W93" s="5">
        <v>84450000</v>
      </c>
    </row>
    <row r="94" spans="2:23" ht="15.5" x14ac:dyDescent="0.35">
      <c r="C94" t="s">
        <v>125</v>
      </c>
      <c r="D94" s="5">
        <v>12199610726</v>
      </c>
      <c r="E94" s="5">
        <v>12149214222</v>
      </c>
      <c r="F94" s="5">
        <v>12090308006</v>
      </c>
      <c r="G94" s="5">
        <v>14041326365</v>
      </c>
      <c r="I94" s="5">
        <v>12090308006</v>
      </c>
      <c r="J94" s="5">
        <v>13780746958</v>
      </c>
      <c r="K94" s="5">
        <v>12522744990</v>
      </c>
      <c r="L94" s="5">
        <v>11231844037</v>
      </c>
      <c r="M94" s="5">
        <v>6469957287</v>
      </c>
      <c r="N94" s="5">
        <v>8483800694</v>
      </c>
      <c r="O94" s="5">
        <v>6769784689</v>
      </c>
      <c r="P94" s="5">
        <v>5553630205</v>
      </c>
      <c r="Q94" s="5">
        <v>4793894834</v>
      </c>
      <c r="R94" s="5">
        <v>5450362780</v>
      </c>
      <c r="S94" s="5">
        <v>4440496162</v>
      </c>
      <c r="T94" s="5">
        <v>5300381043</v>
      </c>
      <c r="U94" s="5">
        <v>4648305275</v>
      </c>
      <c r="V94" s="5">
        <v>3926398233</v>
      </c>
      <c r="W94" s="5">
        <v>2065958602</v>
      </c>
    </row>
    <row r="95" spans="2:23" ht="15.5" x14ac:dyDescent="0.35">
      <c r="C95" t="s">
        <v>128</v>
      </c>
      <c r="D95" s="5">
        <v>241678108749</v>
      </c>
      <c r="E95" s="5">
        <v>242045593176</v>
      </c>
      <c r="F95" s="5">
        <v>242381512607</v>
      </c>
      <c r="G95" s="5">
        <v>241180625947</v>
      </c>
      <c r="I95" s="5">
        <v>242381512607</v>
      </c>
      <c r="J95" s="5">
        <v>241369981868</v>
      </c>
      <c r="K95" s="5">
        <v>241401163137</v>
      </c>
      <c r="L95" s="5">
        <v>198975634245</v>
      </c>
      <c r="M95" s="5">
        <v>201874807427</v>
      </c>
      <c r="N95" s="5">
        <v>208001159197</v>
      </c>
      <c r="O95" s="5">
        <v>209920021848</v>
      </c>
      <c r="P95" s="5">
        <v>216174611463</v>
      </c>
      <c r="Q95" s="5">
        <v>217172036990</v>
      </c>
      <c r="R95" s="5">
        <v>224906807944</v>
      </c>
      <c r="S95" s="5">
        <v>232121352124</v>
      </c>
      <c r="T95" s="5">
        <v>61647100463</v>
      </c>
      <c r="U95" s="5">
        <v>64772939641</v>
      </c>
      <c r="V95" s="5">
        <v>59226364832</v>
      </c>
      <c r="W95" s="5">
        <v>67028081560</v>
      </c>
    </row>
    <row r="96" spans="2:23" ht="15.5" x14ac:dyDescent="0.35">
      <c r="C96" t="s">
        <v>126</v>
      </c>
      <c r="D96" s="5">
        <v>450000000</v>
      </c>
      <c r="E96" s="5">
        <v>450000000</v>
      </c>
      <c r="F96" s="5">
        <v>450000000</v>
      </c>
      <c r="G96" s="5">
        <v>450000000</v>
      </c>
      <c r="I96" s="5">
        <v>450000000</v>
      </c>
      <c r="J96" s="5">
        <v>450000000</v>
      </c>
      <c r="K96" s="5">
        <v>450000000</v>
      </c>
      <c r="L96" s="5">
        <v>450000000</v>
      </c>
      <c r="M96" s="5">
        <v>450000000</v>
      </c>
      <c r="N96" s="5">
        <v>450000000</v>
      </c>
      <c r="O96" s="5">
        <v>450000000</v>
      </c>
      <c r="P96" s="5">
        <v>450000000</v>
      </c>
      <c r="Q96" s="5">
        <v>450000000</v>
      </c>
      <c r="R96" s="5">
        <v>450000000</v>
      </c>
      <c r="S96" s="5">
        <v>450000000</v>
      </c>
      <c r="T96" s="5">
        <v>450000000</v>
      </c>
      <c r="U96" s="5">
        <v>450000000</v>
      </c>
      <c r="V96" s="5">
        <v>450000000</v>
      </c>
      <c r="W96" s="5">
        <v>450000000</v>
      </c>
    </row>
    <row r="97" spans="3:23" ht="15.5" x14ac:dyDescent="0.35">
      <c r="C97" t="s">
        <v>158</v>
      </c>
    </row>
    <row r="98" spans="3:23" ht="15.5" x14ac:dyDescent="0.35">
      <c r="C98" t="s">
        <v>133</v>
      </c>
      <c r="D98" s="5">
        <v>290916888680</v>
      </c>
      <c r="E98" s="5">
        <v>291360708903</v>
      </c>
      <c r="F98" s="5">
        <v>291763141918</v>
      </c>
      <c r="G98" s="5">
        <v>294844164129</v>
      </c>
      <c r="I98" s="5">
        <v>291763141918</v>
      </c>
      <c r="J98" s="5">
        <v>323694862288</v>
      </c>
      <c r="K98" s="5">
        <v>320882249666</v>
      </c>
      <c r="L98" s="5">
        <v>277115999739</v>
      </c>
      <c r="M98" s="5">
        <v>273564636911</v>
      </c>
      <c r="N98" s="5">
        <v>280840804217</v>
      </c>
      <c r="O98" s="5">
        <v>280723744505</v>
      </c>
      <c r="P98" s="5">
        <v>284085887155</v>
      </c>
      <c r="Q98" s="5">
        <v>282831951288</v>
      </c>
      <c r="R98" s="5">
        <v>284561621588</v>
      </c>
      <c r="S98" s="5">
        <v>286101176450</v>
      </c>
      <c r="T98" s="5">
        <v>91523407380</v>
      </c>
      <c r="U98" s="5">
        <v>95193773746</v>
      </c>
      <c r="V98" s="5">
        <v>85437320083</v>
      </c>
      <c r="W98" s="5">
        <v>87993338475</v>
      </c>
    </row>
    <row r="99" spans="3:23" ht="15.5" x14ac:dyDescent="0.35">
      <c r="C99" t="s">
        <v>134</v>
      </c>
      <c r="D99" s="5">
        <v>657958573110</v>
      </c>
      <c r="E99" s="5">
        <v>661845649651</v>
      </c>
      <c r="F99" s="5">
        <v>658635911790</v>
      </c>
      <c r="G99" s="5">
        <v>711004520531</v>
      </c>
      <c r="I99" s="5">
        <v>658635911790</v>
      </c>
      <c r="J99" s="5">
        <v>733392898825</v>
      </c>
      <c r="K99" s="5">
        <v>751633765958</v>
      </c>
      <c r="L99" s="5">
        <v>712262467657</v>
      </c>
      <c r="M99" s="5">
        <v>689921046453</v>
      </c>
      <c r="N99" s="5">
        <v>693600593453</v>
      </c>
      <c r="O99" s="5">
        <v>742302791888</v>
      </c>
      <c r="P99" s="5">
        <v>735774891577</v>
      </c>
      <c r="Q99" s="5">
        <v>700251764864</v>
      </c>
      <c r="R99" s="5">
        <v>615962000265</v>
      </c>
      <c r="S99" s="5">
        <v>605667034867</v>
      </c>
      <c r="T99" s="5">
        <v>366053299896</v>
      </c>
      <c r="U99" s="5">
        <v>326960068946</v>
      </c>
      <c r="V99" s="5">
        <v>261438526210</v>
      </c>
      <c r="W99" s="5">
        <v>218251524639</v>
      </c>
    </row>
    <row r="100" spans="3:23" ht="15.5" x14ac:dyDescent="0.35">
      <c r="C100" t="s">
        <v>135</v>
      </c>
    </row>
    <row r="101" spans="3:23" ht="15.5" x14ac:dyDescent="0.35">
      <c r="C101" t="s">
        <v>136</v>
      </c>
    </row>
    <row r="102" spans="3:23" ht="15.5" x14ac:dyDescent="0.35">
      <c r="C102" t="s">
        <v>137</v>
      </c>
      <c r="D102" s="5">
        <v>134311172994</v>
      </c>
      <c r="E102" s="5">
        <v>134332724952</v>
      </c>
      <c r="F102" s="5">
        <v>127940518474</v>
      </c>
      <c r="G102" s="5">
        <v>163401666514</v>
      </c>
      <c r="I102" s="5">
        <v>127940518474</v>
      </c>
      <c r="J102" s="5">
        <v>154008551863</v>
      </c>
      <c r="K102" s="5">
        <v>158611498728</v>
      </c>
      <c r="L102" s="5">
        <v>364143101148</v>
      </c>
      <c r="M102" s="5">
        <v>320292886117</v>
      </c>
      <c r="N102" s="5">
        <v>295720632948</v>
      </c>
      <c r="O102" s="5">
        <v>271159836042</v>
      </c>
      <c r="P102" s="5">
        <v>242087352682</v>
      </c>
      <c r="Q102" s="5">
        <v>220836288637</v>
      </c>
      <c r="R102" s="5">
        <v>174969312764</v>
      </c>
      <c r="S102" s="5">
        <v>170150582882</v>
      </c>
      <c r="T102" s="5">
        <v>252616548189</v>
      </c>
      <c r="U102" s="5">
        <v>214802881607</v>
      </c>
      <c r="V102" s="5">
        <v>155883594744</v>
      </c>
      <c r="W102" s="5">
        <v>116439565469</v>
      </c>
    </row>
    <row r="103" spans="3:23" ht="15.5" x14ac:dyDescent="0.35">
      <c r="C103" t="s">
        <v>391</v>
      </c>
      <c r="K103" s="5">
        <v>2567514953</v>
      </c>
      <c r="L103" s="5">
        <v>192748780765</v>
      </c>
      <c r="M103" s="5">
        <v>188577390647</v>
      </c>
      <c r="N103" s="5">
        <v>188107521024</v>
      </c>
      <c r="O103" s="5">
        <v>176762514914</v>
      </c>
      <c r="P103" s="5">
        <v>166630749462</v>
      </c>
      <c r="Q103" s="5">
        <v>133348708012</v>
      </c>
      <c r="R103" s="5">
        <v>51544161198</v>
      </c>
      <c r="S103" s="5">
        <v>35397444311</v>
      </c>
      <c r="T103" s="5">
        <v>27284760212</v>
      </c>
      <c r="U103" s="5">
        <v>10307353278</v>
      </c>
      <c r="V103" s="5">
        <v>4835000000</v>
      </c>
      <c r="W103" s="5">
        <v>4580857590</v>
      </c>
    </row>
    <row r="104" spans="3:23" ht="15.5" x14ac:dyDescent="0.35">
      <c r="C104" t="s">
        <v>139</v>
      </c>
    </row>
    <row r="105" spans="3:23" ht="15.5" x14ac:dyDescent="0.35">
      <c r="C105" t="s">
        <v>140</v>
      </c>
      <c r="D105" s="5">
        <v>11312177456</v>
      </c>
      <c r="E105" s="5">
        <v>16467254441</v>
      </c>
      <c r="F105" s="5">
        <v>12119998171</v>
      </c>
      <c r="G105" s="5">
        <v>16406142898</v>
      </c>
      <c r="I105" s="5">
        <v>12119998171</v>
      </c>
      <c r="J105" s="5">
        <v>15769370197</v>
      </c>
      <c r="K105" s="5">
        <v>15458936343</v>
      </c>
      <c r="L105" s="5">
        <v>18838737706</v>
      </c>
      <c r="M105" s="5">
        <v>15473618279</v>
      </c>
      <c r="N105" s="5">
        <v>12527085144</v>
      </c>
      <c r="O105" s="5">
        <v>16333566716</v>
      </c>
      <c r="P105" s="5">
        <v>23323722736</v>
      </c>
      <c r="Q105" s="5">
        <v>34186065370</v>
      </c>
      <c r="R105" s="5">
        <v>43827662665</v>
      </c>
      <c r="S105" s="5">
        <v>48028194179</v>
      </c>
      <c r="T105" s="5">
        <v>38414559460</v>
      </c>
      <c r="U105" s="5">
        <v>39322751231</v>
      </c>
      <c r="V105" s="5">
        <v>26249512312</v>
      </c>
      <c r="W105" s="5">
        <v>15156928914</v>
      </c>
    </row>
    <row r="106" spans="3:23" ht="15.5" x14ac:dyDescent="0.35">
      <c r="C106" t="s">
        <v>143</v>
      </c>
      <c r="D106" s="5">
        <v>12724404605</v>
      </c>
      <c r="E106" s="5">
        <v>16002714917</v>
      </c>
      <c r="F106" s="5">
        <v>16999474866</v>
      </c>
      <c r="G106" s="5">
        <v>23498126241</v>
      </c>
      <c r="I106" s="5">
        <v>16999474866</v>
      </c>
      <c r="J106" s="5">
        <v>20639470786</v>
      </c>
      <c r="K106" s="5">
        <v>21363029757</v>
      </c>
      <c r="L106" s="5">
        <v>23663960546</v>
      </c>
      <c r="M106" s="5">
        <v>17967903688</v>
      </c>
      <c r="N106" s="5">
        <v>15290325003</v>
      </c>
      <c r="O106" s="5">
        <v>12379260908</v>
      </c>
      <c r="P106" s="5">
        <v>9581964329</v>
      </c>
      <c r="Q106" s="5">
        <v>3793750222</v>
      </c>
      <c r="R106" s="5">
        <v>6856593133</v>
      </c>
      <c r="S106" s="5">
        <v>7638638886</v>
      </c>
      <c r="T106" s="5">
        <v>1388701199</v>
      </c>
      <c r="U106" s="5">
        <v>2023480958</v>
      </c>
      <c r="V106" s="5">
        <v>1480108321</v>
      </c>
      <c r="W106" s="5">
        <v>466688421</v>
      </c>
    </row>
    <row r="107" spans="3:23" ht="15.5" x14ac:dyDescent="0.35">
      <c r="C107" t="s">
        <v>144</v>
      </c>
      <c r="D107" s="5">
        <v>25026015796</v>
      </c>
      <c r="E107" s="5">
        <v>25026015796</v>
      </c>
      <c r="F107" s="5">
        <v>25026015796</v>
      </c>
      <c r="G107" s="5">
        <v>35346857389</v>
      </c>
      <c r="I107" s="5">
        <v>25026015796</v>
      </c>
      <c r="J107" s="5">
        <v>35153773760</v>
      </c>
      <c r="K107" s="5">
        <v>32214887659</v>
      </c>
    </row>
    <row r="108" spans="3:23" ht="15.5" x14ac:dyDescent="0.35">
      <c r="C108" t="s">
        <v>141</v>
      </c>
    </row>
    <row r="109" spans="3:23" ht="15.5" x14ac:dyDescent="0.35">
      <c r="C109" t="s">
        <v>142</v>
      </c>
      <c r="L109" s="5">
        <v>14157900000</v>
      </c>
      <c r="M109" s="5">
        <v>12842100000</v>
      </c>
      <c r="N109" s="5">
        <v>12882580064</v>
      </c>
      <c r="O109" s="5">
        <v>18220824388</v>
      </c>
      <c r="P109" s="5">
        <v>18478209463</v>
      </c>
      <c r="Q109" s="5">
        <v>14308122955</v>
      </c>
    </row>
    <row r="110" spans="3:23" ht="15.5" x14ac:dyDescent="0.35">
      <c r="C110" t="s">
        <v>773</v>
      </c>
      <c r="R110" s="5">
        <v>23624220000</v>
      </c>
    </row>
    <row r="111" spans="3:23" ht="15.5" x14ac:dyDescent="0.35">
      <c r="C111" t="s">
        <v>145</v>
      </c>
    </row>
    <row r="112" spans="3:23" ht="15.5" x14ac:dyDescent="0.35">
      <c r="C112" t="s">
        <v>146</v>
      </c>
      <c r="D112" s="5">
        <v>178291191834</v>
      </c>
      <c r="E112" s="5">
        <v>178541191834</v>
      </c>
      <c r="F112" s="5">
        <v>179291191834</v>
      </c>
      <c r="G112" s="5">
        <v>182592361294</v>
      </c>
      <c r="I112" s="5">
        <v>179291191834</v>
      </c>
      <c r="J112" s="5">
        <v>185994263263</v>
      </c>
      <c r="K112" s="5">
        <v>189437334691</v>
      </c>
    </row>
    <row r="113" spans="3:23" ht="15.5" x14ac:dyDescent="0.35">
      <c r="C113" t="s">
        <v>151</v>
      </c>
      <c r="D113" s="5">
        <v>307932551</v>
      </c>
      <c r="E113" s="5">
        <v>307932551</v>
      </c>
      <c r="F113" s="5">
        <v>318310481</v>
      </c>
      <c r="G113" s="5">
        <v>350116932</v>
      </c>
      <c r="I113" s="5">
        <v>318310481</v>
      </c>
      <c r="J113" s="5">
        <v>104126902</v>
      </c>
      <c r="N113" s="5">
        <v>53433610</v>
      </c>
      <c r="O113" s="5">
        <v>252014070</v>
      </c>
      <c r="P113" s="5">
        <v>68057080</v>
      </c>
      <c r="Q113" s="5">
        <v>1976955609</v>
      </c>
      <c r="R113" s="5">
        <v>3900084716</v>
      </c>
      <c r="S113" s="5">
        <v>316586583</v>
      </c>
      <c r="T113" s="5">
        <v>1751787309</v>
      </c>
      <c r="U113" s="5">
        <v>4506220110</v>
      </c>
      <c r="V113" s="5">
        <v>484608129</v>
      </c>
      <c r="W113" s="5">
        <v>1254096578</v>
      </c>
    </row>
    <row r="114" spans="3:23" ht="15.5" x14ac:dyDescent="0.35">
      <c r="C114" t="s">
        <v>1712</v>
      </c>
      <c r="T114" s="5">
        <v>16623173920</v>
      </c>
      <c r="U114" s="5">
        <v>16287770652</v>
      </c>
      <c r="V114" s="5">
        <v>12921711560</v>
      </c>
      <c r="W114" s="5">
        <v>12117278224</v>
      </c>
    </row>
    <row r="115" spans="3:23" ht="15.5" x14ac:dyDescent="0.35">
      <c r="C115" t="s">
        <v>152</v>
      </c>
      <c r="D115" s="5">
        <v>9023016004</v>
      </c>
      <c r="E115" s="5">
        <v>8780237371</v>
      </c>
      <c r="F115" s="5">
        <v>9099525913</v>
      </c>
      <c r="G115" s="5">
        <v>6547308239</v>
      </c>
      <c r="I115" s="5">
        <v>9099525913</v>
      </c>
      <c r="J115" s="5">
        <v>6496709548</v>
      </c>
      <c r="K115" s="5">
        <v>2706556078</v>
      </c>
      <c r="L115" s="5">
        <v>2384131852</v>
      </c>
      <c r="M115" s="5">
        <v>2703729898</v>
      </c>
      <c r="N115" s="5">
        <v>4084535806</v>
      </c>
      <c r="O115" s="5">
        <v>1670565399</v>
      </c>
      <c r="P115" s="5">
        <v>3380205781</v>
      </c>
      <c r="Q115" s="5">
        <v>3563836700</v>
      </c>
      <c r="R115" s="5">
        <v>3260962879</v>
      </c>
      <c r="S115" s="5">
        <v>3427920526</v>
      </c>
      <c r="T115" s="5">
        <v>98010013947</v>
      </c>
      <c r="U115" s="5">
        <v>96095730200</v>
      </c>
      <c r="V115" s="5">
        <v>74899041611</v>
      </c>
      <c r="W115" s="5">
        <v>71560174836</v>
      </c>
    </row>
    <row r="116" spans="3:23" ht="15.5" x14ac:dyDescent="0.35">
      <c r="C116" t="s">
        <v>153</v>
      </c>
      <c r="D116" s="5">
        <v>369701928400</v>
      </c>
      <c r="E116" s="5">
        <v>368572428569</v>
      </c>
      <c r="F116" s="5">
        <v>365999518975</v>
      </c>
      <c r="G116" s="5">
        <v>370255717301</v>
      </c>
      <c r="I116" s="5">
        <v>365999518975</v>
      </c>
      <c r="J116" s="5">
        <v>388701929884</v>
      </c>
      <c r="K116" s="5">
        <v>381737047450</v>
      </c>
      <c r="L116" s="5">
        <v>175314259530</v>
      </c>
      <c r="M116" s="5">
        <v>165076915981</v>
      </c>
      <c r="N116" s="5">
        <v>168226825596</v>
      </c>
      <c r="O116" s="5">
        <v>173918774880</v>
      </c>
      <c r="P116" s="5">
        <v>166073517902</v>
      </c>
      <c r="Q116" s="5">
        <v>158003006208</v>
      </c>
      <c r="R116" s="5">
        <v>126037935517</v>
      </c>
      <c r="S116" s="5">
        <v>146528654858</v>
      </c>
      <c r="T116" s="5">
        <v>33186568983</v>
      </c>
      <c r="U116" s="5">
        <v>32921322753</v>
      </c>
      <c r="V116" s="5">
        <v>26803146656</v>
      </c>
      <c r="W116" s="5">
        <v>25819474325</v>
      </c>
    </row>
    <row r="117" spans="3:23" ht="15.5" x14ac:dyDescent="0.35">
      <c r="C117" t="s">
        <v>154</v>
      </c>
      <c r="D117" s="5">
        <v>369701928400</v>
      </c>
      <c r="E117" s="5">
        <v>368572428569</v>
      </c>
      <c r="F117" s="5">
        <v>365999518975</v>
      </c>
      <c r="G117" s="5">
        <v>370255717301</v>
      </c>
      <c r="I117" s="5">
        <v>365999518975</v>
      </c>
      <c r="J117" s="5">
        <v>388701929884</v>
      </c>
      <c r="K117" s="5">
        <v>381737047450</v>
      </c>
      <c r="L117" s="5">
        <v>175314259530</v>
      </c>
      <c r="M117" s="5">
        <v>165076915981</v>
      </c>
      <c r="N117" s="5">
        <v>168226825596</v>
      </c>
      <c r="O117" s="5">
        <v>173918774880</v>
      </c>
      <c r="P117" s="5">
        <v>166073517902</v>
      </c>
      <c r="Q117" s="5">
        <v>158003006208</v>
      </c>
      <c r="R117" s="5">
        <v>126037935517</v>
      </c>
      <c r="S117" s="5">
        <v>146528654858</v>
      </c>
      <c r="T117" s="5">
        <v>33186568983</v>
      </c>
      <c r="U117" s="5">
        <v>32921322753</v>
      </c>
      <c r="V117" s="5">
        <v>26803146656</v>
      </c>
      <c r="W117" s="5">
        <v>25819474325</v>
      </c>
    </row>
    <row r="118" spans="3:23" ht="15.5" x14ac:dyDescent="0.35">
      <c r="C118" t="s">
        <v>392</v>
      </c>
      <c r="D118" s="5">
        <v>131101515387</v>
      </c>
      <c r="E118" s="5">
        <v>128226470001</v>
      </c>
      <c r="F118" s="5">
        <v>123530040942</v>
      </c>
      <c r="G118" s="5">
        <v>118756649994</v>
      </c>
      <c r="I118" s="5">
        <v>123530040942</v>
      </c>
      <c r="J118" s="5">
        <v>131356857104</v>
      </c>
      <c r="K118" s="5">
        <v>127327053104</v>
      </c>
      <c r="L118" s="5">
        <v>126641220018</v>
      </c>
      <c r="M118" s="5">
        <v>118719269018</v>
      </c>
      <c r="N118" s="5">
        <v>117865079334</v>
      </c>
      <c r="O118" s="5">
        <v>117266436799</v>
      </c>
      <c r="P118" s="5">
        <v>114334047000</v>
      </c>
      <c r="Q118" s="5">
        <v>108650517000</v>
      </c>
      <c r="R118" s="5">
        <v>89455312000</v>
      </c>
      <c r="S118" s="5">
        <v>117790912000</v>
      </c>
      <c r="U118" s="5">
        <v>425908045</v>
      </c>
      <c r="V118" s="5">
        <v>426908045</v>
      </c>
      <c r="W118" s="5">
        <v>426908045</v>
      </c>
    </row>
    <row r="119" spans="3:23" ht="15.5" x14ac:dyDescent="0.35">
      <c r="C119" t="s">
        <v>156</v>
      </c>
    </row>
    <row r="120" spans="3:23" ht="15.5" x14ac:dyDescent="0.35">
      <c r="C120" t="s">
        <v>157</v>
      </c>
      <c r="D120" s="5">
        <v>178599124385</v>
      </c>
      <c r="E120" s="5">
        <v>178849124385</v>
      </c>
      <c r="F120" s="5">
        <v>179609502315</v>
      </c>
      <c r="G120" s="5">
        <v>182942478226</v>
      </c>
      <c r="I120" s="5">
        <v>179609502315</v>
      </c>
      <c r="J120" s="5">
        <v>186098390165</v>
      </c>
      <c r="K120" s="5">
        <v>189437334691</v>
      </c>
      <c r="N120" s="5">
        <v>53433610</v>
      </c>
      <c r="O120" s="5">
        <v>252014070</v>
      </c>
      <c r="P120" s="5">
        <v>68057080</v>
      </c>
      <c r="Q120" s="5">
        <v>1976955609</v>
      </c>
      <c r="R120" s="5">
        <v>3900084716</v>
      </c>
      <c r="S120" s="5">
        <v>316586583</v>
      </c>
      <c r="T120" s="5">
        <v>1751787309</v>
      </c>
      <c r="U120" s="5">
        <v>4506220110</v>
      </c>
      <c r="V120" s="5">
        <v>484608129</v>
      </c>
      <c r="W120" s="5">
        <v>1254096578</v>
      </c>
    </row>
    <row r="121" spans="3:23" ht="15.5" x14ac:dyDescent="0.35">
      <c r="C121" t="s">
        <v>159</v>
      </c>
      <c r="D121" s="5">
        <v>504013101394</v>
      </c>
      <c r="E121" s="5">
        <v>502905153521</v>
      </c>
      <c r="F121" s="5">
        <v>493940037449</v>
      </c>
      <c r="G121" s="5">
        <v>533657383815</v>
      </c>
      <c r="I121" s="5">
        <v>493940037449</v>
      </c>
      <c r="J121" s="5">
        <v>542710481747</v>
      </c>
      <c r="K121" s="5">
        <v>540348546178</v>
      </c>
      <c r="L121" s="5">
        <v>539457360678</v>
      </c>
      <c r="M121" s="5">
        <v>485369802098</v>
      </c>
      <c r="N121" s="5">
        <v>463947458544</v>
      </c>
      <c r="O121" s="5">
        <v>445078610922</v>
      </c>
      <c r="P121" s="5">
        <v>408160870584</v>
      </c>
      <c r="Q121" s="5">
        <v>378839294845</v>
      </c>
      <c r="R121" s="5">
        <v>301007248281</v>
      </c>
      <c r="S121" s="5">
        <v>316679237740</v>
      </c>
      <c r="T121" s="5">
        <v>285803117172</v>
      </c>
      <c r="U121" s="5">
        <v>247724204360</v>
      </c>
      <c r="V121" s="5">
        <v>182686741400</v>
      </c>
      <c r="W121" s="5">
        <v>142259039794</v>
      </c>
    </row>
    <row r="122" spans="3:23" ht="15.5" x14ac:dyDescent="0.35">
      <c r="C122" t="s">
        <v>160</v>
      </c>
    </row>
    <row r="123" spans="3:23" ht="15.5" x14ac:dyDescent="0.35">
      <c r="C123" t="s">
        <v>161</v>
      </c>
      <c r="D123" s="5">
        <v>459083982100</v>
      </c>
      <c r="E123" s="5">
        <v>459083982100</v>
      </c>
      <c r="F123" s="5">
        <v>459083982100</v>
      </c>
      <c r="G123" s="5">
        <v>459083982100</v>
      </c>
      <c r="I123" s="5">
        <v>459083982100</v>
      </c>
      <c r="J123" s="5">
        <v>459083982100</v>
      </c>
      <c r="K123" s="5">
        <v>459083982100</v>
      </c>
      <c r="L123" s="5">
        <v>459083982100</v>
      </c>
      <c r="M123" s="5">
        <v>459083982100</v>
      </c>
      <c r="N123" s="5">
        <v>459083982100</v>
      </c>
      <c r="O123" s="5">
        <v>459083982100</v>
      </c>
      <c r="P123" s="5">
        <v>459083982100</v>
      </c>
      <c r="Q123" s="5">
        <v>459083982100</v>
      </c>
      <c r="R123" s="5">
        <v>459083982100</v>
      </c>
      <c r="S123" s="5">
        <v>459083982100</v>
      </c>
      <c r="T123" s="5">
        <v>459083982100</v>
      </c>
      <c r="U123" s="5">
        <v>459083982100</v>
      </c>
      <c r="V123" s="5">
        <v>459083982100</v>
      </c>
      <c r="W123" s="5">
        <v>459083982100</v>
      </c>
    </row>
    <row r="124" spans="3:23" ht="15.5" x14ac:dyDescent="0.35">
      <c r="C124" t="s">
        <v>162</v>
      </c>
      <c r="D124" s="5">
        <v>77743182896</v>
      </c>
      <c r="E124" s="5">
        <v>77743182896</v>
      </c>
      <c r="F124" s="5">
        <v>77743182896</v>
      </c>
      <c r="G124" s="5">
        <v>77743182896</v>
      </c>
      <c r="I124" s="5">
        <v>77743182896</v>
      </c>
      <c r="J124" s="5">
        <v>77743182896</v>
      </c>
      <c r="K124" s="5">
        <v>77743182896</v>
      </c>
      <c r="L124" s="5">
        <v>77743182896</v>
      </c>
      <c r="M124" s="5">
        <v>77743182896</v>
      </c>
      <c r="N124" s="5">
        <v>77743182896</v>
      </c>
      <c r="O124" s="5">
        <v>77743182896</v>
      </c>
      <c r="P124" s="5">
        <v>77743182896</v>
      </c>
      <c r="Q124" s="5">
        <v>77743182896</v>
      </c>
      <c r="R124" s="5">
        <v>77743182896</v>
      </c>
      <c r="S124" s="5">
        <v>72305127896</v>
      </c>
      <c r="T124" s="5">
        <v>72305127896</v>
      </c>
      <c r="U124" s="5">
        <v>72305127896</v>
      </c>
      <c r="V124" s="5">
        <v>72305127896</v>
      </c>
      <c r="W124" s="5">
        <v>72305127896</v>
      </c>
    </row>
    <row r="125" spans="3:23" ht="15.5" x14ac:dyDescent="0.35">
      <c r="C125" t="s">
        <v>163</v>
      </c>
      <c r="D125" s="5">
        <v>-601202176653</v>
      </c>
      <c r="E125" s="5">
        <v>-596208928947</v>
      </c>
      <c r="F125" s="5">
        <v>-590455632208</v>
      </c>
      <c r="G125" s="5">
        <v>-605980747104</v>
      </c>
      <c r="I125" s="5">
        <v>-590455632208</v>
      </c>
      <c r="J125" s="5">
        <v>-592655211730</v>
      </c>
      <c r="K125" s="5">
        <v>-572059091792</v>
      </c>
      <c r="L125" s="5">
        <v>-566136613731</v>
      </c>
      <c r="M125" s="5">
        <v>-534392316621</v>
      </c>
      <c r="N125" s="5">
        <v>-509290129666</v>
      </c>
      <c r="O125" s="5">
        <v>-441718353269</v>
      </c>
      <c r="P125" s="5">
        <v>-411361070603</v>
      </c>
      <c r="Q125" s="5">
        <v>-417562621577</v>
      </c>
      <c r="R125" s="5">
        <v>-424020339612</v>
      </c>
      <c r="S125" s="5">
        <v>-444549239469</v>
      </c>
      <c r="T125" s="5">
        <v>-451138927272</v>
      </c>
      <c r="U125" s="5">
        <v>-452153245410</v>
      </c>
      <c r="V125" s="5">
        <v>-452637325186</v>
      </c>
      <c r="W125" s="5">
        <v>-455396625151</v>
      </c>
    </row>
    <row r="126" spans="3:23" ht="15.5" x14ac:dyDescent="0.35">
      <c r="C126" t="s">
        <v>167</v>
      </c>
      <c r="D126" s="5">
        <v>-58758227</v>
      </c>
      <c r="E126" s="5">
        <v>-56981519</v>
      </c>
      <c r="F126" s="5">
        <v>-54900047</v>
      </c>
      <c r="G126" s="5">
        <v>-52887782</v>
      </c>
      <c r="I126" s="5">
        <v>-54900047</v>
      </c>
      <c r="J126" s="5">
        <v>-43142788</v>
      </c>
      <c r="K126" s="5">
        <v>-36460024</v>
      </c>
      <c r="L126" s="5">
        <v>-33370886</v>
      </c>
      <c r="M126" s="5">
        <v>-31530620</v>
      </c>
      <c r="N126" s="5">
        <v>-31827021</v>
      </c>
      <c r="O126" s="5">
        <v>-32557361</v>
      </c>
    </row>
    <row r="127" spans="3:23" ht="15.5" x14ac:dyDescent="0.35">
      <c r="C127" t="s">
        <v>10</v>
      </c>
      <c r="D127" s="5">
        <v>153945471716</v>
      </c>
      <c r="E127" s="5">
        <v>158940496130</v>
      </c>
      <c r="F127" s="5">
        <v>164695874341</v>
      </c>
      <c r="G127" s="5">
        <v>177347136710</v>
      </c>
      <c r="I127" s="5">
        <v>164695874341</v>
      </c>
      <c r="J127" s="5">
        <v>190682417078</v>
      </c>
      <c r="K127" s="5">
        <v>211285219780</v>
      </c>
      <c r="L127" s="5">
        <v>172805106979</v>
      </c>
      <c r="M127" s="5">
        <v>204551244355</v>
      </c>
      <c r="N127" s="5">
        <v>229653134909</v>
      </c>
      <c r="O127" s="5">
        <v>297224180966</v>
      </c>
      <c r="P127" s="5">
        <v>327614020993</v>
      </c>
      <c r="Q127" s="5">
        <v>321412470019</v>
      </c>
      <c r="R127" s="5">
        <v>314954751983</v>
      </c>
      <c r="S127" s="5">
        <v>288987797127</v>
      </c>
      <c r="T127" s="5">
        <v>80250182724</v>
      </c>
      <c r="U127" s="5">
        <v>79235864586</v>
      </c>
      <c r="V127" s="5">
        <v>78751784810</v>
      </c>
      <c r="W127" s="5">
        <v>75992484845</v>
      </c>
    </row>
    <row r="128" spans="3:23" ht="15.5" x14ac:dyDescent="0.35">
      <c r="C128" t="s">
        <v>168</v>
      </c>
      <c r="D128" s="5">
        <v>657958573110</v>
      </c>
      <c r="E128" s="5">
        <v>661845649651</v>
      </c>
      <c r="F128" s="5">
        <v>658635911790</v>
      </c>
      <c r="G128" s="5">
        <v>711004520525</v>
      </c>
      <c r="I128" s="5">
        <v>658635911790</v>
      </c>
      <c r="J128" s="5">
        <v>733392898825</v>
      </c>
      <c r="K128" s="5">
        <v>751633765958</v>
      </c>
      <c r="L128" s="5">
        <v>712262467657</v>
      </c>
      <c r="M128" s="5">
        <v>689921046453</v>
      </c>
      <c r="N128" s="5">
        <v>693600593453</v>
      </c>
      <c r="O128" s="5">
        <v>742302791888</v>
      </c>
      <c r="P128" s="5">
        <v>735774891577</v>
      </c>
      <c r="Q128" s="5">
        <v>700251764864</v>
      </c>
      <c r="R128" s="5">
        <v>615962000264</v>
      </c>
      <c r="S128" s="5">
        <v>605667034867</v>
      </c>
      <c r="T128" s="5">
        <v>366053299896</v>
      </c>
      <c r="U128" s="5">
        <v>326960068946</v>
      </c>
      <c r="V128" s="5">
        <v>261438526210</v>
      </c>
      <c r="W128" s="5">
        <v>218251524639</v>
      </c>
    </row>
    <row r="129" spans="2:23" ht="15.5" x14ac:dyDescent="0.35">
      <c r="C129" t="s">
        <v>169</v>
      </c>
      <c r="D129" s="5">
        <v>1230839821</v>
      </c>
      <c r="E129" s="5">
        <v>1230839821</v>
      </c>
      <c r="F129" s="5">
        <v>1230839821</v>
      </c>
      <c r="G129" s="5">
        <v>1230839821</v>
      </c>
      <c r="I129" s="5">
        <v>1230839821</v>
      </c>
      <c r="J129" s="5">
        <v>1230839821</v>
      </c>
      <c r="K129" s="5">
        <v>1230839821</v>
      </c>
      <c r="L129" s="5">
        <v>1230839821</v>
      </c>
      <c r="M129" s="5">
        <v>1230839821</v>
      </c>
      <c r="N129" s="5">
        <v>1230839821</v>
      </c>
      <c r="O129" s="5">
        <v>1230839821</v>
      </c>
      <c r="P129" s="5">
        <v>1230839821</v>
      </c>
      <c r="Q129" s="5">
        <v>1230839821</v>
      </c>
      <c r="R129" s="5">
        <v>1230839821</v>
      </c>
      <c r="S129" s="5">
        <v>1230839821</v>
      </c>
      <c r="T129" s="5">
        <v>1230839821</v>
      </c>
      <c r="U129" s="5">
        <v>1230839821</v>
      </c>
      <c r="V129" s="5">
        <v>1230839821</v>
      </c>
      <c r="W129" s="5">
        <v>1230839821</v>
      </c>
    </row>
    <row r="131" spans="2:23" ht="15.5" x14ac:dyDescent="0.35">
      <c r="B131" t="s">
        <v>170</v>
      </c>
      <c r="C131" t="s">
        <v>171</v>
      </c>
      <c r="D131" s="5">
        <v>3667848251</v>
      </c>
      <c r="E131" s="5">
        <v>-3463428219</v>
      </c>
      <c r="F131" s="5">
        <v>-10304611745</v>
      </c>
      <c r="G131" s="5">
        <v>9741240727</v>
      </c>
      <c r="I131" s="5">
        <v>-13458897160</v>
      </c>
      <c r="J131" s="5">
        <v>3094468589</v>
      </c>
      <c r="K131" s="5">
        <v>-348181532</v>
      </c>
      <c r="L131" s="5">
        <v>-4207913190</v>
      </c>
      <c r="M131" s="5">
        <v>-1437422944</v>
      </c>
      <c r="N131" s="5">
        <v>-1333531227</v>
      </c>
      <c r="O131" s="5">
        <v>-12391477827</v>
      </c>
      <c r="P131" s="5">
        <v>-26990342993</v>
      </c>
      <c r="Q131" s="5">
        <v>-79173117840</v>
      </c>
      <c r="R131" s="5">
        <v>-8427737158</v>
      </c>
      <c r="S131" s="5">
        <v>-14163710005</v>
      </c>
      <c r="T131" s="5">
        <v>-21291126837</v>
      </c>
      <c r="U131" s="5">
        <v>5873952115</v>
      </c>
      <c r="V131" s="5">
        <v>10058369233</v>
      </c>
    </row>
    <row r="132" spans="2:23" ht="15.5" x14ac:dyDescent="0.35">
      <c r="C132" t="s">
        <v>172</v>
      </c>
      <c r="D132" s="5">
        <v>18304815091</v>
      </c>
      <c r="E132" s="5">
        <v>19582772021</v>
      </c>
      <c r="F132" s="5">
        <v>26374186222</v>
      </c>
      <c r="G132" s="5">
        <v>27332147968</v>
      </c>
      <c r="I132" s="5">
        <v>106446053857</v>
      </c>
      <c r="J132" s="5">
        <v>142523614722</v>
      </c>
      <c r="K132" s="5">
        <v>101736641900</v>
      </c>
      <c r="L132" s="5">
        <v>101483659659</v>
      </c>
      <c r="M132" s="5">
        <v>95240190109</v>
      </c>
      <c r="N132" s="5">
        <v>112181938587</v>
      </c>
      <c r="O132" s="5">
        <v>184363335296</v>
      </c>
      <c r="P132" s="5">
        <v>247443251793</v>
      </c>
      <c r="Q132" s="5">
        <v>202155738333</v>
      </c>
      <c r="R132" s="5">
        <v>254029393788</v>
      </c>
      <c r="S132" s="5">
        <v>213084282224</v>
      </c>
      <c r="T132" s="5">
        <v>189972480649</v>
      </c>
      <c r="U132" s="5">
        <v>238162554712</v>
      </c>
      <c r="V132" s="5">
        <v>172085919284</v>
      </c>
    </row>
    <row r="133" spans="2:23" ht="15.5" x14ac:dyDescent="0.35">
      <c r="C133" t="s">
        <v>589</v>
      </c>
    </row>
    <row r="134" spans="2:23" ht="15.5" x14ac:dyDescent="0.35">
      <c r="C134" t="s">
        <v>1596</v>
      </c>
      <c r="O134" s="5">
        <v>-92836962825</v>
      </c>
      <c r="P134" s="5">
        <v>-136326994989</v>
      </c>
      <c r="Q134" s="5">
        <v>-154610157909</v>
      </c>
      <c r="R134" s="5">
        <v>-161549682194</v>
      </c>
      <c r="S134" s="5">
        <v>-127804248947</v>
      </c>
      <c r="T134" s="5">
        <v>-99094366209</v>
      </c>
      <c r="U134" s="5">
        <v>-106977098936</v>
      </c>
      <c r="V134" s="5">
        <v>-65326228925</v>
      </c>
    </row>
    <row r="135" spans="2:23" ht="15.5" x14ac:dyDescent="0.35">
      <c r="C135" t="s">
        <v>3206</v>
      </c>
    </row>
    <row r="136" spans="2:23" ht="15.5" x14ac:dyDescent="0.35">
      <c r="C136" t="s">
        <v>3168</v>
      </c>
      <c r="D136" s="5">
        <v>908429510</v>
      </c>
      <c r="E136" s="5">
        <v>-9455638634</v>
      </c>
      <c r="F136" s="5">
        <v>-31336062896</v>
      </c>
      <c r="G136" s="5">
        <v>-2677025973</v>
      </c>
      <c r="I136" s="5">
        <v>-66754874076</v>
      </c>
      <c r="J136" s="5">
        <v>-76651656392</v>
      </c>
      <c r="K136" s="5">
        <v>-53259064534</v>
      </c>
      <c r="L136" s="5">
        <v>-55239007331</v>
      </c>
      <c r="M136" s="5">
        <v>-44287606810</v>
      </c>
      <c r="N136" s="5">
        <v>-49766701540</v>
      </c>
    </row>
    <row r="137" spans="2:23" ht="15.5" x14ac:dyDescent="0.35">
      <c r="C137" t="s">
        <v>777</v>
      </c>
      <c r="D137" s="5">
        <v>-12676581761</v>
      </c>
      <c r="E137" s="5">
        <v>-10659818308</v>
      </c>
      <c r="F137" s="5">
        <v>-2591231902</v>
      </c>
      <c r="G137" s="5">
        <v>-11965798656</v>
      </c>
      <c r="I137" s="5">
        <v>-41804816037</v>
      </c>
      <c r="J137" s="5">
        <v>-50108306474</v>
      </c>
      <c r="K137" s="5">
        <v>-40822711208</v>
      </c>
      <c r="L137" s="5">
        <v>-41301590041</v>
      </c>
      <c r="M137" s="5">
        <v>-42059812302</v>
      </c>
      <c r="N137" s="5">
        <v>-50487640640</v>
      </c>
      <c r="O137" s="5">
        <v>-59538320321</v>
      </c>
      <c r="P137" s="5">
        <v>-72568612453</v>
      </c>
      <c r="Q137" s="5">
        <v>-45485565020</v>
      </c>
      <c r="R137" s="5">
        <v>-49645452889</v>
      </c>
      <c r="S137" s="5">
        <v>-48958813019</v>
      </c>
      <c r="T137" s="5">
        <v>-61112392493</v>
      </c>
      <c r="U137" s="5">
        <v>-46066693195</v>
      </c>
      <c r="V137" s="5">
        <v>-46233844749</v>
      </c>
    </row>
    <row r="138" spans="2:23" ht="15.5" x14ac:dyDescent="0.35">
      <c r="C138" t="s">
        <v>3207</v>
      </c>
    </row>
    <row r="139" spans="2:23" ht="15.5" x14ac:dyDescent="0.35">
      <c r="C139" t="s">
        <v>779</v>
      </c>
      <c r="D139" s="5">
        <v>-11768152251</v>
      </c>
      <c r="E139" s="5">
        <v>-20115456942</v>
      </c>
      <c r="F139" s="5">
        <v>-33927294798</v>
      </c>
      <c r="G139" s="5">
        <v>-14642824629</v>
      </c>
      <c r="I139" s="5">
        <v>-108559690113</v>
      </c>
      <c r="J139" s="5">
        <v>-126759962866</v>
      </c>
      <c r="K139" s="5">
        <v>-94081775742</v>
      </c>
      <c r="L139" s="5">
        <v>-96540597372</v>
      </c>
      <c r="M139" s="5">
        <v>-86347419112</v>
      </c>
      <c r="N139" s="5">
        <v>-100254342180</v>
      </c>
      <c r="O139" s="5">
        <v>-152375283146</v>
      </c>
      <c r="P139" s="5">
        <v>-208895607442</v>
      </c>
      <c r="Q139" s="5">
        <v>-200095722929</v>
      </c>
      <c r="R139" s="5">
        <v>-211195135083</v>
      </c>
      <c r="S139" s="5">
        <v>-176763061966</v>
      </c>
      <c r="T139" s="5">
        <v>-160206758702</v>
      </c>
      <c r="U139" s="5">
        <v>-153043792131</v>
      </c>
      <c r="V139" s="5">
        <v>-111560073674</v>
      </c>
    </row>
    <row r="140" spans="2:23" ht="15.5" x14ac:dyDescent="0.35">
      <c r="C140" t="s">
        <v>3208</v>
      </c>
      <c r="O140" s="5">
        <v>-26429798097</v>
      </c>
      <c r="P140" s="5">
        <v>-48006340053</v>
      </c>
      <c r="Q140" s="5">
        <v>-62595951195</v>
      </c>
      <c r="R140" s="5">
        <v>-37431544259</v>
      </c>
      <c r="S140" s="5">
        <v>-43839192502</v>
      </c>
      <c r="T140" s="5">
        <v>-45780907996</v>
      </c>
      <c r="U140" s="5">
        <v>-76383676668</v>
      </c>
      <c r="V140" s="5">
        <v>-48878159897</v>
      </c>
    </row>
    <row r="141" spans="2:23" ht="15.5" x14ac:dyDescent="0.35">
      <c r="C141" t="s">
        <v>2991</v>
      </c>
      <c r="R141" s="5">
        <v>2039764978</v>
      </c>
      <c r="V141" s="5">
        <v>1106674474</v>
      </c>
    </row>
    <row r="142" spans="2:23" ht="15.5" x14ac:dyDescent="0.35">
      <c r="C142" t="s">
        <v>3209</v>
      </c>
      <c r="R142" s="5">
        <v>-108761100</v>
      </c>
    </row>
    <row r="143" spans="2:23" ht="15.5" x14ac:dyDescent="0.35">
      <c r="C143" t="s">
        <v>400</v>
      </c>
      <c r="D143" s="5">
        <v>2282840</v>
      </c>
      <c r="E143" s="5">
        <v>2133225</v>
      </c>
      <c r="F143" s="5">
        <v>3222569</v>
      </c>
      <c r="G143" s="5">
        <v>2827057</v>
      </c>
      <c r="I143" s="5">
        <v>14373459</v>
      </c>
      <c r="J143" s="5">
        <v>21824425</v>
      </c>
      <c r="K143" s="5">
        <v>21466056</v>
      </c>
      <c r="L143" s="5">
        <v>15283004</v>
      </c>
      <c r="M143" s="5">
        <v>41507430</v>
      </c>
      <c r="N143" s="5">
        <v>51948240</v>
      </c>
      <c r="O143" s="5">
        <v>33374320</v>
      </c>
      <c r="P143" s="5">
        <v>43780568</v>
      </c>
      <c r="Q143" s="5">
        <v>67082255</v>
      </c>
      <c r="R143" s="5">
        <v>95861030</v>
      </c>
      <c r="S143" s="5">
        <v>52901673</v>
      </c>
      <c r="T143" s="5">
        <v>216076400</v>
      </c>
      <c r="U143" s="5">
        <v>290894600</v>
      </c>
      <c r="V143" s="5">
        <v>105066651</v>
      </c>
    </row>
    <row r="144" spans="2:23" ht="15.5" x14ac:dyDescent="0.35">
      <c r="C144" t="s">
        <v>224</v>
      </c>
      <c r="D144" s="5">
        <v>-2871097429</v>
      </c>
      <c r="E144" s="5">
        <v>-2932876523</v>
      </c>
      <c r="F144" s="5">
        <v>-2754725738</v>
      </c>
      <c r="G144" s="5">
        <v>-2950909669</v>
      </c>
      <c r="I144" s="5">
        <v>-11359634363</v>
      </c>
      <c r="J144" s="5">
        <v>-12682736874</v>
      </c>
      <c r="K144" s="5">
        <v>-8024216306</v>
      </c>
      <c r="L144" s="5">
        <v>-8583222839</v>
      </c>
      <c r="M144" s="5">
        <v>-10371701371</v>
      </c>
      <c r="N144" s="5">
        <v>-12154984672</v>
      </c>
      <c r="O144" s="5">
        <v>-17297364755</v>
      </c>
      <c r="P144" s="5">
        <v>-13749910293</v>
      </c>
      <c r="Q144" s="5">
        <v>-11736989041</v>
      </c>
      <c r="R144" s="5">
        <v>-9462366713</v>
      </c>
      <c r="S144" s="5">
        <v>-4491305894</v>
      </c>
      <c r="T144" s="5">
        <v>-2546113062</v>
      </c>
      <c r="U144" s="5">
        <v>-1111431773</v>
      </c>
      <c r="V144" s="5">
        <v>-552727582</v>
      </c>
    </row>
    <row r="145" spans="3:22" ht="15.5" x14ac:dyDescent="0.35">
      <c r="C145" t="s">
        <v>179</v>
      </c>
      <c r="J145" s="5">
        <v>-8270818</v>
      </c>
      <c r="K145" s="5">
        <v>-297440</v>
      </c>
      <c r="L145" s="5">
        <v>-583035642</v>
      </c>
      <c r="N145" s="5">
        <v>-1158091202</v>
      </c>
      <c r="O145" s="5">
        <v>-685741445</v>
      </c>
      <c r="P145" s="5">
        <v>-3825517566</v>
      </c>
      <c r="Q145" s="5">
        <v>-6967275263</v>
      </c>
      <c r="R145" s="5">
        <v>-6394949799</v>
      </c>
      <c r="S145" s="5">
        <v>-2207333540</v>
      </c>
      <c r="T145" s="5">
        <v>-2945904126</v>
      </c>
      <c r="U145" s="5">
        <v>-2040596625</v>
      </c>
      <c r="V145" s="5">
        <v>-2248330023</v>
      </c>
    </row>
    <row r="146" spans="3:22" ht="15.5" x14ac:dyDescent="0.35">
      <c r="C146" t="s">
        <v>184</v>
      </c>
      <c r="D146" s="5">
        <v>2503146946</v>
      </c>
      <c r="E146" s="5">
        <v>3894101866</v>
      </c>
      <c r="F146" s="5">
        <v>4908029800</v>
      </c>
      <c r="G146" s="5">
        <v>-4091157072</v>
      </c>
      <c r="I146" s="5">
        <v>-13539593923</v>
      </c>
      <c r="J146" s="5">
        <v>-2428590019</v>
      </c>
      <c r="K146" s="5">
        <v>2741453676</v>
      </c>
      <c r="L146" s="5">
        <v>3506399368</v>
      </c>
      <c r="M146" s="5">
        <v>-1039512726</v>
      </c>
      <c r="N146" s="5">
        <v>1276831015</v>
      </c>
      <c r="O146" s="5">
        <v>12459129620</v>
      </c>
      <c r="P146" s="5">
        <v>33952394088</v>
      </c>
      <c r="Q146" s="5">
        <v>77302546455</v>
      </c>
      <c r="R146" s="5">
        <v>819102339</v>
      </c>
      <c r="S146" s="5">
        <v>8223403089</v>
      </c>
      <c r="T146" s="5">
        <v>13339627694</v>
      </c>
      <c r="U146" s="5">
        <v>2263946239</v>
      </c>
      <c r="V146" s="5">
        <v>-2022204907</v>
      </c>
    </row>
    <row r="147" spans="3:22" ht="15.5" x14ac:dyDescent="0.35">
      <c r="C147" t="s">
        <v>185</v>
      </c>
      <c r="E147" s="5">
        <v>-39569369</v>
      </c>
      <c r="F147" s="5">
        <v>6997528335</v>
      </c>
      <c r="G147" s="5">
        <v>-8426558500</v>
      </c>
      <c r="I147" s="5">
        <v>24759826335</v>
      </c>
      <c r="J147" s="5">
        <v>-42161744</v>
      </c>
      <c r="L147" s="5">
        <v>-232762571</v>
      </c>
      <c r="M147" s="5">
        <v>408267164</v>
      </c>
      <c r="N147" s="5">
        <v>-430651031</v>
      </c>
      <c r="O147" s="5">
        <v>-577485900</v>
      </c>
      <c r="P147" s="5">
        <v>-5243516492</v>
      </c>
      <c r="Q147" s="5">
        <v>-1228996579</v>
      </c>
      <c r="R147" s="5">
        <v>11218981218</v>
      </c>
      <c r="S147" s="5">
        <v>-1551303217</v>
      </c>
      <c r="T147" s="5">
        <v>5491508516</v>
      </c>
      <c r="U147" s="5">
        <v>-10896498308</v>
      </c>
      <c r="V147" s="5">
        <v>-4498663900</v>
      </c>
    </row>
    <row r="148" spans="3:22" ht="15.5" x14ac:dyDescent="0.35">
      <c r="C148" t="s">
        <v>189</v>
      </c>
      <c r="E148" s="5">
        <v>-39569369</v>
      </c>
      <c r="F148" s="5">
        <v>-351973665</v>
      </c>
      <c r="G148" s="5">
        <v>-26188856500</v>
      </c>
      <c r="I148" s="5">
        <v>-351973665</v>
      </c>
      <c r="J148" s="5">
        <v>-197161744</v>
      </c>
      <c r="L148" s="5">
        <v>-232762571</v>
      </c>
      <c r="M148" s="5">
        <v>-55369200</v>
      </c>
      <c r="N148" s="5">
        <v>-158026032</v>
      </c>
      <c r="O148" s="5">
        <v>-1031031355</v>
      </c>
      <c r="P148" s="5">
        <v>-6559906189</v>
      </c>
      <c r="Q148" s="5">
        <v>-724895514</v>
      </c>
      <c r="R148" s="5">
        <v>-3587259662</v>
      </c>
      <c r="S148" s="5">
        <v>-1034739682</v>
      </c>
      <c r="T148" s="5">
        <v>-5402373055</v>
      </c>
      <c r="U148" s="5">
        <v>-6162859250</v>
      </c>
      <c r="V148" s="5">
        <v>-475476726</v>
      </c>
    </row>
    <row r="149" spans="3:22" ht="15.5" x14ac:dyDescent="0.35">
      <c r="C149" t="s">
        <v>188</v>
      </c>
      <c r="F149" s="5">
        <v>7349502000</v>
      </c>
      <c r="G149" s="5">
        <v>17762298000</v>
      </c>
      <c r="I149" s="5">
        <v>25111800000</v>
      </c>
      <c r="J149" s="5">
        <v>155000000</v>
      </c>
      <c r="M149" s="5">
        <v>463636364</v>
      </c>
      <c r="N149" s="5">
        <v>39000000</v>
      </c>
      <c r="O149" s="5">
        <v>1754545455</v>
      </c>
      <c r="P149" s="5">
        <v>23500000</v>
      </c>
      <c r="Q149" s="5">
        <v>20000000</v>
      </c>
      <c r="R149" s="5">
        <v>16822727273</v>
      </c>
      <c r="S149" s="5">
        <v>102272727</v>
      </c>
      <c r="T149" s="5">
        <v>7763636362</v>
      </c>
      <c r="U149" s="5">
        <v>173227273</v>
      </c>
      <c r="V149" s="5">
        <v>186818182</v>
      </c>
    </row>
    <row r="150" spans="3:22" ht="15.5" x14ac:dyDescent="0.35">
      <c r="C150" t="s">
        <v>3210</v>
      </c>
    </row>
    <row r="151" spans="3:22" ht="15.5" x14ac:dyDescent="0.35">
      <c r="C151" t="s">
        <v>2479</v>
      </c>
    </row>
    <row r="152" spans="3:22" ht="15.5" x14ac:dyDescent="0.35">
      <c r="C152" t="s">
        <v>2415</v>
      </c>
      <c r="O152" s="5">
        <v>-1300000000</v>
      </c>
    </row>
    <row r="153" spans="3:22" ht="15.5" x14ac:dyDescent="0.35">
      <c r="C153" t="s">
        <v>3077</v>
      </c>
      <c r="T153" s="5">
        <v>3752367567</v>
      </c>
      <c r="U153" s="5">
        <v>-1280610966</v>
      </c>
      <c r="V153" s="5">
        <v>-1840023501</v>
      </c>
    </row>
    <row r="154" spans="3:22" ht="15.5" x14ac:dyDescent="0.35">
      <c r="C154" t="s">
        <v>2416</v>
      </c>
      <c r="N154" s="5">
        <v>-311624999</v>
      </c>
      <c r="O154" s="5">
        <v>-1000000</v>
      </c>
      <c r="P154" s="5">
        <v>1292889697</v>
      </c>
      <c r="Q154" s="5">
        <v>-524101065</v>
      </c>
      <c r="R154" s="5">
        <v>-2016486393</v>
      </c>
      <c r="S154" s="5">
        <v>-618836262</v>
      </c>
      <c r="T154" s="5">
        <v>-622122358</v>
      </c>
      <c r="U154" s="5">
        <v>-3626255365</v>
      </c>
      <c r="V154" s="5">
        <v>-2369981855</v>
      </c>
    </row>
    <row r="155" spans="3:22" ht="15.5" x14ac:dyDescent="0.35">
      <c r="C155" t="s">
        <v>158</v>
      </c>
    </row>
    <row r="156" spans="3:22" ht="15.5" x14ac:dyDescent="0.35">
      <c r="C156" t="s">
        <v>215</v>
      </c>
      <c r="D156" s="5">
        <v>2503146946</v>
      </c>
      <c r="E156" s="5">
        <v>3894101866</v>
      </c>
      <c r="F156" s="5">
        <v>4908029800</v>
      </c>
      <c r="G156" s="5">
        <v>-4091157072</v>
      </c>
      <c r="I156" s="5">
        <v>-13539593923</v>
      </c>
      <c r="J156" s="5">
        <v>-2428590019</v>
      </c>
      <c r="K156" s="5">
        <v>2741453676</v>
      </c>
      <c r="L156" s="5">
        <v>3506399368</v>
      </c>
      <c r="M156" s="5">
        <v>-1039512726</v>
      </c>
      <c r="N156" s="5">
        <v>1276831015</v>
      </c>
      <c r="O156" s="5">
        <v>12459129620</v>
      </c>
      <c r="P156" s="5">
        <v>33952394088</v>
      </c>
      <c r="Q156" s="5">
        <v>77302546455</v>
      </c>
      <c r="R156" s="5">
        <v>819102339</v>
      </c>
      <c r="S156" s="5">
        <v>8223403089</v>
      </c>
      <c r="T156" s="5">
        <v>13339627694</v>
      </c>
      <c r="U156" s="5">
        <v>2263946239</v>
      </c>
      <c r="V156" s="5">
        <v>-2022204907</v>
      </c>
    </row>
    <row r="157" spans="3:22" ht="15.5" x14ac:dyDescent="0.35">
      <c r="C157" t="s">
        <v>1915</v>
      </c>
      <c r="D157" s="5">
        <v>750000000</v>
      </c>
      <c r="E157" s="5">
        <v>-750000000</v>
      </c>
      <c r="J157" s="5">
        <v>5081598859</v>
      </c>
      <c r="K157" s="5">
        <v>2565110590</v>
      </c>
      <c r="S157" s="5">
        <v>40208950000</v>
      </c>
    </row>
    <row r="158" spans="3:22" ht="15.5" x14ac:dyDescent="0.35">
      <c r="C158" t="s">
        <v>546</v>
      </c>
      <c r="N158" s="5">
        <v>-5592025247</v>
      </c>
      <c r="O158" s="5">
        <v>-3311238753</v>
      </c>
      <c r="P158" s="5">
        <v>3575150461</v>
      </c>
      <c r="Q158" s="5">
        <v>2505783615</v>
      </c>
      <c r="R158" s="5">
        <v>-9831445000</v>
      </c>
    </row>
    <row r="159" spans="3:22" ht="15.5" x14ac:dyDescent="0.35">
      <c r="C159" t="s">
        <v>2127</v>
      </c>
      <c r="G159" s="5">
        <v>-1619255103</v>
      </c>
      <c r="I159" s="5">
        <v>-15045721754</v>
      </c>
      <c r="O159" s="5">
        <v>4498389799</v>
      </c>
      <c r="P159" s="5">
        <v>3164430000</v>
      </c>
      <c r="Q159" s="5">
        <v>1271700000</v>
      </c>
    </row>
    <row r="160" spans="3:22" ht="15.5" x14ac:dyDescent="0.35">
      <c r="C160" t="s">
        <v>3211</v>
      </c>
      <c r="D160" s="5">
        <v>2753146946</v>
      </c>
      <c r="E160" s="5">
        <v>4694020197</v>
      </c>
      <c r="F160" s="5">
        <v>5653116792</v>
      </c>
      <c r="I160" s="5">
        <v>5653116792</v>
      </c>
      <c r="J160" s="5">
        <v>2015604000</v>
      </c>
      <c r="K160" s="5">
        <v>1536343086</v>
      </c>
      <c r="L160" s="5">
        <v>3974541000</v>
      </c>
      <c r="M160" s="5">
        <v>411389684</v>
      </c>
      <c r="N160" s="5">
        <v>47842535</v>
      </c>
      <c r="Q160" s="5">
        <v>-4731415000</v>
      </c>
    </row>
    <row r="161" spans="2:23" ht="15.5" x14ac:dyDescent="0.35">
      <c r="C161" t="s">
        <v>732</v>
      </c>
      <c r="F161" s="5">
        <v>3401901969</v>
      </c>
      <c r="G161" s="5">
        <v>-3401901969</v>
      </c>
      <c r="O161" s="5">
        <v>-306718013213</v>
      </c>
      <c r="P161" s="5">
        <v>-327514594738</v>
      </c>
      <c r="Q161" s="5">
        <v>-250411902034</v>
      </c>
      <c r="R161" s="5">
        <v>-70581537938</v>
      </c>
      <c r="S161" s="5">
        <v>-94947178547</v>
      </c>
      <c r="T161" s="5">
        <v>-57526716597</v>
      </c>
      <c r="U161" s="5">
        <v>-12256002902</v>
      </c>
      <c r="V161" s="5">
        <v>-18835567611</v>
      </c>
    </row>
    <row r="162" spans="2:23" ht="15.5" x14ac:dyDescent="0.35">
      <c r="C162" t="s">
        <v>1821</v>
      </c>
      <c r="R162" s="5">
        <v>-3742080000</v>
      </c>
      <c r="S162" s="5">
        <v>-33948011115</v>
      </c>
    </row>
    <row r="163" spans="2:23" ht="15.5" x14ac:dyDescent="0.35">
      <c r="C163" t="s">
        <v>337</v>
      </c>
      <c r="E163" s="5">
        <v>-49918331</v>
      </c>
      <c r="F163" s="5">
        <v>-946988961</v>
      </c>
      <c r="I163" s="5">
        <v>-946988961</v>
      </c>
      <c r="J163" s="5">
        <v>-1359320200</v>
      </c>
      <c r="K163" s="5">
        <v>-1080000000</v>
      </c>
      <c r="L163" s="5">
        <v>-468141632</v>
      </c>
      <c r="M163" s="5">
        <v>-1450902410</v>
      </c>
      <c r="N163" s="5">
        <v>-2648964539</v>
      </c>
      <c r="O163" s="5">
        <v>-1466759444</v>
      </c>
      <c r="P163" s="5">
        <v>-2187324672</v>
      </c>
      <c r="Q163" s="5">
        <v>-2021164776</v>
      </c>
      <c r="R163" s="5">
        <v>-2382992020</v>
      </c>
      <c r="S163" s="5">
        <v>-3037746193</v>
      </c>
      <c r="T163" s="5">
        <v>-2939602473</v>
      </c>
      <c r="U163" s="5">
        <v>-1948905697</v>
      </c>
      <c r="V163" s="5">
        <v>-2227770270</v>
      </c>
    </row>
    <row r="164" spans="2:23" ht="15.5" x14ac:dyDescent="0.35">
      <c r="C164" t="s">
        <v>239</v>
      </c>
      <c r="D164" s="5">
        <v>6170995197</v>
      </c>
      <c r="E164" s="5">
        <v>391104278</v>
      </c>
      <c r="F164" s="5">
        <v>1600946390</v>
      </c>
      <c r="G164" s="5">
        <v>-2776474845</v>
      </c>
      <c r="I164" s="5">
        <v>-2238664748</v>
      </c>
      <c r="J164" s="5">
        <v>623716826</v>
      </c>
      <c r="K164" s="5">
        <v>2393272144</v>
      </c>
      <c r="L164" s="5">
        <v>-934276393</v>
      </c>
      <c r="M164" s="5">
        <v>-2068668506</v>
      </c>
      <c r="N164" s="5">
        <v>-487351243</v>
      </c>
      <c r="O164" s="5">
        <v>-509834107</v>
      </c>
      <c r="P164" s="5">
        <v>1718534603</v>
      </c>
      <c r="Q164" s="5">
        <v>-3099567964</v>
      </c>
      <c r="R164" s="5">
        <v>3610346399</v>
      </c>
      <c r="S164" s="5">
        <v>-7491610133</v>
      </c>
      <c r="T164" s="5">
        <v>-2459990627</v>
      </c>
      <c r="U164" s="5">
        <v>-2758599954</v>
      </c>
      <c r="V164" s="5">
        <v>3537500426</v>
      </c>
    </row>
    <row r="165" spans="2:23" ht="15.5" x14ac:dyDescent="0.35">
      <c r="C165" t="s">
        <v>240</v>
      </c>
      <c r="E165" s="5">
        <v>2194792979</v>
      </c>
      <c r="I165" s="5">
        <v>4423026227</v>
      </c>
      <c r="J165" s="5">
        <v>3791038499</v>
      </c>
      <c r="K165" s="5">
        <v>1403364217</v>
      </c>
      <c r="L165" s="5">
        <v>2318871454</v>
      </c>
      <c r="M165" s="5">
        <v>4379725412</v>
      </c>
      <c r="N165" s="5">
        <v>4854064971</v>
      </c>
      <c r="O165" s="5">
        <v>5368481105</v>
      </c>
      <c r="P165" s="5">
        <v>3575771239</v>
      </c>
      <c r="Q165" s="5">
        <v>6663074661</v>
      </c>
      <c r="R165" s="5">
        <v>3108622469</v>
      </c>
      <c r="S165" s="5">
        <v>10313943601</v>
      </c>
      <c r="T165" s="5">
        <v>13048575536</v>
      </c>
      <c r="U165" s="5">
        <v>14199545260</v>
      </c>
      <c r="V165" s="5">
        <v>10421127472</v>
      </c>
    </row>
    <row r="166" spans="2:23" ht="15.5" x14ac:dyDescent="0.35">
      <c r="C166" t="s">
        <v>241</v>
      </c>
      <c r="D166" s="5">
        <v>-1796396580</v>
      </c>
      <c r="E166" s="5">
        <v>-107368017</v>
      </c>
      <c r="F166" s="5">
        <v>-1602055823</v>
      </c>
      <c r="G166" s="5">
        <v>1352610670</v>
      </c>
      <c r="I166" s="5">
        <v>10431500</v>
      </c>
      <c r="J166" s="5">
        <v>8270902</v>
      </c>
      <c r="K166" s="5">
        <v>-5597862</v>
      </c>
      <c r="L166" s="5">
        <v>18769156</v>
      </c>
      <c r="M166" s="5">
        <v>7814548</v>
      </c>
      <c r="N166" s="5">
        <v>13011684</v>
      </c>
      <c r="O166" s="5">
        <v>-4582027</v>
      </c>
      <c r="P166" s="5">
        <v>2848420</v>
      </c>
      <c r="Q166" s="5">
        <v>12264542</v>
      </c>
      <c r="R166" s="5">
        <v>-55894207</v>
      </c>
      <c r="S166" s="5">
        <v>286289000</v>
      </c>
      <c r="T166" s="5">
        <v>-274641308</v>
      </c>
      <c r="U166" s="5">
        <v>1607630230</v>
      </c>
      <c r="V166" s="5">
        <v>240917362</v>
      </c>
    </row>
    <row r="167" spans="2:23" ht="15.5" x14ac:dyDescent="0.35">
      <c r="C167" t="s">
        <v>242</v>
      </c>
      <c r="D167" s="5">
        <v>4374598617</v>
      </c>
      <c r="E167" s="5">
        <v>2478529240</v>
      </c>
      <c r="F167" s="5">
        <v>-1109433</v>
      </c>
      <c r="G167" s="5">
        <v>-1423864175</v>
      </c>
      <c r="I167" s="5">
        <v>2194792979</v>
      </c>
      <c r="J167" s="5">
        <v>4423026227</v>
      </c>
      <c r="K167" s="5">
        <v>3791038499</v>
      </c>
      <c r="L167" s="5">
        <v>1403364217</v>
      </c>
      <c r="M167" s="5">
        <v>2318871454</v>
      </c>
      <c r="N167" s="5">
        <v>4379725412</v>
      </c>
      <c r="O167" s="5">
        <v>4854064971</v>
      </c>
      <c r="P167" s="5">
        <v>5297154262</v>
      </c>
      <c r="Q167" s="5">
        <v>3575771239</v>
      </c>
      <c r="R167" s="5">
        <v>6663074661</v>
      </c>
      <c r="S167" s="5">
        <v>3108622468</v>
      </c>
      <c r="T167" s="5">
        <v>10313943601</v>
      </c>
      <c r="U167" s="5">
        <v>13048575536</v>
      </c>
      <c r="V167" s="5">
        <v>14199545260</v>
      </c>
    </row>
    <row r="169" spans="2:23" ht="15.5" x14ac:dyDescent="0.35">
      <c r="B169" t="s">
        <v>243</v>
      </c>
      <c r="C169" t="s">
        <v>12</v>
      </c>
      <c r="D169" s="5">
        <v>1230000000</v>
      </c>
      <c r="E169" s="5">
        <v>1230000000</v>
      </c>
      <c r="F169" s="5">
        <v>1230000000</v>
      </c>
      <c r="G169" s="5">
        <v>1230000000</v>
      </c>
      <c r="I169" s="5">
        <v>1230000000</v>
      </c>
      <c r="J169" s="5">
        <v>1230000000</v>
      </c>
      <c r="K169" s="5">
        <v>1230000000</v>
      </c>
      <c r="L169" s="5">
        <v>1230000000</v>
      </c>
      <c r="M169" s="5">
        <v>1230000000</v>
      </c>
      <c r="N169" s="5">
        <v>1230000000</v>
      </c>
      <c r="O169" s="5">
        <v>1230000000</v>
      </c>
      <c r="P169" s="5">
        <v>1230000000</v>
      </c>
      <c r="Q169" s="5">
        <v>1230000000</v>
      </c>
      <c r="R169" s="5">
        <v>1230000000</v>
      </c>
      <c r="S169" s="5">
        <v>1230000000</v>
      </c>
      <c r="T169" s="5">
        <v>1230000000</v>
      </c>
      <c r="U169" s="5">
        <v>1230000000</v>
      </c>
      <c r="V169" s="5">
        <v>1230000000</v>
      </c>
      <c r="W169" s="5">
        <v>1230000000</v>
      </c>
    </row>
    <row r="170" spans="2:23" ht="15.5" x14ac:dyDescent="0.35">
      <c r="C170" t="s">
        <v>244</v>
      </c>
      <c r="D170" s="6">
        <v>-4.0599999999999996</v>
      </c>
      <c r="E170" s="6">
        <v>-4.67</v>
      </c>
      <c r="F170" s="6">
        <v>-8.15</v>
      </c>
      <c r="G170" s="6">
        <v>-0.44</v>
      </c>
    </row>
    <row r="171" spans="2:23" ht="15.5" x14ac:dyDescent="0.35">
      <c r="C171" t="s">
        <v>245</v>
      </c>
      <c r="D171" s="6">
        <v>-26.6</v>
      </c>
      <c r="E171" s="6">
        <v>-15.2</v>
      </c>
      <c r="F171" s="6">
        <v>-16.440000000000001</v>
      </c>
      <c r="G171" s="6">
        <v>-93.18</v>
      </c>
    </row>
    <row r="172" spans="2:23" ht="15.5" x14ac:dyDescent="0.35">
      <c r="C172" t="s">
        <v>73</v>
      </c>
      <c r="D172" s="6">
        <v>6.33</v>
      </c>
      <c r="E172" s="6">
        <v>5.22</v>
      </c>
      <c r="F172" s="6">
        <v>5.79</v>
      </c>
      <c r="G172" s="6">
        <v>1.62</v>
      </c>
    </row>
    <row r="173" spans="2:23" ht="15.5" x14ac:dyDescent="0.35">
      <c r="C173" t="s">
        <v>246</v>
      </c>
      <c r="D173" s="5">
        <v>-1080000000</v>
      </c>
      <c r="E173" s="5">
        <v>-2400000000</v>
      </c>
      <c r="F173" s="5">
        <v>-1940000000</v>
      </c>
      <c r="G173" s="5">
        <v>1740000000</v>
      </c>
    </row>
    <row r="174" spans="2:23" ht="15.5" x14ac:dyDescent="0.35">
      <c r="C174" t="s">
        <v>247</v>
      </c>
      <c r="D174" s="6">
        <v>-7.6E-3</v>
      </c>
      <c r="E174" s="6">
        <v>-8.6999999999999994E-3</v>
      </c>
      <c r="F174" s="6">
        <v>-1.52E-2</v>
      </c>
      <c r="G174" s="6">
        <v>-8.0000000000000004E-4</v>
      </c>
    </row>
    <row r="175" spans="2:23" ht="15.5" x14ac:dyDescent="0.35">
      <c r="C175" t="s">
        <v>248</v>
      </c>
      <c r="D175" s="6">
        <v>-3.2400000000000005E-2</v>
      </c>
      <c r="E175" s="6">
        <v>-3.6200000000000003E-2</v>
      </c>
      <c r="F175" s="6">
        <v>-6.0899999999999996E-2</v>
      </c>
      <c r="G175" s="6">
        <v>-3.0000000000000001E-3</v>
      </c>
    </row>
    <row r="176" spans="2:23" ht="15.5" x14ac:dyDescent="0.35">
      <c r="C176" t="s">
        <v>249</v>
      </c>
      <c r="D176" s="6">
        <v>-2.7000000000000001E-3</v>
      </c>
      <c r="E176" s="6">
        <v>-5.3E-3</v>
      </c>
      <c r="F176" s="6">
        <v>-3.4999999999999996E-3</v>
      </c>
      <c r="G176" s="6">
        <v>2.2000000000000001E-3</v>
      </c>
    </row>
    <row r="177" spans="3:7" ht="15.5" x14ac:dyDescent="0.35">
      <c r="C177" t="s">
        <v>250</v>
      </c>
      <c r="D177" s="6">
        <v>-0.5</v>
      </c>
      <c r="E177" s="6">
        <v>-0.95</v>
      </c>
      <c r="F177" s="6">
        <v>-0.66</v>
      </c>
      <c r="G177" s="6">
        <v>0.41</v>
      </c>
    </row>
    <row r="178" spans="3:7" ht="15.5" x14ac:dyDescent="0.35">
      <c r="C178" t="s">
        <v>251</v>
      </c>
      <c r="D178" s="5">
        <v>154000000000</v>
      </c>
      <c r="E178" s="5">
        <v>159000000000</v>
      </c>
      <c r="F178" s="5">
        <v>165000000000</v>
      </c>
      <c r="G178" s="5">
        <v>177000000000</v>
      </c>
    </row>
    <row r="179" spans="3:7" ht="15.5" x14ac:dyDescent="0.35">
      <c r="C179" t="s">
        <v>252</v>
      </c>
      <c r="D179" s="6">
        <v>0.86</v>
      </c>
      <c r="E179" s="6">
        <v>0.55000000000000004</v>
      </c>
      <c r="F179" s="5">
        <v>1</v>
      </c>
      <c r="G179" s="6">
        <v>0.28000000000000003</v>
      </c>
    </row>
    <row r="180" spans="3:7" ht="15.5" x14ac:dyDescent="0.35">
      <c r="C180" t="s">
        <v>253</v>
      </c>
      <c r="D180" s="6">
        <v>125.12</v>
      </c>
      <c r="E180" s="6">
        <v>129.18</v>
      </c>
      <c r="F180" s="6">
        <v>133.85</v>
      </c>
      <c r="G180" s="6">
        <v>144.13</v>
      </c>
    </row>
    <row r="181" spans="3:7" ht="15.5" x14ac:dyDescent="0.35">
      <c r="C181" t="s">
        <v>254</v>
      </c>
      <c r="D181" s="6">
        <v>0.86</v>
      </c>
      <c r="E181" s="6">
        <v>0.55000000000000004</v>
      </c>
      <c r="F181" s="5">
        <v>1</v>
      </c>
      <c r="G181" s="6">
        <v>0.28000000000000003</v>
      </c>
    </row>
    <row r="182" spans="3:7" ht="15.5" x14ac:dyDescent="0.35">
      <c r="C182" t="s">
        <v>255</v>
      </c>
      <c r="D182" s="6">
        <v>125.12</v>
      </c>
      <c r="E182" s="6">
        <v>129.18</v>
      </c>
      <c r="F182" s="6">
        <v>133.85</v>
      </c>
      <c r="G182" s="6">
        <v>144.13</v>
      </c>
    </row>
    <row r="183" spans="3:7" ht="15.5" x14ac:dyDescent="0.35">
      <c r="C183" t="s">
        <v>256</v>
      </c>
      <c r="D183" s="5">
        <v>9000000000</v>
      </c>
      <c r="E183" s="5">
        <v>9000000000</v>
      </c>
      <c r="F183" s="5">
        <v>9000000000</v>
      </c>
      <c r="G183" s="5">
        <v>7000000000</v>
      </c>
    </row>
    <row r="184" spans="3:7" ht="15.5" x14ac:dyDescent="0.35">
      <c r="C184" t="s">
        <v>257</v>
      </c>
      <c r="D184" s="5">
        <v>179000000000</v>
      </c>
      <c r="E184" s="5">
        <v>179000000000</v>
      </c>
      <c r="F184" s="5">
        <v>180000000000</v>
      </c>
      <c r="G184" s="5">
        <v>183000000000</v>
      </c>
    </row>
    <row r="185" spans="3:7" ht="15.5" x14ac:dyDescent="0.35">
      <c r="C185" t="s">
        <v>258</v>
      </c>
      <c r="D185" s="5">
        <v>154000000000</v>
      </c>
      <c r="E185" s="5">
        <v>159000000000</v>
      </c>
      <c r="F185" s="5">
        <v>165000000000</v>
      </c>
      <c r="G185" s="5">
        <v>177000000000</v>
      </c>
    </row>
    <row r="186" spans="3:7" ht="15.5" x14ac:dyDescent="0.35">
      <c r="C186" t="s">
        <v>24</v>
      </c>
      <c r="D186" s="5">
        <v>188000000000</v>
      </c>
      <c r="E186" s="5">
        <v>188000000000</v>
      </c>
      <c r="F186" s="5">
        <v>189000000000</v>
      </c>
      <c r="G186" s="5">
        <v>189000000000</v>
      </c>
    </row>
    <row r="187" spans="3:7" ht="15.5" x14ac:dyDescent="0.35">
      <c r="C187" t="s">
        <v>21</v>
      </c>
      <c r="D187" s="5">
        <v>181000000000</v>
      </c>
      <c r="E187" s="5">
        <v>185000000000</v>
      </c>
      <c r="F187" s="5">
        <v>187000000000</v>
      </c>
      <c r="G187" s="5">
        <v>187000000000</v>
      </c>
    </row>
    <row r="188" spans="3:7" ht="15.5" x14ac:dyDescent="0.35">
      <c r="C188" t="s">
        <v>259</v>
      </c>
      <c r="D188" s="5">
        <v>233000000000</v>
      </c>
      <c r="E188" s="5">
        <v>236000000000</v>
      </c>
      <c r="F188" s="5">
        <v>239000000000</v>
      </c>
      <c r="G188" s="5">
        <v>253000000000</v>
      </c>
    </row>
    <row r="189" spans="3:7" ht="15.5" x14ac:dyDescent="0.35">
      <c r="C189" t="s">
        <v>260</v>
      </c>
      <c r="D189" s="5">
        <v>4000000000</v>
      </c>
      <c r="E189" s="5">
        <v>-3000000000</v>
      </c>
      <c r="F189" s="5">
        <v>-10000000000</v>
      </c>
      <c r="G189" s="5">
        <v>10000000000</v>
      </c>
    </row>
    <row r="190" spans="3:7" ht="15.5" x14ac:dyDescent="0.35">
      <c r="C190" t="s">
        <v>261</v>
      </c>
      <c r="E190" s="5">
        <v>0</v>
      </c>
      <c r="F190" s="5">
        <v>0</v>
      </c>
      <c r="G190" s="5">
        <v>-26000000000</v>
      </c>
    </row>
    <row r="191" spans="3:7" ht="15.5" x14ac:dyDescent="0.35">
      <c r="C191" t="s">
        <v>13</v>
      </c>
      <c r="D191" s="5">
        <v>4000000000</v>
      </c>
      <c r="E191" s="5">
        <v>-4000000000</v>
      </c>
      <c r="F191" s="5">
        <v>-11000000000</v>
      </c>
      <c r="G191" s="5">
        <v>-16000000000</v>
      </c>
    </row>
    <row r="192" spans="3:7" ht="15.5" x14ac:dyDescent="0.35">
      <c r="C192" t="s">
        <v>16</v>
      </c>
      <c r="D192" s="6">
        <v>2.98</v>
      </c>
      <c r="E192" s="6">
        <v>-2.85</v>
      </c>
      <c r="F192" s="6">
        <v>-8.66</v>
      </c>
      <c r="G192" s="6">
        <v>-13.36</v>
      </c>
    </row>
    <row r="193" spans="3:23" ht="15.5" x14ac:dyDescent="0.35">
      <c r="C193" t="s">
        <v>58</v>
      </c>
      <c r="I193" s="6">
        <v>-18.97</v>
      </c>
      <c r="J193" s="6">
        <v>-15.91</v>
      </c>
      <c r="K193" s="6">
        <v>-7.98</v>
      </c>
      <c r="L193" s="6">
        <v>-26.95</v>
      </c>
      <c r="M193" s="6">
        <v>-17.8</v>
      </c>
      <c r="N193" s="6">
        <v>-33.69</v>
      </c>
      <c r="O193" s="6">
        <v>-20.72</v>
      </c>
      <c r="P193" s="6">
        <v>10.95</v>
      </c>
      <c r="Q193" s="6">
        <v>3.83</v>
      </c>
      <c r="R193" s="6">
        <v>16.97</v>
      </c>
      <c r="S193" s="6">
        <v>1.58</v>
      </c>
      <c r="T193" s="6">
        <v>0.82</v>
      </c>
      <c r="U193" s="6">
        <v>0.39</v>
      </c>
      <c r="V193" s="6">
        <v>2.2400000000000002</v>
      </c>
      <c r="W193" s="6">
        <v>0.74</v>
      </c>
    </row>
    <row r="194" spans="3:23" ht="15.5" x14ac:dyDescent="0.35">
      <c r="C194" t="s">
        <v>72</v>
      </c>
      <c r="I194" s="6">
        <v>-7.06</v>
      </c>
      <c r="J194" s="6">
        <v>-1.63</v>
      </c>
      <c r="K194" s="6">
        <v>-1.5</v>
      </c>
      <c r="L194" s="6">
        <v>-1.86</v>
      </c>
      <c r="M194" s="6">
        <v>-2.81</v>
      </c>
      <c r="N194" s="6">
        <v>-1.63</v>
      </c>
      <c r="O194" s="6">
        <v>-3.38</v>
      </c>
      <c r="P194" s="6">
        <v>10.87</v>
      </c>
      <c r="Q194" s="6">
        <v>25.85</v>
      </c>
      <c r="R194" s="6">
        <v>4.71</v>
      </c>
      <c r="S194" s="6">
        <v>35.44</v>
      </c>
      <c r="T194" s="6">
        <v>81.709999999999994</v>
      </c>
      <c r="U194" s="6">
        <v>164.1</v>
      </c>
      <c r="V194" s="6">
        <v>25.89</v>
      </c>
      <c r="W194" s="6">
        <v>95.95</v>
      </c>
    </row>
    <row r="195" spans="3:23" ht="15.5" x14ac:dyDescent="0.35">
      <c r="C195" t="s">
        <v>75</v>
      </c>
      <c r="I195" s="6">
        <v>1.41</v>
      </c>
      <c r="J195" s="6">
        <v>0.22</v>
      </c>
      <c r="K195" s="6">
        <v>0.15</v>
      </c>
      <c r="L195" s="6">
        <v>0.53</v>
      </c>
      <c r="M195" s="6">
        <v>0.66</v>
      </c>
      <c r="N195" s="6">
        <v>0.66</v>
      </c>
      <c r="O195" s="6">
        <v>0.56999999999999995</v>
      </c>
      <c r="P195" s="6">
        <v>0.52</v>
      </c>
      <c r="Q195" s="6">
        <v>0.52</v>
      </c>
      <c r="R195" s="6">
        <v>0.36</v>
      </c>
      <c r="S195" s="6">
        <v>0.31</v>
      </c>
      <c r="T195" s="6">
        <v>0.4</v>
      </c>
      <c r="U195" s="6">
        <v>0.33</v>
      </c>
      <c r="V195" s="6">
        <v>0.44</v>
      </c>
      <c r="W195" s="6">
        <v>0.59</v>
      </c>
    </row>
    <row r="196" spans="3:23" ht="15.5" x14ac:dyDescent="0.35">
      <c r="C196" t="s">
        <v>262</v>
      </c>
      <c r="I196" s="5">
        <v>-1760000000</v>
      </c>
      <c r="J196" s="5">
        <v>880000000</v>
      </c>
      <c r="K196" s="5">
        <v>8980000000</v>
      </c>
      <c r="L196" s="5">
        <v>2680000000</v>
      </c>
      <c r="M196" s="5">
        <v>1540000000</v>
      </c>
      <c r="N196" s="5">
        <v>-12240000000</v>
      </c>
      <c r="O196" s="5">
        <v>-3150000000</v>
      </c>
      <c r="P196" s="5">
        <v>40560000000</v>
      </c>
    </row>
    <row r="197" spans="3:23" ht="15.5" x14ac:dyDescent="0.35">
      <c r="C197" t="s">
        <v>263</v>
      </c>
      <c r="I197" s="6">
        <v>-3.5499999999999997E-2</v>
      </c>
      <c r="J197" s="6">
        <v>-2.6699999999999998E-2</v>
      </c>
      <c r="K197" s="6">
        <v>-1.3100000000000001E-2</v>
      </c>
      <c r="L197" s="6">
        <v>-4.6600000000000003E-2</v>
      </c>
      <c r="M197" s="6">
        <v>-3.1800000000000002E-2</v>
      </c>
      <c r="N197" s="6">
        <v>-5.9800000000000006E-2</v>
      </c>
      <c r="O197" s="6">
        <v>-3.44E-2</v>
      </c>
      <c r="P197" s="6">
        <v>1.83E-2</v>
      </c>
      <c r="Q197" s="6">
        <v>6.7000000000000002E-3</v>
      </c>
      <c r="R197" s="6">
        <v>3.39E-2</v>
      </c>
      <c r="S197" s="6">
        <v>3.2000000000000002E-3</v>
      </c>
      <c r="T197" s="6">
        <v>2.8000000000000004E-3</v>
      </c>
      <c r="U197" s="6">
        <v>1.5E-3</v>
      </c>
      <c r="V197" s="6">
        <v>1.06E-2</v>
      </c>
      <c r="W197" s="6">
        <v>4.1999999999999997E-3</v>
      </c>
    </row>
    <row r="198" spans="3:23" ht="15.5" x14ac:dyDescent="0.35">
      <c r="C198" t="s">
        <v>264</v>
      </c>
      <c r="I198" s="6">
        <v>-0.14169999999999999</v>
      </c>
      <c r="J198" s="6">
        <v>-0.1027</v>
      </c>
      <c r="K198" s="6">
        <v>-4.6500000000000007E-2</v>
      </c>
      <c r="L198" s="6">
        <v>-0.19190000000000002</v>
      </c>
      <c r="M198" s="6">
        <v>-0.10710000000000001</v>
      </c>
      <c r="N198" s="6">
        <v>-0.18059999999999998</v>
      </c>
      <c r="O198" s="6">
        <v>-8.5800000000000001E-2</v>
      </c>
      <c r="P198" s="6">
        <v>4.1100000000000005E-2</v>
      </c>
      <c r="Q198" s="6">
        <v>1.47E-2</v>
      </c>
      <c r="R198" s="6">
        <v>6.6299999999999998E-2</v>
      </c>
      <c r="S198" s="6">
        <v>6.7000000000000002E-3</v>
      </c>
      <c r="T198" s="6">
        <v>1.26E-2</v>
      </c>
      <c r="U198" s="6">
        <v>6.0999999999999995E-3</v>
      </c>
      <c r="V198" s="6">
        <v>3.5000000000000003E-2</v>
      </c>
      <c r="W198" s="6">
        <v>1.21E-2</v>
      </c>
    </row>
    <row r="199" spans="3:23" ht="15.5" x14ac:dyDescent="0.35">
      <c r="C199" t="s">
        <v>265</v>
      </c>
      <c r="I199" s="6">
        <v>-6.3E-3</v>
      </c>
      <c r="J199" s="6">
        <v>-3.4000000000000002E-3</v>
      </c>
      <c r="K199" s="6">
        <v>1.29E-2</v>
      </c>
      <c r="L199" s="6">
        <v>-5.1000000000000004E-3</v>
      </c>
      <c r="M199" s="6">
        <v>-1.21E-2</v>
      </c>
      <c r="N199" s="6">
        <v>-4.4900000000000002E-2</v>
      </c>
      <c r="O199" s="6">
        <v>-1.8000000000000002E-2</v>
      </c>
      <c r="P199" s="6">
        <v>6.7799999999999999E-2</v>
      </c>
      <c r="Q199" s="6">
        <v>5.0599999999999999E-2</v>
      </c>
      <c r="R199" s="6">
        <v>6.0700000000000004E-2</v>
      </c>
      <c r="S199" s="6">
        <v>3.78E-2</v>
      </c>
      <c r="T199" s="6">
        <v>8.199999999999999E-3</v>
      </c>
      <c r="U199" s="6">
        <v>0.28510000000000002</v>
      </c>
      <c r="V199" s="6">
        <v>9.3699999999999992E-2</v>
      </c>
      <c r="W199" s="6">
        <v>6.5500000000000003E-2</v>
      </c>
    </row>
    <row r="200" spans="3:23" ht="15.5" x14ac:dyDescent="0.35">
      <c r="C200" t="s">
        <v>266</v>
      </c>
      <c r="I200" s="6">
        <v>-0.3</v>
      </c>
      <c r="J200" s="6">
        <v>-0.18</v>
      </c>
      <c r="K200" s="6">
        <v>0.51</v>
      </c>
      <c r="L200" s="6">
        <v>-7.0000000000000007E-2</v>
      </c>
      <c r="M200" s="6">
        <v>-0.28999999999999998</v>
      </c>
      <c r="N200" s="6">
        <v>-0.95</v>
      </c>
      <c r="O200" s="6">
        <v>-0.41</v>
      </c>
      <c r="P200" s="6">
        <v>1.86</v>
      </c>
      <c r="Q200" s="6">
        <v>1.55</v>
      </c>
      <c r="R200" s="6">
        <v>2.68</v>
      </c>
      <c r="S200" s="6">
        <v>1.91</v>
      </c>
      <c r="T200" s="6">
        <v>0.35</v>
      </c>
      <c r="U200" s="6">
        <v>27.92</v>
      </c>
      <c r="V200" s="6">
        <v>17.57</v>
      </c>
      <c r="W200" s="6">
        <v>4.3</v>
      </c>
    </row>
    <row r="201" spans="3:23" ht="15.5" x14ac:dyDescent="0.35">
      <c r="C201" t="s">
        <v>69</v>
      </c>
      <c r="I201" s="5">
        <v>1</v>
      </c>
      <c r="J201" s="6">
        <v>0.17</v>
      </c>
      <c r="K201" s="6">
        <v>7.0000000000000007E-2</v>
      </c>
      <c r="L201" s="6">
        <v>0.36</v>
      </c>
      <c r="M201" s="6">
        <v>0.3</v>
      </c>
      <c r="N201" s="6">
        <v>0.28999999999999998</v>
      </c>
      <c r="O201" s="6">
        <v>0.28999999999999998</v>
      </c>
      <c r="P201" s="6">
        <v>0.45</v>
      </c>
      <c r="Q201" s="6">
        <v>0.38</v>
      </c>
      <c r="R201" s="6">
        <v>0.31</v>
      </c>
      <c r="S201" s="6">
        <v>0.24</v>
      </c>
      <c r="T201" s="6">
        <v>1.03</v>
      </c>
      <c r="U201" s="6">
        <v>0.99</v>
      </c>
      <c r="V201" s="6">
        <v>0.91</v>
      </c>
      <c r="W201" s="6">
        <v>1.1499999999999999</v>
      </c>
    </row>
    <row r="202" spans="3:23" ht="15.5" x14ac:dyDescent="0.35">
      <c r="C202" t="s">
        <v>66</v>
      </c>
      <c r="I202" s="6">
        <v>133.85</v>
      </c>
      <c r="J202" s="6">
        <v>154.96</v>
      </c>
      <c r="K202" s="6">
        <v>171.69</v>
      </c>
      <c r="L202" s="6">
        <v>140.41999999999999</v>
      </c>
      <c r="M202" s="6">
        <v>166.21</v>
      </c>
      <c r="N202" s="6">
        <v>186.61</v>
      </c>
      <c r="O202" s="6">
        <v>241.51</v>
      </c>
      <c r="P202" s="6">
        <v>266.17</v>
      </c>
      <c r="Q202" s="6">
        <v>261.13</v>
      </c>
      <c r="R202" s="6">
        <v>255.89</v>
      </c>
      <c r="S202" s="6">
        <v>234.79</v>
      </c>
      <c r="T202" s="6">
        <v>65.2</v>
      </c>
      <c r="U202" s="6">
        <v>64.38</v>
      </c>
      <c r="V202" s="6">
        <v>63.98</v>
      </c>
      <c r="W202" s="6">
        <v>61.74</v>
      </c>
    </row>
    <row r="203" spans="3:23" ht="15.5" x14ac:dyDescent="0.35">
      <c r="C203" t="s">
        <v>267</v>
      </c>
      <c r="I203" s="5">
        <v>1</v>
      </c>
      <c r="J203" s="6">
        <v>0.17</v>
      </c>
      <c r="K203" s="6">
        <v>7.0000000000000007E-2</v>
      </c>
      <c r="L203" s="6">
        <v>0.36</v>
      </c>
      <c r="M203" s="6">
        <v>0.3</v>
      </c>
      <c r="N203" s="6">
        <v>0.28999999999999998</v>
      </c>
      <c r="O203" s="6">
        <v>0.28999999999999998</v>
      </c>
      <c r="P203" s="6">
        <v>0.45</v>
      </c>
      <c r="Q203" s="6">
        <v>0.38</v>
      </c>
      <c r="R203" s="6">
        <v>0.31</v>
      </c>
      <c r="S203" s="6">
        <v>0.24</v>
      </c>
      <c r="T203" s="6">
        <v>1.03</v>
      </c>
      <c r="U203" s="6">
        <v>0.99</v>
      </c>
      <c r="V203" s="6">
        <v>0.91</v>
      </c>
      <c r="W203" s="6">
        <v>1.1499999999999999</v>
      </c>
    </row>
    <row r="204" spans="3:23" ht="15.5" x14ac:dyDescent="0.35">
      <c r="C204" t="s">
        <v>268</v>
      </c>
      <c r="I204" s="6">
        <v>133.85</v>
      </c>
      <c r="J204" s="6">
        <v>154.96</v>
      </c>
      <c r="K204" s="6">
        <v>171.69</v>
      </c>
      <c r="L204" s="6">
        <v>140.41999999999999</v>
      </c>
      <c r="M204" s="6">
        <v>166.21</v>
      </c>
      <c r="N204" s="6">
        <v>186.61</v>
      </c>
      <c r="O204" s="6">
        <v>241.51</v>
      </c>
      <c r="P204" s="6">
        <v>266.17</v>
      </c>
      <c r="Q204" s="6">
        <v>261.13</v>
      </c>
      <c r="R204" s="6">
        <v>255.89</v>
      </c>
      <c r="S204" s="6">
        <v>234.79</v>
      </c>
      <c r="T204" s="6">
        <v>65.2</v>
      </c>
      <c r="U204" s="6">
        <v>64.38</v>
      </c>
      <c r="V204" s="6">
        <v>63.98</v>
      </c>
      <c r="W204" s="6">
        <v>61.74</v>
      </c>
    </row>
    <row r="205" spans="3:23" ht="15.5" x14ac:dyDescent="0.35">
      <c r="C205" t="s">
        <v>269</v>
      </c>
      <c r="I205" s="5">
        <v>9000000000</v>
      </c>
      <c r="J205" s="5">
        <v>6000000000</v>
      </c>
      <c r="K205" s="5">
        <v>5000000000</v>
      </c>
      <c r="L205" s="5">
        <v>195000000000</v>
      </c>
      <c r="M205" s="5">
        <v>191000000000</v>
      </c>
      <c r="N205" s="5">
        <v>192000000000</v>
      </c>
      <c r="O205" s="5">
        <v>178000000000</v>
      </c>
      <c r="P205" s="5">
        <v>170000000000</v>
      </c>
      <c r="Q205" s="5">
        <v>137000000000</v>
      </c>
      <c r="R205" s="5">
        <v>78000000000</v>
      </c>
      <c r="S205" s="5">
        <v>39000000000</v>
      </c>
      <c r="T205" s="5">
        <v>109000000000</v>
      </c>
      <c r="U205" s="5">
        <v>90000000000</v>
      </c>
      <c r="V205" s="5">
        <v>67000000000</v>
      </c>
      <c r="W205" s="5">
        <v>64000000000</v>
      </c>
    </row>
    <row r="206" spans="3:23" ht="15.5" x14ac:dyDescent="0.35">
      <c r="C206" t="s">
        <v>270</v>
      </c>
      <c r="I206" s="5">
        <v>180000000000</v>
      </c>
      <c r="J206" s="5">
        <v>186000000000</v>
      </c>
      <c r="K206" s="5">
        <v>189000000000</v>
      </c>
      <c r="N206" s="5">
        <v>0</v>
      </c>
      <c r="O206" s="5">
        <v>0</v>
      </c>
      <c r="P206" s="5">
        <v>0</v>
      </c>
      <c r="Q206" s="5">
        <v>2000000000</v>
      </c>
      <c r="R206" s="5">
        <v>4000000000</v>
      </c>
      <c r="S206" s="5">
        <v>0</v>
      </c>
      <c r="T206" s="5">
        <v>2000000000</v>
      </c>
      <c r="U206" s="5">
        <v>5000000000</v>
      </c>
      <c r="V206" s="5">
        <v>0</v>
      </c>
      <c r="W206" s="5">
        <v>1000000000</v>
      </c>
    </row>
    <row r="207" spans="3:23" ht="15.5" x14ac:dyDescent="0.35">
      <c r="C207" t="s">
        <v>26</v>
      </c>
      <c r="I207" s="5">
        <v>189000000000</v>
      </c>
      <c r="J207" s="5">
        <v>193000000000</v>
      </c>
      <c r="K207" s="5">
        <v>195000000000</v>
      </c>
      <c r="L207" s="5">
        <v>195000000000</v>
      </c>
      <c r="M207" s="5">
        <v>191000000000</v>
      </c>
      <c r="N207" s="5">
        <v>192000000000</v>
      </c>
      <c r="O207" s="5">
        <v>179000000000</v>
      </c>
      <c r="P207" s="5">
        <v>170000000000</v>
      </c>
      <c r="Q207" s="5">
        <v>139000000000</v>
      </c>
      <c r="R207" s="5">
        <v>82000000000</v>
      </c>
      <c r="S207" s="5">
        <v>39000000000</v>
      </c>
      <c r="T207" s="5">
        <v>110000000000</v>
      </c>
      <c r="U207" s="5">
        <v>95000000000</v>
      </c>
      <c r="V207" s="5">
        <v>67000000000</v>
      </c>
      <c r="W207" s="5">
        <v>65000000000</v>
      </c>
    </row>
    <row r="208" spans="3:23" ht="15.5" x14ac:dyDescent="0.35">
      <c r="C208" t="s">
        <v>23</v>
      </c>
      <c r="I208" s="5">
        <v>187000000000</v>
      </c>
      <c r="J208" s="5">
        <v>188000000000</v>
      </c>
      <c r="K208" s="5">
        <v>191000000000</v>
      </c>
      <c r="L208" s="5">
        <v>194000000000</v>
      </c>
      <c r="M208" s="5">
        <v>189000000000</v>
      </c>
      <c r="N208" s="5">
        <v>188000000000</v>
      </c>
      <c r="O208" s="5">
        <v>174000000000</v>
      </c>
      <c r="P208" s="5">
        <v>165000000000</v>
      </c>
      <c r="Q208" s="5">
        <v>135000000000</v>
      </c>
      <c r="R208" s="5">
        <v>76000000000</v>
      </c>
      <c r="S208" s="5">
        <v>36000000000</v>
      </c>
      <c r="T208" s="5">
        <v>100000000000</v>
      </c>
      <c r="U208" s="5">
        <v>82000000000</v>
      </c>
      <c r="V208" s="5">
        <v>53000000000</v>
      </c>
      <c r="W208" s="5">
        <v>55000000000</v>
      </c>
    </row>
    <row r="209" spans="3:23" ht="15.5" x14ac:dyDescent="0.35">
      <c r="C209" t="s">
        <v>271</v>
      </c>
      <c r="I209" s="5">
        <v>239000000000</v>
      </c>
      <c r="J209" s="5">
        <v>256000000000</v>
      </c>
      <c r="K209" s="5">
        <v>272000000000</v>
      </c>
      <c r="L209" s="5">
        <v>71000000000</v>
      </c>
      <c r="M209" s="5">
        <v>96000000000</v>
      </c>
      <c r="N209" s="5">
        <v>117000000000</v>
      </c>
      <c r="O209" s="5">
        <v>190000000000</v>
      </c>
      <c r="P209" s="5">
        <v>210000000000</v>
      </c>
      <c r="Q209" s="5">
        <v>197000000000</v>
      </c>
      <c r="R209" s="5">
        <v>156000000000</v>
      </c>
      <c r="S209" s="5">
        <v>149000000000</v>
      </c>
      <c r="T209" s="5">
        <v>22000000000</v>
      </c>
      <c r="U209" s="5">
        <v>17000000000</v>
      </c>
      <c r="V209" s="5">
        <v>20000000000</v>
      </c>
      <c r="W209" s="5">
        <v>14000000000</v>
      </c>
    </row>
    <row r="210" spans="3:23" ht="15.5" x14ac:dyDescent="0.35">
      <c r="C210" t="s">
        <v>272</v>
      </c>
      <c r="I210" s="5">
        <v>-13000000000</v>
      </c>
      <c r="J210" s="5">
        <v>3000000000</v>
      </c>
      <c r="K210" s="5">
        <v>0</v>
      </c>
      <c r="L210" s="5">
        <v>-4000000000</v>
      </c>
      <c r="M210" s="5">
        <v>-1000000000</v>
      </c>
      <c r="N210" s="5">
        <v>-1000000000</v>
      </c>
      <c r="O210" s="5">
        <v>-12000000000</v>
      </c>
      <c r="P210" s="5">
        <v>-27000000000</v>
      </c>
      <c r="Q210" s="5">
        <v>-79000000000</v>
      </c>
      <c r="R210" s="5">
        <v>-8000000000</v>
      </c>
      <c r="S210" s="5">
        <v>-14000000000</v>
      </c>
      <c r="T210" s="5">
        <v>-21000000000</v>
      </c>
      <c r="U210" s="5">
        <v>6000000000</v>
      </c>
      <c r="V210" s="5">
        <v>10000000000</v>
      </c>
    </row>
    <row r="211" spans="3:23" ht="15.5" x14ac:dyDescent="0.35">
      <c r="C211" t="s">
        <v>273</v>
      </c>
      <c r="I211" s="5">
        <v>0</v>
      </c>
      <c r="J211" s="5">
        <v>0</v>
      </c>
      <c r="L211" s="5">
        <v>0</v>
      </c>
      <c r="M211" s="5">
        <v>0</v>
      </c>
      <c r="N211" s="5">
        <v>0</v>
      </c>
      <c r="O211" s="5">
        <v>-1000000000</v>
      </c>
      <c r="P211" s="5">
        <v>-7000000000</v>
      </c>
      <c r="Q211" s="5">
        <v>-1000000000</v>
      </c>
      <c r="R211" s="5">
        <v>-4000000000</v>
      </c>
      <c r="S211" s="5">
        <v>-1000000000</v>
      </c>
      <c r="T211" s="5">
        <v>-5000000000</v>
      </c>
      <c r="U211" s="5">
        <v>-6000000000</v>
      </c>
      <c r="V211" s="5">
        <v>0</v>
      </c>
    </row>
    <row r="212" spans="3:23" ht="15.5" x14ac:dyDescent="0.35">
      <c r="C212" t="s">
        <v>15</v>
      </c>
      <c r="I212" s="5">
        <v>-14000000000</v>
      </c>
      <c r="J212" s="5">
        <v>3000000000</v>
      </c>
      <c r="K212" s="5">
        <v>0</v>
      </c>
      <c r="L212" s="5">
        <v>-4000000000</v>
      </c>
      <c r="M212" s="5">
        <v>-1000000000</v>
      </c>
      <c r="N212" s="5">
        <v>-1000000000</v>
      </c>
      <c r="O212" s="5">
        <v>-13000000000</v>
      </c>
      <c r="P212" s="5">
        <v>-34000000000</v>
      </c>
      <c r="Q212" s="5">
        <v>-80000000000</v>
      </c>
      <c r="R212" s="5">
        <v>-12000000000</v>
      </c>
      <c r="S212" s="5">
        <v>-15000000000</v>
      </c>
      <c r="T212" s="5">
        <v>-27000000000</v>
      </c>
      <c r="U212" s="5">
        <v>0</v>
      </c>
      <c r="V212" s="5">
        <v>10000000000</v>
      </c>
    </row>
    <row r="213" spans="3:23" ht="15.5" x14ac:dyDescent="0.35">
      <c r="C213" t="s">
        <v>17</v>
      </c>
      <c r="I213" s="6">
        <v>-11.22</v>
      </c>
      <c r="J213" s="6">
        <v>2.35</v>
      </c>
      <c r="K213" s="6">
        <v>-0.28000000000000003</v>
      </c>
      <c r="L213" s="6">
        <v>-3.61</v>
      </c>
      <c r="M213" s="6">
        <v>-1.21</v>
      </c>
      <c r="N213" s="6">
        <v>-1.21</v>
      </c>
      <c r="O213" s="6">
        <v>-10.91</v>
      </c>
      <c r="P213" s="6">
        <v>-27.26</v>
      </c>
      <c r="Q213" s="6">
        <v>-64.91</v>
      </c>
      <c r="R213" s="6">
        <v>-9.76</v>
      </c>
      <c r="S213" s="6">
        <v>-12.35</v>
      </c>
      <c r="T213" s="6">
        <v>-21.69</v>
      </c>
      <c r="U213" s="6">
        <v>-0.23</v>
      </c>
      <c r="V213" s="6">
        <v>7.79</v>
      </c>
      <c r="W213" s="5">
        <v>0</v>
      </c>
    </row>
  </sheetData>
  <pageMargins left="0.7" right="0.7" top="0.75" bottom="0.75" header="0.3" footer="0.3"/>
  <ignoredErrors>
    <ignoredError sqref="A1:W214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Z2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3212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3213</v>
      </c>
      <c r="D2" s="2" vm="49">
        <f ca="1">IFERROR(_xlfn.STOCKHISTORY("XIDX:" &amp; $C$1, D3, , 0, 0, 1), "Libur")</f>
        <v>134</v>
      </c>
      <c r="E2" s="2" vm="416">
        <f ca="1">IFERROR(_xlfn.STOCKHISTORY("XIDX:" &amp; $C$1, E3, , 0, 0, 1), "Libur")</f>
        <v>117</v>
      </c>
      <c r="H2" s="2" vm="416">
        <f ca="1">IFERROR(INDEX(D2:G2,COUNT(D2:G2)),"")</f>
        <v>117</v>
      </c>
      <c r="I2" s="2" vm="22">
        <f t="shared" ref="I2:Z2" ca="1" si="0">IFERROR(_xlfn.STOCKHISTORY("XIDX:" &amp; $C$1, I1, , 0, 0, 1), "Libur")</f>
        <v>190</v>
      </c>
      <c r="J2" s="2" vm="853">
        <f t="shared" ca="1" si="0"/>
        <v>168</v>
      </c>
      <c r="K2" s="2" vm="553">
        <f t="shared" ca="1" si="0"/>
        <v>128</v>
      </c>
      <c r="L2" s="2" vm="854">
        <f t="shared" ca="1" si="0"/>
        <v>172</v>
      </c>
      <c r="M2" s="2" vm="55">
        <f t="shared" ca="1" si="0"/>
        <v>312</v>
      </c>
      <c r="N2" s="2" vm="855">
        <f t="shared" ca="1" si="0"/>
        <v>224</v>
      </c>
      <c r="O2" s="2" t="str">
        <f t="shared" ca="1" si="0"/>
        <v>Libur</v>
      </c>
      <c r="P2" s="2" vm="53">
        <f t="shared" ca="1" si="0"/>
        <v>242</v>
      </c>
      <c r="Q2" s="2" vm="529">
        <f t="shared" ca="1" si="0"/>
        <v>306</v>
      </c>
      <c r="R2" s="2" vm="29">
        <f t="shared" ca="1" si="0"/>
        <v>360</v>
      </c>
      <c r="S2" s="2" t="str">
        <f t="shared" ca="1" si="0"/>
        <v>Libur</v>
      </c>
      <c r="T2" s="2" vm="390">
        <f t="shared" ca="1" si="0"/>
        <v>680</v>
      </c>
      <c r="U2" s="2" vm="389">
        <f t="shared" ca="1" si="0"/>
        <v>445</v>
      </c>
      <c r="V2" s="2" vm="468">
        <f t="shared" ca="1" si="0"/>
        <v>710</v>
      </c>
      <c r="W2" s="2" t="str">
        <f t="shared" ca="1" si="0"/>
        <v>Libur</v>
      </c>
      <c r="X2" s="2" vm="31">
        <f t="shared" ca="1" si="0"/>
        <v>186</v>
      </c>
      <c r="Y2" s="2" vm="27">
        <f t="shared" ca="1" si="0"/>
        <v>200</v>
      </c>
      <c r="Z2" s="2" vm="354">
        <f t="shared" ca="1" si="0"/>
        <v>250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134189302000</v>
      </c>
      <c r="E4" s="2">
        <f>IFERROR(INDEX(E51:E500,MATCH($C$4,$C$51:$C$500,0)),"")</f>
        <v>118927469000</v>
      </c>
      <c r="H4" s="2">
        <f>IFERROR(SUM(D4:G4)*(4/MAX(1,COUNT(D4:G4))),"")</f>
        <v>506233542000</v>
      </c>
      <c r="I4" s="2">
        <f t="shared" ref="I4:Z4" si="1">IFERROR(INDEX(I51:I500,MATCH($C$4,$C$51:$C$500,0)),"")</f>
        <v>507155984000</v>
      </c>
      <c r="J4" s="2">
        <f t="shared" si="1"/>
        <v>511558731000</v>
      </c>
      <c r="K4" s="2">
        <f t="shared" si="1"/>
        <v>433200487000</v>
      </c>
      <c r="L4" s="2">
        <f t="shared" si="1"/>
        <v>330155372000</v>
      </c>
      <c r="M4" s="2">
        <f t="shared" si="1"/>
        <v>290570233000</v>
      </c>
      <c r="N4" s="2">
        <f t="shared" si="1"/>
        <v>324131001000</v>
      </c>
      <c r="O4" s="2">
        <f t="shared" si="1"/>
        <v>461440807000</v>
      </c>
      <c r="P4" s="2">
        <f t="shared" si="1"/>
        <v>379418062000</v>
      </c>
      <c r="Q4" s="2">
        <f t="shared" si="1"/>
        <v>445956264000</v>
      </c>
      <c r="R4" s="2">
        <f t="shared" si="1"/>
        <v>754737513000</v>
      </c>
      <c r="S4" s="2">
        <f t="shared" si="1"/>
        <v>842706924000</v>
      </c>
      <c r="T4" s="2">
        <f t="shared" si="1"/>
        <v>1287984466000</v>
      </c>
      <c r="U4" s="2">
        <f t="shared" si="1"/>
        <v>829383362000</v>
      </c>
      <c r="V4" s="2">
        <f t="shared" si="1"/>
        <v>845718621000</v>
      </c>
      <c r="W4" s="2">
        <f t="shared" si="1"/>
        <v>418674256293</v>
      </c>
      <c r="X4" s="2">
        <f t="shared" si="1"/>
        <v>348907476419</v>
      </c>
      <c r="Y4" s="2">
        <f t="shared" si="1"/>
        <v>314355357529</v>
      </c>
      <c r="Z4" s="2">
        <f t="shared" si="1"/>
        <v>371712663749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-55358683000</v>
      </c>
      <c r="E5" s="2">
        <f>IFERROR(INDEX(E51:E500,MATCH($C$5,$C$51:$C$500,0)),"")</f>
        <v>-63962118000</v>
      </c>
      <c r="H5" s="2">
        <f>IFERROR(SUM(D5:G5)*(4/MAX(1,COUNT(D5:G5))),"")</f>
        <v>-238641602000</v>
      </c>
      <c r="I5" s="2">
        <f t="shared" ref="I5:Z5" si="2">IFERROR(INDEX(I51:I500,MATCH($C$5,$C$51:$C$500,0)),"")</f>
        <v>-260483711000</v>
      </c>
      <c r="J5" s="2">
        <f t="shared" si="2"/>
        <v>-296367035000</v>
      </c>
      <c r="K5" s="2">
        <f t="shared" si="2"/>
        <v>-343812125000</v>
      </c>
      <c r="L5" s="2">
        <f t="shared" si="2"/>
        <v>-420930820000</v>
      </c>
      <c r="M5" s="2">
        <f t="shared" si="2"/>
        <v>-410816302000</v>
      </c>
      <c r="N5" s="2">
        <f t="shared" si="2"/>
        <v>-401012573000</v>
      </c>
      <c r="O5" s="2">
        <f t="shared" si="2"/>
        <v>-260780563000</v>
      </c>
      <c r="P5" s="2">
        <f t="shared" si="2"/>
        <v>16451309000</v>
      </c>
      <c r="Q5" s="2">
        <f t="shared" si="2"/>
        <v>31061972000</v>
      </c>
      <c r="R5" s="2">
        <f t="shared" si="2"/>
        <v>192215390000</v>
      </c>
      <c r="S5" s="2">
        <f t="shared" si="2"/>
        <v>179012698000</v>
      </c>
      <c r="T5" s="2">
        <f t="shared" si="2"/>
        <v>408113381000</v>
      </c>
      <c r="U5" s="2">
        <f t="shared" si="2"/>
        <v>176897815000</v>
      </c>
      <c r="V5" s="2">
        <f t="shared" si="2"/>
        <v>180373133000</v>
      </c>
      <c r="W5" s="2">
        <f t="shared" si="2"/>
        <v>61076589057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1062351339000</v>
      </c>
      <c r="E6" s="2">
        <f>IFERROR(INDEX(E51:E500,MATCH($C$6,$C$51:$C$500,0)),"")</f>
        <v>1117710672000</v>
      </c>
      <c r="H6" s="2">
        <f>IFERROR(INDEX(D6:G6,COUNT(D6:G6)),"")</f>
        <v>1117710672000</v>
      </c>
      <c r="I6" s="2">
        <f t="shared" ref="I6:Z6" si="3">IFERROR(INDEX(I51:I500,MATCH($C$6,$C$51:$C$500,0)),"")</f>
        <v>1181673501000</v>
      </c>
      <c r="J6" s="2">
        <f t="shared" si="3"/>
        <v>1442159377000</v>
      </c>
      <c r="K6" s="2">
        <f t="shared" si="3"/>
        <v>1738529107000</v>
      </c>
      <c r="L6" s="2">
        <f t="shared" si="3"/>
        <v>2082346272000</v>
      </c>
      <c r="M6" s="2">
        <f t="shared" si="3"/>
        <v>2503287462000</v>
      </c>
      <c r="N6" s="2">
        <f t="shared" si="3"/>
        <v>2914108781000</v>
      </c>
      <c r="O6" s="2">
        <f t="shared" si="3"/>
        <v>3315128311000</v>
      </c>
      <c r="P6" s="2">
        <f t="shared" si="3"/>
        <v>3575915015000</v>
      </c>
      <c r="Q6" s="2">
        <f t="shared" si="3"/>
        <v>3559467424000</v>
      </c>
      <c r="R6" s="2">
        <f t="shared" si="3"/>
        <v>3623348540000</v>
      </c>
      <c r="S6" s="2">
        <f t="shared" si="3"/>
        <v>3428403826000</v>
      </c>
      <c r="T6" s="2">
        <f t="shared" si="3"/>
        <v>3246828439000</v>
      </c>
      <c r="U6" s="2">
        <f t="shared" si="3"/>
        <v>2926677760000</v>
      </c>
      <c r="V6" s="2">
        <f t="shared" si="3"/>
        <v>2837716716000</v>
      </c>
      <c r="W6" s="2">
        <f t="shared" si="3"/>
        <v>2243436383551</v>
      </c>
      <c r="X6" s="2">
        <f t="shared" si="3"/>
        <v>739010027164</v>
      </c>
      <c r="Y6" s="2">
        <f t="shared" si="3"/>
        <v>665623160692</v>
      </c>
      <c r="Z6" s="2">
        <f t="shared" si="3"/>
        <v>638521765425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3.14</v>
      </c>
      <c r="E7" s="3">
        <f>IFERROR(INDEX(E51:E500,MATCH($C$7,$C$51:$C$500,0))/1000000000,"")</f>
        <v>3.14</v>
      </c>
      <c r="H7" s="3">
        <f>IFERROR(INDEX(D7:G7,COUNT(D7:G7)),"")</f>
        <v>3.14</v>
      </c>
      <c r="I7" s="3">
        <f t="shared" ref="I7:Z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3.14</v>
      </c>
      <c r="M7" s="3">
        <f t="shared" si="4"/>
        <v>3.14</v>
      </c>
      <c r="N7" s="3">
        <f t="shared" si="4"/>
        <v>3.14</v>
      </c>
      <c r="O7" s="3">
        <f t="shared" si="4"/>
        <v>3.14</v>
      </c>
      <c r="P7" s="3">
        <f t="shared" si="4"/>
        <v>3.14</v>
      </c>
      <c r="Q7" s="3">
        <f t="shared" si="4"/>
        <v>3.14</v>
      </c>
      <c r="R7" s="3">
        <f t="shared" si="4"/>
        <v>3.14</v>
      </c>
      <c r="S7" s="3">
        <f t="shared" si="4"/>
        <v>3.14</v>
      </c>
      <c r="T7" s="3">
        <f t="shared" si="4"/>
        <v>3.14</v>
      </c>
      <c r="U7" s="3">
        <f t="shared" si="4"/>
        <v>3.14</v>
      </c>
      <c r="V7" s="3">
        <f t="shared" si="4"/>
        <v>3.14</v>
      </c>
      <c r="W7" s="3">
        <f t="shared" si="4"/>
        <v>2.86</v>
      </c>
      <c r="X7" s="3">
        <f t="shared" si="4"/>
        <v>2.86</v>
      </c>
      <c r="Y7" s="3">
        <f t="shared" si="4"/>
        <v>2.86</v>
      </c>
      <c r="Z7" s="3">
        <f t="shared" si="4"/>
        <v>2.86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17000000000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Z8" si="5">IFERROR(INDEX(I51:I500,MATCH($C$8,$C$51:$C$500,0)),"")</f>
        <v>36000000000</v>
      </c>
      <c r="J8" s="2">
        <f t="shared" si="5"/>
        <v>36000000000</v>
      </c>
      <c r="K8" s="2">
        <f t="shared" si="5"/>
        <v>27000000000</v>
      </c>
      <c r="L8" s="2">
        <f t="shared" si="5"/>
        <v>-92000000000</v>
      </c>
      <c r="M8" s="2">
        <f t="shared" si="5"/>
        <v>-157000000000</v>
      </c>
      <c r="N8" s="2">
        <f t="shared" si="5"/>
        <v>-89000000000</v>
      </c>
      <c r="O8" s="2">
        <f t="shared" si="5"/>
        <v>-252000000000</v>
      </c>
      <c r="P8" s="2">
        <f t="shared" si="5"/>
        <v>-173000000000</v>
      </c>
      <c r="Q8" s="2">
        <f t="shared" si="5"/>
        <v>-119000000000</v>
      </c>
      <c r="R8" s="2">
        <f t="shared" si="5"/>
        <v>142000000000</v>
      </c>
      <c r="S8" s="2">
        <f t="shared" si="5"/>
        <v>-101000000000</v>
      </c>
      <c r="T8" s="2">
        <f t="shared" si="5"/>
        <v>19000000000</v>
      </c>
      <c r="U8" s="2">
        <f t="shared" si="5"/>
        <v>-94000000000</v>
      </c>
      <c r="V8" s="2">
        <f t="shared" si="5"/>
        <v>79000000000</v>
      </c>
      <c r="W8" s="2">
        <f t="shared" si="5"/>
        <v>-36000000000</v>
      </c>
      <c r="X8" s="2">
        <f t="shared" si="5"/>
        <v>58000000000</v>
      </c>
      <c r="Y8" s="2">
        <f t="shared" si="5"/>
        <v>-71000000000</v>
      </c>
      <c r="Z8" s="2">
        <f t="shared" si="5"/>
        <v>-258000000000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5.46</v>
      </c>
      <c r="E9" s="3">
        <f>IFERROR(INDEX(E51:E500,MATCH("Free cash flow per share (Quarter)",$C$51:$C$500,0)),"")</f>
        <v>0.18</v>
      </c>
      <c r="H9" s="3">
        <f>IFERROR(INDEX(D9:G9,COUNT(D9:G9)),"")</f>
        <v>0.18</v>
      </c>
      <c r="I9" s="3">
        <f t="shared" ref="I9:Z9" si="6">IFERROR(INDEX(I51:I500,MATCH($C$9,$C$51:$C$500,0)),"")</f>
        <v>11.5</v>
      </c>
      <c r="J9" s="3">
        <f t="shared" si="6"/>
        <v>11.54</v>
      </c>
      <c r="K9" s="3">
        <f t="shared" si="6"/>
        <v>8.5399999999999991</v>
      </c>
      <c r="L9" s="3">
        <f t="shared" si="6"/>
        <v>-29.19</v>
      </c>
      <c r="M9" s="3">
        <f t="shared" si="6"/>
        <v>-50.09</v>
      </c>
      <c r="N9" s="3">
        <f t="shared" si="6"/>
        <v>-28.2</v>
      </c>
      <c r="O9" s="3">
        <f t="shared" si="6"/>
        <v>-80.36</v>
      </c>
      <c r="P9" s="3">
        <f t="shared" si="6"/>
        <v>-54.97</v>
      </c>
      <c r="Q9" s="3">
        <f t="shared" si="6"/>
        <v>-37.869999999999997</v>
      </c>
      <c r="R9" s="3">
        <f t="shared" si="6"/>
        <v>45.17</v>
      </c>
      <c r="S9" s="3">
        <f t="shared" si="6"/>
        <v>-32.229999999999997</v>
      </c>
      <c r="T9" s="3">
        <f t="shared" si="6"/>
        <v>6.19</v>
      </c>
      <c r="U9" s="3">
        <f t="shared" si="6"/>
        <v>-30.04</v>
      </c>
      <c r="V9" s="3">
        <f t="shared" si="6"/>
        <v>25.03</v>
      </c>
      <c r="W9" s="3">
        <f t="shared" si="6"/>
        <v>-12.59</v>
      </c>
      <c r="X9" s="3">
        <f t="shared" si="6"/>
        <v>20.29</v>
      </c>
      <c r="Y9" s="3">
        <f t="shared" si="6"/>
        <v>-24.76</v>
      </c>
      <c r="Z9" s="3">
        <f t="shared" si="6"/>
        <v>-90.32</v>
      </c>
    </row>
    <row r="10" spans="1:26" ht="15.5" x14ac:dyDescent="0.35">
      <c r="C10" t="s">
        <v>18</v>
      </c>
      <c r="D10" s="3">
        <f ca="1">IFERROR(IF(D9=0,"",D2/D9),"")</f>
        <v>24.542124542124544</v>
      </c>
      <c r="E10" s="3">
        <f ca="1">IFERROR(IF(E9=0,"",E2/E9),"")</f>
        <v>650</v>
      </c>
      <c r="I10" s="3">
        <f t="shared" ref="I10:Z10" ca="1" si="7">IFERROR(IF(I9=0,"",I2/I9),"")</f>
        <v>16.521739130434781</v>
      </c>
      <c r="J10" s="3">
        <f t="shared" ca="1" si="7"/>
        <v>14.558058925476605</v>
      </c>
      <c r="K10" s="3">
        <f t="shared" ca="1" si="7"/>
        <v>14.988290398126464</v>
      </c>
      <c r="L10" s="3">
        <f t="shared" ca="1" si="7"/>
        <v>-5.8924289140116475</v>
      </c>
      <c r="M10" s="3">
        <f t="shared" ca="1" si="7"/>
        <v>-6.2287881812737069</v>
      </c>
      <c r="N10" s="3">
        <f t="shared" ca="1" si="7"/>
        <v>-7.9432624113475176</v>
      </c>
      <c r="O10" s="3" t="str">
        <f t="shared" ca="1" si="7"/>
        <v/>
      </c>
      <c r="P10" s="3">
        <f t="shared" ca="1" si="7"/>
        <v>-4.4024013098053487</v>
      </c>
      <c r="Q10" s="3">
        <f t="shared" ca="1" si="7"/>
        <v>-8.0802746237127021</v>
      </c>
      <c r="R10" s="3">
        <f t="shared" ca="1" si="7"/>
        <v>7.9698915209209646</v>
      </c>
      <c r="S10" s="3" t="str">
        <f t="shared" ca="1" si="7"/>
        <v/>
      </c>
      <c r="T10" s="3">
        <f t="shared" ca="1" si="7"/>
        <v>109.8546042003231</v>
      </c>
      <c r="U10" s="3">
        <f t="shared" ca="1" si="7"/>
        <v>-14.813581890812252</v>
      </c>
      <c r="V10" s="3">
        <f t="shared" ca="1" si="7"/>
        <v>28.365960846983619</v>
      </c>
      <c r="W10" s="3" t="str">
        <f t="shared" ca="1" si="7"/>
        <v/>
      </c>
      <c r="X10" s="3">
        <f t="shared" ca="1" si="7"/>
        <v>9.1670773780187282</v>
      </c>
      <c r="Y10" s="3">
        <f t="shared" ca="1" si="7"/>
        <v>-8.0775444264943452</v>
      </c>
      <c r="Z10" s="3">
        <f t="shared" ca="1" si="7"/>
        <v>-2.7679362267493359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34849252000</v>
      </c>
      <c r="E11" s="2">
        <f>IFERROR(INDEX(E51:E500,MATCH($C$11,$C$51:$C$500,0)),"")</f>
        <v>22511599000</v>
      </c>
      <c r="H11" s="2">
        <f>IFERROR(INDEX(D11:G11,COUNT(D11:G11)),"")</f>
        <v>22511599000</v>
      </c>
      <c r="I11" s="2">
        <f t="shared" ref="I11:Z11" si="8">IFERROR(INDEX(I51:I500,MATCH($C$11,$C$51:$C$500,0)),"")</f>
        <v>31256102000</v>
      </c>
      <c r="J11" s="2">
        <f t="shared" si="8"/>
        <v>33546000000</v>
      </c>
      <c r="K11" s="2">
        <f t="shared" si="8"/>
        <v>38785899000</v>
      </c>
      <c r="L11" s="2">
        <f t="shared" si="8"/>
        <v>41595981000</v>
      </c>
      <c r="M11" s="2">
        <f t="shared" si="8"/>
        <v>95141814000</v>
      </c>
      <c r="N11" s="2">
        <f t="shared" si="8"/>
        <v>30173064000</v>
      </c>
      <c r="O11" s="2">
        <f t="shared" si="8"/>
        <v>71426576000</v>
      </c>
      <c r="P11" s="2">
        <f t="shared" si="8"/>
        <v>107112135000</v>
      </c>
      <c r="Q11" s="2">
        <f t="shared" si="8"/>
        <v>50730897000</v>
      </c>
      <c r="R11" s="2">
        <f t="shared" si="8"/>
        <v>113603058000</v>
      </c>
      <c r="S11" s="2">
        <f t="shared" si="8"/>
        <v>63895297000</v>
      </c>
      <c r="T11" s="2">
        <f t="shared" si="8"/>
        <v>84271804000</v>
      </c>
      <c r="U11" s="2">
        <f t="shared" si="8"/>
        <v>68091001000</v>
      </c>
      <c r="V11" s="2">
        <f t="shared" si="8"/>
        <v>32548905000</v>
      </c>
      <c r="W11" s="2">
        <f t="shared" si="8"/>
        <v>20349557532</v>
      </c>
      <c r="X11" s="2">
        <f t="shared" si="8"/>
        <v>21532220850</v>
      </c>
      <c r="Y11" s="2">
        <f t="shared" si="8"/>
        <v>149641802884</v>
      </c>
      <c r="Z11" s="2">
        <f t="shared" si="8"/>
        <v>53533789463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3324000000000</v>
      </c>
      <c r="E12" s="2">
        <f>IFERROR(INDEX(E51:E500,MATCH("Net Debt (Quarter)",$C$51:$C$500,0)),"")</f>
        <v>3345000000000</v>
      </c>
      <c r="H12" s="2">
        <f>IFERROR(INDEX(D12:G12,COUNT(D12:G12)),"")</f>
        <v>3345000000000</v>
      </c>
      <c r="I12" s="2">
        <f t="shared" ref="I12:Z12" si="9">IFERROR(INDEX(I51:I500,MATCH($C$12,$C$51:$C$500,0)),"")</f>
        <v>3351000000000</v>
      </c>
      <c r="J12" s="2">
        <f t="shared" si="9"/>
        <v>3396000000000</v>
      </c>
      <c r="K12" s="2">
        <f t="shared" si="9"/>
        <v>3429000000000</v>
      </c>
      <c r="L12" s="2">
        <f t="shared" si="9"/>
        <v>3447000000000</v>
      </c>
      <c r="M12" s="2">
        <f t="shared" si="9"/>
        <v>3315000000000</v>
      </c>
      <c r="N12" s="2">
        <f t="shared" si="9"/>
        <v>3109000000000</v>
      </c>
      <c r="O12" s="2">
        <f t="shared" si="9"/>
        <v>3113000000000</v>
      </c>
      <c r="P12" s="2">
        <f t="shared" si="9"/>
        <v>2836000000000</v>
      </c>
      <c r="Q12" s="2">
        <f t="shared" si="9"/>
        <v>2466000000000</v>
      </c>
      <c r="R12" s="2">
        <f t="shared" si="9"/>
        <v>1971000000000</v>
      </c>
      <c r="S12" s="2">
        <f t="shared" si="9"/>
        <v>1901000000000</v>
      </c>
      <c r="T12" s="2">
        <f t="shared" si="9"/>
        <v>1351000000000</v>
      </c>
      <c r="U12" s="2">
        <f t="shared" si="9"/>
        <v>1348000000000</v>
      </c>
      <c r="V12" s="2">
        <f t="shared" si="9"/>
        <v>1031000000000</v>
      </c>
      <c r="W12" s="2">
        <f t="shared" si="9"/>
        <v>1506000000000</v>
      </c>
      <c r="X12" s="2">
        <f t="shared" si="9"/>
        <v>1455000000000</v>
      </c>
      <c r="Y12" s="2">
        <f t="shared" si="9"/>
        <v>1937000000000</v>
      </c>
      <c r="Z12" s="2">
        <f t="shared" si="9"/>
        <v>1733000000000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3358000000000</v>
      </c>
      <c r="E13" s="2">
        <f>IFERROR(INDEX(E51:E500,MATCH("Total Debt (Quarter)",$C$51:$C$500,0)),"")</f>
        <v>3367000000000</v>
      </c>
      <c r="H13" s="2">
        <f>IFERROR(INDEX(D13:G13,COUNT(D13:G13)),"")</f>
        <v>3367000000000</v>
      </c>
      <c r="I13" s="2">
        <f t="shared" ref="I13:Z13" si="10">IFERROR(INDEX(I51:I500,MATCH($C$13,$C$51:$C$500,0)),"")</f>
        <v>3382000000000</v>
      </c>
      <c r="J13" s="2">
        <f t="shared" si="10"/>
        <v>3430000000000</v>
      </c>
      <c r="K13" s="2">
        <f t="shared" si="10"/>
        <v>3467000000000</v>
      </c>
      <c r="L13" s="2">
        <f t="shared" si="10"/>
        <v>3489000000000</v>
      </c>
      <c r="M13" s="2">
        <f t="shared" si="10"/>
        <v>3410000000000</v>
      </c>
      <c r="N13" s="2">
        <f t="shared" si="10"/>
        <v>3139000000000</v>
      </c>
      <c r="O13" s="2">
        <f t="shared" si="10"/>
        <v>3184000000000</v>
      </c>
      <c r="P13" s="2">
        <f t="shared" si="10"/>
        <v>2943000000000</v>
      </c>
      <c r="Q13" s="2">
        <f t="shared" si="10"/>
        <v>2517000000000</v>
      </c>
      <c r="R13" s="2">
        <f t="shared" si="10"/>
        <v>2085000000000</v>
      </c>
      <c r="S13" s="2">
        <f t="shared" si="10"/>
        <v>1965000000000</v>
      </c>
      <c r="T13" s="2">
        <f t="shared" si="10"/>
        <v>1435000000000</v>
      </c>
      <c r="U13" s="2">
        <f t="shared" si="10"/>
        <v>1416000000000</v>
      </c>
      <c r="V13" s="2">
        <f t="shared" si="10"/>
        <v>1063000000000</v>
      </c>
      <c r="W13" s="2">
        <f t="shared" si="10"/>
        <v>1526000000000</v>
      </c>
      <c r="X13" s="2">
        <f t="shared" si="10"/>
        <v>1476000000000</v>
      </c>
      <c r="Y13" s="2">
        <f t="shared" si="10"/>
        <v>2086000000000</v>
      </c>
      <c r="Z13" s="2">
        <f t="shared" si="10"/>
        <v>1787000000000</v>
      </c>
    </row>
    <row r="14" spans="1:26" ht="15.5" x14ac:dyDescent="0.35">
      <c r="C14" t="s">
        <v>27</v>
      </c>
      <c r="D14" s="2">
        <f>IFERROR(INDEX(D51:D500,MATCH($C$14,$C$51:$C$500,0)),"")</f>
        <v>-71964481000</v>
      </c>
      <c r="E14" s="2">
        <f>IFERROR(INDEX(E51:E500,MATCH($C$14,$C$51:$C$500,0)),"")</f>
        <v>-74129417000</v>
      </c>
      <c r="H14" s="2">
        <f>IFERROR(SUM(D14:G14)*(4/MAX(1,COUNT(D14:G14))),"")</f>
        <v>-292187796000</v>
      </c>
      <c r="I14" s="2">
        <f t="shared" ref="I14:Z14" si="11">IFERROR(INDEX(I51:I500,MATCH($C$14,$C$51:$C$500,0)),"")</f>
        <v>-308762408000</v>
      </c>
      <c r="J14" s="2">
        <f t="shared" si="11"/>
        <v>-327250741000</v>
      </c>
      <c r="K14" s="2">
        <f t="shared" si="11"/>
        <v>-341300238000</v>
      </c>
      <c r="L14" s="2">
        <f t="shared" si="11"/>
        <v>-365349885000</v>
      </c>
      <c r="M14" s="2">
        <f t="shared" si="11"/>
        <v>-343635254000</v>
      </c>
      <c r="N14" s="2">
        <f t="shared" si="11"/>
        <v>-332468608000</v>
      </c>
      <c r="O14" s="2">
        <f t="shared" si="11"/>
        <v>-268548353000</v>
      </c>
      <c r="P14" s="2">
        <f t="shared" si="11"/>
        <v>-53857370000</v>
      </c>
      <c r="Q14" s="2">
        <f t="shared" si="11"/>
        <v>-72224769000</v>
      </c>
      <c r="R14" s="2">
        <f t="shared" si="11"/>
        <v>-83849040000</v>
      </c>
      <c r="S14" s="2">
        <f t="shared" si="11"/>
        <v>-69861795000</v>
      </c>
      <c r="T14" s="2">
        <f t="shared" si="11"/>
        <v>-74681144000</v>
      </c>
      <c r="U14" s="2">
        <f t="shared" si="11"/>
        <v>-111413903000</v>
      </c>
      <c r="V14" s="2">
        <f t="shared" si="11"/>
        <v>2660735000</v>
      </c>
      <c r="W14" s="2">
        <f t="shared" si="11"/>
        <v>-64970400789</v>
      </c>
      <c r="X14" s="2">
        <f t="shared" si="11"/>
        <v>-72055041643</v>
      </c>
      <c r="Y14" s="2">
        <f t="shared" si="11"/>
        <v>-22097612438</v>
      </c>
      <c r="Z14" s="2">
        <f t="shared" si="11"/>
        <v>-15395682238</v>
      </c>
    </row>
    <row r="15" spans="1:26" ht="15.5" x14ac:dyDescent="0.35">
      <c r="C15" t="s">
        <v>28</v>
      </c>
      <c r="D15" s="2">
        <f>IFERROR(INDEX(D51:D500,MATCH($C$15,$C$51:$C$500,0)),"")</f>
        <v>-6707085000</v>
      </c>
      <c r="E15" s="2">
        <f>IFERROR(INDEX(E51:E500,MATCH($C$15,$C$51:$C$500,0)),"")</f>
        <v>-4812103000</v>
      </c>
      <c r="H15" s="2">
        <f>IFERROR(SUM(D15:G15)*(4/MAX(1,COUNT(D15:G15))),"")</f>
        <v>-23038376000</v>
      </c>
      <c r="I15" s="2">
        <f t="shared" ref="I15:Z15" si="12">IFERROR(INDEX(I51:I500,MATCH($C$15,$C$51:$C$500,0)),"")</f>
        <v>-40497935000</v>
      </c>
      <c r="J15" s="2">
        <f t="shared" si="12"/>
        <v>-34380170000</v>
      </c>
      <c r="K15" s="2">
        <f t="shared" si="12"/>
        <v>-31741970000</v>
      </c>
      <c r="L15" s="2">
        <f t="shared" si="12"/>
        <v>-15753101000</v>
      </c>
      <c r="M15" s="2">
        <f t="shared" si="12"/>
        <v>-2482250000</v>
      </c>
      <c r="N15" s="2">
        <f t="shared" si="12"/>
        <v>-6151370000</v>
      </c>
      <c r="O15" s="2">
        <f t="shared" si="12"/>
        <v>-9023344000</v>
      </c>
      <c r="P15" s="2">
        <f t="shared" si="12"/>
        <v>-23669951000</v>
      </c>
      <c r="Q15" s="2">
        <f t="shared" si="12"/>
        <v>-25082581000</v>
      </c>
      <c r="R15" s="2">
        <f t="shared" si="12"/>
        <v>-41799118000</v>
      </c>
      <c r="S15" s="2">
        <f t="shared" si="12"/>
        <v>-62410995000</v>
      </c>
      <c r="T15" s="2">
        <f t="shared" si="12"/>
        <v>-87009186000</v>
      </c>
      <c r="U15" s="2">
        <f t="shared" si="12"/>
        <v>-60651706000</v>
      </c>
      <c r="V15" s="2">
        <f t="shared" si="12"/>
        <v>-59206578000</v>
      </c>
      <c r="W15" s="2">
        <f t="shared" si="12"/>
        <v>-35761925006</v>
      </c>
      <c r="X15" s="2">
        <f t="shared" si="12"/>
        <v>-29215185978</v>
      </c>
      <c r="Y15" s="2">
        <f t="shared" si="12"/>
        <v>-26860909994</v>
      </c>
      <c r="Z15" s="2">
        <f t="shared" si="12"/>
        <v>-24889019889</v>
      </c>
    </row>
    <row r="16" spans="1:26" ht="15.5" x14ac:dyDescent="0.35">
      <c r="C16" t="s">
        <v>29</v>
      </c>
      <c r="D16" s="2">
        <f>IFERROR(INDEX(D51:D500,MATCH($C$16,$C$51:$C$500,0)),"")</f>
        <v>-48652248000</v>
      </c>
      <c r="E16" s="2">
        <f>IFERROR(INDEX(E51:E500,MATCH($C$16,$C$51:$C$500,0)),"")</f>
        <v>-59150726000</v>
      </c>
      <c r="H16" s="2">
        <f>IFERROR(SUM(D16:G16)*(4/MAX(1,COUNT(D16:G16))),"")</f>
        <v>-215605948000</v>
      </c>
      <c r="I16" s="2">
        <f t="shared" ref="I16:Z16" si="13">IFERROR(INDEX(I51:I500,MATCH($C$16,$C$51:$C$500,0)),"")</f>
        <v>-219123507000</v>
      </c>
      <c r="J16" s="2">
        <f t="shared" si="13"/>
        <v>-262421509000</v>
      </c>
      <c r="K16" s="2">
        <f t="shared" si="13"/>
        <v>-312055562000</v>
      </c>
      <c r="L16" s="2">
        <f t="shared" si="13"/>
        <v>-405406112000</v>
      </c>
      <c r="M16" s="2">
        <f t="shared" si="13"/>
        <v>-408739891000</v>
      </c>
      <c r="N16" s="2">
        <f t="shared" si="13"/>
        <v>-394021709000</v>
      </c>
      <c r="O16" s="2">
        <f t="shared" si="13"/>
        <v>-251753574000</v>
      </c>
      <c r="P16" s="2">
        <f t="shared" si="13"/>
        <v>36790972000</v>
      </c>
      <c r="Q16" s="2">
        <f t="shared" si="13"/>
        <v>55260398000</v>
      </c>
      <c r="R16" s="2">
        <f t="shared" si="13"/>
        <v>233675186000</v>
      </c>
      <c r="S16" s="2">
        <f t="shared" si="13"/>
        <v>240176803000</v>
      </c>
      <c r="T16" s="2">
        <f t="shared" si="13"/>
        <v>495117812000</v>
      </c>
      <c r="U16" s="2">
        <f t="shared" si="13"/>
        <v>241451997000</v>
      </c>
      <c r="V16" s="2">
        <f t="shared" si="13"/>
        <v>240034830000</v>
      </c>
      <c r="W16" s="2">
        <f t="shared" si="13"/>
        <v>99574246835</v>
      </c>
      <c r="X16" s="2">
        <f t="shared" si="13"/>
        <v>56123088358</v>
      </c>
      <c r="Y16" s="2">
        <f t="shared" si="13"/>
        <v>57047349150</v>
      </c>
      <c r="Z16" s="2">
        <f t="shared" si="13"/>
        <v>125739587813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420760000000</v>
      </c>
      <c r="E20" s="2">
        <f ca="1">IFERROR(E21*E2,"")</f>
        <v>367380000000</v>
      </c>
      <c r="H20" s="2">
        <f t="shared" ref="H20:Z20" ca="1" si="14">IFERROR(H21*H2,"")</f>
        <v>367380000000</v>
      </c>
      <c r="I20" s="2">
        <f t="shared" ca="1" si="14"/>
        <v>596600000000</v>
      </c>
      <c r="J20" s="2">
        <f t="shared" ca="1" si="14"/>
        <v>527520000000</v>
      </c>
      <c r="K20" s="2">
        <f t="shared" ca="1" si="14"/>
        <v>401920000000</v>
      </c>
      <c r="L20" s="2">
        <f t="shared" ca="1" si="14"/>
        <v>540080000000</v>
      </c>
      <c r="M20" s="2">
        <f t="shared" ca="1" si="14"/>
        <v>979680000000</v>
      </c>
      <c r="N20" s="2">
        <f t="shared" ca="1" si="14"/>
        <v>703360000000</v>
      </c>
      <c r="O20" s="2" t="str">
        <f t="shared" ca="1" si="14"/>
        <v/>
      </c>
      <c r="P20" s="2">
        <f t="shared" ca="1" si="14"/>
        <v>759880000000</v>
      </c>
      <c r="Q20" s="2">
        <f t="shared" ca="1" si="14"/>
        <v>960840000000</v>
      </c>
      <c r="R20" s="2">
        <f t="shared" ca="1" si="14"/>
        <v>1130400000000</v>
      </c>
      <c r="S20" s="2" t="str">
        <f t="shared" ca="1" si="14"/>
        <v/>
      </c>
      <c r="T20" s="2">
        <f t="shared" ca="1" si="14"/>
        <v>2135200000000</v>
      </c>
      <c r="U20" s="2">
        <f t="shared" ca="1" si="14"/>
        <v>1397300000000</v>
      </c>
      <c r="V20" s="2">
        <f t="shared" ca="1" si="14"/>
        <v>2229400000000</v>
      </c>
      <c r="W20" s="2" t="str">
        <f t="shared" ca="1" si="14"/>
        <v/>
      </c>
      <c r="X20" s="2">
        <f t="shared" ca="1" si="14"/>
        <v>531960000000</v>
      </c>
      <c r="Y20" s="2">
        <f t="shared" ca="1" si="14"/>
        <v>572000000000</v>
      </c>
      <c r="Z20" s="2">
        <f t="shared" ca="1" si="14"/>
        <v>715000000000</v>
      </c>
    </row>
    <row r="21" spans="1:26" ht="15.5" x14ac:dyDescent="0.35">
      <c r="C21" t="s">
        <v>12</v>
      </c>
      <c r="D21" s="2">
        <f>IFERROR(INDEX(D51:D500,MATCH($C$7,$C$51:$C$500,0)),"")</f>
        <v>3140000000</v>
      </c>
      <c r="E21" s="2">
        <f>IFERROR(INDEX(E51:E500,MATCH($C$7,$C$51:$C$500,0)),"")</f>
        <v>3140000000</v>
      </c>
      <c r="H21" s="2">
        <f>IFERROR(INDEX(D21:G21,COUNT(D21:G21)),"")</f>
        <v>3140000000</v>
      </c>
      <c r="I21" s="2">
        <f t="shared" ref="I21:Z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3140000000</v>
      </c>
      <c r="M21" s="2">
        <f t="shared" si="15"/>
        <v>3140000000</v>
      </c>
      <c r="N21" s="2">
        <f t="shared" si="15"/>
        <v>3140000000</v>
      </c>
      <c r="O21" s="2">
        <f t="shared" si="15"/>
        <v>3140000000</v>
      </c>
      <c r="P21" s="2">
        <f t="shared" si="15"/>
        <v>3140000000</v>
      </c>
      <c r="Q21" s="2">
        <f t="shared" si="15"/>
        <v>3140000000</v>
      </c>
      <c r="R21" s="2">
        <f t="shared" si="15"/>
        <v>3140000000</v>
      </c>
      <c r="S21" s="2">
        <f t="shared" si="15"/>
        <v>3140000000</v>
      </c>
      <c r="T21" s="2">
        <f t="shared" si="15"/>
        <v>3140000000</v>
      </c>
      <c r="U21" s="2">
        <f t="shared" si="15"/>
        <v>3140000000</v>
      </c>
      <c r="V21" s="2">
        <f t="shared" si="15"/>
        <v>3140000000</v>
      </c>
      <c r="W21" s="2">
        <f t="shared" si="15"/>
        <v>2860000000</v>
      </c>
      <c r="X21" s="2">
        <f t="shared" si="15"/>
        <v>2860000000</v>
      </c>
      <c r="Y21" s="2">
        <f t="shared" si="15"/>
        <v>2860000000</v>
      </c>
      <c r="Z21" s="2">
        <f t="shared" si="15"/>
        <v>2860000000</v>
      </c>
    </row>
    <row r="23" spans="1:26" ht="15.5" x14ac:dyDescent="0.35">
      <c r="B23" t="s">
        <v>54</v>
      </c>
      <c r="C23" t="s">
        <v>55</v>
      </c>
      <c r="D23" s="3">
        <f>IFERROR(D5/D6*100,"")</f>
        <v>-5.210958085872945</v>
      </c>
      <c r="E23" s="3">
        <f>IFERROR(E5/E6*100,"")</f>
        <v>-5.722600633806957</v>
      </c>
      <c r="H23" s="3">
        <f t="shared" ref="H23:Z23" si="16">IFERROR(H5/H6*100,"")</f>
        <v>-21.350928104943424</v>
      </c>
      <c r="I23" s="3">
        <f t="shared" si="16"/>
        <v>-22.043628022424443</v>
      </c>
      <c r="J23" s="3">
        <f t="shared" si="16"/>
        <v>-20.550227646580009</v>
      </c>
      <c r="K23" s="3">
        <f t="shared" si="16"/>
        <v>-19.776035018089576</v>
      </c>
      <c r="L23" s="3">
        <f t="shared" si="16"/>
        <v>-20.214256661343594</v>
      </c>
      <c r="M23" s="3">
        <f t="shared" si="16"/>
        <v>-16.411071770070649</v>
      </c>
      <c r="N23" s="3">
        <f t="shared" si="16"/>
        <v>-13.76107081570199</v>
      </c>
      <c r="O23" s="3">
        <f t="shared" si="16"/>
        <v>-7.8663791725556527</v>
      </c>
      <c r="P23" s="3">
        <f t="shared" si="16"/>
        <v>0.46005872429828981</v>
      </c>
      <c r="Q23" s="3">
        <f t="shared" si="16"/>
        <v>0.87265785298559317</v>
      </c>
      <c r="R23" s="3">
        <f t="shared" si="16"/>
        <v>5.3049103026671567</v>
      </c>
      <c r="S23" s="3">
        <f t="shared" si="16"/>
        <v>5.2214589379005085</v>
      </c>
      <c r="T23" s="3">
        <f t="shared" si="16"/>
        <v>12.569601032744925</v>
      </c>
      <c r="U23" s="3">
        <f t="shared" si="16"/>
        <v>6.0443215654872784</v>
      </c>
      <c r="V23" s="3">
        <f t="shared" si="16"/>
        <v>6.3562769314849401</v>
      </c>
      <c r="W23" s="3">
        <f t="shared" si="16"/>
        <v>2.7224569194302517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-0.2505772007982322</v>
      </c>
      <c r="E24" s="4">
        <f>IFERROR(_xlfn.RRI(5,J23,E23),"")</f>
        <v>-0.22561780249983954</v>
      </c>
      <c r="H24" s="4">
        <f t="shared" ref="H24:Z24" si="17">IFERROR(_xlfn.RRI(5,M23,H23),"")</f>
        <v>5.403725831754369E-2</v>
      </c>
      <c r="I24" s="4">
        <f t="shared" si="17"/>
        <v>9.8819021485913927E-2</v>
      </c>
      <c r="J24" s="4">
        <f t="shared" si="17"/>
        <v>0.21173695267875403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-0.40256158800116615</v>
      </c>
      <c r="Q24" s="4">
        <f t="shared" si="17"/>
        <v>-0.32775398234217745</v>
      </c>
      <c r="R24" s="4">
        <f t="shared" si="17"/>
        <v>0.14272941260744743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-82.64</v>
      </c>
      <c r="J25" s="3">
        <f t="shared" si="18"/>
        <v>-94.48</v>
      </c>
      <c r="K25" s="3">
        <f t="shared" si="18"/>
        <v>-109.44</v>
      </c>
      <c r="L25" s="3">
        <f t="shared" si="18"/>
        <v>-134.06</v>
      </c>
      <c r="M25" s="3">
        <f t="shared" si="18"/>
        <v>-130.9</v>
      </c>
      <c r="N25" s="3">
        <f t="shared" si="18"/>
        <v>-127.39</v>
      </c>
      <c r="O25" s="3">
        <f t="shared" si="18"/>
        <v>-83.01</v>
      </c>
      <c r="P25" s="3">
        <f t="shared" si="18"/>
        <v>4.18</v>
      </c>
      <c r="Q25" s="3">
        <f t="shared" si="18"/>
        <v>9.61</v>
      </c>
      <c r="R25" s="3">
        <f t="shared" si="18"/>
        <v>61.08</v>
      </c>
      <c r="S25" s="3">
        <f t="shared" si="18"/>
        <v>56.59</v>
      </c>
      <c r="T25" s="3">
        <f t="shared" si="18"/>
        <v>129.91</v>
      </c>
      <c r="U25" s="3">
        <f t="shared" si="18"/>
        <v>57.55</v>
      </c>
      <c r="V25" s="3">
        <f t="shared" si="18"/>
        <v>57.56</v>
      </c>
      <c r="W25" s="3">
        <f t="shared" si="18"/>
        <v>22.3</v>
      </c>
      <c r="X25" s="3">
        <f t="shared" si="18"/>
        <v>9.4</v>
      </c>
      <c r="Y25" s="3">
        <f t="shared" si="18"/>
        <v>10.55</v>
      </c>
      <c r="Z25" s="3">
        <f t="shared" si="18"/>
        <v>35.25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-8.2912035065439538E-2</v>
      </c>
      <c r="J26" s="4">
        <f t="shared" si="19"/>
        <v>2.6223354893461837E-2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-0.40813018639113607</v>
      </c>
      <c r="Q26" s="4">
        <f t="shared" si="19"/>
        <v>-0.30093023286479292</v>
      </c>
      <c r="R26" s="4">
        <f t="shared" si="19"/>
        <v>0.22326016425862161</v>
      </c>
      <c r="S26" s="4">
        <f t="shared" si="19"/>
        <v>0.43193191264965614</v>
      </c>
      <c r="T26" s="4">
        <f t="shared" si="19"/>
        <v>0.65225861361259718</v>
      </c>
      <c r="U26" s="4">
        <f t="shared" si="19"/>
        <v>0.10300439095308489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42.735446496815285</v>
      </c>
      <c r="E27" s="3">
        <f>IFERROR(E4/E21,"")</f>
        <v>37.874990127388536</v>
      </c>
      <c r="H27" s="3">
        <f t="shared" ref="H27:Z27" si="20">IFERROR(H4/H21,"")</f>
        <v>161.22087324840766</v>
      </c>
      <c r="I27" s="3">
        <f t="shared" si="20"/>
        <v>161.51464458598727</v>
      </c>
      <c r="J27" s="3">
        <f t="shared" si="20"/>
        <v>162.9167933121019</v>
      </c>
      <c r="K27" s="3">
        <f t="shared" si="20"/>
        <v>137.96193853503183</v>
      </c>
      <c r="L27" s="3">
        <f t="shared" si="20"/>
        <v>105.1450229299363</v>
      </c>
      <c r="M27" s="3">
        <f t="shared" si="20"/>
        <v>92.538290764331208</v>
      </c>
      <c r="N27" s="3">
        <f t="shared" si="20"/>
        <v>103.22643343949045</v>
      </c>
      <c r="O27" s="3">
        <f t="shared" si="20"/>
        <v>146.95567101910828</v>
      </c>
      <c r="P27" s="3">
        <f t="shared" si="20"/>
        <v>120.83377770700636</v>
      </c>
      <c r="Q27" s="3">
        <f t="shared" si="20"/>
        <v>142.02428789808917</v>
      </c>
      <c r="R27" s="3">
        <f t="shared" si="20"/>
        <v>240.36226528662419</v>
      </c>
      <c r="S27" s="3">
        <f t="shared" si="20"/>
        <v>268.37800127388533</v>
      </c>
      <c r="T27" s="3">
        <f t="shared" si="20"/>
        <v>410.1861356687898</v>
      </c>
      <c r="U27" s="3">
        <f t="shared" si="20"/>
        <v>264.13482866242038</v>
      </c>
      <c r="V27" s="3">
        <f t="shared" si="20"/>
        <v>269.33714044585986</v>
      </c>
      <c r="W27" s="3">
        <f t="shared" si="20"/>
        <v>146.38960010244756</v>
      </c>
      <c r="X27" s="3">
        <f t="shared" si="20"/>
        <v>121.99562112552448</v>
      </c>
      <c r="Y27" s="3">
        <f t="shared" si="20"/>
        <v>109.91446067447552</v>
      </c>
      <c r="Z27" s="3">
        <f t="shared" si="20"/>
        <v>129.9694628493007</v>
      </c>
    </row>
    <row r="28" spans="1:26" ht="15.5" x14ac:dyDescent="0.35">
      <c r="C28" t="s">
        <v>61</v>
      </c>
      <c r="D28" s="4">
        <f>IFERROR(_xlfn.RRI(5,I27,D27),"")</f>
        <v>-0.23349451324336357</v>
      </c>
      <c r="E28" s="4">
        <f>IFERROR(_xlfn.RRI(5,J27,E27),"")</f>
        <v>-0.25307441655369989</v>
      </c>
      <c r="H28" s="4">
        <f t="shared" ref="H28:Z28" si="21">IFERROR(_xlfn.RRI(5,M27,H27),"")</f>
        <v>0.11742905390762681</v>
      </c>
      <c r="I28" s="4">
        <f t="shared" si="21"/>
        <v>9.3664705137690429E-2</v>
      </c>
      <c r="J28" s="4">
        <f t="shared" si="21"/>
        <v>2.0835820162483865E-2</v>
      </c>
      <c r="K28" s="4">
        <f t="shared" si="21"/>
        <v>2.6866975446026231E-2</v>
      </c>
      <c r="L28" s="4">
        <f t="shared" si="21"/>
        <v>-5.8359303422975684E-2</v>
      </c>
      <c r="M28" s="4">
        <f t="shared" si="21"/>
        <v>-0.17378887775448648</v>
      </c>
      <c r="N28" s="4">
        <f t="shared" si="21"/>
        <v>-0.17394530934676644</v>
      </c>
      <c r="O28" s="4">
        <f t="shared" si="21"/>
        <v>-0.18559379369050033</v>
      </c>
      <c r="P28" s="4">
        <f t="shared" si="21"/>
        <v>-0.14479046067907797</v>
      </c>
      <c r="Q28" s="4">
        <f t="shared" si="21"/>
        <v>-0.1201406062557665</v>
      </c>
      <c r="R28" s="4">
        <f t="shared" si="21"/>
        <v>0.10425967438853623</v>
      </c>
      <c r="S28" s="4">
        <f t="shared" si="21"/>
        <v>0.17079412456994381</v>
      </c>
      <c r="T28" s="4">
        <f t="shared" si="21"/>
        <v>0.30132336871067933</v>
      </c>
      <c r="U28" s="4">
        <f t="shared" si="21"/>
        <v>0.15238307011510743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-0.12531752751905167</v>
      </c>
      <c r="J29" s="4">
        <f t="shared" si="22"/>
        <v>-0.13669590643274848</v>
      </c>
      <c r="K29" s="4">
        <f t="shared" si="22"/>
        <v>-0.18364911233775924</v>
      </c>
      <c r="L29" s="4">
        <f t="shared" si="22"/>
        <v>2.4140565317035879E-2</v>
      </c>
      <c r="M29" s="4">
        <f t="shared" si="22"/>
        <v>2.7553183138393948E-2</v>
      </c>
      <c r="N29" s="4">
        <f t="shared" si="22"/>
        <v>0.53463438139983122</v>
      </c>
      <c r="O29" s="4">
        <f t="shared" si="22"/>
        <v>-20.858851674641148</v>
      </c>
      <c r="P29" s="4">
        <f t="shared" si="22"/>
        <v>-0.56503642039542146</v>
      </c>
      <c r="Q29" s="4">
        <f t="shared" si="22"/>
        <v>-0.84266535690897182</v>
      </c>
      <c r="R29" s="4">
        <f t="shared" si="22"/>
        <v>7.934264004241022E-2</v>
      </c>
      <c r="S29" s="4">
        <f t="shared" si="22"/>
        <v>-0.56439073204526202</v>
      </c>
      <c r="T29" s="4">
        <f t="shared" si="22"/>
        <v>1.2573414422241529</v>
      </c>
      <c r="U29" s="4">
        <f t="shared" si="22"/>
        <v>-1.7373175816548151E-4</v>
      </c>
      <c r="V29" s="4">
        <f t="shared" si="22"/>
        <v>1.5811659192825114</v>
      </c>
      <c r="W29" s="4">
        <f t="shared" si="22"/>
        <v>1.3723404255319149</v>
      </c>
      <c r="X29" s="4">
        <f t="shared" si="22"/>
        <v>-0.10900473933649292</v>
      </c>
      <c r="Y29" s="4">
        <f t="shared" si="22"/>
        <v>-0.70070921985815604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-1.8188526392305896E-3</v>
      </c>
      <c r="I30" s="4">
        <f t="shared" si="23"/>
        <v>-8.6065328049301625E-3</v>
      </c>
      <c r="J30" s="4">
        <f t="shared" si="23"/>
        <v>0.18088216969155904</v>
      </c>
      <c r="K30" s="4">
        <f t="shared" si="23"/>
        <v>0.3121109748291479</v>
      </c>
      <c r="L30" s="4">
        <f t="shared" si="23"/>
        <v>0.13623260232578607</v>
      </c>
      <c r="M30" s="4">
        <f t="shared" si="23"/>
        <v>-0.10354075326475796</v>
      </c>
      <c r="N30" s="4">
        <f t="shared" si="23"/>
        <v>-0.29756754044511713</v>
      </c>
      <c r="O30" s="4">
        <f t="shared" si="23"/>
        <v>0.21618039101153816</v>
      </c>
      <c r="P30" s="4">
        <f t="shared" si="23"/>
        <v>-0.14920342502465672</v>
      </c>
      <c r="Q30" s="4">
        <f t="shared" si="23"/>
        <v>-0.40912402481841392</v>
      </c>
      <c r="R30" s="4">
        <f t="shared" si="23"/>
        <v>-0.10438909245273981</v>
      </c>
      <c r="S30" s="4">
        <f t="shared" si="23"/>
        <v>-0.34571654686400544</v>
      </c>
      <c r="T30" s="4">
        <f t="shared" si="23"/>
        <v>0.55294225205352021</v>
      </c>
      <c r="U30" s="4">
        <f t="shared" si="23"/>
        <v>-1.9315241020334564E-2</v>
      </c>
      <c r="V30" s="4">
        <f t="shared" si="23"/>
        <v>0.83986526541072692</v>
      </c>
      <c r="W30" s="4">
        <f t="shared" si="23"/>
        <v>0.19995782432078835</v>
      </c>
      <c r="X30" s="4">
        <f t="shared" si="23"/>
        <v>0.10991420398111876</v>
      </c>
      <c r="Y30" s="4">
        <f t="shared" si="23"/>
        <v>-0.15430549403807961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338.19</v>
      </c>
      <c r="E32" s="3">
        <f>IFERROR(INDEX(E51:E500,MATCH($A$32,$C$51:$C$500,0)),"")</f>
        <v>355.81</v>
      </c>
      <c r="H32" s="3">
        <f>IFERROR(INDEX(D32:G32,COUNT(D32:G32)),"")</f>
        <v>355.81</v>
      </c>
      <c r="I32" s="3">
        <f t="shared" ref="I32:Z32" si="24">IFERROR(INDEX(I51:I500,MATCH($C$32,$C$51:$C$500,0)),"")</f>
        <v>376.17</v>
      </c>
      <c r="J32" s="3">
        <f t="shared" si="24"/>
        <v>459.09</v>
      </c>
      <c r="K32" s="3">
        <f t="shared" si="24"/>
        <v>553.44000000000005</v>
      </c>
      <c r="L32" s="3">
        <f t="shared" si="24"/>
        <v>662.88</v>
      </c>
      <c r="M32" s="3">
        <f t="shared" si="24"/>
        <v>796.88</v>
      </c>
      <c r="N32" s="3">
        <f t="shared" si="24"/>
        <v>927.65</v>
      </c>
      <c r="O32" s="3">
        <f t="shared" si="24"/>
        <v>1055.31</v>
      </c>
      <c r="P32" s="3">
        <f t="shared" si="24"/>
        <v>1138.32</v>
      </c>
      <c r="Q32" s="3">
        <f t="shared" si="24"/>
        <v>1133.08</v>
      </c>
      <c r="R32" s="3">
        <f t="shared" si="24"/>
        <v>1153.26</v>
      </c>
      <c r="S32" s="3">
        <f t="shared" si="24"/>
        <v>1091.3599999999999</v>
      </c>
      <c r="T32" s="3">
        <f t="shared" si="24"/>
        <v>1033.56</v>
      </c>
      <c r="U32" s="3">
        <f t="shared" si="24"/>
        <v>931.64</v>
      </c>
      <c r="V32" s="3">
        <f t="shared" si="24"/>
        <v>903.33</v>
      </c>
      <c r="W32" s="3">
        <f t="shared" si="24"/>
        <v>784.04</v>
      </c>
      <c r="X32" s="3">
        <f t="shared" si="24"/>
        <v>258.27</v>
      </c>
      <c r="Y32" s="3">
        <f t="shared" si="24"/>
        <v>232.62</v>
      </c>
      <c r="Z32" s="3">
        <f t="shared" si="24"/>
        <v>223.15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0.35</v>
      </c>
      <c r="E33" s="3">
        <f>IFERROR(INDEX(E51:E500,MATCH($A$33,$C$51:$C$500,0)),"")</f>
        <v>0.39</v>
      </c>
      <c r="H33" s="3">
        <f>IFERROR(INDEX(D33:G33,COUNT(D33:G33)),"")</f>
        <v>0.39</v>
      </c>
      <c r="I33" s="3">
        <f t="shared" ref="I33:Z33" si="25">IFERROR(INDEX(I51:I500,MATCH($C$33,$C$51:$C$500,0)),"")</f>
        <v>0.51</v>
      </c>
      <c r="J33" s="3">
        <f t="shared" si="25"/>
        <v>0.37</v>
      </c>
      <c r="K33" s="3">
        <f t="shared" si="25"/>
        <v>0.23</v>
      </c>
      <c r="L33" s="3">
        <f t="shared" si="25"/>
        <v>0.26</v>
      </c>
      <c r="M33" s="3">
        <f t="shared" si="25"/>
        <v>0.39</v>
      </c>
      <c r="N33" s="3">
        <f t="shared" si="25"/>
        <v>0.24</v>
      </c>
      <c r="O33" s="3">
        <f t="shared" si="25"/>
        <v>0.3</v>
      </c>
      <c r="P33" s="3">
        <f t="shared" si="25"/>
        <v>0.21</v>
      </c>
      <c r="Q33" s="3">
        <f t="shared" si="25"/>
        <v>0.27</v>
      </c>
      <c r="R33" s="3">
        <f t="shared" si="25"/>
        <v>0.31</v>
      </c>
      <c r="S33" s="3">
        <f t="shared" si="25"/>
        <v>0.38</v>
      </c>
      <c r="T33" s="3">
        <f t="shared" si="25"/>
        <v>0.66</v>
      </c>
      <c r="U33" s="3">
        <f t="shared" si="25"/>
        <v>0.48</v>
      </c>
      <c r="V33" s="3">
        <f t="shared" si="25"/>
        <v>0.79</v>
      </c>
      <c r="W33" s="3">
        <f t="shared" si="25"/>
        <v>0.55000000000000004</v>
      </c>
      <c r="X33" s="3">
        <f t="shared" si="25"/>
        <v>0.72</v>
      </c>
      <c r="Y33" s="3">
        <f t="shared" si="25"/>
        <v>0.84</v>
      </c>
      <c r="Z33" s="3">
        <f t="shared" si="25"/>
        <v>1.1200000000000001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-6.64</v>
      </c>
      <c r="E34" s="3">
        <f>IFERROR(INDEX(E51:E500,MATCH($A$34,$C$51:$C$500,0)),"")</f>
        <v>-6.78</v>
      </c>
      <c r="H34" s="3">
        <f>IFERROR(INDEX(D34:G34,COUNT(D34:G34)),"")</f>
        <v>-6.78</v>
      </c>
      <c r="I34" s="3">
        <f t="shared" ref="I34:Z34" si="26">IFERROR(INDEX(I51:I500,MATCH($C$34,$C$51:$C$500,0)),"")</f>
        <v>-2.2999999999999998</v>
      </c>
      <c r="J34" s="3">
        <f t="shared" si="26"/>
        <v>-1.78</v>
      </c>
      <c r="K34" s="3">
        <f t="shared" si="26"/>
        <v>-1.17</v>
      </c>
      <c r="L34" s="3">
        <f t="shared" si="26"/>
        <v>-1.28</v>
      </c>
      <c r="M34" s="3">
        <f t="shared" si="26"/>
        <v>-2.38</v>
      </c>
      <c r="N34" s="3">
        <f t="shared" si="26"/>
        <v>-1.76</v>
      </c>
      <c r="O34" s="3">
        <f t="shared" si="26"/>
        <v>-3.76</v>
      </c>
      <c r="P34" s="3">
        <f t="shared" si="26"/>
        <v>57.89</v>
      </c>
      <c r="Q34" s="3">
        <f t="shared" si="26"/>
        <v>31.84</v>
      </c>
      <c r="R34" s="3">
        <f t="shared" si="26"/>
        <v>5.89</v>
      </c>
      <c r="S34" s="3">
        <f t="shared" si="26"/>
        <v>7.42</v>
      </c>
      <c r="T34" s="3">
        <f t="shared" si="26"/>
        <v>5.23</v>
      </c>
      <c r="U34" s="3">
        <f t="shared" si="26"/>
        <v>7.73</v>
      </c>
      <c r="V34" s="3">
        <f t="shared" si="26"/>
        <v>12.33</v>
      </c>
      <c r="W34" s="3">
        <f t="shared" si="26"/>
        <v>19.510000000000002</v>
      </c>
      <c r="X34" s="3">
        <f t="shared" si="26"/>
        <v>19.79</v>
      </c>
      <c r="Y34" s="3">
        <f t="shared" si="26"/>
        <v>18.48</v>
      </c>
      <c r="Z34" s="3">
        <f t="shared" si="26"/>
        <v>7.09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2.74</v>
      </c>
      <c r="E35" s="3">
        <f>IFERROR(INDEX(E51:E500,MATCH($A$35,$C$51:$C$500,0)),"")</f>
        <v>3.65</v>
      </c>
      <c r="H35" s="3">
        <f>IFERROR(INDEX(D35:G35,COUNT(D35:G35)),"")</f>
        <v>3.65</v>
      </c>
      <c r="I35" s="3">
        <f t="shared" ref="I35:Z35" si="27">IFERROR(INDEX(I51:I500,MATCH($C$35,$C$51:$C$500,0)),"")</f>
        <v>1.18</v>
      </c>
      <c r="J35" s="3">
        <f t="shared" si="27"/>
        <v>1.03</v>
      </c>
      <c r="K35" s="3">
        <f t="shared" si="27"/>
        <v>0.93</v>
      </c>
      <c r="L35" s="3">
        <f t="shared" si="27"/>
        <v>1.64</v>
      </c>
      <c r="M35" s="3">
        <f t="shared" si="27"/>
        <v>3.37</v>
      </c>
      <c r="N35" s="3">
        <f t="shared" si="27"/>
        <v>2.17</v>
      </c>
      <c r="O35" s="3">
        <f t="shared" si="27"/>
        <v>2.12</v>
      </c>
      <c r="P35" s="3">
        <f t="shared" si="27"/>
        <v>2</v>
      </c>
      <c r="Q35" s="3">
        <f t="shared" si="27"/>
        <v>2.16</v>
      </c>
      <c r="R35" s="3">
        <f t="shared" si="27"/>
        <v>1.5</v>
      </c>
      <c r="S35" s="3">
        <f t="shared" si="27"/>
        <v>1.57</v>
      </c>
      <c r="T35" s="3">
        <f t="shared" si="27"/>
        <v>1.66</v>
      </c>
      <c r="U35" s="3">
        <f t="shared" si="27"/>
        <v>1.69</v>
      </c>
      <c r="V35" s="3">
        <f t="shared" si="27"/>
        <v>2.64</v>
      </c>
      <c r="W35" s="3">
        <f t="shared" si="27"/>
        <v>2.97</v>
      </c>
      <c r="X35" s="3">
        <f t="shared" si="27"/>
        <v>1.53</v>
      </c>
      <c r="Y35" s="3">
        <f t="shared" si="27"/>
        <v>1.77</v>
      </c>
      <c r="Z35" s="3">
        <f t="shared" si="27"/>
        <v>1.92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134189302000</v>
      </c>
      <c r="E51" s="5">
        <v>118927469000</v>
      </c>
      <c r="F51" s="5">
        <v>136426881000</v>
      </c>
      <c r="G51" s="5">
        <v>131830983000</v>
      </c>
      <c r="I51" s="5">
        <v>507155984000</v>
      </c>
      <c r="J51" s="5">
        <v>511558731000</v>
      </c>
      <c r="K51" s="5">
        <v>433200487000</v>
      </c>
      <c r="L51" s="5">
        <v>330155372000</v>
      </c>
      <c r="M51" s="5">
        <v>290570233000</v>
      </c>
      <c r="N51" s="5">
        <v>324131001000</v>
      </c>
      <c r="O51" s="5">
        <v>461440807000</v>
      </c>
      <c r="P51" s="5">
        <v>379418062000</v>
      </c>
      <c r="Q51" s="5">
        <v>445956264000</v>
      </c>
      <c r="R51" s="5">
        <v>754737513000</v>
      </c>
      <c r="S51" s="5">
        <v>842706924000</v>
      </c>
      <c r="T51" s="5">
        <v>1287984466000</v>
      </c>
      <c r="U51" s="5">
        <v>829383362000</v>
      </c>
      <c r="V51" s="5">
        <v>845718621000</v>
      </c>
      <c r="W51" s="5">
        <v>418674256293</v>
      </c>
      <c r="X51" s="5">
        <v>348907476419</v>
      </c>
      <c r="Y51" s="5">
        <v>314355357529</v>
      </c>
      <c r="Z51" s="5">
        <v>371712663749</v>
      </c>
    </row>
    <row r="52" spans="2:26" ht="15.5" x14ac:dyDescent="0.35">
      <c r="C52" t="s">
        <v>97</v>
      </c>
      <c r="F52" s="5">
        <v>-864474000</v>
      </c>
      <c r="I52" s="5">
        <v>-864474000</v>
      </c>
      <c r="J52" s="5">
        <v>431989000</v>
      </c>
      <c r="K52" s="5">
        <v>-19633000</v>
      </c>
      <c r="L52" s="5">
        <v>218023000</v>
      </c>
      <c r="M52" s="5">
        <v>400822000</v>
      </c>
      <c r="N52" s="5">
        <v>-846451000</v>
      </c>
      <c r="O52" s="5">
        <v>-9786000</v>
      </c>
      <c r="P52" s="5">
        <v>3327438000</v>
      </c>
      <c r="Q52" s="5">
        <v>881087000</v>
      </c>
      <c r="R52" s="5">
        <v>335546000</v>
      </c>
      <c r="S52" s="5">
        <v>1242875000</v>
      </c>
      <c r="U52" s="5">
        <v>-3903750000</v>
      </c>
      <c r="V52" s="5">
        <v>-455119000</v>
      </c>
      <c r="W52" s="5">
        <v>-2735732772</v>
      </c>
    </row>
    <row r="53" spans="2:26" ht="15.5" x14ac:dyDescent="0.35">
      <c r="C53" t="s">
        <v>85</v>
      </c>
      <c r="D53" s="5">
        <v>-68676566000</v>
      </c>
      <c r="E53" s="5">
        <v>-65802731000</v>
      </c>
      <c r="F53" s="5">
        <v>-72301456000</v>
      </c>
      <c r="G53" s="5">
        <v>-71206247000</v>
      </c>
      <c r="I53" s="5">
        <v>-272183653000</v>
      </c>
      <c r="J53" s="5">
        <v>-274464371000</v>
      </c>
      <c r="K53" s="5">
        <v>-251156061000</v>
      </c>
      <c r="L53" s="5">
        <v>-229116576000</v>
      </c>
      <c r="M53" s="5">
        <v>-214246136000</v>
      </c>
      <c r="N53" s="5">
        <v>-235807308000</v>
      </c>
      <c r="O53" s="5">
        <v>-259832050000</v>
      </c>
      <c r="P53" s="5">
        <v>-174920006000</v>
      </c>
      <c r="Q53" s="5">
        <v>-210040546000</v>
      </c>
      <c r="R53" s="5">
        <v>-316931602000</v>
      </c>
      <c r="S53" s="5">
        <v>-420886377000</v>
      </c>
      <c r="T53" s="5">
        <v>-613248683000</v>
      </c>
      <c r="U53" s="5">
        <v>-420591744000</v>
      </c>
      <c r="V53" s="5">
        <v>-496845159000</v>
      </c>
      <c r="W53" s="5">
        <v>-46539039462</v>
      </c>
      <c r="X53" s="5">
        <v>-29279988566</v>
      </c>
      <c r="Z53" s="5">
        <v>-53452033891</v>
      </c>
    </row>
    <row r="54" spans="2:26" ht="15.5" x14ac:dyDescent="0.35">
      <c r="C54" t="s">
        <v>86</v>
      </c>
      <c r="D54" s="5">
        <v>65512736000</v>
      </c>
      <c r="E54" s="5">
        <v>53124738000</v>
      </c>
      <c r="F54" s="5">
        <v>64125425000</v>
      </c>
      <c r="G54" s="5">
        <v>60624736000</v>
      </c>
      <c r="I54" s="5">
        <v>234972331000</v>
      </c>
      <c r="J54" s="5">
        <v>237094360000</v>
      </c>
      <c r="K54" s="5">
        <v>182044426000</v>
      </c>
      <c r="L54" s="5">
        <v>101038796000</v>
      </c>
      <c r="M54" s="5">
        <v>76324097000</v>
      </c>
      <c r="N54" s="5">
        <v>88323693000</v>
      </c>
      <c r="O54" s="5">
        <v>201608757000</v>
      </c>
      <c r="P54" s="5">
        <v>204498056000</v>
      </c>
      <c r="Q54" s="5">
        <v>235915718000</v>
      </c>
      <c r="R54" s="5">
        <v>437805911000</v>
      </c>
      <c r="S54" s="5">
        <v>421820547000</v>
      </c>
      <c r="T54" s="5">
        <v>674735783000</v>
      </c>
      <c r="U54" s="5">
        <v>408791618000</v>
      </c>
      <c r="V54" s="5">
        <v>348873462000</v>
      </c>
      <c r="W54" s="5">
        <v>372135216831</v>
      </c>
      <c r="X54" s="5">
        <v>319627487853</v>
      </c>
      <c r="Y54" s="5">
        <v>314355357529</v>
      </c>
      <c r="Z54" s="5">
        <v>318260629858</v>
      </c>
    </row>
    <row r="55" spans="2:26" ht="15.5" x14ac:dyDescent="0.35">
      <c r="C55" t="s">
        <v>87</v>
      </c>
      <c r="D55" s="5">
        <v>-42223793000</v>
      </c>
      <c r="E55" s="5">
        <v>-38177688000</v>
      </c>
      <c r="F55" s="5">
        <v>-31257283000</v>
      </c>
      <c r="G55" s="5">
        <v>-42080924000</v>
      </c>
      <c r="I55" s="5">
        <v>-146148210000</v>
      </c>
      <c r="J55" s="5">
        <v>-172758117000</v>
      </c>
      <c r="K55" s="5">
        <v>-153523735000</v>
      </c>
      <c r="L55" s="5">
        <v>-142019813000</v>
      </c>
      <c r="M55" s="5">
        <v>-143469867000</v>
      </c>
      <c r="N55" s="5">
        <v>-151034893000</v>
      </c>
      <c r="O55" s="5">
        <v>-188099346000</v>
      </c>
      <c r="P55" s="5">
        <v>-116109576000</v>
      </c>
      <c r="Q55" s="5">
        <v>-112769798000</v>
      </c>
      <c r="R55" s="5">
        <v>-124291908000</v>
      </c>
      <c r="S55" s="5">
        <v>-116824172000</v>
      </c>
      <c r="T55" s="5">
        <v>-109090854000</v>
      </c>
      <c r="U55" s="5">
        <v>-60086285000</v>
      </c>
      <c r="V55" s="5">
        <v>-60040328000</v>
      </c>
      <c r="W55" s="5">
        <v>-218451153138</v>
      </c>
      <c r="X55" s="5">
        <v>-192326142594</v>
      </c>
      <c r="Y55" s="5">
        <v>-181094874285</v>
      </c>
      <c r="Z55" s="5">
        <v>-178879712311</v>
      </c>
    </row>
    <row r="56" spans="2:26" ht="15.5" x14ac:dyDescent="0.35">
      <c r="C56" t="s">
        <v>88</v>
      </c>
      <c r="D56" s="5">
        <v>-7990068000</v>
      </c>
      <c r="E56" s="5">
        <v>-6328418000</v>
      </c>
      <c r="F56" s="5">
        <v>-8092423000</v>
      </c>
      <c r="G56" s="5">
        <v>-7629821000</v>
      </c>
      <c r="I56" s="5">
        <v>-30178370000</v>
      </c>
      <c r="J56" s="5">
        <v>-31532994000</v>
      </c>
      <c r="K56" s="5">
        <v>-23921324000</v>
      </c>
      <c r="L56" s="5">
        <v>-14076386000</v>
      </c>
      <c r="M56" s="5">
        <v>-7607818000</v>
      </c>
      <c r="N56" s="5">
        <v>-10074155000</v>
      </c>
      <c r="O56" s="5">
        <v>-21686652000</v>
      </c>
      <c r="P56" s="5">
        <v>-10088870000</v>
      </c>
      <c r="Q56" s="5">
        <v>-7881237000</v>
      </c>
      <c r="R56" s="5">
        <v>-8743792000</v>
      </c>
      <c r="S56" s="5">
        <v>-8781720000</v>
      </c>
      <c r="T56" s="5">
        <v>-8675529000</v>
      </c>
      <c r="U56" s="5">
        <v>-6541164000</v>
      </c>
      <c r="V56" s="5">
        <v>-7601824000</v>
      </c>
    </row>
    <row r="57" spans="2:26" ht="15.5" x14ac:dyDescent="0.35">
      <c r="C57" t="s">
        <v>89</v>
      </c>
      <c r="D57" s="5">
        <v>-32097145000</v>
      </c>
      <c r="E57" s="5">
        <v>-29323170000</v>
      </c>
      <c r="F57" s="5">
        <v>-23464524000</v>
      </c>
      <c r="G57" s="5">
        <v>-32119503000</v>
      </c>
      <c r="I57" s="5">
        <v>-111593741000</v>
      </c>
      <c r="J57" s="5">
        <v>-127650900000</v>
      </c>
      <c r="K57" s="5">
        <v>-121038705000</v>
      </c>
      <c r="L57" s="5">
        <v>-126301313000</v>
      </c>
      <c r="M57" s="5">
        <v>-134258589000</v>
      </c>
      <c r="N57" s="5">
        <v>-139724356000</v>
      </c>
      <c r="O57" s="5">
        <v>-151440887000</v>
      </c>
      <c r="P57" s="5">
        <v>-108230015000</v>
      </c>
      <c r="Q57" s="5">
        <v>-107104707000</v>
      </c>
      <c r="R57" s="5">
        <v>-116024104000</v>
      </c>
      <c r="S57" s="5">
        <v>-120527079000</v>
      </c>
      <c r="T57" s="5">
        <v>-104816271000</v>
      </c>
      <c r="U57" s="5">
        <v>-77524140000</v>
      </c>
      <c r="V57" s="5">
        <v>-64753770000</v>
      </c>
      <c r="W57" s="5">
        <v>-71538576354</v>
      </c>
      <c r="X57" s="5">
        <v>-75849061795</v>
      </c>
      <c r="Y57" s="5">
        <v>-67085433869</v>
      </c>
      <c r="Z57" s="5">
        <v>-69540452095</v>
      </c>
    </row>
    <row r="58" spans="2:26" ht="15.5" x14ac:dyDescent="0.35">
      <c r="C58" t="s">
        <v>90</v>
      </c>
      <c r="D58" s="5">
        <v>23288943000</v>
      </c>
      <c r="E58" s="5">
        <v>14947050000</v>
      </c>
      <c r="F58" s="5">
        <v>32868142000</v>
      </c>
      <c r="G58" s="5">
        <v>18543812000</v>
      </c>
      <c r="I58" s="5">
        <v>88824121000</v>
      </c>
      <c r="J58" s="5">
        <v>64336243000</v>
      </c>
      <c r="K58" s="5">
        <v>28520691000</v>
      </c>
      <c r="L58" s="5">
        <v>-40981017000</v>
      </c>
      <c r="M58" s="5">
        <v>-67145770000</v>
      </c>
      <c r="N58" s="5">
        <v>-62711200000</v>
      </c>
      <c r="O58" s="5">
        <v>13509411000</v>
      </c>
      <c r="P58" s="5">
        <v>88388480000</v>
      </c>
      <c r="Q58" s="5">
        <v>123145920000</v>
      </c>
      <c r="R58" s="5">
        <v>313514003000</v>
      </c>
      <c r="S58" s="5">
        <v>304996375000</v>
      </c>
      <c r="T58" s="5">
        <v>565644929000</v>
      </c>
      <c r="U58" s="5">
        <v>348705333000</v>
      </c>
      <c r="V58" s="5">
        <v>288833134000</v>
      </c>
      <c r="W58" s="5">
        <v>153684063693</v>
      </c>
      <c r="X58" s="5">
        <v>127301345259</v>
      </c>
      <c r="Y58" s="5">
        <v>133260483244</v>
      </c>
      <c r="Z58" s="5">
        <v>139380917547</v>
      </c>
    </row>
    <row r="59" spans="2:26" ht="15.5" x14ac:dyDescent="0.35">
      <c r="C59" t="s">
        <v>91</v>
      </c>
      <c r="D59" s="5">
        <v>-71941191000</v>
      </c>
      <c r="E59" s="5">
        <v>-74097776000</v>
      </c>
      <c r="F59" s="5">
        <v>-77568117000</v>
      </c>
      <c r="G59" s="5">
        <v>-76038552000</v>
      </c>
      <c r="I59" s="5">
        <v>-307947628000</v>
      </c>
      <c r="J59" s="5">
        <v>-326757752000</v>
      </c>
      <c r="K59" s="5">
        <v>-340576253000</v>
      </c>
      <c r="L59" s="5">
        <v>-364425095000</v>
      </c>
      <c r="M59" s="5">
        <v>-341594121000</v>
      </c>
      <c r="N59" s="5">
        <v>-331310509000</v>
      </c>
      <c r="O59" s="5">
        <v>-265262985000</v>
      </c>
      <c r="P59" s="5">
        <v>-51597508000</v>
      </c>
      <c r="Q59" s="5">
        <v>-67885522000</v>
      </c>
      <c r="R59" s="5">
        <v>-79838817000</v>
      </c>
      <c r="S59" s="5">
        <v>-64819572000</v>
      </c>
      <c r="T59" s="5">
        <v>-70527117000</v>
      </c>
      <c r="U59" s="5">
        <v>-107253336000</v>
      </c>
      <c r="V59" s="5">
        <v>-48798304000</v>
      </c>
      <c r="W59" s="5">
        <v>-54109816858</v>
      </c>
      <c r="X59" s="5">
        <v>-71178256901</v>
      </c>
      <c r="Y59" s="5">
        <v>-76213134094</v>
      </c>
      <c r="Z59" s="5">
        <v>-13641329734</v>
      </c>
    </row>
    <row r="60" spans="2:26" ht="15.5" x14ac:dyDescent="0.35">
      <c r="C60" t="s">
        <v>92</v>
      </c>
      <c r="D60" s="5">
        <v>23290000</v>
      </c>
      <c r="E60" s="5">
        <v>31641000</v>
      </c>
      <c r="F60" s="5">
        <v>57886000</v>
      </c>
      <c r="G60" s="5">
        <v>576319000</v>
      </c>
      <c r="I60" s="5">
        <v>814780000</v>
      </c>
      <c r="J60" s="5">
        <v>492989000</v>
      </c>
      <c r="K60" s="5">
        <v>723985000</v>
      </c>
      <c r="L60" s="5">
        <v>924790000</v>
      </c>
      <c r="M60" s="5">
        <v>2041133000</v>
      </c>
      <c r="N60" s="5">
        <v>1158099000</v>
      </c>
      <c r="O60" s="5">
        <v>3285368000</v>
      </c>
      <c r="P60" s="5">
        <v>2259862000</v>
      </c>
      <c r="Q60" s="5">
        <v>4339247000</v>
      </c>
      <c r="R60" s="5">
        <v>4010223000</v>
      </c>
      <c r="S60" s="5">
        <v>5042223000</v>
      </c>
      <c r="T60" s="5">
        <v>4154027000</v>
      </c>
      <c r="U60" s="5">
        <v>4160567000</v>
      </c>
      <c r="V60" s="5">
        <v>-74551839000</v>
      </c>
      <c r="W60" s="5">
        <v>2677664839</v>
      </c>
      <c r="X60" s="5">
        <v>5042485497</v>
      </c>
      <c r="Y60" s="5">
        <v>3195904094</v>
      </c>
      <c r="Z60" s="5">
        <v>11037704478</v>
      </c>
    </row>
    <row r="61" spans="2:26" ht="15.5" x14ac:dyDescent="0.35">
      <c r="C61" t="s">
        <v>27</v>
      </c>
      <c r="D61" s="5">
        <v>-71964481000</v>
      </c>
      <c r="E61" s="5">
        <v>-74129417000</v>
      </c>
      <c r="F61" s="5">
        <v>-77626003000</v>
      </c>
      <c r="G61" s="5">
        <v>-76614871000</v>
      </c>
      <c r="I61" s="5">
        <v>-308762408000</v>
      </c>
      <c r="J61" s="5">
        <v>-327250741000</v>
      </c>
      <c r="K61" s="5">
        <v>-341300238000</v>
      </c>
      <c r="L61" s="5">
        <v>-365349885000</v>
      </c>
      <c r="M61" s="5">
        <v>-343635254000</v>
      </c>
      <c r="N61" s="5">
        <v>-332468608000</v>
      </c>
      <c r="O61" s="5">
        <v>-268548353000</v>
      </c>
      <c r="P61" s="5">
        <v>-53857370000</v>
      </c>
      <c r="Q61" s="5">
        <v>-72224769000</v>
      </c>
      <c r="R61" s="5">
        <v>-83849040000</v>
      </c>
      <c r="S61" s="5">
        <v>-69861795000</v>
      </c>
      <c r="T61" s="5">
        <v>-74681144000</v>
      </c>
      <c r="U61" s="5">
        <v>-111413903000</v>
      </c>
      <c r="V61" s="5">
        <v>2660735000</v>
      </c>
      <c r="W61" s="5">
        <v>-64970400789</v>
      </c>
      <c r="X61" s="5">
        <v>-72055041643</v>
      </c>
      <c r="Y61" s="5">
        <v>-22097612438</v>
      </c>
      <c r="Z61" s="5">
        <v>-15395682238</v>
      </c>
    </row>
    <row r="62" spans="2:26" ht="15.5" x14ac:dyDescent="0.35">
      <c r="C62" t="s">
        <v>93</v>
      </c>
      <c r="W62" s="5">
        <v>3391326122</v>
      </c>
      <c r="X62" s="5">
        <v>913786766</v>
      </c>
      <c r="Y62" s="5">
        <v>-21426153920</v>
      </c>
      <c r="Z62" s="5">
        <v>12948828025</v>
      </c>
    </row>
    <row r="63" spans="2:26" ht="15.5" x14ac:dyDescent="0.35">
      <c r="C63" t="s">
        <v>98</v>
      </c>
      <c r="D63" s="5">
        <v>-71941191000</v>
      </c>
      <c r="E63" s="5">
        <v>-74097776000</v>
      </c>
      <c r="F63" s="5">
        <v>-77568117000</v>
      </c>
      <c r="G63" s="5">
        <v>-76038552000</v>
      </c>
      <c r="I63" s="5">
        <v>-307947628000</v>
      </c>
      <c r="J63" s="5">
        <v>-326757752000</v>
      </c>
      <c r="K63" s="5">
        <v>-340576253000</v>
      </c>
      <c r="L63" s="5">
        <v>-364425095000</v>
      </c>
      <c r="M63" s="5">
        <v>-341594121000</v>
      </c>
      <c r="N63" s="5">
        <v>-331310509000</v>
      </c>
      <c r="O63" s="5">
        <v>-265262985000</v>
      </c>
      <c r="P63" s="5">
        <v>-51597508000</v>
      </c>
      <c r="Q63" s="5">
        <v>-67885522000</v>
      </c>
      <c r="R63" s="5">
        <v>-79838817000</v>
      </c>
      <c r="S63" s="5">
        <v>-64819572000</v>
      </c>
      <c r="T63" s="5">
        <v>-70527117000</v>
      </c>
      <c r="U63" s="5">
        <v>-107253336000</v>
      </c>
      <c r="V63" s="5">
        <v>-48798304000</v>
      </c>
      <c r="W63" s="5">
        <v>-54109816858</v>
      </c>
      <c r="X63" s="5">
        <v>-71178256901</v>
      </c>
      <c r="Y63" s="5">
        <v>-76213134094</v>
      </c>
      <c r="Z63" s="5">
        <v>-13641329734</v>
      </c>
    </row>
    <row r="64" spans="2:26" ht="15.5" x14ac:dyDescent="0.35">
      <c r="C64" t="s">
        <v>29</v>
      </c>
      <c r="D64" s="5">
        <v>-48652248000</v>
      </c>
      <c r="E64" s="5">
        <v>-59150726000</v>
      </c>
      <c r="F64" s="5">
        <v>-44699975000</v>
      </c>
      <c r="G64" s="5">
        <v>-57494740000</v>
      </c>
      <c r="I64" s="5">
        <v>-219123507000</v>
      </c>
      <c r="J64" s="5">
        <v>-262421509000</v>
      </c>
      <c r="K64" s="5">
        <v>-312055562000</v>
      </c>
      <c r="L64" s="5">
        <v>-405406112000</v>
      </c>
      <c r="M64" s="5">
        <v>-408739891000</v>
      </c>
      <c r="N64" s="5">
        <v>-394021709000</v>
      </c>
      <c r="O64" s="5">
        <v>-251753574000</v>
      </c>
      <c r="P64" s="5">
        <v>36790972000</v>
      </c>
      <c r="Q64" s="5">
        <v>55260398000</v>
      </c>
      <c r="R64" s="5">
        <v>233675186000</v>
      </c>
      <c r="S64" s="5">
        <v>240176803000</v>
      </c>
      <c r="T64" s="5">
        <v>495117812000</v>
      </c>
      <c r="U64" s="5">
        <v>241451997000</v>
      </c>
      <c r="V64" s="5">
        <v>240034830000</v>
      </c>
      <c r="W64" s="5">
        <v>99574246835</v>
      </c>
      <c r="X64" s="5">
        <v>56123088358</v>
      </c>
      <c r="Y64" s="5">
        <v>57047349150</v>
      </c>
      <c r="Z64" s="5">
        <v>125739587813</v>
      </c>
    </row>
    <row r="65" spans="3:26" ht="15.5" x14ac:dyDescent="0.35">
      <c r="C65" t="s">
        <v>28</v>
      </c>
      <c r="D65" s="5">
        <v>-6707085000</v>
      </c>
      <c r="E65" s="5">
        <v>-4812103000</v>
      </c>
      <c r="F65" s="5">
        <v>-23380066000</v>
      </c>
      <c r="G65" s="5">
        <v>-6470810000</v>
      </c>
      <c r="I65" s="5">
        <v>-40497935000</v>
      </c>
      <c r="J65" s="5">
        <v>-34380170000</v>
      </c>
      <c r="K65" s="5">
        <v>-31741970000</v>
      </c>
      <c r="L65" s="5">
        <v>-15753101000</v>
      </c>
      <c r="M65" s="5">
        <v>-2482250000</v>
      </c>
      <c r="N65" s="5">
        <v>-6151370000</v>
      </c>
      <c r="O65" s="5">
        <v>-9023344000</v>
      </c>
      <c r="P65" s="5">
        <v>-23669951000</v>
      </c>
      <c r="Q65" s="5">
        <v>-25082581000</v>
      </c>
      <c r="R65" s="5">
        <v>-41799118000</v>
      </c>
      <c r="S65" s="5">
        <v>-62410995000</v>
      </c>
      <c r="T65" s="5">
        <v>-87009186000</v>
      </c>
      <c r="U65" s="5">
        <v>-60651706000</v>
      </c>
      <c r="V65" s="5">
        <v>-59206578000</v>
      </c>
      <c r="W65" s="5">
        <v>-35761925006</v>
      </c>
      <c r="X65" s="5">
        <v>-29215185978</v>
      </c>
      <c r="Y65" s="5">
        <v>-26860909994</v>
      </c>
      <c r="Z65" s="5">
        <v>-24889019889</v>
      </c>
    </row>
    <row r="66" spans="3:26" ht="15.5" x14ac:dyDescent="0.35">
      <c r="C66" t="s">
        <v>285</v>
      </c>
    </row>
    <row r="67" spans="3:26" ht="15.5" x14ac:dyDescent="0.35">
      <c r="C67" t="s">
        <v>286</v>
      </c>
      <c r="D67" s="5">
        <v>73875000</v>
      </c>
      <c r="E67" s="5">
        <v>1122359000</v>
      </c>
      <c r="F67" s="5">
        <v>-17206331000</v>
      </c>
      <c r="G67" s="5">
        <v>-655281000</v>
      </c>
      <c r="I67" s="5">
        <v>-16384160000</v>
      </c>
      <c r="J67" s="5">
        <v>-10647856000</v>
      </c>
      <c r="K67" s="5">
        <v>-10350600000</v>
      </c>
      <c r="L67" s="5">
        <v>4189508000</v>
      </c>
      <c r="M67" s="5">
        <v>18325063000</v>
      </c>
      <c r="N67" s="5">
        <v>19950907000</v>
      </c>
      <c r="O67" s="5">
        <v>20803591000</v>
      </c>
      <c r="P67" s="5">
        <v>5952908000</v>
      </c>
      <c r="Q67" s="5">
        <v>5814404000</v>
      </c>
      <c r="R67" s="5">
        <v>5350328000</v>
      </c>
    </row>
    <row r="68" spans="3:26" ht="15.5" x14ac:dyDescent="0.35">
      <c r="C68" t="s">
        <v>388</v>
      </c>
      <c r="D68" s="5">
        <v>-6780960000</v>
      </c>
      <c r="E68" s="5">
        <v>-5934462000</v>
      </c>
      <c r="F68" s="5">
        <v>-6173735000</v>
      </c>
      <c r="G68" s="5">
        <v>-5815529000</v>
      </c>
      <c r="I68" s="5">
        <v>-24113775000</v>
      </c>
      <c r="J68" s="5">
        <v>-23732314000</v>
      </c>
      <c r="K68" s="5">
        <v>-21391370000</v>
      </c>
      <c r="L68" s="5">
        <v>-19942609000</v>
      </c>
      <c r="M68" s="5">
        <v>-20807313000</v>
      </c>
      <c r="N68" s="5">
        <v>-26102277000</v>
      </c>
      <c r="O68" s="5">
        <v>-29826935000</v>
      </c>
      <c r="P68" s="5">
        <v>-29622859000</v>
      </c>
      <c r="Q68" s="5">
        <v>-30896985000</v>
      </c>
      <c r="R68" s="5">
        <v>-47149446000</v>
      </c>
    </row>
    <row r="69" spans="3:26" ht="15.5" x14ac:dyDescent="0.35">
      <c r="C69" t="s">
        <v>287</v>
      </c>
      <c r="D69" s="5">
        <v>-6707085000</v>
      </c>
      <c r="E69" s="5">
        <v>-4812103000</v>
      </c>
      <c r="F69" s="5">
        <v>-23380066000</v>
      </c>
      <c r="G69" s="5">
        <v>-6470810000</v>
      </c>
      <c r="I69" s="5">
        <v>-40497935000</v>
      </c>
      <c r="J69" s="5">
        <v>-34380170000</v>
      </c>
      <c r="K69" s="5">
        <v>-31741970000</v>
      </c>
      <c r="L69" s="5">
        <v>-15753101000</v>
      </c>
      <c r="M69" s="5">
        <v>-2482250000</v>
      </c>
      <c r="N69" s="5">
        <v>-6151370000</v>
      </c>
      <c r="O69" s="5">
        <v>-9023344000</v>
      </c>
      <c r="P69" s="5">
        <v>-23669951000</v>
      </c>
      <c r="Q69" s="5">
        <v>-25082581000</v>
      </c>
      <c r="R69" s="5">
        <v>-41799118000</v>
      </c>
      <c r="S69" s="5">
        <v>-62410995000</v>
      </c>
      <c r="T69" s="5">
        <v>-87009186000</v>
      </c>
      <c r="U69" s="5">
        <v>-60651706000</v>
      </c>
      <c r="V69" s="5">
        <v>-59206578000</v>
      </c>
      <c r="W69" s="5">
        <v>-35761925006</v>
      </c>
      <c r="X69" s="5">
        <v>-29215185978</v>
      </c>
      <c r="Y69" s="5">
        <v>-26860909994</v>
      </c>
      <c r="Z69" s="5">
        <v>-24889019889</v>
      </c>
    </row>
    <row r="70" spans="3:26" ht="15.5" x14ac:dyDescent="0.35">
      <c r="C70" t="s">
        <v>101</v>
      </c>
      <c r="D70" s="5">
        <v>-55359333000</v>
      </c>
      <c r="E70" s="5">
        <v>-63962829000</v>
      </c>
      <c r="F70" s="5">
        <v>-68080041000</v>
      </c>
      <c r="G70" s="5">
        <v>-63965550000</v>
      </c>
      <c r="I70" s="5">
        <v>-259621442000</v>
      </c>
      <c r="J70" s="5">
        <v>-296801679000</v>
      </c>
      <c r="K70" s="5">
        <v>-343797532000</v>
      </c>
      <c r="L70" s="5">
        <v>-421159213000</v>
      </c>
      <c r="M70" s="5">
        <v>-411222141000</v>
      </c>
      <c r="N70" s="5">
        <v>-400173079000</v>
      </c>
      <c r="O70" s="5">
        <v>-260776918000</v>
      </c>
      <c r="P70" s="5">
        <v>13121021000</v>
      </c>
      <c r="Q70" s="5">
        <v>30177817000</v>
      </c>
      <c r="R70" s="5">
        <v>191876068000</v>
      </c>
      <c r="S70" s="5">
        <v>177765808000</v>
      </c>
      <c r="T70" s="5">
        <v>408108626000</v>
      </c>
      <c r="U70" s="5">
        <v>180800291000</v>
      </c>
      <c r="V70" s="5">
        <v>180828252000</v>
      </c>
      <c r="W70" s="5">
        <v>63812321829</v>
      </c>
      <c r="X70" s="5">
        <v>26907902380</v>
      </c>
      <c r="Y70" s="5">
        <v>30186439156</v>
      </c>
      <c r="Z70" s="5">
        <v>100850567924</v>
      </c>
    </row>
    <row r="71" spans="3:26" ht="15.5" x14ac:dyDescent="0.35">
      <c r="C71" t="s">
        <v>102</v>
      </c>
      <c r="F71" s="5">
        <v>-864474000</v>
      </c>
      <c r="I71" s="5">
        <v>-864474000</v>
      </c>
      <c r="J71" s="5">
        <v>431989000</v>
      </c>
      <c r="K71" s="5">
        <v>-19633000</v>
      </c>
      <c r="L71" s="5">
        <v>218023000</v>
      </c>
      <c r="M71" s="5">
        <v>400822000</v>
      </c>
      <c r="N71" s="5">
        <v>-846451000</v>
      </c>
      <c r="O71" s="5">
        <v>-9786000</v>
      </c>
      <c r="P71" s="5">
        <v>3327438000</v>
      </c>
      <c r="Q71" s="5">
        <v>881087000</v>
      </c>
      <c r="R71" s="5">
        <v>335546000</v>
      </c>
      <c r="S71" s="5">
        <v>1242875000</v>
      </c>
      <c r="U71" s="5">
        <v>-3903750000</v>
      </c>
      <c r="V71" s="5">
        <v>-455119000</v>
      </c>
      <c r="W71" s="5">
        <v>-2735732772</v>
      </c>
    </row>
    <row r="72" spans="3:26" ht="15.5" x14ac:dyDescent="0.35">
      <c r="C72" t="s">
        <v>288</v>
      </c>
      <c r="F72" s="5">
        <v>-864474000</v>
      </c>
      <c r="I72" s="5">
        <v>-864474000</v>
      </c>
      <c r="J72" s="5">
        <v>431989000</v>
      </c>
      <c r="K72" s="5">
        <v>-19633000</v>
      </c>
      <c r="L72" s="5">
        <v>218023000</v>
      </c>
      <c r="M72" s="5">
        <v>400822000</v>
      </c>
      <c r="N72" s="5">
        <v>-846451000</v>
      </c>
      <c r="O72" s="5">
        <v>-9786000</v>
      </c>
      <c r="P72" s="5">
        <v>3327438000</v>
      </c>
      <c r="Q72" s="5">
        <v>881087000</v>
      </c>
      <c r="R72" s="5">
        <v>335546000</v>
      </c>
      <c r="S72" s="5">
        <v>1242875000</v>
      </c>
      <c r="U72" s="5">
        <v>-3903750000</v>
      </c>
      <c r="V72" s="5">
        <v>-455119000</v>
      </c>
      <c r="W72" s="5">
        <v>-2735732772</v>
      </c>
    </row>
    <row r="73" spans="3:26" ht="15.5" x14ac:dyDescent="0.35">
      <c r="C73" t="s">
        <v>103</v>
      </c>
      <c r="D73" s="5">
        <v>-55359333000</v>
      </c>
      <c r="E73" s="5">
        <v>-63962829000</v>
      </c>
      <c r="F73" s="5">
        <v>-68944515000</v>
      </c>
      <c r="G73" s="5">
        <v>-63965550000</v>
      </c>
      <c r="I73" s="5">
        <v>-260485916000</v>
      </c>
      <c r="J73" s="5">
        <v>-296369690000</v>
      </c>
      <c r="K73" s="5">
        <v>-343817165000</v>
      </c>
      <c r="L73" s="5">
        <v>-420941190000</v>
      </c>
      <c r="M73" s="5">
        <v>-410821319000</v>
      </c>
      <c r="N73" s="5">
        <v>-401019530000</v>
      </c>
      <c r="O73" s="5">
        <v>-260786704000</v>
      </c>
      <c r="P73" s="5">
        <v>16448459000</v>
      </c>
      <c r="Q73" s="5">
        <v>31058904000</v>
      </c>
      <c r="R73" s="5">
        <v>192211614000</v>
      </c>
      <c r="S73" s="5">
        <v>179008683000</v>
      </c>
      <c r="T73" s="5">
        <v>408108626000</v>
      </c>
      <c r="U73" s="5">
        <v>176896541000</v>
      </c>
      <c r="V73" s="5">
        <v>180373133000</v>
      </c>
      <c r="W73" s="5">
        <v>61076589057</v>
      </c>
    </row>
    <row r="74" spans="3:26" ht="15.5" x14ac:dyDescent="0.35">
      <c r="C74" t="s">
        <v>104</v>
      </c>
      <c r="D74" s="5">
        <v>-55359333000</v>
      </c>
      <c r="E74" s="5">
        <v>-63962829000</v>
      </c>
      <c r="F74" s="5">
        <v>-68080041000</v>
      </c>
      <c r="G74" s="5">
        <v>-63965550000</v>
      </c>
      <c r="I74" s="5">
        <v>-259621442000</v>
      </c>
      <c r="J74" s="5">
        <v>-296801679000</v>
      </c>
      <c r="K74" s="5">
        <v>-343797532000</v>
      </c>
      <c r="L74" s="5">
        <v>-421159213000</v>
      </c>
      <c r="M74" s="5">
        <v>-411222141000</v>
      </c>
      <c r="N74" s="5">
        <v>-400173079000</v>
      </c>
      <c r="O74" s="5">
        <v>-260776918000</v>
      </c>
      <c r="P74" s="5">
        <v>13121021000</v>
      </c>
      <c r="Q74" s="5">
        <v>30177817000</v>
      </c>
      <c r="R74" s="5">
        <v>191876068000</v>
      </c>
      <c r="S74" s="5">
        <v>177765808000</v>
      </c>
      <c r="T74" s="5">
        <v>408108626000</v>
      </c>
      <c r="U74" s="5">
        <v>180800291000</v>
      </c>
      <c r="V74" s="5">
        <v>180828252000</v>
      </c>
      <c r="W74" s="5">
        <v>63812321829</v>
      </c>
      <c r="X74" s="5">
        <v>26907902380</v>
      </c>
      <c r="Y74" s="5">
        <v>30186439156</v>
      </c>
      <c r="Z74" s="5">
        <v>100850567924</v>
      </c>
    </row>
    <row r="75" spans="3:26" ht="15.5" x14ac:dyDescent="0.35">
      <c r="C75" t="s">
        <v>8</v>
      </c>
      <c r="D75" s="5">
        <v>-55358683000</v>
      </c>
      <c r="E75" s="5">
        <v>-63962118000</v>
      </c>
      <c r="F75" s="5">
        <v>-68943842000</v>
      </c>
      <c r="G75" s="5">
        <v>-63965149000</v>
      </c>
      <c r="I75" s="5">
        <v>-260483711000</v>
      </c>
      <c r="J75" s="5">
        <v>-296367035000</v>
      </c>
      <c r="K75" s="5">
        <v>-343812125000</v>
      </c>
      <c r="L75" s="5">
        <v>-420930820000</v>
      </c>
      <c r="M75" s="5">
        <v>-410816302000</v>
      </c>
      <c r="N75" s="5">
        <v>-401012573000</v>
      </c>
      <c r="O75" s="5">
        <v>-260780563000</v>
      </c>
      <c r="P75" s="5">
        <v>16451309000</v>
      </c>
      <c r="Q75" s="5">
        <v>31061972000</v>
      </c>
      <c r="R75" s="5">
        <v>192215390000</v>
      </c>
      <c r="S75" s="5">
        <v>179012698000</v>
      </c>
      <c r="T75" s="5">
        <v>408113381000</v>
      </c>
      <c r="U75" s="5">
        <v>176897815000</v>
      </c>
      <c r="V75" s="5">
        <v>180373133000</v>
      </c>
      <c r="W75" s="5">
        <v>61076589057</v>
      </c>
    </row>
    <row r="76" spans="3:26" ht="15.5" x14ac:dyDescent="0.35">
      <c r="C76" t="s">
        <v>289</v>
      </c>
      <c r="D76" s="5">
        <v>-650000</v>
      </c>
      <c r="E76" s="5">
        <v>-711000</v>
      </c>
      <c r="F76" s="5">
        <v>-673000</v>
      </c>
      <c r="G76" s="5">
        <v>-401000</v>
      </c>
      <c r="I76" s="5">
        <v>-2205000</v>
      </c>
      <c r="J76" s="5">
        <v>-2655000</v>
      </c>
      <c r="K76" s="5">
        <v>-5040000</v>
      </c>
      <c r="L76" s="5">
        <v>-10370000</v>
      </c>
      <c r="M76" s="5">
        <v>-5017000</v>
      </c>
      <c r="N76" s="5">
        <v>-6957000</v>
      </c>
      <c r="O76" s="5">
        <v>-6141000</v>
      </c>
      <c r="P76" s="5">
        <v>-2850000</v>
      </c>
      <c r="Q76" s="5">
        <v>-3068000</v>
      </c>
      <c r="R76" s="5">
        <v>-3776000</v>
      </c>
      <c r="S76" s="5">
        <v>-4015000</v>
      </c>
      <c r="T76" s="5">
        <v>-4755000</v>
      </c>
      <c r="U76" s="5">
        <v>-1274000</v>
      </c>
    </row>
    <row r="77" spans="3:26" ht="15.5" x14ac:dyDescent="0.35">
      <c r="C77" t="s">
        <v>105</v>
      </c>
      <c r="D77" s="5">
        <v>-55359333000</v>
      </c>
      <c r="E77" s="5">
        <v>-63962829000</v>
      </c>
      <c r="F77" s="5">
        <v>-68080041000</v>
      </c>
      <c r="G77" s="5">
        <v>-63965550000</v>
      </c>
      <c r="I77" s="5">
        <v>-259621442000</v>
      </c>
      <c r="J77" s="5">
        <v>-296801679000</v>
      </c>
      <c r="K77" s="5">
        <v>-343797532000</v>
      </c>
      <c r="L77" s="5">
        <v>-421159213000</v>
      </c>
      <c r="M77" s="5">
        <v>-411222141000</v>
      </c>
      <c r="N77" s="5">
        <v>-400173079000</v>
      </c>
      <c r="O77" s="5">
        <v>-260776918000</v>
      </c>
      <c r="P77" s="5">
        <v>13121021000</v>
      </c>
      <c r="Q77" s="5">
        <v>30177817000</v>
      </c>
      <c r="R77" s="5">
        <v>191876068000</v>
      </c>
      <c r="S77" s="5">
        <v>177765808000</v>
      </c>
      <c r="T77" s="5">
        <v>408108626000</v>
      </c>
      <c r="U77" s="5">
        <v>180800291000</v>
      </c>
      <c r="V77" s="5">
        <v>180828252000</v>
      </c>
      <c r="W77" s="5">
        <v>63812321829</v>
      </c>
      <c r="X77" s="5">
        <v>26907902380</v>
      </c>
      <c r="Y77" s="5">
        <v>30186439156</v>
      </c>
      <c r="Z77" s="5">
        <v>100850567924</v>
      </c>
    </row>
    <row r="78" spans="3:26" ht="15.5" x14ac:dyDescent="0.35">
      <c r="C78" t="s">
        <v>106</v>
      </c>
      <c r="D78" s="5">
        <v>-55359333000</v>
      </c>
      <c r="E78" s="5">
        <v>-63962829000</v>
      </c>
      <c r="F78" s="5">
        <v>-68944515000</v>
      </c>
      <c r="G78" s="5">
        <v>-63965550000</v>
      </c>
      <c r="I78" s="5">
        <v>-260485916000</v>
      </c>
      <c r="J78" s="5">
        <v>-296369690000</v>
      </c>
      <c r="K78" s="5">
        <v>-343817165000</v>
      </c>
      <c r="L78" s="5">
        <v>-420941190000</v>
      </c>
      <c r="M78" s="5">
        <v>-410821319000</v>
      </c>
      <c r="N78" s="5">
        <v>-401019530000</v>
      </c>
      <c r="O78" s="5">
        <v>-260786704000</v>
      </c>
      <c r="P78" s="5">
        <v>16448459000</v>
      </c>
      <c r="Q78" s="5">
        <v>31058904000</v>
      </c>
      <c r="R78" s="5">
        <v>192211614000</v>
      </c>
      <c r="S78" s="5">
        <v>179008683000</v>
      </c>
      <c r="T78" s="5">
        <v>408108626000</v>
      </c>
      <c r="U78" s="5">
        <v>176896541000</v>
      </c>
      <c r="V78" s="5">
        <v>180373133000</v>
      </c>
      <c r="W78" s="5">
        <v>61076589057</v>
      </c>
    </row>
    <row r="79" spans="3:26" ht="15.5" x14ac:dyDescent="0.35">
      <c r="C79" t="s">
        <v>107</v>
      </c>
      <c r="D79" s="5">
        <v>-55359333000</v>
      </c>
      <c r="E79" s="5">
        <v>-63962829000</v>
      </c>
      <c r="F79" s="5">
        <v>-68944515000</v>
      </c>
      <c r="G79" s="5">
        <v>-63965550000</v>
      </c>
      <c r="I79" s="5">
        <v>-260485916000</v>
      </c>
      <c r="J79" s="5">
        <v>-296369690000</v>
      </c>
      <c r="K79" s="5">
        <v>-343817165000</v>
      </c>
      <c r="L79" s="5">
        <v>-420941190000</v>
      </c>
      <c r="M79" s="5">
        <v>-410821319000</v>
      </c>
      <c r="N79" s="5">
        <v>-401019530000</v>
      </c>
      <c r="O79" s="5">
        <v>-260786704000</v>
      </c>
      <c r="P79" s="5">
        <v>16448459000</v>
      </c>
      <c r="Q79" s="5">
        <v>31058904000</v>
      </c>
      <c r="R79" s="5">
        <v>192211614000</v>
      </c>
      <c r="S79" s="5">
        <v>179008683000</v>
      </c>
      <c r="T79" s="5">
        <v>408108626000</v>
      </c>
      <c r="U79" s="5">
        <v>176896541000</v>
      </c>
      <c r="V79" s="5">
        <v>180373133000</v>
      </c>
      <c r="W79" s="5">
        <v>61076589057</v>
      </c>
    </row>
    <row r="81" spans="2:26" ht="15.5" x14ac:dyDescent="0.35">
      <c r="B81" t="s">
        <v>108</v>
      </c>
      <c r="C81" t="s">
        <v>109</v>
      </c>
    </row>
    <row r="82" spans="2:26" ht="15.5" x14ac:dyDescent="0.35">
      <c r="C82" t="s">
        <v>110</v>
      </c>
    </row>
    <row r="83" spans="2:26" ht="15.5" x14ac:dyDescent="0.35">
      <c r="C83" t="s">
        <v>20</v>
      </c>
      <c r="D83" s="5">
        <v>34849252000</v>
      </c>
      <c r="E83" s="5">
        <v>22511599000</v>
      </c>
      <c r="F83" s="5">
        <v>31256102000</v>
      </c>
      <c r="G83" s="5">
        <v>26071587000</v>
      </c>
      <c r="I83" s="5">
        <v>31256102000</v>
      </c>
      <c r="J83" s="5">
        <v>33546000000</v>
      </c>
      <c r="K83" s="5">
        <v>38785899000</v>
      </c>
      <c r="L83" s="5">
        <v>41595981000</v>
      </c>
      <c r="M83" s="5">
        <v>95141814000</v>
      </c>
      <c r="N83" s="5">
        <v>30173064000</v>
      </c>
      <c r="O83" s="5">
        <v>71426576000</v>
      </c>
      <c r="P83" s="5">
        <v>107112135000</v>
      </c>
      <c r="Q83" s="5">
        <v>50730897000</v>
      </c>
      <c r="R83" s="5">
        <v>113603058000</v>
      </c>
      <c r="S83" s="5">
        <v>63895297000</v>
      </c>
      <c r="T83" s="5">
        <v>84271804000</v>
      </c>
      <c r="U83" s="5">
        <v>68091001000</v>
      </c>
      <c r="V83" s="5">
        <v>32548905000</v>
      </c>
      <c r="W83" s="5">
        <v>20349557532</v>
      </c>
      <c r="X83" s="5">
        <v>21532220850</v>
      </c>
      <c r="Y83" s="5">
        <v>149641802884</v>
      </c>
      <c r="Z83" s="5">
        <v>53533789463</v>
      </c>
    </row>
    <row r="84" spans="2:26" ht="15.5" x14ac:dyDescent="0.35">
      <c r="C84" t="s">
        <v>112</v>
      </c>
      <c r="D84" s="5">
        <v>16342266000</v>
      </c>
      <c r="E84" s="5">
        <v>15025924000</v>
      </c>
      <c r="F84" s="5">
        <v>15074243000</v>
      </c>
      <c r="G84" s="5">
        <v>15046356000</v>
      </c>
      <c r="I84" s="5">
        <v>15074243000</v>
      </c>
      <c r="J84" s="5">
        <v>14711229000</v>
      </c>
      <c r="K84" s="5">
        <v>17510597000</v>
      </c>
      <c r="L84" s="5">
        <v>51243053000</v>
      </c>
      <c r="M84" s="5">
        <v>64822321000</v>
      </c>
      <c r="N84" s="5">
        <v>121684575000</v>
      </c>
      <c r="O84" s="5">
        <v>121033938000</v>
      </c>
      <c r="P84" s="5">
        <v>125838715000</v>
      </c>
      <c r="Q84" s="5">
        <v>159868935000</v>
      </c>
      <c r="R84" s="5">
        <v>129961653000</v>
      </c>
      <c r="S84" s="5">
        <v>179616253000</v>
      </c>
      <c r="T84" s="5">
        <v>144717248000</v>
      </c>
      <c r="U84" s="5">
        <v>9732130000</v>
      </c>
      <c r="V84" s="5">
        <v>11281218000</v>
      </c>
      <c r="W84" s="5">
        <v>16201202234</v>
      </c>
      <c r="X84" s="5">
        <v>15618462911</v>
      </c>
      <c r="Y84" s="5">
        <v>15653464788</v>
      </c>
      <c r="Z84" s="5">
        <v>10738487673</v>
      </c>
    </row>
    <row r="85" spans="2:26" ht="15.5" x14ac:dyDescent="0.35">
      <c r="C85" t="s">
        <v>114</v>
      </c>
      <c r="D85" s="5">
        <v>207451047000</v>
      </c>
      <c r="E85" s="5">
        <v>201213195000</v>
      </c>
      <c r="F85" s="5">
        <v>170444108000</v>
      </c>
      <c r="G85" s="5">
        <v>149636469000</v>
      </c>
      <c r="I85" s="5">
        <v>170444108000</v>
      </c>
      <c r="J85" s="5">
        <v>125954225000</v>
      </c>
      <c r="K85" s="5">
        <v>102636502000</v>
      </c>
      <c r="L85" s="5">
        <v>108529487000</v>
      </c>
      <c r="M85" s="5">
        <v>83045783000</v>
      </c>
      <c r="N85" s="5">
        <v>80138413000</v>
      </c>
      <c r="O85" s="5">
        <v>49264874000</v>
      </c>
      <c r="P85" s="5">
        <v>37263563000</v>
      </c>
      <c r="Q85" s="5">
        <v>28422928000</v>
      </c>
      <c r="R85" s="5">
        <v>24221506000</v>
      </c>
      <c r="S85" s="5">
        <v>26262726000</v>
      </c>
      <c r="T85" s="5">
        <v>21943685000</v>
      </c>
      <c r="U85" s="5">
        <v>21943114000</v>
      </c>
    </row>
    <row r="86" spans="2:26" ht="15.5" x14ac:dyDescent="0.35">
      <c r="C86" t="s">
        <v>113</v>
      </c>
      <c r="L86" s="5">
        <v>887665000</v>
      </c>
      <c r="M86" s="5">
        <v>2645651000</v>
      </c>
      <c r="N86" s="5">
        <v>3388745000</v>
      </c>
      <c r="O86" s="5">
        <v>1291750000</v>
      </c>
      <c r="P86" s="5">
        <v>422500000</v>
      </c>
      <c r="S86" s="5">
        <v>1040425000</v>
      </c>
      <c r="T86" s="5">
        <v>743095000</v>
      </c>
      <c r="U86" s="5">
        <v>1044042000</v>
      </c>
    </row>
    <row r="87" spans="2:26" ht="15.5" x14ac:dyDescent="0.35">
      <c r="C87" t="s">
        <v>115</v>
      </c>
      <c r="D87" s="5">
        <v>16342266000</v>
      </c>
      <c r="E87" s="5">
        <v>15025924000</v>
      </c>
      <c r="F87" s="5">
        <v>15074243000</v>
      </c>
      <c r="G87" s="5">
        <v>15046356000</v>
      </c>
      <c r="I87" s="5">
        <v>15074243000</v>
      </c>
      <c r="J87" s="5">
        <v>14711229000</v>
      </c>
      <c r="K87" s="5">
        <v>17510597000</v>
      </c>
      <c r="L87" s="5">
        <v>51243053000</v>
      </c>
      <c r="M87" s="5">
        <v>64822321000</v>
      </c>
      <c r="N87" s="5">
        <v>121684575000</v>
      </c>
      <c r="O87" s="5">
        <v>121033938000</v>
      </c>
      <c r="P87" s="5">
        <v>125838715000</v>
      </c>
      <c r="Q87" s="5">
        <v>159868935000</v>
      </c>
      <c r="R87" s="5">
        <v>129961653000</v>
      </c>
      <c r="S87" s="5">
        <v>179616253000</v>
      </c>
      <c r="T87" s="5">
        <v>144717248000</v>
      </c>
      <c r="U87" s="5">
        <v>9732130000</v>
      </c>
      <c r="V87" s="5">
        <v>11281218000</v>
      </c>
      <c r="W87" s="5">
        <v>16201202234</v>
      </c>
      <c r="X87" s="5">
        <v>15618462911</v>
      </c>
      <c r="Y87" s="5">
        <v>15653464788</v>
      </c>
      <c r="Z87" s="5">
        <v>10738487673</v>
      </c>
    </row>
    <row r="88" spans="2:26" ht="15.5" x14ac:dyDescent="0.35">
      <c r="C88" t="s">
        <v>117</v>
      </c>
      <c r="D88" s="5">
        <v>7503959000</v>
      </c>
      <c r="E88" s="5">
        <v>6052397000</v>
      </c>
      <c r="F88" s="5">
        <v>7143335000</v>
      </c>
      <c r="G88" s="5">
        <v>5942979000</v>
      </c>
      <c r="I88" s="5">
        <v>7143335000</v>
      </c>
      <c r="J88" s="5">
        <v>5661800000</v>
      </c>
      <c r="K88" s="5">
        <v>6606959000</v>
      </c>
      <c r="L88" s="5">
        <v>8550898000</v>
      </c>
      <c r="M88" s="5">
        <v>4480543000</v>
      </c>
      <c r="N88" s="5">
        <v>3904000000</v>
      </c>
      <c r="O88" s="5">
        <v>9289069000</v>
      </c>
      <c r="P88" s="5">
        <v>10051639000</v>
      </c>
      <c r="Q88" s="5">
        <v>10850190000</v>
      </c>
      <c r="R88" s="5">
        <v>9289081000</v>
      </c>
      <c r="S88" s="5">
        <v>8402140000</v>
      </c>
      <c r="T88" s="5">
        <v>4336120000</v>
      </c>
      <c r="U88" s="5">
        <v>6475144000</v>
      </c>
      <c r="V88" s="5">
        <v>11765451000</v>
      </c>
    </row>
    <row r="89" spans="2:26" ht="15.5" x14ac:dyDescent="0.35">
      <c r="C89" t="s">
        <v>118</v>
      </c>
      <c r="D89" s="5">
        <v>7503959000</v>
      </c>
      <c r="E89" s="5">
        <v>6052397000</v>
      </c>
      <c r="F89" s="5">
        <v>7143335000</v>
      </c>
      <c r="G89" s="5">
        <v>5942979000</v>
      </c>
      <c r="I89" s="5">
        <v>7143335000</v>
      </c>
      <c r="J89" s="5">
        <v>5661800000</v>
      </c>
      <c r="K89" s="5">
        <v>6606959000</v>
      </c>
      <c r="L89" s="5">
        <v>8550898000</v>
      </c>
      <c r="M89" s="5">
        <v>4480543000</v>
      </c>
      <c r="N89" s="5">
        <v>3904000000</v>
      </c>
      <c r="O89" s="5">
        <v>9289069000</v>
      </c>
      <c r="P89" s="5">
        <v>10051639000</v>
      </c>
      <c r="Q89" s="5">
        <v>10850190000</v>
      </c>
      <c r="R89" s="5">
        <v>9289081000</v>
      </c>
      <c r="S89" s="5">
        <v>8402140000</v>
      </c>
      <c r="T89" s="5">
        <v>4336120000</v>
      </c>
      <c r="U89" s="5">
        <v>6475144000</v>
      </c>
      <c r="V89" s="5">
        <v>11765451000</v>
      </c>
    </row>
    <row r="90" spans="2:26" ht="15.5" x14ac:dyDescent="0.35">
      <c r="C90" t="s">
        <v>119</v>
      </c>
      <c r="D90" s="5">
        <v>56941014000</v>
      </c>
      <c r="E90" s="5">
        <v>57213883000</v>
      </c>
      <c r="F90" s="5">
        <v>57049643000</v>
      </c>
      <c r="G90" s="5">
        <v>56916501000</v>
      </c>
      <c r="I90" s="5">
        <v>57049643000</v>
      </c>
      <c r="J90" s="5">
        <v>56746429000</v>
      </c>
      <c r="K90" s="5">
        <v>40386541000</v>
      </c>
      <c r="L90" s="5">
        <v>23816321000</v>
      </c>
      <c r="M90" s="5">
        <v>5823290000</v>
      </c>
      <c r="N90" s="5">
        <v>6826496000</v>
      </c>
      <c r="O90" s="5">
        <v>13391987000</v>
      </c>
      <c r="P90" s="5">
        <v>14717351000</v>
      </c>
      <c r="Q90" s="5">
        <v>24707510000</v>
      </c>
      <c r="R90" s="5">
        <v>77730483000</v>
      </c>
      <c r="S90" s="5">
        <v>189548314000</v>
      </c>
      <c r="T90" s="5">
        <v>513804291000</v>
      </c>
      <c r="U90" s="5">
        <v>564422762000</v>
      </c>
      <c r="V90" s="5">
        <v>524459040000</v>
      </c>
      <c r="W90" s="5">
        <v>560605929509</v>
      </c>
      <c r="X90" s="5">
        <v>413415817933</v>
      </c>
      <c r="Y90" s="5">
        <v>413155596662</v>
      </c>
      <c r="Z90" s="5">
        <v>372596703694</v>
      </c>
    </row>
    <row r="91" spans="2:26" ht="15.5" x14ac:dyDescent="0.35">
      <c r="C91" t="s">
        <v>97</v>
      </c>
      <c r="D91" s="5">
        <v>7826047000</v>
      </c>
      <c r="E91" s="5">
        <v>7826047000</v>
      </c>
      <c r="F91" s="5">
        <v>7826047000</v>
      </c>
      <c r="G91" s="5">
        <v>8690521000</v>
      </c>
      <c r="I91" s="5">
        <v>7826047000</v>
      </c>
      <c r="J91" s="5">
        <v>8690521000</v>
      </c>
      <c r="K91" s="5">
        <v>8258532000</v>
      </c>
      <c r="L91" s="5">
        <v>8278165000</v>
      </c>
      <c r="M91" s="5">
        <v>8060142000</v>
      </c>
      <c r="N91" s="5">
        <v>7659320000</v>
      </c>
      <c r="O91" s="5">
        <v>-199483000</v>
      </c>
      <c r="P91" s="5">
        <v>-199483000</v>
      </c>
      <c r="Q91" s="5">
        <v>-199483000</v>
      </c>
      <c r="V91" s="5">
        <v>631160358000</v>
      </c>
      <c r="W91" s="5">
        <v>631615477835</v>
      </c>
      <c r="Y91" s="5">
        <v>-7263550928</v>
      </c>
      <c r="Z91" s="5">
        <v>-4178507039</v>
      </c>
    </row>
    <row r="92" spans="2:26" ht="15.5" x14ac:dyDescent="0.35">
      <c r="C92" t="s">
        <v>120</v>
      </c>
      <c r="D92" s="5">
        <v>132567876000</v>
      </c>
      <c r="E92" s="5">
        <v>119818190000</v>
      </c>
      <c r="F92" s="5">
        <v>129444878000</v>
      </c>
      <c r="G92" s="5">
        <v>126781546000</v>
      </c>
      <c r="I92" s="5">
        <v>129444878000</v>
      </c>
      <c r="J92" s="5">
        <v>131682599000</v>
      </c>
      <c r="K92" s="5">
        <v>124122818000</v>
      </c>
      <c r="L92" s="5">
        <v>142287400000</v>
      </c>
      <c r="M92" s="5">
        <v>188892861000</v>
      </c>
      <c r="N92" s="5">
        <v>182368717000</v>
      </c>
      <c r="O92" s="5">
        <v>255695907000</v>
      </c>
      <c r="P92" s="5">
        <v>320389809000</v>
      </c>
      <c r="Q92" s="5">
        <v>357528621000</v>
      </c>
      <c r="R92" s="5">
        <v>389911953000</v>
      </c>
      <c r="S92" s="5">
        <v>491950977000</v>
      </c>
      <c r="T92" s="5">
        <v>891641071000</v>
      </c>
      <c r="U92" s="5">
        <v>1017064862000</v>
      </c>
      <c r="V92" s="5">
        <v>785147759000</v>
      </c>
      <c r="W92" s="5">
        <v>836428776756</v>
      </c>
      <c r="X92" s="5">
        <v>674394655472</v>
      </c>
      <c r="Y92" s="5">
        <v>1308444599331</v>
      </c>
      <c r="Z92" s="5">
        <v>916260639935</v>
      </c>
    </row>
    <row r="93" spans="2:26" ht="15.5" x14ac:dyDescent="0.35">
      <c r="C93" t="s">
        <v>121</v>
      </c>
    </row>
    <row r="94" spans="2:26" ht="15.5" x14ac:dyDescent="0.35">
      <c r="C94" t="s">
        <v>128</v>
      </c>
      <c r="D94" s="5">
        <v>535600044000</v>
      </c>
      <c r="E94" s="5">
        <v>548256739000</v>
      </c>
      <c r="F94" s="5">
        <v>560190506000</v>
      </c>
      <c r="G94" s="5">
        <v>567934222000</v>
      </c>
      <c r="I94" s="5">
        <v>560190506000</v>
      </c>
      <c r="J94" s="5">
        <v>600037486000</v>
      </c>
      <c r="K94" s="5">
        <v>645874656000</v>
      </c>
      <c r="L94" s="5">
        <v>695932107000</v>
      </c>
      <c r="M94" s="5">
        <v>759682221000</v>
      </c>
      <c r="N94" s="5">
        <v>809951582000</v>
      </c>
      <c r="O94" s="5">
        <v>872618184000</v>
      </c>
      <c r="P94" s="5">
        <v>2285608005000</v>
      </c>
      <c r="Q94" s="5">
        <v>1611286903000</v>
      </c>
      <c r="R94" s="5">
        <v>1879077865000</v>
      </c>
      <c r="S94" s="5">
        <v>1272725506000</v>
      </c>
      <c r="T94" s="5">
        <v>1076194218000</v>
      </c>
      <c r="U94" s="5">
        <v>1149791264000</v>
      </c>
      <c r="V94" s="5">
        <v>160971395000</v>
      </c>
      <c r="W94" s="5">
        <v>12827968722</v>
      </c>
      <c r="X94" s="5">
        <v>80167195842</v>
      </c>
      <c r="Y94" s="5">
        <v>87253341315</v>
      </c>
      <c r="Z94" s="5">
        <v>89843331967</v>
      </c>
    </row>
    <row r="95" spans="2:26" ht="15.5" x14ac:dyDescent="0.35">
      <c r="C95" t="s">
        <v>126</v>
      </c>
      <c r="D95" s="5">
        <v>1891565851000</v>
      </c>
      <c r="E95" s="5">
        <v>1902582060000</v>
      </c>
      <c r="F95" s="5">
        <v>1913598270000</v>
      </c>
      <c r="G95" s="5">
        <v>1924614480000</v>
      </c>
      <c r="I95" s="5">
        <v>1913598270000</v>
      </c>
      <c r="J95" s="5">
        <v>1957663110000</v>
      </c>
      <c r="K95" s="5">
        <v>2019721126000</v>
      </c>
      <c r="L95" s="5">
        <v>2086321355000</v>
      </c>
      <c r="M95" s="5">
        <v>2143094167000</v>
      </c>
      <c r="N95" s="5">
        <v>2191068518000</v>
      </c>
      <c r="O95" s="5">
        <v>2239585979000</v>
      </c>
      <c r="P95" s="5">
        <v>920824720000</v>
      </c>
      <c r="Q95" s="5">
        <v>286676010000</v>
      </c>
      <c r="R95" s="5">
        <v>75621865000</v>
      </c>
      <c r="S95" s="5">
        <v>27450237000</v>
      </c>
      <c r="T95" s="5">
        <v>23552942000</v>
      </c>
      <c r="U95" s="5">
        <v>13157533000</v>
      </c>
      <c r="V95" s="5">
        <v>1089420854000</v>
      </c>
      <c r="W95" s="5">
        <v>1095409440788</v>
      </c>
      <c r="X95" s="5">
        <v>183394480510</v>
      </c>
      <c r="Y95" s="5">
        <v>190858846998</v>
      </c>
      <c r="Z95" s="5">
        <v>184654853761</v>
      </c>
    </row>
    <row r="96" spans="2:26" ht="15.5" x14ac:dyDescent="0.35">
      <c r="C96" t="s">
        <v>2675</v>
      </c>
      <c r="D96" s="5">
        <v>3111819730000</v>
      </c>
      <c r="E96" s="5">
        <v>3110230271000</v>
      </c>
      <c r="F96" s="5">
        <v>3108659352000</v>
      </c>
      <c r="G96" s="5">
        <v>3106493388000</v>
      </c>
      <c r="I96" s="5">
        <v>3108659352000</v>
      </c>
      <c r="J96" s="5">
        <v>3101449909000</v>
      </c>
      <c r="K96" s="5">
        <v>3091269439000</v>
      </c>
      <c r="L96" s="5">
        <v>3079561378000</v>
      </c>
      <c r="M96" s="5">
        <v>3077081120000</v>
      </c>
      <c r="N96" s="5">
        <v>3056766693000</v>
      </c>
      <c r="O96" s="5">
        <v>3020389677000</v>
      </c>
      <c r="P96" s="5">
        <v>2881121907000</v>
      </c>
      <c r="Q96" s="5">
        <v>3632452948000</v>
      </c>
      <c r="R96" s="5">
        <v>3265042346000</v>
      </c>
      <c r="S96" s="5">
        <v>3461858704000</v>
      </c>
      <c r="T96" s="5">
        <v>2689696860000</v>
      </c>
      <c r="U96" s="5">
        <v>2155406252000</v>
      </c>
      <c r="V96" s="5">
        <v>1871410458000</v>
      </c>
      <c r="W96" s="5">
        <v>1928487024945</v>
      </c>
      <c r="X96" s="5">
        <v>1529657659106</v>
      </c>
      <c r="Y96" s="5">
        <v>1503041652918</v>
      </c>
      <c r="Z96" s="5">
        <v>1430447017502</v>
      </c>
    </row>
    <row r="97" spans="3:26" ht="15.5" x14ac:dyDescent="0.35">
      <c r="C97" t="s">
        <v>129</v>
      </c>
      <c r="D97" s="5">
        <v>336961165000</v>
      </c>
      <c r="E97" s="5">
        <v>336961165000</v>
      </c>
      <c r="F97" s="5">
        <v>336961165000</v>
      </c>
      <c r="G97" s="5">
        <v>336961165000</v>
      </c>
      <c r="I97" s="5">
        <v>336961165000</v>
      </c>
      <c r="J97" s="5">
        <v>336961165000</v>
      </c>
      <c r="K97" s="5">
        <v>336961165000</v>
      </c>
      <c r="L97" s="5">
        <v>336961165000</v>
      </c>
      <c r="M97" s="5">
        <v>336961165000</v>
      </c>
      <c r="N97" s="5">
        <v>336961165000</v>
      </c>
      <c r="O97" s="5">
        <v>336961165000</v>
      </c>
      <c r="P97" s="5">
        <v>336618643000</v>
      </c>
      <c r="Q97" s="5">
        <v>335799743000</v>
      </c>
      <c r="R97" s="5">
        <v>335792579000</v>
      </c>
      <c r="S97" s="5">
        <v>335642579000</v>
      </c>
      <c r="T97" s="5">
        <v>324285624000</v>
      </c>
      <c r="U97" s="5">
        <v>308846433000</v>
      </c>
      <c r="V97" s="5">
        <v>282307609000</v>
      </c>
      <c r="W97" s="5">
        <v>219012051836</v>
      </c>
      <c r="X97" s="5">
        <v>70641486820</v>
      </c>
      <c r="Y97" s="5">
        <v>86293288145</v>
      </c>
      <c r="Z97" s="5">
        <v>105114889938</v>
      </c>
    </row>
    <row r="98" spans="3:26" ht="15.5" x14ac:dyDescent="0.35">
      <c r="C98" t="s">
        <v>125</v>
      </c>
      <c r="D98" s="5">
        <v>44200327000</v>
      </c>
      <c r="E98" s="5">
        <v>44126452000</v>
      </c>
      <c r="F98" s="5">
        <v>43004093000</v>
      </c>
      <c r="G98" s="5">
        <v>60210424000</v>
      </c>
      <c r="I98" s="5">
        <v>43004093000</v>
      </c>
      <c r="J98" s="5">
        <v>59388253000</v>
      </c>
      <c r="K98" s="5">
        <v>70036109000</v>
      </c>
      <c r="L98" s="5">
        <v>80386709000</v>
      </c>
      <c r="M98" s="5">
        <v>76197201000</v>
      </c>
      <c r="N98" s="5">
        <v>57872138000</v>
      </c>
      <c r="O98" s="5">
        <v>37921230000</v>
      </c>
      <c r="P98" s="5">
        <v>17117639000</v>
      </c>
      <c r="Q98" s="5">
        <v>11164732000</v>
      </c>
      <c r="R98" s="5">
        <v>65381647000</v>
      </c>
    </row>
    <row r="99" spans="3:26" ht="15.5" x14ac:dyDescent="0.35">
      <c r="C99" t="s">
        <v>158</v>
      </c>
    </row>
    <row r="100" spans="3:26" ht="15.5" x14ac:dyDescent="0.35">
      <c r="C100" t="s">
        <v>133</v>
      </c>
      <c r="D100" s="5">
        <v>5927659511000</v>
      </c>
      <c r="E100" s="5">
        <v>5950869489000</v>
      </c>
      <c r="F100" s="5">
        <v>5973948838000</v>
      </c>
      <c r="G100" s="5">
        <v>6009072904000</v>
      </c>
      <c r="I100" s="5">
        <v>5973948838000</v>
      </c>
      <c r="J100" s="5">
        <v>6076998917000</v>
      </c>
      <c r="K100" s="5">
        <v>6192846818000</v>
      </c>
      <c r="L100" s="5">
        <v>6320392695000</v>
      </c>
      <c r="M100" s="5">
        <v>6415141729000</v>
      </c>
      <c r="N100" s="5">
        <v>6473752265000</v>
      </c>
      <c r="O100" s="5">
        <v>6625255384000</v>
      </c>
      <c r="P100" s="5">
        <v>6584896585000</v>
      </c>
      <c r="Q100" s="5">
        <v>6003316988000</v>
      </c>
      <c r="R100" s="5">
        <v>5676345643000</v>
      </c>
      <c r="S100" s="5">
        <v>5247912264000</v>
      </c>
      <c r="T100" s="5">
        <v>4222632587000</v>
      </c>
      <c r="U100" s="5">
        <v>3751384776000</v>
      </c>
      <c r="V100" s="5">
        <v>3508013688000</v>
      </c>
      <c r="W100" s="5">
        <v>3267465082304</v>
      </c>
      <c r="X100" s="5">
        <v>1887536782770</v>
      </c>
      <c r="Y100" s="5">
        <v>1904870454347</v>
      </c>
      <c r="Z100" s="5">
        <v>1858253849837</v>
      </c>
    </row>
    <row r="101" spans="3:26" ht="15.5" x14ac:dyDescent="0.35">
      <c r="C101" t="s">
        <v>134</v>
      </c>
      <c r="D101" s="5">
        <v>6060227387000</v>
      </c>
      <c r="E101" s="5">
        <v>6070687679000</v>
      </c>
      <c r="F101" s="5">
        <v>6103393716000</v>
      </c>
      <c r="G101" s="5">
        <v>6135854450000</v>
      </c>
      <c r="I101" s="5">
        <v>6103393716000</v>
      </c>
      <c r="J101" s="5">
        <v>6208681516000</v>
      </c>
      <c r="K101" s="5">
        <v>6316969636000</v>
      </c>
      <c r="L101" s="5">
        <v>6462680095000</v>
      </c>
      <c r="M101" s="5">
        <v>6604034590000</v>
      </c>
      <c r="N101" s="5">
        <v>6656120982000</v>
      </c>
      <c r="O101" s="5">
        <v>6880951291000</v>
      </c>
      <c r="P101" s="5">
        <v>6905286394000</v>
      </c>
      <c r="Q101" s="5">
        <v>6360845609000</v>
      </c>
      <c r="R101" s="5">
        <v>6066257596000</v>
      </c>
      <c r="S101" s="5">
        <v>5739863241000</v>
      </c>
      <c r="T101" s="5">
        <v>5114273658000</v>
      </c>
      <c r="U101" s="5">
        <v>4768449638000</v>
      </c>
      <c r="V101" s="5">
        <v>4293161447000</v>
      </c>
      <c r="W101" s="5">
        <v>4103893859060</v>
      </c>
      <c r="X101" s="5">
        <v>2561931438242</v>
      </c>
      <c r="Y101" s="5">
        <v>3213315053678</v>
      </c>
      <c r="Z101" s="5">
        <v>2774514489772</v>
      </c>
    </row>
    <row r="102" spans="3:26" ht="15.5" x14ac:dyDescent="0.35">
      <c r="C102" t="s">
        <v>135</v>
      </c>
    </row>
    <row r="103" spans="3:26" ht="15.5" x14ac:dyDescent="0.35">
      <c r="C103" t="s">
        <v>136</v>
      </c>
    </row>
    <row r="104" spans="3:26" ht="15.5" x14ac:dyDescent="0.35">
      <c r="C104" t="s">
        <v>137</v>
      </c>
      <c r="D104" s="5">
        <v>1764048347000</v>
      </c>
      <c r="E104" s="5">
        <v>2184220143000</v>
      </c>
      <c r="F104" s="5">
        <v>3055991785000</v>
      </c>
      <c r="G104" s="5">
        <v>1695854601000</v>
      </c>
      <c r="I104" s="5">
        <v>3055991785000</v>
      </c>
      <c r="J104" s="5">
        <v>1310521180000</v>
      </c>
      <c r="K104" s="5">
        <v>823597854000</v>
      </c>
      <c r="L104" s="5">
        <v>995858912000</v>
      </c>
      <c r="M104" s="5">
        <v>1287069124000</v>
      </c>
      <c r="N104" s="5">
        <v>609340883000</v>
      </c>
      <c r="O104" s="5">
        <v>1432033724000</v>
      </c>
      <c r="P104" s="5">
        <v>814186066000</v>
      </c>
      <c r="Q104" s="5">
        <v>666459963000</v>
      </c>
      <c r="R104" s="5">
        <v>605141343000</v>
      </c>
      <c r="S104" s="5">
        <v>740783157000</v>
      </c>
      <c r="T104" s="5">
        <v>479525250000</v>
      </c>
      <c r="U104" s="5">
        <v>504748990000</v>
      </c>
      <c r="V104" s="5">
        <v>674676158000</v>
      </c>
      <c r="W104" s="5">
        <v>1860457475509</v>
      </c>
      <c r="X104" s="5">
        <v>1822921411078</v>
      </c>
      <c r="Y104" s="5">
        <v>2547691892986</v>
      </c>
      <c r="Z104" s="5">
        <v>2135992724347</v>
      </c>
    </row>
    <row r="105" spans="3:26" ht="15.5" x14ac:dyDescent="0.35">
      <c r="C105" t="s">
        <v>391</v>
      </c>
      <c r="E105" s="5">
        <v>200000000000</v>
      </c>
      <c r="F105" s="5">
        <v>200000000000</v>
      </c>
      <c r="G105" s="5">
        <v>200000000000</v>
      </c>
      <c r="I105" s="5">
        <v>200000000000</v>
      </c>
      <c r="J105" s="5">
        <v>200000000000</v>
      </c>
      <c r="K105" s="5">
        <v>200000000000</v>
      </c>
      <c r="L105" s="5">
        <v>300000000000</v>
      </c>
      <c r="M105" s="5">
        <v>210000000000</v>
      </c>
      <c r="N105" s="5">
        <v>210000000000</v>
      </c>
      <c r="O105" s="5">
        <v>310000000000</v>
      </c>
      <c r="P105" s="5">
        <v>310000000000</v>
      </c>
      <c r="T105" s="5">
        <v>124500000000</v>
      </c>
      <c r="U105" s="5">
        <v>162000000000</v>
      </c>
      <c r="V105" s="5">
        <v>355509000000</v>
      </c>
      <c r="W105" s="5">
        <v>1523692311354</v>
      </c>
      <c r="X105" s="5">
        <v>1469001083694</v>
      </c>
      <c r="Y105" s="5">
        <v>2004000000000</v>
      </c>
      <c r="Z105" s="5">
        <v>1759534876866</v>
      </c>
    </row>
    <row r="106" spans="3:26" ht="15.5" x14ac:dyDescent="0.35">
      <c r="C106" t="s">
        <v>149</v>
      </c>
      <c r="D106" s="5">
        <v>247951431000</v>
      </c>
      <c r="E106" s="5">
        <v>247725127000</v>
      </c>
      <c r="F106" s="5">
        <v>247504860000</v>
      </c>
      <c r="G106" s="5">
        <v>247081796000</v>
      </c>
      <c r="I106" s="5">
        <v>247504860000</v>
      </c>
      <c r="K106" s="5">
        <v>297637965000</v>
      </c>
      <c r="L106" s="5">
        <v>296482030000</v>
      </c>
      <c r="R106" s="5">
        <v>248167510000</v>
      </c>
      <c r="S106" s="5">
        <v>247409096000</v>
      </c>
      <c r="T106" s="5">
        <v>246739625000</v>
      </c>
      <c r="U106" s="5">
        <v>246148666000</v>
      </c>
    </row>
    <row r="107" spans="3:26" ht="15.5" x14ac:dyDescent="0.35">
      <c r="C107" t="s">
        <v>138</v>
      </c>
      <c r="O107" s="5">
        <v>30000000000</v>
      </c>
    </row>
    <row r="108" spans="3:26" ht="15.5" x14ac:dyDescent="0.35">
      <c r="C108" t="s">
        <v>1039</v>
      </c>
      <c r="W108" s="5">
        <v>2267000000</v>
      </c>
      <c r="X108" s="5">
        <v>7192800000</v>
      </c>
      <c r="Y108" s="5">
        <v>11280000000</v>
      </c>
      <c r="Z108" s="5">
        <v>16425000000</v>
      </c>
    </row>
    <row r="109" spans="3:26" ht="15.5" x14ac:dyDescent="0.35">
      <c r="C109" t="s">
        <v>139</v>
      </c>
    </row>
    <row r="110" spans="3:26" ht="15.5" x14ac:dyDescent="0.35">
      <c r="C110" t="s">
        <v>140</v>
      </c>
      <c r="D110" s="5">
        <v>38008114000</v>
      </c>
      <c r="E110" s="5">
        <v>36262612000</v>
      </c>
      <c r="F110" s="5">
        <v>37343022000</v>
      </c>
      <c r="G110" s="5">
        <v>37013409000</v>
      </c>
      <c r="I110" s="5">
        <v>37343022000</v>
      </c>
      <c r="J110" s="5">
        <v>40473258000</v>
      </c>
      <c r="K110" s="5">
        <v>47909902000</v>
      </c>
      <c r="L110" s="5">
        <v>60696372000</v>
      </c>
      <c r="M110" s="5">
        <v>78792947000</v>
      </c>
      <c r="N110" s="5">
        <v>106716153000</v>
      </c>
      <c r="O110" s="5">
        <v>110127432000</v>
      </c>
      <c r="P110" s="5">
        <v>153944358000</v>
      </c>
      <c r="Q110" s="5">
        <v>74191616000</v>
      </c>
      <c r="R110" s="5">
        <v>136751668000</v>
      </c>
      <c r="S110" s="5">
        <v>105901470000</v>
      </c>
      <c r="T110" s="5">
        <v>99991653000</v>
      </c>
      <c r="U110" s="5">
        <v>46549799000</v>
      </c>
      <c r="V110" s="5">
        <v>20788352000</v>
      </c>
      <c r="W110" s="5">
        <v>5991608534</v>
      </c>
      <c r="X110" s="5">
        <v>11277100662</v>
      </c>
      <c r="Y110" s="5">
        <v>65467355642</v>
      </c>
      <c r="Z110" s="5">
        <v>17056240819</v>
      </c>
    </row>
    <row r="111" spans="3:26" ht="15.5" x14ac:dyDescent="0.35">
      <c r="C111" t="s">
        <v>586</v>
      </c>
      <c r="Y111" s="5">
        <v>70888955160</v>
      </c>
      <c r="Z111" s="5">
        <v>10671810600</v>
      </c>
    </row>
    <row r="112" spans="3:26" ht="15.5" x14ac:dyDescent="0.35">
      <c r="C112" t="s">
        <v>141</v>
      </c>
      <c r="W112" s="5">
        <v>92342500553</v>
      </c>
      <c r="X112" s="5">
        <v>96104875078</v>
      </c>
      <c r="Y112" s="5">
        <v>92098761055</v>
      </c>
      <c r="Z112" s="5">
        <v>95091977003</v>
      </c>
    </row>
    <row r="113" spans="3:26" ht="15.5" x14ac:dyDescent="0.35">
      <c r="C113" t="s">
        <v>142</v>
      </c>
      <c r="D113" s="5">
        <v>457885884000</v>
      </c>
      <c r="E113" s="5">
        <v>418520482000</v>
      </c>
      <c r="F113" s="5">
        <v>403352864000</v>
      </c>
      <c r="G113" s="5">
        <v>383677041000</v>
      </c>
      <c r="I113" s="5">
        <v>403352864000</v>
      </c>
      <c r="J113" s="5">
        <v>256778375000</v>
      </c>
      <c r="K113" s="5">
        <v>142686623000</v>
      </c>
      <c r="L113" s="5">
        <v>54029384000</v>
      </c>
      <c r="M113" s="5">
        <v>19618615000</v>
      </c>
      <c r="N113" s="5">
        <v>43410943000</v>
      </c>
      <c r="O113" s="5">
        <v>18918855000</v>
      </c>
      <c r="P113" s="5">
        <v>20302332000</v>
      </c>
      <c r="Q113" s="5">
        <v>14526704000</v>
      </c>
      <c r="R113" s="5">
        <v>14519542000</v>
      </c>
      <c r="S113" s="5">
        <v>8151768000</v>
      </c>
      <c r="T113" s="5">
        <v>23078397000</v>
      </c>
      <c r="U113" s="5">
        <v>17041434000</v>
      </c>
      <c r="V113" s="5">
        <v>14237739000</v>
      </c>
      <c r="W113" s="5">
        <v>92342500553</v>
      </c>
      <c r="X113" s="5">
        <v>96104875078</v>
      </c>
      <c r="Y113" s="5">
        <v>92098761055</v>
      </c>
      <c r="Z113" s="5">
        <v>95091977003</v>
      </c>
    </row>
    <row r="114" spans="3:26" ht="15.5" x14ac:dyDescent="0.35">
      <c r="C114" t="s">
        <v>143</v>
      </c>
      <c r="D114" s="5">
        <v>53713995000</v>
      </c>
      <c r="E114" s="5">
        <v>48206843000</v>
      </c>
      <c r="F114" s="5">
        <v>51799881000</v>
      </c>
      <c r="G114" s="5">
        <v>52097016000</v>
      </c>
      <c r="I114" s="5">
        <v>51799881000</v>
      </c>
      <c r="J114" s="5">
        <v>35117871000</v>
      </c>
      <c r="K114" s="5">
        <v>47923520000</v>
      </c>
      <c r="L114" s="5">
        <v>55988436000</v>
      </c>
      <c r="M114" s="5">
        <v>60434447000</v>
      </c>
      <c r="N114" s="5">
        <v>67003178000</v>
      </c>
      <c r="O114" s="5">
        <v>51512644000</v>
      </c>
      <c r="P114" s="5">
        <v>37348845000</v>
      </c>
      <c r="Q114" s="5">
        <v>48659337000</v>
      </c>
      <c r="R114" s="5">
        <v>56207929000</v>
      </c>
      <c r="S114" s="5">
        <v>25416828000</v>
      </c>
      <c r="T114" s="5">
        <v>39997897000</v>
      </c>
      <c r="U114" s="5">
        <v>35090375000</v>
      </c>
      <c r="V114" s="5">
        <v>24462012000</v>
      </c>
      <c r="W114" s="5">
        <v>25625788489</v>
      </c>
      <c r="X114" s="5">
        <v>30303885045</v>
      </c>
      <c r="Y114" s="5">
        <v>26524374506</v>
      </c>
      <c r="Z114" s="5">
        <v>13194903089</v>
      </c>
    </row>
    <row r="115" spans="3:26" ht="15.5" x14ac:dyDescent="0.35">
      <c r="C115" t="s">
        <v>144</v>
      </c>
      <c r="V115" s="5">
        <v>22141227000</v>
      </c>
      <c r="W115" s="5">
        <v>36847773743</v>
      </c>
      <c r="X115" s="5">
        <v>60286890548</v>
      </c>
      <c r="Y115" s="5">
        <v>85288289143</v>
      </c>
      <c r="Z115" s="5">
        <v>53808085303</v>
      </c>
    </row>
    <row r="116" spans="3:26" ht="15.5" x14ac:dyDescent="0.35">
      <c r="C116" t="s">
        <v>352</v>
      </c>
      <c r="D116" s="5">
        <v>207451047000</v>
      </c>
      <c r="E116" s="5">
        <v>201213195000</v>
      </c>
      <c r="F116" s="5">
        <v>170444108000</v>
      </c>
      <c r="G116" s="5">
        <v>149636469000</v>
      </c>
      <c r="I116" s="5">
        <v>170444108000</v>
      </c>
      <c r="J116" s="5">
        <v>125954225000</v>
      </c>
      <c r="K116" s="5">
        <v>102636502000</v>
      </c>
      <c r="L116" s="5">
        <v>109417152000</v>
      </c>
      <c r="M116" s="5">
        <v>85691434000</v>
      </c>
      <c r="N116" s="5">
        <v>83527158000</v>
      </c>
      <c r="O116" s="5">
        <v>50556624000</v>
      </c>
      <c r="P116" s="5">
        <v>37686063000</v>
      </c>
      <c r="Q116" s="5">
        <v>28422928000</v>
      </c>
      <c r="R116" s="5">
        <v>24221506000</v>
      </c>
      <c r="S116" s="5">
        <v>27303151000</v>
      </c>
      <c r="T116" s="5">
        <v>22686780000</v>
      </c>
      <c r="U116" s="5">
        <v>22987156000</v>
      </c>
      <c r="V116" s="5">
        <v>22141227000</v>
      </c>
      <c r="W116" s="5">
        <v>36847773743</v>
      </c>
      <c r="X116" s="5">
        <v>60286890548</v>
      </c>
      <c r="Y116" s="5">
        <v>85288289143</v>
      </c>
      <c r="Z116" s="5">
        <v>53808085303</v>
      </c>
    </row>
    <row r="117" spans="3:26" ht="15.5" x14ac:dyDescent="0.35">
      <c r="C117" t="s">
        <v>145</v>
      </c>
    </row>
    <row r="118" spans="3:26" ht="15.5" x14ac:dyDescent="0.35">
      <c r="C118" t="s">
        <v>1814</v>
      </c>
      <c r="M118" s="5">
        <v>4000000000</v>
      </c>
      <c r="N118" s="5">
        <v>12000000000</v>
      </c>
    </row>
    <row r="119" spans="3:26" ht="15.5" x14ac:dyDescent="0.35">
      <c r="C119" t="s">
        <v>146</v>
      </c>
      <c r="D119" s="5">
        <v>651396537000</v>
      </c>
      <c r="E119" s="5">
        <v>732041421000</v>
      </c>
      <c r="F119" s="5">
        <v>1630739453000</v>
      </c>
      <c r="G119" s="5">
        <v>619242575000</v>
      </c>
      <c r="I119" s="5">
        <v>1630739453000</v>
      </c>
      <c r="J119" s="5">
        <v>151253500000</v>
      </c>
      <c r="K119" s="5">
        <v>132250000000</v>
      </c>
      <c r="L119" s="5">
        <v>205460000000</v>
      </c>
      <c r="M119" s="5">
        <v>380775000000</v>
      </c>
      <c r="N119" s="5">
        <v>8400000000</v>
      </c>
      <c r="O119" s="5">
        <v>769423938000</v>
      </c>
      <c r="P119" s="5">
        <v>126488914000</v>
      </c>
      <c r="Q119" s="5">
        <v>43393003000</v>
      </c>
      <c r="R119" s="5">
        <v>45605184000</v>
      </c>
      <c r="S119" s="5">
        <v>424394008000</v>
      </c>
    </row>
    <row r="120" spans="3:26" ht="15.5" x14ac:dyDescent="0.35">
      <c r="C120" t="s">
        <v>151</v>
      </c>
      <c r="K120" s="5">
        <v>23867000</v>
      </c>
      <c r="L120" s="5">
        <v>374948000</v>
      </c>
      <c r="M120" s="5">
        <v>578050000</v>
      </c>
      <c r="N120" s="5">
        <v>571423000</v>
      </c>
      <c r="O120" s="5">
        <v>298353000</v>
      </c>
      <c r="P120" s="5">
        <v>49063435000</v>
      </c>
      <c r="Q120" s="5">
        <v>403144539000</v>
      </c>
      <c r="R120" s="5">
        <v>255774341000</v>
      </c>
      <c r="S120" s="5">
        <v>44284103000</v>
      </c>
    </row>
    <row r="121" spans="3:26" ht="15.5" x14ac:dyDescent="0.35">
      <c r="C121" t="s">
        <v>152</v>
      </c>
      <c r="D121" s="5">
        <v>839644405000</v>
      </c>
      <c r="E121" s="5">
        <v>1106908765000</v>
      </c>
      <c r="F121" s="5">
        <v>2009748810000</v>
      </c>
      <c r="G121" s="5">
        <v>696032795000</v>
      </c>
      <c r="I121" s="5">
        <v>2009748810000</v>
      </c>
      <c r="J121" s="5">
        <v>212161711000</v>
      </c>
      <c r="K121" s="5">
        <v>183603420000</v>
      </c>
      <c r="L121" s="5">
        <v>362593953000</v>
      </c>
      <c r="M121" s="5">
        <v>491531908000</v>
      </c>
      <c r="N121" s="5">
        <v>38951408000</v>
      </c>
      <c r="O121" s="5">
        <v>789827788000</v>
      </c>
      <c r="P121" s="5">
        <v>187331914000</v>
      </c>
      <c r="Q121" s="5">
        <v>454588761000</v>
      </c>
      <c r="R121" s="5">
        <v>331447736000</v>
      </c>
      <c r="S121" s="5">
        <v>488175001000</v>
      </c>
      <c r="T121" s="5">
        <v>22668362000</v>
      </c>
      <c r="U121" s="5">
        <v>25598238000</v>
      </c>
      <c r="V121" s="5">
        <v>39989610000</v>
      </c>
    </row>
    <row r="122" spans="3:26" ht="15.5" x14ac:dyDescent="0.35">
      <c r="C122" t="s">
        <v>153</v>
      </c>
      <c r="D122" s="5">
        <v>3233827701000</v>
      </c>
      <c r="E122" s="5">
        <v>2768756864000</v>
      </c>
      <c r="F122" s="5">
        <v>1865728430000</v>
      </c>
      <c r="G122" s="5">
        <v>3189381833000</v>
      </c>
      <c r="I122" s="5">
        <v>1865728430000</v>
      </c>
      <c r="J122" s="5">
        <v>3456000919000</v>
      </c>
      <c r="K122" s="5">
        <v>3754842675000</v>
      </c>
      <c r="L122" s="5">
        <v>3384474913000</v>
      </c>
      <c r="M122" s="5">
        <v>2813678004000</v>
      </c>
      <c r="N122" s="5">
        <v>3132671318000</v>
      </c>
      <c r="O122" s="5">
        <v>2133789256000</v>
      </c>
      <c r="P122" s="5">
        <v>2515185313000</v>
      </c>
      <c r="Q122" s="5">
        <v>2134918222000</v>
      </c>
      <c r="R122" s="5">
        <v>1837767713000</v>
      </c>
      <c r="S122" s="5">
        <v>1570676258000</v>
      </c>
      <c r="T122" s="5">
        <v>1387919969000</v>
      </c>
      <c r="U122" s="5">
        <v>1337022888000</v>
      </c>
      <c r="V122" s="5">
        <v>780768573000</v>
      </c>
    </row>
    <row r="123" spans="3:26" ht="15.5" x14ac:dyDescent="0.35">
      <c r="C123" t="s">
        <v>154</v>
      </c>
      <c r="D123" s="5">
        <v>3233827701000</v>
      </c>
      <c r="E123" s="5">
        <v>2768756864000</v>
      </c>
      <c r="F123" s="5">
        <v>1865728430000</v>
      </c>
      <c r="G123" s="5">
        <v>3189381833000</v>
      </c>
      <c r="I123" s="5">
        <v>1865728430000</v>
      </c>
      <c r="J123" s="5">
        <v>3456000919000</v>
      </c>
      <c r="K123" s="5">
        <v>3754842675000</v>
      </c>
      <c r="L123" s="5">
        <v>3384474913000</v>
      </c>
      <c r="M123" s="5">
        <v>2813678004000</v>
      </c>
      <c r="N123" s="5">
        <v>3132671318000</v>
      </c>
      <c r="O123" s="5">
        <v>2133789256000</v>
      </c>
      <c r="P123" s="5">
        <v>2515185313000</v>
      </c>
      <c r="Q123" s="5">
        <v>2134918222000</v>
      </c>
      <c r="R123" s="5">
        <v>1837767713000</v>
      </c>
      <c r="S123" s="5">
        <v>1570676258000</v>
      </c>
      <c r="T123" s="5">
        <v>1387919969000</v>
      </c>
      <c r="U123" s="5">
        <v>1337022888000</v>
      </c>
      <c r="V123" s="5">
        <v>780768573000</v>
      </c>
    </row>
    <row r="124" spans="3:26" ht="15.5" x14ac:dyDescent="0.35">
      <c r="C124" t="s">
        <v>351</v>
      </c>
      <c r="D124" s="5">
        <v>157120000</v>
      </c>
      <c r="E124" s="5">
        <v>214500000</v>
      </c>
      <c r="F124" s="5">
        <v>271059000</v>
      </c>
      <c r="G124" s="5">
        <v>326807000</v>
      </c>
      <c r="I124" s="5">
        <v>271059000</v>
      </c>
      <c r="L124" s="5">
        <v>23867000</v>
      </c>
      <c r="M124" s="5">
        <v>398815000</v>
      </c>
      <c r="N124" s="5">
        <v>589990000</v>
      </c>
      <c r="O124" s="5">
        <v>373815000</v>
      </c>
      <c r="Q124" s="5">
        <v>44563434000</v>
      </c>
      <c r="R124" s="5">
        <v>87956437000</v>
      </c>
      <c r="S124" s="5">
        <v>133561620000</v>
      </c>
    </row>
    <row r="125" spans="3:26" ht="15.5" x14ac:dyDescent="0.35">
      <c r="C125" t="s">
        <v>587</v>
      </c>
      <c r="N125" s="5">
        <v>11000000000</v>
      </c>
    </row>
    <row r="126" spans="3:26" ht="15.5" x14ac:dyDescent="0.35">
      <c r="C126" t="s">
        <v>393</v>
      </c>
      <c r="D126" s="5">
        <v>2408955823000</v>
      </c>
      <c r="E126" s="5">
        <v>2137432350000</v>
      </c>
      <c r="F126" s="5">
        <v>1253619430000</v>
      </c>
      <c r="G126" s="5">
        <v>2270365845000</v>
      </c>
      <c r="I126" s="5">
        <v>1253619430000</v>
      </c>
      <c r="J126" s="5">
        <v>2779747748000</v>
      </c>
      <c r="K126" s="5">
        <v>2837410281000</v>
      </c>
      <c r="L126" s="5">
        <v>2686182653000</v>
      </c>
      <c r="M126" s="5">
        <v>2519755245000</v>
      </c>
      <c r="N126" s="5">
        <v>2896591526000</v>
      </c>
      <c r="O126" s="5">
        <v>2074102954000</v>
      </c>
      <c r="P126" s="5">
        <v>2457646946000</v>
      </c>
      <c r="Q126" s="5">
        <v>2025650001000</v>
      </c>
      <c r="R126" s="5">
        <v>1447492060000</v>
      </c>
      <c r="S126" s="5">
        <v>1115275139000</v>
      </c>
      <c r="T126" s="5">
        <v>1063767628000</v>
      </c>
      <c r="U126" s="5">
        <v>1007988728000</v>
      </c>
      <c r="V126" s="5">
        <v>707572753000</v>
      </c>
    </row>
    <row r="127" spans="3:26" ht="15.5" x14ac:dyDescent="0.35">
      <c r="C127" t="s">
        <v>159</v>
      </c>
      <c r="D127" s="5">
        <v>4997876048000</v>
      </c>
      <c r="E127" s="5">
        <v>4952977007000</v>
      </c>
      <c r="F127" s="5">
        <v>4921720215000</v>
      </c>
      <c r="G127" s="5">
        <v>4885236434000</v>
      </c>
      <c r="I127" s="5">
        <v>4921720215000</v>
      </c>
      <c r="J127" s="5">
        <v>4766522099000</v>
      </c>
      <c r="K127" s="5">
        <v>4578440529000</v>
      </c>
      <c r="L127" s="5">
        <v>4380333825000</v>
      </c>
      <c r="M127" s="5">
        <v>4100747128000</v>
      </c>
      <c r="N127" s="5">
        <v>3742012201000</v>
      </c>
      <c r="O127" s="5">
        <v>3565822980000</v>
      </c>
      <c r="P127" s="5">
        <v>3329371379000</v>
      </c>
      <c r="Q127" s="5">
        <v>2801378185000</v>
      </c>
      <c r="R127" s="5">
        <v>2442909056000</v>
      </c>
      <c r="S127" s="5">
        <v>2311459415000</v>
      </c>
      <c r="T127" s="5">
        <v>1867445219000</v>
      </c>
      <c r="U127" s="5">
        <v>1841771878000</v>
      </c>
      <c r="V127" s="5">
        <v>1455444731000</v>
      </c>
      <c r="W127" s="5">
        <v>1860457475509</v>
      </c>
      <c r="X127" s="5">
        <v>1822921411078</v>
      </c>
      <c r="Y127" s="5">
        <v>2547691892986</v>
      </c>
      <c r="Z127" s="5">
        <v>2135992724347</v>
      </c>
    </row>
    <row r="128" spans="3:26" ht="15.5" x14ac:dyDescent="0.35">
      <c r="C128" t="s">
        <v>160</v>
      </c>
    </row>
    <row r="129" spans="2:26" ht="15.5" x14ac:dyDescent="0.35">
      <c r="C129" t="s">
        <v>161</v>
      </c>
      <c r="D129" s="5">
        <v>1570695481000</v>
      </c>
      <c r="E129" s="5">
        <v>1570695481000</v>
      </c>
      <c r="F129" s="5">
        <v>1570695481000</v>
      </c>
      <c r="G129" s="5">
        <v>1570695481000</v>
      </c>
      <c r="I129" s="5">
        <v>1570695481000</v>
      </c>
      <c r="J129" s="5">
        <v>1570695481000</v>
      </c>
      <c r="K129" s="5">
        <v>1570695481000</v>
      </c>
      <c r="L129" s="5">
        <v>1570695481000</v>
      </c>
      <c r="M129" s="5">
        <v>1570695481000</v>
      </c>
      <c r="N129" s="5">
        <v>1570695481000</v>
      </c>
      <c r="O129" s="5">
        <v>1570695481000</v>
      </c>
      <c r="P129" s="5">
        <v>1570695481000</v>
      </c>
      <c r="Q129" s="5">
        <v>1570695481000</v>
      </c>
      <c r="R129" s="5">
        <v>1570695481000</v>
      </c>
      <c r="S129" s="5">
        <v>1570695481000</v>
      </c>
      <c r="T129" s="5">
        <v>1570695481000</v>
      </c>
      <c r="U129" s="5">
        <v>1570695481000</v>
      </c>
      <c r="V129" s="5">
        <v>1570695481000</v>
      </c>
      <c r="W129" s="5">
        <v>1430695481000</v>
      </c>
      <c r="X129" s="5">
        <v>1430695481000</v>
      </c>
      <c r="Y129" s="5">
        <v>1430695481000</v>
      </c>
      <c r="Z129" s="5">
        <v>1430695481000</v>
      </c>
    </row>
    <row r="130" spans="2:26" ht="15.5" x14ac:dyDescent="0.35">
      <c r="C130" t="s">
        <v>162</v>
      </c>
      <c r="D130" s="5">
        <v>454133542000</v>
      </c>
      <c r="E130" s="5">
        <v>454133542000</v>
      </c>
      <c r="F130" s="5">
        <v>454133542000</v>
      </c>
      <c r="G130" s="5">
        <v>454133542000</v>
      </c>
      <c r="I130" s="5">
        <v>454133542000</v>
      </c>
      <c r="J130" s="5">
        <v>454133542000</v>
      </c>
      <c r="K130" s="5">
        <v>454133542000</v>
      </c>
      <c r="L130" s="5">
        <v>454133542000</v>
      </c>
      <c r="M130" s="5">
        <v>454133542000</v>
      </c>
      <c r="N130" s="5">
        <v>454133542000</v>
      </c>
      <c r="O130" s="5">
        <v>454133542000</v>
      </c>
      <c r="P130" s="5">
        <v>454133542000</v>
      </c>
      <c r="Q130" s="5">
        <v>454133542000</v>
      </c>
      <c r="R130" s="5">
        <v>454133542000</v>
      </c>
      <c r="S130" s="5">
        <v>451901463000</v>
      </c>
      <c r="T130" s="5">
        <v>451901463000</v>
      </c>
      <c r="U130" s="5">
        <v>451901463000</v>
      </c>
      <c r="V130" s="5">
        <v>451901463000</v>
      </c>
      <c r="W130" s="5">
        <v>177994263095</v>
      </c>
      <c r="X130" s="5">
        <v>177994263095</v>
      </c>
      <c r="Y130" s="5">
        <v>177994263095</v>
      </c>
      <c r="Z130" s="5">
        <v>177994263095</v>
      </c>
    </row>
    <row r="131" spans="2:26" ht="15.5" x14ac:dyDescent="0.35">
      <c r="C131" t="s">
        <v>163</v>
      </c>
      <c r="D131" s="5">
        <v>-970270042000</v>
      </c>
      <c r="E131" s="5">
        <v>-914911359000</v>
      </c>
      <c r="F131" s="5">
        <v>-850949241000</v>
      </c>
      <c r="G131" s="5">
        <v>-782869873000</v>
      </c>
      <c r="I131" s="5">
        <v>-850949241000</v>
      </c>
      <c r="J131" s="5">
        <v>-591330044000</v>
      </c>
      <c r="K131" s="5">
        <v>-294530980000</v>
      </c>
      <c r="L131" s="5">
        <v>49261512000</v>
      </c>
      <c r="M131" s="5">
        <v>470410355000</v>
      </c>
      <c r="N131" s="5">
        <v>881627479000</v>
      </c>
      <c r="O131" s="5">
        <v>1290498855000</v>
      </c>
      <c r="P131" s="5">
        <v>1551279418000</v>
      </c>
      <c r="Q131" s="5">
        <v>1534828109000</v>
      </c>
      <c r="R131" s="5">
        <v>1598007866000</v>
      </c>
      <c r="S131" s="5">
        <v>1405792476000</v>
      </c>
      <c r="T131" s="5">
        <v>1224213074000</v>
      </c>
      <c r="U131" s="5">
        <v>904058640000</v>
      </c>
      <c r="V131" s="5">
        <v>183959414000</v>
      </c>
      <c r="W131" s="5">
        <v>3131161621</v>
      </c>
      <c r="X131" s="5">
        <v>-869679716931</v>
      </c>
      <c r="Y131" s="5">
        <v>-935803032475</v>
      </c>
      <c r="Z131" s="5">
        <v>-965989471631</v>
      </c>
    </row>
    <row r="132" spans="2:26" ht="15.5" x14ac:dyDescent="0.35">
      <c r="C132" t="s">
        <v>164</v>
      </c>
      <c r="D132" s="5">
        <v>7500000000</v>
      </c>
      <c r="E132" s="5">
        <v>7500000000</v>
      </c>
      <c r="F132" s="5">
        <v>7500000000</v>
      </c>
      <c r="G132" s="5">
        <v>7500000000</v>
      </c>
      <c r="I132" s="5">
        <v>7500000000</v>
      </c>
      <c r="J132" s="5">
        <v>7500000000</v>
      </c>
      <c r="K132" s="5">
        <v>7500000000</v>
      </c>
      <c r="L132" s="5">
        <v>7500000000</v>
      </c>
      <c r="M132" s="5">
        <v>7500000000</v>
      </c>
      <c r="N132" s="5">
        <v>7500000000</v>
      </c>
      <c r="O132" s="5">
        <v>7500000000</v>
      </c>
      <c r="P132" s="5">
        <v>6500000000</v>
      </c>
      <c r="Q132" s="5">
        <v>5500000000</v>
      </c>
      <c r="R132" s="5">
        <v>4500000000</v>
      </c>
      <c r="S132" s="5">
        <v>3500000000</v>
      </c>
      <c r="T132" s="5">
        <v>2500000000</v>
      </c>
      <c r="U132" s="5">
        <v>1500000000</v>
      </c>
      <c r="V132" s="5">
        <v>500000000</v>
      </c>
    </row>
    <row r="133" spans="2:26" ht="15.5" x14ac:dyDescent="0.35">
      <c r="C133" t="s">
        <v>165</v>
      </c>
      <c r="D133" s="5">
        <v>-977770042000</v>
      </c>
      <c r="E133" s="5">
        <v>-922411359000</v>
      </c>
      <c r="F133" s="5">
        <v>-858449241000</v>
      </c>
      <c r="G133" s="5">
        <v>-790369873000</v>
      </c>
      <c r="I133" s="5">
        <v>-858449241000</v>
      </c>
      <c r="J133" s="5">
        <v>-598830044000</v>
      </c>
      <c r="K133" s="5">
        <v>-302030980000</v>
      </c>
      <c r="L133" s="5">
        <v>41761512000</v>
      </c>
      <c r="M133" s="5">
        <v>462910355000</v>
      </c>
      <c r="N133" s="5">
        <v>874127479000</v>
      </c>
      <c r="O133" s="5">
        <v>1282998855000</v>
      </c>
      <c r="P133" s="5">
        <v>1544779418000</v>
      </c>
      <c r="Q133" s="5">
        <v>1529328109000</v>
      </c>
      <c r="R133" s="5">
        <v>1593507866000</v>
      </c>
      <c r="S133" s="5">
        <v>1402292476000</v>
      </c>
      <c r="T133" s="5">
        <v>1221713074000</v>
      </c>
      <c r="U133" s="5">
        <v>902558640000</v>
      </c>
      <c r="V133" s="5">
        <v>183459414000</v>
      </c>
      <c r="W133" s="5">
        <v>3131161621</v>
      </c>
      <c r="X133" s="5">
        <v>-869679716931</v>
      </c>
      <c r="Y133" s="5">
        <v>-935803032475</v>
      </c>
      <c r="Z133" s="5">
        <v>-965989471631</v>
      </c>
    </row>
    <row r="134" spans="2:26" ht="15.5" x14ac:dyDescent="0.35">
      <c r="C134" t="s">
        <v>166</v>
      </c>
      <c r="D134" s="5">
        <v>-970270042000</v>
      </c>
      <c r="E134" s="5">
        <v>-914911359000</v>
      </c>
      <c r="F134" s="5">
        <v>-850949241000</v>
      </c>
      <c r="G134" s="5">
        <v>-782869873000</v>
      </c>
      <c r="I134" s="5">
        <v>-850949241000</v>
      </c>
      <c r="J134" s="5">
        <v>-591330044000</v>
      </c>
      <c r="K134" s="5">
        <v>-294530980000</v>
      </c>
      <c r="L134" s="5">
        <v>49261512000</v>
      </c>
      <c r="M134" s="5">
        <v>470410355000</v>
      </c>
      <c r="N134" s="5">
        <v>881627479000</v>
      </c>
      <c r="O134" s="5">
        <v>1290498855000</v>
      </c>
      <c r="P134" s="5">
        <v>1551279418000</v>
      </c>
      <c r="Q134" s="5">
        <v>1534828109000</v>
      </c>
      <c r="R134" s="5">
        <v>1598007866000</v>
      </c>
      <c r="S134" s="5">
        <v>1405792476000</v>
      </c>
      <c r="T134" s="5">
        <v>1224213074000</v>
      </c>
      <c r="U134" s="5">
        <v>904058640000</v>
      </c>
      <c r="V134" s="5">
        <v>183959414000</v>
      </c>
      <c r="W134" s="5">
        <v>3131161621</v>
      </c>
      <c r="X134" s="5">
        <v>-869679716931</v>
      </c>
      <c r="Y134" s="5">
        <v>-935803032475</v>
      </c>
      <c r="Z134" s="5">
        <v>-965989471631</v>
      </c>
    </row>
    <row r="135" spans="2:26" ht="15.5" x14ac:dyDescent="0.35">
      <c r="C135" t="s">
        <v>167</v>
      </c>
      <c r="D135" s="5">
        <v>-33689000</v>
      </c>
      <c r="E135" s="5">
        <v>-33039000</v>
      </c>
      <c r="F135" s="5">
        <v>-32328000</v>
      </c>
      <c r="G135" s="5">
        <v>-31655000</v>
      </c>
      <c r="I135" s="5">
        <v>-32328000</v>
      </c>
      <c r="J135" s="5">
        <v>-30123000</v>
      </c>
      <c r="K135" s="5">
        <v>-27468000</v>
      </c>
      <c r="L135" s="5">
        <v>-22428000</v>
      </c>
      <c r="M135" s="5">
        <v>-12058000</v>
      </c>
      <c r="N135" s="5">
        <v>-7041000</v>
      </c>
      <c r="O135" s="5">
        <v>-84000</v>
      </c>
      <c r="P135" s="5">
        <v>6057000</v>
      </c>
      <c r="Q135" s="5">
        <v>9775000</v>
      </c>
      <c r="R135" s="5">
        <v>511651000</v>
      </c>
      <c r="S135" s="5">
        <v>14406000</v>
      </c>
      <c r="T135" s="5">
        <v>18421000</v>
      </c>
      <c r="U135" s="5">
        <v>22176000</v>
      </c>
    </row>
    <row r="136" spans="2:26" ht="15.5" x14ac:dyDescent="0.35">
      <c r="C136" t="s">
        <v>10</v>
      </c>
      <c r="D136" s="5">
        <v>1062351339000</v>
      </c>
      <c r="E136" s="5">
        <v>1117710672000</v>
      </c>
      <c r="F136" s="5">
        <v>1181673501000</v>
      </c>
      <c r="G136" s="5">
        <v>1250618016000</v>
      </c>
      <c r="I136" s="5">
        <v>1181673501000</v>
      </c>
      <c r="J136" s="5">
        <v>1442159377000</v>
      </c>
      <c r="K136" s="5">
        <v>1738529107000</v>
      </c>
      <c r="L136" s="5">
        <v>2082346272000</v>
      </c>
      <c r="M136" s="5">
        <v>2503287462000</v>
      </c>
      <c r="N136" s="5">
        <v>2914108781000</v>
      </c>
      <c r="O136" s="5">
        <v>3315128311000</v>
      </c>
      <c r="P136" s="5">
        <v>3575915015000</v>
      </c>
      <c r="Q136" s="5">
        <v>3559467424000</v>
      </c>
      <c r="R136" s="5">
        <v>3623348540000</v>
      </c>
      <c r="S136" s="5">
        <v>3428403826000</v>
      </c>
      <c r="T136" s="5">
        <v>3246828439000</v>
      </c>
      <c r="U136" s="5">
        <v>2926677760000</v>
      </c>
      <c r="V136" s="5">
        <v>2837716716000</v>
      </c>
      <c r="W136" s="5">
        <v>2243436383551</v>
      </c>
      <c r="X136" s="5">
        <v>739010027164</v>
      </c>
      <c r="Y136" s="5">
        <v>665623160692</v>
      </c>
      <c r="Z136" s="5">
        <v>638521765425</v>
      </c>
    </row>
    <row r="137" spans="2:26" ht="15.5" x14ac:dyDescent="0.35">
      <c r="C137" t="s">
        <v>168</v>
      </c>
      <c r="D137" s="5">
        <v>6060227387000</v>
      </c>
      <c r="E137" s="5">
        <v>6070687679000</v>
      </c>
      <c r="F137" s="5">
        <v>6103393716000</v>
      </c>
      <c r="G137" s="5">
        <v>6135854450000</v>
      </c>
      <c r="I137" s="5">
        <v>6103393716000</v>
      </c>
      <c r="J137" s="5">
        <v>6208681476000</v>
      </c>
      <c r="K137" s="5">
        <v>6316969636000</v>
      </c>
      <c r="L137" s="5">
        <v>6462680097000</v>
      </c>
      <c r="M137" s="5">
        <v>6604034590000</v>
      </c>
      <c r="N137" s="5">
        <v>6656120982000</v>
      </c>
      <c r="O137" s="5">
        <v>6880951291000</v>
      </c>
      <c r="P137" s="5">
        <v>6905286394000</v>
      </c>
      <c r="Q137" s="5">
        <v>6360845609000</v>
      </c>
      <c r="R137" s="5">
        <v>6066257596000</v>
      </c>
      <c r="S137" s="5">
        <v>5739863241000</v>
      </c>
      <c r="T137" s="5">
        <v>5114273658000</v>
      </c>
      <c r="U137" s="5">
        <v>4768449638000</v>
      </c>
      <c r="V137" s="5">
        <v>4293161447000</v>
      </c>
      <c r="W137" s="5">
        <v>4103893859060</v>
      </c>
      <c r="X137" s="5">
        <v>2561931438242</v>
      </c>
      <c r="Y137" s="5">
        <v>3213315053678</v>
      </c>
      <c r="Z137" s="5">
        <v>2774514489772</v>
      </c>
    </row>
    <row r="138" spans="2:26" ht="15.5" x14ac:dyDescent="0.35">
      <c r="C138" t="s">
        <v>169</v>
      </c>
      <c r="D138" s="5">
        <v>3141390958</v>
      </c>
      <c r="E138" s="5">
        <v>3141390958</v>
      </c>
      <c r="F138" s="5">
        <v>3141390958</v>
      </c>
      <c r="G138" s="5">
        <v>3141390958</v>
      </c>
      <c r="I138" s="5">
        <v>3141390958</v>
      </c>
      <c r="J138" s="5">
        <v>3141390962</v>
      </c>
      <c r="K138" s="5">
        <v>3141390962</v>
      </c>
      <c r="L138" s="5">
        <v>3141390962</v>
      </c>
      <c r="M138" s="5">
        <v>3141390962</v>
      </c>
      <c r="N138" s="5">
        <v>3141390962</v>
      </c>
      <c r="O138" s="5">
        <v>3141390962</v>
      </c>
      <c r="P138" s="5">
        <v>3141390962</v>
      </c>
      <c r="Q138" s="5">
        <v>3141390962</v>
      </c>
      <c r="R138" s="5">
        <v>3141390962</v>
      </c>
      <c r="S138" s="5">
        <v>3141390962</v>
      </c>
      <c r="T138" s="5">
        <v>3141390962</v>
      </c>
      <c r="U138" s="5">
        <v>3141390962</v>
      </c>
      <c r="V138" s="5">
        <v>3141390962</v>
      </c>
      <c r="W138" s="5">
        <v>2861390962</v>
      </c>
      <c r="X138" s="5">
        <v>2861390962</v>
      </c>
      <c r="Y138" s="5">
        <v>2861390962</v>
      </c>
      <c r="Z138" s="5">
        <v>2861390962</v>
      </c>
    </row>
    <row r="140" spans="2:26" ht="15.5" x14ac:dyDescent="0.35">
      <c r="B140" t="s">
        <v>170</v>
      </c>
      <c r="C140" t="s">
        <v>171</v>
      </c>
      <c r="D140" s="5">
        <v>17536112000</v>
      </c>
      <c r="E140" s="5">
        <v>712632000</v>
      </c>
      <c r="F140" s="5">
        <v>9935150000</v>
      </c>
      <c r="G140" s="5">
        <v>-1027825000</v>
      </c>
      <c r="I140" s="5">
        <v>37856630000</v>
      </c>
      <c r="J140" s="5">
        <v>40831139000</v>
      </c>
      <c r="K140" s="5">
        <v>30187779000</v>
      </c>
      <c r="L140" s="5">
        <v>-91409371000</v>
      </c>
      <c r="M140" s="5">
        <v>-149787211000</v>
      </c>
      <c r="N140" s="5">
        <v>-84703732000</v>
      </c>
      <c r="O140" s="5">
        <v>-234305058000</v>
      </c>
      <c r="P140" s="5">
        <v>-110537856000</v>
      </c>
      <c r="Q140" s="5">
        <v>-102681989000</v>
      </c>
      <c r="R140" s="5">
        <v>179530958000</v>
      </c>
      <c r="S140" s="5">
        <v>6717789000</v>
      </c>
      <c r="T140" s="5">
        <v>51009384000</v>
      </c>
      <c r="U140" s="5">
        <v>-85544196000</v>
      </c>
      <c r="V140" s="5">
        <v>90161315000</v>
      </c>
      <c r="W140" s="5">
        <v>-32575733569</v>
      </c>
      <c r="X140" s="5">
        <v>60737782206</v>
      </c>
      <c r="Y140" s="5">
        <v>-68047212728</v>
      </c>
      <c r="Z140" s="5">
        <v>-249382613813</v>
      </c>
    </row>
    <row r="141" spans="2:26" ht="15.5" x14ac:dyDescent="0.35">
      <c r="C141" t="s">
        <v>395</v>
      </c>
      <c r="D141" s="5">
        <v>142576795000</v>
      </c>
      <c r="E141" s="5">
        <v>126130058000</v>
      </c>
      <c r="F141" s="5">
        <v>148890025000</v>
      </c>
      <c r="G141" s="5">
        <v>148062844000</v>
      </c>
      <c r="I141" s="5">
        <v>565010100000</v>
      </c>
      <c r="J141" s="5">
        <v>626903695000</v>
      </c>
      <c r="K141" s="5">
        <v>573368748000</v>
      </c>
      <c r="L141" s="5">
        <v>399812016000</v>
      </c>
      <c r="M141" s="5">
        <v>321660383000</v>
      </c>
      <c r="N141" s="5">
        <v>367710159000</v>
      </c>
      <c r="O141" s="5">
        <v>542456955000</v>
      </c>
      <c r="P141" s="5">
        <v>489697058000</v>
      </c>
      <c r="Q141" s="5">
        <v>454693666000</v>
      </c>
      <c r="R141" s="5">
        <v>823269811000</v>
      </c>
      <c r="S141" s="5">
        <v>816443560000</v>
      </c>
      <c r="T141" s="5">
        <v>1209327517000</v>
      </c>
      <c r="U141" s="5">
        <v>895398839000</v>
      </c>
      <c r="V141" s="5">
        <v>991653614000</v>
      </c>
      <c r="W141" s="5">
        <v>486918388096</v>
      </c>
      <c r="X141" s="5">
        <v>349865585303</v>
      </c>
      <c r="Y141" s="5">
        <v>374696009594</v>
      </c>
      <c r="Z141" s="5">
        <v>471760927502</v>
      </c>
    </row>
    <row r="142" spans="2:26" ht="15.5" x14ac:dyDescent="0.35">
      <c r="C142" t="s">
        <v>396</v>
      </c>
    </row>
    <row r="143" spans="2:26" ht="15.5" x14ac:dyDescent="0.35">
      <c r="C143" t="s">
        <v>3169</v>
      </c>
      <c r="D143" s="5">
        <v>-32731486000</v>
      </c>
      <c r="E143" s="5">
        <v>-31682424000</v>
      </c>
      <c r="F143" s="5">
        <v>-29554220000</v>
      </c>
      <c r="G143" s="5">
        <v>-34131121000</v>
      </c>
      <c r="I143" s="5">
        <v>-124741873000</v>
      </c>
      <c r="J143" s="5">
        <v>-127868572000</v>
      </c>
      <c r="K143" s="5">
        <v>-116223578000</v>
      </c>
      <c r="L143" s="5">
        <v>-107020900000</v>
      </c>
      <c r="M143" s="5">
        <v>-105432841000</v>
      </c>
      <c r="N143" s="5">
        <v>-109672976000</v>
      </c>
      <c r="O143" s="5">
        <v>-145544650000</v>
      </c>
      <c r="P143" s="5">
        <v>-105661302000</v>
      </c>
      <c r="Q143" s="5">
        <v>-94315415000</v>
      </c>
      <c r="R143" s="5">
        <v>-87106970000</v>
      </c>
      <c r="S143" s="5">
        <v>-84678842000</v>
      </c>
      <c r="T143" s="5">
        <v>-79561506000</v>
      </c>
      <c r="U143" s="5">
        <v>-66704826000</v>
      </c>
      <c r="V143" s="5">
        <v>-62892193000</v>
      </c>
      <c r="W143" s="5">
        <v>-58542034795</v>
      </c>
      <c r="X143" s="5">
        <v>-54358484316</v>
      </c>
      <c r="Y143" s="5">
        <v>-55039501542</v>
      </c>
      <c r="Z143" s="5">
        <v>-59174874777</v>
      </c>
    </row>
    <row r="144" spans="2:26" ht="15.5" x14ac:dyDescent="0.35">
      <c r="C144" t="s">
        <v>3214</v>
      </c>
      <c r="D144" s="5">
        <v>-4236347000</v>
      </c>
      <c r="G144" s="5">
        <v>4441888000</v>
      </c>
    </row>
    <row r="145" spans="3:26" ht="15.5" x14ac:dyDescent="0.35">
      <c r="C145" t="s">
        <v>398</v>
      </c>
      <c r="D145" s="5">
        <v>-45146854000</v>
      </c>
      <c r="F145" s="5">
        <v>-29152786000</v>
      </c>
      <c r="G145" s="5">
        <v>-30254992000</v>
      </c>
      <c r="I145" s="5">
        <v>-64584829000</v>
      </c>
      <c r="J145" s="5">
        <v>-124265264000</v>
      </c>
      <c r="K145" s="5">
        <v>-103382781000</v>
      </c>
      <c r="L145" s="5">
        <v>-164770996000</v>
      </c>
      <c r="M145" s="5">
        <v>-162977999000</v>
      </c>
      <c r="N145" s="5">
        <v>-136613056000</v>
      </c>
      <c r="O145" s="5">
        <v>-225906664000</v>
      </c>
      <c r="P145" s="5">
        <v>-156855707000</v>
      </c>
      <c r="Q145" s="5">
        <v>-151893851000</v>
      </c>
      <c r="R145" s="5">
        <v>-276910017000</v>
      </c>
      <c r="S145" s="5">
        <v>-247999029000</v>
      </c>
      <c r="T145" s="5">
        <v>-606058919000</v>
      </c>
      <c r="U145" s="5">
        <v>-553149173000</v>
      </c>
      <c r="V145" s="5">
        <v>-375834331000</v>
      </c>
      <c r="W145" s="5">
        <v>-117502820840</v>
      </c>
      <c r="X145" s="5">
        <v>-47576707002</v>
      </c>
      <c r="Y145" s="5">
        <v>-30112063144</v>
      </c>
      <c r="Z145" s="5">
        <v>-288683920065</v>
      </c>
    </row>
    <row r="146" spans="3:26" ht="15.5" x14ac:dyDescent="0.35">
      <c r="C146" t="s">
        <v>3215</v>
      </c>
      <c r="D146" s="5">
        <v>31485701000</v>
      </c>
      <c r="E146" s="5">
        <v>-31485701000</v>
      </c>
      <c r="S146" s="5">
        <v>-195516573000</v>
      </c>
      <c r="T146" s="5">
        <v>-195819816000</v>
      </c>
      <c r="U146" s="5">
        <v>-171104215000</v>
      </c>
      <c r="V146" s="5">
        <v>-152132632000</v>
      </c>
      <c r="W146" s="5">
        <v>-137202245933</v>
      </c>
      <c r="X146" s="5">
        <v>-131027132279</v>
      </c>
      <c r="Y146" s="5">
        <v>-116725747305</v>
      </c>
      <c r="Z146" s="5">
        <v>-123260410910</v>
      </c>
    </row>
    <row r="147" spans="3:26" ht="15.5" x14ac:dyDescent="0.35">
      <c r="C147" t="s">
        <v>3216</v>
      </c>
      <c r="T147" s="5">
        <v>-20000000000</v>
      </c>
    </row>
    <row r="148" spans="3:26" ht="15.5" x14ac:dyDescent="0.35">
      <c r="C148" t="s">
        <v>3217</v>
      </c>
      <c r="W148" s="5">
        <v>-7911603672</v>
      </c>
    </row>
    <row r="149" spans="3:26" ht="15.5" x14ac:dyDescent="0.35">
      <c r="C149" t="s">
        <v>399</v>
      </c>
      <c r="D149" s="5">
        <v>-50628986000</v>
      </c>
      <c r="E149" s="5">
        <v>-63168125000</v>
      </c>
      <c r="F149" s="5">
        <v>-58707006000</v>
      </c>
      <c r="G149" s="5">
        <v>-59944225000</v>
      </c>
      <c r="I149" s="5">
        <v>-189326702000</v>
      </c>
      <c r="J149" s="5">
        <v>-252133836000</v>
      </c>
      <c r="K149" s="5">
        <v>-219606359000</v>
      </c>
      <c r="L149" s="5">
        <v>-271791896000</v>
      </c>
      <c r="M149" s="5">
        <v>-268410840000</v>
      </c>
      <c r="N149" s="5">
        <v>-246286032000</v>
      </c>
      <c r="O149" s="5">
        <v>-371451314000</v>
      </c>
      <c r="P149" s="5">
        <v>-262517009000</v>
      </c>
      <c r="Q149" s="5">
        <v>-246209266000</v>
      </c>
      <c r="R149" s="5">
        <v>-364016987000</v>
      </c>
      <c r="S149" s="5">
        <v>-528194444000</v>
      </c>
      <c r="T149" s="5">
        <v>-901440241000</v>
      </c>
      <c r="U149" s="5">
        <v>-790958214000</v>
      </c>
      <c r="V149" s="5">
        <v>-590859156000</v>
      </c>
      <c r="W149" s="5">
        <v>-321158705240</v>
      </c>
      <c r="X149" s="5">
        <v>-232962323597</v>
      </c>
      <c r="Y149" s="5">
        <v>-201877311991</v>
      </c>
      <c r="Z149" s="5">
        <v>-471119205752</v>
      </c>
    </row>
    <row r="150" spans="3:26" ht="15.5" x14ac:dyDescent="0.35">
      <c r="C150" t="s">
        <v>3218</v>
      </c>
    </row>
    <row r="151" spans="3:26" ht="15.5" x14ac:dyDescent="0.35">
      <c r="C151" t="s">
        <v>3219</v>
      </c>
      <c r="D151" s="5">
        <v>-65846708000</v>
      </c>
      <c r="E151" s="5">
        <v>-43896636000</v>
      </c>
      <c r="F151" s="5">
        <v>-55466756000</v>
      </c>
      <c r="G151" s="5">
        <v>-73579598000</v>
      </c>
      <c r="I151" s="5">
        <v>-277557581000</v>
      </c>
      <c r="J151" s="5">
        <v>-254964960000</v>
      </c>
      <c r="K151" s="5">
        <v>-227372664000</v>
      </c>
      <c r="L151" s="5">
        <v>-177871761000</v>
      </c>
      <c r="M151" s="5">
        <v>-145579112000</v>
      </c>
      <c r="N151" s="5">
        <v>-191769876000</v>
      </c>
      <c r="O151" s="5">
        <v>-352200530000</v>
      </c>
      <c r="P151" s="5">
        <v>-287236852000</v>
      </c>
      <c r="Q151" s="5">
        <v>-264035080000</v>
      </c>
      <c r="R151" s="5">
        <v>-243527294000</v>
      </c>
      <c r="S151" s="5">
        <v>-184133273000</v>
      </c>
      <c r="T151" s="5">
        <v>-176284799000</v>
      </c>
      <c r="U151" s="5">
        <v>-130029581000</v>
      </c>
      <c r="V151" s="5">
        <v>-146960563000</v>
      </c>
      <c r="W151" s="5">
        <v>-141146620020</v>
      </c>
      <c r="Y151" s="5">
        <v>-208751668260</v>
      </c>
      <c r="Z151" s="5">
        <v>-234528980444</v>
      </c>
    </row>
    <row r="152" spans="3:26" ht="15.5" x14ac:dyDescent="0.35">
      <c r="C152" t="s">
        <v>2164</v>
      </c>
      <c r="D152" s="5">
        <v>-10672653000</v>
      </c>
      <c r="E152" s="5">
        <v>-16299932000</v>
      </c>
      <c r="F152" s="5">
        <v>-22003866000</v>
      </c>
      <c r="G152" s="5">
        <v>-7267212000</v>
      </c>
      <c r="I152" s="5">
        <v>-49372881000</v>
      </c>
      <c r="J152" s="5">
        <v>-69752779000</v>
      </c>
      <c r="K152" s="5">
        <v>-85997262000</v>
      </c>
      <c r="L152" s="5">
        <v>-31581737000</v>
      </c>
      <c r="M152" s="5">
        <v>-44743991000</v>
      </c>
      <c r="N152" s="5">
        <v>-11113888000</v>
      </c>
      <c r="O152" s="5">
        <v>-45655208000</v>
      </c>
      <c r="P152" s="5">
        <v>-42534763000</v>
      </c>
      <c r="Q152" s="5">
        <v>-38435993000</v>
      </c>
      <c r="R152" s="5">
        <v>-32148776000</v>
      </c>
      <c r="S152" s="5">
        <v>-93140788000</v>
      </c>
      <c r="T152" s="5">
        <v>-114288598000</v>
      </c>
      <c r="U152" s="5">
        <v>-67059967000</v>
      </c>
      <c r="V152" s="5">
        <v>-97058085000</v>
      </c>
      <c r="W152" s="5">
        <v>-53793366852</v>
      </c>
      <c r="X152" s="5">
        <v>-36807638967</v>
      </c>
      <c r="Y152" s="5">
        <v>-25563375825</v>
      </c>
      <c r="Z152" s="5">
        <v>-27335130427</v>
      </c>
    </row>
    <row r="153" spans="3:26" ht="15.5" x14ac:dyDescent="0.35">
      <c r="C153" t="s">
        <v>1496</v>
      </c>
      <c r="D153" s="5">
        <v>2084374000</v>
      </c>
      <c r="E153" s="5">
        <v>-2084374000</v>
      </c>
      <c r="F153" s="5">
        <v>-2835133000</v>
      </c>
      <c r="G153" s="5">
        <v>-8875953000</v>
      </c>
      <c r="I153" s="5">
        <v>-11711086000</v>
      </c>
      <c r="J153" s="5">
        <v>-9713970000</v>
      </c>
      <c r="K153" s="5">
        <v>-10928669000</v>
      </c>
      <c r="L153" s="5">
        <v>-10900783000</v>
      </c>
      <c r="M153" s="5">
        <v>-14754784000</v>
      </c>
      <c r="N153" s="5">
        <v>-5114685000</v>
      </c>
      <c r="O153" s="5">
        <v>-10740329000</v>
      </c>
      <c r="P153" s="5">
        <v>-10051023000</v>
      </c>
      <c r="Q153" s="5">
        <v>-11151490000</v>
      </c>
      <c r="R153" s="5">
        <v>-8056019000</v>
      </c>
      <c r="S153" s="5">
        <v>-9327095000</v>
      </c>
      <c r="T153" s="5">
        <v>-4214365000</v>
      </c>
      <c r="U153" s="5">
        <v>-2305623000</v>
      </c>
      <c r="V153" s="5">
        <v>-3113565000</v>
      </c>
      <c r="W153" s="5">
        <v>-2910651065</v>
      </c>
      <c r="X153" s="5">
        <v>-2939356831</v>
      </c>
      <c r="Y153" s="5">
        <v>-2954299594</v>
      </c>
      <c r="Z153" s="5">
        <v>-3112341922</v>
      </c>
    </row>
    <row r="154" spans="3:26" ht="15.5" x14ac:dyDescent="0.35">
      <c r="C154" t="s">
        <v>3220</v>
      </c>
      <c r="Z154" s="5">
        <v>-590441143</v>
      </c>
    </row>
    <row r="155" spans="3:26" ht="15.5" x14ac:dyDescent="0.35">
      <c r="C155" t="s">
        <v>437</v>
      </c>
      <c r="T155" s="5">
        <v>35243939000</v>
      </c>
      <c r="U155" s="5">
        <v>10446102000</v>
      </c>
      <c r="V155" s="5">
        <v>9507325000</v>
      </c>
      <c r="W155" s="5">
        <v>11701428480</v>
      </c>
      <c r="Y155" s="5">
        <v>2494341199</v>
      </c>
      <c r="Z155" s="5">
        <v>5838142744</v>
      </c>
    </row>
    <row r="156" spans="3:26" ht="15.5" x14ac:dyDescent="0.35">
      <c r="C156" t="s">
        <v>3221</v>
      </c>
      <c r="D156" s="5">
        <v>-74434987000</v>
      </c>
      <c r="E156" s="5">
        <v>-62280942000</v>
      </c>
      <c r="F156" s="5">
        <v>-80305755000</v>
      </c>
      <c r="G156" s="5">
        <v>-89722763000</v>
      </c>
      <c r="I156" s="5">
        <v>-338641548000</v>
      </c>
      <c r="J156" s="5">
        <v>-334431709000</v>
      </c>
      <c r="K156" s="5">
        <v>-324298595000</v>
      </c>
      <c r="L156" s="5">
        <v>-220354281000</v>
      </c>
      <c r="M156" s="5">
        <v>-205077887000</v>
      </c>
      <c r="N156" s="5">
        <v>-207998449000</v>
      </c>
      <c r="O156" s="5">
        <v>-408596067000</v>
      </c>
      <c r="P156" s="5">
        <v>-339822638000</v>
      </c>
      <c r="Q156" s="5">
        <v>-313622563000</v>
      </c>
      <c r="R156" s="5">
        <v>-283732089000</v>
      </c>
      <c r="S156" s="5">
        <v>-286601156000</v>
      </c>
      <c r="T156" s="5">
        <v>-295528771000</v>
      </c>
      <c r="U156" s="5">
        <v>-204414425000</v>
      </c>
      <c r="V156" s="5">
        <v>-322821643000</v>
      </c>
      <c r="W156" s="5">
        <v>-212749871911</v>
      </c>
      <c r="X156" s="5">
        <v>-61565920026</v>
      </c>
      <c r="Y156" s="5">
        <v>-247061173221</v>
      </c>
      <c r="Z156" s="5">
        <v>-268354791811</v>
      </c>
    </row>
    <row r="157" spans="3:26" ht="15.5" x14ac:dyDescent="0.35">
      <c r="C157" t="s">
        <v>2914</v>
      </c>
    </row>
    <row r="158" spans="3:26" ht="15.5" x14ac:dyDescent="0.35">
      <c r="C158" t="s">
        <v>1561</v>
      </c>
      <c r="D158" s="5">
        <v>23290000</v>
      </c>
      <c r="E158" s="5">
        <v>31641000</v>
      </c>
      <c r="F158" s="5">
        <v>57886000</v>
      </c>
      <c r="G158" s="5">
        <v>576319000</v>
      </c>
      <c r="I158" s="5">
        <v>814780000</v>
      </c>
      <c r="J158" s="5">
        <v>492989000</v>
      </c>
      <c r="K158" s="5">
        <v>723985000</v>
      </c>
      <c r="L158" s="5">
        <v>924790000</v>
      </c>
      <c r="M158" s="5">
        <v>2041133000</v>
      </c>
      <c r="N158" s="5">
        <v>1870590000</v>
      </c>
      <c r="O158" s="5">
        <v>3285368000</v>
      </c>
      <c r="P158" s="5">
        <v>2104733000</v>
      </c>
      <c r="Q158" s="5">
        <v>2456174000</v>
      </c>
      <c r="R158" s="5">
        <v>4010223000</v>
      </c>
      <c r="S158" s="5">
        <v>5069829000</v>
      </c>
      <c r="T158" s="5">
        <v>3406940000</v>
      </c>
      <c r="U158" s="5">
        <v>3983502000</v>
      </c>
      <c r="V158" s="5">
        <v>2681175000</v>
      </c>
      <c r="W158" s="5">
        <v>2713027006</v>
      </c>
      <c r="X158" s="5">
        <v>5400440526</v>
      </c>
      <c r="Y158" s="5">
        <v>3700921691</v>
      </c>
      <c r="Z158" s="5">
        <v>12492313504</v>
      </c>
    </row>
    <row r="159" spans="3:26" ht="15.5" x14ac:dyDescent="0.35">
      <c r="C159" t="s">
        <v>2516</v>
      </c>
      <c r="D159" s="5">
        <v>23290000</v>
      </c>
      <c r="E159" s="5">
        <v>31641000</v>
      </c>
      <c r="F159" s="5">
        <v>57886000</v>
      </c>
      <c r="G159" s="5">
        <v>576319000</v>
      </c>
      <c r="I159" s="5">
        <v>814780000</v>
      </c>
      <c r="J159" s="5">
        <v>492989000</v>
      </c>
      <c r="K159" s="5">
        <v>723985000</v>
      </c>
      <c r="L159" s="5">
        <v>924790000</v>
      </c>
      <c r="M159" s="5">
        <v>2041133000</v>
      </c>
      <c r="N159" s="5">
        <v>1870590000</v>
      </c>
      <c r="O159" s="5">
        <v>3285368000</v>
      </c>
      <c r="P159" s="5">
        <v>2104733000</v>
      </c>
      <c r="Q159" s="5">
        <v>2456174000</v>
      </c>
      <c r="R159" s="5">
        <v>4010223000</v>
      </c>
      <c r="S159" s="5">
        <v>5069829000</v>
      </c>
      <c r="T159" s="5">
        <v>38650879000</v>
      </c>
      <c r="U159" s="5">
        <v>14429604000</v>
      </c>
      <c r="V159" s="5">
        <v>12188500000</v>
      </c>
      <c r="W159" s="5">
        <v>14414455486</v>
      </c>
      <c r="X159" s="5">
        <v>5400440526</v>
      </c>
      <c r="Y159" s="5">
        <v>6195262890</v>
      </c>
      <c r="Z159" s="5">
        <v>18330456248</v>
      </c>
    </row>
    <row r="160" spans="3:26" ht="15.5" x14ac:dyDescent="0.35">
      <c r="C160" t="s">
        <v>184</v>
      </c>
      <c r="D160" s="5">
        <v>-5765527000</v>
      </c>
      <c r="E160" s="5">
        <v>-12227394000</v>
      </c>
      <c r="F160" s="5">
        <v>-5767909000</v>
      </c>
      <c r="G160" s="5">
        <v>-11179485000</v>
      </c>
      <c r="I160" s="5">
        <v>-49395340000</v>
      </c>
      <c r="J160" s="5">
        <v>-42773867000</v>
      </c>
      <c r="K160" s="5">
        <v>-25134945000</v>
      </c>
      <c r="L160" s="5">
        <v>72409656000</v>
      </c>
      <c r="M160" s="5">
        <v>261646510000</v>
      </c>
      <c r="N160" s="5">
        <v>-44928210000</v>
      </c>
      <c r="O160" s="5">
        <v>231711022000</v>
      </c>
      <c r="P160" s="5">
        <v>426373583000</v>
      </c>
      <c r="Q160" s="5">
        <v>343783061000</v>
      </c>
      <c r="R160" s="5">
        <v>121459591000</v>
      </c>
      <c r="S160" s="5">
        <v>335702150000</v>
      </c>
      <c r="T160" s="5">
        <v>-72576723000</v>
      </c>
      <c r="U160" s="5">
        <v>168287429000</v>
      </c>
      <c r="V160" s="5">
        <v>-85405174000</v>
      </c>
      <c r="W160" s="5">
        <v>9061041017</v>
      </c>
      <c r="X160" s="5">
        <v>-755640954768</v>
      </c>
      <c r="Y160" s="5">
        <v>468949495053</v>
      </c>
      <c r="Z160" s="5">
        <v>-16431580874</v>
      </c>
    </row>
    <row r="161" spans="3:26" ht="15.5" x14ac:dyDescent="0.35">
      <c r="C161" t="s">
        <v>185</v>
      </c>
      <c r="D161" s="5">
        <v>743398000</v>
      </c>
      <c r="E161" s="5">
        <v>2792032000</v>
      </c>
      <c r="F161" s="5">
        <v>779018000</v>
      </c>
      <c r="G161" s="5">
        <v>7803806000</v>
      </c>
      <c r="I161" s="5">
        <v>9253946000</v>
      </c>
      <c r="J161" s="5">
        <v>-3251929000</v>
      </c>
      <c r="K161" s="5">
        <v>-7823168000</v>
      </c>
      <c r="L161" s="5">
        <v>-34820510000</v>
      </c>
      <c r="M161" s="5">
        <v>-46448671000</v>
      </c>
      <c r="N161" s="5">
        <v>88412423000</v>
      </c>
      <c r="O161" s="5">
        <v>-32728351000</v>
      </c>
      <c r="P161" s="5">
        <v>-259626953000</v>
      </c>
      <c r="Q161" s="5">
        <v>-303979006000</v>
      </c>
      <c r="R161" s="5">
        <v>-250646553000</v>
      </c>
      <c r="S161" s="5">
        <v>-373661353000</v>
      </c>
      <c r="T161" s="5">
        <v>38055306000</v>
      </c>
      <c r="U161" s="5">
        <v>-31785858000</v>
      </c>
      <c r="V161" s="5">
        <v>10054614000</v>
      </c>
      <c r="W161" s="5">
        <v>21365615817</v>
      </c>
      <c r="X161" s="5">
        <v>567108420503</v>
      </c>
      <c r="Y161" s="5">
        <v>-264078555943</v>
      </c>
      <c r="Z161" s="5">
        <v>213343142561</v>
      </c>
    </row>
    <row r="162" spans="3:26" ht="15.5" x14ac:dyDescent="0.35">
      <c r="C162" t="s">
        <v>189</v>
      </c>
      <c r="D162" s="5">
        <v>-396100000</v>
      </c>
      <c r="E162" s="5">
        <v>-160706000</v>
      </c>
      <c r="F162" s="5">
        <v>-426726000</v>
      </c>
      <c r="G162" s="5">
        <v>-293454000</v>
      </c>
      <c r="I162" s="5">
        <v>-1733121000</v>
      </c>
      <c r="J162" s="5">
        <v>-4406015000</v>
      </c>
      <c r="K162" s="5">
        <v>-3249816000</v>
      </c>
      <c r="L162" s="5">
        <v>-275666000</v>
      </c>
      <c r="M162" s="5">
        <v>-7551329000</v>
      </c>
      <c r="N162" s="5">
        <v>-3893632000</v>
      </c>
      <c r="O162" s="5">
        <v>-17809993000</v>
      </c>
      <c r="P162" s="5">
        <v>-61333992000</v>
      </c>
      <c r="Q162" s="5">
        <v>-16268208000</v>
      </c>
      <c r="R162" s="5">
        <v>-36130679000</v>
      </c>
      <c r="S162" s="5">
        <v>-34510425000</v>
      </c>
      <c r="T162" s="5">
        <v>-14879552000</v>
      </c>
      <c r="U162" s="5">
        <v>-6210444000</v>
      </c>
      <c r="V162" s="5">
        <v>-11540121000</v>
      </c>
      <c r="W162" s="5">
        <v>-3460825582</v>
      </c>
      <c r="X162" s="5">
        <v>-2687833098</v>
      </c>
      <c r="Y162" s="5">
        <v>-2815076138</v>
      </c>
      <c r="Z162" s="5">
        <v>-9059462770</v>
      </c>
    </row>
    <row r="163" spans="3:26" ht="15.5" x14ac:dyDescent="0.35">
      <c r="C163" t="s">
        <v>317</v>
      </c>
      <c r="N163" s="5">
        <v>64350000000</v>
      </c>
    </row>
    <row r="164" spans="3:26" ht="15.5" x14ac:dyDescent="0.35">
      <c r="C164" t="s">
        <v>325</v>
      </c>
      <c r="E164" s="5">
        <v>176000000</v>
      </c>
      <c r="I164" s="5">
        <v>1999000000</v>
      </c>
      <c r="J164" s="5">
        <v>2046000000</v>
      </c>
      <c r="M164" s="5">
        <v>2206500000</v>
      </c>
      <c r="N164" s="5">
        <v>875000000</v>
      </c>
      <c r="O164" s="5">
        <v>6500000</v>
      </c>
      <c r="Q164" s="5">
        <v>14650000</v>
      </c>
      <c r="R164" s="5">
        <v>316000000</v>
      </c>
      <c r="S164" s="5">
        <v>3939000000</v>
      </c>
      <c r="T164" s="5">
        <v>4462000000</v>
      </c>
      <c r="U164" s="5">
        <v>378900000</v>
      </c>
      <c r="V164" s="5">
        <v>1357000000</v>
      </c>
      <c r="W164" s="5">
        <v>2305000000</v>
      </c>
      <c r="Z164" s="5">
        <v>231000000</v>
      </c>
    </row>
    <row r="165" spans="3:26" ht="15.5" x14ac:dyDescent="0.35">
      <c r="C165" t="s">
        <v>369</v>
      </c>
      <c r="T165" s="5">
        <v>31896000000</v>
      </c>
    </row>
    <row r="166" spans="3:26" ht="15.5" x14ac:dyDescent="0.35">
      <c r="C166" t="s">
        <v>3222</v>
      </c>
      <c r="U166" s="5">
        <v>2862750000</v>
      </c>
      <c r="V166" s="5">
        <v>62292264000</v>
      </c>
      <c r="W166" s="5">
        <v>13235059319</v>
      </c>
      <c r="X166" s="5">
        <v>2500000000</v>
      </c>
      <c r="Y166" s="5">
        <v>11100000000</v>
      </c>
    </row>
    <row r="167" spans="3:26" ht="15.5" x14ac:dyDescent="0.35">
      <c r="C167" t="s">
        <v>410</v>
      </c>
      <c r="T167" s="5">
        <v>-1000000000</v>
      </c>
    </row>
    <row r="168" spans="3:26" ht="15.5" x14ac:dyDescent="0.35">
      <c r="C168" t="s">
        <v>594</v>
      </c>
      <c r="U168" s="5">
        <v>11000000</v>
      </c>
    </row>
    <row r="169" spans="3:26" ht="15.5" x14ac:dyDescent="0.35">
      <c r="C169" t="s">
        <v>2289</v>
      </c>
      <c r="P169" s="5">
        <v>1062929000</v>
      </c>
    </row>
    <row r="170" spans="3:26" ht="15.5" x14ac:dyDescent="0.35">
      <c r="C170" t="s">
        <v>3223</v>
      </c>
      <c r="D170" s="5">
        <v>-22680000</v>
      </c>
      <c r="E170" s="5">
        <v>-7680000</v>
      </c>
      <c r="F170" s="5">
        <v>-79800000</v>
      </c>
      <c r="G170" s="5">
        <v>-30000000</v>
      </c>
      <c r="I170" s="5">
        <v>-822557000</v>
      </c>
      <c r="J170" s="5">
        <v>-8224322000</v>
      </c>
      <c r="K170" s="5">
        <v>-18456650000</v>
      </c>
      <c r="L170" s="5">
        <v>-15496040000</v>
      </c>
      <c r="M170" s="5">
        <v>-40084176000</v>
      </c>
      <c r="N170" s="5">
        <v>-5037087000</v>
      </c>
      <c r="O170" s="5">
        <v>-40232332000</v>
      </c>
      <c r="P170" s="5">
        <v>-180420029000</v>
      </c>
      <c r="Q170" s="5">
        <v>-276240005000</v>
      </c>
      <c r="R170" s="5">
        <v>-236680649000</v>
      </c>
      <c r="S170" s="5">
        <v>-277901532000</v>
      </c>
    </row>
    <row r="171" spans="3:26" ht="15.5" x14ac:dyDescent="0.35">
      <c r="C171" t="s">
        <v>404</v>
      </c>
      <c r="J171" s="5">
        <v>-182500000</v>
      </c>
      <c r="K171" s="5">
        <v>-97500000</v>
      </c>
      <c r="O171" s="5">
        <v>-342522000</v>
      </c>
      <c r="P171" s="5">
        <v>-813250000</v>
      </c>
      <c r="R171" s="5">
        <v>-1500000000</v>
      </c>
      <c r="S171" s="5">
        <v>-73466990000</v>
      </c>
      <c r="T171" s="5">
        <v>-16670058000</v>
      </c>
      <c r="U171" s="5">
        <v>-2614770000</v>
      </c>
    </row>
    <row r="172" spans="3:26" ht="15.5" x14ac:dyDescent="0.35">
      <c r="C172" t="s">
        <v>539</v>
      </c>
      <c r="Q172" s="5">
        <v>-1061723000</v>
      </c>
      <c r="R172" s="5">
        <v>-1800000000</v>
      </c>
      <c r="U172" s="5">
        <v>-3593636000</v>
      </c>
    </row>
    <row r="173" spans="3:26" ht="15.5" x14ac:dyDescent="0.35">
      <c r="C173" t="s">
        <v>3224</v>
      </c>
      <c r="D173" s="5">
        <v>1162178000</v>
      </c>
      <c r="E173" s="5">
        <v>2784418000</v>
      </c>
      <c r="F173" s="5">
        <v>1285544000</v>
      </c>
      <c r="G173" s="5">
        <v>8127260000</v>
      </c>
      <c r="I173" s="5">
        <v>9810624000</v>
      </c>
      <c r="J173" s="5">
        <v>7514908000</v>
      </c>
      <c r="K173" s="5">
        <v>13980798000</v>
      </c>
      <c r="L173" s="5">
        <v>-19048804000</v>
      </c>
      <c r="M173" s="5">
        <v>-1019666000</v>
      </c>
      <c r="N173" s="5">
        <v>32118142000</v>
      </c>
      <c r="O173" s="5">
        <v>25649996000</v>
      </c>
      <c r="P173" s="5">
        <v>-18122611000</v>
      </c>
      <c r="Q173" s="5">
        <v>-10423720000</v>
      </c>
      <c r="R173" s="5">
        <v>25148775000</v>
      </c>
      <c r="S173" s="5">
        <v>8278594000</v>
      </c>
      <c r="T173" s="5">
        <v>34246916000</v>
      </c>
      <c r="U173" s="5">
        <v>-22619658000</v>
      </c>
      <c r="V173" s="5">
        <v>-42054529000</v>
      </c>
      <c r="W173" s="5">
        <v>9286382080</v>
      </c>
      <c r="X173" s="5">
        <v>567296253601</v>
      </c>
      <c r="Y173" s="5">
        <v>-272363479805</v>
      </c>
      <c r="Z173" s="5">
        <v>222171605331</v>
      </c>
    </row>
    <row r="174" spans="3:26" ht="15.5" x14ac:dyDescent="0.35">
      <c r="C174" t="s">
        <v>215</v>
      </c>
      <c r="D174" s="5">
        <v>-5765527000</v>
      </c>
      <c r="E174" s="5">
        <v>-12227394000</v>
      </c>
      <c r="F174" s="5">
        <v>-5767909000</v>
      </c>
      <c r="G174" s="5">
        <v>-11179485000</v>
      </c>
      <c r="I174" s="5">
        <v>-49395340000</v>
      </c>
      <c r="J174" s="5">
        <v>-42773867000</v>
      </c>
      <c r="K174" s="5">
        <v>-25134945000</v>
      </c>
      <c r="L174" s="5">
        <v>72409656000</v>
      </c>
      <c r="M174" s="5">
        <v>261646510000</v>
      </c>
      <c r="N174" s="5">
        <v>-44928210000</v>
      </c>
      <c r="O174" s="5">
        <v>231711022000</v>
      </c>
      <c r="P174" s="5">
        <v>426373583000</v>
      </c>
      <c r="Q174" s="5">
        <v>343783061000</v>
      </c>
      <c r="R174" s="5">
        <v>121459591000</v>
      </c>
      <c r="S174" s="5">
        <v>335702150000</v>
      </c>
      <c r="T174" s="5">
        <v>-72576723000</v>
      </c>
      <c r="U174" s="5">
        <v>168287429000</v>
      </c>
      <c r="V174" s="5">
        <v>-85405174000</v>
      </c>
      <c r="W174" s="5">
        <v>9061041017</v>
      </c>
      <c r="X174" s="5">
        <v>-755640954768</v>
      </c>
      <c r="Y174" s="5">
        <v>468949495053</v>
      </c>
      <c r="Z174" s="5">
        <v>-16431580874</v>
      </c>
    </row>
    <row r="175" spans="3:26" ht="15.5" x14ac:dyDescent="0.35">
      <c r="C175" t="s">
        <v>414</v>
      </c>
      <c r="L175" s="5">
        <v>350000000000</v>
      </c>
      <c r="O175" s="5">
        <v>1380000000000</v>
      </c>
      <c r="P175" s="5">
        <v>574800000000</v>
      </c>
      <c r="Q175" s="5">
        <v>1176800000000</v>
      </c>
      <c r="R175" s="5">
        <v>689200000000</v>
      </c>
      <c r="S175" s="5">
        <v>470049465000</v>
      </c>
      <c r="T175" s="5">
        <v>328155535000</v>
      </c>
      <c r="U175" s="5">
        <v>1322760000000</v>
      </c>
      <c r="V175" s="5">
        <v>442000000000</v>
      </c>
      <c r="W175" s="5">
        <v>114677200000</v>
      </c>
      <c r="X175" s="5">
        <v>419428000000</v>
      </c>
      <c r="Y175" s="5">
        <v>500000000000</v>
      </c>
    </row>
    <row r="176" spans="3:26" ht="15.5" x14ac:dyDescent="0.35">
      <c r="C176" t="s">
        <v>495</v>
      </c>
      <c r="L176" s="5">
        <v>-4000000000</v>
      </c>
      <c r="M176" s="5">
        <v>-19000000000</v>
      </c>
      <c r="N176" s="5">
        <v>-7000000000</v>
      </c>
    </row>
    <row r="177" spans="2:26" ht="15.5" x14ac:dyDescent="0.35">
      <c r="C177" t="s">
        <v>216</v>
      </c>
      <c r="O177" s="5">
        <v>30000000000</v>
      </c>
    </row>
    <row r="178" spans="2:26" ht="15.5" x14ac:dyDescent="0.35">
      <c r="C178" t="s">
        <v>1325</v>
      </c>
      <c r="G178" s="5">
        <v>-300000000000</v>
      </c>
      <c r="I178" s="5">
        <v>-300000000000</v>
      </c>
      <c r="L178" s="5">
        <v>-296325000000</v>
      </c>
      <c r="Q178" s="5">
        <v>-250000000000</v>
      </c>
    </row>
    <row r="179" spans="2:26" ht="15.5" x14ac:dyDescent="0.35">
      <c r="C179" t="s">
        <v>3193</v>
      </c>
      <c r="G179" s="5">
        <v>300000000000</v>
      </c>
      <c r="I179" s="5">
        <v>300000000000</v>
      </c>
      <c r="L179" s="5">
        <v>300000000000</v>
      </c>
      <c r="M179" s="5">
        <v>289688011000</v>
      </c>
      <c r="U179" s="5">
        <v>250000000000</v>
      </c>
    </row>
    <row r="180" spans="2:26" ht="15.5" x14ac:dyDescent="0.35">
      <c r="C180" t="s">
        <v>1567</v>
      </c>
      <c r="L180" s="5">
        <v>-3787294000</v>
      </c>
      <c r="U180" s="5">
        <v>-3851334000</v>
      </c>
    </row>
    <row r="181" spans="2:26" ht="15.5" x14ac:dyDescent="0.35">
      <c r="C181" t="s">
        <v>1795</v>
      </c>
      <c r="D181" s="5">
        <v>-5707220000</v>
      </c>
      <c r="E181" s="5">
        <v>-12174006000</v>
      </c>
      <c r="F181" s="5">
        <v>-5715286000</v>
      </c>
      <c r="G181" s="5">
        <v>-11127614000</v>
      </c>
      <c r="I181" s="5">
        <v>-49219650000</v>
      </c>
      <c r="J181" s="5">
        <v>-42750000000</v>
      </c>
      <c r="K181" s="5">
        <v>-24759997000</v>
      </c>
      <c r="L181" s="5">
        <v>-272900000000</v>
      </c>
      <c r="M181" s="5">
        <v>-8400000000</v>
      </c>
      <c r="N181" s="5">
        <v>-37605000000</v>
      </c>
      <c r="O181" s="5">
        <v>-1128058139000</v>
      </c>
      <c r="P181" s="5">
        <v>-107599358000</v>
      </c>
      <c r="Q181" s="5">
        <v>-440476706000</v>
      </c>
      <c r="R181" s="5">
        <v>-519233801000</v>
      </c>
      <c r="S181" s="5">
        <v>-131500000000</v>
      </c>
      <c r="T181" s="5">
        <v>-311000000000</v>
      </c>
      <c r="U181" s="5">
        <v>-1293050000000</v>
      </c>
      <c r="V181" s="5">
        <v>-524790167000</v>
      </c>
      <c r="W181" s="5">
        <v>-104818400000</v>
      </c>
      <c r="X181" s="5">
        <v>-919349802244</v>
      </c>
      <c r="Y181" s="5">
        <v>-30076044799</v>
      </c>
      <c r="Z181" s="5">
        <v>-15016650000</v>
      </c>
    </row>
    <row r="182" spans="2:26" ht="15.5" x14ac:dyDescent="0.35">
      <c r="C182" t="s">
        <v>565</v>
      </c>
      <c r="D182" s="5">
        <v>-54164000</v>
      </c>
      <c r="E182" s="5">
        <v>-53388000</v>
      </c>
      <c r="F182" s="5">
        <v>-52623000</v>
      </c>
      <c r="G182" s="5">
        <v>-51871000</v>
      </c>
      <c r="I182" s="5">
        <v>-175690000</v>
      </c>
      <c r="J182" s="5">
        <v>-23867000</v>
      </c>
      <c r="K182" s="5">
        <v>-374948000</v>
      </c>
      <c r="L182" s="5">
        <v>-578050000</v>
      </c>
      <c r="M182" s="5">
        <v>-641501000</v>
      </c>
      <c r="N182" s="5">
        <v>-323210000</v>
      </c>
      <c r="O182" s="5">
        <v>-50230839000</v>
      </c>
      <c r="P182" s="5">
        <v>-40827059000</v>
      </c>
      <c r="Q182" s="5">
        <v>-48721124000</v>
      </c>
      <c r="R182" s="5">
        <v>-48506608000</v>
      </c>
      <c r="S182" s="5">
        <v>-2847315000</v>
      </c>
      <c r="T182" s="5">
        <v>-2156206000</v>
      </c>
      <c r="U182" s="5">
        <v>-2783559000</v>
      </c>
      <c r="V182" s="5">
        <v>-2615007000</v>
      </c>
      <c r="W182" s="5">
        <v>-797758983</v>
      </c>
      <c r="X182" s="5">
        <v>-625591368</v>
      </c>
      <c r="Y182" s="5">
        <v>-974460148</v>
      </c>
      <c r="Z182" s="5">
        <v>-1414930874</v>
      </c>
    </row>
    <row r="183" spans="2:26" ht="15.5" x14ac:dyDescent="0.35">
      <c r="C183" t="s">
        <v>336</v>
      </c>
      <c r="D183" s="5">
        <v>-4143000</v>
      </c>
      <c r="Q183" s="5">
        <v>-93819109000</v>
      </c>
      <c r="T183" s="5">
        <v>-87576052000</v>
      </c>
      <c r="U183" s="5">
        <v>-87581434000</v>
      </c>
    </row>
    <row r="184" spans="2:26" ht="15.5" x14ac:dyDescent="0.35">
      <c r="C184" t="s">
        <v>3225</v>
      </c>
      <c r="U184" s="5">
        <v>-17206244000</v>
      </c>
      <c r="X184" s="5">
        <v>-255093561156</v>
      </c>
    </row>
    <row r="185" spans="2:26" ht="15.5" x14ac:dyDescent="0.35">
      <c r="C185" t="s">
        <v>241</v>
      </c>
      <c r="D185" s="5">
        <v>-176330000</v>
      </c>
      <c r="E185" s="5">
        <v>-21773000</v>
      </c>
      <c r="F185" s="5">
        <v>238256000</v>
      </c>
      <c r="G185" s="5">
        <v>-63982000</v>
      </c>
      <c r="I185" s="5">
        <v>-5134000</v>
      </c>
      <c r="J185" s="5">
        <v>-45242000</v>
      </c>
      <c r="K185" s="5">
        <v>-39748000</v>
      </c>
      <c r="L185" s="5">
        <v>274392000</v>
      </c>
      <c r="M185" s="5">
        <v>-441878000</v>
      </c>
      <c r="N185" s="5">
        <v>-33993000</v>
      </c>
      <c r="O185" s="5">
        <v>-363172000</v>
      </c>
      <c r="P185" s="5">
        <v>172464000</v>
      </c>
      <c r="Q185" s="5">
        <v>5773000</v>
      </c>
      <c r="R185" s="5">
        <v>-636235000</v>
      </c>
      <c r="S185" s="5">
        <v>10865277000</v>
      </c>
      <c r="T185" s="5">
        <v>-307164000</v>
      </c>
      <c r="U185" s="5">
        <v>-15415279000</v>
      </c>
      <c r="V185" s="5">
        <v>2147397000</v>
      </c>
      <c r="W185" s="5">
        <v>966413417</v>
      </c>
      <c r="X185" s="5">
        <v>-314829975</v>
      </c>
      <c r="Y185" s="5">
        <v>-40715712961</v>
      </c>
      <c r="Z185" s="5">
        <v>39735203470</v>
      </c>
    </row>
    <row r="186" spans="2:26" ht="15.5" x14ac:dyDescent="0.35">
      <c r="C186" t="s">
        <v>239</v>
      </c>
      <c r="D186" s="5">
        <v>12337653000</v>
      </c>
      <c r="E186" s="5">
        <v>-8744503000</v>
      </c>
      <c r="F186" s="5">
        <v>5184515000</v>
      </c>
      <c r="G186" s="5">
        <v>-4467486000</v>
      </c>
      <c r="I186" s="5">
        <v>-2289898000</v>
      </c>
      <c r="J186" s="5">
        <v>-5239899000</v>
      </c>
      <c r="K186" s="5">
        <v>-2810082000</v>
      </c>
      <c r="L186" s="5">
        <v>-53545833000</v>
      </c>
      <c r="M186" s="5">
        <v>64968750000</v>
      </c>
      <c r="N186" s="5">
        <v>-41253512000</v>
      </c>
      <c r="O186" s="5">
        <v>-35685559000</v>
      </c>
      <c r="P186" s="5">
        <v>56381238000</v>
      </c>
      <c r="Q186" s="5">
        <v>-62872161000</v>
      </c>
      <c r="R186" s="5">
        <v>49707761000</v>
      </c>
      <c r="S186" s="5">
        <v>-20376137000</v>
      </c>
      <c r="T186" s="5">
        <v>16180803000</v>
      </c>
      <c r="U186" s="5">
        <v>35542096000</v>
      </c>
      <c r="V186" s="5">
        <v>16958152000</v>
      </c>
      <c r="W186" s="5">
        <v>-1182663318</v>
      </c>
      <c r="X186" s="5">
        <v>-128109582034</v>
      </c>
      <c r="Y186" s="5">
        <v>96108013421</v>
      </c>
      <c r="Z186" s="5">
        <v>-12735848656</v>
      </c>
    </row>
    <row r="187" spans="2:26" ht="15.5" x14ac:dyDescent="0.35">
      <c r="C187" t="s">
        <v>240</v>
      </c>
      <c r="E187" s="5">
        <v>31256102000</v>
      </c>
      <c r="I187" s="5">
        <v>33546000000</v>
      </c>
      <c r="J187" s="5">
        <v>38785899000</v>
      </c>
      <c r="K187" s="5">
        <v>41595981000</v>
      </c>
      <c r="L187" s="5">
        <v>95141814000</v>
      </c>
      <c r="M187" s="5">
        <v>30173064000</v>
      </c>
      <c r="N187" s="5">
        <v>71426576000</v>
      </c>
      <c r="O187" s="5">
        <v>107112135000</v>
      </c>
      <c r="P187" s="5">
        <v>50730897000</v>
      </c>
      <c r="Q187" s="5">
        <v>113603058000</v>
      </c>
      <c r="R187" s="5">
        <v>63895297000</v>
      </c>
      <c r="S187" s="5">
        <v>84271804000</v>
      </c>
      <c r="T187" s="5">
        <v>68091001000</v>
      </c>
      <c r="U187" s="5">
        <v>32548905000</v>
      </c>
      <c r="V187" s="5">
        <v>15590753000</v>
      </c>
      <c r="W187" s="5">
        <v>21532220850</v>
      </c>
      <c r="X187" s="5">
        <v>149641802884</v>
      </c>
      <c r="Y187" s="5">
        <v>53533789463</v>
      </c>
      <c r="Z187" s="5">
        <v>66269638119</v>
      </c>
    </row>
    <row r="188" spans="2:26" ht="15.5" x14ac:dyDescent="0.35">
      <c r="C188" t="s">
        <v>242</v>
      </c>
      <c r="D188" s="5">
        <v>12337653000</v>
      </c>
      <c r="E188" s="5">
        <v>22511599000</v>
      </c>
      <c r="F188" s="5">
        <v>5184515000</v>
      </c>
      <c r="G188" s="5">
        <v>-4467486000</v>
      </c>
      <c r="I188" s="5">
        <v>31256102000</v>
      </c>
      <c r="J188" s="5">
        <v>33546000000</v>
      </c>
      <c r="K188" s="5">
        <v>38785899000</v>
      </c>
      <c r="L188" s="5">
        <v>41595981000</v>
      </c>
      <c r="M188" s="5">
        <v>95141814000</v>
      </c>
      <c r="N188" s="5">
        <v>30173064000</v>
      </c>
      <c r="O188" s="5">
        <v>71426576000</v>
      </c>
      <c r="P188" s="5">
        <v>107112135000</v>
      </c>
      <c r="Q188" s="5">
        <v>50730897000</v>
      </c>
      <c r="R188" s="5">
        <v>113603058000</v>
      </c>
      <c r="S188" s="5">
        <v>63895667000</v>
      </c>
      <c r="T188" s="5">
        <v>84271804000</v>
      </c>
      <c r="U188" s="5">
        <v>68091001000</v>
      </c>
      <c r="V188" s="5">
        <v>32548905000</v>
      </c>
      <c r="W188" s="5">
        <v>20349557532</v>
      </c>
      <c r="X188" s="5">
        <v>21532220850</v>
      </c>
      <c r="Y188" s="5">
        <v>149641802884</v>
      </c>
      <c r="Z188" s="5">
        <v>53533789463</v>
      </c>
    </row>
    <row r="190" spans="2:26" ht="15.5" x14ac:dyDescent="0.35">
      <c r="B190" t="s">
        <v>243</v>
      </c>
      <c r="C190" t="s">
        <v>12</v>
      </c>
      <c r="D190" s="5">
        <v>3140000000</v>
      </c>
      <c r="E190" s="5">
        <v>3140000000</v>
      </c>
      <c r="F190" s="5">
        <v>3140000000</v>
      </c>
      <c r="G190" s="5">
        <v>3140000000</v>
      </c>
      <c r="I190" s="5">
        <v>3140000000</v>
      </c>
      <c r="J190" s="5">
        <v>3140000000</v>
      </c>
      <c r="K190" s="5">
        <v>3140000000</v>
      </c>
      <c r="L190" s="5">
        <v>3140000000</v>
      </c>
      <c r="M190" s="5">
        <v>3140000000</v>
      </c>
      <c r="N190" s="5">
        <v>3140000000</v>
      </c>
      <c r="O190" s="5">
        <v>3140000000</v>
      </c>
      <c r="P190" s="5">
        <v>3140000000</v>
      </c>
      <c r="Q190" s="5">
        <v>3140000000</v>
      </c>
      <c r="R190" s="5">
        <v>3140000000</v>
      </c>
      <c r="S190" s="5">
        <v>3140000000</v>
      </c>
      <c r="T190" s="5">
        <v>3140000000</v>
      </c>
      <c r="U190" s="5">
        <v>3140000000</v>
      </c>
      <c r="V190" s="5">
        <v>3140000000</v>
      </c>
      <c r="W190" s="5">
        <v>2860000000</v>
      </c>
      <c r="X190" s="5">
        <v>2860000000</v>
      </c>
      <c r="Y190" s="5">
        <v>2860000000</v>
      </c>
      <c r="Z190" s="5">
        <v>2860000000</v>
      </c>
    </row>
    <row r="191" spans="2:26" ht="15.5" x14ac:dyDescent="0.35">
      <c r="C191" t="s">
        <v>244</v>
      </c>
      <c r="D191" s="6">
        <v>-17.62</v>
      </c>
      <c r="E191" s="6">
        <v>-20.36</v>
      </c>
      <c r="F191" s="6">
        <v>-21.67</v>
      </c>
      <c r="G191" s="6">
        <v>-20.36</v>
      </c>
    </row>
    <row r="192" spans="2:26" ht="15.5" x14ac:dyDescent="0.35">
      <c r="C192" t="s">
        <v>245</v>
      </c>
      <c r="D192" s="6">
        <v>-6.64</v>
      </c>
      <c r="E192" s="6">
        <v>-6.78</v>
      </c>
      <c r="F192" s="6">
        <v>-8.77</v>
      </c>
      <c r="G192" s="6">
        <v>-8.5</v>
      </c>
    </row>
    <row r="193" spans="3:7" ht="15.5" x14ac:dyDescent="0.35">
      <c r="C193" t="s">
        <v>73</v>
      </c>
      <c r="D193" s="6">
        <v>2.74</v>
      </c>
      <c r="E193" s="6">
        <v>3.65</v>
      </c>
      <c r="F193" s="6">
        <v>4.37</v>
      </c>
      <c r="G193" s="6">
        <v>4.12</v>
      </c>
    </row>
    <row r="194" spans="3:7" ht="15.5" x14ac:dyDescent="0.35">
      <c r="C194" t="s">
        <v>246</v>
      </c>
      <c r="D194" s="5">
        <v>62280000000</v>
      </c>
      <c r="E194" s="5">
        <v>28740000000</v>
      </c>
      <c r="F194" s="5">
        <v>55540000000</v>
      </c>
      <c r="G194" s="5">
        <v>41280000000</v>
      </c>
    </row>
    <row r="195" spans="3:7" ht="15.5" x14ac:dyDescent="0.35">
      <c r="C195" t="s">
        <v>247</v>
      </c>
      <c r="D195" s="6">
        <v>-9.1000000000000004E-3</v>
      </c>
      <c r="E195" s="6">
        <v>-1.0500000000000001E-2</v>
      </c>
      <c r="F195" s="6">
        <v>-1.1200000000000002E-2</v>
      </c>
      <c r="G195" s="6">
        <v>-1.04E-2</v>
      </c>
    </row>
    <row r="196" spans="3:7" ht="15.5" x14ac:dyDescent="0.35">
      <c r="C196" t="s">
        <v>248</v>
      </c>
      <c r="D196" s="6">
        <v>-5.21E-2</v>
      </c>
      <c r="E196" s="6">
        <v>-5.7200000000000001E-2</v>
      </c>
      <c r="F196" s="6">
        <v>-5.7599999999999998E-2</v>
      </c>
      <c r="G196" s="6">
        <v>-5.1100000000000007E-2</v>
      </c>
    </row>
    <row r="197" spans="3:7" ht="15.5" x14ac:dyDescent="0.35">
      <c r="C197" t="s">
        <v>249</v>
      </c>
      <c r="D197" s="6">
        <v>5.6999999999999993E-3</v>
      </c>
      <c r="E197" s="6">
        <v>4.3E-3</v>
      </c>
      <c r="F197" s="6">
        <v>8.8000000000000005E-3</v>
      </c>
      <c r="G197" s="6">
        <v>4.0999999999999995E-3</v>
      </c>
    </row>
    <row r="198" spans="3:7" ht="15.5" x14ac:dyDescent="0.35">
      <c r="C198" t="s">
        <v>250</v>
      </c>
      <c r="D198" s="6">
        <v>0.32</v>
      </c>
      <c r="E198" s="6">
        <v>0.2</v>
      </c>
      <c r="F198" s="6">
        <v>0.42</v>
      </c>
      <c r="G198" s="6">
        <v>0.24</v>
      </c>
    </row>
    <row r="199" spans="3:7" ht="15.5" x14ac:dyDescent="0.35">
      <c r="C199" t="s">
        <v>251</v>
      </c>
      <c r="D199" s="5">
        <v>1062000000000</v>
      </c>
      <c r="E199" s="5">
        <v>1118000000000</v>
      </c>
      <c r="F199" s="5">
        <v>1182000000000</v>
      </c>
      <c r="G199" s="5">
        <v>1251000000000</v>
      </c>
    </row>
    <row r="200" spans="3:7" ht="15.5" x14ac:dyDescent="0.35">
      <c r="C200" t="s">
        <v>252</v>
      </c>
      <c r="D200" s="6">
        <v>0.35</v>
      </c>
      <c r="E200" s="6">
        <v>0.39</v>
      </c>
      <c r="F200" s="6">
        <v>0.51</v>
      </c>
      <c r="G200" s="6">
        <v>0.43</v>
      </c>
    </row>
    <row r="201" spans="3:7" ht="15.5" x14ac:dyDescent="0.35">
      <c r="C201" t="s">
        <v>253</v>
      </c>
      <c r="D201" s="6">
        <v>338.19</v>
      </c>
      <c r="E201" s="6">
        <v>355.81</v>
      </c>
      <c r="F201" s="6">
        <v>376.17</v>
      </c>
      <c r="G201" s="6">
        <v>398.12</v>
      </c>
    </row>
    <row r="202" spans="3:7" ht="15.5" x14ac:dyDescent="0.35">
      <c r="C202" t="s">
        <v>254</v>
      </c>
      <c r="D202" s="6">
        <v>0.35</v>
      </c>
      <c r="E202" s="6">
        <v>0.39</v>
      </c>
      <c r="F202" s="6">
        <v>0.51</v>
      </c>
      <c r="G202" s="6">
        <v>0.43</v>
      </c>
    </row>
    <row r="203" spans="3:7" ht="15.5" x14ac:dyDescent="0.35">
      <c r="C203" t="s">
        <v>255</v>
      </c>
      <c r="D203" s="6">
        <v>338.19</v>
      </c>
      <c r="E203" s="6">
        <v>355.81</v>
      </c>
      <c r="F203" s="6">
        <v>376.17</v>
      </c>
      <c r="G203" s="6">
        <v>398.12</v>
      </c>
    </row>
    <row r="204" spans="3:7" ht="15.5" x14ac:dyDescent="0.35">
      <c r="C204" t="s">
        <v>256</v>
      </c>
      <c r="D204" s="5">
        <v>701000000000</v>
      </c>
      <c r="E204" s="5">
        <v>982000000000</v>
      </c>
      <c r="F204" s="5">
        <v>1880000000000</v>
      </c>
      <c r="G204" s="5">
        <v>869000000000</v>
      </c>
    </row>
    <row r="205" spans="3:7" ht="15.5" x14ac:dyDescent="0.35">
      <c r="C205" t="s">
        <v>257</v>
      </c>
      <c r="D205" s="5">
        <v>2657000000000</v>
      </c>
      <c r="E205" s="5">
        <v>2385000000000</v>
      </c>
      <c r="F205" s="5">
        <v>1501000000000</v>
      </c>
      <c r="G205" s="5">
        <v>2518000000000</v>
      </c>
    </row>
    <row r="206" spans="3:7" ht="15.5" x14ac:dyDescent="0.35">
      <c r="C206" t="s">
        <v>258</v>
      </c>
      <c r="D206" s="5">
        <v>1062000000000</v>
      </c>
      <c r="E206" s="5">
        <v>1118000000000</v>
      </c>
      <c r="F206" s="5">
        <v>1182000000000</v>
      </c>
      <c r="G206" s="5">
        <v>1251000000000</v>
      </c>
    </row>
    <row r="207" spans="3:7" ht="15.5" x14ac:dyDescent="0.35">
      <c r="C207" t="s">
        <v>24</v>
      </c>
      <c r="D207" s="5">
        <v>3358000000000</v>
      </c>
      <c r="E207" s="5">
        <v>3367000000000</v>
      </c>
      <c r="F207" s="5">
        <v>3382000000000</v>
      </c>
      <c r="G207" s="5">
        <v>3386000000000</v>
      </c>
    </row>
    <row r="208" spans="3:7" ht="15.5" x14ac:dyDescent="0.35">
      <c r="C208" t="s">
        <v>21</v>
      </c>
      <c r="D208" s="5">
        <v>3324000000000</v>
      </c>
      <c r="E208" s="5">
        <v>3345000000000</v>
      </c>
      <c r="F208" s="5">
        <v>3351000000000</v>
      </c>
      <c r="G208" s="5">
        <v>3360000000000</v>
      </c>
    </row>
    <row r="209" spans="3:26" ht="15.5" x14ac:dyDescent="0.35">
      <c r="C209" t="s">
        <v>259</v>
      </c>
      <c r="D209" s="5">
        <v>-1631000000000</v>
      </c>
      <c r="E209" s="5">
        <v>-2064000000000</v>
      </c>
      <c r="F209" s="5">
        <v>-2927000000000</v>
      </c>
      <c r="G209" s="5">
        <v>-1569000000000</v>
      </c>
    </row>
    <row r="210" spans="3:26" ht="15.5" x14ac:dyDescent="0.35">
      <c r="C210" t="s">
        <v>260</v>
      </c>
      <c r="D210" s="5">
        <v>18000000000</v>
      </c>
      <c r="E210" s="5">
        <v>1000000000</v>
      </c>
      <c r="F210" s="5">
        <v>10000000000</v>
      </c>
      <c r="G210" s="5">
        <v>-1000000000</v>
      </c>
    </row>
    <row r="211" spans="3:26" ht="15.5" x14ac:dyDescent="0.35">
      <c r="C211" t="s">
        <v>261</v>
      </c>
      <c r="D211" s="5">
        <v>0</v>
      </c>
      <c r="E211" s="5">
        <v>0</v>
      </c>
      <c r="F211" s="5">
        <v>0</v>
      </c>
      <c r="G211" s="5">
        <v>0</v>
      </c>
    </row>
    <row r="212" spans="3:26" ht="15.5" x14ac:dyDescent="0.35">
      <c r="C212" t="s">
        <v>13</v>
      </c>
      <c r="D212" s="5">
        <v>17000000000</v>
      </c>
      <c r="E212" s="5">
        <v>1000000000</v>
      </c>
      <c r="F212" s="5">
        <v>10000000000</v>
      </c>
      <c r="G212" s="5">
        <v>-1000000000</v>
      </c>
    </row>
    <row r="213" spans="3:26" ht="15.5" x14ac:dyDescent="0.35">
      <c r="C213" t="s">
        <v>16</v>
      </c>
      <c r="D213" s="6">
        <v>5.46</v>
      </c>
      <c r="E213" s="6">
        <v>0.18</v>
      </c>
      <c r="F213" s="6">
        <v>3.03</v>
      </c>
      <c r="G213" s="6">
        <v>-0.42</v>
      </c>
    </row>
    <row r="214" spans="3:26" ht="15.5" x14ac:dyDescent="0.35">
      <c r="C214" t="s">
        <v>58</v>
      </c>
      <c r="I214" s="6">
        <v>-82.64</v>
      </c>
      <c r="J214" s="6">
        <v>-94.48</v>
      </c>
      <c r="K214" s="6">
        <v>-109.44</v>
      </c>
      <c r="L214" s="6">
        <v>-134.06</v>
      </c>
      <c r="M214" s="6">
        <v>-130.9</v>
      </c>
      <c r="N214" s="6">
        <v>-127.39</v>
      </c>
      <c r="O214" s="6">
        <v>-83.01</v>
      </c>
      <c r="P214" s="6">
        <v>4.18</v>
      </c>
      <c r="Q214" s="6">
        <v>9.61</v>
      </c>
      <c r="R214" s="6">
        <v>61.08</v>
      </c>
      <c r="S214" s="6">
        <v>56.59</v>
      </c>
      <c r="T214" s="6">
        <v>129.91</v>
      </c>
      <c r="U214" s="6">
        <v>57.55</v>
      </c>
      <c r="V214" s="6">
        <v>57.56</v>
      </c>
      <c r="W214" s="6">
        <v>22.3</v>
      </c>
      <c r="X214" s="6">
        <v>9.4</v>
      </c>
      <c r="Y214" s="6">
        <v>10.55</v>
      </c>
      <c r="Z214" s="6">
        <v>35.25</v>
      </c>
    </row>
    <row r="215" spans="3:26" ht="15.5" x14ac:dyDescent="0.35">
      <c r="C215" t="s">
        <v>72</v>
      </c>
      <c r="I215" s="6">
        <v>-2.2999999999999998</v>
      </c>
      <c r="J215" s="6">
        <v>-1.78</v>
      </c>
      <c r="K215" s="6">
        <v>-1.17</v>
      </c>
      <c r="L215" s="6">
        <v>-1.28</v>
      </c>
      <c r="M215" s="6">
        <v>-2.38</v>
      </c>
      <c r="N215" s="6">
        <v>-1.76</v>
      </c>
      <c r="O215" s="6">
        <v>-3.76</v>
      </c>
      <c r="P215" s="6">
        <v>57.89</v>
      </c>
      <c r="Q215" s="6">
        <v>31.84</v>
      </c>
      <c r="R215" s="6">
        <v>5.89</v>
      </c>
      <c r="S215" s="6">
        <v>7.42</v>
      </c>
      <c r="T215" s="6">
        <v>5.23</v>
      </c>
      <c r="U215" s="6">
        <v>7.73</v>
      </c>
      <c r="V215" s="6">
        <v>12.33</v>
      </c>
      <c r="W215" s="6">
        <v>19.510000000000002</v>
      </c>
      <c r="X215" s="6">
        <v>19.79</v>
      </c>
      <c r="Y215" s="6">
        <v>18.48</v>
      </c>
      <c r="Z215" s="6">
        <v>7.09</v>
      </c>
    </row>
    <row r="216" spans="3:26" ht="15.5" x14ac:dyDescent="0.35">
      <c r="C216" t="s">
        <v>75</v>
      </c>
      <c r="I216" s="6">
        <v>1.18</v>
      </c>
      <c r="J216" s="6">
        <v>1.03</v>
      </c>
      <c r="K216" s="6">
        <v>0.93</v>
      </c>
      <c r="L216" s="6">
        <v>1.64</v>
      </c>
      <c r="M216" s="6">
        <v>3.37</v>
      </c>
      <c r="N216" s="6">
        <v>2.17</v>
      </c>
      <c r="O216" s="6">
        <v>2.12</v>
      </c>
      <c r="P216" s="5">
        <v>2</v>
      </c>
      <c r="Q216" s="6">
        <v>2.16</v>
      </c>
      <c r="R216" s="6">
        <v>1.5</v>
      </c>
      <c r="S216" s="6">
        <v>1.57</v>
      </c>
      <c r="T216" s="6">
        <v>1.66</v>
      </c>
      <c r="U216" s="6">
        <v>1.69</v>
      </c>
      <c r="V216" s="6">
        <v>2.64</v>
      </c>
      <c r="W216" s="6">
        <v>2.97</v>
      </c>
      <c r="X216" s="6">
        <v>1.53</v>
      </c>
      <c r="Y216" s="6">
        <v>1.77</v>
      </c>
      <c r="Z216" s="6">
        <v>1.92</v>
      </c>
    </row>
    <row r="217" spans="3:26" ht="15.5" x14ac:dyDescent="0.35">
      <c r="C217" t="s">
        <v>262</v>
      </c>
      <c r="I217" s="5">
        <v>179920000000</v>
      </c>
      <c r="J217" s="5">
        <v>165320000000</v>
      </c>
      <c r="K217" s="5">
        <v>131750000000</v>
      </c>
      <c r="L217" s="6">
        <v>67769999999.999992</v>
      </c>
      <c r="M217" s="5">
        <v>45770000000</v>
      </c>
      <c r="N217" s="5">
        <v>56730000000</v>
      </c>
      <c r="O217" s="5">
        <v>132690000000</v>
      </c>
      <c r="P217" s="5">
        <v>160790000000</v>
      </c>
    </row>
    <row r="218" spans="3:26" ht="15.5" x14ac:dyDescent="0.35">
      <c r="C218" t="s">
        <v>263</v>
      </c>
      <c r="I218" s="6">
        <v>-4.2500000000000003E-2</v>
      </c>
      <c r="J218" s="6">
        <v>-4.7800000000000002E-2</v>
      </c>
      <c r="K218" s="6">
        <v>-5.4400000000000004E-2</v>
      </c>
      <c r="L218" s="6">
        <v>-6.5199999999999994E-2</v>
      </c>
      <c r="M218" s="6">
        <v>-6.2300000000000001E-2</v>
      </c>
      <c r="N218" s="6">
        <v>-6.0100000000000001E-2</v>
      </c>
      <c r="O218" s="6">
        <v>-3.7900000000000003E-2</v>
      </c>
      <c r="P218" s="6">
        <v>1.9E-3</v>
      </c>
      <c r="Q218" s="6">
        <v>4.6999999999999993E-3</v>
      </c>
      <c r="R218" s="6">
        <v>3.1600000000000003E-2</v>
      </c>
      <c r="S218" s="6">
        <v>3.1E-2</v>
      </c>
      <c r="T218" s="6">
        <v>7.980000000000001E-2</v>
      </c>
      <c r="U218" s="6">
        <v>3.7900000000000003E-2</v>
      </c>
      <c r="V218" s="6">
        <v>4.2099999999999999E-2</v>
      </c>
      <c r="W218" s="6">
        <v>1.55E-2</v>
      </c>
      <c r="X218" s="6">
        <v>1.0500000000000001E-2</v>
      </c>
      <c r="Y218" s="6">
        <v>9.3999999999999986E-3</v>
      </c>
      <c r="Z218" s="6">
        <v>3.6299999999999999E-2</v>
      </c>
    </row>
    <row r="219" spans="3:26" ht="15.5" x14ac:dyDescent="0.35">
      <c r="C219" t="s">
        <v>264</v>
      </c>
      <c r="I219" s="6">
        <v>-0.21969999999999998</v>
      </c>
      <c r="J219" s="6">
        <v>-0.20579999999999998</v>
      </c>
      <c r="K219" s="6">
        <v>-0.19769999999999999</v>
      </c>
      <c r="L219" s="6">
        <v>-0.20219999999999999</v>
      </c>
      <c r="M219" s="6">
        <v>-0.1643</v>
      </c>
      <c r="N219" s="6">
        <v>-0.13730000000000001</v>
      </c>
      <c r="O219" s="6">
        <v>-7.8700000000000006E-2</v>
      </c>
      <c r="P219" s="6">
        <v>3.7000000000000002E-3</v>
      </c>
      <c r="Q219" s="6">
        <v>8.5000000000000006E-3</v>
      </c>
      <c r="R219" s="6">
        <v>5.2999999999999999E-2</v>
      </c>
      <c r="S219" s="6">
        <v>5.1900000000000002E-2</v>
      </c>
      <c r="T219" s="6">
        <v>0.12570000000000001</v>
      </c>
      <c r="U219" s="6">
        <v>6.1799999999999994E-2</v>
      </c>
      <c r="V219" s="6">
        <v>6.3700000000000007E-2</v>
      </c>
      <c r="W219" s="6">
        <v>2.8399999999999998E-2</v>
      </c>
      <c r="X219" s="6">
        <v>3.6400000000000002E-2</v>
      </c>
      <c r="Y219" s="6">
        <v>4.5400000000000003E-2</v>
      </c>
      <c r="Z219" s="6">
        <v>0.15789999999999998</v>
      </c>
    </row>
    <row r="220" spans="3:26" ht="15.5" x14ac:dyDescent="0.35">
      <c r="C220" t="s">
        <v>265</v>
      </c>
      <c r="I220" s="6">
        <v>2.2400000000000003E-2</v>
      </c>
      <c r="J220" s="6">
        <v>1.24E-2</v>
      </c>
      <c r="K220" s="6">
        <v>5.1999999999999998E-3</v>
      </c>
      <c r="L220" s="6">
        <v>-7.6E-3</v>
      </c>
      <c r="M220" s="6">
        <v>-1.18E-2</v>
      </c>
      <c r="N220" s="6">
        <v>-1.09E-2</v>
      </c>
      <c r="O220" s="6">
        <v>2.3E-3</v>
      </c>
      <c r="P220" s="6">
        <v>1.4999999999999999E-2</v>
      </c>
      <c r="Q220" s="6">
        <v>2.2099999999999998E-2</v>
      </c>
      <c r="R220" s="6">
        <v>5.9900000000000002E-2</v>
      </c>
      <c r="S220" s="6">
        <v>6.3299999999999995E-2</v>
      </c>
      <c r="T220" s="6">
        <v>0.12710000000000002</v>
      </c>
      <c r="U220" s="6">
        <v>8.8499999999999995E-2</v>
      </c>
      <c r="V220" s="6">
        <v>9.849999999999999E-2</v>
      </c>
      <c r="W220" s="6">
        <v>0.10310000000000001</v>
      </c>
      <c r="X220" s="6">
        <v>0.18129999999999999</v>
      </c>
      <c r="Y220" s="6">
        <v>0.20440000000000003</v>
      </c>
      <c r="Z220" s="6">
        <v>0.43659999999999999</v>
      </c>
    </row>
    <row r="221" spans="3:26" ht="15.5" x14ac:dyDescent="0.35">
      <c r="C221" t="s">
        <v>266</v>
      </c>
      <c r="I221" s="6">
        <v>0.28999999999999998</v>
      </c>
      <c r="J221" s="6">
        <v>0.2</v>
      </c>
      <c r="K221" s="6">
        <v>0.08</v>
      </c>
      <c r="L221" s="6">
        <v>-0.11</v>
      </c>
      <c r="M221" s="6">
        <v>-0.2</v>
      </c>
      <c r="N221" s="6">
        <v>-0.19</v>
      </c>
      <c r="O221" s="6">
        <v>0.05</v>
      </c>
      <c r="P221" s="6">
        <v>1.64</v>
      </c>
      <c r="Q221" s="6">
        <v>1.71</v>
      </c>
      <c r="R221" s="6">
        <v>3.74</v>
      </c>
      <c r="S221" s="6">
        <v>4.37</v>
      </c>
      <c r="T221" s="6">
        <v>7.57</v>
      </c>
      <c r="U221" s="6">
        <v>3.13</v>
      </c>
      <c r="V221" s="6">
        <v>108.55</v>
      </c>
      <c r="W221" s="6">
        <v>2.37</v>
      </c>
      <c r="X221" s="6">
        <v>1.77</v>
      </c>
      <c r="Y221" s="6">
        <v>6.03</v>
      </c>
      <c r="Z221" s="6">
        <v>9.0500000000000007</v>
      </c>
    </row>
    <row r="222" spans="3:26" ht="15.5" x14ac:dyDescent="0.35">
      <c r="C222" t="s">
        <v>69</v>
      </c>
      <c r="I222" s="6">
        <v>0.51</v>
      </c>
      <c r="J222" s="6">
        <v>0.37</v>
      </c>
      <c r="K222" s="6">
        <v>0.23</v>
      </c>
      <c r="L222" s="6">
        <v>0.26</v>
      </c>
      <c r="M222" s="6">
        <v>0.39</v>
      </c>
      <c r="N222" s="6">
        <v>0.24</v>
      </c>
      <c r="O222" s="6">
        <v>0.3</v>
      </c>
      <c r="P222" s="6">
        <v>0.21</v>
      </c>
      <c r="Q222" s="6">
        <v>0.27</v>
      </c>
      <c r="R222" s="6">
        <v>0.31</v>
      </c>
      <c r="S222" s="6">
        <v>0.38</v>
      </c>
      <c r="T222" s="6">
        <v>0.66</v>
      </c>
      <c r="U222" s="6">
        <v>0.48</v>
      </c>
      <c r="V222" s="6">
        <v>0.79</v>
      </c>
      <c r="W222" s="6">
        <v>0.55000000000000004</v>
      </c>
      <c r="X222" s="6">
        <v>0.72</v>
      </c>
      <c r="Y222" s="6">
        <v>0.84</v>
      </c>
      <c r="Z222" s="6">
        <v>1.1200000000000001</v>
      </c>
    </row>
    <row r="223" spans="3:26" ht="15.5" x14ac:dyDescent="0.35">
      <c r="C223" t="s">
        <v>66</v>
      </c>
      <c r="I223" s="6">
        <v>376.17</v>
      </c>
      <c r="J223" s="6">
        <v>459.09</v>
      </c>
      <c r="K223" s="6">
        <v>553.44000000000005</v>
      </c>
      <c r="L223" s="6">
        <v>662.88</v>
      </c>
      <c r="M223" s="6">
        <v>796.88</v>
      </c>
      <c r="N223" s="6">
        <v>927.65</v>
      </c>
      <c r="O223" s="6">
        <v>1055.31</v>
      </c>
      <c r="P223" s="6">
        <v>1138.32</v>
      </c>
      <c r="Q223" s="6">
        <v>1133.08</v>
      </c>
      <c r="R223" s="6">
        <v>1153.26</v>
      </c>
      <c r="S223" s="6">
        <v>1091.3599999999999</v>
      </c>
      <c r="T223" s="6">
        <v>1033.56</v>
      </c>
      <c r="U223" s="6">
        <v>931.64</v>
      </c>
      <c r="V223" s="6">
        <v>903.33</v>
      </c>
      <c r="W223" s="6">
        <v>784.04</v>
      </c>
      <c r="X223" s="6">
        <v>258.27</v>
      </c>
      <c r="Y223" s="6">
        <v>232.62</v>
      </c>
      <c r="Z223" s="6">
        <v>223.15</v>
      </c>
    </row>
    <row r="224" spans="3:26" ht="15.5" x14ac:dyDescent="0.35">
      <c r="C224" t="s">
        <v>267</v>
      </c>
      <c r="I224" s="6">
        <v>0.51</v>
      </c>
      <c r="J224" s="6">
        <v>0.37</v>
      </c>
      <c r="K224" s="6">
        <v>0.23</v>
      </c>
      <c r="L224" s="6">
        <v>0.26</v>
      </c>
      <c r="M224" s="6">
        <v>0.39</v>
      </c>
      <c r="N224" s="6">
        <v>0.24</v>
      </c>
      <c r="O224" s="6">
        <v>0.3</v>
      </c>
      <c r="P224" s="6">
        <v>0.21</v>
      </c>
      <c r="Q224" s="6">
        <v>0.27</v>
      </c>
      <c r="R224" s="6">
        <v>0.31</v>
      </c>
      <c r="S224" s="6">
        <v>0.38</v>
      </c>
      <c r="T224" s="6">
        <v>0.66</v>
      </c>
      <c r="U224" s="6">
        <v>0.48</v>
      </c>
      <c r="V224" s="6">
        <v>0.79</v>
      </c>
      <c r="W224" s="6">
        <v>0.55000000000000004</v>
      </c>
      <c r="X224" s="6">
        <v>0.72</v>
      </c>
      <c r="Y224" s="6">
        <v>0.84</v>
      </c>
      <c r="Z224" s="6">
        <v>1.1200000000000001</v>
      </c>
    </row>
    <row r="225" spans="3:26" ht="15.5" x14ac:dyDescent="0.35">
      <c r="C225" t="s">
        <v>268</v>
      </c>
      <c r="I225" s="6">
        <v>376.17</v>
      </c>
      <c r="J225" s="6">
        <v>459.09</v>
      </c>
      <c r="K225" s="6">
        <v>553.44000000000005</v>
      </c>
      <c r="L225" s="6">
        <v>662.88</v>
      </c>
      <c r="M225" s="6">
        <v>796.88</v>
      </c>
      <c r="N225" s="6">
        <v>927.65</v>
      </c>
      <c r="O225" s="6">
        <v>1055.31</v>
      </c>
      <c r="P225" s="6">
        <v>1138.32</v>
      </c>
      <c r="Q225" s="6">
        <v>1133.08</v>
      </c>
      <c r="R225" s="6">
        <v>1153.26</v>
      </c>
      <c r="S225" s="6">
        <v>1091.3599999999999</v>
      </c>
      <c r="T225" s="6">
        <v>1033.56</v>
      </c>
      <c r="U225" s="6">
        <v>931.64</v>
      </c>
      <c r="V225" s="6">
        <v>903.33</v>
      </c>
      <c r="W225" s="6">
        <v>784.04</v>
      </c>
      <c r="X225" s="6">
        <v>258.27</v>
      </c>
      <c r="Y225" s="6">
        <v>232.62</v>
      </c>
      <c r="Z225" s="6">
        <v>223.15</v>
      </c>
    </row>
    <row r="226" spans="3:26" ht="15.5" x14ac:dyDescent="0.35">
      <c r="C226" t="s">
        <v>269</v>
      </c>
      <c r="I226" s="5">
        <v>1880000000000</v>
      </c>
      <c r="J226" s="5">
        <v>650000000000</v>
      </c>
      <c r="K226" s="5">
        <v>332000000000</v>
      </c>
      <c r="L226" s="5">
        <v>506000000000</v>
      </c>
      <c r="M226" s="5">
        <v>890000000000</v>
      </c>
      <c r="N226" s="5">
        <v>231000000000</v>
      </c>
      <c r="O226" s="5">
        <v>1110000000000</v>
      </c>
      <c r="P226" s="5">
        <v>486000000000</v>
      </c>
      <c r="Q226" s="5">
        <v>447000000000</v>
      </c>
      <c r="R226" s="5">
        <v>301000000000</v>
      </c>
      <c r="S226" s="5">
        <v>469000000000</v>
      </c>
      <c r="T226" s="5">
        <v>124000000000</v>
      </c>
      <c r="U226" s="5">
        <v>162000000000</v>
      </c>
      <c r="V226" s="5">
        <v>356000000000</v>
      </c>
      <c r="W226" s="5">
        <v>1526000000000</v>
      </c>
      <c r="X226" s="5">
        <v>1476000000000</v>
      </c>
      <c r="Y226" s="5">
        <v>2086000000000</v>
      </c>
      <c r="Z226" s="5">
        <v>1787000000000</v>
      </c>
    </row>
    <row r="227" spans="3:26" ht="15.5" x14ac:dyDescent="0.35">
      <c r="C227" t="s">
        <v>270</v>
      </c>
      <c r="I227" s="5">
        <v>1501000000000</v>
      </c>
      <c r="J227" s="5">
        <v>2780000000000</v>
      </c>
      <c r="K227" s="5">
        <v>3135000000000</v>
      </c>
      <c r="L227" s="5">
        <v>2983000000000</v>
      </c>
      <c r="M227" s="5">
        <v>2520000000000</v>
      </c>
      <c r="N227" s="5">
        <v>2908000000000</v>
      </c>
      <c r="O227" s="5">
        <v>2074000000000</v>
      </c>
      <c r="P227" s="5">
        <v>2458000000000</v>
      </c>
      <c r="Q227" s="5">
        <v>2070000000000</v>
      </c>
      <c r="R227" s="5">
        <v>1784000000000</v>
      </c>
      <c r="S227" s="5">
        <v>1496000000000</v>
      </c>
      <c r="T227" s="5">
        <v>1311000000000</v>
      </c>
      <c r="U227" s="5">
        <v>1254000000000</v>
      </c>
      <c r="V227" s="5">
        <v>708000000000</v>
      </c>
    </row>
    <row r="228" spans="3:26" ht="15.5" x14ac:dyDescent="0.35">
      <c r="C228" t="s">
        <v>26</v>
      </c>
      <c r="I228" s="5">
        <v>3382000000000</v>
      </c>
      <c r="J228" s="5">
        <v>3430000000000</v>
      </c>
      <c r="K228" s="5">
        <v>3467000000000</v>
      </c>
      <c r="L228" s="5">
        <v>3489000000000</v>
      </c>
      <c r="M228" s="5">
        <v>3410000000000</v>
      </c>
      <c r="N228" s="5">
        <v>3139000000000</v>
      </c>
      <c r="O228" s="5">
        <v>3184000000000</v>
      </c>
      <c r="P228" s="5">
        <v>2943000000000</v>
      </c>
      <c r="Q228" s="5">
        <v>2517000000000</v>
      </c>
      <c r="R228" s="5">
        <v>2085000000000</v>
      </c>
      <c r="S228" s="5">
        <v>1965000000000</v>
      </c>
      <c r="T228" s="5">
        <v>1435000000000</v>
      </c>
      <c r="U228" s="5">
        <v>1416000000000</v>
      </c>
      <c r="V228" s="5">
        <v>1063000000000</v>
      </c>
      <c r="W228" s="5">
        <v>1526000000000</v>
      </c>
      <c r="X228" s="5">
        <v>1476000000000</v>
      </c>
      <c r="Y228" s="5">
        <v>2086000000000</v>
      </c>
      <c r="Z228" s="5">
        <v>1787000000000</v>
      </c>
    </row>
    <row r="229" spans="3:26" ht="15.5" x14ac:dyDescent="0.35">
      <c r="C229" t="s">
        <v>23</v>
      </c>
      <c r="I229" s="5">
        <v>3351000000000</v>
      </c>
      <c r="J229" s="5">
        <v>3396000000000</v>
      </c>
      <c r="K229" s="5">
        <v>3429000000000</v>
      </c>
      <c r="L229" s="5">
        <v>3447000000000</v>
      </c>
      <c r="M229" s="5">
        <v>3315000000000</v>
      </c>
      <c r="N229" s="5">
        <v>3109000000000</v>
      </c>
      <c r="O229" s="5">
        <v>3113000000000</v>
      </c>
      <c r="P229" s="5">
        <v>2836000000000</v>
      </c>
      <c r="Q229" s="5">
        <v>2466000000000</v>
      </c>
      <c r="R229" s="5">
        <v>1971000000000</v>
      </c>
      <c r="S229" s="5">
        <v>1901000000000</v>
      </c>
      <c r="T229" s="5">
        <v>1351000000000</v>
      </c>
      <c r="U229" s="5">
        <v>1348000000000</v>
      </c>
      <c r="V229" s="5">
        <v>1031000000000</v>
      </c>
      <c r="W229" s="5">
        <v>1506000000000</v>
      </c>
      <c r="X229" s="5">
        <v>1455000000000</v>
      </c>
      <c r="Y229" s="5">
        <v>1937000000000</v>
      </c>
      <c r="Z229" s="5">
        <v>1733000000000</v>
      </c>
    </row>
    <row r="230" spans="3:26" ht="15.5" x14ac:dyDescent="0.35">
      <c r="C230" t="s">
        <v>271</v>
      </c>
      <c r="I230" s="5">
        <v>-2927000000000</v>
      </c>
      <c r="J230" s="5">
        <v>-1179000000000</v>
      </c>
      <c r="K230" s="5">
        <v>-699000000000</v>
      </c>
      <c r="L230" s="5">
        <v>-854000000000</v>
      </c>
      <c r="M230" s="5">
        <v>-1098000000000</v>
      </c>
      <c r="N230" s="5">
        <v>-427000000000</v>
      </c>
      <c r="O230" s="5">
        <v>-1176000000000</v>
      </c>
      <c r="P230" s="5">
        <v>-494000000000</v>
      </c>
      <c r="Q230" s="5">
        <v>-309000000000</v>
      </c>
      <c r="R230" s="5">
        <v>-215000000000</v>
      </c>
      <c r="S230" s="5">
        <v>-249000000000</v>
      </c>
      <c r="T230" s="5">
        <v>412000000000</v>
      </c>
      <c r="U230" s="5">
        <v>512000000000</v>
      </c>
      <c r="V230" s="5">
        <v>110000000000</v>
      </c>
      <c r="W230" s="5">
        <v>-1024000000000</v>
      </c>
      <c r="X230" s="5">
        <v>-1149000000000</v>
      </c>
      <c r="Y230" s="5">
        <v>-1239000000000</v>
      </c>
      <c r="Z230" s="5">
        <v>-1220000000000</v>
      </c>
    </row>
    <row r="231" spans="3:26" ht="15.5" x14ac:dyDescent="0.35">
      <c r="C231" t="s">
        <v>272</v>
      </c>
      <c r="I231" s="5">
        <v>38000000000</v>
      </c>
      <c r="J231" s="5">
        <v>41000000000</v>
      </c>
      <c r="K231" s="5">
        <v>30000000000</v>
      </c>
      <c r="L231" s="5">
        <v>-91000000000</v>
      </c>
      <c r="M231" s="5">
        <v>-150000000000</v>
      </c>
      <c r="N231" s="5">
        <v>-85000000000</v>
      </c>
      <c r="O231" s="5">
        <v>-234000000000</v>
      </c>
      <c r="P231" s="5">
        <v>-111000000000</v>
      </c>
      <c r="Q231" s="5">
        <v>-103000000000</v>
      </c>
      <c r="R231" s="5">
        <v>180000000000</v>
      </c>
      <c r="S231" s="5">
        <v>7000000000</v>
      </c>
      <c r="T231" s="5">
        <v>51000000000</v>
      </c>
      <c r="U231" s="5">
        <v>-86000000000</v>
      </c>
      <c r="V231" s="5">
        <v>90000000000</v>
      </c>
      <c r="W231" s="5">
        <v>-33000000000</v>
      </c>
      <c r="X231" s="5">
        <v>61000000000</v>
      </c>
      <c r="Y231" s="5">
        <v>-68000000000</v>
      </c>
      <c r="Z231" s="5">
        <v>-249000000000</v>
      </c>
    </row>
    <row r="232" spans="3:26" ht="15.5" x14ac:dyDescent="0.35">
      <c r="C232" t="s">
        <v>273</v>
      </c>
      <c r="I232" s="5">
        <v>-2000000000</v>
      </c>
      <c r="J232" s="5">
        <v>-5000000000</v>
      </c>
      <c r="K232" s="5">
        <v>-3000000000</v>
      </c>
      <c r="L232" s="5">
        <v>0</v>
      </c>
      <c r="M232" s="5">
        <v>-8000000000</v>
      </c>
      <c r="N232" s="5">
        <v>-4000000000</v>
      </c>
      <c r="O232" s="5">
        <v>-18000000000</v>
      </c>
      <c r="P232" s="5">
        <v>-62000000000</v>
      </c>
      <c r="Q232" s="5">
        <v>-16000000000</v>
      </c>
      <c r="R232" s="5">
        <v>-38000000000</v>
      </c>
      <c r="S232" s="5">
        <v>-108000000000</v>
      </c>
      <c r="T232" s="5">
        <v>-32000000000</v>
      </c>
      <c r="U232" s="5">
        <v>-9000000000</v>
      </c>
      <c r="V232" s="5">
        <v>-12000000000</v>
      </c>
      <c r="W232" s="5">
        <v>-3000000000</v>
      </c>
      <c r="X232" s="5">
        <v>-3000000000</v>
      </c>
      <c r="Y232" s="5">
        <v>-3000000000</v>
      </c>
      <c r="Z232" s="5">
        <v>-9000000000</v>
      </c>
    </row>
    <row r="233" spans="3:26" ht="15.5" x14ac:dyDescent="0.35">
      <c r="C233" t="s">
        <v>15</v>
      </c>
      <c r="I233" s="5">
        <v>36000000000</v>
      </c>
      <c r="J233" s="5">
        <v>36000000000</v>
      </c>
      <c r="K233" s="5">
        <v>27000000000</v>
      </c>
      <c r="L233" s="5">
        <v>-92000000000</v>
      </c>
      <c r="M233" s="5">
        <v>-157000000000</v>
      </c>
      <c r="N233" s="5">
        <v>-89000000000</v>
      </c>
      <c r="O233" s="5">
        <v>-252000000000</v>
      </c>
      <c r="P233" s="5">
        <v>-173000000000</v>
      </c>
      <c r="Q233" s="5">
        <v>-119000000000</v>
      </c>
      <c r="R233" s="5">
        <v>142000000000</v>
      </c>
      <c r="S233" s="5">
        <v>-101000000000</v>
      </c>
      <c r="T233" s="5">
        <v>19000000000</v>
      </c>
      <c r="U233" s="5">
        <v>-94000000000</v>
      </c>
      <c r="V233" s="5">
        <v>79000000000</v>
      </c>
      <c r="W233" s="5">
        <v>-36000000000</v>
      </c>
      <c r="X233" s="5">
        <v>58000000000</v>
      </c>
      <c r="Y233" s="5">
        <v>-71000000000</v>
      </c>
      <c r="Z233" s="5">
        <v>-258000000000</v>
      </c>
    </row>
    <row r="234" spans="3:26" ht="15.5" x14ac:dyDescent="0.35">
      <c r="C234" t="s">
        <v>17</v>
      </c>
      <c r="I234" s="6">
        <v>11.5</v>
      </c>
      <c r="J234" s="6">
        <v>11.54</v>
      </c>
      <c r="K234" s="6">
        <v>8.5399999999999991</v>
      </c>
      <c r="L234" s="6">
        <v>-29.19</v>
      </c>
      <c r="M234" s="6">
        <v>-50.09</v>
      </c>
      <c r="N234" s="6">
        <v>-28.2</v>
      </c>
      <c r="O234" s="6">
        <v>-80.36</v>
      </c>
      <c r="P234" s="6">
        <v>-54.97</v>
      </c>
      <c r="Q234" s="6">
        <v>-37.869999999999997</v>
      </c>
      <c r="R234" s="6">
        <v>45.17</v>
      </c>
      <c r="S234" s="6">
        <v>-32.229999999999997</v>
      </c>
      <c r="T234" s="6">
        <v>6.19</v>
      </c>
      <c r="U234" s="6">
        <v>-30.04</v>
      </c>
      <c r="V234" s="6">
        <v>25.03</v>
      </c>
      <c r="W234" s="6">
        <v>-12.59</v>
      </c>
      <c r="X234" s="6">
        <v>20.29</v>
      </c>
      <c r="Y234" s="6">
        <v>-24.76</v>
      </c>
      <c r="Z234" s="6">
        <v>-90.32</v>
      </c>
    </row>
  </sheetData>
  <pageMargins left="0.7" right="0.7" top="0.75" bottom="0.75" header="0.3" footer="0.3"/>
  <ignoredErrors>
    <ignoredError sqref="A1:Z235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R1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3226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3227</v>
      </c>
      <c r="D2" s="2" vm="437">
        <f ca="1">IFERROR(_xlfn.STOCKHISTORY("XIDX:" &amp; $C$1, D3, , 0, 0, 1), "Libur")</f>
        <v>73</v>
      </c>
      <c r="E2" s="2" vm="380">
        <f ca="1">IFERROR(_xlfn.STOCKHISTORY("XIDX:" &amp; $C$1, E3, , 0, 0, 1), "Libur")</f>
        <v>103</v>
      </c>
      <c r="H2" s="2" vm="380">
        <f ca="1">IFERROR(INDEX(D2:G2,COUNT(D2:G2)),"")</f>
        <v>103</v>
      </c>
      <c r="I2" s="2" vm="328">
        <f t="shared" ref="I2:R2" ca="1" si="0">IFERROR(_xlfn.STOCKHISTORY("XIDX:" &amp; $C$1, I1, , 0, 0, 1), "Libur")</f>
        <v>298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671">
        <f t="shared" ca="1" si="0"/>
        <v>1000</v>
      </c>
      <c r="N2" s="2" vm="856">
        <f t="shared" ca="1" si="0"/>
        <v>1685</v>
      </c>
      <c r="O2" s="2" vm="279">
        <f t="shared" ca="1" si="0"/>
        <v>1975</v>
      </c>
      <c r="P2" s="2" vm="220">
        <f t="shared" ca="1" si="0"/>
        <v>1820</v>
      </c>
      <c r="Q2" s="2" vm="746">
        <f t="shared" ca="1" si="0"/>
        <v>675</v>
      </c>
      <c r="R2" s="2" vm="247">
        <f t="shared" ca="1" si="0"/>
        <v>780</v>
      </c>
    </row>
    <row r="3" spans="1:18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8" ht="15.5" x14ac:dyDescent="0.35">
      <c r="B4" t="s">
        <v>5</v>
      </c>
      <c r="C4" t="s">
        <v>6</v>
      </c>
      <c r="D4" s="2">
        <f>IFERROR(INDEX(D51:D500,MATCH($C$4,$C$51:$C$500,0)),"")</f>
        <v>302800000</v>
      </c>
      <c r="E4" s="2">
        <f>IFERROR(INDEX(E51:E500,MATCH($C$4,$C$51:$C$500,0)),"")</f>
        <v>1334850000</v>
      </c>
      <c r="H4" s="2">
        <f>IFERROR(SUM(D4:G4)*(4/MAX(1,COUNT(D4:G4))),"")</f>
        <v>3275300000</v>
      </c>
      <c r="I4" s="2">
        <f t="shared" ref="I4:R4" si="1">IFERROR(INDEX(I51:I500,MATCH($C$4,$C$51:$C$500,0)),"")</f>
        <v>7810845628</v>
      </c>
      <c r="J4" s="2">
        <f t="shared" si="1"/>
        <v>6347757532</v>
      </c>
      <c r="K4" s="2">
        <f t="shared" si="1"/>
        <v>0</v>
      </c>
      <c r="L4" s="2">
        <f t="shared" si="1"/>
        <v>2068463220</v>
      </c>
      <c r="M4" s="2">
        <f t="shared" si="1"/>
        <v>1927919151</v>
      </c>
      <c r="N4" s="2">
        <f t="shared" si="1"/>
        <v>2562466026</v>
      </c>
      <c r="O4" s="2">
        <f t="shared" si="1"/>
        <v>3876173956</v>
      </c>
      <c r="P4" s="2">
        <f t="shared" si="1"/>
        <v>4165847897</v>
      </c>
      <c r="Q4" s="2">
        <f t="shared" si="1"/>
        <v>3932945406</v>
      </c>
      <c r="R4" s="2">
        <f t="shared" si="1"/>
        <v>3683399800</v>
      </c>
    </row>
    <row r="5" spans="1:18" ht="15.5" x14ac:dyDescent="0.35">
      <c r="B5" t="s">
        <v>7</v>
      </c>
      <c r="C5" t="s">
        <v>8</v>
      </c>
      <c r="D5" s="2">
        <f>IFERROR(INDEX(D51:D500,MATCH($C$5,$C$51:$C$500,0)),"")</f>
        <v>-1326586429</v>
      </c>
      <c r="E5" s="2">
        <f>IFERROR(INDEX(E51:E500,MATCH($C$5,$C$51:$C$500,0)),"")</f>
        <v>-1389091221</v>
      </c>
      <c r="H5" s="2">
        <f>IFERROR(SUM(D5:G5)*(4/MAX(1,COUNT(D5:G5))),"")</f>
        <v>-5431355300</v>
      </c>
      <c r="I5" s="2">
        <f t="shared" ref="I5:R5" si="2">IFERROR(INDEX(I51:I500,MATCH($C$5,$C$51:$C$500,0)),"")</f>
        <v>-8397751272</v>
      </c>
      <c r="J5" s="2">
        <f t="shared" si="2"/>
        <v>-6351221728</v>
      </c>
      <c r="K5" s="2">
        <f t="shared" si="2"/>
        <v>-9640577831</v>
      </c>
      <c r="L5" s="2">
        <f t="shared" si="2"/>
        <v>-21460655201</v>
      </c>
      <c r="M5" s="2">
        <f t="shared" si="2"/>
        <v>-9718800332</v>
      </c>
      <c r="N5" s="2">
        <f t="shared" si="2"/>
        <v>-30694918905</v>
      </c>
      <c r="O5" s="2">
        <f t="shared" si="2"/>
        <v>17665243785</v>
      </c>
      <c r="P5" s="2">
        <f t="shared" si="2"/>
        <v>-6981675679</v>
      </c>
      <c r="Q5" s="2">
        <f t="shared" si="2"/>
        <v>22694842479</v>
      </c>
      <c r="R5" s="2">
        <f t="shared" si="2"/>
        <v>8813303905</v>
      </c>
    </row>
    <row r="6" spans="1:18" ht="15.5" x14ac:dyDescent="0.35">
      <c r="B6" t="s">
        <v>9</v>
      </c>
      <c r="C6" t="s">
        <v>10</v>
      </c>
      <c r="D6" s="2">
        <f>IFERROR(INDEX(D51:D500,MATCH($C$6,$C$51:$C$500,0)),"")</f>
        <v>25363869372</v>
      </c>
      <c r="E6" s="2">
        <f>IFERROR(INDEX(E51:E500,MATCH($C$6,$C$51:$C$500,0)),"")</f>
        <v>26781373571</v>
      </c>
      <c r="H6" s="2">
        <f>IFERROR(INDEX(D6:G6,COUNT(D6:G6)),"")</f>
        <v>26781373571</v>
      </c>
      <c r="I6" s="2">
        <f t="shared" ref="I6:R6" si="3">IFERROR(INDEX(I51:I500,MATCH($C$6,$C$51:$C$500,0)),"")</f>
        <v>28308741820</v>
      </c>
      <c r="J6" s="2">
        <f t="shared" si="3"/>
        <v>36886296488</v>
      </c>
      <c r="K6" s="2">
        <f t="shared" si="3"/>
        <v>41627924829</v>
      </c>
      <c r="L6" s="2">
        <f t="shared" si="3"/>
        <v>51268502660</v>
      </c>
      <c r="M6" s="2">
        <f t="shared" si="3"/>
        <v>72729157861</v>
      </c>
      <c r="N6" s="2">
        <f t="shared" si="3"/>
        <v>82447958193</v>
      </c>
      <c r="O6" s="2">
        <f t="shared" si="3"/>
        <v>93343685926</v>
      </c>
      <c r="P6" s="2">
        <f t="shared" si="3"/>
        <v>75678442141</v>
      </c>
      <c r="Q6" s="2">
        <f t="shared" si="3"/>
        <v>82660117820</v>
      </c>
      <c r="R6" s="2">
        <f t="shared" si="3"/>
        <v>59965275341</v>
      </c>
    </row>
    <row r="7" spans="1:18" ht="15.5" x14ac:dyDescent="0.35">
      <c r="B7" t="s">
        <v>11</v>
      </c>
      <c r="C7" t="s">
        <v>12</v>
      </c>
      <c r="D7" s="3">
        <f>IFERROR(INDEX(D51:D500,MATCH($C$7,$C$51:$C$500,0))/1000000000,"")</f>
        <v>0.68</v>
      </c>
      <c r="E7" s="3">
        <f>IFERROR(INDEX(E51:E500,MATCH($C$7,$C$51:$C$500,0))/1000000000,"")</f>
        <v>0.68</v>
      </c>
      <c r="H7" s="3">
        <f>IFERROR(INDEX(D7:G7,COUNT(D7:G7)),"")</f>
        <v>0.68</v>
      </c>
      <c r="I7" s="3">
        <f t="shared" ref="I7:R7" si="4">IFERROR(INDEX(I51:I500,MATCH($C$7,$C$51:$C$500,0))/1000000000,"")</f>
        <v>0.68</v>
      </c>
      <c r="J7" s="3">
        <f t="shared" si="4"/>
        <v>0.68</v>
      </c>
      <c r="K7" s="3">
        <f t="shared" si="4"/>
        <v>0.68</v>
      </c>
      <c r="L7" s="3">
        <f t="shared" si="4"/>
        <v>0.68</v>
      </c>
      <c r="M7" s="3">
        <f t="shared" si="4"/>
        <v>0.68</v>
      </c>
      <c r="N7" s="3">
        <f t="shared" si="4"/>
        <v>0.68</v>
      </c>
      <c r="O7" s="3">
        <f t="shared" si="4"/>
        <v>0.68</v>
      </c>
      <c r="P7" s="3">
        <f t="shared" si="4"/>
        <v>0.68</v>
      </c>
      <c r="Q7" s="3">
        <f t="shared" si="4"/>
        <v>0.68</v>
      </c>
      <c r="R7" s="3">
        <f t="shared" si="4"/>
        <v>0.68</v>
      </c>
    </row>
    <row r="8" spans="1:18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R8" si="5">IFERROR(INDEX(I51:I500,MATCH($C$8,$C$51:$C$500,0)),"")</f>
        <v>-5000000000</v>
      </c>
      <c r="J8" s="2">
        <f t="shared" si="5"/>
        <v>-5000000000</v>
      </c>
      <c r="K8" s="2">
        <f t="shared" si="5"/>
        <v>-3000000000</v>
      </c>
      <c r="L8" s="2">
        <f t="shared" si="5"/>
        <v>0</v>
      </c>
      <c r="M8" s="2">
        <f t="shared" si="5"/>
        <v>-2000000000</v>
      </c>
      <c r="N8" s="2">
        <f t="shared" si="5"/>
        <v>1000000000</v>
      </c>
      <c r="O8" s="2">
        <f t="shared" si="5"/>
        <v>-5000000000</v>
      </c>
      <c r="P8" s="2">
        <f t="shared" si="5"/>
        <v>2000000000</v>
      </c>
      <c r="Q8" s="2">
        <f t="shared" si="5"/>
        <v>-10000000000</v>
      </c>
      <c r="R8" s="2">
        <f t="shared" si="5"/>
        <v>3000000000</v>
      </c>
    </row>
    <row r="9" spans="1:18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-0.53</v>
      </c>
      <c r="E9" s="3">
        <f>IFERROR(INDEX(E51:E500,MATCH("Free cash flow per share (Quarter)",$C$51:$C$500,0)),"")</f>
        <v>-1.18</v>
      </c>
      <c r="H9" s="3">
        <f>IFERROR(INDEX(D9:G9,COUNT(D9:G9)),"")</f>
        <v>-1.18</v>
      </c>
      <c r="I9" s="3">
        <f t="shared" ref="I9:R9" si="6">IFERROR(INDEX(I51:I500,MATCH($C$9,$C$51:$C$500,0)),"")</f>
        <v>-7.5</v>
      </c>
      <c r="J9" s="3">
        <f t="shared" si="6"/>
        <v>-7.67</v>
      </c>
      <c r="K9" s="3">
        <f t="shared" si="6"/>
        <v>-3.8</v>
      </c>
      <c r="L9" s="3">
        <f t="shared" si="6"/>
        <v>-0.68</v>
      </c>
      <c r="M9" s="3">
        <f t="shared" si="6"/>
        <v>-2.46</v>
      </c>
      <c r="N9" s="3">
        <f t="shared" si="6"/>
        <v>1.07</v>
      </c>
      <c r="O9" s="3">
        <f t="shared" si="6"/>
        <v>-7.23</v>
      </c>
      <c r="P9" s="3">
        <f t="shared" si="6"/>
        <v>3.21</v>
      </c>
      <c r="Q9" s="3">
        <f t="shared" si="6"/>
        <v>-14.07</v>
      </c>
      <c r="R9" s="3">
        <f t="shared" si="6"/>
        <v>4.1900000000000004</v>
      </c>
    </row>
    <row r="10" spans="1:18" ht="15.5" x14ac:dyDescent="0.35">
      <c r="C10" t="s">
        <v>18</v>
      </c>
      <c r="D10" s="3">
        <f ca="1">IFERROR(IF(D9=0,"",D2/D9),"")</f>
        <v>-137.73584905660377</v>
      </c>
      <c r="E10" s="3">
        <f ca="1">IFERROR(IF(E9=0,"",E2/E9),"")</f>
        <v>-87.288135593220346</v>
      </c>
      <c r="I10" s="3">
        <f t="shared" ref="I10:R10" ca="1" si="7">IFERROR(IF(I9=0,"",I2/I9),"")</f>
        <v>-39.733333333333334</v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-406.5040650406504</v>
      </c>
      <c r="N10" s="3">
        <f t="shared" ca="1" si="7"/>
        <v>1574.7663551401868</v>
      </c>
      <c r="O10" s="3">
        <f t="shared" ca="1" si="7"/>
        <v>-273.1673582295989</v>
      </c>
      <c r="P10" s="3">
        <f t="shared" ca="1" si="7"/>
        <v>566.97819314641742</v>
      </c>
      <c r="Q10" s="3">
        <f t="shared" ca="1" si="7"/>
        <v>-47.974413646055439</v>
      </c>
      <c r="R10" s="3">
        <f t="shared" ca="1" si="7"/>
        <v>186.15751789976133</v>
      </c>
    </row>
    <row r="11" spans="1:18" ht="15.5" x14ac:dyDescent="0.35">
      <c r="B11" t="s">
        <v>19</v>
      </c>
      <c r="C11" t="s">
        <v>20</v>
      </c>
      <c r="D11" s="2">
        <f>IFERROR(INDEX(D51:D500,MATCH($C$11,$C$51:$C$500,0)),"")</f>
        <v>110140504</v>
      </c>
      <c r="E11" s="2">
        <f>IFERROR(INDEX(E51:E500,MATCH($C$11,$C$51:$C$500,0)),"")</f>
        <v>84183803</v>
      </c>
      <c r="H11" s="2">
        <f>IFERROR(INDEX(D11:G11,COUNT(D11:G11)),"")</f>
        <v>84183803</v>
      </c>
      <c r="I11" s="2">
        <f t="shared" ref="I11:R11" si="8">IFERROR(INDEX(I51:I500,MATCH($C$11,$C$51:$C$500,0)),"")</f>
        <v>671063147</v>
      </c>
      <c r="J11" s="2">
        <f t="shared" si="8"/>
        <v>4181260800</v>
      </c>
      <c r="K11" s="2">
        <f t="shared" si="8"/>
        <v>12996170146</v>
      </c>
      <c r="L11" s="2">
        <f t="shared" si="8"/>
        <v>16358797033</v>
      </c>
      <c r="M11" s="2">
        <f t="shared" si="8"/>
        <v>16159662034</v>
      </c>
      <c r="N11" s="2">
        <f t="shared" si="8"/>
        <v>6563110031</v>
      </c>
      <c r="O11" s="2">
        <f t="shared" si="8"/>
        <v>19211994473</v>
      </c>
      <c r="P11" s="2">
        <f t="shared" si="8"/>
        <v>4612982670</v>
      </c>
      <c r="Q11" s="2">
        <f t="shared" si="8"/>
        <v>2416095980</v>
      </c>
      <c r="R11" s="2">
        <f t="shared" si="8"/>
        <v>2683708103</v>
      </c>
    </row>
    <row r="12" spans="1:18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-19293224</v>
      </c>
      <c r="J15" s="2">
        <f t="shared" si="12"/>
        <v>-99127928</v>
      </c>
      <c r="K15" s="2">
        <f t="shared" si="12"/>
        <v>-153700725</v>
      </c>
      <c r="L15" s="2">
        <f t="shared" si="12"/>
        <v>-154458556</v>
      </c>
      <c r="M15" s="2">
        <f t="shared" si="12"/>
        <v>-422745599</v>
      </c>
      <c r="N15" s="2">
        <f t="shared" si="12"/>
        <v>313979918</v>
      </c>
      <c r="O15" s="2">
        <f t="shared" si="12"/>
        <v>92084059</v>
      </c>
      <c r="P15" s="2">
        <f t="shared" si="12"/>
        <v>-92706719</v>
      </c>
      <c r="Q15" s="2">
        <f t="shared" si="12"/>
        <v>-135865730</v>
      </c>
      <c r="R15" s="2">
        <f t="shared" si="12"/>
        <v>-510280503</v>
      </c>
    </row>
    <row r="16" spans="1:18" ht="15.5" x14ac:dyDescent="0.35">
      <c r="C16" t="s">
        <v>29</v>
      </c>
      <c r="D16" s="2">
        <f>IFERROR(INDEX(D51:D500,MATCH($C$16,$C$51:$C$500,0)),"")</f>
        <v>-1935787437</v>
      </c>
      <c r="E16" s="2">
        <f>IFERROR(INDEX(E51:E500,MATCH($C$16,$C$51:$C$500,0)),"")</f>
        <v>-953653249</v>
      </c>
      <c r="H16" s="2">
        <f>IFERROR(SUM(D16:G16)*(4/MAX(1,COUNT(D16:G16))),"")</f>
        <v>-5778881372</v>
      </c>
      <c r="I16" s="2">
        <f t="shared" ref="I16:R16" si="13">IFERROR(INDEX(I51:I500,MATCH($C$16,$C$51:$C$500,0)),"")</f>
        <v>-11312571975</v>
      </c>
      <c r="J16" s="2">
        <f t="shared" si="13"/>
        <v>-1253691121</v>
      </c>
      <c r="K16" s="2">
        <f t="shared" si="13"/>
        <v>-3113553639</v>
      </c>
      <c r="L16" s="2">
        <f t="shared" si="13"/>
        <v>-11146120441</v>
      </c>
      <c r="M16" s="2">
        <f t="shared" si="13"/>
        <v>-4220834891</v>
      </c>
      <c r="N16" s="2">
        <f t="shared" si="13"/>
        <v>-1573025390</v>
      </c>
      <c r="O16" s="2">
        <f t="shared" si="13"/>
        <v>11774658614</v>
      </c>
      <c r="P16" s="2">
        <f t="shared" si="13"/>
        <v>1743391818</v>
      </c>
      <c r="Q16" s="2">
        <f t="shared" si="13"/>
        <v>8829512757</v>
      </c>
      <c r="R16" s="2">
        <f t="shared" si="13"/>
        <v>9354761432</v>
      </c>
    </row>
    <row r="17" spans="1:18" ht="15.5" x14ac:dyDescent="0.35">
      <c r="A17" t="s">
        <v>30</v>
      </c>
    </row>
    <row r="18" spans="1:18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</row>
    <row r="19" spans="1:18" ht="15.5" x14ac:dyDescent="0.35">
      <c r="A19" t="s">
        <v>50</v>
      </c>
      <c r="C19" t="s">
        <v>51</v>
      </c>
    </row>
    <row r="20" spans="1:18" ht="15.5" x14ac:dyDescent="0.35">
      <c r="A20" t="s">
        <v>52</v>
      </c>
      <c r="C20" t="s">
        <v>53</v>
      </c>
      <c r="D20" s="2">
        <f ca="1">IFERROR(D21*D2,"")</f>
        <v>49640000000</v>
      </c>
      <c r="E20" s="2">
        <f ca="1">IFERROR(E21*E2,"")</f>
        <v>70040000000</v>
      </c>
      <c r="H20" s="2">
        <f t="shared" ref="H20:R20" ca="1" si="14">IFERROR(H21*H2,"")</f>
        <v>70040000000</v>
      </c>
      <c r="I20" s="2">
        <f t="shared" ca="1" si="14"/>
        <v>202640000000</v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680000000000</v>
      </c>
      <c r="N20" s="2">
        <f t="shared" ca="1" si="14"/>
        <v>1145800000000</v>
      </c>
      <c r="O20" s="2">
        <f t="shared" ca="1" si="14"/>
        <v>1343000000000</v>
      </c>
      <c r="P20" s="2">
        <f t="shared" ca="1" si="14"/>
        <v>1237600000000</v>
      </c>
      <c r="Q20" s="2">
        <f t="shared" ca="1" si="14"/>
        <v>459000000000</v>
      </c>
      <c r="R20" s="2">
        <f t="shared" ca="1" si="14"/>
        <v>530400000000</v>
      </c>
    </row>
    <row r="21" spans="1:18" ht="15.5" x14ac:dyDescent="0.35">
      <c r="C21" t="s">
        <v>12</v>
      </c>
      <c r="D21" s="2">
        <f>IFERROR(INDEX(D51:D500,MATCH($C$7,$C$51:$C$500,0)),"")</f>
        <v>680000000</v>
      </c>
      <c r="E21" s="2">
        <f>IFERROR(INDEX(E51:E500,MATCH($C$7,$C$51:$C$500,0)),"")</f>
        <v>680000000</v>
      </c>
      <c r="H21" s="2">
        <f>IFERROR(INDEX(D21:G21,COUNT(D21:G21)),"")</f>
        <v>680000000</v>
      </c>
      <c r="I21" s="2">
        <f t="shared" ref="I21:R21" si="15">IFERROR(INDEX(I51:I500,MATCH($C$7,$C$51:$C$500,0)),"")</f>
        <v>680000000</v>
      </c>
      <c r="J21" s="2">
        <f t="shared" si="15"/>
        <v>680000000</v>
      </c>
      <c r="K21" s="2">
        <f t="shared" si="15"/>
        <v>680000000</v>
      </c>
      <c r="L21" s="2">
        <f t="shared" si="15"/>
        <v>680000000</v>
      </c>
      <c r="M21" s="2">
        <f t="shared" si="15"/>
        <v>680000000</v>
      </c>
      <c r="N21" s="2">
        <f t="shared" si="15"/>
        <v>680000000</v>
      </c>
      <c r="O21" s="2">
        <f t="shared" si="15"/>
        <v>680000000</v>
      </c>
      <c r="P21" s="2">
        <f t="shared" si="15"/>
        <v>680000000</v>
      </c>
      <c r="Q21" s="2">
        <f t="shared" si="15"/>
        <v>680000000</v>
      </c>
      <c r="R21" s="2">
        <f t="shared" si="15"/>
        <v>680000000</v>
      </c>
    </row>
    <row r="23" spans="1:18" ht="15.5" x14ac:dyDescent="0.35">
      <c r="B23" t="s">
        <v>54</v>
      </c>
      <c r="C23" t="s">
        <v>55</v>
      </c>
      <c r="D23" s="3">
        <f>IFERROR(D5/D6*100,"")</f>
        <v>-5.2302210263882758</v>
      </c>
      <c r="E23" s="3">
        <f>IFERROR(E5/E6*100,"")</f>
        <v>-5.1867810936484844</v>
      </c>
      <c r="H23" s="3">
        <f t="shared" ref="H23:R23" si="16">IFERROR(H5/H6*100,"")</f>
        <v>-20.280346284707743</v>
      </c>
      <c r="I23" s="3">
        <f t="shared" si="16"/>
        <v>-29.664869337523953</v>
      </c>
      <c r="J23" s="3">
        <f t="shared" si="16"/>
        <v>-17.21837737238328</v>
      </c>
      <c r="K23" s="3">
        <f t="shared" si="16"/>
        <v>-23.158920053309775</v>
      </c>
      <c r="L23" s="3">
        <f t="shared" si="16"/>
        <v>-41.859336800455722</v>
      </c>
      <c r="M23" s="3">
        <f t="shared" si="16"/>
        <v>-13.363004079566791</v>
      </c>
      <c r="N23" s="3">
        <f t="shared" si="16"/>
        <v>-37.229447008435514</v>
      </c>
      <c r="O23" s="3">
        <f t="shared" si="16"/>
        <v>18.924947745265236</v>
      </c>
      <c r="P23" s="3">
        <f t="shared" si="16"/>
        <v>-9.2254484652209374</v>
      </c>
      <c r="Q23" s="3">
        <f t="shared" si="16"/>
        <v>27.455613514149718</v>
      </c>
      <c r="R23" s="3">
        <f t="shared" si="16"/>
        <v>14.697345847045728</v>
      </c>
    </row>
    <row r="24" spans="1:18" ht="15.5" x14ac:dyDescent="0.35">
      <c r="C24" t="s">
        <v>56</v>
      </c>
      <c r="D24" s="4">
        <f>IFERROR(_xlfn.RRI(5,I23,D23),"")</f>
        <v>-0.29326675608263675</v>
      </c>
      <c r="E24" s="4">
        <f>IFERROR(_xlfn.RRI(5,J23,E23),"")</f>
        <v>-0.21335073822961126</v>
      </c>
      <c r="H24" s="4">
        <f t="shared" ref="H24:R24" si="17">IFERROR(_xlfn.RRI(5,M23,H23),"")</f>
        <v>8.7011786182616513E-2</v>
      </c>
      <c r="I24" s="4">
        <f t="shared" si="17"/>
        <v>-4.4410936136392354E-2</v>
      </c>
      <c r="J24" s="4" t="str">
        <f t="shared" si="17"/>
        <v/>
      </c>
      <c r="K24" s="4">
        <f t="shared" si="17"/>
        <v>0.20211540676376449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R25" si="18">IFERROR(INDEX(I51:I500,MATCH($C$25,$C$51:$C$500,0)),"")</f>
        <v>-16.5</v>
      </c>
      <c r="J25" s="3">
        <f t="shared" si="18"/>
        <v>-2.16</v>
      </c>
      <c r="K25" s="3">
        <f t="shared" si="18"/>
        <v>-4.83</v>
      </c>
      <c r="L25" s="3">
        <f t="shared" si="18"/>
        <v>-16.72</v>
      </c>
      <c r="M25" s="3">
        <f t="shared" si="18"/>
        <v>-6.87</v>
      </c>
      <c r="N25" s="3">
        <f t="shared" si="18"/>
        <v>-1.86</v>
      </c>
      <c r="O25" s="3">
        <f t="shared" si="18"/>
        <v>17.55</v>
      </c>
      <c r="P25" s="3">
        <f t="shared" si="18"/>
        <v>2.44</v>
      </c>
      <c r="Q25" s="3">
        <f t="shared" si="18"/>
        <v>12.86</v>
      </c>
      <c r="R25" s="3">
        <f t="shared" si="18"/>
        <v>13.08</v>
      </c>
    </row>
    <row r="26" spans="1:18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R26" si="19">IFERROR(_xlfn.RRI(5,M25,H25),"")</f>
        <v/>
      </c>
      <c r="I26" s="4">
        <f t="shared" si="19"/>
        <v>0.54737009756237298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60</v>
      </c>
      <c r="D27" s="3">
        <f>IFERROR(D4/D21,"")</f>
        <v>0.44529411764705884</v>
      </c>
      <c r="E27" s="3">
        <f>IFERROR(E4/E21,"")</f>
        <v>1.9630147058823531</v>
      </c>
      <c r="H27" s="3">
        <f t="shared" ref="H27:R27" si="20">IFERROR(H4/H21,"")</f>
        <v>4.8166176470588233</v>
      </c>
      <c r="I27" s="3">
        <f t="shared" si="20"/>
        <v>11.486537688235295</v>
      </c>
      <c r="J27" s="3">
        <f t="shared" si="20"/>
        <v>9.3349375470588232</v>
      </c>
      <c r="K27" s="3">
        <f t="shared" si="20"/>
        <v>0</v>
      </c>
      <c r="L27" s="3">
        <f t="shared" si="20"/>
        <v>3.0418576764705882</v>
      </c>
      <c r="M27" s="3">
        <f t="shared" si="20"/>
        <v>2.8351752220588233</v>
      </c>
      <c r="N27" s="3">
        <f t="shared" si="20"/>
        <v>3.7683323911764708</v>
      </c>
      <c r="O27" s="3">
        <f t="shared" si="20"/>
        <v>5.7002558176470588</v>
      </c>
      <c r="P27" s="3">
        <f t="shared" si="20"/>
        <v>6.1262469073529413</v>
      </c>
      <c r="Q27" s="3">
        <f t="shared" si="20"/>
        <v>5.7837432441176473</v>
      </c>
      <c r="R27" s="3">
        <f t="shared" si="20"/>
        <v>5.4167644117647056</v>
      </c>
    </row>
    <row r="28" spans="1:18" ht="15.5" x14ac:dyDescent="0.35">
      <c r="C28" t="s">
        <v>61</v>
      </c>
      <c r="D28" s="4">
        <f>IFERROR(_xlfn.RRI(5,I27,D27),"")</f>
        <v>-0.47797468603434556</v>
      </c>
      <c r="E28" s="4">
        <f>IFERROR(_xlfn.RRI(5,J27,E27),"")</f>
        <v>-0.26791345123743582</v>
      </c>
      <c r="H28" s="4">
        <f t="shared" ref="H28:R28" si="21">IFERROR(_xlfn.RRI(5,M27,H27),"")</f>
        <v>0.1118148068461422</v>
      </c>
      <c r="I28" s="4">
        <f t="shared" si="21"/>
        <v>0.2497063820452381</v>
      </c>
      <c r="J28" s="4">
        <f t="shared" si="21"/>
        <v>0.10368061338696544</v>
      </c>
      <c r="K28" s="4">
        <f t="shared" si="21"/>
        <v>-1</v>
      </c>
      <c r="L28" s="4">
        <f t="shared" si="21"/>
        <v>-0.12060098060235458</v>
      </c>
      <c r="M28" s="4">
        <f t="shared" si="21"/>
        <v>-0.12144694866932249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29" spans="1:18" ht="15.5" x14ac:dyDescent="0.35">
      <c r="C29" t="s">
        <v>62</v>
      </c>
      <c r="H29" s="4" t="str">
        <f t="shared" ref="H29:R29" si="22">IFERROR(((H25-I25)/I25)*100%,"")</f>
        <v/>
      </c>
      <c r="I29" s="4">
        <f t="shared" si="22"/>
        <v>6.6388888888888884</v>
      </c>
      <c r="J29" s="4">
        <f t="shared" si="22"/>
        <v>-0.55279503105590055</v>
      </c>
      <c r="K29" s="4">
        <f t="shared" si="22"/>
        <v>-0.7111244019138756</v>
      </c>
      <c r="L29" s="4">
        <f t="shared" si="22"/>
        <v>1.4337700145560404</v>
      </c>
      <c r="M29" s="4">
        <f t="shared" si="22"/>
        <v>2.693548387096774</v>
      </c>
      <c r="N29" s="4">
        <f t="shared" si="22"/>
        <v>-1.1059829059829061</v>
      </c>
      <c r="O29" s="4">
        <f t="shared" si="22"/>
        <v>6.1926229508196728</v>
      </c>
      <c r="P29" s="4">
        <f t="shared" si="22"/>
        <v>-0.81026438569206849</v>
      </c>
      <c r="Q29" s="4">
        <f t="shared" si="22"/>
        <v>-1.6819571865443472E-2</v>
      </c>
      <c r="R29" s="4" t="str">
        <f t="shared" si="22"/>
        <v/>
      </c>
    </row>
    <row r="30" spans="1:18" ht="15.5" x14ac:dyDescent="0.35">
      <c r="C30" t="s">
        <v>63</v>
      </c>
      <c r="H30" s="4">
        <f t="shared" ref="H30:R30" si="23">IFERROR(((H27-I27)/I27)*100%,"")</f>
        <v>-0.58067280343387684</v>
      </c>
      <c r="I30" s="4">
        <f t="shared" si="23"/>
        <v>0.23048897010075664</v>
      </c>
      <c r="J30" s="4" t="str">
        <f t="shared" si="23"/>
        <v/>
      </c>
      <c r="K30" s="4">
        <f t="shared" si="23"/>
        <v>-1</v>
      </c>
      <c r="L30" s="4">
        <f t="shared" si="23"/>
        <v>7.2899358319616664E-2</v>
      </c>
      <c r="M30" s="4">
        <f t="shared" si="23"/>
        <v>-0.24763133191292513</v>
      </c>
      <c r="N30" s="4">
        <f t="shared" si="23"/>
        <v>-0.33891872369827147</v>
      </c>
      <c r="O30" s="4">
        <f t="shared" si="23"/>
        <v>-6.9535409876247845E-2</v>
      </c>
      <c r="P30" s="4">
        <f t="shared" si="23"/>
        <v>5.9218338155594505E-2</v>
      </c>
      <c r="Q30" s="4">
        <f t="shared" si="23"/>
        <v>6.7748715738107049E-2</v>
      </c>
      <c r="R30" s="4" t="str">
        <f t="shared" si="23"/>
        <v/>
      </c>
    </row>
    <row r="32" spans="1:18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35.74</v>
      </c>
      <c r="E32" s="3">
        <f>IFERROR(INDEX(E51:E500,MATCH($A$32,$C$51:$C$500,0)),"")</f>
        <v>37.71</v>
      </c>
      <c r="H32" s="3">
        <f>IFERROR(INDEX(D32:G32,COUNT(D32:G32)),"")</f>
        <v>37.71</v>
      </c>
      <c r="I32" s="3">
        <f t="shared" ref="I32:R32" si="24">IFERROR(INDEX(I51:I500,MATCH($C$32,$C$51:$C$500,0)),"")</f>
        <v>39.76</v>
      </c>
      <c r="J32" s="3">
        <f t="shared" si="24"/>
        <v>52.18</v>
      </c>
      <c r="K32" s="3">
        <f t="shared" si="24"/>
        <v>61.58</v>
      </c>
      <c r="L32" s="3">
        <f t="shared" si="24"/>
        <v>75.84</v>
      </c>
      <c r="M32" s="3">
        <f t="shared" si="24"/>
        <v>107.59</v>
      </c>
      <c r="N32" s="3">
        <f t="shared" si="24"/>
        <v>121.96</v>
      </c>
      <c r="O32" s="3">
        <f t="shared" si="24"/>
        <v>138.08000000000001</v>
      </c>
      <c r="P32" s="3">
        <f t="shared" si="24"/>
        <v>111.95</v>
      </c>
      <c r="Q32" s="3">
        <f t="shared" si="24"/>
        <v>122.28</v>
      </c>
      <c r="R32" s="3">
        <f t="shared" si="24"/>
        <v>88.71</v>
      </c>
    </row>
    <row r="33" spans="1:18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2.88</v>
      </c>
      <c r="E33" s="3">
        <f>IFERROR(INDEX(E51:E500,MATCH($A$33,$C$51:$C$500,0)),"")</f>
        <v>1.86</v>
      </c>
      <c r="H33" s="3">
        <f>IFERROR(INDEX(D33:G33,COUNT(D33:G33)),"")</f>
        <v>1.86</v>
      </c>
      <c r="I33" s="3">
        <f t="shared" ref="I33:R33" si="25">IFERROR(INDEX(I51:I500,MATCH($C$33,$C$51:$C$500,0)),"")</f>
        <v>7.49</v>
      </c>
      <c r="J33" s="3">
        <f t="shared" si="25"/>
        <v>27.88</v>
      </c>
      <c r="K33" s="3">
        <f t="shared" si="25"/>
        <v>23.63</v>
      </c>
      <c r="L33" s="3">
        <f t="shared" si="25"/>
        <v>19.190000000000001</v>
      </c>
      <c r="M33" s="3">
        <f t="shared" si="25"/>
        <v>9.2899999999999991</v>
      </c>
      <c r="N33" s="3">
        <f t="shared" si="25"/>
        <v>13.82</v>
      </c>
      <c r="O33" s="3">
        <f t="shared" si="25"/>
        <v>14.3</v>
      </c>
      <c r="P33" s="3">
        <f t="shared" si="25"/>
        <v>16.53</v>
      </c>
      <c r="Q33" s="3">
        <f t="shared" si="25"/>
        <v>5.61</v>
      </c>
      <c r="R33" s="3">
        <f t="shared" si="25"/>
        <v>8.94</v>
      </c>
    </row>
    <row r="34" spans="1:18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-37.729999999999997</v>
      </c>
      <c r="E34" s="3">
        <f>IFERROR(INDEX(E51:E500,MATCH($A$34,$C$51:$C$500,0)),"")</f>
        <v>-57.85</v>
      </c>
      <c r="H34" s="3">
        <f>IFERROR(INDEX(D34:G34,COUNT(D34:G34)),"")</f>
        <v>-57.85</v>
      </c>
      <c r="I34" s="3">
        <f t="shared" ref="I34:R34" si="26">IFERROR(INDEX(I51:I500,MATCH($C$34,$C$51:$C$500,0)),"")</f>
        <v>-18.059999999999999</v>
      </c>
      <c r="J34" s="3">
        <f t="shared" si="26"/>
        <v>-673.61</v>
      </c>
      <c r="K34" s="3">
        <f t="shared" si="26"/>
        <v>-301.24</v>
      </c>
      <c r="L34" s="3">
        <f t="shared" si="26"/>
        <v>-87.02</v>
      </c>
      <c r="M34" s="3">
        <f t="shared" si="26"/>
        <v>-145.56</v>
      </c>
      <c r="N34" s="3">
        <f t="shared" si="26"/>
        <v>-905.91</v>
      </c>
      <c r="O34" s="3">
        <f t="shared" si="26"/>
        <v>112.54</v>
      </c>
      <c r="P34" s="3">
        <f t="shared" si="26"/>
        <v>758.2</v>
      </c>
      <c r="Q34" s="3">
        <f t="shared" si="26"/>
        <v>53.34</v>
      </c>
      <c r="R34" s="3">
        <f t="shared" si="26"/>
        <v>60.63</v>
      </c>
    </row>
    <row r="35" spans="1:18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229.95</v>
      </c>
      <c r="E35" s="3">
        <f>IFERROR(INDEX(E51:E500,MATCH($A$35,$C$51:$C$500,0)),"")</f>
        <v>35.450000000000003</v>
      </c>
      <c r="H35" s="3">
        <f>IFERROR(INDEX(D35:G35,COUNT(D35:G35)),"")</f>
        <v>35.450000000000003</v>
      </c>
      <c r="I35" s="3">
        <f t="shared" ref="I35:R35" si="27">IFERROR(INDEX(I51:I500,MATCH($C$35,$C$51:$C$500,0)),"")</f>
        <v>25.79</v>
      </c>
      <c r="J35" s="3">
        <f t="shared" si="27"/>
        <v>154.94999999999999</v>
      </c>
      <c r="K35" s="3">
        <f t="shared" si="27"/>
        <v>0</v>
      </c>
      <c r="L35" s="3">
        <f t="shared" si="27"/>
        <v>475.51</v>
      </c>
      <c r="M35" s="3">
        <f t="shared" si="27"/>
        <v>350.64</v>
      </c>
      <c r="N35" s="3">
        <f t="shared" si="27"/>
        <v>444.52</v>
      </c>
      <c r="O35" s="3">
        <f t="shared" si="27"/>
        <v>344.44</v>
      </c>
      <c r="P35" s="3">
        <f t="shared" si="27"/>
        <v>300.2</v>
      </c>
      <c r="Q35" s="3">
        <f t="shared" si="27"/>
        <v>117.91</v>
      </c>
      <c r="R35" s="3">
        <f t="shared" si="27"/>
        <v>145.54</v>
      </c>
    </row>
    <row r="36" spans="1:18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R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</row>
    <row r="37" spans="1:18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R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</row>
    <row r="50" spans="2:18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</row>
    <row r="51" spans="2:18" ht="15.5" x14ac:dyDescent="0.35">
      <c r="B51" t="s">
        <v>84</v>
      </c>
      <c r="C51" t="s">
        <v>6</v>
      </c>
      <c r="D51" s="5">
        <v>302800000</v>
      </c>
      <c r="E51" s="5">
        <v>1334850000</v>
      </c>
      <c r="F51" s="5">
        <v>2437862715</v>
      </c>
      <c r="G51" s="5">
        <v>1697590055</v>
      </c>
      <c r="I51" s="5">
        <v>7810845628</v>
      </c>
      <c r="J51" s="5">
        <v>6347757532</v>
      </c>
      <c r="L51" s="5">
        <v>2068463220</v>
      </c>
      <c r="M51" s="5">
        <v>1927919151</v>
      </c>
      <c r="N51" s="5">
        <v>2562466026</v>
      </c>
      <c r="O51" s="5">
        <v>3876173956</v>
      </c>
      <c r="P51" s="5">
        <v>4165847897</v>
      </c>
      <c r="Q51" s="5">
        <v>3932945406</v>
      </c>
      <c r="R51" s="5">
        <v>3683399800</v>
      </c>
    </row>
    <row r="52" spans="2:18" ht="15.5" x14ac:dyDescent="0.35">
      <c r="C52" t="s">
        <v>971</v>
      </c>
      <c r="D52" s="5">
        <v>302800000</v>
      </c>
      <c r="E52" s="5">
        <v>1334850000</v>
      </c>
      <c r="F52" s="5">
        <v>7810845628</v>
      </c>
      <c r="G52" s="5">
        <v>-3675392858</v>
      </c>
      <c r="I52" s="5">
        <v>7810845628</v>
      </c>
      <c r="J52" s="5">
        <v>6347757532</v>
      </c>
      <c r="L52" s="5">
        <v>881274067</v>
      </c>
      <c r="M52" s="5">
        <v>1102253768</v>
      </c>
      <c r="N52" s="5">
        <v>1139838499</v>
      </c>
      <c r="O52" s="5">
        <v>2838888890</v>
      </c>
      <c r="P52" s="5">
        <v>2887472227</v>
      </c>
      <c r="Q52" s="5">
        <v>2886451390</v>
      </c>
      <c r="R52" s="5">
        <v>2901104168</v>
      </c>
    </row>
    <row r="53" spans="2:18" ht="15.5" x14ac:dyDescent="0.35">
      <c r="C53" t="s">
        <v>972</v>
      </c>
      <c r="F53" s="5">
        <v>-5372982913</v>
      </c>
      <c r="G53" s="5">
        <v>5372982913</v>
      </c>
      <c r="L53" s="5">
        <v>1187189153</v>
      </c>
      <c r="M53" s="5">
        <v>825665383</v>
      </c>
      <c r="N53" s="5">
        <v>1422627527</v>
      </c>
      <c r="O53" s="5">
        <v>1037285066</v>
      </c>
      <c r="P53" s="5">
        <v>1278375670</v>
      </c>
      <c r="Q53" s="5">
        <v>1046494016</v>
      </c>
      <c r="R53" s="5">
        <v>782295632</v>
      </c>
    </row>
    <row r="54" spans="2:18" ht="15.5" x14ac:dyDescent="0.35">
      <c r="C54" t="s">
        <v>87</v>
      </c>
      <c r="D54" s="5">
        <v>-1135103809</v>
      </c>
      <c r="E54" s="5">
        <v>-2509064564</v>
      </c>
      <c r="F54" s="5">
        <v>-6148200549</v>
      </c>
      <c r="G54" s="5">
        <v>-3174870826</v>
      </c>
      <c r="I54" s="5">
        <v>-15246874336</v>
      </c>
      <c r="J54" s="5">
        <v>-8050412063</v>
      </c>
      <c r="K54" s="5">
        <v>-4786471742</v>
      </c>
      <c r="L54" s="5">
        <v>-14041465741</v>
      </c>
      <c r="M54" s="5">
        <v>-6556067674</v>
      </c>
      <c r="N54" s="5">
        <v>-4813509628</v>
      </c>
      <c r="O54" s="5">
        <v>-3423971605</v>
      </c>
      <c r="P54" s="5">
        <v>-3959923557</v>
      </c>
      <c r="Q54" s="5">
        <v>-3873741339</v>
      </c>
      <c r="R54" s="5">
        <v>-2920990024</v>
      </c>
    </row>
    <row r="55" spans="2:18" ht="15.5" x14ac:dyDescent="0.35">
      <c r="C55" t="s">
        <v>628</v>
      </c>
      <c r="D55" s="5">
        <v>-960568963</v>
      </c>
      <c r="E55" s="5">
        <v>-1531470752</v>
      </c>
      <c r="F55" s="5">
        <v>-1600175370</v>
      </c>
      <c r="G55" s="5">
        <v>-1674384124</v>
      </c>
      <c r="I55" s="5">
        <v>-6948971148</v>
      </c>
      <c r="J55" s="5">
        <v>-6812052511</v>
      </c>
      <c r="K55" s="5">
        <v>-4793082950</v>
      </c>
      <c r="L55" s="5">
        <v>-4123865744</v>
      </c>
      <c r="M55" s="5">
        <v>-5224089280</v>
      </c>
      <c r="N55" s="5">
        <v>-3915232979</v>
      </c>
      <c r="O55" s="5">
        <v>-3404603352</v>
      </c>
      <c r="P55" s="5">
        <v>-3977844384</v>
      </c>
      <c r="Q55" s="5">
        <v>-3627170880</v>
      </c>
      <c r="R55" s="5">
        <v>-2924563712</v>
      </c>
    </row>
    <row r="56" spans="2:18" ht="15.5" x14ac:dyDescent="0.35">
      <c r="C56" t="s">
        <v>1485</v>
      </c>
      <c r="F56" s="5">
        <v>-3198314910</v>
      </c>
      <c r="I56" s="5">
        <v>-3197736728</v>
      </c>
      <c r="J56" s="5">
        <v>1933066916</v>
      </c>
      <c r="K56" s="5">
        <v>6611208</v>
      </c>
      <c r="L56" s="5">
        <v>-9917599997</v>
      </c>
      <c r="M56" s="5">
        <v>-1331978394</v>
      </c>
      <c r="N56" s="5">
        <v>-898276649</v>
      </c>
      <c r="O56" s="5">
        <v>-19368253</v>
      </c>
      <c r="P56" s="5">
        <v>17920827</v>
      </c>
      <c r="Q56" s="5">
        <v>-246570459</v>
      </c>
      <c r="R56" s="5">
        <v>3573688</v>
      </c>
    </row>
    <row r="57" spans="2:18" ht="15.5" x14ac:dyDescent="0.35">
      <c r="C57" t="s">
        <v>97</v>
      </c>
      <c r="F57" s="5">
        <v>-19293224</v>
      </c>
      <c r="I57" s="5">
        <v>-19293224</v>
      </c>
      <c r="J57" s="5">
        <v>-80067128</v>
      </c>
      <c r="K57" s="5">
        <v>-153700725</v>
      </c>
      <c r="L57" s="5">
        <v>-154458556</v>
      </c>
    </row>
    <row r="58" spans="2:18" ht="15.5" x14ac:dyDescent="0.35">
      <c r="C58" t="s">
        <v>90</v>
      </c>
      <c r="D58" s="5">
        <v>-832303809</v>
      </c>
      <c r="E58" s="5">
        <v>-1174214564</v>
      </c>
      <c r="F58" s="5">
        <v>-3710337834</v>
      </c>
      <c r="G58" s="5">
        <v>-1477280771</v>
      </c>
      <c r="I58" s="5">
        <v>-7436028708</v>
      </c>
      <c r="J58" s="5">
        <v>-1702654531</v>
      </c>
      <c r="K58" s="5">
        <v>-4786471742</v>
      </c>
      <c r="L58" s="5">
        <v>-11973002521</v>
      </c>
      <c r="M58" s="5">
        <v>-4628148523</v>
      </c>
      <c r="N58" s="5">
        <v>-2251043602</v>
      </c>
      <c r="O58" s="5">
        <v>452202351</v>
      </c>
      <c r="P58" s="5">
        <v>205924340</v>
      </c>
      <c r="Q58" s="5">
        <v>59204067</v>
      </c>
      <c r="R58" s="5">
        <v>762409776</v>
      </c>
    </row>
    <row r="59" spans="2:18" ht="15.5" x14ac:dyDescent="0.35">
      <c r="C59" t="s">
        <v>91</v>
      </c>
      <c r="D59" s="5">
        <v>-1103483628</v>
      </c>
      <c r="E59" s="5">
        <v>220561315</v>
      </c>
      <c r="F59" s="5">
        <v>-2972966470</v>
      </c>
      <c r="G59" s="5">
        <v>60466343</v>
      </c>
      <c r="I59" s="5">
        <v>-3876543267</v>
      </c>
      <c r="J59" s="5">
        <v>448963410</v>
      </c>
      <c r="K59" s="5">
        <v>1672918103</v>
      </c>
      <c r="L59" s="5">
        <v>826882080</v>
      </c>
      <c r="M59" s="5">
        <v>407313632</v>
      </c>
      <c r="N59" s="5">
        <v>678018212</v>
      </c>
      <c r="O59" s="5">
        <v>11322456263</v>
      </c>
      <c r="P59" s="5">
        <v>1537467478</v>
      </c>
      <c r="Q59" s="5">
        <v>8770308690</v>
      </c>
      <c r="R59" s="5">
        <v>8592351656</v>
      </c>
    </row>
    <row r="60" spans="2:18" ht="15.5" x14ac:dyDescent="0.35">
      <c r="C60" t="s">
        <v>92</v>
      </c>
    </row>
    <row r="61" spans="2:18" ht="15.5" x14ac:dyDescent="0.35">
      <c r="C61" t="s">
        <v>98</v>
      </c>
      <c r="D61" s="5">
        <v>-1103483628</v>
      </c>
      <c r="E61" s="5">
        <v>220561315</v>
      </c>
      <c r="F61" s="5">
        <v>-2972966470</v>
      </c>
      <c r="G61" s="5">
        <v>60466343</v>
      </c>
      <c r="I61" s="5">
        <v>-3876543267</v>
      </c>
      <c r="J61" s="5">
        <v>448963410</v>
      </c>
      <c r="K61" s="5">
        <v>1672918103</v>
      </c>
      <c r="L61" s="5">
        <v>826882080</v>
      </c>
      <c r="M61" s="5">
        <v>407313632</v>
      </c>
      <c r="N61" s="5">
        <v>678018212</v>
      </c>
      <c r="O61" s="5">
        <v>11322456263</v>
      </c>
      <c r="P61" s="5">
        <v>1537467478</v>
      </c>
      <c r="Q61" s="5">
        <v>8770308690</v>
      </c>
      <c r="R61" s="5">
        <v>8592351656</v>
      </c>
    </row>
    <row r="62" spans="2:18" ht="15.5" x14ac:dyDescent="0.35">
      <c r="C62" t="s">
        <v>29</v>
      </c>
      <c r="D62" s="5">
        <v>-1935787437</v>
      </c>
      <c r="E62" s="5">
        <v>-953653249</v>
      </c>
      <c r="F62" s="5">
        <v>-6683304304</v>
      </c>
      <c r="G62" s="5">
        <v>-1416814428</v>
      </c>
      <c r="I62" s="5">
        <v>-11312571975</v>
      </c>
      <c r="J62" s="5">
        <v>-1253691121</v>
      </c>
      <c r="K62" s="5">
        <v>-3113553639</v>
      </c>
      <c r="L62" s="5">
        <v>-11146120441</v>
      </c>
      <c r="M62" s="5">
        <v>-4220834891</v>
      </c>
      <c r="N62" s="5">
        <v>-1573025390</v>
      </c>
      <c r="O62" s="5">
        <v>11774658614</v>
      </c>
      <c r="P62" s="5">
        <v>1743391818</v>
      </c>
      <c r="Q62" s="5">
        <v>8829512757</v>
      </c>
      <c r="R62" s="5">
        <v>9354761432</v>
      </c>
    </row>
    <row r="63" spans="2:18" ht="15.5" x14ac:dyDescent="0.35">
      <c r="C63" t="s">
        <v>28</v>
      </c>
      <c r="F63" s="5">
        <v>-19293224</v>
      </c>
      <c r="I63" s="5">
        <v>-19293224</v>
      </c>
      <c r="J63" s="5">
        <v>-99127928</v>
      </c>
      <c r="K63" s="5">
        <v>-153700725</v>
      </c>
      <c r="L63" s="5">
        <v>-154458556</v>
      </c>
      <c r="M63" s="5">
        <v>-422745599</v>
      </c>
      <c r="N63" s="5">
        <v>313979918</v>
      </c>
      <c r="O63" s="5">
        <v>92084059</v>
      </c>
      <c r="P63" s="5">
        <v>-92706719</v>
      </c>
      <c r="Q63" s="5">
        <v>-135865730</v>
      </c>
      <c r="R63" s="5">
        <v>-510280503</v>
      </c>
    </row>
    <row r="64" spans="2:18" ht="15.5" x14ac:dyDescent="0.35">
      <c r="C64" t="s">
        <v>285</v>
      </c>
      <c r="J64" s="5">
        <v>-19060800</v>
      </c>
      <c r="O64" s="5">
        <v>-110700020</v>
      </c>
      <c r="P64" s="5">
        <v>-99834373</v>
      </c>
      <c r="Q64" s="5">
        <v>-193706125</v>
      </c>
      <c r="R64" s="5">
        <v>-515203787</v>
      </c>
    </row>
    <row r="65" spans="2:18" ht="15.5" x14ac:dyDescent="0.35">
      <c r="C65" t="s">
        <v>286</v>
      </c>
      <c r="M65" s="5">
        <v>-422745599</v>
      </c>
      <c r="N65" s="5">
        <v>313979918</v>
      </c>
      <c r="O65" s="5">
        <v>202784079</v>
      </c>
      <c r="P65" s="5">
        <v>7127654</v>
      </c>
      <c r="Q65" s="5">
        <v>57840395</v>
      </c>
      <c r="R65" s="5">
        <v>4923284</v>
      </c>
    </row>
    <row r="66" spans="2:18" ht="15.5" x14ac:dyDescent="0.35">
      <c r="C66" t="s">
        <v>287</v>
      </c>
      <c r="F66" s="5">
        <v>-19293224</v>
      </c>
      <c r="I66" s="5">
        <v>-19293224</v>
      </c>
      <c r="J66" s="5">
        <v>-99127928</v>
      </c>
      <c r="K66" s="5">
        <v>-153700725</v>
      </c>
      <c r="L66" s="5">
        <v>-154458556</v>
      </c>
      <c r="M66" s="5">
        <v>-422745599</v>
      </c>
      <c r="N66" s="5">
        <v>313979918</v>
      </c>
      <c r="O66" s="5">
        <v>92084059</v>
      </c>
      <c r="P66" s="5">
        <v>-92706719</v>
      </c>
      <c r="Q66" s="5">
        <v>-135865730</v>
      </c>
      <c r="R66" s="5">
        <v>-510280503</v>
      </c>
    </row>
    <row r="67" spans="2:18" ht="15.5" x14ac:dyDescent="0.35">
      <c r="C67" t="s">
        <v>101</v>
      </c>
      <c r="D67" s="5">
        <v>-1935787437</v>
      </c>
      <c r="E67" s="5">
        <v>-953653249</v>
      </c>
      <c r="F67" s="5">
        <v>-6702597528</v>
      </c>
      <c r="G67" s="5">
        <v>-1416814428</v>
      </c>
      <c r="I67" s="5">
        <v>-11331865199</v>
      </c>
      <c r="J67" s="5">
        <v>-1352819049</v>
      </c>
      <c r="K67" s="5">
        <v>-3267254364</v>
      </c>
      <c r="L67" s="5">
        <v>-11300578997</v>
      </c>
      <c r="M67" s="5">
        <v>-4643580490</v>
      </c>
      <c r="N67" s="5">
        <v>-1259045472</v>
      </c>
      <c r="O67" s="5">
        <v>11866742673</v>
      </c>
      <c r="P67" s="5">
        <v>1650685099</v>
      </c>
      <c r="Q67" s="5">
        <v>8693647027</v>
      </c>
      <c r="R67" s="5">
        <v>8844480929</v>
      </c>
    </row>
    <row r="68" spans="2:18" ht="15.5" x14ac:dyDescent="0.35">
      <c r="C68" t="s">
        <v>102</v>
      </c>
      <c r="D68" s="5">
        <v>518283238</v>
      </c>
      <c r="E68" s="5">
        <v>-573715000</v>
      </c>
      <c r="F68" s="5">
        <v>-471392541</v>
      </c>
      <c r="G68" s="5">
        <v>1318197483</v>
      </c>
      <c r="I68" s="5">
        <v>2754310531</v>
      </c>
      <c r="J68" s="5">
        <v>-4888909292</v>
      </c>
      <c r="K68" s="5">
        <v>-6373323467</v>
      </c>
      <c r="L68" s="5">
        <v>-10160076204</v>
      </c>
      <c r="M68" s="5">
        <v>-5075219842</v>
      </c>
      <c r="N68" s="5">
        <v>-29435873433</v>
      </c>
      <c r="O68" s="5">
        <v>5798501112</v>
      </c>
      <c r="P68" s="5">
        <v>-8632360778</v>
      </c>
      <c r="Q68" s="5">
        <v>14001195452</v>
      </c>
      <c r="R68" s="5">
        <v>-31177024</v>
      </c>
    </row>
    <row r="69" spans="2:18" ht="15.5" x14ac:dyDescent="0.35">
      <c r="C69" t="s">
        <v>103</v>
      </c>
      <c r="D69" s="5">
        <v>-1417504199</v>
      </c>
      <c r="E69" s="5">
        <v>-1527368249</v>
      </c>
      <c r="F69" s="5">
        <v>-7173990069</v>
      </c>
      <c r="G69" s="5">
        <v>-98616945</v>
      </c>
      <c r="I69" s="5">
        <v>-8577554668</v>
      </c>
      <c r="J69" s="5">
        <v>-6241728341</v>
      </c>
      <c r="K69" s="5">
        <v>-9640577831</v>
      </c>
      <c r="L69" s="5">
        <v>-21460655201</v>
      </c>
      <c r="M69" s="5">
        <v>-9718800332</v>
      </c>
      <c r="N69" s="5">
        <v>-30694918905</v>
      </c>
      <c r="O69" s="5">
        <v>17665243785</v>
      </c>
      <c r="P69" s="5">
        <v>-6981675679</v>
      </c>
      <c r="Q69" s="5">
        <v>22694842479</v>
      </c>
      <c r="R69" s="5">
        <v>8813303905</v>
      </c>
    </row>
    <row r="70" spans="2:18" ht="15.5" x14ac:dyDescent="0.35">
      <c r="C70" t="s">
        <v>104</v>
      </c>
      <c r="D70" s="5">
        <v>-1935787437</v>
      </c>
      <c r="E70" s="5">
        <v>-953653249</v>
      </c>
      <c r="F70" s="5">
        <v>-6702597528</v>
      </c>
      <c r="G70" s="5">
        <v>-1416814428</v>
      </c>
      <c r="I70" s="5">
        <v>-11331865199</v>
      </c>
      <c r="J70" s="5">
        <v>-1352819049</v>
      </c>
      <c r="K70" s="5">
        <v>-3267254364</v>
      </c>
      <c r="L70" s="5">
        <v>-11300578997</v>
      </c>
      <c r="M70" s="5">
        <v>-4643580490</v>
      </c>
      <c r="N70" s="5">
        <v>-1259045472</v>
      </c>
      <c r="O70" s="5">
        <v>11866742673</v>
      </c>
      <c r="P70" s="5">
        <v>1650685099</v>
      </c>
      <c r="Q70" s="5">
        <v>8693647027</v>
      </c>
      <c r="R70" s="5">
        <v>8844480929</v>
      </c>
    </row>
    <row r="71" spans="2:18" ht="15.5" x14ac:dyDescent="0.35">
      <c r="C71" t="s">
        <v>8</v>
      </c>
      <c r="D71" s="5">
        <v>-1326586429</v>
      </c>
      <c r="E71" s="5">
        <v>-1389091221</v>
      </c>
      <c r="F71" s="5">
        <v>-7317507567</v>
      </c>
      <c r="G71" s="5">
        <v>105381802</v>
      </c>
      <c r="I71" s="5">
        <v>-8397751272</v>
      </c>
      <c r="J71" s="5">
        <v>-6351221728</v>
      </c>
      <c r="K71" s="5">
        <v>-9640577831</v>
      </c>
      <c r="L71" s="5">
        <v>-21460655201</v>
      </c>
      <c r="M71" s="5">
        <v>-9718800332</v>
      </c>
      <c r="N71" s="5">
        <v>-30694918905</v>
      </c>
      <c r="O71" s="5">
        <v>17665243785</v>
      </c>
      <c r="P71" s="5">
        <v>-6981675679</v>
      </c>
      <c r="Q71" s="5">
        <v>22694842479</v>
      </c>
      <c r="R71" s="5">
        <v>8813303905</v>
      </c>
    </row>
    <row r="72" spans="2:18" ht="15.5" x14ac:dyDescent="0.35">
      <c r="C72" t="s">
        <v>289</v>
      </c>
      <c r="D72" s="5">
        <v>-90917770</v>
      </c>
      <c r="E72" s="5">
        <v>-138277028</v>
      </c>
      <c r="F72" s="5">
        <v>143517498</v>
      </c>
      <c r="G72" s="5">
        <v>-203998747</v>
      </c>
      <c r="I72" s="5">
        <v>-179803396</v>
      </c>
      <c r="J72" s="5">
        <v>109493387</v>
      </c>
    </row>
    <row r="73" spans="2:18" ht="15.5" x14ac:dyDescent="0.35">
      <c r="C73" t="s">
        <v>105</v>
      </c>
      <c r="D73" s="5">
        <v>-1935787437</v>
      </c>
      <c r="E73" s="5">
        <v>-953653249</v>
      </c>
      <c r="F73" s="5">
        <v>-6702597528</v>
      </c>
      <c r="G73" s="5">
        <v>-1416814428</v>
      </c>
      <c r="I73" s="5">
        <v>-11331865199</v>
      </c>
      <c r="J73" s="5">
        <v>-1352819049</v>
      </c>
      <c r="K73" s="5">
        <v>-3267254364</v>
      </c>
      <c r="L73" s="5">
        <v>-11300578997</v>
      </c>
      <c r="M73" s="5">
        <v>-4643580490</v>
      </c>
      <c r="N73" s="5">
        <v>-1259045472</v>
      </c>
      <c r="O73" s="5">
        <v>11866742673</v>
      </c>
      <c r="P73" s="5">
        <v>1650685099</v>
      </c>
      <c r="Q73" s="5">
        <v>8693647027</v>
      </c>
      <c r="R73" s="5">
        <v>8844480929</v>
      </c>
    </row>
    <row r="74" spans="2:18" ht="15.5" x14ac:dyDescent="0.35">
      <c r="C74" t="s">
        <v>106</v>
      </c>
      <c r="D74" s="5">
        <v>-1417504199</v>
      </c>
      <c r="E74" s="5">
        <v>-1527368249</v>
      </c>
      <c r="F74" s="5">
        <v>-7173990069</v>
      </c>
      <c r="G74" s="5">
        <v>-98616945</v>
      </c>
      <c r="I74" s="5">
        <v>-8577554668</v>
      </c>
      <c r="J74" s="5">
        <v>-6241728341</v>
      </c>
      <c r="K74" s="5">
        <v>-9640577831</v>
      </c>
      <c r="L74" s="5">
        <v>-21460655201</v>
      </c>
      <c r="M74" s="5">
        <v>-9718800332</v>
      </c>
      <c r="N74" s="5">
        <v>-30694918905</v>
      </c>
      <c r="O74" s="5">
        <v>17665243785</v>
      </c>
      <c r="P74" s="5">
        <v>-6981675679</v>
      </c>
      <c r="Q74" s="5">
        <v>22694842479</v>
      </c>
      <c r="R74" s="5">
        <v>8813303905</v>
      </c>
    </row>
    <row r="75" spans="2:18" ht="15.5" x14ac:dyDescent="0.35">
      <c r="C75" t="s">
        <v>107</v>
      </c>
      <c r="D75" s="5">
        <v>-1417504199</v>
      </c>
      <c r="E75" s="5">
        <v>-1527368249</v>
      </c>
      <c r="F75" s="5">
        <v>-7173990069</v>
      </c>
      <c r="G75" s="5">
        <v>-98616945</v>
      </c>
      <c r="I75" s="5">
        <v>-8577554668</v>
      </c>
      <c r="J75" s="5">
        <v>-6241728341</v>
      </c>
      <c r="K75" s="5">
        <v>-9640577831</v>
      </c>
      <c r="L75" s="5">
        <v>-21460655201</v>
      </c>
      <c r="M75" s="5">
        <v>-9718800332</v>
      </c>
      <c r="N75" s="5">
        <v>-30694918905</v>
      </c>
      <c r="O75" s="5">
        <v>17665243785</v>
      </c>
      <c r="P75" s="5">
        <v>-6981675679</v>
      </c>
      <c r="Q75" s="5">
        <v>22694842479</v>
      </c>
      <c r="R75" s="5">
        <v>8813303905</v>
      </c>
    </row>
    <row r="77" spans="2:18" ht="15.5" x14ac:dyDescent="0.35">
      <c r="B77" t="s">
        <v>108</v>
      </c>
      <c r="C77" t="s">
        <v>109</v>
      </c>
    </row>
    <row r="78" spans="2:18" ht="15.5" x14ac:dyDescent="0.35">
      <c r="C78" t="s">
        <v>20</v>
      </c>
      <c r="D78" s="5">
        <v>110140504</v>
      </c>
      <c r="E78" s="5">
        <v>84183803</v>
      </c>
      <c r="F78" s="5">
        <v>671063147</v>
      </c>
      <c r="G78" s="5">
        <v>1777923015</v>
      </c>
      <c r="I78" s="5">
        <v>671063147</v>
      </c>
      <c r="J78" s="5">
        <v>4181260800</v>
      </c>
      <c r="K78" s="5">
        <v>12996170146</v>
      </c>
      <c r="L78" s="5">
        <v>16358797033</v>
      </c>
      <c r="M78" s="5">
        <v>16159662034</v>
      </c>
      <c r="N78" s="5">
        <v>6563110031</v>
      </c>
      <c r="O78" s="5">
        <v>19211994473</v>
      </c>
      <c r="P78" s="5">
        <v>4612982670</v>
      </c>
      <c r="Q78" s="5">
        <v>2416095980</v>
      </c>
      <c r="R78" s="5">
        <v>2683708103</v>
      </c>
    </row>
    <row r="79" spans="2:18" ht="15.5" x14ac:dyDescent="0.35">
      <c r="C79" t="s">
        <v>111</v>
      </c>
      <c r="R79" s="5">
        <v>31637450000</v>
      </c>
    </row>
    <row r="80" spans="2:18" ht="15.5" x14ac:dyDescent="0.35">
      <c r="C80" t="s">
        <v>112</v>
      </c>
    </row>
    <row r="81" spans="3:18" ht="15.5" x14ac:dyDescent="0.35">
      <c r="C81" t="s">
        <v>114</v>
      </c>
      <c r="D81" s="5">
        <v>8441177862</v>
      </c>
      <c r="E81" s="5">
        <v>8441177862</v>
      </c>
      <c r="F81" s="5">
        <v>8441177862</v>
      </c>
      <c r="G81" s="5">
        <v>9217316692</v>
      </c>
      <c r="I81" s="5">
        <v>8441177862</v>
      </c>
      <c r="J81" s="5">
        <v>9274556701</v>
      </c>
      <c r="K81" s="5">
        <v>9595084304</v>
      </c>
      <c r="L81" s="5">
        <v>10249593896</v>
      </c>
      <c r="M81" s="5">
        <v>3108167295</v>
      </c>
      <c r="N81" s="5">
        <v>3528446625</v>
      </c>
      <c r="O81" s="5">
        <v>15372506493</v>
      </c>
      <c r="P81" s="5">
        <v>11043116422</v>
      </c>
      <c r="Q81" s="5">
        <v>14626648991</v>
      </c>
      <c r="R81" s="5">
        <v>4999666515</v>
      </c>
    </row>
    <row r="82" spans="3:18" ht="15.5" x14ac:dyDescent="0.35">
      <c r="C82" t="s">
        <v>113</v>
      </c>
      <c r="M82" s="5">
        <v>9109914386</v>
      </c>
      <c r="N82" s="5">
        <v>10329099045</v>
      </c>
      <c r="O82" s="5">
        <v>127492897</v>
      </c>
      <c r="P82" s="5">
        <v>2539425940</v>
      </c>
      <c r="Q82" s="5">
        <v>730055247</v>
      </c>
      <c r="R82" s="5">
        <v>796562296</v>
      </c>
    </row>
    <row r="83" spans="3:18" ht="15.5" x14ac:dyDescent="0.35">
      <c r="C83" t="s">
        <v>115</v>
      </c>
      <c r="D83" s="5">
        <v>4124759582</v>
      </c>
      <c r="E83" s="5">
        <v>4387980581</v>
      </c>
      <c r="F83" s="5">
        <v>4653655602</v>
      </c>
      <c r="G83" s="5">
        <v>2742021430</v>
      </c>
      <c r="I83" s="5">
        <v>4653655602</v>
      </c>
      <c r="J83" s="5">
        <v>2901486734</v>
      </c>
    </row>
    <row r="84" spans="3:18" ht="15.5" x14ac:dyDescent="0.35">
      <c r="C84" t="s">
        <v>842</v>
      </c>
    </row>
    <row r="85" spans="3:18" ht="15.5" x14ac:dyDescent="0.35">
      <c r="C85" t="s">
        <v>975</v>
      </c>
      <c r="D85" s="5">
        <v>8441177862</v>
      </c>
      <c r="E85" s="5">
        <v>8441177862</v>
      </c>
      <c r="F85" s="5">
        <v>8441177862</v>
      </c>
      <c r="G85" s="5">
        <v>9217316692</v>
      </c>
      <c r="I85" s="5">
        <v>8441177862</v>
      </c>
      <c r="J85" s="5">
        <v>9274556701</v>
      </c>
      <c r="K85" s="5">
        <v>9595084304</v>
      </c>
      <c r="L85" s="5">
        <v>10249593896</v>
      </c>
      <c r="M85" s="5">
        <v>12218081681</v>
      </c>
      <c r="N85" s="5">
        <v>13857545670</v>
      </c>
      <c r="O85" s="5">
        <v>15499999390</v>
      </c>
      <c r="P85" s="5">
        <v>13582542362</v>
      </c>
      <c r="Q85" s="5">
        <v>15356704238</v>
      </c>
      <c r="R85" s="5">
        <v>5796228811</v>
      </c>
    </row>
    <row r="86" spans="3:18" ht="15.5" x14ac:dyDescent="0.35">
      <c r="C86" t="s">
        <v>117</v>
      </c>
      <c r="D86" s="5">
        <v>327943044</v>
      </c>
      <c r="E86" s="5">
        <v>327943044</v>
      </c>
      <c r="F86" s="5">
        <v>327943044</v>
      </c>
      <c r="G86" s="5">
        <v>2821608076</v>
      </c>
      <c r="I86" s="5">
        <v>327943044</v>
      </c>
      <c r="J86" s="5">
        <v>2218308070</v>
      </c>
      <c r="K86" s="5">
        <v>2227344995</v>
      </c>
      <c r="L86" s="5">
        <v>1992912139</v>
      </c>
      <c r="M86" s="5">
        <v>1999670579</v>
      </c>
      <c r="N86" s="5">
        <v>3102853892</v>
      </c>
      <c r="O86" s="5">
        <v>3875478043</v>
      </c>
      <c r="P86" s="5">
        <v>467086113</v>
      </c>
      <c r="Q86" s="5">
        <v>694417726</v>
      </c>
      <c r="R86" s="5">
        <v>756869622</v>
      </c>
    </row>
    <row r="87" spans="3:18" ht="15.5" x14ac:dyDescent="0.35">
      <c r="C87" t="s">
        <v>432</v>
      </c>
      <c r="D87" s="5">
        <v>920312400</v>
      </c>
      <c r="E87" s="5">
        <v>1901485000</v>
      </c>
      <c r="F87" s="5">
        <v>2475200000</v>
      </c>
      <c r="G87" s="5">
        <v>2994407000</v>
      </c>
      <c r="I87" s="5">
        <v>2475200000</v>
      </c>
      <c r="J87" s="5">
        <v>1925255000</v>
      </c>
      <c r="K87" s="5">
        <v>6951216000</v>
      </c>
      <c r="L87" s="5">
        <v>12793475000</v>
      </c>
      <c r="M87" s="5">
        <v>22985070000</v>
      </c>
      <c r="N87" s="5">
        <v>39051600000</v>
      </c>
      <c r="O87" s="5">
        <v>34796300000</v>
      </c>
      <c r="P87" s="5">
        <v>37867250000</v>
      </c>
      <c r="Q87" s="5">
        <v>45120800000</v>
      </c>
    </row>
    <row r="88" spans="3:18" ht="15.5" x14ac:dyDescent="0.35">
      <c r="C88" t="s">
        <v>128</v>
      </c>
      <c r="D88" s="5">
        <v>111847516</v>
      </c>
      <c r="E88" s="5">
        <v>128569790</v>
      </c>
      <c r="F88" s="5">
        <v>145292063</v>
      </c>
      <c r="G88" s="5">
        <v>162014336</v>
      </c>
      <c r="I88" s="5">
        <v>145292063</v>
      </c>
      <c r="J88" s="5">
        <v>211079032</v>
      </c>
      <c r="K88" s="5">
        <v>1284251</v>
      </c>
      <c r="L88" s="5">
        <v>3027923</v>
      </c>
      <c r="M88" s="5">
        <v>20036513</v>
      </c>
      <c r="N88" s="5">
        <v>61992466</v>
      </c>
      <c r="O88" s="5">
        <v>121305746</v>
      </c>
      <c r="P88" s="5">
        <v>176622047</v>
      </c>
      <c r="Q88" s="5">
        <v>97659750</v>
      </c>
      <c r="R88" s="5">
        <v>31172415</v>
      </c>
    </row>
    <row r="89" spans="3:18" ht="15.5" x14ac:dyDescent="0.35">
      <c r="C89" t="s">
        <v>125</v>
      </c>
      <c r="N89" s="5">
        <v>447792237</v>
      </c>
      <c r="O89" s="5">
        <v>134869043</v>
      </c>
      <c r="Q89" s="5">
        <v>147743127</v>
      </c>
      <c r="R89" s="5">
        <v>80485425</v>
      </c>
    </row>
    <row r="90" spans="3:18" ht="15.5" x14ac:dyDescent="0.35">
      <c r="C90" t="s">
        <v>97</v>
      </c>
      <c r="D90" s="5">
        <v>-23957843685</v>
      </c>
      <c r="E90" s="5">
        <v>-24476126923</v>
      </c>
      <c r="F90" s="5">
        <v>-23902411923</v>
      </c>
      <c r="G90" s="5">
        <v>-23431019382</v>
      </c>
      <c r="I90" s="5">
        <v>-23902411923</v>
      </c>
      <c r="J90" s="5">
        <v>-26656722454</v>
      </c>
      <c r="K90" s="5">
        <v>-21100745559</v>
      </c>
      <c r="L90" s="5">
        <v>-34526613264</v>
      </c>
      <c r="M90" s="5">
        <v>-24355937060</v>
      </c>
      <c r="N90" s="5">
        <v>-18338331718</v>
      </c>
      <c r="O90" s="5">
        <v>11097541715</v>
      </c>
      <c r="P90" s="5">
        <v>5299040603</v>
      </c>
      <c r="Q90" s="5">
        <v>13931401381</v>
      </c>
      <c r="R90" s="5">
        <v>-69794071</v>
      </c>
    </row>
    <row r="91" spans="3:18" ht="15.5" x14ac:dyDescent="0.35">
      <c r="C91" t="s">
        <v>134</v>
      </c>
      <c r="D91" s="5">
        <v>28570667253</v>
      </c>
      <c r="E91" s="5">
        <v>29931013132</v>
      </c>
      <c r="F91" s="5">
        <v>31424766780</v>
      </c>
      <c r="G91" s="5">
        <v>38169408747</v>
      </c>
      <c r="I91" s="5">
        <v>31424766780</v>
      </c>
      <c r="J91" s="5">
        <v>39208647207</v>
      </c>
      <c r="K91" s="5">
        <v>42032108865</v>
      </c>
      <c r="L91" s="5">
        <v>51679373738</v>
      </c>
      <c r="M91" s="5">
        <v>73509643291</v>
      </c>
      <c r="N91" s="5">
        <v>83031815037</v>
      </c>
      <c r="O91" s="5">
        <v>94633171264</v>
      </c>
      <c r="P91" s="5">
        <v>76749900494</v>
      </c>
      <c r="Q91" s="5">
        <v>83804282099</v>
      </c>
      <c r="R91" s="5">
        <v>61018816779</v>
      </c>
    </row>
    <row r="92" spans="3:18" ht="15.5" x14ac:dyDescent="0.35">
      <c r="C92" t="s">
        <v>135</v>
      </c>
    </row>
    <row r="93" spans="3:18" ht="15.5" x14ac:dyDescent="0.35">
      <c r="C93" t="s">
        <v>136</v>
      </c>
    </row>
    <row r="94" spans="3:18" ht="15.5" x14ac:dyDescent="0.35">
      <c r="C94" t="s">
        <v>141</v>
      </c>
      <c r="D94" s="5">
        <v>206221900</v>
      </c>
      <c r="E94" s="5">
        <v>6221900</v>
      </c>
      <c r="F94" s="5">
        <v>6221900</v>
      </c>
      <c r="G94" s="5">
        <v>78186092</v>
      </c>
      <c r="I94" s="5">
        <v>6221900</v>
      </c>
      <c r="J94" s="5">
        <v>80250543</v>
      </c>
      <c r="K94" s="5">
        <v>100617993</v>
      </c>
      <c r="L94" s="5">
        <v>177669331</v>
      </c>
      <c r="M94" s="5">
        <v>203430569</v>
      </c>
      <c r="N94" s="5">
        <v>243920519</v>
      </c>
      <c r="O94" s="5">
        <v>820924333</v>
      </c>
      <c r="P94" s="5">
        <v>212407092</v>
      </c>
      <c r="Q94" s="5">
        <v>186670917</v>
      </c>
      <c r="R94" s="5">
        <v>101389835</v>
      </c>
    </row>
    <row r="95" spans="3:18" ht="15.5" x14ac:dyDescent="0.35">
      <c r="C95" t="s">
        <v>139</v>
      </c>
      <c r="D95" s="5">
        <v>542435048</v>
      </c>
      <c r="E95" s="5">
        <v>626885247</v>
      </c>
      <c r="F95" s="5">
        <v>705853052</v>
      </c>
      <c r="G95" s="5">
        <v>423034728</v>
      </c>
      <c r="I95" s="5">
        <v>705853052</v>
      </c>
      <c r="J95" s="5">
        <v>383237673</v>
      </c>
    </row>
    <row r="96" spans="3:18" ht="15.5" x14ac:dyDescent="0.35">
      <c r="C96" t="s">
        <v>144</v>
      </c>
      <c r="D96" s="5">
        <v>324606520</v>
      </c>
      <c r="E96" s="5">
        <v>298234143</v>
      </c>
      <c r="F96" s="5">
        <v>339968239</v>
      </c>
      <c r="G96" s="5">
        <v>328009496</v>
      </c>
      <c r="I96" s="5">
        <v>339968239</v>
      </c>
      <c r="J96" s="5">
        <v>287785931</v>
      </c>
      <c r="K96" s="5">
        <v>47175000</v>
      </c>
      <c r="L96" s="5">
        <v>1379968</v>
      </c>
      <c r="M96" s="5">
        <v>16399822</v>
      </c>
      <c r="N96" s="5">
        <v>20437822</v>
      </c>
      <c r="O96" s="5">
        <v>124735802</v>
      </c>
      <c r="P96" s="5">
        <v>137091354</v>
      </c>
      <c r="Q96" s="5">
        <v>118697299</v>
      </c>
      <c r="R96" s="5">
        <v>105249739</v>
      </c>
    </row>
    <row r="97" spans="2:18" ht="15.5" x14ac:dyDescent="0.35">
      <c r="C97" t="s">
        <v>143</v>
      </c>
      <c r="D97" s="5">
        <v>598666636</v>
      </c>
      <c r="E97" s="5">
        <v>683430494</v>
      </c>
      <c r="F97" s="5">
        <v>529113992</v>
      </c>
      <c r="G97" s="5">
        <v>309883612</v>
      </c>
      <c r="I97" s="5">
        <v>529113992</v>
      </c>
      <c r="J97" s="5">
        <v>23513642</v>
      </c>
      <c r="K97" s="5">
        <v>21814318</v>
      </c>
      <c r="L97" s="5">
        <v>7663286</v>
      </c>
      <c r="M97" s="5">
        <v>14263978</v>
      </c>
      <c r="N97" s="5">
        <v>23005922</v>
      </c>
      <c r="O97" s="5">
        <v>86922771</v>
      </c>
      <c r="P97" s="5">
        <v>160273857</v>
      </c>
      <c r="Q97" s="5">
        <v>177094802</v>
      </c>
      <c r="R97" s="5">
        <v>273414799</v>
      </c>
    </row>
    <row r="98" spans="2:18" ht="15.5" x14ac:dyDescent="0.35">
      <c r="C98" t="s">
        <v>689</v>
      </c>
      <c r="P98" s="5">
        <v>82180035</v>
      </c>
      <c r="Q98" s="5">
        <v>225696263</v>
      </c>
      <c r="R98" s="5">
        <v>221900699</v>
      </c>
    </row>
    <row r="99" spans="2:18" ht="15.5" x14ac:dyDescent="0.35">
      <c r="C99" t="s">
        <v>159</v>
      </c>
      <c r="D99" s="5">
        <v>3206797881</v>
      </c>
      <c r="E99" s="5">
        <v>3149639561</v>
      </c>
      <c r="F99" s="5">
        <v>3116024960</v>
      </c>
      <c r="G99" s="5">
        <v>2686676858</v>
      </c>
      <c r="I99" s="5">
        <v>3116024960</v>
      </c>
      <c r="J99" s="5">
        <v>2322350719</v>
      </c>
      <c r="K99" s="5">
        <v>404184036</v>
      </c>
      <c r="L99" s="5">
        <v>410871078</v>
      </c>
      <c r="M99" s="5">
        <v>780485430</v>
      </c>
      <c r="N99" s="5">
        <v>583856844</v>
      </c>
      <c r="O99" s="5">
        <v>1289485338</v>
      </c>
      <c r="P99" s="5">
        <v>1071458353</v>
      </c>
      <c r="Q99" s="5">
        <v>1144164279</v>
      </c>
      <c r="R99" s="5">
        <v>1053541438</v>
      </c>
    </row>
    <row r="100" spans="2:18" ht="15.5" x14ac:dyDescent="0.35">
      <c r="C100" t="s">
        <v>160</v>
      </c>
    </row>
    <row r="101" spans="2:18" ht="15.5" x14ac:dyDescent="0.35">
      <c r="C101" t="s">
        <v>161</v>
      </c>
      <c r="D101" s="5">
        <v>33800000000</v>
      </c>
      <c r="E101" s="5">
        <v>33800000000</v>
      </c>
      <c r="F101" s="5">
        <v>33800000000</v>
      </c>
      <c r="G101" s="5">
        <v>33800000000</v>
      </c>
      <c r="I101" s="5">
        <v>33800000000</v>
      </c>
      <c r="J101" s="5">
        <v>33800000000</v>
      </c>
      <c r="K101" s="5">
        <v>33800000000</v>
      </c>
      <c r="L101" s="5">
        <v>33800000000</v>
      </c>
      <c r="M101" s="5">
        <v>33800000000</v>
      </c>
      <c r="N101" s="5">
        <v>34363333300</v>
      </c>
      <c r="O101" s="5">
        <v>33800000000</v>
      </c>
      <c r="P101" s="5">
        <v>33800000000</v>
      </c>
      <c r="Q101" s="5">
        <v>33800000000</v>
      </c>
      <c r="R101" s="5">
        <v>33800000000</v>
      </c>
    </row>
    <row r="102" spans="2:18" ht="15.5" x14ac:dyDescent="0.35">
      <c r="C102" t="s">
        <v>162</v>
      </c>
      <c r="D102" s="5">
        <v>-202810333</v>
      </c>
      <c r="E102" s="5">
        <v>-202810333</v>
      </c>
      <c r="F102" s="5">
        <v>-202810333</v>
      </c>
      <c r="G102" s="5">
        <v>-202810333</v>
      </c>
      <c r="I102" s="5">
        <v>-202810333</v>
      </c>
      <c r="J102" s="5">
        <v>-202810333</v>
      </c>
      <c r="K102" s="5">
        <v>-202810333</v>
      </c>
      <c r="L102" s="5">
        <v>19596380839</v>
      </c>
      <c r="M102" s="5">
        <v>19596380839</v>
      </c>
      <c r="N102" s="5">
        <v>19033047539</v>
      </c>
      <c r="O102" s="5">
        <v>-202810333</v>
      </c>
      <c r="P102" s="5">
        <v>-202810333</v>
      </c>
      <c r="Q102" s="5">
        <v>-202810333</v>
      </c>
      <c r="R102" s="5">
        <v>-202810333</v>
      </c>
    </row>
    <row r="103" spans="2:18" ht="15.5" x14ac:dyDescent="0.35">
      <c r="C103" t="s">
        <v>163</v>
      </c>
      <c r="D103" s="5">
        <v>14523928197</v>
      </c>
      <c r="E103" s="5">
        <v>16368797864</v>
      </c>
      <c r="F103" s="5">
        <v>17184174085</v>
      </c>
      <c r="G103" s="5">
        <v>24030289111</v>
      </c>
      <c r="I103" s="5">
        <v>17184174085</v>
      </c>
      <c r="J103" s="5">
        <v>28336235888</v>
      </c>
      <c r="K103" s="5">
        <v>29131480721</v>
      </c>
      <c r="L103" s="5">
        <v>32398735085</v>
      </c>
      <c r="M103" s="5">
        <v>43688714082</v>
      </c>
      <c r="N103" s="5">
        <v>47389909072</v>
      </c>
      <c r="O103" s="5">
        <v>48648954544</v>
      </c>
      <c r="P103" s="5">
        <v>36782211871</v>
      </c>
      <c r="Q103" s="5">
        <v>35131526772</v>
      </c>
      <c r="R103" s="5">
        <v>26437879745</v>
      </c>
    </row>
    <row r="104" spans="2:18" ht="15.5" x14ac:dyDescent="0.35">
      <c r="C104" t="s">
        <v>164</v>
      </c>
      <c r="D104" s="5">
        <v>2450000000</v>
      </c>
      <c r="E104" s="5">
        <v>2450000000</v>
      </c>
      <c r="F104" s="5">
        <v>2450000000</v>
      </c>
      <c r="G104" s="5">
        <v>2450000000</v>
      </c>
      <c r="I104" s="5">
        <v>2450000000</v>
      </c>
      <c r="J104" s="5">
        <v>2450000000</v>
      </c>
      <c r="K104" s="5">
        <v>2450000000</v>
      </c>
      <c r="L104" s="5">
        <v>2450000000</v>
      </c>
      <c r="M104" s="5">
        <v>2450000000</v>
      </c>
      <c r="N104" s="5">
        <v>2450000000</v>
      </c>
      <c r="O104" s="5">
        <v>2450000000</v>
      </c>
      <c r="P104" s="5">
        <v>2450000000</v>
      </c>
      <c r="Q104" s="5">
        <v>2400000000</v>
      </c>
      <c r="R104" s="5">
        <v>2350000000</v>
      </c>
    </row>
    <row r="105" spans="2:18" ht="15.5" x14ac:dyDescent="0.35">
      <c r="C105" t="s">
        <v>165</v>
      </c>
      <c r="D105" s="5">
        <v>12073928197</v>
      </c>
      <c r="E105" s="5">
        <v>13918797864</v>
      </c>
      <c r="F105" s="5">
        <v>14734174085</v>
      </c>
      <c r="G105" s="5">
        <v>21580289111</v>
      </c>
      <c r="I105" s="5">
        <v>14734174085</v>
      </c>
      <c r="J105" s="5">
        <v>25886235888</v>
      </c>
      <c r="K105" s="5">
        <v>26681480721</v>
      </c>
      <c r="L105" s="5">
        <v>29948735085</v>
      </c>
      <c r="M105" s="5">
        <v>41238714082</v>
      </c>
      <c r="N105" s="5">
        <v>44939909072</v>
      </c>
      <c r="O105" s="5">
        <v>46198954544</v>
      </c>
      <c r="P105" s="5">
        <v>34332211871</v>
      </c>
      <c r="Q105" s="5">
        <v>32731526772</v>
      </c>
      <c r="R105" s="5">
        <v>24087879745</v>
      </c>
    </row>
    <row r="106" spans="2:18" ht="15.5" x14ac:dyDescent="0.35">
      <c r="C106" t="s">
        <v>166</v>
      </c>
      <c r="D106" s="5">
        <v>14523928197</v>
      </c>
      <c r="E106" s="5">
        <v>16368797864</v>
      </c>
      <c r="F106" s="5">
        <v>17184174085</v>
      </c>
      <c r="G106" s="5">
        <v>24030289111</v>
      </c>
      <c r="I106" s="5">
        <v>17184174085</v>
      </c>
      <c r="J106" s="5">
        <v>28336235888</v>
      </c>
      <c r="K106" s="5">
        <v>29131480721</v>
      </c>
      <c r="L106" s="5">
        <v>32398735085</v>
      </c>
      <c r="M106" s="5">
        <v>43688714082</v>
      </c>
      <c r="N106" s="5">
        <v>47389909072</v>
      </c>
      <c r="O106" s="5">
        <v>48648954544</v>
      </c>
      <c r="P106" s="5">
        <v>36782211871</v>
      </c>
      <c r="Q106" s="5">
        <v>35131526772</v>
      </c>
      <c r="R106" s="5">
        <v>26437879745</v>
      </c>
    </row>
    <row r="107" spans="2:18" ht="15.5" x14ac:dyDescent="0.35">
      <c r="C107" t="s">
        <v>167</v>
      </c>
      <c r="D107" s="5">
        <v>1200595193</v>
      </c>
      <c r="E107" s="5">
        <v>1291512963</v>
      </c>
      <c r="F107" s="5">
        <v>1429789991</v>
      </c>
      <c r="G107" s="5">
        <v>1286272493</v>
      </c>
      <c r="I107" s="5">
        <v>1429789991</v>
      </c>
      <c r="J107" s="5">
        <v>1609593387</v>
      </c>
    </row>
    <row r="108" spans="2:18" ht="15.5" x14ac:dyDescent="0.35">
      <c r="C108" t="s">
        <v>10</v>
      </c>
      <c r="D108" s="5">
        <v>25363869372</v>
      </c>
      <c r="E108" s="5">
        <v>26781373571</v>
      </c>
      <c r="F108" s="5">
        <v>28308741820</v>
      </c>
      <c r="G108" s="5">
        <v>35482731889</v>
      </c>
      <c r="I108" s="5">
        <v>28308741820</v>
      </c>
      <c r="J108" s="5">
        <v>36886296488</v>
      </c>
      <c r="K108" s="5">
        <v>41627924829</v>
      </c>
      <c r="L108" s="5">
        <v>51268502660</v>
      </c>
      <c r="M108" s="5">
        <v>72729157861</v>
      </c>
      <c r="N108" s="5">
        <v>82447958193</v>
      </c>
      <c r="O108" s="5">
        <v>93343685926</v>
      </c>
      <c r="P108" s="5">
        <v>75678442141</v>
      </c>
      <c r="Q108" s="5">
        <v>82660117820</v>
      </c>
      <c r="R108" s="5">
        <v>59965275341</v>
      </c>
    </row>
    <row r="109" spans="2:18" ht="15.5" x14ac:dyDescent="0.35">
      <c r="C109" t="s">
        <v>168</v>
      </c>
      <c r="D109" s="5">
        <v>28570667253</v>
      </c>
      <c r="E109" s="5">
        <v>29931013132</v>
      </c>
      <c r="F109" s="5">
        <v>31424766780</v>
      </c>
      <c r="G109" s="5">
        <v>38169408747</v>
      </c>
      <c r="I109" s="5">
        <v>31424766780</v>
      </c>
      <c r="J109" s="5">
        <v>39208647207</v>
      </c>
      <c r="K109" s="5">
        <v>42032108865</v>
      </c>
      <c r="L109" s="5">
        <v>51679373738</v>
      </c>
      <c r="M109" s="5">
        <v>73509643291</v>
      </c>
      <c r="N109" s="5">
        <v>83031815037</v>
      </c>
      <c r="O109" s="5">
        <v>94633171264</v>
      </c>
      <c r="P109" s="5">
        <v>76749900494</v>
      </c>
      <c r="Q109" s="5">
        <v>83804282099</v>
      </c>
      <c r="R109" s="5">
        <v>61018816779</v>
      </c>
    </row>
    <row r="110" spans="2:18" ht="15.5" x14ac:dyDescent="0.35">
      <c r="C110" t="s">
        <v>169</v>
      </c>
      <c r="D110" s="5">
        <v>676000000</v>
      </c>
      <c r="E110" s="5">
        <v>676000000</v>
      </c>
      <c r="F110" s="5">
        <v>676000000</v>
      </c>
      <c r="G110" s="5">
        <v>676000000</v>
      </c>
      <c r="I110" s="5">
        <v>676000000</v>
      </c>
      <c r="J110" s="5">
        <v>676000000</v>
      </c>
      <c r="K110" s="5">
        <v>676000000</v>
      </c>
      <c r="L110" s="5">
        <v>676000000</v>
      </c>
      <c r="M110" s="5">
        <v>676000000</v>
      </c>
      <c r="N110" s="5">
        <v>676000000</v>
      </c>
      <c r="O110" s="5">
        <v>676000000</v>
      </c>
      <c r="P110" s="5">
        <v>676000000</v>
      </c>
      <c r="Q110" s="5">
        <v>676000000</v>
      </c>
      <c r="R110" s="5">
        <v>676000000</v>
      </c>
    </row>
    <row r="112" spans="2:18" ht="15.5" x14ac:dyDescent="0.35">
      <c r="B112" t="s">
        <v>170</v>
      </c>
      <c r="C112" t="s">
        <v>171</v>
      </c>
      <c r="D112" s="5">
        <v>-356763680</v>
      </c>
      <c r="E112" s="5">
        <v>-797370825</v>
      </c>
      <c r="F112" s="5">
        <v>-1683431070</v>
      </c>
      <c r="G112" s="5">
        <v>-1165191180</v>
      </c>
      <c r="I112" s="5">
        <v>-5066452724</v>
      </c>
      <c r="J112" s="5">
        <v>-4918807954</v>
      </c>
      <c r="K112" s="5">
        <v>-2567117611</v>
      </c>
      <c r="L112" s="5">
        <v>-462142901</v>
      </c>
      <c r="M112" s="5">
        <v>-1656199554</v>
      </c>
      <c r="N112" s="5">
        <v>720404378</v>
      </c>
      <c r="O112" s="5">
        <v>-4878833697</v>
      </c>
      <c r="P112" s="5">
        <v>2303805236</v>
      </c>
      <c r="Q112" s="5">
        <v>-9415252123</v>
      </c>
      <c r="R112" s="5">
        <v>2843875573</v>
      </c>
    </row>
    <row r="113" spans="3:18" ht="15.5" x14ac:dyDescent="0.35">
      <c r="C113" t="s">
        <v>3228</v>
      </c>
      <c r="O113" s="5">
        <v>222719064</v>
      </c>
    </row>
    <row r="114" spans="3:18" ht="15.5" x14ac:dyDescent="0.35">
      <c r="C114" t="s">
        <v>3229</v>
      </c>
      <c r="K114" s="5">
        <v>122092293</v>
      </c>
      <c r="L114" s="5">
        <v>1187189153</v>
      </c>
      <c r="M114" s="5">
        <v>825665383</v>
      </c>
      <c r="N114" s="5">
        <v>16216738638</v>
      </c>
      <c r="O114" s="5">
        <v>22891888890</v>
      </c>
      <c r="P114" s="5">
        <v>23125222223</v>
      </c>
      <c r="Q114" s="5">
        <v>22886451390</v>
      </c>
      <c r="R114" s="5">
        <v>2588104169</v>
      </c>
    </row>
    <row r="115" spans="3:18" ht="15.5" x14ac:dyDescent="0.35">
      <c r="C115" t="s">
        <v>172</v>
      </c>
      <c r="D115" s="5">
        <v>597179000</v>
      </c>
      <c r="E115" s="5">
        <v>1744881520</v>
      </c>
      <c r="F115" s="5">
        <v>793593441</v>
      </c>
      <c r="G115" s="5">
        <v>1853595000</v>
      </c>
      <c r="I115" s="5">
        <v>6529695441</v>
      </c>
      <c r="J115" s="5">
        <v>3427883041</v>
      </c>
    </row>
    <row r="116" spans="3:18" ht="15.5" x14ac:dyDescent="0.35">
      <c r="C116" t="s">
        <v>3230</v>
      </c>
      <c r="O116" s="5">
        <v>-1620375088</v>
      </c>
    </row>
    <row r="117" spans="3:18" ht="15.5" x14ac:dyDescent="0.35">
      <c r="C117" t="s">
        <v>3231</v>
      </c>
      <c r="N117" s="5">
        <v>-14500000000</v>
      </c>
      <c r="O117" s="5">
        <v>-20000000000</v>
      </c>
      <c r="P117" s="5">
        <v>-20000000000</v>
      </c>
      <c r="Q117" s="5">
        <v>-20000000000</v>
      </c>
    </row>
    <row r="118" spans="3:18" ht="15.5" x14ac:dyDescent="0.35">
      <c r="C118" t="s">
        <v>3232</v>
      </c>
      <c r="D118" s="5">
        <v>-1025137020</v>
      </c>
      <c r="E118" s="5">
        <v>-2491561669</v>
      </c>
      <c r="F118" s="5">
        <v>-2279581570</v>
      </c>
      <c r="G118" s="5">
        <v>-2515405276</v>
      </c>
      <c r="I118" s="5">
        <v>-10998782218</v>
      </c>
      <c r="J118" s="5">
        <v>-8812604402</v>
      </c>
      <c r="K118" s="5">
        <v>-3708137277</v>
      </c>
      <c r="L118" s="5">
        <v>-4187372545</v>
      </c>
      <c r="M118" s="5">
        <v>-4568740776</v>
      </c>
      <c r="N118" s="5">
        <v>-3512290270</v>
      </c>
      <c r="O118" s="5">
        <v>-3929290100</v>
      </c>
      <c r="P118" s="5">
        <v>-3782240380</v>
      </c>
      <c r="Q118" s="5">
        <v>-3409712025</v>
      </c>
      <c r="R118" s="5">
        <v>-2726343716</v>
      </c>
    </row>
    <row r="119" spans="3:18" ht="15.5" x14ac:dyDescent="0.35">
      <c r="C119" t="s">
        <v>176</v>
      </c>
      <c r="F119" s="5">
        <v>-229270817</v>
      </c>
      <c r="G119" s="5">
        <v>-545526088</v>
      </c>
      <c r="I119" s="5">
        <v>-774796905</v>
      </c>
      <c r="L119" s="5">
        <v>-501250000</v>
      </c>
      <c r="O119" s="5">
        <v>-5699525534</v>
      </c>
    </row>
    <row r="120" spans="3:18" ht="15.5" x14ac:dyDescent="0.35">
      <c r="C120" t="s">
        <v>318</v>
      </c>
      <c r="D120" s="5">
        <v>-72667230</v>
      </c>
      <c r="E120" s="5">
        <v>-6199362</v>
      </c>
      <c r="F120" s="5">
        <v>-74020163</v>
      </c>
      <c r="G120" s="5">
        <v>-53861452</v>
      </c>
      <c r="I120" s="5">
        <v>-179410927</v>
      </c>
      <c r="J120" s="5">
        <v>-240466851</v>
      </c>
      <c r="K120" s="5">
        <v>-338188860</v>
      </c>
      <c r="L120" s="5">
        <v>-340151698</v>
      </c>
      <c r="M120" s="5">
        <v>-559994623</v>
      </c>
      <c r="N120" s="5">
        <v>-352809590</v>
      </c>
      <c r="O120" s="5">
        <v>-238787851</v>
      </c>
      <c r="P120" s="5">
        <v>-247686968</v>
      </c>
      <c r="Q120" s="5">
        <v>-429927422</v>
      </c>
      <c r="R120" s="5">
        <v>-518998635</v>
      </c>
    </row>
    <row r="121" spans="3:18" ht="15.5" x14ac:dyDescent="0.35">
      <c r="C121" t="s">
        <v>3233</v>
      </c>
      <c r="R121" s="5">
        <v>33667560</v>
      </c>
    </row>
    <row r="122" spans="3:18" ht="15.5" x14ac:dyDescent="0.35">
      <c r="C122" t="s">
        <v>437</v>
      </c>
      <c r="D122" s="5">
        <v>123861570</v>
      </c>
      <c r="E122" s="5">
        <v>-64491314</v>
      </c>
      <c r="F122" s="5">
        <v>85848039</v>
      </c>
      <c r="G122" s="5">
        <v>15118151</v>
      </c>
      <c r="I122" s="5">
        <v>196841885</v>
      </c>
      <c r="J122" s="5">
        <v>346380258</v>
      </c>
      <c r="K122" s="5">
        <v>614016233</v>
      </c>
      <c r="L122" s="5">
        <v>596157468</v>
      </c>
      <c r="M122" s="5">
        <v>474846267</v>
      </c>
      <c r="N122" s="5">
        <v>618810018</v>
      </c>
      <c r="O122" s="5">
        <v>2420211776</v>
      </c>
      <c r="P122" s="5">
        <v>170148640</v>
      </c>
      <c r="Q122" s="5">
        <v>60237614</v>
      </c>
      <c r="R122" s="5">
        <v>2368638785</v>
      </c>
    </row>
    <row r="123" spans="3:18" ht="15.5" x14ac:dyDescent="0.35">
      <c r="C123" t="s">
        <v>184</v>
      </c>
      <c r="F123" s="5">
        <v>137500000</v>
      </c>
      <c r="I123" s="5">
        <v>1367500000</v>
      </c>
      <c r="J123" s="5">
        <v>-6702455</v>
      </c>
      <c r="N123" s="5">
        <v>20359326100</v>
      </c>
    </row>
    <row r="124" spans="3:18" ht="15.5" x14ac:dyDescent="0.35">
      <c r="C124" t="s">
        <v>185</v>
      </c>
      <c r="D124" s="5">
        <v>382720381</v>
      </c>
      <c r="E124" s="5">
        <v>210491481</v>
      </c>
      <c r="F124" s="5">
        <v>439071202</v>
      </c>
      <c r="G124" s="5">
        <v>290904169</v>
      </c>
      <c r="I124" s="5">
        <v>188755071</v>
      </c>
      <c r="J124" s="5">
        <v>-3889398937</v>
      </c>
      <c r="K124" s="5">
        <v>-795509276</v>
      </c>
      <c r="L124" s="5">
        <v>160027900</v>
      </c>
      <c r="M124" s="5">
        <v>11252751557</v>
      </c>
      <c r="N124" s="5">
        <v>-33728614920</v>
      </c>
      <c r="O124" s="5">
        <v>19477845500</v>
      </c>
      <c r="P124" s="5">
        <v>-106918546</v>
      </c>
      <c r="Q124" s="5">
        <v>9147640000</v>
      </c>
      <c r="R124" s="5">
        <v>-552605000</v>
      </c>
    </row>
    <row r="125" spans="3:18" ht="15.5" x14ac:dyDescent="0.35">
      <c r="C125" t="s">
        <v>2522</v>
      </c>
      <c r="D125" s="5">
        <v>593211862</v>
      </c>
      <c r="F125" s="5">
        <v>-1217279115</v>
      </c>
      <c r="G125" s="5">
        <v>110238415</v>
      </c>
      <c r="O125" s="5">
        <v>21066283000</v>
      </c>
      <c r="P125" s="5">
        <v>3825200000</v>
      </c>
      <c r="Q125" s="5">
        <v>33775200000</v>
      </c>
    </row>
    <row r="126" spans="3:18" ht="15.5" x14ac:dyDescent="0.35">
      <c r="C126" t="s">
        <v>3234</v>
      </c>
      <c r="D126" s="5">
        <v>-210491481</v>
      </c>
      <c r="E126" s="5">
        <v>210491481</v>
      </c>
      <c r="K126" s="5">
        <v>4116104216</v>
      </c>
      <c r="L126" s="5">
        <v>160027900</v>
      </c>
      <c r="M126" s="5">
        <v>12829446165</v>
      </c>
    </row>
    <row r="127" spans="3:18" ht="15.5" x14ac:dyDescent="0.35">
      <c r="C127" t="s">
        <v>1779</v>
      </c>
      <c r="F127" s="5">
        <v>1134516071</v>
      </c>
      <c r="G127" s="5">
        <v>-4411000</v>
      </c>
      <c r="I127" s="5">
        <v>1130105071</v>
      </c>
      <c r="J127" s="5">
        <v>-500357749</v>
      </c>
      <c r="K127" s="5">
        <v>-4911613492</v>
      </c>
    </row>
    <row r="128" spans="3:18" ht="15.5" x14ac:dyDescent="0.35">
      <c r="C128" t="s">
        <v>3235</v>
      </c>
      <c r="F128" s="5">
        <v>522500000</v>
      </c>
      <c r="G128" s="5">
        <v>184411000</v>
      </c>
      <c r="I128" s="5">
        <v>-940000000</v>
      </c>
      <c r="J128" s="5">
        <v>-3122834739</v>
      </c>
      <c r="M128" s="5">
        <v>-1572886588</v>
      </c>
      <c r="N128" s="5">
        <v>-33728614920</v>
      </c>
      <c r="O128" s="5">
        <v>-1578937500</v>
      </c>
      <c r="P128" s="5">
        <v>-3800000000</v>
      </c>
      <c r="Q128" s="5">
        <v>-24534060000</v>
      </c>
      <c r="R128" s="5">
        <v>-540000000</v>
      </c>
    </row>
    <row r="129" spans="2:18" ht="15.5" x14ac:dyDescent="0.35">
      <c r="C129" t="s">
        <v>1933</v>
      </c>
    </row>
    <row r="130" spans="2:18" ht="15.5" x14ac:dyDescent="0.35">
      <c r="C130" t="s">
        <v>370</v>
      </c>
      <c r="F130" s="5">
        <v>-665754</v>
      </c>
      <c r="G130" s="5">
        <v>665754</v>
      </c>
    </row>
    <row r="131" spans="2:18" ht="15.5" x14ac:dyDescent="0.35">
      <c r="C131" t="s">
        <v>189</v>
      </c>
      <c r="I131" s="5">
        <v>-1350000</v>
      </c>
      <c r="J131" s="5">
        <v>-266206449</v>
      </c>
      <c r="M131" s="5">
        <v>-3808020</v>
      </c>
      <c r="O131" s="5">
        <v>-9500000</v>
      </c>
      <c r="P131" s="5">
        <v>-132118546</v>
      </c>
      <c r="Q131" s="5">
        <v>-93500000</v>
      </c>
      <c r="R131" s="5">
        <v>-12605000</v>
      </c>
    </row>
    <row r="132" spans="2:18" ht="15.5" x14ac:dyDescent="0.35">
      <c r="C132" t="s">
        <v>215</v>
      </c>
      <c r="F132" s="5">
        <v>137500000</v>
      </c>
      <c r="I132" s="5">
        <v>1367500000</v>
      </c>
      <c r="J132" s="5">
        <v>-6702455</v>
      </c>
      <c r="N132" s="5">
        <v>20359326100</v>
      </c>
    </row>
    <row r="133" spans="2:18" ht="15.5" x14ac:dyDescent="0.35">
      <c r="C133" t="s">
        <v>3236</v>
      </c>
      <c r="F133" s="5">
        <v>-1380000000</v>
      </c>
      <c r="J133" s="5">
        <v>100000</v>
      </c>
      <c r="N133" s="5">
        <v>20843332100</v>
      </c>
    </row>
    <row r="134" spans="2:18" ht="15.5" x14ac:dyDescent="0.35">
      <c r="C134" t="s">
        <v>3237</v>
      </c>
      <c r="I134" s="5">
        <v>-150000000</v>
      </c>
      <c r="J134" s="5">
        <v>-6802455</v>
      </c>
    </row>
    <row r="135" spans="2:18" ht="15.5" x14ac:dyDescent="0.35">
      <c r="C135" t="s">
        <v>3238</v>
      </c>
      <c r="F135" s="5">
        <v>17500000</v>
      </c>
      <c r="I135" s="5">
        <v>17500000</v>
      </c>
    </row>
    <row r="136" spans="2:18" ht="15.5" x14ac:dyDescent="0.35">
      <c r="C136" t="s">
        <v>3239</v>
      </c>
      <c r="F136" s="5">
        <v>1500000000</v>
      </c>
      <c r="I136" s="5">
        <v>1500000000</v>
      </c>
    </row>
    <row r="137" spans="2:18" ht="15.5" x14ac:dyDescent="0.35">
      <c r="C137" t="s">
        <v>3240</v>
      </c>
      <c r="N137" s="5">
        <v>-484006000</v>
      </c>
    </row>
    <row r="138" spans="2:18" ht="15.5" x14ac:dyDescent="0.35">
      <c r="C138" t="s">
        <v>239</v>
      </c>
      <c r="D138" s="5">
        <v>25956701</v>
      </c>
      <c r="E138" s="5">
        <v>-586879344</v>
      </c>
      <c r="F138" s="5">
        <v>-1106859868</v>
      </c>
      <c r="G138" s="5">
        <v>-874287011</v>
      </c>
      <c r="I138" s="5">
        <v>-3510197653</v>
      </c>
      <c r="J138" s="5">
        <v>-8814909346</v>
      </c>
      <c r="K138" s="5">
        <v>-3362626887</v>
      </c>
      <c r="L138" s="5">
        <v>-302115001</v>
      </c>
      <c r="M138" s="5">
        <v>9596552003</v>
      </c>
      <c r="N138" s="5">
        <v>-12648884442</v>
      </c>
      <c r="O138" s="5">
        <v>14599011803</v>
      </c>
      <c r="P138" s="5">
        <v>2196886690</v>
      </c>
      <c r="Q138" s="5">
        <v>-267612123</v>
      </c>
      <c r="R138" s="5">
        <v>2291270573</v>
      </c>
    </row>
    <row r="139" spans="2:18" ht="15.5" x14ac:dyDescent="0.35">
      <c r="C139" t="s">
        <v>240</v>
      </c>
      <c r="E139" s="5">
        <v>671063147</v>
      </c>
      <c r="I139" s="5">
        <v>4181260800</v>
      </c>
      <c r="J139" s="5">
        <v>12996170146</v>
      </c>
      <c r="K139" s="5">
        <v>16358797033</v>
      </c>
      <c r="L139" s="5">
        <v>16159662034</v>
      </c>
      <c r="M139" s="5">
        <v>6563110031</v>
      </c>
      <c r="N139" s="5">
        <v>19211994473</v>
      </c>
      <c r="O139" s="5">
        <v>4612982670</v>
      </c>
      <c r="P139" s="5">
        <v>2416095980</v>
      </c>
      <c r="Q139" s="5">
        <v>2683708103</v>
      </c>
      <c r="R139" s="5">
        <v>392437530</v>
      </c>
    </row>
    <row r="140" spans="2:18" ht="15.5" x14ac:dyDescent="0.35">
      <c r="C140" t="s">
        <v>241</v>
      </c>
    </row>
    <row r="141" spans="2:18" ht="15.5" x14ac:dyDescent="0.35">
      <c r="C141" t="s">
        <v>242</v>
      </c>
      <c r="D141" s="5">
        <v>25956701</v>
      </c>
      <c r="E141" s="5">
        <v>84183803</v>
      </c>
      <c r="F141" s="5">
        <v>-1106859868</v>
      </c>
      <c r="G141" s="5">
        <v>-874287011</v>
      </c>
      <c r="I141" s="5">
        <v>671063147</v>
      </c>
      <c r="J141" s="5">
        <v>4181260800</v>
      </c>
      <c r="K141" s="5">
        <v>12996170146</v>
      </c>
      <c r="L141" s="5">
        <v>15857547033</v>
      </c>
      <c r="M141" s="5">
        <v>16159662034</v>
      </c>
      <c r="N141" s="5">
        <v>6563110031</v>
      </c>
      <c r="O141" s="5">
        <v>19211994473</v>
      </c>
      <c r="P141" s="5">
        <v>4612982670</v>
      </c>
      <c r="Q141" s="5">
        <v>2416095980</v>
      </c>
      <c r="R141" s="5">
        <v>2683708103</v>
      </c>
    </row>
    <row r="143" spans="2:18" ht="15.5" x14ac:dyDescent="0.35">
      <c r="B143" t="s">
        <v>243</v>
      </c>
      <c r="C143" t="s">
        <v>12</v>
      </c>
      <c r="D143" s="5">
        <v>680000000</v>
      </c>
      <c r="E143" s="5">
        <v>680000000</v>
      </c>
      <c r="F143" s="5">
        <v>680000000</v>
      </c>
      <c r="G143" s="5">
        <v>680000000</v>
      </c>
      <c r="I143" s="5">
        <v>680000000</v>
      </c>
      <c r="J143" s="5">
        <v>680000000</v>
      </c>
      <c r="K143" s="5">
        <v>680000000</v>
      </c>
      <c r="L143" s="5">
        <v>680000000</v>
      </c>
      <c r="M143" s="5">
        <v>680000000</v>
      </c>
      <c r="N143" s="5">
        <v>680000000</v>
      </c>
      <c r="O143" s="5">
        <v>680000000</v>
      </c>
      <c r="P143" s="5">
        <v>680000000</v>
      </c>
      <c r="Q143" s="5">
        <v>680000000</v>
      </c>
      <c r="R143" s="5">
        <v>680000000</v>
      </c>
    </row>
    <row r="144" spans="2:18" ht="15.5" x14ac:dyDescent="0.35">
      <c r="C144" t="s">
        <v>244</v>
      </c>
      <c r="D144" s="6">
        <v>-2.73</v>
      </c>
      <c r="E144" s="6">
        <v>-1.21</v>
      </c>
      <c r="F144" s="6">
        <v>-10.130000000000001</v>
      </c>
      <c r="G144" s="6">
        <v>-1.79</v>
      </c>
    </row>
    <row r="145" spans="3:7" ht="15.5" x14ac:dyDescent="0.35">
      <c r="C145" t="s">
        <v>245</v>
      </c>
      <c r="D145" s="6">
        <v>-37.729999999999997</v>
      </c>
      <c r="E145" s="6">
        <v>-57.85</v>
      </c>
      <c r="F145" s="6">
        <v>-29.42</v>
      </c>
      <c r="G145" s="6">
        <v>-139.66</v>
      </c>
    </row>
    <row r="146" spans="3:7" ht="15.5" x14ac:dyDescent="0.35">
      <c r="C146" t="s">
        <v>73</v>
      </c>
      <c r="D146" s="6">
        <v>229.95</v>
      </c>
      <c r="E146" s="6">
        <v>35.450000000000003</v>
      </c>
      <c r="F146" s="6">
        <v>82.63</v>
      </c>
      <c r="G146" s="6">
        <v>99.55</v>
      </c>
    </row>
    <row r="147" spans="3:7" ht="15.5" x14ac:dyDescent="0.35">
      <c r="C147" t="s">
        <v>246</v>
      </c>
      <c r="D147" s="5">
        <v>-710000000</v>
      </c>
      <c r="E147" s="5">
        <v>-1050000000</v>
      </c>
      <c r="F147" s="5">
        <v>-3580000000</v>
      </c>
      <c r="G147" s="5">
        <v>-1350000000</v>
      </c>
    </row>
    <row r="148" spans="3:7" ht="15.5" x14ac:dyDescent="0.35">
      <c r="C148" t="s">
        <v>247</v>
      </c>
      <c r="D148" s="6">
        <v>-6.4600000000000005E-2</v>
      </c>
      <c r="E148" s="6">
        <v>-2.7200000000000002E-2</v>
      </c>
      <c r="F148" s="6">
        <v>-0.21789999999999998</v>
      </c>
      <c r="G148" s="6">
        <v>-3.1800000000000002E-2</v>
      </c>
    </row>
    <row r="149" spans="3:7" ht="15.5" x14ac:dyDescent="0.35">
      <c r="C149" t="s">
        <v>248</v>
      </c>
      <c r="D149" s="6">
        <v>-7.6399999999999996E-2</v>
      </c>
      <c r="E149" s="6">
        <v>-3.2000000000000001E-2</v>
      </c>
      <c r="F149" s="6">
        <v>-0.25469999999999998</v>
      </c>
      <c r="G149" s="6">
        <v>-3.5499999999999997E-2</v>
      </c>
    </row>
    <row r="150" spans="3:7" ht="15.5" x14ac:dyDescent="0.35">
      <c r="C150" t="s">
        <v>249</v>
      </c>
      <c r="D150" s="6">
        <v>-2.8500000000000001E-2</v>
      </c>
      <c r="E150" s="6">
        <v>-3.8300000000000001E-2</v>
      </c>
      <c r="F150" s="6">
        <v>-0.1066</v>
      </c>
      <c r="G150" s="6">
        <v>-3.8900000000000004E-2</v>
      </c>
    </row>
    <row r="151" spans="3:7" ht="15.5" x14ac:dyDescent="0.35">
      <c r="C151" t="s">
        <v>250</v>
      </c>
    </row>
    <row r="152" spans="3:7" ht="15.5" x14ac:dyDescent="0.35">
      <c r="C152" t="s">
        <v>251</v>
      </c>
      <c r="D152" s="5">
        <v>25000000000</v>
      </c>
      <c r="E152" s="5">
        <v>27000000000</v>
      </c>
      <c r="F152" s="5">
        <v>28000000000</v>
      </c>
      <c r="G152" s="5">
        <v>35000000000</v>
      </c>
    </row>
    <row r="153" spans="3:7" ht="15.5" x14ac:dyDescent="0.35">
      <c r="C153" t="s">
        <v>252</v>
      </c>
      <c r="D153" s="6">
        <v>2.88</v>
      </c>
      <c r="E153" s="6">
        <v>1.86</v>
      </c>
      <c r="F153" s="6">
        <v>7.49</v>
      </c>
      <c r="G153" s="6">
        <v>4.9400000000000004</v>
      </c>
    </row>
    <row r="154" spans="3:7" ht="15.5" x14ac:dyDescent="0.35">
      <c r="C154" t="s">
        <v>253</v>
      </c>
      <c r="D154" s="6">
        <v>35.74</v>
      </c>
      <c r="E154" s="6">
        <v>37.71</v>
      </c>
      <c r="F154" s="6">
        <v>39.76</v>
      </c>
      <c r="G154" s="6">
        <v>50.59</v>
      </c>
    </row>
    <row r="155" spans="3:7" ht="15.5" x14ac:dyDescent="0.35">
      <c r="C155" t="s">
        <v>254</v>
      </c>
      <c r="D155" s="6">
        <v>2.88</v>
      </c>
      <c r="E155" s="6">
        <v>1.86</v>
      </c>
      <c r="F155" s="6">
        <v>7.49</v>
      </c>
      <c r="G155" s="6">
        <v>4.9400000000000004</v>
      </c>
    </row>
    <row r="156" spans="3:7" ht="15.5" x14ac:dyDescent="0.35">
      <c r="C156" t="s">
        <v>255</v>
      </c>
      <c r="D156" s="6">
        <v>35.74</v>
      </c>
      <c r="E156" s="6">
        <v>37.71</v>
      </c>
      <c r="F156" s="6">
        <v>39.76</v>
      </c>
      <c r="G156" s="6">
        <v>50.59</v>
      </c>
    </row>
    <row r="157" spans="3:7" ht="15.5" x14ac:dyDescent="0.35">
      <c r="C157" t="s">
        <v>256</v>
      </c>
    </row>
    <row r="158" spans="3:7" ht="15.5" x14ac:dyDescent="0.35">
      <c r="C158" t="s">
        <v>257</v>
      </c>
    </row>
    <row r="159" spans="3:7" ht="15.5" x14ac:dyDescent="0.35">
      <c r="C159" t="s">
        <v>258</v>
      </c>
      <c r="D159" s="5">
        <v>24000000000</v>
      </c>
      <c r="E159" s="5">
        <v>25000000000</v>
      </c>
      <c r="F159" s="5">
        <v>27000000000</v>
      </c>
      <c r="G159" s="5">
        <v>34000000000</v>
      </c>
    </row>
    <row r="160" spans="3:7" ht="15.5" x14ac:dyDescent="0.35">
      <c r="C160" t="s">
        <v>24</v>
      </c>
    </row>
    <row r="161" spans="3:18" ht="15.5" x14ac:dyDescent="0.35">
      <c r="C161" t="s">
        <v>21</v>
      </c>
    </row>
    <row r="162" spans="3:18" ht="15.5" x14ac:dyDescent="0.35">
      <c r="C162" t="s">
        <v>259</v>
      </c>
    </row>
    <row r="163" spans="3:18" ht="15.5" x14ac:dyDescent="0.35">
      <c r="C163" t="s">
        <v>260</v>
      </c>
      <c r="D163" s="5">
        <v>0</v>
      </c>
      <c r="E163" s="5">
        <v>-1000000000</v>
      </c>
      <c r="F163" s="5">
        <v>-2000000000</v>
      </c>
      <c r="G163" s="5">
        <v>-1000000000</v>
      </c>
    </row>
    <row r="164" spans="3:18" ht="15.5" x14ac:dyDescent="0.35">
      <c r="C164" t="s">
        <v>261</v>
      </c>
    </row>
    <row r="165" spans="3:18" ht="15.5" x14ac:dyDescent="0.35">
      <c r="C165" t="s">
        <v>13</v>
      </c>
      <c r="D165" s="5">
        <v>0</v>
      </c>
      <c r="E165" s="5">
        <v>-1000000000</v>
      </c>
      <c r="F165" s="5">
        <v>-2000000000</v>
      </c>
      <c r="G165" s="5">
        <v>-1000000000</v>
      </c>
    </row>
    <row r="166" spans="3:18" ht="15.5" x14ac:dyDescent="0.35">
      <c r="C166" t="s">
        <v>16</v>
      </c>
      <c r="D166" s="6">
        <v>-0.53</v>
      </c>
      <c r="E166" s="6">
        <v>-1.18</v>
      </c>
      <c r="F166" s="6">
        <v>-2.4900000000000002</v>
      </c>
      <c r="G166" s="6">
        <v>-1.72</v>
      </c>
    </row>
    <row r="167" spans="3:18" ht="15.5" x14ac:dyDescent="0.35">
      <c r="C167" t="s">
        <v>58</v>
      </c>
      <c r="I167" s="6">
        <v>-16.5</v>
      </c>
      <c r="J167" s="6">
        <v>-2.16</v>
      </c>
      <c r="K167" s="6">
        <v>-4.83</v>
      </c>
      <c r="L167" s="6">
        <v>-16.72</v>
      </c>
      <c r="M167" s="6">
        <v>-6.87</v>
      </c>
      <c r="N167" s="6">
        <v>-1.86</v>
      </c>
      <c r="O167" s="6">
        <v>17.55</v>
      </c>
      <c r="P167" s="6">
        <v>2.44</v>
      </c>
      <c r="Q167" s="6">
        <v>12.86</v>
      </c>
      <c r="R167" s="6">
        <v>13.08</v>
      </c>
    </row>
    <row r="168" spans="3:18" ht="15.5" x14ac:dyDescent="0.35">
      <c r="C168" t="s">
        <v>72</v>
      </c>
      <c r="I168" s="6">
        <v>-18.059999999999999</v>
      </c>
      <c r="J168" s="6">
        <v>-673.61</v>
      </c>
      <c r="K168" s="6">
        <v>-301.24</v>
      </c>
      <c r="L168" s="6">
        <v>-87.02</v>
      </c>
      <c r="M168" s="6">
        <v>-145.56</v>
      </c>
      <c r="N168" s="6">
        <v>-905.91</v>
      </c>
      <c r="O168" s="6">
        <v>112.54</v>
      </c>
      <c r="P168" s="6">
        <v>758.2</v>
      </c>
      <c r="Q168" s="6">
        <v>53.34</v>
      </c>
      <c r="R168" s="6">
        <v>60.63</v>
      </c>
    </row>
    <row r="169" spans="3:18" ht="15.5" x14ac:dyDescent="0.35">
      <c r="C169" t="s">
        <v>75</v>
      </c>
      <c r="I169" s="6">
        <v>25.79</v>
      </c>
      <c r="J169" s="6">
        <v>154.94999999999999</v>
      </c>
      <c r="K169" s="5">
        <v>0</v>
      </c>
      <c r="L169" s="6">
        <v>475.51</v>
      </c>
      <c r="M169" s="6">
        <v>350.64</v>
      </c>
      <c r="N169" s="6">
        <v>444.52</v>
      </c>
      <c r="O169" s="6">
        <v>344.44</v>
      </c>
      <c r="P169" s="6">
        <v>300.2</v>
      </c>
      <c r="Q169" s="6">
        <v>117.91</v>
      </c>
      <c r="R169" s="6">
        <v>145.54</v>
      </c>
    </row>
    <row r="170" spans="3:18" ht="15.5" x14ac:dyDescent="0.35">
      <c r="C170" t="s">
        <v>262</v>
      </c>
      <c r="I170" s="5">
        <v>-6930000000</v>
      </c>
      <c r="J170" s="5">
        <v>-1250000000</v>
      </c>
      <c r="K170" s="5">
        <v>-4780000000</v>
      </c>
      <c r="L170" s="5">
        <v>-11960000000</v>
      </c>
      <c r="M170" s="5">
        <v>-4580000000</v>
      </c>
      <c r="N170" s="5">
        <v>-2190000000</v>
      </c>
      <c r="O170" s="5">
        <v>520000000</v>
      </c>
      <c r="P170" s="5">
        <v>260000000</v>
      </c>
    </row>
    <row r="171" spans="3:18" ht="15.5" x14ac:dyDescent="0.35">
      <c r="C171" t="s">
        <v>263</v>
      </c>
      <c r="I171" s="6">
        <v>-0.35489999999999999</v>
      </c>
      <c r="J171" s="6">
        <v>-3.73E-2</v>
      </c>
      <c r="K171" s="6">
        <v>-7.7699999999999991E-2</v>
      </c>
      <c r="L171" s="6">
        <v>-0.21870000000000001</v>
      </c>
      <c r="M171" s="6">
        <v>-6.3200000000000006E-2</v>
      </c>
      <c r="N171" s="6">
        <v>-1.52E-2</v>
      </c>
      <c r="O171" s="6">
        <v>0.12539999999999998</v>
      </c>
      <c r="P171" s="6">
        <v>2.1499999999999998E-2</v>
      </c>
      <c r="Q171" s="6">
        <v>0.10369999999999999</v>
      </c>
      <c r="R171" s="6">
        <v>0.1449</v>
      </c>
    </row>
    <row r="172" spans="3:18" ht="15.5" x14ac:dyDescent="0.35">
      <c r="C172" t="s">
        <v>264</v>
      </c>
      <c r="I172" s="6">
        <v>-0.41490000000000005</v>
      </c>
      <c r="J172" s="6">
        <v>-4.1500000000000002E-2</v>
      </c>
      <c r="K172" s="6">
        <v>-7.85E-2</v>
      </c>
      <c r="L172" s="6">
        <v>-0.22039999999999998</v>
      </c>
      <c r="M172" s="6">
        <v>-6.3799999999999996E-2</v>
      </c>
      <c r="N172" s="6">
        <v>-1.5300000000000001E-2</v>
      </c>
      <c r="O172" s="6">
        <v>0.12710000000000002</v>
      </c>
      <c r="P172" s="6">
        <v>2.18E-2</v>
      </c>
      <c r="Q172" s="6">
        <v>0.1052</v>
      </c>
      <c r="R172" s="6">
        <v>0.14749999999999999</v>
      </c>
    </row>
    <row r="173" spans="3:18" ht="15.5" x14ac:dyDescent="0.35">
      <c r="C173" t="s">
        <v>265</v>
      </c>
      <c r="I173" s="6">
        <v>-0.21059999999999998</v>
      </c>
      <c r="J173" s="6">
        <v>-4.1900000000000007E-2</v>
      </c>
      <c r="K173" s="6">
        <v>-0.10220000000000001</v>
      </c>
      <c r="L173" s="6">
        <v>-0.1913</v>
      </c>
      <c r="M173" s="6">
        <v>-5.91E-2</v>
      </c>
      <c r="N173" s="6">
        <v>-2.53E-2</v>
      </c>
      <c r="O173" s="6">
        <v>5.3E-3</v>
      </c>
      <c r="P173" s="6">
        <v>2.5999999999999999E-3</v>
      </c>
      <c r="Q173" s="6">
        <v>8.0000000000000004E-4</v>
      </c>
      <c r="R173" s="6">
        <v>2.5000000000000001E-2</v>
      </c>
    </row>
    <row r="174" spans="3:18" ht="15.5" x14ac:dyDescent="0.35">
      <c r="C174" t="s">
        <v>266</v>
      </c>
    </row>
    <row r="175" spans="3:18" ht="15.5" x14ac:dyDescent="0.35">
      <c r="C175" t="s">
        <v>69</v>
      </c>
      <c r="I175" s="6">
        <v>7.49</v>
      </c>
      <c r="J175" s="6">
        <v>27.88</v>
      </c>
      <c r="K175" s="6">
        <v>23.63</v>
      </c>
      <c r="L175" s="6">
        <v>19.190000000000001</v>
      </c>
      <c r="M175" s="6">
        <v>9.2899999999999991</v>
      </c>
      <c r="N175" s="6">
        <v>13.82</v>
      </c>
      <c r="O175" s="6">
        <v>14.3</v>
      </c>
      <c r="P175" s="6">
        <v>16.53</v>
      </c>
      <c r="Q175" s="6">
        <v>5.61</v>
      </c>
      <c r="R175" s="6">
        <v>8.94</v>
      </c>
    </row>
    <row r="176" spans="3:18" ht="15.5" x14ac:dyDescent="0.35">
      <c r="C176" t="s">
        <v>66</v>
      </c>
      <c r="I176" s="6">
        <v>39.76</v>
      </c>
      <c r="J176" s="6">
        <v>52.18</v>
      </c>
      <c r="K176" s="6">
        <v>61.58</v>
      </c>
      <c r="L176" s="6">
        <v>75.84</v>
      </c>
      <c r="M176" s="6">
        <v>107.59</v>
      </c>
      <c r="N176" s="6">
        <v>121.96</v>
      </c>
      <c r="O176" s="6">
        <v>138.08000000000001</v>
      </c>
      <c r="P176" s="6">
        <v>111.95</v>
      </c>
      <c r="Q176" s="6">
        <v>122.28</v>
      </c>
      <c r="R176" s="6">
        <v>88.71</v>
      </c>
    </row>
    <row r="177" spans="3:18" ht="15.5" x14ac:dyDescent="0.35">
      <c r="C177" t="s">
        <v>267</v>
      </c>
      <c r="I177" s="6">
        <v>7.49</v>
      </c>
      <c r="J177" s="6">
        <v>27.88</v>
      </c>
      <c r="K177" s="6">
        <v>23.63</v>
      </c>
      <c r="L177" s="6">
        <v>19.190000000000001</v>
      </c>
      <c r="M177" s="6">
        <v>9.2899999999999991</v>
      </c>
      <c r="N177" s="6">
        <v>13.82</v>
      </c>
      <c r="O177" s="6">
        <v>14.3</v>
      </c>
      <c r="P177" s="6">
        <v>16.53</v>
      </c>
      <c r="Q177" s="6">
        <v>5.61</v>
      </c>
      <c r="R177" s="6">
        <v>8.94</v>
      </c>
    </row>
    <row r="178" spans="3:18" ht="15.5" x14ac:dyDescent="0.35">
      <c r="C178" t="s">
        <v>268</v>
      </c>
      <c r="I178" s="6">
        <v>39.76</v>
      </c>
      <c r="J178" s="6">
        <v>52.18</v>
      </c>
      <c r="K178" s="6">
        <v>61.58</v>
      </c>
      <c r="L178" s="6">
        <v>75.84</v>
      </c>
      <c r="M178" s="6">
        <v>107.59</v>
      </c>
      <c r="N178" s="6">
        <v>121.96</v>
      </c>
      <c r="O178" s="6">
        <v>138.08000000000001</v>
      </c>
      <c r="P178" s="6">
        <v>111.95</v>
      </c>
      <c r="Q178" s="6">
        <v>122.28</v>
      </c>
      <c r="R178" s="6">
        <v>88.71</v>
      </c>
    </row>
    <row r="179" spans="3:18" ht="15.5" x14ac:dyDescent="0.35">
      <c r="C179" t="s">
        <v>269</v>
      </c>
    </row>
    <row r="180" spans="3:18" ht="15.5" x14ac:dyDescent="0.35">
      <c r="C180" t="s">
        <v>270</v>
      </c>
    </row>
    <row r="181" spans="3:18" ht="15.5" x14ac:dyDescent="0.35">
      <c r="C181" t="s">
        <v>26</v>
      </c>
    </row>
    <row r="182" spans="3:18" ht="15.5" x14ac:dyDescent="0.35">
      <c r="C182" t="s">
        <v>23</v>
      </c>
    </row>
    <row r="183" spans="3:18" ht="15.5" x14ac:dyDescent="0.35">
      <c r="C183" t="s">
        <v>271</v>
      </c>
    </row>
    <row r="184" spans="3:18" ht="15.5" x14ac:dyDescent="0.35">
      <c r="C184" t="s">
        <v>272</v>
      </c>
      <c r="I184" s="5">
        <v>-5000000000</v>
      </c>
      <c r="J184" s="5">
        <v>-5000000000</v>
      </c>
      <c r="K184" s="5">
        <v>-3000000000</v>
      </c>
      <c r="L184" s="5">
        <v>0</v>
      </c>
      <c r="M184" s="5">
        <v>-2000000000</v>
      </c>
      <c r="N184" s="5">
        <v>1000000000</v>
      </c>
      <c r="O184" s="5">
        <v>-5000000000</v>
      </c>
      <c r="P184" s="5">
        <v>2000000000</v>
      </c>
      <c r="Q184" s="5">
        <v>-9000000000</v>
      </c>
      <c r="R184" s="5">
        <v>3000000000</v>
      </c>
    </row>
    <row r="185" spans="3:18" ht="15.5" x14ac:dyDescent="0.35">
      <c r="C185" t="s">
        <v>273</v>
      </c>
      <c r="I185" s="5">
        <v>0</v>
      </c>
      <c r="J185" s="5">
        <v>0</v>
      </c>
      <c r="M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3:18" ht="15.5" x14ac:dyDescent="0.35">
      <c r="C186" t="s">
        <v>15</v>
      </c>
      <c r="I186" s="5">
        <v>-5000000000</v>
      </c>
      <c r="J186" s="5">
        <v>-5000000000</v>
      </c>
      <c r="K186" s="5">
        <v>-3000000000</v>
      </c>
      <c r="L186" s="5">
        <v>0</v>
      </c>
      <c r="M186" s="5">
        <v>-2000000000</v>
      </c>
      <c r="N186" s="5">
        <v>1000000000</v>
      </c>
      <c r="O186" s="5">
        <v>-5000000000</v>
      </c>
      <c r="P186" s="5">
        <v>2000000000</v>
      </c>
      <c r="Q186" s="5">
        <v>-10000000000</v>
      </c>
      <c r="R186" s="5">
        <v>3000000000</v>
      </c>
    </row>
    <row r="187" spans="3:18" ht="15.5" x14ac:dyDescent="0.35">
      <c r="C187" t="s">
        <v>17</v>
      </c>
      <c r="I187" s="6">
        <v>-7.5</v>
      </c>
      <c r="J187" s="6">
        <v>-7.67</v>
      </c>
      <c r="K187" s="6">
        <v>-3.8</v>
      </c>
      <c r="L187" s="6">
        <v>-0.68</v>
      </c>
      <c r="M187" s="6">
        <v>-2.46</v>
      </c>
      <c r="N187" s="6">
        <v>1.07</v>
      </c>
      <c r="O187" s="6">
        <v>-7.23</v>
      </c>
      <c r="P187" s="6">
        <v>3.21</v>
      </c>
      <c r="Q187" s="6">
        <v>-14.07</v>
      </c>
      <c r="R187" s="6">
        <v>4.1900000000000004</v>
      </c>
    </row>
  </sheetData>
  <pageMargins left="0.7" right="0.7" top="0.75" bottom="0.75" header="0.3" footer="0.3"/>
  <ignoredErrors>
    <ignoredError sqref="A1:R188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3241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3242</v>
      </c>
      <c r="D2" s="2" vm="857">
        <f ca="1">IFERROR(_xlfn.STOCKHISTORY("XIDX:" &amp; $C$1, D3, , 0, 0, 1), "Libur")</f>
        <v>456</v>
      </c>
      <c r="E2" s="2" vm="329">
        <f ca="1">IFERROR(_xlfn.STOCKHISTORY("XIDX:" &amp; $C$1, E3, , 0, 0, 1), "Libur")</f>
        <v>284</v>
      </c>
      <c r="H2" s="2" vm="329">
        <f ca="1">IFERROR(INDEX(D2:G2,COUNT(D2:G2)),"")</f>
        <v>284</v>
      </c>
      <c r="I2" s="2" vm="426">
        <f t="shared" ref="I2:Z2" ca="1" si="0">IFERROR(_xlfn.STOCKHISTORY("XIDX:" &amp; $C$1, I1, , 0, 0, 1), "Libur")</f>
        <v>670</v>
      </c>
      <c r="J2" s="2" vm="340">
        <f t="shared" ca="1" si="0"/>
        <v>111</v>
      </c>
      <c r="K2" s="2" vm="125">
        <f t="shared" ca="1" si="0"/>
        <v>60</v>
      </c>
      <c r="L2" s="2" vm="435">
        <f t="shared" ca="1" si="0"/>
        <v>53</v>
      </c>
      <c r="M2" s="2" vm="36">
        <f t="shared" ca="1" si="0"/>
        <v>50</v>
      </c>
      <c r="N2" s="2" vm="36">
        <f t="shared" ca="1" si="0"/>
        <v>50</v>
      </c>
      <c r="O2" s="2" vm="36">
        <f t="shared" ca="1" si="0"/>
        <v>50</v>
      </c>
      <c r="P2" s="2" vm="36">
        <f t="shared" ca="1" si="0"/>
        <v>50</v>
      </c>
      <c r="Q2" s="2" vm="36">
        <f t="shared" ca="1" si="0"/>
        <v>50</v>
      </c>
      <c r="R2" s="2" vm="36">
        <f t="shared" ca="1" si="0"/>
        <v>50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vm="36">
        <f t="shared" ca="1" si="0"/>
        <v>50</v>
      </c>
      <c r="W2" s="2" vm="402">
        <f t="shared" ca="1" si="0"/>
        <v>78</v>
      </c>
      <c r="X2" s="2" vm="178">
        <f t="shared" ca="1" si="0"/>
        <v>71</v>
      </c>
      <c r="Y2" s="2" vm="858">
        <f t="shared" ca="1" si="0"/>
        <v>122.1429</v>
      </c>
      <c r="Z2" s="2" vm="859">
        <f t="shared" ca="1" si="0"/>
        <v>45.238100000000003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1895898227000</v>
      </c>
      <c r="E4" s="2">
        <f>IFERROR(INDEX(E51:E500,MATCH($C$4,$C$51:$C$500,0)),"")</f>
        <v>1656814827000</v>
      </c>
      <c r="H4" s="2">
        <f>IFERROR(SUM(D4:G4)*(4/MAX(1,COUNT(D4:G4))),"")</f>
        <v>7105426108000</v>
      </c>
      <c r="I4" s="2">
        <f t="shared" ref="I4:Z4" si="1">IFERROR(INDEX(I51:I500,MATCH($C$4,$C$51:$C$500,0)),"")</f>
        <v>6392755815000</v>
      </c>
      <c r="J4" s="2">
        <f t="shared" si="1"/>
        <v>6031956702000</v>
      </c>
      <c r="K4" s="2">
        <f t="shared" si="1"/>
        <v>7372668455000</v>
      </c>
      <c r="L4" s="2">
        <f t="shared" si="1"/>
        <v>406824600</v>
      </c>
      <c r="M4" s="2">
        <f t="shared" si="1"/>
        <v>322738740</v>
      </c>
      <c r="N4" s="2">
        <f t="shared" si="1"/>
        <v>303195141</v>
      </c>
      <c r="O4" s="2">
        <f t="shared" si="1"/>
        <v>344647459</v>
      </c>
      <c r="P4" s="2">
        <f t="shared" si="1"/>
        <v>276097099</v>
      </c>
      <c r="Q4" s="2">
        <f t="shared" si="1"/>
        <v>242790874</v>
      </c>
      <c r="R4" s="2">
        <f t="shared" si="1"/>
        <v>259095490</v>
      </c>
      <c r="S4" s="2">
        <f t="shared" si="1"/>
        <v>240123973</v>
      </c>
      <c r="T4" s="2">
        <f t="shared" si="1"/>
        <v>234664122</v>
      </c>
      <c r="U4" s="2">
        <f t="shared" si="1"/>
        <v>222028647</v>
      </c>
      <c r="V4" s="2">
        <f t="shared" si="1"/>
        <v>334997337</v>
      </c>
      <c r="W4" s="2">
        <f t="shared" si="1"/>
        <v>283366897</v>
      </c>
      <c r="X4" s="2">
        <f t="shared" si="1"/>
        <v>230086146</v>
      </c>
      <c r="Y4" s="2">
        <f t="shared" si="1"/>
        <v>201466055</v>
      </c>
      <c r="Z4" s="2">
        <f t="shared" si="1"/>
        <v>220108283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158801272000</v>
      </c>
      <c r="E5" s="2">
        <f>IFERROR(INDEX(E51:E500,MATCH($C$5,$C$51:$C$500,0)),"")</f>
        <v>277367537000</v>
      </c>
      <c r="H5" s="2">
        <f>IFERROR(SUM(D5:G5)*(4/MAX(1,COUNT(D5:G5))),"")</f>
        <v>872337618000</v>
      </c>
      <c r="I5" s="2">
        <f t="shared" ref="I5:Z5" si="2">IFERROR(INDEX(I51:I500,MATCH($C$5,$C$51:$C$500,0)),"")</f>
        <v>4291575697000</v>
      </c>
      <c r="J5" s="2">
        <f t="shared" si="2"/>
        <v>60370046000</v>
      </c>
      <c r="K5" s="2">
        <f t="shared" si="2"/>
        <v>69056991000</v>
      </c>
      <c r="L5" s="2">
        <f t="shared" si="2"/>
        <v>-16806626</v>
      </c>
      <c r="M5" s="2">
        <f t="shared" si="2"/>
        <v>1466252</v>
      </c>
      <c r="N5" s="2">
        <f t="shared" si="2"/>
        <v>2324553</v>
      </c>
      <c r="O5" s="2">
        <f t="shared" si="2"/>
        <v>3449993</v>
      </c>
      <c r="P5" s="2">
        <f t="shared" si="2"/>
        <v>3241917</v>
      </c>
      <c r="Q5" s="2">
        <f t="shared" si="2"/>
        <v>2414131</v>
      </c>
      <c r="R5" s="2">
        <f t="shared" si="2"/>
        <v>347774</v>
      </c>
      <c r="S5" s="2">
        <f t="shared" si="2"/>
        <v>1122632</v>
      </c>
      <c r="T5" s="2">
        <f t="shared" si="2"/>
        <v>356705</v>
      </c>
      <c r="U5" s="2">
        <f t="shared" si="2"/>
        <v>-50664031</v>
      </c>
      <c r="V5" s="2">
        <f t="shared" si="2"/>
        <v>-39881717</v>
      </c>
      <c r="W5" s="2">
        <f t="shared" si="2"/>
        <v>-23994845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8269998209000</v>
      </c>
      <c r="E6" s="2">
        <f>IFERROR(INDEX(E51:E500,MATCH($C$6,$C$51:$C$500,0)),"")</f>
        <v>8111170476000</v>
      </c>
      <c r="H6" s="2">
        <f>IFERROR(INDEX(D6:G6,COUNT(D6:G6)),"")</f>
        <v>8111170476000</v>
      </c>
      <c r="I6" s="2">
        <f t="shared" ref="I6:Z6" si="3">IFERROR(INDEX(I51:I500,MATCH($C$6,$C$51:$C$500,0)),"")</f>
        <v>8591133274000</v>
      </c>
      <c r="J6" s="2">
        <f t="shared" si="3"/>
        <v>3038716941000</v>
      </c>
      <c r="K6" s="2">
        <f t="shared" si="3"/>
        <v>3289314890000</v>
      </c>
      <c r="L6" s="2">
        <f t="shared" si="3"/>
        <v>254108245</v>
      </c>
      <c r="M6" s="2">
        <f t="shared" si="3"/>
        <v>270852713</v>
      </c>
      <c r="N6" s="2">
        <f t="shared" si="3"/>
        <v>269400278</v>
      </c>
      <c r="O6" s="2">
        <f t="shared" si="3"/>
        <v>234263034</v>
      </c>
      <c r="P6" s="2">
        <f t="shared" si="3"/>
        <v>230804136</v>
      </c>
      <c r="Q6" s="2">
        <f t="shared" si="3"/>
        <v>227552534</v>
      </c>
      <c r="R6" s="2">
        <f t="shared" si="3"/>
        <v>225129671</v>
      </c>
      <c r="S6" s="2">
        <f t="shared" si="3"/>
        <v>224756424</v>
      </c>
      <c r="T6" s="2">
        <f t="shared" si="3"/>
        <v>222406539</v>
      </c>
      <c r="U6" s="2">
        <f t="shared" si="3"/>
        <v>222107938</v>
      </c>
      <c r="V6" s="2">
        <f t="shared" si="3"/>
        <v>273572376</v>
      </c>
      <c r="W6" s="2">
        <f t="shared" si="3"/>
        <v>313770212</v>
      </c>
      <c r="X6" s="2">
        <f t="shared" si="3"/>
        <v>337815955</v>
      </c>
      <c r="Y6" s="2">
        <f t="shared" si="3"/>
        <v>274768380</v>
      </c>
      <c r="Z6" s="2">
        <f t="shared" si="3"/>
        <v>277941382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40.69</v>
      </c>
      <c r="E7" s="3">
        <f>IFERROR(INDEX(E51:E500,MATCH($C$7,$C$51:$C$500,0))/1000000000,"")</f>
        <v>40.69</v>
      </c>
      <c r="H7" s="3">
        <f>IFERROR(INDEX(D7:G7,COUNT(D7:G7)),"")</f>
        <v>40.69</v>
      </c>
      <c r="I7" s="3">
        <f t="shared" ref="I7:Z7" si="4">IFERROR(INDEX(I51:I500,MATCH($C$7,$C$51:$C$500,0))/1000000000,"")</f>
        <v>40.69</v>
      </c>
      <c r="J7" s="3">
        <f t="shared" si="4"/>
        <v>21.85</v>
      </c>
      <c r="K7" s="3">
        <f t="shared" si="4"/>
        <v>21.85</v>
      </c>
      <c r="L7" s="3">
        <f t="shared" si="4"/>
        <v>21.85</v>
      </c>
      <c r="M7" s="3">
        <f t="shared" si="4"/>
        <v>21.85</v>
      </c>
      <c r="N7" s="3">
        <f t="shared" si="4"/>
        <v>21.85</v>
      </c>
      <c r="O7" s="3">
        <f t="shared" si="4"/>
        <v>21.85</v>
      </c>
      <c r="P7" s="3">
        <f t="shared" si="4"/>
        <v>21.85</v>
      </c>
      <c r="Q7" s="3">
        <f t="shared" si="4"/>
        <v>21.85</v>
      </c>
      <c r="R7" s="3">
        <f t="shared" si="4"/>
        <v>21.85</v>
      </c>
      <c r="S7" s="3">
        <f t="shared" si="4"/>
        <v>21.85</v>
      </c>
      <c r="T7" s="3">
        <f t="shared" si="4"/>
        <v>21.85</v>
      </c>
      <c r="U7" s="3">
        <f t="shared" si="4"/>
        <v>21.85</v>
      </c>
      <c r="V7" s="3">
        <f t="shared" si="4"/>
        <v>21.85</v>
      </c>
      <c r="W7" s="3">
        <f t="shared" si="4"/>
        <v>21.85</v>
      </c>
      <c r="X7" s="3">
        <f t="shared" si="4"/>
        <v>21.85</v>
      </c>
      <c r="Y7" s="3">
        <f t="shared" si="4"/>
        <v>15.61</v>
      </c>
      <c r="Z7" s="3">
        <f t="shared" si="4"/>
        <v>15.61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751000000000</v>
      </c>
      <c r="E8" s="2">
        <f>IFERROR(INDEX(E51:E500,MATCH("Free cash flow (Quarter)",$C$51:$C$500,0)),"")</f>
        <v>-353000000000</v>
      </c>
      <c r="H8" s="2">
        <f>IFERROR(INDEX(D8:G8,COUNT(D8:G8)),"")</f>
        <v>-353000000000</v>
      </c>
      <c r="I8" s="2">
        <f t="shared" ref="I8:Z8" si="5">IFERROR(INDEX(I51:I500,MATCH($C$8,$C$51:$C$500,0)),"")</f>
        <v>-133000000000</v>
      </c>
      <c r="J8" s="2">
        <f t="shared" si="5"/>
        <v>-823000000000</v>
      </c>
      <c r="K8" s="2">
        <f t="shared" si="5"/>
        <v>923000000000</v>
      </c>
      <c r="L8" s="2">
        <f t="shared" si="5"/>
        <v>-4000000000</v>
      </c>
      <c r="M8" s="2">
        <f t="shared" si="5"/>
        <v>736000000000</v>
      </c>
      <c r="N8" s="2">
        <f t="shared" si="5"/>
        <v>102000000000</v>
      </c>
      <c r="O8" s="2">
        <f t="shared" si="5"/>
        <v>-763000000000</v>
      </c>
      <c r="P8" s="2">
        <f t="shared" si="5"/>
        <v>-15000000000</v>
      </c>
      <c r="Q8" s="2">
        <f t="shared" si="5"/>
        <v>-109000000000</v>
      </c>
      <c r="R8" s="2">
        <f t="shared" si="5"/>
        <v>55000000000</v>
      </c>
      <c r="S8" s="2">
        <f t="shared" si="5"/>
        <v>159000000000</v>
      </c>
      <c r="T8" s="2">
        <f t="shared" si="5"/>
        <v>186000000000</v>
      </c>
      <c r="U8" s="2">
        <f t="shared" si="5"/>
        <v>-81000000000</v>
      </c>
      <c r="V8" s="2">
        <f t="shared" si="5"/>
        <v>-131000000000</v>
      </c>
      <c r="W8" s="2">
        <f t="shared" si="5"/>
        <v>643000000000</v>
      </c>
      <c r="X8" s="2">
        <f t="shared" si="5"/>
        <v>159000000000</v>
      </c>
      <c r="Y8" s="2">
        <f t="shared" si="5"/>
        <v>382000000000</v>
      </c>
      <c r="Z8" s="2">
        <f t="shared" si="5"/>
        <v>374000000000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18.46</v>
      </c>
      <c r="E9" s="3">
        <f>IFERROR(INDEX(E51:E500,MATCH("Free cash flow per share (Quarter)",$C$51:$C$500,0)),"")</f>
        <v>-8.67</v>
      </c>
      <c r="H9" s="3">
        <f>IFERROR(INDEX(D9:G9,COUNT(D9:G9)),"")</f>
        <v>-8.67</v>
      </c>
      <c r="I9" s="3">
        <f t="shared" ref="I9:Z9" si="6">IFERROR(INDEX(I51:I500,MATCH($C$9,$C$51:$C$500,0)),"")</f>
        <v>-3.26</v>
      </c>
      <c r="J9" s="3">
        <f t="shared" si="6"/>
        <v>-37.65</v>
      </c>
      <c r="K9" s="3">
        <f t="shared" si="6"/>
        <v>42.24</v>
      </c>
      <c r="L9" s="3">
        <f t="shared" si="6"/>
        <v>-0.2</v>
      </c>
      <c r="M9" s="3">
        <f t="shared" si="6"/>
        <v>33.67</v>
      </c>
      <c r="N9" s="3">
        <f t="shared" si="6"/>
        <v>4.67</v>
      </c>
      <c r="O9" s="3">
        <f t="shared" si="6"/>
        <v>-34.93</v>
      </c>
      <c r="P9" s="3">
        <f t="shared" si="6"/>
        <v>-0.68</v>
      </c>
      <c r="Q9" s="3">
        <f t="shared" si="6"/>
        <v>-4.9800000000000004</v>
      </c>
      <c r="R9" s="3">
        <f t="shared" si="6"/>
        <v>2.52</v>
      </c>
      <c r="S9" s="3">
        <f t="shared" si="6"/>
        <v>7.26</v>
      </c>
      <c r="T9" s="3">
        <f t="shared" si="6"/>
        <v>8.5299999999999994</v>
      </c>
      <c r="U9" s="3">
        <f t="shared" si="6"/>
        <v>-3.71</v>
      </c>
      <c r="V9" s="3">
        <f t="shared" si="6"/>
        <v>-6.01</v>
      </c>
      <c r="W9" s="3">
        <f t="shared" si="6"/>
        <v>29.42</v>
      </c>
      <c r="X9" s="3">
        <f t="shared" si="6"/>
        <v>7.28</v>
      </c>
      <c r="Y9" s="3">
        <f t="shared" si="6"/>
        <v>24.47</v>
      </c>
      <c r="Z9" s="3">
        <f t="shared" si="6"/>
        <v>23.94</v>
      </c>
    </row>
    <row r="10" spans="1:26" ht="15.5" x14ac:dyDescent="0.35">
      <c r="C10" t="s">
        <v>18</v>
      </c>
      <c r="D10" s="3">
        <f ca="1">IFERROR(IF(D9=0,"",D2/D9),"")</f>
        <v>24.702058504875406</v>
      </c>
      <c r="E10" s="3">
        <f ca="1">IFERROR(IF(E9=0,"",E2/E9),"")</f>
        <v>-32.756632064590541</v>
      </c>
      <c r="I10" s="3">
        <f t="shared" ref="I10:Z10" ca="1" si="7">IFERROR(IF(I9=0,"",I2/I9),"")</f>
        <v>-205.52147239263806</v>
      </c>
      <c r="J10" s="3">
        <f t="shared" ca="1" si="7"/>
        <v>-2.9482071713147411</v>
      </c>
      <c r="K10" s="3">
        <f t="shared" ca="1" si="7"/>
        <v>1.4204545454545454</v>
      </c>
      <c r="L10" s="3">
        <f t="shared" ca="1" si="7"/>
        <v>-265</v>
      </c>
      <c r="M10" s="3">
        <f t="shared" ca="1" si="7"/>
        <v>1.485001485001485</v>
      </c>
      <c r="N10" s="3">
        <f t="shared" ca="1" si="7"/>
        <v>10.706638115631693</v>
      </c>
      <c r="O10" s="3">
        <f t="shared" ca="1" si="7"/>
        <v>-1.4314342971657601</v>
      </c>
      <c r="P10" s="3">
        <f t="shared" ca="1" si="7"/>
        <v>-73.529411764705884</v>
      </c>
      <c r="Q10" s="3">
        <f t="shared" ca="1" si="7"/>
        <v>-10.04016064257028</v>
      </c>
      <c r="R10" s="3">
        <f t="shared" ca="1" si="7"/>
        <v>19.841269841269842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>
        <f t="shared" ca="1" si="7"/>
        <v>-8.3194675540765388</v>
      </c>
      <c r="W10" s="3">
        <f t="shared" ca="1" si="7"/>
        <v>2.6512576478585994</v>
      </c>
      <c r="X10" s="3">
        <f t="shared" ca="1" si="7"/>
        <v>9.7527472527472518</v>
      </c>
      <c r="Y10" s="3">
        <f t="shared" ca="1" si="7"/>
        <v>4.9915365753984471</v>
      </c>
      <c r="Z10" s="3">
        <f t="shared" ca="1" si="7"/>
        <v>1.8896449456975772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744927020000</v>
      </c>
      <c r="E11" s="2">
        <f>IFERROR(INDEX(E51:E500,MATCH($C$11,$C$51:$C$500,0)),"")</f>
        <v>644250375000</v>
      </c>
      <c r="H11" s="2">
        <f>IFERROR(INDEX(D11:G11,COUNT(D11:G11)),"")</f>
        <v>644250375000</v>
      </c>
      <c r="I11" s="2">
        <f t="shared" ref="I11:Z11" si="8">IFERROR(INDEX(I51:I500,MATCH($C$11,$C$51:$C$500,0)),"")</f>
        <v>1590630399000</v>
      </c>
      <c r="J11" s="2">
        <f t="shared" si="8"/>
        <v>346530081000</v>
      </c>
      <c r="K11" s="2">
        <f t="shared" si="8"/>
        <v>386856009000</v>
      </c>
      <c r="L11" s="2">
        <f t="shared" si="8"/>
        <v>19318721</v>
      </c>
      <c r="M11" s="2">
        <f t="shared" si="8"/>
        <v>21969323</v>
      </c>
      <c r="N11" s="2">
        <f t="shared" si="8"/>
        <v>18795210</v>
      </c>
      <c r="O11" s="2">
        <f t="shared" si="8"/>
        <v>26509407</v>
      </c>
      <c r="P11" s="2">
        <f t="shared" si="8"/>
        <v>6265488</v>
      </c>
      <c r="Q11" s="2">
        <f t="shared" si="8"/>
        <v>10672333</v>
      </c>
      <c r="R11" s="2">
        <f t="shared" si="8"/>
        <v>21711366</v>
      </c>
      <c r="S11" s="2">
        <f t="shared" si="8"/>
        <v>16361961</v>
      </c>
      <c r="T11" s="2">
        <f t="shared" si="8"/>
        <v>13596544</v>
      </c>
      <c r="U11" s="2">
        <f t="shared" si="8"/>
        <v>10444424</v>
      </c>
      <c r="V11" s="2">
        <f t="shared" si="8"/>
        <v>23609691</v>
      </c>
      <c r="W11" s="2">
        <f t="shared" si="8"/>
        <v>35754906</v>
      </c>
      <c r="X11" s="2">
        <f t="shared" si="8"/>
        <v>29878864</v>
      </c>
      <c r="Y11" s="2">
        <f t="shared" si="8"/>
        <v>23955917</v>
      </c>
      <c r="Z11" s="2">
        <f t="shared" si="8"/>
        <v>42333730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3836000000000</v>
      </c>
      <c r="E12" s="2">
        <f>IFERROR(INDEX(E51:E500,MATCH("Net Debt (Quarter)",$C$51:$C$500,0)),"")</f>
        <v>3906000000000</v>
      </c>
      <c r="H12" s="2">
        <f>IFERROR(INDEX(D12:G12,COUNT(D12:G12)),"")</f>
        <v>3906000000000</v>
      </c>
      <c r="I12" s="2">
        <f t="shared" ref="I12:Z12" si="9">IFERROR(INDEX(I51:I500,MATCH($C$12,$C$51:$C$500,0)),"")</f>
        <v>1910000000000</v>
      </c>
      <c r="J12" s="2">
        <f t="shared" si="9"/>
        <v>1324000000000</v>
      </c>
      <c r="K12" s="2">
        <f t="shared" si="9"/>
        <v>134000000000</v>
      </c>
      <c r="L12" s="2">
        <f t="shared" si="9"/>
        <v>594000000000</v>
      </c>
      <c r="M12" s="2">
        <f t="shared" si="9"/>
        <v>913000000000</v>
      </c>
      <c r="N12" s="2">
        <f t="shared" si="9"/>
        <v>1048000000000</v>
      </c>
      <c r="O12" s="2">
        <f t="shared" si="9"/>
        <v>1271000000000</v>
      </c>
      <c r="P12" s="2">
        <f t="shared" si="9"/>
        <v>125000000000</v>
      </c>
      <c r="Q12" s="2">
        <f t="shared" si="9"/>
        <v>336000000000</v>
      </c>
      <c r="R12" s="2">
        <f t="shared" si="9"/>
        <v>390000000000</v>
      </c>
      <c r="S12" s="2">
        <f t="shared" si="9"/>
        <v>498000000000</v>
      </c>
      <c r="T12" s="2">
        <f t="shared" si="9"/>
        <v>168000000000</v>
      </c>
      <c r="U12" s="2">
        <f t="shared" si="9"/>
        <v>266000000000</v>
      </c>
      <c r="V12" s="2">
        <f t="shared" si="9"/>
        <v>202000000000</v>
      </c>
      <c r="W12" s="2">
        <f t="shared" si="9"/>
        <v>-271000000000</v>
      </c>
      <c r="X12" s="2">
        <f t="shared" si="9"/>
        <v>351000000000</v>
      </c>
      <c r="Y12" s="2">
        <f t="shared" si="9"/>
        <v>1140000000000</v>
      </c>
      <c r="Z12" s="2">
        <f t="shared" si="9"/>
        <v>1582000000000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4581000000000</v>
      </c>
      <c r="E13" s="2">
        <f>IFERROR(INDEX(E51:E500,MATCH("Total Debt (Quarter)",$C$51:$C$500,0)),"")</f>
        <v>4550000000000</v>
      </c>
      <c r="H13" s="2">
        <f>IFERROR(INDEX(D13:G13,COUNT(D13:G13)),"")</f>
        <v>4550000000000</v>
      </c>
      <c r="I13" s="2">
        <f t="shared" ref="I13:Z13" si="10">IFERROR(INDEX(I51:I500,MATCH($C$13,$C$51:$C$500,0)),"")</f>
        <v>3501000000000</v>
      </c>
      <c r="J13" s="2">
        <f t="shared" si="10"/>
        <v>1670000000000</v>
      </c>
      <c r="K13" s="2">
        <f t="shared" si="10"/>
        <v>520000000000</v>
      </c>
      <c r="L13" s="2">
        <f t="shared" si="10"/>
        <v>895000000000</v>
      </c>
      <c r="M13" s="2">
        <f t="shared" si="10"/>
        <v>1227000000000</v>
      </c>
      <c r="N13" s="2">
        <f t="shared" si="10"/>
        <v>1313000000000</v>
      </c>
      <c r="O13" s="2">
        <f t="shared" si="10"/>
        <v>1640000000000</v>
      </c>
      <c r="P13" s="2">
        <f t="shared" si="10"/>
        <v>216000000000</v>
      </c>
      <c r="Q13" s="2">
        <f t="shared" si="10"/>
        <v>481000000000</v>
      </c>
      <c r="R13" s="2">
        <f t="shared" si="10"/>
        <v>681000000000</v>
      </c>
      <c r="S13" s="2">
        <f t="shared" si="10"/>
        <v>724000000000</v>
      </c>
      <c r="T13" s="2">
        <f t="shared" si="10"/>
        <v>337000000000</v>
      </c>
      <c r="U13" s="2">
        <f t="shared" si="10"/>
        <v>394000000000</v>
      </c>
      <c r="V13" s="2">
        <f t="shared" si="10"/>
        <v>431000000000</v>
      </c>
      <c r="W13" s="2">
        <f t="shared" si="10"/>
        <v>53000000000</v>
      </c>
      <c r="X13" s="2">
        <f t="shared" si="10"/>
        <v>620000000000</v>
      </c>
      <c r="Y13" s="2">
        <f t="shared" si="10"/>
        <v>1365000000000</v>
      </c>
      <c r="Z13" s="2">
        <f t="shared" si="10"/>
        <v>2045000000000</v>
      </c>
    </row>
    <row r="14" spans="1:26" ht="15.5" x14ac:dyDescent="0.35">
      <c r="C14" t="s">
        <v>27</v>
      </c>
      <c r="D14" s="2">
        <f>IFERROR(INDEX(D51:D500,MATCH($C$14,$C$51:$C$500,0)),"")</f>
        <v>-112275517000</v>
      </c>
      <c r="E14" s="2">
        <f>IFERROR(INDEX(E51:E500,MATCH($C$14,$C$51:$C$500,0)),"")</f>
        <v>-136982532000</v>
      </c>
      <c r="H14" s="2">
        <f>IFERROR(SUM(D14:G14)*(4/MAX(1,COUNT(D14:G14))),"")</f>
        <v>-498516098000</v>
      </c>
      <c r="I14" s="2">
        <f t="shared" ref="I14:Z14" si="11">IFERROR(INDEX(I51:I500,MATCH($C$14,$C$51:$C$500,0)),"")</f>
        <v>-258691977000</v>
      </c>
      <c r="J14" s="2">
        <f t="shared" si="11"/>
        <v>-85149412000</v>
      </c>
      <c r="K14" s="2">
        <f t="shared" si="11"/>
        <v>-159630755000</v>
      </c>
      <c r="L14" s="2">
        <f t="shared" si="11"/>
        <v>-13239801</v>
      </c>
      <c r="M14" s="2">
        <f t="shared" si="11"/>
        <v>-10743197</v>
      </c>
      <c r="N14" s="2">
        <f t="shared" si="11"/>
        <v>-10265188</v>
      </c>
      <c r="O14" s="2">
        <f t="shared" si="11"/>
        <v>-7159436</v>
      </c>
      <c r="P14" s="2">
        <f t="shared" si="11"/>
        <v>-4449378</v>
      </c>
      <c r="Q14" s="2">
        <f t="shared" si="11"/>
        <v>-5911000</v>
      </c>
      <c r="R14" s="2">
        <f t="shared" si="11"/>
        <v>-5604676</v>
      </c>
      <c r="S14" s="2">
        <f t="shared" si="11"/>
        <v>-2556932</v>
      </c>
      <c r="T14" s="2">
        <f t="shared" si="11"/>
        <v>-2422663</v>
      </c>
      <c r="U14" s="2">
        <f t="shared" si="11"/>
        <v>-3725384</v>
      </c>
      <c r="V14" s="2">
        <f t="shared" si="11"/>
        <v>-3100148</v>
      </c>
      <c r="W14" s="2">
        <f t="shared" si="11"/>
        <v>-3017062</v>
      </c>
      <c r="X14" s="2">
        <f t="shared" si="11"/>
        <v>-7677081</v>
      </c>
      <c r="Y14" s="2">
        <f t="shared" si="11"/>
        <v>-11112428</v>
      </c>
      <c r="Z14" s="2">
        <f t="shared" si="11"/>
        <v>-14501158</v>
      </c>
    </row>
    <row r="15" spans="1:26" ht="15.5" x14ac:dyDescent="0.35">
      <c r="C15" t="s">
        <v>28</v>
      </c>
      <c r="D15" s="2">
        <f>IFERROR(INDEX(D51:D500,MATCH($C$15,$C$51:$C$500,0)),"")</f>
        <v>-36979962000</v>
      </c>
      <c r="E15" s="2">
        <f>IFERROR(INDEX(E51:E500,MATCH($C$15,$C$51:$C$500,0)),"")</f>
        <v>-85906995000</v>
      </c>
      <c r="H15" s="2">
        <f>IFERROR(SUM(D15:G15)*(4/MAX(1,COUNT(D15:G15))),"")</f>
        <v>-245773914000</v>
      </c>
      <c r="I15" s="2">
        <f t="shared" ref="I15:Z15" si="12">IFERROR(INDEX(I51:I500,MATCH($C$15,$C$51:$C$500,0)),"")</f>
        <v>93016518000</v>
      </c>
      <c r="J15" s="2">
        <f t="shared" si="12"/>
        <v>-39834786000</v>
      </c>
      <c r="K15" s="2">
        <f t="shared" si="12"/>
        <v>2758219000</v>
      </c>
      <c r="L15" s="2">
        <f t="shared" si="12"/>
        <v>27508</v>
      </c>
      <c r="M15" s="2">
        <f t="shared" si="12"/>
        <v>-8531049</v>
      </c>
      <c r="N15" s="2">
        <f t="shared" si="12"/>
        <v>1417611</v>
      </c>
      <c r="O15" s="2">
        <f t="shared" si="12"/>
        <v>-233608</v>
      </c>
      <c r="P15" s="2">
        <f t="shared" si="12"/>
        <v>-4247046</v>
      </c>
      <c r="Q15" s="2">
        <f t="shared" si="12"/>
        <v>-8058563</v>
      </c>
      <c r="R15" s="2">
        <f t="shared" si="12"/>
        <v>-2214985</v>
      </c>
      <c r="S15" s="2">
        <f t="shared" si="12"/>
        <v>-4967206</v>
      </c>
      <c r="T15" s="2">
        <f t="shared" si="12"/>
        <v>-6033189</v>
      </c>
      <c r="U15" s="2">
        <f t="shared" si="12"/>
        <v>10590452</v>
      </c>
      <c r="V15" s="2">
        <f t="shared" si="12"/>
        <v>12023173</v>
      </c>
      <c r="W15" s="2">
        <f t="shared" si="12"/>
        <v>-7421521</v>
      </c>
      <c r="X15" s="2">
        <f t="shared" si="12"/>
        <v>2755804</v>
      </c>
      <c r="Y15" s="2">
        <f t="shared" si="12"/>
        <v>4864101</v>
      </c>
      <c r="Z15" s="2">
        <f t="shared" si="12"/>
        <v>170609</v>
      </c>
    </row>
    <row r="16" spans="1:26" ht="15.5" x14ac:dyDescent="0.35">
      <c r="C16" t="s">
        <v>29</v>
      </c>
      <c r="D16" s="2">
        <f>IFERROR(INDEX(D51:D500,MATCH($C$16,$C$51:$C$500,0)),"")</f>
        <v>195807695000</v>
      </c>
      <c r="E16" s="2">
        <f>IFERROR(INDEX(E51:E500,MATCH($C$16,$C$51:$C$500,0)),"")</f>
        <v>347422395000</v>
      </c>
      <c r="H16" s="2">
        <f>IFERROR(SUM(D16:G16)*(4/MAX(1,COUNT(D16:G16))),"")</f>
        <v>1086460180000</v>
      </c>
      <c r="I16" s="2">
        <f t="shared" ref="I16:Z16" si="13">IFERROR(INDEX(I51:I500,MATCH($C$16,$C$51:$C$500,0)),"")</f>
        <v>4213744744000</v>
      </c>
      <c r="J16" s="2">
        <f t="shared" si="13"/>
        <v>95079511000</v>
      </c>
      <c r="K16" s="2">
        <f t="shared" si="13"/>
        <v>32536473000</v>
      </c>
      <c r="L16" s="2">
        <f t="shared" si="13"/>
        <v>-16752154</v>
      </c>
      <c r="M16" s="2">
        <f t="shared" si="13"/>
        <v>9623301</v>
      </c>
      <c r="N16" s="2">
        <f t="shared" si="13"/>
        <v>230281</v>
      </c>
      <c r="O16" s="2">
        <f t="shared" si="13"/>
        <v>4007587</v>
      </c>
      <c r="P16" s="2">
        <f t="shared" si="13"/>
        <v>6812382</v>
      </c>
      <c r="Q16" s="2">
        <f t="shared" si="13"/>
        <v>10827703</v>
      </c>
      <c r="R16" s="2">
        <f t="shared" si="13"/>
        <v>2764875</v>
      </c>
      <c r="S16" s="2">
        <f t="shared" si="13"/>
        <v>5432960</v>
      </c>
      <c r="T16" s="2">
        <f t="shared" si="13"/>
        <v>6331790</v>
      </c>
      <c r="U16" s="2">
        <f t="shared" si="13"/>
        <v>-62334636</v>
      </c>
      <c r="V16" s="2">
        <f t="shared" si="13"/>
        <v>-53447724</v>
      </c>
      <c r="W16" s="2">
        <f t="shared" si="13"/>
        <v>-16637614</v>
      </c>
      <c r="X16" s="2">
        <f t="shared" si="13"/>
        <v>-2288463</v>
      </c>
      <c r="Y16" s="2">
        <f t="shared" si="13"/>
        <v>-5897139</v>
      </c>
      <c r="Z16" s="2">
        <f t="shared" si="13"/>
        <v>10403430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18554640000000</v>
      </c>
      <c r="E20" s="2">
        <f ca="1">IFERROR(E21*E2,"")</f>
        <v>11555960000000</v>
      </c>
      <c r="H20" s="2">
        <f t="shared" ref="H20:Z20" ca="1" si="14">IFERROR(H21*H2,"")</f>
        <v>11555960000000</v>
      </c>
      <c r="I20" s="2">
        <f t="shared" ca="1" si="14"/>
        <v>27262300000000</v>
      </c>
      <c r="J20" s="2">
        <f t="shared" ca="1" si="14"/>
        <v>2425350000000</v>
      </c>
      <c r="K20" s="2">
        <f t="shared" ca="1" si="14"/>
        <v>1311000000000</v>
      </c>
      <c r="L20" s="2">
        <f t="shared" ca="1" si="14"/>
        <v>1158050000000</v>
      </c>
      <c r="M20" s="2">
        <f t="shared" ca="1" si="14"/>
        <v>1092500000000</v>
      </c>
      <c r="N20" s="2">
        <f t="shared" ca="1" si="14"/>
        <v>1092500000000</v>
      </c>
      <c r="O20" s="2">
        <f t="shared" ca="1" si="14"/>
        <v>1092500000000</v>
      </c>
      <c r="P20" s="2">
        <f t="shared" ca="1" si="14"/>
        <v>1092500000000</v>
      </c>
      <c r="Q20" s="2">
        <f t="shared" ca="1" si="14"/>
        <v>1092500000000</v>
      </c>
      <c r="R20" s="2">
        <f t="shared" ca="1" si="14"/>
        <v>1092500000000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>
        <f t="shared" ca="1" si="14"/>
        <v>1092500000000</v>
      </c>
      <c r="W20" s="2">
        <f t="shared" ca="1" si="14"/>
        <v>1704300000000</v>
      </c>
      <c r="X20" s="2">
        <f t="shared" ca="1" si="14"/>
        <v>1551350000000</v>
      </c>
      <c r="Y20" s="2">
        <f t="shared" ca="1" si="14"/>
        <v>1906650669000</v>
      </c>
      <c r="Z20" s="2">
        <f t="shared" ca="1" si="14"/>
        <v>706166741000</v>
      </c>
    </row>
    <row r="21" spans="1:26" ht="15.5" x14ac:dyDescent="0.35">
      <c r="C21" t="s">
        <v>12</v>
      </c>
      <c r="D21" s="2">
        <f>IFERROR(INDEX(D51:D500,MATCH($C$7,$C$51:$C$500,0)),"")</f>
        <v>40690000000</v>
      </c>
      <c r="E21" s="2">
        <f>IFERROR(INDEX(E51:E500,MATCH($C$7,$C$51:$C$500,0)),"")</f>
        <v>40690000000</v>
      </c>
      <c r="H21" s="2">
        <f>IFERROR(INDEX(D21:G21,COUNT(D21:G21)),"")</f>
        <v>40690000000</v>
      </c>
      <c r="I21" s="2">
        <f t="shared" ref="I21:Z21" si="15">IFERROR(INDEX(I51:I500,MATCH($C$7,$C$51:$C$500,0)),"")</f>
        <v>40690000000</v>
      </c>
      <c r="J21" s="2">
        <f t="shared" si="15"/>
        <v>21850000000</v>
      </c>
      <c r="K21" s="2">
        <f t="shared" si="15"/>
        <v>21850000000</v>
      </c>
      <c r="L21" s="2">
        <f t="shared" si="15"/>
        <v>21850000000</v>
      </c>
      <c r="M21" s="2">
        <f t="shared" si="15"/>
        <v>21850000000</v>
      </c>
      <c r="N21" s="2">
        <f t="shared" si="15"/>
        <v>21850000000</v>
      </c>
      <c r="O21" s="2">
        <f t="shared" si="15"/>
        <v>21850000000</v>
      </c>
      <c r="P21" s="2">
        <f t="shared" si="15"/>
        <v>21850000000</v>
      </c>
      <c r="Q21" s="2">
        <f t="shared" si="15"/>
        <v>21850000000</v>
      </c>
      <c r="R21" s="2">
        <f t="shared" si="15"/>
        <v>21850000000</v>
      </c>
      <c r="S21" s="2">
        <f t="shared" si="15"/>
        <v>21850000000</v>
      </c>
      <c r="T21" s="2">
        <f t="shared" si="15"/>
        <v>21850000000</v>
      </c>
      <c r="U21" s="2">
        <f t="shared" si="15"/>
        <v>21850000000</v>
      </c>
      <c r="V21" s="2">
        <f t="shared" si="15"/>
        <v>21850000000</v>
      </c>
      <c r="W21" s="2">
        <f t="shared" si="15"/>
        <v>21850000000</v>
      </c>
      <c r="X21" s="2">
        <f t="shared" si="15"/>
        <v>21850000000</v>
      </c>
      <c r="Y21" s="2">
        <f t="shared" si="15"/>
        <v>15610000000</v>
      </c>
      <c r="Z21" s="2">
        <f t="shared" si="15"/>
        <v>15610000000</v>
      </c>
    </row>
    <row r="23" spans="1:26" ht="15.5" x14ac:dyDescent="0.35">
      <c r="B23" t="s">
        <v>54</v>
      </c>
      <c r="C23" t="s">
        <v>55</v>
      </c>
      <c r="D23" s="3">
        <f>IFERROR(D5/D6*100,"")</f>
        <v>1.920209267121499</v>
      </c>
      <c r="E23" s="3">
        <f>IFERROR(E5/E6*100,"")</f>
        <v>3.419574743505859</v>
      </c>
      <c r="H23" s="3">
        <f t="shared" ref="H23:Z23" si="16">IFERROR(H5/H6*100,"")</f>
        <v>10.754768631495843</v>
      </c>
      <c r="I23" s="3">
        <f t="shared" si="16"/>
        <v>49.95354582599623</v>
      </c>
      <c r="J23" s="3">
        <f t="shared" si="16"/>
        <v>1.9866952787031571</v>
      </c>
      <c r="K23" s="3">
        <f t="shared" si="16"/>
        <v>2.0994338732951165</v>
      </c>
      <c r="L23" s="3">
        <f t="shared" si="16"/>
        <v>-6.6139632738008949</v>
      </c>
      <c r="M23" s="3">
        <f t="shared" si="16"/>
        <v>0.54134661741416634</v>
      </c>
      <c r="N23" s="3">
        <f t="shared" si="16"/>
        <v>0.86286213854612281</v>
      </c>
      <c r="O23" s="3">
        <f t="shared" si="16"/>
        <v>1.472700554198406</v>
      </c>
      <c r="P23" s="3">
        <f t="shared" si="16"/>
        <v>1.4046182430630272</v>
      </c>
      <c r="Q23" s="3">
        <f t="shared" si="16"/>
        <v>1.0609114992320849</v>
      </c>
      <c r="R23" s="3">
        <f t="shared" si="16"/>
        <v>0.15447719461198875</v>
      </c>
      <c r="S23" s="3">
        <f t="shared" si="16"/>
        <v>0.49948828158967329</v>
      </c>
      <c r="T23" s="3">
        <f t="shared" si="16"/>
        <v>0.16038422323545082</v>
      </c>
      <c r="U23" s="3">
        <f t="shared" si="16"/>
        <v>-22.810544934238237</v>
      </c>
      <c r="V23" s="3">
        <f t="shared" si="16"/>
        <v>-14.578122829185064</v>
      </c>
      <c r="W23" s="3">
        <f t="shared" si="16"/>
        <v>-7.6472667201435929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-0.47885755273308284</v>
      </c>
      <c r="E24" s="4">
        <f>IFERROR(_xlfn.RRI(5,J23,E23),"")</f>
        <v>0.11472609608669826</v>
      </c>
      <c r="H24" s="4">
        <f t="shared" ref="H24:Z24" si="17">IFERROR(_xlfn.RRI(5,M23,H23),"")</f>
        <v>0.81813082025561124</v>
      </c>
      <c r="I24" s="4">
        <f t="shared" si="17"/>
        <v>1.2517749401128753</v>
      </c>
      <c r="J24" s="4">
        <f t="shared" si="17"/>
        <v>6.1703775854822007E-2</v>
      </c>
      <c r="K24" s="4">
        <f t="shared" si="17"/>
        <v>8.3699265633801367E-2</v>
      </c>
      <c r="L24" s="4" t="str">
        <f t="shared" si="17"/>
        <v/>
      </c>
      <c r="M24" s="4">
        <f t="shared" si="17"/>
        <v>0.28505646460862266</v>
      </c>
      <c r="N24" s="4">
        <f t="shared" si="17"/>
        <v>0.11553505392857688</v>
      </c>
      <c r="O24" s="4">
        <f t="shared" si="17"/>
        <v>0.5580828993627045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105.85</v>
      </c>
      <c r="J25" s="3">
        <f t="shared" si="18"/>
        <v>2.5299999999999998</v>
      </c>
      <c r="K25" s="3">
        <f t="shared" si="18"/>
        <v>1.62</v>
      </c>
      <c r="L25" s="3">
        <f t="shared" si="18"/>
        <v>-11.39</v>
      </c>
      <c r="M25" s="3">
        <f t="shared" si="18"/>
        <v>0.71</v>
      </c>
      <c r="N25" s="3">
        <f t="shared" si="18"/>
        <v>1.0900000000000001</v>
      </c>
      <c r="O25" s="3">
        <f t="shared" si="18"/>
        <v>2.44</v>
      </c>
      <c r="P25" s="3">
        <f t="shared" si="18"/>
        <v>1.67</v>
      </c>
      <c r="Q25" s="3">
        <f t="shared" si="18"/>
        <v>1.69</v>
      </c>
      <c r="R25" s="3">
        <f t="shared" si="18"/>
        <v>0.32</v>
      </c>
      <c r="S25" s="3">
        <f t="shared" si="18"/>
        <v>0.28999999999999998</v>
      </c>
      <c r="T25" s="3">
        <f t="shared" si="18"/>
        <v>0.2</v>
      </c>
      <c r="U25" s="3">
        <f t="shared" si="18"/>
        <v>-28.85</v>
      </c>
      <c r="V25" s="3">
        <f t="shared" si="18"/>
        <v>-18.149999999999999</v>
      </c>
      <c r="W25" s="3">
        <f t="shared" si="18"/>
        <v>-9.9600000000000009</v>
      </c>
      <c r="X25" s="3">
        <f t="shared" si="18"/>
        <v>0.19</v>
      </c>
      <c r="Y25" s="3">
        <f t="shared" si="18"/>
        <v>-0.62</v>
      </c>
      <c r="Z25" s="3">
        <f t="shared" si="18"/>
        <v>7.42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1.4971973930806666</v>
      </c>
      <c r="J26" s="4">
        <f t="shared" si="19"/>
        <v>7.2705557623724548E-3</v>
      </c>
      <c r="K26" s="4">
        <f t="shared" si="19"/>
        <v>-6.0610526976008217E-3</v>
      </c>
      <c r="L26" s="4" t="str">
        <f t="shared" si="19"/>
        <v/>
      </c>
      <c r="M26" s="4">
        <f t="shared" si="19"/>
        <v>0.1727938342525015</v>
      </c>
      <c r="N26" s="4">
        <f t="shared" si="19"/>
        <v>0.30318388230821425</v>
      </c>
      <c r="O26" s="4">
        <f t="shared" si="19"/>
        <v>0.64919483553372515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8.825051007784368E-2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46.593714106660116</v>
      </c>
      <c r="E27" s="3">
        <f>IFERROR(E4/E21,"")</f>
        <v>40.717985426394691</v>
      </c>
      <c r="H27" s="3">
        <f t="shared" ref="H27:Z27" si="20">IFERROR(H4/H21,"")</f>
        <v>174.62339906610961</v>
      </c>
      <c r="I27" s="3">
        <f t="shared" si="20"/>
        <v>157.10876910788892</v>
      </c>
      <c r="J27" s="3">
        <f t="shared" si="20"/>
        <v>276.06209162471396</v>
      </c>
      <c r="K27" s="3">
        <f t="shared" si="20"/>
        <v>337.42189725400459</v>
      </c>
      <c r="L27" s="3">
        <f t="shared" si="20"/>
        <v>1.8618974828375285E-2</v>
      </c>
      <c r="M27" s="3">
        <f t="shared" si="20"/>
        <v>1.4770651716247139E-2</v>
      </c>
      <c r="N27" s="3">
        <f t="shared" si="20"/>
        <v>1.3876207826086957E-2</v>
      </c>
      <c r="O27" s="3">
        <f t="shared" si="20"/>
        <v>1.5773339084668193E-2</v>
      </c>
      <c r="P27" s="3">
        <f t="shared" si="20"/>
        <v>1.2636022837528604E-2</v>
      </c>
      <c r="Q27" s="3">
        <f t="shared" si="20"/>
        <v>1.11117104805492E-2</v>
      </c>
      <c r="R27" s="3">
        <f t="shared" si="20"/>
        <v>1.1857917162471397E-2</v>
      </c>
      <c r="S27" s="3">
        <f t="shared" si="20"/>
        <v>1.0989655514874143E-2</v>
      </c>
      <c r="T27" s="3">
        <f t="shared" si="20"/>
        <v>1.0739776750572083E-2</v>
      </c>
      <c r="U27" s="3">
        <f t="shared" si="20"/>
        <v>1.0161494141876431E-2</v>
      </c>
      <c r="V27" s="3">
        <f t="shared" si="20"/>
        <v>1.533168590389016E-2</v>
      </c>
      <c r="W27" s="3">
        <f t="shared" si="20"/>
        <v>1.2968736704805492E-2</v>
      </c>
      <c r="X27" s="3">
        <f t="shared" si="20"/>
        <v>1.0530258398169337E-2</v>
      </c>
      <c r="Y27" s="3">
        <f t="shared" si="20"/>
        <v>1.2906217488789238E-2</v>
      </c>
      <c r="Z27" s="3">
        <f t="shared" si="20"/>
        <v>1.4100466559897502E-2</v>
      </c>
    </row>
    <row r="28" spans="1:26" ht="15.5" x14ac:dyDescent="0.35">
      <c r="C28" t="s">
        <v>61</v>
      </c>
      <c r="D28" s="4">
        <f>IFERROR(_xlfn.RRI(5,I27,D27),"")</f>
        <v>-0.21580263100278751</v>
      </c>
      <c r="E28" s="4">
        <f>IFERROR(_xlfn.RRI(5,J27,E27),"")</f>
        <v>-0.31804471143226987</v>
      </c>
      <c r="H28" s="4">
        <f t="shared" ref="H28:Z28" si="21">IFERROR(_xlfn.RRI(5,M27,H27),"")</f>
        <v>5.5243996528979107</v>
      </c>
      <c r="I28" s="4">
        <f t="shared" si="21"/>
        <v>5.46823702598304</v>
      </c>
      <c r="J28" s="4">
        <f t="shared" si="21"/>
        <v>6.0569432815561699</v>
      </c>
      <c r="K28" s="4">
        <f t="shared" si="21"/>
        <v>6.6791397666766699</v>
      </c>
      <c r="L28" s="4">
        <f t="shared" si="21"/>
        <v>0.10875341254398085</v>
      </c>
      <c r="M28" s="4">
        <f t="shared" si="21"/>
        <v>4.4908468976986304E-2</v>
      </c>
      <c r="N28" s="4">
        <f t="shared" si="21"/>
        <v>4.7749213068486229E-2</v>
      </c>
      <c r="O28" s="4">
        <f t="shared" si="21"/>
        <v>7.9905311316228689E-2</v>
      </c>
      <c r="P28" s="4">
        <f t="shared" si="21"/>
        <v>4.4553205606831625E-2</v>
      </c>
      <c r="Q28" s="4">
        <f t="shared" si="21"/>
        <v>-6.2355521030227123E-2</v>
      </c>
      <c r="R28" s="4">
        <f t="shared" si="21"/>
        <v>-1.7749750522770391E-2</v>
      </c>
      <c r="S28" s="4">
        <f t="shared" si="21"/>
        <v>8.5768840030062687E-3</v>
      </c>
      <c r="T28" s="4">
        <f t="shared" si="21"/>
        <v>-3.6083854159822626E-2</v>
      </c>
      <c r="U28" s="4">
        <f t="shared" si="21"/>
        <v>-6.3420133402021905E-2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40.837944664031617</v>
      </c>
      <c r="J29" s="4">
        <f t="shared" si="22"/>
        <v>0.56172839506172823</v>
      </c>
      <c r="K29" s="4">
        <f t="shared" si="22"/>
        <v>-1.1422300263388938</v>
      </c>
      <c r="L29" s="4">
        <f t="shared" si="22"/>
        <v>-17.042253521126764</v>
      </c>
      <c r="M29" s="4">
        <f t="shared" si="22"/>
        <v>-0.34862385321100925</v>
      </c>
      <c r="N29" s="4">
        <f t="shared" si="22"/>
        <v>-0.55327868852459017</v>
      </c>
      <c r="O29" s="4">
        <f t="shared" si="22"/>
        <v>0.46107784431137727</v>
      </c>
      <c r="P29" s="4">
        <f t="shared" si="22"/>
        <v>-1.1834319526627229E-2</v>
      </c>
      <c r="Q29" s="4">
        <f t="shared" si="22"/>
        <v>4.2812499999999991</v>
      </c>
      <c r="R29" s="4">
        <f t="shared" si="22"/>
        <v>0.10344827586206906</v>
      </c>
      <c r="S29" s="4">
        <f t="shared" si="22"/>
        <v>0.44999999999999984</v>
      </c>
      <c r="T29" s="4">
        <f t="shared" si="22"/>
        <v>-1.0069324090121317</v>
      </c>
      <c r="U29" s="4">
        <f t="shared" si="22"/>
        <v>0.58953168044077153</v>
      </c>
      <c r="V29" s="4">
        <f t="shared" si="22"/>
        <v>0.8222891566265057</v>
      </c>
      <c r="W29" s="4">
        <f t="shared" si="22"/>
        <v>-53.421052631578945</v>
      </c>
      <c r="X29" s="4">
        <f t="shared" si="22"/>
        <v>-1.306451612903226</v>
      </c>
      <c r="Y29" s="4">
        <f t="shared" si="22"/>
        <v>-1.0835579514824796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0.11148091896890325</v>
      </c>
      <c r="I30" s="4">
        <f t="shared" si="23"/>
        <v>-0.43089336104333115</v>
      </c>
      <c r="J30" s="4">
        <f t="shared" si="23"/>
        <v>-0.18184891415953416</v>
      </c>
      <c r="K30" s="4">
        <f t="shared" si="23"/>
        <v>18121.474538167065</v>
      </c>
      <c r="L30" s="4">
        <f t="shared" si="23"/>
        <v>0.26053847765533195</v>
      </c>
      <c r="M30" s="4">
        <f t="shared" si="23"/>
        <v>6.4458813342262528E-2</v>
      </c>
      <c r="N30" s="4">
        <f t="shared" si="23"/>
        <v>-0.12027454988432108</v>
      </c>
      <c r="O30" s="4">
        <f t="shared" si="23"/>
        <v>0.24828352144330221</v>
      </c>
      <c r="P30" s="4">
        <f t="shared" si="23"/>
        <v>0.1371807121547739</v>
      </c>
      <c r="Q30" s="4">
        <f t="shared" si="23"/>
        <v>-6.292898421350368E-2</v>
      </c>
      <c r="R30" s="4">
        <f t="shared" si="23"/>
        <v>7.9007176014033384E-2</v>
      </c>
      <c r="S30" s="4">
        <f t="shared" si="23"/>
        <v>2.3266662809238461E-2</v>
      </c>
      <c r="T30" s="4">
        <f t="shared" si="23"/>
        <v>5.6909210458774728E-2</v>
      </c>
      <c r="U30" s="4">
        <f t="shared" si="23"/>
        <v>-0.337222650817669</v>
      </c>
      <c r="V30" s="4">
        <f t="shared" si="23"/>
        <v>0.18220349852650575</v>
      </c>
      <c r="W30" s="4">
        <f t="shared" si="23"/>
        <v>0.23156870557517176</v>
      </c>
      <c r="X30" s="4">
        <f t="shared" si="23"/>
        <v>-0.18409414630458046</v>
      </c>
      <c r="Y30" s="4">
        <f t="shared" si="23"/>
        <v>-8.4695713154965699E-2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202.88</v>
      </c>
      <c r="E32" s="3">
        <f>IFERROR(INDEX(E51:E500,MATCH($A$32,$C$51:$C$500,0)),"")</f>
        <v>198.98</v>
      </c>
      <c r="H32" s="3">
        <f>IFERROR(INDEX(D32:G32,COUNT(D32:G32)),"")</f>
        <v>198.98</v>
      </c>
      <c r="I32" s="3">
        <f t="shared" ref="I32:Z32" si="24">IFERROR(INDEX(I51:I500,MATCH($C$32,$C$51:$C$500,0)),"")</f>
        <v>210.77</v>
      </c>
      <c r="J32" s="3">
        <f t="shared" si="24"/>
        <v>138.91</v>
      </c>
      <c r="K32" s="3">
        <f t="shared" si="24"/>
        <v>150.62</v>
      </c>
      <c r="L32" s="3">
        <f t="shared" si="24"/>
        <v>181.16</v>
      </c>
      <c r="M32" s="3">
        <f t="shared" si="24"/>
        <v>176.83</v>
      </c>
      <c r="N32" s="3">
        <f t="shared" si="24"/>
        <v>173.75</v>
      </c>
      <c r="O32" s="3">
        <f t="shared" si="24"/>
        <v>148.91999999999999</v>
      </c>
      <c r="P32" s="3">
        <f t="shared" si="24"/>
        <v>152.85</v>
      </c>
      <c r="Q32" s="3">
        <f t="shared" si="24"/>
        <v>140.99</v>
      </c>
      <c r="R32" s="3">
        <f t="shared" si="24"/>
        <v>138.34</v>
      </c>
      <c r="S32" s="3">
        <f t="shared" si="24"/>
        <v>141.82</v>
      </c>
      <c r="T32" s="3">
        <f t="shared" si="24"/>
        <v>126.56</v>
      </c>
      <c r="U32" s="3">
        <f t="shared" si="24"/>
        <v>123.89</v>
      </c>
      <c r="V32" s="3">
        <f t="shared" si="24"/>
        <v>120.6</v>
      </c>
      <c r="W32" s="3">
        <f t="shared" si="24"/>
        <v>129.63999999999999</v>
      </c>
      <c r="X32" s="3">
        <f t="shared" si="24"/>
        <v>138.41</v>
      </c>
      <c r="Y32" s="3">
        <f t="shared" si="24"/>
        <v>164.86</v>
      </c>
      <c r="Z32" s="3">
        <f t="shared" si="24"/>
        <v>194.86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1.69</v>
      </c>
      <c r="E33" s="3">
        <f>IFERROR(INDEX(E51:E500,MATCH($A$33,$C$51:$C$500,0)),"")</f>
        <v>1.43</v>
      </c>
      <c r="H33" s="3">
        <f>IFERROR(INDEX(D33:G33,COUNT(D33:G33)),"")</f>
        <v>1.43</v>
      </c>
      <c r="I33" s="3">
        <f t="shared" ref="I33:Z33" si="25">IFERROR(INDEX(I51:I500,MATCH($C$33,$C$51:$C$500,0)),"")</f>
        <v>3.18</v>
      </c>
      <c r="J33" s="3">
        <f t="shared" si="25"/>
        <v>0.8</v>
      </c>
      <c r="K33" s="3">
        <f t="shared" si="25"/>
        <v>0.4</v>
      </c>
      <c r="L33" s="3">
        <f t="shared" si="25"/>
        <v>0.28999999999999998</v>
      </c>
      <c r="M33" s="3">
        <f t="shared" si="25"/>
        <v>0.28000000000000003</v>
      </c>
      <c r="N33" s="3">
        <f t="shared" si="25"/>
        <v>0.28999999999999998</v>
      </c>
      <c r="O33" s="3">
        <f t="shared" si="25"/>
        <v>0.34</v>
      </c>
      <c r="P33" s="3">
        <f t="shared" si="25"/>
        <v>0.33</v>
      </c>
      <c r="Q33" s="3">
        <f t="shared" si="25"/>
        <v>0.35</v>
      </c>
      <c r="R33" s="3">
        <f t="shared" si="25"/>
        <v>0.36</v>
      </c>
      <c r="S33" s="3">
        <f t="shared" si="25"/>
        <v>0.35</v>
      </c>
      <c r="T33" s="3">
        <f t="shared" si="25"/>
        <v>0.4</v>
      </c>
      <c r="U33" s="3">
        <f t="shared" si="25"/>
        <v>0.4</v>
      </c>
      <c r="V33" s="3">
        <f t="shared" si="25"/>
        <v>0.41</v>
      </c>
      <c r="W33" s="3">
        <f t="shared" si="25"/>
        <v>0.6</v>
      </c>
      <c r="X33" s="3">
        <f t="shared" si="25"/>
        <v>0.51</v>
      </c>
      <c r="Y33" s="3">
        <f t="shared" si="25"/>
        <v>0.75</v>
      </c>
      <c r="Z33" s="3">
        <f t="shared" si="25"/>
        <v>0.23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87.69</v>
      </c>
      <c r="E34" s="3">
        <f>IFERROR(INDEX(E51:E500,MATCH($A$34,$C$51:$C$500,0)),"")</f>
        <v>44.17</v>
      </c>
      <c r="H34" s="3">
        <f>IFERROR(INDEX(D34:G34,COUNT(D34:G34)),"")</f>
        <v>44.17</v>
      </c>
      <c r="I34" s="3">
        <f t="shared" ref="I34:Z34" si="26">IFERROR(INDEX(I51:I500,MATCH($C$34,$C$51:$C$500,0)),"")</f>
        <v>6.33</v>
      </c>
      <c r="J34" s="3">
        <f t="shared" si="26"/>
        <v>43.87</v>
      </c>
      <c r="K34" s="3">
        <f t="shared" si="26"/>
        <v>37.04</v>
      </c>
      <c r="L34" s="3">
        <f t="shared" si="26"/>
        <v>-4.6500000000000004</v>
      </c>
      <c r="M34" s="3">
        <f t="shared" si="26"/>
        <v>70.42</v>
      </c>
      <c r="N34" s="3">
        <f t="shared" si="26"/>
        <v>45.87</v>
      </c>
      <c r="O34" s="3">
        <f t="shared" si="26"/>
        <v>20.49</v>
      </c>
      <c r="P34" s="3">
        <f t="shared" si="26"/>
        <v>29.94</v>
      </c>
      <c r="Q34" s="3">
        <f t="shared" si="26"/>
        <v>29.59</v>
      </c>
      <c r="R34" s="3">
        <f t="shared" si="26"/>
        <v>156.25</v>
      </c>
      <c r="S34" s="3">
        <f t="shared" si="26"/>
        <v>172.41</v>
      </c>
      <c r="T34" s="3">
        <f t="shared" si="26"/>
        <v>250</v>
      </c>
      <c r="U34" s="3">
        <f t="shared" si="26"/>
        <v>-1.73</v>
      </c>
      <c r="V34" s="3">
        <f t="shared" si="26"/>
        <v>-2.75</v>
      </c>
      <c r="W34" s="3">
        <f t="shared" si="26"/>
        <v>-7.83</v>
      </c>
      <c r="X34" s="3">
        <f t="shared" si="26"/>
        <v>373.68</v>
      </c>
      <c r="Y34" s="3">
        <f t="shared" si="26"/>
        <v>-198.39</v>
      </c>
      <c r="Z34" s="3">
        <f t="shared" si="26"/>
        <v>6.06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7.34</v>
      </c>
      <c r="E35" s="3">
        <f>IFERROR(INDEX(E51:E500,MATCH($A$35,$C$51:$C$500,0)),"")</f>
        <v>6.97</v>
      </c>
      <c r="H35" s="3">
        <f>IFERROR(INDEX(D35:G35,COUNT(D35:G35)),"")</f>
        <v>6.97</v>
      </c>
      <c r="I35" s="3">
        <f t="shared" ref="I35:Z35" si="27">IFERROR(INDEX(I51:I500,MATCH($C$35,$C$51:$C$500,0)),"")</f>
        <v>4.26</v>
      </c>
      <c r="J35" s="3">
        <f t="shared" si="27"/>
        <v>0.4</v>
      </c>
      <c r="K35" s="3">
        <f t="shared" si="27"/>
        <v>0.18</v>
      </c>
      <c r="L35" s="3">
        <f t="shared" si="27"/>
        <v>0.19</v>
      </c>
      <c r="M35" s="3">
        <f t="shared" si="27"/>
        <v>0.24</v>
      </c>
      <c r="N35" s="3">
        <f t="shared" si="27"/>
        <v>0.25</v>
      </c>
      <c r="O35" s="3">
        <f t="shared" si="27"/>
        <v>0.22</v>
      </c>
      <c r="P35" s="3">
        <f t="shared" si="27"/>
        <v>0.28000000000000003</v>
      </c>
      <c r="Q35" s="3">
        <f t="shared" si="27"/>
        <v>0.34</v>
      </c>
      <c r="R35" s="3">
        <f t="shared" si="27"/>
        <v>0.32</v>
      </c>
      <c r="S35" s="3">
        <f t="shared" si="27"/>
        <v>0.34</v>
      </c>
      <c r="T35" s="3">
        <f t="shared" si="27"/>
        <v>0.37</v>
      </c>
      <c r="U35" s="3">
        <f t="shared" si="27"/>
        <v>0.4</v>
      </c>
      <c r="V35" s="3">
        <f t="shared" si="27"/>
        <v>0.34</v>
      </c>
      <c r="W35" s="3">
        <f t="shared" si="27"/>
        <v>0.66</v>
      </c>
      <c r="X35" s="3">
        <f t="shared" si="27"/>
        <v>0.75</v>
      </c>
      <c r="Y35" s="3">
        <f t="shared" si="27"/>
        <v>1.01</v>
      </c>
      <c r="Z35" s="3">
        <f t="shared" si="27"/>
        <v>0.28999999999999998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2335</v>
      </c>
      <c r="E50" t="s">
        <v>80</v>
      </c>
      <c r="F50" t="s">
        <v>81</v>
      </c>
      <c r="G50" t="s">
        <v>82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1895898227000</v>
      </c>
      <c r="E51" s="5">
        <v>1656814827000</v>
      </c>
      <c r="F51" s="5">
        <v>1549301627000</v>
      </c>
      <c r="G51" s="5">
        <v>1742389489000</v>
      </c>
      <c r="I51" s="5">
        <v>6392755815000</v>
      </c>
      <c r="J51" s="5">
        <v>6031956702000</v>
      </c>
      <c r="K51" s="5">
        <v>7372668455000</v>
      </c>
      <c r="L51" s="5">
        <v>406824600</v>
      </c>
      <c r="M51" s="5">
        <v>322738740</v>
      </c>
      <c r="N51" s="5">
        <v>303195141</v>
      </c>
      <c r="O51" s="5">
        <v>344647459</v>
      </c>
      <c r="P51" s="5">
        <v>276097099</v>
      </c>
      <c r="Q51" s="5">
        <v>242790874</v>
      </c>
      <c r="R51" s="5">
        <v>259095490</v>
      </c>
      <c r="S51" s="5">
        <v>240123973</v>
      </c>
      <c r="T51" s="5">
        <v>234664122</v>
      </c>
      <c r="U51" s="5">
        <v>222028647</v>
      </c>
      <c r="V51" s="5">
        <v>334997337</v>
      </c>
      <c r="W51" s="5">
        <v>283366897</v>
      </c>
      <c r="X51" s="5">
        <v>230086146</v>
      </c>
      <c r="Y51" s="5">
        <v>201466055</v>
      </c>
      <c r="Z51" s="5">
        <v>220108283</v>
      </c>
    </row>
    <row r="52" spans="2:26" ht="15.5" x14ac:dyDescent="0.35">
      <c r="C52" t="s">
        <v>85</v>
      </c>
      <c r="D52" s="5">
        <v>-1473270297000</v>
      </c>
      <c r="E52" s="5">
        <v>-1313415877000</v>
      </c>
      <c r="F52" s="5">
        <v>-1280540289000</v>
      </c>
      <c r="G52" s="5">
        <v>-1453366686000</v>
      </c>
      <c r="I52" s="5">
        <v>-5430580843000</v>
      </c>
      <c r="J52" s="5">
        <v>-5592491287000</v>
      </c>
      <c r="K52" s="5">
        <v>-6860158681000</v>
      </c>
      <c r="L52" s="5">
        <v>-406266386</v>
      </c>
      <c r="M52" s="5">
        <v>-287919240</v>
      </c>
      <c r="N52" s="5">
        <v>-295730995</v>
      </c>
      <c r="O52" s="5">
        <v>-323927730</v>
      </c>
      <c r="P52" s="5">
        <v>-252285530</v>
      </c>
      <c r="Q52" s="5">
        <v>-208407119</v>
      </c>
      <c r="R52" s="5">
        <v>-243230891</v>
      </c>
      <c r="S52" s="5">
        <v>-216222174</v>
      </c>
      <c r="T52" s="5">
        <v>-220959170</v>
      </c>
      <c r="U52" s="5">
        <v>-232668420</v>
      </c>
      <c r="V52" s="5">
        <v>-354629223</v>
      </c>
      <c r="W52" s="5">
        <v>-290625373</v>
      </c>
      <c r="X52" s="5">
        <v>-224810019</v>
      </c>
      <c r="Y52" s="5">
        <v>-196724324</v>
      </c>
      <c r="Z52" s="5">
        <v>-193866006</v>
      </c>
    </row>
    <row r="53" spans="2:26" ht="15.5" x14ac:dyDescent="0.35">
      <c r="C53" t="s">
        <v>86</v>
      </c>
      <c r="D53" s="5">
        <v>422627930000</v>
      </c>
      <c r="E53" s="5">
        <v>343398950000</v>
      </c>
      <c r="F53" s="5">
        <v>268761338000</v>
      </c>
      <c r="G53" s="5">
        <v>289022803000</v>
      </c>
      <c r="I53" s="5">
        <v>962174972000</v>
      </c>
      <c r="J53" s="5">
        <v>439465415000</v>
      </c>
      <c r="K53" s="5">
        <v>512509774000</v>
      </c>
      <c r="L53" s="5">
        <v>558214</v>
      </c>
      <c r="M53" s="5">
        <v>34819500</v>
      </c>
      <c r="N53" s="5">
        <v>7464146</v>
      </c>
      <c r="O53" s="5">
        <v>20719729</v>
      </c>
      <c r="P53" s="5">
        <v>23811569</v>
      </c>
      <c r="Q53" s="5">
        <v>34383755</v>
      </c>
      <c r="R53" s="5">
        <v>15864599</v>
      </c>
      <c r="S53" s="5">
        <v>23901799</v>
      </c>
      <c r="T53" s="5">
        <v>13704952</v>
      </c>
      <c r="U53" s="5">
        <v>-10639773</v>
      </c>
      <c r="V53" s="5">
        <v>-19631886</v>
      </c>
      <c r="W53" s="5">
        <v>-7258476</v>
      </c>
      <c r="X53" s="5">
        <v>5276127</v>
      </c>
      <c r="Y53" s="5">
        <v>4741731</v>
      </c>
      <c r="Z53" s="5">
        <v>26242277</v>
      </c>
    </row>
    <row r="54" spans="2:26" ht="15.5" x14ac:dyDescent="0.35">
      <c r="C54" t="s">
        <v>87</v>
      </c>
      <c r="D54" s="5">
        <v>-119848773000</v>
      </c>
      <c r="E54" s="5">
        <v>-126568411000</v>
      </c>
      <c r="F54" s="5">
        <v>-75935191000</v>
      </c>
      <c r="G54" s="5">
        <v>-54072072000</v>
      </c>
      <c r="I54" s="5">
        <v>-235781310000</v>
      </c>
      <c r="J54" s="5">
        <v>-233537259000</v>
      </c>
      <c r="K54" s="5">
        <v>-282048483000</v>
      </c>
      <c r="L54" s="5">
        <v>-13304674</v>
      </c>
      <c r="M54" s="5">
        <v>-10327367</v>
      </c>
      <c r="N54" s="5">
        <v>-9541705</v>
      </c>
      <c r="O54" s="5">
        <v>-9964237</v>
      </c>
      <c r="P54" s="5">
        <v>-13839998</v>
      </c>
      <c r="Q54" s="5">
        <v>-11290582</v>
      </c>
      <c r="R54" s="5">
        <v>-10856121</v>
      </c>
      <c r="S54" s="5">
        <v>-10816397</v>
      </c>
      <c r="T54" s="5">
        <v>-12541196</v>
      </c>
      <c r="U54" s="5">
        <v>-12537194</v>
      </c>
    </row>
    <row r="55" spans="2:26" ht="15.5" x14ac:dyDescent="0.35">
      <c r="C55" t="s">
        <v>90</v>
      </c>
      <c r="D55" s="5">
        <v>302779157000</v>
      </c>
      <c r="E55" s="5">
        <v>216830539000</v>
      </c>
      <c r="F55" s="5">
        <v>192826147000</v>
      </c>
      <c r="G55" s="5">
        <v>234950731000</v>
      </c>
      <c r="I55" s="5">
        <v>726393662000</v>
      </c>
      <c r="J55" s="5">
        <v>205928156000</v>
      </c>
      <c r="K55" s="5">
        <v>230461291000</v>
      </c>
      <c r="L55" s="5">
        <v>-12746460</v>
      </c>
      <c r="M55" s="5">
        <v>24492133</v>
      </c>
      <c r="N55" s="5">
        <v>-2077559</v>
      </c>
      <c r="O55" s="5">
        <v>10755492</v>
      </c>
      <c r="P55" s="5">
        <v>9971571</v>
      </c>
      <c r="Q55" s="5">
        <v>23093173</v>
      </c>
      <c r="R55" s="5">
        <v>5008478</v>
      </c>
      <c r="S55" s="5">
        <v>13085402</v>
      </c>
      <c r="T55" s="5">
        <v>1163756</v>
      </c>
      <c r="U55" s="5">
        <v>-23176967</v>
      </c>
      <c r="V55" s="5">
        <v>-19631886</v>
      </c>
      <c r="W55" s="5">
        <v>-7258476</v>
      </c>
      <c r="X55" s="5">
        <v>5276127</v>
      </c>
      <c r="Y55" s="5">
        <v>4741731</v>
      </c>
      <c r="Z55" s="5">
        <v>26242277</v>
      </c>
    </row>
    <row r="56" spans="2:26" ht="15.5" x14ac:dyDescent="0.35">
      <c r="C56" t="s">
        <v>91</v>
      </c>
      <c r="D56" s="5">
        <v>-106971462000</v>
      </c>
      <c r="E56" s="5">
        <v>130591856000</v>
      </c>
      <c r="F56" s="5">
        <v>-76152202000</v>
      </c>
      <c r="G56" s="5">
        <v>3645770462000</v>
      </c>
      <c r="I56" s="5">
        <v>3487351082000</v>
      </c>
      <c r="J56" s="5">
        <v>-110848645000</v>
      </c>
      <c r="K56" s="5">
        <v>-197924818000</v>
      </c>
      <c r="L56" s="5">
        <v>-4005694</v>
      </c>
      <c r="M56" s="5">
        <v>-14868832</v>
      </c>
      <c r="N56" s="5">
        <v>2307840</v>
      </c>
      <c r="O56" s="5">
        <v>-6747905</v>
      </c>
      <c r="P56" s="5">
        <v>-3159189</v>
      </c>
      <c r="Q56" s="5">
        <v>-12265470</v>
      </c>
      <c r="R56" s="5">
        <v>-2243603</v>
      </c>
      <c r="S56" s="5">
        <v>-7652442</v>
      </c>
      <c r="T56" s="5">
        <v>5168034</v>
      </c>
      <c r="U56" s="5">
        <v>-39157669</v>
      </c>
      <c r="V56" s="5">
        <v>-33815838</v>
      </c>
      <c r="W56" s="5">
        <v>-9379138</v>
      </c>
      <c r="X56" s="5">
        <v>-7564590</v>
      </c>
      <c r="Y56" s="5">
        <v>-10638870</v>
      </c>
      <c r="Z56" s="5">
        <v>-15838847</v>
      </c>
    </row>
    <row r="57" spans="2:26" ht="15.5" x14ac:dyDescent="0.35">
      <c r="C57" t="s">
        <v>93</v>
      </c>
      <c r="D57" s="5">
        <v>-597429000</v>
      </c>
      <c r="E57" s="5">
        <v>2505963000</v>
      </c>
      <c r="F57" s="5">
        <v>1629892000</v>
      </c>
      <c r="G57" s="5">
        <v>314726000</v>
      </c>
      <c r="I57" s="5">
        <v>-2647003000</v>
      </c>
      <c r="J57" s="5">
        <v>-3145583000</v>
      </c>
      <c r="K57" s="5">
        <v>-9095697000</v>
      </c>
      <c r="L57" s="5">
        <v>11293273</v>
      </c>
      <c r="M57" s="5">
        <v>-2012927</v>
      </c>
      <c r="N57" s="5">
        <v>13262251</v>
      </c>
      <c r="O57" s="5">
        <v>-1200307</v>
      </c>
      <c r="P57" s="5">
        <v>4607378</v>
      </c>
      <c r="Q57" s="5">
        <v>818300</v>
      </c>
      <c r="R57" s="5">
        <v>3671202</v>
      </c>
      <c r="S57" s="5">
        <v>46821</v>
      </c>
      <c r="T57" s="5">
        <v>465349</v>
      </c>
      <c r="U57" s="5">
        <v>545952</v>
      </c>
      <c r="V57" s="5">
        <v>1487507</v>
      </c>
      <c r="W57" s="5">
        <v>-4908689</v>
      </c>
      <c r="X57" s="5">
        <v>1557907</v>
      </c>
      <c r="Y57" s="5">
        <v>1795679</v>
      </c>
      <c r="Z57" s="5">
        <v>-12090</v>
      </c>
    </row>
    <row r="58" spans="2:26" ht="15.5" x14ac:dyDescent="0.35">
      <c r="C58" t="s">
        <v>92</v>
      </c>
      <c r="D58" s="5">
        <v>1645088000</v>
      </c>
      <c r="E58" s="5">
        <v>1423472000</v>
      </c>
      <c r="F58" s="5">
        <v>2497218000</v>
      </c>
      <c r="G58" s="5">
        <v>10347479000</v>
      </c>
      <c r="I58" s="5">
        <v>15887456000</v>
      </c>
      <c r="J58" s="5">
        <v>4541142000</v>
      </c>
      <c r="K58" s="5">
        <v>3285410000</v>
      </c>
      <c r="L58" s="5">
        <v>322035</v>
      </c>
      <c r="M58" s="5">
        <v>185840</v>
      </c>
      <c r="N58" s="5">
        <v>527082</v>
      </c>
      <c r="O58" s="5">
        <v>4561541</v>
      </c>
      <c r="P58" s="5">
        <v>99110</v>
      </c>
      <c r="Q58" s="5">
        <v>74525</v>
      </c>
      <c r="R58" s="5">
        <v>61220</v>
      </c>
      <c r="S58" s="5">
        <v>48792</v>
      </c>
      <c r="T58" s="5">
        <v>33735</v>
      </c>
      <c r="U58" s="5">
        <v>47809</v>
      </c>
      <c r="V58" s="5">
        <v>841194</v>
      </c>
      <c r="W58" s="5">
        <v>1433147</v>
      </c>
    </row>
    <row r="59" spans="2:26" ht="15.5" x14ac:dyDescent="0.35">
      <c r="C59" t="s">
        <v>509</v>
      </c>
      <c r="U59" s="5">
        <v>2640830</v>
      </c>
      <c r="W59" s="5">
        <v>-907800</v>
      </c>
    </row>
    <row r="60" spans="2:26" ht="15.5" x14ac:dyDescent="0.35">
      <c r="C60" t="s">
        <v>387</v>
      </c>
      <c r="L60" s="5">
        <v>49612</v>
      </c>
      <c r="Q60" s="5">
        <v>-471192</v>
      </c>
      <c r="R60" s="5">
        <v>32217</v>
      </c>
      <c r="S60" s="5">
        <v>133634</v>
      </c>
      <c r="T60" s="5">
        <v>-89579</v>
      </c>
      <c r="U60" s="5">
        <v>-3482863</v>
      </c>
      <c r="V60" s="5">
        <v>-177721</v>
      </c>
      <c r="Y60" s="5">
        <v>131577</v>
      </c>
    </row>
    <row r="61" spans="2:26" ht="15.5" x14ac:dyDescent="0.35">
      <c r="C61" t="s">
        <v>3243</v>
      </c>
      <c r="V61" s="5">
        <v>-4696262</v>
      </c>
    </row>
    <row r="62" spans="2:26" ht="15.5" x14ac:dyDescent="0.35">
      <c r="C62" t="s">
        <v>27</v>
      </c>
      <c r="D62" s="5">
        <v>-112275517000</v>
      </c>
      <c r="E62" s="5">
        <v>-136982532000</v>
      </c>
      <c r="F62" s="5">
        <v>-70173427000</v>
      </c>
      <c r="G62" s="5">
        <v>-80712709000</v>
      </c>
      <c r="I62" s="5">
        <v>-258691977000</v>
      </c>
      <c r="J62" s="5">
        <v>-85149412000</v>
      </c>
      <c r="K62" s="5">
        <v>-159630755000</v>
      </c>
      <c r="L62" s="5">
        <v>-13239801</v>
      </c>
      <c r="M62" s="5">
        <v>-10743197</v>
      </c>
      <c r="N62" s="5">
        <v>-10265188</v>
      </c>
      <c r="O62" s="5">
        <v>-7159436</v>
      </c>
      <c r="P62" s="5">
        <v>-4449378</v>
      </c>
      <c r="Q62" s="5">
        <v>-5911000</v>
      </c>
      <c r="R62" s="5">
        <v>-5604676</v>
      </c>
      <c r="S62" s="5">
        <v>-2556932</v>
      </c>
      <c r="T62" s="5">
        <v>-2422663</v>
      </c>
      <c r="U62" s="5">
        <v>-3725384</v>
      </c>
      <c r="V62" s="5">
        <v>-3100148</v>
      </c>
      <c r="W62" s="5">
        <v>-3017062</v>
      </c>
      <c r="X62" s="5">
        <v>-7677081</v>
      </c>
      <c r="Y62" s="5">
        <v>-11112428</v>
      </c>
      <c r="Z62" s="5">
        <v>-14501158</v>
      </c>
    </row>
    <row r="63" spans="2:26" ht="15.5" x14ac:dyDescent="0.35">
      <c r="C63" t="s">
        <v>94</v>
      </c>
      <c r="E63" s="5">
        <v>-108269000</v>
      </c>
      <c r="G63" s="5">
        <v>39794000</v>
      </c>
      <c r="I63" s="5">
        <v>112332000</v>
      </c>
      <c r="J63" s="5">
        <v>455466000</v>
      </c>
      <c r="K63" s="5">
        <v>427257000</v>
      </c>
      <c r="L63" s="5">
        <v>81768</v>
      </c>
      <c r="M63" s="5">
        <v>55</v>
      </c>
      <c r="N63" s="5">
        <v>-1082</v>
      </c>
      <c r="Q63" s="5">
        <v>-815</v>
      </c>
      <c r="R63" s="5">
        <v>-887</v>
      </c>
      <c r="S63" s="5">
        <v>-926</v>
      </c>
      <c r="T63" s="5">
        <v>-9068</v>
      </c>
      <c r="U63" s="5">
        <v>-1667098</v>
      </c>
    </row>
    <row r="64" spans="2:26" ht="15.5" x14ac:dyDescent="0.35">
      <c r="C64" t="s">
        <v>97</v>
      </c>
      <c r="K64" s="5">
        <v>41693032000</v>
      </c>
      <c r="L64" s="5">
        <v>-91139</v>
      </c>
      <c r="M64" s="5">
        <v>470762</v>
      </c>
      <c r="N64" s="5">
        <v>874636</v>
      </c>
      <c r="O64" s="5">
        <v>-420109</v>
      </c>
      <c r="P64" s="5">
        <v>915021</v>
      </c>
      <c r="Q64" s="5">
        <v>-461703</v>
      </c>
      <c r="R64" s="5">
        <v>-235524</v>
      </c>
      <c r="S64" s="5">
        <v>861970</v>
      </c>
      <c r="U64" s="5">
        <v>1096864</v>
      </c>
      <c r="V64" s="5">
        <v>1226715</v>
      </c>
      <c r="W64" s="5">
        <v>13392</v>
      </c>
    </row>
    <row r="65" spans="3:26" ht="15.5" x14ac:dyDescent="0.35">
      <c r="C65" t="s">
        <v>98</v>
      </c>
      <c r="D65" s="5">
        <v>-106971462000</v>
      </c>
      <c r="E65" s="5">
        <v>130591856000</v>
      </c>
      <c r="F65" s="5">
        <v>-76152202000</v>
      </c>
      <c r="G65" s="5">
        <v>3645770462000</v>
      </c>
      <c r="I65" s="5">
        <v>3487351082000</v>
      </c>
      <c r="J65" s="5">
        <v>-110848645000</v>
      </c>
      <c r="K65" s="5">
        <v>-197924818000</v>
      </c>
      <c r="L65" s="5">
        <v>-4005694</v>
      </c>
      <c r="M65" s="5">
        <v>-14868832</v>
      </c>
      <c r="N65" s="5">
        <v>2307840</v>
      </c>
      <c r="O65" s="5">
        <v>-6747905</v>
      </c>
      <c r="P65" s="5">
        <v>-3159189</v>
      </c>
      <c r="Q65" s="5">
        <v>-12265470</v>
      </c>
      <c r="R65" s="5">
        <v>-2243603</v>
      </c>
      <c r="S65" s="5">
        <v>-7652442</v>
      </c>
      <c r="T65" s="5">
        <v>5168034</v>
      </c>
      <c r="U65" s="5">
        <v>-39157669</v>
      </c>
      <c r="V65" s="5">
        <v>-33815838</v>
      </c>
      <c r="W65" s="5">
        <v>-9379138</v>
      </c>
      <c r="X65" s="5">
        <v>-7564590</v>
      </c>
      <c r="Y65" s="5">
        <v>-10638870</v>
      </c>
      <c r="Z65" s="5">
        <v>-15838847</v>
      </c>
    </row>
    <row r="66" spans="3:26" ht="15.5" x14ac:dyDescent="0.35">
      <c r="C66" t="s">
        <v>29</v>
      </c>
      <c r="D66" s="5">
        <v>195807695000</v>
      </c>
      <c r="E66" s="5">
        <v>347422395000</v>
      </c>
      <c r="F66" s="5">
        <v>116673945000</v>
      </c>
      <c r="G66" s="5">
        <v>3880721193000</v>
      </c>
      <c r="I66" s="5">
        <v>4213744744000</v>
      </c>
      <c r="J66" s="5">
        <v>95079511000</v>
      </c>
      <c r="K66" s="5">
        <v>32536473000</v>
      </c>
      <c r="L66" s="5">
        <v>-16752154</v>
      </c>
      <c r="M66" s="5">
        <v>9623301</v>
      </c>
      <c r="N66" s="5">
        <v>230281</v>
      </c>
      <c r="O66" s="5">
        <v>4007587</v>
      </c>
      <c r="P66" s="5">
        <v>6812382</v>
      </c>
      <c r="Q66" s="5">
        <v>10827703</v>
      </c>
      <c r="R66" s="5">
        <v>2764875</v>
      </c>
      <c r="S66" s="5">
        <v>5432960</v>
      </c>
      <c r="T66" s="5">
        <v>6331790</v>
      </c>
      <c r="U66" s="5">
        <v>-62334636</v>
      </c>
      <c r="V66" s="5">
        <v>-53447724</v>
      </c>
      <c r="W66" s="5">
        <v>-16637614</v>
      </c>
      <c r="X66" s="5">
        <v>-2288463</v>
      </c>
      <c r="Y66" s="5">
        <v>-5897139</v>
      </c>
      <c r="Z66" s="5">
        <v>10403430</v>
      </c>
    </row>
    <row r="67" spans="3:26" ht="15.5" x14ac:dyDescent="0.35">
      <c r="C67" t="s">
        <v>28</v>
      </c>
      <c r="D67" s="5">
        <v>-36979962000</v>
      </c>
      <c r="E67" s="5">
        <v>-85906995000</v>
      </c>
      <c r="F67" s="5">
        <v>-23957204000</v>
      </c>
      <c r="G67" s="5">
        <v>186871308000</v>
      </c>
      <c r="I67" s="5">
        <v>93016518000</v>
      </c>
      <c r="J67" s="5">
        <v>-39834786000</v>
      </c>
      <c r="K67" s="5">
        <v>2758219000</v>
      </c>
      <c r="L67" s="5">
        <v>27508</v>
      </c>
      <c r="M67" s="5">
        <v>-8531049</v>
      </c>
      <c r="N67" s="5">
        <v>1417611</v>
      </c>
      <c r="O67" s="5">
        <v>-233608</v>
      </c>
      <c r="P67" s="5">
        <v>-4247046</v>
      </c>
      <c r="Q67" s="5">
        <v>-8058563</v>
      </c>
      <c r="R67" s="5">
        <v>-2214985</v>
      </c>
      <c r="S67" s="5">
        <v>-4967206</v>
      </c>
      <c r="T67" s="5">
        <v>-6033189</v>
      </c>
      <c r="U67" s="5">
        <v>10590452</v>
      </c>
      <c r="V67" s="5">
        <v>12023173</v>
      </c>
      <c r="W67" s="5">
        <v>-7421521</v>
      </c>
      <c r="X67" s="5">
        <v>2755804</v>
      </c>
      <c r="Y67" s="5">
        <v>4864101</v>
      </c>
      <c r="Z67" s="5">
        <v>170609</v>
      </c>
    </row>
    <row r="68" spans="3:26" ht="15.5" x14ac:dyDescent="0.35">
      <c r="C68" t="s">
        <v>285</v>
      </c>
      <c r="W68" s="5">
        <v>-103438</v>
      </c>
      <c r="X68" s="5">
        <v>-452056</v>
      </c>
      <c r="Y68" s="5">
        <v>-1010590</v>
      </c>
      <c r="Z68" s="5">
        <v>-4351</v>
      </c>
    </row>
    <row r="69" spans="3:26" ht="15.5" x14ac:dyDescent="0.35">
      <c r="C69" t="s">
        <v>286</v>
      </c>
      <c r="U69" s="5">
        <v>10590452</v>
      </c>
      <c r="V69" s="5">
        <v>12023173</v>
      </c>
      <c r="W69" s="5">
        <v>-7318083</v>
      </c>
      <c r="X69" s="5">
        <v>3207860</v>
      </c>
      <c r="Y69" s="5">
        <v>5874691</v>
      </c>
      <c r="Z69" s="5">
        <v>174960</v>
      </c>
    </row>
    <row r="70" spans="3:26" ht="15.5" x14ac:dyDescent="0.35">
      <c r="C70" t="s">
        <v>287</v>
      </c>
      <c r="D70" s="5">
        <v>-36979962000</v>
      </c>
      <c r="E70" s="5">
        <v>-85906995000</v>
      </c>
      <c r="F70" s="5">
        <v>-23957204000</v>
      </c>
      <c r="G70" s="5">
        <v>186871308000</v>
      </c>
      <c r="I70" s="5">
        <v>93016518000</v>
      </c>
      <c r="J70" s="5">
        <v>-39834786000</v>
      </c>
      <c r="K70" s="5">
        <v>2758219000</v>
      </c>
      <c r="L70" s="5">
        <v>27508</v>
      </c>
      <c r="M70" s="5">
        <v>-8531049</v>
      </c>
      <c r="N70" s="5">
        <v>1417611</v>
      </c>
      <c r="O70" s="5">
        <v>-233608</v>
      </c>
      <c r="P70" s="5">
        <v>-4247046</v>
      </c>
      <c r="Q70" s="5">
        <v>-8058563</v>
      </c>
      <c r="R70" s="5">
        <v>-2214985</v>
      </c>
      <c r="S70" s="5">
        <v>-4967206</v>
      </c>
      <c r="T70" s="5">
        <v>-6033189</v>
      </c>
      <c r="U70" s="5">
        <v>10590452</v>
      </c>
      <c r="V70" s="5">
        <v>12023173</v>
      </c>
      <c r="W70" s="5">
        <v>-7421521</v>
      </c>
      <c r="X70" s="5">
        <v>2755804</v>
      </c>
      <c r="Y70" s="5">
        <v>4864101</v>
      </c>
      <c r="Z70" s="5">
        <v>170609</v>
      </c>
    </row>
    <row r="71" spans="3:26" ht="15.5" x14ac:dyDescent="0.35">
      <c r="C71" t="s">
        <v>99</v>
      </c>
      <c r="D71" s="5">
        <v>158827733000</v>
      </c>
      <c r="E71" s="5">
        <v>261515400000</v>
      </c>
      <c r="F71" s="5">
        <v>92716741000</v>
      </c>
      <c r="G71" s="5">
        <v>4067592501000</v>
      </c>
      <c r="I71" s="5">
        <v>4306761262000</v>
      </c>
      <c r="J71" s="5">
        <v>55244725000</v>
      </c>
      <c r="K71" s="5">
        <v>35294692000</v>
      </c>
      <c r="L71" s="5">
        <v>-16724646</v>
      </c>
      <c r="M71" s="5">
        <v>1092252</v>
      </c>
      <c r="N71" s="5">
        <v>1647892</v>
      </c>
      <c r="O71" s="5">
        <v>3773979</v>
      </c>
      <c r="P71" s="5">
        <v>2565336</v>
      </c>
      <c r="Q71" s="5">
        <v>2769140</v>
      </c>
      <c r="R71" s="5">
        <v>549890</v>
      </c>
      <c r="S71" s="5">
        <v>465754</v>
      </c>
      <c r="T71" s="5">
        <v>298601</v>
      </c>
      <c r="U71" s="5">
        <v>-51744184</v>
      </c>
      <c r="V71" s="5">
        <v>-41424551</v>
      </c>
      <c r="W71" s="5">
        <v>-24059135</v>
      </c>
      <c r="X71" s="5">
        <v>467341</v>
      </c>
      <c r="Y71" s="5">
        <v>-1033038</v>
      </c>
      <c r="Z71" s="5">
        <v>10574039</v>
      </c>
    </row>
    <row r="72" spans="3:26" ht="15.5" x14ac:dyDescent="0.35">
      <c r="C72" t="s">
        <v>100</v>
      </c>
      <c r="X72" s="5">
        <v>120787</v>
      </c>
      <c r="Y72" s="5">
        <v>-814433</v>
      </c>
      <c r="Z72" s="5">
        <v>7225</v>
      </c>
    </row>
    <row r="73" spans="3:26" ht="15.5" x14ac:dyDescent="0.35">
      <c r="C73" t="s">
        <v>101</v>
      </c>
      <c r="D73" s="5">
        <v>158827733000</v>
      </c>
      <c r="E73" s="5">
        <v>261515400000</v>
      </c>
      <c r="F73" s="5">
        <v>92716741000</v>
      </c>
      <c r="G73" s="5">
        <v>4067592501000</v>
      </c>
      <c r="I73" s="5">
        <v>4306761262000</v>
      </c>
      <c r="J73" s="5">
        <v>55244725000</v>
      </c>
      <c r="K73" s="5">
        <v>35294692000</v>
      </c>
      <c r="L73" s="5">
        <v>-16724646</v>
      </c>
      <c r="M73" s="5">
        <v>1092252</v>
      </c>
      <c r="N73" s="5">
        <v>1647892</v>
      </c>
      <c r="O73" s="5">
        <v>3773979</v>
      </c>
      <c r="P73" s="5">
        <v>2565336</v>
      </c>
      <c r="Q73" s="5">
        <v>2769140</v>
      </c>
      <c r="R73" s="5">
        <v>549890</v>
      </c>
      <c r="S73" s="5">
        <v>465754</v>
      </c>
      <c r="T73" s="5">
        <v>298601</v>
      </c>
      <c r="U73" s="5">
        <v>-51744184</v>
      </c>
      <c r="V73" s="5">
        <v>-41424551</v>
      </c>
      <c r="W73" s="5">
        <v>-24059135</v>
      </c>
      <c r="X73" s="5">
        <v>588128</v>
      </c>
      <c r="Y73" s="5">
        <v>-1847471</v>
      </c>
      <c r="Z73" s="5">
        <v>10581264</v>
      </c>
    </row>
    <row r="74" spans="3:26" ht="15.5" x14ac:dyDescent="0.35">
      <c r="C74" t="s">
        <v>102</v>
      </c>
      <c r="D74" s="5">
        <v>3687340000</v>
      </c>
      <c r="E74" s="5">
        <v>15800282000</v>
      </c>
      <c r="G74" s="5">
        <v>-9532563000</v>
      </c>
      <c r="I74" s="5">
        <v>-15159100000</v>
      </c>
      <c r="J74" s="5">
        <v>5139250000</v>
      </c>
      <c r="K74" s="5">
        <v>41693032000</v>
      </c>
      <c r="L74" s="5">
        <v>-91139</v>
      </c>
      <c r="M74" s="5">
        <v>470762</v>
      </c>
      <c r="N74" s="5">
        <v>874636</v>
      </c>
      <c r="O74" s="5">
        <v>-420109</v>
      </c>
      <c r="P74" s="5">
        <v>915021</v>
      </c>
      <c r="Q74" s="5">
        <v>-461703</v>
      </c>
      <c r="R74" s="5">
        <v>-235524</v>
      </c>
      <c r="S74" s="5">
        <v>861970</v>
      </c>
      <c r="U74" s="5">
        <v>1096864</v>
      </c>
      <c r="V74" s="5">
        <v>1226715</v>
      </c>
      <c r="W74" s="5">
        <v>13392</v>
      </c>
    </row>
    <row r="75" spans="3:26" ht="15.5" x14ac:dyDescent="0.35">
      <c r="C75" t="s">
        <v>288</v>
      </c>
      <c r="D75" s="5">
        <v>3687340000</v>
      </c>
      <c r="E75" s="5">
        <v>15800282000</v>
      </c>
      <c r="G75" s="5">
        <v>-9532563000</v>
      </c>
      <c r="I75" s="5">
        <v>-15159100000</v>
      </c>
      <c r="J75" s="5">
        <v>5139250000</v>
      </c>
      <c r="K75" s="5">
        <v>41693032000</v>
      </c>
      <c r="L75" s="5">
        <v>-91139</v>
      </c>
      <c r="M75" s="5">
        <v>470762</v>
      </c>
      <c r="N75" s="5">
        <v>874636</v>
      </c>
      <c r="O75" s="5">
        <v>-420109</v>
      </c>
      <c r="P75" s="5">
        <v>915021</v>
      </c>
      <c r="Q75" s="5">
        <v>-461703</v>
      </c>
      <c r="R75" s="5">
        <v>-235524</v>
      </c>
      <c r="S75" s="5">
        <v>861970</v>
      </c>
      <c r="U75" s="5">
        <v>1096864</v>
      </c>
      <c r="V75" s="5">
        <v>1226715</v>
      </c>
      <c r="W75" s="5">
        <v>13392</v>
      </c>
    </row>
    <row r="76" spans="3:26" ht="15.5" x14ac:dyDescent="0.35">
      <c r="C76" t="s">
        <v>103</v>
      </c>
      <c r="D76" s="5">
        <v>158827733000</v>
      </c>
      <c r="E76" s="5">
        <v>277315682000</v>
      </c>
      <c r="F76" s="5">
        <v>92716741000</v>
      </c>
      <c r="G76" s="5">
        <v>4056973118000</v>
      </c>
      <c r="I76" s="5">
        <v>4291602162000</v>
      </c>
      <c r="J76" s="5">
        <v>60383975000</v>
      </c>
      <c r="K76" s="5">
        <v>69057099000</v>
      </c>
      <c r="L76" s="5">
        <v>-16804154</v>
      </c>
      <c r="M76" s="5">
        <v>1471858</v>
      </c>
      <c r="N76" s="5">
        <v>2332460</v>
      </c>
      <c r="O76" s="5">
        <v>3458898</v>
      </c>
      <c r="P76" s="5">
        <v>3251602</v>
      </c>
      <c r="Q76" s="5">
        <v>2422863</v>
      </c>
      <c r="R76" s="5">
        <v>373247</v>
      </c>
      <c r="S76" s="5">
        <v>1112231</v>
      </c>
      <c r="T76" s="5">
        <v>298601</v>
      </c>
      <c r="U76" s="5">
        <v>-50647320</v>
      </c>
      <c r="V76" s="5">
        <v>-40197836</v>
      </c>
      <c r="W76" s="5">
        <v>-24045743</v>
      </c>
    </row>
    <row r="77" spans="3:26" ht="15.5" x14ac:dyDescent="0.35">
      <c r="C77" t="s">
        <v>104</v>
      </c>
      <c r="D77" s="5">
        <v>158827733000</v>
      </c>
      <c r="E77" s="5">
        <v>261515400000</v>
      </c>
      <c r="F77" s="5">
        <v>92716741000</v>
      </c>
      <c r="G77" s="5">
        <v>4067592501000</v>
      </c>
      <c r="I77" s="5">
        <v>4306761262000</v>
      </c>
      <c r="J77" s="5">
        <v>55244725000</v>
      </c>
      <c r="K77" s="5">
        <v>35294692000</v>
      </c>
      <c r="L77" s="5">
        <v>-16724646</v>
      </c>
      <c r="M77" s="5">
        <v>1092252</v>
      </c>
      <c r="N77" s="5">
        <v>1647892</v>
      </c>
      <c r="O77" s="5">
        <v>3773979</v>
      </c>
      <c r="P77" s="5">
        <v>2565336</v>
      </c>
      <c r="Q77" s="5">
        <v>2769140</v>
      </c>
      <c r="R77" s="5">
        <v>549890</v>
      </c>
      <c r="S77" s="5">
        <v>465754</v>
      </c>
      <c r="T77" s="5">
        <v>298601</v>
      </c>
      <c r="U77" s="5">
        <v>-51744184</v>
      </c>
      <c r="V77" s="5">
        <v>-41424551</v>
      </c>
      <c r="W77" s="5">
        <v>-24059135</v>
      </c>
      <c r="X77" s="5">
        <v>588128</v>
      </c>
      <c r="Y77" s="5">
        <v>-1847471</v>
      </c>
      <c r="Z77" s="5">
        <v>10581264</v>
      </c>
    </row>
    <row r="78" spans="3:26" ht="15.5" x14ac:dyDescent="0.35">
      <c r="C78" t="s">
        <v>8</v>
      </c>
      <c r="D78" s="5">
        <v>158801272000</v>
      </c>
      <c r="E78" s="5">
        <v>277367537000</v>
      </c>
      <c r="F78" s="5">
        <v>92717138000</v>
      </c>
      <c r="G78" s="5">
        <v>4056971281000</v>
      </c>
      <c r="I78" s="5">
        <v>4291575697000</v>
      </c>
      <c r="J78" s="5">
        <v>60370046000</v>
      </c>
      <c r="K78" s="5">
        <v>69056991000</v>
      </c>
      <c r="L78" s="5">
        <v>-16806626</v>
      </c>
      <c r="M78" s="5">
        <v>1466252</v>
      </c>
      <c r="N78" s="5">
        <v>2324553</v>
      </c>
      <c r="O78" s="5">
        <v>3449993</v>
      </c>
      <c r="P78" s="5">
        <v>3241917</v>
      </c>
      <c r="Q78" s="5">
        <v>2414131</v>
      </c>
      <c r="R78" s="5">
        <v>347774</v>
      </c>
      <c r="S78" s="5">
        <v>1122632</v>
      </c>
      <c r="T78" s="5">
        <v>356705</v>
      </c>
      <c r="U78" s="5">
        <v>-50664031</v>
      </c>
      <c r="V78" s="5">
        <v>-39881717</v>
      </c>
      <c r="W78" s="5">
        <v>-23994845</v>
      </c>
    </row>
    <row r="79" spans="3:26" ht="15.5" x14ac:dyDescent="0.35">
      <c r="C79" t="s">
        <v>289</v>
      </c>
      <c r="D79" s="5">
        <v>26461000</v>
      </c>
      <c r="E79" s="5">
        <v>-51855000</v>
      </c>
      <c r="F79" s="5">
        <v>-397000</v>
      </c>
      <c r="G79" s="5">
        <v>1837000</v>
      </c>
      <c r="I79" s="5">
        <v>26465000</v>
      </c>
      <c r="J79" s="5">
        <v>13929000</v>
      </c>
      <c r="K79" s="5">
        <v>108000</v>
      </c>
      <c r="L79" s="5">
        <v>2472</v>
      </c>
      <c r="M79" s="5">
        <v>5606</v>
      </c>
      <c r="N79" s="5">
        <v>7907</v>
      </c>
      <c r="O79" s="5">
        <v>8905</v>
      </c>
      <c r="P79" s="5">
        <v>9685</v>
      </c>
      <c r="Q79" s="5">
        <v>8732</v>
      </c>
      <c r="R79" s="5">
        <v>25473</v>
      </c>
      <c r="S79" s="5">
        <v>-10401</v>
      </c>
      <c r="T79" s="5">
        <v>-58104</v>
      </c>
      <c r="U79" s="5">
        <v>16711</v>
      </c>
      <c r="V79" s="5">
        <v>-316119</v>
      </c>
      <c r="W79" s="5">
        <v>-50898</v>
      </c>
    </row>
    <row r="80" spans="3:26" ht="15.5" x14ac:dyDescent="0.35">
      <c r="C80" t="s">
        <v>105</v>
      </c>
      <c r="D80" s="5">
        <v>158827733000</v>
      </c>
      <c r="E80" s="5">
        <v>261515400000</v>
      </c>
      <c r="F80" s="5">
        <v>92716741000</v>
      </c>
      <c r="G80" s="5">
        <v>4067592501000</v>
      </c>
      <c r="I80" s="5">
        <v>4306761262000</v>
      </c>
      <c r="J80" s="5">
        <v>55244725000</v>
      </c>
      <c r="K80" s="5">
        <v>35294692000</v>
      </c>
      <c r="L80" s="5">
        <v>-16724646</v>
      </c>
      <c r="M80" s="5">
        <v>1092252</v>
      </c>
      <c r="N80" s="5">
        <v>1647892</v>
      </c>
      <c r="O80" s="5">
        <v>3773979</v>
      </c>
      <c r="P80" s="5">
        <v>2565336</v>
      </c>
      <c r="Q80" s="5">
        <v>2769140</v>
      </c>
      <c r="R80" s="5">
        <v>549890</v>
      </c>
      <c r="S80" s="5">
        <v>465754</v>
      </c>
      <c r="T80" s="5">
        <v>298601</v>
      </c>
      <c r="U80" s="5">
        <v>-51744184</v>
      </c>
      <c r="V80" s="5">
        <v>-41424551</v>
      </c>
      <c r="W80" s="5">
        <v>-24059135</v>
      </c>
      <c r="X80" s="5">
        <v>588128</v>
      </c>
      <c r="Y80" s="5">
        <v>-1847471</v>
      </c>
      <c r="Z80" s="5">
        <v>10581264</v>
      </c>
    </row>
    <row r="81" spans="2:26" ht="15.5" x14ac:dyDescent="0.35">
      <c r="C81" t="s">
        <v>106</v>
      </c>
      <c r="D81" s="5">
        <v>158827733000</v>
      </c>
      <c r="E81" s="5">
        <v>277315682000</v>
      </c>
      <c r="F81" s="5">
        <v>92716741000</v>
      </c>
      <c r="G81" s="5">
        <v>4056973118000</v>
      </c>
      <c r="I81" s="5">
        <v>4291602162000</v>
      </c>
      <c r="J81" s="5">
        <v>60383975000</v>
      </c>
      <c r="K81" s="5">
        <v>69057099000</v>
      </c>
      <c r="L81" s="5">
        <v>-16804154</v>
      </c>
      <c r="M81" s="5">
        <v>1471858</v>
      </c>
      <c r="N81" s="5">
        <v>2332460</v>
      </c>
      <c r="O81" s="5">
        <v>3458898</v>
      </c>
      <c r="P81" s="5">
        <v>3251602</v>
      </c>
      <c r="Q81" s="5">
        <v>2422863</v>
      </c>
      <c r="R81" s="5">
        <v>373247</v>
      </c>
      <c r="S81" s="5">
        <v>1112231</v>
      </c>
      <c r="T81" s="5">
        <v>298601</v>
      </c>
      <c r="U81" s="5">
        <v>-50647320</v>
      </c>
      <c r="V81" s="5">
        <v>-40197836</v>
      </c>
      <c r="W81" s="5">
        <v>-24045743</v>
      </c>
    </row>
    <row r="82" spans="2:26" ht="15.5" x14ac:dyDescent="0.35">
      <c r="C82" t="s">
        <v>107</v>
      </c>
      <c r="D82" s="5">
        <v>158827733000</v>
      </c>
      <c r="E82" s="5">
        <v>277315682000</v>
      </c>
      <c r="F82" s="5">
        <v>92716741000</v>
      </c>
      <c r="G82" s="5">
        <v>4056973118000</v>
      </c>
      <c r="I82" s="5">
        <v>4291602162000</v>
      </c>
      <c r="J82" s="5">
        <v>60383975000</v>
      </c>
      <c r="K82" s="5">
        <v>69057099000</v>
      </c>
      <c r="L82" s="5">
        <v>-16804154</v>
      </c>
      <c r="M82" s="5">
        <v>1471858</v>
      </c>
      <c r="N82" s="5">
        <v>2332460</v>
      </c>
      <c r="O82" s="5">
        <v>3458898</v>
      </c>
      <c r="P82" s="5">
        <v>3251602</v>
      </c>
      <c r="Q82" s="5">
        <v>2422863</v>
      </c>
      <c r="R82" s="5">
        <v>373247</v>
      </c>
      <c r="S82" s="5">
        <v>1112231</v>
      </c>
      <c r="T82" s="5">
        <v>298601</v>
      </c>
      <c r="U82" s="5">
        <v>-50647320</v>
      </c>
      <c r="V82" s="5">
        <v>-40197836</v>
      </c>
      <c r="W82" s="5">
        <v>-24045743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744927020000</v>
      </c>
      <c r="E86" s="5">
        <v>644250375000</v>
      </c>
      <c r="F86" s="5">
        <v>486824326000</v>
      </c>
      <c r="G86" s="5">
        <v>1590630399000</v>
      </c>
      <c r="I86" s="5">
        <v>1590630399000</v>
      </c>
      <c r="J86" s="5">
        <v>346530081000</v>
      </c>
      <c r="K86" s="5">
        <v>386856009000</v>
      </c>
      <c r="L86" s="5">
        <v>19318721</v>
      </c>
      <c r="M86" s="5">
        <v>21969323</v>
      </c>
      <c r="N86" s="5">
        <v>18795210</v>
      </c>
      <c r="O86" s="5">
        <v>26509407</v>
      </c>
      <c r="P86" s="5">
        <v>6265488</v>
      </c>
      <c r="Q86" s="5">
        <v>10672333</v>
      </c>
      <c r="R86" s="5">
        <v>21711366</v>
      </c>
      <c r="S86" s="5">
        <v>16361961</v>
      </c>
      <c r="T86" s="5">
        <v>13596544</v>
      </c>
      <c r="U86" s="5">
        <v>10444424</v>
      </c>
      <c r="V86" s="5">
        <v>23609691</v>
      </c>
      <c r="W86" s="5">
        <v>35754906</v>
      </c>
      <c r="X86" s="5">
        <v>29878864</v>
      </c>
      <c r="Y86" s="5">
        <v>23955917</v>
      </c>
      <c r="Z86" s="5">
        <v>42333730</v>
      </c>
    </row>
    <row r="87" spans="2:26" ht="15.5" x14ac:dyDescent="0.35">
      <c r="C87" t="s">
        <v>112</v>
      </c>
      <c r="D87" s="5">
        <v>1886786943000</v>
      </c>
      <c r="E87" s="5">
        <v>1570808226000</v>
      </c>
      <c r="F87" s="5">
        <v>1696293108000</v>
      </c>
      <c r="G87" s="5">
        <v>1537197167000</v>
      </c>
      <c r="I87" s="5">
        <v>1537197167000</v>
      </c>
      <c r="J87" s="5">
        <v>1614103774000</v>
      </c>
      <c r="K87" s="5">
        <v>1774692336000</v>
      </c>
      <c r="L87" s="5">
        <v>55850560</v>
      </c>
      <c r="M87" s="5">
        <v>56511702</v>
      </c>
      <c r="N87" s="5">
        <v>57112580</v>
      </c>
      <c r="O87" s="5">
        <v>64733743</v>
      </c>
      <c r="P87" s="5">
        <v>47793956</v>
      </c>
      <c r="Q87" s="5">
        <v>42608775</v>
      </c>
      <c r="R87" s="5">
        <v>52054373</v>
      </c>
      <c r="S87" s="5">
        <v>60746976</v>
      </c>
      <c r="T87" s="5">
        <v>56403260</v>
      </c>
      <c r="U87" s="5">
        <v>48090958</v>
      </c>
      <c r="V87" s="5">
        <v>65771152</v>
      </c>
      <c r="W87" s="5">
        <v>45369679</v>
      </c>
      <c r="X87" s="5">
        <v>36728082</v>
      </c>
      <c r="Y87" s="5">
        <v>17907356</v>
      </c>
      <c r="Z87" s="5">
        <v>17862016</v>
      </c>
    </row>
    <row r="88" spans="2:26" ht="15.5" x14ac:dyDescent="0.35">
      <c r="C88" t="s">
        <v>114</v>
      </c>
      <c r="D88" s="5">
        <v>68471491000</v>
      </c>
      <c r="J88" s="5">
        <v>50530145000</v>
      </c>
      <c r="K88" s="5">
        <v>58398970000</v>
      </c>
      <c r="L88" s="5">
        <v>3049279</v>
      </c>
      <c r="M88" s="5">
        <v>1234405</v>
      </c>
      <c r="N88" s="5">
        <v>1202691</v>
      </c>
      <c r="O88" s="5">
        <v>56259716</v>
      </c>
      <c r="P88" s="5">
        <v>32316463</v>
      </c>
      <c r="Q88" s="5">
        <v>26056299</v>
      </c>
      <c r="R88" s="5">
        <v>37713900</v>
      </c>
      <c r="S88" s="5">
        <v>56833150</v>
      </c>
      <c r="T88" s="5">
        <v>47862998</v>
      </c>
      <c r="U88" s="5">
        <v>35298829</v>
      </c>
      <c r="V88" s="5">
        <v>859677</v>
      </c>
      <c r="W88" s="5">
        <v>28000</v>
      </c>
      <c r="Y88" s="5">
        <v>1314625</v>
      </c>
      <c r="Z88" s="5">
        <v>3352536</v>
      </c>
    </row>
    <row r="89" spans="2:26" ht="15.5" x14ac:dyDescent="0.35">
      <c r="C89" t="s">
        <v>113</v>
      </c>
      <c r="D89" s="5">
        <v>1818315452000</v>
      </c>
      <c r="E89" s="5">
        <v>1570808226000</v>
      </c>
      <c r="F89" s="5">
        <v>1696293108000</v>
      </c>
      <c r="G89" s="5">
        <v>1537197167000</v>
      </c>
      <c r="I89" s="5">
        <v>1537197167000</v>
      </c>
      <c r="J89" s="5">
        <v>1563573629000</v>
      </c>
      <c r="K89" s="5">
        <v>1716293366000</v>
      </c>
      <c r="L89" s="5">
        <v>52801281</v>
      </c>
      <c r="M89" s="5">
        <v>55277297</v>
      </c>
      <c r="N89" s="5">
        <v>55909889</v>
      </c>
      <c r="O89" s="5">
        <v>8474027</v>
      </c>
      <c r="P89" s="5">
        <v>15477493</v>
      </c>
      <c r="Q89" s="5">
        <v>16552476</v>
      </c>
      <c r="R89" s="5">
        <v>14340473</v>
      </c>
      <c r="S89" s="5">
        <v>3913826</v>
      </c>
      <c r="T89" s="5">
        <v>8540262</v>
      </c>
      <c r="U89" s="5">
        <v>12792129</v>
      </c>
      <c r="V89" s="5">
        <v>64911475</v>
      </c>
      <c r="W89" s="5">
        <v>45341679</v>
      </c>
      <c r="X89" s="5">
        <v>36728082</v>
      </c>
      <c r="Y89" s="5">
        <v>16592731</v>
      </c>
      <c r="Z89" s="5">
        <v>14509480</v>
      </c>
    </row>
    <row r="90" spans="2:26" ht="15.5" x14ac:dyDescent="0.35">
      <c r="C90" t="s">
        <v>115</v>
      </c>
      <c r="D90" s="5">
        <v>1886786943000</v>
      </c>
      <c r="E90" s="5">
        <v>1570808226000</v>
      </c>
      <c r="F90" s="5">
        <v>1696293108000</v>
      </c>
      <c r="G90" s="5">
        <v>1537197167000</v>
      </c>
      <c r="I90" s="5">
        <v>1537197167000</v>
      </c>
      <c r="J90" s="5">
        <v>1614103774000</v>
      </c>
      <c r="K90" s="5">
        <v>1774692336000</v>
      </c>
      <c r="L90" s="5">
        <v>55850560</v>
      </c>
      <c r="M90" s="5">
        <v>56511702</v>
      </c>
      <c r="N90" s="5">
        <v>57112580</v>
      </c>
      <c r="O90" s="5">
        <v>64733743</v>
      </c>
      <c r="P90" s="5">
        <v>47793956</v>
      </c>
      <c r="Q90" s="5">
        <v>42608775</v>
      </c>
      <c r="R90" s="5">
        <v>52054373</v>
      </c>
      <c r="S90" s="5">
        <v>60746976</v>
      </c>
      <c r="T90" s="5">
        <v>56403260</v>
      </c>
      <c r="U90" s="5">
        <v>48090958</v>
      </c>
      <c r="V90" s="5">
        <v>65771152</v>
      </c>
      <c r="W90" s="5">
        <v>45369679</v>
      </c>
      <c r="X90" s="5">
        <v>36728082</v>
      </c>
      <c r="Y90" s="5">
        <v>17907356</v>
      </c>
      <c r="Z90" s="5">
        <v>17862016</v>
      </c>
    </row>
    <row r="91" spans="2:26" ht="15.5" x14ac:dyDescent="0.35">
      <c r="C91" t="s">
        <v>390</v>
      </c>
      <c r="X91" s="5">
        <v>87500</v>
      </c>
      <c r="Y91" s="5">
        <v>74609</v>
      </c>
      <c r="Z91" s="5">
        <v>502965</v>
      </c>
    </row>
    <row r="92" spans="2:26" ht="15.5" x14ac:dyDescent="0.35">
      <c r="C92" t="s">
        <v>119</v>
      </c>
      <c r="D92" s="5">
        <v>330941879000</v>
      </c>
      <c r="E92" s="5">
        <v>303748062000</v>
      </c>
      <c r="F92" s="5">
        <v>300004371000</v>
      </c>
      <c r="G92" s="5">
        <v>302447875000</v>
      </c>
      <c r="I92" s="5">
        <v>302447875000</v>
      </c>
      <c r="J92" s="5">
        <v>402376080000</v>
      </c>
      <c r="K92" s="5">
        <v>412147385000</v>
      </c>
      <c r="L92" s="5">
        <v>37686980</v>
      </c>
      <c r="M92" s="5">
        <v>21153542</v>
      </c>
      <c r="N92" s="5">
        <v>18071344</v>
      </c>
      <c r="O92" s="5">
        <v>31744300</v>
      </c>
      <c r="P92" s="5">
        <v>20280877</v>
      </c>
      <c r="Q92" s="5">
        <v>19788228</v>
      </c>
      <c r="R92" s="5">
        <v>15108746</v>
      </c>
      <c r="S92" s="5">
        <v>16042662</v>
      </c>
      <c r="T92" s="5">
        <v>22037319</v>
      </c>
      <c r="U92" s="5">
        <v>23140999</v>
      </c>
      <c r="V92" s="5">
        <v>32575383</v>
      </c>
      <c r="W92" s="5">
        <v>30206759</v>
      </c>
      <c r="X92" s="5">
        <v>35912278</v>
      </c>
      <c r="Y92" s="5">
        <v>40317228</v>
      </c>
      <c r="Z92" s="5">
        <v>44341782</v>
      </c>
    </row>
    <row r="93" spans="2:26" ht="15.5" x14ac:dyDescent="0.35">
      <c r="C93" t="s">
        <v>97</v>
      </c>
      <c r="D93" s="5">
        <v>1158308097000</v>
      </c>
      <c r="E93" s="5">
        <v>-951704259000</v>
      </c>
      <c r="F93" s="5">
        <v>-951704259000</v>
      </c>
      <c r="G93" s="5">
        <v>-160281999000</v>
      </c>
      <c r="I93" s="5">
        <v>-160281999000</v>
      </c>
      <c r="J93" s="5">
        <v>6055000</v>
      </c>
      <c r="K93" s="5">
        <v>1462242956000</v>
      </c>
      <c r="L93" s="5">
        <v>232602</v>
      </c>
      <c r="M93" s="5">
        <v>172916</v>
      </c>
      <c r="N93" s="5">
        <v>192339</v>
      </c>
      <c r="O93" s="5">
        <v>722348</v>
      </c>
      <c r="P93" s="5">
        <v>722348</v>
      </c>
      <c r="Q93" s="5">
        <v>722348</v>
      </c>
      <c r="R93" s="5">
        <v>722348</v>
      </c>
      <c r="S93" s="5">
        <v>722348</v>
      </c>
      <c r="T93" s="5">
        <v>722348</v>
      </c>
      <c r="U93" s="5">
        <v>722348</v>
      </c>
      <c r="V93" s="5">
        <v>-374516</v>
      </c>
      <c r="W93" s="5">
        <v>-1521253</v>
      </c>
      <c r="X93" s="5">
        <v>-1538757</v>
      </c>
      <c r="Y93" s="5">
        <v>-1945607</v>
      </c>
      <c r="Z93" s="5">
        <v>216053</v>
      </c>
    </row>
    <row r="94" spans="2:26" ht="15.5" x14ac:dyDescent="0.35">
      <c r="C94" t="s">
        <v>120</v>
      </c>
      <c r="D94" s="5">
        <v>3551481724000</v>
      </c>
      <c r="E94" s="5">
        <v>3151963746000</v>
      </c>
      <c r="F94" s="5">
        <v>2811788605000</v>
      </c>
      <c r="G94" s="5">
        <v>3619852372000</v>
      </c>
      <c r="I94" s="5">
        <v>3619852372000</v>
      </c>
      <c r="J94" s="5">
        <v>2755266793000</v>
      </c>
      <c r="K94" s="5">
        <v>2906789518000</v>
      </c>
      <c r="L94" s="5">
        <v>164322941</v>
      </c>
      <c r="M94" s="5">
        <v>163456035</v>
      </c>
      <c r="N94" s="5">
        <v>220662767</v>
      </c>
      <c r="O94" s="5">
        <v>204834492</v>
      </c>
      <c r="P94" s="5">
        <v>108985511</v>
      </c>
      <c r="Q94" s="5">
        <v>117660431</v>
      </c>
      <c r="R94" s="5">
        <v>129048673</v>
      </c>
      <c r="S94" s="5">
        <v>134785952</v>
      </c>
      <c r="T94" s="5">
        <v>160791431</v>
      </c>
      <c r="U94" s="5">
        <v>141290482</v>
      </c>
      <c r="V94" s="5">
        <v>176169943</v>
      </c>
      <c r="W94" s="5">
        <v>192522246</v>
      </c>
      <c r="X94" s="5">
        <v>180813632</v>
      </c>
      <c r="Y94" s="5">
        <v>141427722</v>
      </c>
      <c r="Z94" s="5">
        <v>171022910</v>
      </c>
    </row>
    <row r="95" spans="2:26" ht="15.5" x14ac:dyDescent="0.35">
      <c r="C95" t="s">
        <v>121</v>
      </c>
    </row>
    <row r="96" spans="2:26" ht="15.5" x14ac:dyDescent="0.35">
      <c r="C96" t="s">
        <v>125</v>
      </c>
      <c r="D96" s="5">
        <v>615784000</v>
      </c>
      <c r="E96" s="5">
        <v>615782000</v>
      </c>
      <c r="F96" s="5">
        <v>425413000</v>
      </c>
      <c r="G96" s="5">
        <v>425413000</v>
      </c>
      <c r="I96" s="5">
        <v>425413000</v>
      </c>
      <c r="J96" s="5">
        <v>6378039000</v>
      </c>
      <c r="K96" s="5">
        <v>5941228000</v>
      </c>
      <c r="L96" s="5">
        <v>357287</v>
      </c>
      <c r="M96" s="5">
        <v>453079</v>
      </c>
      <c r="N96" s="5">
        <v>406156</v>
      </c>
      <c r="O96" s="5">
        <v>395239</v>
      </c>
      <c r="P96" s="5">
        <v>302315</v>
      </c>
      <c r="Q96" s="5">
        <v>173256</v>
      </c>
      <c r="R96" s="5">
        <v>4235767</v>
      </c>
      <c r="S96" s="5">
        <v>6079920</v>
      </c>
      <c r="T96" s="5">
        <v>10996309</v>
      </c>
      <c r="U96" s="5">
        <v>17029498</v>
      </c>
      <c r="V96" s="5">
        <v>7424078</v>
      </c>
      <c r="W96" s="5">
        <v>564289</v>
      </c>
      <c r="X96" s="5">
        <v>2675954</v>
      </c>
      <c r="Y96" s="5">
        <v>448616</v>
      </c>
      <c r="Z96" s="5">
        <v>437476</v>
      </c>
    </row>
    <row r="97" spans="3:26" ht="15.5" x14ac:dyDescent="0.35">
      <c r="C97" t="s">
        <v>122</v>
      </c>
      <c r="D97" s="5">
        <v>51083932000</v>
      </c>
      <c r="E97" s="5">
        <v>51083932000</v>
      </c>
      <c r="F97" s="5">
        <v>51192201000</v>
      </c>
      <c r="G97" s="5">
        <v>51192201000</v>
      </c>
      <c r="I97" s="5">
        <v>51192201000</v>
      </c>
      <c r="J97" s="5">
        <v>7096938000</v>
      </c>
      <c r="K97" s="5">
        <v>6641472000</v>
      </c>
      <c r="L97" s="5">
        <v>432159</v>
      </c>
      <c r="M97" s="5">
        <v>350391</v>
      </c>
      <c r="N97" s="5">
        <v>5984694</v>
      </c>
      <c r="O97" s="5">
        <v>5985776</v>
      </c>
      <c r="P97" s="5">
        <v>5985776</v>
      </c>
      <c r="Q97" s="5">
        <v>5985776</v>
      </c>
      <c r="R97" s="5">
        <v>5986591</v>
      </c>
      <c r="S97" s="5">
        <v>5987478</v>
      </c>
      <c r="T97" s="5">
        <v>5988404</v>
      </c>
      <c r="U97" s="5">
        <v>5997472</v>
      </c>
      <c r="V97" s="5">
        <v>17290</v>
      </c>
      <c r="W97" s="5">
        <v>19446</v>
      </c>
      <c r="X97" s="5">
        <v>16567469</v>
      </c>
      <c r="Y97" s="5">
        <v>11566240</v>
      </c>
      <c r="Z97" s="5">
        <v>11566240</v>
      </c>
    </row>
    <row r="98" spans="3:26" ht="15.5" x14ac:dyDescent="0.35">
      <c r="C98" t="s">
        <v>512</v>
      </c>
      <c r="D98" s="5">
        <v>1335712061000</v>
      </c>
      <c r="E98" s="5">
        <v>1335712061000</v>
      </c>
      <c r="F98" s="5">
        <v>1106339607000</v>
      </c>
      <c r="G98" s="5">
        <v>1106339607000</v>
      </c>
      <c r="I98" s="5">
        <v>1106339607000</v>
      </c>
      <c r="J98" s="5">
        <v>1106339607000</v>
      </c>
      <c r="K98" s="5">
        <v>1106339607000</v>
      </c>
      <c r="V98" s="5">
        <v>12781493</v>
      </c>
      <c r="W98" s="5">
        <v>16372908</v>
      </c>
    </row>
    <row r="99" spans="3:26" ht="15.5" x14ac:dyDescent="0.35">
      <c r="C99" t="s">
        <v>128</v>
      </c>
      <c r="D99" s="5">
        <v>5840361560000</v>
      </c>
      <c r="E99" s="5">
        <v>5754190984000</v>
      </c>
      <c r="F99" s="5">
        <v>4623072262000</v>
      </c>
      <c r="G99" s="5">
        <v>4609152922000</v>
      </c>
      <c r="I99" s="5">
        <v>4609152922000</v>
      </c>
      <c r="J99" s="5">
        <v>3416602876000</v>
      </c>
      <c r="K99" s="5">
        <v>2551778489000</v>
      </c>
      <c r="L99" s="5">
        <v>193420612</v>
      </c>
      <c r="M99" s="5">
        <v>205983938</v>
      </c>
      <c r="N99" s="5">
        <v>184578751</v>
      </c>
      <c r="O99" s="5">
        <v>177047803</v>
      </c>
      <c r="P99" s="5">
        <v>168585624</v>
      </c>
      <c r="Q99" s="5">
        <v>172109746</v>
      </c>
      <c r="R99" s="5">
        <v>170175439</v>
      </c>
      <c r="S99" s="5">
        <v>153981489</v>
      </c>
      <c r="T99" s="5">
        <v>127207059</v>
      </c>
      <c r="U99" s="5">
        <v>143687876</v>
      </c>
      <c r="V99" s="5">
        <v>191057837</v>
      </c>
      <c r="W99" s="5">
        <v>194888505</v>
      </c>
      <c r="X99" s="5">
        <v>154039223</v>
      </c>
      <c r="Y99" s="5">
        <v>171621343</v>
      </c>
      <c r="Z99" s="5">
        <v>196067834</v>
      </c>
    </row>
    <row r="100" spans="3:26" ht="15.5" x14ac:dyDescent="0.35">
      <c r="C100" t="s">
        <v>1710</v>
      </c>
      <c r="D100" s="5">
        <v>7040564185000</v>
      </c>
      <c r="E100" s="5">
        <v>7030982066000</v>
      </c>
      <c r="F100" s="5">
        <v>7025878181000</v>
      </c>
      <c r="G100" s="5">
        <v>7008621480000</v>
      </c>
      <c r="I100" s="5">
        <v>7008621480000</v>
      </c>
    </row>
    <row r="101" spans="3:26" ht="15.5" x14ac:dyDescent="0.35">
      <c r="C101" t="s">
        <v>133</v>
      </c>
      <c r="D101" s="5">
        <v>14585331067000</v>
      </c>
      <c r="E101" s="5">
        <v>14474762538000</v>
      </c>
      <c r="F101" s="5">
        <v>13140751799000</v>
      </c>
      <c r="G101" s="5">
        <v>13115120017000</v>
      </c>
      <c r="I101" s="5">
        <v>13115120017000</v>
      </c>
      <c r="J101" s="5">
        <v>5778995330000</v>
      </c>
      <c r="K101" s="5">
        <v>5230829537000</v>
      </c>
      <c r="L101" s="5">
        <v>383648334</v>
      </c>
      <c r="M101" s="5">
        <v>400040563</v>
      </c>
      <c r="N101" s="5">
        <v>329976797</v>
      </c>
      <c r="O101" s="5">
        <v>344684105</v>
      </c>
      <c r="P101" s="5">
        <v>306112921</v>
      </c>
      <c r="Q101" s="5">
        <v>284139719</v>
      </c>
      <c r="R101" s="5">
        <v>252291033</v>
      </c>
      <c r="S101" s="5">
        <v>238188980</v>
      </c>
      <c r="T101" s="5">
        <v>195067576</v>
      </c>
      <c r="U101" s="5">
        <v>224467547</v>
      </c>
      <c r="V101" s="5">
        <v>263305857</v>
      </c>
      <c r="W101" s="5">
        <v>213603658</v>
      </c>
      <c r="X101" s="5">
        <v>281697901</v>
      </c>
      <c r="Y101" s="5">
        <v>320761315</v>
      </c>
      <c r="Z101" s="5">
        <v>366471749</v>
      </c>
    </row>
    <row r="102" spans="3:26" ht="15.5" x14ac:dyDescent="0.35">
      <c r="C102" t="s">
        <v>134</v>
      </c>
      <c r="D102" s="5">
        <v>18136812791000</v>
      </c>
      <c r="E102" s="5">
        <v>17626726284000</v>
      </c>
      <c r="F102" s="5">
        <v>15952540404000</v>
      </c>
      <c r="G102" s="5">
        <v>16734972389000</v>
      </c>
      <c r="I102" s="5">
        <v>16734972389000</v>
      </c>
      <c r="J102" s="5">
        <v>8534262123000</v>
      </c>
      <c r="K102" s="5">
        <v>8137619055000</v>
      </c>
      <c r="L102" s="5">
        <v>547971275</v>
      </c>
      <c r="M102" s="5">
        <v>563496598</v>
      </c>
      <c r="N102" s="5">
        <v>550639564</v>
      </c>
      <c r="O102" s="5">
        <v>549518597</v>
      </c>
      <c r="P102" s="5">
        <v>415098432</v>
      </c>
      <c r="Q102" s="5">
        <v>401800150</v>
      </c>
      <c r="R102" s="5">
        <v>381339706</v>
      </c>
      <c r="S102" s="5">
        <v>372974932</v>
      </c>
      <c r="T102" s="5">
        <v>355859007</v>
      </c>
      <c r="U102" s="5">
        <v>365758029</v>
      </c>
      <c r="V102" s="5">
        <v>439475800</v>
      </c>
      <c r="W102" s="5">
        <v>406125904</v>
      </c>
      <c r="X102" s="5">
        <v>462511533</v>
      </c>
      <c r="Y102" s="5">
        <v>462189037</v>
      </c>
      <c r="Z102" s="5">
        <v>537494659</v>
      </c>
    </row>
    <row r="103" spans="3:26" ht="15.5" x14ac:dyDescent="0.35">
      <c r="C103" t="s">
        <v>135</v>
      </c>
    </row>
    <row r="104" spans="3:26" ht="15.5" x14ac:dyDescent="0.35">
      <c r="C104" t="s">
        <v>136</v>
      </c>
    </row>
    <row r="105" spans="3:26" ht="15.5" x14ac:dyDescent="0.35">
      <c r="C105" t="s">
        <v>137</v>
      </c>
      <c r="D105" s="5">
        <v>5072757843000</v>
      </c>
      <c r="E105" s="5">
        <v>4437488278000</v>
      </c>
      <c r="F105" s="5">
        <v>2868407208000</v>
      </c>
      <c r="G105" s="5">
        <v>3138676658000</v>
      </c>
      <c r="I105" s="5">
        <v>3138676658000</v>
      </c>
      <c r="J105" s="5">
        <v>3614359748000</v>
      </c>
      <c r="K105" s="5">
        <v>4192286412000</v>
      </c>
      <c r="L105" s="5">
        <v>230757234</v>
      </c>
      <c r="M105" s="5">
        <v>200569595</v>
      </c>
      <c r="N105" s="5">
        <v>197845919</v>
      </c>
      <c r="O105" s="5">
        <v>197038944</v>
      </c>
      <c r="P105" s="5">
        <v>137066835</v>
      </c>
      <c r="Q105" s="5">
        <v>140872328</v>
      </c>
      <c r="R105" s="5">
        <v>115871191</v>
      </c>
      <c r="S105" s="5">
        <v>107541041</v>
      </c>
      <c r="T105" s="5">
        <v>114626496</v>
      </c>
      <c r="U105" s="5">
        <v>110570095</v>
      </c>
      <c r="V105" s="5">
        <v>124854809</v>
      </c>
      <c r="W105" s="5">
        <v>77339182</v>
      </c>
      <c r="X105" s="5">
        <v>74545033</v>
      </c>
      <c r="Y105" s="5">
        <v>152812892</v>
      </c>
      <c r="Z105" s="5">
        <v>165459018</v>
      </c>
    </row>
    <row r="106" spans="3:26" ht="15.5" x14ac:dyDescent="0.35">
      <c r="C106" t="s">
        <v>1298</v>
      </c>
      <c r="Z106" s="5">
        <v>5376295</v>
      </c>
    </row>
    <row r="107" spans="3:26" ht="15.5" x14ac:dyDescent="0.35">
      <c r="C107" t="s">
        <v>139</v>
      </c>
      <c r="D107" s="5">
        <v>1172371579000</v>
      </c>
      <c r="E107" s="5">
        <v>912112869000</v>
      </c>
      <c r="F107" s="5">
        <v>792063981000</v>
      </c>
      <c r="G107" s="5">
        <v>889774263000</v>
      </c>
      <c r="I107" s="5">
        <v>889774263000</v>
      </c>
      <c r="J107" s="5">
        <v>1890311321000</v>
      </c>
      <c r="K107" s="5">
        <v>1784505608000</v>
      </c>
      <c r="L107" s="5">
        <v>72760262</v>
      </c>
      <c r="M107" s="5">
        <v>87771568</v>
      </c>
      <c r="N107" s="5">
        <v>76408332</v>
      </c>
      <c r="O107" s="5">
        <v>109575484</v>
      </c>
      <c r="P107" s="5">
        <v>79023579</v>
      </c>
      <c r="Q107" s="5">
        <v>72097877</v>
      </c>
      <c r="R107" s="5">
        <v>74920781</v>
      </c>
      <c r="S107" s="5">
        <v>74657396</v>
      </c>
      <c r="T107" s="5">
        <v>74340181</v>
      </c>
      <c r="U107" s="5">
        <v>78008167</v>
      </c>
      <c r="V107" s="5">
        <v>86728652</v>
      </c>
      <c r="W107" s="5">
        <v>36762417</v>
      </c>
      <c r="X107" s="5">
        <v>30275593</v>
      </c>
      <c r="Y107" s="5">
        <v>24296585</v>
      </c>
      <c r="Z107" s="5">
        <v>30701282</v>
      </c>
    </row>
    <row r="108" spans="3:26" ht="15.5" x14ac:dyDescent="0.35">
      <c r="C108" t="s">
        <v>143</v>
      </c>
      <c r="D108" s="5">
        <v>85408038000</v>
      </c>
      <c r="E108" s="5">
        <v>12888656000</v>
      </c>
      <c r="F108" s="5">
        <v>35348458000</v>
      </c>
      <c r="G108" s="5">
        <v>6686498000</v>
      </c>
      <c r="I108" s="5">
        <v>6686498000</v>
      </c>
      <c r="J108" s="5">
        <v>16306854000</v>
      </c>
      <c r="K108" s="5">
        <v>161937579000</v>
      </c>
      <c r="L108" s="5">
        <v>2229832</v>
      </c>
      <c r="M108" s="5">
        <v>4758485</v>
      </c>
      <c r="N108" s="5">
        <v>5277594</v>
      </c>
      <c r="O108" s="5">
        <v>6692136</v>
      </c>
      <c r="P108" s="5">
        <v>4116163</v>
      </c>
      <c r="Q108" s="5">
        <v>3955819</v>
      </c>
      <c r="R108" s="5">
        <v>216033</v>
      </c>
      <c r="S108" s="5">
        <v>382705</v>
      </c>
      <c r="T108" s="5">
        <v>472931</v>
      </c>
      <c r="U108" s="5">
        <v>300330</v>
      </c>
      <c r="V108" s="5">
        <v>515115</v>
      </c>
      <c r="W108" s="5">
        <v>355603</v>
      </c>
      <c r="X108" s="5">
        <v>889144</v>
      </c>
      <c r="Y108" s="5">
        <v>2714042</v>
      </c>
      <c r="Z108" s="5">
        <v>1337599</v>
      </c>
    </row>
    <row r="109" spans="3:26" ht="15.5" x14ac:dyDescent="0.35">
      <c r="C109" t="s">
        <v>144</v>
      </c>
      <c r="D109" s="5">
        <v>412254503000</v>
      </c>
      <c r="E109" s="5">
        <v>235390461000</v>
      </c>
      <c r="F109" s="5">
        <v>397283478000</v>
      </c>
      <c r="G109" s="5">
        <v>400168695000</v>
      </c>
      <c r="I109" s="5">
        <v>400168695000</v>
      </c>
      <c r="J109" s="5">
        <v>453504493000</v>
      </c>
      <c r="K109" s="5">
        <v>851042986000</v>
      </c>
      <c r="L109" s="5">
        <v>47329613</v>
      </c>
      <c r="M109" s="5">
        <v>30182879</v>
      </c>
      <c r="N109" s="5">
        <v>28799214</v>
      </c>
      <c r="O109" s="5">
        <v>27119587</v>
      </c>
      <c r="P109" s="5">
        <v>23239003</v>
      </c>
      <c r="Q109" s="5">
        <v>17175233</v>
      </c>
      <c r="R109" s="5">
        <v>15348740</v>
      </c>
      <c r="S109" s="5">
        <v>7854588</v>
      </c>
      <c r="T109" s="5">
        <v>12741581</v>
      </c>
      <c r="U109" s="5">
        <v>9444484</v>
      </c>
      <c r="V109" s="5">
        <v>12308611</v>
      </c>
      <c r="W109" s="5">
        <v>17989990</v>
      </c>
      <c r="X109" s="5">
        <v>7682645</v>
      </c>
      <c r="Y109" s="5">
        <v>8756954</v>
      </c>
      <c r="Z109" s="5">
        <v>7716168</v>
      </c>
    </row>
    <row r="110" spans="3:26" ht="15.5" x14ac:dyDescent="0.35">
      <c r="C110" t="s">
        <v>141</v>
      </c>
      <c r="D110" s="5">
        <v>765161507000</v>
      </c>
      <c r="E110" s="5">
        <v>1018513185000</v>
      </c>
      <c r="F110" s="5">
        <v>821637542000</v>
      </c>
      <c r="G110" s="5">
        <v>756523722000</v>
      </c>
      <c r="I110" s="5">
        <v>756523722000</v>
      </c>
      <c r="J110" s="5">
        <v>130045040000</v>
      </c>
      <c r="K110" s="5">
        <v>220717275000</v>
      </c>
      <c r="L110" s="5">
        <v>23305746</v>
      </c>
      <c r="M110" s="5">
        <v>19978816</v>
      </c>
      <c r="N110" s="5">
        <v>5660006</v>
      </c>
      <c r="O110" s="5">
        <v>23800624</v>
      </c>
      <c r="P110" s="5">
        <v>23800624</v>
      </c>
      <c r="Q110" s="5">
        <v>6750840</v>
      </c>
    </row>
    <row r="111" spans="3:26" ht="15.5" x14ac:dyDescent="0.35">
      <c r="C111" t="s">
        <v>392</v>
      </c>
      <c r="N111" s="5">
        <v>4084006</v>
      </c>
      <c r="O111" s="5">
        <v>5590495</v>
      </c>
      <c r="P111" s="5">
        <v>6221386</v>
      </c>
      <c r="Q111" s="5">
        <v>8963808</v>
      </c>
      <c r="R111" s="5">
        <v>608539</v>
      </c>
      <c r="S111" s="5">
        <v>652284</v>
      </c>
      <c r="T111" s="5">
        <v>1313955</v>
      </c>
      <c r="U111" s="5">
        <v>6933339</v>
      </c>
      <c r="V111" s="5">
        <v>4512688</v>
      </c>
      <c r="W111" s="5">
        <v>12742498</v>
      </c>
      <c r="X111" s="5">
        <v>12156035</v>
      </c>
      <c r="Z111" s="5">
        <v>24000000</v>
      </c>
    </row>
    <row r="112" spans="3:26" ht="15.5" x14ac:dyDescent="0.35">
      <c r="C112" t="s">
        <v>145</v>
      </c>
    </row>
    <row r="113" spans="3:26" ht="15.5" x14ac:dyDescent="0.35">
      <c r="C113" t="s">
        <v>146</v>
      </c>
      <c r="D113" s="5">
        <v>2305994486000</v>
      </c>
      <c r="E113" s="5">
        <v>2380401291000</v>
      </c>
      <c r="F113" s="5">
        <v>2765968070000</v>
      </c>
      <c r="G113" s="5">
        <v>2635608330000</v>
      </c>
      <c r="I113" s="5">
        <v>2635608330000</v>
      </c>
      <c r="J113" s="5">
        <v>1372069472000</v>
      </c>
      <c r="L113" s="5">
        <v>6945776</v>
      </c>
      <c r="M113" s="5">
        <v>28556876</v>
      </c>
      <c r="N113" s="5">
        <v>50114354</v>
      </c>
      <c r="O113" s="5">
        <v>72259091</v>
      </c>
      <c r="P113" s="5">
        <v>1229889</v>
      </c>
      <c r="Q113" s="5">
        <v>6801637</v>
      </c>
      <c r="R113" s="5">
        <v>8037596</v>
      </c>
      <c r="S113" s="5">
        <v>2293253</v>
      </c>
      <c r="T113" s="5">
        <v>5333588</v>
      </c>
      <c r="U113" s="5">
        <v>8199336</v>
      </c>
      <c r="V113" s="5">
        <v>12975796</v>
      </c>
      <c r="X113" s="5">
        <v>44439594</v>
      </c>
      <c r="Y113" s="5">
        <v>26000000</v>
      </c>
      <c r="Z113" s="5">
        <v>82362058</v>
      </c>
    </row>
    <row r="114" spans="3:26" ht="15.5" x14ac:dyDescent="0.35">
      <c r="C114" t="s">
        <v>1193</v>
      </c>
      <c r="Y114" s="5">
        <v>21850000</v>
      </c>
    </row>
    <row r="115" spans="3:26" ht="15.5" x14ac:dyDescent="0.35">
      <c r="C115" t="s">
        <v>151</v>
      </c>
      <c r="D115" s="5">
        <v>429566000</v>
      </c>
      <c r="E115" s="5">
        <v>557204000</v>
      </c>
      <c r="F115" s="5">
        <v>842118000</v>
      </c>
      <c r="G115" s="5">
        <v>1171938000</v>
      </c>
      <c r="I115" s="5">
        <v>1171938000</v>
      </c>
      <c r="J115" s="5">
        <v>9013679000</v>
      </c>
      <c r="K115" s="5">
        <v>51495937000</v>
      </c>
      <c r="L115" s="5">
        <v>3001453</v>
      </c>
      <c r="M115" s="5">
        <v>9724862</v>
      </c>
      <c r="N115" s="5">
        <v>2313590</v>
      </c>
      <c r="O115" s="5">
        <v>3490108</v>
      </c>
      <c r="P115" s="5">
        <v>1675065</v>
      </c>
      <c r="Q115" s="5">
        <v>4254135</v>
      </c>
      <c r="R115" s="5">
        <v>23137837</v>
      </c>
      <c r="S115" s="5">
        <v>31597504</v>
      </c>
      <c r="T115" s="5">
        <v>4365730</v>
      </c>
      <c r="U115" s="5">
        <v>16934083</v>
      </c>
      <c r="V115" s="5">
        <v>19875759</v>
      </c>
      <c r="W115" s="5">
        <v>4274130</v>
      </c>
      <c r="Y115" s="5">
        <v>7061</v>
      </c>
      <c r="Z115" s="5">
        <v>28658</v>
      </c>
    </row>
    <row r="116" spans="3:26" ht="15.5" x14ac:dyDescent="0.35">
      <c r="C116" t="s">
        <v>152</v>
      </c>
      <c r="D116" s="5">
        <v>3165957888000</v>
      </c>
      <c r="E116" s="5">
        <v>2980990280000</v>
      </c>
      <c r="F116" s="5">
        <v>1400482257000</v>
      </c>
      <c r="G116" s="5">
        <v>1604155737000</v>
      </c>
      <c r="I116" s="5">
        <v>1604155737000</v>
      </c>
      <c r="J116" s="5">
        <v>1020481541000</v>
      </c>
      <c r="K116" s="5">
        <v>1128085342000</v>
      </c>
      <c r="L116" s="5">
        <v>94338469</v>
      </c>
      <c r="M116" s="5">
        <v>66202426</v>
      </c>
      <c r="N116" s="5">
        <v>74347617</v>
      </c>
      <c r="O116" s="5">
        <v>41892417</v>
      </c>
      <c r="P116" s="5">
        <v>11666672</v>
      </c>
      <c r="Q116" s="5">
        <v>24121094</v>
      </c>
      <c r="R116" s="5">
        <v>19207655</v>
      </c>
      <c r="S116" s="5">
        <v>18596056</v>
      </c>
      <c r="T116" s="5">
        <v>17381776</v>
      </c>
      <c r="U116" s="5">
        <v>7147185</v>
      </c>
      <c r="V116" s="5">
        <v>11694081</v>
      </c>
      <c r="W116" s="5">
        <v>1582288</v>
      </c>
      <c r="X116" s="5">
        <v>23532981</v>
      </c>
      <c r="Y116" s="5">
        <v>115876329</v>
      </c>
      <c r="Z116" s="5">
        <v>96327674</v>
      </c>
    </row>
    <row r="117" spans="3:26" ht="15.5" x14ac:dyDescent="0.35">
      <c r="C117" t="s">
        <v>153</v>
      </c>
      <c r="D117" s="5">
        <v>4794056739000</v>
      </c>
      <c r="E117" s="5">
        <v>5078067530000</v>
      </c>
      <c r="F117" s="5">
        <v>5191705441000</v>
      </c>
      <c r="G117" s="5">
        <v>5005162457000</v>
      </c>
      <c r="I117" s="5">
        <v>5005162457000</v>
      </c>
      <c r="J117" s="5">
        <v>1881185434000</v>
      </c>
      <c r="K117" s="5">
        <v>656017753000</v>
      </c>
      <c r="L117" s="5">
        <v>63105796</v>
      </c>
      <c r="M117" s="5">
        <v>92074290</v>
      </c>
      <c r="N117" s="5">
        <v>83393367</v>
      </c>
      <c r="O117" s="5">
        <v>118216619</v>
      </c>
      <c r="P117" s="5">
        <v>47227461</v>
      </c>
      <c r="Q117" s="5">
        <v>33375288</v>
      </c>
      <c r="R117" s="5">
        <v>40338844</v>
      </c>
      <c r="S117" s="5">
        <v>40677467</v>
      </c>
      <c r="T117" s="5">
        <v>18825972</v>
      </c>
      <c r="U117" s="5">
        <v>33079996</v>
      </c>
      <c r="V117" s="5">
        <v>41048615</v>
      </c>
      <c r="W117" s="5">
        <v>15016510</v>
      </c>
      <c r="X117" s="5">
        <v>50150545</v>
      </c>
      <c r="Y117" s="5">
        <v>34607765</v>
      </c>
      <c r="Z117" s="5">
        <v>94094259</v>
      </c>
    </row>
    <row r="118" spans="3:26" ht="15.5" x14ac:dyDescent="0.35">
      <c r="C118" t="s">
        <v>154</v>
      </c>
      <c r="D118" s="5">
        <v>4794056739000</v>
      </c>
      <c r="E118" s="5">
        <v>5078067530000</v>
      </c>
      <c r="F118" s="5">
        <v>5191705441000</v>
      </c>
      <c r="G118" s="5">
        <v>5005162457000</v>
      </c>
      <c r="I118" s="5">
        <v>5005162457000</v>
      </c>
      <c r="J118" s="5">
        <v>1881185434000</v>
      </c>
      <c r="K118" s="5">
        <v>656017753000</v>
      </c>
      <c r="L118" s="5">
        <v>63105796</v>
      </c>
      <c r="M118" s="5">
        <v>92074290</v>
      </c>
      <c r="N118" s="5">
        <v>83393367</v>
      </c>
      <c r="O118" s="5">
        <v>118216619</v>
      </c>
      <c r="P118" s="5">
        <v>47227461</v>
      </c>
      <c r="Q118" s="5">
        <v>33375288</v>
      </c>
      <c r="R118" s="5">
        <v>40338844</v>
      </c>
      <c r="S118" s="5">
        <v>40677467</v>
      </c>
      <c r="T118" s="5">
        <v>18825972</v>
      </c>
      <c r="U118" s="5">
        <v>33079996</v>
      </c>
      <c r="V118" s="5">
        <v>41048615</v>
      </c>
      <c r="W118" s="5">
        <v>15016510</v>
      </c>
      <c r="X118" s="5">
        <v>50150545</v>
      </c>
      <c r="Y118" s="5">
        <v>34607765</v>
      </c>
      <c r="Z118" s="5">
        <v>94094259</v>
      </c>
    </row>
    <row r="119" spans="3:26" ht="15.5" x14ac:dyDescent="0.35">
      <c r="C119" t="s">
        <v>394</v>
      </c>
      <c r="D119" s="5">
        <v>3270372000</v>
      </c>
      <c r="E119" s="5">
        <v>3270372000</v>
      </c>
      <c r="F119" s="5">
        <v>3270371000</v>
      </c>
      <c r="G119" s="5">
        <v>19093285000</v>
      </c>
      <c r="I119" s="5">
        <v>19093285000</v>
      </c>
      <c r="J119" s="5">
        <v>7836975000</v>
      </c>
      <c r="K119" s="5">
        <v>7836975000</v>
      </c>
      <c r="L119" s="5">
        <v>622974</v>
      </c>
      <c r="M119" s="5">
        <v>674546</v>
      </c>
      <c r="N119" s="5">
        <v>324837</v>
      </c>
      <c r="O119" s="5">
        <v>324837</v>
      </c>
      <c r="P119" s="5">
        <v>324837</v>
      </c>
      <c r="Q119" s="5">
        <v>324837</v>
      </c>
      <c r="R119" s="5">
        <v>324837</v>
      </c>
      <c r="X119" s="5">
        <v>977627</v>
      </c>
      <c r="Y119" s="5">
        <v>3335703</v>
      </c>
      <c r="Z119" s="5">
        <v>2671708</v>
      </c>
    </row>
    <row r="120" spans="3:26" ht="15.5" x14ac:dyDescent="0.35">
      <c r="C120" t="s">
        <v>155</v>
      </c>
      <c r="D120" s="5">
        <v>1515841409000</v>
      </c>
      <c r="E120" s="5">
        <v>1478861446000</v>
      </c>
      <c r="F120" s="5">
        <v>1384742631000</v>
      </c>
      <c r="G120" s="5">
        <v>1382669377000</v>
      </c>
      <c r="I120" s="5">
        <v>1382669377000</v>
      </c>
      <c r="J120" s="5">
        <v>199163747000</v>
      </c>
      <c r="K120" s="5">
        <v>220846461000</v>
      </c>
      <c r="L120" s="5">
        <v>14369326</v>
      </c>
      <c r="M120" s="5">
        <v>16880161</v>
      </c>
      <c r="N120" s="5">
        <v>13565325</v>
      </c>
      <c r="O120" s="5">
        <v>7403491</v>
      </c>
      <c r="P120" s="5">
        <v>7600193</v>
      </c>
      <c r="Q120" s="5">
        <v>3455886</v>
      </c>
      <c r="W120" s="5">
        <v>5163384</v>
      </c>
      <c r="Y120" s="5">
        <v>980522</v>
      </c>
      <c r="Z120" s="5">
        <v>6844073</v>
      </c>
    </row>
    <row r="121" spans="3:26" ht="15.5" x14ac:dyDescent="0.35">
      <c r="C121" t="s">
        <v>156</v>
      </c>
    </row>
    <row r="122" spans="3:26" ht="15.5" x14ac:dyDescent="0.35">
      <c r="C122" t="s">
        <v>157</v>
      </c>
      <c r="D122" s="5">
        <v>2342241634000</v>
      </c>
      <c r="E122" s="5">
        <v>2417987363000</v>
      </c>
      <c r="F122" s="5">
        <v>2812690262000</v>
      </c>
      <c r="G122" s="5">
        <v>2677511438000</v>
      </c>
      <c r="I122" s="5">
        <v>2677511438000</v>
      </c>
      <c r="J122" s="5">
        <v>1404901983000</v>
      </c>
      <c r="K122" s="5">
        <v>62038095000</v>
      </c>
      <c r="L122" s="5">
        <v>13320728</v>
      </c>
      <c r="M122" s="5">
        <v>41706993</v>
      </c>
      <c r="N122" s="5">
        <v>52427944</v>
      </c>
      <c r="O122" s="5">
        <v>75749199</v>
      </c>
      <c r="P122" s="5">
        <v>2904954</v>
      </c>
      <c r="Q122" s="5">
        <v>11055772</v>
      </c>
      <c r="R122" s="5">
        <v>31175433</v>
      </c>
      <c r="S122" s="5">
        <v>33890757</v>
      </c>
      <c r="T122" s="5">
        <v>9699318</v>
      </c>
      <c r="U122" s="5">
        <v>25133419</v>
      </c>
      <c r="V122" s="5">
        <v>32851555</v>
      </c>
      <c r="W122" s="5">
        <v>4274130</v>
      </c>
      <c r="X122" s="5">
        <v>44439594</v>
      </c>
      <c r="Y122" s="5">
        <v>26007061</v>
      </c>
      <c r="Z122" s="5">
        <v>82390716</v>
      </c>
    </row>
    <row r="123" spans="3:26" ht="15.5" x14ac:dyDescent="0.35">
      <c r="C123" t="s">
        <v>159</v>
      </c>
      <c r="D123" s="5">
        <v>9866814582000</v>
      </c>
      <c r="E123" s="5">
        <v>9515555808000</v>
      </c>
      <c r="F123" s="5">
        <v>8060112649000</v>
      </c>
      <c r="G123" s="5">
        <v>8143839115000</v>
      </c>
      <c r="I123" s="5">
        <v>8143839115000</v>
      </c>
      <c r="J123" s="5">
        <v>5495545182000</v>
      </c>
      <c r="K123" s="5">
        <v>4848304165000</v>
      </c>
      <c r="L123" s="5">
        <v>293863030</v>
      </c>
      <c r="M123" s="5">
        <v>292643885</v>
      </c>
      <c r="N123" s="5">
        <v>281239286</v>
      </c>
      <c r="O123" s="5">
        <v>315255563</v>
      </c>
      <c r="P123" s="5">
        <v>184294296</v>
      </c>
      <c r="Q123" s="5">
        <v>174247616</v>
      </c>
      <c r="R123" s="5">
        <v>156210035</v>
      </c>
      <c r="S123" s="5">
        <v>148218508</v>
      </c>
      <c r="T123" s="5">
        <v>133452468</v>
      </c>
      <c r="U123" s="5">
        <v>143650091</v>
      </c>
      <c r="V123" s="5">
        <v>165903424</v>
      </c>
      <c r="W123" s="5">
        <v>92355692</v>
      </c>
      <c r="X123" s="5">
        <v>124695578</v>
      </c>
      <c r="Y123" s="5">
        <v>187420657</v>
      </c>
      <c r="Z123" s="5">
        <v>259553277</v>
      </c>
    </row>
    <row r="124" spans="3:26" ht="15.5" x14ac:dyDescent="0.35">
      <c r="C124" t="s">
        <v>160</v>
      </c>
    </row>
    <row r="125" spans="3:26" ht="15.5" x14ac:dyDescent="0.35">
      <c r="C125" t="s">
        <v>161</v>
      </c>
      <c r="D125" s="5">
        <v>3127058401000</v>
      </c>
      <c r="E125" s="5">
        <v>3127058401000</v>
      </c>
      <c r="F125" s="5">
        <v>3127058401000</v>
      </c>
      <c r="G125" s="5">
        <v>3127058401000</v>
      </c>
      <c r="I125" s="5">
        <v>3127058401000</v>
      </c>
      <c r="J125" s="5">
        <v>2185373379000</v>
      </c>
      <c r="K125" s="5">
        <v>2185373379000</v>
      </c>
      <c r="L125" s="5">
        <v>241169504</v>
      </c>
      <c r="M125" s="5">
        <v>241169504</v>
      </c>
      <c r="N125" s="5">
        <v>241169504</v>
      </c>
      <c r="O125" s="5">
        <v>241169504</v>
      </c>
      <c r="P125" s="5">
        <v>241169504</v>
      </c>
      <c r="Q125" s="5">
        <v>241169504</v>
      </c>
      <c r="R125" s="5">
        <v>241169504</v>
      </c>
      <c r="S125" s="5">
        <v>241169504</v>
      </c>
      <c r="T125" s="5">
        <v>241169504</v>
      </c>
      <c r="U125" s="5">
        <v>241169504</v>
      </c>
      <c r="V125" s="5">
        <v>241169504</v>
      </c>
      <c r="W125" s="5">
        <v>241169504</v>
      </c>
      <c r="X125" s="5">
        <v>241169504</v>
      </c>
      <c r="Y125" s="5">
        <v>174744781</v>
      </c>
      <c r="Z125" s="5">
        <v>174744781</v>
      </c>
    </row>
    <row r="126" spans="3:26" ht="15.5" x14ac:dyDescent="0.35">
      <c r="C126" t="s">
        <v>162</v>
      </c>
      <c r="D126" s="5">
        <v>1204827671000</v>
      </c>
      <c r="E126" s="5">
        <v>1204827671000</v>
      </c>
      <c r="F126" s="5">
        <v>1204827671000</v>
      </c>
      <c r="G126" s="5">
        <v>1204827671000</v>
      </c>
      <c r="I126" s="5">
        <v>1204827671000</v>
      </c>
      <c r="J126" s="5">
        <v>737708151000</v>
      </c>
      <c r="K126" s="5">
        <v>737708151000</v>
      </c>
      <c r="L126" s="5">
        <v>78777981</v>
      </c>
      <c r="M126" s="5">
        <v>78777981</v>
      </c>
      <c r="N126" s="5">
        <v>78777981</v>
      </c>
      <c r="O126" s="5">
        <v>78777981</v>
      </c>
      <c r="P126" s="5">
        <v>78777981</v>
      </c>
      <c r="Q126" s="5">
        <v>78777981</v>
      </c>
      <c r="R126" s="5">
        <v>78777981</v>
      </c>
      <c r="S126" s="5">
        <v>78777981</v>
      </c>
      <c r="T126" s="5">
        <v>78777981</v>
      </c>
      <c r="U126" s="5">
        <v>78777981</v>
      </c>
      <c r="V126" s="5">
        <v>78777981</v>
      </c>
      <c r="W126" s="5">
        <v>78777981</v>
      </c>
      <c r="X126" s="5">
        <v>78777981</v>
      </c>
      <c r="Y126" s="5">
        <v>81673830</v>
      </c>
      <c r="Z126" s="5">
        <v>81673830</v>
      </c>
    </row>
    <row r="127" spans="3:26" ht="15.5" x14ac:dyDescent="0.35">
      <c r="C127" t="s">
        <v>163</v>
      </c>
      <c r="D127" s="5">
        <v>2764562212000</v>
      </c>
      <c r="E127" s="5">
        <v>4715773296000</v>
      </c>
      <c r="F127" s="5">
        <v>4496978720000</v>
      </c>
      <c r="G127" s="5">
        <v>4404261582000</v>
      </c>
      <c r="I127" s="5">
        <v>4404261582000</v>
      </c>
      <c r="J127" s="5">
        <v>112685885000</v>
      </c>
      <c r="K127" s="5">
        <v>-1093635026000</v>
      </c>
      <c r="L127" s="5">
        <v>-66273246</v>
      </c>
      <c r="M127" s="5">
        <v>-49466620</v>
      </c>
      <c r="N127" s="5">
        <v>-50932872</v>
      </c>
      <c r="O127" s="5">
        <v>-86546421</v>
      </c>
      <c r="P127" s="5">
        <v>-89996414</v>
      </c>
      <c r="Q127" s="5">
        <v>-93238331</v>
      </c>
      <c r="R127" s="5">
        <v>-95652462</v>
      </c>
      <c r="S127" s="5">
        <v>-96000236</v>
      </c>
      <c r="T127" s="5">
        <v>-98360522</v>
      </c>
      <c r="U127" s="5">
        <v>-98717227</v>
      </c>
      <c r="V127" s="5">
        <v>-47029050</v>
      </c>
      <c r="W127" s="5">
        <v>-6000596</v>
      </c>
      <c r="X127" s="5">
        <v>18011753</v>
      </c>
      <c r="Y127" s="5">
        <v>19298446</v>
      </c>
      <c r="Z127" s="5">
        <v>21145917</v>
      </c>
    </row>
    <row r="128" spans="3:26" ht="15.5" x14ac:dyDescent="0.35">
      <c r="C128" t="s">
        <v>164</v>
      </c>
      <c r="D128" s="5">
        <v>1000000000</v>
      </c>
      <c r="E128" s="5">
        <v>1000000000</v>
      </c>
    </row>
    <row r="129" spans="2:26" ht="15.5" x14ac:dyDescent="0.35">
      <c r="C129" t="s">
        <v>165</v>
      </c>
      <c r="D129" s="5">
        <v>2763562212000</v>
      </c>
      <c r="E129" s="5">
        <v>4714773296000</v>
      </c>
      <c r="P129" s="5">
        <v>-89996414</v>
      </c>
      <c r="Q129" s="5">
        <v>-93238331</v>
      </c>
      <c r="R129" s="5">
        <v>-95652462</v>
      </c>
      <c r="S129" s="5">
        <v>-96000236</v>
      </c>
      <c r="T129" s="5">
        <v>-98360522</v>
      </c>
      <c r="U129" s="5">
        <v>-98717227</v>
      </c>
      <c r="V129" s="5">
        <v>-47029050</v>
      </c>
      <c r="W129" s="5">
        <v>-6000596</v>
      </c>
      <c r="X129" s="5">
        <v>18011753</v>
      </c>
      <c r="Y129" s="5">
        <v>19298446</v>
      </c>
      <c r="Z129" s="5">
        <v>21145917</v>
      </c>
    </row>
    <row r="130" spans="2:26" ht="15.5" x14ac:dyDescent="0.35">
      <c r="C130" t="s">
        <v>166</v>
      </c>
      <c r="D130" s="5">
        <v>2764562212000</v>
      </c>
      <c r="E130" s="5">
        <v>4715773296000</v>
      </c>
      <c r="F130" s="5">
        <v>4496978720000</v>
      </c>
      <c r="G130" s="5">
        <v>4404261582000</v>
      </c>
      <c r="I130" s="5">
        <v>4404261582000</v>
      </c>
      <c r="J130" s="5">
        <v>112685885000</v>
      </c>
      <c r="K130" s="5">
        <v>-1093635026000</v>
      </c>
      <c r="L130" s="5">
        <v>-66273246</v>
      </c>
      <c r="M130" s="5">
        <v>-49466620</v>
      </c>
      <c r="N130" s="5">
        <v>-50932872</v>
      </c>
      <c r="O130" s="5">
        <v>-86546421</v>
      </c>
      <c r="P130" s="5">
        <v>-89996414</v>
      </c>
      <c r="Q130" s="5">
        <v>-93238331</v>
      </c>
      <c r="R130" s="5">
        <v>-95652462</v>
      </c>
      <c r="S130" s="5">
        <v>-96000236</v>
      </c>
      <c r="T130" s="5">
        <v>-98360522</v>
      </c>
      <c r="U130" s="5">
        <v>-98717227</v>
      </c>
      <c r="V130" s="5">
        <v>-47029050</v>
      </c>
      <c r="W130" s="5">
        <v>-6000596</v>
      </c>
      <c r="X130" s="5">
        <v>18011753</v>
      </c>
      <c r="Y130" s="5">
        <v>19298446</v>
      </c>
      <c r="Z130" s="5">
        <v>21145917</v>
      </c>
    </row>
    <row r="131" spans="2:26" ht="15.5" x14ac:dyDescent="0.35">
      <c r="C131" t="s">
        <v>167</v>
      </c>
      <c r="D131" s="5">
        <v>15241828000</v>
      </c>
      <c r="E131" s="5">
        <v>15215367000</v>
      </c>
      <c r="F131" s="5">
        <v>15267222000</v>
      </c>
      <c r="G131" s="5">
        <v>15267619000</v>
      </c>
      <c r="I131" s="5">
        <v>15267619000</v>
      </c>
      <c r="J131" s="5">
        <v>2943471000</v>
      </c>
      <c r="K131" s="5">
        <v>-2374570000</v>
      </c>
      <c r="L131" s="5">
        <v>201404</v>
      </c>
      <c r="M131" s="5">
        <v>198932</v>
      </c>
      <c r="N131" s="5">
        <v>193326</v>
      </c>
      <c r="O131" s="5">
        <v>139622</v>
      </c>
      <c r="P131" s="5">
        <v>130717</v>
      </c>
      <c r="Q131" s="5">
        <v>121032</v>
      </c>
      <c r="R131" s="5">
        <v>112300</v>
      </c>
      <c r="S131" s="5">
        <v>86827</v>
      </c>
      <c r="T131" s="5">
        <v>97228</v>
      </c>
      <c r="U131" s="5">
        <v>155332</v>
      </c>
      <c r="V131" s="5">
        <v>1028457</v>
      </c>
      <c r="W131" s="5">
        <v>1344576</v>
      </c>
      <c r="X131" s="5">
        <v>1395474</v>
      </c>
      <c r="Y131" s="5">
        <v>996930</v>
      </c>
      <c r="Z131" s="5">
        <v>160801</v>
      </c>
    </row>
    <row r="132" spans="2:26" ht="15.5" x14ac:dyDescent="0.35">
      <c r="C132" t="s">
        <v>10</v>
      </c>
      <c r="D132" s="5">
        <v>8269998209000</v>
      </c>
      <c r="E132" s="5">
        <v>8111170476000</v>
      </c>
      <c r="F132" s="5">
        <v>7892427755000</v>
      </c>
      <c r="G132" s="5">
        <v>8591133274000</v>
      </c>
      <c r="I132" s="5">
        <v>8591133274000</v>
      </c>
      <c r="J132" s="5">
        <v>3038716941000</v>
      </c>
      <c r="K132" s="5">
        <v>3289314890000</v>
      </c>
      <c r="L132" s="5">
        <v>254108245</v>
      </c>
      <c r="M132" s="5">
        <v>270852713</v>
      </c>
      <c r="N132" s="5">
        <v>269400278</v>
      </c>
      <c r="O132" s="5">
        <v>234263034</v>
      </c>
      <c r="P132" s="5">
        <v>230804136</v>
      </c>
      <c r="Q132" s="5">
        <v>227552534</v>
      </c>
      <c r="R132" s="5">
        <v>225129671</v>
      </c>
      <c r="S132" s="5">
        <v>224756424</v>
      </c>
      <c r="T132" s="5">
        <v>222406539</v>
      </c>
      <c r="U132" s="5">
        <v>222107938</v>
      </c>
      <c r="V132" s="5">
        <v>273572376</v>
      </c>
      <c r="W132" s="5">
        <v>313770212</v>
      </c>
      <c r="X132" s="5">
        <v>337815955</v>
      </c>
      <c r="Y132" s="5">
        <v>274768380</v>
      </c>
      <c r="Z132" s="5">
        <v>277941382</v>
      </c>
    </row>
    <row r="133" spans="2:26" ht="15.5" x14ac:dyDescent="0.35">
      <c r="C133" t="s">
        <v>168</v>
      </c>
      <c r="D133" s="5">
        <v>18136812791000</v>
      </c>
      <c r="E133" s="5">
        <v>17626726284000</v>
      </c>
      <c r="F133" s="5">
        <v>15952540404000</v>
      </c>
      <c r="G133" s="5">
        <v>16734972389000</v>
      </c>
      <c r="I133" s="5">
        <v>16734972389000</v>
      </c>
      <c r="J133" s="5">
        <v>8534262123000</v>
      </c>
      <c r="K133" s="5">
        <v>8137619055000</v>
      </c>
      <c r="L133" s="5">
        <v>547971275</v>
      </c>
      <c r="M133" s="5">
        <v>563496598</v>
      </c>
      <c r="N133" s="5">
        <v>550639564</v>
      </c>
      <c r="O133" s="5">
        <v>549518597</v>
      </c>
      <c r="P133" s="5">
        <v>415098432</v>
      </c>
      <c r="Q133" s="5">
        <v>401800150</v>
      </c>
      <c r="R133" s="5">
        <v>381339706</v>
      </c>
      <c r="S133" s="5">
        <v>372974932</v>
      </c>
      <c r="T133" s="5">
        <v>355859007</v>
      </c>
      <c r="U133" s="5">
        <v>365758029</v>
      </c>
      <c r="V133" s="5">
        <v>439475800</v>
      </c>
      <c r="W133" s="5">
        <v>406125904</v>
      </c>
      <c r="X133" s="5">
        <v>462511533</v>
      </c>
      <c r="Y133" s="5">
        <v>462189037</v>
      </c>
      <c r="Z133" s="5">
        <v>537494659</v>
      </c>
    </row>
    <row r="134" spans="2:26" ht="15.5" x14ac:dyDescent="0.35">
      <c r="C134" t="s">
        <v>169</v>
      </c>
      <c r="D134" s="5">
        <v>40687434244</v>
      </c>
      <c r="E134" s="5">
        <v>40687434244</v>
      </c>
      <c r="F134" s="5">
        <v>40687434244</v>
      </c>
      <c r="G134" s="5">
        <v>40687434244</v>
      </c>
      <c r="I134" s="5">
        <v>40687434244</v>
      </c>
      <c r="J134" s="5">
        <v>21853733792</v>
      </c>
      <c r="K134" s="5">
        <v>21853733792</v>
      </c>
      <c r="L134" s="5">
        <v>21853733792</v>
      </c>
      <c r="M134" s="5">
        <v>21853733792</v>
      </c>
      <c r="N134" s="5">
        <v>21853733792</v>
      </c>
      <c r="O134" s="5">
        <v>21853733792</v>
      </c>
      <c r="P134" s="5">
        <v>21853733792</v>
      </c>
      <c r="Q134" s="5">
        <v>21853733792</v>
      </c>
      <c r="R134" s="5">
        <v>21853733792</v>
      </c>
      <c r="S134" s="5">
        <v>21853733792</v>
      </c>
      <c r="T134" s="5">
        <v>21853733792</v>
      </c>
      <c r="U134" s="5">
        <v>21853733792</v>
      </c>
      <c r="V134" s="5">
        <v>21853733792</v>
      </c>
      <c r="W134" s="5">
        <v>21853733792</v>
      </c>
      <c r="X134" s="5">
        <v>21853733792</v>
      </c>
      <c r="Y134" s="5">
        <v>15609809820</v>
      </c>
      <c r="Z134" s="5">
        <v>15609809800</v>
      </c>
    </row>
    <row r="136" spans="2:26" ht="15.5" x14ac:dyDescent="0.35">
      <c r="B136" t="s">
        <v>170</v>
      </c>
      <c r="C136" t="s">
        <v>171</v>
      </c>
      <c r="D136" s="5">
        <v>1006166900000</v>
      </c>
      <c r="E136" s="5">
        <v>495297014000</v>
      </c>
      <c r="F136" s="5">
        <v>163343603000</v>
      </c>
      <c r="G136" s="5">
        <v>157217284000</v>
      </c>
      <c r="I136" s="5">
        <v>1456111678000</v>
      </c>
      <c r="J136" s="5">
        <v>613281148000</v>
      </c>
      <c r="K136" s="5">
        <v>1109832247000</v>
      </c>
      <c r="L136" s="5">
        <v>14246058</v>
      </c>
      <c r="M136" s="5">
        <v>67419265</v>
      </c>
      <c r="N136" s="5">
        <v>51531840</v>
      </c>
      <c r="O136" s="5">
        <v>-16307057</v>
      </c>
      <c r="P136" s="5">
        <v>18069226</v>
      </c>
      <c r="Q136" s="5">
        <v>-963029</v>
      </c>
      <c r="R136" s="5">
        <v>45417820</v>
      </c>
      <c r="S136" s="5">
        <v>27201938</v>
      </c>
      <c r="T136" s="5">
        <v>20964921</v>
      </c>
      <c r="U136" s="5">
        <v>9123863</v>
      </c>
      <c r="V136" s="5">
        <v>28948728</v>
      </c>
      <c r="W136" s="5">
        <v>125039937</v>
      </c>
      <c r="X136" s="5">
        <v>25266683</v>
      </c>
      <c r="Y136" s="5">
        <v>48493493</v>
      </c>
      <c r="Z136" s="5">
        <v>103214708</v>
      </c>
    </row>
    <row r="137" spans="2:26" ht="15.5" x14ac:dyDescent="0.35">
      <c r="C137" t="s">
        <v>395</v>
      </c>
      <c r="D137" s="5">
        <v>1579152293000</v>
      </c>
      <c r="E137" s="5">
        <v>1781103727000</v>
      </c>
      <c r="F137" s="5">
        <v>1390093255000</v>
      </c>
      <c r="G137" s="5">
        <v>1539016231000</v>
      </c>
      <c r="I137" s="5">
        <v>6333929123000</v>
      </c>
      <c r="J137" s="5">
        <v>6194028880000</v>
      </c>
      <c r="K137" s="5">
        <v>6488889457000</v>
      </c>
      <c r="L137" s="5">
        <v>409819682</v>
      </c>
      <c r="M137" s="5">
        <v>326064699</v>
      </c>
      <c r="N137" s="5">
        <v>313576635</v>
      </c>
      <c r="O137" s="5">
        <v>328649301</v>
      </c>
      <c r="P137" s="5">
        <v>267798745</v>
      </c>
      <c r="Q137" s="5">
        <v>255007398</v>
      </c>
      <c r="R137" s="5">
        <v>267959524</v>
      </c>
      <c r="S137" s="5">
        <v>232802197</v>
      </c>
      <c r="T137" s="5">
        <v>226199682</v>
      </c>
      <c r="U137" s="5">
        <v>232452666</v>
      </c>
      <c r="V137" s="5">
        <v>315790931</v>
      </c>
      <c r="W137" s="5">
        <v>282625895</v>
      </c>
      <c r="X137" s="5">
        <v>211265420</v>
      </c>
      <c r="Y137" s="5">
        <v>201420715</v>
      </c>
      <c r="Z137" s="5">
        <v>222840674</v>
      </c>
    </row>
    <row r="138" spans="2:26" ht="15.5" x14ac:dyDescent="0.35">
      <c r="C138" t="s">
        <v>817</v>
      </c>
      <c r="D138" s="5">
        <v>1051374000</v>
      </c>
      <c r="I138" s="5">
        <v>147259881000</v>
      </c>
      <c r="K138" s="5">
        <v>15459257000</v>
      </c>
      <c r="L138" s="5">
        <v>10165588</v>
      </c>
      <c r="M138" s="5">
        <v>27582413</v>
      </c>
      <c r="N138" s="5">
        <v>40877931</v>
      </c>
      <c r="O138" s="5">
        <v>19418670</v>
      </c>
      <c r="P138" s="5">
        <v>29553148</v>
      </c>
      <c r="Q138" s="5">
        <v>18825907</v>
      </c>
      <c r="R138" s="5">
        <v>27279177</v>
      </c>
      <c r="S138" s="5">
        <v>17070149</v>
      </c>
      <c r="T138" s="5">
        <v>31158281</v>
      </c>
      <c r="U138" s="5">
        <v>11013245</v>
      </c>
      <c r="V138" s="5">
        <v>10049206</v>
      </c>
      <c r="W138" s="5">
        <v>8097091</v>
      </c>
      <c r="X138" s="5">
        <v>1672163</v>
      </c>
      <c r="Y138" s="5">
        <v>7014584</v>
      </c>
      <c r="Z138" s="5">
        <v>21815991</v>
      </c>
    </row>
    <row r="139" spans="2:26" ht="15.5" x14ac:dyDescent="0.35">
      <c r="C139" t="s">
        <v>782</v>
      </c>
      <c r="D139" s="5">
        <v>3530944000</v>
      </c>
      <c r="E139" s="5">
        <v>1366590000</v>
      </c>
      <c r="F139" s="5">
        <v>2497218000</v>
      </c>
      <c r="G139" s="5">
        <v>3704495000</v>
      </c>
      <c r="I139" s="5">
        <v>9244472000</v>
      </c>
      <c r="J139" s="5">
        <v>4541142000</v>
      </c>
      <c r="K139" s="5">
        <v>3285410000</v>
      </c>
      <c r="L139" s="5">
        <v>322035</v>
      </c>
      <c r="M139" s="5">
        <v>185840</v>
      </c>
      <c r="N139" s="5">
        <v>527082</v>
      </c>
      <c r="O139" s="5">
        <v>4561541</v>
      </c>
      <c r="P139" s="5">
        <v>99110</v>
      </c>
      <c r="Q139" s="5">
        <v>74525</v>
      </c>
      <c r="R139" s="5">
        <v>61220</v>
      </c>
      <c r="S139" s="5">
        <v>48792</v>
      </c>
      <c r="T139" s="5">
        <v>33735</v>
      </c>
      <c r="U139" s="5">
        <v>47809</v>
      </c>
      <c r="V139" s="5">
        <v>841194</v>
      </c>
      <c r="W139" s="5">
        <v>1433147</v>
      </c>
      <c r="X139" s="5">
        <v>194569</v>
      </c>
      <c r="Y139" s="5">
        <v>138929</v>
      </c>
      <c r="Z139" s="5">
        <v>2269594</v>
      </c>
    </row>
    <row r="140" spans="2:26" ht="15.5" x14ac:dyDescent="0.35">
      <c r="C140" t="s">
        <v>174</v>
      </c>
      <c r="D140" s="5">
        <v>-342503818000</v>
      </c>
      <c r="E140" s="5">
        <v>-302357254000</v>
      </c>
      <c r="F140" s="5">
        <v>-243616013000</v>
      </c>
      <c r="G140" s="5">
        <v>-282141023000</v>
      </c>
      <c r="I140" s="5">
        <v>-1047532373000</v>
      </c>
      <c r="J140" s="5">
        <v>-899579380000</v>
      </c>
      <c r="K140" s="5">
        <v>-968775391000</v>
      </c>
      <c r="L140" s="5">
        <v>-64450738</v>
      </c>
      <c r="M140" s="5">
        <v>-48113610</v>
      </c>
      <c r="N140" s="5">
        <v>-35156367</v>
      </c>
      <c r="O140" s="5">
        <v>-32254625</v>
      </c>
      <c r="P140" s="5">
        <v>-32525846</v>
      </c>
      <c r="Q140" s="5">
        <v>-29975433</v>
      </c>
      <c r="R140" s="5">
        <v>-20527857</v>
      </c>
      <c r="S140" s="5">
        <v>-21679863</v>
      </c>
      <c r="T140" s="5">
        <v>-24496711</v>
      </c>
      <c r="U140" s="5">
        <v>-37857873</v>
      </c>
      <c r="V140" s="5">
        <v>-32754351</v>
      </c>
      <c r="W140" s="5">
        <v>-26869165</v>
      </c>
      <c r="X140" s="5">
        <v>-23186813</v>
      </c>
      <c r="Y140" s="5">
        <v>-19103145</v>
      </c>
      <c r="Z140" s="5">
        <v>-17442062</v>
      </c>
    </row>
    <row r="141" spans="2:26" ht="15.5" x14ac:dyDescent="0.35">
      <c r="C141" t="s">
        <v>224</v>
      </c>
      <c r="D141" s="5">
        <v>-92697779000</v>
      </c>
      <c r="E141" s="5">
        <v>-68163239000</v>
      </c>
      <c r="F141" s="5">
        <v>-145956609000</v>
      </c>
      <c r="G141" s="5">
        <v>-67335629000</v>
      </c>
      <c r="I141" s="5">
        <v>-206181320000</v>
      </c>
      <c r="J141" s="5">
        <v>-52194016000</v>
      </c>
      <c r="K141" s="5">
        <v>-160392252000</v>
      </c>
      <c r="L141" s="5">
        <v>-9809266</v>
      </c>
      <c r="M141" s="5">
        <v>-7839439</v>
      </c>
      <c r="N141" s="5">
        <v>-9557402</v>
      </c>
      <c r="O141" s="5">
        <v>-6151329</v>
      </c>
      <c r="P141" s="5">
        <v>-4174533</v>
      </c>
      <c r="Q141" s="5">
        <v>-4964237</v>
      </c>
      <c r="R141" s="5">
        <v>-5013729</v>
      </c>
      <c r="S141" s="5">
        <v>-1851688</v>
      </c>
      <c r="T141" s="5">
        <v>-1581293</v>
      </c>
      <c r="U141" s="5">
        <v>-3725384</v>
      </c>
      <c r="V141" s="5">
        <v>-2446883</v>
      </c>
      <c r="W141" s="5">
        <v>-4396687</v>
      </c>
      <c r="X141" s="5">
        <v>-8599837</v>
      </c>
      <c r="Y141" s="5">
        <v>-10940979</v>
      </c>
      <c r="Z141" s="5">
        <v>-19137422</v>
      </c>
    </row>
    <row r="142" spans="2:26" ht="15.5" x14ac:dyDescent="0.35">
      <c r="C142" t="s">
        <v>318</v>
      </c>
      <c r="D142" s="5">
        <v>-23783065000</v>
      </c>
      <c r="E142" s="5">
        <v>-36691674000</v>
      </c>
      <c r="F142" s="5">
        <v>-23874893000</v>
      </c>
      <c r="G142" s="5">
        <v>-47276481000</v>
      </c>
      <c r="I142" s="5">
        <v>-127763204000</v>
      </c>
      <c r="J142" s="5">
        <v>-295855981000</v>
      </c>
      <c r="K142" s="5">
        <v>-259257362000</v>
      </c>
      <c r="L142" s="5">
        <v>-13269968</v>
      </c>
      <c r="M142" s="5">
        <v>-5460826</v>
      </c>
      <c r="N142" s="5">
        <v>-6923211</v>
      </c>
      <c r="O142" s="5">
        <v>-5954317</v>
      </c>
      <c r="P142" s="5">
        <v>-5488278</v>
      </c>
      <c r="Q142" s="5">
        <v>-1695145</v>
      </c>
      <c r="R142" s="5">
        <v>-4399634</v>
      </c>
      <c r="S142" s="5">
        <v>-6403011</v>
      </c>
      <c r="T142" s="5">
        <v>-4836365</v>
      </c>
      <c r="U142" s="5">
        <v>-15984232</v>
      </c>
      <c r="V142" s="5">
        <v>-5427601</v>
      </c>
      <c r="W142" s="5">
        <v>-2462754</v>
      </c>
      <c r="X142" s="5">
        <v>-2496314</v>
      </c>
      <c r="Y142" s="5">
        <v>-1991556</v>
      </c>
      <c r="Z142" s="5">
        <v>-5199800</v>
      </c>
    </row>
    <row r="143" spans="2:26" ht="15.5" x14ac:dyDescent="0.35">
      <c r="C143" t="s">
        <v>1639</v>
      </c>
      <c r="Z143" s="5">
        <v>-1320201</v>
      </c>
    </row>
    <row r="144" spans="2:26" ht="15.5" x14ac:dyDescent="0.35">
      <c r="C144" t="s">
        <v>589</v>
      </c>
      <c r="D144" s="5">
        <v>-118583049000</v>
      </c>
      <c r="E144" s="5">
        <v>-879961136000</v>
      </c>
      <c r="F144" s="5">
        <v>-815799355000</v>
      </c>
      <c r="G144" s="5">
        <v>-988750309000</v>
      </c>
      <c r="I144" s="5">
        <v>-3652844901000</v>
      </c>
      <c r="J144" s="5">
        <v>-4337659497000</v>
      </c>
      <c r="K144" s="5">
        <v>-4009376872000</v>
      </c>
      <c r="L144" s="5">
        <v>-318531275</v>
      </c>
      <c r="M144" s="5">
        <v>-224999812</v>
      </c>
      <c r="N144" s="5">
        <v>-251812828</v>
      </c>
      <c r="O144" s="5">
        <v>-324576298</v>
      </c>
      <c r="P144" s="5">
        <v>-237193120</v>
      </c>
      <c r="Q144" s="5">
        <v>-238236044</v>
      </c>
      <c r="R144" s="5">
        <v>-219940881</v>
      </c>
      <c r="S144" s="5">
        <v>-192784638</v>
      </c>
      <c r="T144" s="5">
        <v>-205512408</v>
      </c>
      <c r="U144" s="5">
        <v>-176822368</v>
      </c>
      <c r="V144" s="5">
        <v>-257103768</v>
      </c>
      <c r="W144" s="5">
        <v>-133387590</v>
      </c>
      <c r="X144" s="5">
        <v>-153582505</v>
      </c>
      <c r="Y144" s="5">
        <v>-128045055</v>
      </c>
      <c r="Z144" s="5">
        <v>-100612066</v>
      </c>
    </row>
    <row r="145" spans="3:26" ht="15.5" x14ac:dyDescent="0.35">
      <c r="C145" t="s">
        <v>158</v>
      </c>
    </row>
    <row r="146" spans="3:26" ht="15.5" x14ac:dyDescent="0.35">
      <c r="C146" t="s">
        <v>184</v>
      </c>
      <c r="D146" s="5">
        <v>-218684022000</v>
      </c>
      <c r="E146" s="5">
        <v>857530145000</v>
      </c>
      <c r="F146" s="5">
        <v>-991196797000</v>
      </c>
      <c r="G146" s="5">
        <v>456261612000</v>
      </c>
      <c r="I146" s="5">
        <v>1474212487000</v>
      </c>
      <c r="J146" s="5">
        <v>730619327000</v>
      </c>
      <c r="K146" s="5">
        <v>-773091227000</v>
      </c>
      <c r="L146" s="5">
        <v>-27881099</v>
      </c>
      <c r="M146" s="5">
        <v>-46444572</v>
      </c>
      <c r="N146" s="5">
        <v>-25119348</v>
      </c>
      <c r="O146" s="5">
        <v>104873787</v>
      </c>
      <c r="P146" s="5">
        <v>-8017459</v>
      </c>
      <c r="Q146" s="5">
        <v>-4376476</v>
      </c>
      <c r="R146" s="5">
        <v>-2506997</v>
      </c>
      <c r="S146" s="5">
        <v>-8193096</v>
      </c>
      <c r="T146" s="5">
        <v>-12448757</v>
      </c>
      <c r="U146" s="5">
        <v>-9784937</v>
      </c>
      <c r="V146" s="5">
        <v>-3708837</v>
      </c>
      <c r="W146" s="5">
        <v>-71154466</v>
      </c>
      <c r="X146" s="5">
        <v>-596873</v>
      </c>
      <c r="Y146" s="5">
        <v>-65118944</v>
      </c>
      <c r="Z146" s="5">
        <v>-62694887</v>
      </c>
    </row>
    <row r="147" spans="3:26" ht="15.5" x14ac:dyDescent="0.35">
      <c r="C147" t="s">
        <v>185</v>
      </c>
      <c r="D147" s="5">
        <v>-686806233000</v>
      </c>
      <c r="E147" s="5">
        <v>-1195401110000</v>
      </c>
      <c r="F147" s="5">
        <v>-275952879000</v>
      </c>
      <c r="G147" s="5">
        <v>-198320462000</v>
      </c>
      <c r="I147" s="5">
        <v>-1686223847000</v>
      </c>
      <c r="J147" s="5">
        <v>-1384226403000</v>
      </c>
      <c r="K147" s="5">
        <v>-242729086000</v>
      </c>
      <c r="L147" s="5">
        <v>-7322691</v>
      </c>
      <c r="M147" s="5">
        <v>-16094987</v>
      </c>
      <c r="N147" s="5">
        <v>-44293476</v>
      </c>
      <c r="O147" s="5">
        <v>-38342200</v>
      </c>
      <c r="P147" s="5">
        <v>-19093016</v>
      </c>
      <c r="Q147" s="5">
        <v>-6517828</v>
      </c>
      <c r="R147" s="5">
        <v>-41232620</v>
      </c>
      <c r="S147" s="5">
        <v>-16290246</v>
      </c>
      <c r="T147" s="5">
        <v>-5800453</v>
      </c>
      <c r="U147" s="5">
        <v>-12514337</v>
      </c>
      <c r="V147" s="5">
        <v>-37392352</v>
      </c>
      <c r="W147" s="5">
        <v>-43118244</v>
      </c>
      <c r="X147" s="5">
        <v>-19989272</v>
      </c>
      <c r="Y147" s="5">
        <v>-1386382</v>
      </c>
      <c r="Z147" s="5">
        <v>-86499880</v>
      </c>
    </row>
    <row r="148" spans="3:26" ht="15.5" x14ac:dyDescent="0.35">
      <c r="C148" t="s">
        <v>325</v>
      </c>
      <c r="D148" s="5">
        <v>40654000</v>
      </c>
      <c r="G148" s="5">
        <v>844408000</v>
      </c>
      <c r="I148" s="5">
        <v>1135399000</v>
      </c>
      <c r="J148" s="5">
        <v>435550000</v>
      </c>
      <c r="L148" s="5">
        <v>49612</v>
      </c>
      <c r="O148" s="5">
        <v>257424</v>
      </c>
      <c r="Q148" s="5">
        <v>544894</v>
      </c>
      <c r="R148" s="5">
        <v>86705</v>
      </c>
      <c r="S148" s="5">
        <v>750049</v>
      </c>
      <c r="T148" s="5">
        <v>188123</v>
      </c>
      <c r="U148" s="5">
        <v>2498304</v>
      </c>
      <c r="V148" s="5">
        <v>4494775</v>
      </c>
      <c r="Y148" s="5">
        <v>509200</v>
      </c>
    </row>
    <row r="149" spans="3:26" ht="15.5" x14ac:dyDescent="0.35">
      <c r="C149" t="s">
        <v>189</v>
      </c>
      <c r="D149" s="5">
        <v>-245513192000</v>
      </c>
      <c r="E149" s="5">
        <v>-842972702000</v>
      </c>
      <c r="F149" s="5">
        <v>-253137109000</v>
      </c>
      <c r="G149" s="5">
        <v>-250713499000</v>
      </c>
      <c r="I149" s="5">
        <v>-1588907875000</v>
      </c>
      <c r="J149" s="5">
        <v>-1435980786000</v>
      </c>
      <c r="K149" s="5">
        <v>-186769317000</v>
      </c>
      <c r="L149" s="5">
        <v>-14519980</v>
      </c>
      <c r="M149" s="5">
        <v>-15891182</v>
      </c>
      <c r="N149" s="5">
        <v>-44293476</v>
      </c>
      <c r="O149" s="5">
        <v>-38599624</v>
      </c>
      <c r="P149" s="5">
        <v>-19093016</v>
      </c>
      <c r="Q149" s="5">
        <v>-7062722</v>
      </c>
      <c r="R149" s="5">
        <v>-41319325</v>
      </c>
      <c r="S149" s="5">
        <v>-15699193</v>
      </c>
      <c r="T149" s="5">
        <v>-5988576</v>
      </c>
      <c r="U149" s="5">
        <v>-15763397</v>
      </c>
      <c r="V149" s="5">
        <v>-42538405</v>
      </c>
      <c r="W149" s="5">
        <v>-54141722</v>
      </c>
      <c r="X149" s="5">
        <v>-7577333</v>
      </c>
      <c r="Y149" s="5">
        <v>-7862574</v>
      </c>
      <c r="Z149" s="5">
        <v>-69087157</v>
      </c>
    </row>
    <row r="150" spans="3:26" ht="15.5" x14ac:dyDescent="0.35">
      <c r="C150" t="s">
        <v>2629</v>
      </c>
      <c r="D150" s="5">
        <v>-237054712000</v>
      </c>
      <c r="E150" s="5">
        <v>-207817761000</v>
      </c>
    </row>
    <row r="151" spans="3:26" ht="15.5" x14ac:dyDescent="0.35">
      <c r="C151" t="s">
        <v>558</v>
      </c>
      <c r="E151" s="5">
        <v>-2113667000</v>
      </c>
      <c r="F151" s="5">
        <v>2113667000</v>
      </c>
      <c r="J151" s="5">
        <v>51318833000</v>
      </c>
      <c r="K151" s="5">
        <v>-55959769000</v>
      </c>
      <c r="L151" s="5">
        <v>7147677</v>
      </c>
      <c r="M151" s="5">
        <v>-203805</v>
      </c>
    </row>
    <row r="152" spans="3:26" ht="15.5" x14ac:dyDescent="0.35">
      <c r="C152" t="s">
        <v>3244</v>
      </c>
      <c r="G152" s="5">
        <v>1727134000</v>
      </c>
      <c r="I152" s="5">
        <v>1727134000</v>
      </c>
    </row>
    <row r="153" spans="3:26" ht="15.5" x14ac:dyDescent="0.35">
      <c r="C153" t="s">
        <v>455</v>
      </c>
      <c r="G153" s="5">
        <v>-100178505000</v>
      </c>
      <c r="I153" s="5">
        <v>-100178505000</v>
      </c>
    </row>
    <row r="154" spans="3:26" ht="15.5" x14ac:dyDescent="0.35">
      <c r="C154" t="s">
        <v>3245</v>
      </c>
      <c r="W154" s="5">
        <v>11023478</v>
      </c>
      <c r="X154" s="5">
        <v>-12411939</v>
      </c>
      <c r="Y154" s="5">
        <v>11222168</v>
      </c>
      <c r="Z154" s="5">
        <v>2578120</v>
      </c>
    </row>
    <row r="155" spans="3:26" ht="15.5" x14ac:dyDescent="0.35">
      <c r="C155" t="s">
        <v>3246</v>
      </c>
      <c r="U155" s="5">
        <v>750756</v>
      </c>
      <c r="V155" s="5">
        <v>651278</v>
      </c>
    </row>
    <row r="156" spans="3:26" ht="15.5" x14ac:dyDescent="0.35">
      <c r="C156" t="s">
        <v>1372</v>
      </c>
      <c r="D156" s="5">
        <v>287672000</v>
      </c>
      <c r="E156" s="5">
        <v>-51836927000</v>
      </c>
      <c r="G156" s="5">
        <v>150000000000</v>
      </c>
      <c r="Y156" s="5">
        <v>-5255176</v>
      </c>
      <c r="Z156" s="5">
        <v>-8970843</v>
      </c>
    </row>
    <row r="157" spans="3:26" ht="15.5" x14ac:dyDescent="0.35">
      <c r="C157" t="s">
        <v>2416</v>
      </c>
      <c r="D157" s="5">
        <v>-194984536000</v>
      </c>
      <c r="E157" s="5">
        <v>-93228904000</v>
      </c>
    </row>
    <row r="158" spans="3:26" ht="15.5" x14ac:dyDescent="0.35">
      <c r="C158" t="s">
        <v>1727</v>
      </c>
      <c r="D158" s="5">
        <v>-9582119000</v>
      </c>
      <c r="E158" s="5">
        <v>-5103885000</v>
      </c>
      <c r="F158" s="5">
        <v>-17256701000</v>
      </c>
    </row>
    <row r="159" spans="3:26" ht="15.5" x14ac:dyDescent="0.35">
      <c r="C159" t="s">
        <v>1514</v>
      </c>
      <c r="E159" s="5">
        <v>7672736000</v>
      </c>
      <c r="F159" s="5">
        <v>-7672736000</v>
      </c>
    </row>
    <row r="160" spans="3:26" ht="15.5" x14ac:dyDescent="0.35">
      <c r="C160" t="s">
        <v>3247</v>
      </c>
      <c r="Z160" s="5">
        <v>-11020000</v>
      </c>
    </row>
    <row r="161" spans="3:26" ht="15.5" x14ac:dyDescent="0.35">
      <c r="C161" t="s">
        <v>3248</v>
      </c>
    </row>
    <row r="162" spans="3:26" ht="15.5" x14ac:dyDescent="0.35">
      <c r="C162" t="s">
        <v>3249</v>
      </c>
      <c r="S162" s="5">
        <v>-1341102</v>
      </c>
    </row>
    <row r="163" spans="3:26" ht="15.5" x14ac:dyDescent="0.35">
      <c r="C163" t="s">
        <v>215</v>
      </c>
      <c r="D163" s="5">
        <v>-218684022000</v>
      </c>
      <c r="E163" s="5">
        <v>857530145000</v>
      </c>
      <c r="F163" s="5">
        <v>-991196797000</v>
      </c>
      <c r="G163" s="5">
        <v>456261612000</v>
      </c>
      <c r="I163" s="5">
        <v>1474212487000</v>
      </c>
      <c r="J163" s="5">
        <v>730619327000</v>
      </c>
      <c r="K163" s="5">
        <v>-773091227000</v>
      </c>
      <c r="L163" s="5">
        <v>-27881099</v>
      </c>
      <c r="M163" s="5">
        <v>-46444572</v>
      </c>
      <c r="N163" s="5">
        <v>-25119348</v>
      </c>
      <c r="O163" s="5">
        <v>104873787</v>
      </c>
      <c r="P163" s="5">
        <v>-8017459</v>
      </c>
      <c r="Q163" s="5">
        <v>-4376476</v>
      </c>
      <c r="R163" s="5">
        <v>-2506997</v>
      </c>
      <c r="S163" s="5">
        <v>-8193096</v>
      </c>
      <c r="T163" s="5">
        <v>-12448757</v>
      </c>
      <c r="U163" s="5">
        <v>-9784937</v>
      </c>
      <c r="V163" s="5">
        <v>-3708837</v>
      </c>
      <c r="W163" s="5">
        <v>-71154466</v>
      </c>
      <c r="X163" s="5">
        <v>-596873</v>
      </c>
      <c r="Y163" s="5">
        <v>-65118944</v>
      </c>
      <c r="Z163" s="5">
        <v>-62694887</v>
      </c>
    </row>
    <row r="164" spans="3:26" ht="15.5" x14ac:dyDescent="0.35">
      <c r="C164" t="s">
        <v>1821</v>
      </c>
      <c r="Y164" s="5">
        <v>-60835000</v>
      </c>
      <c r="Z164" s="5">
        <v>-97830000</v>
      </c>
    </row>
    <row r="165" spans="3:26" ht="15.5" x14ac:dyDescent="0.35">
      <c r="C165" t="s">
        <v>565</v>
      </c>
      <c r="D165" s="5">
        <v>-23747436000</v>
      </c>
      <c r="E165" s="5">
        <v>-2460098000</v>
      </c>
      <c r="F165" s="5">
        <v>-2608758000</v>
      </c>
      <c r="G165" s="5">
        <v>28718215000</v>
      </c>
      <c r="I165" s="5">
        <v>-23440203000</v>
      </c>
      <c r="J165" s="5">
        <v>-139565124000</v>
      </c>
      <c r="K165" s="5">
        <v>-121913043000</v>
      </c>
      <c r="L165" s="5">
        <v>-6156460</v>
      </c>
      <c r="M165" s="5">
        <v>-5555769</v>
      </c>
      <c r="N165" s="5">
        <v>-2263650</v>
      </c>
      <c r="O165" s="5">
        <v>-4300439</v>
      </c>
      <c r="P165" s="5">
        <v>-20547974</v>
      </c>
      <c r="Q165" s="5">
        <v>-20235817</v>
      </c>
      <c r="R165" s="5">
        <v>-11729603</v>
      </c>
      <c r="S165" s="5">
        <v>-4550438</v>
      </c>
      <c r="T165" s="5">
        <v>-2393897</v>
      </c>
      <c r="U165" s="5">
        <v>-7367226</v>
      </c>
      <c r="V165" s="5">
        <v>-10811414</v>
      </c>
      <c r="W165" s="5">
        <v>-1770472</v>
      </c>
      <c r="X165" s="5">
        <v>-26002</v>
      </c>
    </row>
    <row r="166" spans="3:26" ht="15.5" x14ac:dyDescent="0.35">
      <c r="C166" t="s">
        <v>463</v>
      </c>
      <c r="D166" s="5">
        <v>-106982223000</v>
      </c>
      <c r="E166" s="5">
        <v>-3710350536000</v>
      </c>
      <c r="F166" s="5">
        <v>-167272551000</v>
      </c>
      <c r="G166" s="5">
        <v>-233478432000</v>
      </c>
      <c r="I166" s="5">
        <v>-507417371000</v>
      </c>
      <c r="J166" s="5">
        <v>-748512873000</v>
      </c>
      <c r="K166" s="5">
        <v>-1386823360000</v>
      </c>
      <c r="L166" s="5">
        <v>-90030601</v>
      </c>
      <c r="M166" s="5">
        <v>-89458840</v>
      </c>
      <c r="N166" s="5">
        <v>-73536177</v>
      </c>
      <c r="O166" s="5">
        <v>-62781377</v>
      </c>
      <c r="P166" s="5">
        <v>-3867265</v>
      </c>
      <c r="Q166" s="5">
        <v>-6473274</v>
      </c>
      <c r="R166" s="5">
        <v>-5019883</v>
      </c>
      <c r="S166" s="5">
        <v>-2980987</v>
      </c>
      <c r="T166" s="5">
        <v>-2615516</v>
      </c>
      <c r="U166" s="5">
        <v>-4897806</v>
      </c>
      <c r="V166" s="5">
        <v>-1483312</v>
      </c>
      <c r="W166" s="5">
        <v>-67965187</v>
      </c>
      <c r="X166" s="5">
        <v>-52034813</v>
      </c>
    </row>
    <row r="167" spans="3:26" ht="15.5" x14ac:dyDescent="0.35">
      <c r="C167" t="s">
        <v>1373</v>
      </c>
      <c r="D167" s="5">
        <v>121393965000</v>
      </c>
      <c r="E167" s="5">
        <v>4729053328000</v>
      </c>
      <c r="F167" s="5">
        <v>191293332000</v>
      </c>
      <c r="G167" s="5">
        <v>1160235004000</v>
      </c>
      <c r="I167" s="5">
        <v>2637453885000</v>
      </c>
      <c r="J167" s="5">
        <v>2041635873000</v>
      </c>
      <c r="K167" s="5">
        <v>1048288000000</v>
      </c>
      <c r="L167" s="5">
        <v>68000000</v>
      </c>
      <c r="M167" s="5">
        <v>67500000</v>
      </c>
      <c r="N167" s="5">
        <v>50500000</v>
      </c>
      <c r="O167" s="5">
        <v>168624536</v>
      </c>
      <c r="Q167" s="5">
        <v>1107174</v>
      </c>
      <c r="R167" s="5">
        <v>14000152</v>
      </c>
    </row>
    <row r="168" spans="3:26" ht="15.5" x14ac:dyDescent="0.35">
      <c r="C168" t="s">
        <v>3250</v>
      </c>
      <c r="L168" s="5">
        <v>-12814119</v>
      </c>
      <c r="M168" s="5">
        <v>-11899812</v>
      </c>
    </row>
    <row r="169" spans="3:26" ht="15.5" x14ac:dyDescent="0.35">
      <c r="C169" t="s">
        <v>337</v>
      </c>
      <c r="D169" s="5">
        <v>13198254000</v>
      </c>
      <c r="E169" s="5">
        <v>-11805628000</v>
      </c>
      <c r="F169" s="5">
        <v>-8787976000</v>
      </c>
      <c r="G169" s="5">
        <v>-37255293000</v>
      </c>
      <c r="I169" s="5">
        <v>-56399637000</v>
      </c>
      <c r="J169" s="5">
        <v>-130329188000</v>
      </c>
      <c r="K169" s="5">
        <v>-133977740000</v>
      </c>
    </row>
    <row r="170" spans="3:26" ht="15.5" x14ac:dyDescent="0.35">
      <c r="C170" t="s">
        <v>3251</v>
      </c>
      <c r="O170" s="5">
        <v>2474168</v>
      </c>
    </row>
    <row r="171" spans="3:26" ht="15.5" x14ac:dyDescent="0.35">
      <c r="C171" t="s">
        <v>1754</v>
      </c>
      <c r="S171" s="5">
        <v>-661671</v>
      </c>
      <c r="T171" s="5">
        <v>-5863927</v>
      </c>
      <c r="U171" s="5">
        <v>2420651</v>
      </c>
      <c r="V171" s="5">
        <v>-8229810</v>
      </c>
      <c r="W171" s="5">
        <v>-1440774</v>
      </c>
      <c r="X171" s="5">
        <v>9797959</v>
      </c>
      <c r="Y171" s="5">
        <v>663995</v>
      </c>
      <c r="Z171" s="5">
        <v>1895000</v>
      </c>
    </row>
    <row r="172" spans="3:26" ht="15.5" x14ac:dyDescent="0.35">
      <c r="C172" t="s">
        <v>544</v>
      </c>
    </row>
    <row r="173" spans="3:26" ht="15.5" x14ac:dyDescent="0.35">
      <c r="C173" t="s">
        <v>3252</v>
      </c>
      <c r="M173" s="5">
        <v>-3937692</v>
      </c>
      <c r="O173" s="5">
        <v>-4091327</v>
      </c>
    </row>
    <row r="174" spans="3:26" ht="15.5" x14ac:dyDescent="0.35">
      <c r="C174" t="s">
        <v>546</v>
      </c>
      <c r="Q174" s="5">
        <v>12968968</v>
      </c>
    </row>
    <row r="175" spans="3:26" ht="15.5" x14ac:dyDescent="0.35">
      <c r="C175" t="s">
        <v>3253</v>
      </c>
      <c r="E175" s="5">
        <v>67439637000</v>
      </c>
      <c r="F175" s="5">
        <v>33910501000</v>
      </c>
      <c r="J175" s="5">
        <v>13834702000</v>
      </c>
      <c r="K175" s="5">
        <v>46843844000</v>
      </c>
      <c r="L175" s="5">
        <v>38636984</v>
      </c>
    </row>
    <row r="176" spans="3:26" ht="15.5" x14ac:dyDescent="0.35">
      <c r="C176" t="s">
        <v>3254</v>
      </c>
      <c r="D176" s="5">
        <v>-163973621000</v>
      </c>
      <c r="E176" s="5">
        <v>-214346558000</v>
      </c>
      <c r="F176" s="5">
        <v>-246309085000</v>
      </c>
      <c r="G176" s="5">
        <v>-301669828000</v>
      </c>
      <c r="I176" s="5">
        <v>-411973133000</v>
      </c>
      <c r="J176" s="5">
        <v>-306444063000</v>
      </c>
      <c r="K176" s="5">
        <v>-225508928000</v>
      </c>
      <c r="L176" s="5">
        <v>-25516903</v>
      </c>
      <c r="M176" s="5">
        <v>-3092459</v>
      </c>
    </row>
    <row r="177" spans="3:26" ht="15.5" x14ac:dyDescent="0.35">
      <c r="C177" t="s">
        <v>549</v>
      </c>
      <c r="D177" s="5">
        <v>-163973621000</v>
      </c>
      <c r="E177" s="5">
        <v>-146906921000</v>
      </c>
      <c r="F177" s="5">
        <v>-212398584000</v>
      </c>
      <c r="G177" s="5">
        <v>-301669828000</v>
      </c>
      <c r="I177" s="5">
        <v>-411973133000</v>
      </c>
      <c r="J177" s="5">
        <v>-292609361000</v>
      </c>
      <c r="K177" s="5">
        <v>-178665084000</v>
      </c>
      <c r="L177" s="5">
        <v>13120081</v>
      </c>
      <c r="M177" s="5">
        <v>-3092459</v>
      </c>
      <c r="Q177" s="5">
        <v>12968968</v>
      </c>
    </row>
    <row r="178" spans="3:26" ht="15.5" x14ac:dyDescent="0.35">
      <c r="C178" t="s">
        <v>336</v>
      </c>
      <c r="D178" s="5">
        <v>-58572961000</v>
      </c>
    </row>
    <row r="179" spans="3:26" ht="15.5" x14ac:dyDescent="0.35">
      <c r="C179" t="s">
        <v>2422</v>
      </c>
      <c r="T179" s="5">
        <v>-1575417</v>
      </c>
      <c r="U179" s="5">
        <v>59444</v>
      </c>
      <c r="V179" s="5">
        <v>-33816</v>
      </c>
      <c r="W179" s="5">
        <v>21967</v>
      </c>
      <c r="X179" s="5">
        <v>-12891</v>
      </c>
      <c r="Y179" s="5">
        <v>428356</v>
      </c>
      <c r="Z179" s="5">
        <v>-398437</v>
      </c>
    </row>
    <row r="180" spans="3:26" ht="15.5" x14ac:dyDescent="0.35">
      <c r="C180" t="s">
        <v>2345</v>
      </c>
      <c r="V180" s="5">
        <v>16849515</v>
      </c>
      <c r="Z180" s="5">
        <v>14000000</v>
      </c>
    </row>
    <row r="181" spans="3:26" ht="15.5" x14ac:dyDescent="0.35">
      <c r="C181" t="s">
        <v>2074</v>
      </c>
      <c r="X181" s="5">
        <v>63528874</v>
      </c>
    </row>
    <row r="182" spans="3:26" ht="15.5" x14ac:dyDescent="0.35">
      <c r="C182" t="s">
        <v>786</v>
      </c>
      <c r="N182" s="5">
        <v>180479</v>
      </c>
      <c r="O182" s="5">
        <v>4948226</v>
      </c>
      <c r="P182" s="5">
        <v>16397780</v>
      </c>
      <c r="Q182" s="5">
        <v>8256473</v>
      </c>
      <c r="R182" s="5">
        <v>242337</v>
      </c>
    </row>
    <row r="183" spans="3:26" ht="15.5" x14ac:dyDescent="0.35">
      <c r="C183" t="s">
        <v>3255</v>
      </c>
      <c r="Z183" s="5">
        <v>14262255</v>
      </c>
    </row>
    <row r="184" spans="3:26" ht="15.5" x14ac:dyDescent="0.35">
      <c r="C184" t="s">
        <v>755</v>
      </c>
      <c r="X184" s="5">
        <v>-21850000</v>
      </c>
    </row>
    <row r="185" spans="3:26" ht="15.5" x14ac:dyDescent="0.35">
      <c r="C185" t="s">
        <v>3191</v>
      </c>
      <c r="Y185" s="5">
        <v>-5376295</v>
      </c>
      <c r="Z185" s="5">
        <v>-32388270</v>
      </c>
    </row>
    <row r="186" spans="3:26" ht="15.5" x14ac:dyDescent="0.35">
      <c r="C186" t="s">
        <v>3256</v>
      </c>
      <c r="Z186" s="5">
        <v>37764565</v>
      </c>
    </row>
    <row r="187" spans="3:26" ht="15.5" x14ac:dyDescent="0.35">
      <c r="C187" t="s">
        <v>230</v>
      </c>
      <c r="F187" s="5">
        <v>-791422260000</v>
      </c>
      <c r="G187" s="5">
        <v>-160288054000</v>
      </c>
      <c r="I187" s="5">
        <v>-160288054000</v>
      </c>
    </row>
    <row r="188" spans="3:26" ht="15.5" x14ac:dyDescent="0.35">
      <c r="C188" t="s">
        <v>3257</v>
      </c>
      <c r="I188" s="5">
        <v>-3723000000</v>
      </c>
    </row>
    <row r="189" spans="3:26" ht="15.5" x14ac:dyDescent="0.35">
      <c r="C189" t="s">
        <v>505</v>
      </c>
      <c r="D189" s="5">
        <v>100676645000</v>
      </c>
      <c r="E189" s="5">
        <v>157426049000</v>
      </c>
      <c r="F189" s="5">
        <v>-1103806073000</v>
      </c>
      <c r="G189" s="5">
        <v>415158434000</v>
      </c>
      <c r="I189" s="5">
        <v>1244100318000</v>
      </c>
      <c r="J189" s="5">
        <v>-40325928000</v>
      </c>
      <c r="K189" s="5">
        <v>94011934000</v>
      </c>
      <c r="L189" s="5">
        <v>-20957732</v>
      </c>
      <c r="M189" s="5">
        <v>4879706</v>
      </c>
      <c r="N189" s="5">
        <v>-17880984</v>
      </c>
      <c r="O189" s="5">
        <v>50224530</v>
      </c>
      <c r="P189" s="5">
        <v>-9041249</v>
      </c>
      <c r="Q189" s="5">
        <v>-11857333</v>
      </c>
      <c r="R189" s="5">
        <v>1678203</v>
      </c>
      <c r="S189" s="5">
        <v>2718596</v>
      </c>
      <c r="T189" s="5">
        <v>2715711</v>
      </c>
      <c r="U189" s="5">
        <v>-13175411</v>
      </c>
      <c r="V189" s="5">
        <v>-12152461</v>
      </c>
      <c r="W189" s="5">
        <v>10767227</v>
      </c>
      <c r="X189" s="5">
        <v>4680538</v>
      </c>
      <c r="Y189" s="5">
        <v>-18011833</v>
      </c>
      <c r="Z189" s="5">
        <v>-45980059</v>
      </c>
    </row>
    <row r="190" spans="3:26" ht="15.5" x14ac:dyDescent="0.35">
      <c r="C190" t="s">
        <v>241</v>
      </c>
      <c r="G190" s="5">
        <v>-202707000</v>
      </c>
      <c r="K190" s="5">
        <v>-11058725000</v>
      </c>
      <c r="L190" s="5">
        <v>18307130</v>
      </c>
      <c r="M190" s="5">
        <v>-1705593</v>
      </c>
      <c r="N190" s="5">
        <v>10166787</v>
      </c>
      <c r="O190" s="5">
        <v>-29980611</v>
      </c>
      <c r="P190" s="5">
        <v>4634404</v>
      </c>
      <c r="Q190" s="5">
        <v>818300</v>
      </c>
      <c r="R190" s="5">
        <v>3671202</v>
      </c>
      <c r="S190" s="5">
        <v>46821</v>
      </c>
      <c r="T190" s="5">
        <v>436409</v>
      </c>
      <c r="U190" s="5">
        <v>10144</v>
      </c>
      <c r="V190" s="5">
        <v>7246</v>
      </c>
      <c r="W190" s="5">
        <v>-4891185</v>
      </c>
      <c r="X190" s="5">
        <v>1242409</v>
      </c>
      <c r="Y190" s="5">
        <v>-365980</v>
      </c>
      <c r="Z190" s="5">
        <v>-12091</v>
      </c>
    </row>
    <row r="191" spans="3:26" ht="15.5" x14ac:dyDescent="0.35">
      <c r="C191" t="s">
        <v>240</v>
      </c>
      <c r="F191" s="5">
        <v>1590630399000</v>
      </c>
      <c r="I191" s="5">
        <v>346530081000</v>
      </c>
      <c r="J191" s="5">
        <v>386856009000</v>
      </c>
      <c r="K191" s="5">
        <v>303902800000</v>
      </c>
      <c r="L191" s="5">
        <v>21969323</v>
      </c>
      <c r="M191" s="5">
        <v>18795210</v>
      </c>
      <c r="N191" s="5">
        <v>26509407</v>
      </c>
      <c r="O191" s="5">
        <v>6265488</v>
      </c>
      <c r="P191" s="5">
        <v>10672333</v>
      </c>
      <c r="Q191" s="5">
        <v>21711366</v>
      </c>
      <c r="R191" s="5">
        <v>16361961</v>
      </c>
      <c r="S191" s="5">
        <v>13596544</v>
      </c>
      <c r="T191" s="5">
        <v>10444422</v>
      </c>
      <c r="U191" s="5">
        <v>23609691</v>
      </c>
      <c r="V191" s="5">
        <v>35754906</v>
      </c>
      <c r="W191" s="5">
        <v>29878864</v>
      </c>
      <c r="X191" s="5">
        <v>23955917</v>
      </c>
      <c r="Y191" s="5">
        <v>42333730</v>
      </c>
      <c r="Z191" s="5">
        <v>88325880</v>
      </c>
    </row>
    <row r="192" spans="3:26" ht="15.5" x14ac:dyDescent="0.35">
      <c r="C192" t="s">
        <v>242</v>
      </c>
      <c r="D192" s="5">
        <v>100676645000</v>
      </c>
      <c r="E192" s="5">
        <v>157426049000</v>
      </c>
      <c r="F192" s="5">
        <v>486824326000</v>
      </c>
      <c r="G192" s="5">
        <v>414955727000</v>
      </c>
      <c r="I192" s="5">
        <v>1590630399000</v>
      </c>
      <c r="J192" s="5">
        <v>346530081000</v>
      </c>
      <c r="K192" s="5">
        <v>386856009000</v>
      </c>
      <c r="L192" s="5">
        <v>19318721</v>
      </c>
      <c r="M192" s="5">
        <v>21969323</v>
      </c>
      <c r="N192" s="5">
        <v>18795210</v>
      </c>
      <c r="O192" s="5">
        <v>26509407</v>
      </c>
      <c r="P192" s="5">
        <v>6265488</v>
      </c>
      <c r="Q192" s="5">
        <v>10672333</v>
      </c>
      <c r="R192" s="5">
        <v>21711366</v>
      </c>
      <c r="S192" s="5">
        <v>16361961</v>
      </c>
      <c r="T192" s="5">
        <v>13596542</v>
      </c>
      <c r="U192" s="5">
        <v>10444424</v>
      </c>
      <c r="V192" s="5">
        <v>23609691</v>
      </c>
      <c r="W192" s="5">
        <v>35754906</v>
      </c>
      <c r="X192" s="5">
        <v>29878864</v>
      </c>
      <c r="Y192" s="5">
        <v>23955917</v>
      </c>
      <c r="Z192" s="5">
        <v>42333730</v>
      </c>
    </row>
    <row r="194" spans="2:26" ht="15.5" x14ac:dyDescent="0.35">
      <c r="B194" t="s">
        <v>243</v>
      </c>
      <c r="C194" t="s">
        <v>12</v>
      </c>
      <c r="D194" s="5">
        <v>40690000000</v>
      </c>
      <c r="E194" s="5">
        <v>40690000000</v>
      </c>
      <c r="F194" s="5">
        <v>40690000000</v>
      </c>
      <c r="G194" s="5">
        <v>40690000000</v>
      </c>
      <c r="I194" s="5">
        <v>40690000000</v>
      </c>
      <c r="J194" s="5">
        <v>21850000000</v>
      </c>
      <c r="K194" s="5">
        <v>21850000000</v>
      </c>
      <c r="L194" s="5">
        <v>21850000000</v>
      </c>
      <c r="M194" s="5">
        <v>21850000000</v>
      </c>
      <c r="N194" s="5">
        <v>21850000000</v>
      </c>
      <c r="O194" s="5">
        <v>21850000000</v>
      </c>
      <c r="P194" s="5">
        <v>21850000000</v>
      </c>
      <c r="Q194" s="5">
        <v>21850000000</v>
      </c>
      <c r="R194" s="5">
        <v>21850000000</v>
      </c>
      <c r="S194" s="5">
        <v>21850000000</v>
      </c>
      <c r="T194" s="5">
        <v>21850000000</v>
      </c>
      <c r="U194" s="5">
        <v>21850000000</v>
      </c>
      <c r="V194" s="5">
        <v>21850000000</v>
      </c>
      <c r="W194" s="5">
        <v>21850000000</v>
      </c>
      <c r="X194" s="5">
        <v>21850000000</v>
      </c>
      <c r="Y194" s="5">
        <v>15610000000</v>
      </c>
      <c r="Z194" s="5">
        <v>15610000000</v>
      </c>
    </row>
    <row r="195" spans="2:26" ht="15.5" x14ac:dyDescent="0.35">
      <c r="C195" t="s">
        <v>244</v>
      </c>
      <c r="D195" s="6">
        <v>3.9</v>
      </c>
      <c r="E195" s="6">
        <v>6.43</v>
      </c>
      <c r="F195" s="6">
        <v>2.2799999999999998</v>
      </c>
      <c r="G195" s="6">
        <v>99.97</v>
      </c>
    </row>
    <row r="196" spans="2:26" ht="15.5" x14ac:dyDescent="0.35">
      <c r="C196" t="s">
        <v>245</v>
      </c>
      <c r="D196" s="6">
        <v>87.69</v>
      </c>
      <c r="E196" s="6">
        <v>44.17</v>
      </c>
      <c r="F196" s="6">
        <v>191.23</v>
      </c>
      <c r="G196" s="6">
        <v>6.7</v>
      </c>
    </row>
    <row r="197" spans="2:26" ht="15.5" x14ac:dyDescent="0.35">
      <c r="C197" t="s">
        <v>73</v>
      </c>
      <c r="D197" s="6">
        <v>7.34</v>
      </c>
      <c r="E197" s="6">
        <v>6.97</v>
      </c>
      <c r="F197" s="6">
        <v>11.45</v>
      </c>
      <c r="G197" s="6">
        <v>15.65</v>
      </c>
    </row>
    <row r="198" spans="2:26" ht="15.5" x14ac:dyDescent="0.35">
      <c r="C198" t="s">
        <v>246</v>
      </c>
      <c r="E198" s="5">
        <v>494100000000</v>
      </c>
      <c r="F198" s="5">
        <v>442230000000</v>
      </c>
      <c r="G198" s="5">
        <v>518510000000</v>
      </c>
    </row>
    <row r="199" spans="2:26" ht="15.5" x14ac:dyDescent="0.35">
      <c r="C199" t="s">
        <v>247</v>
      </c>
      <c r="D199" s="6">
        <v>8.8000000000000005E-3</v>
      </c>
      <c r="E199" s="6">
        <v>1.4800000000000001E-2</v>
      </c>
      <c r="F199" s="6">
        <v>5.7999999999999996E-3</v>
      </c>
      <c r="G199" s="6">
        <v>0.24309999999999998</v>
      </c>
    </row>
    <row r="200" spans="2:26" ht="15.5" x14ac:dyDescent="0.35">
      <c r="C200" t="s">
        <v>248</v>
      </c>
      <c r="D200" s="6">
        <v>1.9199999999999998E-2</v>
      </c>
      <c r="E200" s="6">
        <v>3.2300000000000002E-2</v>
      </c>
      <c r="F200" s="6">
        <v>1.18E-2</v>
      </c>
      <c r="G200" s="6">
        <v>0.4743</v>
      </c>
    </row>
    <row r="201" spans="2:26" ht="15.5" x14ac:dyDescent="0.35">
      <c r="C201" t="s">
        <v>249</v>
      </c>
      <c r="D201" s="6">
        <v>2.3099999999999999E-2</v>
      </c>
      <c r="E201" s="6">
        <v>1.6500000000000001E-2</v>
      </c>
      <c r="F201" s="6">
        <v>1.4499999999999999E-2</v>
      </c>
      <c r="G201" s="6">
        <v>2.18E-2</v>
      </c>
    </row>
    <row r="202" spans="2:26" ht="15.5" x14ac:dyDescent="0.35">
      <c r="C202" t="s">
        <v>250</v>
      </c>
      <c r="D202" s="6">
        <v>2.7</v>
      </c>
      <c r="E202" s="6">
        <v>1.58</v>
      </c>
      <c r="F202" s="6">
        <v>2.75</v>
      </c>
      <c r="G202" s="6">
        <v>2.91</v>
      </c>
    </row>
    <row r="203" spans="2:26" ht="15.5" x14ac:dyDescent="0.35">
      <c r="C203" t="s">
        <v>251</v>
      </c>
      <c r="D203" s="5">
        <v>8270000000000</v>
      </c>
      <c r="E203" s="5">
        <v>8111000000000</v>
      </c>
      <c r="F203" s="5">
        <v>7892000000000</v>
      </c>
      <c r="G203" s="5">
        <v>8591000000000</v>
      </c>
    </row>
    <row r="204" spans="2:26" ht="15.5" x14ac:dyDescent="0.35">
      <c r="C204" t="s">
        <v>252</v>
      </c>
      <c r="D204" s="6">
        <v>1.69</v>
      </c>
      <c r="E204" s="6">
        <v>1.43</v>
      </c>
      <c r="F204" s="6">
        <v>2.25</v>
      </c>
      <c r="G204" s="6">
        <v>3.18</v>
      </c>
    </row>
    <row r="205" spans="2:26" ht="15.5" x14ac:dyDescent="0.35">
      <c r="C205" t="s">
        <v>253</v>
      </c>
      <c r="D205" s="6">
        <v>202.88</v>
      </c>
      <c r="E205" s="6">
        <v>198.98</v>
      </c>
      <c r="F205" s="6">
        <v>193.6</v>
      </c>
      <c r="G205" s="6">
        <v>210.77</v>
      </c>
    </row>
    <row r="206" spans="2:26" ht="15.5" x14ac:dyDescent="0.35">
      <c r="C206" t="s">
        <v>254</v>
      </c>
      <c r="D206" s="6">
        <v>1.69</v>
      </c>
      <c r="E206" s="6">
        <v>1.43</v>
      </c>
      <c r="F206" s="6">
        <v>2.25</v>
      </c>
      <c r="G206" s="6">
        <v>3.18</v>
      </c>
    </row>
    <row r="207" spans="2:26" ht="15.5" x14ac:dyDescent="0.35">
      <c r="C207" t="s">
        <v>255</v>
      </c>
      <c r="D207" s="6">
        <v>202.88</v>
      </c>
      <c r="E207" s="6">
        <v>198.98</v>
      </c>
      <c r="F207" s="6">
        <v>193.6</v>
      </c>
      <c r="G207" s="6">
        <v>210.77</v>
      </c>
    </row>
    <row r="208" spans="2:26" ht="15.5" x14ac:dyDescent="0.35">
      <c r="C208" t="s">
        <v>256</v>
      </c>
      <c r="D208" s="5">
        <v>2271000000000</v>
      </c>
      <c r="E208" s="5">
        <v>2166000000000</v>
      </c>
      <c r="F208" s="5">
        <v>749000000000</v>
      </c>
      <c r="G208" s="5">
        <v>845000000000</v>
      </c>
    </row>
    <row r="209" spans="3:26" ht="15.5" x14ac:dyDescent="0.35">
      <c r="C209" t="s">
        <v>257</v>
      </c>
      <c r="D209" s="5">
        <v>2310000000000</v>
      </c>
      <c r="E209" s="5">
        <v>2384000000000</v>
      </c>
      <c r="F209" s="5">
        <v>2770000000000</v>
      </c>
      <c r="G209" s="5">
        <v>2656000000000</v>
      </c>
    </row>
    <row r="210" spans="3:26" ht="15.5" x14ac:dyDescent="0.35">
      <c r="C210" t="s">
        <v>258</v>
      </c>
      <c r="D210" s="5">
        <v>8255000000000</v>
      </c>
      <c r="E210" s="5">
        <v>8096000000000</v>
      </c>
      <c r="F210" s="5">
        <v>7877000000000</v>
      </c>
      <c r="G210" s="5">
        <v>8576000000000</v>
      </c>
    </row>
    <row r="211" spans="3:26" ht="15.5" x14ac:dyDescent="0.35">
      <c r="C211" t="s">
        <v>24</v>
      </c>
      <c r="D211" s="5">
        <v>4581000000000</v>
      </c>
      <c r="E211" s="5">
        <v>4550000000000</v>
      </c>
      <c r="F211" s="5">
        <v>3520000000000</v>
      </c>
      <c r="G211" s="5">
        <v>3501000000000</v>
      </c>
    </row>
    <row r="212" spans="3:26" ht="15.5" x14ac:dyDescent="0.35">
      <c r="C212" t="s">
        <v>21</v>
      </c>
      <c r="D212" s="5">
        <v>3836000000000</v>
      </c>
      <c r="E212" s="5">
        <v>3906000000000</v>
      </c>
      <c r="F212" s="5">
        <v>3033000000000</v>
      </c>
      <c r="G212" s="5">
        <v>1910000000000</v>
      </c>
    </row>
    <row r="213" spans="3:26" ht="15.5" x14ac:dyDescent="0.35">
      <c r="C213" t="s">
        <v>259</v>
      </c>
      <c r="D213" s="5">
        <v>-1521000000000</v>
      </c>
      <c r="E213" s="5">
        <v>-1286000000000</v>
      </c>
      <c r="F213" s="5">
        <v>-57000000000</v>
      </c>
      <c r="G213" s="5">
        <v>481000000000</v>
      </c>
    </row>
    <row r="214" spans="3:26" ht="15.5" x14ac:dyDescent="0.35">
      <c r="C214" t="s">
        <v>260</v>
      </c>
      <c r="D214" s="5">
        <v>1006000000000</v>
      </c>
      <c r="E214" s="5">
        <v>495000000000</v>
      </c>
      <c r="F214" s="5">
        <v>163000000000</v>
      </c>
      <c r="G214" s="5">
        <v>157000000000</v>
      </c>
    </row>
    <row r="215" spans="3:26" ht="15.5" x14ac:dyDescent="0.35">
      <c r="C215" t="s">
        <v>261</v>
      </c>
      <c r="D215" s="5">
        <v>-255000000000</v>
      </c>
      <c r="E215" s="5">
        <v>-848000000000</v>
      </c>
      <c r="F215" s="5">
        <v>-270000000000</v>
      </c>
      <c r="G215" s="5">
        <v>-251000000000</v>
      </c>
    </row>
    <row r="216" spans="3:26" ht="15.5" x14ac:dyDescent="0.35">
      <c r="C216" t="s">
        <v>13</v>
      </c>
      <c r="D216" s="5">
        <v>751000000000</v>
      </c>
      <c r="E216" s="5">
        <v>-353000000000</v>
      </c>
      <c r="F216" s="5">
        <v>-107000000000</v>
      </c>
      <c r="G216" s="5">
        <v>-93000000000</v>
      </c>
    </row>
    <row r="217" spans="3:26" ht="15.5" x14ac:dyDescent="0.35">
      <c r="C217" t="s">
        <v>16</v>
      </c>
      <c r="D217" s="6">
        <v>18.46</v>
      </c>
      <c r="E217" s="6">
        <v>-8.67</v>
      </c>
      <c r="F217" s="6">
        <v>-2.63</v>
      </c>
      <c r="G217" s="6">
        <v>-2.2999999999999998</v>
      </c>
    </row>
    <row r="218" spans="3:26" ht="15.5" x14ac:dyDescent="0.35">
      <c r="C218" t="s">
        <v>58</v>
      </c>
      <c r="I218" s="6">
        <v>105.85</v>
      </c>
      <c r="J218" s="6">
        <v>2.5299999999999998</v>
      </c>
      <c r="K218" s="6">
        <v>1.62</v>
      </c>
      <c r="L218" s="6">
        <v>-11.39</v>
      </c>
      <c r="M218" s="6">
        <v>0.71</v>
      </c>
      <c r="N218" s="6">
        <v>1.0900000000000001</v>
      </c>
      <c r="O218" s="6">
        <v>2.44</v>
      </c>
      <c r="P218" s="6">
        <v>1.67</v>
      </c>
      <c r="Q218" s="6">
        <v>1.69</v>
      </c>
      <c r="R218" s="6">
        <v>0.32</v>
      </c>
      <c r="S218" s="6">
        <v>0.28999999999999998</v>
      </c>
      <c r="T218" s="6">
        <v>0.2</v>
      </c>
      <c r="U218" s="6">
        <v>-28.85</v>
      </c>
      <c r="V218" s="6">
        <v>-18.149999999999999</v>
      </c>
      <c r="W218" s="6">
        <v>-9.9600000000000009</v>
      </c>
      <c r="X218" s="6">
        <v>0.19</v>
      </c>
      <c r="Y218" s="6">
        <v>-0.62</v>
      </c>
      <c r="Z218" s="6">
        <v>7.42</v>
      </c>
    </row>
    <row r="219" spans="3:26" ht="15.5" x14ac:dyDescent="0.35">
      <c r="C219" t="s">
        <v>72</v>
      </c>
      <c r="I219" s="6">
        <v>6.33</v>
      </c>
      <c r="J219" s="6">
        <v>43.87</v>
      </c>
      <c r="K219" s="6">
        <v>37.04</v>
      </c>
      <c r="L219" s="6">
        <v>-4.6500000000000004</v>
      </c>
      <c r="M219" s="6">
        <v>70.42</v>
      </c>
      <c r="N219" s="6">
        <v>45.87</v>
      </c>
      <c r="O219" s="6">
        <v>20.49</v>
      </c>
      <c r="P219" s="6">
        <v>29.94</v>
      </c>
      <c r="Q219" s="6">
        <v>29.59</v>
      </c>
      <c r="R219" s="6">
        <v>156.25</v>
      </c>
      <c r="S219" s="6">
        <v>172.41</v>
      </c>
      <c r="T219" s="5">
        <v>250</v>
      </c>
      <c r="U219" s="6">
        <v>-1.73</v>
      </c>
      <c r="V219" s="6">
        <v>-2.75</v>
      </c>
      <c r="W219" s="6">
        <v>-7.83</v>
      </c>
      <c r="X219" s="6">
        <v>373.68</v>
      </c>
      <c r="Y219" s="6">
        <v>-198.39</v>
      </c>
      <c r="Z219" s="6">
        <v>6.06</v>
      </c>
    </row>
    <row r="220" spans="3:26" ht="15.5" x14ac:dyDescent="0.35">
      <c r="C220" t="s">
        <v>75</v>
      </c>
      <c r="I220" s="6">
        <v>4.26</v>
      </c>
      <c r="J220" s="6">
        <v>0.4</v>
      </c>
      <c r="K220" s="6">
        <v>0.18</v>
      </c>
      <c r="L220" s="6">
        <v>0.19</v>
      </c>
      <c r="M220" s="6">
        <v>0.24</v>
      </c>
      <c r="N220" s="6">
        <v>0.25</v>
      </c>
      <c r="O220" s="6">
        <v>0.22</v>
      </c>
      <c r="P220" s="6">
        <v>0.28000000000000003</v>
      </c>
      <c r="Q220" s="6">
        <v>0.34</v>
      </c>
      <c r="R220" s="6">
        <v>0.32</v>
      </c>
      <c r="S220" s="6">
        <v>0.34</v>
      </c>
      <c r="T220" s="6">
        <v>0.37</v>
      </c>
      <c r="U220" s="6">
        <v>0.4</v>
      </c>
      <c r="V220" s="6">
        <v>0.34</v>
      </c>
      <c r="W220" s="6">
        <v>0.66</v>
      </c>
      <c r="X220" s="6">
        <v>0.75</v>
      </c>
      <c r="Y220" s="6">
        <v>1.01</v>
      </c>
      <c r="Z220" s="6">
        <v>0.28999999999999998</v>
      </c>
    </row>
    <row r="221" spans="3:26" ht="15.5" x14ac:dyDescent="0.35">
      <c r="C221" t="s">
        <v>262</v>
      </c>
      <c r="I221" s="5">
        <v>1667070000000</v>
      </c>
      <c r="J221" s="5">
        <v>935050000000</v>
      </c>
      <c r="K221" s="6">
        <v>1063089999999.9999</v>
      </c>
      <c r="L221" s="5">
        <v>741250000000</v>
      </c>
      <c r="M221" s="5">
        <v>1127930000000</v>
      </c>
      <c r="N221" s="6">
        <v>514059999999.99994</v>
      </c>
      <c r="O221" s="5">
        <v>582890000000</v>
      </c>
      <c r="P221" s="6">
        <v>512919999999.99994</v>
      </c>
    </row>
    <row r="222" spans="3:26" ht="15.5" x14ac:dyDescent="0.35">
      <c r="C222" t="s">
        <v>263</v>
      </c>
      <c r="I222" s="6">
        <v>0.25730000000000003</v>
      </c>
      <c r="J222" s="6">
        <v>6.5000000000000006E-3</v>
      </c>
      <c r="K222" s="6">
        <v>4.3E-3</v>
      </c>
      <c r="L222" s="6">
        <v>-2.9100000000000001E-2</v>
      </c>
      <c r="M222" s="6">
        <v>1.9E-3</v>
      </c>
      <c r="N222" s="6">
        <v>3.0999999999999999E-3</v>
      </c>
      <c r="O222" s="6">
        <v>6.9999999999999993E-3</v>
      </c>
      <c r="P222" s="6">
        <v>6.0999999999999995E-3</v>
      </c>
      <c r="Q222" s="6">
        <v>6.8000000000000005E-3</v>
      </c>
      <c r="R222" s="6">
        <v>1.4000000000000002E-3</v>
      </c>
      <c r="S222" s="6">
        <v>1.1999999999999999E-3</v>
      </c>
      <c r="T222" s="6">
        <v>1E-3</v>
      </c>
      <c r="U222" s="6">
        <v>-0.14130000000000001</v>
      </c>
      <c r="V222" s="6">
        <v>-9.3399999999999997E-2</v>
      </c>
      <c r="W222" s="6">
        <v>-5.91E-2</v>
      </c>
      <c r="X222" s="6">
        <v>1E-3</v>
      </c>
      <c r="Y222" s="6">
        <v>-2.2000000000000001E-3</v>
      </c>
      <c r="Z222" s="6">
        <v>1.9699999999999999E-2</v>
      </c>
    </row>
    <row r="223" spans="3:26" ht="15.5" x14ac:dyDescent="0.35">
      <c r="C223" t="s">
        <v>264</v>
      </c>
      <c r="I223" s="6">
        <v>0.50219999999999998</v>
      </c>
      <c r="J223" s="6">
        <v>1.8200000000000001E-2</v>
      </c>
      <c r="K223" s="6">
        <v>1.0700000000000001E-2</v>
      </c>
      <c r="L223" s="6">
        <v>-6.2899999999999998E-2</v>
      </c>
      <c r="M223" s="6">
        <v>4.0000000000000001E-3</v>
      </c>
      <c r="N223" s="6">
        <v>6.3E-3</v>
      </c>
      <c r="O223" s="6">
        <v>1.6399999999999998E-2</v>
      </c>
      <c r="P223" s="6">
        <v>1.09E-2</v>
      </c>
      <c r="Q223" s="6">
        <v>1.2E-2</v>
      </c>
      <c r="R223" s="6">
        <v>2.3E-3</v>
      </c>
      <c r="S223" s="6">
        <v>2.0999999999999999E-3</v>
      </c>
      <c r="T223" s="6">
        <v>1.6000000000000001E-3</v>
      </c>
      <c r="U223" s="6">
        <v>-0.2329</v>
      </c>
      <c r="V223" s="6">
        <v>-0.15049999999999999</v>
      </c>
      <c r="W223" s="6">
        <v>-7.690000000000001E-2</v>
      </c>
      <c r="X223" s="6">
        <v>1.4000000000000002E-3</v>
      </c>
      <c r="Y223" s="6">
        <v>-3.8E-3</v>
      </c>
      <c r="Z223" s="6">
        <v>3.8100000000000002E-2</v>
      </c>
    </row>
    <row r="224" spans="3:26" ht="15.5" x14ac:dyDescent="0.35">
      <c r="C224" t="s">
        <v>265</v>
      </c>
      <c r="I224" s="6">
        <v>7.85E-2</v>
      </c>
      <c r="J224" s="6">
        <v>4.6500000000000007E-2</v>
      </c>
      <c r="K224" s="6">
        <v>5.1799999999999999E-2</v>
      </c>
      <c r="L224" s="6">
        <v>-3.7400000000000003E-2</v>
      </c>
      <c r="M224" s="6">
        <v>6.9000000000000006E-2</v>
      </c>
      <c r="N224" s="6">
        <v>-6.0999999999999995E-3</v>
      </c>
      <c r="O224" s="6">
        <v>3.4099999999999998E-2</v>
      </c>
      <c r="P224" s="6">
        <v>3.7599999999999995E-2</v>
      </c>
      <c r="Q224" s="6">
        <v>8.6999999999999994E-2</v>
      </c>
      <c r="R224" s="6">
        <v>1.84E-2</v>
      </c>
      <c r="S224" s="6">
        <v>5.2600000000000001E-2</v>
      </c>
      <c r="T224" s="6">
        <v>4.6999999999999993E-3</v>
      </c>
      <c r="U224" s="6">
        <v>-9.1899999999999996E-2</v>
      </c>
      <c r="V224" s="6">
        <v>-6.3E-2</v>
      </c>
      <c r="W224" s="6">
        <v>-2.0299999999999999E-2</v>
      </c>
      <c r="X224" s="6">
        <v>1.4800000000000001E-2</v>
      </c>
      <c r="Y224" s="6">
        <v>1.2800000000000001E-2</v>
      </c>
      <c r="Z224" s="6">
        <v>0.1411</v>
      </c>
    </row>
    <row r="225" spans="3:26" ht="15.5" x14ac:dyDescent="0.35">
      <c r="C225" t="s">
        <v>266</v>
      </c>
      <c r="I225" s="6">
        <v>2.81</v>
      </c>
      <c r="J225" s="6">
        <v>2.42</v>
      </c>
      <c r="K225" s="6">
        <v>1.44</v>
      </c>
      <c r="L225" s="6">
        <v>-0.96</v>
      </c>
      <c r="M225" s="6">
        <v>2.2799999999999998</v>
      </c>
      <c r="N225" s="6">
        <v>-0.2</v>
      </c>
      <c r="O225" s="6">
        <v>1.5</v>
      </c>
      <c r="P225" s="6">
        <v>2.2400000000000002</v>
      </c>
      <c r="Q225" s="6">
        <v>3.91</v>
      </c>
      <c r="R225" s="6">
        <v>0.89</v>
      </c>
      <c r="S225" s="6">
        <v>5.12</v>
      </c>
      <c r="T225" s="6">
        <v>0.48</v>
      </c>
      <c r="U225" s="6">
        <v>-6.22</v>
      </c>
      <c r="V225" s="6">
        <v>-6.33</v>
      </c>
      <c r="W225" s="6">
        <v>-2.41</v>
      </c>
      <c r="X225" s="6">
        <v>0.69</v>
      </c>
      <c r="Y225" s="6">
        <v>0.43</v>
      </c>
      <c r="Z225" s="6">
        <v>1.81</v>
      </c>
    </row>
    <row r="226" spans="3:26" ht="15.5" x14ac:dyDescent="0.35">
      <c r="C226" t="s">
        <v>69</v>
      </c>
      <c r="I226" s="6">
        <v>3.18</v>
      </c>
      <c r="J226" s="6">
        <v>0.8</v>
      </c>
      <c r="K226" s="6">
        <v>0.4</v>
      </c>
      <c r="L226" s="6">
        <v>0.28999999999999998</v>
      </c>
      <c r="M226" s="6">
        <v>0.28000000000000003</v>
      </c>
      <c r="N226" s="6">
        <v>0.28999999999999998</v>
      </c>
      <c r="O226" s="6">
        <v>0.34</v>
      </c>
      <c r="P226" s="6">
        <v>0.33</v>
      </c>
      <c r="Q226" s="6">
        <v>0.35</v>
      </c>
      <c r="R226" s="6">
        <v>0.36</v>
      </c>
      <c r="S226" s="6">
        <v>0.35</v>
      </c>
      <c r="T226" s="6">
        <v>0.4</v>
      </c>
      <c r="U226" s="6">
        <v>0.4</v>
      </c>
      <c r="V226" s="6">
        <v>0.41</v>
      </c>
      <c r="W226" s="6">
        <v>0.6</v>
      </c>
      <c r="X226" s="6">
        <v>0.51</v>
      </c>
      <c r="Y226" s="6">
        <v>0.75</v>
      </c>
      <c r="Z226" s="6">
        <v>0.23</v>
      </c>
    </row>
    <row r="227" spans="3:26" ht="15.5" x14ac:dyDescent="0.35">
      <c r="C227" t="s">
        <v>66</v>
      </c>
      <c r="I227" s="6">
        <v>210.77</v>
      </c>
      <c r="J227" s="6">
        <v>138.91</v>
      </c>
      <c r="K227" s="6">
        <v>150.62</v>
      </c>
      <c r="L227" s="6">
        <v>181.16</v>
      </c>
      <c r="M227" s="6">
        <v>176.83</v>
      </c>
      <c r="N227" s="6">
        <v>173.75</v>
      </c>
      <c r="O227" s="6">
        <v>148.91999999999999</v>
      </c>
      <c r="P227" s="6">
        <v>152.85</v>
      </c>
      <c r="Q227" s="6">
        <v>140.99</v>
      </c>
      <c r="R227" s="6">
        <v>138.34</v>
      </c>
      <c r="S227" s="6">
        <v>141.82</v>
      </c>
      <c r="T227" s="6">
        <v>126.56</v>
      </c>
      <c r="U227" s="6">
        <v>123.89</v>
      </c>
      <c r="V227" s="6">
        <v>120.6</v>
      </c>
      <c r="W227" s="6">
        <v>129.63999999999999</v>
      </c>
      <c r="X227" s="6">
        <v>138.41</v>
      </c>
      <c r="Y227" s="6">
        <v>164.86</v>
      </c>
      <c r="Z227" s="6">
        <v>194.86</v>
      </c>
    </row>
    <row r="228" spans="3:26" ht="15.5" x14ac:dyDescent="0.35">
      <c r="C228" t="s">
        <v>267</v>
      </c>
      <c r="I228" s="6">
        <v>3.18</v>
      </c>
      <c r="J228" s="6">
        <v>0.8</v>
      </c>
      <c r="K228" s="6">
        <v>0.4</v>
      </c>
      <c r="L228" s="6">
        <v>0.28999999999999998</v>
      </c>
      <c r="M228" s="6">
        <v>0.28000000000000003</v>
      </c>
      <c r="N228" s="6">
        <v>0.28999999999999998</v>
      </c>
      <c r="O228" s="6">
        <v>0.34</v>
      </c>
      <c r="P228" s="6">
        <v>0.33</v>
      </c>
      <c r="Q228" s="6">
        <v>0.35</v>
      </c>
      <c r="R228" s="6">
        <v>0.36</v>
      </c>
      <c r="S228" s="6">
        <v>0.35</v>
      </c>
      <c r="T228" s="6">
        <v>0.4</v>
      </c>
      <c r="U228" s="6">
        <v>0.4</v>
      </c>
      <c r="V228" s="6">
        <v>0.41</v>
      </c>
      <c r="W228" s="6">
        <v>0.6</v>
      </c>
      <c r="X228" s="6">
        <v>0.51</v>
      </c>
      <c r="Y228" s="6">
        <v>0.75</v>
      </c>
      <c r="Z228" s="6">
        <v>0.23</v>
      </c>
    </row>
    <row r="229" spans="3:26" ht="15.5" x14ac:dyDescent="0.35">
      <c r="C229" t="s">
        <v>268</v>
      </c>
      <c r="I229" s="6">
        <v>210.77</v>
      </c>
      <c r="J229" s="6">
        <v>138.91</v>
      </c>
      <c r="K229" s="6">
        <v>150.62</v>
      </c>
      <c r="L229" s="6">
        <v>181.16</v>
      </c>
      <c r="M229" s="6">
        <v>176.83</v>
      </c>
      <c r="N229" s="6">
        <v>173.75</v>
      </c>
      <c r="O229" s="6">
        <v>148.91999999999999</v>
      </c>
      <c r="P229" s="6">
        <v>152.85</v>
      </c>
      <c r="Q229" s="6">
        <v>140.99</v>
      </c>
      <c r="R229" s="6">
        <v>138.34</v>
      </c>
      <c r="S229" s="6">
        <v>141.82</v>
      </c>
      <c r="T229" s="6">
        <v>126.56</v>
      </c>
      <c r="U229" s="6">
        <v>123.89</v>
      </c>
      <c r="V229" s="6">
        <v>120.6</v>
      </c>
      <c r="W229" s="6">
        <v>129.63999999999999</v>
      </c>
      <c r="X229" s="6">
        <v>138.41</v>
      </c>
      <c r="Y229" s="6">
        <v>164.86</v>
      </c>
      <c r="Z229" s="6">
        <v>194.86</v>
      </c>
    </row>
    <row r="230" spans="3:26" ht="15.5" x14ac:dyDescent="0.35">
      <c r="C230" t="s">
        <v>269</v>
      </c>
      <c r="I230" s="5">
        <v>845000000000</v>
      </c>
      <c r="J230" s="5">
        <v>281000000000</v>
      </c>
      <c r="K230" s="5">
        <v>461000000000</v>
      </c>
      <c r="L230" s="5">
        <v>730000000000</v>
      </c>
      <c r="M230" s="5">
        <v>671000000000</v>
      </c>
      <c r="N230" s="5">
        <v>569000000000</v>
      </c>
      <c r="O230" s="5">
        <v>582000000000</v>
      </c>
      <c r="P230" s="5">
        <v>169000000000</v>
      </c>
      <c r="Q230" s="5">
        <v>327000000000</v>
      </c>
      <c r="R230" s="5">
        <v>258000000000</v>
      </c>
      <c r="S230" s="5">
        <v>257000000000</v>
      </c>
      <c r="T230" s="5">
        <v>216000000000</v>
      </c>
      <c r="U230" s="5">
        <v>87000000000</v>
      </c>
      <c r="V230" s="5">
        <v>113000000000</v>
      </c>
      <c r="W230" s="5">
        <v>14000000000</v>
      </c>
      <c r="X230" s="5">
        <v>212000000000</v>
      </c>
      <c r="Y230" s="5">
        <v>1089000000000</v>
      </c>
      <c r="Z230" s="5">
        <v>1114000000000</v>
      </c>
    </row>
    <row r="231" spans="3:26" ht="15.5" x14ac:dyDescent="0.35">
      <c r="C231" t="s">
        <v>270</v>
      </c>
      <c r="I231" s="5">
        <v>2656000000000</v>
      </c>
      <c r="J231" s="5">
        <v>1389000000000</v>
      </c>
      <c r="K231" s="5">
        <v>59000000000</v>
      </c>
      <c r="L231" s="5">
        <v>165000000000</v>
      </c>
      <c r="M231" s="5">
        <v>556000000000</v>
      </c>
      <c r="N231" s="5">
        <v>744000000000</v>
      </c>
      <c r="O231" s="5">
        <v>1058000000000</v>
      </c>
      <c r="P231" s="5">
        <v>47000000000</v>
      </c>
      <c r="Q231" s="5">
        <v>154000000000</v>
      </c>
      <c r="R231" s="5">
        <v>423000000000</v>
      </c>
      <c r="S231" s="5">
        <v>468000000000</v>
      </c>
      <c r="T231" s="5">
        <v>121000000000</v>
      </c>
      <c r="U231" s="5">
        <v>307000000000</v>
      </c>
      <c r="V231" s="5">
        <v>318000000000</v>
      </c>
      <c r="W231" s="5">
        <v>39000000000</v>
      </c>
      <c r="X231" s="5">
        <v>408000000000</v>
      </c>
      <c r="Y231" s="5">
        <v>276000000000</v>
      </c>
      <c r="Z231" s="5">
        <v>931000000000</v>
      </c>
    </row>
    <row r="232" spans="3:26" ht="15.5" x14ac:dyDescent="0.35">
      <c r="C232" t="s">
        <v>26</v>
      </c>
      <c r="I232" s="5">
        <v>3501000000000</v>
      </c>
      <c r="J232" s="5">
        <v>1670000000000</v>
      </c>
      <c r="K232" s="5">
        <v>520000000000</v>
      </c>
      <c r="L232" s="5">
        <v>895000000000</v>
      </c>
      <c r="M232" s="5">
        <v>1227000000000</v>
      </c>
      <c r="N232" s="5">
        <v>1313000000000</v>
      </c>
      <c r="O232" s="5">
        <v>1640000000000</v>
      </c>
      <c r="P232" s="5">
        <v>216000000000</v>
      </c>
      <c r="Q232" s="5">
        <v>481000000000</v>
      </c>
      <c r="R232" s="5">
        <v>681000000000</v>
      </c>
      <c r="S232" s="5">
        <v>724000000000</v>
      </c>
      <c r="T232" s="5">
        <v>337000000000</v>
      </c>
      <c r="U232" s="5">
        <v>394000000000</v>
      </c>
      <c r="V232" s="5">
        <v>431000000000</v>
      </c>
      <c r="W232" s="5">
        <v>53000000000</v>
      </c>
      <c r="X232" s="5">
        <v>620000000000</v>
      </c>
      <c r="Y232" s="5">
        <v>1365000000000</v>
      </c>
      <c r="Z232" s="5">
        <v>2045000000000</v>
      </c>
    </row>
    <row r="233" spans="3:26" ht="15.5" x14ac:dyDescent="0.35">
      <c r="C233" t="s">
        <v>23</v>
      </c>
      <c r="I233" s="5">
        <v>1910000000000</v>
      </c>
      <c r="J233" s="5">
        <v>1324000000000</v>
      </c>
      <c r="K233" s="5">
        <v>134000000000</v>
      </c>
      <c r="L233" s="5">
        <v>594000000000</v>
      </c>
      <c r="M233" s="5">
        <v>913000000000</v>
      </c>
      <c r="N233" s="5">
        <v>1048000000000</v>
      </c>
      <c r="O233" s="5">
        <v>1271000000000</v>
      </c>
      <c r="P233" s="5">
        <v>125000000000</v>
      </c>
      <c r="Q233" s="5">
        <v>336000000000</v>
      </c>
      <c r="R233" s="5">
        <v>390000000000</v>
      </c>
      <c r="S233" s="5">
        <v>498000000000</v>
      </c>
      <c r="T233" s="5">
        <v>168000000000</v>
      </c>
      <c r="U233" s="5">
        <v>266000000000</v>
      </c>
      <c r="V233" s="5">
        <v>202000000000</v>
      </c>
      <c r="W233" s="5">
        <v>-271000000000</v>
      </c>
      <c r="X233" s="5">
        <v>351000000000</v>
      </c>
      <c r="Y233" s="5">
        <v>1140000000000</v>
      </c>
      <c r="Z233" s="5">
        <v>1582000000000</v>
      </c>
    </row>
    <row r="234" spans="3:26" ht="15.5" x14ac:dyDescent="0.35">
      <c r="C234" t="s">
        <v>271</v>
      </c>
      <c r="I234" s="5">
        <v>481000000000</v>
      </c>
      <c r="J234" s="5">
        <v>-859000000000</v>
      </c>
      <c r="K234" s="5">
        <v>-1285000000000</v>
      </c>
      <c r="L234" s="5">
        <v>-1036000000000</v>
      </c>
      <c r="M234" s="5">
        <v>-530000000000</v>
      </c>
      <c r="N234" s="5">
        <v>322000000000</v>
      </c>
      <c r="O234" s="5">
        <v>108000000000</v>
      </c>
      <c r="P234" s="5">
        <v>-407000000000</v>
      </c>
      <c r="Q234" s="5">
        <v>-314000000000</v>
      </c>
      <c r="R234" s="5">
        <v>177000000000</v>
      </c>
      <c r="S234" s="5">
        <v>376000000000</v>
      </c>
      <c r="T234" s="5">
        <v>574000000000</v>
      </c>
      <c r="U234" s="5">
        <v>375000000000</v>
      </c>
      <c r="V234" s="5">
        <v>496000000000</v>
      </c>
      <c r="W234" s="5">
        <v>1044000000000</v>
      </c>
      <c r="X234" s="5">
        <v>955000000000</v>
      </c>
      <c r="Y234" s="5">
        <v>-107000000000</v>
      </c>
      <c r="Z234" s="5">
        <v>61000000000</v>
      </c>
    </row>
    <row r="235" spans="3:26" ht="15.5" x14ac:dyDescent="0.35">
      <c r="C235" t="s">
        <v>272</v>
      </c>
      <c r="I235" s="5">
        <v>1456000000000</v>
      </c>
      <c r="J235" s="5">
        <v>613000000000</v>
      </c>
      <c r="K235" s="5">
        <v>1110000000000</v>
      </c>
      <c r="L235" s="5">
        <v>222000000000</v>
      </c>
      <c r="M235" s="5">
        <v>963000000000</v>
      </c>
      <c r="N235" s="5">
        <v>727000000000</v>
      </c>
      <c r="O235" s="5">
        <v>-227000000000</v>
      </c>
      <c r="P235" s="5">
        <v>262000000000</v>
      </c>
      <c r="Q235" s="5">
        <v>-13000000000</v>
      </c>
      <c r="R235" s="5">
        <v>610000000000</v>
      </c>
      <c r="S235" s="5">
        <v>375000000000</v>
      </c>
      <c r="T235" s="5">
        <v>261000000000</v>
      </c>
      <c r="U235" s="5">
        <v>111000000000</v>
      </c>
      <c r="V235" s="5">
        <v>280000000000</v>
      </c>
      <c r="W235" s="5">
        <v>1134000000000</v>
      </c>
      <c r="X235" s="5">
        <v>227000000000</v>
      </c>
      <c r="Y235" s="5">
        <v>456000000000</v>
      </c>
      <c r="Z235" s="5">
        <v>1130000000000</v>
      </c>
    </row>
    <row r="236" spans="3:26" ht="15.5" x14ac:dyDescent="0.35">
      <c r="C236" t="s">
        <v>273</v>
      </c>
      <c r="I236" s="5">
        <v>-1589000000000</v>
      </c>
      <c r="J236" s="5">
        <v>-1436000000000</v>
      </c>
      <c r="K236" s="5">
        <v>-187000000000</v>
      </c>
      <c r="L236" s="5">
        <v>-226000000000</v>
      </c>
      <c r="M236" s="5">
        <v>-227000000000</v>
      </c>
      <c r="N236" s="5">
        <v>-625000000000</v>
      </c>
      <c r="O236" s="5">
        <v>-537000000000</v>
      </c>
      <c r="P236" s="5">
        <v>-276000000000</v>
      </c>
      <c r="Q236" s="5">
        <v>-96000000000</v>
      </c>
      <c r="R236" s="5">
        <v>-555000000000</v>
      </c>
      <c r="S236" s="5">
        <v>-217000000000</v>
      </c>
      <c r="T236" s="5">
        <v>-75000000000</v>
      </c>
      <c r="U236" s="5">
        <v>-192000000000</v>
      </c>
      <c r="V236" s="5">
        <v>-411000000000</v>
      </c>
      <c r="W236" s="5">
        <v>-491000000000</v>
      </c>
      <c r="X236" s="5">
        <v>-68000000000</v>
      </c>
      <c r="Y236" s="5">
        <v>-74000000000</v>
      </c>
      <c r="Z236" s="5">
        <v>-757000000000</v>
      </c>
    </row>
    <row r="237" spans="3:26" ht="15.5" x14ac:dyDescent="0.35">
      <c r="C237" t="s">
        <v>15</v>
      </c>
      <c r="I237" s="5">
        <v>-133000000000</v>
      </c>
      <c r="J237" s="5">
        <v>-823000000000</v>
      </c>
      <c r="K237" s="5">
        <v>923000000000</v>
      </c>
      <c r="L237" s="5">
        <v>-4000000000</v>
      </c>
      <c r="M237" s="5">
        <v>736000000000</v>
      </c>
      <c r="N237" s="5">
        <v>102000000000</v>
      </c>
      <c r="O237" s="5">
        <v>-763000000000</v>
      </c>
      <c r="P237" s="5">
        <v>-15000000000</v>
      </c>
      <c r="Q237" s="5">
        <v>-109000000000</v>
      </c>
      <c r="R237" s="5">
        <v>55000000000</v>
      </c>
      <c r="S237" s="5">
        <v>159000000000</v>
      </c>
      <c r="T237" s="5">
        <v>186000000000</v>
      </c>
      <c r="U237" s="5">
        <v>-81000000000</v>
      </c>
      <c r="V237" s="5">
        <v>-131000000000</v>
      </c>
      <c r="W237" s="5">
        <v>643000000000</v>
      </c>
      <c r="X237" s="5">
        <v>159000000000</v>
      </c>
      <c r="Y237" s="5">
        <v>382000000000</v>
      </c>
      <c r="Z237" s="5">
        <v>374000000000</v>
      </c>
    </row>
    <row r="238" spans="3:26" ht="15.5" x14ac:dyDescent="0.35">
      <c r="C238" t="s">
        <v>17</v>
      </c>
      <c r="I238" s="6">
        <v>-3.26</v>
      </c>
      <c r="J238" s="6">
        <v>-37.65</v>
      </c>
      <c r="K238" s="6">
        <v>42.24</v>
      </c>
      <c r="L238" s="6">
        <v>-0.2</v>
      </c>
      <c r="M238" s="6">
        <v>33.67</v>
      </c>
      <c r="N238" s="6">
        <v>4.67</v>
      </c>
      <c r="O238" s="6">
        <v>-34.93</v>
      </c>
      <c r="P238" s="6">
        <v>-0.68</v>
      </c>
      <c r="Q238" s="6">
        <v>-4.9800000000000004</v>
      </c>
      <c r="R238" s="6">
        <v>2.52</v>
      </c>
      <c r="S238" s="6">
        <v>7.26</v>
      </c>
      <c r="T238" s="6">
        <v>8.5299999999999994</v>
      </c>
      <c r="U238" s="6">
        <v>-3.71</v>
      </c>
      <c r="V238" s="6">
        <v>-6.01</v>
      </c>
      <c r="W238" s="6">
        <v>29.42</v>
      </c>
      <c r="X238" s="6">
        <v>7.28</v>
      </c>
      <c r="Y238" s="6">
        <v>24.47</v>
      </c>
      <c r="Z238" s="6">
        <v>23.94</v>
      </c>
    </row>
  </sheetData>
  <pageMargins left="0.7" right="0.7" top="0.75" bottom="0.75" header="0.3" footer="0.3"/>
  <ignoredErrors>
    <ignoredError sqref="A1:Z239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Z2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3258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3259</v>
      </c>
      <c r="D2" s="2" vm="24">
        <f ca="1">IFERROR(_xlfn.STOCKHISTORY("XIDX:" &amp; $C$1, D3, , 0, 0, 1), "Libur")</f>
        <v>125</v>
      </c>
      <c r="E2" s="2" vm="682">
        <f ca="1">IFERROR(_xlfn.STOCKHISTORY("XIDX:" &amp; $C$1, E3, , 0, 0, 1), "Libur")</f>
        <v>118</v>
      </c>
      <c r="H2" s="2" vm="682">
        <f ca="1">IFERROR(INDEX(D2:G2,COUNT(D2:G2)),"")</f>
        <v>118</v>
      </c>
      <c r="I2" s="2" vm="489">
        <f t="shared" ref="I2:Z2" ca="1" si="0">IFERROR(_xlfn.STOCKHISTORY("XIDX:" &amp; $C$1, I1, , 0, 0, 1), "Libur")</f>
        <v>182</v>
      </c>
      <c r="J2" s="2" vm="232">
        <f t="shared" ca="1" si="0"/>
        <v>80</v>
      </c>
      <c r="K2" s="2" vm="860">
        <f t="shared" ca="1" si="0"/>
        <v>96</v>
      </c>
      <c r="L2" s="2" vm="134">
        <f t="shared" ca="1" si="0"/>
        <v>132</v>
      </c>
      <c r="M2" s="2" vm="861">
        <f t="shared" ca="1" si="0"/>
        <v>197</v>
      </c>
      <c r="N2" s="2" vm="36">
        <f t="shared" ca="1" si="0"/>
        <v>50</v>
      </c>
      <c r="O2" s="2" vm="36">
        <f t="shared" ca="1" si="0"/>
        <v>50</v>
      </c>
      <c r="P2" s="2" vm="36">
        <f t="shared" ca="1" si="0"/>
        <v>50</v>
      </c>
      <c r="Q2" s="2" vm="407">
        <f t="shared" ca="1" si="0"/>
        <v>58</v>
      </c>
      <c r="R2" s="2" vm="123">
        <f t="shared" ca="1" si="0"/>
        <v>55</v>
      </c>
      <c r="S2" s="2" vm="476">
        <f t="shared" ca="1" si="0"/>
        <v>85</v>
      </c>
      <c r="T2" s="2" vm="862">
        <f t="shared" ca="1" si="0"/>
        <v>179</v>
      </c>
      <c r="U2" s="2" vm="204">
        <f t="shared" ca="1" si="0"/>
        <v>150</v>
      </c>
      <c r="V2" s="2" vm="708">
        <f t="shared" ca="1" si="0"/>
        <v>144</v>
      </c>
      <c r="W2" s="2" vm="350">
        <f t="shared" ca="1" si="0"/>
        <v>89</v>
      </c>
      <c r="X2" s="2" vm="863">
        <f t="shared" ca="1" si="0"/>
        <v>146</v>
      </c>
      <c r="Y2" s="2" vm="350">
        <f t="shared" ca="1" si="0"/>
        <v>89</v>
      </c>
      <c r="Z2" s="2" vm="36">
        <f t="shared" ca="1" si="0"/>
        <v>50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249143141808</v>
      </c>
      <c r="E4" s="2">
        <f>IFERROR(INDEX(E51:E500,MATCH($C$4,$C$51:$C$500,0)),"")</f>
        <v>230463891514</v>
      </c>
      <c r="H4" s="2">
        <f>IFERROR(SUM(D4:G4)*(4/MAX(1,COUNT(D4:G4))),"")</f>
        <v>959214066644</v>
      </c>
      <c r="I4" s="2">
        <f t="shared" ref="I4:Z4" si="1">IFERROR(INDEX(I51:I500,MATCH($C$4,$C$51:$C$500,0)),"")</f>
        <v>861071001332</v>
      </c>
      <c r="J4" s="2">
        <f t="shared" si="1"/>
        <v>644556733549</v>
      </c>
      <c r="K4" s="2">
        <f t="shared" si="1"/>
        <v>462778375826</v>
      </c>
      <c r="L4" s="2">
        <f t="shared" si="1"/>
        <v>373043766945</v>
      </c>
      <c r="M4" s="2">
        <f t="shared" si="1"/>
        <v>366451807136</v>
      </c>
      <c r="N4" s="2">
        <f t="shared" si="1"/>
        <v>478933385858</v>
      </c>
      <c r="O4" s="2">
        <f t="shared" si="1"/>
        <v>921705861660</v>
      </c>
      <c r="P4" s="2">
        <f t="shared" si="1"/>
        <v>1023990543809</v>
      </c>
      <c r="Q4" s="2">
        <f t="shared" si="1"/>
        <v>1206234001209</v>
      </c>
      <c r="R4" s="2">
        <f t="shared" si="1"/>
        <v>1108563728519</v>
      </c>
      <c r="S4" s="2">
        <f t="shared" si="1"/>
        <v>1547792419732</v>
      </c>
      <c r="T4" s="2">
        <f t="shared" si="1"/>
        <v>2031947370598</v>
      </c>
      <c r="U4" s="2">
        <f t="shared" si="1"/>
        <v>1452910435804</v>
      </c>
      <c r="V4" s="2">
        <f t="shared" si="1"/>
        <v>1216450967377</v>
      </c>
      <c r="W4" s="2">
        <f t="shared" si="1"/>
        <v>1099417633431</v>
      </c>
      <c r="X4" s="2">
        <f t="shared" si="1"/>
        <v>1355108712261</v>
      </c>
      <c r="Y4" s="2">
        <f t="shared" si="1"/>
        <v>1288573678538</v>
      </c>
      <c r="Z4" s="2">
        <f t="shared" si="1"/>
        <v>1353284358271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16991867184</v>
      </c>
      <c r="E5" s="2">
        <f>IFERROR(INDEX(E51:E500,MATCH($C$5,$C$51:$C$500,0)),"")</f>
        <v>7398379239</v>
      </c>
      <c r="H5" s="2">
        <f>IFERROR(SUM(D5:G5)*(4/MAX(1,COUNT(D5:G5))),"")</f>
        <v>48780492846</v>
      </c>
      <c r="I5" s="2">
        <f t="shared" ref="I5:Z5" si="2">IFERROR(INDEX(I51:I500,MATCH($C$5,$C$51:$C$500,0)),"")</f>
        <v>53495413035</v>
      </c>
      <c r="J5" s="2">
        <f t="shared" si="2"/>
        <v>51063370213</v>
      </c>
      <c r="K5" s="2">
        <f t="shared" si="2"/>
        <v>23781098141</v>
      </c>
      <c r="L5" s="2">
        <f t="shared" si="2"/>
        <v>12665457118</v>
      </c>
      <c r="M5" s="2">
        <f t="shared" si="2"/>
        <v>4918156338</v>
      </c>
      <c r="N5" s="2">
        <f t="shared" si="2"/>
        <v>-19125346941</v>
      </c>
      <c r="O5" s="2">
        <f t="shared" si="2"/>
        <v>6769588239</v>
      </c>
      <c r="P5" s="2">
        <f t="shared" si="2"/>
        <v>-122009426755</v>
      </c>
      <c r="Q5" s="2">
        <f t="shared" si="2"/>
        <v>24928963181</v>
      </c>
      <c r="R5" s="2">
        <f t="shared" si="2"/>
        <v>-385604627441</v>
      </c>
      <c r="S5" s="2">
        <f t="shared" si="2"/>
        <v>7484754952</v>
      </c>
      <c r="T5" s="2">
        <f t="shared" si="2"/>
        <v>61065240103</v>
      </c>
      <c r="U5" s="2">
        <f t="shared" si="2"/>
        <v>66105835017</v>
      </c>
      <c r="V5" s="2">
        <f t="shared" si="2"/>
        <v>47491375819</v>
      </c>
      <c r="W5" s="2">
        <f t="shared" si="2"/>
        <v>8003684101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760130855670</v>
      </c>
      <c r="E6" s="2">
        <f>IFERROR(INDEX(E51:E500,MATCH($C$6,$C$51:$C$500,0)),"")</f>
        <v>743138988486</v>
      </c>
      <c r="H6" s="2">
        <f>IFERROR(INDEX(D6:G6,COUNT(D6:G6)),"")</f>
        <v>743138988486</v>
      </c>
      <c r="I6" s="2">
        <f t="shared" ref="I6:Z6" si="3">IFERROR(INDEX(I51:I500,MATCH($C$6,$C$51:$C$500,0)),"")</f>
        <v>735740609247</v>
      </c>
      <c r="J6" s="2">
        <f t="shared" si="3"/>
        <v>682217159460</v>
      </c>
      <c r="K6" s="2">
        <f t="shared" si="3"/>
        <v>631640278792</v>
      </c>
      <c r="L6" s="2">
        <f t="shared" si="3"/>
        <v>615351513559</v>
      </c>
      <c r="M6" s="2">
        <f t="shared" si="3"/>
        <v>651049102284</v>
      </c>
      <c r="N6" s="2">
        <f t="shared" si="3"/>
        <v>646077347978</v>
      </c>
      <c r="O6" s="2">
        <f t="shared" si="3"/>
        <v>671154631861</v>
      </c>
      <c r="P6" s="2">
        <f t="shared" si="3"/>
        <v>664387385499</v>
      </c>
      <c r="Q6" s="2">
        <f t="shared" si="3"/>
        <v>786397677634</v>
      </c>
      <c r="R6" s="2">
        <f t="shared" si="3"/>
        <v>758704489572</v>
      </c>
      <c r="S6" s="2">
        <f t="shared" si="3"/>
        <v>1083997714769</v>
      </c>
      <c r="T6" s="2">
        <f t="shared" si="3"/>
        <v>1104939558753</v>
      </c>
      <c r="U6" s="2">
        <f t="shared" si="3"/>
        <v>1060287639900</v>
      </c>
      <c r="V6" s="2">
        <f t="shared" si="3"/>
        <v>1007333761883</v>
      </c>
      <c r="W6" s="2">
        <f t="shared" si="3"/>
        <v>959842386064</v>
      </c>
      <c r="X6" s="2">
        <f t="shared" si="3"/>
        <v>971282455338</v>
      </c>
      <c r="Y6" s="2">
        <f t="shared" si="3"/>
        <v>917729232125</v>
      </c>
      <c r="Z6" s="2">
        <f t="shared" si="3"/>
        <v>865227043384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5.54</v>
      </c>
      <c r="E7" s="3">
        <f>IFERROR(INDEX(E51:E500,MATCH($C$7,$C$51:$C$500,0))/1000000000,"")</f>
        <v>5.54</v>
      </c>
      <c r="H7" s="3">
        <f>IFERROR(INDEX(D7:G7,COUNT(D7:G7)),"")</f>
        <v>5.54</v>
      </c>
      <c r="I7" s="3">
        <f t="shared" ref="I7:Z7" si="4">IFERROR(INDEX(I51:I500,MATCH($C$7,$C$51:$C$500,0))/1000000000,"")</f>
        <v>5.54</v>
      </c>
      <c r="J7" s="3">
        <f t="shared" si="4"/>
        <v>5.54</v>
      </c>
      <c r="K7" s="3">
        <f t="shared" si="4"/>
        <v>5.54</v>
      </c>
      <c r="L7" s="3">
        <f t="shared" si="4"/>
        <v>5.54</v>
      </c>
      <c r="M7" s="3">
        <f t="shared" si="4"/>
        <v>5.54</v>
      </c>
      <c r="N7" s="3">
        <f t="shared" si="4"/>
        <v>5.54</v>
      </c>
      <c r="O7" s="3">
        <f t="shared" si="4"/>
        <v>5.54</v>
      </c>
      <c r="P7" s="3">
        <f t="shared" si="4"/>
        <v>5.54</v>
      </c>
      <c r="Q7" s="3">
        <f t="shared" si="4"/>
        <v>5.54</v>
      </c>
      <c r="R7" s="3">
        <f t="shared" si="4"/>
        <v>5.54</v>
      </c>
      <c r="S7" s="3">
        <f t="shared" si="4"/>
        <v>5.54</v>
      </c>
      <c r="T7" s="3">
        <f t="shared" si="4"/>
        <v>5.54</v>
      </c>
      <c r="U7" s="3">
        <f t="shared" si="4"/>
        <v>5.54</v>
      </c>
      <c r="V7" s="3">
        <f t="shared" si="4"/>
        <v>5.54</v>
      </c>
      <c r="W7" s="3">
        <f t="shared" si="4"/>
        <v>5.54</v>
      </c>
      <c r="X7" s="3">
        <f t="shared" si="4"/>
        <v>5.54</v>
      </c>
      <c r="Y7" s="3">
        <f t="shared" si="4"/>
        <v>5.54</v>
      </c>
      <c r="Z7" s="3">
        <f t="shared" si="4"/>
        <v>5.54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-22000000000</v>
      </c>
      <c r="E8" s="2">
        <f>IFERROR(INDEX(E51:E500,MATCH("Free cash flow (Quarter)",$C$51:$C$500,0)),"")</f>
        <v>-104000000000</v>
      </c>
      <c r="H8" s="2">
        <f>IFERROR(INDEX(D8:G8,COUNT(D8:G8)),"")</f>
        <v>-104000000000</v>
      </c>
      <c r="I8" s="2">
        <f t="shared" ref="I8:Z8" si="5">IFERROR(INDEX(I51:I500,MATCH($C$8,$C$51:$C$500,0)),"")</f>
        <v>-101000000000</v>
      </c>
      <c r="J8" s="2">
        <f t="shared" si="5"/>
        <v>3000000000</v>
      </c>
      <c r="K8" s="2">
        <f t="shared" si="5"/>
        <v>-71000000000</v>
      </c>
      <c r="L8" s="2">
        <f t="shared" si="5"/>
        <v>-16000000000</v>
      </c>
      <c r="M8" s="2">
        <f t="shared" si="5"/>
        <v>-58000000000</v>
      </c>
      <c r="N8" s="2">
        <f t="shared" si="5"/>
        <v>-60000000000</v>
      </c>
      <c r="O8" s="2">
        <f t="shared" si="5"/>
        <v>-2000000000</v>
      </c>
      <c r="P8" s="2">
        <f t="shared" si="5"/>
        <v>-170000000000</v>
      </c>
      <c r="Q8" s="2">
        <f t="shared" si="5"/>
        <v>-60000000000</v>
      </c>
      <c r="R8" s="2">
        <f t="shared" si="5"/>
        <v>15000000000</v>
      </c>
      <c r="S8" s="2">
        <f t="shared" si="5"/>
        <v>-58000000000</v>
      </c>
      <c r="T8" s="2">
        <f t="shared" si="5"/>
        <v>-94000000000</v>
      </c>
      <c r="U8" s="2">
        <f t="shared" si="5"/>
        <v>57000000000</v>
      </c>
      <c r="V8" s="2">
        <f t="shared" si="5"/>
        <v>-70000000000</v>
      </c>
      <c r="W8" s="2">
        <f t="shared" si="5"/>
        <v>-216000000000</v>
      </c>
      <c r="X8" s="2">
        <f t="shared" si="5"/>
        <v>307000000000</v>
      </c>
      <c r="Y8" s="2">
        <f t="shared" si="5"/>
        <v>35000000000</v>
      </c>
      <c r="Z8" s="2">
        <f t="shared" si="5"/>
        <v>-197000000000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-3.92</v>
      </c>
      <c r="E9" s="3">
        <f>IFERROR(INDEX(E51:E500,MATCH("Free cash flow per share (Quarter)",$C$51:$C$500,0)),"")</f>
        <v>-18.739999999999998</v>
      </c>
      <c r="H9" s="3">
        <f>IFERROR(INDEX(D9:G9,COUNT(D9:G9)),"")</f>
        <v>-18.739999999999998</v>
      </c>
      <c r="I9" s="3">
        <f t="shared" ref="I9:Z9" si="6">IFERROR(INDEX(I51:I500,MATCH($C$9,$C$51:$C$500,0)),"")</f>
        <v>-18.27</v>
      </c>
      <c r="J9" s="3">
        <f t="shared" si="6"/>
        <v>0.57999999999999996</v>
      </c>
      <c r="K9" s="3">
        <f t="shared" si="6"/>
        <v>-12.78</v>
      </c>
      <c r="L9" s="3">
        <f t="shared" si="6"/>
        <v>-2.91</v>
      </c>
      <c r="M9" s="3">
        <f t="shared" si="6"/>
        <v>-10.54</v>
      </c>
      <c r="N9" s="3">
        <f t="shared" si="6"/>
        <v>-10.8</v>
      </c>
      <c r="O9" s="3">
        <f t="shared" si="6"/>
        <v>-0.32</v>
      </c>
      <c r="P9" s="3">
        <f t="shared" si="6"/>
        <v>-30.72</v>
      </c>
      <c r="Q9" s="3">
        <f t="shared" si="6"/>
        <v>-10.91</v>
      </c>
      <c r="R9" s="3">
        <f t="shared" si="6"/>
        <v>2.67</v>
      </c>
      <c r="S9" s="3">
        <f t="shared" si="6"/>
        <v>-10.52</v>
      </c>
      <c r="T9" s="3">
        <f t="shared" si="6"/>
        <v>-16.920000000000002</v>
      </c>
      <c r="U9" s="3">
        <f t="shared" si="6"/>
        <v>10.35</v>
      </c>
      <c r="V9" s="3">
        <f t="shared" si="6"/>
        <v>-12.67</v>
      </c>
      <c r="W9" s="3">
        <f t="shared" si="6"/>
        <v>-39</v>
      </c>
      <c r="X9" s="3">
        <f t="shared" si="6"/>
        <v>55.34</v>
      </c>
      <c r="Y9" s="3">
        <f t="shared" si="6"/>
        <v>6.28</v>
      </c>
      <c r="Z9" s="3">
        <f t="shared" si="6"/>
        <v>-35.6</v>
      </c>
    </row>
    <row r="10" spans="1:26" ht="15.5" x14ac:dyDescent="0.35">
      <c r="C10" t="s">
        <v>18</v>
      </c>
      <c r="D10" s="3">
        <f ca="1">IFERROR(IF(D9=0,"",D2/D9),"")</f>
        <v>-31.887755102040817</v>
      </c>
      <c r="E10" s="3">
        <f ca="1">IFERROR(IF(E9=0,"",E2/E9),"")</f>
        <v>-6.2966915688367138</v>
      </c>
      <c r="I10" s="3">
        <f t="shared" ref="I10:Z10" ca="1" si="7">IFERROR(IF(I9=0,"",I2/I9),"")</f>
        <v>-9.9616858237547898</v>
      </c>
      <c r="J10" s="3">
        <f t="shared" ca="1" si="7"/>
        <v>137.93103448275863</v>
      </c>
      <c r="K10" s="3">
        <f t="shared" ca="1" si="7"/>
        <v>-7.511737089201878</v>
      </c>
      <c r="L10" s="3">
        <f t="shared" ca="1" si="7"/>
        <v>-45.360824742268036</v>
      </c>
      <c r="M10" s="3">
        <f t="shared" ca="1" si="7"/>
        <v>-18.690702087286528</v>
      </c>
      <c r="N10" s="3">
        <f t="shared" ca="1" si="7"/>
        <v>-4.6296296296296298</v>
      </c>
      <c r="O10" s="3">
        <f t="shared" ca="1" si="7"/>
        <v>-156.25</v>
      </c>
      <c r="P10" s="3">
        <f t="shared" ca="1" si="7"/>
        <v>-1.6276041666666667</v>
      </c>
      <c r="Q10" s="3">
        <f t="shared" ca="1" si="7"/>
        <v>-5.3162236480293306</v>
      </c>
      <c r="R10" s="3">
        <f t="shared" ca="1" si="7"/>
        <v>20.599250936329589</v>
      </c>
      <c r="S10" s="3">
        <f t="shared" ca="1" si="7"/>
        <v>-8.0798479087452471</v>
      </c>
      <c r="T10" s="3">
        <f t="shared" ca="1" si="7"/>
        <v>-10.579196217494088</v>
      </c>
      <c r="U10" s="3">
        <f t="shared" ca="1" si="7"/>
        <v>14.492753623188406</v>
      </c>
      <c r="V10" s="3">
        <f t="shared" ca="1" si="7"/>
        <v>-11.365430149960536</v>
      </c>
      <c r="W10" s="3">
        <f t="shared" ca="1" si="7"/>
        <v>-2.2820512820512819</v>
      </c>
      <c r="X10" s="3">
        <f t="shared" ca="1" si="7"/>
        <v>2.6382363570654137</v>
      </c>
      <c r="Y10" s="3">
        <f t="shared" ca="1" si="7"/>
        <v>14.171974522292993</v>
      </c>
      <c r="Z10" s="3">
        <f t="shared" ca="1" si="7"/>
        <v>-1.4044943820224718</v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10914847779</v>
      </c>
      <c r="E11" s="2">
        <f>IFERROR(INDEX(E51:E500,MATCH($C$11,$C$51:$C$500,0)),"")</f>
        <v>11465898934</v>
      </c>
      <c r="H11" s="2">
        <f>IFERROR(INDEX(D11:G11,COUNT(D11:G11)),"")</f>
        <v>11465898934</v>
      </c>
      <c r="I11" s="2">
        <f t="shared" ref="I11:Z11" si="8">IFERROR(INDEX(I51:I500,MATCH($C$11,$C$51:$C$500,0)),"")</f>
        <v>106988137753</v>
      </c>
      <c r="J11" s="2">
        <f t="shared" si="8"/>
        <v>108714099370</v>
      </c>
      <c r="K11" s="2">
        <f t="shared" si="8"/>
        <v>25801604628</v>
      </c>
      <c r="L11" s="2">
        <f t="shared" si="8"/>
        <v>42805690373</v>
      </c>
      <c r="M11" s="2">
        <f t="shared" si="8"/>
        <v>116304193913</v>
      </c>
      <c r="N11" s="2">
        <f t="shared" si="8"/>
        <v>97336099926</v>
      </c>
      <c r="O11" s="2">
        <f t="shared" si="8"/>
        <v>129059737182</v>
      </c>
      <c r="P11" s="2">
        <f t="shared" si="8"/>
        <v>157184454841</v>
      </c>
      <c r="Q11" s="2">
        <f t="shared" si="8"/>
        <v>174171714491</v>
      </c>
      <c r="R11" s="2">
        <f t="shared" si="8"/>
        <v>135384521017</v>
      </c>
      <c r="S11" s="2">
        <f t="shared" si="8"/>
        <v>187239084468</v>
      </c>
      <c r="T11" s="2">
        <f t="shared" si="8"/>
        <v>281001976346</v>
      </c>
      <c r="U11" s="2">
        <f t="shared" si="8"/>
        <v>535223671941</v>
      </c>
      <c r="V11" s="2">
        <f t="shared" si="8"/>
        <v>328303759151</v>
      </c>
      <c r="W11" s="2">
        <f t="shared" si="8"/>
        <v>292245264809</v>
      </c>
      <c r="X11" s="2">
        <f t="shared" si="8"/>
        <v>662479405061</v>
      </c>
      <c r="Y11" s="2">
        <f t="shared" si="8"/>
        <v>352442392651</v>
      </c>
      <c r="Z11" s="2">
        <f t="shared" si="8"/>
        <v>298568580011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278000000000</v>
      </c>
      <c r="E12" s="2">
        <f>IFERROR(INDEX(E51:E500,MATCH("Net Debt (Quarter)",$C$51:$C$500,0)),"")</f>
        <v>251000000000</v>
      </c>
      <c r="H12" s="2">
        <f>IFERROR(INDEX(D12:G12,COUNT(D12:G12)),"")</f>
        <v>251000000000</v>
      </c>
      <c r="I12" s="2">
        <f t="shared" ref="I12:Z12" si="9">IFERROR(INDEX(I51:I500,MATCH($C$12,$C$51:$C$500,0)),"")</f>
        <v>121000000000</v>
      </c>
      <c r="J12" s="2">
        <f t="shared" si="9"/>
        <v>5000000000</v>
      </c>
      <c r="K12" s="2">
        <f t="shared" si="9"/>
        <v>21000000000</v>
      </c>
      <c r="L12" s="2">
        <f t="shared" si="9"/>
        <v>-32000000000</v>
      </c>
      <c r="M12" s="2">
        <f t="shared" si="9"/>
        <v>-96000000000</v>
      </c>
      <c r="N12" s="2">
        <f t="shared" si="9"/>
        <v>-41000000000</v>
      </c>
      <c r="O12" s="2">
        <f t="shared" si="9"/>
        <v>-32000000000</v>
      </c>
      <c r="P12" s="2">
        <f t="shared" si="9"/>
        <v>59000000000</v>
      </c>
      <c r="Q12" s="2">
        <f t="shared" si="9"/>
        <v>39000000000</v>
      </c>
      <c r="R12" s="2">
        <f t="shared" si="9"/>
        <v>12000000000</v>
      </c>
      <c r="S12" s="2">
        <f t="shared" si="9"/>
        <v>36000000000</v>
      </c>
      <c r="T12" s="2">
        <f t="shared" si="9"/>
        <v>-83000000000</v>
      </c>
      <c r="U12" s="2">
        <f t="shared" si="9"/>
        <v>-268000000000</v>
      </c>
      <c r="V12" s="2">
        <f t="shared" si="9"/>
        <v>-156000000000</v>
      </c>
      <c r="W12" s="2">
        <f t="shared" si="9"/>
        <v>-143000000000</v>
      </c>
      <c r="X12" s="2">
        <f t="shared" si="9"/>
        <v>-389000000000</v>
      </c>
      <c r="Y12" s="2">
        <f t="shared" si="9"/>
        <v>-110000000000</v>
      </c>
      <c r="Z12" s="2">
        <f t="shared" si="9"/>
        <v>-93000000000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289000000000</v>
      </c>
      <c r="E13" s="2">
        <f>IFERROR(INDEX(E51:E500,MATCH("Total Debt (Quarter)",$C$51:$C$500,0)),"")</f>
        <v>263000000000</v>
      </c>
      <c r="H13" s="2">
        <f>IFERROR(INDEX(D13:G13,COUNT(D13:G13)),"")</f>
        <v>263000000000</v>
      </c>
      <c r="I13" s="2">
        <f t="shared" ref="I13:Z13" si="10">IFERROR(INDEX(I51:I500,MATCH($C$13,$C$51:$C$500,0)),"")</f>
        <v>228000000000</v>
      </c>
      <c r="J13" s="2">
        <f t="shared" si="10"/>
        <v>113000000000</v>
      </c>
      <c r="K13" s="2">
        <f t="shared" si="10"/>
        <v>47000000000</v>
      </c>
      <c r="L13" s="2">
        <f t="shared" si="10"/>
        <v>11000000000</v>
      </c>
      <c r="M13" s="2">
        <f t="shared" si="10"/>
        <v>20000000000</v>
      </c>
      <c r="N13" s="2">
        <f t="shared" si="10"/>
        <v>57000000000</v>
      </c>
      <c r="O13" s="2">
        <f t="shared" si="10"/>
        <v>97000000000</v>
      </c>
      <c r="P13" s="2">
        <f t="shared" si="10"/>
        <v>216000000000</v>
      </c>
      <c r="Q13" s="2">
        <f t="shared" si="10"/>
        <v>213000000000</v>
      </c>
      <c r="R13" s="2">
        <f t="shared" si="10"/>
        <v>147000000000</v>
      </c>
      <c r="S13" s="2">
        <f t="shared" si="10"/>
        <v>223000000000</v>
      </c>
      <c r="T13" s="2">
        <f t="shared" si="10"/>
        <v>198000000000</v>
      </c>
      <c r="U13" s="2">
        <f t="shared" si="10"/>
        <v>267000000000</v>
      </c>
      <c r="V13" s="2">
        <f t="shared" si="10"/>
        <v>173000000000</v>
      </c>
      <c r="W13" s="2">
        <f t="shared" si="10"/>
        <v>149000000000</v>
      </c>
      <c r="X13" s="2">
        <f t="shared" si="10"/>
        <v>274000000000</v>
      </c>
      <c r="Y13" s="2">
        <f t="shared" si="10"/>
        <v>243000000000</v>
      </c>
      <c r="Z13" s="2">
        <f t="shared" si="10"/>
        <v>206000000000</v>
      </c>
    </row>
    <row r="14" spans="1:26" ht="15.5" x14ac:dyDescent="0.35">
      <c r="C14" t="s">
        <v>27</v>
      </c>
      <c r="D14" s="2">
        <f>IFERROR(INDEX(D51:D500,MATCH($C$14,$C$51:$C$500,0)),"")</f>
        <v>-6363394524</v>
      </c>
      <c r="E14" s="2">
        <f>IFERROR(INDEX(E51:E500,MATCH($C$14,$C$51:$C$500,0)),"")</f>
        <v>-5464055163</v>
      </c>
      <c r="H14" s="2">
        <f>IFERROR(SUM(D14:G14)*(4/MAX(1,COUNT(D14:G14))),"")</f>
        <v>-23654899374</v>
      </c>
      <c r="I14" s="2">
        <f t="shared" ref="I14:Z14" si="11">IFERROR(INDEX(I51:I500,MATCH($C$14,$C$51:$C$500,0)),"")</f>
        <v>-17923514088</v>
      </c>
      <c r="J14" s="2">
        <f t="shared" si="11"/>
        <v>-3035270050</v>
      </c>
      <c r="K14" s="2">
        <f t="shared" si="11"/>
        <v>-3588121872</v>
      </c>
      <c r="L14" s="2">
        <f t="shared" si="11"/>
        <v>-3483884168</v>
      </c>
      <c r="M14" s="2">
        <f t="shared" si="11"/>
        <v>-4509765456</v>
      </c>
      <c r="N14" s="2">
        <f t="shared" si="11"/>
        <v>-10296814268</v>
      </c>
      <c r="O14" s="2">
        <f t="shared" si="11"/>
        <v>-29182972907</v>
      </c>
      <c r="P14" s="2">
        <f t="shared" si="11"/>
        <v>-25355787807</v>
      </c>
      <c r="Q14" s="2">
        <f t="shared" si="11"/>
        <v>-13986466457</v>
      </c>
      <c r="R14" s="2">
        <f t="shared" si="11"/>
        <v>-18151481579</v>
      </c>
      <c r="S14" s="2">
        <f t="shared" si="11"/>
        <v>-26939730715</v>
      </c>
      <c r="T14" s="2">
        <f t="shared" si="11"/>
        <v>-26278943700</v>
      </c>
      <c r="U14" s="2">
        <f t="shared" si="11"/>
        <v>-20331054258</v>
      </c>
      <c r="V14" s="2">
        <f t="shared" si="11"/>
        <v>-13512239331</v>
      </c>
      <c r="W14" s="2">
        <f t="shared" si="11"/>
        <v>-16857280050</v>
      </c>
      <c r="X14" s="2">
        <f t="shared" si="11"/>
        <v>-31232440608</v>
      </c>
      <c r="Y14" s="2">
        <f t="shared" si="11"/>
        <v>-30191107596</v>
      </c>
      <c r="Z14" s="2">
        <f t="shared" si="11"/>
        <v>-22013865988</v>
      </c>
    </row>
    <row r="15" spans="1:26" ht="15.5" x14ac:dyDescent="0.35">
      <c r="C15" t="s">
        <v>28</v>
      </c>
      <c r="D15" s="2">
        <f>IFERROR(INDEX(D51:D500,MATCH($C$15,$C$51:$C$500,0)),"")</f>
        <v>-5123431804</v>
      </c>
      <c r="E15" s="2">
        <f>IFERROR(INDEX(E51:E500,MATCH($C$15,$C$51:$C$500,0)),"")</f>
        <v>-890495760</v>
      </c>
      <c r="H15" s="2">
        <f>IFERROR(SUM(D15:G15)*(4/MAX(1,COUNT(D15:G15))),"")</f>
        <v>-12027855128</v>
      </c>
      <c r="I15" s="2">
        <f t="shared" ref="I15:Z15" si="12">IFERROR(INDEX(I51:I500,MATCH($C$15,$C$51:$C$500,0)),"")</f>
        <v>-3377503828</v>
      </c>
      <c r="J15" s="2">
        <f t="shared" si="12"/>
        <v>-1524847500</v>
      </c>
      <c r="K15" s="2">
        <f t="shared" si="12"/>
        <v>-600376260</v>
      </c>
      <c r="L15" s="2">
        <f t="shared" si="12"/>
        <v>-1531814460</v>
      </c>
      <c r="M15" s="2">
        <f t="shared" si="12"/>
        <v>-2533268980</v>
      </c>
      <c r="N15" s="2">
        <f t="shared" si="12"/>
        <v>-1289896300</v>
      </c>
      <c r="O15" s="2">
        <f t="shared" si="12"/>
        <v>-3297572500</v>
      </c>
      <c r="P15" s="2">
        <f t="shared" si="12"/>
        <v>-3088132750</v>
      </c>
      <c r="Q15" s="2">
        <f t="shared" si="12"/>
        <v>-10779880414</v>
      </c>
      <c r="R15" s="2">
        <f t="shared" si="12"/>
        <v>-35216670055</v>
      </c>
      <c r="S15" s="2">
        <f t="shared" si="12"/>
        <v>-49733558820</v>
      </c>
      <c r="T15" s="2">
        <f t="shared" si="12"/>
        <v>-60957275845</v>
      </c>
      <c r="U15" s="2">
        <f t="shared" si="12"/>
        <v>-44237438771</v>
      </c>
      <c r="V15" s="2">
        <f t="shared" si="12"/>
        <v>-36674371293</v>
      </c>
      <c r="W15" s="2">
        <f t="shared" si="12"/>
        <v>-33526192788</v>
      </c>
      <c r="X15" s="2">
        <f t="shared" si="12"/>
        <v>-40653261368</v>
      </c>
      <c r="Y15" s="2">
        <f t="shared" si="12"/>
        <v>-37599178252</v>
      </c>
      <c r="Z15" s="2">
        <f t="shared" si="12"/>
        <v>-36913106056</v>
      </c>
    </row>
    <row r="16" spans="1:26" ht="15.5" x14ac:dyDescent="0.35">
      <c r="C16" t="s">
        <v>29</v>
      </c>
      <c r="D16" s="2">
        <f>IFERROR(INDEX(D51:D500,MATCH($C$16,$C$51:$C$500,0)),"")</f>
        <v>22115298988</v>
      </c>
      <c r="E16" s="2">
        <f>IFERROR(INDEX(E51:E500,MATCH($C$16,$C$51:$C$500,0)),"")</f>
        <v>8288874999</v>
      </c>
      <c r="H16" s="2">
        <f>IFERROR(SUM(D16:G16)*(4/MAX(1,COUNT(D16:G16))),"")</f>
        <v>60808347974</v>
      </c>
      <c r="I16" s="2">
        <f t="shared" ref="I16:Z16" si="13">IFERROR(INDEX(I51:I500,MATCH($C$16,$C$51:$C$500,0)),"")</f>
        <v>57652406233</v>
      </c>
      <c r="J16" s="2">
        <f t="shared" si="13"/>
        <v>49933242379</v>
      </c>
      <c r="K16" s="2">
        <f t="shared" si="13"/>
        <v>25748285058</v>
      </c>
      <c r="L16" s="2">
        <f t="shared" si="13"/>
        <v>9769275667</v>
      </c>
      <c r="M16" s="2">
        <f t="shared" si="13"/>
        <v>10373008751</v>
      </c>
      <c r="N16" s="2">
        <f t="shared" si="13"/>
        <v>-13678152944</v>
      </c>
      <c r="O16" s="2">
        <f t="shared" si="13"/>
        <v>4521240594</v>
      </c>
      <c r="P16" s="2">
        <f t="shared" si="13"/>
        <v>-143220763118</v>
      </c>
      <c r="Q16" s="2">
        <f t="shared" si="13"/>
        <v>26247513873</v>
      </c>
      <c r="R16" s="2">
        <f t="shared" si="13"/>
        <v>-351627444888</v>
      </c>
      <c r="S16" s="2">
        <f t="shared" si="13"/>
        <v>54414042854</v>
      </c>
      <c r="T16" s="2">
        <f t="shared" si="13"/>
        <v>122025177600</v>
      </c>
      <c r="U16" s="2">
        <f t="shared" si="13"/>
        <v>110343273788</v>
      </c>
      <c r="V16" s="2">
        <f t="shared" si="13"/>
        <v>84142608590</v>
      </c>
      <c r="W16" s="2">
        <f t="shared" si="13"/>
        <v>41520005498</v>
      </c>
      <c r="X16" s="2">
        <f t="shared" si="13"/>
        <v>111195420744</v>
      </c>
      <c r="Y16" s="2">
        <f t="shared" si="13"/>
        <v>104342814693</v>
      </c>
      <c r="Z16" s="2">
        <f t="shared" si="13"/>
        <v>97748895797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692500000000</v>
      </c>
      <c r="E20" s="2">
        <f ca="1">IFERROR(E21*E2,"")</f>
        <v>653720000000</v>
      </c>
      <c r="H20" s="2">
        <f t="shared" ref="H20:Z20" ca="1" si="14">IFERROR(H21*H2,"")</f>
        <v>653720000000</v>
      </c>
      <c r="I20" s="2">
        <f t="shared" ca="1" si="14"/>
        <v>1008280000000</v>
      </c>
      <c r="J20" s="2">
        <f t="shared" ca="1" si="14"/>
        <v>443200000000</v>
      </c>
      <c r="K20" s="2">
        <f t="shared" ca="1" si="14"/>
        <v>531840000000</v>
      </c>
      <c r="L20" s="2">
        <f t="shared" ca="1" si="14"/>
        <v>731280000000</v>
      </c>
      <c r="M20" s="2">
        <f t="shared" ca="1" si="14"/>
        <v>1091380000000</v>
      </c>
      <c r="N20" s="2">
        <f t="shared" ca="1" si="14"/>
        <v>277000000000</v>
      </c>
      <c r="O20" s="2">
        <f t="shared" ca="1" si="14"/>
        <v>277000000000</v>
      </c>
      <c r="P20" s="2">
        <f t="shared" ca="1" si="14"/>
        <v>277000000000</v>
      </c>
      <c r="Q20" s="2">
        <f t="shared" ca="1" si="14"/>
        <v>321320000000</v>
      </c>
      <c r="R20" s="2">
        <f t="shared" ca="1" si="14"/>
        <v>304700000000</v>
      </c>
      <c r="S20" s="2">
        <f t="shared" ca="1" si="14"/>
        <v>470900000000</v>
      </c>
      <c r="T20" s="2">
        <f t="shared" ca="1" si="14"/>
        <v>991660000000</v>
      </c>
      <c r="U20" s="2">
        <f t="shared" ca="1" si="14"/>
        <v>831000000000</v>
      </c>
      <c r="V20" s="2">
        <f t="shared" ca="1" si="14"/>
        <v>797760000000</v>
      </c>
      <c r="W20" s="2">
        <f t="shared" ca="1" si="14"/>
        <v>493060000000</v>
      </c>
      <c r="X20" s="2">
        <f t="shared" ca="1" si="14"/>
        <v>808840000000</v>
      </c>
      <c r="Y20" s="2">
        <f t="shared" ca="1" si="14"/>
        <v>493060000000</v>
      </c>
      <c r="Z20" s="2">
        <f t="shared" ca="1" si="14"/>
        <v>277000000000</v>
      </c>
    </row>
    <row r="21" spans="1:26" ht="15.5" x14ac:dyDescent="0.35">
      <c r="C21" t="s">
        <v>12</v>
      </c>
      <c r="D21" s="2">
        <f>IFERROR(INDEX(D51:D500,MATCH($C$7,$C$51:$C$500,0)),"")</f>
        <v>5540000000</v>
      </c>
      <c r="E21" s="2">
        <f>IFERROR(INDEX(E51:E500,MATCH($C$7,$C$51:$C$500,0)),"")</f>
        <v>5540000000</v>
      </c>
      <c r="H21" s="2">
        <f>IFERROR(INDEX(D21:G21,COUNT(D21:G21)),"")</f>
        <v>5540000000</v>
      </c>
      <c r="I21" s="2">
        <f t="shared" ref="I21:Z21" si="15">IFERROR(INDEX(I51:I500,MATCH($C$7,$C$51:$C$500,0)),"")</f>
        <v>5540000000</v>
      </c>
      <c r="J21" s="2">
        <f t="shared" si="15"/>
        <v>5540000000</v>
      </c>
      <c r="K21" s="2">
        <f t="shared" si="15"/>
        <v>5540000000</v>
      </c>
      <c r="L21" s="2">
        <f t="shared" si="15"/>
        <v>5540000000</v>
      </c>
      <c r="M21" s="2">
        <f t="shared" si="15"/>
        <v>5540000000</v>
      </c>
      <c r="N21" s="2">
        <f t="shared" si="15"/>
        <v>5540000000</v>
      </c>
      <c r="O21" s="2">
        <f t="shared" si="15"/>
        <v>5540000000</v>
      </c>
      <c r="P21" s="2">
        <f t="shared" si="15"/>
        <v>5540000000</v>
      </c>
      <c r="Q21" s="2">
        <f t="shared" si="15"/>
        <v>5540000000</v>
      </c>
      <c r="R21" s="2">
        <f t="shared" si="15"/>
        <v>5540000000</v>
      </c>
      <c r="S21" s="2">
        <f t="shared" si="15"/>
        <v>5540000000</v>
      </c>
      <c r="T21" s="2">
        <f t="shared" si="15"/>
        <v>5540000000</v>
      </c>
      <c r="U21" s="2">
        <f t="shared" si="15"/>
        <v>5540000000</v>
      </c>
      <c r="V21" s="2">
        <f t="shared" si="15"/>
        <v>5540000000</v>
      </c>
      <c r="W21" s="2">
        <f t="shared" si="15"/>
        <v>5540000000</v>
      </c>
      <c r="X21" s="2">
        <f t="shared" si="15"/>
        <v>5540000000</v>
      </c>
      <c r="Y21" s="2">
        <f t="shared" si="15"/>
        <v>5540000000</v>
      </c>
      <c r="Z21" s="2">
        <f t="shared" si="15"/>
        <v>5540000000</v>
      </c>
    </row>
    <row r="23" spans="1:26" ht="15.5" x14ac:dyDescent="0.35">
      <c r="B23" t="s">
        <v>54</v>
      </c>
      <c r="C23" t="s">
        <v>55</v>
      </c>
      <c r="D23" s="3">
        <f>IFERROR(D5/D6*100,"")</f>
        <v>2.235387112265415</v>
      </c>
      <c r="E23" s="3">
        <f>IFERROR(E5/E6*100,"")</f>
        <v>0.99555794456064639</v>
      </c>
      <c r="H23" s="3">
        <f t="shared" ref="H23:Z23" si="16">IFERROR(H5/H6*100,"")</f>
        <v>6.564114331476631</v>
      </c>
      <c r="I23" s="3">
        <f t="shared" si="16"/>
        <v>7.2709610374436631</v>
      </c>
      <c r="J23" s="3">
        <f t="shared" si="16"/>
        <v>7.4849143714617998</v>
      </c>
      <c r="K23" s="3">
        <f t="shared" si="16"/>
        <v>3.7649749294774071</v>
      </c>
      <c r="L23" s="3">
        <f t="shared" si="16"/>
        <v>2.0582474957682271</v>
      </c>
      <c r="M23" s="3">
        <f t="shared" si="16"/>
        <v>0.75542018578110359</v>
      </c>
      <c r="N23" s="3">
        <f t="shared" si="16"/>
        <v>-2.9602255830289921</v>
      </c>
      <c r="O23" s="3">
        <f t="shared" si="16"/>
        <v>1.0086480697047504</v>
      </c>
      <c r="P23" s="3">
        <f t="shared" si="16"/>
        <v>-18.364199775310702</v>
      </c>
      <c r="Q23" s="3">
        <f t="shared" si="16"/>
        <v>3.1700199390215236</v>
      </c>
      <c r="R23" s="3">
        <f t="shared" si="16"/>
        <v>-50.824086682092407</v>
      </c>
      <c r="S23" s="3">
        <f t="shared" si="16"/>
        <v>0.69047700470429518</v>
      </c>
      <c r="T23" s="3">
        <f t="shared" si="16"/>
        <v>5.526568364691034</v>
      </c>
      <c r="U23" s="3">
        <f t="shared" si="16"/>
        <v>6.2347076896260631</v>
      </c>
      <c r="V23" s="3">
        <f t="shared" si="16"/>
        <v>4.7145621060317477</v>
      </c>
      <c r="W23" s="3">
        <f t="shared" si="16"/>
        <v>0.83385399699011964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-0.21013624583262069</v>
      </c>
      <c r="E24" s="4">
        <f>IFERROR(_xlfn.RRI(5,J23,E23),"")</f>
        <v>-0.33200080176547697</v>
      </c>
      <c r="H24" s="4">
        <f t="shared" ref="H24:Z24" si="17">IFERROR(_xlfn.RRI(5,M23,H23),"")</f>
        <v>0.54098180287871922</v>
      </c>
      <c r="I24" s="4" t="str">
        <f t="shared" si="17"/>
        <v/>
      </c>
      <c r="J24" s="4">
        <f t="shared" si="17"/>
        <v>0.49310185463449718</v>
      </c>
      <c r="K24" s="4" t="str">
        <f t="shared" si="17"/>
        <v/>
      </c>
      <c r="L24" s="4">
        <f t="shared" si="17"/>
        <v>-8.2751267369366333E-2</v>
      </c>
      <c r="M24" s="4" t="str">
        <f t="shared" si="17"/>
        <v/>
      </c>
      <c r="N24" s="4" t="str">
        <f t="shared" si="17"/>
        <v/>
      </c>
      <c r="O24" s="4">
        <f t="shared" si="17"/>
        <v>-0.28836578099840782</v>
      </c>
      <c r="P24" s="4" t="str">
        <f t="shared" si="17"/>
        <v/>
      </c>
      <c r="Q24" s="4">
        <f t="shared" si="17"/>
        <v>-7.6314499121111212E-2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9.7899999999999991</v>
      </c>
      <c r="J25" s="3">
        <f t="shared" si="18"/>
        <v>8.73</v>
      </c>
      <c r="K25" s="3">
        <f t="shared" si="18"/>
        <v>4.54</v>
      </c>
      <c r="L25" s="3">
        <f t="shared" si="18"/>
        <v>1.49</v>
      </c>
      <c r="M25" s="3">
        <f t="shared" si="18"/>
        <v>1.41</v>
      </c>
      <c r="N25" s="3">
        <f t="shared" si="18"/>
        <v>-2.7</v>
      </c>
      <c r="O25" s="3">
        <f t="shared" si="18"/>
        <v>0.22</v>
      </c>
      <c r="P25" s="3">
        <f t="shared" si="18"/>
        <v>-26.4</v>
      </c>
      <c r="Q25" s="3">
        <f t="shared" si="18"/>
        <v>2.8</v>
      </c>
      <c r="R25" s="3">
        <f t="shared" si="18"/>
        <v>-69.81</v>
      </c>
      <c r="S25" s="3">
        <f t="shared" si="18"/>
        <v>0.84</v>
      </c>
      <c r="T25" s="3">
        <f t="shared" si="18"/>
        <v>11.02</v>
      </c>
      <c r="U25" s="3">
        <f t="shared" si="18"/>
        <v>11.93</v>
      </c>
      <c r="V25" s="3">
        <f t="shared" si="18"/>
        <v>8.57</v>
      </c>
      <c r="W25" s="3">
        <f t="shared" si="18"/>
        <v>1.44</v>
      </c>
      <c r="X25" s="3">
        <f t="shared" si="18"/>
        <v>12.73</v>
      </c>
      <c r="Y25" s="3">
        <f t="shared" si="18"/>
        <v>12.05</v>
      </c>
      <c r="Z25" s="3">
        <f t="shared" si="18"/>
        <v>10.98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1.0879414334149922</v>
      </c>
      <c r="K26" s="4" t="str">
        <f t="shared" si="19"/>
        <v/>
      </c>
      <c r="L26" s="4">
        <f t="shared" si="19"/>
        <v>-0.11853383334862622</v>
      </c>
      <c r="M26" s="4" t="str">
        <f t="shared" si="19"/>
        <v/>
      </c>
      <c r="N26" s="4" t="str">
        <f t="shared" si="19"/>
        <v/>
      </c>
      <c r="O26" s="4">
        <f t="shared" si="19"/>
        <v>-0.54286105965008957</v>
      </c>
      <c r="P26" s="4" t="str">
        <f t="shared" si="19"/>
        <v/>
      </c>
      <c r="Q26" s="4">
        <f t="shared" si="19"/>
        <v>-0.20046875203323566</v>
      </c>
      <c r="R26" s="4" t="str">
        <f t="shared" si="19"/>
        <v/>
      </c>
      <c r="S26" s="4">
        <f t="shared" si="19"/>
        <v>-0.41938242645328128</v>
      </c>
      <c r="T26" s="4">
        <f t="shared" si="19"/>
        <v>-1.7711839532658424E-2</v>
      </c>
      <c r="U26" s="4">
        <f t="shared" si="19"/>
        <v>1.6734641294352537E-2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44.971686246931405</v>
      </c>
      <c r="E27" s="3">
        <f>IFERROR(E4/E21,"")</f>
        <v>41.59998041768953</v>
      </c>
      <c r="H27" s="3">
        <f t="shared" ref="H27:Z27" si="20">IFERROR(H4/H21,"")</f>
        <v>173.14333332924187</v>
      </c>
      <c r="I27" s="3">
        <f t="shared" si="20"/>
        <v>155.4279785797834</v>
      </c>
      <c r="J27" s="3">
        <f t="shared" si="20"/>
        <v>116.34598078501806</v>
      </c>
      <c r="K27" s="3">
        <f t="shared" si="20"/>
        <v>83.534002856678697</v>
      </c>
      <c r="L27" s="3">
        <f t="shared" si="20"/>
        <v>67.336420026173286</v>
      </c>
      <c r="M27" s="3">
        <f t="shared" si="20"/>
        <v>66.146535584115526</v>
      </c>
      <c r="N27" s="3">
        <f t="shared" si="20"/>
        <v>86.450069649458484</v>
      </c>
      <c r="O27" s="3">
        <f t="shared" si="20"/>
        <v>166.3728992166065</v>
      </c>
      <c r="P27" s="3">
        <f t="shared" si="20"/>
        <v>184.83583823267148</v>
      </c>
      <c r="Q27" s="3">
        <f t="shared" si="20"/>
        <v>217.73176917129965</v>
      </c>
      <c r="R27" s="3">
        <f t="shared" si="20"/>
        <v>200.10175605036102</v>
      </c>
      <c r="S27" s="3">
        <f t="shared" si="20"/>
        <v>279.38491330902525</v>
      </c>
      <c r="T27" s="3">
        <f t="shared" si="20"/>
        <v>366.77750371805053</v>
      </c>
      <c r="U27" s="3">
        <f t="shared" si="20"/>
        <v>262.25820140866426</v>
      </c>
      <c r="V27" s="3">
        <f t="shared" si="20"/>
        <v>219.57598689115522</v>
      </c>
      <c r="W27" s="3">
        <f t="shared" si="20"/>
        <v>198.45083635938627</v>
      </c>
      <c r="X27" s="3">
        <f t="shared" si="20"/>
        <v>244.6044606969314</v>
      </c>
      <c r="Y27" s="3">
        <f t="shared" si="20"/>
        <v>232.59452681191337</v>
      </c>
      <c r="Z27" s="3">
        <f t="shared" si="20"/>
        <v>244.27515492256319</v>
      </c>
    </row>
    <row r="28" spans="1:26" ht="15.5" x14ac:dyDescent="0.35">
      <c r="C28" t="s">
        <v>61</v>
      </c>
      <c r="D28" s="4">
        <f>IFERROR(_xlfn.RRI(5,I27,D27),"")</f>
        <v>-0.21966336835306632</v>
      </c>
      <c r="E28" s="4">
        <f>IFERROR(_xlfn.RRI(5,J27,E27),"")</f>
        <v>-0.18591763263299943</v>
      </c>
      <c r="H28" s="4">
        <f t="shared" ref="H28:Z28" si="21">IFERROR(_xlfn.RRI(5,M27,H27),"")</f>
        <v>0.21221522486189159</v>
      </c>
      <c r="I28" s="4">
        <f t="shared" si="21"/>
        <v>0.12448267927816103</v>
      </c>
      <c r="J28" s="4">
        <f t="shared" si="21"/>
        <v>-6.9034129152596213E-2</v>
      </c>
      <c r="K28" s="4">
        <f t="shared" si="21"/>
        <v>-0.14686959089500773</v>
      </c>
      <c r="L28" s="4">
        <f t="shared" si="21"/>
        <v>-0.20920185054511742</v>
      </c>
      <c r="M28" s="4">
        <f t="shared" si="21"/>
        <v>-0.19859648929088447</v>
      </c>
      <c r="N28" s="4">
        <f t="shared" si="21"/>
        <v>-0.20911656499670228</v>
      </c>
      <c r="O28" s="4">
        <f t="shared" si="21"/>
        <v>-0.14623965538726447</v>
      </c>
      <c r="P28" s="4">
        <f t="shared" si="21"/>
        <v>-6.7580343065463455E-2</v>
      </c>
      <c r="Q28" s="4">
        <f t="shared" si="21"/>
        <v>-1.6854711524414423E-3</v>
      </c>
      <c r="R28" s="4">
        <f t="shared" si="21"/>
        <v>1.6582982054507145E-3</v>
      </c>
      <c r="S28" s="4">
        <f t="shared" si="21"/>
        <v>2.6946255230290594E-2</v>
      </c>
      <c r="T28" s="4">
        <f t="shared" si="21"/>
        <v>9.5369489402118202E-2</v>
      </c>
      <c r="U28" s="4">
        <f t="shared" si="21"/>
        <v>1.4308246087633369E-2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0.12142038946162642</v>
      </c>
      <c r="J29" s="4">
        <f t="shared" si="22"/>
        <v>0.92290748898678421</v>
      </c>
      <c r="K29" s="4">
        <f t="shared" si="22"/>
        <v>2.0469798657718119</v>
      </c>
      <c r="L29" s="4">
        <f t="shared" si="22"/>
        <v>5.6737588652482324E-2</v>
      </c>
      <c r="M29" s="4">
        <f t="shared" si="22"/>
        <v>-1.5222222222222221</v>
      </c>
      <c r="N29" s="4">
        <f t="shared" si="22"/>
        <v>-13.272727272727275</v>
      </c>
      <c r="O29" s="4">
        <f t="shared" si="22"/>
        <v>-1.0083333333333333</v>
      </c>
      <c r="P29" s="4">
        <f t="shared" si="22"/>
        <v>-10.428571428571429</v>
      </c>
      <c r="Q29" s="4">
        <f t="shared" si="22"/>
        <v>-1.0401088669245093</v>
      </c>
      <c r="R29" s="4">
        <f t="shared" si="22"/>
        <v>-84.107142857142861</v>
      </c>
      <c r="S29" s="4">
        <f t="shared" si="22"/>
        <v>-0.92377495462794923</v>
      </c>
      <c r="T29" s="4">
        <f t="shared" si="22"/>
        <v>-7.6278290025146703E-2</v>
      </c>
      <c r="U29" s="4">
        <f t="shared" si="22"/>
        <v>0.39206534422403727</v>
      </c>
      <c r="V29" s="4">
        <f t="shared" si="22"/>
        <v>4.9513888888888893</v>
      </c>
      <c r="W29" s="4">
        <f t="shared" si="22"/>
        <v>-0.88688138256087989</v>
      </c>
      <c r="X29" s="4">
        <f t="shared" si="22"/>
        <v>5.6431535269709517E-2</v>
      </c>
      <c r="Y29" s="4">
        <f t="shared" si="22"/>
        <v>9.7449908925318782E-2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0.11397790096308127</v>
      </c>
      <c r="I30" s="4">
        <f t="shared" si="23"/>
        <v>0.33591188566264557</v>
      </c>
      <c r="J30" s="4">
        <f t="shared" si="23"/>
        <v>0.39279786441738773</v>
      </c>
      <c r="K30" s="4">
        <f t="shared" si="23"/>
        <v>0.24054713369391337</v>
      </c>
      <c r="L30" s="4">
        <f t="shared" si="23"/>
        <v>1.7988613183598085E-2</v>
      </c>
      <c r="M30" s="4">
        <f t="shared" si="23"/>
        <v>-0.23485850442539394</v>
      </c>
      <c r="N30" s="4">
        <f t="shared" si="23"/>
        <v>-0.48038370397749564</v>
      </c>
      <c r="O30" s="4">
        <f t="shared" si="23"/>
        <v>-9.9888307335852369E-2</v>
      </c>
      <c r="P30" s="4">
        <f t="shared" si="23"/>
        <v>-0.1510846628575705</v>
      </c>
      <c r="Q30" s="4">
        <f t="shared" si="23"/>
        <v>8.8105239398806462E-2</v>
      </c>
      <c r="R30" s="4">
        <f t="shared" si="23"/>
        <v>-0.28377751797560313</v>
      </c>
      <c r="S30" s="4">
        <f t="shared" si="23"/>
        <v>-0.23827140302532232</v>
      </c>
      <c r="T30" s="4">
        <f t="shared" si="23"/>
        <v>0.39853587704019555</v>
      </c>
      <c r="U30" s="4">
        <f t="shared" si="23"/>
        <v>0.19438470992124834</v>
      </c>
      <c r="V30" s="4">
        <f t="shared" si="23"/>
        <v>0.10645029730946649</v>
      </c>
      <c r="W30" s="4">
        <f t="shared" si="23"/>
        <v>-0.18868676477135124</v>
      </c>
      <c r="X30" s="4">
        <f t="shared" si="23"/>
        <v>5.1634636677112412E-2</v>
      </c>
      <c r="Y30" s="4">
        <f t="shared" si="23"/>
        <v>-4.7817503644006103E-2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137.18</v>
      </c>
      <c r="E32" s="3">
        <f>IFERROR(INDEX(E51:E500,MATCH($A$32,$C$51:$C$500,0)),"")</f>
        <v>134.11000000000001</v>
      </c>
      <c r="H32" s="3">
        <f>IFERROR(INDEX(D32:G32,COUNT(D32:G32)),"")</f>
        <v>134.11000000000001</v>
      </c>
      <c r="I32" s="3">
        <f t="shared" ref="I32:Z32" si="24">IFERROR(INDEX(I51:I500,MATCH($C$32,$C$51:$C$500,0)),"")</f>
        <v>132.78</v>
      </c>
      <c r="J32" s="3">
        <f t="shared" si="24"/>
        <v>123.12</v>
      </c>
      <c r="K32" s="3">
        <f t="shared" si="24"/>
        <v>113.91</v>
      </c>
      <c r="L32" s="3">
        <f t="shared" si="24"/>
        <v>110.97</v>
      </c>
      <c r="M32" s="3">
        <f t="shared" si="24"/>
        <v>117.41</v>
      </c>
      <c r="N32" s="3">
        <f t="shared" si="24"/>
        <v>116.51</v>
      </c>
      <c r="O32" s="3">
        <f t="shared" si="24"/>
        <v>121.04</v>
      </c>
      <c r="P32" s="3">
        <f t="shared" si="24"/>
        <v>119.81</v>
      </c>
      <c r="Q32" s="3">
        <f t="shared" si="24"/>
        <v>141.83000000000001</v>
      </c>
      <c r="R32" s="3">
        <f t="shared" si="24"/>
        <v>136.83000000000001</v>
      </c>
      <c r="S32" s="3">
        <f t="shared" si="24"/>
        <v>195.49</v>
      </c>
      <c r="T32" s="3">
        <f t="shared" si="24"/>
        <v>199.27</v>
      </c>
      <c r="U32" s="3">
        <f t="shared" si="24"/>
        <v>191.3</v>
      </c>
      <c r="V32" s="3">
        <f t="shared" si="24"/>
        <v>181.75</v>
      </c>
      <c r="W32" s="3">
        <f t="shared" si="24"/>
        <v>173.18</v>
      </c>
      <c r="X32" s="3">
        <f t="shared" si="24"/>
        <v>175.05</v>
      </c>
      <c r="Y32" s="3">
        <f t="shared" si="24"/>
        <v>165.39</v>
      </c>
      <c r="Z32" s="3">
        <f t="shared" si="24"/>
        <v>156.1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0.86</v>
      </c>
      <c r="E33" s="3">
        <f>IFERROR(INDEX(E51:E500,MATCH($A$33,$C$51:$C$500,0)),"")</f>
        <v>0.93</v>
      </c>
      <c r="H33" s="3">
        <f>IFERROR(INDEX(D33:G33,COUNT(D33:G33)),"")</f>
        <v>0.93</v>
      </c>
      <c r="I33" s="3">
        <f t="shared" ref="I33:Z33" si="25">IFERROR(INDEX(I51:I500,MATCH($C$33,$C$51:$C$500,0)),"")</f>
        <v>1.37</v>
      </c>
      <c r="J33" s="3">
        <f t="shared" si="25"/>
        <v>0.65</v>
      </c>
      <c r="K33" s="3">
        <f t="shared" si="25"/>
        <v>0.84</v>
      </c>
      <c r="L33" s="3">
        <f t="shared" si="25"/>
        <v>1.19</v>
      </c>
      <c r="M33" s="3">
        <f t="shared" si="25"/>
        <v>1.68</v>
      </c>
      <c r="N33" s="3">
        <f t="shared" si="25"/>
        <v>0.43</v>
      </c>
      <c r="O33" s="3">
        <f t="shared" si="25"/>
        <v>0.41</v>
      </c>
      <c r="P33" s="3">
        <f t="shared" si="25"/>
        <v>0.42</v>
      </c>
      <c r="Q33" s="3">
        <f t="shared" si="25"/>
        <v>0.41</v>
      </c>
      <c r="R33" s="3">
        <f t="shared" si="25"/>
        <v>0.4</v>
      </c>
      <c r="S33" s="3">
        <f t="shared" si="25"/>
        <v>0.43</v>
      </c>
      <c r="T33" s="3">
        <f t="shared" si="25"/>
        <v>0.9</v>
      </c>
      <c r="U33" s="3">
        <f t="shared" si="25"/>
        <v>0.78</v>
      </c>
      <c r="V33" s="3">
        <f t="shared" si="25"/>
        <v>0.79</v>
      </c>
      <c r="W33" s="3">
        <f t="shared" si="25"/>
        <v>0.51</v>
      </c>
      <c r="X33" s="3">
        <f t="shared" si="25"/>
        <v>0.83</v>
      </c>
      <c r="Y33" s="3">
        <f t="shared" si="25"/>
        <v>0.53</v>
      </c>
      <c r="Z33" s="3">
        <f t="shared" si="25"/>
        <v>0.32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38.44</v>
      </c>
      <c r="E34" s="3">
        <f>IFERROR(INDEX(E51:E500,MATCH($A$34,$C$51:$C$500,0)),"")</f>
        <v>93.28</v>
      </c>
      <c r="H34" s="3">
        <f>IFERROR(INDEX(D34:G34,COUNT(D34:G34)),"")</f>
        <v>93.28</v>
      </c>
      <c r="I34" s="3">
        <f t="shared" ref="I34:Z34" si="26">IFERROR(INDEX(I51:I500,MATCH($C$34,$C$51:$C$500,0)),"")</f>
        <v>18.59</v>
      </c>
      <c r="J34" s="3">
        <f t="shared" si="26"/>
        <v>9.16</v>
      </c>
      <c r="K34" s="3">
        <f t="shared" si="26"/>
        <v>21.15</v>
      </c>
      <c r="L34" s="3">
        <f t="shared" si="26"/>
        <v>88.59</v>
      </c>
      <c r="M34" s="3">
        <f t="shared" si="26"/>
        <v>139.72</v>
      </c>
      <c r="N34" s="3">
        <f t="shared" si="26"/>
        <v>-18.52</v>
      </c>
      <c r="O34" s="3">
        <f t="shared" si="26"/>
        <v>227.27</v>
      </c>
      <c r="P34" s="3">
        <f t="shared" si="26"/>
        <v>-1.89</v>
      </c>
      <c r="Q34" s="3">
        <f t="shared" si="26"/>
        <v>20.71</v>
      </c>
      <c r="R34" s="3">
        <f t="shared" si="26"/>
        <v>-0.79</v>
      </c>
      <c r="S34" s="3">
        <f t="shared" si="26"/>
        <v>101.19</v>
      </c>
      <c r="T34" s="3">
        <f t="shared" si="26"/>
        <v>16.239999999999998</v>
      </c>
      <c r="U34" s="3">
        <f t="shared" si="26"/>
        <v>12.57</v>
      </c>
      <c r="V34" s="3">
        <f t="shared" si="26"/>
        <v>16.8</v>
      </c>
      <c r="W34" s="3">
        <f t="shared" si="26"/>
        <v>61.81</v>
      </c>
      <c r="X34" s="3">
        <f t="shared" si="26"/>
        <v>11.47</v>
      </c>
      <c r="Y34" s="3">
        <f t="shared" si="26"/>
        <v>7.22</v>
      </c>
      <c r="Z34" s="3">
        <f t="shared" si="26"/>
        <v>4.55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2.62</v>
      </c>
      <c r="E35" s="3">
        <f>IFERROR(INDEX(E51:E500,MATCH($A$35,$C$51:$C$500,0)),"")</f>
        <v>3.01</v>
      </c>
      <c r="H35" s="3">
        <f>IFERROR(INDEX(D35:G35,COUNT(D35:G35)),"")</f>
        <v>3.01</v>
      </c>
      <c r="I35" s="3">
        <f t="shared" ref="I35:Z35" si="27">IFERROR(INDEX(I51:I500,MATCH($C$35,$C$51:$C$500,0)),"")</f>
        <v>1.17</v>
      </c>
      <c r="J35" s="3">
        <f t="shared" si="27"/>
        <v>0.69</v>
      </c>
      <c r="K35" s="3">
        <f t="shared" si="27"/>
        <v>1.1499999999999999</v>
      </c>
      <c r="L35" s="3">
        <f t="shared" si="27"/>
        <v>1.96</v>
      </c>
      <c r="M35" s="3">
        <f t="shared" si="27"/>
        <v>2.98</v>
      </c>
      <c r="N35" s="3">
        <f t="shared" si="27"/>
        <v>0.57999999999999996</v>
      </c>
      <c r="O35" s="3">
        <f t="shared" si="27"/>
        <v>0.3</v>
      </c>
      <c r="P35" s="3">
        <f t="shared" si="27"/>
        <v>0.27</v>
      </c>
      <c r="Q35" s="3">
        <f t="shared" si="27"/>
        <v>0.27</v>
      </c>
      <c r="R35" s="3">
        <f t="shared" si="27"/>
        <v>0.27</v>
      </c>
      <c r="S35" s="3">
        <f t="shared" si="27"/>
        <v>0.3</v>
      </c>
      <c r="T35" s="3">
        <f t="shared" si="27"/>
        <v>0.49</v>
      </c>
      <c r="U35" s="3">
        <f t="shared" si="27"/>
        <v>0.56999999999999995</v>
      </c>
      <c r="V35" s="3">
        <f t="shared" si="27"/>
        <v>0.66</v>
      </c>
      <c r="W35" s="3">
        <f t="shared" si="27"/>
        <v>0.45</v>
      </c>
      <c r="X35" s="3">
        <f t="shared" si="27"/>
        <v>0.6</v>
      </c>
      <c r="Y35" s="3">
        <f t="shared" si="27"/>
        <v>0.37</v>
      </c>
      <c r="Z35" s="3">
        <f t="shared" si="27"/>
        <v>0.2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249143141808</v>
      </c>
      <c r="E51" s="5">
        <v>230463891514</v>
      </c>
      <c r="F51" s="5">
        <v>233508065091</v>
      </c>
      <c r="G51" s="5">
        <v>205734622433</v>
      </c>
      <c r="I51" s="5">
        <v>861071001332</v>
      </c>
      <c r="J51" s="5">
        <v>644556733549</v>
      </c>
      <c r="K51" s="5">
        <v>462778375826</v>
      </c>
      <c r="L51" s="5">
        <v>373043766945</v>
      </c>
      <c r="M51" s="5">
        <v>366451807136</v>
      </c>
      <c r="N51" s="5">
        <v>478933385858</v>
      </c>
      <c r="O51" s="5">
        <v>921705861660</v>
      </c>
      <c r="P51" s="5">
        <v>1023990543809</v>
      </c>
      <c r="Q51" s="5">
        <v>1206234001209</v>
      </c>
      <c r="R51" s="5">
        <v>1108563728519</v>
      </c>
      <c r="S51" s="5">
        <v>1547792419732</v>
      </c>
      <c r="T51" s="5">
        <v>2031947370598</v>
      </c>
      <c r="U51" s="5">
        <v>1452910435804</v>
      </c>
      <c r="V51" s="5">
        <v>1216450967377</v>
      </c>
      <c r="W51" s="5">
        <v>1099417633431</v>
      </c>
      <c r="X51" s="5">
        <v>1355108712261</v>
      </c>
      <c r="Y51" s="5">
        <v>1288573678538</v>
      </c>
      <c r="Z51" s="5">
        <v>1353284358271</v>
      </c>
    </row>
    <row r="52" spans="2:26" ht="15.5" x14ac:dyDescent="0.35">
      <c r="C52" t="s">
        <v>85</v>
      </c>
      <c r="D52" s="5">
        <v>-205657965176</v>
      </c>
      <c r="E52" s="5">
        <v>-200874677759</v>
      </c>
      <c r="F52" s="5">
        <v>-192160873326</v>
      </c>
      <c r="G52" s="5">
        <v>-173942799542</v>
      </c>
      <c r="I52" s="5">
        <v>-728736370028</v>
      </c>
      <c r="J52" s="5">
        <v>-556773122761</v>
      </c>
      <c r="K52" s="5">
        <v>-380427872353</v>
      </c>
      <c r="L52" s="5">
        <v>-315991477248</v>
      </c>
      <c r="M52" s="5">
        <v>-315544256398</v>
      </c>
      <c r="N52" s="5">
        <v>-431653375126</v>
      </c>
      <c r="O52" s="5">
        <v>-816159278973</v>
      </c>
      <c r="P52" s="5">
        <v>-948377035345</v>
      </c>
      <c r="Q52" s="5">
        <v>-1038745626550</v>
      </c>
      <c r="R52" s="5">
        <v>-1023830496340</v>
      </c>
      <c r="S52" s="5">
        <v>-1378965173721</v>
      </c>
      <c r="T52" s="5">
        <v>-1787966774300</v>
      </c>
      <c r="U52" s="5">
        <v>-1267305679619</v>
      </c>
      <c r="V52" s="5">
        <v>-1074005292448</v>
      </c>
      <c r="W52" s="5">
        <v>-976566728692</v>
      </c>
      <c r="X52" s="5">
        <v>-1180018093795</v>
      </c>
      <c r="Y52" s="5">
        <v>-1122814181613</v>
      </c>
      <c r="Z52" s="5">
        <v>-1197140164172</v>
      </c>
    </row>
    <row r="53" spans="2:26" ht="15.5" x14ac:dyDescent="0.35">
      <c r="C53" t="s">
        <v>86</v>
      </c>
      <c r="D53" s="5">
        <v>43485176632</v>
      </c>
      <c r="E53" s="5">
        <v>29589213755</v>
      </c>
      <c r="F53" s="5">
        <v>41347191765</v>
      </c>
      <c r="G53" s="5">
        <v>31791822891</v>
      </c>
      <c r="I53" s="5">
        <v>132334631304</v>
      </c>
      <c r="J53" s="5">
        <v>87783610788</v>
      </c>
      <c r="K53" s="5">
        <v>82350503473</v>
      </c>
      <c r="L53" s="5">
        <v>57052289697</v>
      </c>
      <c r="M53" s="5">
        <v>50907550738</v>
      </c>
      <c r="N53" s="5">
        <v>47280010732</v>
      </c>
      <c r="O53" s="5">
        <v>105546582687</v>
      </c>
      <c r="P53" s="5">
        <v>75613508464</v>
      </c>
      <c r="Q53" s="5">
        <v>167488374659</v>
      </c>
      <c r="R53" s="5">
        <v>84733232179</v>
      </c>
      <c r="S53" s="5">
        <v>168827246011</v>
      </c>
      <c r="T53" s="5">
        <v>243980596298</v>
      </c>
      <c r="U53" s="5">
        <v>185604756185</v>
      </c>
      <c r="V53" s="5">
        <v>142445674929</v>
      </c>
      <c r="W53" s="5">
        <v>122850904739</v>
      </c>
      <c r="X53" s="5">
        <v>175090618466</v>
      </c>
      <c r="Y53" s="5">
        <v>165759496925</v>
      </c>
      <c r="Z53" s="5">
        <v>156144194099</v>
      </c>
    </row>
    <row r="54" spans="2:26" ht="15.5" x14ac:dyDescent="0.35">
      <c r="C54" t="s">
        <v>3260</v>
      </c>
      <c r="D54" s="5">
        <v>1500000000</v>
      </c>
      <c r="E54" s="5">
        <v>2008975824</v>
      </c>
      <c r="F54" s="5">
        <v>1000000000</v>
      </c>
      <c r="G54" s="5">
        <v>473880646</v>
      </c>
      <c r="I54" s="5">
        <v>8322701508</v>
      </c>
      <c r="J54" s="5">
        <v>34980695758</v>
      </c>
      <c r="K54" s="5">
        <v>663467293</v>
      </c>
      <c r="L54" s="5">
        <v>21940429361</v>
      </c>
      <c r="M54" s="5">
        <v>11662203573</v>
      </c>
      <c r="N54" s="5">
        <v>33775218804</v>
      </c>
      <c r="O54" s="5">
        <v>20043589880</v>
      </c>
      <c r="P54" s="5">
        <v>25605201310</v>
      </c>
      <c r="Q54" s="5">
        <v>43636769456</v>
      </c>
      <c r="R54" s="5">
        <v>56236610429</v>
      </c>
      <c r="S54" s="5">
        <v>17594438395</v>
      </c>
      <c r="T54" s="5">
        <v>18477060401</v>
      </c>
      <c r="U54" s="5">
        <v>626052094</v>
      </c>
      <c r="V54" s="5">
        <v>21542974877</v>
      </c>
      <c r="W54" s="5">
        <v>9499671096</v>
      </c>
      <c r="X54" s="5">
        <v>15950447818</v>
      </c>
      <c r="Y54" s="5">
        <v>11846923669</v>
      </c>
      <c r="Z54" s="5">
        <v>6702940866</v>
      </c>
    </row>
    <row r="55" spans="2:26" ht="15.5" x14ac:dyDescent="0.35">
      <c r="C55" t="s">
        <v>3261</v>
      </c>
      <c r="D55" s="5">
        <v>44985176632</v>
      </c>
      <c r="E55" s="5">
        <v>31598189579</v>
      </c>
      <c r="F55" s="5">
        <v>42347191765</v>
      </c>
      <c r="G55" s="5">
        <v>32265703537</v>
      </c>
      <c r="I55" s="5">
        <v>140657332812</v>
      </c>
      <c r="J55" s="5">
        <v>122764306546</v>
      </c>
      <c r="K55" s="5">
        <v>83013970766</v>
      </c>
      <c r="L55" s="5">
        <v>78992719058</v>
      </c>
      <c r="M55" s="5">
        <v>62569754311</v>
      </c>
      <c r="N55" s="5">
        <v>81055229536</v>
      </c>
      <c r="O55" s="5">
        <v>125590172567</v>
      </c>
      <c r="P55" s="5">
        <v>101218709774</v>
      </c>
      <c r="Q55" s="5">
        <v>211125144115</v>
      </c>
      <c r="R55" s="5">
        <v>140969842608</v>
      </c>
      <c r="S55" s="5">
        <v>186421684406</v>
      </c>
      <c r="T55" s="5">
        <v>262457656699</v>
      </c>
      <c r="U55" s="5">
        <v>186230808279</v>
      </c>
      <c r="V55" s="5">
        <v>163988649806</v>
      </c>
      <c r="W55" s="5">
        <v>132350575835</v>
      </c>
      <c r="X55" s="5">
        <v>191041066284</v>
      </c>
      <c r="Y55" s="5">
        <v>177606420594</v>
      </c>
      <c r="Z55" s="5">
        <v>162847134965</v>
      </c>
    </row>
    <row r="56" spans="2:26" ht="15.5" x14ac:dyDescent="0.35">
      <c r="C56" t="s">
        <v>87</v>
      </c>
      <c r="D56" s="5">
        <v>-16186259633</v>
      </c>
      <c r="E56" s="5">
        <v>-19812116525</v>
      </c>
      <c r="F56" s="5">
        <v>-21484366277</v>
      </c>
      <c r="G56" s="5">
        <v>-23606220524</v>
      </c>
      <c r="I56" s="5">
        <v>-93824552694</v>
      </c>
      <c r="J56" s="5">
        <v>-82426954844</v>
      </c>
      <c r="K56" s="5">
        <v>-69015900744</v>
      </c>
      <c r="L56" s="5">
        <v>-88608092099</v>
      </c>
      <c r="M56" s="5">
        <v>-76011718641</v>
      </c>
      <c r="N56" s="5">
        <v>-118169786618</v>
      </c>
      <c r="O56" s="5">
        <v>-146908817103</v>
      </c>
      <c r="P56" s="5">
        <v>-164202408642</v>
      </c>
      <c r="Q56" s="5">
        <v>-214147076554</v>
      </c>
      <c r="R56" s="5">
        <v>-156937469118</v>
      </c>
      <c r="S56" s="5">
        <v>-116026380574</v>
      </c>
      <c r="T56" s="5">
        <v>-116679404335</v>
      </c>
      <c r="U56" s="5">
        <v>-105654784127</v>
      </c>
      <c r="V56" s="5">
        <v>-88894590253</v>
      </c>
      <c r="W56" s="5">
        <v>-71475330279</v>
      </c>
      <c r="X56" s="5">
        <v>-56619809373</v>
      </c>
      <c r="Y56" s="5">
        <v>-50946833090</v>
      </c>
      <c r="Z56" s="5">
        <v>-43786387494</v>
      </c>
    </row>
    <row r="57" spans="2:26" ht="15.5" x14ac:dyDescent="0.35">
      <c r="C57" t="s">
        <v>89</v>
      </c>
      <c r="D57" s="5">
        <v>-12276911726</v>
      </c>
      <c r="E57" s="5">
        <v>-17072717788</v>
      </c>
      <c r="F57" s="5">
        <v>-17058784001</v>
      </c>
      <c r="G57" s="5">
        <v>-19647842853</v>
      </c>
      <c r="I57" s="5">
        <v>-77979955304</v>
      </c>
      <c r="J57" s="5">
        <v>-65357747400</v>
      </c>
      <c r="K57" s="5">
        <v>-56696496284</v>
      </c>
      <c r="L57" s="5">
        <v>-78666105945</v>
      </c>
      <c r="M57" s="5">
        <v>-65166132189</v>
      </c>
      <c r="N57" s="5">
        <v>-103462665042</v>
      </c>
      <c r="O57" s="5">
        <v>-119868677855</v>
      </c>
      <c r="P57" s="5">
        <v>-134096744160</v>
      </c>
      <c r="Q57" s="5">
        <v>-178005702601</v>
      </c>
    </row>
    <row r="58" spans="2:26" ht="15.5" x14ac:dyDescent="0.35">
      <c r="C58" t="s">
        <v>388</v>
      </c>
      <c r="R58" s="5">
        <v>-22880857884</v>
      </c>
      <c r="S58" s="5">
        <v>-46433772592</v>
      </c>
    </row>
    <row r="59" spans="2:26" ht="15.5" x14ac:dyDescent="0.35">
      <c r="C59" t="s">
        <v>90</v>
      </c>
      <c r="D59" s="5">
        <v>28798916999</v>
      </c>
      <c r="E59" s="5">
        <v>11786073054</v>
      </c>
      <c r="F59" s="5">
        <v>20862825488</v>
      </c>
      <c r="G59" s="5">
        <v>8659483013</v>
      </c>
      <c r="I59" s="5">
        <v>46832780118</v>
      </c>
      <c r="J59" s="5">
        <v>40337351702</v>
      </c>
      <c r="K59" s="5">
        <v>13998070022</v>
      </c>
      <c r="L59" s="5">
        <v>-9615373041</v>
      </c>
      <c r="M59" s="5">
        <v>-13441964330</v>
      </c>
      <c r="N59" s="5">
        <v>-37114557082</v>
      </c>
      <c r="O59" s="5">
        <v>-21318644536</v>
      </c>
      <c r="P59" s="5">
        <v>-62983698868</v>
      </c>
      <c r="Q59" s="5">
        <v>-3021932439</v>
      </c>
      <c r="R59" s="5">
        <v>-15967626510</v>
      </c>
      <c r="S59" s="5">
        <v>70395303832</v>
      </c>
      <c r="T59" s="5">
        <v>145778252364</v>
      </c>
      <c r="U59" s="5">
        <v>80576024152</v>
      </c>
      <c r="V59" s="5">
        <v>75094059553</v>
      </c>
      <c r="W59" s="5">
        <v>60875245556</v>
      </c>
      <c r="X59" s="5">
        <v>134421256911</v>
      </c>
      <c r="Y59" s="5">
        <v>126659587504</v>
      </c>
      <c r="Z59" s="5">
        <v>119060747471</v>
      </c>
    </row>
    <row r="60" spans="2:26" ht="15.5" x14ac:dyDescent="0.35">
      <c r="C60" t="s">
        <v>91</v>
      </c>
      <c r="D60" s="5">
        <v>-6683618011</v>
      </c>
      <c r="E60" s="5">
        <v>-3497198055</v>
      </c>
      <c r="F60" s="5">
        <v>484249902</v>
      </c>
      <c r="G60" s="5">
        <v>-2914964343</v>
      </c>
      <c r="I60" s="5">
        <v>10819626115</v>
      </c>
      <c r="J60" s="5">
        <v>9595890677</v>
      </c>
      <c r="K60" s="5">
        <v>11750215036</v>
      </c>
      <c r="L60" s="5">
        <v>19384648708</v>
      </c>
      <c r="M60" s="5">
        <v>23814973081</v>
      </c>
      <c r="N60" s="5">
        <v>23436404138</v>
      </c>
      <c r="O60" s="5">
        <v>25839885130</v>
      </c>
      <c r="P60" s="5">
        <v>-80237064250</v>
      </c>
      <c r="Q60" s="5">
        <v>29269446312</v>
      </c>
      <c r="R60" s="5">
        <v>-335659818378</v>
      </c>
      <c r="S60" s="5">
        <v>-15981260978</v>
      </c>
      <c r="T60" s="5">
        <v>-23753074764</v>
      </c>
      <c r="U60" s="5">
        <v>29767249636</v>
      </c>
      <c r="V60" s="5">
        <v>9048549037</v>
      </c>
      <c r="W60" s="5">
        <v>-19355240058</v>
      </c>
      <c r="X60" s="5">
        <v>-23225836167</v>
      </c>
      <c r="Y60" s="5">
        <v>-22316772811</v>
      </c>
      <c r="Z60" s="5">
        <v>-21311851674</v>
      </c>
    </row>
    <row r="61" spans="2:26" ht="15.5" x14ac:dyDescent="0.35">
      <c r="C61" t="s">
        <v>94</v>
      </c>
      <c r="D61" s="5">
        <v>2659095007</v>
      </c>
      <c r="E61" s="5">
        <v>2390277070</v>
      </c>
      <c r="F61" s="5">
        <v>2968823059</v>
      </c>
      <c r="G61" s="5">
        <v>1811029945</v>
      </c>
      <c r="I61" s="5">
        <v>7485720108</v>
      </c>
      <c r="J61" s="5">
        <v>17144940140</v>
      </c>
      <c r="K61" s="5">
        <v>5055502308</v>
      </c>
      <c r="L61" s="5">
        <v>6663384302</v>
      </c>
      <c r="M61" s="5">
        <v>9497367381</v>
      </c>
      <c r="N61" s="5">
        <v>32462161930</v>
      </c>
      <c r="O61" s="5">
        <v>33699020238</v>
      </c>
      <c r="P61" s="5">
        <v>31714879015</v>
      </c>
      <c r="Q61" s="5">
        <v>20621201658</v>
      </c>
      <c r="R61" s="5">
        <v>9978881583</v>
      </c>
      <c r="S61" s="5">
        <v>-2866143496</v>
      </c>
      <c r="T61" s="5">
        <v>1449053636</v>
      </c>
      <c r="U61" s="5">
        <v>13939884822</v>
      </c>
      <c r="V61" s="5">
        <v>19376818491</v>
      </c>
      <c r="W61" s="5">
        <v>-3242689507</v>
      </c>
      <c r="X61" s="5">
        <v>726691564</v>
      </c>
      <c r="Y61" s="5">
        <v>905557524</v>
      </c>
      <c r="Z61" s="5">
        <v>671082384</v>
      </c>
    </row>
    <row r="62" spans="2:26" ht="15.5" x14ac:dyDescent="0.35">
      <c r="C62" t="s">
        <v>92</v>
      </c>
      <c r="D62" s="5">
        <v>227140130</v>
      </c>
      <c r="E62" s="5">
        <v>226461854</v>
      </c>
      <c r="F62" s="5">
        <v>167512772</v>
      </c>
      <c r="G62" s="5">
        <v>201911377</v>
      </c>
      <c r="I62" s="5">
        <v>1025121587</v>
      </c>
      <c r="J62" s="5">
        <v>681984707</v>
      </c>
      <c r="K62" s="5">
        <v>633051947</v>
      </c>
      <c r="L62" s="5">
        <v>933252287</v>
      </c>
      <c r="M62" s="5">
        <v>1491969093</v>
      </c>
      <c r="N62" s="5">
        <v>3100948463</v>
      </c>
      <c r="O62" s="5">
        <v>3139930085</v>
      </c>
      <c r="P62" s="5">
        <v>2244722727</v>
      </c>
      <c r="Q62" s="5">
        <v>3678555805</v>
      </c>
      <c r="R62" s="5">
        <v>4557043282</v>
      </c>
      <c r="S62" s="5">
        <v>6634571366</v>
      </c>
      <c r="T62" s="5">
        <v>5377632321</v>
      </c>
      <c r="U62" s="5">
        <v>4922669793</v>
      </c>
      <c r="V62" s="5">
        <v>3417024986</v>
      </c>
      <c r="W62" s="5">
        <v>9638222157</v>
      </c>
      <c r="X62" s="5">
        <v>5238531353</v>
      </c>
      <c r="Y62" s="5">
        <v>5515736367</v>
      </c>
      <c r="Z62" s="5">
        <v>8839168661</v>
      </c>
    </row>
    <row r="63" spans="2:26" ht="15.5" x14ac:dyDescent="0.35">
      <c r="C63" t="s">
        <v>387</v>
      </c>
      <c r="F63" s="5">
        <v>259505930</v>
      </c>
      <c r="I63" s="5">
        <v>259505930</v>
      </c>
      <c r="J63" s="5">
        <v>4965568651</v>
      </c>
      <c r="K63" s="5">
        <v>2407567567</v>
      </c>
      <c r="L63" s="5">
        <v>590909091</v>
      </c>
      <c r="M63" s="5">
        <v>-904558800</v>
      </c>
      <c r="N63" s="5">
        <v>-20721287</v>
      </c>
      <c r="O63" s="5">
        <v>9513676145</v>
      </c>
      <c r="P63" s="5">
        <v>4295245104</v>
      </c>
      <c r="Q63" s="5">
        <v>9554182461</v>
      </c>
      <c r="R63" s="5">
        <v>3990833713</v>
      </c>
      <c r="S63" s="5">
        <v>938424832</v>
      </c>
      <c r="T63" s="5">
        <v>3549685500</v>
      </c>
      <c r="U63" s="5">
        <v>10576182</v>
      </c>
      <c r="V63" s="5">
        <v>829127131</v>
      </c>
      <c r="W63" s="5">
        <v>2257442077</v>
      </c>
      <c r="X63" s="5">
        <v>717500003</v>
      </c>
      <c r="Y63" s="5">
        <v>10909092</v>
      </c>
      <c r="Z63" s="5">
        <v>900416668</v>
      </c>
    </row>
    <row r="64" spans="2:26" ht="15.5" x14ac:dyDescent="0.35">
      <c r="C64" t="s">
        <v>27</v>
      </c>
      <c r="D64" s="5">
        <v>-6363394524</v>
      </c>
      <c r="E64" s="5">
        <v>-5464055163</v>
      </c>
      <c r="F64" s="5">
        <v>-5190477942</v>
      </c>
      <c r="G64" s="5">
        <v>-5086101592</v>
      </c>
      <c r="I64" s="5">
        <v>-17923514088</v>
      </c>
      <c r="J64" s="5">
        <v>-3035270050</v>
      </c>
      <c r="K64" s="5">
        <v>-3588121872</v>
      </c>
      <c r="L64" s="5">
        <v>-3483884168</v>
      </c>
      <c r="M64" s="5">
        <v>-4509765456</v>
      </c>
      <c r="N64" s="5">
        <v>-10296814268</v>
      </c>
      <c r="O64" s="5">
        <v>-29182972907</v>
      </c>
      <c r="P64" s="5">
        <v>-25355787807</v>
      </c>
      <c r="Q64" s="5">
        <v>-13986466457</v>
      </c>
      <c r="R64" s="5">
        <v>-18151481579</v>
      </c>
      <c r="S64" s="5">
        <v>-26939730715</v>
      </c>
      <c r="T64" s="5">
        <v>-26278943700</v>
      </c>
      <c r="U64" s="5">
        <v>-20331054258</v>
      </c>
      <c r="V64" s="5">
        <v>-13512239331</v>
      </c>
      <c r="W64" s="5">
        <v>-16857280050</v>
      </c>
      <c r="X64" s="5">
        <v>-31232440608</v>
      </c>
      <c r="Y64" s="5">
        <v>-30191107596</v>
      </c>
      <c r="Z64" s="5">
        <v>-22013865988</v>
      </c>
    </row>
    <row r="65" spans="3:26" ht="15.5" x14ac:dyDescent="0.35">
      <c r="C65" t="s">
        <v>93</v>
      </c>
      <c r="Q65" s="5">
        <v>426517449</v>
      </c>
      <c r="R65" s="5">
        <v>-1605986251</v>
      </c>
      <c r="S65" s="5">
        <v>1981391281</v>
      </c>
      <c r="T65" s="5">
        <v>-3697043447</v>
      </c>
      <c r="U65" s="5">
        <v>20883507272</v>
      </c>
      <c r="V65" s="5">
        <v>1426194432</v>
      </c>
      <c r="W65" s="5">
        <v>5304030241</v>
      </c>
      <c r="X65" s="5">
        <v>886879377</v>
      </c>
      <c r="Y65" s="5">
        <v>-5624648950</v>
      </c>
      <c r="Z65" s="5">
        <v>2185581275</v>
      </c>
    </row>
    <row r="66" spans="3:26" ht="15.5" x14ac:dyDescent="0.35">
      <c r="C66" t="s">
        <v>97</v>
      </c>
      <c r="F66" s="5">
        <v>28036752</v>
      </c>
      <c r="I66" s="5">
        <v>28036752</v>
      </c>
      <c r="J66" s="5">
        <v>19301659</v>
      </c>
      <c r="K66" s="5">
        <v>-5884489</v>
      </c>
      <c r="L66" s="5">
        <v>-18657662</v>
      </c>
      <c r="M66" s="5">
        <v>2220318</v>
      </c>
      <c r="N66" s="5">
        <v>-1958699</v>
      </c>
      <c r="O66" s="5">
        <v>-2341877</v>
      </c>
      <c r="P66" s="5">
        <v>-865380</v>
      </c>
      <c r="Q66" s="5">
        <v>-25293119</v>
      </c>
    </row>
    <row r="67" spans="3:26" ht="15.5" x14ac:dyDescent="0.35">
      <c r="C67" t="s">
        <v>98</v>
      </c>
      <c r="D67" s="5">
        <v>-6683618011</v>
      </c>
      <c r="E67" s="5">
        <v>-3497198055</v>
      </c>
      <c r="F67" s="5">
        <v>484249902</v>
      </c>
      <c r="G67" s="5">
        <v>-2914964343</v>
      </c>
      <c r="I67" s="5">
        <v>10819626115</v>
      </c>
      <c r="J67" s="5">
        <v>9595890677</v>
      </c>
      <c r="K67" s="5">
        <v>11750215036</v>
      </c>
      <c r="L67" s="5">
        <v>19384648708</v>
      </c>
      <c r="M67" s="5">
        <v>23814973081</v>
      </c>
      <c r="N67" s="5">
        <v>23436404138</v>
      </c>
      <c r="O67" s="5">
        <v>25839885130</v>
      </c>
      <c r="P67" s="5">
        <v>-80237064250</v>
      </c>
      <c r="Q67" s="5">
        <v>29269446312</v>
      </c>
      <c r="R67" s="5">
        <v>-335659818378</v>
      </c>
      <c r="S67" s="5">
        <v>-15981260978</v>
      </c>
      <c r="T67" s="5">
        <v>-23753074764</v>
      </c>
      <c r="U67" s="5">
        <v>29767249636</v>
      </c>
      <c r="V67" s="5">
        <v>9048549037</v>
      </c>
      <c r="W67" s="5">
        <v>-19355240058</v>
      </c>
      <c r="X67" s="5">
        <v>-23225836167</v>
      </c>
      <c r="Y67" s="5">
        <v>-22316772811</v>
      </c>
      <c r="Z67" s="5">
        <v>-21311851674</v>
      </c>
    </row>
    <row r="68" spans="3:26" ht="15.5" x14ac:dyDescent="0.35">
      <c r="C68" t="s">
        <v>29</v>
      </c>
      <c r="D68" s="5">
        <v>22115298988</v>
      </c>
      <c r="E68" s="5">
        <v>8288874999</v>
      </c>
      <c r="F68" s="5">
        <v>21347075390</v>
      </c>
      <c r="G68" s="5">
        <v>5744518670</v>
      </c>
      <c r="I68" s="5">
        <v>57652406233</v>
      </c>
      <c r="J68" s="5">
        <v>49933242379</v>
      </c>
      <c r="K68" s="5">
        <v>25748285058</v>
      </c>
      <c r="L68" s="5">
        <v>9769275667</v>
      </c>
      <c r="M68" s="5">
        <v>10373008751</v>
      </c>
      <c r="N68" s="5">
        <v>-13678152944</v>
      </c>
      <c r="O68" s="5">
        <v>4521240594</v>
      </c>
      <c r="P68" s="5">
        <v>-143220763118</v>
      </c>
      <c r="Q68" s="5">
        <v>26247513873</v>
      </c>
      <c r="R68" s="5">
        <v>-351627444888</v>
      </c>
      <c r="S68" s="5">
        <v>54414042854</v>
      </c>
      <c r="T68" s="5">
        <v>122025177600</v>
      </c>
      <c r="U68" s="5">
        <v>110343273788</v>
      </c>
      <c r="V68" s="5">
        <v>84142608590</v>
      </c>
      <c r="W68" s="5">
        <v>41520005498</v>
      </c>
      <c r="X68" s="5">
        <v>111195420744</v>
      </c>
      <c r="Y68" s="5">
        <v>104342814693</v>
      </c>
      <c r="Z68" s="5">
        <v>97748895797</v>
      </c>
    </row>
    <row r="69" spans="3:26" ht="15.5" x14ac:dyDescent="0.35">
      <c r="C69" t="s">
        <v>28</v>
      </c>
      <c r="D69" s="5">
        <v>-5123431804</v>
      </c>
      <c r="E69" s="5">
        <v>-890495760</v>
      </c>
      <c r="F69" s="5">
        <v>591223352</v>
      </c>
      <c r="G69" s="5">
        <v>3972887820</v>
      </c>
      <c r="I69" s="5">
        <v>-3377503828</v>
      </c>
      <c r="J69" s="5">
        <v>-1524847500</v>
      </c>
      <c r="K69" s="5">
        <v>-600376260</v>
      </c>
      <c r="L69" s="5">
        <v>-1531814460</v>
      </c>
      <c r="M69" s="5">
        <v>-2533268980</v>
      </c>
      <c r="N69" s="5">
        <v>-1289896300</v>
      </c>
      <c r="O69" s="5">
        <v>-3297572500</v>
      </c>
      <c r="P69" s="5">
        <v>-3088132750</v>
      </c>
      <c r="Q69" s="5">
        <v>-10779880414</v>
      </c>
      <c r="R69" s="5">
        <v>-35216670055</v>
      </c>
      <c r="S69" s="5">
        <v>-49733558820</v>
      </c>
      <c r="T69" s="5">
        <v>-60957275845</v>
      </c>
      <c r="U69" s="5">
        <v>-44237438771</v>
      </c>
      <c r="V69" s="5">
        <v>-36674371293</v>
      </c>
      <c r="W69" s="5">
        <v>-33526192788</v>
      </c>
      <c r="X69" s="5">
        <v>-40653261368</v>
      </c>
      <c r="Y69" s="5">
        <v>-37599178252</v>
      </c>
      <c r="Z69" s="5">
        <v>-36913106056</v>
      </c>
    </row>
    <row r="70" spans="3:26" ht="15.5" x14ac:dyDescent="0.35">
      <c r="C70" t="s">
        <v>285</v>
      </c>
      <c r="D70" s="5">
        <v>-6013927564</v>
      </c>
      <c r="G70" s="5">
        <v>7941615000</v>
      </c>
      <c r="R70" s="5">
        <v>-12335812171</v>
      </c>
      <c r="S70" s="5">
        <v>-3299786228</v>
      </c>
    </row>
    <row r="71" spans="3:26" ht="15.5" x14ac:dyDescent="0.35">
      <c r="C71" t="s">
        <v>389</v>
      </c>
      <c r="D71" s="5">
        <v>-6013927564</v>
      </c>
      <c r="G71" s="5">
        <v>7941615000</v>
      </c>
      <c r="R71" s="5">
        <v>-12335812171</v>
      </c>
      <c r="S71" s="5">
        <v>-3299786228</v>
      </c>
      <c r="T71" s="5">
        <v>-60957275845</v>
      </c>
      <c r="U71" s="5">
        <v>-44238342949</v>
      </c>
      <c r="V71" s="5">
        <v>-36674249772</v>
      </c>
      <c r="W71" s="5">
        <v>-33526192788</v>
      </c>
      <c r="X71" s="5">
        <v>-40653261368</v>
      </c>
      <c r="Y71" s="5">
        <v>-37599178252</v>
      </c>
      <c r="Z71" s="5">
        <v>-34554613942</v>
      </c>
    </row>
    <row r="72" spans="3:26" ht="15.5" x14ac:dyDescent="0.35">
      <c r="C72" t="s">
        <v>286</v>
      </c>
      <c r="U72" s="5">
        <v>904178</v>
      </c>
      <c r="V72" s="5">
        <v>-121521</v>
      </c>
      <c r="Z72" s="5">
        <v>-2358492114</v>
      </c>
    </row>
    <row r="73" spans="3:26" ht="15.5" x14ac:dyDescent="0.35">
      <c r="C73" t="s">
        <v>287</v>
      </c>
      <c r="D73" s="5">
        <v>-5123431804</v>
      </c>
      <c r="E73" s="5">
        <v>-890495760</v>
      </c>
      <c r="F73" s="5">
        <v>591223352</v>
      </c>
      <c r="G73" s="5">
        <v>3972887820</v>
      </c>
      <c r="I73" s="5">
        <v>-3377503828</v>
      </c>
      <c r="J73" s="5">
        <v>-1524847500</v>
      </c>
      <c r="K73" s="5">
        <v>-600376260</v>
      </c>
      <c r="L73" s="5">
        <v>-1531814460</v>
      </c>
      <c r="M73" s="5">
        <v>-2533268980</v>
      </c>
      <c r="N73" s="5">
        <v>-1289896300</v>
      </c>
      <c r="O73" s="5">
        <v>-3297572500</v>
      </c>
      <c r="P73" s="5">
        <v>-3088132750</v>
      </c>
      <c r="Q73" s="5">
        <v>-10779880414</v>
      </c>
      <c r="R73" s="5">
        <v>-35216670055</v>
      </c>
      <c r="S73" s="5">
        <v>-49733558820</v>
      </c>
      <c r="T73" s="5">
        <v>-60957275845</v>
      </c>
      <c r="U73" s="5">
        <v>-44237438771</v>
      </c>
      <c r="V73" s="5">
        <v>-36674371293</v>
      </c>
      <c r="W73" s="5">
        <v>-33526192788</v>
      </c>
      <c r="X73" s="5">
        <v>-40653261368</v>
      </c>
      <c r="Y73" s="5">
        <v>-37599178252</v>
      </c>
      <c r="Z73" s="5">
        <v>-36913106056</v>
      </c>
    </row>
    <row r="74" spans="3:26" ht="15.5" x14ac:dyDescent="0.35">
      <c r="C74" t="s">
        <v>101</v>
      </c>
      <c r="D74" s="5">
        <v>16991867184</v>
      </c>
      <c r="E74" s="5">
        <v>7398379239</v>
      </c>
      <c r="F74" s="5">
        <v>21938298742</v>
      </c>
      <c r="G74" s="5">
        <v>9717406490</v>
      </c>
      <c r="I74" s="5">
        <v>54274902405</v>
      </c>
      <c r="J74" s="5">
        <v>48408394879</v>
      </c>
      <c r="K74" s="5">
        <v>25147908798</v>
      </c>
      <c r="L74" s="5">
        <v>8237461207</v>
      </c>
      <c r="M74" s="5">
        <v>7839739771</v>
      </c>
      <c r="N74" s="5">
        <v>-14968049244</v>
      </c>
      <c r="O74" s="5">
        <v>1223668094</v>
      </c>
      <c r="P74" s="5">
        <v>-146308895868</v>
      </c>
      <c r="Q74" s="5">
        <v>15467633459</v>
      </c>
      <c r="R74" s="5">
        <v>-386844114943</v>
      </c>
      <c r="S74" s="5">
        <v>4680484034</v>
      </c>
      <c r="T74" s="5">
        <v>61067901755</v>
      </c>
      <c r="U74" s="5">
        <v>66105835017</v>
      </c>
      <c r="V74" s="5">
        <v>47468237297</v>
      </c>
      <c r="W74" s="5">
        <v>7993812710</v>
      </c>
      <c r="X74" s="5">
        <v>70542159376</v>
      </c>
      <c r="Y74" s="5">
        <v>66743636441</v>
      </c>
      <c r="Z74" s="5">
        <v>60835789741</v>
      </c>
    </row>
    <row r="75" spans="3:26" ht="15.5" x14ac:dyDescent="0.35">
      <c r="C75" t="s">
        <v>102</v>
      </c>
      <c r="F75" s="5">
        <v>-751452618</v>
      </c>
      <c r="I75" s="5">
        <v>-751452618</v>
      </c>
      <c r="J75" s="5">
        <v>2674276993</v>
      </c>
      <c r="K75" s="5">
        <v>-1372695145</v>
      </c>
      <c r="L75" s="5">
        <v>4409338249</v>
      </c>
      <c r="M75" s="5">
        <v>-2919363115</v>
      </c>
      <c r="N75" s="5">
        <v>-4159256396</v>
      </c>
      <c r="O75" s="5">
        <v>5543578268</v>
      </c>
      <c r="P75" s="5">
        <v>24298603733</v>
      </c>
      <c r="Q75" s="5">
        <v>9436036603</v>
      </c>
      <c r="R75" s="5">
        <v>1239487502</v>
      </c>
      <c r="S75" s="5">
        <v>2804270918</v>
      </c>
      <c r="T75" s="5">
        <v>-2661652</v>
      </c>
      <c r="V75" s="5">
        <v>23138522</v>
      </c>
      <c r="W75" s="5">
        <v>9871391</v>
      </c>
    </row>
    <row r="76" spans="3:26" ht="15.5" x14ac:dyDescent="0.35">
      <c r="C76" t="s">
        <v>288</v>
      </c>
      <c r="F76" s="5">
        <v>-751452618</v>
      </c>
      <c r="I76" s="5">
        <v>-751452618</v>
      </c>
      <c r="J76" s="5">
        <v>2674276993</v>
      </c>
      <c r="K76" s="5">
        <v>-1372695145</v>
      </c>
      <c r="L76" s="5">
        <v>4409338249</v>
      </c>
      <c r="M76" s="5">
        <v>-2919363115</v>
      </c>
      <c r="N76" s="5">
        <v>-4159256396</v>
      </c>
      <c r="O76" s="5">
        <v>5543578268</v>
      </c>
      <c r="P76" s="5">
        <v>24298603733</v>
      </c>
      <c r="Q76" s="5">
        <v>9436036603</v>
      </c>
      <c r="R76" s="5">
        <v>1239487502</v>
      </c>
      <c r="S76" s="5">
        <v>2804270918</v>
      </c>
      <c r="T76" s="5">
        <v>-2661652</v>
      </c>
      <c r="V76" s="5">
        <v>23138522</v>
      </c>
      <c r="W76" s="5">
        <v>9871391</v>
      </c>
    </row>
    <row r="77" spans="3:26" ht="15.5" x14ac:dyDescent="0.35">
      <c r="C77" t="s">
        <v>103</v>
      </c>
      <c r="D77" s="5">
        <v>16991867184</v>
      </c>
      <c r="E77" s="5">
        <v>7398379239</v>
      </c>
      <c r="F77" s="5">
        <v>21186846124</v>
      </c>
      <c r="G77" s="5">
        <v>9717406490</v>
      </c>
      <c r="I77" s="5">
        <v>53523449787</v>
      </c>
      <c r="J77" s="5">
        <v>51082671872</v>
      </c>
      <c r="K77" s="5">
        <v>23775213653</v>
      </c>
      <c r="L77" s="5">
        <v>12646799456</v>
      </c>
      <c r="M77" s="5">
        <v>4920376656</v>
      </c>
      <c r="N77" s="5">
        <v>-19127305640</v>
      </c>
      <c r="O77" s="5">
        <v>6767246362</v>
      </c>
      <c r="P77" s="5">
        <v>-122010292135</v>
      </c>
      <c r="Q77" s="5">
        <v>24903670062</v>
      </c>
      <c r="R77" s="5">
        <v>-385604627441</v>
      </c>
      <c r="S77" s="5">
        <v>7484754952</v>
      </c>
      <c r="T77" s="5">
        <v>61065240103</v>
      </c>
      <c r="U77" s="5">
        <v>66105835017</v>
      </c>
      <c r="V77" s="5">
        <v>47491375819</v>
      </c>
      <c r="W77" s="5">
        <v>8003684101</v>
      </c>
    </row>
    <row r="78" spans="3:26" ht="15.5" x14ac:dyDescent="0.35">
      <c r="C78" t="s">
        <v>104</v>
      </c>
      <c r="D78" s="5">
        <v>16991867184</v>
      </c>
      <c r="E78" s="5">
        <v>7398379239</v>
      </c>
      <c r="F78" s="5">
        <v>21938298742</v>
      </c>
      <c r="G78" s="5">
        <v>9717406490</v>
      </c>
      <c r="I78" s="5">
        <v>54274902405</v>
      </c>
      <c r="J78" s="5">
        <v>48408394879</v>
      </c>
      <c r="K78" s="5">
        <v>25147908797</v>
      </c>
      <c r="L78" s="5">
        <v>8237461207</v>
      </c>
      <c r="M78" s="5">
        <v>7839739771</v>
      </c>
      <c r="N78" s="5">
        <v>-14968049244</v>
      </c>
      <c r="O78" s="5">
        <v>1223668094</v>
      </c>
      <c r="P78" s="5">
        <v>-146308895868</v>
      </c>
      <c r="Q78" s="5">
        <v>15467633459</v>
      </c>
      <c r="R78" s="5">
        <v>-386844114943</v>
      </c>
      <c r="S78" s="5">
        <v>4680484034</v>
      </c>
      <c r="T78" s="5">
        <v>61067901755</v>
      </c>
      <c r="U78" s="5">
        <v>66105835017</v>
      </c>
      <c r="V78" s="5">
        <v>47468237297</v>
      </c>
      <c r="W78" s="5">
        <v>7993812710</v>
      </c>
      <c r="X78" s="5">
        <v>70542159376</v>
      </c>
      <c r="Y78" s="5">
        <v>66743636441</v>
      </c>
      <c r="Z78" s="5">
        <v>60835789741</v>
      </c>
    </row>
    <row r="79" spans="3:26" ht="15.5" x14ac:dyDescent="0.35">
      <c r="C79" t="s">
        <v>8</v>
      </c>
      <c r="D79" s="5">
        <v>16991867184</v>
      </c>
      <c r="E79" s="5">
        <v>7398379239</v>
      </c>
      <c r="F79" s="5">
        <v>21158809372</v>
      </c>
      <c r="G79" s="5">
        <v>9717406490</v>
      </c>
      <c r="I79" s="5">
        <v>53495413035</v>
      </c>
      <c r="J79" s="5">
        <v>51063370213</v>
      </c>
      <c r="K79" s="5">
        <v>23781098141</v>
      </c>
      <c r="L79" s="5">
        <v>12665457118</v>
      </c>
      <c r="M79" s="5">
        <v>4918156338</v>
      </c>
      <c r="N79" s="5">
        <v>-19125346941</v>
      </c>
      <c r="O79" s="5">
        <v>6769588239</v>
      </c>
      <c r="P79" s="5">
        <v>-122009426755</v>
      </c>
      <c r="Q79" s="5">
        <v>24928963181</v>
      </c>
      <c r="R79" s="5">
        <v>-385604627441</v>
      </c>
      <c r="S79" s="5">
        <v>7484754952</v>
      </c>
      <c r="T79" s="5">
        <v>61065240103</v>
      </c>
      <c r="U79" s="5">
        <v>66105835017</v>
      </c>
      <c r="V79" s="5">
        <v>47491375819</v>
      </c>
      <c r="W79" s="5">
        <v>8003684101</v>
      </c>
    </row>
    <row r="80" spans="3:26" ht="15.5" x14ac:dyDescent="0.35">
      <c r="C80" t="s">
        <v>105</v>
      </c>
      <c r="D80" s="5">
        <v>16991867184</v>
      </c>
      <c r="E80" s="5">
        <v>7398379239</v>
      </c>
      <c r="F80" s="5">
        <v>21938298742</v>
      </c>
      <c r="G80" s="5">
        <v>9717406490</v>
      </c>
      <c r="I80" s="5">
        <v>54274902405</v>
      </c>
      <c r="J80" s="5">
        <v>48408394879</v>
      </c>
      <c r="K80" s="5">
        <v>25147908797</v>
      </c>
      <c r="L80" s="5">
        <v>8237461207</v>
      </c>
      <c r="M80" s="5">
        <v>7839739771</v>
      </c>
      <c r="N80" s="5">
        <v>-14968049244</v>
      </c>
      <c r="O80" s="5">
        <v>1223668094</v>
      </c>
      <c r="P80" s="5">
        <v>-146308895868</v>
      </c>
      <c r="Q80" s="5">
        <v>15467633459</v>
      </c>
      <c r="R80" s="5">
        <v>-386844114943</v>
      </c>
      <c r="S80" s="5">
        <v>4680484034</v>
      </c>
      <c r="T80" s="5">
        <v>61067901755</v>
      </c>
      <c r="U80" s="5">
        <v>66105835017</v>
      </c>
      <c r="V80" s="5">
        <v>47468237297</v>
      </c>
      <c r="W80" s="5">
        <v>7993812710</v>
      </c>
      <c r="X80" s="5">
        <v>70542159376</v>
      </c>
      <c r="Y80" s="5">
        <v>66743636441</v>
      </c>
      <c r="Z80" s="5">
        <v>60835789741</v>
      </c>
    </row>
    <row r="81" spans="2:26" ht="15.5" x14ac:dyDescent="0.35">
      <c r="C81" t="s">
        <v>106</v>
      </c>
      <c r="D81" s="5">
        <v>16991867184</v>
      </c>
      <c r="E81" s="5">
        <v>7398379239</v>
      </c>
      <c r="F81" s="5">
        <v>21186846124</v>
      </c>
      <c r="G81" s="5">
        <v>9717406490</v>
      </c>
      <c r="I81" s="5">
        <v>53523449787</v>
      </c>
      <c r="J81" s="5">
        <v>51082671872</v>
      </c>
      <c r="K81" s="5">
        <v>23775213652</v>
      </c>
      <c r="L81" s="5">
        <v>12646799456</v>
      </c>
      <c r="M81" s="5">
        <v>4920376656</v>
      </c>
      <c r="N81" s="5">
        <v>-19127305640</v>
      </c>
      <c r="O81" s="5">
        <v>6767246362</v>
      </c>
      <c r="P81" s="5">
        <v>-122010292135</v>
      </c>
      <c r="Q81" s="5">
        <v>24903670062</v>
      </c>
      <c r="R81" s="5">
        <v>-385604627441</v>
      </c>
      <c r="S81" s="5">
        <v>7484754952</v>
      </c>
      <c r="T81" s="5">
        <v>61065240103</v>
      </c>
      <c r="U81" s="5">
        <v>66105835017</v>
      </c>
      <c r="V81" s="5">
        <v>47491375819</v>
      </c>
      <c r="W81" s="5">
        <v>8003684101</v>
      </c>
    </row>
    <row r="82" spans="2:26" ht="15.5" x14ac:dyDescent="0.35">
      <c r="C82" t="s">
        <v>107</v>
      </c>
      <c r="D82" s="5">
        <v>16991867184</v>
      </c>
      <c r="E82" s="5">
        <v>7398379239</v>
      </c>
      <c r="F82" s="5">
        <v>21186846124</v>
      </c>
      <c r="G82" s="5">
        <v>9717406490</v>
      </c>
      <c r="I82" s="5">
        <v>53523449787</v>
      </c>
      <c r="J82" s="5">
        <v>51082671872</v>
      </c>
      <c r="K82" s="5">
        <v>23775213652</v>
      </c>
      <c r="L82" s="5">
        <v>12646799456</v>
      </c>
      <c r="M82" s="5">
        <v>4920376656</v>
      </c>
      <c r="N82" s="5">
        <v>-19127305640</v>
      </c>
      <c r="O82" s="5">
        <v>6767246362</v>
      </c>
      <c r="P82" s="5">
        <v>-122010292135</v>
      </c>
      <c r="Q82" s="5">
        <v>24903670062</v>
      </c>
      <c r="R82" s="5">
        <v>-385604627441</v>
      </c>
      <c r="S82" s="5">
        <v>7484754952</v>
      </c>
      <c r="T82" s="5">
        <v>61065240103</v>
      </c>
      <c r="U82" s="5">
        <v>66105835017</v>
      </c>
      <c r="V82" s="5">
        <v>47491375819</v>
      </c>
      <c r="W82" s="5">
        <v>8003684101</v>
      </c>
    </row>
    <row r="84" spans="2:26" ht="15.5" x14ac:dyDescent="0.35">
      <c r="B84" t="s">
        <v>108</v>
      </c>
      <c r="C84" t="s">
        <v>109</v>
      </c>
    </row>
    <row r="85" spans="2:26" ht="15.5" x14ac:dyDescent="0.35">
      <c r="C85" t="s">
        <v>110</v>
      </c>
    </row>
    <row r="86" spans="2:26" ht="15.5" x14ac:dyDescent="0.35">
      <c r="C86" t="s">
        <v>20</v>
      </c>
      <c r="D86" s="5">
        <v>10914847779</v>
      </c>
      <c r="E86" s="5">
        <v>11465898934</v>
      </c>
      <c r="F86" s="5">
        <v>106988137753</v>
      </c>
      <c r="G86" s="5">
        <v>24032558367</v>
      </c>
      <c r="I86" s="5">
        <v>106988137753</v>
      </c>
      <c r="J86" s="5">
        <v>108714099370</v>
      </c>
      <c r="K86" s="5">
        <v>25801604628</v>
      </c>
      <c r="L86" s="5">
        <v>42805690373</v>
      </c>
      <c r="M86" s="5">
        <v>116304193913</v>
      </c>
      <c r="N86" s="5">
        <v>97336099926</v>
      </c>
      <c r="O86" s="5">
        <v>129059737182</v>
      </c>
      <c r="P86" s="5">
        <v>157184454841</v>
      </c>
      <c r="Q86" s="5">
        <v>174171714491</v>
      </c>
      <c r="R86" s="5">
        <v>135384521017</v>
      </c>
      <c r="S86" s="5">
        <v>187239084468</v>
      </c>
      <c r="T86" s="5">
        <v>281001976346</v>
      </c>
      <c r="U86" s="5">
        <v>535223671941</v>
      </c>
      <c r="V86" s="5">
        <v>328303759151</v>
      </c>
      <c r="W86" s="5">
        <v>292245264809</v>
      </c>
      <c r="X86" s="5">
        <v>662479405061</v>
      </c>
      <c r="Y86" s="5">
        <v>352442392651</v>
      </c>
      <c r="Z86" s="5">
        <v>298568580011</v>
      </c>
    </row>
    <row r="87" spans="2:26" ht="15.5" x14ac:dyDescent="0.35">
      <c r="C87" t="s">
        <v>112</v>
      </c>
      <c r="P87" s="5">
        <v>807449323</v>
      </c>
      <c r="Q87" s="5">
        <v>8721413635</v>
      </c>
      <c r="R87" s="5">
        <v>9298329600</v>
      </c>
      <c r="S87" s="5">
        <v>6212158160</v>
      </c>
      <c r="T87" s="5">
        <v>15115000000</v>
      </c>
      <c r="U87" s="5">
        <v>16559297910</v>
      </c>
      <c r="V87" s="5">
        <v>5341497191</v>
      </c>
      <c r="W87" s="5">
        <v>5341497191</v>
      </c>
      <c r="X87" s="5">
        <v>60109269388</v>
      </c>
      <c r="Y87" s="5">
        <v>98187597751</v>
      </c>
      <c r="Z87" s="5">
        <v>84394282192</v>
      </c>
    </row>
    <row r="88" spans="2:26" ht="15.5" x14ac:dyDescent="0.35">
      <c r="C88" t="s">
        <v>113</v>
      </c>
      <c r="D88" s="5">
        <v>86387851948</v>
      </c>
      <c r="E88" s="5">
        <v>71741950610</v>
      </c>
      <c r="F88" s="5">
        <v>67867571123</v>
      </c>
      <c r="I88" s="5">
        <v>67867571123</v>
      </c>
      <c r="J88" s="5">
        <v>27406420089</v>
      </c>
      <c r="R88" s="5">
        <v>13633466623</v>
      </c>
      <c r="S88" s="5">
        <v>10456176713</v>
      </c>
      <c r="T88" s="5">
        <v>2324401465</v>
      </c>
      <c r="U88" s="5">
        <v>3061190286</v>
      </c>
      <c r="V88" s="5">
        <v>18150000000</v>
      </c>
      <c r="W88" s="5">
        <v>30780345465</v>
      </c>
      <c r="X88" s="5">
        <v>48750345465</v>
      </c>
    </row>
    <row r="89" spans="2:26" ht="15.5" x14ac:dyDescent="0.35">
      <c r="C89" t="s">
        <v>114</v>
      </c>
      <c r="D89" s="5">
        <v>431476919295</v>
      </c>
      <c r="E89" s="5">
        <v>347673408844</v>
      </c>
      <c r="F89" s="5">
        <v>299668909838</v>
      </c>
      <c r="G89" s="5">
        <v>324590506342</v>
      </c>
      <c r="I89" s="5">
        <v>299668909838</v>
      </c>
      <c r="J89" s="5">
        <v>177904473071</v>
      </c>
      <c r="K89" s="5">
        <v>75073243634</v>
      </c>
      <c r="L89" s="5">
        <v>78174218745</v>
      </c>
      <c r="M89" s="5">
        <v>98462892143</v>
      </c>
      <c r="N89" s="5">
        <v>123269023870</v>
      </c>
      <c r="O89" s="5">
        <v>164997483768</v>
      </c>
      <c r="P89" s="5">
        <v>277818052297</v>
      </c>
      <c r="Q89" s="5">
        <v>264257215977</v>
      </c>
      <c r="R89" s="5">
        <v>129926693704</v>
      </c>
      <c r="S89" s="5">
        <v>150302502231</v>
      </c>
      <c r="T89" s="5">
        <v>113418077418</v>
      </c>
      <c r="U89" s="5">
        <v>81888910901</v>
      </c>
      <c r="V89" s="5">
        <v>51966346035</v>
      </c>
      <c r="W89" s="5">
        <v>55169327937</v>
      </c>
      <c r="X89" s="5">
        <v>312844982076</v>
      </c>
      <c r="Y89" s="5">
        <v>138425364000</v>
      </c>
      <c r="Z89" s="5">
        <v>91411073422</v>
      </c>
    </row>
    <row r="90" spans="2:26" ht="15.5" x14ac:dyDescent="0.35">
      <c r="C90" t="s">
        <v>115</v>
      </c>
      <c r="P90" s="5">
        <v>807449323</v>
      </c>
      <c r="Q90" s="5">
        <v>8721413635</v>
      </c>
      <c r="R90" s="5">
        <v>9298329600</v>
      </c>
      <c r="S90" s="5">
        <v>6212158160</v>
      </c>
      <c r="T90" s="5">
        <v>15115000000</v>
      </c>
      <c r="U90" s="5">
        <v>16559297910</v>
      </c>
      <c r="V90" s="5">
        <v>5341497191</v>
      </c>
      <c r="W90" s="5">
        <v>5341497191</v>
      </c>
      <c r="X90" s="5">
        <v>60109269388</v>
      </c>
      <c r="Y90" s="5">
        <v>98187597751</v>
      </c>
      <c r="Z90" s="5">
        <v>84394282192</v>
      </c>
    </row>
    <row r="91" spans="2:26" ht="15.5" x14ac:dyDescent="0.35">
      <c r="C91" t="s">
        <v>117</v>
      </c>
      <c r="M91" s="5">
        <v>241735587206</v>
      </c>
      <c r="N91" s="5">
        <v>241735587206</v>
      </c>
      <c r="P91" s="5">
        <v>102338387</v>
      </c>
      <c r="Q91" s="5">
        <v>129727314</v>
      </c>
      <c r="R91" s="5">
        <v>737199281</v>
      </c>
      <c r="S91" s="5">
        <v>3237199281</v>
      </c>
      <c r="T91" s="5">
        <v>3237199281</v>
      </c>
      <c r="U91" s="5">
        <v>737199281</v>
      </c>
    </row>
    <row r="92" spans="2:26" ht="15.5" x14ac:dyDescent="0.35">
      <c r="C92" t="s">
        <v>390</v>
      </c>
      <c r="D92" s="5">
        <v>108084028</v>
      </c>
      <c r="E92" s="5">
        <v>108084028</v>
      </c>
      <c r="F92" s="5">
        <v>111000000</v>
      </c>
      <c r="G92" s="5">
        <v>210900000</v>
      </c>
      <c r="I92" s="5">
        <v>111000000</v>
      </c>
      <c r="J92" s="5">
        <v>2864825200</v>
      </c>
      <c r="K92" s="5">
        <v>765900000</v>
      </c>
    </row>
    <row r="93" spans="2:26" ht="15.5" x14ac:dyDescent="0.35">
      <c r="C93" t="s">
        <v>122</v>
      </c>
      <c r="D93" s="5">
        <v>318586482938</v>
      </c>
      <c r="E93" s="5">
        <v>315868409122</v>
      </c>
      <c r="F93" s="5">
        <v>304194100845</v>
      </c>
      <c r="G93" s="5">
        <v>299444527328</v>
      </c>
      <c r="I93" s="5">
        <v>304194100845</v>
      </c>
      <c r="J93" s="5">
        <v>288395755066</v>
      </c>
      <c r="K93" s="5">
        <v>245118133286</v>
      </c>
      <c r="L93" s="5">
        <v>351779455980</v>
      </c>
      <c r="M93" s="5">
        <v>94695384826</v>
      </c>
      <c r="N93" s="5">
        <v>124445628902</v>
      </c>
      <c r="O93" s="5">
        <v>285608338458</v>
      </c>
      <c r="P93" s="5">
        <v>317899833988</v>
      </c>
      <c r="Q93" s="5">
        <v>344023778853</v>
      </c>
      <c r="R93" s="5">
        <v>330655082285</v>
      </c>
      <c r="S93" s="5">
        <v>224863972794</v>
      </c>
      <c r="T93" s="5">
        <v>226411855743</v>
      </c>
      <c r="U93" s="5">
        <v>224962802107</v>
      </c>
      <c r="V93" s="5">
        <v>211022917285</v>
      </c>
      <c r="W93" s="5">
        <v>191646098794</v>
      </c>
    </row>
    <row r="94" spans="2:26" ht="15.5" x14ac:dyDescent="0.35">
      <c r="C94" t="s">
        <v>111</v>
      </c>
      <c r="D94" s="5">
        <v>10691498</v>
      </c>
      <c r="E94" s="5">
        <v>10691498</v>
      </c>
      <c r="F94" s="5">
        <v>10691498</v>
      </c>
      <c r="G94" s="5">
        <v>10691498</v>
      </c>
      <c r="I94" s="5">
        <v>10691498</v>
      </c>
      <c r="J94" s="5">
        <v>10691498</v>
      </c>
      <c r="K94" s="5">
        <v>10691498</v>
      </c>
    </row>
    <row r="95" spans="2:26" ht="15.5" x14ac:dyDescent="0.35">
      <c r="C95" t="s">
        <v>2982</v>
      </c>
      <c r="D95" s="5">
        <v>650892490060</v>
      </c>
      <c r="E95" s="5">
        <v>697545652730</v>
      </c>
      <c r="F95" s="5">
        <v>550525171193</v>
      </c>
      <c r="G95" s="5">
        <v>564294106490</v>
      </c>
      <c r="I95" s="5">
        <v>550525171193</v>
      </c>
      <c r="J95" s="5">
        <v>364736150233</v>
      </c>
      <c r="K95" s="5">
        <v>212160486647</v>
      </c>
      <c r="L95" s="5">
        <v>156677557400</v>
      </c>
      <c r="M95" s="5">
        <v>179861454849</v>
      </c>
      <c r="N95" s="5">
        <v>179871732929</v>
      </c>
      <c r="O95" s="5">
        <v>102901579726</v>
      </c>
      <c r="P95" s="5">
        <v>96781602382</v>
      </c>
      <c r="Q95" s="5">
        <v>35525697773</v>
      </c>
      <c r="R95" s="5">
        <v>27817754600</v>
      </c>
      <c r="S95" s="5">
        <v>8619684422</v>
      </c>
      <c r="T95" s="5">
        <v>452496657295</v>
      </c>
      <c r="U95" s="5">
        <v>310387974085</v>
      </c>
      <c r="V95" s="5">
        <v>241828323364</v>
      </c>
      <c r="W95" s="5">
        <v>230163160263</v>
      </c>
      <c r="X95" s="5">
        <v>442345060291</v>
      </c>
      <c r="Y95" s="5">
        <v>533150489444</v>
      </c>
      <c r="Z95" s="5">
        <v>488571219808</v>
      </c>
    </row>
    <row r="96" spans="2:26" ht="15.5" x14ac:dyDescent="0.35">
      <c r="C96" t="s">
        <v>119</v>
      </c>
      <c r="D96" s="5">
        <v>19817108964</v>
      </c>
      <c r="E96" s="5">
        <v>10102557396</v>
      </c>
      <c r="F96" s="5">
        <v>12238377874</v>
      </c>
      <c r="G96" s="5">
        <v>22373707441</v>
      </c>
      <c r="I96" s="5">
        <v>12238377874</v>
      </c>
      <c r="J96" s="5">
        <v>24571366437</v>
      </c>
      <c r="K96" s="5">
        <v>11316973063</v>
      </c>
      <c r="L96" s="5">
        <v>16136406604</v>
      </c>
      <c r="M96" s="5">
        <v>15803754081</v>
      </c>
      <c r="N96" s="5">
        <v>7096416690</v>
      </c>
      <c r="O96" s="5">
        <v>7100894744</v>
      </c>
      <c r="P96" s="5">
        <v>19135049703</v>
      </c>
      <c r="Q96" s="5">
        <v>24238084049</v>
      </c>
      <c r="S96" s="5">
        <v>142255137071</v>
      </c>
      <c r="T96" s="5">
        <v>202335250196</v>
      </c>
      <c r="U96" s="5">
        <v>178798025098</v>
      </c>
      <c r="V96" s="5">
        <v>135262641435</v>
      </c>
      <c r="W96" s="5">
        <v>85251291904</v>
      </c>
      <c r="X96" s="5">
        <v>550791467</v>
      </c>
    </row>
    <row r="97" spans="3:26" ht="15.5" x14ac:dyDescent="0.35">
      <c r="C97" t="s">
        <v>771</v>
      </c>
      <c r="E97" s="5">
        <v>11246973460</v>
      </c>
      <c r="F97" s="5">
        <v>11246973460</v>
      </c>
      <c r="I97" s="5">
        <v>11246973460</v>
      </c>
    </row>
    <row r="98" spans="3:26" ht="15.5" x14ac:dyDescent="0.35">
      <c r="C98" t="s">
        <v>97</v>
      </c>
      <c r="D98" s="5">
        <v>-57537710710</v>
      </c>
      <c r="E98" s="5">
        <v>-57537710710</v>
      </c>
      <c r="F98" s="5">
        <v>-57537710710</v>
      </c>
      <c r="G98" s="5">
        <v>-57537710710</v>
      </c>
      <c r="I98" s="5">
        <v>-57537710710</v>
      </c>
      <c r="J98" s="5">
        <v>-57537710710</v>
      </c>
      <c r="K98" s="5">
        <v>-57537710710</v>
      </c>
      <c r="L98" s="5">
        <v>-50051262290</v>
      </c>
      <c r="M98" s="5">
        <v>-1021154155</v>
      </c>
      <c r="N98" s="5">
        <v>-1072531805</v>
      </c>
      <c r="O98" s="5">
        <v>35496160304</v>
      </c>
      <c r="P98" s="5">
        <v>29952582159</v>
      </c>
      <c r="Q98" s="5">
        <v>5653978216</v>
      </c>
      <c r="R98" s="5">
        <v>-1022982086</v>
      </c>
      <c r="S98" s="5">
        <v>-1029119964</v>
      </c>
      <c r="T98" s="5">
        <v>-1023815807</v>
      </c>
      <c r="U98" s="5">
        <v>-1021154155</v>
      </c>
      <c r="V98" s="5">
        <v>-1021154155</v>
      </c>
      <c r="W98" s="5">
        <v>-1044292677</v>
      </c>
      <c r="X98" s="5">
        <v>-1021154155</v>
      </c>
      <c r="Y98" s="5">
        <v>-1102049155</v>
      </c>
      <c r="Z98" s="5">
        <v>-983404155</v>
      </c>
    </row>
    <row r="99" spans="3:26" ht="15.5" x14ac:dyDescent="0.35">
      <c r="C99" t="s">
        <v>120</v>
      </c>
      <c r="D99" s="5">
        <v>1028110803506</v>
      </c>
      <c r="E99" s="5">
        <v>928786963265</v>
      </c>
      <c r="F99" s="5">
        <v>866371366060</v>
      </c>
      <c r="G99" s="5">
        <v>867384259520</v>
      </c>
      <c r="I99" s="5">
        <v>866371366060</v>
      </c>
      <c r="J99" s="5">
        <v>630294830473</v>
      </c>
      <c r="K99" s="5">
        <v>401341595644</v>
      </c>
      <c r="L99" s="5">
        <v>357047681426</v>
      </c>
      <c r="M99" s="5">
        <v>458627347110</v>
      </c>
      <c r="N99" s="5">
        <v>524525945233</v>
      </c>
      <c r="O99" s="5">
        <v>797368420818</v>
      </c>
      <c r="P99" s="5">
        <v>1106143697043</v>
      </c>
      <c r="Q99" s="5">
        <v>969613539206</v>
      </c>
      <c r="R99" s="5">
        <v>814107488465</v>
      </c>
      <c r="S99" s="5">
        <v>1426308919740</v>
      </c>
      <c r="T99" s="5">
        <v>1445989791555</v>
      </c>
      <c r="U99" s="5">
        <v>1535835748311</v>
      </c>
      <c r="V99" s="5">
        <v>1206425204837</v>
      </c>
      <c r="W99" s="5">
        <v>1052355362825</v>
      </c>
      <c r="X99" s="5">
        <v>1487036814695</v>
      </c>
      <c r="Y99" s="5">
        <v>1093872232550</v>
      </c>
      <c r="Z99" s="5">
        <v>986221295617</v>
      </c>
    </row>
    <row r="100" spans="3:26" ht="15.5" x14ac:dyDescent="0.35">
      <c r="C100" t="s">
        <v>121</v>
      </c>
    </row>
    <row r="101" spans="3:26" ht="15.5" x14ac:dyDescent="0.35">
      <c r="C101" t="s">
        <v>126</v>
      </c>
      <c r="D101" s="5">
        <v>176592540000</v>
      </c>
      <c r="E101" s="5">
        <v>174973877797</v>
      </c>
      <c r="F101" s="5">
        <v>174973877797</v>
      </c>
      <c r="G101" s="5">
        <v>94359830985</v>
      </c>
      <c r="I101" s="5">
        <v>174973877797</v>
      </c>
      <c r="J101" s="5">
        <v>97101324118</v>
      </c>
      <c r="K101" s="5">
        <v>74282107807</v>
      </c>
      <c r="L101" s="5">
        <v>77490351776</v>
      </c>
      <c r="M101" s="5">
        <v>78756782984</v>
      </c>
      <c r="N101" s="5">
        <v>51968063911</v>
      </c>
      <c r="O101" s="5">
        <v>53861408531</v>
      </c>
      <c r="P101" s="5">
        <v>34105057548</v>
      </c>
      <c r="Q101" s="5">
        <v>35014952571</v>
      </c>
      <c r="R101" s="5">
        <v>35924847591</v>
      </c>
      <c r="S101" s="5">
        <v>28431894607</v>
      </c>
      <c r="T101" s="5">
        <v>28431894607</v>
      </c>
      <c r="U101" s="5">
        <v>18431894607</v>
      </c>
      <c r="V101" s="5">
        <v>18431894607</v>
      </c>
      <c r="W101" s="5">
        <v>18431894607</v>
      </c>
      <c r="X101" s="5">
        <v>18668296987</v>
      </c>
      <c r="Y101" s="5">
        <v>18668296987</v>
      </c>
      <c r="Z101" s="5">
        <v>18668296987</v>
      </c>
    </row>
    <row r="102" spans="3:26" ht="15.5" x14ac:dyDescent="0.35">
      <c r="C102" t="s">
        <v>125</v>
      </c>
      <c r="Q102" s="5">
        <v>9741509</v>
      </c>
      <c r="R102" s="5">
        <v>7829983</v>
      </c>
      <c r="T102" s="5">
        <v>1927930</v>
      </c>
      <c r="U102" s="5">
        <v>782657</v>
      </c>
    </row>
    <row r="103" spans="3:26" ht="15.5" x14ac:dyDescent="0.35">
      <c r="C103" t="s">
        <v>128</v>
      </c>
      <c r="D103" s="5">
        <v>54330090391</v>
      </c>
      <c r="E103" s="5">
        <v>55460993108</v>
      </c>
      <c r="F103" s="5">
        <v>57008703131</v>
      </c>
      <c r="G103" s="5">
        <v>52414662739</v>
      </c>
      <c r="I103" s="5">
        <v>57008703131</v>
      </c>
      <c r="J103" s="5">
        <v>69126303054</v>
      </c>
      <c r="K103" s="5">
        <v>90711775624</v>
      </c>
      <c r="L103" s="5">
        <v>94828539955</v>
      </c>
      <c r="M103" s="5">
        <v>101814934240</v>
      </c>
      <c r="N103" s="5">
        <v>106970581971</v>
      </c>
      <c r="O103" s="5">
        <v>127318216472</v>
      </c>
      <c r="P103" s="5">
        <v>158804004719</v>
      </c>
      <c r="Q103" s="5">
        <v>190089084619</v>
      </c>
      <c r="R103" s="5">
        <v>129732765644</v>
      </c>
      <c r="S103" s="5">
        <v>165187243575</v>
      </c>
      <c r="T103" s="5">
        <v>112744080289</v>
      </c>
      <c r="U103" s="5">
        <v>118985882908</v>
      </c>
      <c r="V103" s="5">
        <v>96563443091</v>
      </c>
      <c r="W103" s="5">
        <v>77453455282</v>
      </c>
      <c r="X103" s="5">
        <v>83385467313</v>
      </c>
      <c r="Y103" s="5">
        <v>54433919708</v>
      </c>
      <c r="Z103" s="5">
        <v>59035693100</v>
      </c>
    </row>
    <row r="104" spans="3:26" ht="15.5" x14ac:dyDescent="0.35">
      <c r="C104" t="s">
        <v>133</v>
      </c>
      <c r="D104" s="5">
        <v>698139715325</v>
      </c>
      <c r="E104" s="5">
        <v>650822160357</v>
      </c>
      <c r="F104" s="5">
        <v>632904276584</v>
      </c>
      <c r="G104" s="5">
        <v>559205955277</v>
      </c>
      <c r="I104" s="5">
        <v>632904276584</v>
      </c>
      <c r="J104" s="5">
        <v>563318358634</v>
      </c>
      <c r="K104" s="5">
        <v>514582478593</v>
      </c>
      <c r="L104" s="5">
        <v>558714101364</v>
      </c>
      <c r="M104" s="5">
        <v>552749390386</v>
      </c>
      <c r="N104" s="5">
        <v>582451636225</v>
      </c>
      <c r="O104" s="5">
        <v>538832668710</v>
      </c>
      <c r="P104" s="5">
        <v>621682336809</v>
      </c>
      <c r="Q104" s="5">
        <v>851185265118</v>
      </c>
      <c r="R104" s="5">
        <v>740915131572</v>
      </c>
      <c r="S104" s="5">
        <v>668156707341</v>
      </c>
      <c r="T104" s="5">
        <v>599304946377</v>
      </c>
      <c r="U104" s="5">
        <v>564966920558</v>
      </c>
      <c r="V104" s="5">
        <v>551534213612</v>
      </c>
      <c r="W104" s="5">
        <v>433225550616</v>
      </c>
      <c r="X104" s="5">
        <v>472201282767</v>
      </c>
      <c r="Y104" s="5">
        <v>400918817938</v>
      </c>
      <c r="Z104" s="5">
        <v>391958193707</v>
      </c>
    </row>
    <row r="105" spans="3:26" ht="15.5" x14ac:dyDescent="0.35">
      <c r="C105" t="s">
        <v>134</v>
      </c>
      <c r="D105" s="5">
        <v>1726250518831</v>
      </c>
      <c r="E105" s="5">
        <v>1579609123622</v>
      </c>
      <c r="F105" s="5">
        <v>1499275642644</v>
      </c>
      <c r="G105" s="5">
        <v>1426590214797</v>
      </c>
      <c r="I105" s="5">
        <v>1499275642644</v>
      </c>
      <c r="J105" s="5">
        <v>1193613189107</v>
      </c>
      <c r="K105" s="5">
        <v>915924074237</v>
      </c>
      <c r="L105" s="5">
        <v>915761782790</v>
      </c>
      <c r="M105" s="5">
        <v>1011376737496</v>
      </c>
      <c r="N105" s="5">
        <v>1106977581458</v>
      </c>
      <c r="O105" s="5">
        <v>1336201089528</v>
      </c>
      <c r="P105" s="5">
        <v>1727826033852</v>
      </c>
      <c r="Q105" s="5">
        <v>1820798804324</v>
      </c>
      <c r="R105" s="5">
        <v>1555022620037</v>
      </c>
      <c r="S105" s="5">
        <v>2094465627081</v>
      </c>
      <c r="T105" s="5">
        <v>2045294737932</v>
      </c>
      <c r="U105" s="5">
        <v>2100802668869</v>
      </c>
      <c r="V105" s="5">
        <v>1757959418449</v>
      </c>
      <c r="W105" s="5">
        <v>1485580913441</v>
      </c>
      <c r="X105" s="5">
        <v>1959238097462</v>
      </c>
      <c r="Y105" s="5">
        <v>1494791050488</v>
      </c>
      <c r="Z105" s="5">
        <v>1378179489324</v>
      </c>
    </row>
    <row r="106" spans="3:26" ht="15.5" x14ac:dyDescent="0.35">
      <c r="C106" t="s">
        <v>135</v>
      </c>
    </row>
    <row r="107" spans="3:26" ht="15.5" x14ac:dyDescent="0.35">
      <c r="C107" t="s">
        <v>136</v>
      </c>
    </row>
    <row r="108" spans="3:26" ht="15.5" x14ac:dyDescent="0.35">
      <c r="C108" t="s">
        <v>137</v>
      </c>
      <c r="D108" s="5">
        <v>891671934813</v>
      </c>
      <c r="E108" s="5">
        <v>776269256242</v>
      </c>
      <c r="F108" s="5">
        <v>707836304720</v>
      </c>
      <c r="G108" s="5">
        <v>690930122880</v>
      </c>
      <c r="I108" s="5">
        <v>707836304720</v>
      </c>
      <c r="J108" s="5">
        <v>491713674391</v>
      </c>
      <c r="K108" s="5">
        <v>256461776096</v>
      </c>
      <c r="L108" s="5">
        <v>264205010423</v>
      </c>
      <c r="M108" s="5">
        <v>288277893730</v>
      </c>
      <c r="N108" s="5">
        <v>356719675394</v>
      </c>
      <c r="O108" s="5">
        <v>559177625818</v>
      </c>
      <c r="P108" s="5">
        <v>948292306449</v>
      </c>
      <c r="Q108" s="5">
        <v>898961831225</v>
      </c>
      <c r="R108" s="5">
        <v>681236918009</v>
      </c>
      <c r="S108" s="5">
        <v>911756253397</v>
      </c>
      <c r="T108" s="5">
        <v>874264151230</v>
      </c>
      <c r="U108" s="5">
        <v>981898069121</v>
      </c>
      <c r="V108" s="5">
        <v>678411239696</v>
      </c>
      <c r="W108" s="5">
        <v>456878311622</v>
      </c>
      <c r="X108" s="5">
        <v>973125988333</v>
      </c>
      <c r="Y108" s="5">
        <v>536231467209</v>
      </c>
      <c r="Z108" s="5">
        <v>462037618512</v>
      </c>
    </row>
    <row r="109" spans="3:26" ht="15.5" x14ac:dyDescent="0.35">
      <c r="C109" t="s">
        <v>391</v>
      </c>
      <c r="D109" s="5">
        <v>228606362664</v>
      </c>
      <c r="E109" s="5">
        <v>218289065632</v>
      </c>
      <c r="F109" s="5">
        <v>189149685133</v>
      </c>
      <c r="G109" s="5">
        <v>253752881746</v>
      </c>
      <c r="I109" s="5">
        <v>189149685133</v>
      </c>
      <c r="J109" s="5">
        <v>113278905105</v>
      </c>
      <c r="K109" s="5">
        <v>47104580361</v>
      </c>
      <c r="L109" s="5">
        <v>253234</v>
      </c>
      <c r="N109" s="5">
        <v>26341389468</v>
      </c>
      <c r="O109" s="5">
        <v>54592992805</v>
      </c>
      <c r="P109" s="5">
        <v>162288497204</v>
      </c>
      <c r="Q109" s="5">
        <v>146299269932</v>
      </c>
      <c r="R109" s="5">
        <v>99186311729</v>
      </c>
      <c r="S109" s="5">
        <v>144802279660</v>
      </c>
      <c r="T109" s="5">
        <v>142048907492</v>
      </c>
      <c r="U109" s="5">
        <v>211369750978</v>
      </c>
      <c r="V109" s="5">
        <v>96139590497</v>
      </c>
      <c r="W109" s="5">
        <v>88719626553</v>
      </c>
      <c r="X109" s="5">
        <v>245223634202</v>
      </c>
      <c r="Y109" s="5">
        <v>165556000000</v>
      </c>
      <c r="Z109" s="5">
        <v>113556689638</v>
      </c>
    </row>
    <row r="110" spans="3:26" ht="15.5" x14ac:dyDescent="0.35">
      <c r="C110" t="s">
        <v>139</v>
      </c>
    </row>
    <row r="111" spans="3:26" ht="15.5" x14ac:dyDescent="0.35">
      <c r="C111" t="s">
        <v>140</v>
      </c>
      <c r="D111" s="5">
        <v>517864771243</v>
      </c>
      <c r="E111" s="5">
        <v>419415359454</v>
      </c>
      <c r="F111" s="5">
        <v>367536480961</v>
      </c>
      <c r="G111" s="5">
        <v>324590506342</v>
      </c>
      <c r="I111" s="5">
        <v>367536480961</v>
      </c>
      <c r="J111" s="5">
        <v>205310893160</v>
      </c>
      <c r="K111" s="5">
        <v>75073243634</v>
      </c>
      <c r="L111" s="5">
        <v>78174218745</v>
      </c>
      <c r="M111" s="5">
        <v>98462892143</v>
      </c>
      <c r="N111" s="5">
        <v>123269023870</v>
      </c>
      <c r="O111" s="5">
        <v>164997483768</v>
      </c>
      <c r="P111" s="5">
        <v>277818052297</v>
      </c>
      <c r="Q111" s="5">
        <v>264257215977</v>
      </c>
      <c r="R111" s="5">
        <v>143560160327</v>
      </c>
      <c r="S111" s="5">
        <v>160758678944</v>
      </c>
      <c r="T111" s="5">
        <v>115742478883</v>
      </c>
      <c r="U111" s="5">
        <v>84950101187</v>
      </c>
      <c r="V111" s="5">
        <v>70116346035</v>
      </c>
      <c r="W111" s="5">
        <v>85949673402</v>
      </c>
      <c r="X111" s="5">
        <v>361595327541</v>
      </c>
      <c r="Y111" s="5">
        <v>138425364000</v>
      </c>
      <c r="Z111" s="5">
        <v>91411073422</v>
      </c>
    </row>
    <row r="112" spans="3:26" ht="15.5" x14ac:dyDescent="0.35">
      <c r="C112" t="s">
        <v>392</v>
      </c>
      <c r="L112" s="5">
        <v>15019848150</v>
      </c>
      <c r="M112" s="5">
        <v>318708083</v>
      </c>
      <c r="N112" s="5">
        <v>7014928437</v>
      </c>
      <c r="O112" s="5">
        <v>58621589174</v>
      </c>
      <c r="P112" s="5">
        <v>65864557882</v>
      </c>
      <c r="Q112" s="5">
        <v>28265388042</v>
      </c>
    </row>
    <row r="113" spans="3:26" ht="15.5" x14ac:dyDescent="0.35">
      <c r="C113" t="s">
        <v>141</v>
      </c>
      <c r="D113" s="5">
        <v>56343171</v>
      </c>
      <c r="E113" s="5">
        <v>22247978264</v>
      </c>
      <c r="F113" s="5">
        <v>225317174</v>
      </c>
      <c r="G113" s="5">
        <v>295475000</v>
      </c>
      <c r="I113" s="5">
        <v>225317174</v>
      </c>
      <c r="J113" s="5">
        <v>38255056000</v>
      </c>
      <c r="K113" s="5">
        <v>38255056000</v>
      </c>
      <c r="L113" s="5">
        <v>38255056000</v>
      </c>
      <c r="M113" s="5">
        <v>38255055998</v>
      </c>
      <c r="N113" s="5">
        <v>38255056000</v>
      </c>
      <c r="O113" s="5">
        <v>106755056000</v>
      </c>
      <c r="P113" s="5">
        <v>207804990092</v>
      </c>
      <c r="Q113" s="5">
        <v>113931836328</v>
      </c>
      <c r="R113" s="5">
        <v>14688595900</v>
      </c>
      <c r="S113" s="5">
        <v>131404396443</v>
      </c>
      <c r="T113" s="5">
        <v>131800785243</v>
      </c>
      <c r="U113" s="5">
        <v>181725724316</v>
      </c>
      <c r="V113" s="5">
        <v>92942249859</v>
      </c>
      <c r="W113" s="5">
        <v>27213862000</v>
      </c>
    </row>
    <row r="114" spans="3:26" ht="15.5" x14ac:dyDescent="0.35">
      <c r="C114" t="s">
        <v>143</v>
      </c>
      <c r="D114" s="5">
        <v>19162873049</v>
      </c>
      <c r="E114" s="5">
        <v>16532947659</v>
      </c>
      <c r="F114" s="5">
        <v>20072945915</v>
      </c>
      <c r="G114" s="5">
        <v>17987120192</v>
      </c>
      <c r="I114" s="5">
        <v>20072945915</v>
      </c>
      <c r="J114" s="5">
        <v>13580815821</v>
      </c>
      <c r="K114" s="5">
        <v>8538478876</v>
      </c>
      <c r="L114" s="5">
        <v>7230525749</v>
      </c>
      <c r="M114" s="5">
        <v>9222949606</v>
      </c>
      <c r="N114" s="5">
        <v>29570012779</v>
      </c>
      <c r="O114" s="5">
        <v>28572963394</v>
      </c>
      <c r="P114" s="5">
        <v>34127249898</v>
      </c>
      <c r="Q114" s="5">
        <v>51310691723</v>
      </c>
      <c r="R114" s="5">
        <v>48155630907</v>
      </c>
      <c r="S114" s="5">
        <v>28541942380</v>
      </c>
      <c r="T114" s="5">
        <v>22236648040</v>
      </c>
      <c r="U114" s="5">
        <v>10906730959</v>
      </c>
      <c r="V114" s="5">
        <v>9779942023</v>
      </c>
      <c r="W114" s="5">
        <v>7372397633</v>
      </c>
      <c r="X114" s="5">
        <v>15626099892</v>
      </c>
      <c r="Y114" s="5">
        <v>13730936201</v>
      </c>
      <c r="Z114" s="5">
        <v>21098893880</v>
      </c>
    </row>
    <row r="115" spans="3:26" ht="15.5" x14ac:dyDescent="0.35">
      <c r="C115" t="s">
        <v>144</v>
      </c>
      <c r="D115" s="5">
        <v>1307735545</v>
      </c>
      <c r="E115" s="5">
        <v>2123794420</v>
      </c>
      <c r="F115" s="5">
        <v>3996188352</v>
      </c>
      <c r="G115" s="5">
        <v>1423444774</v>
      </c>
      <c r="I115" s="5">
        <v>3996188352</v>
      </c>
      <c r="J115" s="5">
        <v>2252923496</v>
      </c>
      <c r="K115" s="5">
        <v>3529995182</v>
      </c>
      <c r="L115" s="5">
        <v>3373215285</v>
      </c>
      <c r="M115" s="5">
        <v>11069646420</v>
      </c>
      <c r="N115" s="5">
        <v>21394175399</v>
      </c>
      <c r="O115" s="5">
        <v>6812940008</v>
      </c>
      <c r="P115" s="5">
        <v>17376598796</v>
      </c>
      <c r="Q115" s="5">
        <v>45085093110</v>
      </c>
      <c r="R115" s="5">
        <v>4870659859</v>
      </c>
      <c r="S115" s="5">
        <v>4635567645</v>
      </c>
      <c r="T115" s="5">
        <v>608902147</v>
      </c>
      <c r="U115" s="5">
        <v>2070576835</v>
      </c>
      <c r="V115" s="5">
        <v>588125650</v>
      </c>
      <c r="W115" s="5">
        <v>674243452</v>
      </c>
      <c r="X115" s="5">
        <v>1788668909</v>
      </c>
      <c r="Y115" s="5">
        <v>2058992490</v>
      </c>
      <c r="Z115" s="5">
        <v>1420229167</v>
      </c>
    </row>
    <row r="116" spans="3:26" ht="15.5" x14ac:dyDescent="0.35">
      <c r="C116" t="s">
        <v>145</v>
      </c>
    </row>
    <row r="117" spans="3:26" ht="15.5" x14ac:dyDescent="0.35">
      <c r="C117" t="s">
        <v>146</v>
      </c>
      <c r="D117" s="5">
        <v>56844000000</v>
      </c>
      <c r="E117" s="5">
        <v>40544000000</v>
      </c>
      <c r="F117" s="5">
        <v>34444000000</v>
      </c>
      <c r="I117" s="5">
        <v>34444000000</v>
      </c>
      <c r="L117" s="5">
        <v>961308168</v>
      </c>
      <c r="M117" s="5">
        <v>10532736739</v>
      </c>
      <c r="N117" s="5">
        <v>20104165311</v>
      </c>
      <c r="O117" s="5">
        <v>31904761888</v>
      </c>
      <c r="P117" s="5">
        <v>41476190476</v>
      </c>
      <c r="S117" s="5">
        <v>10538333231</v>
      </c>
      <c r="T117" s="5">
        <v>20978135455</v>
      </c>
      <c r="U117" s="5">
        <v>25539815671</v>
      </c>
      <c r="V117" s="5">
        <v>50000000000</v>
      </c>
      <c r="W117" s="5">
        <v>51688473255</v>
      </c>
      <c r="Y117" s="5">
        <v>32779000000</v>
      </c>
      <c r="Z117" s="5">
        <v>43396000000</v>
      </c>
    </row>
    <row r="118" spans="3:26" ht="15.5" x14ac:dyDescent="0.35">
      <c r="C118" t="s">
        <v>513</v>
      </c>
      <c r="D118" s="5">
        <v>1674121685</v>
      </c>
      <c r="E118" s="5">
        <v>2172114552</v>
      </c>
      <c r="F118" s="5">
        <v>2662373252</v>
      </c>
      <c r="G118" s="5">
        <v>2849817370</v>
      </c>
      <c r="I118" s="5">
        <v>2662373252</v>
      </c>
      <c r="N118" s="5">
        <v>204449604</v>
      </c>
      <c r="O118" s="5">
        <v>574075916</v>
      </c>
      <c r="P118" s="5">
        <v>1235143423</v>
      </c>
      <c r="Q118" s="5">
        <v>40487199229</v>
      </c>
      <c r="R118" s="5">
        <v>6801499195</v>
      </c>
      <c r="S118" s="5">
        <v>12078968408</v>
      </c>
      <c r="T118" s="5">
        <v>4976015060</v>
      </c>
      <c r="U118" s="5">
        <v>4160098347</v>
      </c>
      <c r="V118" s="5">
        <v>287965835</v>
      </c>
      <c r="W118" s="5">
        <v>2077016070</v>
      </c>
      <c r="X118" s="5">
        <v>4455315642</v>
      </c>
      <c r="Z118" s="5">
        <v>1160583089</v>
      </c>
    </row>
    <row r="119" spans="3:26" ht="15.5" x14ac:dyDescent="0.35">
      <c r="C119" t="s">
        <v>151</v>
      </c>
      <c r="Q119" s="5">
        <v>187749271</v>
      </c>
      <c r="R119" s="5">
        <v>10822071220</v>
      </c>
      <c r="S119" s="5">
        <v>17770159594</v>
      </c>
      <c r="T119" s="5">
        <v>5179455</v>
      </c>
      <c r="U119" s="5">
        <v>976605897</v>
      </c>
      <c r="V119" s="5">
        <v>4170615616</v>
      </c>
      <c r="W119" s="5">
        <v>1696769110</v>
      </c>
    </row>
    <row r="120" spans="3:26" ht="15.5" x14ac:dyDescent="0.35">
      <c r="C120" t="s">
        <v>152</v>
      </c>
      <c r="D120" s="5">
        <v>1946207494</v>
      </c>
      <c r="E120" s="5">
        <v>1916296403</v>
      </c>
      <c r="F120" s="5">
        <v>1886876453</v>
      </c>
      <c r="G120" s="5">
        <v>1713764248</v>
      </c>
      <c r="I120" s="5">
        <v>1886876453</v>
      </c>
      <c r="L120" s="5">
        <v>9571428576</v>
      </c>
      <c r="M120" s="5">
        <v>9765643079</v>
      </c>
      <c r="N120" s="5">
        <v>9955859231</v>
      </c>
      <c r="O120" s="5">
        <v>10324225024</v>
      </c>
      <c r="P120" s="5">
        <v>10979941626</v>
      </c>
      <c r="Q120" s="5">
        <v>26165461293</v>
      </c>
      <c r="R120" s="5">
        <v>30196167120</v>
      </c>
      <c r="S120" s="5">
        <v>37613942711</v>
      </c>
      <c r="T120" s="5">
        <v>30103658950</v>
      </c>
      <c r="U120" s="5">
        <v>25225397496</v>
      </c>
      <c r="V120" s="5">
        <v>22126984074</v>
      </c>
      <c r="W120" s="5">
        <v>4765142495</v>
      </c>
      <c r="X120" s="5">
        <v>24063893276</v>
      </c>
      <c r="Y120" s="5">
        <v>44267583089</v>
      </c>
      <c r="Z120" s="5">
        <v>47229919275</v>
      </c>
    </row>
    <row r="121" spans="3:26" ht="15.5" x14ac:dyDescent="0.35">
      <c r="C121" t="s">
        <v>153</v>
      </c>
      <c r="D121" s="5">
        <v>74447728348</v>
      </c>
      <c r="E121" s="5">
        <v>60200878894</v>
      </c>
      <c r="F121" s="5">
        <v>55698728677</v>
      </c>
      <c r="G121" s="5">
        <v>21106328794</v>
      </c>
      <c r="I121" s="5">
        <v>55698728677</v>
      </c>
      <c r="J121" s="5">
        <v>19682355256</v>
      </c>
      <c r="K121" s="5">
        <v>27822019349</v>
      </c>
      <c r="L121" s="5">
        <v>36205258808</v>
      </c>
      <c r="M121" s="5">
        <v>72049741482</v>
      </c>
      <c r="N121" s="5">
        <v>104180558086</v>
      </c>
      <c r="O121" s="5">
        <v>105868831849</v>
      </c>
      <c r="P121" s="5">
        <v>115146341904</v>
      </c>
      <c r="Q121" s="5">
        <v>135439295465</v>
      </c>
      <c r="R121" s="5">
        <v>115081212456</v>
      </c>
      <c r="S121" s="5">
        <v>98711658915</v>
      </c>
      <c r="T121" s="5">
        <v>66091027949</v>
      </c>
      <c r="U121" s="5">
        <v>58616959848</v>
      </c>
      <c r="V121" s="5">
        <v>72214416870</v>
      </c>
      <c r="W121" s="5">
        <v>68860215755</v>
      </c>
      <c r="X121" s="5">
        <v>14829653791</v>
      </c>
      <c r="Y121" s="5">
        <v>40830351154</v>
      </c>
      <c r="Z121" s="5">
        <v>50914827428</v>
      </c>
    </row>
    <row r="122" spans="3:26" ht="15.5" x14ac:dyDescent="0.35">
      <c r="C122" t="s">
        <v>154</v>
      </c>
      <c r="D122" s="5">
        <v>74447728348</v>
      </c>
      <c r="E122" s="5">
        <v>60200878894</v>
      </c>
      <c r="F122" s="5">
        <v>55698728677</v>
      </c>
      <c r="G122" s="5">
        <v>21106328794</v>
      </c>
      <c r="I122" s="5">
        <v>55698728677</v>
      </c>
      <c r="J122" s="5">
        <v>19682355256</v>
      </c>
      <c r="K122" s="5">
        <v>27822019349</v>
      </c>
      <c r="L122" s="5">
        <v>36205258808</v>
      </c>
      <c r="M122" s="5">
        <v>72049741482</v>
      </c>
      <c r="N122" s="5">
        <v>104180558086</v>
      </c>
      <c r="O122" s="5">
        <v>105868831849</v>
      </c>
      <c r="P122" s="5">
        <v>115146341904</v>
      </c>
      <c r="Q122" s="5">
        <v>135439295465</v>
      </c>
      <c r="R122" s="5">
        <v>115081212456</v>
      </c>
      <c r="S122" s="5">
        <v>98711658915</v>
      </c>
      <c r="T122" s="5">
        <v>66091027949</v>
      </c>
      <c r="U122" s="5">
        <v>58616959848</v>
      </c>
      <c r="V122" s="5">
        <v>72214416870</v>
      </c>
      <c r="W122" s="5">
        <v>68860215755</v>
      </c>
      <c r="X122" s="5">
        <v>14829653791</v>
      </c>
      <c r="Y122" s="5">
        <v>40830351154</v>
      </c>
      <c r="Z122" s="5">
        <v>50914827428</v>
      </c>
    </row>
    <row r="123" spans="3:26" ht="15.5" x14ac:dyDescent="0.35">
      <c r="C123" t="s">
        <v>394</v>
      </c>
      <c r="Z123" s="5">
        <v>714576787</v>
      </c>
    </row>
    <row r="124" spans="3:26" ht="15.5" x14ac:dyDescent="0.35">
      <c r="C124" t="s">
        <v>155</v>
      </c>
      <c r="S124" s="5">
        <v>55096</v>
      </c>
      <c r="V124" s="5">
        <v>121521</v>
      </c>
    </row>
    <row r="125" spans="3:26" ht="15.5" x14ac:dyDescent="0.35">
      <c r="C125" t="s">
        <v>156</v>
      </c>
    </row>
    <row r="126" spans="3:26" ht="15.5" x14ac:dyDescent="0.35">
      <c r="C126" t="s">
        <v>157</v>
      </c>
      <c r="D126" s="5">
        <v>58518121685</v>
      </c>
      <c r="E126" s="5">
        <v>42716114552</v>
      </c>
      <c r="F126" s="5">
        <v>37106373252</v>
      </c>
      <c r="G126" s="5">
        <v>2849817370</v>
      </c>
      <c r="I126" s="5">
        <v>37106373252</v>
      </c>
      <c r="L126" s="5">
        <v>961308168</v>
      </c>
      <c r="M126" s="5">
        <v>10532736739</v>
      </c>
      <c r="N126" s="5">
        <v>20308614915</v>
      </c>
      <c r="O126" s="5">
        <v>32478837804</v>
      </c>
      <c r="P126" s="5">
        <v>42711333899</v>
      </c>
      <c r="Q126" s="5">
        <v>40674948500</v>
      </c>
      <c r="R126" s="5">
        <v>17623570415</v>
      </c>
      <c r="S126" s="5">
        <v>40387461233</v>
      </c>
      <c r="T126" s="5">
        <v>25959329970</v>
      </c>
      <c r="U126" s="5">
        <v>30676519915</v>
      </c>
      <c r="V126" s="5">
        <v>54458581451</v>
      </c>
      <c r="W126" s="5">
        <v>55462258435</v>
      </c>
      <c r="X126" s="5">
        <v>4455315642</v>
      </c>
      <c r="Y126" s="5">
        <v>32779000000</v>
      </c>
      <c r="Z126" s="5">
        <v>44556583089</v>
      </c>
    </row>
    <row r="127" spans="3:26" ht="15.5" x14ac:dyDescent="0.35">
      <c r="C127" t="s">
        <v>159</v>
      </c>
      <c r="D127" s="5">
        <v>966119663161</v>
      </c>
      <c r="E127" s="5">
        <v>836470135136</v>
      </c>
      <c r="F127" s="5">
        <v>763535033397</v>
      </c>
      <c r="G127" s="5">
        <v>712036451674</v>
      </c>
      <c r="I127" s="5">
        <v>763535033397</v>
      </c>
      <c r="J127" s="5">
        <v>511396029647</v>
      </c>
      <c r="K127" s="5">
        <v>284283795445</v>
      </c>
      <c r="L127" s="5">
        <v>300410269231</v>
      </c>
      <c r="M127" s="5">
        <v>360327635212</v>
      </c>
      <c r="N127" s="5">
        <v>460900233480</v>
      </c>
      <c r="O127" s="5">
        <v>665046457667</v>
      </c>
      <c r="P127" s="5">
        <v>1063438648353</v>
      </c>
      <c r="Q127" s="5">
        <v>1034401126690</v>
      </c>
      <c r="R127" s="5">
        <v>796318130465</v>
      </c>
      <c r="S127" s="5">
        <v>1010467912312</v>
      </c>
      <c r="T127" s="5">
        <v>940355179179</v>
      </c>
      <c r="U127" s="5">
        <v>1040515028969</v>
      </c>
      <c r="V127" s="5">
        <v>750625656566</v>
      </c>
      <c r="W127" s="5">
        <v>525738527377</v>
      </c>
      <c r="X127" s="5">
        <v>987955642124</v>
      </c>
      <c r="Y127" s="5">
        <v>577061818363</v>
      </c>
      <c r="Z127" s="5">
        <v>512952445940</v>
      </c>
    </row>
    <row r="128" spans="3:26" ht="15.5" x14ac:dyDescent="0.35">
      <c r="C128" t="s">
        <v>160</v>
      </c>
    </row>
    <row r="129" spans="2:26" ht="15.5" x14ac:dyDescent="0.35">
      <c r="C129" t="s">
        <v>161</v>
      </c>
      <c r="D129" s="5">
        <v>554116500000</v>
      </c>
      <c r="E129" s="5">
        <v>554116500000</v>
      </c>
      <c r="F129" s="5">
        <v>554116500000</v>
      </c>
      <c r="G129" s="5">
        <v>554116500000</v>
      </c>
      <c r="I129" s="5">
        <v>554116500000</v>
      </c>
      <c r="J129" s="5">
        <v>554116500000</v>
      </c>
      <c r="K129" s="5">
        <v>554116500000</v>
      </c>
      <c r="L129" s="5">
        <v>554116500000</v>
      </c>
      <c r="M129" s="5">
        <v>554116500000</v>
      </c>
      <c r="N129" s="5">
        <v>554116500000</v>
      </c>
      <c r="O129" s="5">
        <v>554116500000</v>
      </c>
      <c r="P129" s="5">
        <v>554116500000</v>
      </c>
      <c r="Q129" s="5">
        <v>554116500000</v>
      </c>
      <c r="R129" s="5">
        <v>554116500000</v>
      </c>
      <c r="S129" s="5">
        <v>554116500000</v>
      </c>
      <c r="T129" s="5">
        <v>554116500000</v>
      </c>
      <c r="U129" s="5">
        <v>554116500000</v>
      </c>
      <c r="V129" s="5">
        <v>554116500000</v>
      </c>
      <c r="W129" s="5">
        <v>554116500000</v>
      </c>
      <c r="X129" s="5">
        <v>554116500000</v>
      </c>
      <c r="Y129" s="5">
        <v>554116500000</v>
      </c>
      <c r="Z129" s="5">
        <v>554116500000</v>
      </c>
    </row>
    <row r="130" spans="2:26" ht="15.5" x14ac:dyDescent="0.35">
      <c r="C130" t="s">
        <v>162</v>
      </c>
      <c r="D130" s="5">
        <v>254884065527</v>
      </c>
      <c r="E130" s="5">
        <v>254884065527</v>
      </c>
      <c r="F130" s="5">
        <v>254884065527</v>
      </c>
      <c r="G130" s="5">
        <v>254884065527</v>
      </c>
      <c r="I130" s="5">
        <v>254884065527</v>
      </c>
      <c r="J130" s="5">
        <v>254884065527</v>
      </c>
      <c r="K130" s="5">
        <v>254884065527</v>
      </c>
      <c r="L130" s="5">
        <v>254884065527</v>
      </c>
      <c r="M130" s="5">
        <v>254198352119</v>
      </c>
      <c r="N130" s="5">
        <v>254198352119</v>
      </c>
      <c r="O130" s="5">
        <v>254198352119</v>
      </c>
      <c r="P130" s="5">
        <v>254198352119</v>
      </c>
      <c r="Q130" s="5">
        <v>254198352119</v>
      </c>
      <c r="R130" s="5">
        <v>251409834119</v>
      </c>
      <c r="S130" s="5">
        <v>190848431875</v>
      </c>
      <c r="T130" s="5">
        <v>190848431875</v>
      </c>
      <c r="U130" s="5">
        <v>190848431875</v>
      </c>
      <c r="V130" s="5">
        <v>190848431875</v>
      </c>
      <c r="W130" s="5">
        <v>190848431875</v>
      </c>
      <c r="X130" s="5">
        <v>190848431875</v>
      </c>
      <c r="Y130" s="5">
        <v>190848431875</v>
      </c>
      <c r="Z130" s="5">
        <v>190848431875</v>
      </c>
    </row>
    <row r="131" spans="2:26" ht="15.5" x14ac:dyDescent="0.35">
      <c r="C131" t="s">
        <v>163</v>
      </c>
      <c r="D131" s="5">
        <v>8677228007</v>
      </c>
      <c r="E131" s="5">
        <v>-8314639176</v>
      </c>
      <c r="F131" s="5">
        <v>-15713018416</v>
      </c>
      <c r="G131" s="5">
        <v>-36871827788</v>
      </c>
      <c r="I131" s="5">
        <v>-15713018416</v>
      </c>
      <c r="J131" s="5">
        <v>-69208431451</v>
      </c>
      <c r="K131" s="5">
        <v>-120271801664</v>
      </c>
      <c r="L131" s="5">
        <v>-144052899805</v>
      </c>
      <c r="M131" s="5">
        <v>-156718356923</v>
      </c>
      <c r="N131" s="5">
        <v>-161636513261</v>
      </c>
      <c r="O131" s="5">
        <v>-173129880186</v>
      </c>
      <c r="P131" s="5">
        <v>-174355890280</v>
      </c>
      <c r="Q131" s="5">
        <v>-28047859582</v>
      </c>
      <c r="R131" s="5">
        <v>-46299862461</v>
      </c>
      <c r="S131" s="5">
        <v>339310902858</v>
      </c>
      <c r="T131" s="5">
        <v>360247442685</v>
      </c>
      <c r="U131" s="5">
        <v>316092862180</v>
      </c>
      <c r="V131" s="5">
        <v>263138984163</v>
      </c>
      <c r="W131" s="5">
        <v>215670746866</v>
      </c>
      <c r="X131" s="5">
        <v>226061177618</v>
      </c>
      <c r="Y131" s="5">
        <v>172588849405</v>
      </c>
      <c r="Z131" s="5">
        <v>120995515664</v>
      </c>
    </row>
    <row r="132" spans="2:26" ht="15.5" x14ac:dyDescent="0.35">
      <c r="C132" t="s">
        <v>164</v>
      </c>
      <c r="D132" s="5">
        <v>26791523499</v>
      </c>
      <c r="E132" s="5">
        <v>26791523499</v>
      </c>
      <c r="F132" s="5">
        <v>26791523499</v>
      </c>
      <c r="G132" s="5">
        <v>26791523499</v>
      </c>
      <c r="I132" s="5">
        <v>26791523499</v>
      </c>
      <c r="J132" s="5">
        <v>26791523499</v>
      </c>
      <c r="K132" s="5">
        <v>26791523499</v>
      </c>
      <c r="L132" s="5">
        <v>26791523499</v>
      </c>
      <c r="M132" s="5">
        <v>26791523499</v>
      </c>
      <c r="N132" s="5">
        <v>26791523499</v>
      </c>
      <c r="O132" s="5">
        <v>26791523499</v>
      </c>
      <c r="P132" s="5">
        <v>26791523499</v>
      </c>
      <c r="Q132" s="5">
        <v>26018141827</v>
      </c>
      <c r="R132" s="5">
        <v>26018141827</v>
      </c>
      <c r="S132" s="5">
        <v>25784117625</v>
      </c>
      <c r="T132" s="5">
        <v>22730855620</v>
      </c>
      <c r="U132" s="5">
        <v>19425563869</v>
      </c>
      <c r="V132" s="5">
        <v>17050995078</v>
      </c>
      <c r="W132" s="5">
        <v>16650810873</v>
      </c>
      <c r="X132" s="5">
        <v>13123810873</v>
      </c>
      <c r="Y132" s="5">
        <v>9786810873</v>
      </c>
      <c r="Z132" s="5">
        <v>6745021873</v>
      </c>
    </row>
    <row r="133" spans="2:26" ht="15.5" x14ac:dyDescent="0.35">
      <c r="C133" t="s">
        <v>165</v>
      </c>
      <c r="D133" s="5">
        <v>-18114295492</v>
      </c>
      <c r="E133" s="5">
        <v>-35106162675</v>
      </c>
      <c r="F133" s="5">
        <v>-42504541915</v>
      </c>
      <c r="G133" s="5">
        <v>-63663351287</v>
      </c>
      <c r="I133" s="5">
        <v>-42504541915</v>
      </c>
      <c r="J133" s="5">
        <v>-95999954950</v>
      </c>
      <c r="K133" s="5">
        <v>-147063325163</v>
      </c>
      <c r="L133" s="5">
        <v>-170844423304</v>
      </c>
      <c r="M133" s="5">
        <v>-183509880422</v>
      </c>
      <c r="N133" s="5">
        <v>-188428036760</v>
      </c>
      <c r="O133" s="5">
        <v>-199921403685</v>
      </c>
      <c r="P133" s="5">
        <v>-201147413779</v>
      </c>
      <c r="Q133" s="5">
        <v>-54066001409</v>
      </c>
      <c r="R133" s="5">
        <v>-72318004288</v>
      </c>
      <c r="S133" s="5">
        <v>313526785233</v>
      </c>
      <c r="T133" s="5">
        <v>337516587065</v>
      </c>
      <c r="U133" s="5">
        <v>296667298311</v>
      </c>
      <c r="V133" s="5">
        <v>246087989085</v>
      </c>
      <c r="W133" s="5">
        <v>199019935993</v>
      </c>
      <c r="X133" s="5">
        <v>212937366745</v>
      </c>
      <c r="Y133" s="5">
        <v>162802038532</v>
      </c>
      <c r="Z133" s="5">
        <v>114250493791</v>
      </c>
    </row>
    <row r="134" spans="2:26" ht="15.5" x14ac:dyDescent="0.35">
      <c r="C134" t="s">
        <v>166</v>
      </c>
      <c r="D134" s="5">
        <v>8677228007</v>
      </c>
      <c r="E134" s="5">
        <v>-8314639176</v>
      </c>
      <c r="F134" s="5">
        <v>-15713018416</v>
      </c>
      <c r="G134" s="5">
        <v>-36871827788</v>
      </c>
      <c r="I134" s="5">
        <v>-15713018416</v>
      </c>
      <c r="J134" s="5">
        <v>-69208431451</v>
      </c>
      <c r="K134" s="5">
        <v>-120271801664</v>
      </c>
      <c r="L134" s="5">
        <v>-144052899805</v>
      </c>
      <c r="M134" s="5">
        <v>-156718356923</v>
      </c>
      <c r="N134" s="5">
        <v>-161636513261</v>
      </c>
      <c r="O134" s="5">
        <v>-173129880186</v>
      </c>
      <c r="P134" s="5">
        <v>-174355890280</v>
      </c>
      <c r="Q134" s="5">
        <v>-28047859582</v>
      </c>
      <c r="R134" s="5">
        <v>-46299862461</v>
      </c>
      <c r="S134" s="5">
        <v>339310902858</v>
      </c>
      <c r="T134" s="5">
        <v>360247442685</v>
      </c>
      <c r="U134" s="5">
        <v>316092862180</v>
      </c>
      <c r="V134" s="5">
        <v>263138984163</v>
      </c>
      <c r="W134" s="5">
        <v>215670746866</v>
      </c>
      <c r="X134" s="5">
        <v>226061177618</v>
      </c>
      <c r="Y134" s="5">
        <v>172588849405</v>
      </c>
      <c r="Z134" s="5">
        <v>120995515664</v>
      </c>
    </row>
    <row r="135" spans="2:26" ht="15.5" x14ac:dyDescent="0.35">
      <c r="C135" t="s">
        <v>167</v>
      </c>
      <c r="D135" s="5">
        <v>-9227154</v>
      </c>
      <c r="E135" s="5">
        <v>-9227155</v>
      </c>
      <c r="F135" s="5">
        <v>-9227154</v>
      </c>
      <c r="G135" s="5">
        <v>-37263906</v>
      </c>
      <c r="I135" s="5">
        <v>-9227154</v>
      </c>
      <c r="J135" s="5">
        <v>-37263906</v>
      </c>
      <c r="K135" s="5">
        <v>449225639</v>
      </c>
      <c r="L135" s="5">
        <v>455110127</v>
      </c>
      <c r="M135" s="5">
        <v>473761243</v>
      </c>
      <c r="N135" s="5">
        <v>471540925</v>
      </c>
      <c r="O135" s="5">
        <v>473499624</v>
      </c>
      <c r="P135" s="5">
        <v>475841501</v>
      </c>
      <c r="Q135" s="5">
        <v>476706881</v>
      </c>
      <c r="R135" s="5">
        <v>501000000</v>
      </c>
      <c r="S135" s="5">
        <v>751000000</v>
      </c>
      <c r="T135" s="5">
        <v>751000000</v>
      </c>
      <c r="U135" s="5">
        <v>251000000</v>
      </c>
      <c r="V135" s="5">
        <v>251000000</v>
      </c>
      <c r="W135" s="5">
        <v>251000000</v>
      </c>
      <c r="X135" s="5">
        <v>1277500000</v>
      </c>
      <c r="Y135" s="5">
        <v>1277500000</v>
      </c>
      <c r="Z135" s="5">
        <v>250000000</v>
      </c>
    </row>
    <row r="136" spans="2:26" ht="15.5" x14ac:dyDescent="0.35">
      <c r="C136" t="s">
        <v>10</v>
      </c>
      <c r="D136" s="5">
        <v>760130855670</v>
      </c>
      <c r="E136" s="5">
        <v>743138988486</v>
      </c>
      <c r="F136" s="5">
        <v>735740609247</v>
      </c>
      <c r="G136" s="5">
        <v>714553763123</v>
      </c>
      <c r="I136" s="5">
        <v>735740609247</v>
      </c>
      <c r="J136" s="5">
        <v>682217159460</v>
      </c>
      <c r="K136" s="5">
        <v>631640278792</v>
      </c>
      <c r="L136" s="5">
        <v>615351513559</v>
      </c>
      <c r="M136" s="5">
        <v>651049102284</v>
      </c>
      <c r="N136" s="5">
        <v>646077347978</v>
      </c>
      <c r="O136" s="5">
        <v>671154631861</v>
      </c>
      <c r="P136" s="5">
        <v>664387385499</v>
      </c>
      <c r="Q136" s="5">
        <v>786397677634</v>
      </c>
      <c r="R136" s="5">
        <v>758704489572</v>
      </c>
      <c r="S136" s="5">
        <v>1083997714769</v>
      </c>
      <c r="T136" s="5">
        <v>1104939558753</v>
      </c>
      <c r="U136" s="5">
        <v>1060287639900</v>
      </c>
      <c r="V136" s="5">
        <v>1007333761883</v>
      </c>
      <c r="W136" s="5">
        <v>959842386064</v>
      </c>
      <c r="X136" s="5">
        <v>971282455338</v>
      </c>
      <c r="Y136" s="5">
        <v>917729232125</v>
      </c>
      <c r="Z136" s="5">
        <v>865227043384</v>
      </c>
    </row>
    <row r="137" spans="2:26" ht="15.5" x14ac:dyDescent="0.35">
      <c r="C137" t="s">
        <v>168</v>
      </c>
      <c r="D137" s="5">
        <v>1726250518831</v>
      </c>
      <c r="E137" s="5">
        <v>1579609123622</v>
      </c>
      <c r="F137" s="5">
        <v>1499275642644</v>
      </c>
      <c r="G137" s="5">
        <v>1426590214797</v>
      </c>
      <c r="I137" s="5">
        <v>1499275642644</v>
      </c>
      <c r="J137" s="5">
        <v>1193613189107</v>
      </c>
      <c r="K137" s="5">
        <v>915924074237</v>
      </c>
      <c r="L137" s="5">
        <v>915761782790</v>
      </c>
      <c r="M137" s="5">
        <v>1011376737496</v>
      </c>
      <c r="N137" s="5">
        <v>1106977581458</v>
      </c>
      <c r="O137" s="5">
        <v>1336201089528</v>
      </c>
      <c r="P137" s="5">
        <v>1727826033852</v>
      </c>
      <c r="Q137" s="5">
        <v>1820798804324</v>
      </c>
      <c r="R137" s="5">
        <v>1555022620037</v>
      </c>
      <c r="S137" s="5">
        <v>2094465627081</v>
      </c>
      <c r="T137" s="5">
        <v>2045294737932</v>
      </c>
      <c r="U137" s="5">
        <v>2100802668869</v>
      </c>
      <c r="V137" s="5">
        <v>1757959418449</v>
      </c>
      <c r="W137" s="5">
        <v>1485580913441</v>
      </c>
      <c r="X137" s="5">
        <v>1959238097462</v>
      </c>
      <c r="Y137" s="5">
        <v>1494791050488</v>
      </c>
      <c r="Z137" s="5">
        <v>1378179489324</v>
      </c>
    </row>
    <row r="138" spans="2:26" ht="15.5" x14ac:dyDescent="0.35">
      <c r="C138" t="s">
        <v>169</v>
      </c>
      <c r="D138" s="5">
        <v>5541165000</v>
      </c>
      <c r="E138" s="5">
        <v>5541165000</v>
      </c>
      <c r="F138" s="5">
        <v>5541165000</v>
      </c>
      <c r="G138" s="5">
        <v>5541165000</v>
      </c>
      <c r="I138" s="5">
        <v>5541165000</v>
      </c>
      <c r="J138" s="5">
        <v>5541165000</v>
      </c>
      <c r="K138" s="5">
        <v>5541165000</v>
      </c>
      <c r="L138" s="5">
        <v>5541165000</v>
      </c>
      <c r="M138" s="5">
        <v>5541165000</v>
      </c>
      <c r="N138" s="5">
        <v>5541165000</v>
      </c>
      <c r="O138" s="5">
        <v>5541165000</v>
      </c>
      <c r="P138" s="5">
        <v>5541165000</v>
      </c>
      <c r="Q138" s="5">
        <v>5541165000</v>
      </c>
      <c r="R138" s="5">
        <v>5541165000</v>
      </c>
      <c r="S138" s="5">
        <v>5541165000</v>
      </c>
      <c r="T138" s="5">
        <v>5541165000</v>
      </c>
      <c r="U138" s="5">
        <v>5541165000</v>
      </c>
      <c r="V138" s="5">
        <v>5541165000</v>
      </c>
      <c r="W138" s="5">
        <v>5541165000</v>
      </c>
      <c r="X138" s="5">
        <v>5541165001</v>
      </c>
      <c r="Y138" s="5">
        <v>5541165005</v>
      </c>
      <c r="Z138" s="5">
        <v>5541165006</v>
      </c>
    </row>
    <row r="140" spans="2:26" ht="15.5" x14ac:dyDescent="0.35">
      <c r="B140" t="s">
        <v>170</v>
      </c>
      <c r="C140" t="s">
        <v>171</v>
      </c>
      <c r="D140" s="5">
        <v>-20343748386</v>
      </c>
      <c r="E140" s="5">
        <v>-103093027668</v>
      </c>
      <c r="F140" s="5">
        <v>125108601584</v>
      </c>
      <c r="G140" s="5">
        <v>-33701333147</v>
      </c>
      <c r="I140" s="5">
        <v>-90510948585</v>
      </c>
      <c r="J140" s="5">
        <v>16408995564</v>
      </c>
      <c r="K140" s="5">
        <v>-67405918670</v>
      </c>
      <c r="L140" s="5">
        <v>-15081002370</v>
      </c>
      <c r="M140" s="5">
        <v>-58046882531</v>
      </c>
      <c r="N140" s="5">
        <v>-58682239791</v>
      </c>
      <c r="O140" s="5">
        <v>-1629787345</v>
      </c>
      <c r="P140" s="5">
        <v>-164777849856</v>
      </c>
      <c r="Q140" s="5">
        <v>-59024930919</v>
      </c>
      <c r="R140" s="5">
        <v>21673778869</v>
      </c>
      <c r="S140" s="5">
        <v>10928772600</v>
      </c>
      <c r="T140" s="5">
        <v>-59258530112</v>
      </c>
      <c r="U140" s="5">
        <v>125288823787</v>
      </c>
      <c r="V140" s="5">
        <v>-11798365101</v>
      </c>
      <c r="W140" s="5">
        <v>-197219826956</v>
      </c>
      <c r="X140" s="5">
        <v>354838827833</v>
      </c>
      <c r="Y140" s="5">
        <v>51033740764</v>
      </c>
      <c r="Z140" s="5">
        <v>-171376275474</v>
      </c>
    </row>
    <row r="141" spans="2:26" ht="15.5" x14ac:dyDescent="0.35">
      <c r="C141" t="s">
        <v>172</v>
      </c>
      <c r="D141" s="5">
        <v>143561491419</v>
      </c>
      <c r="E141" s="5">
        <v>64540078461</v>
      </c>
      <c r="F141" s="5">
        <v>252146462537</v>
      </c>
      <c r="G141" s="5">
        <v>99677806726</v>
      </c>
      <c r="I141" s="5">
        <v>582672086792</v>
      </c>
      <c r="J141" s="5">
        <v>520314717039</v>
      </c>
      <c r="K141" s="5">
        <v>375692089053</v>
      </c>
      <c r="L141" s="5">
        <v>439844359525</v>
      </c>
      <c r="M141" s="5">
        <v>418493069595</v>
      </c>
      <c r="N141" s="5">
        <v>476987094481</v>
      </c>
      <c r="O141" s="5">
        <v>1145907996635</v>
      </c>
      <c r="P141" s="5">
        <v>1002946151057</v>
      </c>
      <c r="Q141" s="5">
        <v>1092317153788</v>
      </c>
      <c r="R141" s="5">
        <v>1074615646613</v>
      </c>
      <c r="S141" s="5">
        <v>1350162777293</v>
      </c>
      <c r="T141" s="5">
        <v>1765647839121</v>
      </c>
      <c r="U141" s="5">
        <v>1480356002976</v>
      </c>
      <c r="V141" s="5">
        <v>1274972964390</v>
      </c>
      <c r="W141" s="5">
        <v>1307358823409</v>
      </c>
      <c r="X141" s="5">
        <v>1461477506598</v>
      </c>
      <c r="Y141" s="5">
        <v>1234481160132</v>
      </c>
      <c r="Z141" s="5">
        <v>1118615086487</v>
      </c>
    </row>
    <row r="142" spans="2:26" ht="15.5" x14ac:dyDescent="0.35">
      <c r="C142" t="s">
        <v>3262</v>
      </c>
    </row>
    <row r="143" spans="2:26" ht="15.5" x14ac:dyDescent="0.35">
      <c r="C143" t="s">
        <v>3263</v>
      </c>
      <c r="D143" s="5">
        <v>-144231850278</v>
      </c>
      <c r="E143" s="5">
        <v>-142096396244</v>
      </c>
      <c r="F143" s="5">
        <v>-82150917509</v>
      </c>
      <c r="G143" s="5">
        <v>-113775857050</v>
      </c>
      <c r="I143" s="5">
        <v>-557198438724</v>
      </c>
      <c r="J143" s="5">
        <v>-395259901001</v>
      </c>
      <c r="K143" s="5">
        <v>-348563494367</v>
      </c>
      <c r="L143" s="5">
        <v>-361581671961</v>
      </c>
      <c r="M143" s="5">
        <v>-360993968530</v>
      </c>
      <c r="N143" s="5">
        <v>-416922827613</v>
      </c>
      <c r="O143" s="5">
        <v>-840160832509</v>
      </c>
      <c r="P143" s="5">
        <v>-943560515828</v>
      </c>
      <c r="Q143" s="5">
        <v>-913226780453</v>
      </c>
      <c r="R143" s="5">
        <v>-861411474983</v>
      </c>
      <c r="S143" s="5">
        <v>-1113501165225</v>
      </c>
      <c r="T143" s="5">
        <v>-1568805371510</v>
      </c>
      <c r="U143" s="5">
        <v>-1122890733480</v>
      </c>
      <c r="V143" s="5">
        <v>-1116241810187</v>
      </c>
      <c r="W143" s="5">
        <v>-1348304576235</v>
      </c>
      <c r="X143" s="5">
        <v>-981866248356</v>
      </c>
      <c r="Y143" s="5">
        <v>-1020250512357</v>
      </c>
      <c r="Z143" s="5">
        <v>-1128633680617</v>
      </c>
    </row>
    <row r="144" spans="2:26" ht="15.5" x14ac:dyDescent="0.35">
      <c r="C144" t="s">
        <v>3264</v>
      </c>
      <c r="D144" s="5">
        <v>-18133399348</v>
      </c>
      <c r="E144" s="5">
        <v>-21069928173</v>
      </c>
      <c r="F144" s="5">
        <v>-45300215723</v>
      </c>
      <c r="G144" s="5">
        <v>-15049672292</v>
      </c>
      <c r="I144" s="5">
        <v>-105674833772</v>
      </c>
      <c r="J144" s="5">
        <v>-93983879680</v>
      </c>
      <c r="K144" s="5">
        <v>-82767112957</v>
      </c>
      <c r="L144" s="5">
        <v>-66353669804</v>
      </c>
      <c r="M144" s="5">
        <v>-105095581329</v>
      </c>
      <c r="N144" s="5">
        <v>-116271932988</v>
      </c>
      <c r="O144" s="5">
        <v>-169758645307</v>
      </c>
      <c r="P144" s="5">
        <v>-154024545110</v>
      </c>
      <c r="Q144" s="5">
        <v>-250543149838</v>
      </c>
      <c r="R144" s="5">
        <v>-213723163427</v>
      </c>
      <c r="S144" s="5">
        <v>-227359954773</v>
      </c>
      <c r="T144" s="5">
        <v>-203011990539</v>
      </c>
      <c r="U144" s="5">
        <v>-188786086336</v>
      </c>
      <c r="V144" s="5">
        <v>-134845719950</v>
      </c>
      <c r="W144" s="5">
        <v>-120607213426</v>
      </c>
      <c r="X144" s="5">
        <v>-85608457807</v>
      </c>
      <c r="Y144" s="5">
        <v>-100123689465</v>
      </c>
      <c r="Z144" s="5">
        <v>-102052889178</v>
      </c>
    </row>
    <row r="145" spans="3:26" ht="15.5" x14ac:dyDescent="0.35">
      <c r="C145" t="s">
        <v>779</v>
      </c>
      <c r="D145" s="5">
        <v>-162365249626</v>
      </c>
      <c r="E145" s="5">
        <v>-163166324417</v>
      </c>
      <c r="F145" s="5">
        <v>-127451133232</v>
      </c>
      <c r="G145" s="5">
        <v>-128825529342</v>
      </c>
      <c r="I145" s="5">
        <v>-662873272496</v>
      </c>
      <c r="J145" s="5">
        <v>-489243780681</v>
      </c>
      <c r="K145" s="5">
        <v>-431330607324</v>
      </c>
      <c r="L145" s="5">
        <v>-427935341765</v>
      </c>
      <c r="M145" s="5">
        <v>-466089549859</v>
      </c>
      <c r="N145" s="5">
        <v>-533194760601</v>
      </c>
      <c r="O145" s="5">
        <v>-1009919477816</v>
      </c>
      <c r="P145" s="5">
        <v>-1097585060938</v>
      </c>
      <c r="Q145" s="5">
        <v>-1163769930291</v>
      </c>
      <c r="R145" s="5">
        <v>-1075134638410</v>
      </c>
      <c r="S145" s="5">
        <v>-1340861119998</v>
      </c>
      <c r="T145" s="5">
        <v>-1771817362049</v>
      </c>
      <c r="U145" s="5">
        <v>-1311676819816</v>
      </c>
      <c r="V145" s="5">
        <v>-1251087530137</v>
      </c>
      <c r="W145" s="5">
        <v>-1468911789661</v>
      </c>
      <c r="X145" s="5">
        <v>-1067474706163</v>
      </c>
      <c r="Y145" s="5">
        <v>-1120374201822</v>
      </c>
      <c r="Z145" s="5">
        <v>-1230686569795</v>
      </c>
    </row>
    <row r="146" spans="3:26" ht="15.5" x14ac:dyDescent="0.35">
      <c r="C146" t="s">
        <v>311</v>
      </c>
      <c r="D146" s="5">
        <v>1155921993</v>
      </c>
      <c r="E146" s="5">
        <v>249470000</v>
      </c>
      <c r="F146" s="5">
        <v>502900000</v>
      </c>
      <c r="G146" s="5">
        <v>303000000</v>
      </c>
      <c r="I146" s="5">
        <v>2112636360</v>
      </c>
      <c r="J146" s="5">
        <v>1518235151</v>
      </c>
      <c r="K146" s="5">
        <v>2907321595</v>
      </c>
      <c r="M146" s="5">
        <v>12239437071</v>
      </c>
      <c r="N146" s="5">
        <v>2852367406</v>
      </c>
      <c r="O146" s="5">
        <v>6266011233</v>
      </c>
      <c r="P146" s="5">
        <v>10273095173</v>
      </c>
      <c r="Q146" s="5">
        <v>6538518390</v>
      </c>
      <c r="R146" s="5">
        <v>2612482825</v>
      </c>
      <c r="S146" s="5">
        <v>1011186149</v>
      </c>
    </row>
    <row r="147" spans="3:26" ht="15.5" x14ac:dyDescent="0.35">
      <c r="C147" t="s">
        <v>474</v>
      </c>
      <c r="D147" s="5">
        <v>227140130</v>
      </c>
      <c r="E147" s="5">
        <v>226461854</v>
      </c>
      <c r="F147" s="5">
        <v>-857608815</v>
      </c>
      <c r="G147" s="5">
        <v>201911377</v>
      </c>
      <c r="J147" s="5">
        <v>681984707</v>
      </c>
      <c r="K147" s="5">
        <v>633051947</v>
      </c>
      <c r="L147" s="5">
        <v>933252287</v>
      </c>
      <c r="M147" s="5">
        <v>1492055665</v>
      </c>
      <c r="N147" s="5">
        <v>3100948463</v>
      </c>
      <c r="O147" s="5">
        <v>3139930085</v>
      </c>
      <c r="P147" s="5">
        <v>2244722727</v>
      </c>
      <c r="Q147" s="5">
        <v>3678555805</v>
      </c>
      <c r="R147" s="5">
        <v>4557043282</v>
      </c>
      <c r="S147" s="5">
        <v>6634571366</v>
      </c>
      <c r="T147" s="5">
        <v>5377632321</v>
      </c>
      <c r="U147" s="5">
        <v>4922669793</v>
      </c>
      <c r="V147" s="5">
        <v>3417024986</v>
      </c>
      <c r="W147" s="5">
        <v>9638222157</v>
      </c>
      <c r="X147" s="5">
        <v>5238531353</v>
      </c>
    </row>
    <row r="148" spans="3:26" ht="15.5" x14ac:dyDescent="0.35">
      <c r="C148" t="s">
        <v>3265</v>
      </c>
      <c r="Q148" s="5">
        <v>18398053481</v>
      </c>
      <c r="R148" s="5">
        <v>25049033378</v>
      </c>
    </row>
    <row r="149" spans="3:26" ht="15.5" x14ac:dyDescent="0.35">
      <c r="C149" t="s">
        <v>3266</v>
      </c>
      <c r="D149" s="5">
        <v>68445846</v>
      </c>
      <c r="E149" s="5">
        <v>-68445846</v>
      </c>
      <c r="M149" s="5">
        <v>-353879914</v>
      </c>
      <c r="N149" s="5">
        <v>-859260000</v>
      </c>
      <c r="O149" s="5">
        <v>-1548260969</v>
      </c>
      <c r="P149" s="5">
        <v>-66614879130</v>
      </c>
      <c r="Q149" s="5">
        <v>-12498819094</v>
      </c>
      <c r="R149" s="5">
        <v>-19309875037</v>
      </c>
      <c r="S149" s="5">
        <v>-9146617566</v>
      </c>
      <c r="T149" s="5">
        <v>-7210024100</v>
      </c>
      <c r="U149" s="5">
        <v>-1472681533</v>
      </c>
      <c r="V149" s="5">
        <v>-1810521363</v>
      </c>
      <c r="W149" s="5">
        <v>-787007757</v>
      </c>
      <c r="X149" s="5">
        <v>-472083099</v>
      </c>
    </row>
    <row r="150" spans="3:26" ht="15.5" x14ac:dyDescent="0.35">
      <c r="C150" t="s">
        <v>3267</v>
      </c>
      <c r="O150" s="5">
        <v>-86190234737</v>
      </c>
      <c r="P150" s="5">
        <v>-31632000000</v>
      </c>
    </row>
    <row r="151" spans="3:26" ht="15.5" x14ac:dyDescent="0.35">
      <c r="C151" t="s">
        <v>1196</v>
      </c>
      <c r="O151" s="5">
        <v>-26724941729</v>
      </c>
      <c r="P151" s="5">
        <v>-25084491753</v>
      </c>
      <c r="Y151" s="5">
        <v>-30191107596</v>
      </c>
      <c r="Z151" s="5">
        <v>-22013865988</v>
      </c>
    </row>
    <row r="152" spans="3:26" ht="15.5" x14ac:dyDescent="0.35">
      <c r="C152" t="s">
        <v>179</v>
      </c>
      <c r="D152" s="5">
        <v>-2695912172</v>
      </c>
      <c r="E152" s="5">
        <v>-4716251712</v>
      </c>
      <c r="F152" s="5">
        <v>-89627721</v>
      </c>
      <c r="G152" s="5">
        <v>-4856610531</v>
      </c>
      <c r="I152" s="5">
        <v>-12422399241</v>
      </c>
      <c r="J152" s="5">
        <v>-16180175945</v>
      </c>
      <c r="K152" s="5">
        <v>-14674721994</v>
      </c>
      <c r="L152" s="5">
        <v>-26990020130</v>
      </c>
      <c r="M152" s="5">
        <v>-22689839338</v>
      </c>
      <c r="N152" s="5">
        <v>-5326941077</v>
      </c>
      <c r="O152" s="5">
        <v>-30763272270</v>
      </c>
      <c r="P152" s="5">
        <v>-22182878184</v>
      </c>
      <c r="Q152" s="5">
        <v>-12508726287</v>
      </c>
      <c r="R152" s="5">
        <v>-5468745537</v>
      </c>
      <c r="S152" s="5">
        <v>1594620671</v>
      </c>
      <c r="T152" s="5">
        <v>-53089007184</v>
      </c>
      <c r="U152" s="5">
        <v>-43390359373</v>
      </c>
      <c r="V152" s="5">
        <v>-36131720324</v>
      </c>
      <c r="W152" s="5">
        <v>-37544464265</v>
      </c>
      <c r="X152" s="5">
        <v>-42750639424</v>
      </c>
      <c r="Y152" s="5">
        <v>-38397846317</v>
      </c>
      <c r="Z152" s="5">
        <v>-46130094839</v>
      </c>
    </row>
    <row r="153" spans="3:26" ht="15.5" x14ac:dyDescent="0.35">
      <c r="C153" t="s">
        <v>817</v>
      </c>
      <c r="S153" s="5">
        <v>-978691515</v>
      </c>
      <c r="V153" s="5">
        <v>447920970</v>
      </c>
      <c r="W153" s="5">
        <v>1877603561</v>
      </c>
      <c r="X153" s="5">
        <v>3586666822</v>
      </c>
    </row>
    <row r="154" spans="3:26" ht="15.5" x14ac:dyDescent="0.35">
      <c r="C154" t="s">
        <v>184</v>
      </c>
      <c r="D154" s="5">
        <v>19096357498</v>
      </c>
      <c r="E154" s="5">
        <v>30442501356</v>
      </c>
      <c r="F154" s="5">
        <v>-44038296385</v>
      </c>
      <c r="G154" s="5">
        <v>51006135183</v>
      </c>
      <c r="I154" s="5">
        <v>89488915228</v>
      </c>
      <c r="J154" s="5">
        <v>62543081399</v>
      </c>
      <c r="K154" s="5">
        <v>26855466423</v>
      </c>
      <c r="L154" s="5">
        <v>-59871612498</v>
      </c>
      <c r="M154" s="5">
        <v>-39870227073</v>
      </c>
      <c r="N154" s="5">
        <v>-49223440761</v>
      </c>
      <c r="O154" s="5">
        <v>-140079186779</v>
      </c>
      <c r="P154" s="5">
        <v>38021137022</v>
      </c>
      <c r="Q154" s="5">
        <v>41185942453</v>
      </c>
      <c r="R154" s="5">
        <v>-100646553934</v>
      </c>
      <c r="S154" s="5">
        <v>-36566852736</v>
      </c>
      <c r="T154" s="5">
        <v>-166978469048</v>
      </c>
      <c r="U154" s="5">
        <v>95374770849</v>
      </c>
      <c r="V154" s="5">
        <v>51121042783</v>
      </c>
      <c r="W154" s="5">
        <v>-152996354819</v>
      </c>
      <c r="X154" s="5">
        <v>26024080539</v>
      </c>
      <c r="Y154" s="5">
        <v>19070672945</v>
      </c>
      <c r="Z154" s="5">
        <v>56248144938</v>
      </c>
    </row>
    <row r="155" spans="3:26" ht="15.5" x14ac:dyDescent="0.35">
      <c r="C155" t="s">
        <v>185</v>
      </c>
      <c r="D155" s="5">
        <v>705135740</v>
      </c>
      <c r="E155" s="5">
        <v>-22927199467</v>
      </c>
      <c r="F155" s="5">
        <v>1884433846</v>
      </c>
      <c r="G155" s="5">
        <v>-13776575921</v>
      </c>
      <c r="I155" s="5">
        <v>-709104162</v>
      </c>
      <c r="J155" s="5">
        <v>3954487362</v>
      </c>
      <c r="K155" s="5">
        <v>23548888540</v>
      </c>
      <c r="L155" s="5">
        <v>1395354101</v>
      </c>
      <c r="M155" s="5">
        <v>116696546255</v>
      </c>
      <c r="N155" s="5">
        <v>76144429793</v>
      </c>
      <c r="O155" s="5">
        <v>113927671424</v>
      </c>
      <c r="P155" s="5">
        <v>109365409221</v>
      </c>
      <c r="Q155" s="5">
        <v>54367343100</v>
      </c>
      <c r="R155" s="5">
        <v>36733039595</v>
      </c>
      <c r="S155" s="5">
        <v>-69371229498</v>
      </c>
      <c r="T155" s="5">
        <v>-27984696435</v>
      </c>
      <c r="U155" s="5">
        <v>-13743681846</v>
      </c>
      <c r="V155" s="5">
        <v>-3264183340</v>
      </c>
      <c r="W155" s="5">
        <v>-20017958477</v>
      </c>
      <c r="X155" s="5">
        <v>-70825895962</v>
      </c>
      <c r="Y155" s="5">
        <v>-16230601069</v>
      </c>
      <c r="Z155" s="5">
        <v>-15426490398</v>
      </c>
    </row>
    <row r="156" spans="3:26" ht="15.5" x14ac:dyDescent="0.35">
      <c r="C156" t="s">
        <v>3268</v>
      </c>
      <c r="E156" s="5">
        <v>-14700000000</v>
      </c>
      <c r="I156" s="5">
        <v>1490062540</v>
      </c>
      <c r="J156" s="5">
        <v>6608141631</v>
      </c>
      <c r="K156" s="5">
        <v>-94086629</v>
      </c>
      <c r="L156" s="5">
        <v>-93272865</v>
      </c>
      <c r="M156" s="5">
        <v>-118613661</v>
      </c>
      <c r="N156" s="5">
        <v>-166477722</v>
      </c>
      <c r="O156" s="5">
        <v>6330322226</v>
      </c>
      <c r="P156" s="5">
        <v>15317314548</v>
      </c>
      <c r="Q156" s="5">
        <v>-2988389754</v>
      </c>
      <c r="R156" s="5">
        <v>-152462863</v>
      </c>
      <c r="S156" s="5">
        <v>-19691143812</v>
      </c>
      <c r="T156" s="5">
        <v>366886850</v>
      </c>
      <c r="U156" s="5">
        <v>4879006367</v>
      </c>
      <c r="V156" s="5">
        <v>5404319699</v>
      </c>
      <c r="W156" s="5">
        <v>1418191587</v>
      </c>
      <c r="X156" s="5">
        <v>-2727599368</v>
      </c>
      <c r="Y156" s="5">
        <v>241340415</v>
      </c>
      <c r="Z156" s="5">
        <v>2891332223</v>
      </c>
    </row>
    <row r="157" spans="3:26" ht="15.5" x14ac:dyDescent="0.35">
      <c r="C157" t="s">
        <v>3269</v>
      </c>
      <c r="Z157" s="5">
        <v>-60000000000</v>
      </c>
    </row>
    <row r="158" spans="3:26" ht="15.5" x14ac:dyDescent="0.35">
      <c r="C158" t="s">
        <v>189</v>
      </c>
      <c r="D158" s="5">
        <v>-1368134297</v>
      </c>
      <c r="E158" s="5">
        <v>-773497223</v>
      </c>
      <c r="F158" s="5">
        <v>792213411</v>
      </c>
      <c r="G158" s="5">
        <v>-3273426769</v>
      </c>
      <c r="I158" s="5">
        <v>-3649261158</v>
      </c>
      <c r="J158" s="5">
        <v>-13196826585</v>
      </c>
      <c r="K158" s="5">
        <v>-3405628387</v>
      </c>
      <c r="L158" s="5">
        <v>-1041123022</v>
      </c>
      <c r="M158" s="5">
        <v>-349097800</v>
      </c>
      <c r="N158" s="5">
        <v>-1178792999</v>
      </c>
      <c r="O158" s="5">
        <v>-164681212</v>
      </c>
      <c r="P158" s="5">
        <v>-5473771515</v>
      </c>
      <c r="Q158" s="5">
        <v>-1437798355</v>
      </c>
      <c r="R158" s="5">
        <v>-5056956186</v>
      </c>
      <c r="S158" s="5">
        <v>-69236840788</v>
      </c>
      <c r="T158" s="5">
        <v>-34524529957</v>
      </c>
      <c r="U158" s="5">
        <v>-67926342906</v>
      </c>
      <c r="V158" s="5">
        <v>-58387883507</v>
      </c>
      <c r="W158" s="5">
        <v>-18892310131</v>
      </c>
      <c r="X158" s="5">
        <v>-48200401707</v>
      </c>
      <c r="Y158" s="5">
        <v>-16213970576</v>
      </c>
      <c r="Z158" s="5">
        <v>-25912478522</v>
      </c>
    </row>
    <row r="159" spans="3:26" ht="15.5" x14ac:dyDescent="0.35">
      <c r="C159" t="s">
        <v>409</v>
      </c>
      <c r="S159" s="5">
        <v>-6359640000</v>
      </c>
    </row>
    <row r="160" spans="3:26" ht="15.5" x14ac:dyDescent="0.35">
      <c r="C160" t="s">
        <v>199</v>
      </c>
      <c r="F160" s="5">
        <v>-7104243602</v>
      </c>
      <c r="I160" s="5">
        <v>-7104243602</v>
      </c>
      <c r="R160" s="5">
        <v>-1838260500</v>
      </c>
    </row>
    <row r="161" spans="3:26" ht="15.5" x14ac:dyDescent="0.35">
      <c r="C161" t="s">
        <v>2929</v>
      </c>
      <c r="R161" s="5">
        <v>229334433</v>
      </c>
      <c r="Z161" s="5">
        <v>205026000</v>
      </c>
    </row>
    <row r="162" spans="3:26" ht="15.5" x14ac:dyDescent="0.35">
      <c r="C162" t="s">
        <v>3270</v>
      </c>
      <c r="F162" s="5">
        <v>-101</v>
      </c>
      <c r="I162" s="5">
        <v>749999899</v>
      </c>
      <c r="J162" s="5">
        <v>5011900000</v>
      </c>
      <c r="K162" s="5">
        <v>2407567567</v>
      </c>
      <c r="L162" s="5">
        <v>590909091</v>
      </c>
      <c r="M162" s="5">
        <v>89090909</v>
      </c>
      <c r="N162" s="5">
        <v>432366363</v>
      </c>
      <c r="O162" s="5">
        <v>11774194545</v>
      </c>
      <c r="P162" s="5">
        <v>4566388187</v>
      </c>
      <c r="Q162" s="5">
        <v>13987856544</v>
      </c>
      <c r="R162" s="5">
        <v>4204424546</v>
      </c>
      <c r="S162" s="5">
        <v>10101505070</v>
      </c>
      <c r="T162" s="5">
        <v>7487052500</v>
      </c>
      <c r="U162" s="5">
        <v>2615070000</v>
      </c>
      <c r="V162" s="5">
        <v>4740926005</v>
      </c>
      <c r="W162" s="5">
        <v>2965045454</v>
      </c>
      <c r="X162" s="5">
        <v>740000003</v>
      </c>
      <c r="Y162" s="5">
        <v>10909092</v>
      </c>
      <c r="Z162" s="5">
        <v>1186550000</v>
      </c>
    </row>
    <row r="163" spans="3:26" ht="15.5" x14ac:dyDescent="0.35">
      <c r="C163" t="s">
        <v>1305</v>
      </c>
      <c r="F163" s="5">
        <v>4153434981</v>
      </c>
      <c r="G163" s="5">
        <v>-252558100</v>
      </c>
    </row>
    <row r="164" spans="3:26" ht="15.5" x14ac:dyDescent="0.35">
      <c r="C164" t="s">
        <v>317</v>
      </c>
    </row>
    <row r="165" spans="3:26" ht="15.5" x14ac:dyDescent="0.35">
      <c r="C165" t="s">
        <v>3271</v>
      </c>
      <c r="F165" s="5">
        <v>-1936557055</v>
      </c>
      <c r="G165" s="5">
        <v>1936557055</v>
      </c>
    </row>
    <row r="166" spans="3:26" ht="15.5" x14ac:dyDescent="0.35">
      <c r="C166" t="s">
        <v>205</v>
      </c>
      <c r="F166" s="5">
        <v>6427391602</v>
      </c>
      <c r="G166" s="5">
        <v>-3274191602</v>
      </c>
      <c r="I166" s="5">
        <v>6153200000</v>
      </c>
      <c r="O166" s="5">
        <v>4704916500</v>
      </c>
      <c r="T166" s="5">
        <v>-10000000000</v>
      </c>
      <c r="W166" s="5">
        <v>914400000</v>
      </c>
    </row>
    <row r="167" spans="3:26" ht="15.5" x14ac:dyDescent="0.35">
      <c r="C167" t="s">
        <v>3272</v>
      </c>
      <c r="Z167" s="5">
        <v>66203079901</v>
      </c>
    </row>
    <row r="168" spans="3:26" ht="15.5" x14ac:dyDescent="0.35">
      <c r="C168" t="s">
        <v>1997</v>
      </c>
      <c r="S168" s="5">
        <v>-33983982500</v>
      </c>
    </row>
    <row r="169" spans="3:26" ht="15.5" x14ac:dyDescent="0.35">
      <c r="C169" t="s">
        <v>1933</v>
      </c>
      <c r="L169" s="5">
        <v>-241735587206</v>
      </c>
    </row>
    <row r="170" spans="3:26" ht="15.5" x14ac:dyDescent="0.35">
      <c r="C170" t="s">
        <v>3273</v>
      </c>
      <c r="M170" s="5">
        <v>65124000000</v>
      </c>
      <c r="N170" s="5">
        <v>25705212000</v>
      </c>
      <c r="O170" s="5">
        <v>43080000000</v>
      </c>
      <c r="P170" s="5">
        <v>4047924095</v>
      </c>
      <c r="Q170" s="5">
        <v>7971037226</v>
      </c>
      <c r="R170" s="5">
        <v>10479513600</v>
      </c>
      <c r="S170" s="5">
        <v>6298637600</v>
      </c>
      <c r="T170" s="5">
        <v>2554550726</v>
      </c>
    </row>
    <row r="171" spans="3:26" ht="15.5" x14ac:dyDescent="0.35">
      <c r="C171" t="s">
        <v>3274</v>
      </c>
      <c r="J171" s="5">
        <v>9023205593</v>
      </c>
      <c r="K171" s="5">
        <v>-15019848150</v>
      </c>
      <c r="L171" s="5">
        <v>241735587206</v>
      </c>
      <c r="M171" s="5">
        <v>13367500</v>
      </c>
      <c r="O171" s="5">
        <v>2002000000</v>
      </c>
    </row>
    <row r="172" spans="3:26" ht="15.5" x14ac:dyDescent="0.35">
      <c r="C172" t="s">
        <v>3275</v>
      </c>
      <c r="D172" s="5">
        <v>1846129907</v>
      </c>
      <c r="E172" s="5">
        <v>-7680164098</v>
      </c>
      <c r="G172" s="5">
        <v>-9114867882</v>
      </c>
      <c r="K172" s="5">
        <v>109920000000</v>
      </c>
      <c r="L172" s="5">
        <v>1005588610</v>
      </c>
      <c r="M172" s="5">
        <v>7029743642</v>
      </c>
      <c r="N172" s="5">
        <v>48251173688</v>
      </c>
      <c r="O172" s="5">
        <v>43659147086</v>
      </c>
      <c r="P172" s="5">
        <v>13738803309</v>
      </c>
      <c r="Q172" s="5">
        <v>38043161014</v>
      </c>
      <c r="R172" s="5">
        <v>35024822403</v>
      </c>
      <c r="S172" s="5">
        <v>66551082081</v>
      </c>
      <c r="T172" s="5">
        <v>31913529521</v>
      </c>
      <c r="U172" s="5">
        <v>130135896780</v>
      </c>
      <c r="V172" s="5">
        <v>102269752063</v>
      </c>
      <c r="W172" s="5">
        <v>34563231479</v>
      </c>
      <c r="X172" s="5">
        <v>24699494705</v>
      </c>
    </row>
    <row r="173" spans="3:26" ht="15.5" x14ac:dyDescent="0.35">
      <c r="C173" t="s">
        <v>3276</v>
      </c>
      <c r="O173" s="5">
        <v>-598157806</v>
      </c>
      <c r="P173" s="5">
        <v>-3075972130</v>
      </c>
      <c r="Q173" s="5">
        <v>-4887079380</v>
      </c>
      <c r="R173" s="5">
        <v>-10714419120</v>
      </c>
      <c r="S173" s="5">
        <v>-28073478515</v>
      </c>
      <c r="T173" s="5">
        <v>-31159818396</v>
      </c>
      <c r="U173" s="5">
        <v>-88369981880</v>
      </c>
      <c r="V173" s="5">
        <v>-60708322586</v>
      </c>
      <c r="W173" s="5">
        <v>-50893619023</v>
      </c>
      <c r="X173" s="5">
        <v>-50575920948</v>
      </c>
    </row>
    <row r="174" spans="3:26" ht="15.5" x14ac:dyDescent="0.35">
      <c r="C174" t="s">
        <v>426</v>
      </c>
    </row>
    <row r="175" spans="3:26" ht="15.5" x14ac:dyDescent="0.35">
      <c r="C175" t="s">
        <v>2369</v>
      </c>
      <c r="S175" s="5">
        <v>-1611940000</v>
      </c>
    </row>
    <row r="176" spans="3:26" ht="15.5" x14ac:dyDescent="0.35">
      <c r="C176" t="s">
        <v>3277</v>
      </c>
      <c r="F176" s="5">
        <v>-1241334734</v>
      </c>
    </row>
    <row r="177" spans="3:26" ht="15.5" x14ac:dyDescent="0.35">
      <c r="C177" t="s">
        <v>3278</v>
      </c>
      <c r="K177" s="5">
        <v>-70010691498</v>
      </c>
    </row>
    <row r="178" spans="3:26" ht="15.5" x14ac:dyDescent="0.35">
      <c r="C178" t="s">
        <v>1790</v>
      </c>
      <c r="P178" s="5">
        <v>78000000000</v>
      </c>
      <c r="W178" s="5">
        <v>268880000</v>
      </c>
      <c r="Y178" s="5">
        <v>-268880000</v>
      </c>
    </row>
    <row r="179" spans="3:26" ht="15.5" x14ac:dyDescent="0.35">
      <c r="C179" t="s">
        <v>594</v>
      </c>
      <c r="M179" s="5">
        <v>43416000000</v>
      </c>
    </row>
    <row r="180" spans="3:26" ht="15.5" x14ac:dyDescent="0.35">
      <c r="C180" t="s">
        <v>215</v>
      </c>
      <c r="D180" s="5">
        <v>19096357498</v>
      </c>
      <c r="E180" s="5">
        <v>30442501356</v>
      </c>
      <c r="F180" s="5">
        <v>-44038296385</v>
      </c>
      <c r="G180" s="5">
        <v>51006135183</v>
      </c>
      <c r="I180" s="5">
        <v>89488915228</v>
      </c>
      <c r="J180" s="5">
        <v>62543081399</v>
      </c>
      <c r="K180" s="5">
        <v>26855466423</v>
      </c>
      <c r="L180" s="5">
        <v>-59871612498</v>
      </c>
      <c r="M180" s="5">
        <v>-39870227073</v>
      </c>
      <c r="N180" s="5">
        <v>-49223440761</v>
      </c>
      <c r="O180" s="5">
        <v>-140079186779</v>
      </c>
      <c r="P180" s="5">
        <v>38021137022</v>
      </c>
      <c r="Q180" s="5">
        <v>41185942453</v>
      </c>
      <c r="R180" s="5">
        <v>-100646553934</v>
      </c>
      <c r="S180" s="5">
        <v>-36566852736</v>
      </c>
      <c r="T180" s="5">
        <v>-166978469048</v>
      </c>
      <c r="U180" s="5">
        <v>95374770849</v>
      </c>
      <c r="V180" s="5">
        <v>51121042783</v>
      </c>
      <c r="W180" s="5">
        <v>-152996354819</v>
      </c>
      <c r="X180" s="5">
        <v>26024080539</v>
      </c>
      <c r="Y180" s="5">
        <v>19070672945</v>
      </c>
      <c r="Z180" s="5">
        <v>56248144938</v>
      </c>
    </row>
    <row r="181" spans="3:26" ht="15.5" x14ac:dyDescent="0.35">
      <c r="C181" t="s">
        <v>786</v>
      </c>
      <c r="E181" s="5">
        <v>438482025</v>
      </c>
      <c r="G181" s="5">
        <v>-2864825200</v>
      </c>
      <c r="O181" s="5">
        <v>807449323</v>
      </c>
      <c r="P181" s="5">
        <v>37599169840</v>
      </c>
      <c r="Q181" s="5">
        <v>6973248290</v>
      </c>
      <c r="R181" s="5">
        <v>13768872987</v>
      </c>
      <c r="S181" s="5">
        <v>18495333005</v>
      </c>
      <c r="T181" s="5">
        <v>1588318203</v>
      </c>
      <c r="U181" s="5">
        <v>3061190286</v>
      </c>
      <c r="V181" s="5">
        <v>5400000000</v>
      </c>
      <c r="W181" s="5">
        <v>14750000000</v>
      </c>
      <c r="X181" s="5">
        <v>48750345465</v>
      </c>
      <c r="Y181" s="5">
        <v>-6003165442</v>
      </c>
      <c r="Z181" s="5">
        <v>-10565402318</v>
      </c>
    </row>
    <row r="182" spans="3:26" ht="15.5" x14ac:dyDescent="0.35">
      <c r="C182" t="s">
        <v>1206</v>
      </c>
      <c r="F182" s="5">
        <v>-2653925200</v>
      </c>
      <c r="G182" s="5">
        <v>2653925200</v>
      </c>
      <c r="O182" s="5">
        <v>-7242968708</v>
      </c>
      <c r="R182" s="5">
        <v>-5442165423</v>
      </c>
      <c r="S182" s="5">
        <v>-1460715917</v>
      </c>
      <c r="T182" s="5">
        <v>-2425107024</v>
      </c>
      <c r="U182" s="5">
        <v>-30105000000</v>
      </c>
      <c r="V182" s="5">
        <v>-18030345465</v>
      </c>
      <c r="W182" s="5">
        <v>-32720000000</v>
      </c>
    </row>
    <row r="183" spans="3:26" ht="15.5" x14ac:dyDescent="0.35">
      <c r="C183" t="s">
        <v>3279</v>
      </c>
      <c r="D183" s="5">
        <v>255960619501</v>
      </c>
      <c r="E183" s="5">
        <v>35239380499</v>
      </c>
      <c r="F183" s="5">
        <v>-208010219972</v>
      </c>
      <c r="G183" s="5">
        <v>86125000000</v>
      </c>
      <c r="I183" s="5">
        <v>110314780028</v>
      </c>
      <c r="J183" s="5">
        <v>229096538915</v>
      </c>
      <c r="K183" s="5">
        <v>504494953123</v>
      </c>
      <c r="M183" s="5">
        <v>20000000000</v>
      </c>
      <c r="N183" s="5">
        <v>98200000000</v>
      </c>
      <c r="O183" s="5">
        <v>148745326632</v>
      </c>
      <c r="P183" s="5">
        <v>148000000000</v>
      </c>
      <c r="Q183" s="5">
        <v>117623000000</v>
      </c>
      <c r="R183" s="5">
        <v>47750000000</v>
      </c>
      <c r="S183" s="5">
        <v>161582806720</v>
      </c>
      <c r="T183" s="5">
        <v>132577000000</v>
      </c>
      <c r="U183" s="5">
        <v>283893092291</v>
      </c>
      <c r="V183" s="5">
        <v>187368235457</v>
      </c>
      <c r="W183" s="5">
        <v>271858254299</v>
      </c>
      <c r="X183" s="5">
        <v>129791062774</v>
      </c>
      <c r="Y183" s="5">
        <v>169713395705</v>
      </c>
      <c r="Z183" s="5">
        <v>141556689638</v>
      </c>
    </row>
    <row r="184" spans="3:26" ht="15.5" x14ac:dyDescent="0.35">
      <c r="C184" t="s">
        <v>463</v>
      </c>
      <c r="D184" s="5">
        <v>-229343322469</v>
      </c>
      <c r="F184" s="5">
        <v>177851023359</v>
      </c>
      <c r="G184" s="5">
        <v>-29749209719</v>
      </c>
      <c r="J184" s="5">
        <v>-163633515541</v>
      </c>
      <c r="K184" s="5">
        <v>-467923362740</v>
      </c>
      <c r="L184" s="5">
        <v>-9571175337</v>
      </c>
      <c r="M184" s="5">
        <v>-55912818040</v>
      </c>
      <c r="N184" s="5">
        <v>-138252199917</v>
      </c>
      <c r="O184" s="5">
        <v>-266012259619</v>
      </c>
      <c r="P184" s="5">
        <v>-80963153688</v>
      </c>
      <c r="Q184" s="5">
        <v>-81048375028</v>
      </c>
      <c r="R184" s="5">
        <v>-114689658127</v>
      </c>
      <c r="S184" s="5">
        <v>-174156347107</v>
      </c>
      <c r="T184" s="5">
        <v>-200340580286</v>
      </c>
      <c r="U184" s="5">
        <v>-191577020757</v>
      </c>
      <c r="V184" s="5">
        <v>-164400864398</v>
      </c>
      <c r="W184" s="5">
        <v>-397351788693</v>
      </c>
      <c r="X184" s="5">
        <v>-105331428572</v>
      </c>
      <c r="Y184" s="5">
        <v>-127790085343</v>
      </c>
      <c r="Z184" s="5">
        <v>-52668000000</v>
      </c>
    </row>
    <row r="185" spans="3:26" ht="15.5" x14ac:dyDescent="0.35">
      <c r="C185" t="s">
        <v>553</v>
      </c>
      <c r="Q185" s="5">
        <v>33846929700</v>
      </c>
      <c r="S185" s="5">
        <v>-396388800</v>
      </c>
      <c r="T185" s="5">
        <v>-49884688000</v>
      </c>
      <c r="U185" s="5">
        <v>67877985000</v>
      </c>
      <c r="V185" s="5">
        <v>62313288000</v>
      </c>
      <c r="W185" s="5">
        <v>27213862000</v>
      </c>
    </row>
    <row r="186" spans="3:26" ht="15.5" x14ac:dyDescent="0.35">
      <c r="C186" t="s">
        <v>3280</v>
      </c>
      <c r="F186" s="5">
        <v>-2695000000</v>
      </c>
      <c r="L186" s="5">
        <v>-194214503</v>
      </c>
      <c r="X186" s="5">
        <v>1800000000</v>
      </c>
      <c r="Y186" s="5">
        <v>-3952245675</v>
      </c>
      <c r="Z186" s="5">
        <v>-4416716729</v>
      </c>
    </row>
    <row r="187" spans="3:26" ht="15.5" x14ac:dyDescent="0.35">
      <c r="C187" t="s">
        <v>563</v>
      </c>
      <c r="D187" s="5">
        <v>-468012264</v>
      </c>
      <c r="E187" s="5">
        <v>-460838751</v>
      </c>
      <c r="F187" s="5">
        <v>-2018044296</v>
      </c>
      <c r="G187" s="5">
        <v>381410682</v>
      </c>
      <c r="I187" s="5">
        <v>-2018044296</v>
      </c>
    </row>
    <row r="188" spans="3:26" ht="15.5" x14ac:dyDescent="0.35">
      <c r="C188" t="s">
        <v>3281</v>
      </c>
      <c r="D188" s="5">
        <v>-11827449687</v>
      </c>
      <c r="G188" s="5">
        <v>6755524448</v>
      </c>
    </row>
    <row r="189" spans="3:26" ht="15.5" x14ac:dyDescent="0.35">
      <c r="C189" t="s">
        <v>3282</v>
      </c>
      <c r="F189" s="5">
        <v>793218382</v>
      </c>
      <c r="G189" s="5">
        <v>-793218382</v>
      </c>
      <c r="L189" s="5">
        <v>-9524405</v>
      </c>
      <c r="O189" s="5">
        <v>-14828473438</v>
      </c>
      <c r="Q189" s="5">
        <v>-9243141512</v>
      </c>
      <c r="R189" s="5">
        <v>-6415064079</v>
      </c>
      <c r="S189" s="5">
        <v>-1525205435</v>
      </c>
      <c r="T189" s="5">
        <v>-1339621035</v>
      </c>
      <c r="U189" s="5">
        <v>-6259289167</v>
      </c>
      <c r="V189" s="5">
        <v>-6836051534</v>
      </c>
      <c r="W189" s="5">
        <v>-3918641243</v>
      </c>
      <c r="X189" s="5">
        <v>-3477054171</v>
      </c>
      <c r="Y189" s="5">
        <v>-711673600</v>
      </c>
      <c r="Z189" s="5">
        <v>-1464333903</v>
      </c>
    </row>
    <row r="190" spans="3:26" ht="15.5" x14ac:dyDescent="0.35">
      <c r="C190" t="s">
        <v>3283</v>
      </c>
      <c r="F190" s="5">
        <v>117330618</v>
      </c>
      <c r="G190" s="5">
        <v>-117330618</v>
      </c>
    </row>
    <row r="191" spans="3:26" ht="15.5" x14ac:dyDescent="0.35">
      <c r="C191" t="s">
        <v>2371</v>
      </c>
    </row>
    <row r="192" spans="3:26" ht="15.5" x14ac:dyDescent="0.35">
      <c r="C192" t="s">
        <v>337</v>
      </c>
    </row>
    <row r="193" spans="2:26" ht="15.5" x14ac:dyDescent="0.35">
      <c r="C193" t="s">
        <v>1799</v>
      </c>
      <c r="F193" s="5">
        <v>-2826503324</v>
      </c>
      <c r="I193" s="5">
        <v>-2826503324</v>
      </c>
      <c r="J193" s="5">
        <v>-775000000</v>
      </c>
    </row>
    <row r="194" spans="2:26" ht="15.5" x14ac:dyDescent="0.35">
      <c r="C194" t="s">
        <v>2309</v>
      </c>
      <c r="D194" s="5">
        <v>4706076571</v>
      </c>
      <c r="E194" s="5">
        <v>-4706076571</v>
      </c>
      <c r="F194" s="5">
        <v>-4596175952</v>
      </c>
      <c r="G194" s="5">
        <v>-11385141228</v>
      </c>
      <c r="I194" s="5">
        <v>-15981317180</v>
      </c>
      <c r="J194" s="5">
        <v>-2144941975</v>
      </c>
      <c r="K194" s="5">
        <v>-2229675540</v>
      </c>
      <c r="L194" s="5">
        <v>-1752303526</v>
      </c>
      <c r="M194" s="5">
        <v>-3603529119</v>
      </c>
      <c r="N194" s="5">
        <v>-8311980844</v>
      </c>
      <c r="Q194" s="5">
        <v>-14466899903</v>
      </c>
      <c r="R194" s="5">
        <v>-16308664255</v>
      </c>
      <c r="S194" s="5">
        <v>-26731184021</v>
      </c>
      <c r="T194" s="5">
        <v>-26639445556</v>
      </c>
      <c r="U194" s="5">
        <v>-19000048271</v>
      </c>
      <c r="V194" s="5">
        <v>-12882697914</v>
      </c>
      <c r="W194" s="5">
        <v>-16857280050</v>
      </c>
      <c r="X194" s="5">
        <v>-31232440608</v>
      </c>
    </row>
    <row r="195" spans="2:26" ht="15.5" x14ac:dyDescent="0.35">
      <c r="C195" t="s">
        <v>3284</v>
      </c>
      <c r="S195" s="5">
        <v>15269256860</v>
      </c>
    </row>
    <row r="196" spans="2:26" ht="15.5" x14ac:dyDescent="0.35">
      <c r="C196" t="s">
        <v>1659</v>
      </c>
      <c r="L196" s="5">
        <v>685713408</v>
      </c>
    </row>
    <row r="197" spans="2:26" ht="15.5" x14ac:dyDescent="0.35">
      <c r="C197" t="s">
        <v>884</v>
      </c>
      <c r="S197" s="5">
        <v>-18497790475</v>
      </c>
      <c r="T197" s="5">
        <v>-13804321250</v>
      </c>
      <c r="U197" s="5">
        <v>-11043457000</v>
      </c>
      <c r="W197" s="5">
        <v>-15184753375</v>
      </c>
      <c r="X197" s="5">
        <v>-13804321250</v>
      </c>
      <c r="Y197" s="5">
        <v>-12147802700</v>
      </c>
      <c r="Z197" s="5">
        <v>-15238203750</v>
      </c>
    </row>
    <row r="198" spans="2:26" ht="15.5" x14ac:dyDescent="0.35">
      <c r="C198" t="s">
        <v>1916</v>
      </c>
      <c r="K198" s="5">
        <v>-7486448420</v>
      </c>
      <c r="L198" s="5">
        <v>-49030108135</v>
      </c>
    </row>
    <row r="199" spans="2:26" ht="15.5" x14ac:dyDescent="0.35">
      <c r="C199" t="s">
        <v>3285</v>
      </c>
      <c r="T199" s="5">
        <v>500000000</v>
      </c>
      <c r="W199" s="5">
        <v>1000000</v>
      </c>
      <c r="Y199" s="5">
        <v>-37750000</v>
      </c>
      <c r="Z199" s="5">
        <v>-955888000</v>
      </c>
    </row>
    <row r="200" spans="2:26" ht="15.5" x14ac:dyDescent="0.35">
      <c r="C200" t="s">
        <v>239</v>
      </c>
      <c r="D200" s="5">
        <v>-542255148</v>
      </c>
      <c r="E200" s="5">
        <v>-95577725779</v>
      </c>
      <c r="F200" s="5">
        <v>82954739045</v>
      </c>
      <c r="G200" s="5">
        <v>3528226115</v>
      </c>
      <c r="I200" s="5">
        <v>-1731137519</v>
      </c>
      <c r="J200" s="5">
        <v>82906564325</v>
      </c>
      <c r="K200" s="5">
        <v>-17001563707</v>
      </c>
      <c r="L200" s="5">
        <v>-73557260767</v>
      </c>
      <c r="M200" s="5">
        <v>18779436651</v>
      </c>
      <c r="N200" s="5">
        <v>-31761250759</v>
      </c>
      <c r="O200" s="5">
        <v>-27781302700</v>
      </c>
      <c r="P200" s="5">
        <v>-17391303613</v>
      </c>
      <c r="Q200" s="5">
        <v>36528354634</v>
      </c>
      <c r="R200" s="5">
        <v>-42239735470</v>
      </c>
      <c r="S200" s="5">
        <v>-95009309634</v>
      </c>
      <c r="T200" s="5">
        <v>-254221695595</v>
      </c>
      <c r="U200" s="5">
        <v>206919912790</v>
      </c>
      <c r="V200" s="5">
        <v>36058494342</v>
      </c>
      <c r="W200" s="5">
        <v>-370234140252</v>
      </c>
      <c r="X200" s="5">
        <v>310037012410</v>
      </c>
      <c r="Y200" s="5">
        <v>53873812640</v>
      </c>
      <c r="Z200" s="5">
        <v>-130554620934</v>
      </c>
    </row>
    <row r="201" spans="2:26" ht="15.5" x14ac:dyDescent="0.35">
      <c r="C201" t="s">
        <v>240</v>
      </c>
      <c r="E201" s="5">
        <v>106988137753</v>
      </c>
      <c r="I201" s="5">
        <v>108714099370</v>
      </c>
      <c r="J201" s="5">
        <v>25801604628</v>
      </c>
      <c r="K201" s="5">
        <v>42805690373</v>
      </c>
      <c r="L201" s="5">
        <v>116304193913</v>
      </c>
      <c r="M201" s="5">
        <v>97336099926</v>
      </c>
      <c r="N201" s="5">
        <v>129059737182</v>
      </c>
      <c r="O201" s="5">
        <v>157184454841</v>
      </c>
      <c r="P201" s="5">
        <v>174171714491</v>
      </c>
      <c r="Q201" s="5">
        <v>135384521017</v>
      </c>
      <c r="R201" s="5">
        <v>187239084468</v>
      </c>
      <c r="S201" s="5">
        <v>281001976346</v>
      </c>
      <c r="T201" s="5">
        <v>535223671941</v>
      </c>
      <c r="U201" s="5">
        <v>328303759151</v>
      </c>
      <c r="V201" s="5">
        <v>292245264809</v>
      </c>
      <c r="W201" s="5">
        <v>662479405061</v>
      </c>
      <c r="X201" s="5">
        <v>352442392651</v>
      </c>
      <c r="Y201" s="5">
        <v>298568580011</v>
      </c>
      <c r="Z201" s="5">
        <v>429123200945</v>
      </c>
    </row>
    <row r="202" spans="2:26" ht="15.5" x14ac:dyDescent="0.35">
      <c r="C202" t="s">
        <v>3086</v>
      </c>
      <c r="D202" s="5">
        <v>-8796008</v>
      </c>
      <c r="E202" s="5">
        <v>55486962</v>
      </c>
      <c r="F202" s="5">
        <v>840341</v>
      </c>
      <c r="G202" s="5">
        <v>3739772</v>
      </c>
      <c r="I202" s="5">
        <v>5175902</v>
      </c>
      <c r="J202" s="5">
        <v>5930416</v>
      </c>
      <c r="K202" s="5">
        <v>-2522038</v>
      </c>
      <c r="L202" s="5">
        <v>58757227</v>
      </c>
      <c r="M202" s="5">
        <v>188657336</v>
      </c>
      <c r="N202" s="5">
        <v>37613503</v>
      </c>
      <c r="O202" s="5">
        <v>-343414959</v>
      </c>
      <c r="P202" s="5">
        <v>404043963</v>
      </c>
      <c r="Q202" s="5">
        <v>426517449</v>
      </c>
      <c r="R202" s="5">
        <v>-266669501</v>
      </c>
      <c r="S202" s="5">
        <v>1246417756</v>
      </c>
    </row>
    <row r="203" spans="2:26" ht="15.5" x14ac:dyDescent="0.35">
      <c r="C203" t="s">
        <v>3286</v>
      </c>
      <c r="Q203" s="5">
        <v>1832321392</v>
      </c>
    </row>
    <row r="204" spans="2:26" ht="15.5" x14ac:dyDescent="0.35">
      <c r="C204" t="s">
        <v>3287</v>
      </c>
      <c r="R204" s="5">
        <v>-9348158480</v>
      </c>
    </row>
    <row r="205" spans="2:26" ht="15.5" x14ac:dyDescent="0.35">
      <c r="C205" t="s">
        <v>242</v>
      </c>
      <c r="D205" s="5">
        <v>-551051156</v>
      </c>
      <c r="E205" s="5">
        <v>11465898936</v>
      </c>
      <c r="F205" s="5">
        <v>82955579386</v>
      </c>
      <c r="G205" s="5">
        <v>3531965887</v>
      </c>
      <c r="I205" s="5">
        <v>106988137753</v>
      </c>
      <c r="J205" s="5">
        <v>108714099369</v>
      </c>
      <c r="K205" s="5">
        <v>25801604628</v>
      </c>
      <c r="L205" s="5">
        <v>42805690373</v>
      </c>
      <c r="M205" s="5">
        <v>116304193913</v>
      </c>
      <c r="N205" s="5">
        <v>97336099926</v>
      </c>
      <c r="O205" s="5">
        <v>129059737182</v>
      </c>
      <c r="P205" s="5">
        <v>157184454841</v>
      </c>
      <c r="Q205" s="5">
        <v>174171714492</v>
      </c>
      <c r="R205" s="5">
        <v>135384521017</v>
      </c>
      <c r="S205" s="5">
        <v>187239084468</v>
      </c>
      <c r="T205" s="5">
        <v>281001976346</v>
      </c>
      <c r="U205" s="5">
        <v>535223671941</v>
      </c>
      <c r="V205" s="5">
        <v>328303759151</v>
      </c>
      <c r="W205" s="5">
        <v>292245264809</v>
      </c>
      <c r="X205" s="5">
        <v>662479405061</v>
      </c>
      <c r="Y205" s="5">
        <v>352442392651</v>
      </c>
      <c r="Z205" s="5">
        <v>298568580011</v>
      </c>
    </row>
    <row r="207" spans="2:26" ht="15.5" x14ac:dyDescent="0.35">
      <c r="B207" t="s">
        <v>243</v>
      </c>
      <c r="C207" t="s">
        <v>12</v>
      </c>
      <c r="D207" s="5">
        <v>5540000000</v>
      </c>
      <c r="E207" s="5">
        <v>5540000000</v>
      </c>
      <c r="F207" s="5">
        <v>5540000000</v>
      </c>
      <c r="G207" s="5">
        <v>5540000000</v>
      </c>
      <c r="I207" s="5">
        <v>5540000000</v>
      </c>
      <c r="J207" s="5">
        <v>5540000000</v>
      </c>
      <c r="K207" s="5">
        <v>5540000000</v>
      </c>
      <c r="L207" s="5">
        <v>5540000000</v>
      </c>
      <c r="M207" s="5">
        <v>5540000000</v>
      </c>
      <c r="N207" s="5">
        <v>5540000000</v>
      </c>
      <c r="O207" s="5">
        <v>5540000000</v>
      </c>
      <c r="P207" s="5">
        <v>5540000000</v>
      </c>
      <c r="Q207" s="5">
        <v>5540000000</v>
      </c>
      <c r="R207" s="5">
        <v>5540000000</v>
      </c>
      <c r="S207" s="5">
        <v>5540000000</v>
      </c>
      <c r="T207" s="5">
        <v>5540000000</v>
      </c>
      <c r="U207" s="5">
        <v>5540000000</v>
      </c>
      <c r="V207" s="5">
        <v>5540000000</v>
      </c>
      <c r="W207" s="5">
        <v>5540000000</v>
      </c>
      <c r="X207" s="5">
        <v>5540000000</v>
      </c>
      <c r="Y207" s="5">
        <v>5540000000</v>
      </c>
      <c r="Z207" s="5">
        <v>5540000000</v>
      </c>
    </row>
    <row r="208" spans="2:26" ht="15.5" x14ac:dyDescent="0.35">
      <c r="C208" t="s">
        <v>244</v>
      </c>
      <c r="D208" s="6">
        <v>3.07</v>
      </c>
      <c r="E208" s="6">
        <v>1.34</v>
      </c>
      <c r="F208" s="6">
        <v>3.95</v>
      </c>
      <c r="G208" s="6">
        <v>1.75</v>
      </c>
    </row>
    <row r="209" spans="3:7" ht="15.5" x14ac:dyDescent="0.35">
      <c r="C209" t="s">
        <v>245</v>
      </c>
      <c r="D209" s="6">
        <v>38.44</v>
      </c>
      <c r="E209" s="6">
        <v>93.28</v>
      </c>
      <c r="F209" s="6">
        <v>46.08</v>
      </c>
      <c r="G209" s="6">
        <v>54.29</v>
      </c>
    </row>
    <row r="210" spans="3:7" ht="15.5" x14ac:dyDescent="0.35">
      <c r="C210" t="s">
        <v>73</v>
      </c>
      <c r="D210" s="6">
        <v>2.62</v>
      </c>
      <c r="E210" s="6">
        <v>3.01</v>
      </c>
      <c r="F210" s="6">
        <v>4.32</v>
      </c>
      <c r="G210" s="6">
        <v>2.56</v>
      </c>
    </row>
    <row r="211" spans="3:7" ht="15.5" x14ac:dyDescent="0.35">
      <c r="C211" t="s">
        <v>246</v>
      </c>
      <c r="D211" s="5">
        <v>31300000000</v>
      </c>
      <c r="E211" s="5">
        <v>14110000000</v>
      </c>
      <c r="F211" s="5">
        <v>23200000000</v>
      </c>
      <c r="G211" s="5">
        <v>11420000000</v>
      </c>
    </row>
    <row r="212" spans="3:7" ht="15.5" x14ac:dyDescent="0.35">
      <c r="C212" t="s">
        <v>247</v>
      </c>
      <c r="D212" s="6">
        <v>9.7999999999999997E-3</v>
      </c>
      <c r="E212" s="6">
        <v>4.6999999999999993E-3</v>
      </c>
      <c r="F212" s="6">
        <v>1.46E-2</v>
      </c>
      <c r="G212" s="6">
        <v>6.8000000000000005E-3</v>
      </c>
    </row>
    <row r="213" spans="3:7" ht="15.5" x14ac:dyDescent="0.35">
      <c r="C213" t="s">
        <v>248</v>
      </c>
      <c r="D213" s="6">
        <v>2.2400000000000003E-2</v>
      </c>
      <c r="E213" s="6">
        <v>0.01</v>
      </c>
      <c r="F213" s="6">
        <v>2.98E-2</v>
      </c>
      <c r="G213" s="6">
        <v>1.3600000000000001E-2</v>
      </c>
    </row>
    <row r="214" spans="3:7" ht="15.5" x14ac:dyDescent="0.35">
      <c r="C214" t="s">
        <v>249</v>
      </c>
      <c r="D214" s="6">
        <v>3.5200000000000002E-2</v>
      </c>
      <c r="E214" s="6">
        <v>1.4800000000000001E-2</v>
      </c>
      <c r="F214" s="6">
        <v>2.7300000000000001E-2</v>
      </c>
      <c r="G214" s="6">
        <v>1.18E-2</v>
      </c>
    </row>
    <row r="215" spans="3:7" ht="15.5" x14ac:dyDescent="0.35">
      <c r="C215" t="s">
        <v>250</v>
      </c>
      <c r="D215" s="6">
        <v>4.53</v>
      </c>
      <c r="E215" s="6">
        <v>2.16</v>
      </c>
      <c r="F215" s="6">
        <v>4.0199999999999996</v>
      </c>
      <c r="G215" s="6">
        <v>1.7</v>
      </c>
    </row>
    <row r="216" spans="3:7" ht="15.5" x14ac:dyDescent="0.35">
      <c r="C216" t="s">
        <v>251</v>
      </c>
      <c r="D216" s="5">
        <v>760000000000</v>
      </c>
      <c r="E216" s="5">
        <v>743000000000</v>
      </c>
      <c r="F216" s="5">
        <v>736000000000</v>
      </c>
      <c r="G216" s="5">
        <v>715000000000</v>
      </c>
    </row>
    <row r="217" spans="3:7" ht="15.5" x14ac:dyDescent="0.35">
      <c r="C217" t="s">
        <v>252</v>
      </c>
      <c r="D217" s="6">
        <v>0.86</v>
      </c>
      <c r="E217" s="6">
        <v>0.93</v>
      </c>
      <c r="F217" s="6">
        <v>1.37</v>
      </c>
      <c r="G217" s="6">
        <v>0.74</v>
      </c>
    </row>
    <row r="218" spans="3:7" ht="15.5" x14ac:dyDescent="0.35">
      <c r="C218" t="s">
        <v>253</v>
      </c>
      <c r="D218" s="6">
        <v>137.18</v>
      </c>
      <c r="E218" s="6">
        <v>134.11000000000001</v>
      </c>
      <c r="F218" s="6">
        <v>132.78</v>
      </c>
      <c r="G218" s="6">
        <v>128.96</v>
      </c>
    </row>
    <row r="219" spans="3:7" ht="15.5" x14ac:dyDescent="0.35">
      <c r="C219" t="s">
        <v>254</v>
      </c>
      <c r="D219" s="6">
        <v>0.86</v>
      </c>
      <c r="E219" s="6">
        <v>0.93</v>
      </c>
      <c r="F219" s="6">
        <v>1.37</v>
      </c>
      <c r="G219" s="6">
        <v>0.74</v>
      </c>
    </row>
    <row r="220" spans="3:7" ht="15.5" x14ac:dyDescent="0.35">
      <c r="C220" t="s">
        <v>255</v>
      </c>
      <c r="D220" s="6">
        <v>137.18</v>
      </c>
      <c r="E220" s="6">
        <v>134.11000000000001</v>
      </c>
      <c r="F220" s="6">
        <v>132.78</v>
      </c>
      <c r="G220" s="6">
        <v>128.96</v>
      </c>
    </row>
    <row r="221" spans="3:7" ht="15.5" x14ac:dyDescent="0.35">
      <c r="C221" t="s">
        <v>256</v>
      </c>
      <c r="D221" s="5">
        <v>231000000000</v>
      </c>
      <c r="E221" s="5">
        <v>220000000000</v>
      </c>
      <c r="F221" s="5">
        <v>191000000000</v>
      </c>
      <c r="G221" s="5">
        <v>255000000000</v>
      </c>
    </row>
    <row r="222" spans="3:7" ht="15.5" x14ac:dyDescent="0.35">
      <c r="C222" t="s">
        <v>257</v>
      </c>
      <c r="D222" s="5">
        <v>59000000000</v>
      </c>
      <c r="E222" s="5">
        <v>43000000000</v>
      </c>
      <c r="F222" s="5">
        <v>37000000000</v>
      </c>
      <c r="G222" s="5">
        <v>3000000000</v>
      </c>
    </row>
    <row r="223" spans="3:7" ht="15.5" x14ac:dyDescent="0.35">
      <c r="C223" t="s">
        <v>258</v>
      </c>
      <c r="D223" s="5">
        <v>760000000000</v>
      </c>
      <c r="E223" s="5">
        <v>743000000000</v>
      </c>
      <c r="F223" s="5">
        <v>736000000000</v>
      </c>
      <c r="G223" s="5">
        <v>715000000000</v>
      </c>
    </row>
    <row r="224" spans="3:7" ht="15.5" x14ac:dyDescent="0.35">
      <c r="C224" t="s">
        <v>24</v>
      </c>
      <c r="D224" s="5">
        <v>289000000000</v>
      </c>
      <c r="E224" s="5">
        <v>263000000000</v>
      </c>
      <c r="F224" s="5">
        <v>228000000000</v>
      </c>
      <c r="G224" s="5">
        <v>258000000000</v>
      </c>
    </row>
    <row r="225" spans="3:26" ht="15.5" x14ac:dyDescent="0.35">
      <c r="C225" t="s">
        <v>21</v>
      </c>
      <c r="D225" s="5">
        <v>278000000000</v>
      </c>
      <c r="E225" s="5">
        <v>251000000000</v>
      </c>
      <c r="F225" s="5">
        <v>121000000000</v>
      </c>
      <c r="G225" s="5">
        <v>234000000000</v>
      </c>
    </row>
    <row r="226" spans="3:26" ht="15.5" x14ac:dyDescent="0.35">
      <c r="C226" t="s">
        <v>259</v>
      </c>
      <c r="D226" s="5">
        <v>136000000000</v>
      </c>
      <c r="E226" s="5">
        <v>153000000000</v>
      </c>
      <c r="F226" s="5">
        <v>159000000000</v>
      </c>
      <c r="G226" s="5">
        <v>176000000000</v>
      </c>
    </row>
    <row r="227" spans="3:26" ht="15.5" x14ac:dyDescent="0.35">
      <c r="C227" t="s">
        <v>260</v>
      </c>
      <c r="D227" s="5">
        <v>-20000000000</v>
      </c>
      <c r="E227" s="5">
        <v>-103000000000</v>
      </c>
      <c r="F227" s="5">
        <v>125000000000</v>
      </c>
      <c r="G227" s="5">
        <v>-34000000000</v>
      </c>
    </row>
    <row r="228" spans="3:26" ht="15.5" x14ac:dyDescent="0.35">
      <c r="C228" t="s">
        <v>261</v>
      </c>
      <c r="D228" s="5">
        <v>-1000000000</v>
      </c>
      <c r="E228" s="5">
        <v>-1000000000</v>
      </c>
      <c r="F228" s="5">
        <v>-6000000000</v>
      </c>
      <c r="G228" s="5">
        <v>-3000000000</v>
      </c>
    </row>
    <row r="229" spans="3:26" ht="15.5" x14ac:dyDescent="0.35">
      <c r="C229" t="s">
        <v>13</v>
      </c>
      <c r="D229" s="5">
        <v>-22000000000</v>
      </c>
      <c r="E229" s="5">
        <v>-104000000000</v>
      </c>
      <c r="F229" s="5">
        <v>119000000000</v>
      </c>
      <c r="G229" s="5">
        <v>-37000000000</v>
      </c>
    </row>
    <row r="230" spans="3:26" ht="15.5" x14ac:dyDescent="0.35">
      <c r="C230" t="s">
        <v>16</v>
      </c>
      <c r="D230" s="6">
        <v>-3.92</v>
      </c>
      <c r="E230" s="6">
        <v>-18.739999999999998</v>
      </c>
      <c r="F230" s="6">
        <v>21.44</v>
      </c>
      <c r="G230" s="6">
        <v>-6.67</v>
      </c>
    </row>
    <row r="231" spans="3:26" ht="15.5" x14ac:dyDescent="0.35">
      <c r="C231" t="s">
        <v>58</v>
      </c>
      <c r="I231" s="6">
        <v>9.7899999999999991</v>
      </c>
      <c r="J231" s="6">
        <v>8.73</v>
      </c>
      <c r="K231" s="6">
        <v>4.54</v>
      </c>
      <c r="L231" s="6">
        <v>1.49</v>
      </c>
      <c r="M231" s="6">
        <v>1.41</v>
      </c>
      <c r="N231" s="6">
        <v>-2.7</v>
      </c>
      <c r="O231" s="6">
        <v>0.22</v>
      </c>
      <c r="P231" s="6">
        <v>-26.4</v>
      </c>
      <c r="Q231" s="6">
        <v>2.8</v>
      </c>
      <c r="R231" s="6">
        <v>-69.81</v>
      </c>
      <c r="S231" s="6">
        <v>0.84</v>
      </c>
      <c r="T231" s="6">
        <v>11.02</v>
      </c>
      <c r="U231" s="6">
        <v>11.93</v>
      </c>
      <c r="V231" s="6">
        <v>8.57</v>
      </c>
      <c r="W231" s="6">
        <v>1.44</v>
      </c>
      <c r="X231" s="6">
        <v>12.73</v>
      </c>
      <c r="Y231" s="6">
        <v>12.05</v>
      </c>
      <c r="Z231" s="6">
        <v>10.98</v>
      </c>
    </row>
    <row r="232" spans="3:26" ht="15.5" x14ac:dyDescent="0.35">
      <c r="C232" t="s">
        <v>72</v>
      </c>
      <c r="I232" s="6">
        <v>18.59</v>
      </c>
      <c r="J232" s="6">
        <v>9.16</v>
      </c>
      <c r="K232" s="6">
        <v>21.15</v>
      </c>
      <c r="L232" s="6">
        <v>88.59</v>
      </c>
      <c r="M232" s="6">
        <v>139.72</v>
      </c>
      <c r="N232" s="6">
        <v>-18.52</v>
      </c>
      <c r="O232" s="6">
        <v>227.27</v>
      </c>
      <c r="P232" s="6">
        <v>-1.89</v>
      </c>
      <c r="Q232" s="6">
        <v>20.71</v>
      </c>
      <c r="R232" s="6">
        <v>-0.79</v>
      </c>
      <c r="S232" s="6">
        <v>101.19</v>
      </c>
      <c r="T232" s="6">
        <v>16.239999999999998</v>
      </c>
      <c r="U232" s="6">
        <v>12.57</v>
      </c>
      <c r="V232" s="6">
        <v>16.8</v>
      </c>
      <c r="W232" s="6">
        <v>61.81</v>
      </c>
      <c r="X232" s="6">
        <v>11.47</v>
      </c>
      <c r="Y232" s="6">
        <v>7.22</v>
      </c>
      <c r="Z232" s="6">
        <v>4.55</v>
      </c>
    </row>
    <row r="233" spans="3:26" ht="15.5" x14ac:dyDescent="0.35">
      <c r="C233" t="s">
        <v>75</v>
      </c>
      <c r="I233" s="6">
        <v>1.17</v>
      </c>
      <c r="J233" s="6">
        <v>0.69</v>
      </c>
      <c r="K233" s="6">
        <v>1.1499999999999999</v>
      </c>
      <c r="L233" s="6">
        <v>1.96</v>
      </c>
      <c r="M233" s="6">
        <v>2.98</v>
      </c>
      <c r="N233" s="6">
        <v>0.57999999999999996</v>
      </c>
      <c r="O233" s="6">
        <v>0.3</v>
      </c>
      <c r="P233" s="6">
        <v>0.27</v>
      </c>
      <c r="Q233" s="6">
        <v>0.27</v>
      </c>
      <c r="R233" s="6">
        <v>0.27</v>
      </c>
      <c r="S233" s="6">
        <v>0.3</v>
      </c>
      <c r="T233" s="6">
        <v>0.49</v>
      </c>
      <c r="U233" s="6">
        <v>0.56999999999999995</v>
      </c>
      <c r="V233" s="6">
        <v>0.66</v>
      </c>
      <c r="W233" s="6">
        <v>0.45</v>
      </c>
      <c r="X233" s="6">
        <v>0.6</v>
      </c>
      <c r="Y233" s="6">
        <v>0.37</v>
      </c>
      <c r="Z233" s="6">
        <v>0.2</v>
      </c>
    </row>
    <row r="234" spans="3:26" ht="15.5" x14ac:dyDescent="0.35">
      <c r="C234" t="s">
        <v>262</v>
      </c>
      <c r="I234" s="5">
        <v>56920000000</v>
      </c>
      <c r="J234" s="5">
        <v>48350000000</v>
      </c>
      <c r="K234" s="5">
        <v>21520000000</v>
      </c>
      <c r="L234" s="5">
        <v>-2170000000</v>
      </c>
      <c r="M234" s="5">
        <v>-4870000000</v>
      </c>
      <c r="N234" s="5">
        <v>-26440000000</v>
      </c>
      <c r="O234" s="6">
        <v>8300000000.000001</v>
      </c>
      <c r="P234" s="5">
        <v>-24600000000</v>
      </c>
    </row>
    <row r="235" spans="3:26" ht="15.5" x14ac:dyDescent="0.35">
      <c r="C235" t="s">
        <v>263</v>
      </c>
      <c r="I235" s="6">
        <v>3.6200000000000003E-2</v>
      </c>
      <c r="J235" s="6">
        <v>4.0500000000000001E-2</v>
      </c>
      <c r="K235" s="6">
        <v>2.75E-2</v>
      </c>
      <c r="L235" s="6">
        <v>9.0000000000000011E-3</v>
      </c>
      <c r="M235" s="6">
        <v>7.7000000000000002E-3</v>
      </c>
      <c r="N235" s="6">
        <v>-1.3500000000000002E-2</v>
      </c>
      <c r="O235" s="6">
        <v>8.9999999999999998E-4</v>
      </c>
      <c r="P235" s="6">
        <v>-8.4700000000000011E-2</v>
      </c>
      <c r="Q235" s="6">
        <v>8.5000000000000006E-3</v>
      </c>
      <c r="R235" s="6">
        <v>-0.24879999999999999</v>
      </c>
      <c r="S235" s="6">
        <v>2.2000000000000001E-3</v>
      </c>
      <c r="T235" s="6">
        <v>2.9900000000000003E-2</v>
      </c>
      <c r="U235" s="6">
        <v>3.15E-2</v>
      </c>
      <c r="V235" s="6">
        <v>2.7000000000000003E-2</v>
      </c>
      <c r="W235" s="6">
        <v>5.4000000000000003E-3</v>
      </c>
      <c r="X235" s="6">
        <v>3.6000000000000004E-2</v>
      </c>
      <c r="Y235" s="6">
        <v>4.4699999999999997E-2</v>
      </c>
      <c r="Z235" s="6">
        <v>4.41E-2</v>
      </c>
    </row>
    <row r="236" spans="3:26" ht="15.5" x14ac:dyDescent="0.35">
      <c r="C236" t="s">
        <v>264</v>
      </c>
      <c r="I236" s="6">
        <v>7.3700000000000002E-2</v>
      </c>
      <c r="J236" s="6">
        <v>7.0900000000000005E-2</v>
      </c>
      <c r="K236" s="6">
        <v>3.9900000000000005E-2</v>
      </c>
      <c r="L236" s="6">
        <v>1.34E-2</v>
      </c>
      <c r="M236" s="6">
        <v>1.2E-2</v>
      </c>
      <c r="N236" s="6">
        <v>-2.3199999999999998E-2</v>
      </c>
      <c r="O236" s="6">
        <v>1.8E-3</v>
      </c>
      <c r="P236" s="6">
        <v>-0.22039999999999998</v>
      </c>
      <c r="Q236" s="6">
        <v>1.9699999999999999E-2</v>
      </c>
      <c r="R236" s="6">
        <v>-0.51019999999999999</v>
      </c>
      <c r="S236" s="6">
        <v>4.3E-3</v>
      </c>
      <c r="T236" s="6">
        <v>5.5300000000000002E-2</v>
      </c>
      <c r="U236" s="6">
        <v>6.2400000000000004E-2</v>
      </c>
      <c r="V236" s="6">
        <v>4.7100000000000003E-2</v>
      </c>
      <c r="W236" s="6">
        <v>8.3000000000000001E-3</v>
      </c>
      <c r="X236" s="6">
        <v>7.2700000000000001E-2</v>
      </c>
      <c r="Y236" s="6">
        <v>7.2800000000000004E-2</v>
      </c>
      <c r="Z236" s="6">
        <v>7.0300000000000001E-2</v>
      </c>
    </row>
    <row r="237" spans="3:26" ht="15.5" x14ac:dyDescent="0.35">
      <c r="C237" t="s">
        <v>265</v>
      </c>
      <c r="I237" s="6">
        <v>6.2699999999999992E-2</v>
      </c>
      <c r="J237" s="6">
        <v>5.9299999999999999E-2</v>
      </c>
      <c r="K237" s="6">
        <v>2.1400000000000002E-2</v>
      </c>
      <c r="L237" s="6">
        <v>-1.3999999999999999E-2</v>
      </c>
      <c r="M237" s="6">
        <v>-1.8200000000000001E-2</v>
      </c>
      <c r="N237" s="6">
        <v>-4.8600000000000004E-2</v>
      </c>
      <c r="O237" s="6">
        <v>-2.7400000000000001E-2</v>
      </c>
      <c r="P237" s="6">
        <v>-7.400000000000001E-2</v>
      </c>
      <c r="Q237" s="6">
        <v>-3.4000000000000002E-3</v>
      </c>
      <c r="R237" s="6">
        <v>-1.55E-2</v>
      </c>
      <c r="S237" s="6">
        <v>5.9800000000000006E-2</v>
      </c>
      <c r="T237" s="6">
        <v>0.1273</v>
      </c>
      <c r="U237" s="6">
        <v>7.3300000000000004E-2</v>
      </c>
      <c r="V237" s="6">
        <v>7.1199999999999999E-2</v>
      </c>
      <c r="W237" s="6">
        <v>6.0400000000000002E-2</v>
      </c>
      <c r="X237" s="6">
        <v>0.13819999999999999</v>
      </c>
      <c r="Y237" s="6">
        <v>0.1351</v>
      </c>
      <c r="Z237" s="6">
        <v>0.25989999999999996</v>
      </c>
    </row>
    <row r="238" spans="3:26" ht="15.5" x14ac:dyDescent="0.35">
      <c r="C238" t="s">
        <v>266</v>
      </c>
      <c r="I238" s="6">
        <v>2.61</v>
      </c>
      <c r="J238" s="6">
        <v>13.29</v>
      </c>
      <c r="K238" s="6">
        <v>3.9</v>
      </c>
      <c r="L238" s="6">
        <v>-2.76</v>
      </c>
      <c r="M238" s="6">
        <v>-2.98</v>
      </c>
      <c r="N238" s="6">
        <v>-3.6</v>
      </c>
      <c r="O238" s="6">
        <v>-0.73</v>
      </c>
      <c r="P238" s="6">
        <v>-2.48</v>
      </c>
      <c r="Q238" s="6">
        <v>-0.22</v>
      </c>
      <c r="R238" s="6">
        <v>-0.88</v>
      </c>
      <c r="S238" s="6">
        <v>2.61</v>
      </c>
      <c r="T238" s="6">
        <v>5.55</v>
      </c>
      <c r="U238" s="6">
        <v>3.96</v>
      </c>
      <c r="V238" s="6">
        <v>5.56</v>
      </c>
      <c r="W238" s="6">
        <v>3.61</v>
      </c>
      <c r="X238" s="6">
        <v>4.3</v>
      </c>
      <c r="Y238" s="6">
        <v>4.2</v>
      </c>
      <c r="Z238" s="6">
        <v>5.41</v>
      </c>
    </row>
    <row r="239" spans="3:26" ht="15.5" x14ac:dyDescent="0.35">
      <c r="C239" t="s">
        <v>69</v>
      </c>
      <c r="I239" s="6">
        <v>1.37</v>
      </c>
      <c r="J239" s="6">
        <v>0.65</v>
      </c>
      <c r="K239" s="6">
        <v>0.84</v>
      </c>
      <c r="L239" s="6">
        <v>1.19</v>
      </c>
      <c r="M239" s="6">
        <v>1.68</v>
      </c>
      <c r="N239" s="6">
        <v>0.43</v>
      </c>
      <c r="O239" s="6">
        <v>0.41</v>
      </c>
      <c r="P239" s="6">
        <v>0.42</v>
      </c>
      <c r="Q239" s="6">
        <v>0.41</v>
      </c>
      <c r="R239" s="6">
        <v>0.4</v>
      </c>
      <c r="S239" s="6">
        <v>0.43</v>
      </c>
      <c r="T239" s="6">
        <v>0.9</v>
      </c>
      <c r="U239" s="6">
        <v>0.78</v>
      </c>
      <c r="V239" s="6">
        <v>0.79</v>
      </c>
      <c r="W239" s="6">
        <v>0.51</v>
      </c>
      <c r="X239" s="6">
        <v>0.83</v>
      </c>
      <c r="Y239" s="6">
        <v>0.53</v>
      </c>
      <c r="Z239" s="6">
        <v>0.32</v>
      </c>
    </row>
    <row r="240" spans="3:26" ht="15.5" x14ac:dyDescent="0.35">
      <c r="C240" t="s">
        <v>66</v>
      </c>
      <c r="I240" s="6">
        <v>132.78</v>
      </c>
      <c r="J240" s="6">
        <v>123.12</v>
      </c>
      <c r="K240" s="6">
        <v>113.91</v>
      </c>
      <c r="L240" s="6">
        <v>110.97</v>
      </c>
      <c r="M240" s="6">
        <v>117.41</v>
      </c>
      <c r="N240" s="6">
        <v>116.51</v>
      </c>
      <c r="O240" s="6">
        <v>121.04</v>
      </c>
      <c r="P240" s="6">
        <v>119.81</v>
      </c>
      <c r="Q240" s="6">
        <v>141.83000000000001</v>
      </c>
      <c r="R240" s="6">
        <v>136.83000000000001</v>
      </c>
      <c r="S240" s="6">
        <v>195.49</v>
      </c>
      <c r="T240" s="6">
        <v>199.27</v>
      </c>
      <c r="U240" s="6">
        <v>191.3</v>
      </c>
      <c r="V240" s="6">
        <v>181.75</v>
      </c>
      <c r="W240" s="6">
        <v>173.18</v>
      </c>
      <c r="X240" s="6">
        <v>175.05</v>
      </c>
      <c r="Y240" s="6">
        <v>165.39</v>
      </c>
      <c r="Z240" s="6">
        <v>156.1</v>
      </c>
    </row>
    <row r="241" spans="3:26" ht="15.5" x14ac:dyDescent="0.35">
      <c r="C241" t="s">
        <v>267</v>
      </c>
      <c r="I241" s="6">
        <v>1.37</v>
      </c>
      <c r="J241" s="6">
        <v>0.65</v>
      </c>
      <c r="K241" s="6">
        <v>0.84</v>
      </c>
      <c r="L241" s="6">
        <v>1.19</v>
      </c>
      <c r="M241" s="6">
        <v>1.68</v>
      </c>
      <c r="N241" s="6">
        <v>0.43</v>
      </c>
      <c r="O241" s="6">
        <v>0.41</v>
      </c>
      <c r="P241" s="6">
        <v>0.42</v>
      </c>
      <c r="Q241" s="6">
        <v>0.41</v>
      </c>
      <c r="R241" s="6">
        <v>0.4</v>
      </c>
      <c r="S241" s="6">
        <v>0.43</v>
      </c>
      <c r="T241" s="6">
        <v>0.9</v>
      </c>
      <c r="U241" s="6">
        <v>0.78</v>
      </c>
      <c r="V241" s="6">
        <v>0.79</v>
      </c>
      <c r="W241" s="6">
        <v>0.51</v>
      </c>
      <c r="X241" s="6">
        <v>0.83</v>
      </c>
      <c r="Y241" s="6">
        <v>0.53</v>
      </c>
      <c r="Z241" s="6">
        <v>0.32</v>
      </c>
    </row>
    <row r="242" spans="3:26" ht="15.5" x14ac:dyDescent="0.35">
      <c r="C242" t="s">
        <v>268</v>
      </c>
      <c r="I242" s="6">
        <v>132.78</v>
      </c>
      <c r="J242" s="6">
        <v>123.12</v>
      </c>
      <c r="K242" s="6">
        <v>113.91</v>
      </c>
      <c r="L242" s="6">
        <v>110.97</v>
      </c>
      <c r="M242" s="6">
        <v>117.41</v>
      </c>
      <c r="N242" s="6">
        <v>116.51</v>
      </c>
      <c r="O242" s="6">
        <v>121.04</v>
      </c>
      <c r="P242" s="6">
        <v>119.81</v>
      </c>
      <c r="Q242" s="6">
        <v>141.83000000000001</v>
      </c>
      <c r="R242" s="6">
        <v>136.83000000000001</v>
      </c>
      <c r="S242" s="6">
        <v>195.49</v>
      </c>
      <c r="T242" s="6">
        <v>199.27</v>
      </c>
      <c r="U242" s="6">
        <v>191.3</v>
      </c>
      <c r="V242" s="6">
        <v>181.75</v>
      </c>
      <c r="W242" s="6">
        <v>173.18</v>
      </c>
      <c r="X242" s="6">
        <v>175.05</v>
      </c>
      <c r="Y242" s="6">
        <v>165.39</v>
      </c>
      <c r="Z242" s="6">
        <v>156.1</v>
      </c>
    </row>
    <row r="243" spans="3:26" ht="15.5" x14ac:dyDescent="0.35">
      <c r="C243" t="s">
        <v>269</v>
      </c>
      <c r="I243" s="5">
        <v>191000000000</v>
      </c>
      <c r="J243" s="5">
        <v>113000000000</v>
      </c>
      <c r="K243" s="5">
        <v>47000000000</v>
      </c>
      <c r="L243" s="5">
        <v>10000000000</v>
      </c>
      <c r="M243" s="5">
        <v>10000000000</v>
      </c>
      <c r="N243" s="5">
        <v>36000000000</v>
      </c>
      <c r="O243" s="5">
        <v>65000000000</v>
      </c>
      <c r="P243" s="5">
        <v>173000000000</v>
      </c>
      <c r="Q243" s="5">
        <v>172000000000</v>
      </c>
      <c r="R243" s="5">
        <v>129000000000</v>
      </c>
      <c r="S243" s="5">
        <v>182000000000</v>
      </c>
      <c r="T243" s="5">
        <v>172000000000</v>
      </c>
      <c r="U243" s="5">
        <v>237000000000</v>
      </c>
      <c r="V243" s="5">
        <v>118000000000</v>
      </c>
      <c r="W243" s="5">
        <v>93000000000</v>
      </c>
      <c r="X243" s="5">
        <v>269000000000</v>
      </c>
      <c r="Y243" s="5">
        <v>210000000000</v>
      </c>
      <c r="Z243" s="5">
        <v>161000000000</v>
      </c>
    </row>
    <row r="244" spans="3:26" ht="15.5" x14ac:dyDescent="0.35">
      <c r="C244" t="s">
        <v>270</v>
      </c>
      <c r="I244" s="5">
        <v>37000000000</v>
      </c>
      <c r="L244" s="5">
        <v>1000000000</v>
      </c>
      <c r="M244" s="5">
        <v>11000000000</v>
      </c>
      <c r="N244" s="5">
        <v>20000000000</v>
      </c>
      <c r="O244" s="5">
        <v>32000000000</v>
      </c>
      <c r="P244" s="5">
        <v>43000000000</v>
      </c>
      <c r="Q244" s="5">
        <v>41000000000</v>
      </c>
      <c r="R244" s="5">
        <v>18000000000</v>
      </c>
      <c r="S244" s="5">
        <v>40000000000</v>
      </c>
      <c r="T244" s="5">
        <v>26000000000</v>
      </c>
      <c r="U244" s="5">
        <v>31000000000</v>
      </c>
      <c r="V244" s="5">
        <v>54000000000</v>
      </c>
      <c r="W244" s="5">
        <v>55000000000</v>
      </c>
      <c r="X244" s="5">
        <v>4000000000</v>
      </c>
      <c r="Y244" s="5">
        <v>33000000000</v>
      </c>
      <c r="Z244" s="5">
        <v>45000000000</v>
      </c>
    </row>
    <row r="245" spans="3:26" ht="15.5" x14ac:dyDescent="0.35">
      <c r="C245" t="s">
        <v>26</v>
      </c>
      <c r="I245" s="5">
        <v>228000000000</v>
      </c>
      <c r="J245" s="5">
        <v>113000000000</v>
      </c>
      <c r="K245" s="5">
        <v>47000000000</v>
      </c>
      <c r="L245" s="5">
        <v>11000000000</v>
      </c>
      <c r="M245" s="5">
        <v>20000000000</v>
      </c>
      <c r="N245" s="5">
        <v>57000000000</v>
      </c>
      <c r="O245" s="5">
        <v>97000000000</v>
      </c>
      <c r="P245" s="5">
        <v>216000000000</v>
      </c>
      <c r="Q245" s="5">
        <v>213000000000</v>
      </c>
      <c r="R245" s="5">
        <v>147000000000</v>
      </c>
      <c r="S245" s="5">
        <v>223000000000</v>
      </c>
      <c r="T245" s="5">
        <v>198000000000</v>
      </c>
      <c r="U245" s="5">
        <v>267000000000</v>
      </c>
      <c r="V245" s="5">
        <v>173000000000</v>
      </c>
      <c r="W245" s="5">
        <v>149000000000</v>
      </c>
      <c r="X245" s="5">
        <v>274000000000</v>
      </c>
      <c r="Y245" s="5">
        <v>243000000000</v>
      </c>
      <c r="Z245" s="5">
        <v>206000000000</v>
      </c>
    </row>
    <row r="246" spans="3:26" ht="15.5" x14ac:dyDescent="0.35">
      <c r="C246" t="s">
        <v>23</v>
      </c>
      <c r="I246" s="5">
        <v>121000000000</v>
      </c>
      <c r="J246" s="5">
        <v>5000000000</v>
      </c>
      <c r="K246" s="5">
        <v>21000000000</v>
      </c>
      <c r="L246" s="5">
        <v>-32000000000</v>
      </c>
      <c r="M246" s="5">
        <v>-96000000000</v>
      </c>
      <c r="N246" s="5">
        <v>-41000000000</v>
      </c>
      <c r="O246" s="5">
        <v>-32000000000</v>
      </c>
      <c r="P246" s="5">
        <v>59000000000</v>
      </c>
      <c r="Q246" s="5">
        <v>39000000000</v>
      </c>
      <c r="R246" s="5">
        <v>12000000000</v>
      </c>
      <c r="S246" s="5">
        <v>36000000000</v>
      </c>
      <c r="T246" s="5">
        <v>-83000000000</v>
      </c>
      <c r="U246" s="5">
        <v>-268000000000</v>
      </c>
      <c r="V246" s="5">
        <v>-156000000000</v>
      </c>
      <c r="W246" s="5">
        <v>-143000000000</v>
      </c>
      <c r="X246" s="5">
        <v>-389000000000</v>
      </c>
      <c r="Y246" s="5">
        <v>-110000000000</v>
      </c>
      <c r="Z246" s="5">
        <v>-93000000000</v>
      </c>
    </row>
    <row r="247" spans="3:26" ht="15.5" x14ac:dyDescent="0.35">
      <c r="C247" t="s">
        <v>271</v>
      </c>
      <c r="I247" s="5">
        <v>159000000000</v>
      </c>
      <c r="J247" s="5">
        <v>139000000000</v>
      </c>
      <c r="K247" s="5">
        <v>145000000000</v>
      </c>
      <c r="L247" s="5">
        <v>93000000000</v>
      </c>
      <c r="M247" s="5">
        <v>170000000000</v>
      </c>
      <c r="N247" s="5">
        <v>168000000000</v>
      </c>
      <c r="O247" s="5">
        <v>238000000000</v>
      </c>
      <c r="P247" s="5">
        <v>158000000000</v>
      </c>
      <c r="Q247" s="5">
        <v>71000000000</v>
      </c>
      <c r="R247" s="5">
        <v>133000000000</v>
      </c>
      <c r="S247" s="5">
        <v>515000000000</v>
      </c>
      <c r="T247" s="5">
        <v>572000000000</v>
      </c>
      <c r="U247" s="5">
        <v>554000000000</v>
      </c>
      <c r="V247" s="5">
        <v>528000000000</v>
      </c>
      <c r="W247" s="5">
        <v>595000000000</v>
      </c>
      <c r="X247" s="5">
        <v>514000000000</v>
      </c>
      <c r="Y247" s="5">
        <v>558000000000</v>
      </c>
      <c r="Z247" s="5">
        <v>524000000000</v>
      </c>
    </row>
    <row r="248" spans="3:26" ht="15.5" x14ac:dyDescent="0.35">
      <c r="C248" t="s">
        <v>272</v>
      </c>
      <c r="I248" s="5">
        <v>-91000000000</v>
      </c>
      <c r="J248" s="5">
        <v>16000000000</v>
      </c>
      <c r="K248" s="5">
        <v>-67000000000</v>
      </c>
      <c r="L248" s="5">
        <v>-15000000000</v>
      </c>
      <c r="M248" s="5">
        <v>-58000000000</v>
      </c>
      <c r="N248" s="5">
        <v>-59000000000</v>
      </c>
      <c r="O248" s="5">
        <v>-2000000000</v>
      </c>
      <c r="P248" s="5">
        <v>-165000000000</v>
      </c>
      <c r="Q248" s="5">
        <v>-59000000000</v>
      </c>
      <c r="R248" s="5">
        <v>22000000000</v>
      </c>
      <c r="S248" s="5">
        <v>11000000000</v>
      </c>
      <c r="T248" s="5">
        <v>-59000000000</v>
      </c>
      <c r="U248" s="5">
        <v>125000000000</v>
      </c>
      <c r="V248" s="5">
        <v>-12000000000</v>
      </c>
      <c r="W248" s="5">
        <v>-197000000000</v>
      </c>
      <c r="X248" s="5">
        <v>355000000000</v>
      </c>
      <c r="Y248" s="5">
        <v>51000000000</v>
      </c>
      <c r="Z248" s="5">
        <v>-171000000000</v>
      </c>
    </row>
    <row r="249" spans="3:26" ht="15.5" x14ac:dyDescent="0.35">
      <c r="C249" t="s">
        <v>273</v>
      </c>
      <c r="I249" s="5">
        <v>-11000000000</v>
      </c>
      <c r="J249" s="5">
        <v>-13000000000</v>
      </c>
      <c r="K249" s="5">
        <v>-3000000000</v>
      </c>
      <c r="L249" s="5">
        <v>-1000000000</v>
      </c>
      <c r="M249" s="5">
        <v>0</v>
      </c>
      <c r="N249" s="5">
        <v>-1000000000</v>
      </c>
      <c r="O249" s="5">
        <v>0</v>
      </c>
      <c r="P249" s="5">
        <v>-5000000000</v>
      </c>
      <c r="Q249" s="5">
        <v>-1000000000</v>
      </c>
      <c r="R249" s="5">
        <v>-7000000000</v>
      </c>
      <c r="S249" s="5">
        <v>-69000000000</v>
      </c>
      <c r="T249" s="5">
        <v>-35000000000</v>
      </c>
      <c r="U249" s="5">
        <v>-68000000000</v>
      </c>
      <c r="V249" s="5">
        <v>-58000000000</v>
      </c>
      <c r="W249" s="5">
        <v>-19000000000</v>
      </c>
      <c r="X249" s="5">
        <v>-48000000000</v>
      </c>
      <c r="Y249" s="5">
        <v>-16000000000</v>
      </c>
      <c r="Z249" s="5">
        <v>-26000000000</v>
      </c>
    </row>
    <row r="250" spans="3:26" ht="15.5" x14ac:dyDescent="0.35">
      <c r="C250" t="s">
        <v>15</v>
      </c>
      <c r="I250" s="5">
        <v>-101000000000</v>
      </c>
      <c r="J250" s="5">
        <v>3000000000</v>
      </c>
      <c r="K250" s="5">
        <v>-71000000000</v>
      </c>
      <c r="L250" s="5">
        <v>-16000000000</v>
      </c>
      <c r="M250" s="5">
        <v>-58000000000</v>
      </c>
      <c r="N250" s="5">
        <v>-60000000000</v>
      </c>
      <c r="O250" s="5">
        <v>-2000000000</v>
      </c>
      <c r="P250" s="5">
        <v>-170000000000</v>
      </c>
      <c r="Q250" s="5">
        <v>-60000000000</v>
      </c>
      <c r="R250" s="5">
        <v>15000000000</v>
      </c>
      <c r="S250" s="5">
        <v>-58000000000</v>
      </c>
      <c r="T250" s="5">
        <v>-94000000000</v>
      </c>
      <c r="U250" s="5">
        <v>57000000000</v>
      </c>
      <c r="V250" s="5">
        <v>-70000000000</v>
      </c>
      <c r="W250" s="5">
        <v>-216000000000</v>
      </c>
      <c r="X250" s="5">
        <v>307000000000</v>
      </c>
      <c r="Y250" s="5">
        <v>35000000000</v>
      </c>
      <c r="Z250" s="5">
        <v>-197000000000</v>
      </c>
    </row>
    <row r="251" spans="3:26" ht="15.5" x14ac:dyDescent="0.35">
      <c r="C251" t="s">
        <v>17</v>
      </c>
      <c r="I251" s="6">
        <v>-18.27</v>
      </c>
      <c r="J251" s="6">
        <v>0.57999999999999996</v>
      </c>
      <c r="K251" s="6">
        <v>-12.78</v>
      </c>
      <c r="L251" s="6">
        <v>-2.91</v>
      </c>
      <c r="M251" s="6">
        <v>-10.54</v>
      </c>
      <c r="N251" s="6">
        <v>-10.8</v>
      </c>
      <c r="O251" s="6">
        <v>-0.32</v>
      </c>
      <c r="P251" s="6">
        <v>-30.72</v>
      </c>
      <c r="Q251" s="6">
        <v>-10.91</v>
      </c>
      <c r="R251" s="6">
        <v>2.67</v>
      </c>
      <c r="S251" s="6">
        <v>-10.52</v>
      </c>
      <c r="T251" s="6">
        <v>-16.920000000000002</v>
      </c>
      <c r="U251" s="6">
        <v>10.35</v>
      </c>
      <c r="V251" s="6">
        <v>-12.67</v>
      </c>
      <c r="W251" s="5">
        <v>-39</v>
      </c>
      <c r="X251" s="6">
        <v>55.34</v>
      </c>
      <c r="Y251" s="6">
        <v>6.28</v>
      </c>
      <c r="Z251" s="6">
        <v>-35.6</v>
      </c>
    </row>
  </sheetData>
  <pageMargins left="0.7" right="0.7" top="0.75" bottom="0.75" header="0.3" footer="0.3"/>
  <ignoredErrors>
    <ignoredError sqref="A1:Z252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A2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3288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3289</v>
      </c>
      <c r="D2" s="2" vm="152">
        <f ca="1">IFERROR(_xlfn.STOCKHISTORY("XIDX:" &amp; $C$1, D3, , 0, 0, 1), "Libur")</f>
        <v>124</v>
      </c>
      <c r="E2" s="2" vm="179">
        <f ca="1">IFERROR(_xlfn.STOCKHISTORY("XIDX:" &amp; $C$1, E3, , 0, 0, 1), "Libur")</f>
        <v>109</v>
      </c>
      <c r="H2" s="2" vm="179">
        <f ca="1">IFERROR(INDEX(D2:G2,COUNT(D2:G2)),"")</f>
        <v>109</v>
      </c>
      <c r="I2" s="2" vm="381">
        <f t="shared" ref="I2:AA2" ca="1" si="0">IFERROR(_xlfn.STOCKHISTORY("XIDX:" &amp; $C$1, I1, , 0, 0, 1), "Libur")</f>
        <v>137</v>
      </c>
      <c r="J2" s="2" vm="52">
        <f t="shared" ca="1" si="0"/>
        <v>162</v>
      </c>
      <c r="K2" s="2" vm="864">
        <f t="shared" ca="1" si="0"/>
        <v>198</v>
      </c>
      <c r="L2" s="2" vm="229">
        <f t="shared" ca="1" si="0"/>
        <v>171</v>
      </c>
      <c r="M2" s="2" vm="150">
        <f t="shared" ca="1" si="0"/>
        <v>156</v>
      </c>
      <c r="N2" s="2" vm="865">
        <f t="shared" ca="1" si="0"/>
        <v>220</v>
      </c>
      <c r="O2" s="2" vm="38">
        <f t="shared" ca="1" si="0"/>
        <v>260</v>
      </c>
      <c r="P2" s="2" vm="673">
        <f t="shared" ca="1" si="0"/>
        <v>308</v>
      </c>
      <c r="Q2" s="2" vm="202">
        <f t="shared" ca="1" si="0"/>
        <v>350</v>
      </c>
      <c r="R2" s="2" vm="94">
        <f t="shared" ca="1" si="0"/>
        <v>500</v>
      </c>
      <c r="S2" s="2" vm="866">
        <f t="shared" ca="1" si="0"/>
        <v>489</v>
      </c>
      <c r="T2" s="2" vm="222">
        <f t="shared" ca="1" si="0"/>
        <v>650</v>
      </c>
      <c r="U2" s="2" vm="620">
        <f t="shared" ca="1" si="0"/>
        <v>315</v>
      </c>
      <c r="V2" s="2" vm="867">
        <f t="shared" ca="1" si="0"/>
        <v>335</v>
      </c>
      <c r="W2" s="2" vm="203">
        <f t="shared" ca="1" si="0"/>
        <v>255</v>
      </c>
      <c r="X2" s="2" vm="89">
        <f t="shared" ca="1" si="0"/>
        <v>425</v>
      </c>
      <c r="Y2" s="2" vm="868">
        <f t="shared" ca="1" si="0"/>
        <v>258.94740000000002</v>
      </c>
      <c r="Z2" s="2" t="str">
        <f t="shared" ca="1" si="0"/>
        <v>Libur</v>
      </c>
      <c r="AA2" s="2" t="str">
        <f t="shared" ca="1" si="0"/>
        <v>Libur</v>
      </c>
    </row>
    <row r="3" spans="1:2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7" ht="15.5" x14ac:dyDescent="0.35">
      <c r="B4" t="s">
        <v>5</v>
      </c>
      <c r="C4" t="s">
        <v>6</v>
      </c>
      <c r="D4" s="2">
        <f>IFERROR(INDEX(D51:D500,MATCH($C$4,$C$51:$C$500,0)),"")</f>
        <v>459768842396</v>
      </c>
      <c r="E4" s="2">
        <f>IFERROR(INDEX(E51:E500,MATCH($C$4,$C$51:$C$500,0)),"")</f>
        <v>619782795328</v>
      </c>
      <c r="H4" s="2">
        <f>IFERROR(SUM(D4:G4)*(4/MAX(1,COUNT(D4:G4))),"")</f>
        <v>2159103275448</v>
      </c>
      <c r="I4" s="2">
        <f t="shared" ref="I4:AA4" si="1">IFERROR(INDEX(I51:I500,MATCH($C$4,$C$51:$C$500,0)),"")</f>
        <v>2462390177632</v>
      </c>
      <c r="J4" s="2">
        <f t="shared" si="1"/>
        <v>2553285289717</v>
      </c>
      <c r="K4" s="2">
        <f t="shared" si="1"/>
        <v>3906826399192</v>
      </c>
      <c r="L4" s="2">
        <f t="shared" si="1"/>
        <v>3148754966275</v>
      </c>
      <c r="M4" s="2">
        <f t="shared" si="1"/>
        <v>2628631841339</v>
      </c>
      <c r="N4" s="2">
        <f t="shared" si="1"/>
        <v>2891388396351</v>
      </c>
      <c r="O4" s="2">
        <f t="shared" si="1"/>
        <v>2736388551409</v>
      </c>
      <c r="P4" s="2">
        <f t="shared" si="1"/>
        <v>2552536173132</v>
      </c>
      <c r="Q4" s="2">
        <f t="shared" si="1"/>
        <v>2202820510610</v>
      </c>
      <c r="R4" s="2">
        <f t="shared" si="1"/>
        <v>2276459607316</v>
      </c>
      <c r="S4" s="2">
        <f t="shared" si="1"/>
        <v>2200900470208</v>
      </c>
      <c r="T4" s="2">
        <f t="shared" si="1"/>
        <v>1833470463312</v>
      </c>
      <c r="U4" s="2">
        <f t="shared" si="1"/>
        <v>1510005415515</v>
      </c>
      <c r="V4" s="2">
        <f t="shared" si="1"/>
        <v>1262035941211</v>
      </c>
      <c r="W4" s="2">
        <f t="shared" si="1"/>
        <v>939161250098</v>
      </c>
      <c r="X4" s="2">
        <f t="shared" si="1"/>
        <v>842715805156</v>
      </c>
      <c r="Y4" s="2">
        <f t="shared" si="1"/>
        <v>386818659740</v>
      </c>
      <c r="Z4" s="2">
        <f t="shared" si="1"/>
        <v>332218338666</v>
      </c>
      <c r="AA4" s="2">
        <f t="shared" si="1"/>
        <v>326233362553</v>
      </c>
    </row>
    <row r="5" spans="1:27" ht="15.5" x14ac:dyDescent="0.35">
      <c r="B5" t="s">
        <v>7</v>
      </c>
      <c r="C5" t="s">
        <v>8</v>
      </c>
      <c r="D5" s="2">
        <f>IFERROR(INDEX(D51:D500,MATCH($C$5,$C$51:$C$500,0)),"")</f>
        <v>7927516972</v>
      </c>
      <c r="E5" s="2">
        <f>IFERROR(INDEX(E51:E500,MATCH($C$5,$C$51:$C$500,0)),"")</f>
        <v>3867809681</v>
      </c>
      <c r="H5" s="2">
        <f>IFERROR(SUM(D5:G5)*(4/MAX(1,COUNT(D5:G5))),"")</f>
        <v>23590653306</v>
      </c>
      <c r="I5" s="2">
        <f t="shared" ref="I5:AA5" si="2">IFERROR(INDEX(I51:I500,MATCH($C$5,$C$51:$C$500,0)),"")</f>
        <v>69514309509</v>
      </c>
      <c r="J5" s="2">
        <f t="shared" si="2"/>
        <v>178010801502</v>
      </c>
      <c r="K5" s="2">
        <f t="shared" si="2"/>
        <v>172358739118</v>
      </c>
      <c r="L5" s="2">
        <f t="shared" si="2"/>
        <v>-103446355739</v>
      </c>
      <c r="M5" s="2">
        <f t="shared" si="2"/>
        <v>25048196278</v>
      </c>
      <c r="N5" s="2">
        <f t="shared" si="2"/>
        <v>113986758599</v>
      </c>
      <c r="O5" s="2">
        <f t="shared" si="2"/>
        <v>251957248676</v>
      </c>
      <c r="P5" s="2">
        <f t="shared" si="2"/>
        <v>219928937125</v>
      </c>
      <c r="Q5" s="2">
        <f t="shared" si="2"/>
        <v>298305860845</v>
      </c>
      <c r="R5" s="2">
        <f t="shared" si="2"/>
        <v>295086465079</v>
      </c>
      <c r="S5" s="2">
        <f t="shared" si="2"/>
        <v>402347776450</v>
      </c>
      <c r="T5" s="2">
        <f t="shared" si="2"/>
        <v>429130287067</v>
      </c>
      <c r="U5" s="2">
        <f t="shared" si="2"/>
        <v>323628928262</v>
      </c>
      <c r="V5" s="2">
        <f t="shared" si="2"/>
        <v>181401581515</v>
      </c>
      <c r="W5" s="2">
        <f t="shared" si="2"/>
        <v>140020140152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9</v>
      </c>
      <c r="C6" t="s">
        <v>10</v>
      </c>
      <c r="D6" s="2">
        <f>IFERROR(INDEX(D51:D500,MATCH($C$6,$C$51:$C$500,0)),"")</f>
        <v>6774836512816</v>
      </c>
      <c r="E6" s="2">
        <f>IFERROR(INDEX(E51:E500,MATCH($C$6,$C$51:$C$500,0)),"")</f>
        <v>6765764694389</v>
      </c>
      <c r="H6" s="2">
        <f>IFERROR(INDEX(D6:G6,COUNT(D6:G6)),"")</f>
        <v>6765764694389</v>
      </c>
      <c r="I6" s="2">
        <f t="shared" ref="I6:AA6" si="3">IFERROR(INDEX(I51:I500,MATCH($C$6,$C$51:$C$500,0)),"")</f>
        <v>6786878808118</v>
      </c>
      <c r="J6" s="2">
        <f t="shared" si="3"/>
        <v>6746912470382</v>
      </c>
      <c r="K6" s="2">
        <f t="shared" si="3"/>
        <v>6539181428024</v>
      </c>
      <c r="L6" s="2">
        <f t="shared" si="3"/>
        <v>6215652955420</v>
      </c>
      <c r="M6" s="2">
        <f t="shared" si="3"/>
        <v>6032148919731</v>
      </c>
      <c r="N6" s="2">
        <f t="shared" si="3"/>
        <v>6049249422919</v>
      </c>
      <c r="O6" s="2">
        <f t="shared" si="3"/>
        <v>7234870912135</v>
      </c>
      <c r="P6" s="2">
        <f t="shared" si="3"/>
        <v>6515652571077</v>
      </c>
      <c r="Q6" s="2">
        <f t="shared" si="3"/>
        <v>6310550327246</v>
      </c>
      <c r="R6" s="2">
        <f t="shared" si="3"/>
        <v>5057478024211</v>
      </c>
      <c r="S6" s="2">
        <f t="shared" si="3"/>
        <v>4770828683560</v>
      </c>
      <c r="T6" s="2">
        <f t="shared" si="3"/>
        <v>4470166548979</v>
      </c>
      <c r="U6" s="2">
        <f t="shared" si="3"/>
        <v>4096044505121</v>
      </c>
      <c r="V6" s="2">
        <f t="shared" si="3"/>
        <v>3950935407032</v>
      </c>
      <c r="W6" s="2">
        <f t="shared" si="3"/>
        <v>3799002091322</v>
      </c>
      <c r="X6" s="2">
        <f t="shared" si="3"/>
        <v>3624155918725</v>
      </c>
      <c r="Y6" s="2">
        <f t="shared" si="3"/>
        <v>1187072833160</v>
      </c>
      <c r="Z6" s="2">
        <f t="shared" si="3"/>
        <v>1143767982401</v>
      </c>
      <c r="AA6" s="2">
        <f t="shared" si="3"/>
        <v>1125561228198</v>
      </c>
    </row>
    <row r="7" spans="1:27" ht="15.5" x14ac:dyDescent="0.35">
      <c r="B7" t="s">
        <v>11</v>
      </c>
      <c r="C7" t="s">
        <v>12</v>
      </c>
      <c r="D7" s="3">
        <f>IFERROR(INDEX(D51:D500,MATCH($C$7,$C$51:$C$500,0))/1000000000,"")</f>
        <v>10.37</v>
      </c>
      <c r="E7" s="3">
        <f>IFERROR(INDEX(E51:E500,MATCH($C$7,$C$51:$C$500,0))/1000000000,"")</f>
        <v>10.37</v>
      </c>
      <c r="H7" s="3">
        <f>IFERROR(INDEX(D7:G7,COUNT(D7:G7)),"")</f>
        <v>10.37</v>
      </c>
      <c r="I7" s="3">
        <f t="shared" ref="I7:AA7" si="4">IFERROR(INDEX(I51:I500,MATCH($C$7,$C$51:$C$500,0))/1000000000,"")</f>
        <v>10.37</v>
      </c>
      <c r="J7" s="3">
        <f t="shared" si="4"/>
        <v>10.37</v>
      </c>
      <c r="K7" s="3">
        <f t="shared" si="4"/>
        <v>10.37</v>
      </c>
      <c r="L7" s="3">
        <f t="shared" si="4"/>
        <v>10.37</v>
      </c>
      <c r="M7" s="3">
        <f t="shared" si="4"/>
        <v>10.37</v>
      </c>
      <c r="N7" s="3">
        <f t="shared" si="4"/>
        <v>10.37</v>
      </c>
      <c r="O7" s="3">
        <f t="shared" si="4"/>
        <v>10.37</v>
      </c>
      <c r="P7" s="3">
        <f t="shared" si="4"/>
        <v>10.37</v>
      </c>
      <c r="Q7" s="3">
        <f t="shared" si="4"/>
        <v>10.37</v>
      </c>
      <c r="R7" s="3">
        <f t="shared" si="4"/>
        <v>10.37</v>
      </c>
      <c r="S7" s="3">
        <f t="shared" si="4"/>
        <v>10.37</v>
      </c>
      <c r="T7" s="3">
        <f t="shared" si="4"/>
        <v>10.37</v>
      </c>
      <c r="U7" s="3">
        <f t="shared" si="4"/>
        <v>10.37</v>
      </c>
      <c r="V7" s="3">
        <f t="shared" si="4"/>
        <v>10.37</v>
      </c>
      <c r="W7" s="3">
        <f t="shared" si="4"/>
        <v>10.37</v>
      </c>
      <c r="X7" s="3">
        <f t="shared" si="4"/>
        <v>10.37</v>
      </c>
      <c r="Y7" s="3">
        <f t="shared" si="4"/>
        <v>3.11</v>
      </c>
      <c r="Z7" s="3">
        <f t="shared" si="4"/>
        <v>3.11</v>
      </c>
      <c r="AA7" s="3">
        <f t="shared" si="4"/>
        <v>3.11</v>
      </c>
    </row>
    <row r="8" spans="1:2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119000000000</v>
      </c>
      <c r="E8" s="2">
        <f>IFERROR(INDEX(E51:E500,MATCH("Free cash flow (Quarter)",$C$51:$C$500,0)),"")</f>
        <v>79000000000</v>
      </c>
      <c r="H8" s="2">
        <f>IFERROR(INDEX(D8:G8,COUNT(D8:G8)),"")</f>
        <v>79000000000</v>
      </c>
      <c r="I8" s="2">
        <f t="shared" ref="I8:AA8" si="5">IFERROR(INDEX(I51:I500,MATCH($C$8,$C$51:$C$500,0)),"")</f>
        <v>772000000000</v>
      </c>
      <c r="J8" s="2">
        <f t="shared" si="5"/>
        <v>111000000000</v>
      </c>
      <c r="K8" s="2">
        <f t="shared" si="5"/>
        <v>-136000000000</v>
      </c>
      <c r="L8" s="2">
        <f t="shared" si="5"/>
        <v>-463000000000</v>
      </c>
      <c r="M8" s="2">
        <f t="shared" si="5"/>
        <v>765000000000</v>
      </c>
      <c r="N8" s="2">
        <f t="shared" si="5"/>
        <v>13000000000</v>
      </c>
      <c r="O8" s="2">
        <f t="shared" si="5"/>
        <v>-542000000000</v>
      </c>
      <c r="P8" s="2">
        <f t="shared" si="5"/>
        <v>-89000000000</v>
      </c>
      <c r="Q8" s="2">
        <f t="shared" si="5"/>
        <v>-589000000000</v>
      </c>
      <c r="R8" s="2">
        <f t="shared" si="5"/>
        <v>-1008000000000</v>
      </c>
      <c r="S8" s="2">
        <f t="shared" si="5"/>
        <v>-1109000000000</v>
      </c>
      <c r="T8" s="2">
        <f t="shared" si="5"/>
        <v>-833000000000</v>
      </c>
      <c r="U8" s="2">
        <f t="shared" si="5"/>
        <v>65000000000</v>
      </c>
      <c r="V8" s="2">
        <f t="shared" si="5"/>
        <v>100000000000</v>
      </c>
      <c r="W8" s="2">
        <f t="shared" si="5"/>
        <v>-292000000000</v>
      </c>
      <c r="X8" s="2">
        <f t="shared" si="5"/>
        <v>-348000000000</v>
      </c>
      <c r="Y8" s="2">
        <f t="shared" si="5"/>
        <v>-17000000000</v>
      </c>
      <c r="Z8" s="2">
        <f t="shared" si="5"/>
        <v>-50000000000</v>
      </c>
      <c r="AA8" s="2">
        <f t="shared" si="5"/>
        <v>-52000000000</v>
      </c>
    </row>
    <row r="9" spans="1:27" ht="15.5" x14ac:dyDescent="0.35">
      <c r="A9" t="s">
        <v>16</v>
      </c>
      <c r="C9" t="s">
        <v>17</v>
      </c>
      <c r="D9" s="3">
        <f>IFERROR(INDEX(D51:D500,MATCH("Free cash flow per share (Quarter)",$C$51:$C$500,0)),"")</f>
        <v>11.49</v>
      </c>
      <c r="E9" s="3">
        <f>IFERROR(INDEX(E51:E500,MATCH("Free cash flow per share (Quarter)",$C$51:$C$500,0)),"")</f>
        <v>7.61</v>
      </c>
      <c r="H9" s="3">
        <f>IFERROR(INDEX(D9:G9,COUNT(D9:G9)),"")</f>
        <v>7.61</v>
      </c>
      <c r="I9" s="3">
        <f t="shared" ref="I9:AA9" si="6">IFERROR(INDEX(I51:I500,MATCH($C$9,$C$51:$C$500,0)),"")</f>
        <v>74.44</v>
      </c>
      <c r="J9" s="3">
        <f t="shared" si="6"/>
        <v>10.7</v>
      </c>
      <c r="K9" s="3">
        <f t="shared" si="6"/>
        <v>-13.14</v>
      </c>
      <c r="L9" s="3">
        <f t="shared" si="6"/>
        <v>-44.7</v>
      </c>
      <c r="M9" s="3">
        <f t="shared" si="6"/>
        <v>73.83</v>
      </c>
      <c r="N9" s="3">
        <f t="shared" si="6"/>
        <v>1.24</v>
      </c>
      <c r="O9" s="3">
        <f t="shared" si="6"/>
        <v>-52.27</v>
      </c>
      <c r="P9" s="3">
        <f t="shared" si="6"/>
        <v>-8.57</v>
      </c>
      <c r="Q9" s="3">
        <f t="shared" si="6"/>
        <v>-56.85</v>
      </c>
      <c r="R9" s="3">
        <f t="shared" si="6"/>
        <v>-97.22</v>
      </c>
      <c r="S9" s="3">
        <f t="shared" si="6"/>
        <v>-107</v>
      </c>
      <c r="T9" s="3">
        <f t="shared" si="6"/>
        <v>-80.41</v>
      </c>
      <c r="U9" s="3">
        <f t="shared" si="6"/>
        <v>6.28</v>
      </c>
      <c r="V9" s="3">
        <f t="shared" si="6"/>
        <v>9.65</v>
      </c>
      <c r="W9" s="3">
        <f t="shared" si="6"/>
        <v>-28.18</v>
      </c>
      <c r="X9" s="3">
        <f t="shared" si="6"/>
        <v>-33.56</v>
      </c>
      <c r="Y9" s="3">
        <f t="shared" si="6"/>
        <v>-5.41</v>
      </c>
      <c r="Z9" s="3">
        <f t="shared" si="6"/>
        <v>-16.2</v>
      </c>
      <c r="AA9" s="3">
        <f t="shared" si="6"/>
        <v>-16.75</v>
      </c>
    </row>
    <row r="10" spans="1:27" ht="15.5" x14ac:dyDescent="0.35">
      <c r="C10" t="s">
        <v>18</v>
      </c>
      <c r="D10" s="3">
        <f ca="1">IFERROR(IF(D9=0,"",D2/D9),"")</f>
        <v>10.791993037423847</v>
      </c>
      <c r="E10" s="3">
        <f ca="1">IFERROR(IF(E9=0,"",E2/E9),"")</f>
        <v>14.323258869908015</v>
      </c>
      <c r="I10" s="3">
        <f t="shared" ref="I10:AA10" ca="1" si="7">IFERROR(IF(I9=0,"",I2/I9),"")</f>
        <v>1.8404083825900055</v>
      </c>
      <c r="J10" s="3">
        <f t="shared" ca="1" si="7"/>
        <v>15.140186915887851</v>
      </c>
      <c r="K10" s="3">
        <f t="shared" ca="1" si="7"/>
        <v>-15.068493150684931</v>
      </c>
      <c r="L10" s="3">
        <f t="shared" ca="1" si="7"/>
        <v>-3.8255033557046976</v>
      </c>
      <c r="M10" s="3">
        <f t="shared" ca="1" si="7"/>
        <v>2.1129622104835435</v>
      </c>
      <c r="N10" s="3">
        <f t="shared" ca="1" si="7"/>
        <v>177.41935483870967</v>
      </c>
      <c r="O10" s="3">
        <f t="shared" ca="1" si="7"/>
        <v>-4.9741725655251576</v>
      </c>
      <c r="P10" s="3">
        <f t="shared" ca="1" si="7"/>
        <v>-35.939323220536757</v>
      </c>
      <c r="Q10" s="3">
        <f t="shared" ca="1" si="7"/>
        <v>-6.1565523306948107</v>
      </c>
      <c r="R10" s="3">
        <f t="shared" ca="1" si="7"/>
        <v>-5.1429746965644929</v>
      </c>
      <c r="S10" s="3">
        <f t="shared" ca="1" si="7"/>
        <v>-4.5700934579439254</v>
      </c>
      <c r="T10" s="3">
        <f t="shared" ca="1" si="7"/>
        <v>-8.0835716950628029</v>
      </c>
      <c r="U10" s="3">
        <f t="shared" ca="1" si="7"/>
        <v>50.159235668789805</v>
      </c>
      <c r="V10" s="3">
        <f t="shared" ca="1" si="7"/>
        <v>34.715025906735747</v>
      </c>
      <c r="W10" s="3">
        <f t="shared" ca="1" si="7"/>
        <v>-9.0489709013484738</v>
      </c>
      <c r="X10" s="3">
        <f t="shared" ca="1" si="7"/>
        <v>-12.663885578069129</v>
      </c>
      <c r="Y10" s="3">
        <f t="shared" ca="1" si="7"/>
        <v>-47.864584103512016</v>
      </c>
      <c r="Z10" s="3" t="str">
        <f t="shared" ca="1" si="7"/>
        <v/>
      </c>
      <c r="AA10" s="3" t="str">
        <f t="shared" ca="1" si="7"/>
        <v/>
      </c>
    </row>
    <row r="11" spans="1:27" ht="15.5" x14ac:dyDescent="0.35">
      <c r="B11" t="s">
        <v>19</v>
      </c>
      <c r="C11" t="s">
        <v>20</v>
      </c>
      <c r="D11" s="2">
        <f>IFERROR(INDEX(D51:D500,MATCH($C$11,$C$51:$C$500,0)),"")</f>
        <v>792382583507</v>
      </c>
      <c r="E11" s="2">
        <f>IFERROR(INDEX(E51:E500,MATCH($C$11,$C$51:$C$500,0)),"")</f>
        <v>877726992802</v>
      </c>
      <c r="H11" s="2">
        <f>IFERROR(INDEX(D11:G11,COUNT(D11:G11)),"")</f>
        <v>877726992802</v>
      </c>
      <c r="I11" s="2">
        <f t="shared" ref="I11:AA11" si="8">IFERROR(INDEX(I51:I500,MATCH($C$11,$C$51:$C$500,0)),"")</f>
        <v>944374405854</v>
      </c>
      <c r="J11" s="2">
        <f t="shared" si="8"/>
        <v>752320105532</v>
      </c>
      <c r="K11" s="2">
        <f t="shared" si="8"/>
        <v>954308405033</v>
      </c>
      <c r="L11" s="2">
        <f t="shared" si="8"/>
        <v>1162691397052</v>
      </c>
      <c r="M11" s="2">
        <f t="shared" si="8"/>
        <v>1753785483563</v>
      </c>
      <c r="N11" s="2">
        <f t="shared" si="8"/>
        <v>1424740065133</v>
      </c>
      <c r="O11" s="2">
        <f t="shared" si="8"/>
        <v>1415756278145</v>
      </c>
      <c r="P11" s="2">
        <f t="shared" si="8"/>
        <v>1124187349860</v>
      </c>
      <c r="Q11" s="2">
        <f t="shared" si="8"/>
        <v>749509978850</v>
      </c>
      <c r="R11" s="2">
        <f t="shared" si="8"/>
        <v>473342736649</v>
      </c>
      <c r="S11" s="2">
        <f t="shared" si="8"/>
        <v>404576741480</v>
      </c>
      <c r="T11" s="2">
        <f t="shared" si="8"/>
        <v>550012624878</v>
      </c>
      <c r="U11" s="2">
        <f t="shared" si="8"/>
        <v>525610339004</v>
      </c>
      <c r="V11" s="2">
        <f t="shared" si="8"/>
        <v>221765835974</v>
      </c>
      <c r="W11" s="2">
        <f t="shared" si="8"/>
        <v>106174916664</v>
      </c>
      <c r="X11" s="2">
        <f t="shared" si="8"/>
        <v>88781611954</v>
      </c>
      <c r="Y11" s="2">
        <f t="shared" si="8"/>
        <v>39838352562</v>
      </c>
      <c r="Z11" s="2">
        <f t="shared" si="8"/>
        <v>63725916272</v>
      </c>
      <c r="AA11" s="2">
        <f t="shared" si="8"/>
        <v>39908047367</v>
      </c>
    </row>
    <row r="12" spans="1:2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2120000000000</v>
      </c>
      <c r="E12" s="2">
        <f>IFERROR(INDEX(E51:E500,MATCH("Net Debt (Quarter)",$C$51:$C$500,0)),"")</f>
        <v>2185000000000</v>
      </c>
      <c r="H12" s="2">
        <f>IFERROR(INDEX(D12:G12,COUNT(D12:G12)),"")</f>
        <v>2185000000000</v>
      </c>
      <c r="I12" s="2">
        <f t="shared" ref="I12:AA12" si="9">IFERROR(INDEX(I51:I500,MATCH($C$12,$C$51:$C$500,0)),"")</f>
        <v>2137000000000</v>
      </c>
      <c r="J12" s="2">
        <f t="shared" si="9"/>
        <v>2984000000000</v>
      </c>
      <c r="K12" s="2">
        <f t="shared" si="9"/>
        <v>3648000000000</v>
      </c>
      <c r="L12" s="2">
        <f t="shared" si="9"/>
        <v>3776000000000</v>
      </c>
      <c r="M12" s="2">
        <f t="shared" si="9"/>
        <v>3101000000000</v>
      </c>
      <c r="N12" s="2">
        <f t="shared" si="9"/>
        <v>3609000000000</v>
      </c>
      <c r="O12" s="2">
        <f t="shared" si="9"/>
        <v>3383000000000</v>
      </c>
      <c r="P12" s="2">
        <f t="shared" si="9"/>
        <v>3727000000000</v>
      </c>
      <c r="Q12" s="2">
        <f t="shared" si="9"/>
        <v>3097000000000</v>
      </c>
      <c r="R12" s="2">
        <f t="shared" si="9"/>
        <v>3346000000000</v>
      </c>
      <c r="S12" s="2">
        <f t="shared" si="9"/>
        <v>2741000000000</v>
      </c>
      <c r="T12" s="2">
        <f t="shared" si="9"/>
        <v>1179000000000</v>
      </c>
      <c r="U12" s="2">
        <f t="shared" si="9"/>
        <v>585000000000</v>
      </c>
      <c r="V12" s="2">
        <f t="shared" si="9"/>
        <v>892000000000</v>
      </c>
      <c r="W12" s="2">
        <f t="shared" si="9"/>
        <v>1026000000000</v>
      </c>
      <c r="X12" s="2">
        <f t="shared" si="9"/>
        <v>273000000000</v>
      </c>
      <c r="Y12" s="2">
        <f t="shared" si="9"/>
        <v>418000000000</v>
      </c>
      <c r="Z12" s="2">
        <f t="shared" si="9"/>
        <v>402000000000</v>
      </c>
      <c r="AA12" s="2">
        <f t="shared" si="9"/>
        <v>344000000000</v>
      </c>
    </row>
    <row r="13" spans="1:2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2912000000000</v>
      </c>
      <c r="E13" s="2">
        <f>IFERROR(INDEX(E51:E500,MATCH("Total Debt (Quarter)",$C$51:$C$500,0)),"")</f>
        <v>3063000000000</v>
      </c>
      <c r="H13" s="2">
        <f>IFERROR(INDEX(D13:G13,COUNT(D13:G13)),"")</f>
        <v>3063000000000</v>
      </c>
      <c r="I13" s="2">
        <f t="shared" ref="I13:AA13" si="10">IFERROR(INDEX(I51:I500,MATCH($C$13,$C$51:$C$500,0)),"")</f>
        <v>3081000000000</v>
      </c>
      <c r="J13" s="2">
        <f t="shared" si="10"/>
        <v>3736000000000</v>
      </c>
      <c r="K13" s="2">
        <f t="shared" si="10"/>
        <v>4602000000000</v>
      </c>
      <c r="L13" s="2">
        <f t="shared" si="10"/>
        <v>4938000000000</v>
      </c>
      <c r="M13" s="2">
        <f t="shared" si="10"/>
        <v>4855000000000</v>
      </c>
      <c r="N13" s="2">
        <f t="shared" si="10"/>
        <v>5034000000000</v>
      </c>
      <c r="O13" s="2">
        <f t="shared" si="10"/>
        <v>4798000000000</v>
      </c>
      <c r="P13" s="2">
        <f t="shared" si="10"/>
        <v>4851000000000</v>
      </c>
      <c r="Q13" s="2">
        <f t="shared" si="10"/>
        <v>3847000000000</v>
      </c>
      <c r="R13" s="2">
        <f t="shared" si="10"/>
        <v>3819000000000</v>
      </c>
      <c r="S13" s="2">
        <f t="shared" si="10"/>
        <v>3146000000000</v>
      </c>
      <c r="T13" s="2">
        <f t="shared" si="10"/>
        <v>1729000000000</v>
      </c>
      <c r="U13" s="2">
        <f t="shared" si="10"/>
        <v>1111000000000</v>
      </c>
      <c r="V13" s="2">
        <f t="shared" si="10"/>
        <v>1113000000000</v>
      </c>
      <c r="W13" s="2">
        <f t="shared" si="10"/>
        <v>1132000000000</v>
      </c>
      <c r="X13" s="2">
        <f t="shared" si="10"/>
        <v>362000000000</v>
      </c>
      <c r="Y13" s="2">
        <f t="shared" si="10"/>
        <v>458000000000</v>
      </c>
      <c r="Z13" s="2">
        <f t="shared" si="10"/>
        <v>466000000000</v>
      </c>
      <c r="AA13" s="2">
        <f t="shared" si="10"/>
        <v>384000000000</v>
      </c>
    </row>
    <row r="14" spans="1:27" ht="15.5" x14ac:dyDescent="0.35">
      <c r="C14" t="s">
        <v>27</v>
      </c>
      <c r="D14" s="2">
        <f>IFERROR(INDEX(D51:D500,MATCH($C$14,$C$51:$C$500,0)),"")</f>
        <v>-110246040767</v>
      </c>
      <c r="E14" s="2">
        <f>IFERROR(INDEX(E51:E500,MATCH($C$14,$C$51:$C$500,0)),"")</f>
        <v>-60891518663</v>
      </c>
      <c r="H14" s="2">
        <f>IFERROR(SUM(D14:G14)*(4/MAX(1,COUNT(D14:G14))),"")</f>
        <v>-342275118860</v>
      </c>
      <c r="I14" s="2">
        <f t="shared" ref="I14:AA14" si="11">IFERROR(INDEX(I51:I500,MATCH($C$14,$C$51:$C$500,0)),"")</f>
        <v>-371506926541</v>
      </c>
      <c r="J14" s="2">
        <f t="shared" si="11"/>
        <v>-359417153294</v>
      </c>
      <c r="K14" s="2">
        <f t="shared" si="11"/>
        <v>-389477437701</v>
      </c>
      <c r="L14" s="2">
        <f t="shared" si="11"/>
        <v>-408133815232</v>
      </c>
      <c r="M14" s="2">
        <f t="shared" si="11"/>
        <v>-401851810887</v>
      </c>
      <c r="N14" s="2">
        <f t="shared" si="11"/>
        <v>-413463735538</v>
      </c>
      <c r="O14" s="2">
        <f t="shared" si="11"/>
        <v>-418834118908</v>
      </c>
      <c r="P14" s="2">
        <f t="shared" si="11"/>
        <v>-290033506443</v>
      </c>
      <c r="Q14" s="2">
        <f t="shared" si="11"/>
        <v>-240427904036</v>
      </c>
      <c r="R14" s="2">
        <f t="shared" si="11"/>
        <v>-173860393610</v>
      </c>
      <c r="S14" s="2">
        <f t="shared" si="11"/>
        <v>-89669419835</v>
      </c>
      <c r="T14" s="2">
        <f t="shared" si="11"/>
        <v>-98745885026</v>
      </c>
      <c r="U14" s="2">
        <f t="shared" si="11"/>
        <v>-82029491509</v>
      </c>
      <c r="V14" s="2">
        <f t="shared" si="11"/>
        <v>-81792350715</v>
      </c>
      <c r="W14" s="2">
        <f t="shared" si="11"/>
        <v>-48300574331</v>
      </c>
      <c r="X14" s="2">
        <f t="shared" si="11"/>
        <v>-32541058754</v>
      </c>
      <c r="Y14" s="2">
        <f t="shared" si="11"/>
        <v>-47266703662</v>
      </c>
      <c r="Z14" s="2">
        <f t="shared" si="11"/>
        <v>-31169024098</v>
      </c>
      <c r="AA14" s="2">
        <f t="shared" si="11"/>
        <v>-24390338840</v>
      </c>
    </row>
    <row r="15" spans="1:27" ht="15.5" x14ac:dyDescent="0.35">
      <c r="C15" t="s">
        <v>28</v>
      </c>
      <c r="D15" s="2">
        <f>IFERROR(INDEX(D51:D500,MATCH($C$15,$C$51:$C$500,0)),"")</f>
        <v>11490740222</v>
      </c>
      <c r="E15" s="2">
        <f>IFERROR(INDEX(E51:E500,MATCH($C$15,$C$51:$C$500,0)),"")</f>
        <v>-3897948086</v>
      </c>
      <c r="H15" s="2">
        <f>IFERROR(SUM(D15:G15)*(4/MAX(1,COUNT(D15:G15))),"")</f>
        <v>15185584272</v>
      </c>
      <c r="I15" s="2">
        <f t="shared" ref="I15:AA15" si="12">IFERROR(INDEX(I51:I500,MATCH($C$15,$C$51:$C$500,0)),"")</f>
        <v>99612108100</v>
      </c>
      <c r="J15" s="2">
        <f t="shared" si="12"/>
        <v>-62722358966</v>
      </c>
      <c r="K15" s="2">
        <f t="shared" si="12"/>
        <v>8160234964</v>
      </c>
      <c r="L15" s="2">
        <f t="shared" si="12"/>
        <v>22948264056</v>
      </c>
      <c r="M15" s="2">
        <f t="shared" si="12"/>
        <v>1181863900</v>
      </c>
      <c r="N15" s="2">
        <f t="shared" si="12"/>
        <v>37070946947</v>
      </c>
      <c r="O15" s="2">
        <f t="shared" si="12"/>
        <v>8608508433</v>
      </c>
      <c r="P15" s="2">
        <f t="shared" si="12"/>
        <v>103756227015</v>
      </c>
      <c r="Q15" s="2">
        <f t="shared" si="12"/>
        <v>98863753278</v>
      </c>
      <c r="R15" s="2">
        <f t="shared" si="12"/>
        <v>-1935834355</v>
      </c>
      <c r="S15" s="2">
        <f t="shared" si="12"/>
        <v>-157189266</v>
      </c>
      <c r="T15" s="2">
        <f t="shared" si="12"/>
        <v>-96050202576</v>
      </c>
      <c r="U15" s="2">
        <f t="shared" si="12"/>
        <v>-74140672440</v>
      </c>
      <c r="V15" s="2">
        <f t="shared" si="12"/>
        <v>-75804487283</v>
      </c>
      <c r="W15" s="2">
        <f t="shared" si="12"/>
        <v>-51158119914</v>
      </c>
      <c r="X15" s="2">
        <f t="shared" si="12"/>
        <v>-58578634282</v>
      </c>
      <c r="Y15" s="2">
        <f t="shared" si="12"/>
        <v>-19810453091</v>
      </c>
      <c r="Z15" s="2">
        <f t="shared" si="12"/>
        <v>-26168127244</v>
      </c>
      <c r="AA15" s="2">
        <f t="shared" si="12"/>
        <v>-16788941086</v>
      </c>
    </row>
    <row r="16" spans="1:27" ht="15.5" x14ac:dyDescent="0.35">
      <c r="C16" t="s">
        <v>29</v>
      </c>
      <c r="D16" s="2">
        <f>IFERROR(INDEX(D51:D500,MATCH($C$16,$C$51:$C$500,0)),"")</f>
        <v>20729935026</v>
      </c>
      <c r="E16" s="2">
        <f>IFERROR(INDEX(E51:E500,MATCH($C$16,$C$51:$C$500,0)),"")</f>
        <v>20331259100</v>
      </c>
      <c r="H16" s="2">
        <f>IFERROR(SUM(D16:G16)*(4/MAX(1,COUNT(D16:G16))),"")</f>
        <v>82122388252</v>
      </c>
      <c r="I16" s="2">
        <f t="shared" ref="I16:AA16" si="13">IFERROR(INDEX(I51:I500,MATCH($C$16,$C$51:$C$500,0)),"")</f>
        <v>78944995844</v>
      </c>
      <c r="J16" s="2">
        <f t="shared" si="13"/>
        <v>326574090021</v>
      </c>
      <c r="K16" s="2">
        <f t="shared" si="13"/>
        <v>749868136382</v>
      </c>
      <c r="L16" s="2">
        <f t="shared" si="13"/>
        <v>169019638211</v>
      </c>
      <c r="M16" s="2">
        <f t="shared" si="13"/>
        <v>-31231046858</v>
      </c>
      <c r="N16" s="2">
        <f t="shared" si="13"/>
        <v>31891294122</v>
      </c>
      <c r="O16" s="2">
        <f t="shared" si="13"/>
        <v>428100705381</v>
      </c>
      <c r="P16" s="2">
        <f t="shared" si="13"/>
        <v>90350432325</v>
      </c>
      <c r="Q16" s="2">
        <f t="shared" si="13"/>
        <v>172672760091</v>
      </c>
      <c r="R16" s="2">
        <f t="shared" si="13"/>
        <v>299286389343</v>
      </c>
      <c r="S16" s="2">
        <f t="shared" si="13"/>
        <v>419201384730</v>
      </c>
      <c r="T16" s="2">
        <f t="shared" si="13"/>
        <v>528467561379</v>
      </c>
      <c r="U16" s="2">
        <f t="shared" si="13"/>
        <v>403749214301</v>
      </c>
      <c r="V16" s="2">
        <f t="shared" si="13"/>
        <v>276240213661</v>
      </c>
      <c r="W16" s="2">
        <f t="shared" si="13"/>
        <v>198562902312</v>
      </c>
      <c r="X16" s="2">
        <f t="shared" si="13"/>
        <v>429026013175</v>
      </c>
      <c r="Y16" s="2">
        <f t="shared" si="13"/>
        <v>58611189087</v>
      </c>
      <c r="Z16" s="2">
        <f t="shared" si="13"/>
        <v>45550358861</v>
      </c>
      <c r="AA16" s="2">
        <f t="shared" si="13"/>
        <v>42535313880</v>
      </c>
    </row>
    <row r="17" spans="1:27" ht="15.5" x14ac:dyDescent="0.35">
      <c r="A17" t="s">
        <v>30</v>
      </c>
    </row>
    <row r="18" spans="1:2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918</v>
      </c>
    </row>
    <row r="19" spans="1:27" ht="15.5" x14ac:dyDescent="0.35">
      <c r="A19" t="s">
        <v>50</v>
      </c>
      <c r="C19" t="s">
        <v>51</v>
      </c>
    </row>
    <row r="20" spans="1:27" ht="15.5" x14ac:dyDescent="0.35">
      <c r="A20" t="s">
        <v>52</v>
      </c>
      <c r="C20" t="s">
        <v>53</v>
      </c>
      <c r="D20" s="2">
        <f ca="1">IFERROR(D21*D2,"")</f>
        <v>1285880000000</v>
      </c>
      <c r="E20" s="2">
        <f ca="1">IFERROR(E21*E2,"")</f>
        <v>1130330000000</v>
      </c>
      <c r="H20" s="2">
        <f t="shared" ref="H20:AA20" ca="1" si="14">IFERROR(H21*H2,"")</f>
        <v>1130330000000</v>
      </c>
      <c r="I20" s="2">
        <f t="shared" ca="1" si="14"/>
        <v>1420690000000</v>
      </c>
      <c r="J20" s="2">
        <f t="shared" ca="1" si="14"/>
        <v>1679940000000</v>
      </c>
      <c r="K20" s="2">
        <f t="shared" ca="1" si="14"/>
        <v>2053260000000</v>
      </c>
      <c r="L20" s="2">
        <f t="shared" ca="1" si="14"/>
        <v>1773270000000</v>
      </c>
      <c r="M20" s="2">
        <f t="shared" ca="1" si="14"/>
        <v>1617720000000</v>
      </c>
      <c r="N20" s="2">
        <f t="shared" ca="1" si="14"/>
        <v>2281400000000</v>
      </c>
      <c r="O20" s="2">
        <f t="shared" ca="1" si="14"/>
        <v>2696200000000</v>
      </c>
      <c r="P20" s="2">
        <f t="shared" ca="1" si="14"/>
        <v>3193960000000</v>
      </c>
      <c r="Q20" s="2">
        <f t="shared" ca="1" si="14"/>
        <v>3629500000000</v>
      </c>
      <c r="R20" s="2">
        <f t="shared" ca="1" si="14"/>
        <v>5185000000000</v>
      </c>
      <c r="S20" s="2">
        <f t="shared" ca="1" si="14"/>
        <v>5070930000000</v>
      </c>
      <c r="T20" s="2">
        <f t="shared" ca="1" si="14"/>
        <v>6740500000000</v>
      </c>
      <c r="U20" s="2">
        <f t="shared" ca="1" si="14"/>
        <v>3266550000000</v>
      </c>
      <c r="V20" s="2">
        <f t="shared" ca="1" si="14"/>
        <v>3473950000000</v>
      </c>
      <c r="W20" s="2">
        <f t="shared" ca="1" si="14"/>
        <v>2644350000000</v>
      </c>
      <c r="X20" s="2">
        <f t="shared" ca="1" si="14"/>
        <v>4407250000000</v>
      </c>
      <c r="Y20" s="2">
        <f t="shared" ca="1" si="14"/>
        <v>805326414000</v>
      </c>
      <c r="Z20" s="2" t="str">
        <f t="shared" ca="1" si="14"/>
        <v/>
      </c>
      <c r="AA20" s="2" t="str">
        <f t="shared" ca="1" si="14"/>
        <v/>
      </c>
    </row>
    <row r="21" spans="1:27" ht="15.5" x14ac:dyDescent="0.35">
      <c r="C21" t="s">
        <v>12</v>
      </c>
      <c r="D21" s="2">
        <f>IFERROR(INDEX(D51:D500,MATCH($C$7,$C$51:$C$500,0)),"")</f>
        <v>10370000000</v>
      </c>
      <c r="E21" s="2">
        <f>IFERROR(INDEX(E51:E500,MATCH($C$7,$C$51:$C$500,0)),"")</f>
        <v>10370000000</v>
      </c>
      <c r="H21" s="2">
        <f>IFERROR(INDEX(D21:G21,COUNT(D21:G21)),"")</f>
        <v>10370000000</v>
      </c>
      <c r="I21" s="2">
        <f t="shared" ref="I21:AA21" si="15">IFERROR(INDEX(I51:I500,MATCH($C$7,$C$51:$C$500,0)),"")</f>
        <v>10370000000</v>
      </c>
      <c r="J21" s="2">
        <f t="shared" si="15"/>
        <v>10370000000</v>
      </c>
      <c r="K21" s="2">
        <f t="shared" si="15"/>
        <v>10370000000</v>
      </c>
      <c r="L21" s="2">
        <f t="shared" si="15"/>
        <v>10370000000</v>
      </c>
      <c r="M21" s="2">
        <f t="shared" si="15"/>
        <v>10370000000</v>
      </c>
      <c r="N21" s="2">
        <f t="shared" si="15"/>
        <v>10370000000</v>
      </c>
      <c r="O21" s="2">
        <f t="shared" si="15"/>
        <v>10370000000</v>
      </c>
      <c r="P21" s="2">
        <f t="shared" si="15"/>
        <v>10370000000</v>
      </c>
      <c r="Q21" s="2">
        <f t="shared" si="15"/>
        <v>10370000000</v>
      </c>
      <c r="R21" s="2">
        <f t="shared" si="15"/>
        <v>10370000000</v>
      </c>
      <c r="S21" s="2">
        <f t="shared" si="15"/>
        <v>10370000000</v>
      </c>
      <c r="T21" s="2">
        <f t="shared" si="15"/>
        <v>10370000000</v>
      </c>
      <c r="U21" s="2">
        <f t="shared" si="15"/>
        <v>10370000000</v>
      </c>
      <c r="V21" s="2">
        <f t="shared" si="15"/>
        <v>10370000000</v>
      </c>
      <c r="W21" s="2">
        <f t="shared" si="15"/>
        <v>10370000000</v>
      </c>
      <c r="X21" s="2">
        <f t="shared" si="15"/>
        <v>10370000000</v>
      </c>
      <c r="Y21" s="2">
        <f t="shared" si="15"/>
        <v>3110000000</v>
      </c>
      <c r="Z21" s="2">
        <f t="shared" si="15"/>
        <v>3110000000</v>
      </c>
      <c r="AA21" s="2">
        <f t="shared" si="15"/>
        <v>3110000000</v>
      </c>
    </row>
    <row r="23" spans="1:27" ht="15.5" x14ac:dyDescent="0.35">
      <c r="B23" t="s">
        <v>54</v>
      </c>
      <c r="C23" t="s">
        <v>55</v>
      </c>
      <c r="D23" s="3">
        <f>IFERROR(D5/D6*100,"")</f>
        <v>0.11701414428235231</v>
      </c>
      <c r="E23" s="3">
        <f>IFERROR(E5/E6*100,"")</f>
        <v>5.7167369184560335E-2</v>
      </c>
      <c r="H23" s="3">
        <f t="shared" ref="H23:AA23" si="16">IFERROR(H5/H6*100,"")</f>
        <v>0.34867682178725867</v>
      </c>
      <c r="I23" s="3">
        <f t="shared" si="16"/>
        <v>1.0242456285774801</v>
      </c>
      <c r="J23" s="3">
        <f t="shared" si="16"/>
        <v>2.6384038963517384</v>
      </c>
      <c r="K23" s="3">
        <f t="shared" si="16"/>
        <v>2.6357846316871973</v>
      </c>
      <c r="L23" s="3">
        <f t="shared" si="16"/>
        <v>-1.6642878307547011</v>
      </c>
      <c r="M23" s="3">
        <f t="shared" si="16"/>
        <v>0.4152449916491287</v>
      </c>
      <c r="N23" s="3">
        <f t="shared" si="16"/>
        <v>1.884312426714204</v>
      </c>
      <c r="O23" s="3">
        <f t="shared" si="16"/>
        <v>3.4825396573889633</v>
      </c>
      <c r="P23" s="3">
        <f t="shared" si="16"/>
        <v>3.3753938646339918</v>
      </c>
      <c r="Q23" s="3">
        <f t="shared" si="16"/>
        <v>4.7270974063395874</v>
      </c>
      <c r="R23" s="3">
        <f t="shared" si="16"/>
        <v>5.8346563972472314</v>
      </c>
      <c r="S23" s="3">
        <f t="shared" si="16"/>
        <v>8.4334987302408742</v>
      </c>
      <c r="T23" s="3">
        <f t="shared" si="16"/>
        <v>9.5998724513970224</v>
      </c>
      <c r="U23" s="3">
        <f t="shared" si="16"/>
        <v>7.9010110328974505</v>
      </c>
      <c r="V23" s="3">
        <f t="shared" si="16"/>
        <v>4.5913578134468036</v>
      </c>
      <c r="W23" s="3">
        <f t="shared" si="16"/>
        <v>3.6857084251636967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56</v>
      </c>
      <c r="D24" s="4">
        <f>IFERROR(_xlfn.RRI(5,I23,D23),"")</f>
        <v>-0.35201217147058006</v>
      </c>
      <c r="E24" s="4">
        <f>IFERROR(_xlfn.RRI(5,J23,E23),"")</f>
        <v>-0.53531207714781082</v>
      </c>
      <c r="H24" s="4">
        <f t="shared" ref="H24:AA24" si="17">IFERROR(_xlfn.RRI(5,M23,H23),"")</f>
        <v>-3.4341127554655904E-2</v>
      </c>
      <c r="I24" s="4">
        <f t="shared" si="17"/>
        <v>-0.11478198961871855</v>
      </c>
      <c r="J24" s="4">
        <f t="shared" si="17"/>
        <v>-5.4004562541021928E-2</v>
      </c>
      <c r="K24" s="4">
        <f t="shared" si="17"/>
        <v>-4.8262694156227193E-2</v>
      </c>
      <c r="L24" s="4" t="str">
        <f t="shared" si="17"/>
        <v/>
      </c>
      <c r="M24" s="4">
        <f t="shared" si="17"/>
        <v>-0.4105352715697167</v>
      </c>
      <c r="N24" s="4">
        <f t="shared" si="17"/>
        <v>-0.25898154245742311</v>
      </c>
      <c r="O24" s="4">
        <f t="shared" si="17"/>
        <v>-0.18355652678559198</v>
      </c>
      <c r="P24" s="4">
        <f t="shared" si="17"/>
        <v>-0.15641595402866593</v>
      </c>
      <c r="Q24" s="4">
        <f t="shared" si="17"/>
        <v>5.844122184477607E-3</v>
      </c>
      <c r="R24" s="4">
        <f t="shared" si="17"/>
        <v>9.6222879369174175E-2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AA25" si="18">IFERROR(INDEX(I51:I500,MATCH($C$25,$C$51:$C$500,0)),"")</f>
        <v>6.2</v>
      </c>
      <c r="J25" s="3">
        <f t="shared" si="18"/>
        <v>16.86</v>
      </c>
      <c r="K25" s="3">
        <f t="shared" si="18"/>
        <v>16.8</v>
      </c>
      <c r="L25" s="3">
        <f t="shared" si="18"/>
        <v>-9.5399999999999991</v>
      </c>
      <c r="M25" s="3">
        <f t="shared" si="18"/>
        <v>1.18</v>
      </c>
      <c r="N25" s="3">
        <f t="shared" si="18"/>
        <v>7.41</v>
      </c>
      <c r="O25" s="3">
        <f t="shared" si="18"/>
        <v>24.26</v>
      </c>
      <c r="P25" s="3">
        <f t="shared" si="18"/>
        <v>19.649999999999999</v>
      </c>
      <c r="Q25" s="3">
        <f t="shared" si="18"/>
        <v>28.7</v>
      </c>
      <c r="R25" s="3">
        <f t="shared" si="18"/>
        <v>28.83</v>
      </c>
      <c r="S25" s="3">
        <f t="shared" si="18"/>
        <v>38.729999999999997</v>
      </c>
      <c r="T25" s="3">
        <f t="shared" si="18"/>
        <v>41.4</v>
      </c>
      <c r="U25" s="3">
        <f t="shared" si="18"/>
        <v>31.23</v>
      </c>
      <c r="V25" s="3">
        <f t="shared" si="18"/>
        <v>17.489999999999998</v>
      </c>
      <c r="W25" s="3">
        <f t="shared" si="18"/>
        <v>13.51</v>
      </c>
      <c r="X25" s="3">
        <f t="shared" si="18"/>
        <v>35.74</v>
      </c>
      <c r="Y25" s="3">
        <f t="shared" si="18"/>
        <v>12.48</v>
      </c>
      <c r="Z25" s="3">
        <f t="shared" si="18"/>
        <v>6.23</v>
      </c>
      <c r="AA25" s="3">
        <f t="shared" si="18"/>
        <v>8.2799999999999994</v>
      </c>
    </row>
    <row r="26" spans="1:27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AA26" si="19">IFERROR(_xlfn.RRI(5,M25,H25),"")</f>
        <v/>
      </c>
      <c r="I26" s="4">
        <f t="shared" si="19"/>
        <v>-3.5028034587720747E-2</v>
      </c>
      <c r="J26" s="4">
        <f t="shared" si="19"/>
        <v>-7.0191836750463921E-2</v>
      </c>
      <c r="K26" s="4">
        <f t="shared" si="19"/>
        <v>-3.0853692523622689E-2</v>
      </c>
      <c r="L26" s="4" t="str">
        <f t="shared" si="19"/>
        <v/>
      </c>
      <c r="M26" s="4">
        <f t="shared" si="19"/>
        <v>-0.47227523765802126</v>
      </c>
      <c r="N26" s="4">
        <f t="shared" si="19"/>
        <v>-0.28162015001094887</v>
      </c>
      <c r="O26" s="4">
        <f t="shared" si="19"/>
        <v>-0.10137583912212822</v>
      </c>
      <c r="P26" s="4">
        <f t="shared" si="19"/>
        <v>-8.8496975394177446E-2</v>
      </c>
      <c r="Q26" s="4">
        <f t="shared" si="19"/>
        <v>0.1041254423830662</v>
      </c>
      <c r="R26" s="4">
        <f t="shared" si="19"/>
        <v>0.16369149082833023</v>
      </c>
      <c r="S26" s="4">
        <f t="shared" si="19"/>
        <v>1.6198594171175307E-2</v>
      </c>
      <c r="T26" s="4">
        <f t="shared" si="19"/>
        <v>0.27103395060556634</v>
      </c>
      <c r="U26" s="4">
        <f t="shared" si="19"/>
        <v>0.38043762394614067</v>
      </c>
      <c r="V26" s="4">
        <f t="shared" si="19"/>
        <v>0.16131997088186023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60</v>
      </c>
      <c r="D27" s="3">
        <f>IFERROR(D4/D21,"")</f>
        <v>44.336436103760846</v>
      </c>
      <c r="E27" s="3">
        <f>IFERROR(E4/E21,"")</f>
        <v>59.766904081774349</v>
      </c>
      <c r="H27" s="3">
        <f t="shared" ref="H27:AA27" si="20">IFERROR(H4/H21,"")</f>
        <v>208.20668037107041</v>
      </c>
      <c r="I27" s="3">
        <f t="shared" si="20"/>
        <v>237.45324760192864</v>
      </c>
      <c r="J27" s="3">
        <f t="shared" si="20"/>
        <v>246.21844645294118</v>
      </c>
      <c r="K27" s="3">
        <f t="shared" si="20"/>
        <v>376.74314360578592</v>
      </c>
      <c r="L27" s="3">
        <f t="shared" si="20"/>
        <v>303.64078749035679</v>
      </c>
      <c r="M27" s="3">
        <f t="shared" si="20"/>
        <v>253.48426628148505</v>
      </c>
      <c r="N27" s="3">
        <f t="shared" si="20"/>
        <v>278.82241044850531</v>
      </c>
      <c r="O27" s="3">
        <f t="shared" si="20"/>
        <v>263.87546300954676</v>
      </c>
      <c r="P27" s="3">
        <f t="shared" si="20"/>
        <v>246.14620763085824</v>
      </c>
      <c r="Q27" s="3">
        <f t="shared" si="20"/>
        <v>212.42242146673095</v>
      </c>
      <c r="R27" s="3">
        <f t="shared" si="20"/>
        <v>219.52358797647059</v>
      </c>
      <c r="S27" s="3">
        <f t="shared" si="20"/>
        <v>212.23726810106075</v>
      </c>
      <c r="T27" s="3">
        <f t="shared" si="20"/>
        <v>176.80525200694311</v>
      </c>
      <c r="U27" s="3">
        <f t="shared" si="20"/>
        <v>145.61286552700096</v>
      </c>
      <c r="V27" s="3">
        <f t="shared" si="20"/>
        <v>121.70066935496625</v>
      </c>
      <c r="W27" s="3">
        <f t="shared" si="20"/>
        <v>90.565212159884283</v>
      </c>
      <c r="X27" s="3">
        <f t="shared" si="20"/>
        <v>81.264783525168752</v>
      </c>
      <c r="Y27" s="3">
        <f t="shared" si="20"/>
        <v>124.37899027009647</v>
      </c>
      <c r="Z27" s="3">
        <f t="shared" si="20"/>
        <v>106.82261693440515</v>
      </c>
      <c r="AA27" s="3">
        <f t="shared" si="20"/>
        <v>104.89818731607717</v>
      </c>
    </row>
    <row r="28" spans="1:27" ht="15.5" x14ac:dyDescent="0.35">
      <c r="C28" t="s">
        <v>61</v>
      </c>
      <c r="D28" s="4">
        <f>IFERROR(_xlfn.RRI(5,I27,D27),"")</f>
        <v>-0.28511442602746218</v>
      </c>
      <c r="E28" s="4">
        <f>IFERROR(_xlfn.RRI(5,J27,E27),"")</f>
        <v>-0.24659580395530023</v>
      </c>
      <c r="H28" s="4">
        <f t="shared" ref="H28:AA28" si="21">IFERROR(_xlfn.RRI(5,M27,H27),"")</f>
        <v>-3.8589789024136678E-2</v>
      </c>
      <c r="I28" s="4">
        <f t="shared" si="21"/>
        <v>-3.161046563204728E-2</v>
      </c>
      <c r="J28" s="4">
        <f t="shared" si="21"/>
        <v>-1.3756132700641355E-2</v>
      </c>
      <c r="K28" s="4">
        <f t="shared" si="21"/>
        <v>8.8855982620339224E-2</v>
      </c>
      <c r="L28" s="4">
        <f t="shared" si="21"/>
        <v>7.4068427998789543E-2</v>
      </c>
      <c r="M28" s="4">
        <f t="shared" si="21"/>
        <v>2.9186220952292397E-2</v>
      </c>
      <c r="N28" s="4">
        <f t="shared" si="21"/>
        <v>5.6090670582936486E-2</v>
      </c>
      <c r="O28" s="4">
        <f t="shared" si="21"/>
        <v>8.3379888800514612E-2</v>
      </c>
      <c r="P28" s="4">
        <f t="shared" si="21"/>
        <v>0.11070488029225856</v>
      </c>
      <c r="Q28" s="4">
        <f t="shared" si="21"/>
        <v>0.11784471445276457</v>
      </c>
      <c r="R28" s="4">
        <f t="shared" si="21"/>
        <v>0.19372408573964561</v>
      </c>
      <c r="S28" s="4">
        <f t="shared" si="21"/>
        <v>0.21166859822918838</v>
      </c>
      <c r="T28" s="4">
        <f t="shared" si="21"/>
        <v>7.2876238713213359E-2</v>
      </c>
      <c r="U28" s="4">
        <f t="shared" si="21"/>
        <v>6.3915918858816312E-2</v>
      </c>
      <c r="V28" s="4">
        <f t="shared" si="21"/>
        <v>3.0160744798308992E-2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29" spans="1:27" ht="15.5" x14ac:dyDescent="0.35">
      <c r="C29" t="s">
        <v>62</v>
      </c>
      <c r="H29" s="4" t="str">
        <f t="shared" ref="H29:AA29" si="22">IFERROR(((H25-I25)/I25)*100%,"")</f>
        <v/>
      </c>
      <c r="I29" s="4">
        <f t="shared" si="22"/>
        <v>-0.63226571767497042</v>
      </c>
      <c r="J29" s="4">
        <f t="shared" si="22"/>
        <v>3.571428571428495E-3</v>
      </c>
      <c r="K29" s="4">
        <f t="shared" si="22"/>
        <v>-2.7610062893081762</v>
      </c>
      <c r="L29" s="4">
        <f t="shared" si="22"/>
        <v>-9.0847457627118633</v>
      </c>
      <c r="M29" s="4">
        <f t="shared" si="22"/>
        <v>-0.84075573549257765</v>
      </c>
      <c r="N29" s="4">
        <f t="shared" si="22"/>
        <v>-0.69455894476504532</v>
      </c>
      <c r="O29" s="4">
        <f t="shared" si="22"/>
        <v>0.23460559796437677</v>
      </c>
      <c r="P29" s="4">
        <f t="shared" si="22"/>
        <v>-0.31533101045296169</v>
      </c>
      <c r="Q29" s="4">
        <f t="shared" si="22"/>
        <v>-4.5091918140825185E-3</v>
      </c>
      <c r="R29" s="4">
        <f t="shared" si="22"/>
        <v>-0.25561580170410531</v>
      </c>
      <c r="S29" s="4">
        <f t="shared" si="22"/>
        <v>-6.4492753623188445E-2</v>
      </c>
      <c r="T29" s="4">
        <f t="shared" si="22"/>
        <v>0.32564841498559072</v>
      </c>
      <c r="U29" s="4">
        <f t="shared" si="22"/>
        <v>0.78559176672384234</v>
      </c>
      <c r="V29" s="4">
        <f t="shared" si="22"/>
        <v>0.29459659511472974</v>
      </c>
      <c r="W29" s="4">
        <f t="shared" si="22"/>
        <v>-0.62199216564073878</v>
      </c>
      <c r="X29" s="4">
        <f t="shared" si="22"/>
        <v>1.8637820512820513</v>
      </c>
      <c r="Y29" s="4">
        <f t="shared" si="22"/>
        <v>1.0032102728731942</v>
      </c>
      <c r="Z29" s="4">
        <f t="shared" si="22"/>
        <v>-0.24758454106280181</v>
      </c>
      <c r="AA29" s="4" t="str">
        <f t="shared" si="22"/>
        <v/>
      </c>
    </row>
    <row r="30" spans="1:27" ht="15.5" x14ac:dyDescent="0.35">
      <c r="C30" t="s">
        <v>63</v>
      </c>
      <c r="H30" s="4">
        <f t="shared" ref="H30:AA30" si="23">IFERROR(((H27-I27)/I27)*100%,"")</f>
        <v>-0.12316768680244694</v>
      </c>
      <c r="I30" s="4">
        <f t="shared" si="23"/>
        <v>-3.5599277703540391E-2</v>
      </c>
      <c r="J30" s="4">
        <f t="shared" si="23"/>
        <v>-0.34645540169251848</v>
      </c>
      <c r="K30" s="4">
        <f t="shared" si="23"/>
        <v>0.24075275498931697</v>
      </c>
      <c r="L30" s="4">
        <f t="shared" si="23"/>
        <v>0.19786838033242957</v>
      </c>
      <c r="M30" s="4">
        <f t="shared" si="23"/>
        <v>-9.0875565297144106E-2</v>
      </c>
      <c r="N30" s="4">
        <f t="shared" si="23"/>
        <v>5.6643945854176592E-2</v>
      </c>
      <c r="O30" s="4">
        <f t="shared" si="23"/>
        <v>7.2027335092144984E-2</v>
      </c>
      <c r="P30" s="4">
        <f t="shared" si="23"/>
        <v>0.15875812887957791</v>
      </c>
      <c r="Q30" s="4">
        <f t="shared" si="23"/>
        <v>-3.2348079653748973E-2</v>
      </c>
      <c r="R30" s="4">
        <f t="shared" si="23"/>
        <v>3.4331010479932901E-2</v>
      </c>
      <c r="S30" s="4">
        <f t="shared" si="23"/>
        <v>0.20040137774146119</v>
      </c>
      <c r="T30" s="4">
        <f t="shared" si="23"/>
        <v>0.21421449517562133</v>
      </c>
      <c r="U30" s="4">
        <f t="shared" si="23"/>
        <v>0.19648368656288681</v>
      </c>
      <c r="V30" s="4">
        <f t="shared" si="23"/>
        <v>0.34379047376508404</v>
      </c>
      <c r="W30" s="4">
        <f t="shared" si="23"/>
        <v>0.11444599039429013</v>
      </c>
      <c r="X30" s="4">
        <f t="shared" si="23"/>
        <v>-0.3466357674338939</v>
      </c>
      <c r="Y30" s="4">
        <f t="shared" si="23"/>
        <v>0.16435071373014462</v>
      </c>
      <c r="Z30" s="4">
        <f t="shared" si="23"/>
        <v>1.8345689926264629E-2</v>
      </c>
      <c r="AA30" s="4" t="str">
        <f t="shared" si="23"/>
        <v/>
      </c>
    </row>
    <row r="32" spans="1:27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545.63</v>
      </c>
      <c r="E32" s="3">
        <f>IFERROR(INDEX(E51:E500,MATCH($A$32,$C$51:$C$500,0)),"")</f>
        <v>544.86</v>
      </c>
      <c r="H32" s="3">
        <f>IFERROR(INDEX(D32:G32,COUNT(D32:G32)),"")</f>
        <v>544.86</v>
      </c>
      <c r="I32" s="3">
        <f t="shared" ref="I32:AA32" si="24">IFERROR(INDEX(I51:I500,MATCH($C$32,$C$51:$C$500,0)),"")</f>
        <v>544.49</v>
      </c>
      <c r="J32" s="3">
        <f t="shared" si="24"/>
        <v>537.79</v>
      </c>
      <c r="K32" s="3">
        <f t="shared" si="24"/>
        <v>512.01</v>
      </c>
      <c r="L32" s="3">
        <f t="shared" si="24"/>
        <v>495.38</v>
      </c>
      <c r="M32" s="3">
        <f t="shared" si="24"/>
        <v>504.05</v>
      </c>
      <c r="N32" s="3">
        <f t="shared" si="24"/>
        <v>501.64</v>
      </c>
      <c r="O32" s="3">
        <f t="shared" si="24"/>
        <v>597.70000000000005</v>
      </c>
      <c r="P32" s="3">
        <f t="shared" si="24"/>
        <v>563.57000000000005</v>
      </c>
      <c r="Q32" s="3">
        <f t="shared" si="24"/>
        <v>542.47</v>
      </c>
      <c r="R32" s="3">
        <f t="shared" si="24"/>
        <v>480.44</v>
      </c>
      <c r="S32" s="3">
        <f t="shared" si="24"/>
        <v>451.63</v>
      </c>
      <c r="T32" s="3">
        <f t="shared" si="24"/>
        <v>423.45</v>
      </c>
      <c r="U32" s="3">
        <f t="shared" si="24"/>
        <v>387.42</v>
      </c>
      <c r="V32" s="3">
        <f t="shared" si="24"/>
        <v>373.63</v>
      </c>
      <c r="W32" s="3">
        <f t="shared" si="24"/>
        <v>358.53</v>
      </c>
      <c r="X32" s="3">
        <f t="shared" si="24"/>
        <v>345.21</v>
      </c>
      <c r="Y32" s="3">
        <f t="shared" si="24"/>
        <v>371.1</v>
      </c>
      <c r="Z32" s="3">
        <f t="shared" si="24"/>
        <v>362.87</v>
      </c>
      <c r="AA32" s="3">
        <f t="shared" si="24"/>
        <v>358.33</v>
      </c>
    </row>
    <row r="33" spans="1:27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0.2</v>
      </c>
      <c r="E33" s="3">
        <f>IFERROR(INDEX(E51:E500,MATCH($A$33,$C$51:$C$500,0)),"")</f>
        <v>0.23</v>
      </c>
      <c r="H33" s="3">
        <f>IFERROR(INDEX(D33:G33,COUNT(D33:G33)),"")</f>
        <v>0.23</v>
      </c>
      <c r="I33" s="3">
        <f t="shared" ref="I33:AA33" si="25">IFERROR(INDEX(I51:I500,MATCH($C$33,$C$51:$C$500,0)),"")</f>
        <v>0.25</v>
      </c>
      <c r="J33" s="3">
        <f t="shared" si="25"/>
        <v>0.3</v>
      </c>
      <c r="K33" s="3">
        <f t="shared" si="25"/>
        <v>0.39</v>
      </c>
      <c r="L33" s="3">
        <f t="shared" si="25"/>
        <v>0.35</v>
      </c>
      <c r="M33" s="3">
        <f t="shared" si="25"/>
        <v>0.31</v>
      </c>
      <c r="N33" s="3">
        <f t="shared" si="25"/>
        <v>0.44</v>
      </c>
      <c r="O33" s="3">
        <f t="shared" si="25"/>
        <v>0.44</v>
      </c>
      <c r="P33" s="3">
        <f t="shared" si="25"/>
        <v>0.55000000000000004</v>
      </c>
      <c r="Q33" s="3">
        <f t="shared" si="25"/>
        <v>0.65</v>
      </c>
      <c r="R33" s="3">
        <f t="shared" si="25"/>
        <v>1.04</v>
      </c>
      <c r="S33" s="3">
        <f t="shared" si="25"/>
        <v>1.08</v>
      </c>
      <c r="T33" s="3">
        <f t="shared" si="25"/>
        <v>1.54</v>
      </c>
      <c r="U33" s="3">
        <f t="shared" si="25"/>
        <v>0.81</v>
      </c>
      <c r="V33" s="3">
        <f t="shared" si="25"/>
        <v>0.9</v>
      </c>
      <c r="W33" s="3">
        <f t="shared" si="25"/>
        <v>0.71</v>
      </c>
      <c r="X33" s="3">
        <f t="shared" si="25"/>
        <v>1.23</v>
      </c>
      <c r="Y33" s="3">
        <f t="shared" si="25"/>
        <v>1.49</v>
      </c>
      <c r="Z33" s="3">
        <f t="shared" si="25"/>
        <v>0.95</v>
      </c>
      <c r="AA33" s="3">
        <f t="shared" si="25"/>
        <v>2.2400000000000002</v>
      </c>
    </row>
    <row r="34" spans="1:27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167.69</v>
      </c>
      <c r="E34" s="3">
        <f>IFERROR(INDEX(E51:E500,MATCH($A$34,$C$51:$C$500,0)),"")</f>
        <v>512.5</v>
      </c>
      <c r="H34" s="3">
        <f>IFERROR(INDEX(D34:G34,COUNT(D34:G34)),"")</f>
        <v>512.5</v>
      </c>
      <c r="I34" s="3">
        <f t="shared" ref="I34:AA34" si="26">IFERROR(INDEX(I51:I500,MATCH($C$34,$C$51:$C$500,0)),"")</f>
        <v>22.1</v>
      </c>
      <c r="J34" s="3">
        <f t="shared" si="26"/>
        <v>9.61</v>
      </c>
      <c r="K34" s="3">
        <f t="shared" si="26"/>
        <v>11.79</v>
      </c>
      <c r="L34" s="3">
        <f t="shared" si="26"/>
        <v>-17.920000000000002</v>
      </c>
      <c r="M34" s="3">
        <f t="shared" si="26"/>
        <v>132.19999999999999</v>
      </c>
      <c r="N34" s="3">
        <f t="shared" si="26"/>
        <v>29.69</v>
      </c>
      <c r="O34" s="3">
        <f t="shared" si="26"/>
        <v>10.72</v>
      </c>
      <c r="P34" s="3">
        <f t="shared" si="26"/>
        <v>15.67</v>
      </c>
      <c r="Q34" s="3">
        <f t="shared" si="26"/>
        <v>12.2</v>
      </c>
      <c r="R34" s="3">
        <f t="shared" si="26"/>
        <v>17.34</v>
      </c>
      <c r="S34" s="3">
        <f t="shared" si="26"/>
        <v>12.63</v>
      </c>
      <c r="T34" s="3">
        <f t="shared" si="26"/>
        <v>15.7</v>
      </c>
      <c r="U34" s="3">
        <f t="shared" si="26"/>
        <v>10.09</v>
      </c>
      <c r="V34" s="3">
        <f t="shared" si="26"/>
        <v>19.149999999999999</v>
      </c>
      <c r="W34" s="3">
        <f t="shared" si="26"/>
        <v>18.87</v>
      </c>
      <c r="X34" s="3">
        <f t="shared" si="26"/>
        <v>11.89</v>
      </c>
      <c r="Y34" s="3">
        <f t="shared" si="26"/>
        <v>44.23</v>
      </c>
      <c r="Z34" s="3">
        <f t="shared" si="26"/>
        <v>55.54</v>
      </c>
      <c r="AA34" s="3">
        <f t="shared" si="26"/>
        <v>96.86</v>
      </c>
    </row>
    <row r="35" spans="1:27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2.46</v>
      </c>
      <c r="E35" s="3">
        <f>IFERROR(INDEX(E51:E500,MATCH($A$35,$C$51:$C$500,0)),"")</f>
        <v>2.06</v>
      </c>
      <c r="H35" s="3">
        <f>IFERROR(INDEX(D35:G35,COUNT(D35:G35)),"")</f>
        <v>2.06</v>
      </c>
      <c r="I35" s="3">
        <f t="shared" ref="I35:AA35" si="27">IFERROR(INDEX(I51:I500,MATCH($C$35,$C$51:$C$500,0)),"")</f>
        <v>0.57999999999999996</v>
      </c>
      <c r="J35" s="3">
        <f t="shared" si="27"/>
        <v>0.66</v>
      </c>
      <c r="K35" s="3">
        <f t="shared" si="27"/>
        <v>0.53</v>
      </c>
      <c r="L35" s="3">
        <f t="shared" si="27"/>
        <v>0.56000000000000005</v>
      </c>
      <c r="M35" s="3">
        <f t="shared" si="27"/>
        <v>0.62</v>
      </c>
      <c r="N35" s="3">
        <f t="shared" si="27"/>
        <v>0.79</v>
      </c>
      <c r="O35" s="3">
        <f t="shared" si="27"/>
        <v>0.98</v>
      </c>
      <c r="P35" s="3">
        <f t="shared" si="27"/>
        <v>1.25</v>
      </c>
      <c r="Q35" s="3">
        <f t="shared" si="27"/>
        <v>1.65</v>
      </c>
      <c r="R35" s="3">
        <f t="shared" si="27"/>
        <v>2.2799999999999998</v>
      </c>
      <c r="S35" s="3">
        <f t="shared" si="27"/>
        <v>2.2999999999999998</v>
      </c>
      <c r="T35" s="3">
        <f t="shared" si="27"/>
        <v>3.67</v>
      </c>
      <c r="U35" s="3">
        <f t="shared" si="27"/>
        <v>2.16</v>
      </c>
      <c r="V35" s="3">
        <f t="shared" si="27"/>
        <v>2.75</v>
      </c>
      <c r="W35" s="3">
        <f t="shared" si="27"/>
        <v>2.81</v>
      </c>
      <c r="X35" s="3">
        <f t="shared" si="27"/>
        <v>5.23</v>
      </c>
      <c r="Y35" s="3">
        <f t="shared" si="27"/>
        <v>4.4400000000000004</v>
      </c>
      <c r="Z35" s="3">
        <f t="shared" si="27"/>
        <v>3.24</v>
      </c>
      <c r="AA35" s="3">
        <f t="shared" si="27"/>
        <v>7.64</v>
      </c>
    </row>
    <row r="36" spans="1:27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AA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  <c r="AA36" s="4" t="str">
        <f t="shared" si="28"/>
        <v/>
      </c>
    </row>
    <row r="37" spans="1:27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AA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  <c r="AA37" s="3" t="str">
        <f t="shared" si="29"/>
        <v/>
      </c>
    </row>
    <row r="50" spans="2:27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918</v>
      </c>
    </row>
    <row r="51" spans="2:27" ht="15.5" x14ac:dyDescent="0.35">
      <c r="B51" t="s">
        <v>84</v>
      </c>
      <c r="C51" t="s">
        <v>6</v>
      </c>
      <c r="D51" s="5">
        <v>459768842396</v>
      </c>
      <c r="E51" s="5">
        <v>619782795328</v>
      </c>
      <c r="F51" s="5">
        <v>762710206465</v>
      </c>
      <c r="G51" s="5">
        <v>483694662044</v>
      </c>
      <c r="I51" s="5">
        <v>2462390177632</v>
      </c>
      <c r="J51" s="5">
        <v>2553285289717</v>
      </c>
      <c r="K51" s="5">
        <v>3906826399192</v>
      </c>
      <c r="L51" s="5">
        <v>3148754966275</v>
      </c>
      <c r="M51" s="5">
        <v>2628631841339</v>
      </c>
      <c r="N51" s="5">
        <v>2891388396351</v>
      </c>
      <c r="O51" s="5">
        <v>2736388551409</v>
      </c>
      <c r="P51" s="5">
        <v>2552536173132</v>
      </c>
      <c r="Q51" s="5">
        <v>2202820510610</v>
      </c>
      <c r="R51" s="5">
        <v>2276459607316</v>
      </c>
      <c r="S51" s="5">
        <v>2200900470208</v>
      </c>
      <c r="T51" s="5">
        <v>1833470463312</v>
      </c>
      <c r="U51" s="5">
        <v>1510005415515</v>
      </c>
      <c r="V51" s="5">
        <v>1262035941211</v>
      </c>
      <c r="W51" s="5">
        <v>939161250098</v>
      </c>
      <c r="X51" s="5">
        <v>842715805156</v>
      </c>
      <c r="Y51" s="5">
        <v>386818659740</v>
      </c>
      <c r="Z51" s="5">
        <v>332218338666</v>
      </c>
      <c r="AA51" s="2">
        <v>326233362553</v>
      </c>
    </row>
    <row r="52" spans="2:27" ht="15.5" x14ac:dyDescent="0.35">
      <c r="C52" t="s">
        <v>97</v>
      </c>
      <c r="D52" s="5">
        <v>25656119637</v>
      </c>
      <c r="E52" s="5">
        <v>14218076590</v>
      </c>
      <c r="F52" s="5">
        <v>51684436265</v>
      </c>
      <c r="G52" s="5">
        <v>26743983251</v>
      </c>
      <c r="I52" s="5">
        <v>115155372923</v>
      </c>
      <c r="J52" s="5">
        <v>89454899968</v>
      </c>
      <c r="K52" s="5">
        <v>583676223168</v>
      </c>
      <c r="L52" s="5">
        <v>291097583541</v>
      </c>
      <c r="M52" s="5">
        <v>-40773699466</v>
      </c>
      <c r="N52" s="5">
        <v>-4250644356</v>
      </c>
      <c r="O52" s="5">
        <v>184998281762</v>
      </c>
      <c r="P52" s="5">
        <v>-7424427615</v>
      </c>
      <c r="Q52" s="5">
        <v>-26018260904</v>
      </c>
      <c r="R52" s="5">
        <v>-2357285754</v>
      </c>
      <c r="S52" s="5">
        <v>17577127800</v>
      </c>
      <c r="T52" s="5">
        <v>3259586727</v>
      </c>
      <c r="U52" s="5">
        <v>5897042052</v>
      </c>
      <c r="V52" s="5">
        <v>19116372745</v>
      </c>
      <c r="W52" s="5">
        <v>7412470920</v>
      </c>
    </row>
    <row r="53" spans="2:27" ht="15.5" x14ac:dyDescent="0.35">
      <c r="C53" t="s">
        <v>85</v>
      </c>
      <c r="D53" s="5">
        <v>-286405457317</v>
      </c>
      <c r="E53" s="5">
        <v>-397433273839</v>
      </c>
      <c r="F53" s="5">
        <v>-441548218141</v>
      </c>
      <c r="G53" s="5">
        <v>-269012181235</v>
      </c>
      <c r="I53" s="5">
        <v>-1501903007692</v>
      </c>
      <c r="J53" s="5">
        <v>-1767933285955</v>
      </c>
      <c r="K53" s="5">
        <v>-2321030583199</v>
      </c>
      <c r="L53" s="5">
        <v>-1874212700215</v>
      </c>
      <c r="M53" s="5">
        <v>-1600788881515</v>
      </c>
      <c r="N53" s="5">
        <v>-1710614118438</v>
      </c>
      <c r="O53" s="5">
        <v>-1604727115864</v>
      </c>
      <c r="P53" s="5">
        <v>-1546599343715</v>
      </c>
      <c r="Q53" s="5">
        <v>-1247054499349</v>
      </c>
      <c r="R53" s="5">
        <v>-1240056494396</v>
      </c>
      <c r="S53" s="5">
        <v>-1158084584962</v>
      </c>
      <c r="T53" s="5">
        <v>-839704127641</v>
      </c>
      <c r="U53" s="5">
        <v>-804094534164</v>
      </c>
      <c r="V53" s="5">
        <v>-765837556938</v>
      </c>
      <c r="W53" s="5">
        <v>-578274894548</v>
      </c>
      <c r="X53" s="5">
        <v>-436448175217</v>
      </c>
      <c r="Y53" s="5">
        <v>-224690707581</v>
      </c>
      <c r="Z53" s="5">
        <v>-202404049908</v>
      </c>
      <c r="AA53" s="2">
        <v>-211799204089</v>
      </c>
    </row>
    <row r="54" spans="2:27" ht="15.5" x14ac:dyDescent="0.35">
      <c r="C54" t="s">
        <v>3167</v>
      </c>
      <c r="W54" s="5">
        <v>-500322325586</v>
      </c>
      <c r="X54" s="5">
        <v>-360994854827</v>
      </c>
      <c r="Y54" s="5">
        <v>-142436053190</v>
      </c>
      <c r="Z54" s="5">
        <v>-122349632499</v>
      </c>
      <c r="AA54" s="2">
        <v>-129573399098</v>
      </c>
    </row>
    <row r="55" spans="2:27" ht="15.5" x14ac:dyDescent="0.35">
      <c r="C55" t="s">
        <v>508</v>
      </c>
      <c r="W55" s="5">
        <v>-37463852110</v>
      </c>
      <c r="X55" s="5">
        <v>-41976937661</v>
      </c>
      <c r="Y55" s="5">
        <v>-46607838517</v>
      </c>
      <c r="Z55" s="5">
        <v>-34429822650</v>
      </c>
      <c r="AA55" s="2">
        <v>-37684670329</v>
      </c>
    </row>
    <row r="56" spans="2:27" ht="15.5" x14ac:dyDescent="0.35">
      <c r="C56" t="s">
        <v>616</v>
      </c>
      <c r="D56" s="5">
        <v>-286405457317</v>
      </c>
      <c r="E56" s="5">
        <v>-397433273839</v>
      </c>
      <c r="F56" s="5">
        <v>-441548218141</v>
      </c>
      <c r="G56" s="5">
        <v>-269012181235</v>
      </c>
      <c r="I56" s="5">
        <v>-1501903007692</v>
      </c>
      <c r="J56" s="5">
        <v>-1767933285955</v>
      </c>
      <c r="K56" s="5">
        <v>-2321030583199</v>
      </c>
      <c r="L56" s="5">
        <v>-1874212700215</v>
      </c>
      <c r="M56" s="5">
        <v>-1600788881515</v>
      </c>
      <c r="N56" s="5">
        <v>-1710614118438</v>
      </c>
      <c r="O56" s="5">
        <v>-1604727115864</v>
      </c>
      <c r="P56" s="5">
        <v>-1546599343715</v>
      </c>
      <c r="Q56" s="5">
        <v>-1247054499349</v>
      </c>
      <c r="R56" s="5">
        <v>-1240056494396</v>
      </c>
      <c r="S56" s="5">
        <v>-1158084584962</v>
      </c>
      <c r="T56" s="5">
        <v>-839704127641</v>
      </c>
      <c r="U56" s="5">
        <v>-804094534164</v>
      </c>
      <c r="V56" s="5">
        <v>-765837556938</v>
      </c>
      <c r="W56" s="5">
        <v>-578274894548</v>
      </c>
      <c r="X56" s="5">
        <v>-436448175217</v>
      </c>
      <c r="Y56" s="5">
        <v>-224690707581</v>
      </c>
      <c r="Z56" s="5">
        <v>-202404049908</v>
      </c>
      <c r="AA56" s="2">
        <v>-211799204089</v>
      </c>
    </row>
    <row r="57" spans="2:27" ht="15.5" x14ac:dyDescent="0.35">
      <c r="C57" t="s">
        <v>86</v>
      </c>
      <c r="D57" s="5">
        <v>173363385079</v>
      </c>
      <c r="E57" s="5">
        <v>222349521489</v>
      </c>
      <c r="F57" s="5">
        <v>321161988324</v>
      </c>
      <c r="G57" s="5">
        <v>214682480809</v>
      </c>
      <c r="I57" s="5">
        <v>960487169940</v>
      </c>
      <c r="J57" s="5">
        <v>785352003762</v>
      </c>
      <c r="K57" s="5">
        <v>1585795815993</v>
      </c>
      <c r="L57" s="5">
        <v>1274542266060</v>
      </c>
      <c r="M57" s="5">
        <v>1027842959824</v>
      </c>
      <c r="N57" s="5">
        <v>1180774277913</v>
      </c>
      <c r="O57" s="5">
        <v>1131661435545</v>
      </c>
      <c r="P57" s="5">
        <v>1005936829417</v>
      </c>
      <c r="Q57" s="5">
        <v>955766011261</v>
      </c>
      <c r="R57" s="5">
        <v>1036403112920</v>
      </c>
      <c r="S57" s="5">
        <v>1042815885246</v>
      </c>
      <c r="T57" s="5">
        <v>993766335671</v>
      </c>
      <c r="U57" s="5">
        <v>705910881351</v>
      </c>
      <c r="V57" s="5">
        <v>496198384273</v>
      </c>
      <c r="W57" s="5">
        <v>360886355550</v>
      </c>
      <c r="X57" s="5">
        <v>406267629939</v>
      </c>
      <c r="Y57" s="5">
        <v>162127952159</v>
      </c>
      <c r="Z57" s="5">
        <v>129814288758</v>
      </c>
      <c r="AA57" s="2">
        <v>114434158464</v>
      </c>
    </row>
    <row r="58" spans="2:27" ht="15.5" x14ac:dyDescent="0.35">
      <c r="C58" t="s">
        <v>87</v>
      </c>
      <c r="D58" s="5">
        <v>-98037782070</v>
      </c>
      <c r="E58" s="5">
        <v>-98099881002</v>
      </c>
      <c r="F58" s="5">
        <v>-73475311578</v>
      </c>
      <c r="G58" s="5">
        <v>-98699537123</v>
      </c>
      <c r="I58" s="5">
        <v>-368448720965</v>
      </c>
      <c r="J58" s="5">
        <v>-411632722992</v>
      </c>
      <c r="K58" s="5">
        <v>-419354046421</v>
      </c>
      <c r="L58" s="5">
        <v>-395458523555</v>
      </c>
      <c r="M58" s="5">
        <v>-444879296221</v>
      </c>
      <c r="N58" s="5">
        <v>-490509137912</v>
      </c>
      <c r="O58" s="5">
        <v>-620358682905</v>
      </c>
      <c r="P58" s="5">
        <v>-679118464145</v>
      </c>
      <c r="Q58" s="5">
        <v>-610856251015</v>
      </c>
      <c r="R58" s="5">
        <v>-632146121504</v>
      </c>
      <c r="S58" s="5">
        <v>-585666515053</v>
      </c>
      <c r="T58" s="5">
        <v>-395289916623</v>
      </c>
      <c r="U58" s="5">
        <v>-305555499441</v>
      </c>
      <c r="V58" s="5">
        <v>-192534546040</v>
      </c>
      <c r="W58" s="5">
        <v>-173251810380</v>
      </c>
      <c r="X58" s="5">
        <v>-148181132371</v>
      </c>
      <c r="Y58" s="5">
        <v>-100816474275</v>
      </c>
      <c r="Z58" s="5">
        <v>-88899514653</v>
      </c>
      <c r="AA58" s="2">
        <v>-80779951158</v>
      </c>
    </row>
    <row r="59" spans="2:27" ht="15.5" x14ac:dyDescent="0.35">
      <c r="C59" t="s">
        <v>88</v>
      </c>
      <c r="D59" s="5">
        <v>-8398131054</v>
      </c>
      <c r="E59" s="5">
        <v>-11097944021</v>
      </c>
      <c r="F59" s="5">
        <v>-8680581429</v>
      </c>
      <c r="G59" s="5">
        <v>-12572655269</v>
      </c>
      <c r="I59" s="5">
        <v>-39163521393</v>
      </c>
      <c r="J59" s="5">
        <v>-58947587754</v>
      </c>
      <c r="K59" s="5">
        <v>-48693481344</v>
      </c>
      <c r="L59" s="5">
        <v>-53113214380</v>
      </c>
      <c r="M59" s="5">
        <v>-55009436136</v>
      </c>
      <c r="N59" s="5">
        <v>-54181833620</v>
      </c>
      <c r="O59" s="5">
        <v>-83481912767</v>
      </c>
      <c r="P59" s="5">
        <v>-140318905217</v>
      </c>
      <c r="Q59" s="5">
        <v>-130710838283</v>
      </c>
      <c r="R59" s="5">
        <v>-127824123808</v>
      </c>
      <c r="S59" s="5">
        <v>-122103564957</v>
      </c>
      <c r="T59" s="5">
        <v>-73246977615</v>
      </c>
      <c r="U59" s="5">
        <v>-86199896729</v>
      </c>
      <c r="V59" s="5">
        <v>-43447378832</v>
      </c>
      <c r="W59" s="5">
        <v>-26800030515</v>
      </c>
      <c r="X59" s="5">
        <v>-23372333957</v>
      </c>
      <c r="Y59" s="5">
        <v>-10426049453</v>
      </c>
      <c r="Z59" s="5">
        <v>-12729683375</v>
      </c>
      <c r="AA59" s="2">
        <v>-12483141971</v>
      </c>
    </row>
    <row r="60" spans="2:27" ht="15.5" x14ac:dyDescent="0.35">
      <c r="C60" t="s">
        <v>89</v>
      </c>
      <c r="D60" s="5">
        <v>-73487074841</v>
      </c>
      <c r="E60" s="5">
        <v>-66761361443</v>
      </c>
      <c r="F60" s="5">
        <v>-41518973931</v>
      </c>
      <c r="G60" s="5">
        <v>-69688868523</v>
      </c>
      <c r="I60" s="5">
        <v>-249082875785</v>
      </c>
      <c r="J60" s="5">
        <v>-272173222318</v>
      </c>
      <c r="K60" s="5">
        <v>-266633203653</v>
      </c>
      <c r="L60" s="5">
        <v>-252202736998</v>
      </c>
      <c r="M60" s="5">
        <v>-306940714744</v>
      </c>
      <c r="N60" s="5">
        <v>-348202650377</v>
      </c>
      <c r="O60" s="5">
        <v>-444629100213</v>
      </c>
      <c r="P60" s="5">
        <v>-446907050427</v>
      </c>
      <c r="Q60" s="5">
        <v>-391768029998</v>
      </c>
      <c r="R60" s="5">
        <v>-397107578528</v>
      </c>
      <c r="S60" s="5">
        <v>-350140299398</v>
      </c>
      <c r="T60" s="5">
        <v>-322042939008</v>
      </c>
      <c r="U60" s="5">
        <v>-219355602712</v>
      </c>
      <c r="V60" s="5">
        <v>-149087167208</v>
      </c>
      <c r="W60" s="5">
        <v>-146451779865</v>
      </c>
      <c r="X60" s="5">
        <v>-124808798414</v>
      </c>
      <c r="Y60" s="5">
        <v>-90390424822</v>
      </c>
      <c r="Z60" s="5">
        <v>-76169831278</v>
      </c>
      <c r="AA60" s="2">
        <v>-68296809187</v>
      </c>
    </row>
    <row r="61" spans="2:27" ht="15.5" x14ac:dyDescent="0.35">
      <c r="C61" t="s">
        <v>388</v>
      </c>
      <c r="D61" s="5">
        <v>-16152576175</v>
      </c>
      <c r="E61" s="5">
        <v>-20240575538</v>
      </c>
      <c r="F61" s="5">
        <v>-23275756218</v>
      </c>
      <c r="G61" s="5">
        <v>-16438013331</v>
      </c>
      <c r="I61" s="5">
        <v>-80202323787</v>
      </c>
      <c r="J61" s="5">
        <v>-80511912920</v>
      </c>
      <c r="K61" s="5">
        <v>-104027361424</v>
      </c>
      <c r="L61" s="5">
        <v>-90142572177</v>
      </c>
      <c r="M61" s="5">
        <v>-82929145341</v>
      </c>
      <c r="N61" s="5">
        <v>-88124653915</v>
      </c>
      <c r="O61" s="5">
        <v>-92247669925</v>
      </c>
      <c r="P61" s="5">
        <v>-91892508501</v>
      </c>
      <c r="Q61" s="5">
        <v>-88377382734</v>
      </c>
      <c r="R61" s="5">
        <v>-107214419168</v>
      </c>
      <c r="S61" s="5">
        <v>-113422650698</v>
      </c>
    </row>
    <row r="62" spans="2:27" ht="15.5" x14ac:dyDescent="0.35">
      <c r="C62" t="s">
        <v>90</v>
      </c>
      <c r="D62" s="5">
        <v>75325603009</v>
      </c>
      <c r="E62" s="5">
        <v>124249640487</v>
      </c>
      <c r="F62" s="5">
        <v>247686676746</v>
      </c>
      <c r="G62" s="5">
        <v>115982943686</v>
      </c>
      <c r="I62" s="5">
        <v>592038448975</v>
      </c>
      <c r="J62" s="5">
        <v>373719280770</v>
      </c>
      <c r="K62" s="5">
        <v>1166441769572</v>
      </c>
      <c r="L62" s="5">
        <v>879083742505</v>
      </c>
      <c r="M62" s="5">
        <v>582963663603</v>
      </c>
      <c r="N62" s="5">
        <v>690265140001</v>
      </c>
      <c r="O62" s="5">
        <v>511302752640</v>
      </c>
      <c r="P62" s="5">
        <v>326818365272</v>
      </c>
      <c r="Q62" s="5">
        <v>344909760246</v>
      </c>
      <c r="R62" s="5">
        <v>404256991416</v>
      </c>
      <c r="S62" s="5">
        <v>457149370193</v>
      </c>
      <c r="T62" s="5">
        <v>598476419048</v>
      </c>
      <c r="U62" s="5">
        <v>400355381910</v>
      </c>
      <c r="V62" s="5">
        <v>303663838233</v>
      </c>
      <c r="W62" s="5">
        <v>187634545170</v>
      </c>
      <c r="X62" s="5">
        <v>258086497568</v>
      </c>
      <c r="Y62" s="5">
        <v>61311477884</v>
      </c>
      <c r="Z62" s="5">
        <v>40914774105</v>
      </c>
      <c r="AA62" s="2">
        <v>33654207306</v>
      </c>
    </row>
    <row r="63" spans="2:27" ht="15.5" x14ac:dyDescent="0.35">
      <c r="C63" t="s">
        <v>91</v>
      </c>
      <c r="D63" s="5">
        <v>-54595667983</v>
      </c>
      <c r="E63" s="5">
        <v>-103918381387</v>
      </c>
      <c r="F63" s="5">
        <v>-197424477117</v>
      </c>
      <c r="G63" s="5">
        <v>-103409468869</v>
      </c>
      <c r="I63" s="5">
        <v>-513093453131</v>
      </c>
      <c r="J63" s="5">
        <v>-47145190749</v>
      </c>
      <c r="K63" s="5">
        <v>-416573633190</v>
      </c>
      <c r="L63" s="5">
        <v>-710064104294</v>
      </c>
      <c r="M63" s="5">
        <v>-614194710461</v>
      </c>
      <c r="N63" s="5">
        <v>-658373845879</v>
      </c>
      <c r="O63" s="5">
        <v>-83202047259</v>
      </c>
      <c r="P63" s="5">
        <v>-236467932947</v>
      </c>
      <c r="Q63" s="5">
        <v>-172237000155</v>
      </c>
      <c r="R63" s="5">
        <v>-104970602073</v>
      </c>
      <c r="S63" s="5">
        <v>-37947985463</v>
      </c>
      <c r="T63" s="5">
        <v>-70008857669</v>
      </c>
      <c r="U63" s="5">
        <v>3393832391</v>
      </c>
      <c r="V63" s="5">
        <v>-27423624572</v>
      </c>
      <c r="W63" s="5">
        <v>10928357142</v>
      </c>
      <c r="X63" s="5">
        <v>170939515607</v>
      </c>
      <c r="Y63" s="5">
        <v>-2700288797</v>
      </c>
      <c r="Z63" s="5">
        <v>4635584756</v>
      </c>
      <c r="AA63" s="2">
        <v>8881106574</v>
      </c>
    </row>
    <row r="64" spans="2:27" ht="15.5" x14ac:dyDescent="0.35">
      <c r="C64" t="s">
        <v>94</v>
      </c>
      <c r="F64" s="5">
        <v>-5387161105</v>
      </c>
      <c r="G64" s="5">
        <v>5387161105</v>
      </c>
      <c r="J64" s="5">
        <v>1496867152</v>
      </c>
      <c r="T64" s="5">
        <v>-12024395739</v>
      </c>
      <c r="U64" s="5">
        <v>-24986839447</v>
      </c>
      <c r="V64" s="5">
        <v>13009596375</v>
      </c>
      <c r="W64" s="5">
        <v>20494448234</v>
      </c>
      <c r="X64" s="5">
        <v>53156638373</v>
      </c>
      <c r="Y64" s="5">
        <v>14165477890</v>
      </c>
      <c r="Z64" s="5">
        <v>6464079549</v>
      </c>
      <c r="AA64" s="2">
        <v>3357124484</v>
      </c>
    </row>
    <row r="65" spans="3:27" ht="15.5" x14ac:dyDescent="0.35">
      <c r="C65" t="s">
        <v>92</v>
      </c>
      <c r="D65" s="5">
        <v>4488128789</v>
      </c>
      <c r="E65" s="5">
        <v>5113084327</v>
      </c>
      <c r="F65" s="5">
        <v>4944382611</v>
      </c>
      <c r="G65" s="5">
        <v>7862028160</v>
      </c>
      <c r="I65" s="5">
        <v>20818760521</v>
      </c>
      <c r="J65" s="5">
        <v>19563442726</v>
      </c>
      <c r="K65" s="5">
        <v>24284156323</v>
      </c>
      <c r="L65" s="5">
        <v>44258544519</v>
      </c>
      <c r="M65" s="5">
        <v>36263294722</v>
      </c>
      <c r="N65" s="5">
        <v>52063605976</v>
      </c>
      <c r="O65" s="5">
        <v>46649447730</v>
      </c>
      <c r="P65" s="5">
        <v>25128583041</v>
      </c>
      <c r="Q65" s="5">
        <v>22848624207</v>
      </c>
      <c r="R65" s="5">
        <v>15401179136</v>
      </c>
      <c r="S65" s="5">
        <v>18859451124</v>
      </c>
      <c r="T65" s="5">
        <v>12174497913</v>
      </c>
      <c r="U65" s="5">
        <v>12150828321</v>
      </c>
      <c r="V65" s="5">
        <v>3882641391</v>
      </c>
      <c r="W65" s="5">
        <v>2075370025</v>
      </c>
      <c r="X65" s="5">
        <v>2140758873</v>
      </c>
      <c r="Y65" s="5">
        <v>1340908020</v>
      </c>
      <c r="Z65" s="5">
        <v>1297088912</v>
      </c>
      <c r="AA65" s="2">
        <v>2169409930</v>
      </c>
    </row>
    <row r="66" spans="3:27" ht="15.5" x14ac:dyDescent="0.35">
      <c r="C66" t="s">
        <v>387</v>
      </c>
      <c r="D66" s="5">
        <v>54112441</v>
      </c>
      <c r="E66" s="5">
        <v>407744074</v>
      </c>
      <c r="F66" s="5">
        <v>625149452</v>
      </c>
      <c r="G66" s="5">
        <v>225965884</v>
      </c>
      <c r="I66" s="5">
        <v>918737763</v>
      </c>
      <c r="J66" s="5">
        <v>384422561</v>
      </c>
      <c r="K66" s="5">
        <v>836088355</v>
      </c>
      <c r="L66" s="5">
        <v>713330227</v>
      </c>
      <c r="M66" s="5">
        <v>573365636</v>
      </c>
      <c r="N66" s="5">
        <v>514656907</v>
      </c>
      <c r="O66" s="5">
        <v>195939265</v>
      </c>
      <c r="P66" s="5">
        <v>974888222</v>
      </c>
      <c r="Q66" s="5">
        <v>164373233</v>
      </c>
      <c r="R66" s="5">
        <v>165325500</v>
      </c>
      <c r="S66" s="5">
        <v>-86039455</v>
      </c>
      <c r="T66" s="5">
        <v>46317542</v>
      </c>
      <c r="U66" s="5">
        <v>584959691</v>
      </c>
      <c r="V66" s="5">
        <v>420566201</v>
      </c>
      <c r="W66" s="5">
        <v>108250000</v>
      </c>
      <c r="X66" s="5">
        <v>251920770</v>
      </c>
      <c r="Y66" s="5">
        <v>19449033283</v>
      </c>
      <c r="Z66" s="5">
        <v>104681716</v>
      </c>
      <c r="AA66" s="2">
        <v>414557424</v>
      </c>
    </row>
    <row r="67" spans="3:27" ht="15.5" x14ac:dyDescent="0.35">
      <c r="C67" t="s">
        <v>93</v>
      </c>
      <c r="D67" s="5">
        <v>43336596</v>
      </c>
      <c r="E67" s="5">
        <v>-46612282</v>
      </c>
      <c r="F67" s="5">
        <v>-570681147</v>
      </c>
      <c r="G67" s="5">
        <v>558793652</v>
      </c>
      <c r="I67" s="5">
        <v>203374176</v>
      </c>
      <c r="J67" s="5">
        <v>126760894</v>
      </c>
      <c r="K67" s="5">
        <v>-1779708615</v>
      </c>
      <c r="L67" s="5">
        <v>6000580609</v>
      </c>
      <c r="M67" s="5">
        <v>616373037</v>
      </c>
      <c r="N67" s="5">
        <v>1049005644</v>
      </c>
      <c r="O67" s="5">
        <v>-1582411685</v>
      </c>
      <c r="P67" s="5">
        <v>111639187</v>
      </c>
      <c r="Q67" s="5">
        <v>1711900983</v>
      </c>
      <c r="R67" s="5">
        <v>-5200952440</v>
      </c>
      <c r="S67" s="5">
        <v>74852754</v>
      </c>
      <c r="T67" s="5">
        <v>-235955158</v>
      </c>
      <c r="U67" s="5">
        <v>-2293720490</v>
      </c>
      <c r="V67" s="5">
        <v>-1890924771</v>
      </c>
      <c r="W67" s="5">
        <v>-2026655770</v>
      </c>
      <c r="X67" s="5">
        <v>-1024230359</v>
      </c>
      <c r="Y67" s="5">
        <v>-42876479</v>
      </c>
      <c r="Z67" s="5">
        <v>4742488493</v>
      </c>
      <c r="AA67" s="2">
        <v>-4244356332</v>
      </c>
    </row>
    <row r="68" spans="3:27" ht="15.5" x14ac:dyDescent="0.35">
      <c r="C68" t="s">
        <v>27</v>
      </c>
      <c r="D68" s="5">
        <v>-110246040767</v>
      </c>
      <c r="E68" s="5">
        <v>-60891518663</v>
      </c>
      <c r="F68" s="5">
        <v>-106352136291</v>
      </c>
      <c r="G68" s="5">
        <v>-88874512408</v>
      </c>
      <c r="I68" s="5">
        <v>-371506926541</v>
      </c>
      <c r="J68" s="5">
        <v>-359417153294</v>
      </c>
      <c r="K68" s="5">
        <v>-389477437701</v>
      </c>
      <c r="L68" s="5">
        <v>-408133815232</v>
      </c>
      <c r="M68" s="5">
        <v>-401851810887</v>
      </c>
      <c r="N68" s="5">
        <v>-413463735538</v>
      </c>
      <c r="O68" s="5">
        <v>-418834118908</v>
      </c>
      <c r="P68" s="5">
        <v>-290033506443</v>
      </c>
      <c r="Q68" s="5">
        <v>-240427904036</v>
      </c>
      <c r="R68" s="5">
        <v>-173860393610</v>
      </c>
      <c r="S68" s="5">
        <v>-89669419835</v>
      </c>
      <c r="T68" s="5">
        <v>-98745885026</v>
      </c>
      <c r="U68" s="5">
        <v>-82029491509</v>
      </c>
      <c r="V68" s="5">
        <v>-81792350715</v>
      </c>
      <c r="W68" s="5">
        <v>-48300574331</v>
      </c>
      <c r="X68" s="5">
        <v>-32541058754</v>
      </c>
      <c r="Y68" s="5">
        <v>-47266703662</v>
      </c>
      <c r="Z68" s="5">
        <v>-31169024098</v>
      </c>
      <c r="AA68" s="2">
        <v>-24390338840</v>
      </c>
    </row>
    <row r="69" spans="3:27" ht="15.5" x14ac:dyDescent="0.35">
      <c r="C69" t="s">
        <v>1708</v>
      </c>
      <c r="D69" s="5">
        <v>765768823</v>
      </c>
      <c r="E69" s="5">
        <v>-5103936157</v>
      </c>
      <c r="F69" s="5">
        <v>7773504135</v>
      </c>
      <c r="G69" s="5">
        <v>-3907497293</v>
      </c>
      <c r="I69" s="5">
        <v>7773504135</v>
      </c>
      <c r="J69" s="5">
        <v>73340417189</v>
      </c>
      <c r="K69" s="5">
        <v>396154857501</v>
      </c>
      <c r="L69" s="5">
        <v>-13253678728</v>
      </c>
      <c r="M69" s="5">
        <v>-6730938927</v>
      </c>
      <c r="N69" s="5">
        <v>-11440515907</v>
      </c>
      <c r="O69" s="5">
        <v>19455036466</v>
      </c>
      <c r="P69" s="5">
        <v>10690613487</v>
      </c>
      <c r="Q69" s="5">
        <v>4864635259</v>
      </c>
      <c r="R69" s="5">
        <v>-2741945741</v>
      </c>
      <c r="S69" s="5">
        <v>-7048078380</v>
      </c>
    </row>
    <row r="70" spans="3:27" ht="15.5" x14ac:dyDescent="0.35">
      <c r="C70" t="s">
        <v>158</v>
      </c>
    </row>
    <row r="71" spans="3:27" ht="15.5" x14ac:dyDescent="0.35">
      <c r="C71" t="s">
        <v>98</v>
      </c>
      <c r="D71" s="5">
        <v>-54595667983</v>
      </c>
      <c r="E71" s="5">
        <v>-103918381387</v>
      </c>
      <c r="F71" s="5">
        <v>-197424477117</v>
      </c>
      <c r="G71" s="5">
        <v>-103409468869</v>
      </c>
      <c r="I71" s="5">
        <v>-513093453131</v>
      </c>
      <c r="J71" s="5">
        <v>-47145190749</v>
      </c>
      <c r="K71" s="5">
        <v>-416573633190</v>
      </c>
      <c r="L71" s="5">
        <v>-710064104294</v>
      </c>
      <c r="M71" s="5">
        <v>-614194710461</v>
      </c>
      <c r="N71" s="5">
        <v>-658373845879</v>
      </c>
      <c r="O71" s="5">
        <v>-83202047259</v>
      </c>
      <c r="P71" s="5">
        <v>-236467932947</v>
      </c>
      <c r="Q71" s="5">
        <v>-172237000155</v>
      </c>
      <c r="R71" s="5">
        <v>-104970602073</v>
      </c>
      <c r="S71" s="5">
        <v>-37947985463</v>
      </c>
      <c r="T71" s="5">
        <v>-70008857669</v>
      </c>
      <c r="U71" s="5">
        <v>3393832391</v>
      </c>
      <c r="V71" s="5">
        <v>-27423624572</v>
      </c>
      <c r="W71" s="5">
        <v>10928357142</v>
      </c>
      <c r="X71" s="5">
        <v>170939515607</v>
      </c>
      <c r="Y71" s="5">
        <v>-2700288797</v>
      </c>
      <c r="Z71" s="5">
        <v>4635584756</v>
      </c>
      <c r="AA71" s="2">
        <v>8881106574</v>
      </c>
    </row>
    <row r="72" spans="3:27" ht="15.5" x14ac:dyDescent="0.35">
      <c r="C72" t="s">
        <v>29</v>
      </c>
      <c r="D72" s="5">
        <v>20729935026</v>
      </c>
      <c r="E72" s="5">
        <v>20331259100</v>
      </c>
      <c r="F72" s="5">
        <v>50262199629</v>
      </c>
      <c r="G72" s="5">
        <v>12573474817</v>
      </c>
      <c r="I72" s="5">
        <v>78944995844</v>
      </c>
      <c r="J72" s="5">
        <v>326574090021</v>
      </c>
      <c r="K72" s="5">
        <v>749868136382</v>
      </c>
      <c r="L72" s="5">
        <v>169019638211</v>
      </c>
      <c r="M72" s="5">
        <v>-31231046858</v>
      </c>
      <c r="N72" s="5">
        <v>31891294122</v>
      </c>
      <c r="O72" s="5">
        <v>428100705381</v>
      </c>
      <c r="P72" s="5">
        <v>90350432325</v>
      </c>
      <c r="Q72" s="5">
        <v>172672760091</v>
      </c>
      <c r="R72" s="5">
        <v>299286389343</v>
      </c>
      <c r="S72" s="5">
        <v>419201384730</v>
      </c>
      <c r="T72" s="5">
        <v>528467561379</v>
      </c>
      <c r="U72" s="5">
        <v>403749214301</v>
      </c>
      <c r="V72" s="5">
        <v>276240213661</v>
      </c>
      <c r="W72" s="5">
        <v>198562902312</v>
      </c>
      <c r="X72" s="5">
        <v>429026013175</v>
      </c>
      <c r="Y72" s="5">
        <v>58611189087</v>
      </c>
      <c r="Z72" s="5">
        <v>45550358861</v>
      </c>
      <c r="AA72" s="2">
        <v>42535313880</v>
      </c>
    </row>
    <row r="73" spans="3:27" ht="15.5" x14ac:dyDescent="0.35">
      <c r="C73" t="s">
        <v>28</v>
      </c>
      <c r="D73" s="5">
        <v>11490740222</v>
      </c>
      <c r="E73" s="5">
        <v>-3897948086</v>
      </c>
      <c r="F73" s="5">
        <v>46872476025</v>
      </c>
      <c r="G73" s="5">
        <v>19744674134</v>
      </c>
      <c r="I73" s="5">
        <v>99612108100</v>
      </c>
      <c r="J73" s="5">
        <v>-62722358966</v>
      </c>
      <c r="K73" s="5">
        <v>8160234964</v>
      </c>
      <c r="L73" s="5">
        <v>22948264056</v>
      </c>
      <c r="M73" s="5">
        <v>1181863900</v>
      </c>
      <c r="N73" s="5">
        <v>37070946947</v>
      </c>
      <c r="O73" s="5">
        <v>8608508433</v>
      </c>
      <c r="P73" s="5">
        <v>103756227015</v>
      </c>
      <c r="Q73" s="5">
        <v>98863753278</v>
      </c>
      <c r="R73" s="5">
        <v>-1935834355</v>
      </c>
      <c r="S73" s="5">
        <v>-157189266</v>
      </c>
      <c r="T73" s="5">
        <v>-96050202576</v>
      </c>
      <c r="U73" s="5">
        <v>-74140672440</v>
      </c>
      <c r="V73" s="5">
        <v>-75804487283</v>
      </c>
      <c r="W73" s="5">
        <v>-51158119914</v>
      </c>
      <c r="X73" s="5">
        <v>-58578634282</v>
      </c>
      <c r="Y73" s="5">
        <v>-19810453091</v>
      </c>
      <c r="Z73" s="5">
        <v>-26168127244</v>
      </c>
      <c r="AA73" s="2">
        <v>-16788941086</v>
      </c>
    </row>
    <row r="74" spans="3:27" ht="15.5" x14ac:dyDescent="0.35">
      <c r="C74" t="s">
        <v>99</v>
      </c>
      <c r="D74" s="5">
        <v>32220675248</v>
      </c>
      <c r="E74" s="5">
        <v>16433311014</v>
      </c>
      <c r="F74" s="5">
        <v>97134675654</v>
      </c>
      <c r="G74" s="5">
        <v>32318148951</v>
      </c>
      <c r="I74" s="5">
        <v>178557103944</v>
      </c>
      <c r="J74" s="5">
        <v>263851731055</v>
      </c>
      <c r="K74" s="5">
        <v>758028371346</v>
      </c>
      <c r="L74" s="5">
        <v>191967902267</v>
      </c>
      <c r="M74" s="5">
        <v>-30049182958</v>
      </c>
      <c r="N74" s="5">
        <v>68962241069</v>
      </c>
      <c r="O74" s="5">
        <v>436709213814</v>
      </c>
      <c r="P74" s="5">
        <v>194106659340</v>
      </c>
      <c r="Q74" s="5">
        <v>271536513369</v>
      </c>
      <c r="R74" s="5">
        <v>297350554988</v>
      </c>
      <c r="S74" s="5">
        <v>419044195464</v>
      </c>
      <c r="T74" s="5">
        <v>432417358803</v>
      </c>
      <c r="U74" s="5">
        <v>329608541861</v>
      </c>
      <c r="V74" s="5">
        <v>200435726378</v>
      </c>
      <c r="W74" s="5">
        <v>147404782398</v>
      </c>
      <c r="X74" s="5">
        <v>370447378893</v>
      </c>
      <c r="Y74" s="5">
        <v>38800735996</v>
      </c>
      <c r="Z74" s="5">
        <v>19382231617</v>
      </c>
      <c r="AA74" s="2">
        <v>25746372794</v>
      </c>
    </row>
    <row r="75" spans="3:27" ht="15.5" x14ac:dyDescent="0.35">
      <c r="C75" t="s">
        <v>100</v>
      </c>
      <c r="X75" s="5">
        <v>-19955456764</v>
      </c>
      <c r="Y75" s="5">
        <v>-13188452281</v>
      </c>
      <c r="Z75" s="5">
        <v>-5216909466</v>
      </c>
      <c r="AA75" s="2">
        <v>-5316998261</v>
      </c>
    </row>
    <row r="76" spans="3:27" ht="15.5" x14ac:dyDescent="0.35">
      <c r="C76" t="s">
        <v>101</v>
      </c>
      <c r="D76" s="5">
        <v>32220675248</v>
      </c>
      <c r="E76" s="5">
        <v>16433311014</v>
      </c>
      <c r="F76" s="5">
        <v>97134675654</v>
      </c>
      <c r="G76" s="5">
        <v>32318148951</v>
      </c>
      <c r="I76" s="5">
        <v>178557103944</v>
      </c>
      <c r="J76" s="5">
        <v>263851731055</v>
      </c>
      <c r="K76" s="5">
        <v>758028371346</v>
      </c>
      <c r="L76" s="5">
        <v>191967902267</v>
      </c>
      <c r="M76" s="5">
        <v>-30049182958</v>
      </c>
      <c r="N76" s="5">
        <v>68962241069</v>
      </c>
      <c r="O76" s="5">
        <v>436709213814</v>
      </c>
      <c r="P76" s="5">
        <v>194106659340</v>
      </c>
      <c r="Q76" s="5">
        <v>271536513369</v>
      </c>
      <c r="R76" s="5">
        <v>297350554988</v>
      </c>
      <c r="S76" s="5">
        <v>419044195464</v>
      </c>
      <c r="T76" s="5">
        <v>432417358803</v>
      </c>
      <c r="U76" s="5">
        <v>329608541861</v>
      </c>
      <c r="V76" s="5">
        <v>200435726378</v>
      </c>
      <c r="W76" s="5">
        <v>147404782398</v>
      </c>
      <c r="X76" s="5">
        <v>350491922129</v>
      </c>
      <c r="Y76" s="5">
        <v>25612283715</v>
      </c>
      <c r="Z76" s="5">
        <v>14165322151</v>
      </c>
      <c r="AA76" s="2">
        <v>20429374533</v>
      </c>
    </row>
    <row r="77" spans="3:27" ht="15.5" x14ac:dyDescent="0.35">
      <c r="C77" t="s">
        <v>102</v>
      </c>
      <c r="D77" s="5">
        <v>1362961362</v>
      </c>
      <c r="E77" s="5">
        <v>1652575256</v>
      </c>
      <c r="F77" s="5">
        <v>3448530088</v>
      </c>
      <c r="G77" s="5">
        <v>888016132</v>
      </c>
      <c r="I77" s="5">
        <v>6112578488</v>
      </c>
      <c r="J77" s="5">
        <v>3613970415</v>
      </c>
      <c r="K77" s="5">
        <v>-1993409060</v>
      </c>
      <c r="L77" s="5">
        <v>-4316674465</v>
      </c>
      <c r="M77" s="5">
        <v>14323679770</v>
      </c>
      <c r="N77" s="5">
        <v>40773873174</v>
      </c>
      <c r="O77" s="5">
        <v>246316624</v>
      </c>
      <c r="P77" s="5">
        <v>18397850170</v>
      </c>
      <c r="Q77" s="5">
        <v>751086572</v>
      </c>
      <c r="R77" s="5">
        <v>-4621375663</v>
      </c>
      <c r="S77" s="5">
        <v>880708786</v>
      </c>
      <c r="T77" s="5">
        <v>-27485009</v>
      </c>
      <c r="U77" s="5">
        <v>-82571547</v>
      </c>
      <c r="V77" s="5">
        <v>82227882</v>
      </c>
      <c r="W77" s="5">
        <v>27828674</v>
      </c>
    </row>
    <row r="78" spans="3:27" ht="15.5" x14ac:dyDescent="0.35">
      <c r="C78" t="s">
        <v>288</v>
      </c>
      <c r="D78" s="5">
        <v>1362961362</v>
      </c>
      <c r="E78" s="5">
        <v>1652575256</v>
      </c>
      <c r="F78" s="5">
        <v>3448530088</v>
      </c>
      <c r="G78" s="5">
        <v>888016132</v>
      </c>
      <c r="I78" s="5">
        <v>6112578488</v>
      </c>
      <c r="J78" s="5">
        <v>3613970415</v>
      </c>
      <c r="K78" s="5">
        <v>-1993409060</v>
      </c>
      <c r="L78" s="5">
        <v>-4316674465</v>
      </c>
      <c r="M78" s="5">
        <v>14323679770</v>
      </c>
      <c r="N78" s="5">
        <v>40773873174</v>
      </c>
      <c r="O78" s="5">
        <v>246316624</v>
      </c>
      <c r="P78" s="5">
        <v>18397850170</v>
      </c>
      <c r="Q78" s="5">
        <v>751086572</v>
      </c>
      <c r="R78" s="5">
        <v>-4621375663</v>
      </c>
      <c r="S78" s="5">
        <v>880708786</v>
      </c>
      <c r="T78" s="5">
        <v>-27485009</v>
      </c>
      <c r="U78" s="5">
        <v>-82571547</v>
      </c>
      <c r="V78" s="5">
        <v>82227882</v>
      </c>
      <c r="W78" s="5">
        <v>27828674</v>
      </c>
    </row>
    <row r="79" spans="3:27" ht="15.5" x14ac:dyDescent="0.35">
      <c r="C79" t="s">
        <v>103</v>
      </c>
      <c r="D79" s="5">
        <v>33583636610</v>
      </c>
      <c r="E79" s="5">
        <v>18085886270</v>
      </c>
      <c r="F79" s="5">
        <v>100583205742</v>
      </c>
      <c r="G79" s="5">
        <v>33206165083</v>
      </c>
      <c r="I79" s="5">
        <v>184669682432</v>
      </c>
      <c r="J79" s="5">
        <v>267465701470</v>
      </c>
      <c r="K79" s="5">
        <v>756034962286</v>
      </c>
      <c r="L79" s="5">
        <v>187651227802</v>
      </c>
      <c r="M79" s="5">
        <v>-15725503188</v>
      </c>
      <c r="N79" s="5">
        <v>109736114243</v>
      </c>
      <c r="O79" s="5">
        <v>436955530438</v>
      </c>
      <c r="P79" s="5">
        <v>212504509510</v>
      </c>
      <c r="Q79" s="5">
        <v>272287599941</v>
      </c>
      <c r="R79" s="5">
        <v>292729179325</v>
      </c>
      <c r="S79" s="5">
        <v>419924904250</v>
      </c>
      <c r="T79" s="5">
        <v>432389873794</v>
      </c>
      <c r="U79" s="5">
        <v>329525970314</v>
      </c>
      <c r="V79" s="5">
        <v>200517954260</v>
      </c>
      <c r="W79" s="5">
        <v>147432611072</v>
      </c>
    </row>
    <row r="80" spans="3:27" ht="15.5" x14ac:dyDescent="0.35">
      <c r="C80" t="s">
        <v>104</v>
      </c>
      <c r="D80" s="5">
        <v>32220675247</v>
      </c>
      <c r="E80" s="5">
        <v>16433311015</v>
      </c>
      <c r="F80" s="5">
        <v>97134675654</v>
      </c>
      <c r="G80" s="5">
        <v>32318148951</v>
      </c>
      <c r="I80" s="5">
        <v>178557103944</v>
      </c>
      <c r="J80" s="5">
        <v>263851731055</v>
      </c>
      <c r="K80" s="5">
        <v>758028371346</v>
      </c>
      <c r="L80" s="5">
        <v>191967902267</v>
      </c>
      <c r="M80" s="5">
        <v>-30049182958</v>
      </c>
      <c r="N80" s="5">
        <v>68962241069</v>
      </c>
      <c r="O80" s="5">
        <v>436709213814</v>
      </c>
      <c r="P80" s="5">
        <v>194106659340</v>
      </c>
      <c r="Q80" s="5">
        <v>271536513369</v>
      </c>
      <c r="R80" s="5">
        <v>297350554988</v>
      </c>
      <c r="S80" s="5">
        <v>419044195464</v>
      </c>
      <c r="T80" s="5">
        <v>432417358803</v>
      </c>
      <c r="U80" s="5">
        <v>329608541861</v>
      </c>
      <c r="V80" s="5">
        <v>200435726378</v>
      </c>
      <c r="W80" s="5">
        <v>147404782398</v>
      </c>
      <c r="X80" s="5">
        <v>350491922129</v>
      </c>
      <c r="Y80" s="5">
        <v>25612283715</v>
      </c>
      <c r="Z80" s="5">
        <v>14165322151</v>
      </c>
      <c r="AA80" s="2">
        <v>20429374533</v>
      </c>
    </row>
    <row r="81" spans="2:27" ht="15.5" x14ac:dyDescent="0.35">
      <c r="C81" t="s">
        <v>8</v>
      </c>
      <c r="D81" s="5">
        <v>7927516972</v>
      </c>
      <c r="E81" s="5">
        <v>3867809681</v>
      </c>
      <c r="F81" s="5">
        <v>48898769477</v>
      </c>
      <c r="G81" s="5">
        <v>6462181832</v>
      </c>
      <c r="I81" s="5">
        <v>69514309509</v>
      </c>
      <c r="J81" s="5">
        <v>178010801502</v>
      </c>
      <c r="K81" s="5">
        <v>172358739118</v>
      </c>
      <c r="L81" s="5">
        <v>-103446355739</v>
      </c>
      <c r="M81" s="5">
        <v>25048196278</v>
      </c>
      <c r="N81" s="5">
        <v>113986758599</v>
      </c>
      <c r="O81" s="5">
        <v>251957248676</v>
      </c>
      <c r="P81" s="5">
        <v>219928937125</v>
      </c>
      <c r="Q81" s="5">
        <v>298305860845</v>
      </c>
      <c r="R81" s="5">
        <v>295086465079</v>
      </c>
      <c r="S81" s="5">
        <v>402347776450</v>
      </c>
      <c r="T81" s="5">
        <v>429130287067</v>
      </c>
      <c r="U81" s="5">
        <v>323628928262</v>
      </c>
      <c r="V81" s="5">
        <v>181401581515</v>
      </c>
      <c r="W81" s="5">
        <v>140020140152</v>
      </c>
    </row>
    <row r="82" spans="2:27" ht="15.5" x14ac:dyDescent="0.35">
      <c r="C82" t="s">
        <v>105</v>
      </c>
      <c r="D82" s="5">
        <v>32220675247</v>
      </c>
      <c r="E82" s="5">
        <v>16433311015</v>
      </c>
      <c r="F82" s="5">
        <v>97134675654</v>
      </c>
      <c r="G82" s="5">
        <v>32318148951</v>
      </c>
      <c r="I82" s="5">
        <v>178557103944</v>
      </c>
      <c r="J82" s="5">
        <v>263851731055</v>
      </c>
      <c r="K82" s="5">
        <v>758028371346</v>
      </c>
      <c r="L82" s="5">
        <v>191967902267</v>
      </c>
      <c r="M82" s="5">
        <v>-30049182958</v>
      </c>
      <c r="N82" s="5">
        <v>68962241069</v>
      </c>
      <c r="O82" s="5">
        <v>436709213814</v>
      </c>
      <c r="P82" s="5">
        <v>194106659340</v>
      </c>
      <c r="Q82" s="5">
        <v>271536513369</v>
      </c>
      <c r="R82" s="5">
        <v>297350554988</v>
      </c>
      <c r="S82" s="5">
        <v>419044195464</v>
      </c>
      <c r="T82" s="5">
        <v>432417358803</v>
      </c>
      <c r="U82" s="5">
        <v>329608541861</v>
      </c>
      <c r="V82" s="5">
        <v>200435726378</v>
      </c>
      <c r="W82" s="5">
        <v>147404782398</v>
      </c>
      <c r="X82" s="5">
        <v>350491922129</v>
      </c>
      <c r="Y82" s="5">
        <v>25612283715</v>
      </c>
      <c r="Z82" s="5">
        <v>14165322151</v>
      </c>
      <c r="AA82" s="2">
        <v>20429374533</v>
      </c>
    </row>
    <row r="83" spans="2:27" ht="15.5" x14ac:dyDescent="0.35">
      <c r="C83" t="s">
        <v>106</v>
      </c>
      <c r="D83" s="5">
        <v>33583636609</v>
      </c>
      <c r="E83" s="5">
        <v>18085886271</v>
      </c>
      <c r="F83" s="5">
        <v>100583205742</v>
      </c>
      <c r="G83" s="5">
        <v>33206165083</v>
      </c>
      <c r="I83" s="5">
        <v>184669682432</v>
      </c>
      <c r="J83" s="5">
        <v>267465701470</v>
      </c>
      <c r="K83" s="5">
        <v>756034962286</v>
      </c>
      <c r="L83" s="5">
        <v>187651227802</v>
      </c>
      <c r="M83" s="5">
        <v>-15725503188</v>
      </c>
      <c r="N83" s="5">
        <v>109736114243</v>
      </c>
      <c r="O83" s="5">
        <v>436955530438</v>
      </c>
      <c r="P83" s="5">
        <v>212504509510</v>
      </c>
      <c r="Q83" s="5">
        <v>272287599941</v>
      </c>
      <c r="R83" s="5">
        <v>292729179325</v>
      </c>
      <c r="S83" s="5">
        <v>419924904250</v>
      </c>
      <c r="T83" s="5">
        <v>432389873794</v>
      </c>
      <c r="U83" s="5">
        <v>329525970314</v>
      </c>
      <c r="V83" s="5">
        <v>200517954260</v>
      </c>
      <c r="W83" s="5">
        <v>147432611072</v>
      </c>
    </row>
    <row r="84" spans="2:27" ht="15.5" x14ac:dyDescent="0.35">
      <c r="C84" t="s">
        <v>107</v>
      </c>
      <c r="D84" s="5">
        <v>33583636609</v>
      </c>
      <c r="E84" s="5">
        <v>18085886271</v>
      </c>
      <c r="F84" s="5">
        <v>100583205742</v>
      </c>
      <c r="G84" s="5">
        <v>33206165083</v>
      </c>
      <c r="I84" s="5">
        <v>184669682432</v>
      </c>
      <c r="J84" s="5">
        <v>267465701470</v>
      </c>
      <c r="K84" s="5">
        <v>756034962286</v>
      </c>
      <c r="L84" s="5">
        <v>187651227802</v>
      </c>
      <c r="M84" s="5">
        <v>-15725503188</v>
      </c>
      <c r="N84" s="5">
        <v>109736114243</v>
      </c>
      <c r="O84" s="5">
        <v>436955530438</v>
      </c>
      <c r="P84" s="5">
        <v>212504509510</v>
      </c>
      <c r="Q84" s="5">
        <v>272287599941</v>
      </c>
      <c r="R84" s="5">
        <v>292729179325</v>
      </c>
      <c r="S84" s="5">
        <v>419924904250</v>
      </c>
      <c r="T84" s="5">
        <v>432389873794</v>
      </c>
      <c r="U84" s="5">
        <v>329525970314</v>
      </c>
      <c r="V84" s="5">
        <v>200517954260</v>
      </c>
      <c r="W84" s="5">
        <v>147432611072</v>
      </c>
    </row>
    <row r="86" spans="2:27" ht="15.5" x14ac:dyDescent="0.35">
      <c r="B86" t="s">
        <v>108</v>
      </c>
      <c r="C86" t="s">
        <v>109</v>
      </c>
    </row>
    <row r="87" spans="2:27" ht="15.5" x14ac:dyDescent="0.35">
      <c r="C87" t="s">
        <v>110</v>
      </c>
    </row>
    <row r="88" spans="2:27" ht="15.5" x14ac:dyDescent="0.35">
      <c r="C88" t="s">
        <v>20</v>
      </c>
      <c r="D88" s="5">
        <v>792382583507</v>
      </c>
      <c r="E88" s="5">
        <v>877726992802</v>
      </c>
      <c r="F88" s="5">
        <v>944374405854</v>
      </c>
      <c r="G88" s="5">
        <v>803648310346</v>
      </c>
      <c r="I88" s="5">
        <v>944374405854</v>
      </c>
      <c r="J88" s="5">
        <v>752320105532</v>
      </c>
      <c r="K88" s="5">
        <v>954308405033</v>
      </c>
      <c r="L88" s="5">
        <v>1162691397052</v>
      </c>
      <c r="M88" s="5">
        <v>1753785483563</v>
      </c>
      <c r="N88" s="5">
        <v>1424740065133</v>
      </c>
      <c r="O88" s="5">
        <v>1415756278145</v>
      </c>
      <c r="P88" s="5">
        <v>1124187349860</v>
      </c>
      <c r="Q88" s="5">
        <v>749509978850</v>
      </c>
      <c r="R88" s="5">
        <v>473342736649</v>
      </c>
      <c r="S88" s="5">
        <v>404576741480</v>
      </c>
      <c r="T88" s="5">
        <v>550012624878</v>
      </c>
      <c r="U88" s="5">
        <v>525610339004</v>
      </c>
      <c r="V88" s="5">
        <v>221765835974</v>
      </c>
      <c r="W88" s="5">
        <v>106174916664</v>
      </c>
      <c r="X88" s="5">
        <v>88781611954</v>
      </c>
      <c r="Y88" s="5">
        <v>39838352562</v>
      </c>
      <c r="Z88" s="5">
        <v>63725916272</v>
      </c>
      <c r="AA88" s="2">
        <v>39908047367</v>
      </c>
    </row>
    <row r="89" spans="2:27" ht="15.5" x14ac:dyDescent="0.35">
      <c r="C89" t="s">
        <v>111</v>
      </c>
      <c r="V89" s="5">
        <v>28346977235</v>
      </c>
      <c r="W89" s="5">
        <v>28554879074</v>
      </c>
      <c r="X89" s="5">
        <v>27269587259</v>
      </c>
      <c r="Y89" s="5">
        <v>79343500</v>
      </c>
      <c r="Z89" s="5">
        <v>79343500</v>
      </c>
      <c r="AA89" s="2">
        <v>128536470</v>
      </c>
    </row>
    <row r="90" spans="2:27" ht="15.5" x14ac:dyDescent="0.35">
      <c r="C90" t="s">
        <v>112</v>
      </c>
      <c r="D90" s="5">
        <v>3183085196</v>
      </c>
      <c r="E90" s="5">
        <v>2968461981</v>
      </c>
      <c r="F90" s="5">
        <v>2954306634</v>
      </c>
      <c r="G90" s="5">
        <v>3234182722</v>
      </c>
      <c r="I90" s="5">
        <v>2954306634</v>
      </c>
      <c r="J90" s="5">
        <v>4207572459</v>
      </c>
      <c r="K90" s="5">
        <v>18048766143</v>
      </c>
      <c r="L90" s="5">
        <v>18335421468</v>
      </c>
      <c r="M90" s="5">
        <v>19809991777</v>
      </c>
      <c r="N90" s="5">
        <v>194582854416</v>
      </c>
      <c r="O90" s="5">
        <v>13574511020</v>
      </c>
      <c r="P90" s="5">
        <v>21448535583</v>
      </c>
      <c r="Q90" s="5">
        <v>29651136621</v>
      </c>
      <c r="R90" s="5">
        <v>77313661550</v>
      </c>
      <c r="S90" s="5">
        <v>74950451128</v>
      </c>
      <c r="T90" s="5">
        <v>90078706233</v>
      </c>
      <c r="U90" s="5">
        <v>95762989680</v>
      </c>
    </row>
    <row r="91" spans="2:27" ht="15.5" x14ac:dyDescent="0.35">
      <c r="C91" t="s">
        <v>113</v>
      </c>
      <c r="N91" s="5">
        <v>174343349832</v>
      </c>
    </row>
    <row r="92" spans="2:27" ht="15.5" x14ac:dyDescent="0.35">
      <c r="C92" t="s">
        <v>114</v>
      </c>
      <c r="D92" s="5">
        <v>3183085196</v>
      </c>
      <c r="E92" s="5">
        <v>2968461981</v>
      </c>
      <c r="F92" s="5">
        <v>2954306634</v>
      </c>
      <c r="G92" s="5">
        <v>3234182722</v>
      </c>
      <c r="I92" s="5">
        <v>2954306634</v>
      </c>
      <c r="J92" s="5">
        <v>4207572459</v>
      </c>
      <c r="K92" s="5">
        <v>18048766143</v>
      </c>
      <c r="L92" s="5">
        <v>18335421468</v>
      </c>
      <c r="M92" s="5">
        <v>19809991777</v>
      </c>
      <c r="N92" s="5">
        <v>20239504584</v>
      </c>
    </row>
    <row r="93" spans="2:27" ht="15.5" x14ac:dyDescent="0.35">
      <c r="C93" t="s">
        <v>115</v>
      </c>
      <c r="D93" s="5">
        <v>3183085196</v>
      </c>
      <c r="E93" s="5">
        <v>2968461981</v>
      </c>
      <c r="F93" s="5">
        <v>2954306634</v>
      </c>
      <c r="G93" s="5">
        <v>3234182722</v>
      </c>
      <c r="I93" s="5">
        <v>2954306634</v>
      </c>
      <c r="J93" s="5">
        <v>4207572459</v>
      </c>
      <c r="K93" s="5">
        <v>18048766143</v>
      </c>
      <c r="L93" s="5">
        <v>18335421468</v>
      </c>
      <c r="M93" s="5">
        <v>19809991777</v>
      </c>
      <c r="N93" s="5">
        <v>194582854416</v>
      </c>
      <c r="O93" s="5">
        <v>13574511020</v>
      </c>
      <c r="P93" s="5">
        <v>21448535583</v>
      </c>
      <c r="Q93" s="5">
        <v>29651136621</v>
      </c>
      <c r="R93" s="5">
        <v>77313661550</v>
      </c>
      <c r="S93" s="5">
        <v>74950451128</v>
      </c>
      <c r="T93" s="5">
        <v>90078706233</v>
      </c>
      <c r="U93" s="5">
        <v>95762989680</v>
      </c>
    </row>
    <row r="94" spans="2:27" ht="15.5" x14ac:dyDescent="0.35">
      <c r="C94" t="s">
        <v>117</v>
      </c>
      <c r="M94" s="5">
        <v>33286201895</v>
      </c>
      <c r="N94" s="5">
        <v>653634570</v>
      </c>
      <c r="O94" s="5">
        <v>22268057540</v>
      </c>
    </row>
    <row r="95" spans="2:27" ht="15.5" x14ac:dyDescent="0.35">
      <c r="C95" t="s">
        <v>119</v>
      </c>
      <c r="D95" s="5">
        <v>2043972911722</v>
      </c>
      <c r="E95" s="5">
        <v>2295678053706</v>
      </c>
      <c r="F95" s="5">
        <v>2828461158598</v>
      </c>
      <c r="G95" s="5">
        <v>2223138519280</v>
      </c>
      <c r="I95" s="5">
        <v>2828461158598</v>
      </c>
      <c r="J95" s="5">
        <v>2754565132660</v>
      </c>
      <c r="K95" s="5">
        <v>2843950174280</v>
      </c>
      <c r="L95" s="5">
        <v>2648740664167</v>
      </c>
      <c r="M95" s="5">
        <v>2645780136791</v>
      </c>
      <c r="N95" s="5">
        <v>3943362627076</v>
      </c>
      <c r="O95" s="5">
        <v>3358614624347</v>
      </c>
      <c r="P95" s="5">
        <v>2603603361529</v>
      </c>
      <c r="Q95" s="5">
        <v>2757701568222</v>
      </c>
      <c r="R95" s="5">
        <v>1858110169959</v>
      </c>
      <c r="S95" s="5">
        <v>1550677791992</v>
      </c>
      <c r="T95" s="5">
        <v>1507369673945</v>
      </c>
      <c r="U95" s="5">
        <v>1584390610659</v>
      </c>
    </row>
    <row r="96" spans="2:27" ht="15.5" x14ac:dyDescent="0.35">
      <c r="C96" t="s">
        <v>390</v>
      </c>
      <c r="D96" s="5">
        <v>3100000000</v>
      </c>
      <c r="E96" s="5">
        <v>2101000000</v>
      </c>
      <c r="F96" s="5">
        <v>601000000</v>
      </c>
      <c r="I96" s="5">
        <v>601000000</v>
      </c>
      <c r="K96" s="5">
        <v>4238139758</v>
      </c>
      <c r="L96" s="5">
        <v>4598700540</v>
      </c>
      <c r="M96" s="5">
        <v>540374600</v>
      </c>
      <c r="N96" s="5">
        <v>492377118</v>
      </c>
      <c r="O96" s="5">
        <v>23834294768</v>
      </c>
      <c r="P96" s="5">
        <v>12444502289</v>
      </c>
      <c r="Q96" s="5">
        <v>17167624131</v>
      </c>
      <c r="R96" s="5">
        <v>11814664131</v>
      </c>
      <c r="S96" s="5">
        <v>4216228631</v>
      </c>
      <c r="T96" s="5">
        <v>4203128631</v>
      </c>
      <c r="U96" s="5">
        <v>3753660231</v>
      </c>
      <c r="V96" s="5">
        <v>3636060231</v>
      </c>
      <c r="W96" s="5">
        <v>3636060231</v>
      </c>
      <c r="X96" s="5">
        <v>3346078408</v>
      </c>
      <c r="Y96" s="5">
        <v>6525426445</v>
      </c>
      <c r="Z96" s="5">
        <v>6356504995</v>
      </c>
      <c r="AA96" s="2">
        <v>6406504995</v>
      </c>
    </row>
    <row r="97" spans="3:27" ht="15.5" x14ac:dyDescent="0.35">
      <c r="C97" t="s">
        <v>97</v>
      </c>
      <c r="D97" s="5">
        <v>514290640361</v>
      </c>
      <c r="E97" s="5">
        <v>514290640361</v>
      </c>
      <c r="F97" s="5">
        <v>514290640361</v>
      </c>
      <c r="G97" s="5">
        <v>514290640361</v>
      </c>
      <c r="I97" s="5">
        <v>514290640361</v>
      </c>
      <c r="J97" s="5">
        <v>514290640361</v>
      </c>
      <c r="K97" s="5">
        <v>425114435960</v>
      </c>
      <c r="L97" s="5">
        <v>425114435960</v>
      </c>
      <c r="M97" s="5">
        <v>425114435960</v>
      </c>
      <c r="N97" s="5">
        <v>425114435960</v>
      </c>
      <c r="O97" s="5">
        <v>425114435960</v>
      </c>
      <c r="P97" s="5">
        <v>302501524892</v>
      </c>
      <c r="Q97" s="5">
        <v>303714664339</v>
      </c>
      <c r="R97" s="5">
        <v>-92814618166</v>
      </c>
      <c r="S97" s="5">
        <v>-117503368166</v>
      </c>
      <c r="T97" s="5">
        <v>-117471150397</v>
      </c>
      <c r="U97" s="5">
        <v>-117443665388</v>
      </c>
      <c r="V97" s="5">
        <v>4318445474</v>
      </c>
      <c r="W97" s="5">
        <v>-1929571326</v>
      </c>
      <c r="Y97" s="5">
        <v>-714091500</v>
      </c>
      <c r="Z97" s="5">
        <v>-714091500</v>
      </c>
      <c r="AA97" s="2">
        <v>-664898530</v>
      </c>
    </row>
    <row r="98" spans="3:27" ht="15.5" x14ac:dyDescent="0.35">
      <c r="C98" t="s">
        <v>120</v>
      </c>
      <c r="D98" s="5">
        <v>3796130279392</v>
      </c>
      <c r="E98" s="5">
        <v>3633256123822</v>
      </c>
      <c r="F98" s="5">
        <v>3237073187473</v>
      </c>
      <c r="G98" s="5">
        <v>3920055363388</v>
      </c>
      <c r="I98" s="5">
        <v>3237073187473</v>
      </c>
      <c r="J98" s="5">
        <v>3870567366297</v>
      </c>
      <c r="K98" s="5">
        <v>4734769827971</v>
      </c>
      <c r="L98" s="5">
        <v>6459625889455</v>
      </c>
      <c r="M98" s="5">
        <v>6668818368239</v>
      </c>
      <c r="N98" s="5">
        <v>4567112486680</v>
      </c>
      <c r="O98" s="5">
        <v>4180236974066</v>
      </c>
      <c r="P98" s="5">
        <v>4815971556575</v>
      </c>
      <c r="Q98" s="5">
        <v>3606927662938</v>
      </c>
      <c r="R98" s="5">
        <v>3034100322892</v>
      </c>
      <c r="S98" s="5">
        <v>2925607417725</v>
      </c>
      <c r="T98" s="5">
        <v>2470062464728</v>
      </c>
      <c r="U98" s="5">
        <v>1334831732558</v>
      </c>
      <c r="V98" s="5">
        <v>2561612392951</v>
      </c>
      <c r="W98" s="5">
        <v>2624163602034</v>
      </c>
      <c r="X98" s="5">
        <v>2284957562735</v>
      </c>
      <c r="Y98" s="5">
        <v>823228920911</v>
      </c>
      <c r="Z98" s="5">
        <v>761264524629</v>
      </c>
      <c r="AA98" s="2">
        <v>616762652150</v>
      </c>
    </row>
    <row r="99" spans="3:27" ht="15.5" x14ac:dyDescent="0.35">
      <c r="C99" t="s">
        <v>121</v>
      </c>
    </row>
    <row r="100" spans="3:27" ht="15.5" x14ac:dyDescent="0.35">
      <c r="C100" t="s">
        <v>129</v>
      </c>
      <c r="D100" s="5">
        <v>3558168046759</v>
      </c>
      <c r="E100" s="5">
        <v>3541983490206</v>
      </c>
      <c r="F100" s="5">
        <v>3553467755107</v>
      </c>
      <c r="G100" s="5">
        <v>3937157230325</v>
      </c>
      <c r="I100" s="5">
        <v>3553467755107</v>
      </c>
      <c r="J100" s="5">
        <v>3896603155948</v>
      </c>
      <c r="K100" s="5">
        <v>3659395961185</v>
      </c>
      <c r="L100" s="5">
        <v>3891512877953</v>
      </c>
      <c r="M100" s="5">
        <v>3840551215469</v>
      </c>
      <c r="N100" s="5">
        <v>3888107493665</v>
      </c>
      <c r="O100" s="5">
        <v>3923151645190</v>
      </c>
      <c r="P100" s="5">
        <v>3747111861559</v>
      </c>
      <c r="Q100" s="5">
        <v>3803477114190</v>
      </c>
      <c r="R100" s="5">
        <v>4118113742042</v>
      </c>
      <c r="S100" s="5">
        <v>3644191259620</v>
      </c>
      <c r="T100" s="5">
        <v>3201589410609</v>
      </c>
      <c r="U100" s="5">
        <v>3346737357159</v>
      </c>
      <c r="V100" s="5">
        <v>2835746252402</v>
      </c>
      <c r="W100" s="5">
        <v>2454557757980</v>
      </c>
      <c r="X100" s="5">
        <v>1753952838868</v>
      </c>
      <c r="Y100" s="5">
        <v>698268072441</v>
      </c>
      <c r="Z100" s="5">
        <v>780302690921</v>
      </c>
      <c r="AA100" s="2">
        <v>867362092530</v>
      </c>
    </row>
    <row r="101" spans="3:27" ht="15.5" x14ac:dyDescent="0.35">
      <c r="C101" t="s">
        <v>122</v>
      </c>
      <c r="D101" s="5">
        <v>350417243261</v>
      </c>
      <c r="E101" s="5">
        <v>352822869854</v>
      </c>
      <c r="F101" s="5">
        <v>360788263392</v>
      </c>
      <c r="G101" s="5">
        <v>354462085285</v>
      </c>
      <c r="I101" s="5">
        <v>360788263392</v>
      </c>
      <c r="J101" s="5">
        <v>352553814896</v>
      </c>
      <c r="K101" s="5">
        <v>425488988159</v>
      </c>
      <c r="L101" s="5">
        <v>350651381760</v>
      </c>
      <c r="M101" s="5">
        <v>308859045330</v>
      </c>
      <c r="N101" s="5">
        <v>334043961764</v>
      </c>
      <c r="O101" s="5">
        <v>300323047238</v>
      </c>
      <c r="P101" s="5">
        <v>228228223362</v>
      </c>
      <c r="Q101" s="5">
        <v>216593713189</v>
      </c>
      <c r="R101" s="5">
        <v>219861185692</v>
      </c>
      <c r="S101" s="5">
        <v>224475426350</v>
      </c>
      <c r="T101" s="5">
        <v>195996248216</v>
      </c>
      <c r="U101" s="5">
        <v>168869227502</v>
      </c>
      <c r="V101" s="5">
        <v>218194738979</v>
      </c>
      <c r="W101" s="5">
        <v>235091401407</v>
      </c>
      <c r="X101" s="5">
        <v>206303125066</v>
      </c>
    </row>
    <row r="102" spans="3:27" ht="15.5" x14ac:dyDescent="0.35">
      <c r="C102" t="s">
        <v>125</v>
      </c>
      <c r="D102" s="5">
        <v>487127606742</v>
      </c>
      <c r="E102" s="5">
        <v>475786608255</v>
      </c>
      <c r="F102" s="5">
        <v>476235561391</v>
      </c>
      <c r="G102" s="5">
        <v>426711484835</v>
      </c>
      <c r="I102" s="5">
        <v>476235561391</v>
      </c>
      <c r="J102" s="5">
        <v>361884884914</v>
      </c>
      <c r="K102" s="5">
        <v>414372823787</v>
      </c>
      <c r="L102" s="5">
        <v>397392196501</v>
      </c>
      <c r="M102" s="5">
        <v>365806157586</v>
      </c>
      <c r="N102" s="5">
        <v>361741875894</v>
      </c>
      <c r="O102" s="5">
        <v>326922133458</v>
      </c>
      <c r="P102" s="5">
        <v>211321946660</v>
      </c>
      <c r="Q102" s="5">
        <v>106066573587</v>
      </c>
      <c r="R102" s="5">
        <v>4580939958</v>
      </c>
      <c r="S102" s="5">
        <v>4156165664</v>
      </c>
      <c r="T102" s="5">
        <v>2025291782</v>
      </c>
      <c r="U102" s="5">
        <v>7027886097</v>
      </c>
      <c r="V102" s="5">
        <v>6875287660</v>
      </c>
      <c r="W102" s="5">
        <v>3855036185</v>
      </c>
      <c r="X102" s="5">
        <v>2152767886</v>
      </c>
      <c r="Y102" s="5">
        <v>1015077246</v>
      </c>
      <c r="Z102" s="5">
        <v>174555830</v>
      </c>
      <c r="AA102" s="2">
        <v>8731014250</v>
      </c>
    </row>
    <row r="103" spans="3:27" ht="15.5" x14ac:dyDescent="0.35">
      <c r="C103" t="s">
        <v>126</v>
      </c>
      <c r="D103" s="5">
        <v>1509810617059</v>
      </c>
      <c r="E103" s="5">
        <v>1531317547062</v>
      </c>
      <c r="F103" s="5">
        <v>1555077767753</v>
      </c>
      <c r="G103" s="5">
        <v>1571035298134</v>
      </c>
      <c r="I103" s="5">
        <v>1555077767753</v>
      </c>
      <c r="J103" s="5">
        <v>1638491113505</v>
      </c>
      <c r="K103" s="5">
        <v>1749636360459</v>
      </c>
      <c r="L103" s="5">
        <v>1668398374018</v>
      </c>
      <c r="M103" s="5">
        <v>1614895976677</v>
      </c>
      <c r="N103" s="5">
        <v>1569980123688</v>
      </c>
      <c r="O103" s="5">
        <v>1652440818126</v>
      </c>
      <c r="P103" s="5">
        <v>1564839593117</v>
      </c>
      <c r="Q103" s="5">
        <v>1614385871606</v>
      </c>
      <c r="R103" s="5">
        <v>1608376762264</v>
      </c>
      <c r="S103" s="5">
        <v>1117920560876</v>
      </c>
      <c r="T103" s="5">
        <v>761068774617</v>
      </c>
      <c r="U103" s="5">
        <v>167163718764</v>
      </c>
      <c r="V103" s="5">
        <v>174415820047</v>
      </c>
      <c r="W103" s="5">
        <v>184919242752</v>
      </c>
      <c r="X103" s="5">
        <v>189180121643</v>
      </c>
      <c r="Y103" s="5">
        <v>229832900597</v>
      </c>
      <c r="Z103" s="5">
        <v>239665690727</v>
      </c>
      <c r="AA103" s="2">
        <v>269582332029</v>
      </c>
    </row>
    <row r="104" spans="3:27" ht="15.5" x14ac:dyDescent="0.35">
      <c r="C104" t="s">
        <v>128</v>
      </c>
      <c r="D104" s="5">
        <v>625161203610</v>
      </c>
      <c r="E104" s="5">
        <v>631715224418</v>
      </c>
      <c r="F104" s="5">
        <v>639401520491</v>
      </c>
      <c r="G104" s="5">
        <v>639880808788</v>
      </c>
      <c r="I104" s="5">
        <v>639401520491</v>
      </c>
      <c r="J104" s="5">
        <v>384463445185</v>
      </c>
      <c r="K104" s="5">
        <v>363778449257</v>
      </c>
      <c r="L104" s="5">
        <v>171001004346</v>
      </c>
      <c r="M104" s="5">
        <v>238104394639</v>
      </c>
      <c r="N104" s="5">
        <v>213381623567</v>
      </c>
      <c r="O104" s="5">
        <v>232819760071</v>
      </c>
      <c r="P104" s="5">
        <v>236880836401</v>
      </c>
      <c r="Q104" s="5">
        <v>228689596062</v>
      </c>
      <c r="R104" s="5">
        <v>243529148295</v>
      </c>
      <c r="S104" s="5">
        <v>225290354193</v>
      </c>
      <c r="T104" s="5">
        <v>257455209416</v>
      </c>
      <c r="U104" s="5">
        <v>409830953848</v>
      </c>
      <c r="V104" s="5">
        <v>277684436532</v>
      </c>
      <c r="W104" s="5">
        <v>171634355989</v>
      </c>
      <c r="X104" s="5">
        <v>144366782041</v>
      </c>
      <c r="Y104" s="5">
        <v>142580200001</v>
      </c>
      <c r="Z104" s="5">
        <v>124403284521</v>
      </c>
      <c r="AA104" s="2">
        <v>108391458297</v>
      </c>
    </row>
    <row r="105" spans="3:27" ht="15.5" x14ac:dyDescent="0.35">
      <c r="C105" t="s">
        <v>132</v>
      </c>
    </row>
    <row r="106" spans="3:27" ht="15.5" x14ac:dyDescent="0.35">
      <c r="C106" t="s">
        <v>131</v>
      </c>
      <c r="D106" s="5">
        <v>6184505653</v>
      </c>
      <c r="E106" s="5">
        <v>6184505653</v>
      </c>
      <c r="F106" s="5">
        <v>6184505653</v>
      </c>
      <c r="G106" s="5">
        <v>6184505653</v>
      </c>
      <c r="I106" s="5">
        <v>6184505653</v>
      </c>
      <c r="J106" s="5">
        <v>6184505653</v>
      </c>
      <c r="K106" s="5">
        <v>6184505653</v>
      </c>
      <c r="L106" s="5">
        <v>6184505653</v>
      </c>
      <c r="M106" s="5">
        <v>6184505653</v>
      </c>
      <c r="N106" s="5">
        <v>6184505653</v>
      </c>
      <c r="O106" s="5">
        <v>6184505653</v>
      </c>
      <c r="P106" s="5">
        <v>6184505653</v>
      </c>
      <c r="Q106" s="5">
        <v>6184505653</v>
      </c>
      <c r="R106" s="5">
        <v>6184505653</v>
      </c>
      <c r="S106" s="5">
        <v>6184505653</v>
      </c>
      <c r="T106" s="5">
        <v>6184505653</v>
      </c>
      <c r="U106" s="5">
        <v>6184505653</v>
      </c>
      <c r="V106" s="5">
        <v>6184505653</v>
      </c>
      <c r="W106" s="5">
        <v>6184505653</v>
      </c>
      <c r="X106" s="5">
        <v>6184505653</v>
      </c>
      <c r="Y106" s="5">
        <v>9276758480</v>
      </c>
      <c r="Z106" s="5">
        <v>12369011307</v>
      </c>
      <c r="AA106" s="2">
        <v>15461264134</v>
      </c>
    </row>
    <row r="107" spans="3:27" ht="15.5" x14ac:dyDescent="0.35">
      <c r="C107" t="s">
        <v>158</v>
      </c>
    </row>
    <row r="108" spans="3:27" ht="15.5" x14ac:dyDescent="0.35">
      <c r="C108" t="s">
        <v>133</v>
      </c>
      <c r="D108" s="5">
        <v>9041221168273</v>
      </c>
      <c r="E108" s="5">
        <v>9298510476449</v>
      </c>
      <c r="F108" s="5">
        <v>9879936232773</v>
      </c>
      <c r="G108" s="5">
        <v>9599028029062</v>
      </c>
      <c r="I108" s="5">
        <v>9879936232773</v>
      </c>
      <c r="J108" s="5">
        <v>9832985714600</v>
      </c>
      <c r="K108" s="5">
        <v>9869138315221</v>
      </c>
      <c r="L108" s="5">
        <v>9892222488551</v>
      </c>
      <c r="M108" s="5">
        <v>9792966369396</v>
      </c>
      <c r="N108" s="5">
        <v>11134760076241</v>
      </c>
      <c r="O108" s="5">
        <v>10597259318573</v>
      </c>
      <c r="P108" s="5">
        <v>9399563634631</v>
      </c>
      <c r="Q108" s="5">
        <v>9490257321473</v>
      </c>
      <c r="R108" s="5">
        <v>8805959613550</v>
      </c>
      <c r="S108" s="5">
        <v>7362964659157</v>
      </c>
      <c r="T108" s="5">
        <v>6534821545813</v>
      </c>
      <c r="U108" s="5">
        <v>6191638668447</v>
      </c>
      <c r="V108" s="5">
        <v>3530138847591</v>
      </c>
      <c r="W108" s="5">
        <v>3067746139674</v>
      </c>
      <c r="X108" s="5">
        <v>2314281697719</v>
      </c>
      <c r="Y108" s="5">
        <v>1316897754010</v>
      </c>
      <c r="Z108" s="5">
        <v>1349887917075</v>
      </c>
      <c r="AA108" s="2">
        <v>1398934735064</v>
      </c>
    </row>
    <row r="109" spans="3:27" ht="15.5" x14ac:dyDescent="0.35">
      <c r="C109" t="s">
        <v>134</v>
      </c>
      <c r="D109" s="5">
        <v>12837351447665</v>
      </c>
      <c r="E109" s="5">
        <v>12931766600271</v>
      </c>
      <c r="F109" s="5">
        <v>13117009420246</v>
      </c>
      <c r="G109" s="5">
        <v>13519083392450</v>
      </c>
      <c r="I109" s="5">
        <v>13117009420246</v>
      </c>
      <c r="J109" s="5">
        <v>13703553080897</v>
      </c>
      <c r="K109" s="5">
        <v>14603908143192</v>
      </c>
      <c r="L109" s="5">
        <v>16351848378006</v>
      </c>
      <c r="M109" s="5">
        <v>16461784737635</v>
      </c>
      <c r="N109" s="5">
        <v>15701872562921</v>
      </c>
      <c r="O109" s="5">
        <v>14777496292639</v>
      </c>
      <c r="P109" s="5">
        <v>14215535191206</v>
      </c>
      <c r="Q109" s="5">
        <v>13097184984411</v>
      </c>
      <c r="R109" s="5">
        <v>11840059936442</v>
      </c>
      <c r="S109" s="5">
        <v>10288572076882</v>
      </c>
      <c r="T109" s="5">
        <v>9004884010541</v>
      </c>
      <c r="U109" s="5">
        <v>7526470401005</v>
      </c>
      <c r="V109" s="5">
        <v>6091751240542</v>
      </c>
      <c r="W109" s="5">
        <v>5691909741708</v>
      </c>
      <c r="X109" s="5">
        <v>4599239260454</v>
      </c>
      <c r="Y109" s="5">
        <v>2140126674921</v>
      </c>
      <c r="Z109" s="5">
        <v>2111152441704</v>
      </c>
      <c r="AA109" s="2">
        <v>2015697387214</v>
      </c>
    </row>
    <row r="110" spans="3:27" ht="15.5" x14ac:dyDescent="0.35">
      <c r="C110" t="s">
        <v>135</v>
      </c>
    </row>
    <row r="111" spans="3:27" ht="15.5" x14ac:dyDescent="0.35">
      <c r="C111" t="s">
        <v>136</v>
      </c>
    </row>
    <row r="112" spans="3:27" ht="15.5" x14ac:dyDescent="0.35">
      <c r="C112" t="s">
        <v>137</v>
      </c>
      <c r="D112" s="5">
        <v>3288684616467</v>
      </c>
      <c r="E112" s="5">
        <v>3279063030493</v>
      </c>
      <c r="F112" s="5">
        <v>3398832915576</v>
      </c>
      <c r="G112" s="5">
        <v>3336110053019</v>
      </c>
      <c r="I112" s="5">
        <v>3398832915576</v>
      </c>
      <c r="J112" s="5">
        <v>3583108192834</v>
      </c>
      <c r="K112" s="5">
        <v>4152716613776</v>
      </c>
      <c r="L112" s="5">
        <v>6191313428086</v>
      </c>
      <c r="M112" s="5">
        <v>6489247592873</v>
      </c>
      <c r="N112" s="5">
        <v>4367599682705</v>
      </c>
      <c r="O112" s="5">
        <v>3550608637032</v>
      </c>
      <c r="P112" s="5">
        <v>4767907514355</v>
      </c>
      <c r="Q112" s="5">
        <v>4103191556657</v>
      </c>
      <c r="R112" s="5">
        <v>3292500606947</v>
      </c>
      <c r="S112" s="5">
        <v>3285725170548</v>
      </c>
      <c r="T112" s="5">
        <v>1801234294094</v>
      </c>
      <c r="U112" s="5">
        <v>1689759703146</v>
      </c>
      <c r="V112" s="5">
        <v>1986785049093</v>
      </c>
      <c r="W112" s="5">
        <v>1718152965843</v>
      </c>
      <c r="X112" s="5">
        <v>812887946032</v>
      </c>
      <c r="Y112" s="5">
        <v>789823268014</v>
      </c>
      <c r="Z112" s="5">
        <v>812142334573</v>
      </c>
      <c r="AA112" s="2">
        <v>651430636991</v>
      </c>
    </row>
    <row r="113" spans="3:27" ht="15.5" x14ac:dyDescent="0.35">
      <c r="C113" t="s">
        <v>391</v>
      </c>
      <c r="D113" s="5">
        <v>696568086961</v>
      </c>
      <c r="E113" s="5">
        <v>757922492740</v>
      </c>
      <c r="F113" s="5">
        <v>766532770367</v>
      </c>
      <c r="G113" s="5">
        <v>753544779114</v>
      </c>
      <c r="I113" s="5">
        <v>766532770367</v>
      </c>
      <c r="J113" s="5">
        <v>1045556048076</v>
      </c>
      <c r="K113" s="5">
        <v>1248879609582</v>
      </c>
      <c r="L113" s="5">
        <v>1452927803041</v>
      </c>
      <c r="M113" s="5">
        <v>1523611112534</v>
      </c>
      <c r="N113" s="5">
        <v>1630036125989</v>
      </c>
      <c r="O113" s="5">
        <v>1371696228525</v>
      </c>
      <c r="P113" s="5">
        <v>1943980273236</v>
      </c>
      <c r="Q113" s="5">
        <v>1440465175639</v>
      </c>
      <c r="R113" s="5">
        <v>1093279948453</v>
      </c>
      <c r="S113" s="5">
        <v>820908230798</v>
      </c>
      <c r="T113" s="5">
        <v>259432961088</v>
      </c>
      <c r="U113" s="5">
        <v>223911674886</v>
      </c>
      <c r="V113" s="5">
        <v>1005563748780</v>
      </c>
      <c r="W113" s="5">
        <v>1024169452131</v>
      </c>
      <c r="X113" s="5">
        <v>255089473135</v>
      </c>
      <c r="Y113" s="5">
        <v>351078431160</v>
      </c>
      <c r="Z113" s="5">
        <v>359021055664</v>
      </c>
      <c r="AA113" s="2">
        <v>194048479919</v>
      </c>
    </row>
    <row r="114" spans="3:27" ht="15.5" x14ac:dyDescent="0.35">
      <c r="C114" t="s">
        <v>149</v>
      </c>
      <c r="K114" s="5">
        <v>369428399149</v>
      </c>
      <c r="L114" s="5">
        <v>488408394191</v>
      </c>
    </row>
    <row r="115" spans="3:27" ht="15.5" x14ac:dyDescent="0.35">
      <c r="C115" t="s">
        <v>1298</v>
      </c>
      <c r="Q115" s="5">
        <v>96379340665</v>
      </c>
    </row>
    <row r="116" spans="3:27" ht="15.5" x14ac:dyDescent="0.35">
      <c r="C116" t="s">
        <v>392</v>
      </c>
      <c r="Q116" s="5">
        <v>99220000000</v>
      </c>
    </row>
    <row r="117" spans="3:27" ht="15.5" x14ac:dyDescent="0.35">
      <c r="C117" t="s">
        <v>139</v>
      </c>
      <c r="D117" s="5">
        <v>92940899562</v>
      </c>
      <c r="E117" s="5">
        <v>85100927174</v>
      </c>
      <c r="F117" s="5">
        <v>81670034810</v>
      </c>
      <c r="G117" s="5">
        <v>90197081872</v>
      </c>
      <c r="I117" s="5">
        <v>81670034810</v>
      </c>
      <c r="J117" s="5">
        <v>84351133392</v>
      </c>
      <c r="K117" s="5">
        <v>65099135163</v>
      </c>
      <c r="L117" s="5">
        <v>100045153780</v>
      </c>
      <c r="M117" s="5">
        <v>187397756922</v>
      </c>
      <c r="N117" s="5">
        <v>199629887171</v>
      </c>
      <c r="O117" s="5">
        <v>131449815098</v>
      </c>
      <c r="P117" s="5">
        <v>214409318062</v>
      </c>
      <c r="Q117" s="5">
        <v>194471356374</v>
      </c>
      <c r="R117" s="5">
        <v>191263291117</v>
      </c>
      <c r="S117" s="5">
        <v>332694828372</v>
      </c>
      <c r="T117" s="5">
        <v>111280308441</v>
      </c>
      <c r="U117" s="5">
        <v>100343953127</v>
      </c>
      <c r="V117" s="5">
        <v>64307110102</v>
      </c>
      <c r="W117" s="5">
        <v>107999005320</v>
      </c>
      <c r="X117" s="5">
        <v>44796222076</v>
      </c>
      <c r="Y117" s="5">
        <v>43518993064</v>
      </c>
      <c r="Z117" s="5">
        <v>49154723394</v>
      </c>
      <c r="AA117" s="2">
        <v>45136819454</v>
      </c>
    </row>
    <row r="118" spans="3:27" ht="15.5" x14ac:dyDescent="0.35">
      <c r="C118" t="s">
        <v>141</v>
      </c>
      <c r="D118" s="5">
        <v>523453060688</v>
      </c>
      <c r="E118" s="5">
        <v>509484779234</v>
      </c>
      <c r="F118" s="5">
        <v>490061367956</v>
      </c>
      <c r="G118" s="5">
        <v>406690380676</v>
      </c>
      <c r="I118" s="5">
        <v>490061367956</v>
      </c>
      <c r="J118" s="5">
        <v>388136973706</v>
      </c>
      <c r="K118" s="5">
        <v>248931673737</v>
      </c>
      <c r="L118" s="5">
        <v>337368000308</v>
      </c>
      <c r="M118" s="5">
        <v>277641839782</v>
      </c>
      <c r="N118" s="5">
        <v>108264884827</v>
      </c>
      <c r="O118" s="5">
        <v>81323884827</v>
      </c>
      <c r="P118" s="5">
        <v>84141884827</v>
      </c>
      <c r="Q118" s="5">
        <v>99905884827</v>
      </c>
      <c r="R118" s="5">
        <v>199581743071</v>
      </c>
      <c r="S118" s="5">
        <v>50028195051</v>
      </c>
    </row>
    <row r="119" spans="3:27" ht="15.5" x14ac:dyDescent="0.35">
      <c r="C119" t="s">
        <v>143</v>
      </c>
      <c r="D119" s="5">
        <v>18978373553</v>
      </c>
      <c r="E119" s="5">
        <v>21836984122</v>
      </c>
      <c r="F119" s="5">
        <v>36594254970</v>
      </c>
      <c r="G119" s="5">
        <v>24707999045</v>
      </c>
      <c r="I119" s="5">
        <v>36594254970</v>
      </c>
      <c r="J119" s="5">
        <v>27856897639</v>
      </c>
      <c r="K119" s="5">
        <v>34537604664</v>
      </c>
      <c r="L119" s="5">
        <v>15205449845</v>
      </c>
      <c r="M119" s="5">
        <v>58987786961</v>
      </c>
      <c r="N119" s="5">
        <v>18543863233</v>
      </c>
      <c r="O119" s="5">
        <v>126402481010</v>
      </c>
      <c r="P119" s="5">
        <v>81182943113</v>
      </c>
      <c r="Q119" s="5">
        <v>18782351644</v>
      </c>
      <c r="R119" s="5">
        <v>58528364773</v>
      </c>
      <c r="S119" s="5">
        <v>54364580421</v>
      </c>
      <c r="T119" s="5">
        <v>83982777414</v>
      </c>
      <c r="U119" s="5">
        <v>80892199159</v>
      </c>
      <c r="V119" s="5">
        <v>59630934995</v>
      </c>
      <c r="W119" s="5">
        <v>43073161421</v>
      </c>
      <c r="X119" s="5">
        <v>57506886250</v>
      </c>
      <c r="Y119" s="5">
        <v>20736954649</v>
      </c>
      <c r="Z119" s="5">
        <v>14003017867</v>
      </c>
      <c r="AA119" s="2">
        <v>15785625102</v>
      </c>
    </row>
    <row r="120" spans="3:27" ht="15.5" x14ac:dyDescent="0.35">
      <c r="C120" t="s">
        <v>144</v>
      </c>
      <c r="N120" s="5">
        <v>33979130494</v>
      </c>
    </row>
    <row r="121" spans="3:27" ht="15.5" x14ac:dyDescent="0.35">
      <c r="C121" t="s">
        <v>351</v>
      </c>
      <c r="D121" s="5">
        <v>373135546</v>
      </c>
      <c r="E121" s="5">
        <v>172959735</v>
      </c>
      <c r="F121" s="5">
        <v>216244257</v>
      </c>
      <c r="G121" s="5">
        <v>126805121</v>
      </c>
      <c r="I121" s="5">
        <v>216244257</v>
      </c>
      <c r="J121" s="5">
        <v>113185575</v>
      </c>
      <c r="K121" s="5">
        <v>97822662</v>
      </c>
      <c r="L121" s="5">
        <v>191867892</v>
      </c>
      <c r="M121" s="5">
        <v>274282918</v>
      </c>
      <c r="N121" s="5">
        <v>16593405</v>
      </c>
      <c r="O121" s="5">
        <v>169898372</v>
      </c>
      <c r="P121" s="5">
        <v>612890370</v>
      </c>
      <c r="Q121" s="5">
        <v>20003748</v>
      </c>
      <c r="R121" s="5">
        <v>558878146</v>
      </c>
      <c r="S121" s="5">
        <v>1981038293</v>
      </c>
      <c r="T121" s="5">
        <v>1268054460</v>
      </c>
      <c r="U121" s="5">
        <v>1367654527</v>
      </c>
    </row>
    <row r="122" spans="3:27" ht="15.5" x14ac:dyDescent="0.35">
      <c r="C122" t="s">
        <v>393</v>
      </c>
      <c r="D122" s="5">
        <v>1857149008569</v>
      </c>
      <c r="E122" s="5">
        <v>1906491130888</v>
      </c>
      <c r="F122" s="5">
        <v>1929387294411</v>
      </c>
      <c r="G122" s="5">
        <v>2597893278333</v>
      </c>
      <c r="I122" s="5">
        <v>1929387294411</v>
      </c>
      <c r="J122" s="5">
        <v>2564887442237</v>
      </c>
      <c r="K122" s="5">
        <v>2791718918189</v>
      </c>
      <c r="L122" s="5">
        <v>2544942045678</v>
      </c>
      <c r="M122" s="5">
        <v>2802835140020</v>
      </c>
      <c r="N122" s="5">
        <v>2935002046970</v>
      </c>
      <c r="O122" s="5">
        <v>2958249931392</v>
      </c>
      <c r="P122" s="5">
        <v>1946040352912</v>
      </c>
      <c r="Q122" s="5">
        <v>1355952157740</v>
      </c>
      <c r="R122" s="5">
        <v>1939315267309</v>
      </c>
      <c r="S122" s="5">
        <v>1322532703278</v>
      </c>
      <c r="T122" s="5">
        <v>1176618825374</v>
      </c>
      <c r="U122" s="5">
        <v>708162325631</v>
      </c>
    </row>
    <row r="123" spans="3:27" ht="15.5" x14ac:dyDescent="0.35">
      <c r="C123" t="s">
        <v>153</v>
      </c>
      <c r="D123" s="5">
        <v>2773830318382</v>
      </c>
      <c r="E123" s="5">
        <v>2886938875388</v>
      </c>
      <c r="F123" s="5">
        <v>2931297696552</v>
      </c>
      <c r="G123" s="5">
        <v>3412952282510</v>
      </c>
      <c r="I123" s="5">
        <v>2931297696552</v>
      </c>
      <c r="J123" s="5">
        <v>3373532417681</v>
      </c>
      <c r="K123" s="5">
        <v>3912010101392</v>
      </c>
      <c r="L123" s="5">
        <v>3944881994500</v>
      </c>
      <c r="M123" s="5">
        <v>3940388225031</v>
      </c>
      <c r="N123" s="5">
        <v>5285023457297</v>
      </c>
      <c r="O123" s="5">
        <v>3992016743472</v>
      </c>
      <c r="P123" s="5">
        <v>2931975105774</v>
      </c>
      <c r="Q123" s="5">
        <v>2683443100508</v>
      </c>
      <c r="R123" s="5">
        <v>3490081305284</v>
      </c>
      <c r="S123" s="5">
        <v>2232018222774</v>
      </c>
      <c r="T123" s="5">
        <v>2733483167468</v>
      </c>
      <c r="U123" s="5">
        <v>1740666192738</v>
      </c>
      <c r="V123" s="5">
        <v>154030784417</v>
      </c>
      <c r="W123" s="5">
        <v>174754684543</v>
      </c>
      <c r="X123" s="5">
        <v>162195395697</v>
      </c>
      <c r="Y123" s="5">
        <v>163230573747</v>
      </c>
      <c r="Z123" s="5">
        <v>155242124730</v>
      </c>
      <c r="AA123" s="2">
        <v>238705522025</v>
      </c>
    </row>
    <row r="124" spans="3:27" ht="15.5" x14ac:dyDescent="0.35">
      <c r="C124" t="s">
        <v>154</v>
      </c>
      <c r="D124" s="5">
        <v>2773830318382</v>
      </c>
      <c r="E124" s="5">
        <v>2886938875388</v>
      </c>
      <c r="F124" s="5">
        <v>2931297696552</v>
      </c>
      <c r="G124" s="5">
        <v>3412952282510</v>
      </c>
      <c r="I124" s="5">
        <v>2931297696552</v>
      </c>
      <c r="J124" s="5">
        <v>3373532417681</v>
      </c>
      <c r="K124" s="5">
        <v>3912010101392</v>
      </c>
      <c r="L124" s="5">
        <v>3944881994500</v>
      </c>
      <c r="M124" s="5">
        <v>3940388225031</v>
      </c>
      <c r="N124" s="5">
        <v>5285023457297</v>
      </c>
      <c r="O124" s="5">
        <v>3992016743472</v>
      </c>
      <c r="P124" s="5">
        <v>2931975105774</v>
      </c>
      <c r="Q124" s="5">
        <v>2683443100508</v>
      </c>
      <c r="R124" s="5">
        <v>3490081305284</v>
      </c>
      <c r="S124" s="5">
        <v>2232018222774</v>
      </c>
      <c r="T124" s="5">
        <v>2733483167468</v>
      </c>
      <c r="U124" s="5">
        <v>1740666192738</v>
      </c>
      <c r="V124" s="5">
        <v>154030784417</v>
      </c>
      <c r="W124" s="5">
        <v>174754684543</v>
      </c>
      <c r="X124" s="5">
        <v>162195395697</v>
      </c>
      <c r="Y124" s="5">
        <v>163230573747</v>
      </c>
      <c r="Z124" s="5">
        <v>155242124730</v>
      </c>
      <c r="AA124" s="2">
        <v>238705522025</v>
      </c>
    </row>
    <row r="125" spans="3:27" ht="15.5" x14ac:dyDescent="0.35">
      <c r="C125" t="s">
        <v>394</v>
      </c>
      <c r="Q125" s="5">
        <v>41250342</v>
      </c>
      <c r="R125" s="5">
        <v>99381300000</v>
      </c>
      <c r="S125" s="5">
        <v>99220000000</v>
      </c>
      <c r="T125" s="5">
        <v>99220000000</v>
      </c>
      <c r="U125" s="5">
        <v>99220000000</v>
      </c>
      <c r="V125" s="5">
        <v>99220000000</v>
      </c>
      <c r="W125" s="5">
        <v>99220000000</v>
      </c>
      <c r="X125" s="5">
        <v>99220000000</v>
      </c>
      <c r="Y125" s="5">
        <v>99220000000</v>
      </c>
      <c r="Z125" s="5">
        <v>99220000000</v>
      </c>
      <c r="AA125" s="2">
        <v>181373460786</v>
      </c>
    </row>
    <row r="126" spans="3:27" ht="15.5" x14ac:dyDescent="0.35">
      <c r="C126" t="s">
        <v>155</v>
      </c>
      <c r="D126" s="5">
        <v>7453830866</v>
      </c>
      <c r="E126" s="5">
        <v>8619245097</v>
      </c>
      <c r="F126" s="5">
        <v>8619245097</v>
      </c>
      <c r="G126" s="5">
        <v>1730552</v>
      </c>
      <c r="I126" s="5">
        <v>8619245097</v>
      </c>
      <c r="J126" s="5">
        <v>32350021</v>
      </c>
      <c r="K126" s="5">
        <v>190231914</v>
      </c>
      <c r="L126" s="5">
        <v>174764166</v>
      </c>
      <c r="M126" s="5">
        <v>339813031</v>
      </c>
      <c r="U126" s="5">
        <v>848814620</v>
      </c>
      <c r="Y126" s="5">
        <v>3758991213</v>
      </c>
      <c r="Z126" s="5">
        <v>3773587209</v>
      </c>
      <c r="AA126" s="2">
        <v>5256076458</v>
      </c>
    </row>
    <row r="127" spans="3:27" ht="15.5" x14ac:dyDescent="0.35">
      <c r="C127" t="s">
        <v>159</v>
      </c>
      <c r="D127" s="5">
        <v>6062514934849</v>
      </c>
      <c r="E127" s="5">
        <v>6166001905881</v>
      </c>
      <c r="F127" s="5">
        <v>6330130612128</v>
      </c>
      <c r="G127" s="5">
        <v>6749062335529</v>
      </c>
      <c r="I127" s="5">
        <v>6330130612128</v>
      </c>
      <c r="J127" s="5">
        <v>6956640610515</v>
      </c>
      <c r="K127" s="5">
        <v>8064726715168</v>
      </c>
      <c r="L127" s="5">
        <v>10136195422586</v>
      </c>
      <c r="M127" s="5">
        <v>10429635817904</v>
      </c>
      <c r="N127" s="5">
        <v>9652623140002</v>
      </c>
      <c r="O127" s="5">
        <v>7542625380504</v>
      </c>
      <c r="P127" s="5">
        <v>7699882620129</v>
      </c>
      <c r="Q127" s="5">
        <v>6786634657165</v>
      </c>
      <c r="R127" s="5">
        <v>6782581912231</v>
      </c>
      <c r="S127" s="5">
        <v>5517743393322</v>
      </c>
      <c r="T127" s="5">
        <v>4534717461562</v>
      </c>
      <c r="U127" s="5">
        <v>3430425895884</v>
      </c>
      <c r="V127" s="5">
        <v>2140815833510</v>
      </c>
      <c r="W127" s="5">
        <v>1892907650386</v>
      </c>
      <c r="X127" s="5">
        <v>975083341729</v>
      </c>
      <c r="Y127" s="5">
        <v>953053841761</v>
      </c>
      <c r="Z127" s="5">
        <v>967384459303</v>
      </c>
      <c r="AA127" s="2">
        <v>890136159016</v>
      </c>
    </row>
    <row r="128" spans="3:27" ht="15.5" x14ac:dyDescent="0.35">
      <c r="C128" t="s">
        <v>160</v>
      </c>
    </row>
    <row r="129" spans="2:27" ht="15.5" x14ac:dyDescent="0.35">
      <c r="C129" t="s">
        <v>161</v>
      </c>
      <c r="D129" s="5">
        <v>2591463546250</v>
      </c>
      <c r="E129" s="5">
        <v>2591463546250</v>
      </c>
      <c r="F129" s="5">
        <v>2591463546250</v>
      </c>
      <c r="G129" s="5">
        <v>2591463546250</v>
      </c>
      <c r="I129" s="5">
        <v>2591463546250</v>
      </c>
      <c r="J129" s="5">
        <v>2591463546250</v>
      </c>
      <c r="K129" s="5">
        <v>2591463546250</v>
      </c>
      <c r="L129" s="5">
        <v>2591463546250</v>
      </c>
      <c r="M129" s="5">
        <v>2591463546250</v>
      </c>
      <c r="N129" s="5">
        <v>2591463546250</v>
      </c>
      <c r="O129" s="5">
        <v>2591463546250</v>
      </c>
      <c r="P129" s="5">
        <v>2591463546250</v>
      </c>
      <c r="Q129" s="5">
        <v>2591463546250</v>
      </c>
      <c r="R129" s="5">
        <v>2591463546250</v>
      </c>
      <c r="S129" s="5">
        <v>2591463546250</v>
      </c>
      <c r="T129" s="5">
        <v>2591463546250</v>
      </c>
      <c r="U129" s="5">
        <v>2591463546250</v>
      </c>
      <c r="V129" s="5">
        <v>2591463546250</v>
      </c>
      <c r="W129" s="5">
        <v>2591463402500</v>
      </c>
      <c r="X129" s="5">
        <v>2591463402500</v>
      </c>
      <c r="Y129" s="5">
        <v>1554878041500</v>
      </c>
      <c r="Z129" s="5">
        <v>1554878041500</v>
      </c>
      <c r="AA129" s="2">
        <v>1554878041500</v>
      </c>
    </row>
    <row r="130" spans="2:27" ht="15.5" x14ac:dyDescent="0.35">
      <c r="C130" t="s">
        <v>162</v>
      </c>
      <c r="D130" s="5">
        <v>1096320037357</v>
      </c>
      <c r="E130" s="5">
        <v>1096320037357</v>
      </c>
      <c r="F130" s="5">
        <v>1096320037357</v>
      </c>
      <c r="G130" s="5">
        <v>1096320037357</v>
      </c>
      <c r="I130" s="5">
        <v>1096320037357</v>
      </c>
      <c r="J130" s="5">
        <v>1096320037357</v>
      </c>
      <c r="K130" s="5">
        <v>1096320037357</v>
      </c>
      <c r="L130" s="5">
        <v>1096320037357</v>
      </c>
      <c r="M130" s="5">
        <v>1096320037357</v>
      </c>
      <c r="N130" s="5">
        <v>1096320037357</v>
      </c>
      <c r="O130" s="5">
        <v>1096320037357</v>
      </c>
      <c r="P130" s="5">
        <v>1096320037357</v>
      </c>
      <c r="Q130" s="5">
        <v>1096320037357</v>
      </c>
      <c r="R130" s="5">
        <v>1096320037357</v>
      </c>
      <c r="S130" s="5">
        <v>1066199762357</v>
      </c>
      <c r="T130" s="5">
        <v>1066199762357</v>
      </c>
      <c r="U130" s="5">
        <v>1039681198109</v>
      </c>
      <c r="V130" s="5">
        <v>1046796439129</v>
      </c>
      <c r="W130" s="5">
        <v>1046796281004</v>
      </c>
      <c r="X130" s="5">
        <v>1051397287711</v>
      </c>
      <c r="Y130" s="5">
        <v>14811926711</v>
      </c>
      <c r="Z130" s="5">
        <v>14811926711</v>
      </c>
      <c r="AA130" s="2">
        <v>14811926711</v>
      </c>
    </row>
    <row r="131" spans="2:27" ht="15.5" x14ac:dyDescent="0.35">
      <c r="C131" t="s">
        <v>163</v>
      </c>
      <c r="D131" s="5">
        <v>1453839561994</v>
      </c>
      <c r="E131" s="5">
        <v>1445912045022</v>
      </c>
      <c r="F131" s="5">
        <v>1442044235341</v>
      </c>
      <c r="G131" s="5">
        <v>1393145465864</v>
      </c>
      <c r="I131" s="5">
        <v>1442044235341</v>
      </c>
      <c r="J131" s="5">
        <v>1372529925832</v>
      </c>
      <c r="K131" s="5">
        <v>1194519124330</v>
      </c>
      <c r="L131" s="5">
        <v>1022160385212</v>
      </c>
      <c r="M131" s="5">
        <v>1112044762672</v>
      </c>
      <c r="N131" s="5">
        <v>1086996566394</v>
      </c>
      <c r="O131" s="5">
        <v>2082784409208</v>
      </c>
      <c r="P131" s="5">
        <v>1851558868902</v>
      </c>
      <c r="Q131" s="5">
        <v>1631629931777</v>
      </c>
      <c r="R131" s="5">
        <v>1385153341857</v>
      </c>
      <c r="S131" s="5">
        <v>1141402372703</v>
      </c>
      <c r="T131" s="5">
        <v>849272740714</v>
      </c>
      <c r="U131" s="5">
        <v>502251762118</v>
      </c>
      <c r="V131" s="5">
        <v>230369533234</v>
      </c>
      <c r="W131" s="5">
        <v>80147742156</v>
      </c>
      <c r="X131" s="5">
        <v>-64445576029</v>
      </c>
      <c r="Y131" s="5">
        <v>-414937498158</v>
      </c>
      <c r="Z131" s="5">
        <v>-440549781873</v>
      </c>
      <c r="AA131" s="2">
        <v>-454715104024</v>
      </c>
    </row>
    <row r="132" spans="2:27" ht="15.5" x14ac:dyDescent="0.35">
      <c r="C132" t="s">
        <v>164</v>
      </c>
      <c r="D132" s="5">
        <v>26000000000</v>
      </c>
      <c r="E132" s="5">
        <v>24000000000</v>
      </c>
      <c r="F132" s="5">
        <v>24000000000</v>
      </c>
      <c r="G132" s="5">
        <v>24000000000</v>
      </c>
      <c r="I132" s="5">
        <v>24000000000</v>
      </c>
      <c r="J132" s="5">
        <v>22000000000</v>
      </c>
      <c r="K132" s="5">
        <v>20000000000</v>
      </c>
      <c r="L132" s="5">
        <v>20000000000</v>
      </c>
      <c r="M132" s="5">
        <v>20000000000</v>
      </c>
      <c r="N132" s="5">
        <v>18000000000</v>
      </c>
      <c r="O132" s="5">
        <v>16000000000</v>
      </c>
      <c r="P132" s="5">
        <v>14000000000</v>
      </c>
      <c r="Q132" s="5">
        <v>12000000000</v>
      </c>
      <c r="R132" s="5">
        <v>10000000000</v>
      </c>
      <c r="S132" s="5">
        <v>8000000000</v>
      </c>
      <c r="T132" s="5">
        <v>6000000000</v>
      </c>
      <c r="U132" s="5">
        <v>4000000000</v>
      </c>
      <c r="V132" s="5">
        <v>2000000000</v>
      </c>
      <c r="W132" s="5">
        <v>1000000000</v>
      </c>
      <c r="X132" s="5">
        <v>1000000000</v>
      </c>
      <c r="Y132" s="5">
        <v>1000000000</v>
      </c>
      <c r="Z132" s="5">
        <v>1000000000</v>
      </c>
      <c r="AA132" s="2">
        <v>1000000000</v>
      </c>
    </row>
    <row r="133" spans="2:27" ht="15.5" x14ac:dyDescent="0.35">
      <c r="C133" t="s">
        <v>165</v>
      </c>
      <c r="D133" s="5">
        <v>1427839561994</v>
      </c>
      <c r="E133" s="5">
        <v>1421912045022</v>
      </c>
      <c r="F133" s="5">
        <v>1418044235341</v>
      </c>
      <c r="G133" s="5">
        <v>1369145465864</v>
      </c>
      <c r="I133" s="5">
        <v>1418044235341</v>
      </c>
      <c r="J133" s="5">
        <v>1350529925832</v>
      </c>
      <c r="K133" s="5">
        <v>1174519124330</v>
      </c>
      <c r="L133" s="5">
        <v>1002160385212</v>
      </c>
      <c r="M133" s="5">
        <v>1092044762672</v>
      </c>
      <c r="N133" s="5">
        <v>1068996566394</v>
      </c>
      <c r="O133" s="5">
        <v>2066784409208</v>
      </c>
      <c r="P133" s="5">
        <v>1837558868902</v>
      </c>
      <c r="Q133" s="5">
        <v>1619629931777</v>
      </c>
      <c r="R133" s="5">
        <v>1375153341857</v>
      </c>
      <c r="S133" s="5">
        <v>1133402372703</v>
      </c>
      <c r="T133" s="5">
        <v>843272740714</v>
      </c>
      <c r="U133" s="5">
        <v>498251762118</v>
      </c>
      <c r="V133" s="5">
        <v>228369533234</v>
      </c>
      <c r="W133" s="5">
        <v>79147742156</v>
      </c>
      <c r="X133" s="5">
        <v>-65445576029</v>
      </c>
      <c r="Y133" s="5">
        <v>-415937498158</v>
      </c>
      <c r="Z133" s="5">
        <v>-441549781873</v>
      </c>
      <c r="AA133" s="2">
        <v>-455715104024</v>
      </c>
    </row>
    <row r="134" spans="2:27" ht="15.5" x14ac:dyDescent="0.35">
      <c r="C134" t="s">
        <v>166</v>
      </c>
      <c r="D134" s="5">
        <v>1453839561994</v>
      </c>
      <c r="E134" s="5">
        <v>1445912045022</v>
      </c>
      <c r="F134" s="5">
        <v>1442044235341</v>
      </c>
      <c r="G134" s="5">
        <v>1393145465864</v>
      </c>
      <c r="I134" s="5">
        <v>1442044235341</v>
      </c>
      <c r="J134" s="5">
        <v>1372529925832</v>
      </c>
      <c r="K134" s="5">
        <v>1194519124330</v>
      </c>
      <c r="L134" s="5">
        <v>1022160385212</v>
      </c>
      <c r="M134" s="5">
        <v>1112044762672</v>
      </c>
      <c r="N134" s="5">
        <v>1086996566394</v>
      </c>
      <c r="O134" s="5">
        <v>2082784409208</v>
      </c>
      <c r="P134" s="5">
        <v>1851558868902</v>
      </c>
      <c r="Q134" s="5">
        <v>1631629931777</v>
      </c>
      <c r="R134" s="5">
        <v>1385153341857</v>
      </c>
      <c r="S134" s="5">
        <v>1141402372703</v>
      </c>
      <c r="T134" s="5">
        <v>849272740714</v>
      </c>
      <c r="U134" s="5">
        <v>502251762118</v>
      </c>
      <c r="V134" s="5">
        <v>230369533234</v>
      </c>
      <c r="W134" s="5">
        <v>80147742156</v>
      </c>
      <c r="X134" s="5">
        <v>-64445576029</v>
      </c>
      <c r="Y134" s="5">
        <v>-414937498158</v>
      </c>
      <c r="Z134" s="5">
        <v>-440549781873</v>
      </c>
      <c r="AA134" s="2">
        <v>-454715104024</v>
      </c>
    </row>
    <row r="135" spans="2:27" ht="15.5" x14ac:dyDescent="0.35">
      <c r="C135" t="s">
        <v>167</v>
      </c>
      <c r="D135" s="5">
        <v>1118922726854</v>
      </c>
      <c r="E135" s="5">
        <v>1117778425399</v>
      </c>
      <c r="F135" s="5">
        <v>1142760348809</v>
      </c>
      <c r="G135" s="5">
        <v>1174801367089</v>
      </c>
      <c r="I135" s="5">
        <v>1142760348809</v>
      </c>
      <c r="J135" s="5">
        <v>1172308320582</v>
      </c>
      <c r="K135" s="5">
        <v>1231764284127</v>
      </c>
      <c r="L135" s="5">
        <v>1080594550641</v>
      </c>
      <c r="M135" s="5">
        <v>807206137492</v>
      </c>
      <c r="N135" s="5">
        <v>849354836958</v>
      </c>
      <c r="O135" s="5">
        <v>1039188483360</v>
      </c>
      <c r="P135" s="5">
        <v>673808593676</v>
      </c>
      <c r="Q135" s="5">
        <v>687422147523</v>
      </c>
      <c r="R135" s="5">
        <v>77355716913</v>
      </c>
      <c r="S135" s="5">
        <v>89266370416</v>
      </c>
      <c r="T135" s="5">
        <v>80701650055</v>
      </c>
      <c r="U135" s="5">
        <v>80091664032</v>
      </c>
      <c r="V135" s="5">
        <v>77987442945</v>
      </c>
      <c r="W135" s="5">
        <v>82524236988</v>
      </c>
      <c r="X135" s="5">
        <v>45740804543</v>
      </c>
      <c r="Y135" s="5">
        <v>33034454607</v>
      </c>
      <c r="Z135" s="5">
        <v>15341887563</v>
      </c>
      <c r="AA135" s="2">
        <v>11251262541</v>
      </c>
    </row>
    <row r="136" spans="2:27" ht="15.5" x14ac:dyDescent="0.35">
      <c r="C136" t="s">
        <v>10</v>
      </c>
      <c r="D136" s="5">
        <v>6774836512816</v>
      </c>
      <c r="E136" s="5">
        <v>6765764694389</v>
      </c>
      <c r="F136" s="5">
        <v>6786878808118</v>
      </c>
      <c r="G136" s="5">
        <v>6770021056921</v>
      </c>
      <c r="I136" s="5">
        <v>6786878808118</v>
      </c>
      <c r="J136" s="5">
        <v>6746912470382</v>
      </c>
      <c r="K136" s="5">
        <v>6539181428024</v>
      </c>
      <c r="L136" s="5">
        <v>6215652955420</v>
      </c>
      <c r="M136" s="5">
        <v>6032148919731</v>
      </c>
      <c r="N136" s="5">
        <v>6049249422919</v>
      </c>
      <c r="O136" s="5">
        <v>7234870912135</v>
      </c>
      <c r="P136" s="5">
        <v>6515652571077</v>
      </c>
      <c r="Q136" s="5">
        <v>6310550327246</v>
      </c>
      <c r="R136" s="5">
        <v>5057478024211</v>
      </c>
      <c r="S136" s="5">
        <v>4770828683560</v>
      </c>
      <c r="T136" s="5">
        <v>4470166548979</v>
      </c>
      <c r="U136" s="5">
        <v>4096044505121</v>
      </c>
      <c r="V136" s="5">
        <v>3950935407032</v>
      </c>
      <c r="W136" s="5">
        <v>3799002091322</v>
      </c>
      <c r="X136" s="5">
        <v>3624155918725</v>
      </c>
      <c r="Y136" s="5">
        <v>1187072833160</v>
      </c>
      <c r="Z136" s="5">
        <v>1143767982401</v>
      </c>
      <c r="AA136" s="2">
        <v>1125561228198</v>
      </c>
    </row>
    <row r="137" spans="2:27" ht="15.5" x14ac:dyDescent="0.35">
      <c r="C137" t="s">
        <v>168</v>
      </c>
      <c r="D137" s="5">
        <v>12837351447665</v>
      </c>
      <c r="E137" s="5">
        <v>12931766600270</v>
      </c>
      <c r="F137" s="5">
        <v>13117009420246</v>
      </c>
      <c r="G137" s="5">
        <v>13519083392450</v>
      </c>
      <c r="I137" s="5">
        <v>13117009420246</v>
      </c>
      <c r="J137" s="5">
        <v>13703553080897</v>
      </c>
      <c r="K137" s="5">
        <v>14603908143192</v>
      </c>
      <c r="L137" s="5">
        <v>16351848378006</v>
      </c>
      <c r="M137" s="5">
        <v>16461784737635</v>
      </c>
      <c r="N137" s="5">
        <v>15701872562921</v>
      </c>
      <c r="O137" s="5">
        <v>14777496292639</v>
      </c>
      <c r="P137" s="5">
        <v>14215535191206</v>
      </c>
      <c r="Q137" s="5">
        <v>13097184984411</v>
      </c>
      <c r="R137" s="5">
        <v>11840059936442</v>
      </c>
      <c r="S137" s="5">
        <v>10288572076882</v>
      </c>
      <c r="T137" s="5">
        <v>9004884010541</v>
      </c>
      <c r="U137" s="5">
        <v>7526470401005</v>
      </c>
      <c r="V137" s="5">
        <v>6091751240542</v>
      </c>
      <c r="W137" s="5">
        <v>5691909741708</v>
      </c>
      <c r="X137" s="5">
        <v>4599239260454</v>
      </c>
      <c r="Y137" s="5">
        <v>2140126674921</v>
      </c>
      <c r="Z137" s="5">
        <v>2111152441704</v>
      </c>
      <c r="AA137" s="2">
        <v>2015697387214</v>
      </c>
    </row>
    <row r="138" spans="2:27" ht="15.5" x14ac:dyDescent="0.35">
      <c r="C138" t="s">
        <v>169</v>
      </c>
      <c r="D138" s="5">
        <v>10365854185</v>
      </c>
      <c r="E138" s="5">
        <v>10365854185</v>
      </c>
      <c r="F138" s="5">
        <v>10365854185</v>
      </c>
      <c r="G138" s="5">
        <v>10365854185</v>
      </c>
      <c r="I138" s="5">
        <v>10365854185</v>
      </c>
      <c r="J138" s="5">
        <v>10365854185</v>
      </c>
      <c r="K138" s="5">
        <v>10365854185</v>
      </c>
      <c r="L138" s="5">
        <v>10365854185</v>
      </c>
      <c r="M138" s="5">
        <v>10365854185</v>
      </c>
      <c r="N138" s="5">
        <v>10365854185</v>
      </c>
      <c r="O138" s="5">
        <v>10365854185</v>
      </c>
      <c r="P138" s="5">
        <v>10365854185</v>
      </c>
      <c r="Q138" s="5">
        <v>10365854185</v>
      </c>
      <c r="R138" s="5">
        <v>10365854185</v>
      </c>
      <c r="S138" s="5">
        <v>10365854185</v>
      </c>
      <c r="T138" s="5">
        <v>10365854185</v>
      </c>
      <c r="U138" s="5">
        <v>10365854185</v>
      </c>
      <c r="V138" s="5">
        <v>10365854185</v>
      </c>
      <c r="W138" s="5">
        <v>10365853610</v>
      </c>
      <c r="X138" s="5">
        <v>10365853610</v>
      </c>
      <c r="Y138" s="5">
        <v>3109756083</v>
      </c>
      <c r="Z138" s="5">
        <v>3109756083</v>
      </c>
      <c r="AA138" s="2">
        <v>3109756083</v>
      </c>
    </row>
    <row r="140" spans="2:27" ht="15.5" x14ac:dyDescent="0.35">
      <c r="B140" t="s">
        <v>170</v>
      </c>
      <c r="C140" t="s">
        <v>171</v>
      </c>
      <c r="D140" s="5">
        <v>125085752645</v>
      </c>
      <c r="E140" s="5">
        <v>84156833386</v>
      </c>
      <c r="F140" s="5">
        <v>337608943552</v>
      </c>
      <c r="G140" s="5">
        <v>229724371276</v>
      </c>
      <c r="I140" s="5">
        <v>822041942044</v>
      </c>
      <c r="J140" s="5">
        <v>164288088329</v>
      </c>
      <c r="K140" s="5">
        <v>-94262514125</v>
      </c>
      <c r="L140" s="5">
        <v>-443658720420</v>
      </c>
      <c r="M140" s="5">
        <v>779027162591</v>
      </c>
      <c r="N140" s="5">
        <v>29247349647</v>
      </c>
      <c r="O140" s="5">
        <v>-503573027006</v>
      </c>
      <c r="P140" s="5">
        <v>-28405333968</v>
      </c>
      <c r="Q140" s="5">
        <v>-535638578919</v>
      </c>
      <c r="R140" s="5">
        <v>-926263876320</v>
      </c>
      <c r="S140" s="5">
        <v>-1057949545935</v>
      </c>
      <c r="T140" s="5">
        <v>-737126509346</v>
      </c>
      <c r="U140" s="5">
        <v>220231834305</v>
      </c>
      <c r="V140" s="5">
        <v>176531408127</v>
      </c>
      <c r="W140" s="5">
        <v>-226548671029</v>
      </c>
      <c r="X140" s="5">
        <v>-281183722896</v>
      </c>
      <c r="Y140" s="5">
        <v>21252628323</v>
      </c>
      <c r="Z140" s="5">
        <v>-19214937013</v>
      </c>
      <c r="AA140" s="2">
        <v>-44910008923</v>
      </c>
    </row>
    <row r="141" spans="2:27" ht="15.5" x14ac:dyDescent="0.35">
      <c r="C141" t="s">
        <v>172</v>
      </c>
      <c r="D141" s="5">
        <v>528824212218</v>
      </c>
      <c r="E141" s="5">
        <v>524615478997</v>
      </c>
      <c r="F141" s="5">
        <v>723498858323</v>
      </c>
      <c r="G141" s="5">
        <v>643805359535</v>
      </c>
      <c r="I141" s="5">
        <v>2441808327774</v>
      </c>
      <c r="J141" s="5">
        <v>2211787917654</v>
      </c>
      <c r="K141" s="5">
        <v>2052686212704</v>
      </c>
      <c r="L141" s="5">
        <v>2174870977738</v>
      </c>
      <c r="M141" s="5">
        <v>2777267825028</v>
      </c>
      <c r="N141" s="5">
        <v>2648350879871</v>
      </c>
      <c r="O141" s="5">
        <v>2225133713513</v>
      </c>
      <c r="P141" s="5">
        <v>2536007018822</v>
      </c>
      <c r="Q141" s="5">
        <v>2426893333321</v>
      </c>
      <c r="R141" s="5">
        <v>2179714234848</v>
      </c>
      <c r="S141" s="5">
        <v>1788574668898</v>
      </c>
      <c r="T141" s="5">
        <v>2313835836333</v>
      </c>
      <c r="U141" s="5">
        <v>2319941511040</v>
      </c>
      <c r="V141" s="5">
        <v>1566569634282</v>
      </c>
      <c r="W141" s="5">
        <v>1072911885246</v>
      </c>
      <c r="X141" s="5">
        <v>616006346392</v>
      </c>
      <c r="Y141" s="5">
        <v>359571762637</v>
      </c>
      <c r="Z141" s="5">
        <v>347994780629</v>
      </c>
      <c r="AA141" s="2">
        <v>395424871565</v>
      </c>
    </row>
    <row r="142" spans="2:27" ht="15.5" x14ac:dyDescent="0.35">
      <c r="C142" t="s">
        <v>589</v>
      </c>
      <c r="N142" s="5">
        <v>-1988317527866</v>
      </c>
      <c r="O142" s="5">
        <v>-2076985352357</v>
      </c>
      <c r="P142" s="5">
        <v>-1932171115709</v>
      </c>
      <c r="Q142" s="5">
        <v>-2427644575983</v>
      </c>
      <c r="R142" s="5">
        <v>-2506233337681</v>
      </c>
      <c r="S142" s="5">
        <v>-2459122995595</v>
      </c>
      <c r="T142" s="5">
        <v>-2773964357277</v>
      </c>
      <c r="U142" s="5">
        <v>-1914422890817</v>
      </c>
      <c r="V142" s="5">
        <v>-1193921943112</v>
      </c>
      <c r="W142" s="5">
        <v>-1158052958289</v>
      </c>
      <c r="X142" s="5">
        <v>-816053026165</v>
      </c>
      <c r="Y142" s="5">
        <v>-258653796105</v>
      </c>
      <c r="Z142" s="5">
        <v>-301520970975</v>
      </c>
      <c r="AA142" s="2">
        <v>-386027288785</v>
      </c>
    </row>
    <row r="143" spans="2:27" ht="15.5" x14ac:dyDescent="0.35">
      <c r="C143" t="s">
        <v>2365</v>
      </c>
      <c r="D143" s="5">
        <v>81892230840</v>
      </c>
      <c r="E143" s="5">
        <v>-232483663191</v>
      </c>
      <c r="F143" s="5">
        <v>-73782367386</v>
      </c>
      <c r="G143" s="5">
        <v>-74268455596</v>
      </c>
      <c r="I143" s="5">
        <v>-305698849250</v>
      </c>
      <c r="J143" s="5">
        <v>-290014735301</v>
      </c>
      <c r="K143" s="5">
        <v>-270855637507</v>
      </c>
      <c r="L143" s="5">
        <v>-242227904428</v>
      </c>
      <c r="M143" s="5">
        <v>-227822676495</v>
      </c>
    </row>
    <row r="144" spans="2:27" ht="15.5" x14ac:dyDescent="0.35">
      <c r="C144" t="s">
        <v>2364</v>
      </c>
      <c r="D144" s="5">
        <v>-409449733071</v>
      </c>
      <c r="E144" s="5">
        <v>-80877786971</v>
      </c>
      <c r="F144" s="5">
        <v>228348832914</v>
      </c>
      <c r="G144" s="5">
        <v>-271561825980</v>
      </c>
      <c r="I144" s="5">
        <v>-493231967770</v>
      </c>
      <c r="J144" s="5">
        <v>-1249704604842</v>
      </c>
      <c r="K144" s="5">
        <v>-1346528823779</v>
      </c>
      <c r="L144" s="5">
        <v>-1874212700213</v>
      </c>
      <c r="M144" s="5">
        <v>-1121059499423</v>
      </c>
    </row>
    <row r="145" spans="3:27" ht="15.5" x14ac:dyDescent="0.35">
      <c r="C145" t="s">
        <v>3290</v>
      </c>
      <c r="D145" s="5">
        <v>-3164048520</v>
      </c>
      <c r="E145" s="5">
        <v>-1830514294</v>
      </c>
      <c r="F145" s="5">
        <v>-480790403936</v>
      </c>
      <c r="G145" s="5">
        <v>-2030494067</v>
      </c>
      <c r="I145" s="5">
        <v>-485494023117</v>
      </c>
      <c r="J145" s="5">
        <v>-4387054041</v>
      </c>
      <c r="K145" s="5">
        <v>-17202213487</v>
      </c>
      <c r="L145" s="5">
        <v>-12915725334</v>
      </c>
      <c r="M145" s="5">
        <v>-83953434536</v>
      </c>
    </row>
    <row r="146" spans="3:27" ht="15.5" x14ac:dyDescent="0.35">
      <c r="C146" t="s">
        <v>779</v>
      </c>
      <c r="D146" s="5">
        <v>-330721550751</v>
      </c>
      <c r="E146" s="5">
        <v>-315191964456</v>
      </c>
      <c r="F146" s="5">
        <v>-326223938408</v>
      </c>
      <c r="G146" s="5">
        <v>-347860775643</v>
      </c>
      <c r="I146" s="5">
        <v>-1284424840137</v>
      </c>
      <c r="J146" s="5">
        <v>-1544106394184</v>
      </c>
      <c r="K146" s="5">
        <v>-1634586674773</v>
      </c>
      <c r="L146" s="5">
        <v>-2129356329975</v>
      </c>
      <c r="M146" s="5">
        <v>-1432835610454</v>
      </c>
      <c r="N146" s="5">
        <v>-1988317527866</v>
      </c>
      <c r="O146" s="5">
        <v>-2076985352357</v>
      </c>
      <c r="P146" s="5">
        <v>-1932171115709</v>
      </c>
      <c r="Q146" s="5">
        <v>-2427644575983</v>
      </c>
      <c r="R146" s="5">
        <v>-2506233337681</v>
      </c>
      <c r="S146" s="5">
        <v>-2459122995595</v>
      </c>
      <c r="T146" s="5">
        <v>-2773964357277</v>
      </c>
      <c r="U146" s="5">
        <v>-1914422890817</v>
      </c>
      <c r="V146" s="5">
        <v>-1193921943112</v>
      </c>
      <c r="W146" s="5">
        <v>-1158052958289</v>
      </c>
      <c r="X146" s="5">
        <v>-816053026165</v>
      </c>
      <c r="Y146" s="5">
        <v>-258653796105</v>
      </c>
      <c r="Z146" s="5">
        <v>-301520970975</v>
      </c>
      <c r="AA146" s="2">
        <v>-386027288785</v>
      </c>
    </row>
    <row r="147" spans="3:27" ht="15.5" x14ac:dyDescent="0.35">
      <c r="C147" t="s">
        <v>224</v>
      </c>
      <c r="D147" s="5">
        <v>-54462908979</v>
      </c>
      <c r="E147" s="5">
        <v>-98475755587</v>
      </c>
      <c r="F147" s="5">
        <v>-39498025637</v>
      </c>
      <c r="G147" s="5">
        <v>-45709956454</v>
      </c>
      <c r="I147" s="5">
        <v>-242324782056</v>
      </c>
      <c r="J147" s="5">
        <v>-423836481697</v>
      </c>
      <c r="K147" s="5">
        <v>-439934910529</v>
      </c>
      <c r="L147" s="5">
        <v>-392842579941</v>
      </c>
      <c r="M147" s="5">
        <v>-473685834338</v>
      </c>
      <c r="N147" s="5">
        <v>-400875043506</v>
      </c>
      <c r="O147" s="5">
        <v>-559384551156</v>
      </c>
      <c r="P147" s="5">
        <v>-552034599398</v>
      </c>
      <c r="Q147" s="5">
        <v>-447538568248</v>
      </c>
      <c r="R147" s="5">
        <v>-470579436428</v>
      </c>
      <c r="S147" s="5">
        <v>-263996760833</v>
      </c>
      <c r="T147" s="5">
        <v>-169284366911</v>
      </c>
      <c r="U147" s="5">
        <v>-71063580138</v>
      </c>
      <c r="V147" s="5">
        <v>-120571475558</v>
      </c>
      <c r="W147" s="5">
        <v>-58322013041</v>
      </c>
      <c r="X147" s="5">
        <v>-41791126823</v>
      </c>
      <c r="Y147" s="5">
        <v>-58116199810</v>
      </c>
      <c r="Z147" s="5">
        <v>-49025412178</v>
      </c>
      <c r="AA147" s="2">
        <v>-37459891345</v>
      </c>
    </row>
    <row r="148" spans="3:27" ht="15.5" x14ac:dyDescent="0.35">
      <c r="C148" t="s">
        <v>179</v>
      </c>
      <c r="D148" s="5">
        <v>-18553999843</v>
      </c>
      <c r="E148" s="5">
        <v>-26790925568</v>
      </c>
      <c r="F148" s="5">
        <v>-20167950726</v>
      </c>
      <c r="G148" s="5">
        <v>-20510256162</v>
      </c>
      <c r="I148" s="5">
        <v>-93016763537</v>
      </c>
      <c r="J148" s="5">
        <v>-79556953444</v>
      </c>
      <c r="K148" s="5">
        <v>-72427141527</v>
      </c>
      <c r="L148" s="5">
        <v>-96330788242</v>
      </c>
      <c r="M148" s="5">
        <v>-91719217645</v>
      </c>
      <c r="N148" s="5">
        <v>-229910958852</v>
      </c>
      <c r="O148" s="5">
        <v>-92336837006</v>
      </c>
      <c r="P148" s="5">
        <v>-80206637683</v>
      </c>
      <c r="Q148" s="5">
        <v>-87348768009</v>
      </c>
      <c r="R148" s="5">
        <v>-129165337059</v>
      </c>
      <c r="S148" s="5">
        <v>-123404458405</v>
      </c>
      <c r="T148" s="5">
        <v>-107713621491</v>
      </c>
      <c r="U148" s="5">
        <v>-114223205780</v>
      </c>
      <c r="V148" s="5">
        <v>-75544807485</v>
      </c>
      <c r="W148" s="5">
        <v>-83085584945</v>
      </c>
      <c r="X148" s="5">
        <v>-39345916300</v>
      </c>
      <c r="Y148" s="5">
        <v>-21549138399</v>
      </c>
      <c r="Z148" s="5">
        <v>-16663334489</v>
      </c>
      <c r="AA148" s="2">
        <v>-16847700358</v>
      </c>
    </row>
    <row r="149" spans="3:27" ht="15.5" x14ac:dyDescent="0.35">
      <c r="C149" t="s">
        <v>184</v>
      </c>
      <c r="D149" s="5">
        <v>-250193708762</v>
      </c>
      <c r="E149" s="5">
        <v>-154621288511</v>
      </c>
      <c r="F149" s="5">
        <v>-213350968404</v>
      </c>
      <c r="G149" s="5">
        <v>-200489034086</v>
      </c>
      <c r="I149" s="5">
        <v>-616753822089</v>
      </c>
      <c r="J149" s="5">
        <v>-281179170787</v>
      </c>
      <c r="K149" s="5">
        <v>-525224908935</v>
      </c>
      <c r="L149" s="5">
        <v>29751894397</v>
      </c>
      <c r="M149" s="5">
        <v>-173634306214</v>
      </c>
      <c r="N149" s="5">
        <v>73903378097</v>
      </c>
      <c r="O149" s="5">
        <v>73095236179</v>
      </c>
      <c r="P149" s="5">
        <v>563173597217</v>
      </c>
      <c r="Q149" s="5">
        <v>858905557752</v>
      </c>
      <c r="R149" s="5">
        <v>1063425015371</v>
      </c>
      <c r="S149" s="5">
        <v>918450767266</v>
      </c>
      <c r="T149" s="5">
        <v>849305356094</v>
      </c>
      <c r="U149" s="5">
        <v>290288974672</v>
      </c>
      <c r="V149" s="5">
        <v>-23340571097</v>
      </c>
      <c r="W149" s="5">
        <v>435796002741</v>
      </c>
      <c r="X149" s="5">
        <v>451312874478</v>
      </c>
      <c r="Y149" s="5">
        <v>-11786459746</v>
      </c>
      <c r="Z149" s="5">
        <v>118202917396</v>
      </c>
      <c r="AA149" s="2">
        <v>40588519487</v>
      </c>
    </row>
    <row r="150" spans="3:27" ht="15.5" x14ac:dyDescent="0.35">
      <c r="C150" t="s">
        <v>185</v>
      </c>
      <c r="D150" s="5">
        <v>39518889989</v>
      </c>
      <c r="E150" s="5">
        <v>3581457105</v>
      </c>
      <c r="F150" s="5">
        <v>16439198930</v>
      </c>
      <c r="G150" s="5">
        <v>-16841935464</v>
      </c>
      <c r="I150" s="5">
        <v>-13409587153</v>
      </c>
      <c r="J150" s="5">
        <v>-85291235813</v>
      </c>
      <c r="K150" s="5">
        <v>411311746875</v>
      </c>
      <c r="L150" s="5">
        <v>-177774261812</v>
      </c>
      <c r="M150" s="5">
        <v>26643863673</v>
      </c>
      <c r="N150" s="5">
        <v>-94217686927</v>
      </c>
      <c r="O150" s="5">
        <v>722295736862</v>
      </c>
      <c r="P150" s="5">
        <v>-160522694930</v>
      </c>
      <c r="Q150" s="5">
        <v>-47154108488</v>
      </c>
      <c r="R150" s="5">
        <v>-67889877964</v>
      </c>
      <c r="S150" s="5">
        <v>-8132253756</v>
      </c>
      <c r="T150" s="5">
        <v>-88937102169</v>
      </c>
      <c r="U150" s="5">
        <v>-216476059846</v>
      </c>
      <c r="V150" s="5">
        <v>-38747975187</v>
      </c>
      <c r="W150" s="5">
        <v>-191977448295</v>
      </c>
      <c r="X150" s="5">
        <v>-120674350908</v>
      </c>
      <c r="Y150" s="5">
        <v>-32993395373</v>
      </c>
      <c r="Z150" s="5">
        <v>-59238071231</v>
      </c>
      <c r="AA150" s="2">
        <v>6623894445</v>
      </c>
    </row>
    <row r="151" spans="3:27" ht="15.5" x14ac:dyDescent="0.35">
      <c r="C151" t="s">
        <v>2525</v>
      </c>
      <c r="M151" s="5">
        <v>1074760229</v>
      </c>
      <c r="R151" s="5">
        <v>1016327890</v>
      </c>
      <c r="T151" s="5">
        <v>401395773</v>
      </c>
      <c r="U151" s="5">
        <v>20773180369</v>
      </c>
    </row>
    <row r="152" spans="3:27" ht="15.5" x14ac:dyDescent="0.35">
      <c r="C152" t="s">
        <v>502</v>
      </c>
      <c r="J152" s="5">
        <v>100800000000</v>
      </c>
      <c r="U152" s="5">
        <v>2445100000</v>
      </c>
    </row>
    <row r="153" spans="3:27" ht="15.5" x14ac:dyDescent="0.35">
      <c r="C153" t="s">
        <v>2391</v>
      </c>
      <c r="D153" s="5">
        <v>10657392376</v>
      </c>
      <c r="E153" s="5">
        <v>4861457381</v>
      </c>
      <c r="F153" s="5">
        <v>2400000000</v>
      </c>
      <c r="G153" s="5">
        <v>15347660720</v>
      </c>
      <c r="I153" s="5">
        <v>24496551436</v>
      </c>
      <c r="J153" s="5">
        <v>84629956142</v>
      </c>
      <c r="K153" s="5">
        <v>347635524240</v>
      </c>
      <c r="L153" s="5">
        <v>22255119863</v>
      </c>
      <c r="M153" s="5">
        <v>23725580361</v>
      </c>
      <c r="N153" s="5">
        <v>7206743471</v>
      </c>
      <c r="O153" s="5">
        <v>9057657757</v>
      </c>
      <c r="P153" s="5">
        <v>10032480000</v>
      </c>
      <c r="Q153" s="5">
        <v>10414080000</v>
      </c>
      <c r="R153" s="5">
        <v>8800000000</v>
      </c>
      <c r="S153" s="5">
        <v>8260978973</v>
      </c>
      <c r="T153" s="5">
        <v>5196464528</v>
      </c>
      <c r="U153" s="5">
        <v>4336000000</v>
      </c>
      <c r="V153" s="5">
        <v>30903250000</v>
      </c>
      <c r="W153" s="5">
        <v>10445685595</v>
      </c>
      <c r="X153" s="5">
        <v>8910850000</v>
      </c>
      <c r="Y153" s="5">
        <v>3040000000</v>
      </c>
      <c r="Z153" s="5">
        <v>5854089997</v>
      </c>
      <c r="AA153" s="2">
        <v>2399999997</v>
      </c>
    </row>
    <row r="154" spans="3:27" ht="15.5" x14ac:dyDescent="0.35">
      <c r="C154" t="s">
        <v>400</v>
      </c>
      <c r="D154" s="5">
        <v>4488128789</v>
      </c>
      <c r="E154" s="5">
        <v>5113084327</v>
      </c>
      <c r="F154" s="5">
        <v>4944382611</v>
      </c>
      <c r="G154" s="5">
        <v>7862028160</v>
      </c>
      <c r="I154" s="5">
        <v>20818760521</v>
      </c>
      <c r="J154" s="5">
        <v>19563442726</v>
      </c>
      <c r="K154" s="5">
        <v>32021679590</v>
      </c>
      <c r="L154" s="5">
        <v>35661296451</v>
      </c>
      <c r="M154" s="5">
        <v>36263294722</v>
      </c>
      <c r="N154" s="5">
        <v>52063605976</v>
      </c>
      <c r="O154" s="5">
        <v>46649447730</v>
      </c>
      <c r="P154" s="5">
        <v>25128583041</v>
      </c>
      <c r="Q154" s="5">
        <v>22848624207</v>
      </c>
      <c r="R154" s="5">
        <v>15401179136</v>
      </c>
      <c r="S154" s="5">
        <v>18859451124</v>
      </c>
      <c r="T154" s="5">
        <v>12174497945</v>
      </c>
      <c r="U154" s="5">
        <v>12150828320</v>
      </c>
      <c r="V154" s="5">
        <v>3882641391</v>
      </c>
      <c r="W154" s="5">
        <v>2075370025</v>
      </c>
      <c r="X154" s="5">
        <v>2140758873</v>
      </c>
      <c r="Y154" s="5">
        <v>1340908020</v>
      </c>
      <c r="Z154" s="5">
        <v>1297088912</v>
      </c>
      <c r="AA154" s="2">
        <v>2169409930</v>
      </c>
    </row>
    <row r="155" spans="3:27" ht="15.5" x14ac:dyDescent="0.35">
      <c r="C155" t="s">
        <v>325</v>
      </c>
      <c r="D155" s="5">
        <v>65914415</v>
      </c>
      <c r="E155" s="5">
        <v>410405406</v>
      </c>
      <c r="F155" s="5">
        <v>153756765</v>
      </c>
      <c r="G155" s="5">
        <v>819227890</v>
      </c>
      <c r="I155" s="5">
        <v>1100017078</v>
      </c>
      <c r="J155" s="5">
        <v>1145411365</v>
      </c>
      <c r="K155" s="5">
        <v>1172349011</v>
      </c>
      <c r="L155" s="5">
        <v>912715829</v>
      </c>
      <c r="M155" s="5">
        <v>811365636</v>
      </c>
      <c r="N155" s="5">
        <v>562502086</v>
      </c>
      <c r="O155" s="5">
        <v>295777996</v>
      </c>
      <c r="P155" s="5">
        <v>1027603385</v>
      </c>
      <c r="Q155" s="5">
        <v>172200000</v>
      </c>
      <c r="R155" s="5">
        <v>214325500</v>
      </c>
      <c r="S155" s="5">
        <v>15904025199</v>
      </c>
      <c r="T155" s="5">
        <v>550835518</v>
      </c>
      <c r="U155" s="5">
        <v>1146219453</v>
      </c>
      <c r="V155" s="5">
        <v>1084975529</v>
      </c>
      <c r="W155" s="5">
        <v>851843619</v>
      </c>
      <c r="X155" s="5">
        <v>13345308218</v>
      </c>
      <c r="Y155" s="5">
        <v>27620762191</v>
      </c>
      <c r="Z155" s="5">
        <v>781823857</v>
      </c>
      <c r="AA155" s="2">
        <v>620199100</v>
      </c>
    </row>
    <row r="156" spans="3:27" ht="15.5" x14ac:dyDescent="0.35">
      <c r="C156" t="s">
        <v>3291</v>
      </c>
      <c r="T156" s="5">
        <v>944176042</v>
      </c>
      <c r="V156" s="5">
        <v>282666580</v>
      </c>
      <c r="W156" s="5">
        <v>-1250000000</v>
      </c>
    </row>
    <row r="157" spans="3:27" ht="15.5" x14ac:dyDescent="0.35">
      <c r="C157" t="s">
        <v>369</v>
      </c>
      <c r="O157" s="5">
        <v>30000000</v>
      </c>
    </row>
    <row r="158" spans="3:27" ht="15.5" x14ac:dyDescent="0.35">
      <c r="C158" t="s">
        <v>189</v>
      </c>
      <c r="D158" s="5">
        <v>-5923223091</v>
      </c>
      <c r="E158" s="5">
        <v>-5124313497</v>
      </c>
      <c r="F158" s="5">
        <v>-9895598310</v>
      </c>
      <c r="G158" s="5">
        <v>-11639474316</v>
      </c>
      <c r="I158" s="5">
        <v>-48724135766</v>
      </c>
      <c r="J158" s="5">
        <v>-51136630249</v>
      </c>
      <c r="K158" s="5">
        <v>-39838350068</v>
      </c>
      <c r="L158" s="5">
        <v>-19553965829</v>
      </c>
      <c r="M158" s="5">
        <v>-13190264925</v>
      </c>
      <c r="N158" s="5">
        <v>-14534046417</v>
      </c>
      <c r="O158" s="5">
        <v>-29219007898</v>
      </c>
      <c r="P158" s="5">
        <v>-44544447548</v>
      </c>
      <c r="Q158" s="5">
        <v>-53034934906</v>
      </c>
      <c r="R158" s="5">
        <v>-48697708726</v>
      </c>
      <c r="S158" s="5">
        <v>-47099252147</v>
      </c>
      <c r="T158" s="5">
        <v>-93765860454</v>
      </c>
      <c r="U158" s="5">
        <v>-146663104545</v>
      </c>
      <c r="V158" s="5">
        <v>-74632663692</v>
      </c>
      <c r="W158" s="5">
        <v>-60810400635</v>
      </c>
      <c r="X158" s="5">
        <v>-61940224526</v>
      </c>
      <c r="Y158" s="5">
        <v>-31570073018</v>
      </c>
      <c r="Z158" s="5">
        <v>-30278360011</v>
      </c>
      <c r="AA158" s="2">
        <v>-4608740326</v>
      </c>
    </row>
    <row r="159" spans="3:27" ht="15.5" x14ac:dyDescent="0.35">
      <c r="C159" t="s">
        <v>199</v>
      </c>
      <c r="D159" s="5">
        <v>-88022500</v>
      </c>
      <c r="E159" s="5">
        <v>-179176512</v>
      </c>
      <c r="F159" s="5">
        <v>-627342136</v>
      </c>
      <c r="G159" s="5">
        <v>-396377918</v>
      </c>
      <c r="I159" s="5">
        <v>-1729780422</v>
      </c>
      <c r="J159" s="5">
        <v>-2224823224</v>
      </c>
      <c r="K159" s="5">
        <v>-2148677671</v>
      </c>
      <c r="L159" s="5">
        <v>-137781800</v>
      </c>
      <c r="M159" s="5">
        <v>-531813177</v>
      </c>
      <c r="N159" s="5">
        <v>-1832308866</v>
      </c>
      <c r="O159" s="5">
        <v>-9070104401</v>
      </c>
      <c r="P159" s="5">
        <v>-15901551965</v>
      </c>
      <c r="Q159" s="5">
        <v>-588877789</v>
      </c>
      <c r="R159" s="5">
        <v>-32810950933</v>
      </c>
      <c r="S159" s="5">
        <v>-4057456905</v>
      </c>
      <c r="T159" s="5">
        <v>-2587819114</v>
      </c>
      <c r="U159" s="5">
        <v>-8446188413</v>
      </c>
      <c r="V159" s="5">
        <v>-1893844995</v>
      </c>
      <c r="W159" s="5">
        <v>-4775309649</v>
      </c>
      <c r="X159" s="5">
        <v>-4757326165</v>
      </c>
      <c r="Y159" s="5">
        <v>-6498808566</v>
      </c>
      <c r="Z159" s="5">
        <v>-890013986</v>
      </c>
      <c r="AA159" s="2">
        <v>-2567056439</v>
      </c>
    </row>
    <row r="160" spans="3:27" ht="15.5" x14ac:dyDescent="0.35">
      <c r="C160" t="s">
        <v>3292</v>
      </c>
      <c r="F160" s="5">
        <v>-6370000000</v>
      </c>
      <c r="I160" s="5">
        <v>-6370000000</v>
      </c>
      <c r="J160" s="5">
        <v>-7050000000</v>
      </c>
      <c r="K160" s="5">
        <v>-12900000000</v>
      </c>
      <c r="L160" s="5">
        <v>-3326000000</v>
      </c>
      <c r="W160" s="5">
        <v>-133451663750</v>
      </c>
      <c r="X160" s="5">
        <v>-16000000000</v>
      </c>
    </row>
    <row r="161" spans="3:27" ht="15.5" x14ac:dyDescent="0.35">
      <c r="C161" t="s">
        <v>3293</v>
      </c>
      <c r="R161" s="5">
        <v>-206162231</v>
      </c>
    </row>
    <row r="162" spans="3:27" ht="15.5" x14ac:dyDescent="0.35">
      <c r="C162" t="s">
        <v>3294</v>
      </c>
      <c r="W162" s="5">
        <v>-62973500</v>
      </c>
      <c r="X162" s="5">
        <v>-13250000</v>
      </c>
      <c r="Y162" s="5">
        <v>-3600000</v>
      </c>
      <c r="Z162" s="5">
        <v>-2700000</v>
      </c>
      <c r="AA162" s="2">
        <v>-35270000</v>
      </c>
    </row>
    <row r="163" spans="3:27" ht="15.5" x14ac:dyDescent="0.35">
      <c r="C163" t="s">
        <v>1833</v>
      </c>
      <c r="W163" s="5">
        <v>-5000000000</v>
      </c>
      <c r="X163" s="5">
        <v>-91434023149</v>
      </c>
    </row>
    <row r="164" spans="3:27" ht="15.5" x14ac:dyDescent="0.35">
      <c r="C164" t="s">
        <v>2669</v>
      </c>
      <c r="J164" s="5">
        <v>-3408336470</v>
      </c>
      <c r="K164" s="5">
        <v>253412380623</v>
      </c>
      <c r="L164" s="5">
        <v>-213437303049</v>
      </c>
    </row>
    <row r="165" spans="3:27" ht="15.5" x14ac:dyDescent="0.35">
      <c r="C165" t="s">
        <v>3295</v>
      </c>
      <c r="Z165" s="5">
        <v>6000000000</v>
      </c>
    </row>
    <row r="166" spans="3:27" ht="15.5" x14ac:dyDescent="0.35">
      <c r="C166" t="s">
        <v>2339</v>
      </c>
      <c r="T166" s="5">
        <v>-13136200000</v>
      </c>
      <c r="Y166" s="5">
        <v>-26922584000</v>
      </c>
      <c r="Z166" s="5">
        <v>-42000000000</v>
      </c>
    </row>
    <row r="167" spans="3:27" ht="15.5" x14ac:dyDescent="0.35">
      <c r="C167" t="s">
        <v>2133</v>
      </c>
      <c r="P167" s="5">
        <v>11000000000</v>
      </c>
    </row>
    <row r="168" spans="3:27" ht="15.5" x14ac:dyDescent="0.35">
      <c r="C168" t="s">
        <v>3296</v>
      </c>
      <c r="J168" s="5">
        <v>-75000000000</v>
      </c>
      <c r="O168" s="5">
        <v>-28182000000</v>
      </c>
      <c r="P168" s="5">
        <v>-29767465231</v>
      </c>
    </row>
    <row r="169" spans="3:27" ht="15.5" x14ac:dyDescent="0.35">
      <c r="C169" t="s">
        <v>2566</v>
      </c>
      <c r="F169" s="5">
        <v>24500000000</v>
      </c>
      <c r="G169" s="5">
        <v>-24500000000</v>
      </c>
      <c r="J169" s="5">
        <v>-131133000000</v>
      </c>
      <c r="K169" s="5">
        <v>-220735000000</v>
      </c>
    </row>
    <row r="170" spans="3:27" ht="15.5" x14ac:dyDescent="0.35">
      <c r="C170" t="s">
        <v>409</v>
      </c>
    </row>
    <row r="171" spans="3:27" ht="15.5" x14ac:dyDescent="0.35">
      <c r="C171" t="s">
        <v>3297</v>
      </c>
      <c r="AA171" s="2">
        <v>8282281632</v>
      </c>
    </row>
    <row r="172" spans="3:27" ht="15.5" x14ac:dyDescent="0.35">
      <c r="C172" t="s">
        <v>3298</v>
      </c>
      <c r="F172" s="5">
        <v>1935000000</v>
      </c>
      <c r="G172" s="5">
        <v>-4335000000</v>
      </c>
      <c r="I172" s="5">
        <v>-2400000000</v>
      </c>
      <c r="J172" s="5">
        <v>28000000000</v>
      </c>
      <c r="K172" s="5">
        <v>-10000000000</v>
      </c>
      <c r="L172" s="5">
        <v>1501685346</v>
      </c>
      <c r="M172" s="5">
        <v>-21461061691</v>
      </c>
      <c r="N172" s="5">
        <v>-119523683722</v>
      </c>
      <c r="P172" s="5">
        <v>-117582731600</v>
      </c>
      <c r="Q172" s="5">
        <v>-20026440000</v>
      </c>
      <c r="R172" s="5">
        <v>-4718000000</v>
      </c>
    </row>
    <row r="173" spans="3:27" ht="15.5" x14ac:dyDescent="0.35">
      <c r="C173" t="s">
        <v>3299</v>
      </c>
      <c r="T173" s="5">
        <v>35328250</v>
      </c>
    </row>
    <row r="174" spans="3:27" ht="15.5" x14ac:dyDescent="0.35">
      <c r="C174" t="s">
        <v>1623</v>
      </c>
      <c r="T174" s="5">
        <v>-8999920657</v>
      </c>
    </row>
    <row r="175" spans="3:27" ht="15.5" x14ac:dyDescent="0.35">
      <c r="C175" t="s">
        <v>3300</v>
      </c>
      <c r="N175" s="5">
        <v>-52200000000</v>
      </c>
      <c r="O175" s="5">
        <v>-4000000000</v>
      </c>
      <c r="P175" s="5">
        <v>-4597037012</v>
      </c>
      <c r="Q175" s="5">
        <v>-1585800000</v>
      </c>
      <c r="R175" s="5">
        <v>-6888888600</v>
      </c>
      <c r="U175" s="5">
        <v>-100000000000</v>
      </c>
    </row>
    <row r="176" spans="3:27" ht="15.5" x14ac:dyDescent="0.35">
      <c r="C176" t="s">
        <v>3301</v>
      </c>
      <c r="K176" s="5">
        <v>62331280368</v>
      </c>
      <c r="L176" s="5">
        <v>2408297317</v>
      </c>
      <c r="AA176" s="2">
        <v>363070551</v>
      </c>
    </row>
    <row r="177" spans="3:27" ht="15.5" x14ac:dyDescent="0.35">
      <c r="C177" t="s">
        <v>215</v>
      </c>
      <c r="D177" s="5">
        <v>-250193708762</v>
      </c>
      <c r="E177" s="5">
        <v>-154621288511</v>
      </c>
      <c r="F177" s="5">
        <v>-213350968404</v>
      </c>
      <c r="G177" s="5">
        <v>-200489034086</v>
      </c>
      <c r="I177" s="5">
        <v>-616753822089</v>
      </c>
      <c r="J177" s="5">
        <v>-281179170787</v>
      </c>
      <c r="K177" s="5">
        <v>-525224908935</v>
      </c>
      <c r="L177" s="5">
        <v>29751894397</v>
      </c>
      <c r="M177" s="5">
        <v>-173634306214</v>
      </c>
      <c r="N177" s="5">
        <v>73903378097</v>
      </c>
      <c r="O177" s="5">
        <v>73095236179</v>
      </c>
      <c r="P177" s="5">
        <v>563173597217</v>
      </c>
      <c r="Q177" s="5">
        <v>858905557752</v>
      </c>
      <c r="R177" s="5">
        <v>1063425015371</v>
      </c>
      <c r="S177" s="5">
        <v>918450767266</v>
      </c>
      <c r="T177" s="5">
        <v>849305356094</v>
      </c>
      <c r="U177" s="5">
        <v>290288974672</v>
      </c>
      <c r="V177" s="5">
        <v>-23340571097</v>
      </c>
      <c r="W177" s="5">
        <v>435796002741</v>
      </c>
      <c r="X177" s="5">
        <v>451312874478</v>
      </c>
      <c r="Y177" s="5">
        <v>-11786459746</v>
      </c>
      <c r="Z177" s="5">
        <v>118202917396</v>
      </c>
      <c r="AA177" s="2">
        <v>40588519487</v>
      </c>
    </row>
    <row r="178" spans="3:27" ht="15.5" x14ac:dyDescent="0.35">
      <c r="C178" t="s">
        <v>2868</v>
      </c>
      <c r="AA178" s="2">
        <v>67975810135</v>
      </c>
    </row>
    <row r="179" spans="3:27" ht="15.5" x14ac:dyDescent="0.35">
      <c r="C179" t="s">
        <v>414</v>
      </c>
      <c r="D179" s="5">
        <v>11281997907</v>
      </c>
      <c r="E179" s="5">
        <v>889048873</v>
      </c>
      <c r="F179" s="5">
        <v>-26270998919</v>
      </c>
      <c r="G179" s="5">
        <v>3000000000</v>
      </c>
      <c r="I179" s="5">
        <v>24000000000</v>
      </c>
      <c r="J179" s="5">
        <v>42462220733</v>
      </c>
      <c r="K179" s="5">
        <v>43503693134</v>
      </c>
      <c r="L179" s="5">
        <v>39722315295</v>
      </c>
      <c r="M179" s="5">
        <v>7262890408</v>
      </c>
      <c r="N179" s="5">
        <v>267879061199</v>
      </c>
      <c r="O179" s="5">
        <v>15521556019</v>
      </c>
      <c r="P179" s="5">
        <v>583211902717</v>
      </c>
      <c r="Q179" s="5">
        <v>485040872285</v>
      </c>
      <c r="R179" s="5">
        <v>667031743183</v>
      </c>
      <c r="S179" s="5">
        <v>577098829291</v>
      </c>
      <c r="T179" s="5">
        <v>126144523105</v>
      </c>
      <c r="U179" s="5">
        <v>166780347470</v>
      </c>
      <c r="V179" s="5">
        <v>240823940706</v>
      </c>
      <c r="W179" s="5">
        <v>958275599572</v>
      </c>
      <c r="X179" s="5">
        <v>188444535482</v>
      </c>
      <c r="Y179" s="5">
        <v>246040647124</v>
      </c>
      <c r="Z179" s="5">
        <v>237413533116</v>
      </c>
    </row>
    <row r="180" spans="3:27" ht="15.5" x14ac:dyDescent="0.35">
      <c r="C180" t="s">
        <v>463</v>
      </c>
      <c r="D180" s="5">
        <v>-72636403705</v>
      </c>
      <c r="E180" s="5">
        <v>-9499326481</v>
      </c>
      <c r="F180" s="5">
        <v>39258990172</v>
      </c>
      <c r="G180" s="5">
        <v>-17255647847</v>
      </c>
      <c r="I180" s="5">
        <v>-303341142156</v>
      </c>
      <c r="J180" s="5">
        <v>-247324409720</v>
      </c>
      <c r="K180" s="5">
        <v>-249839515478</v>
      </c>
      <c r="L180" s="5">
        <v>-108099697395</v>
      </c>
      <c r="M180" s="5">
        <v>-111849710443</v>
      </c>
      <c r="N180" s="5">
        <v>-9539163735</v>
      </c>
      <c r="O180" s="5">
        <v>-587805600730</v>
      </c>
      <c r="P180" s="5">
        <v>-79696805120</v>
      </c>
      <c r="Q180" s="5">
        <v>-137855645099</v>
      </c>
      <c r="R180" s="5">
        <v>-394660025528</v>
      </c>
      <c r="S180" s="5">
        <v>-15623559581</v>
      </c>
      <c r="T180" s="5">
        <v>-90623236903</v>
      </c>
      <c r="U180" s="5">
        <v>-172861750740</v>
      </c>
      <c r="V180" s="5">
        <v>-259429644057</v>
      </c>
      <c r="W180" s="5">
        <v>-189195620576</v>
      </c>
      <c r="X180" s="5">
        <v>-284433493507</v>
      </c>
      <c r="Y180" s="5">
        <v>-253983271628</v>
      </c>
      <c r="Z180" s="5">
        <v>-146831703642</v>
      </c>
    </row>
    <row r="181" spans="3:27" ht="15.5" x14ac:dyDescent="0.35">
      <c r="C181" t="s">
        <v>549</v>
      </c>
      <c r="D181" s="5">
        <v>-50104457944</v>
      </c>
      <c r="E181" s="5">
        <v>-42722886836</v>
      </c>
      <c r="F181" s="5">
        <v>14505062240</v>
      </c>
      <c r="G181" s="5">
        <v>129270833334</v>
      </c>
      <c r="I181" s="5">
        <v>145775895574</v>
      </c>
      <c r="J181" s="5">
        <v>-26374428287</v>
      </c>
      <c r="K181" s="5">
        <v>-53432610026</v>
      </c>
      <c r="L181" s="5">
        <v>-86900920953</v>
      </c>
      <c r="M181" s="5">
        <v>-11892160725</v>
      </c>
      <c r="N181" s="5">
        <v>12510909069</v>
      </c>
      <c r="Q181" s="5">
        <v>-28157500000</v>
      </c>
      <c r="R181" s="5">
        <v>34774400118</v>
      </c>
      <c r="S181" s="5">
        <v>-33223539007</v>
      </c>
      <c r="T181" s="5">
        <v>-44965089017</v>
      </c>
      <c r="U181" s="5">
        <v>-111968199297</v>
      </c>
      <c r="V181" s="5">
        <v>45014552299</v>
      </c>
      <c r="W181" s="5">
        <v>-332452279482</v>
      </c>
      <c r="X181" s="5">
        <v>3899789488</v>
      </c>
      <c r="Y181" s="5">
        <v>-2574015124</v>
      </c>
      <c r="Z181" s="5">
        <v>29529132500</v>
      </c>
      <c r="AA181" s="2">
        <v>-13191015996</v>
      </c>
    </row>
    <row r="182" spans="3:27" ht="15.5" x14ac:dyDescent="0.35">
      <c r="C182" t="s">
        <v>1915</v>
      </c>
      <c r="F182" s="5">
        <v>294545279341</v>
      </c>
      <c r="I182" s="5">
        <v>294545279341</v>
      </c>
      <c r="J182" s="5">
        <v>350000000000</v>
      </c>
      <c r="K182" s="5">
        <v>179320763500</v>
      </c>
      <c r="L182" s="5">
        <v>242100000000</v>
      </c>
      <c r="N182" s="5">
        <v>19500000000</v>
      </c>
      <c r="O182" s="5">
        <v>2244972319221</v>
      </c>
      <c r="P182" s="5">
        <v>1234118123955</v>
      </c>
      <c r="Q182" s="5">
        <v>1118000124541</v>
      </c>
      <c r="R182" s="5">
        <v>907809259771</v>
      </c>
      <c r="S182" s="5">
        <v>765858396147</v>
      </c>
      <c r="T182" s="5">
        <v>725862367404</v>
      </c>
    </row>
    <row r="183" spans="3:27" ht="15.5" x14ac:dyDescent="0.35">
      <c r="C183" t="s">
        <v>732</v>
      </c>
      <c r="D183" s="5">
        <v>-114052168394</v>
      </c>
      <c r="E183" s="5">
        <v>-33466336164</v>
      </c>
      <c r="G183" s="5">
        <v>27865214104</v>
      </c>
    </row>
    <row r="184" spans="3:27" ht="15.5" x14ac:dyDescent="0.35">
      <c r="C184" t="s">
        <v>216</v>
      </c>
      <c r="F184" s="5">
        <v>-145000000000</v>
      </c>
      <c r="G184" s="5">
        <v>20000000000</v>
      </c>
    </row>
    <row r="185" spans="3:27" ht="15.5" x14ac:dyDescent="0.35">
      <c r="C185" t="s">
        <v>495</v>
      </c>
      <c r="F185" s="5">
        <v>-160287157054</v>
      </c>
      <c r="G185" s="5">
        <v>-100695252611</v>
      </c>
      <c r="I185" s="5">
        <v>-260982409665</v>
      </c>
      <c r="J185" s="5">
        <v>-342258367491</v>
      </c>
      <c r="K185" s="5">
        <v>-176025335357</v>
      </c>
      <c r="L185" s="5">
        <v>-292239260463</v>
      </c>
      <c r="M185" s="5">
        <v>-143572106434</v>
      </c>
      <c r="N185" s="5">
        <v>-215868176492</v>
      </c>
      <c r="O185" s="5">
        <v>-1272630446344</v>
      </c>
      <c r="P185" s="5">
        <v>-915366888194</v>
      </c>
      <c r="Q185" s="5">
        <v>-1377906196022</v>
      </c>
      <c r="R185" s="5">
        <v>-351944462309</v>
      </c>
      <c r="S185" s="5">
        <v>-256547328966</v>
      </c>
      <c r="T185" s="5">
        <v>-39568880350</v>
      </c>
    </row>
    <row r="186" spans="3:27" ht="15.5" x14ac:dyDescent="0.35">
      <c r="C186" t="s">
        <v>546</v>
      </c>
      <c r="G186" s="5">
        <v>129270833334</v>
      </c>
      <c r="U186" s="5">
        <v>-111968199297</v>
      </c>
      <c r="V186" s="5">
        <v>45014552299</v>
      </c>
      <c r="W186" s="5">
        <v>-332452279482</v>
      </c>
      <c r="X186" s="5">
        <v>3899789488</v>
      </c>
      <c r="Y186" s="5">
        <v>-2574015124</v>
      </c>
      <c r="Z186" s="5">
        <v>29529132500</v>
      </c>
      <c r="AA186" s="2">
        <v>-13191015996</v>
      </c>
    </row>
    <row r="187" spans="3:27" ht="15.5" x14ac:dyDescent="0.35">
      <c r="C187" t="s">
        <v>3302</v>
      </c>
      <c r="F187" s="5">
        <v>12275895574</v>
      </c>
      <c r="I187" s="5">
        <v>145775895574</v>
      </c>
      <c r="J187" s="5">
        <v>15154968448</v>
      </c>
      <c r="K187" s="5">
        <v>44214061114</v>
      </c>
      <c r="L187" s="5">
        <v>25860699964</v>
      </c>
      <c r="N187" s="5">
        <v>12510909069</v>
      </c>
    </row>
    <row r="188" spans="3:27" ht="15.5" x14ac:dyDescent="0.35">
      <c r="C188" t="s">
        <v>3303</v>
      </c>
      <c r="D188" s="5">
        <v>-50104457944</v>
      </c>
      <c r="E188" s="5">
        <v>-42722886836</v>
      </c>
      <c r="F188" s="5">
        <v>2229166666</v>
      </c>
      <c r="J188" s="5">
        <v>-41529396735</v>
      </c>
      <c r="K188" s="5">
        <v>-97646671140</v>
      </c>
      <c r="L188" s="5">
        <v>-112761620917</v>
      </c>
      <c r="M188" s="5">
        <v>-11892160725</v>
      </c>
      <c r="Q188" s="5">
        <v>-28157500000</v>
      </c>
      <c r="R188" s="5">
        <v>34774400118</v>
      </c>
      <c r="S188" s="5">
        <v>-33223539007</v>
      </c>
      <c r="T188" s="5">
        <v>-44965089017</v>
      </c>
    </row>
    <row r="189" spans="3:27" ht="15.5" x14ac:dyDescent="0.35">
      <c r="C189" t="s">
        <v>382</v>
      </c>
      <c r="V189" s="5">
        <v>301875</v>
      </c>
    </row>
    <row r="190" spans="3:27" ht="15.5" x14ac:dyDescent="0.35">
      <c r="C190" t="s">
        <v>565</v>
      </c>
      <c r="D190" s="5">
        <v>-170858444</v>
      </c>
      <c r="E190" s="5">
        <v>-121787903</v>
      </c>
      <c r="F190" s="5">
        <v>-147522973</v>
      </c>
      <c r="G190" s="5">
        <v>-40847733</v>
      </c>
      <c r="I190" s="5">
        <v>-318933821</v>
      </c>
      <c r="J190" s="5">
        <v>-128826910</v>
      </c>
      <c r="K190" s="5">
        <v>-82415026</v>
      </c>
      <c r="L190" s="5">
        <v>-88816487</v>
      </c>
      <c r="M190" s="5">
        <v>-208219020</v>
      </c>
      <c r="N190" s="5">
        <v>-579251944</v>
      </c>
      <c r="O190" s="5">
        <v>-662206803</v>
      </c>
      <c r="P190" s="5">
        <v>-920470462</v>
      </c>
      <c r="Q190" s="5">
        <v>-2234358941</v>
      </c>
      <c r="R190" s="5">
        <v>-2072067114</v>
      </c>
      <c r="S190" s="5">
        <v>-1482938768</v>
      </c>
      <c r="T190" s="5">
        <v>-4037747308</v>
      </c>
      <c r="U190" s="5">
        <v>-2101452133</v>
      </c>
      <c r="V190" s="5">
        <v>-1051635415</v>
      </c>
      <c r="W190" s="5">
        <v>-541714950</v>
      </c>
      <c r="X190" s="5">
        <v>-707673346</v>
      </c>
      <c r="Y190" s="5">
        <v>-530898668</v>
      </c>
      <c r="Z190" s="5">
        <v>-355146942</v>
      </c>
      <c r="AA190" s="2">
        <v>-411633431</v>
      </c>
    </row>
    <row r="191" spans="3:27" ht="15.5" x14ac:dyDescent="0.35">
      <c r="C191" t="s">
        <v>2810</v>
      </c>
      <c r="F191" s="5">
        <v>-27229166666</v>
      </c>
      <c r="I191" s="5">
        <v>-27229166666</v>
      </c>
    </row>
    <row r="192" spans="3:27" ht="15.5" x14ac:dyDescent="0.35">
      <c r="C192" t="s">
        <v>518</v>
      </c>
      <c r="P192" s="5">
        <v>-99220000000</v>
      </c>
      <c r="Q192" s="5">
        <v>-120049658</v>
      </c>
      <c r="R192" s="5">
        <v>-7437135500</v>
      </c>
      <c r="S192" s="5">
        <v>-13100000</v>
      </c>
      <c r="T192" s="5">
        <v>258770633680</v>
      </c>
      <c r="X192" s="5">
        <v>3179348037</v>
      </c>
      <c r="Y192" s="5">
        <v>-168921450</v>
      </c>
      <c r="Z192" s="5">
        <v>3373714515</v>
      </c>
      <c r="AA192" s="2">
        <v>-4291307888</v>
      </c>
    </row>
    <row r="193" spans="3:27" ht="15.5" x14ac:dyDescent="0.35">
      <c r="C193" t="s">
        <v>832</v>
      </c>
    </row>
    <row r="194" spans="3:27" ht="15.5" x14ac:dyDescent="0.35">
      <c r="C194" t="s">
        <v>833</v>
      </c>
      <c r="U194" s="5">
        <v>-117600000</v>
      </c>
      <c r="W194" s="5">
        <v>-289981823</v>
      </c>
      <c r="Z194" s="5">
        <v>-16774845030</v>
      </c>
    </row>
    <row r="195" spans="3:27" ht="15.5" x14ac:dyDescent="0.35">
      <c r="C195" t="s">
        <v>523</v>
      </c>
      <c r="P195" s="5">
        <v>-99220000000</v>
      </c>
      <c r="Q195" s="5">
        <v>-120049658</v>
      </c>
      <c r="R195" s="5">
        <v>-7437135500</v>
      </c>
      <c r="S195" s="5">
        <v>-13100000</v>
      </c>
      <c r="T195" s="5">
        <v>258770633680</v>
      </c>
      <c r="U195" s="5">
        <v>-117600000</v>
      </c>
      <c r="W195" s="5">
        <v>-289981823</v>
      </c>
      <c r="X195" s="5">
        <v>3179348037</v>
      </c>
      <c r="Y195" s="5">
        <v>-168921450</v>
      </c>
      <c r="Z195" s="5">
        <v>3373714515</v>
      </c>
      <c r="AA195" s="2">
        <v>-4291307888</v>
      </c>
    </row>
    <row r="196" spans="3:27" ht="15.5" x14ac:dyDescent="0.35">
      <c r="C196" t="s">
        <v>3304</v>
      </c>
      <c r="E196" s="5">
        <v>-39200000000</v>
      </c>
      <c r="F196" s="5">
        <v>-24500000000</v>
      </c>
      <c r="I196" s="5">
        <v>-24500000000</v>
      </c>
    </row>
    <row r="197" spans="3:27" ht="15.5" x14ac:dyDescent="0.35">
      <c r="C197" t="s">
        <v>3305</v>
      </c>
      <c r="L197" s="5">
        <v>-241725600</v>
      </c>
      <c r="O197" s="5">
        <v>-20516005321</v>
      </c>
      <c r="Q197" s="5">
        <v>-51288063912</v>
      </c>
      <c r="R197" s="5">
        <v>-53829006727</v>
      </c>
      <c r="S197" s="5">
        <v>-102670991850</v>
      </c>
      <c r="T197" s="5">
        <v>-81183650642</v>
      </c>
      <c r="U197" s="5">
        <v>-51829270925</v>
      </c>
      <c r="V197" s="5">
        <v>-31097562555</v>
      </c>
    </row>
    <row r="198" spans="3:27" ht="15.5" x14ac:dyDescent="0.35">
      <c r="C198" t="s">
        <v>498</v>
      </c>
      <c r="Q198" s="5">
        <v>968854993324</v>
      </c>
      <c r="X198" s="5">
        <v>553313925000</v>
      </c>
    </row>
    <row r="199" spans="3:27" ht="15.5" x14ac:dyDescent="0.35">
      <c r="C199" t="s">
        <v>3306</v>
      </c>
      <c r="D199" s="5">
        <v>-24511818182</v>
      </c>
      <c r="E199" s="5">
        <v>-30500000000</v>
      </c>
      <c r="F199" s="5">
        <v>-53225454545</v>
      </c>
      <c r="G199" s="5">
        <v>-12633333333</v>
      </c>
      <c r="I199" s="5">
        <v>-89703344696</v>
      </c>
      <c r="J199" s="5">
        <v>-33355359112</v>
      </c>
      <c r="K199" s="5">
        <v>-268669489682</v>
      </c>
      <c r="L199" s="5">
        <v>-14500000000</v>
      </c>
      <c r="M199" s="5">
        <v>-1375000000</v>
      </c>
      <c r="O199" s="5">
        <v>-158792107946</v>
      </c>
      <c r="P199" s="5">
        <v>-4952265679</v>
      </c>
      <c r="Q199" s="5">
        <v>-3522667377</v>
      </c>
      <c r="R199" s="5">
        <v>-13533076000</v>
      </c>
      <c r="S199" s="5">
        <v>-14945000000</v>
      </c>
      <c r="T199" s="5">
        <v>-1093563875</v>
      </c>
      <c r="U199" s="5">
        <v>-3228710281</v>
      </c>
      <c r="V199" s="5">
        <v>-17600523950</v>
      </c>
      <c r="X199" s="5">
        <v>-12383556676</v>
      </c>
      <c r="Y199" s="5">
        <v>-570000000</v>
      </c>
      <c r="Z199" s="5">
        <v>-4746612151</v>
      </c>
      <c r="AA199" s="2">
        <v>-8653333333</v>
      </c>
    </row>
    <row r="200" spans="3:27" ht="15.5" x14ac:dyDescent="0.35">
      <c r="C200" t="s">
        <v>1566</v>
      </c>
      <c r="U200" s="5">
        <v>-31803991020</v>
      </c>
    </row>
    <row r="201" spans="3:27" ht="15.5" x14ac:dyDescent="0.35">
      <c r="C201" t="s">
        <v>1212</v>
      </c>
      <c r="L201" s="5">
        <v>500000000000</v>
      </c>
      <c r="M201" s="5">
        <v>250000000000</v>
      </c>
      <c r="R201" s="5">
        <v>590000000000</v>
      </c>
      <c r="U201" s="5">
        <v>494974501598</v>
      </c>
    </row>
    <row r="202" spans="3:27" ht="15.5" x14ac:dyDescent="0.35">
      <c r="C202" t="s">
        <v>2441</v>
      </c>
      <c r="F202" s="5">
        <v>-375000000000</v>
      </c>
      <c r="I202" s="5">
        <v>-375000000000</v>
      </c>
      <c r="J202" s="5">
        <v>-125000000000</v>
      </c>
      <c r="M202" s="5">
        <v>-162000000000</v>
      </c>
      <c r="O202" s="5">
        <v>-428000000000</v>
      </c>
      <c r="P202" s="5">
        <v>-154000000000</v>
      </c>
      <c r="R202" s="5">
        <v>-346000000000</v>
      </c>
    </row>
    <row r="203" spans="3:27" ht="15.5" x14ac:dyDescent="0.35">
      <c r="C203" t="s">
        <v>764</v>
      </c>
      <c r="F203" s="5">
        <v>250000000000</v>
      </c>
      <c r="G203" s="5">
        <v>-250000000000</v>
      </c>
      <c r="L203" s="5">
        <v>-250000000000</v>
      </c>
    </row>
    <row r="204" spans="3:27" ht="15.5" x14ac:dyDescent="0.35">
      <c r="C204" t="s">
        <v>3307</v>
      </c>
      <c r="Q204" s="5">
        <v>43734915124</v>
      </c>
      <c r="R204" s="5">
        <v>9475258576</v>
      </c>
    </row>
    <row r="205" spans="3:27" ht="15.5" x14ac:dyDescent="0.35">
      <c r="C205" t="s">
        <v>3191</v>
      </c>
      <c r="Q205" s="5">
        <v>-155640866513</v>
      </c>
      <c r="R205" s="5">
        <v>-30998898099</v>
      </c>
      <c r="Z205" s="5">
        <v>-180000000</v>
      </c>
      <c r="AA205" s="2">
        <v>-840000000</v>
      </c>
    </row>
    <row r="206" spans="3:27" ht="15.5" x14ac:dyDescent="0.35">
      <c r="C206" t="s">
        <v>426</v>
      </c>
    </row>
    <row r="207" spans="3:27" ht="15.5" x14ac:dyDescent="0.35">
      <c r="C207" t="s">
        <v>239</v>
      </c>
      <c r="D207" s="5">
        <v>-85589066128</v>
      </c>
      <c r="E207" s="5">
        <v>-66882998020</v>
      </c>
      <c r="F207" s="5">
        <v>140697174078</v>
      </c>
      <c r="G207" s="5">
        <v>14122568392</v>
      </c>
      <c r="I207" s="5">
        <v>191878532802</v>
      </c>
      <c r="J207" s="5">
        <v>-202182318271</v>
      </c>
      <c r="K207" s="5">
        <v>-208175676185</v>
      </c>
      <c r="L207" s="5">
        <v>-591681087835</v>
      </c>
      <c r="M207" s="5">
        <v>632036720050</v>
      </c>
      <c r="N207" s="5">
        <v>8933040817</v>
      </c>
      <c r="O207" s="5">
        <v>291817946035</v>
      </c>
      <c r="P207" s="5">
        <v>374245568319</v>
      </c>
      <c r="Q207" s="5">
        <v>276112870345</v>
      </c>
      <c r="R207" s="5">
        <v>69271261087</v>
      </c>
      <c r="S207" s="5">
        <v>-147631032425</v>
      </c>
      <c r="T207" s="5">
        <v>23241744579</v>
      </c>
      <c r="U207" s="5">
        <v>294044749131</v>
      </c>
      <c r="V207" s="5">
        <v>114442861843</v>
      </c>
      <c r="W207" s="5">
        <v>17269883417</v>
      </c>
      <c r="X207" s="5">
        <v>49454800674</v>
      </c>
      <c r="Y207" s="5">
        <v>-23527226796</v>
      </c>
      <c r="Z207" s="5">
        <v>22975064122</v>
      </c>
      <c r="AA207" s="2">
        <v>2302405009</v>
      </c>
    </row>
    <row r="208" spans="3:27" ht="15.5" x14ac:dyDescent="0.35">
      <c r="C208" t="s">
        <v>240</v>
      </c>
      <c r="E208" s="5">
        <v>944374405854</v>
      </c>
      <c r="I208" s="5">
        <v>752320105532</v>
      </c>
      <c r="J208" s="5">
        <v>954308405033</v>
      </c>
      <c r="K208" s="5">
        <v>1162691397052</v>
      </c>
      <c r="L208" s="5">
        <v>1753785483563</v>
      </c>
      <c r="M208" s="5">
        <v>1121707999968</v>
      </c>
      <c r="N208" s="5">
        <v>1415756278145</v>
      </c>
      <c r="O208" s="5">
        <v>1124187349860</v>
      </c>
      <c r="P208" s="5">
        <v>749509978850</v>
      </c>
      <c r="Q208" s="5">
        <v>473342736649</v>
      </c>
      <c r="R208" s="5">
        <v>404576741480</v>
      </c>
      <c r="S208" s="5">
        <v>552207773905</v>
      </c>
      <c r="T208" s="5">
        <v>525610339004</v>
      </c>
      <c r="U208" s="5">
        <v>221765835974</v>
      </c>
      <c r="V208" s="5">
        <v>106174916664</v>
      </c>
      <c r="W208" s="5">
        <v>88781611954</v>
      </c>
      <c r="X208" s="5">
        <v>39838352562</v>
      </c>
      <c r="Y208" s="5">
        <v>63725916272</v>
      </c>
      <c r="Z208" s="5">
        <v>39908047367</v>
      </c>
      <c r="AA208" s="2">
        <v>37582573552</v>
      </c>
    </row>
    <row r="209" spans="2:27" ht="15.5" x14ac:dyDescent="0.35">
      <c r="C209" t="s">
        <v>241</v>
      </c>
      <c r="D209" s="5">
        <v>244656833</v>
      </c>
      <c r="E209" s="5">
        <v>235584968</v>
      </c>
      <c r="F209" s="5">
        <v>28921430</v>
      </c>
      <c r="G209" s="5">
        <v>135458007</v>
      </c>
      <c r="I209" s="5">
        <v>175767520</v>
      </c>
      <c r="J209" s="5">
        <v>194018770</v>
      </c>
      <c r="K209" s="5">
        <v>-207315834</v>
      </c>
      <c r="L209" s="5">
        <v>587001324</v>
      </c>
      <c r="M209" s="5">
        <v>40763545</v>
      </c>
      <c r="N209" s="5">
        <v>50746171</v>
      </c>
      <c r="O209" s="5">
        <v>-249017750</v>
      </c>
      <c r="P209" s="5">
        <v>431802691</v>
      </c>
      <c r="Q209" s="5">
        <v>54371856</v>
      </c>
      <c r="R209" s="5">
        <v>-505265918</v>
      </c>
      <c r="T209" s="5">
        <v>1160541295</v>
      </c>
      <c r="U209" s="5">
        <v>9799753899</v>
      </c>
      <c r="V209" s="5">
        <v>1148057467</v>
      </c>
      <c r="W209" s="5">
        <v>123421293</v>
      </c>
      <c r="X209" s="5">
        <v>-511541282</v>
      </c>
      <c r="Y209" s="5">
        <v>-360336914</v>
      </c>
      <c r="Z209" s="5">
        <v>842804783</v>
      </c>
      <c r="AA209" s="2">
        <v>23068806</v>
      </c>
    </row>
    <row r="210" spans="2:27" ht="15.5" x14ac:dyDescent="0.35">
      <c r="C210" t="s">
        <v>242</v>
      </c>
      <c r="D210" s="5">
        <v>-85344409295</v>
      </c>
      <c r="E210" s="5">
        <v>877726992802</v>
      </c>
      <c r="F210" s="5">
        <v>140726095508</v>
      </c>
      <c r="G210" s="5">
        <v>14258026399</v>
      </c>
      <c r="I210" s="5">
        <v>944374405854</v>
      </c>
      <c r="J210" s="5">
        <v>752320105532</v>
      </c>
      <c r="K210" s="5">
        <v>954308405033</v>
      </c>
      <c r="L210" s="5">
        <v>1162691397052</v>
      </c>
      <c r="M210" s="5">
        <v>1753785483563</v>
      </c>
      <c r="N210" s="5">
        <v>1424740065133</v>
      </c>
      <c r="O210" s="5">
        <v>1415756278145</v>
      </c>
      <c r="P210" s="5">
        <v>1124187349860</v>
      </c>
      <c r="Q210" s="5">
        <v>749509978850</v>
      </c>
      <c r="R210" s="5">
        <v>473342736649</v>
      </c>
      <c r="S210" s="5">
        <v>404576741480</v>
      </c>
      <c r="T210" s="5">
        <v>550012624878</v>
      </c>
      <c r="U210" s="5">
        <v>525610339004</v>
      </c>
      <c r="V210" s="5">
        <v>221765835974</v>
      </c>
      <c r="W210" s="5">
        <v>106174916664</v>
      </c>
      <c r="X210" s="5">
        <v>88781611954</v>
      </c>
      <c r="Y210" s="5">
        <v>39838352562</v>
      </c>
      <c r="Z210" s="5">
        <v>63725916272</v>
      </c>
      <c r="AA210" s="2">
        <v>39908047367</v>
      </c>
    </row>
    <row r="212" spans="2:27" ht="15.5" x14ac:dyDescent="0.35">
      <c r="B212" t="s">
        <v>243</v>
      </c>
      <c r="C212" t="s">
        <v>12</v>
      </c>
      <c r="D212" s="5">
        <v>10370000000</v>
      </c>
      <c r="E212" s="5">
        <v>10370000000</v>
      </c>
      <c r="F212" s="5">
        <v>10370000000</v>
      </c>
      <c r="G212" s="5">
        <v>10370000000</v>
      </c>
      <c r="I212" s="5">
        <v>10370000000</v>
      </c>
      <c r="J212" s="5">
        <v>10370000000</v>
      </c>
      <c r="K212" s="5">
        <v>10370000000</v>
      </c>
      <c r="L212" s="5">
        <v>10370000000</v>
      </c>
      <c r="M212" s="5">
        <v>10370000000</v>
      </c>
      <c r="N212" s="5">
        <v>10370000000</v>
      </c>
      <c r="O212" s="5">
        <v>10370000000</v>
      </c>
      <c r="P212" s="5">
        <v>10370000000</v>
      </c>
      <c r="Q212" s="5">
        <v>10370000000</v>
      </c>
      <c r="R212" s="5">
        <v>10370000000</v>
      </c>
      <c r="S212" s="5">
        <v>10370000000</v>
      </c>
      <c r="T212" s="5">
        <v>10370000000</v>
      </c>
      <c r="U212" s="5">
        <v>10370000000</v>
      </c>
      <c r="V212" s="5">
        <v>10370000000</v>
      </c>
      <c r="W212" s="5">
        <v>10370000000</v>
      </c>
      <c r="X212" s="5">
        <v>10370000000</v>
      </c>
      <c r="Y212" s="5">
        <v>3110000000</v>
      </c>
      <c r="Z212" s="5">
        <v>3110000000</v>
      </c>
      <c r="AA212" s="2">
        <v>3110000000</v>
      </c>
    </row>
    <row r="213" spans="2:27" ht="15.5" x14ac:dyDescent="0.35">
      <c r="C213" t="s">
        <v>244</v>
      </c>
      <c r="D213" s="6">
        <v>0.65</v>
      </c>
      <c r="E213" s="6">
        <v>0.24</v>
      </c>
      <c r="F213" s="6">
        <v>4.4400000000000004</v>
      </c>
      <c r="G213" s="6">
        <v>0.55000000000000004</v>
      </c>
    </row>
    <row r="214" spans="2:27" ht="15.5" x14ac:dyDescent="0.35">
      <c r="C214" t="s">
        <v>245</v>
      </c>
      <c r="D214" s="6">
        <v>167.69</v>
      </c>
      <c r="E214" s="6">
        <v>512.5</v>
      </c>
      <c r="F214" s="6">
        <v>30.86</v>
      </c>
      <c r="G214" s="6">
        <v>252.73</v>
      </c>
    </row>
    <row r="215" spans="2:27" ht="15.5" x14ac:dyDescent="0.35">
      <c r="C215" t="s">
        <v>73</v>
      </c>
      <c r="D215" s="6">
        <v>2.46</v>
      </c>
      <c r="E215" s="6">
        <v>2.06</v>
      </c>
      <c r="F215" s="6">
        <v>1.86</v>
      </c>
      <c r="G215" s="6">
        <v>2.98</v>
      </c>
    </row>
    <row r="216" spans="2:27" ht="15.5" x14ac:dyDescent="0.35">
      <c r="C216" t="s">
        <v>246</v>
      </c>
      <c r="D216" s="5">
        <v>110410000000</v>
      </c>
      <c r="E216" s="5">
        <v>160570000000</v>
      </c>
      <c r="F216" s="5">
        <v>281990000000</v>
      </c>
      <c r="G216" s="5">
        <v>149340000000</v>
      </c>
    </row>
    <row r="217" spans="2:27" ht="15.5" x14ac:dyDescent="0.35">
      <c r="C217" t="s">
        <v>247</v>
      </c>
      <c r="D217" s="6">
        <v>5.0000000000000001E-4</v>
      </c>
      <c r="E217" s="6">
        <v>2.0000000000000001E-4</v>
      </c>
      <c r="F217" s="6">
        <v>3.4999999999999996E-3</v>
      </c>
      <c r="G217" s="6">
        <v>4.0000000000000002E-4</v>
      </c>
    </row>
    <row r="218" spans="2:27" ht="15.5" x14ac:dyDescent="0.35">
      <c r="C218" t="s">
        <v>248</v>
      </c>
      <c r="D218" s="6">
        <v>1.1999999999999999E-3</v>
      </c>
      <c r="E218" s="6">
        <v>4.0000000000000002E-4</v>
      </c>
      <c r="F218" s="6">
        <v>8.199999999999999E-3</v>
      </c>
      <c r="G218" s="6">
        <v>1E-3</v>
      </c>
    </row>
    <row r="219" spans="2:27" ht="15.5" x14ac:dyDescent="0.35">
      <c r="C219" t="s">
        <v>249</v>
      </c>
      <c r="D219" s="6">
        <v>7.8000000000000005E-3</v>
      </c>
      <c r="E219" s="6">
        <v>1.2800000000000001E-2</v>
      </c>
      <c r="F219" s="6">
        <v>2.4900000000000002E-2</v>
      </c>
      <c r="G219" s="6">
        <v>1.1299999999999999E-2</v>
      </c>
    </row>
    <row r="220" spans="2:27" ht="15.5" x14ac:dyDescent="0.35">
      <c r="C220" t="s">
        <v>250</v>
      </c>
      <c r="D220" s="6">
        <v>0.68</v>
      </c>
      <c r="E220" s="6">
        <v>2.04</v>
      </c>
      <c r="F220" s="6">
        <v>2.33</v>
      </c>
      <c r="G220" s="6">
        <v>1.31</v>
      </c>
    </row>
    <row r="221" spans="2:27" ht="15.5" x14ac:dyDescent="0.35">
      <c r="C221" t="s">
        <v>251</v>
      </c>
      <c r="D221" s="5">
        <v>6775000000000</v>
      </c>
      <c r="E221" s="5">
        <v>6766000000000</v>
      </c>
      <c r="F221" s="5">
        <v>6787000000000</v>
      </c>
      <c r="G221" s="5">
        <v>6770000000000</v>
      </c>
    </row>
    <row r="222" spans="2:27" ht="15.5" x14ac:dyDescent="0.35">
      <c r="C222" t="s">
        <v>252</v>
      </c>
      <c r="D222" s="6">
        <v>0.2</v>
      </c>
      <c r="E222" s="6">
        <v>0.23</v>
      </c>
      <c r="F222" s="6">
        <v>0.25</v>
      </c>
      <c r="G222" s="6">
        <v>0.26</v>
      </c>
    </row>
    <row r="223" spans="2:27" ht="15.5" x14ac:dyDescent="0.35">
      <c r="C223" t="s">
        <v>253</v>
      </c>
      <c r="D223" s="6">
        <v>545.63</v>
      </c>
      <c r="E223" s="6">
        <v>544.86</v>
      </c>
      <c r="F223" s="6">
        <v>544.49</v>
      </c>
      <c r="G223" s="6">
        <v>539.77</v>
      </c>
    </row>
    <row r="224" spans="2:27" ht="15.5" x14ac:dyDescent="0.35">
      <c r="C224" t="s">
        <v>254</v>
      </c>
      <c r="D224" s="6">
        <v>0.2</v>
      </c>
      <c r="E224" s="6">
        <v>0.23</v>
      </c>
      <c r="F224" s="6">
        <v>0.25</v>
      </c>
      <c r="G224" s="6">
        <v>0.26</v>
      </c>
    </row>
    <row r="225" spans="3:27" ht="15.5" x14ac:dyDescent="0.35">
      <c r="C225" t="s">
        <v>255</v>
      </c>
      <c r="D225" s="6">
        <v>545.03</v>
      </c>
      <c r="E225" s="6">
        <v>544.27</v>
      </c>
      <c r="F225" s="6">
        <v>543.89</v>
      </c>
      <c r="G225" s="6">
        <v>539.17999999999995</v>
      </c>
    </row>
    <row r="226" spans="3:27" ht="15.5" x14ac:dyDescent="0.35">
      <c r="C226" t="s">
        <v>256</v>
      </c>
      <c r="D226" s="5">
        <v>1055000000000</v>
      </c>
      <c r="E226" s="5">
        <v>1156000000000</v>
      </c>
      <c r="F226" s="5">
        <v>1152000000000</v>
      </c>
      <c r="G226" s="5">
        <v>922000000000</v>
      </c>
    </row>
    <row r="227" spans="3:27" ht="15.5" x14ac:dyDescent="0.35">
      <c r="C227" t="s">
        <v>257</v>
      </c>
      <c r="D227" s="5">
        <v>1858000000000</v>
      </c>
      <c r="E227" s="5">
        <v>1907000000000</v>
      </c>
      <c r="F227" s="5">
        <v>1930000000000</v>
      </c>
      <c r="G227" s="5">
        <v>2598000000000</v>
      </c>
    </row>
    <row r="228" spans="3:27" ht="15.5" x14ac:dyDescent="0.35">
      <c r="C228" t="s">
        <v>258</v>
      </c>
      <c r="D228" s="5">
        <v>5656000000000</v>
      </c>
      <c r="E228" s="5">
        <v>5648000000000</v>
      </c>
      <c r="F228" s="5">
        <v>5644000000000</v>
      </c>
      <c r="G228" s="5">
        <v>5595000000000</v>
      </c>
    </row>
    <row r="229" spans="3:27" ht="15.5" x14ac:dyDescent="0.35">
      <c r="C229" t="s">
        <v>24</v>
      </c>
      <c r="D229" s="5">
        <v>2912000000000</v>
      </c>
      <c r="E229" s="5">
        <v>3063000000000</v>
      </c>
      <c r="F229" s="5">
        <v>3081000000000</v>
      </c>
      <c r="G229" s="5">
        <v>3520000000000</v>
      </c>
    </row>
    <row r="230" spans="3:27" ht="15.5" x14ac:dyDescent="0.35">
      <c r="C230" t="s">
        <v>21</v>
      </c>
      <c r="D230" s="5">
        <v>2120000000000</v>
      </c>
      <c r="E230" s="5">
        <v>2185000000000</v>
      </c>
      <c r="F230" s="5">
        <v>2137000000000</v>
      </c>
      <c r="G230" s="5">
        <v>2717000000000</v>
      </c>
    </row>
    <row r="231" spans="3:27" ht="15.5" x14ac:dyDescent="0.35">
      <c r="C231" t="s">
        <v>259</v>
      </c>
      <c r="D231" s="5">
        <v>507000000000</v>
      </c>
      <c r="E231" s="5">
        <v>354000000000</v>
      </c>
      <c r="F231" s="5">
        <v>-162000000000</v>
      </c>
      <c r="G231" s="5">
        <v>584000000000</v>
      </c>
    </row>
    <row r="232" spans="3:27" ht="15.5" x14ac:dyDescent="0.35">
      <c r="C232" t="s">
        <v>260</v>
      </c>
      <c r="D232" s="5">
        <v>125000000000</v>
      </c>
      <c r="E232" s="5">
        <v>84000000000</v>
      </c>
      <c r="F232" s="5">
        <v>338000000000</v>
      </c>
      <c r="G232" s="5">
        <v>230000000000</v>
      </c>
    </row>
    <row r="233" spans="3:27" ht="15.5" x14ac:dyDescent="0.35">
      <c r="C233" t="s">
        <v>261</v>
      </c>
      <c r="D233" s="5">
        <v>-6000000000</v>
      </c>
      <c r="E233" s="5">
        <v>-5000000000</v>
      </c>
      <c r="F233" s="5">
        <v>-11000000000</v>
      </c>
      <c r="G233" s="5">
        <v>-12000000000</v>
      </c>
    </row>
    <row r="234" spans="3:27" ht="15.5" x14ac:dyDescent="0.35">
      <c r="C234" t="s">
        <v>13</v>
      </c>
      <c r="D234" s="5">
        <v>119000000000</v>
      </c>
      <c r="E234" s="5">
        <v>79000000000</v>
      </c>
      <c r="F234" s="5">
        <v>327000000000</v>
      </c>
      <c r="G234" s="5">
        <v>218000000000</v>
      </c>
    </row>
    <row r="235" spans="3:27" ht="15.5" x14ac:dyDescent="0.35">
      <c r="C235" t="s">
        <v>16</v>
      </c>
      <c r="D235" s="6">
        <v>11.49</v>
      </c>
      <c r="E235" s="6">
        <v>7.61</v>
      </c>
      <c r="F235" s="6">
        <v>31.55</v>
      </c>
      <c r="G235" s="5">
        <v>21</v>
      </c>
    </row>
    <row r="236" spans="3:27" ht="15.5" x14ac:dyDescent="0.35">
      <c r="C236" t="s">
        <v>58</v>
      </c>
      <c r="I236" s="6">
        <v>6.2</v>
      </c>
      <c r="J236" s="6">
        <v>16.86</v>
      </c>
      <c r="K236" s="6">
        <v>16.8</v>
      </c>
      <c r="L236" s="6">
        <v>-9.5399999999999991</v>
      </c>
      <c r="M236" s="6">
        <v>1.18</v>
      </c>
      <c r="N236" s="6">
        <v>7.41</v>
      </c>
      <c r="O236" s="6">
        <v>24.26</v>
      </c>
      <c r="P236" s="6">
        <v>19.649999999999999</v>
      </c>
      <c r="Q236" s="6">
        <v>28.7</v>
      </c>
      <c r="R236" s="6">
        <v>28.83</v>
      </c>
      <c r="S236" s="6">
        <v>38.729999999999997</v>
      </c>
      <c r="T236" s="6">
        <v>41.4</v>
      </c>
      <c r="U236" s="6">
        <v>31.23</v>
      </c>
      <c r="V236" s="6">
        <v>17.489999999999998</v>
      </c>
      <c r="W236" s="6">
        <v>13.51</v>
      </c>
      <c r="X236" s="6">
        <v>35.74</v>
      </c>
      <c r="Y236" s="6">
        <v>12.48</v>
      </c>
      <c r="Z236" s="6">
        <v>6.23</v>
      </c>
      <c r="AA236" s="3">
        <v>8.2799999999999994</v>
      </c>
    </row>
    <row r="237" spans="3:27" ht="15.5" x14ac:dyDescent="0.35">
      <c r="C237" t="s">
        <v>72</v>
      </c>
      <c r="I237" s="6">
        <v>22.1</v>
      </c>
      <c r="J237" s="6">
        <v>9.61</v>
      </c>
      <c r="K237" s="6">
        <v>11.79</v>
      </c>
      <c r="L237" s="6">
        <v>-17.920000000000002</v>
      </c>
      <c r="M237" s="6">
        <v>132.19999999999999</v>
      </c>
      <c r="N237" s="6">
        <v>29.69</v>
      </c>
      <c r="O237" s="6">
        <v>10.72</v>
      </c>
      <c r="P237" s="6">
        <v>15.67</v>
      </c>
      <c r="Q237" s="6">
        <v>12.2</v>
      </c>
      <c r="R237" s="6">
        <v>17.34</v>
      </c>
      <c r="S237" s="6">
        <v>12.63</v>
      </c>
      <c r="T237" s="6">
        <v>15.7</v>
      </c>
      <c r="U237" s="6">
        <v>10.09</v>
      </c>
      <c r="V237" s="6">
        <v>19.149999999999999</v>
      </c>
      <c r="W237" s="6">
        <v>18.87</v>
      </c>
      <c r="X237" s="6">
        <v>11.89</v>
      </c>
      <c r="Y237" s="6">
        <v>44.23</v>
      </c>
      <c r="Z237" s="6">
        <v>55.54</v>
      </c>
      <c r="AA237" s="3">
        <v>96.86</v>
      </c>
    </row>
    <row r="238" spans="3:27" ht="15.5" x14ac:dyDescent="0.35">
      <c r="C238" t="s">
        <v>75</v>
      </c>
      <c r="I238" s="6">
        <v>0.57999999999999996</v>
      </c>
      <c r="J238" s="6">
        <v>0.66</v>
      </c>
      <c r="K238" s="6">
        <v>0.53</v>
      </c>
      <c r="L238" s="6">
        <v>0.56000000000000005</v>
      </c>
      <c r="M238" s="6">
        <v>0.62</v>
      </c>
      <c r="N238" s="6">
        <v>0.79</v>
      </c>
      <c r="O238" s="6">
        <v>0.98</v>
      </c>
      <c r="P238" s="6">
        <v>1.25</v>
      </c>
      <c r="Q238" s="6">
        <v>1.65</v>
      </c>
      <c r="R238" s="6">
        <v>2.2799999999999998</v>
      </c>
      <c r="S238" s="6">
        <v>2.2999999999999998</v>
      </c>
      <c r="T238" s="6">
        <v>3.67</v>
      </c>
      <c r="U238" s="6">
        <v>2.16</v>
      </c>
      <c r="V238" s="6">
        <v>2.75</v>
      </c>
      <c r="W238" s="6">
        <v>2.81</v>
      </c>
      <c r="X238" s="6">
        <v>5.23</v>
      </c>
      <c r="Y238" s="6">
        <v>4.4400000000000004</v>
      </c>
      <c r="Z238" s="6">
        <v>3.24</v>
      </c>
      <c r="AA238" s="3">
        <v>7.64</v>
      </c>
    </row>
    <row r="239" spans="3:27" ht="15.5" x14ac:dyDescent="0.35">
      <c r="C239" t="s">
        <v>262</v>
      </c>
      <c r="I239" s="5">
        <v>725420000000</v>
      </c>
      <c r="J239" s="5">
        <v>502850000000</v>
      </c>
      <c r="K239" s="5">
        <v>1287590000000</v>
      </c>
      <c r="L239" s="5">
        <v>995310000000</v>
      </c>
      <c r="M239" s="5">
        <v>700840000000</v>
      </c>
      <c r="N239" s="5">
        <v>808880000000</v>
      </c>
      <c r="O239" s="5">
        <v>626120000000</v>
      </c>
      <c r="P239" s="5">
        <v>439820000000</v>
      </c>
    </row>
    <row r="240" spans="3:27" ht="15.5" x14ac:dyDescent="0.35">
      <c r="C240" t="s">
        <v>263</v>
      </c>
      <c r="I240" s="6">
        <v>4.8999999999999998E-3</v>
      </c>
      <c r="J240" s="6">
        <v>1.2800000000000001E-2</v>
      </c>
      <c r="K240" s="6">
        <v>1.1899999999999999E-2</v>
      </c>
      <c r="L240" s="6">
        <v>-6.0000000000000001E-3</v>
      </c>
      <c r="M240" s="6">
        <v>7.000000000000001E-4</v>
      </c>
      <c r="N240" s="6">
        <v>4.8999999999999998E-3</v>
      </c>
      <c r="O240" s="6">
        <v>1.7000000000000001E-2</v>
      </c>
      <c r="P240" s="6">
        <v>1.43E-2</v>
      </c>
      <c r="Q240" s="6">
        <v>2.2700000000000001E-2</v>
      </c>
      <c r="R240" s="6">
        <v>2.52E-2</v>
      </c>
      <c r="S240" s="6">
        <v>3.9E-2</v>
      </c>
      <c r="T240" s="6">
        <v>4.7699999999999992E-2</v>
      </c>
      <c r="U240" s="6">
        <v>4.2999999999999997E-2</v>
      </c>
      <c r="V240" s="6">
        <v>2.98E-2</v>
      </c>
      <c r="W240" s="6">
        <v>2.46E-2</v>
      </c>
      <c r="X240" s="6">
        <v>8.0500000000000002E-2</v>
      </c>
      <c r="Y240" s="6">
        <v>1.8100000000000002E-2</v>
      </c>
      <c r="Z240" s="6">
        <v>9.1999999999999998E-3</v>
      </c>
      <c r="AA240" s="3">
        <v>1.2800000000000001E-2</v>
      </c>
    </row>
    <row r="241" spans="3:27" ht="15.5" x14ac:dyDescent="0.35">
      <c r="C241" t="s">
        <v>264</v>
      </c>
      <c r="I241" s="6">
        <v>1.1399999999999999E-2</v>
      </c>
      <c r="J241" s="6">
        <v>3.1400000000000004E-2</v>
      </c>
      <c r="K241" s="6">
        <v>3.2799999999999996E-2</v>
      </c>
      <c r="L241" s="6">
        <v>-1.9199999999999998E-2</v>
      </c>
      <c r="M241" s="6">
        <v>2.3E-3</v>
      </c>
      <c r="N241" s="6">
        <v>1.4800000000000001E-2</v>
      </c>
      <c r="O241" s="6">
        <v>4.0599999999999997E-2</v>
      </c>
      <c r="P241" s="6">
        <v>3.49E-2</v>
      </c>
      <c r="Q241" s="6">
        <v>5.2900000000000003E-2</v>
      </c>
      <c r="R241" s="6">
        <v>0.06</v>
      </c>
      <c r="S241" s="6">
        <v>8.5800000000000001E-2</v>
      </c>
      <c r="T241" s="6">
        <v>9.7799999999999998E-2</v>
      </c>
      <c r="U241" s="6">
        <v>8.0600000000000005E-2</v>
      </c>
      <c r="V241" s="6">
        <v>4.6799999999999994E-2</v>
      </c>
      <c r="W241" s="6">
        <v>3.7699999999999997E-2</v>
      </c>
      <c r="X241" s="6">
        <v>0.10349999999999999</v>
      </c>
      <c r="Y241" s="6">
        <v>3.3599999999999998E-2</v>
      </c>
      <c r="Z241" s="6">
        <v>1.72E-2</v>
      </c>
      <c r="AA241" s="3">
        <v>2.3099999999999999E-2</v>
      </c>
    </row>
    <row r="242" spans="3:27" ht="15.5" x14ac:dyDescent="0.35">
      <c r="C242" t="s">
        <v>265</v>
      </c>
      <c r="I242" s="6">
        <v>5.9699999999999996E-2</v>
      </c>
      <c r="J242" s="6">
        <v>3.6299999999999999E-2</v>
      </c>
      <c r="K242" s="6">
        <v>0.11320000000000001</v>
      </c>
      <c r="L242" s="6">
        <v>8.7300000000000003E-2</v>
      </c>
      <c r="M242" s="6">
        <v>5.4699999999999999E-2</v>
      </c>
      <c r="N242" s="6">
        <v>6.1200000000000004E-2</v>
      </c>
      <c r="O242" s="6">
        <v>4.9500000000000002E-2</v>
      </c>
      <c r="P242" s="6">
        <v>3.5400000000000001E-2</v>
      </c>
      <c r="Q242" s="6">
        <v>3.9300000000000002E-2</v>
      </c>
      <c r="R242" s="6">
        <v>5.2000000000000005E-2</v>
      </c>
      <c r="S242" s="6">
        <v>6.4399999999999999E-2</v>
      </c>
      <c r="T242" s="6">
        <v>9.1799999999999993E-2</v>
      </c>
      <c r="U242" s="6">
        <v>8.0500000000000002E-2</v>
      </c>
      <c r="V242" s="6">
        <v>7.5199999999999989E-2</v>
      </c>
      <c r="W242" s="6">
        <v>4.8399999999999999E-2</v>
      </c>
      <c r="X242" s="6">
        <v>0.10050000000000001</v>
      </c>
      <c r="Y242" s="6">
        <v>4.6300000000000001E-2</v>
      </c>
      <c r="Z242" s="6">
        <v>3.0699999999999998E-2</v>
      </c>
      <c r="AA242" s="3">
        <v>4.9299999999999997E-2</v>
      </c>
    </row>
    <row r="243" spans="3:27" ht="15.5" x14ac:dyDescent="0.35">
      <c r="C243" t="s">
        <v>266</v>
      </c>
      <c r="I243" s="6">
        <v>1.59</v>
      </c>
      <c r="J243" s="6">
        <v>1.04</v>
      </c>
      <c r="K243" s="6">
        <v>2.99</v>
      </c>
      <c r="L243" s="6">
        <v>2.15</v>
      </c>
      <c r="M243" s="6">
        <v>1.45</v>
      </c>
      <c r="N243" s="6">
        <v>1.67</v>
      </c>
      <c r="O243" s="6">
        <v>1.22</v>
      </c>
      <c r="P243" s="6">
        <v>1.1299999999999999</v>
      </c>
      <c r="Q243" s="6">
        <v>1.43</v>
      </c>
      <c r="R243" s="6">
        <v>2.33</v>
      </c>
      <c r="S243" s="6">
        <v>5.0999999999999996</v>
      </c>
      <c r="T243" s="6">
        <v>6.06</v>
      </c>
      <c r="U243" s="6">
        <v>4.88</v>
      </c>
      <c r="V243" s="6">
        <v>3.71</v>
      </c>
      <c r="W243" s="6">
        <v>3.88</v>
      </c>
      <c r="X243" s="6">
        <v>7.93</v>
      </c>
      <c r="Y243" s="6">
        <v>1.3</v>
      </c>
      <c r="Z243" s="6">
        <v>1.31</v>
      </c>
      <c r="AA243" s="3">
        <v>1.38</v>
      </c>
    </row>
    <row r="244" spans="3:27" ht="15.5" x14ac:dyDescent="0.35">
      <c r="C244" t="s">
        <v>69</v>
      </c>
      <c r="I244" s="6">
        <v>0.25</v>
      </c>
      <c r="J244" s="6">
        <v>0.3</v>
      </c>
      <c r="K244" s="6">
        <v>0.39</v>
      </c>
      <c r="L244" s="6">
        <v>0.35</v>
      </c>
      <c r="M244" s="6">
        <v>0.31</v>
      </c>
      <c r="N244" s="6">
        <v>0.44</v>
      </c>
      <c r="O244" s="6">
        <v>0.44</v>
      </c>
      <c r="P244" s="6">
        <v>0.55000000000000004</v>
      </c>
      <c r="Q244" s="6">
        <v>0.65</v>
      </c>
      <c r="R244" s="6">
        <v>1.04</v>
      </c>
      <c r="S244" s="6">
        <v>1.08</v>
      </c>
      <c r="T244" s="6">
        <v>1.54</v>
      </c>
      <c r="U244" s="6">
        <v>0.81</v>
      </c>
      <c r="V244" s="6">
        <v>0.9</v>
      </c>
      <c r="W244" s="6">
        <v>0.71</v>
      </c>
      <c r="X244" s="6">
        <v>1.23</v>
      </c>
      <c r="Y244" s="6">
        <v>1.49</v>
      </c>
      <c r="Z244" s="6">
        <v>0.95</v>
      </c>
      <c r="AA244" s="3">
        <v>2.2400000000000002</v>
      </c>
    </row>
    <row r="245" spans="3:27" ht="15.5" x14ac:dyDescent="0.35">
      <c r="C245" t="s">
        <v>66</v>
      </c>
      <c r="I245" s="6">
        <v>544.49</v>
      </c>
      <c r="J245" s="6">
        <v>537.79</v>
      </c>
      <c r="K245" s="6">
        <v>512.01</v>
      </c>
      <c r="L245" s="6">
        <v>495.38</v>
      </c>
      <c r="M245" s="6">
        <v>504.05</v>
      </c>
      <c r="N245" s="6">
        <v>501.64</v>
      </c>
      <c r="O245" s="6">
        <v>597.70000000000005</v>
      </c>
      <c r="P245" s="6">
        <v>563.57000000000005</v>
      </c>
      <c r="Q245" s="6">
        <v>542.47</v>
      </c>
      <c r="R245" s="6">
        <v>480.44</v>
      </c>
      <c r="S245" s="6">
        <v>451.63</v>
      </c>
      <c r="T245" s="6">
        <v>423.45</v>
      </c>
      <c r="U245" s="6">
        <v>387.42</v>
      </c>
      <c r="V245" s="6">
        <v>373.63</v>
      </c>
      <c r="W245" s="6">
        <v>358.53</v>
      </c>
      <c r="X245" s="6">
        <v>345.21</v>
      </c>
      <c r="Y245" s="6">
        <v>371.1</v>
      </c>
      <c r="Z245" s="6">
        <v>362.87</v>
      </c>
      <c r="AA245" s="3">
        <v>358.33</v>
      </c>
    </row>
    <row r="246" spans="3:27" ht="15.5" x14ac:dyDescent="0.35">
      <c r="C246" t="s">
        <v>267</v>
      </c>
      <c r="I246" s="6">
        <v>0.25</v>
      </c>
      <c r="J246" s="6">
        <v>0.3</v>
      </c>
      <c r="K246" s="6">
        <v>0.39</v>
      </c>
      <c r="L246" s="6">
        <v>0.35</v>
      </c>
      <c r="M246" s="6">
        <v>0.31</v>
      </c>
      <c r="N246" s="6">
        <v>0.44</v>
      </c>
      <c r="O246" s="6">
        <v>0.44</v>
      </c>
      <c r="P246" s="6">
        <v>0.55000000000000004</v>
      </c>
      <c r="Q246" s="6">
        <v>0.65</v>
      </c>
      <c r="R246" s="6">
        <v>1.04</v>
      </c>
      <c r="S246" s="6">
        <v>1.08</v>
      </c>
      <c r="T246" s="6">
        <v>1.54</v>
      </c>
      <c r="U246" s="6">
        <v>0.81</v>
      </c>
      <c r="V246" s="6">
        <v>0.9</v>
      </c>
      <c r="W246" s="6">
        <v>0.71</v>
      </c>
      <c r="X246" s="6">
        <v>1.23</v>
      </c>
      <c r="Y246" s="6">
        <v>1.5</v>
      </c>
      <c r="Z246" s="6">
        <v>0.96</v>
      </c>
      <c r="AA246" s="3">
        <v>2.27</v>
      </c>
    </row>
    <row r="247" spans="3:27" ht="15.5" x14ac:dyDescent="0.35">
      <c r="C247" t="s">
        <v>268</v>
      </c>
      <c r="I247" s="6">
        <v>543.89</v>
      </c>
      <c r="J247" s="6">
        <v>537.19000000000005</v>
      </c>
      <c r="K247" s="6">
        <v>511.41</v>
      </c>
      <c r="L247" s="6">
        <v>494.79</v>
      </c>
      <c r="M247" s="6">
        <v>503.46</v>
      </c>
      <c r="N247" s="6">
        <v>501.04</v>
      </c>
      <c r="O247" s="6">
        <v>597.1</v>
      </c>
      <c r="P247" s="6">
        <v>562.97</v>
      </c>
      <c r="Q247" s="6">
        <v>541.87</v>
      </c>
      <c r="R247" s="6">
        <v>479.84</v>
      </c>
      <c r="S247" s="6">
        <v>451.04</v>
      </c>
      <c r="T247" s="6">
        <v>422.86</v>
      </c>
      <c r="U247" s="6">
        <v>386.82</v>
      </c>
      <c r="V247" s="6">
        <v>373.03</v>
      </c>
      <c r="W247" s="6">
        <v>357.93</v>
      </c>
      <c r="X247" s="6">
        <v>344.62</v>
      </c>
      <c r="Y247" s="6">
        <v>368.12</v>
      </c>
      <c r="Z247" s="6">
        <v>358.89</v>
      </c>
      <c r="AA247" s="3">
        <v>353.36</v>
      </c>
    </row>
    <row r="248" spans="3:27" ht="15.5" x14ac:dyDescent="0.35">
      <c r="C248" t="s">
        <v>269</v>
      </c>
      <c r="I248" s="5">
        <v>1152000000000</v>
      </c>
      <c r="J248" s="5">
        <v>1171000000000</v>
      </c>
      <c r="K248" s="5">
        <v>1441000000000</v>
      </c>
      <c r="L248" s="5">
        <v>1905000000000</v>
      </c>
      <c r="M248" s="5">
        <v>2051000000000</v>
      </c>
      <c r="N248" s="5">
        <v>2099000000000</v>
      </c>
      <c r="O248" s="5">
        <v>1840000000000</v>
      </c>
      <c r="P248" s="5">
        <v>2904000000000</v>
      </c>
      <c r="Q248" s="5">
        <v>2394000000000</v>
      </c>
      <c r="R248" s="5">
        <v>1780000000000</v>
      </c>
      <c r="S248" s="5">
        <v>1722000000000</v>
      </c>
      <c r="T248" s="5">
        <v>452000000000</v>
      </c>
      <c r="U248" s="5">
        <v>302000000000</v>
      </c>
      <c r="V248" s="5">
        <v>1014000000000</v>
      </c>
      <c r="W248" s="5">
        <v>1033000000000</v>
      </c>
      <c r="X248" s="5">
        <v>263000000000</v>
      </c>
      <c r="Y248" s="5">
        <v>359000000000</v>
      </c>
      <c r="Z248" s="5">
        <v>367000000000</v>
      </c>
      <c r="AA248" s="2">
        <v>202000000000</v>
      </c>
    </row>
    <row r="249" spans="3:27" ht="15.5" x14ac:dyDescent="0.35">
      <c r="C249" t="s">
        <v>270</v>
      </c>
      <c r="I249" s="5">
        <v>1930000000000</v>
      </c>
      <c r="J249" s="5">
        <v>2565000000000</v>
      </c>
      <c r="K249" s="5">
        <v>3161000000000</v>
      </c>
      <c r="L249" s="5">
        <v>3034000000000</v>
      </c>
      <c r="M249" s="5">
        <v>2803000000000</v>
      </c>
      <c r="N249" s="5">
        <v>2935000000000</v>
      </c>
      <c r="O249" s="5">
        <v>2958000000000</v>
      </c>
      <c r="P249" s="5">
        <v>1947000000000</v>
      </c>
      <c r="Q249" s="5">
        <v>1452000000000</v>
      </c>
      <c r="R249" s="5">
        <v>2039000000000</v>
      </c>
      <c r="S249" s="5">
        <v>1424000000000</v>
      </c>
      <c r="T249" s="5">
        <v>1277000000000</v>
      </c>
      <c r="U249" s="5">
        <v>809000000000</v>
      </c>
      <c r="V249" s="5">
        <v>99000000000</v>
      </c>
      <c r="W249" s="5">
        <v>99000000000</v>
      </c>
      <c r="X249" s="5">
        <v>99000000000</v>
      </c>
      <c r="Y249" s="5">
        <v>99000000000</v>
      </c>
      <c r="Z249" s="5">
        <v>99000000000</v>
      </c>
      <c r="AA249" s="2">
        <v>181000000000</v>
      </c>
    </row>
    <row r="250" spans="3:27" ht="15.5" x14ac:dyDescent="0.35">
      <c r="C250" t="s">
        <v>26</v>
      </c>
      <c r="I250" s="5">
        <v>3081000000000</v>
      </c>
      <c r="J250" s="5">
        <v>3736000000000</v>
      </c>
      <c r="K250" s="5">
        <v>4602000000000</v>
      </c>
      <c r="L250" s="5">
        <v>4938000000000</v>
      </c>
      <c r="M250" s="5">
        <v>4855000000000</v>
      </c>
      <c r="N250" s="5">
        <v>5034000000000</v>
      </c>
      <c r="O250" s="5">
        <v>4798000000000</v>
      </c>
      <c r="P250" s="5">
        <v>4851000000000</v>
      </c>
      <c r="Q250" s="5">
        <v>3847000000000</v>
      </c>
      <c r="R250" s="5">
        <v>3819000000000</v>
      </c>
      <c r="S250" s="5">
        <v>3146000000000</v>
      </c>
      <c r="T250" s="5">
        <v>1729000000000</v>
      </c>
      <c r="U250" s="5">
        <v>1111000000000</v>
      </c>
      <c r="V250" s="5">
        <v>1113000000000</v>
      </c>
      <c r="W250" s="5">
        <v>1132000000000</v>
      </c>
      <c r="X250" s="5">
        <v>362000000000</v>
      </c>
      <c r="Y250" s="5">
        <v>458000000000</v>
      </c>
      <c r="Z250" s="5">
        <v>466000000000</v>
      </c>
      <c r="AA250" s="2">
        <v>384000000000</v>
      </c>
    </row>
    <row r="251" spans="3:27" ht="15.5" x14ac:dyDescent="0.35">
      <c r="C251" t="s">
        <v>23</v>
      </c>
      <c r="I251" s="5">
        <v>2137000000000</v>
      </c>
      <c r="J251" s="5">
        <v>2984000000000</v>
      </c>
      <c r="K251" s="5">
        <v>3648000000000</v>
      </c>
      <c r="L251" s="5">
        <v>3776000000000</v>
      </c>
      <c r="M251" s="5">
        <v>3101000000000</v>
      </c>
      <c r="N251" s="5">
        <v>3609000000000</v>
      </c>
      <c r="O251" s="5">
        <v>3383000000000</v>
      </c>
      <c r="P251" s="5">
        <v>3727000000000</v>
      </c>
      <c r="Q251" s="5">
        <v>3097000000000</v>
      </c>
      <c r="R251" s="5">
        <v>3346000000000</v>
      </c>
      <c r="S251" s="5">
        <v>2741000000000</v>
      </c>
      <c r="T251" s="5">
        <v>1179000000000</v>
      </c>
      <c r="U251" s="5">
        <v>585000000000</v>
      </c>
      <c r="V251" s="5">
        <v>892000000000</v>
      </c>
      <c r="W251" s="5">
        <v>1026000000000</v>
      </c>
      <c r="X251" s="5">
        <v>273000000000</v>
      </c>
      <c r="Y251" s="5">
        <v>418000000000</v>
      </c>
      <c r="Z251" s="5">
        <v>402000000000</v>
      </c>
      <c r="AA251" s="2">
        <v>344000000000</v>
      </c>
    </row>
    <row r="252" spans="3:27" ht="15.5" x14ac:dyDescent="0.35">
      <c r="C252" t="s">
        <v>271</v>
      </c>
      <c r="I252" s="5">
        <v>-162000000000</v>
      </c>
      <c r="J252" s="5">
        <v>287000000000</v>
      </c>
      <c r="K252" s="5">
        <v>582000000000</v>
      </c>
      <c r="L252" s="5">
        <v>268000000000</v>
      </c>
      <c r="M252" s="5">
        <v>180000000000</v>
      </c>
      <c r="N252" s="5">
        <v>200000000000</v>
      </c>
      <c r="O252" s="5">
        <v>630000000000</v>
      </c>
      <c r="P252" s="5">
        <v>48000000000</v>
      </c>
      <c r="Q252" s="5">
        <v>-496000000000</v>
      </c>
      <c r="R252" s="5">
        <v>-258000000000</v>
      </c>
      <c r="S252" s="5">
        <v>-360000000000</v>
      </c>
      <c r="T252" s="5">
        <v>669000000000</v>
      </c>
      <c r="U252" s="5">
        <v>-355000000000</v>
      </c>
      <c r="V252" s="5">
        <v>575000000000</v>
      </c>
      <c r="W252" s="5">
        <v>906000000000</v>
      </c>
      <c r="X252" s="5">
        <v>1472000000000</v>
      </c>
      <c r="Y252" s="5">
        <v>33000000000</v>
      </c>
      <c r="Z252" s="5">
        <v>-51000000000</v>
      </c>
      <c r="AA252" s="2">
        <v>-35000000000</v>
      </c>
    </row>
    <row r="253" spans="3:27" ht="15.5" x14ac:dyDescent="0.35">
      <c r="C253" t="s">
        <v>272</v>
      </c>
      <c r="I253" s="5">
        <v>822000000000</v>
      </c>
      <c r="J253" s="5">
        <v>164000000000</v>
      </c>
      <c r="K253" s="5">
        <v>-94000000000</v>
      </c>
      <c r="L253" s="5">
        <v>-444000000000</v>
      </c>
      <c r="M253" s="5">
        <v>779000000000</v>
      </c>
      <c r="N253" s="5">
        <v>29000000000</v>
      </c>
      <c r="O253" s="5">
        <v>-504000000000</v>
      </c>
      <c r="P253" s="5">
        <v>-28000000000</v>
      </c>
      <c r="Q253" s="5">
        <v>-536000000000</v>
      </c>
      <c r="R253" s="5">
        <v>-926000000000</v>
      </c>
      <c r="S253" s="5">
        <v>-1058000000000</v>
      </c>
      <c r="T253" s="5">
        <v>-737000000000</v>
      </c>
      <c r="U253" s="5">
        <v>220000000000</v>
      </c>
      <c r="V253" s="5">
        <v>177000000000</v>
      </c>
      <c r="W253" s="5">
        <v>-227000000000</v>
      </c>
      <c r="X253" s="5">
        <v>-281000000000</v>
      </c>
      <c r="Y253" s="5">
        <v>21000000000</v>
      </c>
      <c r="Z253" s="5">
        <v>-19000000000</v>
      </c>
      <c r="AA253" s="2">
        <v>-45000000000</v>
      </c>
    </row>
    <row r="254" spans="3:27" ht="15.5" x14ac:dyDescent="0.35">
      <c r="C254" t="s">
        <v>273</v>
      </c>
      <c r="I254" s="5">
        <v>-50000000000</v>
      </c>
      <c r="J254" s="5">
        <v>-53000000000</v>
      </c>
      <c r="K254" s="5">
        <v>-42000000000</v>
      </c>
      <c r="L254" s="5">
        <v>-20000000000</v>
      </c>
      <c r="M254" s="5">
        <v>-14000000000</v>
      </c>
      <c r="N254" s="5">
        <v>-16000000000</v>
      </c>
      <c r="O254" s="5">
        <v>-38000000000</v>
      </c>
      <c r="P254" s="5">
        <v>-60000000000</v>
      </c>
      <c r="Q254" s="5">
        <v>-54000000000</v>
      </c>
      <c r="R254" s="5">
        <v>-82000000000</v>
      </c>
      <c r="S254" s="5">
        <v>-51000000000</v>
      </c>
      <c r="T254" s="5">
        <v>-96000000000</v>
      </c>
      <c r="U254" s="5">
        <v>-155000000000</v>
      </c>
      <c r="V254" s="5">
        <v>-77000000000</v>
      </c>
      <c r="W254" s="5">
        <v>-66000000000</v>
      </c>
      <c r="X254" s="5">
        <v>-67000000000</v>
      </c>
      <c r="Y254" s="5">
        <v>-38000000000</v>
      </c>
      <c r="Z254" s="5">
        <v>-31000000000</v>
      </c>
      <c r="AA254" s="2">
        <v>-7000000000</v>
      </c>
    </row>
    <row r="255" spans="3:27" ht="15.5" x14ac:dyDescent="0.35">
      <c r="C255" t="s">
        <v>15</v>
      </c>
      <c r="I255" s="5">
        <v>772000000000</v>
      </c>
      <c r="J255" s="5">
        <v>111000000000</v>
      </c>
      <c r="K255" s="5">
        <v>-136000000000</v>
      </c>
      <c r="L255" s="5">
        <v>-463000000000</v>
      </c>
      <c r="M255" s="5">
        <v>765000000000</v>
      </c>
      <c r="N255" s="5">
        <v>13000000000</v>
      </c>
      <c r="O255" s="5">
        <v>-542000000000</v>
      </c>
      <c r="P255" s="5">
        <v>-89000000000</v>
      </c>
      <c r="Q255" s="5">
        <v>-589000000000</v>
      </c>
      <c r="R255" s="5">
        <v>-1008000000000</v>
      </c>
      <c r="S255" s="5">
        <v>-1109000000000</v>
      </c>
      <c r="T255" s="5">
        <v>-833000000000</v>
      </c>
      <c r="U255" s="5">
        <v>65000000000</v>
      </c>
      <c r="V255" s="5">
        <v>100000000000</v>
      </c>
      <c r="W255" s="5">
        <v>-292000000000</v>
      </c>
      <c r="X255" s="5">
        <v>-348000000000</v>
      </c>
      <c r="Y255" s="5">
        <v>-17000000000</v>
      </c>
      <c r="Z255" s="5">
        <v>-50000000000</v>
      </c>
      <c r="AA255" s="2">
        <v>-52000000000</v>
      </c>
    </row>
    <row r="256" spans="3:27" ht="15.5" x14ac:dyDescent="0.35">
      <c r="C256" t="s">
        <v>17</v>
      </c>
      <c r="I256" s="6">
        <v>74.44</v>
      </c>
      <c r="J256" s="6">
        <v>10.7</v>
      </c>
      <c r="K256" s="6">
        <v>-13.14</v>
      </c>
      <c r="L256" s="6">
        <v>-44.7</v>
      </c>
      <c r="M256" s="6">
        <v>73.83</v>
      </c>
      <c r="N256" s="6">
        <v>1.24</v>
      </c>
      <c r="O256" s="6">
        <v>-52.27</v>
      </c>
      <c r="P256" s="6">
        <v>-8.57</v>
      </c>
      <c r="Q256" s="6">
        <v>-56.85</v>
      </c>
      <c r="R256" s="6">
        <v>-97.22</v>
      </c>
      <c r="S256" s="5">
        <v>-107</v>
      </c>
      <c r="T256" s="6">
        <v>-80.41</v>
      </c>
      <c r="U256" s="6">
        <v>6.28</v>
      </c>
      <c r="V256" s="6">
        <v>9.65</v>
      </c>
      <c r="W256" s="6">
        <v>-28.18</v>
      </c>
      <c r="X256" s="6">
        <v>-33.56</v>
      </c>
      <c r="Y256" s="6">
        <v>-5.41</v>
      </c>
      <c r="Z256" s="6">
        <v>-16.2</v>
      </c>
      <c r="AA256" s="3">
        <v>-16.75</v>
      </c>
    </row>
  </sheetData>
  <pageMargins left="0.7" right="0.7" top="0.75" bottom="0.75" header="0.3" footer="0.3"/>
  <ignoredErrors>
    <ignoredError sqref="A1:AA257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Z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3308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3309</v>
      </c>
      <c r="D2" s="2" vm="426">
        <f ca="1">IFERROR(_xlfn.STOCKHISTORY("XIDX:" &amp; $C$1, D3, , 0, 0, 1), "Libur")</f>
        <v>670</v>
      </c>
      <c r="E2" s="2" vm="735">
        <f ca="1">IFERROR(_xlfn.STOCKHISTORY("XIDX:" &amp; $C$1, E3, , 0, 0, 1), "Libur")</f>
        <v>620</v>
      </c>
      <c r="H2" s="2" vm="735">
        <f ca="1">IFERROR(INDEX(D2:G2,COUNT(D2:G2)),"")</f>
        <v>620</v>
      </c>
      <c r="I2" s="2" vm="100">
        <f t="shared" ref="I2:Z2" ca="1" si="0">IFERROR(_xlfn.STOCKHISTORY("XIDX:" &amp; $C$1, I1, , 0, 0, 1), "Libur")</f>
        <v>725</v>
      </c>
      <c r="J2" s="2" vm="543">
        <f t="shared" ca="1" si="0"/>
        <v>210</v>
      </c>
      <c r="K2" s="2" vm="383">
        <f t="shared" ca="1" si="0"/>
        <v>112</v>
      </c>
      <c r="L2" s="2" vm="380">
        <f t="shared" ca="1" si="0"/>
        <v>103</v>
      </c>
      <c r="M2" s="2" vm="807">
        <f t="shared" ca="1" si="0"/>
        <v>122</v>
      </c>
      <c r="N2" s="2" vm="675">
        <f t="shared" ca="1" si="0"/>
        <v>178</v>
      </c>
      <c r="O2" s="2" vm="750">
        <f t="shared" ca="1" si="0"/>
        <v>142</v>
      </c>
      <c r="P2" s="2" vm="529">
        <f t="shared" ca="1" si="0"/>
        <v>306</v>
      </c>
      <c r="Q2" s="2" vm="869">
        <f t="shared" ca="1" si="0"/>
        <v>394</v>
      </c>
      <c r="R2" s="2" vm="153">
        <f t="shared" ca="1" si="0"/>
        <v>334</v>
      </c>
      <c r="S2" s="2" t="str">
        <f t="shared" ca="1" si="0"/>
        <v>Libur</v>
      </c>
      <c r="T2" s="2" t="str">
        <f t="shared" ca="1" si="0"/>
        <v>Libur</v>
      </c>
      <c r="U2" s="2" vm="473">
        <f t="shared" ca="1" si="0"/>
        <v>380</v>
      </c>
      <c r="V2" s="2" vm="870">
        <f t="shared" ca="1" si="0"/>
        <v>415</v>
      </c>
      <c r="W2" s="2" vm="55">
        <f t="shared" ca="1" si="0"/>
        <v>312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500789176089</v>
      </c>
      <c r="E4" s="2">
        <f>IFERROR(INDEX(E51:E500,MATCH($C$4,$C$51:$C$500,0)),"")</f>
        <v>506014505076</v>
      </c>
      <c r="H4" s="2">
        <f>IFERROR(SUM(D4:G4)*(4/MAX(1,COUNT(D4:G4))),"")</f>
        <v>2013607362330</v>
      </c>
      <c r="I4" s="2">
        <f t="shared" ref="I4:Z4" si="1">IFERROR(INDEX(I51:I500,MATCH($C$4,$C$51:$C$500,0)),"")</f>
        <v>1576178059957</v>
      </c>
      <c r="J4" s="2">
        <f t="shared" si="1"/>
        <v>1461186279340</v>
      </c>
      <c r="K4" s="2">
        <f t="shared" si="1"/>
        <v>811659069690</v>
      </c>
      <c r="L4" s="2">
        <f t="shared" si="1"/>
        <v>777407701783</v>
      </c>
      <c r="M4" s="2">
        <f t="shared" si="1"/>
        <v>1394412951021</v>
      </c>
      <c r="N4" s="2">
        <f t="shared" si="1"/>
        <v>1141685024208</v>
      </c>
      <c r="O4" s="2">
        <f t="shared" si="1"/>
        <v>547834061890</v>
      </c>
      <c r="P4" s="2">
        <f t="shared" si="1"/>
        <v>518585515663</v>
      </c>
      <c r="Q4" s="2">
        <f t="shared" si="1"/>
        <v>56338867827</v>
      </c>
      <c r="R4" s="2">
        <f t="shared" si="1"/>
        <v>0</v>
      </c>
      <c r="S4" s="2">
        <f t="shared" si="1"/>
        <v>0</v>
      </c>
      <c r="T4" s="2">
        <f t="shared" si="1"/>
        <v>0</v>
      </c>
      <c r="U4" s="2">
        <f t="shared" si="1"/>
        <v>859279262868</v>
      </c>
      <c r="V4" s="2">
        <f t="shared" si="1"/>
        <v>848500274577</v>
      </c>
      <c r="W4" s="2">
        <f t="shared" si="1"/>
        <v>485466804222</v>
      </c>
      <c r="X4" s="2">
        <f t="shared" si="1"/>
        <v>0</v>
      </c>
      <c r="Y4" s="2">
        <f t="shared" si="1"/>
        <v>0</v>
      </c>
      <c r="Z4" s="2">
        <f t="shared" si="1"/>
        <v>2098829132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167790289949</v>
      </c>
      <c r="E5" s="2">
        <f>IFERROR(INDEX(E51:E500,MATCH($C$5,$C$51:$C$500,0)),"")</f>
        <v>238454035755</v>
      </c>
      <c r="H5" s="2">
        <f>IFERROR(SUM(D5:G5)*(4/MAX(1,COUNT(D5:G5))),"")</f>
        <v>812488651408</v>
      </c>
      <c r="I5" s="2">
        <f t="shared" ref="I5:Z5" si="2">IFERROR(INDEX(I51:I500,MATCH($C$5,$C$51:$C$500,0)),"")</f>
        <v>574578862661</v>
      </c>
      <c r="J5" s="2">
        <f t="shared" si="2"/>
        <v>369107615326</v>
      </c>
      <c r="K5" s="2">
        <f t="shared" si="2"/>
        <v>60982571161</v>
      </c>
      <c r="L5" s="2">
        <f t="shared" si="2"/>
        <v>58496577829</v>
      </c>
      <c r="M5" s="2">
        <f t="shared" si="2"/>
        <v>-184331446124</v>
      </c>
      <c r="N5" s="2">
        <f t="shared" si="2"/>
        <v>-165695170991</v>
      </c>
      <c r="O5" s="2">
        <f t="shared" si="2"/>
        <v>-40006745975</v>
      </c>
      <c r="P5" s="2">
        <f t="shared" si="2"/>
        <v>-52545317790</v>
      </c>
      <c r="Q5" s="2">
        <f t="shared" si="2"/>
        <v>-33658777389</v>
      </c>
      <c r="R5" s="2">
        <f t="shared" si="2"/>
        <v>-84911311402</v>
      </c>
      <c r="S5" s="2">
        <f t="shared" si="2"/>
        <v>-29511526602</v>
      </c>
      <c r="T5" s="2">
        <f t="shared" si="2"/>
        <v>-45496373589</v>
      </c>
      <c r="U5" s="2">
        <f t="shared" si="2"/>
        <v>343483528047</v>
      </c>
      <c r="V5" s="2">
        <f t="shared" si="2"/>
        <v>303327901705</v>
      </c>
      <c r="W5" s="2">
        <f t="shared" si="2"/>
        <v>177217934391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1532176828912</v>
      </c>
      <c r="E6" s="2">
        <f>IFERROR(INDEX(E51:E500,MATCH($C$6,$C$51:$C$500,0)),"")</f>
        <v>1466468268553</v>
      </c>
      <c r="H6" s="2">
        <f>IFERROR(INDEX(D6:G6,COUNT(D6:G6)),"")</f>
        <v>1466468268553</v>
      </c>
      <c r="I6" s="2">
        <f t="shared" ref="I6:Z6" si="3">IFERROR(INDEX(I51:I500,MATCH($C$6,$C$51:$C$500,0)),"")</f>
        <v>1228743119063</v>
      </c>
      <c r="J6" s="2">
        <f t="shared" si="3"/>
        <v>847322940202</v>
      </c>
      <c r="K6" s="2">
        <f t="shared" si="3"/>
        <v>418777554850</v>
      </c>
      <c r="L6" s="2">
        <f t="shared" si="3"/>
        <v>385824458905</v>
      </c>
      <c r="M6" s="2">
        <f t="shared" si="3"/>
        <v>359033403446</v>
      </c>
      <c r="N6" s="2">
        <f t="shared" si="3"/>
        <v>698850377005</v>
      </c>
      <c r="O6" s="2">
        <f t="shared" si="3"/>
        <v>975428920721</v>
      </c>
      <c r="P6" s="2">
        <f t="shared" si="3"/>
        <v>1076823323898</v>
      </c>
      <c r="Q6" s="2">
        <f t="shared" si="3"/>
        <v>1169437241744</v>
      </c>
      <c r="R6" s="2">
        <f t="shared" si="3"/>
        <v>1214061323994</v>
      </c>
      <c r="S6" s="2">
        <f t="shared" si="3"/>
        <v>1307544957131</v>
      </c>
      <c r="T6" s="2">
        <f t="shared" si="3"/>
        <v>1134599084837</v>
      </c>
      <c r="U6" s="2">
        <f t="shared" si="3"/>
        <v>1453215410491</v>
      </c>
      <c r="V6" s="2">
        <f t="shared" si="3"/>
        <v>1386445565793</v>
      </c>
      <c r="W6" s="2">
        <f t="shared" si="3"/>
        <v>1158626307737</v>
      </c>
      <c r="X6" s="2">
        <f t="shared" si="3"/>
        <v>444483712</v>
      </c>
      <c r="Y6" s="2">
        <f t="shared" si="3"/>
        <v>4143285626</v>
      </c>
      <c r="Z6" s="2">
        <f t="shared" si="3"/>
        <v>8041816109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5.64</v>
      </c>
      <c r="E7" s="3">
        <f>IFERROR(INDEX(E51:E500,MATCH($C$7,$C$51:$C$500,0))/1000000000,"")</f>
        <v>5.64</v>
      </c>
      <c r="H7" s="3">
        <f>IFERROR(INDEX(D7:G7,COUNT(D7:G7)),"")</f>
        <v>5.64</v>
      </c>
      <c r="I7" s="3">
        <f t="shared" ref="I7:Z7" si="4">IFERROR(INDEX(I51:I500,MATCH($C$7,$C$51:$C$500,0))/1000000000,"")</f>
        <v>5.64</v>
      </c>
      <c r="J7" s="3">
        <f t="shared" si="4"/>
        <v>5.64</v>
      </c>
      <c r="K7" s="3">
        <f t="shared" si="4"/>
        <v>5.64</v>
      </c>
      <c r="L7" s="3">
        <f t="shared" si="4"/>
        <v>5.64</v>
      </c>
      <c r="M7" s="3">
        <f t="shared" si="4"/>
        <v>5.64</v>
      </c>
      <c r="N7" s="3">
        <f t="shared" si="4"/>
        <v>5.64</v>
      </c>
      <c r="O7" s="3">
        <f t="shared" si="4"/>
        <v>5.64</v>
      </c>
      <c r="P7" s="3">
        <f t="shared" si="4"/>
        <v>5.64</v>
      </c>
      <c r="Q7" s="3">
        <f t="shared" si="4"/>
        <v>5.64</v>
      </c>
      <c r="R7" s="3">
        <f t="shared" si="4"/>
        <v>5.64</v>
      </c>
      <c r="S7" s="3">
        <f t="shared" si="4"/>
        <v>5.64</v>
      </c>
      <c r="T7" s="3">
        <f t="shared" si="4"/>
        <v>5.64</v>
      </c>
      <c r="U7" s="3">
        <f t="shared" si="4"/>
        <v>5.63</v>
      </c>
      <c r="V7" s="3">
        <f t="shared" si="4"/>
        <v>5.61</v>
      </c>
      <c r="W7" s="3">
        <f t="shared" si="4"/>
        <v>1.0900000000000001</v>
      </c>
      <c r="X7" s="3">
        <f t="shared" si="4"/>
        <v>0.11</v>
      </c>
      <c r="Y7" s="3">
        <f t="shared" si="4"/>
        <v>0.11</v>
      </c>
      <c r="Z7" s="3">
        <f t="shared" si="4"/>
        <v>0.11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401000000000</v>
      </c>
      <c r="E8" s="2">
        <f>IFERROR(INDEX(E51:E500,MATCH("Free cash flow (Quarter)",$C$51:$C$500,0)),"")</f>
        <v>268000000000</v>
      </c>
      <c r="H8" s="2">
        <f>IFERROR(INDEX(D8:G8,COUNT(D8:G8)),"")</f>
        <v>268000000000</v>
      </c>
      <c r="I8" s="2">
        <f t="shared" ref="I8:Z8" si="5">IFERROR(INDEX(I51:I500,MATCH($C$8,$C$51:$C$500,0)),"")</f>
        <v>333000000000</v>
      </c>
      <c r="J8" s="2">
        <f t="shared" si="5"/>
        <v>612000000000</v>
      </c>
      <c r="K8" s="2">
        <f t="shared" si="5"/>
        <v>89000000000</v>
      </c>
      <c r="L8" s="2">
        <f t="shared" si="5"/>
        <v>230000000000</v>
      </c>
      <c r="M8" s="2">
        <f t="shared" si="5"/>
        <v>351000000000</v>
      </c>
      <c r="N8" s="2">
        <f t="shared" si="5"/>
        <v>135000000000</v>
      </c>
      <c r="O8" s="2">
        <f t="shared" si="5"/>
        <v>13000000000</v>
      </c>
      <c r="P8" s="2">
        <f t="shared" si="5"/>
        <v>-29000000000</v>
      </c>
      <c r="Q8" s="2">
        <f t="shared" si="5"/>
        <v>-323000000000</v>
      </c>
      <c r="R8" s="2">
        <f t="shared" si="5"/>
        <v>-737000000000</v>
      </c>
      <c r="S8" s="2">
        <f t="shared" si="5"/>
        <v>-108000000000</v>
      </c>
      <c r="T8" s="2">
        <f t="shared" si="5"/>
        <v>-90000000000</v>
      </c>
      <c r="U8" s="2">
        <f t="shared" si="5"/>
        <v>31000000000</v>
      </c>
      <c r="V8" s="2">
        <f t="shared" si="5"/>
        <v>89000000000</v>
      </c>
      <c r="W8" s="2">
        <f t="shared" si="5"/>
        <v>44000000000</v>
      </c>
      <c r="X8" s="2">
        <f t="shared" si="5"/>
        <v>-10000000000</v>
      </c>
      <c r="Y8" s="2">
        <f t="shared" si="5"/>
        <v>-7000000000</v>
      </c>
      <c r="Z8" s="2">
        <f t="shared" si="5"/>
        <v>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71.040000000000006</v>
      </c>
      <c r="E9" s="3">
        <f>IFERROR(INDEX(E51:E500,MATCH("Free cash flow per share (Quarter)",$C$51:$C$500,0)),"")</f>
        <v>47.51</v>
      </c>
      <c r="H9" s="3">
        <f>IFERROR(INDEX(D9:G9,COUNT(D9:G9)),"")</f>
        <v>47.51</v>
      </c>
      <c r="I9" s="3">
        <f t="shared" ref="I9:Z9" si="6">IFERROR(INDEX(I51:I500,MATCH($C$9,$C$51:$C$500,0)),"")</f>
        <v>59.13</v>
      </c>
      <c r="J9" s="3">
        <f t="shared" si="6"/>
        <v>108.52</v>
      </c>
      <c r="K9" s="3">
        <f t="shared" si="6"/>
        <v>15.75</v>
      </c>
      <c r="L9" s="3">
        <f t="shared" si="6"/>
        <v>40.74</v>
      </c>
      <c r="M9" s="3">
        <f t="shared" si="6"/>
        <v>62.22</v>
      </c>
      <c r="N9" s="3">
        <f t="shared" si="6"/>
        <v>23.91</v>
      </c>
      <c r="O9" s="3">
        <f t="shared" si="6"/>
        <v>2.2599999999999998</v>
      </c>
      <c r="P9" s="3">
        <f t="shared" si="6"/>
        <v>-5.07</v>
      </c>
      <c r="Q9" s="3">
        <f t="shared" si="6"/>
        <v>-57.28</v>
      </c>
      <c r="R9" s="3">
        <f t="shared" si="6"/>
        <v>-130.78</v>
      </c>
      <c r="S9" s="3">
        <f t="shared" si="6"/>
        <v>-19.190000000000001</v>
      </c>
      <c r="T9" s="3">
        <f t="shared" si="6"/>
        <v>-15.92</v>
      </c>
      <c r="U9" s="3">
        <f t="shared" si="6"/>
        <v>5.47</v>
      </c>
      <c r="V9" s="3">
        <f t="shared" si="6"/>
        <v>15.81</v>
      </c>
      <c r="W9" s="3">
        <f t="shared" si="6"/>
        <v>40.450000000000003</v>
      </c>
      <c r="X9" s="3">
        <f t="shared" si="6"/>
        <v>-93.25</v>
      </c>
      <c r="Y9" s="3">
        <f t="shared" si="6"/>
        <v>-61.59</v>
      </c>
      <c r="Z9" s="3">
        <f t="shared" si="6"/>
        <v>1.42</v>
      </c>
    </row>
    <row r="10" spans="1:26" ht="15.5" x14ac:dyDescent="0.35">
      <c r="C10" t="s">
        <v>18</v>
      </c>
      <c r="D10" s="3">
        <f ca="1">IFERROR(IF(D9=0,"",D2/D9),"")</f>
        <v>9.4313063063063058</v>
      </c>
      <c r="E10" s="3">
        <f ca="1">IFERROR(IF(E9=0,"",E2/E9),"")</f>
        <v>13.049884234897917</v>
      </c>
      <c r="I10" s="3">
        <f t="shared" ref="I10:Z10" ca="1" si="7">IFERROR(IF(I9=0,"",I2/I9),"")</f>
        <v>12.261119567055639</v>
      </c>
      <c r="J10" s="3">
        <f t="shared" ca="1" si="7"/>
        <v>1.9351271654994471</v>
      </c>
      <c r="K10" s="3">
        <f t="shared" ca="1" si="7"/>
        <v>7.1111111111111107</v>
      </c>
      <c r="L10" s="3">
        <f t="shared" ca="1" si="7"/>
        <v>2.5282277859597446</v>
      </c>
      <c r="M10" s="3">
        <f t="shared" ca="1" si="7"/>
        <v>1.9607843137254903</v>
      </c>
      <c r="N10" s="3">
        <f t="shared" ca="1" si="7"/>
        <v>7.4445838561271431</v>
      </c>
      <c r="O10" s="3">
        <f t="shared" ca="1" si="7"/>
        <v>62.83185840707965</v>
      </c>
      <c r="P10" s="3">
        <f t="shared" ca="1" si="7"/>
        <v>-60.35502958579881</v>
      </c>
      <c r="Q10" s="3">
        <f t="shared" ca="1" si="7"/>
        <v>-6.8784916201117321</v>
      </c>
      <c r="R10" s="3">
        <f t="shared" ca="1" si="7"/>
        <v>-2.5539073252790945</v>
      </c>
      <c r="S10" s="3" t="str">
        <f t="shared" ca="1" si="7"/>
        <v/>
      </c>
      <c r="T10" s="3" t="str">
        <f t="shared" ca="1" si="7"/>
        <v/>
      </c>
      <c r="U10" s="3">
        <f t="shared" ca="1" si="7"/>
        <v>69.469835466179163</v>
      </c>
      <c r="V10" s="3">
        <f t="shared" ca="1" si="7"/>
        <v>26.249209361163821</v>
      </c>
      <c r="W10" s="3">
        <f t="shared" ca="1" si="7"/>
        <v>7.7132262051915941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659664734928</v>
      </c>
      <c r="E11" s="2">
        <f>IFERROR(INDEX(E51:E500,MATCH($C$11,$C$51:$C$500,0)),"")</f>
        <v>644255924076</v>
      </c>
      <c r="H11" s="2">
        <f>IFERROR(INDEX(D11:G11,COUNT(D11:G11)),"")</f>
        <v>644255924076</v>
      </c>
      <c r="I11" s="2">
        <f t="shared" ref="I11:Z11" si="8">IFERROR(INDEX(I51:I500,MATCH($C$11,$C$51:$C$500,0)),"")</f>
        <v>723903213135</v>
      </c>
      <c r="J11" s="2">
        <f t="shared" si="8"/>
        <v>517872258550</v>
      </c>
      <c r="K11" s="2">
        <f t="shared" si="8"/>
        <v>440175040153</v>
      </c>
      <c r="L11" s="2">
        <f t="shared" si="8"/>
        <v>381647726668</v>
      </c>
      <c r="M11" s="2">
        <f t="shared" si="8"/>
        <v>314105114395</v>
      </c>
      <c r="N11" s="2">
        <f t="shared" si="8"/>
        <v>41909593500</v>
      </c>
      <c r="O11" s="2">
        <f t="shared" si="8"/>
        <v>23821966192</v>
      </c>
      <c r="P11" s="2">
        <f t="shared" si="8"/>
        <v>14186356497</v>
      </c>
      <c r="Q11" s="2">
        <f t="shared" si="8"/>
        <v>20393795335</v>
      </c>
      <c r="R11" s="2">
        <f t="shared" si="8"/>
        <v>104811014771</v>
      </c>
      <c r="S11" s="2">
        <f t="shared" si="8"/>
        <v>277442709715</v>
      </c>
      <c r="T11" s="2">
        <f t="shared" si="8"/>
        <v>445795284405</v>
      </c>
      <c r="U11" s="2">
        <f t="shared" si="8"/>
        <v>833752463749</v>
      </c>
      <c r="V11" s="2">
        <f t="shared" si="8"/>
        <v>746440803287</v>
      </c>
      <c r="W11" s="2">
        <f t="shared" si="8"/>
        <v>1000232715905</v>
      </c>
      <c r="X11" s="2">
        <f t="shared" si="8"/>
        <v>4373368677</v>
      </c>
      <c r="Y11" s="2">
        <f t="shared" si="8"/>
        <v>112276805</v>
      </c>
      <c r="Z11" s="2">
        <f t="shared" si="8"/>
        <v>7010329941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-141000000000</v>
      </c>
      <c r="E12" s="2">
        <f>IFERROR(INDEX(E51:E500,MATCH("Net Debt (Quarter)",$C$51:$C$500,0)),"")</f>
        <v>-124000000000</v>
      </c>
      <c r="H12" s="2">
        <f>IFERROR(INDEX(D12:G12,COUNT(D12:G12)),"")</f>
        <v>-124000000000</v>
      </c>
      <c r="I12" s="2">
        <f t="shared" ref="I12:Z12" si="9">IFERROR(INDEX(I51:I500,MATCH($C$12,$C$51:$C$500,0)),"")</f>
        <v>145000000000</v>
      </c>
      <c r="J12" s="2">
        <f t="shared" si="9"/>
        <v>219000000000</v>
      </c>
      <c r="K12" s="2">
        <f t="shared" si="9"/>
        <v>386000000000</v>
      </c>
      <c r="L12" s="2">
        <f t="shared" si="9"/>
        <v>407000000000</v>
      </c>
      <c r="M12" s="2">
        <f t="shared" si="9"/>
        <v>486000000000</v>
      </c>
      <c r="N12" s="2">
        <f t="shared" si="9"/>
        <v>775000000000</v>
      </c>
      <c r="O12" s="2">
        <f t="shared" si="9"/>
        <v>854000000000</v>
      </c>
      <c r="P12" s="2">
        <f t="shared" si="9"/>
        <v>852000000000</v>
      </c>
      <c r="Q12" s="2">
        <f t="shared" si="9"/>
        <v>767000000000</v>
      </c>
      <c r="R12" s="2">
        <f t="shared" si="9"/>
        <v>366000000000</v>
      </c>
      <c r="S12" s="2">
        <f t="shared" si="9"/>
        <v>-277000000000</v>
      </c>
      <c r="T12" s="2">
        <f t="shared" si="9"/>
        <v>-443000000000</v>
      </c>
      <c r="U12" s="2">
        <f t="shared" si="9"/>
        <v>-829000000000</v>
      </c>
      <c r="V12" s="2">
        <f t="shared" si="9"/>
        <v>-742000000000</v>
      </c>
      <c r="W12" s="2">
        <f t="shared" si="9"/>
        <v>-990000000000</v>
      </c>
      <c r="X12" s="2">
        <f t="shared" si="9"/>
        <v>41000000000</v>
      </c>
      <c r="Y12" s="2">
        <f t="shared" si="9"/>
        <v>23000000000</v>
      </c>
      <c r="Z12" s="2">
        <f t="shared" si="9"/>
        <v>16000000000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519000000000</v>
      </c>
      <c r="E13" s="2">
        <f>IFERROR(INDEX(E51:E500,MATCH("Total Debt (Quarter)",$C$51:$C$500,0)),"")</f>
        <v>521000000000</v>
      </c>
      <c r="H13" s="2">
        <f>IFERROR(INDEX(D13:G13,COUNT(D13:G13)),"")</f>
        <v>521000000000</v>
      </c>
      <c r="I13" s="2">
        <f t="shared" ref="I13:Z13" si="10">IFERROR(INDEX(I51:I500,MATCH($C$13,$C$51:$C$500,0)),"")</f>
        <v>869000000000</v>
      </c>
      <c r="J13" s="2">
        <f t="shared" si="10"/>
        <v>736000000000</v>
      </c>
      <c r="K13" s="2">
        <f t="shared" si="10"/>
        <v>826000000000</v>
      </c>
      <c r="L13" s="2">
        <f t="shared" si="10"/>
        <v>789000000000</v>
      </c>
      <c r="M13" s="2">
        <f t="shared" si="10"/>
        <v>800000000000</v>
      </c>
      <c r="N13" s="2">
        <f t="shared" si="10"/>
        <v>817000000000</v>
      </c>
      <c r="O13" s="2">
        <f t="shared" si="10"/>
        <v>878000000000</v>
      </c>
      <c r="P13" s="2">
        <f t="shared" si="10"/>
        <v>867000000000</v>
      </c>
      <c r="Q13" s="2">
        <f t="shared" si="10"/>
        <v>787000000000</v>
      </c>
      <c r="R13" s="2">
        <f t="shared" si="10"/>
        <v>471000000000</v>
      </c>
      <c r="S13" s="2">
        <f t="shared" si="10"/>
        <v>0</v>
      </c>
      <c r="T13" s="2">
        <f t="shared" si="10"/>
        <v>2000000000</v>
      </c>
      <c r="U13" s="2">
        <f t="shared" si="10"/>
        <v>4000000000</v>
      </c>
      <c r="V13" s="2">
        <f t="shared" si="10"/>
        <v>4000000000</v>
      </c>
      <c r="W13" s="2">
        <f t="shared" si="10"/>
        <v>10000000000</v>
      </c>
      <c r="X13" s="2">
        <f t="shared" si="10"/>
        <v>45000000000</v>
      </c>
      <c r="Y13" s="2">
        <f t="shared" si="10"/>
        <v>23000000000</v>
      </c>
      <c r="Z13" s="2">
        <f t="shared" si="10"/>
        <v>23000000000</v>
      </c>
    </row>
    <row r="14" spans="1:26" ht="15.5" x14ac:dyDescent="0.35">
      <c r="C14" t="s">
        <v>27</v>
      </c>
      <c r="D14" s="2">
        <f>IFERROR(INDEX(D51:D500,MATCH($C$14,$C$51:$C$500,0)),"")</f>
        <v>-21430413</v>
      </c>
      <c r="E14" s="2">
        <f>IFERROR(INDEX(E51:E500,MATCH($C$14,$C$51:$C$500,0)),"")</f>
        <v>-1244191237</v>
      </c>
      <c r="H14" s="2">
        <f>IFERROR(SUM(D14:G14)*(4/MAX(1,COUNT(D14:G14))),"")</f>
        <v>-2531243300</v>
      </c>
      <c r="I14" s="2">
        <f t="shared" ref="I14:Z14" si="11">IFERROR(INDEX(I51:I500,MATCH($C$14,$C$51:$C$500,0)),"")</f>
        <v>-1165177823</v>
      </c>
      <c r="J14" s="2">
        <f t="shared" si="11"/>
        <v>-17523482293</v>
      </c>
      <c r="K14" s="2">
        <f t="shared" si="11"/>
        <v>-53047021344</v>
      </c>
      <c r="L14" s="2">
        <f t="shared" si="11"/>
        <v>-55831030952</v>
      </c>
      <c r="M14" s="2">
        <f t="shared" si="11"/>
        <v>-47913676902</v>
      </c>
      <c r="N14" s="2">
        <f t="shared" si="11"/>
        <v>-60657435186</v>
      </c>
      <c r="O14" s="2">
        <f t="shared" si="11"/>
        <v>-57117637463</v>
      </c>
      <c r="P14" s="2">
        <f t="shared" si="11"/>
        <v>-41798883079</v>
      </c>
      <c r="Q14" s="2">
        <f t="shared" si="11"/>
        <v>-128124559</v>
      </c>
      <c r="R14" s="2">
        <f t="shared" si="11"/>
        <v>-1902794432</v>
      </c>
      <c r="S14" s="2">
        <f t="shared" si="11"/>
        <v>-223965943</v>
      </c>
      <c r="T14" s="2">
        <f t="shared" si="11"/>
        <v>-676819048</v>
      </c>
      <c r="U14" s="2">
        <f t="shared" si="11"/>
        <v>-1112334234</v>
      </c>
      <c r="V14" s="2">
        <f t="shared" si="11"/>
        <v>-1363961212</v>
      </c>
      <c r="W14" s="2">
        <f t="shared" si="11"/>
        <v>-1242278663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-16798932545</v>
      </c>
      <c r="E15" s="2">
        <f>IFERROR(INDEX(E51:E500,MATCH($C$15,$C$51:$C$500,0)),"")</f>
        <v>-69007863324</v>
      </c>
      <c r="H15" s="2">
        <f>IFERROR(SUM(D15:G15)*(4/MAX(1,COUNT(D15:G15))),"")</f>
        <v>-171613591738</v>
      </c>
      <c r="I15" s="2">
        <f t="shared" ref="I15:Z15" si="12">IFERROR(INDEX(I51:I500,MATCH($C$15,$C$51:$C$500,0)),"")</f>
        <v>-75070455470</v>
      </c>
      <c r="J15" s="2">
        <f t="shared" si="12"/>
        <v>-101871833759</v>
      </c>
      <c r="K15" s="2">
        <f t="shared" si="12"/>
        <v>-27347558609</v>
      </c>
      <c r="L15" s="2">
        <f t="shared" si="12"/>
        <v>-41672102331</v>
      </c>
      <c r="M15" s="2">
        <f t="shared" si="12"/>
        <v>-87223707551</v>
      </c>
      <c r="N15" s="2">
        <f t="shared" si="12"/>
        <v>17018555821</v>
      </c>
      <c r="O15" s="2">
        <f t="shared" si="12"/>
        <v>31960292812</v>
      </c>
      <c r="P15" s="2">
        <f t="shared" si="12"/>
        <v>27370107634</v>
      </c>
      <c r="Q15" s="2">
        <f t="shared" si="12"/>
        <v>14136505156</v>
      </c>
      <c r="R15" s="2">
        <f t="shared" si="12"/>
        <v>-7265066273</v>
      </c>
      <c r="S15" s="2">
        <f t="shared" si="12"/>
        <v>11301778465</v>
      </c>
      <c r="T15" s="2">
        <f t="shared" si="12"/>
        <v>30391713116</v>
      </c>
      <c r="U15" s="2">
        <f t="shared" si="12"/>
        <v>-100090982122</v>
      </c>
      <c r="V15" s="2">
        <f t="shared" si="12"/>
        <v>-90220808072</v>
      </c>
      <c r="W15" s="2">
        <f t="shared" si="12"/>
        <v>-55261859624</v>
      </c>
      <c r="X15" s="2">
        <f t="shared" si="12"/>
        <v>615337125</v>
      </c>
      <c r="Y15" s="2">
        <f t="shared" si="12"/>
        <v>1221556086</v>
      </c>
      <c r="Z15" s="2">
        <f t="shared" si="12"/>
        <v>1098382736</v>
      </c>
    </row>
    <row r="16" spans="1:26" ht="15.5" x14ac:dyDescent="0.35">
      <c r="C16" t="s">
        <v>29</v>
      </c>
      <c r="D16" s="2">
        <f>IFERROR(INDEX(D51:D500,MATCH($C$16,$C$51:$C$500,0)),"")</f>
        <v>182101930622</v>
      </c>
      <c r="E16" s="2">
        <f>IFERROR(INDEX(E51:E500,MATCH($C$16,$C$51:$C$500,0)),"")</f>
        <v>306733012814</v>
      </c>
      <c r="H16" s="2">
        <f>IFERROR(SUM(D16:G16)*(4/MAX(1,COUNT(D16:G16))),"")</f>
        <v>977669886872</v>
      </c>
      <c r="I16" s="2">
        <f t="shared" ref="I16:Z16" si="13">IFERROR(INDEX(I51:I500,MATCH($C$16,$C$51:$C$500,0)),"")</f>
        <v>648344989966</v>
      </c>
      <c r="J16" s="2">
        <f t="shared" si="13"/>
        <v>513823715938</v>
      </c>
      <c r="K16" s="2">
        <f t="shared" si="13"/>
        <v>58024363409</v>
      </c>
      <c r="L16" s="2">
        <f t="shared" si="13"/>
        <v>68838213417</v>
      </c>
      <c r="M16" s="2">
        <f t="shared" si="13"/>
        <v>-254258238326</v>
      </c>
      <c r="N16" s="2">
        <f t="shared" si="13"/>
        <v>-292886041520</v>
      </c>
      <c r="O16" s="2">
        <f t="shared" si="13"/>
        <v>-132890144572</v>
      </c>
      <c r="P16" s="2">
        <f t="shared" si="13"/>
        <v>-120917184783</v>
      </c>
      <c r="Q16" s="2">
        <f t="shared" si="13"/>
        <v>-58730253510</v>
      </c>
      <c r="R16" s="2">
        <f t="shared" si="13"/>
        <v>-79895963246</v>
      </c>
      <c r="S16" s="2">
        <f t="shared" si="13"/>
        <v>-43946331399</v>
      </c>
      <c r="T16" s="2">
        <f t="shared" si="13"/>
        <v>-76599803932</v>
      </c>
      <c r="U16" s="2">
        <f t="shared" si="13"/>
        <v>437377050560</v>
      </c>
      <c r="V16" s="2">
        <f t="shared" si="13"/>
        <v>393668574628</v>
      </c>
      <c r="W16" s="2">
        <f t="shared" si="13"/>
        <v>232737139325</v>
      </c>
      <c r="X16" s="2">
        <f t="shared" si="13"/>
        <v>-4314139041</v>
      </c>
      <c r="Y16" s="2">
        <f t="shared" si="13"/>
        <v>-5120086568</v>
      </c>
      <c r="Z16" s="2">
        <f t="shared" si="13"/>
        <v>-8560253363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3778800000000</v>
      </c>
      <c r="E20" s="2">
        <f ca="1">IFERROR(E21*E2,"")</f>
        <v>3496800000000</v>
      </c>
      <c r="H20" s="2">
        <f t="shared" ref="H20:Z20" ca="1" si="14">IFERROR(H21*H2,"")</f>
        <v>3496800000000</v>
      </c>
      <c r="I20" s="2">
        <f t="shared" ca="1" si="14"/>
        <v>4089000000000</v>
      </c>
      <c r="J20" s="2">
        <f t="shared" ca="1" si="14"/>
        <v>1184400000000</v>
      </c>
      <c r="K20" s="2">
        <f t="shared" ca="1" si="14"/>
        <v>631680000000</v>
      </c>
      <c r="L20" s="2">
        <f t="shared" ca="1" si="14"/>
        <v>580920000000</v>
      </c>
      <c r="M20" s="2">
        <f t="shared" ca="1" si="14"/>
        <v>688080000000</v>
      </c>
      <c r="N20" s="2">
        <f t="shared" ca="1" si="14"/>
        <v>1003920000000</v>
      </c>
      <c r="O20" s="2">
        <f t="shared" ca="1" si="14"/>
        <v>800880000000</v>
      </c>
      <c r="P20" s="2">
        <f t="shared" ca="1" si="14"/>
        <v>1725840000000</v>
      </c>
      <c r="Q20" s="2">
        <f t="shared" ca="1" si="14"/>
        <v>2222160000000</v>
      </c>
      <c r="R20" s="2">
        <f t="shared" ca="1" si="14"/>
        <v>1883760000000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2139400000000</v>
      </c>
      <c r="V20" s="2">
        <f t="shared" ca="1" si="14"/>
        <v>2328150000000</v>
      </c>
      <c r="W20" s="2">
        <f t="shared" ca="1" si="14"/>
        <v>340080000000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5640000000</v>
      </c>
      <c r="E21" s="2">
        <f>IFERROR(INDEX(E51:E500,MATCH($C$7,$C$51:$C$500,0)),"")</f>
        <v>5640000000</v>
      </c>
      <c r="H21" s="2">
        <f>IFERROR(INDEX(D21:G21,COUNT(D21:G21)),"")</f>
        <v>5640000000</v>
      </c>
      <c r="I21" s="2">
        <f t="shared" ref="I21:Z21" si="15">IFERROR(INDEX(I51:I500,MATCH($C$7,$C$51:$C$500,0)),"")</f>
        <v>5640000000</v>
      </c>
      <c r="J21" s="2">
        <f t="shared" si="15"/>
        <v>5640000000</v>
      </c>
      <c r="K21" s="2">
        <f t="shared" si="15"/>
        <v>5640000000</v>
      </c>
      <c r="L21" s="2">
        <f t="shared" si="15"/>
        <v>5640000000</v>
      </c>
      <c r="M21" s="2">
        <f t="shared" si="15"/>
        <v>5640000000</v>
      </c>
      <c r="N21" s="2">
        <f t="shared" si="15"/>
        <v>5640000000</v>
      </c>
      <c r="O21" s="2">
        <f t="shared" si="15"/>
        <v>5640000000</v>
      </c>
      <c r="P21" s="2">
        <f t="shared" si="15"/>
        <v>5640000000</v>
      </c>
      <c r="Q21" s="2">
        <f t="shared" si="15"/>
        <v>5640000000</v>
      </c>
      <c r="R21" s="2">
        <f t="shared" si="15"/>
        <v>5640000000</v>
      </c>
      <c r="S21" s="2">
        <f t="shared" si="15"/>
        <v>5640000000</v>
      </c>
      <c r="T21" s="2">
        <f t="shared" si="15"/>
        <v>5640000000</v>
      </c>
      <c r="U21" s="2">
        <f t="shared" si="15"/>
        <v>5630000000</v>
      </c>
      <c r="V21" s="2">
        <f t="shared" si="15"/>
        <v>5610000000</v>
      </c>
      <c r="W21" s="2">
        <f t="shared" si="15"/>
        <v>1090000000</v>
      </c>
      <c r="X21" s="2">
        <f t="shared" si="15"/>
        <v>110000000</v>
      </c>
      <c r="Y21" s="2">
        <f t="shared" si="15"/>
        <v>110000000</v>
      </c>
      <c r="Z21" s="2">
        <f t="shared" si="15"/>
        <v>110000000</v>
      </c>
    </row>
    <row r="23" spans="1:26" ht="15.5" x14ac:dyDescent="0.35">
      <c r="B23" t="s">
        <v>54</v>
      </c>
      <c r="C23" t="s">
        <v>55</v>
      </c>
      <c r="D23" s="3">
        <f>IFERROR(D5/D6*100,"")</f>
        <v>10.951104779997751</v>
      </c>
      <c r="E23" s="3">
        <f>IFERROR(E5/E6*100,"")</f>
        <v>16.260429282270692</v>
      </c>
      <c r="H23" s="3">
        <f t="shared" ref="H23:Z23" si="16">IFERROR(H5/H6*100,"")</f>
        <v>55.404448144636795</v>
      </c>
      <c r="I23" s="3">
        <f t="shared" si="16"/>
        <v>46.761512129496637</v>
      </c>
      <c r="J23" s="3">
        <f t="shared" si="16"/>
        <v>43.561621881499576</v>
      </c>
      <c r="K23" s="3">
        <f t="shared" si="16"/>
        <v>14.562043847560805</v>
      </c>
      <c r="L23" s="3">
        <f t="shared" si="16"/>
        <v>15.16144880887486</v>
      </c>
      <c r="M23" s="3">
        <f t="shared" si="16"/>
        <v>-51.34102965205691</v>
      </c>
      <c r="N23" s="3">
        <f t="shared" si="16"/>
        <v>-23.70967755660444</v>
      </c>
      <c r="O23" s="3">
        <f t="shared" si="16"/>
        <v>-4.1014516921877329</v>
      </c>
      <c r="P23" s="3">
        <f t="shared" si="16"/>
        <v>-4.8796600727212009</v>
      </c>
      <c r="Q23" s="3">
        <f t="shared" si="16"/>
        <v>-2.8782029669932641</v>
      </c>
      <c r="R23" s="3">
        <f t="shared" si="16"/>
        <v>-6.9939886662940625</v>
      </c>
      <c r="S23" s="3">
        <f t="shared" si="16"/>
        <v>-2.2570181194193006</v>
      </c>
      <c r="T23" s="3">
        <f t="shared" si="16"/>
        <v>-4.0099074815961231</v>
      </c>
      <c r="U23" s="3">
        <f t="shared" si="16"/>
        <v>23.636105533105152</v>
      </c>
      <c r="V23" s="3">
        <f t="shared" si="16"/>
        <v>21.878096709228299</v>
      </c>
      <c r="W23" s="3">
        <f t="shared" si="16"/>
        <v>15.295521360734304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-0.25197884997373787</v>
      </c>
      <c r="E24" s="4">
        <f>IFERROR(_xlfn.RRI(5,J23,E23),"")</f>
        <v>-0.17888196096000597</v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0.48986847243703324</v>
      </c>
      <c r="N24" s="4">
        <f t="shared" si="17"/>
        <v>0.60058270716629392</v>
      </c>
      <c r="O24" s="4">
        <f t="shared" si="17"/>
        <v>4.5247686258365061E-3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101.71</v>
      </c>
      <c r="J25" s="3">
        <f t="shared" si="18"/>
        <v>64.94</v>
      </c>
      <c r="K25" s="3">
        <f t="shared" si="18"/>
        <v>11.11</v>
      </c>
      <c r="L25" s="3">
        <f t="shared" si="18"/>
        <v>10.38</v>
      </c>
      <c r="M25" s="3">
        <f t="shared" si="18"/>
        <v>-32.979999999999997</v>
      </c>
      <c r="N25" s="3">
        <f t="shared" si="18"/>
        <v>-29.3</v>
      </c>
      <c r="O25" s="3">
        <f t="shared" si="18"/>
        <v>-7.01</v>
      </c>
      <c r="P25" s="3">
        <f t="shared" si="18"/>
        <v>-9.4499999999999993</v>
      </c>
      <c r="Q25" s="3">
        <f t="shared" si="18"/>
        <v>-5.96</v>
      </c>
      <c r="R25" s="3">
        <f t="shared" si="18"/>
        <v>-13.93</v>
      </c>
      <c r="S25" s="3">
        <f t="shared" si="18"/>
        <v>-5.34</v>
      </c>
      <c r="T25" s="3">
        <f t="shared" si="18"/>
        <v>-8.1300000000000008</v>
      </c>
      <c r="U25" s="3">
        <f t="shared" si="18"/>
        <v>59.88</v>
      </c>
      <c r="V25" s="3">
        <f t="shared" si="18"/>
        <v>54.05</v>
      </c>
      <c r="W25" s="3">
        <f t="shared" si="18"/>
        <v>162.13</v>
      </c>
      <c r="X25" s="3">
        <f t="shared" si="18"/>
        <v>-33.840000000000003</v>
      </c>
      <c r="Y25" s="3">
        <f t="shared" si="18"/>
        <v>-35.67</v>
      </c>
      <c r="Z25" s="3">
        <f t="shared" si="18"/>
        <v>-68.27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0.18811890684415555</v>
      </c>
      <c r="N26" s="4">
        <f t="shared" si="19"/>
        <v>0.40561140609591395</v>
      </c>
      <c r="O26" s="4">
        <f t="shared" si="19"/>
        <v>-2.9209552016270179E-2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-0.3087706336480367</v>
      </c>
      <c r="T26" s="4">
        <f t="shared" si="19"/>
        <v>-0.25602646436311427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88.792407107978718</v>
      </c>
      <c r="E27" s="3">
        <f>IFERROR(E4/E21,"")</f>
        <v>89.718883878723403</v>
      </c>
      <c r="H27" s="3">
        <f t="shared" ref="H27:Z27" si="20">IFERROR(H4/H21,"")</f>
        <v>357.02258197340427</v>
      </c>
      <c r="I27" s="3">
        <f t="shared" si="20"/>
        <v>279.46419502783687</v>
      </c>
      <c r="J27" s="3">
        <f t="shared" si="20"/>
        <v>259.07558144326242</v>
      </c>
      <c r="K27" s="3">
        <f t="shared" si="20"/>
        <v>143.91118256914893</v>
      </c>
      <c r="L27" s="3">
        <f t="shared" si="20"/>
        <v>137.83824499698582</v>
      </c>
      <c r="M27" s="3">
        <f t="shared" si="20"/>
        <v>247.23633883351064</v>
      </c>
      <c r="N27" s="3">
        <f t="shared" si="20"/>
        <v>202.4264227319149</v>
      </c>
      <c r="O27" s="3">
        <f t="shared" si="20"/>
        <v>97.13369891666666</v>
      </c>
      <c r="P27" s="3">
        <f t="shared" si="20"/>
        <v>91.947786465070919</v>
      </c>
      <c r="Q27" s="3">
        <f t="shared" si="20"/>
        <v>9.9891609622340418</v>
      </c>
      <c r="R27" s="3">
        <f t="shared" si="20"/>
        <v>0</v>
      </c>
      <c r="S27" s="3">
        <f t="shared" si="20"/>
        <v>0</v>
      </c>
      <c r="T27" s="3">
        <f t="shared" si="20"/>
        <v>0</v>
      </c>
      <c r="U27" s="3">
        <f t="shared" si="20"/>
        <v>152.6250910955595</v>
      </c>
      <c r="V27" s="3">
        <f t="shared" si="20"/>
        <v>151.24782078021391</v>
      </c>
      <c r="W27" s="3">
        <f t="shared" si="20"/>
        <v>445.38238919449543</v>
      </c>
      <c r="X27" s="3">
        <f t="shared" si="20"/>
        <v>0</v>
      </c>
      <c r="Y27" s="3">
        <f t="shared" si="20"/>
        <v>0</v>
      </c>
      <c r="Z27" s="3">
        <f t="shared" si="20"/>
        <v>19.080264836363636</v>
      </c>
    </row>
    <row r="28" spans="1:26" ht="15.5" x14ac:dyDescent="0.35">
      <c r="C28" t="s">
        <v>61</v>
      </c>
      <c r="D28" s="4">
        <f>IFERROR(_xlfn.RRI(5,I27,D27),"")</f>
        <v>-0.2049216438471646</v>
      </c>
      <c r="E28" s="4">
        <f>IFERROR(_xlfn.RRI(5,J27,E27),"")</f>
        <v>-0.19110625682646876</v>
      </c>
      <c r="H28" s="4">
        <f t="shared" ref="H28:Z28" si="21">IFERROR(_xlfn.RRI(5,M27,H27),"")</f>
        <v>7.6258703512683823E-2</v>
      </c>
      <c r="I28" s="4">
        <f t="shared" si="21"/>
        <v>6.662508860918992E-2</v>
      </c>
      <c r="J28" s="4">
        <f t="shared" si="21"/>
        <v>0.2167778935597342</v>
      </c>
      <c r="K28" s="4">
        <f t="shared" si="21"/>
        <v>9.3731329979524602E-2</v>
      </c>
      <c r="L28" s="4">
        <f t="shared" si="21"/>
        <v>0.69031694322096371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>
        <f t="shared" si="21"/>
        <v>-9.6385755507134352E-2</v>
      </c>
      <c r="Q28" s="4">
        <f t="shared" si="21"/>
        <v>-0.41927840387097248</v>
      </c>
      <c r="R28" s="4">
        <f t="shared" si="21"/>
        <v>-1</v>
      </c>
      <c r="S28" s="4">
        <f t="shared" si="21"/>
        <v>0</v>
      </c>
      <c r="T28" s="4">
        <f t="shared" si="21"/>
        <v>0</v>
      </c>
      <c r="U28" s="4">
        <f t="shared" si="21"/>
        <v>0.51568274863590791</v>
      </c>
      <c r="V28" s="4" t="str">
        <f t="shared" si="21"/>
        <v/>
      </c>
      <c r="W28" s="4" t="str">
        <f t="shared" si="21"/>
        <v/>
      </c>
      <c r="X28" s="4">
        <f t="shared" si="21"/>
        <v>0</v>
      </c>
      <c r="Y28" s="4">
        <f t="shared" si="21"/>
        <v>0</v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0.5662149676624576</v>
      </c>
      <c r="J29" s="4">
        <f t="shared" si="22"/>
        <v>4.8451845184518456</v>
      </c>
      <c r="K29" s="4">
        <f t="shared" si="22"/>
        <v>7.0327552986512387E-2</v>
      </c>
      <c r="L29" s="4">
        <f t="shared" si="22"/>
        <v>-1.3147362037598547</v>
      </c>
      <c r="M29" s="4">
        <f t="shared" si="22"/>
        <v>0.12559726962457324</v>
      </c>
      <c r="N29" s="4">
        <f t="shared" si="22"/>
        <v>3.179743223965763</v>
      </c>
      <c r="O29" s="4">
        <f t="shared" si="22"/>
        <v>-0.25820105820105815</v>
      </c>
      <c r="P29" s="4">
        <f t="shared" si="22"/>
        <v>0.58557046979865757</v>
      </c>
      <c r="Q29" s="4">
        <f t="shared" si="22"/>
        <v>-0.57214644651830582</v>
      </c>
      <c r="R29" s="4">
        <f t="shared" si="22"/>
        <v>1.6086142322097379</v>
      </c>
      <c r="S29" s="4">
        <f t="shared" si="22"/>
        <v>-0.34317343173431741</v>
      </c>
      <c r="T29" s="4">
        <f t="shared" si="22"/>
        <v>-1.1357715430861723</v>
      </c>
      <c r="U29" s="4">
        <f t="shared" si="22"/>
        <v>0.10786308973172999</v>
      </c>
      <c r="V29" s="4">
        <f t="shared" si="22"/>
        <v>-0.66662554740023439</v>
      </c>
      <c r="W29" s="4">
        <f t="shared" si="22"/>
        <v>-5.791075650118203</v>
      </c>
      <c r="X29" s="4">
        <f t="shared" si="22"/>
        <v>-5.1303616484440658E-2</v>
      </c>
      <c r="Y29" s="4">
        <f t="shared" si="22"/>
        <v>-0.47751574630145005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0.27752530852062096</v>
      </c>
      <c r="I30" s="4">
        <f t="shared" si="23"/>
        <v>7.8697550232226549E-2</v>
      </c>
      <c r="J30" s="4">
        <f t="shared" si="23"/>
        <v>0.80024635207745098</v>
      </c>
      <c r="K30" s="4">
        <f t="shared" si="23"/>
        <v>4.4058436555804326E-2</v>
      </c>
      <c r="L30" s="4">
        <f t="shared" si="23"/>
        <v>-0.4424838773809609</v>
      </c>
      <c r="M30" s="4">
        <f t="shared" si="23"/>
        <v>0.22136396769180736</v>
      </c>
      <c r="N30" s="4">
        <f t="shared" si="23"/>
        <v>1.0839978811635846</v>
      </c>
      <c r="O30" s="4">
        <f t="shared" si="23"/>
        <v>5.6400623125014135E-2</v>
      </c>
      <c r="P30" s="4">
        <f t="shared" si="23"/>
        <v>8.2047557159902968</v>
      </c>
      <c r="Q30" s="4" t="str">
        <f t="shared" si="23"/>
        <v/>
      </c>
      <c r="R30" s="4" t="str">
        <f t="shared" si="23"/>
        <v/>
      </c>
      <c r="S30" s="4" t="str">
        <f t="shared" si="23"/>
        <v/>
      </c>
      <c r="T30" s="4">
        <f t="shared" si="23"/>
        <v>-1</v>
      </c>
      <c r="U30" s="4">
        <f t="shared" si="23"/>
        <v>9.1060506408681876E-3</v>
      </c>
      <c r="V30" s="4">
        <f t="shared" si="23"/>
        <v>-0.6604090676917963</v>
      </c>
      <c r="W30" s="4" t="str">
        <f t="shared" si="23"/>
        <v/>
      </c>
      <c r="X30" s="4" t="str">
        <f t="shared" si="23"/>
        <v/>
      </c>
      <c r="Y30" s="4">
        <f t="shared" si="23"/>
        <v>-1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272.81</v>
      </c>
      <c r="E32" s="3">
        <f>IFERROR(INDEX(E51:E500,MATCH($A$32,$C$51:$C$500,0)),"")</f>
        <v>260.70999999999998</v>
      </c>
      <c r="H32" s="3">
        <f>IFERROR(INDEX(D32:G32,COUNT(D32:G32)),"")</f>
        <v>260.70999999999998</v>
      </c>
      <c r="I32" s="3">
        <f t="shared" ref="I32:Z32" si="24">IFERROR(INDEX(I51:I500,MATCH($C$32,$C$51:$C$500,0)),"")</f>
        <v>218.42</v>
      </c>
      <c r="J32" s="3">
        <f t="shared" si="24"/>
        <v>150.74</v>
      </c>
      <c r="K32" s="3">
        <f t="shared" si="24"/>
        <v>108.45</v>
      </c>
      <c r="L32" s="3">
        <f t="shared" si="24"/>
        <v>96.94</v>
      </c>
      <c r="M32" s="3">
        <f t="shared" si="24"/>
        <v>86.57</v>
      </c>
      <c r="N32" s="3">
        <f t="shared" si="24"/>
        <v>119.26</v>
      </c>
      <c r="O32" s="3">
        <f t="shared" si="24"/>
        <v>148.65</v>
      </c>
      <c r="P32" s="3">
        <f t="shared" si="24"/>
        <v>155.75</v>
      </c>
      <c r="Q32" s="3">
        <f t="shared" si="24"/>
        <v>165.07</v>
      </c>
      <c r="R32" s="3">
        <f t="shared" si="24"/>
        <v>171.03</v>
      </c>
      <c r="S32" s="3">
        <f t="shared" si="24"/>
        <v>186.09</v>
      </c>
      <c r="T32" s="3">
        <f t="shared" si="24"/>
        <v>191.29</v>
      </c>
      <c r="U32" s="3">
        <f t="shared" si="24"/>
        <v>258.07</v>
      </c>
      <c r="V32" s="3">
        <f t="shared" si="24"/>
        <v>247</v>
      </c>
      <c r="W32" s="3">
        <f t="shared" si="24"/>
        <v>1059.77</v>
      </c>
      <c r="X32" s="3">
        <f t="shared" si="24"/>
        <v>4.0599999999999996</v>
      </c>
      <c r="Y32" s="3">
        <f t="shared" si="24"/>
        <v>37.9</v>
      </c>
      <c r="Z32" s="3">
        <f t="shared" si="24"/>
        <v>73.56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2.27</v>
      </c>
      <c r="E33" s="3">
        <f>IFERROR(INDEX(E51:E500,MATCH($A$33,$C$51:$C$500,0)),"")</f>
        <v>2.68</v>
      </c>
      <c r="H33" s="3">
        <f>IFERROR(INDEX(D33:G33,COUNT(D33:G33)),"")</f>
        <v>2.68</v>
      </c>
      <c r="I33" s="3">
        <f t="shared" ref="I33:Z33" si="25">IFERROR(INDEX(I51:I500,MATCH($C$33,$C$51:$C$500,0)),"")</f>
        <v>3.32</v>
      </c>
      <c r="J33" s="3">
        <f t="shared" si="25"/>
        <v>1.39</v>
      </c>
      <c r="K33" s="3">
        <f t="shared" si="25"/>
        <v>1.03</v>
      </c>
      <c r="L33" s="3">
        <f t="shared" si="25"/>
        <v>1.06</v>
      </c>
      <c r="M33" s="3">
        <f t="shared" si="25"/>
        <v>1.41</v>
      </c>
      <c r="N33" s="3">
        <f t="shared" si="25"/>
        <v>1.49</v>
      </c>
      <c r="O33" s="3">
        <f t="shared" si="25"/>
        <v>0.96</v>
      </c>
      <c r="P33" s="3">
        <f t="shared" si="25"/>
        <v>1.96</v>
      </c>
      <c r="Q33" s="3">
        <f t="shared" si="25"/>
        <v>2.39</v>
      </c>
      <c r="R33" s="3">
        <f t="shared" si="25"/>
        <v>1.95</v>
      </c>
      <c r="S33" s="3">
        <f t="shared" si="25"/>
        <v>2.13</v>
      </c>
      <c r="T33" s="3">
        <f t="shared" si="25"/>
        <v>2.08</v>
      </c>
      <c r="U33" s="3">
        <f t="shared" si="25"/>
        <v>1.47</v>
      </c>
      <c r="V33" s="3">
        <f t="shared" si="25"/>
        <v>1.68</v>
      </c>
      <c r="W33" s="3">
        <f t="shared" si="25"/>
        <v>1.47</v>
      </c>
      <c r="X33" s="3">
        <f t="shared" si="25"/>
        <v>52.96</v>
      </c>
      <c r="Y33" s="3">
        <f t="shared" si="25"/>
        <v>5.67</v>
      </c>
      <c r="Z33" s="3">
        <f t="shared" si="25"/>
        <v>2.92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20.83</v>
      </c>
      <c r="E34" s="3">
        <f>IFERROR(INDEX(E51:E500,MATCH($A$34,$C$51:$C$500,0)),"")</f>
        <v>16.55</v>
      </c>
      <c r="H34" s="3">
        <f>IFERROR(INDEX(D34:G34,COUNT(D34:G34)),"")</f>
        <v>16.55</v>
      </c>
      <c r="I34" s="3">
        <f t="shared" ref="I34:Z34" si="26">IFERROR(INDEX(I51:I500,MATCH($C$34,$C$51:$C$500,0)),"")</f>
        <v>7.13</v>
      </c>
      <c r="J34" s="3">
        <f t="shared" si="26"/>
        <v>3.23</v>
      </c>
      <c r="K34" s="3">
        <f t="shared" si="26"/>
        <v>10.08</v>
      </c>
      <c r="L34" s="3">
        <f t="shared" si="26"/>
        <v>9.92</v>
      </c>
      <c r="M34" s="3">
        <f t="shared" si="26"/>
        <v>-3.7</v>
      </c>
      <c r="N34" s="3">
        <f t="shared" si="26"/>
        <v>-6.08</v>
      </c>
      <c r="O34" s="3">
        <f t="shared" si="26"/>
        <v>-20.260000000000002</v>
      </c>
      <c r="P34" s="3">
        <f t="shared" si="26"/>
        <v>-32.380000000000003</v>
      </c>
      <c r="Q34" s="3">
        <f t="shared" si="26"/>
        <v>-66.11</v>
      </c>
      <c r="R34" s="3">
        <f t="shared" si="26"/>
        <v>-23.98</v>
      </c>
      <c r="S34" s="3">
        <f t="shared" si="26"/>
        <v>-74.34</v>
      </c>
      <c r="T34" s="3">
        <f t="shared" si="26"/>
        <v>-48.83</v>
      </c>
      <c r="U34" s="3">
        <f t="shared" si="26"/>
        <v>6.35</v>
      </c>
      <c r="V34" s="3">
        <f t="shared" si="26"/>
        <v>7.68</v>
      </c>
      <c r="W34" s="3">
        <f t="shared" si="26"/>
        <v>9.6199999999999992</v>
      </c>
      <c r="X34" s="3">
        <f t="shared" si="26"/>
        <v>-6.35</v>
      </c>
      <c r="Y34" s="3">
        <f t="shared" si="26"/>
        <v>-6.03</v>
      </c>
      <c r="Z34" s="3">
        <f t="shared" si="26"/>
        <v>-3.15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6.98</v>
      </c>
      <c r="E35" s="3">
        <f>IFERROR(INDEX(E51:E500,MATCH($A$35,$C$51:$C$500,0)),"")</f>
        <v>7.8</v>
      </c>
      <c r="H35" s="3">
        <f>IFERROR(INDEX(D35:G35,COUNT(D35:G35)),"")</f>
        <v>7.8</v>
      </c>
      <c r="I35" s="3">
        <f t="shared" ref="I35:Z35" si="27">IFERROR(INDEX(I51:I500,MATCH($C$35,$C$51:$C$500,0)),"")</f>
        <v>2.59</v>
      </c>
      <c r="J35" s="3">
        <f t="shared" si="27"/>
        <v>0.81</v>
      </c>
      <c r="K35" s="3">
        <f t="shared" si="27"/>
        <v>0.78</v>
      </c>
      <c r="L35" s="3">
        <f t="shared" si="27"/>
        <v>0.75</v>
      </c>
      <c r="M35" s="3">
        <f t="shared" si="27"/>
        <v>0.49</v>
      </c>
      <c r="N35" s="3">
        <f t="shared" si="27"/>
        <v>0.88</v>
      </c>
      <c r="O35" s="3">
        <f t="shared" si="27"/>
        <v>1.46</v>
      </c>
      <c r="P35" s="3">
        <f t="shared" si="27"/>
        <v>3.33</v>
      </c>
      <c r="Q35" s="3">
        <f t="shared" si="27"/>
        <v>39.43</v>
      </c>
      <c r="R35" s="3">
        <f t="shared" si="27"/>
        <v>0</v>
      </c>
      <c r="S35" s="3">
        <f t="shared" si="27"/>
        <v>0</v>
      </c>
      <c r="T35" s="3">
        <f t="shared" si="27"/>
        <v>0</v>
      </c>
      <c r="U35" s="3">
        <f t="shared" si="27"/>
        <v>2.4900000000000002</v>
      </c>
      <c r="V35" s="3">
        <f t="shared" si="27"/>
        <v>2.74</v>
      </c>
      <c r="W35" s="3">
        <f t="shared" si="27"/>
        <v>3.51</v>
      </c>
      <c r="X35" s="3">
        <f t="shared" si="27"/>
        <v>0</v>
      </c>
      <c r="Y35" s="3">
        <f t="shared" si="27"/>
        <v>0</v>
      </c>
      <c r="Z35" s="3">
        <f t="shared" si="27"/>
        <v>11.2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500789176089</v>
      </c>
      <c r="E51" s="5">
        <v>506014505076</v>
      </c>
      <c r="F51" s="5">
        <v>331668011335</v>
      </c>
      <c r="G51" s="5">
        <v>293859822659</v>
      </c>
      <c r="I51" s="5">
        <v>1576178059957</v>
      </c>
      <c r="J51" s="5">
        <v>1461186279340</v>
      </c>
      <c r="K51" s="5">
        <v>811659069690</v>
      </c>
      <c r="L51" s="5">
        <v>777407701783</v>
      </c>
      <c r="M51" s="5">
        <v>1394412951021</v>
      </c>
      <c r="N51" s="5">
        <v>1141685024208</v>
      </c>
      <c r="O51" s="5">
        <v>547834061890</v>
      </c>
      <c r="P51" s="5">
        <v>518585515663</v>
      </c>
      <c r="Q51" s="5">
        <v>56338867827</v>
      </c>
      <c r="U51" s="5">
        <v>859279262868</v>
      </c>
      <c r="V51" s="5">
        <v>848500274577</v>
      </c>
      <c r="W51" s="5">
        <v>485466804222</v>
      </c>
      <c r="Z51" s="5">
        <v>2098829132</v>
      </c>
    </row>
    <row r="52" spans="2:26" ht="15.5" x14ac:dyDescent="0.35">
      <c r="C52" t="s">
        <v>85</v>
      </c>
      <c r="D52" s="5">
        <v>-269818628890</v>
      </c>
      <c r="E52" s="5">
        <v>-174670963271</v>
      </c>
      <c r="F52" s="5">
        <v>-173819075070</v>
      </c>
      <c r="G52" s="5">
        <v>-152974920971</v>
      </c>
      <c r="I52" s="5">
        <v>-792583769296</v>
      </c>
      <c r="J52" s="5">
        <v>-829793313750</v>
      </c>
      <c r="K52" s="5">
        <v>-459740579672</v>
      </c>
      <c r="L52" s="5">
        <v>-453703831207</v>
      </c>
      <c r="M52" s="5">
        <v>-1445205367879</v>
      </c>
      <c r="N52" s="5">
        <v>-1205661792798</v>
      </c>
      <c r="O52" s="5">
        <v>-316005482930</v>
      </c>
      <c r="P52" s="5">
        <v>-493281781650</v>
      </c>
      <c r="Q52" s="5">
        <v>-27999644996</v>
      </c>
      <c r="U52" s="5">
        <v>-571006996821</v>
      </c>
      <c r="V52" s="5">
        <v>-481733214139</v>
      </c>
      <c r="W52" s="5">
        <v>-217985484265</v>
      </c>
    </row>
    <row r="53" spans="2:26" ht="15.5" x14ac:dyDescent="0.35">
      <c r="C53" t="s">
        <v>86</v>
      </c>
      <c r="D53" s="5">
        <v>230970547199</v>
      </c>
      <c r="E53" s="5">
        <v>331343541805</v>
      </c>
      <c r="F53" s="5">
        <v>157848936265</v>
      </c>
      <c r="G53" s="5">
        <v>140884901688</v>
      </c>
      <c r="I53" s="5">
        <v>783594290661</v>
      </c>
      <c r="J53" s="5">
        <v>631392965590</v>
      </c>
      <c r="K53" s="5">
        <v>351918490018</v>
      </c>
      <c r="L53" s="5">
        <v>323703870576</v>
      </c>
      <c r="M53" s="5">
        <v>-50792416858</v>
      </c>
      <c r="N53" s="5">
        <v>-63976768590</v>
      </c>
      <c r="O53" s="5">
        <v>231828578960</v>
      </c>
      <c r="P53" s="5">
        <v>25303734013</v>
      </c>
      <c r="Q53" s="5">
        <v>28339222831</v>
      </c>
      <c r="U53" s="5">
        <v>288272266047</v>
      </c>
      <c r="V53" s="5">
        <v>366767060438</v>
      </c>
      <c r="W53" s="5">
        <v>267481319957</v>
      </c>
      <c r="Z53" s="5">
        <v>2098829132</v>
      </c>
    </row>
    <row r="54" spans="2:26" ht="15.5" x14ac:dyDescent="0.35">
      <c r="C54" t="s">
        <v>87</v>
      </c>
      <c r="D54" s="5">
        <v>-57809273541</v>
      </c>
      <c r="E54" s="5">
        <v>-49344984622</v>
      </c>
      <c r="F54" s="5">
        <v>-81337584374</v>
      </c>
      <c r="G54" s="5">
        <v>-50098254033</v>
      </c>
      <c r="I54" s="5">
        <v>-233585379763</v>
      </c>
      <c r="J54" s="5">
        <v>-256248243464</v>
      </c>
      <c r="K54" s="5">
        <v>-264533390752</v>
      </c>
      <c r="L54" s="5">
        <v>-218468265273</v>
      </c>
      <c r="M54" s="5">
        <v>-131563535190</v>
      </c>
      <c r="N54" s="5">
        <v>-108723218416</v>
      </c>
      <c r="O54" s="5">
        <v>-331093660860</v>
      </c>
      <c r="P54" s="5">
        <v>-65532603325</v>
      </c>
      <c r="Q54" s="5">
        <v>-77985369800</v>
      </c>
      <c r="R54" s="5">
        <v>-77341814982</v>
      </c>
      <c r="S54" s="5">
        <v>-87666310531</v>
      </c>
      <c r="T54" s="5">
        <v>-95783979582</v>
      </c>
      <c r="U54" s="5">
        <v>-45295988021</v>
      </c>
      <c r="V54" s="5">
        <v>-51499900917</v>
      </c>
      <c r="W54" s="5">
        <v>-36141663533</v>
      </c>
      <c r="X54" s="5">
        <v>-4558578347</v>
      </c>
      <c r="Y54" s="5">
        <v>-5997505643</v>
      </c>
      <c r="Z54" s="5">
        <v>-6103148307</v>
      </c>
    </row>
    <row r="55" spans="2:26" ht="15.5" x14ac:dyDescent="0.35">
      <c r="C55" t="s">
        <v>88</v>
      </c>
      <c r="D55" s="5">
        <v>-3514137030</v>
      </c>
      <c r="F55" s="5">
        <v>-31589678628</v>
      </c>
      <c r="G55" s="5">
        <v>-11175172271</v>
      </c>
      <c r="I55" s="5">
        <v>-55927169459</v>
      </c>
      <c r="J55" s="5">
        <v>-60714040935</v>
      </c>
      <c r="K55" s="5">
        <v>-73266729314</v>
      </c>
      <c r="L55" s="5">
        <v>-42611374696</v>
      </c>
      <c r="M55" s="5">
        <v>-52431519384</v>
      </c>
      <c r="N55" s="5">
        <v>-4453515293</v>
      </c>
      <c r="O55" s="5">
        <v>-74466394927</v>
      </c>
      <c r="U55" s="5">
        <v>-313390375</v>
      </c>
      <c r="V55" s="5">
        <v>-165000000</v>
      </c>
      <c r="W55" s="5">
        <v>-126407910</v>
      </c>
      <c r="X55" s="5">
        <v>-41410850</v>
      </c>
      <c r="Y55" s="5">
        <v>-32013350</v>
      </c>
      <c r="Z55" s="5">
        <v>-36456500</v>
      </c>
    </row>
    <row r="56" spans="2:26" ht="15.5" x14ac:dyDescent="0.35">
      <c r="C56" t="s">
        <v>89</v>
      </c>
      <c r="D56" s="5">
        <v>-54295136511</v>
      </c>
      <c r="E56" s="5">
        <v>-49344984622</v>
      </c>
      <c r="F56" s="5">
        <v>-49747905746</v>
      </c>
      <c r="G56" s="5">
        <v>-38923081762</v>
      </c>
      <c r="I56" s="5">
        <v>-177658210304</v>
      </c>
      <c r="J56" s="5">
        <v>-195534202529</v>
      </c>
      <c r="K56" s="5">
        <v>-191266661438</v>
      </c>
      <c r="L56" s="5">
        <v>-175856890577</v>
      </c>
      <c r="M56" s="5">
        <v>-79132015806</v>
      </c>
      <c r="N56" s="5">
        <v>-54134715590</v>
      </c>
      <c r="O56" s="5">
        <v>-69982664397</v>
      </c>
      <c r="P56" s="5">
        <v>-65532603325</v>
      </c>
      <c r="Q56" s="5">
        <v>-77985369800</v>
      </c>
      <c r="R56" s="5">
        <v>-77341814982</v>
      </c>
      <c r="S56" s="5">
        <v>-87666310531</v>
      </c>
      <c r="T56" s="5">
        <v>-95783979582</v>
      </c>
      <c r="U56" s="5">
        <v>-44982597646</v>
      </c>
      <c r="V56" s="5">
        <v>-51334900917</v>
      </c>
      <c r="W56" s="5">
        <v>-30676804340</v>
      </c>
      <c r="X56" s="5">
        <v>-4517167497</v>
      </c>
      <c r="Y56" s="5">
        <v>-5965492293</v>
      </c>
      <c r="Z56" s="5">
        <v>-6066691807</v>
      </c>
    </row>
    <row r="57" spans="2:26" ht="15.5" x14ac:dyDescent="0.35">
      <c r="C57" t="s">
        <v>2635</v>
      </c>
      <c r="N57" s="5">
        <v>-50134987533</v>
      </c>
      <c r="O57" s="5">
        <v>-97901860929</v>
      </c>
      <c r="W57" s="5">
        <v>-5338451283</v>
      </c>
    </row>
    <row r="58" spans="2:26" ht="15.5" x14ac:dyDescent="0.35">
      <c r="C58" t="s">
        <v>1287</v>
      </c>
      <c r="O58" s="5">
        <v>-88742740607</v>
      </c>
    </row>
    <row r="59" spans="2:26" ht="15.5" x14ac:dyDescent="0.35">
      <c r="C59" t="s">
        <v>90</v>
      </c>
      <c r="D59" s="5">
        <v>173161273658</v>
      </c>
      <c r="E59" s="5">
        <v>281998557183</v>
      </c>
      <c r="F59" s="5">
        <v>76511351891</v>
      </c>
      <c r="G59" s="5">
        <v>90786647655</v>
      </c>
      <c r="I59" s="5">
        <v>550008910898</v>
      </c>
      <c r="J59" s="5">
        <v>375144722126</v>
      </c>
      <c r="K59" s="5">
        <v>87385099266</v>
      </c>
      <c r="L59" s="5">
        <v>105235605303</v>
      </c>
      <c r="M59" s="5">
        <v>-182355952048</v>
      </c>
      <c r="N59" s="5">
        <v>-172699987006</v>
      </c>
      <c r="O59" s="5">
        <v>-99265081900</v>
      </c>
      <c r="P59" s="5">
        <v>-40228869312</v>
      </c>
      <c r="Q59" s="5">
        <v>-49646146969</v>
      </c>
      <c r="R59" s="5">
        <v>-77341814982</v>
      </c>
      <c r="S59" s="5">
        <v>-87666310531</v>
      </c>
      <c r="T59" s="5">
        <v>-95783979582</v>
      </c>
      <c r="U59" s="5">
        <v>242976278026</v>
      </c>
      <c r="V59" s="5">
        <v>315267159521</v>
      </c>
      <c r="W59" s="5">
        <v>231339656424</v>
      </c>
      <c r="X59" s="5">
        <v>-4558578347</v>
      </c>
      <c r="Y59" s="5">
        <v>-5997505643</v>
      </c>
      <c r="Z59" s="5">
        <v>-4004319175</v>
      </c>
    </row>
    <row r="60" spans="2:26" ht="15.5" x14ac:dyDescent="0.35">
      <c r="C60" t="s">
        <v>91</v>
      </c>
      <c r="D60" s="5">
        <v>8940656964</v>
      </c>
      <c r="E60" s="5">
        <v>24734455631</v>
      </c>
      <c r="F60" s="5">
        <v>27247012975</v>
      </c>
      <c r="G60" s="5">
        <v>36727110729</v>
      </c>
      <c r="I60" s="5">
        <v>98336079068</v>
      </c>
      <c r="J60" s="5">
        <v>138678993812</v>
      </c>
      <c r="K60" s="5">
        <v>-29360735857</v>
      </c>
      <c r="L60" s="5">
        <v>-36397391886</v>
      </c>
      <c r="M60" s="5">
        <v>-71902286278</v>
      </c>
      <c r="N60" s="5">
        <v>-120186054514</v>
      </c>
      <c r="O60" s="5">
        <v>-33625062672</v>
      </c>
      <c r="P60" s="5">
        <v>-80688315471</v>
      </c>
      <c r="Q60" s="5">
        <v>-9084106541</v>
      </c>
      <c r="R60" s="5">
        <v>-2554148264</v>
      </c>
      <c r="S60" s="5">
        <v>43719979132</v>
      </c>
      <c r="T60" s="5">
        <v>19184175650</v>
      </c>
      <c r="U60" s="5">
        <v>194400772534</v>
      </c>
      <c r="V60" s="5">
        <v>78401415107</v>
      </c>
      <c r="W60" s="5">
        <v>1397482901</v>
      </c>
      <c r="X60" s="5">
        <v>244439306</v>
      </c>
      <c r="Y60" s="5">
        <v>877419075</v>
      </c>
      <c r="Z60" s="5">
        <v>-4555934188</v>
      </c>
    </row>
    <row r="61" spans="2:26" ht="15.5" x14ac:dyDescent="0.35">
      <c r="C61" t="s">
        <v>92</v>
      </c>
      <c r="D61" s="5">
        <v>18915873487</v>
      </c>
      <c r="E61" s="5">
        <v>19108877207</v>
      </c>
      <c r="F61" s="5">
        <v>14892144684</v>
      </c>
      <c r="G61" s="5">
        <v>23334157426</v>
      </c>
      <c r="I61" s="5">
        <v>72366476660</v>
      </c>
      <c r="J61" s="5">
        <v>33505149529</v>
      </c>
      <c r="K61" s="5">
        <v>30908557126</v>
      </c>
      <c r="L61" s="5">
        <v>14450048752</v>
      </c>
      <c r="M61" s="5">
        <v>4672662160</v>
      </c>
      <c r="N61" s="5">
        <v>1021252097</v>
      </c>
      <c r="O61" s="5">
        <v>517851401</v>
      </c>
      <c r="P61" s="5">
        <v>1003077843</v>
      </c>
      <c r="Q61" s="5">
        <v>5863073473</v>
      </c>
      <c r="R61" s="5">
        <v>10075002746</v>
      </c>
      <c r="S61" s="5">
        <v>29172581027</v>
      </c>
      <c r="T61" s="5">
        <v>46988018263</v>
      </c>
      <c r="U61" s="5">
        <v>35643391848</v>
      </c>
      <c r="V61" s="5">
        <v>34740063716</v>
      </c>
      <c r="W61" s="5">
        <v>1924281536</v>
      </c>
    </row>
    <row r="62" spans="2:26" ht="15.5" x14ac:dyDescent="0.35">
      <c r="C62" t="s">
        <v>93</v>
      </c>
      <c r="D62" s="5">
        <v>-6329772580</v>
      </c>
      <c r="E62" s="5">
        <v>-612884229</v>
      </c>
      <c r="F62" s="5">
        <v>-3717220711</v>
      </c>
      <c r="G62" s="5">
        <v>5621573313</v>
      </c>
      <c r="I62" s="5">
        <v>-7183155925</v>
      </c>
      <c r="J62" s="5">
        <v>-10271554160</v>
      </c>
      <c r="K62" s="5">
        <v>12351463976</v>
      </c>
      <c r="L62" s="5">
        <v>-16236646065</v>
      </c>
      <c r="M62" s="5">
        <v>-22487793097</v>
      </c>
      <c r="N62" s="5">
        <v>-55436325478</v>
      </c>
      <c r="O62" s="5">
        <v>45156387128</v>
      </c>
      <c r="P62" s="5">
        <v>-39868614373</v>
      </c>
      <c r="Q62" s="5">
        <v>-8861401852</v>
      </c>
      <c r="R62" s="5">
        <v>-8547331080</v>
      </c>
      <c r="S62" s="5">
        <v>20902210262</v>
      </c>
      <c r="T62" s="5">
        <v>-10731672452</v>
      </c>
      <c r="U62" s="5">
        <v>157294398386</v>
      </c>
      <c r="V62" s="5">
        <v>42672192641</v>
      </c>
      <c r="W62" s="5">
        <v>855026572</v>
      </c>
    </row>
    <row r="63" spans="2:26" ht="15.5" x14ac:dyDescent="0.35">
      <c r="C63" t="s">
        <v>27</v>
      </c>
      <c r="D63" s="5">
        <v>-21430413</v>
      </c>
      <c r="E63" s="5">
        <v>-1244191237</v>
      </c>
      <c r="F63" s="5">
        <v>-213253891</v>
      </c>
      <c r="G63" s="5">
        <v>-250796448</v>
      </c>
      <c r="I63" s="5">
        <v>-1165177823</v>
      </c>
      <c r="J63" s="5">
        <v>-17523482293</v>
      </c>
      <c r="K63" s="5">
        <v>-53047021344</v>
      </c>
      <c r="L63" s="5">
        <v>-55831030952</v>
      </c>
      <c r="M63" s="5">
        <v>-47913676902</v>
      </c>
      <c r="N63" s="5">
        <v>-60657435186</v>
      </c>
      <c r="O63" s="5">
        <v>-57117637463</v>
      </c>
      <c r="P63" s="5">
        <v>-41798883079</v>
      </c>
      <c r="Q63" s="5">
        <v>-128124559</v>
      </c>
      <c r="R63" s="5">
        <v>-1902794432</v>
      </c>
      <c r="S63" s="5">
        <v>-223965943</v>
      </c>
      <c r="T63" s="5">
        <v>-676819048</v>
      </c>
      <c r="U63" s="5">
        <v>-1112334234</v>
      </c>
      <c r="V63" s="5">
        <v>-1363961212</v>
      </c>
      <c r="W63" s="5">
        <v>-1242278663</v>
      </c>
    </row>
    <row r="64" spans="2:26" ht="15.5" x14ac:dyDescent="0.35">
      <c r="C64" t="s">
        <v>509</v>
      </c>
    </row>
    <row r="65" spans="3:26" ht="15.5" x14ac:dyDescent="0.35">
      <c r="C65" t="s">
        <v>387</v>
      </c>
      <c r="F65" s="5">
        <v>1470313</v>
      </c>
      <c r="I65" s="5">
        <v>188849242</v>
      </c>
      <c r="J65" s="5">
        <v>1750468392</v>
      </c>
      <c r="L65" s="5">
        <v>92500000</v>
      </c>
      <c r="M65" s="5">
        <v>175000000</v>
      </c>
      <c r="N65" s="5">
        <v>461500000</v>
      </c>
    </row>
    <row r="66" spans="3:26" ht="15.5" x14ac:dyDescent="0.35">
      <c r="C66" t="s">
        <v>97</v>
      </c>
      <c r="D66" s="5">
        <v>-3624013530</v>
      </c>
      <c r="E66" s="5">
        <v>7482653890</v>
      </c>
      <c r="F66" s="5">
        <v>16283872580</v>
      </c>
      <c r="G66" s="5">
        <v>8022176438</v>
      </c>
      <c r="I66" s="5">
        <v>34129086914</v>
      </c>
      <c r="J66" s="5">
        <v>131218412344</v>
      </c>
      <c r="K66" s="5">
        <v>-19573735615</v>
      </c>
      <c r="L66" s="5">
        <v>21127736379</v>
      </c>
      <c r="M66" s="5">
        <v>-6348478439</v>
      </c>
      <c r="N66" s="5">
        <v>-5575045947</v>
      </c>
      <c r="O66" s="5">
        <v>-22181663738</v>
      </c>
      <c r="P66" s="5">
        <v>-23895862</v>
      </c>
      <c r="Q66" s="5">
        <v>-5957653603</v>
      </c>
      <c r="R66" s="5">
        <v>-2179025498</v>
      </c>
      <c r="S66" s="5">
        <v>-6130846214</v>
      </c>
      <c r="T66" s="5">
        <v>-16395351113</v>
      </c>
      <c r="U66" s="5">
        <v>2575316534</v>
      </c>
      <c r="V66" s="5">
        <v>2353119962</v>
      </c>
      <c r="W66" s="5">
        <v>-139546544</v>
      </c>
      <c r="X66" s="5">
        <v>244439306</v>
      </c>
      <c r="Y66" s="5">
        <v>877419075</v>
      </c>
      <c r="Z66" s="5">
        <v>-4555934188</v>
      </c>
    </row>
    <row r="67" spans="3:26" ht="15.5" x14ac:dyDescent="0.35">
      <c r="C67" t="s">
        <v>98</v>
      </c>
      <c r="D67" s="5">
        <v>8940656964</v>
      </c>
      <c r="E67" s="5">
        <v>24734455631</v>
      </c>
      <c r="F67" s="5">
        <v>27247012975</v>
      </c>
      <c r="G67" s="5">
        <v>36727110729</v>
      </c>
      <c r="I67" s="5">
        <v>98336079068</v>
      </c>
      <c r="J67" s="5">
        <v>138678993812</v>
      </c>
      <c r="K67" s="5">
        <v>-29360735857</v>
      </c>
      <c r="L67" s="5">
        <v>-36397391886</v>
      </c>
      <c r="M67" s="5">
        <v>-71902286278</v>
      </c>
      <c r="N67" s="5">
        <v>-120186054514</v>
      </c>
      <c r="O67" s="5">
        <v>-33625062672</v>
      </c>
      <c r="P67" s="5">
        <v>-80688315471</v>
      </c>
      <c r="Q67" s="5">
        <v>-9084106541</v>
      </c>
      <c r="R67" s="5">
        <v>-2554148264</v>
      </c>
      <c r="S67" s="5">
        <v>43719979132</v>
      </c>
      <c r="T67" s="5">
        <v>19184175650</v>
      </c>
      <c r="U67" s="5">
        <v>194400772534</v>
      </c>
      <c r="V67" s="5">
        <v>78401415107</v>
      </c>
      <c r="W67" s="5">
        <v>1397482901</v>
      </c>
      <c r="X67" s="5">
        <v>244439306</v>
      </c>
      <c r="Y67" s="5">
        <v>877419075</v>
      </c>
      <c r="Z67" s="5">
        <v>-4555934188</v>
      </c>
    </row>
    <row r="68" spans="3:26" ht="15.5" x14ac:dyDescent="0.35">
      <c r="C68" t="s">
        <v>29</v>
      </c>
      <c r="D68" s="5">
        <v>182101930622</v>
      </c>
      <c r="E68" s="5">
        <v>306733012814</v>
      </c>
      <c r="F68" s="5">
        <v>103758364866</v>
      </c>
      <c r="G68" s="5">
        <v>127513758384</v>
      </c>
      <c r="I68" s="5">
        <v>648344989966</v>
      </c>
      <c r="J68" s="5">
        <v>513823715938</v>
      </c>
      <c r="K68" s="5">
        <v>58024363409</v>
      </c>
      <c r="L68" s="5">
        <v>68838213417</v>
      </c>
      <c r="M68" s="5">
        <v>-254258238326</v>
      </c>
      <c r="N68" s="5">
        <v>-292886041520</v>
      </c>
      <c r="O68" s="5">
        <v>-132890144572</v>
      </c>
      <c r="P68" s="5">
        <v>-120917184783</v>
      </c>
      <c r="Q68" s="5">
        <v>-58730253510</v>
      </c>
      <c r="R68" s="5">
        <v>-79895963246</v>
      </c>
      <c r="S68" s="5">
        <v>-43946331399</v>
      </c>
      <c r="T68" s="5">
        <v>-76599803932</v>
      </c>
      <c r="U68" s="5">
        <v>437377050560</v>
      </c>
      <c r="V68" s="5">
        <v>393668574628</v>
      </c>
      <c r="W68" s="5">
        <v>232737139325</v>
      </c>
      <c r="X68" s="5">
        <v>-4314139041</v>
      </c>
      <c r="Y68" s="5">
        <v>-5120086568</v>
      </c>
      <c r="Z68" s="5">
        <v>-8560253363</v>
      </c>
    </row>
    <row r="69" spans="3:26" ht="15.5" x14ac:dyDescent="0.35">
      <c r="C69" t="s">
        <v>28</v>
      </c>
      <c r="D69" s="5">
        <v>-16798932545</v>
      </c>
      <c r="E69" s="5">
        <v>-69007863324</v>
      </c>
      <c r="F69" s="5">
        <v>26829987525</v>
      </c>
      <c r="G69" s="5">
        <v>4901311291</v>
      </c>
      <c r="I69" s="5">
        <v>-75070455470</v>
      </c>
      <c r="J69" s="5">
        <v>-101871833759</v>
      </c>
      <c r="K69" s="5">
        <v>-27347558609</v>
      </c>
      <c r="L69" s="5">
        <v>-41672102331</v>
      </c>
      <c r="M69" s="5">
        <v>-87223707551</v>
      </c>
      <c r="N69" s="5">
        <v>17018555821</v>
      </c>
      <c r="O69" s="5">
        <v>31960292812</v>
      </c>
      <c r="P69" s="5">
        <v>27370107634</v>
      </c>
      <c r="Q69" s="5">
        <v>14136505156</v>
      </c>
      <c r="R69" s="5">
        <v>-7265066273</v>
      </c>
      <c r="S69" s="5">
        <v>11301778465</v>
      </c>
      <c r="T69" s="5">
        <v>30391713116</v>
      </c>
      <c r="U69" s="5">
        <v>-100090982122</v>
      </c>
      <c r="V69" s="5">
        <v>-90220808072</v>
      </c>
      <c r="W69" s="5">
        <v>-55261859624</v>
      </c>
      <c r="X69" s="5">
        <v>615337125</v>
      </c>
      <c r="Y69" s="5">
        <v>1221556086</v>
      </c>
      <c r="Z69" s="5">
        <v>1098382736</v>
      </c>
    </row>
    <row r="70" spans="3:26" ht="15.5" x14ac:dyDescent="0.35">
      <c r="C70" t="s">
        <v>99</v>
      </c>
      <c r="D70" s="5">
        <v>165302998077</v>
      </c>
      <c r="E70" s="5">
        <v>237725149490</v>
      </c>
      <c r="F70" s="5">
        <v>130588352391</v>
      </c>
      <c r="G70" s="5">
        <v>132415069675</v>
      </c>
      <c r="I70" s="5">
        <v>573274534496</v>
      </c>
      <c r="J70" s="5">
        <v>411951882179</v>
      </c>
      <c r="K70" s="5">
        <v>30676804800</v>
      </c>
      <c r="L70" s="5">
        <v>27166111086</v>
      </c>
      <c r="M70" s="5">
        <v>-341481945877</v>
      </c>
      <c r="N70" s="5">
        <v>-275867485699</v>
      </c>
      <c r="O70" s="5">
        <v>-100929851760</v>
      </c>
      <c r="P70" s="5">
        <v>-93547077149</v>
      </c>
      <c r="Q70" s="5">
        <v>-44593748354</v>
      </c>
      <c r="R70" s="5">
        <v>-87161029519</v>
      </c>
      <c r="S70" s="5">
        <v>-32644552934</v>
      </c>
      <c r="T70" s="5">
        <v>-46208090816</v>
      </c>
      <c r="U70" s="5">
        <v>337286068438</v>
      </c>
      <c r="V70" s="5">
        <v>303447766556</v>
      </c>
      <c r="W70" s="5">
        <v>177475279701</v>
      </c>
      <c r="X70" s="5">
        <v>-3698801916</v>
      </c>
      <c r="Y70" s="5">
        <v>-3898530482</v>
      </c>
      <c r="Z70" s="5">
        <v>-7461870627</v>
      </c>
    </row>
    <row r="71" spans="3:26" ht="15.5" x14ac:dyDescent="0.35">
      <c r="C71" t="s">
        <v>100</v>
      </c>
      <c r="X71" s="5">
        <v>299182</v>
      </c>
      <c r="Y71" s="5">
        <v>214445</v>
      </c>
      <c r="Z71" s="5">
        <v>402587</v>
      </c>
    </row>
    <row r="72" spans="3:26" ht="15.5" x14ac:dyDescent="0.35">
      <c r="C72" t="s">
        <v>101</v>
      </c>
      <c r="D72" s="5">
        <v>165302998077</v>
      </c>
      <c r="E72" s="5">
        <v>237725149490</v>
      </c>
      <c r="F72" s="5">
        <v>130588352391</v>
      </c>
      <c r="G72" s="5">
        <v>132415069675</v>
      </c>
      <c r="I72" s="5">
        <v>573274534496</v>
      </c>
      <c r="J72" s="5">
        <v>411951882179</v>
      </c>
      <c r="K72" s="5">
        <v>30676804800</v>
      </c>
      <c r="L72" s="5">
        <v>27166111086</v>
      </c>
      <c r="M72" s="5">
        <v>-341481945877</v>
      </c>
      <c r="N72" s="5">
        <v>-275867485699</v>
      </c>
      <c r="O72" s="5">
        <v>-100929851760</v>
      </c>
      <c r="P72" s="5">
        <v>-93547077149</v>
      </c>
      <c r="Q72" s="5">
        <v>-44593748354</v>
      </c>
      <c r="R72" s="5">
        <v>-87161029519</v>
      </c>
      <c r="S72" s="5">
        <v>-32644552934</v>
      </c>
      <c r="T72" s="5">
        <v>-46208090816</v>
      </c>
      <c r="U72" s="5">
        <v>337286068438</v>
      </c>
      <c r="V72" s="5">
        <v>303447766556</v>
      </c>
      <c r="W72" s="5">
        <v>177475279701</v>
      </c>
      <c r="X72" s="5">
        <v>-3698502734</v>
      </c>
      <c r="Y72" s="5">
        <v>-3898316037</v>
      </c>
      <c r="Z72" s="5">
        <v>-7461468040</v>
      </c>
    </row>
    <row r="73" spans="3:26" ht="15.5" x14ac:dyDescent="0.35">
      <c r="C73" t="s">
        <v>102</v>
      </c>
      <c r="F73" s="5">
        <v>1117649990</v>
      </c>
      <c r="I73" s="5">
        <v>1117649990</v>
      </c>
      <c r="J73" s="5">
        <v>2948003173</v>
      </c>
      <c r="K73" s="5">
        <v>-1633708855</v>
      </c>
      <c r="L73" s="5">
        <v>18956092</v>
      </c>
      <c r="M73" s="5">
        <v>1664972318</v>
      </c>
      <c r="N73" s="5">
        <v>-711058017</v>
      </c>
      <c r="O73" s="5">
        <v>-464551417</v>
      </c>
      <c r="P73" s="5">
        <v>933159303</v>
      </c>
      <c r="Q73" s="5">
        <v>-30333896</v>
      </c>
      <c r="R73" s="5">
        <v>-6322603618</v>
      </c>
      <c r="S73" s="5">
        <v>573138265</v>
      </c>
      <c r="T73" s="5">
        <v>369497162</v>
      </c>
      <c r="U73" s="5">
        <v>6320325760</v>
      </c>
    </row>
    <row r="74" spans="3:26" ht="15.5" x14ac:dyDescent="0.35">
      <c r="C74" t="s">
        <v>103</v>
      </c>
      <c r="D74" s="5">
        <v>165302998077</v>
      </c>
      <c r="E74" s="5">
        <v>237725149490</v>
      </c>
      <c r="F74" s="5">
        <v>131706002381</v>
      </c>
      <c r="G74" s="5">
        <v>132415069675</v>
      </c>
      <c r="I74" s="5">
        <v>574392184486</v>
      </c>
      <c r="J74" s="5">
        <v>414899885352</v>
      </c>
      <c r="K74" s="5">
        <v>29043095945</v>
      </c>
      <c r="L74" s="5">
        <v>27185067178</v>
      </c>
      <c r="M74" s="5">
        <v>-339816973559</v>
      </c>
      <c r="N74" s="5">
        <v>-276578543716</v>
      </c>
      <c r="O74" s="5">
        <v>-101394403177</v>
      </c>
      <c r="P74" s="5">
        <v>-92613917846</v>
      </c>
      <c r="Q74" s="5">
        <v>-44624082250</v>
      </c>
      <c r="R74" s="5">
        <v>-93483633137</v>
      </c>
      <c r="S74" s="5">
        <v>-32071414669</v>
      </c>
      <c r="T74" s="5">
        <v>-45838593654</v>
      </c>
      <c r="U74" s="5">
        <v>343606394198</v>
      </c>
      <c r="V74" s="5">
        <v>303447766556</v>
      </c>
      <c r="W74" s="5">
        <v>177475279701</v>
      </c>
    </row>
    <row r="75" spans="3:26" ht="15.5" x14ac:dyDescent="0.35">
      <c r="C75" t="s">
        <v>104</v>
      </c>
      <c r="D75" s="5">
        <v>165302998077</v>
      </c>
      <c r="E75" s="5">
        <v>237725149490</v>
      </c>
      <c r="F75" s="5">
        <v>130588352391</v>
      </c>
      <c r="G75" s="5">
        <v>132415069675</v>
      </c>
      <c r="I75" s="5">
        <v>573274534496</v>
      </c>
      <c r="J75" s="5">
        <v>411951882179</v>
      </c>
      <c r="K75" s="5">
        <v>30676804800</v>
      </c>
      <c r="L75" s="5">
        <v>27166111086</v>
      </c>
      <c r="M75" s="5">
        <v>-341481945877</v>
      </c>
      <c r="N75" s="5">
        <v>-275867485699</v>
      </c>
      <c r="O75" s="5">
        <v>-100929851760</v>
      </c>
      <c r="P75" s="5">
        <v>-93547077149</v>
      </c>
      <c r="Q75" s="5">
        <v>-44593748354</v>
      </c>
      <c r="R75" s="5">
        <v>-87161029519</v>
      </c>
      <c r="S75" s="5">
        <v>-32644552934</v>
      </c>
      <c r="T75" s="5">
        <v>-46208090816</v>
      </c>
      <c r="U75" s="5">
        <v>337286068438</v>
      </c>
      <c r="V75" s="5">
        <v>303447766556</v>
      </c>
      <c r="W75" s="5">
        <v>177475279701</v>
      </c>
      <c r="X75" s="5">
        <v>-3698502734</v>
      </c>
      <c r="Y75" s="5">
        <v>-3898316037</v>
      </c>
      <c r="Z75" s="5">
        <v>-7461468040</v>
      </c>
    </row>
    <row r="76" spans="3:26" ht="15.5" x14ac:dyDescent="0.35">
      <c r="C76" t="s">
        <v>8</v>
      </c>
      <c r="D76" s="5">
        <v>167790289949</v>
      </c>
      <c r="E76" s="5">
        <v>238454035755</v>
      </c>
      <c r="F76" s="5">
        <v>132209172989</v>
      </c>
      <c r="G76" s="5">
        <v>132098577242</v>
      </c>
      <c r="I76" s="5">
        <v>574578862661</v>
      </c>
      <c r="J76" s="5">
        <v>369107615326</v>
      </c>
      <c r="K76" s="5">
        <v>60982571161</v>
      </c>
      <c r="L76" s="5">
        <v>58496577829</v>
      </c>
      <c r="M76" s="5">
        <v>-184331446124</v>
      </c>
      <c r="N76" s="5">
        <v>-165695170991</v>
      </c>
      <c r="O76" s="5">
        <v>-40006745975</v>
      </c>
      <c r="P76" s="5">
        <v>-52545317790</v>
      </c>
      <c r="Q76" s="5">
        <v>-33658777389</v>
      </c>
      <c r="R76" s="5">
        <v>-84911311402</v>
      </c>
      <c r="S76" s="5">
        <v>-29511526602</v>
      </c>
      <c r="T76" s="5">
        <v>-45496373589</v>
      </c>
      <c r="U76" s="5">
        <v>343483528047</v>
      </c>
      <c r="V76" s="5">
        <v>303327901705</v>
      </c>
      <c r="W76" s="5">
        <v>177217934391</v>
      </c>
    </row>
    <row r="77" spans="3:26" ht="15.5" x14ac:dyDescent="0.35">
      <c r="C77" t="s">
        <v>289</v>
      </c>
      <c r="D77" s="5">
        <v>-2487291872</v>
      </c>
      <c r="E77" s="5">
        <v>-728886265</v>
      </c>
      <c r="F77" s="5">
        <v>-503170608</v>
      </c>
      <c r="G77" s="5">
        <v>316492433</v>
      </c>
      <c r="I77" s="5">
        <v>-186678175</v>
      </c>
      <c r="J77" s="5">
        <v>45792270026</v>
      </c>
      <c r="K77" s="5">
        <v>-31939475216</v>
      </c>
      <c r="L77" s="5">
        <v>-31311510651</v>
      </c>
      <c r="M77" s="5">
        <v>-155485527435</v>
      </c>
      <c r="N77" s="5">
        <v>-110883372725</v>
      </c>
      <c r="O77" s="5">
        <v>-61387657202</v>
      </c>
      <c r="P77" s="5">
        <v>-40068600056</v>
      </c>
      <c r="Q77" s="5">
        <v>-10965304861</v>
      </c>
      <c r="R77" s="5">
        <v>-8572321735</v>
      </c>
      <c r="S77" s="5">
        <v>-2559888067</v>
      </c>
      <c r="T77" s="5">
        <v>-342220065</v>
      </c>
      <c r="U77" s="5">
        <v>122866151</v>
      </c>
      <c r="V77" s="5">
        <v>119864851</v>
      </c>
      <c r="W77" s="5">
        <v>257345310</v>
      </c>
    </row>
    <row r="78" spans="3:26" ht="15.5" x14ac:dyDescent="0.35">
      <c r="C78" t="s">
        <v>105</v>
      </c>
      <c r="D78" s="5">
        <v>165302998077</v>
      </c>
      <c r="E78" s="5">
        <v>237725149490</v>
      </c>
      <c r="F78" s="5">
        <v>130588352391</v>
      </c>
      <c r="G78" s="5">
        <v>132415069675</v>
      </c>
      <c r="I78" s="5">
        <v>573274534496</v>
      </c>
      <c r="J78" s="5">
        <v>411951882179</v>
      </c>
      <c r="K78" s="5">
        <v>30676804800</v>
      </c>
      <c r="L78" s="5">
        <v>27166111086</v>
      </c>
      <c r="M78" s="5">
        <v>-341481945877</v>
      </c>
      <c r="N78" s="5">
        <v>-275867485699</v>
      </c>
      <c r="O78" s="5">
        <v>-100929851760</v>
      </c>
      <c r="P78" s="5">
        <v>-93547077149</v>
      </c>
      <c r="Q78" s="5">
        <v>-44593748354</v>
      </c>
      <c r="R78" s="5">
        <v>-87161029519</v>
      </c>
      <c r="S78" s="5">
        <v>-32644552934</v>
      </c>
      <c r="T78" s="5">
        <v>-46208090816</v>
      </c>
      <c r="U78" s="5">
        <v>337286068438</v>
      </c>
      <c r="V78" s="5">
        <v>303447766556</v>
      </c>
      <c r="W78" s="5">
        <v>177475279701</v>
      </c>
      <c r="X78" s="5">
        <v>-3698502734</v>
      </c>
      <c r="Y78" s="5">
        <v>-3898316037</v>
      </c>
      <c r="Z78" s="5">
        <v>-7461468040</v>
      </c>
    </row>
    <row r="79" spans="3:26" ht="15.5" x14ac:dyDescent="0.35">
      <c r="C79" t="s">
        <v>106</v>
      </c>
      <c r="D79" s="5">
        <v>165302998077</v>
      </c>
      <c r="E79" s="5">
        <v>237725149490</v>
      </c>
      <c r="F79" s="5">
        <v>131706002381</v>
      </c>
      <c r="G79" s="5">
        <v>132415069675</v>
      </c>
      <c r="I79" s="5">
        <v>574392184486</v>
      </c>
      <c r="J79" s="5">
        <v>414899885352</v>
      </c>
      <c r="K79" s="5">
        <v>29043095945</v>
      </c>
      <c r="L79" s="5">
        <v>27185067178</v>
      </c>
      <c r="M79" s="5">
        <v>-339816973559</v>
      </c>
      <c r="N79" s="5">
        <v>-276578543716</v>
      </c>
      <c r="O79" s="5">
        <v>-101394403177</v>
      </c>
      <c r="P79" s="5">
        <v>-92613917846</v>
      </c>
      <c r="Q79" s="5">
        <v>-44624082250</v>
      </c>
      <c r="R79" s="5">
        <v>-93483633137</v>
      </c>
      <c r="S79" s="5">
        <v>-32071414669</v>
      </c>
      <c r="T79" s="5">
        <v>-45838593654</v>
      </c>
      <c r="U79" s="5">
        <v>343606394198</v>
      </c>
      <c r="V79" s="5">
        <v>303447766556</v>
      </c>
      <c r="W79" s="5">
        <v>177475279701</v>
      </c>
    </row>
    <row r="80" spans="3:26" ht="15.5" x14ac:dyDescent="0.35">
      <c r="C80" t="s">
        <v>107</v>
      </c>
      <c r="D80" s="5">
        <v>165302998077</v>
      </c>
      <c r="E80" s="5">
        <v>237725149490</v>
      </c>
      <c r="F80" s="5">
        <v>131706002381</v>
      </c>
      <c r="G80" s="5">
        <v>132415069675</v>
      </c>
      <c r="I80" s="5">
        <v>574392184486</v>
      </c>
      <c r="J80" s="5">
        <v>414899885352</v>
      </c>
      <c r="K80" s="5">
        <v>29043095945</v>
      </c>
      <c r="L80" s="5">
        <v>27185067178</v>
      </c>
      <c r="M80" s="5">
        <v>-339816973559</v>
      </c>
      <c r="N80" s="5">
        <v>-276578543716</v>
      </c>
      <c r="O80" s="5">
        <v>-101394403177</v>
      </c>
      <c r="P80" s="5">
        <v>-92613917846</v>
      </c>
      <c r="Q80" s="5">
        <v>-44624082250</v>
      </c>
      <c r="R80" s="5">
        <v>-93483633137</v>
      </c>
      <c r="S80" s="5">
        <v>-32071414669</v>
      </c>
      <c r="T80" s="5">
        <v>-45838593654</v>
      </c>
      <c r="U80" s="5">
        <v>343606394198</v>
      </c>
      <c r="V80" s="5">
        <v>303447766556</v>
      </c>
      <c r="W80" s="5">
        <v>177475279701</v>
      </c>
    </row>
    <row r="82" spans="2:26" ht="15.5" x14ac:dyDescent="0.35">
      <c r="B82" t="s">
        <v>108</v>
      </c>
      <c r="C82" t="s">
        <v>109</v>
      </c>
    </row>
    <row r="83" spans="2:26" ht="15.5" x14ac:dyDescent="0.35">
      <c r="C83" t="s">
        <v>110</v>
      </c>
    </row>
    <row r="84" spans="2:26" ht="15.5" x14ac:dyDescent="0.35">
      <c r="C84" t="s">
        <v>20</v>
      </c>
      <c r="D84" s="5">
        <v>659664734928</v>
      </c>
      <c r="E84" s="5">
        <v>644255924076</v>
      </c>
      <c r="F84" s="5">
        <v>723903213135</v>
      </c>
      <c r="G84" s="5">
        <v>932924062458</v>
      </c>
      <c r="I84" s="5">
        <v>723903213135</v>
      </c>
      <c r="J84" s="5">
        <v>517872258550</v>
      </c>
      <c r="K84" s="5">
        <v>440175040153</v>
      </c>
      <c r="L84" s="5">
        <v>381647726668</v>
      </c>
      <c r="M84" s="5">
        <v>314105114395</v>
      </c>
      <c r="N84" s="5">
        <v>41909593500</v>
      </c>
      <c r="O84" s="5">
        <v>23821966192</v>
      </c>
      <c r="P84" s="5">
        <v>14186356497</v>
      </c>
      <c r="Q84" s="5">
        <v>20393795335</v>
      </c>
      <c r="R84" s="5">
        <v>104811014771</v>
      </c>
      <c r="S84" s="5">
        <v>277442709715</v>
      </c>
      <c r="T84" s="5">
        <v>445795284405</v>
      </c>
      <c r="U84" s="5">
        <v>833752463749</v>
      </c>
      <c r="V84" s="5">
        <v>746440803287</v>
      </c>
      <c r="W84" s="5">
        <v>1000232715905</v>
      </c>
      <c r="X84" s="5">
        <v>4373368677</v>
      </c>
      <c r="Y84" s="5">
        <v>112276805</v>
      </c>
      <c r="Z84" s="5">
        <v>7010329941</v>
      </c>
    </row>
    <row r="85" spans="2:26" ht="15.5" x14ac:dyDescent="0.35">
      <c r="C85" t="s">
        <v>856</v>
      </c>
    </row>
    <row r="86" spans="2:26" ht="15.5" x14ac:dyDescent="0.35">
      <c r="C86" t="s">
        <v>112</v>
      </c>
      <c r="D86" s="5">
        <v>195379750392</v>
      </c>
      <c r="E86" s="5">
        <v>299201516677</v>
      </c>
      <c r="F86" s="5">
        <v>94628646770</v>
      </c>
      <c r="G86" s="5">
        <v>17641941552</v>
      </c>
      <c r="I86" s="5">
        <v>94628646770</v>
      </c>
      <c r="J86" s="5">
        <v>53816447978</v>
      </c>
      <c r="K86" s="5">
        <v>101397241533</v>
      </c>
      <c r="L86" s="5">
        <v>123825140910</v>
      </c>
      <c r="M86" s="5">
        <v>32578200153</v>
      </c>
      <c r="N86" s="5">
        <v>27250483139</v>
      </c>
      <c r="O86" s="5">
        <v>6117139452</v>
      </c>
      <c r="P86" s="5">
        <v>138216819544</v>
      </c>
      <c r="Q86" s="5">
        <v>41485905028</v>
      </c>
      <c r="R86" s="5">
        <v>12124889928</v>
      </c>
      <c r="S86" s="5">
        <v>14938635380</v>
      </c>
      <c r="T86" s="5">
        <v>38122366515</v>
      </c>
      <c r="U86" s="5">
        <v>248040596887</v>
      </c>
      <c r="V86" s="5">
        <v>233236836256</v>
      </c>
      <c r="W86" s="5">
        <v>152880622072</v>
      </c>
    </row>
    <row r="87" spans="2:26" ht="15.5" x14ac:dyDescent="0.35">
      <c r="C87" t="s">
        <v>114</v>
      </c>
      <c r="D87" s="5">
        <v>12176111002</v>
      </c>
      <c r="E87" s="5">
        <v>13280610990</v>
      </c>
      <c r="F87" s="5">
        <v>12564086614</v>
      </c>
      <c r="G87" s="5">
        <v>23123235343</v>
      </c>
      <c r="I87" s="5">
        <v>12564086614</v>
      </c>
      <c r="J87" s="5">
        <v>13812061282</v>
      </c>
      <c r="K87" s="5">
        <v>42738767304</v>
      </c>
      <c r="L87" s="5">
        <v>42083828646</v>
      </c>
      <c r="M87" s="5">
        <v>36220013983</v>
      </c>
      <c r="N87" s="5">
        <v>35941042838</v>
      </c>
      <c r="O87" s="5">
        <v>35175245923</v>
      </c>
      <c r="P87" s="5">
        <v>17624910719</v>
      </c>
      <c r="Q87" s="5">
        <v>12143455463</v>
      </c>
      <c r="R87" s="5">
        <v>3721006102</v>
      </c>
      <c r="S87" s="5">
        <v>2165599327</v>
      </c>
      <c r="T87" s="5">
        <v>2097300669</v>
      </c>
      <c r="U87" s="5">
        <v>1220462981</v>
      </c>
      <c r="V87" s="5">
        <v>12385394855</v>
      </c>
      <c r="W87" s="5">
        <v>10788218758</v>
      </c>
    </row>
    <row r="88" spans="2:26" ht="15.5" x14ac:dyDescent="0.35">
      <c r="C88" t="s">
        <v>115</v>
      </c>
      <c r="D88" s="5">
        <v>195379750392</v>
      </c>
      <c r="E88" s="5">
        <v>299201516677</v>
      </c>
      <c r="F88" s="5">
        <v>94628646770</v>
      </c>
      <c r="G88" s="5">
        <v>17641941552</v>
      </c>
      <c r="I88" s="5">
        <v>94628646770</v>
      </c>
      <c r="J88" s="5">
        <v>53816447978</v>
      </c>
      <c r="K88" s="5">
        <v>101397241533</v>
      </c>
      <c r="L88" s="5">
        <v>123825140910</v>
      </c>
      <c r="M88" s="5">
        <v>32578200153</v>
      </c>
      <c r="N88" s="5">
        <v>27250483139</v>
      </c>
      <c r="O88" s="5">
        <v>6117139452</v>
      </c>
      <c r="P88" s="5">
        <v>138216819544</v>
      </c>
      <c r="Q88" s="5">
        <v>41485905028</v>
      </c>
      <c r="R88" s="5">
        <v>12124889928</v>
      </c>
      <c r="S88" s="5">
        <v>14938635380</v>
      </c>
      <c r="T88" s="5">
        <v>38122366515</v>
      </c>
      <c r="U88" s="5">
        <v>248040596887</v>
      </c>
      <c r="V88" s="5">
        <v>233236836256</v>
      </c>
      <c r="W88" s="5">
        <v>152880622072</v>
      </c>
    </row>
    <row r="89" spans="2:26" ht="15.5" x14ac:dyDescent="0.35">
      <c r="C89" t="s">
        <v>117</v>
      </c>
      <c r="D89" s="5">
        <v>45401343785</v>
      </c>
      <c r="E89" s="5">
        <v>34741427208</v>
      </c>
      <c r="F89" s="5">
        <v>34600533848</v>
      </c>
      <c r="G89" s="5">
        <v>18690530988</v>
      </c>
      <c r="I89" s="5">
        <v>34600533848</v>
      </c>
      <c r="J89" s="5">
        <v>18566552126</v>
      </c>
      <c r="K89" s="5">
        <v>15999131938</v>
      </c>
      <c r="L89" s="5">
        <v>7256831583</v>
      </c>
      <c r="M89" s="5">
        <v>1036035967</v>
      </c>
      <c r="N89" s="5">
        <v>4030084317</v>
      </c>
      <c r="O89" s="5">
        <v>11323888578</v>
      </c>
      <c r="P89" s="5">
        <v>43871828260</v>
      </c>
      <c r="Q89" s="5">
        <v>54573370775</v>
      </c>
      <c r="R89" s="5">
        <v>71803270315</v>
      </c>
      <c r="S89" s="5">
        <v>88380331724</v>
      </c>
      <c r="T89" s="5">
        <v>65580445734</v>
      </c>
      <c r="U89" s="5">
        <v>23368877276</v>
      </c>
      <c r="V89" s="5">
        <v>16171327327</v>
      </c>
      <c r="W89" s="5">
        <v>27883006150</v>
      </c>
      <c r="X89" s="5">
        <v>112801000</v>
      </c>
      <c r="Y89" s="5">
        <v>71869000</v>
      </c>
      <c r="Z89" s="5">
        <v>2000000</v>
      </c>
    </row>
    <row r="90" spans="2:26" ht="15.5" x14ac:dyDescent="0.35">
      <c r="C90" t="s">
        <v>119</v>
      </c>
      <c r="D90" s="5">
        <v>148282384875</v>
      </c>
      <c r="E90" s="5">
        <v>106521539072</v>
      </c>
      <c r="F90" s="5">
        <v>116357964581</v>
      </c>
      <c r="G90" s="5">
        <v>169425602792</v>
      </c>
      <c r="I90" s="5">
        <v>116357964581</v>
      </c>
      <c r="J90" s="5">
        <v>112592286434</v>
      </c>
      <c r="K90" s="5">
        <v>108714240156</v>
      </c>
      <c r="L90" s="5">
        <v>96601673870</v>
      </c>
      <c r="M90" s="5">
        <v>156097401538</v>
      </c>
      <c r="N90" s="5">
        <v>435054137082</v>
      </c>
      <c r="O90" s="5">
        <v>439314694625</v>
      </c>
      <c r="P90" s="5">
        <v>353396612495</v>
      </c>
      <c r="Q90" s="5">
        <v>257438455326</v>
      </c>
      <c r="R90" s="5">
        <v>98147677684</v>
      </c>
      <c r="S90" s="5">
        <v>11909420762</v>
      </c>
      <c r="T90" s="5">
        <v>19064768295</v>
      </c>
      <c r="U90" s="5">
        <v>19064768295</v>
      </c>
      <c r="V90" s="5">
        <v>6402104254</v>
      </c>
      <c r="W90" s="5">
        <v>12437257042</v>
      </c>
    </row>
    <row r="91" spans="2:26" ht="15.5" x14ac:dyDescent="0.35">
      <c r="C91" t="s">
        <v>97</v>
      </c>
      <c r="D91" s="5">
        <v>-125406639999</v>
      </c>
      <c r="E91" s="5">
        <v>-170674857499</v>
      </c>
      <c r="F91" s="5">
        <v>-170674857499</v>
      </c>
      <c r="G91" s="5">
        <v>-171768194538</v>
      </c>
      <c r="I91" s="5">
        <v>-170674857499</v>
      </c>
      <c r="J91" s="5">
        <v>-171768194538</v>
      </c>
      <c r="K91" s="5">
        <v>-44020490096</v>
      </c>
      <c r="L91" s="5">
        <v>-46496530240</v>
      </c>
      <c r="M91" s="5">
        <v>-46475425009</v>
      </c>
      <c r="N91" s="5">
        <v>-48077015127</v>
      </c>
      <c r="O91" s="5">
        <v>-47556810837</v>
      </c>
      <c r="P91" s="5">
        <v>-49384106720</v>
      </c>
      <c r="Q91" s="5">
        <v>-49384106720</v>
      </c>
      <c r="R91" s="5">
        <v>-49384106720</v>
      </c>
      <c r="S91" s="5">
        <v>-42229519028</v>
      </c>
      <c r="T91" s="5">
        <v>-36694283798</v>
      </c>
      <c r="U91" s="5">
        <v>10320325760</v>
      </c>
      <c r="V91" s="5">
        <v>2000000000</v>
      </c>
      <c r="X91" s="5">
        <v>3898689846</v>
      </c>
      <c r="Y91" s="5">
        <v>3898689845</v>
      </c>
      <c r="Z91" s="5">
        <v>3898689845</v>
      </c>
    </row>
    <row r="92" spans="2:26" ht="15.5" x14ac:dyDescent="0.35">
      <c r="C92" t="s">
        <v>120</v>
      </c>
      <c r="D92" s="5">
        <v>1425980065044</v>
      </c>
      <c r="E92" s="5">
        <v>1402904709734</v>
      </c>
      <c r="F92" s="5">
        <v>1452094095697</v>
      </c>
      <c r="G92" s="5">
        <v>1738824472720</v>
      </c>
      <c r="I92" s="5">
        <v>1452094095697</v>
      </c>
      <c r="J92" s="5">
        <v>1005472553295</v>
      </c>
      <c r="K92" s="5">
        <v>1119506010625</v>
      </c>
      <c r="L92" s="5">
        <v>1037529657442</v>
      </c>
      <c r="M92" s="5">
        <v>916048993518</v>
      </c>
      <c r="N92" s="5">
        <v>978169356474</v>
      </c>
      <c r="O92" s="5">
        <v>945130924768</v>
      </c>
      <c r="P92" s="5">
        <v>810246912624</v>
      </c>
      <c r="Q92" s="5">
        <v>495209951135</v>
      </c>
      <c r="R92" s="5">
        <v>516295688919</v>
      </c>
      <c r="S92" s="5">
        <v>837886639431</v>
      </c>
      <c r="T92" s="5">
        <v>753229759765</v>
      </c>
      <c r="U92" s="5">
        <v>1224416598956</v>
      </c>
      <c r="V92" s="5">
        <v>1300944563909</v>
      </c>
      <c r="W92" s="5">
        <v>1221955959228</v>
      </c>
      <c r="X92" s="5">
        <v>4723253401</v>
      </c>
      <c r="Y92" s="5">
        <v>552507243</v>
      </c>
      <c r="Z92" s="5">
        <v>7453647131</v>
      </c>
    </row>
    <row r="93" spans="2:26" ht="15.5" x14ac:dyDescent="0.35">
      <c r="C93" t="s">
        <v>121</v>
      </c>
    </row>
    <row r="94" spans="2:26" ht="15.5" x14ac:dyDescent="0.35">
      <c r="C94" t="s">
        <v>125</v>
      </c>
      <c r="D94" s="5">
        <v>20404284646</v>
      </c>
      <c r="E94" s="5">
        <v>20404284646</v>
      </c>
      <c r="F94" s="5">
        <v>20404284646</v>
      </c>
      <c r="G94" s="5">
        <v>20622959882</v>
      </c>
      <c r="I94" s="5">
        <v>20404284646</v>
      </c>
      <c r="J94" s="5">
        <v>20622959882</v>
      </c>
      <c r="K94" s="5">
        <v>53705060173</v>
      </c>
      <c r="L94" s="5">
        <v>55849460276</v>
      </c>
      <c r="M94" s="5">
        <v>70602703633</v>
      </c>
      <c r="N94" s="5">
        <v>143720885529</v>
      </c>
      <c r="O94" s="5">
        <v>123978466183</v>
      </c>
      <c r="P94" s="5">
        <v>81502337652</v>
      </c>
      <c r="Q94" s="5">
        <v>49763616369</v>
      </c>
      <c r="R94" s="5">
        <v>35616999914</v>
      </c>
      <c r="S94" s="5">
        <v>43159394212</v>
      </c>
      <c r="T94" s="5">
        <v>32005187139</v>
      </c>
      <c r="U94" s="5">
        <v>1613474023</v>
      </c>
      <c r="V94" s="5">
        <v>1367266520</v>
      </c>
      <c r="W94" s="5">
        <v>269497592</v>
      </c>
      <c r="X94" s="5">
        <v>3337837220</v>
      </c>
      <c r="Y94" s="5">
        <v>2722500094</v>
      </c>
      <c r="Z94" s="5">
        <v>1500944008</v>
      </c>
    </row>
    <row r="95" spans="2:26" ht="15.5" x14ac:dyDescent="0.35">
      <c r="C95" t="s">
        <v>122</v>
      </c>
      <c r="K95" s="5">
        <v>35277281797</v>
      </c>
      <c r="L95" s="5">
        <v>35278200176</v>
      </c>
      <c r="M95" s="5">
        <v>35930550317</v>
      </c>
      <c r="N95" s="5">
        <v>35664063704</v>
      </c>
      <c r="O95" s="5">
        <v>34916605677</v>
      </c>
      <c r="P95" s="5">
        <v>33953666903</v>
      </c>
      <c r="Q95" s="5">
        <v>34191575257</v>
      </c>
      <c r="S95" s="5">
        <v>1264510557</v>
      </c>
      <c r="U95" s="5">
        <v>3230839198</v>
      </c>
    </row>
    <row r="96" spans="2:26" ht="15.5" x14ac:dyDescent="0.35">
      <c r="C96" t="s">
        <v>128</v>
      </c>
      <c r="D96" s="5">
        <v>807233683231</v>
      </c>
      <c r="E96" s="5">
        <v>833586934559</v>
      </c>
      <c r="F96" s="5">
        <v>845089976332</v>
      </c>
      <c r="G96" s="5">
        <v>871406523457</v>
      </c>
      <c r="I96" s="5">
        <v>845089976332</v>
      </c>
      <c r="J96" s="5">
        <v>948106778966</v>
      </c>
      <c r="K96" s="5">
        <v>1014579031141</v>
      </c>
      <c r="L96" s="5">
        <v>1027851079200</v>
      </c>
      <c r="M96" s="5">
        <v>1077866734646</v>
      </c>
      <c r="N96" s="5">
        <v>1197626367496</v>
      </c>
      <c r="O96" s="5">
        <v>1285498897881</v>
      </c>
      <c r="P96" s="5">
        <v>1381010234539</v>
      </c>
      <c r="Q96" s="5">
        <v>1344998082105</v>
      </c>
      <c r="R96" s="5">
        <v>1002898278454</v>
      </c>
      <c r="S96" s="5">
        <v>183587722372</v>
      </c>
      <c r="T96" s="5">
        <v>107915346202</v>
      </c>
      <c r="U96" s="5">
        <v>93188978223</v>
      </c>
      <c r="V96" s="5">
        <v>84076054542</v>
      </c>
      <c r="W96" s="5">
        <v>22101255463</v>
      </c>
      <c r="X96" s="5">
        <v>5342246420</v>
      </c>
      <c r="Y96" s="5">
        <v>5791944401</v>
      </c>
      <c r="Z96" s="5">
        <v>7417459814</v>
      </c>
    </row>
    <row r="97" spans="3:26" ht="15.5" x14ac:dyDescent="0.35">
      <c r="C97" t="s">
        <v>2405</v>
      </c>
      <c r="P97" s="5">
        <v>326225970830</v>
      </c>
      <c r="Q97" s="5">
        <v>324064728965</v>
      </c>
      <c r="R97" s="5">
        <v>301237971123</v>
      </c>
      <c r="S97" s="5">
        <v>276284751336</v>
      </c>
      <c r="T97" s="5">
        <v>276427106550</v>
      </c>
      <c r="U97" s="5">
        <v>248264364968</v>
      </c>
      <c r="V97" s="5">
        <v>124167578398</v>
      </c>
      <c r="W97" s="5">
        <v>55099377371</v>
      </c>
    </row>
    <row r="98" spans="3:26" ht="15.5" x14ac:dyDescent="0.35">
      <c r="C98" t="s">
        <v>1710</v>
      </c>
      <c r="D98" s="5">
        <v>61268844266</v>
      </c>
      <c r="E98" s="5">
        <v>57122065551</v>
      </c>
      <c r="F98" s="5">
        <v>51864254604</v>
      </c>
      <c r="G98" s="5">
        <v>45954149761</v>
      </c>
      <c r="I98" s="5">
        <v>51864254604</v>
      </c>
      <c r="K98" s="5">
        <v>7467058421</v>
      </c>
      <c r="L98" s="5">
        <v>13617691103</v>
      </c>
      <c r="M98" s="5">
        <v>15895686848</v>
      </c>
      <c r="N98" s="5">
        <v>11861967955</v>
      </c>
      <c r="O98" s="5">
        <v>61996955488</v>
      </c>
    </row>
    <row r="99" spans="3:26" ht="15.5" x14ac:dyDescent="0.35">
      <c r="C99" t="s">
        <v>130</v>
      </c>
      <c r="D99" s="5">
        <v>129857782702</v>
      </c>
      <c r="E99" s="5">
        <v>133853238738</v>
      </c>
      <c r="F99" s="5">
        <v>99145581789</v>
      </c>
      <c r="G99" s="5">
        <v>99879527445</v>
      </c>
      <c r="I99" s="5">
        <v>99145581789</v>
      </c>
      <c r="J99" s="5">
        <v>95779123901</v>
      </c>
      <c r="K99" s="5">
        <v>117871382480</v>
      </c>
      <c r="L99" s="5">
        <v>29841431498</v>
      </c>
      <c r="M99" s="5">
        <v>100534368741</v>
      </c>
      <c r="N99" s="5">
        <v>169293670879</v>
      </c>
      <c r="O99" s="5">
        <v>185984488217</v>
      </c>
    </row>
    <row r="100" spans="3:26" ht="15.5" x14ac:dyDescent="0.35">
      <c r="C100" t="s">
        <v>132</v>
      </c>
      <c r="D100" s="5">
        <v>6400476078</v>
      </c>
      <c r="E100" s="5">
        <v>6691406809</v>
      </c>
      <c r="F100" s="5">
        <v>6982337535</v>
      </c>
      <c r="G100" s="5">
        <v>7273268271</v>
      </c>
      <c r="I100" s="5">
        <v>6982337535</v>
      </c>
      <c r="J100" s="5">
        <v>8146060458</v>
      </c>
      <c r="K100" s="5">
        <v>9309783383</v>
      </c>
      <c r="L100" s="5">
        <v>10473506308</v>
      </c>
      <c r="M100" s="5">
        <v>11637229233</v>
      </c>
      <c r="N100" s="5">
        <v>12800952158</v>
      </c>
      <c r="O100" s="5">
        <v>13964675082</v>
      </c>
      <c r="P100" s="5">
        <v>15128398005</v>
      </c>
      <c r="Q100" s="5">
        <v>16292120928</v>
      </c>
      <c r="R100" s="5">
        <v>17455843851</v>
      </c>
      <c r="S100" s="5">
        <v>18619566774</v>
      </c>
      <c r="T100" s="5">
        <v>19783289697</v>
      </c>
      <c r="U100" s="5">
        <v>20947012620</v>
      </c>
      <c r="V100" s="5">
        <v>22110735543</v>
      </c>
    </row>
    <row r="101" spans="3:26" ht="15.5" x14ac:dyDescent="0.35">
      <c r="C101" t="s">
        <v>131</v>
      </c>
    </row>
    <row r="102" spans="3:26" ht="15.5" x14ac:dyDescent="0.35">
      <c r="C102" t="s">
        <v>133</v>
      </c>
      <c r="D102" s="5">
        <v>1793690864615</v>
      </c>
      <c r="E102" s="5">
        <v>1676784005755</v>
      </c>
      <c r="F102" s="5">
        <v>1636954729070</v>
      </c>
      <c r="G102" s="5">
        <v>1238642428158</v>
      </c>
      <c r="I102" s="5">
        <v>1636954729070</v>
      </c>
      <c r="J102" s="5">
        <v>1535349636198</v>
      </c>
      <c r="K102" s="5">
        <v>1448187692516</v>
      </c>
      <c r="L102" s="5">
        <v>1340519358935</v>
      </c>
      <c r="M102" s="5">
        <v>1328068574592</v>
      </c>
      <c r="N102" s="5">
        <v>1586569208895</v>
      </c>
      <c r="O102" s="5">
        <v>1710143311766</v>
      </c>
      <c r="P102" s="5">
        <v>1846218319766</v>
      </c>
      <c r="Q102" s="5">
        <v>1772345875834</v>
      </c>
      <c r="R102" s="5">
        <v>1359957595542</v>
      </c>
      <c r="S102" s="5">
        <v>525164447159</v>
      </c>
      <c r="T102" s="5">
        <v>438373889588</v>
      </c>
      <c r="U102" s="5">
        <v>370811051877</v>
      </c>
      <c r="V102" s="5">
        <v>234705567128</v>
      </c>
      <c r="W102" s="5">
        <v>79327486260</v>
      </c>
      <c r="X102" s="5">
        <v>22440283595</v>
      </c>
      <c r="Y102" s="5">
        <v>15818403544</v>
      </c>
      <c r="Z102" s="5">
        <v>13734716830</v>
      </c>
    </row>
    <row r="103" spans="3:26" ht="15.5" x14ac:dyDescent="0.35">
      <c r="C103" t="s">
        <v>134</v>
      </c>
      <c r="D103" s="5">
        <v>3219670929659</v>
      </c>
      <c r="E103" s="5">
        <v>3079688715489</v>
      </c>
      <c r="F103" s="5">
        <v>3089048824767</v>
      </c>
      <c r="G103" s="5">
        <v>2977466900878</v>
      </c>
      <c r="I103" s="5">
        <v>3089048824767</v>
      </c>
      <c r="J103" s="5">
        <v>2540822189493</v>
      </c>
      <c r="K103" s="5">
        <v>2567693703141</v>
      </c>
      <c r="L103" s="5">
        <v>2378049016377</v>
      </c>
      <c r="M103" s="5">
        <v>2244117568110</v>
      </c>
      <c r="N103" s="5">
        <v>2564738565369</v>
      </c>
      <c r="O103" s="5">
        <v>2655274236534</v>
      </c>
      <c r="P103" s="5">
        <v>2656465232390</v>
      </c>
      <c r="Q103" s="5">
        <v>2267555826969</v>
      </c>
      <c r="R103" s="5">
        <v>1876253284461</v>
      </c>
      <c r="S103" s="5">
        <v>1363051086590</v>
      </c>
      <c r="T103" s="5">
        <v>1191603649353</v>
      </c>
      <c r="U103" s="5">
        <v>1595227650833</v>
      </c>
      <c r="V103" s="5">
        <v>1535650131037</v>
      </c>
      <c r="W103" s="5">
        <v>1301283445488</v>
      </c>
      <c r="X103" s="5">
        <v>27163536996</v>
      </c>
      <c r="Y103" s="5">
        <v>16370910787</v>
      </c>
      <c r="Z103" s="5">
        <v>21188363961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</row>
    <row r="106" spans="3:26" ht="15.5" x14ac:dyDescent="0.35">
      <c r="C106" t="s">
        <v>137</v>
      </c>
      <c r="D106" s="5">
        <v>520823930487</v>
      </c>
      <c r="E106" s="5">
        <v>447385570176</v>
      </c>
      <c r="F106" s="5">
        <v>694190238686</v>
      </c>
      <c r="G106" s="5">
        <v>588675059015</v>
      </c>
      <c r="I106" s="5">
        <v>694190238686</v>
      </c>
      <c r="J106" s="5">
        <v>459447493450</v>
      </c>
      <c r="K106" s="5">
        <v>997024196014</v>
      </c>
      <c r="L106" s="5">
        <v>1075927106224</v>
      </c>
      <c r="M106" s="5">
        <v>1021681462994</v>
      </c>
      <c r="N106" s="5">
        <v>1030243287633</v>
      </c>
      <c r="O106" s="5">
        <v>853532680300</v>
      </c>
      <c r="P106" s="5">
        <v>992665913482</v>
      </c>
      <c r="Q106" s="5">
        <v>618715726891</v>
      </c>
      <c r="R106" s="5">
        <v>316816333838</v>
      </c>
      <c r="S106" s="5">
        <v>41546415133</v>
      </c>
      <c r="T106" s="5">
        <v>43387415623</v>
      </c>
      <c r="U106" s="5">
        <v>124456870506</v>
      </c>
      <c r="V106" s="5">
        <v>138070810005</v>
      </c>
      <c r="W106" s="5">
        <v>134129705478</v>
      </c>
      <c r="X106" s="5">
        <v>391018609</v>
      </c>
      <c r="Y106" s="5">
        <v>597154364</v>
      </c>
      <c r="Z106" s="5">
        <v>1543317370</v>
      </c>
    </row>
    <row r="107" spans="3:26" ht="15.5" x14ac:dyDescent="0.35">
      <c r="C107" t="s">
        <v>139</v>
      </c>
    </row>
    <row r="108" spans="3:26" ht="15.5" x14ac:dyDescent="0.35">
      <c r="C108" t="s">
        <v>140</v>
      </c>
      <c r="D108" s="5">
        <v>26354334432</v>
      </c>
      <c r="E108" s="5">
        <v>25797470667</v>
      </c>
      <c r="F108" s="5">
        <v>26193042029</v>
      </c>
      <c r="G108" s="5">
        <v>25687254118</v>
      </c>
      <c r="I108" s="5">
        <v>26193042029</v>
      </c>
      <c r="J108" s="5">
        <v>23796936660</v>
      </c>
      <c r="K108" s="5">
        <v>99472087268</v>
      </c>
      <c r="L108" s="5">
        <v>100511926015</v>
      </c>
      <c r="M108" s="5">
        <v>131901753708</v>
      </c>
      <c r="N108" s="5">
        <v>251070016361</v>
      </c>
      <c r="O108" s="5">
        <v>144192955499</v>
      </c>
      <c r="P108" s="5">
        <v>327268891649</v>
      </c>
      <c r="Q108" s="5">
        <v>54387418646</v>
      </c>
      <c r="V108" s="5">
        <v>807670374</v>
      </c>
      <c r="W108" s="5">
        <v>449417355</v>
      </c>
    </row>
    <row r="109" spans="3:26" ht="15.5" x14ac:dyDescent="0.35">
      <c r="C109" t="s">
        <v>141</v>
      </c>
    </row>
    <row r="110" spans="3:26" ht="15.5" x14ac:dyDescent="0.35">
      <c r="C110" t="s">
        <v>113</v>
      </c>
      <c r="K110" s="5">
        <v>93882180320</v>
      </c>
      <c r="L110" s="5">
        <v>93882180320</v>
      </c>
    </row>
    <row r="111" spans="3:26" ht="15.5" x14ac:dyDescent="0.35">
      <c r="C111" t="s">
        <v>142</v>
      </c>
      <c r="X111" s="5">
        <v>19200619155</v>
      </c>
      <c r="Y111" s="5">
        <v>11534582387</v>
      </c>
      <c r="Z111" s="5">
        <v>11286514800</v>
      </c>
    </row>
    <row r="112" spans="3:26" ht="15.5" x14ac:dyDescent="0.35">
      <c r="C112" t="s">
        <v>143</v>
      </c>
      <c r="D112" s="5">
        <v>58200689084</v>
      </c>
      <c r="E112" s="5">
        <v>85817524221</v>
      </c>
      <c r="F112" s="5">
        <v>28931683800</v>
      </c>
      <c r="G112" s="5">
        <v>66829612820</v>
      </c>
      <c r="I112" s="5">
        <v>28931683800</v>
      </c>
      <c r="J112" s="5">
        <v>29721032207</v>
      </c>
      <c r="K112" s="5">
        <v>3414434355</v>
      </c>
      <c r="L112" s="5">
        <v>10556889328</v>
      </c>
      <c r="M112" s="5">
        <v>5226163628</v>
      </c>
      <c r="N112" s="5">
        <v>2841161691</v>
      </c>
      <c r="O112" s="5">
        <v>1097397802</v>
      </c>
      <c r="P112" s="5">
        <v>5361449344</v>
      </c>
      <c r="Q112" s="5">
        <v>954193813</v>
      </c>
      <c r="R112" s="5">
        <v>1689390359</v>
      </c>
      <c r="S112" s="5">
        <v>2108710251</v>
      </c>
      <c r="T112" s="5">
        <v>371841945</v>
      </c>
      <c r="U112" s="5">
        <v>37137738668</v>
      </c>
      <c r="V112" s="5">
        <v>61662654078</v>
      </c>
      <c r="W112" s="5">
        <v>53228100101</v>
      </c>
      <c r="X112" s="5">
        <v>202668182</v>
      </c>
      <c r="Y112" s="5">
        <v>202668182</v>
      </c>
      <c r="Z112" s="5">
        <v>289027454</v>
      </c>
    </row>
    <row r="113" spans="3:26" ht="15.5" x14ac:dyDescent="0.35">
      <c r="C113" t="s">
        <v>144</v>
      </c>
      <c r="D113" s="5">
        <v>185905983849</v>
      </c>
      <c r="E113" s="5">
        <v>185905983849</v>
      </c>
      <c r="F113" s="5">
        <v>185905983849</v>
      </c>
      <c r="G113" s="5">
        <v>185956178153</v>
      </c>
      <c r="I113" s="5">
        <v>185905983849</v>
      </c>
      <c r="J113" s="5">
        <v>185905983849</v>
      </c>
      <c r="K113" s="5">
        <v>172084767900</v>
      </c>
    </row>
    <row r="114" spans="3:26" ht="15.5" x14ac:dyDescent="0.35">
      <c r="C114" t="s">
        <v>3310</v>
      </c>
      <c r="O114" s="5">
        <v>70932230000</v>
      </c>
      <c r="P114" s="5">
        <v>300630853330</v>
      </c>
      <c r="Q114" s="5">
        <v>247000854213</v>
      </c>
      <c r="R114" s="5">
        <v>118946019932</v>
      </c>
    </row>
    <row r="115" spans="3:26" ht="15.5" x14ac:dyDescent="0.35">
      <c r="C115" t="s">
        <v>145</v>
      </c>
    </row>
    <row r="116" spans="3:26" ht="15.5" x14ac:dyDescent="0.35">
      <c r="C116" t="s">
        <v>2752</v>
      </c>
      <c r="T116" s="5">
        <v>412112797</v>
      </c>
      <c r="U116" s="5">
        <v>1928473744</v>
      </c>
      <c r="V116" s="5">
        <v>2635689159</v>
      </c>
      <c r="W116" s="5">
        <v>1370148258</v>
      </c>
    </row>
    <row r="117" spans="3:26" ht="15.5" x14ac:dyDescent="0.35">
      <c r="C117" t="s">
        <v>151</v>
      </c>
      <c r="O117" s="5">
        <v>4024880033</v>
      </c>
      <c r="P117" s="5">
        <v>64799403</v>
      </c>
      <c r="Q117" s="5">
        <v>471096653</v>
      </c>
      <c r="W117" s="5">
        <v>1188896735</v>
      </c>
      <c r="Y117" s="5">
        <v>40258213</v>
      </c>
      <c r="Z117" s="5">
        <v>260644804</v>
      </c>
    </row>
    <row r="118" spans="3:26" ht="15.5" x14ac:dyDescent="0.35">
      <c r="C118" t="s">
        <v>1193</v>
      </c>
      <c r="D118" s="5">
        <v>519153216134</v>
      </c>
      <c r="E118" s="5">
        <v>519153216134</v>
      </c>
      <c r="F118" s="5">
        <v>521202929392</v>
      </c>
      <c r="G118" s="5">
        <v>617386764665</v>
      </c>
      <c r="I118" s="5">
        <v>521202929392</v>
      </c>
      <c r="J118" s="5">
        <v>697571136504</v>
      </c>
      <c r="K118" s="5">
        <v>804051845288</v>
      </c>
      <c r="L118" s="5">
        <v>788370907663</v>
      </c>
      <c r="M118" s="5">
        <v>800379765299</v>
      </c>
      <c r="N118" s="5">
        <v>811611424048</v>
      </c>
      <c r="O118" s="5">
        <v>799550015620</v>
      </c>
      <c r="P118" s="5">
        <v>563663776438</v>
      </c>
      <c r="Q118" s="5">
        <v>455612057074</v>
      </c>
      <c r="R118" s="5">
        <v>329867754990</v>
      </c>
    </row>
    <row r="119" spans="3:26" ht="15.5" x14ac:dyDescent="0.35">
      <c r="C119" t="s">
        <v>467</v>
      </c>
      <c r="X119" s="5">
        <v>7000000000</v>
      </c>
    </row>
    <row r="120" spans="3:26" ht="15.5" x14ac:dyDescent="0.35">
      <c r="C120" t="s">
        <v>152</v>
      </c>
      <c r="D120" s="5">
        <v>11015714669</v>
      </c>
      <c r="E120" s="5">
        <v>12514002927</v>
      </c>
      <c r="F120" s="5">
        <v>359150373251</v>
      </c>
      <c r="G120" s="5">
        <v>16878591265</v>
      </c>
      <c r="I120" s="5">
        <v>359150373251</v>
      </c>
      <c r="J120" s="5">
        <v>47035008468</v>
      </c>
      <c r="K120" s="5">
        <v>31432908903</v>
      </c>
      <c r="L120" s="5">
        <v>11116780000</v>
      </c>
      <c r="M120" s="5">
        <v>9536769200</v>
      </c>
      <c r="N120" s="5">
        <v>11030817033</v>
      </c>
      <c r="O120" s="5">
        <v>8882442792</v>
      </c>
      <c r="P120" s="5">
        <v>4328258521</v>
      </c>
      <c r="Q120" s="5">
        <v>93091590396</v>
      </c>
      <c r="R120" s="5">
        <v>27703653867</v>
      </c>
      <c r="S120" s="5">
        <v>4150022870</v>
      </c>
      <c r="T120" s="5">
        <v>4382738059</v>
      </c>
      <c r="U120" s="5">
        <v>8189535264</v>
      </c>
      <c r="V120" s="5">
        <v>6875503791</v>
      </c>
      <c r="W120" s="5">
        <v>10944520683</v>
      </c>
      <c r="X120" s="5">
        <v>40258213</v>
      </c>
      <c r="Y120" s="5">
        <v>246393968</v>
      </c>
      <c r="Z120" s="5">
        <v>549065675</v>
      </c>
    </row>
    <row r="121" spans="3:26" ht="15.5" x14ac:dyDescent="0.35">
      <c r="C121" t="s">
        <v>153</v>
      </c>
      <c r="D121" s="5">
        <v>1166670170260</v>
      </c>
      <c r="E121" s="5">
        <v>1165834876760</v>
      </c>
      <c r="F121" s="5">
        <v>1166115467018</v>
      </c>
      <c r="G121" s="5">
        <v>1153917578306</v>
      </c>
      <c r="I121" s="5">
        <v>1166115467018</v>
      </c>
      <c r="J121" s="5">
        <v>1234051755841</v>
      </c>
      <c r="K121" s="5">
        <v>1151891952277</v>
      </c>
      <c r="L121" s="5">
        <v>916297451248</v>
      </c>
      <c r="M121" s="5">
        <v>863402701670</v>
      </c>
      <c r="N121" s="5">
        <v>835644900731</v>
      </c>
      <c r="O121" s="5">
        <v>826312635513</v>
      </c>
      <c r="P121" s="5">
        <v>586975995010</v>
      </c>
      <c r="Q121" s="5">
        <v>479402858334</v>
      </c>
      <c r="R121" s="5">
        <v>345375626629</v>
      </c>
      <c r="S121" s="5">
        <v>13959714326</v>
      </c>
      <c r="T121" s="5">
        <v>13617148893</v>
      </c>
      <c r="U121" s="5">
        <v>17555369836</v>
      </c>
      <c r="V121" s="5">
        <v>11133755239</v>
      </c>
      <c r="W121" s="5">
        <v>8527432273</v>
      </c>
      <c r="X121" s="5">
        <v>26328034676</v>
      </c>
      <c r="Y121" s="5">
        <v>11630470796</v>
      </c>
      <c r="Z121" s="5">
        <v>11603230482</v>
      </c>
    </row>
    <row r="122" spans="3:26" ht="15.5" x14ac:dyDescent="0.35">
      <c r="C122" t="s">
        <v>154</v>
      </c>
      <c r="D122" s="5">
        <v>1166670170260</v>
      </c>
      <c r="E122" s="5">
        <v>1165834876760</v>
      </c>
      <c r="F122" s="5">
        <v>1166115467018</v>
      </c>
      <c r="G122" s="5">
        <v>1153917578306</v>
      </c>
      <c r="I122" s="5">
        <v>1166115467018</v>
      </c>
      <c r="J122" s="5">
        <v>1234051755841</v>
      </c>
      <c r="K122" s="5">
        <v>1151891952277</v>
      </c>
      <c r="L122" s="5">
        <v>916297451248</v>
      </c>
      <c r="M122" s="5">
        <v>863402701670</v>
      </c>
      <c r="N122" s="5">
        <v>835644900731</v>
      </c>
      <c r="O122" s="5">
        <v>826312635513</v>
      </c>
      <c r="P122" s="5">
        <v>586975995010</v>
      </c>
      <c r="Q122" s="5">
        <v>479402858334</v>
      </c>
      <c r="R122" s="5">
        <v>345375626629</v>
      </c>
      <c r="S122" s="5">
        <v>13959714326</v>
      </c>
      <c r="T122" s="5">
        <v>13617148893</v>
      </c>
      <c r="U122" s="5">
        <v>17555369836</v>
      </c>
      <c r="V122" s="5">
        <v>11133755239</v>
      </c>
      <c r="W122" s="5">
        <v>8527432273</v>
      </c>
      <c r="X122" s="5">
        <v>26328034676</v>
      </c>
      <c r="Y122" s="5">
        <v>11630470796</v>
      </c>
      <c r="Z122" s="5">
        <v>11603230482</v>
      </c>
    </row>
    <row r="123" spans="3:26" ht="15.5" x14ac:dyDescent="0.35">
      <c r="C123" t="s">
        <v>1194</v>
      </c>
      <c r="X123" s="5">
        <v>19200619155</v>
      </c>
      <c r="Y123" s="5">
        <v>11534582387</v>
      </c>
      <c r="Z123" s="5">
        <v>11286514800</v>
      </c>
    </row>
    <row r="124" spans="3:26" ht="15.5" x14ac:dyDescent="0.35">
      <c r="C124" t="s">
        <v>1767</v>
      </c>
    </row>
    <row r="125" spans="3:26" ht="15.5" x14ac:dyDescent="0.35">
      <c r="C125" t="s">
        <v>156</v>
      </c>
    </row>
    <row r="126" spans="3:26" ht="15.5" x14ac:dyDescent="0.35">
      <c r="C126" t="s">
        <v>157</v>
      </c>
      <c r="D126" s="5">
        <v>952029019385</v>
      </c>
      <c r="E126" s="5">
        <v>952029019385</v>
      </c>
      <c r="F126" s="5">
        <v>954078732643</v>
      </c>
      <c r="G126" s="5">
        <v>950975208437</v>
      </c>
      <c r="I126" s="5">
        <v>954078732643</v>
      </c>
      <c r="J126" s="5">
        <v>1031159580276</v>
      </c>
      <c r="K126" s="5">
        <v>964046192843</v>
      </c>
      <c r="L126" s="5">
        <v>903597074870</v>
      </c>
      <c r="M126" s="5">
        <v>853225465717</v>
      </c>
      <c r="N126" s="5">
        <v>823204826207</v>
      </c>
      <c r="O126" s="5">
        <v>815239301318</v>
      </c>
      <c r="P126" s="5">
        <v>576153760496</v>
      </c>
      <c r="Q126" s="5">
        <v>469342079048</v>
      </c>
      <c r="R126" s="5">
        <v>337290418311</v>
      </c>
      <c r="S126" s="5">
        <v>5183500000</v>
      </c>
      <c r="T126" s="5">
        <v>6650364703</v>
      </c>
      <c r="U126" s="5">
        <v>11101473744</v>
      </c>
      <c r="V126" s="5">
        <v>5664689159</v>
      </c>
      <c r="W126" s="5">
        <v>7102544993</v>
      </c>
      <c r="X126" s="5">
        <v>7000000000</v>
      </c>
      <c r="Y126" s="5">
        <v>40258213</v>
      </c>
      <c r="Z126" s="5">
        <v>260644804</v>
      </c>
    </row>
    <row r="127" spans="3:26" ht="15.5" x14ac:dyDescent="0.35">
      <c r="C127" t="s">
        <v>159</v>
      </c>
      <c r="D127" s="5">
        <v>1687494100747</v>
      </c>
      <c r="E127" s="5">
        <v>1613220446936</v>
      </c>
      <c r="F127" s="5">
        <v>1860305705704</v>
      </c>
      <c r="G127" s="5">
        <v>1742592637321</v>
      </c>
      <c r="I127" s="5">
        <v>1860305705704</v>
      </c>
      <c r="J127" s="5">
        <v>1693499249291</v>
      </c>
      <c r="K127" s="5">
        <v>2148916148291</v>
      </c>
      <c r="L127" s="5">
        <v>1992224557472</v>
      </c>
      <c r="M127" s="5">
        <v>1885084164664</v>
      </c>
      <c r="N127" s="5">
        <v>1865888188364</v>
      </c>
      <c r="O127" s="5">
        <v>1679845315813</v>
      </c>
      <c r="P127" s="5">
        <v>1579641908492</v>
      </c>
      <c r="Q127" s="5">
        <v>1098118585225</v>
      </c>
      <c r="R127" s="5">
        <v>662191960467</v>
      </c>
      <c r="S127" s="5">
        <v>55506129459</v>
      </c>
      <c r="T127" s="5">
        <v>57004564516</v>
      </c>
      <c r="U127" s="5">
        <v>142012240342</v>
      </c>
      <c r="V127" s="5">
        <v>149204565244</v>
      </c>
      <c r="W127" s="5">
        <v>142657137751</v>
      </c>
      <c r="X127" s="5">
        <v>26719053285</v>
      </c>
      <c r="Y127" s="5">
        <v>12227625160</v>
      </c>
      <c r="Z127" s="5">
        <v>13146547852</v>
      </c>
    </row>
    <row r="128" spans="3:26" ht="15.5" x14ac:dyDescent="0.35">
      <c r="C128" t="s">
        <v>160</v>
      </c>
    </row>
    <row r="129" spans="2:26" ht="15.5" x14ac:dyDescent="0.35">
      <c r="C129" t="s">
        <v>161</v>
      </c>
      <c r="D129" s="5">
        <v>563824660000</v>
      </c>
      <c r="E129" s="5">
        <v>563824660000</v>
      </c>
      <c r="F129" s="5">
        <v>563824660000</v>
      </c>
      <c r="G129" s="5">
        <v>563824660000</v>
      </c>
      <c r="I129" s="5">
        <v>563824660000</v>
      </c>
      <c r="J129" s="5">
        <v>563824660000</v>
      </c>
      <c r="K129" s="5">
        <v>563824660000</v>
      </c>
      <c r="L129" s="5">
        <v>563824660000</v>
      </c>
      <c r="M129" s="5">
        <v>563824660000</v>
      </c>
      <c r="N129" s="5">
        <v>563824660000</v>
      </c>
      <c r="O129" s="5">
        <v>563824660000</v>
      </c>
      <c r="P129" s="5">
        <v>563824660000</v>
      </c>
      <c r="Q129" s="5">
        <v>563824660000</v>
      </c>
      <c r="R129" s="5">
        <v>563824660000</v>
      </c>
      <c r="S129" s="5">
        <v>563824660000</v>
      </c>
      <c r="T129" s="5">
        <v>563824660000</v>
      </c>
      <c r="U129" s="5">
        <v>563052866500</v>
      </c>
      <c r="V129" s="5">
        <v>561235573000</v>
      </c>
      <c r="W129" s="5">
        <v>546520000000</v>
      </c>
      <c r="X129" s="5">
        <v>54652000000</v>
      </c>
      <c r="Y129" s="5">
        <v>54652000000</v>
      </c>
      <c r="Z129" s="5">
        <v>54652000000</v>
      </c>
    </row>
    <row r="130" spans="2:26" ht="15.5" x14ac:dyDescent="0.35">
      <c r="C130" t="s">
        <v>162</v>
      </c>
      <c r="D130" s="5">
        <v>569905141571</v>
      </c>
      <c r="E130" s="5">
        <v>517429165789</v>
      </c>
      <c r="F130" s="5">
        <v>517429165789</v>
      </c>
      <c r="G130" s="5">
        <v>517429165789</v>
      </c>
      <c r="I130" s="5">
        <v>517429165789</v>
      </c>
      <c r="J130" s="5">
        <v>517429165789</v>
      </c>
      <c r="K130" s="5">
        <v>517429165789</v>
      </c>
      <c r="L130" s="5">
        <v>517429165789</v>
      </c>
      <c r="M130" s="5">
        <v>517429165789</v>
      </c>
      <c r="N130" s="5">
        <v>517429165789</v>
      </c>
      <c r="O130" s="5">
        <v>517429165789</v>
      </c>
      <c r="P130" s="5">
        <v>517429165789</v>
      </c>
      <c r="Q130" s="5">
        <v>517429165789</v>
      </c>
      <c r="R130" s="5">
        <v>517429165789</v>
      </c>
      <c r="S130" s="5">
        <v>517429165789</v>
      </c>
      <c r="T130" s="5">
        <v>517429165789</v>
      </c>
      <c r="U130" s="5">
        <v>516271475539</v>
      </c>
      <c r="V130" s="5">
        <v>513545535289</v>
      </c>
      <c r="W130" s="5">
        <v>491472175789</v>
      </c>
      <c r="X130" s="5">
        <v>2215200000</v>
      </c>
      <c r="Y130" s="5">
        <v>2215200000</v>
      </c>
      <c r="Z130" s="5">
        <v>2215200000</v>
      </c>
    </row>
    <row r="131" spans="2:26" ht="15.5" x14ac:dyDescent="0.35">
      <c r="C131" t="s">
        <v>163</v>
      </c>
      <c r="D131" s="5">
        <v>529840784004</v>
      </c>
      <c r="E131" s="5">
        <v>559389125055</v>
      </c>
      <c r="F131" s="5">
        <v>320935089300</v>
      </c>
      <c r="G131" s="5">
        <v>327656400225</v>
      </c>
      <c r="I131" s="5">
        <v>320935089300</v>
      </c>
      <c r="J131" s="5">
        <v>-59578430697</v>
      </c>
      <c r="K131" s="5">
        <v>-425745104685</v>
      </c>
      <c r="L131" s="5">
        <v>-488161635702</v>
      </c>
      <c r="M131" s="5">
        <v>-546679318762</v>
      </c>
      <c r="N131" s="5">
        <v>-360746282520</v>
      </c>
      <c r="O131" s="5">
        <v>-195571315819</v>
      </c>
      <c r="P131" s="5">
        <v>-153737273961</v>
      </c>
      <c r="Q131" s="5">
        <v>-101191956171</v>
      </c>
      <c r="R131" s="5">
        <v>-67533178782</v>
      </c>
      <c r="S131" s="5">
        <v>10223544928</v>
      </c>
      <c r="T131" s="5">
        <v>33971514943</v>
      </c>
      <c r="U131" s="5">
        <v>363401083944</v>
      </c>
      <c r="V131" s="5">
        <v>309491664907</v>
      </c>
      <c r="W131" s="5">
        <v>120376204202</v>
      </c>
      <c r="X131" s="5">
        <v>-60322185100</v>
      </c>
      <c r="Y131" s="5">
        <v>-56623682367</v>
      </c>
      <c r="Z131" s="5">
        <v>-52725366329</v>
      </c>
    </row>
    <row r="132" spans="2:26" ht="15.5" x14ac:dyDescent="0.35">
      <c r="C132" t="s">
        <v>164</v>
      </c>
      <c r="D132" s="5">
        <v>12000000000</v>
      </c>
      <c r="E132" s="5">
        <v>12000000000</v>
      </c>
      <c r="F132" s="5">
        <v>12000000000</v>
      </c>
      <c r="G132" s="5">
        <v>12000000000</v>
      </c>
      <c r="I132" s="5">
        <v>12000000000</v>
      </c>
      <c r="J132" s="5">
        <v>10000000000</v>
      </c>
      <c r="K132" s="5">
        <v>8000000000</v>
      </c>
      <c r="L132" s="5">
        <v>6000000000</v>
      </c>
      <c r="M132" s="5">
        <v>6000000000</v>
      </c>
      <c r="N132" s="5">
        <v>6000000000</v>
      </c>
      <c r="O132" s="5">
        <v>6000000000</v>
      </c>
      <c r="P132" s="5">
        <v>6000000000</v>
      </c>
      <c r="Q132" s="5">
        <v>6000000000</v>
      </c>
      <c r="R132" s="5">
        <v>6000000000</v>
      </c>
      <c r="S132" s="5">
        <v>6000000000</v>
      </c>
    </row>
    <row r="133" spans="2:26" ht="15.5" x14ac:dyDescent="0.35">
      <c r="C133" t="s">
        <v>165</v>
      </c>
      <c r="D133" s="5">
        <v>517840784004</v>
      </c>
      <c r="E133" s="5">
        <v>547389125055</v>
      </c>
      <c r="F133" s="5">
        <v>308935089300</v>
      </c>
      <c r="G133" s="5">
        <v>315656400225</v>
      </c>
      <c r="I133" s="5">
        <v>308935089300</v>
      </c>
      <c r="J133" s="5">
        <v>-69578430697</v>
      </c>
      <c r="K133" s="5">
        <v>-433745104685</v>
      </c>
      <c r="L133" s="5">
        <v>-494161635702</v>
      </c>
      <c r="M133" s="5">
        <v>-552679318762</v>
      </c>
      <c r="N133" s="5">
        <v>-366746282520</v>
      </c>
      <c r="O133" s="5">
        <v>-201571315819</v>
      </c>
      <c r="P133" s="5">
        <v>-159737273961</v>
      </c>
      <c r="Q133" s="5">
        <v>-107191956171</v>
      </c>
      <c r="R133" s="5">
        <v>-73533178782</v>
      </c>
      <c r="S133" s="5">
        <v>4223544928</v>
      </c>
    </row>
    <row r="134" spans="2:26" ht="15.5" x14ac:dyDescent="0.35">
      <c r="C134" t="s">
        <v>166</v>
      </c>
      <c r="D134" s="5">
        <v>529840784004</v>
      </c>
      <c r="E134" s="5">
        <v>559389125055</v>
      </c>
      <c r="F134" s="5">
        <v>320935089300</v>
      </c>
      <c r="G134" s="5">
        <v>327656400225</v>
      </c>
      <c r="I134" s="5">
        <v>320935089300</v>
      </c>
      <c r="J134" s="5">
        <v>-59578430697</v>
      </c>
      <c r="K134" s="5">
        <v>-425745104685</v>
      </c>
      <c r="L134" s="5">
        <v>-488161635702</v>
      </c>
      <c r="M134" s="5">
        <v>-546679318762</v>
      </c>
      <c r="N134" s="5">
        <v>-360746282520</v>
      </c>
      <c r="O134" s="5">
        <v>-195571315819</v>
      </c>
      <c r="P134" s="5">
        <v>-153737273961</v>
      </c>
      <c r="Q134" s="5">
        <v>-101191956171</v>
      </c>
      <c r="R134" s="5">
        <v>-67533178782</v>
      </c>
      <c r="S134" s="5">
        <v>10223544928</v>
      </c>
      <c r="T134" s="5">
        <v>33971514943</v>
      </c>
      <c r="U134" s="5">
        <v>363401083944</v>
      </c>
      <c r="V134" s="5">
        <v>309491664907</v>
      </c>
      <c r="W134" s="5">
        <v>120376204202</v>
      </c>
      <c r="X134" s="5">
        <v>-60322185100</v>
      </c>
      <c r="Y134" s="5">
        <v>-56623682367</v>
      </c>
      <c r="Z134" s="5">
        <v>-52725366329</v>
      </c>
    </row>
    <row r="135" spans="2:26" ht="15.5" x14ac:dyDescent="0.35">
      <c r="C135" t="s">
        <v>167</v>
      </c>
      <c r="D135" s="5">
        <v>-5987116664</v>
      </c>
      <c r="E135" s="5">
        <v>-3499824792</v>
      </c>
      <c r="F135" s="5">
        <v>-2770938527</v>
      </c>
      <c r="G135" s="5">
        <v>-2267767919</v>
      </c>
      <c r="I135" s="5">
        <v>-2770938527</v>
      </c>
      <c r="J135" s="5">
        <v>-2584260352</v>
      </c>
      <c r="K135" s="5">
        <v>-192710676158</v>
      </c>
      <c r="L135" s="5">
        <v>-160771200942</v>
      </c>
      <c r="M135" s="5">
        <v>-129065678572</v>
      </c>
      <c r="N135" s="5">
        <v>26419848863</v>
      </c>
      <c r="O135" s="5">
        <v>137303221588</v>
      </c>
      <c r="P135" s="5">
        <v>198690878790</v>
      </c>
      <c r="Q135" s="5">
        <v>238759478846</v>
      </c>
      <c r="R135" s="5">
        <v>249724783707</v>
      </c>
      <c r="S135" s="5">
        <v>258297105442</v>
      </c>
      <c r="T135" s="5">
        <v>56068027903</v>
      </c>
      <c r="U135" s="5">
        <v>169658748</v>
      </c>
      <c r="V135" s="5">
        <v>172792597</v>
      </c>
      <c r="W135" s="5">
        <v>257927746</v>
      </c>
      <c r="X135" s="5">
        <v>778966</v>
      </c>
      <c r="Y135" s="5">
        <v>1078148</v>
      </c>
      <c r="Z135" s="5">
        <v>1292593</v>
      </c>
    </row>
    <row r="136" spans="2:26" ht="15.5" x14ac:dyDescent="0.35">
      <c r="C136" t="s">
        <v>10</v>
      </c>
      <c r="D136" s="5">
        <v>1532176828912</v>
      </c>
      <c r="E136" s="5">
        <v>1466468268553</v>
      </c>
      <c r="F136" s="5">
        <v>1228743119063</v>
      </c>
      <c r="G136" s="5">
        <v>1234874263557</v>
      </c>
      <c r="I136" s="5">
        <v>1228743119063</v>
      </c>
      <c r="J136" s="5">
        <v>847322940202</v>
      </c>
      <c r="K136" s="5">
        <v>418777554850</v>
      </c>
      <c r="L136" s="5">
        <v>385824458905</v>
      </c>
      <c r="M136" s="5">
        <v>359033403446</v>
      </c>
      <c r="N136" s="5">
        <v>698850377005</v>
      </c>
      <c r="O136" s="5">
        <v>975428920721</v>
      </c>
      <c r="P136" s="5">
        <v>1076823323898</v>
      </c>
      <c r="Q136" s="5">
        <v>1169437241744</v>
      </c>
      <c r="R136" s="5">
        <v>1214061323994</v>
      </c>
      <c r="S136" s="5">
        <v>1307544957131</v>
      </c>
      <c r="T136" s="5">
        <v>1134599084837</v>
      </c>
      <c r="U136" s="5">
        <v>1453215410491</v>
      </c>
      <c r="V136" s="5">
        <v>1386445565793</v>
      </c>
      <c r="W136" s="5">
        <v>1158626307737</v>
      </c>
      <c r="X136" s="5">
        <v>444483712</v>
      </c>
      <c r="Y136" s="5">
        <v>4143285626</v>
      </c>
      <c r="Z136" s="5">
        <v>8041816109</v>
      </c>
    </row>
    <row r="137" spans="2:26" ht="15.5" x14ac:dyDescent="0.35">
      <c r="C137" t="s">
        <v>168</v>
      </c>
      <c r="D137" s="5">
        <v>3219670929659</v>
      </c>
      <c r="E137" s="5">
        <v>3079688715489</v>
      </c>
      <c r="F137" s="5">
        <v>3089048824767</v>
      </c>
      <c r="G137" s="5">
        <v>2977466900878</v>
      </c>
      <c r="I137" s="5">
        <v>3089048824767</v>
      </c>
      <c r="J137" s="5">
        <v>2540822189493</v>
      </c>
      <c r="K137" s="5">
        <v>2567693703141</v>
      </c>
      <c r="L137" s="5">
        <v>2378049016377</v>
      </c>
      <c r="M137" s="5">
        <v>2244117568110</v>
      </c>
      <c r="N137" s="5">
        <v>2564738565369</v>
      </c>
      <c r="O137" s="5">
        <v>2655274236534</v>
      </c>
      <c r="P137" s="5">
        <v>2656465232390</v>
      </c>
      <c r="Q137" s="5">
        <v>2267555826969</v>
      </c>
      <c r="R137" s="5">
        <v>1876253284461</v>
      </c>
      <c r="S137" s="5">
        <v>1363051086590</v>
      </c>
      <c r="T137" s="5">
        <v>1191603649353</v>
      </c>
      <c r="U137" s="5">
        <v>1595227650833</v>
      </c>
      <c r="V137" s="5">
        <v>1535650131037</v>
      </c>
      <c r="W137" s="5">
        <v>1301283445488</v>
      </c>
      <c r="X137" s="5">
        <v>27163536997</v>
      </c>
      <c r="Y137" s="5">
        <v>16370910786</v>
      </c>
      <c r="Z137" s="5">
        <v>21188363961</v>
      </c>
    </row>
    <row r="138" spans="2:26" ht="15.5" x14ac:dyDescent="0.35">
      <c r="C138" t="s">
        <v>169</v>
      </c>
      <c r="D138" s="5">
        <v>5638246600</v>
      </c>
      <c r="E138" s="5">
        <v>5638246600</v>
      </c>
      <c r="F138" s="5">
        <v>5638246600</v>
      </c>
      <c r="G138" s="5">
        <v>5638246600</v>
      </c>
      <c r="I138" s="5">
        <v>5638246600</v>
      </c>
      <c r="J138" s="5">
        <v>5638246600</v>
      </c>
      <c r="K138" s="5">
        <v>5638246600</v>
      </c>
      <c r="L138" s="5">
        <v>5638246600</v>
      </c>
      <c r="M138" s="5">
        <v>5638246600</v>
      </c>
      <c r="N138" s="5">
        <v>5638246600</v>
      </c>
      <c r="O138" s="5">
        <v>5638246600</v>
      </c>
      <c r="P138" s="5">
        <v>5638246600</v>
      </c>
      <c r="Q138" s="5">
        <v>5638246600</v>
      </c>
      <c r="R138" s="5">
        <v>5638246600</v>
      </c>
      <c r="S138" s="5">
        <v>5638246600</v>
      </c>
      <c r="T138" s="5">
        <v>5638246600</v>
      </c>
      <c r="U138" s="5">
        <v>5630438665</v>
      </c>
      <c r="V138" s="5">
        <v>5612355730</v>
      </c>
      <c r="W138" s="5">
        <v>1093040000</v>
      </c>
      <c r="X138" s="5">
        <v>109304000</v>
      </c>
      <c r="Y138" s="5">
        <v>109304000</v>
      </c>
      <c r="Z138" s="5">
        <v>109304000</v>
      </c>
    </row>
    <row r="140" spans="2:26" ht="15.5" x14ac:dyDescent="0.35">
      <c r="B140" t="s">
        <v>170</v>
      </c>
      <c r="C140" t="s">
        <v>171</v>
      </c>
      <c r="D140" s="5">
        <v>408498057686</v>
      </c>
      <c r="E140" s="5">
        <v>330744009726</v>
      </c>
      <c r="F140" s="5">
        <v>-331775094190</v>
      </c>
      <c r="G140" s="5">
        <v>145329397472</v>
      </c>
      <c r="I140" s="5">
        <v>345623866670</v>
      </c>
      <c r="J140" s="5">
        <v>646000814576</v>
      </c>
      <c r="K140" s="5">
        <v>202972171781</v>
      </c>
      <c r="L140" s="5">
        <v>264105727799</v>
      </c>
      <c r="M140" s="5">
        <v>361172640183</v>
      </c>
      <c r="N140" s="5">
        <v>151249991494</v>
      </c>
      <c r="O140" s="5">
        <v>51550041036</v>
      </c>
      <c r="P140" s="5">
        <v>91591541275</v>
      </c>
      <c r="Q140" s="5">
        <v>19913771923</v>
      </c>
      <c r="R140" s="5">
        <v>-163319324648</v>
      </c>
      <c r="S140" s="5">
        <v>-17234932689</v>
      </c>
      <c r="T140" s="5">
        <v>-31432586120</v>
      </c>
      <c r="U140" s="5">
        <v>181363652268</v>
      </c>
      <c r="V140" s="5">
        <v>228369279069</v>
      </c>
      <c r="W140" s="5">
        <v>89830710799</v>
      </c>
      <c r="X140" s="5">
        <v>-3942718285</v>
      </c>
      <c r="Y140" s="5">
        <v>-5029881553</v>
      </c>
      <c r="Z140" s="5">
        <v>9914741615</v>
      </c>
    </row>
    <row r="141" spans="2:26" ht="15.5" x14ac:dyDescent="0.35">
      <c r="C141" t="s">
        <v>3311</v>
      </c>
      <c r="Z141" s="5">
        <v>8823704738</v>
      </c>
    </row>
    <row r="142" spans="2:26" ht="15.5" x14ac:dyDescent="0.35">
      <c r="C142" t="s">
        <v>790</v>
      </c>
      <c r="D142" s="5">
        <v>-301441635169</v>
      </c>
      <c r="E142" s="5">
        <v>301441635169</v>
      </c>
      <c r="Z142" s="5">
        <v>7344910807</v>
      </c>
    </row>
    <row r="143" spans="2:26" ht="15.5" x14ac:dyDescent="0.35">
      <c r="C143" t="s">
        <v>3312</v>
      </c>
      <c r="Z143" s="5">
        <v>285599047</v>
      </c>
    </row>
    <row r="144" spans="2:26" ht="15.5" x14ac:dyDescent="0.35">
      <c r="C144" t="s">
        <v>899</v>
      </c>
    </row>
    <row r="145" spans="3:26" ht="15.5" x14ac:dyDescent="0.35">
      <c r="C145" t="s">
        <v>172</v>
      </c>
      <c r="D145" s="5">
        <v>906052577543</v>
      </c>
      <c r="F145" s="5">
        <v>201898698173</v>
      </c>
      <c r="G145" s="5">
        <v>313743049993</v>
      </c>
      <c r="I145" s="5">
        <v>1482582643432</v>
      </c>
      <c r="J145" s="5">
        <v>1434420007094</v>
      </c>
      <c r="K145" s="5">
        <v>772113813674</v>
      </c>
      <c r="L145" s="5">
        <v>722828408616</v>
      </c>
      <c r="M145" s="5">
        <v>1418922828601</v>
      </c>
      <c r="N145" s="5">
        <v>1251552124382</v>
      </c>
      <c r="O145" s="5">
        <v>729793699699</v>
      </c>
      <c r="P145" s="5">
        <v>520311377339</v>
      </c>
      <c r="Q145" s="5">
        <v>93739249640</v>
      </c>
      <c r="R145" s="5">
        <v>131749900140</v>
      </c>
      <c r="S145" s="5">
        <v>383845139</v>
      </c>
      <c r="T145" s="5">
        <v>167625444160</v>
      </c>
      <c r="U145" s="5">
        <v>795928187298</v>
      </c>
      <c r="V145" s="5">
        <v>764142588502</v>
      </c>
      <c r="W145" s="5">
        <v>346663382150</v>
      </c>
    </row>
    <row r="146" spans="3:26" ht="15.5" x14ac:dyDescent="0.35">
      <c r="C146" t="s">
        <v>2987</v>
      </c>
      <c r="D146" s="5">
        <v>-191737608914</v>
      </c>
      <c r="E146" s="5">
        <v>-164802273257</v>
      </c>
      <c r="F146" s="5">
        <v>-177194547757</v>
      </c>
      <c r="G146" s="5">
        <v>-197909235393</v>
      </c>
      <c r="I146" s="5">
        <v>-808615064186</v>
      </c>
      <c r="J146" s="5">
        <v>-729036511785</v>
      </c>
      <c r="K146" s="5">
        <v>-492319049699</v>
      </c>
      <c r="L146" s="5">
        <v>-489877575175</v>
      </c>
      <c r="M146" s="5">
        <v>-1118145896859</v>
      </c>
      <c r="N146" s="5">
        <v>-968552929876</v>
      </c>
      <c r="O146" s="5">
        <v>-626763878785</v>
      </c>
      <c r="P146" s="5">
        <v>-361453483048</v>
      </c>
      <c r="Q146" s="5">
        <v>-65408869305</v>
      </c>
      <c r="R146" s="5">
        <v>-319819124858</v>
      </c>
      <c r="S146" s="5">
        <v>-40961765524</v>
      </c>
      <c r="T146" s="5">
        <v>-117896430146</v>
      </c>
      <c r="U146" s="5">
        <v>-334897785769</v>
      </c>
      <c r="V146" s="5">
        <v>-365050215991</v>
      </c>
      <c r="W146" s="5">
        <v>-228908875379</v>
      </c>
    </row>
    <row r="147" spans="3:26" ht="15.5" x14ac:dyDescent="0.35">
      <c r="C147" t="s">
        <v>174</v>
      </c>
      <c r="D147" s="5">
        <v>-23291149261</v>
      </c>
      <c r="E147" s="5">
        <v>-14288342393</v>
      </c>
      <c r="F147" s="5">
        <v>-34483978439</v>
      </c>
      <c r="G147" s="5">
        <v>6161425446</v>
      </c>
      <c r="I147" s="5">
        <v>-63822778385</v>
      </c>
      <c r="J147" s="5">
        <v>-35144717503</v>
      </c>
      <c r="K147" s="5">
        <v>-31007758309</v>
      </c>
      <c r="L147" s="5">
        <v>-35432535484</v>
      </c>
      <c r="M147" s="5">
        <v>-33548341866</v>
      </c>
      <c r="N147" s="5">
        <v>-120795064908</v>
      </c>
      <c r="O147" s="5">
        <v>-51997631279</v>
      </c>
      <c r="P147" s="5">
        <v>-77020827587</v>
      </c>
      <c r="Q147" s="5">
        <v>-14279681885</v>
      </c>
      <c r="R147" s="5">
        <v>-13934124581</v>
      </c>
      <c r="S147" s="5">
        <v>-19861598590</v>
      </c>
      <c r="T147" s="5">
        <v>-20400157569</v>
      </c>
      <c r="U147" s="5">
        <v>-30326837961</v>
      </c>
      <c r="V147" s="5">
        <v>-21950024585</v>
      </c>
      <c r="W147" s="5">
        <v>-11583369019</v>
      </c>
    </row>
    <row r="148" spans="3:26" ht="15.5" x14ac:dyDescent="0.35">
      <c r="C148" t="s">
        <v>3200</v>
      </c>
      <c r="E148" s="5">
        <v>189284113000</v>
      </c>
      <c r="F148" s="5">
        <v>-252978749778</v>
      </c>
      <c r="I148" s="5">
        <v>-252978749778</v>
      </c>
      <c r="N148" s="5">
        <v>-11958077931</v>
      </c>
    </row>
    <row r="149" spans="3:26" ht="15.5" x14ac:dyDescent="0.35">
      <c r="C149" t="s">
        <v>3313</v>
      </c>
      <c r="T149" s="5">
        <v>-16368099261</v>
      </c>
      <c r="U149" s="5">
        <v>-166123791423</v>
      </c>
      <c r="V149" s="5">
        <v>-99634964264</v>
      </c>
      <c r="W149" s="5">
        <v>-15811687361</v>
      </c>
    </row>
    <row r="150" spans="3:26" ht="15.5" x14ac:dyDescent="0.35">
      <c r="C150" t="s">
        <v>474</v>
      </c>
      <c r="D150" s="5">
        <v>18915873487</v>
      </c>
      <c r="E150" s="5">
        <v>19108877207</v>
      </c>
      <c r="F150" s="5">
        <v>14892144683</v>
      </c>
      <c r="G150" s="5">
        <v>23334157426</v>
      </c>
      <c r="I150" s="5">
        <v>72366476659</v>
      </c>
      <c r="J150" s="5">
        <v>33505149529</v>
      </c>
      <c r="K150" s="5">
        <v>30908557126</v>
      </c>
      <c r="L150" s="5">
        <v>14450048752</v>
      </c>
      <c r="M150" s="5">
        <v>4672662160</v>
      </c>
      <c r="N150" s="5">
        <v>1003939827</v>
      </c>
      <c r="O150" s="5">
        <v>517851401</v>
      </c>
      <c r="P150" s="5">
        <v>1003077843</v>
      </c>
      <c r="Q150" s="5">
        <v>5863073473</v>
      </c>
      <c r="R150" s="5">
        <v>10000179458</v>
      </c>
      <c r="S150" s="5">
        <v>29172581027</v>
      </c>
      <c r="T150" s="5">
        <v>46988018263</v>
      </c>
      <c r="U150" s="5">
        <v>36402441848</v>
      </c>
      <c r="V150" s="5">
        <v>35191756181</v>
      </c>
      <c r="W150" s="5">
        <v>713539071</v>
      </c>
    </row>
    <row r="151" spans="3:26" ht="15.5" x14ac:dyDescent="0.35">
      <c r="C151" t="s">
        <v>992</v>
      </c>
      <c r="D151" s="5">
        <v>-21430413</v>
      </c>
      <c r="E151" s="5">
        <v>-1244191237</v>
      </c>
      <c r="F151" s="5">
        <v>-175823336</v>
      </c>
      <c r="G151" s="5">
        <v>-250796448</v>
      </c>
      <c r="I151" s="5">
        <v>-1127747268</v>
      </c>
      <c r="J151" s="5">
        <v>-17523482293</v>
      </c>
      <c r="K151" s="5">
        <v>-6831745463</v>
      </c>
      <c r="L151" s="5">
        <v>-42301759244</v>
      </c>
      <c r="M151" s="5">
        <v>-36287165567</v>
      </c>
      <c r="N151" s="5">
        <v>-37373305200</v>
      </c>
      <c r="O151" s="5">
        <v>-39457723779</v>
      </c>
      <c r="P151" s="5">
        <v>-41699479729</v>
      </c>
      <c r="Q151" s="5">
        <v>-33916258987</v>
      </c>
    </row>
    <row r="152" spans="3:26" ht="15.5" x14ac:dyDescent="0.35">
      <c r="C152" t="s">
        <v>315</v>
      </c>
      <c r="X152" s="5">
        <v>-3927595070</v>
      </c>
      <c r="Y152" s="5">
        <v>-5041613052</v>
      </c>
      <c r="Z152" s="5">
        <v>-5424634585</v>
      </c>
    </row>
    <row r="153" spans="3:26" ht="15.5" x14ac:dyDescent="0.35">
      <c r="C153" t="s">
        <v>2439</v>
      </c>
    </row>
    <row r="154" spans="3:26" ht="15.5" x14ac:dyDescent="0.35">
      <c r="C154" t="s">
        <v>818</v>
      </c>
      <c r="X154" s="5">
        <v>225383969</v>
      </c>
      <c r="Y154" s="5">
        <v>51997734</v>
      </c>
      <c r="Z154" s="5">
        <v>-1114838392</v>
      </c>
    </row>
    <row r="155" spans="3:26" ht="15.5" x14ac:dyDescent="0.35">
      <c r="C155" t="s">
        <v>2162</v>
      </c>
      <c r="M155" s="5">
        <v>86720142760</v>
      </c>
      <c r="P155" s="5">
        <v>8751396728</v>
      </c>
      <c r="R155" s="5">
        <v>39362585072</v>
      </c>
      <c r="S155" s="5">
        <v>14255971202</v>
      </c>
    </row>
    <row r="156" spans="3:26" ht="15.5" x14ac:dyDescent="0.35">
      <c r="C156" t="s">
        <v>3314</v>
      </c>
      <c r="F156" s="5">
        <v>-83908661072</v>
      </c>
      <c r="I156" s="5">
        <v>-83908661072</v>
      </c>
      <c r="J156" s="5">
        <v>-57743112759</v>
      </c>
      <c r="K156" s="5">
        <v>-76723391011</v>
      </c>
      <c r="L156" s="5">
        <v>52137381090</v>
      </c>
      <c r="M156" s="5">
        <v>2551245387</v>
      </c>
    </row>
    <row r="157" spans="3:26" ht="15.5" x14ac:dyDescent="0.35">
      <c r="C157" t="s">
        <v>179</v>
      </c>
      <c r="T157" s="5">
        <v>-90704542519</v>
      </c>
      <c r="U157" s="5">
        <v>-118506227491</v>
      </c>
      <c r="V157" s="5">
        <v>-82965899562</v>
      </c>
      <c r="X157" s="5">
        <v>-240507184</v>
      </c>
      <c r="Y157" s="5">
        <v>-40266235</v>
      </c>
    </row>
    <row r="158" spans="3:26" ht="15.5" x14ac:dyDescent="0.35">
      <c r="C158" t="s">
        <v>184</v>
      </c>
      <c r="D158" s="5">
        <v>-198858349670</v>
      </c>
      <c r="E158" s="5">
        <v>-349930274819</v>
      </c>
      <c r="F158" s="5">
        <v>103382654409</v>
      </c>
      <c r="G158" s="5">
        <v>-58910133570</v>
      </c>
      <c r="I158" s="5">
        <v>-63044917315</v>
      </c>
      <c r="J158" s="5">
        <v>-130272683684</v>
      </c>
      <c r="K158" s="5">
        <v>24749249325</v>
      </c>
      <c r="L158" s="5">
        <v>-42301759244</v>
      </c>
      <c r="M158" s="5">
        <v>-41226189600</v>
      </c>
      <c r="N158" s="5">
        <v>-117315655200</v>
      </c>
      <c r="O158" s="5">
        <v>-3057867516</v>
      </c>
      <c r="P158" s="5">
        <v>21158432999</v>
      </c>
      <c r="Q158" s="5">
        <v>269517533614</v>
      </c>
      <c r="R158" s="5">
        <v>479361745330</v>
      </c>
      <c r="S158" s="5">
        <v>198014686302</v>
      </c>
      <c r="T158" s="5">
        <v>-284235683246</v>
      </c>
      <c r="U158" s="5">
        <v>-269112729216</v>
      </c>
      <c r="V158" s="5">
        <v>-89619769766</v>
      </c>
      <c r="W158" s="5">
        <v>955527087897</v>
      </c>
      <c r="X158" s="5">
        <v>14454051063</v>
      </c>
      <c r="Y158" s="5">
        <v>-796944653</v>
      </c>
      <c r="Z158" s="5">
        <v>-2977805514</v>
      </c>
    </row>
    <row r="159" spans="3:26" ht="15.5" x14ac:dyDescent="0.35">
      <c r="C159" t="s">
        <v>185</v>
      </c>
      <c r="D159" s="5">
        <v>-194805406356</v>
      </c>
      <c r="E159" s="5">
        <v>-60758514938</v>
      </c>
      <c r="F159" s="5">
        <v>18470988656</v>
      </c>
      <c r="G159" s="5">
        <v>-27793297311</v>
      </c>
      <c r="I159" s="5">
        <v>-77301613584</v>
      </c>
      <c r="J159" s="5">
        <v>-437819246078</v>
      </c>
      <c r="K159" s="5">
        <v>-169406611162</v>
      </c>
      <c r="L159" s="5">
        <v>-154339048526</v>
      </c>
      <c r="M159" s="5">
        <v>-50176733524</v>
      </c>
      <c r="N159" s="5">
        <v>-15972745452</v>
      </c>
      <c r="O159" s="5">
        <v>-38781457053</v>
      </c>
      <c r="P159" s="5">
        <v>-120108010174</v>
      </c>
      <c r="Q159" s="5">
        <v>-374094660008</v>
      </c>
      <c r="R159" s="5">
        <v>-487889737478</v>
      </c>
      <c r="S159" s="5">
        <v>-358613246816</v>
      </c>
      <c r="T159" s="5">
        <v>-82539718476</v>
      </c>
      <c r="U159" s="5">
        <v>45481595883</v>
      </c>
      <c r="V159" s="5">
        <v>-424736579447</v>
      </c>
      <c r="W159" s="5">
        <v>-49470982674</v>
      </c>
      <c r="X159" s="5">
        <v>-6250240906</v>
      </c>
      <c r="Y159" s="5">
        <v>-1071226930</v>
      </c>
      <c r="Z159" s="5">
        <v>-5380024919</v>
      </c>
    </row>
    <row r="160" spans="3:26" ht="15.5" x14ac:dyDescent="0.35">
      <c r="C160" t="s">
        <v>524</v>
      </c>
      <c r="F160" s="5">
        <v>1470313</v>
      </c>
      <c r="G160" s="5">
        <v>10378929</v>
      </c>
      <c r="I160" s="5">
        <v>188849242</v>
      </c>
      <c r="J160" s="5">
        <v>4632203250</v>
      </c>
      <c r="L160" s="5">
        <v>92500000</v>
      </c>
      <c r="M160" s="5">
        <v>175000000</v>
      </c>
      <c r="N160" s="5">
        <v>461500000</v>
      </c>
      <c r="P160" s="5">
        <v>56350000</v>
      </c>
      <c r="Y160" s="5">
        <v>631075502</v>
      </c>
      <c r="Z160" s="5">
        <v>80362929</v>
      </c>
    </row>
    <row r="161" spans="3:26" ht="15.5" x14ac:dyDescent="0.35">
      <c r="C161" t="s">
        <v>3315</v>
      </c>
      <c r="T161" s="5">
        <v>6000000000</v>
      </c>
    </row>
    <row r="162" spans="3:26" ht="15.5" x14ac:dyDescent="0.35">
      <c r="C162" t="s">
        <v>3316</v>
      </c>
      <c r="Z162" s="5">
        <v>4400000</v>
      </c>
    </row>
    <row r="163" spans="3:26" ht="15.5" x14ac:dyDescent="0.35">
      <c r="C163" t="s">
        <v>197</v>
      </c>
      <c r="D163" s="5">
        <v>-6680121118</v>
      </c>
      <c r="E163" s="5">
        <v>-46975836647</v>
      </c>
      <c r="G163" s="5">
        <v>32822891129</v>
      </c>
      <c r="O163" s="5">
        <v>-33873411329</v>
      </c>
    </row>
    <row r="164" spans="3:26" ht="15.5" x14ac:dyDescent="0.35">
      <c r="C164" t="s">
        <v>2755</v>
      </c>
    </row>
    <row r="165" spans="3:26" ht="15.5" x14ac:dyDescent="0.35">
      <c r="C165" t="s">
        <v>3317</v>
      </c>
      <c r="R165" s="5">
        <v>93659542430</v>
      </c>
    </row>
    <row r="166" spans="3:26" ht="15.5" x14ac:dyDescent="0.35">
      <c r="C166" t="s">
        <v>3318</v>
      </c>
      <c r="D166" s="5">
        <v>-186852027332</v>
      </c>
      <c r="E166" s="5">
        <v>2127490917</v>
      </c>
      <c r="F166" s="5">
        <v>-195373184179</v>
      </c>
      <c r="G166" s="5">
        <v>1251097900</v>
      </c>
      <c r="I166" s="5">
        <v>-225488000000</v>
      </c>
      <c r="J166" s="5">
        <v>-424318332000</v>
      </c>
      <c r="K166" s="5">
        <v>-55000000000</v>
      </c>
      <c r="L166" s="5">
        <v>-110000000000</v>
      </c>
      <c r="M166" s="5">
        <v>-40000000000</v>
      </c>
      <c r="Q166" s="5">
        <v>7500000000</v>
      </c>
      <c r="R166" s="5">
        <v>-7500000000</v>
      </c>
    </row>
    <row r="167" spans="3:26" ht="15.5" x14ac:dyDescent="0.35">
      <c r="C167" t="s">
        <v>1623</v>
      </c>
      <c r="T167" s="5">
        <v>3999000000</v>
      </c>
      <c r="Z167" s="5">
        <v>9719939769</v>
      </c>
    </row>
    <row r="168" spans="3:26" ht="15.5" x14ac:dyDescent="0.35">
      <c r="C168" t="s">
        <v>594</v>
      </c>
      <c r="F168" s="5">
        <v>175244000000</v>
      </c>
      <c r="I168" s="5">
        <v>175244000000</v>
      </c>
      <c r="J168" s="5">
        <v>20000000000</v>
      </c>
    </row>
    <row r="169" spans="3:26" ht="15.5" x14ac:dyDescent="0.35">
      <c r="C169" t="s">
        <v>3319</v>
      </c>
      <c r="R169" s="5">
        <v>-1508483750</v>
      </c>
      <c r="S169" s="5">
        <v>-2346588641</v>
      </c>
      <c r="T169" s="5">
        <v>-6278248094</v>
      </c>
    </row>
    <row r="170" spans="3:26" ht="15.5" x14ac:dyDescent="0.35">
      <c r="C170" t="s">
        <v>3320</v>
      </c>
      <c r="Z170" s="5">
        <v>-5425000000</v>
      </c>
    </row>
    <row r="171" spans="3:26" ht="15.5" x14ac:dyDescent="0.35">
      <c r="C171" t="s">
        <v>502</v>
      </c>
    </row>
    <row r="172" spans="3:26" ht="15.5" x14ac:dyDescent="0.35">
      <c r="C172" t="s">
        <v>189</v>
      </c>
      <c r="D172" s="5">
        <v>-1273257906</v>
      </c>
      <c r="E172" s="5">
        <v>-15910169208</v>
      </c>
      <c r="F172" s="5">
        <v>-6412317891</v>
      </c>
      <c r="G172" s="5">
        <v>-1866644856</v>
      </c>
      <c r="I172" s="5">
        <v>-12246462826</v>
      </c>
      <c r="J172" s="5">
        <v>-34124909059</v>
      </c>
      <c r="K172" s="5">
        <v>-114156611162</v>
      </c>
      <c r="L172" s="5">
        <v>-34431548526</v>
      </c>
      <c r="M172" s="5">
        <v>-10351733524</v>
      </c>
      <c r="N172" s="5">
        <v>-16434245452</v>
      </c>
      <c r="O172" s="5">
        <v>-4908045724</v>
      </c>
      <c r="P172" s="5">
        <v>-118003118308</v>
      </c>
      <c r="Q172" s="5">
        <v>-329079360101</v>
      </c>
      <c r="R172" s="5">
        <v>-554932322121</v>
      </c>
      <c r="S172" s="5">
        <v>-90767941086</v>
      </c>
      <c r="T172" s="5">
        <v>-30189765522</v>
      </c>
      <c r="U172" s="5">
        <v>-20994829645</v>
      </c>
      <c r="V172" s="5">
        <v>-69233691789</v>
      </c>
      <c r="W172" s="5">
        <v>-5835885851</v>
      </c>
      <c r="Y172" s="5">
        <v>-12760000</v>
      </c>
      <c r="Z172" s="5">
        <v>-5937940279</v>
      </c>
    </row>
    <row r="173" spans="3:26" ht="15.5" x14ac:dyDescent="0.35">
      <c r="C173" t="s">
        <v>3321</v>
      </c>
      <c r="W173" s="5">
        <v>-18250000</v>
      </c>
    </row>
    <row r="174" spans="3:26" ht="15.5" x14ac:dyDescent="0.35">
      <c r="C174" t="s">
        <v>3322</v>
      </c>
      <c r="V174" s="5">
        <v>-1338382000</v>
      </c>
    </row>
    <row r="175" spans="3:26" ht="15.5" x14ac:dyDescent="0.35">
      <c r="C175" t="s">
        <v>3184</v>
      </c>
      <c r="T175" s="5">
        <v>-37893934200</v>
      </c>
      <c r="V175" s="5">
        <v>2957568000</v>
      </c>
      <c r="W175" s="5">
        <v>-3831468000</v>
      </c>
    </row>
    <row r="176" spans="3:26" ht="15.5" x14ac:dyDescent="0.35">
      <c r="C176" t="s">
        <v>2410</v>
      </c>
      <c r="F176" s="5">
        <v>60011020413</v>
      </c>
      <c r="G176" s="5">
        <v>-60011020413</v>
      </c>
      <c r="P176" s="5">
        <v>-2161241866</v>
      </c>
      <c r="Q176" s="5">
        <v>-13782899907</v>
      </c>
      <c r="R176" s="5">
        <v>-19116957787</v>
      </c>
      <c r="S176" s="5">
        <v>-217636429</v>
      </c>
      <c r="T176" s="5">
        <v>-28162741582</v>
      </c>
      <c r="U176" s="5">
        <v>-129595574472</v>
      </c>
      <c r="V176" s="5">
        <v>-70417040037</v>
      </c>
      <c r="W176" s="5">
        <v>-39785378823</v>
      </c>
      <c r="X176" s="5">
        <v>-6250240906</v>
      </c>
      <c r="Y176" s="5">
        <v>-1689542432</v>
      </c>
      <c r="Z176" s="5">
        <v>-3821787338</v>
      </c>
    </row>
    <row r="177" spans="3:26" ht="15.5" x14ac:dyDescent="0.35">
      <c r="C177" t="s">
        <v>3071</v>
      </c>
      <c r="Q177" s="5">
        <v>-38732400000</v>
      </c>
      <c r="S177" s="5">
        <v>-1335600000</v>
      </c>
      <c r="T177" s="5">
        <v>3707722828</v>
      </c>
      <c r="U177" s="5">
        <v>-3870000000</v>
      </c>
    </row>
    <row r="178" spans="3:26" ht="15.5" x14ac:dyDescent="0.35">
      <c r="C178" t="s">
        <v>3249</v>
      </c>
    </row>
    <row r="179" spans="3:26" ht="15.5" x14ac:dyDescent="0.35">
      <c r="C179" t="s">
        <v>2484</v>
      </c>
      <c r="F179" s="5">
        <v>-15000000000</v>
      </c>
      <c r="I179" s="5">
        <v>-15000000000</v>
      </c>
    </row>
    <row r="180" spans="3:26" ht="15.5" x14ac:dyDescent="0.35">
      <c r="C180" t="s">
        <v>3323</v>
      </c>
      <c r="U180" s="5">
        <v>-85058000000</v>
      </c>
    </row>
    <row r="181" spans="3:26" ht="15.5" x14ac:dyDescent="0.35">
      <c r="C181" t="s">
        <v>2526</v>
      </c>
      <c r="J181" s="5">
        <v>-4008208269</v>
      </c>
      <c r="K181" s="5">
        <v>-250000000</v>
      </c>
      <c r="L181" s="5">
        <v>-10000000000</v>
      </c>
      <c r="V181" s="5">
        <v>-1705033621</v>
      </c>
    </row>
    <row r="182" spans="3:26" ht="15.5" x14ac:dyDescent="0.35">
      <c r="C182" t="s">
        <v>3324</v>
      </c>
      <c r="S182" s="5">
        <v>-266292069301</v>
      </c>
    </row>
    <row r="183" spans="3:26" ht="15.5" x14ac:dyDescent="0.35">
      <c r="C183" t="s">
        <v>3325</v>
      </c>
      <c r="U183" s="5">
        <v>285000000000</v>
      </c>
      <c r="V183" s="5">
        <v>-285000000000</v>
      </c>
    </row>
    <row r="184" spans="3:26" ht="15.5" x14ac:dyDescent="0.35">
      <c r="C184" t="s">
        <v>215</v>
      </c>
      <c r="D184" s="5">
        <v>-198858349670</v>
      </c>
      <c r="E184" s="5">
        <v>-349930274819</v>
      </c>
      <c r="F184" s="5">
        <v>103382654409</v>
      </c>
      <c r="G184" s="5">
        <v>-58910133570</v>
      </c>
      <c r="I184" s="5">
        <v>-63044917315</v>
      </c>
      <c r="J184" s="5">
        <v>-130272683684</v>
      </c>
      <c r="K184" s="5">
        <v>24749249325</v>
      </c>
      <c r="L184" s="5">
        <v>-42301759244</v>
      </c>
      <c r="M184" s="5">
        <v>-41226189600</v>
      </c>
      <c r="N184" s="5">
        <v>-117315655200</v>
      </c>
      <c r="O184" s="5">
        <v>-3057867516</v>
      </c>
      <c r="P184" s="5">
        <v>21158432999</v>
      </c>
      <c r="Q184" s="5">
        <v>269517533614</v>
      </c>
      <c r="R184" s="5">
        <v>479361745330</v>
      </c>
      <c r="S184" s="5">
        <v>198014686302</v>
      </c>
      <c r="T184" s="5">
        <v>-284235683246</v>
      </c>
      <c r="U184" s="5">
        <v>-269112729216</v>
      </c>
      <c r="V184" s="5">
        <v>-89619769766</v>
      </c>
      <c r="W184" s="5">
        <v>955527087897</v>
      </c>
      <c r="X184" s="5">
        <v>14454051063</v>
      </c>
      <c r="Y184" s="5">
        <v>-796944653</v>
      </c>
      <c r="Z184" s="5">
        <v>-2977805514</v>
      </c>
    </row>
    <row r="185" spans="3:26" ht="15.5" x14ac:dyDescent="0.35">
      <c r="C185" t="s">
        <v>565</v>
      </c>
      <c r="M185" s="5">
        <v>-4939024033</v>
      </c>
      <c r="N185" s="5">
        <v>-9010120000</v>
      </c>
      <c r="O185" s="5">
        <v>-345058000</v>
      </c>
      <c r="P185" s="5">
        <v>-433376123</v>
      </c>
      <c r="V185" s="5">
        <v>-5769039196</v>
      </c>
      <c r="W185" s="5">
        <v>-2571219017</v>
      </c>
      <c r="X185" s="5">
        <v>-206135755</v>
      </c>
      <c r="Y185" s="5">
        <v>-525219858</v>
      </c>
    </row>
    <row r="186" spans="3:26" ht="15.5" x14ac:dyDescent="0.35">
      <c r="C186" t="s">
        <v>3326</v>
      </c>
    </row>
    <row r="187" spans="3:26" ht="15.5" x14ac:dyDescent="0.35">
      <c r="C187" t="s">
        <v>2330</v>
      </c>
      <c r="Q187" s="5">
        <v>-1314024941</v>
      </c>
      <c r="R187" s="5">
        <v>-402375799</v>
      </c>
      <c r="T187" s="5">
        <v>-1979658152</v>
      </c>
      <c r="U187" s="5">
        <v>-2202411941</v>
      </c>
      <c r="V187" s="5">
        <v>-4162222070</v>
      </c>
      <c r="W187" s="5">
        <v>-1326049720</v>
      </c>
    </row>
    <row r="188" spans="3:26" ht="15.5" x14ac:dyDescent="0.35">
      <c r="C188" t="s">
        <v>3327</v>
      </c>
      <c r="F188" s="5">
        <v>245000000000</v>
      </c>
      <c r="I188" s="5">
        <v>245000000000</v>
      </c>
    </row>
    <row r="189" spans="3:26" ht="15.5" x14ac:dyDescent="0.35">
      <c r="C189" t="s">
        <v>2772</v>
      </c>
      <c r="O189" s="5">
        <v>-1429600000</v>
      </c>
      <c r="Q189" s="5">
        <v>-30123392558</v>
      </c>
    </row>
    <row r="190" spans="3:26" ht="15.5" x14ac:dyDescent="0.35">
      <c r="C190" t="s">
        <v>2773</v>
      </c>
      <c r="N190" s="5">
        <v>-70932230000</v>
      </c>
      <c r="O190" s="5">
        <v>-6811450000</v>
      </c>
      <c r="Q190" s="5">
        <v>-849143347872</v>
      </c>
    </row>
    <row r="191" spans="3:26" ht="15.5" x14ac:dyDescent="0.35">
      <c r="C191" t="s">
        <v>3328</v>
      </c>
      <c r="F191" s="5">
        <v>245000000000</v>
      </c>
      <c r="I191" s="5">
        <v>245000000000</v>
      </c>
      <c r="O191" s="5">
        <v>44985964263</v>
      </c>
      <c r="Q191" s="5">
        <v>1184014557972</v>
      </c>
      <c r="R191" s="5">
        <v>481272604879</v>
      </c>
    </row>
    <row r="192" spans="3:26" ht="15.5" x14ac:dyDescent="0.35">
      <c r="C192" t="s">
        <v>2776</v>
      </c>
    </row>
    <row r="193" spans="3:26" ht="15.5" x14ac:dyDescent="0.35">
      <c r="C193" t="s">
        <v>3329</v>
      </c>
      <c r="N193" s="5">
        <v>-70932230000</v>
      </c>
      <c r="O193" s="5">
        <v>-8241050000</v>
      </c>
      <c r="Q193" s="5">
        <v>-879266740430</v>
      </c>
    </row>
    <row r="194" spans="3:26" ht="15.5" x14ac:dyDescent="0.35">
      <c r="C194" t="s">
        <v>3330</v>
      </c>
    </row>
    <row r="195" spans="3:26" ht="15.5" x14ac:dyDescent="0.35">
      <c r="C195" t="s">
        <v>1317</v>
      </c>
      <c r="W195" s="5">
        <v>10500000000</v>
      </c>
    </row>
    <row r="196" spans="3:26" ht="15.5" x14ac:dyDescent="0.35">
      <c r="C196" t="s">
        <v>1901</v>
      </c>
      <c r="V196" s="5">
        <v>-4500000000</v>
      </c>
      <c r="W196" s="5">
        <v>-13000000000</v>
      </c>
      <c r="Z196" s="5">
        <v>-7664622321</v>
      </c>
    </row>
    <row r="197" spans="3:26" ht="15.5" x14ac:dyDescent="0.35">
      <c r="C197" t="s">
        <v>3331</v>
      </c>
      <c r="V197" s="5">
        <v>-4500000000</v>
      </c>
      <c r="W197" s="5">
        <v>-2500000000</v>
      </c>
      <c r="Z197" s="5">
        <v>-7664622321</v>
      </c>
    </row>
    <row r="198" spans="3:26" ht="15.5" x14ac:dyDescent="0.35">
      <c r="C198" t="s">
        <v>1204</v>
      </c>
      <c r="K198" s="5">
        <v>39573444004</v>
      </c>
      <c r="P198" s="5">
        <v>1377394601908</v>
      </c>
    </row>
    <row r="199" spans="3:26" ht="15.5" x14ac:dyDescent="0.35">
      <c r="C199" t="s">
        <v>1205</v>
      </c>
      <c r="D199" s="5">
        <v>-1498288258</v>
      </c>
      <c r="E199" s="5">
        <v>-348686083582</v>
      </c>
      <c r="F199" s="5">
        <v>-3604375380</v>
      </c>
      <c r="G199" s="5">
        <v>-3524478372</v>
      </c>
      <c r="I199" s="5">
        <v>-113945164422</v>
      </c>
      <c r="J199" s="5">
        <v>-112749201391</v>
      </c>
      <c r="K199" s="5">
        <v>-7992449216</v>
      </c>
      <c r="P199" s="5">
        <v>-1350113313057</v>
      </c>
    </row>
    <row r="200" spans="3:26" ht="15.5" x14ac:dyDescent="0.35">
      <c r="C200" t="s">
        <v>2609</v>
      </c>
    </row>
    <row r="201" spans="3:26" ht="15.5" x14ac:dyDescent="0.35">
      <c r="C201" t="s">
        <v>495</v>
      </c>
    </row>
    <row r="202" spans="3:26" ht="15.5" x14ac:dyDescent="0.35">
      <c r="C202" t="s">
        <v>546</v>
      </c>
      <c r="W202" s="5">
        <v>-19200619155</v>
      </c>
    </row>
    <row r="203" spans="3:26" ht="15.5" x14ac:dyDescent="0.35">
      <c r="C203" t="s">
        <v>3332</v>
      </c>
      <c r="X203" s="5">
        <v>7000000000</v>
      </c>
    </row>
    <row r="204" spans="3:26" ht="15.5" x14ac:dyDescent="0.35">
      <c r="C204" t="s">
        <v>3333</v>
      </c>
      <c r="X204" s="5">
        <v>7660186818</v>
      </c>
      <c r="Y204" s="5">
        <v>-271724795</v>
      </c>
      <c r="Z204" s="5">
        <v>4561816807</v>
      </c>
    </row>
    <row r="205" spans="3:26" ht="15.5" x14ac:dyDescent="0.35">
      <c r="C205" t="s">
        <v>571</v>
      </c>
      <c r="S205" s="5">
        <v>-1992475057</v>
      </c>
      <c r="T205" s="5">
        <v>1929483750</v>
      </c>
      <c r="U205" s="5">
        <v>4543233750</v>
      </c>
      <c r="V205" s="5">
        <v>36788932500</v>
      </c>
      <c r="W205" s="5">
        <v>983736000000</v>
      </c>
      <c r="Z205" s="5">
        <v>125000000</v>
      </c>
    </row>
    <row r="206" spans="3:26" ht="15.5" x14ac:dyDescent="0.35">
      <c r="C206" t="s">
        <v>2900</v>
      </c>
      <c r="S206" s="5">
        <v>204784000000</v>
      </c>
      <c r="T206" s="5">
        <v>52400000000</v>
      </c>
    </row>
    <row r="207" spans="3:26" ht="15.5" x14ac:dyDescent="0.35">
      <c r="C207" t="s">
        <v>3334</v>
      </c>
      <c r="T207" s="5">
        <v>-49428217500</v>
      </c>
    </row>
    <row r="208" spans="3:26" ht="15.5" x14ac:dyDescent="0.35">
      <c r="C208" t="s">
        <v>1350</v>
      </c>
      <c r="W208" s="5">
        <v>-2611024211</v>
      </c>
    </row>
    <row r="209" spans="2:26" ht="15.5" x14ac:dyDescent="0.35">
      <c r="C209" t="s">
        <v>1941</v>
      </c>
      <c r="P209" s="5">
        <v>36010000000</v>
      </c>
    </row>
    <row r="210" spans="2:26" ht="15.5" x14ac:dyDescent="0.35">
      <c r="C210" t="s">
        <v>3335</v>
      </c>
      <c r="S210" s="5">
        <v>53969750000</v>
      </c>
    </row>
    <row r="211" spans="2:26" ht="15.5" x14ac:dyDescent="0.35">
      <c r="C211" t="s">
        <v>3336</v>
      </c>
      <c r="S211" s="5">
        <v>-56400000000</v>
      </c>
    </row>
    <row r="212" spans="2:26" ht="15.5" x14ac:dyDescent="0.35">
      <c r="C212" t="s">
        <v>336</v>
      </c>
      <c r="D212" s="5">
        <v>-197338630999</v>
      </c>
      <c r="F212" s="5">
        <v>-137837146875</v>
      </c>
      <c r="G212" s="5">
        <v>-55134858750</v>
      </c>
      <c r="I212" s="5">
        <v>-192972005625</v>
      </c>
      <c r="T212" s="5">
        <v>-280879043250</v>
      </c>
      <c r="U212" s="5">
        <v>-271453551025</v>
      </c>
      <c r="V212" s="5">
        <v>-111977441000</v>
      </c>
    </row>
    <row r="213" spans="2:26" ht="15.5" x14ac:dyDescent="0.35">
      <c r="C213" t="s">
        <v>505</v>
      </c>
      <c r="D213" s="5">
        <v>14834301660</v>
      </c>
      <c r="E213" s="5">
        <v>-79944780031</v>
      </c>
      <c r="F213" s="5">
        <v>-209921451125</v>
      </c>
      <c r="G213" s="5">
        <v>58625966591</v>
      </c>
      <c r="I213" s="5">
        <v>205277335771</v>
      </c>
      <c r="J213" s="5">
        <v>77908884814</v>
      </c>
      <c r="K213" s="5">
        <v>58314809944</v>
      </c>
      <c r="L213" s="5">
        <v>67464920029</v>
      </c>
      <c r="M213" s="5">
        <v>269769717059</v>
      </c>
      <c r="N213" s="5">
        <v>17961590842</v>
      </c>
      <c r="O213" s="5">
        <v>9710716467</v>
      </c>
      <c r="P213" s="5">
        <v>-7358035900</v>
      </c>
      <c r="Q213" s="5">
        <v>-84663354471</v>
      </c>
      <c r="R213" s="5">
        <v>-171847316796</v>
      </c>
      <c r="S213" s="5">
        <v>-177833493203</v>
      </c>
      <c r="T213" s="5">
        <v>-398207987842</v>
      </c>
      <c r="U213" s="5">
        <v>-42267481065</v>
      </c>
      <c r="V213" s="5">
        <v>-285987070144</v>
      </c>
      <c r="W213" s="5">
        <v>995886816022</v>
      </c>
      <c r="X213" s="5">
        <v>4261091872</v>
      </c>
      <c r="Y213" s="5">
        <v>-6898053136</v>
      </c>
      <c r="Z213" s="5">
        <v>1556911182</v>
      </c>
    </row>
    <row r="214" spans="2:26" ht="15.5" x14ac:dyDescent="0.35">
      <c r="C214" t="s">
        <v>240</v>
      </c>
      <c r="E214" s="5">
        <v>723903213135</v>
      </c>
      <c r="I214" s="5">
        <v>517872258550</v>
      </c>
      <c r="J214" s="5">
        <v>440175040153</v>
      </c>
      <c r="K214" s="5">
        <v>381647726668</v>
      </c>
      <c r="L214" s="5">
        <v>314105114395</v>
      </c>
      <c r="M214" s="5">
        <v>41909593500</v>
      </c>
      <c r="N214" s="5">
        <v>23821966192</v>
      </c>
      <c r="O214" s="5">
        <v>14186356497</v>
      </c>
      <c r="P214" s="5">
        <v>20393795335</v>
      </c>
      <c r="Q214" s="5">
        <v>104811014771</v>
      </c>
      <c r="R214" s="5">
        <v>277442709715</v>
      </c>
      <c r="S214" s="5">
        <v>445795284405</v>
      </c>
      <c r="T214" s="5">
        <v>833752463749</v>
      </c>
      <c r="U214" s="5">
        <v>746440803287</v>
      </c>
      <c r="V214" s="5">
        <v>1000232715905</v>
      </c>
      <c r="W214" s="5">
        <v>4373368677</v>
      </c>
      <c r="X214" s="5">
        <v>112276805</v>
      </c>
      <c r="Y214" s="5">
        <v>7010329941</v>
      </c>
      <c r="Z214" s="5">
        <v>5453418759</v>
      </c>
    </row>
    <row r="215" spans="2:26" ht="15.5" x14ac:dyDescent="0.35">
      <c r="C215" t="s">
        <v>241</v>
      </c>
      <c r="D215" s="5">
        <v>574509192</v>
      </c>
      <c r="E215" s="5">
        <v>297490972</v>
      </c>
      <c r="F215" s="5">
        <v>900601802</v>
      </c>
      <c r="G215" s="5">
        <v>-126912394</v>
      </c>
      <c r="I215" s="5">
        <v>753618814</v>
      </c>
      <c r="J215" s="5">
        <v>-211666417</v>
      </c>
      <c r="K215" s="5">
        <v>212503541</v>
      </c>
      <c r="L215" s="5">
        <v>77692244</v>
      </c>
      <c r="M215" s="5">
        <v>2425803836</v>
      </c>
      <c r="N215" s="5">
        <v>126036466</v>
      </c>
      <c r="O215" s="5">
        <v>-75106772</v>
      </c>
      <c r="P215" s="5">
        <v>1150597062</v>
      </c>
      <c r="Q215" s="5">
        <v>246135035</v>
      </c>
      <c r="R215" s="5">
        <v>-784378148</v>
      </c>
      <c r="S215" s="5">
        <v>9480918513</v>
      </c>
      <c r="T215" s="5">
        <v>10250808498</v>
      </c>
      <c r="U215" s="5">
        <v>129579141526</v>
      </c>
      <c r="V215" s="5">
        <v>32195157526</v>
      </c>
      <c r="W215" s="5">
        <v>-27468794</v>
      </c>
    </row>
    <row r="216" spans="2:26" ht="15.5" x14ac:dyDescent="0.35">
      <c r="C216" t="s">
        <v>242</v>
      </c>
      <c r="D216" s="5">
        <v>15408810852</v>
      </c>
      <c r="E216" s="5">
        <v>644255924076</v>
      </c>
      <c r="F216" s="5">
        <v>-209020849323</v>
      </c>
      <c r="G216" s="5">
        <v>58499054197</v>
      </c>
      <c r="I216" s="5">
        <v>723903213135</v>
      </c>
      <c r="J216" s="5">
        <v>517872258550</v>
      </c>
      <c r="K216" s="5">
        <v>440175040153</v>
      </c>
      <c r="L216" s="5">
        <v>381647726668</v>
      </c>
      <c r="M216" s="5">
        <v>314105114395</v>
      </c>
      <c r="N216" s="5">
        <v>41909593500</v>
      </c>
      <c r="O216" s="5">
        <v>23821966192</v>
      </c>
      <c r="P216" s="5">
        <v>14186356497</v>
      </c>
      <c r="Q216" s="5">
        <v>20393795335</v>
      </c>
      <c r="R216" s="5">
        <v>104811014771</v>
      </c>
      <c r="S216" s="5">
        <v>277442709715</v>
      </c>
      <c r="T216" s="5">
        <v>445795284405</v>
      </c>
      <c r="U216" s="5">
        <v>833752463748</v>
      </c>
      <c r="V216" s="5">
        <v>746440803287</v>
      </c>
      <c r="W216" s="5">
        <v>1000232715905</v>
      </c>
      <c r="X216" s="5">
        <v>4373368677</v>
      </c>
      <c r="Y216" s="5">
        <v>112276805</v>
      </c>
      <c r="Z216" s="5">
        <v>7010329941</v>
      </c>
    </row>
    <row r="218" spans="2:26" ht="15.5" x14ac:dyDescent="0.35">
      <c r="B218" t="s">
        <v>243</v>
      </c>
      <c r="C218" t="s">
        <v>12</v>
      </c>
      <c r="D218" s="5">
        <v>5640000000</v>
      </c>
      <c r="E218" s="5">
        <v>5640000000</v>
      </c>
      <c r="F218" s="5">
        <v>5640000000</v>
      </c>
      <c r="G218" s="5">
        <v>5640000000</v>
      </c>
      <c r="I218" s="5">
        <v>5640000000</v>
      </c>
      <c r="J218" s="5">
        <v>5640000000</v>
      </c>
      <c r="K218" s="5">
        <v>5640000000</v>
      </c>
      <c r="L218" s="5">
        <v>5640000000</v>
      </c>
      <c r="M218" s="5">
        <v>5640000000</v>
      </c>
      <c r="N218" s="5">
        <v>5640000000</v>
      </c>
      <c r="O218" s="5">
        <v>5640000000</v>
      </c>
      <c r="P218" s="5">
        <v>5640000000</v>
      </c>
      <c r="Q218" s="5">
        <v>5640000000</v>
      </c>
      <c r="R218" s="5">
        <v>5640000000</v>
      </c>
      <c r="S218" s="5">
        <v>5640000000</v>
      </c>
      <c r="T218" s="5">
        <v>5640000000</v>
      </c>
      <c r="U218" s="5">
        <v>5630000000</v>
      </c>
      <c r="V218" s="5">
        <v>5610000000</v>
      </c>
      <c r="W218" s="5">
        <v>1090000000</v>
      </c>
      <c r="X218" s="5">
        <v>110000000</v>
      </c>
      <c r="Y218" s="5">
        <v>110000000</v>
      </c>
      <c r="Z218" s="5">
        <v>110000000</v>
      </c>
    </row>
    <row r="219" spans="2:26" ht="15.5" x14ac:dyDescent="0.35">
      <c r="C219" t="s">
        <v>244</v>
      </c>
      <c r="D219" s="6">
        <v>29.76</v>
      </c>
      <c r="E219" s="6">
        <v>42.29</v>
      </c>
      <c r="F219" s="6">
        <v>23.25</v>
      </c>
      <c r="G219" s="6">
        <v>23.45</v>
      </c>
    </row>
    <row r="220" spans="2:26" ht="15.5" x14ac:dyDescent="0.35">
      <c r="C220" t="s">
        <v>245</v>
      </c>
      <c r="D220" s="6">
        <v>20.83</v>
      </c>
      <c r="E220" s="6">
        <v>16.55</v>
      </c>
      <c r="F220" s="6">
        <v>31.18</v>
      </c>
      <c r="G220" s="6">
        <v>30.7</v>
      </c>
    </row>
    <row r="221" spans="2:26" ht="15.5" x14ac:dyDescent="0.35">
      <c r="C221" t="s">
        <v>73</v>
      </c>
      <c r="D221" s="6">
        <v>6.98</v>
      </c>
      <c r="E221" s="6">
        <v>7.8</v>
      </c>
      <c r="F221" s="6">
        <v>12.32</v>
      </c>
      <c r="G221" s="6">
        <v>13.81</v>
      </c>
    </row>
    <row r="222" spans="2:26" ht="15.5" x14ac:dyDescent="0.35">
      <c r="C222" t="s">
        <v>246</v>
      </c>
      <c r="D222" s="5">
        <v>489610000000</v>
      </c>
      <c r="E222" s="5">
        <v>316710000000</v>
      </c>
      <c r="F222" s="5">
        <v>108390000000</v>
      </c>
      <c r="G222" s="5">
        <v>119820000000</v>
      </c>
    </row>
    <row r="223" spans="2:26" ht="15.5" x14ac:dyDescent="0.35">
      <c r="C223" t="s">
        <v>247</v>
      </c>
      <c r="D223" s="6">
        <v>5.21E-2</v>
      </c>
      <c r="E223" s="6">
        <v>7.7399999999999997E-2</v>
      </c>
      <c r="F223" s="6">
        <v>4.24E-2</v>
      </c>
      <c r="G223" s="6">
        <v>4.4400000000000002E-2</v>
      </c>
    </row>
    <row r="224" spans="2:26" ht="15.5" x14ac:dyDescent="0.35">
      <c r="C224" t="s">
        <v>248</v>
      </c>
      <c r="D224" s="6">
        <v>0.1091</v>
      </c>
      <c r="E224" s="6">
        <v>0.16219999999999998</v>
      </c>
      <c r="F224" s="6">
        <v>0.1065</v>
      </c>
      <c r="G224" s="6">
        <v>0.1069</v>
      </c>
    </row>
    <row r="225" spans="3:7" ht="15.5" x14ac:dyDescent="0.35">
      <c r="C225" t="s">
        <v>249</v>
      </c>
      <c r="D225" s="6">
        <v>6.5000000000000002E-2</v>
      </c>
      <c r="E225" s="6">
        <v>0.11220000000000001</v>
      </c>
      <c r="F225" s="6">
        <v>3.2000000000000001E-2</v>
      </c>
      <c r="G225" s="6">
        <v>3.9100000000000003E-2</v>
      </c>
    </row>
    <row r="226" spans="3:7" ht="15.5" x14ac:dyDescent="0.35">
      <c r="C226" t="s">
        <v>250</v>
      </c>
      <c r="D226" s="6">
        <v>8080.17</v>
      </c>
      <c r="E226" s="6">
        <v>226.65</v>
      </c>
      <c r="F226" s="6">
        <v>358.78</v>
      </c>
      <c r="G226" s="6">
        <v>361.99</v>
      </c>
    </row>
    <row r="227" spans="3:7" ht="15.5" x14ac:dyDescent="0.35">
      <c r="C227" t="s">
        <v>251</v>
      </c>
      <c r="D227" s="5">
        <v>1532000000000</v>
      </c>
      <c r="E227" s="5">
        <v>1466000000000</v>
      </c>
      <c r="F227" s="5">
        <v>1229000000000</v>
      </c>
      <c r="G227" s="5">
        <v>1235000000000</v>
      </c>
    </row>
    <row r="228" spans="3:7" ht="15.5" x14ac:dyDescent="0.35">
      <c r="C228" t="s">
        <v>252</v>
      </c>
      <c r="D228" s="6">
        <v>2.27</v>
      </c>
      <c r="E228" s="6">
        <v>2.68</v>
      </c>
      <c r="F228" s="6">
        <v>3.32</v>
      </c>
      <c r="G228" s="6">
        <v>3.28</v>
      </c>
    </row>
    <row r="229" spans="3:7" ht="15.5" x14ac:dyDescent="0.35">
      <c r="C229" t="s">
        <v>253</v>
      </c>
      <c r="D229" s="6">
        <v>272.81</v>
      </c>
      <c r="E229" s="6">
        <v>260.70999999999998</v>
      </c>
      <c r="F229" s="6">
        <v>218.42</v>
      </c>
      <c r="G229" s="6">
        <v>219.42</v>
      </c>
    </row>
    <row r="230" spans="3:7" ht="15.5" x14ac:dyDescent="0.35">
      <c r="C230" t="s">
        <v>254</v>
      </c>
      <c r="D230" s="6">
        <v>2.2799999999999998</v>
      </c>
      <c r="E230" s="6">
        <v>2.7</v>
      </c>
      <c r="F230" s="6">
        <v>3.34</v>
      </c>
      <c r="G230" s="6">
        <v>3.3</v>
      </c>
    </row>
    <row r="231" spans="3:7" ht="15.5" x14ac:dyDescent="0.35">
      <c r="C231" t="s">
        <v>255</v>
      </c>
      <c r="D231" s="6">
        <v>271.67</v>
      </c>
      <c r="E231" s="6">
        <v>259.52999999999997</v>
      </c>
      <c r="F231" s="6">
        <v>217.18</v>
      </c>
      <c r="G231" s="6">
        <v>218.13</v>
      </c>
    </row>
    <row r="232" spans="3:7" ht="15.5" x14ac:dyDescent="0.35">
      <c r="C232" t="s">
        <v>256</v>
      </c>
      <c r="E232" s="5">
        <v>1000000000</v>
      </c>
      <c r="F232" s="5">
        <v>348000000000</v>
      </c>
      <c r="G232" s="5">
        <v>9000000000</v>
      </c>
    </row>
    <row r="233" spans="3:7" ht="15.5" x14ac:dyDescent="0.35">
      <c r="C233" t="s">
        <v>257</v>
      </c>
      <c r="D233" s="5">
        <v>519000000000</v>
      </c>
      <c r="E233" s="5">
        <v>519000000000</v>
      </c>
      <c r="F233" s="5">
        <v>521000000000</v>
      </c>
      <c r="G233" s="5">
        <v>617000000000</v>
      </c>
    </row>
    <row r="234" spans="3:7" ht="15.5" x14ac:dyDescent="0.35">
      <c r="C234" t="s">
        <v>258</v>
      </c>
      <c r="D234" s="5">
        <v>1538000000000</v>
      </c>
      <c r="E234" s="5">
        <v>1470000000000</v>
      </c>
      <c r="F234" s="5">
        <v>1232000000000</v>
      </c>
      <c r="G234" s="5">
        <v>1237000000000</v>
      </c>
    </row>
    <row r="235" spans="3:7" ht="15.5" x14ac:dyDescent="0.35">
      <c r="C235" t="s">
        <v>24</v>
      </c>
      <c r="D235" s="5">
        <v>519000000000</v>
      </c>
      <c r="E235" s="5">
        <v>521000000000</v>
      </c>
      <c r="F235" s="5">
        <v>869000000000</v>
      </c>
      <c r="G235" s="5">
        <v>626000000000</v>
      </c>
    </row>
    <row r="236" spans="3:7" ht="15.5" x14ac:dyDescent="0.35">
      <c r="C236" t="s">
        <v>21</v>
      </c>
      <c r="D236" s="5">
        <v>-141000000000</v>
      </c>
      <c r="E236" s="5">
        <v>-124000000000</v>
      </c>
      <c r="F236" s="5">
        <v>145000000000</v>
      </c>
      <c r="G236" s="5">
        <v>-307000000000</v>
      </c>
    </row>
    <row r="237" spans="3:7" ht="15.5" x14ac:dyDescent="0.35">
      <c r="C237" t="s">
        <v>259</v>
      </c>
      <c r="D237" s="5">
        <v>905000000000</v>
      </c>
      <c r="E237" s="5">
        <v>956000000000</v>
      </c>
      <c r="F237" s="5">
        <v>758000000000</v>
      </c>
      <c r="G237" s="5">
        <v>1150000000000</v>
      </c>
    </row>
    <row r="238" spans="3:7" ht="15.5" x14ac:dyDescent="0.35">
      <c r="C238" t="s">
        <v>260</v>
      </c>
      <c r="D238" s="5">
        <v>408000000000</v>
      </c>
      <c r="E238" s="5">
        <v>331000000000</v>
      </c>
      <c r="F238" s="5">
        <v>-332000000000</v>
      </c>
      <c r="G238" s="5">
        <v>145000000000</v>
      </c>
    </row>
    <row r="239" spans="3:7" ht="15.5" x14ac:dyDescent="0.35">
      <c r="C239" t="s">
        <v>261</v>
      </c>
      <c r="D239" s="5">
        <v>-8000000000</v>
      </c>
      <c r="E239" s="5">
        <v>-63000000000</v>
      </c>
      <c r="F239" s="5">
        <v>54000000000</v>
      </c>
      <c r="G239" s="5">
        <v>-29000000000</v>
      </c>
    </row>
    <row r="240" spans="3:7" ht="15.5" x14ac:dyDescent="0.35">
      <c r="C240" t="s">
        <v>13</v>
      </c>
      <c r="D240" s="5">
        <v>401000000000</v>
      </c>
      <c r="E240" s="5">
        <v>268000000000</v>
      </c>
      <c r="F240" s="5">
        <v>-278000000000</v>
      </c>
      <c r="G240" s="5">
        <v>116000000000</v>
      </c>
    </row>
    <row r="241" spans="3:26" ht="15.5" x14ac:dyDescent="0.35">
      <c r="C241" t="s">
        <v>16</v>
      </c>
      <c r="D241" s="6">
        <v>71.040000000000006</v>
      </c>
      <c r="E241" s="6">
        <v>47.51</v>
      </c>
      <c r="F241" s="6">
        <v>-49.34</v>
      </c>
      <c r="G241" s="6">
        <v>20.62</v>
      </c>
    </row>
    <row r="242" spans="3:26" ht="15.5" x14ac:dyDescent="0.35">
      <c r="C242" t="s">
        <v>58</v>
      </c>
      <c r="I242" s="6">
        <v>101.71</v>
      </c>
      <c r="J242" s="6">
        <v>64.94</v>
      </c>
      <c r="K242" s="6">
        <v>11.11</v>
      </c>
      <c r="L242" s="6">
        <v>10.38</v>
      </c>
      <c r="M242" s="6">
        <v>-32.979999999999997</v>
      </c>
      <c r="N242" s="6">
        <v>-29.3</v>
      </c>
      <c r="O242" s="6">
        <v>-7.01</v>
      </c>
      <c r="P242" s="6">
        <v>-9.4499999999999993</v>
      </c>
      <c r="Q242" s="6">
        <v>-5.96</v>
      </c>
      <c r="R242" s="6">
        <v>-13.93</v>
      </c>
      <c r="S242" s="6">
        <v>-5.34</v>
      </c>
      <c r="T242" s="6">
        <v>-8.1300000000000008</v>
      </c>
      <c r="U242" s="6">
        <v>59.88</v>
      </c>
      <c r="V242" s="6">
        <v>54.05</v>
      </c>
      <c r="W242" s="6">
        <v>162.13</v>
      </c>
      <c r="X242" s="6">
        <v>-33.840000000000003</v>
      </c>
      <c r="Y242" s="6">
        <v>-35.67</v>
      </c>
      <c r="Z242" s="6">
        <v>-68.27</v>
      </c>
    </row>
    <row r="243" spans="3:26" ht="15.5" x14ac:dyDescent="0.35">
      <c r="C243" t="s">
        <v>72</v>
      </c>
      <c r="I243" s="6">
        <v>7.13</v>
      </c>
      <c r="J243" s="6">
        <v>3.23</v>
      </c>
      <c r="K243" s="6">
        <v>10.08</v>
      </c>
      <c r="L243" s="6">
        <v>9.92</v>
      </c>
      <c r="M243" s="6">
        <v>-3.7</v>
      </c>
      <c r="N243" s="6">
        <v>-6.08</v>
      </c>
      <c r="O243" s="6">
        <v>-20.260000000000002</v>
      </c>
      <c r="P243" s="6">
        <v>-32.380000000000003</v>
      </c>
      <c r="Q243" s="6">
        <v>-66.11</v>
      </c>
      <c r="R243" s="6">
        <v>-23.98</v>
      </c>
      <c r="S243" s="6">
        <v>-74.34</v>
      </c>
      <c r="T243" s="6">
        <v>-48.83</v>
      </c>
      <c r="U243" s="6">
        <v>6.35</v>
      </c>
      <c r="V243" s="6">
        <v>7.68</v>
      </c>
      <c r="W243" s="6">
        <v>9.6199999999999992</v>
      </c>
      <c r="X243" s="6">
        <v>-6.35</v>
      </c>
      <c r="Y243" s="6">
        <v>-6.03</v>
      </c>
      <c r="Z243" s="6">
        <v>-3.15</v>
      </c>
    </row>
    <row r="244" spans="3:26" ht="15.5" x14ac:dyDescent="0.35">
      <c r="C244" t="s">
        <v>75</v>
      </c>
      <c r="I244" s="6">
        <v>2.59</v>
      </c>
      <c r="J244" s="6">
        <v>0.81</v>
      </c>
      <c r="K244" s="6">
        <v>0.78</v>
      </c>
      <c r="L244" s="6">
        <v>0.75</v>
      </c>
      <c r="M244" s="6">
        <v>0.49</v>
      </c>
      <c r="N244" s="6">
        <v>0.88</v>
      </c>
      <c r="O244" s="6">
        <v>1.46</v>
      </c>
      <c r="P244" s="6">
        <v>3.33</v>
      </c>
      <c r="Q244" s="6">
        <v>39.43</v>
      </c>
      <c r="R244" s="5">
        <v>0</v>
      </c>
      <c r="S244" s="5">
        <v>0</v>
      </c>
      <c r="T244" s="5">
        <v>0</v>
      </c>
      <c r="U244" s="6">
        <v>2.4900000000000002</v>
      </c>
      <c r="V244" s="6">
        <v>2.74</v>
      </c>
      <c r="W244" s="6">
        <v>3.51</v>
      </c>
      <c r="X244" s="5">
        <v>0</v>
      </c>
      <c r="Y244" s="5">
        <v>0</v>
      </c>
      <c r="Z244" s="6">
        <v>11.2</v>
      </c>
    </row>
    <row r="245" spans="3:26" ht="15.5" x14ac:dyDescent="0.35">
      <c r="C245" t="s">
        <v>262</v>
      </c>
      <c r="I245" s="5">
        <v>675070000000</v>
      </c>
      <c r="J245" s="6">
        <v>533929999999.99994</v>
      </c>
      <c r="K245" s="5">
        <v>199620000000</v>
      </c>
      <c r="L245" s="5">
        <v>213660000000</v>
      </c>
      <c r="M245" s="5">
        <v>-78070000000</v>
      </c>
      <c r="N245" s="5">
        <v>-53370000000</v>
      </c>
      <c r="O245" s="5">
        <v>12120000000</v>
      </c>
      <c r="P245" s="5">
        <v>42900000000</v>
      </c>
    </row>
    <row r="246" spans="3:26" ht="15.5" x14ac:dyDescent="0.35">
      <c r="C246" t="s">
        <v>263</v>
      </c>
      <c r="I246" s="6">
        <v>0.1857</v>
      </c>
      <c r="J246" s="6">
        <v>0.14410000000000001</v>
      </c>
      <c r="K246" s="6">
        <v>2.4399999999999998E-2</v>
      </c>
      <c r="L246" s="6">
        <v>2.46E-2</v>
      </c>
      <c r="M246" s="6">
        <v>-8.2899999999999988E-2</v>
      </c>
      <c r="N246" s="6">
        <v>-6.4399999999999999E-2</v>
      </c>
      <c r="O246" s="6">
        <v>-1.49E-2</v>
      </c>
      <c r="P246" s="6">
        <v>-2.0099999999999996E-2</v>
      </c>
      <c r="Q246" s="6">
        <v>-1.4800000000000001E-2</v>
      </c>
      <c r="R246" s="6">
        <v>-4.1900000000000007E-2</v>
      </c>
      <c r="S246" s="6">
        <v>-2.2099999999999998E-2</v>
      </c>
      <c r="T246" s="6">
        <v>-3.85E-2</v>
      </c>
      <c r="U246" s="6">
        <v>0.2114</v>
      </c>
      <c r="V246" s="6">
        <v>0.19750000000000001</v>
      </c>
      <c r="W246" s="6">
        <v>0.13619999999999999</v>
      </c>
      <c r="X246" s="6">
        <v>-0.13619999999999999</v>
      </c>
      <c r="Y246" s="6">
        <v>-0.23809999999999998</v>
      </c>
      <c r="Z246" s="6">
        <v>-0.35220000000000001</v>
      </c>
    </row>
    <row r="247" spans="3:26" ht="15.5" x14ac:dyDescent="0.35">
      <c r="C247" t="s">
        <v>264</v>
      </c>
      <c r="I247" s="6">
        <v>0.4657</v>
      </c>
      <c r="J247" s="6">
        <v>0.43079999999999996</v>
      </c>
      <c r="K247" s="6">
        <v>0.10249999999999999</v>
      </c>
      <c r="L247" s="6">
        <v>0.10710000000000001</v>
      </c>
      <c r="M247" s="6">
        <v>-0.38090000000000002</v>
      </c>
      <c r="N247" s="6">
        <v>-0.24559999999999998</v>
      </c>
      <c r="O247" s="6">
        <v>-4.7199999999999999E-2</v>
      </c>
      <c r="P247" s="6">
        <v>-6.0700000000000004E-2</v>
      </c>
      <c r="Q247" s="6">
        <v>-3.61E-2</v>
      </c>
      <c r="R247" s="6">
        <v>-8.14E-2</v>
      </c>
      <c r="S247" s="6">
        <v>-2.87E-2</v>
      </c>
      <c r="T247" s="6">
        <v>-4.2500000000000003E-2</v>
      </c>
      <c r="U247" s="6">
        <v>0.23199999999999998</v>
      </c>
      <c r="V247" s="6">
        <v>0.21879999999999999</v>
      </c>
      <c r="W247" s="6">
        <v>0.153</v>
      </c>
      <c r="X247" s="6">
        <v>-8.3361999999999998</v>
      </c>
      <c r="Y247" s="6">
        <v>-0.94120000000000004</v>
      </c>
      <c r="Z247" s="6">
        <v>-0.92799999999999994</v>
      </c>
    </row>
    <row r="248" spans="3:26" ht="15.5" x14ac:dyDescent="0.35">
      <c r="C248" t="s">
        <v>265</v>
      </c>
      <c r="I248" s="6">
        <v>0.2457</v>
      </c>
      <c r="J248" s="6">
        <v>0.2054</v>
      </c>
      <c r="K248" s="6">
        <v>6.08E-2</v>
      </c>
      <c r="L248" s="6">
        <v>8.3400000000000002E-2</v>
      </c>
      <c r="M248" s="6">
        <v>-0.1323</v>
      </c>
      <c r="N248" s="6">
        <v>-0.10349999999999999</v>
      </c>
      <c r="O248" s="6">
        <v>-5.7300000000000004E-2</v>
      </c>
      <c r="P248" s="6">
        <v>-2.4300000000000002E-2</v>
      </c>
      <c r="Q248" s="6">
        <v>-3.0899999999999997E-2</v>
      </c>
      <c r="R248" s="6">
        <v>-5.3699999999999998E-2</v>
      </c>
      <c r="S248" s="6">
        <v>-7.0999999999999994E-2</v>
      </c>
      <c r="T248" s="6">
        <v>-7.3099999999999998E-2</v>
      </c>
      <c r="U248" s="6">
        <v>0.16940000000000002</v>
      </c>
      <c r="V248" s="6">
        <v>0.24579999999999999</v>
      </c>
      <c r="W248" s="6">
        <v>0.38750000000000001</v>
      </c>
      <c r="X248" s="6">
        <v>-0.21429999999999999</v>
      </c>
      <c r="Y248" s="6">
        <v>-0.3387</v>
      </c>
      <c r="Z248" s="6">
        <v>-0.40770000000000001</v>
      </c>
    </row>
    <row r="249" spans="3:26" ht="15.5" x14ac:dyDescent="0.35">
      <c r="C249" t="s">
        <v>266</v>
      </c>
      <c r="I249" s="6">
        <v>472.04</v>
      </c>
      <c r="J249" s="6">
        <v>21.41</v>
      </c>
      <c r="K249" s="6">
        <v>1.65</v>
      </c>
      <c r="L249" s="6">
        <v>1.88</v>
      </c>
      <c r="M249" s="6">
        <v>-3.81</v>
      </c>
      <c r="N249" s="6">
        <v>-2.85</v>
      </c>
      <c r="O249" s="6">
        <v>-1.74</v>
      </c>
      <c r="P249" s="6">
        <v>-0.96</v>
      </c>
      <c r="Q249" s="6">
        <v>-387.48</v>
      </c>
      <c r="R249" s="6">
        <v>-40.65</v>
      </c>
      <c r="S249" s="6">
        <v>-391.43</v>
      </c>
      <c r="T249" s="6">
        <v>-141.52000000000001</v>
      </c>
      <c r="U249" s="6">
        <v>218.44</v>
      </c>
      <c r="V249" s="6">
        <v>231.14</v>
      </c>
      <c r="W249" s="6">
        <v>186.22</v>
      </c>
    </row>
    <row r="250" spans="3:26" ht="15.5" x14ac:dyDescent="0.35">
      <c r="C250" t="s">
        <v>69</v>
      </c>
      <c r="I250" s="6">
        <v>3.32</v>
      </c>
      <c r="J250" s="6">
        <v>1.39</v>
      </c>
      <c r="K250" s="6">
        <v>1.03</v>
      </c>
      <c r="L250" s="6">
        <v>1.06</v>
      </c>
      <c r="M250" s="6">
        <v>1.41</v>
      </c>
      <c r="N250" s="6">
        <v>1.49</v>
      </c>
      <c r="O250" s="6">
        <v>0.96</v>
      </c>
      <c r="P250" s="6">
        <v>1.96</v>
      </c>
      <c r="Q250" s="6">
        <v>2.39</v>
      </c>
      <c r="R250" s="6">
        <v>1.95</v>
      </c>
      <c r="S250" s="6">
        <v>2.13</v>
      </c>
      <c r="T250" s="6">
        <v>2.08</v>
      </c>
      <c r="U250" s="6">
        <v>1.47</v>
      </c>
      <c r="V250" s="6">
        <v>1.68</v>
      </c>
      <c r="W250" s="6">
        <v>1.47</v>
      </c>
      <c r="X250" s="6">
        <v>52.96</v>
      </c>
      <c r="Y250" s="6">
        <v>5.67</v>
      </c>
      <c r="Z250" s="6">
        <v>2.92</v>
      </c>
    </row>
    <row r="251" spans="3:26" ht="15.5" x14ac:dyDescent="0.35">
      <c r="C251" t="s">
        <v>66</v>
      </c>
      <c r="I251" s="6">
        <v>218.42</v>
      </c>
      <c r="J251" s="6">
        <v>150.74</v>
      </c>
      <c r="K251" s="6">
        <v>108.45</v>
      </c>
      <c r="L251" s="6">
        <v>96.94</v>
      </c>
      <c r="M251" s="6">
        <v>86.57</v>
      </c>
      <c r="N251" s="6">
        <v>119.26</v>
      </c>
      <c r="O251" s="6">
        <v>148.65</v>
      </c>
      <c r="P251" s="6">
        <v>155.75</v>
      </c>
      <c r="Q251" s="6">
        <v>165.07</v>
      </c>
      <c r="R251" s="6">
        <v>171.03</v>
      </c>
      <c r="S251" s="6">
        <v>186.09</v>
      </c>
      <c r="T251" s="6">
        <v>191.29</v>
      </c>
      <c r="U251" s="6">
        <v>258.07</v>
      </c>
      <c r="V251" s="5">
        <v>247</v>
      </c>
      <c r="W251" s="6">
        <v>1059.77</v>
      </c>
      <c r="X251" s="6">
        <v>4.0599999999999996</v>
      </c>
      <c r="Y251" s="6">
        <v>37.9</v>
      </c>
      <c r="Z251" s="6">
        <v>73.56</v>
      </c>
    </row>
    <row r="252" spans="3:26" ht="15.5" x14ac:dyDescent="0.35">
      <c r="C252" t="s">
        <v>267</v>
      </c>
      <c r="I252" s="6">
        <v>3.34</v>
      </c>
      <c r="J252" s="6">
        <v>1.41</v>
      </c>
      <c r="K252" s="6">
        <v>1.05</v>
      </c>
      <c r="L252" s="6">
        <v>1.08</v>
      </c>
      <c r="M252" s="6">
        <v>1.44</v>
      </c>
      <c r="N252" s="6">
        <v>1.52</v>
      </c>
      <c r="O252" s="6">
        <v>0.97</v>
      </c>
      <c r="P252" s="5">
        <v>2</v>
      </c>
      <c r="Q252" s="6">
        <v>2.4300000000000002</v>
      </c>
      <c r="R252" s="6">
        <v>1.99</v>
      </c>
      <c r="S252" s="6">
        <v>2.17</v>
      </c>
      <c r="T252" s="6">
        <v>2.11</v>
      </c>
      <c r="U252" s="6">
        <v>1.49</v>
      </c>
      <c r="V252" s="6">
        <v>1.71</v>
      </c>
      <c r="W252" s="6">
        <v>1.47</v>
      </c>
      <c r="X252" s="6">
        <v>52.96</v>
      </c>
      <c r="Y252" s="6">
        <v>5.67</v>
      </c>
      <c r="Z252" s="6">
        <v>2.92</v>
      </c>
    </row>
    <row r="253" spans="3:26" ht="15.5" x14ac:dyDescent="0.35">
      <c r="C253" t="s">
        <v>268</v>
      </c>
      <c r="I253" s="6">
        <v>217.18</v>
      </c>
      <c r="J253" s="6">
        <v>149.29</v>
      </c>
      <c r="K253" s="6">
        <v>106.8</v>
      </c>
      <c r="L253" s="6">
        <v>95.09</v>
      </c>
      <c r="M253" s="6">
        <v>84.51</v>
      </c>
      <c r="N253" s="6">
        <v>116.99</v>
      </c>
      <c r="O253" s="6">
        <v>146.16999999999999</v>
      </c>
      <c r="P253" s="6">
        <v>153.06</v>
      </c>
      <c r="Q253" s="6">
        <v>162.18</v>
      </c>
      <c r="R253" s="6">
        <v>167.94</v>
      </c>
      <c r="S253" s="6">
        <v>182.79</v>
      </c>
      <c r="T253" s="6">
        <v>187.78</v>
      </c>
      <c r="U253" s="6">
        <v>254.35</v>
      </c>
      <c r="V253" s="6">
        <v>243.06</v>
      </c>
      <c r="W253" s="6">
        <v>1059.77</v>
      </c>
      <c r="X253" s="6">
        <v>4.0599999999999996</v>
      </c>
      <c r="Y253" s="6">
        <v>37.9</v>
      </c>
      <c r="Z253" s="6">
        <v>73.56</v>
      </c>
    </row>
    <row r="254" spans="3:26" ht="15.5" x14ac:dyDescent="0.35">
      <c r="C254" t="s">
        <v>269</v>
      </c>
      <c r="I254" s="5">
        <v>348000000000</v>
      </c>
      <c r="J254" s="5">
        <v>39000000000</v>
      </c>
      <c r="K254" s="5">
        <v>22000000000</v>
      </c>
      <c r="L254" s="5">
        <v>0</v>
      </c>
      <c r="N254" s="5">
        <v>5000000000</v>
      </c>
      <c r="O254" s="5">
        <v>75000000000</v>
      </c>
      <c r="P254" s="5">
        <v>303000000000</v>
      </c>
      <c r="Q254" s="5">
        <v>331000000000</v>
      </c>
      <c r="R254" s="5">
        <v>141000000000</v>
      </c>
      <c r="S254" s="5">
        <v>0</v>
      </c>
      <c r="T254" s="5">
        <v>2000000000</v>
      </c>
      <c r="U254" s="5">
        <v>2000000000</v>
      </c>
      <c r="V254" s="5">
        <v>2000000000</v>
      </c>
      <c r="W254" s="5">
        <v>7000000000</v>
      </c>
      <c r="X254" s="5">
        <v>19000000000</v>
      </c>
      <c r="Y254" s="5">
        <v>12000000000</v>
      </c>
      <c r="Z254" s="5">
        <v>12000000000</v>
      </c>
    </row>
    <row r="255" spans="3:26" ht="15.5" x14ac:dyDescent="0.35">
      <c r="C255" t="s">
        <v>270</v>
      </c>
      <c r="I255" s="5">
        <v>521000000000</v>
      </c>
      <c r="J255" s="5">
        <v>698000000000</v>
      </c>
      <c r="K255" s="5">
        <v>804000000000</v>
      </c>
      <c r="L255" s="5">
        <v>788000000000</v>
      </c>
      <c r="M255" s="5">
        <v>800000000000</v>
      </c>
      <c r="N255" s="5">
        <v>812000000000</v>
      </c>
      <c r="O255" s="5">
        <v>804000000000</v>
      </c>
      <c r="P255" s="5">
        <v>564000000000</v>
      </c>
      <c r="Q255" s="5">
        <v>456000000000</v>
      </c>
      <c r="R255" s="5">
        <v>330000000000</v>
      </c>
      <c r="T255" s="5">
        <v>0</v>
      </c>
      <c r="U255" s="5">
        <v>2000000000</v>
      </c>
      <c r="V255" s="5">
        <v>3000000000</v>
      </c>
      <c r="W255" s="5">
        <v>3000000000</v>
      </c>
      <c r="X255" s="5">
        <v>26000000000</v>
      </c>
      <c r="Y255" s="5">
        <v>12000000000</v>
      </c>
      <c r="Z255" s="5">
        <v>12000000000</v>
      </c>
    </row>
    <row r="256" spans="3:26" ht="15.5" x14ac:dyDescent="0.35">
      <c r="C256" t="s">
        <v>26</v>
      </c>
      <c r="I256" s="5">
        <v>869000000000</v>
      </c>
      <c r="J256" s="5">
        <v>736000000000</v>
      </c>
      <c r="K256" s="5">
        <v>826000000000</v>
      </c>
      <c r="L256" s="5">
        <v>789000000000</v>
      </c>
      <c r="M256" s="5">
        <v>800000000000</v>
      </c>
      <c r="N256" s="5">
        <v>817000000000</v>
      </c>
      <c r="O256" s="5">
        <v>878000000000</v>
      </c>
      <c r="P256" s="5">
        <v>867000000000</v>
      </c>
      <c r="Q256" s="5">
        <v>787000000000</v>
      </c>
      <c r="R256" s="5">
        <v>471000000000</v>
      </c>
      <c r="S256" s="5">
        <v>0</v>
      </c>
      <c r="T256" s="5">
        <v>2000000000</v>
      </c>
      <c r="U256" s="5">
        <v>4000000000</v>
      </c>
      <c r="V256" s="5">
        <v>4000000000</v>
      </c>
      <c r="W256" s="5">
        <v>10000000000</v>
      </c>
      <c r="X256" s="5">
        <v>45000000000</v>
      </c>
      <c r="Y256" s="5">
        <v>23000000000</v>
      </c>
      <c r="Z256" s="5">
        <v>23000000000</v>
      </c>
    </row>
    <row r="257" spans="3:26" ht="15.5" x14ac:dyDescent="0.35">
      <c r="C257" t="s">
        <v>23</v>
      </c>
      <c r="I257" s="5">
        <v>145000000000</v>
      </c>
      <c r="J257" s="5">
        <v>219000000000</v>
      </c>
      <c r="K257" s="5">
        <v>386000000000</v>
      </c>
      <c r="L257" s="5">
        <v>407000000000</v>
      </c>
      <c r="M257" s="5">
        <v>486000000000</v>
      </c>
      <c r="N257" s="5">
        <v>775000000000</v>
      </c>
      <c r="O257" s="5">
        <v>854000000000</v>
      </c>
      <c r="P257" s="5">
        <v>852000000000</v>
      </c>
      <c r="Q257" s="5">
        <v>767000000000</v>
      </c>
      <c r="R257" s="5">
        <v>366000000000</v>
      </c>
      <c r="S257" s="5">
        <v>-277000000000</v>
      </c>
      <c r="T257" s="5">
        <v>-443000000000</v>
      </c>
      <c r="U257" s="5">
        <v>-829000000000</v>
      </c>
      <c r="V257" s="5">
        <v>-742000000000</v>
      </c>
      <c r="W257" s="5">
        <v>-990000000000</v>
      </c>
      <c r="X257" s="5">
        <v>41000000000</v>
      </c>
      <c r="Y257" s="5">
        <v>23000000000</v>
      </c>
      <c r="Z257" s="5">
        <v>16000000000</v>
      </c>
    </row>
    <row r="258" spans="3:26" ht="15.5" x14ac:dyDescent="0.35">
      <c r="C258" t="s">
        <v>271</v>
      </c>
      <c r="I258" s="5">
        <v>758000000000</v>
      </c>
      <c r="J258" s="5">
        <v>546000000000</v>
      </c>
      <c r="K258" s="5">
        <v>122000000000</v>
      </c>
      <c r="L258" s="5">
        <v>-38000000000</v>
      </c>
      <c r="M258" s="5">
        <v>-106000000000</v>
      </c>
      <c r="N258" s="5">
        <v>-52000000000</v>
      </c>
      <c r="O258" s="5">
        <v>92000000000</v>
      </c>
      <c r="P258" s="5">
        <v>-182000000000</v>
      </c>
      <c r="Q258" s="5">
        <v>-124000000000</v>
      </c>
      <c r="R258" s="5">
        <v>199000000000</v>
      </c>
      <c r="S258" s="5">
        <v>796000000000</v>
      </c>
      <c r="T258" s="5">
        <v>710000000000</v>
      </c>
      <c r="U258" s="5">
        <v>1100000000000</v>
      </c>
      <c r="V258" s="5">
        <v>1163000000000</v>
      </c>
      <c r="W258" s="5">
        <v>1088000000000</v>
      </c>
      <c r="X258" s="5">
        <v>4000000000</v>
      </c>
      <c r="Y258" s="5">
        <v>0</v>
      </c>
      <c r="Z258" s="5">
        <v>6000000000</v>
      </c>
    </row>
    <row r="259" spans="3:26" ht="15.5" x14ac:dyDescent="0.35">
      <c r="C259" t="s">
        <v>272</v>
      </c>
      <c r="I259" s="5">
        <v>346000000000</v>
      </c>
      <c r="J259" s="5">
        <v>646000000000</v>
      </c>
      <c r="K259" s="5">
        <v>203000000000</v>
      </c>
      <c r="L259" s="5">
        <v>264000000000</v>
      </c>
      <c r="M259" s="5">
        <v>361000000000</v>
      </c>
      <c r="N259" s="5">
        <v>151000000000</v>
      </c>
      <c r="O259" s="5">
        <v>52000000000</v>
      </c>
      <c r="P259" s="5">
        <v>92000000000</v>
      </c>
      <c r="Q259" s="5">
        <v>20000000000</v>
      </c>
      <c r="R259" s="5">
        <v>-163000000000</v>
      </c>
      <c r="S259" s="5">
        <v>-17000000000</v>
      </c>
      <c r="T259" s="5">
        <v>-31000000000</v>
      </c>
      <c r="U259" s="5">
        <v>181000000000</v>
      </c>
      <c r="V259" s="5">
        <v>228000000000</v>
      </c>
      <c r="W259" s="5">
        <v>90000000000</v>
      </c>
      <c r="X259" s="5">
        <v>-4000000000</v>
      </c>
      <c r="Y259" s="5">
        <v>-5000000000</v>
      </c>
      <c r="Z259" s="5">
        <v>10000000000</v>
      </c>
    </row>
    <row r="260" spans="3:26" ht="15.5" x14ac:dyDescent="0.35">
      <c r="C260" t="s">
        <v>273</v>
      </c>
      <c r="I260" s="5">
        <v>-12000000000</v>
      </c>
      <c r="J260" s="5">
        <v>-34000000000</v>
      </c>
      <c r="K260" s="5">
        <v>-114000000000</v>
      </c>
      <c r="L260" s="5">
        <v>-34000000000</v>
      </c>
      <c r="M260" s="5">
        <v>-10000000000</v>
      </c>
      <c r="N260" s="5">
        <v>-16000000000</v>
      </c>
      <c r="O260" s="5">
        <v>-39000000000</v>
      </c>
      <c r="P260" s="5">
        <v>-120000000000</v>
      </c>
      <c r="Q260" s="5">
        <v>-343000000000</v>
      </c>
      <c r="R260" s="5">
        <v>-574000000000</v>
      </c>
      <c r="S260" s="5">
        <v>-91000000000</v>
      </c>
      <c r="T260" s="5">
        <v>-58000000000</v>
      </c>
      <c r="U260" s="5">
        <v>-151000000000</v>
      </c>
      <c r="V260" s="5">
        <v>-140000000000</v>
      </c>
      <c r="W260" s="5">
        <v>-46000000000</v>
      </c>
      <c r="X260" s="5">
        <v>-6000000000</v>
      </c>
      <c r="Y260" s="5">
        <v>-2000000000</v>
      </c>
      <c r="Z260" s="5">
        <v>-10000000000</v>
      </c>
    </row>
    <row r="261" spans="3:26" ht="15.5" x14ac:dyDescent="0.35">
      <c r="C261" t="s">
        <v>15</v>
      </c>
      <c r="I261" s="5">
        <v>333000000000</v>
      </c>
      <c r="J261" s="5">
        <v>612000000000</v>
      </c>
      <c r="K261" s="5">
        <v>89000000000</v>
      </c>
      <c r="L261" s="5">
        <v>230000000000</v>
      </c>
      <c r="M261" s="5">
        <v>351000000000</v>
      </c>
      <c r="N261" s="5">
        <v>135000000000</v>
      </c>
      <c r="O261" s="5">
        <v>13000000000</v>
      </c>
      <c r="P261" s="5">
        <v>-29000000000</v>
      </c>
      <c r="Q261" s="5">
        <v>-323000000000</v>
      </c>
      <c r="R261" s="5">
        <v>-737000000000</v>
      </c>
      <c r="S261" s="5">
        <v>-108000000000</v>
      </c>
      <c r="T261" s="5">
        <v>-90000000000</v>
      </c>
      <c r="U261" s="5">
        <v>31000000000</v>
      </c>
      <c r="V261" s="5">
        <v>89000000000</v>
      </c>
      <c r="W261" s="5">
        <v>44000000000</v>
      </c>
      <c r="X261" s="5">
        <v>-10000000000</v>
      </c>
      <c r="Y261" s="5">
        <v>-7000000000</v>
      </c>
      <c r="Z261" s="5">
        <v>0</v>
      </c>
    </row>
    <row r="262" spans="3:26" ht="15.5" x14ac:dyDescent="0.35">
      <c r="C262" t="s">
        <v>17</v>
      </c>
      <c r="I262" s="6">
        <v>59.13</v>
      </c>
      <c r="J262" s="6">
        <v>108.52</v>
      </c>
      <c r="K262" s="6">
        <v>15.75</v>
      </c>
      <c r="L262" s="6">
        <v>40.74</v>
      </c>
      <c r="M262" s="6">
        <v>62.22</v>
      </c>
      <c r="N262" s="6">
        <v>23.91</v>
      </c>
      <c r="O262" s="6">
        <v>2.2599999999999998</v>
      </c>
      <c r="P262" s="6">
        <v>-5.07</v>
      </c>
      <c r="Q262" s="6">
        <v>-57.28</v>
      </c>
      <c r="R262" s="6">
        <v>-130.78</v>
      </c>
      <c r="S262" s="6">
        <v>-19.190000000000001</v>
      </c>
      <c r="T262" s="6">
        <v>-15.92</v>
      </c>
      <c r="U262" s="6">
        <v>5.47</v>
      </c>
      <c r="V262" s="6">
        <v>15.81</v>
      </c>
      <c r="W262" s="6">
        <v>40.450000000000003</v>
      </c>
      <c r="X262" s="6">
        <v>-93.25</v>
      </c>
      <c r="Y262" s="6">
        <v>-61.59</v>
      </c>
      <c r="Z262" s="6">
        <v>1.42</v>
      </c>
    </row>
  </sheetData>
  <pageMargins left="0.7" right="0.7" top="0.75" bottom="0.75" header="0.3" footer="0.3"/>
  <ignoredErrors>
    <ignoredError sqref="A1:Z263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3337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3338</v>
      </c>
      <c r="D2" s="2" vm="871">
        <f ca="1">IFERROR(_xlfn.STOCKHISTORY("XIDX:" &amp; $C$1, D3, , 0, 0, 1), "Libur")</f>
        <v>1925</v>
      </c>
      <c r="E2" s="2" vm="415">
        <f ca="1">IFERROR(_xlfn.STOCKHISTORY("XIDX:" &amp; $C$1, E3, , 0, 0, 1), "Libur")</f>
        <v>1905</v>
      </c>
      <c r="H2" s="2" vm="415">
        <f ca="1">IFERROR(INDEX(D2:G2,COUNT(D2:G2)),"")</f>
        <v>1905</v>
      </c>
      <c r="I2" s="2" vm="872">
        <f t="shared" ref="I2:Z2" ca="1" si="0">IFERROR(_xlfn.STOCKHISTORY("XIDX:" &amp; $C$1, I1, , 0, 0, 1), "Libur")</f>
        <v>2020</v>
      </c>
      <c r="J2" s="2" vm="818">
        <f t="shared" ca="1" si="0"/>
        <v>2150</v>
      </c>
      <c r="K2" s="2" vm="873">
        <f t="shared" ca="1" si="0"/>
        <v>3530</v>
      </c>
      <c r="L2" s="2" vm="874">
        <f t="shared" ca="1" si="0"/>
        <v>3830</v>
      </c>
      <c r="M2" s="2" vm="875">
        <f t="shared" ca="1" si="0"/>
        <v>3740</v>
      </c>
      <c r="N2" s="2" vm="274">
        <f t="shared" ca="1" si="0"/>
        <v>4400</v>
      </c>
      <c r="O2" s="2" vm="14">
        <f t="shared" ca="1" si="0"/>
        <v>6800</v>
      </c>
      <c r="P2" s="2" vm="876">
        <f t="shared" ca="1" si="0"/>
        <v>5500</v>
      </c>
      <c r="Q2" s="2" vm="877">
        <f t="shared" ca="1" si="0"/>
        <v>4590</v>
      </c>
      <c r="R2" s="2" vm="616">
        <f t="shared" ca="1" si="0"/>
        <v>5000</v>
      </c>
      <c r="S2" s="2" vm="214">
        <f t="shared" ca="1" si="0"/>
        <v>5200</v>
      </c>
      <c r="T2" s="2" vm="878">
        <f t="shared" ca="1" si="0"/>
        <v>7800</v>
      </c>
      <c r="U2" s="2" vm="15">
        <f t="shared" ca="1" si="0"/>
        <v>7600</v>
      </c>
      <c r="V2" s="2" t="str">
        <f t="shared" ca="1" si="0"/>
        <v>Libur</v>
      </c>
      <c r="W2" s="2" t="str">
        <f t="shared" ca="1" si="0"/>
        <v>Libur</v>
      </c>
      <c r="X2" s="2" vm="464">
        <f t="shared" ca="1" si="0"/>
        <v>2400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6" ht="15.5" x14ac:dyDescent="0.35">
      <c r="B4" t="s">
        <v>5</v>
      </c>
      <c r="C4" t="s">
        <v>6</v>
      </c>
      <c r="D4" s="2">
        <f>IFERROR(INDEX(D51:D500,MATCH($C$4,$C$51:$C$500,0)),"")</f>
        <v>182081725000</v>
      </c>
      <c r="E4" s="2">
        <f>IFERROR(INDEX(E51:E500,MATCH($C$4,$C$51:$C$500,0)),"")</f>
        <v>168963106000</v>
      </c>
      <c r="H4" s="2">
        <f>IFERROR(SUM(D4:G4)*(4/MAX(1,COUNT(D4:G4))),"")</f>
        <v>702089662000</v>
      </c>
      <c r="I4" s="2">
        <f t="shared" ref="I4:Z4" si="1">IFERROR(INDEX(I51:I500,MATCH($C$4,$C$51:$C$500,0)),"")</f>
        <v>674527814000</v>
      </c>
      <c r="J4" s="2">
        <f t="shared" si="1"/>
        <v>646763576000</v>
      </c>
      <c r="K4" s="2">
        <f t="shared" si="1"/>
        <v>736838613000</v>
      </c>
      <c r="L4" s="2">
        <f t="shared" si="1"/>
        <v>778744315000</v>
      </c>
      <c r="M4" s="2">
        <f t="shared" si="1"/>
        <v>681205785000</v>
      </c>
      <c r="N4" s="2">
        <f t="shared" si="1"/>
        <v>546336411000</v>
      </c>
      <c r="O4" s="2">
        <f t="shared" si="1"/>
        <v>827136727000</v>
      </c>
      <c r="P4" s="2">
        <f t="shared" si="1"/>
        <v>893006350000</v>
      </c>
      <c r="Q4" s="2">
        <f t="shared" si="1"/>
        <v>777308328000</v>
      </c>
      <c r="R4" s="2">
        <f t="shared" si="1"/>
        <v>774968268000</v>
      </c>
      <c r="S4" s="2">
        <f t="shared" si="1"/>
        <v>699506819000</v>
      </c>
      <c r="T4" s="2">
        <f t="shared" si="1"/>
        <v>879253383000</v>
      </c>
      <c r="U4" s="2">
        <f t="shared" si="1"/>
        <v>867066542000</v>
      </c>
      <c r="V4" s="2">
        <f t="shared" si="1"/>
        <v>719951793000</v>
      </c>
      <c r="W4" s="2">
        <f t="shared" si="1"/>
        <v>564051178000</v>
      </c>
      <c r="X4" s="2">
        <f t="shared" si="1"/>
        <v>547816338000</v>
      </c>
      <c r="Y4" s="2">
        <f t="shared" si="1"/>
        <v>740680667000</v>
      </c>
      <c r="Z4" s="2">
        <f t="shared" si="1"/>
        <v>673769675000</v>
      </c>
    </row>
    <row r="5" spans="1:26" ht="15.5" x14ac:dyDescent="0.35">
      <c r="B5" t="s">
        <v>7</v>
      </c>
      <c r="C5" t="s">
        <v>8</v>
      </c>
      <c r="D5" s="2">
        <f>IFERROR(INDEX(D51:D500,MATCH($C$5,$C$51:$C$500,0)),"")</f>
        <v>27847322000</v>
      </c>
      <c r="E5" s="2">
        <f>IFERROR(INDEX(E51:E500,MATCH($C$5,$C$51:$C$500,0)),"")</f>
        <v>35022026000</v>
      </c>
      <c r="H5" s="2">
        <f>IFERROR(SUM(D5:G5)*(4/MAX(1,COUNT(D5:G5))),"")</f>
        <v>125738696000</v>
      </c>
      <c r="I5" s="2">
        <f t="shared" ref="I5:Z5" si="2">IFERROR(INDEX(I51:I500,MATCH($C$5,$C$51:$C$500,0)),"")</f>
        <v>146036828000</v>
      </c>
      <c r="J5" s="2">
        <f t="shared" si="2"/>
        <v>134449720000</v>
      </c>
      <c r="K5" s="2">
        <f t="shared" si="2"/>
        <v>193334833000</v>
      </c>
      <c r="L5" s="2">
        <f t="shared" si="2"/>
        <v>230943417000</v>
      </c>
      <c r="M5" s="2">
        <f t="shared" si="2"/>
        <v>190496449000</v>
      </c>
      <c r="N5" s="2">
        <f t="shared" si="2"/>
        <v>119165294000</v>
      </c>
      <c r="O5" s="2">
        <f t="shared" si="2"/>
        <v>312199171000</v>
      </c>
      <c r="P5" s="2">
        <f t="shared" si="2"/>
        <v>347626540000</v>
      </c>
      <c r="Q5" s="2">
        <f t="shared" si="2"/>
        <v>276362671000</v>
      </c>
      <c r="R5" s="2">
        <f t="shared" si="2"/>
        <v>257864722000</v>
      </c>
      <c r="S5" s="2">
        <f t="shared" si="2"/>
        <v>189822018000</v>
      </c>
      <c r="T5" s="2">
        <f t="shared" si="2"/>
        <v>282174327000</v>
      </c>
      <c r="U5" s="2">
        <f t="shared" si="2"/>
        <v>264450662000</v>
      </c>
      <c r="V5" s="2">
        <f t="shared" si="2"/>
        <v>208120871000</v>
      </c>
      <c r="W5" s="2">
        <f t="shared" si="2"/>
        <v>145084912000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9</v>
      </c>
      <c r="C6" t="s">
        <v>10</v>
      </c>
      <c r="D6" s="2">
        <f>IFERROR(INDEX(D51:D500,MATCH($C$6,$C$51:$C$500,0)),"")</f>
        <v>674413513000</v>
      </c>
      <c r="E6" s="2">
        <f>IFERROR(INDEX(E51:E500,MATCH($C$6,$C$51:$C$500,0)),"")</f>
        <v>791481953000</v>
      </c>
      <c r="H6" s="2">
        <f>IFERROR(INDEX(D6:G6,COUNT(D6:G6)),"")</f>
        <v>791481953000</v>
      </c>
      <c r="I6" s="2">
        <f t="shared" ref="I6:Z6" si="3">IFERROR(INDEX(I51:I500,MATCH($C$6,$C$51:$C$500,0)),"")</f>
        <v>756456775000</v>
      </c>
      <c r="J6" s="2">
        <f t="shared" si="3"/>
        <v>751075325000</v>
      </c>
      <c r="K6" s="2">
        <f t="shared" si="3"/>
        <v>934414260000</v>
      </c>
      <c r="L6" s="2">
        <f t="shared" si="3"/>
        <v>1000775865000</v>
      </c>
      <c r="M6" s="2">
        <f t="shared" si="3"/>
        <v>1010174017000</v>
      </c>
      <c r="N6" s="2">
        <f t="shared" si="3"/>
        <v>1019898963000</v>
      </c>
      <c r="O6" s="2">
        <f t="shared" si="3"/>
        <v>1213563332000</v>
      </c>
      <c r="P6" s="2">
        <f t="shared" si="3"/>
        <v>1284163814000</v>
      </c>
      <c r="Q6" s="2">
        <f t="shared" si="3"/>
        <v>1144645393000</v>
      </c>
      <c r="R6" s="2">
        <f t="shared" si="3"/>
        <v>1012374008000</v>
      </c>
      <c r="S6" s="2">
        <f t="shared" si="3"/>
        <v>849621481000</v>
      </c>
      <c r="T6" s="2">
        <f t="shared" si="3"/>
        <v>764473253000</v>
      </c>
      <c r="U6" s="2">
        <f t="shared" si="3"/>
        <v>676557993000</v>
      </c>
      <c r="V6" s="2">
        <f t="shared" si="3"/>
        <v>598211513000</v>
      </c>
      <c r="W6" s="2">
        <f t="shared" si="3"/>
        <v>572935427000</v>
      </c>
      <c r="X6" s="2">
        <f t="shared" si="3"/>
        <v>593358786000</v>
      </c>
      <c r="Y6" s="2">
        <f t="shared" si="3"/>
        <v>599617700000</v>
      </c>
      <c r="Z6" s="2">
        <f t="shared" si="3"/>
        <v>523981134000</v>
      </c>
    </row>
    <row r="7" spans="1:26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Z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0.8</v>
      </c>
      <c r="N7" s="3">
        <f t="shared" si="4"/>
        <v>0.8</v>
      </c>
      <c r="O7" s="3">
        <f t="shared" si="4"/>
        <v>0.8</v>
      </c>
      <c r="P7" s="3">
        <f t="shared" si="4"/>
        <v>0.8</v>
      </c>
      <c r="Q7" s="3">
        <f t="shared" si="4"/>
        <v>0.8</v>
      </c>
      <c r="R7" s="3">
        <f t="shared" si="4"/>
        <v>0.8</v>
      </c>
      <c r="S7" s="3">
        <f t="shared" si="4"/>
        <v>0.8</v>
      </c>
      <c r="T7" s="3">
        <f t="shared" si="4"/>
        <v>0.02</v>
      </c>
      <c r="U7" s="3">
        <f t="shared" si="4"/>
        <v>0.02</v>
      </c>
      <c r="V7" s="3">
        <f t="shared" si="4"/>
        <v>0.02</v>
      </c>
      <c r="W7" s="3">
        <f t="shared" si="4"/>
        <v>0.02</v>
      </c>
      <c r="X7" s="3">
        <f t="shared" si="4"/>
        <v>0.02</v>
      </c>
      <c r="Y7" s="3">
        <f t="shared" si="4"/>
        <v>0.02</v>
      </c>
      <c r="Z7" s="3">
        <f t="shared" si="4"/>
        <v>0.02</v>
      </c>
    </row>
    <row r="8" spans="1:2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80000000000</v>
      </c>
      <c r="E8" s="2">
        <f>IFERROR(INDEX(E51:E500,MATCH("Free cash flow (Quarter)",$C$51:$C$500,0)),"")</f>
        <v>13000000000</v>
      </c>
      <c r="H8" s="2">
        <f>IFERROR(INDEX(D8:G8,COUNT(D8:G8)),"")</f>
        <v>13000000000</v>
      </c>
      <c r="I8" s="2">
        <f t="shared" ref="I8:Z8" si="5">IFERROR(INDEX(I51:I500,MATCH($C$8,$C$51:$C$500,0)),"")</f>
        <v>225000000000</v>
      </c>
      <c r="J8" s="2">
        <f t="shared" si="5"/>
        <v>166000000000</v>
      </c>
      <c r="K8" s="2">
        <f t="shared" si="5"/>
        <v>119000000000</v>
      </c>
      <c r="L8" s="2">
        <f t="shared" si="5"/>
        <v>182000000000</v>
      </c>
      <c r="M8" s="2">
        <f t="shared" si="5"/>
        <v>314000000000</v>
      </c>
      <c r="N8" s="2">
        <f t="shared" si="5"/>
        <v>237000000000</v>
      </c>
      <c r="O8" s="2">
        <f t="shared" si="5"/>
        <v>262000000000</v>
      </c>
      <c r="P8" s="2">
        <f t="shared" si="5"/>
        <v>326000000000</v>
      </c>
      <c r="Q8" s="2">
        <f t="shared" si="5"/>
        <v>330000000000</v>
      </c>
      <c r="R8" s="2">
        <f t="shared" si="5"/>
        <v>250000000000</v>
      </c>
      <c r="S8" s="2">
        <f t="shared" si="5"/>
        <v>236000000000</v>
      </c>
      <c r="T8" s="2">
        <f t="shared" si="5"/>
        <v>126000000000</v>
      </c>
      <c r="U8" s="2">
        <f t="shared" si="5"/>
        <v>334000000000</v>
      </c>
      <c r="V8" s="2">
        <f t="shared" si="5"/>
        <v>233000000000</v>
      </c>
      <c r="W8" s="2">
        <f t="shared" si="5"/>
        <v>170000000000</v>
      </c>
      <c r="X8" s="2">
        <f t="shared" si="5"/>
        <v>14000000000</v>
      </c>
      <c r="Y8" s="2">
        <f t="shared" si="5"/>
        <v>152000000000</v>
      </c>
      <c r="Z8" s="2">
        <f t="shared" si="5"/>
        <v>148000000000</v>
      </c>
    </row>
    <row r="9" spans="1:26" ht="15.5" x14ac:dyDescent="0.35">
      <c r="A9" t="s">
        <v>16</v>
      </c>
      <c r="C9" t="s">
        <v>17</v>
      </c>
      <c r="D9" s="3">
        <f>IFERROR(INDEX(D51:D500,MATCH("Free cash flow per share (Quarter)",$C$51:$C$500,0)),"")</f>
        <v>99.34</v>
      </c>
      <c r="E9" s="3">
        <f>IFERROR(INDEX(E51:E500,MATCH("Free cash flow per share (Quarter)",$C$51:$C$500,0)),"")</f>
        <v>16.55</v>
      </c>
      <c r="H9" s="3">
        <f>IFERROR(INDEX(D9:G9,COUNT(D9:G9)),"")</f>
        <v>16.55</v>
      </c>
      <c r="I9" s="3">
        <f t="shared" ref="I9:Z9" si="6">IFERROR(INDEX(I51:I500,MATCH($C$9,$C$51:$C$500,0)),"")</f>
        <v>280.63</v>
      </c>
      <c r="J9" s="3">
        <f t="shared" si="6"/>
        <v>206.94</v>
      </c>
      <c r="K9" s="3">
        <f t="shared" si="6"/>
        <v>148.44999999999999</v>
      </c>
      <c r="L9" s="3">
        <f t="shared" si="6"/>
        <v>226.73</v>
      </c>
      <c r="M9" s="3">
        <f t="shared" si="6"/>
        <v>391.61</v>
      </c>
      <c r="N9" s="3">
        <f t="shared" si="6"/>
        <v>295.45</v>
      </c>
      <c r="O9" s="3">
        <f t="shared" si="6"/>
        <v>327.55</v>
      </c>
      <c r="P9" s="3">
        <f t="shared" si="6"/>
        <v>406.87</v>
      </c>
      <c r="Q9" s="3">
        <f t="shared" si="6"/>
        <v>412.52</v>
      </c>
      <c r="R9" s="3">
        <f t="shared" si="6"/>
        <v>312.05</v>
      </c>
      <c r="S9" s="3">
        <f t="shared" si="6"/>
        <v>294.68</v>
      </c>
      <c r="T9" s="3">
        <f t="shared" si="6"/>
        <v>7882.84</v>
      </c>
      <c r="U9" s="3">
        <f t="shared" si="6"/>
        <v>20835.71</v>
      </c>
      <c r="V9" s="3">
        <f t="shared" si="6"/>
        <v>14545.32</v>
      </c>
      <c r="W9" s="3">
        <f t="shared" si="6"/>
        <v>10602.68</v>
      </c>
      <c r="X9" s="3">
        <f t="shared" si="6"/>
        <v>900.41</v>
      </c>
      <c r="Y9" s="3">
        <f t="shared" si="6"/>
        <v>9496.68</v>
      </c>
      <c r="Z9" s="3">
        <f t="shared" si="6"/>
        <v>9250.23</v>
      </c>
    </row>
    <row r="10" spans="1:26" ht="15.5" x14ac:dyDescent="0.35">
      <c r="C10" t="s">
        <v>18</v>
      </c>
      <c r="D10" s="3">
        <f ca="1">IFERROR(IF(D9=0,"",D2/D9),"")</f>
        <v>19.377894101067042</v>
      </c>
      <c r="E10" s="3">
        <f ca="1">IFERROR(IF(E9=0,"",E2/E9),"")</f>
        <v>115.10574018126887</v>
      </c>
      <c r="I10" s="3">
        <f t="shared" ref="I10:Z10" ca="1" si="7">IFERROR(IF(I9=0,"",I2/I9),"")</f>
        <v>7.1980900117592563</v>
      </c>
      <c r="J10" s="3">
        <f t="shared" ca="1" si="7"/>
        <v>10.38948487484295</v>
      </c>
      <c r="K10" s="3">
        <f t="shared" ca="1" si="7"/>
        <v>23.779050185247559</v>
      </c>
      <c r="L10" s="3">
        <f t="shared" ca="1" si="7"/>
        <v>16.89233890530587</v>
      </c>
      <c r="M10" s="3">
        <f t="shared" ca="1" si="7"/>
        <v>9.5503179183371216</v>
      </c>
      <c r="N10" s="3">
        <f t="shared" ca="1" si="7"/>
        <v>14.892536808258589</v>
      </c>
      <c r="O10" s="3">
        <f t="shared" ca="1" si="7"/>
        <v>20.760189284078766</v>
      </c>
      <c r="P10" s="3">
        <f t="shared" ca="1" si="7"/>
        <v>13.517831248310271</v>
      </c>
      <c r="Q10" s="3">
        <f t="shared" ca="1" si="7"/>
        <v>11.126733249297004</v>
      </c>
      <c r="R10" s="3">
        <f t="shared" ca="1" si="7"/>
        <v>16.023073225444641</v>
      </c>
      <c r="S10" s="3">
        <f t="shared" ca="1" si="7"/>
        <v>17.646260350210397</v>
      </c>
      <c r="T10" s="3">
        <f t="shared" ca="1" si="7"/>
        <v>0.98949109711728256</v>
      </c>
      <c r="U10" s="3">
        <f t="shared" ca="1" si="7"/>
        <v>0.36475838836305557</v>
      </c>
      <c r="V10" s="3" t="str">
        <f t="shared" ca="1" si="7"/>
        <v/>
      </c>
      <c r="W10" s="3" t="str">
        <f t="shared" ca="1" si="7"/>
        <v/>
      </c>
      <c r="X10" s="3">
        <f t="shared" ca="1" si="7"/>
        <v>2.6654524050154929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19</v>
      </c>
      <c r="C11" t="s">
        <v>20</v>
      </c>
      <c r="D11" s="2">
        <f>IFERROR(INDEX(D51:D500,MATCH($C$11,$C$51:$C$500,0)),"")</f>
        <v>736626650000</v>
      </c>
      <c r="E11" s="2">
        <f>IFERROR(INDEX(E51:E500,MATCH($C$11,$C$51:$C$500,0)),"")</f>
        <v>658174576000</v>
      </c>
      <c r="H11" s="2">
        <f>IFERROR(INDEX(D11:G11,COUNT(D11:G11)),"")</f>
        <v>658174576000</v>
      </c>
      <c r="I11" s="2">
        <f t="shared" ref="I11:Z11" si="8">IFERROR(INDEX(I51:I500,MATCH($C$11,$C$51:$C$500,0)),"")</f>
        <v>646020058000</v>
      </c>
      <c r="J11" s="2">
        <f t="shared" si="8"/>
        <v>563015837000</v>
      </c>
      <c r="K11" s="2">
        <f t="shared" si="8"/>
        <v>612103346000</v>
      </c>
      <c r="L11" s="2">
        <f t="shared" si="8"/>
        <v>748590604000</v>
      </c>
      <c r="M11" s="2">
        <f t="shared" si="8"/>
        <v>812799484000</v>
      </c>
      <c r="N11" s="2">
        <f t="shared" si="8"/>
        <v>697228431000</v>
      </c>
      <c r="O11" s="2">
        <f t="shared" si="8"/>
        <v>844219288000</v>
      </c>
      <c r="P11" s="2">
        <f t="shared" si="8"/>
        <v>963342137000</v>
      </c>
      <c r="Q11" s="2">
        <f t="shared" si="8"/>
        <v>845324146000</v>
      </c>
      <c r="R11" s="2">
        <f t="shared" si="8"/>
        <v>658665614000</v>
      </c>
      <c r="S11" s="2">
        <f t="shared" si="8"/>
        <v>494886246000</v>
      </c>
      <c r="T11" s="2">
        <f t="shared" si="8"/>
        <v>415161151000</v>
      </c>
      <c r="U11" s="2">
        <f t="shared" si="8"/>
        <v>433776477000</v>
      </c>
      <c r="V11" s="2">
        <f t="shared" si="8"/>
        <v>290769171000</v>
      </c>
      <c r="W11" s="2">
        <f t="shared" si="8"/>
        <v>246669486000</v>
      </c>
      <c r="X11" s="2">
        <f t="shared" si="8"/>
        <v>248781847000</v>
      </c>
      <c r="Y11" s="2">
        <f t="shared" si="8"/>
        <v>386104973000</v>
      </c>
      <c r="Z11" s="2">
        <f t="shared" si="8"/>
        <v>289951365000</v>
      </c>
    </row>
    <row r="12" spans="1:2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-735000000000</v>
      </c>
      <c r="E12" s="2">
        <f>IFERROR(INDEX(E51:E500,MATCH("Net Debt (Quarter)",$C$51:$C$500,0)),"")</f>
        <v>-655000000000</v>
      </c>
      <c r="H12" s="2">
        <f>IFERROR(INDEX(D12:G12,COUNT(D12:G12)),"")</f>
        <v>-655000000000</v>
      </c>
      <c r="I12" s="2">
        <f t="shared" ref="I12:Z12" si="9">IFERROR(INDEX(I51:I500,MATCH($C$12,$C$51:$C$500,0)),"")</f>
        <v>-645000000000</v>
      </c>
      <c r="J12" s="2">
        <f t="shared" si="9"/>
        <v>-562000000000</v>
      </c>
      <c r="K12" s="2">
        <f t="shared" si="9"/>
        <v>-611000000000</v>
      </c>
      <c r="L12" s="2">
        <f t="shared" si="9"/>
        <v>-747000000000</v>
      </c>
      <c r="M12" s="2">
        <f t="shared" si="9"/>
        <v>-812000000000</v>
      </c>
      <c r="N12" s="2">
        <f t="shared" si="9"/>
        <v>-697000000000</v>
      </c>
      <c r="O12" s="2">
        <f t="shared" si="9"/>
        <v>-844000000000</v>
      </c>
      <c r="P12" s="2">
        <f t="shared" si="9"/>
        <v>-961000000000</v>
      </c>
      <c r="Q12" s="2">
        <f t="shared" si="9"/>
        <v>-843000000000</v>
      </c>
      <c r="R12" s="2">
        <f t="shared" si="9"/>
        <v>-658000000000</v>
      </c>
      <c r="S12" s="2">
        <f t="shared" si="9"/>
        <v>-493000000000</v>
      </c>
      <c r="T12" s="2">
        <f t="shared" si="9"/>
        <v>-412000000000</v>
      </c>
      <c r="U12" s="2">
        <f t="shared" si="9"/>
        <v>-433000000000</v>
      </c>
      <c r="V12" s="2">
        <f t="shared" si="9"/>
        <v>-290000000000</v>
      </c>
      <c r="W12" s="2">
        <f t="shared" si="9"/>
        <v>-244000000000</v>
      </c>
      <c r="X12" s="2">
        <f t="shared" si="9"/>
        <v>-241000000000</v>
      </c>
      <c r="Y12" s="2">
        <f t="shared" si="9"/>
        <v>-381000000000</v>
      </c>
      <c r="Z12" s="2">
        <f t="shared" si="9"/>
        <v>-285000000000</v>
      </c>
    </row>
    <row r="13" spans="1:2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Z13" si="10">IFERROR(INDEX(I51:I500,MATCH($C$13,$C$51:$C$500,0)),"")</f>
        <v>1000000000</v>
      </c>
      <c r="J13" s="2">
        <f t="shared" si="10"/>
        <v>1000000000</v>
      </c>
      <c r="K13" s="2">
        <f t="shared" si="10"/>
        <v>1000000000</v>
      </c>
      <c r="L13" s="2">
        <f t="shared" si="10"/>
        <v>1000000000</v>
      </c>
      <c r="M13" s="2">
        <f t="shared" si="10"/>
        <v>0</v>
      </c>
      <c r="N13" s="2">
        <f t="shared" si="10"/>
        <v>1000000000</v>
      </c>
      <c r="O13" s="2">
        <f t="shared" si="10"/>
        <v>1000000000</v>
      </c>
      <c r="P13" s="2">
        <f t="shared" si="10"/>
        <v>3000000000</v>
      </c>
      <c r="Q13" s="2">
        <f t="shared" si="10"/>
        <v>3000000000</v>
      </c>
      <c r="R13" s="2">
        <f t="shared" si="10"/>
        <v>1000000000</v>
      </c>
      <c r="S13" s="2">
        <f t="shared" si="10"/>
        <v>1000000000</v>
      </c>
      <c r="T13" s="2">
        <f t="shared" si="10"/>
        <v>3000000000</v>
      </c>
      <c r="U13" s="2">
        <f t="shared" si="10"/>
        <v>1000000000</v>
      </c>
      <c r="V13" s="2">
        <f t="shared" si="10"/>
        <v>1000000000</v>
      </c>
      <c r="W13" s="2">
        <f t="shared" si="10"/>
        <v>3000000000</v>
      </c>
      <c r="X13" s="2">
        <f t="shared" si="10"/>
        <v>8000000000</v>
      </c>
      <c r="Y13" s="2">
        <f t="shared" si="10"/>
        <v>5000000000</v>
      </c>
      <c r="Z13" s="2">
        <f t="shared" si="10"/>
        <v>5000000000</v>
      </c>
    </row>
    <row r="14" spans="1:2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28</v>
      </c>
      <c r="D15" s="2">
        <f>IFERROR(INDEX(D51:D500,MATCH($C$15,$C$51:$C$500,0)),"")</f>
        <v>-6961919000</v>
      </c>
      <c r="E15" s="2">
        <f>IFERROR(INDEX(E51:E500,MATCH($C$15,$C$51:$C$500,0)),"")</f>
        <v>-8811434000</v>
      </c>
      <c r="H15" s="2">
        <f>IFERROR(SUM(D15:G15)*(4/MAX(1,COUNT(D15:G15))),"")</f>
        <v>-31546706000</v>
      </c>
      <c r="I15" s="2">
        <f t="shared" ref="I15:Z15" si="12">IFERROR(INDEX(I51:I500,MATCH($C$15,$C$51:$C$500,0)),"")</f>
        <v>-39105222000</v>
      </c>
      <c r="J15" s="2">
        <f t="shared" si="12"/>
        <v>-45411183000</v>
      </c>
      <c r="K15" s="2">
        <f t="shared" si="12"/>
        <v>-51518611000</v>
      </c>
      <c r="L15" s="2">
        <f t="shared" si="12"/>
        <v>-64145853000</v>
      </c>
      <c r="M15" s="2">
        <f t="shared" si="12"/>
        <v>-52872873000</v>
      </c>
      <c r="N15" s="2">
        <f t="shared" si="12"/>
        <v>-41238718000</v>
      </c>
      <c r="O15" s="2">
        <f t="shared" si="12"/>
        <v>-94622038000</v>
      </c>
      <c r="P15" s="2">
        <f t="shared" si="12"/>
        <v>-103118133000</v>
      </c>
      <c r="Q15" s="2">
        <f t="shared" si="12"/>
        <v>-89240218000</v>
      </c>
      <c r="R15" s="2">
        <f t="shared" si="12"/>
        <v>-72538386000</v>
      </c>
      <c r="S15" s="2">
        <f t="shared" si="12"/>
        <v>-58152543000</v>
      </c>
      <c r="T15" s="2">
        <f t="shared" si="12"/>
        <v>-91445380000</v>
      </c>
      <c r="U15" s="2">
        <f t="shared" si="12"/>
        <v>-87897926000</v>
      </c>
      <c r="V15" s="2">
        <f t="shared" si="12"/>
        <v>-74083993000</v>
      </c>
      <c r="W15" s="2">
        <f t="shared" si="12"/>
        <v>-53156128000</v>
      </c>
      <c r="X15" s="2">
        <f t="shared" si="12"/>
        <v>-46906134000</v>
      </c>
      <c r="Y15" s="2">
        <f t="shared" si="12"/>
        <v>-46246940000</v>
      </c>
      <c r="Z15" s="2">
        <f t="shared" si="12"/>
        <v>-32122663000</v>
      </c>
    </row>
    <row r="16" spans="1:26" ht="15.5" x14ac:dyDescent="0.35">
      <c r="C16" t="s">
        <v>29</v>
      </c>
      <c r="D16" s="2">
        <f>IFERROR(INDEX(D51:D500,MATCH($C$16,$C$51:$C$500,0)),"")</f>
        <v>34812767000</v>
      </c>
      <c r="E16" s="2">
        <f>IFERROR(INDEX(E51:E500,MATCH($C$16,$C$51:$C$500,0)),"")</f>
        <v>43836612000</v>
      </c>
      <c r="H16" s="2">
        <f>IFERROR(SUM(D16:G16)*(4/MAX(1,COUNT(D16:G16))),"")</f>
        <v>157298758000</v>
      </c>
      <c r="I16" s="2">
        <f t="shared" ref="I16:Z16" si="13">IFERROR(INDEX(I51:I500,MATCH($C$16,$C$51:$C$500,0)),"")</f>
        <v>189078728000</v>
      </c>
      <c r="J16" s="2">
        <f t="shared" si="13"/>
        <v>181845879000</v>
      </c>
      <c r="K16" s="2">
        <f t="shared" si="13"/>
        <v>251130452000</v>
      </c>
      <c r="L16" s="2">
        <f t="shared" si="13"/>
        <v>294211660000</v>
      </c>
      <c r="M16" s="2">
        <f t="shared" si="13"/>
        <v>240865871000</v>
      </c>
      <c r="N16" s="2">
        <f t="shared" si="13"/>
        <v>164704480000</v>
      </c>
      <c r="O16" s="2">
        <f t="shared" si="13"/>
        <v>412437215000</v>
      </c>
      <c r="P16" s="2">
        <f t="shared" si="13"/>
        <v>441248118000</v>
      </c>
      <c r="Q16" s="2">
        <f t="shared" si="13"/>
        <v>369012853000</v>
      </c>
      <c r="R16" s="2">
        <f t="shared" si="13"/>
        <v>327047654000</v>
      </c>
      <c r="S16" s="2">
        <f t="shared" si="13"/>
        <v>250197742000</v>
      </c>
      <c r="T16" s="2">
        <f t="shared" si="13"/>
        <v>379518812000</v>
      </c>
      <c r="U16" s="2">
        <f t="shared" si="13"/>
        <v>358395988000</v>
      </c>
      <c r="V16" s="2">
        <f t="shared" si="13"/>
        <v>287505070000</v>
      </c>
      <c r="W16" s="2">
        <f t="shared" si="13"/>
        <v>204871170000</v>
      </c>
      <c r="X16" s="2">
        <f t="shared" si="13"/>
        <v>192972439000</v>
      </c>
      <c r="Y16" s="2">
        <f t="shared" si="13"/>
        <v>178004640000</v>
      </c>
      <c r="Z16" s="2">
        <f t="shared" si="13"/>
        <v>117738089000</v>
      </c>
    </row>
    <row r="17" spans="1:26" ht="15.5" x14ac:dyDescent="0.35">
      <c r="A17" t="s">
        <v>30</v>
      </c>
    </row>
    <row r="18" spans="1:2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</row>
    <row r="19" spans="1:26" ht="15.5" x14ac:dyDescent="0.35">
      <c r="A19" t="s">
        <v>50</v>
      </c>
      <c r="C19" t="s">
        <v>51</v>
      </c>
    </row>
    <row r="20" spans="1:26" ht="15.5" x14ac:dyDescent="0.35">
      <c r="A20" t="s">
        <v>52</v>
      </c>
      <c r="C20" t="s">
        <v>53</v>
      </c>
      <c r="D20" s="2">
        <f ca="1">IFERROR(D21*D2,"")</f>
        <v>1540000000000</v>
      </c>
      <c r="E20" s="2">
        <f ca="1">IFERROR(E21*E2,"")</f>
        <v>1524000000000</v>
      </c>
      <c r="H20" s="2">
        <f t="shared" ref="H20:Z20" ca="1" si="14">IFERROR(H21*H2,"")</f>
        <v>1524000000000</v>
      </c>
      <c r="I20" s="2">
        <f t="shared" ca="1" si="14"/>
        <v>1616000000000</v>
      </c>
      <c r="J20" s="2">
        <f t="shared" ca="1" si="14"/>
        <v>1720000000000</v>
      </c>
      <c r="K20" s="2">
        <f t="shared" ca="1" si="14"/>
        <v>2824000000000</v>
      </c>
      <c r="L20" s="2">
        <f t="shared" ca="1" si="14"/>
        <v>3064000000000</v>
      </c>
      <c r="M20" s="2">
        <f t="shared" ca="1" si="14"/>
        <v>2992000000000</v>
      </c>
      <c r="N20" s="2">
        <f t="shared" ca="1" si="14"/>
        <v>3520000000000</v>
      </c>
      <c r="O20" s="2">
        <f t="shared" ca="1" si="14"/>
        <v>5440000000000</v>
      </c>
      <c r="P20" s="2">
        <f t="shared" ca="1" si="14"/>
        <v>4400000000000</v>
      </c>
      <c r="Q20" s="2">
        <f t="shared" ca="1" si="14"/>
        <v>3672000000000</v>
      </c>
      <c r="R20" s="2">
        <f t="shared" ca="1" si="14"/>
        <v>4000000000000</v>
      </c>
      <c r="S20" s="2">
        <f t="shared" ca="1" si="14"/>
        <v>4160000000000</v>
      </c>
      <c r="T20" s="2">
        <f t="shared" ca="1" si="14"/>
        <v>156000000000</v>
      </c>
      <c r="U20" s="2">
        <f t="shared" ca="1" si="14"/>
        <v>152000000000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48000000000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Z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800000000</v>
      </c>
      <c r="N21" s="2">
        <f t="shared" si="15"/>
        <v>800000000</v>
      </c>
      <c r="O21" s="2">
        <f t="shared" si="15"/>
        <v>800000000</v>
      </c>
      <c r="P21" s="2">
        <f t="shared" si="15"/>
        <v>800000000</v>
      </c>
      <c r="Q21" s="2">
        <f t="shared" si="15"/>
        <v>800000000</v>
      </c>
      <c r="R21" s="2">
        <f t="shared" si="15"/>
        <v>800000000</v>
      </c>
      <c r="S21" s="2">
        <f t="shared" si="15"/>
        <v>800000000</v>
      </c>
      <c r="T21" s="2">
        <f t="shared" si="15"/>
        <v>20000000</v>
      </c>
      <c r="U21" s="2">
        <f t="shared" si="15"/>
        <v>20000000</v>
      </c>
      <c r="V21" s="2">
        <f t="shared" si="15"/>
        <v>20000000</v>
      </c>
      <c r="W21" s="2">
        <f t="shared" si="15"/>
        <v>20000000</v>
      </c>
      <c r="X21" s="2">
        <f t="shared" si="15"/>
        <v>20000000</v>
      </c>
      <c r="Y21" s="2">
        <f t="shared" si="15"/>
        <v>20000000</v>
      </c>
      <c r="Z21" s="2">
        <f t="shared" si="15"/>
        <v>20000000</v>
      </c>
    </row>
    <row r="23" spans="1:26" ht="15.5" x14ac:dyDescent="0.35">
      <c r="B23" t="s">
        <v>54</v>
      </c>
      <c r="C23" t="s">
        <v>55</v>
      </c>
      <c r="D23" s="3">
        <f>IFERROR(D5/D6*100,"")</f>
        <v>4.1291168494128314</v>
      </c>
      <c r="E23" s="3">
        <f>IFERROR(E5/E6*100,"")</f>
        <v>4.4248672843712962</v>
      </c>
      <c r="H23" s="3">
        <f t="shared" ref="H23:Z23" si="16">IFERROR(H5/H6*100,"")</f>
        <v>15.886489328455983</v>
      </c>
      <c r="I23" s="3">
        <f t="shared" si="16"/>
        <v>19.305376437404504</v>
      </c>
      <c r="J23" s="3">
        <f t="shared" si="16"/>
        <v>17.900963528524919</v>
      </c>
      <c r="K23" s="3">
        <f t="shared" si="16"/>
        <v>20.690484004385805</v>
      </c>
      <c r="L23" s="3">
        <f t="shared" si="16"/>
        <v>23.076437499819203</v>
      </c>
      <c r="M23" s="3">
        <f t="shared" si="16"/>
        <v>18.857785470045403</v>
      </c>
      <c r="N23" s="3">
        <f t="shared" si="16"/>
        <v>11.684029332619295</v>
      </c>
      <c r="O23" s="3">
        <f t="shared" si="16"/>
        <v>25.725824336294302</v>
      </c>
      <c r="P23" s="3">
        <f t="shared" si="16"/>
        <v>27.070264417215544</v>
      </c>
      <c r="Q23" s="3">
        <f t="shared" si="16"/>
        <v>24.143955210065656</v>
      </c>
      <c r="R23" s="3">
        <f t="shared" si="16"/>
        <v>25.471290250667909</v>
      </c>
      <c r="S23" s="3">
        <f t="shared" si="16"/>
        <v>22.341951356571222</v>
      </c>
      <c r="T23" s="3">
        <f t="shared" si="16"/>
        <v>36.910948276172064</v>
      </c>
      <c r="U23" s="3">
        <f t="shared" si="16"/>
        <v>39.087656156033326</v>
      </c>
      <c r="V23" s="3">
        <f t="shared" si="16"/>
        <v>34.79051580874539</v>
      </c>
      <c r="W23" s="3">
        <f t="shared" si="16"/>
        <v>25.323082700557109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56</v>
      </c>
      <c r="D24" s="4">
        <f>IFERROR(_xlfn.RRI(5,I23,D23),"")</f>
        <v>-0.26542561576477797</v>
      </c>
      <c r="E24" s="4">
        <f>IFERROR(_xlfn.RRI(5,J23,E23),"")</f>
        <v>-0.2438555508922986</v>
      </c>
      <c r="H24" s="4">
        <f t="shared" ref="H24:Z24" si="17">IFERROR(_xlfn.RRI(5,M23,H23),"")</f>
        <v>-3.3710080541725529E-2</v>
      </c>
      <c r="I24" s="4">
        <f t="shared" si="17"/>
        <v>0.10564861735896214</v>
      </c>
      <c r="J24" s="4">
        <f t="shared" si="17"/>
        <v>-6.9960440938348634E-2</v>
      </c>
      <c r="K24" s="4">
        <f t="shared" si="17"/>
        <v>-5.2333277771447362E-2</v>
      </c>
      <c r="L24" s="4">
        <f t="shared" si="17"/>
        <v>-9.0036168159096652E-3</v>
      </c>
      <c r="M24" s="4">
        <f t="shared" si="17"/>
        <v>-5.8353385744831288E-2</v>
      </c>
      <c r="N24" s="4">
        <f t="shared" si="17"/>
        <v>-0.12159599479885397</v>
      </c>
      <c r="O24" s="4">
        <f t="shared" si="17"/>
        <v>-6.9657588865757791E-2</v>
      </c>
      <c r="P24" s="4">
        <f t="shared" si="17"/>
        <v>-7.0839853629706795E-2</v>
      </c>
      <c r="Q24" s="4">
        <f t="shared" si="17"/>
        <v>-7.045694630933852E-2</v>
      </c>
      <c r="R24" s="4">
        <f t="shared" si="17"/>
        <v>1.1678025267305436E-3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Z25" si="18">IFERROR(INDEX(I51:I500,MATCH($C$25,$C$51:$C$500,0)),"")</f>
        <v>187.24</v>
      </c>
      <c r="J25" s="3">
        <f t="shared" si="18"/>
        <v>170.29</v>
      </c>
      <c r="K25" s="3">
        <f t="shared" si="18"/>
        <v>248.66</v>
      </c>
      <c r="L25" s="3">
        <f t="shared" si="18"/>
        <v>287.52999999999997</v>
      </c>
      <c r="M25" s="3">
        <f t="shared" si="18"/>
        <v>234.87</v>
      </c>
      <c r="N25" s="3">
        <f t="shared" si="18"/>
        <v>154.91999999999999</v>
      </c>
      <c r="O25" s="3">
        <f t="shared" si="18"/>
        <v>397.05</v>
      </c>
      <c r="P25" s="3">
        <f t="shared" si="18"/>
        <v>422.24</v>
      </c>
      <c r="Q25" s="3">
        <f t="shared" si="18"/>
        <v>349.39</v>
      </c>
      <c r="R25" s="3">
        <f t="shared" si="18"/>
        <v>316.89999999999998</v>
      </c>
      <c r="S25" s="3">
        <f t="shared" si="18"/>
        <v>237.9</v>
      </c>
      <c r="T25" s="3">
        <f t="shared" si="18"/>
        <v>17621.38</v>
      </c>
      <c r="U25" s="3">
        <f t="shared" si="18"/>
        <v>16514.560000000001</v>
      </c>
      <c r="V25" s="3">
        <f t="shared" si="18"/>
        <v>12996.85</v>
      </c>
      <c r="W25" s="3">
        <f t="shared" si="18"/>
        <v>9060.34</v>
      </c>
      <c r="X25" s="3">
        <f t="shared" si="18"/>
        <v>9121.6299999999992</v>
      </c>
      <c r="Y25" s="3">
        <f t="shared" si="18"/>
        <v>8228.08</v>
      </c>
      <c r="Z25" s="3">
        <f t="shared" si="18"/>
        <v>5346.56</v>
      </c>
    </row>
    <row r="26" spans="1:26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Z26" si="19">IFERROR(_xlfn.RRI(5,M25,H25),"")</f>
        <v/>
      </c>
      <c r="I26" s="4">
        <f t="shared" si="19"/>
        <v>3.862370104866808E-2</v>
      </c>
      <c r="J26" s="4">
        <f t="shared" si="19"/>
        <v>-0.15575443276020351</v>
      </c>
      <c r="K26" s="4">
        <f t="shared" si="19"/>
        <v>-0.10048313300657952</v>
      </c>
      <c r="L26" s="4">
        <f t="shared" si="19"/>
        <v>-3.8222664258650618E-2</v>
      </c>
      <c r="M26" s="4">
        <f t="shared" si="19"/>
        <v>-5.8151475564986455E-2</v>
      </c>
      <c r="N26" s="4">
        <f t="shared" si="19"/>
        <v>-8.2211505019947562E-2</v>
      </c>
      <c r="O26" s="4">
        <f t="shared" si="19"/>
        <v>-0.5316602101564325</v>
      </c>
      <c r="P26" s="4">
        <f t="shared" si="19"/>
        <v>-0.51967137045334999</v>
      </c>
      <c r="Q26" s="4">
        <f t="shared" si="19"/>
        <v>-0.51482940349353523</v>
      </c>
      <c r="R26" s="4">
        <f t="shared" si="19"/>
        <v>-0.48860609366337038</v>
      </c>
      <c r="S26" s="4">
        <f t="shared" si="19"/>
        <v>-0.51775870375060684</v>
      </c>
      <c r="T26" s="4">
        <f t="shared" si="19"/>
        <v>0.16452356766426357</v>
      </c>
      <c r="U26" s="4">
        <f t="shared" si="19"/>
        <v>0.25302146984409224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60</v>
      </c>
      <c r="D27" s="3">
        <f>IFERROR(D4/D21,"")</f>
        <v>227.60215625000001</v>
      </c>
      <c r="E27" s="3">
        <f>IFERROR(E4/E21,"")</f>
        <v>211.20388249999999</v>
      </c>
      <c r="H27" s="3">
        <f t="shared" ref="H27:Z27" si="20">IFERROR(H4/H21,"")</f>
        <v>877.61207750000005</v>
      </c>
      <c r="I27" s="3">
        <f t="shared" si="20"/>
        <v>843.15976750000004</v>
      </c>
      <c r="J27" s="3">
        <f t="shared" si="20"/>
        <v>808.45447000000001</v>
      </c>
      <c r="K27" s="3">
        <f t="shared" si="20"/>
        <v>921.04826624999998</v>
      </c>
      <c r="L27" s="3">
        <f t="shared" si="20"/>
        <v>973.43039375000001</v>
      </c>
      <c r="M27" s="3">
        <f t="shared" si="20"/>
        <v>851.50723125000002</v>
      </c>
      <c r="N27" s="3">
        <f t="shared" si="20"/>
        <v>682.92051375000005</v>
      </c>
      <c r="O27" s="3">
        <f t="shared" si="20"/>
        <v>1033.9209087500001</v>
      </c>
      <c r="P27" s="3">
        <f t="shared" si="20"/>
        <v>1116.2579375</v>
      </c>
      <c r="Q27" s="3">
        <f t="shared" si="20"/>
        <v>971.63540999999998</v>
      </c>
      <c r="R27" s="3">
        <f t="shared" si="20"/>
        <v>968.71033499999999</v>
      </c>
      <c r="S27" s="3">
        <f t="shared" si="20"/>
        <v>874.38352374999999</v>
      </c>
      <c r="T27" s="3">
        <f t="shared" si="20"/>
        <v>43962.669150000002</v>
      </c>
      <c r="U27" s="3">
        <f t="shared" si="20"/>
        <v>43353.327100000002</v>
      </c>
      <c r="V27" s="3">
        <f t="shared" si="20"/>
        <v>35997.589650000002</v>
      </c>
      <c r="W27" s="3">
        <f t="shared" si="20"/>
        <v>28202.5589</v>
      </c>
      <c r="X27" s="3">
        <f t="shared" si="20"/>
        <v>27390.816900000002</v>
      </c>
      <c r="Y27" s="3">
        <f t="shared" si="20"/>
        <v>37034.033349999998</v>
      </c>
      <c r="Z27" s="3">
        <f t="shared" si="20"/>
        <v>33688.483749999999</v>
      </c>
    </row>
    <row r="28" spans="1:26" ht="15.5" x14ac:dyDescent="0.35">
      <c r="C28" t="s">
        <v>61</v>
      </c>
      <c r="D28" s="4">
        <f>IFERROR(_xlfn.RRI(5,I27,D27),"")</f>
        <v>-0.23042083869502861</v>
      </c>
      <c r="E28" s="4">
        <f>IFERROR(_xlfn.RRI(5,J27,E27),"")</f>
        <v>-0.2354440610927776</v>
      </c>
      <c r="H28" s="4">
        <f t="shared" ref="H28:Z28" si="21">IFERROR(_xlfn.RRI(5,M27,H27),"")</f>
        <v>6.0576092354522881E-3</v>
      </c>
      <c r="I28" s="4">
        <f t="shared" si="21"/>
        <v>4.3056763232273143E-2</v>
      </c>
      <c r="J28" s="4">
        <f t="shared" si="21"/>
        <v>-4.8007230859775762E-2</v>
      </c>
      <c r="K28" s="4">
        <f t="shared" si="21"/>
        <v>-3.7715332914854405E-2</v>
      </c>
      <c r="L28" s="4">
        <f t="shared" si="21"/>
        <v>3.6920408419471862E-4</v>
      </c>
      <c r="M28" s="4">
        <f t="shared" si="21"/>
        <v>-2.5461768193747014E-2</v>
      </c>
      <c r="N28" s="4">
        <f t="shared" si="21"/>
        <v>-4.8226434469482271E-2</v>
      </c>
      <c r="O28" s="4">
        <f t="shared" si="21"/>
        <v>-0.52763179990610198</v>
      </c>
      <c r="P28" s="4">
        <f t="shared" si="21"/>
        <v>-0.51899629066431396</v>
      </c>
      <c r="Q28" s="4">
        <f t="shared" si="21"/>
        <v>-0.5144365568589484</v>
      </c>
      <c r="R28" s="4">
        <f t="shared" si="21"/>
        <v>-0.49045671379613653</v>
      </c>
      <c r="S28" s="4">
        <f t="shared" si="21"/>
        <v>-0.49786626910399678</v>
      </c>
      <c r="T28" s="4">
        <f t="shared" si="21"/>
        <v>3.4895760394099806E-2</v>
      </c>
      <c r="U28" s="4">
        <f t="shared" si="21"/>
        <v>5.1739520853036236E-2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29" spans="1:26" ht="15.5" x14ac:dyDescent="0.35">
      <c r="C29" t="s">
        <v>62</v>
      </c>
      <c r="H29" s="4" t="str">
        <f t="shared" ref="H29:Z29" si="22">IFERROR(((H25-I25)/I25)*100%,"")</f>
        <v/>
      </c>
      <c r="I29" s="4">
        <f t="shared" si="22"/>
        <v>9.9536085501203936E-2</v>
      </c>
      <c r="J29" s="4">
        <f t="shared" si="22"/>
        <v>-0.31516930748813643</v>
      </c>
      <c r="K29" s="4">
        <f t="shared" si="22"/>
        <v>-0.13518589364588035</v>
      </c>
      <c r="L29" s="4">
        <f t="shared" si="22"/>
        <v>0.22420913696938718</v>
      </c>
      <c r="M29" s="4">
        <f t="shared" si="22"/>
        <v>0.51607281177381892</v>
      </c>
      <c r="N29" s="4">
        <f t="shared" si="22"/>
        <v>-0.60982244049867784</v>
      </c>
      <c r="O29" s="4">
        <f t="shared" si="22"/>
        <v>-5.9658014399393701E-2</v>
      </c>
      <c r="P29" s="4">
        <f t="shared" si="22"/>
        <v>0.20850625375654719</v>
      </c>
      <c r="Q29" s="4">
        <f t="shared" si="22"/>
        <v>0.10252445566424744</v>
      </c>
      <c r="R29" s="4">
        <f t="shared" si="22"/>
        <v>0.33207229928541393</v>
      </c>
      <c r="S29" s="4">
        <f t="shared" si="22"/>
        <v>-0.9864993547610913</v>
      </c>
      <c r="T29" s="4">
        <f t="shared" si="22"/>
        <v>6.7020859169121039E-2</v>
      </c>
      <c r="U29" s="4">
        <f t="shared" si="22"/>
        <v>0.27065865959828733</v>
      </c>
      <c r="V29" s="4">
        <f t="shared" si="22"/>
        <v>0.43447707260433938</v>
      </c>
      <c r="W29" s="4">
        <f t="shared" si="22"/>
        <v>-6.7191938282959362E-3</v>
      </c>
      <c r="X29" s="4">
        <f t="shared" si="22"/>
        <v>0.108597631525216</v>
      </c>
      <c r="Y29" s="4">
        <f t="shared" si="22"/>
        <v>0.53894840794828813</v>
      </c>
      <c r="Z29" s="4" t="str">
        <f t="shared" si="22"/>
        <v/>
      </c>
    </row>
    <row r="30" spans="1:26" ht="15.5" x14ac:dyDescent="0.35">
      <c r="C30" t="s">
        <v>63</v>
      </c>
      <c r="H30" s="4">
        <f t="shared" ref="H30:Z30" si="23">IFERROR(((H27-I27)/I27)*100%,"")</f>
        <v>4.0860951065244004E-2</v>
      </c>
      <c r="I30" s="4">
        <f t="shared" si="23"/>
        <v>4.2927955485235959E-2</v>
      </c>
      <c r="J30" s="4">
        <f t="shared" si="23"/>
        <v>-0.12224527245289733</v>
      </c>
      <c r="K30" s="4">
        <f t="shared" si="23"/>
        <v>-5.3811888180525617E-2</v>
      </c>
      <c r="L30" s="4">
        <f t="shared" si="23"/>
        <v>0.14318511696138927</v>
      </c>
      <c r="M30" s="4">
        <f t="shared" si="23"/>
        <v>0.24686140495951672</v>
      </c>
      <c r="N30" s="4">
        <f t="shared" si="23"/>
        <v>-0.33948476332136079</v>
      </c>
      <c r="O30" s="4">
        <f t="shared" si="23"/>
        <v>-7.3761651302927417E-2</v>
      </c>
      <c r="P30" s="4">
        <f t="shared" si="23"/>
        <v>0.14884443898560681</v>
      </c>
      <c r="Q30" s="4">
        <f t="shared" si="23"/>
        <v>3.0195558923194442E-3</v>
      </c>
      <c r="R30" s="4">
        <f t="shared" si="23"/>
        <v>0.1078780748812114</v>
      </c>
      <c r="S30" s="4">
        <f t="shared" si="23"/>
        <v>-0.98011077260194057</v>
      </c>
      <c r="T30" s="4">
        <f t="shared" si="23"/>
        <v>1.405525459659587E-2</v>
      </c>
      <c r="U30" s="4">
        <f t="shared" si="23"/>
        <v>0.20433972167355932</v>
      </c>
      <c r="V30" s="4">
        <f t="shared" si="23"/>
        <v>0.27639444979583044</v>
      </c>
      <c r="W30" s="4">
        <f t="shared" si="23"/>
        <v>2.9635552782655356E-2</v>
      </c>
      <c r="X30" s="4">
        <f t="shared" si="23"/>
        <v>-0.26038796149650267</v>
      </c>
      <c r="Y30" s="4">
        <f t="shared" si="23"/>
        <v>9.9308405353802795E-2</v>
      </c>
      <c r="Z30" s="4" t="str">
        <f t="shared" si="23"/>
        <v/>
      </c>
    </row>
    <row r="32" spans="1:26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841.15</v>
      </c>
      <c r="E32" s="3">
        <f>IFERROR(INDEX(E51:E500,MATCH($A$32,$C$51:$C$500,0)),"")</f>
        <v>987.37</v>
      </c>
      <c r="H32" s="3">
        <f>IFERROR(INDEX(D32:G32,COUNT(D32:G32)),"")</f>
        <v>987.37</v>
      </c>
      <c r="I32" s="3">
        <f t="shared" ref="I32:Z32" si="24">IFERROR(INDEX(I51:I500,MATCH($C$32,$C$51:$C$500,0)),"")</f>
        <v>943.63</v>
      </c>
      <c r="J32" s="3">
        <f t="shared" si="24"/>
        <v>933.23</v>
      </c>
      <c r="K32" s="3">
        <f t="shared" si="24"/>
        <v>1162.33</v>
      </c>
      <c r="L32" s="3">
        <f t="shared" si="24"/>
        <v>1245.8599999999999</v>
      </c>
      <c r="M32" s="3">
        <f t="shared" si="24"/>
        <v>1257.42</v>
      </c>
      <c r="N32" s="3">
        <f t="shared" si="24"/>
        <v>1269.5</v>
      </c>
      <c r="O32" s="3">
        <f t="shared" si="24"/>
        <v>1510.66</v>
      </c>
      <c r="P32" s="3">
        <f t="shared" si="24"/>
        <v>1598.73</v>
      </c>
      <c r="Q32" s="3">
        <f t="shared" si="24"/>
        <v>1424.56</v>
      </c>
      <c r="R32" s="3">
        <f t="shared" si="24"/>
        <v>1259.3900000000001</v>
      </c>
      <c r="S32" s="3">
        <f t="shared" si="24"/>
        <v>1057.32</v>
      </c>
      <c r="T32" s="3">
        <f t="shared" si="24"/>
        <v>47267.66</v>
      </c>
      <c r="U32" s="3">
        <f t="shared" si="24"/>
        <v>41646.28</v>
      </c>
      <c r="V32" s="3">
        <f t="shared" si="24"/>
        <v>36631.72</v>
      </c>
      <c r="W32" s="3">
        <f t="shared" si="24"/>
        <v>34634.870000000003</v>
      </c>
      <c r="X32" s="3">
        <f t="shared" si="24"/>
        <v>36074.53</v>
      </c>
      <c r="Y32" s="3">
        <f t="shared" si="24"/>
        <v>36858.769999999997</v>
      </c>
      <c r="Z32" s="3">
        <f t="shared" si="24"/>
        <v>32458.78</v>
      </c>
    </row>
    <row r="33" spans="1:26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2.2599999999999998</v>
      </c>
      <c r="E33" s="3">
        <f>IFERROR(INDEX(E51:E500,MATCH($A$33,$C$51:$C$500,0)),"")</f>
        <v>1.95</v>
      </c>
      <c r="H33" s="3">
        <f>IFERROR(INDEX(D33:G33,COUNT(D33:G33)),"")</f>
        <v>1.95</v>
      </c>
      <c r="I33" s="3">
        <f t="shared" ref="I33:Z33" si="25">IFERROR(INDEX(I51:I500,MATCH($C$33,$C$51:$C$500,0)),"")</f>
        <v>2.14</v>
      </c>
      <c r="J33" s="3">
        <f t="shared" si="25"/>
        <v>2.2999999999999998</v>
      </c>
      <c r="K33" s="3">
        <f t="shared" si="25"/>
        <v>3.04</v>
      </c>
      <c r="L33" s="3">
        <f t="shared" si="25"/>
        <v>3.07</v>
      </c>
      <c r="M33" s="3">
        <f t="shared" si="25"/>
        <v>2.97</v>
      </c>
      <c r="N33" s="3">
        <f t="shared" si="25"/>
        <v>3.47</v>
      </c>
      <c r="O33" s="3">
        <f t="shared" si="25"/>
        <v>4.5</v>
      </c>
      <c r="P33" s="3">
        <f t="shared" si="25"/>
        <v>3.44</v>
      </c>
      <c r="Q33" s="3">
        <f t="shared" si="25"/>
        <v>3.22</v>
      </c>
      <c r="R33" s="3">
        <f t="shared" si="25"/>
        <v>3.97</v>
      </c>
      <c r="S33" s="3">
        <f t="shared" si="25"/>
        <v>4.92</v>
      </c>
      <c r="T33" s="3">
        <f t="shared" si="25"/>
        <v>8.25</v>
      </c>
      <c r="U33" s="3">
        <f t="shared" si="25"/>
        <v>9.1199999999999992</v>
      </c>
      <c r="V33" s="3">
        <f t="shared" si="25"/>
        <v>6.96</v>
      </c>
      <c r="W33" s="3">
        <f t="shared" si="25"/>
        <v>3.22</v>
      </c>
      <c r="X33" s="3">
        <f t="shared" si="25"/>
        <v>3.33</v>
      </c>
      <c r="Y33" s="3">
        <f t="shared" si="25"/>
        <v>1.68</v>
      </c>
      <c r="Z33" s="3">
        <f t="shared" si="25"/>
        <v>0.62</v>
      </c>
    </row>
    <row r="34" spans="1:26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54.77</v>
      </c>
      <c r="E34" s="3">
        <f>IFERROR(INDEX(E51:E500,MATCH($A$34,$C$51:$C$500,0)),"")</f>
        <v>44.01</v>
      </c>
      <c r="H34" s="3">
        <f>IFERROR(INDEX(D34:G34,COUNT(D34:G34)),"")</f>
        <v>44.01</v>
      </c>
      <c r="I34" s="3">
        <f t="shared" ref="I34:Z34" si="26">IFERROR(INDEX(I51:I500,MATCH($C$34,$C$51:$C$500,0)),"")</f>
        <v>10.79</v>
      </c>
      <c r="J34" s="3">
        <f t="shared" si="26"/>
        <v>12.63</v>
      </c>
      <c r="K34" s="3">
        <f t="shared" si="26"/>
        <v>14.2</v>
      </c>
      <c r="L34" s="3">
        <f t="shared" si="26"/>
        <v>13.32</v>
      </c>
      <c r="M34" s="3">
        <f t="shared" si="26"/>
        <v>15.92</v>
      </c>
      <c r="N34" s="3">
        <f t="shared" si="26"/>
        <v>28.4</v>
      </c>
      <c r="O34" s="3">
        <f t="shared" si="26"/>
        <v>17.13</v>
      </c>
      <c r="P34" s="3">
        <f t="shared" si="26"/>
        <v>13.03</v>
      </c>
      <c r="Q34" s="3">
        <f t="shared" si="26"/>
        <v>13.14</v>
      </c>
      <c r="R34" s="3">
        <f t="shared" si="26"/>
        <v>15.78</v>
      </c>
      <c r="S34" s="3">
        <f t="shared" si="26"/>
        <v>21.86</v>
      </c>
      <c r="T34" s="3">
        <f t="shared" si="26"/>
        <v>22.13</v>
      </c>
      <c r="U34" s="3">
        <f t="shared" si="26"/>
        <v>23.01</v>
      </c>
      <c r="V34" s="3">
        <f t="shared" si="26"/>
        <v>19.62</v>
      </c>
      <c r="W34" s="3">
        <f t="shared" si="26"/>
        <v>12.31</v>
      </c>
      <c r="X34" s="3">
        <f t="shared" si="26"/>
        <v>13.16</v>
      </c>
      <c r="Y34" s="3">
        <f t="shared" si="26"/>
        <v>7.54</v>
      </c>
      <c r="Z34" s="3">
        <f t="shared" si="26"/>
        <v>3.74</v>
      </c>
    </row>
    <row r="35" spans="1:26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8.3800000000000008</v>
      </c>
      <c r="E35" s="3">
        <f>IFERROR(INDEX(E51:E500,MATCH($A$35,$C$51:$C$500,0)),"")</f>
        <v>9.1199999999999992</v>
      </c>
      <c r="H35" s="3">
        <f>IFERROR(INDEX(D35:G35,COUNT(D35:G35)),"")</f>
        <v>9.1199999999999992</v>
      </c>
      <c r="I35" s="3">
        <f t="shared" ref="I35:Z35" si="27">IFERROR(INDEX(I51:I500,MATCH($C$35,$C$51:$C$500,0)),"")</f>
        <v>2.4</v>
      </c>
      <c r="J35" s="3">
        <f t="shared" si="27"/>
        <v>2.66</v>
      </c>
      <c r="K35" s="3">
        <f t="shared" si="27"/>
        <v>3.84</v>
      </c>
      <c r="L35" s="3">
        <f t="shared" si="27"/>
        <v>3.94</v>
      </c>
      <c r="M35" s="3">
        <f t="shared" si="27"/>
        <v>4.4000000000000004</v>
      </c>
      <c r="N35" s="3">
        <f t="shared" si="27"/>
        <v>6.45</v>
      </c>
      <c r="O35" s="3">
        <f t="shared" si="27"/>
        <v>6.58</v>
      </c>
      <c r="P35" s="3">
        <f t="shared" si="27"/>
        <v>4.93</v>
      </c>
      <c r="Q35" s="3">
        <f t="shared" si="27"/>
        <v>4.7300000000000004</v>
      </c>
      <c r="R35" s="3">
        <f t="shared" si="27"/>
        <v>5.17</v>
      </c>
      <c r="S35" s="3">
        <f t="shared" si="27"/>
        <v>5.95</v>
      </c>
      <c r="T35" s="3">
        <f t="shared" si="27"/>
        <v>7.1</v>
      </c>
      <c r="U35" s="3">
        <f t="shared" si="27"/>
        <v>7.02</v>
      </c>
      <c r="V35" s="3">
        <f t="shared" si="27"/>
        <v>5.67</v>
      </c>
      <c r="W35" s="3">
        <f t="shared" si="27"/>
        <v>3.17</v>
      </c>
      <c r="X35" s="3">
        <f t="shared" si="27"/>
        <v>3.51</v>
      </c>
      <c r="Y35" s="3">
        <f t="shared" si="27"/>
        <v>1.34</v>
      </c>
      <c r="Z35" s="3">
        <f t="shared" si="27"/>
        <v>0.48</v>
      </c>
    </row>
    <row r="36" spans="1:26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Z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  <c r="W36" s="4" t="str">
        <f t="shared" si="28"/>
        <v/>
      </c>
      <c r="X36" s="4" t="str">
        <f t="shared" si="28"/>
        <v/>
      </c>
      <c r="Y36" s="4" t="str">
        <f t="shared" si="28"/>
        <v/>
      </c>
      <c r="Z36" s="4" t="str">
        <f t="shared" si="28"/>
        <v/>
      </c>
    </row>
    <row r="37" spans="1:26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Z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  <c r="W37" s="3" t="str">
        <f t="shared" si="29"/>
        <v/>
      </c>
      <c r="X37" s="3" t="str">
        <f t="shared" si="29"/>
        <v/>
      </c>
      <c r="Y37" s="3" t="str">
        <f t="shared" si="29"/>
        <v/>
      </c>
      <c r="Z37" s="3" t="str">
        <f t="shared" si="29"/>
        <v/>
      </c>
    </row>
    <row r="50" spans="2:26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</row>
    <row r="51" spans="2:26" ht="15.5" x14ac:dyDescent="0.35">
      <c r="B51" t="s">
        <v>84</v>
      </c>
      <c r="C51" t="s">
        <v>6</v>
      </c>
      <c r="D51" s="5">
        <v>182081725000</v>
      </c>
      <c r="E51" s="5">
        <v>168963106000</v>
      </c>
      <c r="F51" s="5">
        <v>190335153000</v>
      </c>
      <c r="G51" s="5">
        <v>173633812000</v>
      </c>
      <c r="I51" s="5">
        <v>674527814000</v>
      </c>
      <c r="J51" s="5">
        <v>646763576000</v>
      </c>
      <c r="K51" s="5">
        <v>736838613000</v>
      </c>
      <c r="L51" s="5">
        <v>778744315000</v>
      </c>
      <c r="M51" s="5">
        <v>681205785000</v>
      </c>
      <c r="N51" s="5">
        <v>546336411000</v>
      </c>
      <c r="O51" s="5">
        <v>827136727000</v>
      </c>
      <c r="P51" s="5">
        <v>893006350000</v>
      </c>
      <c r="Q51" s="5">
        <v>777308328000</v>
      </c>
      <c r="R51" s="5">
        <v>774968268000</v>
      </c>
      <c r="S51" s="5">
        <v>699506819000</v>
      </c>
      <c r="T51" s="5">
        <v>879253383000</v>
      </c>
      <c r="U51" s="5">
        <v>867066542000</v>
      </c>
      <c r="V51" s="5">
        <v>719951793000</v>
      </c>
      <c r="W51" s="5">
        <v>564051178000</v>
      </c>
      <c r="X51" s="5">
        <v>547816338000</v>
      </c>
      <c r="Y51" s="5">
        <v>740680667000</v>
      </c>
      <c r="Z51" s="5">
        <v>673769675000</v>
      </c>
    </row>
    <row r="52" spans="2:26" ht="15.5" x14ac:dyDescent="0.35">
      <c r="C52" t="s">
        <v>1049</v>
      </c>
      <c r="D52" s="5">
        <v>182081725000</v>
      </c>
      <c r="E52" s="5">
        <v>168963106000</v>
      </c>
      <c r="F52" s="5">
        <v>190335153000</v>
      </c>
      <c r="G52" s="5">
        <v>173633812000</v>
      </c>
      <c r="I52" s="5">
        <v>674527814000</v>
      </c>
      <c r="J52" s="5">
        <v>646763576000</v>
      </c>
      <c r="K52" s="5">
        <v>736838613000</v>
      </c>
      <c r="L52" s="5">
        <v>778744315000</v>
      </c>
      <c r="M52" s="5">
        <v>681205785000</v>
      </c>
      <c r="N52" s="5">
        <v>546336411000</v>
      </c>
      <c r="O52" s="5">
        <v>827136727000</v>
      </c>
      <c r="P52" s="5">
        <v>893006350000</v>
      </c>
      <c r="Q52" s="5">
        <v>777308328000</v>
      </c>
      <c r="R52" s="5">
        <v>1658618899000</v>
      </c>
      <c r="S52" s="5">
        <v>1573137749000</v>
      </c>
      <c r="T52" s="5">
        <v>2111639244000</v>
      </c>
      <c r="U52" s="5">
        <v>2001358536000</v>
      </c>
      <c r="V52" s="5">
        <v>1719814548000</v>
      </c>
      <c r="W52" s="5">
        <v>1394152938000</v>
      </c>
      <c r="X52" s="5">
        <v>1205482258000</v>
      </c>
      <c r="Y52" s="5">
        <v>1264851082000</v>
      </c>
      <c r="Z52" s="5">
        <v>1177061258000</v>
      </c>
    </row>
    <row r="53" spans="2:26" ht="15.5" x14ac:dyDescent="0.35">
      <c r="C53" t="s">
        <v>97</v>
      </c>
      <c r="D53" s="5">
        <v>3526000</v>
      </c>
      <c r="E53" s="5">
        <v>3152000</v>
      </c>
      <c r="F53" s="5">
        <v>2136000</v>
      </c>
      <c r="G53" s="5">
        <v>8018000</v>
      </c>
      <c r="I53" s="5">
        <v>57979000</v>
      </c>
      <c r="J53" s="5">
        <v>92630000</v>
      </c>
      <c r="K53" s="5">
        <v>517753000</v>
      </c>
      <c r="L53" s="5">
        <v>-143854000</v>
      </c>
      <c r="M53" s="5">
        <v>-56632000</v>
      </c>
      <c r="N53" s="5">
        <v>-572633000</v>
      </c>
      <c r="O53" s="5">
        <v>-84627000</v>
      </c>
      <c r="P53" s="5">
        <v>63234000</v>
      </c>
      <c r="Q53" s="5">
        <v>27343000</v>
      </c>
      <c r="R53" s="5">
        <v>966891000</v>
      </c>
      <c r="S53" s="5">
        <v>1482445000</v>
      </c>
      <c r="T53" s="5">
        <v>5899105000</v>
      </c>
      <c r="U53" s="5">
        <v>6047400000</v>
      </c>
      <c r="V53" s="5">
        <v>5300206000</v>
      </c>
      <c r="W53" s="5">
        <v>6630130000</v>
      </c>
    </row>
    <row r="54" spans="2:26" ht="15.5" x14ac:dyDescent="0.35">
      <c r="C54" t="s">
        <v>85</v>
      </c>
      <c r="D54" s="5">
        <v>-61756018000</v>
      </c>
      <c r="E54" s="5">
        <v>-50692992000</v>
      </c>
      <c r="F54" s="5">
        <v>-57467500000</v>
      </c>
      <c r="G54" s="5">
        <v>-53894800000</v>
      </c>
      <c r="I54" s="5">
        <v>-206012421000</v>
      </c>
      <c r="J54" s="5">
        <v>-195015375000</v>
      </c>
      <c r="K54" s="5">
        <v>-224064759000</v>
      </c>
      <c r="L54" s="5">
        <v>-235763528000</v>
      </c>
      <c r="M54" s="5">
        <v>-204614850000</v>
      </c>
      <c r="N54" s="5">
        <v>-179156903000</v>
      </c>
      <c r="O54" s="5">
        <v>-230440697000</v>
      </c>
      <c r="P54" s="5">
        <v>-241721111000</v>
      </c>
      <c r="Q54" s="5">
        <v>-203036967000</v>
      </c>
      <c r="R54" s="5">
        <v>-234086288000</v>
      </c>
      <c r="S54" s="5">
        <v>-233153268000</v>
      </c>
      <c r="T54" s="5">
        <v>-261747135000</v>
      </c>
      <c r="U54" s="5">
        <v>-261802094000</v>
      </c>
      <c r="V54" s="5">
        <v>-202564206000</v>
      </c>
      <c r="W54" s="5">
        <v>-171149868000</v>
      </c>
      <c r="X54" s="5">
        <v>-188174567000</v>
      </c>
      <c r="Y54" s="5">
        <v>-401524361000</v>
      </c>
      <c r="Z54" s="5">
        <v>-389438123000</v>
      </c>
    </row>
    <row r="55" spans="2:26" ht="15.5" x14ac:dyDescent="0.35">
      <c r="C55" t="s">
        <v>86</v>
      </c>
      <c r="D55" s="5">
        <v>120325707000</v>
      </c>
      <c r="E55" s="5">
        <v>118270114000</v>
      </c>
      <c r="F55" s="5">
        <v>132867653000</v>
      </c>
      <c r="G55" s="5">
        <v>119739012000</v>
      </c>
      <c r="I55" s="5">
        <v>468515393000</v>
      </c>
      <c r="J55" s="5">
        <v>451748201000</v>
      </c>
      <c r="K55" s="5">
        <v>512773854000</v>
      </c>
      <c r="L55" s="5">
        <v>542980787000</v>
      </c>
      <c r="M55" s="5">
        <v>476590935000</v>
      </c>
      <c r="N55" s="5">
        <v>367179508000</v>
      </c>
      <c r="O55" s="5">
        <v>596696030000</v>
      </c>
      <c r="P55" s="5">
        <v>651285239000</v>
      </c>
      <c r="Q55" s="5">
        <v>574271361000</v>
      </c>
      <c r="R55" s="5">
        <v>540881980000</v>
      </c>
      <c r="S55" s="5">
        <v>466353551000</v>
      </c>
      <c r="T55" s="5">
        <v>617506248000</v>
      </c>
      <c r="U55" s="5">
        <v>605264448000</v>
      </c>
      <c r="V55" s="5">
        <v>517387587000</v>
      </c>
      <c r="W55" s="5">
        <v>392901310000</v>
      </c>
      <c r="X55" s="5">
        <v>359641771000</v>
      </c>
      <c r="Y55" s="5">
        <v>339156306000</v>
      </c>
      <c r="Z55" s="5">
        <v>284331552000</v>
      </c>
    </row>
    <row r="56" spans="2:26" ht="15.5" x14ac:dyDescent="0.35">
      <c r="C56" t="s">
        <v>87</v>
      </c>
      <c r="D56" s="5">
        <v>-94031131000</v>
      </c>
      <c r="E56" s="5">
        <v>-86174582000</v>
      </c>
      <c r="F56" s="5">
        <v>-79488573000</v>
      </c>
      <c r="G56" s="5">
        <v>-76755011000</v>
      </c>
      <c r="I56" s="5">
        <v>-301428883000</v>
      </c>
      <c r="J56" s="5">
        <v>-294831290000</v>
      </c>
      <c r="K56" s="5">
        <v>-292199846000</v>
      </c>
      <c r="L56" s="5">
        <v>-273208755000</v>
      </c>
      <c r="M56" s="5">
        <v>-250966445000</v>
      </c>
      <c r="N56" s="5">
        <v>-235143082000</v>
      </c>
      <c r="O56" s="5">
        <v>-234847981000</v>
      </c>
      <c r="P56" s="5">
        <v>-254692973000</v>
      </c>
      <c r="Q56" s="5">
        <v>-242666945000</v>
      </c>
      <c r="R56" s="5">
        <v>-246863906000</v>
      </c>
      <c r="S56" s="5">
        <v>-240095652000</v>
      </c>
      <c r="T56" s="5">
        <v>-260420091000</v>
      </c>
      <c r="U56" s="5">
        <v>-268859569000</v>
      </c>
      <c r="V56" s="5">
        <v>-239319253000</v>
      </c>
      <c r="W56" s="5">
        <v>-200696380000</v>
      </c>
      <c r="X56" s="5">
        <v>-180587350000</v>
      </c>
      <c r="Y56" s="5">
        <v>-178527572000</v>
      </c>
      <c r="Z56" s="5">
        <v>-184292769000</v>
      </c>
    </row>
    <row r="57" spans="2:26" ht="15.5" x14ac:dyDescent="0.35">
      <c r="C57" t="s">
        <v>88</v>
      </c>
      <c r="D57" s="5">
        <v>-70970355000</v>
      </c>
      <c r="E57" s="5">
        <v>-64083647000</v>
      </c>
      <c r="F57" s="5">
        <v>-61008825000</v>
      </c>
      <c r="G57" s="5">
        <v>-57559684000</v>
      </c>
      <c r="I57" s="5">
        <v>-224653542000</v>
      </c>
      <c r="J57" s="5">
        <v>-220459569000</v>
      </c>
      <c r="K57" s="5">
        <v>-185378664000</v>
      </c>
      <c r="L57" s="5">
        <v>-170930233000</v>
      </c>
      <c r="M57" s="5">
        <v>-157159598000</v>
      </c>
      <c r="N57" s="5">
        <v>-156629572000</v>
      </c>
      <c r="O57" s="5">
        <v>-166486011000</v>
      </c>
      <c r="P57" s="5">
        <v>-175692185000</v>
      </c>
      <c r="Q57" s="5">
        <v>-157245312000</v>
      </c>
      <c r="R57" s="5">
        <v>-158879740000</v>
      </c>
      <c r="S57" s="5">
        <v>-170611590000</v>
      </c>
      <c r="T57" s="5">
        <v>-200232342000</v>
      </c>
      <c r="U57" s="5">
        <v>-211927899000</v>
      </c>
      <c r="V57" s="5">
        <v>-187303466000</v>
      </c>
      <c r="W57" s="5">
        <v>-146677348000</v>
      </c>
      <c r="X57" s="5">
        <v>-135806144000</v>
      </c>
      <c r="Y57" s="5">
        <v>-136994535000</v>
      </c>
      <c r="Z57" s="5">
        <v>-134382965000</v>
      </c>
    </row>
    <row r="58" spans="2:26" ht="15.5" x14ac:dyDescent="0.35">
      <c r="C58" t="s">
        <v>89</v>
      </c>
      <c r="D58" s="5">
        <v>-23060776000</v>
      </c>
      <c r="E58" s="5">
        <v>-22090935000</v>
      </c>
      <c r="F58" s="5">
        <v>-18479748000</v>
      </c>
      <c r="G58" s="5">
        <v>-19195327000</v>
      </c>
      <c r="I58" s="5">
        <v>-76775341000</v>
      </c>
      <c r="J58" s="5">
        <v>-74371721000</v>
      </c>
      <c r="K58" s="5">
        <v>-106821182000</v>
      </c>
      <c r="L58" s="5">
        <v>-102278522000</v>
      </c>
      <c r="M58" s="5">
        <v>-93806847000</v>
      </c>
      <c r="N58" s="5">
        <v>-78513510000</v>
      </c>
      <c r="O58" s="5">
        <v>-68361970000</v>
      </c>
      <c r="P58" s="5">
        <v>-79000788000</v>
      </c>
      <c r="Q58" s="5">
        <v>-85421633000</v>
      </c>
      <c r="R58" s="5">
        <v>-87984166000</v>
      </c>
      <c r="S58" s="5">
        <v>-69484062000</v>
      </c>
      <c r="T58" s="5">
        <v>-60187749000</v>
      </c>
      <c r="U58" s="5">
        <v>-56931670000</v>
      </c>
      <c r="V58" s="5">
        <v>-47997113000</v>
      </c>
      <c r="W58" s="5">
        <v>-44816524000</v>
      </c>
      <c r="X58" s="5">
        <v>-44781206000</v>
      </c>
      <c r="Y58" s="5">
        <v>-41533037000</v>
      </c>
      <c r="Z58" s="5">
        <v>-49909804000</v>
      </c>
    </row>
    <row r="59" spans="2:26" ht="15.5" x14ac:dyDescent="0.35">
      <c r="C59" t="s">
        <v>90</v>
      </c>
      <c r="D59" s="5">
        <v>26294576000</v>
      </c>
      <c r="E59" s="5">
        <v>32095532000</v>
      </c>
      <c r="F59" s="5">
        <v>53379080000</v>
      </c>
      <c r="G59" s="5">
        <v>42984001000</v>
      </c>
      <c r="I59" s="5">
        <v>167086510000</v>
      </c>
      <c r="J59" s="5">
        <v>156916911000</v>
      </c>
      <c r="K59" s="5">
        <v>220574008000</v>
      </c>
      <c r="L59" s="5">
        <v>269772032000</v>
      </c>
      <c r="M59" s="5">
        <v>225624490000</v>
      </c>
      <c r="N59" s="5">
        <v>132036426000</v>
      </c>
      <c r="O59" s="5">
        <v>361848049000</v>
      </c>
      <c r="P59" s="5">
        <v>396592266000</v>
      </c>
      <c r="Q59" s="5">
        <v>331604416000</v>
      </c>
      <c r="R59" s="5">
        <v>294018074000</v>
      </c>
      <c r="S59" s="5">
        <v>226257899000</v>
      </c>
      <c r="T59" s="5">
        <v>357086157000</v>
      </c>
      <c r="U59" s="5">
        <v>336404879000</v>
      </c>
      <c r="V59" s="5">
        <v>278068334000</v>
      </c>
      <c r="W59" s="5">
        <v>192204930000</v>
      </c>
      <c r="X59" s="5">
        <v>179054421000</v>
      </c>
      <c r="Y59" s="5">
        <v>160628734000</v>
      </c>
      <c r="Z59" s="5">
        <v>100038783000</v>
      </c>
    </row>
    <row r="60" spans="2:26" ht="15.5" x14ac:dyDescent="0.35">
      <c r="C60" t="s">
        <v>91</v>
      </c>
      <c r="D60" s="5">
        <v>8518191000</v>
      </c>
      <c r="E60" s="5">
        <v>11741080000</v>
      </c>
      <c r="F60" s="5">
        <v>855593000</v>
      </c>
      <c r="G60" s="5">
        <v>5590117000</v>
      </c>
      <c r="I60" s="5">
        <v>21992218000</v>
      </c>
      <c r="J60" s="5">
        <v>24928968000</v>
      </c>
      <c r="K60" s="5">
        <v>30556444000</v>
      </c>
      <c r="L60" s="5">
        <v>24439628000</v>
      </c>
      <c r="M60" s="5">
        <v>15241381000</v>
      </c>
      <c r="N60" s="5">
        <v>32668054000</v>
      </c>
      <c r="O60" s="5">
        <v>50589166000</v>
      </c>
      <c r="P60" s="5">
        <v>44655852000</v>
      </c>
      <c r="Q60" s="5">
        <v>37408437000</v>
      </c>
      <c r="R60" s="5">
        <v>33029580000</v>
      </c>
      <c r="S60" s="5">
        <v>23939843000</v>
      </c>
      <c r="T60" s="5">
        <v>22432655000</v>
      </c>
      <c r="U60" s="5">
        <v>21991109000</v>
      </c>
      <c r="V60" s="5">
        <v>9436736000</v>
      </c>
      <c r="W60" s="5">
        <v>12666240000</v>
      </c>
      <c r="X60" s="5">
        <v>13918018000</v>
      </c>
      <c r="Y60" s="5">
        <v>17375906000</v>
      </c>
      <c r="Z60" s="5">
        <v>17699306000</v>
      </c>
    </row>
    <row r="61" spans="2:26" ht="15.5" x14ac:dyDescent="0.35">
      <c r="C61" t="s">
        <v>92</v>
      </c>
      <c r="D61" s="5">
        <v>5556304000</v>
      </c>
      <c r="E61" s="5">
        <v>5907553000</v>
      </c>
      <c r="F61" s="5">
        <v>5425654000</v>
      </c>
      <c r="G61" s="5">
        <v>5523891000</v>
      </c>
      <c r="I61" s="5">
        <v>22827147000</v>
      </c>
      <c r="J61" s="5">
        <v>23319615000</v>
      </c>
      <c r="K61" s="5">
        <v>22912624000</v>
      </c>
      <c r="L61" s="5">
        <v>16423930000</v>
      </c>
      <c r="M61" s="5">
        <v>20878774000</v>
      </c>
      <c r="N61" s="5">
        <v>35745217000</v>
      </c>
      <c r="O61" s="5">
        <v>48237483000</v>
      </c>
      <c r="P61" s="5">
        <v>38582346000</v>
      </c>
      <c r="Q61" s="5">
        <v>32823821000</v>
      </c>
      <c r="R61" s="5">
        <v>26951905000</v>
      </c>
      <c r="S61" s="5">
        <v>23318088000</v>
      </c>
      <c r="T61" s="5">
        <v>23959366000</v>
      </c>
      <c r="U61" s="5">
        <v>15740296000</v>
      </c>
      <c r="V61" s="5">
        <v>9888518000</v>
      </c>
      <c r="W61" s="5">
        <v>10112429000</v>
      </c>
      <c r="X61" s="5">
        <v>15066567000</v>
      </c>
      <c r="Y61" s="5">
        <v>18039928000</v>
      </c>
      <c r="Z61" s="5">
        <v>13935588000</v>
      </c>
    </row>
    <row r="62" spans="2:26" ht="15.5" x14ac:dyDescent="0.35">
      <c r="C62" t="s">
        <v>27</v>
      </c>
    </row>
    <row r="63" spans="2:26" ht="15.5" x14ac:dyDescent="0.35">
      <c r="C63" t="s">
        <v>387</v>
      </c>
      <c r="X63" s="5">
        <v>338764000</v>
      </c>
      <c r="Y63" s="5">
        <v>50618000</v>
      </c>
      <c r="Z63" s="5">
        <v>-326586000</v>
      </c>
    </row>
    <row r="64" spans="2:26" ht="15.5" x14ac:dyDescent="0.35">
      <c r="C64" t="s">
        <v>93</v>
      </c>
      <c r="X64" s="5">
        <v>-653879000</v>
      </c>
      <c r="Y64" s="5">
        <v>-3042290000</v>
      </c>
      <c r="Z64" s="5">
        <v>3403657000</v>
      </c>
    </row>
    <row r="65" spans="3:26" ht="15.5" x14ac:dyDescent="0.35">
      <c r="C65" t="s">
        <v>98</v>
      </c>
      <c r="D65" s="5">
        <v>8518191000</v>
      </c>
      <c r="E65" s="5">
        <v>11741080000</v>
      </c>
      <c r="F65" s="5">
        <v>855593000</v>
      </c>
      <c r="G65" s="5">
        <v>5590117000</v>
      </c>
      <c r="I65" s="5">
        <v>21992218000</v>
      </c>
      <c r="J65" s="5">
        <v>24928968000</v>
      </c>
      <c r="K65" s="5">
        <v>30556444000</v>
      </c>
      <c r="L65" s="5">
        <v>24439628000</v>
      </c>
      <c r="M65" s="5">
        <v>15241381000</v>
      </c>
      <c r="N65" s="5">
        <v>32668054000</v>
      </c>
      <c r="O65" s="5">
        <v>50589166000</v>
      </c>
      <c r="P65" s="5">
        <v>44655852000</v>
      </c>
      <c r="Q65" s="5">
        <v>37408437000</v>
      </c>
      <c r="R65" s="5">
        <v>33029580000</v>
      </c>
      <c r="S65" s="5">
        <v>23939843000</v>
      </c>
      <c r="T65" s="5">
        <v>22432655000</v>
      </c>
      <c r="U65" s="5">
        <v>21991109000</v>
      </c>
      <c r="V65" s="5">
        <v>9436736000</v>
      </c>
      <c r="W65" s="5">
        <v>12666240000</v>
      </c>
      <c r="X65" s="5">
        <v>13918018000</v>
      </c>
      <c r="Y65" s="5">
        <v>17375906000</v>
      </c>
      <c r="Z65" s="5">
        <v>17699306000</v>
      </c>
    </row>
    <row r="66" spans="3:26" ht="15.5" x14ac:dyDescent="0.35">
      <c r="C66" t="s">
        <v>29</v>
      </c>
      <c r="D66" s="5">
        <v>34812767000</v>
      </c>
      <c r="E66" s="5">
        <v>43836612000</v>
      </c>
      <c r="F66" s="5">
        <v>54234673000</v>
      </c>
      <c r="G66" s="5">
        <v>48574118000</v>
      </c>
      <c r="I66" s="5">
        <v>189078728000</v>
      </c>
      <c r="J66" s="5">
        <v>181845879000</v>
      </c>
      <c r="K66" s="5">
        <v>251130452000</v>
      </c>
      <c r="L66" s="5">
        <v>294211660000</v>
      </c>
      <c r="M66" s="5">
        <v>240865871000</v>
      </c>
      <c r="N66" s="5">
        <v>164704480000</v>
      </c>
      <c r="O66" s="5">
        <v>412437215000</v>
      </c>
      <c r="P66" s="5">
        <v>441248118000</v>
      </c>
      <c r="Q66" s="5">
        <v>369012853000</v>
      </c>
      <c r="R66" s="5">
        <v>327047654000</v>
      </c>
      <c r="S66" s="5">
        <v>250197742000</v>
      </c>
      <c r="T66" s="5">
        <v>379518812000</v>
      </c>
      <c r="U66" s="5">
        <v>358395988000</v>
      </c>
      <c r="V66" s="5">
        <v>287505070000</v>
      </c>
      <c r="W66" s="5">
        <v>204871170000</v>
      </c>
      <c r="X66" s="5">
        <v>192972439000</v>
      </c>
      <c r="Y66" s="5">
        <v>178004640000</v>
      </c>
      <c r="Z66" s="5">
        <v>117738089000</v>
      </c>
    </row>
    <row r="67" spans="3:26" ht="15.5" x14ac:dyDescent="0.35">
      <c r="C67" t="s">
        <v>28</v>
      </c>
      <c r="D67" s="5">
        <v>-6961919000</v>
      </c>
      <c r="E67" s="5">
        <v>-8811434000</v>
      </c>
      <c r="F67" s="5">
        <v>-5550796000</v>
      </c>
      <c r="G67" s="5">
        <v>-12518312000</v>
      </c>
      <c r="I67" s="5">
        <v>-39105222000</v>
      </c>
      <c r="J67" s="5">
        <v>-45411183000</v>
      </c>
      <c r="K67" s="5">
        <v>-51518611000</v>
      </c>
      <c r="L67" s="5">
        <v>-64145853000</v>
      </c>
      <c r="M67" s="5">
        <v>-52872873000</v>
      </c>
      <c r="N67" s="5">
        <v>-41238718000</v>
      </c>
      <c r="O67" s="5">
        <v>-94622038000</v>
      </c>
      <c r="P67" s="5">
        <v>-103118133000</v>
      </c>
      <c r="Q67" s="5">
        <v>-89240218000</v>
      </c>
      <c r="R67" s="5">
        <v>-72538386000</v>
      </c>
      <c r="S67" s="5">
        <v>-58152543000</v>
      </c>
      <c r="T67" s="5">
        <v>-91445380000</v>
      </c>
      <c r="U67" s="5">
        <v>-87897926000</v>
      </c>
      <c r="V67" s="5">
        <v>-74083993000</v>
      </c>
      <c r="W67" s="5">
        <v>-53156128000</v>
      </c>
      <c r="X67" s="5">
        <v>-46906134000</v>
      </c>
      <c r="Y67" s="5">
        <v>-46246940000</v>
      </c>
      <c r="Z67" s="5">
        <v>-32122663000</v>
      </c>
    </row>
    <row r="68" spans="3:26" ht="15.5" x14ac:dyDescent="0.35">
      <c r="C68" t="s">
        <v>285</v>
      </c>
    </row>
    <row r="69" spans="3:26" ht="15.5" x14ac:dyDescent="0.35">
      <c r="C69" t="s">
        <v>286</v>
      </c>
    </row>
    <row r="70" spans="3:26" ht="15.5" x14ac:dyDescent="0.35">
      <c r="C70" t="s">
        <v>158</v>
      </c>
    </row>
    <row r="71" spans="3:26" ht="15.5" x14ac:dyDescent="0.35">
      <c r="C71" t="s">
        <v>287</v>
      </c>
      <c r="D71" s="5">
        <v>-6961919000</v>
      </c>
      <c r="E71" s="5">
        <v>-8811434000</v>
      </c>
      <c r="F71" s="5">
        <v>-5550796000</v>
      </c>
      <c r="G71" s="5">
        <v>-12518312000</v>
      </c>
      <c r="I71" s="5">
        <v>-39105222000</v>
      </c>
      <c r="J71" s="5">
        <v>-45411183000</v>
      </c>
      <c r="K71" s="5">
        <v>-51518611000</v>
      </c>
      <c r="L71" s="5">
        <v>-64145853000</v>
      </c>
      <c r="M71" s="5">
        <v>-52872873000</v>
      </c>
      <c r="N71" s="5">
        <v>-41238718000</v>
      </c>
      <c r="O71" s="5">
        <v>-94622038000</v>
      </c>
      <c r="P71" s="5">
        <v>-103118133000</v>
      </c>
      <c r="Q71" s="5">
        <v>-89240218000</v>
      </c>
      <c r="R71" s="5">
        <v>-72538386000</v>
      </c>
      <c r="S71" s="5">
        <v>-58152543000</v>
      </c>
      <c r="T71" s="5">
        <v>-91445380000</v>
      </c>
      <c r="U71" s="5">
        <v>-87897926000</v>
      </c>
      <c r="V71" s="5">
        <v>-74083993000</v>
      </c>
      <c r="W71" s="5">
        <v>-53156128000</v>
      </c>
      <c r="X71" s="5">
        <v>-46906134000</v>
      </c>
      <c r="Y71" s="5">
        <v>-46246940000</v>
      </c>
      <c r="Z71" s="5">
        <v>-32122663000</v>
      </c>
    </row>
    <row r="72" spans="3:26" ht="15.5" x14ac:dyDescent="0.35">
      <c r="C72" t="s">
        <v>99</v>
      </c>
      <c r="D72" s="5">
        <v>27850848000</v>
      </c>
      <c r="E72" s="5">
        <v>35025178000</v>
      </c>
      <c r="F72" s="5">
        <v>48683877000</v>
      </c>
      <c r="G72" s="5">
        <v>36055806000</v>
      </c>
      <c r="I72" s="5">
        <v>149973506000</v>
      </c>
      <c r="J72" s="5">
        <v>136434696000</v>
      </c>
      <c r="K72" s="5">
        <v>199611841000</v>
      </c>
      <c r="L72" s="5">
        <v>230065807000</v>
      </c>
      <c r="M72" s="5">
        <v>187992998000</v>
      </c>
      <c r="N72" s="5">
        <v>123465762000</v>
      </c>
      <c r="O72" s="5">
        <v>317815177000</v>
      </c>
      <c r="P72" s="5">
        <v>338129985000</v>
      </c>
      <c r="Q72" s="5">
        <v>279772635000</v>
      </c>
      <c r="R72" s="5">
        <v>254509268000</v>
      </c>
      <c r="S72" s="5">
        <v>192045199000</v>
      </c>
      <c r="T72" s="5">
        <v>288073432000</v>
      </c>
      <c r="U72" s="5">
        <v>270498062000</v>
      </c>
      <c r="V72" s="5">
        <v>213421077000</v>
      </c>
      <c r="W72" s="5">
        <v>151715042000</v>
      </c>
      <c r="X72" s="5">
        <v>146066305000</v>
      </c>
      <c r="Y72" s="5">
        <v>131757700000</v>
      </c>
      <c r="Z72" s="5">
        <v>85615426000</v>
      </c>
    </row>
    <row r="73" spans="3:26" ht="15.5" x14ac:dyDescent="0.35">
      <c r="C73" t="s">
        <v>100</v>
      </c>
      <c r="X73" s="5">
        <v>-6499405000</v>
      </c>
      <c r="Y73" s="5">
        <v>-5253638000</v>
      </c>
      <c r="Z73" s="5">
        <v>-1861068000</v>
      </c>
    </row>
    <row r="74" spans="3:26" ht="15.5" x14ac:dyDescent="0.35">
      <c r="C74" t="s">
        <v>101</v>
      </c>
      <c r="D74" s="5">
        <v>27850848000</v>
      </c>
      <c r="E74" s="5">
        <v>35025178000</v>
      </c>
      <c r="F74" s="5">
        <v>48683877000</v>
      </c>
      <c r="G74" s="5">
        <v>36055806000</v>
      </c>
      <c r="I74" s="5">
        <v>149973506000</v>
      </c>
      <c r="J74" s="5">
        <v>136434696000</v>
      </c>
      <c r="K74" s="5">
        <v>199611841000</v>
      </c>
      <c r="L74" s="5">
        <v>230065807000</v>
      </c>
      <c r="M74" s="5">
        <v>187992998000</v>
      </c>
      <c r="N74" s="5">
        <v>123465762000</v>
      </c>
      <c r="O74" s="5">
        <v>317815177000</v>
      </c>
      <c r="P74" s="5">
        <v>338129985000</v>
      </c>
      <c r="Q74" s="5">
        <v>279772635000</v>
      </c>
      <c r="R74" s="5">
        <v>254509268000</v>
      </c>
      <c r="S74" s="5">
        <v>192045199000</v>
      </c>
      <c r="T74" s="5">
        <v>288073432000</v>
      </c>
      <c r="U74" s="5">
        <v>270498062000</v>
      </c>
      <c r="V74" s="5">
        <v>213421077000</v>
      </c>
      <c r="W74" s="5">
        <v>151715042000</v>
      </c>
      <c r="X74" s="5">
        <v>139566900000</v>
      </c>
      <c r="Y74" s="5">
        <v>126504062000</v>
      </c>
      <c r="Z74" s="5">
        <v>83754358000</v>
      </c>
    </row>
    <row r="75" spans="3:26" ht="15.5" x14ac:dyDescent="0.35">
      <c r="C75" t="s">
        <v>102</v>
      </c>
      <c r="F75" s="5">
        <v>-3878699000</v>
      </c>
      <c r="I75" s="5">
        <v>-3878699000</v>
      </c>
      <c r="J75" s="5">
        <v>-1892346000</v>
      </c>
      <c r="K75" s="5">
        <v>-5759255000</v>
      </c>
      <c r="L75" s="5">
        <v>733756000</v>
      </c>
      <c r="M75" s="5">
        <v>2446819000</v>
      </c>
      <c r="N75" s="5">
        <v>-4873101000</v>
      </c>
      <c r="O75" s="5">
        <v>-5700633000</v>
      </c>
      <c r="P75" s="5">
        <v>9559789000</v>
      </c>
      <c r="Q75" s="5">
        <v>-3382621000</v>
      </c>
      <c r="R75" s="5">
        <v>4322345000</v>
      </c>
      <c r="S75" s="5">
        <v>-740736000</v>
      </c>
    </row>
    <row r="76" spans="3:26" ht="15.5" x14ac:dyDescent="0.35">
      <c r="C76" t="s">
        <v>103</v>
      </c>
      <c r="D76" s="5">
        <v>27850848000</v>
      </c>
      <c r="E76" s="5">
        <v>35025178000</v>
      </c>
      <c r="F76" s="5">
        <v>44805178000</v>
      </c>
      <c r="G76" s="5">
        <v>36055806000</v>
      </c>
      <c r="I76" s="5">
        <v>146094807000</v>
      </c>
      <c r="J76" s="5">
        <v>134542350000</v>
      </c>
      <c r="K76" s="5">
        <v>193852586000</v>
      </c>
      <c r="L76" s="5">
        <v>230799563000</v>
      </c>
      <c r="M76" s="5">
        <v>190439817000</v>
      </c>
      <c r="N76" s="5">
        <v>118592661000</v>
      </c>
      <c r="O76" s="5">
        <v>312114544000</v>
      </c>
      <c r="P76" s="5">
        <v>347689774000</v>
      </c>
      <c r="Q76" s="5">
        <v>276390014000</v>
      </c>
      <c r="R76" s="5">
        <v>258831613000</v>
      </c>
      <c r="S76" s="5">
        <v>191304463000</v>
      </c>
      <c r="T76" s="5">
        <v>288073432000</v>
      </c>
      <c r="U76" s="5">
        <v>270498062000</v>
      </c>
      <c r="V76" s="5">
        <v>213421077000</v>
      </c>
      <c r="W76" s="5">
        <v>151715042000</v>
      </c>
    </row>
    <row r="77" spans="3:26" ht="15.5" x14ac:dyDescent="0.35">
      <c r="C77" t="s">
        <v>104</v>
      </c>
      <c r="D77" s="5">
        <v>27850848000</v>
      </c>
      <c r="E77" s="5">
        <v>35025178000</v>
      </c>
      <c r="F77" s="5">
        <v>48683877000</v>
      </c>
      <c r="G77" s="5">
        <v>36055806000</v>
      </c>
      <c r="I77" s="5">
        <v>149973506000</v>
      </c>
      <c r="J77" s="5">
        <v>136434696000</v>
      </c>
      <c r="K77" s="5">
        <v>199611841000</v>
      </c>
      <c r="L77" s="5">
        <v>230065807000</v>
      </c>
      <c r="M77" s="5">
        <v>187992998000</v>
      </c>
      <c r="N77" s="5">
        <v>123465762000</v>
      </c>
      <c r="O77" s="5">
        <v>317815177000</v>
      </c>
      <c r="P77" s="5">
        <v>338129985000</v>
      </c>
      <c r="Q77" s="5">
        <v>279772635000</v>
      </c>
      <c r="R77" s="5">
        <v>254509268000</v>
      </c>
      <c r="S77" s="5">
        <v>192045199000</v>
      </c>
      <c r="T77" s="5">
        <v>288073432000</v>
      </c>
      <c r="U77" s="5">
        <v>270498062000</v>
      </c>
      <c r="V77" s="5">
        <v>213421077000</v>
      </c>
      <c r="W77" s="5">
        <v>151715042000</v>
      </c>
      <c r="X77" s="5">
        <v>139566900000</v>
      </c>
      <c r="Y77" s="5">
        <v>126504062000</v>
      </c>
      <c r="Z77" s="5">
        <v>83754358000</v>
      </c>
    </row>
    <row r="78" spans="3:26" ht="15.5" x14ac:dyDescent="0.35">
      <c r="C78" t="s">
        <v>8</v>
      </c>
      <c r="D78" s="5">
        <v>27847322000</v>
      </c>
      <c r="E78" s="5">
        <v>35022026000</v>
      </c>
      <c r="F78" s="5">
        <v>44803042000</v>
      </c>
      <c r="G78" s="5">
        <v>36047788000</v>
      </c>
      <c r="I78" s="5">
        <v>146036828000</v>
      </c>
      <c r="J78" s="5">
        <v>134449720000</v>
      </c>
      <c r="K78" s="5">
        <v>193334833000</v>
      </c>
      <c r="L78" s="5">
        <v>230943417000</v>
      </c>
      <c r="M78" s="5">
        <v>190496449000</v>
      </c>
      <c r="N78" s="5">
        <v>119165294000</v>
      </c>
      <c r="O78" s="5">
        <v>312199171000</v>
      </c>
      <c r="P78" s="5">
        <v>347626540000</v>
      </c>
      <c r="Q78" s="5">
        <v>276362671000</v>
      </c>
      <c r="R78" s="5">
        <v>257864722000</v>
      </c>
      <c r="S78" s="5">
        <v>189822018000</v>
      </c>
      <c r="T78" s="5">
        <v>282174327000</v>
      </c>
      <c r="U78" s="5">
        <v>264450662000</v>
      </c>
      <c r="V78" s="5">
        <v>208120871000</v>
      </c>
      <c r="W78" s="5">
        <v>145084912000</v>
      </c>
    </row>
    <row r="79" spans="3:26" ht="15.5" x14ac:dyDescent="0.35">
      <c r="C79" t="s">
        <v>105</v>
      </c>
      <c r="D79" s="5">
        <v>27850848000</v>
      </c>
      <c r="E79" s="5">
        <v>35025178000</v>
      </c>
      <c r="F79" s="5">
        <v>48683877000</v>
      </c>
      <c r="G79" s="5">
        <v>36055806000</v>
      </c>
      <c r="I79" s="5">
        <v>149973506000</v>
      </c>
      <c r="J79" s="5">
        <v>136434696000</v>
      </c>
      <c r="K79" s="5">
        <v>199611841000</v>
      </c>
      <c r="L79" s="5">
        <v>230065807000</v>
      </c>
      <c r="M79" s="5">
        <v>187992998000</v>
      </c>
      <c r="N79" s="5">
        <v>123465762000</v>
      </c>
      <c r="O79" s="5">
        <v>317815177000</v>
      </c>
      <c r="P79" s="5">
        <v>338129985000</v>
      </c>
      <c r="Q79" s="5">
        <v>279772635000</v>
      </c>
      <c r="R79" s="5">
        <v>254509268000</v>
      </c>
      <c r="S79" s="5">
        <v>192045199000</v>
      </c>
      <c r="T79" s="5">
        <v>288073432000</v>
      </c>
      <c r="U79" s="5">
        <v>270498062000</v>
      </c>
      <c r="V79" s="5">
        <v>213421077000</v>
      </c>
      <c r="W79" s="5">
        <v>151715042000</v>
      </c>
      <c r="X79" s="5">
        <v>139566900000</v>
      </c>
      <c r="Y79" s="5">
        <v>126504062000</v>
      </c>
      <c r="Z79" s="5">
        <v>83754358000</v>
      </c>
    </row>
    <row r="80" spans="3:26" ht="15.5" x14ac:dyDescent="0.35">
      <c r="C80" t="s">
        <v>106</v>
      </c>
      <c r="D80" s="5">
        <v>27850848000</v>
      </c>
      <c r="E80" s="5">
        <v>35025178000</v>
      </c>
      <c r="F80" s="5">
        <v>44805178000</v>
      </c>
      <c r="G80" s="5">
        <v>36055806000</v>
      </c>
      <c r="I80" s="5">
        <v>146094807000</v>
      </c>
      <c r="J80" s="5">
        <v>134542350000</v>
      </c>
      <c r="K80" s="5">
        <v>193852586000</v>
      </c>
      <c r="L80" s="5">
        <v>230799563000</v>
      </c>
      <c r="M80" s="5">
        <v>190439817000</v>
      </c>
      <c r="N80" s="5">
        <v>118592661000</v>
      </c>
      <c r="O80" s="5">
        <v>312114544000</v>
      </c>
      <c r="P80" s="5">
        <v>347689774000</v>
      </c>
      <c r="Q80" s="5">
        <v>276390014000</v>
      </c>
      <c r="R80" s="5">
        <v>258831613000</v>
      </c>
      <c r="S80" s="5">
        <v>191304463000</v>
      </c>
      <c r="T80" s="5">
        <v>288073432000</v>
      </c>
      <c r="U80" s="5">
        <v>270498062000</v>
      </c>
      <c r="V80" s="5">
        <v>213421077000</v>
      </c>
      <c r="W80" s="5">
        <v>151715042000</v>
      </c>
    </row>
    <row r="81" spans="2:26" ht="15.5" x14ac:dyDescent="0.35">
      <c r="C81" t="s">
        <v>107</v>
      </c>
      <c r="D81" s="5">
        <v>27850848000</v>
      </c>
      <c r="E81" s="5">
        <v>35025178000</v>
      </c>
      <c r="F81" s="5">
        <v>44805178000</v>
      </c>
      <c r="G81" s="5">
        <v>36055806000</v>
      </c>
      <c r="I81" s="5">
        <v>146094807000</v>
      </c>
      <c r="J81" s="5">
        <v>134542350000</v>
      </c>
      <c r="K81" s="5">
        <v>193852586000</v>
      </c>
      <c r="L81" s="5">
        <v>230799563000</v>
      </c>
      <c r="M81" s="5">
        <v>190439817000</v>
      </c>
      <c r="N81" s="5">
        <v>118592661000</v>
      </c>
      <c r="O81" s="5">
        <v>312114544000</v>
      </c>
      <c r="P81" s="5">
        <v>347689774000</v>
      </c>
      <c r="Q81" s="5">
        <v>276390014000</v>
      </c>
      <c r="R81" s="5">
        <v>258831613000</v>
      </c>
      <c r="S81" s="5">
        <v>191304463000</v>
      </c>
      <c r="T81" s="5">
        <v>288073432000</v>
      </c>
      <c r="U81" s="5">
        <v>270498062000</v>
      </c>
      <c r="V81" s="5">
        <v>213421077000</v>
      </c>
      <c r="W81" s="5">
        <v>151715042000</v>
      </c>
    </row>
    <row r="83" spans="2:26" ht="15.5" x14ac:dyDescent="0.35">
      <c r="B83" t="s">
        <v>108</v>
      </c>
      <c r="C83" t="s">
        <v>109</v>
      </c>
    </row>
    <row r="84" spans="2:26" ht="15.5" x14ac:dyDescent="0.35">
      <c r="C84" t="s">
        <v>110</v>
      </c>
    </row>
    <row r="85" spans="2:26" ht="15.5" x14ac:dyDescent="0.35">
      <c r="C85" t="s">
        <v>20</v>
      </c>
      <c r="D85" s="5">
        <v>736626650000</v>
      </c>
      <c r="E85" s="5">
        <v>658174576000</v>
      </c>
      <c r="F85" s="5">
        <v>646020058000</v>
      </c>
      <c r="G85" s="5">
        <v>573182027000</v>
      </c>
      <c r="I85" s="5">
        <v>646020058000</v>
      </c>
      <c r="J85" s="5">
        <v>563015837000</v>
      </c>
      <c r="K85" s="5">
        <v>612103346000</v>
      </c>
      <c r="L85" s="5">
        <v>748590604000</v>
      </c>
      <c r="M85" s="5">
        <v>812799484000</v>
      </c>
      <c r="N85" s="5">
        <v>697228431000</v>
      </c>
      <c r="O85" s="5">
        <v>844219288000</v>
      </c>
      <c r="P85" s="5">
        <v>963342137000</v>
      </c>
      <c r="Q85" s="5">
        <v>845324146000</v>
      </c>
      <c r="R85" s="5">
        <v>658665614000</v>
      </c>
      <c r="S85" s="5">
        <v>494886246000</v>
      </c>
      <c r="T85" s="5">
        <v>415161151000</v>
      </c>
      <c r="U85" s="5">
        <v>433776477000</v>
      </c>
      <c r="V85" s="5">
        <v>290769171000</v>
      </c>
      <c r="W85" s="5">
        <v>246669486000</v>
      </c>
      <c r="X85" s="5">
        <v>248781847000</v>
      </c>
      <c r="Y85" s="5">
        <v>386104973000</v>
      </c>
      <c r="Z85" s="5">
        <v>289951365000</v>
      </c>
    </row>
    <row r="86" spans="2:26" ht="15.5" x14ac:dyDescent="0.35">
      <c r="C86" t="s">
        <v>112</v>
      </c>
      <c r="D86" s="5">
        <v>137043901000</v>
      </c>
      <c r="E86" s="5">
        <v>146165541000</v>
      </c>
      <c r="F86" s="5">
        <v>130658629000</v>
      </c>
      <c r="G86" s="5">
        <v>136047891000</v>
      </c>
      <c r="I86" s="5">
        <v>130658629000</v>
      </c>
      <c r="J86" s="5">
        <v>140245321000</v>
      </c>
      <c r="K86" s="5">
        <v>154105739000</v>
      </c>
      <c r="L86" s="5">
        <v>116208703000</v>
      </c>
      <c r="M86" s="5">
        <v>88976246000</v>
      </c>
      <c r="N86" s="5">
        <v>101780949000</v>
      </c>
      <c r="O86" s="5">
        <v>197060469000</v>
      </c>
      <c r="P86" s="5">
        <v>157118125000</v>
      </c>
      <c r="Q86" s="5">
        <v>146029615000</v>
      </c>
      <c r="R86" s="5">
        <v>148407346000</v>
      </c>
      <c r="S86" s="5">
        <v>148289344000</v>
      </c>
      <c r="T86" s="5">
        <v>214319994000</v>
      </c>
      <c r="U86" s="5">
        <v>117544602000</v>
      </c>
      <c r="V86" s="5">
        <v>149495617000</v>
      </c>
      <c r="W86" s="5">
        <v>175236816000</v>
      </c>
      <c r="X86" s="5">
        <v>181929173000</v>
      </c>
      <c r="Y86" s="5">
        <v>110807178000</v>
      </c>
      <c r="Z86" s="5">
        <v>124338682000</v>
      </c>
    </row>
    <row r="87" spans="2:26" ht="15.5" x14ac:dyDescent="0.35">
      <c r="C87" t="s">
        <v>114</v>
      </c>
      <c r="D87" s="5">
        <v>43623825000</v>
      </c>
      <c r="E87" s="5">
        <v>42853792000</v>
      </c>
      <c r="F87" s="5">
        <v>38946501000</v>
      </c>
      <c r="G87" s="5">
        <v>30244848000</v>
      </c>
      <c r="I87" s="5">
        <v>38946501000</v>
      </c>
      <c r="J87" s="5">
        <v>31616554000</v>
      </c>
      <c r="K87" s="5">
        <v>39439149000</v>
      </c>
      <c r="L87" s="5">
        <v>43861916000</v>
      </c>
      <c r="M87" s="5">
        <v>39716465000</v>
      </c>
      <c r="N87" s="5">
        <v>35222225000</v>
      </c>
      <c r="O87" s="5">
        <v>30958727000</v>
      </c>
      <c r="P87" s="5">
        <v>53182611000</v>
      </c>
      <c r="Q87" s="5">
        <v>34194225000</v>
      </c>
      <c r="R87" s="5">
        <v>28172802000</v>
      </c>
      <c r="S87" s="5">
        <v>40572159000</v>
      </c>
      <c r="T87" s="5">
        <v>31186300000</v>
      </c>
      <c r="U87" s="5">
        <v>39680749000</v>
      </c>
      <c r="V87" s="5">
        <v>24394902000</v>
      </c>
      <c r="W87" s="5">
        <v>27858131000</v>
      </c>
      <c r="X87" s="5">
        <v>22641469000</v>
      </c>
      <c r="Y87" s="5">
        <v>17760041000</v>
      </c>
      <c r="Z87" s="5">
        <v>26190551000</v>
      </c>
    </row>
    <row r="88" spans="2:26" ht="15.5" x14ac:dyDescent="0.35">
      <c r="C88" t="s">
        <v>113</v>
      </c>
      <c r="F88" s="5">
        <v>907328000</v>
      </c>
      <c r="I88" s="5">
        <v>907328000</v>
      </c>
      <c r="K88" s="5">
        <v>231407000</v>
      </c>
      <c r="L88" s="5">
        <v>708405000</v>
      </c>
      <c r="M88" s="5">
        <v>71007000</v>
      </c>
      <c r="N88" s="5">
        <v>484615000</v>
      </c>
      <c r="O88" s="5">
        <v>952395000</v>
      </c>
      <c r="P88" s="5">
        <v>933870000</v>
      </c>
      <c r="Q88" s="5">
        <v>803085000</v>
      </c>
      <c r="R88" s="5">
        <v>1269421000</v>
      </c>
      <c r="S88" s="5">
        <v>3738308000</v>
      </c>
      <c r="T88" s="5">
        <v>1381181000</v>
      </c>
      <c r="U88" s="5">
        <v>4986209000</v>
      </c>
      <c r="V88" s="5">
        <v>2365188000</v>
      </c>
      <c r="W88" s="5">
        <v>2235273000</v>
      </c>
      <c r="X88" s="5">
        <v>6050772000</v>
      </c>
      <c r="Y88" s="5">
        <v>4194183000</v>
      </c>
      <c r="Z88" s="5">
        <v>5820328000</v>
      </c>
    </row>
    <row r="89" spans="2:26" ht="15.5" x14ac:dyDescent="0.35">
      <c r="C89" t="s">
        <v>115</v>
      </c>
      <c r="D89" s="5">
        <v>137043901000</v>
      </c>
      <c r="E89" s="5">
        <v>146165541000</v>
      </c>
      <c r="F89" s="5">
        <v>130658629000</v>
      </c>
      <c r="G89" s="5">
        <v>136047891000</v>
      </c>
      <c r="I89" s="5">
        <v>130658629000</v>
      </c>
      <c r="J89" s="5">
        <v>140245321000</v>
      </c>
      <c r="K89" s="5">
        <v>154105739000</v>
      </c>
      <c r="L89" s="5">
        <v>116208703000</v>
      </c>
      <c r="M89" s="5">
        <v>88976246000</v>
      </c>
      <c r="N89" s="5">
        <v>101780949000</v>
      </c>
      <c r="O89" s="5">
        <v>197060469000</v>
      </c>
      <c r="P89" s="5">
        <v>157118125000</v>
      </c>
      <c r="Q89" s="5">
        <v>146029615000</v>
      </c>
      <c r="R89" s="5">
        <v>148407346000</v>
      </c>
      <c r="S89" s="5">
        <v>148289344000</v>
      </c>
      <c r="T89" s="5">
        <v>214319994000</v>
      </c>
      <c r="U89" s="5">
        <v>117544602000</v>
      </c>
      <c r="V89" s="5">
        <v>149495617000</v>
      </c>
      <c r="W89" s="5">
        <v>175236816000</v>
      </c>
      <c r="X89" s="5">
        <v>181929173000</v>
      </c>
      <c r="Y89" s="5">
        <v>110807178000</v>
      </c>
      <c r="Z89" s="5">
        <v>124338682000</v>
      </c>
    </row>
    <row r="90" spans="2:26" ht="15.5" x14ac:dyDescent="0.35">
      <c r="C90" t="s">
        <v>117</v>
      </c>
      <c r="D90" s="5">
        <v>4623325000</v>
      </c>
      <c r="E90" s="5">
        <v>5324381000</v>
      </c>
      <c r="F90" s="5">
        <v>4219130000</v>
      </c>
      <c r="G90" s="5">
        <v>10326735000</v>
      </c>
      <c r="I90" s="5">
        <v>4219130000</v>
      </c>
      <c r="J90" s="5">
        <v>13905843000</v>
      </c>
      <c r="K90" s="5">
        <v>18812954000</v>
      </c>
      <c r="L90" s="5">
        <v>18083990000</v>
      </c>
      <c r="M90" s="5">
        <v>21143124000</v>
      </c>
      <c r="N90" s="5">
        <v>34836665000</v>
      </c>
      <c r="O90" s="5">
        <v>33863594000</v>
      </c>
      <c r="P90" s="5">
        <v>35514796000</v>
      </c>
      <c r="Q90" s="5">
        <v>12113383000</v>
      </c>
      <c r="R90" s="5">
        <v>32203315000</v>
      </c>
      <c r="S90" s="5">
        <v>33001526000</v>
      </c>
      <c r="T90" s="5">
        <v>3688095000</v>
      </c>
      <c r="U90" s="5">
        <v>3347018000</v>
      </c>
      <c r="V90" s="5">
        <v>48073970000</v>
      </c>
      <c r="W90" s="5">
        <v>35125392000</v>
      </c>
      <c r="X90" s="5">
        <v>24050344000</v>
      </c>
      <c r="Y90" s="5">
        <v>23621621000</v>
      </c>
      <c r="Z90" s="5">
        <v>39120248000</v>
      </c>
    </row>
    <row r="91" spans="2:26" ht="15.5" x14ac:dyDescent="0.35">
      <c r="C91" t="s">
        <v>118</v>
      </c>
      <c r="D91" s="5">
        <v>4623325000</v>
      </c>
      <c r="E91" s="5">
        <v>5324381000</v>
      </c>
      <c r="F91" s="5">
        <v>4219130000</v>
      </c>
      <c r="G91" s="5">
        <v>10326735000</v>
      </c>
      <c r="I91" s="5">
        <v>4219130000</v>
      </c>
      <c r="J91" s="5">
        <v>13905843000</v>
      </c>
      <c r="K91" s="5">
        <v>18812954000</v>
      </c>
      <c r="L91" s="5">
        <v>18083990000</v>
      </c>
      <c r="M91" s="5">
        <v>21143124000</v>
      </c>
      <c r="N91" s="5">
        <v>34836665000</v>
      </c>
      <c r="O91" s="5">
        <v>33863594000</v>
      </c>
      <c r="P91" s="5">
        <v>35514796000</v>
      </c>
      <c r="Q91" s="5">
        <v>12113383000</v>
      </c>
      <c r="R91" s="5">
        <v>32203315000</v>
      </c>
      <c r="S91" s="5">
        <v>33001526000</v>
      </c>
      <c r="T91" s="5">
        <v>3688095000</v>
      </c>
      <c r="U91" s="5">
        <v>3347018000</v>
      </c>
      <c r="V91" s="5">
        <v>48073970000</v>
      </c>
      <c r="W91" s="5">
        <v>35125392000</v>
      </c>
      <c r="X91" s="5">
        <v>24050344000</v>
      </c>
      <c r="Y91" s="5">
        <v>23621621000</v>
      </c>
      <c r="Z91" s="5">
        <v>39120248000</v>
      </c>
    </row>
    <row r="92" spans="2:26" ht="15.5" x14ac:dyDescent="0.35">
      <c r="C92" t="s">
        <v>119</v>
      </c>
      <c r="D92" s="5">
        <v>33821048000</v>
      </c>
      <c r="E92" s="5">
        <v>34555477000</v>
      </c>
      <c r="F92" s="5">
        <v>28748426000</v>
      </c>
      <c r="G92" s="5">
        <v>35222500000</v>
      </c>
      <c r="I92" s="5">
        <v>28748426000</v>
      </c>
      <c r="J92" s="5">
        <v>39559467000</v>
      </c>
      <c r="K92" s="5">
        <v>190810916000</v>
      </c>
      <c r="L92" s="5">
        <v>194145863000</v>
      </c>
      <c r="M92" s="5">
        <v>173367092000</v>
      </c>
      <c r="N92" s="5">
        <v>185922488000</v>
      </c>
      <c r="O92" s="5">
        <v>207460611000</v>
      </c>
      <c r="P92" s="5">
        <v>205396087000</v>
      </c>
      <c r="Q92" s="5">
        <v>178863917000</v>
      </c>
      <c r="R92" s="5">
        <v>183868498000</v>
      </c>
      <c r="S92" s="5">
        <v>181162743000</v>
      </c>
      <c r="T92" s="5">
        <v>193300072000</v>
      </c>
      <c r="U92" s="5">
        <v>171744931000</v>
      </c>
      <c r="V92" s="5">
        <v>106065078000</v>
      </c>
      <c r="W92" s="5">
        <v>84457599000</v>
      </c>
      <c r="X92" s="5">
        <v>83359766000</v>
      </c>
      <c r="Y92" s="5">
        <v>66544644000</v>
      </c>
      <c r="Z92" s="5">
        <v>73810281000</v>
      </c>
    </row>
    <row r="93" spans="2:26" ht="15.5" x14ac:dyDescent="0.35">
      <c r="C93" t="s">
        <v>97</v>
      </c>
      <c r="D93" s="5">
        <v>59633611000</v>
      </c>
      <c r="E93" s="5">
        <v>61038740000</v>
      </c>
      <c r="F93" s="5">
        <v>62223531000</v>
      </c>
      <c r="G93" s="5">
        <v>60428840000</v>
      </c>
      <c r="I93" s="5">
        <v>62223531000</v>
      </c>
      <c r="J93" s="5">
        <v>61351496000</v>
      </c>
      <c r="K93" s="5">
        <v>56899582000</v>
      </c>
      <c r="L93" s="5">
        <v>51056316000</v>
      </c>
      <c r="M93" s="5">
        <v>54341242000</v>
      </c>
      <c r="N93" s="5">
        <v>58474274000</v>
      </c>
      <c r="O93" s="5">
        <v>51833027000</v>
      </c>
      <c r="P93" s="5">
        <v>47053513000</v>
      </c>
      <c r="Q93" s="5">
        <v>56512464000</v>
      </c>
      <c r="R93" s="5">
        <v>47580546000</v>
      </c>
      <c r="S93" s="5">
        <v>48280940000</v>
      </c>
      <c r="T93" s="5">
        <v>36521246000</v>
      </c>
      <c r="U93" s="5">
        <v>31492068000</v>
      </c>
      <c r="V93" s="5">
        <v>27175770000</v>
      </c>
      <c r="W93" s="5">
        <v>23881230000</v>
      </c>
      <c r="X93" s="5">
        <v>20608957000</v>
      </c>
      <c r="Y93" s="5">
        <v>18141939000</v>
      </c>
      <c r="Z93" s="5">
        <v>16785262000</v>
      </c>
    </row>
    <row r="94" spans="2:26" ht="15.5" x14ac:dyDescent="0.35">
      <c r="C94" t="s">
        <v>120</v>
      </c>
      <c r="D94" s="5">
        <v>980471285000</v>
      </c>
      <c r="E94" s="5">
        <v>916555486000</v>
      </c>
      <c r="F94" s="5">
        <v>881840377000</v>
      </c>
      <c r="G94" s="5">
        <v>826579932000</v>
      </c>
      <c r="I94" s="5">
        <v>881840377000</v>
      </c>
      <c r="J94" s="5">
        <v>828753808000</v>
      </c>
      <c r="K94" s="5">
        <v>1060254527000</v>
      </c>
      <c r="L94" s="5">
        <v>1165412820000</v>
      </c>
      <c r="M94" s="5">
        <v>1174393432000</v>
      </c>
      <c r="N94" s="5">
        <v>1103831856000</v>
      </c>
      <c r="O94" s="5">
        <v>1292805083000</v>
      </c>
      <c r="P94" s="5">
        <v>1384227944000</v>
      </c>
      <c r="Q94" s="5">
        <v>1206576189000</v>
      </c>
      <c r="R94" s="5">
        <v>1048133697000</v>
      </c>
      <c r="S94" s="5">
        <v>902006833000</v>
      </c>
      <c r="T94" s="5">
        <v>854176144000</v>
      </c>
      <c r="U94" s="5">
        <v>748111003000</v>
      </c>
      <c r="V94" s="5">
        <v>631333221000</v>
      </c>
      <c r="W94" s="5">
        <v>577644536000</v>
      </c>
      <c r="X94" s="5">
        <v>565953705000</v>
      </c>
      <c r="Y94" s="5">
        <v>612986583000</v>
      </c>
      <c r="Z94" s="5">
        <v>544236903000</v>
      </c>
    </row>
    <row r="95" spans="2:26" ht="15.5" x14ac:dyDescent="0.35">
      <c r="C95" t="s">
        <v>121</v>
      </c>
    </row>
    <row r="96" spans="2:26" ht="15.5" x14ac:dyDescent="0.35">
      <c r="C96" t="s">
        <v>128</v>
      </c>
      <c r="D96" s="5">
        <v>230472043000</v>
      </c>
      <c r="E96" s="5">
        <v>234801333000</v>
      </c>
      <c r="F96" s="5">
        <v>229218106000</v>
      </c>
      <c r="G96" s="5">
        <v>222872109000</v>
      </c>
      <c r="I96" s="5">
        <v>229218106000</v>
      </c>
      <c r="J96" s="5">
        <v>240325553000</v>
      </c>
      <c r="K96" s="5">
        <v>84159721000</v>
      </c>
      <c r="L96" s="5">
        <v>83554198000</v>
      </c>
      <c r="M96" s="5">
        <v>84151006000</v>
      </c>
      <c r="N96" s="5">
        <v>79117279000</v>
      </c>
      <c r="O96" s="5">
        <v>85234517000</v>
      </c>
      <c r="P96" s="5">
        <v>90191394000</v>
      </c>
      <c r="Q96" s="5">
        <v>89978944000</v>
      </c>
      <c r="R96" s="5">
        <v>96275498000</v>
      </c>
      <c r="S96" s="5">
        <v>105314440000</v>
      </c>
      <c r="T96" s="5">
        <v>113596416000</v>
      </c>
      <c r="U96" s="5">
        <v>93078878000</v>
      </c>
      <c r="V96" s="5">
        <v>95121198000</v>
      </c>
      <c r="W96" s="5">
        <v>98160265000</v>
      </c>
      <c r="X96" s="5">
        <v>113940099000</v>
      </c>
      <c r="Y96" s="5">
        <v>119290731000</v>
      </c>
      <c r="Z96" s="5">
        <v>124629188000</v>
      </c>
    </row>
    <row r="97" spans="3:26" ht="15.5" x14ac:dyDescent="0.35">
      <c r="C97" t="s">
        <v>125</v>
      </c>
      <c r="D97" s="5">
        <v>16821347000</v>
      </c>
      <c r="E97" s="5">
        <v>13628767000</v>
      </c>
      <c r="F97" s="5">
        <v>12332030000</v>
      </c>
      <c r="G97" s="5">
        <v>11633572000</v>
      </c>
      <c r="I97" s="5">
        <v>12332030000</v>
      </c>
      <c r="J97" s="5">
        <v>14691264000</v>
      </c>
      <c r="K97" s="5">
        <v>60623471000</v>
      </c>
      <c r="L97" s="5">
        <v>50576348000</v>
      </c>
      <c r="M97" s="5">
        <v>42822437000</v>
      </c>
      <c r="N97" s="5">
        <v>33987360000</v>
      </c>
      <c r="O97" s="5">
        <v>35296100000</v>
      </c>
      <c r="P97" s="5">
        <v>35395247000</v>
      </c>
      <c r="Q97" s="5">
        <v>29449721000</v>
      </c>
      <c r="R97" s="5">
        <v>33304545000</v>
      </c>
      <c r="S97" s="5">
        <v>21719183000</v>
      </c>
      <c r="T97" s="5">
        <v>15244780000</v>
      </c>
      <c r="U97" s="5">
        <v>13282748000</v>
      </c>
      <c r="V97" s="5">
        <v>8951503000</v>
      </c>
      <c r="W97" s="5">
        <v>6810079000</v>
      </c>
      <c r="X97" s="5">
        <v>6818255000</v>
      </c>
      <c r="Y97" s="5">
        <v>6199921000</v>
      </c>
      <c r="Z97" s="5">
        <v>6006518000</v>
      </c>
    </row>
    <row r="98" spans="3:26" ht="15.5" x14ac:dyDescent="0.35">
      <c r="C98" t="s">
        <v>158</v>
      </c>
    </row>
    <row r="99" spans="3:26" ht="15.5" x14ac:dyDescent="0.35">
      <c r="C99" t="s">
        <v>133</v>
      </c>
      <c r="D99" s="5">
        <v>250069460000</v>
      </c>
      <c r="E99" s="5">
        <v>251441010000</v>
      </c>
      <c r="F99" s="5">
        <v>244648055000</v>
      </c>
      <c r="G99" s="5">
        <v>237585623000</v>
      </c>
      <c r="I99" s="5">
        <v>244648055000</v>
      </c>
      <c r="J99" s="5">
        <v>257749514000</v>
      </c>
      <c r="K99" s="5">
        <v>147795483000</v>
      </c>
      <c r="L99" s="5">
        <v>141773547000</v>
      </c>
      <c r="M99" s="5">
        <v>134328633000</v>
      </c>
      <c r="N99" s="5">
        <v>121749057000</v>
      </c>
      <c r="O99" s="5">
        <v>133178639000</v>
      </c>
      <c r="P99" s="5">
        <v>139289226000</v>
      </c>
      <c r="Q99" s="5">
        <v>134266576000</v>
      </c>
      <c r="R99" s="5">
        <v>149662953000</v>
      </c>
      <c r="S99" s="5">
        <v>136315083000</v>
      </c>
      <c r="T99" s="5">
        <v>137770990000</v>
      </c>
      <c r="U99" s="5">
        <v>118929799000</v>
      </c>
      <c r="V99" s="5">
        <v>113973614000</v>
      </c>
      <c r="W99" s="5">
        <v>118522140000</v>
      </c>
      <c r="X99" s="5">
        <v>142630028000</v>
      </c>
      <c r="Y99" s="5">
        <v>147439047000</v>
      </c>
      <c r="Z99" s="5">
        <v>154059835000</v>
      </c>
    </row>
    <row r="100" spans="3:26" ht="15.5" x14ac:dyDescent="0.35">
      <c r="C100" t="s">
        <v>134</v>
      </c>
      <c r="D100" s="5">
        <v>1230540745000</v>
      </c>
      <c r="E100" s="5">
        <v>1167996496000</v>
      </c>
      <c r="F100" s="5">
        <v>1126488432000</v>
      </c>
      <c r="G100" s="5">
        <v>1064165555000</v>
      </c>
      <c r="I100" s="5">
        <v>1126488432000</v>
      </c>
      <c r="J100" s="5">
        <v>1086503322000</v>
      </c>
      <c r="K100" s="5">
        <v>1208050010000</v>
      </c>
      <c r="L100" s="5">
        <v>1307186367000</v>
      </c>
      <c r="M100" s="5">
        <v>1308722065000</v>
      </c>
      <c r="N100" s="5">
        <v>1225580913000</v>
      </c>
      <c r="O100" s="5">
        <v>1425983722000</v>
      </c>
      <c r="P100" s="5">
        <v>1523517170000</v>
      </c>
      <c r="Q100" s="5">
        <v>1340842765000</v>
      </c>
      <c r="R100" s="5">
        <v>1197796650000</v>
      </c>
      <c r="S100" s="5">
        <v>1038321916000</v>
      </c>
      <c r="T100" s="5">
        <v>991947134000</v>
      </c>
      <c r="U100" s="5">
        <v>867040802000</v>
      </c>
      <c r="V100" s="5">
        <v>745306835000</v>
      </c>
      <c r="W100" s="5">
        <v>696166676000</v>
      </c>
      <c r="X100" s="5">
        <v>708583733000</v>
      </c>
      <c r="Y100" s="5">
        <v>760425630000</v>
      </c>
      <c r="Z100" s="5">
        <v>698296738000</v>
      </c>
    </row>
    <row r="101" spans="3:26" ht="15.5" x14ac:dyDescent="0.35">
      <c r="C101" t="s">
        <v>135</v>
      </c>
    </row>
    <row r="102" spans="3:26" ht="15.5" x14ac:dyDescent="0.35">
      <c r="C102" t="s">
        <v>136</v>
      </c>
    </row>
    <row r="103" spans="3:26" ht="15.5" x14ac:dyDescent="0.35">
      <c r="C103" t="s">
        <v>137</v>
      </c>
      <c r="D103" s="5">
        <v>496493621000</v>
      </c>
      <c r="E103" s="5">
        <v>315475803000</v>
      </c>
      <c r="F103" s="5">
        <v>307808126000</v>
      </c>
      <c r="G103" s="5">
        <v>224930188000</v>
      </c>
      <c r="I103" s="5">
        <v>307808126000</v>
      </c>
      <c r="J103" s="5">
        <v>274076501000</v>
      </c>
      <c r="K103" s="5">
        <v>216736168000</v>
      </c>
      <c r="L103" s="5">
        <v>255354186000</v>
      </c>
      <c r="M103" s="5">
        <v>244206806000</v>
      </c>
      <c r="N103" s="5">
        <v>147207676000</v>
      </c>
      <c r="O103" s="5">
        <v>160587363000</v>
      </c>
      <c r="P103" s="5">
        <v>192299843000</v>
      </c>
      <c r="Q103" s="5">
        <v>139684908000</v>
      </c>
      <c r="R103" s="5">
        <v>137842096000</v>
      </c>
      <c r="S103" s="5">
        <v>140419495000</v>
      </c>
      <c r="T103" s="5">
        <v>190952635000</v>
      </c>
      <c r="U103" s="5">
        <v>158990741000</v>
      </c>
      <c r="V103" s="5">
        <v>119919552000</v>
      </c>
      <c r="W103" s="5">
        <v>96129303000</v>
      </c>
      <c r="X103" s="5">
        <v>89396759000</v>
      </c>
      <c r="Y103" s="5">
        <v>130322253000</v>
      </c>
      <c r="Z103" s="5">
        <v>143621406000</v>
      </c>
    </row>
    <row r="104" spans="3:26" ht="15.5" x14ac:dyDescent="0.35">
      <c r="C104" t="s">
        <v>139</v>
      </c>
    </row>
    <row r="105" spans="3:26" ht="15.5" x14ac:dyDescent="0.35">
      <c r="C105" t="s">
        <v>140</v>
      </c>
      <c r="D105" s="5">
        <v>43623825000</v>
      </c>
      <c r="E105" s="5">
        <v>42853792000</v>
      </c>
      <c r="F105" s="5">
        <v>39853829000</v>
      </c>
      <c r="G105" s="5">
        <v>30244848000</v>
      </c>
      <c r="I105" s="5">
        <v>39853829000</v>
      </c>
      <c r="J105" s="5">
        <v>31616554000</v>
      </c>
      <c r="K105" s="5">
        <v>39670556000</v>
      </c>
      <c r="L105" s="5">
        <v>44570321000</v>
      </c>
      <c r="M105" s="5">
        <v>39787472000</v>
      </c>
      <c r="N105" s="5">
        <v>35706840000</v>
      </c>
      <c r="O105" s="5">
        <v>31911122000</v>
      </c>
      <c r="P105" s="5">
        <v>54116481000</v>
      </c>
      <c r="Q105" s="5">
        <v>34997310000</v>
      </c>
      <c r="R105" s="5">
        <v>29442223000</v>
      </c>
      <c r="S105" s="5">
        <v>44310467000</v>
      </c>
      <c r="T105" s="5">
        <v>32567481000</v>
      </c>
      <c r="U105" s="5">
        <v>44666958000</v>
      </c>
      <c r="V105" s="5">
        <v>26760090000</v>
      </c>
      <c r="W105" s="5">
        <v>30093404000</v>
      </c>
      <c r="X105" s="5">
        <v>28692241000</v>
      </c>
      <c r="Y105" s="5">
        <v>21954224000</v>
      </c>
      <c r="Z105" s="5">
        <v>32010879000</v>
      </c>
    </row>
    <row r="106" spans="3:26" ht="15.5" x14ac:dyDescent="0.35">
      <c r="C106" t="s">
        <v>143</v>
      </c>
      <c r="D106" s="5">
        <v>17256006000</v>
      </c>
      <c r="E106" s="5">
        <v>14275757000</v>
      </c>
      <c r="F106" s="5">
        <v>15351833000</v>
      </c>
      <c r="G106" s="5">
        <v>23322907000</v>
      </c>
      <c r="I106" s="5">
        <v>15351833000</v>
      </c>
      <c r="J106" s="5">
        <v>20803734000</v>
      </c>
      <c r="K106" s="5">
        <v>30804567000</v>
      </c>
      <c r="L106" s="5">
        <v>24467349000</v>
      </c>
      <c r="M106" s="5">
        <v>23131551000</v>
      </c>
      <c r="N106" s="5">
        <v>15738213000</v>
      </c>
      <c r="O106" s="5">
        <v>42600912000</v>
      </c>
      <c r="P106" s="5">
        <v>32603996000</v>
      </c>
      <c r="Q106" s="5">
        <v>22079092000</v>
      </c>
      <c r="R106" s="5">
        <v>32441831000</v>
      </c>
      <c r="S106" s="5">
        <v>30848633000</v>
      </c>
      <c r="T106" s="5">
        <v>22339117000</v>
      </c>
      <c r="U106" s="5">
        <v>26255016000</v>
      </c>
      <c r="V106" s="5">
        <v>33352464000</v>
      </c>
      <c r="W106" s="5">
        <v>22827893000</v>
      </c>
      <c r="X106" s="5">
        <v>17601276000</v>
      </c>
      <c r="Y106" s="5">
        <v>75616691000</v>
      </c>
      <c r="Z106" s="5">
        <v>78406530000</v>
      </c>
    </row>
    <row r="107" spans="3:26" ht="15.5" x14ac:dyDescent="0.35">
      <c r="C107" t="s">
        <v>144</v>
      </c>
      <c r="D107" s="5">
        <v>119083481000</v>
      </c>
      <c r="E107" s="5">
        <v>103969289000</v>
      </c>
      <c r="F107" s="5">
        <v>96630286000</v>
      </c>
      <c r="G107" s="5">
        <v>99178707000</v>
      </c>
      <c r="I107" s="5">
        <v>96630286000</v>
      </c>
      <c r="J107" s="5">
        <v>110684504000</v>
      </c>
      <c r="K107" s="5">
        <v>105760571000</v>
      </c>
      <c r="L107" s="5">
        <v>115512118000</v>
      </c>
      <c r="M107" s="5">
        <v>94960474000</v>
      </c>
      <c r="N107" s="5">
        <v>71804713000</v>
      </c>
      <c r="O107" s="5">
        <v>60180289000</v>
      </c>
      <c r="P107" s="5">
        <v>73541242000</v>
      </c>
      <c r="Q107" s="5">
        <v>51738920000</v>
      </c>
      <c r="R107" s="5">
        <v>42147266000</v>
      </c>
      <c r="S107" s="5">
        <v>42328401000</v>
      </c>
      <c r="T107" s="5">
        <v>45738132000</v>
      </c>
      <c r="U107" s="5">
        <v>43142978000</v>
      </c>
      <c r="V107" s="5">
        <v>28427030000</v>
      </c>
      <c r="W107" s="5">
        <v>15066670000</v>
      </c>
      <c r="X107" s="5">
        <v>17550899000</v>
      </c>
      <c r="Y107" s="5">
        <v>17776038000</v>
      </c>
      <c r="Z107" s="5">
        <v>20548100000</v>
      </c>
    </row>
    <row r="108" spans="3:26" ht="15.5" x14ac:dyDescent="0.35">
      <c r="C108" t="s">
        <v>141</v>
      </c>
      <c r="D108" s="5">
        <v>159492981000</v>
      </c>
      <c r="E108" s="5">
        <v>140876841000</v>
      </c>
      <c r="F108" s="5">
        <v>144617232000</v>
      </c>
      <c r="G108" s="5">
        <v>59929378000</v>
      </c>
      <c r="I108" s="5">
        <v>144617232000</v>
      </c>
      <c r="J108" s="5">
        <v>100827878000</v>
      </c>
      <c r="K108" s="5">
        <v>33374932000</v>
      </c>
      <c r="L108" s="5">
        <v>64583617000</v>
      </c>
      <c r="M108" s="5">
        <v>81247326000</v>
      </c>
      <c r="N108" s="5">
        <v>19241588000</v>
      </c>
      <c r="O108" s="5">
        <v>21667727000</v>
      </c>
      <c r="P108" s="5">
        <v>26372168000</v>
      </c>
      <c r="Q108" s="5">
        <v>25555279000</v>
      </c>
      <c r="R108" s="5">
        <v>30441325000</v>
      </c>
      <c r="S108" s="5">
        <v>19188555000</v>
      </c>
      <c r="T108" s="5">
        <v>30334823000</v>
      </c>
      <c r="U108" s="5">
        <v>42227290000</v>
      </c>
      <c r="V108" s="5">
        <v>29239155000</v>
      </c>
      <c r="W108" s="5">
        <v>24349209000</v>
      </c>
      <c r="X108" s="5">
        <v>16654879000</v>
      </c>
      <c r="Y108" s="5">
        <v>14487522000</v>
      </c>
      <c r="Z108" s="5">
        <v>12263065000</v>
      </c>
    </row>
    <row r="109" spans="3:26" ht="15.5" x14ac:dyDescent="0.35">
      <c r="C109" t="s">
        <v>394</v>
      </c>
      <c r="Y109" s="5">
        <v>4959318000</v>
      </c>
      <c r="Z109" s="5">
        <v>4834971000</v>
      </c>
    </row>
    <row r="110" spans="3:26" ht="15.5" x14ac:dyDescent="0.35">
      <c r="C110" t="s">
        <v>153</v>
      </c>
      <c r="D110" s="5">
        <v>59633611000</v>
      </c>
      <c r="E110" s="5">
        <v>61038740000</v>
      </c>
      <c r="F110" s="5">
        <v>62223531000</v>
      </c>
      <c r="G110" s="5">
        <v>60428840000</v>
      </c>
      <c r="I110" s="5">
        <v>62223531000</v>
      </c>
      <c r="J110" s="5">
        <v>61351496000</v>
      </c>
      <c r="K110" s="5">
        <v>56899582000</v>
      </c>
      <c r="L110" s="5">
        <v>51056316000</v>
      </c>
      <c r="M110" s="5">
        <v>54341242000</v>
      </c>
      <c r="N110" s="5">
        <v>58474274000</v>
      </c>
      <c r="O110" s="5">
        <v>51833027000</v>
      </c>
      <c r="P110" s="5">
        <v>47053513000</v>
      </c>
      <c r="Q110" s="5">
        <v>56512464000</v>
      </c>
      <c r="R110" s="5">
        <v>47580546000</v>
      </c>
      <c r="S110" s="5">
        <v>48280940000</v>
      </c>
      <c r="T110" s="5">
        <v>36521246000</v>
      </c>
      <c r="U110" s="5">
        <v>31492068000</v>
      </c>
      <c r="V110" s="5">
        <v>27175770000</v>
      </c>
      <c r="W110" s="5">
        <v>27101946000</v>
      </c>
      <c r="X110" s="5">
        <v>25828188000</v>
      </c>
      <c r="Y110" s="5">
        <v>30485677000</v>
      </c>
      <c r="Z110" s="5">
        <v>30694198000</v>
      </c>
    </row>
    <row r="111" spans="3:26" ht="15.5" x14ac:dyDescent="0.35">
      <c r="C111" t="s">
        <v>154</v>
      </c>
      <c r="D111" s="5">
        <v>59633611000</v>
      </c>
      <c r="E111" s="5">
        <v>61038740000</v>
      </c>
      <c r="F111" s="5">
        <v>62223531000</v>
      </c>
      <c r="G111" s="5">
        <v>60428840000</v>
      </c>
      <c r="I111" s="5">
        <v>62223531000</v>
      </c>
      <c r="J111" s="5">
        <v>61351496000</v>
      </c>
      <c r="K111" s="5">
        <v>56899582000</v>
      </c>
      <c r="L111" s="5">
        <v>51056316000</v>
      </c>
      <c r="M111" s="5">
        <v>54341242000</v>
      </c>
      <c r="N111" s="5">
        <v>58474274000</v>
      </c>
      <c r="O111" s="5">
        <v>51833027000</v>
      </c>
      <c r="P111" s="5">
        <v>47053513000</v>
      </c>
      <c r="Q111" s="5">
        <v>56512464000</v>
      </c>
      <c r="R111" s="5">
        <v>47580546000</v>
      </c>
      <c r="S111" s="5">
        <v>48280940000</v>
      </c>
      <c r="T111" s="5">
        <v>36521246000</v>
      </c>
      <c r="U111" s="5">
        <v>31492068000</v>
      </c>
      <c r="V111" s="5">
        <v>27175770000</v>
      </c>
      <c r="W111" s="5">
        <v>27101946000</v>
      </c>
      <c r="X111" s="5">
        <v>25828188000</v>
      </c>
      <c r="Y111" s="5">
        <v>30485677000</v>
      </c>
      <c r="Z111" s="5">
        <v>30694198000</v>
      </c>
    </row>
    <row r="112" spans="3:26" ht="15.5" x14ac:dyDescent="0.35">
      <c r="C112" t="s">
        <v>155</v>
      </c>
      <c r="W112" s="5">
        <v>3220716000</v>
      </c>
      <c r="X112" s="5">
        <v>5219231000</v>
      </c>
      <c r="Y112" s="5">
        <v>7384420000</v>
      </c>
      <c r="Z112" s="5">
        <v>9073965000</v>
      </c>
    </row>
    <row r="113" spans="2:26" ht="15.5" x14ac:dyDescent="0.35">
      <c r="C113" t="s">
        <v>159</v>
      </c>
      <c r="D113" s="5">
        <v>556127232000</v>
      </c>
      <c r="E113" s="5">
        <v>376514543000</v>
      </c>
      <c r="F113" s="5">
        <v>370031657000</v>
      </c>
      <c r="G113" s="5">
        <v>285359028000</v>
      </c>
      <c r="I113" s="5">
        <v>370031657000</v>
      </c>
      <c r="J113" s="5">
        <v>335427997000</v>
      </c>
      <c r="K113" s="5">
        <v>273635750000</v>
      </c>
      <c r="L113" s="5">
        <v>306410502000</v>
      </c>
      <c r="M113" s="5">
        <v>298548048000</v>
      </c>
      <c r="N113" s="5">
        <v>205681950000</v>
      </c>
      <c r="O113" s="5">
        <v>212420390000</v>
      </c>
      <c r="P113" s="5">
        <v>239353356000</v>
      </c>
      <c r="Q113" s="5">
        <v>196197372000</v>
      </c>
      <c r="R113" s="5">
        <v>185422642000</v>
      </c>
      <c r="S113" s="5">
        <v>188700435000</v>
      </c>
      <c r="T113" s="5">
        <v>227473881000</v>
      </c>
      <c r="U113" s="5">
        <v>190482809000</v>
      </c>
      <c r="V113" s="5">
        <v>147095322000</v>
      </c>
      <c r="W113" s="5">
        <v>123231249000</v>
      </c>
      <c r="X113" s="5">
        <v>115224947000</v>
      </c>
      <c r="Y113" s="5">
        <v>160807930000</v>
      </c>
      <c r="Z113" s="5">
        <v>174315604000</v>
      </c>
    </row>
    <row r="114" spans="2:26" ht="15.5" x14ac:dyDescent="0.35">
      <c r="C114" t="s">
        <v>160</v>
      </c>
    </row>
    <row r="115" spans="2:26" ht="15.5" x14ac:dyDescent="0.35">
      <c r="C115" t="s">
        <v>161</v>
      </c>
      <c r="D115" s="5">
        <v>16013181000</v>
      </c>
      <c r="E115" s="5">
        <v>16013181000</v>
      </c>
      <c r="F115" s="5">
        <v>16013181000</v>
      </c>
      <c r="G115" s="5">
        <v>16013181000</v>
      </c>
      <c r="I115" s="5">
        <v>16013181000</v>
      </c>
      <c r="J115" s="5">
        <v>16013181000</v>
      </c>
      <c r="K115" s="5">
        <v>16013181000</v>
      </c>
      <c r="L115" s="5">
        <v>16013181000</v>
      </c>
      <c r="M115" s="5">
        <v>16013181000</v>
      </c>
      <c r="N115" s="5">
        <v>16013181000</v>
      </c>
      <c r="O115" s="5">
        <v>16013181000</v>
      </c>
      <c r="P115" s="5">
        <v>16013181000</v>
      </c>
      <c r="Q115" s="5">
        <v>16013181000</v>
      </c>
      <c r="R115" s="5">
        <v>16013181000</v>
      </c>
      <c r="S115" s="5">
        <v>16013181000</v>
      </c>
      <c r="T115" s="5">
        <v>16013181000</v>
      </c>
      <c r="U115" s="5">
        <v>16013181000</v>
      </c>
      <c r="V115" s="5">
        <v>16013181000</v>
      </c>
      <c r="W115" s="5">
        <v>16013181000</v>
      </c>
      <c r="X115" s="5">
        <v>16013181000</v>
      </c>
      <c r="Y115" s="5">
        <v>16013181000</v>
      </c>
      <c r="Z115" s="5">
        <v>16013181000</v>
      </c>
    </row>
    <row r="116" spans="2:26" ht="15.5" x14ac:dyDescent="0.35">
      <c r="C116" t="s">
        <v>162</v>
      </c>
      <c r="D116" s="5">
        <v>19015656000</v>
      </c>
      <c r="E116" s="5">
        <v>19015656000</v>
      </c>
      <c r="F116" s="5">
        <v>19015656000</v>
      </c>
      <c r="G116" s="5">
        <v>19015656000</v>
      </c>
      <c r="I116" s="5">
        <v>19015656000</v>
      </c>
      <c r="J116" s="5">
        <v>19015656000</v>
      </c>
      <c r="K116" s="5">
        <v>19015656000</v>
      </c>
      <c r="L116" s="5">
        <v>19015656000</v>
      </c>
      <c r="M116" s="5">
        <v>19015656000</v>
      </c>
      <c r="N116" s="5">
        <v>19015656000</v>
      </c>
      <c r="O116" s="5">
        <v>19015656000</v>
      </c>
      <c r="P116" s="5">
        <v>19015656000</v>
      </c>
      <c r="Q116" s="5">
        <v>19015656000</v>
      </c>
      <c r="R116" s="5">
        <v>19015656000</v>
      </c>
      <c r="S116" s="5">
        <v>19015656000</v>
      </c>
      <c r="T116" s="5">
        <v>19015656000</v>
      </c>
      <c r="U116" s="5">
        <v>19015656000</v>
      </c>
      <c r="V116" s="5">
        <v>19015656000</v>
      </c>
      <c r="W116" s="5">
        <v>19015656000</v>
      </c>
      <c r="X116" s="5">
        <v>19015656000</v>
      </c>
      <c r="Y116" s="5">
        <v>19015656000</v>
      </c>
      <c r="Z116" s="5">
        <v>19015656000</v>
      </c>
    </row>
    <row r="117" spans="2:26" ht="15.5" x14ac:dyDescent="0.35">
      <c r="C117" t="s">
        <v>163</v>
      </c>
      <c r="D117" s="5">
        <v>638443862000</v>
      </c>
      <c r="E117" s="5">
        <v>755515828000</v>
      </c>
      <c r="F117" s="5">
        <v>720493802000</v>
      </c>
      <c r="G117" s="5">
        <v>742845690000</v>
      </c>
      <c r="I117" s="5">
        <v>720493802000</v>
      </c>
      <c r="J117" s="5">
        <v>712170331000</v>
      </c>
      <c r="K117" s="5">
        <v>895601896000</v>
      </c>
      <c r="L117" s="5">
        <v>962481254000</v>
      </c>
      <c r="M117" s="5">
        <v>971735552000</v>
      </c>
      <c r="N117" s="5">
        <v>981403866000</v>
      </c>
      <c r="O117" s="5">
        <v>1174495602000</v>
      </c>
      <c r="P117" s="5">
        <v>1245011457000</v>
      </c>
      <c r="Q117" s="5">
        <v>1105556270000</v>
      </c>
      <c r="R117" s="5">
        <v>973312228000</v>
      </c>
      <c r="S117" s="5">
        <v>811526592000</v>
      </c>
      <c r="T117" s="5">
        <v>721876703000</v>
      </c>
      <c r="U117" s="5">
        <v>631860548000</v>
      </c>
      <c r="V117" s="5">
        <v>551561468000</v>
      </c>
      <c r="W117" s="5">
        <v>519585588000</v>
      </c>
      <c r="X117" s="5">
        <v>542639077000</v>
      </c>
      <c r="Y117" s="5">
        <v>555197396000</v>
      </c>
      <c r="Z117" s="5">
        <v>484739468000</v>
      </c>
    </row>
    <row r="118" spans="2:26" ht="15.5" x14ac:dyDescent="0.35">
      <c r="C118" t="s">
        <v>164</v>
      </c>
      <c r="D118" s="5">
        <v>18000000</v>
      </c>
      <c r="E118" s="5">
        <v>18000000</v>
      </c>
      <c r="F118" s="5">
        <v>18000000</v>
      </c>
      <c r="G118" s="5">
        <v>17000000</v>
      </c>
      <c r="I118" s="5">
        <v>18000000</v>
      </c>
      <c r="J118" s="5">
        <v>17000000</v>
      </c>
      <c r="K118" s="5">
        <v>16000000</v>
      </c>
      <c r="L118" s="5">
        <v>15000000</v>
      </c>
      <c r="M118" s="5">
        <v>14000000</v>
      </c>
      <c r="N118" s="5">
        <v>13000000</v>
      </c>
      <c r="O118" s="5">
        <v>12000000</v>
      </c>
      <c r="P118" s="5">
        <v>11000000</v>
      </c>
      <c r="Q118" s="5">
        <v>10000000</v>
      </c>
      <c r="R118" s="5">
        <v>9000000</v>
      </c>
      <c r="S118" s="5">
        <v>8000000</v>
      </c>
      <c r="T118" s="5">
        <v>7000000</v>
      </c>
      <c r="U118" s="5">
        <v>6000000</v>
      </c>
      <c r="V118" s="5">
        <v>5000000</v>
      </c>
      <c r="W118" s="5">
        <v>4000000</v>
      </c>
      <c r="X118" s="5">
        <v>3000000</v>
      </c>
      <c r="Y118" s="5">
        <v>2000000</v>
      </c>
      <c r="Z118" s="5">
        <v>1000000</v>
      </c>
    </row>
    <row r="119" spans="2:26" ht="15.5" x14ac:dyDescent="0.35">
      <c r="C119" t="s">
        <v>165</v>
      </c>
      <c r="D119" s="5">
        <v>638425862000</v>
      </c>
      <c r="E119" s="5">
        <v>755497828000</v>
      </c>
      <c r="F119" s="5">
        <v>720475802000</v>
      </c>
      <c r="G119" s="5">
        <v>742828690000</v>
      </c>
      <c r="I119" s="5">
        <v>720475802000</v>
      </c>
      <c r="J119" s="5">
        <v>712153331000</v>
      </c>
      <c r="K119" s="5">
        <v>895585896000</v>
      </c>
      <c r="L119" s="5">
        <v>962466254000</v>
      </c>
      <c r="M119" s="5">
        <v>971721552000</v>
      </c>
      <c r="N119" s="5">
        <v>981390866000</v>
      </c>
      <c r="O119" s="5">
        <v>1174483602000</v>
      </c>
      <c r="P119" s="5">
        <v>1245000457000</v>
      </c>
      <c r="Q119" s="5">
        <v>1105546270000</v>
      </c>
      <c r="R119" s="5">
        <v>973303228000</v>
      </c>
      <c r="S119" s="5">
        <v>811518592000</v>
      </c>
      <c r="T119" s="5">
        <v>721869703000</v>
      </c>
      <c r="U119" s="5">
        <v>631854548000</v>
      </c>
      <c r="V119" s="5">
        <v>551556468000</v>
      </c>
      <c r="W119" s="5">
        <v>519581588000</v>
      </c>
      <c r="X119" s="5">
        <v>542636077000</v>
      </c>
      <c r="Y119" s="5">
        <v>555195396000</v>
      </c>
      <c r="Z119" s="5">
        <v>484738468000</v>
      </c>
    </row>
    <row r="120" spans="2:26" ht="15.5" x14ac:dyDescent="0.35">
      <c r="C120" t="s">
        <v>166</v>
      </c>
      <c r="D120" s="5">
        <v>638443862000</v>
      </c>
      <c r="E120" s="5">
        <v>755515828000</v>
      </c>
      <c r="F120" s="5">
        <v>720493802000</v>
      </c>
      <c r="G120" s="5">
        <v>742845690000</v>
      </c>
      <c r="I120" s="5">
        <v>720493802000</v>
      </c>
      <c r="J120" s="5">
        <v>712170331000</v>
      </c>
      <c r="K120" s="5">
        <v>895601896000</v>
      </c>
      <c r="L120" s="5">
        <v>962481254000</v>
      </c>
      <c r="M120" s="5">
        <v>971735552000</v>
      </c>
      <c r="N120" s="5">
        <v>981403866000</v>
      </c>
      <c r="O120" s="5">
        <v>1174495602000</v>
      </c>
      <c r="P120" s="5">
        <v>1245011457000</v>
      </c>
      <c r="Q120" s="5">
        <v>1105556270000</v>
      </c>
      <c r="R120" s="5">
        <v>973312228000</v>
      </c>
      <c r="S120" s="5">
        <v>811526592000</v>
      </c>
      <c r="T120" s="5">
        <v>721876703000</v>
      </c>
      <c r="U120" s="5">
        <v>631860548000</v>
      </c>
      <c r="V120" s="5">
        <v>551561468000</v>
      </c>
      <c r="W120" s="5">
        <v>519585588000</v>
      </c>
      <c r="X120" s="5">
        <v>542639077000</v>
      </c>
      <c r="Y120" s="5">
        <v>555197396000</v>
      </c>
      <c r="Z120" s="5">
        <v>484739468000</v>
      </c>
    </row>
    <row r="121" spans="2:26" ht="15.5" x14ac:dyDescent="0.35">
      <c r="C121" t="s">
        <v>167</v>
      </c>
      <c r="D121" s="5">
        <v>940814000</v>
      </c>
      <c r="E121" s="5">
        <v>937288000</v>
      </c>
      <c r="F121" s="5">
        <v>934136000</v>
      </c>
      <c r="G121" s="5">
        <v>932000000</v>
      </c>
      <c r="I121" s="5">
        <v>934136000</v>
      </c>
      <c r="J121" s="5">
        <v>3876157000</v>
      </c>
      <c r="K121" s="5">
        <v>3783527000</v>
      </c>
      <c r="L121" s="5">
        <v>3265774000</v>
      </c>
      <c r="M121" s="5">
        <v>3409628000</v>
      </c>
      <c r="N121" s="5">
        <v>3466260000</v>
      </c>
      <c r="O121" s="5">
        <v>4038893000</v>
      </c>
      <c r="P121" s="5">
        <v>4123520000</v>
      </c>
      <c r="Q121" s="5">
        <v>4060286000</v>
      </c>
      <c r="R121" s="5">
        <v>4032943000</v>
      </c>
      <c r="S121" s="5">
        <v>3066052000</v>
      </c>
      <c r="T121" s="5">
        <v>7567713000</v>
      </c>
      <c r="U121" s="5">
        <v>9668608000</v>
      </c>
      <c r="V121" s="5">
        <v>11621208000</v>
      </c>
      <c r="W121" s="5">
        <v>18321002000</v>
      </c>
      <c r="X121" s="5">
        <v>15690872000</v>
      </c>
      <c r="Y121" s="5">
        <v>9391467000</v>
      </c>
      <c r="Z121" s="5">
        <v>4212829000</v>
      </c>
    </row>
    <row r="122" spans="2:26" ht="15.5" x14ac:dyDescent="0.35">
      <c r="C122" t="s">
        <v>10</v>
      </c>
      <c r="D122" s="5">
        <v>674413513000</v>
      </c>
      <c r="E122" s="5">
        <v>791481953000</v>
      </c>
      <c r="F122" s="5">
        <v>756456775000</v>
      </c>
      <c r="G122" s="5">
        <v>778806527000</v>
      </c>
      <c r="I122" s="5">
        <v>756456775000</v>
      </c>
      <c r="J122" s="5">
        <v>751075325000</v>
      </c>
      <c r="K122" s="5">
        <v>934414260000</v>
      </c>
      <c r="L122" s="5">
        <v>1000775865000</v>
      </c>
      <c r="M122" s="5">
        <v>1010174017000</v>
      </c>
      <c r="N122" s="5">
        <v>1019898963000</v>
      </c>
      <c r="O122" s="5">
        <v>1213563332000</v>
      </c>
      <c r="P122" s="5">
        <v>1284163814000</v>
      </c>
      <c r="Q122" s="5">
        <v>1144645393000</v>
      </c>
      <c r="R122" s="5">
        <v>1012374008000</v>
      </c>
      <c r="S122" s="5">
        <v>849621481000</v>
      </c>
      <c r="T122" s="5">
        <v>764473253000</v>
      </c>
      <c r="U122" s="5">
        <v>676557993000</v>
      </c>
      <c r="V122" s="5">
        <v>598211513000</v>
      </c>
      <c r="W122" s="5">
        <v>572935427000</v>
      </c>
      <c r="X122" s="5">
        <v>593358786000</v>
      </c>
      <c r="Y122" s="5">
        <v>599617700000</v>
      </c>
      <c r="Z122" s="5">
        <v>523981134000</v>
      </c>
    </row>
    <row r="123" spans="2:26" ht="15.5" x14ac:dyDescent="0.35">
      <c r="C123" t="s">
        <v>168</v>
      </c>
      <c r="D123" s="5">
        <v>1230540745000</v>
      </c>
      <c r="E123" s="5">
        <v>1167996496000</v>
      </c>
      <c r="F123" s="5">
        <v>1126488432000</v>
      </c>
      <c r="G123" s="5">
        <v>1064165555000</v>
      </c>
      <c r="I123" s="5">
        <v>1126488432000</v>
      </c>
      <c r="J123" s="5">
        <v>1086503322000</v>
      </c>
      <c r="K123" s="5">
        <v>1208050010000</v>
      </c>
      <c r="L123" s="5">
        <v>1307186367000</v>
      </c>
      <c r="M123" s="5">
        <v>1308722065000</v>
      </c>
      <c r="N123" s="5">
        <v>1225580913000</v>
      </c>
      <c r="O123" s="5">
        <v>1425983722000</v>
      </c>
      <c r="P123" s="5">
        <v>1523517170000</v>
      </c>
      <c r="Q123" s="5">
        <v>1340842765000</v>
      </c>
      <c r="R123" s="5">
        <v>1197796650000</v>
      </c>
      <c r="S123" s="5">
        <v>1038321916000</v>
      </c>
      <c r="T123" s="5">
        <v>991947134000</v>
      </c>
      <c r="U123" s="5">
        <v>867040802000</v>
      </c>
      <c r="V123" s="5">
        <v>745306835000</v>
      </c>
      <c r="W123" s="5">
        <v>696166676000</v>
      </c>
      <c r="X123" s="5">
        <v>708583733000</v>
      </c>
      <c r="Y123" s="5">
        <v>760425630000</v>
      </c>
      <c r="Z123" s="5">
        <v>698296738000</v>
      </c>
    </row>
    <row r="124" spans="2:26" ht="15.5" x14ac:dyDescent="0.35">
      <c r="C124" t="s">
        <v>169</v>
      </c>
      <c r="D124" s="5">
        <v>800659050</v>
      </c>
      <c r="E124" s="5">
        <v>800659050</v>
      </c>
      <c r="F124" s="5">
        <v>800659050</v>
      </c>
      <c r="G124" s="5">
        <v>800659050</v>
      </c>
      <c r="I124" s="5">
        <v>800659050</v>
      </c>
      <c r="J124" s="5">
        <v>800659050</v>
      </c>
      <c r="K124" s="5">
        <v>800659050</v>
      </c>
      <c r="L124" s="5">
        <v>800659050</v>
      </c>
      <c r="M124" s="5">
        <v>800659050</v>
      </c>
      <c r="N124" s="5">
        <v>800659050</v>
      </c>
      <c r="O124" s="5">
        <v>800659050</v>
      </c>
      <c r="P124" s="5">
        <v>800659050</v>
      </c>
      <c r="Q124" s="5">
        <v>800659050</v>
      </c>
      <c r="R124" s="5">
        <v>800659050</v>
      </c>
      <c r="S124" s="5">
        <v>800659050</v>
      </c>
      <c r="T124" s="5">
        <v>16013181</v>
      </c>
      <c r="U124" s="5">
        <v>16013181</v>
      </c>
      <c r="V124" s="5">
        <v>16013181</v>
      </c>
      <c r="W124" s="5">
        <v>16013181</v>
      </c>
      <c r="X124" s="5">
        <v>16013181</v>
      </c>
      <c r="Y124" s="5">
        <v>16013181</v>
      </c>
      <c r="Z124" s="5">
        <v>16013181</v>
      </c>
    </row>
    <row r="126" spans="2:26" ht="15.5" x14ac:dyDescent="0.35">
      <c r="B126" t="s">
        <v>170</v>
      </c>
      <c r="C126" t="s">
        <v>171</v>
      </c>
      <c r="D126" s="5">
        <v>88187376000</v>
      </c>
      <c r="E126" s="5">
        <v>31340022000</v>
      </c>
      <c r="F126" s="5">
        <v>102307462000</v>
      </c>
      <c r="G126" s="5">
        <v>39615213000</v>
      </c>
      <c r="I126" s="5">
        <v>270349882000</v>
      </c>
      <c r="J126" s="5">
        <v>211931664000</v>
      </c>
      <c r="K126" s="5">
        <v>135317376000</v>
      </c>
      <c r="L126" s="5">
        <v>196829126000</v>
      </c>
      <c r="M126" s="5">
        <v>335398629000</v>
      </c>
      <c r="N126" s="5">
        <v>246905899000</v>
      </c>
      <c r="O126" s="5">
        <v>274364533000</v>
      </c>
      <c r="P126" s="5">
        <v>342493551000</v>
      </c>
      <c r="Q126" s="5">
        <v>342202126000</v>
      </c>
      <c r="R126" s="5">
        <v>259851506000</v>
      </c>
      <c r="S126" s="5">
        <v>246625414000</v>
      </c>
      <c r="T126" s="5">
        <v>164246813000</v>
      </c>
      <c r="U126" s="5">
        <v>348712041000</v>
      </c>
      <c r="V126" s="5">
        <v>248441252000</v>
      </c>
      <c r="W126" s="5">
        <v>177327565000</v>
      </c>
      <c r="X126" s="5">
        <v>31742557000</v>
      </c>
      <c r="Y126" s="5">
        <v>169345237000</v>
      </c>
      <c r="Z126" s="5">
        <v>162006513000</v>
      </c>
    </row>
    <row r="127" spans="2:26" ht="15.5" x14ac:dyDescent="0.35">
      <c r="C127" t="s">
        <v>395</v>
      </c>
      <c r="D127" s="5">
        <v>366102889000</v>
      </c>
      <c r="E127" s="5">
        <v>316615556000</v>
      </c>
      <c r="F127" s="5">
        <v>378177673000</v>
      </c>
      <c r="G127" s="5">
        <v>311177245000</v>
      </c>
      <c r="I127" s="5">
        <v>1299419811000</v>
      </c>
      <c r="J127" s="5">
        <v>1253173972000</v>
      </c>
      <c r="K127" s="5">
        <v>1366066558000</v>
      </c>
      <c r="L127" s="5">
        <v>1502985343000</v>
      </c>
      <c r="M127" s="5">
        <v>1422716694000</v>
      </c>
      <c r="N127" s="5">
        <v>1157717998000</v>
      </c>
      <c r="O127" s="5">
        <v>1643577182000</v>
      </c>
      <c r="P127" s="5">
        <v>1699982607000</v>
      </c>
      <c r="Q127" s="5">
        <v>1607508028000</v>
      </c>
      <c r="R127" s="5">
        <v>1688604416000</v>
      </c>
      <c r="S127" s="5">
        <v>1593761131000</v>
      </c>
      <c r="T127" s="5">
        <v>1878470040000</v>
      </c>
      <c r="U127" s="5">
        <v>1918662942000</v>
      </c>
      <c r="V127" s="5">
        <v>1635884960000</v>
      </c>
      <c r="W127" s="5">
        <v>1332764640000</v>
      </c>
      <c r="X127" s="5">
        <v>1134360263000</v>
      </c>
      <c r="Y127" s="5">
        <v>1278382586000</v>
      </c>
      <c r="Z127" s="5">
        <v>1225122850000</v>
      </c>
    </row>
    <row r="128" spans="2:26" ht="15.5" x14ac:dyDescent="0.35">
      <c r="C128" t="s">
        <v>468</v>
      </c>
      <c r="D128" s="5">
        <v>-81294665000</v>
      </c>
      <c r="E128" s="5">
        <v>-77866974000</v>
      </c>
      <c r="F128" s="5">
        <v>-69013730000</v>
      </c>
      <c r="G128" s="5">
        <v>-86322852000</v>
      </c>
      <c r="I128" s="5">
        <v>-296435861000</v>
      </c>
      <c r="J128" s="5">
        <v>-306824712000</v>
      </c>
      <c r="K128" s="5">
        <v>-407140781000</v>
      </c>
      <c r="L128" s="5">
        <v>-400414932000</v>
      </c>
      <c r="M128" s="5">
        <v>-332120833000</v>
      </c>
      <c r="N128" s="5">
        <v>-282931031000</v>
      </c>
      <c r="O128" s="5">
        <v>-407749550000</v>
      </c>
      <c r="P128" s="5">
        <v>-429720529000</v>
      </c>
      <c r="Q128" s="5">
        <v>-359433779000</v>
      </c>
      <c r="R128" s="5">
        <v>-399000321000</v>
      </c>
      <c r="S128" s="5">
        <v>-398296795000</v>
      </c>
      <c r="T128" s="5">
        <v>-460173280000</v>
      </c>
      <c r="U128" s="5">
        <v>-431641913000</v>
      </c>
      <c r="V128" s="5">
        <v>-384901806000</v>
      </c>
    </row>
    <row r="129" spans="3:26" ht="15.5" x14ac:dyDescent="0.35">
      <c r="C129" t="s">
        <v>3339</v>
      </c>
      <c r="D129" s="5">
        <v>-35647793000</v>
      </c>
      <c r="E129" s="5">
        <v>-35164752000</v>
      </c>
      <c r="F129" s="5">
        <v>-32105994000</v>
      </c>
      <c r="G129" s="5">
        <v>-28620450000</v>
      </c>
      <c r="I129" s="5">
        <v>-126462935000</v>
      </c>
      <c r="J129" s="5">
        <v>-124232595000</v>
      </c>
      <c r="K129" s="5">
        <v>-124755767000</v>
      </c>
      <c r="L129" s="5">
        <v>-111172956000</v>
      </c>
      <c r="M129" s="5">
        <v>-107594275000</v>
      </c>
      <c r="N129" s="5">
        <v>-101529989000</v>
      </c>
      <c r="O129" s="5">
        <v>-118215025000</v>
      </c>
      <c r="P129" s="5">
        <v>-102695682000</v>
      </c>
      <c r="Q129" s="5">
        <v>-83686289000</v>
      </c>
      <c r="R129" s="5">
        <v>-89767849000</v>
      </c>
      <c r="S129" s="5">
        <v>-87274472000</v>
      </c>
      <c r="T129" s="5">
        <v>-82897030000</v>
      </c>
      <c r="U129" s="5">
        <v>-73598042000</v>
      </c>
      <c r="V129" s="5">
        <v>-64616394000</v>
      </c>
    </row>
    <row r="130" spans="3:26" ht="15.5" x14ac:dyDescent="0.35">
      <c r="C130" t="s">
        <v>400</v>
      </c>
      <c r="D130" s="5">
        <v>5936747000</v>
      </c>
      <c r="E130" s="5">
        <v>5419279000</v>
      </c>
      <c r="F130" s="5">
        <v>8631136000</v>
      </c>
      <c r="G130" s="5">
        <v>4678915000</v>
      </c>
      <c r="I130" s="5">
        <v>23746641000</v>
      </c>
      <c r="J130" s="5">
        <v>23313729000</v>
      </c>
      <c r="K130" s="5">
        <v>22489200000</v>
      </c>
      <c r="L130" s="5">
        <v>15863907000</v>
      </c>
      <c r="M130" s="5">
        <v>21392194000</v>
      </c>
      <c r="N130" s="5">
        <v>35575851000</v>
      </c>
      <c r="O130" s="5">
        <v>49480846000</v>
      </c>
      <c r="P130" s="5">
        <v>37315277000</v>
      </c>
      <c r="Q130" s="5">
        <v>32964756000</v>
      </c>
      <c r="R130" s="5">
        <v>26607064000</v>
      </c>
      <c r="S130" s="5">
        <v>23424315000</v>
      </c>
      <c r="T130" s="5">
        <v>24407904000</v>
      </c>
      <c r="U130" s="5">
        <v>14727280000</v>
      </c>
      <c r="V130" s="5">
        <v>9787468000</v>
      </c>
      <c r="W130" s="5">
        <v>10222432000</v>
      </c>
      <c r="X130" s="5">
        <v>14333278000</v>
      </c>
      <c r="Y130" s="5">
        <v>18445424000</v>
      </c>
      <c r="Z130" s="5">
        <v>12510699000</v>
      </c>
    </row>
    <row r="131" spans="3:26" ht="15.5" x14ac:dyDescent="0.35">
      <c r="C131" t="s">
        <v>3340</v>
      </c>
      <c r="M131" s="5">
        <v>7471301000</v>
      </c>
      <c r="N131" s="5">
        <v>7269017000</v>
      </c>
      <c r="P131" s="5">
        <v>2556419000</v>
      </c>
      <c r="Q131" s="5">
        <v>8682148000</v>
      </c>
      <c r="U131" s="5">
        <v>5021847000</v>
      </c>
    </row>
    <row r="132" spans="3:26" ht="15.5" x14ac:dyDescent="0.35">
      <c r="C132" t="s">
        <v>3341</v>
      </c>
      <c r="K132" s="5">
        <v>4318645000</v>
      </c>
      <c r="M132" s="5">
        <v>1590195000</v>
      </c>
      <c r="Q132" s="5">
        <v>19190108000</v>
      </c>
    </row>
    <row r="133" spans="3:26" ht="15.5" x14ac:dyDescent="0.35">
      <c r="C133" t="s">
        <v>3342</v>
      </c>
      <c r="D133" s="5">
        <v>-159180263000</v>
      </c>
      <c r="E133" s="5">
        <v>-167701393000</v>
      </c>
      <c r="F133" s="5">
        <v>-168895503000</v>
      </c>
      <c r="G133" s="5">
        <v>-154663825000</v>
      </c>
      <c r="I133" s="5">
        <v>-586894490000</v>
      </c>
      <c r="J133" s="5">
        <v>-581194652000</v>
      </c>
      <c r="K133" s="5">
        <v>-666953963000</v>
      </c>
      <c r="L133" s="5">
        <v>-739930655000</v>
      </c>
      <c r="M133" s="5">
        <v>-625569594000</v>
      </c>
      <c r="N133" s="5">
        <v>-509255659000</v>
      </c>
      <c r="O133" s="5">
        <v>-805097349000</v>
      </c>
      <c r="P133" s="5">
        <v>-770604841000</v>
      </c>
      <c r="Q133" s="5">
        <v>-787304866000</v>
      </c>
      <c r="R133" s="5">
        <v>-881165110000</v>
      </c>
      <c r="S133" s="5">
        <v>-815754759000</v>
      </c>
      <c r="T133" s="5">
        <v>-1094552309000</v>
      </c>
      <c r="U133" s="5">
        <v>-984383360000</v>
      </c>
      <c r="V133" s="5">
        <v>-873034064000</v>
      </c>
      <c r="W133" s="5">
        <v>-734482655000</v>
      </c>
      <c r="X133" s="5">
        <v>-626485176000</v>
      </c>
      <c r="Y133" s="5">
        <v>-435229358000</v>
      </c>
      <c r="Z133" s="5">
        <v>-427996397000</v>
      </c>
    </row>
    <row r="134" spans="3:26" ht="15.5" x14ac:dyDescent="0.35">
      <c r="C134" t="s">
        <v>521</v>
      </c>
      <c r="D134" s="5">
        <v>-7729539000</v>
      </c>
      <c r="E134" s="5">
        <v>-9961694000</v>
      </c>
      <c r="F134" s="5">
        <v>-14486120000</v>
      </c>
      <c r="G134" s="5">
        <v>-6633820000</v>
      </c>
      <c r="I134" s="5">
        <v>-43023284000</v>
      </c>
      <c r="J134" s="5">
        <v>-52304078000</v>
      </c>
      <c r="K134" s="5">
        <v>-58706516000</v>
      </c>
      <c r="L134" s="5">
        <v>-70501581000</v>
      </c>
      <c r="M134" s="5">
        <v>-52487053000</v>
      </c>
      <c r="N134" s="5">
        <v>-59940288000</v>
      </c>
      <c r="O134" s="5">
        <v>-87631571000</v>
      </c>
      <c r="P134" s="5">
        <v>-94339700000</v>
      </c>
      <c r="Q134" s="5">
        <v>-95717980000</v>
      </c>
      <c r="R134" s="5">
        <v>-85426694000</v>
      </c>
      <c r="S134" s="5">
        <v>-69234006000</v>
      </c>
      <c r="T134" s="5">
        <v>-101008512000</v>
      </c>
      <c r="U134" s="5">
        <v>-100076713000</v>
      </c>
      <c r="V134" s="5">
        <v>-74678912000</v>
      </c>
      <c r="W134" s="5">
        <v>-52034409000</v>
      </c>
      <c r="X134" s="5">
        <v>-87435611000</v>
      </c>
      <c r="Y134" s="5">
        <v>-51466522000</v>
      </c>
      <c r="Z134" s="5">
        <v>-29089502000</v>
      </c>
    </row>
    <row r="135" spans="3:26" ht="15.5" x14ac:dyDescent="0.35">
      <c r="C135" t="s">
        <v>184</v>
      </c>
      <c r="D135" s="5">
        <v>-1069326000</v>
      </c>
      <c r="E135" s="5">
        <v>-1069326000</v>
      </c>
      <c r="F135" s="5">
        <v>-3810018000</v>
      </c>
      <c r="G135" s="5">
        <v>-138700210000</v>
      </c>
      <c r="I135" s="5">
        <v>-144262540000</v>
      </c>
      <c r="J135" s="5">
        <v>-226451039000</v>
      </c>
      <c r="K135" s="5">
        <v>-259608366000</v>
      </c>
      <c r="L135" s="5">
        <v>-239785159000</v>
      </c>
      <c r="M135" s="5">
        <v>-199764743000</v>
      </c>
      <c r="N135" s="5">
        <v>-311711537000</v>
      </c>
      <c r="O135" s="5">
        <v>-382134244000</v>
      </c>
      <c r="P135" s="5">
        <v>-207667269000</v>
      </c>
      <c r="Q135" s="5">
        <v>-143868508000</v>
      </c>
      <c r="R135" s="5">
        <v>-96034454000</v>
      </c>
      <c r="S135" s="5">
        <v>-156878293000</v>
      </c>
      <c r="T135" s="5">
        <v>-144831127000</v>
      </c>
      <c r="U135" s="5">
        <v>-191869037000</v>
      </c>
      <c r="V135" s="5">
        <v>-187830906000</v>
      </c>
      <c r="W135" s="5">
        <v>-171895005000</v>
      </c>
      <c r="X135" s="5">
        <v>-152095561000</v>
      </c>
      <c r="Y135" s="5">
        <v>-56101188000</v>
      </c>
      <c r="Z135" s="5">
        <v>-22906856000</v>
      </c>
    </row>
    <row r="136" spans="3:26" ht="15.5" x14ac:dyDescent="0.35">
      <c r="C136" t="s">
        <v>185</v>
      </c>
      <c r="D136" s="5">
        <v>-8665976000</v>
      </c>
      <c r="E136" s="5">
        <v>-18116178000</v>
      </c>
      <c r="F136" s="5">
        <v>-25659413000</v>
      </c>
      <c r="G136" s="5">
        <v>-525082000</v>
      </c>
      <c r="I136" s="5">
        <v>-43083121000</v>
      </c>
      <c r="J136" s="5">
        <v>-34568134000</v>
      </c>
      <c r="K136" s="5">
        <v>-12196268000</v>
      </c>
      <c r="L136" s="5">
        <v>-21252847000</v>
      </c>
      <c r="M136" s="5">
        <v>-20062833000</v>
      </c>
      <c r="N136" s="5">
        <v>-82185219000</v>
      </c>
      <c r="O136" s="5">
        <v>-11353138000</v>
      </c>
      <c r="P136" s="5">
        <v>-16808291000</v>
      </c>
      <c r="Q136" s="5">
        <v>-11675086000</v>
      </c>
      <c r="R136" s="5">
        <v>-37684000</v>
      </c>
      <c r="S136" s="5">
        <v>-10022026000</v>
      </c>
      <c r="T136" s="5">
        <v>-38031012000</v>
      </c>
      <c r="U136" s="5">
        <v>-13835698000</v>
      </c>
      <c r="V136" s="5">
        <v>-16510661000</v>
      </c>
      <c r="W136" s="5">
        <v>-7544921000</v>
      </c>
      <c r="X136" s="5">
        <v>-16970122000</v>
      </c>
      <c r="Y136" s="5">
        <v>-17090441000</v>
      </c>
      <c r="Z136" s="5">
        <v>-13697795000</v>
      </c>
    </row>
    <row r="137" spans="3:26" ht="15.5" x14ac:dyDescent="0.35">
      <c r="C137" t="s">
        <v>189</v>
      </c>
      <c r="D137" s="5">
        <v>-8652076000</v>
      </c>
      <c r="E137" s="5">
        <v>-18089380000</v>
      </c>
      <c r="F137" s="5">
        <v>-25320380000</v>
      </c>
      <c r="G137" s="5">
        <v>-3947603000</v>
      </c>
      <c r="I137" s="5">
        <v>-45657164000</v>
      </c>
      <c r="J137" s="5">
        <v>-46246584000</v>
      </c>
      <c r="K137" s="5">
        <v>-16463500000</v>
      </c>
      <c r="L137" s="5">
        <v>-15295927000</v>
      </c>
      <c r="M137" s="5">
        <v>-21851553000</v>
      </c>
      <c r="N137" s="5">
        <v>-10349207000</v>
      </c>
      <c r="O137" s="5">
        <v>-12109023000</v>
      </c>
      <c r="P137" s="5">
        <v>-16726754000</v>
      </c>
      <c r="Q137" s="5">
        <v>-11917667000</v>
      </c>
      <c r="R137" s="5">
        <v>-10007511000</v>
      </c>
      <c r="S137" s="5">
        <v>-10690161000</v>
      </c>
      <c r="T137" s="5">
        <v>-38017391000</v>
      </c>
      <c r="U137" s="5">
        <v>-15065968000</v>
      </c>
      <c r="V137" s="5">
        <v>-15524436000</v>
      </c>
      <c r="W137" s="5">
        <v>-7544921000</v>
      </c>
      <c r="X137" s="5">
        <v>-17324113000</v>
      </c>
      <c r="Y137" s="5">
        <v>-17273145000</v>
      </c>
      <c r="Z137" s="5">
        <v>-13880971000</v>
      </c>
    </row>
    <row r="138" spans="3:26" ht="15.5" x14ac:dyDescent="0.35">
      <c r="C138" t="s">
        <v>3343</v>
      </c>
    </row>
    <row r="139" spans="3:26" ht="15.5" x14ac:dyDescent="0.35">
      <c r="C139" t="s">
        <v>325</v>
      </c>
      <c r="D139" s="5">
        <v>95700000</v>
      </c>
      <c r="F139" s="5">
        <v>-142599000</v>
      </c>
      <c r="G139" s="5">
        <v>148906000</v>
      </c>
      <c r="I139" s="5">
        <v>116021000</v>
      </c>
      <c r="J139" s="5">
        <v>49439000</v>
      </c>
      <c r="K139" s="5">
        <v>48185000</v>
      </c>
      <c r="L139" s="5">
        <v>1879045000</v>
      </c>
      <c r="M139" s="5">
        <v>103972000</v>
      </c>
      <c r="N139" s="5">
        <v>382960000</v>
      </c>
      <c r="O139" s="5">
        <v>701946000</v>
      </c>
      <c r="Q139" s="5">
        <v>45601000</v>
      </c>
      <c r="R139" s="5">
        <v>384546000</v>
      </c>
      <c r="S139" s="5">
        <v>81070000</v>
      </c>
      <c r="T139" s="5">
        <v>393985000</v>
      </c>
      <c r="U139" s="5">
        <v>1492804000</v>
      </c>
      <c r="V139" s="5">
        <v>330775000</v>
      </c>
      <c r="X139" s="5">
        <v>353991000</v>
      </c>
      <c r="Y139" s="5">
        <v>182704000</v>
      </c>
      <c r="Z139" s="5">
        <v>183176000</v>
      </c>
    </row>
    <row r="140" spans="3:26" ht="15.5" x14ac:dyDescent="0.35">
      <c r="C140" t="s">
        <v>3180</v>
      </c>
      <c r="R140" s="5">
        <v>9647382000</v>
      </c>
    </row>
    <row r="141" spans="3:26" ht="15.5" x14ac:dyDescent="0.35">
      <c r="C141" t="s">
        <v>3344</v>
      </c>
      <c r="D141" s="5">
        <v>-109600000</v>
      </c>
      <c r="E141" s="5">
        <v>-26798000</v>
      </c>
      <c r="F141" s="5">
        <v>-196434000</v>
      </c>
      <c r="G141" s="5">
        <v>3273615000</v>
      </c>
      <c r="I141" s="5">
        <v>2458022000</v>
      </c>
      <c r="J141" s="5">
        <v>11629011000</v>
      </c>
      <c r="K141" s="5">
        <v>4219047000</v>
      </c>
      <c r="L141" s="5">
        <v>-7835965000</v>
      </c>
      <c r="M141" s="5">
        <v>1684748000</v>
      </c>
      <c r="N141" s="5">
        <v>-72218972000</v>
      </c>
      <c r="O141" s="5">
        <v>53939000</v>
      </c>
      <c r="P141" s="5">
        <v>-81537000</v>
      </c>
      <c r="Q141" s="5">
        <v>196980000</v>
      </c>
      <c r="R141" s="5">
        <v>-62101000</v>
      </c>
      <c r="S141" s="5">
        <v>587065000</v>
      </c>
      <c r="T141" s="5">
        <v>-407606000</v>
      </c>
      <c r="U141" s="5">
        <v>-262534000</v>
      </c>
      <c r="V141" s="5">
        <v>-1317000000</v>
      </c>
    </row>
    <row r="142" spans="3:26" ht="15.5" x14ac:dyDescent="0.35">
      <c r="C142" t="s">
        <v>215</v>
      </c>
      <c r="D142" s="5">
        <v>-1069326000</v>
      </c>
      <c r="E142" s="5">
        <v>-1069326000</v>
      </c>
      <c r="F142" s="5">
        <v>-3810018000</v>
      </c>
      <c r="G142" s="5">
        <v>-138700210000</v>
      </c>
      <c r="I142" s="5">
        <v>-144262540000</v>
      </c>
      <c r="J142" s="5">
        <v>-226451039000</v>
      </c>
      <c r="K142" s="5">
        <v>-259608366000</v>
      </c>
      <c r="L142" s="5">
        <v>-239785159000</v>
      </c>
      <c r="M142" s="5">
        <v>-199764743000</v>
      </c>
      <c r="N142" s="5">
        <v>-311711537000</v>
      </c>
      <c r="O142" s="5">
        <v>-382134244000</v>
      </c>
      <c r="P142" s="5">
        <v>-207667269000</v>
      </c>
      <c r="Q142" s="5">
        <v>-143868508000</v>
      </c>
      <c r="R142" s="5">
        <v>-96034454000</v>
      </c>
      <c r="S142" s="5">
        <v>-156878293000</v>
      </c>
      <c r="T142" s="5">
        <v>-144831127000</v>
      </c>
      <c r="U142" s="5">
        <v>-191869037000</v>
      </c>
      <c r="V142" s="5">
        <v>-187830906000</v>
      </c>
      <c r="W142" s="5">
        <v>-171895005000</v>
      </c>
      <c r="X142" s="5">
        <v>-152095561000</v>
      </c>
      <c r="Y142" s="5">
        <v>-56101188000</v>
      </c>
      <c r="Z142" s="5">
        <v>-22906856000</v>
      </c>
    </row>
    <row r="143" spans="3:26" ht="15.5" x14ac:dyDescent="0.35">
      <c r="C143" t="s">
        <v>1426</v>
      </c>
      <c r="F143" s="5">
        <v>3000001000</v>
      </c>
      <c r="G143" s="5">
        <v>-140452522000</v>
      </c>
      <c r="I143" s="5">
        <v>-137452521000</v>
      </c>
      <c r="J143" s="5">
        <v>-224459968000</v>
      </c>
      <c r="K143" s="5">
        <v>-259608366000</v>
      </c>
      <c r="L143" s="5">
        <v>-239785159000</v>
      </c>
      <c r="M143" s="5">
        <v>-199764743000</v>
      </c>
      <c r="N143" s="5">
        <v>-311711537000</v>
      </c>
      <c r="O143" s="5">
        <v>-382134244000</v>
      </c>
      <c r="P143" s="5">
        <v>-207667269000</v>
      </c>
      <c r="Q143" s="5">
        <v>-143868508000</v>
      </c>
      <c r="R143" s="5">
        <v>-96034454000</v>
      </c>
      <c r="S143" s="5">
        <v>-156878293000</v>
      </c>
      <c r="T143" s="5">
        <v>-144831127000</v>
      </c>
      <c r="U143" s="5">
        <v>-191869037000</v>
      </c>
      <c r="V143" s="5">
        <v>-187830906000</v>
      </c>
      <c r="W143" s="5">
        <v>-171895005000</v>
      </c>
      <c r="X143" s="5">
        <v>-152095561000</v>
      </c>
      <c r="Y143" s="5">
        <v>-56101188000</v>
      </c>
      <c r="Z143" s="5">
        <v>-22906856000</v>
      </c>
    </row>
    <row r="144" spans="3:26" ht="15.5" x14ac:dyDescent="0.35">
      <c r="C144" t="s">
        <v>1822</v>
      </c>
      <c r="F144" s="5">
        <v>-3000000000</v>
      </c>
      <c r="I144" s="5">
        <v>-3000000000</v>
      </c>
    </row>
    <row r="145" spans="2:26" ht="15.5" x14ac:dyDescent="0.35">
      <c r="C145" t="s">
        <v>337</v>
      </c>
      <c r="D145" s="5">
        <v>-1069326000</v>
      </c>
      <c r="E145" s="5">
        <v>-1069326000</v>
      </c>
      <c r="F145" s="5">
        <v>-3810019000</v>
      </c>
      <c r="G145" s="5">
        <v>1752312000</v>
      </c>
      <c r="I145" s="5">
        <v>-3810019000</v>
      </c>
      <c r="J145" s="5">
        <v>-1991071000</v>
      </c>
    </row>
    <row r="146" spans="2:26" ht="15.5" x14ac:dyDescent="0.35">
      <c r="C146" t="s">
        <v>239</v>
      </c>
      <c r="D146" s="5">
        <v>78452074000</v>
      </c>
      <c r="E146" s="5">
        <v>12154518000</v>
      </c>
      <c r="F146" s="5">
        <v>72838031000</v>
      </c>
      <c r="G146" s="5">
        <v>-99610079000</v>
      </c>
      <c r="I146" s="5">
        <v>83004221000</v>
      </c>
      <c r="J146" s="5">
        <v>-49087509000</v>
      </c>
      <c r="K146" s="5">
        <v>-136487258000</v>
      </c>
      <c r="L146" s="5">
        <v>-64208880000</v>
      </c>
      <c r="M146" s="5">
        <v>115571053000</v>
      </c>
      <c r="N146" s="5">
        <v>-146990857000</v>
      </c>
      <c r="O146" s="5">
        <v>-119122849000</v>
      </c>
      <c r="P146" s="5">
        <v>118017991000</v>
      </c>
      <c r="Q146" s="5">
        <v>186658532000</v>
      </c>
      <c r="R146" s="5">
        <v>163779368000</v>
      </c>
      <c r="S146" s="5">
        <v>79725095000</v>
      </c>
      <c r="T146" s="5">
        <v>-18615326000</v>
      </c>
      <c r="U146" s="5">
        <v>143007306000</v>
      </c>
      <c r="V146" s="5">
        <v>44099685000</v>
      </c>
      <c r="W146" s="5">
        <v>-2112361000</v>
      </c>
      <c r="X146" s="5">
        <v>-137323126000</v>
      </c>
      <c r="Y146" s="5">
        <v>96153608000</v>
      </c>
      <c r="Z146" s="5">
        <v>125401862000</v>
      </c>
    </row>
    <row r="147" spans="2:26" ht="15.5" x14ac:dyDescent="0.35">
      <c r="C147" t="s">
        <v>240</v>
      </c>
      <c r="E147" s="5">
        <v>646020058000</v>
      </c>
      <c r="I147" s="5">
        <v>563015837000</v>
      </c>
      <c r="J147" s="5">
        <v>612103346000</v>
      </c>
      <c r="K147" s="5">
        <v>748590604000</v>
      </c>
      <c r="L147" s="5">
        <v>812799484000</v>
      </c>
      <c r="M147" s="5">
        <v>697228431000</v>
      </c>
      <c r="N147" s="5">
        <v>844219288000</v>
      </c>
      <c r="O147" s="5">
        <v>963342137000</v>
      </c>
      <c r="P147" s="5">
        <v>845324146000</v>
      </c>
      <c r="Q147" s="5">
        <v>658665614000</v>
      </c>
      <c r="R147" s="5">
        <v>494886246000</v>
      </c>
      <c r="S147" s="5">
        <v>415161151000</v>
      </c>
      <c r="T147" s="5">
        <v>433776477000</v>
      </c>
      <c r="U147" s="5">
        <v>290769171000</v>
      </c>
      <c r="V147" s="5">
        <v>246669486000</v>
      </c>
      <c r="W147" s="5">
        <v>248781847000</v>
      </c>
      <c r="X147" s="5">
        <v>386104973000</v>
      </c>
      <c r="Y147" s="5">
        <v>289951365000</v>
      </c>
      <c r="Z147" s="5">
        <v>164549503000</v>
      </c>
    </row>
    <row r="148" spans="2:26" ht="15.5" x14ac:dyDescent="0.35">
      <c r="C148" t="s">
        <v>242</v>
      </c>
      <c r="D148" s="5">
        <v>78452074000</v>
      </c>
      <c r="E148" s="5">
        <v>658174576000</v>
      </c>
      <c r="F148" s="5">
        <v>72838031000</v>
      </c>
      <c r="G148" s="5">
        <v>-99610079000</v>
      </c>
      <c r="I148" s="5">
        <v>646020058000</v>
      </c>
      <c r="J148" s="5">
        <v>563015837000</v>
      </c>
      <c r="K148" s="5">
        <v>612103346000</v>
      </c>
      <c r="L148" s="5">
        <v>748590604000</v>
      </c>
      <c r="M148" s="5">
        <v>812799484000</v>
      </c>
      <c r="N148" s="5">
        <v>697228431000</v>
      </c>
      <c r="O148" s="5">
        <v>844219288000</v>
      </c>
      <c r="P148" s="5">
        <v>963342137000</v>
      </c>
      <c r="Q148" s="5">
        <v>845324146000</v>
      </c>
      <c r="R148" s="5">
        <v>658665614000</v>
      </c>
      <c r="S148" s="5">
        <v>494886246000</v>
      </c>
      <c r="T148" s="5">
        <v>415161151000</v>
      </c>
      <c r="U148" s="5">
        <v>433776477000</v>
      </c>
      <c r="V148" s="5">
        <v>290769171000</v>
      </c>
      <c r="W148" s="5">
        <v>246669486000</v>
      </c>
      <c r="X148" s="5">
        <v>248781847000</v>
      </c>
      <c r="Y148" s="5">
        <v>386104973000</v>
      </c>
      <c r="Z148" s="5">
        <v>289951365000</v>
      </c>
    </row>
    <row r="150" spans="2:26" ht="15.5" x14ac:dyDescent="0.35">
      <c r="B150" t="s">
        <v>243</v>
      </c>
      <c r="C150" t="s">
        <v>12</v>
      </c>
      <c r="D150" s="5">
        <v>800000000</v>
      </c>
      <c r="E150" s="5">
        <v>800000000</v>
      </c>
      <c r="F150" s="5">
        <v>800000000</v>
      </c>
      <c r="G150" s="5">
        <v>800000000</v>
      </c>
      <c r="I150" s="5">
        <v>800000000</v>
      </c>
      <c r="J150" s="5">
        <v>800000000</v>
      </c>
      <c r="K150" s="5">
        <v>800000000</v>
      </c>
      <c r="L150" s="5">
        <v>800000000</v>
      </c>
      <c r="M150" s="5">
        <v>800000000</v>
      </c>
      <c r="N150" s="5">
        <v>800000000</v>
      </c>
      <c r="O150" s="5">
        <v>800000000</v>
      </c>
      <c r="P150" s="5">
        <v>800000000</v>
      </c>
      <c r="Q150" s="5">
        <v>800000000</v>
      </c>
      <c r="R150" s="5">
        <v>800000000</v>
      </c>
      <c r="S150" s="5">
        <v>800000000</v>
      </c>
      <c r="T150" s="5">
        <v>20000000</v>
      </c>
      <c r="U150" s="5">
        <v>20000000</v>
      </c>
      <c r="V150" s="5">
        <v>20000000</v>
      </c>
      <c r="W150" s="5">
        <v>20000000</v>
      </c>
      <c r="X150" s="5">
        <v>20000000</v>
      </c>
      <c r="Y150" s="5">
        <v>20000000</v>
      </c>
      <c r="Z150" s="5">
        <v>20000000</v>
      </c>
    </row>
    <row r="151" spans="2:26" ht="15.5" x14ac:dyDescent="0.35">
      <c r="C151" t="s">
        <v>244</v>
      </c>
      <c r="D151" s="6">
        <v>34.78</v>
      </c>
      <c r="E151" s="6">
        <v>43.74</v>
      </c>
      <c r="F151" s="6">
        <v>60.8</v>
      </c>
      <c r="G151" s="6">
        <v>45.02</v>
      </c>
    </row>
    <row r="152" spans="2:26" ht="15.5" x14ac:dyDescent="0.35">
      <c r="C152" t="s">
        <v>245</v>
      </c>
      <c r="D152" s="6">
        <v>54.77</v>
      </c>
      <c r="E152" s="6">
        <v>44.01</v>
      </c>
      <c r="F152" s="6">
        <v>33.22</v>
      </c>
      <c r="G152" s="6">
        <v>44.31</v>
      </c>
    </row>
    <row r="153" spans="2:26" ht="15.5" x14ac:dyDescent="0.35">
      <c r="C153" t="s">
        <v>73</v>
      </c>
      <c r="D153" s="6">
        <v>8.3800000000000008</v>
      </c>
      <c r="E153" s="6">
        <v>9.1199999999999992</v>
      </c>
      <c r="F153" s="6">
        <v>8.5</v>
      </c>
      <c r="G153" s="6">
        <v>9.1999999999999993</v>
      </c>
    </row>
    <row r="154" spans="2:26" ht="15.5" x14ac:dyDescent="0.35">
      <c r="C154" t="s">
        <v>246</v>
      </c>
      <c r="D154" s="5">
        <v>39280000000</v>
      </c>
      <c r="E154" s="5">
        <v>44600000000</v>
      </c>
      <c r="F154" s="6">
        <v>66400000000.000008</v>
      </c>
      <c r="G154" s="5">
        <v>71750000000</v>
      </c>
    </row>
    <row r="155" spans="2:26" ht="15.5" x14ac:dyDescent="0.35">
      <c r="C155" t="s">
        <v>247</v>
      </c>
      <c r="D155" s="6">
        <v>2.2599999999999999E-2</v>
      </c>
      <c r="E155" s="6">
        <v>0.03</v>
      </c>
      <c r="F155" s="6">
        <v>4.3200000000000002E-2</v>
      </c>
      <c r="G155" s="6">
        <v>3.39E-2</v>
      </c>
    </row>
    <row r="156" spans="2:26" ht="15.5" x14ac:dyDescent="0.35">
      <c r="C156" t="s">
        <v>248</v>
      </c>
      <c r="D156" s="6">
        <v>4.1299999999999996E-2</v>
      </c>
      <c r="E156" s="6">
        <v>4.4299999999999999E-2</v>
      </c>
      <c r="F156" s="6">
        <v>6.4399999999999999E-2</v>
      </c>
      <c r="G156" s="6">
        <v>4.6300000000000001E-2</v>
      </c>
    </row>
    <row r="157" spans="2:26" ht="15.5" x14ac:dyDescent="0.35">
      <c r="C157" t="s">
        <v>249</v>
      </c>
      <c r="D157" s="6">
        <v>3.3099999999999997E-2</v>
      </c>
      <c r="E157" s="6">
        <v>3.8399999999999997E-2</v>
      </c>
      <c r="F157" s="6">
        <v>6.4399999999999999E-2</v>
      </c>
      <c r="G157" s="6">
        <v>5.1200000000000002E-2</v>
      </c>
    </row>
    <row r="158" spans="2:26" ht="15.5" x14ac:dyDescent="0.35">
      <c r="C158" t="s">
        <v>250</v>
      </c>
    </row>
    <row r="159" spans="2:26" ht="15.5" x14ac:dyDescent="0.35">
      <c r="C159" t="s">
        <v>251</v>
      </c>
      <c r="D159" s="5">
        <v>674000000000</v>
      </c>
      <c r="E159" s="5">
        <v>791000000000</v>
      </c>
      <c r="F159" s="5">
        <v>756000000000</v>
      </c>
      <c r="G159" s="5">
        <v>779000000000</v>
      </c>
    </row>
    <row r="160" spans="2:26" ht="15.5" x14ac:dyDescent="0.35">
      <c r="C160" t="s">
        <v>252</v>
      </c>
      <c r="D160" s="6">
        <v>2.2599999999999998</v>
      </c>
      <c r="E160" s="6">
        <v>1.95</v>
      </c>
      <c r="F160" s="6">
        <v>2.14</v>
      </c>
      <c r="G160" s="6">
        <v>2.0499999999999998</v>
      </c>
    </row>
    <row r="161" spans="3:26" ht="15.5" x14ac:dyDescent="0.35">
      <c r="C161" t="s">
        <v>253</v>
      </c>
      <c r="D161" s="6">
        <v>841.15</v>
      </c>
      <c r="E161" s="6">
        <v>987.37</v>
      </c>
      <c r="F161" s="6">
        <v>943.63</v>
      </c>
      <c r="G161" s="6">
        <v>971.54</v>
      </c>
    </row>
    <row r="162" spans="3:26" ht="15.5" x14ac:dyDescent="0.35">
      <c r="C162" t="s">
        <v>254</v>
      </c>
      <c r="D162" s="6">
        <v>2.2599999999999998</v>
      </c>
      <c r="E162" s="6">
        <v>1.95</v>
      </c>
      <c r="F162" s="6">
        <v>2.14</v>
      </c>
      <c r="G162" s="6">
        <v>2.0499999999999998</v>
      </c>
    </row>
    <row r="163" spans="3:26" ht="15.5" x14ac:dyDescent="0.35">
      <c r="C163" t="s">
        <v>255</v>
      </c>
      <c r="D163" s="6">
        <v>841.15</v>
      </c>
      <c r="E163" s="6">
        <v>987.37</v>
      </c>
      <c r="F163" s="6">
        <v>943.63</v>
      </c>
      <c r="G163" s="6">
        <v>971.54</v>
      </c>
    </row>
    <row r="164" spans="3:26" ht="15.5" x14ac:dyDescent="0.35">
      <c r="C164" t="s">
        <v>256</v>
      </c>
      <c r="D164" s="5">
        <v>2000000000</v>
      </c>
      <c r="E164" s="5">
        <v>3000000000</v>
      </c>
      <c r="F164" s="5">
        <v>1000000000</v>
      </c>
      <c r="G164" s="5">
        <v>3000000000</v>
      </c>
    </row>
    <row r="165" spans="3:26" ht="15.5" x14ac:dyDescent="0.35">
      <c r="C165" t="s">
        <v>257</v>
      </c>
    </row>
    <row r="166" spans="3:26" ht="15.5" x14ac:dyDescent="0.35">
      <c r="C166" t="s">
        <v>258</v>
      </c>
      <c r="D166" s="5">
        <v>673000000000</v>
      </c>
      <c r="E166" s="5">
        <v>791000000000</v>
      </c>
      <c r="F166" s="5">
        <v>756000000000</v>
      </c>
      <c r="G166" s="5">
        <v>778000000000</v>
      </c>
    </row>
    <row r="167" spans="3:26" ht="15.5" x14ac:dyDescent="0.35">
      <c r="C167" t="s">
        <v>24</v>
      </c>
      <c r="D167" s="5">
        <v>2000000000</v>
      </c>
      <c r="E167" s="5">
        <v>3000000000</v>
      </c>
      <c r="F167" s="5">
        <v>1000000000</v>
      </c>
      <c r="G167" s="5">
        <v>3000000000</v>
      </c>
    </row>
    <row r="168" spans="3:26" ht="15.5" x14ac:dyDescent="0.35">
      <c r="C168" t="s">
        <v>21</v>
      </c>
      <c r="D168" s="5">
        <v>-735000000000</v>
      </c>
      <c r="E168" s="5">
        <v>-655000000000</v>
      </c>
      <c r="F168" s="5">
        <v>-645000000000</v>
      </c>
      <c r="G168" s="5">
        <v>-571000000000</v>
      </c>
    </row>
    <row r="169" spans="3:26" ht="15.5" x14ac:dyDescent="0.35">
      <c r="C169" t="s">
        <v>259</v>
      </c>
      <c r="D169" s="5">
        <v>484000000000</v>
      </c>
      <c r="E169" s="5">
        <v>601000000000</v>
      </c>
      <c r="F169" s="5">
        <v>574000000000</v>
      </c>
      <c r="G169" s="5">
        <v>602000000000</v>
      </c>
    </row>
    <row r="170" spans="3:26" ht="15.5" x14ac:dyDescent="0.35">
      <c r="C170" t="s">
        <v>260</v>
      </c>
      <c r="D170" s="5">
        <v>88000000000</v>
      </c>
      <c r="E170" s="5">
        <v>31000000000</v>
      </c>
      <c r="F170" s="5">
        <v>102000000000</v>
      </c>
      <c r="G170" s="5">
        <v>40000000000</v>
      </c>
    </row>
    <row r="171" spans="3:26" ht="15.5" x14ac:dyDescent="0.35">
      <c r="C171" t="s">
        <v>261</v>
      </c>
      <c r="D171" s="5">
        <v>-9000000000</v>
      </c>
      <c r="E171" s="5">
        <v>-18000000000</v>
      </c>
      <c r="F171" s="5">
        <v>-25000000000</v>
      </c>
      <c r="G171" s="5">
        <v>-4000000000</v>
      </c>
    </row>
    <row r="172" spans="3:26" ht="15.5" x14ac:dyDescent="0.35">
      <c r="C172" t="s">
        <v>13</v>
      </c>
      <c r="D172" s="5">
        <v>80000000000</v>
      </c>
      <c r="E172" s="5">
        <v>13000000000</v>
      </c>
      <c r="F172" s="5">
        <v>77000000000</v>
      </c>
      <c r="G172" s="5">
        <v>36000000000</v>
      </c>
    </row>
    <row r="173" spans="3:26" ht="15.5" x14ac:dyDescent="0.35">
      <c r="C173" t="s">
        <v>16</v>
      </c>
      <c r="D173" s="6">
        <v>99.34</v>
      </c>
      <c r="E173" s="6">
        <v>16.55</v>
      </c>
      <c r="F173" s="6">
        <v>96.15</v>
      </c>
      <c r="G173" s="6">
        <v>44.55</v>
      </c>
    </row>
    <row r="174" spans="3:26" ht="15.5" x14ac:dyDescent="0.35">
      <c r="C174" t="s">
        <v>58</v>
      </c>
      <c r="I174" s="6">
        <v>187.24</v>
      </c>
      <c r="J174" s="6">
        <v>170.29</v>
      </c>
      <c r="K174" s="6">
        <v>248.66</v>
      </c>
      <c r="L174" s="6">
        <v>287.52999999999997</v>
      </c>
      <c r="M174" s="6">
        <v>234.87</v>
      </c>
      <c r="N174" s="6">
        <v>154.91999999999999</v>
      </c>
      <c r="O174" s="6">
        <v>397.05</v>
      </c>
      <c r="P174" s="6">
        <v>422.24</v>
      </c>
      <c r="Q174" s="6">
        <v>349.39</v>
      </c>
      <c r="R174" s="6">
        <v>316.89999999999998</v>
      </c>
      <c r="S174" s="6">
        <v>237.9</v>
      </c>
      <c r="T174" s="6">
        <v>17621.38</v>
      </c>
      <c r="U174" s="6">
        <v>16514.560000000001</v>
      </c>
      <c r="V174" s="6">
        <v>12996.85</v>
      </c>
      <c r="W174" s="6">
        <v>9060.34</v>
      </c>
      <c r="X174" s="6">
        <v>9121.6299999999992</v>
      </c>
      <c r="Y174" s="6">
        <v>8228.08</v>
      </c>
      <c r="Z174" s="6">
        <v>5346.56</v>
      </c>
    </row>
    <row r="175" spans="3:26" ht="15.5" x14ac:dyDescent="0.35">
      <c r="C175" t="s">
        <v>72</v>
      </c>
      <c r="I175" s="6">
        <v>10.79</v>
      </c>
      <c r="J175" s="6">
        <v>12.63</v>
      </c>
      <c r="K175" s="6">
        <v>14.2</v>
      </c>
      <c r="L175" s="6">
        <v>13.32</v>
      </c>
      <c r="M175" s="6">
        <v>15.92</v>
      </c>
      <c r="N175" s="6">
        <v>28.4</v>
      </c>
      <c r="O175" s="6">
        <v>17.13</v>
      </c>
      <c r="P175" s="6">
        <v>13.03</v>
      </c>
      <c r="Q175" s="6">
        <v>13.14</v>
      </c>
      <c r="R175" s="6">
        <v>15.78</v>
      </c>
      <c r="S175" s="6">
        <v>21.86</v>
      </c>
      <c r="T175" s="6">
        <v>22.13</v>
      </c>
      <c r="U175" s="6">
        <v>23.01</v>
      </c>
      <c r="V175" s="6">
        <v>19.62</v>
      </c>
      <c r="W175" s="6">
        <v>12.31</v>
      </c>
      <c r="X175" s="6">
        <v>13.16</v>
      </c>
      <c r="Y175" s="6">
        <v>7.54</v>
      </c>
      <c r="Z175" s="6">
        <v>3.74</v>
      </c>
    </row>
    <row r="176" spans="3:26" ht="15.5" x14ac:dyDescent="0.35">
      <c r="C176" t="s">
        <v>75</v>
      </c>
      <c r="I176" s="6">
        <v>2.4</v>
      </c>
      <c r="J176" s="6">
        <v>2.66</v>
      </c>
      <c r="K176" s="6">
        <v>3.84</v>
      </c>
      <c r="L176" s="6">
        <v>3.94</v>
      </c>
      <c r="M176" s="6">
        <v>4.4000000000000004</v>
      </c>
      <c r="N176" s="6">
        <v>6.45</v>
      </c>
      <c r="O176" s="6">
        <v>6.58</v>
      </c>
      <c r="P176" s="6">
        <v>4.93</v>
      </c>
      <c r="Q176" s="6">
        <v>4.7300000000000004</v>
      </c>
      <c r="R176" s="6">
        <v>5.17</v>
      </c>
      <c r="S176" s="6">
        <v>5.95</v>
      </c>
      <c r="T176" s="6">
        <v>7.1</v>
      </c>
      <c r="U176" s="6">
        <v>7.02</v>
      </c>
      <c r="V176" s="6">
        <v>5.67</v>
      </c>
      <c r="W176" s="6">
        <v>3.17</v>
      </c>
      <c r="X176" s="6">
        <v>3.51</v>
      </c>
      <c r="Y176" s="6">
        <v>1.34</v>
      </c>
      <c r="Z176" s="6">
        <v>0.48</v>
      </c>
    </row>
    <row r="177" spans="3:26" ht="15.5" x14ac:dyDescent="0.35">
      <c r="C177" t="s">
        <v>262</v>
      </c>
      <c r="I177" s="5">
        <v>217900000000</v>
      </c>
      <c r="J177" s="5">
        <v>173720000000</v>
      </c>
      <c r="K177" s="5">
        <v>236430000000</v>
      </c>
      <c r="L177" s="5">
        <v>285660000000</v>
      </c>
      <c r="M177" s="5">
        <v>242440000000</v>
      </c>
      <c r="N177" s="5">
        <v>148310000000</v>
      </c>
      <c r="O177" s="5">
        <v>378910000000</v>
      </c>
      <c r="P177" s="5">
        <v>413110000000</v>
      </c>
    </row>
    <row r="178" spans="3:26" ht="15.5" x14ac:dyDescent="0.35">
      <c r="C178" t="s">
        <v>263</v>
      </c>
      <c r="I178" s="6">
        <v>0.1331</v>
      </c>
      <c r="J178" s="6">
        <v>0.1255</v>
      </c>
      <c r="K178" s="6">
        <v>0.1648</v>
      </c>
      <c r="L178" s="6">
        <v>0.17610000000000001</v>
      </c>
      <c r="M178" s="6">
        <v>0.14369999999999999</v>
      </c>
      <c r="N178" s="6">
        <v>0.1012</v>
      </c>
      <c r="O178" s="6">
        <v>0.22289999999999999</v>
      </c>
      <c r="P178" s="6">
        <v>0.22190000000000001</v>
      </c>
      <c r="Q178" s="6">
        <v>0.20860000000000001</v>
      </c>
      <c r="R178" s="6">
        <v>0.21179999999999999</v>
      </c>
      <c r="S178" s="6">
        <v>0.18340000000000001</v>
      </c>
      <c r="T178" s="6">
        <v>0.28449999999999998</v>
      </c>
      <c r="U178" s="6">
        <v>0.30499999999999999</v>
      </c>
      <c r="V178" s="6">
        <v>0.2792</v>
      </c>
      <c r="W178" s="6">
        <v>0.2084</v>
      </c>
      <c r="X178" s="6">
        <v>0.20610000000000001</v>
      </c>
      <c r="Y178" s="6">
        <v>0.17329999999999998</v>
      </c>
      <c r="Z178" s="6">
        <v>0.1226</v>
      </c>
    </row>
    <row r="179" spans="3:26" ht="15.5" x14ac:dyDescent="0.35">
      <c r="C179" t="s">
        <v>264</v>
      </c>
      <c r="I179" s="6">
        <v>0.19839999999999999</v>
      </c>
      <c r="J179" s="6">
        <v>0.1825</v>
      </c>
      <c r="K179" s="6">
        <v>0.21390000000000001</v>
      </c>
      <c r="L179" s="6">
        <v>0.23079999999999998</v>
      </c>
      <c r="M179" s="6">
        <v>0.18679999999999999</v>
      </c>
      <c r="N179" s="6">
        <v>0.122</v>
      </c>
      <c r="O179" s="6">
        <v>0.26280000000000003</v>
      </c>
      <c r="P179" s="6">
        <v>0.2641</v>
      </c>
      <c r="Q179" s="6">
        <v>0.24530000000000002</v>
      </c>
      <c r="R179" s="6">
        <v>0.25159999999999999</v>
      </c>
      <c r="S179" s="6">
        <v>0.22500000000000001</v>
      </c>
      <c r="T179" s="6">
        <v>0.37280000000000002</v>
      </c>
      <c r="U179" s="6">
        <v>0.39649999999999996</v>
      </c>
      <c r="V179" s="6">
        <v>0.35479999999999995</v>
      </c>
      <c r="W179" s="6">
        <v>0.2616</v>
      </c>
      <c r="X179" s="6">
        <v>0.25290000000000001</v>
      </c>
      <c r="Y179" s="6">
        <v>0.22320000000000001</v>
      </c>
      <c r="Z179" s="6">
        <v>0.16469999999999999</v>
      </c>
    </row>
    <row r="180" spans="3:26" ht="15.5" x14ac:dyDescent="0.35">
      <c r="C180" t="s">
        <v>265</v>
      </c>
      <c r="I180" s="6">
        <v>0.20489999999999997</v>
      </c>
      <c r="J180" s="6">
        <v>0.17399999999999999</v>
      </c>
      <c r="K180" s="6">
        <v>0.21590000000000001</v>
      </c>
      <c r="L180" s="6">
        <v>0.25489999999999996</v>
      </c>
      <c r="M180" s="6">
        <v>0.21059999999999998</v>
      </c>
      <c r="N180" s="6">
        <v>0.11269999999999999</v>
      </c>
      <c r="O180" s="6">
        <v>0.2787</v>
      </c>
      <c r="P180" s="6">
        <v>0.31319999999999998</v>
      </c>
      <c r="Q180" s="6">
        <v>0.29330000000000001</v>
      </c>
      <c r="R180" s="6">
        <v>0.30030000000000001</v>
      </c>
      <c r="S180" s="6">
        <v>0.26640000000000003</v>
      </c>
      <c r="T180" s="6">
        <v>0.4733</v>
      </c>
      <c r="U180" s="6">
        <v>0.50460000000000005</v>
      </c>
      <c r="V180" s="6">
        <v>0.45380000000000004</v>
      </c>
      <c r="W180" s="6">
        <v>0.31530000000000002</v>
      </c>
      <c r="X180" s="6">
        <v>0.28660000000000002</v>
      </c>
      <c r="Y180" s="6">
        <v>0.2712</v>
      </c>
      <c r="Z180" s="6">
        <v>0.36070000000000002</v>
      </c>
    </row>
    <row r="181" spans="3:26" ht="15.5" x14ac:dyDescent="0.35">
      <c r="C181" t="s">
        <v>266</v>
      </c>
    </row>
    <row r="182" spans="3:26" ht="15.5" x14ac:dyDescent="0.35">
      <c r="C182" t="s">
        <v>69</v>
      </c>
      <c r="I182" s="6">
        <v>2.14</v>
      </c>
      <c r="J182" s="6">
        <v>2.2999999999999998</v>
      </c>
      <c r="K182" s="6">
        <v>3.04</v>
      </c>
      <c r="L182" s="6">
        <v>3.07</v>
      </c>
      <c r="M182" s="6">
        <v>2.97</v>
      </c>
      <c r="N182" s="6">
        <v>3.47</v>
      </c>
      <c r="O182" s="6">
        <v>4.5</v>
      </c>
      <c r="P182" s="6">
        <v>3.44</v>
      </c>
      <c r="Q182" s="6">
        <v>3.22</v>
      </c>
      <c r="R182" s="6">
        <v>3.97</v>
      </c>
      <c r="S182" s="6">
        <v>4.92</v>
      </c>
      <c r="T182" s="6">
        <v>8.25</v>
      </c>
      <c r="U182" s="6">
        <v>9.1199999999999992</v>
      </c>
      <c r="V182" s="6">
        <v>6.96</v>
      </c>
      <c r="W182" s="6">
        <v>3.22</v>
      </c>
      <c r="X182" s="6">
        <v>3.33</v>
      </c>
      <c r="Y182" s="6">
        <v>1.68</v>
      </c>
      <c r="Z182" s="6">
        <v>0.62</v>
      </c>
    </row>
    <row r="183" spans="3:26" ht="15.5" x14ac:dyDescent="0.35">
      <c r="C183" t="s">
        <v>66</v>
      </c>
      <c r="I183" s="6">
        <v>943.63</v>
      </c>
      <c r="J183" s="6">
        <v>933.23</v>
      </c>
      <c r="K183" s="6">
        <v>1162.33</v>
      </c>
      <c r="L183" s="6">
        <v>1245.8599999999999</v>
      </c>
      <c r="M183" s="6">
        <v>1257.42</v>
      </c>
      <c r="N183" s="6">
        <v>1269.5</v>
      </c>
      <c r="O183" s="6">
        <v>1510.66</v>
      </c>
      <c r="P183" s="6">
        <v>1598.73</v>
      </c>
      <c r="Q183" s="6">
        <v>1424.56</v>
      </c>
      <c r="R183" s="6">
        <v>1259.3900000000001</v>
      </c>
      <c r="S183" s="6">
        <v>1057.32</v>
      </c>
      <c r="T183" s="6">
        <v>47267.66</v>
      </c>
      <c r="U183" s="6">
        <v>41646.28</v>
      </c>
      <c r="V183" s="6">
        <v>36631.72</v>
      </c>
      <c r="W183" s="6">
        <v>34634.870000000003</v>
      </c>
      <c r="X183" s="6">
        <v>36074.53</v>
      </c>
      <c r="Y183" s="6">
        <v>36858.769999999997</v>
      </c>
      <c r="Z183" s="6">
        <v>32458.78</v>
      </c>
    </row>
    <row r="184" spans="3:26" ht="15.5" x14ac:dyDescent="0.35">
      <c r="C184" t="s">
        <v>267</v>
      </c>
      <c r="I184" s="6">
        <v>2.14</v>
      </c>
      <c r="J184" s="6">
        <v>2.2999999999999998</v>
      </c>
      <c r="K184" s="6">
        <v>3.04</v>
      </c>
      <c r="L184" s="6">
        <v>3.07</v>
      </c>
      <c r="M184" s="6">
        <v>2.97</v>
      </c>
      <c r="N184" s="6">
        <v>3.47</v>
      </c>
      <c r="O184" s="6">
        <v>4.5</v>
      </c>
      <c r="P184" s="6">
        <v>3.44</v>
      </c>
      <c r="Q184" s="6">
        <v>3.22</v>
      </c>
      <c r="R184" s="6">
        <v>3.97</v>
      </c>
      <c r="S184" s="6">
        <v>4.92</v>
      </c>
      <c r="T184" s="6">
        <v>8.25</v>
      </c>
      <c r="U184" s="6">
        <v>9.1199999999999992</v>
      </c>
      <c r="V184" s="6">
        <v>6.96</v>
      </c>
      <c r="W184" s="6">
        <v>3.22</v>
      </c>
      <c r="X184" s="6">
        <v>3.33</v>
      </c>
      <c r="Y184" s="6">
        <v>1.68</v>
      </c>
      <c r="Z184" s="6">
        <v>0.62</v>
      </c>
    </row>
    <row r="185" spans="3:26" ht="15.5" x14ac:dyDescent="0.35">
      <c r="C185" t="s">
        <v>268</v>
      </c>
      <c r="I185" s="6">
        <v>943.63</v>
      </c>
      <c r="J185" s="6">
        <v>933.23</v>
      </c>
      <c r="K185" s="6">
        <v>1162.33</v>
      </c>
      <c r="L185" s="6">
        <v>1245.8599999999999</v>
      </c>
      <c r="M185" s="6">
        <v>1257.42</v>
      </c>
      <c r="N185" s="6">
        <v>1269.5</v>
      </c>
      <c r="O185" s="6">
        <v>1510.66</v>
      </c>
      <c r="P185" s="6">
        <v>1598.73</v>
      </c>
      <c r="Q185" s="6">
        <v>1424.56</v>
      </c>
      <c r="R185" s="6">
        <v>1259.3900000000001</v>
      </c>
      <c r="S185" s="6">
        <v>1057.32</v>
      </c>
      <c r="T185" s="6">
        <v>47267.66</v>
      </c>
      <c r="U185" s="6">
        <v>41646.28</v>
      </c>
      <c r="V185" s="6">
        <v>36631.72</v>
      </c>
      <c r="W185" s="6">
        <v>34634.870000000003</v>
      </c>
      <c r="X185" s="6">
        <v>36074.53</v>
      </c>
      <c r="Y185" s="6">
        <v>36858.769999999997</v>
      </c>
      <c r="Z185" s="6">
        <v>32458.78</v>
      </c>
    </row>
    <row r="186" spans="3:26" ht="15.5" x14ac:dyDescent="0.35">
      <c r="C186" t="s">
        <v>269</v>
      </c>
      <c r="I186" s="5">
        <v>1000000000</v>
      </c>
      <c r="J186" s="5">
        <v>1000000000</v>
      </c>
      <c r="K186" s="5">
        <v>1000000000</v>
      </c>
      <c r="L186" s="5">
        <v>1000000000</v>
      </c>
      <c r="M186" s="5">
        <v>0</v>
      </c>
      <c r="N186" s="5">
        <v>1000000000</v>
      </c>
      <c r="O186" s="5">
        <v>1000000000</v>
      </c>
      <c r="P186" s="5">
        <v>3000000000</v>
      </c>
      <c r="Q186" s="5">
        <v>3000000000</v>
      </c>
      <c r="R186" s="5">
        <v>1000000000</v>
      </c>
      <c r="S186" s="5">
        <v>1000000000</v>
      </c>
      <c r="T186" s="5">
        <v>3000000000</v>
      </c>
      <c r="U186" s="5">
        <v>1000000000</v>
      </c>
      <c r="V186" s="5">
        <v>1000000000</v>
      </c>
      <c r="W186" s="5">
        <v>3000000000</v>
      </c>
      <c r="X186" s="5">
        <v>8000000000</v>
      </c>
    </row>
    <row r="187" spans="3:26" ht="15.5" x14ac:dyDescent="0.35">
      <c r="C187" t="s">
        <v>270</v>
      </c>
      <c r="Y187" s="5">
        <v>5000000000</v>
      </c>
      <c r="Z187" s="5">
        <v>5000000000</v>
      </c>
    </row>
    <row r="188" spans="3:26" ht="15.5" x14ac:dyDescent="0.35">
      <c r="C188" t="s">
        <v>26</v>
      </c>
      <c r="I188" s="5">
        <v>1000000000</v>
      </c>
      <c r="J188" s="5">
        <v>1000000000</v>
      </c>
      <c r="K188" s="5">
        <v>1000000000</v>
      </c>
      <c r="L188" s="5">
        <v>1000000000</v>
      </c>
      <c r="M188" s="5">
        <v>0</v>
      </c>
      <c r="N188" s="5">
        <v>1000000000</v>
      </c>
      <c r="O188" s="5">
        <v>1000000000</v>
      </c>
      <c r="P188" s="5">
        <v>3000000000</v>
      </c>
      <c r="Q188" s="5">
        <v>3000000000</v>
      </c>
      <c r="R188" s="5">
        <v>1000000000</v>
      </c>
      <c r="S188" s="5">
        <v>1000000000</v>
      </c>
      <c r="T188" s="5">
        <v>3000000000</v>
      </c>
      <c r="U188" s="5">
        <v>1000000000</v>
      </c>
      <c r="V188" s="5">
        <v>1000000000</v>
      </c>
      <c r="W188" s="5">
        <v>3000000000</v>
      </c>
      <c r="X188" s="5">
        <v>8000000000</v>
      </c>
      <c r="Y188" s="5">
        <v>5000000000</v>
      </c>
      <c r="Z188" s="5">
        <v>5000000000</v>
      </c>
    </row>
    <row r="189" spans="3:26" ht="15.5" x14ac:dyDescent="0.35">
      <c r="C189" t="s">
        <v>23</v>
      </c>
      <c r="I189" s="5">
        <v>-645000000000</v>
      </c>
      <c r="J189" s="5">
        <v>-562000000000</v>
      </c>
      <c r="K189" s="5">
        <v>-611000000000</v>
      </c>
      <c r="L189" s="5">
        <v>-747000000000</v>
      </c>
      <c r="M189" s="5">
        <v>-812000000000</v>
      </c>
      <c r="N189" s="5">
        <v>-697000000000</v>
      </c>
      <c r="O189" s="5">
        <v>-844000000000</v>
      </c>
      <c r="P189" s="5">
        <v>-961000000000</v>
      </c>
      <c r="Q189" s="5">
        <v>-843000000000</v>
      </c>
      <c r="R189" s="5">
        <v>-658000000000</v>
      </c>
      <c r="S189" s="5">
        <v>-493000000000</v>
      </c>
      <c r="T189" s="5">
        <v>-412000000000</v>
      </c>
      <c r="U189" s="5">
        <v>-433000000000</v>
      </c>
      <c r="V189" s="5">
        <v>-290000000000</v>
      </c>
      <c r="W189" s="5">
        <v>-244000000000</v>
      </c>
      <c r="X189" s="5">
        <v>-241000000000</v>
      </c>
      <c r="Y189" s="5">
        <v>-381000000000</v>
      </c>
      <c r="Z189" s="5">
        <v>-285000000000</v>
      </c>
    </row>
    <row r="190" spans="3:26" ht="15.5" x14ac:dyDescent="0.35">
      <c r="C190" t="s">
        <v>271</v>
      </c>
      <c r="I190" s="5">
        <v>574000000000</v>
      </c>
      <c r="J190" s="5">
        <v>555000000000</v>
      </c>
      <c r="K190" s="5">
        <v>844000000000</v>
      </c>
      <c r="L190" s="5">
        <v>910000000000</v>
      </c>
      <c r="M190" s="5">
        <v>930000000000</v>
      </c>
      <c r="N190" s="5">
        <v>957000000000</v>
      </c>
      <c r="O190" s="5">
        <v>1132000000000</v>
      </c>
      <c r="P190" s="5">
        <v>1192000000000</v>
      </c>
      <c r="Q190" s="5">
        <v>1067000000000</v>
      </c>
      <c r="R190" s="5">
        <v>910000000000</v>
      </c>
      <c r="S190" s="5">
        <v>762000000000</v>
      </c>
      <c r="T190" s="5">
        <v>663000000000</v>
      </c>
      <c r="U190" s="5">
        <v>589000000000</v>
      </c>
      <c r="V190" s="5">
        <v>511000000000</v>
      </c>
      <c r="W190" s="5">
        <v>482000000000</v>
      </c>
      <c r="X190" s="5">
        <v>477000000000</v>
      </c>
      <c r="Y190" s="5">
        <v>483000000000</v>
      </c>
      <c r="Z190" s="5">
        <v>401000000000</v>
      </c>
    </row>
    <row r="191" spans="3:26" ht="15.5" x14ac:dyDescent="0.35">
      <c r="C191" t="s">
        <v>272</v>
      </c>
      <c r="I191" s="5">
        <v>270000000000</v>
      </c>
      <c r="J191" s="5">
        <v>212000000000</v>
      </c>
      <c r="K191" s="5">
        <v>135000000000</v>
      </c>
      <c r="L191" s="5">
        <v>197000000000</v>
      </c>
      <c r="M191" s="5">
        <v>335000000000</v>
      </c>
      <c r="N191" s="5">
        <v>247000000000</v>
      </c>
      <c r="O191" s="5">
        <v>274000000000</v>
      </c>
      <c r="P191" s="5">
        <v>342000000000</v>
      </c>
      <c r="Q191" s="5">
        <v>342000000000</v>
      </c>
      <c r="R191" s="5">
        <v>260000000000</v>
      </c>
      <c r="S191" s="5">
        <v>247000000000</v>
      </c>
      <c r="T191" s="5">
        <v>164000000000</v>
      </c>
      <c r="U191" s="5">
        <v>349000000000</v>
      </c>
      <c r="V191" s="5">
        <v>248000000000</v>
      </c>
      <c r="W191" s="5">
        <v>177000000000</v>
      </c>
      <c r="X191" s="5">
        <v>32000000000</v>
      </c>
      <c r="Y191" s="5">
        <v>169000000000</v>
      </c>
      <c r="Z191" s="5">
        <v>162000000000</v>
      </c>
    </row>
    <row r="192" spans="3:26" ht="15.5" x14ac:dyDescent="0.35">
      <c r="C192" t="s">
        <v>273</v>
      </c>
      <c r="I192" s="5">
        <v>-46000000000</v>
      </c>
      <c r="J192" s="5">
        <v>-46000000000</v>
      </c>
      <c r="K192" s="5">
        <v>-16000000000</v>
      </c>
      <c r="L192" s="5">
        <v>-15000000000</v>
      </c>
      <c r="M192" s="5">
        <v>-22000000000</v>
      </c>
      <c r="N192" s="5">
        <v>-10000000000</v>
      </c>
      <c r="O192" s="5">
        <v>-12000000000</v>
      </c>
      <c r="P192" s="5">
        <v>-17000000000</v>
      </c>
      <c r="Q192" s="5">
        <v>-12000000000</v>
      </c>
      <c r="R192" s="5">
        <v>-10000000000</v>
      </c>
      <c r="S192" s="5">
        <v>-11000000000</v>
      </c>
      <c r="T192" s="5">
        <v>-38000000000</v>
      </c>
      <c r="U192" s="5">
        <v>-15000000000</v>
      </c>
      <c r="V192" s="5">
        <v>-16000000000</v>
      </c>
      <c r="W192" s="5">
        <v>-8000000000</v>
      </c>
      <c r="X192" s="5">
        <v>-17000000000</v>
      </c>
      <c r="Y192" s="5">
        <v>-17000000000</v>
      </c>
      <c r="Z192" s="5">
        <v>-14000000000</v>
      </c>
    </row>
    <row r="193" spans="3:26" ht="15.5" x14ac:dyDescent="0.35">
      <c r="C193" t="s">
        <v>15</v>
      </c>
      <c r="I193" s="5">
        <v>225000000000</v>
      </c>
      <c r="J193" s="5">
        <v>166000000000</v>
      </c>
      <c r="K193" s="5">
        <v>119000000000</v>
      </c>
      <c r="L193" s="5">
        <v>182000000000</v>
      </c>
      <c r="M193" s="5">
        <v>314000000000</v>
      </c>
      <c r="N193" s="5">
        <v>237000000000</v>
      </c>
      <c r="O193" s="5">
        <v>262000000000</v>
      </c>
      <c r="P193" s="5">
        <v>326000000000</v>
      </c>
      <c r="Q193" s="5">
        <v>330000000000</v>
      </c>
      <c r="R193" s="5">
        <v>250000000000</v>
      </c>
      <c r="S193" s="5">
        <v>236000000000</v>
      </c>
      <c r="T193" s="5">
        <v>126000000000</v>
      </c>
      <c r="U193" s="5">
        <v>334000000000</v>
      </c>
      <c r="V193" s="5">
        <v>233000000000</v>
      </c>
      <c r="W193" s="5">
        <v>170000000000</v>
      </c>
      <c r="X193" s="5">
        <v>14000000000</v>
      </c>
      <c r="Y193" s="5">
        <v>152000000000</v>
      </c>
      <c r="Z193" s="5">
        <v>148000000000</v>
      </c>
    </row>
    <row r="194" spans="3:26" ht="15.5" x14ac:dyDescent="0.35">
      <c r="C194" t="s">
        <v>17</v>
      </c>
      <c r="I194" s="6">
        <v>280.63</v>
      </c>
      <c r="J194" s="6">
        <v>206.94</v>
      </c>
      <c r="K194" s="6">
        <v>148.44999999999999</v>
      </c>
      <c r="L194" s="6">
        <v>226.73</v>
      </c>
      <c r="M194" s="6">
        <v>391.61</v>
      </c>
      <c r="N194" s="6">
        <v>295.45</v>
      </c>
      <c r="O194" s="6">
        <v>327.55</v>
      </c>
      <c r="P194" s="6">
        <v>406.87</v>
      </c>
      <c r="Q194" s="6">
        <v>412.52</v>
      </c>
      <c r="R194" s="6">
        <v>312.05</v>
      </c>
      <c r="S194" s="6">
        <v>294.68</v>
      </c>
      <c r="T194" s="6">
        <v>7882.84</v>
      </c>
      <c r="U194" s="6">
        <v>20835.71</v>
      </c>
      <c r="V194" s="6">
        <v>14545.32</v>
      </c>
      <c r="W194" s="6">
        <v>10602.68</v>
      </c>
      <c r="X194" s="6">
        <v>900.41</v>
      </c>
      <c r="Y194" s="6">
        <v>9496.68</v>
      </c>
      <c r="Z194" s="6">
        <v>9250.23</v>
      </c>
    </row>
  </sheetData>
  <pageMargins left="0.7" right="0.7" top="0.75" bottom="0.75" header="0.3" footer="0.3"/>
  <ignoredErrors>
    <ignoredError sqref="A1:Z195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V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3345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3346</v>
      </c>
      <c r="D2" s="2" vm="134">
        <f ca="1">IFERROR(_xlfn.STOCKHISTORY("XIDX:" &amp; $C$1, D3, , 0, 0, 1), "Libur")</f>
        <v>132</v>
      </c>
      <c r="E2" s="2" vm="333">
        <f ca="1">IFERROR(_xlfn.STOCKHISTORY("XIDX:" &amp; $C$1, E3, , 0, 0, 1), "Libur")</f>
        <v>135</v>
      </c>
      <c r="H2" s="2" vm="333">
        <f ca="1">IFERROR(INDEX(D2:G2,COUNT(D2:G2)),"")</f>
        <v>135</v>
      </c>
      <c r="I2" s="2" vm="704">
        <f t="shared" ref="I2:V2" ca="1" si="0">IFERROR(_xlfn.STOCKHISTORY("XIDX:" &amp; $C$1, I1, , 0, 0, 1), "Libur")</f>
        <v>129</v>
      </c>
      <c r="J2" s="2" vm="879">
        <f t="shared" ca="1" si="0"/>
        <v>149</v>
      </c>
      <c r="K2" s="2" vm="48">
        <f t="shared" ca="1" si="0"/>
        <v>163</v>
      </c>
      <c r="L2" s="2" vm="619">
        <f t="shared" ca="1" si="0"/>
        <v>159</v>
      </c>
      <c r="M2" s="2" vm="20">
        <f t="shared" ca="1" si="0"/>
        <v>191</v>
      </c>
      <c r="N2" s="2" vm="417">
        <f t="shared" ca="1" si="0"/>
        <v>246</v>
      </c>
      <c r="O2" s="2" vm="880">
        <f t="shared" ca="1" si="0"/>
        <v>296</v>
      </c>
      <c r="P2" s="2" vm="619">
        <f t="shared" ca="1" si="0"/>
        <v>159</v>
      </c>
      <c r="Q2" s="2" vm="229">
        <f t="shared" ca="1" si="0"/>
        <v>171</v>
      </c>
      <c r="R2" s="2" vm="356">
        <f t="shared" ca="1" si="0"/>
        <v>230</v>
      </c>
      <c r="S2" s="2" vm="881">
        <f t="shared" ca="1" si="0"/>
        <v>215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2" ht="15.5" x14ac:dyDescent="0.35">
      <c r="B4" t="s">
        <v>5</v>
      </c>
      <c r="C4" t="s">
        <v>6</v>
      </c>
      <c r="D4" s="2">
        <f>IFERROR(INDEX(D51:D500,MATCH($C$4,$C$51:$C$500,0)),"")</f>
        <v>750216406794</v>
      </c>
      <c r="E4" s="2">
        <f>IFERROR(INDEX(E51:E500,MATCH($C$4,$C$51:$C$500,0)),"")</f>
        <v>1053230360920</v>
      </c>
      <c r="H4" s="2">
        <f>IFERROR(SUM(D4:G4)*(4/MAX(1,COUNT(D4:G4))),"")</f>
        <v>3606893535428</v>
      </c>
      <c r="I4" s="2">
        <f t="shared" ref="I4:V4" si="1">IFERROR(INDEX(I51:I500,MATCH($C$4,$C$51:$C$500,0)),"")</f>
        <v>1309090934782</v>
      </c>
      <c r="J4" s="2">
        <f t="shared" si="1"/>
        <v>2032677883645</v>
      </c>
      <c r="K4" s="2">
        <f t="shared" si="1"/>
        <v>1921421675246</v>
      </c>
      <c r="L4" s="2">
        <f t="shared" si="1"/>
        <v>1932425763139</v>
      </c>
      <c r="M4" s="2">
        <f t="shared" si="1"/>
        <v>1440736819516</v>
      </c>
      <c r="N4" s="2">
        <f t="shared" si="1"/>
        <v>2629300300189</v>
      </c>
      <c r="O4" s="2">
        <f t="shared" si="1"/>
        <v>2650255153377</v>
      </c>
      <c r="P4" s="2">
        <f t="shared" si="1"/>
        <v>1036229521794</v>
      </c>
      <c r="Q4" s="2">
        <f t="shared" si="1"/>
        <v>1336390680684</v>
      </c>
      <c r="R4" s="2">
        <f t="shared" si="1"/>
        <v>1593793682966</v>
      </c>
      <c r="S4" s="2">
        <f t="shared" si="1"/>
        <v>2285853817278</v>
      </c>
      <c r="T4" s="2">
        <f t="shared" si="1"/>
        <v>1538253685991</v>
      </c>
      <c r="U4" s="2">
        <f t="shared" si="1"/>
        <v>1826491722006</v>
      </c>
      <c r="V4" s="2">
        <f t="shared" si="1"/>
        <v>1350581042477</v>
      </c>
    </row>
    <row r="5" spans="1:22" ht="15.5" x14ac:dyDescent="0.35">
      <c r="B5" t="s">
        <v>7</v>
      </c>
      <c r="C5" t="s">
        <v>8</v>
      </c>
      <c r="D5" s="2">
        <f>IFERROR(INDEX(D51:D500,MATCH($C$5,$C$51:$C$500,0)),"")</f>
        <v>373989533377</v>
      </c>
      <c r="E5" s="2">
        <f>IFERROR(INDEX(E51:E500,MATCH($C$5,$C$51:$C$500,0)),"")</f>
        <v>818246457014</v>
      </c>
      <c r="H5" s="2">
        <f>IFERROR(SUM(D5:G5)*(4/MAX(1,COUNT(D5:G5))),"")</f>
        <v>2384471980782</v>
      </c>
      <c r="I5" s="2">
        <f t="shared" ref="I5:V5" si="2">IFERROR(INDEX(I51:I500,MATCH($C$5,$C$51:$C$500,0)),"")</f>
        <v>796922633819</v>
      </c>
      <c r="J5" s="2">
        <f t="shared" si="2"/>
        <v>1333579338583</v>
      </c>
      <c r="K5" s="2">
        <f t="shared" si="2"/>
        <v>1215964498705</v>
      </c>
      <c r="L5" s="2">
        <f t="shared" si="2"/>
        <v>1216771623116</v>
      </c>
      <c r="M5" s="2">
        <f t="shared" si="2"/>
        <v>715323867415</v>
      </c>
      <c r="N5" s="2">
        <f t="shared" si="2"/>
        <v>1357899053395</v>
      </c>
      <c r="O5" s="2">
        <f t="shared" si="2"/>
        <v>1331659602606</v>
      </c>
      <c r="P5" s="2">
        <f t="shared" si="2"/>
        <v>496209111604</v>
      </c>
      <c r="Q5" s="2">
        <f t="shared" si="2"/>
        <v>653311858533</v>
      </c>
      <c r="R5" s="2">
        <f t="shared" si="2"/>
        <v>757656267335</v>
      </c>
      <c r="S5" s="2">
        <f t="shared" si="2"/>
        <v>1365511551143</v>
      </c>
      <c r="T5" s="2">
        <f t="shared" si="2"/>
        <v>964112888998</v>
      </c>
      <c r="U5" s="2">
        <f t="shared" si="2"/>
        <v>941304227518</v>
      </c>
      <c r="V5" s="2">
        <f t="shared" si="2"/>
        <v>359598781976</v>
      </c>
    </row>
    <row r="6" spans="1:22" ht="15.5" x14ac:dyDescent="0.35">
      <c r="B6" t="s">
        <v>9</v>
      </c>
      <c r="C6" t="s">
        <v>10</v>
      </c>
      <c r="D6" s="2">
        <f>IFERROR(INDEX(D51:D500,MATCH($C$6,$C$51:$C$500,0)),"")</f>
        <v>7011512690348</v>
      </c>
      <c r="E6" s="2">
        <f>IFERROR(INDEX(E51:E500,MATCH($C$6,$C$51:$C$500,0)),"")</f>
        <v>7432419853050</v>
      </c>
      <c r="H6" s="2">
        <f>IFERROR(INDEX(D6:G6,COUNT(D6:G6)),"")</f>
        <v>7432419853050</v>
      </c>
      <c r="I6" s="2">
        <f t="shared" ref="I6:V6" si="3">IFERROR(INDEX(I51:I500,MATCH($C$6,$C$51:$C$500,0)),"")</f>
        <v>6613407708786</v>
      </c>
      <c r="J6" s="2">
        <f t="shared" si="3"/>
        <v>7214501956656</v>
      </c>
      <c r="K6" s="2">
        <f t="shared" si="3"/>
        <v>5880394031396</v>
      </c>
      <c r="L6" s="2">
        <f t="shared" si="3"/>
        <v>5724648921085</v>
      </c>
      <c r="M6" s="2">
        <f t="shared" si="3"/>
        <v>5351173180680</v>
      </c>
      <c r="N6" s="2">
        <f t="shared" si="3"/>
        <v>5528057150794</v>
      </c>
      <c r="O6" s="2">
        <f t="shared" si="3"/>
        <v>6495739786307</v>
      </c>
      <c r="P6" s="2">
        <f t="shared" si="3"/>
        <v>7188503626528</v>
      </c>
      <c r="Q6" s="2">
        <f t="shared" si="3"/>
        <v>7005837802975</v>
      </c>
      <c r="R6" s="2">
        <f t="shared" si="3"/>
        <v>7388384883957</v>
      </c>
      <c r="S6" s="2">
        <f t="shared" si="3"/>
        <v>7160597866002</v>
      </c>
      <c r="T6" s="2">
        <f t="shared" si="3"/>
        <v>6395376275107</v>
      </c>
      <c r="U6" s="2">
        <f t="shared" si="3"/>
        <v>5430808862058</v>
      </c>
      <c r="V6" s="2">
        <f t="shared" si="3"/>
        <v>4489358328024</v>
      </c>
    </row>
    <row r="7" spans="1:22" ht="15.5" x14ac:dyDescent="0.35">
      <c r="B7" t="s">
        <v>11</v>
      </c>
      <c r="C7" t="s">
        <v>12</v>
      </c>
      <c r="D7" s="3">
        <f>IFERROR(INDEX(D51:D500,MATCH($C$7,$C$51:$C$500,0))/1000000000,"")</f>
        <v>48.2</v>
      </c>
      <c r="E7" s="3">
        <f>IFERROR(INDEX(E51:E500,MATCH($C$7,$C$51:$C$500,0))/1000000000,"")</f>
        <v>48.2</v>
      </c>
      <c r="H7" s="3">
        <f>IFERROR(INDEX(D7:G7,COUNT(D7:G7)),"")</f>
        <v>48.2</v>
      </c>
      <c r="I7" s="3">
        <f t="shared" ref="I7:V7" si="4">IFERROR(INDEX(I51:I500,MATCH($C$7,$C$51:$C$500,0))/1000000000,"")</f>
        <v>48.2</v>
      </c>
      <c r="J7" s="3">
        <f t="shared" si="4"/>
        <v>48.2</v>
      </c>
      <c r="K7" s="3">
        <f t="shared" si="4"/>
        <v>48.2</v>
      </c>
      <c r="L7" s="3">
        <f t="shared" si="4"/>
        <v>48.2</v>
      </c>
      <c r="M7" s="3">
        <f t="shared" si="4"/>
        <v>48.2</v>
      </c>
      <c r="N7" s="3">
        <f t="shared" si="4"/>
        <v>48.2</v>
      </c>
      <c r="O7" s="3">
        <f t="shared" si="4"/>
        <v>48.2</v>
      </c>
      <c r="P7" s="3">
        <f t="shared" si="4"/>
        <v>48.2</v>
      </c>
      <c r="Q7" s="3">
        <f t="shared" si="4"/>
        <v>48.2</v>
      </c>
      <c r="R7" s="3">
        <f t="shared" si="4"/>
        <v>48.2</v>
      </c>
      <c r="S7" s="3">
        <f t="shared" si="4"/>
        <v>48.2</v>
      </c>
      <c r="T7" s="3">
        <f t="shared" si="4"/>
        <v>43.38</v>
      </c>
      <c r="U7" s="3">
        <f t="shared" si="4"/>
        <v>43.38</v>
      </c>
      <c r="V7" s="3">
        <f t="shared" si="4"/>
        <v>4.34</v>
      </c>
    </row>
    <row r="8" spans="1:2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816000000000</v>
      </c>
      <c r="E8" s="2">
        <f>IFERROR(INDEX(E51:E500,MATCH("Free cash flow (Quarter)",$C$51:$C$500,0)),"")</f>
        <v>895000000000</v>
      </c>
      <c r="H8" s="2">
        <f>IFERROR(INDEX(D8:G8,COUNT(D8:G8)),"")</f>
        <v>895000000000</v>
      </c>
      <c r="I8" s="2">
        <f t="shared" ref="I8:V8" si="5">IFERROR(INDEX(I51:I500,MATCH($C$8,$C$51:$C$500,0)),"")</f>
        <v>-26000000000</v>
      </c>
      <c r="J8" s="2">
        <f t="shared" si="5"/>
        <v>664000000000</v>
      </c>
      <c r="K8" s="2">
        <f t="shared" si="5"/>
        <v>1288000000000</v>
      </c>
      <c r="L8" s="2">
        <f t="shared" si="5"/>
        <v>1158000000000</v>
      </c>
      <c r="M8" s="2">
        <f t="shared" si="5"/>
        <v>78000000000</v>
      </c>
      <c r="N8" s="2">
        <f t="shared" si="5"/>
        <v>2894000000000</v>
      </c>
      <c r="O8" s="2">
        <f t="shared" si="5"/>
        <v>1890000000000</v>
      </c>
      <c r="P8" s="2">
        <f t="shared" si="5"/>
        <v>294000000000</v>
      </c>
      <c r="Q8" s="2">
        <f t="shared" si="5"/>
        <v>737000000000</v>
      </c>
      <c r="R8" s="2">
        <f t="shared" si="5"/>
        <v>625000000000</v>
      </c>
      <c r="S8" s="2">
        <f t="shared" si="5"/>
        <v>908000000000</v>
      </c>
      <c r="T8" s="2">
        <f t="shared" si="5"/>
        <v>683000000000</v>
      </c>
      <c r="U8" s="2">
        <f t="shared" si="5"/>
        <v>1062000000000</v>
      </c>
      <c r="V8" s="2">
        <f t="shared" si="5"/>
        <v>829000000000</v>
      </c>
    </row>
    <row r="9" spans="1:22" ht="15.5" x14ac:dyDescent="0.35">
      <c r="A9" t="s">
        <v>16</v>
      </c>
      <c r="C9" t="s">
        <v>17</v>
      </c>
      <c r="D9" s="3">
        <f>IFERROR(INDEX(D51:D500,MATCH("Free cash flow per share (Quarter)",$C$51:$C$500,0)),"")</f>
        <v>16.93</v>
      </c>
      <c r="E9" s="3">
        <f>IFERROR(INDEX(E51:E500,MATCH("Free cash flow per share (Quarter)",$C$51:$C$500,0)),"")</f>
        <v>18.579999999999998</v>
      </c>
      <c r="H9" s="3">
        <f>IFERROR(INDEX(D9:G9,COUNT(D9:G9)),"")</f>
        <v>18.579999999999998</v>
      </c>
      <c r="I9" s="3">
        <f t="shared" ref="I9:V9" si="6">IFERROR(INDEX(I51:I500,MATCH($C$9,$C$51:$C$500,0)),"")</f>
        <v>-0.55000000000000004</v>
      </c>
      <c r="J9" s="3">
        <f t="shared" si="6"/>
        <v>13.77</v>
      </c>
      <c r="K9" s="3">
        <f t="shared" si="6"/>
        <v>26.72</v>
      </c>
      <c r="L9" s="3">
        <f t="shared" si="6"/>
        <v>24.03</v>
      </c>
      <c r="M9" s="3">
        <f t="shared" si="6"/>
        <v>1.62</v>
      </c>
      <c r="N9" s="3">
        <f t="shared" si="6"/>
        <v>60.04</v>
      </c>
      <c r="O9" s="3">
        <f t="shared" si="6"/>
        <v>39.22</v>
      </c>
      <c r="P9" s="3">
        <f t="shared" si="6"/>
        <v>6.11</v>
      </c>
      <c r="Q9" s="3">
        <f t="shared" si="6"/>
        <v>15.29</v>
      </c>
      <c r="R9" s="3">
        <f t="shared" si="6"/>
        <v>12.97</v>
      </c>
      <c r="S9" s="3">
        <f t="shared" si="6"/>
        <v>18.850000000000001</v>
      </c>
      <c r="T9" s="3">
        <f t="shared" si="6"/>
        <v>15.74</v>
      </c>
      <c r="U9" s="3">
        <f t="shared" si="6"/>
        <v>24.48</v>
      </c>
      <c r="V9" s="3">
        <f t="shared" si="6"/>
        <v>191.05</v>
      </c>
    </row>
    <row r="10" spans="1:22" ht="15.5" x14ac:dyDescent="0.35">
      <c r="C10" t="s">
        <v>18</v>
      </c>
      <c r="D10" s="3">
        <f ca="1">IFERROR(IF(D9=0,"",D2/D9),"")</f>
        <v>7.7968103957471948</v>
      </c>
      <c r="E10" s="3">
        <f ca="1">IFERROR(IF(E9=0,"",E2/E9),"")</f>
        <v>7.2658772874058135</v>
      </c>
      <c r="I10" s="3">
        <f t="shared" ref="I10:V10" ca="1" si="7">IFERROR(IF(I9=0,"",I2/I9),"")</f>
        <v>-234.54545454545453</v>
      </c>
      <c r="J10" s="3">
        <f t="shared" ca="1" si="7"/>
        <v>10.820624546114743</v>
      </c>
      <c r="K10" s="3">
        <f t="shared" ca="1" si="7"/>
        <v>6.1002994011976046</v>
      </c>
      <c r="L10" s="3">
        <f t="shared" ca="1" si="7"/>
        <v>6.6167290886392003</v>
      </c>
      <c r="M10" s="3">
        <f t="shared" ca="1" si="7"/>
        <v>117.90123456790123</v>
      </c>
      <c r="N10" s="3">
        <f t="shared" ca="1" si="7"/>
        <v>4.0972684876748833</v>
      </c>
      <c r="O10" s="3">
        <f t="shared" ca="1" si="7"/>
        <v>7.5471698113207548</v>
      </c>
      <c r="P10" s="3">
        <f t="shared" ca="1" si="7"/>
        <v>26.02291325695581</v>
      </c>
      <c r="Q10" s="3">
        <f t="shared" ca="1" si="7"/>
        <v>11.18378024852845</v>
      </c>
      <c r="R10" s="3">
        <f t="shared" ca="1" si="7"/>
        <v>17.733230531996917</v>
      </c>
      <c r="S10" s="3">
        <f t="shared" ca="1" si="7"/>
        <v>11.405835543766578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19</v>
      </c>
      <c r="C11" t="s">
        <v>20</v>
      </c>
      <c r="D11" s="2">
        <f>IFERROR(INDEX(D51:D500,MATCH($C$11,$C$51:$C$500,0)),"")</f>
        <v>2085029615467</v>
      </c>
      <c r="E11" s="2">
        <f>IFERROR(INDEX(E51:E500,MATCH($C$11,$C$51:$C$500,0)),"")</f>
        <v>1275100812878</v>
      </c>
      <c r="H11" s="2">
        <f>IFERROR(INDEX(D11:G11,COUNT(D11:G11)),"")</f>
        <v>1275100812878</v>
      </c>
      <c r="I11" s="2">
        <f t="shared" ref="I11:V11" si="8">IFERROR(INDEX(I51:I500,MATCH($C$11,$C$51:$C$500,0)),"")</f>
        <v>376998048347</v>
      </c>
      <c r="J11" s="2">
        <f t="shared" si="8"/>
        <v>1759472182729</v>
      </c>
      <c r="K11" s="2">
        <f t="shared" si="8"/>
        <v>1026683462585</v>
      </c>
      <c r="L11" s="2">
        <f t="shared" si="8"/>
        <v>763156464872</v>
      </c>
      <c r="M11" s="2">
        <f t="shared" si="8"/>
        <v>598937798447</v>
      </c>
      <c r="N11" s="2">
        <f t="shared" si="8"/>
        <v>1375357411446</v>
      </c>
      <c r="O11" s="2">
        <f t="shared" si="8"/>
        <v>666865442923</v>
      </c>
      <c r="P11" s="2">
        <f t="shared" si="8"/>
        <v>744929332880</v>
      </c>
      <c r="Q11" s="2">
        <f t="shared" si="8"/>
        <v>785379220213</v>
      </c>
      <c r="R11" s="2">
        <f t="shared" si="8"/>
        <v>1219104170177</v>
      </c>
      <c r="S11" s="2">
        <f t="shared" si="8"/>
        <v>1174606073353</v>
      </c>
      <c r="T11" s="2">
        <f t="shared" si="8"/>
        <v>1381001744725</v>
      </c>
      <c r="U11" s="2">
        <f t="shared" si="8"/>
        <v>1284878296777</v>
      </c>
      <c r="V11" s="2">
        <f t="shared" si="8"/>
        <v>1231739313655</v>
      </c>
    </row>
    <row r="12" spans="1:2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-2085000000000</v>
      </c>
      <c r="E12" s="2">
        <f>IFERROR(INDEX(E51:E500,MATCH("Net Debt (Quarter)",$C$51:$C$500,0)),"")</f>
        <v>-1275000000000</v>
      </c>
      <c r="H12" s="2">
        <f>IFERROR(INDEX(D12:G12,COUNT(D12:G12)),"")</f>
        <v>-1275000000000</v>
      </c>
      <c r="I12" s="2">
        <f t="shared" ref="I12:V12" si="9">IFERROR(INDEX(I51:I500,MATCH($C$12,$C$51:$C$500,0)),"")</f>
        <v>-377000000000</v>
      </c>
      <c r="J12" s="2">
        <f t="shared" si="9"/>
        <v>-1259000000000</v>
      </c>
      <c r="K12" s="2">
        <f t="shared" si="9"/>
        <v>-1027000000000</v>
      </c>
      <c r="L12" s="2">
        <f t="shared" si="9"/>
        <v>-763000000000</v>
      </c>
      <c r="M12" s="2">
        <f t="shared" si="9"/>
        <v>-599000000000</v>
      </c>
      <c r="N12" s="2">
        <f t="shared" si="9"/>
        <v>-1375000000000</v>
      </c>
      <c r="O12" s="2">
        <f t="shared" si="9"/>
        <v>-667000000000</v>
      </c>
      <c r="P12" s="2">
        <f t="shared" si="9"/>
        <v>-745000000000</v>
      </c>
      <c r="Q12" s="2">
        <f t="shared" si="9"/>
        <v>-785000000000</v>
      </c>
      <c r="R12" s="2">
        <f t="shared" si="9"/>
        <v>-1219000000000</v>
      </c>
      <c r="S12" s="2">
        <f t="shared" si="9"/>
        <v>-1175000000000</v>
      </c>
      <c r="T12" s="2">
        <f t="shared" si="9"/>
        <v>-1381000000000</v>
      </c>
      <c r="U12" s="2">
        <f t="shared" si="9"/>
        <v>-1285000000000</v>
      </c>
      <c r="V12" s="2">
        <f t="shared" si="9"/>
        <v>-1232000000000</v>
      </c>
    </row>
    <row r="13" spans="1:2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500000000000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27</v>
      </c>
      <c r="D14" s="2">
        <f>IFERROR(INDEX(D51:D500,MATCH($C$14,$C$51:$C$500,0)),"")</f>
        <v>-6895917116</v>
      </c>
      <c r="E14" s="2">
        <f>IFERROR(INDEX(E51:E500,MATCH($C$14,$C$51:$C$500,0)),"")</f>
        <v>-2591951243</v>
      </c>
      <c r="H14" s="2">
        <f>IFERROR(SUM(D14:G14)*(4/MAX(1,COUNT(D14:G14))),"")</f>
        <v>-18975736718</v>
      </c>
      <c r="I14" s="2">
        <f t="shared" ref="I14:V14" si="11">IFERROR(INDEX(I51:I500,MATCH($C$14,$C$51:$C$500,0)),"")</f>
        <v>-24630366442</v>
      </c>
      <c r="J14" s="2">
        <f t="shared" si="11"/>
        <v>-38476836785</v>
      </c>
      <c r="K14" s="2">
        <f t="shared" si="11"/>
        <v>-26620388552</v>
      </c>
      <c r="L14" s="2">
        <f t="shared" si="11"/>
        <v>-53582814312</v>
      </c>
      <c r="M14" s="2">
        <f t="shared" si="11"/>
        <v>-56849041733</v>
      </c>
      <c r="N14" s="2">
        <f t="shared" si="11"/>
        <v>-90731255855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-1459666063</v>
      </c>
      <c r="T14" s="2">
        <f t="shared" si="11"/>
        <v>-4049847592</v>
      </c>
      <c r="U14" s="2">
        <f t="shared" si="11"/>
        <v>-3671431148</v>
      </c>
      <c r="V14" s="2">
        <f t="shared" si="11"/>
        <v>-2730627743</v>
      </c>
    </row>
    <row r="15" spans="1:22" ht="15.5" x14ac:dyDescent="0.35">
      <c r="C15" t="s">
        <v>28</v>
      </c>
      <c r="D15" s="2">
        <f>IFERROR(INDEX(D51:D500,MATCH($C$15,$C$51:$C$500,0)),"")</f>
        <v>-10627701920</v>
      </c>
      <c r="E15" s="2">
        <f>IFERROR(INDEX(E51:E500,MATCH($C$15,$C$51:$C$500,0)),"")</f>
        <v>-12601912477</v>
      </c>
      <c r="H15" s="2">
        <f>IFERROR(SUM(D15:G15)*(4/MAX(1,COUNT(D15:G15))),"")</f>
        <v>-46459228794</v>
      </c>
      <c r="I15" s="2">
        <f t="shared" ref="I15:V15" si="12">IFERROR(INDEX(I51:I500,MATCH($C$15,$C$51:$C$500,0)),"")</f>
        <v>-41102360717</v>
      </c>
      <c r="J15" s="2">
        <f t="shared" si="12"/>
        <v>-39152674220</v>
      </c>
      <c r="K15" s="2">
        <f t="shared" si="12"/>
        <v>-32215436880</v>
      </c>
      <c r="L15" s="2">
        <f t="shared" si="12"/>
        <v>-20335753680</v>
      </c>
      <c r="M15" s="2">
        <f t="shared" si="12"/>
        <v>-16039729640</v>
      </c>
      <c r="N15" s="2">
        <f t="shared" si="12"/>
        <v>-12724622240</v>
      </c>
      <c r="O15" s="2">
        <f t="shared" si="12"/>
        <v>-14922097250</v>
      </c>
      <c r="P15" s="2">
        <f t="shared" si="12"/>
        <v>-18011108750</v>
      </c>
      <c r="Q15" s="2">
        <f t="shared" si="12"/>
        <v>-13124051000</v>
      </c>
      <c r="R15" s="2">
        <f t="shared" si="12"/>
        <v>-17813681000</v>
      </c>
      <c r="S15" s="2">
        <f t="shared" si="12"/>
        <v>-12489082500</v>
      </c>
      <c r="T15" s="2">
        <f t="shared" si="12"/>
        <v>-82831315513</v>
      </c>
      <c r="U15" s="2">
        <f t="shared" si="12"/>
        <v>-95284649920</v>
      </c>
      <c r="V15" s="2">
        <f t="shared" si="12"/>
        <v>-67901288607</v>
      </c>
    </row>
    <row r="16" spans="1:22" ht="15.5" x14ac:dyDescent="0.35">
      <c r="C16" t="s">
        <v>29</v>
      </c>
      <c r="D16" s="2">
        <f>IFERROR(INDEX(D51:D500,MATCH($C$16,$C$51:$C$500,0)),"")</f>
        <v>384985849097</v>
      </c>
      <c r="E16" s="2">
        <f>IFERROR(INDEX(E51:E500,MATCH($C$16,$C$51:$C$500,0)),"")</f>
        <v>831634173496</v>
      </c>
      <c r="H16" s="2">
        <f>IFERROR(SUM(D16:G16)*(4/MAX(1,COUNT(D16:G16))),"")</f>
        <v>2433240045186</v>
      </c>
      <c r="I16" s="2">
        <f t="shared" ref="I16:V16" si="13">IFERROR(INDEX(I51:I500,MATCH($C$16,$C$51:$C$500,0)),"")</f>
        <v>842051524829</v>
      </c>
      <c r="J16" s="2">
        <f t="shared" si="13"/>
        <v>1373783484718</v>
      </c>
      <c r="K16" s="2">
        <f t="shared" si="13"/>
        <v>1243107683313</v>
      </c>
      <c r="L16" s="2">
        <f t="shared" si="13"/>
        <v>1238832140678</v>
      </c>
      <c r="M16" s="2">
        <f t="shared" si="13"/>
        <v>730898148439</v>
      </c>
      <c r="N16" s="2">
        <f t="shared" si="13"/>
        <v>1361300006890</v>
      </c>
      <c r="O16" s="2">
        <f t="shared" si="13"/>
        <v>1350343016543</v>
      </c>
      <c r="P16" s="2">
        <f t="shared" si="13"/>
        <v>514376079188</v>
      </c>
      <c r="Q16" s="2">
        <f t="shared" si="13"/>
        <v>670243686819</v>
      </c>
      <c r="R16" s="2">
        <f t="shared" si="13"/>
        <v>775362017781</v>
      </c>
      <c r="S16" s="2">
        <f t="shared" si="13"/>
        <v>1380697317834</v>
      </c>
      <c r="T16" s="2">
        <f t="shared" si="13"/>
        <v>1047398728562</v>
      </c>
      <c r="U16" s="2">
        <f t="shared" si="13"/>
        <v>1036735183954</v>
      </c>
      <c r="V16" s="2">
        <f t="shared" si="13"/>
        <v>412118109903</v>
      </c>
    </row>
    <row r="17" spans="1:22" ht="15.5" x14ac:dyDescent="0.35">
      <c r="A17" t="s">
        <v>30</v>
      </c>
    </row>
    <row r="18" spans="1:2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</row>
    <row r="19" spans="1:22" ht="15.5" x14ac:dyDescent="0.35">
      <c r="A19" t="s">
        <v>50</v>
      </c>
      <c r="C19" t="s">
        <v>51</v>
      </c>
    </row>
    <row r="20" spans="1:22" ht="15.5" x14ac:dyDescent="0.35">
      <c r="A20" t="s">
        <v>52</v>
      </c>
      <c r="C20" t="s">
        <v>53</v>
      </c>
      <c r="D20" s="2">
        <f ca="1">IFERROR(D21*D2,"")</f>
        <v>6362400000000</v>
      </c>
      <c r="E20" s="2">
        <f ca="1">IFERROR(E21*E2,"")</f>
        <v>6507000000000</v>
      </c>
      <c r="H20" s="2">
        <f t="shared" ref="H20:V20" ca="1" si="14">IFERROR(H21*H2,"")</f>
        <v>6507000000000</v>
      </c>
      <c r="I20" s="2">
        <f t="shared" ca="1" si="14"/>
        <v>6217800000000</v>
      </c>
      <c r="J20" s="2">
        <f t="shared" ca="1" si="14"/>
        <v>7181800000000</v>
      </c>
      <c r="K20" s="2">
        <f t="shared" ca="1" si="14"/>
        <v>7856600000000</v>
      </c>
      <c r="L20" s="2">
        <f t="shared" ca="1" si="14"/>
        <v>7663800000000</v>
      </c>
      <c r="M20" s="2">
        <f t="shared" ca="1" si="14"/>
        <v>9206200000000</v>
      </c>
      <c r="N20" s="2">
        <f t="shared" ca="1" si="14"/>
        <v>11857200000000</v>
      </c>
      <c r="O20" s="2">
        <f t="shared" ca="1" si="14"/>
        <v>14267200000000</v>
      </c>
      <c r="P20" s="2">
        <f t="shared" ca="1" si="14"/>
        <v>7663800000000</v>
      </c>
      <c r="Q20" s="2">
        <f t="shared" ca="1" si="14"/>
        <v>8242200000000</v>
      </c>
      <c r="R20" s="2">
        <f t="shared" ca="1" si="14"/>
        <v>11086000000000</v>
      </c>
      <c r="S20" s="2">
        <f t="shared" ca="1" si="14"/>
        <v>10363000000000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12</v>
      </c>
      <c r="D21" s="2">
        <f>IFERROR(INDEX(D51:D500,MATCH($C$7,$C$51:$C$500,0)),"")</f>
        <v>48200000000</v>
      </c>
      <c r="E21" s="2">
        <f>IFERROR(INDEX(E51:E500,MATCH($C$7,$C$51:$C$500,0)),"")</f>
        <v>48200000000</v>
      </c>
      <c r="H21" s="2">
        <f>IFERROR(INDEX(D21:G21,COUNT(D21:G21)),"")</f>
        <v>48200000000</v>
      </c>
      <c r="I21" s="2">
        <f t="shared" ref="I21:V21" si="15">IFERROR(INDEX(I51:I500,MATCH($C$7,$C$51:$C$500,0)),"")</f>
        <v>48200000000</v>
      </c>
      <c r="J21" s="2">
        <f t="shared" si="15"/>
        <v>48200000000</v>
      </c>
      <c r="K21" s="2">
        <f t="shared" si="15"/>
        <v>48200000000</v>
      </c>
      <c r="L21" s="2">
        <f t="shared" si="15"/>
        <v>48200000000</v>
      </c>
      <c r="M21" s="2">
        <f t="shared" si="15"/>
        <v>48200000000</v>
      </c>
      <c r="N21" s="2">
        <f t="shared" si="15"/>
        <v>48200000000</v>
      </c>
      <c r="O21" s="2">
        <f t="shared" si="15"/>
        <v>48200000000</v>
      </c>
      <c r="P21" s="2">
        <f t="shared" si="15"/>
        <v>48200000000</v>
      </c>
      <c r="Q21" s="2">
        <f t="shared" si="15"/>
        <v>48200000000</v>
      </c>
      <c r="R21" s="2">
        <f t="shared" si="15"/>
        <v>48200000000</v>
      </c>
      <c r="S21" s="2">
        <f t="shared" si="15"/>
        <v>48200000000</v>
      </c>
      <c r="T21" s="2">
        <f t="shared" si="15"/>
        <v>43380000000</v>
      </c>
      <c r="U21" s="2">
        <f t="shared" si="15"/>
        <v>43380000000</v>
      </c>
      <c r="V21" s="2">
        <f t="shared" si="15"/>
        <v>4340000000</v>
      </c>
    </row>
    <row r="23" spans="1:22" ht="15.5" x14ac:dyDescent="0.35">
      <c r="B23" t="s">
        <v>54</v>
      </c>
      <c r="C23" t="s">
        <v>55</v>
      </c>
      <c r="D23" s="3">
        <f>IFERROR(D5/D6*100,"")</f>
        <v>5.3339350564369861</v>
      </c>
      <c r="E23" s="3">
        <f>IFERROR(E5/E6*100,"")</f>
        <v>11.009152781892709</v>
      </c>
      <c r="H23" s="3">
        <f t="shared" ref="H23:V23" si="16">IFERROR(H5/H6*100,"")</f>
        <v>32.082040949334925</v>
      </c>
      <c r="I23" s="3">
        <f t="shared" si="16"/>
        <v>12.05010591983128</v>
      </c>
      <c r="J23" s="3">
        <f t="shared" si="16"/>
        <v>18.484704094544714</v>
      </c>
      <c r="K23" s="3">
        <f t="shared" si="16"/>
        <v>20.678282649306258</v>
      </c>
      <c r="L23" s="3">
        <f t="shared" si="16"/>
        <v>21.254956240799196</v>
      </c>
      <c r="M23" s="3">
        <f t="shared" si="16"/>
        <v>13.367608247059204</v>
      </c>
      <c r="N23" s="3">
        <f t="shared" si="16"/>
        <v>24.563766552231893</v>
      </c>
      <c r="O23" s="3">
        <f t="shared" si="16"/>
        <v>20.50050720032127</v>
      </c>
      <c r="P23" s="3">
        <f t="shared" si="16"/>
        <v>6.9028150695065555</v>
      </c>
      <c r="Q23" s="3">
        <f t="shared" si="16"/>
        <v>9.3252495548151835</v>
      </c>
      <c r="R23" s="3">
        <f t="shared" si="16"/>
        <v>10.254694080436451</v>
      </c>
      <c r="S23" s="3">
        <f t="shared" si="16"/>
        <v>19.069798034970653</v>
      </c>
      <c r="T23" s="3">
        <f t="shared" si="16"/>
        <v>15.075155042099061</v>
      </c>
      <c r="U23" s="3">
        <f t="shared" si="16"/>
        <v>17.332670904593272</v>
      </c>
      <c r="V23" s="3">
        <f t="shared" si="16"/>
        <v>8.0100262821809132</v>
      </c>
    </row>
    <row r="24" spans="1:22" ht="15.5" x14ac:dyDescent="0.35">
      <c r="C24" t="s">
        <v>56</v>
      </c>
      <c r="D24" s="4">
        <f>IFERROR(_xlfn.RRI(5,I23,D23),"")</f>
        <v>-0.15040612681115584</v>
      </c>
      <c r="E24" s="4">
        <f>IFERROR(_xlfn.RRI(5,J23,E23),"")</f>
        <v>-9.8453193769936886E-2</v>
      </c>
      <c r="H24" s="4">
        <f t="shared" ref="H24:V24" si="17">IFERROR(_xlfn.RRI(5,M23,H23),"")</f>
        <v>0.19135627283413226</v>
      </c>
      <c r="I24" s="4">
        <f t="shared" si="17"/>
        <v>-0.13276023993852493</v>
      </c>
      <c r="J24" s="4">
        <f t="shared" si="17"/>
        <v>-2.0488409495786009E-2</v>
      </c>
      <c r="K24" s="4">
        <f t="shared" si="17"/>
        <v>0.24536783805592055</v>
      </c>
      <c r="L24" s="4">
        <f t="shared" si="17"/>
        <v>0.17912527969199243</v>
      </c>
      <c r="M24" s="4">
        <f t="shared" si="17"/>
        <v>5.4450507377952873E-2</v>
      </c>
      <c r="N24" s="4">
        <f t="shared" si="17"/>
        <v>5.1937103295507603E-2</v>
      </c>
      <c r="O24" s="4">
        <f t="shared" si="17"/>
        <v>6.340956843121015E-2</v>
      </c>
      <c r="P24" s="4">
        <f t="shared" si="17"/>
        <v>-0.16817465371696272</v>
      </c>
      <c r="Q24" s="4">
        <f t="shared" si="17"/>
        <v>3.0873330804286336E-2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V25" si="18">IFERROR(INDEX(I51:I500,MATCH($C$25,$C$51:$C$500,0)),"")</f>
        <v>16.600000000000001</v>
      </c>
      <c r="J25" s="3">
        <f t="shared" si="18"/>
        <v>27.67</v>
      </c>
      <c r="K25" s="3">
        <f t="shared" si="18"/>
        <v>25.1</v>
      </c>
      <c r="L25" s="3">
        <f t="shared" si="18"/>
        <v>25.26</v>
      </c>
      <c r="M25" s="3">
        <f t="shared" si="18"/>
        <v>14.83</v>
      </c>
      <c r="N25" s="3">
        <f t="shared" si="18"/>
        <v>27.96</v>
      </c>
      <c r="O25" s="3">
        <f t="shared" si="18"/>
        <v>27.7</v>
      </c>
      <c r="P25" s="3">
        <f t="shared" si="18"/>
        <v>10.3</v>
      </c>
      <c r="Q25" s="3">
        <f t="shared" si="18"/>
        <v>13.63</v>
      </c>
      <c r="R25" s="3">
        <f t="shared" si="18"/>
        <v>15.71</v>
      </c>
      <c r="S25" s="3">
        <f t="shared" si="18"/>
        <v>28.38</v>
      </c>
      <c r="T25" s="3">
        <f t="shared" si="18"/>
        <v>22.23</v>
      </c>
      <c r="U25" s="3">
        <f t="shared" si="18"/>
        <v>21.7</v>
      </c>
      <c r="V25" s="3">
        <f t="shared" si="18"/>
        <v>82.9</v>
      </c>
    </row>
    <row r="26" spans="1:22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V26" si="19">IFERROR(_xlfn.RRI(5,M25,H25),"")</f>
        <v/>
      </c>
      <c r="I26" s="4">
        <f t="shared" si="19"/>
        <v>-9.9022004878453806E-2</v>
      </c>
      <c r="J26" s="4">
        <f t="shared" si="19"/>
        <v>-2.1670039596821677E-4</v>
      </c>
      <c r="K26" s="4">
        <f t="shared" si="19"/>
        <v>0.19499833273352496</v>
      </c>
      <c r="L26" s="4">
        <f t="shared" si="19"/>
        <v>0.13132529648171887</v>
      </c>
      <c r="M26" s="4">
        <f t="shared" si="19"/>
        <v>-1.1462854291363067E-2</v>
      </c>
      <c r="N26" s="4">
        <f t="shared" si="19"/>
        <v>-2.9775092737261977E-3</v>
      </c>
      <c r="O26" s="4">
        <f t="shared" si="19"/>
        <v>4.4980199137460763E-2</v>
      </c>
      <c r="P26" s="4">
        <f t="shared" si="19"/>
        <v>-0.13845989628295652</v>
      </c>
      <c r="Q26" s="4">
        <f t="shared" si="19"/>
        <v>-0.30307143539931858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60</v>
      </c>
      <c r="D27" s="3">
        <f>IFERROR(D4/D21,"")</f>
        <v>15.564655742614107</v>
      </c>
      <c r="E27" s="3">
        <f>IFERROR(E4/E21,"")</f>
        <v>21.851252301244813</v>
      </c>
      <c r="H27" s="3">
        <f t="shared" ref="H27:V27" si="20">IFERROR(H4/H21,"")</f>
        <v>74.83181608771784</v>
      </c>
      <c r="I27" s="3">
        <f t="shared" si="20"/>
        <v>27.159562962282159</v>
      </c>
      <c r="J27" s="3">
        <f t="shared" si="20"/>
        <v>42.171740324585059</v>
      </c>
      <c r="K27" s="3">
        <f t="shared" si="20"/>
        <v>39.863520233319505</v>
      </c>
      <c r="L27" s="3">
        <f t="shared" si="20"/>
        <v>40.09182081201245</v>
      </c>
      <c r="M27" s="3">
        <f t="shared" si="20"/>
        <v>29.890805384149377</v>
      </c>
      <c r="N27" s="3">
        <f t="shared" si="20"/>
        <v>54.549798759107887</v>
      </c>
      <c r="O27" s="3">
        <f t="shared" si="20"/>
        <v>54.984546750560163</v>
      </c>
      <c r="P27" s="3">
        <f t="shared" si="20"/>
        <v>21.498537796556018</v>
      </c>
      <c r="Q27" s="3">
        <f t="shared" si="20"/>
        <v>27.725947732033195</v>
      </c>
      <c r="R27" s="3">
        <f t="shared" si="20"/>
        <v>33.066258982697093</v>
      </c>
      <c r="S27" s="3">
        <f t="shared" si="20"/>
        <v>47.424353055560168</v>
      </c>
      <c r="T27" s="3">
        <f t="shared" si="20"/>
        <v>35.459974319755645</v>
      </c>
      <c r="U27" s="3">
        <f t="shared" si="20"/>
        <v>42.104465698616877</v>
      </c>
      <c r="V27" s="3">
        <f t="shared" si="20"/>
        <v>311.19378858917048</v>
      </c>
    </row>
    <row r="28" spans="1:22" ht="15.5" x14ac:dyDescent="0.35">
      <c r="C28" t="s">
        <v>61</v>
      </c>
      <c r="D28" s="4">
        <f>IFERROR(_xlfn.RRI(5,I27,D27),"")</f>
        <v>-0.10537022456345302</v>
      </c>
      <c r="E28" s="4">
        <f>IFERROR(_xlfn.RRI(5,J27,E27),"")</f>
        <v>-0.12321934002453849</v>
      </c>
      <c r="H28" s="4">
        <f t="shared" ref="H28:V28" si="21">IFERROR(_xlfn.RRI(5,M27,H27),"")</f>
        <v>0.20146115408331444</v>
      </c>
      <c r="I28" s="4">
        <f t="shared" si="21"/>
        <v>-0.1301869385912946</v>
      </c>
      <c r="J28" s="4">
        <f t="shared" si="21"/>
        <v>-5.1677237863102077E-2</v>
      </c>
      <c r="K28" s="4">
        <f t="shared" si="21"/>
        <v>0.13144473255446987</v>
      </c>
      <c r="L28" s="4">
        <f t="shared" si="21"/>
        <v>7.6549183968665613E-2</v>
      </c>
      <c r="M28" s="4">
        <f t="shared" si="21"/>
        <v>-1.9989991980659649E-2</v>
      </c>
      <c r="N28" s="4">
        <f t="shared" si="21"/>
        <v>2.839119010708413E-2</v>
      </c>
      <c r="O28" s="4">
        <f t="shared" si="21"/>
        <v>9.1692801270707891E-2</v>
      </c>
      <c r="P28" s="4">
        <f t="shared" si="21"/>
        <v>-0.12578923023398336</v>
      </c>
      <c r="Q28" s="4">
        <f t="shared" si="21"/>
        <v>-0.38344603350863093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29" spans="1:22" ht="15.5" x14ac:dyDescent="0.35">
      <c r="C29" t="s">
        <v>62</v>
      </c>
      <c r="H29" s="4" t="str">
        <f t="shared" ref="H29:V29" si="22">IFERROR(((H25-I25)/I25)*100%,"")</f>
        <v/>
      </c>
      <c r="I29" s="4">
        <f t="shared" si="22"/>
        <v>-0.40007228044813875</v>
      </c>
      <c r="J29" s="4">
        <f t="shared" si="22"/>
        <v>0.10239043824701195</v>
      </c>
      <c r="K29" s="4">
        <f t="shared" si="22"/>
        <v>-6.3341250989707096E-3</v>
      </c>
      <c r="L29" s="4">
        <f t="shared" si="22"/>
        <v>0.70330411328388409</v>
      </c>
      <c r="M29" s="4">
        <f t="shared" si="22"/>
        <v>-0.46959942775393421</v>
      </c>
      <c r="N29" s="4">
        <f t="shared" si="22"/>
        <v>9.3862815884477105E-3</v>
      </c>
      <c r="O29" s="4">
        <f t="shared" si="22"/>
        <v>1.6893203883495143</v>
      </c>
      <c r="P29" s="4">
        <f t="shared" si="22"/>
        <v>-0.24431401320616286</v>
      </c>
      <c r="Q29" s="4">
        <f t="shared" si="22"/>
        <v>-0.13239974538510502</v>
      </c>
      <c r="R29" s="4">
        <f t="shared" si="22"/>
        <v>-0.44644115574348125</v>
      </c>
      <c r="S29" s="4">
        <f t="shared" si="22"/>
        <v>0.27665317139001344</v>
      </c>
      <c r="T29" s="4">
        <f t="shared" si="22"/>
        <v>2.4423963133640605E-2</v>
      </c>
      <c r="U29" s="4">
        <f t="shared" si="22"/>
        <v>-0.73823884197828704</v>
      </c>
      <c r="V29" s="4" t="str">
        <f t="shared" si="22"/>
        <v/>
      </c>
    </row>
    <row r="30" spans="1:22" ht="15.5" x14ac:dyDescent="0.35">
      <c r="C30" t="s">
        <v>63</v>
      </c>
      <c r="H30" s="4">
        <f t="shared" ref="H30:V30" si="23">IFERROR(((H27-I27)/I27)*100%,"")</f>
        <v>1.7552658410461361</v>
      </c>
      <c r="I30" s="4">
        <f t="shared" si="23"/>
        <v>-0.35597718393307992</v>
      </c>
      <c r="J30" s="4">
        <f t="shared" si="23"/>
        <v>5.7903067209208792E-2</v>
      </c>
      <c r="K30" s="4">
        <f t="shared" si="23"/>
        <v>-5.6944427583728212E-3</v>
      </c>
      <c r="L30" s="4">
        <f t="shared" si="23"/>
        <v>0.34127603109926608</v>
      </c>
      <c r="M30" s="4">
        <f t="shared" si="23"/>
        <v>-0.45204554252991319</v>
      </c>
      <c r="N30" s="4">
        <f t="shared" si="23"/>
        <v>-7.9067304751011241E-3</v>
      </c>
      <c r="O30" s="4">
        <f t="shared" si="23"/>
        <v>1.5575947197380315</v>
      </c>
      <c r="P30" s="4">
        <f t="shared" si="23"/>
        <v>-0.22460584560225272</v>
      </c>
      <c r="Q30" s="4">
        <f t="shared" si="23"/>
        <v>-0.16150333950563853</v>
      </c>
      <c r="R30" s="4">
        <f t="shared" si="23"/>
        <v>-0.30275782689205688</v>
      </c>
      <c r="S30" s="4">
        <f t="shared" si="23"/>
        <v>0.33740517203755749</v>
      </c>
      <c r="T30" s="4">
        <f t="shared" si="23"/>
        <v>-0.1578096591089031</v>
      </c>
      <c r="U30" s="4">
        <f t="shared" si="23"/>
        <v>-0.86470017319593084</v>
      </c>
      <c r="V30" s="4" t="str">
        <f t="shared" si="23"/>
        <v/>
      </c>
    </row>
    <row r="32" spans="1:22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145.38</v>
      </c>
      <c r="E32" s="3">
        <f>IFERROR(INDEX(E51:E500,MATCH($A$32,$C$51:$C$500,0)),"")</f>
        <v>154.12</v>
      </c>
      <c r="H32" s="3">
        <f>IFERROR(INDEX(D32:G32,COUNT(D32:G32)),"")</f>
        <v>154.12</v>
      </c>
      <c r="I32" s="3">
        <f t="shared" ref="I32:V32" si="24">IFERROR(INDEX(I51:I500,MATCH($C$32,$C$51:$C$500,0)),"")</f>
        <v>137.13999999999999</v>
      </c>
      <c r="J32" s="3">
        <f t="shared" si="24"/>
        <v>149.6</v>
      </c>
      <c r="K32" s="3">
        <f t="shared" si="24"/>
        <v>121.94</v>
      </c>
      <c r="L32" s="3">
        <f t="shared" si="24"/>
        <v>118.71</v>
      </c>
      <c r="M32" s="3">
        <f t="shared" si="24"/>
        <v>110.96</v>
      </c>
      <c r="N32" s="3">
        <f t="shared" si="24"/>
        <v>114.62</v>
      </c>
      <c r="O32" s="3">
        <f t="shared" si="24"/>
        <v>134.69999999999999</v>
      </c>
      <c r="P32" s="3">
        <f t="shared" si="24"/>
        <v>149.07</v>
      </c>
      <c r="Q32" s="3">
        <f t="shared" si="24"/>
        <v>145.28</v>
      </c>
      <c r="R32" s="3">
        <f t="shared" si="24"/>
        <v>153.22</v>
      </c>
      <c r="S32" s="3">
        <f t="shared" si="24"/>
        <v>148.5</v>
      </c>
      <c r="T32" s="3">
        <f t="shared" si="24"/>
        <v>147.37</v>
      </c>
      <c r="U32" s="3">
        <f t="shared" si="24"/>
        <v>125.14</v>
      </c>
      <c r="V32" s="3">
        <f t="shared" si="24"/>
        <v>1034.43</v>
      </c>
    </row>
    <row r="33" spans="1:22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0.93</v>
      </c>
      <c r="E33" s="3">
        <f>IFERROR(INDEX(E51:E500,MATCH($A$33,$C$51:$C$500,0)),"")</f>
        <v>0.85</v>
      </c>
      <c r="H33" s="3">
        <f>IFERROR(INDEX(D33:G33,COUNT(D33:G33)),"")</f>
        <v>0.85</v>
      </c>
      <c r="I33" s="3">
        <f t="shared" ref="I33:V33" si="25">IFERROR(INDEX(I51:I500,MATCH($C$33,$C$51:$C$500,0)),"")</f>
        <v>0.94</v>
      </c>
      <c r="J33" s="3">
        <f t="shared" si="25"/>
        <v>1</v>
      </c>
      <c r="K33" s="3">
        <f t="shared" si="25"/>
        <v>1.34</v>
      </c>
      <c r="L33" s="3">
        <f t="shared" si="25"/>
        <v>1.34</v>
      </c>
      <c r="M33" s="3">
        <f t="shared" si="25"/>
        <v>1.72</v>
      </c>
      <c r="N33" s="3">
        <f t="shared" si="25"/>
        <v>2.15</v>
      </c>
      <c r="O33" s="3">
        <f t="shared" si="25"/>
        <v>2.2000000000000002</v>
      </c>
      <c r="P33" s="3">
        <f t="shared" si="25"/>
        <v>1.07</v>
      </c>
      <c r="Q33" s="3">
        <f t="shared" si="25"/>
        <v>1.18</v>
      </c>
      <c r="R33" s="3">
        <f t="shared" si="25"/>
        <v>1.5</v>
      </c>
      <c r="S33" s="3">
        <f t="shared" si="25"/>
        <v>1.45</v>
      </c>
      <c r="T33" s="3">
        <f t="shared" si="25"/>
        <v>0</v>
      </c>
      <c r="U33" s="3">
        <f t="shared" si="25"/>
        <v>0</v>
      </c>
      <c r="V33" s="3">
        <f t="shared" si="25"/>
        <v>0</v>
      </c>
    </row>
    <row r="34" spans="1:22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17.399999999999999</v>
      </c>
      <c r="E34" s="3">
        <f>IFERROR(INDEX(E51:E500,MATCH($A$34,$C$51:$C$500,0)),"")</f>
        <v>7.71</v>
      </c>
      <c r="H34" s="3">
        <f>IFERROR(INDEX(D34:G34,COUNT(D34:G34)),"")</f>
        <v>7.71</v>
      </c>
      <c r="I34" s="3">
        <f t="shared" ref="I34:V34" si="26">IFERROR(INDEX(I51:I500,MATCH($C$34,$C$51:$C$500,0)),"")</f>
        <v>7.77</v>
      </c>
      <c r="J34" s="3">
        <f t="shared" si="26"/>
        <v>5.38</v>
      </c>
      <c r="K34" s="3">
        <f t="shared" si="26"/>
        <v>6.49</v>
      </c>
      <c r="L34" s="3">
        <f t="shared" si="26"/>
        <v>6.29</v>
      </c>
      <c r="M34" s="3">
        <f t="shared" si="26"/>
        <v>12.88</v>
      </c>
      <c r="N34" s="3">
        <f t="shared" si="26"/>
        <v>8.8000000000000007</v>
      </c>
      <c r="O34" s="3">
        <f t="shared" si="26"/>
        <v>10.69</v>
      </c>
      <c r="P34" s="3">
        <f t="shared" si="26"/>
        <v>15.44</v>
      </c>
      <c r="Q34" s="3">
        <f t="shared" si="26"/>
        <v>12.55</v>
      </c>
      <c r="R34" s="3">
        <f t="shared" si="26"/>
        <v>14.64</v>
      </c>
      <c r="S34" s="3">
        <f t="shared" si="26"/>
        <v>7.58</v>
      </c>
      <c r="T34" s="3">
        <f t="shared" si="26"/>
        <v>0</v>
      </c>
      <c r="U34" s="3">
        <f t="shared" si="26"/>
        <v>0</v>
      </c>
      <c r="V34" s="3">
        <f t="shared" si="26"/>
        <v>0</v>
      </c>
    </row>
    <row r="35" spans="1:22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8.67</v>
      </c>
      <c r="E35" s="3">
        <f>IFERROR(INDEX(E51:E500,MATCH($A$35,$C$51:$C$500,0)),"")</f>
        <v>5.99</v>
      </c>
      <c r="H35" s="3">
        <f>IFERROR(INDEX(D35:G35,COUNT(D35:G35)),"")</f>
        <v>5.99</v>
      </c>
      <c r="I35" s="3">
        <f t="shared" ref="I35:V35" si="27">IFERROR(INDEX(I51:I500,MATCH($C$35,$C$51:$C$500,0)),"")</f>
        <v>4.75</v>
      </c>
      <c r="J35" s="3">
        <f t="shared" si="27"/>
        <v>3.53</v>
      </c>
      <c r="K35" s="3">
        <f t="shared" si="27"/>
        <v>4.09</v>
      </c>
      <c r="L35" s="3">
        <f t="shared" si="27"/>
        <v>3.97</v>
      </c>
      <c r="M35" s="3">
        <f t="shared" si="27"/>
        <v>6.39</v>
      </c>
      <c r="N35" s="3">
        <f t="shared" si="27"/>
        <v>4.51</v>
      </c>
      <c r="O35" s="3">
        <f t="shared" si="27"/>
        <v>5.38</v>
      </c>
      <c r="P35" s="3">
        <f t="shared" si="27"/>
        <v>7.4</v>
      </c>
      <c r="Q35" s="3">
        <f t="shared" si="27"/>
        <v>6.17</v>
      </c>
      <c r="R35" s="3">
        <f t="shared" si="27"/>
        <v>6.96</v>
      </c>
      <c r="S35" s="3">
        <f t="shared" si="27"/>
        <v>4.53</v>
      </c>
      <c r="T35" s="3">
        <f t="shared" si="27"/>
        <v>0</v>
      </c>
      <c r="U35" s="3">
        <f t="shared" si="27"/>
        <v>0</v>
      </c>
      <c r="V35" s="3">
        <f t="shared" si="27"/>
        <v>0</v>
      </c>
    </row>
    <row r="36" spans="1:22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V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  <c r="V36" s="4" t="str">
        <f t="shared" si="28"/>
        <v/>
      </c>
    </row>
    <row r="37" spans="1:22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V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  <c r="V37" s="3" t="str">
        <f t="shared" si="29"/>
        <v/>
      </c>
    </row>
    <row r="50" spans="2:22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</row>
    <row r="51" spans="2:22" ht="15.5" x14ac:dyDescent="0.35">
      <c r="B51" t="s">
        <v>84</v>
      </c>
      <c r="C51" t="s">
        <v>6</v>
      </c>
      <c r="D51" s="5">
        <v>750216406794</v>
      </c>
      <c r="E51" s="5">
        <v>1053230360920</v>
      </c>
      <c r="F51" s="5">
        <v>529508075971</v>
      </c>
      <c r="G51" s="5">
        <v>166225071497</v>
      </c>
      <c r="I51" s="5">
        <v>1309090934782</v>
      </c>
      <c r="J51" s="5">
        <v>2032677883645</v>
      </c>
      <c r="K51" s="5">
        <v>1921421675246</v>
      </c>
      <c r="L51" s="5">
        <v>1932425763139</v>
      </c>
      <c r="M51" s="5">
        <v>1440736819516</v>
      </c>
      <c r="N51" s="5">
        <v>2629300300189</v>
      </c>
      <c r="O51" s="5">
        <v>2650255153377</v>
      </c>
      <c r="P51" s="5">
        <v>1036229521794</v>
      </c>
      <c r="Q51" s="5">
        <v>1336390680684</v>
      </c>
      <c r="R51" s="5">
        <v>1593793682966</v>
      </c>
      <c r="S51" s="5">
        <v>2285853817278</v>
      </c>
      <c r="T51" s="5">
        <v>1538253685991</v>
      </c>
      <c r="U51" s="5">
        <v>1826491722006</v>
      </c>
      <c r="V51" s="5">
        <v>1350581042477</v>
      </c>
    </row>
    <row r="52" spans="2:22" ht="15.5" x14ac:dyDescent="0.35">
      <c r="C52" t="s">
        <v>85</v>
      </c>
      <c r="D52" s="5">
        <v>-338132537810</v>
      </c>
      <c r="E52" s="5">
        <v>-188305811429</v>
      </c>
      <c r="F52" s="5">
        <v>-207651563896</v>
      </c>
      <c r="G52" s="5">
        <v>-50442564281</v>
      </c>
      <c r="I52" s="5">
        <v>-441805122028</v>
      </c>
      <c r="J52" s="5">
        <v>-617203067966</v>
      </c>
      <c r="K52" s="5">
        <v>-595603659307</v>
      </c>
      <c r="L52" s="5">
        <v>-557280849866</v>
      </c>
      <c r="M52" s="5">
        <v>-594202910549</v>
      </c>
      <c r="N52" s="5">
        <v>-1014089942110</v>
      </c>
      <c r="O52" s="5">
        <v>-1167154497552</v>
      </c>
      <c r="P52" s="5">
        <v>-455409447543</v>
      </c>
      <c r="Q52" s="5">
        <v>-521538142529</v>
      </c>
      <c r="R52" s="5">
        <v>-697941651438</v>
      </c>
      <c r="S52" s="5">
        <v>-836804004001</v>
      </c>
      <c r="T52" s="5">
        <v>-462047015882</v>
      </c>
      <c r="U52" s="5">
        <v>-828973145064</v>
      </c>
      <c r="V52" s="5">
        <v>-883381981604</v>
      </c>
    </row>
    <row r="53" spans="2:22" ht="15.5" x14ac:dyDescent="0.35">
      <c r="C53" t="s">
        <v>86</v>
      </c>
      <c r="D53" s="5">
        <v>412083868984</v>
      </c>
      <c r="E53" s="5">
        <v>864924549491</v>
      </c>
      <c r="F53" s="5">
        <v>321856512075</v>
      </c>
      <c r="G53" s="5">
        <v>115782507216</v>
      </c>
      <c r="I53" s="5">
        <v>867285812754</v>
      </c>
      <c r="J53" s="5">
        <v>1415474815679</v>
      </c>
      <c r="K53" s="5">
        <v>1325818015939</v>
      </c>
      <c r="L53" s="5">
        <v>1375144913273</v>
      </c>
      <c r="M53" s="5">
        <v>846533908967</v>
      </c>
      <c r="N53" s="5">
        <v>1615210358079</v>
      </c>
      <c r="O53" s="5">
        <v>1483100655825</v>
      </c>
      <c r="P53" s="5">
        <v>580820074251</v>
      </c>
      <c r="Q53" s="5">
        <v>814852538155</v>
      </c>
      <c r="R53" s="5">
        <v>895852031528</v>
      </c>
      <c r="S53" s="5">
        <v>1449049813277</v>
      </c>
      <c r="T53" s="5">
        <v>1076206670109</v>
      </c>
      <c r="U53" s="5">
        <v>997518576942</v>
      </c>
      <c r="V53" s="5">
        <v>467199060873</v>
      </c>
    </row>
    <row r="54" spans="2:22" ht="15.5" x14ac:dyDescent="0.35">
      <c r="C54" t="s">
        <v>87</v>
      </c>
      <c r="D54" s="5">
        <v>-86933683933</v>
      </c>
      <c r="E54" s="5">
        <v>-95363150625</v>
      </c>
      <c r="F54" s="5">
        <v>-85204142401</v>
      </c>
      <c r="G54" s="5">
        <v>-56825882017</v>
      </c>
      <c r="I54" s="5">
        <v>-243639527621</v>
      </c>
      <c r="J54" s="5">
        <v>-273517816535</v>
      </c>
      <c r="K54" s="5">
        <v>-247605192255</v>
      </c>
      <c r="L54" s="5">
        <v>-198425409759</v>
      </c>
      <c r="M54" s="5">
        <v>-181305280370</v>
      </c>
      <c r="N54" s="5">
        <v>-293435759324</v>
      </c>
      <c r="O54" s="5">
        <v>-249338475222</v>
      </c>
      <c r="P54" s="5">
        <v>-165391292937</v>
      </c>
      <c r="Q54" s="5">
        <v>-190784405379</v>
      </c>
      <c r="R54" s="5">
        <v>-171725943771</v>
      </c>
      <c r="S54" s="5">
        <v>-264594882659</v>
      </c>
      <c r="T54" s="5">
        <v>-72884060957</v>
      </c>
      <c r="U54" s="5">
        <v>-74946566324</v>
      </c>
      <c r="V54" s="5">
        <v>-96962898578</v>
      </c>
    </row>
    <row r="55" spans="2:22" ht="15.5" x14ac:dyDescent="0.35">
      <c r="C55" t="s">
        <v>88</v>
      </c>
      <c r="D55" s="5">
        <v>-25603847252</v>
      </c>
      <c r="E55" s="5">
        <v>-33390083359</v>
      </c>
      <c r="F55" s="5">
        <v>-16162294734</v>
      </c>
      <c r="G55" s="5">
        <v>-8710062545</v>
      </c>
      <c r="I55" s="5">
        <v>-46755680428</v>
      </c>
      <c r="J55" s="5">
        <v>-83524692285</v>
      </c>
      <c r="K55" s="5">
        <v>-69331246541</v>
      </c>
      <c r="L55" s="5">
        <v>-35785277861</v>
      </c>
      <c r="M55" s="5">
        <v>-42732905271</v>
      </c>
      <c r="N55" s="5">
        <v>-91700978178</v>
      </c>
      <c r="O55" s="5">
        <v>-81721933589</v>
      </c>
      <c r="P55" s="5">
        <v>-22002264173</v>
      </c>
      <c r="Q55" s="5">
        <v>-47127975069</v>
      </c>
      <c r="R55" s="5">
        <v>-34352238299</v>
      </c>
      <c r="S55" s="5">
        <v>-86688941283</v>
      </c>
      <c r="T55" s="5">
        <v>-13872979179</v>
      </c>
      <c r="U55" s="5">
        <v>-21587925067</v>
      </c>
      <c r="V55" s="5">
        <v>-45690704884</v>
      </c>
    </row>
    <row r="56" spans="2:22" ht="15.5" x14ac:dyDescent="0.35">
      <c r="C56" t="s">
        <v>89</v>
      </c>
      <c r="D56" s="5">
        <v>-42183950723</v>
      </c>
      <c r="E56" s="5">
        <v>-35067910534</v>
      </c>
      <c r="F56" s="5">
        <v>-55700166573</v>
      </c>
      <c r="G56" s="5">
        <v>-43489676321</v>
      </c>
      <c r="I56" s="5">
        <v>-163313917432</v>
      </c>
      <c r="J56" s="5">
        <v>-138149109709</v>
      </c>
      <c r="K56" s="5">
        <v>-126779170566</v>
      </c>
      <c r="L56" s="5">
        <v>-119099686264</v>
      </c>
      <c r="M56" s="5">
        <v>-103276675592</v>
      </c>
      <c r="N56" s="5">
        <v>-140385472767</v>
      </c>
      <c r="O56" s="5">
        <v>-112912182537</v>
      </c>
      <c r="P56" s="5">
        <v>-117154977853</v>
      </c>
      <c r="Q56" s="5">
        <v>-106563235403</v>
      </c>
      <c r="R56" s="5">
        <v>-71561296397</v>
      </c>
      <c r="S56" s="5">
        <v>-63587049823</v>
      </c>
      <c r="T56" s="5">
        <v>-59011081778</v>
      </c>
      <c r="U56" s="5">
        <v>-53358641257</v>
      </c>
      <c r="V56" s="5">
        <v>-51272193694</v>
      </c>
    </row>
    <row r="57" spans="2:22" ht="15.5" x14ac:dyDescent="0.35">
      <c r="C57" t="s">
        <v>388</v>
      </c>
      <c r="D57" s="5">
        <v>-19145885958</v>
      </c>
      <c r="E57" s="5">
        <v>-26905156732</v>
      </c>
      <c r="F57" s="5">
        <v>-13341681094</v>
      </c>
      <c r="G57" s="5">
        <v>-4626143151</v>
      </c>
      <c r="I57" s="5">
        <v>-33569929761</v>
      </c>
      <c r="J57" s="5">
        <v>-51844014541</v>
      </c>
      <c r="K57" s="5">
        <v>-51494775148</v>
      </c>
      <c r="L57" s="5">
        <v>-43540445634</v>
      </c>
      <c r="M57" s="5">
        <v>-35295699507</v>
      </c>
      <c r="N57" s="5">
        <v>-61349308379</v>
      </c>
      <c r="O57" s="5">
        <v>-54704359096</v>
      </c>
      <c r="P57" s="5">
        <v>-26234050911</v>
      </c>
      <c r="Q57" s="5">
        <v>-37093194907</v>
      </c>
      <c r="R57" s="5">
        <v>-65812409075</v>
      </c>
      <c r="S57" s="5">
        <v>-114318891553</v>
      </c>
    </row>
    <row r="58" spans="2:22" ht="15.5" x14ac:dyDescent="0.35">
      <c r="C58" t="s">
        <v>90</v>
      </c>
      <c r="D58" s="5">
        <v>325150185051</v>
      </c>
      <c r="E58" s="5">
        <v>769561398866</v>
      </c>
      <c r="F58" s="5">
        <v>236652369674</v>
      </c>
      <c r="G58" s="5">
        <v>58956625199</v>
      </c>
      <c r="I58" s="5">
        <v>623646285133</v>
      </c>
      <c r="J58" s="5">
        <v>1141956999144</v>
      </c>
      <c r="K58" s="5">
        <v>1078212823684</v>
      </c>
      <c r="L58" s="5">
        <v>1176719503514</v>
      </c>
      <c r="M58" s="5">
        <v>665228628597</v>
      </c>
      <c r="N58" s="5">
        <v>1321774598755</v>
      </c>
      <c r="O58" s="5">
        <v>1233762180603</v>
      </c>
      <c r="P58" s="5">
        <v>415428781314</v>
      </c>
      <c r="Q58" s="5">
        <v>624068132776</v>
      </c>
      <c r="R58" s="5">
        <v>724126087757</v>
      </c>
      <c r="S58" s="5">
        <v>1184454930618</v>
      </c>
      <c r="T58" s="5">
        <v>1003322609152</v>
      </c>
      <c r="U58" s="5">
        <v>922572010618</v>
      </c>
      <c r="V58" s="5">
        <v>370236162295</v>
      </c>
    </row>
    <row r="59" spans="2:22" ht="15.5" x14ac:dyDescent="0.35">
      <c r="C59" t="s">
        <v>91</v>
      </c>
      <c r="D59" s="5">
        <v>59835664046</v>
      </c>
      <c r="E59" s="5">
        <v>62072774630</v>
      </c>
      <c r="F59" s="5">
        <v>48568353857</v>
      </c>
      <c r="G59" s="5">
        <v>41420414637</v>
      </c>
      <c r="I59" s="5">
        <v>218405239696</v>
      </c>
      <c r="J59" s="5">
        <v>231826485574</v>
      </c>
      <c r="K59" s="5">
        <v>164894859629</v>
      </c>
      <c r="L59" s="5">
        <v>62112637164</v>
      </c>
      <c r="M59" s="5">
        <v>65669519842</v>
      </c>
      <c r="N59" s="5">
        <v>39525408135</v>
      </c>
      <c r="O59" s="5">
        <v>116580835940</v>
      </c>
      <c r="P59" s="5">
        <v>98947297874</v>
      </c>
      <c r="Q59" s="5">
        <v>46175554043</v>
      </c>
      <c r="R59" s="5">
        <v>51235930024</v>
      </c>
      <c r="S59" s="5">
        <v>196242387216</v>
      </c>
      <c r="T59" s="5">
        <v>44076119410</v>
      </c>
      <c r="U59" s="5">
        <v>114163173336</v>
      </c>
      <c r="V59" s="5">
        <v>41881947608</v>
      </c>
    </row>
    <row r="60" spans="2:22" ht="15.5" x14ac:dyDescent="0.35">
      <c r="C60" t="s">
        <v>92</v>
      </c>
      <c r="D60" s="5">
        <v>16349114912</v>
      </c>
      <c r="E60" s="5">
        <v>2856620213</v>
      </c>
      <c r="F60" s="5">
        <v>3878446186</v>
      </c>
      <c r="G60" s="5">
        <v>5542090150</v>
      </c>
      <c r="I60" s="5">
        <v>50686640728</v>
      </c>
      <c r="J60" s="5">
        <v>74780910806</v>
      </c>
      <c r="K60" s="5">
        <v>38179072399</v>
      </c>
      <c r="L60" s="5">
        <v>22520743338</v>
      </c>
      <c r="M60" s="5">
        <v>38186817033</v>
      </c>
      <c r="N60" s="5">
        <v>71375082444</v>
      </c>
      <c r="O60" s="5">
        <v>58464257039</v>
      </c>
      <c r="P60" s="5">
        <v>19326705767</v>
      </c>
      <c r="Q60" s="5">
        <v>23720248849</v>
      </c>
      <c r="R60" s="5">
        <v>9811891161</v>
      </c>
      <c r="S60" s="5">
        <v>19362427444</v>
      </c>
      <c r="T60" s="5">
        <v>25664542565</v>
      </c>
      <c r="U60" s="5">
        <v>35915069569</v>
      </c>
      <c r="V60" s="5">
        <v>34820085851</v>
      </c>
    </row>
    <row r="61" spans="2:22" ht="15.5" x14ac:dyDescent="0.35">
      <c r="C61" t="s">
        <v>93</v>
      </c>
      <c r="D61" s="5">
        <v>1355782611</v>
      </c>
      <c r="E61" s="5">
        <v>349041578</v>
      </c>
      <c r="F61" s="5">
        <v>138080733</v>
      </c>
      <c r="G61" s="5">
        <v>579502062</v>
      </c>
      <c r="I61" s="5">
        <v>880093331</v>
      </c>
      <c r="J61" s="5">
        <v>1207500605</v>
      </c>
      <c r="K61" s="5">
        <v>-566541033</v>
      </c>
      <c r="L61" s="5">
        <v>1379069332</v>
      </c>
      <c r="M61" s="5">
        <v>88765086</v>
      </c>
      <c r="N61" s="5">
        <v>4217814243</v>
      </c>
      <c r="O61" s="5">
        <v>-1733532672</v>
      </c>
      <c r="P61" s="5">
        <v>11030537873</v>
      </c>
      <c r="Q61" s="5">
        <v>1614504126</v>
      </c>
      <c r="R61" s="5">
        <v>-27400045513</v>
      </c>
      <c r="S61" s="5">
        <v>135068438623</v>
      </c>
      <c r="T61" s="5">
        <v>-3900360451</v>
      </c>
      <c r="U61" s="5">
        <v>66394230914</v>
      </c>
      <c r="V61" s="5">
        <v>3487088480</v>
      </c>
    </row>
    <row r="62" spans="2:22" ht="15.5" x14ac:dyDescent="0.35">
      <c r="C62" t="s">
        <v>387</v>
      </c>
      <c r="D62" s="5">
        <v>900000</v>
      </c>
      <c r="I62" s="5">
        <v>176500000</v>
      </c>
      <c r="J62" s="5">
        <v>335990625</v>
      </c>
      <c r="L62" s="5">
        <v>1064175001</v>
      </c>
      <c r="N62" s="5">
        <v>90000000</v>
      </c>
    </row>
    <row r="63" spans="2:22" ht="15.5" x14ac:dyDescent="0.35">
      <c r="C63" t="s">
        <v>1708</v>
      </c>
      <c r="D63" s="5">
        <v>-879598175</v>
      </c>
      <c r="E63" s="5">
        <v>-744083669</v>
      </c>
      <c r="F63" s="5">
        <v>1220621393</v>
      </c>
      <c r="G63" s="5">
        <v>-410727451</v>
      </c>
      <c r="I63" s="5">
        <v>2424023725</v>
      </c>
      <c r="J63" s="5">
        <v>12394760437</v>
      </c>
      <c r="K63" s="5">
        <v>2251624666</v>
      </c>
      <c r="L63" s="5">
        <v>-912498543</v>
      </c>
      <c r="M63" s="5">
        <v>4009858653</v>
      </c>
      <c r="N63" s="5">
        <v>-4974740168</v>
      </c>
      <c r="O63" s="5">
        <v>-5735903977</v>
      </c>
      <c r="P63" s="5">
        <v>-4237415029</v>
      </c>
      <c r="Q63" s="5">
        <v>-261871581</v>
      </c>
    </row>
    <row r="64" spans="2:22" ht="15.5" x14ac:dyDescent="0.35">
      <c r="C64" t="s">
        <v>27</v>
      </c>
      <c r="D64" s="5">
        <v>-6895917116</v>
      </c>
      <c r="E64" s="5">
        <v>-2591951243</v>
      </c>
      <c r="F64" s="5">
        <v>-2748848350</v>
      </c>
      <c r="G64" s="5">
        <v>-2963962317</v>
      </c>
      <c r="I64" s="5">
        <v>-24630366442</v>
      </c>
      <c r="J64" s="5">
        <v>-38476836785</v>
      </c>
      <c r="K64" s="5">
        <v>-26620388552</v>
      </c>
      <c r="L64" s="5">
        <v>-53582814312</v>
      </c>
      <c r="M64" s="5">
        <v>-56849041733</v>
      </c>
      <c r="N64" s="5">
        <v>-90731255855</v>
      </c>
      <c r="S64" s="5">
        <v>-1459666063</v>
      </c>
      <c r="T64" s="5">
        <v>-4049847592</v>
      </c>
      <c r="U64" s="5">
        <v>-3671431148</v>
      </c>
      <c r="V64" s="5">
        <v>-2730627743</v>
      </c>
    </row>
    <row r="65" spans="3:22" ht="15.5" x14ac:dyDescent="0.35">
      <c r="C65" t="s">
        <v>97</v>
      </c>
      <c r="D65" s="5">
        <v>3523271</v>
      </c>
      <c r="E65" s="5">
        <v>-20116755</v>
      </c>
      <c r="F65" s="5">
        <v>-3499938719</v>
      </c>
      <c r="G65" s="5">
        <v>33577483</v>
      </c>
      <c r="I65" s="5">
        <v>-3386790082</v>
      </c>
      <c r="J65" s="5">
        <v>-78035238</v>
      </c>
      <c r="K65" s="5">
        <v>6168278078</v>
      </c>
      <c r="L65" s="5">
        <v>-520782343</v>
      </c>
      <c r="M65" s="5">
        <v>584516437</v>
      </c>
      <c r="N65" s="5">
        <v>10251125067</v>
      </c>
      <c r="O65" s="5">
        <v>-3278193314</v>
      </c>
      <c r="P65" s="5">
        <v>-40354735</v>
      </c>
      <c r="Q65" s="5">
        <v>-3407328151</v>
      </c>
      <c r="R65" s="5">
        <v>417903274</v>
      </c>
      <c r="S65" s="5">
        <v>-2416119753</v>
      </c>
    </row>
    <row r="66" spans="3:22" ht="15.5" x14ac:dyDescent="0.35">
      <c r="C66" t="s">
        <v>98</v>
      </c>
      <c r="D66" s="5">
        <v>59835664046</v>
      </c>
      <c r="E66" s="5">
        <v>62072774630</v>
      </c>
      <c r="F66" s="5">
        <v>48568353857</v>
      </c>
      <c r="G66" s="5">
        <v>41420414637</v>
      </c>
      <c r="I66" s="5">
        <v>218405239696</v>
      </c>
      <c r="J66" s="5">
        <v>231826485574</v>
      </c>
      <c r="K66" s="5">
        <v>164894859629</v>
      </c>
      <c r="L66" s="5">
        <v>62112637164</v>
      </c>
      <c r="M66" s="5">
        <v>65669519842</v>
      </c>
      <c r="N66" s="5">
        <v>39525408135</v>
      </c>
      <c r="O66" s="5">
        <v>116580835940</v>
      </c>
      <c r="P66" s="5">
        <v>98947297874</v>
      </c>
      <c r="Q66" s="5">
        <v>46175554043</v>
      </c>
      <c r="R66" s="5">
        <v>51235930024</v>
      </c>
      <c r="S66" s="5">
        <v>196242387216</v>
      </c>
      <c r="T66" s="5">
        <v>44076119410</v>
      </c>
      <c r="U66" s="5">
        <v>114163173336</v>
      </c>
      <c r="V66" s="5">
        <v>41881947608</v>
      </c>
    </row>
    <row r="67" spans="3:22" ht="15.5" x14ac:dyDescent="0.35">
      <c r="C67" t="s">
        <v>29</v>
      </c>
      <c r="D67" s="5">
        <v>384985849097</v>
      </c>
      <c r="E67" s="5">
        <v>831634173496</v>
      </c>
      <c r="F67" s="5">
        <v>285220723531</v>
      </c>
      <c r="G67" s="5">
        <v>100377039836</v>
      </c>
      <c r="I67" s="5">
        <v>842051524829</v>
      </c>
      <c r="J67" s="5">
        <v>1373783484718</v>
      </c>
      <c r="K67" s="5">
        <v>1243107683313</v>
      </c>
      <c r="L67" s="5">
        <v>1238832140678</v>
      </c>
      <c r="M67" s="5">
        <v>730898148439</v>
      </c>
      <c r="N67" s="5">
        <v>1361300006890</v>
      </c>
      <c r="O67" s="5">
        <v>1350343016543</v>
      </c>
      <c r="P67" s="5">
        <v>514376079188</v>
      </c>
      <c r="Q67" s="5">
        <v>670243686819</v>
      </c>
      <c r="R67" s="5">
        <v>775362017781</v>
      </c>
      <c r="S67" s="5">
        <v>1380697317834</v>
      </c>
      <c r="T67" s="5">
        <v>1047398728562</v>
      </c>
      <c r="U67" s="5">
        <v>1036735183954</v>
      </c>
      <c r="V67" s="5">
        <v>412118109903</v>
      </c>
    </row>
    <row r="68" spans="3:22" ht="15.5" x14ac:dyDescent="0.35">
      <c r="C68" t="s">
        <v>28</v>
      </c>
      <c r="D68" s="5">
        <v>-10627701920</v>
      </c>
      <c r="E68" s="5">
        <v>-12601912477</v>
      </c>
      <c r="F68" s="5">
        <v>-9910024520</v>
      </c>
      <c r="G68" s="5">
        <v>-8158761160</v>
      </c>
      <c r="I68" s="5">
        <v>-41102360717</v>
      </c>
      <c r="J68" s="5">
        <v>-39152674220</v>
      </c>
      <c r="K68" s="5">
        <v>-32215436880</v>
      </c>
      <c r="L68" s="5">
        <v>-20335753680</v>
      </c>
      <c r="M68" s="5">
        <v>-16039729640</v>
      </c>
      <c r="N68" s="5">
        <v>-12724622240</v>
      </c>
      <c r="O68" s="5">
        <v>-14922097250</v>
      </c>
      <c r="P68" s="5">
        <v>-18011108750</v>
      </c>
      <c r="Q68" s="5">
        <v>-13124051000</v>
      </c>
      <c r="R68" s="5">
        <v>-17813681000</v>
      </c>
      <c r="S68" s="5">
        <v>-12489082500</v>
      </c>
      <c r="T68" s="5">
        <v>-82831315513</v>
      </c>
      <c r="U68" s="5">
        <v>-95284649920</v>
      </c>
      <c r="V68" s="5">
        <v>-67901288607</v>
      </c>
    </row>
    <row r="69" spans="3:22" ht="15.5" x14ac:dyDescent="0.35">
      <c r="C69" t="s">
        <v>285</v>
      </c>
      <c r="D69" s="5">
        <v>-10627701920</v>
      </c>
      <c r="E69" s="5">
        <v>-12601912477</v>
      </c>
      <c r="F69" s="5">
        <v>-9910024520</v>
      </c>
      <c r="G69" s="5">
        <v>-8158761160</v>
      </c>
      <c r="I69" s="5">
        <v>-41102360717</v>
      </c>
      <c r="J69" s="5">
        <v>-39152674220</v>
      </c>
      <c r="K69" s="5">
        <v>-32215436880</v>
      </c>
      <c r="L69" s="5">
        <v>-20335753680</v>
      </c>
      <c r="M69" s="5">
        <v>-16039729640</v>
      </c>
      <c r="N69" s="5">
        <v>-12724622240</v>
      </c>
      <c r="O69" s="5">
        <v>-14922097250</v>
      </c>
      <c r="P69" s="5">
        <v>-18011108750</v>
      </c>
      <c r="Q69" s="5">
        <v>-13124051000</v>
      </c>
      <c r="R69" s="5">
        <v>-17813681000</v>
      </c>
      <c r="S69" s="5">
        <v>-12489082500</v>
      </c>
    </row>
    <row r="70" spans="3:22" ht="15.5" x14ac:dyDescent="0.35">
      <c r="C70" t="s">
        <v>286</v>
      </c>
    </row>
    <row r="71" spans="3:22" ht="15.5" x14ac:dyDescent="0.35">
      <c r="C71" t="s">
        <v>287</v>
      </c>
      <c r="D71" s="5">
        <v>-10627701920</v>
      </c>
      <c r="E71" s="5">
        <v>-12601912477</v>
      </c>
      <c r="F71" s="5">
        <v>-9910024520</v>
      </c>
      <c r="G71" s="5">
        <v>-8158761160</v>
      </c>
      <c r="I71" s="5">
        <v>-41102360717</v>
      </c>
      <c r="J71" s="5">
        <v>-39152674220</v>
      </c>
      <c r="K71" s="5">
        <v>-32215436880</v>
      </c>
      <c r="L71" s="5">
        <v>-20335753680</v>
      </c>
      <c r="M71" s="5">
        <v>-16039729640</v>
      </c>
      <c r="N71" s="5">
        <v>-12724622240</v>
      </c>
      <c r="O71" s="5">
        <v>-14922097250</v>
      </c>
      <c r="P71" s="5">
        <v>-18011108750</v>
      </c>
      <c r="Q71" s="5">
        <v>-13124051000</v>
      </c>
      <c r="R71" s="5">
        <v>-17813681000</v>
      </c>
      <c r="S71" s="5">
        <v>-12489082500</v>
      </c>
      <c r="T71" s="5">
        <v>-82831315513</v>
      </c>
      <c r="U71" s="5">
        <v>-95284649920</v>
      </c>
      <c r="V71" s="5">
        <v>-67901288607</v>
      </c>
    </row>
    <row r="72" spans="3:22" ht="15.5" x14ac:dyDescent="0.35">
      <c r="C72" t="s">
        <v>99</v>
      </c>
      <c r="D72" s="5">
        <v>374358147177</v>
      </c>
      <c r="E72" s="5">
        <v>819032261019</v>
      </c>
      <c r="F72" s="5">
        <v>275310699011</v>
      </c>
      <c r="G72" s="5">
        <v>92218278676</v>
      </c>
      <c r="I72" s="5">
        <v>800949164112</v>
      </c>
      <c r="J72" s="5">
        <v>1334630810498</v>
      </c>
      <c r="K72" s="5">
        <v>1210892246433</v>
      </c>
      <c r="L72" s="5">
        <v>1218496386998</v>
      </c>
      <c r="M72" s="5">
        <v>714858418799</v>
      </c>
      <c r="N72" s="5">
        <v>1348575384650</v>
      </c>
      <c r="O72" s="5">
        <v>1335420919293</v>
      </c>
      <c r="P72" s="5">
        <v>496364970438</v>
      </c>
      <c r="Q72" s="5">
        <v>657119635819</v>
      </c>
      <c r="R72" s="5">
        <v>757548336781</v>
      </c>
      <c r="S72" s="5">
        <v>1368208235334</v>
      </c>
      <c r="T72" s="5">
        <v>964567413049</v>
      </c>
      <c r="U72" s="5">
        <v>941450534034</v>
      </c>
      <c r="V72" s="5">
        <v>344216821296</v>
      </c>
    </row>
    <row r="73" spans="3:22" ht="15.5" x14ac:dyDescent="0.35">
      <c r="C73" t="s">
        <v>510</v>
      </c>
      <c r="V73" s="5">
        <v>15500986210</v>
      </c>
    </row>
    <row r="74" spans="3:22" ht="15.5" x14ac:dyDescent="0.35">
      <c r="C74" t="s">
        <v>101</v>
      </c>
      <c r="D74" s="5">
        <v>374358147177</v>
      </c>
      <c r="E74" s="5">
        <v>819032261019</v>
      </c>
      <c r="F74" s="5">
        <v>275310699011</v>
      </c>
      <c r="G74" s="5">
        <v>92218278676</v>
      </c>
      <c r="I74" s="5">
        <v>800949164112</v>
      </c>
      <c r="J74" s="5">
        <v>1334630810498</v>
      </c>
      <c r="K74" s="5">
        <v>1210892246433</v>
      </c>
      <c r="L74" s="5">
        <v>1218496386998</v>
      </c>
      <c r="M74" s="5">
        <v>714858418799</v>
      </c>
      <c r="N74" s="5">
        <v>1348575384650</v>
      </c>
      <c r="O74" s="5">
        <v>1335420919293</v>
      </c>
      <c r="P74" s="5">
        <v>496364970438</v>
      </c>
      <c r="Q74" s="5">
        <v>657119635819</v>
      </c>
      <c r="R74" s="5">
        <v>757548336781</v>
      </c>
      <c r="S74" s="5">
        <v>1368208235334</v>
      </c>
      <c r="T74" s="5">
        <v>964567413049</v>
      </c>
      <c r="U74" s="5">
        <v>941450534034</v>
      </c>
      <c r="V74" s="5">
        <v>359717807506</v>
      </c>
    </row>
    <row r="75" spans="3:22" ht="15.5" x14ac:dyDescent="0.35">
      <c r="C75" t="s">
        <v>102</v>
      </c>
      <c r="D75" s="5">
        <v>3523271</v>
      </c>
      <c r="E75" s="5">
        <v>-20116755</v>
      </c>
      <c r="F75" s="5">
        <v>-3499938719</v>
      </c>
      <c r="G75" s="5">
        <v>33577483</v>
      </c>
      <c r="I75" s="5">
        <v>-3386790082</v>
      </c>
      <c r="J75" s="5">
        <v>-78035238</v>
      </c>
      <c r="K75" s="5">
        <v>6168278078</v>
      </c>
      <c r="L75" s="5">
        <v>-520782343</v>
      </c>
      <c r="M75" s="5">
        <v>584516437</v>
      </c>
      <c r="N75" s="5">
        <v>10251125067</v>
      </c>
      <c r="O75" s="5">
        <v>-3278193314</v>
      </c>
      <c r="P75" s="5">
        <v>-40354735</v>
      </c>
      <c r="Q75" s="5">
        <v>-3407328151</v>
      </c>
      <c r="R75" s="5">
        <v>417903274</v>
      </c>
      <c r="S75" s="5">
        <v>-2416119753</v>
      </c>
    </row>
    <row r="76" spans="3:22" ht="15.5" x14ac:dyDescent="0.35">
      <c r="C76" t="s">
        <v>288</v>
      </c>
      <c r="D76" s="5">
        <v>3523271</v>
      </c>
      <c r="E76" s="5">
        <v>-20116755</v>
      </c>
      <c r="F76" s="5">
        <v>-3499938719</v>
      </c>
      <c r="G76" s="5">
        <v>33577483</v>
      </c>
      <c r="I76" s="5">
        <v>-3386790082</v>
      </c>
      <c r="J76" s="5">
        <v>-78035238</v>
      </c>
      <c r="K76" s="5">
        <v>6168278078</v>
      </c>
      <c r="L76" s="5">
        <v>-520782343</v>
      </c>
      <c r="M76" s="5">
        <v>584516437</v>
      </c>
      <c r="N76" s="5">
        <v>10251125067</v>
      </c>
      <c r="O76" s="5">
        <v>-3278193314</v>
      </c>
      <c r="P76" s="5">
        <v>-40354735</v>
      </c>
      <c r="Q76" s="5">
        <v>-3407328151</v>
      </c>
      <c r="R76" s="5">
        <v>417903274</v>
      </c>
      <c r="S76" s="5">
        <v>-2416119753</v>
      </c>
    </row>
    <row r="77" spans="3:22" ht="15.5" x14ac:dyDescent="0.35">
      <c r="C77" t="s">
        <v>103</v>
      </c>
      <c r="D77" s="5">
        <v>374361670448</v>
      </c>
      <c r="E77" s="5">
        <v>819012144264</v>
      </c>
      <c r="F77" s="5">
        <v>271810760292</v>
      </c>
      <c r="G77" s="5">
        <v>92251856159</v>
      </c>
      <c r="I77" s="5">
        <v>797562374030</v>
      </c>
      <c r="J77" s="5">
        <v>1334552775260</v>
      </c>
      <c r="K77" s="5">
        <v>1217060524511</v>
      </c>
      <c r="L77" s="5">
        <v>1217975604655</v>
      </c>
      <c r="M77" s="5">
        <v>715442935236</v>
      </c>
      <c r="N77" s="5">
        <v>1358826509717</v>
      </c>
      <c r="O77" s="5">
        <v>1332142725979</v>
      </c>
      <c r="P77" s="5">
        <v>496324615703</v>
      </c>
      <c r="Q77" s="5">
        <v>653712307668</v>
      </c>
      <c r="R77" s="5">
        <v>757966240055</v>
      </c>
      <c r="S77" s="5">
        <v>1365792115581</v>
      </c>
      <c r="T77" s="5">
        <v>964567413049</v>
      </c>
      <c r="U77" s="5">
        <v>941450534034</v>
      </c>
      <c r="V77" s="5">
        <v>359717807506</v>
      </c>
    </row>
    <row r="78" spans="3:22" ht="15.5" x14ac:dyDescent="0.35">
      <c r="C78" t="s">
        <v>104</v>
      </c>
      <c r="D78" s="5">
        <v>374358147177</v>
      </c>
      <c r="E78" s="5">
        <v>819032261019</v>
      </c>
      <c r="F78" s="5">
        <v>275310699011</v>
      </c>
      <c r="G78" s="5">
        <v>92218278676</v>
      </c>
      <c r="I78" s="5">
        <v>800949164112</v>
      </c>
      <c r="J78" s="5">
        <v>1334630810498</v>
      </c>
      <c r="K78" s="5">
        <v>1210892246433</v>
      </c>
      <c r="L78" s="5">
        <v>1218496386998</v>
      </c>
      <c r="M78" s="5">
        <v>714858418799</v>
      </c>
      <c r="N78" s="5">
        <v>1348575384650</v>
      </c>
      <c r="O78" s="5">
        <v>1335420919293</v>
      </c>
      <c r="P78" s="5">
        <v>496364970438</v>
      </c>
      <c r="Q78" s="5">
        <v>657119635819</v>
      </c>
      <c r="R78" s="5">
        <v>757548336781</v>
      </c>
      <c r="S78" s="5">
        <v>1368208235334</v>
      </c>
      <c r="T78" s="5">
        <v>964567413049</v>
      </c>
      <c r="U78" s="5">
        <v>941450534034</v>
      </c>
      <c r="V78" s="5">
        <v>359717807506</v>
      </c>
    </row>
    <row r="79" spans="3:22" ht="15.5" x14ac:dyDescent="0.35">
      <c r="C79" t="s">
        <v>8</v>
      </c>
      <c r="D79" s="5">
        <v>373989533377</v>
      </c>
      <c r="E79" s="5">
        <v>818246457014</v>
      </c>
      <c r="F79" s="5">
        <v>271668036608</v>
      </c>
      <c r="G79" s="5">
        <v>92158964498</v>
      </c>
      <c r="I79" s="5">
        <v>796922633819</v>
      </c>
      <c r="J79" s="5">
        <v>1333579338583</v>
      </c>
      <c r="K79" s="5">
        <v>1215964498705</v>
      </c>
      <c r="L79" s="5">
        <v>1216771623116</v>
      </c>
      <c r="M79" s="5">
        <v>715323867415</v>
      </c>
      <c r="N79" s="5">
        <v>1357899053395</v>
      </c>
      <c r="O79" s="5">
        <v>1331659602606</v>
      </c>
      <c r="P79" s="5">
        <v>496209111604</v>
      </c>
      <c r="Q79" s="5">
        <v>653311858533</v>
      </c>
      <c r="R79" s="5">
        <v>757656267335</v>
      </c>
      <c r="S79" s="5">
        <v>1365511551143</v>
      </c>
      <c r="T79" s="5">
        <v>964112888998</v>
      </c>
      <c r="U79" s="5">
        <v>941304227518</v>
      </c>
      <c r="V79" s="5">
        <v>359598781976</v>
      </c>
    </row>
    <row r="80" spans="3:22" ht="15.5" x14ac:dyDescent="0.35">
      <c r="C80" t="s">
        <v>289</v>
      </c>
      <c r="D80" s="5">
        <v>372137071</v>
      </c>
      <c r="E80" s="5">
        <v>765687250</v>
      </c>
      <c r="F80" s="5">
        <v>142723684</v>
      </c>
      <c r="G80" s="5">
        <v>92891661</v>
      </c>
      <c r="I80" s="5">
        <v>639740211</v>
      </c>
      <c r="J80" s="5">
        <v>973436677</v>
      </c>
      <c r="K80" s="5">
        <v>1096025806</v>
      </c>
      <c r="L80" s="5">
        <v>1203981539</v>
      </c>
      <c r="M80" s="5">
        <v>119067821</v>
      </c>
      <c r="N80" s="5">
        <v>927456322</v>
      </c>
      <c r="O80" s="5">
        <v>483123373</v>
      </c>
      <c r="P80" s="5">
        <v>115504099</v>
      </c>
      <c r="Q80" s="5">
        <v>400449135</v>
      </c>
      <c r="R80" s="5">
        <v>309972720</v>
      </c>
      <c r="S80" s="5">
        <v>280564438</v>
      </c>
      <c r="T80" s="5">
        <v>454524051</v>
      </c>
      <c r="U80" s="5">
        <v>146306516</v>
      </c>
      <c r="V80" s="5">
        <v>119025530</v>
      </c>
    </row>
    <row r="81" spans="2:22" ht="15.5" x14ac:dyDescent="0.35">
      <c r="C81" t="s">
        <v>105</v>
      </c>
      <c r="D81" s="5">
        <v>374358147177</v>
      </c>
      <c r="E81" s="5">
        <v>819032261019</v>
      </c>
      <c r="F81" s="5">
        <v>275310699011</v>
      </c>
      <c r="G81" s="5">
        <v>92218278676</v>
      </c>
      <c r="I81" s="5">
        <v>800949164112</v>
      </c>
      <c r="J81" s="5">
        <v>1334630810498</v>
      </c>
      <c r="K81" s="5">
        <v>1210892246433</v>
      </c>
      <c r="L81" s="5">
        <v>1218496386998</v>
      </c>
      <c r="M81" s="5">
        <v>714858418799</v>
      </c>
      <c r="N81" s="5">
        <v>1348575384650</v>
      </c>
      <c r="O81" s="5">
        <v>1335420919293</v>
      </c>
      <c r="P81" s="5">
        <v>496364970438</v>
      </c>
      <c r="Q81" s="5">
        <v>657119635819</v>
      </c>
      <c r="R81" s="5">
        <v>757548336781</v>
      </c>
      <c r="S81" s="5">
        <v>1368208235334</v>
      </c>
      <c r="T81" s="5">
        <v>964567413049</v>
      </c>
      <c r="U81" s="5">
        <v>941450534034</v>
      </c>
      <c r="V81" s="5">
        <v>359717807506</v>
      </c>
    </row>
    <row r="82" spans="2:22" ht="15.5" x14ac:dyDescent="0.35">
      <c r="C82" t="s">
        <v>106</v>
      </c>
      <c r="D82" s="5">
        <v>374361670448</v>
      </c>
      <c r="E82" s="5">
        <v>819012144264</v>
      </c>
      <c r="F82" s="5">
        <v>271810760292</v>
      </c>
      <c r="G82" s="5">
        <v>92251856159</v>
      </c>
      <c r="I82" s="5">
        <v>797562374030</v>
      </c>
      <c r="J82" s="5">
        <v>1334552775260</v>
      </c>
      <c r="K82" s="5">
        <v>1217060524511</v>
      </c>
      <c r="L82" s="5">
        <v>1217975604655</v>
      </c>
      <c r="M82" s="5">
        <v>715442935236</v>
      </c>
      <c r="N82" s="5">
        <v>1358826509717</v>
      </c>
      <c r="O82" s="5">
        <v>1332142725979</v>
      </c>
      <c r="P82" s="5">
        <v>496324615703</v>
      </c>
      <c r="Q82" s="5">
        <v>653712307668</v>
      </c>
      <c r="R82" s="5">
        <v>757966240055</v>
      </c>
      <c r="S82" s="5">
        <v>1365792115581</v>
      </c>
      <c r="T82" s="5">
        <v>964567413049</v>
      </c>
      <c r="U82" s="5">
        <v>941450534034</v>
      </c>
      <c r="V82" s="5">
        <v>359717807506</v>
      </c>
    </row>
    <row r="83" spans="2:22" ht="15.5" x14ac:dyDescent="0.35">
      <c r="C83" t="s">
        <v>107</v>
      </c>
      <c r="D83" s="5">
        <v>374361670448</v>
      </c>
      <c r="E83" s="5">
        <v>819012144264</v>
      </c>
      <c r="F83" s="5">
        <v>271810760292</v>
      </c>
      <c r="G83" s="5">
        <v>92251856159</v>
      </c>
      <c r="I83" s="5">
        <v>797562374030</v>
      </c>
      <c r="J83" s="5">
        <v>1334552775260</v>
      </c>
      <c r="K83" s="5">
        <v>1217060524511</v>
      </c>
      <c r="L83" s="5">
        <v>1217975604655</v>
      </c>
      <c r="M83" s="5">
        <v>715442935236</v>
      </c>
      <c r="N83" s="5">
        <v>1358826509717</v>
      </c>
      <c r="O83" s="5">
        <v>1332142725979</v>
      </c>
      <c r="P83" s="5">
        <v>496324615703</v>
      </c>
      <c r="Q83" s="5">
        <v>653712307668</v>
      </c>
      <c r="R83" s="5">
        <v>757966240055</v>
      </c>
      <c r="S83" s="5">
        <v>1365792115581</v>
      </c>
      <c r="T83" s="5">
        <v>964567413049</v>
      </c>
      <c r="U83" s="5">
        <v>941450534034</v>
      </c>
      <c r="V83" s="5">
        <v>359717807506</v>
      </c>
    </row>
    <row r="85" spans="2:22" ht="15.5" x14ac:dyDescent="0.35">
      <c r="B85" t="s">
        <v>108</v>
      </c>
      <c r="C85" t="s">
        <v>109</v>
      </c>
    </row>
    <row r="86" spans="2:22" ht="15.5" x14ac:dyDescent="0.35">
      <c r="C86" t="s">
        <v>110</v>
      </c>
    </row>
    <row r="87" spans="2:22" ht="15.5" x14ac:dyDescent="0.35">
      <c r="C87" t="s">
        <v>20</v>
      </c>
      <c r="D87" s="5">
        <v>2085029615467</v>
      </c>
      <c r="E87" s="5">
        <v>1275100812878</v>
      </c>
      <c r="F87" s="5">
        <v>376998048347</v>
      </c>
      <c r="G87" s="5">
        <v>457160614527</v>
      </c>
      <c r="I87" s="5">
        <v>376998048347</v>
      </c>
      <c r="J87" s="5">
        <v>1759472182729</v>
      </c>
      <c r="K87" s="5">
        <v>1026683462585</v>
      </c>
      <c r="L87" s="5">
        <v>763156464872</v>
      </c>
      <c r="M87" s="5">
        <v>598937798447</v>
      </c>
      <c r="N87" s="5">
        <v>1375357411446</v>
      </c>
      <c r="O87" s="5">
        <v>666865442923</v>
      </c>
      <c r="P87" s="5">
        <v>744929332880</v>
      </c>
      <c r="Q87" s="5">
        <v>785379220213</v>
      </c>
      <c r="R87" s="5">
        <v>1219104170177</v>
      </c>
      <c r="S87" s="5">
        <v>1174606073353</v>
      </c>
      <c r="T87" s="5">
        <v>1381001744725</v>
      </c>
      <c r="U87" s="5">
        <v>1284878296777</v>
      </c>
      <c r="V87" s="5">
        <v>1231739313655</v>
      </c>
    </row>
    <row r="88" spans="2:22" ht="15.5" x14ac:dyDescent="0.35">
      <c r="C88" t="s">
        <v>112</v>
      </c>
      <c r="Q88" s="5">
        <v>14827027937</v>
      </c>
    </row>
    <row r="89" spans="2:22" ht="15.5" x14ac:dyDescent="0.35">
      <c r="C89" t="s">
        <v>114</v>
      </c>
    </row>
    <row r="90" spans="2:22" ht="15.5" x14ac:dyDescent="0.35">
      <c r="C90" t="s">
        <v>113</v>
      </c>
      <c r="Q90" s="5">
        <v>14827027937</v>
      </c>
    </row>
    <row r="91" spans="2:22" ht="15.5" x14ac:dyDescent="0.35">
      <c r="C91" t="s">
        <v>115</v>
      </c>
      <c r="Q91" s="5">
        <v>14827027937</v>
      </c>
    </row>
    <row r="92" spans="2:22" ht="15.5" x14ac:dyDescent="0.35">
      <c r="C92" t="s">
        <v>117</v>
      </c>
      <c r="D92" s="5">
        <v>5912167020</v>
      </c>
      <c r="E92" s="5">
        <v>9250302358</v>
      </c>
      <c r="F92" s="5">
        <v>5673965245</v>
      </c>
      <c r="G92" s="5">
        <v>5699482459</v>
      </c>
      <c r="I92" s="5">
        <v>5673965245</v>
      </c>
      <c r="J92" s="5">
        <v>5478389109</v>
      </c>
    </row>
    <row r="93" spans="2:22" ht="15.5" x14ac:dyDescent="0.35">
      <c r="C93" t="s">
        <v>119</v>
      </c>
      <c r="D93" s="5">
        <v>1142030568086</v>
      </c>
      <c r="E93" s="5">
        <v>1138562568086</v>
      </c>
      <c r="F93" s="5">
        <v>1135345927638</v>
      </c>
      <c r="G93" s="5">
        <v>1263189018905</v>
      </c>
      <c r="I93" s="5">
        <v>1135345927638</v>
      </c>
      <c r="J93" s="5">
        <v>1409331434267</v>
      </c>
      <c r="K93" s="5">
        <v>1624330951456</v>
      </c>
      <c r="L93" s="5">
        <v>2005657027992</v>
      </c>
      <c r="M93" s="5">
        <v>2390109450107</v>
      </c>
      <c r="N93" s="5">
        <v>2481639375787</v>
      </c>
      <c r="O93" s="5">
        <v>3053975555082</v>
      </c>
      <c r="P93" s="5">
        <v>3411460615786</v>
      </c>
      <c r="Q93" s="5">
        <v>3517092475949</v>
      </c>
      <c r="R93" s="5">
        <v>3754844566005</v>
      </c>
      <c r="S93" s="5">
        <v>3309626714161</v>
      </c>
      <c r="T93" s="5">
        <v>3792416350499</v>
      </c>
      <c r="U93" s="5">
        <v>4443861411370</v>
      </c>
      <c r="V93" s="5">
        <v>4866168468948</v>
      </c>
    </row>
    <row r="94" spans="2:22" ht="15.5" x14ac:dyDescent="0.35">
      <c r="C94" t="s">
        <v>97</v>
      </c>
      <c r="D94" s="5">
        <v>128844554764</v>
      </c>
      <c r="E94" s="5">
        <v>45785596460</v>
      </c>
      <c r="F94" s="5">
        <v>70133688684</v>
      </c>
      <c r="G94" s="5">
        <v>58398597406</v>
      </c>
      <c r="I94" s="5">
        <v>70133688684</v>
      </c>
      <c r="J94" s="5">
        <v>87082894424</v>
      </c>
      <c r="K94" s="5">
        <v>110404565410</v>
      </c>
      <c r="L94" s="5">
        <v>110119622527</v>
      </c>
      <c r="M94" s="5">
        <v>62356230735</v>
      </c>
      <c r="N94" s="5">
        <v>57197810835</v>
      </c>
      <c r="O94" s="5">
        <v>40950546545</v>
      </c>
      <c r="P94" s="5">
        <v>32123663260</v>
      </c>
      <c r="Q94" s="5">
        <v>27301888317</v>
      </c>
      <c r="R94" s="5">
        <v>20058145737</v>
      </c>
      <c r="S94" s="5">
        <v>17127805220</v>
      </c>
      <c r="T94" s="5">
        <v>11945350887</v>
      </c>
      <c r="U94" s="5">
        <v>10462072331</v>
      </c>
      <c r="V94" s="5">
        <v>8191827031</v>
      </c>
    </row>
    <row r="95" spans="2:22" ht="15.5" x14ac:dyDescent="0.35">
      <c r="C95" t="s">
        <v>120</v>
      </c>
      <c r="D95" s="5">
        <v>6804301606173</v>
      </c>
      <c r="E95" s="5">
        <v>6129196374904</v>
      </c>
      <c r="F95" s="5">
        <v>5145106602626</v>
      </c>
      <c r="G95" s="5">
        <v>4662557180610</v>
      </c>
      <c r="I95" s="5">
        <v>5145106602626</v>
      </c>
      <c r="J95" s="5">
        <v>6040232958047</v>
      </c>
      <c r="K95" s="5">
        <v>4341846209933</v>
      </c>
      <c r="L95" s="5">
        <v>3797719720016</v>
      </c>
      <c r="M95" s="5">
        <v>3165390132316</v>
      </c>
      <c r="N95" s="5">
        <v>3741930229375</v>
      </c>
      <c r="O95" s="5">
        <v>4009185451871</v>
      </c>
      <c r="P95" s="5">
        <v>3567619991194</v>
      </c>
      <c r="Q95" s="5">
        <v>3535827633604</v>
      </c>
      <c r="R95" s="5">
        <v>3713836842046</v>
      </c>
      <c r="S95" s="5">
        <v>4495174797284</v>
      </c>
      <c r="T95" s="5">
        <v>3666775152025</v>
      </c>
      <c r="U95" s="5">
        <v>3176522173297</v>
      </c>
      <c r="V95" s="5">
        <v>3180482275635</v>
      </c>
    </row>
    <row r="96" spans="2:22" ht="15.5" x14ac:dyDescent="0.35">
      <c r="C96" t="s">
        <v>121</v>
      </c>
    </row>
    <row r="97" spans="3:22" ht="15.5" x14ac:dyDescent="0.35">
      <c r="C97" t="s">
        <v>1465</v>
      </c>
      <c r="D97" s="5">
        <v>164396351081</v>
      </c>
      <c r="E97" s="5">
        <v>164960667440</v>
      </c>
      <c r="F97" s="5">
        <v>165389469294</v>
      </c>
      <c r="G97" s="5">
        <v>163156531260</v>
      </c>
      <c r="I97" s="5">
        <v>165389469294</v>
      </c>
      <c r="J97" s="5">
        <v>160035150059</v>
      </c>
      <c r="K97" s="5">
        <v>173971417780</v>
      </c>
      <c r="L97" s="5">
        <v>276557586841</v>
      </c>
      <c r="M97" s="5">
        <v>99145949652</v>
      </c>
      <c r="N97" s="5">
        <v>88168598591</v>
      </c>
      <c r="O97" s="5">
        <v>91448672038</v>
      </c>
      <c r="P97" s="5">
        <v>97186135722</v>
      </c>
      <c r="Q97" s="5">
        <v>52454260769</v>
      </c>
    </row>
    <row r="98" spans="3:22" ht="15.5" x14ac:dyDescent="0.35">
      <c r="C98" t="s">
        <v>126</v>
      </c>
      <c r="D98" s="5">
        <v>178159928164</v>
      </c>
      <c r="E98" s="5">
        <v>180135995788</v>
      </c>
      <c r="F98" s="5">
        <v>182112063412</v>
      </c>
      <c r="G98" s="5">
        <v>184088131034</v>
      </c>
      <c r="I98" s="5">
        <v>182112063412</v>
      </c>
      <c r="J98" s="5">
        <v>190016333904</v>
      </c>
      <c r="K98" s="5">
        <v>173597468669</v>
      </c>
      <c r="L98" s="5">
        <v>164899506847</v>
      </c>
      <c r="M98" s="5">
        <v>149616595323</v>
      </c>
      <c r="N98" s="5">
        <v>148517506021</v>
      </c>
      <c r="O98" s="5">
        <v>152731422007</v>
      </c>
      <c r="P98" s="5">
        <v>110963849570</v>
      </c>
      <c r="Q98" s="5">
        <v>31238597230</v>
      </c>
      <c r="R98" s="5">
        <v>29796307373</v>
      </c>
      <c r="S98" s="5">
        <v>18957104430</v>
      </c>
      <c r="T98" s="5">
        <v>9984539680</v>
      </c>
    </row>
    <row r="99" spans="3:22" ht="15.5" x14ac:dyDescent="0.35">
      <c r="C99" t="s">
        <v>128</v>
      </c>
      <c r="D99" s="5">
        <v>499561800033</v>
      </c>
      <c r="E99" s="5">
        <v>498510775490</v>
      </c>
      <c r="F99" s="5">
        <v>493185746187</v>
      </c>
      <c r="G99" s="5">
        <v>473768629513</v>
      </c>
      <c r="I99" s="5">
        <v>493185746187</v>
      </c>
      <c r="J99" s="5">
        <v>453635348889</v>
      </c>
      <c r="K99" s="5">
        <v>403089811160</v>
      </c>
      <c r="L99" s="5">
        <v>378385478630</v>
      </c>
      <c r="M99" s="5">
        <v>308791131863</v>
      </c>
      <c r="N99" s="5">
        <v>290465585963</v>
      </c>
      <c r="O99" s="5">
        <v>309629928622</v>
      </c>
      <c r="P99" s="5">
        <v>312802843100</v>
      </c>
      <c r="Q99" s="5">
        <v>319501561830</v>
      </c>
      <c r="R99" s="5">
        <v>305374219849</v>
      </c>
      <c r="S99" s="5">
        <v>183362392664</v>
      </c>
      <c r="T99" s="5">
        <v>133650892504</v>
      </c>
      <c r="U99" s="5">
        <v>52409524689</v>
      </c>
      <c r="V99" s="5">
        <v>34807039945</v>
      </c>
    </row>
    <row r="100" spans="3:22" ht="15.5" x14ac:dyDescent="0.35">
      <c r="C100" t="s">
        <v>133</v>
      </c>
      <c r="D100" s="5">
        <v>1986182510058</v>
      </c>
      <c r="E100" s="5">
        <v>1982780306814</v>
      </c>
      <c r="F100" s="5">
        <v>1976840912396</v>
      </c>
      <c r="G100" s="5">
        <v>2085059817685</v>
      </c>
      <c r="I100" s="5">
        <v>1976840912396</v>
      </c>
      <c r="J100" s="5">
        <v>2214445475679</v>
      </c>
      <c r="K100" s="5">
        <v>2376662252489</v>
      </c>
      <c r="L100" s="5">
        <v>2825694469129</v>
      </c>
      <c r="M100" s="5">
        <v>2948551471038</v>
      </c>
      <c r="N100" s="5">
        <v>3010303010729</v>
      </c>
      <c r="O100" s="5">
        <v>3607785577749</v>
      </c>
      <c r="P100" s="5">
        <v>3932413444178</v>
      </c>
      <c r="Q100" s="5">
        <v>3935113923715</v>
      </c>
      <c r="R100" s="5">
        <v>4090015093227</v>
      </c>
      <c r="S100" s="5">
        <v>3511946211255</v>
      </c>
      <c r="T100" s="5">
        <v>3936051782683</v>
      </c>
      <c r="U100" s="5">
        <v>4496270936059</v>
      </c>
      <c r="V100" s="5">
        <v>4900975508893</v>
      </c>
    </row>
    <row r="101" spans="3:22" ht="15.5" x14ac:dyDescent="0.35">
      <c r="C101" t="s">
        <v>134</v>
      </c>
      <c r="D101" s="5">
        <v>8790484116231</v>
      </c>
      <c r="E101" s="5">
        <v>8111976681718</v>
      </c>
      <c r="F101" s="5">
        <v>7121947515022</v>
      </c>
      <c r="G101" s="5">
        <v>6747616998295</v>
      </c>
      <c r="I101" s="5">
        <v>7121947515022</v>
      </c>
      <c r="J101" s="5">
        <v>8254678433726</v>
      </c>
      <c r="K101" s="5">
        <v>6718508462422</v>
      </c>
      <c r="L101" s="5">
        <v>6623414189145</v>
      </c>
      <c r="M101" s="5">
        <v>6113941603354</v>
      </c>
      <c r="N101" s="5">
        <v>6752233240104</v>
      </c>
      <c r="O101" s="5">
        <v>7616971029620</v>
      </c>
      <c r="P101" s="5">
        <v>7500033435372</v>
      </c>
      <c r="Q101" s="5">
        <v>7470941557319</v>
      </c>
      <c r="R101" s="5">
        <v>7803851935273</v>
      </c>
      <c r="S101" s="5">
        <v>8007121008539</v>
      </c>
      <c r="T101" s="5">
        <v>7602826934708</v>
      </c>
      <c r="U101" s="5">
        <v>7672793109356</v>
      </c>
      <c r="V101" s="5">
        <v>8081457784528</v>
      </c>
    </row>
    <row r="102" spans="3:22" ht="15.5" x14ac:dyDescent="0.35">
      <c r="C102" t="s">
        <v>135</v>
      </c>
    </row>
    <row r="103" spans="3:22" ht="15.5" x14ac:dyDescent="0.35">
      <c r="C103" t="s">
        <v>136</v>
      </c>
    </row>
    <row r="104" spans="3:22" ht="15.5" x14ac:dyDescent="0.35">
      <c r="C104" t="s">
        <v>137</v>
      </c>
      <c r="D104" s="5">
        <v>1650126871119</v>
      </c>
      <c r="E104" s="5">
        <v>633771232208</v>
      </c>
      <c r="F104" s="5">
        <v>438406117552</v>
      </c>
      <c r="G104" s="5">
        <v>347621452395</v>
      </c>
      <c r="I104" s="5">
        <v>438406117552</v>
      </c>
      <c r="J104" s="5">
        <v>953093582646</v>
      </c>
      <c r="K104" s="5">
        <v>727709865616</v>
      </c>
      <c r="L104" s="5">
        <v>788645645533</v>
      </c>
      <c r="M104" s="5">
        <v>700412191939</v>
      </c>
      <c r="N104" s="5">
        <v>1166978278475</v>
      </c>
      <c r="O104" s="5">
        <v>1080280696768</v>
      </c>
      <c r="P104" s="5">
        <v>279406145584</v>
      </c>
      <c r="Q104" s="5">
        <v>437801866027</v>
      </c>
      <c r="R104" s="5">
        <v>395408905579</v>
      </c>
      <c r="S104" s="5">
        <v>829395337308</v>
      </c>
      <c r="T104" s="5">
        <v>909292546429</v>
      </c>
      <c r="U104" s="5">
        <v>1274706732932</v>
      </c>
      <c r="V104" s="5">
        <v>1840185004054</v>
      </c>
    </row>
    <row r="105" spans="3:22" ht="15.5" x14ac:dyDescent="0.35">
      <c r="C105" t="s">
        <v>391</v>
      </c>
      <c r="J105" s="5">
        <v>500000000000</v>
      </c>
    </row>
    <row r="106" spans="3:22" ht="15.5" x14ac:dyDescent="0.35">
      <c r="C106" t="s">
        <v>139</v>
      </c>
      <c r="D106" s="5">
        <v>241306059420</v>
      </c>
      <c r="E106" s="5">
        <v>306790903768</v>
      </c>
      <c r="F106" s="5">
        <v>230729772024</v>
      </c>
      <c r="G106" s="5">
        <v>65000384617</v>
      </c>
      <c r="I106" s="5">
        <v>230729772024</v>
      </c>
      <c r="J106" s="5">
        <v>17060990553</v>
      </c>
      <c r="K106" s="5">
        <v>27957409302</v>
      </c>
      <c r="L106" s="5">
        <v>10710907313</v>
      </c>
      <c r="M106" s="5">
        <v>31346252036</v>
      </c>
      <c r="N106" s="5">
        <v>9742671501</v>
      </c>
      <c r="O106" s="5">
        <v>31092709407</v>
      </c>
      <c r="P106" s="5">
        <v>2099451051</v>
      </c>
      <c r="Q106" s="5">
        <v>18364007763</v>
      </c>
      <c r="R106" s="5">
        <v>39345000729</v>
      </c>
      <c r="S106" s="5">
        <v>53561943325</v>
      </c>
    </row>
    <row r="107" spans="3:22" ht="15.5" x14ac:dyDescent="0.35">
      <c r="C107" t="s">
        <v>143</v>
      </c>
      <c r="D107" s="5">
        <v>35072416747</v>
      </c>
      <c r="E107" s="5">
        <v>68416132384</v>
      </c>
      <c r="F107" s="5">
        <v>18504505998</v>
      </c>
      <c r="G107" s="5">
        <v>11653568806</v>
      </c>
      <c r="I107" s="5">
        <v>18504505998</v>
      </c>
      <c r="J107" s="5">
        <v>25450887356</v>
      </c>
      <c r="K107" s="5">
        <v>48856757201</v>
      </c>
      <c r="L107" s="5">
        <v>16446403747</v>
      </c>
      <c r="M107" s="5">
        <v>37634411368</v>
      </c>
      <c r="N107" s="5">
        <v>74398218394</v>
      </c>
      <c r="O107" s="5">
        <v>51514581127</v>
      </c>
      <c r="P107" s="5">
        <v>37546489412</v>
      </c>
      <c r="Q107" s="5">
        <v>59870626480</v>
      </c>
      <c r="R107" s="5">
        <v>24360649339</v>
      </c>
      <c r="S107" s="5">
        <v>8116126583</v>
      </c>
      <c r="T107" s="5">
        <v>36518321966</v>
      </c>
      <c r="U107" s="5">
        <v>56228430048</v>
      </c>
      <c r="V107" s="5">
        <v>65458127890</v>
      </c>
    </row>
    <row r="108" spans="3:22" ht="15.5" x14ac:dyDescent="0.35">
      <c r="C108" t="s">
        <v>144</v>
      </c>
      <c r="D108" s="5">
        <v>43021278462</v>
      </c>
      <c r="E108" s="5">
        <v>30900580543</v>
      </c>
      <c r="F108" s="5">
        <v>1626014024</v>
      </c>
      <c r="G108" s="5">
        <v>465828416</v>
      </c>
      <c r="I108" s="5">
        <v>1626014024</v>
      </c>
      <c r="J108" s="5">
        <v>1821217083</v>
      </c>
      <c r="K108" s="5">
        <v>3871255367</v>
      </c>
      <c r="L108" s="5">
        <v>1448069472</v>
      </c>
      <c r="M108" s="5">
        <v>412743179</v>
      </c>
      <c r="N108" s="5">
        <v>1630327457</v>
      </c>
      <c r="O108" s="5">
        <v>41191651516</v>
      </c>
      <c r="P108" s="5">
        <v>6571685149</v>
      </c>
      <c r="Q108" s="5">
        <v>18998589164</v>
      </c>
      <c r="R108" s="5">
        <v>17961929131</v>
      </c>
      <c r="S108" s="5">
        <v>5276204713</v>
      </c>
      <c r="T108" s="5">
        <v>5130952525</v>
      </c>
      <c r="U108" s="5">
        <v>14630880153</v>
      </c>
      <c r="V108" s="5">
        <v>24865835413</v>
      </c>
    </row>
    <row r="109" spans="3:22" ht="15.5" x14ac:dyDescent="0.35">
      <c r="C109" t="s">
        <v>145</v>
      </c>
    </row>
    <row r="110" spans="3:22" ht="15.5" x14ac:dyDescent="0.35">
      <c r="C110" t="s">
        <v>727</v>
      </c>
      <c r="T110" s="5">
        <v>286212762285</v>
      </c>
      <c r="U110" s="5">
        <v>956815442035</v>
      </c>
      <c r="V110" s="5">
        <v>1743722625419</v>
      </c>
    </row>
    <row r="111" spans="3:22" ht="15.5" x14ac:dyDescent="0.35">
      <c r="C111" t="s">
        <v>152</v>
      </c>
      <c r="T111" s="5">
        <v>307169144927</v>
      </c>
      <c r="U111" s="5">
        <v>342291027013</v>
      </c>
      <c r="V111" s="5">
        <v>684988272047</v>
      </c>
    </row>
    <row r="112" spans="3:22" ht="15.5" x14ac:dyDescent="0.35">
      <c r="C112" t="s">
        <v>141</v>
      </c>
      <c r="D112" s="5">
        <v>787154228214</v>
      </c>
      <c r="E112" s="5">
        <v>27430877274</v>
      </c>
      <c r="F112" s="5">
        <v>12519706133</v>
      </c>
      <c r="G112" s="5">
        <v>15875859178</v>
      </c>
      <c r="I112" s="5">
        <v>12519706133</v>
      </c>
      <c r="J112" s="5">
        <v>4906300986</v>
      </c>
      <c r="K112" s="5">
        <v>8870034382</v>
      </c>
      <c r="L112" s="5">
        <v>7560476483</v>
      </c>
      <c r="M112" s="5">
        <v>16611589015</v>
      </c>
      <c r="N112" s="5">
        <v>47305599836</v>
      </c>
      <c r="O112" s="5">
        <v>7801448571</v>
      </c>
      <c r="P112" s="5">
        <v>4515145743</v>
      </c>
      <c r="Q112" s="5">
        <v>8161780241</v>
      </c>
      <c r="R112" s="5">
        <v>3788659581</v>
      </c>
      <c r="S112" s="5">
        <v>2899027866</v>
      </c>
      <c r="T112" s="5">
        <v>1320171751</v>
      </c>
      <c r="U112" s="5">
        <v>1320171751</v>
      </c>
      <c r="V112" s="5">
        <v>1320997091</v>
      </c>
    </row>
    <row r="113" spans="3:22" ht="15.5" x14ac:dyDescent="0.35">
      <c r="C113" t="s">
        <v>153</v>
      </c>
      <c r="D113" s="5">
        <v>128844554764</v>
      </c>
      <c r="E113" s="5">
        <v>45785596460</v>
      </c>
      <c r="F113" s="5">
        <v>70133688684</v>
      </c>
      <c r="G113" s="5">
        <v>58398597406</v>
      </c>
      <c r="I113" s="5">
        <v>70133688684</v>
      </c>
      <c r="J113" s="5">
        <v>87082894424</v>
      </c>
      <c r="K113" s="5">
        <v>110404565410</v>
      </c>
      <c r="L113" s="5">
        <v>110119622527</v>
      </c>
      <c r="M113" s="5">
        <v>62356230735</v>
      </c>
      <c r="N113" s="5">
        <v>57197810835</v>
      </c>
      <c r="O113" s="5">
        <v>40950546545</v>
      </c>
      <c r="P113" s="5">
        <v>32123663260</v>
      </c>
      <c r="Q113" s="5">
        <v>27301888317</v>
      </c>
      <c r="R113" s="5">
        <v>20058145737</v>
      </c>
      <c r="S113" s="5">
        <v>17127805220</v>
      </c>
      <c r="T113" s="5">
        <v>298158113172</v>
      </c>
      <c r="U113" s="5">
        <v>967277514366</v>
      </c>
      <c r="V113" s="5">
        <v>1751914452450</v>
      </c>
    </row>
    <row r="114" spans="3:22" ht="15.5" x14ac:dyDescent="0.35">
      <c r="C114" t="s">
        <v>154</v>
      </c>
      <c r="D114" s="5">
        <v>128844554764</v>
      </c>
      <c r="E114" s="5">
        <v>45785596460</v>
      </c>
      <c r="F114" s="5">
        <v>70133688684</v>
      </c>
      <c r="G114" s="5">
        <v>58398597406</v>
      </c>
      <c r="I114" s="5">
        <v>70133688684</v>
      </c>
      <c r="J114" s="5">
        <v>87082894424</v>
      </c>
      <c r="K114" s="5">
        <v>110404565410</v>
      </c>
      <c r="L114" s="5">
        <v>110119622527</v>
      </c>
      <c r="M114" s="5">
        <v>62356230735</v>
      </c>
      <c r="N114" s="5">
        <v>57197810835</v>
      </c>
      <c r="O114" s="5">
        <v>40950546545</v>
      </c>
      <c r="P114" s="5">
        <v>32123663260</v>
      </c>
      <c r="Q114" s="5">
        <v>27301888317</v>
      </c>
      <c r="R114" s="5">
        <v>20058145737</v>
      </c>
      <c r="S114" s="5">
        <v>17127805220</v>
      </c>
      <c r="T114" s="5">
        <v>298158113172</v>
      </c>
      <c r="U114" s="5">
        <v>967277514366</v>
      </c>
      <c r="V114" s="5">
        <v>1751914452450</v>
      </c>
    </row>
    <row r="115" spans="3:22" ht="15.5" x14ac:dyDescent="0.35">
      <c r="C115" t="s">
        <v>156</v>
      </c>
    </row>
    <row r="116" spans="3:22" ht="15.5" x14ac:dyDescent="0.35">
      <c r="C116" t="s">
        <v>157</v>
      </c>
      <c r="T116" s="5">
        <v>286212762285</v>
      </c>
      <c r="U116" s="5">
        <v>956815442035</v>
      </c>
      <c r="V116" s="5">
        <v>1743722625419</v>
      </c>
    </row>
    <row r="117" spans="3:22" ht="15.5" x14ac:dyDescent="0.35">
      <c r="C117" t="s">
        <v>159</v>
      </c>
      <c r="D117" s="5">
        <v>1778971425883</v>
      </c>
      <c r="E117" s="5">
        <v>679556828668</v>
      </c>
      <c r="F117" s="5">
        <v>508539806236</v>
      </c>
      <c r="G117" s="5">
        <v>406020049801</v>
      </c>
      <c r="I117" s="5">
        <v>508539806236</v>
      </c>
      <c r="J117" s="5">
        <v>1040176477070</v>
      </c>
      <c r="K117" s="5">
        <v>838114431026</v>
      </c>
      <c r="L117" s="5">
        <v>898765268060</v>
      </c>
      <c r="M117" s="5">
        <v>762768422674</v>
      </c>
      <c r="N117" s="5">
        <v>1224176089310</v>
      </c>
      <c r="O117" s="5">
        <v>1121231243313</v>
      </c>
      <c r="P117" s="5">
        <v>311529808844</v>
      </c>
      <c r="Q117" s="5">
        <v>465103754344</v>
      </c>
      <c r="R117" s="5">
        <v>415467051316</v>
      </c>
      <c r="S117" s="5">
        <v>846523142528</v>
      </c>
      <c r="T117" s="5">
        <v>1207450659601</v>
      </c>
      <c r="U117" s="5">
        <v>2241984247298</v>
      </c>
      <c r="V117" s="5">
        <v>3592099456504</v>
      </c>
    </row>
    <row r="118" spans="3:22" ht="15.5" x14ac:dyDescent="0.35">
      <c r="C118" t="s">
        <v>160</v>
      </c>
    </row>
    <row r="119" spans="3:22" ht="15.5" x14ac:dyDescent="0.35">
      <c r="C119" t="s">
        <v>161</v>
      </c>
      <c r="D119" s="5">
        <v>4819811110000</v>
      </c>
      <c r="E119" s="5">
        <v>4819811110000</v>
      </c>
      <c r="F119" s="5">
        <v>4819811110000</v>
      </c>
      <c r="G119" s="5">
        <v>4819811110000</v>
      </c>
      <c r="I119" s="5">
        <v>4819811110000</v>
      </c>
      <c r="J119" s="5">
        <v>4819811110000</v>
      </c>
      <c r="K119" s="5">
        <v>4819811110000</v>
      </c>
      <c r="L119" s="5">
        <v>4819811110000</v>
      </c>
      <c r="M119" s="5">
        <v>4819811110000</v>
      </c>
      <c r="N119" s="5">
        <v>4819811110000</v>
      </c>
      <c r="O119" s="5">
        <v>4819811110000</v>
      </c>
      <c r="P119" s="5">
        <v>4819811110000</v>
      </c>
      <c r="Q119" s="5">
        <v>4819811110000</v>
      </c>
      <c r="R119" s="5">
        <v>4819811110000</v>
      </c>
      <c r="S119" s="5">
        <v>4819811110000</v>
      </c>
      <c r="T119" s="5">
        <v>4337830000000</v>
      </c>
      <c r="U119" s="5">
        <v>4337830000000</v>
      </c>
      <c r="V119" s="5">
        <v>4337830000000</v>
      </c>
    </row>
    <row r="120" spans="3:22" ht="15.5" x14ac:dyDescent="0.35">
      <c r="C120" t="s">
        <v>162</v>
      </c>
      <c r="D120" s="5">
        <v>379730372583</v>
      </c>
      <c r="E120" s="5">
        <v>379730372583</v>
      </c>
      <c r="F120" s="5">
        <v>379730372583</v>
      </c>
      <c r="G120" s="5">
        <v>379730372583</v>
      </c>
      <c r="I120" s="5">
        <v>379730372583</v>
      </c>
      <c r="J120" s="5">
        <v>379730372583</v>
      </c>
      <c r="K120" s="5">
        <v>379730372583</v>
      </c>
      <c r="L120" s="5">
        <v>379730372583</v>
      </c>
      <c r="M120" s="5">
        <v>379730372583</v>
      </c>
      <c r="N120" s="5">
        <v>379730372583</v>
      </c>
      <c r="O120" s="5">
        <v>379730372583</v>
      </c>
      <c r="P120" s="5">
        <v>379730372583</v>
      </c>
      <c r="Q120" s="5">
        <v>379730372583</v>
      </c>
      <c r="R120" s="5">
        <v>379730372583</v>
      </c>
      <c r="S120" s="5">
        <v>379730372583</v>
      </c>
      <c r="T120" s="5">
        <v>-116095325931</v>
      </c>
      <c r="U120" s="5">
        <v>-116095325931</v>
      </c>
      <c r="V120" s="5">
        <v>-116095325931</v>
      </c>
    </row>
    <row r="121" spans="3:22" ht="15.5" x14ac:dyDescent="0.35">
      <c r="C121" t="s">
        <v>163</v>
      </c>
      <c r="D121" s="5">
        <v>1807271963442</v>
      </c>
      <c r="E121" s="5">
        <v>2228551263215</v>
      </c>
      <c r="F121" s="5">
        <v>1410304806201</v>
      </c>
      <c r="G121" s="5">
        <v>1138636769593</v>
      </c>
      <c r="I121" s="5">
        <v>1410304806201</v>
      </c>
      <c r="J121" s="5">
        <v>2011127394282</v>
      </c>
      <c r="K121" s="5">
        <v>677548055699</v>
      </c>
      <c r="L121" s="5">
        <v>521942001194</v>
      </c>
      <c r="M121" s="5">
        <v>148637322328</v>
      </c>
      <c r="N121" s="5">
        <v>324978510263</v>
      </c>
      <c r="O121" s="5">
        <v>1292792360745</v>
      </c>
      <c r="P121" s="5">
        <v>1985453424339</v>
      </c>
      <c r="Q121" s="5">
        <v>1802532034885</v>
      </c>
      <c r="R121" s="5">
        <v>2185479565002</v>
      </c>
      <c r="S121" s="5">
        <v>1958002519767</v>
      </c>
      <c r="T121" s="5">
        <v>2170868301824</v>
      </c>
      <c r="U121" s="5">
        <v>1206755412826</v>
      </c>
      <c r="V121" s="5">
        <v>265451185308</v>
      </c>
    </row>
    <row r="122" spans="3:22" ht="15.5" x14ac:dyDescent="0.35">
      <c r="C122" t="s">
        <v>164</v>
      </c>
      <c r="D122" s="5">
        <v>21000000000</v>
      </c>
      <c r="E122" s="5">
        <v>19000000000</v>
      </c>
      <c r="F122" s="5">
        <v>19000000000</v>
      </c>
      <c r="G122" s="5">
        <v>19000000000</v>
      </c>
      <c r="I122" s="5">
        <v>19000000000</v>
      </c>
      <c r="J122" s="5">
        <v>17000000000</v>
      </c>
      <c r="K122" s="5">
        <v>15000000000</v>
      </c>
      <c r="L122" s="5">
        <v>13000000000</v>
      </c>
      <c r="M122" s="5">
        <v>11000000000</v>
      </c>
      <c r="N122" s="5">
        <v>10000000000</v>
      </c>
      <c r="O122" s="5">
        <v>8000000000</v>
      </c>
      <c r="P122" s="5">
        <v>6000000000</v>
      </c>
      <c r="Q122" s="5">
        <v>4000000000</v>
      </c>
      <c r="R122" s="5">
        <v>2000000000</v>
      </c>
    </row>
    <row r="123" spans="3:22" ht="15.5" x14ac:dyDescent="0.35">
      <c r="C123" t="s">
        <v>165</v>
      </c>
      <c r="D123" s="5">
        <v>1786271963442</v>
      </c>
      <c r="E123" s="5">
        <v>2209551263215</v>
      </c>
      <c r="F123" s="5">
        <v>1391304806201</v>
      </c>
      <c r="G123" s="5">
        <v>1119636769593</v>
      </c>
      <c r="I123" s="5">
        <v>1391304806201</v>
      </c>
      <c r="J123" s="5">
        <v>1994127394282</v>
      </c>
      <c r="K123" s="5">
        <v>662548055699</v>
      </c>
      <c r="L123" s="5">
        <v>508942001194</v>
      </c>
      <c r="M123" s="5">
        <v>137637322328</v>
      </c>
      <c r="N123" s="5">
        <v>314978510263</v>
      </c>
      <c r="O123" s="5">
        <v>1284792360745</v>
      </c>
      <c r="P123" s="5">
        <v>1979453424339</v>
      </c>
      <c r="Q123" s="5">
        <v>1798532034885</v>
      </c>
      <c r="R123" s="5">
        <v>2183479565002</v>
      </c>
    </row>
    <row r="124" spans="3:22" ht="15.5" x14ac:dyDescent="0.35">
      <c r="C124" t="s">
        <v>166</v>
      </c>
      <c r="D124" s="5">
        <v>1807271963442</v>
      </c>
      <c r="E124" s="5">
        <v>2228551263215</v>
      </c>
      <c r="F124" s="5">
        <v>1410304806201</v>
      </c>
      <c r="G124" s="5">
        <v>1138636769593</v>
      </c>
      <c r="I124" s="5">
        <v>1410304806201</v>
      </c>
      <c r="J124" s="5">
        <v>2011127394282</v>
      </c>
      <c r="K124" s="5">
        <v>677548055699</v>
      </c>
      <c r="L124" s="5">
        <v>521942001194</v>
      </c>
      <c r="M124" s="5">
        <v>148637322328</v>
      </c>
      <c r="N124" s="5">
        <v>324978510263</v>
      </c>
      <c r="O124" s="5">
        <v>1292792360745</v>
      </c>
      <c r="P124" s="5">
        <v>1985453424339</v>
      </c>
      <c r="Q124" s="5">
        <v>1802532034885</v>
      </c>
      <c r="R124" s="5">
        <v>2185479565002</v>
      </c>
      <c r="S124" s="5">
        <v>1958002519767</v>
      </c>
      <c r="T124" s="5">
        <v>2170868301824</v>
      </c>
      <c r="U124" s="5">
        <v>1206755412826</v>
      </c>
      <c r="V124" s="5">
        <v>265451185308</v>
      </c>
    </row>
    <row r="125" spans="3:22" ht="15.5" x14ac:dyDescent="0.35">
      <c r="C125" t="s">
        <v>167</v>
      </c>
      <c r="D125" s="5">
        <v>4699244323</v>
      </c>
      <c r="E125" s="5">
        <v>4327107252</v>
      </c>
      <c r="F125" s="5">
        <v>3561420002</v>
      </c>
      <c r="G125" s="5">
        <v>3418696318</v>
      </c>
      <c r="I125" s="5">
        <v>3561420002</v>
      </c>
      <c r="J125" s="5">
        <v>3833079791</v>
      </c>
      <c r="K125" s="5">
        <v>3304493114</v>
      </c>
      <c r="L125" s="5">
        <v>3165437308</v>
      </c>
      <c r="M125" s="5">
        <v>2994375769</v>
      </c>
      <c r="N125" s="5">
        <v>3537157948</v>
      </c>
      <c r="O125" s="5">
        <v>3405942979</v>
      </c>
      <c r="P125" s="5">
        <v>3508719606</v>
      </c>
      <c r="Q125" s="5">
        <v>3764285507</v>
      </c>
      <c r="R125" s="5">
        <v>3363836372</v>
      </c>
      <c r="S125" s="5">
        <v>3053863652</v>
      </c>
      <c r="T125" s="5">
        <v>2773299214</v>
      </c>
      <c r="U125" s="5">
        <v>2318775163</v>
      </c>
      <c r="V125" s="5">
        <v>2172468647</v>
      </c>
    </row>
    <row r="126" spans="3:22" ht="15.5" x14ac:dyDescent="0.35">
      <c r="C126" t="s">
        <v>10</v>
      </c>
      <c r="D126" s="5">
        <v>7011512690348</v>
      </c>
      <c r="E126" s="5">
        <v>7432419853050</v>
      </c>
      <c r="F126" s="5">
        <v>6613407708786</v>
      </c>
      <c r="G126" s="5">
        <v>6341596948494</v>
      </c>
      <c r="I126" s="5">
        <v>6613407708786</v>
      </c>
      <c r="J126" s="5">
        <v>7214501956656</v>
      </c>
      <c r="K126" s="5">
        <v>5880394031396</v>
      </c>
      <c r="L126" s="5">
        <v>5724648921085</v>
      </c>
      <c r="M126" s="5">
        <v>5351173180680</v>
      </c>
      <c r="N126" s="5">
        <v>5528057150794</v>
      </c>
      <c r="O126" s="5">
        <v>6495739786307</v>
      </c>
      <c r="P126" s="5">
        <v>7188503626528</v>
      </c>
      <c r="Q126" s="5">
        <v>7005837802975</v>
      </c>
      <c r="R126" s="5">
        <v>7388384883957</v>
      </c>
      <c r="S126" s="5">
        <v>7160597866002</v>
      </c>
      <c r="T126" s="5">
        <v>6395376275107</v>
      </c>
      <c r="U126" s="5">
        <v>5430808862058</v>
      </c>
      <c r="V126" s="5">
        <v>4489358328024</v>
      </c>
    </row>
    <row r="127" spans="3:22" ht="15.5" x14ac:dyDescent="0.35">
      <c r="C127" t="s">
        <v>168</v>
      </c>
      <c r="D127" s="5">
        <v>8790484116231</v>
      </c>
      <c r="E127" s="5">
        <v>8111976681718</v>
      </c>
      <c r="F127" s="5">
        <v>7121947515022</v>
      </c>
      <c r="G127" s="5">
        <v>6747616998295</v>
      </c>
      <c r="I127" s="5">
        <v>7121947515022</v>
      </c>
      <c r="J127" s="5">
        <v>8254678433726</v>
      </c>
      <c r="K127" s="5">
        <v>6718508462422</v>
      </c>
      <c r="L127" s="5">
        <v>6623414189145</v>
      </c>
      <c r="M127" s="5">
        <v>6113941603354</v>
      </c>
      <c r="N127" s="5">
        <v>6752233240104</v>
      </c>
      <c r="O127" s="5">
        <v>7616971029620</v>
      </c>
      <c r="P127" s="5">
        <v>7500033435372</v>
      </c>
      <c r="Q127" s="5">
        <v>7470941557319</v>
      </c>
      <c r="R127" s="5">
        <v>7803851935273</v>
      </c>
      <c r="S127" s="5">
        <v>8007121008530</v>
      </c>
      <c r="T127" s="5">
        <v>7602826934708</v>
      </c>
      <c r="U127" s="5">
        <v>7672793109356</v>
      </c>
      <c r="V127" s="5">
        <v>8081457784528</v>
      </c>
    </row>
    <row r="128" spans="3:22" ht="15.5" x14ac:dyDescent="0.35">
      <c r="C128" t="s">
        <v>169</v>
      </c>
      <c r="D128" s="5">
        <v>48198111100</v>
      </c>
      <c r="E128" s="5">
        <v>48198111100</v>
      </c>
      <c r="F128" s="5">
        <v>48198111100</v>
      </c>
      <c r="G128" s="5">
        <v>48198111100</v>
      </c>
      <c r="I128" s="5">
        <v>48198111100</v>
      </c>
      <c r="J128" s="5">
        <v>48198111100</v>
      </c>
      <c r="K128" s="5">
        <v>48198111100</v>
      </c>
      <c r="L128" s="5">
        <v>48198111100</v>
      </c>
      <c r="M128" s="5">
        <v>48198111100</v>
      </c>
      <c r="N128" s="5">
        <v>48198111100</v>
      </c>
      <c r="O128" s="5">
        <v>48198111100</v>
      </c>
      <c r="P128" s="5">
        <v>48198111100</v>
      </c>
      <c r="Q128" s="5">
        <v>48198111100</v>
      </c>
      <c r="R128" s="5">
        <v>48198111100</v>
      </c>
      <c r="S128" s="5">
        <v>48198111100</v>
      </c>
      <c r="T128" s="5">
        <v>43378300000</v>
      </c>
      <c r="U128" s="5">
        <v>43378300000</v>
      </c>
      <c r="V128" s="5">
        <v>4337830000</v>
      </c>
    </row>
    <row r="130" spans="2:22" ht="15.5" x14ac:dyDescent="0.35">
      <c r="B130" t="s">
        <v>170</v>
      </c>
      <c r="C130" t="s">
        <v>171</v>
      </c>
      <c r="D130" s="5">
        <v>823498914073</v>
      </c>
      <c r="E130" s="5">
        <v>902731091784</v>
      </c>
      <c r="F130" s="5">
        <v>-45096866241</v>
      </c>
      <c r="G130" s="5">
        <v>-137675097788</v>
      </c>
      <c r="I130" s="5">
        <v>23277458558</v>
      </c>
      <c r="J130" s="5">
        <v>748391940068</v>
      </c>
      <c r="K130" s="5">
        <v>1341862408505</v>
      </c>
      <c r="L130" s="5">
        <v>1270130626473</v>
      </c>
      <c r="M130" s="5">
        <v>122905385625</v>
      </c>
      <c r="N130" s="5">
        <v>2897585281405</v>
      </c>
      <c r="O130" s="5">
        <v>1948653166175</v>
      </c>
      <c r="P130" s="5">
        <v>340732528431</v>
      </c>
      <c r="Q130" s="5">
        <v>755193226091</v>
      </c>
      <c r="R130" s="5">
        <v>698272546656</v>
      </c>
      <c r="S130" s="5">
        <v>968185982330</v>
      </c>
      <c r="T130" s="5">
        <v>775547547660</v>
      </c>
      <c r="U130" s="5">
        <v>1077118791873</v>
      </c>
      <c r="V130" s="5">
        <v>841074999000</v>
      </c>
    </row>
    <row r="131" spans="2:22" ht="15.5" x14ac:dyDescent="0.35">
      <c r="C131" t="s">
        <v>172</v>
      </c>
      <c r="D131" s="5">
        <v>1250282376655</v>
      </c>
      <c r="E131" s="5">
        <v>1317246570137</v>
      </c>
      <c r="F131" s="5">
        <v>397029061449</v>
      </c>
      <c r="G131" s="5">
        <v>287196741542</v>
      </c>
      <c r="I131" s="5">
        <v>1255162144570</v>
      </c>
      <c r="J131" s="5">
        <v>2167559716436</v>
      </c>
      <c r="K131" s="5">
        <v>2353354621623</v>
      </c>
      <c r="L131" s="5">
        <v>2271393843143</v>
      </c>
      <c r="M131" s="5">
        <v>1092305803852</v>
      </c>
      <c r="N131" s="5">
        <v>3810611840651</v>
      </c>
      <c r="O131" s="5">
        <v>2556342847451</v>
      </c>
      <c r="P131" s="5">
        <v>1082700324294</v>
      </c>
      <c r="Q131" s="5">
        <v>1532043632289</v>
      </c>
      <c r="R131" s="5">
        <v>1266784241143</v>
      </c>
      <c r="S131" s="5">
        <v>2587549145729</v>
      </c>
      <c r="T131" s="5">
        <v>1306315828157</v>
      </c>
      <c r="U131" s="5">
        <v>1667221412409</v>
      </c>
      <c r="V131" s="5">
        <v>1340026656900</v>
      </c>
    </row>
    <row r="132" spans="2:22" ht="15.5" x14ac:dyDescent="0.35">
      <c r="C132" t="s">
        <v>2987</v>
      </c>
      <c r="D132" s="5">
        <v>-299710327910</v>
      </c>
      <c r="E132" s="5">
        <v>-166103280785</v>
      </c>
      <c r="F132" s="5">
        <v>-259017525837</v>
      </c>
      <c r="G132" s="5">
        <v>-296494375496</v>
      </c>
      <c r="I132" s="5">
        <v>-848814241653</v>
      </c>
      <c r="J132" s="5">
        <v>-1157505944758</v>
      </c>
      <c r="K132" s="5">
        <v>-906974164265</v>
      </c>
      <c r="L132" s="5">
        <v>-864843617192</v>
      </c>
      <c r="M132" s="5">
        <v>-889775090814</v>
      </c>
      <c r="N132" s="5">
        <v>-659847664532</v>
      </c>
      <c r="O132" s="5">
        <v>-510504392086</v>
      </c>
      <c r="P132" s="5">
        <v>-668464348289</v>
      </c>
      <c r="Q132" s="5">
        <v>-672774642357</v>
      </c>
      <c r="R132" s="5">
        <v>-462283875525</v>
      </c>
      <c r="S132" s="5">
        <v>-675442350541</v>
      </c>
      <c r="T132" s="5">
        <v>-375280999006</v>
      </c>
      <c r="U132" s="5">
        <v>-356413886160</v>
      </c>
      <c r="V132" s="5">
        <v>-330582662780</v>
      </c>
    </row>
    <row r="133" spans="2:22" ht="15.5" x14ac:dyDescent="0.35">
      <c r="C133" t="s">
        <v>2254</v>
      </c>
      <c r="D133" s="5">
        <v>-89339785833</v>
      </c>
      <c r="E133" s="5">
        <v>-205924341001</v>
      </c>
      <c r="F133" s="5">
        <v>-168000000000</v>
      </c>
      <c r="G133" s="5">
        <v>-102992300000</v>
      </c>
      <c r="I133" s="5">
        <v>-310475100000</v>
      </c>
      <c r="J133" s="5">
        <v>-173575477000</v>
      </c>
      <c r="K133" s="5">
        <v>-36282716000</v>
      </c>
      <c r="L133" s="5">
        <v>-55362320000</v>
      </c>
      <c r="M133" s="5">
        <v>-42862537500</v>
      </c>
      <c r="N133" s="5">
        <v>-175940199000</v>
      </c>
      <c r="O133" s="5">
        <v>-8209122000</v>
      </c>
      <c r="P133" s="5">
        <v>-31967560795</v>
      </c>
      <c r="Q133" s="5">
        <v>-58353582960</v>
      </c>
      <c r="R133" s="5">
        <v>-52872571944</v>
      </c>
      <c r="S133" s="5">
        <v>-786262234924</v>
      </c>
      <c r="T133" s="5">
        <v>-95114410000</v>
      </c>
      <c r="U133" s="5">
        <v>-145109710000</v>
      </c>
      <c r="V133" s="5">
        <v>-100824170820</v>
      </c>
    </row>
    <row r="134" spans="2:22" ht="15.5" x14ac:dyDescent="0.35">
      <c r="C134" t="s">
        <v>179</v>
      </c>
      <c r="D134" s="5">
        <v>-10222324106</v>
      </c>
      <c r="E134" s="5">
        <v>-9774273546</v>
      </c>
      <c r="F134" s="5">
        <v>-26968075470</v>
      </c>
      <c r="G134" s="5">
        <v>-1375406523</v>
      </c>
      <c r="I134" s="5">
        <v>-45418258056</v>
      </c>
      <c r="J134" s="5">
        <v>-42693935128</v>
      </c>
      <c r="K134" s="5">
        <v>-21887659783</v>
      </c>
      <c r="L134" s="5">
        <v>-21478182200</v>
      </c>
      <c r="M134" s="5">
        <v>-12433936773</v>
      </c>
      <c r="N134" s="5">
        <v>-12744070915</v>
      </c>
      <c r="O134" s="5">
        <v>-18649405078</v>
      </c>
      <c r="P134" s="5">
        <v>-30982124024</v>
      </c>
      <c r="Q134" s="5">
        <v>-26491914290</v>
      </c>
      <c r="R134" s="5">
        <v>-39982358607</v>
      </c>
      <c r="S134" s="5">
        <v>-10497420770</v>
      </c>
      <c r="T134" s="5">
        <v>-60372871491</v>
      </c>
      <c r="U134" s="5">
        <v>-88579024376</v>
      </c>
      <c r="V134" s="5">
        <v>-67544824300</v>
      </c>
    </row>
    <row r="135" spans="2:22" ht="15.5" x14ac:dyDescent="0.35">
      <c r="C135" t="s">
        <v>1775</v>
      </c>
      <c r="D135" s="5">
        <v>-27511024733</v>
      </c>
      <c r="E135" s="5">
        <v>-32713583021</v>
      </c>
      <c r="F135" s="5">
        <v>11859673617</v>
      </c>
      <c r="G135" s="5">
        <v>-24009757311</v>
      </c>
      <c r="I135" s="5">
        <v>-27177086303</v>
      </c>
      <c r="J135" s="5">
        <v>-45392419482</v>
      </c>
      <c r="K135" s="5">
        <v>-46347673070</v>
      </c>
      <c r="L135" s="5">
        <v>-59579097278</v>
      </c>
      <c r="M135" s="5">
        <v>-24328853140</v>
      </c>
      <c r="N135" s="5">
        <v>-64494624799</v>
      </c>
      <c r="O135" s="5">
        <v>-70326762112</v>
      </c>
      <c r="P135" s="5">
        <v>-10553762755</v>
      </c>
      <c r="Q135" s="5">
        <v>-19230266591</v>
      </c>
      <c r="R135" s="5">
        <v>-13372888411</v>
      </c>
      <c r="S135" s="5">
        <v>-147161157164</v>
      </c>
    </row>
    <row r="136" spans="2:22" ht="15.5" x14ac:dyDescent="0.35">
      <c r="C136" t="s">
        <v>184</v>
      </c>
      <c r="F136" s="5">
        <v>-971068637</v>
      </c>
      <c r="I136" s="5">
        <v>-1907984633100</v>
      </c>
      <c r="J136" s="5">
        <v>498977138800</v>
      </c>
      <c r="K136" s="5">
        <v>-1061893425400</v>
      </c>
      <c r="L136" s="5">
        <v>-845077875450</v>
      </c>
      <c r="M136" s="5">
        <v>-893111696230</v>
      </c>
      <c r="N136" s="5">
        <v>-2218592901480</v>
      </c>
      <c r="O136" s="5">
        <v>-2024906566200</v>
      </c>
      <c r="P136" s="5">
        <v>-313658792150</v>
      </c>
      <c r="Q136" s="5">
        <v>-1036259388650</v>
      </c>
      <c r="R136" s="5">
        <v>-530179222100</v>
      </c>
      <c r="S136" s="5">
        <v>-1245201676029</v>
      </c>
      <c r="T136" s="5">
        <v>-611049749039</v>
      </c>
      <c r="U136" s="5">
        <v>-1111350788564</v>
      </c>
      <c r="V136" s="5">
        <v>1615168990118</v>
      </c>
    </row>
    <row r="137" spans="2:22" ht="15.5" x14ac:dyDescent="0.35">
      <c r="C137" t="s">
        <v>185</v>
      </c>
      <c r="D137" s="5">
        <v>-14925894095</v>
      </c>
      <c r="E137" s="5">
        <v>-4977368831</v>
      </c>
      <c r="F137" s="5">
        <v>-34232712035</v>
      </c>
      <c r="G137" s="5">
        <v>-189336235</v>
      </c>
      <c r="I137" s="5">
        <v>501352946829</v>
      </c>
      <c r="J137" s="5">
        <v>-515787859329</v>
      </c>
      <c r="K137" s="5">
        <v>-15875444359</v>
      </c>
      <c r="L137" s="5">
        <v>-262213153930</v>
      </c>
      <c r="M137" s="5">
        <v>-6302067480</v>
      </c>
      <c r="N137" s="5">
        <v>25279510755</v>
      </c>
      <c r="O137" s="5">
        <v>-77707755</v>
      </c>
      <c r="P137" s="5">
        <v>-78553785483</v>
      </c>
      <c r="Q137" s="5">
        <v>-140940263647</v>
      </c>
      <c r="R137" s="5">
        <v>-63901608983</v>
      </c>
      <c r="S137" s="5">
        <v>-40408720976</v>
      </c>
      <c r="T137" s="5">
        <v>-66811526830</v>
      </c>
      <c r="U137" s="5">
        <v>21272375108</v>
      </c>
      <c r="V137" s="5">
        <v>-2119591219238</v>
      </c>
    </row>
    <row r="138" spans="2:22" ht="15.5" x14ac:dyDescent="0.35">
      <c r="C138" t="s">
        <v>519</v>
      </c>
      <c r="D138" s="5">
        <v>14480225758</v>
      </c>
      <c r="E138" s="5">
        <v>2625681608</v>
      </c>
      <c r="F138" s="5">
        <v>4068057279</v>
      </c>
      <c r="G138" s="5">
        <v>5948555945</v>
      </c>
      <c r="I138" s="5">
        <v>53134148780</v>
      </c>
      <c r="J138" s="5">
        <v>72332191838</v>
      </c>
      <c r="K138" s="5">
        <v>38073955380</v>
      </c>
      <c r="L138" s="5">
        <v>22178842356</v>
      </c>
      <c r="M138" s="5">
        <v>38697335550</v>
      </c>
      <c r="N138" s="5">
        <v>28855766473</v>
      </c>
      <c r="O138" s="5">
        <v>58237102408</v>
      </c>
      <c r="P138" s="5">
        <v>16505761276</v>
      </c>
      <c r="Q138" s="5">
        <v>23956718126</v>
      </c>
      <c r="R138" s="5">
        <v>9227401852</v>
      </c>
      <c r="S138" s="5">
        <v>19362427444</v>
      </c>
      <c r="T138" s="5">
        <v>25664542565</v>
      </c>
      <c r="U138" s="5">
        <v>35915069569</v>
      </c>
      <c r="V138" s="5">
        <v>34820085851</v>
      </c>
    </row>
    <row r="139" spans="2:22" ht="15.5" x14ac:dyDescent="0.35">
      <c r="C139" t="s">
        <v>188</v>
      </c>
      <c r="D139" s="5">
        <v>900000</v>
      </c>
      <c r="I139" s="5">
        <v>176500000</v>
      </c>
      <c r="J139" s="5">
        <v>1096350000</v>
      </c>
      <c r="L139" s="5">
        <v>1128300000</v>
      </c>
      <c r="N139" s="5">
        <v>90000000</v>
      </c>
      <c r="P139" s="5">
        <v>382920500</v>
      </c>
      <c r="T139" s="5">
        <v>284600000</v>
      </c>
      <c r="U139" s="5">
        <v>468800000</v>
      </c>
      <c r="V139" s="5">
        <v>100000000</v>
      </c>
    </row>
    <row r="140" spans="2:22" ht="15.5" x14ac:dyDescent="0.35">
      <c r="C140" t="s">
        <v>527</v>
      </c>
      <c r="F140" s="5">
        <v>427904679</v>
      </c>
      <c r="G140" s="5">
        <v>-578011200</v>
      </c>
      <c r="I140" s="5">
        <v>-150106521</v>
      </c>
      <c r="J140" s="5">
        <v>-506835000</v>
      </c>
    </row>
    <row r="141" spans="2:22" ht="15.5" x14ac:dyDescent="0.35">
      <c r="C141" t="s">
        <v>199</v>
      </c>
      <c r="D141" s="5">
        <v>7410500439</v>
      </c>
      <c r="E141" s="5">
        <v>-7410500439</v>
      </c>
      <c r="J141" s="5">
        <v>-18886756667</v>
      </c>
      <c r="K141" s="5">
        <v>-7274142647</v>
      </c>
      <c r="L141" s="5">
        <v>-20704245080</v>
      </c>
      <c r="M141" s="5">
        <v>-4470000000</v>
      </c>
      <c r="O141" s="5">
        <v>-41537561250</v>
      </c>
      <c r="P141" s="5">
        <v>-33198225000</v>
      </c>
      <c r="Q141" s="5">
        <v>-2516860000</v>
      </c>
      <c r="R141" s="5">
        <v>-6819765000</v>
      </c>
      <c r="S141" s="5">
        <v>-9065280000</v>
      </c>
      <c r="T141" s="5">
        <v>-4155186248</v>
      </c>
    </row>
    <row r="142" spans="2:22" ht="15.5" x14ac:dyDescent="0.35">
      <c r="C142" t="s">
        <v>3347</v>
      </c>
      <c r="F142" s="5">
        <v>3600403991</v>
      </c>
      <c r="G142" s="5">
        <v>-3600403991</v>
      </c>
      <c r="J142" s="5">
        <v>-1196855606</v>
      </c>
      <c r="Q142" s="5">
        <v>-1930235000</v>
      </c>
    </row>
    <row r="143" spans="2:22" ht="15.5" x14ac:dyDescent="0.35">
      <c r="C143" t="s">
        <v>189</v>
      </c>
      <c r="D143" s="5">
        <v>-14775027939</v>
      </c>
      <c r="F143" s="5">
        <v>-39423184851</v>
      </c>
      <c r="G143" s="5">
        <v>-6302255380</v>
      </c>
      <c r="I143" s="5">
        <v>-49680225934</v>
      </c>
      <c r="J143" s="5">
        <v>-65635649211</v>
      </c>
      <c r="K143" s="5">
        <v>-46651039512</v>
      </c>
      <c r="L143" s="5">
        <v>-91356051206</v>
      </c>
      <c r="M143" s="5">
        <v>-40529403030</v>
      </c>
      <c r="N143" s="5">
        <v>-3666255718</v>
      </c>
      <c r="O143" s="5">
        <v>-16777248913</v>
      </c>
      <c r="P143" s="5">
        <v>-13244242259</v>
      </c>
      <c r="Q143" s="5">
        <v>-15712415413</v>
      </c>
      <c r="R143" s="5">
        <v>-66309245835</v>
      </c>
      <c r="S143" s="5">
        <v>-50705868420</v>
      </c>
      <c r="T143" s="5">
        <v>-88605483147</v>
      </c>
      <c r="U143" s="5">
        <v>-15111494461</v>
      </c>
      <c r="V143" s="5">
        <v>-12347506650</v>
      </c>
    </row>
    <row r="144" spans="2:22" ht="15.5" x14ac:dyDescent="0.35">
      <c r="C144" t="s">
        <v>3348</v>
      </c>
      <c r="D144" s="5">
        <v>-21464481153</v>
      </c>
      <c r="E144" s="5">
        <v>-192550000</v>
      </c>
      <c r="F144" s="5">
        <v>-3600403991</v>
      </c>
      <c r="G144" s="5">
        <v>3600403991</v>
      </c>
      <c r="I144" s="5">
        <v>-3600403991</v>
      </c>
      <c r="J144" s="5">
        <v>-6872669475</v>
      </c>
      <c r="K144" s="5">
        <v>-24217580</v>
      </c>
      <c r="Q144" s="5">
        <v>-17337471360</v>
      </c>
    </row>
    <row r="145" spans="3:22" ht="15.5" x14ac:dyDescent="0.35">
      <c r="C145" t="s">
        <v>3278</v>
      </c>
      <c r="F145" s="5">
        <v>501079977058</v>
      </c>
      <c r="I145" s="5">
        <v>501079977058</v>
      </c>
      <c r="J145" s="5">
        <v>-496117635208</v>
      </c>
      <c r="L145" s="5">
        <v>-173460000000</v>
      </c>
      <c r="P145" s="5">
        <v>-49000000000</v>
      </c>
      <c r="Q145" s="5">
        <v>-127400000000</v>
      </c>
    </row>
    <row r="146" spans="3:22" ht="15.5" x14ac:dyDescent="0.35">
      <c r="C146" t="s">
        <v>3007</v>
      </c>
      <c r="F146" s="5">
        <v>-500778523637</v>
      </c>
      <c r="G146" s="5">
        <v>164363200</v>
      </c>
    </row>
    <row r="147" spans="3:22" ht="15.5" x14ac:dyDescent="0.35">
      <c r="C147" t="s">
        <v>482</v>
      </c>
      <c r="F147" s="5">
        <v>-393057437</v>
      </c>
    </row>
    <row r="148" spans="3:22" ht="15.5" x14ac:dyDescent="0.35">
      <c r="C148" t="s">
        <v>3349</v>
      </c>
      <c r="V148" s="5">
        <v>-2142163798439</v>
      </c>
    </row>
    <row r="149" spans="3:22" ht="15.5" x14ac:dyDescent="0.35">
      <c r="C149" t="s">
        <v>2998</v>
      </c>
      <c r="D149" s="5">
        <v>-578011200</v>
      </c>
      <c r="G149" s="5">
        <v>578011200</v>
      </c>
    </row>
    <row r="150" spans="3:22" ht="15.5" x14ac:dyDescent="0.35">
      <c r="C150" t="s">
        <v>215</v>
      </c>
      <c r="F150" s="5">
        <v>-971068637</v>
      </c>
      <c r="I150" s="5">
        <v>-1907984633100</v>
      </c>
      <c r="J150" s="5">
        <v>498977138800</v>
      </c>
      <c r="K150" s="5">
        <v>-1061893425400</v>
      </c>
      <c r="L150" s="5">
        <v>-845077875450</v>
      </c>
      <c r="M150" s="5">
        <v>-893111696230</v>
      </c>
      <c r="N150" s="5">
        <v>-2218592901480</v>
      </c>
      <c r="O150" s="5">
        <v>-2024906566200</v>
      </c>
      <c r="P150" s="5">
        <v>-313658792150</v>
      </c>
      <c r="Q150" s="5">
        <v>-1036259388650</v>
      </c>
      <c r="R150" s="5">
        <v>-530179222100</v>
      </c>
      <c r="S150" s="5">
        <v>-1245201676029</v>
      </c>
      <c r="T150" s="5">
        <v>-611049749039</v>
      </c>
      <c r="U150" s="5">
        <v>-1111350788564</v>
      </c>
      <c r="V150" s="5">
        <v>1615168990118</v>
      </c>
    </row>
    <row r="151" spans="3:22" ht="15.5" x14ac:dyDescent="0.35">
      <c r="C151" t="s">
        <v>671</v>
      </c>
      <c r="S151" s="5">
        <v>1012160331000</v>
      </c>
      <c r="V151" s="5">
        <v>2167830000000</v>
      </c>
    </row>
    <row r="152" spans="3:22" ht="15.5" x14ac:dyDescent="0.35">
      <c r="C152" t="s">
        <v>604</v>
      </c>
    </row>
    <row r="153" spans="3:22" ht="15.5" x14ac:dyDescent="0.35">
      <c r="C153" t="s">
        <v>1915</v>
      </c>
      <c r="G153" s="5">
        <v>-500000000000</v>
      </c>
      <c r="I153" s="5">
        <v>-500000000000</v>
      </c>
      <c r="J153" s="5">
        <v>500000000000</v>
      </c>
    </row>
    <row r="154" spans="3:22" ht="15.5" x14ac:dyDescent="0.35">
      <c r="C154" t="s">
        <v>463</v>
      </c>
      <c r="G154" s="5">
        <v>500000000000</v>
      </c>
    </row>
    <row r="155" spans="3:22" ht="15.5" x14ac:dyDescent="0.35">
      <c r="C155" t="s">
        <v>3350</v>
      </c>
      <c r="F155" s="5">
        <v>-578011200</v>
      </c>
      <c r="I155" s="5">
        <v>-578011200</v>
      </c>
      <c r="J155" s="5">
        <v>-578011200</v>
      </c>
      <c r="K155" s="5">
        <v>-578011200</v>
      </c>
      <c r="L155" s="5">
        <v>-578011200</v>
      </c>
      <c r="M155" s="5">
        <v>-784790880</v>
      </c>
      <c r="N155" s="5">
        <v>-720290880</v>
      </c>
    </row>
    <row r="156" spans="3:22" ht="15.5" x14ac:dyDescent="0.35">
      <c r="C156" t="s">
        <v>336</v>
      </c>
      <c r="I156" s="5">
        <v>-1397745221900</v>
      </c>
      <c r="K156" s="5">
        <v>-1060358444200</v>
      </c>
      <c r="L156" s="5">
        <v>-843466944250</v>
      </c>
      <c r="M156" s="5">
        <v>-891665055350</v>
      </c>
      <c r="N156" s="5">
        <v>-2217113110600</v>
      </c>
      <c r="O156" s="5">
        <v>-2024320666200</v>
      </c>
      <c r="P156" s="5">
        <v>-313287722150</v>
      </c>
      <c r="Q156" s="5">
        <v>-1036259388650</v>
      </c>
      <c r="R156" s="5">
        <v>-530179222100</v>
      </c>
      <c r="S156" s="5">
        <v>-1578377333200</v>
      </c>
    </row>
    <row r="157" spans="3:22" ht="15.5" x14ac:dyDescent="0.35">
      <c r="C157" t="s">
        <v>3196</v>
      </c>
      <c r="I157" s="5">
        <v>-911400000</v>
      </c>
      <c r="J157" s="5">
        <v>-444850000</v>
      </c>
      <c r="K157" s="5">
        <v>-956970000</v>
      </c>
      <c r="L157" s="5">
        <v>-1032920000</v>
      </c>
      <c r="M157" s="5">
        <v>-661850000</v>
      </c>
      <c r="N157" s="5">
        <v>-759500000</v>
      </c>
      <c r="O157" s="5">
        <v>-585900000</v>
      </c>
      <c r="P157" s="5">
        <v>-371070000</v>
      </c>
    </row>
    <row r="158" spans="3:22" ht="15.5" x14ac:dyDescent="0.35">
      <c r="C158" t="s">
        <v>224</v>
      </c>
      <c r="I158" s="5">
        <v>-8750000000</v>
      </c>
      <c r="S158" s="5">
        <v>-13582402666</v>
      </c>
      <c r="T158" s="5">
        <v>-19877722208</v>
      </c>
      <c r="U158" s="5">
        <v>-20400916588</v>
      </c>
      <c r="V158" s="5">
        <v>-20394480689</v>
      </c>
    </row>
    <row r="159" spans="3:22" ht="15.5" x14ac:dyDescent="0.35">
      <c r="C159" t="s">
        <v>1068</v>
      </c>
      <c r="S159" s="5">
        <v>-34353522486</v>
      </c>
    </row>
    <row r="160" spans="3:22" ht="15.5" x14ac:dyDescent="0.35">
      <c r="C160" t="s">
        <v>1479</v>
      </c>
      <c r="S160" s="5">
        <v>-631048748677</v>
      </c>
      <c r="T160" s="5">
        <v>-591172026831</v>
      </c>
      <c r="U160" s="5">
        <v>-1090949871976</v>
      </c>
      <c r="V160" s="5">
        <v>-532266529193</v>
      </c>
    </row>
    <row r="161" spans="2:22" ht="15.5" x14ac:dyDescent="0.35">
      <c r="C161" t="s">
        <v>239</v>
      </c>
      <c r="D161" s="5">
        <v>808573019978</v>
      </c>
      <c r="E161" s="5">
        <v>897753722953</v>
      </c>
      <c r="F161" s="5">
        <v>-80300646913</v>
      </c>
      <c r="G161" s="5">
        <v>-137864434023</v>
      </c>
      <c r="I161" s="5">
        <v>-1383354227713</v>
      </c>
      <c r="J161" s="5">
        <v>731581219539</v>
      </c>
      <c r="K161" s="5">
        <v>264093538746</v>
      </c>
      <c r="L161" s="5">
        <v>162839597093</v>
      </c>
      <c r="M161" s="5">
        <v>-776508378085</v>
      </c>
      <c r="N161" s="5">
        <v>704271890680</v>
      </c>
      <c r="O161" s="5">
        <v>-76331107780</v>
      </c>
      <c r="P161" s="5">
        <v>-51480049202</v>
      </c>
      <c r="Q161" s="5">
        <v>-422006426206</v>
      </c>
      <c r="R161" s="5">
        <v>104191715573</v>
      </c>
      <c r="S161" s="5">
        <v>-317424414675</v>
      </c>
      <c r="T161" s="5">
        <v>97686271791</v>
      </c>
      <c r="U161" s="5">
        <v>-12959621583</v>
      </c>
      <c r="V161" s="5">
        <v>336652769880</v>
      </c>
    </row>
    <row r="162" spans="2:22" ht="15.5" x14ac:dyDescent="0.35">
      <c r="C162" t="s">
        <v>240</v>
      </c>
      <c r="E162" s="5">
        <v>376998048347</v>
      </c>
      <c r="I162" s="5">
        <v>1759472182729</v>
      </c>
      <c r="J162" s="5">
        <v>1026683462585</v>
      </c>
      <c r="K162" s="5">
        <v>763156464872</v>
      </c>
      <c r="L162" s="5">
        <v>598937798447</v>
      </c>
      <c r="M162" s="5">
        <v>1375357411446</v>
      </c>
      <c r="N162" s="5">
        <v>666865442923</v>
      </c>
      <c r="O162" s="5">
        <v>744929332880</v>
      </c>
      <c r="P162" s="5">
        <v>785379220213</v>
      </c>
      <c r="Q162" s="5">
        <v>1219104170177</v>
      </c>
      <c r="R162" s="5">
        <v>1174606073353</v>
      </c>
      <c r="S162" s="5">
        <v>1381001744725</v>
      </c>
      <c r="T162" s="5">
        <v>1284878296777</v>
      </c>
      <c r="U162" s="5">
        <v>1231739313655</v>
      </c>
      <c r="V162" s="5">
        <v>919497767811</v>
      </c>
    </row>
    <row r="163" spans="2:22" ht="15.5" x14ac:dyDescent="0.35">
      <c r="C163" t="s">
        <v>2570</v>
      </c>
      <c r="V163" s="5">
        <v>-25666201561</v>
      </c>
    </row>
    <row r="164" spans="2:22" ht="15.5" x14ac:dyDescent="0.35">
      <c r="C164" t="s">
        <v>241</v>
      </c>
      <c r="D164" s="5">
        <v>1355782611</v>
      </c>
      <c r="E164" s="5">
        <v>349041578</v>
      </c>
      <c r="F164" s="5">
        <v>138080733</v>
      </c>
      <c r="G164" s="5">
        <v>579502062</v>
      </c>
      <c r="I164" s="5">
        <v>880093331</v>
      </c>
      <c r="J164" s="5">
        <v>1207500605</v>
      </c>
      <c r="K164" s="5">
        <v>-566541033</v>
      </c>
      <c r="L164" s="5">
        <v>1379069332</v>
      </c>
      <c r="M164" s="5">
        <v>88765086</v>
      </c>
      <c r="N164" s="5">
        <v>4220077843</v>
      </c>
      <c r="O164" s="5">
        <v>-1732782177</v>
      </c>
      <c r="P164" s="5">
        <v>11030161879</v>
      </c>
      <c r="Q164" s="5">
        <v>-11718523758</v>
      </c>
      <c r="R164" s="5">
        <v>-59693618749</v>
      </c>
      <c r="S164" s="5">
        <v>111028733303</v>
      </c>
      <c r="T164" s="5">
        <v>-1562823843</v>
      </c>
      <c r="U164" s="5">
        <v>66098604705</v>
      </c>
      <c r="V164" s="5">
        <v>1254977525</v>
      </c>
    </row>
    <row r="165" spans="2:22" ht="15.5" x14ac:dyDescent="0.35">
      <c r="C165" t="s">
        <v>242</v>
      </c>
      <c r="D165" s="5">
        <v>809928802589</v>
      </c>
      <c r="E165" s="5">
        <v>1275100812878</v>
      </c>
      <c r="F165" s="5">
        <v>-80162566180</v>
      </c>
      <c r="G165" s="5">
        <v>-137284931961</v>
      </c>
      <c r="I165" s="5">
        <v>376998048347</v>
      </c>
      <c r="J165" s="5">
        <v>1759472182729</v>
      </c>
      <c r="K165" s="5">
        <v>1026683462585</v>
      </c>
      <c r="L165" s="5">
        <v>763156464872</v>
      </c>
      <c r="M165" s="5">
        <v>598937798447</v>
      </c>
      <c r="N165" s="5">
        <v>1375357411446</v>
      </c>
      <c r="O165" s="5">
        <v>666865442923</v>
      </c>
      <c r="P165" s="5">
        <v>744929332890</v>
      </c>
      <c r="Q165" s="5">
        <v>785379220213</v>
      </c>
      <c r="R165" s="5">
        <v>1219104170177</v>
      </c>
      <c r="S165" s="5">
        <v>1174606063353</v>
      </c>
      <c r="T165" s="5">
        <v>1381001744725</v>
      </c>
      <c r="U165" s="5">
        <v>1284878296777</v>
      </c>
      <c r="V165" s="5">
        <v>1231739313655</v>
      </c>
    </row>
    <row r="167" spans="2:22" ht="15.5" x14ac:dyDescent="0.35">
      <c r="B167" t="s">
        <v>243</v>
      </c>
      <c r="C167" t="s">
        <v>12</v>
      </c>
      <c r="D167" s="5">
        <v>48200000000</v>
      </c>
      <c r="E167" s="5">
        <v>48200000000</v>
      </c>
      <c r="F167" s="5">
        <v>48200000000</v>
      </c>
      <c r="G167" s="5">
        <v>48200000000</v>
      </c>
      <c r="I167" s="5">
        <v>48200000000</v>
      </c>
      <c r="J167" s="5">
        <v>48200000000</v>
      </c>
      <c r="K167" s="5">
        <v>48200000000</v>
      </c>
      <c r="L167" s="5">
        <v>48200000000</v>
      </c>
      <c r="M167" s="5">
        <v>48200000000</v>
      </c>
      <c r="N167" s="5">
        <v>48200000000</v>
      </c>
      <c r="O167" s="5">
        <v>48200000000</v>
      </c>
      <c r="P167" s="5">
        <v>48200000000</v>
      </c>
      <c r="Q167" s="5">
        <v>48200000000</v>
      </c>
      <c r="R167" s="5">
        <v>48200000000</v>
      </c>
      <c r="S167" s="5">
        <v>48200000000</v>
      </c>
      <c r="T167" s="5">
        <v>43380000000</v>
      </c>
      <c r="U167" s="5">
        <v>43380000000</v>
      </c>
      <c r="V167" s="5">
        <v>4340000000</v>
      </c>
    </row>
    <row r="168" spans="2:22" ht="15.5" x14ac:dyDescent="0.35">
      <c r="C168" t="s">
        <v>244</v>
      </c>
      <c r="D168" s="6">
        <v>7.76</v>
      </c>
      <c r="E168" s="6">
        <v>16.98</v>
      </c>
      <c r="F168" s="6">
        <v>5.71</v>
      </c>
      <c r="G168" s="6">
        <v>1.91</v>
      </c>
    </row>
    <row r="169" spans="2:22" ht="15.5" x14ac:dyDescent="0.35">
      <c r="C169" t="s">
        <v>245</v>
      </c>
      <c r="D169" s="6">
        <v>17.399999999999999</v>
      </c>
      <c r="E169" s="6">
        <v>7.71</v>
      </c>
      <c r="F169" s="6">
        <v>22.59</v>
      </c>
      <c r="G169" s="6">
        <v>71.73</v>
      </c>
    </row>
    <row r="170" spans="2:22" ht="15.5" x14ac:dyDescent="0.35">
      <c r="C170" t="s">
        <v>73</v>
      </c>
      <c r="D170" s="6">
        <v>8.67</v>
      </c>
      <c r="E170" s="6">
        <v>5.99</v>
      </c>
      <c r="F170" s="6">
        <v>11.74</v>
      </c>
      <c r="G170" s="6">
        <v>39.72</v>
      </c>
    </row>
    <row r="171" spans="2:22" ht="15.5" x14ac:dyDescent="0.35">
      <c r="C171" t="s">
        <v>246</v>
      </c>
      <c r="D171" s="5">
        <v>337020000000</v>
      </c>
      <c r="E171" s="5">
        <v>781200000000</v>
      </c>
      <c r="F171" s="5">
        <v>248210000000</v>
      </c>
      <c r="G171" s="5">
        <v>70450000000</v>
      </c>
    </row>
    <row r="172" spans="2:22" ht="15.5" x14ac:dyDescent="0.35">
      <c r="C172" t="s">
        <v>247</v>
      </c>
      <c r="D172" s="6">
        <v>4.2500000000000003E-2</v>
      </c>
      <c r="E172" s="6">
        <v>0.1009</v>
      </c>
      <c r="F172" s="6">
        <v>3.8599999999999995E-2</v>
      </c>
      <c r="G172" s="6">
        <v>1.37E-2</v>
      </c>
    </row>
    <row r="173" spans="2:22" ht="15.5" x14ac:dyDescent="0.35">
      <c r="C173" t="s">
        <v>248</v>
      </c>
      <c r="D173" s="6">
        <v>5.3399999999999996E-2</v>
      </c>
      <c r="E173" s="6">
        <v>0.11019999999999999</v>
      </c>
      <c r="F173" s="6">
        <v>4.1599999999999998E-2</v>
      </c>
      <c r="G173" s="6">
        <v>1.4499999999999999E-2</v>
      </c>
    </row>
    <row r="174" spans="2:22" ht="15.5" x14ac:dyDescent="0.35">
      <c r="C174" t="s">
        <v>249</v>
      </c>
      <c r="D174" s="6">
        <v>4.4500000000000005E-2</v>
      </c>
      <c r="E174" s="6">
        <v>0.10869999999999999</v>
      </c>
      <c r="F174" s="6">
        <v>3.6200000000000003E-2</v>
      </c>
      <c r="G174" s="6">
        <v>9.300000000000001E-3</v>
      </c>
    </row>
    <row r="175" spans="2:22" ht="15.5" x14ac:dyDescent="0.35">
      <c r="C175" t="s">
        <v>250</v>
      </c>
      <c r="D175" s="6">
        <v>47.15</v>
      </c>
      <c r="E175" s="6">
        <v>296.89999999999998</v>
      </c>
      <c r="F175" s="6">
        <v>86.09</v>
      </c>
      <c r="G175" s="6">
        <v>19.89</v>
      </c>
    </row>
    <row r="176" spans="2:22" ht="15.5" x14ac:dyDescent="0.35">
      <c r="C176" t="s">
        <v>251</v>
      </c>
      <c r="D176" s="5">
        <v>7012000000000</v>
      </c>
      <c r="E176" s="5">
        <v>7432000000000</v>
      </c>
      <c r="F176" s="5">
        <v>6613000000000</v>
      </c>
      <c r="G176" s="5">
        <v>6342000000000</v>
      </c>
    </row>
    <row r="177" spans="3:22" ht="15.5" x14ac:dyDescent="0.35">
      <c r="C177" t="s">
        <v>252</v>
      </c>
      <c r="D177" s="6">
        <v>0.93</v>
      </c>
      <c r="E177" s="6">
        <v>0.85</v>
      </c>
      <c r="F177" s="6">
        <v>0.94</v>
      </c>
      <c r="G177" s="6">
        <v>1.04</v>
      </c>
    </row>
    <row r="178" spans="3:22" ht="15.5" x14ac:dyDescent="0.35">
      <c r="C178" t="s">
        <v>253</v>
      </c>
      <c r="D178" s="6">
        <v>145.38</v>
      </c>
      <c r="E178" s="6">
        <v>154.12</v>
      </c>
      <c r="F178" s="6">
        <v>137.13999999999999</v>
      </c>
      <c r="G178" s="6">
        <v>131.5</v>
      </c>
    </row>
    <row r="179" spans="3:22" ht="15.5" x14ac:dyDescent="0.35">
      <c r="C179" t="s">
        <v>254</v>
      </c>
      <c r="D179" s="6">
        <v>0.93</v>
      </c>
      <c r="E179" s="6">
        <v>0.85</v>
      </c>
      <c r="F179" s="6">
        <v>0.94</v>
      </c>
      <c r="G179" s="6">
        <v>1.04</v>
      </c>
    </row>
    <row r="180" spans="3:22" ht="15.5" x14ac:dyDescent="0.35">
      <c r="C180" t="s">
        <v>255</v>
      </c>
      <c r="D180" s="6">
        <v>145.38</v>
      </c>
      <c r="E180" s="6">
        <v>154.12</v>
      </c>
      <c r="F180" s="6">
        <v>137.13999999999999</v>
      </c>
      <c r="G180" s="6">
        <v>131.5</v>
      </c>
    </row>
    <row r="181" spans="3:22" ht="15.5" x14ac:dyDescent="0.35">
      <c r="C181" t="s">
        <v>256</v>
      </c>
    </row>
    <row r="182" spans="3:22" ht="15.5" x14ac:dyDescent="0.35">
      <c r="C182" t="s">
        <v>257</v>
      </c>
    </row>
    <row r="183" spans="3:22" ht="15.5" x14ac:dyDescent="0.35">
      <c r="C183" t="s">
        <v>258</v>
      </c>
      <c r="D183" s="5">
        <v>7007000000000</v>
      </c>
      <c r="E183" s="5">
        <v>7428000000000</v>
      </c>
      <c r="F183" s="5">
        <v>6610000000000</v>
      </c>
      <c r="G183" s="5">
        <v>6338000000000</v>
      </c>
    </row>
    <row r="184" spans="3:22" ht="15.5" x14ac:dyDescent="0.35">
      <c r="C184" t="s">
        <v>24</v>
      </c>
    </row>
    <row r="185" spans="3:22" ht="15.5" x14ac:dyDescent="0.35">
      <c r="C185" t="s">
        <v>21</v>
      </c>
      <c r="D185" s="5">
        <v>-2085000000000</v>
      </c>
      <c r="E185" s="5">
        <v>-1275000000000</v>
      </c>
      <c r="F185" s="5">
        <v>-377000000000</v>
      </c>
      <c r="G185" s="5">
        <v>-457000000000</v>
      </c>
    </row>
    <row r="186" spans="3:22" ht="15.5" x14ac:dyDescent="0.35">
      <c r="C186" t="s">
        <v>259</v>
      </c>
      <c r="D186" s="5">
        <v>5154000000000</v>
      </c>
      <c r="E186" s="5">
        <v>5495000000000</v>
      </c>
      <c r="F186" s="5">
        <v>4707000000000</v>
      </c>
      <c r="G186" s="5">
        <v>4315000000000</v>
      </c>
    </row>
    <row r="187" spans="3:22" ht="15.5" x14ac:dyDescent="0.35">
      <c r="C187" t="s">
        <v>260</v>
      </c>
      <c r="D187" s="5">
        <v>823000000000</v>
      </c>
      <c r="E187" s="5">
        <v>903000000000</v>
      </c>
      <c r="F187" s="5">
        <v>-45000000000</v>
      </c>
      <c r="G187" s="5">
        <v>-138000000000</v>
      </c>
    </row>
    <row r="188" spans="3:22" ht="15.5" x14ac:dyDescent="0.35">
      <c r="C188" t="s">
        <v>261</v>
      </c>
      <c r="D188" s="5">
        <v>-7000000000</v>
      </c>
      <c r="E188" s="5">
        <v>-7000000000</v>
      </c>
      <c r="F188" s="5">
        <v>-39000000000</v>
      </c>
      <c r="G188" s="5">
        <v>-6000000000</v>
      </c>
    </row>
    <row r="189" spans="3:22" ht="15.5" x14ac:dyDescent="0.35">
      <c r="C189" t="s">
        <v>13</v>
      </c>
      <c r="D189" s="5">
        <v>816000000000</v>
      </c>
      <c r="E189" s="5">
        <v>895000000000</v>
      </c>
      <c r="F189" s="5">
        <v>-85000000000</v>
      </c>
      <c r="G189" s="5">
        <v>-144000000000</v>
      </c>
    </row>
    <row r="190" spans="3:22" ht="15.5" x14ac:dyDescent="0.35">
      <c r="C190" t="s">
        <v>16</v>
      </c>
      <c r="D190" s="6">
        <v>16.93</v>
      </c>
      <c r="E190" s="6">
        <v>18.579999999999998</v>
      </c>
      <c r="F190" s="6">
        <v>-1.75</v>
      </c>
      <c r="G190" s="6">
        <v>-2.99</v>
      </c>
    </row>
    <row r="191" spans="3:22" ht="15.5" x14ac:dyDescent="0.35">
      <c r="C191" t="s">
        <v>58</v>
      </c>
      <c r="I191" s="6">
        <v>16.600000000000001</v>
      </c>
      <c r="J191" s="6">
        <v>27.67</v>
      </c>
      <c r="K191" s="6">
        <v>25.1</v>
      </c>
      <c r="L191" s="6">
        <v>25.26</v>
      </c>
      <c r="M191" s="6">
        <v>14.83</v>
      </c>
      <c r="N191" s="6">
        <v>27.96</v>
      </c>
      <c r="O191" s="6">
        <v>27.7</v>
      </c>
      <c r="P191" s="6">
        <v>10.3</v>
      </c>
      <c r="Q191" s="6">
        <v>13.63</v>
      </c>
      <c r="R191" s="6">
        <v>15.71</v>
      </c>
      <c r="S191" s="6">
        <v>28.38</v>
      </c>
      <c r="T191" s="6">
        <v>22.23</v>
      </c>
      <c r="U191" s="6">
        <v>21.7</v>
      </c>
      <c r="V191" s="6">
        <v>82.9</v>
      </c>
    </row>
    <row r="192" spans="3:22" ht="15.5" x14ac:dyDescent="0.35">
      <c r="C192" t="s">
        <v>72</v>
      </c>
      <c r="I192" s="6">
        <v>7.77</v>
      </c>
      <c r="J192" s="6">
        <v>5.38</v>
      </c>
      <c r="K192" s="6">
        <v>6.49</v>
      </c>
      <c r="L192" s="6">
        <v>6.29</v>
      </c>
      <c r="M192" s="6">
        <v>12.88</v>
      </c>
      <c r="N192" s="6">
        <v>8.8000000000000007</v>
      </c>
      <c r="O192" s="6">
        <v>10.69</v>
      </c>
      <c r="P192" s="6">
        <v>15.44</v>
      </c>
      <c r="Q192" s="6">
        <v>12.55</v>
      </c>
      <c r="R192" s="6">
        <v>14.64</v>
      </c>
      <c r="S192" s="6">
        <v>7.58</v>
      </c>
      <c r="T192" s="5">
        <v>0</v>
      </c>
      <c r="U192" s="5">
        <v>0</v>
      </c>
      <c r="V192" s="5">
        <v>0</v>
      </c>
    </row>
    <row r="193" spans="3:22" ht="15.5" x14ac:dyDescent="0.35">
      <c r="C193" t="s">
        <v>75</v>
      </c>
      <c r="I193" s="6">
        <v>4.75</v>
      </c>
      <c r="J193" s="6">
        <v>3.53</v>
      </c>
      <c r="K193" s="6">
        <v>4.09</v>
      </c>
      <c r="L193" s="6">
        <v>3.97</v>
      </c>
      <c r="M193" s="6">
        <v>6.39</v>
      </c>
      <c r="N193" s="6">
        <v>4.51</v>
      </c>
      <c r="O193" s="6">
        <v>5.38</v>
      </c>
      <c r="P193" s="6">
        <v>7.4</v>
      </c>
      <c r="Q193" s="6">
        <v>6.17</v>
      </c>
      <c r="R193" s="6">
        <v>6.96</v>
      </c>
      <c r="S193" s="6">
        <v>4.53</v>
      </c>
      <c r="T193" s="5">
        <v>0</v>
      </c>
      <c r="U193" s="5">
        <v>0</v>
      </c>
      <c r="V193" s="5">
        <v>0</v>
      </c>
    </row>
    <row r="194" spans="3:22" ht="15.5" x14ac:dyDescent="0.35">
      <c r="C194" t="s">
        <v>262</v>
      </c>
      <c r="I194" s="5">
        <v>668850000000</v>
      </c>
      <c r="J194" s="5">
        <v>1180150000000</v>
      </c>
      <c r="K194" s="5">
        <v>1114390000000</v>
      </c>
      <c r="L194" s="5">
        <v>1204560000000</v>
      </c>
      <c r="M194" s="5">
        <v>692710000000</v>
      </c>
      <c r="N194" s="5">
        <v>1349870000000</v>
      </c>
      <c r="O194" s="5">
        <v>1259880000000</v>
      </c>
      <c r="P194" s="5">
        <v>436680000000</v>
      </c>
    </row>
    <row r="195" spans="3:22" ht="15.5" x14ac:dyDescent="0.35">
      <c r="C195" t="s">
        <v>263</v>
      </c>
      <c r="I195" s="6">
        <v>0.1124</v>
      </c>
      <c r="J195" s="6">
        <v>0.16159999999999999</v>
      </c>
      <c r="K195" s="6">
        <v>0.18010000000000001</v>
      </c>
      <c r="L195" s="6">
        <v>0.18379999999999999</v>
      </c>
      <c r="M195" s="6">
        <v>0.11689999999999999</v>
      </c>
      <c r="N195" s="6">
        <v>0.1996</v>
      </c>
      <c r="O195" s="6">
        <v>0.17530000000000001</v>
      </c>
      <c r="P195" s="6">
        <v>6.6199999999999995E-2</v>
      </c>
      <c r="Q195" s="6">
        <v>8.7899999999999992E-2</v>
      </c>
      <c r="R195" s="6">
        <v>9.6999999999999989E-2</v>
      </c>
      <c r="S195" s="6">
        <v>0.17079999999999998</v>
      </c>
      <c r="T195" s="6">
        <v>0.1268</v>
      </c>
      <c r="U195" s="6">
        <v>0.12269999999999999</v>
      </c>
      <c r="V195" s="6">
        <v>4.4500000000000005E-2</v>
      </c>
    </row>
    <row r="196" spans="3:22" ht="15.5" x14ac:dyDescent="0.35">
      <c r="C196" t="s">
        <v>264</v>
      </c>
      <c r="I196" s="6">
        <v>0.1211</v>
      </c>
      <c r="J196" s="6">
        <v>0.185</v>
      </c>
      <c r="K196" s="6">
        <v>0.20579999999999998</v>
      </c>
      <c r="L196" s="6">
        <v>0.21280000000000002</v>
      </c>
      <c r="M196" s="6">
        <v>0.1336</v>
      </c>
      <c r="N196" s="6">
        <v>0.24390000000000001</v>
      </c>
      <c r="O196" s="6">
        <v>0.20559999999999998</v>
      </c>
      <c r="P196" s="6">
        <v>6.9099999999999995E-2</v>
      </c>
      <c r="Q196" s="6">
        <v>9.3800000000000008E-2</v>
      </c>
      <c r="R196" s="6">
        <v>0.10249999999999999</v>
      </c>
      <c r="S196" s="6">
        <v>0.19109999999999999</v>
      </c>
      <c r="T196" s="6">
        <v>0.15079999999999999</v>
      </c>
      <c r="U196" s="6">
        <v>0.1734</v>
      </c>
      <c r="V196" s="6">
        <v>8.0100000000000005E-2</v>
      </c>
    </row>
    <row r="197" spans="3:22" ht="15.5" x14ac:dyDescent="0.35">
      <c r="C197" t="s">
        <v>265</v>
      </c>
      <c r="I197" s="6">
        <v>8.9200000000000002E-2</v>
      </c>
      <c r="J197" s="6">
        <v>0.17180000000000001</v>
      </c>
      <c r="K197" s="6">
        <v>0.18239999999999998</v>
      </c>
      <c r="L197" s="6">
        <v>0.20920000000000002</v>
      </c>
      <c r="M197" s="6">
        <v>0.121</v>
      </c>
      <c r="N197" s="6">
        <v>0.21809999999999999</v>
      </c>
      <c r="O197" s="6">
        <v>0.1794</v>
      </c>
      <c r="P197" s="6">
        <v>5.8299999999999998E-2</v>
      </c>
      <c r="Q197" s="6">
        <v>8.6400000000000005E-2</v>
      </c>
      <c r="R197" s="6">
        <v>9.9299999999999999E-2</v>
      </c>
      <c r="S197" s="6">
        <v>0.17079999999999998</v>
      </c>
      <c r="T197" s="6">
        <v>0.15329999999999999</v>
      </c>
      <c r="U197" s="6">
        <v>0.14599999999999999</v>
      </c>
      <c r="V197" s="6">
        <v>0.1186</v>
      </c>
    </row>
    <row r="198" spans="3:22" ht="15.5" x14ac:dyDescent="0.35">
      <c r="C198" t="s">
        <v>266</v>
      </c>
      <c r="I198" s="6">
        <v>25.32</v>
      </c>
      <c r="J198" s="6">
        <v>29.68</v>
      </c>
      <c r="K198" s="6">
        <v>40.5</v>
      </c>
      <c r="L198" s="6">
        <v>21.96</v>
      </c>
      <c r="M198" s="6">
        <v>11.7</v>
      </c>
      <c r="N198" s="6">
        <v>14.57</v>
      </c>
      <c r="S198" s="6">
        <v>811.46</v>
      </c>
      <c r="T198" s="6">
        <v>247.74</v>
      </c>
      <c r="U198" s="6">
        <v>251.28</v>
      </c>
      <c r="V198" s="6">
        <v>135.59</v>
      </c>
    </row>
    <row r="199" spans="3:22" ht="15.5" x14ac:dyDescent="0.35">
      <c r="C199" t="s">
        <v>69</v>
      </c>
      <c r="I199" s="6">
        <v>0.94</v>
      </c>
      <c r="J199" s="5">
        <v>1</v>
      </c>
      <c r="K199" s="6">
        <v>1.34</v>
      </c>
      <c r="L199" s="6">
        <v>1.34</v>
      </c>
      <c r="M199" s="6">
        <v>1.72</v>
      </c>
      <c r="N199" s="6">
        <v>2.15</v>
      </c>
      <c r="O199" s="6">
        <v>2.2000000000000002</v>
      </c>
      <c r="P199" s="6">
        <v>1.07</v>
      </c>
      <c r="Q199" s="6">
        <v>1.18</v>
      </c>
      <c r="R199" s="6">
        <v>1.5</v>
      </c>
      <c r="S199" s="6">
        <v>1.45</v>
      </c>
      <c r="T199" s="5">
        <v>0</v>
      </c>
      <c r="U199" s="5">
        <v>0</v>
      </c>
      <c r="V199" s="5">
        <v>0</v>
      </c>
    </row>
    <row r="200" spans="3:22" ht="15.5" x14ac:dyDescent="0.35">
      <c r="C200" t="s">
        <v>66</v>
      </c>
      <c r="I200" s="6">
        <v>137.13999999999999</v>
      </c>
      <c r="J200" s="6">
        <v>149.6</v>
      </c>
      <c r="K200" s="6">
        <v>121.94</v>
      </c>
      <c r="L200" s="6">
        <v>118.71</v>
      </c>
      <c r="M200" s="6">
        <v>110.96</v>
      </c>
      <c r="N200" s="6">
        <v>114.62</v>
      </c>
      <c r="O200" s="6">
        <v>134.69999999999999</v>
      </c>
      <c r="P200" s="6">
        <v>149.07</v>
      </c>
      <c r="Q200" s="6">
        <v>145.28</v>
      </c>
      <c r="R200" s="6">
        <v>153.22</v>
      </c>
      <c r="S200" s="6">
        <v>148.5</v>
      </c>
      <c r="T200" s="6">
        <v>147.37</v>
      </c>
      <c r="U200" s="6">
        <v>125.14</v>
      </c>
      <c r="V200" s="6">
        <v>1034.43</v>
      </c>
    </row>
    <row r="201" spans="3:22" ht="15.5" x14ac:dyDescent="0.35">
      <c r="C201" t="s">
        <v>267</v>
      </c>
      <c r="I201" s="6">
        <v>0.94</v>
      </c>
      <c r="J201" s="5">
        <v>1</v>
      </c>
      <c r="K201" s="6">
        <v>1.34</v>
      </c>
      <c r="L201" s="6">
        <v>1.34</v>
      </c>
      <c r="M201" s="6">
        <v>1.72</v>
      </c>
      <c r="N201" s="6">
        <v>2.15</v>
      </c>
      <c r="O201" s="6">
        <v>2.2000000000000002</v>
      </c>
      <c r="P201" s="6">
        <v>1.07</v>
      </c>
      <c r="Q201" s="6">
        <v>1.18</v>
      </c>
      <c r="R201" s="6">
        <v>1.5</v>
      </c>
      <c r="S201" s="6">
        <v>1.45</v>
      </c>
      <c r="T201" s="5">
        <v>0</v>
      </c>
      <c r="U201" s="5">
        <v>0</v>
      </c>
      <c r="V201" s="5">
        <v>0</v>
      </c>
    </row>
    <row r="202" spans="3:22" ht="15.5" x14ac:dyDescent="0.35">
      <c r="C202" t="s">
        <v>268</v>
      </c>
      <c r="I202" s="6">
        <v>137.13999999999999</v>
      </c>
      <c r="J202" s="6">
        <v>149.6</v>
      </c>
      <c r="K202" s="6">
        <v>121.94</v>
      </c>
      <c r="L202" s="6">
        <v>118.71</v>
      </c>
      <c r="M202" s="6">
        <v>110.96</v>
      </c>
      <c r="N202" s="6">
        <v>114.62</v>
      </c>
      <c r="O202" s="6">
        <v>134.69999999999999</v>
      </c>
      <c r="P202" s="6">
        <v>149.07</v>
      </c>
      <c r="Q202" s="6">
        <v>145.28</v>
      </c>
      <c r="R202" s="6">
        <v>153.22</v>
      </c>
      <c r="S202" s="6">
        <v>148.5</v>
      </c>
      <c r="T202" s="6">
        <v>147.37</v>
      </c>
      <c r="U202" s="6">
        <v>125.14</v>
      </c>
      <c r="V202" s="6">
        <v>1034.43</v>
      </c>
    </row>
    <row r="203" spans="3:22" ht="15.5" x14ac:dyDescent="0.35">
      <c r="C203" t="s">
        <v>269</v>
      </c>
      <c r="J203" s="5">
        <v>500000000000</v>
      </c>
    </row>
    <row r="204" spans="3:22" ht="15.5" x14ac:dyDescent="0.35">
      <c r="C204" t="s">
        <v>270</v>
      </c>
    </row>
    <row r="205" spans="3:22" ht="15.5" x14ac:dyDescent="0.35">
      <c r="C205" t="s">
        <v>26</v>
      </c>
      <c r="J205" s="5">
        <v>500000000000</v>
      </c>
    </row>
    <row r="206" spans="3:22" ht="15.5" x14ac:dyDescent="0.35">
      <c r="C206" t="s">
        <v>23</v>
      </c>
      <c r="I206" s="5">
        <v>-377000000000</v>
      </c>
      <c r="J206" s="5">
        <v>-1259000000000</v>
      </c>
      <c r="K206" s="5">
        <v>-1027000000000</v>
      </c>
      <c r="L206" s="5">
        <v>-763000000000</v>
      </c>
      <c r="M206" s="5">
        <v>-599000000000</v>
      </c>
      <c r="N206" s="5">
        <v>-1375000000000</v>
      </c>
      <c r="O206" s="5">
        <v>-667000000000</v>
      </c>
      <c r="P206" s="5">
        <v>-745000000000</v>
      </c>
      <c r="Q206" s="5">
        <v>-785000000000</v>
      </c>
      <c r="R206" s="5">
        <v>-1219000000000</v>
      </c>
      <c r="S206" s="5">
        <v>-1175000000000</v>
      </c>
      <c r="T206" s="5">
        <v>-1381000000000</v>
      </c>
      <c r="U206" s="5">
        <v>-1285000000000</v>
      </c>
      <c r="V206" s="5">
        <v>-1232000000000</v>
      </c>
    </row>
    <row r="207" spans="3:22" ht="15.5" x14ac:dyDescent="0.35">
      <c r="C207" t="s">
        <v>271</v>
      </c>
      <c r="I207" s="5">
        <v>4707000000000</v>
      </c>
      <c r="J207" s="5">
        <v>5087000000000</v>
      </c>
      <c r="K207" s="5">
        <v>3614000000000</v>
      </c>
      <c r="L207" s="5">
        <v>3009000000000</v>
      </c>
      <c r="M207" s="5">
        <v>2465000000000</v>
      </c>
      <c r="N207" s="5">
        <v>2575000000000</v>
      </c>
      <c r="O207" s="5">
        <v>2929000000000</v>
      </c>
      <c r="P207" s="5">
        <v>3288000000000</v>
      </c>
      <c r="Q207" s="5">
        <v>3098000000000</v>
      </c>
      <c r="R207" s="5">
        <v>3318000000000</v>
      </c>
      <c r="S207" s="5">
        <v>3666000000000</v>
      </c>
      <c r="T207" s="5">
        <v>2757000000000</v>
      </c>
      <c r="U207" s="5">
        <v>1902000000000</v>
      </c>
      <c r="V207" s="5">
        <v>1340000000000</v>
      </c>
    </row>
    <row r="208" spans="3:22" ht="15.5" x14ac:dyDescent="0.35">
      <c r="C208" t="s">
        <v>272</v>
      </c>
      <c r="I208" s="5">
        <v>23000000000</v>
      </c>
      <c r="J208" s="5">
        <v>748000000000</v>
      </c>
      <c r="K208" s="5">
        <v>1342000000000</v>
      </c>
      <c r="L208" s="5">
        <v>1270000000000</v>
      </c>
      <c r="M208" s="5">
        <v>123000000000</v>
      </c>
      <c r="N208" s="5">
        <v>2898000000000</v>
      </c>
      <c r="O208" s="5">
        <v>1949000000000</v>
      </c>
      <c r="P208" s="5">
        <v>341000000000</v>
      </c>
      <c r="Q208" s="5">
        <v>755000000000</v>
      </c>
      <c r="R208" s="5">
        <v>698000000000</v>
      </c>
      <c r="S208" s="5">
        <v>968000000000</v>
      </c>
      <c r="T208" s="5">
        <v>776000000000</v>
      </c>
      <c r="U208" s="5">
        <v>1077000000000</v>
      </c>
      <c r="V208" s="5">
        <v>841000000000</v>
      </c>
    </row>
    <row r="209" spans="3:22" ht="15.5" x14ac:dyDescent="0.35">
      <c r="C209" t="s">
        <v>273</v>
      </c>
      <c r="I209" s="5">
        <v>-50000000000</v>
      </c>
      <c r="J209" s="5">
        <v>-85000000000</v>
      </c>
      <c r="K209" s="5">
        <v>-54000000000</v>
      </c>
      <c r="L209" s="5">
        <v>-112000000000</v>
      </c>
      <c r="M209" s="5">
        <v>-45000000000</v>
      </c>
      <c r="N209" s="5">
        <v>-4000000000</v>
      </c>
      <c r="O209" s="5">
        <v>-58000000000</v>
      </c>
      <c r="P209" s="5">
        <v>-46000000000</v>
      </c>
      <c r="Q209" s="5">
        <v>-18000000000</v>
      </c>
      <c r="R209" s="5">
        <v>-73000000000</v>
      </c>
      <c r="S209" s="5">
        <v>-60000000000</v>
      </c>
      <c r="T209" s="5">
        <v>-93000000000</v>
      </c>
      <c r="U209" s="5">
        <v>-15000000000</v>
      </c>
      <c r="V209" s="5">
        <v>-12000000000</v>
      </c>
    </row>
    <row r="210" spans="3:22" ht="15.5" x14ac:dyDescent="0.35">
      <c r="C210" t="s">
        <v>15</v>
      </c>
      <c r="I210" s="5">
        <v>-26000000000</v>
      </c>
      <c r="J210" s="5">
        <v>664000000000</v>
      </c>
      <c r="K210" s="5">
        <v>1288000000000</v>
      </c>
      <c r="L210" s="5">
        <v>1158000000000</v>
      </c>
      <c r="M210" s="5">
        <v>78000000000</v>
      </c>
      <c r="N210" s="5">
        <v>2894000000000</v>
      </c>
      <c r="O210" s="5">
        <v>1890000000000</v>
      </c>
      <c r="P210" s="5">
        <v>294000000000</v>
      </c>
      <c r="Q210" s="5">
        <v>737000000000</v>
      </c>
      <c r="R210" s="5">
        <v>625000000000</v>
      </c>
      <c r="S210" s="5">
        <v>908000000000</v>
      </c>
      <c r="T210" s="5">
        <v>683000000000</v>
      </c>
      <c r="U210" s="5">
        <v>1062000000000</v>
      </c>
      <c r="V210" s="5">
        <v>829000000000</v>
      </c>
    </row>
    <row r="211" spans="3:22" ht="15.5" x14ac:dyDescent="0.35">
      <c r="C211" t="s">
        <v>17</v>
      </c>
      <c r="I211" s="6">
        <v>-0.55000000000000004</v>
      </c>
      <c r="J211" s="6">
        <v>13.77</v>
      </c>
      <c r="K211" s="6">
        <v>26.72</v>
      </c>
      <c r="L211" s="6">
        <v>24.03</v>
      </c>
      <c r="M211" s="6">
        <v>1.62</v>
      </c>
      <c r="N211" s="6">
        <v>60.04</v>
      </c>
      <c r="O211" s="6">
        <v>39.22</v>
      </c>
      <c r="P211" s="6">
        <v>6.11</v>
      </c>
      <c r="Q211" s="6">
        <v>15.29</v>
      </c>
      <c r="R211" s="6">
        <v>12.97</v>
      </c>
      <c r="S211" s="6">
        <v>18.850000000000001</v>
      </c>
      <c r="T211" s="6">
        <v>15.74</v>
      </c>
      <c r="U211" s="6">
        <v>24.48</v>
      </c>
      <c r="V211" s="6">
        <v>191.05</v>
      </c>
    </row>
  </sheetData>
  <pageMargins left="0.7" right="0.7" top="0.75" bottom="0.75" header="0.3" footer="0.3"/>
  <ignoredErrors>
    <ignoredError sqref="A1:V212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U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3351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3352</v>
      </c>
      <c r="D2" s="2" vm="553">
        <f ca="1">IFERROR(_xlfn.STOCKHISTORY("XIDX:" &amp; $C$1, D3, , 0, 0, 1), "Libur")</f>
        <v>128</v>
      </c>
      <c r="E2" s="2" vm="63">
        <f ca="1">IFERROR(_xlfn.STOCKHISTORY("XIDX:" &amp; $C$1, E3, , 0, 0, 1), "Libur")</f>
        <v>106</v>
      </c>
      <c r="H2" s="2" vm="63">
        <f ca="1">IFERROR(INDEX(D2:G2,COUNT(D2:G2)),"")</f>
        <v>106</v>
      </c>
      <c r="I2" s="2" vm="31">
        <f t="shared" ref="I2:U2" ca="1" si="0">IFERROR(_xlfn.STOCKHISTORY("XIDX:" &amp; $C$1, I1, , 0, 0, 1), "Libur")</f>
        <v>186</v>
      </c>
      <c r="J2" s="2" vm="156">
        <f t="shared" ca="1" si="0"/>
        <v>113</v>
      </c>
      <c r="K2" s="2" vm="433">
        <f t="shared" ca="1" si="0"/>
        <v>121</v>
      </c>
      <c r="L2" s="2" vm="532">
        <f t="shared" ca="1" si="0"/>
        <v>170</v>
      </c>
      <c r="M2" s="2" vm="882">
        <f t="shared" ca="1" si="0"/>
        <v>292</v>
      </c>
      <c r="N2" s="2" vm="883">
        <f t="shared" ca="1" si="0"/>
        <v>173</v>
      </c>
      <c r="O2" s="2" vm="703">
        <f t="shared" ca="1" si="0"/>
        <v>236</v>
      </c>
      <c r="P2" s="2" vm="884">
        <f t="shared" ca="1" si="0"/>
        <v>276</v>
      </c>
      <c r="Q2" s="2" vm="88">
        <f t="shared" ca="1" si="0"/>
        <v>280</v>
      </c>
      <c r="R2" s="2" vm="759">
        <f t="shared" ca="1" si="0"/>
        <v>240</v>
      </c>
      <c r="S2" s="2" t="str">
        <f t="shared" ca="1" si="0"/>
        <v>Libur</v>
      </c>
      <c r="T2" s="2" vm="765">
        <f t="shared" ca="1" si="0"/>
        <v>194</v>
      </c>
      <c r="U2" s="2" t="str">
        <f t="shared" ca="1" si="0"/>
        <v>Libur</v>
      </c>
    </row>
    <row r="3" spans="1:2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21" ht="15.5" x14ac:dyDescent="0.35">
      <c r="B4" t="s">
        <v>5</v>
      </c>
      <c r="C4" t="s">
        <v>6</v>
      </c>
      <c r="D4" s="2">
        <f>IFERROR(INDEX(D51:D500,MATCH($C$4,$C$51:$C$500,0)),"")</f>
        <v>327216645954</v>
      </c>
      <c r="E4" s="2">
        <f>IFERROR(INDEX(E51:E500,MATCH($C$4,$C$51:$C$500,0)),"")</f>
        <v>326379464472</v>
      </c>
      <c r="H4" s="2">
        <f>IFERROR(SUM(D4:G4)*(4/MAX(1,COUNT(D4:G4))),"")</f>
        <v>1307192220852</v>
      </c>
      <c r="I4" s="2">
        <f t="shared" ref="I4:U4" si="1">IFERROR(INDEX(I51:I500,MATCH($C$4,$C$51:$C$500,0)),"")</f>
        <v>1206746944971</v>
      </c>
      <c r="J4" s="2">
        <f t="shared" si="1"/>
        <v>1037328963418</v>
      </c>
      <c r="K4" s="2">
        <f t="shared" si="1"/>
        <v>1000383016490</v>
      </c>
      <c r="L4" s="2">
        <f t="shared" si="1"/>
        <v>701980622358</v>
      </c>
      <c r="M4" s="2">
        <f t="shared" si="1"/>
        <v>526345100512</v>
      </c>
      <c r="N4" s="2">
        <f t="shared" si="1"/>
        <v>439160114675</v>
      </c>
      <c r="O4" s="2">
        <f t="shared" si="1"/>
        <v>403755062895</v>
      </c>
      <c r="P4" s="2">
        <f t="shared" si="1"/>
        <v>200387514200</v>
      </c>
      <c r="Q4" s="2">
        <f t="shared" si="1"/>
        <v>198848160463</v>
      </c>
      <c r="R4" s="2">
        <f t="shared" si="1"/>
        <v>195243728143</v>
      </c>
      <c r="S4" s="2">
        <f t="shared" si="1"/>
        <v>185457103855</v>
      </c>
      <c r="T4" s="2">
        <f t="shared" si="1"/>
        <v>124553853471</v>
      </c>
      <c r="U4" s="2">
        <f t="shared" si="1"/>
        <v>59738801108</v>
      </c>
    </row>
    <row r="5" spans="1:21" ht="15.5" x14ac:dyDescent="0.35">
      <c r="B5" t="s">
        <v>7</v>
      </c>
      <c r="C5" t="s">
        <v>8</v>
      </c>
      <c r="D5" s="2">
        <f>IFERROR(INDEX(D51:D500,MATCH($C$5,$C$51:$C$500,0)),"")</f>
        <v>54380021713</v>
      </c>
      <c r="E5" s="2">
        <f>IFERROR(INDEX(E51:E500,MATCH($C$5,$C$51:$C$500,0)),"")</f>
        <v>57904291572</v>
      </c>
      <c r="H5" s="2">
        <f>IFERROR(SUM(D5:G5)*(4/MAX(1,COUNT(D5:G5))),"")</f>
        <v>224568626570</v>
      </c>
      <c r="I5" s="2">
        <f t="shared" ref="I5:U5" si="2">IFERROR(INDEX(I51:I500,MATCH($C$5,$C$51:$C$500,0)),"")</f>
        <v>161748391287</v>
      </c>
      <c r="J5" s="2">
        <f t="shared" si="2"/>
        <v>51196448394</v>
      </c>
      <c r="K5" s="2">
        <f t="shared" si="2"/>
        <v>32125871316</v>
      </c>
      <c r="L5" s="2">
        <f t="shared" si="2"/>
        <v>14395429133</v>
      </c>
      <c r="M5" s="2">
        <f t="shared" si="2"/>
        <v>19031480032</v>
      </c>
      <c r="N5" s="2">
        <f t="shared" si="2"/>
        <v>12630266802</v>
      </c>
      <c r="O5" s="2">
        <f t="shared" si="2"/>
        <v>-14371433724</v>
      </c>
      <c r="P5" s="2">
        <f t="shared" si="2"/>
        <v>15972467651</v>
      </c>
      <c r="Q5" s="2">
        <f t="shared" si="2"/>
        <v>12009425983</v>
      </c>
      <c r="R5" s="2">
        <f t="shared" si="2"/>
        <v>13097149010</v>
      </c>
      <c r="S5" s="2">
        <f t="shared" si="2"/>
        <v>13590057570</v>
      </c>
      <c r="T5" s="2">
        <f t="shared" si="2"/>
        <v>95255124461</v>
      </c>
      <c r="U5" s="2">
        <f t="shared" si="2"/>
        <v>7578510761</v>
      </c>
    </row>
    <row r="6" spans="1:21" ht="15.5" x14ac:dyDescent="0.35">
      <c r="B6" t="s">
        <v>9</v>
      </c>
      <c r="C6" t="s">
        <v>10</v>
      </c>
      <c r="D6" s="2">
        <f>IFERROR(INDEX(D51:D500,MATCH($C$6,$C$51:$C$500,0)),"")</f>
        <v>14785666148912</v>
      </c>
      <c r="E6" s="2">
        <f>IFERROR(INDEX(E51:E500,MATCH($C$6,$C$51:$C$500,0)),"")</f>
        <v>14718294135803</v>
      </c>
      <c r="H6" s="2">
        <f>IFERROR(INDEX(D6:G6,COUNT(D6:G6)),"")</f>
        <v>14718294135803</v>
      </c>
      <c r="I6" s="2">
        <f t="shared" ref="I6:U6" si="3">IFERROR(INDEX(I51:I500,MATCH($C$6,$C$51:$C$500,0)),"")</f>
        <v>3797430358009</v>
      </c>
      <c r="J6" s="2">
        <f t="shared" si="3"/>
        <v>3635681966722</v>
      </c>
      <c r="K6" s="2">
        <f t="shared" si="3"/>
        <v>3584485518328</v>
      </c>
      <c r="L6" s="2">
        <f t="shared" si="3"/>
        <v>3552359647012</v>
      </c>
      <c r="M6" s="2">
        <f t="shared" si="3"/>
        <v>3039706086499</v>
      </c>
      <c r="N6" s="2">
        <f t="shared" si="3"/>
        <v>2521927019838</v>
      </c>
      <c r="O6" s="2">
        <f t="shared" si="3"/>
        <v>2021828417541</v>
      </c>
      <c r="P6" s="2">
        <f t="shared" si="3"/>
        <v>474060067219</v>
      </c>
      <c r="Q6" s="2">
        <f t="shared" si="3"/>
        <v>458087599568</v>
      </c>
      <c r="R6" s="2">
        <f t="shared" si="3"/>
        <v>446078173585</v>
      </c>
      <c r="S6" s="2">
        <f t="shared" si="3"/>
        <v>432681024575</v>
      </c>
      <c r="T6" s="2">
        <f t="shared" si="3"/>
        <v>419015611115</v>
      </c>
      <c r="U6" s="2">
        <f t="shared" si="3"/>
        <v>273588486654</v>
      </c>
    </row>
    <row r="7" spans="1:21" ht="15.5" x14ac:dyDescent="0.35">
      <c r="B7" t="s">
        <v>11</v>
      </c>
      <c r="C7" t="s">
        <v>12</v>
      </c>
      <c r="D7" s="3">
        <f>IFERROR(INDEX(D51:D500,MATCH($C$7,$C$51:$C$500,0))/1000000000,"")</f>
        <v>16.89</v>
      </c>
      <c r="E7" s="3">
        <f>IFERROR(INDEX(E51:E500,MATCH($C$7,$C$51:$C$500,0))/1000000000,"")</f>
        <v>16.89</v>
      </c>
      <c r="H7" s="3">
        <f>IFERROR(INDEX(D7:G7,COUNT(D7:G7)),"")</f>
        <v>16.89</v>
      </c>
      <c r="I7" s="3">
        <f t="shared" ref="I7:U7" si="4">IFERROR(INDEX(I51:I500,MATCH($C$7,$C$51:$C$500,0))/1000000000,"")</f>
        <v>16.89</v>
      </c>
      <c r="J7" s="3">
        <f t="shared" si="4"/>
        <v>17.04</v>
      </c>
      <c r="K7" s="3">
        <f t="shared" si="4"/>
        <v>17.04</v>
      </c>
      <c r="L7" s="3">
        <f t="shared" si="4"/>
        <v>17.04</v>
      </c>
      <c r="M7" s="3">
        <f t="shared" si="4"/>
        <v>14.1</v>
      </c>
      <c r="N7" s="3">
        <f t="shared" si="4"/>
        <v>11.56</v>
      </c>
      <c r="O7" s="3">
        <f t="shared" si="4"/>
        <v>6.34</v>
      </c>
      <c r="P7" s="3">
        <f t="shared" si="4"/>
        <v>2.25</v>
      </c>
      <c r="Q7" s="3">
        <f t="shared" si="4"/>
        <v>2.25</v>
      </c>
      <c r="R7" s="3">
        <f t="shared" si="4"/>
        <v>2.25</v>
      </c>
      <c r="S7" s="3">
        <f t="shared" si="4"/>
        <v>2.25</v>
      </c>
      <c r="T7" s="3">
        <f t="shared" si="4"/>
        <v>2.25</v>
      </c>
      <c r="U7" s="3">
        <f t="shared" si="4"/>
        <v>1.75</v>
      </c>
    </row>
    <row r="8" spans="1:2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-135000000000</v>
      </c>
      <c r="E8" s="2">
        <f>IFERROR(INDEX(E51:E500,MATCH("Free cash flow (Quarter)",$C$51:$C$500,0)),"")</f>
        <v>727000000000</v>
      </c>
      <c r="H8" s="2">
        <f>IFERROR(INDEX(D8:G8,COUNT(D8:G8)),"")</f>
        <v>727000000000</v>
      </c>
      <c r="I8" s="2">
        <f t="shared" ref="I8:U8" si="5">IFERROR(INDEX(I51:I500,MATCH($C$8,$C$51:$C$500,0)),"")</f>
        <v>-86000000000</v>
      </c>
      <c r="J8" s="2">
        <f t="shared" si="5"/>
        <v>51000000000</v>
      </c>
      <c r="K8" s="2">
        <f t="shared" si="5"/>
        <v>501000000000</v>
      </c>
      <c r="L8" s="2">
        <f t="shared" si="5"/>
        <v>-1002000000000</v>
      </c>
      <c r="M8" s="2">
        <f t="shared" si="5"/>
        <v>145000000000</v>
      </c>
      <c r="N8" s="2">
        <f t="shared" si="5"/>
        <v>-595000000000</v>
      </c>
      <c r="O8" s="2">
        <f t="shared" si="5"/>
        <v>-240000000000</v>
      </c>
      <c r="P8" s="2">
        <f t="shared" si="5"/>
        <v>262000000000</v>
      </c>
      <c r="Q8" s="2">
        <f t="shared" si="5"/>
        <v>138000000000</v>
      </c>
      <c r="R8" s="2">
        <f t="shared" si="5"/>
        <v>-214000000000</v>
      </c>
      <c r="S8" s="2">
        <f t="shared" si="5"/>
        <v>146000000000</v>
      </c>
      <c r="T8" s="2">
        <f t="shared" si="5"/>
        <v>168000000000</v>
      </c>
      <c r="U8" s="2">
        <f t="shared" si="5"/>
        <v>-6000000000</v>
      </c>
    </row>
    <row r="9" spans="1:21" ht="15.5" x14ac:dyDescent="0.35">
      <c r="A9" t="s">
        <v>16</v>
      </c>
      <c r="C9" t="s">
        <v>17</v>
      </c>
      <c r="D9" s="3">
        <f>IFERROR(INDEX(D51:D500,MATCH("Free cash flow per share (Quarter)",$C$51:$C$500,0)),"")</f>
        <v>-8</v>
      </c>
      <c r="E9" s="3">
        <f>IFERROR(INDEX(E51:E500,MATCH("Free cash flow per share (Quarter)",$C$51:$C$500,0)),"")</f>
        <v>43.06</v>
      </c>
      <c r="H9" s="3">
        <f>IFERROR(INDEX(D9:G9,COUNT(D9:G9)),"")</f>
        <v>43.06</v>
      </c>
      <c r="I9" s="3">
        <f t="shared" ref="I9:U9" si="6">IFERROR(INDEX(I51:I500,MATCH($C$9,$C$51:$C$500,0)),"")</f>
        <v>-5.08</v>
      </c>
      <c r="J9" s="3">
        <f t="shared" si="6"/>
        <v>2.98</v>
      </c>
      <c r="K9" s="3">
        <f t="shared" si="6"/>
        <v>29.4</v>
      </c>
      <c r="L9" s="3">
        <f t="shared" si="6"/>
        <v>-58.78</v>
      </c>
      <c r="M9" s="3">
        <f t="shared" si="6"/>
        <v>10.25</v>
      </c>
      <c r="N9" s="3">
        <f t="shared" si="6"/>
        <v>-51.44</v>
      </c>
      <c r="O9" s="3">
        <f t="shared" si="6"/>
        <v>-37.89</v>
      </c>
      <c r="P9" s="3">
        <f t="shared" si="6"/>
        <v>116.59</v>
      </c>
      <c r="Q9" s="3">
        <f t="shared" si="6"/>
        <v>61.11</v>
      </c>
      <c r="R9" s="3">
        <f t="shared" si="6"/>
        <v>-95.1</v>
      </c>
      <c r="S9" s="3">
        <f t="shared" si="6"/>
        <v>64.760000000000005</v>
      </c>
      <c r="T9" s="3">
        <f t="shared" si="6"/>
        <v>74.86</v>
      </c>
      <c r="U9" s="3">
        <f t="shared" si="6"/>
        <v>-3.68</v>
      </c>
    </row>
    <row r="10" spans="1:21" ht="15.5" x14ac:dyDescent="0.35">
      <c r="C10" t="s">
        <v>18</v>
      </c>
      <c r="D10" s="3">
        <f ca="1">IFERROR(IF(D9=0,"",D2/D9),"")</f>
        <v>-16</v>
      </c>
      <c r="E10" s="3">
        <f ca="1">IFERROR(IF(E9=0,"",E2/E9),"")</f>
        <v>2.4616813748258242</v>
      </c>
      <c r="I10" s="3">
        <f t="shared" ref="I10:U10" ca="1" si="7">IFERROR(IF(I9=0,"",I2/I9),"")</f>
        <v>-36.614173228346459</v>
      </c>
      <c r="J10" s="3">
        <f t="shared" ca="1" si="7"/>
        <v>37.919463087248324</v>
      </c>
      <c r="K10" s="3">
        <f t="shared" ca="1" si="7"/>
        <v>4.1156462585034017</v>
      </c>
      <c r="L10" s="3">
        <f t="shared" ca="1" si="7"/>
        <v>-2.8921401837359646</v>
      </c>
      <c r="M10" s="3">
        <f t="shared" ca="1" si="7"/>
        <v>28.487804878048781</v>
      </c>
      <c r="N10" s="3">
        <f t="shared" ca="1" si="7"/>
        <v>-3.3631415241057545</v>
      </c>
      <c r="O10" s="3">
        <f t="shared" ca="1" si="7"/>
        <v>-6.2285563473211925</v>
      </c>
      <c r="P10" s="3">
        <f t="shared" ca="1" si="7"/>
        <v>2.3672699202332961</v>
      </c>
      <c r="Q10" s="3">
        <f t="shared" ca="1" si="7"/>
        <v>4.5819014891179837</v>
      </c>
      <c r="R10" s="3">
        <f t="shared" ca="1" si="7"/>
        <v>-2.5236593059936911</v>
      </c>
      <c r="S10" s="3" t="str">
        <f t="shared" ca="1" si="7"/>
        <v/>
      </c>
      <c r="T10" s="3">
        <f t="shared" ca="1" si="7"/>
        <v>2.5915041410633184</v>
      </c>
      <c r="U10" s="3" t="str">
        <f t="shared" ca="1" si="7"/>
        <v/>
      </c>
    </row>
    <row r="11" spans="1:21" ht="15.5" x14ac:dyDescent="0.35">
      <c r="B11" t="s">
        <v>19</v>
      </c>
      <c r="C11" t="s">
        <v>20</v>
      </c>
      <c r="D11" s="2">
        <f>IFERROR(INDEX(D51:D500,MATCH($C$11,$C$51:$C$500,0)),"")</f>
        <v>23563259800</v>
      </c>
      <c r="E11" s="2">
        <f>IFERROR(INDEX(E51:E500,MATCH($C$11,$C$51:$C$500,0)),"")</f>
        <v>33943320900</v>
      </c>
      <c r="H11" s="2">
        <f>IFERROR(INDEX(D11:G11,COUNT(D11:G11)),"")</f>
        <v>33943320900</v>
      </c>
      <c r="I11" s="2">
        <f t="shared" ref="I11:U11" si="8">IFERROR(INDEX(I51:I500,MATCH($C$11,$C$51:$C$500,0)),"")</f>
        <v>21782860800</v>
      </c>
      <c r="J11" s="2">
        <f t="shared" si="8"/>
        <v>23121695800</v>
      </c>
      <c r="K11" s="2">
        <f t="shared" si="8"/>
        <v>17163556200</v>
      </c>
      <c r="L11" s="2">
        <f t="shared" si="8"/>
        <v>26413110800</v>
      </c>
      <c r="M11" s="2">
        <f t="shared" si="8"/>
        <v>20203882900</v>
      </c>
      <c r="N11" s="2">
        <f t="shared" si="8"/>
        <v>19144298500</v>
      </c>
      <c r="O11" s="2">
        <f t="shared" si="8"/>
        <v>21240929600</v>
      </c>
      <c r="P11" s="2">
        <f t="shared" si="8"/>
        <v>24484173700</v>
      </c>
      <c r="Q11" s="2">
        <f t="shared" si="8"/>
        <v>15477655150</v>
      </c>
      <c r="R11" s="2">
        <f t="shared" si="8"/>
        <v>18930258550</v>
      </c>
      <c r="S11" s="2">
        <f t="shared" si="8"/>
        <v>14449643170</v>
      </c>
      <c r="T11" s="2">
        <f t="shared" si="8"/>
        <v>8338399750</v>
      </c>
      <c r="U11" s="2">
        <f t="shared" si="8"/>
        <v>8006947093</v>
      </c>
    </row>
    <row r="12" spans="1:2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28</v>
      </c>
      <c r="D15" s="2">
        <f>IFERROR(INDEX(D51:D500,MATCH($C$15,$C$51:$C$500,0)),"")</f>
        <v>-20500000000</v>
      </c>
      <c r="E15" s="2">
        <f>IFERROR(INDEX(E51:E500,MATCH($C$15,$C$51:$C$500,0)),"")</f>
        <v>-18300000000</v>
      </c>
      <c r="H15" s="2">
        <f>IFERROR(SUM(D15:G15)*(4/MAX(1,COUNT(D15:G15))),"")</f>
        <v>-77600000000</v>
      </c>
      <c r="I15" s="2">
        <f t="shared" ref="I15:U15" si="12">IFERROR(INDEX(I51:I500,MATCH($C$15,$C$51:$C$500,0)),"")</f>
        <v>-53975583002</v>
      </c>
      <c r="J15" s="2">
        <f t="shared" si="12"/>
        <v>-18149535128</v>
      </c>
      <c r="K15" s="2">
        <f t="shared" si="12"/>
        <v>-8420169816</v>
      </c>
      <c r="L15" s="2">
        <f t="shared" si="12"/>
        <v>-6076093821</v>
      </c>
      <c r="M15" s="2">
        <f t="shared" si="12"/>
        <v>-8368059456</v>
      </c>
      <c r="N15" s="2">
        <f t="shared" si="12"/>
        <v>-10546638015</v>
      </c>
      <c r="O15" s="2">
        <f t="shared" si="12"/>
        <v>-4876760804</v>
      </c>
      <c r="P15" s="2">
        <f t="shared" si="12"/>
        <v>584103762</v>
      </c>
      <c r="Q15" s="2">
        <f t="shared" si="12"/>
        <v>-2904065011</v>
      </c>
      <c r="R15" s="2">
        <f t="shared" si="12"/>
        <v>-3987019538</v>
      </c>
      <c r="S15" s="2">
        <f t="shared" si="12"/>
        <v>-4059015562</v>
      </c>
      <c r="T15" s="2">
        <f t="shared" si="12"/>
        <v>-1001352061</v>
      </c>
      <c r="U15" s="2">
        <f t="shared" si="12"/>
        <v>-2067276252</v>
      </c>
    </row>
    <row r="16" spans="1:21" ht="15.5" x14ac:dyDescent="0.35">
      <c r="C16" t="s">
        <v>29</v>
      </c>
      <c r="D16" s="2">
        <f>IFERROR(INDEX(D51:D500,MATCH($C$16,$C$51:$C$500,0)),"")</f>
        <v>79500698246</v>
      </c>
      <c r="E16" s="2">
        <f>IFERROR(INDEX(E51:E500,MATCH($C$16,$C$51:$C$500,0)),"")</f>
        <v>82976101524</v>
      </c>
      <c r="H16" s="2">
        <f>IFERROR(SUM(D16:G16)*(4/MAX(1,COUNT(D16:G16))),"")</f>
        <v>324953599540</v>
      </c>
      <c r="I16" s="2">
        <f t="shared" ref="I16:U16" si="13">IFERROR(INDEX(I51:I500,MATCH($C$16,$C$51:$C$500,0)),"")</f>
        <v>213950154295</v>
      </c>
      <c r="J16" s="2">
        <f t="shared" si="13"/>
        <v>68137535071</v>
      </c>
      <c r="K16" s="2">
        <f t="shared" si="13"/>
        <v>37071952672</v>
      </c>
      <c r="L16" s="2">
        <f t="shared" si="13"/>
        <v>19286275780</v>
      </c>
      <c r="M16" s="2">
        <f t="shared" si="13"/>
        <v>25828366659</v>
      </c>
      <c r="N16" s="2">
        <f t="shared" si="13"/>
        <v>18421693878</v>
      </c>
      <c r="O16" s="2">
        <f t="shared" si="13"/>
        <v>-12045274357</v>
      </c>
      <c r="P16" s="2">
        <f t="shared" si="13"/>
        <v>19225959623</v>
      </c>
      <c r="Q16" s="2">
        <f t="shared" si="13"/>
        <v>12984756266</v>
      </c>
      <c r="R16" s="2">
        <f t="shared" si="13"/>
        <v>17069468996</v>
      </c>
      <c r="S16" s="2">
        <f t="shared" si="13"/>
        <v>18078150935</v>
      </c>
      <c r="T16" s="2">
        <f t="shared" si="13"/>
        <v>4109339830</v>
      </c>
      <c r="U16" s="2">
        <f t="shared" si="13"/>
        <v>9645787013</v>
      </c>
    </row>
    <row r="17" spans="1:21" ht="15.5" x14ac:dyDescent="0.35">
      <c r="A17" t="s">
        <v>30</v>
      </c>
    </row>
    <row r="18" spans="1:2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50</v>
      </c>
      <c r="C19" t="s">
        <v>51</v>
      </c>
    </row>
    <row r="20" spans="1:21" ht="15.5" x14ac:dyDescent="0.35">
      <c r="A20" t="s">
        <v>52</v>
      </c>
      <c r="C20" t="s">
        <v>53</v>
      </c>
      <c r="D20" s="2">
        <f ca="1">IFERROR(D21*D2,"")</f>
        <v>2161920000000</v>
      </c>
      <c r="E20" s="2">
        <f ca="1">IFERROR(E21*E2,"")</f>
        <v>1790340000000</v>
      </c>
      <c r="H20" s="2">
        <f t="shared" ref="H20:U20" ca="1" si="14">IFERROR(H21*H2,"")</f>
        <v>1790340000000</v>
      </c>
      <c r="I20" s="2">
        <f t="shared" ca="1" si="14"/>
        <v>3141540000000</v>
      </c>
      <c r="J20" s="2">
        <f t="shared" ca="1" si="14"/>
        <v>1925520000000</v>
      </c>
      <c r="K20" s="2">
        <f t="shared" ca="1" si="14"/>
        <v>2061840000000</v>
      </c>
      <c r="L20" s="2">
        <f t="shared" ca="1" si="14"/>
        <v>2896800000000</v>
      </c>
      <c r="M20" s="2">
        <f t="shared" ca="1" si="14"/>
        <v>4117200000000</v>
      </c>
      <c r="N20" s="2">
        <f t="shared" ca="1" si="14"/>
        <v>1999880000000</v>
      </c>
      <c r="O20" s="2">
        <f t="shared" ca="1" si="14"/>
        <v>1496240000000</v>
      </c>
      <c r="P20" s="2">
        <f t="shared" ca="1" si="14"/>
        <v>621000000000</v>
      </c>
      <c r="Q20" s="2">
        <f t="shared" ca="1" si="14"/>
        <v>630000000000</v>
      </c>
      <c r="R20" s="2">
        <f t="shared" ca="1" si="14"/>
        <v>540000000000</v>
      </c>
      <c r="S20" s="2" t="str">
        <f t="shared" ca="1" si="14"/>
        <v/>
      </c>
      <c r="T20" s="2">
        <f t="shared" ca="1" si="14"/>
        <v>436500000000</v>
      </c>
      <c r="U20" s="2" t="str">
        <f t="shared" ca="1" si="14"/>
        <v/>
      </c>
    </row>
    <row r="21" spans="1:21" ht="15.5" x14ac:dyDescent="0.35">
      <c r="C21" t="s">
        <v>12</v>
      </c>
      <c r="D21" s="2">
        <f>IFERROR(INDEX(D51:D500,MATCH($C$7,$C$51:$C$500,0)),"")</f>
        <v>16890000000</v>
      </c>
      <c r="E21" s="2">
        <f>IFERROR(INDEX(E51:E500,MATCH($C$7,$C$51:$C$500,0)),"")</f>
        <v>16890000000</v>
      </c>
      <c r="H21" s="2">
        <f>IFERROR(INDEX(D21:G21,COUNT(D21:G21)),"")</f>
        <v>16890000000</v>
      </c>
      <c r="I21" s="2">
        <f t="shared" ref="I21:U21" si="15">IFERROR(INDEX(I51:I500,MATCH($C$7,$C$51:$C$500,0)),"")</f>
        <v>16890000000</v>
      </c>
      <c r="J21" s="2">
        <f t="shared" si="15"/>
        <v>17040000000</v>
      </c>
      <c r="K21" s="2">
        <f t="shared" si="15"/>
        <v>17040000000</v>
      </c>
      <c r="L21" s="2">
        <f t="shared" si="15"/>
        <v>17040000000</v>
      </c>
      <c r="M21" s="2">
        <f t="shared" si="15"/>
        <v>14100000000</v>
      </c>
      <c r="N21" s="2">
        <f t="shared" si="15"/>
        <v>11560000000</v>
      </c>
      <c r="O21" s="2">
        <f t="shared" si="15"/>
        <v>6340000000</v>
      </c>
      <c r="P21" s="2">
        <f t="shared" si="15"/>
        <v>2250000000</v>
      </c>
      <c r="Q21" s="2">
        <f t="shared" si="15"/>
        <v>2250000000</v>
      </c>
      <c r="R21" s="2">
        <f t="shared" si="15"/>
        <v>2250000000</v>
      </c>
      <c r="S21" s="2">
        <f t="shared" si="15"/>
        <v>2250000000</v>
      </c>
      <c r="T21" s="2">
        <f t="shared" si="15"/>
        <v>2250000000</v>
      </c>
      <c r="U21" s="2">
        <f t="shared" si="15"/>
        <v>1750000000</v>
      </c>
    </row>
    <row r="23" spans="1:21" ht="15.5" x14ac:dyDescent="0.35">
      <c r="B23" t="s">
        <v>54</v>
      </c>
      <c r="C23" t="s">
        <v>55</v>
      </c>
      <c r="D23" s="3">
        <f>IFERROR(D5/D6*100,"")</f>
        <v>0.36778878384861641</v>
      </c>
      <c r="E23" s="3">
        <f>IFERROR(E5/E6*100,"")</f>
        <v>0.39341713813929607</v>
      </c>
      <c r="H23" s="3">
        <f t="shared" ref="H23:U23" si="16">IFERROR(H5/H6*100,"")</f>
        <v>1.5257789013994862</v>
      </c>
      <c r="I23" s="3">
        <f t="shared" si="16"/>
        <v>4.2594169224423908</v>
      </c>
      <c r="J23" s="3">
        <f t="shared" si="16"/>
        <v>1.4081663044955413</v>
      </c>
      <c r="K23" s="3">
        <f t="shared" si="16"/>
        <v>0.89624776419755947</v>
      </c>
      <c r="L23" s="3">
        <f t="shared" si="16"/>
        <v>0.40523569017310629</v>
      </c>
      <c r="M23" s="3">
        <f t="shared" si="16"/>
        <v>0.62609605963317405</v>
      </c>
      <c r="N23" s="3">
        <f t="shared" si="16"/>
        <v>0.50081809277777301</v>
      </c>
      <c r="O23" s="3">
        <f t="shared" si="16"/>
        <v>-0.71081371689685258</v>
      </c>
      <c r="P23" s="3">
        <f t="shared" si="16"/>
        <v>3.36929194325521</v>
      </c>
      <c r="Q23" s="3">
        <f t="shared" si="16"/>
        <v>2.6216439812659198</v>
      </c>
      <c r="R23" s="3">
        <f t="shared" si="16"/>
        <v>2.9360658704150526</v>
      </c>
      <c r="S23" s="3">
        <f t="shared" si="16"/>
        <v>3.1408952087392334</v>
      </c>
      <c r="T23" s="3">
        <f t="shared" si="16"/>
        <v>22.733072929556545</v>
      </c>
      <c r="U23" s="3">
        <f t="shared" si="16"/>
        <v>2.7700400896563822</v>
      </c>
    </row>
    <row r="24" spans="1:21" ht="15.5" x14ac:dyDescent="0.35">
      <c r="C24" t="s">
        <v>56</v>
      </c>
      <c r="D24" s="4">
        <f>IFERROR(_xlfn.RRI(5,I23,D23),"")</f>
        <v>-0.38729748112596751</v>
      </c>
      <c r="E24" s="4">
        <f>IFERROR(_xlfn.RRI(5,J23,E23),"")</f>
        <v>-0.225110340740169</v>
      </c>
      <c r="H24" s="4">
        <f t="shared" ref="H24:U24" si="17">IFERROR(_xlfn.RRI(5,M23,H23),"")</f>
        <v>0.19500611304485993</v>
      </c>
      <c r="I24" s="4">
        <f t="shared" si="17"/>
        <v>0.53438388416167859</v>
      </c>
      <c r="J24" s="4" t="str">
        <f t="shared" si="17"/>
        <v/>
      </c>
      <c r="K24" s="4">
        <f t="shared" si="17"/>
        <v>-0.23267757903260688</v>
      </c>
      <c r="L24" s="4">
        <f t="shared" si="17"/>
        <v>-0.31162229713989464</v>
      </c>
      <c r="M24" s="4">
        <f t="shared" si="17"/>
        <v>-0.26586651199648015</v>
      </c>
      <c r="N24" s="4">
        <f t="shared" si="17"/>
        <v>-0.30733169998936705</v>
      </c>
      <c r="O24" s="4" t="str">
        <f t="shared" si="17"/>
        <v/>
      </c>
      <c r="P24" s="4">
        <f t="shared" si="17"/>
        <v>3.9945351051800859E-2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57</v>
      </c>
      <c r="C25" t="s">
        <v>58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U25" si="18">IFERROR(INDEX(I51:I500,MATCH($C$25,$C$51:$C$500,0)),"")</f>
        <v>9.4700000000000006</v>
      </c>
      <c r="J25" s="3">
        <f t="shared" si="18"/>
        <v>2.93</v>
      </c>
      <c r="K25" s="3">
        <f t="shared" si="18"/>
        <v>1.68</v>
      </c>
      <c r="L25" s="3">
        <f t="shared" si="18"/>
        <v>0.78</v>
      </c>
      <c r="M25" s="3">
        <f t="shared" si="18"/>
        <v>1.24</v>
      </c>
      <c r="N25" s="3">
        <f t="shared" si="18"/>
        <v>0.68</v>
      </c>
      <c r="O25" s="3">
        <f t="shared" si="18"/>
        <v>-2.67</v>
      </c>
      <c r="P25" s="3">
        <f t="shared" si="18"/>
        <v>8.8000000000000007</v>
      </c>
      <c r="Q25" s="3">
        <f t="shared" si="18"/>
        <v>4.4800000000000004</v>
      </c>
      <c r="R25" s="3">
        <f t="shared" si="18"/>
        <v>5.81</v>
      </c>
      <c r="S25" s="3">
        <f t="shared" si="18"/>
        <v>6.23</v>
      </c>
      <c r="T25" s="3">
        <f t="shared" si="18"/>
        <v>1.38</v>
      </c>
      <c r="U25" s="3">
        <f t="shared" si="18"/>
        <v>4.33</v>
      </c>
    </row>
    <row r="26" spans="1:21" ht="15.5" x14ac:dyDescent="0.35">
      <c r="C26" t="s">
        <v>59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U26" si="19">IFERROR(_xlfn.RRI(5,M25,H25),"")</f>
        <v/>
      </c>
      <c r="I26" s="4">
        <f t="shared" si="19"/>
        <v>0.69343375890213843</v>
      </c>
      <c r="J26" s="4" t="str">
        <f t="shared" si="19"/>
        <v/>
      </c>
      <c r="K26" s="4">
        <f t="shared" si="19"/>
        <v>-0.28193241555753812</v>
      </c>
      <c r="L26" s="4">
        <f t="shared" si="19"/>
        <v>-0.2950418792635926</v>
      </c>
      <c r="M26" s="4">
        <f t="shared" si="19"/>
        <v>-0.26574128392054375</v>
      </c>
      <c r="N26" s="4">
        <f t="shared" si="19"/>
        <v>-0.35789777739277395</v>
      </c>
      <c r="O26" s="4" t="str">
        <f t="shared" si="19"/>
        <v/>
      </c>
      <c r="P26" s="4">
        <f t="shared" si="19"/>
        <v>0.15238860473991145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60</v>
      </c>
      <c r="D27" s="3">
        <f>IFERROR(D4/D21,"")</f>
        <v>19.373395260746005</v>
      </c>
      <c r="E27" s="3">
        <f>IFERROR(E4/E21,"")</f>
        <v>19.323828565541742</v>
      </c>
      <c r="H27" s="3">
        <f t="shared" ref="H27:U27" si="20">IFERROR(H4/H21,"")</f>
        <v>77.394447652575494</v>
      </c>
      <c r="I27" s="3">
        <f t="shared" si="20"/>
        <v>71.447421253463588</v>
      </c>
      <c r="J27" s="3">
        <f t="shared" si="20"/>
        <v>60.876112876643191</v>
      </c>
      <c r="K27" s="3">
        <f t="shared" si="20"/>
        <v>58.707923502934271</v>
      </c>
      <c r="L27" s="3">
        <f t="shared" si="20"/>
        <v>41.196045913028172</v>
      </c>
      <c r="M27" s="3">
        <f t="shared" si="20"/>
        <v>37.329439752624111</v>
      </c>
      <c r="N27" s="3">
        <f t="shared" si="20"/>
        <v>37.989629297145328</v>
      </c>
      <c r="O27" s="3">
        <f t="shared" si="20"/>
        <v>63.683763863564671</v>
      </c>
      <c r="P27" s="3">
        <f t="shared" si="20"/>
        <v>89.061117422222225</v>
      </c>
      <c r="Q27" s="3">
        <f t="shared" si="20"/>
        <v>88.376960205777777</v>
      </c>
      <c r="R27" s="3">
        <f t="shared" si="20"/>
        <v>86.774990285777776</v>
      </c>
      <c r="S27" s="3">
        <f t="shared" si="20"/>
        <v>82.425379491111116</v>
      </c>
      <c r="T27" s="3">
        <f t="shared" si="20"/>
        <v>55.357268209333334</v>
      </c>
      <c r="U27" s="3">
        <f t="shared" si="20"/>
        <v>34.136457776</v>
      </c>
    </row>
    <row r="28" spans="1:21" ht="15.5" x14ac:dyDescent="0.35">
      <c r="C28" t="s">
        <v>61</v>
      </c>
      <c r="D28" s="4">
        <f>IFERROR(_xlfn.RRI(5,I27,D27),"")</f>
        <v>-0.2297284878520196</v>
      </c>
      <c r="E28" s="4">
        <f>IFERROR(_xlfn.RRI(5,J27,E27),"")</f>
        <v>-0.2050693314495613</v>
      </c>
      <c r="H28" s="4">
        <f t="shared" ref="H28:U28" si="21">IFERROR(_xlfn.RRI(5,M27,H27),"")</f>
        <v>0.15699549149501535</v>
      </c>
      <c r="I28" s="4">
        <f t="shared" si="21"/>
        <v>0.13465622611106354</v>
      </c>
      <c r="J28" s="4">
        <f t="shared" si="21"/>
        <v>-8.9772186003360677E-3</v>
      </c>
      <c r="K28" s="4">
        <f t="shared" si="21"/>
        <v>-7.9970578155508898E-2</v>
      </c>
      <c r="L28" s="4">
        <f t="shared" si="21"/>
        <v>-0.14157314666889476</v>
      </c>
      <c r="M28" s="4">
        <f t="shared" si="21"/>
        <v>-0.15524381607186044</v>
      </c>
      <c r="N28" s="4">
        <f t="shared" si="21"/>
        <v>-0.14351291210086392</v>
      </c>
      <c r="O28" s="4">
        <f t="shared" si="21"/>
        <v>2.8420712076988153E-2</v>
      </c>
      <c r="P28" s="4">
        <f t="shared" si="21"/>
        <v>0.21141776232736476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29" spans="1:21" ht="15.5" x14ac:dyDescent="0.35">
      <c r="C29" t="s">
        <v>62</v>
      </c>
      <c r="H29" s="4" t="str">
        <f t="shared" ref="H29:U29" si="22">IFERROR(((H25-I25)/I25)*100%,"")</f>
        <v/>
      </c>
      <c r="I29" s="4">
        <f t="shared" si="22"/>
        <v>2.232081911262799</v>
      </c>
      <c r="J29" s="4">
        <f t="shared" si="22"/>
        <v>0.74404761904761918</v>
      </c>
      <c r="K29" s="4">
        <f t="shared" si="22"/>
        <v>1.1538461538461537</v>
      </c>
      <c r="L29" s="4">
        <f t="shared" si="22"/>
        <v>-0.37096774193548382</v>
      </c>
      <c r="M29" s="4">
        <f t="shared" si="22"/>
        <v>0.82352941176470573</v>
      </c>
      <c r="N29" s="4">
        <f t="shared" si="22"/>
        <v>-1.2546816479400749</v>
      </c>
      <c r="O29" s="4">
        <f t="shared" si="22"/>
        <v>-1.303409090909091</v>
      </c>
      <c r="P29" s="4">
        <f t="shared" si="22"/>
        <v>0.9642857142857143</v>
      </c>
      <c r="Q29" s="4">
        <f t="shared" si="22"/>
        <v>-0.22891566265060229</v>
      </c>
      <c r="R29" s="4">
        <f t="shared" si="22"/>
        <v>-6.7415730337078775E-2</v>
      </c>
      <c r="S29" s="4">
        <f t="shared" si="22"/>
        <v>3.5144927536231889</v>
      </c>
      <c r="T29" s="4">
        <f t="shared" si="22"/>
        <v>-0.68129330254041576</v>
      </c>
      <c r="U29" s="4" t="str">
        <f t="shared" si="22"/>
        <v/>
      </c>
    </row>
    <row r="30" spans="1:21" ht="15.5" x14ac:dyDescent="0.35">
      <c r="C30" t="s">
        <v>63</v>
      </c>
      <c r="H30" s="4">
        <f t="shared" ref="H30:U30" si="23">IFERROR(((H27-I27)/I27)*100%,"")</f>
        <v>8.3236403704683867E-2</v>
      </c>
      <c r="I30" s="4">
        <f t="shared" si="23"/>
        <v>0.17365281515660591</v>
      </c>
      <c r="J30" s="4">
        <f t="shared" si="23"/>
        <v>3.6931801439043434E-2</v>
      </c>
      <c r="K30" s="4">
        <f t="shared" si="23"/>
        <v>0.42508636937818345</v>
      </c>
      <c r="L30" s="4">
        <f t="shared" si="23"/>
        <v>0.10358061053226103</v>
      </c>
      <c r="M30" s="4">
        <f t="shared" si="23"/>
        <v>-1.7378151793937757E-2</v>
      </c>
      <c r="N30" s="4">
        <f t="shared" si="23"/>
        <v>-0.40346444694233446</v>
      </c>
      <c r="O30" s="4">
        <f t="shared" si="23"/>
        <v>-0.28494312998958043</v>
      </c>
      <c r="P30" s="4">
        <f t="shared" si="23"/>
        <v>7.7413526653490779E-3</v>
      </c>
      <c r="Q30" s="4">
        <f t="shared" si="23"/>
        <v>1.8461193884599734E-2</v>
      </c>
      <c r="R30" s="4">
        <f t="shared" si="23"/>
        <v>5.2770285335910751E-2</v>
      </c>
      <c r="S30" s="4">
        <f t="shared" si="23"/>
        <v>0.48897122559263229</v>
      </c>
      <c r="T30" s="4">
        <f t="shared" si="23"/>
        <v>0.62164652737498882</v>
      </c>
      <c r="U30" s="4" t="str">
        <f t="shared" si="23"/>
        <v/>
      </c>
    </row>
    <row r="32" spans="1:21" ht="15.5" x14ac:dyDescent="0.35">
      <c r="A32" t="s">
        <v>64</v>
      </c>
      <c r="B32" t="s">
        <v>65</v>
      </c>
      <c r="C32" t="s">
        <v>66</v>
      </c>
      <c r="D32" s="3">
        <f>IFERROR(INDEX(D51:D500,MATCH($A$32,$C$51:$C$500,0)),"")</f>
        <v>875.29</v>
      </c>
      <c r="E32" s="3">
        <f>IFERROR(INDEX(E51:E500,MATCH($A$32,$C$51:$C$500,0)),"")</f>
        <v>871.3</v>
      </c>
      <c r="H32" s="3">
        <f>IFERROR(INDEX(D32:G32,COUNT(D32:G32)),"")</f>
        <v>871.3</v>
      </c>
      <c r="I32" s="3">
        <f t="shared" ref="I32:U32" si="24">IFERROR(INDEX(I51:I500,MATCH($C$32,$C$51:$C$500,0)),"")</f>
        <v>224.8</v>
      </c>
      <c r="J32" s="3">
        <f t="shared" si="24"/>
        <v>213.39</v>
      </c>
      <c r="K32" s="3">
        <f t="shared" si="24"/>
        <v>210.38</v>
      </c>
      <c r="L32" s="3">
        <f t="shared" si="24"/>
        <v>208.5</v>
      </c>
      <c r="M32" s="3">
        <f t="shared" si="24"/>
        <v>215.58</v>
      </c>
      <c r="N32" s="3">
        <f t="shared" si="24"/>
        <v>218.11</v>
      </c>
      <c r="O32" s="3">
        <f t="shared" si="24"/>
        <v>318.82</v>
      </c>
      <c r="P32" s="3">
        <f t="shared" si="24"/>
        <v>210.69</v>
      </c>
      <c r="Q32" s="3">
        <f t="shared" si="24"/>
        <v>203.59</v>
      </c>
      <c r="R32" s="3">
        <f t="shared" si="24"/>
        <v>198.26</v>
      </c>
      <c r="S32" s="3">
        <f t="shared" si="24"/>
        <v>192.3</v>
      </c>
      <c r="T32" s="3">
        <f t="shared" si="24"/>
        <v>186.23</v>
      </c>
      <c r="U32" s="3">
        <f t="shared" si="24"/>
        <v>156.34</v>
      </c>
    </row>
    <row r="33" spans="1:21" ht="15.5" x14ac:dyDescent="0.35">
      <c r="A33" t="s">
        <v>67</v>
      </c>
      <c r="B33" t="s">
        <v>68</v>
      </c>
      <c r="C33" t="s">
        <v>69</v>
      </c>
      <c r="D33" s="3">
        <f>IFERROR(INDEX(D51:D500,MATCH($A$33,$C$51:$C$500,0)),"")</f>
        <v>0.12</v>
      </c>
      <c r="E33" s="3">
        <f>IFERROR(INDEX(E51:E500,MATCH($A$33,$C$51:$C$500,0)),"")</f>
        <v>0.14000000000000001</v>
      </c>
      <c r="H33" s="3">
        <f>IFERROR(INDEX(D33:G33,COUNT(D33:G33)),"")</f>
        <v>0.14000000000000001</v>
      </c>
      <c r="I33" s="3">
        <f t="shared" ref="I33:U33" si="25">IFERROR(INDEX(I51:I500,MATCH($C$33,$C$51:$C$500,0)),"")</f>
        <v>0.83</v>
      </c>
      <c r="J33" s="3">
        <f t="shared" si="25"/>
        <v>0.53</v>
      </c>
      <c r="K33" s="3">
        <f t="shared" si="25"/>
        <v>0.57999999999999996</v>
      </c>
      <c r="L33" s="3">
        <f t="shared" si="25"/>
        <v>0.82</v>
      </c>
      <c r="M33" s="3">
        <f t="shared" si="25"/>
        <v>1.35</v>
      </c>
      <c r="N33" s="3">
        <f t="shared" si="25"/>
        <v>0.79</v>
      </c>
      <c r="O33" s="3">
        <f t="shared" si="25"/>
        <v>0.74</v>
      </c>
      <c r="P33" s="3">
        <f t="shared" si="25"/>
        <v>1.28</v>
      </c>
      <c r="Q33" s="3">
        <f t="shared" si="25"/>
        <v>1.34</v>
      </c>
      <c r="R33" s="3">
        <f t="shared" si="25"/>
        <v>1.19</v>
      </c>
      <c r="S33" s="3">
        <f t="shared" si="25"/>
        <v>0.56999999999999995</v>
      </c>
      <c r="T33" s="3">
        <f t="shared" si="25"/>
        <v>1.01</v>
      </c>
      <c r="U33" s="3">
        <f t="shared" si="25"/>
        <v>0</v>
      </c>
    </row>
    <row r="34" spans="1:21" ht="15.5" x14ac:dyDescent="0.35">
      <c r="A34" t="s">
        <v>70</v>
      </c>
      <c r="B34" t="s">
        <v>71</v>
      </c>
      <c r="C34" t="s">
        <v>72</v>
      </c>
      <c r="D34" s="3">
        <f>IFERROR(INDEX(D51:D500,MATCH($A$34,$C$51:$C$500,0)),"")</f>
        <v>30.37</v>
      </c>
      <c r="E34" s="3">
        <f>IFERROR(INDEX(E51:E500,MATCH($A$34,$C$51:$C$500,0)),"")</f>
        <v>32.9</v>
      </c>
      <c r="H34" s="3">
        <f>IFERROR(INDEX(D34:G34,COUNT(D34:G34)),"")</f>
        <v>32.9</v>
      </c>
      <c r="I34" s="3">
        <f t="shared" ref="I34:U34" si="26">IFERROR(INDEX(I51:I500,MATCH($C$34,$C$51:$C$500,0)),"")</f>
        <v>19.64</v>
      </c>
      <c r="J34" s="3">
        <f t="shared" si="26"/>
        <v>38.57</v>
      </c>
      <c r="K34" s="3">
        <f t="shared" si="26"/>
        <v>72.02</v>
      </c>
      <c r="L34" s="3">
        <f t="shared" si="26"/>
        <v>217.95</v>
      </c>
      <c r="M34" s="3">
        <f t="shared" si="26"/>
        <v>235.48</v>
      </c>
      <c r="N34" s="3">
        <f t="shared" si="26"/>
        <v>254.41</v>
      </c>
      <c r="O34" s="3">
        <f t="shared" si="26"/>
        <v>-88.39</v>
      </c>
      <c r="P34" s="3">
        <f t="shared" si="26"/>
        <v>30.68</v>
      </c>
      <c r="Q34" s="3">
        <f t="shared" si="26"/>
        <v>60.94</v>
      </c>
      <c r="R34" s="3">
        <f t="shared" si="26"/>
        <v>40.450000000000003</v>
      </c>
      <c r="S34" s="3">
        <f t="shared" si="26"/>
        <v>17.66</v>
      </c>
      <c r="T34" s="3">
        <f t="shared" si="26"/>
        <v>136.96</v>
      </c>
      <c r="U34" s="3">
        <f t="shared" si="26"/>
        <v>0</v>
      </c>
    </row>
    <row r="35" spans="1:21" ht="15.5" x14ac:dyDescent="0.35">
      <c r="A35" t="s">
        <v>73</v>
      </c>
      <c r="B35" t="s">
        <v>74</v>
      </c>
      <c r="C35" t="s">
        <v>75</v>
      </c>
      <c r="D35" s="3">
        <f>IFERROR(INDEX(D51:D500,MATCH($A$35,$C$51:$C$500,0)),"")</f>
        <v>5.47</v>
      </c>
      <c r="E35" s="3">
        <f>IFERROR(INDEX(E51:E500,MATCH($A$35,$C$51:$C$500,0)),"")</f>
        <v>6.52</v>
      </c>
      <c r="H35" s="3">
        <f>IFERROR(INDEX(D35:G35,COUNT(D35:G35)),"")</f>
        <v>6.52</v>
      </c>
      <c r="I35" s="3">
        <f t="shared" ref="I35:U35" si="27">IFERROR(INDEX(I51:I500,MATCH($C$35,$C$51:$C$500,0)),"")</f>
        <v>2.6</v>
      </c>
      <c r="J35" s="3">
        <f t="shared" si="27"/>
        <v>1.86</v>
      </c>
      <c r="K35" s="3">
        <f t="shared" si="27"/>
        <v>2.06</v>
      </c>
      <c r="L35" s="3">
        <f t="shared" si="27"/>
        <v>4.13</v>
      </c>
      <c r="M35" s="3">
        <f t="shared" si="27"/>
        <v>7.82</v>
      </c>
      <c r="N35" s="3">
        <f t="shared" si="27"/>
        <v>4.55</v>
      </c>
      <c r="O35" s="3">
        <f t="shared" si="27"/>
        <v>3.71</v>
      </c>
      <c r="P35" s="3">
        <f t="shared" si="27"/>
        <v>3.03</v>
      </c>
      <c r="Q35" s="3">
        <f t="shared" si="27"/>
        <v>3.09</v>
      </c>
      <c r="R35" s="3">
        <f t="shared" si="27"/>
        <v>2.71</v>
      </c>
      <c r="S35" s="3">
        <f t="shared" si="27"/>
        <v>1.33</v>
      </c>
      <c r="T35" s="3">
        <f t="shared" si="27"/>
        <v>3.41</v>
      </c>
      <c r="U35" s="3">
        <f t="shared" si="27"/>
        <v>0</v>
      </c>
    </row>
    <row r="36" spans="1:21" ht="15.5" x14ac:dyDescent="0.35">
      <c r="B36" t="s">
        <v>76</v>
      </c>
      <c r="C36" t="s">
        <v>77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U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  <c r="R36" s="4" t="str">
        <f t="shared" si="28"/>
        <v/>
      </c>
      <c r="S36" s="4" t="str">
        <f t="shared" si="28"/>
        <v/>
      </c>
      <c r="T36" s="4" t="str">
        <f t="shared" si="28"/>
        <v/>
      </c>
      <c r="U36" s="4" t="str">
        <f t="shared" si="28"/>
        <v/>
      </c>
    </row>
    <row r="37" spans="1:21" ht="15.5" x14ac:dyDescent="0.35">
      <c r="B37" t="s">
        <v>78</v>
      </c>
      <c r="C37" t="s">
        <v>79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U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  <c r="R37" s="3" t="str">
        <f t="shared" si="29"/>
        <v/>
      </c>
      <c r="S37" s="3" t="str">
        <f t="shared" si="29"/>
        <v/>
      </c>
      <c r="T37" s="3" t="str">
        <f t="shared" si="29"/>
        <v/>
      </c>
      <c r="U37" s="3" t="str">
        <f t="shared" si="29"/>
        <v/>
      </c>
    </row>
    <row r="50" spans="2:21" ht="15.5" x14ac:dyDescent="0.35">
      <c r="D50" t="s">
        <v>80</v>
      </c>
      <c r="E50" t="s">
        <v>81</v>
      </c>
      <c r="F50" t="s">
        <v>82</v>
      </c>
      <c r="G50" t="s">
        <v>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84</v>
      </c>
      <c r="C51" t="s">
        <v>6</v>
      </c>
      <c r="D51" s="5">
        <v>327216645954</v>
      </c>
      <c r="E51" s="5">
        <v>326379464472</v>
      </c>
      <c r="F51" s="5">
        <v>319958319585</v>
      </c>
      <c r="G51" s="5">
        <v>319766924894</v>
      </c>
      <c r="I51" s="5">
        <v>1206746944971</v>
      </c>
      <c r="J51" s="5">
        <v>1037328963418</v>
      </c>
      <c r="K51" s="5">
        <v>1000383016490</v>
      </c>
      <c r="L51" s="5">
        <v>701980622358</v>
      </c>
      <c r="M51" s="5">
        <v>526345100512</v>
      </c>
      <c r="N51" s="5">
        <v>439160114675</v>
      </c>
      <c r="O51" s="5">
        <v>403755062895</v>
      </c>
      <c r="P51" s="5">
        <v>200387514200</v>
      </c>
      <c r="Q51" s="5">
        <v>198848160463</v>
      </c>
      <c r="R51" s="5">
        <v>195243728143</v>
      </c>
      <c r="S51" s="5">
        <v>185457103855</v>
      </c>
      <c r="T51" s="5">
        <v>124553853471</v>
      </c>
      <c r="U51" s="5">
        <v>59738801108</v>
      </c>
    </row>
    <row r="52" spans="2:21" ht="15.5" x14ac:dyDescent="0.35">
      <c r="C52" t="s">
        <v>519</v>
      </c>
      <c r="D52" s="5">
        <v>327216645954</v>
      </c>
      <c r="E52" s="5">
        <v>326379464472</v>
      </c>
      <c r="F52" s="5">
        <v>319958319585</v>
      </c>
      <c r="G52" s="5">
        <v>319766924894</v>
      </c>
      <c r="I52" s="5">
        <v>1206746944971</v>
      </c>
      <c r="J52" s="5">
        <v>1037328963418</v>
      </c>
      <c r="K52" s="5">
        <v>1000383016490</v>
      </c>
      <c r="L52" s="5">
        <v>701980622358</v>
      </c>
      <c r="M52" s="5">
        <v>526345100512</v>
      </c>
      <c r="N52" s="5">
        <v>439160114675</v>
      </c>
      <c r="O52" s="5">
        <v>403755062895</v>
      </c>
      <c r="P52" s="5">
        <v>200387514200</v>
      </c>
      <c r="Q52" s="5">
        <v>198848160463</v>
      </c>
      <c r="R52" s="5">
        <v>195243728143</v>
      </c>
      <c r="S52" s="5">
        <v>185457103855</v>
      </c>
      <c r="T52" s="5">
        <v>124553853471</v>
      </c>
      <c r="U52" s="5">
        <v>59738801108</v>
      </c>
    </row>
    <row r="53" spans="2:21" ht="15.5" x14ac:dyDescent="0.35">
      <c r="C53" t="s">
        <v>85</v>
      </c>
      <c r="D53" s="5">
        <v>-131679113325</v>
      </c>
      <c r="E53" s="5">
        <v>-130957568340</v>
      </c>
      <c r="F53" s="5">
        <v>-134652343494</v>
      </c>
      <c r="G53" s="5">
        <v>-133954624249</v>
      </c>
      <c r="I53" s="5">
        <v>-517870519700</v>
      </c>
      <c r="J53" s="5">
        <v>-435909638150</v>
      </c>
      <c r="K53" s="5">
        <v>-397022544050</v>
      </c>
      <c r="L53" s="5">
        <v>-234938599146</v>
      </c>
      <c r="M53" s="5">
        <v>-205175706118</v>
      </c>
      <c r="N53" s="5">
        <v>-190196007728</v>
      </c>
      <c r="O53" s="5">
        <v>-194788149634</v>
      </c>
      <c r="P53" s="5">
        <v>-118250263983</v>
      </c>
      <c r="Q53" s="5">
        <v>-123991625502</v>
      </c>
      <c r="R53" s="5">
        <v>-121687231032</v>
      </c>
      <c r="S53" s="5">
        <v>-119576713771</v>
      </c>
      <c r="T53" s="5">
        <v>-86124417368</v>
      </c>
      <c r="U53" s="5">
        <v>-29352168662</v>
      </c>
    </row>
    <row r="54" spans="2:21" ht="15.5" x14ac:dyDescent="0.35">
      <c r="C54" t="s">
        <v>520</v>
      </c>
      <c r="D54" s="5">
        <v>-131679113325</v>
      </c>
      <c r="E54" s="5">
        <v>-130957568340</v>
      </c>
      <c r="F54" s="5">
        <v>-134652343494</v>
      </c>
      <c r="G54" s="5">
        <v>-133954624249</v>
      </c>
      <c r="I54" s="5">
        <v>-517870519700</v>
      </c>
      <c r="J54" s="5">
        <v>-435909638150</v>
      </c>
      <c r="K54" s="5">
        <v>-397022544050</v>
      </c>
      <c r="L54" s="5">
        <v>-234938599146</v>
      </c>
      <c r="M54" s="5">
        <v>-205175706118</v>
      </c>
      <c r="N54" s="5">
        <v>-190196007728</v>
      </c>
      <c r="O54" s="5">
        <v>-194788149634</v>
      </c>
      <c r="P54" s="5">
        <v>-118250263983</v>
      </c>
      <c r="Q54" s="5">
        <v>-123991625502</v>
      </c>
      <c r="R54" s="5">
        <v>-121687231032</v>
      </c>
      <c r="S54" s="5">
        <v>-119576713771</v>
      </c>
      <c r="T54" s="5">
        <v>-86124417368</v>
      </c>
      <c r="U54" s="5">
        <v>-29352168662</v>
      </c>
    </row>
    <row r="55" spans="2:21" ht="15.5" x14ac:dyDescent="0.35">
      <c r="C55" t="s">
        <v>616</v>
      </c>
      <c r="D55" s="5">
        <v>-131679113325</v>
      </c>
      <c r="E55" s="5">
        <v>-130957568340</v>
      </c>
      <c r="F55" s="5">
        <v>-134652343494</v>
      </c>
      <c r="G55" s="5">
        <v>-133954624249</v>
      </c>
      <c r="I55" s="5">
        <v>-517870519700</v>
      </c>
      <c r="J55" s="5">
        <v>-435909638150</v>
      </c>
      <c r="K55" s="5">
        <v>-397022544050</v>
      </c>
      <c r="L55" s="5">
        <v>-234938599146</v>
      </c>
      <c r="M55" s="5">
        <v>-205175706118</v>
      </c>
      <c r="N55" s="5">
        <v>-190196007728</v>
      </c>
      <c r="O55" s="5">
        <v>-194788149634</v>
      </c>
      <c r="P55" s="5">
        <v>-118250263983</v>
      </c>
      <c r="Q55" s="5">
        <v>-123991625502</v>
      </c>
      <c r="R55" s="5">
        <v>-121687231032</v>
      </c>
      <c r="S55" s="5">
        <v>-119576713771</v>
      </c>
      <c r="T55" s="5">
        <v>-86124417368</v>
      </c>
      <c r="U55" s="5">
        <v>-29352168662</v>
      </c>
    </row>
    <row r="56" spans="2:21" ht="15.5" x14ac:dyDescent="0.35">
      <c r="C56" t="s">
        <v>86</v>
      </c>
      <c r="D56" s="5">
        <v>195537532629</v>
      </c>
      <c r="E56" s="5">
        <v>195421896132</v>
      </c>
      <c r="F56" s="5">
        <v>185305976091</v>
      </c>
      <c r="G56" s="5">
        <v>185812300645</v>
      </c>
      <c r="I56" s="5">
        <v>688876425271</v>
      </c>
      <c r="J56" s="5">
        <v>601419325268</v>
      </c>
      <c r="K56" s="5">
        <v>603360472440</v>
      </c>
      <c r="L56" s="5">
        <v>467042023212</v>
      </c>
      <c r="M56" s="5">
        <v>321169394394</v>
      </c>
      <c r="N56" s="5">
        <v>248964106947</v>
      </c>
      <c r="O56" s="5">
        <v>208966913261</v>
      </c>
      <c r="P56" s="5">
        <v>82137250217</v>
      </c>
      <c r="Q56" s="5">
        <v>74856534961</v>
      </c>
      <c r="R56" s="5">
        <v>73556497111</v>
      </c>
      <c r="S56" s="5">
        <v>65880390084</v>
      </c>
      <c r="T56" s="5">
        <v>38429436103</v>
      </c>
      <c r="U56" s="5">
        <v>30386632446</v>
      </c>
    </row>
    <row r="57" spans="2:21" ht="15.5" x14ac:dyDescent="0.35">
      <c r="C57" t="s">
        <v>87</v>
      </c>
      <c r="D57" s="5">
        <v>-116075175298</v>
      </c>
      <c r="E57" s="5">
        <v>-112448918023</v>
      </c>
      <c r="F57" s="5">
        <v>-128751780095</v>
      </c>
      <c r="G57" s="5">
        <v>-106278954357</v>
      </c>
      <c r="I57" s="5">
        <v>-474643515261</v>
      </c>
      <c r="J57" s="5">
        <v>-533599303324</v>
      </c>
      <c r="K57" s="5">
        <v>-566191183127</v>
      </c>
      <c r="L57" s="5">
        <v>-447584173352</v>
      </c>
      <c r="M57" s="5">
        <v>-295813736385</v>
      </c>
      <c r="N57" s="5">
        <v>-229138710666</v>
      </c>
      <c r="O57" s="5">
        <v>-218068758734</v>
      </c>
      <c r="P57" s="5">
        <v>-84186768562</v>
      </c>
      <c r="Q57" s="5">
        <v>-63004888402</v>
      </c>
      <c r="R57" s="5">
        <v>-56006246518</v>
      </c>
      <c r="S57" s="5">
        <v>-49906555253</v>
      </c>
      <c r="T57" s="5">
        <v>-35372180608</v>
      </c>
      <c r="U57" s="5">
        <v>-22737236146</v>
      </c>
    </row>
    <row r="58" spans="2:21" ht="15.5" x14ac:dyDescent="0.35">
      <c r="C58" t="s">
        <v>617</v>
      </c>
    </row>
    <row r="59" spans="2:21" ht="15.5" x14ac:dyDescent="0.35">
      <c r="C59" t="s">
        <v>619</v>
      </c>
      <c r="Q59" s="5">
        <v>22945410</v>
      </c>
      <c r="R59" s="5">
        <v>465970034</v>
      </c>
      <c r="S59" s="5">
        <v>100264881</v>
      </c>
      <c r="T59" s="5">
        <v>294324453</v>
      </c>
      <c r="U59" s="5">
        <v>18271214</v>
      </c>
    </row>
    <row r="60" spans="2:21" ht="15.5" x14ac:dyDescent="0.35">
      <c r="C60" t="s">
        <v>97</v>
      </c>
      <c r="D60" s="5">
        <v>-4620676533</v>
      </c>
      <c r="E60" s="5">
        <v>-6771809952</v>
      </c>
      <c r="F60" s="5">
        <v>1922410197</v>
      </c>
      <c r="G60" s="5">
        <v>461822960</v>
      </c>
      <c r="I60" s="5">
        <v>1773819994</v>
      </c>
      <c r="J60" s="5">
        <v>1208448451</v>
      </c>
      <c r="K60" s="5">
        <v>3474088460</v>
      </c>
      <c r="L60" s="5">
        <v>1185247174</v>
      </c>
      <c r="M60" s="5">
        <v>1571172829</v>
      </c>
      <c r="N60" s="5">
        <v>4755210939</v>
      </c>
      <c r="O60" s="5">
        <v>2550601437</v>
      </c>
      <c r="P60" s="5">
        <v>-3837595734</v>
      </c>
      <c r="Q60" s="5">
        <v>1928734728</v>
      </c>
      <c r="R60" s="5">
        <v>14699552</v>
      </c>
      <c r="S60" s="5">
        <v>-429077803</v>
      </c>
      <c r="T60" s="5">
        <v>92147136692</v>
      </c>
    </row>
    <row r="61" spans="2:21" ht="15.5" x14ac:dyDescent="0.35">
      <c r="C61" t="s">
        <v>622</v>
      </c>
      <c r="D61" s="5">
        <v>15985413537</v>
      </c>
      <c r="E61" s="5">
        <v>23165363222</v>
      </c>
      <c r="F61" s="5">
        <v>12327997245</v>
      </c>
      <c r="G61" s="5">
        <v>7332533028</v>
      </c>
      <c r="I61" s="5">
        <v>31946267484</v>
      </c>
      <c r="J61" s="5">
        <v>28296309240</v>
      </c>
      <c r="K61" s="5">
        <v>16948994516</v>
      </c>
      <c r="L61" s="5">
        <v>10436408252</v>
      </c>
      <c r="M61" s="5">
        <v>13191064870</v>
      </c>
      <c r="N61" s="5">
        <v>28636350459</v>
      </c>
      <c r="O61" s="5">
        <v>5948756181</v>
      </c>
      <c r="P61" s="5">
        <v>2711364911</v>
      </c>
      <c r="Q61" s="5">
        <v>2994681556</v>
      </c>
      <c r="R61" s="5">
        <v>2690685074</v>
      </c>
      <c r="S61" s="5">
        <v>2468870587</v>
      </c>
      <c r="T61" s="5">
        <v>2126540087</v>
      </c>
      <c r="U61" s="5">
        <v>1614720477</v>
      </c>
    </row>
    <row r="62" spans="2:21" ht="15.5" x14ac:dyDescent="0.35">
      <c r="C62" t="s">
        <v>508</v>
      </c>
    </row>
    <row r="63" spans="2:21" ht="15.5" x14ac:dyDescent="0.35">
      <c r="C63" t="s">
        <v>629</v>
      </c>
      <c r="D63" s="5">
        <v>-43915430382</v>
      </c>
      <c r="E63" s="5">
        <v>-41861607917</v>
      </c>
      <c r="F63" s="5">
        <v>-38128653628</v>
      </c>
      <c r="G63" s="5">
        <v>-38974287501</v>
      </c>
      <c r="I63" s="5">
        <v>-155400571728</v>
      </c>
      <c r="J63" s="5">
        <v>-139470827592</v>
      </c>
      <c r="K63" s="5">
        <v>-128756159734</v>
      </c>
      <c r="L63" s="5">
        <v>-108974372329</v>
      </c>
      <c r="M63" s="5">
        <v>-107992939119</v>
      </c>
      <c r="N63" s="5">
        <v>-118514953198</v>
      </c>
      <c r="O63" s="5">
        <v>-118717660659</v>
      </c>
      <c r="P63" s="5">
        <v>-44602463375</v>
      </c>
      <c r="Q63" s="5">
        <v>-34259126701</v>
      </c>
      <c r="R63" s="5">
        <v>-29329023396</v>
      </c>
      <c r="S63" s="5">
        <v>-25037375305</v>
      </c>
      <c r="T63" s="5">
        <v>-19173677569</v>
      </c>
      <c r="U63" s="5">
        <v>-14306171263</v>
      </c>
    </row>
    <row r="64" spans="2:21" ht="15.5" x14ac:dyDescent="0.35">
      <c r="C64" t="s">
        <v>628</v>
      </c>
      <c r="D64" s="5">
        <v>-38418740053</v>
      </c>
      <c r="E64" s="5">
        <v>-37543023014</v>
      </c>
      <c r="F64" s="5">
        <v>-33246478912</v>
      </c>
      <c r="G64" s="5">
        <v>-32999532152</v>
      </c>
      <c r="I64" s="5">
        <v>-138901220353</v>
      </c>
      <c r="J64" s="5">
        <v>-143730954293</v>
      </c>
      <c r="K64" s="5">
        <v>-176022942634</v>
      </c>
      <c r="L64" s="5">
        <v>-176239572216</v>
      </c>
      <c r="M64" s="5">
        <v>-137112461222</v>
      </c>
      <c r="N64" s="5">
        <v>-110985100472</v>
      </c>
      <c r="O64" s="5">
        <v>-104411762964</v>
      </c>
      <c r="P64" s="5">
        <v>-37441383626</v>
      </c>
      <c r="Q64" s="5">
        <v>-29568334442</v>
      </c>
      <c r="R64" s="5">
        <v>-29182578253</v>
      </c>
      <c r="S64" s="5">
        <v>-27069458277</v>
      </c>
      <c r="T64" s="5">
        <v>-18064830715</v>
      </c>
      <c r="U64" s="5">
        <v>-10045785360</v>
      </c>
    </row>
    <row r="65" spans="3:21" ht="15.5" x14ac:dyDescent="0.35">
      <c r="C65" t="s">
        <v>623</v>
      </c>
      <c r="D65" s="5">
        <v>-49726418400</v>
      </c>
      <c r="E65" s="5">
        <v>-56209650314</v>
      </c>
      <c r="F65" s="5">
        <v>-69704644800</v>
      </c>
      <c r="G65" s="5">
        <v>-41637667732</v>
      </c>
      <c r="I65" s="5">
        <v>-212287990664</v>
      </c>
      <c r="J65" s="5">
        <v>-278693830679</v>
      </c>
      <c r="K65" s="5">
        <v>-268129944213</v>
      </c>
      <c r="L65" s="5">
        <v>-156756988239</v>
      </c>
      <c r="M65" s="5">
        <v>-63899400914</v>
      </c>
      <c r="N65" s="5">
        <v>-28275007455</v>
      </c>
      <c r="O65" s="5">
        <v>-888091292</v>
      </c>
      <c r="P65" s="5">
        <v>-4854286472</v>
      </c>
      <c r="Q65" s="5">
        <v>-2172108815</v>
      </c>
      <c r="R65" s="5">
        <v>-185329943</v>
      </c>
      <c r="S65" s="5">
        <v>-268592258</v>
      </c>
      <c r="T65" s="5">
        <v>-260212411</v>
      </c>
    </row>
    <row r="66" spans="3:21" ht="15.5" x14ac:dyDescent="0.35">
      <c r="C66" t="s">
        <v>630</v>
      </c>
      <c r="D66" s="5">
        <v>-132060588835</v>
      </c>
      <c r="E66" s="5">
        <v>-135614281245</v>
      </c>
      <c r="F66" s="5">
        <v>-141079777340</v>
      </c>
      <c r="G66" s="5">
        <v>-113611487385</v>
      </c>
      <c r="I66" s="5">
        <v>-506589782745</v>
      </c>
      <c r="J66" s="5">
        <v>-561895612564</v>
      </c>
      <c r="K66" s="5">
        <v>-583140177643</v>
      </c>
      <c r="L66" s="5">
        <v>-458020581604</v>
      </c>
      <c r="M66" s="5">
        <v>-309004801255</v>
      </c>
      <c r="N66" s="5">
        <v>-257775061125</v>
      </c>
      <c r="O66" s="5">
        <v>-224017514915</v>
      </c>
      <c r="P66" s="5">
        <v>-86898133473</v>
      </c>
      <c r="Q66" s="5">
        <v>-65999569958</v>
      </c>
      <c r="R66" s="5">
        <v>-58696931592</v>
      </c>
      <c r="S66" s="5">
        <v>-52375425840</v>
      </c>
      <c r="T66" s="5">
        <v>-37498720695</v>
      </c>
      <c r="U66" s="5">
        <v>-24351956623</v>
      </c>
    </row>
    <row r="67" spans="3:21" ht="15.5" x14ac:dyDescent="0.35">
      <c r="C67" t="s">
        <v>90</v>
      </c>
      <c r="D67" s="5">
        <v>79462357331</v>
      </c>
      <c r="E67" s="5">
        <v>82972978109</v>
      </c>
      <c r="F67" s="5">
        <v>56554195996</v>
      </c>
      <c r="G67" s="5">
        <v>79533346288</v>
      </c>
      <c r="I67" s="5">
        <v>214232910010</v>
      </c>
      <c r="J67" s="5">
        <v>67820021944</v>
      </c>
      <c r="K67" s="5">
        <v>37169289313</v>
      </c>
      <c r="L67" s="5">
        <v>19457849860</v>
      </c>
      <c r="M67" s="5">
        <v>25355658009</v>
      </c>
      <c r="N67" s="5">
        <v>19825396281</v>
      </c>
      <c r="O67" s="5">
        <v>-9101845473</v>
      </c>
      <c r="P67" s="5">
        <v>-2049518345</v>
      </c>
      <c r="Q67" s="5">
        <v>11851646559</v>
      </c>
      <c r="R67" s="5">
        <v>17550250593</v>
      </c>
      <c r="S67" s="5">
        <v>15973834831</v>
      </c>
      <c r="T67" s="5">
        <v>3057255495</v>
      </c>
      <c r="U67" s="5">
        <v>7649396300</v>
      </c>
    </row>
    <row r="68" spans="3:21" ht="15.5" x14ac:dyDescent="0.35">
      <c r="C68" t="s">
        <v>91</v>
      </c>
      <c r="D68" s="5">
        <v>38340915</v>
      </c>
      <c r="E68" s="5">
        <v>3123415</v>
      </c>
      <c r="F68" s="5">
        <v>-307913422</v>
      </c>
      <c r="G68" s="5">
        <v>26649762</v>
      </c>
      <c r="I68" s="5">
        <v>-282755715</v>
      </c>
      <c r="J68" s="5">
        <v>317513127</v>
      </c>
      <c r="K68" s="5">
        <v>-97336641</v>
      </c>
      <c r="L68" s="5">
        <v>-171574080</v>
      </c>
      <c r="M68" s="5">
        <v>472708650</v>
      </c>
      <c r="N68" s="5">
        <v>-1403702403</v>
      </c>
      <c r="O68" s="5">
        <v>-2943428884</v>
      </c>
      <c r="P68" s="5">
        <v>21275477968</v>
      </c>
      <c r="Q68" s="5">
        <v>1133109707</v>
      </c>
      <c r="R68" s="5">
        <v>-480781597</v>
      </c>
      <c r="S68" s="5">
        <v>2104316104</v>
      </c>
      <c r="T68" s="5">
        <v>1052084335</v>
      </c>
      <c r="U68" s="5">
        <v>1996390713</v>
      </c>
    </row>
    <row r="69" spans="3:21" ht="15.5" x14ac:dyDescent="0.35">
      <c r="C69" t="s">
        <v>683</v>
      </c>
      <c r="D69" s="5">
        <v>38814894</v>
      </c>
      <c r="E69" s="5">
        <v>3423415</v>
      </c>
      <c r="F69" s="5">
        <v>-6586897</v>
      </c>
      <c r="G69" s="5">
        <v>35609263</v>
      </c>
      <c r="I69" s="5">
        <v>33360650</v>
      </c>
      <c r="J69" s="5">
        <v>368129447</v>
      </c>
      <c r="K69" s="5">
        <v>92525741</v>
      </c>
      <c r="L69" s="5">
        <v>490274874</v>
      </c>
      <c r="M69" s="5">
        <v>792014870</v>
      </c>
      <c r="N69" s="5">
        <v>344842424</v>
      </c>
      <c r="O69" s="5">
        <v>2497485720</v>
      </c>
      <c r="P69" s="5">
        <v>22334224401</v>
      </c>
      <c r="Q69" s="5">
        <v>1738304682</v>
      </c>
      <c r="R69" s="5">
        <v>1668553923</v>
      </c>
      <c r="S69" s="5">
        <v>2390840904</v>
      </c>
      <c r="T69" s="5">
        <v>1155745500</v>
      </c>
      <c r="U69" s="5">
        <v>2237816925</v>
      </c>
    </row>
    <row r="70" spans="3:21" ht="15.5" x14ac:dyDescent="0.35">
      <c r="C70" t="s">
        <v>684</v>
      </c>
      <c r="D70" s="5">
        <v>-473979</v>
      </c>
      <c r="E70" s="5">
        <v>-300000</v>
      </c>
      <c r="F70" s="5">
        <v>-301326525</v>
      </c>
      <c r="G70" s="5">
        <v>-8959501</v>
      </c>
      <c r="I70" s="5">
        <v>-316116365</v>
      </c>
      <c r="J70" s="5">
        <v>-50616320</v>
      </c>
      <c r="K70" s="5">
        <v>-189862382</v>
      </c>
      <c r="L70" s="5">
        <v>-661848954</v>
      </c>
      <c r="M70" s="5">
        <v>-319306220</v>
      </c>
      <c r="N70" s="5">
        <v>-1748544827</v>
      </c>
      <c r="O70" s="5">
        <v>-5440914604</v>
      </c>
      <c r="P70" s="5">
        <v>-1058746433</v>
      </c>
      <c r="Q70" s="5">
        <v>-605194975</v>
      </c>
      <c r="R70" s="5">
        <v>-2149335520</v>
      </c>
      <c r="S70" s="5">
        <v>-286524800</v>
      </c>
      <c r="T70" s="5">
        <v>-103661165</v>
      </c>
      <c r="U70" s="5">
        <v>-241426212</v>
      </c>
    </row>
    <row r="71" spans="3:21" ht="15.5" x14ac:dyDescent="0.35">
      <c r="C71" t="s">
        <v>98</v>
      </c>
      <c r="D71" s="5">
        <v>38340915</v>
      </c>
      <c r="E71" s="5">
        <v>3123415</v>
      </c>
      <c r="F71" s="5">
        <v>-307913422</v>
      </c>
      <c r="G71" s="5">
        <v>26649762</v>
      </c>
      <c r="I71" s="5">
        <v>-282755715</v>
      </c>
      <c r="J71" s="5">
        <v>317513127</v>
      </c>
      <c r="K71" s="5">
        <v>-97336641</v>
      </c>
      <c r="L71" s="5">
        <v>-171574080</v>
      </c>
      <c r="M71" s="5">
        <v>472708650</v>
      </c>
      <c r="N71" s="5">
        <v>-1403702403</v>
      </c>
      <c r="O71" s="5">
        <v>-2943428884</v>
      </c>
      <c r="P71" s="5">
        <v>21275477968</v>
      </c>
      <c r="Q71" s="5">
        <v>1133109707</v>
      </c>
      <c r="R71" s="5">
        <v>-480781597</v>
      </c>
      <c r="S71" s="5">
        <v>2104316104</v>
      </c>
      <c r="T71" s="5">
        <v>1052084335</v>
      </c>
      <c r="U71" s="5">
        <v>1996390713</v>
      </c>
    </row>
    <row r="72" spans="3:21" ht="15.5" x14ac:dyDescent="0.35">
      <c r="C72" t="s">
        <v>29</v>
      </c>
      <c r="D72" s="5">
        <v>79500698246</v>
      </c>
      <c r="E72" s="5">
        <v>82976101524</v>
      </c>
      <c r="F72" s="5">
        <v>56246282574</v>
      </c>
      <c r="G72" s="5">
        <v>79559996050</v>
      </c>
      <c r="I72" s="5">
        <v>213950154295</v>
      </c>
      <c r="J72" s="5">
        <v>68137535071</v>
      </c>
      <c r="K72" s="5">
        <v>37071952672</v>
      </c>
      <c r="L72" s="5">
        <v>19286275780</v>
      </c>
      <c r="M72" s="5">
        <v>25828366659</v>
      </c>
      <c r="N72" s="5">
        <v>18421693878</v>
      </c>
      <c r="O72" s="5">
        <v>-12045274357</v>
      </c>
      <c r="P72" s="5">
        <v>19225959623</v>
      </c>
      <c r="Q72" s="5">
        <v>12984756266</v>
      </c>
      <c r="R72" s="5">
        <v>17069468996</v>
      </c>
      <c r="S72" s="5">
        <v>18078150935</v>
      </c>
      <c r="T72" s="5">
        <v>4109339830</v>
      </c>
      <c r="U72" s="5">
        <v>9645787013</v>
      </c>
    </row>
    <row r="73" spans="3:21" ht="15.5" x14ac:dyDescent="0.35">
      <c r="C73" t="s">
        <v>28</v>
      </c>
      <c r="D73" s="5">
        <v>-20500000000</v>
      </c>
      <c r="E73" s="5">
        <v>-18300000000</v>
      </c>
      <c r="F73" s="5">
        <v>-19475583002</v>
      </c>
      <c r="G73" s="5">
        <v>-17000000000</v>
      </c>
      <c r="I73" s="5">
        <v>-53975583002</v>
      </c>
      <c r="J73" s="5">
        <v>-18149535128</v>
      </c>
      <c r="K73" s="5">
        <v>-8420169816</v>
      </c>
      <c r="L73" s="5">
        <v>-6076093821</v>
      </c>
      <c r="M73" s="5">
        <v>-8368059456</v>
      </c>
      <c r="N73" s="5">
        <v>-10546638015</v>
      </c>
      <c r="O73" s="5">
        <v>-4876760804</v>
      </c>
      <c r="P73" s="5">
        <v>584103762</v>
      </c>
      <c r="Q73" s="5">
        <v>-2904065011</v>
      </c>
      <c r="R73" s="5">
        <v>-3987019538</v>
      </c>
      <c r="S73" s="5">
        <v>-4059015562</v>
      </c>
      <c r="T73" s="5">
        <v>-1001352061</v>
      </c>
      <c r="U73" s="5">
        <v>-2067276252</v>
      </c>
    </row>
    <row r="74" spans="3:21" ht="15.5" x14ac:dyDescent="0.35">
      <c r="C74" t="s">
        <v>285</v>
      </c>
      <c r="D74" s="5">
        <v>-20500000000</v>
      </c>
      <c r="E74" s="5">
        <v>-18300000000</v>
      </c>
      <c r="F74" s="5">
        <v>-19475583002</v>
      </c>
      <c r="G74" s="5">
        <v>-17000000000</v>
      </c>
      <c r="I74" s="5">
        <v>-53975583002</v>
      </c>
      <c r="J74" s="5">
        <v>-18149535128</v>
      </c>
      <c r="K74" s="5">
        <v>-8420169816</v>
      </c>
      <c r="L74" s="5">
        <v>-6076093821</v>
      </c>
      <c r="M74" s="5">
        <v>-8368059456</v>
      </c>
      <c r="Q74" s="5">
        <v>-3080381500</v>
      </c>
      <c r="R74" s="5">
        <v>-4121569250</v>
      </c>
      <c r="S74" s="5">
        <v>-4334350000</v>
      </c>
      <c r="T74" s="5">
        <v>-867446564</v>
      </c>
      <c r="U74" s="5">
        <v>-2181756169</v>
      </c>
    </row>
    <row r="75" spans="3:21" ht="15.5" x14ac:dyDescent="0.35">
      <c r="C75" t="s">
        <v>286</v>
      </c>
      <c r="N75" s="5">
        <v>-9863488765</v>
      </c>
      <c r="O75" s="5">
        <v>-4876760804</v>
      </c>
      <c r="P75" s="5">
        <v>584103762</v>
      </c>
      <c r="Q75" s="5">
        <v>176316489</v>
      </c>
      <c r="R75" s="5">
        <v>134549712</v>
      </c>
      <c r="S75" s="5">
        <v>275334438</v>
      </c>
      <c r="T75" s="5">
        <v>-133905497</v>
      </c>
      <c r="U75" s="5">
        <v>114479917</v>
      </c>
    </row>
    <row r="76" spans="3:21" ht="15.5" x14ac:dyDescent="0.35">
      <c r="C76" t="s">
        <v>287</v>
      </c>
      <c r="D76" s="5">
        <v>-20500000000</v>
      </c>
      <c r="E76" s="5">
        <v>-18300000000</v>
      </c>
      <c r="F76" s="5">
        <v>-19475583002</v>
      </c>
      <c r="G76" s="5">
        <v>-17000000000</v>
      </c>
      <c r="I76" s="5">
        <v>-53975583002</v>
      </c>
      <c r="J76" s="5">
        <v>-18149535128</v>
      </c>
      <c r="K76" s="5">
        <v>-8420169816</v>
      </c>
      <c r="L76" s="5">
        <v>-6076093821</v>
      </c>
      <c r="M76" s="5">
        <v>-8368059456</v>
      </c>
      <c r="N76" s="5">
        <v>-10546638015</v>
      </c>
      <c r="O76" s="5">
        <v>-4876760804</v>
      </c>
      <c r="P76" s="5">
        <v>584103762</v>
      </c>
      <c r="Q76" s="5">
        <v>-2904065011</v>
      </c>
      <c r="R76" s="5">
        <v>-3987019538</v>
      </c>
      <c r="S76" s="5">
        <v>-4059015562</v>
      </c>
      <c r="T76" s="5">
        <v>-1001352061</v>
      </c>
      <c r="U76" s="5">
        <v>-2067276252</v>
      </c>
    </row>
    <row r="77" spans="3:21" ht="15.5" x14ac:dyDescent="0.35">
      <c r="C77" t="s">
        <v>101</v>
      </c>
      <c r="D77" s="5">
        <v>59000698246</v>
      </c>
      <c r="E77" s="5">
        <v>64676101524</v>
      </c>
      <c r="F77" s="5">
        <v>36770699572</v>
      </c>
      <c r="G77" s="5">
        <v>62559996050</v>
      </c>
      <c r="I77" s="5">
        <v>159974571293</v>
      </c>
      <c r="J77" s="5">
        <v>49987999943</v>
      </c>
      <c r="K77" s="5">
        <v>28651782856</v>
      </c>
      <c r="L77" s="5">
        <v>13210181959</v>
      </c>
      <c r="M77" s="5">
        <v>17460307203</v>
      </c>
      <c r="N77" s="5">
        <v>7875055863</v>
      </c>
      <c r="O77" s="5">
        <v>-16922035161</v>
      </c>
      <c r="P77" s="5">
        <v>19810063385</v>
      </c>
      <c r="Q77" s="5">
        <v>10080691255</v>
      </c>
      <c r="R77" s="5">
        <v>13082449458</v>
      </c>
      <c r="S77" s="5">
        <v>14019135373</v>
      </c>
      <c r="T77" s="5">
        <v>3107987769</v>
      </c>
      <c r="U77" s="5">
        <v>7578510761</v>
      </c>
    </row>
    <row r="78" spans="3:21" ht="15.5" x14ac:dyDescent="0.35">
      <c r="C78" t="s">
        <v>102</v>
      </c>
      <c r="D78" s="5">
        <v>-4620676533</v>
      </c>
      <c r="E78" s="5">
        <v>-6771809952</v>
      </c>
      <c r="F78" s="5">
        <v>1922410197</v>
      </c>
      <c r="G78" s="5">
        <v>461822960</v>
      </c>
      <c r="I78" s="5">
        <v>1773819994</v>
      </c>
      <c r="J78" s="5">
        <v>1208448451</v>
      </c>
      <c r="K78" s="5">
        <v>3474088460</v>
      </c>
      <c r="L78" s="5">
        <v>1185247174</v>
      </c>
      <c r="M78" s="5">
        <v>1571172829</v>
      </c>
      <c r="N78" s="5">
        <v>4755210939</v>
      </c>
      <c r="O78" s="5">
        <v>2550601437</v>
      </c>
      <c r="P78" s="5">
        <v>-3837595734</v>
      </c>
      <c r="Q78" s="5">
        <v>1928734728</v>
      </c>
      <c r="R78" s="5">
        <v>14699552</v>
      </c>
      <c r="S78" s="5">
        <v>-429077803</v>
      </c>
      <c r="T78" s="5">
        <v>92147136692</v>
      </c>
    </row>
    <row r="79" spans="3:21" ht="15.5" x14ac:dyDescent="0.35">
      <c r="C79" t="s">
        <v>288</v>
      </c>
      <c r="D79" s="5">
        <v>-4620676533</v>
      </c>
      <c r="E79" s="5">
        <v>-6771809952</v>
      </c>
      <c r="F79" s="5">
        <v>1922410197</v>
      </c>
      <c r="G79" s="5">
        <v>461822960</v>
      </c>
      <c r="I79" s="5">
        <v>1773819994</v>
      </c>
      <c r="J79" s="5">
        <v>1208448451</v>
      </c>
      <c r="K79" s="5">
        <v>3474088460</v>
      </c>
      <c r="L79" s="5">
        <v>1185247174</v>
      </c>
      <c r="M79" s="5">
        <v>1571172829</v>
      </c>
      <c r="N79" s="5">
        <v>4755210939</v>
      </c>
      <c r="O79" s="5">
        <v>2550601437</v>
      </c>
      <c r="P79" s="5">
        <v>-3837595734</v>
      </c>
      <c r="Q79" s="5">
        <v>1928734728</v>
      </c>
      <c r="R79" s="5">
        <v>14699552</v>
      </c>
      <c r="S79" s="5">
        <v>-429077803</v>
      </c>
      <c r="T79" s="5">
        <v>92147136692</v>
      </c>
    </row>
    <row r="80" spans="3:21" ht="15.5" x14ac:dyDescent="0.35">
      <c r="C80" t="s">
        <v>103</v>
      </c>
      <c r="D80" s="5">
        <v>54380021713</v>
      </c>
      <c r="E80" s="5">
        <v>57904291572</v>
      </c>
      <c r="F80" s="5">
        <v>38693109769</v>
      </c>
      <c r="G80" s="5">
        <v>63021819010</v>
      </c>
      <c r="I80" s="5">
        <v>161748391287</v>
      </c>
      <c r="J80" s="5">
        <v>51196448394</v>
      </c>
      <c r="K80" s="5">
        <v>32125871316</v>
      </c>
      <c r="L80" s="5">
        <v>14395429133</v>
      </c>
      <c r="M80" s="5">
        <v>19031480032</v>
      </c>
      <c r="N80" s="5">
        <v>12630266802</v>
      </c>
      <c r="O80" s="5">
        <v>-14371433724</v>
      </c>
      <c r="P80" s="5">
        <v>15972467651</v>
      </c>
      <c r="Q80" s="5">
        <v>12009425983</v>
      </c>
      <c r="R80" s="5">
        <v>13097149010</v>
      </c>
      <c r="S80" s="5">
        <v>13590057570</v>
      </c>
      <c r="T80" s="5">
        <v>95255124461</v>
      </c>
      <c r="U80" s="5">
        <v>7578510761</v>
      </c>
    </row>
    <row r="81" spans="2:21" ht="15.5" x14ac:dyDescent="0.35">
      <c r="C81" t="s">
        <v>104</v>
      </c>
      <c r="D81" s="5">
        <v>59000698246</v>
      </c>
      <c r="E81" s="5">
        <v>64676101524</v>
      </c>
      <c r="F81" s="5">
        <v>36770699572</v>
      </c>
      <c r="G81" s="5">
        <v>62559996050</v>
      </c>
      <c r="I81" s="5">
        <v>159974571293</v>
      </c>
      <c r="J81" s="5">
        <v>49987999943</v>
      </c>
      <c r="K81" s="5">
        <v>28651782856</v>
      </c>
      <c r="L81" s="5">
        <v>13210181959</v>
      </c>
      <c r="M81" s="5">
        <v>17460307203</v>
      </c>
      <c r="N81" s="5">
        <v>7875055863</v>
      </c>
      <c r="O81" s="5">
        <v>-16922035161</v>
      </c>
      <c r="P81" s="5">
        <v>19810063385</v>
      </c>
      <c r="Q81" s="5">
        <v>10080691255</v>
      </c>
      <c r="R81" s="5">
        <v>13082449458</v>
      </c>
      <c r="S81" s="5">
        <v>14019135373</v>
      </c>
      <c r="T81" s="5">
        <v>3107987769</v>
      </c>
      <c r="U81" s="5">
        <v>7578510761</v>
      </c>
    </row>
    <row r="82" spans="2:21" ht="15.5" x14ac:dyDescent="0.35">
      <c r="C82" t="s">
        <v>8</v>
      </c>
      <c r="D82" s="5">
        <v>54380021713</v>
      </c>
      <c r="E82" s="5">
        <v>57904291572</v>
      </c>
      <c r="F82" s="5">
        <v>38693109769</v>
      </c>
      <c r="G82" s="5">
        <v>63021819010</v>
      </c>
      <c r="I82" s="5">
        <v>161748391287</v>
      </c>
      <c r="J82" s="5">
        <v>51196448394</v>
      </c>
      <c r="K82" s="5">
        <v>32125871316</v>
      </c>
      <c r="L82" s="5">
        <v>14395429133</v>
      </c>
      <c r="M82" s="5">
        <v>19031480032</v>
      </c>
      <c r="N82" s="5">
        <v>12630266802</v>
      </c>
      <c r="O82" s="5">
        <v>-14371433724</v>
      </c>
      <c r="P82" s="5">
        <v>15972467651</v>
      </c>
      <c r="Q82" s="5">
        <v>12009425983</v>
      </c>
      <c r="R82" s="5">
        <v>13097149010</v>
      </c>
      <c r="S82" s="5">
        <v>13590057570</v>
      </c>
      <c r="T82" s="5">
        <v>95255124461</v>
      </c>
      <c r="U82" s="5">
        <v>7578510761</v>
      </c>
    </row>
    <row r="83" spans="2:21" ht="15.5" x14ac:dyDescent="0.35">
      <c r="C83" t="s">
        <v>289</v>
      </c>
    </row>
    <row r="84" spans="2:21" ht="15.5" x14ac:dyDescent="0.35">
      <c r="C84" t="s">
        <v>105</v>
      </c>
      <c r="D84" s="5">
        <v>59000698246</v>
      </c>
      <c r="E84" s="5">
        <v>64676101524</v>
      </c>
      <c r="F84" s="5">
        <v>36770699572</v>
      </c>
      <c r="G84" s="5">
        <v>62559996050</v>
      </c>
      <c r="I84" s="5">
        <v>159974571293</v>
      </c>
      <c r="J84" s="5">
        <v>49987999943</v>
      </c>
      <c r="K84" s="5">
        <v>28651782856</v>
      </c>
      <c r="L84" s="5">
        <v>13210181959</v>
      </c>
      <c r="M84" s="5">
        <v>17460307203</v>
      </c>
      <c r="N84" s="5">
        <v>7875055863</v>
      </c>
      <c r="O84" s="5">
        <v>-16922035161</v>
      </c>
      <c r="P84" s="5">
        <v>19810063385</v>
      </c>
      <c r="Q84" s="5">
        <v>10080691255</v>
      </c>
      <c r="R84" s="5">
        <v>13082449458</v>
      </c>
      <c r="S84" s="5">
        <v>14019135373</v>
      </c>
      <c r="T84" s="5">
        <v>3107987769</v>
      </c>
      <c r="U84" s="5">
        <v>7578510761</v>
      </c>
    </row>
    <row r="85" spans="2:21" ht="15.5" x14ac:dyDescent="0.35">
      <c r="C85" t="s">
        <v>106</v>
      </c>
      <c r="D85" s="5">
        <v>54380021713</v>
      </c>
      <c r="E85" s="5">
        <v>57904291572</v>
      </c>
      <c r="F85" s="5">
        <v>38693109769</v>
      </c>
      <c r="G85" s="5">
        <v>63021819010</v>
      </c>
      <c r="I85" s="5">
        <v>161748391287</v>
      </c>
      <c r="J85" s="5">
        <v>51196448394</v>
      </c>
      <c r="K85" s="5">
        <v>32125871316</v>
      </c>
      <c r="L85" s="5">
        <v>14395429133</v>
      </c>
      <c r="M85" s="5">
        <v>19031480032</v>
      </c>
      <c r="N85" s="5">
        <v>12630266802</v>
      </c>
      <c r="O85" s="5">
        <v>-14371433724</v>
      </c>
      <c r="P85" s="5">
        <v>15972467651</v>
      </c>
      <c r="Q85" s="5">
        <v>12009425983</v>
      </c>
      <c r="R85" s="5">
        <v>13097149010</v>
      </c>
      <c r="S85" s="5">
        <v>13590057570</v>
      </c>
      <c r="T85" s="5">
        <v>95255124461</v>
      </c>
      <c r="U85" s="5">
        <v>7578510761</v>
      </c>
    </row>
    <row r="86" spans="2:21" ht="15.5" x14ac:dyDescent="0.35">
      <c r="C86" t="s">
        <v>107</v>
      </c>
      <c r="D86" s="5">
        <v>54380021713</v>
      </c>
      <c r="E86" s="5">
        <v>57904291572</v>
      </c>
      <c r="F86" s="5">
        <v>38693109769</v>
      </c>
      <c r="G86" s="5">
        <v>63021819010</v>
      </c>
      <c r="I86" s="5">
        <v>161748391287</v>
      </c>
      <c r="J86" s="5">
        <v>51196448394</v>
      </c>
      <c r="K86" s="5">
        <v>32125871316</v>
      </c>
      <c r="L86" s="5">
        <v>14395429133</v>
      </c>
      <c r="M86" s="5">
        <v>19031480032</v>
      </c>
      <c r="N86" s="5">
        <v>12630266802</v>
      </c>
      <c r="O86" s="5">
        <v>-14371433724</v>
      </c>
      <c r="P86" s="5">
        <v>15972467651</v>
      </c>
      <c r="Q86" s="5">
        <v>12009425983</v>
      </c>
      <c r="R86" s="5">
        <v>13097149010</v>
      </c>
      <c r="S86" s="5">
        <v>13590057570</v>
      </c>
      <c r="T86" s="5">
        <v>95255124461</v>
      </c>
      <c r="U86" s="5">
        <v>7578510761</v>
      </c>
    </row>
    <row r="88" spans="2:21" ht="15.5" x14ac:dyDescent="0.35">
      <c r="B88" t="s">
        <v>108</v>
      </c>
      <c r="C88" t="s">
        <v>109</v>
      </c>
    </row>
    <row r="89" spans="2:21" ht="15.5" x14ac:dyDescent="0.35">
      <c r="C89" t="s">
        <v>20</v>
      </c>
      <c r="D89" s="5">
        <v>23563259800</v>
      </c>
      <c r="E89" s="5">
        <v>33943320900</v>
      </c>
      <c r="F89" s="5">
        <v>21782860800</v>
      </c>
      <c r="G89" s="5">
        <v>19182167700</v>
      </c>
      <c r="I89" s="5">
        <v>21782860800</v>
      </c>
      <c r="J89" s="5">
        <v>23121695800</v>
      </c>
      <c r="K89" s="5">
        <v>17163556200</v>
      </c>
      <c r="L89" s="5">
        <v>26413110800</v>
      </c>
      <c r="M89" s="5">
        <v>20203882900</v>
      </c>
      <c r="N89" s="5">
        <v>19144298500</v>
      </c>
      <c r="O89" s="5">
        <v>21240929600</v>
      </c>
      <c r="P89" s="5">
        <v>24484173700</v>
      </c>
      <c r="Q89" s="5">
        <v>15477655150</v>
      </c>
      <c r="R89" s="5">
        <v>18930258550</v>
      </c>
      <c r="S89" s="5">
        <v>14449643170</v>
      </c>
      <c r="T89" s="5">
        <v>8338399750</v>
      </c>
      <c r="U89" s="5">
        <v>8006947093</v>
      </c>
    </row>
    <row r="90" spans="2:21" ht="15.5" x14ac:dyDescent="0.35">
      <c r="C90" t="s">
        <v>631</v>
      </c>
      <c r="D90" s="5">
        <v>550813789658</v>
      </c>
      <c r="E90" s="5">
        <v>602330399910</v>
      </c>
      <c r="F90" s="5">
        <v>372953366477</v>
      </c>
      <c r="G90" s="5">
        <v>304480873539</v>
      </c>
      <c r="I90" s="5">
        <v>372953366477</v>
      </c>
      <c r="J90" s="5">
        <v>440808802006</v>
      </c>
      <c r="K90" s="5">
        <v>462808546170</v>
      </c>
      <c r="L90" s="5">
        <v>406090896181</v>
      </c>
      <c r="M90" s="5">
        <v>149337509366</v>
      </c>
      <c r="N90" s="5">
        <v>93960513681</v>
      </c>
      <c r="O90" s="5">
        <v>139988641793</v>
      </c>
      <c r="P90" s="5">
        <v>124499117600</v>
      </c>
      <c r="Q90" s="5">
        <v>141750668526</v>
      </c>
      <c r="R90" s="5">
        <v>104152882507</v>
      </c>
      <c r="S90" s="5">
        <v>111237968152</v>
      </c>
      <c r="T90" s="5">
        <v>98354282092</v>
      </c>
      <c r="U90" s="5">
        <v>44172101701</v>
      </c>
    </row>
    <row r="91" spans="2:21" ht="15.5" x14ac:dyDescent="0.35">
      <c r="C91" t="s">
        <v>632</v>
      </c>
    </row>
    <row r="92" spans="2:21" ht="15.5" x14ac:dyDescent="0.35">
      <c r="C92" t="s">
        <v>648</v>
      </c>
      <c r="D92" s="5">
        <v>395000000000</v>
      </c>
      <c r="E92" s="5">
        <v>729182000000</v>
      </c>
      <c r="F92" s="5">
        <v>640814502187</v>
      </c>
      <c r="G92" s="5">
        <v>920000000000</v>
      </c>
      <c r="I92" s="5">
        <v>640814502187</v>
      </c>
      <c r="J92" s="5">
        <v>364985420919</v>
      </c>
      <c r="K92" s="5">
        <v>549985425169</v>
      </c>
      <c r="L92" s="5">
        <v>529376918859</v>
      </c>
      <c r="M92" s="5">
        <v>697937017500</v>
      </c>
      <c r="N92" s="5">
        <v>823344937471</v>
      </c>
      <c r="O92" s="5">
        <v>419295278892</v>
      </c>
      <c r="P92" s="5">
        <v>553992710460</v>
      </c>
      <c r="Q92" s="5">
        <v>407960592037</v>
      </c>
      <c r="R92" s="5">
        <v>302994001999</v>
      </c>
      <c r="S92" s="5">
        <v>516465493310</v>
      </c>
      <c r="T92" s="5">
        <v>392494411507</v>
      </c>
      <c r="U92" s="5">
        <v>228000000000</v>
      </c>
    </row>
    <row r="93" spans="2:21" ht="15.5" x14ac:dyDescent="0.35">
      <c r="C93" t="s">
        <v>97</v>
      </c>
      <c r="D93" s="5">
        <v>10945260256450</v>
      </c>
      <c r="E93" s="5">
        <v>10938383026428</v>
      </c>
      <c r="F93" s="5">
        <v>80701265317</v>
      </c>
      <c r="G93" s="5">
        <v>24947663271</v>
      </c>
      <c r="I93" s="5">
        <v>80701265317</v>
      </c>
      <c r="J93" s="5">
        <v>24959786411</v>
      </c>
      <c r="K93" s="5">
        <v>27282495297</v>
      </c>
      <c r="L93" s="5">
        <v>26703685368</v>
      </c>
      <c r="M93" s="5">
        <v>29693311540</v>
      </c>
      <c r="N93" s="5">
        <v>30889334203</v>
      </c>
      <c r="O93" s="5">
        <v>28900608995</v>
      </c>
      <c r="P93" s="5">
        <v>86634280498</v>
      </c>
      <c r="Q93" s="5">
        <v>87952610547</v>
      </c>
      <c r="R93" s="5">
        <v>87964032534</v>
      </c>
      <c r="S93" s="5">
        <v>89522805564</v>
      </c>
      <c r="T93" s="5">
        <v>91449277319</v>
      </c>
    </row>
    <row r="94" spans="2:21" ht="15.5" x14ac:dyDescent="0.35">
      <c r="C94" t="s">
        <v>840</v>
      </c>
      <c r="D94" s="5">
        <v>395000000000</v>
      </c>
      <c r="E94" s="5">
        <v>729182000000</v>
      </c>
      <c r="F94" s="5">
        <v>640814502187</v>
      </c>
      <c r="G94" s="5">
        <v>920000000000</v>
      </c>
      <c r="I94" s="5">
        <v>640814502187</v>
      </c>
      <c r="J94" s="5">
        <v>364985420919</v>
      </c>
      <c r="K94" s="5">
        <v>549985425169</v>
      </c>
      <c r="L94" s="5">
        <v>529376918859</v>
      </c>
      <c r="M94" s="5">
        <v>697937017500</v>
      </c>
      <c r="N94" s="5">
        <v>823344937471</v>
      </c>
      <c r="O94" s="5">
        <v>419183938892</v>
      </c>
      <c r="P94" s="5">
        <v>553992710460</v>
      </c>
      <c r="Q94" s="5">
        <v>407960592037</v>
      </c>
      <c r="R94" s="5">
        <v>302994001999</v>
      </c>
      <c r="S94" s="5">
        <v>516465493310</v>
      </c>
      <c r="T94" s="5">
        <v>392494411507</v>
      </c>
      <c r="U94" s="5">
        <v>228000000000</v>
      </c>
    </row>
    <row r="95" spans="2:21" ht="15.5" x14ac:dyDescent="0.35">
      <c r="C95" t="s">
        <v>633</v>
      </c>
    </row>
    <row r="96" spans="2:21" ht="15.5" x14ac:dyDescent="0.35">
      <c r="C96" t="s">
        <v>113</v>
      </c>
    </row>
    <row r="97" spans="3:21" ht="15.5" x14ac:dyDescent="0.35">
      <c r="C97" t="s">
        <v>114</v>
      </c>
      <c r="P97" s="5">
        <v>231429577687</v>
      </c>
      <c r="Q97" s="5">
        <v>73044723690</v>
      </c>
      <c r="R97" s="5">
        <v>226325816603</v>
      </c>
      <c r="S97" s="5">
        <v>150676737056</v>
      </c>
      <c r="T97" s="5">
        <v>1878891530</v>
      </c>
      <c r="U97" s="5">
        <v>10480495874</v>
      </c>
    </row>
    <row r="98" spans="3:21" ht="15.5" x14ac:dyDescent="0.35">
      <c r="C98" t="s">
        <v>635</v>
      </c>
      <c r="D98" s="5">
        <v>11292966867133</v>
      </c>
      <c r="E98" s="5">
        <v>10448089771761</v>
      </c>
      <c r="F98" s="5">
        <v>10734810331324</v>
      </c>
      <c r="G98" s="5">
        <v>9983344138537</v>
      </c>
      <c r="I98" s="5">
        <v>10734810331324</v>
      </c>
      <c r="J98" s="5">
        <v>9300153789472</v>
      </c>
      <c r="K98" s="5">
        <v>8527881283440</v>
      </c>
      <c r="L98" s="5">
        <v>8064122682911</v>
      </c>
      <c r="M98" s="5">
        <v>5519188109389</v>
      </c>
      <c r="N98" s="5">
        <v>4299852756761</v>
      </c>
      <c r="O98" s="5">
        <v>3276729828197</v>
      </c>
      <c r="P98" s="5">
        <v>1246701606232</v>
      </c>
      <c r="Q98" s="5">
        <v>1383357546496</v>
      </c>
      <c r="R98" s="5">
        <v>1332359233408</v>
      </c>
      <c r="S98" s="5">
        <v>1136823494090</v>
      </c>
      <c r="T98" s="5">
        <v>856581895079</v>
      </c>
      <c r="U98" s="5">
        <v>491549052648</v>
      </c>
    </row>
    <row r="99" spans="3:21" ht="15.5" x14ac:dyDescent="0.35">
      <c r="C99" t="s">
        <v>128</v>
      </c>
      <c r="D99" s="5">
        <v>207869142657</v>
      </c>
      <c r="E99" s="5">
        <v>207814617734</v>
      </c>
      <c r="F99" s="5">
        <v>206615175316</v>
      </c>
      <c r="G99" s="5">
        <v>205727353401</v>
      </c>
      <c r="I99" s="5">
        <v>206615175316</v>
      </c>
      <c r="J99" s="5">
        <v>203777147402</v>
      </c>
      <c r="K99" s="5">
        <v>204626885706</v>
      </c>
      <c r="L99" s="5">
        <v>177866997938</v>
      </c>
      <c r="M99" s="5">
        <v>176000359757</v>
      </c>
      <c r="N99" s="5">
        <v>170781421128</v>
      </c>
      <c r="O99" s="5">
        <v>160870652783</v>
      </c>
      <c r="P99" s="5">
        <v>122200485945</v>
      </c>
      <c r="Q99" s="5">
        <v>121199309486</v>
      </c>
      <c r="R99" s="5">
        <v>118953526757</v>
      </c>
      <c r="S99" s="5">
        <v>118091531897</v>
      </c>
      <c r="T99" s="5">
        <v>115721853704</v>
      </c>
      <c r="U99" s="5">
        <v>17173281857</v>
      </c>
    </row>
    <row r="100" spans="3:21" ht="15.5" x14ac:dyDescent="0.35">
      <c r="C100" t="s">
        <v>686</v>
      </c>
      <c r="D100" s="5">
        <v>114497226938</v>
      </c>
      <c r="E100" s="5">
        <v>110314412930</v>
      </c>
      <c r="F100" s="5">
        <v>118575324846</v>
      </c>
      <c r="G100" s="5">
        <v>114155894301</v>
      </c>
      <c r="I100" s="5">
        <v>118575324846</v>
      </c>
      <c r="J100" s="5">
        <v>120448878856</v>
      </c>
      <c r="K100" s="5">
        <v>130722320727</v>
      </c>
      <c r="L100" s="5">
        <v>114081070833</v>
      </c>
      <c r="M100" s="5">
        <v>121124749311</v>
      </c>
      <c r="N100" s="5">
        <v>127681156006</v>
      </c>
      <c r="O100" s="5">
        <v>128194166111</v>
      </c>
      <c r="P100" s="5">
        <v>105497408149</v>
      </c>
      <c r="Q100" s="5">
        <v>107767951613</v>
      </c>
      <c r="R100" s="5">
        <v>106777221237</v>
      </c>
      <c r="S100" s="5">
        <v>109758840407</v>
      </c>
      <c r="T100" s="5">
        <v>112316387888</v>
      </c>
      <c r="U100" s="5">
        <v>8204734711</v>
      </c>
    </row>
    <row r="101" spans="3:21" ht="15.5" x14ac:dyDescent="0.35">
      <c r="C101" t="s">
        <v>132</v>
      </c>
      <c r="D101" s="5">
        <v>25257267413</v>
      </c>
      <c r="E101" s="5">
        <v>22415949462</v>
      </c>
      <c r="F101" s="5">
        <v>22472068945</v>
      </c>
      <c r="G101" s="5">
        <v>20464150937</v>
      </c>
      <c r="I101" s="5">
        <v>22472068945</v>
      </c>
      <c r="J101" s="5">
        <v>15859995567</v>
      </c>
      <c r="K101" s="5">
        <v>24825228281</v>
      </c>
      <c r="L101" s="5">
        <v>31516464324</v>
      </c>
      <c r="M101" s="5">
        <v>40659808634</v>
      </c>
      <c r="N101" s="5">
        <v>59983240913</v>
      </c>
      <c r="O101" s="5">
        <v>74381415334</v>
      </c>
    </row>
    <row r="102" spans="3:21" ht="15.5" x14ac:dyDescent="0.35">
      <c r="C102" t="s">
        <v>125</v>
      </c>
      <c r="D102" s="5">
        <v>10718398093</v>
      </c>
      <c r="E102" s="5">
        <v>6887158437</v>
      </c>
      <c r="F102" s="5">
        <v>10718398092</v>
      </c>
      <c r="G102" s="5">
        <v>6887158437</v>
      </c>
      <c r="I102" s="5">
        <v>10718398092</v>
      </c>
      <c r="J102" s="5">
        <v>6887158437</v>
      </c>
      <c r="O102" s="5">
        <v>3133502046</v>
      </c>
      <c r="P102" s="5">
        <v>3396480871</v>
      </c>
      <c r="Q102" s="5">
        <v>1533178531</v>
      </c>
      <c r="R102" s="5">
        <v>1421973618</v>
      </c>
      <c r="S102" s="5">
        <v>1292323756</v>
      </c>
      <c r="T102" s="5">
        <v>899082014</v>
      </c>
      <c r="U102" s="5">
        <v>1032987511</v>
      </c>
    </row>
    <row r="103" spans="3:21" ht="15.5" x14ac:dyDescent="0.35">
      <c r="C103" t="s">
        <v>134</v>
      </c>
      <c r="D103" s="5">
        <v>14381163362028</v>
      </c>
      <c r="E103" s="5">
        <v>13730398502938</v>
      </c>
      <c r="F103" s="5">
        <v>13417627732786</v>
      </c>
      <c r="G103" s="5">
        <v>13173475821344</v>
      </c>
      <c r="I103" s="5">
        <v>13417627732786</v>
      </c>
      <c r="J103" s="5">
        <v>11870492065642</v>
      </c>
      <c r="K103" s="5">
        <v>11075151083905</v>
      </c>
      <c r="L103" s="5">
        <v>10183411235537</v>
      </c>
      <c r="M103" s="5">
        <v>7721344206381</v>
      </c>
      <c r="N103" s="5">
        <v>6275182366166</v>
      </c>
      <c r="O103" s="5">
        <v>5108848026690</v>
      </c>
      <c r="P103" s="5">
        <v>2534266276655</v>
      </c>
      <c r="Q103" s="5">
        <v>2535110634198</v>
      </c>
      <c r="R103" s="5">
        <v>2311229050401</v>
      </c>
      <c r="S103" s="5">
        <v>2073669626056</v>
      </c>
      <c r="T103" s="5">
        <v>1641450609400</v>
      </c>
      <c r="U103" s="5">
        <v>854800557629</v>
      </c>
    </row>
    <row r="104" spans="3:21" ht="15.5" x14ac:dyDescent="0.35">
      <c r="C104" t="s">
        <v>135</v>
      </c>
    </row>
    <row r="105" spans="3:21" ht="15.5" x14ac:dyDescent="0.35">
      <c r="C105" t="s">
        <v>136</v>
      </c>
    </row>
    <row r="106" spans="3:21" ht="15.5" x14ac:dyDescent="0.35">
      <c r="C106" t="s">
        <v>636</v>
      </c>
      <c r="D106" s="5">
        <v>49088157382</v>
      </c>
      <c r="E106" s="5">
        <v>56351524115</v>
      </c>
      <c r="F106" s="5">
        <v>52718913740</v>
      </c>
      <c r="G106" s="5">
        <v>53515464969</v>
      </c>
      <c r="I106" s="5">
        <v>52718913740</v>
      </c>
      <c r="J106" s="5">
        <v>54949374343</v>
      </c>
      <c r="K106" s="5">
        <v>57419625960</v>
      </c>
      <c r="L106" s="5">
        <v>80974154780</v>
      </c>
      <c r="M106" s="5">
        <v>68122263394</v>
      </c>
      <c r="N106" s="5">
        <v>52208178876</v>
      </c>
      <c r="O106" s="5">
        <v>15528999851</v>
      </c>
      <c r="P106" s="5">
        <v>13558358125</v>
      </c>
      <c r="Q106" s="5">
        <v>11549697480</v>
      </c>
      <c r="R106" s="5">
        <v>11361686978</v>
      </c>
      <c r="S106" s="5">
        <v>8274945631</v>
      </c>
      <c r="T106" s="5">
        <v>7516925026</v>
      </c>
      <c r="U106" s="5">
        <v>3872822356</v>
      </c>
    </row>
    <row r="107" spans="3:21" ht="15.5" x14ac:dyDescent="0.35">
      <c r="C107" t="s">
        <v>637</v>
      </c>
      <c r="D107" s="5">
        <v>8519173800315</v>
      </c>
      <c r="E107" s="5">
        <v>8534459661267</v>
      </c>
      <c r="F107" s="5">
        <v>8174482133087</v>
      </c>
      <c r="G107" s="5">
        <v>7793156475968</v>
      </c>
      <c r="I107" s="5">
        <v>8174482133087</v>
      </c>
      <c r="J107" s="5">
        <v>6818150348265</v>
      </c>
      <c r="K107" s="5">
        <v>6069744599248</v>
      </c>
      <c r="L107" s="5">
        <v>5368611972518</v>
      </c>
      <c r="M107" s="5">
        <v>3963989455037</v>
      </c>
      <c r="N107" s="5">
        <v>3164050064286</v>
      </c>
      <c r="O107" s="5">
        <v>2337168922808</v>
      </c>
      <c r="P107" s="5">
        <v>1799597552997</v>
      </c>
      <c r="Q107" s="5">
        <v>1981823438496</v>
      </c>
      <c r="R107" s="5">
        <v>1615093783883</v>
      </c>
      <c r="S107" s="5">
        <v>1470891173583</v>
      </c>
      <c r="T107" s="5">
        <v>1204317982767</v>
      </c>
      <c r="U107" s="5">
        <v>559201562495</v>
      </c>
    </row>
    <row r="108" spans="3:21" ht="15.5" x14ac:dyDescent="0.35">
      <c r="C108" t="s">
        <v>638</v>
      </c>
      <c r="D108" s="5">
        <v>8519173800315</v>
      </c>
      <c r="E108" s="5">
        <v>8534459661267</v>
      </c>
      <c r="F108" s="5">
        <v>8174482133087</v>
      </c>
      <c r="G108" s="5">
        <v>7793156475968</v>
      </c>
      <c r="I108" s="5">
        <v>8174482133087</v>
      </c>
      <c r="J108" s="5">
        <v>6818150348265</v>
      </c>
      <c r="K108" s="5">
        <v>6069744599248</v>
      </c>
      <c r="L108" s="5">
        <v>5368611972518</v>
      </c>
      <c r="M108" s="5">
        <v>3963989455037</v>
      </c>
      <c r="N108" s="5">
        <v>3164050064286</v>
      </c>
      <c r="O108" s="5">
        <v>2337168922808</v>
      </c>
      <c r="P108" s="5">
        <v>1799597552997</v>
      </c>
      <c r="Q108" s="5">
        <v>1981823438496</v>
      </c>
      <c r="R108" s="5">
        <v>1615093783883</v>
      </c>
      <c r="S108" s="5">
        <v>1470891173583</v>
      </c>
      <c r="T108" s="5">
        <v>1204317982767</v>
      </c>
      <c r="U108" s="5">
        <v>559201562495</v>
      </c>
    </row>
    <row r="109" spans="3:21" ht="15.5" x14ac:dyDescent="0.35">
      <c r="C109" t="s">
        <v>639</v>
      </c>
      <c r="D109" s="5">
        <v>1394250342409</v>
      </c>
      <c r="E109" s="5">
        <v>703726843230</v>
      </c>
      <c r="F109" s="5">
        <v>803889141551</v>
      </c>
      <c r="G109" s="5">
        <v>962467320543</v>
      </c>
      <c r="I109" s="5">
        <v>803889141551</v>
      </c>
      <c r="J109" s="5">
        <v>725612748572</v>
      </c>
      <c r="K109" s="5">
        <v>744262551516</v>
      </c>
      <c r="L109" s="5">
        <v>600081913207</v>
      </c>
      <c r="M109" s="5">
        <v>575663144357</v>
      </c>
      <c r="N109" s="5">
        <v>474268534801</v>
      </c>
      <c r="O109" s="5">
        <v>699912715163</v>
      </c>
      <c r="P109" s="5">
        <v>231429577687</v>
      </c>
      <c r="Q109" s="5">
        <v>73044723690</v>
      </c>
      <c r="R109" s="5">
        <v>226325816603</v>
      </c>
      <c r="S109" s="5">
        <v>150676737056</v>
      </c>
      <c r="T109" s="5">
        <v>1878891530</v>
      </c>
      <c r="U109" s="5">
        <v>10480495874</v>
      </c>
    </row>
    <row r="110" spans="3:21" ht="15.5" x14ac:dyDescent="0.35">
      <c r="C110" t="s">
        <v>688</v>
      </c>
      <c r="D110" s="5">
        <v>1394250342409</v>
      </c>
      <c r="E110" s="5">
        <v>703726843230</v>
      </c>
      <c r="F110" s="5">
        <v>803889141551</v>
      </c>
      <c r="G110" s="5">
        <v>962467320543</v>
      </c>
      <c r="I110" s="5">
        <v>803889141551</v>
      </c>
      <c r="J110" s="5">
        <v>725612748572</v>
      </c>
      <c r="K110" s="5">
        <v>744262551516</v>
      </c>
      <c r="L110" s="5">
        <v>600081913207</v>
      </c>
      <c r="M110" s="5">
        <v>575663144357</v>
      </c>
      <c r="N110" s="5">
        <v>474268534801</v>
      </c>
      <c r="O110" s="5">
        <v>699912715163</v>
      </c>
      <c r="P110" s="5">
        <v>231429577687</v>
      </c>
      <c r="Q110" s="5">
        <v>73044723690</v>
      </c>
      <c r="R110" s="5">
        <v>226325816603</v>
      </c>
      <c r="S110" s="5">
        <v>150676737056</v>
      </c>
      <c r="T110" s="5">
        <v>1878891530</v>
      </c>
      <c r="U110" s="5">
        <v>10480495874</v>
      </c>
    </row>
    <row r="111" spans="3:21" ht="15.5" x14ac:dyDescent="0.35">
      <c r="C111" t="s">
        <v>143</v>
      </c>
      <c r="D111" s="5">
        <v>8587272447</v>
      </c>
      <c r="E111" s="5">
        <v>10443286365</v>
      </c>
      <c r="F111" s="5">
        <v>29037071103</v>
      </c>
      <c r="G111" s="5">
        <v>8779548018</v>
      </c>
      <c r="I111" s="5">
        <v>29037071103</v>
      </c>
      <c r="J111" s="5">
        <v>33772145838</v>
      </c>
      <c r="K111" s="5">
        <v>11219855469</v>
      </c>
      <c r="L111" s="5">
        <v>14327487501</v>
      </c>
      <c r="M111" s="5">
        <v>4259981868</v>
      </c>
      <c r="N111" s="5">
        <v>4641969628</v>
      </c>
      <c r="O111" s="5">
        <v>4582819154</v>
      </c>
      <c r="P111" s="5">
        <v>2903792917</v>
      </c>
      <c r="Q111" s="5">
        <v>2946150794</v>
      </c>
      <c r="R111" s="5">
        <v>3415518993</v>
      </c>
      <c r="S111" s="5">
        <v>4696959008</v>
      </c>
      <c r="T111" s="5">
        <v>2439809370</v>
      </c>
      <c r="U111" s="5">
        <v>2552334812</v>
      </c>
    </row>
    <row r="112" spans="3:21" ht="15.5" x14ac:dyDescent="0.35">
      <c r="C112" t="s">
        <v>689</v>
      </c>
      <c r="D112" s="5">
        <v>35586734582</v>
      </c>
      <c r="E112" s="5">
        <v>64721819779</v>
      </c>
      <c r="G112" s="5">
        <v>34496580653</v>
      </c>
      <c r="K112" s="5">
        <v>11175871878</v>
      </c>
      <c r="L112" s="5">
        <v>10167621299</v>
      </c>
      <c r="M112" s="5">
        <v>12515294774</v>
      </c>
      <c r="N112" s="5">
        <v>3704084007</v>
      </c>
    </row>
    <row r="113" spans="2:21" ht="15.5" x14ac:dyDescent="0.35">
      <c r="C113" t="s">
        <v>159</v>
      </c>
      <c r="D113" s="5">
        <v>10471448690734</v>
      </c>
      <c r="E113" s="5">
        <v>9875324157414</v>
      </c>
      <c r="F113" s="5">
        <v>9620197374777</v>
      </c>
      <c r="G113" s="5">
        <v>9414602106041</v>
      </c>
      <c r="I113" s="5">
        <v>9620197374777</v>
      </c>
      <c r="J113" s="5">
        <v>8234810098920</v>
      </c>
      <c r="K113" s="5">
        <v>7490665565577</v>
      </c>
      <c r="L113" s="5">
        <v>6631051588525</v>
      </c>
      <c r="M113" s="5">
        <v>4681638119882</v>
      </c>
      <c r="N113" s="5">
        <v>3753255346328</v>
      </c>
      <c r="O113" s="5">
        <v>3087019609149</v>
      </c>
      <c r="P113" s="5">
        <v>2060206209436</v>
      </c>
      <c r="Q113" s="5">
        <v>2077023034630</v>
      </c>
      <c r="R113" s="5">
        <v>1865150876816</v>
      </c>
      <c r="S113" s="5">
        <v>1640988601481</v>
      </c>
      <c r="T113" s="5">
        <v>1222434998285</v>
      </c>
      <c r="U113" s="5">
        <v>581212070976</v>
      </c>
    </row>
    <row r="114" spans="2:21" ht="15.5" x14ac:dyDescent="0.35">
      <c r="C114" t="s">
        <v>160</v>
      </c>
    </row>
    <row r="115" spans="2:21" ht="15.5" x14ac:dyDescent="0.35">
      <c r="C115" t="s">
        <v>161</v>
      </c>
      <c r="D115" s="5">
        <v>1689239118500</v>
      </c>
      <c r="E115" s="5">
        <v>1689239118500</v>
      </c>
      <c r="F115" s="5">
        <v>1689239118500</v>
      </c>
      <c r="G115" s="5">
        <v>1703779227400</v>
      </c>
      <c r="I115" s="5">
        <v>1689239118500</v>
      </c>
      <c r="J115" s="5">
        <v>1703779227400</v>
      </c>
      <c r="K115" s="5">
        <v>1703779227400</v>
      </c>
      <c r="L115" s="5">
        <v>1703779227400</v>
      </c>
      <c r="M115" s="5">
        <v>1409998511100</v>
      </c>
      <c r="N115" s="5">
        <v>1156278801600</v>
      </c>
      <c r="O115" s="5">
        <v>634155414600</v>
      </c>
      <c r="P115" s="5">
        <v>225000000000</v>
      </c>
      <c r="Q115" s="5">
        <v>225000000000</v>
      </c>
      <c r="R115" s="5">
        <v>225000000000</v>
      </c>
      <c r="S115" s="5">
        <v>225000000000</v>
      </c>
      <c r="T115" s="5">
        <v>225000000000</v>
      </c>
      <c r="U115" s="5">
        <v>175000000000</v>
      </c>
    </row>
    <row r="116" spans="2:21" ht="15.5" x14ac:dyDescent="0.35">
      <c r="C116" t="s">
        <v>162</v>
      </c>
      <c r="D116" s="5">
        <v>1592824553749</v>
      </c>
      <c r="E116" s="5">
        <v>1592824553749</v>
      </c>
      <c r="F116" s="5">
        <v>1592824553749</v>
      </c>
      <c r="G116" s="5">
        <v>1633485884545</v>
      </c>
      <c r="I116" s="5">
        <v>1592824553749</v>
      </c>
      <c r="J116" s="5">
        <v>1633485884545</v>
      </c>
      <c r="K116" s="5">
        <v>1633485884545</v>
      </c>
      <c r="L116" s="5">
        <v>1633485884545</v>
      </c>
      <c r="M116" s="5">
        <v>1429008469465</v>
      </c>
      <c r="N116" s="5">
        <v>1183980592336</v>
      </c>
      <c r="O116" s="5">
        <v>1208657809142</v>
      </c>
      <c r="P116" s="5">
        <v>472000000</v>
      </c>
      <c r="Q116" s="5">
        <v>472000000</v>
      </c>
      <c r="R116" s="5">
        <v>472000000</v>
      </c>
      <c r="S116" s="5">
        <v>172000000</v>
      </c>
      <c r="T116" s="5">
        <v>172000000</v>
      </c>
    </row>
    <row r="117" spans="2:21" ht="15.5" x14ac:dyDescent="0.35">
      <c r="C117" t="s">
        <v>163</v>
      </c>
      <c r="D117" s="5">
        <v>558342220213</v>
      </c>
      <c r="E117" s="5">
        <v>497847437126</v>
      </c>
      <c r="F117" s="5">
        <v>434665420443</v>
      </c>
      <c r="G117" s="5">
        <v>396660940087</v>
      </c>
      <c r="I117" s="5">
        <v>434665420443</v>
      </c>
      <c r="J117" s="5">
        <v>273457068366</v>
      </c>
      <c r="K117" s="5">
        <v>219937911086</v>
      </c>
      <c r="L117" s="5">
        <v>188390849699</v>
      </c>
      <c r="M117" s="5">
        <v>171005794394</v>
      </c>
      <c r="N117" s="5">
        <v>150778291699</v>
      </c>
      <c r="O117" s="5">
        <v>150114584804</v>
      </c>
      <c r="P117" s="5">
        <v>161953786721</v>
      </c>
      <c r="Q117" s="5">
        <v>144662989021</v>
      </c>
      <c r="R117" s="5">
        <v>132642141051</v>
      </c>
      <c r="S117" s="5">
        <v>117986219011</v>
      </c>
      <c r="T117" s="5">
        <v>102394333796</v>
      </c>
      <c r="U117" s="5">
        <v>98588486654</v>
      </c>
    </row>
    <row r="118" spans="2:21" ht="15.5" x14ac:dyDescent="0.35">
      <c r="C118" t="s">
        <v>164</v>
      </c>
      <c r="D118" s="5">
        <v>79478968652</v>
      </c>
      <c r="E118" s="5">
        <v>47484054393</v>
      </c>
      <c r="F118" s="5">
        <v>47484054393</v>
      </c>
      <c r="G118" s="5">
        <v>47484054393</v>
      </c>
      <c r="I118" s="5">
        <v>47484054393</v>
      </c>
      <c r="J118" s="5">
        <v>37486454404</v>
      </c>
      <c r="K118" s="5">
        <v>31756097833</v>
      </c>
      <c r="L118" s="5">
        <v>29114061441</v>
      </c>
      <c r="M118" s="5">
        <v>25622000000</v>
      </c>
      <c r="N118" s="5">
        <v>25622000000</v>
      </c>
      <c r="O118" s="5">
        <v>25622000000</v>
      </c>
      <c r="P118" s="5">
        <v>25622000000</v>
      </c>
      <c r="Q118" s="5">
        <v>25622000000</v>
      </c>
      <c r="R118" s="5">
        <v>25622000000</v>
      </c>
      <c r="S118" s="5">
        <v>25622000000</v>
      </c>
      <c r="T118" s="5">
        <v>25000000000</v>
      </c>
      <c r="U118" s="5">
        <v>25000000000</v>
      </c>
    </row>
    <row r="119" spans="2:21" ht="15.5" x14ac:dyDescent="0.35">
      <c r="C119" t="s">
        <v>165</v>
      </c>
      <c r="D119" s="5">
        <v>478863251561</v>
      </c>
      <c r="E119" s="5">
        <v>450363382733</v>
      </c>
      <c r="F119" s="5">
        <v>387181366050</v>
      </c>
      <c r="G119" s="5">
        <v>349176885694</v>
      </c>
      <c r="I119" s="5">
        <v>387181366050</v>
      </c>
      <c r="J119" s="5">
        <v>235970613962</v>
      </c>
      <c r="K119" s="5">
        <v>188181813253</v>
      </c>
      <c r="L119" s="5">
        <v>159276788258</v>
      </c>
      <c r="M119" s="5">
        <v>145383794394</v>
      </c>
      <c r="N119" s="5">
        <v>125156291699</v>
      </c>
      <c r="O119" s="5">
        <v>124492584804</v>
      </c>
      <c r="P119" s="5">
        <v>136331786721</v>
      </c>
      <c r="Q119" s="5">
        <v>119040989021</v>
      </c>
      <c r="R119" s="5">
        <v>107020141051</v>
      </c>
      <c r="S119" s="5">
        <v>92364219011</v>
      </c>
      <c r="T119" s="5">
        <v>77394333796</v>
      </c>
      <c r="U119" s="5">
        <v>73588486654</v>
      </c>
    </row>
    <row r="120" spans="2:21" ht="15.5" x14ac:dyDescent="0.35">
      <c r="C120" t="s">
        <v>166</v>
      </c>
      <c r="D120" s="5">
        <v>558342220213</v>
      </c>
      <c r="E120" s="5">
        <v>497847437126</v>
      </c>
      <c r="F120" s="5">
        <v>434665420443</v>
      </c>
      <c r="G120" s="5">
        <v>396660940087</v>
      </c>
      <c r="I120" s="5">
        <v>434665420443</v>
      </c>
      <c r="J120" s="5">
        <v>273457068366</v>
      </c>
      <c r="K120" s="5">
        <v>219937911086</v>
      </c>
      <c r="L120" s="5">
        <v>188390849699</v>
      </c>
      <c r="M120" s="5">
        <v>171005794394</v>
      </c>
      <c r="N120" s="5">
        <v>150778291699</v>
      </c>
      <c r="O120" s="5">
        <v>150114584804</v>
      </c>
      <c r="P120" s="5">
        <v>161953786721</v>
      </c>
      <c r="Q120" s="5">
        <v>144662989021</v>
      </c>
      <c r="R120" s="5">
        <v>132642141051</v>
      </c>
      <c r="S120" s="5">
        <v>117986219011</v>
      </c>
      <c r="T120" s="5">
        <v>102394333796</v>
      </c>
      <c r="U120" s="5">
        <v>98588486654</v>
      </c>
    </row>
    <row r="121" spans="2:21" ht="15.5" x14ac:dyDescent="0.35">
      <c r="C121" t="s">
        <v>10</v>
      </c>
      <c r="D121" s="5">
        <v>14785666148912</v>
      </c>
      <c r="E121" s="5">
        <v>14718294135803</v>
      </c>
      <c r="F121" s="5">
        <v>3797430358009</v>
      </c>
      <c r="G121" s="5">
        <v>3758873715303</v>
      </c>
      <c r="I121" s="5">
        <v>3797430358009</v>
      </c>
      <c r="J121" s="5">
        <v>3635681966722</v>
      </c>
      <c r="K121" s="5">
        <v>3584485518328</v>
      </c>
      <c r="L121" s="5">
        <v>3552359647012</v>
      </c>
      <c r="M121" s="5">
        <v>3039706086499</v>
      </c>
      <c r="N121" s="5">
        <v>2521927019838</v>
      </c>
      <c r="O121" s="5">
        <v>2021828417541</v>
      </c>
      <c r="P121" s="5">
        <v>474060067219</v>
      </c>
      <c r="Q121" s="5">
        <v>458087599568</v>
      </c>
      <c r="R121" s="5">
        <v>446078173585</v>
      </c>
      <c r="S121" s="5">
        <v>432681024575</v>
      </c>
      <c r="T121" s="5">
        <v>419015611115</v>
      </c>
      <c r="U121" s="5">
        <v>273588486654</v>
      </c>
    </row>
    <row r="122" spans="2:21" ht="15.5" x14ac:dyDescent="0.35">
      <c r="C122" t="s">
        <v>168</v>
      </c>
      <c r="D122" s="5">
        <v>25257114839646</v>
      </c>
      <c r="E122" s="5">
        <v>24593618293217</v>
      </c>
      <c r="F122" s="5">
        <v>13417627732786</v>
      </c>
      <c r="G122" s="5">
        <v>13173475821344</v>
      </c>
      <c r="I122" s="5">
        <v>13417627732786</v>
      </c>
      <c r="J122" s="5">
        <v>11870492065642</v>
      </c>
      <c r="K122" s="5">
        <v>11075151083905</v>
      </c>
      <c r="L122" s="5">
        <v>10183411235537</v>
      </c>
      <c r="M122" s="5">
        <v>7721344206381</v>
      </c>
      <c r="N122" s="5">
        <v>6275182366166</v>
      </c>
      <c r="O122" s="5">
        <v>5108848026690</v>
      </c>
      <c r="P122" s="5">
        <v>2534266276655</v>
      </c>
      <c r="Q122" s="5">
        <v>2535110634198</v>
      </c>
      <c r="R122" s="5">
        <v>2311229050401</v>
      </c>
      <c r="S122" s="5">
        <v>2073669626056</v>
      </c>
      <c r="T122" s="5">
        <v>1641450609400</v>
      </c>
      <c r="U122" s="5">
        <v>854800557630</v>
      </c>
    </row>
    <row r="123" spans="2:21" ht="15.5" x14ac:dyDescent="0.35">
      <c r="C123" t="s">
        <v>169</v>
      </c>
      <c r="D123" s="5">
        <v>16892391185</v>
      </c>
      <c r="E123" s="5">
        <v>16892391185</v>
      </c>
      <c r="F123" s="5">
        <v>16892391185</v>
      </c>
      <c r="G123" s="5">
        <v>17037792274</v>
      </c>
      <c r="I123" s="5">
        <v>16892391185</v>
      </c>
      <c r="J123" s="5">
        <v>17037792274</v>
      </c>
      <c r="K123" s="5">
        <v>17037792274</v>
      </c>
      <c r="L123" s="5">
        <v>17037792274</v>
      </c>
      <c r="M123" s="5">
        <v>14099985111</v>
      </c>
      <c r="N123" s="5">
        <v>11562788016</v>
      </c>
      <c r="O123" s="5">
        <v>6341554146</v>
      </c>
      <c r="P123" s="5">
        <v>2250000000</v>
      </c>
      <c r="Q123" s="5">
        <v>2250000000</v>
      </c>
      <c r="R123" s="5">
        <v>2250000000</v>
      </c>
      <c r="S123" s="5">
        <v>2250000000</v>
      </c>
      <c r="T123" s="5">
        <v>2250000000</v>
      </c>
      <c r="U123" s="5">
        <v>1750000000</v>
      </c>
    </row>
    <row r="125" spans="2:21" ht="15.5" x14ac:dyDescent="0.35">
      <c r="B125" t="s">
        <v>170</v>
      </c>
      <c r="C125" t="s">
        <v>171</v>
      </c>
      <c r="D125" s="5">
        <v>-129503523397</v>
      </c>
      <c r="E125" s="5">
        <v>729964047185</v>
      </c>
      <c r="F125" s="5">
        <v>-379706660195</v>
      </c>
      <c r="G125" s="5">
        <v>138342291539</v>
      </c>
      <c r="I125" s="5">
        <v>-68071515541</v>
      </c>
      <c r="J125" s="5">
        <v>55511852349</v>
      </c>
      <c r="K125" s="5">
        <v>529781617577</v>
      </c>
      <c r="L125" s="5">
        <v>-983690384631</v>
      </c>
      <c r="M125" s="5">
        <v>156926390942</v>
      </c>
      <c r="N125" s="5">
        <v>-577732704371</v>
      </c>
      <c r="O125" s="5">
        <v>-200538666396</v>
      </c>
      <c r="P125" s="5">
        <v>264017117345</v>
      </c>
      <c r="Q125" s="5">
        <v>140809583408</v>
      </c>
      <c r="R125" s="5">
        <v>-213292930926</v>
      </c>
      <c r="S125" s="5">
        <v>148078946347</v>
      </c>
      <c r="T125" s="5">
        <v>173131306005</v>
      </c>
      <c r="U125" s="5">
        <v>-2200244199</v>
      </c>
    </row>
    <row r="126" spans="2:21" ht="15.5" x14ac:dyDescent="0.35">
      <c r="C126" t="s">
        <v>3353</v>
      </c>
      <c r="D126" s="5">
        <v>294938066062</v>
      </c>
      <c r="E126" s="5">
        <v>346739918829</v>
      </c>
      <c r="F126" s="5">
        <v>286118199072</v>
      </c>
      <c r="G126" s="5">
        <v>327344319211</v>
      </c>
      <c r="I126" s="5">
        <v>1180086584789</v>
      </c>
      <c r="J126" s="5">
        <v>1030205604108</v>
      </c>
      <c r="K126" s="5">
        <v>995617012022</v>
      </c>
      <c r="L126" s="5">
        <v>686750178301</v>
      </c>
      <c r="M126" s="5">
        <v>532809338493</v>
      </c>
      <c r="N126" s="5">
        <v>436330407437</v>
      </c>
      <c r="O126" s="5">
        <v>400755336929</v>
      </c>
      <c r="P126" s="5">
        <v>198669873855</v>
      </c>
      <c r="Q126" s="5">
        <v>198161369529</v>
      </c>
      <c r="R126" s="5">
        <v>193455221144</v>
      </c>
      <c r="S126" s="5">
        <v>185310816267</v>
      </c>
      <c r="T126" s="5">
        <v>123410092433</v>
      </c>
      <c r="U126" s="5">
        <v>58544903502</v>
      </c>
    </row>
    <row r="127" spans="2:21" ht="15.5" x14ac:dyDescent="0.35">
      <c r="C127" t="s">
        <v>224</v>
      </c>
      <c r="D127" s="5">
        <v>-135265073230</v>
      </c>
      <c r="E127" s="5">
        <v>-127109875734</v>
      </c>
      <c r="F127" s="5">
        <v>-133650112012</v>
      </c>
      <c r="G127" s="5">
        <v>-127427975774</v>
      </c>
      <c r="I127" s="5">
        <v>-510053676731</v>
      </c>
      <c r="J127" s="5">
        <v>-434281866511</v>
      </c>
      <c r="K127" s="5">
        <v>-388600021522</v>
      </c>
      <c r="L127" s="5">
        <v>-223717029223</v>
      </c>
      <c r="M127" s="5">
        <v>-206721020267</v>
      </c>
      <c r="N127" s="5">
        <v>-188063918688</v>
      </c>
      <c r="O127" s="5">
        <v>-192313291745</v>
      </c>
      <c r="P127" s="5">
        <v>-118083811257</v>
      </c>
      <c r="Q127" s="5">
        <v>-124210346108</v>
      </c>
      <c r="R127" s="5">
        <v>-121132591978</v>
      </c>
      <c r="S127" s="5">
        <v>-118748711516</v>
      </c>
      <c r="T127" s="5">
        <v>-83330542421</v>
      </c>
      <c r="U127" s="5">
        <v>-28286680352</v>
      </c>
    </row>
    <row r="128" spans="2:21" ht="15.5" x14ac:dyDescent="0.35">
      <c r="C128" t="s">
        <v>1334</v>
      </c>
      <c r="D128" s="5">
        <v>15985413537</v>
      </c>
      <c r="E128" s="5">
        <v>23165363221</v>
      </c>
      <c r="F128" s="5">
        <v>7794401177</v>
      </c>
      <c r="G128" s="5">
        <v>7332533029</v>
      </c>
      <c r="I128" s="5">
        <v>27412671416</v>
      </c>
      <c r="J128" s="5">
        <v>28296309240</v>
      </c>
      <c r="K128" s="5">
        <v>16948994516</v>
      </c>
      <c r="L128" s="5">
        <v>10436408252</v>
      </c>
      <c r="M128" s="5">
        <v>7264005807</v>
      </c>
      <c r="N128" s="5">
        <v>6514829038</v>
      </c>
      <c r="O128" s="5">
        <v>5948756181</v>
      </c>
      <c r="P128" s="5">
        <v>1283860177</v>
      </c>
      <c r="Q128" s="5">
        <v>2994681556</v>
      </c>
      <c r="R128" s="5">
        <v>2690685073</v>
      </c>
      <c r="S128" s="5">
        <v>2468870588</v>
      </c>
      <c r="T128" s="5">
        <v>1606115265</v>
      </c>
      <c r="U128" s="5">
        <v>926244200</v>
      </c>
    </row>
    <row r="129" spans="3:21" ht="15.5" x14ac:dyDescent="0.35">
      <c r="C129" t="s">
        <v>366</v>
      </c>
      <c r="D129" s="5">
        <v>-34654807983</v>
      </c>
      <c r="E129" s="5">
        <v>-47715674765</v>
      </c>
      <c r="F129" s="5">
        <v>-40400659051</v>
      </c>
      <c r="G129" s="5">
        <v>-32658876809</v>
      </c>
      <c r="I129" s="5">
        <v>-149594741366</v>
      </c>
      <c r="J129" s="5">
        <v>-136787976072</v>
      </c>
      <c r="K129" s="5">
        <v>-128786189733</v>
      </c>
      <c r="L129" s="5">
        <v>-115321448679</v>
      </c>
      <c r="M129" s="5">
        <v>-103097014761</v>
      </c>
      <c r="N129" s="5">
        <v>-105488079574</v>
      </c>
      <c r="O129" s="5">
        <v>-129661702290</v>
      </c>
      <c r="P129" s="5">
        <v>-79699846074</v>
      </c>
      <c r="Q129" s="5">
        <v>-60886894014</v>
      </c>
      <c r="R129" s="5">
        <v>-54635962258</v>
      </c>
      <c r="S129" s="5">
        <v>-47110276115</v>
      </c>
      <c r="T129" s="5">
        <v>-34259072206</v>
      </c>
      <c r="U129" s="5">
        <v>-22945003155</v>
      </c>
    </row>
    <row r="130" spans="3:21" ht="15.5" x14ac:dyDescent="0.35">
      <c r="C130" t="s">
        <v>694</v>
      </c>
      <c r="D130" s="5">
        <v>-26975520029</v>
      </c>
      <c r="E130" s="5">
        <v>-38076464317</v>
      </c>
      <c r="F130" s="5">
        <v>-17556122239</v>
      </c>
      <c r="G130" s="5">
        <v>-28811439875</v>
      </c>
      <c r="I130" s="5">
        <v>-107087278696</v>
      </c>
      <c r="J130" s="5">
        <v>-108756616795</v>
      </c>
      <c r="K130" s="5">
        <v>-132599517934</v>
      </c>
      <c r="L130" s="5">
        <v>-131997266717</v>
      </c>
      <c r="M130" s="5">
        <v>-83456058025</v>
      </c>
      <c r="N130" s="5">
        <v>-67385031874</v>
      </c>
      <c r="O130" s="5">
        <v>-84711043114</v>
      </c>
    </row>
    <row r="131" spans="3:21" ht="15.5" x14ac:dyDescent="0.35">
      <c r="C131" t="s">
        <v>1228</v>
      </c>
      <c r="D131" s="5">
        <v>36696141</v>
      </c>
      <c r="E131" s="5">
        <v>2789427</v>
      </c>
      <c r="F131" s="5">
        <v>2695</v>
      </c>
      <c r="I131" s="5">
        <v>-297305</v>
      </c>
      <c r="J131" s="5">
        <v>756088232</v>
      </c>
      <c r="K131" s="5">
        <v>-36017096</v>
      </c>
      <c r="L131" s="5">
        <v>334522204</v>
      </c>
      <c r="M131" s="5">
        <v>378764116</v>
      </c>
      <c r="N131" s="5">
        <v>-128829788</v>
      </c>
      <c r="O131" s="5">
        <v>-4994076345</v>
      </c>
      <c r="P131" s="5">
        <v>30525472164</v>
      </c>
      <c r="Q131" s="5">
        <v>2233934933</v>
      </c>
      <c r="R131" s="5">
        <v>-383240895</v>
      </c>
      <c r="S131" s="5">
        <v>2104316104</v>
      </c>
      <c r="T131" s="5">
        <v>1052084335</v>
      </c>
      <c r="U131" s="5">
        <v>1472252664</v>
      </c>
    </row>
    <row r="132" spans="3:21" ht="15.5" x14ac:dyDescent="0.35">
      <c r="C132" t="s">
        <v>1027</v>
      </c>
    </row>
    <row r="133" spans="3:21" ht="15.5" x14ac:dyDescent="0.35">
      <c r="C133" t="s">
        <v>1229</v>
      </c>
    </row>
    <row r="134" spans="3:21" ht="15.5" x14ac:dyDescent="0.35">
      <c r="C134" t="s">
        <v>1029</v>
      </c>
      <c r="D134" s="5">
        <v>50000000000</v>
      </c>
      <c r="E134" s="5">
        <v>100000000000</v>
      </c>
      <c r="F134" s="5">
        <v>100000000000</v>
      </c>
      <c r="G134" s="5">
        <v>-400000000000</v>
      </c>
      <c r="I134" s="5">
        <v>-300000000000</v>
      </c>
      <c r="K134" s="5">
        <v>1200000000</v>
      </c>
      <c r="L134" s="5">
        <v>11637017500</v>
      </c>
      <c r="M134" s="5">
        <v>334998552460</v>
      </c>
      <c r="N134" s="5">
        <v>-260903273568</v>
      </c>
      <c r="O134" s="5">
        <v>3225968778</v>
      </c>
    </row>
    <row r="135" spans="3:21" ht="15.5" x14ac:dyDescent="0.35">
      <c r="C135" t="s">
        <v>1271</v>
      </c>
      <c r="P135" s="5">
        <v>134972979737</v>
      </c>
      <c r="Q135" s="5">
        <v>-39150583847</v>
      </c>
      <c r="R135" s="5">
        <v>-179477806142</v>
      </c>
      <c r="S135" s="5">
        <v>-23504391299</v>
      </c>
      <c r="T135" s="5">
        <v>-62106288150</v>
      </c>
      <c r="U135" s="5">
        <v>-28505817554</v>
      </c>
    </row>
    <row r="136" spans="3:21" ht="15.5" x14ac:dyDescent="0.35">
      <c r="C136" t="s">
        <v>1033</v>
      </c>
      <c r="D136" s="5">
        <v>-943110210405</v>
      </c>
      <c r="E136" s="5">
        <v>239998359137</v>
      </c>
      <c r="F136" s="5">
        <v>-793668761332</v>
      </c>
      <c r="G136" s="5">
        <v>-464852381172</v>
      </c>
      <c r="I136" s="5">
        <v>-1597157583550</v>
      </c>
      <c r="J136" s="5">
        <v>-1048814513173</v>
      </c>
      <c r="K136" s="5">
        <v>-659521509739</v>
      </c>
      <c r="L136" s="5">
        <v>-2657955168614</v>
      </c>
      <c r="M136" s="5">
        <v>-1229976847382</v>
      </c>
      <c r="N136" s="5">
        <v>-1017551524768</v>
      </c>
      <c r="O136" s="5">
        <v>-356497889622</v>
      </c>
      <c r="P136" s="5">
        <v>136655940264</v>
      </c>
      <c r="Q136" s="5">
        <v>-50998313088</v>
      </c>
      <c r="R136" s="5">
        <v>-195535739319</v>
      </c>
      <c r="S136" s="5">
        <v>-280241599010</v>
      </c>
      <c r="T136" s="5">
        <v>-364512417609</v>
      </c>
      <c r="U136" s="5">
        <v>-248991872001</v>
      </c>
    </row>
    <row r="137" spans="3:21" ht="15.5" x14ac:dyDescent="0.35">
      <c r="C137" t="s">
        <v>1888</v>
      </c>
      <c r="D137" s="5">
        <v>-1492239340</v>
      </c>
      <c r="E137" s="5">
        <v>-827705449</v>
      </c>
      <c r="F137" s="5">
        <v>1409767284</v>
      </c>
      <c r="G137" s="5">
        <v>82324472</v>
      </c>
      <c r="I137" s="5">
        <v>934972859</v>
      </c>
      <c r="J137" s="5">
        <v>307570423</v>
      </c>
      <c r="K137" s="5">
        <v>-9044414189</v>
      </c>
      <c r="L137" s="5">
        <v>-5627392006</v>
      </c>
      <c r="M137" s="5">
        <v>-2101699531</v>
      </c>
      <c r="N137" s="5">
        <v>-5175024100</v>
      </c>
    </row>
    <row r="138" spans="3:21" ht="15.5" x14ac:dyDescent="0.35">
      <c r="C138" t="s">
        <v>3354</v>
      </c>
      <c r="D138" s="5">
        <v>11586763425</v>
      </c>
      <c r="F138" s="5">
        <v>503123941</v>
      </c>
      <c r="G138" s="5">
        <v>9967434970</v>
      </c>
      <c r="I138" s="5">
        <v>13470558911</v>
      </c>
      <c r="J138" s="5">
        <v>10980803931</v>
      </c>
      <c r="K138" s="5">
        <v>10688639714</v>
      </c>
      <c r="L138" s="5">
        <v>3663375000</v>
      </c>
      <c r="M138" s="5">
        <v>5127469999</v>
      </c>
      <c r="N138" s="5">
        <v>18801858454</v>
      </c>
      <c r="O138" s="5">
        <v>9726392432</v>
      </c>
      <c r="Q138" s="5">
        <v>4155070623</v>
      </c>
      <c r="R138" s="5">
        <v>-80975739905</v>
      </c>
    </row>
    <row r="139" spans="3:21" ht="15.5" x14ac:dyDescent="0.35">
      <c r="C139" t="s">
        <v>707</v>
      </c>
      <c r="D139" s="5">
        <v>-27099467069</v>
      </c>
      <c r="E139" s="5">
        <v>-16483758352</v>
      </c>
      <c r="F139" s="5">
        <v>27056816418</v>
      </c>
      <c r="G139" s="5">
        <v>-21532111574</v>
      </c>
      <c r="I139" s="5">
        <v>-322844825</v>
      </c>
      <c r="J139" s="5">
        <v>-3920649080</v>
      </c>
      <c r="K139" s="5">
        <v>-420465045</v>
      </c>
      <c r="L139" s="5">
        <v>1489783308</v>
      </c>
      <c r="M139" s="5">
        <v>194560948</v>
      </c>
      <c r="N139" s="5">
        <v>2893987335</v>
      </c>
      <c r="O139" s="5">
        <v>3041029307</v>
      </c>
      <c r="P139" s="5">
        <v>-14772871160</v>
      </c>
      <c r="Q139" s="5">
        <v>354956852</v>
      </c>
      <c r="R139" s="5">
        <v>3205576920</v>
      </c>
      <c r="S139" s="5">
        <v>14949631398</v>
      </c>
      <c r="T139" s="5">
        <v>-36051700697</v>
      </c>
      <c r="U139" s="5">
        <v>-4590991272</v>
      </c>
    </row>
    <row r="140" spans="3:21" ht="15.5" x14ac:dyDescent="0.35">
      <c r="C140" t="s">
        <v>1235</v>
      </c>
      <c r="D140" s="5">
        <v>-910115153389</v>
      </c>
      <c r="E140" s="5">
        <v>322686895336</v>
      </c>
      <c r="F140" s="5">
        <v>-664699053689</v>
      </c>
      <c r="G140" s="5">
        <v>-876334733304</v>
      </c>
      <c r="I140" s="5">
        <v>-1883074896605</v>
      </c>
      <c r="J140" s="5">
        <v>-1041446787899</v>
      </c>
      <c r="K140" s="5">
        <v>-657097749259</v>
      </c>
      <c r="L140" s="5">
        <v>-2646792384812</v>
      </c>
      <c r="M140" s="5">
        <v>-891757963506</v>
      </c>
      <c r="N140" s="5">
        <v>-1261933976647</v>
      </c>
      <c r="O140" s="5">
        <v>-340504499105</v>
      </c>
      <c r="P140" s="5">
        <v>256856048841</v>
      </c>
      <c r="Q140" s="5">
        <v>-85638869460</v>
      </c>
      <c r="R140" s="5">
        <v>-452783708446</v>
      </c>
      <c r="S140" s="5">
        <v>-288796358911</v>
      </c>
      <c r="T140" s="5">
        <v>-462670406456</v>
      </c>
      <c r="U140" s="5">
        <v>-282088680827</v>
      </c>
    </row>
    <row r="141" spans="3:21" ht="15.5" x14ac:dyDescent="0.35">
      <c r="C141" t="s">
        <v>3355</v>
      </c>
    </row>
    <row r="142" spans="3:21" ht="15.5" x14ac:dyDescent="0.35">
      <c r="C142" t="s">
        <v>636</v>
      </c>
      <c r="D142" s="5">
        <v>249134659</v>
      </c>
      <c r="E142" s="5">
        <v>-214682231</v>
      </c>
      <c r="F142" s="5">
        <v>284434887</v>
      </c>
      <c r="G142" s="5">
        <v>-1078157931</v>
      </c>
      <c r="I142" s="5">
        <v>95700673</v>
      </c>
      <c r="J142" s="5">
        <v>86358199</v>
      </c>
      <c r="K142" s="5">
        <v>-248444342</v>
      </c>
      <c r="L142" s="5">
        <v>244976289</v>
      </c>
      <c r="M142" s="5">
        <v>513306611</v>
      </c>
      <c r="N142" s="5">
        <v>-96882652</v>
      </c>
      <c r="O142" s="5">
        <v>-5093557110</v>
      </c>
      <c r="P142" s="5">
        <v>789350721</v>
      </c>
      <c r="Q142" s="5">
        <v>-713570644</v>
      </c>
    </row>
    <row r="143" spans="3:21" ht="15.5" x14ac:dyDescent="0.35">
      <c r="C143" t="s">
        <v>938</v>
      </c>
    </row>
    <row r="144" spans="3:21" ht="15.5" x14ac:dyDescent="0.35">
      <c r="C144" t="s">
        <v>905</v>
      </c>
      <c r="D144" s="5">
        <v>-37178856386</v>
      </c>
      <c r="E144" s="5">
        <v>60466817278</v>
      </c>
      <c r="F144" s="5">
        <v>354049800202</v>
      </c>
      <c r="G144" s="5">
        <v>85673192089</v>
      </c>
      <c r="I144" s="5">
        <v>139272305302</v>
      </c>
      <c r="J144" s="5">
        <v>420001619638</v>
      </c>
      <c r="K144" s="5">
        <v>147531653511</v>
      </c>
      <c r="L144" s="5">
        <v>454858835318</v>
      </c>
      <c r="M144" s="5">
        <v>115344631625</v>
      </c>
      <c r="N144" s="5">
        <v>-51863079954</v>
      </c>
      <c r="O144" s="5">
        <v>59141653785</v>
      </c>
      <c r="P144" s="5">
        <v>16945584102</v>
      </c>
      <c r="Q144" s="5">
        <v>34145013548</v>
      </c>
      <c r="R144" s="5">
        <v>11900969536</v>
      </c>
      <c r="S144" s="5">
        <v>-3516058556</v>
      </c>
      <c r="T144" s="5">
        <v>12407934232</v>
      </c>
      <c r="U144" s="5">
        <v>243504493</v>
      </c>
    </row>
    <row r="145" spans="3:21" ht="15.5" x14ac:dyDescent="0.35">
      <c r="C145" t="s">
        <v>906</v>
      </c>
      <c r="D145" s="5">
        <v>140151922594</v>
      </c>
      <c r="E145" s="5">
        <v>-133555099281</v>
      </c>
      <c r="F145" s="5">
        <v>117643009229</v>
      </c>
      <c r="G145" s="5">
        <v>-17177126595</v>
      </c>
      <c r="I145" s="5">
        <v>152151125924</v>
      </c>
      <c r="J145" s="5">
        <v>-61693860366</v>
      </c>
      <c r="K145" s="5">
        <v>-47112017724</v>
      </c>
      <c r="L145" s="5">
        <v>-49633253814</v>
      </c>
      <c r="M145" s="5">
        <v>2564824939</v>
      </c>
      <c r="N145" s="5">
        <v>188479765417</v>
      </c>
      <c r="O145" s="5">
        <v>144298180945</v>
      </c>
      <c r="P145" s="5">
        <v>-103310783266</v>
      </c>
      <c r="Q145" s="5">
        <v>128385392835</v>
      </c>
      <c r="R145" s="5">
        <v>-45505501416</v>
      </c>
      <c r="S145" s="5">
        <v>75352160037</v>
      </c>
      <c r="T145" s="5">
        <v>45207042426</v>
      </c>
      <c r="U145" s="5">
        <v>44473369618</v>
      </c>
    </row>
    <row r="146" spans="3:21" ht="15.5" x14ac:dyDescent="0.35">
      <c r="C146" t="s">
        <v>1101</v>
      </c>
      <c r="D146" s="5">
        <v>-118258927161</v>
      </c>
      <c r="E146" s="5">
        <v>433065810184</v>
      </c>
      <c r="F146" s="5">
        <v>-90367152312</v>
      </c>
      <c r="G146" s="5">
        <v>773116133130</v>
      </c>
      <c r="I146" s="5">
        <v>1064908353596</v>
      </c>
      <c r="J146" s="5">
        <v>390097989745</v>
      </c>
      <c r="K146" s="5">
        <v>600712990943</v>
      </c>
      <c r="L146" s="5">
        <v>999396935977</v>
      </c>
      <c r="M146" s="5">
        <v>682029934187</v>
      </c>
      <c r="N146" s="5">
        <v>690264456015</v>
      </c>
      <c r="O146" s="5">
        <v>207084027381</v>
      </c>
      <c r="P146" s="5">
        <v>-95860686335</v>
      </c>
      <c r="Q146" s="5">
        <v>204199248230</v>
      </c>
      <c r="R146" s="5">
        <v>177807142179</v>
      </c>
      <c r="S146" s="5">
        <v>194737089336</v>
      </c>
      <c r="T146" s="5">
        <v>587501443614</v>
      </c>
      <c r="U146" s="5">
        <v>275164513050</v>
      </c>
    </row>
    <row r="147" spans="3:21" ht="15.5" x14ac:dyDescent="0.35">
      <c r="C147" t="s">
        <v>1221</v>
      </c>
      <c r="D147" s="5">
        <v>-15285860953</v>
      </c>
      <c r="E147" s="5">
        <v>359977528181</v>
      </c>
      <c r="F147" s="5">
        <v>381325657119</v>
      </c>
      <c r="G147" s="5">
        <v>841612198624</v>
      </c>
      <c r="I147" s="5">
        <v>1356331784822</v>
      </c>
      <c r="J147" s="5">
        <v>748405749017</v>
      </c>
      <c r="K147" s="5">
        <v>701132626730</v>
      </c>
      <c r="L147" s="5">
        <v>1404622517481</v>
      </c>
      <c r="M147" s="5">
        <v>799939390751</v>
      </c>
      <c r="N147" s="5">
        <v>826881141478</v>
      </c>
      <c r="O147" s="5">
        <v>410523862111</v>
      </c>
      <c r="P147" s="5">
        <v>-182225885499</v>
      </c>
      <c r="Q147" s="5">
        <v>366729654613</v>
      </c>
      <c r="R147" s="5">
        <v>144202610299</v>
      </c>
      <c r="S147" s="5">
        <v>266573190817</v>
      </c>
      <c r="T147" s="5">
        <v>645116420272</v>
      </c>
      <c r="U147" s="5">
        <v>319881387161</v>
      </c>
    </row>
    <row r="148" spans="3:21" ht="15.5" x14ac:dyDescent="0.35">
      <c r="C148" t="s">
        <v>1038</v>
      </c>
      <c r="D148" s="5">
        <v>690523499180</v>
      </c>
      <c r="E148" s="5">
        <v>-100162298321</v>
      </c>
      <c r="F148" s="5">
        <v>-158578178992</v>
      </c>
      <c r="G148" s="5">
        <v>20419678065</v>
      </c>
      <c r="I148" s="5">
        <v>78276392979</v>
      </c>
      <c r="J148" s="5">
        <v>-18649802944</v>
      </c>
      <c r="K148" s="5">
        <v>144180638309</v>
      </c>
      <c r="L148" s="5">
        <v>24418768850</v>
      </c>
      <c r="M148" s="5">
        <v>101394609556</v>
      </c>
      <c r="N148" s="5">
        <v>-225644180362</v>
      </c>
      <c r="O148" s="5">
        <v>-261037689247</v>
      </c>
      <c r="P148" s="5">
        <v>158384853997</v>
      </c>
      <c r="Q148" s="5">
        <v>-153281092913</v>
      </c>
      <c r="R148" s="5">
        <v>75649079547</v>
      </c>
      <c r="S148" s="5">
        <v>148797845526</v>
      </c>
      <c r="T148" s="5">
        <v>-8601604343</v>
      </c>
      <c r="U148" s="5">
        <v>-50148221674</v>
      </c>
    </row>
    <row r="149" spans="3:21" ht="15.5" x14ac:dyDescent="0.35">
      <c r="C149" t="s">
        <v>3107</v>
      </c>
    </row>
    <row r="150" spans="3:21" ht="15.5" x14ac:dyDescent="0.35">
      <c r="C150" t="s">
        <v>143</v>
      </c>
      <c r="Q150" s="5">
        <v>479284986</v>
      </c>
      <c r="R150" s="5">
        <v>-218075233</v>
      </c>
      <c r="S150" s="5">
        <v>487050049</v>
      </c>
      <c r="T150" s="5">
        <v>-285783243</v>
      </c>
      <c r="U150" s="5">
        <v>871308305</v>
      </c>
    </row>
    <row r="151" spans="3:21" ht="15.5" x14ac:dyDescent="0.35">
      <c r="C151" t="s">
        <v>864</v>
      </c>
      <c r="D151" s="5">
        <v>-3072138858</v>
      </c>
      <c r="E151" s="5">
        <v>4899289559</v>
      </c>
      <c r="F151" s="5">
        <v>-2084341520</v>
      </c>
      <c r="G151" s="5">
        <v>924369667</v>
      </c>
      <c r="I151" s="5">
        <v>2789725945</v>
      </c>
      <c r="J151" s="5">
        <v>2163684926</v>
      </c>
      <c r="K151" s="5">
        <v>-8019886021</v>
      </c>
      <c r="L151" s="5">
        <v>8614610217</v>
      </c>
      <c r="M151" s="5">
        <v>-340967833</v>
      </c>
      <c r="N151" s="5">
        <v>1281817261</v>
      </c>
      <c r="O151" s="5">
        <v>1565503304</v>
      </c>
      <c r="P151" s="5">
        <v>10500000</v>
      </c>
      <c r="Q151" s="5">
        <v>-1029534385</v>
      </c>
      <c r="R151" s="5">
        <v>5056985853</v>
      </c>
      <c r="S151" s="5">
        <v>-449693425</v>
      </c>
      <c r="T151" s="5">
        <v>2026761875</v>
      </c>
      <c r="U151" s="5">
        <v>1158581491</v>
      </c>
    </row>
    <row r="152" spans="3:21" ht="15.5" x14ac:dyDescent="0.35">
      <c r="C152" t="s">
        <v>3356</v>
      </c>
      <c r="D152" s="5">
        <v>672414634028</v>
      </c>
      <c r="E152" s="5">
        <v>264499837188</v>
      </c>
      <c r="F152" s="5">
        <v>220947571494</v>
      </c>
      <c r="G152" s="5">
        <v>861878088425</v>
      </c>
      <c r="I152" s="5">
        <v>1437493604419</v>
      </c>
      <c r="J152" s="5">
        <v>732005989198</v>
      </c>
      <c r="K152" s="5">
        <v>837044934676</v>
      </c>
      <c r="L152" s="5">
        <v>1437900872837</v>
      </c>
      <c r="M152" s="5">
        <v>901506339085</v>
      </c>
      <c r="N152" s="5">
        <v>602421895725</v>
      </c>
      <c r="O152" s="5">
        <v>145958119058</v>
      </c>
      <c r="P152" s="5">
        <v>-23041180781</v>
      </c>
      <c r="Q152" s="5">
        <v>212184741657</v>
      </c>
      <c r="R152" s="5">
        <v>224690600466</v>
      </c>
      <c r="S152" s="5">
        <v>415408392967</v>
      </c>
      <c r="T152" s="5">
        <v>638255794561</v>
      </c>
      <c r="U152" s="5">
        <v>271763055283</v>
      </c>
    </row>
    <row r="153" spans="3:21" ht="15.5" x14ac:dyDescent="0.35">
      <c r="C153" t="s">
        <v>1046</v>
      </c>
      <c r="D153" s="5">
        <v>-237700519361</v>
      </c>
      <c r="E153" s="5">
        <v>587186732524</v>
      </c>
      <c r="F153" s="5">
        <v>-443751482195</v>
      </c>
      <c r="G153" s="5">
        <v>-14456644879</v>
      </c>
      <c r="I153" s="5">
        <v>-445581292186</v>
      </c>
      <c r="J153" s="5">
        <v>-309440798701</v>
      </c>
      <c r="K153" s="5">
        <v>179947185417</v>
      </c>
      <c r="L153" s="5">
        <v>-1208891511975</v>
      </c>
      <c r="M153" s="5">
        <v>9748375579</v>
      </c>
      <c r="N153" s="5">
        <v>-659512080922</v>
      </c>
      <c r="O153" s="5">
        <v>-194546380047</v>
      </c>
      <c r="P153" s="5">
        <v>233814868060</v>
      </c>
      <c r="Q153" s="5">
        <v>126545872197</v>
      </c>
      <c r="R153" s="5">
        <v>-228093107980</v>
      </c>
      <c r="S153" s="5">
        <v>126612034056</v>
      </c>
      <c r="T153" s="5">
        <v>175585388105</v>
      </c>
      <c r="U153" s="5">
        <v>-10325625544</v>
      </c>
    </row>
    <row r="154" spans="3:21" ht="15.5" x14ac:dyDescent="0.35">
      <c r="C154" t="s">
        <v>179</v>
      </c>
      <c r="D154" s="5">
        <v>-5867778534</v>
      </c>
      <c r="E154" s="5">
        <v>-14228742000</v>
      </c>
      <c r="F154" s="5">
        <v>-38260887642</v>
      </c>
      <c r="G154" s="5">
        <v>7020376636</v>
      </c>
      <c r="I154" s="5">
        <v>-63253485462</v>
      </c>
      <c r="J154" s="5">
        <v>-14478891152</v>
      </c>
      <c r="K154" s="5">
        <v>-12709828093</v>
      </c>
      <c r="L154" s="5">
        <v>-1284236794</v>
      </c>
      <c r="O154" s="5">
        <v>-1016265965</v>
      </c>
      <c r="P154" s="5">
        <v>-2493299580</v>
      </c>
      <c r="Q154" s="5">
        <v>-4029034685</v>
      </c>
      <c r="R154" s="5">
        <v>-5184934032</v>
      </c>
      <c r="S154" s="5">
        <v>-2558103037</v>
      </c>
      <c r="T154" s="5">
        <v>-855352765</v>
      </c>
      <c r="U154" s="5">
        <v>-1586335514</v>
      </c>
    </row>
    <row r="155" spans="3:21" ht="15.5" x14ac:dyDescent="0.35">
      <c r="C155" t="s">
        <v>3357</v>
      </c>
      <c r="R155" s="5">
        <v>-9000000</v>
      </c>
    </row>
    <row r="156" spans="3:21" ht="15.5" x14ac:dyDescent="0.35">
      <c r="C156" t="s">
        <v>1273</v>
      </c>
      <c r="T156" s="5">
        <v>-10077406741</v>
      </c>
    </row>
    <row r="157" spans="3:21" ht="15.5" x14ac:dyDescent="0.35">
      <c r="C157" t="s">
        <v>158</v>
      </c>
    </row>
    <row r="158" spans="3:21" ht="15.5" x14ac:dyDescent="0.35">
      <c r="C158" t="s">
        <v>184</v>
      </c>
      <c r="D158" s="5">
        <v>-50901111879</v>
      </c>
      <c r="E158" s="5">
        <v>-50906251508</v>
      </c>
      <c r="F158" s="5">
        <v>-2790623798</v>
      </c>
      <c r="G158" s="5">
        <v>-101968493877</v>
      </c>
      <c r="I158" s="5">
        <v>-57989676955</v>
      </c>
      <c r="J158" s="5">
        <v>-14652858695</v>
      </c>
      <c r="K158" s="5">
        <v>37731483552</v>
      </c>
      <c r="L158" s="5">
        <v>990348941593</v>
      </c>
      <c r="M158" s="5">
        <v>491521268594</v>
      </c>
      <c r="N158" s="5">
        <v>493574915436</v>
      </c>
      <c r="O158" s="5">
        <v>445310166546</v>
      </c>
      <c r="T158" s="5">
        <v>50172000000</v>
      </c>
      <c r="U158" s="5">
        <v>50000000000</v>
      </c>
    </row>
    <row r="159" spans="3:21" ht="15.5" x14ac:dyDescent="0.35">
      <c r="C159" t="s">
        <v>185</v>
      </c>
      <c r="D159" s="5">
        <v>-165790872476</v>
      </c>
      <c r="E159" s="5">
        <v>-249059311746</v>
      </c>
      <c r="F159" s="5">
        <v>274236053114</v>
      </c>
      <c r="G159" s="5">
        <v>-339787523139</v>
      </c>
      <c r="I159" s="5">
        <v>32587334437</v>
      </c>
      <c r="J159" s="5">
        <v>-244203979574</v>
      </c>
      <c r="K159" s="5">
        <v>-496830703446</v>
      </c>
      <c r="L159" s="5">
        <v>-466834572967</v>
      </c>
      <c r="M159" s="5">
        <v>-235810103118</v>
      </c>
      <c r="N159" s="5">
        <v>-151995219202</v>
      </c>
      <c r="O159" s="5">
        <v>98026065183</v>
      </c>
      <c r="P159" s="5">
        <v>-1670041510</v>
      </c>
      <c r="Q159" s="5">
        <v>-2183486479</v>
      </c>
      <c r="R159" s="5">
        <v>-682560923</v>
      </c>
      <c r="S159" s="5">
        <v>-2369678193</v>
      </c>
      <c r="T159" s="5">
        <v>-4705281817</v>
      </c>
      <c r="U159" s="5">
        <v>-3297506678</v>
      </c>
    </row>
    <row r="160" spans="3:21" ht="15.5" x14ac:dyDescent="0.35">
      <c r="C160" t="s">
        <v>325</v>
      </c>
      <c r="D160" s="5">
        <v>2118753</v>
      </c>
      <c r="E160" s="5">
        <v>333988</v>
      </c>
      <c r="F160" s="5">
        <v>-1140192</v>
      </c>
      <c r="G160" s="5">
        <v>59543468</v>
      </c>
      <c r="I160" s="5">
        <v>62741560</v>
      </c>
      <c r="J160" s="5">
        <v>259525000</v>
      </c>
      <c r="K160" s="5">
        <v>82200000</v>
      </c>
      <c r="L160" s="5">
        <v>20100000</v>
      </c>
      <c r="M160" s="5">
        <v>9120000</v>
      </c>
      <c r="N160" s="5">
        <v>4000000</v>
      </c>
      <c r="O160" s="5">
        <v>793400000</v>
      </c>
      <c r="P160" s="5">
        <v>9700000</v>
      </c>
      <c r="Q160" s="5">
        <v>1120301749</v>
      </c>
      <c r="U160" s="5">
        <v>935783232</v>
      </c>
    </row>
    <row r="161" spans="3:21" ht="15.5" x14ac:dyDescent="0.35">
      <c r="C161" t="s">
        <v>3358</v>
      </c>
      <c r="D161" s="5">
        <v>-140220830887</v>
      </c>
      <c r="E161" s="5">
        <v>-308728169113</v>
      </c>
      <c r="F161" s="5">
        <v>279245193419</v>
      </c>
      <c r="G161" s="5">
        <v>-330637438535</v>
      </c>
      <c r="I161" s="5">
        <v>50204891751</v>
      </c>
      <c r="J161" s="5">
        <v>-239680814317</v>
      </c>
      <c r="K161" s="5">
        <v>-468001450386</v>
      </c>
      <c r="L161" s="5">
        <v>-448978570746</v>
      </c>
      <c r="M161" s="5">
        <v>-223454303114</v>
      </c>
      <c r="N161" s="5">
        <v>-134985862427</v>
      </c>
      <c r="O161" s="5">
        <v>136983588560</v>
      </c>
    </row>
    <row r="162" spans="3:21" ht="15.5" x14ac:dyDescent="0.35">
      <c r="C162" t="s">
        <v>1978</v>
      </c>
      <c r="D162" s="5">
        <v>-19860067579</v>
      </c>
      <c r="E162" s="5">
        <v>62218290040</v>
      </c>
    </row>
    <row r="163" spans="3:21" ht="15.5" x14ac:dyDescent="0.35">
      <c r="C163" t="s">
        <v>200</v>
      </c>
      <c r="D163" s="5">
        <v>-5024630349</v>
      </c>
      <c r="E163" s="5">
        <v>-1743624968</v>
      </c>
      <c r="F163" s="5">
        <v>-3628995128</v>
      </c>
      <c r="G163" s="5">
        <v>-7524856897</v>
      </c>
      <c r="I163" s="5">
        <v>-13265160925</v>
      </c>
      <c r="J163" s="5">
        <v>-1516314600</v>
      </c>
      <c r="K163" s="5">
        <v>-5146453300</v>
      </c>
      <c r="L163" s="5">
        <v>-14650671880</v>
      </c>
      <c r="M163" s="5">
        <v>-6555152500</v>
      </c>
      <c r="N163" s="5">
        <v>-11518379000</v>
      </c>
      <c r="O163" s="5">
        <v>-22663380578</v>
      </c>
    </row>
    <row r="164" spans="3:21" ht="15.5" x14ac:dyDescent="0.35">
      <c r="C164" t="s">
        <v>189</v>
      </c>
      <c r="D164" s="5">
        <v>-687462414</v>
      </c>
      <c r="E164" s="5">
        <v>-806141693</v>
      </c>
      <c r="F164" s="5">
        <v>-1379004985</v>
      </c>
      <c r="G164" s="5">
        <v>-1684771175</v>
      </c>
      <c r="I164" s="5">
        <v>-4415137949</v>
      </c>
      <c r="J164" s="5">
        <v>-3266375657</v>
      </c>
      <c r="K164" s="5">
        <v>-23764999760</v>
      </c>
      <c r="L164" s="5">
        <v>-3225430341</v>
      </c>
      <c r="M164" s="5">
        <v>-5809767504</v>
      </c>
      <c r="N164" s="5">
        <v>-5494977775</v>
      </c>
      <c r="O164" s="5">
        <v>-17087542799</v>
      </c>
      <c r="P164" s="5">
        <v>-1679741510</v>
      </c>
      <c r="Q164" s="5">
        <v>-3303788228</v>
      </c>
      <c r="R164" s="5">
        <v>-682560923</v>
      </c>
      <c r="S164" s="5">
        <v>-2369678193</v>
      </c>
      <c r="T164" s="5">
        <v>-4705281817</v>
      </c>
      <c r="U164" s="5">
        <v>-4233289910</v>
      </c>
    </row>
    <row r="165" spans="3:21" ht="15.5" x14ac:dyDescent="0.35">
      <c r="C165" t="s">
        <v>215</v>
      </c>
      <c r="D165" s="5">
        <v>-50901111879</v>
      </c>
      <c r="E165" s="5">
        <v>-50906251508</v>
      </c>
      <c r="F165" s="5">
        <v>-2790623798</v>
      </c>
      <c r="G165" s="5">
        <v>-101968493877</v>
      </c>
      <c r="I165" s="5">
        <v>-57989676955</v>
      </c>
      <c r="J165" s="5">
        <v>-14652858695</v>
      </c>
      <c r="K165" s="5">
        <v>37731483552</v>
      </c>
      <c r="L165" s="5">
        <v>990348941593</v>
      </c>
      <c r="M165" s="5">
        <v>491521268594</v>
      </c>
      <c r="N165" s="5">
        <v>493574915436</v>
      </c>
      <c r="O165" s="5">
        <v>445310166546</v>
      </c>
      <c r="T165" s="5">
        <v>50172000000</v>
      </c>
      <c r="U165" s="5">
        <v>50000000000</v>
      </c>
    </row>
    <row r="166" spans="3:21" ht="15.5" x14ac:dyDescent="0.35">
      <c r="C166" t="s">
        <v>162</v>
      </c>
      <c r="L166" s="5">
        <v>499427217710</v>
      </c>
      <c r="M166" s="5">
        <v>499827827715</v>
      </c>
      <c r="N166" s="5">
        <v>521101402992</v>
      </c>
      <c r="O166" s="5">
        <v>500511606242</v>
      </c>
      <c r="T166" s="5">
        <v>55000000000</v>
      </c>
      <c r="U166" s="5">
        <v>50000000000</v>
      </c>
    </row>
    <row r="167" spans="3:21" ht="15.5" x14ac:dyDescent="0.35">
      <c r="C167" t="s">
        <v>230</v>
      </c>
      <c r="O167" s="5">
        <v>-55201439696</v>
      </c>
    </row>
    <row r="168" spans="3:21" ht="15.5" x14ac:dyDescent="0.35">
      <c r="C168" t="s">
        <v>338</v>
      </c>
      <c r="L168" s="5">
        <v>-1169086330</v>
      </c>
      <c r="M168" s="5">
        <v>-1080241086</v>
      </c>
      <c r="N168" s="5">
        <v>-1074412141</v>
      </c>
      <c r="T168" s="5">
        <v>-4828000000</v>
      </c>
    </row>
    <row r="169" spans="3:21" ht="15.5" x14ac:dyDescent="0.35">
      <c r="C169" t="s">
        <v>3359</v>
      </c>
      <c r="D169" s="5">
        <v>-50000000000</v>
      </c>
      <c r="E169" s="5">
        <v>-50000000000</v>
      </c>
      <c r="G169" s="5">
        <v>-100000000000</v>
      </c>
      <c r="I169" s="5">
        <v>-50000000000</v>
      </c>
      <c r="K169" s="5">
        <v>50000000000</v>
      </c>
      <c r="L169" s="5">
        <v>500000000000</v>
      </c>
    </row>
    <row r="170" spans="3:21" ht="15.5" x14ac:dyDescent="0.35">
      <c r="C170" t="s">
        <v>3360</v>
      </c>
      <c r="N170" s="5">
        <v>-22580820657</v>
      </c>
    </row>
    <row r="171" spans="3:21" ht="15.5" x14ac:dyDescent="0.35">
      <c r="C171" t="s">
        <v>337</v>
      </c>
      <c r="D171" s="5">
        <v>-901111879</v>
      </c>
      <c r="E171" s="5">
        <v>-906251508</v>
      </c>
      <c r="F171" s="5">
        <v>-2790623798</v>
      </c>
      <c r="G171" s="5">
        <v>-1968493877</v>
      </c>
      <c r="I171" s="5">
        <v>-7989676955</v>
      </c>
      <c r="J171" s="5">
        <v>-14652858695</v>
      </c>
      <c r="K171" s="5">
        <v>-12268516448</v>
      </c>
      <c r="L171" s="5">
        <v>-7909189787</v>
      </c>
      <c r="M171" s="5">
        <v>-7226318035</v>
      </c>
      <c r="N171" s="5">
        <v>-3871254758</v>
      </c>
    </row>
    <row r="172" spans="3:21" ht="15.5" x14ac:dyDescent="0.35">
      <c r="C172" t="s">
        <v>3361</v>
      </c>
    </row>
    <row r="173" spans="3:21" ht="15.5" x14ac:dyDescent="0.35">
      <c r="C173" t="s">
        <v>239</v>
      </c>
      <c r="D173" s="5">
        <v>-346195507752</v>
      </c>
      <c r="E173" s="5">
        <v>429998483931</v>
      </c>
      <c r="F173" s="5">
        <v>-108261230879</v>
      </c>
      <c r="G173" s="5">
        <v>-303413725477</v>
      </c>
      <c r="I173" s="5">
        <v>-93473858059</v>
      </c>
      <c r="J173" s="5">
        <v>-203344985920</v>
      </c>
      <c r="K173" s="5">
        <v>70682397683</v>
      </c>
      <c r="L173" s="5">
        <v>-460176016005</v>
      </c>
      <c r="M173" s="5">
        <v>412637556418</v>
      </c>
      <c r="N173" s="5">
        <v>-236153008137</v>
      </c>
      <c r="O173" s="5">
        <v>342797565333</v>
      </c>
      <c r="P173" s="5">
        <v>262347075835</v>
      </c>
      <c r="Q173" s="5">
        <v>138626096929</v>
      </c>
      <c r="R173" s="5">
        <v>-213975491849</v>
      </c>
      <c r="S173" s="5">
        <v>145709268154</v>
      </c>
      <c r="T173" s="5">
        <v>218598024188</v>
      </c>
      <c r="U173" s="5">
        <v>44502249123</v>
      </c>
    </row>
    <row r="174" spans="3:21" ht="15.5" x14ac:dyDescent="0.35">
      <c r="C174" t="s">
        <v>240</v>
      </c>
      <c r="E174" s="5">
        <v>735883455445</v>
      </c>
      <c r="I174" s="5">
        <v>829357313504</v>
      </c>
      <c r="J174" s="5">
        <v>1032702299424</v>
      </c>
      <c r="K174" s="5">
        <v>962019901741</v>
      </c>
      <c r="L174" s="5">
        <v>1422172836605</v>
      </c>
      <c r="M174" s="5">
        <v>1009535280187</v>
      </c>
      <c r="N174" s="5">
        <v>1245688288324</v>
      </c>
      <c r="O174" s="5">
        <v>902890722991</v>
      </c>
      <c r="P174" s="5">
        <v>569925541682</v>
      </c>
      <c r="Q174" s="5">
        <v>431299444753</v>
      </c>
      <c r="R174" s="5">
        <v>645274936602</v>
      </c>
      <c r="S174" s="5">
        <v>499565668448</v>
      </c>
      <c r="T174" s="5">
        <v>280967644260</v>
      </c>
      <c r="U174" s="5">
        <v>236465395234</v>
      </c>
    </row>
    <row r="175" spans="3:21" ht="15.5" x14ac:dyDescent="0.35">
      <c r="C175" t="s">
        <v>242</v>
      </c>
      <c r="D175" s="5">
        <v>-346195507752</v>
      </c>
      <c r="E175" s="5">
        <v>1165881939376</v>
      </c>
      <c r="F175" s="5">
        <v>-108261230879</v>
      </c>
      <c r="G175" s="5">
        <v>-303413725477</v>
      </c>
      <c r="I175" s="5">
        <v>735883455445</v>
      </c>
      <c r="J175" s="5">
        <v>829357313504</v>
      </c>
      <c r="K175" s="5">
        <v>1032702299424</v>
      </c>
      <c r="L175" s="5">
        <v>961996820600</v>
      </c>
      <c r="M175" s="5">
        <v>1422172836605</v>
      </c>
      <c r="N175" s="5">
        <v>1009535280187</v>
      </c>
      <c r="O175" s="5">
        <v>1245688288324</v>
      </c>
      <c r="P175" s="5">
        <v>832272617517</v>
      </c>
      <c r="Q175" s="5">
        <v>569925541682</v>
      </c>
      <c r="R175" s="5">
        <v>431299444753</v>
      </c>
      <c r="S175" s="5">
        <v>645274936602</v>
      </c>
      <c r="T175" s="5">
        <v>499565668448</v>
      </c>
      <c r="U175" s="5">
        <v>280967644357</v>
      </c>
    </row>
    <row r="177" spans="2:21" ht="15.5" x14ac:dyDescent="0.35">
      <c r="B177" t="s">
        <v>243</v>
      </c>
      <c r="C177" t="s">
        <v>12</v>
      </c>
      <c r="D177" s="5">
        <v>16890000000</v>
      </c>
      <c r="E177" s="5">
        <v>16890000000</v>
      </c>
      <c r="F177" s="5">
        <v>16890000000</v>
      </c>
      <c r="G177" s="5">
        <v>17040000000</v>
      </c>
      <c r="I177" s="5">
        <v>16890000000</v>
      </c>
      <c r="J177" s="5">
        <v>17040000000</v>
      </c>
      <c r="K177" s="5">
        <v>17040000000</v>
      </c>
      <c r="L177" s="5">
        <v>17040000000</v>
      </c>
      <c r="M177" s="5">
        <v>14100000000</v>
      </c>
      <c r="N177" s="5">
        <v>11560000000</v>
      </c>
      <c r="O177" s="5">
        <v>6340000000</v>
      </c>
      <c r="P177" s="5">
        <v>2250000000</v>
      </c>
      <c r="Q177" s="5">
        <v>2250000000</v>
      </c>
      <c r="R177" s="5">
        <v>2250000000</v>
      </c>
      <c r="S177" s="5">
        <v>2250000000</v>
      </c>
      <c r="T177" s="5">
        <v>2250000000</v>
      </c>
      <c r="U177" s="5">
        <v>1750000000</v>
      </c>
    </row>
    <row r="178" spans="2:21" ht="15.5" x14ac:dyDescent="0.35">
      <c r="C178" t="s">
        <v>244</v>
      </c>
      <c r="D178" s="6">
        <v>3.49</v>
      </c>
      <c r="E178" s="6">
        <v>3.83</v>
      </c>
      <c r="F178" s="6">
        <v>2.1800000000000002</v>
      </c>
      <c r="G178" s="6">
        <v>3.67</v>
      </c>
    </row>
    <row r="179" spans="2:21" ht="15.5" x14ac:dyDescent="0.35">
      <c r="C179" t="s">
        <v>245</v>
      </c>
      <c r="D179" s="6">
        <v>30.37</v>
      </c>
      <c r="E179" s="6">
        <v>32.9</v>
      </c>
      <c r="F179" s="6">
        <v>85.32</v>
      </c>
      <c r="G179" s="6">
        <v>32.700000000000003</v>
      </c>
    </row>
    <row r="180" spans="2:21" ht="15.5" x14ac:dyDescent="0.35">
      <c r="C180" t="s">
        <v>73</v>
      </c>
      <c r="D180" s="6">
        <v>5.47</v>
      </c>
      <c r="E180" s="6">
        <v>6.52</v>
      </c>
      <c r="F180" s="6">
        <v>9.82</v>
      </c>
      <c r="G180" s="6">
        <v>6.39</v>
      </c>
    </row>
    <row r="181" spans="2:21" ht="15.5" x14ac:dyDescent="0.35">
      <c r="C181" t="s">
        <v>246</v>
      </c>
      <c r="D181" s="5">
        <v>87340000000</v>
      </c>
      <c r="E181" s="5">
        <v>90680000000</v>
      </c>
      <c r="F181" s="5">
        <v>62680000000</v>
      </c>
      <c r="G181" s="5">
        <v>87270000000</v>
      </c>
    </row>
    <row r="182" spans="2:21" ht="15.5" x14ac:dyDescent="0.35">
      <c r="C182" t="s">
        <v>247</v>
      </c>
      <c r="D182" s="6">
        <v>4.0999999999999995E-3</v>
      </c>
      <c r="E182" s="6">
        <v>4.6999999999999993E-3</v>
      </c>
      <c r="F182" s="6">
        <v>2.7000000000000001E-3</v>
      </c>
      <c r="G182" s="6">
        <v>4.6999999999999993E-3</v>
      </c>
    </row>
    <row r="183" spans="2:21" ht="15.5" x14ac:dyDescent="0.35">
      <c r="C183" t="s">
        <v>248</v>
      </c>
      <c r="D183" s="6">
        <v>4.0000000000000001E-3</v>
      </c>
      <c r="E183" s="6">
        <v>4.4000000000000003E-3</v>
      </c>
      <c r="F183" s="6">
        <v>9.7000000000000003E-3</v>
      </c>
      <c r="G183" s="6">
        <v>1.66E-2</v>
      </c>
    </row>
    <row r="184" spans="2:21" ht="15.5" x14ac:dyDescent="0.35">
      <c r="C184" t="s">
        <v>249</v>
      </c>
      <c r="D184" s="6">
        <v>5.6999999999999993E-3</v>
      </c>
      <c r="E184" s="6">
        <v>6.0999999999999995E-3</v>
      </c>
      <c r="F184" s="6">
        <v>4.3E-3</v>
      </c>
      <c r="G184" s="6">
        <v>6.1999999999999998E-3</v>
      </c>
    </row>
    <row r="185" spans="2:21" ht="15.5" x14ac:dyDescent="0.35">
      <c r="C185" t="s">
        <v>250</v>
      </c>
    </row>
    <row r="186" spans="2:21" ht="15.5" x14ac:dyDescent="0.35">
      <c r="C186" t="s">
        <v>251</v>
      </c>
      <c r="D186" s="5">
        <v>14786000000000</v>
      </c>
      <c r="E186" s="5">
        <v>14718000000000</v>
      </c>
      <c r="F186" s="5">
        <v>3797000000000</v>
      </c>
      <c r="G186" s="5">
        <v>3759000000000</v>
      </c>
    </row>
    <row r="187" spans="2:21" ht="15.5" x14ac:dyDescent="0.35">
      <c r="C187" t="s">
        <v>252</v>
      </c>
      <c r="D187" s="6">
        <v>0.12</v>
      </c>
      <c r="E187" s="6">
        <v>0.14000000000000001</v>
      </c>
      <c r="F187" s="6">
        <v>0.83</v>
      </c>
      <c r="G187" s="6">
        <v>0.54</v>
      </c>
    </row>
    <row r="188" spans="2:21" ht="15.5" x14ac:dyDescent="0.35">
      <c r="C188" t="s">
        <v>253</v>
      </c>
      <c r="D188" s="6">
        <v>875.29</v>
      </c>
      <c r="E188" s="6">
        <v>871.3</v>
      </c>
      <c r="F188" s="6">
        <v>224.8</v>
      </c>
      <c r="G188" s="6">
        <v>220.62</v>
      </c>
    </row>
    <row r="189" spans="2:21" ht="15.5" x14ac:dyDescent="0.35">
      <c r="C189" t="s">
        <v>254</v>
      </c>
      <c r="D189" s="6">
        <v>0.12</v>
      </c>
      <c r="E189" s="6">
        <v>0.14000000000000001</v>
      </c>
      <c r="F189" s="6">
        <v>0.83</v>
      </c>
      <c r="G189" s="6">
        <v>0.55000000000000004</v>
      </c>
    </row>
    <row r="190" spans="2:21" ht="15.5" x14ac:dyDescent="0.35">
      <c r="C190" t="s">
        <v>255</v>
      </c>
      <c r="D190" s="6">
        <v>873.79</v>
      </c>
      <c r="E190" s="6">
        <v>869.97</v>
      </c>
      <c r="F190" s="6">
        <v>223.47</v>
      </c>
      <c r="G190" s="6">
        <v>219.42</v>
      </c>
    </row>
    <row r="191" spans="2:21" ht="15.5" x14ac:dyDescent="0.35">
      <c r="C191" t="s">
        <v>256</v>
      </c>
    </row>
    <row r="192" spans="2:21" ht="15.5" x14ac:dyDescent="0.35">
      <c r="C192" t="s">
        <v>257</v>
      </c>
    </row>
    <row r="193" spans="3:21" ht="15.5" x14ac:dyDescent="0.35">
      <c r="C193" t="s">
        <v>258</v>
      </c>
      <c r="D193" s="5">
        <v>14786000000000</v>
      </c>
      <c r="E193" s="5">
        <v>14718000000000</v>
      </c>
      <c r="F193" s="5">
        <v>3797000000000</v>
      </c>
      <c r="G193" s="5">
        <v>3759000000000</v>
      </c>
    </row>
    <row r="194" spans="3:21" ht="15.5" x14ac:dyDescent="0.35">
      <c r="C194" t="s">
        <v>24</v>
      </c>
    </row>
    <row r="195" spans="3:21" ht="15.5" x14ac:dyDescent="0.35">
      <c r="C195" t="s">
        <v>21</v>
      </c>
    </row>
    <row r="196" spans="3:21" ht="15.5" x14ac:dyDescent="0.35">
      <c r="C196" t="s">
        <v>259</v>
      </c>
    </row>
    <row r="197" spans="3:21" ht="15.5" x14ac:dyDescent="0.35">
      <c r="C197" t="s">
        <v>260</v>
      </c>
      <c r="D197" s="5">
        <v>-130000000000</v>
      </c>
      <c r="E197" s="5">
        <v>730000000000</v>
      </c>
      <c r="F197" s="5">
        <v>-380000000000</v>
      </c>
      <c r="G197" s="5">
        <v>138000000000</v>
      </c>
    </row>
    <row r="198" spans="3:21" ht="15.5" x14ac:dyDescent="0.35">
      <c r="C198" t="s">
        <v>261</v>
      </c>
      <c r="D198" s="5">
        <v>-6000000000</v>
      </c>
      <c r="E198" s="5">
        <v>-3000000000</v>
      </c>
      <c r="F198" s="5">
        <v>-5000000000</v>
      </c>
      <c r="G198" s="5">
        <v>-9000000000</v>
      </c>
    </row>
    <row r="199" spans="3:21" ht="15.5" x14ac:dyDescent="0.35">
      <c r="C199" t="s">
        <v>13</v>
      </c>
      <c r="D199" s="5">
        <v>-135000000000</v>
      </c>
      <c r="E199" s="5">
        <v>727000000000</v>
      </c>
      <c r="F199" s="5">
        <v>-385000000000</v>
      </c>
      <c r="G199" s="5">
        <v>129000000000</v>
      </c>
    </row>
    <row r="200" spans="3:21" ht="15.5" x14ac:dyDescent="0.35">
      <c r="C200" t="s">
        <v>16</v>
      </c>
      <c r="D200" s="5">
        <v>-8</v>
      </c>
      <c r="E200" s="6">
        <v>43.06</v>
      </c>
      <c r="F200" s="6">
        <v>-22.77</v>
      </c>
      <c r="G200" s="6">
        <v>7.58</v>
      </c>
    </row>
    <row r="201" spans="3:21" ht="15.5" x14ac:dyDescent="0.35">
      <c r="C201" t="s">
        <v>58</v>
      </c>
      <c r="I201" s="6">
        <v>9.4700000000000006</v>
      </c>
      <c r="J201" s="6">
        <v>2.93</v>
      </c>
      <c r="K201" s="6">
        <v>1.68</v>
      </c>
      <c r="L201" s="6">
        <v>0.78</v>
      </c>
      <c r="M201" s="6">
        <v>1.24</v>
      </c>
      <c r="N201" s="6">
        <v>0.68</v>
      </c>
      <c r="O201" s="6">
        <v>-2.67</v>
      </c>
      <c r="P201" s="6">
        <v>8.8000000000000007</v>
      </c>
      <c r="Q201" s="6">
        <v>4.4800000000000004</v>
      </c>
      <c r="R201" s="6">
        <v>5.81</v>
      </c>
      <c r="S201" s="6">
        <v>6.23</v>
      </c>
      <c r="T201" s="6">
        <v>1.38</v>
      </c>
      <c r="U201" s="6">
        <v>4.33</v>
      </c>
    </row>
    <row r="202" spans="3:21" ht="15.5" x14ac:dyDescent="0.35">
      <c r="C202" t="s">
        <v>72</v>
      </c>
      <c r="I202" s="6">
        <v>19.64</v>
      </c>
      <c r="J202" s="6">
        <v>38.57</v>
      </c>
      <c r="K202" s="6">
        <v>72.02</v>
      </c>
      <c r="L202" s="6">
        <v>217.95</v>
      </c>
      <c r="M202" s="6">
        <v>235.48</v>
      </c>
      <c r="N202" s="6">
        <v>254.41</v>
      </c>
      <c r="O202" s="6">
        <v>-88.39</v>
      </c>
      <c r="P202" s="6">
        <v>30.68</v>
      </c>
      <c r="Q202" s="6">
        <v>60.94</v>
      </c>
      <c r="R202" s="6">
        <v>40.450000000000003</v>
      </c>
      <c r="S202" s="6">
        <v>17.66</v>
      </c>
      <c r="T202" s="6">
        <v>136.96</v>
      </c>
      <c r="U202" s="5">
        <v>0</v>
      </c>
    </row>
    <row r="203" spans="3:21" ht="15.5" x14ac:dyDescent="0.35">
      <c r="C203" t="s">
        <v>75</v>
      </c>
      <c r="I203" s="6">
        <v>2.6</v>
      </c>
      <c r="J203" s="6">
        <v>1.86</v>
      </c>
      <c r="K203" s="6">
        <v>2.06</v>
      </c>
      <c r="L203" s="6">
        <v>4.13</v>
      </c>
      <c r="M203" s="6">
        <v>7.82</v>
      </c>
      <c r="N203" s="6">
        <v>4.55</v>
      </c>
      <c r="O203" s="6">
        <v>3.71</v>
      </c>
      <c r="P203" s="6">
        <v>3.03</v>
      </c>
      <c r="Q203" s="6">
        <v>3.09</v>
      </c>
      <c r="R203" s="6">
        <v>2.71</v>
      </c>
      <c r="S203" s="6">
        <v>1.33</v>
      </c>
      <c r="T203" s="6">
        <v>3.41</v>
      </c>
      <c r="U203" s="5">
        <v>0</v>
      </c>
    </row>
    <row r="204" spans="3:21" ht="15.5" x14ac:dyDescent="0.35">
      <c r="C204" t="s">
        <v>262</v>
      </c>
      <c r="I204" s="5">
        <v>243900000000</v>
      </c>
      <c r="J204" s="5">
        <v>105010000000</v>
      </c>
      <c r="K204" s="5">
        <v>74010000000</v>
      </c>
      <c r="L204" s="6">
        <v>65180000000.000008</v>
      </c>
      <c r="M204" s="5">
        <v>74690000000</v>
      </c>
      <c r="N204" s="5">
        <v>68880000000</v>
      </c>
      <c r="O204" s="5">
        <v>-1120000000</v>
      </c>
      <c r="P204" s="5">
        <v>5590000000</v>
      </c>
    </row>
    <row r="205" spans="3:21" ht="15.5" x14ac:dyDescent="0.35">
      <c r="C205" t="s">
        <v>263</v>
      </c>
      <c r="I205" s="6">
        <v>1.1899999999999999E-2</v>
      </c>
      <c r="J205" s="6">
        <v>4.1999999999999997E-3</v>
      </c>
      <c r="K205" s="6">
        <v>2.5999999999999999E-3</v>
      </c>
      <c r="L205" s="6">
        <v>1.2999999999999999E-3</v>
      </c>
      <c r="M205" s="6">
        <v>2.3E-3</v>
      </c>
      <c r="N205" s="6">
        <v>1.2999999999999999E-3</v>
      </c>
      <c r="O205" s="6">
        <v>-3.3E-3</v>
      </c>
      <c r="P205" s="6">
        <v>7.8000000000000005E-3</v>
      </c>
      <c r="Q205" s="6">
        <v>4.0000000000000001E-3</v>
      </c>
      <c r="R205" s="6">
        <v>5.6999999999999993E-3</v>
      </c>
      <c r="S205" s="6">
        <v>6.8000000000000005E-3</v>
      </c>
      <c r="T205" s="6">
        <v>1.9E-3</v>
      </c>
      <c r="U205" s="6">
        <v>8.8999999999999999E-3</v>
      </c>
    </row>
    <row r="206" spans="3:21" ht="15.5" x14ac:dyDescent="0.35">
      <c r="C206" t="s">
        <v>264</v>
      </c>
      <c r="I206" s="6">
        <v>4.2099999999999999E-2</v>
      </c>
      <c r="J206" s="6">
        <v>1.37E-2</v>
      </c>
      <c r="K206" s="6">
        <v>8.0000000000000002E-3</v>
      </c>
      <c r="L206" s="6">
        <v>3.7000000000000002E-3</v>
      </c>
      <c r="M206" s="6">
        <v>5.6999999999999993E-3</v>
      </c>
      <c r="N206" s="6">
        <v>3.0999999999999999E-3</v>
      </c>
      <c r="O206" s="6">
        <v>-8.3999999999999995E-3</v>
      </c>
      <c r="P206" s="6">
        <v>4.1799999999999997E-2</v>
      </c>
      <c r="Q206" s="6">
        <v>2.2000000000000002E-2</v>
      </c>
      <c r="R206" s="6">
        <v>2.9300000000000003E-2</v>
      </c>
      <c r="S206" s="6">
        <v>3.2400000000000005E-2</v>
      </c>
      <c r="T206" s="6">
        <v>7.4000000000000003E-3</v>
      </c>
      <c r="U206" s="6">
        <v>2.7699999999999999E-2</v>
      </c>
    </row>
    <row r="207" spans="3:21" ht="15.5" x14ac:dyDescent="0.35">
      <c r="C207" t="s">
        <v>265</v>
      </c>
      <c r="I207" s="6">
        <v>1.6899999999999998E-2</v>
      </c>
      <c r="J207" s="6">
        <v>5.8999999999999999E-3</v>
      </c>
      <c r="K207" s="6">
        <v>3.4999999999999996E-3</v>
      </c>
      <c r="L207" s="6">
        <v>2.2000000000000001E-3</v>
      </c>
      <c r="M207" s="6">
        <v>3.5999999999999999E-3</v>
      </c>
      <c r="N207" s="6">
        <v>3.4999999999999996E-3</v>
      </c>
      <c r="O207" s="6">
        <v>-2.3999999999999998E-3</v>
      </c>
      <c r="P207" s="6">
        <v>-8.0000000000000004E-4</v>
      </c>
      <c r="Q207" s="6">
        <v>4.8999999999999998E-3</v>
      </c>
      <c r="R207" s="6">
        <v>8.0000000000000002E-3</v>
      </c>
      <c r="S207" s="6">
        <v>8.6E-3</v>
      </c>
      <c r="T207" s="6">
        <v>2.3999999999999998E-3</v>
      </c>
      <c r="U207" s="6">
        <v>1.7899999999999999E-2</v>
      </c>
    </row>
    <row r="208" spans="3:21" ht="15.5" x14ac:dyDescent="0.35">
      <c r="C208" t="s">
        <v>266</v>
      </c>
    </row>
    <row r="209" spans="3:21" ht="15.5" x14ac:dyDescent="0.35">
      <c r="C209" t="s">
        <v>69</v>
      </c>
      <c r="I209" s="6">
        <v>0.83</v>
      </c>
      <c r="J209" s="6">
        <v>0.53</v>
      </c>
      <c r="K209" s="6">
        <v>0.57999999999999996</v>
      </c>
      <c r="L209" s="6">
        <v>0.82</v>
      </c>
      <c r="M209" s="6">
        <v>1.35</v>
      </c>
      <c r="N209" s="6">
        <v>0.79</v>
      </c>
      <c r="O209" s="6">
        <v>0.74</v>
      </c>
      <c r="P209" s="6">
        <v>1.28</v>
      </c>
      <c r="Q209" s="6">
        <v>1.34</v>
      </c>
      <c r="R209" s="6">
        <v>1.19</v>
      </c>
      <c r="S209" s="6">
        <v>0.56999999999999995</v>
      </c>
      <c r="T209" s="6">
        <v>1.01</v>
      </c>
      <c r="U209" s="5">
        <v>0</v>
      </c>
    </row>
    <row r="210" spans="3:21" ht="15.5" x14ac:dyDescent="0.35">
      <c r="C210" t="s">
        <v>66</v>
      </c>
      <c r="I210" s="6">
        <v>224.8</v>
      </c>
      <c r="J210" s="6">
        <v>213.39</v>
      </c>
      <c r="K210" s="6">
        <v>210.38</v>
      </c>
      <c r="L210" s="6">
        <v>208.5</v>
      </c>
      <c r="M210" s="6">
        <v>215.58</v>
      </c>
      <c r="N210" s="6">
        <v>218.11</v>
      </c>
      <c r="O210" s="6">
        <v>318.82</v>
      </c>
      <c r="P210" s="6">
        <v>210.69</v>
      </c>
      <c r="Q210" s="6">
        <v>203.59</v>
      </c>
      <c r="R210" s="6">
        <v>198.26</v>
      </c>
      <c r="S210" s="6">
        <v>192.3</v>
      </c>
      <c r="T210" s="6">
        <v>186.23</v>
      </c>
      <c r="U210" s="6">
        <v>156.34</v>
      </c>
    </row>
    <row r="211" spans="3:21" ht="15.5" x14ac:dyDescent="0.35">
      <c r="C211" t="s">
        <v>267</v>
      </c>
      <c r="I211" s="6">
        <v>0.83</v>
      </c>
      <c r="J211" s="6">
        <v>0.53</v>
      </c>
      <c r="K211" s="6">
        <v>0.57999999999999996</v>
      </c>
      <c r="L211" s="6">
        <v>0.82</v>
      </c>
      <c r="M211" s="6">
        <v>1.37</v>
      </c>
      <c r="N211" s="6">
        <v>0.81</v>
      </c>
      <c r="O211" s="6">
        <v>0.77</v>
      </c>
      <c r="P211" s="6">
        <v>1.28</v>
      </c>
      <c r="Q211" s="6">
        <v>1.34</v>
      </c>
      <c r="R211" s="6">
        <v>1.19</v>
      </c>
      <c r="S211" s="6">
        <v>0.56999999999999995</v>
      </c>
      <c r="T211" s="6">
        <v>1.01</v>
      </c>
      <c r="U211" s="5">
        <v>0</v>
      </c>
    </row>
    <row r="212" spans="3:21" ht="15.5" x14ac:dyDescent="0.35">
      <c r="C212" t="s">
        <v>268</v>
      </c>
      <c r="I212" s="6">
        <v>223.47</v>
      </c>
      <c r="J212" s="6">
        <v>212.46</v>
      </c>
      <c r="K212" s="6">
        <v>208.93</v>
      </c>
      <c r="L212" s="6">
        <v>206.65</v>
      </c>
      <c r="M212" s="6">
        <v>212.7</v>
      </c>
      <c r="N212" s="6">
        <v>212.92</v>
      </c>
      <c r="O212" s="6">
        <v>307.08999999999997</v>
      </c>
      <c r="P212" s="6">
        <v>210.69</v>
      </c>
      <c r="Q212" s="6">
        <v>203.59</v>
      </c>
      <c r="R212" s="6">
        <v>198.26</v>
      </c>
      <c r="S212" s="6">
        <v>192.3</v>
      </c>
      <c r="T212" s="6">
        <v>186.23</v>
      </c>
      <c r="U212" s="6">
        <v>156.34</v>
      </c>
    </row>
    <row r="213" spans="3:21" ht="15.5" x14ac:dyDescent="0.35">
      <c r="C213" t="s">
        <v>269</v>
      </c>
    </row>
    <row r="214" spans="3:21" ht="15.5" x14ac:dyDescent="0.35">
      <c r="C214" t="s">
        <v>270</v>
      </c>
    </row>
    <row r="215" spans="3:21" ht="15.5" x14ac:dyDescent="0.35">
      <c r="C215" t="s">
        <v>26</v>
      </c>
    </row>
    <row r="216" spans="3:21" ht="15.5" x14ac:dyDescent="0.35">
      <c r="C216" t="s">
        <v>23</v>
      </c>
    </row>
    <row r="217" spans="3:21" ht="15.5" x14ac:dyDescent="0.35">
      <c r="C217" t="s">
        <v>271</v>
      </c>
    </row>
    <row r="218" spans="3:21" ht="15.5" x14ac:dyDescent="0.35">
      <c r="C218" t="s">
        <v>272</v>
      </c>
      <c r="I218" s="5">
        <v>-68000000000</v>
      </c>
      <c r="J218" s="5">
        <v>56000000000</v>
      </c>
      <c r="K218" s="5">
        <v>530000000000</v>
      </c>
      <c r="L218" s="5">
        <v>-984000000000</v>
      </c>
      <c r="M218" s="5">
        <v>157000000000</v>
      </c>
      <c r="N218" s="5">
        <v>-578000000000</v>
      </c>
      <c r="O218" s="5">
        <v>-201000000000</v>
      </c>
      <c r="P218" s="5">
        <v>264000000000</v>
      </c>
      <c r="Q218" s="5">
        <v>141000000000</v>
      </c>
      <c r="R218" s="5">
        <v>-213000000000</v>
      </c>
      <c r="S218" s="5">
        <v>148000000000</v>
      </c>
      <c r="T218" s="5">
        <v>173000000000</v>
      </c>
      <c r="U218" s="5">
        <v>-2000000000</v>
      </c>
    </row>
    <row r="219" spans="3:21" ht="15.5" x14ac:dyDescent="0.35">
      <c r="C219" t="s">
        <v>273</v>
      </c>
      <c r="I219" s="5">
        <v>-18000000000</v>
      </c>
      <c r="J219" s="5">
        <v>-5000000000</v>
      </c>
      <c r="K219" s="5">
        <v>-29000000000</v>
      </c>
      <c r="L219" s="5">
        <v>-18000000000</v>
      </c>
      <c r="M219" s="5">
        <v>-12000000000</v>
      </c>
      <c r="N219" s="5">
        <v>-17000000000</v>
      </c>
      <c r="O219" s="5">
        <v>-40000000000</v>
      </c>
      <c r="P219" s="5">
        <v>-2000000000</v>
      </c>
      <c r="Q219" s="5">
        <v>-3000000000</v>
      </c>
      <c r="R219" s="5">
        <v>-1000000000</v>
      </c>
      <c r="S219" s="5">
        <v>-2000000000</v>
      </c>
      <c r="T219" s="5">
        <v>-5000000000</v>
      </c>
      <c r="U219" s="5">
        <v>-4000000000</v>
      </c>
    </row>
    <row r="220" spans="3:21" ht="15.5" x14ac:dyDescent="0.35">
      <c r="C220" t="s">
        <v>15</v>
      </c>
      <c r="I220" s="5">
        <v>-86000000000</v>
      </c>
      <c r="J220" s="5">
        <v>51000000000</v>
      </c>
      <c r="K220" s="5">
        <v>501000000000</v>
      </c>
      <c r="L220" s="5">
        <v>-1002000000000</v>
      </c>
      <c r="M220" s="5">
        <v>145000000000</v>
      </c>
      <c r="N220" s="5">
        <v>-595000000000</v>
      </c>
      <c r="O220" s="5">
        <v>-240000000000</v>
      </c>
      <c r="P220" s="5">
        <v>262000000000</v>
      </c>
      <c r="Q220" s="5">
        <v>138000000000</v>
      </c>
      <c r="R220" s="5">
        <v>-214000000000</v>
      </c>
      <c r="S220" s="5">
        <v>146000000000</v>
      </c>
      <c r="T220" s="5">
        <v>168000000000</v>
      </c>
      <c r="U220" s="5">
        <v>-6000000000</v>
      </c>
    </row>
    <row r="221" spans="3:21" ht="15.5" x14ac:dyDescent="0.35">
      <c r="C221" t="s">
        <v>17</v>
      </c>
      <c r="I221" s="6">
        <v>-5.08</v>
      </c>
      <c r="J221" s="6">
        <v>2.98</v>
      </c>
      <c r="K221" s="6">
        <v>29.4</v>
      </c>
      <c r="L221" s="6">
        <v>-58.78</v>
      </c>
      <c r="M221" s="6">
        <v>10.25</v>
      </c>
      <c r="N221" s="6">
        <v>-51.44</v>
      </c>
      <c r="O221" s="6">
        <v>-37.89</v>
      </c>
      <c r="P221" s="6">
        <v>116.59</v>
      </c>
      <c r="Q221" s="6">
        <v>61.11</v>
      </c>
      <c r="R221" s="6">
        <v>-95.1</v>
      </c>
      <c r="S221" s="6">
        <v>64.760000000000005</v>
      </c>
      <c r="T221" s="6">
        <v>74.86</v>
      </c>
      <c r="U221" s="6">
        <v>-3.68</v>
      </c>
    </row>
  </sheetData>
  <pageMargins left="0.7" right="0.7" top="0.75" bottom="0.75" header="0.3" footer="0.3"/>
  <ignoredErrors>
    <ignoredError sqref="A1:U2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ASII</vt:lpstr>
      <vt:lpstr>ASJT</vt:lpstr>
      <vt:lpstr>ASMI</vt:lpstr>
      <vt:lpstr>ASRI</vt:lpstr>
      <vt:lpstr>ASRM</vt:lpstr>
      <vt:lpstr>ASSA</vt:lpstr>
      <vt:lpstr>ATIC</vt:lpstr>
      <vt:lpstr>AUTO</vt:lpstr>
      <vt:lpstr>BABP</vt:lpstr>
      <vt:lpstr>BACA</vt:lpstr>
      <vt:lpstr>BAJA</vt:lpstr>
      <vt:lpstr>BALI</vt:lpstr>
      <vt:lpstr>BAPA</vt:lpstr>
      <vt:lpstr>BATA</vt:lpstr>
      <vt:lpstr>BAYU</vt:lpstr>
      <vt:lpstr>BBCA</vt:lpstr>
      <vt:lpstr>BBHI</vt:lpstr>
      <vt:lpstr>BBKP</vt:lpstr>
      <vt:lpstr>BBLD</vt:lpstr>
      <vt:lpstr>BBMD</vt:lpstr>
      <vt:lpstr>BBNI</vt:lpstr>
      <vt:lpstr>BBRI</vt:lpstr>
      <vt:lpstr>BBRM</vt:lpstr>
      <vt:lpstr>BBTN</vt:lpstr>
      <vt:lpstr>BBYB</vt:lpstr>
      <vt:lpstr>BCAP</vt:lpstr>
      <vt:lpstr>BCIC</vt:lpstr>
      <vt:lpstr>BCIP</vt:lpstr>
      <vt:lpstr>BDMN</vt:lpstr>
      <vt:lpstr>BEKS</vt:lpstr>
      <vt:lpstr>BEST</vt:lpstr>
      <vt:lpstr>BFIN</vt:lpstr>
      <vt:lpstr>BGTG</vt:lpstr>
      <vt:lpstr>BHIT</vt:lpstr>
      <vt:lpstr>BIKA</vt:lpstr>
      <vt:lpstr>BIMA</vt:lpstr>
      <vt:lpstr>BINA</vt:lpstr>
      <vt:lpstr>BIPI</vt:lpstr>
      <vt:lpstr>BIPP</vt:lpstr>
      <vt:lpstr>BIRD</vt:lpstr>
      <vt:lpstr>BISI</vt:lpstr>
      <vt:lpstr>BJBR</vt:lpstr>
      <vt:lpstr>BJTM</vt:lpstr>
      <vt:lpstr>BKDP</vt:lpstr>
      <vt:lpstr>BKSL</vt:lpstr>
      <vt:lpstr>BKSW</vt:lpstr>
      <vt:lpstr>BLTA</vt:lpstr>
      <vt:lpstr>BLTZ</vt:lpstr>
      <vt:lpstr>BMAS</vt:lpstr>
      <vt:lpstr>BMRI</vt:lpstr>
      <vt:lpstr>BMSR</vt:lpstr>
      <vt:lpstr>BMTR</vt:lpstr>
      <vt:lpstr>BNBA</vt:lpstr>
      <vt:lpstr>BNBR</vt:lpstr>
      <vt:lpstr>BNGA</vt:lpstr>
      <vt:lpstr>BNII</vt:lpstr>
      <vt:lpstr>BNLI</vt:lpstr>
      <vt:lpstr>BOLT</vt:lpstr>
      <vt:lpstr>BPFI</vt:lpstr>
      <vt:lpstr>BPII</vt:lpstr>
      <vt:lpstr>BRAM</vt:lpstr>
      <vt:lpstr>BRMS</vt:lpstr>
      <vt:lpstr>BRNA</vt:lpstr>
      <vt:lpstr>BRPT</vt:lpstr>
      <vt:lpstr>BSDE</vt:lpstr>
      <vt:lpstr>BSIM</vt:lpstr>
      <vt:lpstr>BUKK</vt:lpstr>
      <vt:lpstr>BULL</vt:lpstr>
      <vt:lpstr>BUMI</vt:lpstr>
      <vt:lpstr>BUVA</vt:lpstr>
      <vt:lpstr>BVIC</vt:lpstr>
      <vt:lpstr>BWPT</vt:lpstr>
      <vt:lpstr>BYAN</vt:lpstr>
      <vt:lpstr>CANI</vt:lpstr>
      <vt:lpstr>CASS</vt:lpstr>
      <vt:lpstr>CEKA</vt:lpstr>
      <vt:lpstr>CENT</vt:lpstr>
      <vt:lpstr>CFIN</vt:lpstr>
      <vt:lpstr>CINT</vt:lpstr>
      <vt:lpstr>CITA</vt:lpstr>
      <vt:lpstr>CLPI</vt:lpstr>
      <vt:lpstr>CMNP</vt:lpstr>
      <vt:lpstr>CMPP</vt:lpstr>
      <vt:lpstr>CNKO</vt:lpstr>
      <vt:lpstr>COWL</vt:lpstr>
      <vt:lpstr>CPIN</vt:lpstr>
      <vt:lpstr>CPRO</vt:lpstr>
      <vt:lpstr>CSAP</vt:lpstr>
      <vt:lpstr>CTBN</vt:lpstr>
      <vt:lpstr>CTRA</vt:lpstr>
      <vt:lpstr>CTTH</vt:lpstr>
      <vt:lpstr>DART</vt:lpstr>
      <vt:lpstr>DEFI</vt:lpstr>
      <vt:lpstr>DEWA</vt:lpstr>
      <vt:lpstr>DGIK</vt:lpstr>
      <vt:lpstr>DILD</vt:lpstr>
      <vt:lpstr>DKFT</vt:lpstr>
      <vt:lpstr>DLTA</vt:lpstr>
      <vt:lpstr>DMAS</vt:lpstr>
      <vt:lpstr>DNAR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2026-10-24T03:49:02Z</dcterms:modified>
</cp:coreProperties>
</file>